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3180" yWindow="-75" windowWidth="9660" windowHeight="12585" tabRatio="882"/>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externalReferences>
    <externalReference r:id="rId26"/>
  </externalReference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ADIT)'!$A$1:$K$280</definedName>
    <definedName name="_xlnm.Print_Area" localSheetId="8">'A-6 (WES O&amp;M Exclusions)'!$A$1:$L$13</definedName>
    <definedName name="_xlnm.Print_Area" localSheetId="9">'A-7 (WES ADIT)'!$A$1:$K$218</definedName>
    <definedName name="_xlnm.Print_Area" localSheetId="10">'A-8 (Depr Calc-Opt.)'!$A$1:$S$110</definedName>
    <definedName name="_xlnm.Print_Area" localSheetId="11">'A-9 (Act. BPF Projects)'!$A$1:$FF$57</definedName>
    <definedName name="_xlnm.Print_Area" localSheetId="2">'Actual Gross Rev'!$A$1:$N$315</definedName>
    <definedName name="_xlnm.Print_Area" localSheetId="1">'Actual Net Rev Req'!$A$1:$J$42</definedName>
    <definedName name="_xlnm.Print_Area" localSheetId="16">'BPF (BPF Summary)'!$A$1:$T$177</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ADIT)'!$B$1:$K$280</definedName>
    <definedName name="Z_5356EC15_DBFE_4279_B78E_7488D0A96C59_.wvu.PrintArea" localSheetId="8" hidden="1">'A-6 (WES O&amp;M Exclusions)'!$A$1:$L$12</definedName>
    <definedName name="Z_5356EC15_DBFE_4279_B78E_7488D0A96C59_.wvu.PrintArea" localSheetId="9" hidden="1">'A-7 (WES ADIT)'!$B$1:$K$218</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ADIT)'!$A$1:$K$280</definedName>
    <definedName name="Z_5C332329_7D4E_4C16_8567_CAD656F9D2F1_.wvu.PrintArea" localSheetId="8" hidden="1">'A-6 (WES O&amp;M Exclusions)'!$A$1:$L$13</definedName>
    <definedName name="Z_5C332329_7D4E_4C16_8567_CAD656F9D2F1_.wvu.PrintArea" localSheetId="9" hidden="1">'A-7 (WES ADIT)'!$A$1:$K$218</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Summary)'!$A$1:$T$177</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ADIT)'!$B$1:$K$280</definedName>
    <definedName name="Z_F1AD2142_F88C_45E8_AE25_B4DB8B7DDA1B_.wvu.PrintArea" localSheetId="8" hidden="1">'A-6 (WES O&amp;M Exclusions)'!$A$1:$L$12</definedName>
    <definedName name="Z_F1AD2142_F88C_45E8_AE25_B4DB8B7DDA1B_.wvu.PrintArea" localSheetId="9" hidden="1">'A-7 (WES ADIT)'!$B$1:$K$218</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ADIT)'!$B$1:$K$280</definedName>
    <definedName name="Z_F5EDB0F5_DEA3_41A6_BB5C_F312B97C176E_.wvu.PrintArea" localSheetId="8" hidden="1">'A-6 (WES O&amp;M Exclusions)'!$A$1:$L$12</definedName>
    <definedName name="Z_F5EDB0F5_DEA3_41A6_BB5C_F312B97C176E_.wvu.PrintArea" localSheetId="9" hidden="1">'A-7 (WES ADIT)'!$B$1:$K$218</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ADIT)'!$B$1:$K$280</definedName>
    <definedName name="Z_F98E7EC9_962F_471E_9B7D_C8DDC081625A_.wvu.PrintArea" localSheetId="8" hidden="1">'A-6 (WES O&amp;M Exclusions)'!$A$1:$L$12</definedName>
    <definedName name="Z_F98E7EC9_962F_471E_9B7D_C8DDC081625A_.wvu.PrintArea" localSheetId="9" hidden="1">'A-7 (WES ADIT)'!$B$1:$K$218</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Summary)'!$B$1:$V$182</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B147" i="17"/>
  <c r="B146"/>
  <c r="B105"/>
  <c r="B104"/>
  <c r="B37"/>
  <c r="B36"/>
  <c r="C26" i="12"/>
  <c r="E100" i="17"/>
  <c r="D100"/>
  <c r="C100"/>
  <c r="B100"/>
  <c r="A100"/>
  <c r="E99"/>
  <c r="D99"/>
  <c r="C99"/>
  <c r="B99"/>
  <c r="A99"/>
  <c r="E98"/>
  <c r="D98"/>
  <c r="C98"/>
  <c r="B98"/>
  <c r="A98"/>
  <c r="E97"/>
  <c r="D97"/>
  <c r="C97"/>
  <c r="B97"/>
  <c r="A97"/>
  <c r="E96"/>
  <c r="D96"/>
  <c r="D95"/>
  <c r="C96"/>
  <c r="B96"/>
  <c r="A96"/>
  <c r="E45" i="12"/>
  <c r="D45"/>
  <c r="C45"/>
  <c r="E44"/>
  <c r="D44"/>
  <c r="C44"/>
  <c r="E43"/>
  <c r="D43"/>
  <c r="C43"/>
  <c r="E42"/>
  <c r="D42"/>
  <c r="C42"/>
  <c r="E41"/>
  <c r="D41"/>
  <c r="C41"/>
  <c r="E40"/>
  <c r="D40"/>
  <c r="C40"/>
  <c r="E39"/>
  <c r="D39"/>
  <c r="C39"/>
  <c r="E38"/>
  <c r="D38"/>
  <c r="C38"/>
  <c r="E37"/>
  <c r="D37"/>
  <c r="C37"/>
  <c r="E36"/>
  <c r="D36"/>
  <c r="C36"/>
  <c r="E35"/>
  <c r="D35"/>
  <c r="C35"/>
  <c r="E34"/>
  <c r="D34"/>
  <c r="C34"/>
  <c r="E33"/>
  <c r="D33"/>
  <c r="C33"/>
  <c r="E32"/>
  <c r="D32"/>
  <c r="C32"/>
  <c r="E31"/>
  <c r="D31"/>
  <c r="C31"/>
  <c r="E30"/>
  <c r="D30"/>
  <c r="C30"/>
  <c r="E29"/>
  <c r="D29"/>
  <c r="C29"/>
  <c r="E28"/>
  <c r="D28"/>
  <c r="C28"/>
  <c r="E27"/>
  <c r="D27"/>
  <c r="C27"/>
  <c r="E22"/>
  <c r="D22"/>
  <c r="C22"/>
  <c r="E23"/>
  <c r="D23"/>
  <c r="C23"/>
  <c r="E24"/>
  <c r="D24"/>
  <c r="C24"/>
  <c r="E25"/>
  <c r="D25"/>
  <c r="C25"/>
  <c r="D26"/>
  <c r="EG25"/>
  <c r="ED25"/>
  <c r="EG24"/>
  <c r="ED24"/>
  <c r="EG23"/>
  <c r="ED23"/>
  <c r="EG22"/>
  <c r="ED22"/>
  <c r="EF15"/>
  <c r="EC15"/>
  <c r="EW26"/>
  <c r="EW25"/>
  <c r="EW24"/>
  <c r="EW23"/>
  <c r="EW22"/>
  <c r="EV15"/>
  <c r="EP25"/>
  <c r="EP24"/>
  <c r="EP23"/>
  <c r="EP22"/>
  <c r="EO15"/>
  <c r="ET25"/>
  <c r="ET24"/>
  <c r="ET23"/>
  <c r="ET22"/>
  <c r="ES15"/>
  <c r="EQ2"/>
  <c r="EQ1"/>
  <c r="EQ3"/>
  <c r="FF45"/>
  <c r="FC45"/>
  <c r="EZ45"/>
  <c r="EW45"/>
  <c r="ET45"/>
  <c r="EQ45"/>
  <c r="FF44"/>
  <c r="FC44"/>
  <c r="EZ44"/>
  <c r="EW44"/>
  <c r="ET44"/>
  <c r="EQ44"/>
  <c r="FF43"/>
  <c r="FC43"/>
  <c r="EZ43"/>
  <c r="EW43"/>
  <c r="ET43"/>
  <c r="EQ43"/>
  <c r="FF42"/>
  <c r="FC42"/>
  <c r="EZ42"/>
  <c r="EW42"/>
  <c r="ET42"/>
  <c r="EQ42"/>
  <c r="FF41"/>
  <c r="FC41"/>
  <c r="EZ41"/>
  <c r="EW41"/>
  <c r="ET41"/>
  <c r="EQ41"/>
  <c r="FF40"/>
  <c r="FC40"/>
  <c r="EZ40"/>
  <c r="EW40"/>
  <c r="ET40"/>
  <c r="EQ40"/>
  <c r="FF39"/>
  <c r="FC39"/>
  <c r="EZ39"/>
  <c r="EW39"/>
  <c r="ET39"/>
  <c r="EQ39"/>
  <c r="FF38"/>
  <c r="FC38"/>
  <c r="EZ38"/>
  <c r="EW38"/>
  <c r="ET38"/>
  <c r="EQ38"/>
  <c r="FF37"/>
  <c r="FC37"/>
  <c r="EZ37"/>
  <c r="EW37"/>
  <c r="ET37"/>
  <c r="EQ37"/>
  <c r="FF36"/>
  <c r="FC36"/>
  <c r="EZ36"/>
  <c r="EW36"/>
  <c r="ET36"/>
  <c r="EQ36"/>
  <c r="FF35"/>
  <c r="FC35"/>
  <c r="EZ35"/>
  <c r="EW35"/>
  <c r="ET35"/>
  <c r="EQ35"/>
  <c r="FF34"/>
  <c r="FC34"/>
  <c r="EZ34"/>
  <c r="EW34"/>
  <c r="ET34"/>
  <c r="EQ34"/>
  <c r="FF33"/>
  <c r="FC33"/>
  <c r="EZ33"/>
  <c r="EW33"/>
  <c r="ET33"/>
  <c r="EQ33"/>
  <c r="FF32"/>
  <c r="FC32"/>
  <c r="EZ32"/>
  <c r="EW32"/>
  <c r="ET32"/>
  <c r="EQ32"/>
  <c r="FF31"/>
  <c r="FC31"/>
  <c r="EZ31"/>
  <c r="EW31"/>
  <c r="ET31"/>
  <c r="EQ31"/>
  <c r="FF30"/>
  <c r="FC30"/>
  <c r="EZ30"/>
  <c r="EW30"/>
  <c r="ET30"/>
  <c r="EQ30"/>
  <c r="FF29"/>
  <c r="FC29"/>
  <c r="EZ29"/>
  <c r="EW29"/>
  <c r="ET29"/>
  <c r="EQ29"/>
  <c r="FF28"/>
  <c r="FC28"/>
  <c r="EZ28"/>
  <c r="EW28"/>
  <c r="ET28"/>
  <c r="EQ28"/>
  <c r="FF27"/>
  <c r="FC27"/>
  <c r="EZ27"/>
  <c r="EW27"/>
  <c r="ET27"/>
  <c r="EQ27"/>
  <c r="FF26"/>
  <c r="FC26"/>
  <c r="EZ26"/>
  <c r="ET26"/>
  <c r="EQ26"/>
  <c r="FF25"/>
  <c r="FC25"/>
  <c r="EZ25"/>
  <c r="EQ25"/>
  <c r="FF24"/>
  <c r="FC24"/>
  <c r="EZ24"/>
  <c r="EQ24"/>
  <c r="FF23"/>
  <c r="FC23"/>
  <c r="EZ23"/>
  <c r="EQ23"/>
  <c r="FF22"/>
  <c r="FC22"/>
  <c r="EZ22"/>
  <c r="EQ22"/>
  <c r="FE15"/>
  <c r="FB15"/>
  <c r="EY15"/>
  <c r="F96" i="17" l="1"/>
  <c r="F100"/>
  <c r="F99"/>
  <c r="F98"/>
  <c r="F97"/>
  <c r="DA26" i="12"/>
  <c r="DA25"/>
  <c r="DA24"/>
  <c r="DA23"/>
  <c r="DA22"/>
  <c r="CZ15"/>
  <c r="CX26"/>
  <c r="CX25"/>
  <c r="CX24"/>
  <c r="CX23"/>
  <c r="CX22"/>
  <c r="CW15"/>
  <c r="DD26"/>
  <c r="DD25"/>
  <c r="DD24"/>
  <c r="DD23"/>
  <c r="DD22"/>
  <c r="DC15"/>
  <c r="DJ25"/>
  <c r="DJ24"/>
  <c r="DJ23"/>
  <c r="DJ22"/>
  <c r="DI15"/>
  <c r="DG25"/>
  <c r="DG24"/>
  <c r="DG23"/>
  <c r="DG22"/>
  <c r="DF15"/>
  <c r="DX25"/>
  <c r="DZ25" s="1"/>
  <c r="DW25"/>
  <c r="DT25"/>
  <c r="DQ25"/>
  <c r="DN25"/>
  <c r="DZ24"/>
  <c r="DW24"/>
  <c r="DT24"/>
  <c r="DQ24"/>
  <c r="DN24"/>
  <c r="DZ23"/>
  <c r="DW23"/>
  <c r="DT23"/>
  <c r="DQ23"/>
  <c r="DN23"/>
  <c r="DZ22"/>
  <c r="DW22"/>
  <c r="DT22"/>
  <c r="DQ22"/>
  <c r="DN22"/>
  <c r="DY15"/>
  <c r="DV15"/>
  <c r="DS15"/>
  <c r="DP15"/>
  <c r="DM15"/>
  <c r="CP15"/>
  <c r="E95" i="17"/>
  <c r="E94"/>
  <c r="D94"/>
  <c r="E93"/>
  <c r="D93"/>
  <c r="E92"/>
  <c r="D92"/>
  <c r="E91"/>
  <c r="D91"/>
  <c r="E90"/>
  <c r="D90"/>
  <c r="E89"/>
  <c r="D89"/>
  <c r="E88"/>
  <c r="D88"/>
  <c r="E87"/>
  <c r="D87"/>
  <c r="E86"/>
  <c r="D86"/>
  <c r="E85"/>
  <c r="D85"/>
  <c r="E84"/>
  <c r="D84"/>
  <c r="E83"/>
  <c r="D83"/>
  <c r="E82"/>
  <c r="D82"/>
  <c r="E81"/>
  <c r="D81"/>
  <c r="E80"/>
  <c r="D80"/>
  <c r="E79"/>
  <c r="D79"/>
  <c r="E78"/>
  <c r="D78"/>
  <c r="E77"/>
  <c r="D77"/>
  <c r="E76"/>
  <c r="D76"/>
  <c r="E75"/>
  <c r="D75"/>
  <c r="E74"/>
  <c r="D74"/>
  <c r="E73"/>
  <c r="D73"/>
  <c r="E72"/>
  <c r="D72"/>
  <c r="E71"/>
  <c r="D71"/>
  <c r="E70"/>
  <c r="D70"/>
  <c r="E69"/>
  <c r="D69"/>
  <c r="E68"/>
  <c r="D68"/>
  <c r="E67"/>
  <c r="D67"/>
  <c r="E66"/>
  <c r="D66"/>
  <c r="E65"/>
  <c r="D65"/>
  <c r="E64"/>
  <c r="D64"/>
  <c r="E63"/>
  <c r="D63"/>
  <c r="E62"/>
  <c r="D62"/>
  <c r="E61"/>
  <c r="D61"/>
  <c r="E60"/>
  <c r="D60"/>
  <c r="E59"/>
  <c r="D59"/>
  <c r="E58"/>
  <c r="D58"/>
  <c r="E57"/>
  <c r="D57"/>
  <c r="E56"/>
  <c r="D56"/>
  <c r="E55"/>
  <c r="D55"/>
  <c r="E54"/>
  <c r="D54"/>
  <c r="E53"/>
  <c r="D53"/>
  <c r="E52"/>
  <c r="D52"/>
  <c r="CN25" i="12"/>
  <c r="CK25"/>
  <c r="CH25"/>
  <c r="CN24"/>
  <c r="CK24"/>
  <c r="CH24"/>
  <c r="CN23"/>
  <c r="CK23"/>
  <c r="CH23"/>
  <c r="CN22"/>
  <c r="CK22"/>
  <c r="CH22"/>
  <c r="CM15"/>
  <c r="CJ15"/>
  <c r="CG15"/>
  <c r="E6" i="15"/>
  <c r="I186" i="10"/>
  <c r="U19" i="4"/>
  <c r="T19"/>
  <c r="S19"/>
  <c r="R19"/>
  <c r="Q19"/>
  <c r="P19"/>
  <c r="O19"/>
  <c r="N19"/>
  <c r="M19"/>
  <c r="L19"/>
  <c r="K19"/>
  <c r="J19"/>
  <c r="I19"/>
  <c r="H19"/>
  <c r="G19"/>
  <c r="F69"/>
  <c r="F49"/>
  <c r="D69"/>
  <c r="D49"/>
  <c r="C69"/>
  <c r="C49"/>
  <c r="D213" i="10"/>
  <c r="I227" i="8"/>
  <c r="E100"/>
  <c r="F19" i="4" l="1"/>
  <c r="H14" i="13"/>
  <c r="F14"/>
  <c r="E104" i="3" l="1"/>
  <c r="F99"/>
  <c r="E99"/>
  <c r="K159" i="8"/>
  <c r="E116"/>
  <c r="E110"/>
  <c r="E109"/>
  <c r="E105"/>
  <c r="E104"/>
  <c r="F234" i="3"/>
  <c r="F74"/>
  <c r="F25"/>
  <c r="E234"/>
  <c r="E74" l="1"/>
  <c r="E25"/>
  <c r="AD18" i="24"/>
  <c r="DE33"/>
  <c r="CK34"/>
  <c r="CK35" s="1"/>
  <c r="CK15"/>
  <c r="CK16" s="1"/>
  <c r="CC35"/>
  <c r="CC34"/>
  <c r="CC16"/>
  <c r="CC15"/>
  <c r="BW19"/>
  <c r="CQ15"/>
  <c r="DE34"/>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H16"/>
  <c r="DB16"/>
  <c r="DA16"/>
  <c r="DN15"/>
  <c r="DN16" s="1"/>
  <c r="DK15"/>
  <c r="DH15"/>
  <c r="DB15"/>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CW16"/>
  <c r="CW15"/>
  <c r="CT16"/>
  <c r="CT15"/>
  <c r="CN16"/>
  <c r="CN17" s="1"/>
  <c r="CN15"/>
  <c r="BL15"/>
  <c r="BI15"/>
  <c r="BI16" s="1"/>
  <c r="BF15"/>
  <c r="BC34"/>
  <c r="BC15"/>
  <c r="BZ15"/>
  <c r="BZ16" s="1"/>
  <c r="BW15"/>
  <c r="BW16" s="1"/>
  <c r="BT15"/>
  <c r="BT16" s="1"/>
  <c r="AX34"/>
  <c r="AX15"/>
  <c r="AO39"/>
  <c r="AR39"/>
  <c r="CK36" l="1"/>
  <c r="CK17"/>
  <c r="CC17"/>
  <c r="CC36"/>
  <c r="CQ16"/>
  <c r="DE16"/>
  <c r="DE35"/>
  <c r="DN17"/>
  <c r="DK16"/>
  <c r="DB17"/>
  <c r="DH17"/>
  <c r="CW17"/>
  <c r="CT17"/>
  <c r="CN18"/>
  <c r="BI17"/>
  <c r="BF16"/>
  <c r="BL16"/>
  <c r="BC16"/>
  <c r="BC35"/>
  <c r="BW17"/>
  <c r="BT17"/>
  <c r="BZ17"/>
  <c r="AX16"/>
  <c r="AX35"/>
  <c r="CK18" l="1"/>
  <c r="CK37"/>
  <c r="CC37"/>
  <c r="CC18"/>
  <c r="CQ17"/>
  <c r="DE17"/>
  <c r="DE36"/>
  <c r="DB18"/>
  <c r="DK17"/>
  <c r="DH18"/>
  <c r="DN18"/>
  <c r="CW18"/>
  <c r="CT18"/>
  <c r="BI18"/>
  <c r="BL17"/>
  <c r="BF17"/>
  <c r="BC36"/>
  <c r="BC17"/>
  <c r="BZ18"/>
  <c r="BT18"/>
  <c r="BW18"/>
  <c r="AX17"/>
  <c r="AX36"/>
  <c r="CK19" l="1"/>
  <c r="CK38"/>
  <c r="CK39" s="1"/>
  <c r="CC38"/>
  <c r="CC19"/>
  <c r="CQ18"/>
  <c r="DE18"/>
  <c r="DE37"/>
  <c r="DN19"/>
  <c r="DH19"/>
  <c r="DB19"/>
  <c r="DK18"/>
  <c r="CW19"/>
  <c r="CT19"/>
  <c r="CN20"/>
  <c r="BL18"/>
  <c r="BI19"/>
  <c r="BF18"/>
  <c r="BC37"/>
  <c r="BC18"/>
  <c r="BT19"/>
  <c r="BZ19"/>
  <c r="AX18"/>
  <c r="AX37"/>
  <c r="CK20" l="1"/>
  <c r="CC20"/>
  <c r="CQ19"/>
  <c r="DE19"/>
  <c r="DE38"/>
  <c r="DK19"/>
  <c r="DB20"/>
  <c r="DN20"/>
  <c r="DH20"/>
  <c r="CW20"/>
  <c r="CT20"/>
  <c r="CN21"/>
  <c r="BL19"/>
  <c r="BF19"/>
  <c r="BI20"/>
  <c r="BC38"/>
  <c r="BC19"/>
  <c r="BW20"/>
  <c r="BZ20"/>
  <c r="BT20"/>
  <c r="AX19"/>
  <c r="AX38"/>
  <c r="CK21" l="1"/>
  <c r="CC21"/>
  <c r="CQ20"/>
  <c r="DE39"/>
  <c r="DE20"/>
  <c r="DH21"/>
  <c r="DN21"/>
  <c r="DK20"/>
  <c r="DB21"/>
  <c r="CW21"/>
  <c r="CC39"/>
  <c r="CN22"/>
  <c r="BI21"/>
  <c r="BL20"/>
  <c r="BF20"/>
  <c r="BC20"/>
  <c r="BC39"/>
  <c r="BT21"/>
  <c r="BZ21"/>
  <c r="AX20"/>
  <c r="AX39"/>
  <c r="CK22" l="1"/>
  <c r="CC22"/>
  <c r="DE21"/>
  <c r="DB22"/>
  <c r="DK21"/>
  <c r="DH22"/>
  <c r="DN22"/>
  <c r="CW22"/>
  <c r="CT22"/>
  <c r="CN23"/>
  <c r="BF21"/>
  <c r="BI22"/>
  <c r="BL21"/>
  <c r="BC21"/>
  <c r="BZ22"/>
  <c r="BT22"/>
  <c r="BW22"/>
  <c r="AX21"/>
  <c r="CK23" l="1"/>
  <c r="CC23"/>
  <c r="CQ22"/>
  <c r="DE22"/>
  <c r="DN23"/>
  <c r="DH23"/>
  <c r="DB23"/>
  <c r="DK22"/>
  <c r="CW23"/>
  <c r="CT23"/>
  <c r="CN24"/>
  <c r="BL22"/>
  <c r="BF22"/>
  <c r="BI23"/>
  <c r="BC22"/>
  <c r="BW23"/>
  <c r="BT23"/>
  <c r="BZ23"/>
  <c r="AX22"/>
  <c r="CK24" l="1"/>
  <c r="CC24"/>
  <c r="CQ23"/>
  <c r="DE23"/>
  <c r="DK23"/>
  <c r="DB24"/>
  <c r="DN24"/>
  <c r="DH24"/>
  <c r="CW24"/>
  <c r="CT24"/>
  <c r="CN25"/>
  <c r="BI24"/>
  <c r="BL23"/>
  <c r="BF23"/>
  <c r="BC23"/>
  <c r="BZ24"/>
  <c r="BT24"/>
  <c r="BW24"/>
  <c r="AX23"/>
  <c r="CK25" l="1"/>
  <c r="CC25"/>
  <c r="CQ24"/>
  <c r="DE24"/>
  <c r="DH25"/>
  <c r="DN25"/>
  <c r="DK24"/>
  <c r="DB25"/>
  <c r="CW25"/>
  <c r="CT25"/>
  <c r="CN26"/>
  <c r="BF24"/>
  <c r="BI25"/>
  <c r="BL24"/>
  <c r="BC24"/>
  <c r="BW25"/>
  <c r="BT25"/>
  <c r="BZ25"/>
  <c r="AX24"/>
  <c r="CK26" l="1"/>
  <c r="CC26"/>
  <c r="CQ25"/>
  <c r="DE25"/>
  <c r="DB26"/>
  <c r="DK25"/>
  <c r="DH26"/>
  <c r="DN26"/>
  <c r="CW26"/>
  <c r="CT26"/>
  <c r="CN27"/>
  <c r="BL25"/>
  <c r="BF25"/>
  <c r="BI26"/>
  <c r="BC25"/>
  <c r="BZ26"/>
  <c r="BT26"/>
  <c r="BW26"/>
  <c r="AX25"/>
  <c r="CK27" l="1"/>
  <c r="CC27"/>
  <c r="CQ26"/>
  <c r="DE26"/>
  <c r="DN27"/>
  <c r="DH27"/>
  <c r="DB27"/>
  <c r="DK26"/>
  <c r="CW27"/>
  <c r="CT27"/>
  <c r="CN28"/>
  <c r="BI27"/>
  <c r="BL26"/>
  <c r="BF26"/>
  <c r="BC26"/>
  <c r="BW27"/>
  <c r="BT27"/>
  <c r="AX26"/>
  <c r="CK28" l="1"/>
  <c r="CC28"/>
  <c r="CQ27"/>
  <c r="DE27"/>
  <c r="DK27"/>
  <c r="DB28"/>
  <c r="DN28"/>
  <c r="DH28"/>
  <c r="CW28"/>
  <c r="CT28"/>
  <c r="CN29"/>
  <c r="BF27"/>
  <c r="BI28"/>
  <c r="BL27"/>
  <c r="BC27"/>
  <c r="BZ28"/>
  <c r="BT28"/>
  <c r="BW28"/>
  <c r="AX27"/>
  <c r="CK29" l="1"/>
  <c r="CC29"/>
  <c r="CQ28"/>
  <c r="DE28"/>
  <c r="DH29"/>
  <c r="DK28"/>
  <c r="DN29"/>
  <c r="DB29"/>
  <c r="CW29"/>
  <c r="CT29"/>
  <c r="CN30"/>
  <c r="BL28"/>
  <c r="BF28"/>
  <c r="BI29"/>
  <c r="BC28"/>
  <c r="BW29"/>
  <c r="BT29"/>
  <c r="BZ29"/>
  <c r="AX28"/>
  <c r="CK30" l="1"/>
  <c r="CC30"/>
  <c r="CQ29"/>
  <c r="DE29"/>
  <c r="DB30"/>
  <c r="DN30"/>
  <c r="DK29"/>
  <c r="DH30"/>
  <c r="CW30"/>
  <c r="CT30"/>
  <c r="CN31"/>
  <c r="BI30"/>
  <c r="BL29"/>
  <c r="BF29"/>
  <c r="BC29"/>
  <c r="BZ30"/>
  <c r="BT30"/>
  <c r="BW30"/>
  <c r="AX29"/>
  <c r="CK31" l="1"/>
  <c r="CC31"/>
  <c r="CQ30"/>
  <c r="DE30"/>
  <c r="DK30"/>
  <c r="DN31"/>
  <c r="DH31"/>
  <c r="DB31"/>
  <c r="CW31"/>
  <c r="CT31"/>
  <c r="CN32"/>
  <c r="CN33" s="1"/>
  <c r="CN34" s="1"/>
  <c r="CN35" s="1"/>
  <c r="CN36" s="1"/>
  <c r="CN37" s="1"/>
  <c r="CN38" s="1"/>
  <c r="CN39" s="1"/>
  <c r="BF30"/>
  <c r="BI31"/>
  <c r="BL30"/>
  <c r="BC30"/>
  <c r="BW31"/>
  <c r="BT31"/>
  <c r="BZ31"/>
  <c r="AX30"/>
  <c r="CK32" l="1"/>
  <c r="CC32"/>
  <c r="CQ31"/>
  <c r="DE31"/>
  <c r="DB32"/>
  <c r="DH32"/>
  <c r="DN32"/>
  <c r="DK31"/>
  <c r="CW32"/>
  <c r="CT32"/>
  <c r="BL31"/>
  <c r="BF31"/>
  <c r="BI32"/>
  <c r="BC31"/>
  <c r="BZ32"/>
  <c r="BZ33" s="1"/>
  <c r="BZ34" s="1"/>
  <c r="BZ35" s="1"/>
  <c r="BZ36" s="1"/>
  <c r="BZ37" s="1"/>
  <c r="BZ38" s="1"/>
  <c r="BZ39" s="1"/>
  <c r="BT32"/>
  <c r="BW32"/>
  <c r="BW33" s="1"/>
  <c r="BW34" s="1"/>
  <c r="BW35" s="1"/>
  <c r="BW36" s="1"/>
  <c r="BW37" s="1"/>
  <c r="BW38" s="1"/>
  <c r="BW39" s="1"/>
  <c r="AX31"/>
  <c r="CQ32" l="1"/>
  <c r="CQ33" s="1"/>
  <c r="CQ34" s="1"/>
  <c r="CQ35" s="1"/>
  <c r="CQ36" s="1"/>
  <c r="CQ37" s="1"/>
  <c r="CQ38" s="1"/>
  <c r="CQ39" s="1"/>
  <c r="DE32"/>
  <c r="DN33"/>
  <c r="DK32"/>
  <c r="DH33"/>
  <c r="DB33"/>
  <c r="CT33"/>
  <c r="BI33"/>
  <c r="BL32"/>
  <c r="BF32"/>
  <c r="BC32"/>
  <c r="BT33"/>
  <c r="AX32"/>
  <c r="DN34" l="1"/>
  <c r="DB34"/>
  <c r="DH34"/>
  <c r="DK33"/>
  <c r="CW34"/>
  <c r="CT34"/>
  <c r="BF33"/>
  <c r="BI34"/>
  <c r="BL33"/>
  <c r="BT34"/>
  <c r="DH35" l="1"/>
  <c r="DN35"/>
  <c r="DK34"/>
  <c r="DB35"/>
  <c r="CW35"/>
  <c r="CT35"/>
  <c r="BL34"/>
  <c r="BF34"/>
  <c r="BI35"/>
  <c r="BT35"/>
  <c r="DB36" l="1"/>
  <c r="DK35"/>
  <c r="DN36"/>
  <c r="DH36"/>
  <c r="CW36"/>
  <c r="CT36"/>
  <c r="BI36"/>
  <c r="BL35"/>
  <c r="BF35"/>
  <c r="BT36"/>
  <c r="DH37" l="1"/>
  <c r="DK36"/>
  <c r="DN37"/>
  <c r="DB37"/>
  <c r="CW37"/>
  <c r="CT37"/>
  <c r="BL36"/>
  <c r="BF36"/>
  <c r="BI37"/>
  <c r="BT37"/>
  <c r="DN38" l="1"/>
  <c r="DB38"/>
  <c r="DH38"/>
  <c r="DK37"/>
  <c r="CW38"/>
  <c r="CT38"/>
  <c r="BI38"/>
  <c r="BL37"/>
  <c r="BF37"/>
  <c r="BT38"/>
  <c r="DH39" l="1"/>
  <c r="DN39"/>
  <c r="DK38"/>
  <c r="DB39"/>
  <c r="CW39"/>
  <c r="CT39"/>
  <c r="BF38"/>
  <c r="BL38"/>
  <c r="DK39" l="1"/>
  <c r="DH41"/>
  <c r="DB41"/>
  <c r="DN41"/>
  <c r="DK41" l="1"/>
  <c r="DE41"/>
  <c r="AL34" l="1"/>
  <c r="AL15"/>
  <c r="AR15"/>
  <c r="AU15"/>
  <c r="AU16" s="1"/>
  <c r="AR16"/>
  <c r="AR17" s="1"/>
  <c r="AG33"/>
  <c r="AD15"/>
  <c r="AA33"/>
  <c r="AA34" s="1"/>
  <c r="AA15"/>
  <c r="AA16" s="1"/>
  <c r="X33"/>
  <c r="U26"/>
  <c r="U15"/>
  <c r="G31"/>
  <c r="G32" s="1"/>
  <c r="G15"/>
  <c r="J24"/>
  <c r="J25" s="1"/>
  <c r="J26" s="1"/>
  <c r="J27" s="1"/>
  <c r="J28" s="1"/>
  <c r="J29" s="1"/>
  <c r="J30" s="1"/>
  <c r="J31" s="1"/>
  <c r="J32" s="1"/>
  <c r="G79" i="21"/>
  <c r="G78"/>
  <c r="G80"/>
  <c r="G81" s="1"/>
  <c r="G82" s="1"/>
  <c r="G83" s="1"/>
  <c r="G84" s="1"/>
  <c r="G85" s="1"/>
  <c r="G86" s="1"/>
  <c r="G87" s="1"/>
  <c r="G88" s="1"/>
  <c r="G89" s="1"/>
  <c r="AL16" i="24" l="1"/>
  <c r="AL35"/>
  <c r="AR18"/>
  <c r="AU17"/>
  <c r="AA17"/>
  <c r="AA35"/>
  <c r="U16"/>
  <c r="U27"/>
  <c r="G33"/>
  <c r="G16"/>
  <c r="A140" i="17"/>
  <c r="B140"/>
  <c r="C140"/>
  <c r="B139"/>
  <c r="C139"/>
  <c r="A139"/>
  <c r="C138"/>
  <c r="B138"/>
  <c r="A138"/>
  <c r="C137"/>
  <c r="B137"/>
  <c r="A137"/>
  <c r="AG34" i="24"/>
  <c r="P34"/>
  <c r="AL17" l="1"/>
  <c r="AL36"/>
  <c r="AR19"/>
  <c r="AU18"/>
  <c r="AA36"/>
  <c r="AA18"/>
  <c r="U28"/>
  <c r="U17"/>
  <c r="G17"/>
  <c r="G34"/>
  <c r="G30" i="21"/>
  <c r="G241" i="3"/>
  <c r="G240"/>
  <c r="C95" i="17"/>
  <c r="B95"/>
  <c r="A95"/>
  <c r="C94"/>
  <c r="B94"/>
  <c r="A94"/>
  <c r="C93"/>
  <c r="B93"/>
  <c r="A93"/>
  <c r="C92"/>
  <c r="B92"/>
  <c r="A92"/>
  <c r="C91"/>
  <c r="B91"/>
  <c r="A91"/>
  <c r="C90"/>
  <c r="B90"/>
  <c r="A90"/>
  <c r="C89"/>
  <c r="B89"/>
  <c r="A89"/>
  <c r="C88"/>
  <c r="B88"/>
  <c r="A88"/>
  <c r="C87"/>
  <c r="B87"/>
  <c r="A87"/>
  <c r="C86"/>
  <c r="B86"/>
  <c r="A86"/>
  <c r="C80"/>
  <c r="B80"/>
  <c r="A80"/>
  <c r="C79"/>
  <c r="B79"/>
  <c r="A79"/>
  <c r="C78"/>
  <c r="B78"/>
  <c r="A78"/>
  <c r="C77"/>
  <c r="B77"/>
  <c r="A77"/>
  <c r="C85"/>
  <c r="B85"/>
  <c r="A85"/>
  <c r="C84"/>
  <c r="B84"/>
  <c r="A84"/>
  <c r="F92"/>
  <c r="F91"/>
  <c r="F90"/>
  <c r="F88"/>
  <c r="F82"/>
  <c r="C83"/>
  <c r="B83"/>
  <c r="A83"/>
  <c r="C82"/>
  <c r="B82"/>
  <c r="A82"/>
  <c r="C81"/>
  <c r="B81"/>
  <c r="A81"/>
  <c r="C76"/>
  <c r="B76"/>
  <c r="A76"/>
  <c r="F94"/>
  <c r="C75"/>
  <c r="B75"/>
  <c r="A75"/>
  <c r="AL18" i="24" l="1"/>
  <c r="AL37"/>
  <c r="AR20"/>
  <c r="AU19"/>
  <c r="AA37"/>
  <c r="AA19"/>
  <c r="U29"/>
  <c r="U18"/>
  <c r="G18"/>
  <c r="G35"/>
  <c r="F76" i="17"/>
  <c r="F78"/>
  <c r="F80"/>
  <c r="F81"/>
  <c r="F84"/>
  <c r="F85"/>
  <c r="F86"/>
  <c r="F77"/>
  <c r="F79"/>
  <c r="F75"/>
  <c r="F95"/>
  <c r="F93"/>
  <c r="F89"/>
  <c r="F87"/>
  <c r="F83"/>
  <c r="BK25" i="12"/>
  <c r="BK24"/>
  <c r="BK23"/>
  <c r="BK22"/>
  <c r="BR25"/>
  <c r="BR24"/>
  <c r="BR23"/>
  <c r="BR22"/>
  <c r="D212" i="10"/>
  <c r="E212" s="1"/>
  <c r="J172"/>
  <c r="E172"/>
  <c r="G212"/>
  <c r="J209"/>
  <c r="J210"/>
  <c r="J208"/>
  <c r="J207"/>
  <c r="J204"/>
  <c r="J202"/>
  <c r="J200"/>
  <c r="J197"/>
  <c r="J196"/>
  <c r="J195"/>
  <c r="J194"/>
  <c r="J193"/>
  <c r="J190"/>
  <c r="J189"/>
  <c r="J187"/>
  <c r="J186"/>
  <c r="J184"/>
  <c r="J183"/>
  <c r="J179"/>
  <c r="J178"/>
  <c r="J177"/>
  <c r="J176"/>
  <c r="J171"/>
  <c r="J154"/>
  <c r="J153"/>
  <c r="J152"/>
  <c r="J151"/>
  <c r="J147"/>
  <c r="J142"/>
  <c r="J141"/>
  <c r="J139"/>
  <c r="J138"/>
  <c r="J136"/>
  <c r="J111"/>
  <c r="J110"/>
  <c r="J109"/>
  <c r="J108"/>
  <c r="J107"/>
  <c r="J106"/>
  <c r="J105"/>
  <c r="J104"/>
  <c r="J103"/>
  <c r="J102"/>
  <c r="J99"/>
  <c r="J95"/>
  <c r="J91"/>
  <c r="J90"/>
  <c r="J76"/>
  <c r="J72"/>
  <c r="J71"/>
  <c r="J70"/>
  <c r="J62"/>
  <c r="J60"/>
  <c r="J59"/>
  <c r="J51"/>
  <c r="J47"/>
  <c r="J39"/>
  <c r="J38"/>
  <c r="J35"/>
  <c r="J30"/>
  <c r="G201"/>
  <c r="J201" s="1"/>
  <c r="G199"/>
  <c r="J199" s="1"/>
  <c r="G198"/>
  <c r="J198" s="1"/>
  <c r="G191"/>
  <c r="J191" s="1"/>
  <c r="G63"/>
  <c r="G50"/>
  <c r="J50" s="1"/>
  <c r="AL19" i="24" l="1"/>
  <c r="AL38"/>
  <c r="AU20"/>
  <c r="AR21"/>
  <c r="AA20"/>
  <c r="AA38"/>
  <c r="U30"/>
  <c r="U19"/>
  <c r="G19"/>
  <c r="G36"/>
  <c r="BH25" i="12"/>
  <c r="BH24"/>
  <c r="BH23"/>
  <c r="BH22"/>
  <c r="BE25"/>
  <c r="BE24"/>
  <c r="BE23"/>
  <c r="BE22"/>
  <c r="CD24"/>
  <c r="CD23"/>
  <c r="CD22"/>
  <c r="BB24"/>
  <c r="BB23"/>
  <c r="BB22"/>
  <c r="BA15"/>
  <c r="AL20" i="24" l="1"/>
  <c r="AL39"/>
  <c r="AU21"/>
  <c r="AA39"/>
  <c r="AA21"/>
  <c r="U31"/>
  <c r="U20"/>
  <c r="G20"/>
  <c r="G37"/>
  <c r="BU24" i="12"/>
  <c r="BU23"/>
  <c r="BU22"/>
  <c r="AR25"/>
  <c r="AR24"/>
  <c r="AR23"/>
  <c r="AR22"/>
  <c r="AO25"/>
  <c r="AO24"/>
  <c r="AO23"/>
  <c r="AO22"/>
  <c r="AL25"/>
  <c r="AL24"/>
  <c r="AL23"/>
  <c r="AL22"/>
  <c r="CD25"/>
  <c r="AE25"/>
  <c r="AE24"/>
  <c r="AE23"/>
  <c r="AE22"/>
  <c r="AB25"/>
  <c r="AB24"/>
  <c r="AB23"/>
  <c r="AB22"/>
  <c r="AX25"/>
  <c r="AX24"/>
  <c r="AX23"/>
  <c r="AX22"/>
  <c r="Y25"/>
  <c r="Y24"/>
  <c r="Y23"/>
  <c r="W23"/>
  <c r="Y22"/>
  <c r="R25"/>
  <c r="R24"/>
  <c r="R23"/>
  <c r="R22"/>
  <c r="O25"/>
  <c r="O24"/>
  <c r="O23"/>
  <c r="O22"/>
  <c r="L25"/>
  <c r="L24"/>
  <c r="L23"/>
  <c r="L22"/>
  <c r="AH25"/>
  <c r="AH24"/>
  <c r="AH23"/>
  <c r="AH22"/>
  <c r="H55" i="16"/>
  <c r="F215" i="10"/>
  <c r="H156"/>
  <c r="F156"/>
  <c r="F199" i="8"/>
  <c r="A163" i="10"/>
  <c r="A162"/>
  <c r="A122"/>
  <c r="A121"/>
  <c r="A22"/>
  <c r="A81" s="1"/>
  <c r="H188"/>
  <c r="J188" s="1"/>
  <c r="G185"/>
  <c r="J185" s="1"/>
  <c r="G181"/>
  <c r="J181" s="1"/>
  <c r="G175"/>
  <c r="J175" s="1"/>
  <c r="G140"/>
  <c r="J140" s="1"/>
  <c r="G137"/>
  <c r="J137" s="1"/>
  <c r="G75"/>
  <c r="J75" s="1"/>
  <c r="G67"/>
  <c r="J67" s="1"/>
  <c r="H69"/>
  <c r="J69" s="1"/>
  <c r="G66"/>
  <c r="J66" s="1"/>
  <c r="G65"/>
  <c r="J65" s="1"/>
  <c r="G64"/>
  <c r="J64" s="1"/>
  <c r="H61"/>
  <c r="J61" s="1"/>
  <c r="G56"/>
  <c r="J56" s="1"/>
  <c r="G49"/>
  <c r="J49" s="1"/>
  <c r="G45"/>
  <c r="J45" s="1"/>
  <c r="H42"/>
  <c r="J42" s="1"/>
  <c r="E202"/>
  <c r="E113"/>
  <c r="E195"/>
  <c r="E184"/>
  <c r="G182"/>
  <c r="E171"/>
  <c r="G148"/>
  <c r="J148" s="1"/>
  <c r="E142"/>
  <c r="E141"/>
  <c r="G135"/>
  <c r="J135" s="1"/>
  <c r="G134"/>
  <c r="J134" s="1"/>
  <c r="G133"/>
  <c r="J133" s="1"/>
  <c r="G132"/>
  <c r="J132" s="1"/>
  <c r="G131"/>
  <c r="G94"/>
  <c r="J94" s="1"/>
  <c r="G93"/>
  <c r="E76"/>
  <c r="G58"/>
  <c r="G55"/>
  <c r="J55" s="1"/>
  <c r="G54"/>
  <c r="G53"/>
  <c r="J53" s="1"/>
  <c r="J52"/>
  <c r="H48"/>
  <c r="J48" s="1"/>
  <c r="G46"/>
  <c r="J46" s="1"/>
  <c r="H44"/>
  <c r="J44" s="1"/>
  <c r="G43"/>
  <c r="J43" s="1"/>
  <c r="G41"/>
  <c r="J41" s="1"/>
  <c r="G40"/>
  <c r="J40" s="1"/>
  <c r="E213"/>
  <c r="E204"/>
  <c r="G57"/>
  <c r="J57" s="1"/>
  <c r="E239" i="8"/>
  <c r="G240"/>
  <c r="G234"/>
  <c r="H230"/>
  <c r="G226"/>
  <c r="G217"/>
  <c r="G184"/>
  <c r="G181"/>
  <c r="E91"/>
  <c r="E92"/>
  <c r="H76"/>
  <c r="G71"/>
  <c r="G70"/>
  <c r="G69"/>
  <c r="G67"/>
  <c r="G65"/>
  <c r="H63"/>
  <c r="G57"/>
  <c r="E52"/>
  <c r="G47"/>
  <c r="G43"/>
  <c r="H40"/>
  <c r="G218"/>
  <c r="G221"/>
  <c r="G223"/>
  <c r="F277"/>
  <c r="D277"/>
  <c r="K264"/>
  <c r="J264"/>
  <c r="I264"/>
  <c r="D264"/>
  <c r="K263"/>
  <c r="J263"/>
  <c r="I263"/>
  <c r="D263"/>
  <c r="K262"/>
  <c r="J262"/>
  <c r="I262"/>
  <c r="K261"/>
  <c r="J261"/>
  <c r="I261"/>
  <c r="H261"/>
  <c r="G261"/>
  <c r="F261"/>
  <c r="E261"/>
  <c r="D261"/>
  <c r="A258"/>
  <c r="A257"/>
  <c r="A255"/>
  <c r="E241"/>
  <c r="E238"/>
  <c r="E237"/>
  <c r="E236"/>
  <c r="E233"/>
  <c r="E231"/>
  <c r="E229"/>
  <c r="E228"/>
  <c r="E225"/>
  <c r="E224"/>
  <c r="E222"/>
  <c r="E219"/>
  <c r="E215"/>
  <c r="E245"/>
  <c r="E243"/>
  <c r="G175"/>
  <c r="G199" s="1"/>
  <c r="G176"/>
  <c r="G177"/>
  <c r="G178"/>
  <c r="G180"/>
  <c r="E186"/>
  <c r="E185"/>
  <c r="G277" l="1"/>
  <c r="AL21" i="24"/>
  <c r="AR23"/>
  <c r="AA22"/>
  <c r="U32"/>
  <c r="U21"/>
  <c r="G21"/>
  <c r="G156" i="10"/>
  <c r="E275" i="8"/>
  <c r="E277" s="1"/>
  <c r="A141"/>
  <c r="A140"/>
  <c r="A81"/>
  <c r="A80"/>
  <c r="A116" i="4"/>
  <c r="A82"/>
  <c r="B171" i="5"/>
  <c r="B170"/>
  <c r="B122"/>
  <c r="B121"/>
  <c r="B27"/>
  <c r="B71"/>
  <c r="B70"/>
  <c r="AL22" i="24" l="1"/>
  <c r="AU23"/>
  <c r="AR24"/>
  <c r="AA23"/>
  <c r="U22"/>
  <c r="U33"/>
  <c r="G22"/>
  <c r="E118" i="8"/>
  <c r="E117"/>
  <c r="E115"/>
  <c r="E114"/>
  <c r="E113"/>
  <c r="E112"/>
  <c r="E108"/>
  <c r="E101"/>
  <c r="E98"/>
  <c r="E97"/>
  <c r="E96"/>
  <c r="E95"/>
  <c r="E90"/>
  <c r="E74"/>
  <c r="E73"/>
  <c r="E72"/>
  <c r="E68"/>
  <c r="E66"/>
  <c r="E64"/>
  <c r="E62"/>
  <c r="E61"/>
  <c r="E60"/>
  <c r="E56"/>
  <c r="E53"/>
  <c r="E51"/>
  <c r="E50"/>
  <c r="E48"/>
  <c r="E45"/>
  <c r="E33"/>
  <c r="E30"/>
  <c r="K85"/>
  <c r="K145" s="1"/>
  <c r="K87"/>
  <c r="K86"/>
  <c r="K84"/>
  <c r="K144" s="1"/>
  <c r="K147"/>
  <c r="K146"/>
  <c r="D147"/>
  <c r="I147"/>
  <c r="J147"/>
  <c r="J146"/>
  <c r="I146"/>
  <c r="D146"/>
  <c r="C144"/>
  <c r="J87"/>
  <c r="I87"/>
  <c r="D87"/>
  <c r="J86"/>
  <c r="I86"/>
  <c r="J85"/>
  <c r="J145" s="1"/>
  <c r="I85"/>
  <c r="I145" s="1"/>
  <c r="J84"/>
  <c r="J144" s="1"/>
  <c r="I84"/>
  <c r="I144" s="1"/>
  <c r="H84"/>
  <c r="H144" s="1"/>
  <c r="G84"/>
  <c r="G144" s="1"/>
  <c r="F84"/>
  <c r="F144" s="1"/>
  <c r="E84"/>
  <c r="E144" s="1"/>
  <c r="D84"/>
  <c r="D144" s="1"/>
  <c r="A138"/>
  <c r="G55"/>
  <c r="H94"/>
  <c r="H93"/>
  <c r="G38"/>
  <c r="G39"/>
  <c r="G41"/>
  <c r="G49"/>
  <c r="G59"/>
  <c r="G102"/>
  <c r="F75"/>
  <c r="G58"/>
  <c r="AL23" i="24" l="1"/>
  <c r="AR25"/>
  <c r="AU24"/>
  <c r="AA24"/>
  <c r="U34"/>
  <c r="U23"/>
  <c r="G23"/>
  <c r="G57" i="4"/>
  <c r="H57"/>
  <c r="I57"/>
  <c r="J57"/>
  <c r="L57"/>
  <c r="M57"/>
  <c r="N57"/>
  <c r="O57"/>
  <c r="P57"/>
  <c r="Q57"/>
  <c r="R57"/>
  <c r="S57"/>
  <c r="T57"/>
  <c r="K57"/>
  <c r="O40"/>
  <c r="AL24" i="24" l="1"/>
  <c r="AR26"/>
  <c r="AU25"/>
  <c r="AA25"/>
  <c r="U24"/>
  <c r="U35"/>
  <c r="G24"/>
  <c r="O101" i="4"/>
  <c r="H101"/>
  <c r="EP45" i="12"/>
  <c r="EM45"/>
  <c r="EJ45"/>
  <c r="EG45"/>
  <c r="ED45"/>
  <c r="EA45"/>
  <c r="EP44"/>
  <c r="EM44"/>
  <c r="EJ44"/>
  <c r="EG44"/>
  <c r="ED44"/>
  <c r="EA44"/>
  <c r="EP43"/>
  <c r="EM43"/>
  <c r="EJ43"/>
  <c r="EG43"/>
  <c r="ED43"/>
  <c r="EA43"/>
  <c r="EP42"/>
  <c r="EM42"/>
  <c r="EJ42"/>
  <c r="EG42"/>
  <c r="ED42"/>
  <c r="EA42"/>
  <c r="EP41"/>
  <c r="EM41"/>
  <c r="EJ41"/>
  <c r="EG41"/>
  <c r="ED41"/>
  <c r="EA41"/>
  <c r="EP40"/>
  <c r="EM40"/>
  <c r="EJ40"/>
  <c r="EG40"/>
  <c r="ED40"/>
  <c r="EA40"/>
  <c r="EP39"/>
  <c r="EM39"/>
  <c r="EJ39"/>
  <c r="EG39"/>
  <c r="ED39"/>
  <c r="EA39"/>
  <c r="EP38"/>
  <c r="EM38"/>
  <c r="EJ38"/>
  <c r="EG38"/>
  <c r="ED38"/>
  <c r="EA38"/>
  <c r="EP37"/>
  <c r="EM37"/>
  <c r="EJ37"/>
  <c r="EG37"/>
  <c r="ED37"/>
  <c r="EA37"/>
  <c r="EP36"/>
  <c r="EM36"/>
  <c r="EJ36"/>
  <c r="EG36"/>
  <c r="ED36"/>
  <c r="EA36"/>
  <c r="EP35"/>
  <c r="EM35"/>
  <c r="EJ35"/>
  <c r="EG35"/>
  <c r="ED35"/>
  <c r="EA35"/>
  <c r="EP34"/>
  <c r="EM34"/>
  <c r="EJ34"/>
  <c r="EG34"/>
  <c r="ED34"/>
  <c r="EA34"/>
  <c r="EP33"/>
  <c r="EM33"/>
  <c r="EJ33"/>
  <c r="EG33"/>
  <c r="ED33"/>
  <c r="EA33"/>
  <c r="EP32"/>
  <c r="EM32"/>
  <c r="EJ32"/>
  <c r="EG32"/>
  <c r="ED32"/>
  <c r="EA32"/>
  <c r="EP31"/>
  <c r="EM31"/>
  <c r="EJ31"/>
  <c r="EG31"/>
  <c r="ED31"/>
  <c r="EA31"/>
  <c r="EP30"/>
  <c r="EM30"/>
  <c r="EJ30"/>
  <c r="EG30"/>
  <c r="ED30"/>
  <c r="EA30"/>
  <c r="EP29"/>
  <c r="EM29"/>
  <c r="EJ29"/>
  <c r="EG29"/>
  <c r="ED29"/>
  <c r="EA29"/>
  <c r="EP28"/>
  <c r="EM28"/>
  <c r="EJ28"/>
  <c r="EG28"/>
  <c r="ED28"/>
  <c r="EA28"/>
  <c r="EP27"/>
  <c r="EM27"/>
  <c r="EJ27"/>
  <c r="EG27"/>
  <c r="ED27"/>
  <c r="EA27"/>
  <c r="EP26"/>
  <c r="EM26"/>
  <c r="EJ26"/>
  <c r="EG26"/>
  <c r="ED26"/>
  <c r="EA26"/>
  <c r="EM25"/>
  <c r="EJ25"/>
  <c r="EA25"/>
  <c r="EM24"/>
  <c r="EJ24"/>
  <c r="EA24"/>
  <c r="EM23"/>
  <c r="EJ23"/>
  <c r="EA23"/>
  <c r="EM22"/>
  <c r="EJ22"/>
  <c r="EA22"/>
  <c r="EA3"/>
  <c r="DZ45"/>
  <c r="DW45"/>
  <c r="DT45"/>
  <c r="DQ45"/>
  <c r="DN45"/>
  <c r="DK45"/>
  <c r="DZ44"/>
  <c r="DW44"/>
  <c r="DT44"/>
  <c r="DQ44"/>
  <c r="DN44"/>
  <c r="DK44"/>
  <c r="DZ43"/>
  <c r="DW43"/>
  <c r="DT43"/>
  <c r="DQ43"/>
  <c r="DN43"/>
  <c r="DK43"/>
  <c r="DZ42"/>
  <c r="DW42"/>
  <c r="DT42"/>
  <c r="DQ42"/>
  <c r="DN42"/>
  <c r="DK42"/>
  <c r="DZ41"/>
  <c r="DW41"/>
  <c r="DT41"/>
  <c r="DQ41"/>
  <c r="DN41"/>
  <c r="DK41"/>
  <c r="DZ40"/>
  <c r="DW40"/>
  <c r="DT40"/>
  <c r="DQ40"/>
  <c r="DN40"/>
  <c r="DK40"/>
  <c r="DZ39"/>
  <c r="DW39"/>
  <c r="DT39"/>
  <c r="DQ39"/>
  <c r="DN39"/>
  <c r="DK39"/>
  <c r="DZ38"/>
  <c r="DW38"/>
  <c r="DT38"/>
  <c r="DQ38"/>
  <c r="DN38"/>
  <c r="DK38"/>
  <c r="DZ37"/>
  <c r="DW37"/>
  <c r="DT37"/>
  <c r="DQ37"/>
  <c r="DN37"/>
  <c r="DK37"/>
  <c r="DZ36"/>
  <c r="DW36"/>
  <c r="DT36"/>
  <c r="DQ36"/>
  <c r="DN36"/>
  <c r="DK36"/>
  <c r="DZ35"/>
  <c r="DW35"/>
  <c r="DT35"/>
  <c r="DQ35"/>
  <c r="DN35"/>
  <c r="DK35"/>
  <c r="DZ34"/>
  <c r="DW34"/>
  <c r="DT34"/>
  <c r="DQ34"/>
  <c r="DN34"/>
  <c r="DK34"/>
  <c r="DZ33"/>
  <c r="DW33"/>
  <c r="DT33"/>
  <c r="DQ33"/>
  <c r="DN33"/>
  <c r="DK33"/>
  <c r="DZ32"/>
  <c r="DW32"/>
  <c r="DT32"/>
  <c r="DQ32"/>
  <c r="DN32"/>
  <c r="DK32"/>
  <c r="DZ31"/>
  <c r="DW31"/>
  <c r="DT31"/>
  <c r="DQ31"/>
  <c r="DN31"/>
  <c r="DK31"/>
  <c r="DZ30"/>
  <c r="DW30"/>
  <c r="DT30"/>
  <c r="DQ30"/>
  <c r="DN30"/>
  <c r="DK30"/>
  <c r="DZ29"/>
  <c r="DW29"/>
  <c r="DT29"/>
  <c r="DQ29"/>
  <c r="DN29"/>
  <c r="DK29"/>
  <c r="DZ28"/>
  <c r="DW28"/>
  <c r="DT28"/>
  <c r="DQ28"/>
  <c r="DN28"/>
  <c r="DK28"/>
  <c r="DZ27"/>
  <c r="DW27"/>
  <c r="DT27"/>
  <c r="DQ27"/>
  <c r="DN27"/>
  <c r="DK27"/>
  <c r="DZ26"/>
  <c r="DW26"/>
  <c r="DT26"/>
  <c r="DQ26"/>
  <c r="DN26"/>
  <c r="DK26"/>
  <c r="DK25"/>
  <c r="DK24"/>
  <c r="DK23"/>
  <c r="DK22"/>
  <c r="DK3"/>
  <c r="DJ45"/>
  <c r="DG45"/>
  <c r="DD45"/>
  <c r="DA45"/>
  <c r="CX45"/>
  <c r="CU45"/>
  <c r="DJ44"/>
  <c r="DG44"/>
  <c r="DD44"/>
  <c r="DA44"/>
  <c r="CX44"/>
  <c r="CU44"/>
  <c r="DJ43"/>
  <c r="DG43"/>
  <c r="DD43"/>
  <c r="DA43"/>
  <c r="CX43"/>
  <c r="CU43"/>
  <c r="DJ42"/>
  <c r="DG42"/>
  <c r="DD42"/>
  <c r="DA42"/>
  <c r="CX42"/>
  <c r="CU42"/>
  <c r="DJ41"/>
  <c r="DG41"/>
  <c r="DD41"/>
  <c r="DA41"/>
  <c r="CX41"/>
  <c r="CU41"/>
  <c r="DJ40"/>
  <c r="DG40"/>
  <c r="DD40"/>
  <c r="DA40"/>
  <c r="CX40"/>
  <c r="CU40"/>
  <c r="DJ39"/>
  <c r="DG39"/>
  <c r="DD39"/>
  <c r="DA39"/>
  <c r="CX39"/>
  <c r="CU39"/>
  <c r="DJ38"/>
  <c r="DG38"/>
  <c r="DD38"/>
  <c r="DA38"/>
  <c r="CX38"/>
  <c r="CU38"/>
  <c r="DJ37"/>
  <c r="DG37"/>
  <c r="DD37"/>
  <c r="DA37"/>
  <c r="CX37"/>
  <c r="CU37"/>
  <c r="DJ36"/>
  <c r="DG36"/>
  <c r="DD36"/>
  <c r="DA36"/>
  <c r="CX36"/>
  <c r="CU36"/>
  <c r="DJ35"/>
  <c r="DG35"/>
  <c r="DD35"/>
  <c r="DA35"/>
  <c r="CX35"/>
  <c r="CU35"/>
  <c r="DJ34"/>
  <c r="DG34"/>
  <c r="DD34"/>
  <c r="DA34"/>
  <c r="CX34"/>
  <c r="CU34"/>
  <c r="DJ33"/>
  <c r="DG33"/>
  <c r="DD33"/>
  <c r="DA33"/>
  <c r="CX33"/>
  <c r="CU33"/>
  <c r="DJ32"/>
  <c r="DG32"/>
  <c r="DD32"/>
  <c r="DA32"/>
  <c r="CX32"/>
  <c r="CU32"/>
  <c r="DJ31"/>
  <c r="DG31"/>
  <c r="DD31"/>
  <c r="DA31"/>
  <c r="CX31"/>
  <c r="CU31"/>
  <c r="DJ30"/>
  <c r="DG30"/>
  <c r="DD30"/>
  <c r="DA30"/>
  <c r="CX30"/>
  <c r="CU30"/>
  <c r="DJ29"/>
  <c r="DG29"/>
  <c r="DD29"/>
  <c r="DA29"/>
  <c r="CX29"/>
  <c r="CU29"/>
  <c r="DJ28"/>
  <c r="DG28"/>
  <c r="DD28"/>
  <c r="DA28"/>
  <c r="CX28"/>
  <c r="CU28"/>
  <c r="DJ27"/>
  <c r="DG27"/>
  <c r="DD27"/>
  <c r="DA27"/>
  <c r="CX27"/>
  <c r="CU27"/>
  <c r="DJ26"/>
  <c r="DG26"/>
  <c r="CU26"/>
  <c r="CU25"/>
  <c r="CU24"/>
  <c r="CU23"/>
  <c r="CU22"/>
  <c r="CU3"/>
  <c r="CT45"/>
  <c r="CQ45"/>
  <c r="CN45"/>
  <c r="CK45"/>
  <c r="CH45"/>
  <c r="CE45"/>
  <c r="CT44"/>
  <c r="CQ44"/>
  <c r="CN44"/>
  <c r="CK44"/>
  <c r="CH44"/>
  <c r="CE44"/>
  <c r="CT43"/>
  <c r="CQ43"/>
  <c r="CN43"/>
  <c r="CK43"/>
  <c r="CH43"/>
  <c r="CE43"/>
  <c r="CT42"/>
  <c r="CQ42"/>
  <c r="CN42"/>
  <c r="CK42"/>
  <c r="CH42"/>
  <c r="CE42"/>
  <c r="CT41"/>
  <c r="CQ41"/>
  <c r="CN41"/>
  <c r="CK41"/>
  <c r="CH41"/>
  <c r="CE41"/>
  <c r="CT40"/>
  <c r="CQ40"/>
  <c r="CN40"/>
  <c r="CK40"/>
  <c r="CH40"/>
  <c r="CE40"/>
  <c r="CT39"/>
  <c r="CQ39"/>
  <c r="CN39"/>
  <c r="CK39"/>
  <c r="CH39"/>
  <c r="CE39"/>
  <c r="CT38"/>
  <c r="CQ38"/>
  <c r="CN38"/>
  <c r="CK38"/>
  <c r="CH38"/>
  <c r="CE38"/>
  <c r="CT37"/>
  <c r="CQ37"/>
  <c r="CN37"/>
  <c r="CK37"/>
  <c r="CH37"/>
  <c r="CE37"/>
  <c r="CT36"/>
  <c r="CQ36"/>
  <c r="CN36"/>
  <c r="CK36"/>
  <c r="CH36"/>
  <c r="CE36"/>
  <c r="CT35"/>
  <c r="CQ35"/>
  <c r="CN35"/>
  <c r="CK35"/>
  <c r="CH35"/>
  <c r="CE35"/>
  <c r="CT34"/>
  <c r="CQ34"/>
  <c r="CN34"/>
  <c r="CK34"/>
  <c r="CH34"/>
  <c r="CE34"/>
  <c r="CT33"/>
  <c r="CQ33"/>
  <c r="CN33"/>
  <c r="CK33"/>
  <c r="CH33"/>
  <c r="CE33"/>
  <c r="CT32"/>
  <c r="CQ32"/>
  <c r="CN32"/>
  <c r="CK32"/>
  <c r="CH32"/>
  <c r="CE32"/>
  <c r="CT31"/>
  <c r="CQ31"/>
  <c r="CN31"/>
  <c r="CK31"/>
  <c r="CH31"/>
  <c r="CE31"/>
  <c r="CT30"/>
  <c r="CQ30"/>
  <c r="CN30"/>
  <c r="CK30"/>
  <c r="CH30"/>
  <c r="CE30"/>
  <c r="CT29"/>
  <c r="CQ29"/>
  <c r="CN29"/>
  <c r="CK29"/>
  <c r="CH29"/>
  <c r="CE29"/>
  <c r="CT28"/>
  <c r="CQ28"/>
  <c r="CN28"/>
  <c r="CK28"/>
  <c r="CH28"/>
  <c r="CE28"/>
  <c r="CT27"/>
  <c r="CQ27"/>
  <c r="CN27"/>
  <c r="CK27"/>
  <c r="CH27"/>
  <c r="CE27"/>
  <c r="CT26"/>
  <c r="CQ26"/>
  <c r="CN26"/>
  <c r="CK26"/>
  <c r="CH26"/>
  <c r="CE26"/>
  <c r="CT25"/>
  <c r="CQ25"/>
  <c r="CE25"/>
  <c r="CT24"/>
  <c r="CQ24"/>
  <c r="CE24"/>
  <c r="CT23"/>
  <c r="CQ23"/>
  <c r="CE23"/>
  <c r="CT22"/>
  <c r="CQ22"/>
  <c r="CE22"/>
  <c r="CE3"/>
  <c r="A117" i="17"/>
  <c r="AL25" i="24" l="1"/>
  <c r="AR27"/>
  <c r="AU26"/>
  <c r="AA26"/>
  <c r="U36"/>
  <c r="G25"/>
  <c r="F22" i="5"/>
  <c r="F23" s="1"/>
  <c r="F24" s="1"/>
  <c r="F21"/>
  <c r="F20"/>
  <c r="F19"/>
  <c r="F18"/>
  <c r="F17"/>
  <c r="F16"/>
  <c r="F15"/>
  <c r="F14"/>
  <c r="F13"/>
  <c r="F12"/>
  <c r="F11"/>
  <c r="F104" i="3"/>
  <c r="G29" i="21"/>
  <c r="G28"/>
  <c r="G27"/>
  <c r="G26"/>
  <c r="G77"/>
  <c r="G76"/>
  <c r="G75"/>
  <c r="G74"/>
  <c r="G73"/>
  <c r="G72"/>
  <c r="G71"/>
  <c r="G70"/>
  <c r="G69"/>
  <c r="G68"/>
  <c r="G67"/>
  <c r="G66"/>
  <c r="M34" i="24"/>
  <c r="H9" i="21"/>
  <c r="G35" i="20"/>
  <c r="E99" i="10"/>
  <c r="E137" i="20"/>
  <c r="F137"/>
  <c r="I34" i="8"/>
  <c r="I37"/>
  <c r="I103"/>
  <c r="I183"/>
  <c r="I220"/>
  <c r="I277" s="1"/>
  <c r="A70" i="17"/>
  <c r="C70"/>
  <c r="B70"/>
  <c r="E203" i="3"/>
  <c r="E204"/>
  <c r="E205"/>
  <c r="E17" i="20"/>
  <c r="F17"/>
  <c r="E23"/>
  <c r="F23"/>
  <c r="E194"/>
  <c r="E195"/>
  <c r="E196"/>
  <c r="E18"/>
  <c r="F18"/>
  <c r="E24"/>
  <c r="E30" s="1"/>
  <c r="F24"/>
  <c r="D19" i="22"/>
  <c r="E19"/>
  <c r="D26"/>
  <c r="E26"/>
  <c r="D27"/>
  <c r="E27"/>
  <c r="E203" i="20"/>
  <c r="F203"/>
  <c r="E204"/>
  <c r="F204"/>
  <c r="E205"/>
  <c r="F205"/>
  <c r="D28" i="22"/>
  <c r="E28"/>
  <c r="D29"/>
  <c r="E29"/>
  <c r="D18"/>
  <c r="E18"/>
  <c r="D20"/>
  <c r="E20"/>
  <c r="D22"/>
  <c r="E22"/>
  <c r="D23"/>
  <c r="E23"/>
  <c r="D24"/>
  <c r="E24"/>
  <c r="D25"/>
  <c r="E25"/>
  <c r="D35"/>
  <c r="E35"/>
  <c r="D37"/>
  <c r="E37"/>
  <c r="D40"/>
  <c r="E40"/>
  <c r="F209" i="20"/>
  <c r="E209"/>
  <c r="F210"/>
  <c r="E210"/>
  <c r="F211"/>
  <c r="E211"/>
  <c r="F212"/>
  <c r="E212"/>
  <c r="F213"/>
  <c r="E213"/>
  <c r="E219"/>
  <c r="G219" s="1"/>
  <c r="L219" s="1"/>
  <c r="E226"/>
  <c r="G226" s="1"/>
  <c r="L221"/>
  <c r="F216"/>
  <c r="E216"/>
  <c r="H35" i="8"/>
  <c r="H36"/>
  <c r="H42"/>
  <c r="G44"/>
  <c r="G159" s="1"/>
  <c r="H46"/>
  <c r="H54"/>
  <c r="H99"/>
  <c r="D157"/>
  <c r="D159" s="1"/>
  <c r="H179"/>
  <c r="H199" s="1"/>
  <c r="H235"/>
  <c r="H277" s="1"/>
  <c r="F106"/>
  <c r="F107"/>
  <c r="F111"/>
  <c r="F202"/>
  <c r="F12" s="1"/>
  <c r="E39" i="20"/>
  <c r="F39"/>
  <c r="E43"/>
  <c r="F43"/>
  <c r="E45"/>
  <c r="F45"/>
  <c r="E106"/>
  <c r="F106"/>
  <c r="E18" i="19"/>
  <c r="J18" s="1"/>
  <c r="E19"/>
  <c r="D102"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E26" s="1"/>
  <c r="BX26"/>
  <c r="BU26"/>
  <c r="BR26"/>
  <c r="CA25"/>
  <c r="BX25"/>
  <c r="BU25"/>
  <c r="BO3"/>
  <c r="G23"/>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9" s="1"/>
  <c r="U26"/>
  <c r="U11"/>
  <c r="U30" s="1"/>
  <c r="U12"/>
  <c r="U31" s="1"/>
  <c r="G213" i="10"/>
  <c r="D215"/>
  <c r="E208"/>
  <c r="E207"/>
  <c r="E200"/>
  <c r="E197"/>
  <c r="E196"/>
  <c r="E194"/>
  <c r="E193"/>
  <c r="H192"/>
  <c r="J192" s="1"/>
  <c r="E190"/>
  <c r="E189"/>
  <c r="E187"/>
  <c r="E183"/>
  <c r="E180"/>
  <c r="E179"/>
  <c r="I178"/>
  <c r="I215" s="1"/>
  <c r="E177"/>
  <c r="E176"/>
  <c r="E147"/>
  <c r="I139"/>
  <c r="E138"/>
  <c r="E136"/>
  <c r="D156"/>
  <c r="F98"/>
  <c r="J98" s="1"/>
  <c r="F97"/>
  <c r="J97" s="1"/>
  <c r="F96"/>
  <c r="J96" s="1"/>
  <c r="I95"/>
  <c r="H92"/>
  <c r="J92" s="1"/>
  <c r="E91"/>
  <c r="E90"/>
  <c r="H74"/>
  <c r="J74" s="1"/>
  <c r="H73"/>
  <c r="J73" s="1"/>
  <c r="E72"/>
  <c r="E71"/>
  <c r="E70"/>
  <c r="F68"/>
  <c r="J68" s="1"/>
  <c r="E62"/>
  <c r="E60"/>
  <c r="E59"/>
  <c r="E52"/>
  <c r="E51"/>
  <c r="E47"/>
  <c r="I39"/>
  <c r="I115" s="1"/>
  <c r="I118" s="1"/>
  <c r="I14" s="1"/>
  <c r="E38"/>
  <c r="H37"/>
  <c r="J37" s="1"/>
  <c r="H36"/>
  <c r="J36" s="1"/>
  <c r="E35"/>
  <c r="E30"/>
  <c r="E182" i="8"/>
  <c r="E191"/>
  <c r="D199"/>
  <c r="A203"/>
  <c r="E39" i="22"/>
  <c r="D39"/>
  <c r="E34"/>
  <c r="D34"/>
  <c r="F225" i="20"/>
  <c r="E225"/>
  <c r="E17" i="22"/>
  <c r="D17"/>
  <c r="G168" i="17"/>
  <c r="R86" i="14"/>
  <c r="G228" i="3"/>
  <c r="L228" s="1"/>
  <c r="G235"/>
  <c r="L229"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17" i="3"/>
  <c r="G90"/>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A8"/>
  <c r="S8"/>
  <c r="AJ8"/>
  <c r="BA8"/>
  <c r="BR8"/>
  <c r="CI8"/>
  <c r="A9"/>
  <c r="S9"/>
  <c r="AJ9"/>
  <c r="BA9"/>
  <c r="BR9"/>
  <c r="CI9"/>
  <c r="A10"/>
  <c r="S10"/>
  <c r="AJ10"/>
  <c r="BA10"/>
  <c r="BR10"/>
  <c r="CI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CI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CI12"/>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5"/>
  <c r="A16"/>
  <c r="A17" s="1"/>
  <c r="A18" s="1"/>
  <c r="A19" s="1"/>
  <c r="A20" s="1"/>
  <c r="A21" s="1"/>
  <c r="A22" s="1"/>
  <c r="A23" s="1"/>
  <c r="A24" s="1"/>
  <c r="A25" s="1"/>
  <c r="A26" s="1"/>
  <c r="A27" s="1"/>
  <c r="A28" s="1"/>
  <c r="A29" s="1"/>
  <c r="A30" s="1"/>
  <c r="A31" s="1"/>
  <c r="A32" s="1"/>
  <c r="A33" s="1"/>
  <c r="A34" s="1"/>
  <c r="A35" s="1"/>
  <c r="A36" s="1"/>
  <c r="A37" s="1"/>
  <c r="A38" s="1"/>
  <c r="A39" s="1"/>
  <c r="A41" s="1"/>
  <c r="J15"/>
  <c r="J16" s="1"/>
  <c r="M15"/>
  <c r="P15"/>
  <c r="P16" s="1"/>
  <c r="X15"/>
  <c r="X16" s="1"/>
  <c r="X17" s="1"/>
  <c r="X18" s="1"/>
  <c r="X19" s="1"/>
  <c r="X20" s="1"/>
  <c r="AD17"/>
  <c r="AG15"/>
  <c r="AO15"/>
  <c r="BO15"/>
  <c r="CF15"/>
  <c r="CF16" s="1"/>
  <c r="CF17" s="1"/>
  <c r="CF18" s="1"/>
  <c r="CF20" s="1"/>
  <c r="CF21" s="1"/>
  <c r="CF22" s="1"/>
  <c r="CF23" s="1"/>
  <c r="CF24" s="1"/>
  <c r="CF25" s="1"/>
  <c r="CF26" s="1"/>
  <c r="CF27" s="1"/>
  <c r="CF28" s="1"/>
  <c r="CF29" s="1"/>
  <c r="CF30" s="1"/>
  <c r="F16"/>
  <c r="M16"/>
  <c r="T16"/>
  <c r="AK16"/>
  <c r="AO16"/>
  <c r="AO17" s="1"/>
  <c r="BB16"/>
  <c r="BS16"/>
  <c r="CJ16"/>
  <c r="F17"/>
  <c r="M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R134" s="1"/>
  <c r="J35"/>
  <c r="K155"/>
  <c r="J54" s="1"/>
  <c r="K54"/>
  <c r="L35"/>
  <c r="L54"/>
  <c r="L11" s="1"/>
  <c r="Q88"/>
  <c r="G55" s="1"/>
  <c r="G36" s="1"/>
  <c r="G12" s="1"/>
  <c r="Q106"/>
  <c r="H55" s="1"/>
  <c r="H36" s="1"/>
  <c r="H12" s="1"/>
  <c r="K135"/>
  <c r="R135" s="1"/>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L13"/>
  <c r="L14"/>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29" s="1"/>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F12"/>
  <c r="L1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23"/>
  <c r="C24"/>
  <c r="I24"/>
  <c r="C28"/>
  <c r="E28"/>
  <c r="F28"/>
  <c r="C30"/>
  <c r="E215" i="10"/>
  <c r="F159"/>
  <c r="F12" s="1"/>
  <c r="F218"/>
  <c r="F13" s="1"/>
  <c r="D115"/>
  <c r="H159"/>
  <c r="H12" s="1"/>
  <c r="I218"/>
  <c r="I13" s="1"/>
  <c r="E167" i="3"/>
  <c r="E158" i="20" s="1"/>
  <c r="F167" i="3"/>
  <c r="F158" i="20" s="1"/>
  <c r="G212" i="3"/>
  <c r="E168"/>
  <c r="E159" i="20" s="1"/>
  <c r="F168" i="3"/>
  <c r="F159" i="20" s="1"/>
  <c r="E164" i="3"/>
  <c r="E155" i="20" s="1"/>
  <c r="F164" i="3"/>
  <c r="F155" i="20" s="1"/>
  <c r="E166" i="3"/>
  <c r="E157" i="20" s="1"/>
  <c r="F166" i="3"/>
  <c r="F157" i="20" s="1"/>
  <c r="G74" i="3"/>
  <c r="L74" s="1"/>
  <c r="G36" i="20"/>
  <c r="I39"/>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F206"/>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A9"/>
  <c r="A10"/>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12"/>
  <c r="B112"/>
  <c r="C112"/>
  <c r="A113"/>
  <c r="B113"/>
  <c r="C113"/>
  <c r="A114"/>
  <c r="B114"/>
  <c r="C114"/>
  <c r="A115"/>
  <c r="B115"/>
  <c r="C115"/>
  <c r="A116"/>
  <c r="B116"/>
  <c r="C116"/>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E142"/>
  <c r="F156"/>
  <c r="H156"/>
  <c r="I156" s="1"/>
  <c r="F157"/>
  <c r="H157"/>
  <c r="I157" s="1"/>
  <c r="N157" s="1"/>
  <c r="D159"/>
  <c r="E159"/>
  <c r="F159"/>
  <c r="G159"/>
  <c r="F165"/>
  <c r="I165"/>
  <c r="N165" s="1"/>
  <c r="F166"/>
  <c r="I166"/>
  <c r="D168"/>
  <c r="E168"/>
  <c r="E173" s="1"/>
  <c r="F168"/>
  <c r="F170" s="1"/>
  <c r="H168"/>
  <c r="D170"/>
  <c r="G170"/>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7" i="21" s="1"/>
  <c r="G18" s="1"/>
  <c r="D20" i="14"/>
  <c r="E20"/>
  <c r="G20"/>
  <c r="B21"/>
  <c r="B22" s="1"/>
  <c r="C21"/>
  <c r="D21"/>
  <c r="G21"/>
  <c r="J21"/>
  <c r="N21"/>
  <c r="R21"/>
  <c r="C22"/>
  <c r="D22"/>
  <c r="J22"/>
  <c r="N22"/>
  <c r="R22"/>
  <c r="E22" s="1"/>
  <c r="C23"/>
  <c r="D23"/>
  <c r="J23"/>
  <c r="N23"/>
  <c r="R23"/>
  <c r="E23" s="1"/>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3"/>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BO22"/>
  <c r="AI22"/>
  <c r="I23"/>
  <c r="V23"/>
  <c r="AU23"/>
  <c r="BN23"/>
  <c r="F23"/>
  <c r="BO23"/>
  <c r="AI23"/>
  <c r="B24"/>
  <c r="F24" s="1"/>
  <c r="B25"/>
  <c r="B26" s="1"/>
  <c r="I25"/>
  <c r="V25"/>
  <c r="BB25"/>
  <c r="BN25"/>
  <c r="F25"/>
  <c r="BO25" s="1"/>
  <c r="AI25"/>
  <c r="AU25"/>
  <c r="AY25"/>
  <c r="I26"/>
  <c r="L26"/>
  <c r="O26"/>
  <c r="R26"/>
  <c r="V26"/>
  <c r="Y26"/>
  <c r="AB26"/>
  <c r="AE26"/>
  <c r="AH26"/>
  <c r="AL26"/>
  <c r="AO26"/>
  <c r="AR26"/>
  <c r="AU26"/>
  <c r="AX26"/>
  <c r="BB26"/>
  <c r="BE26"/>
  <c r="BH26"/>
  <c r="BK26"/>
  <c r="BN26"/>
  <c r="I27"/>
  <c r="L27"/>
  <c r="O27"/>
  <c r="R27"/>
  <c r="V27"/>
  <c r="Y27"/>
  <c r="AB27"/>
  <c r="AE27"/>
  <c r="AH27"/>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4" s="1"/>
  <c r="A19"/>
  <c r="A21"/>
  <c r="A80" s="1"/>
  <c r="E26"/>
  <c r="F26"/>
  <c r="F85" s="1"/>
  <c r="E27"/>
  <c r="E86" s="1"/>
  <c r="F27"/>
  <c r="G27"/>
  <c r="G86" s="1"/>
  <c r="H27"/>
  <c r="E28"/>
  <c r="F28"/>
  <c r="F87" s="1"/>
  <c r="G28"/>
  <c r="H28"/>
  <c r="H87" s="1"/>
  <c r="A78"/>
  <c r="D84"/>
  <c r="E84"/>
  <c r="F84"/>
  <c r="G84"/>
  <c r="H84"/>
  <c r="I84"/>
  <c r="J84"/>
  <c r="E85"/>
  <c r="I85"/>
  <c r="J85"/>
  <c r="D86"/>
  <c r="F86"/>
  <c r="H86"/>
  <c r="I86"/>
  <c r="J86"/>
  <c r="D87"/>
  <c r="E87"/>
  <c r="G87"/>
  <c r="I87"/>
  <c r="J87"/>
  <c r="A119"/>
  <c r="D125"/>
  <c r="E125"/>
  <c r="F125"/>
  <c r="G125"/>
  <c r="H125"/>
  <c r="I125"/>
  <c r="J125"/>
  <c r="K125"/>
  <c r="E126"/>
  <c r="F126"/>
  <c r="I126"/>
  <c r="J126"/>
  <c r="K126"/>
  <c r="D127"/>
  <c r="E127"/>
  <c r="F127"/>
  <c r="G127"/>
  <c r="H127"/>
  <c r="I127"/>
  <c r="J127"/>
  <c r="K127"/>
  <c r="D128"/>
  <c r="E128"/>
  <c r="F128"/>
  <c r="G128"/>
  <c r="H128"/>
  <c r="I128"/>
  <c r="J128"/>
  <c r="K128"/>
  <c r="A160"/>
  <c r="D166"/>
  <c r="E166"/>
  <c r="F166"/>
  <c r="G166"/>
  <c r="H166"/>
  <c r="I166"/>
  <c r="J166"/>
  <c r="K166"/>
  <c r="E167"/>
  <c r="F167"/>
  <c r="I167"/>
  <c r="J167"/>
  <c r="K167"/>
  <c r="D168"/>
  <c r="E168"/>
  <c r="F168"/>
  <c r="G168"/>
  <c r="H168"/>
  <c r="I168"/>
  <c r="J168"/>
  <c r="K168"/>
  <c r="D169"/>
  <c r="E169"/>
  <c r="F169"/>
  <c r="G169"/>
  <c r="H169"/>
  <c r="I169"/>
  <c r="J169"/>
  <c r="K169"/>
  <c r="F6" i="9"/>
  <c r="A6" i="8"/>
  <c r="A19"/>
  <c r="A21"/>
  <c r="A22"/>
  <c r="E26"/>
  <c r="F26"/>
  <c r="E27"/>
  <c r="E263" s="1"/>
  <c r="F27"/>
  <c r="F263" s="1"/>
  <c r="G27"/>
  <c r="G263" s="1"/>
  <c r="H27"/>
  <c r="H263" s="1"/>
  <c r="E28"/>
  <c r="E264" s="1"/>
  <c r="F28"/>
  <c r="F264" s="1"/>
  <c r="G28"/>
  <c r="G264" s="1"/>
  <c r="H28"/>
  <c r="H264" s="1"/>
  <c r="A78"/>
  <c r="D86"/>
  <c r="A163"/>
  <c r="D169"/>
  <c r="E169"/>
  <c r="E209" s="1"/>
  <c r="F169"/>
  <c r="G169"/>
  <c r="G209" s="1"/>
  <c r="H169"/>
  <c r="I169"/>
  <c r="I209" s="1"/>
  <c r="J169"/>
  <c r="K169"/>
  <c r="K209" s="1"/>
  <c r="I170"/>
  <c r="J170"/>
  <c r="J210" s="1"/>
  <c r="K170"/>
  <c r="D171"/>
  <c r="G171"/>
  <c r="H171"/>
  <c r="H211" s="1"/>
  <c r="I171"/>
  <c r="J171"/>
  <c r="J211" s="1"/>
  <c r="K171"/>
  <c r="D172"/>
  <c r="D212" s="1"/>
  <c r="G172"/>
  <c r="I172"/>
  <c r="J172"/>
  <c r="J212" s="1"/>
  <c r="K172"/>
  <c r="K212" s="1"/>
  <c r="D209"/>
  <c r="F209"/>
  <c r="H209"/>
  <c r="J209"/>
  <c r="I210"/>
  <c r="K210"/>
  <c r="D211"/>
  <c r="G211"/>
  <c r="I211"/>
  <c r="K211"/>
  <c r="G212"/>
  <c r="I212"/>
  <c r="A6" i="7"/>
  <c r="A6" i="6"/>
  <c r="B9"/>
  <c r="B10"/>
  <c r="B25"/>
  <c r="I25"/>
  <c r="B26"/>
  <c r="I26"/>
  <c r="B27"/>
  <c r="I27"/>
  <c r="B28"/>
  <c r="I28"/>
  <c r="B29"/>
  <c r="G29"/>
  <c r="H29"/>
  <c r="I29"/>
  <c r="B5" i="5"/>
  <c r="B29" s="1"/>
  <c r="A25"/>
  <c r="F35"/>
  <c r="F36"/>
  <c r="M36" s="1"/>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E87"/>
  <c r="D88"/>
  <c r="E88"/>
  <c r="D89"/>
  <c r="E89"/>
  <c r="D90"/>
  <c r="E90"/>
  <c r="D91"/>
  <c r="E91"/>
  <c r="D92"/>
  <c r="E92"/>
  <c r="D93"/>
  <c r="E93"/>
  <c r="D94"/>
  <c r="E94"/>
  <c r="D95"/>
  <c r="E95"/>
  <c r="D96"/>
  <c r="E96"/>
  <c r="D97"/>
  <c r="E97"/>
  <c r="D98"/>
  <c r="E98"/>
  <c r="D105"/>
  <c r="D134" s="1"/>
  <c r="D155" s="1"/>
  <c r="D183" s="1"/>
  <c r="D203" s="1"/>
  <c r="E105"/>
  <c r="E134" s="1"/>
  <c r="E155" s="1"/>
  <c r="E183" s="1"/>
  <c r="E203" s="1"/>
  <c r="D106"/>
  <c r="D135" s="1"/>
  <c r="D156" s="1"/>
  <c r="D184" s="1"/>
  <c r="D204" s="1"/>
  <c r="E106"/>
  <c r="E135" s="1"/>
  <c r="E156" s="1"/>
  <c r="E184" s="1"/>
  <c r="E204" s="1"/>
  <c r="D107"/>
  <c r="D136" s="1"/>
  <c r="D157" s="1"/>
  <c r="D185" s="1"/>
  <c r="D205" s="1"/>
  <c r="E107"/>
  <c r="E136" s="1"/>
  <c r="E157" s="1"/>
  <c r="E185" s="1"/>
  <c r="E205" s="1"/>
  <c r="D108"/>
  <c r="D137" s="1"/>
  <c r="D158" s="1"/>
  <c r="D186" s="1"/>
  <c r="D206" s="1"/>
  <c r="E108"/>
  <c r="E137" s="1"/>
  <c r="E158" s="1"/>
  <c r="E186" s="1"/>
  <c r="E206" s="1"/>
  <c r="D109"/>
  <c r="D138" s="1"/>
  <c r="D159" s="1"/>
  <c r="D187" s="1"/>
  <c r="D207" s="1"/>
  <c r="E109"/>
  <c r="E138" s="1"/>
  <c r="E159" s="1"/>
  <c r="E187" s="1"/>
  <c r="E207" s="1"/>
  <c r="D110"/>
  <c r="D139" s="1"/>
  <c r="D160" s="1"/>
  <c r="D188" s="1"/>
  <c r="D208" s="1"/>
  <c r="E110"/>
  <c r="E139" s="1"/>
  <c r="E160" s="1"/>
  <c r="E188" s="1"/>
  <c r="E208" s="1"/>
  <c r="D111"/>
  <c r="D140" s="1"/>
  <c r="D161" s="1"/>
  <c r="D189" s="1"/>
  <c r="D209" s="1"/>
  <c r="E111"/>
  <c r="E140" s="1"/>
  <c r="E161" s="1"/>
  <c r="E189" s="1"/>
  <c r="E209" s="1"/>
  <c r="D112"/>
  <c r="D141" s="1"/>
  <c r="D162" s="1"/>
  <c r="D190" s="1"/>
  <c r="D210" s="1"/>
  <c r="E112"/>
  <c r="E141" s="1"/>
  <c r="E162" s="1"/>
  <c r="E190" s="1"/>
  <c r="E210" s="1"/>
  <c r="D113"/>
  <c r="D142" s="1"/>
  <c r="D163" s="1"/>
  <c r="D191" s="1"/>
  <c r="D211" s="1"/>
  <c r="E113"/>
  <c r="E142" s="1"/>
  <c r="E163" s="1"/>
  <c r="E191" s="1"/>
  <c r="E211" s="1"/>
  <c r="D114"/>
  <c r="D143" s="1"/>
  <c r="D164" s="1"/>
  <c r="D192" s="1"/>
  <c r="D212" s="1"/>
  <c r="E114"/>
  <c r="E143" s="1"/>
  <c r="E164" s="1"/>
  <c r="E192" s="1"/>
  <c r="E212" s="1"/>
  <c r="D115"/>
  <c r="D144" s="1"/>
  <c r="D165" s="1"/>
  <c r="D193" s="1"/>
  <c r="D213" s="1"/>
  <c r="E115"/>
  <c r="E144" s="1"/>
  <c r="E165" s="1"/>
  <c r="E193" s="1"/>
  <c r="E213" s="1"/>
  <c r="D116"/>
  <c r="D145" s="1"/>
  <c r="D166" s="1"/>
  <c r="D194" s="1"/>
  <c r="D214" s="1"/>
  <c r="E116"/>
  <c r="E145" s="1"/>
  <c r="E166" s="1"/>
  <c r="E194" s="1"/>
  <c r="E214" s="1"/>
  <c r="A119"/>
  <c r="R155"/>
  <c r="R156"/>
  <c r="R157"/>
  <c r="R158"/>
  <c r="R159"/>
  <c r="R160"/>
  <c r="R161"/>
  <c r="R162"/>
  <c r="R163"/>
  <c r="R164"/>
  <c r="R165"/>
  <c r="R166"/>
  <c r="A168"/>
  <c r="A6" i="4"/>
  <c r="Q11"/>
  <c r="Q30" s="1"/>
  <c r="Q12"/>
  <c r="F13"/>
  <c r="Q13"/>
  <c r="F14"/>
  <c r="Q14"/>
  <c r="F15"/>
  <c r="Q15"/>
  <c r="F16"/>
  <c r="Q16"/>
  <c r="F17"/>
  <c r="Q17"/>
  <c r="Q18"/>
  <c r="F20"/>
  <c r="Q20"/>
  <c r="F21"/>
  <c r="Q21"/>
  <c r="F22"/>
  <c r="Q22"/>
  <c r="F23"/>
  <c r="Q23"/>
  <c r="F24"/>
  <c r="Q24"/>
  <c r="F25"/>
  <c r="Q25"/>
  <c r="F26"/>
  <c r="Q26"/>
  <c r="I77"/>
  <c r="J77"/>
  <c r="K77"/>
  <c r="L77"/>
  <c r="M77"/>
  <c r="R77"/>
  <c r="R27" s="1"/>
  <c r="S77"/>
  <c r="S27" s="1"/>
  <c r="T77"/>
  <c r="Q29"/>
  <c r="Q31"/>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I101"/>
  <c r="P101"/>
  <c r="I103"/>
  <c r="P103"/>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48"/>
  <c r="E55"/>
  <c r="F55"/>
  <c r="G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E177"/>
  <c r="C180"/>
  <c r="C181"/>
  <c r="E181"/>
  <c r="C182"/>
  <c r="D187"/>
  <c r="N187"/>
  <c r="D188"/>
  <c r="D189"/>
  <c r="D192"/>
  <c r="D193"/>
  <c r="L199"/>
  <c r="L211"/>
  <c r="G213"/>
  <c r="G214"/>
  <c r="E215"/>
  <c r="F215"/>
  <c r="G218"/>
  <c r="G219"/>
  <c r="G220"/>
  <c r="G221"/>
  <c r="G222"/>
  <c r="E223"/>
  <c r="F223"/>
  <c r="G225"/>
  <c r="L225" s="1"/>
  <c r="J23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G84" i="20"/>
  <c r="G212"/>
  <c r="BS2" i="24"/>
  <c r="AK2"/>
  <c r="G210" i="20"/>
  <c r="G205"/>
  <c r="B23" i="14"/>
  <c r="G22"/>
  <c r="G103" i="18"/>
  <c r="G76"/>
  <c r="G106" s="1"/>
  <c r="B28" i="15"/>
  <c r="F27"/>
  <c r="I73" i="20"/>
  <c r="I75"/>
  <c r="G78" i="3"/>
  <c r="E87"/>
  <c r="O77" i="11"/>
  <c r="O32"/>
  <c r="AY23" i="12"/>
  <c r="S23"/>
  <c r="AY22"/>
  <c r="S22"/>
  <c r="B111" i="14"/>
  <c r="B67"/>
  <c r="N166" i="17"/>
  <c r="O97" i="18"/>
  <c r="O95"/>
  <c r="O86"/>
  <c r="O85"/>
  <c r="O84"/>
  <c r="O72"/>
  <c r="O70"/>
  <c r="O68"/>
  <c r="O66"/>
  <c r="N18" i="21"/>
  <c r="M19"/>
  <c r="G215" i="3"/>
  <c r="J213" s="1"/>
  <c r="E16" i="2"/>
  <c r="J16" s="1"/>
  <c r="F206" i="3"/>
  <c r="F197" i="20"/>
  <c r="O31" i="21"/>
  <c r="K31"/>
  <c r="P28"/>
  <c r="L28"/>
  <c r="P27"/>
  <c r="L27"/>
  <c r="P26"/>
  <c r="L26"/>
  <c r="P25"/>
  <c r="L25"/>
  <c r="P24"/>
  <c r="L24"/>
  <c r="P23"/>
  <c r="L23"/>
  <c r="P22"/>
  <c r="L22"/>
  <c r="P21"/>
  <c r="L21"/>
  <c r="F11" i="4"/>
  <c r="E144" i="3"/>
  <c r="E147" s="1"/>
  <c r="I64" i="5"/>
  <c r="I62"/>
  <c r="I60"/>
  <c r="I58"/>
  <c r="I56"/>
  <c r="I54"/>
  <c r="H18" i="21"/>
  <c r="D18" s="1"/>
  <c r="G73" i="3"/>
  <c r="L73" s="1"/>
  <c r="F205"/>
  <c r="G205" s="1"/>
  <c r="J205" s="1"/>
  <c r="F196" i="20"/>
  <c r="G196" s="1"/>
  <c r="F204" i="3"/>
  <c r="F195" i="20"/>
  <c r="G195" s="1"/>
  <c r="E66" i="14"/>
  <c r="E68"/>
  <c r="E70"/>
  <c r="E72"/>
  <c r="E74"/>
  <c r="E76"/>
  <c r="E78"/>
  <c r="E80"/>
  <c r="E82"/>
  <c r="E84"/>
  <c r="E86"/>
  <c r="E206" i="3"/>
  <c r="E197" i="20"/>
  <c r="E198" s="1"/>
  <c r="C39" i="25"/>
  <c r="C38"/>
  <c r="C37"/>
  <c r="C36"/>
  <c r="C35"/>
  <c r="C34"/>
  <c r="C33"/>
  <c r="C32"/>
  <c r="C31"/>
  <c r="C30"/>
  <c r="C29"/>
  <c r="C28"/>
  <c r="C27"/>
  <c r="C26"/>
  <c r="C25"/>
  <c r="C24"/>
  <c r="C23"/>
  <c r="C22"/>
  <c r="C21"/>
  <c r="C20"/>
  <c r="C19"/>
  <c r="C18"/>
  <c r="C17"/>
  <c r="C16"/>
  <c r="E111" i="14"/>
  <c r="E113"/>
  <c r="E115"/>
  <c r="E118"/>
  <c r="E122"/>
  <c r="E126"/>
  <c r="E130"/>
  <c r="L231" i="3"/>
  <c r="E236" s="1"/>
  <c r="G236" s="1"/>
  <c r="G237" s="1"/>
  <c r="E117" i="14"/>
  <c r="E119"/>
  <c r="E121"/>
  <c r="E123"/>
  <c r="E125"/>
  <c r="E127"/>
  <c r="E129"/>
  <c r="E67"/>
  <c r="E69"/>
  <c r="E71"/>
  <c r="E73"/>
  <c r="E75"/>
  <c r="E77"/>
  <c r="E79"/>
  <c r="E81"/>
  <c r="E83"/>
  <c r="E85"/>
  <c r="AO18" i="24"/>
  <c r="M18"/>
  <c r="P17"/>
  <c r="J17"/>
  <c r="BO16"/>
  <c r="AG16"/>
  <c r="AG17" s="1"/>
  <c r="AG18" s="1"/>
  <c r="AG19" s="1"/>
  <c r="AG21" s="1"/>
  <c r="AG22" s="1"/>
  <c r="AG23" s="1"/>
  <c r="AG24" s="1"/>
  <c r="AG25" s="1"/>
  <c r="AG26" s="1"/>
  <c r="AG27" s="1"/>
  <c r="AG28" s="1"/>
  <c r="AG29" s="1"/>
  <c r="AG30" s="1"/>
  <c r="AG31" s="1"/>
  <c r="AG32" s="1"/>
  <c r="CJ2"/>
  <c r="BB2"/>
  <c r="S41" i="25"/>
  <c r="M41"/>
  <c r="G41"/>
  <c r="E110" i="14"/>
  <c r="E112"/>
  <c r="E114"/>
  <c r="E116"/>
  <c r="E120"/>
  <c r="E124"/>
  <c r="E128"/>
  <c r="E199" i="8"/>
  <c r="J19" i="19"/>
  <c r="F39" i="22"/>
  <c r="J18" i="24"/>
  <c r="AO19"/>
  <c r="AO20" s="1"/>
  <c r="AO21" s="1"/>
  <c r="AO22" s="1"/>
  <c r="AO23" s="1"/>
  <c r="AO24" s="1"/>
  <c r="AO25" s="1"/>
  <c r="AO26" s="1"/>
  <c r="AO27" s="1"/>
  <c r="K32" i="21"/>
  <c r="L32"/>
  <c r="N19"/>
  <c r="M20"/>
  <c r="O99" i="18"/>
  <c r="G111" i="14"/>
  <c r="B112"/>
  <c r="F28" i="15"/>
  <c r="B29"/>
  <c r="G23" i="14"/>
  <c r="B24"/>
  <c r="C41" i="25"/>
  <c r="E202" i="8"/>
  <c r="E12" s="1"/>
  <c r="BO17" i="24"/>
  <c r="P18"/>
  <c r="M19"/>
  <c r="O32" i="21"/>
  <c r="P33" s="1"/>
  <c r="P32"/>
  <c r="O74" i="18"/>
  <c r="O88"/>
  <c r="O103" s="1"/>
  <c r="G67" i="14"/>
  <c r="B68"/>
  <c r="G68"/>
  <c r="B69"/>
  <c r="O76" i="18"/>
  <c r="O104"/>
  <c r="O33" i="21"/>
  <c r="P19" i="24"/>
  <c r="M20"/>
  <c r="BO18"/>
  <c r="BO19" s="1"/>
  <c r="BO20" s="1"/>
  <c r="BO21" s="1"/>
  <c r="BO22" s="1"/>
  <c r="BO23" s="1"/>
  <c r="BO24" s="1"/>
  <c r="BO25" s="1"/>
  <c r="BO26" s="1"/>
  <c r="BO27" s="1"/>
  <c r="B25" i="14"/>
  <c r="G24"/>
  <c r="B30" i="15"/>
  <c r="B31" s="1"/>
  <c r="F29"/>
  <c r="G112" i="14"/>
  <c r="B113"/>
  <c r="M21" i="21"/>
  <c r="N21" s="1"/>
  <c r="N20"/>
  <c r="L33"/>
  <c r="K33"/>
  <c r="J19" i="24"/>
  <c r="O101" i="18"/>
  <c r="K34" i="21"/>
  <c r="L34"/>
  <c r="M22"/>
  <c r="F30" i="15"/>
  <c r="G25" i="14"/>
  <c r="B26"/>
  <c r="M21" i="24"/>
  <c r="O34" i="21"/>
  <c r="P34"/>
  <c r="O106" i="18"/>
  <c r="J20" i="24"/>
  <c r="J21" s="1"/>
  <c r="J22" s="1"/>
  <c r="J23" s="1"/>
  <c r="G113" i="14"/>
  <c r="B114"/>
  <c r="P20" i="24"/>
  <c r="P21" s="1"/>
  <c r="P22" s="1"/>
  <c r="P23" s="1"/>
  <c r="P24" s="1"/>
  <c r="P25" s="1"/>
  <c r="P26" s="1"/>
  <c r="P27" s="1"/>
  <c r="G69" i="14"/>
  <c r="B70"/>
  <c r="G70"/>
  <c r="B71"/>
  <c r="P35" i="21"/>
  <c r="O35"/>
  <c r="M23"/>
  <c r="N22"/>
  <c r="L35"/>
  <c r="K35"/>
  <c r="G114" i="14"/>
  <c r="B115"/>
  <c r="M22" i="24"/>
  <c r="B27" i="14"/>
  <c r="G26"/>
  <c r="G27"/>
  <c r="B28"/>
  <c r="M23" i="24"/>
  <c r="G115" i="14"/>
  <c r="B116"/>
  <c r="X22" i="24"/>
  <c r="X23" s="1"/>
  <c r="X24" s="1"/>
  <c r="X25" s="1"/>
  <c r="X26" s="1"/>
  <c r="X27" s="1"/>
  <c r="X28" s="1"/>
  <c r="X29" s="1"/>
  <c r="K36" i="21"/>
  <c r="L37" s="1"/>
  <c r="L36"/>
  <c r="M24"/>
  <c r="N24" s="1"/>
  <c r="N23"/>
  <c r="O36"/>
  <c r="P36"/>
  <c r="G71" i="14"/>
  <c r="B72"/>
  <c r="G72" s="1"/>
  <c r="B73"/>
  <c r="G73" s="1"/>
  <c r="P37" i="21"/>
  <c r="O37"/>
  <c r="P38" s="1"/>
  <c r="M25"/>
  <c r="M26" s="1"/>
  <c r="M27" s="1"/>
  <c r="M28" s="1"/>
  <c r="N28" s="1"/>
  <c r="M24" i="24"/>
  <c r="M25" s="1"/>
  <c r="M26" s="1"/>
  <c r="M27" s="1"/>
  <c r="M28" s="1"/>
  <c r="M29" s="1"/>
  <c r="M30" s="1"/>
  <c r="M31" s="1"/>
  <c r="M32" s="1"/>
  <c r="K37" i="21"/>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M35" i="24"/>
  <c r="M36" s="1"/>
  <c r="M37" s="1"/>
  <c r="AG35"/>
  <c r="AG36" s="1"/>
  <c r="P35"/>
  <c r="P36" s="1"/>
  <c r="P37" s="1"/>
  <c r="P38" s="1"/>
  <c r="P39" s="1"/>
  <c r="B106" i="17" l="1"/>
  <c r="B148"/>
  <c r="B38"/>
  <c r="F30" i="20"/>
  <c r="E29"/>
  <c r="D63" i="3"/>
  <c r="E6" i="12"/>
  <c r="E41" i="22"/>
  <c r="F18" i="4"/>
  <c r="E115" i="10"/>
  <c r="I199" i="8"/>
  <c r="I202" s="1"/>
  <c r="I12" s="1"/>
  <c r="G39" i="3"/>
  <c r="E183"/>
  <c r="E174" i="20"/>
  <c r="G225"/>
  <c r="F159" i="8"/>
  <c r="I159"/>
  <c r="I162" s="1"/>
  <c r="I14" s="1"/>
  <c r="H159"/>
  <c r="G213" i="20"/>
  <c r="E206"/>
  <c r="BM15" i="12"/>
  <c r="G216" i="20"/>
  <c r="L216" s="1"/>
  <c r="J226" s="1"/>
  <c r="G95" i="3"/>
  <c r="F24" i="22"/>
  <c r="E168" i="20"/>
  <c r="BJ15" i="12"/>
  <c r="BQ15"/>
  <c r="T2" i="24"/>
  <c r="DA2"/>
  <c r="AL26"/>
  <c r="AR28"/>
  <c r="AU27"/>
  <c r="AD19"/>
  <c r="AD20" s="1"/>
  <c r="AD21" s="1"/>
  <c r="AD22" s="1"/>
  <c r="AD23" s="1"/>
  <c r="AD24" s="1"/>
  <c r="AD25" s="1"/>
  <c r="AD26" s="1"/>
  <c r="AD27" s="1"/>
  <c r="AD28" s="1"/>
  <c r="AD29" s="1"/>
  <c r="AD30" s="1"/>
  <c r="AD31" s="1"/>
  <c r="AD32" s="1"/>
  <c r="AA27"/>
  <c r="U37"/>
  <c r="G26"/>
  <c r="E214" i="20"/>
  <c r="E207" i="3"/>
  <c r="G204"/>
  <c r="G167" i="20"/>
  <c r="G164"/>
  <c r="BD15" i="12"/>
  <c r="CC15"/>
  <c r="BG15"/>
  <c r="BT15"/>
  <c r="AN15"/>
  <c r="AK15"/>
  <c r="AD15"/>
  <c r="AW15"/>
  <c r="X15"/>
  <c r="N15"/>
  <c r="AG15"/>
  <c r="AQ15"/>
  <c r="AA15"/>
  <c r="Q15"/>
  <c r="K15"/>
  <c r="EL15"/>
  <c r="EI15"/>
  <c r="CS15"/>
  <c r="I156" i="10"/>
  <c r="I159" s="1"/>
  <c r="I12" s="1"/>
  <c r="I15" s="1"/>
  <c r="H215"/>
  <c r="H218" s="1"/>
  <c r="H13" s="1"/>
  <c r="G215"/>
  <c r="G218" s="1"/>
  <c r="G13" s="1"/>
  <c r="G45" i="20"/>
  <c r="F25" i="22"/>
  <c r="E21" i="14"/>
  <c r="J62" i="21"/>
  <c r="H62"/>
  <c r="I47" i="5"/>
  <c r="I48" s="1"/>
  <c r="E218" i="10"/>
  <c r="E13" s="1"/>
  <c r="H115"/>
  <c r="H118" s="1"/>
  <c r="H14" s="1"/>
  <c r="F115"/>
  <c r="F118" s="1"/>
  <c r="F14" s="1"/>
  <c r="E118"/>
  <c r="E14" s="1"/>
  <c r="A23"/>
  <c r="A82" s="1"/>
  <c r="A123"/>
  <c r="F15"/>
  <c r="E156"/>
  <c r="E159" s="1"/>
  <c r="E12" s="1"/>
  <c r="A83" i="4"/>
  <c r="A117"/>
  <c r="I280" i="8"/>
  <c r="I13" s="1"/>
  <c r="F85"/>
  <c r="F145" s="1"/>
  <c r="F262"/>
  <c r="F280" s="1"/>
  <c r="F13" s="1"/>
  <c r="E85"/>
  <c r="E145" s="1"/>
  <c r="E262"/>
  <c r="E280" s="1"/>
  <c r="E13" s="1"/>
  <c r="A142"/>
  <c r="A259"/>
  <c r="H280"/>
  <c r="H13" s="1"/>
  <c r="A205"/>
  <c r="A165"/>
  <c r="A206"/>
  <c r="A166"/>
  <c r="A23"/>
  <c r="A82"/>
  <c r="B72" i="5"/>
  <c r="B172"/>
  <c r="B123"/>
  <c r="I11"/>
  <c r="I17"/>
  <c r="R142"/>
  <c r="R138"/>
  <c r="R136"/>
  <c r="M40"/>
  <c r="G147" i="8"/>
  <c r="G87"/>
  <c r="E147"/>
  <c r="E87"/>
  <c r="G146"/>
  <c r="G86"/>
  <c r="E146"/>
  <c r="E86"/>
  <c r="H172"/>
  <c r="H212" s="1"/>
  <c r="H147"/>
  <c r="H87"/>
  <c r="F147"/>
  <c r="F87"/>
  <c r="H146"/>
  <c r="H86"/>
  <c r="F146"/>
  <c r="F86"/>
  <c r="E157"/>
  <c r="H202"/>
  <c r="H12" s="1"/>
  <c r="S32" i="4"/>
  <c r="T29"/>
  <c r="T27"/>
  <c r="Q27"/>
  <c r="Q32" s="1"/>
  <c r="M27"/>
  <c r="L27"/>
  <c r="L30" s="1"/>
  <c r="I27"/>
  <c r="M46" i="5"/>
  <c r="K22"/>
  <c r="K18"/>
  <c r="K14"/>
  <c r="R185"/>
  <c r="K37" s="1"/>
  <c r="R189"/>
  <c r="K41" s="1"/>
  <c r="K17" s="1"/>
  <c r="R193"/>
  <c r="K45" s="1"/>
  <c r="K21" s="1"/>
  <c r="R209"/>
  <c r="I65"/>
  <c r="I22" s="1"/>
  <c r="L21"/>
  <c r="L17"/>
  <c r="L23" s="1"/>
  <c r="L24" s="1"/>
  <c r="K16"/>
  <c r="K11"/>
  <c r="K15"/>
  <c r="K19"/>
  <c r="J14"/>
  <c r="J22"/>
  <c r="J20"/>
  <c r="J12"/>
  <c r="J15"/>
  <c r="M15" s="1"/>
  <c r="J11"/>
  <c r="J21"/>
  <c r="F73" i="17"/>
  <c r="N168"/>
  <c r="E170"/>
  <c r="I168"/>
  <c r="I159"/>
  <c r="N156"/>
  <c r="N159" s="1"/>
  <c r="N170" s="1"/>
  <c r="F47" i="5"/>
  <c r="F48" s="1"/>
  <c r="M65"/>
  <c r="M64"/>
  <c r="M45"/>
  <c r="D46" i="22"/>
  <c r="E16" i="19" s="1"/>
  <c r="J16" s="1"/>
  <c r="D41" i="22"/>
  <c r="F20"/>
  <c r="H20" s="1"/>
  <c r="G68" i="20" s="1"/>
  <c r="F18" i="22"/>
  <c r="F29"/>
  <c r="F19"/>
  <c r="F34"/>
  <c r="F17"/>
  <c r="G17" i="20"/>
  <c r="G157"/>
  <c r="L157" s="1"/>
  <c r="G158"/>
  <c r="G37" i="3"/>
  <c r="G163" i="20"/>
  <c r="L163" s="1"/>
  <c r="D54"/>
  <c r="G313" i="3"/>
  <c r="G223"/>
  <c r="L223" s="1"/>
  <c r="J234" s="1"/>
  <c r="BW15" i="12"/>
  <c r="G24" i="20"/>
  <c r="E184" i="3"/>
  <c r="G168"/>
  <c r="Q17" i="15"/>
  <c r="G176" i="3"/>
  <c r="G87"/>
  <c r="F183"/>
  <c r="F182"/>
  <c r="F180"/>
  <c r="G34"/>
  <c r="G172"/>
  <c r="G175"/>
  <c r="BZ15" i="12"/>
  <c r="I60" i="21"/>
  <c r="F144" i="3"/>
  <c r="F147" s="1"/>
  <c r="G166"/>
  <c r="E182"/>
  <c r="E169"/>
  <c r="G35"/>
  <c r="AT15" i="12"/>
  <c r="U15"/>
  <c r="H15"/>
  <c r="K17" i="15"/>
  <c r="F181" i="3"/>
  <c r="F177"/>
  <c r="G36"/>
  <c r="G31"/>
  <c r="G174"/>
  <c r="G182" s="1"/>
  <c r="G173"/>
  <c r="E173" i="20"/>
  <c r="G167" i="3"/>
  <c r="F184"/>
  <c r="F169"/>
  <c r="G22"/>
  <c r="T17" i="15"/>
  <c r="N17"/>
  <c r="H17"/>
  <c r="G165" i="3"/>
  <c r="G164"/>
  <c r="F171" i="20"/>
  <c r="E172"/>
  <c r="D242"/>
  <c r="D181"/>
  <c r="G136"/>
  <c r="D121"/>
  <c r="F175"/>
  <c r="G156"/>
  <c r="L135" s="1"/>
  <c r="G106" i="3"/>
  <c r="G126" s="1"/>
  <c r="F21" i="22"/>
  <c r="H21" s="1"/>
  <c r="G69" i="20" s="1"/>
  <c r="D30" i="22"/>
  <c r="F172" i="20"/>
  <c r="G155"/>
  <c r="L155" s="1"/>
  <c r="E171"/>
  <c r="E180" i="3"/>
  <c r="G234" i="20"/>
  <c r="F203" i="3"/>
  <c r="G203" s="1"/>
  <c r="J203" s="1"/>
  <c r="L16" i="13"/>
  <c r="F194" i="20"/>
  <c r="G194" s="1"/>
  <c r="J194" s="1"/>
  <c r="G202" i="8"/>
  <c r="G12" s="1"/>
  <c r="H162"/>
  <c r="H14"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N29"/>
  <c r="N32" s="1"/>
  <c r="L29"/>
  <c r="J29"/>
  <c r="O29"/>
  <c r="O32" s="1"/>
  <c r="M29"/>
  <c r="K29"/>
  <c r="U27"/>
  <c r="U32" s="1"/>
  <c r="P32"/>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G30"/>
  <c r="F29"/>
  <c r="G29" s="1"/>
  <c r="E102" i="17"/>
  <c r="E172" s="1"/>
  <c r="L153" i="3"/>
  <c r="I18" i="21"/>
  <c r="E18" s="1"/>
  <c r="T68" i="18"/>
  <c r="T72"/>
  <c r="T85"/>
  <c r="T69"/>
  <c r="T95"/>
  <c r="G233" i="20"/>
  <c r="G232"/>
  <c r="G18"/>
  <c r="G206" i="3"/>
  <c r="J206" s="1"/>
  <c r="F87"/>
  <c r="D172" i="17"/>
  <c r="G44" i="20"/>
  <c r="E160"/>
  <c r="F68" i="17"/>
  <c r="G106" i="20"/>
  <c r="G109" s="1"/>
  <c r="G39"/>
  <c r="G211"/>
  <c r="G209"/>
  <c r="F40" i="22"/>
  <c r="F37"/>
  <c r="F35"/>
  <c r="F22"/>
  <c r="G203" i="20"/>
  <c r="F27" i="22"/>
  <c r="F26"/>
  <c r="G137" i="20"/>
  <c r="L137" s="1"/>
  <c r="L138" s="1"/>
  <c r="L140" s="1"/>
  <c r="G166"/>
  <c r="G242" i="3"/>
  <c r="G197" i="20"/>
  <c r="J197" s="1"/>
  <c r="D248" i="3"/>
  <c r="D130"/>
  <c r="F69" i="17"/>
  <c r="G43" i="20"/>
  <c r="G46" s="1"/>
  <c r="G82"/>
  <c r="G123" i="14"/>
  <c r="B124"/>
  <c r="G78"/>
  <c r="B79"/>
  <c r="BO28" i="24"/>
  <c r="BO29" s="1"/>
  <c r="BO30" s="1"/>
  <c r="P28"/>
  <c r="P29" s="1"/>
  <c r="P30" s="1"/>
  <c r="P31" s="1"/>
  <c r="P32" s="1"/>
  <c r="AO28"/>
  <c r="AO29" s="1"/>
  <c r="AO30" s="1"/>
  <c r="AO31" s="1"/>
  <c r="AO32" s="1"/>
  <c r="CF31"/>
  <c r="CF32" s="1"/>
  <c r="CF33" s="1"/>
  <c r="CF34" s="1"/>
  <c r="CF35" s="1"/>
  <c r="CF36" s="1"/>
  <c r="M32" i="21"/>
  <c r="N31"/>
  <c r="X30" i="24"/>
  <c r="X31" s="1"/>
  <c r="X32" s="1"/>
  <c r="X34" s="1"/>
  <c r="X35" s="1"/>
  <c r="X36" s="1"/>
  <c r="X37" s="1"/>
  <c r="X38" s="1"/>
  <c r="X39" s="1"/>
  <c r="G37" i="14"/>
  <c r="B38"/>
  <c r="B32" i="15"/>
  <c r="F31"/>
  <c r="F18" i="10"/>
  <c r="J18" i="2"/>
  <c r="H19"/>
  <c r="J19" s="1"/>
  <c r="AI24" i="12"/>
  <c r="AY24"/>
  <c r="BO24"/>
  <c r="S24"/>
  <c r="K41" i="21"/>
  <c r="G120" i="14"/>
  <c r="R63" i="11"/>
  <c r="H235" i="3"/>
  <c r="L235" s="1"/>
  <c r="H234"/>
  <c r="H236"/>
  <c r="D62" i="1"/>
  <c r="D64" s="1"/>
  <c r="D46"/>
  <c r="F26" i="12"/>
  <c r="B27"/>
  <c r="R77" i="11"/>
  <c r="R32"/>
  <c r="R18"/>
  <c r="A9" i="16"/>
  <c r="A27"/>
  <c r="J88" i="18"/>
  <c r="F168" i="20"/>
  <c r="F160"/>
  <c r="F173"/>
  <c r="R18" i="21"/>
  <c r="Q19"/>
  <c r="M60" i="5"/>
  <c r="F66"/>
  <c r="F67" s="1"/>
  <c r="S25" i="12"/>
  <c r="E24" i="15"/>
  <c r="J101" i="18"/>
  <c r="F106"/>
  <c r="J104"/>
  <c r="F174" i="20"/>
  <c r="H15" i="10"/>
  <c r="H159" i="17"/>
  <c r="H170" s="1"/>
  <c r="G83" i="20"/>
  <c r="J17" i="5"/>
  <c r="M17" s="1"/>
  <c r="L36" i="3"/>
  <c r="J19" i="5"/>
  <c r="M19" s="1"/>
  <c r="J13"/>
  <c r="J16"/>
  <c r="M16" s="1"/>
  <c r="J18"/>
  <c r="M18" s="1"/>
  <c r="F23" i="22"/>
  <c r="P41" i="24"/>
  <c r="AG37"/>
  <c r="AG38" s="1"/>
  <c r="AG39" s="1"/>
  <c r="M38"/>
  <c r="M39" s="1"/>
  <c r="F28" i="22"/>
  <c r="G204" i="20"/>
  <c r="J18" i="21"/>
  <c r="C18"/>
  <c r="G19"/>
  <c r="H19"/>
  <c r="G165" i="20"/>
  <c r="L165" s="1"/>
  <c r="F38" i="22"/>
  <c r="L34" i="3"/>
  <c r="F16" i="22"/>
  <c r="E30"/>
  <c r="J196" i="20"/>
  <c r="L220"/>
  <c r="L222" s="1"/>
  <c r="E227" s="1"/>
  <c r="G227" s="1"/>
  <c r="G228" s="1"/>
  <c r="M14" i="5" l="1"/>
  <c r="I32" i="4"/>
  <c r="J199" i="8"/>
  <c r="G175" i="20"/>
  <c r="G183" i="3"/>
  <c r="G181"/>
  <c r="E185"/>
  <c r="AL27" i="24"/>
  <c r="AU28"/>
  <c r="AR29"/>
  <c r="AD33"/>
  <c r="AD34" s="1"/>
  <c r="AA28"/>
  <c r="U38"/>
  <c r="G27"/>
  <c r="CF37"/>
  <c r="CF38" s="1"/>
  <c r="D115" i="17"/>
  <c r="F115" s="1"/>
  <c r="AO34" i="24"/>
  <c r="CT41"/>
  <c r="D139" i="17" s="1"/>
  <c r="BO31" i="24"/>
  <c r="BO32" s="1"/>
  <c r="BO33" s="1"/>
  <c r="BO34" s="1"/>
  <c r="G206" i="20"/>
  <c r="J204" s="1"/>
  <c r="F207" i="3"/>
  <c r="J215" i="10"/>
  <c r="E15"/>
  <c r="I15" i="8"/>
  <c r="G9" i="6" s="1"/>
  <c r="G10" s="1"/>
  <c r="J277" i="8"/>
  <c r="H15"/>
  <c r="F162"/>
  <c r="F14" s="1"/>
  <c r="F15" s="1"/>
  <c r="F18" s="1"/>
  <c r="E159"/>
  <c r="A167"/>
  <c r="A207"/>
  <c r="M22" i="5"/>
  <c r="M32" i="4"/>
  <c r="T32"/>
  <c r="K30"/>
  <c r="K13" i="5"/>
  <c r="K47"/>
  <c r="K48" s="1"/>
  <c r="M61"/>
  <c r="K23"/>
  <c r="K24" s="1"/>
  <c r="M57"/>
  <c r="M20"/>
  <c r="L173" i="20"/>
  <c r="F102" i="17"/>
  <c r="F172" s="1"/>
  <c r="I170"/>
  <c r="G174" i="20"/>
  <c r="T88" i="18"/>
  <c r="F185" i="3"/>
  <c r="G168" i="20"/>
  <c r="T99" i="18"/>
  <c r="G180" i="3"/>
  <c r="G40"/>
  <c r="G169"/>
  <c r="G184"/>
  <c r="G144"/>
  <c r="G172" i="20"/>
  <c r="E176"/>
  <c r="G177" i="3"/>
  <c r="G171" i="20"/>
  <c r="G198"/>
  <c r="F198"/>
  <c r="G214"/>
  <c r="L214" s="1"/>
  <c r="J225" s="1"/>
  <c r="G160"/>
  <c r="L155" i="3"/>
  <c r="L157" s="1"/>
  <c r="G173" i="20"/>
  <c r="F41" i="22"/>
  <c r="G207" i="3"/>
  <c r="G280" i="8"/>
  <c r="G13" s="1"/>
  <c r="M59" i="5"/>
  <c r="M63"/>
  <c r="I12"/>
  <c r="I66"/>
  <c r="I67" s="1"/>
  <c r="H11"/>
  <c r="H47"/>
  <c r="H48" s="1"/>
  <c r="M47"/>
  <c r="M48" s="1"/>
  <c r="L32" i="4"/>
  <c r="F27"/>
  <c r="J32"/>
  <c r="F29"/>
  <c r="H237" i="3"/>
  <c r="T74" i="18"/>
  <c r="F30" i="22"/>
  <c r="E144" i="17"/>
  <c r="E175" s="1"/>
  <c r="CQ41" i="24"/>
  <c r="D138" i="17" s="1"/>
  <c r="CN41" i="24"/>
  <c r="D137" i="17" s="1"/>
  <c r="J16" i="20"/>
  <c r="J22" s="1"/>
  <c r="J39" s="1"/>
  <c r="L39" s="1"/>
  <c r="H195"/>
  <c r="J195" s="1"/>
  <c r="J198" s="1"/>
  <c r="J156"/>
  <c r="L156" s="1"/>
  <c r="BI41" i="24"/>
  <c r="C16"/>
  <c r="M41"/>
  <c r="F176" i="20"/>
  <c r="G159" i="10"/>
  <c r="G12" s="1"/>
  <c r="J156"/>
  <c r="J23" i="5"/>
  <c r="J24" s="1"/>
  <c r="M13"/>
  <c r="I18" i="10"/>
  <c r="H9" i="6"/>
  <c r="H10" s="1"/>
  <c r="A10" i="16"/>
  <c r="A29"/>
  <c r="F27" i="12"/>
  <c r="B28"/>
  <c r="H11" i="21"/>
  <c r="L236" i="3"/>
  <c r="I33" i="18"/>
  <c r="I11" i="14"/>
  <c r="H33" i="17"/>
  <c r="G38" i="14"/>
  <c r="B39"/>
  <c r="N32" i="21"/>
  <c r="M33"/>
  <c r="L149" i="20"/>
  <c r="L234" i="3"/>
  <c r="CW41" i="24"/>
  <c r="D140" i="17" s="1"/>
  <c r="CK41" i="24"/>
  <c r="X41"/>
  <c r="H66" i="21"/>
  <c r="C66" s="1"/>
  <c r="I66"/>
  <c r="Q20"/>
  <c r="R19"/>
  <c r="BO26" i="12"/>
  <c r="AI26"/>
  <c r="S26"/>
  <c r="AY26"/>
  <c r="K44" i="21"/>
  <c r="F32" i="15"/>
  <c r="B33"/>
  <c r="G79" i="14"/>
  <c r="B80"/>
  <c r="B125"/>
  <c r="G124"/>
  <c r="AG41" i="24"/>
  <c r="D19" i="21"/>
  <c r="I19"/>
  <c r="G20"/>
  <c r="C19"/>
  <c r="H20"/>
  <c r="D20" s="1"/>
  <c r="H227" i="20"/>
  <c r="L227" s="1"/>
  <c r="H226"/>
  <c r="L226" s="1"/>
  <c r="H225"/>
  <c r="L171"/>
  <c r="G185" i="3" l="1"/>
  <c r="AL28" i="24"/>
  <c r="AR30"/>
  <c r="AU29"/>
  <c r="AD35"/>
  <c r="AD36" s="1"/>
  <c r="AD37" s="1"/>
  <c r="AD38" s="1"/>
  <c r="AD39" s="1"/>
  <c r="AA29"/>
  <c r="U39"/>
  <c r="G28"/>
  <c r="CF39"/>
  <c r="CF41" s="1"/>
  <c r="D135" i="17" s="1"/>
  <c r="F135" s="1"/>
  <c r="D120"/>
  <c r="F120" s="1"/>
  <c r="D114"/>
  <c r="F114" s="1"/>
  <c r="D128"/>
  <c r="F128" s="1"/>
  <c r="D117"/>
  <c r="F117" s="1"/>
  <c r="F140"/>
  <c r="F139"/>
  <c r="F138"/>
  <c r="D136"/>
  <c r="F136" s="1"/>
  <c r="F137"/>
  <c r="AO35" i="24"/>
  <c r="AO36" s="1"/>
  <c r="AO37" s="1"/>
  <c r="AO38" s="1"/>
  <c r="BL41"/>
  <c r="I18" i="8"/>
  <c r="G162"/>
  <c r="G14" s="1"/>
  <c r="G15" s="1"/>
  <c r="J159"/>
  <c r="E162"/>
  <c r="E14" s="1"/>
  <c r="E15" s="1"/>
  <c r="L198" i="20"/>
  <c r="J18" s="1"/>
  <c r="L18" s="1"/>
  <c r="T104" i="18"/>
  <c r="F30" i="4"/>
  <c r="K32"/>
  <c r="F32"/>
  <c r="F35" s="1"/>
  <c r="F36" s="1"/>
  <c r="F37" s="1"/>
  <c r="E17" i="2" s="1"/>
  <c r="J17" s="1"/>
  <c r="J20" s="1"/>
  <c r="M66" i="5"/>
  <c r="M67" s="1"/>
  <c r="T101" i="18"/>
  <c r="G176" i="20"/>
  <c r="J81"/>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BO27" i="12"/>
  <c r="AI27"/>
  <c r="S27"/>
  <c r="AY27"/>
  <c r="A11" i="16"/>
  <c r="A32"/>
  <c r="B81" i="14"/>
  <c r="G80"/>
  <c r="G125"/>
  <c r="B126"/>
  <c r="J66" i="21"/>
  <c r="D66"/>
  <c r="K113" i="14"/>
  <c r="K107"/>
  <c r="K19"/>
  <c r="K23"/>
  <c r="K27"/>
  <c r="K31"/>
  <c r="K35"/>
  <c r="K39"/>
  <c r="K63"/>
  <c r="K108"/>
  <c r="K34"/>
  <c r="K26"/>
  <c r="K65"/>
  <c r="K114"/>
  <c r="K122"/>
  <c r="K130"/>
  <c r="K119"/>
  <c r="K123"/>
  <c r="K127"/>
  <c r="K67"/>
  <c r="K71"/>
  <c r="K75"/>
  <c r="K79"/>
  <c r="K83"/>
  <c r="K40"/>
  <c r="K32"/>
  <c r="K24"/>
  <c r="K112"/>
  <c r="K120"/>
  <c r="K128"/>
  <c r="K68"/>
  <c r="K72"/>
  <c r="K76"/>
  <c r="K80"/>
  <c r="K84"/>
  <c r="K20"/>
  <c r="K115"/>
  <c r="K111"/>
  <c r="K18"/>
  <c r="K21"/>
  <c r="K25"/>
  <c r="K29"/>
  <c r="K33"/>
  <c r="K37"/>
  <c r="K41"/>
  <c r="K64"/>
  <c r="K38"/>
  <c r="K30"/>
  <c r="K22"/>
  <c r="K110"/>
  <c r="K118"/>
  <c r="K126"/>
  <c r="K117"/>
  <c r="K121"/>
  <c r="K125"/>
  <c r="K129"/>
  <c r="K69"/>
  <c r="K73"/>
  <c r="K77"/>
  <c r="K81"/>
  <c r="K85"/>
  <c r="K36"/>
  <c r="K28"/>
  <c r="K109"/>
  <c r="K116"/>
  <c r="K124"/>
  <c r="K66"/>
  <c r="K70"/>
  <c r="K74"/>
  <c r="K78"/>
  <c r="K82"/>
  <c r="K86"/>
  <c r="L11" i="21"/>
  <c r="M11" i="14"/>
  <c r="M56"/>
  <c r="Q56"/>
  <c r="P11" i="21"/>
  <c r="Q11" i="14"/>
  <c r="M100"/>
  <c r="Q100"/>
  <c r="B29" i="12"/>
  <c r="F28"/>
  <c r="I9" i="6"/>
  <c r="I10" s="1"/>
  <c r="H21" i="21"/>
  <c r="D21" s="1"/>
  <c r="G21"/>
  <c r="C20"/>
  <c r="J19"/>
  <c r="I20"/>
  <c r="E19"/>
  <c r="J24" i="20"/>
  <c r="H228"/>
  <c r="L225"/>
  <c r="L228" s="1"/>
  <c r="J158" l="1"/>
  <c r="J166" s="1"/>
  <c r="L166" s="1"/>
  <c r="L204"/>
  <c r="N204" s="1"/>
  <c r="J159" s="1"/>
  <c r="L159" s="1"/>
  <c r="AL29" i="24"/>
  <c r="AR31"/>
  <c r="AU30"/>
  <c r="AD41"/>
  <c r="D119" i="17" s="1"/>
  <c r="F119" s="1"/>
  <c r="AA30" i="24"/>
  <c r="U41"/>
  <c r="D116" i="17" s="1"/>
  <c r="F116" s="1"/>
  <c r="G29" i="24"/>
  <c r="G41"/>
  <c r="D112" i="17" s="1"/>
  <c r="F112" s="1"/>
  <c r="D129"/>
  <c r="F129" s="1"/>
  <c r="BO37" i="24"/>
  <c r="BO38" s="1"/>
  <c r="BO39" s="1"/>
  <c r="AO41"/>
  <c r="BC41"/>
  <c r="J15" i="8"/>
  <c r="E34" i="20" s="1"/>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F29" i="12"/>
  <c r="B30"/>
  <c r="J67" i="21"/>
  <c r="E67" s="1"/>
  <c r="E66"/>
  <c r="B127" i="14"/>
  <c r="G126"/>
  <c r="N34" i="21"/>
  <c r="M35"/>
  <c r="R21"/>
  <c r="Q22"/>
  <c r="S28" i="12"/>
  <c r="AY28"/>
  <c r="BO28"/>
  <c r="AI28"/>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F83" s="1"/>
  <c r="O81"/>
  <c r="O79"/>
  <c r="F79" s="1"/>
  <c r="O77"/>
  <c r="F77" s="1"/>
  <c r="O75"/>
  <c r="O73"/>
  <c r="O71"/>
  <c r="O69"/>
  <c r="O67"/>
  <c r="O116"/>
  <c r="O112"/>
  <c r="F112" s="1"/>
  <c r="O107"/>
  <c r="O24"/>
  <c r="O28"/>
  <c r="O32"/>
  <c r="F32" s="1"/>
  <c r="O36"/>
  <c r="O40"/>
  <c r="F40" s="1"/>
  <c r="O63"/>
  <c r="O108"/>
  <c r="O111"/>
  <c r="O119"/>
  <c r="O127"/>
  <c r="O128"/>
  <c r="F128" s="1"/>
  <c r="O39"/>
  <c r="O35"/>
  <c r="O31"/>
  <c r="O27"/>
  <c r="F27" s="1"/>
  <c r="O23"/>
  <c r="O109"/>
  <c r="O117"/>
  <c r="O125"/>
  <c r="O20"/>
  <c r="O122"/>
  <c r="O130"/>
  <c r="O124"/>
  <c r="O86"/>
  <c r="O84"/>
  <c r="O82"/>
  <c r="O80"/>
  <c r="O78"/>
  <c r="O76"/>
  <c r="F76" s="1"/>
  <c r="O74"/>
  <c r="O72"/>
  <c r="F72" s="1"/>
  <c r="O70"/>
  <c r="O68"/>
  <c r="O66"/>
  <c r="F66" s="1"/>
  <c r="O114"/>
  <c r="O110"/>
  <c r="O22"/>
  <c r="F22" s="1"/>
  <c r="J244" i="3" s="1"/>
  <c r="O26" i="14"/>
  <c r="O30"/>
  <c r="O34"/>
  <c r="O38"/>
  <c r="O18"/>
  <c r="O64"/>
  <c r="O19"/>
  <c r="O115"/>
  <c r="F115" s="1"/>
  <c r="O123"/>
  <c r="O120"/>
  <c r="O41"/>
  <c r="O37"/>
  <c r="O33"/>
  <c r="O29"/>
  <c r="O25"/>
  <c r="O21"/>
  <c r="O113"/>
  <c r="O121"/>
  <c r="O129"/>
  <c r="O118"/>
  <c r="F118" s="1"/>
  <c r="O126"/>
  <c r="O65"/>
  <c r="B82"/>
  <c r="G81"/>
  <c r="A34" i="16"/>
  <c r="A12"/>
  <c r="B41" i="14"/>
  <c r="G41" s="1"/>
  <c r="G40"/>
  <c r="G20" i="6"/>
  <c r="H20"/>
  <c r="I68" i="21"/>
  <c r="D68" s="1"/>
  <c r="H68"/>
  <c r="C68" s="1"/>
  <c r="B35" i="15"/>
  <c r="F34"/>
  <c r="E20" i="21"/>
  <c r="I21"/>
  <c r="J21" s="1"/>
  <c r="H22"/>
  <c r="D22" s="1"/>
  <c r="C21"/>
  <c r="G22"/>
  <c r="J20"/>
  <c r="I31" i="18"/>
  <c r="G102" i="20"/>
  <c r="G108" s="1"/>
  <c r="G110" s="1"/>
  <c r="H31" i="17"/>
  <c r="J67" i="20"/>
  <c r="J68"/>
  <c r="L24"/>
  <c r="L30" s="1"/>
  <c r="J69"/>
  <c r="L69" s="1"/>
  <c r="L96" i="17" l="1"/>
  <c r="L99"/>
  <c r="L97"/>
  <c r="L100"/>
  <c r="L98"/>
  <c r="L158" i="20"/>
  <c r="L174" s="1"/>
  <c r="J167"/>
  <c r="L167" s="1"/>
  <c r="L168" s="1"/>
  <c r="J76"/>
  <c r="AL30" i="24"/>
  <c r="AU31"/>
  <c r="AR32"/>
  <c r="AA31"/>
  <c r="D126" i="17"/>
  <c r="F126" s="1"/>
  <c r="D122"/>
  <c r="F122" s="1"/>
  <c r="BO41" i="24"/>
  <c r="D130" i="17" s="1"/>
  <c r="F130" s="1"/>
  <c r="L139"/>
  <c r="L138"/>
  <c r="L137"/>
  <c r="L140"/>
  <c r="L95"/>
  <c r="L94"/>
  <c r="L93"/>
  <c r="L92"/>
  <c r="L91"/>
  <c r="L90"/>
  <c r="L89"/>
  <c r="L88"/>
  <c r="L81"/>
  <c r="L80"/>
  <c r="L79"/>
  <c r="L78"/>
  <c r="L77"/>
  <c r="L76"/>
  <c r="L75"/>
  <c r="L87"/>
  <c r="L86"/>
  <c r="L8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L39" s="1"/>
  <c r="J79"/>
  <c r="L79" s="1"/>
  <c r="J28"/>
  <c r="L28" s="1"/>
  <c r="J165"/>
  <c r="L165" s="1"/>
  <c r="J173"/>
  <c r="L173" s="1"/>
  <c r="J26"/>
  <c r="L26" s="1"/>
  <c r="J52"/>
  <c r="L52" s="1"/>
  <c r="J17"/>
  <c r="L17" s="1"/>
  <c r="J48"/>
  <c r="L48" s="1"/>
  <c r="J43" i="20"/>
  <c r="L43" s="1"/>
  <c r="J90" i="3"/>
  <c r="L90" s="1"/>
  <c r="L159"/>
  <c r="F113" i="14"/>
  <c r="F67"/>
  <c r="E9" i="12" s="1"/>
  <c r="F75" i="14"/>
  <c r="D22" i="23"/>
  <c r="D23" s="1"/>
  <c r="J34" i="19" s="1"/>
  <c r="J35" s="1"/>
  <c r="F18" i="14"/>
  <c r="F78"/>
  <c r="F63"/>
  <c r="F122"/>
  <c r="C19" i="24"/>
  <c r="F71" i="14"/>
  <c r="F117"/>
  <c r="F116"/>
  <c r="F41"/>
  <c r="F33"/>
  <c r="F25"/>
  <c r="F69"/>
  <c r="F73"/>
  <c r="F82"/>
  <c r="F86"/>
  <c r="F20"/>
  <c r="F35" i="15"/>
  <c r="B36"/>
  <c r="I69" i="21"/>
  <c r="D69" s="1"/>
  <c r="H69"/>
  <c r="C69" s="1"/>
  <c r="A13" i="16"/>
  <c r="A36"/>
  <c r="Q23" i="21"/>
  <c r="R22"/>
  <c r="N35"/>
  <c r="M36"/>
  <c r="B31" i="12"/>
  <c r="F30"/>
  <c r="F127" i="14"/>
  <c r="F126"/>
  <c r="F110"/>
  <c r="F124"/>
  <c r="F109"/>
  <c r="F28"/>
  <c r="F36"/>
  <c r="F111"/>
  <c r="E9" i="15" s="1"/>
  <c r="F80" i="14"/>
  <c r="F84"/>
  <c r="F129"/>
  <c r="F123"/>
  <c r="F125"/>
  <c r="F26"/>
  <c r="F34"/>
  <c r="F108"/>
  <c r="F39"/>
  <c r="F31"/>
  <c r="F23"/>
  <c r="F107"/>
  <c r="F70"/>
  <c r="F74"/>
  <c r="F81"/>
  <c r="F85"/>
  <c r="G82"/>
  <c r="B83"/>
  <c r="B128"/>
  <c r="G127"/>
  <c r="BO29" i="12"/>
  <c r="AI29"/>
  <c r="S29"/>
  <c r="AY29"/>
  <c r="F121" i="14"/>
  <c r="F119"/>
  <c r="F24"/>
  <c r="F114"/>
  <c r="F30"/>
  <c r="F38"/>
  <c r="F35"/>
  <c r="F19"/>
  <c r="F68"/>
  <c r="J68" i="21"/>
  <c r="I22"/>
  <c r="J22" s="1"/>
  <c r="E21"/>
  <c r="C22"/>
  <c r="G23"/>
  <c r="H23"/>
  <c r="D23" s="1"/>
  <c r="L175" i="20"/>
  <c r="J83"/>
  <c r="L83" s="1"/>
  <c r="L68"/>
  <c r="L119" i="17"/>
  <c r="L66"/>
  <c r="L134"/>
  <c r="L117"/>
  <c r="L64"/>
  <c r="L128"/>
  <c r="L74"/>
  <c r="L54"/>
  <c r="L73"/>
  <c r="L58"/>
  <c r="L126"/>
  <c r="L72"/>
  <c r="L56"/>
  <c r="L120"/>
  <c r="L67"/>
  <c r="L131"/>
  <c r="L114"/>
  <c r="L156"/>
  <c r="O156" s="1"/>
  <c r="L166"/>
  <c r="O166" s="1"/>
  <c r="L52"/>
  <c r="L121"/>
  <c r="L157"/>
  <c r="O157" s="1"/>
  <c r="L165"/>
  <c r="O165" s="1"/>
  <c r="L132"/>
  <c r="L130"/>
  <c r="L113"/>
  <c r="L60"/>
  <c r="L124"/>
  <c r="L135"/>
  <c r="L118"/>
  <c r="L65"/>
  <c r="L133"/>
  <c r="L112"/>
  <c r="L59"/>
  <c r="L123"/>
  <c r="L68"/>
  <c r="L127"/>
  <c r="L71"/>
  <c r="L57"/>
  <c r="L125"/>
  <c r="L70"/>
  <c r="L115"/>
  <c r="L122"/>
  <c r="L53"/>
  <c r="L63"/>
  <c r="L129"/>
  <c r="L55"/>
  <c r="L136"/>
  <c r="L62"/>
  <c r="L69"/>
  <c r="L116"/>
  <c r="L61"/>
  <c r="M54" i="18"/>
  <c r="M66"/>
  <c r="P66" s="1"/>
  <c r="M68"/>
  <c r="P68" s="1"/>
  <c r="M70"/>
  <c r="P70" s="1"/>
  <c r="M72"/>
  <c r="P72" s="1"/>
  <c r="M96"/>
  <c r="P96" s="1"/>
  <c r="M85"/>
  <c r="P85" s="1"/>
  <c r="M52"/>
  <c r="M97"/>
  <c r="P97" s="1"/>
  <c r="M84"/>
  <c r="P84" s="1"/>
  <c r="M86"/>
  <c r="P86" s="1"/>
  <c r="M53"/>
  <c r="M67"/>
  <c r="P67" s="1"/>
  <c r="M69"/>
  <c r="P69" s="1"/>
  <c r="M71"/>
  <c r="P71" s="1"/>
  <c r="M95"/>
  <c r="P95" s="1"/>
  <c r="M55"/>
  <c r="M56"/>
  <c r="M57"/>
  <c r="J70" i="20"/>
  <c r="J71" s="1"/>
  <c r="J72" s="1"/>
  <c r="J82"/>
  <c r="L160" l="1"/>
  <c r="J160" s="1"/>
  <c r="J93" s="1"/>
  <c r="J96" s="1"/>
  <c r="L176"/>
  <c r="J176" s="1"/>
  <c r="J109" s="1"/>
  <c r="L109" s="1"/>
  <c r="AL31" i="24"/>
  <c r="AU32"/>
  <c r="AR33"/>
  <c r="CC41"/>
  <c r="D134" i="17" s="1"/>
  <c r="F134" s="1"/>
  <c r="AA32" i="24"/>
  <c r="AA41"/>
  <c r="D118" i="17" s="1"/>
  <c r="F118" s="1"/>
  <c r="I18" i="18"/>
  <c r="O168" i="17"/>
  <c r="L31" i="3"/>
  <c r="L181"/>
  <c r="L38"/>
  <c r="J45"/>
  <c r="L45" s="1"/>
  <c r="J35" i="20"/>
  <c r="L35" s="1"/>
  <c r="J83" i="3"/>
  <c r="L83" s="1"/>
  <c r="J44"/>
  <c r="L44" s="1"/>
  <c r="J36" i="20"/>
  <c r="L36" s="1"/>
  <c r="J85"/>
  <c r="L85" s="1"/>
  <c r="J94" i="3"/>
  <c r="L94" s="1"/>
  <c r="L22"/>
  <c r="L35"/>
  <c r="L183"/>
  <c r="L17" i="20"/>
  <c r="J23"/>
  <c r="L23" s="1"/>
  <c r="J85" i="3"/>
  <c r="L85" s="1"/>
  <c r="L87" s="1"/>
  <c r="L51" s="1"/>
  <c r="J93"/>
  <c r="L93" s="1"/>
  <c r="L95" s="1"/>
  <c r="J176"/>
  <c r="L176" s="1"/>
  <c r="L177" s="1"/>
  <c r="J168"/>
  <c r="L168" s="1"/>
  <c r="L169" s="1"/>
  <c r="J169" s="1"/>
  <c r="L37"/>
  <c r="C20" i="24"/>
  <c r="J69" i="21"/>
  <c r="E69" s="1"/>
  <c r="G128" i="14"/>
  <c r="B129"/>
  <c r="J34" i="24"/>
  <c r="S30" i="12"/>
  <c r="AY30"/>
  <c r="BO30"/>
  <c r="AI30"/>
  <c r="Q24" i="21"/>
  <c r="R23"/>
  <c r="A14" i="16"/>
  <c r="A38"/>
  <c r="E68" i="21"/>
  <c r="G83" i="14"/>
  <c r="B84"/>
  <c r="F31" i="12"/>
  <c r="B32"/>
  <c r="N36" i="21"/>
  <c r="M37"/>
  <c r="H70"/>
  <c r="C70" s="1"/>
  <c r="I70"/>
  <c r="D70" s="1"/>
  <c r="B37" i="15"/>
  <c r="F36"/>
  <c r="E22" i="21"/>
  <c r="I23"/>
  <c r="P99" i="18"/>
  <c r="P88"/>
  <c r="H24" i="21"/>
  <c r="D24" s="1"/>
  <c r="G24"/>
  <c r="C23"/>
  <c r="J23"/>
  <c r="J73" i="20"/>
  <c r="J84" s="1"/>
  <c r="L84" s="1"/>
  <c r="J75"/>
  <c r="L82"/>
  <c r="J90"/>
  <c r="J91" s="1"/>
  <c r="J45"/>
  <c r="L45" s="1"/>
  <c r="J95"/>
  <c r="P74" i="18"/>
  <c r="O159" i="17"/>
  <c r="O170" l="1"/>
  <c r="AL32" i="24"/>
  <c r="AR34"/>
  <c r="AU33"/>
  <c r="G12" i="6"/>
  <c r="G14" s="1"/>
  <c r="G18" s="1"/>
  <c r="J102" i="3"/>
  <c r="L102" s="1"/>
  <c r="G17" i="10"/>
  <c r="H12" i="6"/>
  <c r="H14" s="1"/>
  <c r="H18" s="1"/>
  <c r="H22" s="1"/>
  <c r="H31" s="1"/>
  <c r="J104" i="3"/>
  <c r="L104" s="1"/>
  <c r="J29" i="2"/>
  <c r="L40" i="3"/>
  <c r="F12" i="22" s="1"/>
  <c r="J54" i="3"/>
  <c r="L54" s="1"/>
  <c r="L55" s="1"/>
  <c r="J105"/>
  <c r="L105" s="1"/>
  <c r="G17" i="8"/>
  <c r="G18" s="1"/>
  <c r="J18" s="1"/>
  <c r="E43" i="3" s="1"/>
  <c r="L184"/>
  <c r="L185" s="1"/>
  <c r="J185" s="1"/>
  <c r="J118" s="1"/>
  <c r="L118" s="1"/>
  <c r="L29" i="20"/>
  <c r="C21" i="24"/>
  <c r="P104" i="18"/>
  <c r="B38" i="15"/>
  <c r="F37"/>
  <c r="I71" i="21"/>
  <c r="D71" s="1"/>
  <c r="H71"/>
  <c r="C71" s="1"/>
  <c r="S31" i="12"/>
  <c r="AY31"/>
  <c r="BO31"/>
  <c r="AI31"/>
  <c r="G129" i="14"/>
  <c r="B130"/>
  <c r="G130" s="1"/>
  <c r="M38" i="21"/>
  <c r="N37"/>
  <c r="B33" i="12"/>
  <c r="F32"/>
  <c r="G84" i="14"/>
  <c r="B85"/>
  <c r="A46" i="16"/>
  <c r="A15"/>
  <c r="Q25" i="21"/>
  <c r="R24"/>
  <c r="J35" i="24"/>
  <c r="J70" i="21"/>
  <c r="H25"/>
  <c r="D25" s="1"/>
  <c r="G25"/>
  <c r="C24"/>
  <c r="E23"/>
  <c r="I24"/>
  <c r="P101" i="18"/>
  <c r="AR35" i="24" l="1"/>
  <c r="AU34"/>
  <c r="L106" i="3"/>
  <c r="I14" i="6"/>
  <c r="G38" i="22"/>
  <c r="G19"/>
  <c r="G35"/>
  <c r="G18"/>
  <c r="G39"/>
  <c r="G24"/>
  <c r="G27"/>
  <c r="G23"/>
  <c r="G40"/>
  <c r="G26"/>
  <c r="G25"/>
  <c r="G36"/>
  <c r="G28"/>
  <c r="G29"/>
  <c r="G34"/>
  <c r="G22"/>
  <c r="G16"/>
  <c r="G17"/>
  <c r="G37"/>
  <c r="C22" i="24"/>
  <c r="J71" i="21"/>
  <c r="E71" s="1"/>
  <c r="E70"/>
  <c r="N38"/>
  <c r="M39"/>
  <c r="J36" i="24"/>
  <c r="R25" i="21"/>
  <c r="Q26"/>
  <c r="A16" i="16"/>
  <c r="A48"/>
  <c r="A52" s="1"/>
  <c r="A53" s="1"/>
  <c r="A54" s="1"/>
  <c r="A55" s="1"/>
  <c r="A60" s="1"/>
  <c r="A61" s="1"/>
  <c r="A62" s="1"/>
  <c r="A63" s="1"/>
  <c r="A64" s="1"/>
  <c r="A65" s="1"/>
  <c r="A66" s="1"/>
  <c r="A67" s="1"/>
  <c r="A68" s="1"/>
  <c r="A70" s="1"/>
  <c r="A74" s="1"/>
  <c r="A75" s="1"/>
  <c r="A76" s="1"/>
  <c r="A77" s="1"/>
  <c r="G85" i="14"/>
  <c r="B86"/>
  <c r="G86" s="1"/>
  <c r="BO32" i="12"/>
  <c r="AI32"/>
  <c r="S32"/>
  <c r="AY32"/>
  <c r="G22" i="6"/>
  <c r="I18"/>
  <c r="F38" i="15"/>
  <c r="B39"/>
  <c r="B34" i="12"/>
  <c r="F33"/>
  <c r="E46" i="3"/>
  <c r="H72" i="21"/>
  <c r="I72"/>
  <c r="D72" s="1"/>
  <c r="I25"/>
  <c r="J25" s="1"/>
  <c r="E24"/>
  <c r="C25"/>
  <c r="H26"/>
  <c r="D26" s="1"/>
  <c r="J24"/>
  <c r="AU35" i="24" l="1"/>
  <c r="AR36"/>
  <c r="J37"/>
  <c r="C23"/>
  <c r="S33" i="12"/>
  <c r="AY33"/>
  <c r="BO33"/>
  <c r="AI33"/>
  <c r="F39" i="15"/>
  <c r="B40"/>
  <c r="Q27" i="21"/>
  <c r="R26"/>
  <c r="J72"/>
  <c r="E72" s="1"/>
  <c r="I73"/>
  <c r="D73" s="1"/>
  <c r="H73"/>
  <c r="C73" s="1"/>
  <c r="B35" i="12"/>
  <c r="F34"/>
  <c r="I22" i="6"/>
  <c r="G31"/>
  <c r="I31" s="1"/>
  <c r="J54" i="19" s="1"/>
  <c r="N39" i="21"/>
  <c r="M40"/>
  <c r="C72"/>
  <c r="C26"/>
  <c r="H27"/>
  <c r="D27" s="1"/>
  <c r="E25"/>
  <c r="I26"/>
  <c r="AR37" i="24" l="1"/>
  <c r="AU36"/>
  <c r="J38"/>
  <c r="C24"/>
  <c r="F35" i="12"/>
  <c r="B36"/>
  <c r="M41" i="21"/>
  <c r="N40"/>
  <c r="S34" i="12"/>
  <c r="AY34"/>
  <c r="BO34"/>
  <c r="AI34"/>
  <c r="H74" i="21"/>
  <c r="C74" s="1"/>
  <c r="I74"/>
  <c r="D74" s="1"/>
  <c r="B41" i="15"/>
  <c r="F40"/>
  <c r="J73" i="21"/>
  <c r="Q28"/>
  <c r="R27"/>
  <c r="I27"/>
  <c r="J27" s="1"/>
  <c r="E26"/>
  <c r="C27"/>
  <c r="H28"/>
  <c r="D28" s="1"/>
  <c r="J26"/>
  <c r="AR38" i="24" l="1"/>
  <c r="AU37"/>
  <c r="J74" i="21"/>
  <c r="E74" s="1"/>
  <c r="E73"/>
  <c r="J39" i="24"/>
  <c r="C25"/>
  <c r="Q29" i="21"/>
  <c r="R28"/>
  <c r="B37" i="12"/>
  <c r="F36"/>
  <c r="F41" i="15"/>
  <c r="B42"/>
  <c r="I75" i="21"/>
  <c r="D75" s="1"/>
  <c r="H75"/>
  <c r="C75" s="1"/>
  <c r="N41"/>
  <c r="N44" s="1"/>
  <c r="N46" s="1"/>
  <c r="M44"/>
  <c r="BO35" i="12"/>
  <c r="AI35"/>
  <c r="AY35"/>
  <c r="S35"/>
  <c r="C28" i="21"/>
  <c r="H29"/>
  <c r="D29" s="1"/>
  <c r="E27"/>
  <c r="I28"/>
  <c r="J28" s="1"/>
  <c r="AU38" i="24" l="1"/>
  <c r="AU39" s="1"/>
  <c r="AX41"/>
  <c r="D125" i="17" s="1"/>
  <c r="F125" s="1"/>
  <c r="AR41" i="24"/>
  <c r="D123" i="17" s="1"/>
  <c r="F123" s="1"/>
  <c r="J75" i="21"/>
  <c r="E75" s="1"/>
  <c r="J41" i="24"/>
  <c r="C26"/>
  <c r="Q30" i="21"/>
  <c r="R29"/>
  <c r="B38" i="12"/>
  <c r="F37"/>
  <c r="I76" i="21"/>
  <c r="D76" s="1"/>
  <c r="H76"/>
  <c r="C76" s="1"/>
  <c r="F42" i="15"/>
  <c r="B43"/>
  <c r="BO36" i="12"/>
  <c r="AI36"/>
  <c r="S36"/>
  <c r="AY36"/>
  <c r="C29" i="21"/>
  <c r="H30"/>
  <c r="D30" s="1"/>
  <c r="E28"/>
  <c r="I29"/>
  <c r="AU41" i="24" l="1"/>
  <c r="D124" i="17" s="1"/>
  <c r="F124" s="1"/>
  <c r="BW41" i="24"/>
  <c r="D132" i="17" s="1"/>
  <c r="F132" s="1"/>
  <c r="D113"/>
  <c r="F113" s="1"/>
  <c r="AL41" i="24"/>
  <c r="D121" i="17" s="1"/>
  <c r="F121" s="1"/>
  <c r="J76" i="21"/>
  <c r="E76" s="1"/>
  <c r="C27" i="24"/>
  <c r="F38" i="12"/>
  <c r="B39"/>
  <c r="F43" i="15"/>
  <c r="B44"/>
  <c r="I77" i="21"/>
  <c r="D77" s="1"/>
  <c r="H77"/>
  <c r="C77" s="1"/>
  <c r="S37" i="12"/>
  <c r="AY37"/>
  <c r="BO37"/>
  <c r="AI37"/>
  <c r="R30" i="21"/>
  <c r="Q31"/>
  <c r="E29"/>
  <c r="I30"/>
  <c r="J30" s="1"/>
  <c r="H31"/>
  <c r="D31" s="1"/>
  <c r="C30"/>
  <c r="G31"/>
  <c r="J29"/>
  <c r="J77" l="1"/>
  <c r="E77" s="1"/>
  <c r="C28" i="24"/>
  <c r="R31" i="21"/>
  <c r="Q32"/>
  <c r="I78"/>
  <c r="D78" s="1"/>
  <c r="H78"/>
  <c r="B45" i="15"/>
  <c r="F44"/>
  <c r="F39" i="12"/>
  <c r="B40"/>
  <c r="S38"/>
  <c r="AY38"/>
  <c r="BO38"/>
  <c r="AI38"/>
  <c r="I31" i="21"/>
  <c r="E30"/>
  <c r="G32"/>
  <c r="H32"/>
  <c r="D32" s="1"/>
  <c r="C31"/>
  <c r="J78" l="1"/>
  <c r="E78" s="1"/>
  <c r="C29" i="24"/>
  <c r="B41" i="12"/>
  <c r="F40"/>
  <c r="I79" i="21"/>
  <c r="D79" s="1"/>
  <c r="H79"/>
  <c r="S39" i="12"/>
  <c r="AY39"/>
  <c r="BO39"/>
  <c r="AI39"/>
  <c r="F45" i="15"/>
  <c r="B46"/>
  <c r="R32" i="21"/>
  <c r="Q33"/>
  <c r="C78"/>
  <c r="G33"/>
  <c r="H33"/>
  <c r="D33" s="1"/>
  <c r="C32"/>
  <c r="E31"/>
  <c r="I32"/>
  <c r="J31"/>
  <c r="J79" l="1"/>
  <c r="E79" s="1"/>
  <c r="C30" i="24"/>
  <c r="R33" i="21"/>
  <c r="Q34"/>
  <c r="F46" i="15"/>
  <c r="B47"/>
  <c r="F47" s="1"/>
  <c r="I80" i="21"/>
  <c r="D80" s="1"/>
  <c r="H80"/>
  <c r="C80" s="1"/>
  <c r="S40" i="12"/>
  <c r="AY40"/>
  <c r="BO40"/>
  <c r="AI40"/>
  <c r="F41"/>
  <c r="B42"/>
  <c r="C79" i="21"/>
  <c r="I33"/>
  <c r="J33" s="1"/>
  <c r="E32"/>
  <c r="G34"/>
  <c r="H34"/>
  <c r="D34" s="1"/>
  <c r="C33"/>
  <c r="J32"/>
  <c r="J80" l="1"/>
  <c r="E80" s="1"/>
  <c r="C31" i="24"/>
  <c r="S41" i="12"/>
  <c r="AY41"/>
  <c r="BO41"/>
  <c r="AI41"/>
  <c r="Q35" i="21"/>
  <c r="R34"/>
  <c r="B43" i="12"/>
  <c r="F42"/>
  <c r="H81" i="21"/>
  <c r="C81" s="1"/>
  <c r="I81"/>
  <c r="D81" s="1"/>
  <c r="G35"/>
  <c r="C34"/>
  <c r="H35"/>
  <c r="D35" s="1"/>
  <c r="I34"/>
  <c r="J34" s="1"/>
  <c r="E33"/>
  <c r="C33" i="24" l="1"/>
  <c r="BT41"/>
  <c r="BF41"/>
  <c r="C32"/>
  <c r="J81" i="21"/>
  <c r="E81" s="1"/>
  <c r="I82"/>
  <c r="D82" s="1"/>
  <c r="H82"/>
  <c r="B44" i="12"/>
  <c r="F43"/>
  <c r="Q36" i="21"/>
  <c r="R35"/>
  <c r="S42" i="12"/>
  <c r="AY42"/>
  <c r="BO42"/>
  <c r="AI42"/>
  <c r="I35" i="21"/>
  <c r="J35" s="1"/>
  <c r="E34"/>
  <c r="C35"/>
  <c r="G36"/>
  <c r="H36"/>
  <c r="D36" s="1"/>
  <c r="D127" i="17" l="1"/>
  <c r="F127" s="1"/>
  <c r="D131"/>
  <c r="F131" s="1"/>
  <c r="J82" i="21"/>
  <c r="E82" s="1"/>
  <c r="C34" i="24"/>
  <c r="BO43" i="12"/>
  <c r="AI43"/>
  <c r="S43"/>
  <c r="AY43"/>
  <c r="H83" i="21"/>
  <c r="C83" s="1"/>
  <c r="I83"/>
  <c r="D83" s="1"/>
  <c r="Q37"/>
  <c r="R36"/>
  <c r="F44" i="12"/>
  <c r="B45"/>
  <c r="F45" s="1"/>
  <c r="C82" i="21"/>
  <c r="C36"/>
  <c r="H37"/>
  <c r="D37" s="1"/>
  <c r="G37"/>
  <c r="I36"/>
  <c r="J36" s="1"/>
  <c r="E35"/>
  <c r="C35" i="24" l="1"/>
  <c r="BO45" i="12"/>
  <c r="AI45"/>
  <c r="S45"/>
  <c r="AY45"/>
  <c r="S44"/>
  <c r="AY44"/>
  <c r="BO44"/>
  <c r="AI44"/>
  <c r="R37" i="21"/>
  <c r="Q38"/>
  <c r="H84"/>
  <c r="C84" s="1"/>
  <c r="I84"/>
  <c r="D84" s="1"/>
  <c r="J83"/>
  <c r="E36"/>
  <c r="I37"/>
  <c r="J37" s="1"/>
  <c r="C37"/>
  <c r="G38"/>
  <c r="H38"/>
  <c r="J84" l="1"/>
  <c r="E84" s="1"/>
  <c r="C36" i="24"/>
  <c r="H85" i="21"/>
  <c r="C85" s="1"/>
  <c r="I85"/>
  <c r="D85" s="1"/>
  <c r="R38"/>
  <c r="Q39"/>
  <c r="E83"/>
  <c r="H39"/>
  <c r="D39" s="1"/>
  <c r="G39"/>
  <c r="C38"/>
  <c r="D38"/>
  <c r="I38"/>
  <c r="E37"/>
  <c r="J85" l="1"/>
  <c r="E85" s="1"/>
  <c r="C37" i="24"/>
  <c r="Q40" i="21"/>
  <c r="R39"/>
  <c r="I86"/>
  <c r="H86"/>
  <c r="C86" s="1"/>
  <c r="E38"/>
  <c r="I39"/>
  <c r="J39" s="1"/>
  <c r="H40"/>
  <c r="G40"/>
  <c r="C39"/>
  <c r="J38"/>
  <c r="J86" l="1"/>
  <c r="E86" s="1"/>
  <c r="D86"/>
  <c r="C38" i="24"/>
  <c r="H87" i="21"/>
  <c r="C87" s="1"/>
  <c r="I87"/>
  <c r="D87" s="1"/>
  <c r="R40"/>
  <c r="Q41"/>
  <c r="G41"/>
  <c r="G44" s="1"/>
  <c r="H41"/>
  <c r="D41" s="1"/>
  <c r="C40"/>
  <c r="E39"/>
  <c r="I40"/>
  <c r="J40" s="1"/>
  <c r="D40"/>
  <c r="C39" i="24" l="1"/>
  <c r="C41" s="1"/>
  <c r="BZ41"/>
  <c r="D133" i="17" s="1"/>
  <c r="H43" i="21"/>
  <c r="J87"/>
  <c r="E87" s="1"/>
  <c r="I88"/>
  <c r="H88"/>
  <c r="C88" s="1"/>
  <c r="R41"/>
  <c r="R44" s="1"/>
  <c r="R46" s="1"/>
  <c r="Q44"/>
  <c r="D43"/>
  <c r="E40"/>
  <c r="I41"/>
  <c r="C41"/>
  <c r="J41"/>
  <c r="J44" s="1"/>
  <c r="J46" s="1"/>
  <c r="J88" l="1"/>
  <c r="E88" s="1"/>
  <c r="F133" i="17"/>
  <c r="F142" s="1"/>
  <c r="D142"/>
  <c r="D88" i="21"/>
  <c r="D46"/>
  <c r="J238" i="20" s="1"/>
  <c r="H22" i="17" s="1"/>
  <c r="I89" i="21"/>
  <c r="H89"/>
  <c r="H92" s="1"/>
  <c r="E41"/>
  <c r="I44"/>
  <c r="C44"/>
  <c r="E235" i="20" s="1"/>
  <c r="J89" i="21" l="1"/>
  <c r="J92" s="1"/>
  <c r="I22" i="18"/>
  <c r="D173" i="17"/>
  <c r="D144"/>
  <c r="D175" s="1"/>
  <c r="F144"/>
  <c r="F175" s="1"/>
  <c r="F173"/>
  <c r="C89" i="21"/>
  <c r="C92" s="1"/>
  <c r="G16" i="20" s="1"/>
  <c r="L16" s="1"/>
  <c r="I9" i="18" s="1"/>
  <c r="I14"/>
  <c r="H14" i="17"/>
  <c r="I91" i="21"/>
  <c r="CD9" i="24" s="1"/>
  <c r="D89" i="21"/>
  <c r="D91" s="1"/>
  <c r="G81" i="20" s="1"/>
  <c r="E236"/>
  <c r="E44" i="21"/>
  <c r="F235" i="20" s="1"/>
  <c r="F236" s="1"/>
  <c r="H9" i="24" l="1"/>
  <c r="H16" s="1"/>
  <c r="I16" s="1"/>
  <c r="BG9"/>
  <c r="BG16" s="1"/>
  <c r="BH16" s="1"/>
  <c r="BX9"/>
  <c r="BX16" s="1"/>
  <c r="DL9"/>
  <c r="DL16" s="1"/>
  <c r="DM16" s="1"/>
  <c r="BJ9"/>
  <c r="BJ16" s="1"/>
  <c r="BK16" s="1"/>
  <c r="DF9"/>
  <c r="DF16" s="1"/>
  <c r="DG16" s="1"/>
  <c r="AB9"/>
  <c r="AB16" s="1"/>
  <c r="AM9"/>
  <c r="AM16" s="1"/>
  <c r="AN16" s="1"/>
  <c r="CR9"/>
  <c r="CR16" s="1"/>
  <c r="CS16" s="1"/>
  <c r="CO9"/>
  <c r="CO16" s="1"/>
  <c r="CP16" s="1"/>
  <c r="CA9"/>
  <c r="CA16" s="1"/>
  <c r="CB16" s="1"/>
  <c r="DI9"/>
  <c r="DI16" s="1"/>
  <c r="DJ16" s="1"/>
  <c r="CD16"/>
  <c r="CE16" s="1"/>
  <c r="V9"/>
  <c r="AS9"/>
  <c r="AV9"/>
  <c r="AY9"/>
  <c r="DC9"/>
  <c r="CL9"/>
  <c r="BM9"/>
  <c r="CX9"/>
  <c r="BU9"/>
  <c r="BD9"/>
  <c r="CU9"/>
  <c r="DO9"/>
  <c r="L19" i="20"/>
  <c r="E89" i="21"/>
  <c r="E92" s="1"/>
  <c r="G22" i="20" s="1"/>
  <c r="L22" s="1"/>
  <c r="L25" s="1"/>
  <c r="H9" i="17"/>
  <c r="I7" i="18"/>
  <c r="H54" s="1"/>
  <c r="I54" s="1"/>
  <c r="J54" s="1"/>
  <c r="H7" i="17"/>
  <c r="G92" s="1"/>
  <c r="H92" s="1"/>
  <c r="H55" i="18"/>
  <c r="I55" s="1"/>
  <c r="J55" s="1"/>
  <c r="Q9" i="24"/>
  <c r="AE9"/>
  <c r="N9"/>
  <c r="AP9"/>
  <c r="CG9"/>
  <c r="L81" i="20"/>
  <c r="L86" s="1"/>
  <c r="G86"/>
  <c r="BP9" i="24"/>
  <c r="AH9"/>
  <c r="K9" i="25"/>
  <c r="H9"/>
  <c r="K9" i="24"/>
  <c r="T9" i="25"/>
  <c r="Y9" i="24"/>
  <c r="N9" i="25"/>
  <c r="Q9"/>
  <c r="G235" i="20"/>
  <c r="G236" s="1"/>
  <c r="H10" i="17" s="1"/>
  <c r="G97" l="1"/>
  <c r="H97" s="1"/>
  <c r="G96"/>
  <c r="H96" s="1"/>
  <c r="G100"/>
  <c r="H100" s="1"/>
  <c r="G99"/>
  <c r="H99" s="1"/>
  <c r="G98"/>
  <c r="H98" s="1"/>
  <c r="CD17" i="24"/>
  <c r="CE17" s="1"/>
  <c r="BJ17"/>
  <c r="BK17" s="1"/>
  <c r="DI17"/>
  <c r="BY16"/>
  <c r="BX17"/>
  <c r="CU16"/>
  <c r="CV16" s="1"/>
  <c r="BU16"/>
  <c r="BV16" s="1"/>
  <c r="BM16"/>
  <c r="BN16" s="1"/>
  <c r="DC16"/>
  <c r="DD16" s="1"/>
  <c r="AV16"/>
  <c r="AW16" s="1"/>
  <c r="V16"/>
  <c r="W16" s="1"/>
  <c r="BJ18"/>
  <c r="DO16"/>
  <c r="BD16"/>
  <c r="BE16" s="1"/>
  <c r="CX16"/>
  <c r="CY16" s="1"/>
  <c r="CL16"/>
  <c r="CM16" s="1"/>
  <c r="AY16"/>
  <c r="AZ16" s="1"/>
  <c r="AS16"/>
  <c r="AT16" s="1"/>
  <c r="AB17"/>
  <c r="AC16"/>
  <c r="BG17"/>
  <c r="H17"/>
  <c r="DF17"/>
  <c r="CA17"/>
  <c r="DL17"/>
  <c r="CO17"/>
  <c r="CR17"/>
  <c r="AM17"/>
  <c r="CD18"/>
  <c r="I92" i="17"/>
  <c r="G75"/>
  <c r="H75" s="1"/>
  <c r="G85"/>
  <c r="H85" s="1"/>
  <c r="G88"/>
  <c r="H88" s="1"/>
  <c r="G91"/>
  <c r="H91" s="1"/>
  <c r="G95"/>
  <c r="H95" s="1"/>
  <c r="G77"/>
  <c r="H77" s="1"/>
  <c r="G79"/>
  <c r="H79" s="1"/>
  <c r="G81"/>
  <c r="H81" s="1"/>
  <c r="G83"/>
  <c r="H83" s="1"/>
  <c r="G90"/>
  <c r="H90" s="1"/>
  <c r="G94"/>
  <c r="H94" s="1"/>
  <c r="G84"/>
  <c r="H84" s="1"/>
  <c r="G86"/>
  <c r="H86" s="1"/>
  <c r="G89"/>
  <c r="H89" s="1"/>
  <c r="G93"/>
  <c r="H93" s="1"/>
  <c r="G76"/>
  <c r="H76" s="1"/>
  <c r="G78"/>
  <c r="H78" s="1"/>
  <c r="G80"/>
  <c r="H80" s="1"/>
  <c r="G82"/>
  <c r="H82" s="1"/>
  <c r="G87"/>
  <c r="H87" s="1"/>
  <c r="L28" i="20"/>
  <c r="L31" s="1"/>
  <c r="H13" i="22" s="1"/>
  <c r="H37" s="1"/>
  <c r="G93" i="20" s="1"/>
  <c r="L93" s="1"/>
  <c r="G28"/>
  <c r="J48" i="19" s="1"/>
  <c r="H11" i="17"/>
  <c r="G60"/>
  <c r="H60" s="1"/>
  <c r="I60" s="1"/>
  <c r="N60" s="1"/>
  <c r="O60" s="1"/>
  <c r="G64"/>
  <c r="H64" s="1"/>
  <c r="I64" s="1"/>
  <c r="N64" s="1"/>
  <c r="O64" s="1"/>
  <c r="G66"/>
  <c r="H66" s="1"/>
  <c r="I66" s="1"/>
  <c r="N66" s="1"/>
  <c r="O66" s="1"/>
  <c r="G63"/>
  <c r="H63" s="1"/>
  <c r="I63" s="1"/>
  <c r="N63" s="1"/>
  <c r="O63" s="1"/>
  <c r="G52"/>
  <c r="H52" s="1"/>
  <c r="I52" s="1"/>
  <c r="G57"/>
  <c r="H57" s="1"/>
  <c r="I57" s="1"/>
  <c r="N57" s="1"/>
  <c r="O57" s="1"/>
  <c r="G72"/>
  <c r="H72" s="1"/>
  <c r="I72" s="1"/>
  <c r="N72" s="1"/>
  <c r="O72" s="1"/>
  <c r="G54"/>
  <c r="H54" s="1"/>
  <c r="I54" s="1"/>
  <c r="N54" s="1"/>
  <c r="O54" s="1"/>
  <c r="G74"/>
  <c r="H74" s="1"/>
  <c r="I74" s="1"/>
  <c r="N74" s="1"/>
  <c r="O74" s="1"/>
  <c r="G55"/>
  <c r="H55" s="1"/>
  <c r="I55" s="1"/>
  <c r="N55" s="1"/>
  <c r="O55" s="1"/>
  <c r="G68"/>
  <c r="H68" s="1"/>
  <c r="I68" s="1"/>
  <c r="N68" s="1"/>
  <c r="O68" s="1"/>
  <c r="G70"/>
  <c r="H70" s="1"/>
  <c r="I70" s="1"/>
  <c r="N70" s="1"/>
  <c r="O70" s="1"/>
  <c r="G65"/>
  <c r="H65" s="1"/>
  <c r="I65" s="1"/>
  <c r="N65" s="1"/>
  <c r="O65" s="1"/>
  <c r="G58"/>
  <c r="H58" s="1"/>
  <c r="I58" s="1"/>
  <c r="N58" s="1"/>
  <c r="O58" s="1"/>
  <c r="G53"/>
  <c r="H53" s="1"/>
  <c r="I53" s="1"/>
  <c r="N53" s="1"/>
  <c r="O53" s="1"/>
  <c r="G69"/>
  <c r="H69" s="1"/>
  <c r="I69" s="1"/>
  <c r="N69" s="1"/>
  <c r="O69" s="1"/>
  <c r="G56"/>
  <c r="H56" s="1"/>
  <c r="I56" s="1"/>
  <c r="N56" s="1"/>
  <c r="O56" s="1"/>
  <c r="G67"/>
  <c r="H67" s="1"/>
  <c r="I67" s="1"/>
  <c r="N67" s="1"/>
  <c r="O67" s="1"/>
  <c r="G61"/>
  <c r="H61" s="1"/>
  <c r="I61" s="1"/>
  <c r="N61" s="1"/>
  <c r="O61" s="1"/>
  <c r="G73"/>
  <c r="H73" s="1"/>
  <c r="I73" s="1"/>
  <c r="N73" s="1"/>
  <c r="O73" s="1"/>
  <c r="G62"/>
  <c r="H62" s="1"/>
  <c r="I62" s="1"/>
  <c r="N62" s="1"/>
  <c r="O62" s="1"/>
  <c r="G59"/>
  <c r="H59" s="1"/>
  <c r="I59" s="1"/>
  <c r="N59" s="1"/>
  <c r="O59" s="1"/>
  <c r="G71"/>
  <c r="H71" s="1"/>
  <c r="I71" s="1"/>
  <c r="N71" s="1"/>
  <c r="O71" s="1"/>
  <c r="H23"/>
  <c r="I23" i="18"/>
  <c r="I10"/>
  <c r="I11" s="1"/>
  <c r="H52"/>
  <c r="I52" s="1"/>
  <c r="J52" s="1"/>
  <c r="H53"/>
  <c r="I53" s="1"/>
  <c r="J53" s="1"/>
  <c r="O53" s="1"/>
  <c r="P53" s="1"/>
  <c r="H56"/>
  <c r="I56" s="1"/>
  <c r="J56" s="1"/>
  <c r="T56" s="1"/>
  <c r="H57"/>
  <c r="I57" s="1"/>
  <c r="J57" s="1"/>
  <c r="O57" s="1"/>
  <c r="P57" s="1"/>
  <c r="N16" i="25"/>
  <c r="O16" s="1"/>
  <c r="Y16" i="24"/>
  <c r="Z16" s="1"/>
  <c r="K16"/>
  <c r="L16" s="1"/>
  <c r="H16" i="25"/>
  <c r="AH16" i="24"/>
  <c r="AI16" s="1"/>
  <c r="BP16"/>
  <c r="BQ16" s="1"/>
  <c r="AP16"/>
  <c r="AQ16" s="1"/>
  <c r="N16"/>
  <c r="O16" s="1"/>
  <c r="T55" i="18"/>
  <c r="O55"/>
  <c r="P55" s="1"/>
  <c r="Q16" i="25"/>
  <c r="R16" s="1"/>
  <c r="T16"/>
  <c r="U16" s="1"/>
  <c r="K16"/>
  <c r="L16" s="1"/>
  <c r="CG16" i="24"/>
  <c r="CH16" s="1"/>
  <c r="AE16"/>
  <c r="AF16" s="1"/>
  <c r="Q16"/>
  <c r="R16" s="1"/>
  <c r="O54" i="18"/>
  <c r="P54" s="1"/>
  <c r="T54"/>
  <c r="I98" i="17" l="1"/>
  <c r="I100"/>
  <c r="I97"/>
  <c r="I99"/>
  <c r="I96"/>
  <c r="H34" i="22"/>
  <c r="G90" i="20" s="1"/>
  <c r="V17" i="24"/>
  <c r="W17" s="1"/>
  <c r="CL17"/>
  <c r="CM17" s="1"/>
  <c r="DJ17"/>
  <c r="DI18"/>
  <c r="BD17"/>
  <c r="DC17"/>
  <c r="BU17"/>
  <c r="CE18"/>
  <c r="CD19"/>
  <c r="CS17"/>
  <c r="CR18"/>
  <c r="DM17"/>
  <c r="DL18"/>
  <c r="DG17"/>
  <c r="DF18"/>
  <c r="BH17"/>
  <c r="BG18"/>
  <c r="AC17"/>
  <c r="AB18"/>
  <c r="DO17"/>
  <c r="DP16"/>
  <c r="BK18"/>
  <c r="BJ19"/>
  <c r="AS17"/>
  <c r="AY17"/>
  <c r="AN17"/>
  <c r="AM18"/>
  <c r="CP17"/>
  <c r="CO18"/>
  <c r="CA18"/>
  <c r="CB17"/>
  <c r="I17"/>
  <c r="H18"/>
  <c r="BY17"/>
  <c r="BX18"/>
  <c r="CX17"/>
  <c r="AV17"/>
  <c r="BM17"/>
  <c r="CU17"/>
  <c r="H18" i="22"/>
  <c r="G66" i="20" s="1"/>
  <c r="L66" s="1"/>
  <c r="I87" i="17"/>
  <c r="I80"/>
  <c r="I76"/>
  <c r="I89"/>
  <c r="I82"/>
  <c r="I78"/>
  <c r="I93"/>
  <c r="I86"/>
  <c r="I94"/>
  <c r="I83"/>
  <c r="I79"/>
  <c r="I95"/>
  <c r="I88"/>
  <c r="I75"/>
  <c r="N92"/>
  <c r="O92" s="1"/>
  <c r="I84"/>
  <c r="I90"/>
  <c r="I81"/>
  <c r="I77"/>
  <c r="I91"/>
  <c r="I85"/>
  <c r="H36" i="22"/>
  <c r="H26"/>
  <c r="G74" i="20" s="1"/>
  <c r="L74" s="1"/>
  <c r="H25" i="22"/>
  <c r="G73" i="20" s="1"/>
  <c r="L73" s="1"/>
  <c r="H38" i="22"/>
  <c r="G94" i="20" s="1"/>
  <c r="H23" i="22"/>
  <c r="G71" i="20" s="1"/>
  <c r="L71" s="1"/>
  <c r="H39" i="22"/>
  <c r="G95" i="20" s="1"/>
  <c r="L95" s="1"/>
  <c r="H29" i="22"/>
  <c r="G77" i="20" s="1"/>
  <c r="L77" s="1"/>
  <c r="I15" i="18"/>
  <c r="I29" s="1"/>
  <c r="R72" s="1"/>
  <c r="H27" i="22"/>
  <c r="G75" i="20" s="1"/>
  <c r="L75" s="1"/>
  <c r="H35" i="22"/>
  <c r="G91" i="20" s="1"/>
  <c r="L91" s="1"/>
  <c r="H17" i="22"/>
  <c r="G65" i="20" s="1"/>
  <c r="L65" s="1"/>
  <c r="H16" i="22"/>
  <c r="G64" i="20" s="1"/>
  <c r="H24" i="22"/>
  <c r="G72" i="20" s="1"/>
  <c r="L72" s="1"/>
  <c r="H28" i="22"/>
  <c r="G76" i="20" s="1"/>
  <c r="L76" s="1"/>
  <c r="H19" i="22"/>
  <c r="G67" i="20" s="1"/>
  <c r="L67" s="1"/>
  <c r="H40" i="22"/>
  <c r="G96" i="20" s="1"/>
  <c r="L96" s="1"/>
  <c r="H22" i="22"/>
  <c r="G70" i="20" s="1"/>
  <c r="L70" s="1"/>
  <c r="H15" i="17"/>
  <c r="H16" s="1"/>
  <c r="H102"/>
  <c r="H172" s="1"/>
  <c r="I16" i="18"/>
  <c r="O56"/>
  <c r="P56" s="1"/>
  <c r="T57"/>
  <c r="T53"/>
  <c r="I59"/>
  <c r="I103" s="1"/>
  <c r="Q17" i="24"/>
  <c r="R17" s="1"/>
  <c r="N17"/>
  <c r="O17" s="1"/>
  <c r="N17" i="25"/>
  <c r="O17" s="1"/>
  <c r="Q17"/>
  <c r="K17"/>
  <c r="BP17" i="24"/>
  <c r="BQ17" s="1"/>
  <c r="N52" i="17"/>
  <c r="H17" i="25"/>
  <c r="I16"/>
  <c r="E16" s="1"/>
  <c r="D16"/>
  <c r="AE17" i="24"/>
  <c r="CG17"/>
  <c r="T17" i="25"/>
  <c r="AP17" i="24"/>
  <c r="AH17"/>
  <c r="K17"/>
  <c r="Y17"/>
  <c r="D16"/>
  <c r="O52" i="18"/>
  <c r="P52" s="1"/>
  <c r="J59"/>
  <c r="T52"/>
  <c r="N96" i="17" l="1"/>
  <c r="O96" s="1"/>
  <c r="N99"/>
  <c r="O99" s="1"/>
  <c r="N97"/>
  <c r="O97" s="1"/>
  <c r="N100"/>
  <c r="O100" s="1"/>
  <c r="N98"/>
  <c r="O98" s="1"/>
  <c r="V18" i="24"/>
  <c r="W18" s="1"/>
  <c r="L145" i="20"/>
  <c r="CL18" i="24"/>
  <c r="CM18" s="1"/>
  <c r="DD17"/>
  <c r="DC18"/>
  <c r="BE17"/>
  <c r="BD18"/>
  <c r="BV17"/>
  <c r="BU18"/>
  <c r="DJ18"/>
  <c r="DI19"/>
  <c r="CV17"/>
  <c r="CU18"/>
  <c r="BN17"/>
  <c r="BM18"/>
  <c r="AW17"/>
  <c r="AV18"/>
  <c r="BY18"/>
  <c r="BX19"/>
  <c r="I18"/>
  <c r="H19"/>
  <c r="CP18"/>
  <c r="CO19"/>
  <c r="AN18"/>
  <c r="AM19"/>
  <c r="AS18"/>
  <c r="AT17"/>
  <c r="DP17"/>
  <c r="DO18"/>
  <c r="CY17"/>
  <c r="CX18"/>
  <c r="CB18"/>
  <c r="CA19"/>
  <c r="AZ17"/>
  <c r="AY18"/>
  <c r="BK19"/>
  <c r="BJ20"/>
  <c r="AC18"/>
  <c r="AB19"/>
  <c r="BH18"/>
  <c r="BG19"/>
  <c r="DG18"/>
  <c r="DF19"/>
  <c r="DM18"/>
  <c r="DL19"/>
  <c r="CS18"/>
  <c r="CR19"/>
  <c r="CE19"/>
  <c r="CD20"/>
  <c r="Q18"/>
  <c r="Q19" s="1"/>
  <c r="I102" i="17"/>
  <c r="I172" s="1"/>
  <c r="R55" i="18"/>
  <c r="R67"/>
  <c r="H41" i="22"/>
  <c r="R52" i="18"/>
  <c r="R84"/>
  <c r="R85"/>
  <c r="R53"/>
  <c r="R66"/>
  <c r="R69"/>
  <c r="R68"/>
  <c r="R95"/>
  <c r="E16" i="24"/>
  <c r="N85" i="17"/>
  <c r="O85" s="1"/>
  <c r="N91"/>
  <c r="O91" s="1"/>
  <c r="N77"/>
  <c r="O77" s="1"/>
  <c r="N81"/>
  <c r="O81" s="1"/>
  <c r="N90"/>
  <c r="O90" s="1"/>
  <c r="N84"/>
  <c r="O84" s="1"/>
  <c r="N75"/>
  <c r="O75" s="1"/>
  <c r="N88"/>
  <c r="O88" s="1"/>
  <c r="N95"/>
  <c r="O95" s="1"/>
  <c r="N79"/>
  <c r="O79" s="1"/>
  <c r="N83"/>
  <c r="O83" s="1"/>
  <c r="N94"/>
  <c r="O94" s="1"/>
  <c r="N86"/>
  <c r="O86" s="1"/>
  <c r="N93"/>
  <c r="O93" s="1"/>
  <c r="N78"/>
  <c r="O78" s="1"/>
  <c r="N82"/>
  <c r="O82" s="1"/>
  <c r="N89"/>
  <c r="O89" s="1"/>
  <c r="N76"/>
  <c r="O76" s="1"/>
  <c r="N80"/>
  <c r="O80" s="1"/>
  <c r="N87"/>
  <c r="O87" s="1"/>
  <c r="H30" i="22"/>
  <c r="R54" i="18"/>
  <c r="R56"/>
  <c r="R97"/>
  <c r="R70"/>
  <c r="R96"/>
  <c r="R57"/>
  <c r="R71"/>
  <c r="R86"/>
  <c r="H29" i="17"/>
  <c r="Q99" s="1"/>
  <c r="P59" i="18"/>
  <c r="P103" s="1"/>
  <c r="T59"/>
  <c r="T76" s="1"/>
  <c r="T106" s="1"/>
  <c r="BP18" i="24"/>
  <c r="BQ18" s="1"/>
  <c r="I76" i="18"/>
  <c r="I106" s="1"/>
  <c r="N18" i="25"/>
  <c r="N19" s="1"/>
  <c r="N18" i="24"/>
  <c r="O18" s="1"/>
  <c r="R17" i="25"/>
  <c r="Q18"/>
  <c r="L17"/>
  <c r="K18"/>
  <c r="Z17" i="24"/>
  <c r="Y18"/>
  <c r="L17"/>
  <c r="K18"/>
  <c r="AI17"/>
  <c r="AH18"/>
  <c r="AQ17"/>
  <c r="AP18"/>
  <c r="AF17"/>
  <c r="AE18"/>
  <c r="J103" i="18"/>
  <c r="J76"/>
  <c r="J106" s="1"/>
  <c r="U17" i="25"/>
  <c r="T18"/>
  <c r="CH17" i="24"/>
  <c r="CG18"/>
  <c r="R18"/>
  <c r="I17" i="25"/>
  <c r="D17"/>
  <c r="H18"/>
  <c r="O52" i="17"/>
  <c r="D17" i="24"/>
  <c r="L90" i="20"/>
  <c r="L97" s="1"/>
  <c r="G97"/>
  <c r="L144"/>
  <c r="L64"/>
  <c r="L78" s="1"/>
  <c r="G78"/>
  <c r="Q96" i="17" l="1"/>
  <c r="Q98"/>
  <c r="Q100"/>
  <c r="Q97"/>
  <c r="CL19" i="24"/>
  <c r="CM19" s="1"/>
  <c r="V19"/>
  <c r="V20" s="1"/>
  <c r="L146" i="20"/>
  <c r="L148" s="1"/>
  <c r="L150" s="1"/>
  <c r="DJ19" i="24"/>
  <c r="DI20"/>
  <c r="W19"/>
  <c r="BV18"/>
  <c r="BU19"/>
  <c r="BE18"/>
  <c r="BD19"/>
  <c r="DD18"/>
  <c r="DC19"/>
  <c r="AT18"/>
  <c r="AS19"/>
  <c r="CE20"/>
  <c r="CD21"/>
  <c r="CS19"/>
  <c r="CR20"/>
  <c r="DM19"/>
  <c r="DL20"/>
  <c r="DG19"/>
  <c r="DF20"/>
  <c r="BH19"/>
  <c r="BG20"/>
  <c r="AC19"/>
  <c r="AB20"/>
  <c r="BK20"/>
  <c r="BJ21"/>
  <c r="AZ18"/>
  <c r="AY19"/>
  <c r="CB19"/>
  <c r="CA20"/>
  <c r="CY18"/>
  <c r="CX19"/>
  <c r="DP18"/>
  <c r="DO19"/>
  <c r="CL20"/>
  <c r="AN19"/>
  <c r="AM20"/>
  <c r="CP19"/>
  <c r="CO20"/>
  <c r="I19"/>
  <c r="H20"/>
  <c r="BY19"/>
  <c r="BX20"/>
  <c r="AW18"/>
  <c r="AV19"/>
  <c r="BN18"/>
  <c r="BM19"/>
  <c r="CV18"/>
  <c r="CU19"/>
  <c r="Q65" i="17"/>
  <c r="Q62"/>
  <c r="R99" i="18"/>
  <c r="R88"/>
  <c r="O102" i="17"/>
  <c r="O172" s="1"/>
  <c r="Q63"/>
  <c r="Q61"/>
  <c r="Q56"/>
  <c r="R74" i="18"/>
  <c r="R104" s="1"/>
  <c r="Q76" i="17"/>
  <c r="N102"/>
  <c r="N172" s="1"/>
  <c r="Q74"/>
  <c r="Q54"/>
  <c r="Q52"/>
  <c r="Q67"/>
  <c r="Q92"/>
  <c r="Q87"/>
  <c r="Q80"/>
  <c r="Q89"/>
  <c r="Q82"/>
  <c r="Q93"/>
  <c r="Q86"/>
  <c r="Q94"/>
  <c r="Q83"/>
  <c r="Q95"/>
  <c r="Q88"/>
  <c r="Q84"/>
  <c r="Q90"/>
  <c r="Q81"/>
  <c r="Q91"/>
  <c r="Q85"/>
  <c r="Q78"/>
  <c r="Q79"/>
  <c r="Q75"/>
  <c r="Q77"/>
  <c r="R59" i="18"/>
  <c r="Q156" i="17"/>
  <c r="Q64"/>
  <c r="Q70"/>
  <c r="Q57"/>
  <c r="Q60"/>
  <c r="Q69"/>
  <c r="Q72"/>
  <c r="Q71"/>
  <c r="Q53"/>
  <c r="Q58"/>
  <c r="Q165"/>
  <c r="Q157"/>
  <c r="Q55"/>
  <c r="Q59"/>
  <c r="Q166"/>
  <c r="Q68"/>
  <c r="Q73"/>
  <c r="Q66"/>
  <c r="P76" i="18"/>
  <c r="P106" s="1"/>
  <c r="R103"/>
  <c r="T103"/>
  <c r="BP19" i="24"/>
  <c r="BQ19" s="1"/>
  <c r="O18" i="25"/>
  <c r="E17"/>
  <c r="N19" i="24"/>
  <c r="O19" s="1"/>
  <c r="R18" i="25"/>
  <c r="Q19"/>
  <c r="D18"/>
  <c r="E17" i="24"/>
  <c r="L18" i="25"/>
  <c r="K19"/>
  <c r="D18" i="24"/>
  <c r="R19"/>
  <c r="Q20"/>
  <c r="CH18"/>
  <c r="CG19"/>
  <c r="U18" i="25"/>
  <c r="T19"/>
  <c r="O19"/>
  <c r="N20"/>
  <c r="I18"/>
  <c r="H19"/>
  <c r="AF18" i="24"/>
  <c r="AE19"/>
  <c r="AQ18"/>
  <c r="AP19"/>
  <c r="AI18"/>
  <c r="AH19"/>
  <c r="L18"/>
  <c r="K19"/>
  <c r="Z18"/>
  <c r="Y19"/>
  <c r="L42" i="20"/>
  <c r="L46" s="1"/>
  <c r="H17" i="17"/>
  <c r="H28" s="1"/>
  <c r="I17" i="18"/>
  <c r="I28" s="1"/>
  <c r="I19"/>
  <c r="I30" s="1"/>
  <c r="H19" i="17"/>
  <c r="H30" s="1"/>
  <c r="G117" i="20"/>
  <c r="K96" i="17" l="1"/>
  <c r="K99"/>
  <c r="K97"/>
  <c r="K100"/>
  <c r="K98"/>
  <c r="J96"/>
  <c r="J99"/>
  <c r="J97"/>
  <c r="J100"/>
  <c r="J98"/>
  <c r="DC20" i="24"/>
  <c r="DD19"/>
  <c r="BE19"/>
  <c r="BD20"/>
  <c r="BU20"/>
  <c r="BV19"/>
  <c r="W20"/>
  <c r="V21"/>
  <c r="DI21"/>
  <c r="DJ20"/>
  <c r="CV19"/>
  <c r="CU20"/>
  <c r="BN19"/>
  <c r="BM20"/>
  <c r="AW19"/>
  <c r="AV20"/>
  <c r="BY20"/>
  <c r="BX21"/>
  <c r="I20"/>
  <c r="H21"/>
  <c r="CP20"/>
  <c r="CO21"/>
  <c r="AN20"/>
  <c r="AM21"/>
  <c r="CM20"/>
  <c r="CL21"/>
  <c r="DP19"/>
  <c r="DO20"/>
  <c r="CY19"/>
  <c r="CX20"/>
  <c r="CB20"/>
  <c r="CA21"/>
  <c r="AZ19"/>
  <c r="AY20"/>
  <c r="BK21"/>
  <c r="BJ22"/>
  <c r="AC20"/>
  <c r="AB21"/>
  <c r="BH20"/>
  <c r="BG21"/>
  <c r="DG20"/>
  <c r="DF21"/>
  <c r="DM20"/>
  <c r="DL21"/>
  <c r="CS20"/>
  <c r="CR21"/>
  <c r="CE21"/>
  <c r="CD22"/>
  <c r="AT19"/>
  <c r="AS20"/>
  <c r="R101" i="18"/>
  <c r="R76"/>
  <c r="BP20" i="24"/>
  <c r="BP21" s="1"/>
  <c r="K92" i="17"/>
  <c r="K85"/>
  <c r="K91"/>
  <c r="K77"/>
  <c r="K81"/>
  <c r="K90"/>
  <c r="K84"/>
  <c r="K75"/>
  <c r="K88"/>
  <c r="K95"/>
  <c r="K79"/>
  <c r="K83"/>
  <c r="K94"/>
  <c r="K86"/>
  <c r="K93"/>
  <c r="K78"/>
  <c r="K82"/>
  <c r="K89"/>
  <c r="K76"/>
  <c r="K80"/>
  <c r="K87"/>
  <c r="J92"/>
  <c r="J85"/>
  <c r="J91"/>
  <c r="J77"/>
  <c r="J81"/>
  <c r="J90"/>
  <c r="J84"/>
  <c r="J75"/>
  <c r="J88"/>
  <c r="J95"/>
  <c r="J79"/>
  <c r="J83"/>
  <c r="J94"/>
  <c r="J86"/>
  <c r="J93"/>
  <c r="J78"/>
  <c r="J82"/>
  <c r="J89"/>
  <c r="J76"/>
  <c r="J80"/>
  <c r="J87"/>
  <c r="Q159"/>
  <c r="Q102"/>
  <c r="Q168"/>
  <c r="N20" i="24"/>
  <c r="O20" s="1"/>
  <c r="Q20" i="25"/>
  <c r="R19"/>
  <c r="E18" i="24"/>
  <c r="E18" i="25"/>
  <c r="L19"/>
  <c r="K20"/>
  <c r="Y20" i="24"/>
  <c r="Z19"/>
  <c r="K20"/>
  <c r="L19"/>
  <c r="AH20"/>
  <c r="AI19"/>
  <c r="AP20"/>
  <c r="AQ19"/>
  <c r="AE20"/>
  <c r="AF19"/>
  <c r="D19"/>
  <c r="I19" i="25"/>
  <c r="H20"/>
  <c r="D19"/>
  <c r="N21"/>
  <c r="O20"/>
  <c r="T20"/>
  <c r="U19"/>
  <c r="CH19" i="24"/>
  <c r="CG20"/>
  <c r="Q21"/>
  <c r="R20"/>
  <c r="L95" i="18"/>
  <c r="L85"/>
  <c r="L71"/>
  <c r="L96"/>
  <c r="L84"/>
  <c r="L69"/>
  <c r="L70"/>
  <c r="L97"/>
  <c r="L66"/>
  <c r="L67"/>
  <c r="L86"/>
  <c r="L68"/>
  <c r="L72"/>
  <c r="L53"/>
  <c r="L56"/>
  <c r="L55"/>
  <c r="L54"/>
  <c r="L57"/>
  <c r="L52"/>
  <c r="K69"/>
  <c r="K85"/>
  <c r="K66"/>
  <c r="K67"/>
  <c r="K68"/>
  <c r="K72"/>
  <c r="K86"/>
  <c r="K95"/>
  <c r="K96"/>
  <c r="K97"/>
  <c r="K84"/>
  <c r="K71"/>
  <c r="K70"/>
  <c r="K56"/>
  <c r="K55"/>
  <c r="K54"/>
  <c r="K57"/>
  <c r="K53"/>
  <c r="K52"/>
  <c r="K166" i="17"/>
  <c r="K156"/>
  <c r="K165"/>
  <c r="K157"/>
  <c r="K53"/>
  <c r="K69"/>
  <c r="K74"/>
  <c r="K58"/>
  <c r="K64"/>
  <c r="K56"/>
  <c r="K61"/>
  <c r="K73"/>
  <c r="K55"/>
  <c r="K72"/>
  <c r="K62"/>
  <c r="K70"/>
  <c r="K67"/>
  <c r="K54"/>
  <c r="K68"/>
  <c r="K57"/>
  <c r="K65"/>
  <c r="K63"/>
  <c r="K66"/>
  <c r="K60"/>
  <c r="K71"/>
  <c r="K59"/>
  <c r="K52"/>
  <c r="J165"/>
  <c r="J166"/>
  <c r="J157"/>
  <c r="J156"/>
  <c r="J69"/>
  <c r="J74"/>
  <c r="J58"/>
  <c r="J64"/>
  <c r="J56"/>
  <c r="J61"/>
  <c r="J73"/>
  <c r="J55"/>
  <c r="J72"/>
  <c r="J62"/>
  <c r="J70"/>
  <c r="J67"/>
  <c r="J54"/>
  <c r="J68"/>
  <c r="J57"/>
  <c r="J63"/>
  <c r="J60"/>
  <c r="J53"/>
  <c r="J59"/>
  <c r="J65"/>
  <c r="J66"/>
  <c r="J71"/>
  <c r="J52"/>
  <c r="Q170" l="1"/>
  <c r="R106" i="18"/>
  <c r="W21" i="24"/>
  <c r="V22"/>
  <c r="BE20"/>
  <c r="BD21"/>
  <c r="DI22"/>
  <c r="DJ21"/>
  <c r="BU21"/>
  <c r="BV20"/>
  <c r="DC21"/>
  <c r="DD20"/>
  <c r="AT20"/>
  <c r="AS21"/>
  <c r="CE22"/>
  <c r="CD23"/>
  <c r="CS21"/>
  <c r="CR22"/>
  <c r="DM21"/>
  <c r="DL22"/>
  <c r="DG21"/>
  <c r="DF22"/>
  <c r="BH21"/>
  <c r="BG22"/>
  <c r="AC21"/>
  <c r="AB22"/>
  <c r="BK22"/>
  <c r="BJ23"/>
  <c r="AZ20"/>
  <c r="AY21"/>
  <c r="CB21"/>
  <c r="CA22"/>
  <c r="CY20"/>
  <c r="CX21"/>
  <c r="DP20"/>
  <c r="DO21"/>
  <c r="CM21"/>
  <c r="CL22"/>
  <c r="AN21"/>
  <c r="AM22"/>
  <c r="CP21"/>
  <c r="CO22"/>
  <c r="I21"/>
  <c r="H22"/>
  <c r="BY21"/>
  <c r="BX22"/>
  <c r="AW20"/>
  <c r="AV21"/>
  <c r="BN20"/>
  <c r="BM21"/>
  <c r="CV20"/>
  <c r="CU21"/>
  <c r="BQ20"/>
  <c r="Q172" i="17"/>
  <c r="K168"/>
  <c r="N21" i="24"/>
  <c r="O21" s="1"/>
  <c r="Q21" i="25"/>
  <c r="R20"/>
  <c r="E19" i="24"/>
  <c r="K21" i="25"/>
  <c r="L20"/>
  <c r="CG21" i="24"/>
  <c r="CH20"/>
  <c r="AF20"/>
  <c r="AE21"/>
  <c r="AQ20"/>
  <c r="AP21"/>
  <c r="AI20"/>
  <c r="AH21"/>
  <c r="L20"/>
  <c r="K21"/>
  <c r="Y21"/>
  <c r="Z20"/>
  <c r="E19" i="25"/>
  <c r="R21" i="24"/>
  <c r="Q22"/>
  <c r="U20" i="25"/>
  <c r="T21"/>
  <c r="N22"/>
  <c r="O21"/>
  <c r="D20"/>
  <c r="H21"/>
  <c r="I20"/>
  <c r="BQ21" i="24"/>
  <c r="BP22"/>
  <c r="D20"/>
  <c r="L59" i="18"/>
  <c r="L99"/>
  <c r="J168" i="17"/>
  <c r="K99" i="18"/>
  <c r="K102" i="17"/>
  <c r="K159"/>
  <c r="J102"/>
  <c r="J159"/>
  <c r="K59" i="18"/>
  <c r="K88"/>
  <c r="K74"/>
  <c r="L74"/>
  <c r="L88"/>
  <c r="DD21" i="24" l="1"/>
  <c r="DC22"/>
  <c r="BV21"/>
  <c r="BU22"/>
  <c r="DJ22"/>
  <c r="DI23"/>
  <c r="BE21"/>
  <c r="BD22"/>
  <c r="W22"/>
  <c r="V23"/>
  <c r="CV21"/>
  <c r="CU22"/>
  <c r="BN21"/>
  <c r="BM22"/>
  <c r="AW21"/>
  <c r="AV22"/>
  <c r="BY22"/>
  <c r="BX23"/>
  <c r="I22"/>
  <c r="H23"/>
  <c r="CP22"/>
  <c r="CO23"/>
  <c r="AN22"/>
  <c r="AM23"/>
  <c r="CM22"/>
  <c r="CL23"/>
  <c r="DP21"/>
  <c r="DO22"/>
  <c r="CY21"/>
  <c r="CX22"/>
  <c r="CB22"/>
  <c r="CA23"/>
  <c r="AZ21"/>
  <c r="AY22"/>
  <c r="BK23"/>
  <c r="BJ24"/>
  <c r="AC22"/>
  <c r="AB23"/>
  <c r="BH22"/>
  <c r="BG23"/>
  <c r="DG22"/>
  <c r="DF23"/>
  <c r="DM22"/>
  <c r="DL23"/>
  <c r="CS22"/>
  <c r="CR23"/>
  <c r="CE23"/>
  <c r="CD24"/>
  <c r="AT21"/>
  <c r="AS22"/>
  <c r="L104" i="18"/>
  <c r="K170" i="17"/>
  <c r="L103" i="18"/>
  <c r="N22" i="24"/>
  <c r="O22" s="1"/>
  <c r="J170" i="17"/>
  <c r="R21" i="25"/>
  <c r="Q22"/>
  <c r="K22"/>
  <c r="L21"/>
  <c r="E20" i="24"/>
  <c r="BP23"/>
  <c r="BQ22"/>
  <c r="N23" i="25"/>
  <c r="O22"/>
  <c r="T22"/>
  <c r="U21"/>
  <c r="Q23" i="24"/>
  <c r="R22"/>
  <c r="L21"/>
  <c r="K22"/>
  <c r="AH22"/>
  <c r="AI21"/>
  <c r="AQ21"/>
  <c r="AP22"/>
  <c r="AF21"/>
  <c r="AE22"/>
  <c r="CH21"/>
  <c r="CG22"/>
  <c r="E20" i="25"/>
  <c r="I21"/>
  <c r="H22"/>
  <c r="Y22" i="24"/>
  <c r="Z21"/>
  <c r="D21" i="25"/>
  <c r="D21" i="24"/>
  <c r="K104" i="18"/>
  <c r="L76"/>
  <c r="K76"/>
  <c r="K103"/>
  <c r="L101"/>
  <c r="J172" i="17"/>
  <c r="K172"/>
  <c r="K101" i="18"/>
  <c r="W23" i="24" l="1"/>
  <c r="V24"/>
  <c r="BE22"/>
  <c r="BD23"/>
  <c r="DI24"/>
  <c r="DJ23"/>
  <c r="BU23"/>
  <c r="BV22"/>
  <c r="DC23"/>
  <c r="DD22"/>
  <c r="AT22"/>
  <c r="AS23"/>
  <c r="CE24"/>
  <c r="CD25"/>
  <c r="DM23"/>
  <c r="DL24"/>
  <c r="DG23"/>
  <c r="DF24"/>
  <c r="AC23"/>
  <c r="AB24"/>
  <c r="AZ22"/>
  <c r="AY23"/>
  <c r="CY22"/>
  <c r="CX23"/>
  <c r="DP22"/>
  <c r="DO23"/>
  <c r="N23"/>
  <c r="N24" s="1"/>
  <c r="CS23"/>
  <c r="CR24"/>
  <c r="BH23"/>
  <c r="BG24"/>
  <c r="BK24"/>
  <c r="BJ25"/>
  <c r="CB23"/>
  <c r="CA24"/>
  <c r="CM23"/>
  <c r="CL24"/>
  <c r="AN23"/>
  <c r="AM24"/>
  <c r="CP23"/>
  <c r="CO24"/>
  <c r="I23"/>
  <c r="H24"/>
  <c r="BY23"/>
  <c r="BX24"/>
  <c r="AW22"/>
  <c r="AV23"/>
  <c r="BN22"/>
  <c r="BM23"/>
  <c r="CV22"/>
  <c r="CU23"/>
  <c r="E21"/>
  <c r="E21" i="25"/>
  <c r="L106" i="18"/>
  <c r="Q23" i="25"/>
  <c r="R22"/>
  <c r="L22"/>
  <c r="K23"/>
  <c r="D22" i="24"/>
  <c r="I22" i="25"/>
  <c r="H23"/>
  <c r="D22"/>
  <c r="CG23" i="24"/>
  <c r="CH22"/>
  <c r="O23"/>
  <c r="AH23"/>
  <c r="AI22"/>
  <c r="Q24"/>
  <c r="R23"/>
  <c r="T23" i="25"/>
  <c r="U22"/>
  <c r="O23"/>
  <c r="N24"/>
  <c r="BP24" i="24"/>
  <c r="BQ23"/>
  <c r="Y23"/>
  <c r="Z22"/>
  <c r="AE23"/>
  <c r="AF22"/>
  <c r="AQ22"/>
  <c r="AP23"/>
  <c r="K23"/>
  <c r="L22"/>
  <c r="K106" i="18"/>
  <c r="DC24" i="24" l="1"/>
  <c r="DD23"/>
  <c r="BU24"/>
  <c r="BV23"/>
  <c r="DI25"/>
  <c r="DJ24"/>
  <c r="BE23"/>
  <c r="BD24"/>
  <c r="W24"/>
  <c r="V25"/>
  <c r="CV23"/>
  <c r="CU24"/>
  <c r="BN23"/>
  <c r="BM24"/>
  <c r="AW23"/>
  <c r="AV24"/>
  <c r="BY24"/>
  <c r="BX25"/>
  <c r="I24"/>
  <c r="H25"/>
  <c r="CP24"/>
  <c r="CO25"/>
  <c r="AN24"/>
  <c r="AM25"/>
  <c r="CM24"/>
  <c r="CL25"/>
  <c r="CB24"/>
  <c r="CA25"/>
  <c r="BK25"/>
  <c r="BJ26"/>
  <c r="BH24"/>
  <c r="BG25"/>
  <c r="CS24"/>
  <c r="CR25"/>
  <c r="DP23"/>
  <c r="DO24"/>
  <c r="CY23"/>
  <c r="CX24"/>
  <c r="AZ23"/>
  <c r="AY24"/>
  <c r="AC24"/>
  <c r="AB25"/>
  <c r="DG24"/>
  <c r="DF25"/>
  <c r="DM24"/>
  <c r="DL25"/>
  <c r="CE25"/>
  <c r="CD26"/>
  <c r="AT23"/>
  <c r="AS24"/>
  <c r="R23" i="25"/>
  <c r="Q24"/>
  <c r="E22" i="24"/>
  <c r="L23" i="25"/>
  <c r="K24"/>
  <c r="E22"/>
  <c r="K24" i="24"/>
  <c r="L23"/>
  <c r="AE24"/>
  <c r="AF23"/>
  <c r="Z23"/>
  <c r="Y24"/>
  <c r="BP25"/>
  <c r="BQ24"/>
  <c r="U23" i="25"/>
  <c r="T24"/>
  <c r="R24" i="24"/>
  <c r="Q25"/>
  <c r="AH24"/>
  <c r="AI23"/>
  <c r="AQ23"/>
  <c r="AP24"/>
  <c r="N25" i="25"/>
  <c r="O24"/>
  <c r="N25" i="24"/>
  <c r="O24"/>
  <c r="CG24"/>
  <c r="CH23"/>
  <c r="I23" i="25"/>
  <c r="H24"/>
  <c r="D23"/>
  <c r="D23" i="24"/>
  <c r="DJ25" l="1"/>
  <c r="DI26"/>
  <c r="BV24"/>
  <c r="BU25"/>
  <c r="DD24"/>
  <c r="DC25"/>
  <c r="W25"/>
  <c r="V26"/>
  <c r="BE24"/>
  <c r="BD25"/>
  <c r="AT24"/>
  <c r="AS25"/>
  <c r="DM25"/>
  <c r="DL26"/>
  <c r="AC25"/>
  <c r="AB26"/>
  <c r="CY24"/>
  <c r="CX25"/>
  <c r="DP24"/>
  <c r="DO25"/>
  <c r="BH25"/>
  <c r="BG26"/>
  <c r="CB25"/>
  <c r="CA26"/>
  <c r="CE26"/>
  <c r="CD27"/>
  <c r="DG25"/>
  <c r="DF26"/>
  <c r="AZ24"/>
  <c r="AY25"/>
  <c r="CS25"/>
  <c r="CR26"/>
  <c r="BK26"/>
  <c r="BJ27"/>
  <c r="CM25"/>
  <c r="CL26"/>
  <c r="AN25"/>
  <c r="AM26"/>
  <c r="CP25"/>
  <c r="CO26"/>
  <c r="I25"/>
  <c r="H26"/>
  <c r="BY25"/>
  <c r="BX26"/>
  <c r="AW24"/>
  <c r="AV25"/>
  <c r="BN24"/>
  <c r="BM25"/>
  <c r="CV24"/>
  <c r="CU25"/>
  <c r="E23" i="25"/>
  <c r="Q25"/>
  <c r="R24"/>
  <c r="D24" i="24"/>
  <c r="E23"/>
  <c r="K25" i="25"/>
  <c r="L24"/>
  <c r="H25"/>
  <c r="I24"/>
  <c r="D24"/>
  <c r="AP25" i="24"/>
  <c r="AQ24"/>
  <c r="AH25"/>
  <c r="AI24"/>
  <c r="BP26"/>
  <c r="BQ25"/>
  <c r="AE25"/>
  <c r="AF24"/>
  <c r="L24"/>
  <c r="K25"/>
  <c r="CG25"/>
  <c r="CH24"/>
  <c r="O25"/>
  <c r="N26"/>
  <c r="O25" i="25"/>
  <c r="N26"/>
  <c r="Q26" i="24"/>
  <c r="R25"/>
  <c r="T25" i="25"/>
  <c r="U24"/>
  <c r="Z24" i="24"/>
  <c r="Y25"/>
  <c r="BE25" l="1"/>
  <c r="BD26"/>
  <c r="W26"/>
  <c r="V27"/>
  <c r="DC26"/>
  <c r="DD25"/>
  <c r="BU26"/>
  <c r="BV25"/>
  <c r="DI27"/>
  <c r="DJ26"/>
  <c r="AW25"/>
  <c r="AV26"/>
  <c r="BY26"/>
  <c r="BX27"/>
  <c r="I26"/>
  <c r="H27"/>
  <c r="AN26"/>
  <c r="AM27"/>
  <c r="CV25"/>
  <c r="CU26"/>
  <c r="BN25"/>
  <c r="BM26"/>
  <c r="CP26"/>
  <c r="CO27"/>
  <c r="CM26"/>
  <c r="CL27"/>
  <c r="BK27"/>
  <c r="BJ28"/>
  <c r="CS26"/>
  <c r="CR27"/>
  <c r="AZ25"/>
  <c r="AY26"/>
  <c r="DG26"/>
  <c r="DF27"/>
  <c r="CE27"/>
  <c r="CD28"/>
  <c r="CB26"/>
  <c r="CA27"/>
  <c r="BH26"/>
  <c r="BG27"/>
  <c r="DP25"/>
  <c r="DO26"/>
  <c r="CY25"/>
  <c r="CX26"/>
  <c r="AC26"/>
  <c r="AB27"/>
  <c r="DM26"/>
  <c r="DL27"/>
  <c r="AT25"/>
  <c r="AS26"/>
  <c r="E24" i="25"/>
  <c r="R25"/>
  <c r="Q26"/>
  <c r="L25"/>
  <c r="K26"/>
  <c r="E24" i="24"/>
  <c r="Y26"/>
  <c r="Z25"/>
  <c r="N27"/>
  <c r="O26"/>
  <c r="L25"/>
  <c r="K26"/>
  <c r="H26" i="25"/>
  <c r="I25"/>
  <c r="T26"/>
  <c r="U25"/>
  <c r="Q27" i="24"/>
  <c r="R26"/>
  <c r="N27" i="25"/>
  <c r="O26"/>
  <c r="CH25" i="24"/>
  <c r="CG26"/>
  <c r="AF25"/>
  <c r="AE26"/>
  <c r="BQ26"/>
  <c r="BP27"/>
  <c r="AH26"/>
  <c r="AI25"/>
  <c r="AP26"/>
  <c r="AQ25"/>
  <c r="D25"/>
  <c r="D25" i="25"/>
  <c r="DI28" i="24" l="1"/>
  <c r="DJ27"/>
  <c r="BU27"/>
  <c r="BV26"/>
  <c r="DC27"/>
  <c r="DD26"/>
  <c r="W27"/>
  <c r="V28"/>
  <c r="BE26"/>
  <c r="BD27"/>
  <c r="AT26"/>
  <c r="AS27"/>
  <c r="AC27"/>
  <c r="AB28"/>
  <c r="DP26"/>
  <c r="DO27"/>
  <c r="CB27"/>
  <c r="CA28"/>
  <c r="CS27"/>
  <c r="CR28"/>
  <c r="DM27"/>
  <c r="DL28"/>
  <c r="CY26"/>
  <c r="CX27"/>
  <c r="BH27"/>
  <c r="BG28"/>
  <c r="CE28"/>
  <c r="CD29"/>
  <c r="DG27"/>
  <c r="DF28"/>
  <c r="AZ26"/>
  <c r="AY27"/>
  <c r="BK28"/>
  <c r="BJ29"/>
  <c r="CM27"/>
  <c r="CL28"/>
  <c r="CP27"/>
  <c r="CO28"/>
  <c r="BN26"/>
  <c r="BM27"/>
  <c r="CV26"/>
  <c r="CU27"/>
  <c r="AN27"/>
  <c r="AM28"/>
  <c r="I27"/>
  <c r="H28"/>
  <c r="BY27"/>
  <c r="BX28"/>
  <c r="AW26"/>
  <c r="AV27"/>
  <c r="Q27" i="25"/>
  <c r="R26"/>
  <c r="E25" i="24"/>
  <c r="E25" i="25"/>
  <c r="L26"/>
  <c r="K27"/>
  <c r="AQ26" i="24"/>
  <c r="AP27"/>
  <c r="AI26"/>
  <c r="AH27"/>
  <c r="N28" i="25"/>
  <c r="O27"/>
  <c r="Q28" i="24"/>
  <c r="R27"/>
  <c r="U26" i="25"/>
  <c r="T27"/>
  <c r="K27" i="24"/>
  <c r="L26"/>
  <c r="Z26"/>
  <c r="Y27"/>
  <c r="D26"/>
  <c r="BP28"/>
  <c r="BQ27"/>
  <c r="AE27"/>
  <c r="AF26"/>
  <c r="CG27"/>
  <c r="CH26"/>
  <c r="H27" i="25"/>
  <c r="I26"/>
  <c r="D26"/>
  <c r="O27" i="24"/>
  <c r="N28"/>
  <c r="DC28" l="1"/>
  <c r="DD27"/>
  <c r="BU28"/>
  <c r="BV27"/>
  <c r="DI29"/>
  <c r="DJ28"/>
  <c r="BE27"/>
  <c r="BD28"/>
  <c r="W28"/>
  <c r="V29"/>
  <c r="AW27"/>
  <c r="AV28"/>
  <c r="BY28"/>
  <c r="BX29"/>
  <c r="I28"/>
  <c r="H29"/>
  <c r="AN28"/>
  <c r="AM29"/>
  <c r="CV27"/>
  <c r="CU28"/>
  <c r="BN27"/>
  <c r="BM28"/>
  <c r="CP28"/>
  <c r="CO29"/>
  <c r="CM28"/>
  <c r="CL29"/>
  <c r="BK29"/>
  <c r="BJ30"/>
  <c r="AZ27"/>
  <c r="AY28"/>
  <c r="DG28"/>
  <c r="DF29"/>
  <c r="CE29"/>
  <c r="CD30"/>
  <c r="BH28"/>
  <c r="BG29"/>
  <c r="CY27"/>
  <c r="CX28"/>
  <c r="DM28"/>
  <c r="DL29"/>
  <c r="CS28"/>
  <c r="CR29"/>
  <c r="CB28"/>
  <c r="CA29"/>
  <c r="DP27"/>
  <c r="DO28"/>
  <c r="AC28"/>
  <c r="AB29"/>
  <c r="AT27"/>
  <c r="AS28"/>
  <c r="Q28" i="25"/>
  <c r="R27"/>
  <c r="E26"/>
  <c r="D27" i="24"/>
  <c r="L27" i="25"/>
  <c r="K28"/>
  <c r="E26" i="24"/>
  <c r="O28"/>
  <c r="N29"/>
  <c r="H28" i="25"/>
  <c r="I27"/>
  <c r="CG28" i="24"/>
  <c r="CH27"/>
  <c r="Z27"/>
  <c r="Y28"/>
  <c r="U27" i="25"/>
  <c r="T28"/>
  <c r="D27"/>
  <c r="AF27" i="24"/>
  <c r="AE28"/>
  <c r="BP29"/>
  <c r="BQ28"/>
  <c r="L27"/>
  <c r="K28"/>
  <c r="R28"/>
  <c r="Q29"/>
  <c r="N29" i="25"/>
  <c r="O28"/>
  <c r="AH28" i="24"/>
  <c r="AI27"/>
  <c r="AQ27"/>
  <c r="AP28"/>
  <c r="DI30" l="1"/>
  <c r="DJ29"/>
  <c r="BU29"/>
  <c r="BV28"/>
  <c r="DC29"/>
  <c r="DD28"/>
  <c r="W29"/>
  <c r="V30"/>
  <c r="BE28"/>
  <c r="BD29"/>
  <c r="AT28"/>
  <c r="AS29"/>
  <c r="AC29"/>
  <c r="AB30"/>
  <c r="DP28"/>
  <c r="DO29"/>
  <c r="CB29"/>
  <c r="CA30"/>
  <c r="CS29"/>
  <c r="CR30"/>
  <c r="DM29"/>
  <c r="DL30"/>
  <c r="CY28"/>
  <c r="CX29"/>
  <c r="BH29"/>
  <c r="BG30"/>
  <c r="CE30"/>
  <c r="CD31"/>
  <c r="DG29"/>
  <c r="DF30"/>
  <c r="AZ28"/>
  <c r="AY29"/>
  <c r="BK30"/>
  <c r="BJ31"/>
  <c r="CM29"/>
  <c r="CL30"/>
  <c r="CP29"/>
  <c r="CO30"/>
  <c r="BN28"/>
  <c r="BM29"/>
  <c r="CV28"/>
  <c r="CU29"/>
  <c r="AN29"/>
  <c r="AM30"/>
  <c r="I29"/>
  <c r="H30"/>
  <c r="BY29"/>
  <c r="BX30"/>
  <c r="AW28"/>
  <c r="AV29"/>
  <c r="D28" i="25"/>
  <c r="R28"/>
  <c r="Q29"/>
  <c r="E27" i="24"/>
  <c r="K29" i="25"/>
  <c r="L28"/>
  <c r="AH29" i="24"/>
  <c r="AI28"/>
  <c r="O29" i="25"/>
  <c r="N30"/>
  <c r="R29" i="24"/>
  <c r="Q30"/>
  <c r="L28"/>
  <c r="K29"/>
  <c r="AE29"/>
  <c r="AF28"/>
  <c r="T29" i="25"/>
  <c r="U28"/>
  <c r="Z28" i="24"/>
  <c r="Y29"/>
  <c r="CG29"/>
  <c r="CH28"/>
  <c r="I28" i="25"/>
  <c r="H29"/>
  <c r="D28" i="24"/>
  <c r="AP29"/>
  <c r="AQ28"/>
  <c r="BP30"/>
  <c r="BQ29"/>
  <c r="O29"/>
  <c r="N30"/>
  <c r="E27" i="25"/>
  <c r="BE29" i="24" l="1"/>
  <c r="BD30"/>
  <c r="W30"/>
  <c r="V31"/>
  <c r="DC30"/>
  <c r="DD29"/>
  <c r="BU30"/>
  <c r="BV29"/>
  <c r="DI31"/>
  <c r="DJ30"/>
  <c r="AW29"/>
  <c r="AV30"/>
  <c r="BY30"/>
  <c r="BX31"/>
  <c r="I30"/>
  <c r="H31"/>
  <c r="AN30"/>
  <c r="AM31"/>
  <c r="CV29"/>
  <c r="CU30"/>
  <c r="BN29"/>
  <c r="BM30"/>
  <c r="CP30"/>
  <c r="CO31"/>
  <c r="CM30"/>
  <c r="CL31"/>
  <c r="BK31"/>
  <c r="BJ32"/>
  <c r="AZ29"/>
  <c r="AY30"/>
  <c r="DG30"/>
  <c r="DF31"/>
  <c r="CE31"/>
  <c r="CD32"/>
  <c r="BH30"/>
  <c r="BG31"/>
  <c r="CY29"/>
  <c r="CX30"/>
  <c r="DM30"/>
  <c r="DL31"/>
  <c r="CS30"/>
  <c r="CR31"/>
  <c r="CB30"/>
  <c r="CA31"/>
  <c r="DP29"/>
  <c r="DO30"/>
  <c r="AC30"/>
  <c r="AB31"/>
  <c r="AT29"/>
  <c r="AS30"/>
  <c r="E28" i="25"/>
  <c r="R29"/>
  <c r="Q30"/>
  <c r="L29"/>
  <c r="K30"/>
  <c r="E28" i="24"/>
  <c r="BP31"/>
  <c r="BQ30"/>
  <c r="AP30"/>
  <c r="AQ29"/>
  <c r="H30" i="25"/>
  <c r="D29"/>
  <c r="I29"/>
  <c r="U29"/>
  <c r="T30"/>
  <c r="AE30" i="24"/>
  <c r="AF29"/>
  <c r="AI29"/>
  <c r="AH30"/>
  <c r="N31"/>
  <c r="O30"/>
  <c r="CH29"/>
  <c r="CG30"/>
  <c r="Y30"/>
  <c r="Z29"/>
  <c r="L29"/>
  <c r="K30"/>
  <c r="Q31"/>
  <c r="R30"/>
  <c r="N31" i="25"/>
  <c r="O30"/>
  <c r="D29" i="24"/>
  <c r="DJ31" l="1"/>
  <c r="DI32"/>
  <c r="BV30"/>
  <c r="BU31"/>
  <c r="DD30"/>
  <c r="DC31"/>
  <c r="W31"/>
  <c r="V32"/>
  <c r="BE30"/>
  <c r="BD31"/>
  <c r="AZ30"/>
  <c r="AY31"/>
  <c r="BK32"/>
  <c r="BJ33"/>
  <c r="CM31"/>
  <c r="CL32"/>
  <c r="CP31"/>
  <c r="CO32"/>
  <c r="BN30"/>
  <c r="BM31"/>
  <c r="CV30"/>
  <c r="CU31"/>
  <c r="AN31"/>
  <c r="AM32"/>
  <c r="I31"/>
  <c r="H32"/>
  <c r="BY31"/>
  <c r="BX32"/>
  <c r="AW30"/>
  <c r="AV31"/>
  <c r="AT30"/>
  <c r="AS31"/>
  <c r="AC31"/>
  <c r="AB32"/>
  <c r="DP30"/>
  <c r="DO31"/>
  <c r="CB31"/>
  <c r="CA32"/>
  <c r="CS31"/>
  <c r="CR32"/>
  <c r="DM31"/>
  <c r="DL32"/>
  <c r="CY30"/>
  <c r="CX31"/>
  <c r="BH31"/>
  <c r="BG32"/>
  <c r="CE32"/>
  <c r="CD33"/>
  <c r="DG31"/>
  <c r="DF32"/>
  <c r="D30" i="25"/>
  <c r="R30"/>
  <c r="Q31"/>
  <c r="E29" i="24"/>
  <c r="K31" i="25"/>
  <c r="L30"/>
  <c r="N32"/>
  <c r="O31"/>
  <c r="L30" i="24"/>
  <c r="K31"/>
  <c r="CG31"/>
  <c r="CH30"/>
  <c r="AF30"/>
  <c r="AE31"/>
  <c r="H31" i="25"/>
  <c r="I30"/>
  <c r="AQ30" i="24"/>
  <c r="AP31"/>
  <c r="BQ31"/>
  <c r="BP32"/>
  <c r="D30"/>
  <c r="E29" i="25"/>
  <c r="Q32" i="24"/>
  <c r="R31"/>
  <c r="Y31"/>
  <c r="Z30"/>
  <c r="N32"/>
  <c r="O31"/>
  <c r="AI30"/>
  <c r="AH31"/>
  <c r="T31" i="25"/>
  <c r="U30"/>
  <c r="BE31" i="24" l="1"/>
  <c r="BD32"/>
  <c r="W32"/>
  <c r="V33"/>
  <c r="DC32"/>
  <c r="DD31"/>
  <c r="BU32"/>
  <c r="BV31"/>
  <c r="DI33"/>
  <c r="DJ32"/>
  <c r="BH32"/>
  <c r="BG33"/>
  <c r="DG32"/>
  <c r="DF33"/>
  <c r="CE33"/>
  <c r="CD34"/>
  <c r="CY31"/>
  <c r="CX32"/>
  <c r="DM32"/>
  <c r="DL33"/>
  <c r="CS32"/>
  <c r="CR33"/>
  <c r="CB32"/>
  <c r="CA33"/>
  <c r="DP31"/>
  <c r="DO32"/>
  <c r="AC32"/>
  <c r="AB33"/>
  <c r="AT31"/>
  <c r="AS32"/>
  <c r="AW31"/>
  <c r="AV32"/>
  <c r="BY32"/>
  <c r="BX33"/>
  <c r="I32"/>
  <c r="H33"/>
  <c r="AN32"/>
  <c r="AM33"/>
  <c r="CV31"/>
  <c r="CU32"/>
  <c r="BN31"/>
  <c r="BM32"/>
  <c r="CP32"/>
  <c r="CO33"/>
  <c r="CM32"/>
  <c r="CL33"/>
  <c r="BK33"/>
  <c r="BJ34"/>
  <c r="AZ31"/>
  <c r="AY32"/>
  <c r="Q32" i="25"/>
  <c r="R31"/>
  <c r="D31" i="24"/>
  <c r="K32" i="25"/>
  <c r="L31"/>
  <c r="D31"/>
  <c r="E30" i="24"/>
  <c r="AI31"/>
  <c r="AH32"/>
  <c r="BQ32"/>
  <c r="BP33"/>
  <c r="AQ31"/>
  <c r="AP32"/>
  <c r="AF31"/>
  <c r="AE32"/>
  <c r="K32"/>
  <c r="L31"/>
  <c r="E30" i="25"/>
  <c r="U31"/>
  <c r="T32"/>
  <c r="N33" i="24"/>
  <c r="O32"/>
  <c r="Z31"/>
  <c r="Y32"/>
  <c r="R32"/>
  <c r="Q33"/>
  <c r="H32" i="25"/>
  <c r="I31"/>
  <c r="CH31" i="24"/>
  <c r="CG32"/>
  <c r="N33" i="25"/>
  <c r="O32"/>
  <c r="DI34" i="24" l="1"/>
  <c r="DJ33"/>
  <c r="BU33"/>
  <c r="BV32"/>
  <c r="DC33"/>
  <c r="DD32"/>
  <c r="W33"/>
  <c r="V34"/>
  <c r="BE32"/>
  <c r="BD33"/>
  <c r="BK34"/>
  <c r="BJ35"/>
  <c r="CP33"/>
  <c r="CO34"/>
  <c r="CV32"/>
  <c r="CU33"/>
  <c r="AZ32"/>
  <c r="AY33"/>
  <c r="CM33"/>
  <c r="CL34"/>
  <c r="BN32"/>
  <c r="BM33"/>
  <c r="AN33"/>
  <c r="AM34"/>
  <c r="I33"/>
  <c r="H34"/>
  <c r="BY33"/>
  <c r="BX34"/>
  <c r="AW32"/>
  <c r="AV33"/>
  <c r="AT32"/>
  <c r="AS33"/>
  <c r="AC33"/>
  <c r="AB34"/>
  <c r="DP32"/>
  <c r="DO33"/>
  <c r="CB33"/>
  <c r="CA34"/>
  <c r="CS33"/>
  <c r="CR34"/>
  <c r="DM33"/>
  <c r="DL34"/>
  <c r="CY32"/>
  <c r="CX33"/>
  <c r="CE34"/>
  <c r="CD35"/>
  <c r="DG33"/>
  <c r="DF34"/>
  <c r="BH33"/>
  <c r="BG34"/>
  <c r="E31"/>
  <c r="Q33" i="25"/>
  <c r="R32"/>
  <c r="K33"/>
  <c r="L32"/>
  <c r="O33" i="24"/>
  <c r="N34"/>
  <c r="AE33"/>
  <c r="AF32"/>
  <c r="AQ32"/>
  <c r="AP33"/>
  <c r="BQ33"/>
  <c r="BP34"/>
  <c r="AH33"/>
  <c r="AI32"/>
  <c r="N34" i="25"/>
  <c r="O33"/>
  <c r="H33"/>
  <c r="I32"/>
  <c r="D32"/>
  <c r="CH32" i="24"/>
  <c r="CG33"/>
  <c r="R33"/>
  <c r="Q34"/>
  <c r="Z32"/>
  <c r="Y33"/>
  <c r="T33" i="25"/>
  <c r="U32"/>
  <c r="L32" i="24"/>
  <c r="K33"/>
  <c r="E31" i="25"/>
  <c r="D32" i="24"/>
  <c r="DC34" l="1"/>
  <c r="DD33"/>
  <c r="BU34"/>
  <c r="BV33"/>
  <c r="DI35"/>
  <c r="DJ34"/>
  <c r="BE33"/>
  <c r="BD34"/>
  <c r="W34"/>
  <c r="V35"/>
  <c r="BH34"/>
  <c r="BG35"/>
  <c r="DG34"/>
  <c r="DF35"/>
  <c r="CY33"/>
  <c r="CX34"/>
  <c r="DM34"/>
  <c r="DL35"/>
  <c r="CB34"/>
  <c r="CA35"/>
  <c r="DP33"/>
  <c r="DO34"/>
  <c r="AT33"/>
  <c r="AS34"/>
  <c r="BY34"/>
  <c r="BX35"/>
  <c r="I34"/>
  <c r="H35"/>
  <c r="CM34"/>
  <c r="CL35"/>
  <c r="CE35"/>
  <c r="CD36"/>
  <c r="CS34"/>
  <c r="CR35"/>
  <c r="AC34"/>
  <c r="AB35"/>
  <c r="AW33"/>
  <c r="AV34"/>
  <c r="AN34"/>
  <c r="AM35"/>
  <c r="BN33"/>
  <c r="BM34"/>
  <c r="AZ33"/>
  <c r="AY34"/>
  <c r="CV33"/>
  <c r="CU34"/>
  <c r="CP34"/>
  <c r="CO35"/>
  <c r="BK35"/>
  <c r="BJ36"/>
  <c r="E32" i="25"/>
  <c r="Q34"/>
  <c r="R33"/>
  <c r="K34"/>
  <c r="L33"/>
  <c r="E32" i="24"/>
  <c r="K34"/>
  <c r="L33"/>
  <c r="Z33"/>
  <c r="Y34"/>
  <c r="R34"/>
  <c r="Q35"/>
  <c r="CG34"/>
  <c r="CH33"/>
  <c r="D33" i="25"/>
  <c r="I33"/>
  <c r="H34"/>
  <c r="N35"/>
  <c r="O34"/>
  <c r="AH34" i="24"/>
  <c r="AI33"/>
  <c r="AF33"/>
  <c r="AE34"/>
  <c r="D33"/>
  <c r="U33" i="25"/>
  <c r="T34"/>
  <c r="BP35" i="24"/>
  <c r="BQ34"/>
  <c r="AQ33"/>
  <c r="AP34"/>
  <c r="N35"/>
  <c r="O34"/>
  <c r="DI36" l="1"/>
  <c r="DJ35"/>
  <c r="BU35"/>
  <c r="BV34"/>
  <c r="DC35"/>
  <c r="DD34"/>
  <c r="W35"/>
  <c r="V36"/>
  <c r="BE34"/>
  <c r="BD35"/>
  <c r="BK36"/>
  <c r="BJ37"/>
  <c r="CV34"/>
  <c r="CU35"/>
  <c r="BN34"/>
  <c r="BM35"/>
  <c r="AN35"/>
  <c r="AM36"/>
  <c r="AC35"/>
  <c r="AB36"/>
  <c r="CE36"/>
  <c r="CD37"/>
  <c r="BY35"/>
  <c r="BX36"/>
  <c r="CP35"/>
  <c r="CO36"/>
  <c r="AZ34"/>
  <c r="AY35"/>
  <c r="AW34"/>
  <c r="AV35"/>
  <c r="CS35"/>
  <c r="CR36"/>
  <c r="CM35"/>
  <c r="CL36"/>
  <c r="I35"/>
  <c r="H36"/>
  <c r="AT34"/>
  <c r="AS35"/>
  <c r="DP34"/>
  <c r="DO35"/>
  <c r="CB35"/>
  <c r="CA36"/>
  <c r="DM35"/>
  <c r="DL36"/>
  <c r="CY34"/>
  <c r="CX35"/>
  <c r="DG35"/>
  <c r="DF36"/>
  <c r="BH35"/>
  <c r="BG36"/>
  <c r="E33"/>
  <c r="R34" i="25"/>
  <c r="Q35"/>
  <c r="L34"/>
  <c r="K35"/>
  <c r="AP35" i="24"/>
  <c r="AQ34"/>
  <c r="T35" i="25"/>
  <c r="U34"/>
  <c r="AH35" i="24"/>
  <c r="AI34"/>
  <c r="D34" i="25"/>
  <c r="H35"/>
  <c r="I34"/>
  <c r="CG35" i="24"/>
  <c r="CH34"/>
  <c r="L34"/>
  <c r="K35"/>
  <c r="O35"/>
  <c r="N36"/>
  <c r="BQ35"/>
  <c r="BP36"/>
  <c r="AE35"/>
  <c r="AF34"/>
  <c r="O35" i="25"/>
  <c r="N36"/>
  <c r="Q36" i="24"/>
  <c r="R35"/>
  <c r="Z34"/>
  <c r="Y35"/>
  <c r="D34"/>
  <c r="E33" i="25"/>
  <c r="DC36" i="24" l="1"/>
  <c r="DD35"/>
  <c r="BU36"/>
  <c r="BV35"/>
  <c r="DI37"/>
  <c r="DJ36"/>
  <c r="BE35"/>
  <c r="BD36"/>
  <c r="W36"/>
  <c r="V37"/>
  <c r="BH36"/>
  <c r="BG37"/>
  <c r="DG36"/>
  <c r="DF37"/>
  <c r="CB36"/>
  <c r="CA37"/>
  <c r="DP35"/>
  <c r="DO36"/>
  <c r="CM36"/>
  <c r="CL37"/>
  <c r="AW35"/>
  <c r="AV36"/>
  <c r="AZ35"/>
  <c r="AY36"/>
  <c r="CY35"/>
  <c r="CX36"/>
  <c r="DM36"/>
  <c r="DL37"/>
  <c r="AT35"/>
  <c r="AS36"/>
  <c r="I36"/>
  <c r="H37"/>
  <c r="CS36"/>
  <c r="CR37"/>
  <c r="CP36"/>
  <c r="CO37"/>
  <c r="BY36"/>
  <c r="BX37"/>
  <c r="CE37"/>
  <c r="CD38"/>
  <c r="AC36"/>
  <c r="AB37"/>
  <c r="AN36"/>
  <c r="AM37"/>
  <c r="BN35"/>
  <c r="BM36"/>
  <c r="CV35"/>
  <c r="CU36"/>
  <c r="BK37"/>
  <c r="BJ38"/>
  <c r="E34" i="25"/>
  <c r="R35"/>
  <c r="Q36"/>
  <c r="L35"/>
  <c r="K36"/>
  <c r="E34" i="24"/>
  <c r="Y36"/>
  <c r="Z35"/>
  <c r="O36" i="25"/>
  <c r="N37"/>
  <c r="BP37" i="24"/>
  <c r="BQ36"/>
  <c r="N37"/>
  <c r="O36"/>
  <c r="CG36"/>
  <c r="CH35"/>
  <c r="H36" i="25"/>
  <c r="D35"/>
  <c r="I35"/>
  <c r="AH36" i="24"/>
  <c r="AI35"/>
  <c r="U35" i="25"/>
  <c r="T36"/>
  <c r="AP36" i="24"/>
  <c r="AQ35"/>
  <c r="Q37"/>
  <c r="R36"/>
  <c r="AE36"/>
  <c r="AF35"/>
  <c r="L35"/>
  <c r="K36"/>
  <c r="D35"/>
  <c r="DI38" l="1"/>
  <c r="DJ37"/>
  <c r="BU37"/>
  <c r="BV36"/>
  <c r="DC37"/>
  <c r="DD36"/>
  <c r="W37"/>
  <c r="V38"/>
  <c r="BE36"/>
  <c r="BD37"/>
  <c r="BK38"/>
  <c r="BJ39"/>
  <c r="BK39" s="1"/>
  <c r="BN36"/>
  <c r="BM37"/>
  <c r="AC37"/>
  <c r="AB38"/>
  <c r="CP37"/>
  <c r="CO38"/>
  <c r="CS37"/>
  <c r="CR38"/>
  <c r="I37"/>
  <c r="H38"/>
  <c r="DM37"/>
  <c r="DL38"/>
  <c r="AZ36"/>
  <c r="AY37"/>
  <c r="CM37"/>
  <c r="CL38"/>
  <c r="CV36"/>
  <c r="CU37"/>
  <c r="AN37"/>
  <c r="AM38"/>
  <c r="CE38"/>
  <c r="CD39"/>
  <c r="CE39" s="1"/>
  <c r="BY37"/>
  <c r="BX38"/>
  <c r="AT36"/>
  <c r="AS37"/>
  <c r="CY36"/>
  <c r="CX37"/>
  <c r="AW36"/>
  <c r="AV37"/>
  <c r="DP36"/>
  <c r="DO37"/>
  <c r="CB37"/>
  <c r="CA38"/>
  <c r="DG37"/>
  <c r="DF38"/>
  <c r="BH37"/>
  <c r="BG38"/>
  <c r="E35" i="25"/>
  <c r="R36"/>
  <c r="Q37"/>
  <c r="E35" i="24"/>
  <c r="K37" i="25"/>
  <c r="L36"/>
  <c r="L36" i="24"/>
  <c r="K37"/>
  <c r="AF36"/>
  <c r="AE37"/>
  <c r="R37"/>
  <c r="Q38"/>
  <c r="AP37"/>
  <c r="AQ36"/>
  <c r="AH37"/>
  <c r="AI36"/>
  <c r="CH36"/>
  <c r="CG37"/>
  <c r="N38"/>
  <c r="O37"/>
  <c r="BP38"/>
  <c r="BQ37"/>
  <c r="Y37"/>
  <c r="Z36"/>
  <c r="U36" i="25"/>
  <c r="T37"/>
  <c r="I36"/>
  <c r="H37"/>
  <c r="D36"/>
  <c r="N38"/>
  <c r="O37"/>
  <c r="D36" i="24"/>
  <c r="DC38" l="1"/>
  <c r="DD37"/>
  <c r="BU38"/>
  <c r="BV37"/>
  <c r="DI39"/>
  <c r="DJ38"/>
  <c r="BE37"/>
  <c r="BD38"/>
  <c r="W38"/>
  <c r="V39"/>
  <c r="W39" s="1"/>
  <c r="BH38"/>
  <c r="BG39"/>
  <c r="BH39" s="1"/>
  <c r="CB38"/>
  <c r="CA39"/>
  <c r="CB39" s="1"/>
  <c r="DP37"/>
  <c r="DO38"/>
  <c r="CY37"/>
  <c r="CX38"/>
  <c r="AT37"/>
  <c r="AS38"/>
  <c r="BY38"/>
  <c r="BX39"/>
  <c r="BY39" s="1"/>
  <c r="AN38"/>
  <c r="AM39"/>
  <c r="AN39" s="1"/>
  <c r="CM38"/>
  <c r="CL39"/>
  <c r="CM39" s="1"/>
  <c r="DG38"/>
  <c r="DF39"/>
  <c r="AW37"/>
  <c r="AV38"/>
  <c r="CV37"/>
  <c r="CU38"/>
  <c r="AZ37"/>
  <c r="AY38"/>
  <c r="DM38"/>
  <c r="DL39"/>
  <c r="I38"/>
  <c r="H39"/>
  <c r="I39" s="1"/>
  <c r="CS38"/>
  <c r="CR39"/>
  <c r="CS39" s="1"/>
  <c r="CP38"/>
  <c r="CO39"/>
  <c r="CP39" s="1"/>
  <c r="AC38"/>
  <c r="AB39"/>
  <c r="AC39" s="1"/>
  <c r="BN37"/>
  <c r="BM38"/>
  <c r="E36" i="25"/>
  <c r="E36" i="24"/>
  <c r="R37" i="25"/>
  <c r="Q38"/>
  <c r="L37"/>
  <c r="K38"/>
  <c r="N39"/>
  <c r="O39" s="1"/>
  <c r="O38"/>
  <c r="N41"/>
  <c r="U37"/>
  <c r="T38"/>
  <c r="H38"/>
  <c r="I37"/>
  <c r="D37"/>
  <c r="Y38" i="24"/>
  <c r="Z37"/>
  <c r="BP39"/>
  <c r="BQ39" s="1"/>
  <c r="BQ38"/>
  <c r="CH37"/>
  <c r="CG38"/>
  <c r="AI37"/>
  <c r="AH38"/>
  <c r="BJ41"/>
  <c r="H128" i="17" s="1"/>
  <c r="Q39" i="24"/>
  <c r="R39" s="1"/>
  <c r="R38"/>
  <c r="N39"/>
  <c r="O38"/>
  <c r="AP38"/>
  <c r="AQ37"/>
  <c r="BX41"/>
  <c r="H132" i="17" s="1"/>
  <c r="AF37" i="24"/>
  <c r="AE38"/>
  <c r="L37"/>
  <c r="K38"/>
  <c r="D37"/>
  <c r="BE38" l="1"/>
  <c r="BD39"/>
  <c r="BE39" s="1"/>
  <c r="DJ39"/>
  <c r="DJ41" s="1"/>
  <c r="DI41"/>
  <c r="BU39"/>
  <c r="BV39" s="1"/>
  <c r="BV38"/>
  <c r="DC39"/>
  <c r="DD38"/>
  <c r="BN38"/>
  <c r="BM39"/>
  <c r="BN39" s="1"/>
  <c r="AZ38"/>
  <c r="AY39"/>
  <c r="AZ39" s="1"/>
  <c r="DL41"/>
  <c r="DM39"/>
  <c r="DM41" s="1"/>
  <c r="CV38"/>
  <c r="CU39"/>
  <c r="CV39" s="1"/>
  <c r="AW38"/>
  <c r="AV39"/>
  <c r="AW39" s="1"/>
  <c r="DG39"/>
  <c r="DG41" s="1"/>
  <c r="DF41"/>
  <c r="AT38"/>
  <c r="AS39"/>
  <c r="AT39" s="1"/>
  <c r="CY38"/>
  <c r="CX39"/>
  <c r="CY39" s="1"/>
  <c r="DP38"/>
  <c r="DO39"/>
  <c r="I128" i="17"/>
  <c r="CX41" i="24"/>
  <c r="H140" i="17" s="1"/>
  <c r="I140" s="1"/>
  <c r="CR41" i="24"/>
  <c r="H138" i="17" s="1"/>
  <c r="I138" s="1"/>
  <c r="BP41" i="24"/>
  <c r="H130" i="17" s="1"/>
  <c r="R41" i="24"/>
  <c r="BK41"/>
  <c r="D38" i="25"/>
  <c r="O41"/>
  <c r="BQ41" i="24"/>
  <c r="Q41"/>
  <c r="CS41"/>
  <c r="E37" i="25"/>
  <c r="R38"/>
  <c r="Q39"/>
  <c r="R39" s="1"/>
  <c r="AB41" i="24"/>
  <c r="H118" i="17" s="1"/>
  <c r="AC41" i="24"/>
  <c r="CO41"/>
  <c r="H137" i="17" s="1"/>
  <c r="I137" s="1"/>
  <c r="L38" i="25"/>
  <c r="K39"/>
  <c r="L39" s="1"/>
  <c r="AI38" i="24"/>
  <c r="AH39"/>
  <c r="AI39" s="1"/>
  <c r="H41"/>
  <c r="H112" i="17" s="1"/>
  <c r="I41" i="24"/>
  <c r="CH38"/>
  <c r="CG39"/>
  <c r="CH39" s="1"/>
  <c r="Y39"/>
  <c r="Z38"/>
  <c r="E37"/>
  <c r="L38"/>
  <c r="K39"/>
  <c r="AF38"/>
  <c r="AE39"/>
  <c r="AF39" s="1"/>
  <c r="I132" i="17"/>
  <c r="AQ38" i="24"/>
  <c r="AP39"/>
  <c r="O39"/>
  <c r="O41" s="1"/>
  <c r="N41"/>
  <c r="H114" i="17" s="1"/>
  <c r="BM41" i="24"/>
  <c r="H129" i="17" s="1"/>
  <c r="H39" i="25"/>
  <c r="I38"/>
  <c r="T39"/>
  <c r="U38"/>
  <c r="BY41" i="24"/>
  <c r="D38"/>
  <c r="CP41"/>
  <c r="BN41" l="1"/>
  <c r="CY41"/>
  <c r="DC41"/>
  <c r="DD39"/>
  <c r="DD41" s="1"/>
  <c r="N138" i="17"/>
  <c r="O138" s="1"/>
  <c r="Q138"/>
  <c r="K138"/>
  <c r="J138"/>
  <c r="N137"/>
  <c r="O137" s="1"/>
  <c r="Q137"/>
  <c r="K137"/>
  <c r="J137"/>
  <c r="N140"/>
  <c r="O140" s="1"/>
  <c r="Q140"/>
  <c r="K140"/>
  <c r="J140"/>
  <c r="DO41" i="24"/>
  <c r="DP39"/>
  <c r="DP41" s="1"/>
  <c r="H115" i="17"/>
  <c r="I115" s="1"/>
  <c r="N128"/>
  <c r="O128" s="1"/>
  <c r="J128"/>
  <c r="I130"/>
  <c r="I118"/>
  <c r="Q128"/>
  <c r="K128"/>
  <c r="AH41" i="24"/>
  <c r="H120" i="17" s="1"/>
  <c r="CH41" i="24"/>
  <c r="V41"/>
  <c r="H116" i="17" s="1"/>
  <c r="BE41" i="24"/>
  <c r="R41" i="25"/>
  <c r="CM41" i="24"/>
  <c r="BD41"/>
  <c r="H126" i="17" s="1"/>
  <c r="CG41" i="24"/>
  <c r="H135" i="17" s="1"/>
  <c r="CV41" i="24"/>
  <c r="CU41"/>
  <c r="H139" i="17" s="1"/>
  <c r="I139" s="1"/>
  <c r="CD41" i="24"/>
  <c r="H134" i="17" s="1"/>
  <c r="Q41" i="25"/>
  <c r="CL41" i="24"/>
  <c r="H136" i="17" s="1"/>
  <c r="BG41" i="24"/>
  <c r="H127" i="17" s="1"/>
  <c r="BH41" i="24"/>
  <c r="E38" i="25"/>
  <c r="AV41" i="24"/>
  <c r="H124" i="17" s="1"/>
  <c r="I124" s="1"/>
  <c r="AZ41" i="24"/>
  <c r="AF41"/>
  <c r="CE41"/>
  <c r="K41" i="25"/>
  <c r="CB41" i="24"/>
  <c r="CA41"/>
  <c r="H133" i="17" s="1"/>
  <c r="L41" i="25"/>
  <c r="I129" i="17"/>
  <c r="I114"/>
  <c r="AQ39" i="24"/>
  <c r="AQ41" s="1"/>
  <c r="AP41"/>
  <c r="H122" i="17" s="1"/>
  <c r="L39" i="24"/>
  <c r="L41" s="1"/>
  <c r="K41"/>
  <c r="H113" i="17" s="1"/>
  <c r="I112"/>
  <c r="BV41" i="24"/>
  <c r="BU41"/>
  <c r="H131" i="17" s="1"/>
  <c r="AI41" i="24"/>
  <c r="W41"/>
  <c r="AE41"/>
  <c r="H119" i="17" s="1"/>
  <c r="U39" i="25"/>
  <c r="U41" s="1"/>
  <c r="T41"/>
  <c r="I39"/>
  <c r="D39"/>
  <c r="D41" s="1"/>
  <c r="H41"/>
  <c r="AT41" i="24"/>
  <c r="AS41"/>
  <c r="H123" i="17" s="1"/>
  <c r="AN41" i="24"/>
  <c r="AM41"/>
  <c r="H121" i="17" s="1"/>
  <c r="K132"/>
  <c r="J132"/>
  <c r="N132"/>
  <c r="O132" s="1"/>
  <c r="Q132"/>
  <c r="Z39" i="24"/>
  <c r="Z41" s="1"/>
  <c r="Y41"/>
  <c r="H117" i="17" s="1"/>
  <c r="AW41" i="24"/>
  <c r="AY41"/>
  <c r="H125" i="17" s="1"/>
  <c r="E38" i="24"/>
  <c r="D39"/>
  <c r="D41" s="1"/>
  <c r="N139" i="17" l="1"/>
  <c r="O139" s="1"/>
  <c r="Q139"/>
  <c r="K139"/>
  <c r="J139"/>
  <c r="J115"/>
  <c r="N115"/>
  <c r="O115" s="1"/>
  <c r="K115"/>
  <c r="Q115"/>
  <c r="K130"/>
  <c r="J130"/>
  <c r="Q130"/>
  <c r="N130"/>
  <c r="O130" s="1"/>
  <c r="N118"/>
  <c r="O118" s="1"/>
  <c r="J118"/>
  <c r="K118"/>
  <c r="Q118"/>
  <c r="I117"/>
  <c r="I127"/>
  <c r="I126"/>
  <c r="I120"/>
  <c r="I133"/>
  <c r="I134"/>
  <c r="I135"/>
  <c r="I116"/>
  <c r="I136"/>
  <c r="I125"/>
  <c r="I121"/>
  <c r="I123"/>
  <c r="I41" i="25"/>
  <c r="E39"/>
  <c r="E41" s="1"/>
  <c r="I131" i="17"/>
  <c r="I113"/>
  <c r="I122"/>
  <c r="E39" i="24"/>
  <c r="E41" s="1"/>
  <c r="I119" i="17"/>
  <c r="N112"/>
  <c r="K112"/>
  <c r="Q112"/>
  <c r="J112"/>
  <c r="N114"/>
  <c r="O114" s="1"/>
  <c r="J114"/>
  <c r="Q114"/>
  <c r="K114"/>
  <c r="K129"/>
  <c r="J129"/>
  <c r="Q129"/>
  <c r="N129"/>
  <c r="O129" s="1"/>
  <c r="J124"/>
  <c r="Q124"/>
  <c r="K124"/>
  <c r="N124"/>
  <c r="O124" s="1"/>
  <c r="K116" l="1"/>
  <c r="Q116"/>
  <c r="J116"/>
  <c r="N116"/>
  <c r="O116" s="1"/>
  <c r="Q134"/>
  <c r="N134"/>
  <c r="O134" s="1"/>
  <c r="J134"/>
  <c r="K134"/>
  <c r="Q120"/>
  <c r="J120"/>
  <c r="K120"/>
  <c r="N120"/>
  <c r="O120" s="1"/>
  <c r="K127"/>
  <c r="Q127"/>
  <c r="J127"/>
  <c r="N127"/>
  <c r="O127" s="1"/>
  <c r="J135"/>
  <c r="K135"/>
  <c r="Q135"/>
  <c r="N135"/>
  <c r="O135" s="1"/>
  <c r="N133"/>
  <c r="O133" s="1"/>
  <c r="Q133"/>
  <c r="J133"/>
  <c r="K133"/>
  <c r="N126"/>
  <c r="O126" s="1"/>
  <c r="J126"/>
  <c r="K126"/>
  <c r="Q126"/>
  <c r="K117"/>
  <c r="N117"/>
  <c r="O117" s="1"/>
  <c r="Q117"/>
  <c r="J117"/>
  <c r="H142"/>
  <c r="H173" s="1"/>
  <c r="I142"/>
  <c r="I144" s="1"/>
  <c r="I175" s="1"/>
  <c r="N136"/>
  <c r="O136" s="1"/>
  <c r="K136"/>
  <c r="J136"/>
  <c r="Q136"/>
  <c r="N122"/>
  <c r="O122" s="1"/>
  <c r="Q122"/>
  <c r="J122"/>
  <c r="K122"/>
  <c r="K113"/>
  <c r="Q113"/>
  <c r="J113"/>
  <c r="N113"/>
  <c r="O113" s="1"/>
  <c r="J131"/>
  <c r="N131"/>
  <c r="O131" s="1"/>
  <c r="K131"/>
  <c r="Q131"/>
  <c r="K123"/>
  <c r="N123"/>
  <c r="O123" s="1"/>
  <c r="J123"/>
  <c r="Q123"/>
  <c r="K121"/>
  <c r="Q121"/>
  <c r="N121"/>
  <c r="O121" s="1"/>
  <c r="J121"/>
  <c r="Q125"/>
  <c r="K125"/>
  <c r="N125"/>
  <c r="O125" s="1"/>
  <c r="J125"/>
  <c r="O112"/>
  <c r="N119"/>
  <c r="O119" s="1"/>
  <c r="K119"/>
  <c r="Q119"/>
  <c r="J119"/>
  <c r="H144" l="1"/>
  <c r="H175" s="1"/>
  <c r="I173"/>
  <c r="Q142"/>
  <c r="Q144" s="1"/>
  <c r="Q175" s="1"/>
  <c r="K142"/>
  <c r="K173" s="1"/>
  <c r="N142"/>
  <c r="J142"/>
  <c r="O142"/>
  <c r="K144" l="1"/>
  <c r="K175" s="1"/>
  <c r="Q173"/>
  <c r="N144"/>
  <c r="N175" s="1"/>
  <c r="N173"/>
  <c r="O173"/>
  <c r="O144"/>
  <c r="O175" s="1"/>
  <c r="J144"/>
  <c r="J175" s="1"/>
  <c r="J173"/>
  <c r="G115" i="10" l="1"/>
  <c r="G118" s="1"/>
  <c r="G14" s="1"/>
  <c r="G15" s="1"/>
  <c r="G18" l="1"/>
  <c r="J18" s="1"/>
  <c r="J15"/>
  <c r="F34" i="20" s="1"/>
  <c r="G34" s="1"/>
  <c r="G37" s="1"/>
  <c r="J115" i="10"/>
  <c r="F43" i="3" l="1"/>
  <c r="L34" i="20"/>
  <c r="L37" s="1"/>
  <c r="I13" i="18" l="1"/>
  <c r="I27" s="1"/>
  <c r="H13" i="17"/>
  <c r="H27" s="1"/>
  <c r="L49" i="20"/>
  <c r="L112" s="1"/>
  <c r="G43" i="3"/>
  <c r="F46"/>
  <c r="H20" i="17" l="1"/>
  <c r="L108" i="20"/>
  <c r="L110" s="1"/>
  <c r="H24" i="17" s="1"/>
  <c r="I20" i="18"/>
  <c r="G46" i="3"/>
  <c r="L43"/>
  <c r="L46" s="1"/>
  <c r="L58" s="1"/>
  <c r="L121" s="1"/>
  <c r="P100" i="17" l="1"/>
  <c r="R100" s="1"/>
  <c r="P99"/>
  <c r="R99" s="1"/>
  <c r="P98"/>
  <c r="R98" s="1"/>
  <c r="P97"/>
  <c r="R97" s="1"/>
  <c r="P96"/>
  <c r="R96" s="1"/>
  <c r="P140"/>
  <c r="R140" s="1"/>
  <c r="P139"/>
  <c r="R139" s="1"/>
  <c r="P138"/>
  <c r="R138" s="1"/>
  <c r="P137"/>
  <c r="R137" s="1"/>
  <c r="P92"/>
  <c r="R92" s="1"/>
  <c r="P78"/>
  <c r="R78" s="1"/>
  <c r="P75"/>
  <c r="R75" s="1"/>
  <c r="P77"/>
  <c r="R77" s="1"/>
  <c r="P80"/>
  <c r="R80" s="1"/>
  <c r="P82"/>
  <c r="R82" s="1"/>
  <c r="P93"/>
  <c r="R93" s="1"/>
  <c r="P94"/>
  <c r="R94" s="1"/>
  <c r="P88"/>
  <c r="R88" s="1"/>
  <c r="P84"/>
  <c r="R84" s="1"/>
  <c r="P81"/>
  <c r="R81" s="1"/>
  <c r="P91"/>
  <c r="R91" s="1"/>
  <c r="P76"/>
  <c r="R76" s="1"/>
  <c r="P79"/>
  <c r="R79" s="1"/>
  <c r="P87"/>
  <c r="R87" s="1"/>
  <c r="P89"/>
  <c r="R89" s="1"/>
  <c r="P86"/>
  <c r="R86" s="1"/>
  <c r="P83"/>
  <c r="R83" s="1"/>
  <c r="P95"/>
  <c r="R95" s="1"/>
  <c r="P90"/>
  <c r="R90" s="1"/>
  <c r="P85"/>
  <c r="R85" s="1"/>
  <c r="P69"/>
  <c r="R69" s="1"/>
  <c r="P65"/>
  <c r="R65" s="1"/>
  <c r="P71"/>
  <c r="R71" s="1"/>
  <c r="P121"/>
  <c r="R121" s="1"/>
  <c r="P123"/>
  <c r="R123" s="1"/>
  <c r="P130"/>
  <c r="R130" s="1"/>
  <c r="P135"/>
  <c r="R135" s="1"/>
  <c r="P127"/>
  <c r="R127" s="1"/>
  <c r="P63"/>
  <c r="R63" s="1"/>
  <c r="P128"/>
  <c r="R128" s="1"/>
  <c r="P58"/>
  <c r="R58" s="1"/>
  <c r="P129"/>
  <c r="R129" s="1"/>
  <c r="P52"/>
  <c r="P73"/>
  <c r="R73" s="1"/>
  <c r="P62"/>
  <c r="R62" s="1"/>
  <c r="P67"/>
  <c r="R67" s="1"/>
  <c r="P55"/>
  <c r="R55" s="1"/>
  <c r="P133"/>
  <c r="R133" s="1"/>
  <c r="P57"/>
  <c r="R57" s="1"/>
  <c r="P119"/>
  <c r="R119" s="1"/>
  <c r="P136"/>
  <c r="R136" s="1"/>
  <c r="P112"/>
  <c r="P56"/>
  <c r="R56" s="1"/>
  <c r="P117"/>
  <c r="R117" s="1"/>
  <c r="P59"/>
  <c r="R59" s="1"/>
  <c r="P120"/>
  <c r="R120" s="1"/>
  <c r="P64"/>
  <c r="R64" s="1"/>
  <c r="P118"/>
  <c r="R118" s="1"/>
  <c r="P60"/>
  <c r="R60" s="1"/>
  <c r="P54"/>
  <c r="R54" s="1"/>
  <c r="P124"/>
  <c r="R124" s="1"/>
  <c r="P126"/>
  <c r="R126" s="1"/>
  <c r="P122"/>
  <c r="R122" s="1"/>
  <c r="P114"/>
  <c r="R114" s="1"/>
  <c r="P131"/>
  <c r="R131" s="1"/>
  <c r="P72"/>
  <c r="R72" s="1"/>
  <c r="P116"/>
  <c r="R116" s="1"/>
  <c r="P113"/>
  <c r="R113" s="1"/>
  <c r="P132"/>
  <c r="R132" s="1"/>
  <c r="P66"/>
  <c r="R66" s="1"/>
  <c r="P70"/>
  <c r="R70" s="1"/>
  <c r="P134"/>
  <c r="R134" s="1"/>
  <c r="P68"/>
  <c r="R68" s="1"/>
  <c r="P115"/>
  <c r="R115" s="1"/>
  <c r="P74"/>
  <c r="R74" s="1"/>
  <c r="P53"/>
  <c r="R53" s="1"/>
  <c r="P61"/>
  <c r="R61" s="1"/>
  <c r="P125"/>
  <c r="R125" s="1"/>
  <c r="H21"/>
  <c r="H32" s="1"/>
  <c r="I21" i="18"/>
  <c r="I32" s="1"/>
  <c r="L117" i="3"/>
  <c r="L119" s="1"/>
  <c r="L126" s="1"/>
  <c r="J13" i="2" s="1"/>
  <c r="J22" s="1"/>
  <c r="L117" i="20"/>
  <c r="J13" i="19" s="1"/>
  <c r="I24" i="18"/>
  <c r="P165" i="17" l="1"/>
  <c r="P157"/>
  <c r="R157" s="1"/>
  <c r="P156"/>
  <c r="P166"/>
  <c r="R166" s="1"/>
  <c r="P102"/>
  <c r="R52"/>
  <c r="J31" i="2"/>
  <c r="Q55" i="18"/>
  <c r="S55" s="1"/>
  <c r="U55" s="1"/>
  <c r="Q72"/>
  <c r="S72" s="1"/>
  <c r="U72" s="1"/>
  <c r="Q67"/>
  <c r="S67" s="1"/>
  <c r="U67" s="1"/>
  <c r="Q53"/>
  <c r="S53" s="1"/>
  <c r="U53" s="1"/>
  <c r="Q52"/>
  <c r="Q57"/>
  <c r="S57" s="1"/>
  <c r="U57" s="1"/>
  <c r="Q69"/>
  <c r="S69" s="1"/>
  <c r="U69" s="1"/>
  <c r="Q68"/>
  <c r="S68" s="1"/>
  <c r="U68" s="1"/>
  <c r="Q71"/>
  <c r="S71" s="1"/>
  <c r="U71" s="1"/>
  <c r="Q56"/>
  <c r="S56" s="1"/>
  <c r="U56" s="1"/>
  <c r="Q54"/>
  <c r="S54" s="1"/>
  <c r="U54" s="1"/>
  <c r="Q70"/>
  <c r="S70" s="1"/>
  <c r="U70" s="1"/>
  <c r="Q66"/>
  <c r="Q85"/>
  <c r="S85" s="1"/>
  <c r="U85" s="1"/>
  <c r="Q86"/>
  <c r="S86" s="1"/>
  <c r="U86" s="1"/>
  <c r="Q95"/>
  <c r="Q96"/>
  <c r="S96" s="1"/>
  <c r="U96" s="1"/>
  <c r="Q84"/>
  <c r="Q97"/>
  <c r="S97" s="1"/>
  <c r="U97" s="1"/>
  <c r="P142" i="17"/>
  <c r="R112"/>
  <c r="R142" l="1"/>
  <c r="S66" i="18"/>
  <c r="Q74"/>
  <c r="Q59"/>
  <c r="S52"/>
  <c r="U52" s="1"/>
  <c r="U59" s="1"/>
  <c r="R156" i="17"/>
  <c r="P159"/>
  <c r="P172" s="1"/>
  <c r="P168"/>
  <c r="P173" s="1"/>
  <c r="R165"/>
  <c r="P144"/>
  <c r="S84" i="18"/>
  <c r="Q88"/>
  <c r="S95"/>
  <c r="Q99"/>
  <c r="E7" i="15"/>
  <c r="E8" s="1"/>
  <c r="E10" s="1"/>
  <c r="J25" i="2" s="1"/>
  <c r="J41" i="16" s="1"/>
  <c r="J43" s="1"/>
  <c r="E7" i="12"/>
  <c r="E8" s="1"/>
  <c r="E10" s="1"/>
  <c r="J24" i="2" s="1"/>
  <c r="R102" i="17"/>
  <c r="Q101" i="18" l="1"/>
  <c r="I41" i="16"/>
  <c r="I43" s="1"/>
  <c r="J27" i="2"/>
  <c r="H41" i="16" s="1"/>
  <c r="R159" i="17"/>
  <c r="R172" s="1"/>
  <c r="Q76" i="18"/>
  <c r="Q106" s="1"/>
  <c r="Q103"/>
  <c r="S74"/>
  <c r="U66"/>
  <c r="U74" s="1"/>
  <c r="U76" s="1"/>
  <c r="J74" i="16"/>
  <c r="J70"/>
  <c r="S99" i="18"/>
  <c r="U95"/>
  <c r="U99" s="1"/>
  <c r="U84"/>
  <c r="U88" s="1"/>
  <c r="U103" s="1"/>
  <c r="S88"/>
  <c r="S103" s="1"/>
  <c r="R173" i="17"/>
  <c r="R144"/>
  <c r="R175" s="1"/>
  <c r="P170"/>
  <c r="P175" s="1"/>
  <c r="Q104" i="18"/>
  <c r="U101" l="1"/>
  <c r="U106" s="1"/>
  <c r="J27" i="19" s="1"/>
  <c r="J75" i="16"/>
  <c r="K41"/>
  <c r="K43" s="1"/>
  <c r="H43"/>
  <c r="S104" i="18"/>
  <c r="S76"/>
  <c r="I70" i="16"/>
  <c r="I74"/>
  <c r="U104" i="18"/>
  <c r="S101"/>
  <c r="H70" i="16" l="1"/>
  <c r="H74"/>
  <c r="S106" i="18"/>
  <c r="I75" i="16"/>
  <c r="I77" s="1"/>
  <c r="H25" i="17" s="1"/>
  <c r="H34" s="1"/>
  <c r="S100" l="1"/>
  <c r="T100" s="1"/>
  <c r="S96"/>
  <c r="T96" s="1"/>
  <c r="S98"/>
  <c r="T98" s="1"/>
  <c r="S99"/>
  <c r="T99" s="1"/>
  <c r="S97"/>
  <c r="T97" s="1"/>
  <c r="S139"/>
  <c r="T139" s="1"/>
  <c r="S140"/>
  <c r="T140" s="1"/>
  <c r="S137"/>
  <c r="T137" s="1"/>
  <c r="S138"/>
  <c r="T138" s="1"/>
  <c r="S95"/>
  <c r="T95" s="1"/>
  <c r="S93"/>
  <c r="T93" s="1"/>
  <c r="S94"/>
  <c r="T94" s="1"/>
  <c r="S91"/>
  <c r="T91" s="1"/>
  <c r="S92"/>
  <c r="T92" s="1"/>
  <c r="S89"/>
  <c r="T89" s="1"/>
  <c r="S90"/>
  <c r="T90" s="1"/>
  <c r="S87"/>
  <c r="T87" s="1"/>
  <c r="S88"/>
  <c r="T88" s="1"/>
  <c r="S85"/>
  <c r="T85" s="1"/>
  <c r="S86"/>
  <c r="T86" s="1"/>
  <c r="S83"/>
  <c r="T83" s="1"/>
  <c r="S84"/>
  <c r="T84" s="1"/>
  <c r="S81"/>
  <c r="T81" s="1"/>
  <c r="S82"/>
  <c r="T82" s="1"/>
  <c r="S79"/>
  <c r="T79" s="1"/>
  <c r="S80"/>
  <c r="T80" s="1"/>
  <c r="S77"/>
  <c r="T77" s="1"/>
  <c r="S78"/>
  <c r="T78" s="1"/>
  <c r="S75"/>
  <c r="T75" s="1"/>
  <c r="S76"/>
  <c r="T76" s="1"/>
  <c r="S113"/>
  <c r="T113" s="1"/>
  <c r="S123"/>
  <c r="T123" s="1"/>
  <c r="S133"/>
  <c r="T133" s="1"/>
  <c r="S63"/>
  <c r="T63" s="1"/>
  <c r="S157"/>
  <c r="T157" s="1"/>
  <c r="S114"/>
  <c r="T114" s="1"/>
  <c r="S119"/>
  <c r="T119" s="1"/>
  <c r="S124"/>
  <c r="T124" s="1"/>
  <c r="S126"/>
  <c r="T126" s="1"/>
  <c r="S69"/>
  <c r="T69" s="1"/>
  <c r="S58"/>
  <c r="T58" s="1"/>
  <c r="S129"/>
  <c r="T129" s="1"/>
  <c r="S68"/>
  <c r="T68" s="1"/>
  <c r="S67"/>
  <c r="T67" s="1"/>
  <c r="S57"/>
  <c r="T57" s="1"/>
  <c r="S132"/>
  <c r="T132" s="1"/>
  <c r="S59"/>
  <c r="T59" s="1"/>
  <c r="S60"/>
  <c r="T60" s="1"/>
  <c r="S65"/>
  <c r="T65" s="1"/>
  <c r="S74"/>
  <c r="T74" s="1"/>
  <c r="S166"/>
  <c r="T166" s="1"/>
  <c r="S116"/>
  <c r="T116" s="1"/>
  <c r="S120"/>
  <c r="T120" s="1"/>
  <c r="S54"/>
  <c r="T54" s="1"/>
  <c r="S156"/>
  <c r="S52"/>
  <c r="S115"/>
  <c r="T115" s="1"/>
  <c r="S53"/>
  <c r="T53" s="1"/>
  <c r="S125"/>
  <c r="T125" s="1"/>
  <c r="S66"/>
  <c r="T66" s="1"/>
  <c r="S130"/>
  <c r="T130" s="1"/>
  <c r="S135"/>
  <c r="T135" s="1"/>
  <c r="S73"/>
  <c r="T73" s="1"/>
  <c r="S71"/>
  <c r="T71" s="1"/>
  <c r="S56"/>
  <c r="T56" s="1"/>
  <c r="S117"/>
  <c r="T117" s="1"/>
  <c r="S70"/>
  <c r="T70" s="1"/>
  <c r="S134"/>
  <c r="T134" s="1"/>
  <c r="S62"/>
  <c r="T62" s="1"/>
  <c r="S61"/>
  <c r="T61" s="1"/>
  <c r="S127"/>
  <c r="T127" s="1"/>
  <c r="S128"/>
  <c r="T128" s="1"/>
  <c r="S64"/>
  <c r="T64" s="1"/>
  <c r="S122"/>
  <c r="T122" s="1"/>
  <c r="S131"/>
  <c r="T131" s="1"/>
  <c r="S55"/>
  <c r="T55" s="1"/>
  <c r="S72"/>
  <c r="T72" s="1"/>
  <c r="S136"/>
  <c r="T136" s="1"/>
  <c r="S118"/>
  <c r="T118" s="1"/>
  <c r="S121"/>
  <c r="T121" s="1"/>
  <c r="S165"/>
  <c r="S112"/>
  <c r="K74" i="16"/>
  <c r="H75"/>
  <c r="K75" s="1"/>
  <c r="K77" l="1"/>
  <c r="J22" i="19" s="1"/>
  <c r="J24" s="1"/>
  <c r="S168" i="17"/>
  <c r="T165"/>
  <c r="T168" s="1"/>
  <c r="S159"/>
  <c r="T156"/>
  <c r="T159" s="1"/>
  <c r="H77" i="16"/>
  <c r="S142" i="17"/>
  <c r="T112"/>
  <c r="T142" s="1"/>
  <c r="S102"/>
  <c r="T52"/>
  <c r="T102" s="1"/>
  <c r="T170" l="1"/>
  <c r="D23" i="16"/>
  <c r="E38" i="19"/>
  <c r="S170" i="17"/>
  <c r="J50" i="19"/>
  <c r="J52" s="1"/>
  <c r="T172" i="17"/>
  <c r="T144"/>
  <c r="T175" s="1"/>
  <c r="J26" i="19" s="1"/>
  <c r="J29" s="1"/>
  <c r="T173" i="17"/>
  <c r="S173"/>
  <c r="S144"/>
  <c r="S172"/>
  <c r="S175" l="1"/>
  <c r="E39" i="19"/>
  <c r="E42"/>
  <c r="E43" s="1"/>
  <c r="E44" s="1"/>
  <c r="J42"/>
  <c r="J43" s="1"/>
  <c r="J44"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<sst xmlns="http://schemas.openxmlformats.org/spreadsheetml/2006/main" count="5529" uniqueCount="2044">
  <si>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</si>
  <si>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</si>
  <si>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</si>
  <si>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</si>
  <si>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</si>
  <si>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</si>
  <si>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</si>
  <si>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</si>
  <si>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</si>
  <si>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</si>
  <si>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</si>
  <si>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</si>
  <si>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</si>
  <si>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</si>
  <si>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</si>
  <si>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</si>
  <si>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</si>
  <si>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</si>
  <si>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</si>
  <si>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</si>
  <si>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</si>
  <si>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</si>
  <si>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</si>
  <si>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</si>
  <si>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</si>
  <si>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</si>
  <si>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</si>
  <si>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</si>
  <si>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</si>
  <si>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</si>
  <si>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</si>
  <si>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</si>
  <si>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</si>
  <si>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</si>
  <si>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</si>
  <si>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</si>
  <si>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</si>
  <si>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</si>
  <si>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</si>
  <si>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</si>
  <si>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</si>
  <si>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</si>
  <si>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</si>
  <si>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</si>
  <si>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</si>
  <si>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</si>
  <si>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</si>
  <si>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</si>
  <si>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</si>
  <si>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</si>
  <si>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</si>
  <si>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</si>
  <si>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</si>
  <si>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</si>
  <si>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</si>
  <si>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</si>
  <si>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</si>
  <si>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</si>
  <si>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</si>
  <si>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</si>
  <si>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</si>
  <si>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</si>
  <si>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</si>
  <si>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</si>
  <si>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</si>
  <si>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</si>
  <si>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</si>
  <si>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</si>
  <si>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</si>
  <si>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</si>
  <si>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</si>
  <si>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</si>
  <si>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</si>
  <si>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</si>
  <si>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</si>
  <si>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</si>
  <si>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</si>
  <si>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</si>
  <si>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</si>
  <si>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</si>
  <si>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</si>
  <si>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</si>
  <si>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</si>
  <si>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</si>
  <si>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</si>
  <si>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</si>
  <si>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</si>
  <si>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</si>
  <si>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</si>
  <si>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</si>
  <si>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</si>
  <si>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</si>
  <si>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</si>
  <si>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</si>
  <si>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</si>
  <si>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</si>
  <si>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</si>
  <si>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</si>
  <si>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</si>
  <si>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</si>
  <si>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</si>
  <si>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</si>
  <si>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</si>
  <si>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</si>
  <si>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</si>
  <si>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</si>
  <si>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</si>
  <si>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</si>
  <si>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</si>
  <si>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</si>
  <si>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</si>
  <si>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</si>
  <si>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</si>
  <si>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</si>
  <si>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</si>
  <si>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</si>
  <si>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</si>
  <si>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</si>
  <si>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</si>
  <si>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</si>
  <si>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</si>
  <si>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</si>
  <si>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</si>
  <si>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</si>
  <si>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</si>
  <si>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</si>
  <si>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</si>
  <si>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</si>
  <si>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</si>
  <si>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</si>
  <si>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</si>
  <si>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</si>
  <si>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</si>
  <si>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</si>
  <si>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</si>
  <si>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</si>
  <si>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</si>
  <si>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</si>
  <si>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</si>
  <si>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</si>
  <si>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</si>
  <si>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</si>
  <si>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</si>
  <si>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</si>
  <si>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</si>
  <si>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</si>
  <si>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</si>
  <si>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</si>
  <si>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</si>
  <si>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</si>
  <si>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</si>
  <si>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</si>
  <si>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</si>
  <si>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</si>
  <si>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</si>
  <si>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</si>
  <si>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</si>
  <si>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</si>
  <si>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</si>
  <si>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</si>
  <si>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</si>
  <si>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</si>
  <si>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</si>
  <si>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</si>
  <si>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</si>
  <si>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</si>
  <si>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</si>
  <si>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</si>
  <si>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</si>
  <si>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</si>
  <si>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</si>
  <si>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</si>
  <si>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</si>
  <si>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</si>
  <si>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</si>
  <si>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</si>
  <si>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</si>
  <si>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</si>
  <si>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</si>
  <si>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</si>
  <si>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</si>
  <si>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</si>
  <si>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</si>
  <si>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</si>
  <si>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</si>
  <si>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</si>
  <si>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</si>
  <si>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</si>
  <si>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</si>
  <si>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</si>
  <si>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</si>
  <si>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</si>
  <si>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</si>
  <si>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</si>
  <si>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</si>
  <si>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</si>
  <si>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</si>
  <si>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</si>
  <si>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</si>
  <si>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</si>
  <si>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</si>
  <si>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</si>
  <si>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</si>
  <si>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</si>
  <si>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</si>
  <si>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</si>
  <si>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</si>
  <si>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</si>
  <si>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</si>
  <si>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</si>
  <si>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</si>
  <si>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</si>
  <si>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</si>
  <si>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</si>
  <si>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</si>
  <si>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</si>
  <si>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</si>
  <si>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</si>
  <si>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</si>
  <si>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</si>
  <si>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</si>
  <si>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</si>
  <si>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</si>
  <si>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</si>
  <si>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</si>
  <si>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</si>
  <si>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</si>
  <si>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</si>
  <si>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</si>
  <si>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</si>
  <si>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</si>
  <si>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</si>
  <si>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</si>
  <si>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</si>
  <si>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</si>
  <si>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</si>
  <si>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</si>
  <si>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</si>
  <si>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</si>
  <si>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</si>
  <si>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</si>
  <si>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</si>
  <si>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</si>
  <si>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</si>
  <si>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</si>
  <si>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</si>
  <si>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</si>
  <si>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</si>
  <si>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</si>
  <si>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</si>
  <si>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</si>
  <si>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</si>
  <si>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</si>
  <si>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</si>
  <si>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</si>
  <si>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</si>
  <si>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</si>
  <si>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</si>
  <si>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</si>
  <si>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</si>
  <si>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</si>
  <si>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</si>
  <si>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</si>
  <si>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</si>
  <si>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</si>
  <si>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</si>
  <si>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</si>
  <si>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</si>
  <si>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</si>
  <si>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</si>
  <si>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</si>
  <si>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</si>
  <si>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</si>
  <si>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</si>
  <si>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</si>
  <si>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</si>
  <si>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</si>
  <si>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</si>
  <si>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</si>
  <si>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</si>
  <si>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</si>
  <si>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</si>
  <si>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</si>
  <si>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</si>
  <si>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</si>
  <si>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</si>
  <si>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</si>
  <si>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</si>
  <si>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</si>
  <si>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</si>
  <si>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</si>
  <si>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</si>
  <si>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</si>
  <si>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</si>
  <si>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</si>
  <si>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</si>
  <si>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</si>
  <si>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</si>
  <si>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</si>
  <si>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</si>
  <si>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</si>
  <si>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</si>
  <si>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</si>
  <si>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</si>
  <si>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</si>
  <si>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</si>
  <si>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</si>
  <si>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</si>
  <si>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</si>
  <si>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</si>
  <si>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</si>
  <si>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</si>
  <si>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</si>
  <si>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</si>
  <si>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</si>
  <si>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</si>
  <si>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</si>
  <si>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</si>
  <si>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</si>
  <si>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</si>
  <si>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</si>
  <si>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</si>
  <si>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</si>
  <si>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</si>
  <si>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</si>
  <si>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</si>
  <si>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</si>
  <si>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</si>
  <si>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</si>
  <si>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</si>
  <si>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</si>
  <si>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</si>
  <si>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</si>
  <si>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</si>
  <si>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</si>
  <si>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</si>
  <si>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</si>
  <si>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</si>
  <si>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</si>
  <si>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</si>
  <si>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</si>
  <si>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</si>
  <si>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</si>
  <si>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</si>
  <si>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</si>
  <si>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</si>
  <si>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</si>
  <si>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</si>
  <si>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</si>
  <si>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</si>
  <si>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</si>
  <si>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</si>
  <si>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</si>
  <si>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</si>
  <si>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</si>
  <si>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SPP PTP</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</si>
  <si>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</si>
  <si>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</si>
  <si>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</si>
  <si>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</si>
  <si>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</si>
  <si>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</si>
  <si>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</si>
  <si>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</si>
  <si>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</si>
  <si>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</si>
  <si>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</si>
  <si>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</si>
  <si>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</si>
  <si>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</si>
  <si>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</si>
  <si>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</si>
  <si>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</si>
  <si>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</si>
  <si>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</si>
  <si>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</si>
  <si>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</si>
  <si>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</si>
  <si>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</si>
  <si>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</si>
  <si>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</si>
  <si>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</si>
  <si>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</si>
  <si>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</si>
  <si>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</si>
  <si>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</si>
  <si>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</si>
  <si>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</si>
  <si>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</si>
  <si>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</si>
  <si>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</si>
  <si>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</si>
  <si>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</si>
  <si>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</si>
  <si>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</si>
  <si>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</si>
  <si>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</si>
  <si>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</si>
  <si>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</si>
  <si>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</si>
  <si>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</si>
  <si>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</si>
  <si>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</si>
  <si>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</si>
  <si>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</si>
  <si>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</si>
  <si>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</si>
  <si>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</si>
  <si>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</si>
  <si>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</si>
  <si>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</si>
  <si>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</si>
  <si>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</si>
  <si>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</si>
  <si>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</si>
  <si>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</si>
  <si>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</si>
  <si>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</si>
  <si>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</si>
  <si>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</si>
  <si>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</si>
  <si>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</si>
  <si>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</si>
  <si>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</si>
  <si>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</si>
  <si>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</si>
  <si>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</si>
  <si>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</si>
  <si>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</si>
  <si>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</si>
  <si>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</si>
  <si>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</si>
  <si>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</si>
  <si>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</si>
  <si>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</si>
  <si>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</si>
  <si>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</si>
  <si>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</si>
  <si>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</si>
  <si>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</si>
  <si>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</si>
  <si>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</si>
  <si>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</si>
  <si>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</si>
  <si>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</si>
  <si>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</si>
  <si>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</si>
  <si>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</si>
  <si>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</si>
  <si>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</si>
  <si>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</si>
  <si>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</si>
  <si>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</si>
  <si>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</si>
  <si>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</si>
  <si>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</si>
  <si>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</si>
  <si>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</si>
  <si>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</si>
  <si>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</si>
  <si>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</si>
  <si>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</si>
  <si>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</si>
  <si>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</si>
  <si>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</si>
  <si>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</si>
  <si>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</si>
  <si>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</si>
  <si>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</si>
  <si>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</si>
  <si>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</si>
  <si>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</si>
  <si>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</si>
  <si>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</si>
  <si>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</si>
  <si>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</si>
  <si>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</si>
  <si>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</si>
  <si>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</si>
  <si>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</si>
  <si>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</si>
  <si>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</si>
  <si>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</si>
  <si>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</si>
  <si>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</si>
  <si>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</si>
  <si>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</si>
  <si>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</si>
  <si>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</si>
  <si>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</si>
  <si>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</si>
  <si>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</si>
  <si>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</si>
  <si>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</si>
  <si>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</si>
  <si>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</si>
  <si>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</si>
  <si>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</si>
  <si>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</si>
  <si>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</si>
  <si>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</si>
  <si>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</si>
  <si>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</si>
  <si>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</si>
  <si>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</si>
  <si>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</si>
  <si>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</si>
  <si>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</si>
  <si>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</si>
  <si>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</si>
  <si>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</si>
  <si>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</si>
  <si>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</si>
  <si>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</si>
  <si>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</si>
  <si>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</si>
  <si>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</si>
  <si>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</si>
  <si>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</si>
  <si>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</si>
  <si>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</si>
  <si>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</si>
  <si>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</si>
  <si>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</si>
  <si>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</si>
  <si>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</si>
  <si>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</si>
  <si>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</si>
  <si>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</si>
  <si>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</si>
  <si>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</si>
  <si>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</si>
  <si>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</si>
  <si>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</si>
  <si>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</si>
  <si>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</si>
  <si>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</si>
  <si>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</si>
  <si>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</si>
  <si>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</si>
  <si>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</si>
  <si>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</si>
  <si>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</si>
  <si>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</si>
  <si>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</si>
  <si>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</si>
  <si>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</si>
  <si>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</si>
  <si>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</si>
  <si>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</si>
  <si>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</si>
  <si>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</si>
  <si>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</si>
  <si>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</si>
  <si>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</si>
  <si>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</si>
  <si>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</si>
  <si>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</si>
  <si>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</si>
  <si>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</si>
  <si>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</si>
  <si>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</si>
  <si>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</si>
  <si>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</si>
  <si>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</si>
  <si>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</si>
  <si>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</si>
  <si>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</si>
  <si>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</si>
  <si>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</si>
  <si>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</si>
  <si>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</si>
  <si>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</si>
  <si>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</si>
  <si>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</si>
  <si>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</si>
  <si>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</si>
  <si>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</si>
  <si>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</si>
  <si>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</si>
  <si>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</si>
  <si>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</si>
  <si>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</si>
  <si>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</si>
  <si>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</si>
  <si>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</si>
  <si>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</si>
  <si>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</si>
  <si>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</si>
  <si>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</si>
  <si>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</si>
  <si>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</si>
  <si>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</si>
  <si>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</si>
  <si>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</si>
  <si>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</si>
  <si>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</si>
  <si>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</si>
  <si>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</si>
  <si>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</si>
  <si>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</si>
  <si>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</si>
  <si>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</si>
  <si>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</si>
  <si>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</si>
  <si>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</si>
  <si>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</si>
  <si>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</si>
  <si>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</si>
  <si>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</si>
  <si>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</si>
  <si>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</si>
  <si>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</si>
  <si>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</si>
  <si>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</si>
  <si>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</si>
  <si>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</si>
  <si>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</si>
  <si>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</si>
  <si>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</si>
  <si>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</si>
  <si>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</si>
  <si>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</si>
  <si>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</si>
  <si>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</si>
  <si>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</si>
  <si>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</si>
  <si>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</si>
  <si>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</si>
  <si>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</si>
  <si>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</si>
  <si>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</si>
  <si>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</si>
  <si>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</si>
  <si>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</si>
  <si>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</si>
  <si>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</si>
  <si>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</si>
  <si>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</si>
  <si>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</si>
  <si>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</si>
  <si>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</si>
  <si>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</si>
  <si>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</si>
  <si>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</si>
  <si>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</si>
  <si>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</si>
  <si>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</si>
  <si>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</si>
  <si>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</si>
  <si>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</si>
  <si>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</si>
  <si>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</si>
  <si>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</si>
  <si>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</si>
  <si>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</si>
  <si>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</si>
  <si>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</si>
  <si>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</si>
  <si>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</si>
  <si>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</si>
  <si>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</si>
  <si>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</si>
  <si>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</si>
  <si>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</si>
  <si>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</si>
  <si>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</si>
  <si>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</si>
  <si>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</si>
  <si>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</si>
  <si>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</si>
  <si>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</si>
  <si>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</si>
  <si>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</si>
  <si>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</si>
  <si>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</si>
  <si>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</si>
  <si>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</si>
  <si>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</si>
  <si>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</si>
  <si>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</si>
  <si>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</si>
  <si>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</si>
  <si>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</si>
  <si>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</si>
  <si>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</si>
  <si>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</si>
  <si>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</si>
  <si>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</si>
  <si>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</si>
  <si>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</si>
  <si>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</si>
  <si>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</si>
  <si>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</si>
  <si>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</si>
  <si>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</si>
  <si>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</si>
  <si>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</si>
  <si>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</si>
  <si>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</si>
  <si>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</si>
  <si>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</si>
  <si>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</si>
  <si>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</si>
  <si>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</si>
  <si>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</si>
  <si>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</si>
  <si>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</si>
  <si>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</si>
  <si>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</si>
  <si>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</si>
  <si>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</si>
  <si>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</si>
  <si>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</si>
  <si>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</si>
  <si>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</si>
  <si>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</si>
  <si>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</si>
  <si>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</si>
  <si>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</si>
  <si>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</si>
  <si>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</si>
  <si>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</si>
  <si>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</si>
  <si>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</si>
  <si>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</si>
  <si>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</si>
  <si>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</si>
  <si>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</si>
  <si>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</si>
  <si>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</si>
  <si>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</si>
  <si>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</si>
  <si>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</si>
  <si>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</si>
  <si>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</si>
  <si>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</si>
  <si>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</si>
  <si>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</si>
  <si>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</si>
  <si>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</si>
  <si>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</si>
  <si>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</si>
  <si>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</si>
  <si>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</si>
  <si>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</si>
  <si>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</si>
  <si>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</si>
  <si>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</si>
  <si>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</si>
  <si>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</si>
  <si>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</si>
  <si>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</si>
  <si>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</si>
  <si>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</si>
  <si>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</si>
  <si>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</si>
  <si>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</si>
  <si>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</si>
  <si>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</si>
  <si>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</si>
  <si>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</si>
  <si>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</si>
  <si>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</si>
  <si>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</si>
  <si>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</si>
  <si>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</si>
  <si>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</si>
  <si>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</si>
  <si>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</si>
  <si>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</si>
  <si>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</si>
  <si>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</si>
  <si>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</si>
  <si>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</si>
  <si>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</si>
  <si>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</si>
  <si>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</si>
  <si>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</si>
  <si>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</si>
  <si>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</si>
  <si>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</si>
  <si>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</si>
  <si>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</si>
  <si>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</si>
  <si>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</si>
  <si>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</si>
  <si>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</si>
  <si>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</si>
  <si>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</si>
  <si>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</si>
  <si>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</si>
  <si>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</si>
  <si>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</si>
  <si>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</si>
  <si>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</si>
  <si>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</si>
  <si>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</si>
  <si>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</si>
  <si>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</si>
  <si>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</si>
  <si>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</si>
  <si>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</si>
  <si>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</si>
  <si>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</si>
  <si>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</si>
  <si>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</si>
  <si>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</si>
  <si>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</si>
  <si>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</si>
  <si>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</si>
  <si>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</si>
  <si>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</si>
  <si>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</si>
  <si>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</si>
  <si>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</si>
  <si>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</si>
  <si>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</si>
  <si>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</si>
  <si>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</si>
  <si>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</si>
  <si>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Percentage of Maximum Transmission Network Load From 2007 (Worksheet B)</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</si>
  <si>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</si>
  <si>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</si>
  <si>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</si>
  <si>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</si>
  <si>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</si>
  <si>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</si>
  <si>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</si>
  <si>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</si>
  <si>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</si>
  <si>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Property Insurance - Transm</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</si>
  <si>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</si>
  <si>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</si>
  <si>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</si>
  <si>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</si>
  <si>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</si>
  <si>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</si>
  <si>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</si>
  <si>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</si>
  <si>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</si>
  <si>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</si>
  <si>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</si>
  <si>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</si>
  <si>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</si>
  <si>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</si>
  <si>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</si>
  <si>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</si>
  <si>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</si>
  <si>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</si>
  <si>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</si>
  <si>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</si>
  <si>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</si>
  <si>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</si>
  <si>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</si>
  <si>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</si>
  <si>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</si>
  <si>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</si>
  <si>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</si>
  <si>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</si>
  <si>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</si>
  <si>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</si>
  <si>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</si>
  <si>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</si>
  <si>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</si>
  <si>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</si>
  <si>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</si>
  <si>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</si>
  <si>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</si>
  <si>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</si>
  <si>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</si>
  <si>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</si>
  <si>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</si>
  <si>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</si>
  <si>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</si>
  <si>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</si>
  <si>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</si>
  <si>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</si>
  <si>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</si>
  <si>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</si>
  <si>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</si>
  <si>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</si>
  <si>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</si>
  <si>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</si>
  <si>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</si>
  <si>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</si>
  <si>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</si>
  <si>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</si>
  <si>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</si>
  <si>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</si>
  <si>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</si>
  <si>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</si>
  <si>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</si>
  <si>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</si>
  <si>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</si>
  <si>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</si>
  <si>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</si>
  <si>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</si>
  <si>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</si>
  <si>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</si>
  <si>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</si>
  <si>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</si>
  <si>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</si>
  <si>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</si>
  <si>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</si>
  <si>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</si>
  <si>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</si>
  <si>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</si>
  <si>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</si>
  <si>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</si>
  <si>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</si>
  <si>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</si>
  <si>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</si>
  <si>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</si>
  <si>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</si>
  <si>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</si>
  <si>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</si>
  <si>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</si>
  <si>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</si>
  <si>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</si>
  <si>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</si>
  <si>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</si>
  <si>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</si>
  <si>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</si>
  <si>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</si>
  <si>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</si>
  <si>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</si>
  <si>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</si>
  <si>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</si>
  <si>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</si>
  <si>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</si>
  <si>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</si>
  <si>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</si>
  <si>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</si>
  <si>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</si>
  <si>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</si>
  <si>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</si>
  <si>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</si>
  <si>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</si>
  <si>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</si>
  <si>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</si>
  <si>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</si>
  <si>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</si>
  <si>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</si>
  <si>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</si>
  <si>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</si>
  <si>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</si>
  <si>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</si>
  <si>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</si>
  <si>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</si>
  <si>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</si>
  <si>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</si>
  <si>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</si>
  <si>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</si>
  <si>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</si>
  <si>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</si>
  <si>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</si>
  <si>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</si>
  <si>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</si>
  <si>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</si>
  <si>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</si>
  <si>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</si>
  <si>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</si>
  <si>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</si>
  <si>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</si>
  <si>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 Exense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</si>
  <si>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</si>
  <si>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</si>
  <si>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</si>
  <si>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</si>
  <si>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</si>
  <si>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</si>
  <si>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</si>
  <si>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</si>
  <si>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</si>
  <si>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</si>
  <si>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</si>
  <si>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</si>
  <si>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</si>
  <si>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</si>
  <si>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</si>
  <si>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</si>
  <si>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</si>
  <si>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</si>
  <si>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</si>
  <si>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</si>
  <si>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</si>
  <si>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</si>
  <si>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</si>
  <si>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</si>
  <si>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</si>
  <si>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</si>
  <si>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</si>
  <si>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</si>
  <si>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</si>
  <si>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</si>
  <si>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</si>
  <si>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</si>
  <si>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</si>
  <si>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</si>
  <si>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</si>
  <si>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</si>
  <si>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</si>
  <si>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</si>
  <si>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</si>
  <si>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</si>
  <si>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</si>
  <si>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</si>
  <si>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</si>
  <si>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</si>
  <si>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</si>
  <si>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</si>
  <si>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</si>
  <si>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</si>
  <si>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</si>
  <si>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</si>
  <si>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</si>
  <si>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</si>
  <si>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</si>
  <si>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</si>
  <si>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</si>
  <si>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</si>
  <si>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</si>
  <si>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</si>
  <si>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</si>
  <si>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</si>
  <si>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</si>
  <si>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</si>
  <si>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</si>
  <si>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</si>
  <si>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</si>
  <si>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</si>
  <si>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</si>
  <si>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</si>
  <si>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</si>
  <si>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</si>
  <si>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</si>
  <si>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</si>
  <si>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</si>
  <si>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</si>
  <si>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</si>
  <si>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</si>
  <si>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</si>
  <si>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</si>
  <si>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</si>
  <si>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</si>
  <si>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</si>
  <si>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</si>
  <si>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</si>
  <si>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</si>
  <si>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</si>
  <si>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</si>
  <si>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</si>
  <si>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</si>
  <si>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</si>
  <si>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</si>
  <si>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</si>
  <si>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</si>
  <si>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</si>
  <si>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</si>
  <si>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</si>
  <si>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</si>
  <si>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</si>
  <si>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</si>
  <si>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</si>
  <si>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</si>
  <si>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</si>
  <si>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</si>
  <si>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</si>
  <si>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</si>
  <si>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</si>
  <si>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</si>
  <si>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</si>
  <si>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</si>
  <si>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</si>
  <si>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</si>
  <si>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</si>
  <si>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</si>
  <si>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</si>
  <si>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</si>
  <si>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</si>
  <si>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</si>
  <si>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</si>
  <si>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</si>
  <si>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</si>
  <si>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</si>
  <si>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</si>
  <si>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</si>
  <si>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</si>
  <si>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</si>
  <si>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</si>
  <si>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</si>
  <si>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</si>
  <si>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</si>
  <si>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</si>
  <si>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</si>
  <si>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</si>
  <si>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</si>
  <si>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</si>
  <si>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</si>
  <si>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</si>
  <si>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</si>
  <si>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</si>
  <si>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</si>
  <si>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</si>
  <si>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</si>
  <si>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</si>
  <si>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</si>
  <si>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</si>
  <si>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</si>
  <si>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</si>
  <si>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</si>
  <si>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</si>
  <si>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</si>
  <si>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</si>
  <si>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</si>
  <si>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</si>
  <si>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</si>
  <si>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</si>
  <si>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</si>
  <si>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</si>
  <si>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</si>
  <si>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</si>
  <si>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</si>
  <si>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</si>
  <si>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</si>
  <si>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</si>
  <si>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</si>
  <si>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</si>
  <si>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</si>
  <si>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</si>
  <si>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</si>
  <si>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</si>
  <si>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</si>
  <si>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</si>
  <si>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</si>
  <si>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</si>
  <si>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</si>
  <si>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</si>
  <si>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</si>
  <si>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</si>
  <si>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</si>
  <si>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</si>
  <si>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</si>
  <si>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</si>
  <si>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</si>
  <si>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</si>
  <si>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</si>
  <si>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</si>
  <si>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</si>
  <si>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</si>
  <si>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</si>
  <si>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</si>
  <si>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</si>
  <si>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</si>
  <si>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</si>
  <si>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</si>
  <si>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</si>
  <si>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</si>
  <si>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</si>
  <si>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</si>
  <si>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</si>
  <si>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</si>
  <si>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</si>
  <si>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</si>
  <si>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</si>
  <si>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</si>
  <si>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</si>
  <si>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</si>
  <si>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</si>
  <si>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</si>
  <si>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</si>
  <si>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</si>
  <si>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</si>
  <si>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</si>
  <si>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</si>
  <si>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</si>
  <si>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</si>
  <si>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</si>
  <si>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</si>
  <si>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</si>
  <si>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</si>
  <si>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</si>
  <si>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</si>
  <si>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</si>
  <si>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</si>
  <si>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</si>
  <si>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</si>
  <si>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</si>
  <si>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</si>
  <si>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</si>
  <si>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</si>
  <si>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</si>
  <si>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</si>
  <si>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</si>
  <si>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</si>
  <si>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</si>
  <si>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</si>
  <si>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</si>
  <si>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</si>
  <si>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</si>
  <si>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</si>
  <si>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</si>
  <si>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</si>
  <si>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</si>
  <si>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</si>
  <si>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</si>
  <si>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</si>
  <si>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</si>
  <si>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</si>
  <si>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</si>
  <si>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</si>
  <si>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</si>
  <si>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</si>
  <si>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</si>
  <si>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</si>
  <si>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</si>
  <si>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</si>
  <si>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</si>
  <si>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</si>
  <si>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</si>
  <si>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</si>
  <si>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</si>
  <si>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</si>
  <si>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</si>
  <si>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</si>
  <si>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</si>
  <si>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</si>
  <si>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</si>
  <si>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</si>
  <si>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</si>
  <si>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</si>
  <si>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</si>
  <si>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</si>
  <si>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</si>
  <si>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</si>
  <si>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</si>
  <si>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</si>
  <si>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</si>
  <si>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</si>
  <si>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</si>
  <si>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</si>
  <si>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</si>
  <si>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</si>
  <si>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</si>
  <si>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</si>
  <si>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</si>
  <si>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</si>
  <si>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</si>
  <si>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</si>
  <si>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</si>
  <si>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</si>
  <si>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</si>
  <si>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</si>
  <si>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</si>
  <si>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</si>
  <si>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</si>
  <si>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</si>
  <si>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</si>
  <si>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</si>
  <si>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</si>
  <si>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</si>
  <si>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</si>
  <si>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</si>
  <si>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</si>
  <si>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</si>
  <si>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</si>
  <si>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</si>
  <si>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</si>
  <si>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</si>
  <si>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</si>
  <si>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</si>
  <si>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</si>
  <si>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</si>
  <si>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</si>
  <si>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</si>
  <si>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</si>
  <si>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</si>
  <si>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</si>
  <si>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</si>
  <si>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</si>
  <si>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</si>
  <si>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</si>
  <si>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</si>
  <si>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</si>
  <si>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</si>
  <si>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</si>
  <si>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</si>
  <si>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</si>
  <si>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</si>
  <si>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</si>
  <si>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</si>
  <si>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</si>
  <si>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</si>
  <si>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</si>
  <si>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</si>
  <si>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</si>
  <si>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</si>
  <si>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</si>
  <si>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</si>
  <si>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</si>
  <si>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</si>
  <si>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</si>
  <si>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</si>
  <si>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</si>
  <si>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</si>
  <si>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</si>
  <si>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</si>
  <si>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</si>
  <si>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</si>
  <si>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</si>
  <si>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</si>
  <si>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</si>
  <si>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</si>
  <si>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</si>
  <si>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</si>
  <si>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</si>
  <si>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</si>
  <si>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</si>
  <si>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</si>
  <si>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</si>
  <si>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</si>
  <si>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</si>
  <si>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</si>
  <si>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</si>
  <si>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</si>
  <si>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</si>
  <si>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</si>
  <si>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</si>
  <si>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</si>
  <si>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</si>
  <si>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</si>
  <si>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</si>
  <si>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</si>
  <si>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</si>
  <si>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</si>
  <si>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</si>
  <si>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</si>
  <si>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</si>
  <si>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</si>
  <si>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</si>
  <si>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</si>
  <si>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</si>
  <si>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</si>
  <si>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</si>
  <si>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</si>
  <si>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</si>
  <si>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</si>
  <si>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</si>
  <si>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</si>
  <si>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</si>
  <si>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</si>
  <si>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</si>
  <si>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</si>
  <si>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</si>
  <si>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</si>
  <si>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</si>
  <si>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</si>
  <si>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</si>
  <si>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</si>
  <si>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</si>
  <si>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</si>
  <si>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</si>
  <si>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</si>
  <si>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</si>
  <si>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</si>
  <si>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</si>
  <si>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</si>
  <si>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</si>
  <si>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</si>
  <si>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</si>
  <si>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</si>
  <si>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</si>
  <si>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</si>
  <si>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</si>
  <si>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</si>
  <si>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</si>
  <si>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</si>
  <si>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</si>
  <si>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</si>
  <si>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</si>
  <si>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</si>
  <si>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</si>
  <si>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</si>
  <si>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</si>
  <si>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</si>
  <si>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</si>
  <si>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</si>
  <si>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</si>
  <si>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</si>
  <si>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</si>
  <si>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</si>
  <si>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</si>
  <si>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</si>
  <si>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</si>
  <si>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</si>
  <si>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</si>
  <si>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</si>
  <si>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</si>
  <si>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</si>
  <si>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</si>
  <si>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</si>
  <si>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</si>
  <si>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</si>
  <si>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</si>
  <si>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</si>
  <si>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</si>
  <si>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</si>
  <si>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</si>
  <si>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</si>
  <si>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</si>
  <si>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</si>
  <si>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</si>
  <si>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</si>
  <si>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</si>
  <si>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</si>
  <si>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</si>
  <si>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</si>
  <si>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</si>
  <si>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</si>
  <si>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</si>
  <si>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</si>
  <si>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</si>
  <si>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</si>
  <si>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</si>
  <si>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</si>
  <si>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</si>
  <si>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</si>
  <si>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</si>
  <si>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</si>
  <si>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</si>
  <si>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</si>
  <si>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</si>
  <si>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</si>
  <si>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</si>
  <si>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</si>
  <si>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</si>
  <si>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</si>
  <si>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</si>
  <si>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</si>
  <si>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</si>
  <si>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</si>
  <si>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</si>
  <si>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</si>
  <si>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</si>
  <si>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</si>
  <si>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</si>
  <si>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</si>
  <si>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</si>
  <si>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</si>
  <si>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</si>
  <si>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</si>
  <si>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</si>
  <si>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</si>
  <si>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</si>
  <si>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</si>
  <si>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</si>
  <si>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</si>
  <si>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</si>
  <si>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</si>
  <si>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</si>
  <si>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</si>
  <si>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</si>
  <si>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</si>
  <si>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</si>
  <si>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</si>
  <si>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</si>
  <si>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</si>
  <si>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</si>
  <si>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</si>
  <si>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</si>
  <si>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</si>
  <si>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</si>
  <si>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</si>
  <si>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</si>
  <si>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</si>
  <si>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</si>
  <si>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</si>
  <si>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</si>
  <si>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</si>
  <si>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</si>
  <si>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</si>
  <si>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</si>
  <si>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</si>
  <si>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</si>
  <si>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FIN 48 Interest - Fed LT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</si>
  <si>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</si>
  <si>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</si>
  <si>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</si>
  <si>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</si>
  <si>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</si>
  <si>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</si>
  <si>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</si>
  <si>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</si>
  <si>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</si>
  <si>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</si>
  <si>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</si>
  <si>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</si>
  <si>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</si>
  <si>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</si>
  <si>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</si>
  <si>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</si>
  <si>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</si>
  <si>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</si>
  <si>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</si>
  <si>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</si>
  <si>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</si>
  <si>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</si>
  <si>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</si>
  <si>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</si>
  <si>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</si>
  <si>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</si>
  <si>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</si>
  <si>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</si>
  <si>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</si>
  <si>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</si>
  <si>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</si>
  <si>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</si>
  <si>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</si>
  <si>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</si>
  <si>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</si>
  <si>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</si>
  <si>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</si>
  <si>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</si>
  <si>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</si>
  <si>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</si>
  <si>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</si>
  <si>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</si>
  <si>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</si>
  <si>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</si>
  <si>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</si>
  <si>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</si>
  <si>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</si>
  <si>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</si>
  <si>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</si>
  <si>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</si>
  <si>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</si>
  <si>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</si>
  <si>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</si>
  <si>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</si>
  <si>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</si>
  <si>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</si>
  <si>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</si>
  <si>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</si>
  <si>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</si>
  <si>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</si>
  <si>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</si>
  <si>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</si>
  <si>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</si>
  <si>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</si>
  <si>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</si>
  <si>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</si>
  <si>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</si>
  <si>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</si>
  <si>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</si>
  <si>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</si>
  <si>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</si>
  <si>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</si>
  <si>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</si>
  <si>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</si>
  <si>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</si>
  <si>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</si>
  <si>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</si>
  <si>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</si>
  <si>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</si>
  <si>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</si>
  <si>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</si>
  <si>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</si>
  <si>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</si>
  <si>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</si>
  <si>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</si>
  <si>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</si>
  <si>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</si>
  <si>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</si>
  <si>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</si>
  <si>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</si>
  <si>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</si>
  <si>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</si>
  <si>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</si>
  <si>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</si>
  <si>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</si>
  <si>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</si>
  <si>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</si>
  <si>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</si>
  <si>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</si>
  <si>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</si>
  <si>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</si>
  <si>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</si>
  <si>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</si>
  <si>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</si>
  <si>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</si>
  <si>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</si>
  <si>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</si>
  <si>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</si>
  <si>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</si>
  <si>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</si>
  <si>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</si>
  <si>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</si>
  <si>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</si>
  <si>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</si>
  <si>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</si>
  <si>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</si>
  <si>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</si>
  <si>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</si>
  <si>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</si>
  <si>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</si>
  <si>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</si>
  <si>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</si>
  <si>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</si>
  <si>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</si>
  <si>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</si>
  <si>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</si>
  <si>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</si>
  <si>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</si>
  <si>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</si>
  <si>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</si>
  <si>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</si>
  <si>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</si>
  <si>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</si>
  <si>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</si>
  <si>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</si>
  <si>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</si>
  <si>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</si>
  <si>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</si>
  <si>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</si>
  <si>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</si>
  <si>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</si>
  <si>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</si>
  <si>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</si>
  <si>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</si>
  <si>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</si>
  <si>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</si>
  <si>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</si>
  <si>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</si>
  <si>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</si>
  <si>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</si>
  <si>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</si>
  <si>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</si>
  <si>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</si>
  <si>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</si>
  <si>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</si>
  <si>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</si>
  <si>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</si>
  <si>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</si>
  <si>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</si>
  <si>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</si>
  <si>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</si>
  <si>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</si>
  <si>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</si>
  <si>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</si>
  <si>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</si>
  <si>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</si>
  <si>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</si>
  <si>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</si>
  <si>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</si>
  <si>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</si>
  <si>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</si>
  <si>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</si>
  <si>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</si>
  <si>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</si>
  <si>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</si>
  <si>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</si>
  <si>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</si>
  <si>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</si>
  <si>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</si>
  <si>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</si>
  <si>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</si>
  <si>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</si>
  <si>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</si>
  <si>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</si>
  <si>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</si>
  <si>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</si>
  <si>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</si>
  <si>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</si>
  <si>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</si>
  <si>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</si>
  <si>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</si>
  <si>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</si>
  <si>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</si>
  <si>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</si>
  <si>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</si>
  <si>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</si>
  <si>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</si>
  <si>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</si>
  <si>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</si>
  <si>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</si>
  <si>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</si>
  <si>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</si>
  <si>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</si>
  <si>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</si>
  <si>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</si>
  <si>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</si>
  <si>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</si>
  <si>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</si>
  <si>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</si>
  <si>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</si>
  <si>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</si>
  <si>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</si>
  <si>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</si>
  <si>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</si>
  <si>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</si>
  <si>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</si>
  <si>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</si>
  <si>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</si>
  <si>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</si>
  <si>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</si>
  <si>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</si>
  <si>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</si>
  <si>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</si>
  <si>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</si>
  <si>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</si>
  <si>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</si>
  <si>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</si>
  <si>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</si>
  <si>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</si>
  <si>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</si>
  <si>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</si>
  <si>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</si>
  <si>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</si>
  <si>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</si>
  <si>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</si>
  <si>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</si>
  <si>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</si>
  <si>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</si>
  <si>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</si>
  <si>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</si>
  <si>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</si>
  <si>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</si>
  <si>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</si>
  <si>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</si>
  <si>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Plant Balances as of Dec 31, 2010</t>
  </si>
  <si>
    <t>For the 12 months ended - December 31, 2012</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</si>
  <si>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</si>
  <si>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</si>
  <si>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</si>
  <si>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</si>
  <si>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</si>
  <si>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</si>
  <si>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</si>
  <si>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</si>
  <si>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</si>
  <si>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</si>
  <si>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</si>
  <si>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</si>
  <si>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</si>
  <si>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</si>
  <si>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</si>
  <si>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</si>
  <si>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</si>
  <si>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</si>
  <si>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</si>
  <si>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</si>
  <si>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</si>
  <si>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</si>
  <si>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</si>
  <si>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</si>
  <si>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</si>
  <si>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</si>
  <si>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</si>
  <si>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</si>
  <si>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</si>
  <si>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</si>
  <si>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</si>
  <si>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</si>
  <si>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</si>
  <si>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</si>
  <si>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</si>
  <si>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</si>
  <si>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</si>
  <si>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</si>
  <si>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</si>
  <si>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</si>
  <si>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</si>
  <si>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</si>
  <si>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</si>
  <si>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</si>
  <si>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</si>
  <si>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</si>
  <si>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</si>
  <si>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</si>
  <si>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</si>
  <si>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</si>
  <si>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</si>
  <si>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</si>
  <si>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</si>
  <si>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</si>
  <si>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</si>
  <si>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</si>
  <si>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</si>
  <si>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</si>
  <si>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</si>
  <si>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</si>
  <si>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</si>
  <si>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</si>
  <si>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</si>
  <si>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</si>
  <si>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</si>
  <si>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</si>
  <si>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</si>
  <si>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</si>
  <si>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</si>
  <si>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</si>
  <si>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</si>
  <si>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</si>
  <si>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</si>
  <si>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</si>
  <si>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</si>
  <si>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</si>
  <si>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</si>
  <si>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</si>
  <si>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</si>
  <si>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</si>
  <si>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</si>
  <si>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</si>
  <si>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</si>
  <si>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</si>
  <si>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</si>
  <si>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</si>
  <si>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</si>
  <si>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</si>
  <si>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</si>
  <si>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</si>
  <si>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</si>
  <si>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</si>
  <si>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</si>
  <si>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</si>
  <si>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</si>
  <si>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</si>
  <si>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</si>
  <si>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</si>
  <si>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</si>
  <si>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</si>
  <si>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</si>
  <si>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</si>
  <si>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P.028101</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</si>
  <si>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</si>
  <si>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</si>
  <si>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</si>
  <si>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</si>
  <si>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</si>
  <si>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</si>
  <si>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</si>
  <si>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</si>
  <si>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</si>
  <si>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</si>
  <si>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</si>
  <si>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</si>
  <si>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</si>
  <si>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</si>
  <si>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</si>
  <si>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</si>
  <si>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</si>
  <si>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</si>
  <si>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</si>
  <si>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</si>
  <si>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</si>
  <si>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</si>
  <si>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</si>
  <si>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</si>
  <si>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</si>
  <si>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</si>
  <si>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</si>
  <si>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</si>
  <si>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</si>
  <si>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</si>
  <si>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</si>
  <si>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</si>
  <si>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</si>
  <si>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</si>
  <si>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</si>
  <si>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</si>
  <si>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</si>
  <si>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</si>
  <si>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</si>
  <si>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P.029154 &amp; P.020153</t>
  </si>
  <si>
    <t>2006-05</t>
  </si>
  <si>
    <t>2006-11</t>
  </si>
  <si>
    <t>P.027202 and 117100</t>
  </si>
  <si>
    <t>Line:  Chase-White Junction 69kV Ckt 1</t>
  </si>
  <si>
    <t>P.021117</t>
  </si>
  <si>
    <r>
      <rPr>
        <b/>
        <sz val="10"/>
        <rFont val="Arial MT"/>
      </rPr>
      <t xml:space="preserve">PID.529 </t>
    </r>
    <r>
      <rPr>
        <sz val="10"/>
        <rFont val="Arial MT"/>
      </rPr>
      <t>(UID.10674)</t>
    </r>
  </si>
  <si>
    <t>Line:  Rose Hill - Sooner 345 kV Ckt 1</t>
  </si>
  <si>
    <t>P.027204/111100</t>
  </si>
  <si>
    <t>Line:  Mud Creek-Mid American Jct 69kV</t>
  </si>
  <si>
    <r>
      <rPr>
        <b/>
        <sz val="10"/>
        <rFont val="Arial MT"/>
      </rPr>
      <t xml:space="preserve">PID.267 </t>
    </r>
    <r>
      <rPr>
        <sz val="10"/>
        <rFont val="Arial MT"/>
      </rPr>
      <t>(UID.10351)</t>
    </r>
  </si>
  <si>
    <t>P.021104</t>
  </si>
  <si>
    <t>Line:  Mid American Jct-Newton 69kV</t>
  </si>
  <si>
    <r>
      <rPr>
        <b/>
        <sz val="10"/>
        <rFont val="Arial MT"/>
      </rPr>
      <t>PID.267</t>
    </r>
    <r>
      <rPr>
        <sz val="10"/>
        <rFont val="Arial MT"/>
      </rPr>
      <t xml:space="preserve"> (UID.10352)</t>
    </r>
  </si>
  <si>
    <t>P.021105</t>
  </si>
  <si>
    <t>Line:  Oaklawn-Oliver 69kV</t>
  </si>
  <si>
    <t>P.029160</t>
  </si>
  <si>
    <t>Line:  Tap KSU - Wildcat 115kV into Northwest Manhattan</t>
  </si>
  <si>
    <r>
      <rPr>
        <b/>
        <sz val="10"/>
        <rFont val="Arial MT"/>
      </rPr>
      <t>PID.618</t>
    </r>
    <r>
      <rPr>
        <sz val="10"/>
        <rFont val="Arial MT"/>
      </rPr>
      <t xml:space="preserve"> (UID.10806)</t>
    </r>
  </si>
  <si>
    <t>P.020158</t>
  </si>
  <si>
    <t>Line:  Gill EC West - Waco 138kV Ckt 1</t>
  </si>
  <si>
    <r>
      <t xml:space="preserve">PID.664 </t>
    </r>
    <r>
      <rPr>
        <sz val="10"/>
        <rFont val="Arial MT"/>
      </rPr>
      <t>(UID.10870)</t>
    </r>
  </si>
  <si>
    <t>P.020157</t>
  </si>
  <si>
    <r>
      <t xml:space="preserve">PID.618 </t>
    </r>
    <r>
      <rPr>
        <sz val="10"/>
        <rFont val="Arial MT"/>
      </rPr>
      <t>(UID.10808)</t>
    </r>
  </si>
  <si>
    <t>Line:  Tap Concordia-East Manhattan 230kV line, New North Manhattan Sub, install 230/115 kV XFR</t>
  </si>
  <si>
    <t>Line:  Upgrade MacArthur - Oatville 69kV Ckt 1 Accelerated</t>
  </si>
  <si>
    <r>
      <t xml:space="preserve">PID.908 </t>
    </r>
    <r>
      <rPr>
        <sz val="10"/>
        <rFont val="Arial MT"/>
      </rPr>
      <t>(UID.11204)</t>
    </r>
  </si>
  <si>
    <t>P.112114</t>
  </si>
  <si>
    <t>Line:  Tap Stranger Creek - Craig 345kV Line into New 87th St Sub</t>
  </si>
  <si>
    <r>
      <t xml:space="preserve">PID.1022 </t>
    </r>
    <r>
      <rPr>
        <sz val="10"/>
        <rFont val="Arial MT"/>
      </rPr>
      <t>(UID.11344)</t>
    </r>
  </si>
  <si>
    <t>P.110901</t>
  </si>
  <si>
    <t>Line:  Tap 95th &amp; Waverly - Monticello 115 kV line into New 87th St Sub.</t>
  </si>
  <si>
    <r>
      <t xml:space="preserve">PID.1022 </t>
    </r>
    <r>
      <rPr>
        <sz val="10"/>
        <rFont val="Arial MT"/>
      </rPr>
      <t>(UID.11345)</t>
    </r>
  </si>
  <si>
    <r>
      <t xml:space="preserve">PID.1022 </t>
    </r>
    <r>
      <rPr>
        <sz val="10"/>
        <rFont val="Arial MT"/>
      </rPr>
      <t>(UID.11346)</t>
    </r>
  </si>
  <si>
    <t>Sub/XFR:  Build new 87th St Sub and install 345/115/12 kV XFR</t>
  </si>
  <si>
    <t>Line:  Allen - Lehigh Tap 69kV Ckt 1</t>
  </si>
  <si>
    <r>
      <t xml:space="preserve">PID.30224 </t>
    </r>
    <r>
      <rPr>
        <sz val="10"/>
        <rFont val="Arial MT"/>
      </rPr>
      <t>(UID.50228)</t>
    </r>
  </si>
  <si>
    <t>P.021106</t>
  </si>
  <si>
    <t>Line:  Lehigh Tap - United No. 9 Conger 69kV Ckt 1</t>
  </si>
  <si>
    <r>
      <t xml:space="preserve">PID.30224 </t>
    </r>
    <r>
      <rPr>
        <sz val="10"/>
        <rFont val="Arial MT"/>
      </rPr>
      <t>(UID.50240)</t>
    </r>
  </si>
  <si>
    <t>P.021107</t>
  </si>
  <si>
    <t>Device:  Allen Capacitor 69kV</t>
  </si>
  <si>
    <r>
      <rPr>
        <b/>
        <sz val="10"/>
        <rFont val="Arial MT"/>
      </rPr>
      <t xml:space="preserve">PID.30225 </t>
    </r>
    <r>
      <rPr>
        <sz val="10"/>
        <rFont val="Arial MT"/>
      </rPr>
      <t>(UID.50229)</t>
    </r>
  </si>
  <si>
    <t>P.111106</t>
  </si>
  <si>
    <t>Device:  Dearing 138kV Capacitor</t>
  </si>
  <si>
    <r>
      <rPr>
        <b/>
        <sz val="10"/>
        <rFont val="Arial MT"/>
      </rPr>
      <t xml:space="preserve">PID.30271 </t>
    </r>
    <r>
      <rPr>
        <sz val="10"/>
        <rFont val="Arial MT"/>
      </rPr>
      <t>(UID.50284)</t>
    </r>
  </si>
  <si>
    <t>P.112108</t>
  </si>
  <si>
    <t>Line:  Gill - Clearwater 138kV</t>
  </si>
  <si>
    <t>P.020154</t>
  </si>
  <si>
    <t>P.029157</t>
  </si>
  <si>
    <r>
      <t xml:space="preserve">PID.577 </t>
    </r>
    <r>
      <rPr>
        <sz val="10"/>
        <rFont val="Arial MT"/>
      </rPr>
      <t>(UID.10738)</t>
    </r>
  </si>
  <si>
    <t>Line:  27th &amp; Croco-41st &amp; Calif 115kV</t>
  </si>
  <si>
    <r>
      <t xml:space="preserve">PID.600 </t>
    </r>
    <r>
      <rPr>
        <sz val="10"/>
        <rFont val="Arial MT"/>
      </rPr>
      <t>(UID.10767)</t>
    </r>
  </si>
  <si>
    <t>P.029165A</t>
  </si>
  <si>
    <t>Line:  Chisolm-Ripley 69kV (Rebuild)</t>
  </si>
  <si>
    <r>
      <t xml:space="preserve">PID.625 </t>
    </r>
    <r>
      <rPr>
        <sz val="10"/>
        <rFont val="Arial MT"/>
      </rPr>
      <t>(UID.10813)</t>
    </r>
  </si>
  <si>
    <t>P.029153</t>
  </si>
  <si>
    <r>
      <t xml:space="preserve">PID.660 </t>
    </r>
    <r>
      <rPr>
        <sz val="10"/>
        <rFont val="Arial MT"/>
      </rPr>
      <t>(UID.10866)</t>
    </r>
  </si>
  <si>
    <t>P.020156</t>
  </si>
  <si>
    <r>
      <rPr>
        <b/>
        <sz val="10"/>
        <rFont val="Arial MT"/>
      </rPr>
      <t xml:space="preserve">PID.182 </t>
    </r>
    <r>
      <rPr>
        <sz val="10"/>
        <rFont val="Arial MT"/>
      </rPr>
      <t>(UID.10231)</t>
    </r>
  </si>
  <si>
    <r>
      <rPr>
        <b/>
        <sz val="10"/>
        <rFont val="Arial MT"/>
      </rPr>
      <t xml:space="preserve">PID.321 </t>
    </r>
    <r>
      <rPr>
        <sz val="10"/>
        <rFont val="Arial MT"/>
      </rPr>
      <t>(UID.10417)</t>
    </r>
  </si>
  <si>
    <r>
      <rPr>
        <b/>
        <sz val="10"/>
        <rFont val="Arial MT"/>
      </rPr>
      <t xml:space="preserve">PID.493 </t>
    </r>
    <r>
      <rPr>
        <sz val="10"/>
        <rFont val="Arial MT"/>
      </rPr>
      <t>(UID.10638)</t>
    </r>
  </si>
  <si>
    <r>
      <rPr>
        <b/>
        <sz val="10"/>
        <rFont val="Arial MT"/>
      </rPr>
      <t xml:space="preserve">PID.493 </t>
    </r>
    <r>
      <rPr>
        <sz val="10"/>
        <rFont val="Arial MT"/>
      </rPr>
      <t>(UID.10639)</t>
    </r>
  </si>
  <si>
    <r>
      <t xml:space="preserve">PID.30224 </t>
    </r>
    <r>
      <rPr>
        <sz val="10"/>
        <rFont val="Arial MT"/>
      </rPr>
      <t>(UID.50232)</t>
    </r>
  </si>
  <si>
    <t>Line:  Athens-600 Road (Owl Creek) 69kV</t>
  </si>
  <si>
    <t>P.021110</t>
  </si>
  <si>
    <r>
      <t xml:space="preserve">PID.30224 </t>
    </r>
    <r>
      <rPr>
        <sz val="10"/>
        <rFont val="Arial MT"/>
      </rPr>
      <t>(UID.50239)</t>
    </r>
  </si>
  <si>
    <t>P.021111</t>
  </si>
  <si>
    <t>Line:  600 Road - Lehigh Tap 69kV</t>
  </si>
  <si>
    <t>Line:  Vernon-Athens 69kV</t>
  </si>
  <si>
    <r>
      <t xml:space="preserve">PID.30224 </t>
    </r>
    <r>
      <rPr>
        <sz val="10"/>
        <rFont val="Arial MT"/>
      </rPr>
      <t>(UID.50245)</t>
    </r>
  </si>
  <si>
    <t>P.029169</t>
  </si>
  <si>
    <t>Line:  Sumner Co-Timber Jct 138kV</t>
  </si>
  <si>
    <r>
      <rPr>
        <b/>
        <sz val="10"/>
        <rFont val="Arial MT"/>
      </rPr>
      <t xml:space="preserve">PID.30231 </t>
    </r>
    <r>
      <rPr>
        <sz val="10"/>
        <rFont val="Arial MT"/>
      </rPr>
      <t>(UID.50242)</t>
    </r>
  </si>
  <si>
    <t>P.110908</t>
  </si>
  <si>
    <t>Device: Timber Jct 138kV Capacitor</t>
  </si>
  <si>
    <r>
      <rPr>
        <b/>
        <sz val="10"/>
        <rFont val="Arial MT"/>
      </rPr>
      <t xml:space="preserve">PID.30232 </t>
    </r>
    <r>
      <rPr>
        <sz val="10"/>
        <rFont val="Arial MT"/>
      </rPr>
      <t>(UID.50243)</t>
    </r>
  </si>
  <si>
    <t>P.110909</t>
  </si>
  <si>
    <t>Device: Tonga 69kV Capacitor</t>
  </si>
  <si>
    <r>
      <rPr>
        <b/>
        <sz val="10"/>
        <rFont val="Arial MT"/>
      </rPr>
      <t xml:space="preserve">PID.30233 </t>
    </r>
    <r>
      <rPr>
        <sz val="10"/>
        <rFont val="Arial MT"/>
      </rPr>
      <t>(UID.50244)</t>
    </r>
  </si>
  <si>
    <t>P.111107</t>
  </si>
  <si>
    <t>Line:  Jarbalo-Stranger Creek 2</t>
  </si>
  <si>
    <t>Line:  Stranger-NW Leav (Tap Line)</t>
  </si>
  <si>
    <t>For the 12 months ended - December 31, 2011</t>
  </si>
  <si>
    <t>sv</t>
  </si>
  <si>
    <t>Cap Loss CF</t>
  </si>
  <si>
    <t>Deferred income taxes related to capital loss carryforwards</t>
  </si>
  <si>
    <t>VA Cap Loss CF</t>
  </si>
  <si>
    <t>Valuation allowance on deferred income taxes related to capital loss carryforwards</t>
  </si>
  <si>
    <t>Reg Liab KS Tax Credits Fed</t>
  </si>
  <si>
    <t>Deferred federal income taxes associated with KS High Performance Incentive Program</t>
  </si>
  <si>
    <t>State Tax Credits Fed Effect</t>
  </si>
  <si>
    <t>Deferred federal effect of KS High Performance Incentive Program</t>
  </si>
  <si>
    <t>Prairie Wind Equity</t>
  </si>
  <si>
    <t>Deferred income taxes on investment in Prairie Wind Transmission, LLC.</t>
  </si>
  <si>
    <t>AFUDC ECRR Equity Component</t>
  </si>
  <si>
    <t>Deferred tax liability for the equity component of ECRR AFUDC</t>
  </si>
  <si>
    <t>AFUDC Debt ECRR</t>
  </si>
  <si>
    <t xml:space="preserve">Deferred tax liability associated with AFUDC debt for ECRR </t>
  </si>
  <si>
    <t>AFUDC DEBT FERC</t>
  </si>
  <si>
    <t xml:space="preserve">Deferred tax liability associated with AFUDC debt for FERC </t>
  </si>
  <si>
    <t>R/A EE Demand Response</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</si>
  <si>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</si>
  <si>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</si>
  <si>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</si>
  <si>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</si>
  <si>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VA P-1 Stock Redemption</t>
  </si>
  <si>
    <t>WCNOC Net Operating Loss Rate Difference</t>
  </si>
  <si>
    <t>Income tax rate difference on previous KGE Federal net operating loss</t>
  </si>
  <si>
    <t>EDORA</t>
  </si>
  <si>
    <t>INDN</t>
  </si>
  <si>
    <t>MKEC</t>
  </si>
  <si>
    <t>MoPEP</t>
  </si>
  <si>
    <t>Anc 3a</t>
  </si>
  <si>
    <t>30a</t>
  </si>
  <si>
    <t>45a</t>
  </si>
  <si>
    <t>SPP Losses</t>
  </si>
  <si>
    <t>SWPP Allocated NITS:  Jan-July 2011 City of Altamont in this group then moved to SWPP Individual NITS group August 2011</t>
  </si>
  <si>
    <t>SWPP NITS Bought by Others:  Kansas Electric Power Cooperative (KEPCO), Kansas Power Pool (KPP), Kaw Valley Electric Cooperative, City of Lindsborg, City of Mulvane, Nemaha-Marshall Electric Cooperative,  City of Osage City and Kansas City Greater Missouri Operations (KCPL-GMO (aka UCU))</t>
  </si>
  <si>
    <t>SWPP Individual NITS: Cities of Alma, Altamont, Arma, Blue Mound, Bronson, Burlingame, Elsmore, Elwood, Enterprise, LaHarpe, McPherson BPU, Mindenmines, Moran, Morrill, Mulberry, Muscotah, Robinson, Savonburg, Toronto, Troy, Vermillion, and Wathena; Doniphan Electric Cooperative.</t>
  </si>
  <si>
    <t>2012 Projected Data, change for 2013 Projected Update</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</si>
  <si>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</si>
  <si>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</si>
  <si>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</si>
  <si>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</si>
  <si>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</si>
  <si>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</si>
  <si>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</si>
  <si>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</si>
  <si>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</si>
  <si>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</si>
  <si>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</si>
  <si>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</si>
  <si>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</si>
  <si>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</si>
  <si>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</si>
  <si>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</si>
  <si>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</si>
  <si>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</si>
  <si>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</si>
  <si>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2011-10</t>
  </si>
  <si>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</si>
  <si>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</si>
  <si>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</si>
  <si>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</si>
  <si>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</si>
  <si>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</si>
  <si>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</si>
  <si>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</si>
  <si>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</si>
  <si>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</si>
  <si>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</si>
  <si>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</si>
  <si>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</si>
  <si>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</si>
  <si>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</si>
  <si>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</si>
  <si>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</si>
  <si>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</si>
  <si>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</si>
  <si>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</si>
  <si>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</si>
  <si>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t>Projections data is 2012 projections, will be replaced with 2013 Projection in Oct 15, 2012 update</t>
  </si>
  <si>
    <t>2012 Projected Data, change to 2013 Projected Update in Oct 2012</t>
  </si>
  <si>
    <r>
      <t>PID.625</t>
    </r>
    <r>
      <rPr>
        <sz val="10"/>
        <rFont val="Arial"/>
        <family val="2"/>
      </rPr>
      <t xml:space="preserve"> (UID.10813)</t>
    </r>
  </si>
  <si>
    <t>P.028206</t>
  </si>
  <si>
    <t>Page 3 of 4</t>
  </si>
  <si>
    <t>Page 1 of 4</t>
  </si>
  <si>
    <t>Page 2 of 4</t>
  </si>
  <si>
    <t>Page 4 of 4</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</si>
</sst>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100">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6">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7" fillId="0" borderId="0"/>
    <xf numFmtId="0" fontId="9" fillId="0" borderId="0"/>
    <xf numFmtId="9" fontId="9"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9" fillId="0" borderId="0" applyFont="0" applyFill="0" applyBorder="0" applyAlignment="0" applyProtection="0"/>
    <xf numFmtId="0" fontId="94" fillId="0" borderId="0"/>
    <xf numFmtId="43" fontId="94" fillId="0" borderId="0" applyFont="0" applyFill="0" applyBorder="0" applyAlignment="0" applyProtection="0"/>
    <xf numFmtId="41" fontId="9"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xf numFmtId="0" fontId="94" fillId="0" borderId="0"/>
    <xf numFmtId="43" fontId="94" fillId="0" borderId="0" applyFont="0" applyFill="0" applyBorder="0" applyAlignment="0" applyProtection="0"/>
    <xf numFmtId="0" fontId="4" fillId="0" borderId="0"/>
    <xf numFmtId="9"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cellStyleXfs>
  <cellXfs count="1777">
    <xf numFmtId="172" fontId="0" fillId="0" borderId="0" xfId="0" applyAlignment="1"/>
    <xf numFmtId="0" fontId="4" fillId="0" borderId="0" xfId="0" applyNumberFormat="1" applyFont="1"/>
    <xf numFmtId="0" fontId="4" fillId="0" borderId="0" xfId="0" applyNumberFormat="1" applyFont="1" applyAlignment="1"/>
    <xf numFmtId="0" fontId="4" fillId="0" borderId="0" xfId="0" applyNumberFormat="1" applyFont="1" applyAlignment="1">
      <alignment horizontal="center"/>
    </xf>
    <xf numFmtId="3" fontId="4" fillId="0" borderId="0" xfId="0" applyNumberFormat="1" applyFont="1" applyAlignment="1"/>
    <xf numFmtId="49" fontId="4" fillId="0" borderId="0" xfId="0" applyNumberFormat="1" applyFont="1" applyAlignment="1">
      <alignment horizontal="left"/>
    </xf>
    <xf numFmtId="49" fontId="4" fillId="0" borderId="0" xfId="0" applyNumberFormat="1" applyFont="1" applyAlignment="1">
      <alignment horizontal="center"/>
    </xf>
    <xf numFmtId="0" fontId="5" fillId="0" borderId="0" xfId="0" applyNumberFormat="1" applyFont="1" applyAlignment="1">
      <alignment horizontal="center"/>
    </xf>
    <xf numFmtId="3" fontId="5" fillId="0" borderId="0" xfId="0" applyNumberFormat="1" applyFont="1" applyAlignment="1"/>
    <xf numFmtId="0" fontId="6" fillId="0" borderId="0" xfId="0" applyNumberFormat="1" applyFont="1" applyAlignment="1">
      <alignment horizontal="center"/>
    </xf>
    <xf numFmtId="172" fontId="4" fillId="0" borderId="0" xfId="0" applyFont="1" applyAlignment="1"/>
    <xf numFmtId="0" fontId="6" fillId="0" borderId="0" xfId="0" applyNumberFormat="1" applyFont="1" applyAlignment="1"/>
    <xf numFmtId="172" fontId="4" fillId="0" borderId="0" xfId="0" applyFont="1" applyAlignment="1">
      <alignment horizontal="center"/>
    </xf>
    <xf numFmtId="49" fontId="4" fillId="0" borderId="0" xfId="0" applyNumberFormat="1" applyFont="1"/>
    <xf numFmtId="3" fontId="6" fillId="0" borderId="0" xfId="0" applyNumberFormat="1" applyFont="1" applyAlignment="1">
      <alignment horizontal="center"/>
    </xf>
    <xf numFmtId="0" fontId="4" fillId="0" borderId="0" xfId="0" applyNumberFormat="1" applyFont="1" applyAlignment="1" applyProtection="1">
      <alignment horizontal="center"/>
      <protection locked="0"/>
    </xf>
    <xf numFmtId="0" fontId="6" fillId="0" borderId="0" xfId="0" applyNumberFormat="1" applyFont="1" applyAlignment="1" applyProtection="1">
      <alignment horizontal="center"/>
      <protection locked="0"/>
    </xf>
    <xf numFmtId="3" fontId="4" fillId="0" borderId="0" xfId="0" applyNumberFormat="1" applyFont="1" applyFill="1" applyAlignment="1"/>
    <xf numFmtId="3" fontId="4" fillId="0" borderId="0" xfId="0" applyNumberFormat="1" applyFont="1" applyFill="1" applyBorder="1"/>
    <xf numFmtId="0" fontId="4" fillId="0" borderId="1" xfId="0" applyNumberFormat="1" applyFont="1" applyBorder="1" applyAlignment="1" applyProtection="1">
      <alignment horizontal="center"/>
      <protection locked="0"/>
    </xf>
    <xf numFmtId="172" fontId="6" fillId="0" borderId="0" xfId="0" applyFont="1" applyAlignment="1">
      <alignment horizontal="center"/>
    </xf>
    <xf numFmtId="3" fontId="6" fillId="0" borderId="0" xfId="0" applyNumberFormat="1" applyFont="1" applyAlignment="1"/>
    <xf numFmtId="0" fontId="6" fillId="0" borderId="0" xfId="0" applyNumberFormat="1" applyFont="1" applyProtection="1">
      <protection locked="0"/>
    </xf>
    <xf numFmtId="0" fontId="4" fillId="0" borderId="0" xfId="0" applyNumberFormat="1" applyFont="1" applyFill="1" applyProtection="1">
      <protection locked="0"/>
    </xf>
    <xf numFmtId="3" fontId="4" fillId="0" borderId="0" xfId="0" applyNumberFormat="1" applyFont="1" applyFill="1" applyAlignment="1">
      <alignment horizontal="right"/>
    </xf>
    <xf numFmtId="172" fontId="7" fillId="0" borderId="0" xfId="0" applyFont="1" applyAlignment="1"/>
    <xf numFmtId="0" fontId="7" fillId="0" borderId="0" xfId="0" applyNumberFormat="1" applyFont="1" applyFill="1"/>
    <xf numFmtId="0" fontId="4" fillId="0" borderId="0" xfId="0" applyNumberFormat="1" applyFont="1" applyFill="1" applyAlignment="1" applyProtection="1">
      <protection locked="0"/>
    </xf>
    <xf numFmtId="0" fontId="4" fillId="0" borderId="0" xfId="0" applyNumberFormat="1" applyFont="1" applyFill="1"/>
    <xf numFmtId="172" fontId="4" fillId="0" borderId="0" xfId="0" applyFont="1" applyFill="1" applyAlignment="1"/>
    <xf numFmtId="0" fontId="6" fillId="0" borderId="0" xfId="0" applyNumberFormat="1" applyFont="1" applyFill="1" applyAlignment="1"/>
    <xf numFmtId="0" fontId="4" fillId="0" borderId="0" xfId="0" applyNumberFormat="1" applyFont="1" applyFill="1" applyAlignment="1"/>
    <xf numFmtId="172" fontId="9" fillId="0" borderId="0" xfId="0" applyFont="1"/>
    <xf numFmtId="172" fontId="9" fillId="0" borderId="2" xfId="0" applyFont="1" applyBorder="1" applyAlignment="1">
      <alignment horizontal="centerContinuous"/>
    </xf>
    <xf numFmtId="172" fontId="10" fillId="0" borderId="0" xfId="0" applyFont="1" applyAlignment="1">
      <alignment horizontal="right"/>
    </xf>
    <xf numFmtId="37" fontId="9" fillId="0" borderId="0" xfId="0" applyNumberFormat="1" applyFont="1"/>
    <xf numFmtId="172" fontId="3" fillId="0" borderId="0" xfId="0" applyFont="1"/>
    <xf numFmtId="3" fontId="6" fillId="0" borderId="0" xfId="0" quotePrefix="1" applyNumberFormat="1" applyFont="1" applyAlignment="1"/>
    <xf numFmtId="172" fontId="6" fillId="0" borderId="0" xfId="0" quotePrefix="1" applyFont="1" applyAlignment="1"/>
    <xf numFmtId="172" fontId="0" fillId="0" borderId="0" xfId="0" applyAlignment="1">
      <alignment horizontal="center"/>
    </xf>
    <xf numFmtId="0" fontId="15" fillId="0" borderId="0" xfId="6" applyFont="1"/>
    <xf numFmtId="0" fontId="11" fillId="0" borderId="0" xfId="6" applyFont="1"/>
    <xf numFmtId="0" fontId="16" fillId="0" borderId="0" xfId="6" applyFont="1"/>
    <xf numFmtId="172" fontId="13" fillId="0" borderId="0" xfId="0" applyFont="1"/>
    <xf numFmtId="3" fontId="9" fillId="0" borderId="0" xfId="0" applyNumberFormat="1" applyFont="1"/>
    <xf numFmtId="172" fontId="9" fillId="0" borderId="0" xfId="0" applyFont="1" applyFill="1"/>
    <xf numFmtId="172" fontId="19" fillId="0" borderId="0" xfId="0" applyFont="1" applyFill="1"/>
    <xf numFmtId="172" fontId="3" fillId="0" borderId="0" xfId="0" applyFont="1" applyFill="1"/>
    <xf numFmtId="172" fontId="10" fillId="0" borderId="0" xfId="0" applyFont="1" applyFill="1" applyAlignment="1">
      <alignment horizontal="right"/>
    </xf>
    <xf numFmtId="172" fontId="9" fillId="0" borderId="0" xfId="0" applyFont="1" applyFill="1" applyAlignment="1">
      <alignment horizontal="right"/>
    </xf>
    <xf numFmtId="172" fontId="13" fillId="0" borderId="0" xfId="0" applyFont="1" applyFill="1"/>
    <xf numFmtId="172" fontId="13" fillId="0" borderId="3" xfId="0" applyFont="1" applyFill="1" applyBorder="1" applyAlignment="1">
      <alignment horizontal="center"/>
    </xf>
    <xf numFmtId="172" fontId="13" fillId="0" borderId="3" xfId="0" applyFont="1" applyBorder="1" applyAlignment="1">
      <alignment horizontal="center" wrapText="1"/>
    </xf>
    <xf numFmtId="172" fontId="13" fillId="0" borderId="3" xfId="0" applyFont="1" applyBorder="1" applyAlignment="1">
      <alignment horizontal="center"/>
    </xf>
    <xf numFmtId="172" fontId="9" fillId="0" borderId="4" xfId="0" applyFont="1" applyBorder="1" applyAlignment="1">
      <alignment horizontal="center"/>
    </xf>
    <xf numFmtId="172" fontId="10" fillId="0" borderId="0" xfId="0" applyFont="1" applyAlignment="1">
      <alignment horizontal="center"/>
    </xf>
    <xf numFmtId="172" fontId="9" fillId="0" borderId="5" xfId="0" applyFont="1" applyBorder="1" applyAlignment="1">
      <alignment horizontal="center"/>
    </xf>
    <xf numFmtId="15" fontId="9" fillId="0" borderId="6" xfId="0" applyNumberFormat="1" applyFont="1" applyBorder="1"/>
    <xf numFmtId="37" fontId="10" fillId="0" borderId="0" xfId="0" applyNumberFormat="1" applyFont="1" applyAlignment="1">
      <alignment horizontal="center"/>
    </xf>
    <xf numFmtId="172" fontId="9" fillId="0" borderId="0" xfId="0" applyFont="1" applyBorder="1"/>
    <xf numFmtId="172" fontId="9" fillId="0" borderId="0" xfId="0" applyFont="1" applyBorder="1" applyAlignment="1">
      <alignment horizontal="right"/>
    </xf>
    <xf numFmtId="7" fontId="9" fillId="0" borderId="0" xfId="0" applyNumberFormat="1" applyFont="1" applyBorder="1"/>
    <xf numFmtId="172" fontId="9" fillId="0" borderId="0" xfId="0" applyFont="1" applyAlignment="1">
      <alignment horizontal="right"/>
    </xf>
    <xf numFmtId="7" fontId="9" fillId="0" borderId="0" xfId="0" applyNumberFormat="1" applyFont="1"/>
    <xf numFmtId="7" fontId="17" fillId="0" borderId="0" xfId="0" applyNumberFormat="1" applyFont="1"/>
    <xf numFmtId="37" fontId="17" fillId="0" borderId="0" xfId="0" applyNumberFormat="1" applyFont="1"/>
    <xf numFmtId="172" fontId="17" fillId="0" borderId="0" xfId="0" applyFont="1"/>
    <xf numFmtId="15" fontId="9" fillId="0" borderId="0" xfId="0" applyNumberFormat="1" applyFont="1" applyBorder="1"/>
    <xf numFmtId="1" fontId="9" fillId="0" borderId="0" xfId="0" applyNumberFormat="1" applyFont="1" applyBorder="1"/>
    <xf numFmtId="39" fontId="9" fillId="0" borderId="0" xfId="0" applyNumberFormat="1" applyFont="1" applyBorder="1"/>
    <xf numFmtId="15" fontId="17" fillId="0" borderId="0" xfId="0" applyNumberFormat="1" applyFont="1"/>
    <xf numFmtId="1" fontId="17" fillId="0" borderId="0" xfId="0" applyNumberFormat="1" applyFont="1"/>
    <xf numFmtId="172" fontId="4" fillId="0" borderId="0" xfId="0" applyFont="1"/>
    <xf numFmtId="172" fontId="8" fillId="0" borderId="0" xfId="0" applyFont="1" applyAlignment="1">
      <alignment horizontal="right"/>
    </xf>
    <xf numFmtId="172" fontId="19" fillId="0" borderId="0" xfId="0" applyFont="1" applyAlignment="1"/>
    <xf numFmtId="172" fontId="19" fillId="0" borderId="0" xfId="0" applyFont="1" applyAlignment="1">
      <alignment horizontal="center"/>
    </xf>
    <xf numFmtId="1" fontId="4" fillId="0" borderId="0" xfId="0" applyNumberFormat="1" applyFont="1" applyAlignment="1">
      <alignment horizontal="center"/>
    </xf>
    <xf numFmtId="172" fontId="4" fillId="0" borderId="0" xfId="0" applyFont="1" applyAlignment="1">
      <alignment horizontal="right"/>
    </xf>
    <xf numFmtId="170" fontId="4" fillId="0" borderId="0" xfId="0" applyNumberFormat="1" applyFont="1" applyAlignment="1"/>
    <xf numFmtId="164" fontId="4" fillId="0" borderId="0" xfId="10" applyNumberFormat="1" applyFont="1" applyAlignment="1"/>
    <xf numFmtId="173" fontId="4" fillId="0" borderId="0" xfId="1" applyNumberFormat="1" applyFont="1" applyAlignment="1"/>
    <xf numFmtId="0" fontId="19" fillId="0" borderId="0" xfId="6" applyFont="1" applyAlignment="1">
      <alignment horizontal="left"/>
    </xf>
    <xf numFmtId="0" fontId="4" fillId="0" borderId="0" xfId="0" applyNumberFormat="1" applyFont="1" applyAlignment="1" applyProtection="1">
      <alignment horizontal="right"/>
      <protection locked="0"/>
    </xf>
    <xf numFmtId="0" fontId="14" fillId="0" borderId="0" xfId="6" applyFont="1" applyFill="1" applyAlignment="1">
      <alignment horizontal="left"/>
    </xf>
    <xf numFmtId="0" fontId="19" fillId="0" borderId="0" xfId="6" applyFont="1" applyFill="1" applyAlignment="1">
      <alignment horizontal="left"/>
    </xf>
    <xf numFmtId="172" fontId="20" fillId="0" borderId="0" xfId="0" applyFont="1" applyAlignment="1">
      <alignment horizontal="center"/>
    </xf>
    <xf numFmtId="3" fontId="20" fillId="0" borderId="0" xfId="0" applyNumberFormat="1" applyFont="1" applyAlignment="1">
      <alignment horizontal="center"/>
    </xf>
    <xf numFmtId="172" fontId="22" fillId="0" borderId="0" xfId="0" applyFont="1" applyAlignment="1"/>
    <xf numFmtId="172" fontId="22" fillId="0" borderId="0" xfId="0" applyFont="1" applyAlignment="1">
      <alignment horizontal="center"/>
    </xf>
    <xf numFmtId="172" fontId="19" fillId="0" borderId="0" xfId="0" applyFont="1"/>
    <xf numFmtId="172" fontId="27" fillId="0" borderId="0" xfId="0" applyFont="1"/>
    <xf numFmtId="172" fontId="29" fillId="0" borderId="0" xfId="0" applyFont="1"/>
    <xf numFmtId="172" fontId="29" fillId="0" borderId="0" xfId="0" applyFont="1" applyFill="1"/>
    <xf numFmtId="172" fontId="25" fillId="0" borderId="0" xfId="0" applyFont="1" applyAlignment="1"/>
    <xf numFmtId="15" fontId="9" fillId="0" borderId="3" xfId="0" applyNumberFormat="1" applyFont="1" applyBorder="1"/>
    <xf numFmtId="1" fontId="9" fillId="0" borderId="3" xfId="0" applyNumberFormat="1" applyFont="1" applyBorder="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6" fillId="0" borderId="0" xfId="0" applyFont="1" applyFill="1"/>
    <xf numFmtId="172" fontId="4" fillId="0" borderId="0" xfId="0" applyFont="1" applyFill="1"/>
    <xf numFmtId="0" fontId="9" fillId="0" borderId="0" xfId="0" applyNumberFormat="1" applyFont="1" applyFill="1" applyAlignment="1" applyProtection="1">
      <protection locked="0"/>
    </xf>
    <xf numFmtId="172" fontId="6" fillId="0" borderId="0" xfId="0" applyFont="1" applyFill="1" applyAlignment="1">
      <alignment horizontal="left"/>
    </xf>
    <xf numFmtId="3" fontId="4" fillId="0" borderId="0" xfId="0" applyNumberFormat="1" applyFont="1" applyFill="1" applyBorder="1" applyProtection="1"/>
    <xf numFmtId="3" fontId="4" fillId="0" borderId="0" xfId="0" applyNumberFormat="1" applyFont="1" applyFill="1" applyBorder="1" applyAlignment="1"/>
    <xf numFmtId="170" fontId="4" fillId="0" borderId="0" xfId="0" applyNumberFormat="1" applyFont="1" applyFill="1" applyBorder="1" applyProtection="1"/>
    <xf numFmtId="0" fontId="9" fillId="0" borderId="0" xfId="0" applyNumberFormat="1" applyFont="1" applyFill="1"/>
    <xf numFmtId="172" fontId="9" fillId="0" borderId="0" xfId="0" applyFont="1" applyFill="1" applyAlignment="1"/>
    <xf numFmtId="0" fontId="9" fillId="0" borderId="0" xfId="0" applyNumberFormat="1" applyFont="1" applyFill="1" applyProtection="1">
      <protection locked="0"/>
    </xf>
    <xf numFmtId="172" fontId="22" fillId="0" borderId="0" xfId="0" applyFont="1" applyFill="1" applyAlignment="1">
      <alignment horizontal="right"/>
    </xf>
    <xf numFmtId="172" fontId="32" fillId="0" borderId="0" xfId="0" applyFont="1" applyAlignment="1"/>
    <xf numFmtId="172" fontId="6" fillId="0" borderId="0" xfId="0" applyFont="1" applyAlignment="1"/>
    <xf numFmtId="9" fontId="14" fillId="0" borderId="0" xfId="6" applyNumberFormat="1" applyFont="1" applyFill="1" applyAlignment="1">
      <alignment horizontal="center"/>
    </xf>
    <xf numFmtId="0" fontId="6" fillId="0" borderId="0" xfId="6" applyFont="1"/>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6" applyFont="1" applyFill="1" applyAlignment="1">
      <alignment horizontal="center"/>
    </xf>
    <xf numFmtId="9" fontId="6" fillId="0" borderId="0" xfId="6" quotePrefix="1" applyNumberFormat="1" applyFont="1" applyFill="1" applyAlignment="1">
      <alignment horizontal="center"/>
    </xf>
    <xf numFmtId="9" fontId="6" fillId="0" borderId="0" xfId="6" applyNumberFormat="1" applyFont="1" applyFill="1" applyAlignment="1">
      <alignment horizontal="center"/>
    </xf>
    <xf numFmtId="172" fontId="6" fillId="0" borderId="0" xfId="0" applyFont="1"/>
    <xf numFmtId="0" fontId="6" fillId="0" borderId="0" xfId="0" applyNumberFormat="1" applyFont="1" applyFill="1" applyAlignment="1" applyProtection="1">
      <protection locked="0"/>
    </xf>
    <xf numFmtId="172" fontId="22" fillId="0" borderId="0" xfId="0" applyFont="1" applyFill="1"/>
    <xf numFmtId="172" fontId="4" fillId="0" borderId="2" xfId="0" applyFont="1" applyFill="1" applyBorder="1" applyAlignment="1">
      <alignment horizontal="center"/>
    </xf>
    <xf numFmtId="0" fontId="4" fillId="0" borderId="2" xfId="0" applyNumberFormat="1" applyFont="1" applyFill="1" applyBorder="1" applyAlignment="1" applyProtection="1">
      <alignment horizontal="center"/>
      <protection locked="0"/>
    </xf>
    <xf numFmtId="172" fontId="5" fillId="0" borderId="0" xfId="0" applyFont="1" applyFill="1"/>
    <xf numFmtId="7" fontId="9" fillId="0" borderId="0" xfId="0" applyNumberFormat="1" applyFont="1" applyFill="1" applyBorder="1"/>
    <xf numFmtId="172" fontId="25" fillId="0" borderId="0" xfId="0" applyFont="1" applyFill="1" applyAlignment="1"/>
    <xf numFmtId="172" fontId="4" fillId="0" borderId="0" xfId="0" applyFont="1" applyFill="1" applyBorder="1"/>
    <xf numFmtId="0" fontId="4" fillId="0" borderId="0" xfId="0" applyNumberFormat="1" applyFont="1" applyFill="1" applyAlignment="1" applyProtection="1">
      <alignment horizontal="center"/>
      <protection locked="0"/>
    </xf>
    <xf numFmtId="172" fontId="6" fillId="0" borderId="0" xfId="0" applyFont="1" applyAlignment="1">
      <alignment horizontal="right"/>
    </xf>
    <xf numFmtId="172" fontId="20" fillId="0" borderId="0" xfId="0" applyFont="1" applyFill="1"/>
    <xf numFmtId="172" fontId="4" fillId="0" borderId="4" xfId="0" applyFont="1" applyBorder="1"/>
    <xf numFmtId="172" fontId="24" fillId="0" borderId="0" xfId="0" applyFont="1" applyAlignment="1">
      <alignment horizontal="left"/>
    </xf>
    <xf numFmtId="172" fontId="25" fillId="0" borderId="0" xfId="0" applyFont="1" applyAlignment="1">
      <alignment horizontal="right"/>
    </xf>
    <xf numFmtId="172" fontId="25" fillId="0" borderId="0" xfId="0" applyFont="1" applyAlignment="1">
      <alignment textRotation="90"/>
    </xf>
    <xf numFmtId="172" fontId="20" fillId="0" borderId="0" xfId="0" applyFont="1" applyAlignment="1">
      <alignment horizontal="centerContinuous"/>
    </xf>
    <xf numFmtId="172" fontId="25" fillId="0" borderId="0" xfId="0" applyFont="1" applyAlignment="1">
      <alignment horizontal="centerContinuous"/>
    </xf>
    <xf numFmtId="172" fontId="6" fillId="0" borderId="0" xfId="0" applyFont="1" applyFill="1" applyAlignment="1">
      <alignment horizontal="center"/>
    </xf>
    <xf numFmtId="0" fontId="4" fillId="0" borderId="0" xfId="0" quotePrefix="1" applyNumberFormat="1" applyFont="1" applyAlignment="1">
      <alignment horizontal="center"/>
    </xf>
    <xf numFmtId="49" fontId="4" fillId="0" borderId="0" xfId="0" quotePrefix="1" applyNumberFormat="1" applyFont="1" applyAlignment="1">
      <alignment horizontal="center"/>
    </xf>
    <xf numFmtId="0" fontId="4" fillId="0" borderId="0" xfId="9" applyNumberFormat="1" applyFont="1" applyFill="1" applyAlignment="1">
      <alignment horizontal="left"/>
    </xf>
    <xf numFmtId="41" fontId="4" fillId="0" borderId="0" xfId="0" applyNumberFormat="1" applyFont="1" applyFill="1"/>
    <xf numFmtId="172" fontId="4" fillId="0" borderId="0" xfId="0" applyFont="1" applyFill="1" applyBorder="1" applyAlignment="1"/>
    <xf numFmtId="3" fontId="4" fillId="0" borderId="0" xfId="0" applyNumberFormat="1" applyFont="1" applyBorder="1" applyAlignment="1"/>
    <xf numFmtId="3" fontId="6" fillId="0" borderId="0" xfId="0" applyNumberFormat="1" applyFont="1" applyFill="1" applyBorder="1" applyAlignment="1"/>
    <xf numFmtId="3" fontId="6" fillId="0" borderId="1" xfId="0" applyNumberFormat="1" applyFont="1" applyBorder="1" applyAlignment="1">
      <alignment horizontal="center"/>
    </xf>
    <xf numFmtId="172" fontId="19" fillId="0" borderId="0" xfId="0" applyFont="1" applyAlignment="1">
      <alignment horizontal="left"/>
    </xf>
    <xf numFmtId="175" fontId="4" fillId="0" borderId="0" xfId="3" applyNumberFormat="1" applyFont="1" applyFill="1"/>
    <xf numFmtId="41" fontId="4" fillId="0" borderId="0" xfId="0" applyNumberFormat="1" applyFont="1" applyFill="1" applyAlignment="1"/>
    <xf numFmtId="0" fontId="6" fillId="0" borderId="0" xfId="0" applyNumberFormat="1" applyFont="1" applyAlignment="1" applyProtection="1">
      <protection locked="0"/>
    </xf>
    <xf numFmtId="0" fontId="4" fillId="0" borderId="0" xfId="0" applyNumberFormat="1" applyFont="1" applyBorder="1" applyAlignment="1" applyProtection="1">
      <alignment horizontal="center"/>
      <protection locked="0"/>
    </xf>
    <xf numFmtId="41" fontId="4" fillId="0" borderId="0" xfId="0" applyNumberFormat="1" applyFont="1" applyFill="1" applyBorder="1" applyAlignment="1"/>
    <xf numFmtId="172" fontId="4" fillId="0" borderId="14" xfId="0" applyFont="1" applyBorder="1" applyAlignment="1"/>
    <xf numFmtId="172" fontId="6" fillId="0" borderId="14" xfId="0" applyFont="1" applyBorder="1" applyAlignment="1"/>
    <xf numFmtId="42" fontId="6" fillId="0" borderId="15" xfId="0" applyNumberFormat="1" applyFont="1" applyFill="1" applyBorder="1" applyAlignment="1" applyProtection="1">
      <alignment horizontal="right"/>
      <protection locked="0"/>
    </xf>
    <xf numFmtId="172" fontId="22" fillId="0" borderId="0" xfId="0" applyFont="1" applyFill="1" applyAlignment="1"/>
    <xf numFmtId="0" fontId="4" fillId="0" borderId="0" xfId="0" applyNumberFormat="1" applyFont="1" applyFill="1" applyAlignment="1">
      <alignment horizontal="left"/>
    </xf>
    <xf numFmtId="3" fontId="6" fillId="0" borderId="0" xfId="0" applyNumberFormat="1" applyFont="1" applyFill="1" applyAlignment="1">
      <alignment horizontal="center"/>
    </xf>
    <xf numFmtId="172" fontId="0" fillId="0" borderId="0" xfId="0" quotePrefix="1" applyAlignment="1"/>
    <xf numFmtId="172" fontId="41" fillId="0" borderId="0" xfId="0" applyFont="1" applyAlignment="1"/>
    <xf numFmtId="172" fontId="2" fillId="0" borderId="0" xfId="0" applyFont="1" applyAlignment="1"/>
    <xf numFmtId="172" fontId="0" fillId="0" borderId="0" xfId="0" applyFill="1" applyAlignment="1"/>
    <xf numFmtId="172" fontId="41" fillId="0" borderId="0" xfId="0" applyFont="1" applyBorder="1" applyAlignment="1">
      <alignment horizontal="center"/>
    </xf>
    <xf numFmtId="43" fontId="4" fillId="0" borderId="0" xfId="1" applyFont="1" applyFill="1"/>
    <xf numFmtId="172" fontId="35" fillId="0" borderId="0" xfId="0" applyFont="1"/>
    <xf numFmtId="172" fontId="25" fillId="0" borderId="0" xfId="0" applyFont="1"/>
    <xf numFmtId="172" fontId="7" fillId="0" borderId="0" xfId="0" applyFont="1"/>
    <xf numFmtId="172" fontId="9" fillId="0" borderId="2" xfId="0" applyFont="1" applyBorder="1"/>
    <xf numFmtId="170" fontId="9" fillId="0" borderId="0" xfId="0" applyNumberFormat="1" applyFont="1"/>
    <xf numFmtId="0" fontId="9" fillId="0" borderId="0" xfId="0" applyNumberFormat="1" applyFont="1" applyAlignment="1">
      <alignment horizontal="center"/>
    </xf>
    <xf numFmtId="175" fontId="9" fillId="0" borderId="0" xfId="3" applyNumberFormat="1" applyFont="1" applyFill="1"/>
    <xf numFmtId="170" fontId="3" fillId="0" borderId="0" xfId="0" applyNumberFormat="1" applyFont="1"/>
    <xf numFmtId="41" fontId="9" fillId="0" borderId="0" xfId="0" applyNumberFormat="1" applyFont="1"/>
    <xf numFmtId="41" fontId="9" fillId="0" borderId="0" xfId="0" applyNumberFormat="1" applyFont="1" applyFill="1"/>
    <xf numFmtId="170" fontId="9" fillId="0" borderId="0" xfId="0" applyNumberFormat="1" applyFont="1" applyFill="1"/>
    <xf numFmtId="0" fontId="9" fillId="0" borderId="0" xfId="0" applyNumberFormat="1" applyFont="1" applyFill="1" applyAlignment="1">
      <alignment horizontal="center"/>
    </xf>
    <xf numFmtId="170" fontId="3" fillId="0" borderId="0" xfId="0" applyNumberFormat="1" applyFont="1" applyFill="1"/>
    <xf numFmtId="170" fontId="13" fillId="0" borderId="0" xfId="0" applyNumberFormat="1" applyFont="1"/>
    <xf numFmtId="170" fontId="9" fillId="0" borderId="2" xfId="0" applyNumberFormat="1" applyFont="1" applyBorder="1" applyAlignment="1">
      <alignment horizontal="centerContinuous"/>
    </xf>
    <xf numFmtId="170" fontId="9" fillId="0" borderId="2" xfId="0" applyNumberFormat="1" applyFont="1" applyFill="1" applyBorder="1" applyAlignment="1">
      <alignment horizontal="centerContinuous"/>
    </xf>
    <xf numFmtId="170" fontId="10" fillId="0" borderId="0" xfId="0" applyNumberFormat="1" applyFont="1" applyFill="1" applyAlignment="1">
      <alignment horizontal="right"/>
    </xf>
    <xf numFmtId="181" fontId="4" fillId="0" borderId="2" xfId="0" applyNumberFormat="1" applyFont="1" applyFill="1" applyBorder="1" applyAlignment="1"/>
    <xf numFmtId="177" fontId="4" fillId="0" borderId="0" xfId="0" applyNumberFormat="1" applyFont="1" applyFill="1" applyProtection="1">
      <protection locked="0"/>
    </xf>
    <xf numFmtId="43" fontId="4" fillId="0" borderId="0" xfId="0" applyNumberFormat="1" applyFont="1" applyFill="1"/>
    <xf numFmtId="177" fontId="4" fillId="0" borderId="0" xfId="0" applyNumberFormat="1" applyFont="1" applyFill="1"/>
    <xf numFmtId="3" fontId="6" fillId="0" borderId="0" xfId="0" applyNumberFormat="1" applyFont="1" applyFill="1" applyBorder="1"/>
    <xf numFmtId="0" fontId="42" fillId="0" borderId="0" xfId="6" applyFont="1" applyAlignment="1">
      <alignment horizontal="center" wrapText="1"/>
    </xf>
    <xf numFmtId="0" fontId="13" fillId="0" borderId="0" xfId="6" applyFont="1"/>
    <xf numFmtId="0" fontId="9" fillId="0" borderId="0" xfId="6" applyFont="1"/>
    <xf numFmtId="0" fontId="6" fillId="0" borderId="0" xfId="6" applyNumberFormat="1" applyFont="1" applyFill="1" applyAlignment="1">
      <alignment horizontal="center"/>
    </xf>
    <xf numFmtId="41" fontId="6" fillId="0" borderId="0" xfId="6" applyNumberFormat="1" applyFont="1" applyFill="1" applyAlignment="1">
      <alignment horizontal="center"/>
    </xf>
    <xf numFmtId="41" fontId="6" fillId="0" borderId="0" xfId="6" applyNumberFormat="1" applyFont="1" applyAlignment="1">
      <alignment horizontal="center"/>
    </xf>
    <xf numFmtId="41" fontId="4" fillId="0" borderId="0" xfId="6" applyNumberFormat="1" applyFont="1"/>
    <xf numFmtId="41" fontId="4" fillId="0" borderId="0" xfId="6" applyNumberFormat="1" applyFont="1" applyFill="1" applyAlignment="1">
      <alignment vertical="center"/>
    </xf>
    <xf numFmtId="0" fontId="19" fillId="0" borderId="0" xfId="6" applyFont="1" applyAlignment="1">
      <alignment horizontal="left" vertical="center"/>
    </xf>
    <xf numFmtId="172" fontId="24" fillId="0" borderId="0" xfId="0" applyFont="1" applyAlignment="1">
      <alignment horizontal="center"/>
    </xf>
    <xf numFmtId="172" fontId="7" fillId="0" borderId="0" xfId="0" applyFont="1" applyFill="1" applyAlignment="1">
      <alignment horizontal="center"/>
    </xf>
    <xf numFmtId="172" fontId="4" fillId="0" borderId="0" xfId="0" applyFont="1" applyAlignment="1">
      <alignment vertical="top" wrapText="1"/>
    </xf>
    <xf numFmtId="172" fontId="31" fillId="0" borderId="0" xfId="0" applyFont="1" applyAlignment="1"/>
    <xf numFmtId="167" fontId="4" fillId="0" borderId="0" xfId="0" applyNumberFormat="1" applyFont="1" applyFill="1" applyAlignment="1"/>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41" fontId="9" fillId="0" borderId="3" xfId="0" applyNumberFormat="1" applyFont="1" applyBorder="1"/>
    <xf numFmtId="184" fontId="9" fillId="0" borderId="3" xfId="0" applyNumberFormat="1" applyFont="1" applyBorder="1"/>
    <xf numFmtId="172" fontId="19" fillId="0" borderId="0" xfId="0" applyFont="1" applyFill="1" applyBorder="1" applyAlignment="1">
      <alignment horizontal="left"/>
    </xf>
    <xf numFmtId="172" fontId="37" fillId="0" borderId="0" xfId="0" applyFont="1" applyFill="1" applyBorder="1" applyAlignment="1"/>
    <xf numFmtId="172" fontId="4" fillId="0" borderId="0" xfId="0" applyFont="1" applyFill="1" applyBorder="1" applyAlignment="1">
      <alignment horizontal="right"/>
    </xf>
    <xf numFmtId="172" fontId="20" fillId="0" borderId="0" xfId="0" applyFont="1" applyFill="1" applyBorder="1" applyAlignment="1">
      <alignment horizontal="left"/>
    </xf>
    <xf numFmtId="172" fontId="37" fillId="0" borderId="0" xfId="0" applyFont="1" applyFill="1" applyBorder="1" applyAlignment="1">
      <alignment horizontal="left"/>
    </xf>
    <xf numFmtId="172" fontId="8" fillId="0" borderId="0" xfId="0" applyFont="1" applyFill="1" applyBorder="1" applyAlignment="1"/>
    <xf numFmtId="172" fontId="19" fillId="0" borderId="0" xfId="0" applyFont="1" applyFill="1" applyBorder="1" applyAlignment="1"/>
    <xf numFmtId="172" fontId="43" fillId="0" borderId="0" xfId="0" applyFont="1" applyFill="1" applyBorder="1" applyAlignment="1"/>
    <xf numFmtId="172" fontId="9" fillId="0" borderId="0" xfId="0" quotePrefix="1" applyFont="1" applyFill="1" applyBorder="1" applyAlignment="1">
      <alignment horizontal="center"/>
    </xf>
    <xf numFmtId="172" fontId="24" fillId="0" borderId="7" xfId="0" applyFont="1" applyFill="1" applyBorder="1" applyAlignment="1">
      <alignment horizontal="left"/>
    </xf>
    <xf numFmtId="172" fontId="38" fillId="0" borderId="8" xfId="0" applyFont="1" applyFill="1" applyBorder="1" applyAlignment="1">
      <alignment horizontal="left"/>
    </xf>
    <xf numFmtId="172" fontId="25" fillId="0" borderId="16" xfId="0" applyFont="1" applyFill="1" applyBorder="1" applyAlignment="1">
      <alignment horizontal="center"/>
    </xf>
    <xf numFmtId="172" fontId="38" fillId="0" borderId="8" xfId="0" applyFont="1" applyFill="1" applyBorder="1" applyAlignment="1">
      <alignment horizontal="center"/>
    </xf>
    <xf numFmtId="172" fontId="25" fillId="0" borderId="0" xfId="0" applyFont="1" applyFill="1" applyBorder="1" applyAlignment="1">
      <alignment horizontal="right"/>
    </xf>
    <xf numFmtId="172" fontId="6" fillId="0" borderId="3" xfId="0" applyFont="1" applyFill="1" applyBorder="1" applyAlignment="1">
      <alignment horizontal="center"/>
    </xf>
    <xf numFmtId="172" fontId="6" fillId="0" borderId="11" xfId="0" applyFont="1" applyFill="1" applyBorder="1" applyAlignment="1">
      <alignment horizontal="center"/>
    </xf>
    <xf numFmtId="172" fontId="6" fillId="0" borderId="0" xfId="0" applyFont="1" applyFill="1" applyBorder="1" applyAlignment="1"/>
    <xf numFmtId="172" fontId="6" fillId="0" borderId="10" xfId="0" applyFont="1" applyFill="1" applyBorder="1"/>
    <xf numFmtId="172" fontId="6" fillId="0" borderId="0" xfId="0" applyFont="1" applyFill="1" applyBorder="1" applyAlignment="1">
      <alignment horizontal="right"/>
    </xf>
    <xf numFmtId="172" fontId="6" fillId="0" borderId="4" xfId="0" applyFont="1" applyFill="1" applyBorder="1" applyAlignment="1">
      <alignment horizontal="center"/>
    </xf>
    <xf numFmtId="172" fontId="6" fillId="0" borderId="0" xfId="0" applyFont="1" applyFill="1" applyBorder="1" applyAlignment="1">
      <alignment horizontal="center"/>
    </xf>
    <xf numFmtId="172" fontId="6" fillId="0" borderId="10" xfId="0" applyFont="1" applyFill="1" applyBorder="1" applyAlignment="1">
      <alignment horizontal="center"/>
    </xf>
    <xf numFmtId="172" fontId="6" fillId="0" borderId="13" xfId="0" applyFont="1" applyFill="1" applyBorder="1" applyAlignment="1">
      <alignment horizontal="center"/>
    </xf>
    <xf numFmtId="172" fontId="6" fillId="0" borderId="12" xfId="0" applyFont="1" applyFill="1" applyBorder="1"/>
    <xf numFmtId="172" fontId="6" fillId="0" borderId="2" xfId="0" applyFont="1" applyFill="1" applyBorder="1" applyAlignment="1">
      <alignment horizontal="right"/>
    </xf>
    <xf numFmtId="172" fontId="6" fillId="0" borderId="5" xfId="0" applyFont="1" applyFill="1" applyBorder="1" applyAlignment="1">
      <alignment horizontal="center"/>
    </xf>
    <xf numFmtId="172" fontId="6" fillId="0" borderId="12" xfId="0" applyFont="1" applyFill="1" applyBorder="1" applyAlignment="1">
      <alignment horizontal="center"/>
    </xf>
    <xf numFmtId="9" fontId="13" fillId="0" borderId="3" xfId="0" applyNumberFormat="1" applyFont="1" applyFill="1" applyBorder="1" applyAlignment="1">
      <alignment horizontal="center"/>
    </xf>
    <xf numFmtId="172" fontId="13" fillId="0" borderId="3" xfId="0" quotePrefix="1" applyFont="1" applyFill="1" applyBorder="1" applyAlignment="1">
      <alignment horizontal="center"/>
    </xf>
    <xf numFmtId="172" fontId="13" fillId="0" borderId="17" xfId="0" applyFont="1" applyFill="1" applyBorder="1" applyAlignment="1">
      <alignment horizontal="center"/>
    </xf>
    <xf numFmtId="172" fontId="10" fillId="0" borderId="10" xfId="0" applyFont="1" applyFill="1" applyBorder="1" applyAlignment="1"/>
    <xf numFmtId="172" fontId="9" fillId="0" borderId="10" xfId="0" applyFont="1" applyFill="1" applyBorder="1" applyAlignment="1"/>
    <xf numFmtId="172" fontId="9" fillId="0" borderId="12" xfId="0" applyFont="1" applyFill="1" applyBorder="1" applyAlignment="1"/>
    <xf numFmtId="41" fontId="4" fillId="0" borderId="0" xfId="1" applyNumberFormat="1" applyFont="1" applyAlignment="1"/>
    <xf numFmtId="0" fontId="13" fillId="0" borderId="0" xfId="7" applyFont="1" applyFill="1" applyAlignment="1">
      <alignment horizontal="left"/>
    </xf>
    <xf numFmtId="0" fontId="9" fillId="0" borderId="0" xfId="7" applyFont="1" applyFill="1" applyAlignment="1">
      <alignment horizontal="center"/>
    </xf>
    <xf numFmtId="0" fontId="9" fillId="0" borderId="0" xfId="7" applyFont="1" applyFill="1"/>
    <xf numFmtId="0" fontId="9" fillId="0" borderId="0" xfId="7" applyFont="1" applyFill="1" applyAlignment="1">
      <alignment horizontal="left"/>
    </xf>
    <xf numFmtId="16" fontId="9" fillId="0" borderId="0" xfId="7" applyNumberFormat="1" applyFont="1" applyFill="1" applyAlignment="1">
      <alignment horizontal="center"/>
    </xf>
    <xf numFmtId="0" fontId="9" fillId="0" borderId="0" xfId="7" applyFont="1" applyFill="1" applyAlignment="1">
      <alignment horizontal="left" wrapText="1"/>
    </xf>
    <xf numFmtId="0" fontId="9" fillId="0" borderId="0" xfId="7" applyFont="1" applyFill="1" applyAlignment="1"/>
    <xf numFmtId="173" fontId="9" fillId="0" borderId="0" xfId="1" applyNumberFormat="1" applyFont="1" applyFill="1"/>
    <xf numFmtId="173" fontId="9" fillId="0" borderId="0" xfId="7" applyNumberFormat="1" applyFont="1" applyFill="1"/>
    <xf numFmtId="175" fontId="9" fillId="0" borderId="0" xfId="7" applyNumberFormat="1" applyFont="1" applyFill="1"/>
    <xf numFmtId="0" fontId="9" fillId="0" borderId="0" xfId="7" applyFont="1" applyFill="1" applyBorder="1" applyAlignment="1">
      <alignment horizontal="center"/>
    </xf>
    <xf numFmtId="0" fontId="9" fillId="0" borderId="0" xfId="7" applyFont="1" applyFill="1" applyBorder="1"/>
    <xf numFmtId="175" fontId="9" fillId="0" borderId="0" xfId="3" applyNumberFormat="1" applyFont="1" applyFill="1" applyAlignment="1">
      <alignment horizontal="left"/>
    </xf>
    <xf numFmtId="0" fontId="9" fillId="0" borderId="0" xfId="7" applyFont="1" applyFill="1" applyAlignment="1">
      <alignment wrapText="1"/>
    </xf>
    <xf numFmtId="173" fontId="9" fillId="0" borderId="0" xfId="1" applyNumberFormat="1" applyFont="1" applyFill="1" applyBorder="1" applyAlignment="1">
      <alignment wrapText="1"/>
    </xf>
    <xf numFmtId="0" fontId="9" fillId="0" borderId="0" xfId="7" applyNumberFormat="1" applyFont="1" applyFill="1" applyAlignment="1">
      <alignment horizontal="left"/>
    </xf>
    <xf numFmtId="0" fontId="36" fillId="0" borderId="0" xfId="7" applyFont="1" applyFill="1" applyAlignment="1">
      <alignment horizontal="center"/>
    </xf>
    <xf numFmtId="0" fontId="36" fillId="0" borderId="0" xfId="7" applyFont="1" applyFill="1"/>
    <xf numFmtId="42" fontId="9" fillId="0" borderId="0" xfId="7" applyNumberFormat="1" applyFont="1" applyFill="1"/>
    <xf numFmtId="175" fontId="9" fillId="0" borderId="0" xfId="7" applyNumberFormat="1"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5" fontId="4" fillId="0" borderId="0" xfId="3" applyNumberFormat="1" applyFont="1" applyFill="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xf numFmtId="172" fontId="6" fillId="0" borderId="1" xfId="0" applyFont="1" applyBorder="1" applyAlignment="1">
      <alignment horizontal="center"/>
    </xf>
    <xf numFmtId="3" fontId="6" fillId="0" borderId="1" xfId="0" applyNumberFormat="1" applyFont="1" applyFill="1" applyBorder="1" applyAlignment="1">
      <alignment horizontal="center"/>
    </xf>
    <xf numFmtId="172" fontId="6" fillId="0" borderId="1" xfId="0" applyFont="1" applyFill="1" applyBorder="1" applyAlignment="1">
      <alignment horizontal="center"/>
    </xf>
    <xf numFmtId="0" fontId="6" fillId="0" borderId="1" xfId="0" applyNumberFormat="1" applyFont="1" applyBorder="1" applyAlignment="1" applyProtection="1">
      <alignment horizontal="center"/>
      <protection locked="0"/>
    </xf>
    <xf numFmtId="175" fontId="6" fillId="0" borderId="0" xfId="3" applyNumberFormat="1" applyFont="1" applyFill="1"/>
    <xf numFmtId="172" fontId="48" fillId="0" borderId="2" xfId="0" applyFont="1" applyBorder="1" applyAlignment="1">
      <alignment horizontal="center"/>
    </xf>
    <xf numFmtId="172" fontId="48" fillId="0" borderId="13" xfId="0" applyFont="1" applyBorder="1" applyAlignment="1">
      <alignment horizontal="center"/>
    </xf>
    <xf numFmtId="172" fontId="3" fillId="0" borderId="0" xfId="0" applyFont="1" applyBorder="1" applyAlignment="1">
      <alignment horizontal="right"/>
    </xf>
    <xf numFmtId="172" fontId="3" fillId="2" borderId="0" xfId="0" applyFont="1" applyFill="1" applyBorder="1" applyAlignment="1"/>
    <xf numFmtId="172" fontId="3" fillId="0" borderId="4" xfId="0" applyFont="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0" fontId="3" fillId="0" borderId="0" xfId="10" quotePrefix="1" applyNumberFormat="1" applyFont="1" applyBorder="1" applyAlignment="1">
      <alignment horizontal="left"/>
    </xf>
    <xf numFmtId="0" fontId="3" fillId="0" borderId="0" xfId="0" applyNumberFormat="1" applyFont="1" applyBorder="1" applyAlignment="1"/>
    <xf numFmtId="176" fontId="3" fillId="0" borderId="0" xfId="10" applyNumberFormat="1" applyFont="1" applyFill="1" applyBorder="1" applyAlignment="1"/>
    <xf numFmtId="182" fontId="47" fillId="2" borderId="0" xfId="0" quotePrefix="1" applyNumberFormat="1" applyFont="1" applyFill="1" applyAlignment="1">
      <alignment horizontal="left"/>
    </xf>
    <xf numFmtId="182" fontId="47" fillId="0" borderId="0" xfId="0" quotePrefix="1" applyNumberFormat="1" applyFont="1" applyFill="1" applyAlignment="1">
      <alignment horizontal="left"/>
    </xf>
    <xf numFmtId="172" fontId="47" fillId="0" borderId="0" xfId="0" applyFont="1" applyAlignment="1"/>
    <xf numFmtId="172" fontId="47" fillId="0" borderId="10" xfId="0" applyFont="1" applyBorder="1" applyAlignment="1"/>
    <xf numFmtId="172" fontId="47" fillId="0" borderId="0" xfId="0" applyFont="1" applyBorder="1" applyAlignment="1"/>
    <xf numFmtId="172" fontId="47" fillId="0" borderId="11" xfId="0" applyFont="1" applyBorder="1" applyAlignment="1"/>
    <xf numFmtId="182" fontId="47" fillId="0" borderId="0" xfId="0" applyNumberFormat="1" applyFont="1" applyFill="1" applyAlignment="1">
      <alignment horizontal="left"/>
    </xf>
    <xf numFmtId="175" fontId="47" fillId="0" borderId="0" xfId="3" applyNumberFormat="1" applyFont="1" applyFill="1" applyBorder="1" applyAlignment="1"/>
    <xf numFmtId="172" fontId="47" fillId="0" borderId="12" xfId="0" applyFont="1" applyBorder="1" applyAlignment="1"/>
    <xf numFmtId="182" fontId="47" fillId="0" borderId="0" xfId="0" applyNumberFormat="1" applyFont="1" applyFill="1" applyAlignment="1"/>
    <xf numFmtId="175" fontId="47" fillId="0" borderId="0" xfId="3" applyNumberFormat="1" applyFont="1" applyBorder="1" applyAlignment="1"/>
    <xf numFmtId="175" fontId="47" fillId="0" borderId="10" xfId="3" applyNumberFormat="1" applyFont="1" applyBorder="1" applyAlignment="1">
      <alignment horizontal="right"/>
    </xf>
    <xf numFmtId="0" fontId="47" fillId="0" borderId="0" xfId="0" applyNumberFormat="1" applyFont="1" applyFill="1" applyAlignment="1"/>
    <xf numFmtId="175" fontId="47" fillId="0" borderId="11" xfId="3" applyNumberFormat="1" applyFont="1" applyBorder="1" applyAlignment="1"/>
    <xf numFmtId="0" fontId="47" fillId="0" borderId="0" xfId="0" applyNumberFormat="1" applyFont="1" applyAlignment="1"/>
    <xf numFmtId="172" fontId="48" fillId="0" borderId="0" xfId="0" applyFont="1" applyAlignment="1"/>
    <xf numFmtId="172" fontId="48" fillId="0" borderId="18" xfId="0" applyFont="1" applyBorder="1" applyAlignment="1"/>
    <xf numFmtId="172" fontId="47" fillId="0" borderId="8" xfId="0" applyFont="1" applyBorder="1" applyAlignment="1"/>
    <xf numFmtId="0" fontId="47" fillId="0" borderId="9" xfId="0" applyNumberFormat="1" applyFont="1" applyBorder="1" applyAlignment="1"/>
    <xf numFmtId="172" fontId="47" fillId="0" borderId="4" xfId="0" applyFont="1" applyBorder="1" applyAlignment="1"/>
    <xf numFmtId="172" fontId="47" fillId="0" borderId="2" xfId="0" applyFont="1" applyBorder="1" applyAlignment="1">
      <alignment horizontal="center"/>
    </xf>
    <xf numFmtId="172" fontId="47" fillId="0" borderId="19" xfId="0" applyFont="1" applyBorder="1" applyAlignment="1"/>
    <xf numFmtId="10" fontId="47" fillId="0" borderId="11" xfId="10" quotePrefix="1" applyNumberFormat="1" applyFont="1" applyBorder="1" applyAlignment="1">
      <alignment horizontal="left"/>
    </xf>
    <xf numFmtId="172" fontId="47" fillId="2" borderId="0" xfId="0" applyFont="1" applyFill="1" applyBorder="1" applyAlignment="1"/>
    <xf numFmtId="172" fontId="49" fillId="0" borderId="7" xfId="0" applyFont="1" applyBorder="1" applyAlignment="1"/>
    <xf numFmtId="172" fontId="47" fillId="2" borderId="8" xfId="0" applyFont="1" applyFill="1" applyBorder="1" applyAlignment="1"/>
    <xf numFmtId="172" fontId="47" fillId="2" borderId="9" xfId="0" applyFont="1" applyFill="1" applyBorder="1" applyAlignment="1"/>
    <xf numFmtId="172" fontId="47" fillId="0" borderId="10" xfId="0" applyFont="1" applyFill="1" applyBorder="1" applyAlignment="1"/>
    <xf numFmtId="10" fontId="47" fillId="2" borderId="0" xfId="10" applyNumberFormat="1" applyFont="1" applyFill="1" applyBorder="1" applyAlignment="1"/>
    <xf numFmtId="10" fontId="47" fillId="0" borderId="0" xfId="10" applyNumberFormat="1" applyFont="1" applyFill="1" applyBorder="1" applyAlignment="1"/>
    <xf numFmtId="10" fontId="47" fillId="0" borderId="0" xfId="10" applyNumberFormat="1" applyFont="1" applyBorder="1" applyAlignment="1"/>
    <xf numFmtId="173" fontId="47" fillId="0" borderId="0" xfId="1" applyNumberFormat="1" applyFont="1" applyFill="1" applyBorder="1" applyAlignment="1"/>
    <xf numFmtId="0" fontId="47" fillId="2" borderId="0" xfId="10" applyNumberFormat="1" applyFont="1" applyFill="1" applyBorder="1" applyAlignment="1"/>
    <xf numFmtId="0" fontId="47" fillId="0" borderId="0" xfId="10" applyNumberFormat="1" applyFont="1" applyFill="1" applyBorder="1" applyAlignment="1"/>
    <xf numFmtId="172" fontId="47" fillId="0" borderId="12" xfId="0" applyFont="1" applyBorder="1" applyAlignment="1">
      <alignment horizontal="center"/>
    </xf>
    <xf numFmtId="172" fontId="47" fillId="0" borderId="13" xfId="0" applyFont="1" applyBorder="1" applyAlignment="1">
      <alignment horizontal="center"/>
    </xf>
    <xf numFmtId="172" fontId="3" fillId="2" borderId="0" xfId="0" applyFont="1" applyFill="1" applyBorder="1" applyAlignment="1">
      <alignment horizontal="center"/>
    </xf>
    <xf numFmtId="176" fontId="47" fillId="2" borderId="0" xfId="10" applyNumberFormat="1" applyFont="1" applyFill="1" applyBorder="1" applyAlignment="1"/>
    <xf numFmtId="0" fontId="51" fillId="0" borderId="0" xfId="6" applyFont="1" applyAlignment="1">
      <alignment horizontal="left"/>
    </xf>
    <xf numFmtId="0" fontId="52" fillId="0" borderId="0" xfId="6" applyFont="1"/>
    <xf numFmtId="0" fontId="51" fillId="0" borderId="0" xfId="6" applyFont="1"/>
    <xf numFmtId="175" fontId="51" fillId="0" borderId="0" xfId="3" applyNumberFormat="1" applyFont="1" applyFill="1"/>
    <xf numFmtId="175" fontId="51" fillId="0" borderId="0" xfId="3" applyNumberFormat="1" applyFont="1"/>
    <xf numFmtId="176" fontId="51" fillId="0" borderId="0" xfId="10" applyNumberFormat="1" applyFont="1" applyFill="1"/>
    <xf numFmtId="0" fontId="52" fillId="0" borderId="0" xfId="6" applyFont="1" applyFill="1"/>
    <xf numFmtId="0" fontId="50" fillId="0" borderId="0" xfId="6" applyFont="1" applyAlignment="1">
      <alignment horizontal="right"/>
    </xf>
    <xf numFmtId="0" fontId="6" fillId="0" borderId="0" xfId="6" applyFont="1" applyAlignment="1">
      <alignment horizontal="center"/>
    </xf>
    <xf numFmtId="172" fontId="30" fillId="0" borderId="0" xfId="0" applyFont="1" applyAlignment="1"/>
    <xf numFmtId="172" fontId="30" fillId="0" borderId="0" xfId="0" applyFont="1" applyFill="1" applyAlignment="1"/>
    <xf numFmtId="3" fontId="30" fillId="0" borderId="0" xfId="0" applyNumberFormat="1" applyFont="1" applyAlignment="1"/>
    <xf numFmtId="0" fontId="30" fillId="0" borderId="0" xfId="0" applyNumberFormat="1" applyFont="1" applyAlignment="1" applyProtection="1">
      <protection locked="0"/>
    </xf>
    <xf numFmtId="3" fontId="30" fillId="0" borderId="0" xfId="0" applyNumberFormat="1" applyFont="1" applyFill="1" applyAlignment="1"/>
    <xf numFmtId="0" fontId="30" fillId="0" borderId="0" xfId="0" applyNumberFormat="1" applyFont="1" applyAlignment="1"/>
    <xf numFmtId="175" fontId="30" fillId="0" borderId="0" xfId="3" applyNumberFormat="1" applyFont="1" applyFill="1" applyAlignment="1"/>
    <xf numFmtId="164" fontId="30" fillId="0" borderId="0" xfId="0" applyNumberFormat="1" applyFont="1" applyAlignment="1">
      <alignment horizontal="center"/>
    </xf>
    <xf numFmtId="175" fontId="30" fillId="0" borderId="0" xfId="3" applyNumberFormat="1" applyFont="1" applyAlignment="1"/>
    <xf numFmtId="0" fontId="30" fillId="0" borderId="0" xfId="0" applyNumberFormat="1" applyFont="1"/>
    <xf numFmtId="3" fontId="30" fillId="0" borderId="0" xfId="0" applyNumberFormat="1" applyFont="1" applyFill="1" applyAlignment="1">
      <alignment vertical="top" wrapText="1"/>
    </xf>
    <xf numFmtId="41" fontId="30" fillId="0" borderId="0" xfId="0" applyNumberFormat="1" applyFont="1" applyAlignment="1"/>
    <xf numFmtId="165" fontId="30" fillId="0" borderId="0" xfId="0" applyNumberFormat="1" applyFont="1" applyAlignment="1"/>
    <xf numFmtId="173" fontId="30" fillId="0" borderId="0" xfId="1" applyNumberFormat="1" applyFont="1" applyAlignment="1"/>
    <xf numFmtId="41" fontId="30" fillId="0" borderId="1" xfId="0" applyNumberFormat="1" applyFont="1" applyFill="1" applyBorder="1" applyAlignment="1"/>
    <xf numFmtId="165" fontId="30" fillId="0" borderId="0" xfId="0" applyNumberFormat="1" applyFont="1" applyFill="1" applyAlignment="1"/>
    <xf numFmtId="0" fontId="30" fillId="0" borderId="0" xfId="0" applyNumberFormat="1" applyFont="1" applyFill="1" applyAlignment="1"/>
    <xf numFmtId="175" fontId="30" fillId="0" borderId="0" xfId="3" applyNumberFormat="1" applyFont="1" applyBorder="1" applyAlignment="1"/>
    <xf numFmtId="10" fontId="18" fillId="0" borderId="0" xfId="10" applyNumberFormat="1" applyFont="1" applyFill="1" applyAlignment="1"/>
    <xf numFmtId="172" fontId="3" fillId="0" borderId="2" xfId="0" applyFont="1" applyBorder="1" applyAlignment="1"/>
    <xf numFmtId="182" fontId="47" fillId="0" borderId="4" xfId="0" quotePrefix="1" applyNumberFormat="1" applyFont="1" applyBorder="1" applyAlignment="1">
      <alignment horizontal="center"/>
    </xf>
    <xf numFmtId="172" fontId="47" fillId="0" borderId="0" xfId="0" applyFont="1" applyBorder="1" applyAlignment="1">
      <alignment horizontal="center"/>
    </xf>
    <xf numFmtId="172" fontId="47" fillId="0" borderId="11" xfId="0" applyFont="1" applyBorder="1" applyAlignment="1">
      <alignment horizontal="center"/>
    </xf>
    <xf numFmtId="172" fontId="47" fillId="0" borderId="1" xfId="0" applyFont="1" applyBorder="1" applyAlignment="1">
      <alignment horizontal="center"/>
    </xf>
    <xf numFmtId="172" fontId="47" fillId="0" borderId="20" xfId="0" applyFont="1" applyBorder="1" applyAlignment="1">
      <alignment horizontal="center"/>
    </xf>
    <xf numFmtId="172" fontId="47" fillId="2" borderId="11" xfId="0" applyFont="1" applyFill="1" applyBorder="1" applyAlignment="1"/>
    <xf numFmtId="172" fontId="44" fillId="0" borderId="0" xfId="5" quotePrefix="1" applyNumberFormat="1" applyFont="1" applyFill="1" applyAlignment="1" applyProtection="1"/>
    <xf numFmtId="3" fontId="30" fillId="0" borderId="1" xfId="0" applyNumberFormat="1" applyFont="1" applyBorder="1" applyAlignment="1">
      <alignment horizontal="center"/>
    </xf>
    <xf numFmtId="3" fontId="30" fillId="0" borderId="0" xfId="0" applyNumberFormat="1" applyFont="1" applyBorder="1" applyAlignment="1">
      <alignment horizontal="center"/>
    </xf>
    <xf numFmtId="41" fontId="30" fillId="0" borderId="0" xfId="0" quotePrefix="1" applyNumberFormat="1" applyFont="1" applyAlignment="1"/>
    <xf numFmtId="41" fontId="30" fillId="0" borderId="1" xfId="0" quotePrefix="1" applyNumberFormat="1" applyFont="1" applyBorder="1" applyAlignment="1"/>
    <xf numFmtId="3" fontId="30" fillId="0" borderId="1" xfId="0" applyNumberFormat="1" applyFont="1" applyBorder="1" applyAlignment="1"/>
    <xf numFmtId="42" fontId="30" fillId="0" borderId="0" xfId="8" applyNumberFormat="1" applyFont="1" applyFill="1" applyAlignment="1" applyProtection="1">
      <alignment horizontal="right"/>
      <protection locked="0"/>
    </xf>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3" fontId="30" fillId="0" borderId="0" xfId="0" applyNumberFormat="1" applyFont="1" applyAlignment="1">
      <alignment horizontal="center"/>
    </xf>
    <xf numFmtId="0" fontId="30" fillId="0" borderId="1" xfId="0" applyNumberFormat="1" applyFont="1" applyBorder="1" applyAlignment="1" applyProtection="1">
      <alignment horizontal="center"/>
      <protection locked="0"/>
    </xf>
    <xf numFmtId="10" fontId="30" fillId="0" borderId="0" xfId="0" applyNumberFormat="1" applyFont="1" applyFill="1" applyAlignment="1"/>
    <xf numFmtId="169" fontId="30" fillId="0" borderId="0" xfId="0" applyNumberFormat="1" applyFont="1" applyFill="1" applyAlignment="1"/>
    <xf numFmtId="177" fontId="30" fillId="0" borderId="0" xfId="1" applyNumberFormat="1" applyFont="1" applyFill="1" applyAlignment="1"/>
    <xf numFmtId="169" fontId="30" fillId="0" borderId="0" xfId="0" applyNumberFormat="1" applyFont="1" applyAlignment="1"/>
    <xf numFmtId="3" fontId="30" fillId="0" borderId="0" xfId="0" quotePrefix="1" applyNumberFormat="1" applyFont="1" applyAlignment="1"/>
    <xf numFmtId="41" fontId="30" fillId="0" borderId="0" xfId="0" applyNumberFormat="1" applyFont="1" applyFill="1" applyAlignment="1">
      <alignment horizontal="right"/>
    </xf>
    <xf numFmtId="10" fontId="30" fillId="0" borderId="0" xfId="10" applyNumberFormat="1" applyFont="1" applyFill="1" applyAlignment="1"/>
    <xf numFmtId="173" fontId="30" fillId="0" borderId="0" xfId="1" applyNumberFormat="1" applyFont="1" applyFill="1" applyBorder="1" applyAlignment="1"/>
    <xf numFmtId="41" fontId="30" fillId="0" borderId="0" xfId="0" applyNumberFormat="1" applyFont="1" applyFill="1" applyBorder="1" applyAlignment="1">
      <alignment horizontal="right"/>
    </xf>
    <xf numFmtId="10" fontId="30" fillId="0" borderId="1" xfId="10" applyNumberFormat="1" applyFont="1" applyFill="1" applyBorder="1" applyAlignment="1"/>
    <xf numFmtId="169" fontId="30" fillId="0" borderId="1" xfId="0" applyNumberFormat="1" applyFont="1" applyBorder="1" applyAlignment="1"/>
    <xf numFmtId="10" fontId="30" fillId="0" borderId="0" xfId="0" applyNumberFormat="1" applyFont="1" applyAlignment="1"/>
    <xf numFmtId="41" fontId="30" fillId="0" borderId="0" xfId="0" applyNumberFormat="1" applyFont="1" applyFill="1" applyAlignment="1"/>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5" fontId="47" fillId="0" borderId="2" xfId="3" applyNumberFormat="1" applyFont="1" applyBorder="1" applyAlignment="1">
      <alignment horizontal="right"/>
    </xf>
    <xf numFmtId="172" fontId="7" fillId="0" borderId="0" xfId="0" applyFont="1" applyAlignment="1">
      <alignment horizontal="center"/>
    </xf>
    <xf numFmtId="172" fontId="4" fillId="0" borderId="0" xfId="0" quotePrefix="1" applyFont="1" applyAlignment="1"/>
    <xf numFmtId="172" fontId="7" fillId="0" borderId="0" xfId="0" quotePrefix="1" applyFont="1" applyAlignment="1">
      <alignment horizontal="center"/>
    </xf>
    <xf numFmtId="164" fontId="3" fillId="0" borderId="0" xfId="10" applyNumberFormat="1" applyFont="1" applyBorder="1" applyAlignment="1"/>
    <xf numFmtId="10" fontId="3" fillId="0" borderId="0" xfId="10" applyNumberFormat="1" applyFont="1" applyAlignment="1"/>
    <xf numFmtId="172" fontId="19" fillId="0" borderId="0" xfId="0" applyFont="1" applyBorder="1"/>
    <xf numFmtId="172" fontId="45" fillId="0" borderId="0" xfId="0" quotePrefix="1" applyFont="1" applyAlignment="1">
      <alignment horizontal="center"/>
    </xf>
    <xf numFmtId="172" fontId="45" fillId="0" borderId="0" xfId="0" applyFont="1" applyAlignment="1">
      <alignment horizontal="center"/>
    </xf>
    <xf numFmtId="172" fontId="25" fillId="0" borderId="0" xfId="0" applyFont="1" applyFill="1" applyAlignment="1">
      <alignment horizontal="left"/>
    </xf>
    <xf numFmtId="172" fontId="6" fillId="0" borderId="1" xfId="0" applyFont="1" applyBorder="1" applyAlignment="1"/>
    <xf numFmtId="169" fontId="6" fillId="0" borderId="0" xfId="0" applyNumberFormat="1" applyFont="1" applyBorder="1" applyAlignment="1">
      <alignment horizontal="center"/>
    </xf>
    <xf numFmtId="172" fontId="6" fillId="0" borderId="0" xfId="0" quotePrefix="1" applyFont="1" applyFill="1" applyBorder="1" applyAlignment="1">
      <alignment horizontal="center"/>
    </xf>
    <xf numFmtId="172" fontId="6" fillId="0" borderId="0" xfId="0" quotePrefix="1" applyFont="1" applyBorder="1" applyAlignment="1">
      <alignment horizontal="center"/>
    </xf>
    <xf numFmtId="172" fontId="2" fillId="0" borderId="0" xfId="0" applyFont="1" applyAlignment="1">
      <alignment vertical="top"/>
    </xf>
    <xf numFmtId="172" fontId="0" fillId="0" borderId="0" xfId="0" applyAlignment="1">
      <alignment vertical="top"/>
    </xf>
    <xf numFmtId="172" fontId="0" fillId="2" borderId="0" xfId="0" applyFill="1" applyAlignment="1"/>
    <xf numFmtId="175" fontId="30" fillId="0" borderId="0" xfId="3" applyNumberFormat="1" applyFont="1" applyFill="1" applyBorder="1" applyAlignment="1"/>
    <xf numFmtId="4" fontId="4" fillId="0" borderId="0" xfId="9" applyNumberFormat="1" applyFont="1" applyFill="1" applyBorder="1" applyAlignment="1"/>
    <xf numFmtId="0" fontId="4" fillId="0" borderId="0" xfId="9" applyNumberFormat="1" applyFont="1" applyFill="1" applyBorder="1" applyAlignment="1">
      <alignment horizontal="center"/>
    </xf>
    <xf numFmtId="172" fontId="4" fillId="0" borderId="0" xfId="0" applyFont="1" applyFill="1" applyBorder="1" applyAlignment="1">
      <alignment horizontal="center" wrapText="1"/>
    </xf>
    <xf numFmtId="176" fontId="47" fillId="0" borderId="0" xfId="10" applyNumberFormat="1" applyFont="1" applyFill="1" applyBorder="1" applyAlignment="1"/>
    <xf numFmtId="172" fontId="9" fillId="0" borderId="17" xfId="0" applyFont="1" applyBorder="1"/>
    <xf numFmtId="7" fontId="9" fillId="0" borderId="18" xfId="0" applyNumberFormat="1" applyFont="1" applyBorder="1"/>
    <xf numFmtId="172" fontId="13" fillId="0" borderId="17" xfId="0" applyFont="1" applyBorder="1" applyAlignment="1">
      <alignment horizontal="center" wrapText="1"/>
    </xf>
    <xf numFmtId="172" fontId="13" fillId="0" borderId="21" xfId="0" applyFont="1" applyBorder="1" applyAlignment="1">
      <alignment horizontal="center" wrapText="1"/>
    </xf>
    <xf numFmtId="37" fontId="9" fillId="0" borderId="18" xfId="0" applyNumberFormat="1" applyFont="1" applyBorder="1" applyAlignment="1">
      <alignment horizontal="center"/>
    </xf>
    <xf numFmtId="41" fontId="9" fillId="0" borderId="5" xfId="0" applyNumberFormat="1" applyFont="1" applyBorder="1"/>
    <xf numFmtId="172" fontId="41" fillId="0" borderId="0" xfId="0" applyFont="1" applyAlignment="1">
      <alignment horizontal="center"/>
    </xf>
    <xf numFmtId="4" fontId="30" fillId="0" borderId="0" xfId="0" applyNumberFormat="1" applyFont="1" applyAlignment="1">
      <alignment horizontal="center"/>
    </xf>
    <xf numFmtId="4" fontId="30" fillId="0" borderId="0" xfId="0" applyNumberFormat="1" applyFont="1" applyAlignment="1"/>
    <xf numFmtId="0" fontId="30" fillId="0" borderId="0" xfId="0" applyNumberFormat="1" applyFont="1" applyAlignment="1" applyProtection="1">
      <alignment horizontal="center"/>
      <protection locked="0"/>
    </xf>
    <xf numFmtId="0" fontId="30" fillId="0" borderId="0" xfId="0" applyNumberFormat="1" applyFont="1" applyAlignment="1">
      <alignment horizontal="center"/>
    </xf>
    <xf numFmtId="172" fontId="30" fillId="0" borderId="1" xfId="0" applyFont="1" applyBorder="1" applyAlignment="1"/>
    <xf numFmtId="0" fontId="30" fillId="0" borderId="0" xfId="0" applyNumberFormat="1" applyFont="1" applyFill="1" applyAlignment="1">
      <alignment vertical="top"/>
    </xf>
    <xf numFmtId="172" fontId="45" fillId="0" borderId="0" xfId="0" applyFont="1" applyBorder="1" applyAlignment="1"/>
    <xf numFmtId="0" fontId="30" fillId="0" borderId="0" xfId="0" applyNumberFormat="1" applyFont="1" applyFill="1" applyAlignment="1" applyProtection="1">
      <protection locked="0"/>
    </xf>
    <xf numFmtId="164" fontId="30" fillId="0" borderId="0" xfId="0" applyNumberFormat="1" applyFont="1" applyFill="1" applyAlignment="1">
      <alignment horizontal="right"/>
    </xf>
    <xf numFmtId="164" fontId="30" fillId="0" borderId="0" xfId="0" applyNumberFormat="1" applyFont="1" applyFill="1" applyAlignment="1">
      <alignment horizontal="center"/>
    </xf>
    <xf numFmtId="175" fontId="30" fillId="0" borderId="1" xfId="3" applyNumberFormat="1" applyFont="1" applyFill="1" applyBorder="1" applyAlignment="1"/>
    <xf numFmtId="10" fontId="30" fillId="0" borderId="0" xfId="0" applyNumberFormat="1" applyFont="1"/>
    <xf numFmtId="172" fontId="30" fillId="0" borderId="0" xfId="0" applyFont="1" applyAlignment="1">
      <alignment horizontal="right"/>
    </xf>
    <xf numFmtId="3" fontId="30" fillId="0" borderId="0" xfId="0" applyNumberFormat="1" applyFont="1" applyAlignment="1">
      <alignment horizontal="right"/>
    </xf>
    <xf numFmtId="172" fontId="30" fillId="0" borderId="0" xfId="0" applyFont="1" applyAlignment="1">
      <alignment horizontal="center"/>
    </xf>
    <xf numFmtId="0" fontId="30" fillId="0" borderId="0" xfId="0" quotePrefix="1" applyNumberFormat="1" applyFont="1" applyAlignment="1">
      <alignment horizontal="center"/>
    </xf>
    <xf numFmtId="49" fontId="30" fillId="0" borderId="0" xfId="0" quotePrefix="1" applyNumberFormat="1" applyFont="1" applyAlignment="1">
      <alignment horizontal="center"/>
    </xf>
    <xf numFmtId="0" fontId="30" fillId="0" borderId="0" xfId="0" applyNumberFormat="1" applyFont="1" applyFill="1" applyAlignment="1" applyProtection="1">
      <alignment horizontal="center"/>
      <protection locked="0"/>
    </xf>
    <xf numFmtId="3" fontId="30" fillId="0" borderId="0" xfId="0" quotePrefix="1" applyNumberFormat="1" applyFont="1" applyFill="1" applyAlignment="1"/>
    <xf numFmtId="41" fontId="30" fillId="0" borderId="1" xfId="0" applyNumberFormat="1" applyFont="1" applyBorder="1" applyAlignment="1"/>
    <xf numFmtId="41" fontId="30" fillId="0" borderId="0" xfId="0" applyNumberFormat="1" applyFont="1" applyFill="1" applyBorder="1" applyAlignment="1"/>
    <xf numFmtId="41" fontId="30" fillId="0" borderId="0" xfId="0" applyNumberFormat="1" applyFont="1" applyBorder="1" applyAlignment="1"/>
    <xf numFmtId="0" fontId="30" fillId="0" borderId="0" xfId="0" applyNumberFormat="1" applyFont="1" applyAlignment="1" applyProtection="1">
      <alignment horizontal="center" vertical="center"/>
      <protection locked="0"/>
    </xf>
    <xf numFmtId="0" fontId="30" fillId="0" borderId="0" xfId="0" applyNumberFormat="1" applyFont="1" applyAlignment="1">
      <alignment vertical="center"/>
    </xf>
    <xf numFmtId="3" fontId="30" fillId="0" borderId="0" xfId="0" applyNumberFormat="1" applyFont="1" applyAlignment="1">
      <alignment vertical="center" wrapText="1"/>
    </xf>
    <xf numFmtId="3" fontId="30" fillId="0" borderId="0" xfId="0" applyNumberFormat="1" applyFont="1" applyAlignment="1">
      <alignment vertical="center"/>
    </xf>
    <xf numFmtId="165" fontId="30" fillId="0" borderId="0" xfId="0" applyNumberFormat="1" applyFont="1" applyAlignment="1">
      <alignment vertical="center"/>
    </xf>
    <xf numFmtId="166" fontId="30" fillId="0" borderId="0" xfId="0" applyNumberFormat="1" applyFont="1" applyAlignment="1"/>
    <xf numFmtId="3" fontId="30" fillId="0" borderId="0" xfId="0" applyNumberFormat="1" applyFont="1" applyFill="1" applyAlignment="1">
      <alignment horizontal="right"/>
    </xf>
    <xf numFmtId="166" fontId="30" fillId="0" borderId="0" xfId="0" applyNumberFormat="1" applyFont="1" applyFill="1" applyAlignment="1"/>
    <xf numFmtId="166" fontId="30" fillId="0" borderId="0" xfId="0" applyNumberFormat="1" applyFont="1" applyFill="1" applyAlignment="1">
      <alignment horizontal="right"/>
    </xf>
    <xf numFmtId="166" fontId="30" fillId="0" borderId="0" xfId="0" applyNumberFormat="1" applyFont="1" applyAlignment="1">
      <alignment horizontal="center"/>
    </xf>
    <xf numFmtId="164" fontId="30" fillId="0" borderId="0" xfId="0" applyNumberFormat="1" applyFont="1" applyAlignment="1">
      <alignment horizontal="left"/>
    </xf>
    <xf numFmtId="10" fontId="30" fillId="0" borderId="0" xfId="0" applyNumberFormat="1" applyFont="1" applyFill="1" applyAlignment="1">
      <alignment horizontal="right"/>
    </xf>
    <xf numFmtId="0" fontId="30" fillId="3" borderId="0" xfId="0" applyNumberFormat="1" applyFont="1" applyFill="1" applyAlignment="1" applyProtection="1">
      <alignment horizontal="center"/>
      <protection locked="0"/>
    </xf>
    <xf numFmtId="187" fontId="30" fillId="0" borderId="0" xfId="1" applyNumberFormat="1" applyFont="1" applyFill="1" applyAlignment="1">
      <alignment horizontal="right"/>
    </xf>
    <xf numFmtId="10" fontId="30" fillId="0" borderId="0" xfId="0" applyNumberFormat="1" applyFont="1" applyAlignment="1">
      <alignment horizontal="left"/>
    </xf>
    <xf numFmtId="3" fontId="30" fillId="0" borderId="0" xfId="0" applyNumberFormat="1" applyFont="1" applyAlignment="1">
      <alignment horizontal="left"/>
    </xf>
    <xf numFmtId="164" fontId="30" fillId="0" borderId="0" xfId="0" applyNumberFormat="1" applyFont="1" applyAlignment="1" applyProtection="1">
      <alignment horizontal="left"/>
      <protection locked="0"/>
    </xf>
    <xf numFmtId="175" fontId="30" fillId="0" borderId="0" xfId="3" applyNumberFormat="1" applyFont="1" applyFill="1" applyAlignment="1">
      <alignment horizontal="right"/>
    </xf>
    <xf numFmtId="10" fontId="30" fillId="0" borderId="0" xfId="10" applyNumberFormat="1" applyFont="1" applyAlignment="1"/>
    <xf numFmtId="167" fontId="30" fillId="0" borderId="0" xfId="0" applyNumberFormat="1" applyFont="1" applyAlignment="1"/>
    <xf numFmtId="164" fontId="30" fillId="0" borderId="0" xfId="0" quotePrefix="1" applyNumberFormat="1" applyFont="1" applyFill="1" applyAlignment="1" applyProtection="1">
      <alignment horizontal="left"/>
      <protection locked="0"/>
    </xf>
    <xf numFmtId="172" fontId="30" fillId="0" borderId="0" xfId="0" applyFont="1"/>
    <xf numFmtId="172" fontId="30" fillId="0" borderId="0" xfId="0" applyFont="1" applyBorder="1"/>
    <xf numFmtId="172" fontId="30" fillId="0" borderId="0" xfId="0" applyFont="1" applyBorder="1" applyAlignment="1">
      <alignment horizontal="right"/>
    </xf>
    <xf numFmtId="37" fontId="30" fillId="0" borderId="0" xfId="0" applyNumberFormat="1" applyFont="1" applyBorder="1"/>
    <xf numFmtId="172" fontId="6" fillId="0" borderId="0" xfId="0" applyFont="1" applyBorder="1" applyAlignment="1">
      <alignment horizontal="left"/>
    </xf>
    <xf numFmtId="7" fontId="30" fillId="0" borderId="0" xfId="0" applyNumberFormat="1" applyFont="1" applyBorder="1"/>
    <xf numFmtId="37" fontId="30" fillId="0" borderId="0" xfId="0" applyNumberFormat="1" applyFont="1"/>
    <xf numFmtId="39" fontId="30" fillId="0" borderId="0" xfId="0" applyNumberFormat="1" applyFont="1"/>
    <xf numFmtId="172" fontId="13" fillId="0" borderId="16" xfId="0" applyFont="1" applyFill="1" applyBorder="1" applyAlignment="1">
      <alignment horizontal="center"/>
    </xf>
    <xf numFmtId="172" fontId="13" fillId="0" borderId="22" xfId="0" applyFont="1" applyBorder="1" applyAlignment="1">
      <alignment horizontal="center" wrapText="1"/>
    </xf>
    <xf numFmtId="172" fontId="13" fillId="0" borderId="23" xfId="0" applyFont="1" applyBorder="1" applyAlignment="1">
      <alignment horizontal="center" wrapText="1"/>
    </xf>
    <xf numFmtId="172" fontId="13" fillId="0" borderId="16" xfId="0" applyFont="1" applyBorder="1" applyAlignment="1">
      <alignment horizontal="center"/>
    </xf>
    <xf numFmtId="172" fontId="13" fillId="0" borderId="16" xfId="0" applyFont="1" applyBorder="1" applyAlignment="1">
      <alignment horizontal="center" wrapText="1"/>
    </xf>
    <xf numFmtId="39" fontId="30" fillId="0" borderId="13" xfId="0" applyNumberFormat="1" applyFont="1" applyFill="1" applyBorder="1" applyAlignment="1">
      <alignment horizontal="center"/>
    </xf>
    <xf numFmtId="39" fontId="30" fillId="0" borderId="5" xfId="0" applyNumberFormat="1" applyFont="1" applyFill="1" applyBorder="1" applyAlignment="1">
      <alignment horizontal="center"/>
    </xf>
    <xf numFmtId="173" fontId="30" fillId="0" borderId="5" xfId="0" applyNumberFormat="1" applyFont="1" applyBorder="1"/>
    <xf numFmtId="10" fontId="30" fillId="0" borderId="5" xfId="10" applyNumberFormat="1" applyFont="1" applyBorder="1"/>
    <xf numFmtId="39" fontId="30" fillId="0" borderId="17" xfId="0" applyNumberFormat="1" applyFont="1" applyFill="1" applyBorder="1" applyAlignment="1">
      <alignment horizontal="center"/>
    </xf>
    <xf numFmtId="39" fontId="30" fillId="0" borderId="3" xfId="0" applyNumberFormat="1" applyFont="1" applyFill="1" applyBorder="1" applyAlignment="1">
      <alignment horizontal="center"/>
    </xf>
    <xf numFmtId="173" fontId="30" fillId="0" borderId="3" xfId="0" applyNumberFormat="1" applyFont="1" applyBorder="1"/>
    <xf numFmtId="10" fontId="30" fillId="0" borderId="3" xfId="10" applyNumberFormat="1" applyFont="1" applyBorder="1"/>
    <xf numFmtId="39" fontId="30" fillId="0" borderId="23" xfId="0" applyNumberFormat="1" applyFont="1" applyFill="1" applyBorder="1" applyAlignment="1">
      <alignment horizontal="center"/>
    </xf>
    <xf numFmtId="39" fontId="30" fillId="0" borderId="16" xfId="0" applyNumberFormat="1" applyFont="1" applyFill="1" applyBorder="1" applyAlignment="1">
      <alignment horizontal="center"/>
    </xf>
    <xf numFmtId="173" fontId="30" fillId="0" borderId="16" xfId="0" applyNumberFormat="1" applyFont="1" applyBorder="1"/>
    <xf numFmtId="172" fontId="30" fillId="0" borderId="5" xfId="0" applyFont="1" applyBorder="1" applyAlignment="1">
      <alignment horizontal="right"/>
    </xf>
    <xf numFmtId="172" fontId="30" fillId="0" borderId="24" xfId="0" applyFont="1" applyBorder="1" applyAlignment="1">
      <alignment horizontal="right"/>
    </xf>
    <xf numFmtId="39" fontId="30" fillId="0" borderId="13" xfId="0" applyNumberFormat="1" applyFont="1" applyBorder="1" applyAlignment="1">
      <alignment horizontal="center"/>
    </xf>
    <xf numFmtId="39" fontId="30" fillId="0" borderId="5" xfId="0" applyNumberFormat="1" applyFont="1" applyBorder="1" applyAlignment="1">
      <alignment horizontal="center"/>
    </xf>
    <xf numFmtId="172" fontId="30" fillId="0" borderId="3" xfId="0" applyFont="1" applyBorder="1" applyAlignment="1">
      <alignment horizontal="right"/>
    </xf>
    <xf numFmtId="172" fontId="30" fillId="0" borderId="21" xfId="0" applyFont="1" applyBorder="1" applyAlignment="1">
      <alignment horizontal="right"/>
    </xf>
    <xf numFmtId="39" fontId="30" fillId="0" borderId="17" xfId="0" applyNumberFormat="1" applyFont="1" applyBorder="1" applyAlignment="1">
      <alignment horizontal="center"/>
    </xf>
    <xf numFmtId="39" fontId="30" fillId="0" borderId="3" xfId="0" applyNumberFormat="1" applyFont="1" applyBorder="1" applyAlignment="1">
      <alignment horizontal="center"/>
    </xf>
    <xf numFmtId="39" fontId="30" fillId="0" borderId="0" xfId="0" applyNumberFormat="1" applyFont="1" applyAlignment="1">
      <alignment horizontal="right"/>
    </xf>
    <xf numFmtId="7" fontId="30" fillId="0" borderId="0" xfId="0" applyNumberFormat="1" applyFont="1"/>
    <xf numFmtId="172" fontId="13" fillId="0" borderId="0" xfId="0" applyFont="1" applyBorder="1" applyAlignment="1">
      <alignment horizontal="center" wrapText="1"/>
    </xf>
    <xf numFmtId="41" fontId="30" fillId="0" borderId="3" xfId="0" applyNumberFormat="1" applyFont="1" applyBorder="1"/>
    <xf numFmtId="41" fontId="30" fillId="0" borderId="3" xfId="0" applyNumberFormat="1" applyFont="1" applyFill="1" applyBorder="1"/>
    <xf numFmtId="41" fontId="30" fillId="0" borderId="16" xfId="0" applyNumberFormat="1" applyFont="1" applyBorder="1"/>
    <xf numFmtId="41" fontId="30" fillId="0" borderId="16" xfId="0" applyNumberFormat="1" applyFont="1" applyFill="1" applyBorder="1"/>
    <xf numFmtId="41" fontId="30" fillId="0" borderId="5" xfId="0" applyNumberFormat="1" applyFont="1" applyBorder="1"/>
    <xf numFmtId="172" fontId="30" fillId="0" borderId="0" xfId="0" applyFont="1" applyBorder="1" applyAlignment="1">
      <alignment horizontal="left"/>
    </xf>
    <xf numFmtId="41" fontId="30" fillId="0" borderId="5" xfId="0" applyNumberFormat="1" applyFont="1" applyBorder="1" applyAlignment="1">
      <alignment horizontal="right"/>
    </xf>
    <xf numFmtId="41" fontId="30" fillId="0" borderId="3" xfId="0" applyNumberFormat="1" applyFont="1" applyBorder="1" applyAlignment="1">
      <alignment horizontal="right"/>
    </xf>
    <xf numFmtId="3" fontId="30" fillId="0" borderId="0" xfId="0" applyNumberFormat="1" applyFont="1"/>
    <xf numFmtId="172" fontId="12" fillId="0" borderId="0" xfId="0" applyFont="1"/>
    <xf numFmtId="172" fontId="12" fillId="0" borderId="5" xfId="0" applyFont="1" applyBorder="1" applyAlignment="1">
      <alignment horizontal="center"/>
    </xf>
    <xf numFmtId="37" fontId="9" fillId="0" borderId="4" xfId="0" applyNumberFormat="1" applyFont="1" applyBorder="1" applyAlignment="1">
      <alignment horizontal="center"/>
    </xf>
    <xf numFmtId="172" fontId="9" fillId="0" borderId="0" xfId="0" applyFont="1" applyAlignment="1">
      <alignment horizontal="center"/>
    </xf>
    <xf numFmtId="37" fontId="9" fillId="0" borderId="11" xfId="0" applyNumberFormat="1" applyFont="1" applyBorder="1" applyAlignment="1">
      <alignment horizontal="center"/>
    </xf>
    <xf numFmtId="37" fontId="12" fillId="0" borderId="4" xfId="0" applyNumberFormat="1" applyFont="1" applyBorder="1" applyAlignment="1">
      <alignment horizontal="center"/>
    </xf>
    <xf numFmtId="7" fontId="12" fillId="0" borderId="0" xfId="0" applyNumberFormat="1" applyFont="1"/>
    <xf numFmtId="172" fontId="30" fillId="0" borderId="0" xfId="0" applyFont="1" applyFill="1" applyAlignment="1">
      <alignment horizontal="center"/>
    </xf>
    <xf numFmtId="172" fontId="30" fillId="0" borderId="0" xfId="0" applyFont="1" applyFill="1" applyBorder="1"/>
    <xf numFmtId="41" fontId="9" fillId="0" borderId="3" xfId="0" applyNumberFormat="1" applyFont="1" applyFill="1" applyBorder="1"/>
    <xf numFmtId="41" fontId="9" fillId="0" borderId="0" xfId="0" applyNumberFormat="1" applyFont="1" applyFill="1" applyBorder="1"/>
    <xf numFmtId="173" fontId="30" fillId="0" borderId="0" xfId="1" applyNumberFormat="1" applyFont="1" applyFill="1" applyBorder="1"/>
    <xf numFmtId="15" fontId="30" fillId="0" borderId="0" xfId="0" applyNumberFormat="1" applyFont="1" applyBorder="1"/>
    <xf numFmtId="172" fontId="30" fillId="0" borderId="0" xfId="0" applyFont="1" applyFill="1" applyAlignment="1">
      <alignment horizontal="left"/>
    </xf>
    <xf numFmtId="172" fontId="30" fillId="0" borderId="0" xfId="0" applyFont="1" applyFill="1" applyBorder="1" applyAlignment="1"/>
    <xf numFmtId="0" fontId="30" fillId="0" borderId="10" xfId="0" applyNumberFormat="1" applyFont="1" applyFill="1" applyBorder="1" applyAlignment="1">
      <alignment horizontal="center"/>
    </xf>
    <xf numFmtId="172" fontId="30" fillId="0" borderId="4" xfId="0" applyFont="1" applyFill="1" applyBorder="1" applyAlignment="1">
      <alignment horizontal="center"/>
    </xf>
    <xf numFmtId="172" fontId="30" fillId="0" borderId="0" xfId="0" applyFont="1" applyFill="1" applyBorder="1" applyAlignment="1">
      <alignment horizontal="center"/>
    </xf>
    <xf numFmtId="172" fontId="30" fillId="0" borderId="10" xfId="0" applyFont="1" applyFill="1" applyBorder="1" applyAlignment="1">
      <alignment horizontal="center"/>
    </xf>
    <xf numFmtId="172" fontId="30" fillId="0" borderId="2" xfId="0" applyFont="1" applyFill="1" applyBorder="1"/>
    <xf numFmtId="175" fontId="30" fillId="0" borderId="0" xfId="1" applyNumberFormat="1" applyFont="1" applyFill="1" applyBorder="1" applyAlignment="1">
      <alignment horizontal="right"/>
    </xf>
    <xf numFmtId="0" fontId="30" fillId="0" borderId="0" xfId="0" applyNumberFormat="1" applyFont="1" applyFill="1" applyBorder="1"/>
    <xf numFmtId="172" fontId="30" fillId="0" borderId="10" xfId="0" applyFont="1" applyFill="1" applyBorder="1"/>
    <xf numFmtId="172" fontId="30" fillId="0" borderId="0" xfId="0" applyFont="1" applyFill="1" applyBorder="1" applyAlignment="1">
      <alignment horizontal="right"/>
    </xf>
    <xf numFmtId="172" fontId="30" fillId="0" borderId="5" xfId="0" applyFont="1" applyFill="1" applyBorder="1" applyAlignment="1">
      <alignment horizontal="right"/>
    </xf>
    <xf numFmtId="172" fontId="30" fillId="0" borderId="12" xfId="0" applyFont="1" applyFill="1" applyBorder="1" applyAlignment="1">
      <alignment horizontal="right"/>
    </xf>
    <xf numFmtId="172" fontId="30" fillId="0" borderId="15" xfId="0" applyFont="1" applyFill="1" applyBorder="1" applyAlignment="1">
      <alignment horizontal="right"/>
    </xf>
    <xf numFmtId="172" fontId="30" fillId="0" borderId="15" xfId="0" applyFont="1" applyFill="1" applyBorder="1"/>
    <xf numFmtId="172" fontId="30" fillId="0" borderId="11" xfId="0" applyFont="1" applyFill="1" applyBorder="1"/>
    <xf numFmtId="170" fontId="30" fillId="0" borderId="0" xfId="0" applyNumberFormat="1" applyFont="1" applyFill="1" applyBorder="1"/>
    <xf numFmtId="3" fontId="30" fillId="0" borderId="0" xfId="0" applyNumberFormat="1" applyFont="1" applyFill="1" applyBorder="1" applyAlignment="1">
      <alignment horizontal="center"/>
    </xf>
    <xf numFmtId="41" fontId="30" fillId="0" borderId="10" xfId="0" applyNumberFormat="1" applyFont="1" applyFill="1" applyBorder="1" applyAlignment="1">
      <alignment horizontal="center"/>
    </xf>
    <xf numFmtId="41" fontId="30" fillId="0" borderId="0" xfId="1" applyNumberFormat="1" applyFont="1" applyFill="1" applyBorder="1" applyAlignment="1">
      <alignment horizontal="right"/>
    </xf>
    <xf numFmtId="41" fontId="30" fillId="0" borderId="9" xfId="0" applyNumberFormat="1" applyFont="1" applyFill="1" applyBorder="1" applyAlignment="1">
      <alignment horizontal="center"/>
    </xf>
    <xf numFmtId="3" fontId="30" fillId="0" borderId="0" xfId="0" applyNumberFormat="1" applyFont="1" applyFill="1" applyBorder="1" applyAlignment="1"/>
    <xf numFmtId="41" fontId="30" fillId="0" borderId="0" xfId="0" applyNumberFormat="1" applyFont="1" applyFill="1" applyBorder="1"/>
    <xf numFmtId="175" fontId="30" fillId="0" borderId="12" xfId="0" applyNumberFormat="1" applyFont="1" applyFill="1" applyBorder="1" applyAlignment="1">
      <alignment horizontal="right"/>
    </xf>
    <xf numFmtId="175" fontId="30" fillId="0" borderId="2" xfId="1" applyNumberFormat="1" applyFont="1" applyFill="1" applyBorder="1" applyAlignment="1">
      <alignment horizontal="right"/>
    </xf>
    <xf numFmtId="41" fontId="30" fillId="0" borderId="4" xfId="1" applyNumberFormat="1" applyFont="1" applyFill="1" applyBorder="1" applyAlignment="1">
      <alignment horizontal="right"/>
    </xf>
    <xf numFmtId="41" fontId="30" fillId="0" borderId="10" xfId="1" applyNumberFormat="1" applyFont="1" applyFill="1" applyBorder="1" applyAlignment="1">
      <alignment horizontal="right"/>
    </xf>
    <xf numFmtId="41" fontId="30" fillId="0" borderId="0" xfId="0" applyNumberFormat="1" applyFont="1" applyFill="1" applyBorder="1" applyAlignment="1">
      <alignment horizontal="center"/>
    </xf>
    <xf numFmtId="41" fontId="30" fillId="0" borderId="11" xfId="0" applyNumberFormat="1" applyFont="1" applyFill="1" applyBorder="1"/>
    <xf numFmtId="173" fontId="30" fillId="0" borderId="0" xfId="0" applyNumberFormat="1" applyFont="1" applyFill="1" applyBorder="1" applyAlignment="1">
      <alignment horizontal="right"/>
    </xf>
    <xf numFmtId="175" fontId="30" fillId="0" borderId="0" xfId="0" applyNumberFormat="1" applyFont="1" applyFill="1" applyBorder="1" applyAlignment="1">
      <alignment horizontal="right"/>
    </xf>
    <xf numFmtId="175" fontId="30" fillId="0" borderId="11" xfId="1" applyNumberFormat="1" applyFont="1" applyFill="1" applyBorder="1" applyAlignment="1">
      <alignment horizontal="right"/>
    </xf>
    <xf numFmtId="175" fontId="30" fillId="0" borderId="18" xfId="1" applyNumberFormat="1" applyFont="1" applyFill="1" applyBorder="1" applyAlignment="1">
      <alignment horizontal="right"/>
    </xf>
    <xf numFmtId="172" fontId="30" fillId="0" borderId="12" xfId="0" applyFont="1" applyFill="1" applyBorder="1" applyAlignment="1"/>
    <xf numFmtId="172" fontId="30" fillId="0" borderId="2" xfId="0" applyFont="1" applyFill="1" applyBorder="1" applyAlignment="1"/>
    <xf numFmtId="172" fontId="30" fillId="0" borderId="5" xfId="0" applyFont="1" applyFill="1" applyBorder="1" applyAlignment="1"/>
    <xf numFmtId="172" fontId="30" fillId="0" borderId="13" xfId="0" applyFont="1" applyFill="1" applyBorder="1" applyAlignment="1"/>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Alignment="1" applyProtection="1">
      <alignment horizontal="right"/>
      <protection locked="0"/>
    </xf>
    <xf numFmtId="172" fontId="30" fillId="0" borderId="14" xfId="0" applyFont="1" applyBorder="1" applyAlignment="1"/>
    <xf numFmtId="0" fontId="30" fillId="0" borderId="14" xfId="0" applyNumberFormat="1" applyFont="1" applyBorder="1"/>
    <xf numFmtId="0" fontId="30" fillId="0" borderId="14" xfId="0" applyNumberFormat="1" applyFont="1" applyBorder="1" applyAlignment="1" applyProtection="1">
      <alignment horizontal="center"/>
      <protection locked="0"/>
    </xf>
    <xf numFmtId="0" fontId="30" fillId="0" borderId="0" xfId="0" applyNumberFormat="1" applyFont="1" applyBorder="1" applyAlignment="1" applyProtection="1">
      <alignment horizontal="center"/>
      <protection locked="0"/>
    </xf>
    <xf numFmtId="0" fontId="30" fillId="0" borderId="0" xfId="0" applyNumberFormat="1" applyFont="1" applyFill="1"/>
    <xf numFmtId="0" fontId="30" fillId="0" borderId="1" xfId="0" applyNumberFormat="1" applyFont="1" applyBorder="1" applyAlignment="1" applyProtection="1">
      <alignment horizontal="centerContinuous"/>
      <protection locked="0"/>
    </xf>
    <xf numFmtId="183" fontId="30" fillId="0" borderId="0" xfId="0" applyNumberFormat="1" applyFont="1" applyFill="1" applyAlignment="1"/>
    <xf numFmtId="3" fontId="30" fillId="0" borderId="0" xfId="0" applyNumberFormat="1" applyFont="1" applyFill="1" applyBorder="1"/>
    <xf numFmtId="175" fontId="30" fillId="0" borderId="0" xfId="0" applyNumberFormat="1" applyFont="1"/>
    <xf numFmtId="3" fontId="30" fillId="0" borderId="0" xfId="0" applyNumberFormat="1" applyFont="1" applyFill="1" applyAlignment="1">
      <alignment horizontal="fill"/>
    </xf>
    <xf numFmtId="3" fontId="30" fillId="0" borderId="0" xfId="0" applyNumberFormat="1" applyFont="1" applyAlignment="1">
      <alignment horizontal="fill"/>
    </xf>
    <xf numFmtId="42" fontId="30" fillId="0" borderId="0" xfId="0" applyNumberFormat="1" applyFont="1" applyFill="1" applyBorder="1" applyAlignment="1" applyProtection="1">
      <alignment horizontal="right"/>
      <protection locked="0"/>
    </xf>
    <xf numFmtId="175" fontId="30" fillId="0" borderId="0" xfId="0" applyNumberFormat="1" applyFont="1" applyFill="1" applyBorder="1" applyAlignment="1" applyProtection="1">
      <alignment horizontal="right"/>
      <protection locked="0"/>
    </xf>
    <xf numFmtId="3" fontId="30" fillId="0" borderId="0" xfId="0" applyNumberFormat="1" applyFont="1" applyFill="1"/>
    <xf numFmtId="0" fontId="30" fillId="0" borderId="0" xfId="0" applyNumberFormat="1" applyFont="1" applyFill="1" applyBorder="1" applyAlignment="1"/>
    <xf numFmtId="0" fontId="30" fillId="0" borderId="0" xfId="0" applyNumberFormat="1" applyFont="1" applyFill="1" applyAlignment="1" applyProtection="1">
      <alignment horizontal="right"/>
      <protection locked="0"/>
    </xf>
    <xf numFmtId="0" fontId="30" fillId="0" borderId="1" xfId="0" applyNumberFormat="1" applyFont="1" applyFill="1" applyBorder="1" applyAlignment="1"/>
    <xf numFmtId="172" fontId="30" fillId="0" borderId="1" xfId="0" applyFont="1" applyFill="1" applyBorder="1" applyAlignment="1"/>
    <xf numFmtId="174" fontId="30" fillId="0" borderId="0" xfId="3" applyNumberFormat="1" applyFont="1" applyFill="1"/>
    <xf numFmtId="168" fontId="30" fillId="0" borderId="0" xfId="0" applyNumberFormat="1" applyFont="1" applyFill="1"/>
    <xf numFmtId="168" fontId="30" fillId="0" borderId="2" xfId="0" applyNumberFormat="1" applyFont="1" applyFill="1" applyBorder="1" applyAlignment="1">
      <alignment horizontal="center"/>
    </xf>
    <xf numFmtId="172" fontId="30" fillId="0" borderId="2" xfId="0" applyFont="1" applyFill="1" applyBorder="1" applyAlignment="1">
      <alignment horizontal="center"/>
    </xf>
    <xf numFmtId="0" fontId="30" fillId="0" borderId="0" xfId="0" applyNumberFormat="1" applyFont="1" applyFill="1" applyAlignment="1">
      <alignment horizontal="left"/>
    </xf>
    <xf numFmtId="0" fontId="30" fillId="0" borderId="0" xfId="0" applyNumberFormat="1" applyFont="1" applyFill="1" applyProtection="1">
      <protection locked="0"/>
    </xf>
    <xf numFmtId="176" fontId="30" fillId="0" borderId="0" xfId="0" applyNumberFormat="1" applyFont="1" applyFill="1"/>
    <xf numFmtId="169" fontId="30" fillId="0" borderId="0" xfId="0" applyNumberFormat="1" applyFont="1" applyFill="1"/>
    <xf numFmtId="1" fontId="30" fillId="0" borderId="0" xfId="0" applyNumberFormat="1" applyFont="1" applyFill="1" applyAlignment="1">
      <alignment horizontal="center"/>
    </xf>
    <xf numFmtId="0" fontId="30" fillId="0" borderId="0" xfId="0" applyNumberFormat="1" applyFont="1" applyFill="1" applyAlignment="1">
      <alignment horizontal="right"/>
    </xf>
    <xf numFmtId="175" fontId="30" fillId="0" borderId="0" xfId="3" applyNumberFormat="1" applyFont="1" applyFill="1" applyAlignment="1" applyProtection="1">
      <alignment vertical="center"/>
      <protection locked="0"/>
    </xf>
    <xf numFmtId="0" fontId="30" fillId="0" borderId="0" xfId="0" applyNumberFormat="1" applyFont="1" applyAlignment="1">
      <alignment horizontal="fill"/>
    </xf>
    <xf numFmtId="0" fontId="30" fillId="0" borderId="1" xfId="0" applyNumberFormat="1" applyFont="1" applyBorder="1" applyAlignment="1"/>
    <xf numFmtId="173" fontId="30" fillId="0" borderId="0" xfId="1" applyNumberFormat="1" applyFont="1" applyFill="1" applyAlignment="1"/>
    <xf numFmtId="171" fontId="30" fillId="0" borderId="0" xfId="0" applyNumberFormat="1" applyFont="1" applyAlignment="1"/>
    <xf numFmtId="173" fontId="30" fillId="0" borderId="0" xfId="1" applyNumberFormat="1" applyFont="1" applyBorder="1" applyAlignment="1"/>
    <xf numFmtId="3" fontId="30" fillId="0" borderId="0" xfId="0" applyNumberFormat="1" applyFont="1" applyBorder="1" applyAlignment="1"/>
    <xf numFmtId="165" fontId="30" fillId="0" borderId="0" xfId="0" applyNumberFormat="1" applyFont="1" applyBorder="1" applyAlignment="1"/>
    <xf numFmtId="173" fontId="30" fillId="0" borderId="0" xfId="1" applyNumberFormat="1" applyFont="1" applyFill="1" applyAlignment="1" applyProtection="1">
      <protection locked="0"/>
    </xf>
    <xf numFmtId="173" fontId="30" fillId="0" borderId="0" xfId="1" applyNumberFormat="1" applyFont="1" applyFill="1" applyBorder="1" applyAlignment="1" applyProtection="1">
      <protection locked="0"/>
    </xf>
    <xf numFmtId="164" fontId="30" fillId="0" borderId="0" xfId="0" applyNumberFormat="1" applyFont="1" applyFill="1" applyAlignment="1" applyProtection="1">
      <alignment horizontal="left"/>
      <protection locked="0"/>
    </xf>
    <xf numFmtId="0" fontId="30" fillId="0" borderId="0" xfId="0" applyNumberFormat="1" applyFont="1" applyAlignment="1">
      <alignment horizontal="centerContinuous"/>
    </xf>
    <xf numFmtId="41" fontId="30" fillId="0" borderId="0" xfId="0" applyNumberFormat="1" applyFont="1" applyFill="1"/>
    <xf numFmtId="0" fontId="30" fillId="0" borderId="1" xfId="0" applyNumberFormat="1" applyFont="1" applyFill="1" applyBorder="1" applyProtection="1">
      <protection locked="0"/>
    </xf>
    <xf numFmtId="0" fontId="30" fillId="0" borderId="1" xfId="0" applyNumberFormat="1" applyFont="1" applyFill="1" applyBorder="1"/>
    <xf numFmtId="3" fontId="30" fillId="0" borderId="0" xfId="0" applyNumberFormat="1" applyFont="1" applyFill="1" applyAlignment="1">
      <alignment horizontal="center"/>
    </xf>
    <xf numFmtId="49" fontId="30" fillId="0" borderId="0" xfId="0" applyNumberFormat="1" applyFont="1" applyFill="1"/>
    <xf numFmtId="49" fontId="30" fillId="0" borderId="0" xfId="0" applyNumberFormat="1" applyFont="1" applyFill="1" applyAlignment="1"/>
    <xf numFmtId="49" fontId="30" fillId="0" borderId="0" xfId="0" applyNumberFormat="1" applyFont="1" applyFill="1" applyBorder="1" applyAlignment="1"/>
    <xf numFmtId="49" fontId="30" fillId="0" borderId="0" xfId="0" applyNumberFormat="1" applyFont="1" applyFill="1" applyAlignment="1">
      <alignment horizontal="center"/>
    </xf>
    <xf numFmtId="165" fontId="30" fillId="0" borderId="0" xfId="0" applyNumberFormat="1" applyFont="1" applyFill="1" applyAlignment="1">
      <alignment horizontal="right"/>
    </xf>
    <xf numFmtId="0" fontId="30" fillId="0" borderId="0" xfId="0" applyNumberFormat="1" applyFont="1" applyFill="1" applyAlignment="1">
      <alignment horizontal="center"/>
    </xf>
    <xf numFmtId="165" fontId="30" fillId="0" borderId="0" xfId="0" applyNumberFormat="1" applyFont="1" applyFill="1"/>
    <xf numFmtId="186" fontId="30" fillId="0" borderId="0" xfId="0" applyNumberFormat="1" applyFont="1" applyAlignment="1"/>
    <xf numFmtId="166" fontId="30" fillId="0" borderId="0" xfId="0" applyNumberFormat="1" applyFont="1" applyAlignment="1" applyProtection="1">
      <alignment horizontal="center"/>
      <protection locked="0"/>
    </xf>
    <xf numFmtId="166" fontId="30" fillId="0" borderId="0" xfId="0" applyNumberFormat="1" applyFont="1" applyAlignment="1">
      <alignment horizontal="right"/>
    </xf>
    <xf numFmtId="169" fontId="30" fillId="0" borderId="0" xfId="0" applyNumberFormat="1" applyFont="1" applyAlignment="1">
      <alignment horizontal="left"/>
    </xf>
    <xf numFmtId="0" fontId="30" fillId="0" borderId="0" xfId="0" quotePrefix="1" applyNumberFormat="1" applyFont="1" applyAlignment="1" applyProtection="1">
      <alignment horizontal="right"/>
      <protection locked="0"/>
    </xf>
    <xf numFmtId="185" fontId="30" fillId="0" borderId="0" xfId="0" applyNumberFormat="1" applyFont="1" applyFill="1" applyAlignment="1"/>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4" fontId="30" fillId="0" borderId="0" xfId="9" applyNumberFormat="1" applyFont="1" applyFill="1" applyAlignment="1">
      <alignment horizontal="center"/>
    </xf>
    <xf numFmtId="4" fontId="30" fillId="0" borderId="0" xfId="9" applyNumberFormat="1" applyFont="1" applyFill="1" applyAlignment="1"/>
    <xf numFmtId="10" fontId="30" fillId="0" borderId="0" xfId="9" applyNumberFormat="1" applyFont="1" applyFill="1" applyAlignment="1"/>
    <xf numFmtId="4" fontId="30" fillId="0" borderId="0" xfId="9" applyNumberFormat="1" applyFont="1" applyFill="1" applyBorder="1" applyAlignment="1"/>
    <xf numFmtId="4" fontId="4" fillId="0" borderId="0" xfId="9" applyNumberFormat="1" applyFont="1" applyFill="1" applyAlignment="1"/>
    <xf numFmtId="3" fontId="4" fillId="0" borderId="0" xfId="9" applyNumberFormat="1" applyFont="1" applyFill="1" applyAlignment="1">
      <alignment horizontal="left"/>
    </xf>
    <xf numFmtId="172" fontId="30" fillId="0" borderId="0" xfId="0" applyFont="1" applyFill="1"/>
    <xf numFmtId="43" fontId="30" fillId="0" borderId="0" xfId="1" applyFont="1" applyFill="1"/>
    <xf numFmtId="3" fontId="30" fillId="0" borderId="0" xfId="9" applyNumberFormat="1" applyFont="1" applyFill="1" applyAlignment="1">
      <alignment horizontal="left"/>
    </xf>
    <xf numFmtId="43" fontId="30" fillId="0" borderId="0" xfId="0" applyNumberFormat="1" applyFont="1"/>
    <xf numFmtId="43" fontId="30" fillId="0" borderId="0" xfId="0" applyNumberFormat="1" applyFont="1" applyFill="1" applyBorder="1"/>
    <xf numFmtId="3" fontId="30" fillId="0" borderId="0" xfId="9" applyNumberFormat="1" applyFont="1" applyFill="1" applyBorder="1" applyAlignment="1">
      <alignment horizontal="left"/>
    </xf>
    <xf numFmtId="3" fontId="4" fillId="0" borderId="0" xfId="9" applyNumberFormat="1" applyFont="1" applyFill="1" applyBorder="1" applyAlignment="1">
      <alignment horizontal="left"/>
    </xf>
    <xf numFmtId="172" fontId="47" fillId="2" borderId="4" xfId="0" applyFont="1" applyFill="1" applyBorder="1" applyAlignment="1"/>
    <xf numFmtId="175" fontId="56" fillId="0" borderId="0" xfId="0" applyNumberFormat="1" applyFont="1" applyFill="1" applyBorder="1" applyAlignment="1"/>
    <xf numFmtId="10" fontId="9" fillId="0" borderId="0" xfId="10" applyNumberFormat="1" applyFont="1" applyFill="1" applyBorder="1" applyAlignment="1" applyProtection="1">
      <alignment vertical="center"/>
      <protection locked="0"/>
    </xf>
    <xf numFmtId="175" fontId="9" fillId="0" borderId="0" xfId="0" applyNumberFormat="1" applyFont="1" applyFill="1" applyBorder="1" applyAlignment="1"/>
    <xf numFmtId="175" fontId="9" fillId="0" borderId="0" xfId="3" applyNumberFormat="1" applyFont="1" applyFill="1" applyBorder="1" applyAlignment="1"/>
    <xf numFmtId="175" fontId="9" fillId="0" borderId="0" xfId="3" applyNumberFormat="1" applyFont="1" applyFill="1" applyBorder="1" applyAlignment="1" applyProtection="1">
      <alignment vertical="center"/>
      <protection locked="0"/>
    </xf>
    <xf numFmtId="172" fontId="41" fillId="0" borderId="0" xfId="0" applyFont="1" applyBorder="1" applyAlignment="1"/>
    <xf numFmtId="172" fontId="45" fillId="0" borderId="1" xfId="0" applyFont="1" applyBorder="1" applyAlignment="1"/>
    <xf numFmtId="172" fontId="41" fillId="0" borderId="1" xfId="0" applyFont="1" applyBorder="1" applyAlignment="1">
      <alignment horizontal="center"/>
    </xf>
    <xf numFmtId="172" fontId="41" fillId="0" borderId="1" xfId="0" applyFont="1" applyFill="1" applyBorder="1" applyAlignment="1">
      <alignment horizontal="center"/>
    </xf>
    <xf numFmtId="0" fontId="45" fillId="0" borderId="0" xfId="1" applyNumberFormat="1" applyFont="1" applyAlignment="1"/>
    <xf numFmtId="172" fontId="45" fillId="0" borderId="0" xfId="0" applyFont="1" applyFill="1" applyBorder="1" applyAlignment="1"/>
    <xf numFmtId="170" fontId="45" fillId="0" borderId="0" xfId="0" applyNumberFormat="1" applyFont="1" applyBorder="1" applyAlignment="1"/>
    <xf numFmtId="170" fontId="45" fillId="0" borderId="0" xfId="1" applyNumberFormat="1" applyFont="1" applyBorder="1" applyAlignment="1"/>
    <xf numFmtId="0" fontId="45" fillId="0" borderId="0" xfId="0" applyNumberFormat="1" applyFont="1" applyAlignment="1">
      <alignment horizontal="right"/>
    </xf>
    <xf numFmtId="0" fontId="45" fillId="0" borderId="0" xfId="0" applyNumberFormat="1" applyFont="1" applyAlignment="1"/>
    <xf numFmtId="178" fontId="45" fillId="0" borderId="0" xfId="1" applyNumberFormat="1" applyFont="1" applyAlignment="1"/>
    <xf numFmtId="41" fontId="4" fillId="0" borderId="0" xfId="8" applyNumberFormat="1" applyFont="1" applyFill="1" applyBorder="1" applyAlignment="1" applyProtection="1">
      <protection locked="0"/>
    </xf>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3" fillId="0" borderId="0" xfId="0" quotePrefix="1" applyNumberFormat="1" applyFont="1" applyFill="1" applyAlignment="1">
      <alignment horizontal="left"/>
    </xf>
    <xf numFmtId="182" fontId="45" fillId="0" borderId="0" xfId="0" quotePrefix="1" applyNumberFormat="1" applyFont="1" applyFill="1" applyAlignment="1">
      <alignment horizontal="left"/>
    </xf>
    <xf numFmtId="172" fontId="30" fillId="0" borderId="0" xfId="0" applyFont="1" applyBorder="1" applyAlignment="1"/>
    <xf numFmtId="41" fontId="30" fillId="0" borderId="0" xfId="8" applyNumberFormat="1" applyFont="1" applyFill="1" applyAlignment="1" applyProtection="1">
      <alignment vertical="center"/>
      <protection locked="0"/>
    </xf>
    <xf numFmtId="41" fontId="30" fillId="0" borderId="0" xfId="8" applyNumberFormat="1" applyFont="1" applyFill="1" applyAlignment="1" applyProtection="1">
      <protection locked="0"/>
    </xf>
    <xf numFmtId="41" fontId="30" fillId="0" borderId="0" xfId="0" applyNumberFormat="1" applyFont="1" applyFill="1" applyAlignment="1">
      <alignment vertical="top"/>
    </xf>
    <xf numFmtId="166" fontId="30" fillId="0" borderId="0" xfId="0" applyNumberFormat="1" applyFont="1" applyAlignment="1">
      <alignment horizontal="left"/>
    </xf>
    <xf numFmtId="175" fontId="30" fillId="0" borderId="0" xfId="3" applyNumberFormat="1" applyFont="1" applyFill="1" applyBorder="1" applyAlignment="1" applyProtection="1">
      <protection locked="0"/>
    </xf>
    <xf numFmtId="0" fontId="9" fillId="0" borderId="0" xfId="7" applyFont="1" applyAlignment="1">
      <alignment wrapText="1"/>
    </xf>
    <xf numFmtId="0" fontId="13" fillId="0" borderId="2" xfId="7" applyFont="1" applyFill="1" applyBorder="1" applyAlignment="1">
      <alignment horizontal="left"/>
    </xf>
    <xf numFmtId="0" fontId="9" fillId="0" borderId="2" xfId="7" applyFont="1" applyFill="1" applyBorder="1" applyAlignment="1">
      <alignment horizontal="center"/>
    </xf>
    <xf numFmtId="0" fontId="9" fillId="0" borderId="2" xfId="7" applyFont="1" applyBorder="1" applyAlignment="1">
      <alignment wrapText="1"/>
    </xf>
    <xf numFmtId="0" fontId="13" fillId="0" borderId="2" xfId="7" applyFont="1" applyBorder="1" applyAlignment="1">
      <alignment horizontal="left"/>
    </xf>
    <xf numFmtId="0" fontId="9" fillId="0" borderId="2" xfId="7" applyFont="1" applyFill="1" applyBorder="1"/>
    <xf numFmtId="42" fontId="30" fillId="0" borderId="0" xfId="0" applyNumberFormat="1" applyFont="1"/>
    <xf numFmtId="172" fontId="6" fillId="0" borderId="2" xfId="0" applyFont="1" applyFill="1" applyBorder="1" applyAlignment="1">
      <alignment horizontal="center"/>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13" fillId="0" borderId="0" xfId="7" applyFont="1" applyFill="1" applyBorder="1" applyAlignment="1">
      <alignment horizontal="center" wrapText="1"/>
    </xf>
    <xf numFmtId="0" fontId="9" fillId="0" borderId="0" xfId="6" applyFont="1" applyAlignment="1"/>
    <xf numFmtId="0" fontId="9" fillId="0" borderId="0" xfId="6" applyFont="1" applyAlignment="1">
      <alignment wrapText="1"/>
    </xf>
    <xf numFmtId="173" fontId="45" fillId="0" borderId="0" xfId="1" applyNumberFormat="1" applyFont="1" applyBorder="1" applyAlignment="1">
      <alignment horizontal="left"/>
    </xf>
    <xf numFmtId="41" fontId="19" fillId="0" borderId="0" xfId="6" applyNumberFormat="1" applyFont="1" applyFill="1" applyAlignment="1">
      <alignment horizontal="left"/>
    </xf>
    <xf numFmtId="41" fontId="14" fillId="0" borderId="0" xfId="6" applyNumberFormat="1" applyFont="1" applyFill="1" applyAlignment="1">
      <alignment horizontal="left"/>
    </xf>
    <xf numFmtId="41" fontId="30" fillId="0" borderId="0" xfId="6" applyNumberFormat="1" applyFont="1" applyAlignment="1">
      <alignment horizontal="right"/>
    </xf>
    <xf numFmtId="41" fontId="9" fillId="0" borderId="0" xfId="6" applyNumberFormat="1" applyFont="1"/>
    <xf numFmtId="0" fontId="9" fillId="0" borderId="0" xfId="6" applyNumberFormat="1" applyFont="1"/>
    <xf numFmtId="0" fontId="14" fillId="0" borderId="0" xfId="6" applyNumberFormat="1" applyFont="1" applyFill="1" applyAlignment="1">
      <alignment horizontal="center"/>
    </xf>
    <xf numFmtId="41" fontId="4" fillId="0" borderId="0" xfId="6" applyNumberFormat="1" applyFont="1" applyAlignment="1">
      <alignment horizontal="left"/>
    </xf>
    <xf numFmtId="41" fontId="6" fillId="0" borderId="0" xfId="6" applyNumberFormat="1" applyFont="1"/>
    <xf numFmtId="41" fontId="30" fillId="0" borderId="0" xfId="6" applyNumberFormat="1" applyFont="1"/>
    <xf numFmtId="0" fontId="30" fillId="0" borderId="0" xfId="6" applyNumberFormat="1" applyFont="1" applyAlignment="1">
      <alignment horizontal="center"/>
    </xf>
    <xf numFmtId="0" fontId="30" fillId="0" borderId="0" xfId="6" applyNumberFormat="1" applyFont="1"/>
    <xf numFmtId="41" fontId="30" fillId="0" borderId="0" xfId="6" applyNumberFormat="1" applyFont="1" applyAlignment="1">
      <alignment horizontal="left"/>
    </xf>
    <xf numFmtId="0" fontId="30" fillId="0" borderId="0" xfId="1" applyNumberFormat="1" applyFont="1"/>
    <xf numFmtId="41" fontId="19" fillId="0" borderId="0" xfId="6" applyNumberFormat="1" applyFont="1" applyAlignment="1">
      <alignment horizontal="left"/>
    </xf>
    <xf numFmtId="41" fontId="19" fillId="0" borderId="0" xfId="0" applyNumberFormat="1" applyFont="1" applyAlignment="1"/>
    <xf numFmtId="41" fontId="50" fillId="0" borderId="0" xfId="6" applyNumberFormat="1" applyFont="1"/>
    <xf numFmtId="41" fontId="9" fillId="0" borderId="0" xfId="6" applyNumberFormat="1" applyFont="1" applyAlignment="1">
      <alignment horizontal="left"/>
    </xf>
    <xf numFmtId="0" fontId="30" fillId="0" borderId="0" xfId="6" applyNumberFormat="1" applyFont="1" applyAlignment="1">
      <alignment horizontal="right"/>
    </xf>
    <xf numFmtId="41" fontId="15" fillId="0" borderId="0" xfId="6" applyNumberFormat="1" applyFont="1"/>
    <xf numFmtId="0" fontId="14" fillId="0" borderId="0" xfId="6" applyNumberFormat="1" applyFont="1" applyAlignment="1">
      <alignment horizontal="center"/>
    </xf>
    <xf numFmtId="41" fontId="9" fillId="0" borderId="0" xfId="6" applyNumberFormat="1" applyFont="1" applyFill="1"/>
    <xf numFmtId="41" fontId="50" fillId="0" borderId="0" xfId="6" applyNumberFormat="1" applyFont="1" applyFill="1"/>
    <xf numFmtId="41" fontId="4" fillId="0" borderId="0" xfId="6" applyNumberFormat="1" applyFont="1" applyAlignment="1">
      <alignment vertical="center"/>
    </xf>
    <xf numFmtId="41" fontId="4" fillId="0" borderId="0" xfId="6" applyNumberFormat="1" applyFont="1" applyFill="1" applyBorder="1" applyAlignment="1">
      <alignment vertical="center"/>
    </xf>
    <xf numFmtId="41" fontId="4" fillId="0" borderId="0" xfId="6" applyNumberFormat="1" applyFont="1" applyBorder="1" applyAlignment="1">
      <alignment vertical="center"/>
    </xf>
    <xf numFmtId="0" fontId="4" fillId="0" borderId="0" xfId="6" applyNumberFormat="1" applyFont="1" applyAlignment="1">
      <alignment vertical="center"/>
    </xf>
    <xf numFmtId="41" fontId="30" fillId="0" borderId="0" xfId="6" applyNumberFormat="1" applyFont="1" applyAlignment="1">
      <alignment vertical="center"/>
    </xf>
    <xf numFmtId="41" fontId="30" fillId="0" borderId="0" xfId="6" applyNumberFormat="1" applyFont="1" applyBorder="1" applyAlignment="1">
      <alignment vertical="center"/>
    </xf>
    <xf numFmtId="41" fontId="30" fillId="0" borderId="0" xfId="6" applyNumberFormat="1" applyFont="1" applyFill="1" applyAlignment="1">
      <alignment vertical="center"/>
    </xf>
    <xf numFmtId="0" fontId="30" fillId="0" borderId="0" xfId="6" applyNumberFormat="1" applyFont="1" applyAlignment="1">
      <alignment vertical="center"/>
    </xf>
    <xf numFmtId="41" fontId="35" fillId="0" borderId="0" xfId="6" applyNumberFormat="1" applyFont="1" applyFill="1" applyAlignment="1">
      <alignment vertical="center"/>
    </xf>
    <xf numFmtId="41" fontId="4" fillId="0" borderId="0" xfId="6" applyNumberFormat="1" applyFont="1" applyBorder="1"/>
    <xf numFmtId="41" fontId="4" fillId="0" borderId="0" xfId="6" applyNumberFormat="1" applyFont="1" applyFill="1"/>
    <xf numFmtId="0" fontId="4" fillId="0" borderId="0" xfId="6" applyNumberFormat="1" applyFont="1" applyAlignment="1">
      <alignment wrapText="1"/>
    </xf>
    <xf numFmtId="41" fontId="6" fillId="0" borderId="0" xfId="6" applyNumberFormat="1" applyFont="1" applyBorder="1"/>
    <xf numFmtId="0" fontId="4" fillId="0" borderId="0" xfId="1" applyNumberFormat="1" applyFont="1" applyAlignment="1">
      <alignment wrapText="1"/>
    </xf>
    <xf numFmtId="41" fontId="6" fillId="0" borderId="0" xfId="6" applyNumberFormat="1" applyFont="1" applyFill="1" applyBorder="1"/>
    <xf numFmtId="41" fontId="13" fillId="0" borderId="0" xfId="6" applyNumberFormat="1" applyFont="1" applyFill="1" applyBorder="1"/>
    <xf numFmtId="41" fontId="9" fillId="0" borderId="0" xfId="6" applyNumberFormat="1" applyFont="1" applyFill="1" applyAlignment="1">
      <alignment horizontal="center"/>
    </xf>
    <xf numFmtId="41" fontId="13" fillId="0" borderId="0" xfId="6" applyNumberFormat="1" applyFont="1"/>
    <xf numFmtId="41" fontId="6" fillId="0" borderId="0" xfId="6" applyNumberFormat="1" applyFont="1" applyFill="1" applyBorder="1" applyAlignment="1">
      <alignment horizontal="left"/>
    </xf>
    <xf numFmtId="41" fontId="14" fillId="0" borderId="0" xfId="6" applyNumberFormat="1" applyFont="1"/>
    <xf numFmtId="41" fontId="14" fillId="0" borderId="0" xfId="6" applyNumberFormat="1" applyFont="1" applyFill="1" applyAlignment="1">
      <alignment horizontal="center"/>
    </xf>
    <xf numFmtId="0" fontId="4" fillId="0" borderId="0" xfId="6" applyNumberFormat="1" applyFont="1"/>
    <xf numFmtId="41" fontId="51" fillId="0" borderId="0" xfId="6" applyNumberFormat="1" applyFont="1"/>
    <xf numFmtId="41" fontId="51" fillId="0" borderId="0" xfId="6" applyNumberFormat="1" applyFont="1" applyFill="1"/>
    <xf numFmtId="41" fontId="57" fillId="0" borderId="0" xfId="6" applyNumberFormat="1" applyFont="1" applyFill="1" applyBorder="1" applyAlignment="1">
      <alignment horizontal="left"/>
    </xf>
    <xf numFmtId="0" fontId="9" fillId="0" borderId="0" xfId="6" applyFont="1" applyFill="1" applyAlignment="1">
      <alignment horizontal="center"/>
    </xf>
    <xf numFmtId="41" fontId="30" fillId="0" borderId="0" xfId="6" applyNumberFormat="1" applyFont="1" applyFill="1" applyAlignment="1">
      <alignment horizontal="left"/>
    </xf>
    <xf numFmtId="41" fontId="6" fillId="0" borderId="0" xfId="6" applyNumberFormat="1" applyFont="1" applyFill="1"/>
    <xf numFmtId="41" fontId="30" fillId="0" borderId="0" xfId="6" applyNumberFormat="1" applyFont="1" applyFill="1"/>
    <xf numFmtId="175" fontId="30" fillId="0" borderId="0" xfId="6" applyNumberFormat="1" applyFont="1" applyFill="1"/>
    <xf numFmtId="175" fontId="30" fillId="0" borderId="0" xfId="1" applyNumberFormat="1" applyFont="1" applyFill="1"/>
    <xf numFmtId="176" fontId="30" fillId="0" borderId="0" xfId="10" applyNumberFormat="1" applyFont="1" applyFill="1"/>
    <xf numFmtId="0" fontId="9" fillId="0" borderId="0" xfId="6" applyFont="1" applyAlignment="1">
      <alignment horizontal="left"/>
    </xf>
    <xf numFmtId="0" fontId="30" fillId="0" borderId="0" xfId="6" applyFont="1" applyAlignment="1">
      <alignment horizontal="right" vertical="center"/>
    </xf>
    <xf numFmtId="0" fontId="9" fillId="0" borderId="0" xfId="6" applyFont="1" applyAlignment="1">
      <alignment horizontal="center"/>
    </xf>
    <xf numFmtId="0" fontId="9" fillId="0" borderId="0" xfId="6" applyFont="1" applyAlignment="1">
      <alignment vertical="center"/>
    </xf>
    <xf numFmtId="0" fontId="30" fillId="0" borderId="0" xfId="6" applyFont="1"/>
    <xf numFmtId="0" fontId="12" fillId="0" borderId="0" xfId="6" applyFont="1"/>
    <xf numFmtId="0" fontId="12" fillId="0" borderId="0" xfId="6" applyFont="1" applyFill="1"/>
    <xf numFmtId="0" fontId="9" fillId="0" borderId="0" xfId="6" applyFont="1" applyFill="1"/>
    <xf numFmtId="0" fontId="6" fillId="0" borderId="0" xfId="6" applyFont="1" applyBorder="1" applyAlignment="1">
      <alignment horizontal="left" vertical="center"/>
    </xf>
    <xf numFmtId="0" fontId="6" fillId="0" borderId="0" xfId="6" applyFont="1" applyFill="1" applyBorder="1" applyAlignment="1">
      <alignment horizontal="left" vertical="center"/>
    </xf>
    <xf numFmtId="0" fontId="6" fillId="0" borderId="0" xfId="6" applyFont="1" applyFill="1" applyBorder="1" applyAlignment="1">
      <alignment vertical="center"/>
    </xf>
    <xf numFmtId="0" fontId="57" fillId="0" borderId="0" xfId="6" applyFont="1" applyFill="1" applyBorder="1"/>
    <xf numFmtId="0" fontId="57" fillId="0" borderId="0" xfId="6" applyFont="1" applyFill="1" applyBorder="1" applyAlignment="1">
      <alignment horizontal="left"/>
    </xf>
    <xf numFmtId="172" fontId="45" fillId="0" borderId="0" xfId="0" applyFont="1" applyAlignment="1">
      <alignment horizontal="right"/>
    </xf>
    <xf numFmtId="172" fontId="4" fillId="0" borderId="0" xfId="0" quotePrefix="1" applyFont="1" applyAlignment="1">
      <alignment horizontal="left"/>
    </xf>
    <xf numFmtId="172" fontId="4" fillId="0" borderId="0" xfId="0" applyFont="1" applyAlignment="1">
      <alignment horizontal="left"/>
    </xf>
    <xf numFmtId="172" fontId="60" fillId="0" borderId="0" xfId="0" applyFont="1" applyAlignment="1"/>
    <xf numFmtId="172" fontId="61" fillId="0" borderId="0" xfId="0" applyFont="1" applyAlignment="1"/>
    <xf numFmtId="1" fontId="61" fillId="0" borderId="0" xfId="0" applyNumberFormat="1" applyFont="1" applyAlignment="1">
      <alignment horizontal="center"/>
    </xf>
    <xf numFmtId="177" fontId="4" fillId="0" borderId="0" xfId="0" applyNumberFormat="1" applyFont="1" applyFill="1" applyBorder="1" applyProtection="1">
      <protection locked="0"/>
    </xf>
    <xf numFmtId="41" fontId="9" fillId="2" borderId="0" xfId="0" applyNumberFormat="1" applyFont="1" applyFill="1"/>
    <xf numFmtId="10" fontId="9" fillId="0" borderId="0" xfId="10" applyNumberFormat="1" applyFont="1"/>
    <xf numFmtId="170" fontId="13" fillId="0" borderId="0" xfId="0" applyNumberFormat="1" applyFont="1" applyFill="1"/>
    <xf numFmtId="170" fontId="12" fillId="0" borderId="0" xfId="0" applyNumberFormat="1" applyFont="1"/>
    <xf numFmtId="172" fontId="30" fillId="0" borderId="0" xfId="0" applyFont="1" applyFill="1" applyAlignment="1">
      <alignment horizontal="centerContinuous"/>
    </xf>
    <xf numFmtId="172" fontId="30" fillId="0" borderId="0" xfId="0" applyFont="1" applyFill="1" applyAlignment="1">
      <alignment wrapText="1"/>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177" fontId="30" fillId="0" borderId="2" xfId="0" applyNumberFormat="1" applyFont="1" applyFill="1" applyBorder="1"/>
    <xf numFmtId="177" fontId="30" fillId="0" borderId="2" xfId="0" applyNumberFormat="1" applyFont="1" applyFill="1" applyBorder="1" applyProtection="1">
      <protection locked="0"/>
    </xf>
    <xf numFmtId="170" fontId="30" fillId="0" borderId="0" xfId="0" applyNumberFormat="1" applyFont="1" applyFill="1" applyBorder="1" applyProtection="1"/>
    <xf numFmtId="172" fontId="29" fillId="0" borderId="0" xfId="0" applyFont="1" applyAlignment="1">
      <alignment horizontal="center"/>
    </xf>
    <xf numFmtId="172" fontId="30" fillId="0" borderId="6" xfId="0" applyFont="1" applyFill="1" applyBorder="1" applyAlignment="1">
      <alignment horizontal="center"/>
    </xf>
    <xf numFmtId="172" fontId="30" fillId="0" borderId="15" xfId="0" applyFont="1" applyFill="1" applyBorder="1" applyAlignment="1">
      <alignment horizontal="center" wrapText="1"/>
    </xf>
    <xf numFmtId="172" fontId="30" fillId="0" borderId="17" xfId="0" applyFont="1" applyFill="1" applyBorder="1" applyAlignment="1">
      <alignment horizontal="center" wrapText="1"/>
    </xf>
    <xf numFmtId="172" fontId="30" fillId="0" borderId="10" xfId="0" applyFont="1" applyBorder="1"/>
    <xf numFmtId="172" fontId="18" fillId="0" borderId="0" xfId="0" applyFont="1" applyFill="1"/>
    <xf numFmtId="172" fontId="30" fillId="0" borderId="12" xfId="0" applyFont="1" applyBorder="1"/>
    <xf numFmtId="172" fontId="30" fillId="0" borderId="2" xfId="0" applyFont="1" applyBorder="1"/>
    <xf numFmtId="172" fontId="45" fillId="0" borderId="0" xfId="0" applyFont="1" applyFill="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5" fillId="0" borderId="0" xfId="0" applyNumberFormat="1" applyFont="1" applyFill="1"/>
    <xf numFmtId="172" fontId="45" fillId="0" borderId="0" xfId="0" applyFont="1"/>
    <xf numFmtId="172" fontId="63" fillId="0" borderId="0" xfId="0" applyFont="1" applyFill="1"/>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10" fontId="4" fillId="2" borderId="0" xfId="0" applyNumberFormat="1" applyFont="1" applyFill="1" applyProtection="1">
      <protection locked="0"/>
    </xf>
    <xf numFmtId="0" fontId="4" fillId="0" borderId="0" xfId="0" applyNumberFormat="1" applyFont="1" applyAlignment="1" applyProtection="1">
      <protection locked="0"/>
    </xf>
    <xf numFmtId="4" fontId="4" fillId="0" borderId="0" xfId="9" applyNumberFormat="1" applyFont="1" applyFill="1" applyAlignment="1">
      <alignment horizontal="center"/>
    </xf>
    <xf numFmtId="4" fontId="4" fillId="0" borderId="2" xfId="9" applyNumberFormat="1" applyFont="1" applyFill="1" applyBorder="1" applyAlignment="1"/>
    <xf numFmtId="172" fontId="4" fillId="0" borderId="2" xfId="0" applyFont="1" applyFill="1" applyBorder="1" applyAlignment="1"/>
    <xf numFmtId="0" fontId="4" fillId="0" borderId="2" xfId="9" applyNumberFormat="1" applyFont="1" applyFill="1" applyBorder="1" applyAlignment="1">
      <alignment horizontal="center"/>
    </xf>
    <xf numFmtId="172" fontId="4" fillId="0" borderId="2" xfId="0" applyFont="1" applyFill="1" applyBorder="1" applyAlignment="1">
      <alignment horizontal="center" wrapText="1"/>
    </xf>
    <xf numFmtId="172" fontId="30" fillId="0" borderId="2" xfId="0" applyFont="1" applyBorder="1" applyAlignment="1">
      <alignment horizontal="center"/>
    </xf>
    <xf numFmtId="172" fontId="30" fillId="0" borderId="0" xfId="0" quotePrefix="1" applyFont="1" applyAlignment="1">
      <alignment horizontal="center"/>
    </xf>
    <xf numFmtId="42" fontId="30" fillId="0" borderId="25" xfId="0" applyNumberFormat="1" applyFont="1" applyFill="1" applyBorder="1" applyAlignment="1" applyProtection="1">
      <alignment horizontal="right"/>
      <protection locked="0"/>
    </xf>
    <xf numFmtId="176" fontId="30" fillId="0" borderId="0" xfId="10" applyNumberFormat="1" applyFont="1" applyFill="1" applyBorder="1" applyAlignment="1" applyProtection="1">
      <alignment horizontal="right"/>
      <protection locked="0"/>
    </xf>
    <xf numFmtId="0" fontId="9" fillId="0" borderId="0" xfId="7" applyFont="1" applyAlignment="1"/>
    <xf numFmtId="0" fontId="13" fillId="0" borderId="1" xfId="7" applyFont="1" applyFill="1" applyBorder="1" applyAlignment="1">
      <alignment horizontal="center" wrapText="1"/>
    </xf>
    <xf numFmtId="0" fontId="13" fillId="0" borderId="0" xfId="7" quotePrefix="1" applyFont="1" applyFill="1" applyBorder="1" applyAlignment="1">
      <alignment horizontal="center" wrapText="1"/>
    </xf>
    <xf numFmtId="42" fontId="9" fillId="0" borderId="0" xfId="7" applyNumberFormat="1" applyFont="1" applyFill="1" applyAlignment="1">
      <alignment horizontal="right"/>
    </xf>
    <xf numFmtId="41" fontId="9" fillId="2" borderId="0" xfId="7" applyNumberFormat="1" applyFont="1" applyFill="1" applyAlignment="1">
      <alignment wrapText="1"/>
    </xf>
    <xf numFmtId="0" fontId="13" fillId="0" borderId="2" xfId="7" applyFont="1" applyBorder="1" applyAlignment="1">
      <alignment horizontal="center" wrapText="1"/>
    </xf>
    <xf numFmtId="0" fontId="9" fillId="0" borderId="0" xfId="7" applyFont="1" applyFill="1" applyBorder="1" applyAlignment="1">
      <alignment wrapText="1"/>
    </xf>
    <xf numFmtId="173" fontId="9" fillId="2" borderId="0" xfId="1" applyNumberFormat="1" applyFont="1" applyFill="1" applyAlignment="1">
      <alignment wrapText="1"/>
    </xf>
    <xf numFmtId="173" fontId="3" fillId="0" borderId="0" xfId="1" applyNumberFormat="1" applyFont="1" applyFill="1" applyBorder="1"/>
    <xf numFmtId="176" fontId="9" fillId="0" borderId="0" xfId="10" applyNumberFormat="1" applyFont="1" applyAlignment="1">
      <alignment wrapText="1"/>
    </xf>
    <xf numFmtId="173" fontId="9" fillId="0" borderId="0" xfId="1" applyNumberFormat="1" applyFont="1" applyAlignment="1">
      <alignment wrapText="1"/>
    </xf>
    <xf numFmtId="0" fontId="13" fillId="0" borderId="0" xfId="7" applyFont="1" applyAlignment="1">
      <alignment horizontal="center" wrapText="1"/>
    </xf>
    <xf numFmtId="0" fontId="9" fillId="0" borderId="0" xfId="7" applyFont="1" applyAlignment="1">
      <alignment horizontal="left"/>
    </xf>
    <xf numFmtId="176" fontId="9" fillId="2" borderId="0" xfId="10" applyNumberFormat="1" applyFont="1" applyFill="1" applyAlignment="1">
      <alignment horizontal="right" wrapText="1"/>
    </xf>
    <xf numFmtId="176" fontId="9" fillId="0" borderId="0" xfId="10" applyNumberFormat="1" applyFont="1" applyFill="1" applyBorder="1" applyAlignment="1">
      <alignment wrapText="1"/>
    </xf>
    <xf numFmtId="176" fontId="9" fillId="0" borderId="0" xfId="7" applyNumberFormat="1" applyFont="1" applyAlignment="1">
      <alignment wrapText="1"/>
    </xf>
    <xf numFmtId="176" fontId="9" fillId="0" borderId="0" xfId="7" applyNumberFormat="1" applyFont="1" applyFill="1" applyBorder="1" applyAlignment="1">
      <alignment wrapText="1"/>
    </xf>
    <xf numFmtId="42" fontId="9" fillId="0" borderId="0" xfId="7" applyNumberFormat="1" applyFont="1" applyFill="1" applyAlignment="1"/>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65" fontId="30" fillId="0" borderId="0" xfId="0" applyNumberFormat="1" applyFont="1" applyFill="1" applyBorder="1" applyAlignment="1"/>
    <xf numFmtId="41" fontId="30" fillId="0" borderId="2" xfId="0" applyNumberFormat="1" applyFont="1" applyFill="1" applyBorder="1" applyAlignment="1"/>
    <xf numFmtId="172" fontId="39" fillId="2" borderId="0" xfId="0" applyFont="1" applyFill="1" applyBorder="1" applyAlignment="1">
      <alignment wrapText="1"/>
    </xf>
    <xf numFmtId="172" fontId="3" fillId="0" borderId="10" xfId="0" applyFont="1" applyFill="1" applyBorder="1" applyAlignment="1">
      <alignment wrapText="1"/>
    </xf>
    <xf numFmtId="172" fontId="13" fillId="0" borderId="3" xfId="0" applyFont="1" applyFill="1" applyBorder="1" applyAlignment="1">
      <alignment horizontal="center" wrapText="1"/>
    </xf>
    <xf numFmtId="172" fontId="13" fillId="0" borderId="26" xfId="0" applyFont="1" applyBorder="1" applyAlignment="1">
      <alignment horizontal="center" wrapText="1"/>
    </xf>
    <xf numFmtId="3" fontId="9" fillId="0" borderId="3" xfId="0" applyNumberFormat="1" applyFont="1" applyFill="1" applyBorder="1"/>
    <xf numFmtId="176" fontId="9" fillId="0" borderId="0" xfId="7" applyNumberFormat="1" applyFont="1" applyFill="1" applyAlignment="1">
      <alignment wrapText="1"/>
    </xf>
    <xf numFmtId="175" fontId="47" fillId="0" borderId="0" xfId="3" applyNumberFormat="1" applyFont="1" applyAlignment="1"/>
    <xf numFmtId="175" fontId="47" fillId="0" borderId="2" xfId="3" applyNumberFormat="1" applyFont="1" applyBorder="1" applyAlignment="1"/>
    <xf numFmtId="175" fontId="47" fillId="0" borderId="0" xfId="3" applyNumberFormat="1" applyFont="1" applyFill="1" applyAlignment="1"/>
    <xf numFmtId="175" fontId="47" fillId="0" borderId="10" xfId="3" applyNumberFormat="1" applyFont="1" applyBorder="1" applyAlignment="1"/>
    <xf numFmtId="175" fontId="47" fillId="0" borderId="12" xfId="3" applyNumberFormat="1" applyFont="1" applyBorder="1" applyAlignment="1"/>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41" fontId="30" fillId="4" borderId="0" xfId="0" applyNumberFormat="1" applyFont="1" applyFill="1" applyAlignment="1"/>
    <xf numFmtId="42" fontId="30" fillId="4" borderId="0" xfId="0" applyNumberFormat="1" applyFont="1" applyFill="1" applyAlignment="1">
      <alignment horizontal="right"/>
    </xf>
    <xf numFmtId="164" fontId="4" fillId="4" borderId="0" xfId="10" applyNumberFormat="1" applyFont="1" applyFill="1" applyAlignment="1"/>
    <xf numFmtId="1" fontId="6" fillId="2" borderId="0" xfId="6" applyNumberFormat="1" applyFont="1" applyFill="1" applyAlignment="1">
      <alignment horizontal="center"/>
    </xf>
    <xf numFmtId="176" fontId="3" fillId="4" borderId="2" xfId="10" applyNumberFormat="1" applyFont="1" applyFill="1" applyBorder="1" applyAlignment="1"/>
    <xf numFmtId="42" fontId="9" fillId="4" borderId="0" xfId="7" applyNumberFormat="1" applyFont="1" applyFill="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30" fillId="4" borderId="0" xfId="0" applyNumberFormat="1" applyFont="1" applyFill="1" applyBorder="1" applyAlignment="1" applyProtection="1">
      <alignment horizontal="right"/>
      <protection locked="0"/>
    </xf>
    <xf numFmtId="41" fontId="30" fillId="4" borderId="1" xfId="0" applyNumberFormat="1" applyFont="1" applyFill="1" applyBorder="1" applyAlignment="1"/>
    <xf numFmtId="42" fontId="30" fillId="4" borderId="0" xfId="0" applyNumberFormat="1" applyFont="1" applyFill="1"/>
    <xf numFmtId="41" fontId="30" fillId="4" borderId="0" xfId="0" applyNumberFormat="1" applyFont="1" applyFill="1" applyBorder="1" applyAlignment="1"/>
    <xf numFmtId="41" fontId="30" fillId="4" borderId="2" xfId="0" applyNumberFormat="1" applyFont="1" applyFill="1" applyBorder="1" applyAlignment="1"/>
    <xf numFmtId="41" fontId="30" fillId="4" borderId="0" xfId="8" applyNumberFormat="1" applyFont="1" applyFill="1" applyBorder="1" applyAlignment="1" applyProtection="1">
      <protection locked="0"/>
    </xf>
    <xf numFmtId="41" fontId="30" fillId="4" borderId="1" xfId="8" applyNumberFormat="1" applyFont="1" applyFill="1" applyBorder="1" applyAlignment="1" applyProtection="1">
      <protection locked="0"/>
    </xf>
    <xf numFmtId="41" fontId="30" fillId="4" borderId="0" xfId="8" applyNumberFormat="1" applyFont="1" applyFill="1" applyAlignment="1" applyProtection="1">
      <protection locked="0"/>
    </xf>
    <xf numFmtId="41" fontId="30" fillId="4" borderId="0" xfId="0" applyNumberFormat="1" applyFont="1" applyFill="1" applyAlignment="1">
      <alignment vertical="top"/>
    </xf>
    <xf numFmtId="41" fontId="30" fillId="4" borderId="0" xfId="8" applyNumberFormat="1" applyFont="1" applyFill="1" applyAlignment="1" applyProtection="1">
      <alignment vertical="top"/>
      <protection locked="0"/>
    </xf>
    <xf numFmtId="41" fontId="4" fillId="4" borderId="0" xfId="0" applyNumberFormat="1" applyFont="1" applyFill="1" applyAlignment="1"/>
    <xf numFmtId="41" fontId="4" fillId="4" borderId="0" xfId="8" applyNumberFormat="1" applyFont="1" applyFill="1" applyAlignment="1" applyProtection="1">
      <protection locked="0"/>
    </xf>
    <xf numFmtId="41" fontId="4" fillId="4" borderId="2" xfId="0" applyNumberFormat="1" applyFont="1" applyFill="1" applyBorder="1" applyAlignment="1"/>
    <xf numFmtId="41" fontId="4" fillId="4" borderId="2" xfId="8" applyNumberFormat="1" applyFont="1" applyFill="1" applyBorder="1" applyAlignment="1" applyProtection="1">
      <protection locked="0"/>
    </xf>
    <xf numFmtId="42" fontId="30" fillId="4" borderId="0" xfId="3" quotePrefix="1" applyNumberFormat="1" applyFont="1" applyFill="1" applyAlignment="1">
      <alignment horizontal="right"/>
    </xf>
    <xf numFmtId="41" fontId="30" fillId="4" borderId="0" xfId="1" quotePrefix="1" applyNumberFormat="1" applyFont="1" applyFill="1" applyAlignment="1">
      <alignment horizontal="right"/>
    </xf>
    <xf numFmtId="41" fontId="30" fillId="0" borderId="0" xfId="1" applyNumberFormat="1" applyFont="1" applyFill="1" applyProtection="1">
      <protection locked="0"/>
    </xf>
    <xf numFmtId="41" fontId="30" fillId="0" borderId="2" xfId="1" applyNumberFormat="1" applyFont="1" applyFill="1" applyBorder="1" applyProtection="1">
      <protection locked="0"/>
    </xf>
    <xf numFmtId="42" fontId="30" fillId="0" borderId="0" xfId="3" applyNumberFormat="1" applyFont="1" applyAlignment="1"/>
    <xf numFmtId="42" fontId="30" fillId="0" borderId="0" xfId="3" applyNumberFormat="1" applyFont="1" applyFill="1" applyProtection="1">
      <protection locked="0"/>
    </xf>
    <xf numFmtId="42" fontId="30" fillId="4" borderId="0" xfId="0" applyNumberFormat="1" applyFont="1" applyFill="1" applyAlignment="1"/>
    <xf numFmtId="42" fontId="30" fillId="4" borderId="0" xfId="3" applyNumberFormat="1" applyFont="1" applyFill="1"/>
    <xf numFmtId="42" fontId="30" fillId="0" borderId="0" xfId="3" applyNumberFormat="1" applyFont="1" applyFill="1" applyAlignment="1"/>
    <xf numFmtId="42" fontId="30" fillId="4" borderId="0" xfId="3" applyNumberFormat="1" applyFont="1" applyFill="1" applyBorder="1" applyAlignment="1"/>
    <xf numFmtId="42" fontId="30" fillId="0" borderId="0" xfId="3" applyNumberFormat="1" applyFont="1" applyFill="1" applyBorder="1" applyAlignment="1"/>
    <xf numFmtId="41" fontId="30" fillId="0" borderId="0" xfId="3" applyNumberFormat="1" applyFont="1" applyAlignment="1"/>
    <xf numFmtId="41" fontId="30" fillId="0" borderId="1" xfId="3" applyNumberFormat="1" applyFont="1" applyBorder="1" applyAlignment="1"/>
    <xf numFmtId="41" fontId="30" fillId="0" borderId="0" xfId="3" applyNumberFormat="1" applyFont="1" applyFill="1" applyAlignment="1"/>
    <xf numFmtId="41" fontId="30" fillId="0" borderId="1" xfId="3" applyNumberFormat="1" applyFont="1" applyFill="1" applyBorder="1" applyAlignment="1"/>
    <xf numFmtId="41" fontId="30" fillId="2" borderId="0" xfId="3" applyNumberFormat="1" applyFont="1" applyFill="1" applyBorder="1" applyAlignment="1"/>
    <xf numFmtId="41" fontId="30" fillId="0" borderId="0" xfId="3" applyNumberFormat="1" applyFont="1" applyFill="1" applyBorder="1" applyAlignment="1"/>
    <xf numFmtId="41" fontId="30" fillId="2" borderId="1" xfId="3" applyNumberFormat="1" applyFont="1" applyFill="1" applyBorder="1" applyAlignment="1"/>
    <xf numFmtId="42" fontId="30" fillId="0" borderId="15" xfId="3" applyNumberFormat="1" applyFont="1" applyBorder="1" applyAlignment="1"/>
    <xf numFmtId="41" fontId="30" fillId="0" borderId="0" xfId="1" applyNumberFormat="1" applyFont="1" applyFill="1" applyBorder="1" applyAlignment="1"/>
    <xf numFmtId="41" fontId="30" fillId="0" borderId="1" xfId="1" applyNumberFormat="1" applyFont="1" applyFill="1" applyBorder="1" applyAlignment="1"/>
    <xf numFmtId="41" fontId="30" fillId="0" borderId="0" xfId="1" applyNumberFormat="1" applyFont="1" applyAlignment="1"/>
    <xf numFmtId="42" fontId="30" fillId="0" borderId="0" xfId="1" applyNumberFormat="1" applyFont="1" applyFill="1" applyBorder="1" applyAlignment="1"/>
    <xf numFmtId="42" fontId="30" fillId="0" borderId="0" xfId="0" applyNumberFormat="1" applyFont="1" applyAlignment="1"/>
    <xf numFmtId="42" fontId="30" fillId="4" borderId="0" xfId="3" applyNumberFormat="1" applyFont="1" applyFill="1" applyAlignment="1"/>
    <xf numFmtId="42" fontId="30" fillId="2" borderId="0" xfId="0" applyNumberFormat="1" applyFont="1" applyFill="1" applyAlignment="1"/>
    <xf numFmtId="42" fontId="30" fillId="0" borderId="27" xfId="3" applyNumberFormat="1" applyFont="1" applyBorder="1" applyAlignment="1"/>
    <xf numFmtId="42" fontId="30" fillId="0" borderId="0" xfId="0" applyNumberFormat="1" applyFont="1" applyFill="1" applyAlignment="1"/>
    <xf numFmtId="42" fontId="30" fillId="0" borderId="0" xfId="3" applyNumberFormat="1" applyFont="1" applyFill="1" applyAlignment="1">
      <alignment horizontal="right"/>
    </xf>
    <xf numFmtId="187" fontId="4" fillId="0" borderId="0" xfId="1" applyNumberFormat="1" applyFont="1" applyFill="1" applyAlignment="1">
      <alignment horizontal="right"/>
    </xf>
    <xf numFmtId="42" fontId="30" fillId="0" borderId="0" xfId="0" applyNumberFormat="1" applyFont="1" applyBorder="1" applyAlignment="1"/>
    <xf numFmtId="42" fontId="30" fillId="0" borderId="0" xfId="3" applyNumberFormat="1" applyFont="1" applyFill="1" applyAlignment="1" applyProtection="1">
      <protection locked="0"/>
    </xf>
    <xf numFmtId="41" fontId="30" fillId="0" borderId="2" xfId="1" applyNumberFormat="1" applyFont="1" applyBorder="1" applyAlignment="1"/>
    <xf numFmtId="42" fontId="30" fillId="0" borderId="0" xfId="0" applyNumberFormat="1" applyFont="1" applyFill="1"/>
    <xf numFmtId="42" fontId="9" fillId="0" borderId="0" xfId="3" applyNumberFormat="1" applyFont="1"/>
    <xf numFmtId="42" fontId="9" fillId="0" borderId="0" xfId="3" applyNumberFormat="1" applyFont="1" applyFill="1"/>
    <xf numFmtId="42" fontId="9" fillId="0" borderId="15" xfId="3" applyNumberFormat="1" applyFont="1" applyBorder="1"/>
    <xf numFmtId="42" fontId="9" fillId="0" borderId="15" xfId="3" applyNumberFormat="1" applyFont="1" applyFill="1" applyBorder="1"/>
    <xf numFmtId="42" fontId="13" fillId="0" borderId="25" xfId="3" applyNumberFormat="1" applyFont="1" applyFill="1" applyBorder="1"/>
    <xf numFmtId="42" fontId="6" fillId="0" borderId="0" xfId="3" applyNumberFormat="1" applyFont="1" applyFill="1" applyBorder="1" applyProtection="1"/>
    <xf numFmtId="42" fontId="4" fillId="0" borderId="0" xfId="3" applyNumberFormat="1" applyFont="1" applyFill="1" applyAlignment="1"/>
    <xf numFmtId="42" fontId="30" fillId="0" borderId="0" xfId="3" applyNumberFormat="1" applyFont="1" applyFill="1" applyBorder="1" applyProtection="1"/>
    <xf numFmtId="41" fontId="30" fillId="0" borderId="2" xfId="3" applyNumberFormat="1" applyFont="1" applyFill="1" applyBorder="1" applyAlignment="1"/>
    <xf numFmtId="42" fontId="30" fillId="0" borderId="3" xfId="3" applyNumberFormat="1" applyFont="1" applyBorder="1"/>
    <xf numFmtId="42" fontId="30" fillId="0" borderId="6" xfId="3" applyNumberFormat="1" applyFont="1" applyBorder="1"/>
    <xf numFmtId="42" fontId="4" fillId="0" borderId="3" xfId="3" applyNumberFormat="1" applyFont="1" applyFill="1" applyBorder="1"/>
    <xf numFmtId="41" fontId="4" fillId="0" borderId="3" xfId="0" applyNumberFormat="1" applyFont="1" applyFill="1" applyBorder="1"/>
    <xf numFmtId="42" fontId="4" fillId="0" borderId="0" xfId="3" applyNumberFormat="1" applyFont="1" applyAlignment="1"/>
    <xf numFmtId="42" fontId="4" fillId="0" borderId="25" xfId="3" applyNumberFormat="1" applyFont="1" applyBorder="1" applyAlignment="1"/>
    <xf numFmtId="42" fontId="6" fillId="0" borderId="25" xfId="3" applyNumberFormat="1" applyFont="1" applyFill="1" applyBorder="1" applyAlignment="1"/>
    <xf numFmtId="42" fontId="51" fillId="0" borderId="0" xfId="3" applyNumberFormat="1" applyFont="1" applyFill="1"/>
    <xf numFmtId="42" fontId="30" fillId="0" borderId="0" xfId="6" applyNumberFormat="1" applyFont="1" applyFill="1"/>
    <xf numFmtId="42" fontId="30" fillId="0" borderId="0" xfId="1" applyNumberFormat="1" applyFont="1" applyFill="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0" fillId="0" borderId="0" xfId="1" applyNumberFormat="1" applyFont="1" applyFill="1" applyBorder="1" applyAlignment="1">
      <alignment horizontal="right"/>
    </xf>
    <xf numFmtId="42" fontId="30" fillId="0" borderId="3" xfId="1" applyNumberFormat="1" applyFont="1" applyFill="1" applyBorder="1" applyAlignment="1">
      <alignment horizontal="right"/>
    </xf>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9" fillId="4" borderId="0" xfId="7" applyNumberFormat="1" applyFont="1" applyFill="1" applyAlignment="1"/>
    <xf numFmtId="42" fontId="9" fillId="0" borderId="15" xfId="3" applyNumberFormat="1" applyFont="1" applyFill="1" applyBorder="1" applyAlignment="1">
      <alignment horizontal="right"/>
    </xf>
    <xf numFmtId="41" fontId="9" fillId="2" borderId="0" xfId="1" applyNumberFormat="1" applyFont="1" applyFill="1" applyAlignment="1">
      <alignment horizontal="right"/>
    </xf>
    <xf numFmtId="41" fontId="9" fillId="0" borderId="0" xfId="7" applyNumberFormat="1" applyFont="1" applyFill="1" applyAlignment="1">
      <alignment horizontal="right"/>
    </xf>
    <xf numFmtId="42" fontId="13" fillId="0" borderId="15" xfId="3" applyNumberFormat="1" applyFont="1" applyFill="1" applyBorder="1" applyAlignment="1">
      <alignment horizontal="right"/>
    </xf>
    <xf numFmtId="41" fontId="9" fillId="0" borderId="0" xfId="1" applyNumberFormat="1" applyFont="1" applyFill="1" applyAlignment="1">
      <alignment horizontal="right"/>
    </xf>
    <xf numFmtId="41" fontId="9" fillId="0" borderId="0" xfId="7" applyNumberFormat="1" applyFont="1" applyFill="1" applyAlignment="1"/>
    <xf numFmtId="41" fontId="9" fillId="2" borderId="0" xfId="1" applyNumberFormat="1" applyFont="1" applyFill="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0" fillId="4" borderId="1" xfId="0" applyNumberFormat="1" applyFont="1" applyFill="1" applyBorder="1" applyAlignment="1"/>
    <xf numFmtId="41" fontId="30" fillId="0" borderId="0" xfId="0" applyNumberFormat="1" applyFont="1" applyFill="1" applyBorder="1" applyAlignment="1" applyProtection="1">
      <alignment horizontal="right"/>
      <protection locked="0"/>
    </xf>
    <xf numFmtId="42" fontId="30" fillId="4" borderId="0" xfId="0" applyNumberFormat="1" applyFont="1" applyFill="1" applyBorder="1" applyAlignment="1"/>
    <xf numFmtId="42" fontId="30" fillId="4" borderId="0" xfId="3" applyNumberFormat="1" applyFont="1" applyFill="1" applyAlignment="1" applyProtection="1">
      <alignment vertical="center"/>
      <protection locked="0"/>
    </xf>
    <xf numFmtId="42" fontId="30" fillId="4" borderId="0" xfId="8" applyNumberFormat="1" applyFont="1" applyFill="1" applyBorder="1" applyAlignment="1" applyProtection="1">
      <protection locked="0"/>
    </xf>
    <xf numFmtId="41" fontId="30" fillId="0" borderId="2" xfId="1" applyNumberFormat="1" applyFont="1" applyFill="1" applyBorder="1" applyAlignment="1"/>
    <xf numFmtId="41" fontId="30" fillId="4" borderId="0" xfId="3" applyNumberFormat="1" applyFont="1" applyFill="1" applyAlignment="1"/>
    <xf numFmtId="42" fontId="30" fillId="4" borderId="0" xfId="3" applyNumberFormat="1" applyFont="1" applyFill="1" applyAlignment="1" applyProtection="1">
      <protection locked="0"/>
    </xf>
    <xf numFmtId="41" fontId="30" fillId="4" borderId="1" xfId="3" applyNumberFormat="1" applyFont="1" applyFill="1" applyBorder="1" applyAlignment="1"/>
    <xf numFmtId="41" fontId="30" fillId="4" borderId="1" xfId="3" applyNumberFormat="1" applyFont="1" applyFill="1" applyBorder="1" applyAlignment="1" applyProtection="1">
      <protection locked="0"/>
    </xf>
    <xf numFmtId="42" fontId="30" fillId="0" borderId="1" xfId="0" applyNumberFormat="1" applyFont="1" applyBorder="1" applyAlignment="1"/>
    <xf numFmtId="42" fontId="47" fillId="0" borderId="0" xfId="3" applyNumberFormat="1" applyFont="1" applyAlignment="1"/>
    <xf numFmtId="42" fontId="47" fillId="2" borderId="10" xfId="3" applyNumberFormat="1" applyFont="1" applyFill="1" applyBorder="1" applyAlignment="1">
      <alignment horizontal="right"/>
    </xf>
    <xf numFmtId="42" fontId="3" fillId="0" borderId="0" xfId="0" applyNumberFormat="1" applyFont="1" applyBorder="1" applyAlignment="1">
      <alignment horizontal="center"/>
    </xf>
    <xf numFmtId="42" fontId="47" fillId="2" borderId="0" xfId="3" applyNumberFormat="1" applyFont="1" applyFill="1" applyBorder="1" applyAlignment="1">
      <alignment horizontal="center"/>
    </xf>
    <xf numFmtId="42" fontId="47" fillId="0" borderId="0" xfId="3" applyNumberFormat="1" applyFont="1" applyBorder="1" applyAlignment="1"/>
    <xf numFmtId="42" fontId="47" fillId="0" borderId="10" xfId="3" applyNumberFormat="1" applyFont="1" applyBorder="1" applyAlignment="1"/>
    <xf numFmtId="42" fontId="47" fillId="0" borderId="11" xfId="3" applyNumberFormat="1" applyFont="1" applyBorder="1" applyAlignment="1"/>
    <xf numFmtId="42" fontId="47" fillId="0" borderId="13" xfId="3" applyNumberFormat="1" applyFont="1" applyBorder="1" applyAlignment="1"/>
    <xf numFmtId="42" fontId="47" fillId="0" borderId="0" xfId="3" applyNumberFormat="1" applyFont="1" applyFill="1" applyBorder="1" applyAlignment="1"/>
    <xf numFmtId="42" fontId="47" fillId="2" borderId="0" xfId="3" applyNumberFormat="1" applyFont="1" applyFill="1" applyBorder="1" applyAlignment="1">
      <alignment horizontal="right"/>
    </xf>
    <xf numFmtId="42" fontId="47" fillId="2" borderId="0" xfId="3" applyNumberFormat="1" applyFont="1" applyFill="1" applyBorder="1" applyAlignment="1"/>
    <xf numFmtId="42" fontId="3" fillId="0" borderId="9" xfId="0" applyNumberFormat="1" applyFont="1" applyBorder="1" applyAlignment="1">
      <alignment horizontal="center"/>
    </xf>
    <xf numFmtId="42" fontId="47" fillId="0" borderId="10" xfId="3" applyNumberFormat="1" applyFont="1" applyBorder="1" applyAlignment="1">
      <alignment horizontal="right"/>
    </xf>
    <xf numFmtId="42" fontId="47" fillId="0" borderId="12" xfId="3" applyNumberFormat="1" applyFont="1" applyBorder="1" applyAlignment="1"/>
    <xf numFmtId="42" fontId="47" fillId="0" borderId="2" xfId="3" applyNumberFormat="1" applyFont="1" applyBorder="1" applyAlignment="1"/>
    <xf numFmtId="42" fontId="47" fillId="0" borderId="2" xfId="3" applyNumberFormat="1" applyFont="1" applyBorder="1" applyAlignment="1">
      <alignment horizontal="right"/>
    </xf>
    <xf numFmtId="42" fontId="47" fillId="0" borderId="0" xfId="0" applyNumberFormat="1" applyFont="1" applyAlignment="1"/>
    <xf numFmtId="42" fontId="56" fillId="2" borderId="0" xfId="3" applyNumberFormat="1" applyFont="1" applyFill="1" applyBorder="1" applyAlignment="1" applyProtection="1">
      <alignment vertical="center"/>
      <protection locked="0"/>
    </xf>
    <xf numFmtId="42" fontId="47" fillId="0" borderId="0" xfId="0" applyNumberFormat="1" applyFont="1" applyBorder="1" applyAlignment="1"/>
    <xf numFmtId="42" fontId="47" fillId="0" borderId="11" xfId="0" applyNumberFormat="1" applyFont="1" applyBorder="1" applyAlignment="1"/>
    <xf numFmtId="42" fontId="47" fillId="0" borderId="2" xfId="0" applyNumberFormat="1" applyFont="1" applyBorder="1" applyAlignment="1"/>
    <xf numFmtId="42" fontId="47" fillId="0" borderId="2" xfId="3" applyNumberFormat="1" applyFont="1" applyFill="1" applyBorder="1" applyAlignment="1"/>
    <xf numFmtId="42" fontId="3" fillId="0" borderId="13" xfId="3" applyNumberFormat="1" applyFont="1" applyBorder="1" applyAlignment="1"/>
    <xf numFmtId="42" fontId="56" fillId="2" borderId="0" xfId="3" applyNumberFormat="1" applyFont="1" applyFill="1" applyBorder="1" applyAlignment="1"/>
    <xf numFmtId="42" fontId="56" fillId="2" borderId="11" xfId="3" applyNumberFormat="1" applyFont="1" applyFill="1" applyBorder="1" applyAlignment="1"/>
    <xf numFmtId="42" fontId="4" fillId="4" borderId="0" xfId="3" applyNumberFormat="1" applyFont="1" applyFill="1" applyAlignment="1"/>
    <xf numFmtId="42" fontId="4" fillId="0" borderId="0" xfId="3" applyNumberFormat="1" applyFont="1" applyFill="1"/>
    <xf numFmtId="42" fontId="45" fillId="4" borderId="0" xfId="0" applyNumberFormat="1" applyFont="1" applyFill="1" applyBorder="1" applyAlignment="1"/>
    <xf numFmtId="42" fontId="4" fillId="4" borderId="0" xfId="8" applyNumberFormat="1" applyFont="1" applyFill="1" applyAlignment="1" applyProtection="1">
      <protection locked="0"/>
    </xf>
    <xf numFmtId="42" fontId="45" fillId="0" borderId="0" xfId="1" applyNumberFormat="1" applyFont="1" applyAlignment="1"/>
    <xf numFmtId="42" fontId="45" fillId="0" borderId="0" xfId="3" applyNumberFormat="1" applyFont="1" applyAlignment="1"/>
    <xf numFmtId="42" fontId="4" fillId="0" borderId="0" xfId="3" applyNumberFormat="1" applyFont="1" applyFill="1" applyAlignment="1">
      <alignment horizontal="right"/>
    </xf>
    <xf numFmtId="42" fontId="45" fillId="4" borderId="0" xfId="0" applyNumberFormat="1" applyFont="1" applyFill="1" applyAlignment="1"/>
    <xf numFmtId="41" fontId="4" fillId="0" borderId="0" xfId="3" applyNumberFormat="1" applyFont="1" applyFill="1"/>
    <xf numFmtId="41" fontId="4" fillId="0" borderId="2" xfId="3" applyNumberFormat="1" applyFont="1" applyFill="1" applyBorder="1"/>
    <xf numFmtId="41" fontId="45" fillId="0" borderId="0" xfId="1" applyNumberFormat="1" applyFont="1" applyAlignment="1"/>
    <xf numFmtId="41" fontId="45" fillId="0" borderId="2" xfId="1" applyNumberFormat="1" applyFont="1" applyBorder="1" applyAlignment="1"/>
    <xf numFmtId="41" fontId="4" fillId="4" borderId="0" xfId="1" applyNumberFormat="1" applyFont="1" applyFill="1" applyAlignment="1" applyProtection="1">
      <protection locked="0"/>
    </xf>
    <xf numFmtId="41" fontId="4" fillId="0" borderId="0" xfId="1" applyNumberFormat="1" applyFont="1" applyFill="1" applyAlignment="1"/>
    <xf numFmtId="41" fontId="4" fillId="4" borderId="2" xfId="1" applyNumberFormat="1" applyFont="1" applyFill="1" applyBorder="1" applyAlignment="1" applyProtection="1">
      <protection locked="0"/>
    </xf>
    <xf numFmtId="41" fontId="4" fillId="0" borderId="0" xfId="3" applyNumberFormat="1" applyFont="1" applyFill="1" applyAlignment="1">
      <alignment horizontal="right"/>
    </xf>
    <xf numFmtId="41" fontId="4" fillId="0" borderId="2" xfId="1" applyNumberFormat="1" applyFont="1" applyFill="1" applyBorder="1" applyAlignment="1"/>
    <xf numFmtId="42" fontId="3" fillId="0" borderId="0" xfId="0" applyNumberFormat="1" applyFont="1" applyBorder="1" applyAlignment="1"/>
    <xf numFmtId="42" fontId="3" fillId="0" borderId="11" xfId="0" applyNumberFormat="1" applyFont="1" applyBorder="1" applyAlignment="1">
      <alignment horizontal="center"/>
    </xf>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41" fontId="3" fillId="2" borderId="0" xfId="3" applyNumberFormat="1" applyFont="1" applyFill="1" applyBorder="1" applyAlignment="1"/>
    <xf numFmtId="41" fontId="3" fillId="2" borderId="0" xfId="1" applyNumberFormat="1" applyFont="1" applyFill="1" applyBorder="1" applyAlignment="1"/>
    <xf numFmtId="3" fontId="67" fillId="0" borderId="0" xfId="0" applyNumberFormat="1" applyFont="1" applyAlignment="1"/>
    <xf numFmtId="3" fontId="67" fillId="0" borderId="0" xfId="0" applyNumberFormat="1" applyFont="1" applyFill="1" applyAlignment="1"/>
    <xf numFmtId="0" fontId="6" fillId="0" borderId="0" xfId="0" applyNumberFormat="1" applyFont="1"/>
    <xf numFmtId="42" fontId="4" fillId="4" borderId="0" xfId="1" applyNumberFormat="1" applyFont="1" applyFill="1" applyAlignment="1"/>
    <xf numFmtId="41" fontId="9" fillId="5" borderId="0" xfId="6" applyNumberFormat="1" applyFont="1" applyFill="1"/>
    <xf numFmtId="41" fontId="9" fillId="6" borderId="0" xfId="6" applyNumberFormat="1" applyFont="1" applyFill="1"/>
    <xf numFmtId="0" fontId="42" fillId="0" borderId="0" xfId="6" applyFont="1" applyFill="1" applyAlignment="1">
      <alignment horizontal="center" wrapText="1"/>
    </xf>
    <xf numFmtId="41" fontId="4" fillId="5" borderId="0" xfId="6" applyNumberFormat="1" applyFont="1" applyFill="1"/>
    <xf numFmtId="0" fontId="19" fillId="0" borderId="0" xfId="6" applyFont="1" applyAlignment="1">
      <alignment horizontal="right" vertical="center"/>
    </xf>
    <xf numFmtId="0" fontId="9" fillId="0" borderId="0" xfId="6" applyFont="1" applyAlignment="1">
      <alignment horizontal="right" vertical="center"/>
    </xf>
    <xf numFmtId="42" fontId="4" fillId="0" borderId="0" xfId="6" applyNumberFormat="1" applyFont="1"/>
    <xf numFmtId="0" fontId="51" fillId="0" borderId="0" xfId="6" applyFont="1" applyAlignment="1">
      <alignment vertical="center" wrapText="1"/>
    </xf>
    <xf numFmtId="42" fontId="4" fillId="0" borderId="0" xfId="6" applyNumberFormat="1" applyFont="1" applyFill="1"/>
    <xf numFmtId="42" fontId="4" fillId="0" borderId="0" xfId="1" applyNumberFormat="1" applyFont="1" applyFill="1" applyAlignment="1">
      <alignment horizontal="right"/>
    </xf>
    <xf numFmtId="170" fontId="68" fillId="0" borderId="0" xfId="0" applyNumberFormat="1" applyFont="1" applyAlignment="1">
      <alignment horizontal="center"/>
    </xf>
    <xf numFmtId="170" fontId="10" fillId="0" borderId="8" xfId="0" applyNumberFormat="1" applyFont="1" applyFill="1" applyBorder="1" applyAlignment="1">
      <alignment horizontal="right"/>
    </xf>
    <xf numFmtId="181" fontId="30" fillId="0" borderId="2" xfId="0" applyNumberFormat="1" applyFont="1" applyFill="1" applyBorder="1" applyAlignment="1"/>
    <xf numFmtId="170" fontId="30" fillId="0" borderId="0" xfId="0" applyNumberFormat="1" applyFont="1" applyFill="1" applyAlignment="1" applyProtection="1">
      <alignment horizontal="right"/>
      <protection locked="0"/>
    </xf>
    <xf numFmtId="172" fontId="30" fillId="0" borderId="0" xfId="0" applyFont="1" applyFill="1" applyAlignment="1">
      <alignment horizontal="right"/>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2" fontId="32" fillId="0" borderId="0" xfId="0"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175" fontId="47" fillId="2" borderId="10" xfId="4" applyNumberFormat="1" applyFont="1" applyFill="1" applyBorder="1" applyAlignment="1">
      <alignment horizontal="right"/>
    </xf>
    <xf numFmtId="172" fontId="3" fillId="2" borderId="11" xfId="0" applyFont="1" applyFill="1" applyBorder="1" applyAlignment="1">
      <alignment horizontal="left"/>
    </xf>
    <xf numFmtId="172" fontId="39" fillId="0" borderId="2" xfId="0" applyFont="1" applyBorder="1" applyAlignment="1">
      <alignment horizontal="center"/>
    </xf>
    <xf numFmtId="172" fontId="3" fillId="2" borderId="11" xfId="0" applyFont="1" applyFill="1" applyBorder="1" applyAlignment="1">
      <alignment horizontal="left" wrapText="1"/>
    </xf>
    <xf numFmtId="0" fontId="69" fillId="0" borderId="0" xfId="0" applyNumberFormat="1" applyFont="1" applyFill="1" applyAlignment="1">
      <alignment horizontal="left"/>
    </xf>
    <xf numFmtId="3" fontId="70" fillId="0" borderId="0" xfId="0" applyNumberFormat="1" applyFont="1" applyAlignment="1"/>
    <xf numFmtId="0" fontId="4" fillId="0" borderId="0" xfId="0" applyNumberFormat="1" applyFont="1" applyFill="1" applyAlignment="1" applyProtection="1">
      <alignment wrapText="1"/>
      <protection locked="0"/>
    </xf>
    <xf numFmtId="0" fontId="4" fillId="3" borderId="0" xfId="0" applyNumberFormat="1" applyFont="1" applyFill="1" applyAlignment="1" applyProtection="1">
      <alignment horizontal="center"/>
      <protection locked="0"/>
    </xf>
    <xf numFmtId="172" fontId="71" fillId="0" borderId="0" xfId="0" applyFont="1" applyFill="1"/>
    <xf numFmtId="3" fontId="70" fillId="0" borderId="0" xfId="0" applyNumberFormat="1" applyFont="1" applyAlignment="1">
      <alignment horizontal="right"/>
    </xf>
    <xf numFmtId="3" fontId="72" fillId="0" borderId="0" xfId="0" applyNumberFormat="1" applyFont="1" applyAlignment="1"/>
    <xf numFmtId="3" fontId="73" fillId="0" borderId="0" xfId="0" applyNumberFormat="1" applyFont="1" applyAlignment="1"/>
    <xf numFmtId="172" fontId="74" fillId="0" borderId="0" xfId="0" applyFont="1"/>
    <xf numFmtId="15" fontId="75" fillId="0" borderId="0" xfId="0" applyNumberFormat="1" applyFont="1" applyBorder="1"/>
    <xf numFmtId="172" fontId="76" fillId="0" borderId="0" xfId="0" applyFont="1"/>
    <xf numFmtId="37" fontId="77" fillId="0" borderId="0" xfId="0" applyNumberFormat="1" applyFont="1"/>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172" fontId="3" fillId="2" borderId="0" xfId="0"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0" fontId="9" fillId="0" borderId="0" xfId="6" applyFont="1" applyAlignment="1">
      <alignment wrapText="1"/>
    </xf>
    <xf numFmtId="3" fontId="80" fillId="0" borderId="0" xfId="0" applyNumberFormat="1" applyFont="1" applyFill="1" applyBorder="1"/>
    <xf numFmtId="0" fontId="9" fillId="0" borderId="0" xfId="6" applyFont="1" applyAlignment="1"/>
    <xf numFmtId="0" fontId="9" fillId="0" borderId="0" xfId="6" applyFont="1" applyAlignment="1">
      <alignment wrapText="1"/>
    </xf>
    <xf numFmtId="0" fontId="30" fillId="0" borderId="0" xfId="6" applyFont="1" applyAlignment="1">
      <alignment horizontal="right" wrapText="1"/>
    </xf>
    <xf numFmtId="0" fontId="12" fillId="0" borderId="0" xfId="6" applyFont="1" applyAlignment="1">
      <alignment wrapText="1"/>
    </xf>
    <xf numFmtId="0" fontId="4" fillId="0" borderId="0" xfId="6" applyFont="1" applyAlignment="1">
      <alignment horizontal="right" vertical="center" wrapText="1"/>
    </xf>
    <xf numFmtId="0" fontId="14" fillId="0" borderId="0" xfId="6" applyFont="1" applyFill="1" applyAlignment="1">
      <alignment horizontal="center" vertical="center" wrapText="1"/>
    </xf>
    <xf numFmtId="0" fontId="51" fillId="0" borderId="0" xfId="6" applyFont="1" applyAlignment="1">
      <alignment wrapText="1"/>
    </xf>
    <xf numFmtId="41" fontId="15" fillId="0" borderId="0" xfId="6" applyNumberFormat="1" applyFont="1" applyFill="1" applyAlignment="1">
      <alignment horizontal="center"/>
    </xf>
    <xf numFmtId="0" fontId="4" fillId="0" borderId="0" xfId="6" applyFont="1"/>
    <xf numFmtId="0" fontId="14" fillId="2" borderId="15" xfId="6" applyFont="1" applyFill="1" applyBorder="1" applyAlignment="1">
      <alignment horizontal="left" vertical="center"/>
    </xf>
    <xf numFmtId="0" fontId="51" fillId="2" borderId="15" xfId="6" applyFont="1" applyFill="1" applyBorder="1" applyAlignment="1">
      <alignment vertical="center" wrapText="1"/>
    </xf>
    <xf numFmtId="0" fontId="51" fillId="0" borderId="15" xfId="6" applyFont="1" applyBorder="1" applyAlignment="1">
      <alignment horizontal="right" vertical="center"/>
    </xf>
    <xf numFmtId="41" fontId="4" fillId="0" borderId="15" xfId="6" applyNumberFormat="1" applyFont="1" applyBorder="1" applyAlignment="1">
      <alignment horizontal="left" vertical="center"/>
    </xf>
    <xf numFmtId="173" fontId="35" fillId="0" borderId="15" xfId="6" applyNumberFormat="1" applyFont="1" applyFill="1" applyBorder="1" applyAlignment="1">
      <alignment vertical="center"/>
    </xf>
    <xf numFmtId="0" fontId="51" fillId="0" borderId="15" xfId="6" applyFont="1" applyBorder="1" applyAlignment="1">
      <alignment vertical="center"/>
    </xf>
    <xf numFmtId="0" fontId="51" fillId="0" borderId="15" xfId="6" applyFont="1" applyBorder="1" applyAlignment="1">
      <alignment vertical="center" wrapText="1"/>
    </xf>
    <xf numFmtId="0" fontId="9" fillId="0" borderId="0" xfId="6" applyFont="1" applyBorder="1"/>
    <xf numFmtId="0" fontId="4" fillId="0" borderId="0" xfId="6" applyFont="1" applyBorder="1"/>
    <xf numFmtId="0" fontId="12" fillId="0" borderId="0" xfId="6" applyFont="1" applyBorder="1"/>
    <xf numFmtId="173" fontId="74" fillId="0" borderId="0" xfId="1" applyNumberFormat="1" applyFont="1" applyAlignment="1">
      <alignment horizontal="left" wrapText="1"/>
    </xf>
    <xf numFmtId="0" fontId="4" fillId="2" borderId="15" xfId="6" applyFont="1" applyFill="1" applyBorder="1" applyAlignment="1">
      <alignment vertical="center" wrapText="1"/>
    </xf>
    <xf numFmtId="0" fontId="51" fillId="0" borderId="0" xfId="6" applyFont="1" applyFill="1" applyAlignment="1">
      <alignment vertical="center" wrapText="1"/>
    </xf>
    <xf numFmtId="41" fontId="51" fillId="0" borderId="0" xfId="6" applyNumberFormat="1" applyFont="1" applyFill="1" applyAlignment="1">
      <alignment vertical="center" wrapText="1"/>
    </xf>
    <xf numFmtId="41" fontId="51" fillId="0" borderId="0" xfId="6" applyNumberFormat="1" applyFont="1" applyFill="1" applyBorder="1" applyAlignment="1">
      <alignment vertical="center" wrapText="1"/>
    </xf>
    <xf numFmtId="164" fontId="51" fillId="0" borderId="0" xfId="10" applyNumberFormat="1" applyFont="1" applyFill="1"/>
    <xf numFmtId="41" fontId="4" fillId="2" borderId="15" xfId="6" applyNumberFormat="1" applyFont="1" applyFill="1" applyBorder="1" applyAlignment="1">
      <alignment vertical="center" wrapText="1"/>
    </xf>
    <xf numFmtId="41" fontId="51" fillId="2" borderId="15" xfId="6" applyNumberFormat="1" applyFont="1" applyFill="1" applyBorder="1" applyAlignment="1">
      <alignment vertical="center" wrapText="1"/>
    </xf>
    <xf numFmtId="172" fontId="82" fillId="0" borderId="0" xfId="0" applyFont="1" applyFill="1"/>
    <xf numFmtId="0" fontId="12" fillId="0" borderId="0" xfId="6" applyFont="1" applyFill="1" applyAlignment="1">
      <alignment wrapText="1"/>
    </xf>
    <xf numFmtId="0" fontId="9" fillId="0" borderId="0" xfId="6" applyFont="1" applyFill="1" applyBorder="1" applyAlignment="1">
      <alignment wrapText="1"/>
    </xf>
    <xf numFmtId="0" fontId="9" fillId="0" borderId="0" xfId="6" applyFont="1" applyFill="1" applyAlignment="1">
      <alignment wrapText="1"/>
    </xf>
    <xf numFmtId="0" fontId="51" fillId="2" borderId="15" xfId="6" applyFont="1" applyFill="1" applyBorder="1" applyAlignment="1">
      <alignment horizontal="right" vertical="center" wrapText="1"/>
    </xf>
    <xf numFmtId="0" fontId="9" fillId="0" borderId="0" xfId="6" applyFont="1" applyBorder="1" applyAlignment="1">
      <alignment wrapText="1"/>
    </xf>
    <xf numFmtId="0" fontId="9" fillId="2" borderId="0" xfId="6" applyFont="1" applyFill="1" applyBorder="1" applyAlignment="1">
      <alignment wrapText="1"/>
    </xf>
    <xf numFmtId="0" fontId="9" fillId="2" borderId="0" xfId="6" applyFont="1" applyFill="1" applyAlignment="1">
      <alignment wrapText="1"/>
    </xf>
    <xf numFmtId="0" fontId="50" fillId="0" borderId="0" xfId="6" applyFont="1" applyAlignment="1">
      <alignment wrapText="1"/>
    </xf>
    <xf numFmtId="0" fontId="9" fillId="5" borderId="0" xfId="6" applyFont="1" applyFill="1" applyBorder="1" applyAlignment="1">
      <alignment wrapText="1"/>
    </xf>
    <xf numFmtId="0" fontId="9" fillId="5" borderId="0" xfId="6" applyFont="1" applyFill="1" applyAlignment="1">
      <alignment wrapText="1"/>
    </xf>
    <xf numFmtId="0" fontId="9" fillId="7" borderId="0" xfId="6" applyFont="1" applyFill="1" applyBorder="1" applyAlignment="1">
      <alignment wrapText="1"/>
    </xf>
    <xf numFmtId="0" fontId="9" fillId="7" borderId="0" xfId="6" applyFont="1" applyFill="1" applyAlignment="1">
      <alignment wrapText="1"/>
    </xf>
    <xf numFmtId="0" fontId="9" fillId="0" borderId="0" xfId="13" applyFont="1" applyFill="1" applyBorder="1" applyAlignment="1">
      <alignment wrapText="1"/>
    </xf>
    <xf numFmtId="0" fontId="9" fillId="6" borderId="0" xfId="13" applyFont="1" applyFill="1" applyBorder="1" applyAlignment="1">
      <alignment wrapText="1"/>
    </xf>
    <xf numFmtId="0" fontId="9" fillId="6" borderId="15" xfId="13" applyFont="1" applyFill="1" applyBorder="1" applyAlignment="1">
      <alignment wrapText="1"/>
    </xf>
    <xf numFmtId="0" fontId="9" fillId="6" borderId="0" xfId="6" applyFont="1" applyFill="1" applyBorder="1" applyAlignment="1">
      <alignment wrapText="1"/>
    </xf>
    <xf numFmtId="0" fontId="9" fillId="6" borderId="0" xfId="6" applyFont="1" applyFill="1" applyAlignment="1">
      <alignment wrapText="1"/>
    </xf>
    <xf numFmtId="0" fontId="19" fillId="0" borderId="0" xfId="6" applyFont="1" applyAlignment="1">
      <alignment horizontal="right" vertical="center" wrapText="1"/>
    </xf>
    <xf numFmtId="0" fontId="9" fillId="0" borderId="0" xfId="6" applyFont="1" applyAlignment="1">
      <alignment vertical="center" wrapText="1"/>
    </xf>
    <xf numFmtId="0" fontId="50" fillId="0" borderId="0" xfId="6" applyFont="1" applyAlignment="1">
      <alignment horizontal="right" wrapText="1"/>
    </xf>
    <xf numFmtId="0" fontId="4" fillId="0" borderId="0" xfId="6" applyFont="1" applyBorder="1" applyAlignment="1">
      <alignment wrapText="1"/>
    </xf>
    <xf numFmtId="0" fontId="4" fillId="0" borderId="0" xfId="6" applyFont="1"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9" fillId="0" borderId="0" xfId="6" applyFont="1" applyAlignment="1">
      <alignment horizontal="right" vertical="center" wrapText="1"/>
    </xf>
    <xf numFmtId="0" fontId="6" fillId="0" borderId="0" xfId="6" applyFont="1" applyAlignment="1">
      <alignment wrapText="1"/>
    </xf>
    <xf numFmtId="41" fontId="6" fillId="0" borderId="0" xfId="6" applyNumberFormat="1" applyFont="1" applyFill="1" applyAlignment="1">
      <alignment horizontal="center" wrapText="1"/>
    </xf>
    <xf numFmtId="41" fontId="15" fillId="0" borderId="0" xfId="6" applyNumberFormat="1" applyFont="1" applyFill="1" applyAlignment="1">
      <alignment horizontal="center" wrapText="1"/>
    </xf>
    <xf numFmtId="0" fontId="30" fillId="0" borderId="0" xfId="6" applyFont="1" applyAlignment="1">
      <alignment wrapText="1"/>
    </xf>
    <xf numFmtId="9" fontId="6" fillId="0" borderId="0" xfId="6" quotePrefix="1" applyNumberFormat="1" applyFont="1" applyFill="1" applyAlignment="1">
      <alignment horizontal="center" wrapText="1"/>
    </xf>
    <xf numFmtId="0" fontId="6" fillId="0" borderId="0" xfId="6" applyFont="1" applyFill="1" applyAlignment="1">
      <alignment horizontal="center" wrapText="1"/>
    </xf>
    <xf numFmtId="1" fontId="6" fillId="0" borderId="0" xfId="6" applyNumberFormat="1" applyFont="1" applyAlignment="1">
      <alignment horizontal="center" wrapText="1"/>
    </xf>
    <xf numFmtId="1" fontId="15" fillId="0" borderId="0" xfId="6" applyNumberFormat="1" applyFont="1" applyAlignment="1">
      <alignment horizontal="center" wrapText="1"/>
    </xf>
    <xf numFmtId="0" fontId="11" fillId="0" borderId="0" xfId="6" applyFont="1" applyAlignment="1">
      <alignment wrapText="1"/>
    </xf>
    <xf numFmtId="0" fontId="51" fillId="0" borderId="0" xfId="6" applyFont="1" applyAlignment="1">
      <alignment horizontal="left" vertical="center" wrapText="1"/>
    </xf>
    <xf numFmtId="0" fontId="36" fillId="0" borderId="0" xfId="6" applyFont="1" applyFill="1" applyBorder="1" applyAlignment="1">
      <alignment vertical="center" wrapText="1"/>
    </xf>
    <xf numFmtId="41" fontId="51" fillId="0" borderId="0" xfId="6" applyNumberFormat="1" applyFont="1" applyAlignment="1">
      <alignment vertical="center" wrapText="1"/>
    </xf>
    <xf numFmtId="42" fontId="51" fillId="0" borderId="0" xfId="6" applyNumberFormat="1" applyFont="1" applyAlignment="1">
      <alignment vertical="center" wrapText="1"/>
    </xf>
    <xf numFmtId="42" fontId="51" fillId="0" borderId="0" xfId="6" applyNumberFormat="1" applyFont="1" applyFill="1" applyAlignment="1">
      <alignment vertical="center" wrapText="1"/>
    </xf>
    <xf numFmtId="42" fontId="4" fillId="0" borderId="0" xfId="6" applyNumberFormat="1" applyFont="1" applyFill="1" applyAlignment="1">
      <alignment vertical="center" wrapText="1"/>
    </xf>
    <xf numFmtId="0" fontId="6" fillId="0" borderId="0" xfId="6" applyFont="1" applyFill="1" applyBorder="1" applyAlignment="1">
      <alignment horizontal="left" vertical="center" wrapText="1"/>
    </xf>
    <xf numFmtId="42" fontId="51" fillId="0" borderId="0" xfId="6" applyNumberFormat="1" applyFont="1" applyFill="1" applyAlignment="1">
      <alignment horizontal="center" vertical="center" wrapText="1"/>
    </xf>
    <xf numFmtId="42" fontId="4" fillId="0" borderId="0" xfId="6" applyNumberFormat="1" applyFont="1" applyAlignment="1">
      <alignment vertical="center" wrapText="1"/>
    </xf>
    <xf numFmtId="0" fontId="19" fillId="0" borderId="0" xfId="6" applyFont="1" applyAlignment="1">
      <alignment horizontal="left" vertical="center" wrapText="1"/>
    </xf>
    <xf numFmtId="0" fontId="58" fillId="0" borderId="0" xfId="6" applyFont="1" applyFill="1" applyBorder="1" applyAlignment="1">
      <alignment horizontal="left" vertical="center" wrapText="1"/>
    </xf>
    <xf numFmtId="0" fontId="51" fillId="0" borderId="0" xfId="6" applyFont="1" applyFill="1" applyAlignment="1">
      <alignment horizontal="center" vertical="center" wrapText="1"/>
    </xf>
    <xf numFmtId="0" fontId="14" fillId="0" borderId="0" xfId="6" applyFont="1" applyAlignment="1">
      <alignment vertical="center" wrapText="1"/>
    </xf>
    <xf numFmtId="9" fontId="14" fillId="0" borderId="0" xfId="6" applyNumberFormat="1" applyFont="1" applyFill="1" applyAlignment="1">
      <alignment horizontal="center" vertical="center" wrapText="1"/>
    </xf>
    <xf numFmtId="0" fontId="58" fillId="0" borderId="0" xfId="6" applyFont="1" applyFill="1" applyBorder="1" applyAlignment="1">
      <alignment vertical="center" wrapText="1"/>
    </xf>
    <xf numFmtId="0" fontId="6" fillId="0" borderId="0" xfId="6" applyFont="1" applyAlignment="1">
      <alignment horizontal="center" vertical="center" wrapText="1"/>
    </xf>
    <xf numFmtId="0" fontId="36" fillId="0" borderId="0" xfId="6" applyFont="1" applyAlignment="1">
      <alignment vertical="center" wrapText="1"/>
    </xf>
    <xf numFmtId="37" fontId="51" fillId="0" borderId="0" xfId="6" applyNumberFormat="1" applyFont="1" applyFill="1" applyAlignment="1">
      <alignment vertical="center" wrapText="1"/>
    </xf>
    <xf numFmtId="0" fontId="50" fillId="0" borderId="0" xfId="6" applyFont="1" applyFill="1" applyAlignment="1">
      <alignment wrapText="1"/>
    </xf>
    <xf numFmtId="173" fontId="51" fillId="0" borderId="0" xfId="6" applyNumberFormat="1" applyFont="1" applyAlignment="1">
      <alignment vertical="center" wrapText="1"/>
    </xf>
    <xf numFmtId="173" fontId="51" fillId="0" borderId="0" xfId="6" applyNumberFormat="1" applyFont="1" applyFill="1" applyAlignment="1">
      <alignment horizontal="center" vertical="center" wrapText="1"/>
    </xf>
    <xf numFmtId="0" fontId="59" fillId="0" borderId="0" xfId="6" applyFont="1" applyFill="1" applyBorder="1" applyAlignment="1">
      <alignment vertical="center" wrapText="1"/>
    </xf>
    <xf numFmtId="0" fontId="9" fillId="0" borderId="0" xfId="13" applyFont="1" applyFill="1" applyAlignment="1">
      <alignment wrapText="1"/>
    </xf>
    <xf numFmtId="0" fontId="9" fillId="0" borderId="0" xfId="13" applyFont="1" applyAlignment="1">
      <alignment wrapText="1"/>
    </xf>
    <xf numFmtId="42" fontId="51" fillId="0" borderId="0" xfId="6" applyNumberFormat="1" applyFont="1" applyAlignment="1">
      <alignment wrapText="1"/>
    </xf>
    <xf numFmtId="42" fontId="51" fillId="0" borderId="0" xfId="1" applyNumberFormat="1" applyFont="1" applyFill="1" applyAlignment="1">
      <alignment horizontal="right" wrapText="1"/>
    </xf>
    <xf numFmtId="42" fontId="4" fillId="0" borderId="0" xfId="6" applyNumberFormat="1" applyFont="1" applyAlignment="1">
      <alignment wrapText="1"/>
    </xf>
    <xf numFmtId="0" fontId="6" fillId="0" borderId="0" xfId="6" applyFont="1" applyBorder="1" applyAlignment="1"/>
    <xf numFmtId="0" fontId="6" fillId="0" borderId="0" xfId="6" applyFont="1" applyFill="1" applyBorder="1" applyAlignment="1"/>
    <xf numFmtId="41" fontId="9" fillId="0" borderId="0" xfId="13" applyNumberFormat="1" applyFont="1" applyFill="1"/>
    <xf numFmtId="41" fontId="9" fillId="0" borderId="0" xfId="13" applyNumberFormat="1" applyFont="1"/>
    <xf numFmtId="41" fontId="4" fillId="0" borderId="0" xfId="13" applyNumberFormat="1" applyFont="1" applyFill="1"/>
    <xf numFmtId="41" fontId="4" fillId="5" borderId="0" xfId="13" applyNumberFormat="1" applyFont="1" applyFill="1"/>
    <xf numFmtId="41" fontId="35" fillId="8" borderId="15" xfId="6" applyNumberFormat="1" applyFont="1" applyFill="1" applyBorder="1" applyAlignment="1">
      <alignment vertical="center"/>
    </xf>
    <xf numFmtId="41" fontId="4" fillId="8" borderId="15" xfId="6" applyNumberFormat="1" applyFont="1" applyFill="1" applyBorder="1" applyAlignment="1">
      <alignment vertical="center"/>
    </xf>
    <xf numFmtId="42" fontId="4" fillId="8" borderId="15" xfId="6" applyNumberFormat="1" applyFont="1" applyFill="1" applyBorder="1" applyAlignment="1">
      <alignment vertical="center"/>
    </xf>
    <xf numFmtId="41" fontId="4" fillId="8" borderId="15" xfId="6" applyNumberFormat="1" applyFont="1" applyFill="1" applyBorder="1" applyAlignment="1">
      <alignment vertical="center" wrapText="1"/>
    </xf>
    <xf numFmtId="43" fontId="51" fillId="8" borderId="15" xfId="6" applyNumberFormat="1" applyFont="1" applyFill="1" applyBorder="1" applyAlignment="1">
      <alignment vertical="center" wrapText="1"/>
    </xf>
    <xf numFmtId="41" fontId="54" fillId="8" borderId="15" xfId="6" applyNumberFormat="1" applyFont="1" applyFill="1" applyBorder="1" applyAlignment="1">
      <alignment vertical="center" wrapText="1"/>
    </xf>
    <xf numFmtId="41" fontId="51" fillId="8" borderId="15" xfId="6" applyNumberFormat="1" applyFont="1" applyFill="1" applyBorder="1" applyAlignment="1">
      <alignment vertical="center" wrapText="1"/>
    </xf>
    <xf numFmtId="0" fontId="51" fillId="8" borderId="15" xfId="6" applyFont="1" applyFill="1" applyBorder="1" applyAlignment="1">
      <alignment horizontal="center" vertical="center" wrapText="1"/>
    </xf>
    <xf numFmtId="0" fontId="51" fillId="8" borderId="15" xfId="6" applyFont="1" applyFill="1" applyBorder="1" applyAlignment="1">
      <alignment vertical="center" wrapText="1"/>
    </xf>
    <xf numFmtId="0" fontId="4" fillId="8" borderId="15" xfId="6" applyFont="1" applyFill="1" applyBorder="1" applyAlignment="1">
      <alignment horizontal="center" vertical="center" wrapText="1"/>
    </xf>
    <xf numFmtId="41" fontId="4" fillId="8" borderId="15" xfId="13" applyNumberFormat="1" applyFont="1" applyFill="1" applyBorder="1" applyAlignment="1">
      <alignment vertical="center" wrapText="1"/>
    </xf>
    <xf numFmtId="0" fontId="51" fillId="8" borderId="15" xfId="6" applyFont="1" applyFill="1" applyBorder="1" applyAlignment="1">
      <alignment horizontal="right" vertical="center" wrapText="1"/>
    </xf>
    <xf numFmtId="0" fontId="14" fillId="8" borderId="15" xfId="6" applyFont="1" applyFill="1" applyBorder="1" applyAlignment="1">
      <alignment horizontal="left" vertical="center" wrapText="1"/>
    </xf>
    <xf numFmtId="41" fontId="35" fillId="8" borderId="15" xfId="13" applyNumberFormat="1" applyFont="1" applyFill="1" applyBorder="1" applyAlignment="1">
      <alignment vertical="center" wrapText="1"/>
    </xf>
    <xf numFmtId="0" fontId="14" fillId="8" borderId="15" xfId="6" applyFont="1" applyFill="1" applyBorder="1" applyAlignment="1">
      <alignment horizontal="left" vertical="center"/>
    </xf>
    <xf numFmtId="0" fontId="51" fillId="8" borderId="15" xfId="6" applyFont="1" applyFill="1" applyBorder="1" applyAlignment="1">
      <alignment horizontal="left" vertical="center" wrapText="1"/>
    </xf>
    <xf numFmtId="172" fontId="51" fillId="8" borderId="15" xfId="0" applyFont="1" applyFill="1" applyBorder="1" applyAlignment="1">
      <alignment horizontal="left" vertical="center" wrapText="1"/>
    </xf>
    <xf numFmtId="172" fontId="4" fillId="8" borderId="15" xfId="0" applyFont="1" applyFill="1" applyBorder="1" applyAlignment="1">
      <alignment horizontal="left" vertical="center" wrapText="1"/>
    </xf>
    <xf numFmtId="0" fontId="51" fillId="8" borderId="15" xfId="0" applyNumberFormat="1" applyFont="1" applyFill="1" applyBorder="1" applyAlignment="1">
      <alignment horizontal="left" vertical="center" wrapText="1"/>
    </xf>
    <xf numFmtId="173" fontId="4" fillId="8" borderId="15" xfId="13" applyNumberFormat="1" applyFont="1" applyFill="1" applyBorder="1" applyAlignment="1">
      <alignment vertical="center" wrapText="1"/>
    </xf>
    <xf numFmtId="0" fontId="4" fillId="8" borderId="15" xfId="12" applyFont="1" applyFill="1" applyBorder="1" applyAlignment="1">
      <alignment vertical="center" wrapText="1"/>
    </xf>
    <xf numFmtId="41" fontId="79" fillId="8" borderId="15" xfId="6" applyNumberFormat="1" applyFont="1" applyFill="1" applyBorder="1" applyAlignment="1">
      <alignment vertical="center"/>
    </xf>
    <xf numFmtId="0" fontId="4" fillId="8" borderId="15" xfId="6" applyFont="1" applyFill="1" applyBorder="1" applyAlignment="1">
      <alignment horizontal="left" vertical="center" wrapText="1"/>
    </xf>
    <xf numFmtId="173" fontId="4" fillId="8" borderId="15" xfId="13" applyNumberFormat="1" applyFont="1" applyFill="1" applyBorder="1" applyAlignment="1">
      <alignment horizontal="right" vertical="center" wrapText="1"/>
    </xf>
    <xf numFmtId="0" fontId="35" fillId="8" borderId="15" xfId="6" quotePrefix="1" applyFont="1" applyFill="1" applyBorder="1" applyAlignment="1">
      <alignment horizontal="left" vertical="center"/>
    </xf>
    <xf numFmtId="0" fontId="35" fillId="8" borderId="15" xfId="6" applyFont="1" applyFill="1" applyBorder="1" applyAlignment="1">
      <alignment horizontal="left" vertical="center" wrapText="1"/>
    </xf>
    <xf numFmtId="42" fontId="35" fillId="8" borderId="15" xfId="6" applyNumberFormat="1" applyFont="1" applyFill="1" applyBorder="1" applyAlignment="1">
      <alignment vertical="center" wrapText="1"/>
    </xf>
    <xf numFmtId="42" fontId="51" fillId="8" borderId="15" xfId="6" applyNumberFormat="1" applyFont="1" applyFill="1" applyBorder="1" applyAlignment="1">
      <alignment vertical="center" wrapText="1"/>
    </xf>
    <xf numFmtId="0" fontId="81" fillId="8" borderId="15" xfId="13" applyFont="1" applyFill="1" applyBorder="1" applyAlignment="1">
      <alignment vertical="center" wrapText="1"/>
    </xf>
    <xf numFmtId="0" fontId="4" fillId="8" borderId="15" xfId="13" applyFont="1" applyFill="1" applyBorder="1" applyAlignment="1">
      <alignment vertical="center" wrapText="1"/>
    </xf>
    <xf numFmtId="0" fontId="4" fillId="8" borderId="15" xfId="6" applyFont="1" applyFill="1" applyBorder="1" applyAlignment="1">
      <alignment vertical="center" wrapText="1"/>
    </xf>
    <xf numFmtId="41" fontId="4" fillId="8" borderId="15" xfId="6" applyNumberFormat="1" applyFont="1" applyFill="1" applyBorder="1" applyAlignment="1">
      <alignment horizontal="right" vertical="center" wrapText="1"/>
    </xf>
    <xf numFmtId="41" fontId="4" fillId="8" borderId="15" xfId="13" applyNumberFormat="1" applyFont="1" applyFill="1" applyBorder="1" applyAlignment="1">
      <alignment vertical="center"/>
    </xf>
    <xf numFmtId="0" fontId="4" fillId="8" borderId="15" xfId="13" applyNumberFormat="1" applyFont="1" applyFill="1" applyBorder="1" applyAlignment="1">
      <alignment vertical="center"/>
    </xf>
    <xf numFmtId="41" fontId="30" fillId="8" borderId="15" xfId="6" applyNumberFormat="1" applyFont="1" applyFill="1" applyBorder="1" applyAlignment="1">
      <alignment vertical="center"/>
    </xf>
    <xf numFmtId="0" fontId="4" fillId="8" borderId="15" xfId="13" applyNumberFormat="1" applyFont="1" applyFill="1" applyBorder="1" applyAlignment="1">
      <alignment vertical="center" wrapText="1"/>
    </xf>
    <xf numFmtId="0" fontId="30" fillId="8" borderId="15" xfId="6" applyNumberFormat="1" applyFont="1" applyFill="1" applyBorder="1" applyAlignment="1">
      <alignment vertical="center"/>
    </xf>
    <xf numFmtId="0" fontId="4" fillId="8" borderId="15" xfId="12" applyFont="1" applyFill="1" applyBorder="1" applyAlignment="1">
      <alignment vertical="center"/>
    </xf>
    <xf numFmtId="1" fontId="30" fillId="8" borderId="15" xfId="0" applyNumberFormat="1" applyFont="1" applyFill="1" applyBorder="1" applyAlignment="1">
      <alignment vertical="center"/>
    </xf>
    <xf numFmtId="173" fontId="30" fillId="8" borderId="15" xfId="6" applyNumberFormat="1" applyFont="1" applyFill="1" applyBorder="1" applyAlignment="1">
      <alignment vertical="center"/>
    </xf>
    <xf numFmtId="0" fontId="4" fillId="8" borderId="15" xfId="13" applyFont="1" applyFill="1" applyBorder="1" applyAlignment="1">
      <alignment vertical="center"/>
    </xf>
    <xf numFmtId="0" fontId="4" fillId="8" borderId="15" xfId="6" applyNumberFormat="1" applyFont="1" applyFill="1" applyBorder="1" applyAlignment="1">
      <alignment vertical="center"/>
    </xf>
    <xf numFmtId="0" fontId="51" fillId="8" borderId="15" xfId="6" applyFont="1" applyFill="1" applyBorder="1" applyAlignment="1">
      <alignment vertical="center"/>
    </xf>
    <xf numFmtId="0" fontId="4" fillId="8" borderId="15" xfId="6" applyFont="1" applyFill="1" applyBorder="1" applyAlignment="1">
      <alignment vertical="center"/>
    </xf>
    <xf numFmtId="41" fontId="4" fillId="8" borderId="15" xfId="1" applyNumberFormat="1" applyFont="1" applyFill="1" applyBorder="1" applyAlignment="1">
      <alignment vertical="center"/>
    </xf>
    <xf numFmtId="0" fontId="4" fillId="8" borderId="15" xfId="6" applyNumberFormat="1" applyFont="1" applyFill="1" applyBorder="1" applyAlignment="1">
      <alignment vertical="center" wrapText="1"/>
    </xf>
    <xf numFmtId="37" fontId="4" fillId="8" borderId="15" xfId="6" applyNumberFormat="1" applyFont="1" applyFill="1" applyBorder="1" applyAlignment="1">
      <alignment vertical="center"/>
    </xf>
    <xf numFmtId="189" fontId="4" fillId="8" borderId="15" xfId="6" applyNumberFormat="1" applyFont="1" applyFill="1" applyBorder="1" applyAlignment="1">
      <alignment vertical="center"/>
    </xf>
    <xf numFmtId="0" fontId="35"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41" fontId="6" fillId="8" borderId="15" xfId="6" applyNumberFormat="1" applyFont="1" applyFill="1" applyBorder="1" applyAlignment="1">
      <alignment vertical="center"/>
    </xf>
    <xf numFmtId="41" fontId="4" fillId="8" borderId="15" xfId="6" quotePrefix="1" applyNumberFormat="1" applyFont="1" applyFill="1" applyBorder="1" applyAlignment="1">
      <alignment vertical="center"/>
    </xf>
    <xf numFmtId="176" fontId="9" fillId="2" borderId="0" xfId="11"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1" fontId="4" fillId="8" borderId="15" xfId="13" applyNumberFormat="1" applyFont="1" applyFill="1" applyBorder="1" applyAlignment="1">
      <alignment horizontal="center"/>
    </xf>
    <xf numFmtId="0" fontId="83" fillId="8" borderId="15" xfId="13" applyFont="1" applyFill="1" applyBorder="1" applyAlignment="1">
      <alignment vertical="center"/>
    </xf>
    <xf numFmtId="0" fontId="14" fillId="2" borderId="15" xfId="6" applyFont="1" applyFill="1" applyBorder="1" applyAlignment="1">
      <alignment vertical="center"/>
    </xf>
    <xf numFmtId="41" fontId="9" fillId="0" borderId="15" xfId="6" applyNumberFormat="1" applyFont="1" applyBorder="1"/>
    <xf numFmtId="41" fontId="9" fillId="0" borderId="15" xfId="6" applyNumberFormat="1" applyFont="1" applyFill="1" applyBorder="1"/>
    <xf numFmtId="0" fontId="9" fillId="0" borderId="15" xfId="6" applyNumberFormat="1" applyFont="1" applyBorder="1" applyAlignment="1">
      <alignment wrapText="1"/>
    </xf>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5"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6" fontId="9" fillId="2" borderId="2" xfId="10" applyNumberFormat="1" applyFont="1" applyFill="1" applyBorder="1" applyAlignment="1">
      <alignment horizontal="right" wrapText="1"/>
    </xf>
    <xf numFmtId="172" fontId="3" fillId="2" borderId="11" xfId="0" quotePrefix="1" applyFont="1" applyFill="1" applyBorder="1" applyAlignment="1">
      <alignment horizontal="left" wrapText="1"/>
    </xf>
    <xf numFmtId="172" fontId="39" fillId="2" borderId="0" xfId="0" quotePrefix="1" applyFont="1" applyFill="1" applyBorder="1" applyAlignment="1">
      <alignment wrapText="1"/>
    </xf>
    <xf numFmtId="172" fontId="4" fillId="0" borderId="0" xfId="0" applyFont="1" applyAlignment="1"/>
    <xf numFmtId="172" fontId="30" fillId="0" borderId="0" xfId="0" applyFont="1" applyAlignment="1"/>
    <xf numFmtId="172" fontId="45" fillId="0" borderId="0" xfId="0" applyFont="1" applyAlignment="1"/>
    <xf numFmtId="172" fontId="45" fillId="0" borderId="0" xfId="0" applyFont="1" applyBorder="1" applyAlignment="1"/>
    <xf numFmtId="172" fontId="3" fillId="2" borderId="11" xfId="0" quotePrefix="1" applyFont="1" applyFill="1" applyBorder="1" applyAlignment="1">
      <alignment horizontal="left"/>
    </xf>
    <xf numFmtId="172" fontId="46" fillId="0" borderId="0" xfId="0" applyFont="1" applyBorder="1" applyAlignment="1"/>
    <xf numFmtId="172" fontId="30" fillId="0" borderId="11" xfId="0" applyFont="1" applyBorder="1" applyAlignment="1"/>
    <xf numFmtId="172" fontId="4" fillId="0" borderId="11" xfId="0" applyFont="1" applyBorder="1" applyAlignment="1"/>
    <xf numFmtId="172" fontId="3" fillId="0" borderId="9" xfId="0" applyFont="1" applyBorder="1" applyAlignment="1"/>
    <xf numFmtId="172" fontId="3" fillId="0" borderId="13" xfId="0" applyFont="1" applyBorder="1" applyAlignment="1"/>
    <xf numFmtId="172" fontId="4" fillId="0" borderId="9" xfId="0" applyFont="1" applyBorder="1" applyAlignment="1"/>
    <xf numFmtId="172" fontId="30" fillId="0" borderId="13" xfId="0" applyFont="1" applyBorder="1" applyAlignment="1"/>
    <xf numFmtId="172" fontId="30" fillId="0" borderId="9" xfId="0" applyFont="1" applyBorder="1" applyAlignment="1"/>
    <xf numFmtId="172" fontId="3" fillId="0" borderId="8" xfId="0" applyFont="1" applyBorder="1" applyAlignment="1"/>
    <xf numFmtId="172" fontId="4" fillId="0" borderId="8" xfId="0" applyFont="1" applyBorder="1" applyAlignment="1"/>
    <xf numFmtId="172" fontId="30" fillId="0" borderId="2" xfId="0" applyFont="1" applyBorder="1" applyAlignment="1"/>
    <xf numFmtId="172" fontId="30" fillId="0" borderId="8" xfId="0" applyFont="1" applyBorder="1" applyAlignment="1"/>
    <xf numFmtId="172" fontId="41" fillId="0" borderId="29" xfId="0" applyFont="1" applyBorder="1" applyAlignment="1">
      <alignment horizontal="center"/>
    </xf>
    <xf numFmtId="172" fontId="39" fillId="0" borderId="2" xfId="0" applyFont="1" applyBorder="1" applyAlignment="1">
      <alignment horizontal="center"/>
    </xf>
    <xf numFmtId="172" fontId="0" fillId="0" borderId="9" xfId="0" applyBorder="1" applyAlignment="1"/>
    <xf numFmtId="172" fontId="3" fillId="2" borderId="8" xfId="0" applyFont="1" applyFill="1" applyBorder="1" applyAlignment="1">
      <alignment wrapText="1"/>
    </xf>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0" applyNumberFormat="1" applyFont="1" applyFill="1" applyAlignment="1"/>
    <xf numFmtId="41" fontId="89" fillId="2" borderId="0" xfId="8" applyNumberFormat="1" applyFont="1" applyFill="1" applyAlignment="1" applyProtection="1">
      <protection locked="0"/>
    </xf>
    <xf numFmtId="41" fontId="89" fillId="2" borderId="0" xfId="0" applyNumberFormat="1" applyFont="1" applyFill="1" applyAlignment="1">
      <alignment vertical="top"/>
    </xf>
    <xf numFmtId="41" fontId="89" fillId="2" borderId="0" xfId="8" applyNumberFormat="1" applyFont="1" applyFill="1" applyAlignment="1" applyProtection="1">
      <alignment vertical="top"/>
      <protection locked="0"/>
    </xf>
    <xf numFmtId="41" fontId="89" fillId="2" borderId="1" xfId="0" applyNumberFormat="1" applyFont="1" applyFill="1" applyBorder="1" applyAlignment="1"/>
    <xf numFmtId="41" fontId="89" fillId="2" borderId="0" xfId="3" applyNumberFormat="1" applyFont="1" applyFill="1" applyBorder="1" applyAlignment="1"/>
    <xf numFmtId="41" fontId="89" fillId="2" borderId="1" xfId="3" applyNumberFormat="1" applyFont="1" applyFill="1" applyBorder="1" applyAlignment="1"/>
    <xf numFmtId="42" fontId="89" fillId="2" borderId="0" xfId="3" applyNumberFormat="1" applyFont="1" applyFill="1" applyBorder="1" applyAlignment="1"/>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0" xfId="0" applyNumberFormat="1" applyFont="1" applyFill="1" applyBorder="1" applyAlignment="1"/>
    <xf numFmtId="41" fontId="89" fillId="2" borderId="1" xfId="0" applyNumberFormat="1" applyFont="1" applyFill="1" applyBorder="1" applyAlignment="1">
      <alignment vertical="center"/>
    </xf>
    <xf numFmtId="42" fontId="89" fillId="2" borderId="0" xfId="3" applyNumberFormat="1" applyFont="1" applyFill="1" applyAlignment="1"/>
    <xf numFmtId="41" fontId="89" fillId="2" borderId="0" xfId="3" applyNumberFormat="1" applyFont="1" applyFill="1" applyAlignment="1"/>
    <xf numFmtId="41" fontId="89" fillId="2" borderId="1" xfId="3" applyNumberFormat="1" applyFont="1" applyFill="1" applyBorder="1" applyAlignment="1" applyProtection="1">
      <protection locked="0"/>
    </xf>
    <xf numFmtId="10" fontId="89" fillId="2" borderId="0" xfId="0" applyNumberFormat="1" applyFont="1" applyFill="1" applyProtection="1">
      <protection locked="0"/>
    </xf>
    <xf numFmtId="43" fontId="89" fillId="2" borderId="0" xfId="0" applyNumberFormat="1" applyFont="1" applyFill="1"/>
    <xf numFmtId="43" fontId="89" fillId="2" borderId="0" xfId="0" applyNumberFormat="1" applyFont="1" applyFill="1" applyBorder="1"/>
    <xf numFmtId="175" fontId="90" fillId="2" borderId="0" xfId="3" applyNumberFormat="1" applyFont="1" applyFill="1" applyAlignment="1">
      <alignment horizontal="right" wrapText="1"/>
    </xf>
    <xf numFmtId="41" fontId="90" fillId="2" borderId="0" xfId="4" applyNumberFormat="1" applyFont="1" applyFill="1" applyAlignment="1">
      <alignment horizontal="right" wrapText="1"/>
    </xf>
    <xf numFmtId="41" fontId="90" fillId="2" borderId="0" xfId="3" applyNumberFormat="1" applyFont="1" applyFill="1" applyAlignment="1">
      <alignment horizontal="right" wrapText="1"/>
    </xf>
    <xf numFmtId="41" fontId="90" fillId="2" borderId="0" xfId="0" applyNumberFormat="1" applyFont="1" applyFill="1" applyAlignment="1">
      <alignment horizontal="right" wrapText="1"/>
    </xf>
    <xf numFmtId="41" fontId="90" fillId="8" borderId="0" xfId="4" applyNumberFormat="1" applyFont="1" applyFill="1" applyAlignment="1">
      <alignment horizontal="right" wrapText="1"/>
    </xf>
    <xf numFmtId="42" fontId="89" fillId="2" borderId="0" xfId="3" applyNumberFormat="1" applyFont="1" applyFill="1" applyBorder="1" applyProtection="1"/>
    <xf numFmtId="41" fontId="89" fillId="2" borderId="2" xfId="3" applyNumberFormat="1" applyFont="1" applyFill="1" applyBorder="1" applyProtection="1"/>
    <xf numFmtId="37" fontId="89" fillId="2" borderId="0" xfId="0" applyNumberFormat="1" applyFont="1" applyFill="1" applyAlignment="1"/>
    <xf numFmtId="37" fontId="89" fillId="2" borderId="2" xfId="0" applyNumberFormat="1" applyFont="1" applyFill="1" applyBorder="1"/>
    <xf numFmtId="42" fontId="91" fillId="2" borderId="0" xfId="3" applyNumberFormat="1" applyFont="1" applyFill="1"/>
    <xf numFmtId="175" fontId="92" fillId="2" borderId="18" xfId="4" applyNumberFormat="1" applyFont="1" applyFill="1" applyBorder="1"/>
    <xf numFmtId="175" fontId="89" fillId="2" borderId="18" xfId="4" applyNumberFormat="1" applyFont="1" applyFill="1" applyBorder="1"/>
    <xf numFmtId="175" fontId="89" fillId="2" borderId="7" xfId="4" applyNumberFormat="1" applyFont="1" applyFill="1" applyBorder="1"/>
    <xf numFmtId="175" fontId="92" fillId="2" borderId="3" xfId="4" applyNumberFormat="1" applyFont="1" applyFill="1" applyBorder="1"/>
    <xf numFmtId="175" fontId="89" fillId="2" borderId="3" xfId="4" applyNumberFormat="1" applyFont="1" applyFill="1" applyBorder="1"/>
    <xf numFmtId="173" fontId="89" fillId="2" borderId="5" xfId="0" applyNumberFormat="1" applyFont="1" applyFill="1" applyBorder="1"/>
    <xf numFmtId="173" fontId="89" fillId="2" borderId="16" xfId="0" applyNumberFormat="1" applyFont="1" applyFill="1" applyBorder="1"/>
    <xf numFmtId="188" fontId="89" fillId="2" borderId="3" xfId="0" applyNumberFormat="1" applyFont="1" applyFill="1" applyBorder="1"/>
    <xf numFmtId="179" fontId="89" fillId="2" borderId="3" xfId="0" applyNumberFormat="1" applyFont="1" applyFill="1" applyBorder="1"/>
    <xf numFmtId="41" fontId="89" fillId="2" borderId="3" xfId="0" applyNumberFormat="1" applyFont="1" applyFill="1" applyBorder="1"/>
    <xf numFmtId="37" fontId="89" fillId="2" borderId="3" xfId="0" applyNumberFormat="1" applyFont="1" applyFill="1" applyBorder="1"/>
    <xf numFmtId="188" fontId="89" fillId="2" borderId="16" xfId="0" applyNumberFormat="1" applyFont="1" applyFill="1" applyBorder="1"/>
    <xf numFmtId="179" fontId="89" fillId="2" borderId="16" xfId="0" applyNumberFormat="1" applyFont="1" applyFill="1" applyBorder="1"/>
    <xf numFmtId="41" fontId="89" fillId="2" borderId="16" xfId="0" applyNumberFormat="1" applyFont="1" applyFill="1" applyBorder="1"/>
    <xf numFmtId="37" fontId="89" fillId="2" borderId="16" xfId="0" applyNumberFormat="1" applyFont="1" applyFill="1" applyBorder="1"/>
    <xf numFmtId="172" fontId="90" fillId="2" borderId="18" xfId="0" applyFont="1" applyFill="1" applyBorder="1"/>
    <xf numFmtId="37" fontId="90" fillId="2" borderId="18" xfId="0" applyNumberFormat="1" applyFont="1" applyFill="1" applyBorder="1"/>
    <xf numFmtId="172" fontId="90" fillId="2" borderId="18" xfId="0" applyFont="1" applyFill="1" applyBorder="1" applyAlignment="1">
      <alignment horizontal="center"/>
    </xf>
    <xf numFmtId="37" fontId="90" fillId="2" borderId="18" xfId="0" applyNumberFormat="1" applyFont="1" applyFill="1" applyBorder="1" applyAlignment="1">
      <alignment horizontal="center"/>
    </xf>
    <xf numFmtId="37" fontId="90" fillId="2" borderId="4" xfId="0" applyNumberFormat="1" applyFont="1" applyFill="1" applyBorder="1" applyAlignment="1">
      <alignment horizontal="center"/>
    </xf>
    <xf numFmtId="172" fontId="90" fillId="2" borderId="4" xfId="0" applyFont="1" applyFill="1" applyBorder="1" applyAlignment="1">
      <alignment horizontal="center"/>
    </xf>
    <xf numFmtId="37" fontId="90" fillId="2" borderId="4" xfId="0" applyNumberFormat="1" applyFont="1" applyFill="1" applyBorder="1"/>
    <xf numFmtId="172" fontId="90" fillId="2" borderId="5" xfId="0" applyFont="1" applyFill="1" applyBorder="1" applyAlignment="1">
      <alignment horizontal="center"/>
    </xf>
    <xf numFmtId="41" fontId="90" fillId="2" borderId="5" xfId="0" applyNumberFormat="1" applyFont="1" applyFill="1" applyBorder="1"/>
    <xf numFmtId="41" fontId="90" fillId="2" borderId="5" xfId="0" applyNumberFormat="1" applyFont="1" applyFill="1" applyBorder="1" applyAlignment="1">
      <alignment horizontal="center"/>
    </xf>
    <xf numFmtId="41" fontId="90" fillId="2" borderId="3" xfId="0" applyNumberFormat="1" applyFont="1" applyFill="1" applyBorder="1"/>
    <xf numFmtId="41" fontId="90" fillId="2" borderId="3" xfId="0" applyNumberFormat="1" applyFont="1" applyFill="1" applyBorder="1" applyAlignment="1">
      <alignment horizontal="center"/>
    </xf>
    <xf numFmtId="184" fontId="90" fillId="2" borderId="3" xfId="0" applyNumberFormat="1" applyFont="1" applyFill="1" applyBorder="1"/>
    <xf numFmtId="7" fontId="90" fillId="2" borderId="3" xfId="0" applyNumberFormat="1" applyFont="1" applyFill="1" applyBorder="1" applyAlignment="1">
      <alignment horizontal="center"/>
    </xf>
    <xf numFmtId="172" fontId="89" fillId="2" borderId="15" xfId="0" applyFont="1" applyFill="1" applyBorder="1"/>
    <xf numFmtId="172" fontId="90" fillId="2" borderId="3" xfId="0" applyFont="1" applyFill="1" applyBorder="1"/>
    <xf numFmtId="37" fontId="90" fillId="2" borderId="0" xfId="0" applyNumberFormat="1" applyFont="1" applyFill="1" applyBorder="1" applyAlignment="1">
      <alignment horizontal="center"/>
    </xf>
    <xf numFmtId="3" fontId="90" fillId="2" borderId="3" xfId="0" applyNumberFormat="1" applyFont="1" applyFill="1" applyBorder="1"/>
    <xf numFmtId="37" fontId="90" fillId="2" borderId="10" xfId="0" applyNumberFormat="1" applyFont="1" applyFill="1" applyBorder="1" applyAlignment="1">
      <alignment horizontal="center"/>
    </xf>
    <xf numFmtId="3" fontId="90" fillId="2" borderId="17" xfId="0" applyNumberFormat="1" applyFont="1" applyFill="1" applyBorder="1"/>
    <xf numFmtId="41" fontId="90" fillId="2" borderId="3" xfId="0" applyNumberFormat="1" applyFont="1" applyFill="1" applyBorder="1" applyAlignment="1">
      <alignment horizontal="right"/>
    </xf>
    <xf numFmtId="37" fontId="1" fillId="0" borderId="12" xfId="0" applyNumberFormat="1" applyFont="1" applyFill="1" applyBorder="1" applyAlignment="1">
      <alignment horizontal="center"/>
    </xf>
    <xf numFmtId="37" fontId="1" fillId="0" borderId="5" xfId="0" applyNumberFormat="1" applyFont="1" applyFill="1" applyBorder="1" applyAlignment="1">
      <alignment horizontal="center"/>
    </xf>
    <xf numFmtId="37" fontId="1" fillId="0" borderId="2" xfId="0" quotePrefix="1" applyNumberFormat="1" applyFont="1" applyFill="1" applyBorder="1" applyAlignment="1">
      <alignment horizontal="center"/>
    </xf>
    <xf numFmtId="172" fontId="78" fillId="0" borderId="0" xfId="0" applyFont="1" applyFill="1" applyBorder="1" applyAlignment="1">
      <alignment horizontal="center"/>
    </xf>
    <xf numFmtId="37" fontId="1" fillId="0" borderId="2" xfId="0" applyNumberFormat="1" applyFont="1" applyFill="1" applyBorder="1" applyAlignment="1">
      <alignment horizontal="center"/>
    </xf>
    <xf numFmtId="37" fontId="1" fillId="0" borderId="13" xfId="0" applyNumberFormat="1" applyFont="1" applyBorder="1" applyAlignment="1">
      <alignment horizontal="center"/>
    </xf>
    <xf numFmtId="172" fontId="1" fillId="0" borderId="5" xfId="0" applyFont="1" applyBorder="1" applyAlignment="1">
      <alignment horizontal="center"/>
    </xf>
    <xf numFmtId="41" fontId="89" fillId="2" borderId="0" xfId="1" applyNumberFormat="1" applyFont="1" applyFill="1" applyAlignment="1"/>
    <xf numFmtId="42" fontId="89" fillId="2" borderId="0" xfId="3" applyNumberFormat="1" applyFont="1" applyFill="1"/>
    <xf numFmtId="42" fontId="89" fillId="2" borderId="3" xfId="1" applyNumberFormat="1" applyFont="1" applyFill="1" applyBorder="1" applyAlignment="1">
      <alignment horizontal="right"/>
    </xf>
    <xf numFmtId="41" fontId="89" fillId="2" borderId="3" xfId="1" applyNumberFormat="1" applyFont="1" applyFill="1" applyBorder="1" applyAlignment="1">
      <alignment horizontal="right"/>
    </xf>
    <xf numFmtId="41" fontId="89" fillId="2" borderId="6" xfId="1" applyNumberFormat="1" applyFont="1" applyFill="1" applyBorder="1" applyAlignment="1">
      <alignment horizontal="right"/>
    </xf>
    <xf numFmtId="0" fontId="9" fillId="0" borderId="0" xfId="6" applyFont="1" applyAlignment="1">
      <alignment wrapText="1"/>
    </xf>
    <xf numFmtId="41" fontId="93" fillId="2" borderId="0" xfId="3" applyNumberFormat="1" applyFont="1" applyFill="1" applyBorder="1" applyAlignment="1"/>
    <xf numFmtId="0" fontId="4" fillId="8" borderId="15" xfId="13" applyFont="1" applyFill="1" applyBorder="1" applyAlignment="1">
      <alignment horizontal="right" vertical="center" wrapText="1"/>
    </xf>
    <xf numFmtId="0" fontId="4" fillId="8" borderId="15" xfId="13" applyFont="1" applyFill="1" applyBorder="1" applyAlignment="1">
      <alignment horizontal="left" vertical="center" wrapText="1"/>
    </xf>
    <xf numFmtId="0" fontId="4" fillId="8" borderId="15" xfId="12" applyFont="1" applyFill="1" applyBorder="1" applyAlignment="1">
      <alignment horizontal="right" vertical="center" wrapText="1"/>
    </xf>
    <xf numFmtId="41" fontId="4" fillId="8" borderId="15" xfId="12" applyNumberFormat="1" applyFont="1" applyFill="1" applyBorder="1" applyAlignment="1">
      <alignment vertical="center" wrapText="1"/>
    </xf>
    <xf numFmtId="3" fontId="74" fillId="0" borderId="0" xfId="0" applyNumberFormat="1" applyFont="1" applyFill="1" applyAlignment="1">
      <alignment horizontal="right"/>
    </xf>
    <xf numFmtId="0" fontId="9" fillId="0" borderId="0" xfId="6" applyFont="1" applyAlignment="1">
      <alignment wrapText="1"/>
    </xf>
    <xf numFmtId="41" fontId="4" fillId="8" borderId="8" xfId="13" applyNumberFormat="1" applyFont="1" applyFill="1" applyBorder="1" applyAlignment="1">
      <alignment horizontal="center"/>
    </xf>
    <xf numFmtId="41" fontId="51" fillId="8" borderId="8" xfId="6" applyNumberFormat="1" applyFont="1" applyFill="1" applyBorder="1" applyAlignment="1">
      <alignment vertical="center" wrapText="1"/>
    </xf>
    <xf numFmtId="0" fontId="4" fillId="9" borderId="0" xfId="6" applyFont="1" applyFill="1" applyAlignment="1">
      <alignment wrapText="1"/>
    </xf>
    <xf numFmtId="41" fontId="4" fillId="9" borderId="0" xfId="13" applyNumberFormat="1" applyFont="1" applyFill="1" applyBorder="1" applyAlignment="1">
      <alignment vertical="center"/>
    </xf>
    <xf numFmtId="41" fontId="4" fillId="9" borderId="0" xfId="13" applyNumberFormat="1" applyFont="1" applyFill="1" applyBorder="1" applyAlignment="1">
      <alignment vertical="center"/>
    </xf>
    <xf numFmtId="41" fontId="79" fillId="8" borderId="15" xfId="6" applyNumberFormat="1" applyFont="1" applyFill="1" applyBorder="1" applyAlignment="1">
      <alignment vertical="center" wrapText="1"/>
    </xf>
    <xf numFmtId="41" fontId="4" fillId="9" borderId="0" xfId="13" applyNumberFormat="1" applyFont="1" applyFill="1" applyBorder="1" applyAlignment="1">
      <alignment vertical="center"/>
    </xf>
    <xf numFmtId="0" fontId="9" fillId="9" borderId="0" xfId="6" applyFont="1" applyFill="1" applyAlignment="1">
      <alignment wrapText="1"/>
    </xf>
    <xf numFmtId="0" fontId="9" fillId="9" borderId="0" xfId="13" applyFont="1" applyFill="1"/>
    <xf numFmtId="0" fontId="9" fillId="0" borderId="0" xfId="13" applyFont="1" applyFill="1"/>
    <xf numFmtId="0" fontId="9" fillId="0" borderId="0" xfId="13" applyFont="1" applyFill="1"/>
    <xf numFmtId="0" fontId="35" fillId="0" borderId="15" xfId="6" applyFont="1" applyBorder="1" applyAlignment="1">
      <alignment horizontal="left" vertical="center" wrapText="1"/>
    </xf>
    <xf numFmtId="41" fontId="51" fillId="0" borderId="15" xfId="6" applyNumberFormat="1" applyFont="1" applyBorder="1" applyAlignment="1">
      <alignment vertical="center" wrapText="1"/>
    </xf>
    <xf numFmtId="41" fontId="51" fillId="0" borderId="15" xfId="6" applyNumberFormat="1" applyFont="1" applyFill="1" applyBorder="1" applyAlignment="1">
      <alignment vertical="center" wrapText="1"/>
    </xf>
    <xf numFmtId="0" fontId="6" fillId="0" borderId="15" xfId="6" applyFont="1" applyBorder="1" applyAlignment="1">
      <alignment vertical="center"/>
    </xf>
    <xf numFmtId="0" fontId="9" fillId="0" borderId="15" xfId="6" applyFont="1" applyBorder="1" applyAlignment="1">
      <alignment wrapText="1"/>
    </xf>
    <xf numFmtId="42" fontId="51" fillId="0" borderId="15" xfId="6" applyNumberFormat="1" applyFont="1" applyBorder="1" applyAlignment="1">
      <alignment vertical="center" wrapText="1"/>
    </xf>
    <xf numFmtId="42" fontId="4" fillId="0" borderId="15" xfId="6" applyNumberFormat="1" applyFont="1" applyFill="1" applyBorder="1" applyAlignment="1">
      <alignment vertical="center" wrapText="1"/>
    </xf>
    <xf numFmtId="0" fontId="6" fillId="0" borderId="15" xfId="6" applyFont="1" applyFill="1" applyBorder="1" applyAlignment="1">
      <alignment vertical="center"/>
    </xf>
    <xf numFmtId="42" fontId="51" fillId="0" borderId="15" xfId="6" applyNumberFormat="1" applyFont="1" applyFill="1" applyBorder="1" applyAlignment="1">
      <alignment vertical="center" wrapText="1"/>
    </xf>
    <xf numFmtId="42" fontId="4" fillId="0" borderId="15" xfId="6" applyNumberFormat="1" applyFont="1" applyBorder="1" applyAlignment="1">
      <alignment vertical="center" wrapText="1"/>
    </xf>
    <xf numFmtId="0" fontId="4" fillId="2" borderId="8" xfId="6" applyFont="1" applyFill="1" applyBorder="1" applyAlignment="1">
      <alignment vertical="center" wrapText="1"/>
    </xf>
    <xf numFmtId="173" fontId="4" fillId="8" borderId="8" xfId="13" applyNumberFormat="1" applyFont="1" applyFill="1" applyBorder="1" applyAlignment="1">
      <alignment vertical="center" wrapText="1"/>
    </xf>
    <xf numFmtId="41" fontId="4" fillId="8" borderId="8" xfId="6" applyNumberFormat="1" applyFont="1" applyFill="1" applyBorder="1" applyAlignment="1">
      <alignment vertical="center" wrapText="1"/>
    </xf>
    <xf numFmtId="172" fontId="4" fillId="8" borderId="15" xfId="17" applyNumberFormat="1" applyFont="1" applyFill="1" applyBorder="1" applyAlignment="1">
      <alignment horizontal="left" vertical="center"/>
    </xf>
    <xf numFmtId="0" fontId="95" fillId="0" borderId="0" xfId="0" applyNumberFormat="1" applyFont="1" applyAlignment="1">
      <alignment horizontal="right"/>
    </xf>
    <xf numFmtId="0" fontId="4" fillId="8" borderId="15" xfId="14" applyFont="1" applyFill="1" applyBorder="1" applyAlignment="1">
      <alignment vertical="center" wrapText="1"/>
    </xf>
    <xf numFmtId="0" fontId="10" fillId="0" borderId="0" xfId="3" applyNumberFormat="1" applyFont="1" applyFill="1" applyAlignment="1">
      <alignment horizontal="right"/>
    </xf>
    <xf numFmtId="0" fontId="9" fillId="0" borderId="2" xfId="0" applyNumberFormat="1" applyFont="1" applyBorder="1" applyAlignment="1">
      <alignment horizontal="centerContinuous"/>
    </xf>
    <xf numFmtId="0" fontId="9" fillId="0" borderId="2" xfId="0" applyNumberFormat="1" applyFont="1" applyFill="1" applyBorder="1" applyAlignment="1">
      <alignment horizontal="centerContinuous"/>
    </xf>
    <xf numFmtId="0" fontId="10" fillId="0" borderId="0" xfId="0" applyNumberFormat="1" applyFont="1" applyFill="1" applyAlignment="1">
      <alignment horizontal="right"/>
    </xf>
    <xf numFmtId="175" fontId="96" fillId="8" borderId="0" xfId="3" applyNumberFormat="1" applyFont="1" applyFill="1" applyAlignment="1">
      <alignment horizontal="right"/>
    </xf>
    <xf numFmtId="49" fontId="9" fillId="0" borderId="0" xfId="0" applyNumberFormat="1" applyFont="1"/>
    <xf numFmtId="172" fontId="10" fillId="0" borderId="0" xfId="0" quotePrefix="1" applyFont="1" applyAlignment="1">
      <alignment horizontal="right"/>
    </xf>
    <xf numFmtId="41" fontId="90" fillId="8" borderId="0" xfId="3" applyNumberFormat="1" applyFont="1" applyFill="1" applyAlignment="1">
      <alignment horizontal="right" wrapText="1"/>
    </xf>
    <xf numFmtId="41" fontId="90" fillId="8" borderId="0" xfId="0" applyNumberFormat="1" applyFont="1" applyFill="1" applyAlignment="1">
      <alignment horizontal="right" wrapText="1"/>
    </xf>
    <xf numFmtId="41" fontId="96" fillId="8" borderId="0" xfId="0" applyNumberFormat="1" applyFont="1" applyFill="1" applyAlignment="1">
      <alignment horizontal="right"/>
    </xf>
    <xf numFmtId="41" fontId="96" fillId="8" borderId="0" xfId="3" applyNumberFormat="1" applyFont="1" applyFill="1" applyAlignment="1">
      <alignment horizontal="right"/>
    </xf>
    <xf numFmtId="172" fontId="97" fillId="0" borderId="0" xfId="0" applyFont="1"/>
    <xf numFmtId="41" fontId="78" fillId="8" borderId="15" xfId="13" applyNumberFormat="1" applyFont="1" applyFill="1" applyBorder="1" applyAlignment="1">
      <alignment vertical="center" wrapText="1"/>
    </xf>
    <xf numFmtId="173" fontId="51" fillId="8" borderId="15" xfId="6" applyNumberFormat="1" applyFont="1" applyFill="1" applyBorder="1" applyAlignment="1">
      <alignment vertical="center" wrapText="1"/>
    </xf>
    <xf numFmtId="41" fontId="4" fillId="8" borderId="15" xfId="13" applyNumberFormat="1" applyFont="1" applyFill="1" applyBorder="1" applyAlignment="1"/>
    <xf numFmtId="0" fontId="4" fillId="8" borderId="15" xfId="13" applyNumberFormat="1" applyFont="1" applyFill="1" applyBorder="1" applyAlignment="1"/>
    <xf numFmtId="0" fontId="4" fillId="8" borderId="15" xfId="13" applyNumberFormat="1" applyFont="1" applyFill="1" applyBorder="1" applyAlignment="1">
      <alignment wrapText="1"/>
    </xf>
    <xf numFmtId="41" fontId="4" fillId="8" borderId="15" xfId="13" applyNumberFormat="1" applyFont="1" applyFill="1" applyBorder="1" applyAlignment="1">
      <alignment horizontal="center" vertical="center"/>
    </xf>
    <xf numFmtId="0" fontId="4" fillId="8" borderId="15" xfId="13" applyFont="1" applyFill="1" applyBorder="1" applyAlignment="1">
      <alignment horizontal="right" vertical="center"/>
    </xf>
    <xf numFmtId="41" fontId="4" fillId="8" borderId="15" xfId="2" applyNumberFormat="1" applyFont="1" applyFill="1" applyBorder="1" applyAlignment="1">
      <alignment vertical="center"/>
    </xf>
    <xf numFmtId="173" fontId="4" fillId="8" borderId="15" xfId="2" applyNumberFormat="1" applyFont="1" applyFill="1" applyBorder="1" applyAlignment="1">
      <alignment vertical="center"/>
    </xf>
    <xf numFmtId="37" fontId="4" fillId="8" borderId="15" xfId="13" applyNumberFormat="1" applyFont="1" applyFill="1" applyBorder="1" applyAlignment="1">
      <alignment vertical="center"/>
    </xf>
    <xf numFmtId="0" fontId="4" fillId="8" borderId="15" xfId="17" applyNumberFormat="1" applyFont="1" applyFill="1" applyBorder="1" applyAlignment="1">
      <alignment vertical="center" wrapText="1"/>
    </xf>
    <xf numFmtId="0" fontId="4" fillId="8" borderId="15" xfId="17" applyNumberFormat="1" applyFont="1" applyFill="1" applyBorder="1" applyAlignment="1">
      <alignment vertical="top" wrapText="1"/>
    </xf>
    <xf numFmtId="41" fontId="4" fillId="8" borderId="15" xfId="13" applyNumberFormat="1" applyFont="1" applyFill="1" applyBorder="1" applyAlignment="1">
      <alignment horizontal="right" vertical="center"/>
    </xf>
    <xf numFmtId="0" fontId="4" fillId="8" borderId="15" xfId="12" applyFont="1" applyFill="1" applyBorder="1" applyAlignment="1">
      <alignment horizontal="left" vertical="center"/>
    </xf>
    <xf numFmtId="0" fontId="4" fillId="8" borderId="15" xfId="12" applyFont="1" applyFill="1" applyBorder="1" applyAlignment="1">
      <alignment horizontal="left" vertical="center" wrapText="1"/>
    </xf>
    <xf numFmtId="41" fontId="4" fillId="8" borderId="15" xfId="6" applyNumberFormat="1" applyFont="1" applyFill="1" applyBorder="1" applyAlignment="1">
      <alignment horizontal="left" vertical="center" wrapText="1"/>
    </xf>
    <xf numFmtId="49" fontId="4" fillId="8" borderId="15" xfId="6" applyNumberFormat="1" applyFont="1" applyFill="1" applyBorder="1" applyAlignment="1">
      <alignment horizontal="left" vertical="center"/>
    </xf>
    <xf numFmtId="49" fontId="14" fillId="8" borderId="15" xfId="6" applyNumberFormat="1" applyFont="1" applyFill="1" applyBorder="1" applyAlignment="1">
      <alignment horizontal="left" vertical="center"/>
    </xf>
    <xf numFmtId="49" fontId="4" fillId="8" borderId="15" xfId="12" applyNumberFormat="1" applyFont="1" applyFill="1" applyBorder="1" applyAlignment="1">
      <alignment horizontal="left" vertical="center"/>
    </xf>
    <xf numFmtId="49" fontId="4" fillId="8" borderId="15" xfId="12" applyNumberFormat="1" applyFont="1" applyFill="1" applyBorder="1" applyAlignment="1">
      <alignment horizontal="left" vertical="center" wrapText="1"/>
    </xf>
    <xf numFmtId="49" fontId="4" fillId="8" borderId="15" xfId="0" applyNumberFormat="1" applyFont="1" applyFill="1" applyBorder="1" applyAlignment="1">
      <alignment horizontal="left" vertical="center"/>
    </xf>
    <xf numFmtId="49" fontId="4" fillId="8" borderId="15" xfId="17" applyNumberFormat="1" applyFont="1" applyFill="1" applyBorder="1" applyAlignment="1">
      <alignment horizontal="left" vertical="center"/>
    </xf>
    <xf numFmtId="49" fontId="4" fillId="8" borderId="15" xfId="15" applyNumberFormat="1" applyFont="1" applyFill="1" applyBorder="1" applyAlignment="1">
      <alignment horizontal="left" vertical="center" wrapText="1"/>
    </xf>
    <xf numFmtId="49" fontId="35" fillId="8" borderId="15" xfId="6" applyNumberFormat="1" applyFont="1" applyFill="1" applyBorder="1" applyAlignment="1">
      <alignment horizontal="left" vertical="center"/>
    </xf>
    <xf numFmtId="49" fontId="4" fillId="8" borderId="15" xfId="6" applyNumberFormat="1" applyFont="1" applyFill="1" applyBorder="1" applyAlignment="1">
      <alignment horizontal="left" vertical="center" wrapText="1"/>
    </xf>
    <xf numFmtId="49" fontId="6" fillId="8" borderId="15" xfId="6" applyNumberFormat="1" applyFont="1" applyFill="1" applyBorder="1" applyAlignment="1">
      <alignment horizontal="left" vertical="center"/>
    </xf>
    <xf numFmtId="49" fontId="4" fillId="8" borderId="15" xfId="6" quotePrefix="1" applyNumberFormat="1" applyFont="1" applyFill="1" applyBorder="1" applyAlignment="1">
      <alignment horizontal="left" vertical="center"/>
    </xf>
    <xf numFmtId="49" fontId="4" fillId="8" borderId="15" xfId="6" applyNumberFormat="1" applyFont="1" applyFill="1" applyBorder="1" applyAlignment="1">
      <alignment vertical="center"/>
    </xf>
    <xf numFmtId="49" fontId="14" fillId="8" borderId="15" xfId="6" applyNumberFormat="1" applyFont="1" applyFill="1" applyBorder="1" applyAlignment="1">
      <alignment vertical="center"/>
    </xf>
    <xf numFmtId="49" fontId="4" fillId="8" borderId="15" xfId="13" applyNumberFormat="1" applyFont="1" applyFill="1" applyBorder="1" applyAlignment="1"/>
    <xf numFmtId="49" fontId="30" fillId="8" borderId="15" xfId="6" applyNumberFormat="1" applyFont="1" applyFill="1" applyBorder="1" applyAlignment="1">
      <alignment vertical="center"/>
    </xf>
    <xf numFmtId="49" fontId="4" fillId="8" borderId="15" xfId="0" applyNumberFormat="1" applyFont="1" applyFill="1" applyBorder="1" applyAlignment="1">
      <alignment vertical="center"/>
    </xf>
    <xf numFmtId="49" fontId="30" fillId="8" borderId="15" xfId="0" applyNumberFormat="1" applyFont="1" applyFill="1" applyBorder="1" applyAlignment="1">
      <alignment vertical="center"/>
    </xf>
    <xf numFmtId="49" fontId="4" fillId="8" borderId="15" xfId="12" applyNumberFormat="1" applyFont="1" applyFill="1" applyBorder="1" applyAlignment="1">
      <alignment vertical="center"/>
    </xf>
    <xf numFmtId="49" fontId="4" fillId="8" borderId="15" xfId="14" applyNumberFormat="1" applyFont="1" applyFill="1" applyBorder="1" applyAlignment="1">
      <alignment vertical="center"/>
    </xf>
    <xf numFmtId="49" fontId="4" fillId="8" borderId="15" xfId="13" applyNumberFormat="1" applyFont="1" applyFill="1" applyBorder="1" applyAlignment="1">
      <alignment vertical="center" wrapText="1"/>
    </xf>
    <xf numFmtId="49" fontId="4" fillId="8" borderId="15" xfId="13" applyNumberFormat="1" applyFont="1" applyFill="1" applyBorder="1" applyAlignment="1">
      <alignment vertical="center"/>
    </xf>
    <xf numFmtId="49" fontId="4" fillId="8" borderId="15" xfId="6" applyNumberFormat="1" applyFont="1" applyFill="1" applyBorder="1" applyAlignment="1">
      <alignment vertical="center" wrapText="1"/>
    </xf>
    <xf numFmtId="49" fontId="9" fillId="0" borderId="15" xfId="6" applyNumberFormat="1" applyFont="1" applyBorder="1"/>
    <xf numFmtId="49" fontId="4" fillId="0" borderId="0" xfId="6" applyNumberFormat="1" applyFont="1"/>
    <xf numFmtId="49" fontId="2" fillId="8" borderId="15" xfId="32" applyNumberFormat="1" applyFont="1" applyFill="1" applyBorder="1" applyAlignment="1">
      <alignment vertical="center"/>
    </xf>
    <xf numFmtId="0" fontId="4" fillId="8" borderId="15" xfId="14" applyNumberFormat="1" applyFont="1" applyFill="1" applyBorder="1" applyAlignment="1">
      <alignment horizontal="left" vertical="center" wrapText="1"/>
    </xf>
    <xf numFmtId="0" fontId="36" fillId="0" borderId="0" xfId="6" applyFont="1" applyFill="1" applyBorder="1" applyAlignment="1">
      <alignment horizontal="left" vertical="center" wrapText="1"/>
    </xf>
    <xf numFmtId="0" fontId="14" fillId="8" borderId="15" xfId="13" applyFont="1" applyFill="1" applyBorder="1" applyAlignment="1">
      <alignment horizontal="left" vertical="center" wrapText="1"/>
    </xf>
    <xf numFmtId="0" fontId="51" fillId="8" borderId="15" xfId="6" applyFont="1" applyFill="1" applyBorder="1" applyAlignment="1">
      <alignment horizontal="left" vertical="center"/>
    </xf>
    <xf numFmtId="41" fontId="4" fillId="8" borderId="15" xfId="13" applyNumberFormat="1" applyFont="1" applyFill="1" applyBorder="1" applyAlignment="1">
      <alignment horizontal="center" vertical="center" wrapText="1"/>
    </xf>
    <xf numFmtId="173" fontId="4" fillId="8" borderId="15" xfId="13" applyNumberFormat="1" applyFont="1" applyFill="1" applyBorder="1" applyAlignment="1">
      <alignment vertical="center"/>
    </xf>
    <xf numFmtId="172" fontId="4" fillId="8" borderId="15" xfId="0" applyFont="1" applyFill="1" applyBorder="1" applyAlignment="1">
      <alignment vertical="center" wrapText="1"/>
    </xf>
    <xf numFmtId="1" fontId="4" fillId="8" borderId="15" xfId="0" applyNumberFormat="1" applyFont="1" applyFill="1" applyBorder="1" applyAlignment="1">
      <alignment vertical="center" wrapText="1"/>
    </xf>
    <xf numFmtId="0" fontId="4" fillId="8" borderId="15" xfId="0" applyNumberFormat="1" applyFont="1" applyFill="1" applyBorder="1" applyAlignment="1">
      <alignment horizontal="left" vertical="center" wrapText="1"/>
    </xf>
    <xf numFmtId="0" fontId="4" fillId="8" borderId="15" xfId="13" applyFont="1" applyFill="1" applyBorder="1" applyAlignment="1">
      <alignment horizontal="left" vertical="center"/>
    </xf>
    <xf numFmtId="172" fontId="4" fillId="8" borderId="15" xfId="17" applyNumberFormat="1" applyFont="1" applyFill="1" applyBorder="1" applyAlignment="1">
      <alignment vertical="center" wrapText="1"/>
    </xf>
    <xf numFmtId="173" fontId="4" fillId="8" borderId="15" xfId="30" applyNumberFormat="1" applyFont="1" applyFill="1" applyBorder="1" applyAlignment="1">
      <alignment horizontal="right" vertical="center"/>
    </xf>
    <xf numFmtId="0" fontId="4" fillId="8" borderId="15" xfId="6" applyFont="1" applyFill="1" applyBorder="1" applyAlignment="1">
      <alignment horizontal="right" vertical="center" wrapText="1"/>
    </xf>
    <xf numFmtId="0" fontId="4" fillId="8" borderId="15" xfId="30" applyFont="1" applyFill="1" applyBorder="1" applyAlignment="1">
      <alignment horizontal="right" vertical="center"/>
    </xf>
    <xf numFmtId="173" fontId="4" fillId="8" borderId="15" xfId="30" applyNumberFormat="1" applyFont="1" applyFill="1" applyBorder="1" applyAlignment="1">
      <alignment vertical="center"/>
    </xf>
    <xf numFmtId="0" fontId="35" fillId="8" borderId="15" xfId="6" applyFont="1" applyFill="1" applyBorder="1" applyAlignment="1">
      <alignment horizontal="right" vertical="center" wrapText="1"/>
    </xf>
    <xf numFmtId="0" fontId="54" fillId="8" borderId="15" xfId="6" applyFont="1" applyFill="1" applyBorder="1" applyAlignment="1">
      <alignment horizontal="right" vertical="center" wrapText="1"/>
    </xf>
    <xf numFmtId="41" fontId="14" fillId="8" borderId="15" xfId="6" applyNumberFormat="1" applyFont="1" applyFill="1" applyBorder="1" applyAlignment="1">
      <alignment horizontal="left" vertical="center" wrapText="1"/>
    </xf>
    <xf numFmtId="0" fontId="2" fillId="8" borderId="15" xfId="32" applyNumberFormat="1" applyFont="1" applyFill="1" applyBorder="1" applyAlignment="1">
      <alignment horizontal="left" vertical="center"/>
    </xf>
    <xf numFmtId="41" fontId="4" fillId="8" borderId="15" xfId="30" applyNumberFormat="1" applyFont="1" applyFill="1" applyBorder="1" applyAlignment="1">
      <alignment horizontal="center" vertical="center"/>
    </xf>
    <xf numFmtId="0" fontId="4" fillId="8" borderId="15" xfId="23" applyNumberFormat="1" applyFont="1" applyFill="1" applyBorder="1" applyAlignment="1">
      <alignment vertical="center" wrapText="1"/>
    </xf>
    <xf numFmtId="0" fontId="0" fillId="8" borderId="15" xfId="12" applyFont="1" applyFill="1" applyBorder="1" applyAlignment="1">
      <alignment horizontal="left" vertical="center"/>
    </xf>
    <xf numFmtId="0" fontId="4" fillId="8" borderId="15" xfId="0" applyNumberFormat="1" applyFont="1" applyFill="1" applyBorder="1" applyAlignment="1">
      <alignment vertical="center" wrapText="1"/>
    </xf>
    <xf numFmtId="173" fontId="4" fillId="8" borderId="15" xfId="13" applyNumberFormat="1" applyFont="1" applyFill="1" applyBorder="1" applyAlignment="1">
      <alignment horizontal="right" vertical="center"/>
    </xf>
    <xf numFmtId="41" fontId="51" fillId="8" borderId="15" xfId="6" applyNumberFormat="1" applyFont="1" applyFill="1" applyBorder="1" applyAlignment="1">
      <alignment horizontal="right" vertical="center" wrapText="1"/>
    </xf>
    <xf numFmtId="172" fontId="98" fillId="0" borderId="0" xfId="0" applyFont="1" applyAlignment="1"/>
    <xf numFmtId="0" fontId="99" fillId="0" borderId="0" xfId="0" applyNumberFormat="1" applyFont="1" applyFill="1" applyAlignment="1">
      <alignment horizontal="left"/>
    </xf>
    <xf numFmtId="172" fontId="77" fillId="0" borderId="0" xfId="0" applyFont="1" applyAlignment="1"/>
    <xf numFmtId="172" fontId="0" fillId="0" borderId="0" xfId="0" applyFill="1" applyAlignment="1">
      <alignment horizontal="right"/>
    </xf>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lignment horizontal="center"/>
    </xf>
    <xf numFmtId="172" fontId="7" fillId="0" borderId="0" xfId="0" applyFont="1" applyAlignment="1">
      <alignment horizontal="center"/>
    </xf>
    <xf numFmtId="0" fontId="25" fillId="0" borderId="0" xfId="0" applyNumberFormat="1" applyFont="1" applyAlignment="1"/>
    <xf numFmtId="172" fontId="7" fillId="0" borderId="0" xfId="0" applyFont="1" applyAlignment="1"/>
    <xf numFmtId="0" fontId="25" fillId="0" borderId="0" xfId="0" applyNumberFormat="1" applyFont="1" applyAlignment="1" applyProtection="1">
      <alignment horizontal="center"/>
      <protection locked="0"/>
    </xf>
    <xf numFmtId="0" fontId="25" fillId="2" borderId="0" xfId="0" applyNumberFormat="1" applyFont="1" applyFill="1" applyAlignment="1">
      <alignment horizontal="center"/>
    </xf>
    <xf numFmtId="172" fontId="7" fillId="2" borderId="0" xfId="0" applyFont="1" applyFill="1" applyAlignment="1">
      <alignment horizontal="center"/>
    </xf>
    <xf numFmtId="172" fontId="30" fillId="0" borderId="0" xfId="0" applyFont="1" applyAlignment="1">
      <alignment horizontal="center"/>
    </xf>
    <xf numFmtId="172" fontId="30" fillId="0" borderId="0" xfId="0" applyFont="1" applyAlignment="1"/>
    <xf numFmtId="49" fontId="30" fillId="0" borderId="0" xfId="0" applyNumberFormat="1" applyFont="1" applyAlignment="1" applyProtection="1">
      <alignment horizontal="center"/>
      <protection locked="0"/>
    </xf>
    <xf numFmtId="172" fontId="45" fillId="0" borderId="0" xfId="0" applyFont="1" applyAlignment="1"/>
    <xf numFmtId="4" fontId="30" fillId="0" borderId="0" xfId="0" applyNumberFormat="1" applyFont="1" applyAlignment="1">
      <alignment horizontal="center"/>
    </xf>
    <xf numFmtId="4" fontId="30" fillId="0" borderId="0" xfId="0" applyNumberFormat="1" applyFont="1" applyAlignment="1"/>
    <xf numFmtId="4" fontId="4" fillId="0" borderId="0" xfId="9" applyNumberFormat="1" applyFont="1" applyFill="1" applyBorder="1" applyAlignment="1">
      <alignment horizontal="center"/>
    </xf>
    <xf numFmtId="3" fontId="30" fillId="0" borderId="0" xfId="9" applyNumberFormat="1" applyFont="1" applyFill="1" applyBorder="1" applyAlignment="1">
      <alignment horizontal="left" wrapText="1"/>
    </xf>
    <xf numFmtId="172" fontId="45" fillId="0" borderId="0" xfId="0" applyFont="1" applyAlignment="1">
      <alignment wrapText="1"/>
    </xf>
    <xf numFmtId="0" fontId="6" fillId="0" borderId="0" xfId="0" applyNumberFormat="1" applyFont="1" applyAlignment="1">
      <alignment horizontal="center"/>
    </xf>
    <xf numFmtId="3" fontId="6" fillId="0" borderId="0" xfId="0" applyNumberFormat="1" applyFont="1" applyAlignment="1">
      <alignment horizontal="center"/>
    </xf>
    <xf numFmtId="3" fontId="30" fillId="0" borderId="0" xfId="0" applyNumberFormat="1" applyFont="1" applyAlignment="1">
      <alignment horizontal="center"/>
    </xf>
    <xf numFmtId="0" fontId="4" fillId="0" borderId="0" xfId="0" applyNumberFormat="1" applyFont="1" applyFill="1" applyAlignment="1" applyProtection="1">
      <alignment wrapText="1"/>
      <protection locked="0"/>
    </xf>
    <xf numFmtId="0" fontId="4" fillId="0" borderId="0" xfId="0" applyNumberFormat="1" applyFont="1" applyAlignment="1" applyProtection="1">
      <alignment horizontal="center"/>
      <protection locked="0"/>
    </xf>
    <xf numFmtId="172" fontId="4" fillId="0" borderId="0" xfId="0" applyFont="1" applyAlignment="1"/>
    <xf numFmtId="3" fontId="4" fillId="0" borderId="0" xfId="0" applyNumberFormat="1" applyFont="1" applyAlignment="1">
      <alignment horizontal="center"/>
    </xf>
    <xf numFmtId="49" fontId="30" fillId="0" borderId="0" xfId="0" applyNumberFormat="1" applyFont="1" applyAlignment="1">
      <alignment horizontal="center"/>
    </xf>
    <xf numFmtId="3" fontId="89" fillId="2" borderId="6" xfId="0" applyNumberFormat="1" applyFont="1" applyFill="1" applyBorder="1" applyAlignment="1">
      <alignment horizontal="left" vertical="center" wrapText="1"/>
    </xf>
    <xf numFmtId="0" fontId="92" fillId="0" borderId="15" xfId="0" applyNumberFormat="1" applyFont="1" applyBorder="1" applyAlignment="1">
      <alignment horizontal="left" vertical="center" wrapText="1"/>
    </xf>
    <xf numFmtId="0" fontId="92" fillId="0" borderId="17" xfId="0" applyNumberFormat="1" applyFont="1" applyBorder="1" applyAlignment="1">
      <alignment horizontal="left" vertical="center" wrapText="1"/>
    </xf>
    <xf numFmtId="3" fontId="4" fillId="0" borderId="0" xfId="0" applyNumberFormat="1" applyFont="1" applyFill="1" applyBorder="1" applyAlignment="1">
      <alignment horizontal="left" vertical="center" wrapText="1"/>
    </xf>
    <xf numFmtId="172" fontId="0" fillId="0" borderId="0" xfId="0" applyFill="1" applyAlignment="1">
      <alignment horizontal="left" vertical="center" wrapText="1"/>
    </xf>
    <xf numFmtId="172" fontId="6" fillId="0" borderId="2" xfId="0" applyFont="1" applyFill="1" applyBorder="1" applyAlignment="1">
      <alignment horizontal="center"/>
    </xf>
    <xf numFmtId="172" fontId="20" fillId="0" borderId="0" xfId="0" applyFont="1" applyAlignment="1">
      <alignment horizontal="center"/>
    </xf>
    <xf numFmtId="172" fontId="26" fillId="0" borderId="0" xfId="0" applyFont="1" applyAlignment="1">
      <alignment horizontal="center"/>
    </xf>
    <xf numFmtId="172" fontId="0" fillId="0" borderId="0" xfId="0" applyAlignment="1"/>
    <xf numFmtId="172" fontId="20" fillId="0" borderId="0" xfId="0" applyFont="1" applyFill="1" applyAlignment="1">
      <alignment horizontal="center"/>
    </xf>
    <xf numFmtId="172" fontId="25" fillId="0" borderId="0" xfId="0" applyFont="1" applyAlignment="1">
      <alignment horizontal="center"/>
    </xf>
    <xf numFmtId="7" fontId="9" fillId="0" borderId="6" xfId="0" applyNumberFormat="1" applyFont="1" applyBorder="1" applyAlignment="1">
      <alignment horizontal="center"/>
    </xf>
    <xf numFmtId="7" fontId="9" fillId="0" borderId="15" xfId="0" applyNumberFormat="1" applyFont="1" applyBorder="1" applyAlignment="1">
      <alignment horizontal="center"/>
    </xf>
    <xf numFmtId="7" fontId="9" fillId="0" borderId="17" xfId="0" applyNumberFormat="1" applyFont="1" applyBorder="1" applyAlignment="1">
      <alignment horizontal="center"/>
    </xf>
    <xf numFmtId="3" fontId="20" fillId="0" borderId="0" xfId="0" applyNumberFormat="1" applyFont="1" applyAlignment="1">
      <alignment horizontal="center"/>
    </xf>
    <xf numFmtId="172" fontId="41" fillId="0" borderId="0" xfId="0" applyFont="1" applyFill="1" applyAlignment="1">
      <alignment horizontal="center"/>
    </xf>
    <xf numFmtId="172" fontId="6" fillId="0" borderId="0" xfId="0" applyFont="1" applyFill="1" applyAlignment="1">
      <alignment horizontal="center"/>
    </xf>
    <xf numFmtId="172" fontId="6" fillId="0" borderId="0" xfId="0" applyFont="1" applyAlignment="1">
      <alignment horizontal="center"/>
    </xf>
    <xf numFmtId="172" fontId="45" fillId="0" borderId="0" xfId="0" applyFont="1" applyAlignment="1">
      <alignment horizontal="center"/>
    </xf>
    <xf numFmtId="172" fontId="4" fillId="0" borderId="0" xfId="0" applyFont="1" applyFill="1" applyAlignment="1">
      <alignment horizontal="center"/>
    </xf>
    <xf numFmtId="172" fontId="24" fillId="0" borderId="0" xfId="0" applyFont="1" applyAlignment="1">
      <alignment horizontal="center"/>
    </xf>
    <xf numFmtId="172" fontId="38" fillId="0" borderId="0" xfId="0" applyFont="1" applyAlignment="1"/>
    <xf numFmtId="172" fontId="25" fillId="0" borderId="0" xfId="0" applyFont="1" applyFill="1" applyAlignment="1">
      <alignment horizontal="center"/>
    </xf>
    <xf numFmtId="172" fontId="53" fillId="0" borderId="0" xfId="6" applyNumberFormat="1" applyFont="1" applyAlignment="1">
      <alignment horizontal="center" wrapText="1"/>
    </xf>
    <xf numFmtId="172" fontId="0" fillId="0" borderId="0" xfId="0"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57" fillId="0" borderId="0" xfId="6" applyFont="1" applyFill="1" applyBorder="1" applyAlignment="1">
      <alignment horizontal="left" wrapText="1"/>
    </xf>
    <xf numFmtId="0" fontId="9" fillId="0" borderId="0" xfId="6" applyFont="1" applyAlignment="1"/>
    <xf numFmtId="0" fontId="57" fillId="0" borderId="0" xfId="6" applyFont="1" applyAlignment="1">
      <alignment wrapText="1"/>
    </xf>
    <xf numFmtId="0" fontId="9" fillId="0" borderId="0" xfId="6" applyFont="1" applyAlignment="1">
      <alignment wrapText="1"/>
    </xf>
    <xf numFmtId="172" fontId="30" fillId="0" borderId="0" xfId="0" applyFont="1" applyFill="1" applyAlignment="1">
      <alignment horizontal="center"/>
    </xf>
    <xf numFmtId="172" fontId="53" fillId="0" borderId="0" xfId="6" applyNumberFormat="1" applyFont="1" applyAlignment="1">
      <alignment horizontal="center"/>
    </xf>
    <xf numFmtId="172" fontId="6" fillId="0" borderId="0" xfId="6" applyNumberFormat="1" applyFont="1" applyAlignment="1">
      <alignment horizontal="center"/>
    </xf>
    <xf numFmtId="172" fontId="2" fillId="0" borderId="0" xfId="0" applyFont="1" applyAlignment="1"/>
    <xf numFmtId="41" fontId="20" fillId="0" borderId="0" xfId="6" applyNumberFormat="1" applyFont="1" applyAlignment="1">
      <alignment horizontal="center"/>
    </xf>
    <xf numFmtId="41" fontId="6" fillId="0" borderId="0" xfId="6" applyNumberFormat="1" applyFont="1" applyAlignment="1">
      <alignment horizontal="center"/>
    </xf>
    <xf numFmtId="41" fontId="20" fillId="0" borderId="0" xfId="0" applyNumberFormat="1" applyFont="1" applyAlignment="1">
      <alignment horizontal="center"/>
    </xf>
    <xf numFmtId="172" fontId="9" fillId="2" borderId="8" xfId="0" applyFont="1" applyFill="1" applyBorder="1" applyAlignment="1">
      <alignment wrapText="1"/>
    </xf>
    <xf numFmtId="172" fontId="0" fillId="0" borderId="9" xfId="0" applyBorder="1" applyAlignment="1">
      <alignment wrapText="1"/>
    </xf>
    <xf numFmtId="172" fontId="9" fillId="2" borderId="8" xfId="0" quotePrefix="1" applyFont="1" applyFill="1" applyBorder="1" applyAlignment="1">
      <alignment wrapText="1"/>
    </xf>
    <xf numFmtId="172" fontId="9" fillId="0" borderId="9" xfId="0" applyFont="1" applyBorder="1" applyAlignment="1">
      <alignment wrapText="1"/>
    </xf>
    <xf numFmtId="172" fontId="13" fillId="0" borderId="2" xfId="0" applyFont="1" applyBorder="1" applyAlignment="1">
      <alignment horizontal="center"/>
    </xf>
    <xf numFmtId="172" fontId="25" fillId="0" borderId="26" xfId="0" applyFont="1" applyFill="1" applyBorder="1" applyAlignment="1">
      <alignment horizontal="center"/>
    </xf>
    <xf numFmtId="172" fontId="45" fillId="0" borderId="28" xfId="0" applyFont="1" applyFill="1" applyBorder="1" applyAlignment="1"/>
    <xf numFmtId="172" fontId="45" fillId="0" borderId="23" xfId="0" applyFont="1" applyFill="1" applyBorder="1" applyAlignment="1"/>
    <xf numFmtId="172" fontId="39" fillId="0" borderId="2" xfId="0" applyFont="1" applyBorder="1" applyAlignment="1">
      <alignment horizontal="center"/>
    </xf>
    <xf numFmtId="176" fontId="65" fillId="0" borderId="0" xfId="7" applyNumberFormat="1" applyFont="1" applyFill="1" applyBorder="1" applyAlignment="1">
      <alignment wrapText="1"/>
    </xf>
    <xf numFmtId="172" fontId="0" fillId="0" borderId="0" xfId="0" applyFill="1" applyAlignment="1">
      <alignment wrapText="1"/>
    </xf>
    <xf numFmtId="0" fontId="9" fillId="0" borderId="0" xfId="7" applyFont="1" applyFill="1" applyAlignment="1">
      <alignment wrapText="1"/>
    </xf>
    <xf numFmtId="4" fontId="30" fillId="0" borderId="0" xfId="9" applyNumberFormat="1" applyFont="1" applyFill="1" applyBorder="1" applyAlignment="1">
      <alignment horizontal="center"/>
    </xf>
    <xf numFmtId="172" fontId="45" fillId="0" borderId="0" xfId="0" applyFont="1" applyBorder="1" applyAlignment="1"/>
    <xf numFmtId="0" fontId="4" fillId="0" borderId="0" xfId="0" applyNumberFormat="1" applyFont="1" applyFill="1" applyAlignment="1" applyProtection="1">
      <alignment horizontal="center"/>
      <protection locked="0"/>
    </xf>
    <xf numFmtId="172" fontId="39" fillId="0" borderId="0" xfId="0" applyFont="1" applyBorder="1" applyAlignment="1">
      <alignment horizontal="center"/>
    </xf>
    <xf numFmtId="172" fontId="48" fillId="0" borderId="2" xfId="0" applyFont="1" applyBorder="1" applyAlignment="1">
      <alignment horizontal="center"/>
    </xf>
    <xf numFmtId="172" fontId="48" fillId="0" borderId="13" xfId="0" applyFont="1" applyBorder="1" applyAlignment="1">
      <alignment horizontal="center"/>
    </xf>
    <xf numFmtId="172" fontId="45" fillId="0" borderId="0" xfId="0" applyFont="1" applyAlignment="1">
      <alignment horizontal="left" vertical="top" wrapText="1"/>
    </xf>
    <xf numFmtId="172" fontId="3" fillId="2" borderId="8" xfId="0" quotePrefix="1" applyFont="1" applyFill="1" applyBorder="1" applyAlignment="1">
      <alignment wrapText="1"/>
    </xf>
    <xf numFmtId="172" fontId="0" fillId="0" borderId="9" xfId="0" applyBorder="1" applyAlignment="1"/>
    <xf numFmtId="172" fontId="3" fillId="2" borderId="8" xfId="0" applyFont="1" applyFill="1" applyBorder="1" applyAlignment="1">
      <alignment wrapText="1"/>
    </xf>
    <xf numFmtId="172" fontId="3" fillId="2" borderId="9" xfId="0" applyFont="1" applyFill="1" applyBorder="1" applyAlignment="1">
      <alignment wrapText="1"/>
    </xf>
    <xf numFmtId="49" fontId="86" fillId="0" borderId="0" xfId="0" applyNumberFormat="1" applyFont="1" applyAlignment="1">
      <alignment wrapText="1"/>
    </xf>
  </cellXfs>
  <cellStyles count="86">
    <cellStyle name="Comma" xfId="1" builtinId="3"/>
    <cellStyle name="Comma [0] 2" xfId="25"/>
    <cellStyle name="Comma 10" xfId="35"/>
    <cellStyle name="Comma 11" xfId="40"/>
    <cellStyle name="Comma 12" xfId="37"/>
    <cellStyle name="Comma 13" xfId="39"/>
    <cellStyle name="Comma 14" xfId="48"/>
    <cellStyle name="Comma 15" xfId="45"/>
    <cellStyle name="Comma 16" xfId="50"/>
    <cellStyle name="Comma 17" xfId="46"/>
    <cellStyle name="Comma 18" xfId="38"/>
    <cellStyle name="Comma 19" xfId="54"/>
    <cellStyle name="Comma 2" xfId="2"/>
    <cellStyle name="Comma 20" xfId="56"/>
    <cellStyle name="Comma 21" xfId="58"/>
    <cellStyle name="Comma 22" xfId="55"/>
    <cellStyle name="Comma 23" xfId="57"/>
    <cellStyle name="Comma 24" xfId="49"/>
    <cellStyle name="Comma 25" xfId="53"/>
    <cellStyle name="Comma 26" xfId="51"/>
    <cellStyle name="Comma 27" xfId="52"/>
    <cellStyle name="Comma 28" xfId="43"/>
    <cellStyle name="Comma 29" xfId="47"/>
    <cellStyle name="Comma 3" xfId="26"/>
    <cellStyle name="Comma 3 2" xfId="36"/>
    <cellStyle name="Comma 30" xfId="60"/>
    <cellStyle name="Comma 31" xfId="68"/>
    <cellStyle name="Comma 32" xfId="61"/>
    <cellStyle name="Comma 33" xfId="67"/>
    <cellStyle name="Comma 34" xfId="62"/>
    <cellStyle name="Comma 35" xfId="65"/>
    <cellStyle name="Comma 36" xfId="74"/>
    <cellStyle name="Comma 37" xfId="64"/>
    <cellStyle name="Comma 38" xfId="73"/>
    <cellStyle name="Comma 39" xfId="70"/>
    <cellStyle name="Comma 4" xfId="24"/>
    <cellStyle name="Comma 40" xfId="72"/>
    <cellStyle name="Comma 41" xfId="69"/>
    <cellStyle name="Comma 42" xfId="71"/>
    <cellStyle name="Comma 43" xfId="59"/>
    <cellStyle name="Comma 44" xfId="76"/>
    <cellStyle name="Comma 45" xfId="82"/>
    <cellStyle name="Comma 46" xfId="75"/>
    <cellStyle name="Comma 47" xfId="81"/>
    <cellStyle name="Comma 48" xfId="66"/>
    <cellStyle name="Comma 49" xfId="80"/>
    <cellStyle name="Comma 5" xfId="31"/>
    <cellStyle name="Comma 50" xfId="63"/>
    <cellStyle name="Comma 51" xfId="79"/>
    <cellStyle name="Comma 52" xfId="77"/>
    <cellStyle name="Comma 53" xfId="83"/>
    <cellStyle name="Comma 54" xfId="84"/>
    <cellStyle name="Comma 55" xfId="78"/>
    <cellStyle name="Comma 56" xfId="85"/>
    <cellStyle name="Comma 6" xfId="34"/>
    <cellStyle name="Comma 7" xfId="42"/>
    <cellStyle name="Comma 8" xfId="44"/>
    <cellStyle name="Comma 9" xfId="41"/>
    <cellStyle name="Currency" xfId="3" builtinId="4"/>
    <cellStyle name="Currency 2" xfId="4"/>
    <cellStyle name="Currency 2 2" xfId="28"/>
    <cellStyle name="Currency 3" xfId="19"/>
    <cellStyle name="Currency 3 2" xfId="22"/>
    <cellStyle name="Currency 4" xfId="27"/>
    <cellStyle name="Hyperlink" xfId="5" builtinId="8"/>
    <cellStyle name="Hyperlink 2" xfId="21"/>
    <cellStyle name="Normal" xfId="0" builtinId="0"/>
    <cellStyle name="Normal 2" xfId="17"/>
    <cellStyle name="Normal 2 2" xfId="29"/>
    <cellStyle name="Normal 3" xfId="14"/>
    <cellStyle name="Normal 4" xfId="16"/>
    <cellStyle name="Normal 5" xfId="23"/>
    <cellStyle name="Normal_ADITAnalysisID090805" xfId="6"/>
    <cellStyle name="Normal_ADITAnalysisID090805 2" xfId="13"/>
    <cellStyle name="Normal_ADITAnalysisID090805 3" xfId="12"/>
    <cellStyle name="Normal_ADITAnalysisID090805 4" xfId="30"/>
    <cellStyle name="Normal_Duquesne Settled Fromula 10-3-07" xfId="7"/>
    <cellStyle name="Normal_FN1 Ratebase Draft SPP template (6-11-04) v2" xfId="8"/>
    <cellStyle name="Normal_Sheet1" xfId="9"/>
    <cellStyle name="Normal_Wrksht. A, Other Rate Base WEN" xfId="32"/>
    <cellStyle name="Normal_Wrksht. B, Other Rate Base WES 2" xfId="15"/>
    <cellStyle name="Percent" xfId="10" builtinId="5"/>
    <cellStyle name="Percent 2" xfId="11"/>
    <cellStyle name="Percent 2 2" xfId="33"/>
    <cellStyle name="Percent 3" xfId="20"/>
    <cellStyle name="Percent 3 2" xfId="18"/>
  </cellStyles>
  <dxfs count="0"/>
  <tableStyles count="0" defaultTableStyle="TableStyleMedium9" defaultPivotStyle="PivotStyleLight16"/>
  <colors>
    <mruColors>
      <color rgb="FF0000FF"/>
      <color rgb="FFFFFF99"/>
      <color rgb="FF9900CC"/>
      <color rgb="FF80008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gAffrs/Rates/Transmission%20-%20Westar%20TFR/Formula%20Rates/2012%20ATRR/June%2015%20Update%20-%20True-Up/Working%20Copies/TransmissionFormulaRate%20(TFR)%20-%2020110615%20True-Up%20Update%20(Draft%20-%202012%20Rate%20Year)%20(v20110613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able of Contents"/>
      <sheetName val="Actual Net Rev Req"/>
      <sheetName val="Actual Gross Rev"/>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row r="17">
          <cell r="G17">
            <v>1184611560</v>
          </cell>
        </row>
        <row r="90">
          <cell r="G90">
            <v>27981319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tabSelected="1" zoomScale="65" workbookViewId="0"/>
  </sheetViews>
  <sheetFormatPr defaultRowHeight="15"/>
  <cols>
    <col min="1" max="1" width="23.6640625" customWidth="1"/>
    <col min="2" max="2" width="36.88671875" customWidth="1"/>
    <col min="3" max="3" width="58.5546875" customWidth="1"/>
    <col min="4" max="4" width="18.6640625" customWidth="1"/>
  </cols>
  <sheetData>
    <row r="1" spans="1:5" ht="20.25">
      <c r="A1" s="338" t="s">
        <v>567</v>
      </c>
    </row>
    <row r="2" spans="1:5" ht="20.25">
      <c r="A2" s="338" t="s">
        <v>1035</v>
      </c>
      <c r="C2" s="1490"/>
    </row>
    <row r="3" spans="1:5" ht="15.75">
      <c r="A3" s="210"/>
    </row>
    <row r="4" spans="1:5" ht="20.25">
      <c r="A4" s="338" t="s">
        <v>468</v>
      </c>
    </row>
    <row r="5" spans="1:5" ht="15.75">
      <c r="A5" s="210"/>
    </row>
    <row r="6" spans="1:5" ht="15.75">
      <c r="A6" s="210" t="s">
        <v>1058</v>
      </c>
    </row>
    <row r="7" spans="1:5" ht="47.25" customHeight="1">
      <c r="A7" s="1688" t="s">
        <v>1149</v>
      </c>
      <c r="B7" s="1688"/>
      <c r="C7" s="1688"/>
      <c r="D7" s="1688"/>
      <c r="E7" s="1688"/>
    </row>
    <row r="8" spans="1:5">
      <c r="A8" s="506"/>
      <c r="B8" s="506"/>
      <c r="C8" s="506"/>
      <c r="D8" s="506"/>
      <c r="E8" s="506"/>
    </row>
    <row r="9" spans="1:5" ht="30" customHeight="1">
      <c r="A9" s="1688" t="s">
        <v>1059</v>
      </c>
      <c r="B9" s="1689"/>
      <c r="C9" s="1689"/>
      <c r="D9" s="1689"/>
      <c r="E9" s="1689"/>
    </row>
    <row r="10" spans="1:5" ht="15.75">
      <c r="A10" s="210"/>
    </row>
    <row r="11" spans="1:5" ht="111" customHeight="1">
      <c r="A11" s="1688" t="s">
        <v>1381</v>
      </c>
      <c r="B11" s="1689"/>
      <c r="C11" s="1689"/>
      <c r="D11" s="1689"/>
      <c r="E11" s="1689"/>
    </row>
    <row r="12" spans="1:5" ht="32.25" customHeight="1">
      <c r="A12" s="528"/>
      <c r="B12" s="1690" t="s">
        <v>593</v>
      </c>
      <c r="C12" s="1690"/>
      <c r="D12" s="1690"/>
      <c r="E12" s="1690"/>
    </row>
    <row r="13" spans="1:5" ht="19.5" customHeight="1">
      <c r="A13" s="1000"/>
      <c r="B13" s="526" t="s">
        <v>592</v>
      </c>
      <c r="C13" s="527"/>
      <c r="D13" s="527"/>
      <c r="E13" s="527"/>
    </row>
    <row r="14" spans="1:5" ht="15.75">
      <c r="A14" s="210"/>
      <c r="C14" t="s">
        <v>1514</v>
      </c>
    </row>
    <row r="16" spans="1:5" ht="16.5" thickBot="1">
      <c r="A16" s="337" t="s">
        <v>469</v>
      </c>
      <c r="B16" s="337" t="s">
        <v>1018</v>
      </c>
      <c r="C16" s="337" t="s">
        <v>444</v>
      </c>
      <c r="D16" s="337" t="s">
        <v>553</v>
      </c>
      <c r="E16" s="337"/>
    </row>
    <row r="17" spans="1:4">
      <c r="A17" s="212"/>
    </row>
    <row r="18" spans="1:4">
      <c r="A18" s="372" t="s">
        <v>470</v>
      </c>
      <c r="B18" t="s">
        <v>1522</v>
      </c>
      <c r="C18" t="s">
        <v>1016</v>
      </c>
      <c r="D18" s="209" t="s">
        <v>566</v>
      </c>
    </row>
    <row r="19" spans="1:4">
      <c r="A19" s="212"/>
    </row>
    <row r="20" spans="1:4">
      <c r="A20" s="372" t="s">
        <v>471</v>
      </c>
      <c r="B20" t="s">
        <v>1523</v>
      </c>
      <c r="C20" t="s">
        <v>1017</v>
      </c>
      <c r="D20" s="209" t="str">
        <f>D18</f>
        <v>June 15</v>
      </c>
    </row>
    <row r="21" spans="1:4">
      <c r="A21" s="1242"/>
    </row>
    <row r="22" spans="1:4">
      <c r="A22" s="372" t="s">
        <v>88</v>
      </c>
      <c r="B22" t="s">
        <v>472</v>
      </c>
      <c r="C22" t="s">
        <v>1019</v>
      </c>
      <c r="D22" s="209" t="str">
        <f>D20</f>
        <v>June 15</v>
      </c>
    </row>
    <row r="23" spans="1:4">
      <c r="A23" s="373"/>
    </row>
    <row r="24" spans="1:4">
      <c r="A24" s="372" t="s">
        <v>89</v>
      </c>
      <c r="B24" t="s">
        <v>473</v>
      </c>
      <c r="C24" t="s">
        <v>1020</v>
      </c>
      <c r="D24" s="209" t="str">
        <f>D22</f>
        <v>June 15</v>
      </c>
    </row>
    <row r="25" spans="1:4">
      <c r="A25" s="373"/>
    </row>
    <row r="26" spans="1:4">
      <c r="A26" s="372" t="s">
        <v>90</v>
      </c>
      <c r="B26" t="s">
        <v>474</v>
      </c>
      <c r="C26" t="s">
        <v>54</v>
      </c>
      <c r="D26" s="209" t="str">
        <f>D24</f>
        <v>June 15</v>
      </c>
    </row>
    <row r="27" spans="1:4">
      <c r="A27" s="373"/>
    </row>
    <row r="28" spans="1:4">
      <c r="A28" s="372" t="s">
        <v>101</v>
      </c>
      <c r="B28" t="s">
        <v>475</v>
      </c>
      <c r="C28" t="s">
        <v>1021</v>
      </c>
      <c r="D28" s="209" t="str">
        <f>D26</f>
        <v>June 15</v>
      </c>
    </row>
    <row r="29" spans="1:4">
      <c r="A29" s="373"/>
    </row>
    <row r="30" spans="1:4">
      <c r="A30" s="372" t="s">
        <v>179</v>
      </c>
      <c r="B30" t="s">
        <v>476</v>
      </c>
      <c r="C30" t="s">
        <v>1023</v>
      </c>
      <c r="D30" s="209" t="str">
        <f>D28</f>
        <v>June 15</v>
      </c>
    </row>
    <row r="31" spans="1:4">
      <c r="A31" s="373"/>
    </row>
    <row r="32" spans="1:4">
      <c r="A32" s="372" t="s">
        <v>180</v>
      </c>
      <c r="B32" t="s">
        <v>930</v>
      </c>
      <c r="C32" t="s">
        <v>1022</v>
      </c>
      <c r="D32" s="209" t="str">
        <f>D30</f>
        <v>June 15</v>
      </c>
    </row>
    <row r="33" spans="1:4">
      <c r="A33" s="373"/>
    </row>
    <row r="34" spans="1:4">
      <c r="A34" s="372" t="s">
        <v>181</v>
      </c>
      <c r="B34" t="s">
        <v>931</v>
      </c>
      <c r="C34" t="s">
        <v>1024</v>
      </c>
      <c r="D34" s="209" t="str">
        <f>D32</f>
        <v>June 15</v>
      </c>
    </row>
    <row r="35" spans="1:4">
      <c r="A35" s="373"/>
    </row>
    <row r="36" spans="1:4">
      <c r="A36" s="372" t="s">
        <v>86</v>
      </c>
      <c r="B36" t="s">
        <v>550</v>
      </c>
      <c r="C36" t="s">
        <v>52</v>
      </c>
      <c r="D36" s="209" t="str">
        <f>D34</f>
        <v>June 15</v>
      </c>
    </row>
    <row r="37" spans="1:4">
      <c r="A37" s="373"/>
    </row>
    <row r="38" spans="1:4">
      <c r="A38" s="372" t="s">
        <v>1524</v>
      </c>
      <c r="B38" t="s">
        <v>551</v>
      </c>
      <c r="C38" t="s">
        <v>53</v>
      </c>
      <c r="D38" s="209" t="str">
        <f>D36</f>
        <v>June 15</v>
      </c>
    </row>
    <row r="39" spans="1:4">
      <c r="A39" s="373"/>
    </row>
    <row r="40" spans="1:4">
      <c r="A40" s="372" t="s">
        <v>87</v>
      </c>
      <c r="B40" t="s">
        <v>552</v>
      </c>
      <c r="C40" t="s">
        <v>1026</v>
      </c>
      <c r="D40" s="209" t="str">
        <f>D38</f>
        <v>June 15</v>
      </c>
    </row>
    <row r="41" spans="1:4">
      <c r="A41" s="372"/>
      <c r="D41" s="209"/>
    </row>
    <row r="42" spans="1:4">
      <c r="A42" s="372" t="s">
        <v>1105</v>
      </c>
      <c r="B42" t="s">
        <v>1106</v>
      </c>
      <c r="C42" t="s">
        <v>1107</v>
      </c>
      <c r="D42" s="209" t="str">
        <f>D40</f>
        <v>June 15</v>
      </c>
    </row>
    <row r="43" spans="1:4">
      <c r="A43" s="372"/>
      <c r="D43" s="209"/>
    </row>
    <row r="44" spans="1:4">
      <c r="A44" s="372" t="s">
        <v>320</v>
      </c>
      <c r="B44" t="s">
        <v>321</v>
      </c>
      <c r="C44" t="s">
        <v>1506</v>
      </c>
      <c r="D44" s="209" t="str">
        <f>D42</f>
        <v>June 15</v>
      </c>
    </row>
    <row r="45" spans="1:4">
      <c r="A45" s="372"/>
      <c r="D45" s="209"/>
    </row>
    <row r="46" spans="1:4">
      <c r="A46" s="372" t="s">
        <v>1108</v>
      </c>
      <c r="B46" s="212" t="s">
        <v>198</v>
      </c>
      <c r="C46" s="212" t="s">
        <v>197</v>
      </c>
      <c r="D46" s="209" t="str">
        <f>D60</f>
        <v>October 15</v>
      </c>
    </row>
    <row r="47" spans="1:4">
      <c r="A47" s="373"/>
      <c r="B47" s="212"/>
      <c r="C47" s="212"/>
    </row>
    <row r="48" spans="1:4">
      <c r="A48" s="372" t="s">
        <v>1526</v>
      </c>
      <c r="B48" s="212" t="s">
        <v>1525</v>
      </c>
      <c r="C48" s="212" t="s">
        <v>1527</v>
      </c>
      <c r="D48" s="209" t="s">
        <v>574</v>
      </c>
    </row>
    <row r="49" spans="1:4">
      <c r="A49" s="373"/>
      <c r="B49" s="212"/>
      <c r="C49" s="212"/>
    </row>
    <row r="50" spans="1:4">
      <c r="A50" s="479" t="s">
        <v>1328</v>
      </c>
      <c r="B50" s="212" t="s">
        <v>1507</v>
      </c>
      <c r="C50" s="212" t="s">
        <v>1508</v>
      </c>
      <c r="D50" s="209" t="s">
        <v>574</v>
      </c>
    </row>
    <row r="51" spans="1:4">
      <c r="A51" s="373"/>
      <c r="B51" s="212"/>
      <c r="C51" s="212"/>
    </row>
    <row r="52" spans="1:4">
      <c r="A52" s="372" t="s">
        <v>641</v>
      </c>
      <c r="B52" s="212" t="s">
        <v>1323</v>
      </c>
      <c r="C52" s="212" t="s">
        <v>1632</v>
      </c>
      <c r="D52" s="209" t="s">
        <v>574</v>
      </c>
    </row>
    <row r="53" spans="1:4">
      <c r="A53" s="373"/>
      <c r="B53" s="212"/>
      <c r="C53" s="212"/>
    </row>
    <row r="54" spans="1:4">
      <c r="A54" s="372" t="s">
        <v>642</v>
      </c>
      <c r="B54" s="212" t="s">
        <v>1324</v>
      </c>
      <c r="C54" s="212" t="s">
        <v>1633</v>
      </c>
      <c r="D54" s="209" t="str">
        <f>D52</f>
        <v>October 15</v>
      </c>
    </row>
    <row r="55" spans="1:4">
      <c r="A55" s="373"/>
      <c r="B55" s="212"/>
      <c r="C55" s="212"/>
    </row>
    <row r="56" spans="1:4">
      <c r="A56" s="372" t="s">
        <v>1109</v>
      </c>
      <c r="B56" s="212" t="s">
        <v>643</v>
      </c>
      <c r="C56" s="212" t="s">
        <v>1634</v>
      </c>
      <c r="D56" s="209" t="str">
        <f>D54</f>
        <v>October 15</v>
      </c>
    </row>
    <row r="57" spans="1:4">
      <c r="A57" s="373"/>
      <c r="B57" s="212"/>
      <c r="C57" s="212"/>
    </row>
    <row r="58" spans="1:4">
      <c r="A58" s="372" t="s">
        <v>1110</v>
      </c>
      <c r="B58" s="212" t="s">
        <v>644</v>
      </c>
      <c r="C58" s="212" t="s">
        <v>1635</v>
      </c>
      <c r="D58" s="209" t="str">
        <f>D56</f>
        <v>October 15</v>
      </c>
    </row>
    <row r="59" spans="1:4">
      <c r="A59" s="373"/>
      <c r="B59" s="212"/>
      <c r="C59" s="212"/>
    </row>
    <row r="60" spans="1:4">
      <c r="A60" s="372" t="s">
        <v>1228</v>
      </c>
      <c r="B60" s="212" t="s">
        <v>645</v>
      </c>
      <c r="C60" s="212" t="s">
        <v>196</v>
      </c>
      <c r="D60" s="209" t="str">
        <f>D58</f>
        <v>October 15</v>
      </c>
    </row>
    <row r="61" spans="1:4">
      <c r="A61" s="340"/>
    </row>
    <row r="62" spans="1:4">
      <c r="A62" s="339" t="s">
        <v>1355</v>
      </c>
      <c r="B62" t="s">
        <v>1528</v>
      </c>
      <c r="C62" t="s">
        <v>1529</v>
      </c>
      <c r="D62" s="209" t="str">
        <f>D60</f>
        <v>October 15</v>
      </c>
    </row>
    <row r="63" spans="1:4">
      <c r="A63" s="340"/>
    </row>
    <row r="64" spans="1:4">
      <c r="A64" s="339" t="s">
        <v>1356</v>
      </c>
      <c r="B64" t="s">
        <v>1509</v>
      </c>
      <c r="C64" t="s">
        <v>1510</v>
      </c>
      <c r="D64" s="209"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19"/>
  <sheetViews>
    <sheetView view="pageBreakPreview" zoomScale="75" zoomScaleNormal="25" zoomScaleSheetLayoutView="75" workbookViewId="0"/>
  </sheetViews>
  <sheetFormatPr defaultColWidth="7.109375" defaultRowHeight="12.75"/>
  <cols>
    <col min="1" max="1" width="5.88671875" style="864" customWidth="1"/>
    <col min="2" max="2" width="11" style="860" customWidth="1"/>
    <col min="3" max="3" width="35.77734375" style="847" customWidth="1"/>
    <col min="4" max="4" width="14.5546875" style="847" bestFit="1" customWidth="1"/>
    <col min="5" max="10" width="16.77734375" style="847" customWidth="1"/>
    <col min="11" max="11" width="75.77734375" style="848" customWidth="1"/>
    <col min="12" max="12" width="10.77734375" style="847" customWidth="1"/>
    <col min="13" max="16384" width="7.109375" style="847"/>
  </cols>
  <sheetData>
    <row r="1" spans="1:11" ht="20.25">
      <c r="A1" s="844" t="s">
        <v>427</v>
      </c>
      <c r="B1" s="844"/>
      <c r="C1" s="845"/>
      <c r="D1" s="845"/>
      <c r="E1" s="845"/>
      <c r="F1" s="845"/>
      <c r="G1" s="845"/>
      <c r="H1" s="845"/>
      <c r="I1" s="845"/>
      <c r="J1" s="846"/>
      <c r="K1" s="846" t="s">
        <v>1539</v>
      </c>
    </row>
    <row r="2" spans="1:11" ht="15">
      <c r="A2" s="1327"/>
      <c r="B2" s="215"/>
      <c r="C2" s="845"/>
      <c r="D2" s="845"/>
      <c r="E2" s="845"/>
      <c r="F2" s="845"/>
      <c r="G2" s="845"/>
      <c r="H2" s="845"/>
      <c r="I2" s="845"/>
      <c r="J2" s="845"/>
    </row>
    <row r="3" spans="1:11" ht="15">
      <c r="B3" s="215"/>
      <c r="C3" s="845"/>
      <c r="D3" s="845"/>
      <c r="E3" s="845"/>
      <c r="F3" s="845"/>
      <c r="G3" s="845"/>
      <c r="H3" s="845"/>
      <c r="I3" s="845"/>
      <c r="J3" s="845"/>
    </row>
    <row r="4" spans="1:11" ht="18">
      <c r="A4" s="1752" t="s">
        <v>1511</v>
      </c>
      <c r="B4" s="1723"/>
      <c r="C4" s="1723"/>
      <c r="D4" s="1723"/>
      <c r="E4" s="1723"/>
      <c r="F4" s="1723"/>
      <c r="G4" s="1723"/>
      <c r="H4" s="1723"/>
      <c r="I4" s="1723"/>
      <c r="J4" s="1723"/>
      <c r="K4" s="1723"/>
    </row>
    <row r="5" spans="1:11" ht="18">
      <c r="A5" s="1752" t="s">
        <v>1402</v>
      </c>
      <c r="B5" s="1723"/>
      <c r="C5" s="1723"/>
      <c r="D5" s="1723"/>
      <c r="E5" s="1723"/>
      <c r="F5" s="1723"/>
      <c r="G5" s="1723"/>
      <c r="H5" s="1723"/>
      <c r="I5" s="1723"/>
      <c r="J5" s="1723"/>
      <c r="K5" s="1723"/>
    </row>
    <row r="6" spans="1:11" ht="15">
      <c r="A6" s="1746" t="str">
        <f>+'Actual Net Rev Req'!$C$4</f>
        <v>For the 12 months ended - December 31, 2011</v>
      </c>
      <c r="B6" s="1723"/>
      <c r="C6" s="1723"/>
      <c r="D6" s="1723"/>
      <c r="E6" s="1723"/>
      <c r="F6" s="1723"/>
      <c r="G6" s="1723"/>
      <c r="H6" s="1723"/>
      <c r="I6" s="1723"/>
      <c r="J6" s="1723"/>
      <c r="K6" s="1723"/>
    </row>
    <row r="7" spans="1:11" ht="30.75" customHeight="1">
      <c r="A7" s="1229" t="s">
        <v>397</v>
      </c>
      <c r="B7" s="850"/>
      <c r="C7" s="851" t="s">
        <v>1033</v>
      </c>
      <c r="D7" s="852"/>
      <c r="E7" s="169">
        <v>1</v>
      </c>
      <c r="F7" s="169">
        <v>1</v>
      </c>
      <c r="G7" s="853"/>
      <c r="H7" s="240"/>
      <c r="I7" s="169">
        <v>1</v>
      </c>
      <c r="J7" s="241" t="s">
        <v>1077</v>
      </c>
      <c r="K7" s="854"/>
    </row>
    <row r="8" spans="1:11" ht="15.75">
      <c r="A8" s="905"/>
      <c r="B8" s="855"/>
      <c r="C8" s="852"/>
      <c r="D8" s="852"/>
      <c r="E8" s="241" t="s">
        <v>255</v>
      </c>
      <c r="F8" s="241" t="s">
        <v>667</v>
      </c>
      <c r="G8" s="241" t="s">
        <v>256</v>
      </c>
      <c r="H8" s="241" t="s">
        <v>257</v>
      </c>
      <c r="I8" s="241" t="s">
        <v>398</v>
      </c>
      <c r="J8" s="241" t="s">
        <v>259</v>
      </c>
      <c r="K8" s="854"/>
    </row>
    <row r="9" spans="1:11" ht="15.75">
      <c r="A9" s="905"/>
      <c r="B9" s="855"/>
      <c r="C9" s="852"/>
      <c r="D9" s="852"/>
      <c r="E9" s="241" t="s">
        <v>258</v>
      </c>
      <c r="F9" s="241" t="s">
        <v>258</v>
      </c>
      <c r="G9" s="241" t="s">
        <v>258</v>
      </c>
      <c r="H9" s="241" t="s">
        <v>258</v>
      </c>
      <c r="I9" s="241" t="s">
        <v>258</v>
      </c>
      <c r="J9" s="242"/>
      <c r="K9" s="854"/>
    </row>
    <row r="10" spans="1:11" ht="15">
      <c r="A10" s="905"/>
      <c r="B10" s="855"/>
      <c r="C10" s="852"/>
      <c r="D10" s="852"/>
      <c r="E10" s="852"/>
      <c r="F10" s="852"/>
      <c r="G10" s="852"/>
      <c r="H10" s="852"/>
      <c r="I10" s="852"/>
      <c r="J10" s="852"/>
      <c r="K10" s="854"/>
    </row>
    <row r="11" spans="1:11" ht="15">
      <c r="A11" s="905"/>
      <c r="B11" s="855"/>
      <c r="C11" s="852"/>
      <c r="D11" s="852"/>
      <c r="E11" s="852"/>
      <c r="F11" s="852"/>
      <c r="G11" s="852"/>
      <c r="H11" s="852"/>
      <c r="I11" s="852"/>
      <c r="J11" s="852"/>
      <c r="K11" s="854"/>
    </row>
    <row r="12" spans="1:11" ht="15.75">
      <c r="A12" s="891">
        <v>1</v>
      </c>
      <c r="B12" s="892" t="s">
        <v>391</v>
      </c>
      <c r="C12" s="893" t="s">
        <v>260</v>
      </c>
      <c r="D12" s="894"/>
      <c r="E12" s="1078">
        <f>-E159</f>
        <v>3320833.95</v>
      </c>
      <c r="F12" s="1078">
        <f>-F159</f>
        <v>0</v>
      </c>
      <c r="G12" s="1078">
        <f>-G159</f>
        <v>-522880063.66000003</v>
      </c>
      <c r="H12" s="1078">
        <f>-H159</f>
        <v>0</v>
      </c>
      <c r="I12" s="1078">
        <f>-I159</f>
        <v>19789695.829999998</v>
      </c>
      <c r="J12" s="895"/>
      <c r="K12" s="856" t="s">
        <v>1071</v>
      </c>
    </row>
    <row r="13" spans="1:11" ht="15.75">
      <c r="A13" s="891">
        <v>2</v>
      </c>
      <c r="B13" s="892" t="s">
        <v>391</v>
      </c>
      <c r="C13" s="893" t="s">
        <v>261</v>
      </c>
      <c r="D13" s="894"/>
      <c r="E13" s="1078">
        <f>-E218</f>
        <v>-201248571.16999999</v>
      </c>
      <c r="F13" s="1078">
        <f>-F218</f>
        <v>0</v>
      </c>
      <c r="G13" s="1078">
        <f>-G218</f>
        <v>-9527807.4799999986</v>
      </c>
      <c r="H13" s="1078">
        <f>-H218</f>
        <v>-30311591</v>
      </c>
      <c r="I13" s="1078">
        <f>-I218</f>
        <v>300288.92999999993</v>
      </c>
      <c r="J13" s="895"/>
      <c r="K13" s="856" t="s">
        <v>1071</v>
      </c>
    </row>
    <row r="14" spans="1:11" ht="15.75">
      <c r="A14" s="891">
        <v>3</v>
      </c>
      <c r="B14" s="892" t="s">
        <v>392</v>
      </c>
      <c r="C14" s="893" t="s">
        <v>262</v>
      </c>
      <c r="D14" s="894"/>
      <c r="E14" s="1078">
        <f>+E118</f>
        <v>60747743.010000005</v>
      </c>
      <c r="F14" s="1078">
        <f>+F118</f>
        <v>127731.76</v>
      </c>
      <c r="G14" s="1078">
        <f>+G118</f>
        <v>49522447.93</v>
      </c>
      <c r="H14" s="1078">
        <f>+H118</f>
        <v>26169914.240000002</v>
      </c>
      <c r="I14" s="1078">
        <f>+I118</f>
        <v>-109760.43</v>
      </c>
      <c r="J14" s="895"/>
      <c r="K14" s="856"/>
    </row>
    <row r="15" spans="1:11" ht="15.75">
      <c r="A15" s="891">
        <v>4</v>
      </c>
      <c r="B15" s="892"/>
      <c r="C15" s="893" t="s">
        <v>263</v>
      </c>
      <c r="D15" s="894"/>
      <c r="E15" s="1078">
        <f>SUM(E12:E14)</f>
        <v>-137179994.20999998</v>
      </c>
      <c r="F15" s="1078">
        <f>SUM(F12:F14)</f>
        <v>127731.76</v>
      </c>
      <c r="G15" s="1078">
        <f>SUM(G12:G14)</f>
        <v>-482885423.21000004</v>
      </c>
      <c r="H15" s="1078">
        <f>SUM(H12:H14)</f>
        <v>-4141676.7599999979</v>
      </c>
      <c r="I15" s="1078">
        <f>SUM(I12:I14)</f>
        <v>19980224.329999998</v>
      </c>
      <c r="J15" s="1078">
        <f>SUM(E15:I15)</f>
        <v>-604099138.09000003</v>
      </c>
      <c r="K15" s="854" t="s">
        <v>1071</v>
      </c>
    </row>
    <row r="16" spans="1:11" ht="15.75">
      <c r="A16" s="891">
        <v>5</v>
      </c>
      <c r="B16" s="892"/>
      <c r="C16" s="893" t="s">
        <v>912</v>
      </c>
      <c r="D16" s="894"/>
      <c r="E16" s="895"/>
      <c r="F16" s="895"/>
      <c r="G16" s="896"/>
      <c r="H16" s="897">
        <f>WS</f>
        <v>4.7805136021687518E-2</v>
      </c>
      <c r="I16" s="895"/>
      <c r="J16" s="895"/>
      <c r="K16" s="854"/>
    </row>
    <row r="17" spans="1:11" ht="15.75">
      <c r="A17" s="891">
        <v>6</v>
      </c>
      <c r="B17" s="892"/>
      <c r="C17" s="893" t="s">
        <v>264</v>
      </c>
      <c r="D17" s="894"/>
      <c r="E17" s="895"/>
      <c r="F17" s="897">
        <v>1</v>
      </c>
      <c r="G17" s="897">
        <f>GP</f>
        <v>0.15390127312612262</v>
      </c>
      <c r="H17" s="895"/>
      <c r="I17" s="895"/>
      <c r="J17" s="895"/>
      <c r="K17" s="854"/>
    </row>
    <row r="18" spans="1:11" ht="15.75">
      <c r="A18" s="891">
        <v>7</v>
      </c>
      <c r="B18" s="892"/>
      <c r="C18" s="893" t="s">
        <v>259</v>
      </c>
      <c r="D18" s="894"/>
      <c r="E18" s="895"/>
      <c r="F18" s="1077">
        <f>+F17*F15</f>
        <v>127731.76</v>
      </c>
      <c r="G18" s="1079">
        <f>+G15*G17</f>
        <v>-74316681.406065524</v>
      </c>
      <c r="H18" s="1078">
        <f>+H16*H15</f>
        <v>-197993.42086966196</v>
      </c>
      <c r="I18" s="1079">
        <f>+I17*I15</f>
        <v>0</v>
      </c>
      <c r="J18" s="1078">
        <f>SUM(F18:I18)</f>
        <v>-74386943.066935182</v>
      </c>
      <c r="K18" s="854"/>
    </row>
    <row r="19" spans="1:11" ht="20.25">
      <c r="A19" s="844" t="str">
        <f>A1</f>
        <v>Worksheet A-7 - WES ADIT</v>
      </c>
      <c r="B19" s="857"/>
      <c r="C19" s="858"/>
      <c r="D19" s="858"/>
      <c r="E19" s="858"/>
      <c r="F19" s="858"/>
      <c r="G19" s="858"/>
      <c r="H19" s="858"/>
      <c r="I19" s="858"/>
      <c r="J19" s="858"/>
      <c r="K19" s="858"/>
    </row>
    <row r="20" spans="1:11" ht="15">
      <c r="A20" s="865"/>
      <c r="K20" s="861" t="s">
        <v>1540</v>
      </c>
    </row>
    <row r="21" spans="1:11" ht="18">
      <c r="A21" s="1750" t="str">
        <f>A4</f>
        <v>Kansas Gas and Electric Company</v>
      </c>
      <c r="B21" s="1723"/>
      <c r="C21" s="1723"/>
      <c r="D21" s="1723"/>
      <c r="E21" s="1723"/>
      <c r="F21" s="1723"/>
      <c r="G21" s="1723"/>
      <c r="H21" s="1723"/>
      <c r="I21" s="1723"/>
      <c r="J21" s="1723"/>
      <c r="K21" s="1723"/>
    </row>
    <row r="22" spans="1:11" ht="18">
      <c r="A22" s="1750" t="str">
        <f>A5</f>
        <v>Allocation of ADIT</v>
      </c>
      <c r="B22" s="1723"/>
      <c r="C22" s="1723"/>
      <c r="D22" s="1723"/>
      <c r="E22" s="1723"/>
      <c r="F22" s="1723"/>
      <c r="G22" s="1723"/>
      <c r="H22" s="1723"/>
      <c r="I22" s="1723"/>
      <c r="J22" s="1723"/>
      <c r="K22" s="1723"/>
    </row>
    <row r="23" spans="1:11" s="243" customFormat="1" ht="15.75">
      <c r="A23" s="1751" t="str">
        <f>A6</f>
        <v>For the 12 months ended - December 31, 2011</v>
      </c>
      <c r="B23" s="1749"/>
      <c r="C23" s="1749"/>
      <c r="D23" s="1749"/>
      <c r="E23" s="1749"/>
      <c r="F23" s="1749"/>
      <c r="G23" s="1749"/>
      <c r="H23" s="1749"/>
      <c r="I23" s="1749"/>
      <c r="J23" s="1749"/>
      <c r="K23" s="1749"/>
    </row>
    <row r="24" spans="1:11">
      <c r="A24" s="865"/>
      <c r="H24" s="862"/>
      <c r="I24" s="862"/>
    </row>
    <row r="25" spans="1:11" ht="15.75">
      <c r="A25" s="865"/>
      <c r="C25" s="851" t="s">
        <v>262</v>
      </c>
      <c r="D25" s="241" t="s">
        <v>247</v>
      </c>
      <c r="E25" s="241" t="s">
        <v>248</v>
      </c>
      <c r="F25" s="241" t="s">
        <v>249</v>
      </c>
      <c r="G25" s="241" t="s">
        <v>250</v>
      </c>
      <c r="H25" s="241" t="s">
        <v>252</v>
      </c>
      <c r="I25" s="241" t="s">
        <v>253</v>
      </c>
      <c r="J25" s="241" t="s">
        <v>254</v>
      </c>
      <c r="K25" s="849" t="s">
        <v>254</v>
      </c>
    </row>
    <row r="26" spans="1:11" ht="15.75">
      <c r="A26" s="865"/>
      <c r="C26" s="852"/>
      <c r="D26" s="852"/>
      <c r="E26" s="157">
        <f t="shared" ref="E26:F28" si="0">+E7</f>
        <v>1</v>
      </c>
      <c r="F26" s="157">
        <f t="shared" si="0"/>
        <v>1</v>
      </c>
      <c r="G26" s="157"/>
      <c r="H26" s="157"/>
      <c r="I26" s="168" t="s">
        <v>399</v>
      </c>
      <c r="J26" s="241" t="s">
        <v>265</v>
      </c>
      <c r="K26" s="863" t="s">
        <v>1071</v>
      </c>
    </row>
    <row r="27" spans="1:11" ht="15.75">
      <c r="A27" s="865"/>
      <c r="C27" s="852"/>
      <c r="D27" s="1004">
        <v>2011</v>
      </c>
      <c r="E27" s="241" t="str">
        <f>+E8</f>
        <v>NonTrans.</v>
      </c>
      <c r="F27" s="241" t="str">
        <f t="shared" si="0"/>
        <v>Transmission</v>
      </c>
      <c r="G27" s="241" t="str">
        <f>+G8</f>
        <v xml:space="preserve">Plant </v>
      </c>
      <c r="H27" s="241" t="str">
        <f>+H8</f>
        <v>Labor</v>
      </c>
      <c r="I27" s="167" t="s">
        <v>400</v>
      </c>
      <c r="J27" s="241" t="s">
        <v>266</v>
      </c>
      <c r="K27" s="863" t="s">
        <v>444</v>
      </c>
    </row>
    <row r="28" spans="1:11" ht="15.75">
      <c r="A28" s="865"/>
      <c r="C28" s="852"/>
      <c r="D28" s="242" t="s">
        <v>267</v>
      </c>
      <c r="E28" s="241" t="str">
        <f t="shared" si="0"/>
        <v>Related</v>
      </c>
      <c r="F28" s="241" t="str">
        <f t="shared" si="0"/>
        <v>Related</v>
      </c>
      <c r="G28" s="241" t="str">
        <f>+G9</f>
        <v>Related</v>
      </c>
      <c r="H28" s="241" t="str">
        <f>+H9</f>
        <v>Related</v>
      </c>
      <c r="I28" s="167" t="s">
        <v>401</v>
      </c>
      <c r="J28" s="241" t="s">
        <v>169</v>
      </c>
      <c r="K28" s="863" t="s">
        <v>873</v>
      </c>
    </row>
    <row r="29" spans="1:11">
      <c r="A29" s="865"/>
      <c r="G29" s="864"/>
      <c r="H29" s="864"/>
      <c r="I29" s="864"/>
    </row>
    <row r="30" spans="1:11" s="864" customFormat="1" ht="15">
      <c r="A30" s="865"/>
      <c r="B30" s="1436">
        <v>1900140</v>
      </c>
      <c r="C30" s="1645" t="s">
        <v>1662</v>
      </c>
      <c r="D30" s="1620">
        <v>0</v>
      </c>
      <c r="E30" s="1396">
        <f>+D30</f>
        <v>0</v>
      </c>
      <c r="F30" s="1396"/>
      <c r="G30" s="1396"/>
      <c r="H30" s="1396"/>
      <c r="I30" s="1396"/>
      <c r="J30" s="1455" t="str">
        <f>IF((F30+G30+H30)=0,"No","Yes")</f>
        <v>No</v>
      </c>
      <c r="K30" s="1428" t="s">
        <v>268</v>
      </c>
    </row>
    <row r="31" spans="1:11" ht="15">
      <c r="A31" s="865"/>
      <c r="B31" s="1436" t="s">
        <v>1071</v>
      </c>
      <c r="C31" s="1645" t="s">
        <v>1071</v>
      </c>
      <c r="D31" s="1396" t="s">
        <v>1071</v>
      </c>
      <c r="E31" s="1396"/>
      <c r="F31" s="1396"/>
      <c r="G31" s="1396" t="s">
        <v>1071</v>
      </c>
      <c r="H31" s="1396"/>
      <c r="I31" s="1396"/>
      <c r="J31" s="1455"/>
      <c r="K31" s="1428"/>
    </row>
    <row r="32" spans="1:11" ht="15">
      <c r="A32" s="865"/>
      <c r="B32" s="1436"/>
      <c r="C32" s="1646" t="s">
        <v>1663</v>
      </c>
      <c r="D32" s="1429"/>
      <c r="E32" s="1429"/>
      <c r="F32" s="1429"/>
      <c r="G32" s="1429"/>
      <c r="H32" s="1429"/>
      <c r="I32" s="1429"/>
      <c r="J32" s="1455"/>
      <c r="K32" s="1428"/>
    </row>
    <row r="33" spans="1:11" ht="15">
      <c r="A33" s="865"/>
      <c r="B33" s="1621">
        <v>1901010</v>
      </c>
      <c r="C33" s="1647" t="s">
        <v>1981</v>
      </c>
      <c r="D33" s="1620">
        <v>2932175.63</v>
      </c>
      <c r="E33" s="1620">
        <v>2932175.63</v>
      </c>
      <c r="F33" s="1620"/>
      <c r="G33" s="1620"/>
      <c r="H33" s="1620"/>
      <c r="I33" s="1620"/>
      <c r="J33" s="1455" t="s">
        <v>1831</v>
      </c>
      <c r="K33" s="1622" t="s">
        <v>1982</v>
      </c>
    </row>
    <row r="34" spans="1:11" ht="15">
      <c r="A34" s="865"/>
      <c r="B34" s="1431"/>
      <c r="C34" s="1648"/>
      <c r="D34" s="1427"/>
      <c r="E34" s="1429"/>
      <c r="F34" s="1429"/>
      <c r="G34" s="1429"/>
      <c r="H34" s="1429"/>
      <c r="I34" s="1429"/>
      <c r="J34" s="1455"/>
      <c r="K34" s="1430"/>
    </row>
    <row r="35" spans="1:11" s="864" customFormat="1" ht="30">
      <c r="A35" s="865"/>
      <c r="B35" s="1431">
        <v>1901013</v>
      </c>
      <c r="C35" s="1648" t="s">
        <v>1664</v>
      </c>
      <c r="D35" s="1620">
        <v>0</v>
      </c>
      <c r="E35" s="1429">
        <f>+D35</f>
        <v>0</v>
      </c>
      <c r="F35" s="1429"/>
      <c r="G35" s="1429"/>
      <c r="H35" s="1429"/>
      <c r="I35" s="1429"/>
      <c r="J35" s="1455" t="str">
        <f t="shared" ref="J35:J57" si="1">IF((F35+G35+H35)=0,"No","Yes")</f>
        <v>No</v>
      </c>
      <c r="K35" s="1430" t="s">
        <v>1203</v>
      </c>
    </row>
    <row r="36" spans="1:11" ht="15">
      <c r="A36" s="865"/>
      <c r="B36" s="1431">
        <v>1901015</v>
      </c>
      <c r="C36" s="1648" t="s">
        <v>1669</v>
      </c>
      <c r="D36" s="1620">
        <v>-7012070.04</v>
      </c>
      <c r="E36" s="1429"/>
      <c r="F36" s="1429"/>
      <c r="G36" s="1429"/>
      <c r="H36" s="1429">
        <f>+D36</f>
        <v>-7012070.04</v>
      </c>
      <c r="I36" s="1429"/>
      <c r="J36" s="1455" t="str">
        <f t="shared" si="1"/>
        <v>Yes</v>
      </c>
      <c r="K36" s="1415" t="s">
        <v>1778</v>
      </c>
    </row>
    <row r="37" spans="1:11" ht="15">
      <c r="A37" s="865"/>
      <c r="B37" s="1431">
        <v>1901016</v>
      </c>
      <c r="C37" s="1648" t="s">
        <v>1670</v>
      </c>
      <c r="D37" s="1620">
        <v>99664.86</v>
      </c>
      <c r="E37" s="1429"/>
      <c r="F37" s="1429"/>
      <c r="G37" s="1429"/>
      <c r="H37" s="1429">
        <f>+D37</f>
        <v>99664.86</v>
      </c>
      <c r="I37" s="1429"/>
      <c r="J37" s="1455" t="str">
        <f t="shared" si="1"/>
        <v>Yes</v>
      </c>
      <c r="K37" s="1430" t="s">
        <v>1671</v>
      </c>
    </row>
    <row r="38" spans="1:11" ht="15">
      <c r="A38" s="865"/>
      <c r="B38" s="1431">
        <v>1901017</v>
      </c>
      <c r="C38" s="1648" t="s">
        <v>1204</v>
      </c>
      <c r="D38" s="1620">
        <v>42961978.799999997</v>
      </c>
      <c r="E38" s="1429">
        <f>+D38</f>
        <v>42961978.799999997</v>
      </c>
      <c r="F38" s="1429"/>
      <c r="G38" s="1429"/>
      <c r="H38" s="1429"/>
      <c r="I38" s="1429"/>
      <c r="J38" s="1455" t="str">
        <f t="shared" si="1"/>
        <v>No</v>
      </c>
      <c r="K38" s="1430" t="s">
        <v>1205</v>
      </c>
    </row>
    <row r="39" spans="1:11" ht="15">
      <c r="A39" s="865"/>
      <c r="B39" s="1431">
        <v>1901018</v>
      </c>
      <c r="C39" s="1648" t="s">
        <v>1672</v>
      </c>
      <c r="D39" s="1620">
        <v>0</v>
      </c>
      <c r="E39" s="1429"/>
      <c r="F39" s="1429"/>
      <c r="G39" s="1429"/>
      <c r="H39" s="1429"/>
      <c r="I39" s="1429">
        <f>D39</f>
        <v>0</v>
      </c>
      <c r="J39" s="1455" t="str">
        <f t="shared" si="1"/>
        <v>No</v>
      </c>
      <c r="K39" s="1430" t="s">
        <v>1673</v>
      </c>
    </row>
    <row r="40" spans="1:11" ht="15">
      <c r="A40" s="865"/>
      <c r="B40" s="1431">
        <v>1901019</v>
      </c>
      <c r="C40" s="1648" t="s">
        <v>1674</v>
      </c>
      <c r="D40" s="1620">
        <v>2146.5500000000002</v>
      </c>
      <c r="E40" s="1429"/>
      <c r="F40" s="1429"/>
      <c r="G40" s="1429">
        <f>+D40</f>
        <v>2146.5500000000002</v>
      </c>
      <c r="H40" s="1429"/>
      <c r="I40" s="1429"/>
      <c r="J40" s="1455" t="str">
        <f t="shared" si="1"/>
        <v>Yes</v>
      </c>
      <c r="K40" s="1430" t="s">
        <v>1675</v>
      </c>
    </row>
    <row r="41" spans="1:11" s="864" customFormat="1" ht="15">
      <c r="A41" s="865"/>
      <c r="B41" s="1431">
        <v>1901020</v>
      </c>
      <c r="C41" s="1648" t="s">
        <v>1676</v>
      </c>
      <c r="D41" s="1620">
        <v>670828.29</v>
      </c>
      <c r="E41" s="1429"/>
      <c r="F41" s="1429"/>
      <c r="G41" s="1429">
        <f>+D41</f>
        <v>670828.29</v>
      </c>
      <c r="H41" s="1429"/>
      <c r="I41" s="1429"/>
      <c r="J41" s="1455" t="str">
        <f t="shared" si="1"/>
        <v>Yes</v>
      </c>
      <c r="K41" s="1430" t="s">
        <v>1677</v>
      </c>
    </row>
    <row r="42" spans="1:11" ht="15">
      <c r="A42" s="865"/>
      <c r="B42" s="1431">
        <v>1901021</v>
      </c>
      <c r="C42" s="1648" t="s">
        <v>1678</v>
      </c>
      <c r="D42" s="1620">
        <v>687768.35</v>
      </c>
      <c r="E42" s="1429"/>
      <c r="F42" s="1429"/>
      <c r="G42" s="1429"/>
      <c r="H42" s="1429">
        <f>+D42</f>
        <v>687768.35</v>
      </c>
      <c r="I42" s="1429"/>
      <c r="J42" s="1455" t="str">
        <f t="shared" si="1"/>
        <v>Yes</v>
      </c>
      <c r="K42" s="1430" t="s">
        <v>1679</v>
      </c>
    </row>
    <row r="43" spans="1:11" ht="15">
      <c r="A43" s="865"/>
      <c r="B43" s="1431">
        <v>1901022</v>
      </c>
      <c r="C43" s="1648" t="s">
        <v>1680</v>
      </c>
      <c r="D43" s="1620">
        <v>298264.48</v>
      </c>
      <c r="E43" s="1429"/>
      <c r="F43" s="1429"/>
      <c r="G43" s="1429">
        <f>+D43</f>
        <v>298264.48</v>
      </c>
      <c r="H43" s="1429"/>
      <c r="I43" s="1429"/>
      <c r="J43" s="1455" t="str">
        <f t="shared" si="1"/>
        <v>Yes</v>
      </c>
      <c r="K43" s="1430" t="s">
        <v>1681</v>
      </c>
    </row>
    <row r="44" spans="1:11" ht="15">
      <c r="A44" s="865"/>
      <c r="B44" s="1431">
        <v>1901026</v>
      </c>
      <c r="C44" s="1648" t="s">
        <v>1682</v>
      </c>
      <c r="D44" s="1620">
        <v>959088.75</v>
      </c>
      <c r="E44" s="1429"/>
      <c r="F44" s="1429"/>
      <c r="G44" s="1429"/>
      <c r="H44" s="1429">
        <f>+D44</f>
        <v>959088.75</v>
      </c>
      <c r="I44" s="1429"/>
      <c r="J44" s="1455" t="str">
        <f t="shared" si="1"/>
        <v>Yes</v>
      </c>
      <c r="K44" s="1430" t="s">
        <v>1683</v>
      </c>
    </row>
    <row r="45" spans="1:11" ht="15">
      <c r="A45" s="865"/>
      <c r="B45" s="1431">
        <v>1901027</v>
      </c>
      <c r="C45" s="1648" t="s">
        <v>1684</v>
      </c>
      <c r="D45" s="1620">
        <v>28481.71</v>
      </c>
      <c r="E45" s="1429"/>
      <c r="F45" s="1429"/>
      <c r="G45" s="1429">
        <f>+D45</f>
        <v>28481.71</v>
      </c>
      <c r="H45" s="1429"/>
      <c r="I45" s="1429"/>
      <c r="J45" s="1455" t="str">
        <f t="shared" si="1"/>
        <v>Yes</v>
      </c>
      <c r="K45" s="1430" t="s">
        <v>1685</v>
      </c>
    </row>
    <row r="46" spans="1:11" s="1227" customFormat="1" ht="15">
      <c r="A46" s="865"/>
      <c r="B46" s="1431">
        <v>1901031</v>
      </c>
      <c r="C46" s="1648" t="s">
        <v>1686</v>
      </c>
      <c r="D46" s="1620">
        <v>-1220209.08</v>
      </c>
      <c r="E46" s="1429"/>
      <c r="F46" s="1429"/>
      <c r="G46" s="1429">
        <f>+D46</f>
        <v>-1220209.08</v>
      </c>
      <c r="H46" s="1429"/>
      <c r="I46" s="1429"/>
      <c r="J46" s="1455" t="str">
        <f t="shared" si="1"/>
        <v>Yes</v>
      </c>
      <c r="K46" s="1430" t="s">
        <v>1687</v>
      </c>
    </row>
    <row r="47" spans="1:11" ht="15">
      <c r="A47" s="865"/>
      <c r="B47" s="1431">
        <v>1901032</v>
      </c>
      <c r="C47" s="1648" t="s">
        <v>1688</v>
      </c>
      <c r="D47" s="1620">
        <v>0</v>
      </c>
      <c r="E47" s="1429">
        <f>+D47</f>
        <v>0</v>
      </c>
      <c r="F47" s="1429"/>
      <c r="G47" s="1429"/>
      <c r="H47" s="1429"/>
      <c r="I47" s="1429"/>
      <c r="J47" s="1455" t="str">
        <f t="shared" si="1"/>
        <v>No</v>
      </c>
      <c r="K47" s="1430" t="s">
        <v>1689</v>
      </c>
    </row>
    <row r="48" spans="1:11" ht="15">
      <c r="A48" s="865"/>
      <c r="B48" s="1431">
        <v>1901034</v>
      </c>
      <c r="C48" s="1648" t="s">
        <v>1690</v>
      </c>
      <c r="D48" s="1620">
        <v>-2913147.75</v>
      </c>
      <c r="E48" s="1429"/>
      <c r="F48" s="1429"/>
      <c r="G48" s="1429"/>
      <c r="H48" s="1429">
        <f>+D48</f>
        <v>-2913147.75</v>
      </c>
      <c r="I48" s="1429"/>
      <c r="J48" s="1455" t="str">
        <f t="shared" si="1"/>
        <v>Yes</v>
      </c>
      <c r="K48" s="1430" t="s">
        <v>1691</v>
      </c>
    </row>
    <row r="49" spans="1:24" ht="15">
      <c r="A49" s="865"/>
      <c r="B49" s="1431">
        <v>1901035</v>
      </c>
      <c r="C49" s="1648" t="s">
        <v>1692</v>
      </c>
      <c r="D49" s="1620">
        <v>108474.88</v>
      </c>
      <c r="E49" s="1429"/>
      <c r="F49" s="1429"/>
      <c r="G49" s="1429">
        <f>+D49</f>
        <v>108474.88</v>
      </c>
      <c r="H49" s="1429"/>
      <c r="I49" s="1429"/>
      <c r="J49" s="1455" t="str">
        <f t="shared" si="1"/>
        <v>Yes</v>
      </c>
      <c r="K49" s="1430" t="s">
        <v>1693</v>
      </c>
    </row>
    <row r="50" spans="1:24" ht="30">
      <c r="A50" s="865"/>
      <c r="B50" s="1431">
        <v>1901037</v>
      </c>
      <c r="C50" s="1649" t="s">
        <v>1696</v>
      </c>
      <c r="D50" s="1620">
        <v>0.12</v>
      </c>
      <c r="E50" s="1429"/>
      <c r="F50" s="1429"/>
      <c r="G50" s="1429">
        <f>+D50</f>
        <v>0.12</v>
      </c>
      <c r="H50" s="1429"/>
      <c r="I50" s="1429"/>
      <c r="J50" s="1455" t="str">
        <f t="shared" si="1"/>
        <v>Yes</v>
      </c>
      <c r="K50" s="1430" t="s">
        <v>1206</v>
      </c>
    </row>
    <row r="51" spans="1:24" ht="15">
      <c r="A51" s="865"/>
      <c r="B51" s="1431">
        <v>1901038</v>
      </c>
      <c r="C51" s="1650" t="s">
        <v>1207</v>
      </c>
      <c r="D51" s="1620">
        <v>6201605.3799999999</v>
      </c>
      <c r="E51" s="1429">
        <f>+D51</f>
        <v>6201605.3799999999</v>
      </c>
      <c r="F51" s="1429"/>
      <c r="G51" s="1429"/>
      <c r="H51" s="1429"/>
      <c r="I51" s="1429"/>
      <c r="J51" s="1455" t="str">
        <f t="shared" si="1"/>
        <v>No</v>
      </c>
      <c r="K51" s="1430" t="s">
        <v>1205</v>
      </c>
    </row>
    <row r="52" spans="1:24" s="864" customFormat="1" ht="15">
      <c r="A52" s="865"/>
      <c r="B52" s="1431">
        <v>1901043</v>
      </c>
      <c r="C52" s="1648" t="s">
        <v>1702</v>
      </c>
      <c r="D52" s="1620">
        <v>0.01</v>
      </c>
      <c r="E52" s="1429">
        <f>+D52</f>
        <v>0.01</v>
      </c>
      <c r="F52" s="1429"/>
      <c r="G52" s="1429"/>
      <c r="H52" s="1429"/>
      <c r="I52" s="1429"/>
      <c r="J52" s="1455" t="str">
        <f t="shared" si="1"/>
        <v>No</v>
      </c>
      <c r="K52" s="1430" t="s">
        <v>840</v>
      </c>
    </row>
    <row r="53" spans="1:24" ht="15">
      <c r="A53" s="865"/>
      <c r="B53" s="1431">
        <v>1901044</v>
      </c>
      <c r="C53" s="1648" t="s">
        <v>1704</v>
      </c>
      <c r="D53" s="1620">
        <v>0</v>
      </c>
      <c r="E53" s="1429"/>
      <c r="F53" s="1429"/>
      <c r="G53" s="1429">
        <f t="shared" ref="G53:G58" si="2">+D53</f>
        <v>0</v>
      </c>
      <c r="H53" s="1429"/>
      <c r="I53" s="1429"/>
      <c r="J53" s="1455" t="str">
        <f t="shared" si="1"/>
        <v>No</v>
      </c>
      <c r="K53" s="1424" t="s">
        <v>1705</v>
      </c>
    </row>
    <row r="54" spans="1:24" ht="15">
      <c r="A54" s="865"/>
      <c r="B54" s="1431">
        <v>1901045</v>
      </c>
      <c r="C54" s="1648" t="s">
        <v>1706</v>
      </c>
      <c r="D54" s="1620">
        <v>0</v>
      </c>
      <c r="E54" s="1429"/>
      <c r="F54" s="1429"/>
      <c r="G54" s="1429">
        <f t="shared" si="2"/>
        <v>0</v>
      </c>
      <c r="H54" s="1429"/>
      <c r="I54" s="1429"/>
      <c r="J54" s="1455" t="s">
        <v>1665</v>
      </c>
      <c r="K54" s="1430" t="s">
        <v>1707</v>
      </c>
    </row>
    <row r="55" spans="1:24" ht="15">
      <c r="A55" s="865"/>
      <c r="B55" s="1431">
        <v>1901046</v>
      </c>
      <c r="C55" s="1648" t="s">
        <v>1708</v>
      </c>
      <c r="D55" s="1620">
        <v>292670.40000000002</v>
      </c>
      <c r="E55" s="1429"/>
      <c r="F55" s="1429"/>
      <c r="G55" s="1429">
        <f t="shared" si="2"/>
        <v>292670.40000000002</v>
      </c>
      <c r="H55" s="1429"/>
      <c r="I55" s="1429"/>
      <c r="J55" s="1455" t="str">
        <f t="shared" si="1"/>
        <v>Yes</v>
      </c>
      <c r="K55" s="1424" t="s">
        <v>1781</v>
      </c>
    </row>
    <row r="56" spans="1:24" ht="15">
      <c r="A56" s="865"/>
      <c r="B56" s="1431">
        <v>1901048</v>
      </c>
      <c r="C56" s="1650" t="s">
        <v>1247</v>
      </c>
      <c r="D56" s="1620">
        <v>40194057</v>
      </c>
      <c r="E56" s="1429"/>
      <c r="F56" s="1429"/>
      <c r="G56" s="1429">
        <f t="shared" si="2"/>
        <v>40194057</v>
      </c>
      <c r="H56" s="1429"/>
      <c r="I56" s="1429"/>
      <c r="J56" s="1455" t="str">
        <f t="shared" si="1"/>
        <v>Yes</v>
      </c>
      <c r="K56" s="1430" t="s">
        <v>1248</v>
      </c>
    </row>
    <row r="57" spans="1:24" s="1392" customFormat="1" ht="15">
      <c r="A57" s="1391"/>
      <c r="B57" s="1428">
        <v>1901049</v>
      </c>
      <c r="C57" s="1649" t="s">
        <v>1779</v>
      </c>
      <c r="D57" s="1620">
        <v>8893145</v>
      </c>
      <c r="E57" s="1427">
        <v>0</v>
      </c>
      <c r="F57" s="1427"/>
      <c r="G57" s="1427">
        <f t="shared" si="2"/>
        <v>8893145</v>
      </c>
      <c r="H57" s="1427"/>
      <c r="I57" s="1427"/>
      <c r="J57" s="1455" t="str">
        <f t="shared" si="1"/>
        <v>Yes</v>
      </c>
      <c r="K57" s="1415" t="s">
        <v>1780</v>
      </c>
      <c r="L57" s="1391"/>
      <c r="M57" s="1391"/>
      <c r="N57" s="1391"/>
      <c r="O57" s="1391"/>
      <c r="P57" s="1391"/>
      <c r="Q57" s="1391"/>
      <c r="R57" s="1391"/>
      <c r="S57" s="1391"/>
      <c r="T57" s="1391"/>
      <c r="U57" s="1391"/>
      <c r="V57" s="1391"/>
      <c r="W57" s="1391"/>
      <c r="X57" s="1391"/>
    </row>
    <row r="58" spans="1:24" ht="30">
      <c r="A58" s="865"/>
      <c r="B58" s="1431">
        <v>1901050</v>
      </c>
      <c r="C58" s="1648" t="s">
        <v>1249</v>
      </c>
      <c r="D58" s="1620">
        <v>0</v>
      </c>
      <c r="E58" s="1429"/>
      <c r="F58" s="1429"/>
      <c r="G58" s="1429">
        <f t="shared" si="2"/>
        <v>0</v>
      </c>
      <c r="H58" s="1429"/>
      <c r="I58" s="1429"/>
      <c r="J58" s="1455" t="s">
        <v>1665</v>
      </c>
      <c r="K58" s="1430" t="s">
        <v>1250</v>
      </c>
    </row>
    <row r="59" spans="1:24" ht="15">
      <c r="A59" s="865"/>
      <c r="B59" s="1431">
        <v>1901051</v>
      </c>
      <c r="C59" s="1648" t="s">
        <v>1251</v>
      </c>
      <c r="D59" s="1620">
        <v>-56945.74</v>
      </c>
      <c r="E59" s="1429">
        <f>+D59</f>
        <v>-56945.74</v>
      </c>
      <c r="F59" s="1429"/>
      <c r="G59" s="1429"/>
      <c r="H59" s="1429"/>
      <c r="I59" s="1429"/>
      <c r="J59" s="1455" t="str">
        <f t="shared" ref="J59:J62" si="3">IF((F59+G59+H59)=0,"No","Yes")</f>
        <v>No</v>
      </c>
      <c r="K59" s="1430" t="s">
        <v>1252</v>
      </c>
    </row>
    <row r="60" spans="1:24" ht="30">
      <c r="A60" s="865"/>
      <c r="B60" s="1431">
        <v>1901052</v>
      </c>
      <c r="C60" s="1648" t="s">
        <v>1253</v>
      </c>
      <c r="D60" s="1620">
        <v>0</v>
      </c>
      <c r="E60" s="1429">
        <f>+D60</f>
        <v>0</v>
      </c>
      <c r="F60" s="1429"/>
      <c r="G60" s="1429"/>
      <c r="H60" s="1429"/>
      <c r="I60" s="1429"/>
      <c r="J60" s="1455" t="str">
        <f t="shared" si="3"/>
        <v>No</v>
      </c>
      <c r="K60" s="1430" t="s">
        <v>1254</v>
      </c>
    </row>
    <row r="61" spans="1:24" ht="15" customHeight="1">
      <c r="A61" s="865"/>
      <c r="B61" s="1428">
        <v>1901054</v>
      </c>
      <c r="C61" s="1651" t="s">
        <v>1782</v>
      </c>
      <c r="D61" s="1620">
        <v>25827450</v>
      </c>
      <c r="E61" s="1429"/>
      <c r="F61" s="1429"/>
      <c r="G61" s="1429"/>
      <c r="H61" s="1429">
        <f>+D61</f>
        <v>25827450</v>
      </c>
      <c r="I61" s="1429"/>
      <c r="J61" s="1455" t="str">
        <f t="shared" si="3"/>
        <v>Yes</v>
      </c>
      <c r="K61" s="1430" t="s">
        <v>1784</v>
      </c>
    </row>
    <row r="62" spans="1:24" ht="15">
      <c r="A62" s="865"/>
      <c r="B62" s="1428">
        <v>1901055</v>
      </c>
      <c r="C62" s="1651" t="s">
        <v>1783</v>
      </c>
      <c r="D62" s="1620">
        <v>1293130</v>
      </c>
      <c r="E62" s="1429">
        <f>+D62</f>
        <v>1293130</v>
      </c>
      <c r="F62" s="1429"/>
      <c r="G62" s="1429"/>
      <c r="H62" s="1429"/>
      <c r="I62" s="1429"/>
      <c r="J62" s="1455" t="str">
        <f t="shared" si="3"/>
        <v>No</v>
      </c>
      <c r="K62" s="1430" t="s">
        <v>1785</v>
      </c>
    </row>
    <row r="63" spans="1:24" ht="30">
      <c r="A63" s="865"/>
      <c r="B63" s="1431">
        <v>1901057</v>
      </c>
      <c r="C63" s="1648" t="s">
        <v>1209</v>
      </c>
      <c r="D63" s="1620">
        <v>-0.02</v>
      </c>
      <c r="E63" s="1429"/>
      <c r="F63" s="1429"/>
      <c r="G63" s="1429">
        <f>+D63</f>
        <v>-0.02</v>
      </c>
      <c r="H63" s="1429"/>
      <c r="I63" s="1429"/>
      <c r="J63" s="1455" t="s">
        <v>1665</v>
      </c>
      <c r="K63" s="1430" t="s">
        <v>1210</v>
      </c>
    </row>
    <row r="64" spans="1:24" ht="15">
      <c r="A64" s="865"/>
      <c r="B64" s="1433">
        <v>1901063</v>
      </c>
      <c r="C64" s="1652" t="s">
        <v>1819</v>
      </c>
      <c r="D64" s="1620">
        <v>-0.01</v>
      </c>
      <c r="E64" s="1429"/>
      <c r="F64" s="1429"/>
      <c r="G64" s="1429">
        <f>+D64</f>
        <v>-0.01</v>
      </c>
      <c r="H64" s="1434"/>
      <c r="I64" s="1434"/>
      <c r="J64" s="1455" t="str">
        <f t="shared" ref="J64:J76" si="4">IF((F64+G64+H64)=0,"No","Yes")</f>
        <v>Yes</v>
      </c>
      <c r="K64" s="1424" t="s">
        <v>1213</v>
      </c>
    </row>
    <row r="65" spans="1:11" ht="15">
      <c r="A65" s="865"/>
      <c r="B65" s="1433">
        <v>1901065</v>
      </c>
      <c r="C65" s="1652" t="s">
        <v>1788</v>
      </c>
      <c r="D65" s="1620">
        <v>36716.75</v>
      </c>
      <c r="E65" s="1429"/>
      <c r="F65" s="1434"/>
      <c r="G65" s="1429">
        <f t="shared" ref="G65:G66" si="5">+D65</f>
        <v>36716.75</v>
      </c>
      <c r="H65" s="1434"/>
      <c r="I65" s="1434"/>
      <c r="J65" s="1455" t="str">
        <f t="shared" si="4"/>
        <v>Yes</v>
      </c>
      <c r="K65" s="1424" t="s">
        <v>1215</v>
      </c>
    </row>
    <row r="66" spans="1:11" ht="15">
      <c r="A66" s="865"/>
      <c r="B66" s="1433">
        <v>1901066</v>
      </c>
      <c r="C66" s="1652" t="s">
        <v>1789</v>
      </c>
      <c r="D66" s="1620">
        <v>7343.35</v>
      </c>
      <c r="E66" s="1429"/>
      <c r="F66" s="1434"/>
      <c r="G66" s="1429">
        <f t="shared" si="5"/>
        <v>7343.35</v>
      </c>
      <c r="H66" s="1434"/>
      <c r="I66" s="1434"/>
      <c r="J66" s="1455" t="str">
        <f t="shared" si="4"/>
        <v>Yes</v>
      </c>
      <c r="K66" s="1424" t="s">
        <v>1216</v>
      </c>
    </row>
    <row r="67" spans="1:11" ht="30">
      <c r="A67" s="865"/>
      <c r="B67" s="1433">
        <v>1901067</v>
      </c>
      <c r="C67" s="1652" t="s">
        <v>1820</v>
      </c>
      <c r="D67" s="1620">
        <v>26615.57</v>
      </c>
      <c r="E67" s="1429"/>
      <c r="F67" s="1434"/>
      <c r="G67" s="1429">
        <f>+D67</f>
        <v>26615.57</v>
      </c>
      <c r="H67" s="1434"/>
      <c r="I67" s="1434"/>
      <c r="J67" s="1455" t="str">
        <f t="shared" si="4"/>
        <v>Yes</v>
      </c>
      <c r="K67" s="1424" t="s">
        <v>1217</v>
      </c>
    </row>
    <row r="68" spans="1:11" ht="15">
      <c r="A68" s="865"/>
      <c r="B68" s="1433">
        <v>1901075</v>
      </c>
      <c r="C68" s="1650" t="s">
        <v>371</v>
      </c>
      <c r="D68" s="1620">
        <v>-643.1</v>
      </c>
      <c r="E68" s="1434"/>
      <c r="F68" s="1434">
        <f>+D68</f>
        <v>-643.1</v>
      </c>
      <c r="G68" s="1434"/>
      <c r="H68" s="1434"/>
      <c r="I68" s="1434"/>
      <c r="J68" s="1455" t="str">
        <f t="shared" si="4"/>
        <v>Yes</v>
      </c>
      <c r="K68" s="1424" t="s">
        <v>372</v>
      </c>
    </row>
    <row r="69" spans="1:11" s="1228" customFormat="1" ht="15">
      <c r="A69" s="865"/>
      <c r="B69" s="1433">
        <v>1901078</v>
      </c>
      <c r="C69" s="1650" t="s">
        <v>373</v>
      </c>
      <c r="D69" s="1620">
        <v>9068.81</v>
      </c>
      <c r="E69" s="1429"/>
      <c r="F69" s="1434"/>
      <c r="G69" s="1434"/>
      <c r="H69" s="1429">
        <f>+D69</f>
        <v>9068.81</v>
      </c>
      <c r="I69" s="1434"/>
      <c r="J69" s="1455" t="str">
        <f t="shared" si="4"/>
        <v>Yes</v>
      </c>
      <c r="K69" s="1435" t="s">
        <v>1227</v>
      </c>
    </row>
    <row r="70" spans="1:11" s="1228" customFormat="1" ht="15">
      <c r="A70" s="865"/>
      <c r="B70" s="1433">
        <v>1901082</v>
      </c>
      <c r="C70" s="1650" t="s">
        <v>226</v>
      </c>
      <c r="D70" s="1620">
        <v>0</v>
      </c>
      <c r="E70" s="1434">
        <f>+D70</f>
        <v>0</v>
      </c>
      <c r="F70" s="1434"/>
      <c r="G70" s="1434"/>
      <c r="H70" s="1434"/>
      <c r="I70" s="1434"/>
      <c r="J70" s="1455" t="str">
        <f t="shared" si="4"/>
        <v>No</v>
      </c>
      <c r="K70" s="1435" t="s">
        <v>227</v>
      </c>
    </row>
    <row r="71" spans="1:11" s="1228" customFormat="1" ht="15">
      <c r="A71" s="865"/>
      <c r="B71" s="1433">
        <v>1901084</v>
      </c>
      <c r="C71" s="1650" t="s">
        <v>374</v>
      </c>
      <c r="D71" s="1620">
        <v>1935325.25</v>
      </c>
      <c r="E71" s="1434">
        <f>+D71</f>
        <v>1935325.25</v>
      </c>
      <c r="F71" s="1434"/>
      <c r="G71" s="1434"/>
      <c r="H71" s="1434"/>
      <c r="I71" s="1434"/>
      <c r="J71" s="1455" t="str">
        <f t="shared" si="4"/>
        <v>No</v>
      </c>
      <c r="K71" s="1424" t="s">
        <v>229</v>
      </c>
    </row>
    <row r="72" spans="1:11" ht="15">
      <c r="A72" s="865"/>
      <c r="B72" s="1431">
        <v>1901085</v>
      </c>
      <c r="C72" s="1648" t="s">
        <v>230</v>
      </c>
      <c r="D72" s="1620">
        <v>-35314.47</v>
      </c>
      <c r="E72" s="1429">
        <f>+D72</f>
        <v>-35314.47</v>
      </c>
      <c r="F72" s="1429"/>
      <c r="G72" s="1429"/>
      <c r="H72" s="1429"/>
      <c r="I72" s="1429"/>
      <c r="J72" s="1455" t="str">
        <f t="shared" si="4"/>
        <v>No</v>
      </c>
      <c r="K72" s="1430" t="s">
        <v>231</v>
      </c>
    </row>
    <row r="73" spans="1:11" ht="15">
      <c r="A73" s="865"/>
      <c r="B73" s="1431">
        <v>1901086</v>
      </c>
      <c r="C73" s="1648" t="s">
        <v>232</v>
      </c>
      <c r="D73" s="1620">
        <v>1172897.6599999999</v>
      </c>
      <c r="E73" s="1429"/>
      <c r="F73" s="1429"/>
      <c r="G73" s="1429"/>
      <c r="H73" s="1429">
        <f>+D73</f>
        <v>1172897.6599999999</v>
      </c>
      <c r="I73" s="1429"/>
      <c r="J73" s="1455" t="str">
        <f t="shared" si="4"/>
        <v>Yes</v>
      </c>
      <c r="K73" s="1430" t="s">
        <v>1709</v>
      </c>
    </row>
    <row r="74" spans="1:11" ht="15">
      <c r="A74" s="865"/>
      <c r="B74" s="1431">
        <v>1901087</v>
      </c>
      <c r="C74" s="1648" t="s">
        <v>1710</v>
      </c>
      <c r="D74" s="1620">
        <v>5261192.28</v>
      </c>
      <c r="E74" s="1429"/>
      <c r="F74" s="1429"/>
      <c r="G74" s="1429"/>
      <c r="H74" s="1429">
        <f>+D74</f>
        <v>5261192.28</v>
      </c>
      <c r="I74" s="1429"/>
      <c r="J74" s="1455" t="str">
        <f t="shared" si="4"/>
        <v>Yes</v>
      </c>
      <c r="K74" s="1430" t="s">
        <v>1711</v>
      </c>
    </row>
    <row r="75" spans="1:11" s="1228" customFormat="1" ht="15">
      <c r="A75" s="865"/>
      <c r="B75" s="1431">
        <v>1901088</v>
      </c>
      <c r="C75" s="1648" t="s">
        <v>375</v>
      </c>
      <c r="D75" s="1620">
        <v>182787.79</v>
      </c>
      <c r="E75" s="1429"/>
      <c r="F75" s="1429"/>
      <c r="G75" s="1429">
        <f>+D75</f>
        <v>182787.79</v>
      </c>
      <c r="H75" s="1429"/>
      <c r="I75" s="1429"/>
      <c r="J75" s="1455" t="str">
        <f t="shared" si="4"/>
        <v>Yes</v>
      </c>
      <c r="K75" s="1424" t="s">
        <v>1713</v>
      </c>
    </row>
    <row r="76" spans="1:11" s="864" customFormat="1" ht="30">
      <c r="A76" s="865"/>
      <c r="B76" s="1431">
        <v>1901090</v>
      </c>
      <c r="C76" s="1653" t="s">
        <v>1715</v>
      </c>
      <c r="D76" s="1620">
        <v>25371.27</v>
      </c>
      <c r="E76" s="1429">
        <f>+D76</f>
        <v>25371.27</v>
      </c>
      <c r="F76" s="1429"/>
      <c r="G76" s="1429"/>
      <c r="H76" s="1429"/>
      <c r="I76" s="1429"/>
      <c r="J76" s="1455" t="str">
        <f t="shared" si="4"/>
        <v>No</v>
      </c>
      <c r="K76" s="1424" t="s">
        <v>1716</v>
      </c>
    </row>
    <row r="77" spans="1:11" ht="15">
      <c r="A77" s="865"/>
      <c r="B77" s="866" t="s">
        <v>1071</v>
      </c>
      <c r="C77" s="866" t="s">
        <v>1071</v>
      </c>
      <c r="D77" s="867" t="s">
        <v>1071</v>
      </c>
      <c r="E77" s="868"/>
      <c r="F77" s="868"/>
      <c r="G77" s="868" t="s">
        <v>1071</v>
      </c>
      <c r="H77" s="244"/>
      <c r="I77" s="244"/>
      <c r="J77" s="866"/>
      <c r="K77" s="869"/>
    </row>
    <row r="78" spans="1:11" ht="20.25">
      <c r="A78" s="844" t="str">
        <f>+A19</f>
        <v>Worksheet A-7 - WES ADIT</v>
      </c>
      <c r="B78" s="857"/>
      <c r="C78" s="870"/>
      <c r="D78" s="871"/>
      <c r="E78" s="871"/>
      <c r="F78" s="871"/>
      <c r="G78" s="871"/>
      <c r="H78" s="872"/>
      <c r="I78" s="872"/>
      <c r="J78" s="870"/>
      <c r="K78" s="873"/>
    </row>
    <row r="79" spans="1:11" ht="15">
      <c r="A79" s="865"/>
      <c r="K79" s="861" t="s">
        <v>1541</v>
      </c>
    </row>
    <row r="80" spans="1:11" ht="18">
      <c r="A80" s="1750" t="str">
        <f>+A21</f>
        <v>Kansas Gas and Electric Company</v>
      </c>
      <c r="B80" s="1723"/>
      <c r="C80" s="1723"/>
      <c r="D80" s="1723"/>
      <c r="E80" s="1723"/>
      <c r="F80" s="1723"/>
      <c r="G80" s="1723"/>
      <c r="H80" s="1723"/>
      <c r="I80" s="1723"/>
      <c r="J80" s="1723"/>
      <c r="K80" s="1723"/>
    </row>
    <row r="81" spans="1:11" ht="18">
      <c r="A81" s="1750" t="str">
        <f>+A22</f>
        <v>Allocation of ADIT</v>
      </c>
      <c r="B81" s="1723"/>
      <c r="C81" s="1723"/>
      <c r="D81" s="1723"/>
      <c r="E81" s="1723"/>
      <c r="F81" s="1723"/>
      <c r="G81" s="1723"/>
      <c r="H81" s="1723"/>
      <c r="I81" s="1723"/>
      <c r="J81" s="1723"/>
      <c r="K81" s="1723"/>
    </row>
    <row r="82" spans="1:11" s="243" customFormat="1" ht="15.75">
      <c r="A82" s="1751" t="str">
        <f>+A23</f>
        <v>For the 12 months ended - December 31, 2011</v>
      </c>
      <c r="B82" s="1749"/>
      <c r="C82" s="1749"/>
      <c r="D82" s="1749"/>
      <c r="E82" s="1749"/>
      <c r="F82" s="1749"/>
      <c r="G82" s="1749"/>
      <c r="H82" s="1749"/>
      <c r="I82" s="1749"/>
      <c r="J82" s="1749"/>
      <c r="K82" s="1749"/>
    </row>
    <row r="83" spans="1:11">
      <c r="A83" s="865"/>
      <c r="H83" s="862"/>
      <c r="I83" s="862"/>
    </row>
    <row r="84" spans="1:11" ht="15.75">
      <c r="A84" s="865"/>
      <c r="C84" s="851" t="s">
        <v>262</v>
      </c>
      <c r="D84" s="241" t="str">
        <f t="shared" ref="D84:J84" si="6">+D$25</f>
        <v>(A)</v>
      </c>
      <c r="E84" s="241" t="str">
        <f t="shared" si="6"/>
        <v>(B)</v>
      </c>
      <c r="F84" s="241" t="str">
        <f t="shared" si="6"/>
        <v>(C)</v>
      </c>
      <c r="G84" s="241" t="str">
        <f t="shared" si="6"/>
        <v>(D)</v>
      </c>
      <c r="H84" s="241" t="str">
        <f t="shared" si="6"/>
        <v>(E)</v>
      </c>
      <c r="I84" s="241" t="str">
        <f t="shared" si="6"/>
        <v>(F)</v>
      </c>
      <c r="J84" s="241" t="str">
        <f t="shared" si="6"/>
        <v>(G)</v>
      </c>
      <c r="K84" s="849" t="s">
        <v>254</v>
      </c>
    </row>
    <row r="85" spans="1:11" ht="15.75">
      <c r="A85" s="865"/>
      <c r="C85" s="852"/>
      <c r="D85" s="241"/>
      <c r="E85" s="169">
        <f>+E$26</f>
        <v>1</v>
      </c>
      <c r="F85" s="169">
        <f>+F$26</f>
        <v>1</v>
      </c>
      <c r="G85" s="169"/>
      <c r="H85" s="169"/>
      <c r="I85" s="169" t="str">
        <f>+I$26</f>
        <v>100% Retail</v>
      </c>
      <c r="J85" s="169" t="str">
        <f>+J$26</f>
        <v>In</v>
      </c>
      <c r="K85" s="863" t="s">
        <v>1071</v>
      </c>
    </row>
    <row r="86" spans="1:11" ht="15.75">
      <c r="A86" s="865"/>
      <c r="C86" s="852"/>
      <c r="D86" s="240">
        <f t="shared" ref="D86:J86" si="7">+D$27</f>
        <v>2011</v>
      </c>
      <c r="E86" s="241" t="str">
        <f t="shared" si="7"/>
        <v>NonTrans.</v>
      </c>
      <c r="F86" s="241" t="str">
        <f t="shared" si="7"/>
        <v>Transmission</v>
      </c>
      <c r="G86" s="241" t="str">
        <f t="shared" si="7"/>
        <v xml:space="preserve">Plant </v>
      </c>
      <c r="H86" s="241" t="str">
        <f t="shared" si="7"/>
        <v>Labor</v>
      </c>
      <c r="I86" s="241" t="str">
        <f t="shared" si="7"/>
        <v>[Allocate</v>
      </c>
      <c r="J86" s="241" t="str">
        <f t="shared" si="7"/>
        <v>Adjustment</v>
      </c>
      <c r="K86" s="863" t="s">
        <v>444</v>
      </c>
    </row>
    <row r="87" spans="1:11" ht="15.75">
      <c r="A87" s="865"/>
      <c r="C87" s="852"/>
      <c r="D87" s="241" t="str">
        <f t="shared" ref="D87:J87" si="8">+D$28</f>
        <v>YE Balance</v>
      </c>
      <c r="E87" s="241" t="str">
        <f t="shared" si="8"/>
        <v>Related</v>
      </c>
      <c r="F87" s="241" t="str">
        <f t="shared" si="8"/>
        <v>Related</v>
      </c>
      <c r="G87" s="241" t="str">
        <f t="shared" si="8"/>
        <v>Related</v>
      </c>
      <c r="H87" s="241" t="str">
        <f t="shared" si="8"/>
        <v>Related</v>
      </c>
      <c r="I87" s="241" t="str">
        <f t="shared" si="8"/>
        <v>by Plant]</v>
      </c>
      <c r="J87" s="241" t="str">
        <f t="shared" si="8"/>
        <v>to Ratebase</v>
      </c>
      <c r="K87" s="863" t="s">
        <v>873</v>
      </c>
    </row>
    <row r="88" spans="1:11" ht="15">
      <c r="A88" s="865"/>
      <c r="B88" s="866"/>
      <c r="C88" s="874"/>
      <c r="D88" s="867"/>
      <c r="E88" s="868"/>
      <c r="F88" s="868"/>
      <c r="G88" s="868"/>
      <c r="H88" s="244"/>
      <c r="I88" s="244"/>
      <c r="J88" s="866"/>
      <c r="K88" s="869"/>
    </row>
    <row r="89" spans="1:11" ht="15">
      <c r="A89" s="865"/>
      <c r="B89" s="1436"/>
      <c r="C89" s="1646" t="s">
        <v>1714</v>
      </c>
      <c r="D89" s="1396"/>
      <c r="E89" s="1396"/>
      <c r="F89" s="1396"/>
      <c r="G89" s="1396"/>
      <c r="H89" s="1396"/>
      <c r="I89" s="1396"/>
      <c r="J89" s="1396"/>
      <c r="K89" s="1437"/>
    </row>
    <row r="90" spans="1:11" ht="30">
      <c r="A90" s="865"/>
      <c r="B90" s="1436">
        <v>1901091</v>
      </c>
      <c r="C90" s="1645" t="s">
        <v>1717</v>
      </c>
      <c r="D90" s="1427">
        <v>-150323.44</v>
      </c>
      <c r="E90" s="1396">
        <f>+D90</f>
        <v>-150323.44</v>
      </c>
      <c r="F90" s="1396"/>
      <c r="G90" s="1396"/>
      <c r="H90" s="1396"/>
      <c r="I90" s="1396"/>
      <c r="J90" s="1623" t="str">
        <f t="shared" ref="J90:J99" si="9">IF((F90+G90+H90)=0,"No","Yes")</f>
        <v>No</v>
      </c>
      <c r="K90" s="1430" t="s">
        <v>1718</v>
      </c>
    </row>
    <row r="91" spans="1:11" ht="15">
      <c r="A91" s="865"/>
      <c r="B91" s="1436">
        <v>1901092</v>
      </c>
      <c r="C91" s="1651" t="s">
        <v>1791</v>
      </c>
      <c r="D91" s="1427">
        <v>3735463.32</v>
      </c>
      <c r="E91" s="1396">
        <f>+D91</f>
        <v>3735463.32</v>
      </c>
      <c r="F91" s="1396"/>
      <c r="G91" s="1396"/>
      <c r="H91" s="1396"/>
      <c r="I91" s="1396"/>
      <c r="J91" s="1623" t="str">
        <f t="shared" si="9"/>
        <v>No</v>
      </c>
      <c r="K91" s="1430" t="s">
        <v>1719</v>
      </c>
    </row>
    <row r="92" spans="1:11" ht="15">
      <c r="A92" s="865"/>
      <c r="B92" s="1436">
        <v>1901093</v>
      </c>
      <c r="C92" s="1645" t="s">
        <v>1720</v>
      </c>
      <c r="D92" s="1427">
        <v>2078001.32</v>
      </c>
      <c r="E92" s="1396"/>
      <c r="F92" s="1396"/>
      <c r="G92" s="1396"/>
      <c r="H92" s="1396">
        <f>+D92</f>
        <v>2078001.32</v>
      </c>
      <c r="I92" s="1396"/>
      <c r="J92" s="1623" t="str">
        <f t="shared" si="9"/>
        <v>Yes</v>
      </c>
      <c r="K92" s="1430" t="s">
        <v>1721</v>
      </c>
    </row>
    <row r="93" spans="1:11" ht="30">
      <c r="A93" s="865"/>
      <c r="B93" s="1436">
        <v>1901094</v>
      </c>
      <c r="C93" s="1645" t="s">
        <v>1722</v>
      </c>
      <c r="D93" s="1427">
        <v>0</v>
      </c>
      <c r="E93" s="1396"/>
      <c r="F93" s="1396"/>
      <c r="G93" s="1396">
        <f>+D93</f>
        <v>0</v>
      </c>
      <c r="H93" s="1396"/>
      <c r="I93" s="1396"/>
      <c r="J93" s="1623" t="s">
        <v>1665</v>
      </c>
      <c r="K93" s="1430" t="s">
        <v>1723</v>
      </c>
    </row>
    <row r="94" spans="1:11" ht="45">
      <c r="A94" s="865"/>
      <c r="B94" s="1436">
        <v>1901098</v>
      </c>
      <c r="C94" s="1645" t="s">
        <v>827</v>
      </c>
      <c r="D94" s="1427">
        <v>1125.1500000000001</v>
      </c>
      <c r="E94" s="1396"/>
      <c r="F94" s="1396"/>
      <c r="G94" s="1396">
        <f>+D94</f>
        <v>1125.1500000000001</v>
      </c>
      <c r="H94" s="1396"/>
      <c r="I94" s="1396"/>
      <c r="J94" s="1623" t="str">
        <f t="shared" si="9"/>
        <v>Yes</v>
      </c>
      <c r="K94" s="1430" t="s">
        <v>828</v>
      </c>
    </row>
    <row r="95" spans="1:11" ht="15">
      <c r="A95" s="865"/>
      <c r="B95" s="1436">
        <v>1901099</v>
      </c>
      <c r="C95" s="1654" t="s">
        <v>829</v>
      </c>
      <c r="D95" s="1427">
        <v>-109760.43</v>
      </c>
      <c r="E95" s="1396"/>
      <c r="F95" s="1396"/>
      <c r="G95" s="1396"/>
      <c r="H95" s="1396"/>
      <c r="I95" s="1396">
        <f>D95</f>
        <v>-109760.43</v>
      </c>
      <c r="J95" s="1623" t="str">
        <f t="shared" si="9"/>
        <v>No</v>
      </c>
      <c r="K95" s="1430" t="s">
        <v>830</v>
      </c>
    </row>
    <row r="96" spans="1:11" s="1228" customFormat="1" ht="15">
      <c r="A96" s="865"/>
      <c r="B96" s="1436">
        <v>1901119</v>
      </c>
      <c r="C96" s="1645" t="s">
        <v>376</v>
      </c>
      <c r="D96" s="1427">
        <v>115039.4</v>
      </c>
      <c r="E96" s="1396"/>
      <c r="F96" s="1396">
        <f>+D96</f>
        <v>115039.4</v>
      </c>
      <c r="G96" s="1396"/>
      <c r="H96" s="1396"/>
      <c r="I96" s="1396"/>
      <c r="J96" s="1623" t="str">
        <f t="shared" si="9"/>
        <v>Yes</v>
      </c>
      <c r="K96" s="1435" t="s">
        <v>832</v>
      </c>
    </row>
    <row r="97" spans="1:11" s="1228" customFormat="1" ht="15">
      <c r="A97" s="865"/>
      <c r="B97" s="1436">
        <v>1901122</v>
      </c>
      <c r="C97" s="1645" t="s">
        <v>953</v>
      </c>
      <c r="D97" s="1427">
        <v>1021.97</v>
      </c>
      <c r="E97" s="1396"/>
      <c r="F97" s="1396">
        <f>+D97</f>
        <v>1021.97</v>
      </c>
      <c r="G97" s="1396"/>
      <c r="H97" s="1396"/>
      <c r="I97" s="1396"/>
      <c r="J97" s="1623" t="str">
        <f t="shared" si="9"/>
        <v>Yes</v>
      </c>
      <c r="K97" s="1435" t="s">
        <v>834</v>
      </c>
    </row>
    <row r="98" spans="1:11" s="1228" customFormat="1" ht="30">
      <c r="A98" s="865"/>
      <c r="B98" s="1436">
        <v>1901150</v>
      </c>
      <c r="C98" s="1645" t="s">
        <v>954</v>
      </c>
      <c r="D98" s="1427">
        <v>12313.49</v>
      </c>
      <c r="E98" s="1396"/>
      <c r="F98" s="1396">
        <f>+D98</f>
        <v>12313.49</v>
      </c>
      <c r="G98" s="1396"/>
      <c r="H98" s="1396"/>
      <c r="I98" s="1396"/>
      <c r="J98" s="1623" t="str">
        <f t="shared" si="9"/>
        <v>Yes</v>
      </c>
      <c r="K98" s="1424" t="s">
        <v>836</v>
      </c>
    </row>
    <row r="99" spans="1:11" s="1228" customFormat="1" ht="30">
      <c r="A99" s="865"/>
      <c r="B99" s="1436">
        <v>1901176</v>
      </c>
      <c r="C99" s="1645" t="s">
        <v>955</v>
      </c>
      <c r="D99" s="1427">
        <v>1905277</v>
      </c>
      <c r="E99" s="1396">
        <f>+D99</f>
        <v>1905277</v>
      </c>
      <c r="F99" s="1396"/>
      <c r="G99" s="1396"/>
      <c r="H99" s="1396"/>
      <c r="I99" s="1396"/>
      <c r="J99" s="1623" t="str">
        <f t="shared" si="9"/>
        <v>No</v>
      </c>
      <c r="K99" s="1424" t="s">
        <v>838</v>
      </c>
    </row>
    <row r="100" spans="1:11" ht="15">
      <c r="A100" s="865"/>
      <c r="B100" s="1436"/>
      <c r="C100" s="1645"/>
      <c r="D100" s="1396"/>
      <c r="E100" s="1396"/>
      <c r="F100" s="1396"/>
      <c r="G100" s="1396"/>
      <c r="H100" s="1396"/>
      <c r="I100" s="1396"/>
      <c r="J100" s="1396"/>
      <c r="K100" s="1437"/>
    </row>
    <row r="101" spans="1:11" ht="15">
      <c r="A101" s="865"/>
      <c r="B101" s="1436"/>
      <c r="C101" s="1646" t="s">
        <v>280</v>
      </c>
      <c r="D101" s="1396"/>
      <c r="E101" s="1396"/>
      <c r="F101" s="1396"/>
      <c r="G101" s="1396"/>
      <c r="H101" s="1396"/>
      <c r="I101" s="1396"/>
      <c r="J101" s="1396"/>
      <c r="K101" s="1437"/>
    </row>
    <row r="102" spans="1:11" ht="15">
      <c r="A102" s="865"/>
      <c r="B102" s="1436">
        <v>1902016</v>
      </c>
      <c r="C102" s="1645" t="s">
        <v>839</v>
      </c>
      <c r="D102" s="1427">
        <v>0</v>
      </c>
      <c r="E102" s="1396"/>
      <c r="F102" s="1396"/>
      <c r="G102" s="1396"/>
      <c r="H102" s="1396"/>
      <c r="I102" s="1396"/>
      <c r="J102" s="1623" t="str">
        <f t="shared" ref="J102:J111" si="10">IF((F102+G102+H102)=0,"No","Yes")</f>
        <v>No</v>
      </c>
      <c r="K102" s="1430" t="s">
        <v>840</v>
      </c>
    </row>
    <row r="103" spans="1:11" ht="30">
      <c r="A103" s="865"/>
      <c r="B103" s="1436">
        <v>1902043</v>
      </c>
      <c r="C103" s="1655" t="s">
        <v>843</v>
      </c>
      <c r="D103" s="1427">
        <v>0</v>
      </c>
      <c r="E103" s="1396"/>
      <c r="F103" s="1396"/>
      <c r="G103" s="1396"/>
      <c r="H103" s="1396"/>
      <c r="I103" s="1396"/>
      <c r="J103" s="1623" t="str">
        <f t="shared" si="10"/>
        <v>No</v>
      </c>
      <c r="K103" s="1430" t="s">
        <v>840</v>
      </c>
    </row>
    <row r="104" spans="1:11" ht="15">
      <c r="A104" s="865"/>
      <c r="B104" s="1436">
        <v>1902061</v>
      </c>
      <c r="C104" s="1645" t="s">
        <v>844</v>
      </c>
      <c r="D104" s="1427">
        <v>-487540.67</v>
      </c>
      <c r="E104" s="1429"/>
      <c r="F104" s="1396"/>
      <c r="G104" s="1396"/>
      <c r="H104" s="1396"/>
      <c r="I104" s="1396"/>
      <c r="J104" s="1623" t="str">
        <f t="shared" si="10"/>
        <v>No</v>
      </c>
      <c r="K104" s="1430" t="s">
        <v>840</v>
      </c>
    </row>
    <row r="105" spans="1:11" ht="15">
      <c r="A105" s="865"/>
      <c r="B105" s="1436">
        <v>1902063</v>
      </c>
      <c r="C105" s="1645" t="s">
        <v>956</v>
      </c>
      <c r="D105" s="1427">
        <v>12717478.83</v>
      </c>
      <c r="E105" s="1429"/>
      <c r="F105" s="1396"/>
      <c r="G105" s="1396"/>
      <c r="H105" s="1396"/>
      <c r="I105" s="1396"/>
      <c r="J105" s="1623" t="str">
        <f t="shared" si="10"/>
        <v>No</v>
      </c>
      <c r="K105" s="1430" t="s">
        <v>840</v>
      </c>
    </row>
    <row r="106" spans="1:11" ht="15">
      <c r="A106" s="865"/>
      <c r="B106" s="1436">
        <v>1902064</v>
      </c>
      <c r="C106" s="1645" t="s">
        <v>957</v>
      </c>
      <c r="D106" s="1427">
        <v>14632737.34</v>
      </c>
      <c r="E106" s="1429"/>
      <c r="F106" s="1396"/>
      <c r="G106" s="1396"/>
      <c r="H106" s="1396"/>
      <c r="I106" s="1396"/>
      <c r="J106" s="1623" t="str">
        <f t="shared" si="10"/>
        <v>No</v>
      </c>
      <c r="K106" s="1430" t="s">
        <v>840</v>
      </c>
    </row>
    <row r="107" spans="1:11" ht="15">
      <c r="A107" s="865"/>
      <c r="B107" s="1436">
        <v>1902065</v>
      </c>
      <c r="C107" s="1645" t="s">
        <v>958</v>
      </c>
      <c r="D107" s="1427">
        <v>235708.24</v>
      </c>
      <c r="E107" s="1429"/>
      <c r="F107" s="1396"/>
      <c r="G107" s="1396"/>
      <c r="H107" s="1396"/>
      <c r="I107" s="1396"/>
      <c r="J107" s="1623" t="str">
        <f t="shared" si="10"/>
        <v>No</v>
      </c>
      <c r="K107" s="1430" t="s">
        <v>840</v>
      </c>
    </row>
    <row r="108" spans="1:11" ht="15">
      <c r="A108" s="865"/>
      <c r="B108" s="1436">
        <v>1902072</v>
      </c>
      <c r="C108" s="1645" t="s">
        <v>850</v>
      </c>
      <c r="D108" s="1427">
        <v>0</v>
      </c>
      <c r="E108" s="1396"/>
      <c r="F108" s="1396"/>
      <c r="G108" s="1396"/>
      <c r="H108" s="1396"/>
      <c r="I108" s="1396"/>
      <c r="J108" s="1623" t="str">
        <f t="shared" si="10"/>
        <v>No</v>
      </c>
      <c r="K108" s="1430" t="s">
        <v>840</v>
      </c>
    </row>
    <row r="109" spans="1:11" ht="15">
      <c r="A109" s="865"/>
      <c r="B109" s="1436">
        <v>1902073</v>
      </c>
      <c r="C109" s="1645" t="s">
        <v>851</v>
      </c>
      <c r="D109" s="1427">
        <v>0</v>
      </c>
      <c r="E109" s="1396"/>
      <c r="F109" s="1396"/>
      <c r="G109" s="1396"/>
      <c r="H109" s="1396"/>
      <c r="I109" s="1396"/>
      <c r="J109" s="1623" t="str">
        <f t="shared" si="10"/>
        <v>No</v>
      </c>
      <c r="K109" s="1430" t="s">
        <v>840</v>
      </c>
    </row>
    <row r="110" spans="1:11" ht="15">
      <c r="A110" s="865"/>
      <c r="B110" s="1436">
        <v>1902080</v>
      </c>
      <c r="C110" s="1645" t="s">
        <v>959</v>
      </c>
      <c r="D110" s="1427">
        <v>0</v>
      </c>
      <c r="E110" s="1396"/>
      <c r="F110" s="1396"/>
      <c r="G110" s="1396"/>
      <c r="H110" s="1396"/>
      <c r="I110" s="1396"/>
      <c r="J110" s="1623" t="str">
        <f t="shared" si="10"/>
        <v>No</v>
      </c>
      <c r="K110" s="1430" t="s">
        <v>840</v>
      </c>
    </row>
    <row r="111" spans="1:11" ht="15">
      <c r="A111" s="865"/>
      <c r="B111" s="1436">
        <v>1902090</v>
      </c>
      <c r="C111" s="1645" t="s">
        <v>860</v>
      </c>
      <c r="D111" s="1427">
        <v>-470060.28</v>
      </c>
      <c r="E111" s="1429"/>
      <c r="F111" s="1396"/>
      <c r="G111" s="1396"/>
      <c r="H111" s="1396"/>
      <c r="I111" s="1396"/>
      <c r="J111" s="1623" t="str">
        <f t="shared" si="10"/>
        <v>No</v>
      </c>
      <c r="K111" s="1430" t="s">
        <v>840</v>
      </c>
    </row>
    <row r="112" spans="1:11">
      <c r="A112" s="865"/>
      <c r="B112" s="1458" t="s">
        <v>1071</v>
      </c>
      <c r="C112" s="1656" t="s">
        <v>1071</v>
      </c>
      <c r="D112" s="1458" t="s">
        <v>1071</v>
      </c>
      <c r="E112" s="1458"/>
      <c r="F112" s="1458"/>
      <c r="G112" s="1458" t="s">
        <v>1071</v>
      </c>
      <c r="H112" s="1459"/>
      <c r="I112" s="1459"/>
      <c r="J112" s="1458"/>
      <c r="K112" s="1460"/>
    </row>
    <row r="113" spans="1:11" ht="15">
      <c r="A113" s="865"/>
      <c r="B113" s="1395" t="s">
        <v>1345</v>
      </c>
      <c r="C113" s="1645"/>
      <c r="D113" s="1427">
        <v>0</v>
      </c>
      <c r="E113" s="1396">
        <f>+D113</f>
        <v>0</v>
      </c>
      <c r="F113" s="1397"/>
      <c r="G113" s="1397"/>
      <c r="H113" s="1397"/>
      <c r="I113" s="1397"/>
      <c r="J113" s="1427"/>
      <c r="K113" s="1430" t="s">
        <v>268</v>
      </c>
    </row>
    <row r="114" spans="1:11" ht="15">
      <c r="A114" s="865"/>
      <c r="B114" s="243"/>
      <c r="C114" s="1657"/>
      <c r="D114" s="1233"/>
      <c r="E114" s="1233"/>
      <c r="F114" s="1233"/>
      <c r="G114" s="1233"/>
      <c r="H114" s="1235"/>
      <c r="I114" s="1235"/>
      <c r="J114" s="1233"/>
      <c r="K114" s="877"/>
    </row>
    <row r="115" spans="1:11" ht="15.75">
      <c r="A115" s="865"/>
      <c r="B115" s="878" t="s">
        <v>1121</v>
      </c>
      <c r="C115" s="859"/>
      <c r="D115" s="1233">
        <f t="shared" ref="D115:I115" si="11">SUM(D30:D76)+SUM(D89:D113)</f>
        <v>163086399.97</v>
      </c>
      <c r="E115" s="1233">
        <f t="shared" si="11"/>
        <v>60747743.010000005</v>
      </c>
      <c r="F115" s="1233">
        <f t="shared" si="11"/>
        <v>127731.76</v>
      </c>
      <c r="G115" s="1233">
        <f t="shared" si="11"/>
        <v>49522447.93</v>
      </c>
      <c r="H115" s="1233">
        <f t="shared" si="11"/>
        <v>26169914.240000002</v>
      </c>
      <c r="I115" s="1233">
        <f t="shared" si="11"/>
        <v>-109760.43</v>
      </c>
      <c r="J115" s="1233">
        <f>SUM(E115:I115)</f>
        <v>136458076.50999999</v>
      </c>
      <c r="K115" s="879" t="s">
        <v>1071</v>
      </c>
    </row>
    <row r="116" spans="1:11" ht="15.75">
      <c r="A116" s="865"/>
      <c r="B116" s="880" t="s">
        <v>1122</v>
      </c>
      <c r="C116" s="859"/>
      <c r="D116" s="1233"/>
      <c r="E116" s="1233"/>
      <c r="F116" s="1233"/>
      <c r="G116" s="1235">
        <v>0</v>
      </c>
      <c r="H116" s="1235">
        <v>0</v>
      </c>
      <c r="I116" s="1235">
        <v>0</v>
      </c>
      <c r="J116" s="1233" t="s">
        <v>1071</v>
      </c>
      <c r="K116" s="877"/>
    </row>
    <row r="117" spans="1:11" ht="15.75">
      <c r="A117" s="865"/>
      <c r="B117" s="880" t="s">
        <v>1123</v>
      </c>
      <c r="C117" s="859"/>
      <c r="D117" s="1233"/>
      <c r="E117" s="1233"/>
      <c r="F117" s="1233"/>
      <c r="G117" s="1235">
        <v>0</v>
      </c>
      <c r="H117" s="1235">
        <v>0</v>
      </c>
      <c r="I117" s="1235">
        <v>0</v>
      </c>
      <c r="J117" s="1233" t="s">
        <v>1071</v>
      </c>
      <c r="K117" s="877"/>
    </row>
    <row r="118" spans="1:11" ht="15.75">
      <c r="A118" s="865"/>
      <c r="B118" s="880" t="s">
        <v>1077</v>
      </c>
      <c r="C118" s="859"/>
      <c r="D118" s="1233"/>
      <c r="E118" s="1235">
        <f>+E115-E116-E117</f>
        <v>60747743.010000005</v>
      </c>
      <c r="F118" s="1235">
        <f>+F115-F116-F117</f>
        <v>127731.76</v>
      </c>
      <c r="G118" s="1235">
        <f>+G115-G116-G117</f>
        <v>49522447.93</v>
      </c>
      <c r="H118" s="1235">
        <f>+H115-H116-H117</f>
        <v>26169914.240000002</v>
      </c>
      <c r="I118" s="1235">
        <f>+I115-I116-I117</f>
        <v>-109760.43</v>
      </c>
      <c r="J118" s="1235"/>
      <c r="K118" s="877"/>
    </row>
    <row r="119" spans="1:11" ht="20.25">
      <c r="A119" s="844" t="str">
        <f>A1</f>
        <v>Worksheet A-7 - WES ADIT</v>
      </c>
      <c r="B119" s="857"/>
      <c r="C119" s="881"/>
      <c r="G119" s="882"/>
      <c r="H119" s="882"/>
      <c r="I119" s="882"/>
    </row>
    <row r="120" spans="1:11" ht="15">
      <c r="A120" s="865"/>
      <c r="C120" s="881"/>
      <c r="G120" s="882"/>
      <c r="H120" s="882"/>
      <c r="I120" s="882"/>
      <c r="J120" s="883"/>
      <c r="K120" s="861" t="s">
        <v>1542</v>
      </c>
    </row>
    <row r="121" spans="1:11" ht="18">
      <c r="A121" s="1750" t="str">
        <f>+A4</f>
        <v>Kansas Gas and Electric Company</v>
      </c>
      <c r="B121" s="1723"/>
      <c r="C121" s="1723"/>
      <c r="D121" s="1723"/>
      <c r="E121" s="1723"/>
      <c r="F121" s="1723"/>
      <c r="G121" s="1723"/>
      <c r="H121" s="1723"/>
      <c r="I121" s="1723"/>
      <c r="J121" s="1723"/>
      <c r="K121" s="1723"/>
    </row>
    <row r="122" spans="1:11" ht="18">
      <c r="A122" s="1750" t="str">
        <f>+A5</f>
        <v>Allocation of ADIT</v>
      </c>
      <c r="B122" s="1723"/>
      <c r="C122" s="1723"/>
      <c r="D122" s="1723"/>
      <c r="E122" s="1723"/>
      <c r="F122" s="1723"/>
      <c r="G122" s="1723"/>
      <c r="H122" s="1723"/>
      <c r="I122" s="1723"/>
      <c r="J122" s="1723"/>
      <c r="K122" s="1723"/>
    </row>
    <row r="123" spans="1:11" s="243" customFormat="1" ht="15.75">
      <c r="A123" s="1751" t="str">
        <f>+A6</f>
        <v>For the 12 months ended - December 31, 2011</v>
      </c>
      <c r="B123" s="1749"/>
      <c r="C123" s="1749"/>
      <c r="D123" s="1749"/>
      <c r="E123" s="1749"/>
      <c r="F123" s="1749"/>
      <c r="G123" s="1749"/>
      <c r="H123" s="1749"/>
      <c r="I123" s="1749"/>
      <c r="J123" s="1749"/>
      <c r="K123" s="1749"/>
    </row>
    <row r="124" spans="1:11">
      <c r="A124" s="865"/>
      <c r="H124" s="862"/>
      <c r="I124" s="862"/>
    </row>
    <row r="125" spans="1:11" ht="15.75">
      <c r="A125" s="865"/>
      <c r="B125" s="850"/>
      <c r="C125" s="884"/>
      <c r="D125" s="241" t="str">
        <f t="shared" ref="D125:J125" si="12">+D$25</f>
        <v>(A)</v>
      </c>
      <c r="E125" s="241" t="str">
        <f t="shared" si="12"/>
        <v>(B)</v>
      </c>
      <c r="F125" s="241" t="str">
        <f t="shared" si="12"/>
        <v>(C)</v>
      </c>
      <c r="G125" s="241" t="str">
        <f t="shared" si="12"/>
        <v>(D)</v>
      </c>
      <c r="H125" s="241" t="str">
        <f t="shared" si="12"/>
        <v>(E)</v>
      </c>
      <c r="I125" s="241" t="str">
        <f t="shared" si="12"/>
        <v>(F)</v>
      </c>
      <c r="J125" s="241" t="str">
        <f t="shared" si="12"/>
        <v>(G)</v>
      </c>
      <c r="K125" s="849" t="str">
        <f>K25</f>
        <v>(G)</v>
      </c>
    </row>
    <row r="126" spans="1:11" ht="15.75">
      <c r="A126" s="865"/>
      <c r="B126" s="850"/>
      <c r="C126" s="885" t="s">
        <v>1124</v>
      </c>
      <c r="D126" s="241"/>
      <c r="E126" s="169">
        <f>+E$26</f>
        <v>1</v>
      </c>
      <c r="F126" s="169">
        <f>+F$26</f>
        <v>1</v>
      </c>
      <c r="G126" s="169"/>
      <c r="H126" s="169"/>
      <c r="I126" s="169" t="str">
        <f>+I$26</f>
        <v>100% Retail</v>
      </c>
      <c r="J126" s="169" t="str">
        <f>+J$26</f>
        <v>In</v>
      </c>
      <c r="K126" s="849" t="str">
        <f>K26</f>
        <v xml:space="preserve"> </v>
      </c>
    </row>
    <row r="127" spans="1:11" ht="15.75">
      <c r="A127" s="865"/>
      <c r="B127" s="850"/>
      <c r="C127" s="880"/>
      <c r="D127" s="240">
        <f t="shared" ref="D127:J127" si="13">+D$27</f>
        <v>2011</v>
      </c>
      <c r="E127" s="241" t="str">
        <f t="shared" si="13"/>
        <v>NonTrans.</v>
      </c>
      <c r="F127" s="241" t="str">
        <f t="shared" si="13"/>
        <v>Transmission</v>
      </c>
      <c r="G127" s="241" t="str">
        <f t="shared" si="13"/>
        <v xml:space="preserve">Plant </v>
      </c>
      <c r="H127" s="241" t="str">
        <f t="shared" si="13"/>
        <v>Labor</v>
      </c>
      <c r="I127" s="241" t="str">
        <f t="shared" si="13"/>
        <v>[Allocate</v>
      </c>
      <c r="J127" s="241" t="str">
        <f t="shared" si="13"/>
        <v>Adjustment</v>
      </c>
      <c r="K127" s="849" t="str">
        <f>K27</f>
        <v>Description</v>
      </c>
    </row>
    <row r="128" spans="1:11" ht="15.75">
      <c r="A128" s="865"/>
      <c r="B128" s="850"/>
      <c r="C128" s="243"/>
      <c r="D128" s="241" t="str">
        <f t="shared" ref="D128:J128" si="14">+D$28</f>
        <v>YE Balance</v>
      </c>
      <c r="E128" s="241" t="str">
        <f t="shared" si="14"/>
        <v>Related</v>
      </c>
      <c r="F128" s="241" t="str">
        <f t="shared" si="14"/>
        <v>Related</v>
      </c>
      <c r="G128" s="241" t="str">
        <f t="shared" si="14"/>
        <v>Related</v>
      </c>
      <c r="H128" s="241" t="str">
        <f t="shared" si="14"/>
        <v>Related</v>
      </c>
      <c r="I128" s="241" t="str">
        <f t="shared" si="14"/>
        <v>by Plant]</v>
      </c>
      <c r="J128" s="241" t="str">
        <f t="shared" si="14"/>
        <v>to Ratebase</v>
      </c>
      <c r="K128" s="849" t="str">
        <f>K28</f>
        <v>and Justification</v>
      </c>
    </row>
    <row r="129" spans="1:11" ht="15">
      <c r="A129" s="865"/>
      <c r="B129" s="850"/>
      <c r="C129" s="243"/>
      <c r="D129" s="886"/>
      <c r="E129" s="886"/>
      <c r="F129" s="886"/>
      <c r="G129" s="886"/>
      <c r="H129" s="886"/>
      <c r="I129" s="886"/>
      <c r="J129" s="886"/>
      <c r="K129" s="849"/>
    </row>
    <row r="130" spans="1:11" ht="15">
      <c r="A130" s="865"/>
      <c r="B130" s="1436"/>
      <c r="C130" s="1646" t="s">
        <v>1125</v>
      </c>
      <c r="D130" s="1439"/>
      <c r="E130" s="1396"/>
      <c r="F130" s="1396"/>
      <c r="G130" s="1396"/>
      <c r="H130" s="1396"/>
      <c r="I130" s="1396"/>
      <c r="J130" s="1396"/>
      <c r="K130" s="1440"/>
    </row>
    <row r="131" spans="1:11" s="864" customFormat="1" ht="30">
      <c r="A131" s="865"/>
      <c r="B131" s="1436">
        <v>2821002</v>
      </c>
      <c r="C131" s="1645" t="s">
        <v>862</v>
      </c>
      <c r="D131" s="1625">
        <v>0</v>
      </c>
      <c r="E131" s="1396"/>
      <c r="F131" s="1396"/>
      <c r="G131" s="1396">
        <f>+D131</f>
        <v>0</v>
      </c>
      <c r="H131" s="1396"/>
      <c r="I131" s="1396"/>
      <c r="J131" s="1623" t="s">
        <v>1665</v>
      </c>
      <c r="K131" s="1430" t="s">
        <v>863</v>
      </c>
    </row>
    <row r="132" spans="1:11" s="864" customFormat="1" ht="67.5" customHeight="1">
      <c r="A132" s="865"/>
      <c r="B132" s="1436">
        <v>2821003</v>
      </c>
      <c r="C132" s="1645" t="s">
        <v>864</v>
      </c>
      <c r="D132" s="1625">
        <v>501625620.41000003</v>
      </c>
      <c r="E132" s="1396"/>
      <c r="F132" s="1396"/>
      <c r="G132" s="1396">
        <f>+D132</f>
        <v>501625620.41000003</v>
      </c>
      <c r="H132" s="1396"/>
      <c r="I132" s="1396"/>
      <c r="J132" s="1623" t="str">
        <f t="shared" ref="J132:J142" si="15">IF((F132+G132+H132)=0,"No","Yes")</f>
        <v>Yes</v>
      </c>
      <c r="K132" s="1430" t="s">
        <v>497</v>
      </c>
    </row>
    <row r="133" spans="1:11" ht="30">
      <c r="A133" s="865"/>
      <c r="B133" s="1436">
        <v>2821004</v>
      </c>
      <c r="C133" s="1645" t="s">
        <v>498</v>
      </c>
      <c r="D133" s="1625">
        <v>6429387.5300000003</v>
      </c>
      <c r="E133" s="1396"/>
      <c r="F133" s="1396"/>
      <c r="G133" s="1396">
        <f>+D133</f>
        <v>6429387.5300000003</v>
      </c>
      <c r="H133" s="1396"/>
      <c r="I133" s="1396"/>
      <c r="J133" s="1623" t="str">
        <f t="shared" si="15"/>
        <v>Yes</v>
      </c>
      <c r="K133" s="1430" t="s">
        <v>499</v>
      </c>
    </row>
    <row r="134" spans="1:11" ht="30">
      <c r="A134" s="865"/>
      <c r="B134" s="1436">
        <v>2821005</v>
      </c>
      <c r="C134" s="1645" t="s">
        <v>500</v>
      </c>
      <c r="D134" s="1625">
        <v>2425786.7200000002</v>
      </c>
      <c r="E134" s="1396"/>
      <c r="F134" s="1396"/>
      <c r="G134" s="1396">
        <f>+D134</f>
        <v>2425786.7200000002</v>
      </c>
      <c r="H134" s="1396"/>
      <c r="I134" s="1396"/>
      <c r="J134" s="1623" t="str">
        <f t="shared" si="15"/>
        <v>Yes</v>
      </c>
      <c r="K134" s="1430" t="s">
        <v>960</v>
      </c>
    </row>
    <row r="135" spans="1:11" ht="30">
      <c r="A135" s="865"/>
      <c r="B135" s="1436">
        <v>2821007</v>
      </c>
      <c r="C135" s="1645" t="s">
        <v>504</v>
      </c>
      <c r="D135" s="1625">
        <v>8112763.2699999996</v>
      </c>
      <c r="E135" s="1396"/>
      <c r="F135" s="1396"/>
      <c r="G135" s="1396">
        <f>+D135</f>
        <v>8112763.2699999996</v>
      </c>
      <c r="H135" s="1396"/>
      <c r="I135" s="1396"/>
      <c r="J135" s="1623" t="str">
        <f t="shared" si="15"/>
        <v>Yes</v>
      </c>
      <c r="K135" s="1430" t="s">
        <v>961</v>
      </c>
    </row>
    <row r="136" spans="1:11" ht="45">
      <c r="A136" s="865"/>
      <c r="B136" s="1436">
        <v>2821009</v>
      </c>
      <c r="C136" s="1655" t="s">
        <v>962</v>
      </c>
      <c r="D136" s="1625">
        <v>-576266.16</v>
      </c>
      <c r="E136" s="1396">
        <f>+D136</f>
        <v>-576266.16</v>
      </c>
      <c r="F136" s="1396"/>
      <c r="G136" s="1396"/>
      <c r="H136" s="1396"/>
      <c r="I136" s="1396"/>
      <c r="J136" s="1623" t="str">
        <f t="shared" si="15"/>
        <v>No</v>
      </c>
      <c r="K136" s="1430" t="s">
        <v>963</v>
      </c>
    </row>
    <row r="137" spans="1:11" ht="15">
      <c r="B137" s="1438">
        <v>2821010</v>
      </c>
      <c r="C137" s="1655" t="s">
        <v>506</v>
      </c>
      <c r="D137" s="1626">
        <v>4286505.74</v>
      </c>
      <c r="E137" s="1429"/>
      <c r="F137" s="1396"/>
      <c r="G137" s="1396">
        <f>+D137</f>
        <v>4286505.74</v>
      </c>
      <c r="H137" s="1441"/>
      <c r="I137" s="1441"/>
      <c r="J137" s="1623" t="str">
        <f t="shared" si="15"/>
        <v>Yes</v>
      </c>
      <c r="K137" s="1424" t="s">
        <v>507</v>
      </c>
    </row>
    <row r="138" spans="1:11" ht="30">
      <c r="A138" s="865"/>
      <c r="B138" s="1436">
        <v>2821024</v>
      </c>
      <c r="C138" s="1645" t="s">
        <v>508</v>
      </c>
      <c r="D138" s="1625">
        <v>-2453773.9900000002</v>
      </c>
      <c r="E138" s="1396">
        <f>D138</f>
        <v>-2453773.9900000002</v>
      </c>
      <c r="F138" s="1396"/>
      <c r="G138" s="1396"/>
      <c r="H138" s="1396"/>
      <c r="I138" s="1396"/>
      <c r="J138" s="1623" t="str">
        <f t="shared" si="15"/>
        <v>No</v>
      </c>
      <c r="K138" s="1430" t="s">
        <v>509</v>
      </c>
    </row>
    <row r="139" spans="1:11" ht="30">
      <c r="A139" s="865"/>
      <c r="B139" s="1436">
        <v>2821025</v>
      </c>
      <c r="C139" s="1645" t="s">
        <v>510</v>
      </c>
      <c r="D139" s="1625">
        <v>-19789695.829999998</v>
      </c>
      <c r="E139" s="1396"/>
      <c r="F139" s="1396"/>
      <c r="G139" s="1396"/>
      <c r="H139" s="1396"/>
      <c r="I139" s="1396">
        <f>D139</f>
        <v>-19789695.829999998</v>
      </c>
      <c r="J139" s="1623" t="str">
        <f t="shared" si="15"/>
        <v>No</v>
      </c>
      <c r="K139" s="1430" t="s">
        <v>511</v>
      </c>
    </row>
    <row r="140" spans="1:11" ht="15">
      <c r="B140" s="1438">
        <v>2821062</v>
      </c>
      <c r="C140" s="1651" t="s">
        <v>1821</v>
      </c>
      <c r="D140" s="1626">
        <v>-0.01</v>
      </c>
      <c r="E140" s="1429"/>
      <c r="F140" s="1396"/>
      <c r="G140" s="1442">
        <f>+D140</f>
        <v>-0.01</v>
      </c>
      <c r="H140" s="1441"/>
      <c r="I140" s="1441"/>
      <c r="J140" s="1623" t="str">
        <f t="shared" si="15"/>
        <v>Yes</v>
      </c>
      <c r="K140" s="1424" t="s">
        <v>513</v>
      </c>
    </row>
    <row r="141" spans="1:11" ht="15">
      <c r="B141" s="1438">
        <v>2821111</v>
      </c>
      <c r="C141" s="1645" t="s">
        <v>514</v>
      </c>
      <c r="D141" s="1626">
        <v>-25964.26</v>
      </c>
      <c r="E141" s="1396">
        <f>D141</f>
        <v>-25964.26</v>
      </c>
      <c r="F141" s="1396"/>
      <c r="G141" s="1396"/>
      <c r="H141" s="1441"/>
      <c r="I141" s="1441"/>
      <c r="J141" s="1623" t="str">
        <f t="shared" si="15"/>
        <v>No</v>
      </c>
      <c r="K141" s="1424" t="s">
        <v>964</v>
      </c>
    </row>
    <row r="142" spans="1:11" ht="15">
      <c r="B142" s="1438">
        <v>2821112</v>
      </c>
      <c r="C142" s="1645" t="s">
        <v>965</v>
      </c>
      <c r="D142" s="1626">
        <v>-4427.57</v>
      </c>
      <c r="E142" s="1396">
        <f>D142</f>
        <v>-4427.57</v>
      </c>
      <c r="F142" s="1396"/>
      <c r="G142" s="1396"/>
      <c r="H142" s="1441"/>
      <c r="I142" s="1441"/>
      <c r="J142" s="1623" t="str">
        <f t="shared" si="15"/>
        <v>No</v>
      </c>
      <c r="K142" s="1424" t="s">
        <v>516</v>
      </c>
    </row>
    <row r="143" spans="1:11" ht="15">
      <c r="B143" s="1624">
        <v>2821115</v>
      </c>
      <c r="C143" s="1658" t="s">
        <v>1969</v>
      </c>
      <c r="D143" s="1626">
        <v>-3617.98</v>
      </c>
      <c r="E143" s="1427">
        <v>-3617.98</v>
      </c>
      <c r="F143" s="1427"/>
      <c r="G143" s="1427"/>
      <c r="H143" s="1627"/>
      <c r="I143" s="1627"/>
      <c r="J143" s="1623" t="s">
        <v>1831</v>
      </c>
      <c r="K143" s="1628" t="s">
        <v>1970</v>
      </c>
    </row>
    <row r="144" spans="1:11" ht="15">
      <c r="B144" s="1624">
        <v>2821116</v>
      </c>
      <c r="C144" s="1651" t="s">
        <v>1971</v>
      </c>
      <c r="D144" s="1626">
        <v>-22965.27</v>
      </c>
      <c r="E144" s="1427">
        <v>-22965.27</v>
      </c>
      <c r="F144" s="1427"/>
      <c r="G144" s="1427"/>
      <c r="H144" s="1627"/>
      <c r="I144" s="1627"/>
      <c r="J144" s="1623" t="s">
        <v>1831</v>
      </c>
      <c r="K144" s="1628" t="s">
        <v>1972</v>
      </c>
    </row>
    <row r="145" spans="1:11" ht="15">
      <c r="A145" s="865"/>
      <c r="B145" s="1436"/>
      <c r="C145" s="1645"/>
      <c r="D145" s="1427"/>
      <c r="E145" s="1396"/>
      <c r="F145" s="1396"/>
      <c r="G145" s="1396"/>
      <c r="H145" s="1396"/>
      <c r="I145" s="1396"/>
      <c r="J145" s="1396"/>
      <c r="K145" s="1430"/>
    </row>
    <row r="146" spans="1:11" ht="15">
      <c r="A146" s="865"/>
      <c r="B146" s="1443" t="s">
        <v>1071</v>
      </c>
      <c r="C146" s="1646" t="s">
        <v>966</v>
      </c>
      <c r="D146" s="1427" t="s">
        <v>1071</v>
      </c>
      <c r="E146" s="1396"/>
      <c r="F146" s="1396"/>
      <c r="G146" s="1396" t="s">
        <v>1071</v>
      </c>
      <c r="H146" s="1396"/>
      <c r="I146" s="1396"/>
      <c r="J146" s="1396"/>
      <c r="K146" s="1430"/>
    </row>
    <row r="147" spans="1:11" ht="45">
      <c r="A147" s="865"/>
      <c r="B147" s="1436">
        <v>2822001</v>
      </c>
      <c r="C147" s="1655" t="s">
        <v>967</v>
      </c>
      <c r="D147" s="1427">
        <v>-233818.72</v>
      </c>
      <c r="E147" s="1396">
        <f>+D147</f>
        <v>-233818.72</v>
      </c>
      <c r="F147" s="1396"/>
      <c r="G147" s="1396"/>
      <c r="H147" s="1396"/>
      <c r="I147" s="1396"/>
      <c r="J147" s="1623" t="str">
        <f t="shared" ref="J147:J148" si="16">IF((F147+G147+H147)=0,"No","Yes")</f>
        <v>No</v>
      </c>
      <c r="K147" s="1430" t="s">
        <v>968</v>
      </c>
    </row>
    <row r="148" spans="1:11" s="864" customFormat="1" ht="30">
      <c r="A148" s="865"/>
      <c r="B148" s="1436">
        <v>2822003</v>
      </c>
      <c r="C148" s="1655" t="s">
        <v>517</v>
      </c>
      <c r="D148" s="1427">
        <v>0</v>
      </c>
      <c r="E148" s="1396"/>
      <c r="F148" s="1396"/>
      <c r="G148" s="1396">
        <f>+D148</f>
        <v>0</v>
      </c>
      <c r="H148" s="1396"/>
      <c r="I148" s="1396"/>
      <c r="J148" s="1623" t="str">
        <f t="shared" si="16"/>
        <v>No</v>
      </c>
      <c r="K148" s="1430" t="s">
        <v>969</v>
      </c>
    </row>
    <row r="149" spans="1:11" ht="15">
      <c r="A149" s="865"/>
      <c r="B149" s="1436"/>
      <c r="C149" s="1645"/>
      <c r="D149" s="1427"/>
      <c r="E149" s="1396"/>
      <c r="F149" s="1396"/>
      <c r="G149" s="1396"/>
      <c r="H149" s="1396"/>
      <c r="I149" s="1396"/>
      <c r="J149" s="1396"/>
      <c r="K149" s="1430"/>
    </row>
    <row r="150" spans="1:11" ht="15">
      <c r="A150" s="865"/>
      <c r="B150" s="1443" t="s">
        <v>1071</v>
      </c>
      <c r="C150" s="1646" t="s">
        <v>519</v>
      </c>
      <c r="D150" s="1427" t="s">
        <v>1071</v>
      </c>
      <c r="E150" s="1396"/>
      <c r="F150" s="1396"/>
      <c r="G150" s="1396" t="s">
        <v>1071</v>
      </c>
      <c r="H150" s="1396"/>
      <c r="I150" s="1396"/>
      <c r="J150" s="1396"/>
      <c r="K150" s="1430"/>
    </row>
    <row r="151" spans="1:11" ht="15">
      <c r="A151" s="865"/>
      <c r="B151" s="1436">
        <v>2825130</v>
      </c>
      <c r="C151" s="1645" t="s">
        <v>520</v>
      </c>
      <c r="D151" s="1427">
        <v>0</v>
      </c>
      <c r="E151" s="1396"/>
      <c r="F151" s="1396"/>
      <c r="G151" s="1396"/>
      <c r="H151" s="1396"/>
      <c r="I151" s="1396"/>
      <c r="J151" s="1623" t="str">
        <f t="shared" ref="J151:J154" si="17">IF((F151+G151+H151)=0,"No","Yes")</f>
        <v>No</v>
      </c>
      <c r="K151" s="1430" t="s">
        <v>1719</v>
      </c>
    </row>
    <row r="152" spans="1:11" ht="15">
      <c r="A152" s="865"/>
      <c r="B152" s="1436">
        <v>2825230</v>
      </c>
      <c r="C152" s="1645" t="s">
        <v>521</v>
      </c>
      <c r="D152" s="1427">
        <v>-23798265.48</v>
      </c>
      <c r="E152" s="1396"/>
      <c r="F152" s="1396"/>
      <c r="G152" s="1396"/>
      <c r="H152" s="1396"/>
      <c r="I152" s="1396"/>
      <c r="J152" s="1623" t="str">
        <f t="shared" si="17"/>
        <v>No</v>
      </c>
      <c r="K152" s="1430" t="s">
        <v>1719</v>
      </c>
    </row>
    <row r="153" spans="1:11" ht="15">
      <c r="A153" s="865"/>
      <c r="B153" s="1436">
        <v>2825330</v>
      </c>
      <c r="C153" s="1645" t="s">
        <v>522</v>
      </c>
      <c r="D153" s="1427">
        <v>128916221.2</v>
      </c>
      <c r="E153" s="1396"/>
      <c r="F153" s="1396"/>
      <c r="G153" s="1396"/>
      <c r="H153" s="1396"/>
      <c r="I153" s="1396"/>
      <c r="J153" s="1623" t="str">
        <f t="shared" si="17"/>
        <v>No</v>
      </c>
      <c r="K153" s="1430" t="s">
        <v>1719</v>
      </c>
    </row>
    <row r="154" spans="1:11" ht="15">
      <c r="A154" s="865"/>
      <c r="B154" s="1436">
        <v>2825830</v>
      </c>
      <c r="C154" s="1645" t="s">
        <v>523</v>
      </c>
      <c r="D154" s="1427">
        <v>0</v>
      </c>
      <c r="E154" s="1396"/>
      <c r="F154" s="1396"/>
      <c r="G154" s="1396"/>
      <c r="H154" s="1396"/>
      <c r="I154" s="1396"/>
      <c r="J154" s="1623" t="str">
        <f t="shared" si="17"/>
        <v>No</v>
      </c>
      <c r="K154" s="1430" t="s">
        <v>1719</v>
      </c>
    </row>
    <row r="155" spans="1:11" ht="15">
      <c r="A155" s="865"/>
      <c r="B155" s="850"/>
      <c r="C155" s="243"/>
      <c r="D155" s="243"/>
      <c r="E155" s="243"/>
      <c r="F155" s="243"/>
      <c r="G155" s="876"/>
      <c r="H155" s="876"/>
      <c r="I155" s="876"/>
      <c r="J155" s="243"/>
      <c r="K155" s="887"/>
    </row>
    <row r="156" spans="1:11" ht="15.75">
      <c r="A156" s="865"/>
      <c r="B156" s="878" t="s">
        <v>380</v>
      </c>
      <c r="C156" s="859"/>
      <c r="D156" s="1233">
        <f t="shared" ref="D156:I156" si="18">SUM(D130:D154)</f>
        <v>604887489.60000002</v>
      </c>
      <c r="E156" s="1233">
        <f t="shared" si="18"/>
        <v>-3320833.95</v>
      </c>
      <c r="F156" s="1233">
        <f t="shared" si="18"/>
        <v>0</v>
      </c>
      <c r="G156" s="1233">
        <f t="shared" si="18"/>
        <v>522880063.66000003</v>
      </c>
      <c r="H156" s="1233">
        <f t="shared" si="18"/>
        <v>0</v>
      </c>
      <c r="I156" s="1233">
        <f t="shared" si="18"/>
        <v>-19789695.829999998</v>
      </c>
      <c r="J156" s="1233">
        <f>SUM(E156:I156)</f>
        <v>499769533.88000005</v>
      </c>
      <c r="K156" s="887"/>
    </row>
    <row r="157" spans="1:11" ht="15.75">
      <c r="A157" s="865"/>
      <c r="B157" s="880" t="s">
        <v>1122</v>
      </c>
      <c r="C157" s="859"/>
      <c r="D157" s="1233"/>
      <c r="E157" s="1233"/>
      <c r="F157" s="1233"/>
      <c r="G157" s="1235"/>
      <c r="H157" s="1235"/>
      <c r="I157" s="1235"/>
      <c r="J157" s="1233"/>
      <c r="K157" s="887"/>
    </row>
    <row r="158" spans="1:11" ht="15.75">
      <c r="A158" s="865"/>
      <c r="B158" s="880" t="s">
        <v>1123</v>
      </c>
      <c r="C158" s="859"/>
      <c r="D158" s="1233"/>
      <c r="E158" s="1233"/>
      <c r="F158" s="1233"/>
      <c r="G158" s="1235"/>
      <c r="H158" s="1235"/>
      <c r="I158" s="1235"/>
      <c r="J158" s="1233"/>
      <c r="K158" s="887"/>
    </row>
    <row r="159" spans="1:11" ht="15.75">
      <c r="A159" s="865"/>
      <c r="B159" s="880" t="s">
        <v>1077</v>
      </c>
      <c r="C159" s="859"/>
      <c r="D159" s="1233"/>
      <c r="E159" s="1235">
        <f>+E156-E157-E158</f>
        <v>-3320833.95</v>
      </c>
      <c r="F159" s="1235">
        <f>+F156-F157-F158</f>
        <v>0</v>
      </c>
      <c r="G159" s="1235">
        <f>+G156-G157-G158</f>
        <v>522880063.66000003</v>
      </c>
      <c r="H159" s="1235">
        <f>+H156-H157-H158</f>
        <v>0</v>
      </c>
      <c r="I159" s="1235">
        <f>+I156-I157-I158</f>
        <v>-19789695.829999998</v>
      </c>
      <c r="J159" s="1233"/>
      <c r="K159" s="887"/>
    </row>
    <row r="160" spans="1:11" ht="20.25">
      <c r="A160" s="844" t="str">
        <f>A1</f>
        <v>Worksheet A-7 - WES ADIT</v>
      </c>
      <c r="B160" s="857"/>
      <c r="C160" s="881"/>
      <c r="E160" s="864"/>
      <c r="F160" s="864"/>
      <c r="G160" s="864"/>
      <c r="H160" s="864"/>
      <c r="I160" s="864"/>
    </row>
    <row r="161" spans="1:11" ht="15">
      <c r="A161" s="865"/>
      <c r="C161" s="881"/>
      <c r="E161" s="864"/>
      <c r="F161" s="864"/>
      <c r="G161" s="864"/>
      <c r="H161" s="864"/>
      <c r="I161" s="864"/>
      <c r="K161" s="861" t="s">
        <v>1543</v>
      </c>
    </row>
    <row r="162" spans="1:11" ht="18">
      <c r="A162" s="1750" t="str">
        <f>+A4</f>
        <v>Kansas Gas and Electric Company</v>
      </c>
      <c r="B162" s="1723"/>
      <c r="C162" s="1723"/>
      <c r="D162" s="1723"/>
      <c r="E162" s="1723"/>
      <c r="F162" s="1723"/>
      <c r="G162" s="1723"/>
      <c r="H162" s="1723"/>
      <c r="I162" s="1723"/>
      <c r="J162" s="1723"/>
      <c r="K162" s="1723"/>
    </row>
    <row r="163" spans="1:11" ht="18">
      <c r="A163" s="1750" t="str">
        <f>+A5</f>
        <v>Allocation of ADIT</v>
      </c>
      <c r="B163" s="1723"/>
      <c r="C163" s="1723"/>
      <c r="D163" s="1723"/>
      <c r="E163" s="1723"/>
      <c r="F163" s="1723"/>
      <c r="G163" s="1723"/>
      <c r="H163" s="1723"/>
      <c r="I163" s="1723"/>
      <c r="J163" s="1723"/>
      <c r="K163" s="1723"/>
    </row>
    <row r="164" spans="1:11" ht="15.75">
      <c r="A164" s="1751" t="str">
        <f>+A6</f>
        <v>For the 12 months ended - December 31, 2011</v>
      </c>
      <c r="B164" s="1749"/>
      <c r="C164" s="1749"/>
      <c r="D164" s="1749"/>
      <c r="E164" s="1749"/>
      <c r="F164" s="1749"/>
      <c r="G164" s="1749"/>
      <c r="H164" s="1749"/>
      <c r="I164" s="1749"/>
      <c r="J164" s="1749"/>
      <c r="K164" s="1749"/>
    </row>
    <row r="165" spans="1:11">
      <c r="A165" s="865"/>
      <c r="C165" s="881"/>
      <c r="G165" s="882"/>
      <c r="H165" s="882"/>
      <c r="I165" s="882"/>
    </row>
    <row r="166" spans="1:11" s="852" customFormat="1" ht="15.75">
      <c r="A166" s="889"/>
      <c r="B166" s="850"/>
      <c r="C166" s="885" t="s">
        <v>261</v>
      </c>
      <c r="D166" s="241" t="str">
        <f t="shared" ref="D166:J166" si="19">+D$25</f>
        <v>(A)</v>
      </c>
      <c r="E166" s="241" t="str">
        <f t="shared" si="19"/>
        <v>(B)</v>
      </c>
      <c r="F166" s="241" t="str">
        <f t="shared" si="19"/>
        <v>(C)</v>
      </c>
      <c r="G166" s="241" t="str">
        <f t="shared" si="19"/>
        <v>(D)</v>
      </c>
      <c r="H166" s="241" t="str">
        <f t="shared" si="19"/>
        <v>(E)</v>
      </c>
      <c r="I166" s="241" t="str">
        <f t="shared" si="19"/>
        <v>(F)</v>
      </c>
      <c r="J166" s="241" t="str">
        <f t="shared" si="19"/>
        <v>(G)</v>
      </c>
      <c r="K166" s="849" t="str">
        <f>K125</f>
        <v>(G)</v>
      </c>
    </row>
    <row r="167" spans="1:11" s="852" customFormat="1" ht="15.75">
      <c r="A167" s="889"/>
      <c r="B167" s="850"/>
      <c r="C167" s="243"/>
      <c r="D167" s="241"/>
      <c r="E167" s="169">
        <f>+E$26</f>
        <v>1</v>
      </c>
      <c r="F167" s="169">
        <f>+F$26</f>
        <v>1</v>
      </c>
      <c r="G167" s="169"/>
      <c r="H167" s="169"/>
      <c r="I167" s="169" t="str">
        <f>+I$26</f>
        <v>100% Retail</v>
      </c>
      <c r="J167" s="169" t="str">
        <f>+J$26</f>
        <v>In</v>
      </c>
      <c r="K167" s="849" t="str">
        <f>K126</f>
        <v xml:space="preserve"> </v>
      </c>
    </row>
    <row r="168" spans="1:11" s="852" customFormat="1" ht="15.75">
      <c r="A168" s="889"/>
      <c r="B168" s="850"/>
      <c r="C168" s="243"/>
      <c r="D168" s="240">
        <f t="shared" ref="D168:J168" si="20">+D$27</f>
        <v>2011</v>
      </c>
      <c r="E168" s="241" t="str">
        <f t="shared" si="20"/>
        <v>NonTrans.</v>
      </c>
      <c r="F168" s="241" t="str">
        <f t="shared" si="20"/>
        <v>Transmission</v>
      </c>
      <c r="G168" s="241" t="str">
        <f t="shared" si="20"/>
        <v xml:space="preserve">Plant </v>
      </c>
      <c r="H168" s="241" t="str">
        <f t="shared" si="20"/>
        <v>Labor</v>
      </c>
      <c r="I168" s="241" t="str">
        <f t="shared" si="20"/>
        <v>[Allocate</v>
      </c>
      <c r="J168" s="241" t="str">
        <f t="shared" si="20"/>
        <v>Adjustment</v>
      </c>
      <c r="K168" s="849" t="str">
        <f>K127</f>
        <v>Description</v>
      </c>
    </row>
    <row r="169" spans="1:11" s="852" customFormat="1" ht="15.75">
      <c r="A169" s="889"/>
      <c r="B169" s="850"/>
      <c r="C169" s="243"/>
      <c r="D169" s="241" t="str">
        <f t="shared" ref="D169:J169" si="21">+D$28</f>
        <v>YE Balance</v>
      </c>
      <c r="E169" s="241" t="str">
        <f t="shared" si="21"/>
        <v>Related</v>
      </c>
      <c r="F169" s="241" t="str">
        <f t="shared" si="21"/>
        <v>Related</v>
      </c>
      <c r="G169" s="241" t="str">
        <f t="shared" si="21"/>
        <v>Related</v>
      </c>
      <c r="H169" s="241" t="str">
        <f t="shared" si="21"/>
        <v>Related</v>
      </c>
      <c r="I169" s="241" t="str">
        <f t="shared" si="21"/>
        <v>by Plant]</v>
      </c>
      <c r="J169" s="241" t="str">
        <f t="shared" si="21"/>
        <v>to Ratebase</v>
      </c>
      <c r="K169" s="849" t="str">
        <f>K128</f>
        <v>and Justification</v>
      </c>
    </row>
    <row r="170" spans="1:11" s="243" customFormat="1" ht="15">
      <c r="A170" s="889"/>
      <c r="B170" s="850"/>
      <c r="C170" s="876"/>
      <c r="G170" s="876"/>
      <c r="H170" s="876"/>
      <c r="I170" s="876"/>
      <c r="K170" s="887"/>
    </row>
    <row r="171" spans="1:11" s="876" customFormat="1" ht="15">
      <c r="A171" s="889"/>
      <c r="B171" s="1436">
        <v>2830140</v>
      </c>
      <c r="C171" s="1634" t="s">
        <v>970</v>
      </c>
      <c r="D171" s="1427">
        <v>6094704.6399999997</v>
      </c>
      <c r="E171" s="1396">
        <f>+D171</f>
        <v>6094704.6399999997</v>
      </c>
      <c r="F171" s="1396"/>
      <c r="G171" s="1396"/>
      <c r="H171" s="1396"/>
      <c r="I171" s="1396"/>
      <c r="J171" s="1623" t="str">
        <f>IF((F171+G171+H171)=0,"No","Yes")</f>
        <v>No</v>
      </c>
      <c r="K171" s="1430" t="s">
        <v>268</v>
      </c>
    </row>
    <row r="172" spans="1:11" s="876" customFormat="1" ht="15">
      <c r="A172" s="889"/>
      <c r="B172" s="1436">
        <v>2830240</v>
      </c>
      <c r="C172" s="1634" t="s">
        <v>524</v>
      </c>
      <c r="D172" s="1427">
        <v>-6094704.6399999997</v>
      </c>
      <c r="E172" s="1396">
        <f>+D172</f>
        <v>-6094704.6399999997</v>
      </c>
      <c r="F172" s="1396"/>
      <c r="G172" s="1396"/>
      <c r="H172" s="1396"/>
      <c r="I172" s="1396"/>
      <c r="J172" s="1623" t="str">
        <f>IF((F172+G172+H172)=0,"No","Yes")</f>
        <v>No</v>
      </c>
      <c r="K172" s="1430" t="s">
        <v>268</v>
      </c>
    </row>
    <row r="173" spans="1:11" s="243" customFormat="1" ht="15">
      <c r="A173" s="888"/>
      <c r="B173" s="1436"/>
      <c r="C173" s="1634"/>
      <c r="D173" s="1396"/>
      <c r="E173" s="1396"/>
      <c r="F173" s="1396"/>
      <c r="G173" s="1396"/>
      <c r="H173" s="1396"/>
      <c r="I173" s="1396"/>
      <c r="J173" s="1396"/>
      <c r="K173" s="1430"/>
    </row>
    <row r="174" spans="1:11" s="243" customFormat="1" ht="15">
      <c r="A174" s="888"/>
      <c r="B174" s="1443" t="s">
        <v>1071</v>
      </c>
      <c r="C174" s="1635" t="s">
        <v>381</v>
      </c>
      <c r="D174" s="1396"/>
      <c r="E174" s="1396"/>
      <c r="F174" s="1396"/>
      <c r="G174" s="1396" t="s">
        <v>1071</v>
      </c>
      <c r="H174" s="1396"/>
      <c r="I174" s="1396"/>
      <c r="J174" s="1396"/>
      <c r="K174" s="1430"/>
    </row>
    <row r="175" spans="1:11" s="243" customFormat="1" ht="15">
      <c r="B175" s="1438">
        <v>2831010</v>
      </c>
      <c r="C175" s="1634" t="s">
        <v>525</v>
      </c>
      <c r="D175" s="1427">
        <v>2804488.03</v>
      </c>
      <c r="E175" s="1429"/>
      <c r="F175" s="1396"/>
      <c r="G175" s="1396">
        <f>+D175</f>
        <v>2804488.03</v>
      </c>
      <c r="H175" s="1396"/>
      <c r="I175" s="1396"/>
      <c r="J175" s="1623" t="str">
        <f t="shared" ref="J175:J204" si="22">IF((F175+G175+H175)=0,"No","Yes")</f>
        <v>Yes</v>
      </c>
      <c r="K175" s="1435" t="s">
        <v>526</v>
      </c>
    </row>
    <row r="176" spans="1:11" s="243" customFormat="1" ht="15" customHeight="1">
      <c r="A176" s="888"/>
      <c r="B176" s="1436">
        <v>2831014</v>
      </c>
      <c r="C176" s="1634" t="s">
        <v>972</v>
      </c>
      <c r="D176" s="1427">
        <v>0</v>
      </c>
      <c r="E176" s="1396">
        <f>+D176</f>
        <v>0</v>
      </c>
      <c r="F176" s="1396"/>
      <c r="G176" s="1396"/>
      <c r="H176" s="1396"/>
      <c r="I176" s="1396"/>
      <c r="J176" s="1623" t="str">
        <f t="shared" si="22"/>
        <v>No</v>
      </c>
      <c r="K176" s="1430" t="s">
        <v>973</v>
      </c>
    </row>
    <row r="177" spans="1:11" s="243" customFormat="1" ht="15">
      <c r="A177" s="888"/>
      <c r="B177" s="1436">
        <v>2831017</v>
      </c>
      <c r="C177" s="1634" t="s">
        <v>974</v>
      </c>
      <c r="D177" s="1427">
        <v>-10867903.5</v>
      </c>
      <c r="E177" s="1396">
        <f>+D177</f>
        <v>-10867903.5</v>
      </c>
      <c r="F177" s="1396"/>
      <c r="G177" s="1396"/>
      <c r="H177" s="1396"/>
      <c r="I177" s="1396"/>
      <c r="J177" s="1623" t="str">
        <f t="shared" si="22"/>
        <v>No</v>
      </c>
      <c r="K177" s="1430" t="s">
        <v>975</v>
      </c>
    </row>
    <row r="178" spans="1:11" s="243" customFormat="1" ht="15">
      <c r="A178" s="888"/>
      <c r="B178" s="1436">
        <v>2831018</v>
      </c>
      <c r="C178" s="1634" t="s">
        <v>1672</v>
      </c>
      <c r="D178" s="1427">
        <v>-1474258.5</v>
      </c>
      <c r="E178" s="1396"/>
      <c r="F178" s="1396"/>
      <c r="G178" s="1396"/>
      <c r="H178" s="1396"/>
      <c r="I178" s="1396">
        <f>D178</f>
        <v>-1474258.5</v>
      </c>
      <c r="J178" s="1623" t="str">
        <f t="shared" si="22"/>
        <v>No</v>
      </c>
      <c r="K178" s="1430" t="s">
        <v>1673</v>
      </c>
    </row>
    <row r="179" spans="1:11" s="243" customFormat="1" ht="15">
      <c r="A179" s="888"/>
      <c r="B179" s="1436">
        <v>2831023</v>
      </c>
      <c r="C179" s="1634" t="s">
        <v>976</v>
      </c>
      <c r="D179" s="1427">
        <v>9900731.9499999993</v>
      </c>
      <c r="E179" s="1396">
        <f>+D179</f>
        <v>9900731.9499999993</v>
      </c>
      <c r="F179" s="1396"/>
      <c r="G179" s="1396"/>
      <c r="H179" s="1396"/>
      <c r="I179" s="1396"/>
      <c r="J179" s="1623" t="str">
        <f t="shared" si="22"/>
        <v>No</v>
      </c>
      <c r="K179" s="1430" t="s">
        <v>977</v>
      </c>
    </row>
    <row r="180" spans="1:11" s="243" customFormat="1" ht="15">
      <c r="A180" s="888"/>
      <c r="B180" s="1436">
        <v>2831027</v>
      </c>
      <c r="C180" s="1634" t="s">
        <v>1684</v>
      </c>
      <c r="D180" s="1427">
        <v>0</v>
      </c>
      <c r="E180" s="1396">
        <f>D180</f>
        <v>0</v>
      </c>
      <c r="F180" s="1396"/>
      <c r="G180" s="1396"/>
      <c r="H180" s="1396"/>
      <c r="I180" s="1396"/>
      <c r="J180" s="1623" t="s">
        <v>1665</v>
      </c>
      <c r="K180" s="1430" t="s">
        <v>1685</v>
      </c>
    </row>
    <row r="181" spans="1:11" s="243" customFormat="1" ht="30">
      <c r="A181" s="888"/>
      <c r="B181" s="1436">
        <v>2831028</v>
      </c>
      <c r="C181" s="1634" t="s">
        <v>531</v>
      </c>
      <c r="D181" s="1427">
        <v>4187768.92</v>
      </c>
      <c r="E181" s="1396"/>
      <c r="F181" s="1396"/>
      <c r="G181" s="1396">
        <f>+D181</f>
        <v>4187768.92</v>
      </c>
      <c r="H181" s="1396"/>
      <c r="I181" s="1396"/>
      <c r="J181" s="1623" t="str">
        <f t="shared" si="22"/>
        <v>Yes</v>
      </c>
      <c r="K181" s="1430" t="s">
        <v>1486</v>
      </c>
    </row>
    <row r="182" spans="1:11" s="243" customFormat="1" ht="30">
      <c r="A182" s="888"/>
      <c r="B182" s="1436">
        <v>2831030</v>
      </c>
      <c r="C182" s="1634" t="s">
        <v>1489</v>
      </c>
      <c r="D182" s="1427">
        <v>0</v>
      </c>
      <c r="E182" s="1396"/>
      <c r="F182" s="1396"/>
      <c r="G182" s="1396">
        <f>+D182</f>
        <v>0</v>
      </c>
      <c r="H182" s="1396"/>
      <c r="I182" s="1396"/>
      <c r="J182" s="1623" t="s">
        <v>1665</v>
      </c>
      <c r="K182" s="1430" t="s">
        <v>1470</v>
      </c>
    </row>
    <row r="183" spans="1:11" s="243" customFormat="1" ht="15">
      <c r="A183" s="888"/>
      <c r="B183" s="1436">
        <v>2831031</v>
      </c>
      <c r="C183" s="1634" t="s">
        <v>1471</v>
      </c>
      <c r="D183" s="1427">
        <v>0</v>
      </c>
      <c r="E183" s="1396">
        <f>D183</f>
        <v>0</v>
      </c>
      <c r="F183" s="1396"/>
      <c r="G183" s="1396"/>
      <c r="H183" s="1396"/>
      <c r="I183" s="1396"/>
      <c r="J183" s="1623" t="str">
        <f t="shared" si="22"/>
        <v>No</v>
      </c>
      <c r="K183" s="1430" t="s">
        <v>978</v>
      </c>
    </row>
    <row r="184" spans="1:11" s="243" customFormat="1" ht="15">
      <c r="A184" s="888"/>
      <c r="B184" s="1436">
        <v>2831033</v>
      </c>
      <c r="C184" s="1634" t="s">
        <v>1473</v>
      </c>
      <c r="D184" s="1427">
        <v>-35408.11</v>
      </c>
      <c r="E184" s="1396">
        <f>D184</f>
        <v>-35408.11</v>
      </c>
      <c r="F184" s="1396"/>
      <c r="G184" s="1396"/>
      <c r="H184" s="1396"/>
      <c r="I184" s="1396"/>
      <c r="J184" s="1623" t="str">
        <f t="shared" si="22"/>
        <v>No</v>
      </c>
      <c r="K184" s="1430" t="s">
        <v>1474</v>
      </c>
    </row>
    <row r="185" spans="1:11" s="243" customFormat="1" ht="15">
      <c r="A185" s="888"/>
      <c r="B185" s="1436">
        <v>2831039</v>
      </c>
      <c r="C185" s="1634" t="s">
        <v>1475</v>
      </c>
      <c r="D185" s="1427">
        <v>372507.18</v>
      </c>
      <c r="E185" s="1429"/>
      <c r="F185" s="1396"/>
      <c r="G185" s="1396">
        <f>+D185</f>
        <v>372507.18</v>
      </c>
      <c r="H185" s="1396"/>
      <c r="I185" s="1396"/>
      <c r="J185" s="1623" t="str">
        <f t="shared" si="22"/>
        <v>Yes</v>
      </c>
      <c r="K185" s="1430" t="s">
        <v>979</v>
      </c>
    </row>
    <row r="186" spans="1:11" s="243" customFormat="1" ht="15">
      <c r="A186" s="888"/>
      <c r="B186" s="1436">
        <v>2831041</v>
      </c>
      <c r="C186" s="1634" t="s">
        <v>1477</v>
      </c>
      <c r="D186" s="1427">
        <v>1173969.57</v>
      </c>
      <c r="E186" s="1396"/>
      <c r="F186" s="1396"/>
      <c r="G186" s="1429"/>
      <c r="H186" s="1396"/>
      <c r="I186" s="1396">
        <f>D186</f>
        <v>1173969.57</v>
      </c>
      <c r="J186" s="1623" t="str">
        <f t="shared" si="22"/>
        <v>No</v>
      </c>
      <c r="K186" s="1430" t="s">
        <v>1478</v>
      </c>
    </row>
    <row r="187" spans="1:11" s="243" customFormat="1" ht="30">
      <c r="A187" s="888"/>
      <c r="B187" s="1436">
        <v>2831049</v>
      </c>
      <c r="C187" s="1634" t="s">
        <v>980</v>
      </c>
      <c r="D187" s="1427">
        <v>7660822.3399999999</v>
      </c>
      <c r="E187" s="1396">
        <f>+D187</f>
        <v>7660822.3399999999</v>
      </c>
      <c r="F187" s="1396"/>
      <c r="G187" s="1396"/>
      <c r="H187" s="1396"/>
      <c r="I187" s="1396"/>
      <c r="J187" s="1623" t="str">
        <f t="shared" si="22"/>
        <v>No</v>
      </c>
      <c r="K187" s="1430" t="s">
        <v>1482</v>
      </c>
    </row>
    <row r="188" spans="1:11" s="243" customFormat="1" ht="15" customHeight="1">
      <c r="A188" s="888"/>
      <c r="B188" s="1436">
        <v>2831054</v>
      </c>
      <c r="C188" s="1636" t="s">
        <v>1782</v>
      </c>
      <c r="D188" s="1427">
        <v>25827450</v>
      </c>
      <c r="E188" s="1429"/>
      <c r="F188" s="1396"/>
      <c r="G188" s="1396"/>
      <c r="H188" s="1396">
        <f>+D188</f>
        <v>25827450</v>
      </c>
      <c r="I188" s="1396"/>
      <c r="J188" s="1623" t="str">
        <f t="shared" si="22"/>
        <v>Yes</v>
      </c>
      <c r="K188" s="1430" t="s">
        <v>1258</v>
      </c>
    </row>
    <row r="189" spans="1:11" s="243" customFormat="1" ht="30">
      <c r="A189" s="888"/>
      <c r="B189" s="1436">
        <v>2831055</v>
      </c>
      <c r="C189" s="1636" t="s">
        <v>1822</v>
      </c>
      <c r="D189" s="1427">
        <v>1293130</v>
      </c>
      <c r="E189" s="1396">
        <f>+D189</f>
        <v>1293130</v>
      </c>
      <c r="F189" s="1396"/>
      <c r="G189" s="1396"/>
      <c r="H189" s="1396"/>
      <c r="I189" s="1396"/>
      <c r="J189" s="1623" t="str">
        <f t="shared" si="22"/>
        <v>No</v>
      </c>
      <c r="K189" s="1430" t="s">
        <v>1208</v>
      </c>
    </row>
    <row r="190" spans="1:11" s="1230" customFormat="1" ht="30">
      <c r="A190" s="888"/>
      <c r="B190" s="1436">
        <v>2831059</v>
      </c>
      <c r="C190" s="1634" t="s">
        <v>981</v>
      </c>
      <c r="D190" s="1427">
        <v>9539.16</v>
      </c>
      <c r="E190" s="1396">
        <f>+D190</f>
        <v>9539.16</v>
      </c>
      <c r="F190" s="1396"/>
      <c r="G190" s="1396"/>
      <c r="H190" s="1396"/>
      <c r="I190" s="1396"/>
      <c r="J190" s="1623" t="str">
        <f t="shared" si="22"/>
        <v>No</v>
      </c>
      <c r="K190" s="1430" t="s">
        <v>1484</v>
      </c>
    </row>
    <row r="191" spans="1:11" s="243" customFormat="1" ht="30">
      <c r="B191" s="1438">
        <v>2831065</v>
      </c>
      <c r="C191" s="1637" t="s">
        <v>1823</v>
      </c>
      <c r="D191" s="1427">
        <v>2570.17</v>
      </c>
      <c r="E191" s="1429"/>
      <c r="F191" s="1396"/>
      <c r="G191" s="1396">
        <f>+D191</f>
        <v>2570.17</v>
      </c>
      <c r="H191" s="1396"/>
      <c r="I191" s="1396"/>
      <c r="J191" s="1623" t="str">
        <f t="shared" si="22"/>
        <v>Yes</v>
      </c>
      <c r="K191" s="1424" t="s">
        <v>0</v>
      </c>
    </row>
    <row r="192" spans="1:11" s="1230" customFormat="1" ht="15">
      <c r="A192" s="243"/>
      <c r="B192" s="1438">
        <v>2831074</v>
      </c>
      <c r="C192" s="1634" t="s">
        <v>1</v>
      </c>
      <c r="D192" s="1427">
        <v>4484141</v>
      </c>
      <c r="E192" s="1396"/>
      <c r="F192" s="1396"/>
      <c r="G192" s="1396"/>
      <c r="H192" s="1444">
        <f>+D192</f>
        <v>4484141</v>
      </c>
      <c r="I192" s="1396"/>
      <c r="J192" s="1623" t="str">
        <f t="shared" si="22"/>
        <v>Yes</v>
      </c>
      <c r="K192" s="1424" t="s">
        <v>982</v>
      </c>
    </row>
    <row r="193" spans="1:24" s="1230" customFormat="1" ht="15">
      <c r="A193" s="243"/>
      <c r="B193" s="1438">
        <v>2831076</v>
      </c>
      <c r="C193" s="1634" t="s">
        <v>3</v>
      </c>
      <c r="D193" s="1427">
        <v>1977869.64</v>
      </c>
      <c r="E193" s="1396">
        <f t="shared" ref="E193:E197" si="23">+D193</f>
        <v>1977869.64</v>
      </c>
      <c r="F193" s="1396"/>
      <c r="G193" s="1396"/>
      <c r="H193" s="1444"/>
      <c r="I193" s="1396"/>
      <c r="J193" s="1623" t="str">
        <f t="shared" si="22"/>
        <v>No</v>
      </c>
      <c r="K193" s="1424" t="s">
        <v>983</v>
      </c>
    </row>
    <row r="194" spans="1:24" s="1230" customFormat="1" ht="15">
      <c r="A194" s="243"/>
      <c r="B194" s="1438">
        <v>2831077</v>
      </c>
      <c r="C194" s="1634" t="s">
        <v>5</v>
      </c>
      <c r="D194" s="1427">
        <v>3536.39</v>
      </c>
      <c r="E194" s="1396">
        <f t="shared" si="23"/>
        <v>3536.39</v>
      </c>
      <c r="F194" s="1396"/>
      <c r="G194" s="1396"/>
      <c r="H194" s="1444"/>
      <c r="I194" s="1396"/>
      <c r="J194" s="1623" t="str">
        <f t="shared" si="22"/>
        <v>No</v>
      </c>
      <c r="K194" s="1424" t="s">
        <v>984</v>
      </c>
    </row>
    <row r="195" spans="1:24" s="1230" customFormat="1" ht="15">
      <c r="A195" s="243"/>
      <c r="B195" s="1438">
        <v>2831079</v>
      </c>
      <c r="C195" s="1634" t="s">
        <v>985</v>
      </c>
      <c r="D195" s="1427">
        <v>1749207.52</v>
      </c>
      <c r="E195" s="1396">
        <f t="shared" si="23"/>
        <v>1749207.52</v>
      </c>
      <c r="F195" s="1396"/>
      <c r="G195" s="1396"/>
      <c r="H195" s="1444"/>
      <c r="I195" s="1396"/>
      <c r="J195" s="1623" t="str">
        <f t="shared" si="22"/>
        <v>No</v>
      </c>
      <c r="K195" s="1424" t="s">
        <v>986</v>
      </c>
    </row>
    <row r="196" spans="1:24" s="243" customFormat="1" ht="15">
      <c r="A196" s="888"/>
      <c r="B196" s="1436">
        <v>2831080</v>
      </c>
      <c r="C196" s="1634" t="s">
        <v>532</v>
      </c>
      <c r="D196" s="1427">
        <v>427841.04</v>
      </c>
      <c r="E196" s="1396">
        <f t="shared" si="23"/>
        <v>427841.04</v>
      </c>
      <c r="F196" s="1396"/>
      <c r="G196" s="1396"/>
      <c r="H196" s="1396"/>
      <c r="I196" s="1396"/>
      <c r="J196" s="1623" t="str">
        <f t="shared" si="22"/>
        <v>No</v>
      </c>
      <c r="K196" s="1430" t="s">
        <v>533</v>
      </c>
    </row>
    <row r="197" spans="1:24" s="243" customFormat="1" ht="30">
      <c r="A197" s="888"/>
      <c r="B197" s="1436">
        <v>2831081</v>
      </c>
      <c r="C197" s="1634" t="s">
        <v>534</v>
      </c>
      <c r="D197" s="1427">
        <v>695538.58</v>
      </c>
      <c r="E197" s="1396">
        <f t="shared" si="23"/>
        <v>695538.58</v>
      </c>
      <c r="F197" s="1396"/>
      <c r="G197" s="1396"/>
      <c r="H197" s="1396"/>
      <c r="I197" s="1396"/>
      <c r="J197" s="1623" t="str">
        <f t="shared" si="22"/>
        <v>No</v>
      </c>
      <c r="K197" s="1430" t="s">
        <v>535</v>
      </c>
    </row>
    <row r="198" spans="1:24" s="243" customFormat="1" ht="15">
      <c r="A198" s="888"/>
      <c r="B198" s="1436">
        <v>2831082</v>
      </c>
      <c r="C198" s="1634" t="s">
        <v>536</v>
      </c>
      <c r="D198" s="1427">
        <v>61137.18</v>
      </c>
      <c r="E198" s="1429"/>
      <c r="F198" s="1396"/>
      <c r="G198" s="1396">
        <f>+D198</f>
        <v>61137.18</v>
      </c>
      <c r="H198" s="1396"/>
      <c r="I198" s="1396"/>
      <c r="J198" s="1623" t="str">
        <f t="shared" si="22"/>
        <v>Yes</v>
      </c>
      <c r="K198" s="1430" t="s">
        <v>537</v>
      </c>
    </row>
    <row r="199" spans="1:24" s="243" customFormat="1" ht="15">
      <c r="A199" s="888"/>
      <c r="B199" s="1436">
        <v>2831084</v>
      </c>
      <c r="C199" s="1634" t="s">
        <v>538</v>
      </c>
      <c r="D199" s="1427">
        <v>2099336</v>
      </c>
      <c r="E199" s="1429"/>
      <c r="F199" s="1396"/>
      <c r="G199" s="1396">
        <f>+D199</f>
        <v>2099336</v>
      </c>
      <c r="H199" s="1396"/>
      <c r="I199" s="1396"/>
      <c r="J199" s="1623" t="str">
        <f t="shared" si="22"/>
        <v>Yes</v>
      </c>
      <c r="K199" s="1430" t="s">
        <v>539</v>
      </c>
    </row>
    <row r="200" spans="1:24" s="243" customFormat="1" ht="15">
      <c r="A200" s="888"/>
      <c r="B200" s="1436">
        <v>2831095</v>
      </c>
      <c r="C200" s="1638" t="s">
        <v>9</v>
      </c>
      <c r="D200" s="1427">
        <v>0.18</v>
      </c>
      <c r="E200" s="1396">
        <f t="shared" ref="E200:E204" si="24">+D200</f>
        <v>0.18</v>
      </c>
      <c r="F200" s="1396"/>
      <c r="G200" s="1396"/>
      <c r="H200" s="1396"/>
      <c r="I200" s="1396"/>
      <c r="J200" s="1623" t="str">
        <f t="shared" si="22"/>
        <v>No</v>
      </c>
      <c r="K200" s="1430" t="s">
        <v>10</v>
      </c>
    </row>
    <row r="201" spans="1:24" s="243" customFormat="1" ht="31.5" customHeight="1">
      <c r="A201" s="888"/>
      <c r="B201" s="1436">
        <v>2831096</v>
      </c>
      <c r="C201" s="1638" t="s">
        <v>11</v>
      </c>
      <c r="D201" s="1427">
        <v>0</v>
      </c>
      <c r="E201" s="1429"/>
      <c r="F201" s="1396"/>
      <c r="G201" s="1396">
        <f>+D201</f>
        <v>0</v>
      </c>
      <c r="H201" s="1396"/>
      <c r="I201" s="1396"/>
      <c r="J201" s="1623" t="str">
        <f t="shared" si="22"/>
        <v>No</v>
      </c>
      <c r="K201" s="1430" t="s">
        <v>12</v>
      </c>
    </row>
    <row r="202" spans="1:24" s="1230" customFormat="1" ht="31.5" customHeight="1">
      <c r="A202" s="888"/>
      <c r="B202" s="1436">
        <v>2831111</v>
      </c>
      <c r="C202" s="1638" t="s">
        <v>540</v>
      </c>
      <c r="D202" s="1427">
        <v>-16987.38</v>
      </c>
      <c r="E202" s="1396">
        <f t="shared" si="24"/>
        <v>-16987.38</v>
      </c>
      <c r="F202" s="1396"/>
      <c r="G202" s="1396"/>
      <c r="H202" s="1396"/>
      <c r="I202" s="1396"/>
      <c r="J202" s="1623" t="str">
        <f t="shared" si="22"/>
        <v>No</v>
      </c>
      <c r="K202" s="1430" t="s">
        <v>541</v>
      </c>
      <c r="L202" s="1230" t="s">
        <v>1826</v>
      </c>
    </row>
    <row r="203" spans="1:24" s="1230" customFormat="1" ht="31.5" customHeight="1">
      <c r="A203" s="888"/>
      <c r="B203" s="1435">
        <v>2831115</v>
      </c>
      <c r="C203" s="1639" t="s">
        <v>1976</v>
      </c>
      <c r="D203" s="1427">
        <v>-2367.1</v>
      </c>
      <c r="E203" s="1427">
        <v>-2367.1</v>
      </c>
      <c r="F203" s="1427"/>
      <c r="G203" s="1427"/>
      <c r="H203" s="1427"/>
      <c r="I203" s="1427"/>
      <c r="J203" s="1623" t="s">
        <v>1831</v>
      </c>
      <c r="K203" s="1628" t="s">
        <v>1977</v>
      </c>
    </row>
    <row r="204" spans="1:24" s="1394" customFormat="1" ht="31.5" customHeight="1">
      <c r="A204" s="1393"/>
      <c r="B204" s="1432">
        <v>2831157</v>
      </c>
      <c r="C204" s="1640" t="s">
        <v>1824</v>
      </c>
      <c r="D204" s="1427">
        <v>861587.26</v>
      </c>
      <c r="E204" s="1427">
        <f t="shared" si="24"/>
        <v>861587.26</v>
      </c>
      <c r="F204" s="1427"/>
      <c r="G204" s="1427"/>
      <c r="H204" s="1427"/>
      <c r="I204" s="1427"/>
      <c r="J204" s="1623" t="str">
        <f t="shared" si="22"/>
        <v>No</v>
      </c>
      <c r="K204" s="1605" t="s">
        <v>1825</v>
      </c>
      <c r="L204" s="1393"/>
      <c r="M204" s="1393"/>
      <c r="N204" s="1393"/>
      <c r="O204" s="1393"/>
      <c r="P204" s="1393"/>
      <c r="Q204" s="1393"/>
      <c r="R204" s="1393"/>
      <c r="S204" s="1393"/>
      <c r="T204" s="1393"/>
      <c r="U204" s="1393"/>
      <c r="V204" s="1393"/>
      <c r="W204" s="1393"/>
      <c r="X204" s="1393"/>
    </row>
    <row r="205" spans="1:24" s="243" customFormat="1" ht="15">
      <c r="A205" s="888"/>
      <c r="B205" s="1443" t="s">
        <v>1071</v>
      </c>
      <c r="C205" s="1634"/>
      <c r="D205" s="1396" t="s">
        <v>1071</v>
      </c>
      <c r="E205" s="1396"/>
      <c r="F205" s="1396"/>
      <c r="G205" s="1396" t="s">
        <v>1071</v>
      </c>
      <c r="H205" s="1396"/>
      <c r="I205" s="1396"/>
      <c r="J205" s="1396"/>
      <c r="K205" s="1440"/>
    </row>
    <row r="206" spans="1:24" s="243" customFormat="1" ht="15">
      <c r="A206" s="888"/>
      <c r="B206" s="1443"/>
      <c r="C206" s="1641" t="s">
        <v>542</v>
      </c>
      <c r="D206" s="1396"/>
      <c r="E206" s="1396"/>
      <c r="F206" s="1396"/>
      <c r="G206" s="1396"/>
      <c r="H206" s="1396"/>
      <c r="I206" s="1396"/>
      <c r="J206" s="1396"/>
      <c r="K206" s="1440"/>
    </row>
    <row r="207" spans="1:24" s="243" customFormat="1" ht="15">
      <c r="A207" s="888"/>
      <c r="B207" s="1436">
        <v>2832067</v>
      </c>
      <c r="C207" s="1634" t="s">
        <v>543</v>
      </c>
      <c r="D207" s="1427">
        <v>187591433.19999999</v>
      </c>
      <c r="E207" s="1396">
        <f>+D207</f>
        <v>187591433.19999999</v>
      </c>
      <c r="F207" s="1396"/>
      <c r="G207" s="1396"/>
      <c r="H207" s="1396"/>
      <c r="I207" s="1396"/>
      <c r="J207" s="1623" t="str">
        <f>IF((F207+G207+H207)=0,"No","Yes")</f>
        <v>No</v>
      </c>
      <c r="K207" s="1430" t="s">
        <v>1719</v>
      </c>
    </row>
    <row r="208" spans="1:24" s="243" customFormat="1" ht="15">
      <c r="A208" s="888"/>
      <c r="B208" s="1436">
        <v>2832060</v>
      </c>
      <c r="C208" s="1634" t="s">
        <v>16</v>
      </c>
      <c r="D208" s="1427">
        <v>0</v>
      </c>
      <c r="E208" s="1396">
        <f>+D208</f>
        <v>0</v>
      </c>
      <c r="F208" s="1396"/>
      <c r="G208" s="1396"/>
      <c r="H208" s="1396"/>
      <c r="I208" s="1396"/>
      <c r="J208" s="1623" t="str">
        <f>IF((F208+G208+H208)=0,"No","Yes")</f>
        <v>No</v>
      </c>
      <c r="K208" s="1430" t="s">
        <v>840</v>
      </c>
    </row>
    <row r="209" spans="1:11" s="243" customFormat="1" ht="30">
      <c r="A209" s="888"/>
      <c r="B209" s="1436">
        <v>2837091</v>
      </c>
      <c r="C209" s="1642" t="s">
        <v>21</v>
      </c>
      <c r="D209" s="1630">
        <v>0</v>
      </c>
      <c r="E209" s="1396"/>
      <c r="F209" s="1396"/>
      <c r="G209" s="1396"/>
      <c r="H209" s="1396"/>
      <c r="I209" s="1396"/>
      <c r="J209" s="1623" t="str">
        <f>IF((F209+G209+H209)=0,"No","Yes")</f>
        <v>No</v>
      </c>
      <c r="K209" s="1430" t="s">
        <v>840</v>
      </c>
    </row>
    <row r="210" spans="1:11" s="243" customFormat="1" ht="15">
      <c r="A210" s="888"/>
      <c r="B210" s="1436">
        <v>28370</v>
      </c>
      <c r="C210" s="1634" t="s">
        <v>544</v>
      </c>
      <c r="D210" s="1630">
        <v>0</v>
      </c>
      <c r="E210" s="1396"/>
      <c r="F210" s="1396"/>
      <c r="G210" s="1396">
        <v>0</v>
      </c>
      <c r="H210" s="1396"/>
      <c r="I210" s="1396"/>
      <c r="J210" s="1623" t="str">
        <f>IF((F210+G210+H210)=0,"No","Yes")</f>
        <v>No</v>
      </c>
      <c r="K210" s="1430" t="s">
        <v>840</v>
      </c>
    </row>
    <row r="211" spans="1:11" s="243" customFormat="1" ht="15.75">
      <c r="A211" s="888"/>
      <c r="B211" s="1445" t="s">
        <v>1071</v>
      </c>
      <c r="C211" s="1643" t="s">
        <v>1071</v>
      </c>
      <c r="D211" s="1427"/>
      <c r="E211" s="1396"/>
      <c r="F211" s="1396"/>
      <c r="G211" s="1396" t="s">
        <v>1071</v>
      </c>
      <c r="H211" s="1396"/>
      <c r="I211" s="1396"/>
      <c r="J211" s="1396"/>
      <c r="K211" s="1430"/>
    </row>
    <row r="212" spans="1:11" s="243" customFormat="1" ht="15">
      <c r="A212" s="888"/>
      <c r="B212" s="1446" t="s">
        <v>1832</v>
      </c>
      <c r="C212" s="1644"/>
      <c r="D212" s="1427">
        <f>-D171</f>
        <v>-6094704.6399999997</v>
      </c>
      <c r="E212" s="1396">
        <f>+D212</f>
        <v>-6094704.6399999997</v>
      </c>
      <c r="F212" s="1396"/>
      <c r="G212" s="1396">
        <f>G173</f>
        <v>0</v>
      </c>
      <c r="H212" s="1396"/>
      <c r="I212" s="1396"/>
      <c r="J212" s="1427"/>
      <c r="K212" s="1430" t="s">
        <v>268</v>
      </c>
    </row>
    <row r="213" spans="1:11" s="243" customFormat="1" ht="15">
      <c r="A213" s="888"/>
      <c r="B213" s="1446" t="s">
        <v>28</v>
      </c>
      <c r="C213" s="1644"/>
      <c r="D213" s="1427">
        <f>-D172</f>
        <v>6094704.6399999997</v>
      </c>
      <c r="E213" s="1396">
        <f>+D213</f>
        <v>6094704.6399999997</v>
      </c>
      <c r="F213" s="1396"/>
      <c r="G213" s="1396" t="str">
        <f>G174</f>
        <v xml:space="preserve"> </v>
      </c>
      <c r="H213" s="1396"/>
      <c r="I213" s="1396"/>
      <c r="J213" s="1427"/>
      <c r="K213" s="1430" t="s">
        <v>268</v>
      </c>
    </row>
    <row r="214" spans="1:11" s="243" customFormat="1" ht="15">
      <c r="A214" s="889"/>
      <c r="G214" s="875"/>
      <c r="H214" s="876"/>
      <c r="I214" s="876"/>
      <c r="K214" s="887"/>
    </row>
    <row r="215" spans="1:11" s="243" customFormat="1" ht="15.75">
      <c r="A215" s="889"/>
      <c r="B215" s="878" t="s">
        <v>814</v>
      </c>
      <c r="C215" s="888"/>
      <c r="D215" s="1233">
        <f t="shared" ref="D215:I215" si="25">SUM(D171:D213)</f>
        <v>240787680.71999997</v>
      </c>
      <c r="E215" s="1233">
        <f t="shared" si="25"/>
        <v>201248571.16999999</v>
      </c>
      <c r="F215" s="1233">
        <f t="shared" si="25"/>
        <v>0</v>
      </c>
      <c r="G215" s="1233">
        <f t="shared" si="25"/>
        <v>9527807.4799999986</v>
      </c>
      <c r="H215" s="1233">
        <f t="shared" si="25"/>
        <v>30311591</v>
      </c>
      <c r="I215" s="1233">
        <f t="shared" si="25"/>
        <v>-300288.92999999993</v>
      </c>
      <c r="J215" s="1233">
        <f>SUM(E215:I215)</f>
        <v>240787680.71999997</v>
      </c>
      <c r="K215" s="887"/>
    </row>
    <row r="216" spans="1:11" s="243" customFormat="1" ht="15.75">
      <c r="A216" s="889"/>
      <c r="B216" s="880" t="s">
        <v>1122</v>
      </c>
      <c r="C216" s="888"/>
      <c r="D216" s="1233" t="s">
        <v>1071</v>
      </c>
      <c r="E216" s="1233"/>
      <c r="F216" s="1233"/>
      <c r="G216" s="1236"/>
      <c r="H216" s="1236"/>
      <c r="I216" s="1236"/>
      <c r="J216" s="1233"/>
      <c r="K216" s="887"/>
    </row>
    <row r="217" spans="1:11" s="243" customFormat="1" ht="15.75">
      <c r="A217" s="889"/>
      <c r="B217" s="880" t="s">
        <v>1123</v>
      </c>
      <c r="C217" s="888"/>
      <c r="D217" s="1233"/>
      <c r="E217" s="1233"/>
      <c r="F217" s="1233"/>
      <c r="G217" s="1236"/>
      <c r="H217" s="1236"/>
      <c r="I217" s="1236"/>
      <c r="J217" s="1233"/>
      <c r="K217" s="887"/>
    </row>
    <row r="218" spans="1:11" s="243" customFormat="1" ht="15.75">
      <c r="A218" s="889"/>
      <c r="B218" s="880" t="s">
        <v>1077</v>
      </c>
      <c r="C218" s="888"/>
      <c r="D218" s="1233"/>
      <c r="E218" s="1236">
        <f>+E215-E216-E217</f>
        <v>201248571.16999999</v>
      </c>
      <c r="F218" s="1236">
        <f>+F215-F216-F217</f>
        <v>0</v>
      </c>
      <c r="G218" s="1236">
        <f>+G215-G216-G217</f>
        <v>9527807.4799999986</v>
      </c>
      <c r="H218" s="1236">
        <f>+H215-H216-H217</f>
        <v>30311591</v>
      </c>
      <c r="I218" s="1236">
        <f>+I215-I216-I217</f>
        <v>-300288.92999999993</v>
      </c>
      <c r="J218" s="1233"/>
      <c r="K218" s="887"/>
    </row>
    <row r="219" spans="1:11">
      <c r="C219" s="890"/>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2:K162"/>
    <mergeCell ref="A163:K163"/>
    <mergeCell ref="A164:K164"/>
    <mergeCell ref="A4:K4"/>
    <mergeCell ref="A5:K5"/>
    <mergeCell ref="A6:K6"/>
    <mergeCell ref="A21:K21"/>
    <mergeCell ref="A22:K22"/>
    <mergeCell ref="A23:K23"/>
    <mergeCell ref="A80:K80"/>
    <mergeCell ref="A81:K81"/>
    <mergeCell ref="A82:K82"/>
    <mergeCell ref="A121:K121"/>
    <mergeCell ref="A122:K122"/>
    <mergeCell ref="A123:K123"/>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7" max="16383" man="1"/>
    <brk id="118" max="16383" man="1"/>
    <brk id="159"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heetViews>
  <sheetFormatPr defaultColWidth="8.88671875" defaultRowHeight="15"/>
  <cols>
    <col min="1" max="1" width="3.44140625" style="10" customWidth="1"/>
    <col min="2" max="2" width="12" style="118" customWidth="1"/>
    <col min="3" max="15" width="18.77734375" style="10" customWidth="1"/>
    <col min="16" max="16" width="12.33203125" style="10" customWidth="1"/>
    <col min="17" max="17" width="21.44140625" style="10" bestFit="1" customWidth="1"/>
    <col min="18" max="18" width="18.77734375" style="10" customWidth="1"/>
    <col min="19" max="19" width="2.77734375" style="10" customWidth="1"/>
    <col min="20" max="16384" width="8.88671875" style="10"/>
  </cols>
  <sheetData>
    <row r="1" spans="2:18" ht="20.25">
      <c r="B1" s="84" t="s">
        <v>428</v>
      </c>
      <c r="O1" s="77"/>
      <c r="R1" s="77" t="s">
        <v>748</v>
      </c>
    </row>
    <row r="2" spans="2:18" ht="18">
      <c r="B2" s="98" t="s">
        <v>558</v>
      </c>
      <c r="C2" s="72"/>
      <c r="D2" s="72"/>
      <c r="E2" s="72"/>
      <c r="F2" s="72"/>
      <c r="G2" s="72"/>
      <c r="H2" s="72"/>
      <c r="I2" s="72"/>
      <c r="J2" s="72"/>
      <c r="K2" s="72"/>
      <c r="L2" s="72"/>
      <c r="M2" s="72"/>
      <c r="N2" s="72"/>
      <c r="O2" s="72"/>
      <c r="P2" s="72"/>
      <c r="Q2" s="72"/>
      <c r="R2" s="72"/>
    </row>
    <row r="3" spans="2:18">
      <c r="B3" s="341" t="str">
        <f>+'Actual Net Rev Req'!$C$4</f>
        <v>For the 12 months ended - December 31, 2011</v>
      </c>
      <c r="C3" s="72"/>
      <c r="D3" s="72"/>
      <c r="E3" s="72"/>
      <c r="F3" s="72"/>
      <c r="G3" s="72"/>
      <c r="H3" s="72"/>
      <c r="I3" s="72"/>
      <c r="J3" s="72"/>
      <c r="K3" s="72"/>
      <c r="L3" s="72"/>
      <c r="M3" s="72"/>
      <c r="N3" s="72"/>
      <c r="O3" s="72"/>
      <c r="P3" s="72"/>
      <c r="Q3" s="72"/>
      <c r="R3" s="72"/>
    </row>
    <row r="4" spans="2:18">
      <c r="C4" s="342"/>
      <c r="D4" s="72"/>
      <c r="E4" s="72"/>
      <c r="F4" s="72"/>
      <c r="G4" s="72"/>
      <c r="H4" s="72"/>
      <c r="I4" s="72"/>
      <c r="J4" s="72"/>
      <c r="K4" s="72"/>
      <c r="L4" s="72"/>
      <c r="M4" s="72"/>
      <c r="N4" s="72"/>
      <c r="O4" s="72"/>
      <c r="P4" s="72"/>
      <c r="Q4" s="72"/>
      <c r="R4" s="72"/>
    </row>
    <row r="5" spans="2:18" ht="15.75">
      <c r="B5" s="310" t="s">
        <v>769</v>
      </c>
      <c r="C5" s="145"/>
      <c r="D5" s="145"/>
      <c r="E5" s="145"/>
      <c r="F5" s="145"/>
      <c r="G5" s="145"/>
      <c r="H5" s="145"/>
      <c r="I5" s="145"/>
      <c r="J5" s="145"/>
      <c r="K5" s="72"/>
      <c r="L5" s="72"/>
      <c r="M5" s="72"/>
      <c r="N5" s="72"/>
      <c r="O5" s="72"/>
      <c r="P5" s="72"/>
      <c r="Q5" s="72"/>
      <c r="R5" s="72"/>
    </row>
    <row r="6" spans="2:18" ht="23.25">
      <c r="B6" s="97"/>
      <c r="C6" s="72"/>
      <c r="D6" s="72"/>
      <c r="E6" s="72"/>
      <c r="F6" s="72"/>
      <c r="G6" s="72"/>
      <c r="H6" s="72"/>
      <c r="I6" s="72"/>
      <c r="J6" s="72"/>
      <c r="K6" s="72"/>
      <c r="L6" s="72"/>
      <c r="M6" s="72"/>
      <c r="N6" s="72"/>
      <c r="O6" s="72"/>
      <c r="P6" s="72"/>
      <c r="Q6" s="72"/>
      <c r="R6" s="72"/>
    </row>
    <row r="7" spans="2:18" ht="18">
      <c r="B7" s="99" t="s">
        <v>770</v>
      </c>
      <c r="C7" s="100"/>
      <c r="D7" s="100"/>
      <c r="E7" s="100"/>
      <c r="F7" s="100"/>
      <c r="G7" s="100"/>
      <c r="H7" s="100"/>
      <c r="I7" s="100"/>
      <c r="J7" s="100"/>
      <c r="K7" s="100"/>
      <c r="L7" s="100"/>
      <c r="M7" s="100"/>
      <c r="N7" s="100"/>
      <c r="O7" s="100"/>
      <c r="P7" s="100"/>
      <c r="Q7" s="100"/>
      <c r="R7" s="101"/>
    </row>
    <row r="8" spans="2:18">
      <c r="B8" s="102"/>
      <c r="C8" s="103"/>
      <c r="D8" s="103"/>
      <c r="E8" s="103"/>
      <c r="F8" s="103"/>
      <c r="G8" s="103"/>
      <c r="H8" s="103"/>
      <c r="I8" s="103"/>
      <c r="J8" s="103"/>
      <c r="K8" s="103"/>
      <c r="L8" s="103"/>
      <c r="M8" s="103"/>
      <c r="N8" s="103"/>
      <c r="O8" s="103"/>
      <c r="P8" s="103"/>
      <c r="Q8" s="103"/>
      <c r="R8" s="104"/>
    </row>
    <row r="9" spans="2:18" ht="47.25">
      <c r="B9" s="129" t="s">
        <v>559</v>
      </c>
      <c r="C9" s="311" t="s">
        <v>638</v>
      </c>
      <c r="D9" s="135" t="s">
        <v>639</v>
      </c>
      <c r="E9" s="135" t="s">
        <v>640</v>
      </c>
      <c r="F9" s="135" t="s">
        <v>1546</v>
      </c>
      <c r="G9" s="135" t="s">
        <v>1269</v>
      </c>
      <c r="H9" s="135" t="s">
        <v>1270</v>
      </c>
      <c r="I9" s="135" t="s">
        <v>1271</v>
      </c>
      <c r="J9" s="135" t="s">
        <v>1272</v>
      </c>
      <c r="K9" s="135" t="s">
        <v>1273</v>
      </c>
      <c r="L9" s="135" t="s">
        <v>1274</v>
      </c>
      <c r="M9" s="135" t="s">
        <v>1275</v>
      </c>
      <c r="N9" s="135" t="s">
        <v>1077</v>
      </c>
      <c r="O9" s="131" t="s">
        <v>560</v>
      </c>
      <c r="P9" s="131" t="s">
        <v>1244</v>
      </c>
      <c r="Q9" s="131" t="s">
        <v>1348</v>
      </c>
      <c r="R9" s="142" t="s">
        <v>1349</v>
      </c>
    </row>
    <row r="10" spans="2:18" ht="15.75">
      <c r="B10" s="132">
        <v>352</v>
      </c>
      <c r="C10" s="312">
        <v>0</v>
      </c>
      <c r="D10" s="312">
        <v>0</v>
      </c>
      <c r="E10" s="312">
        <v>0</v>
      </c>
      <c r="F10" s="312">
        <v>0</v>
      </c>
      <c r="G10" s="312">
        <v>0</v>
      </c>
      <c r="H10" s="312">
        <v>0</v>
      </c>
      <c r="I10" s="312">
        <v>0</v>
      </c>
      <c r="J10" s="312">
        <v>0</v>
      </c>
      <c r="K10" s="312">
        <v>0</v>
      </c>
      <c r="L10" s="312">
        <v>0</v>
      </c>
      <c r="M10" s="312">
        <v>0</v>
      </c>
      <c r="N10" s="312">
        <v>0</v>
      </c>
      <c r="O10" s="313">
        <f t="shared" ref="O10:O17" si="0">SUM(C10:N10)</f>
        <v>0</v>
      </c>
      <c r="P10" s="119">
        <f>+D39/100</f>
        <v>2.6800000000000001E-2</v>
      </c>
      <c r="Q10" s="507">
        <f t="shared" ref="Q10:Q17" si="1">ROUND(+P10/12, 8)</f>
        <v>2.23333E-3</v>
      </c>
      <c r="R10" s="112">
        <f t="shared" ref="R10:R17" si="2">+O10*Q10</f>
        <v>0</v>
      </c>
    </row>
    <row r="11" spans="2:18" ht="15.75">
      <c r="B11" s="132">
        <v>353</v>
      </c>
      <c r="C11" s="314">
        <v>0</v>
      </c>
      <c r="D11" s="314">
        <v>0</v>
      </c>
      <c r="E11" s="314">
        <v>0</v>
      </c>
      <c r="F11" s="314">
        <v>0</v>
      </c>
      <c r="G11" s="314">
        <v>0</v>
      </c>
      <c r="H11" s="314">
        <v>0</v>
      </c>
      <c r="I11" s="314">
        <v>0</v>
      </c>
      <c r="J11" s="314">
        <v>0</v>
      </c>
      <c r="K11" s="314">
        <v>0</v>
      </c>
      <c r="L11" s="314">
        <v>0</v>
      </c>
      <c r="M11" s="314">
        <v>0</v>
      </c>
      <c r="N11" s="314">
        <v>0</v>
      </c>
      <c r="O11" s="315">
        <f t="shared" si="0"/>
        <v>0</v>
      </c>
      <c r="P11" s="119">
        <f t="shared" ref="P11:P17" si="3">+D40/100</f>
        <v>1.54E-2</v>
      </c>
      <c r="Q11" s="507">
        <f t="shared" si="1"/>
        <v>1.2833300000000001E-3</v>
      </c>
      <c r="R11" s="112">
        <f t="shared" si="2"/>
        <v>0</v>
      </c>
    </row>
    <row r="12" spans="2:18" ht="15.75">
      <c r="B12" s="132">
        <v>354</v>
      </c>
      <c r="C12" s="314">
        <v>0</v>
      </c>
      <c r="D12" s="314">
        <v>0</v>
      </c>
      <c r="E12" s="314">
        <v>0</v>
      </c>
      <c r="F12" s="314">
        <v>0</v>
      </c>
      <c r="G12" s="314">
        <v>0</v>
      </c>
      <c r="H12" s="314">
        <v>0</v>
      </c>
      <c r="I12" s="314">
        <v>0</v>
      </c>
      <c r="J12" s="314">
        <v>0</v>
      </c>
      <c r="K12" s="314">
        <v>0</v>
      </c>
      <c r="L12" s="314">
        <v>0</v>
      </c>
      <c r="M12" s="314">
        <v>0</v>
      </c>
      <c r="N12" s="314">
        <v>0</v>
      </c>
      <c r="O12" s="315">
        <f t="shared" si="0"/>
        <v>0</v>
      </c>
      <c r="P12" s="119">
        <f t="shared" si="3"/>
        <v>3.5099999999999999E-2</v>
      </c>
      <c r="Q12" s="507">
        <f t="shared" si="1"/>
        <v>2.9250000000000001E-3</v>
      </c>
      <c r="R12" s="112">
        <f t="shared" si="2"/>
        <v>0</v>
      </c>
    </row>
    <row r="13" spans="2:18" ht="15.75">
      <c r="B13" s="132">
        <v>355</v>
      </c>
      <c r="C13" s="314">
        <v>0</v>
      </c>
      <c r="D13" s="314">
        <v>0</v>
      </c>
      <c r="E13" s="314">
        <v>0</v>
      </c>
      <c r="F13" s="314">
        <v>0</v>
      </c>
      <c r="G13" s="314">
        <v>0</v>
      </c>
      <c r="H13" s="314">
        <v>0</v>
      </c>
      <c r="I13" s="314">
        <v>0</v>
      </c>
      <c r="J13" s="314">
        <v>0</v>
      </c>
      <c r="K13" s="314">
        <v>0</v>
      </c>
      <c r="L13" s="314">
        <v>0</v>
      </c>
      <c r="M13" s="314">
        <v>0</v>
      </c>
      <c r="N13" s="314">
        <v>0</v>
      </c>
      <c r="O13" s="315">
        <f t="shared" si="0"/>
        <v>0</v>
      </c>
      <c r="P13" s="119">
        <f t="shared" si="3"/>
        <v>3.1899999999999998E-2</v>
      </c>
      <c r="Q13" s="507">
        <f t="shared" si="1"/>
        <v>2.65833E-3</v>
      </c>
      <c r="R13" s="112">
        <f t="shared" si="2"/>
        <v>0</v>
      </c>
    </row>
    <row r="14" spans="2:18" ht="15.75">
      <c r="B14" s="132">
        <v>356</v>
      </c>
      <c r="C14" s="314">
        <v>0</v>
      </c>
      <c r="D14" s="314">
        <v>0</v>
      </c>
      <c r="E14" s="314">
        <v>0</v>
      </c>
      <c r="F14" s="314">
        <v>0</v>
      </c>
      <c r="G14" s="314">
        <v>0</v>
      </c>
      <c r="H14" s="314">
        <v>0</v>
      </c>
      <c r="I14" s="314">
        <v>0</v>
      </c>
      <c r="J14" s="314">
        <v>0</v>
      </c>
      <c r="K14" s="314">
        <v>0</v>
      </c>
      <c r="L14" s="314">
        <v>0</v>
      </c>
      <c r="M14" s="314">
        <v>0</v>
      </c>
      <c r="N14" s="314">
        <v>0</v>
      </c>
      <c r="O14" s="315">
        <f t="shared" si="0"/>
        <v>0</v>
      </c>
      <c r="P14" s="119">
        <f t="shared" si="3"/>
        <v>2.0499999999999997E-2</v>
      </c>
      <c r="Q14" s="507">
        <f t="shared" si="1"/>
        <v>1.7083300000000001E-3</v>
      </c>
      <c r="R14" s="112">
        <f t="shared" si="2"/>
        <v>0</v>
      </c>
    </row>
    <row r="15" spans="2:18" ht="15.75">
      <c r="B15" s="132">
        <v>357</v>
      </c>
      <c r="C15" s="314">
        <v>0</v>
      </c>
      <c r="D15" s="314">
        <v>0</v>
      </c>
      <c r="E15" s="314">
        <v>0</v>
      </c>
      <c r="F15" s="314">
        <v>0</v>
      </c>
      <c r="G15" s="314">
        <v>0</v>
      </c>
      <c r="H15" s="314">
        <v>0</v>
      </c>
      <c r="I15" s="314">
        <v>0</v>
      </c>
      <c r="J15" s="314">
        <v>0</v>
      </c>
      <c r="K15" s="314">
        <v>0</v>
      </c>
      <c r="L15" s="314">
        <v>0</v>
      </c>
      <c r="M15" s="314">
        <v>0</v>
      </c>
      <c r="N15" s="314">
        <v>0</v>
      </c>
      <c r="O15" s="315">
        <f t="shared" si="0"/>
        <v>0</v>
      </c>
      <c r="P15" s="119">
        <f t="shared" si="3"/>
        <v>1.4999999999999999E-2</v>
      </c>
      <c r="Q15" s="507">
        <f t="shared" si="1"/>
        <v>1.25E-3</v>
      </c>
      <c r="R15" s="112">
        <f t="shared" si="2"/>
        <v>0</v>
      </c>
    </row>
    <row r="16" spans="2:18" ht="15.75">
      <c r="B16" s="132">
        <v>358</v>
      </c>
      <c r="C16" s="314">
        <v>0</v>
      </c>
      <c r="D16" s="314">
        <v>0</v>
      </c>
      <c r="E16" s="314">
        <v>0</v>
      </c>
      <c r="F16" s="314">
        <v>0</v>
      </c>
      <c r="G16" s="314">
        <v>0</v>
      </c>
      <c r="H16" s="314">
        <v>0</v>
      </c>
      <c r="I16" s="314">
        <v>0</v>
      </c>
      <c r="J16" s="314">
        <v>0</v>
      </c>
      <c r="K16" s="314">
        <v>0</v>
      </c>
      <c r="L16" s="314">
        <v>0</v>
      </c>
      <c r="M16" s="314">
        <v>0</v>
      </c>
      <c r="N16" s="314">
        <v>0</v>
      </c>
      <c r="O16" s="315">
        <f t="shared" si="0"/>
        <v>0</v>
      </c>
      <c r="P16" s="119">
        <f t="shared" si="3"/>
        <v>2.1000000000000001E-2</v>
      </c>
      <c r="Q16" s="507">
        <f t="shared" si="1"/>
        <v>1.75E-3</v>
      </c>
      <c r="R16" s="112">
        <f t="shared" si="2"/>
        <v>0</v>
      </c>
    </row>
    <row r="17" spans="1:18" ht="15.75">
      <c r="A17" s="29"/>
      <c r="B17" s="132">
        <v>359</v>
      </c>
      <c r="C17" s="314">
        <v>0</v>
      </c>
      <c r="D17" s="314">
        <v>0</v>
      </c>
      <c r="E17" s="314">
        <v>0</v>
      </c>
      <c r="F17" s="314">
        <v>0</v>
      </c>
      <c r="G17" s="314">
        <v>0</v>
      </c>
      <c r="H17" s="314">
        <v>0</v>
      </c>
      <c r="I17" s="314">
        <v>0</v>
      </c>
      <c r="J17" s="314">
        <v>0</v>
      </c>
      <c r="K17" s="314">
        <v>0</v>
      </c>
      <c r="L17" s="314">
        <v>0</v>
      </c>
      <c r="M17" s="314">
        <v>0</v>
      </c>
      <c r="N17" s="314">
        <v>0</v>
      </c>
      <c r="O17" s="315">
        <f t="shared" si="0"/>
        <v>0</v>
      </c>
      <c r="P17" s="119">
        <f t="shared" si="3"/>
        <v>1.5600000000000001E-2</v>
      </c>
      <c r="Q17" s="507">
        <f t="shared" si="1"/>
        <v>1.2999999999999999E-3</v>
      </c>
      <c r="R17" s="112">
        <f t="shared" si="2"/>
        <v>0</v>
      </c>
    </row>
    <row r="18" spans="1:18" ht="18">
      <c r="A18" s="29"/>
      <c r="B18" s="132" t="s">
        <v>1077</v>
      </c>
      <c r="C18" s="313">
        <f t="shared" ref="C18:O18" si="4">SUM(C10:C17)</f>
        <v>0</v>
      </c>
      <c r="D18" s="313">
        <f t="shared" si="4"/>
        <v>0</v>
      </c>
      <c r="E18" s="313">
        <f t="shared" si="4"/>
        <v>0</v>
      </c>
      <c r="F18" s="313">
        <f t="shared" si="4"/>
        <v>0</v>
      </c>
      <c r="G18" s="313">
        <f t="shared" si="4"/>
        <v>0</v>
      </c>
      <c r="H18" s="313">
        <f t="shared" si="4"/>
        <v>0</v>
      </c>
      <c r="I18" s="313">
        <f t="shared" si="4"/>
        <v>0</v>
      </c>
      <c r="J18" s="313">
        <f t="shared" si="4"/>
        <v>0</v>
      </c>
      <c r="K18" s="313">
        <f t="shared" si="4"/>
        <v>0</v>
      </c>
      <c r="L18" s="313">
        <f t="shared" si="4"/>
        <v>0</v>
      </c>
      <c r="M18" s="313">
        <f t="shared" si="4"/>
        <v>0</v>
      </c>
      <c r="N18" s="313">
        <f t="shared" si="4"/>
        <v>0</v>
      </c>
      <c r="O18" s="313">
        <f t="shared" si="4"/>
        <v>0</v>
      </c>
      <c r="P18" s="119"/>
      <c r="Q18" s="507"/>
      <c r="R18" s="508">
        <f>SUM(R10:R17)</f>
        <v>0</v>
      </c>
    </row>
    <row r="19" spans="1:18" ht="15.75">
      <c r="A19" s="29"/>
      <c r="B19" s="125"/>
      <c r="C19" s="107"/>
      <c r="D19" s="107"/>
      <c r="E19" s="107"/>
      <c r="F19" s="107"/>
      <c r="G19" s="107"/>
      <c r="H19" s="107"/>
      <c r="I19" s="107"/>
      <c r="J19" s="107"/>
      <c r="K19" s="107"/>
      <c r="L19" s="107"/>
      <c r="M19" s="107"/>
      <c r="N19" s="107"/>
      <c r="O19" s="107"/>
      <c r="P19" s="120"/>
      <c r="Q19" s="317"/>
      <c r="R19" s="123" t="s">
        <v>771</v>
      </c>
    </row>
    <row r="20" spans="1:18">
      <c r="A20" s="29"/>
      <c r="B20" s="126"/>
      <c r="C20" s="109"/>
      <c r="D20" s="109"/>
      <c r="E20" s="109"/>
      <c r="F20" s="109"/>
      <c r="G20" s="109"/>
      <c r="H20" s="109"/>
      <c r="I20" s="109"/>
      <c r="J20" s="109"/>
      <c r="K20" s="109"/>
      <c r="L20" s="109"/>
      <c r="M20" s="109"/>
      <c r="N20" s="109"/>
      <c r="O20" s="109"/>
      <c r="P20" s="121"/>
      <c r="Q20" s="318"/>
      <c r="R20" s="109"/>
    </row>
    <row r="21" spans="1:18" ht="18">
      <c r="A21" s="29"/>
      <c r="B21" s="127" t="s">
        <v>772</v>
      </c>
      <c r="C21" s="110"/>
      <c r="D21" s="110"/>
      <c r="E21" s="110"/>
      <c r="F21" s="110"/>
      <c r="G21" s="110"/>
      <c r="H21" s="110"/>
      <c r="I21" s="110"/>
      <c r="J21" s="110"/>
      <c r="K21" s="110"/>
      <c r="L21" s="110"/>
      <c r="M21" s="110"/>
      <c r="N21" s="110"/>
      <c r="O21" s="110"/>
      <c r="P21" s="122"/>
      <c r="Q21" s="319"/>
      <c r="R21" s="111"/>
    </row>
    <row r="22" spans="1:18">
      <c r="A22" s="29"/>
      <c r="B22" s="128"/>
      <c r="C22" s="105"/>
      <c r="D22" s="105"/>
      <c r="E22" s="105"/>
      <c r="F22" s="105"/>
      <c r="G22" s="105"/>
      <c r="H22" s="105"/>
      <c r="I22" s="105"/>
      <c r="J22" s="105"/>
      <c r="K22" s="105"/>
      <c r="L22" s="105"/>
      <c r="M22" s="105"/>
      <c r="N22" s="105"/>
      <c r="O22" s="105"/>
      <c r="P22" s="119"/>
      <c r="Q22" s="320"/>
      <c r="R22" s="112"/>
    </row>
    <row r="23" spans="1:18" ht="47.25">
      <c r="A23" s="29"/>
      <c r="B23" s="133" t="str">
        <f t="shared" ref="B23:R23" si="5">+B9</f>
        <v>Plant In Service Account #</v>
      </c>
      <c r="C23" s="130" t="str">
        <f t="shared" si="5"/>
        <v>Jan</v>
      </c>
      <c r="D23" s="130" t="str">
        <f t="shared" si="5"/>
        <v>Feb</v>
      </c>
      <c r="E23" s="130" t="str">
        <f t="shared" si="5"/>
        <v>Mar</v>
      </c>
      <c r="F23" s="130" t="str">
        <f t="shared" si="5"/>
        <v>May</v>
      </c>
      <c r="G23" s="130" t="str">
        <f t="shared" si="5"/>
        <v>Jun</v>
      </c>
      <c r="H23" s="130" t="str">
        <f t="shared" si="5"/>
        <v>Jul</v>
      </c>
      <c r="I23" s="130" t="str">
        <f t="shared" si="5"/>
        <v>Aug</v>
      </c>
      <c r="J23" s="130" t="str">
        <f t="shared" si="5"/>
        <v>Sep</v>
      </c>
      <c r="K23" s="130" t="str">
        <f t="shared" si="5"/>
        <v>Oct</v>
      </c>
      <c r="L23" s="130" t="str">
        <f t="shared" si="5"/>
        <v>Nov</v>
      </c>
      <c r="M23" s="130" t="str">
        <f t="shared" si="5"/>
        <v>Dec</v>
      </c>
      <c r="N23" s="130" t="str">
        <f t="shared" si="5"/>
        <v>Total</v>
      </c>
      <c r="O23" s="131" t="str">
        <f t="shared" si="5"/>
        <v>Total Plant In Service           (Total PIS)</v>
      </c>
      <c r="P23" s="131" t="str">
        <f t="shared" si="5"/>
        <v>Annualized Depr Rates</v>
      </c>
      <c r="Q23" s="131" t="str">
        <f t="shared" si="5"/>
        <v>Monthly Depr Rate</v>
      </c>
      <c r="R23" s="142" t="str">
        <f t="shared" si="5"/>
        <v>Transmission Depreciation Expense</v>
      </c>
    </row>
    <row r="24" spans="1:18" ht="15.75">
      <c r="A24" s="29"/>
      <c r="B24" s="132">
        <f t="shared" ref="B24:B31" si="6">+B10</f>
        <v>352</v>
      </c>
      <c r="C24" s="312">
        <v>0</v>
      </c>
      <c r="D24" s="312">
        <v>0</v>
      </c>
      <c r="E24" s="312">
        <v>0</v>
      </c>
      <c r="F24" s="312">
        <v>0</v>
      </c>
      <c r="G24" s="312">
        <v>0</v>
      </c>
      <c r="H24" s="312">
        <v>0</v>
      </c>
      <c r="I24" s="312">
        <v>0</v>
      </c>
      <c r="J24" s="312">
        <v>0</v>
      </c>
      <c r="K24" s="312">
        <v>0</v>
      </c>
      <c r="L24" s="312">
        <v>0</v>
      </c>
      <c r="M24" s="312">
        <v>0</v>
      </c>
      <c r="N24" s="312">
        <v>0</v>
      </c>
      <c r="O24" s="313">
        <f t="shared" ref="O24:O31" si="7">SUM(C24:N24)</f>
        <v>0</v>
      </c>
      <c r="P24" s="119">
        <f>+G39/100</f>
        <v>2.6800000000000001E-2</v>
      </c>
      <c r="Q24" s="507">
        <f t="shared" ref="Q24:Q31" si="8">ROUND(+P24/12, 8)</f>
        <v>2.23333E-3</v>
      </c>
      <c r="R24" s="112">
        <f t="shared" ref="R24:R31" si="9">+O24*Q24</f>
        <v>0</v>
      </c>
    </row>
    <row r="25" spans="1:18" ht="15.75">
      <c r="A25" s="29"/>
      <c r="B25" s="132">
        <f t="shared" si="6"/>
        <v>353</v>
      </c>
      <c r="C25" s="314">
        <v>0</v>
      </c>
      <c r="D25" s="314">
        <v>0</v>
      </c>
      <c r="E25" s="314">
        <v>0</v>
      </c>
      <c r="F25" s="314">
        <v>0</v>
      </c>
      <c r="G25" s="314">
        <v>0</v>
      </c>
      <c r="H25" s="314">
        <v>0</v>
      </c>
      <c r="I25" s="314">
        <v>0</v>
      </c>
      <c r="J25" s="314">
        <v>0</v>
      </c>
      <c r="K25" s="314">
        <v>0</v>
      </c>
      <c r="L25" s="314">
        <v>0</v>
      </c>
      <c r="M25" s="314">
        <v>0</v>
      </c>
      <c r="N25" s="314">
        <v>0</v>
      </c>
      <c r="O25" s="315">
        <f t="shared" si="7"/>
        <v>0</v>
      </c>
      <c r="P25" s="119">
        <f t="shared" ref="P25:P31" si="10">+G40/100</f>
        <v>1.54E-2</v>
      </c>
      <c r="Q25" s="507">
        <f t="shared" si="8"/>
        <v>1.2833300000000001E-3</v>
      </c>
      <c r="R25" s="112">
        <f t="shared" si="9"/>
        <v>0</v>
      </c>
    </row>
    <row r="26" spans="1:18" ht="15.75">
      <c r="A26" s="29"/>
      <c r="B26" s="132">
        <f t="shared" si="6"/>
        <v>354</v>
      </c>
      <c r="C26" s="314">
        <v>0</v>
      </c>
      <c r="D26" s="314">
        <v>0</v>
      </c>
      <c r="E26" s="314">
        <v>0</v>
      </c>
      <c r="F26" s="314">
        <v>0</v>
      </c>
      <c r="G26" s="314">
        <v>0</v>
      </c>
      <c r="H26" s="314">
        <v>0</v>
      </c>
      <c r="I26" s="314">
        <v>0</v>
      </c>
      <c r="J26" s="314">
        <v>0</v>
      </c>
      <c r="K26" s="314">
        <v>0</v>
      </c>
      <c r="L26" s="314">
        <v>0</v>
      </c>
      <c r="M26" s="314">
        <v>0</v>
      </c>
      <c r="N26" s="314">
        <v>0</v>
      </c>
      <c r="O26" s="315">
        <f t="shared" si="7"/>
        <v>0</v>
      </c>
      <c r="P26" s="119">
        <f t="shared" si="10"/>
        <v>3.5099999999999999E-2</v>
      </c>
      <c r="Q26" s="507">
        <f t="shared" si="8"/>
        <v>2.9250000000000001E-3</v>
      </c>
      <c r="R26" s="112">
        <f t="shared" si="9"/>
        <v>0</v>
      </c>
    </row>
    <row r="27" spans="1:18" ht="15.75">
      <c r="A27" s="29"/>
      <c r="B27" s="132">
        <f t="shared" si="6"/>
        <v>355</v>
      </c>
      <c r="C27" s="314">
        <v>0</v>
      </c>
      <c r="D27" s="314">
        <v>0</v>
      </c>
      <c r="E27" s="314">
        <v>0</v>
      </c>
      <c r="F27" s="314">
        <v>0</v>
      </c>
      <c r="G27" s="314">
        <v>0</v>
      </c>
      <c r="H27" s="314">
        <v>0</v>
      </c>
      <c r="I27" s="314">
        <v>0</v>
      </c>
      <c r="J27" s="314">
        <v>0</v>
      </c>
      <c r="K27" s="314">
        <v>0</v>
      </c>
      <c r="L27" s="314">
        <v>0</v>
      </c>
      <c r="M27" s="314">
        <v>0</v>
      </c>
      <c r="N27" s="314">
        <v>0</v>
      </c>
      <c r="O27" s="315">
        <f t="shared" si="7"/>
        <v>0</v>
      </c>
      <c r="P27" s="119">
        <f t="shared" si="10"/>
        <v>3.1899999999999998E-2</v>
      </c>
      <c r="Q27" s="507">
        <f t="shared" si="8"/>
        <v>2.65833E-3</v>
      </c>
      <c r="R27" s="112">
        <f t="shared" si="9"/>
        <v>0</v>
      </c>
    </row>
    <row r="28" spans="1:18" ht="15.75">
      <c r="A28" s="29"/>
      <c r="B28" s="132">
        <f t="shared" si="6"/>
        <v>356</v>
      </c>
      <c r="C28" s="314">
        <v>0</v>
      </c>
      <c r="D28" s="314">
        <v>0</v>
      </c>
      <c r="E28" s="314">
        <v>0</v>
      </c>
      <c r="F28" s="314">
        <v>0</v>
      </c>
      <c r="G28" s="314">
        <v>0</v>
      </c>
      <c r="H28" s="314">
        <v>0</v>
      </c>
      <c r="I28" s="314">
        <v>0</v>
      </c>
      <c r="J28" s="314">
        <v>0</v>
      </c>
      <c r="K28" s="314">
        <v>0</v>
      </c>
      <c r="L28" s="314">
        <v>0</v>
      </c>
      <c r="M28" s="314">
        <v>0</v>
      </c>
      <c r="N28" s="314">
        <v>0</v>
      </c>
      <c r="O28" s="315">
        <f t="shared" si="7"/>
        <v>0</v>
      </c>
      <c r="P28" s="119">
        <f t="shared" si="10"/>
        <v>2.0499999999999997E-2</v>
      </c>
      <c r="Q28" s="507">
        <f t="shared" si="8"/>
        <v>1.7083300000000001E-3</v>
      </c>
      <c r="R28" s="112">
        <f t="shared" si="9"/>
        <v>0</v>
      </c>
    </row>
    <row r="29" spans="1:18" ht="15.75">
      <c r="A29" s="29"/>
      <c r="B29" s="132">
        <f t="shared" si="6"/>
        <v>357</v>
      </c>
      <c r="C29" s="314">
        <v>0</v>
      </c>
      <c r="D29" s="314">
        <v>0</v>
      </c>
      <c r="E29" s="314">
        <v>0</v>
      </c>
      <c r="F29" s="314">
        <v>0</v>
      </c>
      <c r="G29" s="314">
        <v>0</v>
      </c>
      <c r="H29" s="314">
        <v>0</v>
      </c>
      <c r="I29" s="314">
        <v>0</v>
      </c>
      <c r="J29" s="314">
        <v>0</v>
      </c>
      <c r="K29" s="314">
        <v>0</v>
      </c>
      <c r="L29" s="314">
        <v>0</v>
      </c>
      <c r="M29" s="314">
        <v>0</v>
      </c>
      <c r="N29" s="314">
        <v>0</v>
      </c>
      <c r="O29" s="315">
        <f t="shared" si="7"/>
        <v>0</v>
      </c>
      <c r="P29" s="119">
        <f t="shared" si="10"/>
        <v>1.4999999999999999E-2</v>
      </c>
      <c r="Q29" s="507">
        <f t="shared" si="8"/>
        <v>1.25E-3</v>
      </c>
      <c r="R29" s="112">
        <f t="shared" si="9"/>
        <v>0</v>
      </c>
    </row>
    <row r="30" spans="1:18" ht="15.75">
      <c r="A30" s="29"/>
      <c r="B30" s="132">
        <f t="shared" si="6"/>
        <v>358</v>
      </c>
      <c r="C30" s="314">
        <v>0</v>
      </c>
      <c r="D30" s="314">
        <v>0</v>
      </c>
      <c r="E30" s="314">
        <v>0</v>
      </c>
      <c r="F30" s="314">
        <v>0</v>
      </c>
      <c r="G30" s="314">
        <v>0</v>
      </c>
      <c r="H30" s="314">
        <v>0</v>
      </c>
      <c r="I30" s="314">
        <v>0</v>
      </c>
      <c r="J30" s="314">
        <v>0</v>
      </c>
      <c r="K30" s="314">
        <v>0</v>
      </c>
      <c r="L30" s="314">
        <v>0</v>
      </c>
      <c r="M30" s="314">
        <v>0</v>
      </c>
      <c r="N30" s="314">
        <v>0</v>
      </c>
      <c r="O30" s="315">
        <f t="shared" si="7"/>
        <v>0</v>
      </c>
      <c r="P30" s="119">
        <f t="shared" si="10"/>
        <v>2.1000000000000001E-2</v>
      </c>
      <c r="Q30" s="507">
        <f t="shared" si="8"/>
        <v>1.75E-3</v>
      </c>
      <c r="R30" s="112">
        <f t="shared" si="9"/>
        <v>0</v>
      </c>
    </row>
    <row r="31" spans="1:18" ht="15.75">
      <c r="A31" s="29"/>
      <c r="B31" s="132">
        <f t="shared" si="6"/>
        <v>359</v>
      </c>
      <c r="C31" s="314">
        <v>0</v>
      </c>
      <c r="D31" s="314">
        <v>0</v>
      </c>
      <c r="E31" s="314">
        <v>0</v>
      </c>
      <c r="F31" s="314">
        <v>0</v>
      </c>
      <c r="G31" s="314">
        <v>0</v>
      </c>
      <c r="H31" s="314">
        <v>0</v>
      </c>
      <c r="I31" s="314">
        <v>0</v>
      </c>
      <c r="J31" s="314">
        <v>0</v>
      </c>
      <c r="K31" s="314">
        <v>0</v>
      </c>
      <c r="L31" s="314">
        <v>0</v>
      </c>
      <c r="M31" s="314">
        <v>0</v>
      </c>
      <c r="N31" s="314">
        <v>0</v>
      </c>
      <c r="O31" s="315">
        <f t="shared" si="7"/>
        <v>0</v>
      </c>
      <c r="P31" s="119">
        <f t="shared" si="10"/>
        <v>1.5600000000000001E-2</v>
      </c>
      <c r="Q31" s="507">
        <f t="shared" si="8"/>
        <v>1.2999999999999999E-3</v>
      </c>
      <c r="R31" s="112">
        <f t="shared" si="9"/>
        <v>0</v>
      </c>
    </row>
    <row r="32" spans="1:18" ht="18">
      <c r="A32" s="29"/>
      <c r="B32" s="134" t="s">
        <v>1077</v>
      </c>
      <c r="C32" s="313">
        <f t="shared" ref="C32:O32" si="11">SUM(C24:C31)</f>
        <v>0</v>
      </c>
      <c r="D32" s="313">
        <f t="shared" si="11"/>
        <v>0</v>
      </c>
      <c r="E32" s="313">
        <f t="shared" si="11"/>
        <v>0</v>
      </c>
      <c r="F32" s="313">
        <f t="shared" si="11"/>
        <v>0</v>
      </c>
      <c r="G32" s="313">
        <f t="shared" si="11"/>
        <v>0</v>
      </c>
      <c r="H32" s="313">
        <f t="shared" si="11"/>
        <v>0</v>
      </c>
      <c r="I32" s="313">
        <f t="shared" si="11"/>
        <v>0</v>
      </c>
      <c r="J32" s="313">
        <f t="shared" si="11"/>
        <v>0</v>
      </c>
      <c r="K32" s="313">
        <f t="shared" si="11"/>
        <v>0</v>
      </c>
      <c r="L32" s="313">
        <f t="shared" si="11"/>
        <v>0</v>
      </c>
      <c r="M32" s="313">
        <f t="shared" si="11"/>
        <v>0</v>
      </c>
      <c r="N32" s="313">
        <f t="shared" si="11"/>
        <v>0</v>
      </c>
      <c r="O32" s="313">
        <f t="shared" si="11"/>
        <v>0</v>
      </c>
      <c r="P32" s="105"/>
      <c r="Q32" s="105"/>
      <c r="R32" s="508">
        <f>SUM(R24:R31)</f>
        <v>0</v>
      </c>
    </row>
    <row r="33" spans="1:18" ht="15.75">
      <c r="A33" s="29"/>
      <c r="B33" s="106"/>
      <c r="C33" s="113"/>
      <c r="D33" s="113"/>
      <c r="E33" s="113"/>
      <c r="F33" s="113"/>
      <c r="G33" s="113"/>
      <c r="H33" s="113"/>
      <c r="I33" s="113"/>
      <c r="J33" s="113"/>
      <c r="K33" s="113"/>
      <c r="L33" s="113"/>
      <c r="M33" s="113"/>
      <c r="N33" s="113"/>
      <c r="O33" s="113"/>
      <c r="P33" s="113"/>
      <c r="Q33" s="113"/>
      <c r="R33" s="124" t="s">
        <v>773</v>
      </c>
    </row>
    <row r="34" spans="1:18" ht="15.75">
      <c r="A34" s="29"/>
      <c r="B34" s="321"/>
      <c r="C34" s="103"/>
      <c r="D34" s="103"/>
      <c r="E34" s="103"/>
      <c r="F34" s="103"/>
      <c r="G34" s="103"/>
      <c r="H34" s="103"/>
      <c r="I34" s="103"/>
      <c r="J34" s="103"/>
      <c r="K34" s="103"/>
      <c r="L34" s="103"/>
      <c r="M34" s="103"/>
      <c r="N34" s="103"/>
      <c r="O34" s="103"/>
      <c r="P34" s="103"/>
      <c r="Q34" s="103"/>
      <c r="R34" s="322"/>
    </row>
    <row r="35" spans="1:18" ht="15.75">
      <c r="A35" s="29"/>
      <c r="B35" s="321"/>
      <c r="C35" s="103"/>
      <c r="D35" s="103"/>
      <c r="E35" s="103"/>
      <c r="F35" s="103"/>
      <c r="G35" s="103"/>
      <c r="H35" s="103"/>
      <c r="I35" s="103"/>
      <c r="J35" s="103"/>
      <c r="K35" s="103"/>
      <c r="L35" s="103"/>
      <c r="M35" s="103"/>
      <c r="N35" s="103"/>
      <c r="O35" s="103"/>
      <c r="P35" s="103"/>
      <c r="Q35" s="103"/>
      <c r="R35" s="322"/>
    </row>
    <row r="36" spans="1:18" ht="18">
      <c r="A36" s="29"/>
      <c r="B36" s="96" t="s">
        <v>563</v>
      </c>
      <c r="C36" s="100"/>
      <c r="D36" s="100"/>
      <c r="E36" s="182"/>
      <c r="F36" s="100"/>
      <c r="G36" s="323" t="s">
        <v>774</v>
      </c>
      <c r="H36" s="103"/>
      <c r="I36" s="103"/>
      <c r="J36" s="103"/>
      <c r="K36" s="103"/>
      <c r="L36" s="103"/>
      <c r="M36" s="103"/>
      <c r="N36" s="103"/>
      <c r="O36" s="103"/>
      <c r="P36" s="103"/>
      <c r="Q36" s="103"/>
      <c r="R36" s="322"/>
    </row>
    <row r="37" spans="1:18" ht="15.75">
      <c r="A37" s="29"/>
      <c r="B37" s="114"/>
      <c r="C37" s="137" t="s">
        <v>1544</v>
      </c>
      <c r="D37" s="115"/>
      <c r="E37" s="182"/>
      <c r="F37" s="137" t="s">
        <v>1545</v>
      </c>
      <c r="G37" s="116"/>
      <c r="H37" s="103"/>
      <c r="I37" s="103"/>
      <c r="J37" s="103"/>
      <c r="K37" s="103"/>
      <c r="L37" s="103"/>
      <c r="M37" s="103"/>
      <c r="N37" s="103"/>
      <c r="O37" s="103"/>
      <c r="P37" s="103"/>
      <c r="Q37" s="103"/>
      <c r="R37" s="322"/>
    </row>
    <row r="38" spans="1:18" ht="47.25">
      <c r="A38" s="29"/>
      <c r="B38" s="133" t="str">
        <f>+B23</f>
        <v>Plant In Service Account #</v>
      </c>
      <c r="C38" s="139" t="s">
        <v>924</v>
      </c>
      <c r="D38" s="139" t="s">
        <v>1284</v>
      </c>
      <c r="E38" s="182"/>
      <c r="F38" s="139" t="str">
        <f>+C38</f>
        <v>Form 1 Rates</v>
      </c>
      <c r="G38" s="140" t="str">
        <f>+D38</f>
        <v xml:space="preserve">Depr Rate used in Formula </v>
      </c>
      <c r="H38" s="103"/>
      <c r="I38" s="103"/>
      <c r="J38" s="103"/>
      <c r="K38" s="103"/>
      <c r="L38" s="103"/>
      <c r="M38" s="103"/>
      <c r="N38" s="103"/>
      <c r="O38" s="103"/>
      <c r="P38" s="103"/>
      <c r="Q38" s="103"/>
      <c r="R38" s="322"/>
    </row>
    <row r="39" spans="1:18" ht="15.75">
      <c r="A39" s="29"/>
      <c r="B39" s="141">
        <f t="shared" ref="B39:B46" si="12">+B10</f>
        <v>352</v>
      </c>
      <c r="C39" s="1255">
        <v>2.6800000000000001E-2</v>
      </c>
      <c r="D39" s="504">
        <v>2.68</v>
      </c>
      <c r="E39" s="182"/>
      <c r="F39" s="1255">
        <v>2.6800000000000001E-2</v>
      </c>
      <c r="G39" s="509">
        <v>2.68</v>
      </c>
      <c r="H39" s="103"/>
      <c r="I39" s="103"/>
      <c r="J39" s="103"/>
      <c r="K39" s="103"/>
      <c r="L39" s="103"/>
      <c r="M39" s="103"/>
      <c r="N39" s="103"/>
      <c r="O39" s="103"/>
      <c r="P39" s="103"/>
      <c r="Q39" s="103"/>
      <c r="R39" s="322"/>
    </row>
    <row r="40" spans="1:18" ht="15.75">
      <c r="A40" s="29"/>
      <c r="B40" s="141">
        <f t="shared" si="12"/>
        <v>353</v>
      </c>
      <c r="C40" s="1255">
        <v>1.54E-2</v>
      </c>
      <c r="D40" s="504">
        <v>1.54</v>
      </c>
      <c r="E40" s="182"/>
      <c r="F40" s="1255">
        <v>1.54E-2</v>
      </c>
      <c r="G40" s="509">
        <v>1.54</v>
      </c>
      <c r="H40" s="103"/>
      <c r="I40" s="103"/>
      <c r="J40" s="103"/>
      <c r="K40" s="103"/>
      <c r="L40" s="103"/>
      <c r="M40" s="103"/>
      <c r="N40" s="103"/>
      <c r="O40" s="103"/>
      <c r="P40" s="103"/>
      <c r="Q40" s="103"/>
      <c r="R40" s="322"/>
    </row>
    <row r="41" spans="1:18" ht="15.75">
      <c r="A41" s="29"/>
      <c r="B41" s="141">
        <f t="shared" si="12"/>
        <v>354</v>
      </c>
      <c r="C41" s="1255">
        <v>3.5099999999999999E-2</v>
      </c>
      <c r="D41" s="504">
        <v>3.51</v>
      </c>
      <c r="E41" s="182"/>
      <c r="F41" s="1255">
        <v>3.5099999999999999E-2</v>
      </c>
      <c r="G41" s="509">
        <v>3.51</v>
      </c>
      <c r="H41" s="103"/>
      <c r="I41" s="103"/>
      <c r="J41" s="103"/>
      <c r="K41" s="103"/>
      <c r="L41" s="103"/>
      <c r="M41" s="103"/>
      <c r="N41" s="103"/>
      <c r="O41" s="103"/>
      <c r="P41" s="103"/>
      <c r="Q41" s="103"/>
      <c r="R41" s="322"/>
    </row>
    <row r="42" spans="1:18" ht="15.75">
      <c r="A42" s="29"/>
      <c r="B42" s="141">
        <f t="shared" si="12"/>
        <v>355</v>
      </c>
      <c r="C42" s="1255">
        <v>3.1899999999999998E-2</v>
      </c>
      <c r="D42" s="504">
        <v>3.19</v>
      </c>
      <c r="E42" s="182"/>
      <c r="F42" s="1255">
        <v>3.1899999999999998E-2</v>
      </c>
      <c r="G42" s="509">
        <v>3.19</v>
      </c>
      <c r="H42" s="103"/>
      <c r="I42" s="103"/>
      <c r="J42" s="103"/>
      <c r="K42" s="103"/>
      <c r="L42" s="103"/>
      <c r="M42" s="103"/>
      <c r="N42" s="103"/>
      <c r="O42" s="103"/>
      <c r="P42" s="103"/>
      <c r="Q42" s="103"/>
      <c r="R42" s="322"/>
    </row>
    <row r="43" spans="1:18" ht="15.75">
      <c r="A43" s="29"/>
      <c r="B43" s="141">
        <f t="shared" si="12"/>
        <v>356</v>
      </c>
      <c r="C43" s="1255">
        <v>2.0500000000000001E-2</v>
      </c>
      <c r="D43" s="504">
        <v>2.0499999999999998</v>
      </c>
      <c r="E43" s="182"/>
      <c r="F43" s="1255">
        <v>2.0500000000000001E-2</v>
      </c>
      <c r="G43" s="509">
        <v>2.0499999999999998</v>
      </c>
      <c r="H43" s="103"/>
      <c r="I43" s="103"/>
      <c r="J43" s="103"/>
      <c r="K43" s="103"/>
      <c r="L43" s="103"/>
      <c r="M43" s="103"/>
      <c r="N43" s="103"/>
      <c r="O43" s="103"/>
      <c r="P43" s="103"/>
      <c r="Q43" s="103"/>
      <c r="R43" s="322"/>
    </row>
    <row r="44" spans="1:18" ht="15.75">
      <c r="A44" s="29"/>
      <c r="B44" s="141">
        <f t="shared" si="12"/>
        <v>357</v>
      </c>
      <c r="C44" s="1255">
        <v>1.4999999999999999E-2</v>
      </c>
      <c r="D44" s="504">
        <v>1.5</v>
      </c>
      <c r="E44" s="182"/>
      <c r="F44" s="1255">
        <v>1.4999999999999999E-2</v>
      </c>
      <c r="G44" s="509">
        <v>1.5</v>
      </c>
      <c r="H44" s="103"/>
      <c r="I44" s="103"/>
      <c r="J44" s="103"/>
      <c r="K44" s="103"/>
      <c r="L44" s="103"/>
      <c r="M44" s="103"/>
      <c r="N44" s="103"/>
      <c r="O44" s="103"/>
      <c r="P44" s="103"/>
      <c r="Q44" s="103"/>
      <c r="R44" s="322"/>
    </row>
    <row r="45" spans="1:18" ht="15.75">
      <c r="A45" s="29"/>
      <c r="B45" s="141">
        <f t="shared" si="12"/>
        <v>358</v>
      </c>
      <c r="C45" s="1255">
        <v>2.1000000000000001E-2</v>
      </c>
      <c r="D45" s="504">
        <v>2.1</v>
      </c>
      <c r="E45" s="182"/>
      <c r="F45" s="1255">
        <v>2.1000000000000001E-2</v>
      </c>
      <c r="G45" s="509">
        <v>2.1</v>
      </c>
      <c r="H45" s="103"/>
      <c r="I45" s="103"/>
      <c r="J45" s="103"/>
      <c r="K45" s="103"/>
      <c r="L45" s="103"/>
      <c r="M45" s="103"/>
      <c r="N45" s="103"/>
      <c r="O45" s="103"/>
      <c r="P45" s="103"/>
      <c r="Q45" s="103"/>
      <c r="R45" s="322"/>
    </row>
    <row r="46" spans="1:18" ht="15.75">
      <c r="A46" s="29"/>
      <c r="B46" s="141">
        <f t="shared" si="12"/>
        <v>359</v>
      </c>
      <c r="C46" s="1255">
        <v>1.5599999999999999E-2</v>
      </c>
      <c r="D46" s="504">
        <v>1.56</v>
      </c>
      <c r="E46" s="182"/>
      <c r="F46" s="1255">
        <v>1.5599999999999999E-2</v>
      </c>
      <c r="G46" s="509">
        <v>1.56</v>
      </c>
      <c r="H46" s="103"/>
      <c r="I46" s="103"/>
      <c r="J46" s="103"/>
      <c r="K46" s="103"/>
      <c r="L46" s="103"/>
      <c r="M46" s="103"/>
      <c r="N46" s="103"/>
      <c r="O46" s="103"/>
      <c r="P46" s="103"/>
      <c r="Q46" s="103"/>
      <c r="R46" s="322"/>
    </row>
    <row r="47" spans="1:18" ht="15.75">
      <c r="A47" s="29"/>
      <c r="B47" s="117"/>
      <c r="C47" s="113"/>
      <c r="D47" s="113"/>
      <c r="E47" s="182"/>
      <c r="F47" s="113"/>
      <c r="G47" s="324"/>
      <c r="H47" s="103"/>
      <c r="I47" s="103"/>
      <c r="J47" s="103"/>
      <c r="K47" s="103"/>
      <c r="L47" s="103"/>
      <c r="M47" s="103"/>
      <c r="N47" s="103"/>
      <c r="O47" s="103"/>
      <c r="P47" s="103"/>
      <c r="Q47" s="103"/>
      <c r="R47" s="322"/>
    </row>
    <row r="48" spans="1:18" ht="15.75">
      <c r="A48" s="29"/>
      <c r="B48" s="321"/>
      <c r="C48" s="103"/>
      <c r="D48" s="103"/>
      <c r="E48" s="103"/>
      <c r="F48" s="103"/>
      <c r="G48" s="103"/>
      <c r="H48" s="103"/>
      <c r="I48" s="103"/>
      <c r="J48" s="103"/>
      <c r="K48" s="103"/>
      <c r="L48" s="103"/>
      <c r="M48" s="103"/>
      <c r="N48" s="103"/>
      <c r="O48" s="103"/>
      <c r="P48" s="103"/>
      <c r="Q48" s="103"/>
      <c r="R48" s="322"/>
    </row>
    <row r="49" spans="2:18" ht="20.25">
      <c r="B49" s="84" t="str">
        <f>+B1</f>
        <v>Worksheet A-8 - WEN &amp; WES DEPRECIATION CALCULATION</v>
      </c>
      <c r="C49" s="103"/>
      <c r="D49" s="103"/>
      <c r="E49" s="103"/>
      <c r="F49" s="103"/>
      <c r="G49" s="103"/>
      <c r="H49" s="103"/>
      <c r="I49" s="103"/>
      <c r="J49" s="103"/>
      <c r="K49" s="103"/>
      <c r="L49" s="103"/>
      <c r="M49" s="103"/>
      <c r="N49" s="103"/>
      <c r="O49" s="77"/>
      <c r="P49" s="103"/>
      <c r="Q49" s="103"/>
      <c r="R49" s="77" t="s">
        <v>753</v>
      </c>
    </row>
    <row r="50" spans="2:18" ht="18">
      <c r="B50" s="98" t="s">
        <v>558</v>
      </c>
      <c r="C50" s="103"/>
      <c r="D50" s="103"/>
      <c r="E50" s="103"/>
      <c r="F50" s="103"/>
      <c r="G50" s="103"/>
      <c r="H50" s="103"/>
      <c r="I50" s="103"/>
      <c r="J50" s="103"/>
      <c r="K50" s="103"/>
      <c r="L50" s="103"/>
      <c r="M50" s="103"/>
      <c r="N50" s="103"/>
      <c r="O50" s="77"/>
      <c r="P50" s="103"/>
      <c r="Q50" s="103"/>
      <c r="R50" s="322"/>
    </row>
    <row r="51" spans="2:18" ht="15.75">
      <c r="B51" s="321" t="str">
        <f>+B3</f>
        <v>For the 12 months ended - December 31, 2011</v>
      </c>
      <c r="C51" s="103"/>
      <c r="D51" s="103"/>
      <c r="E51" s="103"/>
      <c r="F51" s="103"/>
      <c r="G51" s="103"/>
      <c r="H51" s="103"/>
      <c r="I51" s="103"/>
      <c r="J51" s="103"/>
      <c r="K51" s="103"/>
      <c r="L51" s="103"/>
      <c r="M51" s="103"/>
      <c r="N51" s="103"/>
      <c r="O51" s="103"/>
      <c r="P51" s="103"/>
      <c r="Q51" s="103"/>
      <c r="R51" s="322"/>
    </row>
    <row r="52" spans="2:18" ht="18">
      <c r="B52" s="99" t="s">
        <v>925</v>
      </c>
      <c r="C52" s="100"/>
      <c r="D52" s="100"/>
      <c r="E52" s="100"/>
      <c r="F52" s="100"/>
      <c r="G52" s="100"/>
      <c r="H52" s="100"/>
      <c r="I52" s="100"/>
      <c r="J52" s="100"/>
      <c r="K52" s="100"/>
      <c r="L52" s="100"/>
      <c r="M52" s="100"/>
      <c r="N52" s="100"/>
      <c r="O52" s="100"/>
      <c r="P52" s="100"/>
      <c r="Q52" s="100"/>
      <c r="R52" s="101"/>
    </row>
    <row r="53" spans="2:18">
      <c r="B53" s="102"/>
      <c r="C53" s="103"/>
      <c r="D53" s="103"/>
      <c r="E53" s="103"/>
      <c r="F53" s="103"/>
      <c r="G53" s="103"/>
      <c r="H53" s="103"/>
      <c r="I53" s="103"/>
      <c r="J53" s="103"/>
      <c r="K53" s="103"/>
      <c r="L53" s="103"/>
      <c r="M53" s="103"/>
      <c r="N53" s="103"/>
      <c r="O53" s="103"/>
      <c r="P53" s="103"/>
      <c r="Q53" s="103"/>
      <c r="R53" s="104"/>
    </row>
    <row r="54" spans="2:18" ht="47.25">
      <c r="B54" s="129" t="s">
        <v>559</v>
      </c>
      <c r="C54" s="311" t="s">
        <v>638</v>
      </c>
      <c r="D54" s="135" t="s">
        <v>639</v>
      </c>
      <c r="E54" s="135" t="s">
        <v>640</v>
      </c>
      <c r="F54" s="135" t="s">
        <v>1546</v>
      </c>
      <c r="G54" s="135" t="s">
        <v>1269</v>
      </c>
      <c r="H54" s="135" t="s">
        <v>1270</v>
      </c>
      <c r="I54" s="135" t="s">
        <v>1271</v>
      </c>
      <c r="J54" s="135" t="s">
        <v>1272</v>
      </c>
      <c r="K54" s="135" t="s">
        <v>1273</v>
      </c>
      <c r="L54" s="135" t="s">
        <v>1274</v>
      </c>
      <c r="M54" s="135" t="s">
        <v>1275</v>
      </c>
      <c r="N54" s="135" t="s">
        <v>1077</v>
      </c>
      <c r="O54" s="131" t="s">
        <v>560</v>
      </c>
      <c r="P54" s="131" t="s">
        <v>561</v>
      </c>
      <c r="Q54" s="131" t="s">
        <v>562</v>
      </c>
      <c r="R54" s="142" t="s">
        <v>1285</v>
      </c>
    </row>
    <row r="55" spans="2:18" ht="15.75">
      <c r="B55" s="132">
        <v>352</v>
      </c>
      <c r="C55" s="312">
        <v>0</v>
      </c>
      <c r="D55" s="312">
        <v>0</v>
      </c>
      <c r="E55" s="312">
        <v>0</v>
      </c>
      <c r="F55" s="312">
        <v>0</v>
      </c>
      <c r="G55" s="312">
        <v>0</v>
      </c>
      <c r="H55" s="312">
        <v>0</v>
      </c>
      <c r="I55" s="312">
        <v>0</v>
      </c>
      <c r="J55" s="312">
        <v>0</v>
      </c>
      <c r="K55" s="312">
        <v>0</v>
      </c>
      <c r="L55" s="312">
        <v>0</v>
      </c>
      <c r="M55" s="312">
        <v>0</v>
      </c>
      <c r="N55" s="312">
        <v>0</v>
      </c>
      <c r="O55" s="313">
        <f t="shared" ref="O55:O62" si="13">SUM(C55:N55)</f>
        <v>0</v>
      </c>
      <c r="P55" s="119">
        <f>+D84/100</f>
        <v>6.6699999999999995E-2</v>
      </c>
      <c r="Q55" s="507">
        <f t="shared" ref="Q55:Q62" si="14">ROUND(+P55/12, 8)</f>
        <v>5.5583300000000002E-3</v>
      </c>
      <c r="R55" s="112">
        <f t="shared" ref="R55:R62" si="15">+O55*Q55</f>
        <v>0</v>
      </c>
    </row>
    <row r="56" spans="2:18" ht="15.75">
      <c r="B56" s="132">
        <v>353</v>
      </c>
      <c r="C56" s="314">
        <v>0</v>
      </c>
      <c r="D56" s="314">
        <v>0</v>
      </c>
      <c r="E56" s="314">
        <v>0</v>
      </c>
      <c r="F56" s="314">
        <v>0</v>
      </c>
      <c r="G56" s="314">
        <v>0</v>
      </c>
      <c r="H56" s="314">
        <v>0</v>
      </c>
      <c r="I56" s="314">
        <v>0</v>
      </c>
      <c r="J56" s="314">
        <v>0</v>
      </c>
      <c r="K56" s="314">
        <v>0</v>
      </c>
      <c r="L56" s="314">
        <v>0</v>
      </c>
      <c r="M56" s="314">
        <v>0</v>
      </c>
      <c r="N56" s="314">
        <v>0</v>
      </c>
      <c r="O56" s="315">
        <f t="shared" si="13"/>
        <v>0</v>
      </c>
      <c r="P56" s="119">
        <f t="shared" ref="P56:P62" si="16">+D85/100</f>
        <v>6.6699999999999995E-2</v>
      </c>
      <c r="Q56" s="507">
        <f t="shared" si="14"/>
        <v>5.5583300000000002E-3</v>
      </c>
      <c r="R56" s="112">
        <f t="shared" si="15"/>
        <v>0</v>
      </c>
    </row>
    <row r="57" spans="2:18" ht="15.75">
      <c r="B57" s="132">
        <v>354</v>
      </c>
      <c r="C57" s="314">
        <v>0</v>
      </c>
      <c r="D57" s="314">
        <v>0</v>
      </c>
      <c r="E57" s="314">
        <v>0</v>
      </c>
      <c r="F57" s="314">
        <v>0</v>
      </c>
      <c r="G57" s="314">
        <v>0</v>
      </c>
      <c r="H57" s="314">
        <v>0</v>
      </c>
      <c r="I57" s="314">
        <v>0</v>
      </c>
      <c r="J57" s="314">
        <v>0</v>
      </c>
      <c r="K57" s="314">
        <v>0</v>
      </c>
      <c r="L57" s="314">
        <v>0</v>
      </c>
      <c r="M57" s="314">
        <v>0</v>
      </c>
      <c r="N57" s="314">
        <v>0</v>
      </c>
      <c r="O57" s="315">
        <f t="shared" si="13"/>
        <v>0</v>
      </c>
      <c r="P57" s="119">
        <f t="shared" si="16"/>
        <v>6.6699999999999995E-2</v>
      </c>
      <c r="Q57" s="507">
        <f t="shared" si="14"/>
        <v>5.5583300000000002E-3</v>
      </c>
      <c r="R57" s="112">
        <f t="shared" si="15"/>
        <v>0</v>
      </c>
    </row>
    <row r="58" spans="2:18" ht="15.75">
      <c r="B58" s="132">
        <v>355</v>
      </c>
      <c r="C58" s="314">
        <v>0</v>
      </c>
      <c r="D58" s="314">
        <v>0</v>
      </c>
      <c r="E58" s="314">
        <v>0</v>
      </c>
      <c r="F58" s="314">
        <v>0</v>
      </c>
      <c r="G58" s="314">
        <v>0</v>
      </c>
      <c r="H58" s="314">
        <v>0</v>
      </c>
      <c r="I58" s="314">
        <v>0</v>
      </c>
      <c r="J58" s="314">
        <v>0</v>
      </c>
      <c r="K58" s="314">
        <v>0</v>
      </c>
      <c r="L58" s="314">
        <v>0</v>
      </c>
      <c r="M58" s="314">
        <v>0</v>
      </c>
      <c r="N58" s="314">
        <v>0</v>
      </c>
      <c r="O58" s="315">
        <f t="shared" si="13"/>
        <v>0</v>
      </c>
      <c r="P58" s="119">
        <f t="shared" si="16"/>
        <v>6.6699999999999995E-2</v>
      </c>
      <c r="Q58" s="507">
        <f t="shared" si="14"/>
        <v>5.5583300000000002E-3</v>
      </c>
      <c r="R58" s="112">
        <f t="shared" si="15"/>
        <v>0</v>
      </c>
    </row>
    <row r="59" spans="2:18" ht="15.75">
      <c r="B59" s="132">
        <v>356</v>
      </c>
      <c r="C59" s="314">
        <v>0</v>
      </c>
      <c r="D59" s="314">
        <v>0</v>
      </c>
      <c r="E59" s="314">
        <v>0</v>
      </c>
      <c r="F59" s="314">
        <v>0</v>
      </c>
      <c r="G59" s="314">
        <v>0</v>
      </c>
      <c r="H59" s="314">
        <v>0</v>
      </c>
      <c r="I59" s="314">
        <v>0</v>
      </c>
      <c r="J59" s="314">
        <v>0</v>
      </c>
      <c r="K59" s="314">
        <v>0</v>
      </c>
      <c r="L59" s="314">
        <v>0</v>
      </c>
      <c r="M59" s="314">
        <v>0</v>
      </c>
      <c r="N59" s="314">
        <v>0</v>
      </c>
      <c r="O59" s="315">
        <f t="shared" si="13"/>
        <v>0</v>
      </c>
      <c r="P59" s="119">
        <f t="shared" si="16"/>
        <v>6.6699999999999995E-2</v>
      </c>
      <c r="Q59" s="507">
        <f t="shared" si="14"/>
        <v>5.5583300000000002E-3</v>
      </c>
      <c r="R59" s="112">
        <f t="shared" si="15"/>
        <v>0</v>
      </c>
    </row>
    <row r="60" spans="2:18" ht="15.75">
      <c r="B60" s="132">
        <v>357</v>
      </c>
      <c r="C60" s="314">
        <v>0</v>
      </c>
      <c r="D60" s="314">
        <v>0</v>
      </c>
      <c r="E60" s="314">
        <v>0</v>
      </c>
      <c r="F60" s="314">
        <v>0</v>
      </c>
      <c r="G60" s="314">
        <v>0</v>
      </c>
      <c r="H60" s="314">
        <v>0</v>
      </c>
      <c r="I60" s="314">
        <v>0</v>
      </c>
      <c r="J60" s="314">
        <v>0</v>
      </c>
      <c r="K60" s="314">
        <v>0</v>
      </c>
      <c r="L60" s="314">
        <v>0</v>
      </c>
      <c r="M60" s="314">
        <v>0</v>
      </c>
      <c r="N60" s="314">
        <v>0</v>
      </c>
      <c r="O60" s="315">
        <f t="shared" si="13"/>
        <v>0</v>
      </c>
      <c r="P60" s="119">
        <f t="shared" si="16"/>
        <v>6.6699999999999995E-2</v>
      </c>
      <c r="Q60" s="507">
        <f t="shared" si="14"/>
        <v>5.5583300000000002E-3</v>
      </c>
      <c r="R60" s="112">
        <f t="shared" si="15"/>
        <v>0</v>
      </c>
    </row>
    <row r="61" spans="2:18" ht="15.75">
      <c r="B61" s="132">
        <v>358</v>
      </c>
      <c r="C61" s="314">
        <v>0</v>
      </c>
      <c r="D61" s="314">
        <v>0</v>
      </c>
      <c r="E61" s="314">
        <v>0</v>
      </c>
      <c r="F61" s="314">
        <v>0</v>
      </c>
      <c r="G61" s="314">
        <v>0</v>
      </c>
      <c r="H61" s="314">
        <v>0</v>
      </c>
      <c r="I61" s="314">
        <v>0</v>
      </c>
      <c r="J61" s="314">
        <v>0</v>
      </c>
      <c r="K61" s="314">
        <v>0</v>
      </c>
      <c r="L61" s="314">
        <v>0</v>
      </c>
      <c r="M61" s="314">
        <v>0</v>
      </c>
      <c r="N61" s="314">
        <v>0</v>
      </c>
      <c r="O61" s="315">
        <f t="shared" si="13"/>
        <v>0</v>
      </c>
      <c r="P61" s="119">
        <f t="shared" si="16"/>
        <v>6.6699999999999995E-2</v>
      </c>
      <c r="Q61" s="507">
        <f t="shared" si="14"/>
        <v>5.5583300000000002E-3</v>
      </c>
      <c r="R61" s="112">
        <f t="shared" si="15"/>
        <v>0</v>
      </c>
    </row>
    <row r="62" spans="2:18" ht="15.75">
      <c r="B62" s="132">
        <v>359</v>
      </c>
      <c r="C62" s="314">
        <v>0</v>
      </c>
      <c r="D62" s="314">
        <v>0</v>
      </c>
      <c r="E62" s="314">
        <v>0</v>
      </c>
      <c r="F62" s="314">
        <v>0</v>
      </c>
      <c r="G62" s="314">
        <v>0</v>
      </c>
      <c r="H62" s="314">
        <v>0</v>
      </c>
      <c r="I62" s="314">
        <v>0</v>
      </c>
      <c r="J62" s="314">
        <v>0</v>
      </c>
      <c r="K62" s="314">
        <v>0</v>
      </c>
      <c r="L62" s="314">
        <v>0</v>
      </c>
      <c r="M62" s="314">
        <v>0</v>
      </c>
      <c r="N62" s="314">
        <v>0</v>
      </c>
      <c r="O62" s="315">
        <f t="shared" si="13"/>
        <v>0</v>
      </c>
      <c r="P62" s="119">
        <f t="shared" si="16"/>
        <v>6.6699999999999995E-2</v>
      </c>
      <c r="Q62" s="507">
        <f t="shared" si="14"/>
        <v>5.5583300000000002E-3</v>
      </c>
      <c r="R62" s="112">
        <f t="shared" si="15"/>
        <v>0</v>
      </c>
    </row>
    <row r="63" spans="2:18" ht="18">
      <c r="B63" s="132" t="s">
        <v>1077</v>
      </c>
      <c r="C63" s="313">
        <f t="shared" ref="C63:O63" si="17">SUM(C55:C62)</f>
        <v>0</v>
      </c>
      <c r="D63" s="313">
        <f t="shared" si="17"/>
        <v>0</v>
      </c>
      <c r="E63" s="313">
        <f t="shared" si="17"/>
        <v>0</v>
      </c>
      <c r="F63" s="313">
        <f t="shared" si="17"/>
        <v>0</v>
      </c>
      <c r="G63" s="313">
        <f t="shared" si="17"/>
        <v>0</v>
      </c>
      <c r="H63" s="313">
        <f t="shared" si="17"/>
        <v>0</v>
      </c>
      <c r="I63" s="313">
        <f t="shared" si="17"/>
        <v>0</v>
      </c>
      <c r="J63" s="313">
        <f t="shared" si="17"/>
        <v>0</v>
      </c>
      <c r="K63" s="313">
        <f t="shared" si="17"/>
        <v>0</v>
      </c>
      <c r="L63" s="313">
        <f t="shared" si="17"/>
        <v>0</v>
      </c>
      <c r="M63" s="313">
        <f t="shared" si="17"/>
        <v>0</v>
      </c>
      <c r="N63" s="313">
        <f t="shared" si="17"/>
        <v>0</v>
      </c>
      <c r="O63" s="313">
        <f t="shared" si="17"/>
        <v>0</v>
      </c>
      <c r="P63" s="119"/>
      <c r="Q63" s="507"/>
      <c r="R63" s="316">
        <f>SUM(R55:R62)</f>
        <v>0</v>
      </c>
    </row>
    <row r="64" spans="2:18" ht="15.75">
      <c r="B64" s="125"/>
      <c r="C64" s="107"/>
      <c r="D64" s="107"/>
      <c r="E64" s="107"/>
      <c r="F64" s="107"/>
      <c r="G64" s="107"/>
      <c r="H64" s="107"/>
      <c r="I64" s="107"/>
      <c r="J64" s="107"/>
      <c r="K64" s="107"/>
      <c r="L64" s="107"/>
      <c r="M64" s="107"/>
      <c r="N64" s="107"/>
      <c r="O64" s="107"/>
      <c r="P64" s="120"/>
      <c r="Q64" s="317"/>
      <c r="R64" s="123"/>
    </row>
    <row r="65" spans="2:18" ht="15.75">
      <c r="B65" s="321"/>
      <c r="C65" s="103"/>
      <c r="D65" s="103"/>
      <c r="E65" s="103"/>
      <c r="F65" s="103"/>
      <c r="G65" s="103"/>
      <c r="H65" s="103"/>
      <c r="I65" s="103"/>
      <c r="J65" s="103"/>
      <c r="K65" s="103"/>
      <c r="L65" s="103"/>
      <c r="M65" s="103"/>
      <c r="N65" s="103"/>
      <c r="O65" s="103"/>
      <c r="P65" s="103"/>
      <c r="Q65" s="103"/>
      <c r="R65" s="322"/>
    </row>
    <row r="66" spans="2:18" ht="18">
      <c r="B66" s="127" t="s">
        <v>926</v>
      </c>
      <c r="C66" s="110"/>
      <c r="D66" s="110"/>
      <c r="E66" s="110"/>
      <c r="F66" s="110"/>
      <c r="G66" s="110"/>
      <c r="H66" s="110"/>
      <c r="I66" s="110"/>
      <c r="J66" s="110"/>
      <c r="K66" s="110"/>
      <c r="L66" s="110"/>
      <c r="M66" s="110"/>
      <c r="N66" s="110"/>
      <c r="O66" s="110"/>
      <c r="P66" s="122"/>
      <c r="Q66" s="319"/>
      <c r="R66" s="111"/>
    </row>
    <row r="67" spans="2:18">
      <c r="B67" s="128"/>
      <c r="C67" s="105"/>
      <c r="D67" s="105"/>
      <c r="E67" s="105"/>
      <c r="F67" s="105"/>
      <c r="G67" s="105"/>
      <c r="H67" s="105"/>
      <c r="I67" s="105"/>
      <c r="J67" s="105"/>
      <c r="K67" s="105"/>
      <c r="L67" s="105"/>
      <c r="M67" s="105"/>
      <c r="N67" s="105"/>
      <c r="O67" s="105"/>
      <c r="P67" s="119"/>
      <c r="Q67" s="320"/>
      <c r="R67" s="112"/>
    </row>
    <row r="68" spans="2:18" ht="47.25">
      <c r="B68" s="133" t="str">
        <f t="shared" ref="B68:R68" si="18">+B54</f>
        <v>Plant In Service Account #</v>
      </c>
      <c r="C68" s="130" t="str">
        <f t="shared" si="18"/>
        <v>Jan</v>
      </c>
      <c r="D68" s="130" t="str">
        <f t="shared" si="18"/>
        <v>Feb</v>
      </c>
      <c r="E68" s="130" t="str">
        <f t="shared" si="18"/>
        <v>Mar</v>
      </c>
      <c r="F68" s="130" t="str">
        <f t="shared" si="18"/>
        <v>May</v>
      </c>
      <c r="G68" s="130" t="str">
        <f t="shared" si="18"/>
        <v>Jun</v>
      </c>
      <c r="H68" s="130" t="str">
        <f t="shared" si="18"/>
        <v>Jul</v>
      </c>
      <c r="I68" s="130" t="str">
        <f t="shared" si="18"/>
        <v>Aug</v>
      </c>
      <c r="J68" s="130" t="str">
        <f t="shared" si="18"/>
        <v>Sep</v>
      </c>
      <c r="K68" s="130" t="str">
        <f t="shared" si="18"/>
        <v>Oct</v>
      </c>
      <c r="L68" s="130" t="str">
        <f t="shared" si="18"/>
        <v>Nov</v>
      </c>
      <c r="M68" s="130" t="str">
        <f t="shared" si="18"/>
        <v>Dec</v>
      </c>
      <c r="N68" s="130" t="str">
        <f t="shared" si="18"/>
        <v>Total</v>
      </c>
      <c r="O68" s="131" t="str">
        <f t="shared" si="18"/>
        <v>Total Plant In Service           (Total PIS)</v>
      </c>
      <c r="P68" s="131" t="str">
        <f t="shared" si="18"/>
        <v>FR Fixed Annualized Depr Rates</v>
      </c>
      <c r="Q68" s="131" t="str">
        <f t="shared" si="18"/>
        <v>FR Fixed Monthly Rate</v>
      </c>
      <c r="R68" s="142" t="str">
        <f t="shared" si="18"/>
        <v>FR Transmission Depreciation Expense</v>
      </c>
    </row>
    <row r="69" spans="2:18" ht="15.75">
      <c r="B69" s="132">
        <f t="shared" ref="B69:B76" si="19">+B55</f>
        <v>352</v>
      </c>
      <c r="C69" s="312">
        <v>0</v>
      </c>
      <c r="D69" s="312">
        <v>0</v>
      </c>
      <c r="E69" s="312">
        <v>0</v>
      </c>
      <c r="F69" s="312">
        <v>0</v>
      </c>
      <c r="G69" s="312">
        <v>0</v>
      </c>
      <c r="H69" s="312">
        <v>0</v>
      </c>
      <c r="I69" s="312">
        <v>0</v>
      </c>
      <c r="J69" s="312">
        <v>0</v>
      </c>
      <c r="K69" s="312">
        <v>0</v>
      </c>
      <c r="L69" s="312">
        <v>0</v>
      </c>
      <c r="M69" s="312">
        <v>0</v>
      </c>
      <c r="N69" s="312">
        <v>0</v>
      </c>
      <c r="O69" s="313">
        <f t="shared" ref="O69:O76" si="20">SUM(C69:N69)</f>
        <v>0</v>
      </c>
      <c r="P69" s="119">
        <f>+G84/100</f>
        <v>6.6699999999999995E-2</v>
      </c>
      <c r="Q69" s="507">
        <f t="shared" ref="Q69:Q76" si="21">ROUND(+P69/12, 8)</f>
        <v>5.5583300000000002E-3</v>
      </c>
      <c r="R69" s="112">
        <f t="shared" ref="R69:R76" si="22">+O69*Q69</f>
        <v>0</v>
      </c>
    </row>
    <row r="70" spans="2:18" ht="15.75">
      <c r="B70" s="132">
        <f t="shared" si="19"/>
        <v>353</v>
      </c>
      <c r="C70" s="314">
        <v>0</v>
      </c>
      <c r="D70" s="314">
        <v>0</v>
      </c>
      <c r="E70" s="314">
        <v>0</v>
      </c>
      <c r="F70" s="314">
        <v>0</v>
      </c>
      <c r="G70" s="314">
        <v>0</v>
      </c>
      <c r="H70" s="314">
        <v>0</v>
      </c>
      <c r="I70" s="314">
        <v>0</v>
      </c>
      <c r="J70" s="314">
        <v>0</v>
      </c>
      <c r="K70" s="314">
        <v>0</v>
      </c>
      <c r="L70" s="314">
        <v>0</v>
      </c>
      <c r="M70" s="314">
        <v>0</v>
      </c>
      <c r="N70" s="314">
        <v>0</v>
      </c>
      <c r="O70" s="315">
        <f t="shared" si="20"/>
        <v>0</v>
      </c>
      <c r="P70" s="119">
        <f t="shared" ref="P70:P76" si="23">+G85/100</f>
        <v>6.6699999999999995E-2</v>
      </c>
      <c r="Q70" s="507">
        <f t="shared" si="21"/>
        <v>5.5583300000000002E-3</v>
      </c>
      <c r="R70" s="112">
        <f t="shared" si="22"/>
        <v>0</v>
      </c>
    </row>
    <row r="71" spans="2:18" ht="15.75">
      <c r="B71" s="132">
        <f t="shared" si="19"/>
        <v>354</v>
      </c>
      <c r="C71" s="314">
        <v>0</v>
      </c>
      <c r="D71" s="314">
        <v>0</v>
      </c>
      <c r="E71" s="314">
        <v>0</v>
      </c>
      <c r="F71" s="314">
        <v>0</v>
      </c>
      <c r="G71" s="314">
        <v>0</v>
      </c>
      <c r="H71" s="314">
        <v>0</v>
      </c>
      <c r="I71" s="314">
        <v>0</v>
      </c>
      <c r="J71" s="314">
        <v>0</v>
      </c>
      <c r="K71" s="314">
        <v>0</v>
      </c>
      <c r="L71" s="314">
        <v>0</v>
      </c>
      <c r="M71" s="314">
        <v>0</v>
      </c>
      <c r="N71" s="314">
        <v>0</v>
      </c>
      <c r="O71" s="315">
        <f t="shared" si="20"/>
        <v>0</v>
      </c>
      <c r="P71" s="119">
        <f t="shared" si="23"/>
        <v>6.6699999999999995E-2</v>
      </c>
      <c r="Q71" s="507">
        <f t="shared" si="21"/>
        <v>5.5583300000000002E-3</v>
      </c>
      <c r="R71" s="112">
        <f t="shared" si="22"/>
        <v>0</v>
      </c>
    </row>
    <row r="72" spans="2:18" ht="15.75">
      <c r="B72" s="132">
        <f t="shared" si="19"/>
        <v>355</v>
      </c>
      <c r="C72" s="314">
        <v>0</v>
      </c>
      <c r="D72" s="314">
        <v>0</v>
      </c>
      <c r="E72" s="314">
        <v>0</v>
      </c>
      <c r="F72" s="314">
        <v>0</v>
      </c>
      <c r="G72" s="314">
        <v>0</v>
      </c>
      <c r="H72" s="314">
        <v>0</v>
      </c>
      <c r="I72" s="314">
        <v>0</v>
      </c>
      <c r="J72" s="314">
        <v>0</v>
      </c>
      <c r="K72" s="314">
        <v>0</v>
      </c>
      <c r="L72" s="314">
        <v>0</v>
      </c>
      <c r="M72" s="314">
        <v>0</v>
      </c>
      <c r="N72" s="314">
        <v>0</v>
      </c>
      <c r="O72" s="315">
        <f t="shared" si="20"/>
        <v>0</v>
      </c>
      <c r="P72" s="119">
        <f t="shared" si="23"/>
        <v>6.6699999999999995E-2</v>
      </c>
      <c r="Q72" s="507">
        <f t="shared" si="21"/>
        <v>5.5583300000000002E-3</v>
      </c>
      <c r="R72" s="112">
        <f t="shared" si="22"/>
        <v>0</v>
      </c>
    </row>
    <row r="73" spans="2:18" ht="15.75">
      <c r="B73" s="132">
        <f t="shared" si="19"/>
        <v>356</v>
      </c>
      <c r="C73" s="314">
        <v>0</v>
      </c>
      <c r="D73" s="314">
        <v>0</v>
      </c>
      <c r="E73" s="314">
        <v>0</v>
      </c>
      <c r="F73" s="314">
        <v>0</v>
      </c>
      <c r="G73" s="314">
        <v>0</v>
      </c>
      <c r="H73" s="314">
        <v>0</v>
      </c>
      <c r="I73" s="314">
        <v>0</v>
      </c>
      <c r="J73" s="314">
        <v>0</v>
      </c>
      <c r="K73" s="314">
        <v>0</v>
      </c>
      <c r="L73" s="314">
        <v>0</v>
      </c>
      <c r="M73" s="314">
        <v>0</v>
      </c>
      <c r="N73" s="314">
        <v>0</v>
      </c>
      <c r="O73" s="315">
        <f t="shared" si="20"/>
        <v>0</v>
      </c>
      <c r="P73" s="119">
        <f t="shared" si="23"/>
        <v>6.6699999999999995E-2</v>
      </c>
      <c r="Q73" s="507">
        <f t="shared" si="21"/>
        <v>5.5583300000000002E-3</v>
      </c>
      <c r="R73" s="112">
        <f t="shared" si="22"/>
        <v>0</v>
      </c>
    </row>
    <row r="74" spans="2:18" ht="15.75">
      <c r="B74" s="132">
        <f t="shared" si="19"/>
        <v>357</v>
      </c>
      <c r="C74" s="314">
        <v>0</v>
      </c>
      <c r="D74" s="314">
        <v>0</v>
      </c>
      <c r="E74" s="314">
        <v>0</v>
      </c>
      <c r="F74" s="314">
        <v>0</v>
      </c>
      <c r="G74" s="314">
        <v>0</v>
      </c>
      <c r="H74" s="314">
        <v>0</v>
      </c>
      <c r="I74" s="314">
        <v>0</v>
      </c>
      <c r="J74" s="314">
        <v>0</v>
      </c>
      <c r="K74" s="314">
        <v>0</v>
      </c>
      <c r="L74" s="314">
        <v>0</v>
      </c>
      <c r="M74" s="314">
        <v>0</v>
      </c>
      <c r="N74" s="314">
        <v>0</v>
      </c>
      <c r="O74" s="315">
        <f t="shared" si="20"/>
        <v>0</v>
      </c>
      <c r="P74" s="119">
        <f t="shared" si="23"/>
        <v>6.6699999999999995E-2</v>
      </c>
      <c r="Q74" s="507">
        <f t="shared" si="21"/>
        <v>5.5583300000000002E-3</v>
      </c>
      <c r="R74" s="112">
        <f t="shared" si="22"/>
        <v>0</v>
      </c>
    </row>
    <row r="75" spans="2:18" ht="15.75">
      <c r="B75" s="132">
        <f t="shared" si="19"/>
        <v>358</v>
      </c>
      <c r="C75" s="314">
        <v>0</v>
      </c>
      <c r="D75" s="314">
        <v>0</v>
      </c>
      <c r="E75" s="314">
        <v>0</v>
      </c>
      <c r="F75" s="314">
        <v>0</v>
      </c>
      <c r="G75" s="314">
        <v>0</v>
      </c>
      <c r="H75" s="314">
        <v>0</v>
      </c>
      <c r="I75" s="314">
        <v>0</v>
      </c>
      <c r="J75" s="314">
        <v>0</v>
      </c>
      <c r="K75" s="314">
        <v>0</v>
      </c>
      <c r="L75" s="314">
        <v>0</v>
      </c>
      <c r="M75" s="314">
        <v>0</v>
      </c>
      <c r="N75" s="314">
        <v>0</v>
      </c>
      <c r="O75" s="315">
        <f t="shared" si="20"/>
        <v>0</v>
      </c>
      <c r="P75" s="119">
        <f t="shared" si="23"/>
        <v>6.6699999999999995E-2</v>
      </c>
      <c r="Q75" s="507">
        <f t="shared" si="21"/>
        <v>5.5583300000000002E-3</v>
      </c>
      <c r="R75" s="112">
        <f t="shared" si="22"/>
        <v>0</v>
      </c>
    </row>
    <row r="76" spans="2:18" ht="15.75">
      <c r="B76" s="132">
        <f t="shared" si="19"/>
        <v>359</v>
      </c>
      <c r="C76" s="314">
        <v>0</v>
      </c>
      <c r="D76" s="314">
        <v>0</v>
      </c>
      <c r="E76" s="314">
        <v>0</v>
      </c>
      <c r="F76" s="314">
        <v>0</v>
      </c>
      <c r="G76" s="314">
        <v>0</v>
      </c>
      <c r="H76" s="314">
        <v>0</v>
      </c>
      <c r="I76" s="314">
        <v>0</v>
      </c>
      <c r="J76" s="314">
        <v>0</v>
      </c>
      <c r="K76" s="314">
        <v>0</v>
      </c>
      <c r="L76" s="314">
        <v>0</v>
      </c>
      <c r="M76" s="314">
        <v>0</v>
      </c>
      <c r="N76" s="314">
        <v>0</v>
      </c>
      <c r="O76" s="315">
        <f t="shared" si="20"/>
        <v>0</v>
      </c>
      <c r="P76" s="119">
        <f t="shared" si="23"/>
        <v>6.6699999999999995E-2</v>
      </c>
      <c r="Q76" s="507">
        <f t="shared" si="21"/>
        <v>5.5583300000000002E-3</v>
      </c>
      <c r="R76" s="112">
        <f t="shared" si="22"/>
        <v>0</v>
      </c>
    </row>
    <row r="77" spans="2:18" ht="18">
      <c r="B77" s="134" t="s">
        <v>1077</v>
      </c>
      <c r="C77" s="313">
        <f t="shared" ref="C77:O77" si="24">SUM(C69:C76)</f>
        <v>0</v>
      </c>
      <c r="D77" s="313">
        <f t="shared" si="24"/>
        <v>0</v>
      </c>
      <c r="E77" s="313">
        <f t="shared" si="24"/>
        <v>0</v>
      </c>
      <c r="F77" s="313">
        <f t="shared" si="24"/>
        <v>0</v>
      </c>
      <c r="G77" s="313">
        <f t="shared" si="24"/>
        <v>0</v>
      </c>
      <c r="H77" s="313">
        <f t="shared" si="24"/>
        <v>0</v>
      </c>
      <c r="I77" s="313">
        <f t="shared" si="24"/>
        <v>0</v>
      </c>
      <c r="J77" s="313">
        <f t="shared" si="24"/>
        <v>0</v>
      </c>
      <c r="K77" s="313">
        <f t="shared" si="24"/>
        <v>0</v>
      </c>
      <c r="L77" s="313">
        <f t="shared" si="24"/>
        <v>0</v>
      </c>
      <c r="M77" s="313">
        <f t="shared" si="24"/>
        <v>0</v>
      </c>
      <c r="N77" s="313">
        <f t="shared" si="24"/>
        <v>0</v>
      </c>
      <c r="O77" s="313">
        <f t="shared" si="24"/>
        <v>0</v>
      </c>
      <c r="P77" s="105"/>
      <c r="Q77" s="105"/>
      <c r="R77" s="316">
        <f>SUM(R69:R76)</f>
        <v>0</v>
      </c>
    </row>
    <row r="78" spans="2:18" ht="15.75">
      <c r="B78" s="106"/>
      <c r="C78" s="113"/>
      <c r="D78" s="113"/>
      <c r="E78" s="113"/>
      <c r="F78" s="113"/>
      <c r="G78" s="113"/>
      <c r="H78" s="113"/>
      <c r="I78" s="113"/>
      <c r="J78" s="113"/>
      <c r="K78" s="113"/>
      <c r="L78" s="113"/>
      <c r="M78" s="113"/>
      <c r="N78" s="113"/>
      <c r="O78" s="113"/>
      <c r="P78" s="113"/>
      <c r="Q78" s="113"/>
      <c r="R78" s="124"/>
    </row>
    <row r="79" spans="2:18" ht="15.75">
      <c r="B79" s="321"/>
      <c r="C79" s="103"/>
      <c r="D79" s="103"/>
      <c r="E79" s="103"/>
      <c r="F79" s="103"/>
      <c r="G79" s="103"/>
      <c r="H79" s="103"/>
      <c r="I79" s="103"/>
      <c r="J79" s="103"/>
      <c r="K79" s="103"/>
      <c r="L79" s="103"/>
      <c r="M79" s="103"/>
      <c r="N79" s="103"/>
      <c r="O79" s="103"/>
      <c r="P79" s="103"/>
      <c r="Q79" s="103"/>
      <c r="R79" s="322"/>
    </row>
    <row r="80" spans="2:18">
      <c r="B80" s="108"/>
      <c r="C80" s="72"/>
      <c r="D80" s="72"/>
      <c r="E80" s="72"/>
      <c r="F80" s="72"/>
      <c r="G80" s="72"/>
      <c r="H80" s="72"/>
      <c r="I80" s="72"/>
      <c r="J80" s="72"/>
      <c r="K80" s="72"/>
      <c r="L80" s="72"/>
      <c r="M80" s="72"/>
      <c r="N80" s="72"/>
      <c r="O80" s="72"/>
      <c r="P80" s="72"/>
      <c r="Q80" s="72"/>
      <c r="R80" s="72"/>
    </row>
    <row r="81" spans="2:18" ht="18">
      <c r="B81" s="96" t="s">
        <v>563</v>
      </c>
      <c r="C81" s="100"/>
      <c r="D81" s="100"/>
      <c r="E81" s="182"/>
      <c r="F81" s="100"/>
      <c r="G81" s="323" t="s">
        <v>774</v>
      </c>
    </row>
    <row r="82" spans="2:18" ht="15.75">
      <c r="B82" s="114"/>
      <c r="C82" s="137" t="s">
        <v>1544</v>
      </c>
      <c r="D82" s="115"/>
      <c r="E82" s="182"/>
      <c r="F82" s="137" t="s">
        <v>1545</v>
      </c>
      <c r="G82" s="116"/>
    </row>
    <row r="83" spans="2:18" ht="47.25">
      <c r="B83" s="133" t="str">
        <f>+B68</f>
        <v>Plant In Service Account #</v>
      </c>
      <c r="C83" s="139" t="s">
        <v>924</v>
      </c>
      <c r="D83" s="139" t="s">
        <v>1284</v>
      </c>
      <c r="E83" s="182"/>
      <c r="F83" s="139" t="str">
        <f>+C83</f>
        <v>Form 1 Rates</v>
      </c>
      <c r="G83" s="140" t="str">
        <f>+D83</f>
        <v xml:space="preserve">Depr Rate used in Formula </v>
      </c>
    </row>
    <row r="84" spans="2:18" ht="15.75">
      <c r="B84" s="141">
        <f t="shared" ref="B84:B91" si="25">+B55</f>
        <v>352</v>
      </c>
      <c r="C84" s="1255">
        <v>6.6699999999999995E-2</v>
      </c>
      <c r="D84" s="510">
        <v>6.67</v>
      </c>
      <c r="E84" s="182"/>
      <c r="F84" s="1255">
        <v>6.6699999999999995E-2</v>
      </c>
      <c r="G84" s="511">
        <v>6.67</v>
      </c>
    </row>
    <row r="85" spans="2:18" ht="15.75">
      <c r="B85" s="141">
        <f t="shared" si="25"/>
        <v>353</v>
      </c>
      <c r="C85" s="1255">
        <v>6.6699999999999995E-2</v>
      </c>
      <c r="D85" s="510">
        <v>6.67</v>
      </c>
      <c r="E85" s="182"/>
      <c r="F85" s="1255">
        <v>6.6699999999999995E-2</v>
      </c>
      <c r="G85" s="511">
        <v>6.67</v>
      </c>
    </row>
    <row r="86" spans="2:18" ht="15.75">
      <c r="B86" s="141">
        <f t="shared" si="25"/>
        <v>354</v>
      </c>
      <c r="C86" s="1255">
        <v>6.6699999999999995E-2</v>
      </c>
      <c r="D86" s="510">
        <v>6.67</v>
      </c>
      <c r="E86" s="182"/>
      <c r="F86" s="1255">
        <v>6.6699999999999995E-2</v>
      </c>
      <c r="G86" s="511">
        <v>6.67</v>
      </c>
    </row>
    <row r="87" spans="2:18" ht="15.75">
      <c r="B87" s="141">
        <f t="shared" si="25"/>
        <v>355</v>
      </c>
      <c r="C87" s="1255">
        <v>6.6699999999999995E-2</v>
      </c>
      <c r="D87" s="510">
        <v>6.67</v>
      </c>
      <c r="E87" s="182"/>
      <c r="F87" s="1255">
        <v>6.6699999999999995E-2</v>
      </c>
      <c r="G87" s="511">
        <v>6.67</v>
      </c>
    </row>
    <row r="88" spans="2:18" ht="15.75">
      <c r="B88" s="141">
        <f t="shared" si="25"/>
        <v>356</v>
      </c>
      <c r="C88" s="1255">
        <v>6.6699999999999995E-2</v>
      </c>
      <c r="D88" s="510">
        <v>6.67</v>
      </c>
      <c r="E88" s="182"/>
      <c r="F88" s="1255">
        <v>6.6699999999999995E-2</v>
      </c>
      <c r="G88" s="511">
        <v>6.67</v>
      </c>
    </row>
    <row r="89" spans="2:18" ht="15.75">
      <c r="B89" s="141">
        <f t="shared" si="25"/>
        <v>357</v>
      </c>
      <c r="C89" s="1255">
        <v>6.6699999999999995E-2</v>
      </c>
      <c r="D89" s="510">
        <v>6.67</v>
      </c>
      <c r="E89" s="182"/>
      <c r="F89" s="1255">
        <v>6.6699999999999995E-2</v>
      </c>
      <c r="G89" s="511">
        <v>6.67</v>
      </c>
    </row>
    <row r="90" spans="2:18" ht="15.75">
      <c r="B90" s="141">
        <f t="shared" si="25"/>
        <v>358</v>
      </c>
      <c r="C90" s="1255">
        <v>6.6699999999999995E-2</v>
      </c>
      <c r="D90" s="510">
        <v>6.67</v>
      </c>
      <c r="E90" s="182"/>
      <c r="F90" s="1255">
        <v>6.6699999999999995E-2</v>
      </c>
      <c r="G90" s="511">
        <v>6.67</v>
      </c>
    </row>
    <row r="91" spans="2:18" ht="15.75">
      <c r="B91" s="141">
        <f t="shared" si="25"/>
        <v>359</v>
      </c>
      <c r="C91" s="1255">
        <v>6.6699999999999995E-2</v>
      </c>
      <c r="D91" s="510">
        <v>6.67</v>
      </c>
      <c r="E91" s="182"/>
      <c r="F91" s="1255">
        <v>6.6699999999999995E-2</v>
      </c>
      <c r="G91" s="511">
        <v>6.67</v>
      </c>
    </row>
    <row r="92" spans="2:18">
      <c r="B92" s="117"/>
      <c r="C92" s="113"/>
      <c r="D92" s="113"/>
      <c r="E92" s="182"/>
      <c r="F92" s="113"/>
      <c r="G92" s="324"/>
    </row>
    <row r="93" spans="2:18">
      <c r="B93" s="108"/>
      <c r="C93" s="72"/>
      <c r="D93" s="72"/>
      <c r="E93" s="109"/>
      <c r="F93" s="109"/>
      <c r="G93" s="72"/>
      <c r="H93" s="72"/>
      <c r="I93" s="72"/>
      <c r="J93" s="72"/>
      <c r="K93" s="72"/>
      <c r="L93" s="72"/>
      <c r="M93" s="72"/>
      <c r="N93" s="72"/>
      <c r="O93" s="72"/>
      <c r="P93" s="72"/>
      <c r="Q93" s="72"/>
      <c r="R93" s="72"/>
    </row>
    <row r="96" spans="2:18" ht="18">
      <c r="B96" s="99" t="s">
        <v>1442</v>
      </c>
      <c r="C96" s="100"/>
      <c r="D96" s="100"/>
      <c r="E96" s="100"/>
      <c r="F96" s="101"/>
    </row>
    <row r="97" spans="2:7" ht="15.75">
      <c r="B97" s="102"/>
      <c r="C97" s="103"/>
      <c r="D97" s="135"/>
      <c r="E97" s="135" t="s">
        <v>1544</v>
      </c>
      <c r="F97" s="136" t="s">
        <v>1545</v>
      </c>
    </row>
    <row r="98" spans="2:7" ht="15.75">
      <c r="B98" s="138" t="s">
        <v>1443</v>
      </c>
      <c r="C98" s="103"/>
      <c r="D98" s="143"/>
      <c r="E98" s="105"/>
      <c r="F98" s="112"/>
    </row>
    <row r="99" spans="2:7" ht="15.75">
      <c r="B99" s="102" t="s">
        <v>927</v>
      </c>
      <c r="C99" s="103"/>
      <c r="D99" s="143"/>
      <c r="E99" s="325">
        <f>+R21+E48</f>
        <v>0</v>
      </c>
      <c r="F99" s="326">
        <f>+R35</f>
        <v>0</v>
      </c>
    </row>
    <row r="100" spans="2:7" ht="15.75">
      <c r="B100" s="102" t="s">
        <v>928</v>
      </c>
      <c r="C100" s="103"/>
      <c r="D100" s="143"/>
      <c r="E100" s="325">
        <f>+R66</f>
        <v>0</v>
      </c>
      <c r="F100" s="326">
        <f>+R80</f>
        <v>0</v>
      </c>
    </row>
    <row r="101" spans="2:7" ht="15.75">
      <c r="B101" s="102" t="s">
        <v>929</v>
      </c>
      <c r="C101" s="103"/>
      <c r="D101" s="143"/>
      <c r="E101" s="325"/>
      <c r="F101" s="326"/>
      <c r="G101" s="327" t="s">
        <v>377</v>
      </c>
    </row>
    <row r="102" spans="2:7">
      <c r="B102" s="102" t="s">
        <v>1445</v>
      </c>
      <c r="C102" s="103"/>
      <c r="D102" s="143"/>
      <c r="E102" s="314">
        <v>0</v>
      </c>
      <c r="F102" s="328">
        <v>0</v>
      </c>
    </row>
    <row r="103" spans="2:7">
      <c r="B103" s="102" t="s">
        <v>1447</v>
      </c>
      <c r="C103" s="103"/>
      <c r="D103" s="143"/>
      <c r="E103" s="329">
        <f>+E99+E100-E102</f>
        <v>0</v>
      </c>
      <c r="F103" s="330">
        <f>+F99+F100-F102</f>
        <v>0</v>
      </c>
    </row>
    <row r="104" spans="2:7">
      <c r="B104" s="159"/>
      <c r="C104" s="160"/>
      <c r="D104" s="160"/>
      <c r="E104" s="194"/>
      <c r="F104" s="331"/>
    </row>
    <row r="105" spans="2:7" ht="15.75">
      <c r="B105" s="161" t="s">
        <v>1444</v>
      </c>
      <c r="C105" s="160"/>
      <c r="D105" s="160"/>
      <c r="E105" s="194"/>
      <c r="F105" s="331"/>
    </row>
    <row r="106" spans="2:7">
      <c r="B106" s="159"/>
      <c r="C106" s="160"/>
      <c r="D106" s="160"/>
      <c r="E106" s="194"/>
      <c r="F106" s="331"/>
    </row>
    <row r="107" spans="2:7">
      <c r="B107" s="159" t="s">
        <v>1446</v>
      </c>
      <c r="C107" s="160"/>
      <c r="D107" s="160"/>
      <c r="E107" s="332">
        <v>0</v>
      </c>
      <c r="F107" s="333">
        <v>0</v>
      </c>
    </row>
    <row r="108" spans="2:7" ht="15.75">
      <c r="B108" s="159" t="s">
        <v>1448</v>
      </c>
      <c r="C108" s="160"/>
      <c r="D108" s="160"/>
      <c r="E108" s="334">
        <f>+E103+E107</f>
        <v>0</v>
      </c>
      <c r="F108" s="335">
        <f>+F103+F107</f>
        <v>0</v>
      </c>
    </row>
    <row r="109" spans="2:7">
      <c r="B109" s="162"/>
      <c r="C109" s="163"/>
      <c r="D109" s="164" t="s">
        <v>1449</v>
      </c>
      <c r="E109" s="165" t="s">
        <v>378</v>
      </c>
      <c r="F109" s="166" t="s">
        <v>379</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FF61"/>
  <sheetViews>
    <sheetView zoomScale="75" zoomScaleNormal="50" zoomScaleSheetLayoutView="50" workbookViewId="0"/>
  </sheetViews>
  <sheetFormatPr defaultColWidth="8.88671875" defaultRowHeight="12.75"/>
  <cols>
    <col min="1" max="1" width="4.21875" style="1089" customWidth="1"/>
    <col min="2" max="2" width="8.88671875" style="1089"/>
    <col min="3" max="3" width="14.77734375" style="1089" customWidth="1"/>
    <col min="4" max="4" width="15.21875" style="1089" customWidth="1"/>
    <col min="5" max="5" width="14.77734375" style="1089" customWidth="1"/>
    <col min="6" max="6" width="8.88671875" style="1089"/>
    <col min="7" max="7" width="13.44140625" style="1089" customWidth="1"/>
    <col min="8" max="8" width="11.5546875" style="1089" bestFit="1" customWidth="1"/>
    <col min="9" max="9" width="10.6640625" style="1089" customWidth="1"/>
    <col min="10" max="10" width="13.44140625" style="1089" bestFit="1" customWidth="1"/>
    <col min="11" max="11" width="13" style="1089" customWidth="1"/>
    <col min="12" max="12" width="11" style="1089" customWidth="1"/>
    <col min="13" max="13" width="13.44140625" style="1089" bestFit="1" customWidth="1"/>
    <col min="14" max="15" width="11" style="1089" customWidth="1"/>
    <col min="16" max="16" width="13.44140625" style="1089" bestFit="1" customWidth="1"/>
    <col min="17" max="17" width="10.88671875" style="1089" customWidth="1"/>
    <col min="18" max="19" width="11.88671875" style="1089" customWidth="1"/>
    <col min="20" max="20" width="13.44140625" style="1089" bestFit="1" customWidth="1"/>
    <col min="21" max="21" width="10.6640625" style="1089" customWidth="1"/>
    <col min="22" max="22" width="11.88671875" style="1089" customWidth="1"/>
    <col min="23" max="23" width="13.44140625" style="1089" bestFit="1" customWidth="1"/>
    <col min="24" max="24" width="10.77734375" style="1089" customWidth="1"/>
    <col min="25" max="25" width="11.6640625" style="1089" customWidth="1"/>
    <col min="26" max="26" width="13.44140625" style="1089" customWidth="1"/>
    <col min="27" max="27" width="11.5546875" style="1089" customWidth="1"/>
    <col min="28" max="28" width="10.6640625" style="1089" customWidth="1"/>
    <col min="29" max="29" width="13.44140625" style="1089" bestFit="1" customWidth="1"/>
    <col min="30" max="30" width="10.77734375" style="1089" customWidth="1"/>
    <col min="31" max="31" width="11.33203125" style="1089" customWidth="1"/>
    <col min="32" max="32" width="13.44140625" style="1089" customWidth="1"/>
    <col min="33" max="33" width="10.44140625" style="1089" customWidth="1"/>
    <col min="34" max="35" width="11.44140625" style="1089" customWidth="1"/>
    <col min="36" max="36" width="13.44140625" style="1089" bestFit="1" customWidth="1"/>
    <col min="37" max="37" width="10.77734375" style="1089" customWidth="1"/>
    <col min="38" max="38" width="12.44140625" style="1089" customWidth="1"/>
    <col min="39" max="39" width="13.44140625" style="1089" bestFit="1" customWidth="1"/>
    <col min="40" max="40" width="12.33203125" style="1089" customWidth="1"/>
    <col min="41" max="41" width="12.6640625" style="1089" customWidth="1"/>
    <col min="42" max="42" width="13.44140625" style="1089" bestFit="1" customWidth="1"/>
    <col min="43" max="43" width="10.88671875" style="1089" customWidth="1"/>
    <col min="44" max="44" width="11.6640625" style="1089" customWidth="1"/>
    <col min="45" max="45" width="13.44140625" style="1089" bestFit="1" customWidth="1"/>
    <col min="46" max="46" width="10.88671875" style="1089" customWidth="1"/>
    <col min="47" max="47" width="11.6640625" style="1089" customWidth="1"/>
    <col min="48" max="48" width="13.44140625" style="1089" bestFit="1" customWidth="1"/>
    <col min="49" max="49" width="11.33203125" style="1089" customWidth="1"/>
    <col min="50" max="50" width="12" style="1089" customWidth="1"/>
    <col min="51" max="51" width="11.44140625" style="1089" customWidth="1"/>
    <col min="52" max="53" width="12.109375" style="1089" customWidth="1"/>
    <col min="54" max="54" width="13.21875" style="1089" customWidth="1"/>
    <col min="55" max="66" width="12.109375" style="1089" customWidth="1"/>
    <col min="67" max="67" width="11.44140625" style="1089" customWidth="1"/>
    <col min="68" max="69" width="12.109375" style="1089" customWidth="1"/>
    <col min="70" max="70" width="13.21875" style="1089" customWidth="1"/>
    <col min="71" max="71" width="12.109375" style="1089" customWidth="1"/>
    <col min="72" max="73" width="13.21875" style="1089" customWidth="1"/>
    <col min="74" max="80" width="12.109375" style="1089" customWidth="1"/>
    <col min="81" max="82" width="13.109375" style="1089" customWidth="1"/>
    <col min="83" max="83" width="11.44140625" style="1089" customWidth="1"/>
    <col min="84" max="85" width="12.109375" style="1089" customWidth="1"/>
    <col min="86" max="86" width="13.21875" style="1089" customWidth="1"/>
    <col min="87" max="98" width="12.109375" style="1089" customWidth="1"/>
    <col min="99" max="99" width="11.44140625" style="1089" customWidth="1"/>
    <col min="100" max="101" width="12.109375" style="1089" customWidth="1"/>
    <col min="102" max="102" width="13.21875" style="1089" customWidth="1"/>
    <col min="103" max="114" width="12.109375" style="1089" customWidth="1"/>
    <col min="115" max="115" width="11.44140625" style="1089" customWidth="1"/>
    <col min="116" max="117" width="12.109375" style="1089" customWidth="1"/>
    <col min="118" max="118" width="13.21875" style="1089" customWidth="1"/>
    <col min="119" max="130" width="12.109375" style="1089" customWidth="1"/>
    <col min="131" max="131" width="11.44140625" style="1089" customWidth="1"/>
    <col min="132" max="133" width="12.109375" style="1089" customWidth="1"/>
    <col min="134" max="134" width="13.21875" style="1089" customWidth="1"/>
    <col min="135" max="146" width="12.109375" style="1089" customWidth="1"/>
    <col min="147" max="147" width="8.88671875" style="1089"/>
    <col min="148" max="162" width="12.109375" style="1089" customWidth="1"/>
    <col min="163" max="16384" width="8.88671875" style="1089"/>
  </cols>
  <sheetData>
    <row r="1" spans="1:162" ht="20.25">
      <c r="A1" s="256" t="s">
        <v>98</v>
      </c>
      <c r="B1" s="256"/>
      <c r="C1" s="256"/>
      <c r="D1" s="256"/>
      <c r="E1" s="256"/>
      <c r="R1" s="1089" t="s">
        <v>2028</v>
      </c>
      <c r="S1" s="256" t="str">
        <f>+A1</f>
        <v>Worksheet A-9 - Actual Base Plan Funded Plant</v>
      </c>
      <c r="AH1" s="1089" t="s">
        <v>2029</v>
      </c>
      <c r="AI1" s="256" t="str">
        <f>+A1</f>
        <v>Worksheet A-9 - Actual Base Plan Funded Plant</v>
      </c>
      <c r="AX1" s="1089" t="s">
        <v>2030</v>
      </c>
      <c r="AY1" s="256" t="str">
        <f>+A1</f>
        <v>Worksheet A-9 - Actual Base Plan Funded Plant</v>
      </c>
      <c r="BN1" s="1089" t="s">
        <v>2031</v>
      </c>
      <c r="BO1" s="256" t="str">
        <f>+A1</f>
        <v>Worksheet A-9 - Actual Base Plan Funded Plant</v>
      </c>
      <c r="CD1" s="1089" t="s">
        <v>2032</v>
      </c>
      <c r="CE1" s="256" t="str">
        <f>+A1</f>
        <v>Worksheet A-9 - Actual Base Plan Funded Plant</v>
      </c>
      <c r="CT1" s="1089" t="s">
        <v>2033</v>
      </c>
      <c r="CU1" s="256" t="str">
        <f>+A1</f>
        <v>Worksheet A-9 - Actual Base Plan Funded Plant</v>
      </c>
      <c r="DJ1" s="1089" t="s">
        <v>2034</v>
      </c>
      <c r="DK1" s="256" t="str">
        <f>+A1</f>
        <v>Worksheet A-9 - Actual Base Plan Funded Plant</v>
      </c>
      <c r="DZ1" s="1089" t="s">
        <v>2035</v>
      </c>
      <c r="EA1" s="256" t="str">
        <f>+A1</f>
        <v>Worksheet A-9 - Actual Base Plan Funded Plant</v>
      </c>
      <c r="EP1" s="1089" t="s">
        <v>2016</v>
      </c>
      <c r="EQ1" s="256" t="str">
        <f>+A1</f>
        <v>Worksheet A-9 - Actual Base Plan Funded Plant</v>
      </c>
      <c r="FF1" s="1089" t="s">
        <v>2015</v>
      </c>
    </row>
    <row r="2" spans="1:162" ht="20.25">
      <c r="A2" s="259" t="s">
        <v>403</v>
      </c>
      <c r="B2" s="259"/>
      <c r="C2" s="259"/>
      <c r="D2" s="259"/>
      <c r="E2" s="259"/>
      <c r="S2" s="259" t="str">
        <f>+A2</f>
        <v>Westar Energy, Inc.</v>
      </c>
      <c r="AI2" s="259" t="str">
        <f>+A2</f>
        <v>Westar Energy, Inc.</v>
      </c>
      <c r="AY2" s="259" t="str">
        <f>+A2</f>
        <v>Westar Energy, Inc.</v>
      </c>
      <c r="BO2" s="259" t="str">
        <f>+A2</f>
        <v>Westar Energy, Inc.</v>
      </c>
      <c r="CE2" s="259" t="str">
        <f>+A2</f>
        <v>Westar Energy, Inc.</v>
      </c>
      <c r="CU2" s="259" t="str">
        <f>+A2</f>
        <v>Westar Energy, Inc.</v>
      </c>
      <c r="DK2" s="259" t="str">
        <f>+A2</f>
        <v>Westar Energy, Inc.</v>
      </c>
      <c r="EA2" s="259" t="str">
        <f>+A2</f>
        <v>Westar Energy, Inc.</v>
      </c>
      <c r="EQ2" s="256" t="str">
        <f>+A2</f>
        <v>Westar Energy, Inc.</v>
      </c>
    </row>
    <row r="3" spans="1:162" ht="18">
      <c r="A3" s="521" t="str">
        <f>+'Actual Net Rev Req'!$C$4</f>
        <v>For the 12 months ended - December 31, 2011</v>
      </c>
      <c r="B3" s="641"/>
      <c r="C3" s="641"/>
      <c r="D3" s="641"/>
      <c r="E3" s="641"/>
      <c r="S3" s="521" t="str">
        <f>+'Actual Net Rev Req'!$C$4</f>
        <v>For the 12 months ended - December 31, 2011</v>
      </c>
      <c r="AI3" s="521" t="str">
        <f>+'Actual Net Rev Req'!$C$4</f>
        <v>For the 12 months ended - December 31, 2011</v>
      </c>
      <c r="AY3" s="521" t="str">
        <f>+'Actual Net Rev Req'!$C$4</f>
        <v>For the 12 months ended - December 31, 2011</v>
      </c>
      <c r="BO3" s="521" t="str">
        <f>+'Actual Net Rev Req'!$C$4</f>
        <v>For the 12 months ended - December 31, 2011</v>
      </c>
      <c r="CE3" s="521" t="str">
        <f>+'Actual Net Rev Req'!$C$4</f>
        <v>For the 12 months ended - December 31, 2011</v>
      </c>
      <c r="CU3" s="521" t="str">
        <f>+'Actual Net Rev Req'!$C$4</f>
        <v>For the 12 months ended - December 31, 2011</v>
      </c>
      <c r="DK3" s="521" t="str">
        <f>+'Actual Net Rev Req'!$C$4</f>
        <v>For the 12 months ended - December 31, 2011</v>
      </c>
      <c r="EA3" s="521" t="str">
        <f>+'Actual Net Rev Req'!$C$4</f>
        <v>For the 12 months ended - December 31, 2011</v>
      </c>
      <c r="EQ3" s="521" t="str">
        <f>+'Actual Net Rev Req'!$C$4</f>
        <v>For the 12 months ended - December 31, 2011</v>
      </c>
    </row>
    <row r="4" spans="1:162" ht="18">
      <c r="A4" s="521"/>
      <c r="B4" s="641"/>
      <c r="C4" s="641"/>
      <c r="D4" s="641"/>
      <c r="E4" s="641"/>
      <c r="G4" s="1090"/>
    </row>
    <row r="5" spans="1:162">
      <c r="B5" s="1091" t="s">
        <v>1297</v>
      </c>
      <c r="G5" s="1090"/>
    </row>
    <row r="6" spans="1:162">
      <c r="A6" s="1092">
        <f>A5+1</f>
        <v>1</v>
      </c>
      <c r="B6" s="1089" t="s">
        <v>1465</v>
      </c>
      <c r="E6" s="1093">
        <f>+E26</f>
        <v>159944687</v>
      </c>
      <c r="G6" s="1090"/>
    </row>
    <row r="7" spans="1:162">
      <c r="A7" s="1092">
        <f>A6+1</f>
        <v>2</v>
      </c>
      <c r="B7" s="1089" t="s">
        <v>1290</v>
      </c>
      <c r="D7" s="1089" t="s">
        <v>1292</v>
      </c>
      <c r="E7" s="1094">
        <f>'Actual Net Rev Req'!J31</f>
        <v>0.17145341234756403</v>
      </c>
    </row>
    <row r="8" spans="1:162">
      <c r="A8" s="1092">
        <f>A7+1</f>
        <v>3</v>
      </c>
      <c r="B8" s="1089" t="s">
        <v>688</v>
      </c>
      <c r="D8" s="1089" t="s">
        <v>1293</v>
      </c>
      <c r="E8" s="1095">
        <f>ROUND(E6*E7,0)</f>
        <v>27423062</v>
      </c>
    </row>
    <row r="9" spans="1:162">
      <c r="A9" s="1092">
        <f>A8+1</f>
        <v>4</v>
      </c>
      <c r="B9" s="1089" t="s">
        <v>1294</v>
      </c>
      <c r="D9" s="1089" t="s">
        <v>1298</v>
      </c>
      <c r="E9" s="1096">
        <f>'A-11 (Incentive Plant)'!F67</f>
        <v>0</v>
      </c>
      <c r="G9" s="1090"/>
    </row>
    <row r="10" spans="1:162" ht="13.5" thickBot="1">
      <c r="A10" s="1092">
        <f>A9+1</f>
        <v>5</v>
      </c>
      <c r="B10" s="1089" t="s">
        <v>1295</v>
      </c>
      <c r="D10" s="1089" t="s">
        <v>1296</v>
      </c>
      <c r="E10" s="1097">
        <f>E8+E9</f>
        <v>27423062</v>
      </c>
      <c r="EC10" s="1131"/>
      <c r="ED10" s="1131"/>
      <c r="EE10" s="1131"/>
    </row>
    <row r="11" spans="1:162" ht="13.5" thickTop="1"/>
    <row r="12" spans="1:162" s="152" customFormat="1">
      <c r="J12" s="1464"/>
      <c r="S12" s="1102"/>
      <c r="AI12" s="1102"/>
      <c r="AY12" s="1102"/>
      <c r="BO12" s="1102"/>
      <c r="CE12" s="1102"/>
      <c r="CU12" s="1102"/>
      <c r="DK12" s="1102"/>
      <c r="EA12" s="1102"/>
    </row>
    <row r="13" spans="1:162" ht="32.25" customHeight="1">
      <c r="A13" s="1092">
        <f>A10+1</f>
        <v>6</v>
      </c>
      <c r="G13" s="1099" t="s">
        <v>1612</v>
      </c>
      <c r="H13" s="1753" t="s">
        <v>212</v>
      </c>
      <c r="I13" s="1754"/>
      <c r="J13" s="1099" t="s">
        <v>1612</v>
      </c>
      <c r="K13" s="1753" t="s">
        <v>1873</v>
      </c>
      <c r="L13" s="1754"/>
      <c r="M13" s="1099" t="s">
        <v>1612</v>
      </c>
      <c r="N13" s="1753" t="s">
        <v>1862</v>
      </c>
      <c r="O13" s="1754"/>
      <c r="P13" s="1099" t="s">
        <v>1612</v>
      </c>
      <c r="Q13" s="1753" t="s">
        <v>1863</v>
      </c>
      <c r="R13" s="1754"/>
      <c r="S13" s="1102"/>
      <c r="T13" s="1099" t="s">
        <v>1612</v>
      </c>
      <c r="U13" s="1753" t="s">
        <v>218</v>
      </c>
      <c r="V13" s="1756"/>
      <c r="W13" s="1099" t="s">
        <v>1612</v>
      </c>
      <c r="X13" s="1753" t="s">
        <v>216</v>
      </c>
      <c r="Y13" s="1754"/>
      <c r="Z13" s="1099" t="s">
        <v>1612</v>
      </c>
      <c r="AA13" s="1753" t="s">
        <v>1649</v>
      </c>
      <c r="AB13" s="1756"/>
      <c r="AC13" s="1099" t="s">
        <v>1612</v>
      </c>
      <c r="AD13" s="1753" t="s">
        <v>1828</v>
      </c>
      <c r="AE13" s="1754"/>
      <c r="AF13" s="1099" t="s">
        <v>1612</v>
      </c>
      <c r="AG13" s="1753" t="s">
        <v>215</v>
      </c>
      <c r="AH13" s="1754"/>
      <c r="AI13" s="1102"/>
      <c r="AJ13" s="1099" t="s">
        <v>1612</v>
      </c>
      <c r="AK13" s="1753" t="s">
        <v>1864</v>
      </c>
      <c r="AL13" s="1756"/>
      <c r="AM13" s="1099" t="s">
        <v>1612</v>
      </c>
      <c r="AN13" s="1753" t="s">
        <v>1865</v>
      </c>
      <c r="AO13" s="1756"/>
      <c r="AP13" s="1099" t="s">
        <v>1612</v>
      </c>
      <c r="AQ13" s="1753" t="s">
        <v>222</v>
      </c>
      <c r="AR13" s="1756"/>
      <c r="AS13" s="1099" t="s">
        <v>1612</v>
      </c>
      <c r="AT13" s="1753" t="s">
        <v>1652</v>
      </c>
      <c r="AU13" s="1756"/>
      <c r="AV13" s="1099" t="s">
        <v>1612</v>
      </c>
      <c r="AW13" s="1753" t="s">
        <v>1866</v>
      </c>
      <c r="AX13" s="1756"/>
      <c r="AY13" s="1102"/>
      <c r="AZ13" s="1099" t="s">
        <v>1612</v>
      </c>
      <c r="BA13" s="1753" t="s">
        <v>1867</v>
      </c>
      <c r="BB13" s="1756"/>
      <c r="BC13" s="1099" t="s">
        <v>1612</v>
      </c>
      <c r="BD13" s="1753" t="s">
        <v>220</v>
      </c>
      <c r="BE13" s="1756"/>
      <c r="BF13" s="1099" t="s">
        <v>1612</v>
      </c>
      <c r="BG13" s="1753" t="s">
        <v>1833</v>
      </c>
      <c r="BH13" s="1754"/>
      <c r="BI13" s="1099" t="s">
        <v>1612</v>
      </c>
      <c r="BJ13" s="1753" t="s">
        <v>737</v>
      </c>
      <c r="BK13" s="1754"/>
      <c r="BL13" s="1099" t="s">
        <v>1612</v>
      </c>
      <c r="BM13" s="1753" t="s">
        <v>1835</v>
      </c>
      <c r="BN13" s="1754"/>
      <c r="BO13" s="1102"/>
      <c r="BP13" s="1099" t="s">
        <v>1612</v>
      </c>
      <c r="BQ13" s="1753" t="s">
        <v>1836</v>
      </c>
      <c r="BR13" s="1754"/>
      <c r="BS13" s="1099" t="s">
        <v>1612</v>
      </c>
      <c r="BT13" s="1753" t="s">
        <v>1840</v>
      </c>
      <c r="BU13" s="1754"/>
      <c r="BV13" s="1099" t="s">
        <v>1612</v>
      </c>
      <c r="BW13" s="1753" t="s">
        <v>1995</v>
      </c>
      <c r="BX13" s="1754"/>
      <c r="BY13" s="1099" t="s">
        <v>1612</v>
      </c>
      <c r="BZ13" s="1753" t="s">
        <v>1998</v>
      </c>
      <c r="CA13" s="1754"/>
      <c r="CB13" s="1099" t="s">
        <v>1612</v>
      </c>
      <c r="CC13" s="1753" t="s">
        <v>2001</v>
      </c>
      <c r="CD13" s="1754"/>
      <c r="CE13" s="1102"/>
      <c r="CF13" s="1099" t="s">
        <v>1612</v>
      </c>
      <c r="CG13" s="1753" t="s">
        <v>1843</v>
      </c>
      <c r="CH13" s="1754"/>
      <c r="CI13" s="1099" t="s">
        <v>1612</v>
      </c>
      <c r="CJ13" s="1753" t="s">
        <v>1846</v>
      </c>
      <c r="CK13" s="1754"/>
      <c r="CL13" s="1099" t="s">
        <v>1612</v>
      </c>
      <c r="CM13" s="1753" t="s">
        <v>1849</v>
      </c>
      <c r="CN13" s="1754"/>
      <c r="CO13" s="1099" t="s">
        <v>1612</v>
      </c>
      <c r="CP13" s="1753" t="s">
        <v>2005</v>
      </c>
      <c r="CQ13" s="1754"/>
      <c r="CR13" s="1099" t="s">
        <v>1612</v>
      </c>
      <c r="CS13" s="1753" t="s">
        <v>2008</v>
      </c>
      <c r="CT13" s="1754"/>
      <c r="CU13" s="1102"/>
      <c r="CV13" s="1099" t="s">
        <v>1612</v>
      </c>
      <c r="CW13" s="1753" t="s">
        <v>2010</v>
      </c>
      <c r="CX13" s="1754"/>
      <c r="CY13" s="1099" t="s">
        <v>1612</v>
      </c>
      <c r="CZ13" s="1753" t="s">
        <v>2012</v>
      </c>
      <c r="DA13" s="1754"/>
      <c r="DB13" s="1099" t="s">
        <v>1612</v>
      </c>
      <c r="DC13" s="1755" t="s">
        <v>1858</v>
      </c>
      <c r="DD13" s="1754"/>
      <c r="DE13" s="1099" t="s">
        <v>1612</v>
      </c>
      <c r="DF13" s="1755" t="s">
        <v>1858</v>
      </c>
      <c r="DG13" s="1754"/>
      <c r="DH13" s="1099" t="s">
        <v>1612</v>
      </c>
      <c r="DI13" s="1755" t="s">
        <v>1858</v>
      </c>
      <c r="DJ13" s="1754"/>
      <c r="DK13" s="1102"/>
      <c r="DL13" s="1099" t="s">
        <v>1612</v>
      </c>
      <c r="DM13" s="1753" t="s">
        <v>1868</v>
      </c>
      <c r="DN13" s="1754"/>
      <c r="DO13" s="1099" t="s">
        <v>1612</v>
      </c>
      <c r="DP13" s="1753" t="s">
        <v>1869</v>
      </c>
      <c r="DQ13" s="1754"/>
      <c r="DR13" s="1099" t="s">
        <v>1612</v>
      </c>
      <c r="DS13" s="1753" t="s">
        <v>1871</v>
      </c>
      <c r="DT13" s="1754"/>
      <c r="DU13" s="1099" t="s">
        <v>1612</v>
      </c>
      <c r="DV13" s="1753" t="s">
        <v>1872</v>
      </c>
      <c r="DW13" s="1754"/>
      <c r="DX13" s="1099" t="s">
        <v>1612</v>
      </c>
      <c r="DY13" s="1753" t="s">
        <v>1870</v>
      </c>
      <c r="DZ13" s="1754"/>
      <c r="EA13" s="1102"/>
      <c r="EB13" s="1099" t="s">
        <v>1612</v>
      </c>
      <c r="EC13" s="1753" t="s">
        <v>2018</v>
      </c>
      <c r="ED13" s="1754"/>
      <c r="EE13" s="1099" t="s">
        <v>1612</v>
      </c>
      <c r="EF13" s="1753" t="s">
        <v>2021</v>
      </c>
      <c r="EG13" s="1754"/>
      <c r="EH13" s="1099" t="s">
        <v>1612</v>
      </c>
      <c r="EI13" s="1753" t="s">
        <v>2023</v>
      </c>
      <c r="EJ13" s="1754"/>
      <c r="EK13" s="1099" t="s">
        <v>1612</v>
      </c>
      <c r="EL13" s="1753" t="s">
        <v>2017</v>
      </c>
      <c r="EM13" s="1754"/>
      <c r="EN13" s="1099" t="s">
        <v>1612</v>
      </c>
      <c r="EO13" s="1753" t="s">
        <v>1853</v>
      </c>
      <c r="EP13" s="1754"/>
      <c r="EQ13" s="1102"/>
      <c r="ER13" s="1099" t="s">
        <v>1612</v>
      </c>
      <c r="ES13" s="1753" t="s">
        <v>1854</v>
      </c>
      <c r="ET13" s="1754"/>
      <c r="EU13" s="1099" t="s">
        <v>1612</v>
      </c>
      <c r="EV13" s="1755" t="s">
        <v>1858</v>
      </c>
      <c r="EW13" s="1754"/>
      <c r="EX13" s="1099" t="s">
        <v>1612</v>
      </c>
      <c r="EY13" s="1755" t="s">
        <v>1858</v>
      </c>
      <c r="EZ13" s="1754"/>
      <c r="FA13" s="1099" t="s">
        <v>1612</v>
      </c>
      <c r="FB13" s="1755" t="s">
        <v>1858</v>
      </c>
      <c r="FC13" s="1754"/>
      <c r="FD13" s="1099" t="s">
        <v>1612</v>
      </c>
      <c r="FE13" s="1755" t="s">
        <v>1858</v>
      </c>
      <c r="FF13" s="1754"/>
    </row>
    <row r="14" spans="1:162" ht="114" customHeight="1">
      <c r="A14" s="1092">
        <f t="shared" ref="A14:A19" si="0">A13+1</f>
        <v>7</v>
      </c>
      <c r="G14" s="287" t="s">
        <v>96</v>
      </c>
      <c r="H14" s="1272" t="s">
        <v>1741</v>
      </c>
      <c r="I14" s="1103" t="s">
        <v>1732</v>
      </c>
      <c r="J14" s="287" t="s">
        <v>96</v>
      </c>
      <c r="K14" s="1272" t="s">
        <v>1859</v>
      </c>
      <c r="L14" s="1249" t="s">
        <v>1759</v>
      </c>
      <c r="M14" s="287" t="s">
        <v>96</v>
      </c>
      <c r="N14" s="1272" t="s">
        <v>1754</v>
      </c>
      <c r="O14" s="1249" t="s">
        <v>1753</v>
      </c>
      <c r="P14" s="287" t="s">
        <v>96</v>
      </c>
      <c r="Q14" s="1248" t="s">
        <v>1743</v>
      </c>
      <c r="R14" s="1103" t="s">
        <v>1734</v>
      </c>
      <c r="S14" s="1102"/>
      <c r="T14" s="287" t="s">
        <v>96</v>
      </c>
      <c r="U14" s="1248" t="s">
        <v>1827</v>
      </c>
      <c r="V14" s="1249" t="s">
        <v>1736</v>
      </c>
      <c r="W14" s="287" t="s">
        <v>96</v>
      </c>
      <c r="X14" s="1248" t="s">
        <v>1744</v>
      </c>
      <c r="Y14" s="1103" t="s">
        <v>1735</v>
      </c>
      <c r="Z14" s="287" t="s">
        <v>96</v>
      </c>
      <c r="AA14" s="1248" t="s">
        <v>1748</v>
      </c>
      <c r="AB14" s="1249" t="s">
        <v>1740</v>
      </c>
      <c r="AC14" s="287" t="s">
        <v>96</v>
      </c>
      <c r="AD14" s="1248" t="s">
        <v>1829</v>
      </c>
      <c r="AE14" s="1103" t="s">
        <v>1773</v>
      </c>
      <c r="AF14" s="287" t="s">
        <v>96</v>
      </c>
      <c r="AG14" s="1248" t="s">
        <v>1742</v>
      </c>
      <c r="AH14" s="1103" t="s">
        <v>1733</v>
      </c>
      <c r="AI14" s="1102"/>
      <c r="AJ14" s="287" t="s">
        <v>96</v>
      </c>
      <c r="AK14" s="1248" t="s">
        <v>1767</v>
      </c>
      <c r="AL14" s="1103" t="s">
        <v>1766</v>
      </c>
      <c r="AM14" s="287" t="s">
        <v>96</v>
      </c>
      <c r="AN14" s="1272" t="s">
        <v>1750</v>
      </c>
      <c r="AO14" s="1250" t="s">
        <v>1749</v>
      </c>
      <c r="AP14" s="287" t="s">
        <v>96</v>
      </c>
      <c r="AQ14" s="1248" t="s">
        <v>1747</v>
      </c>
      <c r="AR14" s="1249" t="s">
        <v>1739</v>
      </c>
      <c r="AS14" s="287" t="s">
        <v>96</v>
      </c>
      <c r="AT14" s="1272" t="s">
        <v>1752</v>
      </c>
      <c r="AU14" s="1251" t="s">
        <v>1751</v>
      </c>
      <c r="AV14" s="287" t="s">
        <v>96</v>
      </c>
      <c r="AW14" s="1248" t="s">
        <v>1746</v>
      </c>
      <c r="AX14" s="1249" t="s">
        <v>1738</v>
      </c>
      <c r="AY14" s="1102"/>
      <c r="AZ14" s="287" t="s">
        <v>96</v>
      </c>
      <c r="BA14" s="1272" t="s">
        <v>1765</v>
      </c>
      <c r="BB14" s="1103" t="s">
        <v>1764</v>
      </c>
      <c r="BC14" s="287" t="s">
        <v>96</v>
      </c>
      <c r="BD14" s="1248" t="s">
        <v>1745</v>
      </c>
      <c r="BE14" s="1249" t="s">
        <v>1737</v>
      </c>
      <c r="BF14" s="287" t="s">
        <v>96</v>
      </c>
      <c r="BG14" s="1248" t="s">
        <v>1860</v>
      </c>
      <c r="BH14" s="1103" t="s">
        <v>1834</v>
      </c>
      <c r="BI14" s="287" t="s">
        <v>96</v>
      </c>
      <c r="BJ14" s="1248" t="s">
        <v>1771</v>
      </c>
      <c r="BK14" s="1249" t="s">
        <v>1770</v>
      </c>
      <c r="BL14" s="287" t="s">
        <v>96</v>
      </c>
      <c r="BM14" s="1248" t="s">
        <v>1861</v>
      </c>
      <c r="BN14" s="1103" t="s">
        <v>1874</v>
      </c>
      <c r="BO14" s="1102"/>
      <c r="BP14" s="287" t="s">
        <v>96</v>
      </c>
      <c r="BQ14" s="1272" t="s">
        <v>1837</v>
      </c>
      <c r="BR14" s="1103" t="s">
        <v>1839</v>
      </c>
      <c r="BS14" s="287" t="s">
        <v>96</v>
      </c>
      <c r="BT14" s="1272" t="s">
        <v>1841</v>
      </c>
      <c r="BU14" s="1103" t="s">
        <v>2039</v>
      </c>
      <c r="BV14" s="287" t="s">
        <v>96</v>
      </c>
      <c r="BW14" s="1272" t="s">
        <v>1996</v>
      </c>
      <c r="BX14" s="1251" t="s">
        <v>1922</v>
      </c>
      <c r="BY14" s="287" t="s">
        <v>96</v>
      </c>
      <c r="BZ14" s="1248" t="s">
        <v>1999</v>
      </c>
      <c r="CA14" s="1249" t="s">
        <v>1923</v>
      </c>
      <c r="CB14" s="287" t="s">
        <v>96</v>
      </c>
      <c r="CC14" s="1248" t="s">
        <v>2002</v>
      </c>
      <c r="CD14" s="1249" t="s">
        <v>2004</v>
      </c>
      <c r="CE14" s="1102"/>
      <c r="CF14" s="287" t="s">
        <v>96</v>
      </c>
      <c r="CG14" s="1272" t="s">
        <v>1844</v>
      </c>
      <c r="CH14" s="1251" t="s">
        <v>1772</v>
      </c>
      <c r="CI14" s="287" t="s">
        <v>96</v>
      </c>
      <c r="CJ14" s="1248" t="s">
        <v>1847</v>
      </c>
      <c r="CK14" s="1249" t="s">
        <v>1776</v>
      </c>
      <c r="CL14" s="287" t="s">
        <v>96</v>
      </c>
      <c r="CM14" s="1248" t="s">
        <v>1850</v>
      </c>
      <c r="CN14" s="1249" t="s">
        <v>1775</v>
      </c>
      <c r="CO14" s="287" t="s">
        <v>96</v>
      </c>
      <c r="CP14" s="1248" t="s">
        <v>2006</v>
      </c>
      <c r="CQ14" s="1249" t="s">
        <v>2007</v>
      </c>
      <c r="CR14" s="287" t="s">
        <v>96</v>
      </c>
      <c r="CS14" s="1248" t="s">
        <v>2038</v>
      </c>
      <c r="CT14" s="1249" t="s">
        <v>1930</v>
      </c>
      <c r="CU14" s="1102"/>
      <c r="CV14" s="287" t="s">
        <v>96</v>
      </c>
      <c r="CW14" s="1248" t="s">
        <v>2011</v>
      </c>
      <c r="CX14" s="1249" t="s">
        <v>1932</v>
      </c>
      <c r="CY14" s="287" t="s">
        <v>96</v>
      </c>
      <c r="CZ14" s="1248" t="s">
        <v>2013</v>
      </c>
      <c r="DA14" s="1249" t="s">
        <v>1904</v>
      </c>
      <c r="DB14" s="287" t="s">
        <v>96</v>
      </c>
      <c r="DC14" s="1248" t="s">
        <v>971</v>
      </c>
      <c r="DD14" s="1103" t="s">
        <v>971</v>
      </c>
      <c r="DE14" s="287" t="s">
        <v>96</v>
      </c>
      <c r="DF14" s="1248" t="s">
        <v>971</v>
      </c>
      <c r="DG14" s="1103" t="s">
        <v>971</v>
      </c>
      <c r="DH14" s="287" t="s">
        <v>96</v>
      </c>
      <c r="DI14" s="1248" t="s">
        <v>971</v>
      </c>
      <c r="DJ14" s="1103" t="s">
        <v>971</v>
      </c>
      <c r="DK14" s="1102"/>
      <c r="DL14" s="287" t="s">
        <v>96</v>
      </c>
      <c r="DM14" s="1272" t="s">
        <v>1761</v>
      </c>
      <c r="DN14" s="1103" t="s">
        <v>1760</v>
      </c>
      <c r="DO14" s="287" t="s">
        <v>96</v>
      </c>
      <c r="DP14" s="1272" t="s">
        <v>1756</v>
      </c>
      <c r="DQ14" s="1103" t="s">
        <v>1755</v>
      </c>
      <c r="DR14" s="287" t="s">
        <v>96</v>
      </c>
      <c r="DS14" s="1272" t="s">
        <v>1763</v>
      </c>
      <c r="DT14" s="1103" t="s">
        <v>1762</v>
      </c>
      <c r="DU14" s="287" t="s">
        <v>96</v>
      </c>
      <c r="DV14" s="1272" t="s">
        <v>1758</v>
      </c>
      <c r="DW14" s="1103" t="s">
        <v>1757</v>
      </c>
      <c r="DX14" s="287" t="s">
        <v>96</v>
      </c>
      <c r="DY14" s="1272" t="s">
        <v>1769</v>
      </c>
      <c r="DZ14" s="1251" t="s">
        <v>1768</v>
      </c>
      <c r="EA14" s="1102"/>
      <c r="EB14" s="287" t="s">
        <v>96</v>
      </c>
      <c r="EC14" s="1272" t="s">
        <v>2019</v>
      </c>
      <c r="ED14" s="1251" t="s">
        <v>1939</v>
      </c>
      <c r="EE14" s="287" t="s">
        <v>96</v>
      </c>
      <c r="EF14" s="1272" t="s">
        <v>2022</v>
      </c>
      <c r="EG14" s="1251" t="s">
        <v>1945</v>
      </c>
      <c r="EH14" s="287" t="s">
        <v>96</v>
      </c>
      <c r="EI14" s="1272" t="s">
        <v>2024</v>
      </c>
      <c r="EJ14" s="1251" t="s">
        <v>1941</v>
      </c>
      <c r="EK14" s="287" t="s">
        <v>96</v>
      </c>
      <c r="EL14" s="1272" t="s">
        <v>2026</v>
      </c>
      <c r="EM14" s="1251" t="s">
        <v>2027</v>
      </c>
      <c r="EN14" s="287" t="s">
        <v>96</v>
      </c>
      <c r="EO14" s="1272" t="s">
        <v>1851</v>
      </c>
      <c r="EP14" s="1251" t="s">
        <v>1852</v>
      </c>
      <c r="EQ14" s="1102"/>
      <c r="ER14" s="287" t="s">
        <v>96</v>
      </c>
      <c r="ES14" s="1272" t="s">
        <v>1855</v>
      </c>
      <c r="ET14" s="1251" t="s">
        <v>1856</v>
      </c>
      <c r="EU14" s="287" t="s">
        <v>96</v>
      </c>
      <c r="EV14" s="1248" t="s">
        <v>971</v>
      </c>
      <c r="EW14" s="1103" t="s">
        <v>971</v>
      </c>
      <c r="EX14" s="287" t="s">
        <v>96</v>
      </c>
      <c r="EY14" s="1248" t="s">
        <v>971</v>
      </c>
      <c r="EZ14" s="1103" t="s">
        <v>971</v>
      </c>
      <c r="FA14" s="287" t="s">
        <v>96</v>
      </c>
      <c r="FB14" s="1248" t="s">
        <v>971</v>
      </c>
      <c r="FC14" s="1103" t="s">
        <v>971</v>
      </c>
      <c r="FD14" s="287" t="s">
        <v>96</v>
      </c>
      <c r="FE14" s="1248" t="s">
        <v>971</v>
      </c>
      <c r="FF14" s="1103" t="s">
        <v>971</v>
      </c>
    </row>
    <row r="15" spans="1:162">
      <c r="A15" s="1092">
        <f t="shared" si="0"/>
        <v>8</v>
      </c>
      <c r="G15" s="1104" t="s">
        <v>308</v>
      </c>
      <c r="H15" s="1105">
        <f>IF('Actual Gross Rev'!$G$17=0,0,'Actual Gross Rev'!$G$90/'Actual Gross Rev'!$G$17)</f>
        <v>2.7533903317612539E-2</v>
      </c>
      <c r="I15" s="1106" t="s">
        <v>247</v>
      </c>
      <c r="J15" s="1104" t="s">
        <v>308</v>
      </c>
      <c r="K15" s="1105">
        <f>IF('Actual Gross Rev'!$G$17=0,0,'Actual Gross Rev'!$G$90/'Actual Gross Rev'!$G$17)</f>
        <v>2.7533903317612539E-2</v>
      </c>
      <c r="L15" s="1106" t="s">
        <v>247</v>
      </c>
      <c r="M15" s="1104" t="s">
        <v>308</v>
      </c>
      <c r="N15" s="1105">
        <f>IF('Actual Gross Rev'!$G$17=0,0,'Actual Gross Rev'!$G$90/'Actual Gross Rev'!$G$17)</f>
        <v>2.7533903317612539E-2</v>
      </c>
      <c r="O15" s="1106" t="s">
        <v>247</v>
      </c>
      <c r="P15" s="1104" t="s">
        <v>308</v>
      </c>
      <c r="Q15" s="1105">
        <f>IF('Actual Gross Rev'!$G$17=0,0,'Actual Gross Rev'!$G$90/'Actual Gross Rev'!$G$17)</f>
        <v>2.7533903317612539E-2</v>
      </c>
      <c r="R15" s="1106" t="s">
        <v>247</v>
      </c>
      <c r="S15" s="1098"/>
      <c r="T15" s="1104" t="s">
        <v>308</v>
      </c>
      <c r="U15" s="1105">
        <f>IF('Actual Gross Rev'!$G$17=0,0,'Actual Gross Rev'!$G$90/'Actual Gross Rev'!$G$17)</f>
        <v>2.7533903317612539E-2</v>
      </c>
      <c r="V15" s="1106" t="s">
        <v>247</v>
      </c>
      <c r="W15" s="1104" t="s">
        <v>308</v>
      </c>
      <c r="X15" s="1105">
        <f>IF('Actual Gross Rev'!$G$17=0,0,'Actual Gross Rev'!$G$90/'Actual Gross Rev'!$G$17)</f>
        <v>2.7533903317612539E-2</v>
      </c>
      <c r="Y15" s="1106" t="s">
        <v>247</v>
      </c>
      <c r="Z15" s="1104" t="s">
        <v>308</v>
      </c>
      <c r="AA15" s="1105">
        <f>IF('Actual Gross Rev'!$G$17=0,0,'Actual Gross Rev'!$G$90/'Actual Gross Rev'!$G$17)</f>
        <v>2.7533903317612539E-2</v>
      </c>
      <c r="AB15" s="1106" t="s">
        <v>247</v>
      </c>
      <c r="AC15" s="1104" t="s">
        <v>308</v>
      </c>
      <c r="AD15" s="1105">
        <f>IF('Actual Gross Rev'!$G$17=0,0,'Actual Gross Rev'!$G$90/'Actual Gross Rev'!$G$17)</f>
        <v>2.7533903317612539E-2</v>
      </c>
      <c r="AE15" s="1106" t="s">
        <v>247</v>
      </c>
      <c r="AF15" s="1104" t="s">
        <v>308</v>
      </c>
      <c r="AG15" s="1105">
        <f>IF('Actual Gross Rev'!$G$17=0,0,'Actual Gross Rev'!$G$90/'Actual Gross Rev'!$G$17)</f>
        <v>2.7533903317612539E-2</v>
      </c>
      <c r="AH15" s="1106" t="s">
        <v>247</v>
      </c>
      <c r="AI15" s="1098"/>
      <c r="AJ15" s="1104" t="s">
        <v>308</v>
      </c>
      <c r="AK15" s="1105">
        <f>IF('Actual Gross Rev'!$G$17=0,0,'Actual Gross Rev'!$G$90/'Actual Gross Rev'!$G$17)</f>
        <v>2.7533903317612539E-2</v>
      </c>
      <c r="AL15" s="1106" t="s">
        <v>247</v>
      </c>
      <c r="AM15" s="1104" t="s">
        <v>308</v>
      </c>
      <c r="AN15" s="1105">
        <f>IF('Actual Gross Rev'!$G$17=0,0,'Actual Gross Rev'!$G$90/'Actual Gross Rev'!$G$17)</f>
        <v>2.7533903317612539E-2</v>
      </c>
      <c r="AO15" s="1106" t="s">
        <v>247</v>
      </c>
      <c r="AP15" s="1104" t="s">
        <v>308</v>
      </c>
      <c r="AQ15" s="1105">
        <f>IF('Actual Gross Rev'!$G$17=0,0,'Actual Gross Rev'!$G$90/'Actual Gross Rev'!$G$17)</f>
        <v>2.7533903317612539E-2</v>
      </c>
      <c r="AR15" s="1106" t="s">
        <v>247</v>
      </c>
      <c r="AS15" s="1104" t="s">
        <v>308</v>
      </c>
      <c r="AT15" s="1105">
        <f>IF('Actual Gross Rev'!$G$17=0,0,'Actual Gross Rev'!$G$90/'Actual Gross Rev'!$G$17)</f>
        <v>2.7533903317612539E-2</v>
      </c>
      <c r="AU15" s="1106" t="s">
        <v>247</v>
      </c>
      <c r="AV15" s="1104" t="s">
        <v>308</v>
      </c>
      <c r="AW15" s="1105">
        <f>IF('Actual Gross Rev'!$G$17=0,0,'Actual Gross Rev'!$G$90/'Actual Gross Rev'!$G$17)</f>
        <v>2.7533903317612539E-2</v>
      </c>
      <c r="AX15" s="1106" t="s">
        <v>247</v>
      </c>
      <c r="AY15" s="1098"/>
      <c r="AZ15" s="1104" t="s">
        <v>308</v>
      </c>
      <c r="BA15" s="1447">
        <f>IF('[1]Actual Gross Rev'!$G$17=0,0,'[1]Actual Gross Rev'!$G$90/'[1]Actual Gross Rev'!$G$17)</f>
        <v>2.3620670222059964E-2</v>
      </c>
      <c r="BB15" s="1106" t="s">
        <v>247</v>
      </c>
      <c r="BC15" s="1104" t="s">
        <v>308</v>
      </c>
      <c r="BD15" s="1105">
        <f>IF('Actual Gross Rev'!$G$17=0,0,'Actual Gross Rev'!$G$90/'Actual Gross Rev'!$G$17)</f>
        <v>2.7533903317612539E-2</v>
      </c>
      <c r="BE15" s="1106" t="s">
        <v>247</v>
      </c>
      <c r="BF15" s="1104" t="s">
        <v>308</v>
      </c>
      <c r="BG15" s="1105">
        <f>IF('Actual Gross Rev'!$G$17=0,0,'Actual Gross Rev'!$G$90/'Actual Gross Rev'!$G$17)</f>
        <v>2.7533903317612539E-2</v>
      </c>
      <c r="BH15" s="1106" t="s">
        <v>247</v>
      </c>
      <c r="BI15" s="1104" t="s">
        <v>308</v>
      </c>
      <c r="BJ15" s="1105">
        <f>IF('Actual Gross Rev'!$G$17=0,0,'Actual Gross Rev'!$G$90/'Actual Gross Rev'!$G$17)</f>
        <v>2.7533903317612539E-2</v>
      </c>
      <c r="BK15" s="1106" t="s">
        <v>247</v>
      </c>
      <c r="BL15" s="1104" t="s">
        <v>308</v>
      </c>
      <c r="BM15" s="1105">
        <f>IF('Actual Gross Rev'!$G$17=0,0,'Actual Gross Rev'!$G$90/'Actual Gross Rev'!$G$17)</f>
        <v>2.7533903317612539E-2</v>
      </c>
      <c r="BN15" s="1106" t="s">
        <v>247</v>
      </c>
      <c r="BO15" s="1098"/>
      <c r="BP15" s="1104" t="s">
        <v>308</v>
      </c>
      <c r="BQ15" s="1105">
        <f>IF('Actual Gross Rev'!$G$17=0,0,'Actual Gross Rev'!$G$90/'Actual Gross Rev'!$G$17)</f>
        <v>2.7533903317612539E-2</v>
      </c>
      <c r="BR15" s="1106" t="s">
        <v>247</v>
      </c>
      <c r="BS15" s="1104" t="s">
        <v>308</v>
      </c>
      <c r="BT15" s="1105">
        <f>IF('Actual Gross Rev'!$G$17=0,0,'Actual Gross Rev'!$G$90/'Actual Gross Rev'!$G$17)</f>
        <v>2.7533903317612539E-2</v>
      </c>
      <c r="BU15" s="1106" t="s">
        <v>247</v>
      </c>
      <c r="BV15" s="1104" t="s">
        <v>308</v>
      </c>
      <c r="BW15" s="1105">
        <f>IF('Actual Gross Rev'!$G$17=0,0,'Actual Gross Rev'!$G$90/'Actual Gross Rev'!$G$17)</f>
        <v>2.7533903317612539E-2</v>
      </c>
      <c r="BX15" s="1106" t="s">
        <v>247</v>
      </c>
      <c r="BY15" s="1104" t="s">
        <v>308</v>
      </c>
      <c r="BZ15" s="1105">
        <f>IF('Actual Gross Rev'!$G$17=0,0,'Actual Gross Rev'!$G$90/'Actual Gross Rev'!$G$17)</f>
        <v>2.7533903317612539E-2</v>
      </c>
      <c r="CA15" s="1106" t="s">
        <v>247</v>
      </c>
      <c r="CB15" s="1104" t="s">
        <v>308</v>
      </c>
      <c r="CC15" s="1105">
        <f>IF('Actual Gross Rev'!$G$17=0,0,'Actual Gross Rev'!$G$90/'Actual Gross Rev'!$G$17)</f>
        <v>2.7533903317612539E-2</v>
      </c>
      <c r="CD15" s="1106" t="s">
        <v>247</v>
      </c>
      <c r="CE15" s="1098"/>
      <c r="CF15" s="1104" t="s">
        <v>308</v>
      </c>
      <c r="CG15" s="1105">
        <f>IF('Actual Gross Rev'!$G$17=0,0,'Actual Gross Rev'!$G$90/'Actual Gross Rev'!$G$17)</f>
        <v>2.7533903317612539E-2</v>
      </c>
      <c r="CH15" s="1106" t="s">
        <v>247</v>
      </c>
      <c r="CI15" s="1104" t="s">
        <v>308</v>
      </c>
      <c r="CJ15" s="1105">
        <f>IF('Actual Gross Rev'!$G$17=0,0,'Actual Gross Rev'!$G$90/'Actual Gross Rev'!$G$17)</f>
        <v>2.7533903317612539E-2</v>
      </c>
      <c r="CK15" s="1106" t="s">
        <v>247</v>
      </c>
      <c r="CL15" s="1104" t="s">
        <v>308</v>
      </c>
      <c r="CM15" s="1105">
        <f>IF('Actual Gross Rev'!$G$17=0,0,'Actual Gross Rev'!$G$90/'Actual Gross Rev'!$G$17)</f>
        <v>2.7533903317612539E-2</v>
      </c>
      <c r="CN15" s="1106" t="s">
        <v>247</v>
      </c>
      <c r="CO15" s="1104" t="s">
        <v>308</v>
      </c>
      <c r="CP15" s="1105">
        <f>IF('Actual Gross Rev'!$G$17=0,0,'Actual Gross Rev'!$G$90/'Actual Gross Rev'!$G$17)</f>
        <v>2.7533903317612539E-2</v>
      </c>
      <c r="CQ15" s="1106" t="s">
        <v>247</v>
      </c>
      <c r="CR15" s="1104" t="s">
        <v>308</v>
      </c>
      <c r="CS15" s="1105">
        <f>IF('Actual Gross Rev'!$G$17=0,0,'Actual Gross Rev'!$G$90/'Actual Gross Rev'!$G$17)</f>
        <v>2.7533903317612539E-2</v>
      </c>
      <c r="CT15" s="1106" t="s">
        <v>247</v>
      </c>
      <c r="CU15" s="1098"/>
      <c r="CV15" s="1104" t="s">
        <v>308</v>
      </c>
      <c r="CW15" s="1105">
        <f>IF('Actual Gross Rev'!$G$17=0,0,'Actual Gross Rev'!$G$90/'Actual Gross Rev'!$G$17)</f>
        <v>2.7533903317612539E-2</v>
      </c>
      <c r="CX15" s="1106" t="s">
        <v>247</v>
      </c>
      <c r="CY15" s="1104" t="s">
        <v>308</v>
      </c>
      <c r="CZ15" s="1105">
        <f>IF('Actual Gross Rev'!$G$17=0,0,'Actual Gross Rev'!$G$90/'Actual Gross Rev'!$G$17)</f>
        <v>2.7533903317612539E-2</v>
      </c>
      <c r="DA15" s="1106" t="s">
        <v>247</v>
      </c>
      <c r="DB15" s="1104" t="s">
        <v>308</v>
      </c>
      <c r="DC15" s="1105">
        <f>IF('Actual Gross Rev'!$G$17=0,0,'Actual Gross Rev'!$G$90/'Actual Gross Rev'!$G$17)</f>
        <v>2.7533903317612539E-2</v>
      </c>
      <c r="DD15" s="1106" t="s">
        <v>247</v>
      </c>
      <c r="DE15" s="1104" t="s">
        <v>308</v>
      </c>
      <c r="DF15" s="1105">
        <f>IF('Actual Gross Rev'!$G$17=0,0,'Actual Gross Rev'!$G$90/'Actual Gross Rev'!$G$17)</f>
        <v>2.7533903317612539E-2</v>
      </c>
      <c r="DG15" s="1106" t="s">
        <v>247</v>
      </c>
      <c r="DH15" s="1104" t="s">
        <v>308</v>
      </c>
      <c r="DI15" s="1105">
        <f>IF('Actual Gross Rev'!$G$17=0,0,'Actual Gross Rev'!$G$90/'Actual Gross Rev'!$G$17)</f>
        <v>2.7533903317612539E-2</v>
      </c>
      <c r="DJ15" s="1106" t="s">
        <v>247</v>
      </c>
      <c r="DK15" s="1098"/>
      <c r="DL15" s="1104" t="s">
        <v>308</v>
      </c>
      <c r="DM15" s="1105">
        <f>IF('Actual Gross Rev'!$G$17=0,0,'Actual Gross Rev'!$G$90/'Actual Gross Rev'!$G$17)</f>
        <v>2.7533903317612539E-2</v>
      </c>
      <c r="DN15" s="1106" t="s">
        <v>247</v>
      </c>
      <c r="DO15" s="1104" t="s">
        <v>308</v>
      </c>
      <c r="DP15" s="1105">
        <f>IF('Actual Gross Rev'!$G$17=0,0,'Actual Gross Rev'!$G$90/'Actual Gross Rev'!$G$17)</f>
        <v>2.7533903317612539E-2</v>
      </c>
      <c r="DQ15" s="1106" t="s">
        <v>247</v>
      </c>
      <c r="DR15" s="1104" t="s">
        <v>308</v>
      </c>
      <c r="DS15" s="1105">
        <f>IF('Actual Gross Rev'!$G$17=0,0,'Actual Gross Rev'!$G$90/'Actual Gross Rev'!$G$17)</f>
        <v>2.7533903317612539E-2</v>
      </c>
      <c r="DT15" s="1106" t="s">
        <v>247</v>
      </c>
      <c r="DU15" s="1104" t="s">
        <v>308</v>
      </c>
      <c r="DV15" s="1105">
        <f>IF('Actual Gross Rev'!$G$17=0,0,'Actual Gross Rev'!$G$90/'Actual Gross Rev'!$G$17)</f>
        <v>2.7533903317612539E-2</v>
      </c>
      <c r="DW15" s="1106" t="s">
        <v>247</v>
      </c>
      <c r="DX15" s="1104" t="s">
        <v>308</v>
      </c>
      <c r="DY15" s="1105">
        <f>IF('Actual Gross Rev'!$G$17=0,0,'Actual Gross Rev'!$G$90/'Actual Gross Rev'!$G$17)</f>
        <v>2.7533903317612539E-2</v>
      </c>
      <c r="DZ15" s="1106" t="s">
        <v>247</v>
      </c>
      <c r="EA15" s="1098"/>
      <c r="EB15" s="1104" t="s">
        <v>308</v>
      </c>
      <c r="EC15" s="1105">
        <f>IF('Actual Gross Rev'!$G$17=0,0,'Actual Gross Rev'!$G$90/'Actual Gross Rev'!$G$17)</f>
        <v>2.7533903317612539E-2</v>
      </c>
      <c r="ED15" s="1106" t="s">
        <v>247</v>
      </c>
      <c r="EE15" s="1104" t="s">
        <v>308</v>
      </c>
      <c r="EF15" s="1105">
        <f>IF('Actual Gross Rev'!$G$17=0,0,'Actual Gross Rev'!$G$90/'Actual Gross Rev'!$G$17)</f>
        <v>2.7533903317612539E-2</v>
      </c>
      <c r="EG15" s="1106" t="s">
        <v>247</v>
      </c>
      <c r="EH15" s="1104" t="s">
        <v>308</v>
      </c>
      <c r="EI15" s="1105">
        <f>IF('Actual Gross Rev'!$G$17=0,0,'Actual Gross Rev'!$G$90/'Actual Gross Rev'!$G$17)</f>
        <v>2.7533903317612539E-2</v>
      </c>
      <c r="EJ15" s="1106" t="s">
        <v>247</v>
      </c>
      <c r="EK15" s="1104" t="s">
        <v>308</v>
      </c>
      <c r="EL15" s="1105">
        <f>IF('Actual Gross Rev'!$G$17=0,0,'Actual Gross Rev'!$G$90/'Actual Gross Rev'!$G$17)</f>
        <v>2.7533903317612539E-2</v>
      </c>
      <c r="EM15" s="1106" t="s">
        <v>247</v>
      </c>
      <c r="EN15" s="1104" t="s">
        <v>308</v>
      </c>
      <c r="EO15" s="1105">
        <f>IF('Actual Gross Rev'!$G$17=0,0,'Actual Gross Rev'!$G$90/'Actual Gross Rev'!$G$17)</f>
        <v>2.7533903317612539E-2</v>
      </c>
      <c r="EP15" s="1106" t="s">
        <v>247</v>
      </c>
      <c r="EQ15" s="1098"/>
      <c r="ER15" s="1104" t="s">
        <v>308</v>
      </c>
      <c r="ES15" s="1105">
        <f>IF('Actual Gross Rev'!$G$17=0,0,'Actual Gross Rev'!$G$90/'Actual Gross Rev'!$G$17)</f>
        <v>2.7533903317612539E-2</v>
      </c>
      <c r="ET15" s="1106" t="s">
        <v>247</v>
      </c>
      <c r="EU15" s="1104" t="s">
        <v>308</v>
      </c>
      <c r="EV15" s="1105">
        <f>IF('Actual Gross Rev'!$G$17=0,0,'Actual Gross Rev'!$G$90/'Actual Gross Rev'!$G$17)</f>
        <v>2.7533903317612539E-2</v>
      </c>
      <c r="EW15" s="1106" t="s">
        <v>247</v>
      </c>
      <c r="EX15" s="1104" t="s">
        <v>308</v>
      </c>
      <c r="EY15" s="1105">
        <f>IF('Actual Gross Rev'!$G$17=0,0,'Actual Gross Rev'!$G$90/'Actual Gross Rev'!$G$17)</f>
        <v>2.7533903317612539E-2</v>
      </c>
      <c r="EZ15" s="1106" t="s">
        <v>247</v>
      </c>
      <c r="FA15" s="1104" t="s">
        <v>308</v>
      </c>
      <c r="FB15" s="1105">
        <f>IF('Actual Gross Rev'!$G$17=0,0,'Actual Gross Rev'!$G$90/'Actual Gross Rev'!$G$17)</f>
        <v>2.7533903317612539E-2</v>
      </c>
      <c r="FC15" s="1106" t="s">
        <v>247</v>
      </c>
      <c r="FD15" s="1104" t="s">
        <v>308</v>
      </c>
      <c r="FE15" s="1105">
        <f>IF('Actual Gross Rev'!$G$17=0,0,'Actual Gross Rev'!$G$90/'Actual Gross Rev'!$G$17)</f>
        <v>2.7533903317612539E-2</v>
      </c>
      <c r="FF15" s="1106" t="s">
        <v>247</v>
      </c>
    </row>
    <row r="16" spans="1:162">
      <c r="A16" s="1092">
        <f t="shared" si="0"/>
        <v>9</v>
      </c>
      <c r="G16" s="1104" t="s">
        <v>613</v>
      </c>
      <c r="H16" s="1107">
        <v>4076108</v>
      </c>
      <c r="I16" s="1106"/>
      <c r="J16" s="1104" t="s">
        <v>613</v>
      </c>
      <c r="K16" s="1107">
        <v>1555609</v>
      </c>
      <c r="L16" s="1106"/>
      <c r="M16" s="1104" t="s">
        <v>613</v>
      </c>
      <c r="N16" s="1107">
        <v>5714721</v>
      </c>
      <c r="O16" s="1106"/>
      <c r="P16" s="1104" t="s">
        <v>613</v>
      </c>
      <c r="Q16" s="1107">
        <v>639602</v>
      </c>
      <c r="R16" s="1106"/>
      <c r="S16" s="1098"/>
      <c r="T16" s="1104" t="s">
        <v>613</v>
      </c>
      <c r="U16" s="1107">
        <v>0</v>
      </c>
      <c r="V16" s="1106"/>
      <c r="W16" s="1104" t="s">
        <v>613</v>
      </c>
      <c r="X16" s="1107">
        <v>0</v>
      </c>
      <c r="Y16" s="1106"/>
      <c r="Z16" s="1104" t="s">
        <v>613</v>
      </c>
      <c r="AA16" s="1107">
        <v>0</v>
      </c>
      <c r="AB16" s="1106"/>
      <c r="AC16" s="1104" t="s">
        <v>613</v>
      </c>
      <c r="AD16" s="1107">
        <v>0</v>
      </c>
      <c r="AE16" s="1106"/>
      <c r="AF16" s="1104" t="s">
        <v>613</v>
      </c>
      <c r="AG16" s="1107">
        <v>0</v>
      </c>
      <c r="AH16" s="1106"/>
      <c r="AI16" s="1098"/>
      <c r="AJ16" s="1104" t="s">
        <v>613</v>
      </c>
      <c r="AK16" s="1107">
        <v>0</v>
      </c>
      <c r="AL16" s="1106"/>
      <c r="AM16" s="1104" t="s">
        <v>613</v>
      </c>
      <c r="AN16" s="1107">
        <v>0</v>
      </c>
      <c r="AO16" s="1106"/>
      <c r="AP16" s="1104" t="s">
        <v>613</v>
      </c>
      <c r="AQ16" s="1107">
        <v>0</v>
      </c>
      <c r="AR16" s="1106"/>
      <c r="AS16" s="1104" t="s">
        <v>613</v>
      </c>
      <c r="AT16" s="1107">
        <v>0</v>
      </c>
      <c r="AU16" s="1106"/>
      <c r="AV16" s="1104" t="s">
        <v>613</v>
      </c>
      <c r="AW16" s="1107">
        <v>0</v>
      </c>
      <c r="AX16" s="1106"/>
      <c r="AY16" s="1098"/>
      <c r="AZ16" s="1104" t="s">
        <v>613</v>
      </c>
      <c r="BA16" s="1448">
        <v>0</v>
      </c>
      <c r="BB16" s="1106"/>
      <c r="BC16" s="1104" t="s">
        <v>613</v>
      </c>
      <c r="BD16" s="1107">
        <v>0</v>
      </c>
      <c r="BE16" s="1106"/>
      <c r="BF16" s="1104" t="s">
        <v>613</v>
      </c>
      <c r="BG16" s="1107">
        <v>0</v>
      </c>
      <c r="BH16" s="1106"/>
      <c r="BI16" s="1104" t="s">
        <v>613</v>
      </c>
      <c r="BJ16" s="1107">
        <v>0</v>
      </c>
      <c r="BK16" s="1106"/>
      <c r="BL16" s="1104" t="s">
        <v>613</v>
      </c>
      <c r="BM16" s="1107">
        <v>0</v>
      </c>
      <c r="BN16" s="1106"/>
      <c r="BO16" s="1098"/>
      <c r="BP16" s="1104" t="s">
        <v>613</v>
      </c>
      <c r="BQ16" s="1107">
        <v>0</v>
      </c>
      <c r="BR16" s="1106"/>
      <c r="BS16" s="1104" t="s">
        <v>613</v>
      </c>
      <c r="BT16" s="1107">
        <v>0</v>
      </c>
      <c r="BU16" s="1106"/>
      <c r="BV16" s="1104" t="s">
        <v>613</v>
      </c>
      <c r="BW16" s="1107">
        <v>0</v>
      </c>
      <c r="BX16" s="1106"/>
      <c r="BY16" s="1104" t="s">
        <v>613</v>
      </c>
      <c r="BZ16" s="1107">
        <v>0</v>
      </c>
      <c r="CA16" s="1106"/>
      <c r="CB16" s="1104" t="s">
        <v>613</v>
      </c>
      <c r="CC16" s="1107">
        <v>0</v>
      </c>
      <c r="CD16" s="1106"/>
      <c r="CE16" s="1098"/>
      <c r="CF16" s="1104" t="s">
        <v>613</v>
      </c>
      <c r="CG16" s="1107">
        <v>0</v>
      </c>
      <c r="CH16" s="1106"/>
      <c r="CI16" s="1104" t="s">
        <v>613</v>
      </c>
      <c r="CJ16" s="1107">
        <v>0</v>
      </c>
      <c r="CK16" s="1106"/>
      <c r="CL16" s="1104" t="s">
        <v>613</v>
      </c>
      <c r="CM16" s="1107">
        <v>0</v>
      </c>
      <c r="CN16" s="1106"/>
      <c r="CO16" s="1104" t="s">
        <v>613</v>
      </c>
      <c r="CP16" s="1107">
        <v>0</v>
      </c>
      <c r="CQ16" s="1106"/>
      <c r="CR16" s="1104" t="s">
        <v>613</v>
      </c>
      <c r="CS16" s="1107">
        <v>0</v>
      </c>
      <c r="CT16" s="1106"/>
      <c r="CU16" s="1098"/>
      <c r="CV16" s="1104" t="s">
        <v>613</v>
      </c>
      <c r="CW16" s="1107">
        <v>0</v>
      </c>
      <c r="CX16" s="1106"/>
      <c r="CY16" s="1104" t="s">
        <v>613</v>
      </c>
      <c r="CZ16" s="1107">
        <v>0</v>
      </c>
      <c r="DA16" s="1106"/>
      <c r="DB16" s="1104" t="s">
        <v>613</v>
      </c>
      <c r="DC16" s="1107">
        <v>0</v>
      </c>
      <c r="DD16" s="1106"/>
      <c r="DE16" s="1104" t="s">
        <v>613</v>
      </c>
      <c r="DF16" s="1107">
        <v>0</v>
      </c>
      <c r="DG16" s="1106"/>
      <c r="DH16" s="1104" t="s">
        <v>613</v>
      </c>
      <c r="DI16" s="1107">
        <v>0</v>
      </c>
      <c r="DJ16" s="1106"/>
      <c r="DK16" s="1098"/>
      <c r="DL16" s="1104" t="s">
        <v>613</v>
      </c>
      <c r="DM16" s="1107">
        <v>0</v>
      </c>
      <c r="DN16" s="1106"/>
      <c r="DO16" s="1104" t="s">
        <v>613</v>
      </c>
      <c r="DP16" s="1107">
        <v>0</v>
      </c>
      <c r="DQ16" s="1106"/>
      <c r="DR16" s="1104" t="s">
        <v>613</v>
      </c>
      <c r="DS16" s="1107">
        <v>0</v>
      </c>
      <c r="DT16" s="1106"/>
      <c r="DU16" s="1104" t="s">
        <v>613</v>
      </c>
      <c r="DV16" s="1107">
        <v>0</v>
      </c>
      <c r="DW16" s="1106"/>
      <c r="DX16" s="1104" t="s">
        <v>613</v>
      </c>
      <c r="DY16" s="1107">
        <v>0</v>
      </c>
      <c r="DZ16" s="1106"/>
      <c r="EA16" s="1098"/>
      <c r="EB16" s="1104" t="s">
        <v>613</v>
      </c>
      <c r="EC16" s="1107">
        <v>0</v>
      </c>
      <c r="ED16" s="1106"/>
      <c r="EE16" s="1104" t="s">
        <v>613</v>
      </c>
      <c r="EF16" s="1107">
        <v>0</v>
      </c>
      <c r="EG16" s="1106"/>
      <c r="EH16" s="1104" t="s">
        <v>613</v>
      </c>
      <c r="EI16" s="1107">
        <v>0</v>
      </c>
      <c r="EJ16" s="1106"/>
      <c r="EK16" s="1104" t="s">
        <v>613</v>
      </c>
      <c r="EL16" s="1107">
        <v>0</v>
      </c>
      <c r="EM16" s="1106"/>
      <c r="EN16" s="1104" t="s">
        <v>613</v>
      </c>
      <c r="EO16" s="1107">
        <v>0</v>
      </c>
      <c r="EP16" s="1106"/>
      <c r="EQ16" s="1098"/>
      <c r="ER16" s="1104" t="s">
        <v>613</v>
      </c>
      <c r="ES16" s="1107">
        <v>0</v>
      </c>
      <c r="ET16" s="1106"/>
      <c r="EU16" s="1104" t="s">
        <v>613</v>
      </c>
      <c r="EV16" s="1107">
        <v>0</v>
      </c>
      <c r="EW16" s="1106"/>
      <c r="EX16" s="1104" t="s">
        <v>613</v>
      </c>
      <c r="EY16" s="1107">
        <v>0</v>
      </c>
      <c r="EZ16" s="1106"/>
      <c r="FA16" s="1104" t="s">
        <v>613</v>
      </c>
      <c r="FB16" s="1107">
        <v>0</v>
      </c>
      <c r="FC16" s="1106"/>
      <c r="FD16" s="1104" t="s">
        <v>613</v>
      </c>
      <c r="FE16" s="1107">
        <v>0</v>
      </c>
      <c r="FF16" s="1106"/>
    </row>
    <row r="17" spans="1:162">
      <c r="A17" s="1244">
        <f t="shared" si="0"/>
        <v>10</v>
      </c>
      <c r="C17" s="1757" t="s">
        <v>1077</v>
      </c>
      <c r="D17" s="1757"/>
      <c r="E17" s="1757"/>
      <c r="F17" s="1098"/>
      <c r="G17" s="1104" t="s">
        <v>614</v>
      </c>
      <c r="H17" s="1109">
        <v>36009</v>
      </c>
      <c r="I17" s="1106"/>
      <c r="J17" s="1104" t="s">
        <v>614</v>
      </c>
      <c r="K17" s="1109">
        <v>17449</v>
      </c>
      <c r="L17" s="1106"/>
      <c r="M17" s="1104" t="s">
        <v>614</v>
      </c>
      <c r="N17" s="1109">
        <v>65466</v>
      </c>
      <c r="O17" s="1106"/>
      <c r="P17" s="1104" t="s">
        <v>614</v>
      </c>
      <c r="Q17" s="1109">
        <v>1202</v>
      </c>
      <c r="R17" s="1106"/>
      <c r="S17" s="1098"/>
      <c r="T17" s="1104" t="s">
        <v>614</v>
      </c>
      <c r="U17" s="1109">
        <v>0</v>
      </c>
      <c r="V17" s="1106"/>
      <c r="W17" s="1104" t="s">
        <v>614</v>
      </c>
      <c r="X17" s="1109">
        <v>0</v>
      </c>
      <c r="Y17" s="1106"/>
      <c r="Z17" s="1104" t="s">
        <v>614</v>
      </c>
      <c r="AA17" s="1109">
        <v>0</v>
      </c>
      <c r="AB17" s="1106"/>
      <c r="AC17" s="1104" t="s">
        <v>614</v>
      </c>
      <c r="AD17" s="1109">
        <v>0</v>
      </c>
      <c r="AE17" s="1106"/>
      <c r="AF17" s="1104" t="s">
        <v>614</v>
      </c>
      <c r="AG17" s="1109">
        <v>0</v>
      </c>
      <c r="AH17" s="1106"/>
      <c r="AI17" s="1098"/>
      <c r="AJ17" s="1104" t="s">
        <v>614</v>
      </c>
      <c r="AK17" s="1109">
        <v>0</v>
      </c>
      <c r="AL17" s="1106"/>
      <c r="AM17" s="1104" t="s">
        <v>614</v>
      </c>
      <c r="AN17" s="1109">
        <v>0</v>
      </c>
      <c r="AO17" s="1106"/>
      <c r="AP17" s="1104" t="s">
        <v>614</v>
      </c>
      <c r="AQ17" s="1109">
        <v>0</v>
      </c>
      <c r="AR17" s="1106"/>
      <c r="AS17" s="1104" t="s">
        <v>614</v>
      </c>
      <c r="AT17" s="1109">
        <v>0</v>
      </c>
      <c r="AU17" s="1106"/>
      <c r="AV17" s="1104" t="s">
        <v>614</v>
      </c>
      <c r="AW17" s="1109">
        <v>0</v>
      </c>
      <c r="AX17" s="1106"/>
      <c r="AY17" s="1098"/>
      <c r="AZ17" s="1104" t="s">
        <v>614</v>
      </c>
      <c r="BA17" s="1449">
        <v>0</v>
      </c>
      <c r="BB17" s="1106"/>
      <c r="BC17" s="1104" t="s">
        <v>614</v>
      </c>
      <c r="BD17" s="1109">
        <v>0</v>
      </c>
      <c r="BE17" s="1106"/>
      <c r="BF17" s="1104" t="s">
        <v>614</v>
      </c>
      <c r="BG17" s="1109">
        <v>0</v>
      </c>
      <c r="BH17" s="1106"/>
      <c r="BI17" s="1104" t="s">
        <v>614</v>
      </c>
      <c r="BJ17" s="1109">
        <v>0</v>
      </c>
      <c r="BK17" s="1106"/>
      <c r="BL17" s="1104" t="s">
        <v>614</v>
      </c>
      <c r="BM17" s="1109">
        <v>0</v>
      </c>
      <c r="BN17" s="1106"/>
      <c r="BO17" s="1098"/>
      <c r="BP17" s="1104" t="s">
        <v>614</v>
      </c>
      <c r="BQ17" s="1109">
        <v>0</v>
      </c>
      <c r="BR17" s="1106"/>
      <c r="BS17" s="1104" t="s">
        <v>614</v>
      </c>
      <c r="BT17" s="1109">
        <v>0</v>
      </c>
      <c r="BU17" s="1106"/>
      <c r="BV17" s="1104" t="s">
        <v>614</v>
      </c>
      <c r="BW17" s="1109">
        <v>0</v>
      </c>
      <c r="BX17" s="1106"/>
      <c r="BY17" s="1104" t="s">
        <v>614</v>
      </c>
      <c r="BZ17" s="1109">
        <v>0</v>
      </c>
      <c r="CA17" s="1106"/>
      <c r="CB17" s="1104" t="s">
        <v>614</v>
      </c>
      <c r="CC17" s="1109">
        <v>0</v>
      </c>
      <c r="CD17" s="1106"/>
      <c r="CE17" s="1098"/>
      <c r="CF17" s="1104" t="s">
        <v>614</v>
      </c>
      <c r="CG17" s="1109">
        <v>0</v>
      </c>
      <c r="CH17" s="1106"/>
      <c r="CI17" s="1104" t="s">
        <v>614</v>
      </c>
      <c r="CJ17" s="1109">
        <v>0</v>
      </c>
      <c r="CK17" s="1106"/>
      <c r="CL17" s="1104" t="s">
        <v>614</v>
      </c>
      <c r="CM17" s="1109">
        <v>0</v>
      </c>
      <c r="CN17" s="1106"/>
      <c r="CO17" s="1104" t="s">
        <v>614</v>
      </c>
      <c r="CP17" s="1109">
        <v>0</v>
      </c>
      <c r="CQ17" s="1106"/>
      <c r="CR17" s="1104" t="s">
        <v>614</v>
      </c>
      <c r="CS17" s="1109">
        <v>0</v>
      </c>
      <c r="CT17" s="1106"/>
      <c r="CU17" s="1098"/>
      <c r="CV17" s="1104" t="s">
        <v>614</v>
      </c>
      <c r="CW17" s="1109">
        <v>0</v>
      </c>
      <c r="CX17" s="1106"/>
      <c r="CY17" s="1104" t="s">
        <v>614</v>
      </c>
      <c r="CZ17" s="1109">
        <v>0</v>
      </c>
      <c r="DA17" s="1106"/>
      <c r="DB17" s="1104" t="s">
        <v>614</v>
      </c>
      <c r="DC17" s="1109">
        <v>0</v>
      </c>
      <c r="DD17" s="1106"/>
      <c r="DE17" s="1104" t="s">
        <v>614</v>
      </c>
      <c r="DF17" s="1109">
        <v>0</v>
      </c>
      <c r="DG17" s="1106"/>
      <c r="DH17" s="1104" t="s">
        <v>614</v>
      </c>
      <c r="DI17" s="1109">
        <v>0</v>
      </c>
      <c r="DJ17" s="1106"/>
      <c r="DK17" s="1098"/>
      <c r="DL17" s="1104" t="s">
        <v>614</v>
      </c>
      <c r="DM17" s="1109">
        <v>0</v>
      </c>
      <c r="DN17" s="1106"/>
      <c r="DO17" s="1104" t="s">
        <v>614</v>
      </c>
      <c r="DP17" s="1109">
        <v>0</v>
      </c>
      <c r="DQ17" s="1106"/>
      <c r="DR17" s="1104" t="s">
        <v>614</v>
      </c>
      <c r="DS17" s="1109">
        <v>0</v>
      </c>
      <c r="DT17" s="1106"/>
      <c r="DU17" s="1104" t="s">
        <v>614</v>
      </c>
      <c r="DV17" s="1109">
        <v>0</v>
      </c>
      <c r="DW17" s="1106"/>
      <c r="DX17" s="1104" t="s">
        <v>614</v>
      </c>
      <c r="DY17" s="1109">
        <v>0</v>
      </c>
      <c r="DZ17" s="1106"/>
      <c r="EA17" s="1098"/>
      <c r="EB17" s="1104" t="s">
        <v>614</v>
      </c>
      <c r="EC17" s="1109">
        <v>0</v>
      </c>
      <c r="ED17" s="1106"/>
      <c r="EE17" s="1104" t="s">
        <v>614</v>
      </c>
      <c r="EF17" s="1109">
        <v>0</v>
      </c>
      <c r="EG17" s="1106"/>
      <c r="EH17" s="1104" t="s">
        <v>614</v>
      </c>
      <c r="EI17" s="1109">
        <v>0</v>
      </c>
      <c r="EJ17" s="1106"/>
      <c r="EK17" s="1104" t="s">
        <v>614</v>
      </c>
      <c r="EL17" s="1109">
        <v>0</v>
      </c>
      <c r="EM17" s="1106"/>
      <c r="EN17" s="1104" t="s">
        <v>614</v>
      </c>
      <c r="EO17" s="1109">
        <v>0</v>
      </c>
      <c r="EP17" s="1106"/>
      <c r="EQ17" s="1098"/>
      <c r="ER17" s="1104" t="s">
        <v>614</v>
      </c>
      <c r="ES17" s="1109">
        <v>0</v>
      </c>
      <c r="ET17" s="1106"/>
      <c r="EU17" s="1104" t="s">
        <v>614</v>
      </c>
      <c r="EV17" s="1109">
        <v>0</v>
      </c>
      <c r="EW17" s="1106"/>
      <c r="EX17" s="1104" t="s">
        <v>614</v>
      </c>
      <c r="EY17" s="1109">
        <v>0</v>
      </c>
      <c r="EZ17" s="1106"/>
      <c r="FA17" s="1104" t="s">
        <v>614</v>
      </c>
      <c r="FB17" s="1109">
        <v>0</v>
      </c>
      <c r="FC17" s="1106"/>
      <c r="FD17" s="1104" t="s">
        <v>614</v>
      </c>
      <c r="FE17" s="1109">
        <v>0</v>
      </c>
      <c r="FF17" s="1106"/>
    </row>
    <row r="18" spans="1:162">
      <c r="A18" s="1244">
        <f t="shared" si="0"/>
        <v>11</v>
      </c>
      <c r="G18" s="1104" t="s">
        <v>99</v>
      </c>
      <c r="H18" s="1110" t="s">
        <v>213</v>
      </c>
      <c r="I18" s="1106"/>
      <c r="J18" s="1104" t="s">
        <v>99</v>
      </c>
      <c r="K18" s="1110" t="s">
        <v>1875</v>
      </c>
      <c r="L18" s="1106"/>
      <c r="M18" s="1104" t="s">
        <v>99</v>
      </c>
      <c r="N18" s="1110" t="s">
        <v>213</v>
      </c>
      <c r="O18" s="1106"/>
      <c r="P18" s="1104" t="s">
        <v>99</v>
      </c>
      <c r="Q18" s="1110" t="s">
        <v>1876</v>
      </c>
      <c r="R18" s="1112"/>
      <c r="S18" s="1098"/>
      <c r="T18" s="1104" t="s">
        <v>99</v>
      </c>
      <c r="U18" s="1114" t="s">
        <v>219</v>
      </c>
      <c r="V18" s="1113"/>
      <c r="W18" s="1104" t="s">
        <v>99</v>
      </c>
      <c r="X18" s="1110" t="s">
        <v>217</v>
      </c>
      <c r="Y18" s="1106"/>
      <c r="Z18" s="1104" t="s">
        <v>99</v>
      </c>
      <c r="AA18" s="1110" t="s">
        <v>1650</v>
      </c>
      <c r="AB18" s="1106"/>
      <c r="AC18" s="1104" t="s">
        <v>99</v>
      </c>
      <c r="AD18" s="1110" t="s">
        <v>1830</v>
      </c>
      <c r="AE18" s="1106"/>
      <c r="AF18" s="1104" t="s">
        <v>99</v>
      </c>
      <c r="AG18" s="1110" t="s">
        <v>214</v>
      </c>
      <c r="AH18" s="1111"/>
      <c r="AI18" s="1098"/>
      <c r="AJ18" s="1104" t="s">
        <v>99</v>
      </c>
      <c r="AK18" s="1110" t="s">
        <v>221</v>
      </c>
      <c r="AL18" s="1106"/>
      <c r="AM18" s="1104" t="s">
        <v>99</v>
      </c>
      <c r="AN18" s="1110" t="s">
        <v>1650</v>
      </c>
      <c r="AO18" s="1106"/>
      <c r="AP18" s="1104" t="s">
        <v>99</v>
      </c>
      <c r="AQ18" s="1110" t="s">
        <v>214</v>
      </c>
      <c r="AR18" s="1106"/>
      <c r="AS18" s="1104" t="s">
        <v>99</v>
      </c>
      <c r="AT18" s="1114" t="s">
        <v>1651</v>
      </c>
      <c r="AU18" s="1106"/>
      <c r="AV18" s="1104" t="s">
        <v>99</v>
      </c>
      <c r="AW18" s="1110" t="s">
        <v>736</v>
      </c>
      <c r="AX18" s="1106"/>
      <c r="AY18" s="1098"/>
      <c r="AZ18" s="1104" t="s">
        <v>99</v>
      </c>
      <c r="BA18" s="1450" t="s">
        <v>735</v>
      </c>
      <c r="BB18" s="1106"/>
      <c r="BC18" s="1104" t="s">
        <v>99</v>
      </c>
      <c r="BD18" s="1110" t="s">
        <v>221</v>
      </c>
      <c r="BE18" s="1106"/>
      <c r="BF18" s="1104" t="s">
        <v>99</v>
      </c>
      <c r="BG18" s="1110" t="s">
        <v>214</v>
      </c>
      <c r="BH18" s="1106"/>
      <c r="BI18" s="1104" t="s">
        <v>99</v>
      </c>
      <c r="BJ18" s="1114" t="s">
        <v>736</v>
      </c>
      <c r="BK18" s="1106"/>
      <c r="BL18" s="1104" t="s">
        <v>99</v>
      </c>
      <c r="BM18" s="1110" t="s">
        <v>1857</v>
      </c>
      <c r="BN18" s="1106"/>
      <c r="BO18" s="1098"/>
      <c r="BP18" s="1104" t="s">
        <v>99</v>
      </c>
      <c r="BQ18" s="1114" t="s">
        <v>1838</v>
      </c>
      <c r="BR18" s="1106"/>
      <c r="BS18" s="1104" t="s">
        <v>99</v>
      </c>
      <c r="BT18" s="1110" t="s">
        <v>1842</v>
      </c>
      <c r="BU18" s="1106"/>
      <c r="BV18" s="1104" t="s">
        <v>99</v>
      </c>
      <c r="BW18" s="1110" t="s">
        <v>1997</v>
      </c>
      <c r="BX18" s="1106"/>
      <c r="BY18" s="1104" t="s">
        <v>99</v>
      </c>
      <c r="BZ18" s="1114" t="s">
        <v>2000</v>
      </c>
      <c r="CA18" s="1106"/>
      <c r="CB18" s="1104" t="s">
        <v>99</v>
      </c>
      <c r="CC18" s="1110" t="s">
        <v>2003</v>
      </c>
      <c r="CD18" s="1106"/>
      <c r="CE18" s="1098"/>
      <c r="CF18" s="1104" t="s">
        <v>99</v>
      </c>
      <c r="CG18" s="1110" t="s">
        <v>1845</v>
      </c>
      <c r="CH18" s="1106"/>
      <c r="CI18" s="1104" t="s">
        <v>99</v>
      </c>
      <c r="CJ18" s="1114" t="s">
        <v>1848</v>
      </c>
      <c r="CK18" s="1106"/>
      <c r="CL18" s="1104" t="s">
        <v>99</v>
      </c>
      <c r="CM18" s="1110" t="s">
        <v>1845</v>
      </c>
      <c r="CN18" s="1106"/>
      <c r="CO18" s="1104" t="s">
        <v>99</v>
      </c>
      <c r="CP18" s="1110" t="s">
        <v>2003</v>
      </c>
      <c r="CQ18" s="1106"/>
      <c r="CR18" s="1104" t="s">
        <v>99</v>
      </c>
      <c r="CS18" s="1110" t="s">
        <v>2009</v>
      </c>
      <c r="CT18" s="1106"/>
      <c r="CU18" s="1098"/>
      <c r="CV18" s="1104" t="s">
        <v>99</v>
      </c>
      <c r="CW18" s="1110" t="s">
        <v>2000</v>
      </c>
      <c r="CX18" s="1106"/>
      <c r="CY18" s="1104" t="s">
        <v>99</v>
      </c>
      <c r="CZ18" s="1110" t="s">
        <v>2014</v>
      </c>
      <c r="DA18" s="1106"/>
      <c r="DB18" s="1104" t="s">
        <v>99</v>
      </c>
      <c r="DC18" s="1110"/>
      <c r="DD18" s="1106"/>
      <c r="DE18" s="1104" t="s">
        <v>99</v>
      </c>
      <c r="DF18" s="1110"/>
      <c r="DG18" s="1106"/>
      <c r="DH18" s="1104" t="s">
        <v>99</v>
      </c>
      <c r="DI18" s="1110"/>
      <c r="DJ18" s="1106"/>
      <c r="DK18" s="1098"/>
      <c r="DL18" s="1104" t="s">
        <v>99</v>
      </c>
      <c r="DM18" s="1114" t="s">
        <v>734</v>
      </c>
      <c r="DN18" s="1106"/>
      <c r="DO18" s="1104" t="s">
        <v>99</v>
      </c>
      <c r="DP18" s="1110" t="s">
        <v>734</v>
      </c>
      <c r="DQ18" s="1106"/>
      <c r="DR18" s="1104" t="s">
        <v>99</v>
      </c>
      <c r="DS18" s="1110" t="s">
        <v>735</v>
      </c>
      <c r="DT18" s="1106"/>
      <c r="DU18" s="1104" t="s">
        <v>99</v>
      </c>
      <c r="DV18" s="1110" t="s">
        <v>735</v>
      </c>
      <c r="DW18" s="1106"/>
      <c r="DX18" s="1104" t="s">
        <v>99</v>
      </c>
      <c r="DY18" s="1110" t="s">
        <v>736</v>
      </c>
      <c r="DZ18" s="1106"/>
      <c r="EA18" s="1098"/>
      <c r="EB18" s="1104" t="s">
        <v>99</v>
      </c>
      <c r="EC18" s="1110" t="s">
        <v>2020</v>
      </c>
      <c r="ED18" s="1106"/>
      <c r="EE18" s="1104" t="s">
        <v>99</v>
      </c>
      <c r="EF18" s="1110" t="s">
        <v>1845</v>
      </c>
      <c r="EG18" s="1106"/>
      <c r="EH18" s="1104" t="s">
        <v>99</v>
      </c>
      <c r="EI18" s="1110" t="s">
        <v>2025</v>
      </c>
      <c r="EJ18" s="1106"/>
      <c r="EK18" s="1104" t="s">
        <v>99</v>
      </c>
      <c r="EL18" s="1110" t="s">
        <v>2003</v>
      </c>
      <c r="EM18" s="1106"/>
      <c r="EN18" s="1104" t="s">
        <v>99</v>
      </c>
      <c r="EO18" s="1110" t="s">
        <v>1838</v>
      </c>
      <c r="EP18" s="1106"/>
      <c r="EQ18" s="1098"/>
      <c r="ER18" s="1104" t="s">
        <v>99</v>
      </c>
      <c r="ES18" s="1110" t="s">
        <v>1857</v>
      </c>
      <c r="ET18" s="1106"/>
      <c r="EU18" s="1104" t="s">
        <v>99</v>
      </c>
      <c r="EV18" s="1110"/>
      <c r="EW18" s="1106"/>
      <c r="EX18" s="1104" t="s">
        <v>99</v>
      </c>
      <c r="EY18" s="1110"/>
      <c r="EZ18" s="1106"/>
      <c r="FA18" s="1104" t="s">
        <v>99</v>
      </c>
      <c r="FB18" s="1110"/>
      <c r="FC18" s="1106"/>
      <c r="FD18" s="1104" t="s">
        <v>99</v>
      </c>
      <c r="FE18" s="1110"/>
      <c r="FF18" s="1106"/>
    </row>
    <row r="19" spans="1:162">
      <c r="A19" s="1244">
        <f t="shared" si="0"/>
        <v>12</v>
      </c>
      <c r="G19" s="1104" t="s">
        <v>796</v>
      </c>
      <c r="H19" s="1115" t="s">
        <v>1665</v>
      </c>
      <c r="I19" s="1112" t="s">
        <v>795</v>
      </c>
      <c r="J19" s="1104" t="s">
        <v>796</v>
      </c>
      <c r="K19" s="1115"/>
      <c r="L19" s="1116" t="s">
        <v>795</v>
      </c>
      <c r="M19" s="1104" t="s">
        <v>796</v>
      </c>
      <c r="N19" s="1115"/>
      <c r="O19" s="1112" t="s">
        <v>795</v>
      </c>
      <c r="P19" s="1104" t="s">
        <v>796</v>
      </c>
      <c r="Q19" s="1115"/>
      <c r="R19" s="1112" t="s">
        <v>795</v>
      </c>
      <c r="S19" s="1116"/>
      <c r="T19" s="1104" t="s">
        <v>796</v>
      </c>
      <c r="U19" s="1115"/>
      <c r="V19" s="1112" t="s">
        <v>795</v>
      </c>
      <c r="W19" s="1104" t="s">
        <v>796</v>
      </c>
      <c r="X19" s="1115"/>
      <c r="Y19" s="1112" t="s">
        <v>795</v>
      </c>
      <c r="Z19" s="1104" t="s">
        <v>796</v>
      </c>
      <c r="AA19" s="1115"/>
      <c r="AB19" s="1112" t="s">
        <v>795</v>
      </c>
      <c r="AC19" s="1104" t="s">
        <v>796</v>
      </c>
      <c r="AD19" s="1115"/>
      <c r="AE19" s="1112" t="s">
        <v>795</v>
      </c>
      <c r="AF19" s="1104" t="s">
        <v>796</v>
      </c>
      <c r="AG19" s="1115"/>
      <c r="AH19" s="1112" t="s">
        <v>795</v>
      </c>
      <c r="AI19" s="1112"/>
      <c r="AJ19" s="1104" t="s">
        <v>796</v>
      </c>
      <c r="AK19" s="1115"/>
      <c r="AL19" s="1112" t="s">
        <v>795</v>
      </c>
      <c r="AM19" s="1104" t="s">
        <v>796</v>
      </c>
      <c r="AN19" s="1115"/>
      <c r="AO19" s="1112" t="s">
        <v>795</v>
      </c>
      <c r="AP19" s="1104" t="s">
        <v>796</v>
      </c>
      <c r="AQ19" s="1115"/>
      <c r="AR19" s="1112" t="s">
        <v>795</v>
      </c>
      <c r="AS19" s="1104" t="s">
        <v>796</v>
      </c>
      <c r="AT19" s="1115"/>
      <c r="AU19" s="1112" t="s">
        <v>795</v>
      </c>
      <c r="AV19" s="1104" t="s">
        <v>796</v>
      </c>
      <c r="AW19" s="1115"/>
      <c r="AX19" s="1112" t="s">
        <v>795</v>
      </c>
      <c r="AY19" s="1106"/>
      <c r="AZ19" s="1104" t="s">
        <v>796</v>
      </c>
      <c r="BA19" s="1115"/>
      <c r="BB19" s="1112" t="s">
        <v>795</v>
      </c>
      <c r="BC19" s="1104" t="s">
        <v>796</v>
      </c>
      <c r="BD19" s="1115"/>
      <c r="BE19" s="1112" t="s">
        <v>795</v>
      </c>
      <c r="BF19" s="1104" t="s">
        <v>796</v>
      </c>
      <c r="BG19" s="1115"/>
      <c r="BH19" s="1112" t="s">
        <v>795</v>
      </c>
      <c r="BI19" s="1104" t="s">
        <v>796</v>
      </c>
      <c r="BJ19" s="1115"/>
      <c r="BK19" s="1116" t="s">
        <v>795</v>
      </c>
      <c r="BL19" s="1104" t="s">
        <v>796</v>
      </c>
      <c r="BM19" s="1115"/>
      <c r="BN19" s="1112" t="s">
        <v>795</v>
      </c>
      <c r="BO19" s="1106"/>
      <c r="BP19" s="1104" t="s">
        <v>796</v>
      </c>
      <c r="BQ19" s="1115"/>
      <c r="BR19" s="1116" t="s">
        <v>795</v>
      </c>
      <c r="BS19" s="1104" t="s">
        <v>796</v>
      </c>
      <c r="BT19" s="1115"/>
      <c r="BU19" s="1112" t="s">
        <v>795</v>
      </c>
      <c r="BV19" s="1104" t="s">
        <v>796</v>
      </c>
      <c r="BW19" s="1115"/>
      <c r="BX19" s="1116" t="s">
        <v>795</v>
      </c>
      <c r="BY19" s="1104" t="s">
        <v>796</v>
      </c>
      <c r="BZ19" s="1115"/>
      <c r="CA19" s="1116" t="s">
        <v>795</v>
      </c>
      <c r="CB19" s="1104" t="s">
        <v>796</v>
      </c>
      <c r="CC19" s="1115"/>
      <c r="CD19" s="1112" t="s">
        <v>795</v>
      </c>
      <c r="CE19" s="1106"/>
      <c r="CF19" s="1104" t="s">
        <v>796</v>
      </c>
      <c r="CG19" s="1115"/>
      <c r="CH19" s="1116" t="s">
        <v>795</v>
      </c>
      <c r="CI19" s="1104" t="s">
        <v>796</v>
      </c>
      <c r="CJ19" s="1115"/>
      <c r="CK19" s="1116" t="s">
        <v>795</v>
      </c>
      <c r="CL19" s="1104" t="s">
        <v>796</v>
      </c>
      <c r="CM19" s="1115"/>
      <c r="CN19" s="1112" t="s">
        <v>795</v>
      </c>
      <c r="CO19" s="1104" t="s">
        <v>796</v>
      </c>
      <c r="CP19" s="1115"/>
      <c r="CQ19" s="1112" t="s">
        <v>795</v>
      </c>
      <c r="CR19" s="1104" t="s">
        <v>796</v>
      </c>
      <c r="CS19" s="1115"/>
      <c r="CT19" s="1112" t="s">
        <v>795</v>
      </c>
      <c r="CU19" s="1106"/>
      <c r="CV19" s="1104" t="s">
        <v>796</v>
      </c>
      <c r="CW19" s="1115"/>
      <c r="CX19" s="1112" t="s">
        <v>795</v>
      </c>
      <c r="CY19" s="1104" t="s">
        <v>796</v>
      </c>
      <c r="CZ19" s="1115"/>
      <c r="DA19" s="1112" t="s">
        <v>795</v>
      </c>
      <c r="DB19" s="1104" t="s">
        <v>796</v>
      </c>
      <c r="DC19" s="1115"/>
      <c r="DD19" s="1112" t="s">
        <v>795</v>
      </c>
      <c r="DE19" s="1104" t="s">
        <v>796</v>
      </c>
      <c r="DF19" s="1115"/>
      <c r="DG19" s="1112" t="s">
        <v>795</v>
      </c>
      <c r="DH19" s="1104" t="s">
        <v>796</v>
      </c>
      <c r="DI19" s="1115"/>
      <c r="DJ19" s="1112" t="s">
        <v>795</v>
      </c>
      <c r="DK19" s="1106"/>
      <c r="DL19" s="1104" t="s">
        <v>796</v>
      </c>
      <c r="DM19" s="1115"/>
      <c r="DN19" s="1116" t="s">
        <v>795</v>
      </c>
      <c r="DO19" s="1104" t="s">
        <v>796</v>
      </c>
      <c r="DP19" s="1115"/>
      <c r="DQ19" s="1112" t="s">
        <v>795</v>
      </c>
      <c r="DR19" s="1104" t="s">
        <v>796</v>
      </c>
      <c r="DS19" s="1115"/>
      <c r="DT19" s="1112" t="s">
        <v>795</v>
      </c>
      <c r="DU19" s="1104" t="s">
        <v>796</v>
      </c>
      <c r="DV19" s="1115"/>
      <c r="DW19" s="1112" t="s">
        <v>795</v>
      </c>
      <c r="DX19" s="1104" t="s">
        <v>796</v>
      </c>
      <c r="DY19" s="1115"/>
      <c r="DZ19" s="1112" t="s">
        <v>795</v>
      </c>
      <c r="EA19" s="1106"/>
      <c r="EB19" s="1104" t="s">
        <v>796</v>
      </c>
      <c r="EC19" s="1115"/>
      <c r="ED19" s="1112" t="s">
        <v>795</v>
      </c>
      <c r="EE19" s="1104" t="s">
        <v>796</v>
      </c>
      <c r="EF19" s="1115"/>
      <c r="EG19" s="1112" t="s">
        <v>795</v>
      </c>
      <c r="EH19" s="1104" t="s">
        <v>796</v>
      </c>
      <c r="EI19" s="1115"/>
      <c r="EJ19" s="1112" t="s">
        <v>795</v>
      </c>
      <c r="EK19" s="1104" t="s">
        <v>796</v>
      </c>
      <c r="EL19" s="1115"/>
      <c r="EM19" s="1112" t="s">
        <v>795</v>
      </c>
      <c r="EN19" s="1104" t="s">
        <v>796</v>
      </c>
      <c r="EO19" s="1115"/>
      <c r="EP19" s="1112" t="s">
        <v>795</v>
      </c>
      <c r="EQ19" s="1106"/>
      <c r="ER19" s="1104" t="s">
        <v>796</v>
      </c>
      <c r="ES19" s="1115"/>
      <c r="ET19" s="1112" t="s">
        <v>795</v>
      </c>
      <c r="EU19" s="1104" t="s">
        <v>796</v>
      </c>
      <c r="EV19" s="1115"/>
      <c r="EW19" s="1112" t="s">
        <v>795</v>
      </c>
      <c r="EX19" s="1104" t="s">
        <v>796</v>
      </c>
      <c r="EY19" s="1115"/>
      <c r="EZ19" s="1112" t="s">
        <v>795</v>
      </c>
      <c r="FA19" s="1104" t="s">
        <v>796</v>
      </c>
      <c r="FB19" s="1115"/>
      <c r="FC19" s="1112" t="s">
        <v>795</v>
      </c>
      <c r="FD19" s="1104" t="s">
        <v>796</v>
      </c>
      <c r="FE19" s="1115"/>
      <c r="FF19" s="1112" t="s">
        <v>795</v>
      </c>
    </row>
    <row r="20" spans="1:162">
      <c r="A20" s="152"/>
      <c r="B20" s="1117" t="s">
        <v>565</v>
      </c>
      <c r="C20" s="1108" t="s">
        <v>713</v>
      </c>
      <c r="D20" s="1108" t="s">
        <v>100</v>
      </c>
      <c r="E20" s="1108" t="s">
        <v>1453</v>
      </c>
      <c r="F20" s="1117" t="s">
        <v>565</v>
      </c>
      <c r="G20" s="1118" t="s">
        <v>713</v>
      </c>
      <c r="H20" s="165" t="s">
        <v>100</v>
      </c>
      <c r="I20" s="166" t="s">
        <v>1453</v>
      </c>
      <c r="J20" s="165" t="s">
        <v>713</v>
      </c>
      <c r="K20" s="165" t="s">
        <v>100</v>
      </c>
      <c r="L20" s="166" t="s">
        <v>1453</v>
      </c>
      <c r="M20" s="1118" t="s">
        <v>713</v>
      </c>
      <c r="N20" s="165" t="s">
        <v>100</v>
      </c>
      <c r="O20" s="166" t="s">
        <v>1453</v>
      </c>
      <c r="P20" s="1118" t="s">
        <v>713</v>
      </c>
      <c r="Q20" s="165" t="s">
        <v>100</v>
      </c>
      <c r="R20" s="166" t="s">
        <v>1453</v>
      </c>
      <c r="S20" s="1117" t="s">
        <v>565</v>
      </c>
      <c r="T20" s="1118" t="s">
        <v>713</v>
      </c>
      <c r="U20" s="165" t="s">
        <v>100</v>
      </c>
      <c r="V20" s="166" t="s">
        <v>1453</v>
      </c>
      <c r="W20" s="1118" t="s">
        <v>713</v>
      </c>
      <c r="X20" s="165" t="s">
        <v>100</v>
      </c>
      <c r="Y20" s="166" t="s">
        <v>1453</v>
      </c>
      <c r="Z20" s="1118" t="s">
        <v>713</v>
      </c>
      <c r="AA20" s="165" t="s">
        <v>100</v>
      </c>
      <c r="AB20" s="166" t="s">
        <v>1453</v>
      </c>
      <c r="AC20" s="165" t="s">
        <v>713</v>
      </c>
      <c r="AD20" s="165" t="s">
        <v>100</v>
      </c>
      <c r="AE20" s="166" t="s">
        <v>1453</v>
      </c>
      <c r="AF20" s="1118" t="s">
        <v>713</v>
      </c>
      <c r="AG20" s="165" t="s">
        <v>100</v>
      </c>
      <c r="AH20" s="166" t="s">
        <v>1453</v>
      </c>
      <c r="AI20" s="1117" t="s">
        <v>565</v>
      </c>
      <c r="AJ20" s="1118" t="s">
        <v>713</v>
      </c>
      <c r="AK20" s="165" t="s">
        <v>100</v>
      </c>
      <c r="AL20" s="166" t="s">
        <v>1453</v>
      </c>
      <c r="AM20" s="1118" t="s">
        <v>713</v>
      </c>
      <c r="AN20" s="165" t="s">
        <v>100</v>
      </c>
      <c r="AO20" s="166" t="s">
        <v>1453</v>
      </c>
      <c r="AP20" s="1118" t="s">
        <v>713</v>
      </c>
      <c r="AQ20" s="165" t="s">
        <v>100</v>
      </c>
      <c r="AR20" s="166" t="s">
        <v>1453</v>
      </c>
      <c r="AS20" s="1118" t="s">
        <v>713</v>
      </c>
      <c r="AT20" s="165" t="s">
        <v>100</v>
      </c>
      <c r="AU20" s="166" t="s">
        <v>1453</v>
      </c>
      <c r="AV20" s="1118" t="s">
        <v>713</v>
      </c>
      <c r="AW20" s="165" t="s">
        <v>100</v>
      </c>
      <c r="AX20" s="166" t="s">
        <v>1453</v>
      </c>
      <c r="AY20" s="1117" t="s">
        <v>565</v>
      </c>
      <c r="AZ20" s="1118" t="s">
        <v>713</v>
      </c>
      <c r="BA20" s="165" t="s">
        <v>100</v>
      </c>
      <c r="BB20" s="166" t="s">
        <v>1453</v>
      </c>
      <c r="BC20" s="1118" t="s">
        <v>713</v>
      </c>
      <c r="BD20" s="165" t="s">
        <v>100</v>
      </c>
      <c r="BE20" s="166" t="s">
        <v>1453</v>
      </c>
      <c r="BF20" s="1118" t="s">
        <v>713</v>
      </c>
      <c r="BG20" s="165" t="s">
        <v>100</v>
      </c>
      <c r="BH20" s="166" t="s">
        <v>1453</v>
      </c>
      <c r="BI20" s="165" t="s">
        <v>713</v>
      </c>
      <c r="BJ20" s="165" t="s">
        <v>100</v>
      </c>
      <c r="BK20" s="166" t="s">
        <v>1453</v>
      </c>
      <c r="BL20" s="165" t="s">
        <v>713</v>
      </c>
      <c r="BM20" s="165" t="s">
        <v>100</v>
      </c>
      <c r="BN20" s="166" t="s">
        <v>1453</v>
      </c>
      <c r="BO20" s="1117" t="s">
        <v>565</v>
      </c>
      <c r="BP20" s="165" t="s">
        <v>713</v>
      </c>
      <c r="BQ20" s="165" t="s">
        <v>100</v>
      </c>
      <c r="BR20" s="166" t="s">
        <v>1453</v>
      </c>
      <c r="BS20" s="1118" t="s">
        <v>713</v>
      </c>
      <c r="BT20" s="165" t="s">
        <v>100</v>
      </c>
      <c r="BU20" s="166" t="s">
        <v>1453</v>
      </c>
      <c r="BV20" s="165" t="s">
        <v>713</v>
      </c>
      <c r="BW20" s="165" t="s">
        <v>100</v>
      </c>
      <c r="BX20" s="166" t="s">
        <v>1453</v>
      </c>
      <c r="BY20" s="165" t="s">
        <v>713</v>
      </c>
      <c r="BZ20" s="165" t="s">
        <v>100</v>
      </c>
      <c r="CA20" s="166" t="s">
        <v>1453</v>
      </c>
      <c r="CB20" s="1118" t="s">
        <v>713</v>
      </c>
      <c r="CC20" s="165" t="s">
        <v>100</v>
      </c>
      <c r="CD20" s="166" t="s">
        <v>1453</v>
      </c>
      <c r="CE20" s="1117" t="s">
        <v>565</v>
      </c>
      <c r="CF20" s="165" t="s">
        <v>713</v>
      </c>
      <c r="CG20" s="165" t="s">
        <v>100</v>
      </c>
      <c r="CH20" s="166" t="s">
        <v>1453</v>
      </c>
      <c r="CI20" s="165" t="s">
        <v>713</v>
      </c>
      <c r="CJ20" s="165" t="s">
        <v>100</v>
      </c>
      <c r="CK20" s="166" t="s">
        <v>1453</v>
      </c>
      <c r="CL20" s="1118" t="s">
        <v>713</v>
      </c>
      <c r="CM20" s="165" t="s">
        <v>100</v>
      </c>
      <c r="CN20" s="166" t="s">
        <v>1453</v>
      </c>
      <c r="CO20" s="165" t="s">
        <v>713</v>
      </c>
      <c r="CP20" s="165" t="s">
        <v>100</v>
      </c>
      <c r="CQ20" s="166" t="s">
        <v>1453</v>
      </c>
      <c r="CR20" s="165" t="s">
        <v>713</v>
      </c>
      <c r="CS20" s="165" t="s">
        <v>100</v>
      </c>
      <c r="CT20" s="166" t="s">
        <v>1453</v>
      </c>
      <c r="CU20" s="1117" t="s">
        <v>565</v>
      </c>
      <c r="CV20" s="165" t="s">
        <v>713</v>
      </c>
      <c r="CW20" s="165" t="s">
        <v>100</v>
      </c>
      <c r="CX20" s="166" t="s">
        <v>1453</v>
      </c>
      <c r="CY20" s="165" t="s">
        <v>713</v>
      </c>
      <c r="CZ20" s="165" t="s">
        <v>100</v>
      </c>
      <c r="DA20" s="166" t="s">
        <v>1453</v>
      </c>
      <c r="DB20" s="165" t="s">
        <v>713</v>
      </c>
      <c r="DC20" s="165" t="s">
        <v>100</v>
      </c>
      <c r="DD20" s="166" t="s">
        <v>1453</v>
      </c>
      <c r="DE20" s="165" t="s">
        <v>713</v>
      </c>
      <c r="DF20" s="165" t="s">
        <v>100</v>
      </c>
      <c r="DG20" s="166" t="s">
        <v>1453</v>
      </c>
      <c r="DH20" s="165" t="s">
        <v>713</v>
      </c>
      <c r="DI20" s="165" t="s">
        <v>100</v>
      </c>
      <c r="DJ20" s="166" t="s">
        <v>1453</v>
      </c>
      <c r="DK20" s="1117" t="s">
        <v>565</v>
      </c>
      <c r="DL20" s="165" t="s">
        <v>713</v>
      </c>
      <c r="DM20" s="165" t="s">
        <v>100</v>
      </c>
      <c r="DN20" s="166" t="s">
        <v>1453</v>
      </c>
      <c r="DO20" s="1118" t="s">
        <v>713</v>
      </c>
      <c r="DP20" s="165" t="s">
        <v>100</v>
      </c>
      <c r="DQ20" s="166" t="s">
        <v>1453</v>
      </c>
      <c r="DR20" s="165" t="s">
        <v>713</v>
      </c>
      <c r="DS20" s="165" t="s">
        <v>100</v>
      </c>
      <c r="DT20" s="166" t="s">
        <v>1453</v>
      </c>
      <c r="DU20" s="1118" t="s">
        <v>713</v>
      </c>
      <c r="DV20" s="165" t="s">
        <v>100</v>
      </c>
      <c r="DW20" s="166" t="s">
        <v>1453</v>
      </c>
      <c r="DX20" s="165" t="s">
        <v>713</v>
      </c>
      <c r="DY20" s="165" t="s">
        <v>100</v>
      </c>
      <c r="DZ20" s="166" t="s">
        <v>1453</v>
      </c>
      <c r="EA20" s="1117" t="s">
        <v>565</v>
      </c>
      <c r="EB20" s="165" t="s">
        <v>713</v>
      </c>
      <c r="EC20" s="165" t="s">
        <v>100</v>
      </c>
      <c r="ED20" s="166" t="s">
        <v>1453</v>
      </c>
      <c r="EE20" s="165" t="s">
        <v>713</v>
      </c>
      <c r="EF20" s="165" t="s">
        <v>100</v>
      </c>
      <c r="EG20" s="166" t="s">
        <v>1453</v>
      </c>
      <c r="EH20" s="165" t="s">
        <v>713</v>
      </c>
      <c r="EI20" s="165" t="s">
        <v>100</v>
      </c>
      <c r="EJ20" s="166" t="s">
        <v>1453</v>
      </c>
      <c r="EK20" s="165" t="s">
        <v>713</v>
      </c>
      <c r="EL20" s="165" t="s">
        <v>100</v>
      </c>
      <c r="EM20" s="166" t="s">
        <v>1453</v>
      </c>
      <c r="EN20" s="1118" t="s">
        <v>713</v>
      </c>
      <c r="EO20" s="165" t="s">
        <v>100</v>
      </c>
      <c r="EP20" s="166" t="s">
        <v>1453</v>
      </c>
      <c r="EQ20" s="1117" t="s">
        <v>565</v>
      </c>
      <c r="ER20" s="1118" t="s">
        <v>713</v>
      </c>
      <c r="ES20" s="165" t="s">
        <v>100</v>
      </c>
      <c r="ET20" s="166" t="s">
        <v>1453</v>
      </c>
      <c r="EU20" s="165" t="s">
        <v>713</v>
      </c>
      <c r="EV20" s="165" t="s">
        <v>100</v>
      </c>
      <c r="EW20" s="166" t="s">
        <v>1453</v>
      </c>
      <c r="EX20" s="165" t="s">
        <v>713</v>
      </c>
      <c r="EY20" s="165" t="s">
        <v>100</v>
      </c>
      <c r="EZ20" s="166" t="s">
        <v>1453</v>
      </c>
      <c r="FA20" s="165" t="s">
        <v>713</v>
      </c>
      <c r="FB20" s="165" t="s">
        <v>100</v>
      </c>
      <c r="FC20" s="166" t="s">
        <v>1453</v>
      </c>
      <c r="FD20" s="165" t="s">
        <v>713</v>
      </c>
      <c r="FE20" s="165" t="s">
        <v>100</v>
      </c>
      <c r="FF20" s="166" t="s">
        <v>1453</v>
      </c>
    </row>
    <row r="21" spans="1:162">
      <c r="A21" s="152"/>
      <c r="G21" s="1119"/>
      <c r="H21" s="1120"/>
      <c r="I21" s="1121"/>
      <c r="J21" s="1119"/>
      <c r="K21" s="1120"/>
      <c r="L21" s="1121"/>
      <c r="M21" s="1119"/>
      <c r="N21" s="1120"/>
      <c r="O21" s="1121"/>
      <c r="P21" s="1119"/>
      <c r="Q21" s="1120"/>
      <c r="R21" s="1121"/>
      <c r="T21" s="1119"/>
      <c r="U21" s="1120"/>
      <c r="V21" s="1121"/>
      <c r="W21" s="1119"/>
      <c r="X21" s="1120"/>
      <c r="Y21" s="1121"/>
      <c r="Z21" s="1119"/>
      <c r="AA21" s="1120"/>
      <c r="AB21" s="1121"/>
      <c r="AC21" s="1119"/>
      <c r="AD21" s="1120"/>
      <c r="AE21" s="1121"/>
      <c r="AF21" s="1119"/>
      <c r="AG21" s="1120"/>
      <c r="AH21" s="1121"/>
      <c r="AJ21" s="1119"/>
      <c r="AK21" s="1120"/>
      <c r="AL21" s="1121"/>
      <c r="AM21" s="1119"/>
      <c r="AN21" s="1120"/>
      <c r="AO21" s="1121"/>
      <c r="AP21" s="1119"/>
      <c r="AQ21" s="1120"/>
      <c r="AR21" s="1121"/>
      <c r="AS21" s="1119"/>
      <c r="AT21" s="1120"/>
      <c r="AU21" s="1121"/>
      <c r="AV21" s="1119"/>
      <c r="AW21" s="1120"/>
      <c r="AX21" s="1121"/>
      <c r="AZ21" s="1119"/>
      <c r="BA21" s="1120"/>
      <c r="BB21" s="1121"/>
      <c r="BC21" s="1119"/>
      <c r="BD21" s="1120"/>
      <c r="BE21" s="1121"/>
      <c r="BF21" s="1119"/>
      <c r="BG21" s="1120"/>
      <c r="BH21" s="1121"/>
      <c r="BI21" s="1119"/>
      <c r="BJ21" s="1120"/>
      <c r="BK21" s="1121"/>
      <c r="BL21" s="1119"/>
      <c r="BM21" s="1120"/>
      <c r="BN21" s="1121"/>
      <c r="BP21" s="1119"/>
      <c r="BQ21" s="1120"/>
      <c r="BR21" s="1121"/>
      <c r="BS21" s="1119"/>
      <c r="BT21" s="1120"/>
      <c r="BU21" s="1121"/>
      <c r="BV21" s="1119"/>
      <c r="BW21" s="1120"/>
      <c r="BX21" s="1121"/>
      <c r="BY21" s="1119"/>
      <c r="BZ21" s="1120"/>
      <c r="CA21" s="1121"/>
      <c r="CB21" s="1119"/>
      <c r="CC21" s="1120"/>
      <c r="CD21" s="1121"/>
      <c r="CF21" s="1119"/>
      <c r="CG21" s="1120"/>
      <c r="CH21" s="1121"/>
      <c r="CI21" s="1119"/>
      <c r="CJ21" s="1120"/>
      <c r="CK21" s="1121"/>
      <c r="CL21" s="1119"/>
      <c r="CM21" s="1120"/>
      <c r="CN21" s="1121"/>
      <c r="CO21" s="1119"/>
      <c r="CP21" s="1120"/>
      <c r="CQ21" s="1121"/>
      <c r="CR21" s="1119"/>
      <c r="CS21" s="1120"/>
      <c r="CT21" s="1121"/>
      <c r="CV21" s="1119"/>
      <c r="CW21" s="1120"/>
      <c r="CX21" s="1121"/>
      <c r="CY21" s="1119"/>
      <c r="CZ21" s="1120"/>
      <c r="DA21" s="1121"/>
      <c r="DB21" s="1119"/>
      <c r="DC21" s="1120"/>
      <c r="DD21" s="1121"/>
      <c r="DE21" s="1119"/>
      <c r="DF21" s="1120"/>
      <c r="DG21" s="1121"/>
      <c r="DH21" s="1119"/>
      <c r="DI21" s="1120"/>
      <c r="DJ21" s="1121"/>
      <c r="DL21" s="1119"/>
      <c r="DM21" s="1120"/>
      <c r="DN21" s="1121"/>
      <c r="DO21" s="1119"/>
      <c r="DP21" s="1120"/>
      <c r="DQ21" s="1121"/>
      <c r="DR21" s="1119"/>
      <c r="DS21" s="1120"/>
      <c r="DT21" s="1121"/>
      <c r="DU21" s="1119"/>
      <c r="DV21" s="1120"/>
      <c r="DW21" s="1121"/>
      <c r="DX21" s="1119"/>
      <c r="DY21" s="1120"/>
      <c r="DZ21" s="1121"/>
      <c r="EB21" s="1119"/>
      <c r="EC21" s="1120"/>
      <c r="ED21" s="1121"/>
      <c r="EE21" s="1119"/>
      <c r="EF21" s="1120"/>
      <c r="EG21" s="1121"/>
      <c r="EH21" s="1119"/>
      <c r="EI21" s="1120"/>
      <c r="EJ21" s="1121"/>
      <c r="EK21" s="1119"/>
      <c r="EL21" s="1120"/>
      <c r="EM21" s="1121"/>
      <c r="EN21" s="1119"/>
      <c r="EO21" s="1120"/>
      <c r="EP21" s="1121"/>
      <c r="ER21" s="1119"/>
      <c r="ES21" s="1120"/>
      <c r="ET21" s="1121"/>
      <c r="EU21" s="1119"/>
      <c r="EV21" s="1120"/>
      <c r="EW21" s="1121"/>
      <c r="EX21" s="1119"/>
      <c r="EY21" s="1120"/>
      <c r="EZ21" s="1121"/>
      <c r="FA21" s="1119"/>
      <c r="FB21" s="1120"/>
      <c r="FC21" s="1121"/>
      <c r="FD21" s="1119"/>
      <c r="FE21" s="1120"/>
      <c r="FF21" s="1121"/>
    </row>
    <row r="22" spans="1:162">
      <c r="A22" s="1244">
        <f>A19+1</f>
        <v>13</v>
      </c>
      <c r="B22" s="1088">
        <v>2007</v>
      </c>
      <c r="C22" s="1095">
        <f t="shared" ref="C22:E26" si="1">+G22+J22+M22+P22+T22+W22+Z22+AC22+AF22+AJ22+AM22+AP22+AS22+AV22+AZ22+BC22+BF22+BI22+BL22+BP22+BS22+BV22+BY22+CB22+CF22+CI22+CL22+CO22+CR22+CV22+CY22+DB22+DE22+DH22+DL22+DO22+DR22+DU22+DX22+EB22+EE22+EH22+EK22+EN22+ER22+EU22+EX22+FA22+FD22</f>
        <v>16987379</v>
      </c>
      <c r="D22" s="1095">
        <f t="shared" si="1"/>
        <v>415082</v>
      </c>
      <c r="E22" s="1095">
        <f t="shared" si="1"/>
        <v>16572297</v>
      </c>
      <c r="F22" s="1122">
        <f t="shared" ref="F22:F45" si="2">+B22</f>
        <v>2007</v>
      </c>
      <c r="G22" s="1246">
        <v>4076108</v>
      </c>
      <c r="H22" s="1247">
        <v>128761</v>
      </c>
      <c r="I22" s="1125">
        <f>+G22-H22</f>
        <v>3947347</v>
      </c>
      <c r="J22" s="1123">
        <v>1555609</v>
      </c>
      <c r="K22" s="1126">
        <v>52847</v>
      </c>
      <c r="L22" s="1125">
        <f>+J22-K22</f>
        <v>1502762</v>
      </c>
      <c r="M22" s="1123">
        <v>5714721</v>
      </c>
      <c r="N22" s="1126">
        <v>195504</v>
      </c>
      <c r="O22" s="1125">
        <f>+M22-N22</f>
        <v>5519217</v>
      </c>
      <c r="P22" s="1123">
        <v>639602</v>
      </c>
      <c r="Q22" s="1126">
        <v>15756</v>
      </c>
      <c r="R22" s="1125">
        <f>+P22-Q22</f>
        <v>623846</v>
      </c>
      <c r="S22" s="1122">
        <f>$F22</f>
        <v>2007</v>
      </c>
      <c r="T22" s="1246">
        <v>0</v>
      </c>
      <c r="U22" s="1247">
        <v>0</v>
      </c>
      <c r="V22" s="1125">
        <f>+T22-U22</f>
        <v>0</v>
      </c>
      <c r="W22" s="1246">
        <v>2779334</v>
      </c>
      <c r="X22" s="1247">
        <v>10541</v>
      </c>
      <c r="Y22" s="1125">
        <f>+W22-X22</f>
        <v>2768793</v>
      </c>
      <c r="Z22" s="1123">
        <v>0</v>
      </c>
      <c r="AA22" s="1126">
        <v>0</v>
      </c>
      <c r="AB22" s="1125">
        <f>+Z22-AA22</f>
        <v>0</v>
      </c>
      <c r="AC22" s="1123">
        <v>0</v>
      </c>
      <c r="AD22" s="1126">
        <v>0</v>
      </c>
      <c r="AE22" s="1125">
        <f>+AC22-AD22</f>
        <v>0</v>
      </c>
      <c r="AF22" s="1123">
        <v>0</v>
      </c>
      <c r="AG22" s="1126">
        <v>0</v>
      </c>
      <c r="AH22" s="1125">
        <f>+AF22-AG22</f>
        <v>0</v>
      </c>
      <c r="AI22" s="1122">
        <f>$F22</f>
        <v>2007</v>
      </c>
      <c r="AJ22" s="1123"/>
      <c r="AK22" s="1126">
        <v>0</v>
      </c>
      <c r="AL22" s="1125">
        <f>+AJ22-AK22</f>
        <v>0</v>
      </c>
      <c r="AM22" s="1123">
        <v>0</v>
      </c>
      <c r="AN22" s="1126">
        <v>0</v>
      </c>
      <c r="AO22" s="1125">
        <f>+AM22-AN22</f>
        <v>0</v>
      </c>
      <c r="AP22" s="1123">
        <v>0</v>
      </c>
      <c r="AQ22" s="1126">
        <v>0</v>
      </c>
      <c r="AR22" s="1125">
        <f>+AP22-AQ22</f>
        <v>0</v>
      </c>
      <c r="AS22" s="1123">
        <v>0</v>
      </c>
      <c r="AT22" s="1126">
        <v>0</v>
      </c>
      <c r="AU22" s="1125">
        <f>+AS22-AT22</f>
        <v>0</v>
      </c>
      <c r="AV22" s="1123">
        <v>0</v>
      </c>
      <c r="AW22" s="1126">
        <v>0</v>
      </c>
      <c r="AX22" s="1125">
        <f>+AV22-AW22</f>
        <v>0</v>
      </c>
      <c r="AY22" s="1122">
        <f>$F22</f>
        <v>2007</v>
      </c>
      <c r="AZ22" s="1451">
        <v>409765</v>
      </c>
      <c r="BA22" s="1452">
        <v>0</v>
      </c>
      <c r="BB22" s="1453">
        <f>+AZ22-BA22</f>
        <v>409765</v>
      </c>
      <c r="BC22" s="1246">
        <v>0</v>
      </c>
      <c r="BD22" s="1247">
        <v>0</v>
      </c>
      <c r="BE22" s="1125">
        <f>+BC22-BD22</f>
        <v>0</v>
      </c>
      <c r="BF22" s="1123">
        <v>0</v>
      </c>
      <c r="BG22" s="1126">
        <v>0</v>
      </c>
      <c r="BH22" s="1125">
        <f>+BF22-BG22</f>
        <v>0</v>
      </c>
      <c r="BI22" s="1123">
        <v>0</v>
      </c>
      <c r="BJ22" s="1126">
        <v>0</v>
      </c>
      <c r="BK22" s="1125">
        <f>+BI22-BJ22</f>
        <v>0</v>
      </c>
      <c r="BL22" s="1123">
        <v>0</v>
      </c>
      <c r="BM22" s="1126">
        <v>0</v>
      </c>
      <c r="BN22" s="1125">
        <f>+BL22-BM22</f>
        <v>0</v>
      </c>
      <c r="BO22" s="1122">
        <f>$F22</f>
        <v>2007</v>
      </c>
      <c r="BP22" s="1123">
        <v>0</v>
      </c>
      <c r="BQ22" s="1126">
        <v>0</v>
      </c>
      <c r="BR22" s="1125">
        <f>+BP22-BQ22</f>
        <v>0</v>
      </c>
      <c r="BS22" s="1123">
        <v>0</v>
      </c>
      <c r="BT22" s="1126">
        <v>0</v>
      </c>
      <c r="BU22" s="1125">
        <f>+BS22-BT22</f>
        <v>0</v>
      </c>
      <c r="BV22" s="1123">
        <v>0</v>
      </c>
      <c r="BW22" s="1126">
        <v>0</v>
      </c>
      <c r="BX22" s="1125">
        <f>+BV22-BW22</f>
        <v>0</v>
      </c>
      <c r="BY22" s="1123">
        <v>0</v>
      </c>
      <c r="BZ22" s="1126">
        <v>0</v>
      </c>
      <c r="CA22" s="1125">
        <f>+BY22-BZ22</f>
        <v>0</v>
      </c>
      <c r="CB22" s="1123">
        <v>0</v>
      </c>
      <c r="CC22" s="1126">
        <v>0</v>
      </c>
      <c r="CD22" s="1125">
        <f>+CB22-CC22</f>
        <v>0</v>
      </c>
      <c r="CE22" s="1122">
        <f>$F22</f>
        <v>2007</v>
      </c>
      <c r="CF22" s="1123">
        <v>0</v>
      </c>
      <c r="CG22" s="1126">
        <v>0</v>
      </c>
      <c r="CH22" s="1125">
        <f>+CF22-CG22</f>
        <v>0</v>
      </c>
      <c r="CI22" s="1123">
        <v>0</v>
      </c>
      <c r="CJ22" s="1126">
        <v>0</v>
      </c>
      <c r="CK22" s="1125">
        <f>+CI22-CJ22</f>
        <v>0</v>
      </c>
      <c r="CL22" s="1123">
        <v>0</v>
      </c>
      <c r="CM22" s="1126">
        <v>0</v>
      </c>
      <c r="CN22" s="1125">
        <f>+CL22-CM22</f>
        <v>0</v>
      </c>
      <c r="CO22" s="1123">
        <v>0</v>
      </c>
      <c r="CP22" s="1126">
        <v>0</v>
      </c>
      <c r="CQ22" s="1125">
        <f>+CO22-CP22</f>
        <v>0</v>
      </c>
      <c r="CR22" s="1123">
        <v>0</v>
      </c>
      <c r="CS22" s="1126">
        <v>0</v>
      </c>
      <c r="CT22" s="1125">
        <f>+CR22-CS22</f>
        <v>0</v>
      </c>
      <c r="CU22" s="1122">
        <f>$F22</f>
        <v>2007</v>
      </c>
      <c r="CV22" s="1123">
        <v>0</v>
      </c>
      <c r="CW22" s="1126">
        <v>0</v>
      </c>
      <c r="CX22" s="1125">
        <f>+CV22-CW22</f>
        <v>0</v>
      </c>
      <c r="CY22" s="1123">
        <v>0</v>
      </c>
      <c r="CZ22" s="1126">
        <v>0</v>
      </c>
      <c r="DA22" s="1125">
        <f>+CY22-CZ22</f>
        <v>0</v>
      </c>
      <c r="DB22" s="1123">
        <v>0</v>
      </c>
      <c r="DC22" s="1126">
        <v>0</v>
      </c>
      <c r="DD22" s="1125">
        <f>+DB22-DC22</f>
        <v>0</v>
      </c>
      <c r="DE22" s="1123">
        <v>0</v>
      </c>
      <c r="DF22" s="1126">
        <v>0</v>
      </c>
      <c r="DG22" s="1125">
        <f>+DE22-DF22</f>
        <v>0</v>
      </c>
      <c r="DH22" s="1123">
        <v>0</v>
      </c>
      <c r="DI22" s="1126">
        <v>0</v>
      </c>
      <c r="DJ22" s="1125">
        <f>+DH22-DI22</f>
        <v>0</v>
      </c>
      <c r="DK22" s="1122">
        <f>$F22</f>
        <v>2007</v>
      </c>
      <c r="DL22" s="1123">
        <v>490583</v>
      </c>
      <c r="DM22" s="1126">
        <v>6512</v>
      </c>
      <c r="DN22" s="1125">
        <f>+DL22-DM22</f>
        <v>484071</v>
      </c>
      <c r="DO22" s="1123">
        <v>388841</v>
      </c>
      <c r="DP22" s="1126">
        <v>5161</v>
      </c>
      <c r="DQ22" s="1125">
        <f>+DO22-DP22</f>
        <v>383680</v>
      </c>
      <c r="DR22" s="1123">
        <v>641714</v>
      </c>
      <c r="DS22" s="1126">
        <v>0</v>
      </c>
      <c r="DT22" s="1125">
        <f>+DR22-DS22</f>
        <v>641714</v>
      </c>
      <c r="DU22" s="1123">
        <v>291102</v>
      </c>
      <c r="DV22" s="1126">
        <v>0</v>
      </c>
      <c r="DW22" s="1125">
        <f>+DU22-DV22</f>
        <v>291102</v>
      </c>
      <c r="DX22" s="1123">
        <v>0</v>
      </c>
      <c r="DY22" s="1126">
        <v>0</v>
      </c>
      <c r="DZ22" s="1125">
        <f>+DX22-DY22</f>
        <v>0</v>
      </c>
      <c r="EA22" s="1122">
        <f>$F22</f>
        <v>2007</v>
      </c>
      <c r="EB22" s="1123">
        <v>0</v>
      </c>
      <c r="EC22" s="1126">
        <v>0</v>
      </c>
      <c r="ED22" s="1125">
        <f>+EB22-EC22</f>
        <v>0</v>
      </c>
      <c r="EE22" s="1123">
        <v>0</v>
      </c>
      <c r="EF22" s="1126">
        <v>0</v>
      </c>
      <c r="EG22" s="1125">
        <f>+EE22-EF22</f>
        <v>0</v>
      </c>
      <c r="EH22" s="1123">
        <v>0</v>
      </c>
      <c r="EI22" s="1126">
        <v>0</v>
      </c>
      <c r="EJ22" s="1125">
        <f>+EH22-EI22</f>
        <v>0</v>
      </c>
      <c r="EK22" s="1123">
        <v>0</v>
      </c>
      <c r="EL22" s="1126">
        <v>0</v>
      </c>
      <c r="EM22" s="1125">
        <f>+EK22-EL22</f>
        <v>0</v>
      </c>
      <c r="EN22" s="1123">
        <v>0</v>
      </c>
      <c r="EO22" s="1126">
        <v>0</v>
      </c>
      <c r="EP22" s="1125">
        <f>+EN22-EO22</f>
        <v>0</v>
      </c>
      <c r="EQ22" s="1122">
        <f>$F22</f>
        <v>2007</v>
      </c>
      <c r="ER22" s="1123">
        <v>0</v>
      </c>
      <c r="ES22" s="1126">
        <v>0</v>
      </c>
      <c r="ET22" s="1125">
        <f>+ER22-ES22</f>
        <v>0</v>
      </c>
      <c r="EU22" s="1123">
        <v>0</v>
      </c>
      <c r="EV22" s="1126">
        <v>0</v>
      </c>
      <c r="EW22" s="1125">
        <f>+EU22-EV22</f>
        <v>0</v>
      </c>
      <c r="EX22" s="1123">
        <v>0</v>
      </c>
      <c r="EY22" s="1126">
        <v>0</v>
      </c>
      <c r="EZ22" s="1125">
        <f>+EX22-EY22</f>
        <v>0</v>
      </c>
      <c r="FA22" s="1123">
        <v>0</v>
      </c>
      <c r="FB22" s="1126">
        <v>0</v>
      </c>
      <c r="FC22" s="1125">
        <f>+FA22-FB22</f>
        <v>0</v>
      </c>
      <c r="FD22" s="1123">
        <v>0</v>
      </c>
      <c r="FE22" s="1126">
        <v>0</v>
      </c>
      <c r="FF22" s="1125">
        <f>+FD22-FE22</f>
        <v>0</v>
      </c>
    </row>
    <row r="23" spans="1:162">
      <c r="A23" s="1244">
        <f t="shared" ref="A23:A45" si="3">A22+1</f>
        <v>14</v>
      </c>
      <c r="B23" s="1088">
        <v>2008</v>
      </c>
      <c r="C23" s="1095">
        <f t="shared" si="1"/>
        <v>33813294</v>
      </c>
      <c r="D23" s="1095">
        <f t="shared" si="1"/>
        <v>777584</v>
      </c>
      <c r="E23" s="1095">
        <f t="shared" si="1"/>
        <v>33035710</v>
      </c>
      <c r="F23" s="1122">
        <f t="shared" si="2"/>
        <v>2008</v>
      </c>
      <c r="G23" s="1246">
        <f>3407145+G22</f>
        <v>7483253</v>
      </c>
      <c r="H23" s="1107">
        <v>209283</v>
      </c>
      <c r="I23" s="1125">
        <f t="shared" ref="I23:I45" si="4">+G23-H23</f>
        <v>7273970</v>
      </c>
      <c r="J23" s="1123">
        <v>1555609</v>
      </c>
      <c r="K23" s="1124">
        <v>81492</v>
      </c>
      <c r="L23" s="1125">
        <f t="shared" ref="L23:L25" si="5">+J23-K23</f>
        <v>1474117</v>
      </c>
      <c r="M23" s="1123">
        <v>5714844</v>
      </c>
      <c r="N23" s="1124">
        <v>300737</v>
      </c>
      <c r="O23" s="1125">
        <f t="shared" ref="O23:O25" si="6">+M23-N23</f>
        <v>5414107</v>
      </c>
      <c r="P23" s="1123">
        <v>639754</v>
      </c>
      <c r="Q23" s="1124">
        <v>27535</v>
      </c>
      <c r="R23" s="1125">
        <f t="shared" ref="R23:R25" si="7">+P23-Q23</f>
        <v>612219</v>
      </c>
      <c r="S23" s="1122">
        <f t="shared" ref="S23:S45" si="8">$F23</f>
        <v>2008</v>
      </c>
      <c r="T23" s="1246">
        <v>1636534</v>
      </c>
      <c r="U23" s="1107">
        <v>10208</v>
      </c>
      <c r="V23" s="1125">
        <f t="shared" ref="V23:V45" si="9">+T23-U23</f>
        <v>1626326</v>
      </c>
      <c r="W23" s="1246">
        <f>-18578+W22</f>
        <v>2760756</v>
      </c>
      <c r="X23" s="1107">
        <v>61446</v>
      </c>
      <c r="Y23" s="1125">
        <f t="shared" ref="Y23:Y25" si="10">+W23-X23</f>
        <v>2699310</v>
      </c>
      <c r="Z23" s="1123">
        <v>19528</v>
      </c>
      <c r="AA23" s="1124">
        <v>0</v>
      </c>
      <c r="AB23" s="1125">
        <f t="shared" ref="AB23:AB25" si="11">+Z23-AA23</f>
        <v>19528</v>
      </c>
      <c r="AC23" s="1123">
        <v>0</v>
      </c>
      <c r="AD23" s="1124">
        <v>0</v>
      </c>
      <c r="AE23" s="1125">
        <f t="shared" ref="AE23:AE25" si="12">+AC23-AD23</f>
        <v>0</v>
      </c>
      <c r="AF23" s="1123">
        <v>0</v>
      </c>
      <c r="AG23" s="1124">
        <v>0</v>
      </c>
      <c r="AH23" s="1125">
        <f t="shared" ref="AH23:AH25" si="13">+AF23-AG23</f>
        <v>0</v>
      </c>
      <c r="AI23" s="1122">
        <f t="shared" ref="AI23:AI45" si="14">$F23</f>
        <v>2008</v>
      </c>
      <c r="AJ23" s="1123">
        <v>109925</v>
      </c>
      <c r="AK23" s="1124">
        <v>502</v>
      </c>
      <c r="AL23" s="1125">
        <f t="shared" ref="AL23:AL25" si="15">+AJ23-AK23</f>
        <v>109423</v>
      </c>
      <c r="AM23" s="1123">
        <v>6565406</v>
      </c>
      <c r="AN23" s="1124">
        <v>0</v>
      </c>
      <c r="AO23" s="1125">
        <f t="shared" ref="AO23:AO25" si="16">+AM23-AN23</f>
        <v>6565406</v>
      </c>
      <c r="AP23" s="1123">
        <v>0</v>
      </c>
      <c r="AQ23" s="1124">
        <v>0</v>
      </c>
      <c r="AR23" s="1125">
        <f t="shared" ref="AR23:AR25" si="17">+AP23-AQ23</f>
        <v>0</v>
      </c>
      <c r="AS23" s="1123">
        <v>0</v>
      </c>
      <c r="AT23" s="1124">
        <v>0</v>
      </c>
      <c r="AU23" s="1125">
        <f t="shared" ref="AU23:AU45" si="18">+AS23-AT23</f>
        <v>0</v>
      </c>
      <c r="AV23" s="1123">
        <v>0</v>
      </c>
      <c r="AW23" s="1124">
        <v>0</v>
      </c>
      <c r="AX23" s="1125">
        <f t="shared" ref="AX23:AX25" si="19">+AV23-AW23</f>
        <v>0</v>
      </c>
      <c r="AY23" s="1122">
        <f t="shared" ref="AY23:AY45" si="20">$F23</f>
        <v>2008</v>
      </c>
      <c r="AZ23" s="1451">
        <v>2946900</v>
      </c>
      <c r="BA23" s="1454">
        <v>25620</v>
      </c>
      <c r="BB23" s="1453">
        <f t="shared" ref="BB23:BB24" si="21">+AZ23-BA23</f>
        <v>2921280</v>
      </c>
      <c r="BC23" s="1246">
        <v>2537076</v>
      </c>
      <c r="BD23" s="1107">
        <v>11451</v>
      </c>
      <c r="BE23" s="1125">
        <f t="shared" ref="BE23:BE25" si="22">+BC23-BD23</f>
        <v>2525625</v>
      </c>
      <c r="BF23" s="1123">
        <v>0</v>
      </c>
      <c r="BG23" s="1124">
        <v>0</v>
      </c>
      <c r="BH23" s="1125">
        <f t="shared" ref="BH23:BH25" si="23">+BF23-BG23</f>
        <v>0</v>
      </c>
      <c r="BI23" s="1123">
        <v>0</v>
      </c>
      <c r="BJ23" s="1124">
        <v>0</v>
      </c>
      <c r="BK23" s="1125">
        <f t="shared" ref="BK23:BK25" si="24">+BI23-BJ23</f>
        <v>0</v>
      </c>
      <c r="BL23" s="1123">
        <v>0</v>
      </c>
      <c r="BM23" s="1124">
        <v>0</v>
      </c>
      <c r="BN23" s="1125">
        <f t="shared" ref="BN23:BN45" si="25">+BL23-BM23</f>
        <v>0</v>
      </c>
      <c r="BO23" s="1122">
        <f t="shared" ref="BO23:BO45" si="26">$F23</f>
        <v>2008</v>
      </c>
      <c r="BP23" s="1123">
        <v>0</v>
      </c>
      <c r="BQ23" s="1124">
        <v>0</v>
      </c>
      <c r="BR23" s="1125">
        <f t="shared" ref="BR23:BR25" si="27">+BP23-BQ23</f>
        <v>0</v>
      </c>
      <c r="BS23" s="1123">
        <v>13113</v>
      </c>
      <c r="BT23" s="1124">
        <v>40</v>
      </c>
      <c r="BU23" s="1125">
        <f t="shared" ref="BU23:BU24" si="28">+BS23-BT23</f>
        <v>13073</v>
      </c>
      <c r="BV23" s="1123">
        <v>0</v>
      </c>
      <c r="BW23" s="1124">
        <v>0</v>
      </c>
      <c r="BX23" s="1125">
        <f t="shared" ref="BX23:BX45" si="29">+BV23-BW23</f>
        <v>0</v>
      </c>
      <c r="BY23" s="1123">
        <v>0</v>
      </c>
      <c r="BZ23" s="1124">
        <v>0</v>
      </c>
      <c r="CA23" s="1125">
        <f t="shared" ref="CA23:CA45" si="30">+BY23-BZ23</f>
        <v>0</v>
      </c>
      <c r="CB23" s="1123">
        <v>0</v>
      </c>
      <c r="CC23" s="1124">
        <v>0</v>
      </c>
      <c r="CD23" s="1125">
        <f t="shared" ref="CD23:CD24" si="31">+CB23-CC23</f>
        <v>0</v>
      </c>
      <c r="CE23" s="1122">
        <f t="shared" ref="CE23:CE45" si="32">$F23</f>
        <v>2008</v>
      </c>
      <c r="CF23" s="1123">
        <v>0</v>
      </c>
      <c r="CG23" s="1124">
        <v>0</v>
      </c>
      <c r="CH23" s="1125">
        <f t="shared" ref="CH23:CH25" si="33">+CF23-CG23</f>
        <v>0</v>
      </c>
      <c r="CI23" s="1123">
        <v>0</v>
      </c>
      <c r="CJ23" s="1124">
        <v>0</v>
      </c>
      <c r="CK23" s="1125">
        <f t="shared" ref="CK23:CK25" si="34">+CI23-CJ23</f>
        <v>0</v>
      </c>
      <c r="CL23" s="1123">
        <v>0</v>
      </c>
      <c r="CM23" s="1124">
        <v>0</v>
      </c>
      <c r="CN23" s="1125">
        <f t="shared" ref="CN23:CN25" si="35">+CL23-CM23</f>
        <v>0</v>
      </c>
      <c r="CO23" s="1123">
        <v>0</v>
      </c>
      <c r="CP23" s="1124">
        <v>0</v>
      </c>
      <c r="CQ23" s="1125">
        <f t="shared" ref="CQ23:CQ45" si="36">+CO23-CP23</f>
        <v>0</v>
      </c>
      <c r="CR23" s="1123">
        <v>0</v>
      </c>
      <c r="CS23" s="1124">
        <v>0</v>
      </c>
      <c r="CT23" s="1125">
        <f t="shared" ref="CT23:CT45" si="37">+CR23-CS23</f>
        <v>0</v>
      </c>
      <c r="CU23" s="1122">
        <f t="shared" ref="CU23:CU45" si="38">$F23</f>
        <v>2008</v>
      </c>
      <c r="CV23" s="1123">
        <v>0</v>
      </c>
      <c r="CW23" s="1124">
        <v>0</v>
      </c>
      <c r="CX23" s="1125">
        <f t="shared" ref="CX23:CX26" si="39">+CV23-CW23</f>
        <v>0</v>
      </c>
      <c r="CY23" s="1123">
        <v>0</v>
      </c>
      <c r="CZ23" s="1124">
        <v>0</v>
      </c>
      <c r="DA23" s="1125">
        <f t="shared" ref="DA23:DA26" si="40">+CY23-CZ23</f>
        <v>0</v>
      </c>
      <c r="DB23" s="1123">
        <v>0</v>
      </c>
      <c r="DC23" s="1124">
        <v>0</v>
      </c>
      <c r="DD23" s="1125">
        <f t="shared" ref="DD23:DD26" si="41">+DB23-DC23</f>
        <v>0</v>
      </c>
      <c r="DE23" s="1123">
        <v>0</v>
      </c>
      <c r="DF23" s="1124">
        <v>0</v>
      </c>
      <c r="DG23" s="1125">
        <f t="shared" ref="DG23:DG25" si="42">+DE23-DF23</f>
        <v>0</v>
      </c>
      <c r="DH23" s="1123">
        <v>0</v>
      </c>
      <c r="DI23" s="1124">
        <v>0</v>
      </c>
      <c r="DJ23" s="1125">
        <f t="shared" ref="DJ23:DJ25" si="43">+DH23-DI23</f>
        <v>0</v>
      </c>
      <c r="DK23" s="1122">
        <f t="shared" ref="DK23:DK45" si="44">$F23</f>
        <v>2008</v>
      </c>
      <c r="DL23" s="1123">
        <v>490583</v>
      </c>
      <c r="DM23" s="1463">
        <v>15545</v>
      </c>
      <c r="DN23" s="1125">
        <f t="shared" ref="DN23:DN25" si="45">+DL23-DM23</f>
        <v>475038</v>
      </c>
      <c r="DO23" s="1123">
        <v>388841</v>
      </c>
      <c r="DP23" s="1463">
        <v>12322</v>
      </c>
      <c r="DQ23" s="1125">
        <f t="shared" ref="DQ23:DQ25" si="46">+DO23-DP23</f>
        <v>376519</v>
      </c>
      <c r="DR23" s="1123">
        <v>651175</v>
      </c>
      <c r="DS23" s="1124">
        <v>11918</v>
      </c>
      <c r="DT23" s="1125">
        <f t="shared" ref="DT23:DT25" si="47">+DR23-DS23</f>
        <v>639257</v>
      </c>
      <c r="DU23" s="1123">
        <v>299997</v>
      </c>
      <c r="DV23" s="1124">
        <v>9485</v>
      </c>
      <c r="DW23" s="1125">
        <f t="shared" ref="DW23:DW25" si="48">+DU23-DV23</f>
        <v>290512</v>
      </c>
      <c r="DX23" s="1123">
        <v>0</v>
      </c>
      <c r="DY23" s="1124">
        <v>0</v>
      </c>
      <c r="DZ23" s="1125">
        <f t="shared" ref="DZ23:DZ25" si="49">+DX23-DY23</f>
        <v>0</v>
      </c>
      <c r="EA23" s="1122">
        <f t="shared" ref="EA23:EA45" si="50">$F23</f>
        <v>2008</v>
      </c>
      <c r="EB23" s="1123">
        <v>0</v>
      </c>
      <c r="EC23" s="1124">
        <v>0</v>
      </c>
      <c r="ED23" s="1125">
        <f t="shared" ref="ED23:ED25" si="51">+EB23-EC23</f>
        <v>0</v>
      </c>
      <c r="EE23" s="1123">
        <v>0</v>
      </c>
      <c r="EF23" s="1124">
        <v>0</v>
      </c>
      <c r="EG23" s="1125">
        <f t="shared" ref="EG23:EG25" si="52">+EE23-EF23</f>
        <v>0</v>
      </c>
      <c r="EH23" s="1123">
        <v>0</v>
      </c>
      <c r="EI23" s="1124">
        <v>0</v>
      </c>
      <c r="EJ23" s="1125">
        <f t="shared" ref="EJ23:EJ45" si="53">+EH23-EI23</f>
        <v>0</v>
      </c>
      <c r="EK23" s="1123">
        <v>0</v>
      </c>
      <c r="EL23" s="1124">
        <v>0</v>
      </c>
      <c r="EM23" s="1125">
        <f t="shared" ref="EM23:EM45" si="54">+EK23-EL23</f>
        <v>0</v>
      </c>
      <c r="EN23" s="1123">
        <v>0</v>
      </c>
      <c r="EO23" s="1124">
        <v>0</v>
      </c>
      <c r="EP23" s="1125">
        <f t="shared" ref="EP23:EP25" si="55">+EN23-EO23</f>
        <v>0</v>
      </c>
      <c r="EQ23" s="1122">
        <f t="shared" ref="EQ23:EQ45" si="56">$F23</f>
        <v>2008</v>
      </c>
      <c r="ER23" s="1123">
        <v>0</v>
      </c>
      <c r="ES23" s="1124">
        <v>0</v>
      </c>
      <c r="ET23" s="1125">
        <f t="shared" ref="ET23:ET25" si="57">+ER23-ES23</f>
        <v>0</v>
      </c>
      <c r="EU23" s="1123">
        <v>0</v>
      </c>
      <c r="EV23" s="1124">
        <v>0</v>
      </c>
      <c r="EW23" s="1125">
        <f t="shared" ref="EW23:EW26" si="58">+EU23-EV23</f>
        <v>0</v>
      </c>
      <c r="EX23" s="1123">
        <v>0</v>
      </c>
      <c r="EY23" s="1124">
        <v>0</v>
      </c>
      <c r="EZ23" s="1125">
        <f t="shared" ref="EZ23:EZ45" si="59">+EX23-EY23</f>
        <v>0</v>
      </c>
      <c r="FA23" s="1123">
        <v>0</v>
      </c>
      <c r="FB23" s="1124">
        <v>0</v>
      </c>
      <c r="FC23" s="1125">
        <f t="shared" ref="FC23:FC45" si="60">+FA23-FB23</f>
        <v>0</v>
      </c>
      <c r="FD23" s="1123">
        <v>0</v>
      </c>
      <c r="FE23" s="1124">
        <v>0</v>
      </c>
      <c r="FF23" s="1125">
        <f t="shared" ref="FF23:FF45" si="61">+FD23-FE23</f>
        <v>0</v>
      </c>
    </row>
    <row r="24" spans="1:162">
      <c r="A24" s="1244">
        <f t="shared" si="3"/>
        <v>15</v>
      </c>
      <c r="B24" s="1088">
        <f t="shared" ref="B24:B45" si="62">+B23+1</f>
        <v>2009</v>
      </c>
      <c r="C24" s="1095">
        <f t="shared" si="1"/>
        <v>72012706</v>
      </c>
      <c r="D24" s="1095">
        <f t="shared" si="1"/>
        <v>1992771</v>
      </c>
      <c r="E24" s="1095">
        <f t="shared" si="1"/>
        <v>70019935</v>
      </c>
      <c r="F24" s="1122">
        <f t="shared" si="2"/>
        <v>2009</v>
      </c>
      <c r="G24" s="1123">
        <v>7694924</v>
      </c>
      <c r="H24" s="1124">
        <v>392546</v>
      </c>
      <c r="I24" s="1125">
        <f t="shared" si="4"/>
        <v>7302378</v>
      </c>
      <c r="J24" s="1123">
        <v>1555609</v>
      </c>
      <c r="K24" s="1124">
        <v>118822</v>
      </c>
      <c r="L24" s="1125">
        <f t="shared" si="5"/>
        <v>1436787</v>
      </c>
      <c r="M24" s="1123">
        <v>5714844</v>
      </c>
      <c r="N24" s="1124">
        <v>437876</v>
      </c>
      <c r="O24" s="1125">
        <f t="shared" si="6"/>
        <v>5276968</v>
      </c>
      <c r="P24" s="1123">
        <v>652380</v>
      </c>
      <c r="Q24" s="1124">
        <v>43037</v>
      </c>
      <c r="R24" s="1125">
        <f t="shared" si="7"/>
        <v>609343</v>
      </c>
      <c r="S24" s="1122">
        <f t="shared" si="8"/>
        <v>2009</v>
      </c>
      <c r="T24" s="1123">
        <v>1631619</v>
      </c>
      <c r="U24" s="1124">
        <v>49380</v>
      </c>
      <c r="V24" s="1125">
        <f t="shared" si="9"/>
        <v>1582239</v>
      </c>
      <c r="W24" s="1123">
        <v>2973356</v>
      </c>
      <c r="X24" s="1124">
        <v>131077</v>
      </c>
      <c r="Y24" s="1125">
        <f t="shared" si="10"/>
        <v>2842279</v>
      </c>
      <c r="Z24" s="1123">
        <v>2082386</v>
      </c>
      <c r="AA24" s="1124">
        <v>46415</v>
      </c>
      <c r="AB24" s="1125">
        <f t="shared" si="11"/>
        <v>2035971</v>
      </c>
      <c r="AC24" s="1123">
        <v>0</v>
      </c>
      <c r="AD24" s="1124">
        <v>0</v>
      </c>
      <c r="AE24" s="1125">
        <f t="shared" si="12"/>
        <v>0</v>
      </c>
      <c r="AF24" s="1123">
        <v>2015959</v>
      </c>
      <c r="AG24" s="1124">
        <v>41933</v>
      </c>
      <c r="AH24" s="1125">
        <f t="shared" si="13"/>
        <v>1974026</v>
      </c>
      <c r="AI24" s="1122">
        <f t="shared" si="14"/>
        <v>2009</v>
      </c>
      <c r="AJ24" s="1123">
        <v>123216</v>
      </c>
      <c r="AK24" s="1124">
        <v>3691</v>
      </c>
      <c r="AL24" s="1125">
        <f t="shared" si="15"/>
        <v>119525</v>
      </c>
      <c r="AM24" s="1123">
        <v>6705293</v>
      </c>
      <c r="AN24" s="1124">
        <v>160050</v>
      </c>
      <c r="AO24" s="1125">
        <f t="shared" si="16"/>
        <v>6545243</v>
      </c>
      <c r="AP24" s="1123">
        <v>1098669</v>
      </c>
      <c r="AQ24" s="1124">
        <v>19667</v>
      </c>
      <c r="AR24" s="1125">
        <f t="shared" si="17"/>
        <v>1079002</v>
      </c>
      <c r="AS24" s="1123">
        <v>7189289</v>
      </c>
      <c r="AT24" s="1124">
        <v>64281</v>
      </c>
      <c r="AU24" s="1125">
        <f t="shared" si="18"/>
        <v>7125008</v>
      </c>
      <c r="AV24" s="1123">
        <v>7705422</v>
      </c>
      <c r="AW24" s="1124">
        <v>13466</v>
      </c>
      <c r="AX24" s="1125">
        <f t="shared" si="19"/>
        <v>7691956</v>
      </c>
      <c r="AY24" s="1122">
        <f t="shared" si="20"/>
        <v>2009</v>
      </c>
      <c r="AZ24" s="1451">
        <v>2940311</v>
      </c>
      <c r="BA24" s="1454">
        <v>96156</v>
      </c>
      <c r="BB24" s="1453">
        <f t="shared" si="21"/>
        <v>2844155</v>
      </c>
      <c r="BC24" s="1123">
        <v>2617447</v>
      </c>
      <c r="BD24" s="1124">
        <v>73505</v>
      </c>
      <c r="BE24" s="1125">
        <f t="shared" si="22"/>
        <v>2543942</v>
      </c>
      <c r="BF24" s="1123">
        <v>4367232</v>
      </c>
      <c r="BG24" s="1124">
        <v>92965</v>
      </c>
      <c r="BH24" s="1125">
        <f t="shared" si="23"/>
        <v>4274267</v>
      </c>
      <c r="BI24" s="1123">
        <v>8703949</v>
      </c>
      <c r="BJ24" s="1124">
        <v>51257</v>
      </c>
      <c r="BK24" s="1125">
        <f t="shared" si="24"/>
        <v>8652692</v>
      </c>
      <c r="BL24" s="1123">
        <v>0</v>
      </c>
      <c r="BM24" s="1124">
        <v>0</v>
      </c>
      <c r="BN24" s="1125">
        <f t="shared" si="25"/>
        <v>0</v>
      </c>
      <c r="BO24" s="1122">
        <f t="shared" si="26"/>
        <v>2009</v>
      </c>
      <c r="BP24" s="1123">
        <v>0</v>
      </c>
      <c r="BQ24" s="1124">
        <v>0</v>
      </c>
      <c r="BR24" s="1125">
        <f t="shared" si="27"/>
        <v>0</v>
      </c>
      <c r="BS24" s="1123">
        <v>3079136</v>
      </c>
      <c r="BT24" s="1124">
        <v>62964</v>
      </c>
      <c r="BU24" s="1125">
        <f t="shared" si="28"/>
        <v>3016172</v>
      </c>
      <c r="BV24" s="1123">
        <v>0</v>
      </c>
      <c r="BW24" s="1124">
        <v>0</v>
      </c>
      <c r="BX24" s="1125">
        <f t="shared" si="29"/>
        <v>0</v>
      </c>
      <c r="BY24" s="1123">
        <v>0</v>
      </c>
      <c r="BZ24" s="1124">
        <v>0</v>
      </c>
      <c r="CA24" s="1125">
        <f t="shared" si="30"/>
        <v>0</v>
      </c>
      <c r="CB24" s="1123">
        <v>0</v>
      </c>
      <c r="CC24" s="1124">
        <v>0</v>
      </c>
      <c r="CD24" s="1125">
        <f t="shared" si="31"/>
        <v>0</v>
      </c>
      <c r="CE24" s="1122">
        <f t="shared" si="32"/>
        <v>2009</v>
      </c>
      <c r="CF24" s="1123">
        <v>0</v>
      </c>
      <c r="CG24" s="1124">
        <v>0</v>
      </c>
      <c r="CH24" s="1125">
        <f t="shared" si="33"/>
        <v>0</v>
      </c>
      <c r="CI24" s="1123">
        <v>0</v>
      </c>
      <c r="CJ24" s="1124">
        <v>0</v>
      </c>
      <c r="CK24" s="1125">
        <f t="shared" si="34"/>
        <v>0</v>
      </c>
      <c r="CL24" s="1123">
        <v>0</v>
      </c>
      <c r="CM24" s="1124">
        <v>0</v>
      </c>
      <c r="CN24" s="1125">
        <f t="shared" si="35"/>
        <v>0</v>
      </c>
      <c r="CO24" s="1123">
        <v>0</v>
      </c>
      <c r="CP24" s="1124">
        <v>0</v>
      </c>
      <c r="CQ24" s="1125">
        <f t="shared" si="36"/>
        <v>0</v>
      </c>
      <c r="CR24" s="1123">
        <v>0</v>
      </c>
      <c r="CS24" s="1124">
        <v>0</v>
      </c>
      <c r="CT24" s="1125">
        <f t="shared" si="37"/>
        <v>0</v>
      </c>
      <c r="CU24" s="1122">
        <f t="shared" si="38"/>
        <v>2009</v>
      </c>
      <c r="CV24" s="1123">
        <v>0</v>
      </c>
      <c r="CW24" s="1124">
        <v>0</v>
      </c>
      <c r="CX24" s="1125">
        <f t="shared" si="39"/>
        <v>0</v>
      </c>
      <c r="CY24" s="1123">
        <v>0</v>
      </c>
      <c r="CZ24" s="1124">
        <v>0</v>
      </c>
      <c r="DA24" s="1125">
        <f t="shared" si="40"/>
        <v>0</v>
      </c>
      <c r="DB24" s="1123">
        <v>0</v>
      </c>
      <c r="DC24" s="1124">
        <v>0</v>
      </c>
      <c r="DD24" s="1125">
        <f t="shared" si="41"/>
        <v>0</v>
      </c>
      <c r="DE24" s="1123">
        <v>0</v>
      </c>
      <c r="DF24" s="1124">
        <v>0</v>
      </c>
      <c r="DG24" s="1125">
        <f t="shared" si="42"/>
        <v>0</v>
      </c>
      <c r="DH24" s="1123">
        <v>0</v>
      </c>
      <c r="DI24" s="1124">
        <v>0</v>
      </c>
      <c r="DJ24" s="1125">
        <f t="shared" si="43"/>
        <v>0</v>
      </c>
      <c r="DK24" s="1122">
        <f t="shared" si="44"/>
        <v>2009</v>
      </c>
      <c r="DL24" s="1123">
        <v>490583</v>
      </c>
      <c r="DM24" s="1463">
        <v>27318</v>
      </c>
      <c r="DN24" s="1125">
        <f t="shared" si="45"/>
        <v>463265</v>
      </c>
      <c r="DO24" s="1123">
        <v>388841</v>
      </c>
      <c r="DP24" s="1463">
        <v>21653</v>
      </c>
      <c r="DQ24" s="1125">
        <f t="shared" si="46"/>
        <v>367188</v>
      </c>
      <c r="DR24" s="1123">
        <v>651175</v>
      </c>
      <c r="DS24" s="1124">
        <v>27544</v>
      </c>
      <c r="DT24" s="1125">
        <f t="shared" si="47"/>
        <v>623631</v>
      </c>
      <c r="DU24" s="1123">
        <v>299997</v>
      </c>
      <c r="DV24" s="1124">
        <v>16684</v>
      </c>
      <c r="DW24" s="1125">
        <f t="shared" si="48"/>
        <v>283313</v>
      </c>
      <c r="DX24" s="1123">
        <v>1331069</v>
      </c>
      <c r="DY24" s="1124">
        <v>484</v>
      </c>
      <c r="DZ24" s="1125">
        <f t="shared" si="49"/>
        <v>1330585</v>
      </c>
      <c r="EA24" s="1122">
        <f t="shared" si="50"/>
        <v>2009</v>
      </c>
      <c r="EB24" s="1123">
        <v>0</v>
      </c>
      <c r="EC24" s="1124">
        <v>0</v>
      </c>
      <c r="ED24" s="1125">
        <f t="shared" si="51"/>
        <v>0</v>
      </c>
      <c r="EE24" s="1123">
        <v>0</v>
      </c>
      <c r="EF24" s="1124">
        <v>0</v>
      </c>
      <c r="EG24" s="1125">
        <f t="shared" si="52"/>
        <v>0</v>
      </c>
      <c r="EH24" s="1123">
        <v>0</v>
      </c>
      <c r="EI24" s="1124">
        <v>0</v>
      </c>
      <c r="EJ24" s="1125">
        <f t="shared" si="53"/>
        <v>0</v>
      </c>
      <c r="EK24" s="1123">
        <v>0</v>
      </c>
      <c r="EL24" s="1124">
        <v>0</v>
      </c>
      <c r="EM24" s="1125">
        <f t="shared" si="54"/>
        <v>0</v>
      </c>
      <c r="EN24" s="1123">
        <v>0</v>
      </c>
      <c r="EO24" s="1124">
        <v>0</v>
      </c>
      <c r="EP24" s="1125">
        <f t="shared" si="55"/>
        <v>0</v>
      </c>
      <c r="EQ24" s="1122">
        <f t="shared" si="56"/>
        <v>2009</v>
      </c>
      <c r="ER24" s="1123">
        <v>0</v>
      </c>
      <c r="ES24" s="1124">
        <v>0</v>
      </c>
      <c r="ET24" s="1125">
        <f t="shared" si="57"/>
        <v>0</v>
      </c>
      <c r="EU24" s="1123">
        <v>0</v>
      </c>
      <c r="EV24" s="1124">
        <v>0</v>
      </c>
      <c r="EW24" s="1125">
        <f t="shared" si="58"/>
        <v>0</v>
      </c>
      <c r="EX24" s="1123">
        <v>0</v>
      </c>
      <c r="EY24" s="1124">
        <v>0</v>
      </c>
      <c r="EZ24" s="1125">
        <f t="shared" si="59"/>
        <v>0</v>
      </c>
      <c r="FA24" s="1123">
        <v>0</v>
      </c>
      <c r="FB24" s="1124">
        <v>0</v>
      </c>
      <c r="FC24" s="1125">
        <f t="shared" si="60"/>
        <v>0</v>
      </c>
      <c r="FD24" s="1123">
        <v>0</v>
      </c>
      <c r="FE24" s="1124">
        <v>0</v>
      </c>
      <c r="FF24" s="1125">
        <f t="shared" si="61"/>
        <v>0</v>
      </c>
    </row>
    <row r="25" spans="1:162">
      <c r="A25" s="1244">
        <f t="shared" si="3"/>
        <v>16</v>
      </c>
      <c r="B25" s="1088">
        <f t="shared" si="62"/>
        <v>2010</v>
      </c>
      <c r="C25" s="1095">
        <f t="shared" si="1"/>
        <v>120283987.08</v>
      </c>
      <c r="D25" s="1095">
        <f t="shared" si="1"/>
        <v>4090367</v>
      </c>
      <c r="E25" s="1095">
        <f t="shared" si="1"/>
        <v>116193620.08</v>
      </c>
      <c r="F25" s="1122">
        <f t="shared" si="2"/>
        <v>2010</v>
      </c>
      <c r="G25" s="1123">
        <v>7731715</v>
      </c>
      <c r="H25" s="1124">
        <v>575104</v>
      </c>
      <c r="I25" s="1125">
        <f t="shared" si="4"/>
        <v>7156611</v>
      </c>
      <c r="J25" s="1123">
        <v>1555609</v>
      </c>
      <c r="K25" s="1124">
        <v>155567</v>
      </c>
      <c r="L25" s="1125">
        <f t="shared" si="5"/>
        <v>1400042</v>
      </c>
      <c r="M25" s="1123">
        <v>5714844</v>
      </c>
      <c r="N25" s="1124">
        <v>572866</v>
      </c>
      <c r="O25" s="1125">
        <f t="shared" si="6"/>
        <v>5141978</v>
      </c>
      <c r="P25" s="1123">
        <v>652380</v>
      </c>
      <c r="Q25" s="1124">
        <v>58447</v>
      </c>
      <c r="R25" s="1125">
        <f t="shared" si="7"/>
        <v>593933</v>
      </c>
      <c r="S25" s="1122">
        <f t="shared" si="8"/>
        <v>2010</v>
      </c>
      <c r="T25" s="1123">
        <v>1631619</v>
      </c>
      <c r="U25" s="1124">
        <v>87920</v>
      </c>
      <c r="V25" s="1125">
        <f t="shared" si="9"/>
        <v>1543699</v>
      </c>
      <c r="W25" s="1123">
        <v>2973356</v>
      </c>
      <c r="X25" s="1124">
        <v>201310</v>
      </c>
      <c r="Y25" s="1125">
        <f t="shared" si="10"/>
        <v>2772046</v>
      </c>
      <c r="Z25" s="1123">
        <v>2082386</v>
      </c>
      <c r="AA25" s="1124">
        <v>95603</v>
      </c>
      <c r="AB25" s="1125">
        <f t="shared" si="11"/>
        <v>1986783</v>
      </c>
      <c r="AC25" s="1123">
        <v>5554430</v>
      </c>
      <c r="AD25" s="1124">
        <v>65625</v>
      </c>
      <c r="AE25" s="1125">
        <f t="shared" si="12"/>
        <v>5488805</v>
      </c>
      <c r="AF25" s="1123">
        <v>3075424</v>
      </c>
      <c r="AG25" s="1124">
        <v>89563</v>
      </c>
      <c r="AH25" s="1125">
        <f t="shared" si="13"/>
        <v>2985861</v>
      </c>
      <c r="AI25" s="1122">
        <f t="shared" si="14"/>
        <v>2010</v>
      </c>
      <c r="AJ25" s="1123">
        <v>123679</v>
      </c>
      <c r="AK25" s="1124">
        <v>6611</v>
      </c>
      <c r="AL25" s="1125">
        <f t="shared" si="15"/>
        <v>117068</v>
      </c>
      <c r="AM25" s="1123">
        <v>6715475</v>
      </c>
      <c r="AN25" s="1124">
        <v>318564</v>
      </c>
      <c r="AO25" s="1125">
        <f t="shared" si="16"/>
        <v>6396911</v>
      </c>
      <c r="AP25" s="1123">
        <v>1115725</v>
      </c>
      <c r="AQ25" s="1124">
        <v>45988</v>
      </c>
      <c r="AR25" s="1125">
        <f t="shared" si="17"/>
        <v>1069737</v>
      </c>
      <c r="AS25" s="1123">
        <v>7368633</v>
      </c>
      <c r="AT25" s="1124">
        <v>237342</v>
      </c>
      <c r="AU25" s="1125">
        <f t="shared" si="18"/>
        <v>7131291</v>
      </c>
      <c r="AV25" s="1123">
        <v>8028415</v>
      </c>
      <c r="AW25" s="1124">
        <v>198573</v>
      </c>
      <c r="AX25" s="1125">
        <f t="shared" si="19"/>
        <v>7829842</v>
      </c>
      <c r="AY25" s="1122">
        <f t="shared" si="20"/>
        <v>2010</v>
      </c>
      <c r="AZ25" s="1123">
        <v>3380399</v>
      </c>
      <c r="BA25" s="1124">
        <v>165998</v>
      </c>
      <c r="BB25" s="1125">
        <f t="shared" ref="BB25:BB45" si="63">+AZ25-BA25</f>
        <v>3214401</v>
      </c>
      <c r="BC25" s="1123">
        <v>9041939</v>
      </c>
      <c r="BD25" s="1124">
        <v>234549</v>
      </c>
      <c r="BE25" s="1125">
        <f t="shared" si="22"/>
        <v>8807390</v>
      </c>
      <c r="BF25" s="1123">
        <v>6948765</v>
      </c>
      <c r="BG25" s="1124">
        <v>206323</v>
      </c>
      <c r="BH25" s="1125">
        <f t="shared" si="23"/>
        <v>6742442</v>
      </c>
      <c r="BI25" s="1123">
        <v>8784057</v>
      </c>
      <c r="BJ25" s="1124">
        <v>257168</v>
      </c>
      <c r="BK25" s="1125">
        <f t="shared" si="24"/>
        <v>8526889</v>
      </c>
      <c r="BL25" s="1123">
        <v>30047</v>
      </c>
      <c r="BM25" s="1124">
        <v>0</v>
      </c>
      <c r="BN25" s="1125">
        <f t="shared" si="25"/>
        <v>30047</v>
      </c>
      <c r="BO25" s="1122">
        <f t="shared" si="26"/>
        <v>2010</v>
      </c>
      <c r="BP25" s="1123">
        <v>2299988</v>
      </c>
      <c r="BQ25" s="1124">
        <v>26404</v>
      </c>
      <c r="BR25" s="1125">
        <f t="shared" si="27"/>
        <v>2273584</v>
      </c>
      <c r="BS25" s="1123">
        <v>3050670</v>
      </c>
      <c r="BT25" s="1124">
        <v>136243</v>
      </c>
      <c r="BU25" s="1125">
        <f t="shared" ref="BU25:BU45" si="64">+BS25-BT25</f>
        <v>2914427</v>
      </c>
      <c r="BV25" s="1123">
        <v>0</v>
      </c>
      <c r="BW25" s="1124">
        <v>0</v>
      </c>
      <c r="BX25" s="1125">
        <f t="shared" si="29"/>
        <v>0</v>
      </c>
      <c r="BY25" s="1123">
        <v>0</v>
      </c>
      <c r="BZ25" s="1124">
        <v>0</v>
      </c>
      <c r="CA25" s="1125">
        <f t="shared" si="30"/>
        <v>0</v>
      </c>
      <c r="CB25" s="1123">
        <v>0</v>
      </c>
      <c r="CC25" s="1124">
        <v>0</v>
      </c>
      <c r="CD25" s="1125">
        <f t="shared" ref="CD25" si="65">+CB25-CC25</f>
        <v>0</v>
      </c>
      <c r="CE25" s="1122">
        <f t="shared" si="32"/>
        <v>2010</v>
      </c>
      <c r="CF25" s="1123">
        <v>4410715</v>
      </c>
      <c r="CG25" s="1124">
        <v>0</v>
      </c>
      <c r="CH25" s="1125">
        <f t="shared" si="33"/>
        <v>4410715</v>
      </c>
      <c r="CI25" s="1123">
        <v>20521703</v>
      </c>
      <c r="CJ25" s="1124">
        <v>183587</v>
      </c>
      <c r="CK25" s="1125">
        <f t="shared" si="34"/>
        <v>20338116</v>
      </c>
      <c r="CL25" s="1123">
        <v>4158488</v>
      </c>
      <c r="CM25" s="1124">
        <v>0</v>
      </c>
      <c r="CN25" s="1125">
        <f t="shared" si="35"/>
        <v>4158488</v>
      </c>
      <c r="CO25" s="1123">
        <v>0</v>
      </c>
      <c r="CP25" s="1124">
        <v>0</v>
      </c>
      <c r="CQ25" s="1125">
        <f t="shared" si="36"/>
        <v>0</v>
      </c>
      <c r="CR25" s="1123">
        <v>0</v>
      </c>
      <c r="CS25" s="1124">
        <v>0</v>
      </c>
      <c r="CT25" s="1125">
        <f t="shared" si="37"/>
        <v>0</v>
      </c>
      <c r="CU25" s="1122">
        <f t="shared" si="38"/>
        <v>2010</v>
      </c>
      <c r="CV25" s="1123">
        <v>0</v>
      </c>
      <c r="CW25" s="1124">
        <v>0</v>
      </c>
      <c r="CX25" s="1125">
        <f t="shared" si="39"/>
        <v>0</v>
      </c>
      <c r="CY25" s="1123">
        <v>0</v>
      </c>
      <c r="CZ25" s="1124">
        <v>0</v>
      </c>
      <c r="DA25" s="1125">
        <f t="shared" si="40"/>
        <v>0</v>
      </c>
      <c r="DB25" s="1123">
        <v>0</v>
      </c>
      <c r="DC25" s="1124">
        <v>0</v>
      </c>
      <c r="DD25" s="1125">
        <f t="shared" si="41"/>
        <v>0</v>
      </c>
      <c r="DE25" s="1123">
        <v>0</v>
      </c>
      <c r="DF25" s="1124">
        <v>0</v>
      </c>
      <c r="DG25" s="1125">
        <f t="shared" si="42"/>
        <v>0</v>
      </c>
      <c r="DH25" s="1123">
        <v>0</v>
      </c>
      <c r="DI25" s="1124">
        <v>0</v>
      </c>
      <c r="DJ25" s="1125">
        <f t="shared" si="43"/>
        <v>0</v>
      </c>
      <c r="DK25" s="1122">
        <f t="shared" si="44"/>
        <v>2010</v>
      </c>
      <c r="DL25" s="1123">
        <v>490583</v>
      </c>
      <c r="DM25" s="1124">
        <v>38906</v>
      </c>
      <c r="DN25" s="1125">
        <f t="shared" si="45"/>
        <v>451677</v>
      </c>
      <c r="DO25" s="1123">
        <v>388841</v>
      </c>
      <c r="DP25" s="1124">
        <v>30837</v>
      </c>
      <c r="DQ25" s="1125">
        <f t="shared" si="46"/>
        <v>358004</v>
      </c>
      <c r="DR25" s="1123">
        <v>651175</v>
      </c>
      <c r="DS25" s="1124">
        <v>42926</v>
      </c>
      <c r="DT25" s="1125">
        <f t="shared" si="47"/>
        <v>608249</v>
      </c>
      <c r="DU25" s="1123">
        <v>299997</v>
      </c>
      <c r="DV25" s="1124">
        <v>23770</v>
      </c>
      <c r="DW25" s="1125">
        <f t="shared" si="48"/>
        <v>276227</v>
      </c>
      <c r="DX25" s="1123">
        <f>+DX24-750.92</f>
        <v>1330318.08</v>
      </c>
      <c r="DY25" s="1124">
        <v>31914</v>
      </c>
      <c r="DZ25" s="1125">
        <f t="shared" si="49"/>
        <v>1298404.08</v>
      </c>
      <c r="EA25" s="1122">
        <f t="shared" si="50"/>
        <v>2010</v>
      </c>
      <c r="EB25" s="1123">
        <v>0</v>
      </c>
      <c r="EC25" s="1124">
        <v>0</v>
      </c>
      <c r="ED25" s="1125">
        <f t="shared" si="51"/>
        <v>0</v>
      </c>
      <c r="EE25" s="1123">
        <v>0</v>
      </c>
      <c r="EF25" s="1124">
        <v>0</v>
      </c>
      <c r="EG25" s="1125">
        <f t="shared" si="52"/>
        <v>0</v>
      </c>
      <c r="EH25" s="1123">
        <v>0</v>
      </c>
      <c r="EI25" s="1124">
        <v>0</v>
      </c>
      <c r="EJ25" s="1125">
        <f t="shared" si="53"/>
        <v>0</v>
      </c>
      <c r="EK25" s="1123">
        <v>0</v>
      </c>
      <c r="EL25" s="1124">
        <v>0</v>
      </c>
      <c r="EM25" s="1125">
        <f t="shared" si="54"/>
        <v>0</v>
      </c>
      <c r="EN25" s="1123">
        <v>66414</v>
      </c>
      <c r="EO25" s="1124">
        <v>787</v>
      </c>
      <c r="EP25" s="1125">
        <f t="shared" si="55"/>
        <v>65627</v>
      </c>
      <c r="EQ25" s="1122">
        <f t="shared" si="56"/>
        <v>2010</v>
      </c>
      <c r="ER25" s="1123">
        <v>106198</v>
      </c>
      <c r="ES25" s="1124">
        <v>1872</v>
      </c>
      <c r="ET25" s="1125">
        <f t="shared" si="57"/>
        <v>104326</v>
      </c>
      <c r="EU25" s="1123">
        <v>0</v>
      </c>
      <c r="EV25" s="1124">
        <v>0</v>
      </c>
      <c r="EW25" s="1125">
        <f t="shared" si="58"/>
        <v>0</v>
      </c>
      <c r="EX25" s="1123">
        <v>0</v>
      </c>
      <c r="EY25" s="1124">
        <v>0</v>
      </c>
      <c r="EZ25" s="1125">
        <f t="shared" si="59"/>
        <v>0</v>
      </c>
      <c r="FA25" s="1123">
        <v>0</v>
      </c>
      <c r="FB25" s="1124">
        <v>0</v>
      </c>
      <c r="FC25" s="1125">
        <f t="shared" si="60"/>
        <v>0</v>
      </c>
      <c r="FD25" s="1123">
        <v>0</v>
      </c>
      <c r="FE25" s="1124">
        <v>0</v>
      </c>
      <c r="FF25" s="1125">
        <f t="shared" si="61"/>
        <v>0</v>
      </c>
    </row>
    <row r="26" spans="1:162">
      <c r="A26" s="1244">
        <f t="shared" si="3"/>
        <v>17</v>
      </c>
      <c r="B26" s="1088">
        <f t="shared" si="62"/>
        <v>2011</v>
      </c>
      <c r="C26" s="1095">
        <f>+G26+J26+M26+P26+T26+W26+Z26+AC26+AF26+AJ26+AM26+AP26+AS26+AV26+AZ26+BC26+BF26+BI26+BL26+BP26+BS26+BV26+BY26+CB26+CF26+CI26+CL26+CO26+CR26+CV26+CY26+DB26+DE26+DH26+DL26+DO26+DR26+DU26+DX26+EB26+EE26+EH26+EK26+EN26+ER26+EU26+EX26+FA26+FD26</f>
        <v>168069871</v>
      </c>
      <c r="D26" s="1095">
        <f t="shared" si="1"/>
        <v>8125184</v>
      </c>
      <c r="E26" s="1095">
        <f t="shared" si="1"/>
        <v>159944687</v>
      </c>
      <c r="F26" s="1122">
        <f t="shared" si="2"/>
        <v>2011</v>
      </c>
      <c r="G26" s="1123">
        <v>7731715</v>
      </c>
      <c r="H26" s="1124">
        <v>787989</v>
      </c>
      <c r="I26" s="1125">
        <f t="shared" si="4"/>
        <v>6943726</v>
      </c>
      <c r="J26" s="1123">
        <v>1555609</v>
      </c>
      <c r="K26" s="1124">
        <v>198399</v>
      </c>
      <c r="L26" s="1125">
        <f t="shared" ref="L26:L45" si="66">+J26-K26</f>
        <v>1357210</v>
      </c>
      <c r="M26" s="1123">
        <v>5714844</v>
      </c>
      <c r="N26" s="1124">
        <v>730219</v>
      </c>
      <c r="O26" s="1125">
        <f t="shared" ref="O26:O45" si="67">+M26-N26</f>
        <v>4984625</v>
      </c>
      <c r="P26" s="1123">
        <v>652380</v>
      </c>
      <c r="Q26" s="1124">
        <v>76410</v>
      </c>
      <c r="R26" s="1125">
        <f t="shared" ref="R26:R45" si="68">+P26-Q26</f>
        <v>575970</v>
      </c>
      <c r="S26" s="1122">
        <f t="shared" si="8"/>
        <v>2011</v>
      </c>
      <c r="T26" s="1123">
        <v>1631619</v>
      </c>
      <c r="U26" s="1124">
        <v>132845</v>
      </c>
      <c r="V26" s="1125">
        <f t="shared" si="9"/>
        <v>1498774</v>
      </c>
      <c r="W26" s="1123">
        <v>2973356</v>
      </c>
      <c r="X26" s="1124">
        <v>283179</v>
      </c>
      <c r="Y26" s="1125">
        <f t="shared" ref="Y26:Y45" si="69">+W26-X26</f>
        <v>2690177</v>
      </c>
      <c r="Z26" s="1123">
        <v>2082386</v>
      </c>
      <c r="AA26" s="1124">
        <v>152939</v>
      </c>
      <c r="AB26" s="1125">
        <f t="shared" ref="AB26:AB45" si="70">+Z26-AA26</f>
        <v>1929447</v>
      </c>
      <c r="AC26" s="1123">
        <v>5529130</v>
      </c>
      <c r="AD26" s="1124">
        <v>218011</v>
      </c>
      <c r="AE26" s="1125">
        <f t="shared" ref="AE26:AE45" si="71">+AC26-AD26</f>
        <v>5311119</v>
      </c>
      <c r="AF26" s="1123">
        <v>4137069</v>
      </c>
      <c r="AG26" s="1124">
        <v>198772</v>
      </c>
      <c r="AH26" s="1125">
        <f t="shared" ref="AH26:AH45" si="72">+AF26-AG26</f>
        <v>3938297</v>
      </c>
      <c r="AI26" s="1122">
        <f t="shared" si="14"/>
        <v>2011</v>
      </c>
      <c r="AJ26" s="1123">
        <v>172410</v>
      </c>
      <c r="AK26" s="1124">
        <v>10688</v>
      </c>
      <c r="AL26" s="1125">
        <f t="shared" ref="AL26:AL45" si="73">+AJ26-AK26</f>
        <v>161722</v>
      </c>
      <c r="AM26" s="1123">
        <v>6729110</v>
      </c>
      <c r="AN26" s="1124">
        <v>503718</v>
      </c>
      <c r="AO26" s="1125">
        <f t="shared" ref="AO26:AO45" si="74">+AM26-AN26</f>
        <v>6225392</v>
      </c>
      <c r="AP26" s="1123">
        <v>1115725</v>
      </c>
      <c r="AQ26" s="1124">
        <v>76708</v>
      </c>
      <c r="AR26" s="1125">
        <f t="shared" ref="AR26:AR45" si="75">+AP26-AQ26</f>
        <v>1039017</v>
      </c>
      <c r="AS26" s="1123">
        <v>7331090</v>
      </c>
      <c r="AT26" s="1124">
        <v>439282</v>
      </c>
      <c r="AU26" s="1125">
        <f t="shared" si="18"/>
        <v>6891808</v>
      </c>
      <c r="AV26" s="1123">
        <v>9961220</v>
      </c>
      <c r="AW26" s="1124">
        <v>451200</v>
      </c>
      <c r="AX26" s="1125">
        <f t="shared" ref="AX26:AX45" si="76">+AV26-AW26</f>
        <v>9510020</v>
      </c>
      <c r="AY26" s="1122">
        <f t="shared" si="20"/>
        <v>2011</v>
      </c>
      <c r="AZ26" s="1123">
        <v>3407550</v>
      </c>
      <c r="BA26" s="1124">
        <v>259692</v>
      </c>
      <c r="BB26" s="1125">
        <f t="shared" si="63"/>
        <v>3147858</v>
      </c>
      <c r="BC26" s="1123">
        <v>9126641</v>
      </c>
      <c r="BD26" s="1124">
        <v>484403</v>
      </c>
      <c r="BE26" s="1125">
        <f t="shared" ref="BE26:BE45" si="77">+BC26-BD26</f>
        <v>8642238</v>
      </c>
      <c r="BF26" s="1123">
        <v>7559011</v>
      </c>
      <c r="BG26" s="1124">
        <v>409053</v>
      </c>
      <c r="BH26" s="1125">
        <f t="shared" ref="BH26:BH45" si="78">+BF26-BG26</f>
        <v>7149958</v>
      </c>
      <c r="BI26" s="1123">
        <v>8784057</v>
      </c>
      <c r="BJ26" s="1124">
        <v>499029</v>
      </c>
      <c r="BK26" s="1125">
        <f t="shared" ref="BK26:BK45" si="79">+BI26-BJ26</f>
        <v>8285028</v>
      </c>
      <c r="BL26" s="1123">
        <v>1239232</v>
      </c>
      <c r="BM26" s="1124">
        <v>22006</v>
      </c>
      <c r="BN26" s="1125">
        <f t="shared" si="25"/>
        <v>1217226</v>
      </c>
      <c r="BO26" s="1122">
        <f t="shared" si="26"/>
        <v>2011</v>
      </c>
      <c r="BP26" s="1123">
        <v>2321918</v>
      </c>
      <c r="BQ26" s="1124">
        <v>90260</v>
      </c>
      <c r="BR26" s="1125">
        <f t="shared" ref="BR26:BR45" si="80">+BP26-BQ26</f>
        <v>2231658</v>
      </c>
      <c r="BS26" s="1123">
        <v>3050670</v>
      </c>
      <c r="BT26" s="1124">
        <v>220240</v>
      </c>
      <c r="BU26" s="1125">
        <f t="shared" si="64"/>
        <v>2830430</v>
      </c>
      <c r="BV26" s="1123">
        <v>3754705</v>
      </c>
      <c r="BW26" s="1124">
        <v>33382</v>
      </c>
      <c r="BX26" s="1125">
        <f t="shared" si="29"/>
        <v>3721323</v>
      </c>
      <c r="BY26" s="1123">
        <v>4020330</v>
      </c>
      <c r="BZ26" s="1124">
        <v>70331</v>
      </c>
      <c r="CA26" s="1125">
        <f t="shared" si="30"/>
        <v>3949999</v>
      </c>
      <c r="CB26" s="1123">
        <v>4361524</v>
      </c>
      <c r="CC26" s="1124">
        <v>91245</v>
      </c>
      <c r="CD26" s="1125">
        <f t="shared" ref="CD26:CD45" si="81">+CB26-CC26</f>
        <v>4270279</v>
      </c>
      <c r="CE26" s="1122">
        <f t="shared" si="32"/>
        <v>2011</v>
      </c>
      <c r="CF26" s="1123">
        <v>5190166</v>
      </c>
      <c r="CG26" s="1124">
        <v>128775</v>
      </c>
      <c r="CH26" s="1125">
        <f t="shared" ref="CH26:CH45" si="82">+CF26-CG26</f>
        <v>5061391</v>
      </c>
      <c r="CI26" s="1123">
        <v>21066120</v>
      </c>
      <c r="CJ26" s="1124">
        <v>758597</v>
      </c>
      <c r="CK26" s="1125">
        <f t="shared" ref="CK26:CK45" si="83">+CI26-CJ26</f>
        <v>20307523</v>
      </c>
      <c r="CL26" s="1123">
        <v>5136266</v>
      </c>
      <c r="CM26" s="1124">
        <v>121450</v>
      </c>
      <c r="CN26" s="1125">
        <f t="shared" ref="CN26:CN45" si="84">+CL26-CM26</f>
        <v>5014816</v>
      </c>
      <c r="CO26" s="1123">
        <v>3362468</v>
      </c>
      <c r="CP26" s="1124">
        <v>65786</v>
      </c>
      <c r="CQ26" s="1125">
        <f t="shared" si="36"/>
        <v>3296682</v>
      </c>
      <c r="CR26" s="1123">
        <v>3384948</v>
      </c>
      <c r="CS26" s="1124">
        <v>46487</v>
      </c>
      <c r="CT26" s="1125">
        <f t="shared" si="37"/>
        <v>3338461</v>
      </c>
      <c r="CU26" s="1122">
        <f t="shared" si="38"/>
        <v>2011</v>
      </c>
      <c r="CV26" s="1123">
        <v>7644432</v>
      </c>
      <c r="CW26" s="1124">
        <v>135275</v>
      </c>
      <c r="CX26" s="1125">
        <f t="shared" si="39"/>
        <v>7509157</v>
      </c>
      <c r="CY26" s="1123">
        <v>4103214</v>
      </c>
      <c r="CZ26" s="1124">
        <v>17111</v>
      </c>
      <c r="DA26" s="1125">
        <f t="shared" si="40"/>
        <v>4086103</v>
      </c>
      <c r="DB26" s="1123"/>
      <c r="DC26" s="1124">
        <v>0</v>
      </c>
      <c r="DD26" s="1125">
        <f t="shared" si="41"/>
        <v>0</v>
      </c>
      <c r="DE26" s="1123"/>
      <c r="DF26" s="1124">
        <v>0</v>
      </c>
      <c r="DG26" s="1125">
        <f t="shared" ref="DG26:DG45" si="85">+DE26-DF26</f>
        <v>0</v>
      </c>
      <c r="DH26" s="1123"/>
      <c r="DI26" s="1124">
        <v>0</v>
      </c>
      <c r="DJ26" s="1125">
        <f t="shared" ref="DJ26:DJ45" si="86">+DH26-DI26</f>
        <v>0</v>
      </c>
      <c r="DK26" s="1122">
        <f t="shared" si="44"/>
        <v>2011</v>
      </c>
      <c r="DL26" s="1123">
        <v>490583</v>
      </c>
      <c r="DM26" s="1124">
        <v>52414</v>
      </c>
      <c r="DN26" s="1125">
        <f t="shared" ref="DN26:DN45" si="87">+DL26-DM26</f>
        <v>438169</v>
      </c>
      <c r="DO26" s="1123">
        <v>388841</v>
      </c>
      <c r="DP26" s="1124">
        <v>41544</v>
      </c>
      <c r="DQ26" s="1125">
        <f t="shared" ref="DQ26:DQ45" si="88">+DO26-DP26</f>
        <v>347297</v>
      </c>
      <c r="DR26" s="1123">
        <v>651175</v>
      </c>
      <c r="DS26" s="1124">
        <v>60855</v>
      </c>
      <c r="DT26" s="1125">
        <f t="shared" ref="DT26:DT45" si="89">+DR26-DS26</f>
        <v>590320</v>
      </c>
      <c r="DU26" s="1123">
        <v>299997</v>
      </c>
      <c r="DV26" s="1124">
        <v>32030</v>
      </c>
      <c r="DW26" s="1125">
        <f t="shared" ref="DW26:DW45" si="90">+DU26-DV26</f>
        <v>267967</v>
      </c>
      <c r="DX26" s="1123">
        <v>1325809</v>
      </c>
      <c r="DY26" s="1124">
        <v>68501</v>
      </c>
      <c r="DZ26" s="1125">
        <f t="shared" ref="DZ26:DZ45" si="91">+DX26-DY26</f>
        <v>1257308</v>
      </c>
      <c r="EA26" s="1122">
        <f t="shared" si="50"/>
        <v>2011</v>
      </c>
      <c r="EB26" s="1123">
        <v>2484936</v>
      </c>
      <c r="EC26" s="1124">
        <v>37374</v>
      </c>
      <c r="ED26" s="1125">
        <f t="shared" ref="ED26:ED45" si="92">+EB26-EC26</f>
        <v>2447562</v>
      </c>
      <c r="EE26" s="1123">
        <v>3103737</v>
      </c>
      <c r="EF26" s="1124">
        <v>77105</v>
      </c>
      <c r="EG26" s="1125">
        <f t="shared" ref="EG26:EG45" si="93">+EE26-EF26</f>
        <v>3026632</v>
      </c>
      <c r="EH26" s="1123">
        <v>2637849</v>
      </c>
      <c r="EI26" s="1124">
        <v>0</v>
      </c>
      <c r="EJ26" s="1125">
        <f t="shared" si="53"/>
        <v>2637849</v>
      </c>
      <c r="EK26" s="1123">
        <v>1682495</v>
      </c>
      <c r="EL26" s="1124">
        <v>34446</v>
      </c>
      <c r="EM26" s="1125">
        <f t="shared" si="54"/>
        <v>1648049</v>
      </c>
      <c r="EN26" s="1123">
        <v>67336</v>
      </c>
      <c r="EO26" s="1124">
        <v>2637</v>
      </c>
      <c r="EP26" s="1125">
        <f t="shared" ref="EP26:EP45" si="94">+EN26-EO26</f>
        <v>64699</v>
      </c>
      <c r="EQ26" s="1122">
        <f t="shared" si="56"/>
        <v>2011</v>
      </c>
      <c r="ER26" s="1123">
        <v>106198</v>
      </c>
      <c r="ES26" s="1124">
        <v>4797</v>
      </c>
      <c r="ET26" s="1125">
        <f t="shared" ref="ET26:ET45" si="95">+ER26-ES26</f>
        <v>101401</v>
      </c>
      <c r="EU26" s="1123"/>
      <c r="EV26" s="1124">
        <v>0</v>
      </c>
      <c r="EW26" s="1125">
        <f t="shared" si="58"/>
        <v>0</v>
      </c>
      <c r="EX26" s="1123"/>
      <c r="EY26" s="1124">
        <v>0</v>
      </c>
      <c r="EZ26" s="1125">
        <f t="shared" si="59"/>
        <v>0</v>
      </c>
      <c r="FA26" s="1123"/>
      <c r="FB26" s="1124">
        <v>0</v>
      </c>
      <c r="FC26" s="1125">
        <f t="shared" si="60"/>
        <v>0</v>
      </c>
      <c r="FD26" s="1123"/>
      <c r="FE26" s="1124">
        <v>0</v>
      </c>
      <c r="FF26" s="1125">
        <f t="shared" si="61"/>
        <v>0</v>
      </c>
    </row>
    <row r="27" spans="1:162">
      <c r="A27" s="1244">
        <f t="shared" si="3"/>
        <v>18</v>
      </c>
      <c r="B27" s="1088">
        <f t="shared" si="62"/>
        <v>2012</v>
      </c>
      <c r="C27" s="1095">
        <f t="shared" ref="C27:C45" si="96">+G27+J27+M27+P27+T27+W27+Z27+AC27+AF27+AJ27+AM27+AP27+AS27+AV27+AZ27+BC27+BF27+BI27+BL27+BP27+BS27+BV27+BY27+CB27+CF27+CI27+CL27+CO27+CR27+CV27+CY27+DB27+DE27+DH27+DL27+DO27+DR27+DU27+DX27+EB27+EE27+EH27+EK27+EN27+ER27+EU27+EX27+FA27+FD27</f>
        <v>0</v>
      </c>
      <c r="D27" s="1095">
        <f t="shared" ref="D27:D45" si="97">+H27+K27+N27+Q27+U27+X27+AA27+AD27+AG27+AK27+AN27+AQ27+AT27+AW27+BA27+BD27+BG27+BJ27+BM27+BQ27+BT27+BW27+BZ27+CC27+CG27+CJ27+CM27+CP27+CS27+CW27+CZ27+DC27+DF27+DI27+DM27+DP27+DS27+DV27+DY27+EC27+EF27+EI27+EL27+EO27+ES27+EV27+EY27+FB27+FE27</f>
        <v>0</v>
      </c>
      <c r="E27" s="1095">
        <f t="shared" ref="E27:E45" si="98">+I27+L27+O27+R27+V27+Y27+AB27+AE27+AH27+AL27+AO27+AR27+AU27+AX27+BB27+BE27+BH27+BK27+BN27+BR27+BU27+BX27+CA27+CD27+CH27+CK27+CN27+CQ27+CT27+CX27+DA27+DD27+DG27+DJ27+DN27+DQ27+DT27+DW27+DZ27+ED27+EG27+EJ27+EM27+EP27+ET27+EW27+EZ27+FC27+FF27</f>
        <v>0</v>
      </c>
      <c r="F27" s="1122">
        <f t="shared" si="2"/>
        <v>2012</v>
      </c>
      <c r="G27" s="1123"/>
      <c r="H27" s="1124">
        <v>0</v>
      </c>
      <c r="I27" s="1125">
        <f t="shared" si="4"/>
        <v>0</v>
      </c>
      <c r="J27" s="1123"/>
      <c r="K27" s="1124">
        <v>0</v>
      </c>
      <c r="L27" s="1125">
        <f t="shared" si="66"/>
        <v>0</v>
      </c>
      <c r="M27" s="1123"/>
      <c r="N27" s="1124">
        <v>0</v>
      </c>
      <c r="O27" s="1125">
        <f t="shared" si="67"/>
        <v>0</v>
      </c>
      <c r="P27" s="1123"/>
      <c r="Q27" s="1124">
        <v>0</v>
      </c>
      <c r="R27" s="1125">
        <f t="shared" si="68"/>
        <v>0</v>
      </c>
      <c r="S27" s="1122">
        <f t="shared" si="8"/>
        <v>2012</v>
      </c>
      <c r="T27" s="1123"/>
      <c r="U27" s="1124">
        <v>0</v>
      </c>
      <c r="V27" s="1125">
        <f t="shared" si="9"/>
        <v>0</v>
      </c>
      <c r="W27" s="1123"/>
      <c r="X27" s="1124">
        <v>0</v>
      </c>
      <c r="Y27" s="1125">
        <f t="shared" si="69"/>
        <v>0</v>
      </c>
      <c r="Z27" s="1123"/>
      <c r="AA27" s="1124">
        <v>0</v>
      </c>
      <c r="AB27" s="1125">
        <f t="shared" si="70"/>
        <v>0</v>
      </c>
      <c r="AC27" s="1123"/>
      <c r="AD27" s="1124">
        <v>0</v>
      </c>
      <c r="AE27" s="1125">
        <f t="shared" si="71"/>
        <v>0</v>
      </c>
      <c r="AF27" s="1123"/>
      <c r="AG27" s="1124">
        <v>0</v>
      </c>
      <c r="AH27" s="1125">
        <f t="shared" si="72"/>
        <v>0</v>
      </c>
      <c r="AI27" s="1122">
        <f t="shared" si="14"/>
        <v>2012</v>
      </c>
      <c r="AJ27" s="1123"/>
      <c r="AK27" s="1124">
        <v>0</v>
      </c>
      <c r="AL27" s="1125">
        <f t="shared" si="73"/>
        <v>0</v>
      </c>
      <c r="AM27" s="1123"/>
      <c r="AN27" s="1124">
        <v>0</v>
      </c>
      <c r="AO27" s="1125">
        <f t="shared" si="74"/>
        <v>0</v>
      </c>
      <c r="AP27" s="1123"/>
      <c r="AQ27" s="1124">
        <v>0</v>
      </c>
      <c r="AR27" s="1125">
        <f t="shared" si="75"/>
        <v>0</v>
      </c>
      <c r="AS27" s="1123"/>
      <c r="AT27" s="1124">
        <v>0</v>
      </c>
      <c r="AU27" s="1125">
        <f t="shared" si="18"/>
        <v>0</v>
      </c>
      <c r="AV27" s="1123"/>
      <c r="AW27" s="1124">
        <v>0</v>
      </c>
      <c r="AX27" s="1125">
        <f t="shared" si="76"/>
        <v>0</v>
      </c>
      <c r="AY27" s="1122">
        <f t="shared" si="20"/>
        <v>2012</v>
      </c>
      <c r="AZ27" s="1123"/>
      <c r="BA27" s="1124">
        <v>0</v>
      </c>
      <c r="BB27" s="1125">
        <f t="shared" si="63"/>
        <v>0</v>
      </c>
      <c r="BC27" s="1123"/>
      <c r="BD27" s="1124">
        <v>0</v>
      </c>
      <c r="BE27" s="1125">
        <f t="shared" si="77"/>
        <v>0</v>
      </c>
      <c r="BF27" s="1123"/>
      <c r="BG27" s="1124">
        <v>0</v>
      </c>
      <c r="BH27" s="1125">
        <f t="shared" si="78"/>
        <v>0</v>
      </c>
      <c r="BI27" s="1123"/>
      <c r="BJ27" s="1124">
        <v>0</v>
      </c>
      <c r="BK27" s="1125">
        <f t="shared" si="79"/>
        <v>0</v>
      </c>
      <c r="BL27" s="1123"/>
      <c r="BM27" s="1124">
        <v>0</v>
      </c>
      <c r="BN27" s="1125">
        <f t="shared" si="25"/>
        <v>0</v>
      </c>
      <c r="BO27" s="1122">
        <f t="shared" si="26"/>
        <v>2012</v>
      </c>
      <c r="BP27" s="1123"/>
      <c r="BQ27" s="1124">
        <v>0</v>
      </c>
      <c r="BR27" s="1125">
        <f t="shared" si="80"/>
        <v>0</v>
      </c>
      <c r="BS27" s="1123"/>
      <c r="BT27" s="1124">
        <v>0</v>
      </c>
      <c r="BU27" s="1125">
        <f t="shared" si="64"/>
        <v>0</v>
      </c>
      <c r="BV27" s="1123"/>
      <c r="BW27" s="1124">
        <v>0</v>
      </c>
      <c r="BX27" s="1125">
        <f t="shared" si="29"/>
        <v>0</v>
      </c>
      <c r="BY27" s="1123"/>
      <c r="BZ27" s="1124">
        <v>0</v>
      </c>
      <c r="CA27" s="1125">
        <f t="shared" si="30"/>
        <v>0</v>
      </c>
      <c r="CB27" s="1123"/>
      <c r="CC27" s="1124">
        <v>0</v>
      </c>
      <c r="CD27" s="1125">
        <f t="shared" si="81"/>
        <v>0</v>
      </c>
      <c r="CE27" s="1122">
        <f t="shared" si="32"/>
        <v>2012</v>
      </c>
      <c r="CF27" s="1123"/>
      <c r="CG27" s="1124">
        <v>0</v>
      </c>
      <c r="CH27" s="1125">
        <f t="shared" si="82"/>
        <v>0</v>
      </c>
      <c r="CI27" s="1123"/>
      <c r="CJ27" s="1124">
        <v>0</v>
      </c>
      <c r="CK27" s="1125">
        <f t="shared" si="83"/>
        <v>0</v>
      </c>
      <c r="CL27" s="1123"/>
      <c r="CM27" s="1124">
        <v>0</v>
      </c>
      <c r="CN27" s="1125">
        <f t="shared" si="84"/>
        <v>0</v>
      </c>
      <c r="CO27" s="1123"/>
      <c r="CP27" s="1124">
        <v>0</v>
      </c>
      <c r="CQ27" s="1125">
        <f t="shared" si="36"/>
        <v>0</v>
      </c>
      <c r="CR27" s="1123"/>
      <c r="CS27" s="1124">
        <v>0</v>
      </c>
      <c r="CT27" s="1125">
        <f t="shared" si="37"/>
        <v>0</v>
      </c>
      <c r="CU27" s="1122">
        <f t="shared" si="38"/>
        <v>2012</v>
      </c>
      <c r="CV27" s="1123"/>
      <c r="CW27" s="1124">
        <v>0</v>
      </c>
      <c r="CX27" s="1125">
        <f t="shared" ref="CX27:CX45" si="99">+CV27-CW27</f>
        <v>0</v>
      </c>
      <c r="CY27" s="1123"/>
      <c r="CZ27" s="1124">
        <v>0</v>
      </c>
      <c r="DA27" s="1125">
        <f t="shared" ref="DA27:DA45" si="100">+CY27-CZ27</f>
        <v>0</v>
      </c>
      <c r="DB27" s="1123"/>
      <c r="DC27" s="1124">
        <v>0</v>
      </c>
      <c r="DD27" s="1125">
        <f t="shared" ref="DD27:DD45" si="101">+DB27-DC27</f>
        <v>0</v>
      </c>
      <c r="DE27" s="1123"/>
      <c r="DF27" s="1124">
        <v>0</v>
      </c>
      <c r="DG27" s="1125">
        <f t="shared" si="85"/>
        <v>0</v>
      </c>
      <c r="DH27" s="1123"/>
      <c r="DI27" s="1124">
        <v>0</v>
      </c>
      <c r="DJ27" s="1125">
        <f t="shared" si="86"/>
        <v>0</v>
      </c>
      <c r="DK27" s="1122">
        <f t="shared" si="44"/>
        <v>2012</v>
      </c>
      <c r="DL27" s="1123"/>
      <c r="DM27" s="1124">
        <v>0</v>
      </c>
      <c r="DN27" s="1125">
        <f t="shared" si="87"/>
        <v>0</v>
      </c>
      <c r="DO27" s="1123"/>
      <c r="DP27" s="1124">
        <v>0</v>
      </c>
      <c r="DQ27" s="1125">
        <f t="shared" si="88"/>
        <v>0</v>
      </c>
      <c r="DR27" s="1123"/>
      <c r="DS27" s="1124">
        <v>0</v>
      </c>
      <c r="DT27" s="1125">
        <f t="shared" si="89"/>
        <v>0</v>
      </c>
      <c r="DU27" s="1123"/>
      <c r="DV27" s="1124">
        <v>0</v>
      </c>
      <c r="DW27" s="1125">
        <f t="shared" si="90"/>
        <v>0</v>
      </c>
      <c r="DX27" s="1123"/>
      <c r="DY27" s="1124">
        <v>0</v>
      </c>
      <c r="DZ27" s="1125">
        <f t="shared" si="91"/>
        <v>0</v>
      </c>
      <c r="EA27" s="1122">
        <f t="shared" si="50"/>
        <v>2012</v>
      </c>
      <c r="EB27" s="1123"/>
      <c r="EC27" s="1124">
        <v>0</v>
      </c>
      <c r="ED27" s="1125">
        <f t="shared" si="92"/>
        <v>0</v>
      </c>
      <c r="EE27" s="1123"/>
      <c r="EF27" s="1124">
        <v>0</v>
      </c>
      <c r="EG27" s="1125">
        <f t="shared" si="93"/>
        <v>0</v>
      </c>
      <c r="EH27" s="1123"/>
      <c r="EI27" s="1124">
        <v>0</v>
      </c>
      <c r="EJ27" s="1125">
        <f t="shared" si="53"/>
        <v>0</v>
      </c>
      <c r="EK27" s="1123"/>
      <c r="EL27" s="1124">
        <v>0</v>
      </c>
      <c r="EM27" s="1125">
        <f t="shared" si="54"/>
        <v>0</v>
      </c>
      <c r="EN27" s="1123"/>
      <c r="EO27" s="1124">
        <v>0</v>
      </c>
      <c r="EP27" s="1125">
        <f t="shared" si="94"/>
        <v>0</v>
      </c>
      <c r="EQ27" s="1122">
        <f t="shared" si="56"/>
        <v>2012</v>
      </c>
      <c r="ER27" s="1123"/>
      <c r="ES27" s="1124">
        <v>0</v>
      </c>
      <c r="ET27" s="1125">
        <f t="shared" si="95"/>
        <v>0</v>
      </c>
      <c r="EU27" s="1123"/>
      <c r="EV27" s="1124">
        <v>0</v>
      </c>
      <c r="EW27" s="1125">
        <f t="shared" ref="EW27:EW45" si="102">+EU27-EV27</f>
        <v>0</v>
      </c>
      <c r="EX27" s="1123"/>
      <c r="EY27" s="1124">
        <v>0</v>
      </c>
      <c r="EZ27" s="1125">
        <f t="shared" si="59"/>
        <v>0</v>
      </c>
      <c r="FA27" s="1123"/>
      <c r="FB27" s="1124">
        <v>0</v>
      </c>
      <c r="FC27" s="1125">
        <f t="shared" si="60"/>
        <v>0</v>
      </c>
      <c r="FD27" s="1123"/>
      <c r="FE27" s="1124">
        <v>0</v>
      </c>
      <c r="FF27" s="1125">
        <f t="shared" si="61"/>
        <v>0</v>
      </c>
    </row>
    <row r="28" spans="1:162">
      <c r="A28" s="1244">
        <f t="shared" si="3"/>
        <v>19</v>
      </c>
      <c r="B28" s="1088">
        <f t="shared" si="62"/>
        <v>2013</v>
      </c>
      <c r="C28" s="1095">
        <f t="shared" si="96"/>
        <v>0</v>
      </c>
      <c r="D28" s="1095">
        <f t="shared" si="97"/>
        <v>0</v>
      </c>
      <c r="E28" s="1095">
        <f t="shared" si="98"/>
        <v>0</v>
      </c>
      <c r="F28" s="1122">
        <f t="shared" si="2"/>
        <v>2013</v>
      </c>
      <c r="G28" s="1123"/>
      <c r="H28" s="1124">
        <v>0</v>
      </c>
      <c r="I28" s="1125">
        <f t="shared" si="4"/>
        <v>0</v>
      </c>
      <c r="J28" s="1123"/>
      <c r="K28" s="1124">
        <v>0</v>
      </c>
      <c r="L28" s="1125">
        <f t="shared" si="66"/>
        <v>0</v>
      </c>
      <c r="M28" s="1123"/>
      <c r="N28" s="1124">
        <v>0</v>
      </c>
      <c r="O28" s="1125">
        <f t="shared" si="67"/>
        <v>0</v>
      </c>
      <c r="P28" s="1123"/>
      <c r="Q28" s="1124">
        <v>0</v>
      </c>
      <c r="R28" s="1125">
        <f t="shared" si="68"/>
        <v>0</v>
      </c>
      <c r="S28" s="1122">
        <f t="shared" si="8"/>
        <v>2013</v>
      </c>
      <c r="T28" s="1123"/>
      <c r="U28" s="1124">
        <v>0</v>
      </c>
      <c r="V28" s="1125">
        <f t="shared" si="9"/>
        <v>0</v>
      </c>
      <c r="W28" s="1123"/>
      <c r="X28" s="1124">
        <v>0</v>
      </c>
      <c r="Y28" s="1125">
        <f t="shared" si="69"/>
        <v>0</v>
      </c>
      <c r="Z28" s="1123"/>
      <c r="AA28" s="1124">
        <v>0</v>
      </c>
      <c r="AB28" s="1125">
        <f t="shared" si="70"/>
        <v>0</v>
      </c>
      <c r="AC28" s="1123"/>
      <c r="AD28" s="1124">
        <v>0</v>
      </c>
      <c r="AE28" s="1125">
        <f t="shared" si="71"/>
        <v>0</v>
      </c>
      <c r="AF28" s="1123"/>
      <c r="AG28" s="1124">
        <v>0</v>
      </c>
      <c r="AH28" s="1125">
        <f t="shared" si="72"/>
        <v>0</v>
      </c>
      <c r="AI28" s="1122">
        <f t="shared" si="14"/>
        <v>2013</v>
      </c>
      <c r="AJ28" s="1123"/>
      <c r="AK28" s="1124">
        <v>0</v>
      </c>
      <c r="AL28" s="1125">
        <f t="shared" si="73"/>
        <v>0</v>
      </c>
      <c r="AM28" s="1123"/>
      <c r="AN28" s="1124">
        <v>0</v>
      </c>
      <c r="AO28" s="1125">
        <f t="shared" si="74"/>
        <v>0</v>
      </c>
      <c r="AP28" s="1123"/>
      <c r="AQ28" s="1124">
        <v>0</v>
      </c>
      <c r="AR28" s="1125">
        <f t="shared" si="75"/>
        <v>0</v>
      </c>
      <c r="AS28" s="1123"/>
      <c r="AT28" s="1124">
        <v>0</v>
      </c>
      <c r="AU28" s="1125">
        <f t="shared" si="18"/>
        <v>0</v>
      </c>
      <c r="AV28" s="1123"/>
      <c r="AW28" s="1124">
        <v>0</v>
      </c>
      <c r="AX28" s="1125">
        <f t="shared" si="76"/>
        <v>0</v>
      </c>
      <c r="AY28" s="1122">
        <f t="shared" si="20"/>
        <v>2013</v>
      </c>
      <c r="AZ28" s="1123"/>
      <c r="BA28" s="1124">
        <v>0</v>
      </c>
      <c r="BB28" s="1125">
        <f t="shared" si="63"/>
        <v>0</v>
      </c>
      <c r="BC28" s="1123"/>
      <c r="BD28" s="1124">
        <v>0</v>
      </c>
      <c r="BE28" s="1125">
        <f t="shared" si="77"/>
        <v>0</v>
      </c>
      <c r="BF28" s="1123"/>
      <c r="BG28" s="1124">
        <v>0</v>
      </c>
      <c r="BH28" s="1125">
        <f t="shared" si="78"/>
        <v>0</v>
      </c>
      <c r="BI28" s="1123"/>
      <c r="BJ28" s="1124">
        <v>0</v>
      </c>
      <c r="BK28" s="1125">
        <f t="shared" si="79"/>
        <v>0</v>
      </c>
      <c r="BL28" s="1123"/>
      <c r="BM28" s="1124">
        <v>0</v>
      </c>
      <c r="BN28" s="1125">
        <f t="shared" si="25"/>
        <v>0</v>
      </c>
      <c r="BO28" s="1122">
        <f t="shared" si="26"/>
        <v>2013</v>
      </c>
      <c r="BP28" s="1123"/>
      <c r="BQ28" s="1124">
        <v>0</v>
      </c>
      <c r="BR28" s="1125">
        <f t="shared" si="80"/>
        <v>0</v>
      </c>
      <c r="BS28" s="1123"/>
      <c r="BT28" s="1124">
        <v>0</v>
      </c>
      <c r="BU28" s="1125">
        <f t="shared" si="64"/>
        <v>0</v>
      </c>
      <c r="BV28" s="1123"/>
      <c r="BW28" s="1124">
        <v>0</v>
      </c>
      <c r="BX28" s="1125">
        <f t="shared" si="29"/>
        <v>0</v>
      </c>
      <c r="BY28" s="1123"/>
      <c r="BZ28" s="1124">
        <v>0</v>
      </c>
      <c r="CA28" s="1125">
        <f t="shared" si="30"/>
        <v>0</v>
      </c>
      <c r="CB28" s="1123"/>
      <c r="CC28" s="1124">
        <v>0</v>
      </c>
      <c r="CD28" s="1125">
        <f t="shared" si="81"/>
        <v>0</v>
      </c>
      <c r="CE28" s="1122">
        <f t="shared" si="32"/>
        <v>2013</v>
      </c>
      <c r="CF28" s="1123"/>
      <c r="CG28" s="1124">
        <v>0</v>
      </c>
      <c r="CH28" s="1125">
        <f t="shared" si="82"/>
        <v>0</v>
      </c>
      <c r="CI28" s="1123"/>
      <c r="CJ28" s="1124">
        <v>0</v>
      </c>
      <c r="CK28" s="1125">
        <f t="shared" si="83"/>
        <v>0</v>
      </c>
      <c r="CL28" s="1123"/>
      <c r="CM28" s="1124">
        <v>0</v>
      </c>
      <c r="CN28" s="1125">
        <f t="shared" si="84"/>
        <v>0</v>
      </c>
      <c r="CO28" s="1123"/>
      <c r="CP28" s="1124">
        <v>0</v>
      </c>
      <c r="CQ28" s="1125">
        <f t="shared" si="36"/>
        <v>0</v>
      </c>
      <c r="CR28" s="1123"/>
      <c r="CS28" s="1124">
        <v>0</v>
      </c>
      <c r="CT28" s="1125">
        <f t="shared" si="37"/>
        <v>0</v>
      </c>
      <c r="CU28" s="1122">
        <f t="shared" si="38"/>
        <v>2013</v>
      </c>
      <c r="CV28" s="1123"/>
      <c r="CW28" s="1124">
        <v>0</v>
      </c>
      <c r="CX28" s="1125">
        <f t="shared" si="99"/>
        <v>0</v>
      </c>
      <c r="CY28" s="1123"/>
      <c r="CZ28" s="1124">
        <v>0</v>
      </c>
      <c r="DA28" s="1125">
        <f t="shared" si="100"/>
        <v>0</v>
      </c>
      <c r="DB28" s="1123"/>
      <c r="DC28" s="1124">
        <v>0</v>
      </c>
      <c r="DD28" s="1125">
        <f t="shared" si="101"/>
        <v>0</v>
      </c>
      <c r="DE28" s="1123"/>
      <c r="DF28" s="1124">
        <v>0</v>
      </c>
      <c r="DG28" s="1125">
        <f t="shared" si="85"/>
        <v>0</v>
      </c>
      <c r="DH28" s="1123"/>
      <c r="DI28" s="1124">
        <v>0</v>
      </c>
      <c r="DJ28" s="1125">
        <f t="shared" si="86"/>
        <v>0</v>
      </c>
      <c r="DK28" s="1122">
        <f t="shared" si="44"/>
        <v>2013</v>
      </c>
      <c r="DL28" s="1123"/>
      <c r="DM28" s="1124">
        <v>0</v>
      </c>
      <c r="DN28" s="1125">
        <f t="shared" si="87"/>
        <v>0</v>
      </c>
      <c r="DO28" s="1123"/>
      <c r="DP28" s="1124">
        <v>0</v>
      </c>
      <c r="DQ28" s="1125">
        <f t="shared" si="88"/>
        <v>0</v>
      </c>
      <c r="DR28" s="1123"/>
      <c r="DS28" s="1124">
        <v>0</v>
      </c>
      <c r="DT28" s="1125">
        <f t="shared" si="89"/>
        <v>0</v>
      </c>
      <c r="DU28" s="1123"/>
      <c r="DV28" s="1124">
        <v>0</v>
      </c>
      <c r="DW28" s="1125">
        <f t="shared" si="90"/>
        <v>0</v>
      </c>
      <c r="DX28" s="1123"/>
      <c r="DY28" s="1124">
        <v>0</v>
      </c>
      <c r="DZ28" s="1125">
        <f t="shared" si="91"/>
        <v>0</v>
      </c>
      <c r="EA28" s="1122">
        <f t="shared" si="50"/>
        <v>2013</v>
      </c>
      <c r="EB28" s="1123"/>
      <c r="EC28" s="1124">
        <v>0</v>
      </c>
      <c r="ED28" s="1125">
        <f t="shared" si="92"/>
        <v>0</v>
      </c>
      <c r="EE28" s="1123"/>
      <c r="EF28" s="1124">
        <v>0</v>
      </c>
      <c r="EG28" s="1125">
        <f t="shared" si="93"/>
        <v>0</v>
      </c>
      <c r="EH28" s="1123"/>
      <c r="EI28" s="1124">
        <v>0</v>
      </c>
      <c r="EJ28" s="1125">
        <f t="shared" si="53"/>
        <v>0</v>
      </c>
      <c r="EK28" s="1123"/>
      <c r="EL28" s="1124">
        <v>0</v>
      </c>
      <c r="EM28" s="1125">
        <f t="shared" si="54"/>
        <v>0</v>
      </c>
      <c r="EN28" s="1123"/>
      <c r="EO28" s="1124">
        <v>0</v>
      </c>
      <c r="EP28" s="1125">
        <f t="shared" si="94"/>
        <v>0</v>
      </c>
      <c r="EQ28" s="1122">
        <f t="shared" si="56"/>
        <v>2013</v>
      </c>
      <c r="ER28" s="1123"/>
      <c r="ES28" s="1124">
        <v>0</v>
      </c>
      <c r="ET28" s="1125">
        <f t="shared" si="95"/>
        <v>0</v>
      </c>
      <c r="EU28" s="1123"/>
      <c r="EV28" s="1124">
        <v>0</v>
      </c>
      <c r="EW28" s="1125">
        <f t="shared" si="102"/>
        <v>0</v>
      </c>
      <c r="EX28" s="1123"/>
      <c r="EY28" s="1124">
        <v>0</v>
      </c>
      <c r="EZ28" s="1125">
        <f t="shared" si="59"/>
        <v>0</v>
      </c>
      <c r="FA28" s="1123"/>
      <c r="FB28" s="1124">
        <v>0</v>
      </c>
      <c r="FC28" s="1125">
        <f t="shared" si="60"/>
        <v>0</v>
      </c>
      <c r="FD28" s="1123"/>
      <c r="FE28" s="1124">
        <v>0</v>
      </c>
      <c r="FF28" s="1125">
        <f t="shared" si="61"/>
        <v>0</v>
      </c>
    </row>
    <row r="29" spans="1:162">
      <c r="A29" s="1244">
        <f t="shared" si="3"/>
        <v>20</v>
      </c>
      <c r="B29" s="1088">
        <f t="shared" si="62"/>
        <v>2014</v>
      </c>
      <c r="C29" s="1095">
        <f t="shared" si="96"/>
        <v>0</v>
      </c>
      <c r="D29" s="1095">
        <f t="shared" si="97"/>
        <v>0</v>
      </c>
      <c r="E29" s="1095">
        <f t="shared" si="98"/>
        <v>0</v>
      </c>
      <c r="F29" s="1122">
        <f t="shared" si="2"/>
        <v>2014</v>
      </c>
      <c r="G29" s="1123"/>
      <c r="H29" s="1124">
        <v>0</v>
      </c>
      <c r="I29" s="1125">
        <f t="shared" si="4"/>
        <v>0</v>
      </c>
      <c r="J29" s="1123"/>
      <c r="K29" s="1124">
        <v>0</v>
      </c>
      <c r="L29" s="1125">
        <f t="shared" si="66"/>
        <v>0</v>
      </c>
      <c r="M29" s="1123"/>
      <c r="N29" s="1124">
        <v>0</v>
      </c>
      <c r="O29" s="1125">
        <f t="shared" si="67"/>
        <v>0</v>
      </c>
      <c r="P29" s="1123"/>
      <c r="Q29" s="1124">
        <v>0</v>
      </c>
      <c r="R29" s="1125">
        <f t="shared" si="68"/>
        <v>0</v>
      </c>
      <c r="S29" s="1122">
        <f t="shared" si="8"/>
        <v>2014</v>
      </c>
      <c r="T29" s="1123"/>
      <c r="U29" s="1124">
        <v>0</v>
      </c>
      <c r="V29" s="1125">
        <f t="shared" si="9"/>
        <v>0</v>
      </c>
      <c r="W29" s="1123"/>
      <c r="X29" s="1124">
        <v>0</v>
      </c>
      <c r="Y29" s="1125">
        <f t="shared" si="69"/>
        <v>0</v>
      </c>
      <c r="Z29" s="1123"/>
      <c r="AA29" s="1124">
        <v>0</v>
      </c>
      <c r="AB29" s="1125">
        <f t="shared" si="70"/>
        <v>0</v>
      </c>
      <c r="AC29" s="1123"/>
      <c r="AD29" s="1124">
        <v>0</v>
      </c>
      <c r="AE29" s="1125">
        <f t="shared" si="71"/>
        <v>0</v>
      </c>
      <c r="AF29" s="1123"/>
      <c r="AG29" s="1124">
        <v>0</v>
      </c>
      <c r="AH29" s="1125">
        <f t="shared" si="72"/>
        <v>0</v>
      </c>
      <c r="AI29" s="1122">
        <f t="shared" si="14"/>
        <v>2014</v>
      </c>
      <c r="AJ29" s="1123"/>
      <c r="AK29" s="1124">
        <v>0</v>
      </c>
      <c r="AL29" s="1125">
        <f t="shared" si="73"/>
        <v>0</v>
      </c>
      <c r="AM29" s="1123"/>
      <c r="AN29" s="1124">
        <v>0</v>
      </c>
      <c r="AO29" s="1125">
        <f t="shared" si="74"/>
        <v>0</v>
      </c>
      <c r="AP29" s="1123"/>
      <c r="AQ29" s="1124">
        <v>0</v>
      </c>
      <c r="AR29" s="1125">
        <f t="shared" si="75"/>
        <v>0</v>
      </c>
      <c r="AS29" s="1123"/>
      <c r="AT29" s="1124">
        <v>0</v>
      </c>
      <c r="AU29" s="1125">
        <f t="shared" si="18"/>
        <v>0</v>
      </c>
      <c r="AV29" s="1123"/>
      <c r="AW29" s="1124">
        <v>0</v>
      </c>
      <c r="AX29" s="1125">
        <f t="shared" si="76"/>
        <v>0</v>
      </c>
      <c r="AY29" s="1122">
        <f t="shared" si="20"/>
        <v>2014</v>
      </c>
      <c r="AZ29" s="1123"/>
      <c r="BA29" s="1124">
        <v>0</v>
      </c>
      <c r="BB29" s="1125">
        <f t="shared" si="63"/>
        <v>0</v>
      </c>
      <c r="BC29" s="1123"/>
      <c r="BD29" s="1124">
        <v>0</v>
      </c>
      <c r="BE29" s="1125">
        <f t="shared" si="77"/>
        <v>0</v>
      </c>
      <c r="BF29" s="1123"/>
      <c r="BG29" s="1124">
        <v>0</v>
      </c>
      <c r="BH29" s="1125">
        <f t="shared" si="78"/>
        <v>0</v>
      </c>
      <c r="BI29" s="1123"/>
      <c r="BJ29" s="1124">
        <v>0</v>
      </c>
      <c r="BK29" s="1125">
        <f t="shared" si="79"/>
        <v>0</v>
      </c>
      <c r="BL29" s="1123"/>
      <c r="BM29" s="1124">
        <v>0</v>
      </c>
      <c r="BN29" s="1125">
        <f t="shared" si="25"/>
        <v>0</v>
      </c>
      <c r="BO29" s="1122">
        <f t="shared" si="26"/>
        <v>2014</v>
      </c>
      <c r="BP29" s="1123"/>
      <c r="BQ29" s="1124">
        <v>0</v>
      </c>
      <c r="BR29" s="1125">
        <f t="shared" si="80"/>
        <v>0</v>
      </c>
      <c r="BS29" s="1123"/>
      <c r="BT29" s="1124">
        <v>0</v>
      </c>
      <c r="BU29" s="1125">
        <f t="shared" si="64"/>
        <v>0</v>
      </c>
      <c r="BV29" s="1123"/>
      <c r="BW29" s="1124">
        <v>0</v>
      </c>
      <c r="BX29" s="1125">
        <f t="shared" si="29"/>
        <v>0</v>
      </c>
      <c r="BY29" s="1123"/>
      <c r="BZ29" s="1124">
        <v>0</v>
      </c>
      <c r="CA29" s="1125">
        <f t="shared" si="30"/>
        <v>0</v>
      </c>
      <c r="CB29" s="1123"/>
      <c r="CC29" s="1124">
        <v>0</v>
      </c>
      <c r="CD29" s="1125">
        <f t="shared" si="81"/>
        <v>0</v>
      </c>
      <c r="CE29" s="1122">
        <f t="shared" si="32"/>
        <v>2014</v>
      </c>
      <c r="CF29" s="1123"/>
      <c r="CG29" s="1124">
        <v>0</v>
      </c>
      <c r="CH29" s="1125">
        <f t="shared" si="82"/>
        <v>0</v>
      </c>
      <c r="CI29" s="1123"/>
      <c r="CJ29" s="1124">
        <v>0</v>
      </c>
      <c r="CK29" s="1125">
        <f t="shared" si="83"/>
        <v>0</v>
      </c>
      <c r="CL29" s="1123"/>
      <c r="CM29" s="1124">
        <v>0</v>
      </c>
      <c r="CN29" s="1125">
        <f t="shared" si="84"/>
        <v>0</v>
      </c>
      <c r="CO29" s="1123"/>
      <c r="CP29" s="1124">
        <v>0</v>
      </c>
      <c r="CQ29" s="1125">
        <f t="shared" si="36"/>
        <v>0</v>
      </c>
      <c r="CR29" s="1123"/>
      <c r="CS29" s="1124">
        <v>0</v>
      </c>
      <c r="CT29" s="1125">
        <f t="shared" si="37"/>
        <v>0</v>
      </c>
      <c r="CU29" s="1122">
        <f t="shared" si="38"/>
        <v>2014</v>
      </c>
      <c r="CV29" s="1123"/>
      <c r="CW29" s="1124">
        <v>0</v>
      </c>
      <c r="CX29" s="1125">
        <f t="shared" si="99"/>
        <v>0</v>
      </c>
      <c r="CY29" s="1123"/>
      <c r="CZ29" s="1124">
        <v>0</v>
      </c>
      <c r="DA29" s="1125">
        <f t="shared" si="100"/>
        <v>0</v>
      </c>
      <c r="DB29" s="1123"/>
      <c r="DC29" s="1124">
        <v>0</v>
      </c>
      <c r="DD29" s="1125">
        <f t="shared" si="101"/>
        <v>0</v>
      </c>
      <c r="DE29" s="1123"/>
      <c r="DF29" s="1124">
        <v>0</v>
      </c>
      <c r="DG29" s="1125">
        <f t="shared" si="85"/>
        <v>0</v>
      </c>
      <c r="DH29" s="1123"/>
      <c r="DI29" s="1124">
        <v>0</v>
      </c>
      <c r="DJ29" s="1125">
        <f t="shared" si="86"/>
        <v>0</v>
      </c>
      <c r="DK29" s="1122">
        <f t="shared" si="44"/>
        <v>2014</v>
      </c>
      <c r="DL29" s="1123"/>
      <c r="DM29" s="1124">
        <v>0</v>
      </c>
      <c r="DN29" s="1125">
        <f t="shared" si="87"/>
        <v>0</v>
      </c>
      <c r="DO29" s="1123"/>
      <c r="DP29" s="1124">
        <v>0</v>
      </c>
      <c r="DQ29" s="1125">
        <f t="shared" si="88"/>
        <v>0</v>
      </c>
      <c r="DR29" s="1123"/>
      <c r="DS29" s="1124">
        <v>0</v>
      </c>
      <c r="DT29" s="1125">
        <f t="shared" si="89"/>
        <v>0</v>
      </c>
      <c r="DU29" s="1123"/>
      <c r="DV29" s="1124">
        <v>0</v>
      </c>
      <c r="DW29" s="1125">
        <f t="shared" si="90"/>
        <v>0</v>
      </c>
      <c r="DX29" s="1123"/>
      <c r="DY29" s="1124">
        <v>0</v>
      </c>
      <c r="DZ29" s="1125">
        <f t="shared" si="91"/>
        <v>0</v>
      </c>
      <c r="EA29" s="1122">
        <f t="shared" si="50"/>
        <v>2014</v>
      </c>
      <c r="EB29" s="1123"/>
      <c r="EC29" s="1124">
        <v>0</v>
      </c>
      <c r="ED29" s="1125">
        <f t="shared" si="92"/>
        <v>0</v>
      </c>
      <c r="EE29" s="1123"/>
      <c r="EF29" s="1124">
        <v>0</v>
      </c>
      <c r="EG29" s="1125">
        <f t="shared" si="93"/>
        <v>0</v>
      </c>
      <c r="EH29" s="1123"/>
      <c r="EI29" s="1124">
        <v>0</v>
      </c>
      <c r="EJ29" s="1125">
        <f t="shared" si="53"/>
        <v>0</v>
      </c>
      <c r="EK29" s="1123"/>
      <c r="EL29" s="1124">
        <v>0</v>
      </c>
      <c r="EM29" s="1125">
        <f t="shared" si="54"/>
        <v>0</v>
      </c>
      <c r="EN29" s="1123"/>
      <c r="EO29" s="1124">
        <v>0</v>
      </c>
      <c r="EP29" s="1125">
        <f t="shared" si="94"/>
        <v>0</v>
      </c>
      <c r="EQ29" s="1122">
        <f t="shared" si="56"/>
        <v>2014</v>
      </c>
      <c r="ER29" s="1123"/>
      <c r="ES29" s="1124">
        <v>0</v>
      </c>
      <c r="ET29" s="1125">
        <f t="shared" si="95"/>
        <v>0</v>
      </c>
      <c r="EU29" s="1123"/>
      <c r="EV29" s="1124">
        <v>0</v>
      </c>
      <c r="EW29" s="1125">
        <f t="shared" si="102"/>
        <v>0</v>
      </c>
      <c r="EX29" s="1123"/>
      <c r="EY29" s="1124">
        <v>0</v>
      </c>
      <c r="EZ29" s="1125">
        <f t="shared" si="59"/>
        <v>0</v>
      </c>
      <c r="FA29" s="1123"/>
      <c r="FB29" s="1124">
        <v>0</v>
      </c>
      <c r="FC29" s="1125">
        <f t="shared" si="60"/>
        <v>0</v>
      </c>
      <c r="FD29" s="1123"/>
      <c r="FE29" s="1124">
        <v>0</v>
      </c>
      <c r="FF29" s="1125">
        <f t="shared" si="61"/>
        <v>0</v>
      </c>
    </row>
    <row r="30" spans="1:162">
      <c r="A30" s="1244">
        <f t="shared" si="3"/>
        <v>21</v>
      </c>
      <c r="B30" s="1088">
        <f t="shared" si="62"/>
        <v>2015</v>
      </c>
      <c r="C30" s="1095">
        <f t="shared" si="96"/>
        <v>0</v>
      </c>
      <c r="D30" s="1095">
        <f t="shared" si="97"/>
        <v>0</v>
      </c>
      <c r="E30" s="1095">
        <f t="shared" si="98"/>
        <v>0</v>
      </c>
      <c r="F30" s="1122">
        <f t="shared" si="2"/>
        <v>2015</v>
      </c>
      <c r="G30" s="1123"/>
      <c r="H30" s="1124">
        <v>0</v>
      </c>
      <c r="I30" s="1125">
        <f t="shared" si="4"/>
        <v>0</v>
      </c>
      <c r="J30" s="1123"/>
      <c r="K30" s="1124">
        <v>0</v>
      </c>
      <c r="L30" s="1125">
        <f t="shared" si="66"/>
        <v>0</v>
      </c>
      <c r="M30" s="1123"/>
      <c r="N30" s="1124">
        <v>0</v>
      </c>
      <c r="O30" s="1125">
        <f t="shared" si="67"/>
        <v>0</v>
      </c>
      <c r="P30" s="1123"/>
      <c r="Q30" s="1124">
        <v>0</v>
      </c>
      <c r="R30" s="1125">
        <f t="shared" si="68"/>
        <v>0</v>
      </c>
      <c r="S30" s="1122">
        <f t="shared" si="8"/>
        <v>2015</v>
      </c>
      <c r="T30" s="1123"/>
      <c r="U30" s="1124">
        <v>0</v>
      </c>
      <c r="V30" s="1125">
        <f t="shared" si="9"/>
        <v>0</v>
      </c>
      <c r="W30" s="1123"/>
      <c r="X30" s="1124">
        <v>0</v>
      </c>
      <c r="Y30" s="1125">
        <f t="shared" si="69"/>
        <v>0</v>
      </c>
      <c r="Z30" s="1123"/>
      <c r="AA30" s="1124">
        <v>0</v>
      </c>
      <c r="AB30" s="1125">
        <f t="shared" si="70"/>
        <v>0</v>
      </c>
      <c r="AC30" s="1123"/>
      <c r="AD30" s="1124">
        <v>0</v>
      </c>
      <c r="AE30" s="1125">
        <f t="shared" si="71"/>
        <v>0</v>
      </c>
      <c r="AF30" s="1123"/>
      <c r="AG30" s="1124">
        <v>0</v>
      </c>
      <c r="AH30" s="1125">
        <f t="shared" si="72"/>
        <v>0</v>
      </c>
      <c r="AI30" s="1122">
        <f t="shared" si="14"/>
        <v>2015</v>
      </c>
      <c r="AJ30" s="1123"/>
      <c r="AK30" s="1124">
        <v>0</v>
      </c>
      <c r="AL30" s="1125">
        <f t="shared" si="73"/>
        <v>0</v>
      </c>
      <c r="AM30" s="1123"/>
      <c r="AN30" s="1124">
        <v>0</v>
      </c>
      <c r="AO30" s="1125">
        <f t="shared" si="74"/>
        <v>0</v>
      </c>
      <c r="AP30" s="1123"/>
      <c r="AQ30" s="1124">
        <v>0</v>
      </c>
      <c r="AR30" s="1125">
        <f t="shared" si="75"/>
        <v>0</v>
      </c>
      <c r="AS30" s="1123"/>
      <c r="AT30" s="1124">
        <v>0</v>
      </c>
      <c r="AU30" s="1125">
        <f t="shared" si="18"/>
        <v>0</v>
      </c>
      <c r="AV30" s="1123"/>
      <c r="AW30" s="1124">
        <v>0</v>
      </c>
      <c r="AX30" s="1125">
        <f t="shared" si="76"/>
        <v>0</v>
      </c>
      <c r="AY30" s="1122">
        <f t="shared" si="20"/>
        <v>2015</v>
      </c>
      <c r="AZ30" s="1123"/>
      <c r="BA30" s="1124">
        <v>0</v>
      </c>
      <c r="BB30" s="1125">
        <f t="shared" si="63"/>
        <v>0</v>
      </c>
      <c r="BC30" s="1123"/>
      <c r="BD30" s="1124">
        <v>0</v>
      </c>
      <c r="BE30" s="1125">
        <f t="shared" si="77"/>
        <v>0</v>
      </c>
      <c r="BF30" s="1123"/>
      <c r="BG30" s="1124">
        <v>0</v>
      </c>
      <c r="BH30" s="1125">
        <f t="shared" si="78"/>
        <v>0</v>
      </c>
      <c r="BI30" s="1123"/>
      <c r="BJ30" s="1124">
        <v>0</v>
      </c>
      <c r="BK30" s="1125">
        <f t="shared" si="79"/>
        <v>0</v>
      </c>
      <c r="BL30" s="1123"/>
      <c r="BM30" s="1124">
        <v>0</v>
      </c>
      <c r="BN30" s="1125">
        <f t="shared" si="25"/>
        <v>0</v>
      </c>
      <c r="BO30" s="1122">
        <f t="shared" si="26"/>
        <v>2015</v>
      </c>
      <c r="BP30" s="1123"/>
      <c r="BQ30" s="1124">
        <v>0</v>
      </c>
      <c r="BR30" s="1125">
        <f t="shared" si="80"/>
        <v>0</v>
      </c>
      <c r="BS30" s="1123"/>
      <c r="BT30" s="1124">
        <v>0</v>
      </c>
      <c r="BU30" s="1125">
        <f t="shared" si="64"/>
        <v>0</v>
      </c>
      <c r="BV30" s="1123"/>
      <c r="BW30" s="1124">
        <v>0</v>
      </c>
      <c r="BX30" s="1125">
        <f t="shared" si="29"/>
        <v>0</v>
      </c>
      <c r="BY30" s="1123"/>
      <c r="BZ30" s="1124">
        <v>0</v>
      </c>
      <c r="CA30" s="1125">
        <f t="shared" si="30"/>
        <v>0</v>
      </c>
      <c r="CB30" s="1123"/>
      <c r="CC30" s="1124">
        <v>0</v>
      </c>
      <c r="CD30" s="1125">
        <f t="shared" si="81"/>
        <v>0</v>
      </c>
      <c r="CE30" s="1122">
        <f t="shared" si="32"/>
        <v>2015</v>
      </c>
      <c r="CF30" s="1123"/>
      <c r="CG30" s="1124">
        <v>0</v>
      </c>
      <c r="CH30" s="1125">
        <f t="shared" si="82"/>
        <v>0</v>
      </c>
      <c r="CI30" s="1123"/>
      <c r="CJ30" s="1124">
        <v>0</v>
      </c>
      <c r="CK30" s="1125">
        <f t="shared" si="83"/>
        <v>0</v>
      </c>
      <c r="CL30" s="1123"/>
      <c r="CM30" s="1124">
        <v>0</v>
      </c>
      <c r="CN30" s="1125">
        <f t="shared" si="84"/>
        <v>0</v>
      </c>
      <c r="CO30" s="1123"/>
      <c r="CP30" s="1124">
        <v>0</v>
      </c>
      <c r="CQ30" s="1125">
        <f t="shared" si="36"/>
        <v>0</v>
      </c>
      <c r="CR30" s="1123"/>
      <c r="CS30" s="1124">
        <v>0</v>
      </c>
      <c r="CT30" s="1125">
        <f t="shared" si="37"/>
        <v>0</v>
      </c>
      <c r="CU30" s="1122">
        <f t="shared" si="38"/>
        <v>2015</v>
      </c>
      <c r="CV30" s="1123"/>
      <c r="CW30" s="1124">
        <v>0</v>
      </c>
      <c r="CX30" s="1125">
        <f t="shared" si="99"/>
        <v>0</v>
      </c>
      <c r="CY30" s="1123"/>
      <c r="CZ30" s="1124">
        <v>0</v>
      </c>
      <c r="DA30" s="1125">
        <f t="shared" si="100"/>
        <v>0</v>
      </c>
      <c r="DB30" s="1123"/>
      <c r="DC30" s="1124">
        <v>0</v>
      </c>
      <c r="DD30" s="1125">
        <f t="shared" si="101"/>
        <v>0</v>
      </c>
      <c r="DE30" s="1123"/>
      <c r="DF30" s="1124">
        <v>0</v>
      </c>
      <c r="DG30" s="1125">
        <f t="shared" si="85"/>
        <v>0</v>
      </c>
      <c r="DH30" s="1123"/>
      <c r="DI30" s="1124">
        <v>0</v>
      </c>
      <c r="DJ30" s="1125">
        <f t="shared" si="86"/>
        <v>0</v>
      </c>
      <c r="DK30" s="1122">
        <f t="shared" si="44"/>
        <v>2015</v>
      </c>
      <c r="DL30" s="1123"/>
      <c r="DM30" s="1124">
        <v>0</v>
      </c>
      <c r="DN30" s="1125">
        <f t="shared" si="87"/>
        <v>0</v>
      </c>
      <c r="DO30" s="1123"/>
      <c r="DP30" s="1124">
        <v>0</v>
      </c>
      <c r="DQ30" s="1125">
        <f t="shared" si="88"/>
        <v>0</v>
      </c>
      <c r="DR30" s="1123"/>
      <c r="DS30" s="1124">
        <v>0</v>
      </c>
      <c r="DT30" s="1125">
        <f t="shared" si="89"/>
        <v>0</v>
      </c>
      <c r="DU30" s="1123"/>
      <c r="DV30" s="1124">
        <v>0</v>
      </c>
      <c r="DW30" s="1125">
        <f t="shared" si="90"/>
        <v>0</v>
      </c>
      <c r="DX30" s="1123"/>
      <c r="DY30" s="1124">
        <v>0</v>
      </c>
      <c r="DZ30" s="1125">
        <f t="shared" si="91"/>
        <v>0</v>
      </c>
      <c r="EA30" s="1122">
        <f t="shared" si="50"/>
        <v>2015</v>
      </c>
      <c r="EB30" s="1123"/>
      <c r="EC30" s="1124">
        <v>0</v>
      </c>
      <c r="ED30" s="1125">
        <f t="shared" si="92"/>
        <v>0</v>
      </c>
      <c r="EE30" s="1123"/>
      <c r="EF30" s="1124">
        <v>0</v>
      </c>
      <c r="EG30" s="1125">
        <f t="shared" si="93"/>
        <v>0</v>
      </c>
      <c r="EH30" s="1123"/>
      <c r="EI30" s="1124">
        <v>0</v>
      </c>
      <c r="EJ30" s="1125">
        <f t="shared" si="53"/>
        <v>0</v>
      </c>
      <c r="EK30" s="1123"/>
      <c r="EL30" s="1124">
        <v>0</v>
      </c>
      <c r="EM30" s="1125">
        <f t="shared" si="54"/>
        <v>0</v>
      </c>
      <c r="EN30" s="1123"/>
      <c r="EO30" s="1124">
        <v>0</v>
      </c>
      <c r="EP30" s="1125">
        <f t="shared" si="94"/>
        <v>0</v>
      </c>
      <c r="EQ30" s="1122">
        <f t="shared" si="56"/>
        <v>2015</v>
      </c>
      <c r="ER30" s="1123"/>
      <c r="ES30" s="1124">
        <v>0</v>
      </c>
      <c r="ET30" s="1125">
        <f t="shared" si="95"/>
        <v>0</v>
      </c>
      <c r="EU30" s="1123"/>
      <c r="EV30" s="1124">
        <v>0</v>
      </c>
      <c r="EW30" s="1125">
        <f t="shared" si="102"/>
        <v>0</v>
      </c>
      <c r="EX30" s="1123"/>
      <c r="EY30" s="1124">
        <v>0</v>
      </c>
      <c r="EZ30" s="1125">
        <f t="shared" si="59"/>
        <v>0</v>
      </c>
      <c r="FA30" s="1123"/>
      <c r="FB30" s="1124">
        <v>0</v>
      </c>
      <c r="FC30" s="1125">
        <f t="shared" si="60"/>
        <v>0</v>
      </c>
      <c r="FD30" s="1123"/>
      <c r="FE30" s="1124">
        <v>0</v>
      </c>
      <c r="FF30" s="1125">
        <f t="shared" si="61"/>
        <v>0</v>
      </c>
    </row>
    <row r="31" spans="1:162">
      <c r="A31" s="1244">
        <f t="shared" si="3"/>
        <v>22</v>
      </c>
      <c r="B31" s="1088">
        <f t="shared" si="62"/>
        <v>2016</v>
      </c>
      <c r="C31" s="1095">
        <f t="shared" si="96"/>
        <v>0</v>
      </c>
      <c r="D31" s="1095">
        <f t="shared" si="97"/>
        <v>0</v>
      </c>
      <c r="E31" s="1095">
        <f t="shared" si="98"/>
        <v>0</v>
      </c>
      <c r="F31" s="1122">
        <f t="shared" si="2"/>
        <v>2016</v>
      </c>
      <c r="G31" s="1123"/>
      <c r="H31" s="1124">
        <v>0</v>
      </c>
      <c r="I31" s="1125">
        <f t="shared" si="4"/>
        <v>0</v>
      </c>
      <c r="J31" s="1123"/>
      <c r="K31" s="1124">
        <v>0</v>
      </c>
      <c r="L31" s="1125">
        <f t="shared" si="66"/>
        <v>0</v>
      </c>
      <c r="M31" s="1123"/>
      <c r="N31" s="1124">
        <v>0</v>
      </c>
      <c r="O31" s="1125">
        <f t="shared" si="67"/>
        <v>0</v>
      </c>
      <c r="P31" s="1123"/>
      <c r="Q31" s="1124">
        <v>0</v>
      </c>
      <c r="R31" s="1125">
        <f t="shared" si="68"/>
        <v>0</v>
      </c>
      <c r="S31" s="1122">
        <f t="shared" si="8"/>
        <v>2016</v>
      </c>
      <c r="T31" s="1123"/>
      <c r="U31" s="1124">
        <v>0</v>
      </c>
      <c r="V31" s="1125">
        <f t="shared" si="9"/>
        <v>0</v>
      </c>
      <c r="W31" s="1123"/>
      <c r="X31" s="1124">
        <v>0</v>
      </c>
      <c r="Y31" s="1125">
        <f t="shared" si="69"/>
        <v>0</v>
      </c>
      <c r="Z31" s="1123"/>
      <c r="AA31" s="1124">
        <v>0</v>
      </c>
      <c r="AB31" s="1125">
        <f t="shared" si="70"/>
        <v>0</v>
      </c>
      <c r="AC31" s="1123"/>
      <c r="AD31" s="1124">
        <v>0</v>
      </c>
      <c r="AE31" s="1125">
        <f t="shared" si="71"/>
        <v>0</v>
      </c>
      <c r="AF31" s="1123"/>
      <c r="AG31" s="1124">
        <v>0</v>
      </c>
      <c r="AH31" s="1125">
        <f t="shared" si="72"/>
        <v>0</v>
      </c>
      <c r="AI31" s="1122">
        <f t="shared" si="14"/>
        <v>2016</v>
      </c>
      <c r="AJ31" s="1123"/>
      <c r="AK31" s="1124">
        <v>0</v>
      </c>
      <c r="AL31" s="1125">
        <f t="shared" si="73"/>
        <v>0</v>
      </c>
      <c r="AM31" s="1123"/>
      <c r="AN31" s="1124">
        <v>0</v>
      </c>
      <c r="AO31" s="1125">
        <f t="shared" si="74"/>
        <v>0</v>
      </c>
      <c r="AP31" s="1123"/>
      <c r="AQ31" s="1124">
        <v>0</v>
      </c>
      <c r="AR31" s="1125">
        <f t="shared" si="75"/>
        <v>0</v>
      </c>
      <c r="AS31" s="1123"/>
      <c r="AT31" s="1124">
        <v>0</v>
      </c>
      <c r="AU31" s="1125">
        <f t="shared" si="18"/>
        <v>0</v>
      </c>
      <c r="AV31" s="1123"/>
      <c r="AW31" s="1124">
        <v>0</v>
      </c>
      <c r="AX31" s="1125">
        <f t="shared" si="76"/>
        <v>0</v>
      </c>
      <c r="AY31" s="1122">
        <f t="shared" si="20"/>
        <v>2016</v>
      </c>
      <c r="AZ31" s="1123"/>
      <c r="BA31" s="1124">
        <v>0</v>
      </c>
      <c r="BB31" s="1125">
        <f t="shared" si="63"/>
        <v>0</v>
      </c>
      <c r="BC31" s="1123"/>
      <c r="BD31" s="1124">
        <v>0</v>
      </c>
      <c r="BE31" s="1125">
        <f t="shared" si="77"/>
        <v>0</v>
      </c>
      <c r="BF31" s="1123"/>
      <c r="BG31" s="1124">
        <v>0</v>
      </c>
      <c r="BH31" s="1125">
        <f t="shared" si="78"/>
        <v>0</v>
      </c>
      <c r="BI31" s="1123"/>
      <c r="BJ31" s="1124">
        <v>0</v>
      </c>
      <c r="BK31" s="1125">
        <f t="shared" si="79"/>
        <v>0</v>
      </c>
      <c r="BL31" s="1123"/>
      <c r="BM31" s="1124">
        <v>0</v>
      </c>
      <c r="BN31" s="1125">
        <f t="shared" si="25"/>
        <v>0</v>
      </c>
      <c r="BO31" s="1122">
        <f t="shared" si="26"/>
        <v>2016</v>
      </c>
      <c r="BP31" s="1123"/>
      <c r="BQ31" s="1124">
        <v>0</v>
      </c>
      <c r="BR31" s="1125">
        <f t="shared" si="80"/>
        <v>0</v>
      </c>
      <c r="BS31" s="1123"/>
      <c r="BT31" s="1124">
        <v>0</v>
      </c>
      <c r="BU31" s="1125">
        <f t="shared" si="64"/>
        <v>0</v>
      </c>
      <c r="BV31" s="1123"/>
      <c r="BW31" s="1124">
        <v>0</v>
      </c>
      <c r="BX31" s="1125">
        <f t="shared" si="29"/>
        <v>0</v>
      </c>
      <c r="BY31" s="1123"/>
      <c r="BZ31" s="1124">
        <v>0</v>
      </c>
      <c r="CA31" s="1125">
        <f t="shared" si="30"/>
        <v>0</v>
      </c>
      <c r="CB31" s="1123"/>
      <c r="CC31" s="1124">
        <v>0</v>
      </c>
      <c r="CD31" s="1125">
        <f t="shared" si="81"/>
        <v>0</v>
      </c>
      <c r="CE31" s="1122">
        <f t="shared" si="32"/>
        <v>2016</v>
      </c>
      <c r="CF31" s="1123"/>
      <c r="CG31" s="1124">
        <v>0</v>
      </c>
      <c r="CH31" s="1125">
        <f t="shared" si="82"/>
        <v>0</v>
      </c>
      <c r="CI31" s="1123"/>
      <c r="CJ31" s="1124">
        <v>0</v>
      </c>
      <c r="CK31" s="1125">
        <f t="shared" si="83"/>
        <v>0</v>
      </c>
      <c r="CL31" s="1123"/>
      <c r="CM31" s="1124">
        <v>0</v>
      </c>
      <c r="CN31" s="1125">
        <f t="shared" si="84"/>
        <v>0</v>
      </c>
      <c r="CO31" s="1123"/>
      <c r="CP31" s="1124">
        <v>0</v>
      </c>
      <c r="CQ31" s="1125">
        <f t="shared" si="36"/>
        <v>0</v>
      </c>
      <c r="CR31" s="1123"/>
      <c r="CS31" s="1124">
        <v>0</v>
      </c>
      <c r="CT31" s="1125">
        <f t="shared" si="37"/>
        <v>0</v>
      </c>
      <c r="CU31" s="1122">
        <f t="shared" si="38"/>
        <v>2016</v>
      </c>
      <c r="CV31" s="1123"/>
      <c r="CW31" s="1124">
        <v>0</v>
      </c>
      <c r="CX31" s="1125">
        <f t="shared" si="99"/>
        <v>0</v>
      </c>
      <c r="CY31" s="1123"/>
      <c r="CZ31" s="1124">
        <v>0</v>
      </c>
      <c r="DA31" s="1125">
        <f t="shared" si="100"/>
        <v>0</v>
      </c>
      <c r="DB31" s="1123"/>
      <c r="DC31" s="1124">
        <v>0</v>
      </c>
      <c r="DD31" s="1125">
        <f t="shared" si="101"/>
        <v>0</v>
      </c>
      <c r="DE31" s="1123"/>
      <c r="DF31" s="1124">
        <v>0</v>
      </c>
      <c r="DG31" s="1125">
        <f t="shared" si="85"/>
        <v>0</v>
      </c>
      <c r="DH31" s="1123"/>
      <c r="DI31" s="1124">
        <v>0</v>
      </c>
      <c r="DJ31" s="1125">
        <f t="shared" si="86"/>
        <v>0</v>
      </c>
      <c r="DK31" s="1122">
        <f t="shared" si="44"/>
        <v>2016</v>
      </c>
      <c r="DL31" s="1123"/>
      <c r="DM31" s="1124">
        <v>0</v>
      </c>
      <c r="DN31" s="1125">
        <f t="shared" si="87"/>
        <v>0</v>
      </c>
      <c r="DO31" s="1123"/>
      <c r="DP31" s="1124">
        <v>0</v>
      </c>
      <c r="DQ31" s="1125">
        <f t="shared" si="88"/>
        <v>0</v>
      </c>
      <c r="DR31" s="1123"/>
      <c r="DS31" s="1124">
        <v>0</v>
      </c>
      <c r="DT31" s="1125">
        <f t="shared" si="89"/>
        <v>0</v>
      </c>
      <c r="DU31" s="1123"/>
      <c r="DV31" s="1124">
        <v>0</v>
      </c>
      <c r="DW31" s="1125">
        <f t="shared" si="90"/>
        <v>0</v>
      </c>
      <c r="DX31" s="1123"/>
      <c r="DY31" s="1124">
        <v>0</v>
      </c>
      <c r="DZ31" s="1125">
        <f t="shared" si="91"/>
        <v>0</v>
      </c>
      <c r="EA31" s="1122">
        <f t="shared" si="50"/>
        <v>2016</v>
      </c>
      <c r="EB31" s="1123"/>
      <c r="EC31" s="1124">
        <v>0</v>
      </c>
      <c r="ED31" s="1125">
        <f t="shared" si="92"/>
        <v>0</v>
      </c>
      <c r="EE31" s="1123"/>
      <c r="EF31" s="1124">
        <v>0</v>
      </c>
      <c r="EG31" s="1125">
        <f t="shared" si="93"/>
        <v>0</v>
      </c>
      <c r="EH31" s="1123"/>
      <c r="EI31" s="1124">
        <v>0</v>
      </c>
      <c r="EJ31" s="1125">
        <f t="shared" si="53"/>
        <v>0</v>
      </c>
      <c r="EK31" s="1123"/>
      <c r="EL31" s="1124">
        <v>0</v>
      </c>
      <c r="EM31" s="1125">
        <f t="shared" si="54"/>
        <v>0</v>
      </c>
      <c r="EN31" s="1123"/>
      <c r="EO31" s="1124">
        <v>0</v>
      </c>
      <c r="EP31" s="1125">
        <f t="shared" si="94"/>
        <v>0</v>
      </c>
      <c r="EQ31" s="1122">
        <f t="shared" si="56"/>
        <v>2016</v>
      </c>
      <c r="ER31" s="1123"/>
      <c r="ES31" s="1124">
        <v>0</v>
      </c>
      <c r="ET31" s="1125">
        <f t="shared" si="95"/>
        <v>0</v>
      </c>
      <c r="EU31" s="1123"/>
      <c r="EV31" s="1124">
        <v>0</v>
      </c>
      <c r="EW31" s="1125">
        <f t="shared" si="102"/>
        <v>0</v>
      </c>
      <c r="EX31" s="1123"/>
      <c r="EY31" s="1124">
        <v>0</v>
      </c>
      <c r="EZ31" s="1125">
        <f t="shared" si="59"/>
        <v>0</v>
      </c>
      <c r="FA31" s="1123"/>
      <c r="FB31" s="1124">
        <v>0</v>
      </c>
      <c r="FC31" s="1125">
        <f t="shared" si="60"/>
        <v>0</v>
      </c>
      <c r="FD31" s="1123"/>
      <c r="FE31" s="1124">
        <v>0</v>
      </c>
      <c r="FF31" s="1125">
        <f t="shared" si="61"/>
        <v>0</v>
      </c>
    </row>
    <row r="32" spans="1:162">
      <c r="A32" s="1244">
        <f t="shared" si="3"/>
        <v>23</v>
      </c>
      <c r="B32" s="1088">
        <f t="shared" si="62"/>
        <v>2017</v>
      </c>
      <c r="C32" s="1095">
        <f t="shared" si="96"/>
        <v>0</v>
      </c>
      <c r="D32" s="1095">
        <f t="shared" si="97"/>
        <v>0</v>
      </c>
      <c r="E32" s="1095">
        <f t="shared" si="98"/>
        <v>0</v>
      </c>
      <c r="F32" s="1122">
        <f t="shared" si="2"/>
        <v>2017</v>
      </c>
      <c r="G32" s="1123"/>
      <c r="H32" s="1124">
        <v>0</v>
      </c>
      <c r="I32" s="1125">
        <f t="shared" si="4"/>
        <v>0</v>
      </c>
      <c r="J32" s="1123"/>
      <c r="K32" s="1124">
        <v>0</v>
      </c>
      <c r="L32" s="1125">
        <f t="shared" si="66"/>
        <v>0</v>
      </c>
      <c r="M32" s="1123"/>
      <c r="N32" s="1124">
        <v>0</v>
      </c>
      <c r="O32" s="1125">
        <f t="shared" si="67"/>
        <v>0</v>
      </c>
      <c r="P32" s="1123"/>
      <c r="Q32" s="1124">
        <v>0</v>
      </c>
      <c r="R32" s="1125">
        <f t="shared" si="68"/>
        <v>0</v>
      </c>
      <c r="S32" s="1122">
        <f t="shared" si="8"/>
        <v>2017</v>
      </c>
      <c r="T32" s="1123"/>
      <c r="U32" s="1124">
        <v>0</v>
      </c>
      <c r="V32" s="1125">
        <f t="shared" si="9"/>
        <v>0</v>
      </c>
      <c r="W32" s="1123"/>
      <c r="X32" s="1124">
        <v>0</v>
      </c>
      <c r="Y32" s="1125">
        <f t="shared" si="69"/>
        <v>0</v>
      </c>
      <c r="Z32" s="1123"/>
      <c r="AA32" s="1124">
        <v>0</v>
      </c>
      <c r="AB32" s="1125">
        <f t="shared" si="70"/>
        <v>0</v>
      </c>
      <c r="AC32" s="1123"/>
      <c r="AD32" s="1124">
        <v>0</v>
      </c>
      <c r="AE32" s="1125">
        <f t="shared" si="71"/>
        <v>0</v>
      </c>
      <c r="AF32" s="1123"/>
      <c r="AG32" s="1124">
        <v>0</v>
      </c>
      <c r="AH32" s="1125">
        <f t="shared" si="72"/>
        <v>0</v>
      </c>
      <c r="AI32" s="1122">
        <f t="shared" si="14"/>
        <v>2017</v>
      </c>
      <c r="AJ32" s="1123"/>
      <c r="AK32" s="1124">
        <v>0</v>
      </c>
      <c r="AL32" s="1125">
        <f t="shared" si="73"/>
        <v>0</v>
      </c>
      <c r="AM32" s="1123"/>
      <c r="AN32" s="1124">
        <v>0</v>
      </c>
      <c r="AO32" s="1125">
        <f t="shared" si="74"/>
        <v>0</v>
      </c>
      <c r="AP32" s="1123"/>
      <c r="AQ32" s="1124">
        <v>0</v>
      </c>
      <c r="AR32" s="1125">
        <f t="shared" si="75"/>
        <v>0</v>
      </c>
      <c r="AS32" s="1123"/>
      <c r="AT32" s="1124">
        <v>0</v>
      </c>
      <c r="AU32" s="1125">
        <f t="shared" si="18"/>
        <v>0</v>
      </c>
      <c r="AV32" s="1123"/>
      <c r="AW32" s="1124">
        <v>0</v>
      </c>
      <c r="AX32" s="1125">
        <f t="shared" si="76"/>
        <v>0</v>
      </c>
      <c r="AY32" s="1122">
        <f t="shared" si="20"/>
        <v>2017</v>
      </c>
      <c r="AZ32" s="1123"/>
      <c r="BA32" s="1124">
        <v>0</v>
      </c>
      <c r="BB32" s="1125">
        <f t="shared" si="63"/>
        <v>0</v>
      </c>
      <c r="BC32" s="1123"/>
      <c r="BD32" s="1124">
        <v>0</v>
      </c>
      <c r="BE32" s="1125">
        <f t="shared" si="77"/>
        <v>0</v>
      </c>
      <c r="BF32" s="1123"/>
      <c r="BG32" s="1124">
        <v>0</v>
      </c>
      <c r="BH32" s="1125">
        <f t="shared" si="78"/>
        <v>0</v>
      </c>
      <c r="BI32" s="1123"/>
      <c r="BJ32" s="1124">
        <v>0</v>
      </c>
      <c r="BK32" s="1125">
        <f t="shared" si="79"/>
        <v>0</v>
      </c>
      <c r="BL32" s="1123"/>
      <c r="BM32" s="1124">
        <v>0</v>
      </c>
      <c r="BN32" s="1125">
        <f t="shared" si="25"/>
        <v>0</v>
      </c>
      <c r="BO32" s="1122">
        <f t="shared" si="26"/>
        <v>2017</v>
      </c>
      <c r="BP32" s="1123"/>
      <c r="BQ32" s="1124">
        <v>0</v>
      </c>
      <c r="BR32" s="1125">
        <f t="shared" si="80"/>
        <v>0</v>
      </c>
      <c r="BS32" s="1123"/>
      <c r="BT32" s="1124">
        <v>0</v>
      </c>
      <c r="BU32" s="1125">
        <f t="shared" si="64"/>
        <v>0</v>
      </c>
      <c r="BV32" s="1123"/>
      <c r="BW32" s="1124">
        <v>0</v>
      </c>
      <c r="BX32" s="1125">
        <f t="shared" si="29"/>
        <v>0</v>
      </c>
      <c r="BY32" s="1123"/>
      <c r="BZ32" s="1124">
        <v>0</v>
      </c>
      <c r="CA32" s="1125">
        <f t="shared" si="30"/>
        <v>0</v>
      </c>
      <c r="CB32" s="1123"/>
      <c r="CC32" s="1124">
        <v>0</v>
      </c>
      <c r="CD32" s="1125">
        <f t="shared" si="81"/>
        <v>0</v>
      </c>
      <c r="CE32" s="1122">
        <f t="shared" si="32"/>
        <v>2017</v>
      </c>
      <c r="CF32" s="1123"/>
      <c r="CG32" s="1124">
        <v>0</v>
      </c>
      <c r="CH32" s="1125">
        <f t="shared" si="82"/>
        <v>0</v>
      </c>
      <c r="CI32" s="1123"/>
      <c r="CJ32" s="1124">
        <v>0</v>
      </c>
      <c r="CK32" s="1125">
        <f t="shared" si="83"/>
        <v>0</v>
      </c>
      <c r="CL32" s="1123"/>
      <c r="CM32" s="1124">
        <v>0</v>
      </c>
      <c r="CN32" s="1125">
        <f t="shared" si="84"/>
        <v>0</v>
      </c>
      <c r="CO32" s="1123"/>
      <c r="CP32" s="1124">
        <v>0</v>
      </c>
      <c r="CQ32" s="1125">
        <f t="shared" si="36"/>
        <v>0</v>
      </c>
      <c r="CR32" s="1123"/>
      <c r="CS32" s="1124">
        <v>0</v>
      </c>
      <c r="CT32" s="1125">
        <f t="shared" si="37"/>
        <v>0</v>
      </c>
      <c r="CU32" s="1122">
        <f t="shared" si="38"/>
        <v>2017</v>
      </c>
      <c r="CV32" s="1123"/>
      <c r="CW32" s="1124">
        <v>0</v>
      </c>
      <c r="CX32" s="1125">
        <f t="shared" si="99"/>
        <v>0</v>
      </c>
      <c r="CY32" s="1123"/>
      <c r="CZ32" s="1124">
        <v>0</v>
      </c>
      <c r="DA32" s="1125">
        <f t="shared" si="100"/>
        <v>0</v>
      </c>
      <c r="DB32" s="1123"/>
      <c r="DC32" s="1124">
        <v>0</v>
      </c>
      <c r="DD32" s="1125">
        <f t="shared" si="101"/>
        <v>0</v>
      </c>
      <c r="DE32" s="1123"/>
      <c r="DF32" s="1124">
        <v>0</v>
      </c>
      <c r="DG32" s="1125">
        <f t="shared" si="85"/>
        <v>0</v>
      </c>
      <c r="DH32" s="1123"/>
      <c r="DI32" s="1124">
        <v>0</v>
      </c>
      <c r="DJ32" s="1125">
        <f t="shared" si="86"/>
        <v>0</v>
      </c>
      <c r="DK32" s="1122">
        <f t="shared" si="44"/>
        <v>2017</v>
      </c>
      <c r="DL32" s="1123"/>
      <c r="DM32" s="1124">
        <v>0</v>
      </c>
      <c r="DN32" s="1125">
        <f t="shared" si="87"/>
        <v>0</v>
      </c>
      <c r="DO32" s="1123"/>
      <c r="DP32" s="1124">
        <v>0</v>
      </c>
      <c r="DQ32" s="1125">
        <f t="shared" si="88"/>
        <v>0</v>
      </c>
      <c r="DR32" s="1123"/>
      <c r="DS32" s="1124">
        <v>0</v>
      </c>
      <c r="DT32" s="1125">
        <f t="shared" si="89"/>
        <v>0</v>
      </c>
      <c r="DU32" s="1123"/>
      <c r="DV32" s="1124">
        <v>0</v>
      </c>
      <c r="DW32" s="1125">
        <f t="shared" si="90"/>
        <v>0</v>
      </c>
      <c r="DX32" s="1123"/>
      <c r="DY32" s="1124">
        <v>0</v>
      </c>
      <c r="DZ32" s="1125">
        <f t="shared" si="91"/>
        <v>0</v>
      </c>
      <c r="EA32" s="1122">
        <f t="shared" si="50"/>
        <v>2017</v>
      </c>
      <c r="EB32" s="1123"/>
      <c r="EC32" s="1124">
        <v>0</v>
      </c>
      <c r="ED32" s="1125">
        <f t="shared" si="92"/>
        <v>0</v>
      </c>
      <c r="EE32" s="1123"/>
      <c r="EF32" s="1124">
        <v>0</v>
      </c>
      <c r="EG32" s="1125">
        <f t="shared" si="93"/>
        <v>0</v>
      </c>
      <c r="EH32" s="1123"/>
      <c r="EI32" s="1124">
        <v>0</v>
      </c>
      <c r="EJ32" s="1125">
        <f t="shared" si="53"/>
        <v>0</v>
      </c>
      <c r="EK32" s="1123"/>
      <c r="EL32" s="1124">
        <v>0</v>
      </c>
      <c r="EM32" s="1125">
        <f t="shared" si="54"/>
        <v>0</v>
      </c>
      <c r="EN32" s="1123"/>
      <c r="EO32" s="1124">
        <v>0</v>
      </c>
      <c r="EP32" s="1125">
        <f t="shared" si="94"/>
        <v>0</v>
      </c>
      <c r="EQ32" s="1122">
        <f t="shared" si="56"/>
        <v>2017</v>
      </c>
      <c r="ER32" s="1123"/>
      <c r="ES32" s="1124">
        <v>0</v>
      </c>
      <c r="ET32" s="1125">
        <f t="shared" si="95"/>
        <v>0</v>
      </c>
      <c r="EU32" s="1123"/>
      <c r="EV32" s="1124">
        <v>0</v>
      </c>
      <c r="EW32" s="1125">
        <f t="shared" si="102"/>
        <v>0</v>
      </c>
      <c r="EX32" s="1123"/>
      <c r="EY32" s="1124">
        <v>0</v>
      </c>
      <c r="EZ32" s="1125">
        <f t="shared" si="59"/>
        <v>0</v>
      </c>
      <c r="FA32" s="1123"/>
      <c r="FB32" s="1124">
        <v>0</v>
      </c>
      <c r="FC32" s="1125">
        <f t="shared" si="60"/>
        <v>0</v>
      </c>
      <c r="FD32" s="1123"/>
      <c r="FE32" s="1124">
        <v>0</v>
      </c>
      <c r="FF32" s="1125">
        <f t="shared" si="61"/>
        <v>0</v>
      </c>
    </row>
    <row r="33" spans="1:162">
      <c r="A33" s="1244">
        <f t="shared" si="3"/>
        <v>24</v>
      </c>
      <c r="B33" s="1088">
        <f t="shared" si="62"/>
        <v>2018</v>
      </c>
      <c r="C33" s="1095">
        <f t="shared" si="96"/>
        <v>0</v>
      </c>
      <c r="D33" s="1095">
        <f t="shared" si="97"/>
        <v>0</v>
      </c>
      <c r="E33" s="1095">
        <f t="shared" si="98"/>
        <v>0</v>
      </c>
      <c r="F33" s="1122">
        <f t="shared" si="2"/>
        <v>2018</v>
      </c>
      <c r="G33" s="1123"/>
      <c r="H33" s="1124">
        <v>0</v>
      </c>
      <c r="I33" s="1125">
        <f t="shared" si="4"/>
        <v>0</v>
      </c>
      <c r="J33" s="1123"/>
      <c r="K33" s="1124">
        <v>0</v>
      </c>
      <c r="L33" s="1125">
        <f t="shared" si="66"/>
        <v>0</v>
      </c>
      <c r="M33" s="1123"/>
      <c r="N33" s="1124">
        <v>0</v>
      </c>
      <c r="O33" s="1125">
        <f t="shared" si="67"/>
        <v>0</v>
      </c>
      <c r="P33" s="1123"/>
      <c r="Q33" s="1124">
        <v>0</v>
      </c>
      <c r="R33" s="1125">
        <f t="shared" si="68"/>
        <v>0</v>
      </c>
      <c r="S33" s="1122">
        <f t="shared" si="8"/>
        <v>2018</v>
      </c>
      <c r="T33" s="1123"/>
      <c r="U33" s="1124">
        <v>0</v>
      </c>
      <c r="V33" s="1125">
        <f t="shared" si="9"/>
        <v>0</v>
      </c>
      <c r="W33" s="1123"/>
      <c r="X33" s="1124">
        <v>0</v>
      </c>
      <c r="Y33" s="1125">
        <f t="shared" si="69"/>
        <v>0</v>
      </c>
      <c r="Z33" s="1123"/>
      <c r="AA33" s="1124">
        <v>0</v>
      </c>
      <c r="AB33" s="1125">
        <f t="shared" si="70"/>
        <v>0</v>
      </c>
      <c r="AC33" s="1123"/>
      <c r="AD33" s="1124">
        <v>0</v>
      </c>
      <c r="AE33" s="1125">
        <f t="shared" si="71"/>
        <v>0</v>
      </c>
      <c r="AF33" s="1123"/>
      <c r="AG33" s="1124">
        <v>0</v>
      </c>
      <c r="AH33" s="1125">
        <f t="shared" si="72"/>
        <v>0</v>
      </c>
      <c r="AI33" s="1122">
        <f t="shared" si="14"/>
        <v>2018</v>
      </c>
      <c r="AJ33" s="1123"/>
      <c r="AK33" s="1124">
        <v>0</v>
      </c>
      <c r="AL33" s="1125">
        <f t="shared" si="73"/>
        <v>0</v>
      </c>
      <c r="AM33" s="1123"/>
      <c r="AN33" s="1124">
        <v>0</v>
      </c>
      <c r="AO33" s="1125">
        <f t="shared" si="74"/>
        <v>0</v>
      </c>
      <c r="AP33" s="1123"/>
      <c r="AQ33" s="1124">
        <v>0</v>
      </c>
      <c r="AR33" s="1125">
        <f t="shared" si="75"/>
        <v>0</v>
      </c>
      <c r="AS33" s="1123"/>
      <c r="AT33" s="1124">
        <v>0</v>
      </c>
      <c r="AU33" s="1125">
        <f t="shared" si="18"/>
        <v>0</v>
      </c>
      <c r="AV33" s="1123"/>
      <c r="AW33" s="1124">
        <v>0</v>
      </c>
      <c r="AX33" s="1125">
        <f t="shared" si="76"/>
        <v>0</v>
      </c>
      <c r="AY33" s="1122">
        <f t="shared" si="20"/>
        <v>2018</v>
      </c>
      <c r="AZ33" s="1123"/>
      <c r="BA33" s="1124">
        <v>0</v>
      </c>
      <c r="BB33" s="1125">
        <f t="shared" si="63"/>
        <v>0</v>
      </c>
      <c r="BC33" s="1123"/>
      <c r="BD33" s="1124">
        <v>0</v>
      </c>
      <c r="BE33" s="1125">
        <f t="shared" si="77"/>
        <v>0</v>
      </c>
      <c r="BF33" s="1123"/>
      <c r="BG33" s="1124">
        <v>0</v>
      </c>
      <c r="BH33" s="1125">
        <f t="shared" si="78"/>
        <v>0</v>
      </c>
      <c r="BI33" s="1123"/>
      <c r="BJ33" s="1124">
        <v>0</v>
      </c>
      <c r="BK33" s="1125">
        <f t="shared" si="79"/>
        <v>0</v>
      </c>
      <c r="BL33" s="1123"/>
      <c r="BM33" s="1124">
        <v>0</v>
      </c>
      <c r="BN33" s="1125">
        <f t="shared" si="25"/>
        <v>0</v>
      </c>
      <c r="BO33" s="1122">
        <f t="shared" si="26"/>
        <v>2018</v>
      </c>
      <c r="BP33" s="1123"/>
      <c r="BQ33" s="1124">
        <v>0</v>
      </c>
      <c r="BR33" s="1125">
        <f t="shared" si="80"/>
        <v>0</v>
      </c>
      <c r="BS33" s="1123"/>
      <c r="BT33" s="1124">
        <v>0</v>
      </c>
      <c r="BU33" s="1125">
        <f t="shared" si="64"/>
        <v>0</v>
      </c>
      <c r="BV33" s="1123"/>
      <c r="BW33" s="1124">
        <v>0</v>
      </c>
      <c r="BX33" s="1125">
        <f t="shared" si="29"/>
        <v>0</v>
      </c>
      <c r="BY33" s="1123"/>
      <c r="BZ33" s="1124">
        <v>0</v>
      </c>
      <c r="CA33" s="1125">
        <f t="shared" si="30"/>
        <v>0</v>
      </c>
      <c r="CB33" s="1123"/>
      <c r="CC33" s="1124">
        <v>0</v>
      </c>
      <c r="CD33" s="1125">
        <f t="shared" si="81"/>
        <v>0</v>
      </c>
      <c r="CE33" s="1122">
        <f t="shared" si="32"/>
        <v>2018</v>
      </c>
      <c r="CF33" s="1123"/>
      <c r="CG33" s="1124">
        <v>0</v>
      </c>
      <c r="CH33" s="1125">
        <f t="shared" si="82"/>
        <v>0</v>
      </c>
      <c r="CI33" s="1123"/>
      <c r="CJ33" s="1124">
        <v>0</v>
      </c>
      <c r="CK33" s="1125">
        <f t="shared" si="83"/>
        <v>0</v>
      </c>
      <c r="CL33" s="1123"/>
      <c r="CM33" s="1124">
        <v>0</v>
      </c>
      <c r="CN33" s="1125">
        <f t="shared" si="84"/>
        <v>0</v>
      </c>
      <c r="CO33" s="1123"/>
      <c r="CP33" s="1124">
        <v>0</v>
      </c>
      <c r="CQ33" s="1125">
        <f t="shared" si="36"/>
        <v>0</v>
      </c>
      <c r="CR33" s="1123"/>
      <c r="CS33" s="1124">
        <v>0</v>
      </c>
      <c r="CT33" s="1125">
        <f t="shared" si="37"/>
        <v>0</v>
      </c>
      <c r="CU33" s="1122">
        <f t="shared" si="38"/>
        <v>2018</v>
      </c>
      <c r="CV33" s="1123"/>
      <c r="CW33" s="1124">
        <v>0</v>
      </c>
      <c r="CX33" s="1125">
        <f t="shared" si="99"/>
        <v>0</v>
      </c>
      <c r="CY33" s="1123"/>
      <c r="CZ33" s="1124">
        <v>0</v>
      </c>
      <c r="DA33" s="1125">
        <f t="shared" si="100"/>
        <v>0</v>
      </c>
      <c r="DB33" s="1123"/>
      <c r="DC33" s="1124">
        <v>0</v>
      </c>
      <c r="DD33" s="1125">
        <f t="shared" si="101"/>
        <v>0</v>
      </c>
      <c r="DE33" s="1123"/>
      <c r="DF33" s="1124">
        <v>0</v>
      </c>
      <c r="DG33" s="1125">
        <f t="shared" si="85"/>
        <v>0</v>
      </c>
      <c r="DH33" s="1123"/>
      <c r="DI33" s="1124">
        <v>0</v>
      </c>
      <c r="DJ33" s="1125">
        <f t="shared" si="86"/>
        <v>0</v>
      </c>
      <c r="DK33" s="1122">
        <f t="shared" si="44"/>
        <v>2018</v>
      </c>
      <c r="DL33" s="1123"/>
      <c r="DM33" s="1124">
        <v>0</v>
      </c>
      <c r="DN33" s="1125">
        <f t="shared" si="87"/>
        <v>0</v>
      </c>
      <c r="DO33" s="1123"/>
      <c r="DP33" s="1124">
        <v>0</v>
      </c>
      <c r="DQ33" s="1125">
        <f t="shared" si="88"/>
        <v>0</v>
      </c>
      <c r="DR33" s="1123"/>
      <c r="DS33" s="1124">
        <v>0</v>
      </c>
      <c r="DT33" s="1125">
        <f t="shared" si="89"/>
        <v>0</v>
      </c>
      <c r="DU33" s="1123"/>
      <c r="DV33" s="1124">
        <v>0</v>
      </c>
      <c r="DW33" s="1125">
        <f t="shared" si="90"/>
        <v>0</v>
      </c>
      <c r="DX33" s="1123"/>
      <c r="DY33" s="1124">
        <v>0</v>
      </c>
      <c r="DZ33" s="1125">
        <f t="shared" si="91"/>
        <v>0</v>
      </c>
      <c r="EA33" s="1122">
        <f t="shared" si="50"/>
        <v>2018</v>
      </c>
      <c r="EB33" s="1123"/>
      <c r="EC33" s="1124">
        <v>0</v>
      </c>
      <c r="ED33" s="1125">
        <f t="shared" si="92"/>
        <v>0</v>
      </c>
      <c r="EE33" s="1123"/>
      <c r="EF33" s="1124">
        <v>0</v>
      </c>
      <c r="EG33" s="1125">
        <f t="shared" si="93"/>
        <v>0</v>
      </c>
      <c r="EH33" s="1123"/>
      <c r="EI33" s="1124">
        <v>0</v>
      </c>
      <c r="EJ33" s="1125">
        <f t="shared" si="53"/>
        <v>0</v>
      </c>
      <c r="EK33" s="1123"/>
      <c r="EL33" s="1124">
        <v>0</v>
      </c>
      <c r="EM33" s="1125">
        <f t="shared" si="54"/>
        <v>0</v>
      </c>
      <c r="EN33" s="1123"/>
      <c r="EO33" s="1124">
        <v>0</v>
      </c>
      <c r="EP33" s="1125">
        <f t="shared" si="94"/>
        <v>0</v>
      </c>
      <c r="EQ33" s="1122">
        <f t="shared" si="56"/>
        <v>2018</v>
      </c>
      <c r="ER33" s="1123"/>
      <c r="ES33" s="1124">
        <v>0</v>
      </c>
      <c r="ET33" s="1125">
        <f t="shared" si="95"/>
        <v>0</v>
      </c>
      <c r="EU33" s="1123"/>
      <c r="EV33" s="1124">
        <v>0</v>
      </c>
      <c r="EW33" s="1125">
        <f t="shared" si="102"/>
        <v>0</v>
      </c>
      <c r="EX33" s="1123"/>
      <c r="EY33" s="1124">
        <v>0</v>
      </c>
      <c r="EZ33" s="1125">
        <f t="shared" si="59"/>
        <v>0</v>
      </c>
      <c r="FA33" s="1123"/>
      <c r="FB33" s="1124">
        <v>0</v>
      </c>
      <c r="FC33" s="1125">
        <f t="shared" si="60"/>
        <v>0</v>
      </c>
      <c r="FD33" s="1123"/>
      <c r="FE33" s="1124">
        <v>0</v>
      </c>
      <c r="FF33" s="1125">
        <f t="shared" si="61"/>
        <v>0</v>
      </c>
    </row>
    <row r="34" spans="1:162">
      <c r="A34" s="1244">
        <f t="shared" si="3"/>
        <v>25</v>
      </c>
      <c r="B34" s="1088">
        <f t="shared" si="62"/>
        <v>2019</v>
      </c>
      <c r="C34" s="1095">
        <f t="shared" si="96"/>
        <v>0</v>
      </c>
      <c r="D34" s="1095">
        <f t="shared" si="97"/>
        <v>0</v>
      </c>
      <c r="E34" s="1095">
        <f t="shared" si="98"/>
        <v>0</v>
      </c>
      <c r="F34" s="1122">
        <f t="shared" si="2"/>
        <v>2019</v>
      </c>
      <c r="G34" s="1123"/>
      <c r="H34" s="1124">
        <v>0</v>
      </c>
      <c r="I34" s="1125">
        <f t="shared" si="4"/>
        <v>0</v>
      </c>
      <c r="J34" s="1123"/>
      <c r="K34" s="1124">
        <v>0</v>
      </c>
      <c r="L34" s="1125">
        <f t="shared" si="66"/>
        <v>0</v>
      </c>
      <c r="M34" s="1123"/>
      <c r="N34" s="1124">
        <v>0</v>
      </c>
      <c r="O34" s="1125">
        <f t="shared" si="67"/>
        <v>0</v>
      </c>
      <c r="P34" s="1123"/>
      <c r="Q34" s="1124">
        <v>0</v>
      </c>
      <c r="R34" s="1125">
        <f t="shared" si="68"/>
        <v>0</v>
      </c>
      <c r="S34" s="1122">
        <f t="shared" si="8"/>
        <v>2019</v>
      </c>
      <c r="T34" s="1123"/>
      <c r="U34" s="1124">
        <v>0</v>
      </c>
      <c r="V34" s="1125">
        <f t="shared" si="9"/>
        <v>0</v>
      </c>
      <c r="W34" s="1123"/>
      <c r="X34" s="1124">
        <v>0</v>
      </c>
      <c r="Y34" s="1125">
        <f t="shared" si="69"/>
        <v>0</v>
      </c>
      <c r="Z34" s="1123"/>
      <c r="AA34" s="1124">
        <v>0</v>
      </c>
      <c r="AB34" s="1125">
        <f t="shared" si="70"/>
        <v>0</v>
      </c>
      <c r="AC34" s="1123"/>
      <c r="AD34" s="1124">
        <v>0</v>
      </c>
      <c r="AE34" s="1125">
        <f t="shared" si="71"/>
        <v>0</v>
      </c>
      <c r="AF34" s="1123"/>
      <c r="AG34" s="1124">
        <v>0</v>
      </c>
      <c r="AH34" s="1125">
        <f t="shared" si="72"/>
        <v>0</v>
      </c>
      <c r="AI34" s="1122">
        <f t="shared" si="14"/>
        <v>2019</v>
      </c>
      <c r="AJ34" s="1123"/>
      <c r="AK34" s="1124">
        <v>0</v>
      </c>
      <c r="AL34" s="1125">
        <f t="shared" si="73"/>
        <v>0</v>
      </c>
      <c r="AM34" s="1123"/>
      <c r="AN34" s="1124">
        <v>0</v>
      </c>
      <c r="AO34" s="1125">
        <f t="shared" si="74"/>
        <v>0</v>
      </c>
      <c r="AP34" s="1123"/>
      <c r="AQ34" s="1124">
        <v>0</v>
      </c>
      <c r="AR34" s="1125">
        <f t="shared" si="75"/>
        <v>0</v>
      </c>
      <c r="AS34" s="1123"/>
      <c r="AT34" s="1124">
        <v>0</v>
      </c>
      <c r="AU34" s="1125">
        <f t="shared" si="18"/>
        <v>0</v>
      </c>
      <c r="AV34" s="1123"/>
      <c r="AW34" s="1124">
        <v>0</v>
      </c>
      <c r="AX34" s="1125">
        <f t="shared" si="76"/>
        <v>0</v>
      </c>
      <c r="AY34" s="1122">
        <f t="shared" si="20"/>
        <v>2019</v>
      </c>
      <c r="AZ34" s="1123"/>
      <c r="BA34" s="1124">
        <v>0</v>
      </c>
      <c r="BB34" s="1125">
        <f t="shared" si="63"/>
        <v>0</v>
      </c>
      <c r="BC34" s="1123"/>
      <c r="BD34" s="1124">
        <v>0</v>
      </c>
      <c r="BE34" s="1125">
        <f t="shared" si="77"/>
        <v>0</v>
      </c>
      <c r="BF34" s="1123"/>
      <c r="BG34" s="1124">
        <v>0</v>
      </c>
      <c r="BH34" s="1125">
        <f t="shared" si="78"/>
        <v>0</v>
      </c>
      <c r="BI34" s="1123"/>
      <c r="BJ34" s="1124">
        <v>0</v>
      </c>
      <c r="BK34" s="1125">
        <f t="shared" si="79"/>
        <v>0</v>
      </c>
      <c r="BL34" s="1123"/>
      <c r="BM34" s="1124">
        <v>0</v>
      </c>
      <c r="BN34" s="1125">
        <f t="shared" si="25"/>
        <v>0</v>
      </c>
      <c r="BO34" s="1122">
        <f t="shared" si="26"/>
        <v>2019</v>
      </c>
      <c r="BP34" s="1123"/>
      <c r="BQ34" s="1124">
        <v>0</v>
      </c>
      <c r="BR34" s="1125">
        <f t="shared" si="80"/>
        <v>0</v>
      </c>
      <c r="BS34" s="1123"/>
      <c r="BT34" s="1124">
        <v>0</v>
      </c>
      <c r="BU34" s="1125">
        <f t="shared" si="64"/>
        <v>0</v>
      </c>
      <c r="BV34" s="1123"/>
      <c r="BW34" s="1124">
        <v>0</v>
      </c>
      <c r="BX34" s="1125">
        <f t="shared" si="29"/>
        <v>0</v>
      </c>
      <c r="BY34" s="1123"/>
      <c r="BZ34" s="1124">
        <v>0</v>
      </c>
      <c r="CA34" s="1125">
        <f t="shared" si="30"/>
        <v>0</v>
      </c>
      <c r="CB34" s="1123"/>
      <c r="CC34" s="1124">
        <v>0</v>
      </c>
      <c r="CD34" s="1125">
        <f t="shared" si="81"/>
        <v>0</v>
      </c>
      <c r="CE34" s="1122">
        <f t="shared" si="32"/>
        <v>2019</v>
      </c>
      <c r="CF34" s="1123"/>
      <c r="CG34" s="1124">
        <v>0</v>
      </c>
      <c r="CH34" s="1125">
        <f t="shared" si="82"/>
        <v>0</v>
      </c>
      <c r="CI34" s="1123"/>
      <c r="CJ34" s="1124">
        <v>0</v>
      </c>
      <c r="CK34" s="1125">
        <f t="shared" si="83"/>
        <v>0</v>
      </c>
      <c r="CL34" s="1123"/>
      <c r="CM34" s="1124">
        <v>0</v>
      </c>
      <c r="CN34" s="1125">
        <f t="shared" si="84"/>
        <v>0</v>
      </c>
      <c r="CO34" s="1123"/>
      <c r="CP34" s="1124">
        <v>0</v>
      </c>
      <c r="CQ34" s="1125">
        <f t="shared" si="36"/>
        <v>0</v>
      </c>
      <c r="CR34" s="1123"/>
      <c r="CS34" s="1124">
        <v>0</v>
      </c>
      <c r="CT34" s="1125">
        <f t="shared" si="37"/>
        <v>0</v>
      </c>
      <c r="CU34" s="1122">
        <f t="shared" si="38"/>
        <v>2019</v>
      </c>
      <c r="CV34" s="1123"/>
      <c r="CW34" s="1124">
        <v>0</v>
      </c>
      <c r="CX34" s="1125">
        <f t="shared" si="99"/>
        <v>0</v>
      </c>
      <c r="CY34" s="1123"/>
      <c r="CZ34" s="1124">
        <v>0</v>
      </c>
      <c r="DA34" s="1125">
        <f t="shared" si="100"/>
        <v>0</v>
      </c>
      <c r="DB34" s="1123"/>
      <c r="DC34" s="1124">
        <v>0</v>
      </c>
      <c r="DD34" s="1125">
        <f t="shared" si="101"/>
        <v>0</v>
      </c>
      <c r="DE34" s="1123"/>
      <c r="DF34" s="1124">
        <v>0</v>
      </c>
      <c r="DG34" s="1125">
        <f t="shared" si="85"/>
        <v>0</v>
      </c>
      <c r="DH34" s="1123"/>
      <c r="DI34" s="1124">
        <v>0</v>
      </c>
      <c r="DJ34" s="1125">
        <f t="shared" si="86"/>
        <v>0</v>
      </c>
      <c r="DK34" s="1122">
        <f t="shared" si="44"/>
        <v>2019</v>
      </c>
      <c r="DL34" s="1123"/>
      <c r="DM34" s="1124">
        <v>0</v>
      </c>
      <c r="DN34" s="1125">
        <f t="shared" si="87"/>
        <v>0</v>
      </c>
      <c r="DO34" s="1123"/>
      <c r="DP34" s="1124">
        <v>0</v>
      </c>
      <c r="DQ34" s="1125">
        <f t="shared" si="88"/>
        <v>0</v>
      </c>
      <c r="DR34" s="1123"/>
      <c r="DS34" s="1124">
        <v>0</v>
      </c>
      <c r="DT34" s="1125">
        <f t="shared" si="89"/>
        <v>0</v>
      </c>
      <c r="DU34" s="1123"/>
      <c r="DV34" s="1124">
        <v>0</v>
      </c>
      <c r="DW34" s="1125">
        <f t="shared" si="90"/>
        <v>0</v>
      </c>
      <c r="DX34" s="1123"/>
      <c r="DY34" s="1124">
        <v>0</v>
      </c>
      <c r="DZ34" s="1125">
        <f t="shared" si="91"/>
        <v>0</v>
      </c>
      <c r="EA34" s="1122">
        <f t="shared" si="50"/>
        <v>2019</v>
      </c>
      <c r="EB34" s="1123"/>
      <c r="EC34" s="1124">
        <v>0</v>
      </c>
      <c r="ED34" s="1125">
        <f t="shared" si="92"/>
        <v>0</v>
      </c>
      <c r="EE34" s="1123"/>
      <c r="EF34" s="1124">
        <v>0</v>
      </c>
      <c r="EG34" s="1125">
        <f t="shared" si="93"/>
        <v>0</v>
      </c>
      <c r="EH34" s="1123"/>
      <c r="EI34" s="1124">
        <v>0</v>
      </c>
      <c r="EJ34" s="1125">
        <f t="shared" si="53"/>
        <v>0</v>
      </c>
      <c r="EK34" s="1123"/>
      <c r="EL34" s="1124">
        <v>0</v>
      </c>
      <c r="EM34" s="1125">
        <f t="shared" si="54"/>
        <v>0</v>
      </c>
      <c r="EN34" s="1123"/>
      <c r="EO34" s="1124">
        <v>0</v>
      </c>
      <c r="EP34" s="1125">
        <f t="shared" si="94"/>
        <v>0</v>
      </c>
      <c r="EQ34" s="1122">
        <f t="shared" si="56"/>
        <v>2019</v>
      </c>
      <c r="ER34" s="1123"/>
      <c r="ES34" s="1124">
        <v>0</v>
      </c>
      <c r="ET34" s="1125">
        <f t="shared" si="95"/>
        <v>0</v>
      </c>
      <c r="EU34" s="1123"/>
      <c r="EV34" s="1124">
        <v>0</v>
      </c>
      <c r="EW34" s="1125">
        <f t="shared" si="102"/>
        <v>0</v>
      </c>
      <c r="EX34" s="1123"/>
      <c r="EY34" s="1124">
        <v>0</v>
      </c>
      <c r="EZ34" s="1125">
        <f t="shared" si="59"/>
        <v>0</v>
      </c>
      <c r="FA34" s="1123"/>
      <c r="FB34" s="1124">
        <v>0</v>
      </c>
      <c r="FC34" s="1125">
        <f t="shared" si="60"/>
        <v>0</v>
      </c>
      <c r="FD34" s="1123"/>
      <c r="FE34" s="1124">
        <v>0</v>
      </c>
      <c r="FF34" s="1125">
        <f t="shared" si="61"/>
        <v>0</v>
      </c>
    </row>
    <row r="35" spans="1:162">
      <c r="A35" s="1244">
        <f t="shared" si="3"/>
        <v>26</v>
      </c>
      <c r="B35" s="1088">
        <f t="shared" si="62"/>
        <v>2020</v>
      </c>
      <c r="C35" s="1095">
        <f t="shared" si="96"/>
        <v>0</v>
      </c>
      <c r="D35" s="1095">
        <f t="shared" si="97"/>
        <v>0</v>
      </c>
      <c r="E35" s="1095">
        <f t="shared" si="98"/>
        <v>0</v>
      </c>
      <c r="F35" s="1122">
        <f t="shared" si="2"/>
        <v>2020</v>
      </c>
      <c r="G35" s="1123"/>
      <c r="H35" s="1124">
        <v>0</v>
      </c>
      <c r="I35" s="1125">
        <f t="shared" si="4"/>
        <v>0</v>
      </c>
      <c r="J35" s="1123"/>
      <c r="K35" s="1124">
        <v>0</v>
      </c>
      <c r="L35" s="1125">
        <f t="shared" si="66"/>
        <v>0</v>
      </c>
      <c r="M35" s="1123"/>
      <c r="N35" s="1124">
        <v>0</v>
      </c>
      <c r="O35" s="1125">
        <f t="shared" si="67"/>
        <v>0</v>
      </c>
      <c r="P35" s="1123"/>
      <c r="Q35" s="1124">
        <v>0</v>
      </c>
      <c r="R35" s="1125">
        <f t="shared" si="68"/>
        <v>0</v>
      </c>
      <c r="S35" s="1122">
        <f t="shared" si="8"/>
        <v>2020</v>
      </c>
      <c r="T35" s="1123"/>
      <c r="U35" s="1124">
        <v>0</v>
      </c>
      <c r="V35" s="1125">
        <f t="shared" si="9"/>
        <v>0</v>
      </c>
      <c r="W35" s="1123"/>
      <c r="X35" s="1124">
        <v>0</v>
      </c>
      <c r="Y35" s="1125">
        <f t="shared" si="69"/>
        <v>0</v>
      </c>
      <c r="Z35" s="1123"/>
      <c r="AA35" s="1124">
        <v>0</v>
      </c>
      <c r="AB35" s="1125">
        <f t="shared" si="70"/>
        <v>0</v>
      </c>
      <c r="AC35" s="1123"/>
      <c r="AD35" s="1124">
        <v>0</v>
      </c>
      <c r="AE35" s="1125">
        <f t="shared" si="71"/>
        <v>0</v>
      </c>
      <c r="AF35" s="1123"/>
      <c r="AG35" s="1124">
        <v>0</v>
      </c>
      <c r="AH35" s="1125">
        <f t="shared" si="72"/>
        <v>0</v>
      </c>
      <c r="AI35" s="1122">
        <f t="shared" si="14"/>
        <v>2020</v>
      </c>
      <c r="AJ35" s="1123"/>
      <c r="AK35" s="1124">
        <v>0</v>
      </c>
      <c r="AL35" s="1125">
        <f t="shared" si="73"/>
        <v>0</v>
      </c>
      <c r="AM35" s="1123"/>
      <c r="AN35" s="1124">
        <v>0</v>
      </c>
      <c r="AO35" s="1125">
        <f t="shared" si="74"/>
        <v>0</v>
      </c>
      <c r="AP35" s="1123"/>
      <c r="AQ35" s="1124">
        <v>0</v>
      </c>
      <c r="AR35" s="1125">
        <f t="shared" si="75"/>
        <v>0</v>
      </c>
      <c r="AS35" s="1123"/>
      <c r="AT35" s="1124">
        <v>0</v>
      </c>
      <c r="AU35" s="1125">
        <f t="shared" si="18"/>
        <v>0</v>
      </c>
      <c r="AV35" s="1123"/>
      <c r="AW35" s="1124">
        <v>0</v>
      </c>
      <c r="AX35" s="1125">
        <f t="shared" si="76"/>
        <v>0</v>
      </c>
      <c r="AY35" s="1122">
        <f t="shared" si="20"/>
        <v>2020</v>
      </c>
      <c r="AZ35" s="1123"/>
      <c r="BA35" s="1124">
        <v>0</v>
      </c>
      <c r="BB35" s="1125">
        <f t="shared" si="63"/>
        <v>0</v>
      </c>
      <c r="BC35" s="1123"/>
      <c r="BD35" s="1124">
        <v>0</v>
      </c>
      <c r="BE35" s="1125">
        <f t="shared" si="77"/>
        <v>0</v>
      </c>
      <c r="BF35" s="1123"/>
      <c r="BG35" s="1124">
        <v>0</v>
      </c>
      <c r="BH35" s="1125">
        <f t="shared" si="78"/>
        <v>0</v>
      </c>
      <c r="BI35" s="1123"/>
      <c r="BJ35" s="1124">
        <v>0</v>
      </c>
      <c r="BK35" s="1125">
        <f t="shared" si="79"/>
        <v>0</v>
      </c>
      <c r="BL35" s="1123"/>
      <c r="BM35" s="1124">
        <v>0</v>
      </c>
      <c r="BN35" s="1125">
        <f t="shared" si="25"/>
        <v>0</v>
      </c>
      <c r="BO35" s="1122">
        <f t="shared" si="26"/>
        <v>2020</v>
      </c>
      <c r="BP35" s="1123"/>
      <c r="BQ35" s="1124">
        <v>0</v>
      </c>
      <c r="BR35" s="1125">
        <f t="shared" si="80"/>
        <v>0</v>
      </c>
      <c r="BS35" s="1123"/>
      <c r="BT35" s="1124">
        <v>0</v>
      </c>
      <c r="BU35" s="1125">
        <f t="shared" si="64"/>
        <v>0</v>
      </c>
      <c r="BV35" s="1123"/>
      <c r="BW35" s="1124">
        <v>0</v>
      </c>
      <c r="BX35" s="1125">
        <f t="shared" si="29"/>
        <v>0</v>
      </c>
      <c r="BY35" s="1123"/>
      <c r="BZ35" s="1124">
        <v>0</v>
      </c>
      <c r="CA35" s="1125">
        <f t="shared" si="30"/>
        <v>0</v>
      </c>
      <c r="CB35" s="1123"/>
      <c r="CC35" s="1124">
        <v>0</v>
      </c>
      <c r="CD35" s="1125">
        <f t="shared" si="81"/>
        <v>0</v>
      </c>
      <c r="CE35" s="1122">
        <f t="shared" si="32"/>
        <v>2020</v>
      </c>
      <c r="CF35" s="1123"/>
      <c r="CG35" s="1124">
        <v>0</v>
      </c>
      <c r="CH35" s="1125">
        <f t="shared" si="82"/>
        <v>0</v>
      </c>
      <c r="CI35" s="1123"/>
      <c r="CJ35" s="1124">
        <v>0</v>
      </c>
      <c r="CK35" s="1125">
        <f t="shared" si="83"/>
        <v>0</v>
      </c>
      <c r="CL35" s="1123"/>
      <c r="CM35" s="1124">
        <v>0</v>
      </c>
      <c r="CN35" s="1125">
        <f t="shared" si="84"/>
        <v>0</v>
      </c>
      <c r="CO35" s="1123"/>
      <c r="CP35" s="1124">
        <v>0</v>
      </c>
      <c r="CQ35" s="1125">
        <f t="shared" si="36"/>
        <v>0</v>
      </c>
      <c r="CR35" s="1123"/>
      <c r="CS35" s="1124">
        <v>0</v>
      </c>
      <c r="CT35" s="1125">
        <f t="shared" si="37"/>
        <v>0</v>
      </c>
      <c r="CU35" s="1122">
        <f t="shared" si="38"/>
        <v>2020</v>
      </c>
      <c r="CV35" s="1123"/>
      <c r="CW35" s="1124">
        <v>0</v>
      </c>
      <c r="CX35" s="1125">
        <f t="shared" si="99"/>
        <v>0</v>
      </c>
      <c r="CY35" s="1123"/>
      <c r="CZ35" s="1124">
        <v>0</v>
      </c>
      <c r="DA35" s="1125">
        <f t="shared" si="100"/>
        <v>0</v>
      </c>
      <c r="DB35" s="1123"/>
      <c r="DC35" s="1124">
        <v>0</v>
      </c>
      <c r="DD35" s="1125">
        <f t="shared" si="101"/>
        <v>0</v>
      </c>
      <c r="DE35" s="1123"/>
      <c r="DF35" s="1124">
        <v>0</v>
      </c>
      <c r="DG35" s="1125">
        <f t="shared" si="85"/>
        <v>0</v>
      </c>
      <c r="DH35" s="1123"/>
      <c r="DI35" s="1124">
        <v>0</v>
      </c>
      <c r="DJ35" s="1125">
        <f t="shared" si="86"/>
        <v>0</v>
      </c>
      <c r="DK35" s="1122">
        <f t="shared" si="44"/>
        <v>2020</v>
      </c>
      <c r="DL35" s="1123"/>
      <c r="DM35" s="1124">
        <v>0</v>
      </c>
      <c r="DN35" s="1125">
        <f t="shared" si="87"/>
        <v>0</v>
      </c>
      <c r="DO35" s="1123"/>
      <c r="DP35" s="1124">
        <v>0</v>
      </c>
      <c r="DQ35" s="1125">
        <f t="shared" si="88"/>
        <v>0</v>
      </c>
      <c r="DR35" s="1123"/>
      <c r="DS35" s="1124">
        <v>0</v>
      </c>
      <c r="DT35" s="1125">
        <f t="shared" si="89"/>
        <v>0</v>
      </c>
      <c r="DU35" s="1123"/>
      <c r="DV35" s="1124">
        <v>0</v>
      </c>
      <c r="DW35" s="1125">
        <f t="shared" si="90"/>
        <v>0</v>
      </c>
      <c r="DX35" s="1123"/>
      <c r="DY35" s="1124">
        <v>0</v>
      </c>
      <c r="DZ35" s="1125">
        <f t="shared" si="91"/>
        <v>0</v>
      </c>
      <c r="EA35" s="1122">
        <f t="shared" si="50"/>
        <v>2020</v>
      </c>
      <c r="EB35" s="1123"/>
      <c r="EC35" s="1124">
        <v>0</v>
      </c>
      <c r="ED35" s="1125">
        <f t="shared" si="92"/>
        <v>0</v>
      </c>
      <c r="EE35" s="1123"/>
      <c r="EF35" s="1124">
        <v>0</v>
      </c>
      <c r="EG35" s="1125">
        <f t="shared" si="93"/>
        <v>0</v>
      </c>
      <c r="EH35" s="1123"/>
      <c r="EI35" s="1124">
        <v>0</v>
      </c>
      <c r="EJ35" s="1125">
        <f t="shared" si="53"/>
        <v>0</v>
      </c>
      <c r="EK35" s="1123"/>
      <c r="EL35" s="1124">
        <v>0</v>
      </c>
      <c r="EM35" s="1125">
        <f t="shared" si="54"/>
        <v>0</v>
      </c>
      <c r="EN35" s="1123"/>
      <c r="EO35" s="1124">
        <v>0</v>
      </c>
      <c r="EP35" s="1125">
        <f t="shared" si="94"/>
        <v>0</v>
      </c>
      <c r="EQ35" s="1122">
        <f t="shared" si="56"/>
        <v>2020</v>
      </c>
      <c r="ER35" s="1123"/>
      <c r="ES35" s="1124">
        <v>0</v>
      </c>
      <c r="ET35" s="1125">
        <f t="shared" si="95"/>
        <v>0</v>
      </c>
      <c r="EU35" s="1123"/>
      <c r="EV35" s="1124">
        <v>0</v>
      </c>
      <c r="EW35" s="1125">
        <f t="shared" si="102"/>
        <v>0</v>
      </c>
      <c r="EX35" s="1123"/>
      <c r="EY35" s="1124">
        <v>0</v>
      </c>
      <c r="EZ35" s="1125">
        <f t="shared" si="59"/>
        <v>0</v>
      </c>
      <c r="FA35" s="1123"/>
      <c r="FB35" s="1124">
        <v>0</v>
      </c>
      <c r="FC35" s="1125">
        <f t="shared" si="60"/>
        <v>0</v>
      </c>
      <c r="FD35" s="1123"/>
      <c r="FE35" s="1124">
        <v>0</v>
      </c>
      <c r="FF35" s="1125">
        <f t="shared" si="61"/>
        <v>0</v>
      </c>
    </row>
    <row r="36" spans="1:162">
      <c r="A36" s="1244">
        <f t="shared" si="3"/>
        <v>27</v>
      </c>
      <c r="B36" s="1088">
        <f t="shared" si="62"/>
        <v>2021</v>
      </c>
      <c r="C36" s="1095">
        <f t="shared" si="96"/>
        <v>0</v>
      </c>
      <c r="D36" s="1095">
        <f t="shared" si="97"/>
        <v>0</v>
      </c>
      <c r="E36" s="1095">
        <f t="shared" si="98"/>
        <v>0</v>
      </c>
      <c r="F36" s="1122">
        <f t="shared" si="2"/>
        <v>2021</v>
      </c>
      <c r="G36" s="1123"/>
      <c r="H36" s="1124">
        <v>0</v>
      </c>
      <c r="I36" s="1125">
        <f t="shared" si="4"/>
        <v>0</v>
      </c>
      <c r="J36" s="1123"/>
      <c r="K36" s="1124">
        <v>0</v>
      </c>
      <c r="L36" s="1125">
        <f t="shared" si="66"/>
        <v>0</v>
      </c>
      <c r="M36" s="1123"/>
      <c r="N36" s="1124">
        <v>0</v>
      </c>
      <c r="O36" s="1125">
        <f t="shared" si="67"/>
        <v>0</v>
      </c>
      <c r="P36" s="1123"/>
      <c r="Q36" s="1124">
        <v>0</v>
      </c>
      <c r="R36" s="1125">
        <f t="shared" si="68"/>
        <v>0</v>
      </c>
      <c r="S36" s="1122">
        <f t="shared" si="8"/>
        <v>2021</v>
      </c>
      <c r="T36" s="1123"/>
      <c r="U36" s="1124">
        <v>0</v>
      </c>
      <c r="V36" s="1125">
        <f t="shared" si="9"/>
        <v>0</v>
      </c>
      <c r="W36" s="1123"/>
      <c r="X36" s="1124">
        <v>0</v>
      </c>
      <c r="Y36" s="1125">
        <f t="shared" si="69"/>
        <v>0</v>
      </c>
      <c r="Z36" s="1123"/>
      <c r="AA36" s="1124">
        <v>0</v>
      </c>
      <c r="AB36" s="1125">
        <f t="shared" si="70"/>
        <v>0</v>
      </c>
      <c r="AC36" s="1123"/>
      <c r="AD36" s="1124">
        <v>0</v>
      </c>
      <c r="AE36" s="1125">
        <f t="shared" si="71"/>
        <v>0</v>
      </c>
      <c r="AF36" s="1123"/>
      <c r="AG36" s="1124">
        <v>0</v>
      </c>
      <c r="AH36" s="1125">
        <f t="shared" si="72"/>
        <v>0</v>
      </c>
      <c r="AI36" s="1122">
        <f t="shared" si="14"/>
        <v>2021</v>
      </c>
      <c r="AJ36" s="1123"/>
      <c r="AK36" s="1124">
        <v>0</v>
      </c>
      <c r="AL36" s="1125">
        <f t="shared" si="73"/>
        <v>0</v>
      </c>
      <c r="AM36" s="1123"/>
      <c r="AN36" s="1124">
        <v>0</v>
      </c>
      <c r="AO36" s="1125">
        <f t="shared" si="74"/>
        <v>0</v>
      </c>
      <c r="AP36" s="1123"/>
      <c r="AQ36" s="1124">
        <v>0</v>
      </c>
      <c r="AR36" s="1125">
        <f t="shared" si="75"/>
        <v>0</v>
      </c>
      <c r="AS36" s="1123"/>
      <c r="AT36" s="1124">
        <v>0</v>
      </c>
      <c r="AU36" s="1125">
        <f t="shared" si="18"/>
        <v>0</v>
      </c>
      <c r="AV36" s="1123"/>
      <c r="AW36" s="1124">
        <v>0</v>
      </c>
      <c r="AX36" s="1125">
        <f t="shared" si="76"/>
        <v>0</v>
      </c>
      <c r="AY36" s="1122">
        <f t="shared" si="20"/>
        <v>2021</v>
      </c>
      <c r="AZ36" s="1123"/>
      <c r="BA36" s="1124">
        <v>0</v>
      </c>
      <c r="BB36" s="1125">
        <f t="shared" si="63"/>
        <v>0</v>
      </c>
      <c r="BC36" s="1123"/>
      <c r="BD36" s="1124">
        <v>0</v>
      </c>
      <c r="BE36" s="1125">
        <f t="shared" si="77"/>
        <v>0</v>
      </c>
      <c r="BF36" s="1123"/>
      <c r="BG36" s="1124">
        <v>0</v>
      </c>
      <c r="BH36" s="1125">
        <f t="shared" si="78"/>
        <v>0</v>
      </c>
      <c r="BI36" s="1123"/>
      <c r="BJ36" s="1124">
        <v>0</v>
      </c>
      <c r="BK36" s="1125">
        <f t="shared" si="79"/>
        <v>0</v>
      </c>
      <c r="BL36" s="1123"/>
      <c r="BM36" s="1124">
        <v>0</v>
      </c>
      <c r="BN36" s="1125">
        <f t="shared" si="25"/>
        <v>0</v>
      </c>
      <c r="BO36" s="1122">
        <f t="shared" si="26"/>
        <v>2021</v>
      </c>
      <c r="BP36" s="1123"/>
      <c r="BQ36" s="1124">
        <v>0</v>
      </c>
      <c r="BR36" s="1125">
        <f t="shared" si="80"/>
        <v>0</v>
      </c>
      <c r="BS36" s="1123"/>
      <c r="BT36" s="1124">
        <v>0</v>
      </c>
      <c r="BU36" s="1125">
        <f t="shared" si="64"/>
        <v>0</v>
      </c>
      <c r="BV36" s="1123"/>
      <c r="BW36" s="1124">
        <v>0</v>
      </c>
      <c r="BX36" s="1125">
        <f t="shared" si="29"/>
        <v>0</v>
      </c>
      <c r="BY36" s="1123"/>
      <c r="BZ36" s="1124">
        <v>0</v>
      </c>
      <c r="CA36" s="1125">
        <f t="shared" si="30"/>
        <v>0</v>
      </c>
      <c r="CB36" s="1123"/>
      <c r="CC36" s="1124">
        <v>0</v>
      </c>
      <c r="CD36" s="1125">
        <f t="shared" si="81"/>
        <v>0</v>
      </c>
      <c r="CE36" s="1122">
        <f t="shared" si="32"/>
        <v>2021</v>
      </c>
      <c r="CF36" s="1123"/>
      <c r="CG36" s="1124">
        <v>0</v>
      </c>
      <c r="CH36" s="1125">
        <f t="shared" si="82"/>
        <v>0</v>
      </c>
      <c r="CI36" s="1123"/>
      <c r="CJ36" s="1124">
        <v>0</v>
      </c>
      <c r="CK36" s="1125">
        <f t="shared" si="83"/>
        <v>0</v>
      </c>
      <c r="CL36" s="1123"/>
      <c r="CM36" s="1124">
        <v>0</v>
      </c>
      <c r="CN36" s="1125">
        <f t="shared" si="84"/>
        <v>0</v>
      </c>
      <c r="CO36" s="1123"/>
      <c r="CP36" s="1124">
        <v>0</v>
      </c>
      <c r="CQ36" s="1125">
        <f t="shared" si="36"/>
        <v>0</v>
      </c>
      <c r="CR36" s="1123"/>
      <c r="CS36" s="1124">
        <v>0</v>
      </c>
      <c r="CT36" s="1125">
        <f t="shared" si="37"/>
        <v>0</v>
      </c>
      <c r="CU36" s="1122">
        <f t="shared" si="38"/>
        <v>2021</v>
      </c>
      <c r="CV36" s="1123"/>
      <c r="CW36" s="1124">
        <v>0</v>
      </c>
      <c r="CX36" s="1125">
        <f t="shared" si="99"/>
        <v>0</v>
      </c>
      <c r="CY36" s="1123"/>
      <c r="CZ36" s="1124">
        <v>0</v>
      </c>
      <c r="DA36" s="1125">
        <f t="shared" si="100"/>
        <v>0</v>
      </c>
      <c r="DB36" s="1123"/>
      <c r="DC36" s="1124">
        <v>0</v>
      </c>
      <c r="DD36" s="1125">
        <f t="shared" si="101"/>
        <v>0</v>
      </c>
      <c r="DE36" s="1123"/>
      <c r="DF36" s="1124">
        <v>0</v>
      </c>
      <c r="DG36" s="1125">
        <f t="shared" si="85"/>
        <v>0</v>
      </c>
      <c r="DH36" s="1123"/>
      <c r="DI36" s="1124">
        <v>0</v>
      </c>
      <c r="DJ36" s="1125">
        <f t="shared" si="86"/>
        <v>0</v>
      </c>
      <c r="DK36" s="1122">
        <f t="shared" si="44"/>
        <v>2021</v>
      </c>
      <c r="DL36" s="1123"/>
      <c r="DM36" s="1124">
        <v>0</v>
      </c>
      <c r="DN36" s="1125">
        <f t="shared" si="87"/>
        <v>0</v>
      </c>
      <c r="DO36" s="1123"/>
      <c r="DP36" s="1124">
        <v>0</v>
      </c>
      <c r="DQ36" s="1125">
        <f t="shared" si="88"/>
        <v>0</v>
      </c>
      <c r="DR36" s="1123"/>
      <c r="DS36" s="1124">
        <v>0</v>
      </c>
      <c r="DT36" s="1125">
        <f t="shared" si="89"/>
        <v>0</v>
      </c>
      <c r="DU36" s="1123"/>
      <c r="DV36" s="1124">
        <v>0</v>
      </c>
      <c r="DW36" s="1125">
        <f t="shared" si="90"/>
        <v>0</v>
      </c>
      <c r="DX36" s="1123"/>
      <c r="DY36" s="1124">
        <v>0</v>
      </c>
      <c r="DZ36" s="1125">
        <f t="shared" si="91"/>
        <v>0</v>
      </c>
      <c r="EA36" s="1122">
        <f t="shared" si="50"/>
        <v>2021</v>
      </c>
      <c r="EB36" s="1123"/>
      <c r="EC36" s="1124">
        <v>0</v>
      </c>
      <c r="ED36" s="1125">
        <f t="shared" si="92"/>
        <v>0</v>
      </c>
      <c r="EE36" s="1123"/>
      <c r="EF36" s="1124">
        <v>0</v>
      </c>
      <c r="EG36" s="1125">
        <f t="shared" si="93"/>
        <v>0</v>
      </c>
      <c r="EH36" s="1123"/>
      <c r="EI36" s="1124">
        <v>0</v>
      </c>
      <c r="EJ36" s="1125">
        <f t="shared" si="53"/>
        <v>0</v>
      </c>
      <c r="EK36" s="1123"/>
      <c r="EL36" s="1124">
        <v>0</v>
      </c>
      <c r="EM36" s="1125">
        <f t="shared" si="54"/>
        <v>0</v>
      </c>
      <c r="EN36" s="1123"/>
      <c r="EO36" s="1124">
        <v>0</v>
      </c>
      <c r="EP36" s="1125">
        <f t="shared" si="94"/>
        <v>0</v>
      </c>
      <c r="EQ36" s="1122">
        <f t="shared" si="56"/>
        <v>2021</v>
      </c>
      <c r="ER36" s="1123"/>
      <c r="ES36" s="1124">
        <v>0</v>
      </c>
      <c r="ET36" s="1125">
        <f t="shared" si="95"/>
        <v>0</v>
      </c>
      <c r="EU36" s="1123"/>
      <c r="EV36" s="1124">
        <v>0</v>
      </c>
      <c r="EW36" s="1125">
        <f t="shared" si="102"/>
        <v>0</v>
      </c>
      <c r="EX36" s="1123"/>
      <c r="EY36" s="1124">
        <v>0</v>
      </c>
      <c r="EZ36" s="1125">
        <f t="shared" si="59"/>
        <v>0</v>
      </c>
      <c r="FA36" s="1123"/>
      <c r="FB36" s="1124">
        <v>0</v>
      </c>
      <c r="FC36" s="1125">
        <f t="shared" si="60"/>
        <v>0</v>
      </c>
      <c r="FD36" s="1123"/>
      <c r="FE36" s="1124">
        <v>0</v>
      </c>
      <c r="FF36" s="1125">
        <f t="shared" si="61"/>
        <v>0</v>
      </c>
    </row>
    <row r="37" spans="1:162">
      <c r="A37" s="1244">
        <f t="shared" si="3"/>
        <v>28</v>
      </c>
      <c r="B37" s="1088">
        <f t="shared" si="62"/>
        <v>2022</v>
      </c>
      <c r="C37" s="1095">
        <f t="shared" si="96"/>
        <v>0</v>
      </c>
      <c r="D37" s="1095">
        <f t="shared" si="97"/>
        <v>0</v>
      </c>
      <c r="E37" s="1095">
        <f t="shared" si="98"/>
        <v>0</v>
      </c>
      <c r="F37" s="1122">
        <f t="shared" si="2"/>
        <v>2022</v>
      </c>
      <c r="G37" s="1123"/>
      <c r="H37" s="1124">
        <v>0</v>
      </c>
      <c r="I37" s="1125">
        <f t="shared" si="4"/>
        <v>0</v>
      </c>
      <c r="J37" s="1123"/>
      <c r="K37" s="1124">
        <v>0</v>
      </c>
      <c r="L37" s="1125">
        <f t="shared" si="66"/>
        <v>0</v>
      </c>
      <c r="M37" s="1123"/>
      <c r="N37" s="1124">
        <v>0</v>
      </c>
      <c r="O37" s="1125">
        <f t="shared" si="67"/>
        <v>0</v>
      </c>
      <c r="P37" s="1123"/>
      <c r="Q37" s="1124">
        <v>0</v>
      </c>
      <c r="R37" s="1125">
        <f t="shared" si="68"/>
        <v>0</v>
      </c>
      <c r="S37" s="1122">
        <f t="shared" si="8"/>
        <v>2022</v>
      </c>
      <c r="T37" s="1123"/>
      <c r="U37" s="1124">
        <v>0</v>
      </c>
      <c r="V37" s="1125">
        <f t="shared" si="9"/>
        <v>0</v>
      </c>
      <c r="W37" s="1123"/>
      <c r="X37" s="1124">
        <v>0</v>
      </c>
      <c r="Y37" s="1125">
        <f t="shared" si="69"/>
        <v>0</v>
      </c>
      <c r="Z37" s="1123"/>
      <c r="AA37" s="1124">
        <v>0</v>
      </c>
      <c r="AB37" s="1125">
        <f t="shared" si="70"/>
        <v>0</v>
      </c>
      <c r="AC37" s="1123"/>
      <c r="AD37" s="1124">
        <v>0</v>
      </c>
      <c r="AE37" s="1125">
        <f t="shared" si="71"/>
        <v>0</v>
      </c>
      <c r="AF37" s="1123"/>
      <c r="AG37" s="1124">
        <v>0</v>
      </c>
      <c r="AH37" s="1125">
        <f t="shared" si="72"/>
        <v>0</v>
      </c>
      <c r="AI37" s="1122">
        <f t="shared" si="14"/>
        <v>2022</v>
      </c>
      <c r="AJ37" s="1123"/>
      <c r="AK37" s="1124">
        <v>0</v>
      </c>
      <c r="AL37" s="1125">
        <f t="shared" si="73"/>
        <v>0</v>
      </c>
      <c r="AM37" s="1123"/>
      <c r="AN37" s="1124">
        <v>0</v>
      </c>
      <c r="AO37" s="1125">
        <f t="shared" si="74"/>
        <v>0</v>
      </c>
      <c r="AP37" s="1123"/>
      <c r="AQ37" s="1124">
        <v>0</v>
      </c>
      <c r="AR37" s="1125">
        <f t="shared" si="75"/>
        <v>0</v>
      </c>
      <c r="AS37" s="1123"/>
      <c r="AT37" s="1124">
        <v>0</v>
      </c>
      <c r="AU37" s="1125">
        <f t="shared" si="18"/>
        <v>0</v>
      </c>
      <c r="AV37" s="1123"/>
      <c r="AW37" s="1124">
        <v>0</v>
      </c>
      <c r="AX37" s="1125">
        <f t="shared" si="76"/>
        <v>0</v>
      </c>
      <c r="AY37" s="1122">
        <f t="shared" si="20"/>
        <v>2022</v>
      </c>
      <c r="AZ37" s="1123"/>
      <c r="BA37" s="1124">
        <v>0</v>
      </c>
      <c r="BB37" s="1125">
        <f t="shared" si="63"/>
        <v>0</v>
      </c>
      <c r="BC37" s="1123"/>
      <c r="BD37" s="1124">
        <v>0</v>
      </c>
      <c r="BE37" s="1125">
        <f t="shared" si="77"/>
        <v>0</v>
      </c>
      <c r="BF37" s="1123"/>
      <c r="BG37" s="1124">
        <v>0</v>
      </c>
      <c r="BH37" s="1125">
        <f t="shared" si="78"/>
        <v>0</v>
      </c>
      <c r="BI37" s="1123"/>
      <c r="BJ37" s="1124">
        <v>0</v>
      </c>
      <c r="BK37" s="1125">
        <f t="shared" si="79"/>
        <v>0</v>
      </c>
      <c r="BL37" s="1123"/>
      <c r="BM37" s="1124">
        <v>0</v>
      </c>
      <c r="BN37" s="1125">
        <f t="shared" si="25"/>
        <v>0</v>
      </c>
      <c r="BO37" s="1122">
        <f t="shared" si="26"/>
        <v>2022</v>
      </c>
      <c r="BP37" s="1123"/>
      <c r="BQ37" s="1124">
        <v>0</v>
      </c>
      <c r="BR37" s="1125">
        <f t="shared" si="80"/>
        <v>0</v>
      </c>
      <c r="BS37" s="1123"/>
      <c r="BT37" s="1124">
        <v>0</v>
      </c>
      <c r="BU37" s="1125">
        <f t="shared" si="64"/>
        <v>0</v>
      </c>
      <c r="BV37" s="1123"/>
      <c r="BW37" s="1124">
        <v>0</v>
      </c>
      <c r="BX37" s="1125">
        <f t="shared" si="29"/>
        <v>0</v>
      </c>
      <c r="BY37" s="1123"/>
      <c r="BZ37" s="1124">
        <v>0</v>
      </c>
      <c r="CA37" s="1125">
        <f t="shared" si="30"/>
        <v>0</v>
      </c>
      <c r="CB37" s="1123"/>
      <c r="CC37" s="1124">
        <v>0</v>
      </c>
      <c r="CD37" s="1125">
        <f t="shared" si="81"/>
        <v>0</v>
      </c>
      <c r="CE37" s="1122">
        <f t="shared" si="32"/>
        <v>2022</v>
      </c>
      <c r="CF37" s="1123"/>
      <c r="CG37" s="1124">
        <v>0</v>
      </c>
      <c r="CH37" s="1125">
        <f t="shared" si="82"/>
        <v>0</v>
      </c>
      <c r="CI37" s="1123"/>
      <c r="CJ37" s="1124">
        <v>0</v>
      </c>
      <c r="CK37" s="1125">
        <f t="shared" si="83"/>
        <v>0</v>
      </c>
      <c r="CL37" s="1123"/>
      <c r="CM37" s="1124">
        <v>0</v>
      </c>
      <c r="CN37" s="1125">
        <f t="shared" si="84"/>
        <v>0</v>
      </c>
      <c r="CO37" s="1123"/>
      <c r="CP37" s="1124">
        <v>0</v>
      </c>
      <c r="CQ37" s="1125">
        <f t="shared" si="36"/>
        <v>0</v>
      </c>
      <c r="CR37" s="1123"/>
      <c r="CS37" s="1124">
        <v>0</v>
      </c>
      <c r="CT37" s="1125">
        <f t="shared" si="37"/>
        <v>0</v>
      </c>
      <c r="CU37" s="1122">
        <f t="shared" si="38"/>
        <v>2022</v>
      </c>
      <c r="CV37" s="1123"/>
      <c r="CW37" s="1124">
        <v>0</v>
      </c>
      <c r="CX37" s="1125">
        <f t="shared" si="99"/>
        <v>0</v>
      </c>
      <c r="CY37" s="1123"/>
      <c r="CZ37" s="1124">
        <v>0</v>
      </c>
      <c r="DA37" s="1125">
        <f t="shared" si="100"/>
        <v>0</v>
      </c>
      <c r="DB37" s="1123"/>
      <c r="DC37" s="1124">
        <v>0</v>
      </c>
      <c r="DD37" s="1125">
        <f t="shared" si="101"/>
        <v>0</v>
      </c>
      <c r="DE37" s="1123"/>
      <c r="DF37" s="1124">
        <v>0</v>
      </c>
      <c r="DG37" s="1125">
        <f t="shared" si="85"/>
        <v>0</v>
      </c>
      <c r="DH37" s="1123"/>
      <c r="DI37" s="1124">
        <v>0</v>
      </c>
      <c r="DJ37" s="1125">
        <f t="shared" si="86"/>
        <v>0</v>
      </c>
      <c r="DK37" s="1122">
        <f t="shared" si="44"/>
        <v>2022</v>
      </c>
      <c r="DL37" s="1123"/>
      <c r="DM37" s="1124">
        <v>0</v>
      </c>
      <c r="DN37" s="1125">
        <f t="shared" si="87"/>
        <v>0</v>
      </c>
      <c r="DO37" s="1123"/>
      <c r="DP37" s="1124">
        <v>0</v>
      </c>
      <c r="DQ37" s="1125">
        <f t="shared" si="88"/>
        <v>0</v>
      </c>
      <c r="DR37" s="1123"/>
      <c r="DS37" s="1124">
        <v>0</v>
      </c>
      <c r="DT37" s="1125">
        <f t="shared" si="89"/>
        <v>0</v>
      </c>
      <c r="DU37" s="1123"/>
      <c r="DV37" s="1124">
        <v>0</v>
      </c>
      <c r="DW37" s="1125">
        <f t="shared" si="90"/>
        <v>0</v>
      </c>
      <c r="DX37" s="1123"/>
      <c r="DY37" s="1124">
        <v>0</v>
      </c>
      <c r="DZ37" s="1125">
        <f t="shared" si="91"/>
        <v>0</v>
      </c>
      <c r="EA37" s="1122">
        <f t="shared" si="50"/>
        <v>2022</v>
      </c>
      <c r="EB37" s="1123"/>
      <c r="EC37" s="1124">
        <v>0</v>
      </c>
      <c r="ED37" s="1125">
        <f t="shared" si="92"/>
        <v>0</v>
      </c>
      <c r="EE37" s="1123"/>
      <c r="EF37" s="1124">
        <v>0</v>
      </c>
      <c r="EG37" s="1125">
        <f t="shared" si="93"/>
        <v>0</v>
      </c>
      <c r="EH37" s="1123"/>
      <c r="EI37" s="1124">
        <v>0</v>
      </c>
      <c r="EJ37" s="1125">
        <f t="shared" si="53"/>
        <v>0</v>
      </c>
      <c r="EK37" s="1123"/>
      <c r="EL37" s="1124">
        <v>0</v>
      </c>
      <c r="EM37" s="1125">
        <f t="shared" si="54"/>
        <v>0</v>
      </c>
      <c r="EN37" s="1123"/>
      <c r="EO37" s="1124">
        <v>0</v>
      </c>
      <c r="EP37" s="1125">
        <f t="shared" si="94"/>
        <v>0</v>
      </c>
      <c r="EQ37" s="1122">
        <f t="shared" si="56"/>
        <v>2022</v>
      </c>
      <c r="ER37" s="1123"/>
      <c r="ES37" s="1124">
        <v>0</v>
      </c>
      <c r="ET37" s="1125">
        <f t="shared" si="95"/>
        <v>0</v>
      </c>
      <c r="EU37" s="1123"/>
      <c r="EV37" s="1124">
        <v>0</v>
      </c>
      <c r="EW37" s="1125">
        <f t="shared" si="102"/>
        <v>0</v>
      </c>
      <c r="EX37" s="1123"/>
      <c r="EY37" s="1124">
        <v>0</v>
      </c>
      <c r="EZ37" s="1125">
        <f t="shared" si="59"/>
        <v>0</v>
      </c>
      <c r="FA37" s="1123"/>
      <c r="FB37" s="1124">
        <v>0</v>
      </c>
      <c r="FC37" s="1125">
        <f t="shared" si="60"/>
        <v>0</v>
      </c>
      <c r="FD37" s="1123"/>
      <c r="FE37" s="1124">
        <v>0</v>
      </c>
      <c r="FF37" s="1125">
        <f t="shared" si="61"/>
        <v>0</v>
      </c>
    </row>
    <row r="38" spans="1:162">
      <c r="A38" s="1244">
        <f t="shared" si="3"/>
        <v>29</v>
      </c>
      <c r="B38" s="1088">
        <f t="shared" si="62"/>
        <v>2023</v>
      </c>
      <c r="C38" s="1095">
        <f t="shared" si="96"/>
        <v>0</v>
      </c>
      <c r="D38" s="1095">
        <f t="shared" si="97"/>
        <v>0</v>
      </c>
      <c r="E38" s="1095">
        <f t="shared" si="98"/>
        <v>0</v>
      </c>
      <c r="F38" s="1122">
        <f t="shared" si="2"/>
        <v>2023</v>
      </c>
      <c r="G38" s="1123"/>
      <c r="H38" s="1124">
        <v>0</v>
      </c>
      <c r="I38" s="1125">
        <f t="shared" si="4"/>
        <v>0</v>
      </c>
      <c r="J38" s="1123"/>
      <c r="K38" s="1124">
        <v>0</v>
      </c>
      <c r="L38" s="1125">
        <f t="shared" si="66"/>
        <v>0</v>
      </c>
      <c r="M38" s="1123"/>
      <c r="N38" s="1124">
        <v>0</v>
      </c>
      <c r="O38" s="1125">
        <f t="shared" si="67"/>
        <v>0</v>
      </c>
      <c r="P38" s="1123"/>
      <c r="Q38" s="1124">
        <v>0</v>
      </c>
      <c r="R38" s="1125">
        <f t="shared" si="68"/>
        <v>0</v>
      </c>
      <c r="S38" s="1122">
        <f t="shared" si="8"/>
        <v>2023</v>
      </c>
      <c r="T38" s="1123"/>
      <c r="U38" s="1124">
        <v>0</v>
      </c>
      <c r="V38" s="1125">
        <f t="shared" si="9"/>
        <v>0</v>
      </c>
      <c r="W38" s="1123"/>
      <c r="X38" s="1124">
        <v>0</v>
      </c>
      <c r="Y38" s="1125">
        <f t="shared" si="69"/>
        <v>0</v>
      </c>
      <c r="Z38" s="1123"/>
      <c r="AA38" s="1124">
        <v>0</v>
      </c>
      <c r="AB38" s="1125">
        <f t="shared" si="70"/>
        <v>0</v>
      </c>
      <c r="AC38" s="1123"/>
      <c r="AD38" s="1124">
        <v>0</v>
      </c>
      <c r="AE38" s="1125">
        <f t="shared" si="71"/>
        <v>0</v>
      </c>
      <c r="AF38" s="1123"/>
      <c r="AG38" s="1124">
        <v>0</v>
      </c>
      <c r="AH38" s="1125">
        <f t="shared" si="72"/>
        <v>0</v>
      </c>
      <c r="AI38" s="1122">
        <f t="shared" si="14"/>
        <v>2023</v>
      </c>
      <c r="AJ38" s="1123"/>
      <c r="AK38" s="1124">
        <v>0</v>
      </c>
      <c r="AL38" s="1125">
        <f t="shared" si="73"/>
        <v>0</v>
      </c>
      <c r="AM38" s="1123"/>
      <c r="AN38" s="1124">
        <v>0</v>
      </c>
      <c r="AO38" s="1125">
        <f t="shared" si="74"/>
        <v>0</v>
      </c>
      <c r="AP38" s="1123"/>
      <c r="AQ38" s="1124">
        <v>0</v>
      </c>
      <c r="AR38" s="1125">
        <f t="shared" si="75"/>
        <v>0</v>
      </c>
      <c r="AS38" s="1123"/>
      <c r="AT38" s="1124">
        <v>0</v>
      </c>
      <c r="AU38" s="1125">
        <f t="shared" si="18"/>
        <v>0</v>
      </c>
      <c r="AV38" s="1123"/>
      <c r="AW38" s="1124">
        <v>0</v>
      </c>
      <c r="AX38" s="1125">
        <f t="shared" si="76"/>
        <v>0</v>
      </c>
      <c r="AY38" s="1122">
        <f t="shared" si="20"/>
        <v>2023</v>
      </c>
      <c r="AZ38" s="1123"/>
      <c r="BA38" s="1124">
        <v>0</v>
      </c>
      <c r="BB38" s="1125">
        <f t="shared" si="63"/>
        <v>0</v>
      </c>
      <c r="BC38" s="1123"/>
      <c r="BD38" s="1124">
        <v>0</v>
      </c>
      <c r="BE38" s="1125">
        <f t="shared" si="77"/>
        <v>0</v>
      </c>
      <c r="BF38" s="1123"/>
      <c r="BG38" s="1124">
        <v>0</v>
      </c>
      <c r="BH38" s="1125">
        <f t="shared" si="78"/>
        <v>0</v>
      </c>
      <c r="BI38" s="1123"/>
      <c r="BJ38" s="1124">
        <v>0</v>
      </c>
      <c r="BK38" s="1125">
        <f t="shared" si="79"/>
        <v>0</v>
      </c>
      <c r="BL38" s="1123"/>
      <c r="BM38" s="1124">
        <v>0</v>
      </c>
      <c r="BN38" s="1125">
        <f t="shared" si="25"/>
        <v>0</v>
      </c>
      <c r="BO38" s="1122">
        <f t="shared" si="26"/>
        <v>2023</v>
      </c>
      <c r="BP38" s="1123"/>
      <c r="BQ38" s="1124">
        <v>0</v>
      </c>
      <c r="BR38" s="1125">
        <f t="shared" si="80"/>
        <v>0</v>
      </c>
      <c r="BS38" s="1123"/>
      <c r="BT38" s="1124">
        <v>0</v>
      </c>
      <c r="BU38" s="1125">
        <f t="shared" si="64"/>
        <v>0</v>
      </c>
      <c r="BV38" s="1123"/>
      <c r="BW38" s="1124">
        <v>0</v>
      </c>
      <c r="BX38" s="1125">
        <f t="shared" si="29"/>
        <v>0</v>
      </c>
      <c r="BY38" s="1123"/>
      <c r="BZ38" s="1124">
        <v>0</v>
      </c>
      <c r="CA38" s="1125">
        <f t="shared" si="30"/>
        <v>0</v>
      </c>
      <c r="CB38" s="1123"/>
      <c r="CC38" s="1124">
        <v>0</v>
      </c>
      <c r="CD38" s="1125">
        <f t="shared" si="81"/>
        <v>0</v>
      </c>
      <c r="CE38" s="1122">
        <f t="shared" si="32"/>
        <v>2023</v>
      </c>
      <c r="CF38" s="1123"/>
      <c r="CG38" s="1124">
        <v>0</v>
      </c>
      <c r="CH38" s="1125">
        <f t="shared" si="82"/>
        <v>0</v>
      </c>
      <c r="CI38" s="1123"/>
      <c r="CJ38" s="1124">
        <v>0</v>
      </c>
      <c r="CK38" s="1125">
        <f t="shared" si="83"/>
        <v>0</v>
      </c>
      <c r="CL38" s="1123"/>
      <c r="CM38" s="1124">
        <v>0</v>
      </c>
      <c r="CN38" s="1125">
        <f t="shared" si="84"/>
        <v>0</v>
      </c>
      <c r="CO38" s="1123"/>
      <c r="CP38" s="1124">
        <v>0</v>
      </c>
      <c r="CQ38" s="1125">
        <f t="shared" si="36"/>
        <v>0</v>
      </c>
      <c r="CR38" s="1123"/>
      <c r="CS38" s="1124">
        <v>0</v>
      </c>
      <c r="CT38" s="1125">
        <f t="shared" si="37"/>
        <v>0</v>
      </c>
      <c r="CU38" s="1122">
        <f t="shared" si="38"/>
        <v>2023</v>
      </c>
      <c r="CV38" s="1123"/>
      <c r="CW38" s="1124">
        <v>0</v>
      </c>
      <c r="CX38" s="1125">
        <f t="shared" si="99"/>
        <v>0</v>
      </c>
      <c r="CY38" s="1123"/>
      <c r="CZ38" s="1124">
        <v>0</v>
      </c>
      <c r="DA38" s="1125">
        <f t="shared" si="100"/>
        <v>0</v>
      </c>
      <c r="DB38" s="1123"/>
      <c r="DC38" s="1124">
        <v>0</v>
      </c>
      <c r="DD38" s="1125">
        <f t="shared" si="101"/>
        <v>0</v>
      </c>
      <c r="DE38" s="1123"/>
      <c r="DF38" s="1124">
        <v>0</v>
      </c>
      <c r="DG38" s="1125">
        <f t="shared" si="85"/>
        <v>0</v>
      </c>
      <c r="DH38" s="1123"/>
      <c r="DI38" s="1124">
        <v>0</v>
      </c>
      <c r="DJ38" s="1125">
        <f t="shared" si="86"/>
        <v>0</v>
      </c>
      <c r="DK38" s="1122">
        <f t="shared" si="44"/>
        <v>2023</v>
      </c>
      <c r="DL38" s="1123"/>
      <c r="DM38" s="1124">
        <v>0</v>
      </c>
      <c r="DN38" s="1125">
        <f t="shared" si="87"/>
        <v>0</v>
      </c>
      <c r="DO38" s="1123"/>
      <c r="DP38" s="1124">
        <v>0</v>
      </c>
      <c r="DQ38" s="1125">
        <f t="shared" si="88"/>
        <v>0</v>
      </c>
      <c r="DR38" s="1123"/>
      <c r="DS38" s="1124">
        <v>0</v>
      </c>
      <c r="DT38" s="1125">
        <f t="shared" si="89"/>
        <v>0</v>
      </c>
      <c r="DU38" s="1123"/>
      <c r="DV38" s="1124">
        <v>0</v>
      </c>
      <c r="DW38" s="1125">
        <f t="shared" si="90"/>
        <v>0</v>
      </c>
      <c r="DX38" s="1123"/>
      <c r="DY38" s="1124">
        <v>0</v>
      </c>
      <c r="DZ38" s="1125">
        <f t="shared" si="91"/>
        <v>0</v>
      </c>
      <c r="EA38" s="1122">
        <f t="shared" si="50"/>
        <v>2023</v>
      </c>
      <c r="EB38" s="1123"/>
      <c r="EC38" s="1124">
        <v>0</v>
      </c>
      <c r="ED38" s="1125">
        <f t="shared" si="92"/>
        <v>0</v>
      </c>
      <c r="EE38" s="1123"/>
      <c r="EF38" s="1124">
        <v>0</v>
      </c>
      <c r="EG38" s="1125">
        <f t="shared" si="93"/>
        <v>0</v>
      </c>
      <c r="EH38" s="1123"/>
      <c r="EI38" s="1124">
        <v>0</v>
      </c>
      <c r="EJ38" s="1125">
        <f t="shared" si="53"/>
        <v>0</v>
      </c>
      <c r="EK38" s="1123"/>
      <c r="EL38" s="1124">
        <v>0</v>
      </c>
      <c r="EM38" s="1125">
        <f t="shared" si="54"/>
        <v>0</v>
      </c>
      <c r="EN38" s="1123"/>
      <c r="EO38" s="1124">
        <v>0</v>
      </c>
      <c r="EP38" s="1125">
        <f t="shared" si="94"/>
        <v>0</v>
      </c>
      <c r="EQ38" s="1122">
        <f t="shared" si="56"/>
        <v>2023</v>
      </c>
      <c r="ER38" s="1123"/>
      <c r="ES38" s="1124">
        <v>0</v>
      </c>
      <c r="ET38" s="1125">
        <f t="shared" si="95"/>
        <v>0</v>
      </c>
      <c r="EU38" s="1123"/>
      <c r="EV38" s="1124">
        <v>0</v>
      </c>
      <c r="EW38" s="1125">
        <f t="shared" si="102"/>
        <v>0</v>
      </c>
      <c r="EX38" s="1123"/>
      <c r="EY38" s="1124">
        <v>0</v>
      </c>
      <c r="EZ38" s="1125">
        <f t="shared" si="59"/>
        <v>0</v>
      </c>
      <c r="FA38" s="1123"/>
      <c r="FB38" s="1124">
        <v>0</v>
      </c>
      <c r="FC38" s="1125">
        <f t="shared" si="60"/>
        <v>0</v>
      </c>
      <c r="FD38" s="1123"/>
      <c r="FE38" s="1124">
        <v>0</v>
      </c>
      <c r="FF38" s="1125">
        <f t="shared" si="61"/>
        <v>0</v>
      </c>
    </row>
    <row r="39" spans="1:162">
      <c r="A39" s="1244">
        <f t="shared" si="3"/>
        <v>30</v>
      </c>
      <c r="B39" s="1088">
        <f t="shared" si="62"/>
        <v>2024</v>
      </c>
      <c r="C39" s="1095">
        <f t="shared" si="96"/>
        <v>0</v>
      </c>
      <c r="D39" s="1095">
        <f t="shared" si="97"/>
        <v>0</v>
      </c>
      <c r="E39" s="1095">
        <f t="shared" si="98"/>
        <v>0</v>
      </c>
      <c r="F39" s="1122">
        <f t="shared" si="2"/>
        <v>2024</v>
      </c>
      <c r="G39" s="1123"/>
      <c r="H39" s="1124">
        <v>0</v>
      </c>
      <c r="I39" s="1125">
        <f t="shared" si="4"/>
        <v>0</v>
      </c>
      <c r="J39" s="1123"/>
      <c r="K39" s="1124">
        <v>0</v>
      </c>
      <c r="L39" s="1125">
        <f t="shared" si="66"/>
        <v>0</v>
      </c>
      <c r="M39" s="1123"/>
      <c r="N39" s="1124">
        <v>0</v>
      </c>
      <c r="O39" s="1125">
        <f t="shared" si="67"/>
        <v>0</v>
      </c>
      <c r="P39" s="1123"/>
      <c r="Q39" s="1124">
        <v>0</v>
      </c>
      <c r="R39" s="1125">
        <f t="shared" si="68"/>
        <v>0</v>
      </c>
      <c r="S39" s="1122">
        <f t="shared" si="8"/>
        <v>2024</v>
      </c>
      <c r="T39" s="1123"/>
      <c r="U39" s="1124">
        <v>0</v>
      </c>
      <c r="V39" s="1125">
        <f t="shared" si="9"/>
        <v>0</v>
      </c>
      <c r="W39" s="1123"/>
      <c r="X39" s="1124">
        <v>0</v>
      </c>
      <c r="Y39" s="1125">
        <f t="shared" si="69"/>
        <v>0</v>
      </c>
      <c r="Z39" s="1123"/>
      <c r="AA39" s="1124">
        <v>0</v>
      </c>
      <c r="AB39" s="1125">
        <f t="shared" si="70"/>
        <v>0</v>
      </c>
      <c r="AC39" s="1123"/>
      <c r="AD39" s="1124">
        <v>0</v>
      </c>
      <c r="AE39" s="1125">
        <f t="shared" si="71"/>
        <v>0</v>
      </c>
      <c r="AF39" s="1123"/>
      <c r="AG39" s="1124">
        <v>0</v>
      </c>
      <c r="AH39" s="1125">
        <f t="shared" si="72"/>
        <v>0</v>
      </c>
      <c r="AI39" s="1122">
        <f t="shared" si="14"/>
        <v>2024</v>
      </c>
      <c r="AJ39" s="1123"/>
      <c r="AK39" s="1124">
        <v>0</v>
      </c>
      <c r="AL39" s="1125">
        <f t="shared" si="73"/>
        <v>0</v>
      </c>
      <c r="AM39" s="1123"/>
      <c r="AN39" s="1124">
        <v>0</v>
      </c>
      <c r="AO39" s="1125">
        <f t="shared" si="74"/>
        <v>0</v>
      </c>
      <c r="AP39" s="1123"/>
      <c r="AQ39" s="1124">
        <v>0</v>
      </c>
      <c r="AR39" s="1125">
        <f t="shared" si="75"/>
        <v>0</v>
      </c>
      <c r="AS39" s="1123"/>
      <c r="AT39" s="1124">
        <v>0</v>
      </c>
      <c r="AU39" s="1125">
        <f t="shared" si="18"/>
        <v>0</v>
      </c>
      <c r="AV39" s="1123"/>
      <c r="AW39" s="1124">
        <v>0</v>
      </c>
      <c r="AX39" s="1125">
        <f t="shared" si="76"/>
        <v>0</v>
      </c>
      <c r="AY39" s="1122">
        <f t="shared" si="20"/>
        <v>2024</v>
      </c>
      <c r="AZ39" s="1123"/>
      <c r="BA39" s="1124">
        <v>0</v>
      </c>
      <c r="BB39" s="1125">
        <f t="shared" si="63"/>
        <v>0</v>
      </c>
      <c r="BC39" s="1123"/>
      <c r="BD39" s="1124">
        <v>0</v>
      </c>
      <c r="BE39" s="1125">
        <f t="shared" si="77"/>
        <v>0</v>
      </c>
      <c r="BF39" s="1123"/>
      <c r="BG39" s="1124">
        <v>0</v>
      </c>
      <c r="BH39" s="1125">
        <f t="shared" si="78"/>
        <v>0</v>
      </c>
      <c r="BI39" s="1123"/>
      <c r="BJ39" s="1124">
        <v>0</v>
      </c>
      <c r="BK39" s="1125">
        <f t="shared" si="79"/>
        <v>0</v>
      </c>
      <c r="BL39" s="1123"/>
      <c r="BM39" s="1124">
        <v>0</v>
      </c>
      <c r="BN39" s="1125">
        <f t="shared" si="25"/>
        <v>0</v>
      </c>
      <c r="BO39" s="1122">
        <f t="shared" si="26"/>
        <v>2024</v>
      </c>
      <c r="BP39" s="1123"/>
      <c r="BQ39" s="1124">
        <v>0</v>
      </c>
      <c r="BR39" s="1125">
        <f t="shared" si="80"/>
        <v>0</v>
      </c>
      <c r="BS39" s="1123"/>
      <c r="BT39" s="1124">
        <v>0</v>
      </c>
      <c r="BU39" s="1125">
        <f t="shared" si="64"/>
        <v>0</v>
      </c>
      <c r="BV39" s="1123"/>
      <c r="BW39" s="1124">
        <v>0</v>
      </c>
      <c r="BX39" s="1125">
        <f t="shared" si="29"/>
        <v>0</v>
      </c>
      <c r="BY39" s="1123"/>
      <c r="BZ39" s="1124">
        <v>0</v>
      </c>
      <c r="CA39" s="1125">
        <f t="shared" si="30"/>
        <v>0</v>
      </c>
      <c r="CB39" s="1123"/>
      <c r="CC39" s="1124">
        <v>0</v>
      </c>
      <c r="CD39" s="1125">
        <f t="shared" si="81"/>
        <v>0</v>
      </c>
      <c r="CE39" s="1122">
        <f t="shared" si="32"/>
        <v>2024</v>
      </c>
      <c r="CF39" s="1123"/>
      <c r="CG39" s="1124">
        <v>0</v>
      </c>
      <c r="CH39" s="1125">
        <f t="shared" si="82"/>
        <v>0</v>
      </c>
      <c r="CI39" s="1123"/>
      <c r="CJ39" s="1124">
        <v>0</v>
      </c>
      <c r="CK39" s="1125">
        <f t="shared" si="83"/>
        <v>0</v>
      </c>
      <c r="CL39" s="1123"/>
      <c r="CM39" s="1124">
        <v>0</v>
      </c>
      <c r="CN39" s="1125">
        <f t="shared" si="84"/>
        <v>0</v>
      </c>
      <c r="CO39" s="1123"/>
      <c r="CP39" s="1124">
        <v>0</v>
      </c>
      <c r="CQ39" s="1125">
        <f t="shared" si="36"/>
        <v>0</v>
      </c>
      <c r="CR39" s="1123"/>
      <c r="CS39" s="1124">
        <v>0</v>
      </c>
      <c r="CT39" s="1125">
        <f t="shared" si="37"/>
        <v>0</v>
      </c>
      <c r="CU39" s="1122">
        <f t="shared" si="38"/>
        <v>2024</v>
      </c>
      <c r="CV39" s="1123"/>
      <c r="CW39" s="1124">
        <v>0</v>
      </c>
      <c r="CX39" s="1125">
        <f t="shared" si="99"/>
        <v>0</v>
      </c>
      <c r="CY39" s="1123"/>
      <c r="CZ39" s="1124">
        <v>0</v>
      </c>
      <c r="DA39" s="1125">
        <f t="shared" si="100"/>
        <v>0</v>
      </c>
      <c r="DB39" s="1123"/>
      <c r="DC39" s="1124">
        <v>0</v>
      </c>
      <c r="DD39" s="1125">
        <f t="shared" si="101"/>
        <v>0</v>
      </c>
      <c r="DE39" s="1123"/>
      <c r="DF39" s="1124">
        <v>0</v>
      </c>
      <c r="DG39" s="1125">
        <f t="shared" si="85"/>
        <v>0</v>
      </c>
      <c r="DH39" s="1123"/>
      <c r="DI39" s="1124">
        <v>0</v>
      </c>
      <c r="DJ39" s="1125">
        <f t="shared" si="86"/>
        <v>0</v>
      </c>
      <c r="DK39" s="1122">
        <f t="shared" si="44"/>
        <v>2024</v>
      </c>
      <c r="DL39" s="1123"/>
      <c r="DM39" s="1124">
        <v>0</v>
      </c>
      <c r="DN39" s="1125">
        <f t="shared" si="87"/>
        <v>0</v>
      </c>
      <c r="DO39" s="1123"/>
      <c r="DP39" s="1124">
        <v>0</v>
      </c>
      <c r="DQ39" s="1125">
        <f t="shared" si="88"/>
        <v>0</v>
      </c>
      <c r="DR39" s="1123"/>
      <c r="DS39" s="1124">
        <v>0</v>
      </c>
      <c r="DT39" s="1125">
        <f t="shared" si="89"/>
        <v>0</v>
      </c>
      <c r="DU39" s="1123"/>
      <c r="DV39" s="1124">
        <v>0</v>
      </c>
      <c r="DW39" s="1125">
        <f t="shared" si="90"/>
        <v>0</v>
      </c>
      <c r="DX39" s="1123"/>
      <c r="DY39" s="1124">
        <v>0</v>
      </c>
      <c r="DZ39" s="1125">
        <f t="shared" si="91"/>
        <v>0</v>
      </c>
      <c r="EA39" s="1122">
        <f t="shared" si="50"/>
        <v>2024</v>
      </c>
      <c r="EB39" s="1123"/>
      <c r="EC39" s="1124">
        <v>0</v>
      </c>
      <c r="ED39" s="1125">
        <f t="shared" si="92"/>
        <v>0</v>
      </c>
      <c r="EE39" s="1123"/>
      <c r="EF39" s="1124">
        <v>0</v>
      </c>
      <c r="EG39" s="1125">
        <f t="shared" si="93"/>
        <v>0</v>
      </c>
      <c r="EH39" s="1123"/>
      <c r="EI39" s="1124">
        <v>0</v>
      </c>
      <c r="EJ39" s="1125">
        <f t="shared" si="53"/>
        <v>0</v>
      </c>
      <c r="EK39" s="1123"/>
      <c r="EL39" s="1124">
        <v>0</v>
      </c>
      <c r="EM39" s="1125">
        <f t="shared" si="54"/>
        <v>0</v>
      </c>
      <c r="EN39" s="1123"/>
      <c r="EO39" s="1124">
        <v>0</v>
      </c>
      <c r="EP39" s="1125">
        <f t="shared" si="94"/>
        <v>0</v>
      </c>
      <c r="EQ39" s="1122">
        <f t="shared" si="56"/>
        <v>2024</v>
      </c>
      <c r="ER39" s="1123"/>
      <c r="ES39" s="1124">
        <v>0</v>
      </c>
      <c r="ET39" s="1125">
        <f t="shared" si="95"/>
        <v>0</v>
      </c>
      <c r="EU39" s="1123"/>
      <c r="EV39" s="1124">
        <v>0</v>
      </c>
      <c r="EW39" s="1125">
        <f t="shared" si="102"/>
        <v>0</v>
      </c>
      <c r="EX39" s="1123"/>
      <c r="EY39" s="1124">
        <v>0</v>
      </c>
      <c r="EZ39" s="1125">
        <f t="shared" si="59"/>
        <v>0</v>
      </c>
      <c r="FA39" s="1123"/>
      <c r="FB39" s="1124">
        <v>0</v>
      </c>
      <c r="FC39" s="1125">
        <f t="shared" si="60"/>
        <v>0</v>
      </c>
      <c r="FD39" s="1123"/>
      <c r="FE39" s="1124">
        <v>0</v>
      </c>
      <c r="FF39" s="1125">
        <f t="shared" si="61"/>
        <v>0</v>
      </c>
    </row>
    <row r="40" spans="1:162">
      <c r="A40" s="1244">
        <f t="shared" si="3"/>
        <v>31</v>
      </c>
      <c r="B40" s="1088">
        <f t="shared" si="62"/>
        <v>2025</v>
      </c>
      <c r="C40" s="1095">
        <f t="shared" si="96"/>
        <v>0</v>
      </c>
      <c r="D40" s="1095">
        <f t="shared" si="97"/>
        <v>0</v>
      </c>
      <c r="E40" s="1095">
        <f t="shared" si="98"/>
        <v>0</v>
      </c>
      <c r="F40" s="1122">
        <f t="shared" si="2"/>
        <v>2025</v>
      </c>
      <c r="G40" s="1123"/>
      <c r="H40" s="1124">
        <v>0</v>
      </c>
      <c r="I40" s="1125">
        <f t="shared" si="4"/>
        <v>0</v>
      </c>
      <c r="J40" s="1123"/>
      <c r="K40" s="1124">
        <v>0</v>
      </c>
      <c r="L40" s="1125">
        <f t="shared" si="66"/>
        <v>0</v>
      </c>
      <c r="M40" s="1123"/>
      <c r="N40" s="1124">
        <v>0</v>
      </c>
      <c r="O40" s="1125">
        <f t="shared" si="67"/>
        <v>0</v>
      </c>
      <c r="P40" s="1123"/>
      <c r="Q40" s="1124">
        <v>0</v>
      </c>
      <c r="R40" s="1125">
        <f t="shared" si="68"/>
        <v>0</v>
      </c>
      <c r="S40" s="1122">
        <f t="shared" si="8"/>
        <v>2025</v>
      </c>
      <c r="T40" s="1123"/>
      <c r="U40" s="1124">
        <v>0</v>
      </c>
      <c r="V40" s="1125">
        <f t="shared" si="9"/>
        <v>0</v>
      </c>
      <c r="W40" s="1123"/>
      <c r="X40" s="1124">
        <v>0</v>
      </c>
      <c r="Y40" s="1125">
        <f t="shared" si="69"/>
        <v>0</v>
      </c>
      <c r="Z40" s="1123"/>
      <c r="AA40" s="1124">
        <v>0</v>
      </c>
      <c r="AB40" s="1125">
        <f t="shared" si="70"/>
        <v>0</v>
      </c>
      <c r="AC40" s="1123"/>
      <c r="AD40" s="1124">
        <v>0</v>
      </c>
      <c r="AE40" s="1125">
        <f t="shared" si="71"/>
        <v>0</v>
      </c>
      <c r="AF40" s="1123"/>
      <c r="AG40" s="1124">
        <v>0</v>
      </c>
      <c r="AH40" s="1125">
        <f t="shared" si="72"/>
        <v>0</v>
      </c>
      <c r="AI40" s="1122">
        <f t="shared" si="14"/>
        <v>2025</v>
      </c>
      <c r="AJ40" s="1123"/>
      <c r="AK40" s="1124">
        <v>0</v>
      </c>
      <c r="AL40" s="1125">
        <f t="shared" si="73"/>
        <v>0</v>
      </c>
      <c r="AM40" s="1123"/>
      <c r="AN40" s="1124">
        <v>0</v>
      </c>
      <c r="AO40" s="1125">
        <f t="shared" si="74"/>
        <v>0</v>
      </c>
      <c r="AP40" s="1123"/>
      <c r="AQ40" s="1124">
        <v>0</v>
      </c>
      <c r="AR40" s="1125">
        <f t="shared" si="75"/>
        <v>0</v>
      </c>
      <c r="AS40" s="1123"/>
      <c r="AT40" s="1124">
        <v>0</v>
      </c>
      <c r="AU40" s="1125">
        <f t="shared" si="18"/>
        <v>0</v>
      </c>
      <c r="AV40" s="1123"/>
      <c r="AW40" s="1124">
        <v>0</v>
      </c>
      <c r="AX40" s="1125">
        <f t="shared" si="76"/>
        <v>0</v>
      </c>
      <c r="AY40" s="1122">
        <f t="shared" si="20"/>
        <v>2025</v>
      </c>
      <c r="AZ40" s="1123"/>
      <c r="BA40" s="1124">
        <v>0</v>
      </c>
      <c r="BB40" s="1125">
        <f t="shared" si="63"/>
        <v>0</v>
      </c>
      <c r="BC40" s="1123"/>
      <c r="BD40" s="1124">
        <v>0</v>
      </c>
      <c r="BE40" s="1125">
        <f t="shared" si="77"/>
        <v>0</v>
      </c>
      <c r="BF40" s="1123"/>
      <c r="BG40" s="1124">
        <v>0</v>
      </c>
      <c r="BH40" s="1125">
        <f t="shared" si="78"/>
        <v>0</v>
      </c>
      <c r="BI40" s="1123"/>
      <c r="BJ40" s="1124">
        <v>0</v>
      </c>
      <c r="BK40" s="1125">
        <f t="shared" si="79"/>
        <v>0</v>
      </c>
      <c r="BL40" s="1123"/>
      <c r="BM40" s="1124">
        <v>0</v>
      </c>
      <c r="BN40" s="1125">
        <f t="shared" si="25"/>
        <v>0</v>
      </c>
      <c r="BO40" s="1122">
        <f t="shared" si="26"/>
        <v>2025</v>
      </c>
      <c r="BP40" s="1123"/>
      <c r="BQ40" s="1124">
        <v>0</v>
      </c>
      <c r="BR40" s="1125">
        <f t="shared" si="80"/>
        <v>0</v>
      </c>
      <c r="BS40" s="1123"/>
      <c r="BT40" s="1124">
        <v>0</v>
      </c>
      <c r="BU40" s="1125">
        <f t="shared" si="64"/>
        <v>0</v>
      </c>
      <c r="BV40" s="1123"/>
      <c r="BW40" s="1124">
        <v>0</v>
      </c>
      <c r="BX40" s="1125">
        <f t="shared" si="29"/>
        <v>0</v>
      </c>
      <c r="BY40" s="1123"/>
      <c r="BZ40" s="1124">
        <v>0</v>
      </c>
      <c r="CA40" s="1125">
        <f t="shared" si="30"/>
        <v>0</v>
      </c>
      <c r="CB40" s="1123"/>
      <c r="CC40" s="1124">
        <v>0</v>
      </c>
      <c r="CD40" s="1125">
        <f t="shared" si="81"/>
        <v>0</v>
      </c>
      <c r="CE40" s="1122">
        <f t="shared" si="32"/>
        <v>2025</v>
      </c>
      <c r="CF40" s="1123"/>
      <c r="CG40" s="1124">
        <v>0</v>
      </c>
      <c r="CH40" s="1125">
        <f t="shared" si="82"/>
        <v>0</v>
      </c>
      <c r="CI40" s="1123"/>
      <c r="CJ40" s="1124">
        <v>0</v>
      </c>
      <c r="CK40" s="1125">
        <f t="shared" si="83"/>
        <v>0</v>
      </c>
      <c r="CL40" s="1123"/>
      <c r="CM40" s="1124">
        <v>0</v>
      </c>
      <c r="CN40" s="1125">
        <f t="shared" si="84"/>
        <v>0</v>
      </c>
      <c r="CO40" s="1123"/>
      <c r="CP40" s="1124">
        <v>0</v>
      </c>
      <c r="CQ40" s="1125">
        <f t="shared" si="36"/>
        <v>0</v>
      </c>
      <c r="CR40" s="1123"/>
      <c r="CS40" s="1124">
        <v>0</v>
      </c>
      <c r="CT40" s="1125">
        <f t="shared" si="37"/>
        <v>0</v>
      </c>
      <c r="CU40" s="1122">
        <f t="shared" si="38"/>
        <v>2025</v>
      </c>
      <c r="CV40" s="1123"/>
      <c r="CW40" s="1124">
        <v>0</v>
      </c>
      <c r="CX40" s="1125">
        <f t="shared" si="99"/>
        <v>0</v>
      </c>
      <c r="CY40" s="1123"/>
      <c r="CZ40" s="1124">
        <v>0</v>
      </c>
      <c r="DA40" s="1125">
        <f t="shared" si="100"/>
        <v>0</v>
      </c>
      <c r="DB40" s="1123"/>
      <c r="DC40" s="1124">
        <v>0</v>
      </c>
      <c r="DD40" s="1125">
        <f t="shared" si="101"/>
        <v>0</v>
      </c>
      <c r="DE40" s="1123"/>
      <c r="DF40" s="1124">
        <v>0</v>
      </c>
      <c r="DG40" s="1125">
        <f t="shared" si="85"/>
        <v>0</v>
      </c>
      <c r="DH40" s="1123"/>
      <c r="DI40" s="1124">
        <v>0</v>
      </c>
      <c r="DJ40" s="1125">
        <f t="shared" si="86"/>
        <v>0</v>
      </c>
      <c r="DK40" s="1122">
        <f t="shared" si="44"/>
        <v>2025</v>
      </c>
      <c r="DL40" s="1123"/>
      <c r="DM40" s="1124">
        <v>0</v>
      </c>
      <c r="DN40" s="1125">
        <f t="shared" si="87"/>
        <v>0</v>
      </c>
      <c r="DO40" s="1123"/>
      <c r="DP40" s="1124">
        <v>0</v>
      </c>
      <c r="DQ40" s="1125">
        <f t="shared" si="88"/>
        <v>0</v>
      </c>
      <c r="DR40" s="1123"/>
      <c r="DS40" s="1124">
        <v>0</v>
      </c>
      <c r="DT40" s="1125">
        <f t="shared" si="89"/>
        <v>0</v>
      </c>
      <c r="DU40" s="1123"/>
      <c r="DV40" s="1124">
        <v>0</v>
      </c>
      <c r="DW40" s="1125">
        <f t="shared" si="90"/>
        <v>0</v>
      </c>
      <c r="DX40" s="1123"/>
      <c r="DY40" s="1124">
        <v>0</v>
      </c>
      <c r="DZ40" s="1125">
        <f t="shared" si="91"/>
        <v>0</v>
      </c>
      <c r="EA40" s="1122">
        <f t="shared" si="50"/>
        <v>2025</v>
      </c>
      <c r="EB40" s="1123"/>
      <c r="EC40" s="1124">
        <v>0</v>
      </c>
      <c r="ED40" s="1125">
        <f t="shared" si="92"/>
        <v>0</v>
      </c>
      <c r="EE40" s="1123"/>
      <c r="EF40" s="1124">
        <v>0</v>
      </c>
      <c r="EG40" s="1125">
        <f t="shared" si="93"/>
        <v>0</v>
      </c>
      <c r="EH40" s="1123"/>
      <c r="EI40" s="1124">
        <v>0</v>
      </c>
      <c r="EJ40" s="1125">
        <f t="shared" si="53"/>
        <v>0</v>
      </c>
      <c r="EK40" s="1123"/>
      <c r="EL40" s="1124">
        <v>0</v>
      </c>
      <c r="EM40" s="1125">
        <f t="shared" si="54"/>
        <v>0</v>
      </c>
      <c r="EN40" s="1123"/>
      <c r="EO40" s="1124">
        <v>0</v>
      </c>
      <c r="EP40" s="1125">
        <f t="shared" si="94"/>
        <v>0</v>
      </c>
      <c r="EQ40" s="1122">
        <f t="shared" si="56"/>
        <v>2025</v>
      </c>
      <c r="ER40" s="1123"/>
      <c r="ES40" s="1124">
        <v>0</v>
      </c>
      <c r="ET40" s="1125">
        <f t="shared" si="95"/>
        <v>0</v>
      </c>
      <c r="EU40" s="1123"/>
      <c r="EV40" s="1124">
        <v>0</v>
      </c>
      <c r="EW40" s="1125">
        <f t="shared" si="102"/>
        <v>0</v>
      </c>
      <c r="EX40" s="1123"/>
      <c r="EY40" s="1124">
        <v>0</v>
      </c>
      <c r="EZ40" s="1125">
        <f t="shared" si="59"/>
        <v>0</v>
      </c>
      <c r="FA40" s="1123"/>
      <c r="FB40" s="1124">
        <v>0</v>
      </c>
      <c r="FC40" s="1125">
        <f t="shared" si="60"/>
        <v>0</v>
      </c>
      <c r="FD40" s="1123"/>
      <c r="FE40" s="1124">
        <v>0</v>
      </c>
      <c r="FF40" s="1125">
        <f t="shared" si="61"/>
        <v>0</v>
      </c>
    </row>
    <row r="41" spans="1:162">
      <c r="A41" s="1244">
        <f t="shared" si="3"/>
        <v>32</v>
      </c>
      <c r="B41" s="1088">
        <f t="shared" si="62"/>
        <v>2026</v>
      </c>
      <c r="C41" s="1095">
        <f t="shared" si="96"/>
        <v>0</v>
      </c>
      <c r="D41" s="1095">
        <f t="shared" si="97"/>
        <v>0</v>
      </c>
      <c r="E41" s="1095">
        <f t="shared" si="98"/>
        <v>0</v>
      </c>
      <c r="F41" s="1122">
        <f t="shared" si="2"/>
        <v>2026</v>
      </c>
      <c r="G41" s="1123"/>
      <c r="H41" s="1124">
        <v>0</v>
      </c>
      <c r="I41" s="1125">
        <f t="shared" si="4"/>
        <v>0</v>
      </c>
      <c r="J41" s="1123"/>
      <c r="K41" s="1124">
        <v>0</v>
      </c>
      <c r="L41" s="1125">
        <f t="shared" si="66"/>
        <v>0</v>
      </c>
      <c r="M41" s="1123"/>
      <c r="N41" s="1124">
        <v>0</v>
      </c>
      <c r="O41" s="1125">
        <f t="shared" si="67"/>
        <v>0</v>
      </c>
      <c r="P41" s="1123"/>
      <c r="Q41" s="1124">
        <v>0</v>
      </c>
      <c r="R41" s="1125">
        <f t="shared" si="68"/>
        <v>0</v>
      </c>
      <c r="S41" s="1122">
        <f t="shared" si="8"/>
        <v>2026</v>
      </c>
      <c r="T41" s="1123"/>
      <c r="U41" s="1124">
        <v>0</v>
      </c>
      <c r="V41" s="1125">
        <f t="shared" si="9"/>
        <v>0</v>
      </c>
      <c r="W41" s="1123"/>
      <c r="X41" s="1124">
        <v>0</v>
      </c>
      <c r="Y41" s="1125">
        <f t="shared" si="69"/>
        <v>0</v>
      </c>
      <c r="Z41" s="1123"/>
      <c r="AA41" s="1124">
        <v>0</v>
      </c>
      <c r="AB41" s="1125">
        <f t="shared" si="70"/>
        <v>0</v>
      </c>
      <c r="AC41" s="1123"/>
      <c r="AD41" s="1124">
        <v>0</v>
      </c>
      <c r="AE41" s="1125">
        <f t="shared" si="71"/>
        <v>0</v>
      </c>
      <c r="AF41" s="1123"/>
      <c r="AG41" s="1124">
        <v>0</v>
      </c>
      <c r="AH41" s="1125">
        <f t="shared" si="72"/>
        <v>0</v>
      </c>
      <c r="AI41" s="1122">
        <f t="shared" si="14"/>
        <v>2026</v>
      </c>
      <c r="AJ41" s="1123"/>
      <c r="AK41" s="1124">
        <v>0</v>
      </c>
      <c r="AL41" s="1125">
        <f t="shared" si="73"/>
        <v>0</v>
      </c>
      <c r="AM41" s="1123"/>
      <c r="AN41" s="1124">
        <v>0</v>
      </c>
      <c r="AO41" s="1125">
        <f t="shared" si="74"/>
        <v>0</v>
      </c>
      <c r="AP41" s="1123"/>
      <c r="AQ41" s="1124">
        <v>0</v>
      </c>
      <c r="AR41" s="1125">
        <f t="shared" si="75"/>
        <v>0</v>
      </c>
      <c r="AS41" s="1123"/>
      <c r="AT41" s="1124">
        <v>0</v>
      </c>
      <c r="AU41" s="1125">
        <f t="shared" si="18"/>
        <v>0</v>
      </c>
      <c r="AV41" s="1123"/>
      <c r="AW41" s="1124">
        <v>0</v>
      </c>
      <c r="AX41" s="1125">
        <f t="shared" si="76"/>
        <v>0</v>
      </c>
      <c r="AY41" s="1122">
        <f t="shared" si="20"/>
        <v>2026</v>
      </c>
      <c r="AZ41" s="1123"/>
      <c r="BA41" s="1124">
        <v>0</v>
      </c>
      <c r="BB41" s="1125">
        <f t="shared" si="63"/>
        <v>0</v>
      </c>
      <c r="BC41" s="1123"/>
      <c r="BD41" s="1124">
        <v>0</v>
      </c>
      <c r="BE41" s="1125">
        <f t="shared" si="77"/>
        <v>0</v>
      </c>
      <c r="BF41" s="1123"/>
      <c r="BG41" s="1124">
        <v>0</v>
      </c>
      <c r="BH41" s="1125">
        <f t="shared" si="78"/>
        <v>0</v>
      </c>
      <c r="BI41" s="1123"/>
      <c r="BJ41" s="1124">
        <v>0</v>
      </c>
      <c r="BK41" s="1125">
        <f t="shared" si="79"/>
        <v>0</v>
      </c>
      <c r="BL41" s="1123"/>
      <c r="BM41" s="1124">
        <v>0</v>
      </c>
      <c r="BN41" s="1125">
        <f t="shared" si="25"/>
        <v>0</v>
      </c>
      <c r="BO41" s="1122">
        <f t="shared" si="26"/>
        <v>2026</v>
      </c>
      <c r="BP41" s="1123"/>
      <c r="BQ41" s="1124">
        <v>0</v>
      </c>
      <c r="BR41" s="1125">
        <f t="shared" si="80"/>
        <v>0</v>
      </c>
      <c r="BS41" s="1123"/>
      <c r="BT41" s="1124">
        <v>0</v>
      </c>
      <c r="BU41" s="1125">
        <f t="shared" si="64"/>
        <v>0</v>
      </c>
      <c r="BV41" s="1123"/>
      <c r="BW41" s="1124">
        <v>0</v>
      </c>
      <c r="BX41" s="1125">
        <f t="shared" si="29"/>
        <v>0</v>
      </c>
      <c r="BY41" s="1123"/>
      <c r="BZ41" s="1124">
        <v>0</v>
      </c>
      <c r="CA41" s="1125">
        <f t="shared" si="30"/>
        <v>0</v>
      </c>
      <c r="CB41" s="1123"/>
      <c r="CC41" s="1124">
        <v>0</v>
      </c>
      <c r="CD41" s="1125">
        <f t="shared" si="81"/>
        <v>0</v>
      </c>
      <c r="CE41" s="1122">
        <f t="shared" si="32"/>
        <v>2026</v>
      </c>
      <c r="CF41" s="1123"/>
      <c r="CG41" s="1124">
        <v>0</v>
      </c>
      <c r="CH41" s="1125">
        <f t="shared" si="82"/>
        <v>0</v>
      </c>
      <c r="CI41" s="1123"/>
      <c r="CJ41" s="1124">
        <v>0</v>
      </c>
      <c r="CK41" s="1125">
        <f t="shared" si="83"/>
        <v>0</v>
      </c>
      <c r="CL41" s="1123"/>
      <c r="CM41" s="1124">
        <v>0</v>
      </c>
      <c r="CN41" s="1125">
        <f t="shared" si="84"/>
        <v>0</v>
      </c>
      <c r="CO41" s="1123"/>
      <c r="CP41" s="1124">
        <v>0</v>
      </c>
      <c r="CQ41" s="1125">
        <f t="shared" si="36"/>
        <v>0</v>
      </c>
      <c r="CR41" s="1123"/>
      <c r="CS41" s="1124">
        <v>0</v>
      </c>
      <c r="CT41" s="1125">
        <f t="shared" si="37"/>
        <v>0</v>
      </c>
      <c r="CU41" s="1122">
        <f t="shared" si="38"/>
        <v>2026</v>
      </c>
      <c r="CV41" s="1123"/>
      <c r="CW41" s="1124">
        <v>0</v>
      </c>
      <c r="CX41" s="1125">
        <f t="shared" si="99"/>
        <v>0</v>
      </c>
      <c r="CY41" s="1123"/>
      <c r="CZ41" s="1124">
        <v>0</v>
      </c>
      <c r="DA41" s="1125">
        <f t="shared" si="100"/>
        <v>0</v>
      </c>
      <c r="DB41" s="1123"/>
      <c r="DC41" s="1124">
        <v>0</v>
      </c>
      <c r="DD41" s="1125">
        <f t="shared" si="101"/>
        <v>0</v>
      </c>
      <c r="DE41" s="1123"/>
      <c r="DF41" s="1124">
        <v>0</v>
      </c>
      <c r="DG41" s="1125">
        <f t="shared" si="85"/>
        <v>0</v>
      </c>
      <c r="DH41" s="1123"/>
      <c r="DI41" s="1124">
        <v>0</v>
      </c>
      <c r="DJ41" s="1125">
        <f t="shared" si="86"/>
        <v>0</v>
      </c>
      <c r="DK41" s="1122">
        <f t="shared" si="44"/>
        <v>2026</v>
      </c>
      <c r="DL41" s="1123"/>
      <c r="DM41" s="1124">
        <v>0</v>
      </c>
      <c r="DN41" s="1125">
        <f t="shared" si="87"/>
        <v>0</v>
      </c>
      <c r="DO41" s="1123"/>
      <c r="DP41" s="1124">
        <v>0</v>
      </c>
      <c r="DQ41" s="1125">
        <f t="shared" si="88"/>
        <v>0</v>
      </c>
      <c r="DR41" s="1123"/>
      <c r="DS41" s="1124">
        <v>0</v>
      </c>
      <c r="DT41" s="1125">
        <f t="shared" si="89"/>
        <v>0</v>
      </c>
      <c r="DU41" s="1123"/>
      <c r="DV41" s="1124">
        <v>0</v>
      </c>
      <c r="DW41" s="1125">
        <f t="shared" si="90"/>
        <v>0</v>
      </c>
      <c r="DX41" s="1123"/>
      <c r="DY41" s="1124">
        <v>0</v>
      </c>
      <c r="DZ41" s="1125">
        <f t="shared" si="91"/>
        <v>0</v>
      </c>
      <c r="EA41" s="1122">
        <f t="shared" si="50"/>
        <v>2026</v>
      </c>
      <c r="EB41" s="1123"/>
      <c r="EC41" s="1124">
        <v>0</v>
      </c>
      <c r="ED41" s="1125">
        <f t="shared" si="92"/>
        <v>0</v>
      </c>
      <c r="EE41" s="1123"/>
      <c r="EF41" s="1124">
        <v>0</v>
      </c>
      <c r="EG41" s="1125">
        <f t="shared" si="93"/>
        <v>0</v>
      </c>
      <c r="EH41" s="1123"/>
      <c r="EI41" s="1124">
        <v>0</v>
      </c>
      <c r="EJ41" s="1125">
        <f t="shared" si="53"/>
        <v>0</v>
      </c>
      <c r="EK41" s="1123"/>
      <c r="EL41" s="1124">
        <v>0</v>
      </c>
      <c r="EM41" s="1125">
        <f t="shared" si="54"/>
        <v>0</v>
      </c>
      <c r="EN41" s="1123"/>
      <c r="EO41" s="1124">
        <v>0</v>
      </c>
      <c r="EP41" s="1125">
        <f t="shared" si="94"/>
        <v>0</v>
      </c>
      <c r="EQ41" s="1122">
        <f t="shared" si="56"/>
        <v>2026</v>
      </c>
      <c r="ER41" s="1123"/>
      <c r="ES41" s="1124">
        <v>0</v>
      </c>
      <c r="ET41" s="1125">
        <f t="shared" si="95"/>
        <v>0</v>
      </c>
      <c r="EU41" s="1123"/>
      <c r="EV41" s="1124">
        <v>0</v>
      </c>
      <c r="EW41" s="1125">
        <f t="shared" si="102"/>
        <v>0</v>
      </c>
      <c r="EX41" s="1123"/>
      <c r="EY41" s="1124">
        <v>0</v>
      </c>
      <c r="EZ41" s="1125">
        <f t="shared" si="59"/>
        <v>0</v>
      </c>
      <c r="FA41" s="1123"/>
      <c r="FB41" s="1124">
        <v>0</v>
      </c>
      <c r="FC41" s="1125">
        <f t="shared" si="60"/>
        <v>0</v>
      </c>
      <c r="FD41" s="1123"/>
      <c r="FE41" s="1124">
        <v>0</v>
      </c>
      <c r="FF41" s="1125">
        <f t="shared" si="61"/>
        <v>0</v>
      </c>
    </row>
    <row r="42" spans="1:162">
      <c r="A42" s="1244">
        <f t="shared" si="3"/>
        <v>33</v>
      </c>
      <c r="B42" s="1088">
        <f t="shared" si="62"/>
        <v>2027</v>
      </c>
      <c r="C42" s="1095">
        <f t="shared" si="96"/>
        <v>0</v>
      </c>
      <c r="D42" s="1095">
        <f t="shared" si="97"/>
        <v>0</v>
      </c>
      <c r="E42" s="1095">
        <f t="shared" si="98"/>
        <v>0</v>
      </c>
      <c r="F42" s="1122">
        <f t="shared" si="2"/>
        <v>2027</v>
      </c>
      <c r="G42" s="1123"/>
      <c r="H42" s="1124">
        <v>0</v>
      </c>
      <c r="I42" s="1125">
        <f t="shared" si="4"/>
        <v>0</v>
      </c>
      <c r="J42" s="1123"/>
      <c r="K42" s="1124">
        <v>0</v>
      </c>
      <c r="L42" s="1125">
        <f t="shared" si="66"/>
        <v>0</v>
      </c>
      <c r="M42" s="1123"/>
      <c r="N42" s="1124">
        <v>0</v>
      </c>
      <c r="O42" s="1125">
        <f t="shared" si="67"/>
        <v>0</v>
      </c>
      <c r="P42" s="1123"/>
      <c r="Q42" s="1124">
        <v>0</v>
      </c>
      <c r="R42" s="1125">
        <f t="shared" si="68"/>
        <v>0</v>
      </c>
      <c r="S42" s="1122">
        <f t="shared" si="8"/>
        <v>2027</v>
      </c>
      <c r="T42" s="1123"/>
      <c r="U42" s="1124">
        <v>0</v>
      </c>
      <c r="V42" s="1125">
        <f t="shared" si="9"/>
        <v>0</v>
      </c>
      <c r="W42" s="1123"/>
      <c r="X42" s="1124">
        <v>0</v>
      </c>
      <c r="Y42" s="1125">
        <f t="shared" si="69"/>
        <v>0</v>
      </c>
      <c r="Z42" s="1123"/>
      <c r="AA42" s="1124">
        <v>0</v>
      </c>
      <c r="AB42" s="1125">
        <f t="shared" si="70"/>
        <v>0</v>
      </c>
      <c r="AC42" s="1123"/>
      <c r="AD42" s="1124">
        <v>0</v>
      </c>
      <c r="AE42" s="1125">
        <f t="shared" si="71"/>
        <v>0</v>
      </c>
      <c r="AF42" s="1123"/>
      <c r="AG42" s="1124">
        <v>0</v>
      </c>
      <c r="AH42" s="1125">
        <f t="shared" si="72"/>
        <v>0</v>
      </c>
      <c r="AI42" s="1122">
        <f t="shared" si="14"/>
        <v>2027</v>
      </c>
      <c r="AJ42" s="1123"/>
      <c r="AK42" s="1124">
        <v>0</v>
      </c>
      <c r="AL42" s="1125">
        <f t="shared" si="73"/>
        <v>0</v>
      </c>
      <c r="AM42" s="1123"/>
      <c r="AN42" s="1124">
        <v>0</v>
      </c>
      <c r="AO42" s="1125">
        <f t="shared" si="74"/>
        <v>0</v>
      </c>
      <c r="AP42" s="1123"/>
      <c r="AQ42" s="1124">
        <v>0</v>
      </c>
      <c r="AR42" s="1125">
        <f t="shared" si="75"/>
        <v>0</v>
      </c>
      <c r="AS42" s="1123"/>
      <c r="AT42" s="1124">
        <v>0</v>
      </c>
      <c r="AU42" s="1125">
        <f t="shared" si="18"/>
        <v>0</v>
      </c>
      <c r="AV42" s="1123"/>
      <c r="AW42" s="1124">
        <v>0</v>
      </c>
      <c r="AX42" s="1125">
        <f t="shared" si="76"/>
        <v>0</v>
      </c>
      <c r="AY42" s="1122">
        <f t="shared" si="20"/>
        <v>2027</v>
      </c>
      <c r="AZ42" s="1123"/>
      <c r="BA42" s="1124">
        <v>0</v>
      </c>
      <c r="BB42" s="1125">
        <f t="shared" si="63"/>
        <v>0</v>
      </c>
      <c r="BC42" s="1123"/>
      <c r="BD42" s="1124">
        <v>0</v>
      </c>
      <c r="BE42" s="1125">
        <f t="shared" si="77"/>
        <v>0</v>
      </c>
      <c r="BF42" s="1123"/>
      <c r="BG42" s="1124">
        <v>0</v>
      </c>
      <c r="BH42" s="1125">
        <f t="shared" si="78"/>
        <v>0</v>
      </c>
      <c r="BI42" s="1123"/>
      <c r="BJ42" s="1124">
        <v>0</v>
      </c>
      <c r="BK42" s="1125">
        <f t="shared" si="79"/>
        <v>0</v>
      </c>
      <c r="BL42" s="1123"/>
      <c r="BM42" s="1124">
        <v>0</v>
      </c>
      <c r="BN42" s="1125">
        <f t="shared" si="25"/>
        <v>0</v>
      </c>
      <c r="BO42" s="1122">
        <f t="shared" si="26"/>
        <v>2027</v>
      </c>
      <c r="BP42" s="1123"/>
      <c r="BQ42" s="1124">
        <v>0</v>
      </c>
      <c r="BR42" s="1125">
        <f t="shared" si="80"/>
        <v>0</v>
      </c>
      <c r="BS42" s="1123"/>
      <c r="BT42" s="1124">
        <v>0</v>
      </c>
      <c r="BU42" s="1125">
        <f t="shared" si="64"/>
        <v>0</v>
      </c>
      <c r="BV42" s="1123"/>
      <c r="BW42" s="1124">
        <v>0</v>
      </c>
      <c r="BX42" s="1125">
        <f t="shared" si="29"/>
        <v>0</v>
      </c>
      <c r="BY42" s="1123"/>
      <c r="BZ42" s="1124">
        <v>0</v>
      </c>
      <c r="CA42" s="1125">
        <f t="shared" si="30"/>
        <v>0</v>
      </c>
      <c r="CB42" s="1123"/>
      <c r="CC42" s="1124">
        <v>0</v>
      </c>
      <c r="CD42" s="1125">
        <f t="shared" si="81"/>
        <v>0</v>
      </c>
      <c r="CE42" s="1122">
        <f t="shared" si="32"/>
        <v>2027</v>
      </c>
      <c r="CF42" s="1123"/>
      <c r="CG42" s="1124">
        <v>0</v>
      </c>
      <c r="CH42" s="1125">
        <f t="shared" si="82"/>
        <v>0</v>
      </c>
      <c r="CI42" s="1123"/>
      <c r="CJ42" s="1124">
        <v>0</v>
      </c>
      <c r="CK42" s="1125">
        <f t="shared" si="83"/>
        <v>0</v>
      </c>
      <c r="CL42" s="1123"/>
      <c r="CM42" s="1124">
        <v>0</v>
      </c>
      <c r="CN42" s="1125">
        <f t="shared" si="84"/>
        <v>0</v>
      </c>
      <c r="CO42" s="1123"/>
      <c r="CP42" s="1124">
        <v>0</v>
      </c>
      <c r="CQ42" s="1125">
        <f t="shared" si="36"/>
        <v>0</v>
      </c>
      <c r="CR42" s="1123"/>
      <c r="CS42" s="1124">
        <v>0</v>
      </c>
      <c r="CT42" s="1125">
        <f t="shared" si="37"/>
        <v>0</v>
      </c>
      <c r="CU42" s="1122">
        <f t="shared" si="38"/>
        <v>2027</v>
      </c>
      <c r="CV42" s="1123"/>
      <c r="CW42" s="1124">
        <v>0</v>
      </c>
      <c r="CX42" s="1125">
        <f t="shared" si="99"/>
        <v>0</v>
      </c>
      <c r="CY42" s="1123"/>
      <c r="CZ42" s="1124">
        <v>0</v>
      </c>
      <c r="DA42" s="1125">
        <f t="shared" si="100"/>
        <v>0</v>
      </c>
      <c r="DB42" s="1123"/>
      <c r="DC42" s="1124">
        <v>0</v>
      </c>
      <c r="DD42" s="1125">
        <f t="shared" si="101"/>
        <v>0</v>
      </c>
      <c r="DE42" s="1123"/>
      <c r="DF42" s="1124">
        <v>0</v>
      </c>
      <c r="DG42" s="1125">
        <f t="shared" si="85"/>
        <v>0</v>
      </c>
      <c r="DH42" s="1123"/>
      <c r="DI42" s="1124">
        <v>0</v>
      </c>
      <c r="DJ42" s="1125">
        <f t="shared" si="86"/>
        <v>0</v>
      </c>
      <c r="DK42" s="1122">
        <f t="shared" si="44"/>
        <v>2027</v>
      </c>
      <c r="DL42" s="1123"/>
      <c r="DM42" s="1124">
        <v>0</v>
      </c>
      <c r="DN42" s="1125">
        <f t="shared" si="87"/>
        <v>0</v>
      </c>
      <c r="DO42" s="1123"/>
      <c r="DP42" s="1124">
        <v>0</v>
      </c>
      <c r="DQ42" s="1125">
        <f t="shared" si="88"/>
        <v>0</v>
      </c>
      <c r="DR42" s="1123"/>
      <c r="DS42" s="1124">
        <v>0</v>
      </c>
      <c r="DT42" s="1125">
        <f t="shared" si="89"/>
        <v>0</v>
      </c>
      <c r="DU42" s="1123"/>
      <c r="DV42" s="1124">
        <v>0</v>
      </c>
      <c r="DW42" s="1125">
        <f t="shared" si="90"/>
        <v>0</v>
      </c>
      <c r="DX42" s="1123"/>
      <c r="DY42" s="1124">
        <v>0</v>
      </c>
      <c r="DZ42" s="1125">
        <f t="shared" si="91"/>
        <v>0</v>
      </c>
      <c r="EA42" s="1122">
        <f t="shared" si="50"/>
        <v>2027</v>
      </c>
      <c r="EB42" s="1123"/>
      <c r="EC42" s="1124">
        <v>0</v>
      </c>
      <c r="ED42" s="1125">
        <f t="shared" si="92"/>
        <v>0</v>
      </c>
      <c r="EE42" s="1123"/>
      <c r="EF42" s="1124">
        <v>0</v>
      </c>
      <c r="EG42" s="1125">
        <f t="shared" si="93"/>
        <v>0</v>
      </c>
      <c r="EH42" s="1123"/>
      <c r="EI42" s="1124">
        <v>0</v>
      </c>
      <c r="EJ42" s="1125">
        <f t="shared" si="53"/>
        <v>0</v>
      </c>
      <c r="EK42" s="1123"/>
      <c r="EL42" s="1124">
        <v>0</v>
      </c>
      <c r="EM42" s="1125">
        <f t="shared" si="54"/>
        <v>0</v>
      </c>
      <c r="EN42" s="1123"/>
      <c r="EO42" s="1124">
        <v>0</v>
      </c>
      <c r="EP42" s="1125">
        <f t="shared" si="94"/>
        <v>0</v>
      </c>
      <c r="EQ42" s="1122">
        <f t="shared" si="56"/>
        <v>2027</v>
      </c>
      <c r="ER42" s="1123"/>
      <c r="ES42" s="1124">
        <v>0</v>
      </c>
      <c r="ET42" s="1125">
        <f t="shared" si="95"/>
        <v>0</v>
      </c>
      <c r="EU42" s="1123"/>
      <c r="EV42" s="1124">
        <v>0</v>
      </c>
      <c r="EW42" s="1125">
        <f t="shared" si="102"/>
        <v>0</v>
      </c>
      <c r="EX42" s="1123"/>
      <c r="EY42" s="1124">
        <v>0</v>
      </c>
      <c r="EZ42" s="1125">
        <f t="shared" si="59"/>
        <v>0</v>
      </c>
      <c r="FA42" s="1123"/>
      <c r="FB42" s="1124">
        <v>0</v>
      </c>
      <c r="FC42" s="1125">
        <f t="shared" si="60"/>
        <v>0</v>
      </c>
      <c r="FD42" s="1123"/>
      <c r="FE42" s="1124">
        <v>0</v>
      </c>
      <c r="FF42" s="1125">
        <f t="shared" si="61"/>
        <v>0</v>
      </c>
    </row>
    <row r="43" spans="1:162">
      <c r="A43" s="1244">
        <f t="shared" si="3"/>
        <v>34</v>
      </c>
      <c r="B43" s="1088">
        <f t="shared" si="62"/>
        <v>2028</v>
      </c>
      <c r="C43" s="1095">
        <f t="shared" si="96"/>
        <v>0</v>
      </c>
      <c r="D43" s="1095">
        <f t="shared" si="97"/>
        <v>0</v>
      </c>
      <c r="E43" s="1095">
        <f t="shared" si="98"/>
        <v>0</v>
      </c>
      <c r="F43" s="1122">
        <f t="shared" si="2"/>
        <v>2028</v>
      </c>
      <c r="G43" s="1123"/>
      <c r="H43" s="1124">
        <v>0</v>
      </c>
      <c r="I43" s="1125">
        <f t="shared" si="4"/>
        <v>0</v>
      </c>
      <c r="J43" s="1123"/>
      <c r="K43" s="1124">
        <v>0</v>
      </c>
      <c r="L43" s="1125">
        <f t="shared" si="66"/>
        <v>0</v>
      </c>
      <c r="M43" s="1123"/>
      <c r="N43" s="1124">
        <v>0</v>
      </c>
      <c r="O43" s="1125">
        <f t="shared" si="67"/>
        <v>0</v>
      </c>
      <c r="P43" s="1123"/>
      <c r="Q43" s="1124">
        <v>0</v>
      </c>
      <c r="R43" s="1125">
        <f t="shared" si="68"/>
        <v>0</v>
      </c>
      <c r="S43" s="1122">
        <f t="shared" si="8"/>
        <v>2028</v>
      </c>
      <c r="T43" s="1123"/>
      <c r="U43" s="1124">
        <v>0</v>
      </c>
      <c r="V43" s="1125">
        <f t="shared" si="9"/>
        <v>0</v>
      </c>
      <c r="W43" s="1123"/>
      <c r="X43" s="1124">
        <v>0</v>
      </c>
      <c r="Y43" s="1125">
        <f t="shared" si="69"/>
        <v>0</v>
      </c>
      <c r="Z43" s="1123"/>
      <c r="AA43" s="1124">
        <v>0</v>
      </c>
      <c r="AB43" s="1125">
        <f t="shared" si="70"/>
        <v>0</v>
      </c>
      <c r="AC43" s="1123"/>
      <c r="AD43" s="1124">
        <v>0</v>
      </c>
      <c r="AE43" s="1125">
        <f t="shared" si="71"/>
        <v>0</v>
      </c>
      <c r="AF43" s="1123"/>
      <c r="AG43" s="1124">
        <v>0</v>
      </c>
      <c r="AH43" s="1125">
        <f t="shared" si="72"/>
        <v>0</v>
      </c>
      <c r="AI43" s="1122">
        <f t="shared" si="14"/>
        <v>2028</v>
      </c>
      <c r="AJ43" s="1123"/>
      <c r="AK43" s="1124">
        <v>0</v>
      </c>
      <c r="AL43" s="1125">
        <f t="shared" si="73"/>
        <v>0</v>
      </c>
      <c r="AM43" s="1123"/>
      <c r="AN43" s="1124">
        <v>0</v>
      </c>
      <c r="AO43" s="1125">
        <f t="shared" si="74"/>
        <v>0</v>
      </c>
      <c r="AP43" s="1123"/>
      <c r="AQ43" s="1124">
        <v>0</v>
      </c>
      <c r="AR43" s="1125">
        <f t="shared" si="75"/>
        <v>0</v>
      </c>
      <c r="AS43" s="1123"/>
      <c r="AT43" s="1124">
        <v>0</v>
      </c>
      <c r="AU43" s="1125">
        <f t="shared" si="18"/>
        <v>0</v>
      </c>
      <c r="AV43" s="1123"/>
      <c r="AW43" s="1124">
        <v>0</v>
      </c>
      <c r="AX43" s="1125">
        <f t="shared" si="76"/>
        <v>0</v>
      </c>
      <c r="AY43" s="1122">
        <f t="shared" si="20"/>
        <v>2028</v>
      </c>
      <c r="AZ43" s="1123"/>
      <c r="BA43" s="1124">
        <v>0</v>
      </c>
      <c r="BB43" s="1125">
        <f t="shared" si="63"/>
        <v>0</v>
      </c>
      <c r="BC43" s="1123"/>
      <c r="BD43" s="1124">
        <v>0</v>
      </c>
      <c r="BE43" s="1125">
        <f t="shared" si="77"/>
        <v>0</v>
      </c>
      <c r="BF43" s="1123"/>
      <c r="BG43" s="1124">
        <v>0</v>
      </c>
      <c r="BH43" s="1125">
        <f t="shared" si="78"/>
        <v>0</v>
      </c>
      <c r="BI43" s="1123"/>
      <c r="BJ43" s="1124">
        <v>0</v>
      </c>
      <c r="BK43" s="1125">
        <f t="shared" si="79"/>
        <v>0</v>
      </c>
      <c r="BL43" s="1123"/>
      <c r="BM43" s="1124">
        <v>0</v>
      </c>
      <c r="BN43" s="1125">
        <f t="shared" si="25"/>
        <v>0</v>
      </c>
      <c r="BO43" s="1122">
        <f t="shared" si="26"/>
        <v>2028</v>
      </c>
      <c r="BP43" s="1123"/>
      <c r="BQ43" s="1124">
        <v>0</v>
      </c>
      <c r="BR43" s="1125">
        <f t="shared" si="80"/>
        <v>0</v>
      </c>
      <c r="BS43" s="1123"/>
      <c r="BT43" s="1124">
        <v>0</v>
      </c>
      <c r="BU43" s="1125">
        <f t="shared" si="64"/>
        <v>0</v>
      </c>
      <c r="BV43" s="1123"/>
      <c r="BW43" s="1124">
        <v>0</v>
      </c>
      <c r="BX43" s="1125">
        <f t="shared" si="29"/>
        <v>0</v>
      </c>
      <c r="BY43" s="1123"/>
      <c r="BZ43" s="1124">
        <v>0</v>
      </c>
      <c r="CA43" s="1125">
        <f t="shared" si="30"/>
        <v>0</v>
      </c>
      <c r="CB43" s="1123"/>
      <c r="CC43" s="1124">
        <v>0</v>
      </c>
      <c r="CD43" s="1125">
        <f t="shared" si="81"/>
        <v>0</v>
      </c>
      <c r="CE43" s="1122">
        <f t="shared" si="32"/>
        <v>2028</v>
      </c>
      <c r="CF43" s="1123"/>
      <c r="CG43" s="1124">
        <v>0</v>
      </c>
      <c r="CH43" s="1125">
        <f t="shared" si="82"/>
        <v>0</v>
      </c>
      <c r="CI43" s="1123"/>
      <c r="CJ43" s="1124">
        <v>0</v>
      </c>
      <c r="CK43" s="1125">
        <f t="shared" si="83"/>
        <v>0</v>
      </c>
      <c r="CL43" s="1123"/>
      <c r="CM43" s="1124">
        <v>0</v>
      </c>
      <c r="CN43" s="1125">
        <f t="shared" si="84"/>
        <v>0</v>
      </c>
      <c r="CO43" s="1123"/>
      <c r="CP43" s="1124">
        <v>0</v>
      </c>
      <c r="CQ43" s="1125">
        <f t="shared" si="36"/>
        <v>0</v>
      </c>
      <c r="CR43" s="1123"/>
      <c r="CS43" s="1124">
        <v>0</v>
      </c>
      <c r="CT43" s="1125">
        <f t="shared" si="37"/>
        <v>0</v>
      </c>
      <c r="CU43" s="1122">
        <f t="shared" si="38"/>
        <v>2028</v>
      </c>
      <c r="CV43" s="1123"/>
      <c r="CW43" s="1124">
        <v>0</v>
      </c>
      <c r="CX43" s="1125">
        <f t="shared" si="99"/>
        <v>0</v>
      </c>
      <c r="CY43" s="1123"/>
      <c r="CZ43" s="1124">
        <v>0</v>
      </c>
      <c r="DA43" s="1125">
        <f t="shared" si="100"/>
        <v>0</v>
      </c>
      <c r="DB43" s="1123"/>
      <c r="DC43" s="1124">
        <v>0</v>
      </c>
      <c r="DD43" s="1125">
        <f t="shared" si="101"/>
        <v>0</v>
      </c>
      <c r="DE43" s="1123"/>
      <c r="DF43" s="1124">
        <v>0</v>
      </c>
      <c r="DG43" s="1125">
        <f t="shared" si="85"/>
        <v>0</v>
      </c>
      <c r="DH43" s="1123"/>
      <c r="DI43" s="1124">
        <v>0</v>
      </c>
      <c r="DJ43" s="1125">
        <f t="shared" si="86"/>
        <v>0</v>
      </c>
      <c r="DK43" s="1122">
        <f t="shared" si="44"/>
        <v>2028</v>
      </c>
      <c r="DL43" s="1123"/>
      <c r="DM43" s="1124">
        <v>0</v>
      </c>
      <c r="DN43" s="1125">
        <f t="shared" si="87"/>
        <v>0</v>
      </c>
      <c r="DO43" s="1123"/>
      <c r="DP43" s="1124">
        <v>0</v>
      </c>
      <c r="DQ43" s="1125">
        <f t="shared" si="88"/>
        <v>0</v>
      </c>
      <c r="DR43" s="1123"/>
      <c r="DS43" s="1124">
        <v>0</v>
      </c>
      <c r="DT43" s="1125">
        <f t="shared" si="89"/>
        <v>0</v>
      </c>
      <c r="DU43" s="1123"/>
      <c r="DV43" s="1124">
        <v>0</v>
      </c>
      <c r="DW43" s="1125">
        <f t="shared" si="90"/>
        <v>0</v>
      </c>
      <c r="DX43" s="1123"/>
      <c r="DY43" s="1124">
        <v>0</v>
      </c>
      <c r="DZ43" s="1125">
        <f t="shared" si="91"/>
        <v>0</v>
      </c>
      <c r="EA43" s="1122">
        <f t="shared" si="50"/>
        <v>2028</v>
      </c>
      <c r="EB43" s="1123"/>
      <c r="EC43" s="1124">
        <v>0</v>
      </c>
      <c r="ED43" s="1125">
        <f t="shared" si="92"/>
        <v>0</v>
      </c>
      <c r="EE43" s="1123"/>
      <c r="EF43" s="1124">
        <v>0</v>
      </c>
      <c r="EG43" s="1125">
        <f t="shared" si="93"/>
        <v>0</v>
      </c>
      <c r="EH43" s="1123"/>
      <c r="EI43" s="1124">
        <v>0</v>
      </c>
      <c r="EJ43" s="1125">
        <f t="shared" si="53"/>
        <v>0</v>
      </c>
      <c r="EK43" s="1123"/>
      <c r="EL43" s="1124">
        <v>0</v>
      </c>
      <c r="EM43" s="1125">
        <f t="shared" si="54"/>
        <v>0</v>
      </c>
      <c r="EN43" s="1123"/>
      <c r="EO43" s="1124">
        <v>0</v>
      </c>
      <c r="EP43" s="1125">
        <f t="shared" si="94"/>
        <v>0</v>
      </c>
      <c r="EQ43" s="1122">
        <f t="shared" si="56"/>
        <v>2028</v>
      </c>
      <c r="ER43" s="1123"/>
      <c r="ES43" s="1124">
        <v>0</v>
      </c>
      <c r="ET43" s="1125">
        <f t="shared" si="95"/>
        <v>0</v>
      </c>
      <c r="EU43" s="1123"/>
      <c r="EV43" s="1124">
        <v>0</v>
      </c>
      <c r="EW43" s="1125">
        <f t="shared" si="102"/>
        <v>0</v>
      </c>
      <c r="EX43" s="1123"/>
      <c r="EY43" s="1124">
        <v>0</v>
      </c>
      <c r="EZ43" s="1125">
        <f t="shared" si="59"/>
        <v>0</v>
      </c>
      <c r="FA43" s="1123"/>
      <c r="FB43" s="1124">
        <v>0</v>
      </c>
      <c r="FC43" s="1125">
        <f t="shared" si="60"/>
        <v>0</v>
      </c>
      <c r="FD43" s="1123"/>
      <c r="FE43" s="1124">
        <v>0</v>
      </c>
      <c r="FF43" s="1125">
        <f t="shared" si="61"/>
        <v>0</v>
      </c>
    </row>
    <row r="44" spans="1:162">
      <c r="A44" s="1244">
        <f t="shared" si="3"/>
        <v>35</v>
      </c>
      <c r="B44" s="1088">
        <f t="shared" si="62"/>
        <v>2029</v>
      </c>
      <c r="C44" s="1095">
        <f t="shared" si="96"/>
        <v>0</v>
      </c>
      <c r="D44" s="1095">
        <f t="shared" si="97"/>
        <v>0</v>
      </c>
      <c r="E44" s="1095">
        <f t="shared" si="98"/>
        <v>0</v>
      </c>
      <c r="F44" s="1122">
        <f t="shared" si="2"/>
        <v>2029</v>
      </c>
      <c r="G44" s="1123"/>
      <c r="H44" s="1124">
        <v>0</v>
      </c>
      <c r="I44" s="1125">
        <f t="shared" si="4"/>
        <v>0</v>
      </c>
      <c r="J44" s="1123"/>
      <c r="K44" s="1124">
        <v>0</v>
      </c>
      <c r="L44" s="1125">
        <f t="shared" si="66"/>
        <v>0</v>
      </c>
      <c r="M44" s="1123"/>
      <c r="N44" s="1124">
        <v>0</v>
      </c>
      <c r="O44" s="1125">
        <f t="shared" si="67"/>
        <v>0</v>
      </c>
      <c r="P44" s="1123"/>
      <c r="Q44" s="1124">
        <v>0</v>
      </c>
      <c r="R44" s="1125">
        <f t="shared" si="68"/>
        <v>0</v>
      </c>
      <c r="S44" s="1122">
        <f t="shared" si="8"/>
        <v>2029</v>
      </c>
      <c r="T44" s="1123"/>
      <c r="U44" s="1124">
        <v>0</v>
      </c>
      <c r="V44" s="1125">
        <f t="shared" si="9"/>
        <v>0</v>
      </c>
      <c r="W44" s="1123"/>
      <c r="X44" s="1124">
        <v>0</v>
      </c>
      <c r="Y44" s="1125">
        <f t="shared" si="69"/>
        <v>0</v>
      </c>
      <c r="Z44" s="1123"/>
      <c r="AA44" s="1124">
        <v>0</v>
      </c>
      <c r="AB44" s="1125">
        <f t="shared" si="70"/>
        <v>0</v>
      </c>
      <c r="AC44" s="1123"/>
      <c r="AD44" s="1124">
        <v>0</v>
      </c>
      <c r="AE44" s="1125">
        <f t="shared" si="71"/>
        <v>0</v>
      </c>
      <c r="AF44" s="1123"/>
      <c r="AG44" s="1124">
        <v>0</v>
      </c>
      <c r="AH44" s="1125">
        <f t="shared" si="72"/>
        <v>0</v>
      </c>
      <c r="AI44" s="1122">
        <f t="shared" si="14"/>
        <v>2029</v>
      </c>
      <c r="AJ44" s="1123"/>
      <c r="AK44" s="1124">
        <v>0</v>
      </c>
      <c r="AL44" s="1125">
        <f t="shared" si="73"/>
        <v>0</v>
      </c>
      <c r="AM44" s="1123"/>
      <c r="AN44" s="1124">
        <v>0</v>
      </c>
      <c r="AO44" s="1125">
        <f t="shared" si="74"/>
        <v>0</v>
      </c>
      <c r="AP44" s="1123"/>
      <c r="AQ44" s="1124">
        <v>0</v>
      </c>
      <c r="AR44" s="1125">
        <f t="shared" si="75"/>
        <v>0</v>
      </c>
      <c r="AS44" s="1123"/>
      <c r="AT44" s="1124">
        <v>0</v>
      </c>
      <c r="AU44" s="1125">
        <f t="shared" si="18"/>
        <v>0</v>
      </c>
      <c r="AV44" s="1123"/>
      <c r="AW44" s="1124">
        <v>0</v>
      </c>
      <c r="AX44" s="1125">
        <f t="shared" si="76"/>
        <v>0</v>
      </c>
      <c r="AY44" s="1122">
        <f t="shared" si="20"/>
        <v>2029</v>
      </c>
      <c r="AZ44" s="1123"/>
      <c r="BA44" s="1124">
        <v>0</v>
      </c>
      <c r="BB44" s="1125">
        <f t="shared" si="63"/>
        <v>0</v>
      </c>
      <c r="BC44" s="1123"/>
      <c r="BD44" s="1124">
        <v>0</v>
      </c>
      <c r="BE44" s="1125">
        <f t="shared" si="77"/>
        <v>0</v>
      </c>
      <c r="BF44" s="1123"/>
      <c r="BG44" s="1124">
        <v>0</v>
      </c>
      <c r="BH44" s="1125">
        <f t="shared" si="78"/>
        <v>0</v>
      </c>
      <c r="BI44" s="1123"/>
      <c r="BJ44" s="1124">
        <v>0</v>
      </c>
      <c r="BK44" s="1125">
        <f t="shared" si="79"/>
        <v>0</v>
      </c>
      <c r="BL44" s="1123"/>
      <c r="BM44" s="1124">
        <v>0</v>
      </c>
      <c r="BN44" s="1125">
        <f t="shared" si="25"/>
        <v>0</v>
      </c>
      <c r="BO44" s="1122">
        <f t="shared" si="26"/>
        <v>2029</v>
      </c>
      <c r="BP44" s="1123"/>
      <c r="BQ44" s="1124">
        <v>0</v>
      </c>
      <c r="BR44" s="1125">
        <f t="shared" si="80"/>
        <v>0</v>
      </c>
      <c r="BS44" s="1123"/>
      <c r="BT44" s="1124">
        <v>0</v>
      </c>
      <c r="BU44" s="1125">
        <f t="shared" si="64"/>
        <v>0</v>
      </c>
      <c r="BV44" s="1123"/>
      <c r="BW44" s="1124">
        <v>0</v>
      </c>
      <c r="BX44" s="1125">
        <f t="shared" si="29"/>
        <v>0</v>
      </c>
      <c r="BY44" s="1123"/>
      <c r="BZ44" s="1124">
        <v>0</v>
      </c>
      <c r="CA44" s="1125">
        <f t="shared" si="30"/>
        <v>0</v>
      </c>
      <c r="CB44" s="1123"/>
      <c r="CC44" s="1124">
        <v>0</v>
      </c>
      <c r="CD44" s="1125">
        <f t="shared" si="81"/>
        <v>0</v>
      </c>
      <c r="CE44" s="1122">
        <f t="shared" si="32"/>
        <v>2029</v>
      </c>
      <c r="CF44" s="1123"/>
      <c r="CG44" s="1124">
        <v>0</v>
      </c>
      <c r="CH44" s="1125">
        <f t="shared" si="82"/>
        <v>0</v>
      </c>
      <c r="CI44" s="1123"/>
      <c r="CJ44" s="1124">
        <v>0</v>
      </c>
      <c r="CK44" s="1125">
        <f t="shared" si="83"/>
        <v>0</v>
      </c>
      <c r="CL44" s="1123"/>
      <c r="CM44" s="1124">
        <v>0</v>
      </c>
      <c r="CN44" s="1125">
        <f t="shared" si="84"/>
        <v>0</v>
      </c>
      <c r="CO44" s="1123"/>
      <c r="CP44" s="1124">
        <v>0</v>
      </c>
      <c r="CQ44" s="1125">
        <f t="shared" si="36"/>
        <v>0</v>
      </c>
      <c r="CR44" s="1123"/>
      <c r="CS44" s="1124">
        <v>0</v>
      </c>
      <c r="CT44" s="1125">
        <f t="shared" si="37"/>
        <v>0</v>
      </c>
      <c r="CU44" s="1122">
        <f t="shared" si="38"/>
        <v>2029</v>
      </c>
      <c r="CV44" s="1123"/>
      <c r="CW44" s="1124">
        <v>0</v>
      </c>
      <c r="CX44" s="1125">
        <f t="shared" si="99"/>
        <v>0</v>
      </c>
      <c r="CY44" s="1123"/>
      <c r="CZ44" s="1124">
        <v>0</v>
      </c>
      <c r="DA44" s="1125">
        <f t="shared" si="100"/>
        <v>0</v>
      </c>
      <c r="DB44" s="1123"/>
      <c r="DC44" s="1124">
        <v>0</v>
      </c>
      <c r="DD44" s="1125">
        <f t="shared" si="101"/>
        <v>0</v>
      </c>
      <c r="DE44" s="1123"/>
      <c r="DF44" s="1124">
        <v>0</v>
      </c>
      <c r="DG44" s="1125">
        <f t="shared" si="85"/>
        <v>0</v>
      </c>
      <c r="DH44" s="1123"/>
      <c r="DI44" s="1124">
        <v>0</v>
      </c>
      <c r="DJ44" s="1125">
        <f t="shared" si="86"/>
        <v>0</v>
      </c>
      <c r="DK44" s="1122">
        <f t="shared" si="44"/>
        <v>2029</v>
      </c>
      <c r="DL44" s="1123"/>
      <c r="DM44" s="1124">
        <v>0</v>
      </c>
      <c r="DN44" s="1125">
        <f t="shared" si="87"/>
        <v>0</v>
      </c>
      <c r="DO44" s="1123"/>
      <c r="DP44" s="1124">
        <v>0</v>
      </c>
      <c r="DQ44" s="1125">
        <f t="shared" si="88"/>
        <v>0</v>
      </c>
      <c r="DR44" s="1123"/>
      <c r="DS44" s="1124">
        <v>0</v>
      </c>
      <c r="DT44" s="1125">
        <f t="shared" si="89"/>
        <v>0</v>
      </c>
      <c r="DU44" s="1123"/>
      <c r="DV44" s="1124">
        <v>0</v>
      </c>
      <c r="DW44" s="1125">
        <f t="shared" si="90"/>
        <v>0</v>
      </c>
      <c r="DX44" s="1123"/>
      <c r="DY44" s="1124">
        <v>0</v>
      </c>
      <c r="DZ44" s="1125">
        <f t="shared" si="91"/>
        <v>0</v>
      </c>
      <c r="EA44" s="1122">
        <f t="shared" si="50"/>
        <v>2029</v>
      </c>
      <c r="EB44" s="1123"/>
      <c r="EC44" s="1124">
        <v>0</v>
      </c>
      <c r="ED44" s="1125">
        <f t="shared" si="92"/>
        <v>0</v>
      </c>
      <c r="EE44" s="1123"/>
      <c r="EF44" s="1124">
        <v>0</v>
      </c>
      <c r="EG44" s="1125">
        <f t="shared" si="93"/>
        <v>0</v>
      </c>
      <c r="EH44" s="1123"/>
      <c r="EI44" s="1124">
        <v>0</v>
      </c>
      <c r="EJ44" s="1125">
        <f t="shared" si="53"/>
        <v>0</v>
      </c>
      <c r="EK44" s="1123"/>
      <c r="EL44" s="1124">
        <v>0</v>
      </c>
      <c r="EM44" s="1125">
        <f t="shared" si="54"/>
        <v>0</v>
      </c>
      <c r="EN44" s="1123"/>
      <c r="EO44" s="1124">
        <v>0</v>
      </c>
      <c r="EP44" s="1125">
        <f t="shared" si="94"/>
        <v>0</v>
      </c>
      <c r="EQ44" s="1122">
        <f t="shared" si="56"/>
        <v>2029</v>
      </c>
      <c r="ER44" s="1123"/>
      <c r="ES44" s="1124">
        <v>0</v>
      </c>
      <c r="ET44" s="1125">
        <f t="shared" si="95"/>
        <v>0</v>
      </c>
      <c r="EU44" s="1123"/>
      <c r="EV44" s="1124">
        <v>0</v>
      </c>
      <c r="EW44" s="1125">
        <f t="shared" si="102"/>
        <v>0</v>
      </c>
      <c r="EX44" s="1123"/>
      <c r="EY44" s="1124">
        <v>0</v>
      </c>
      <c r="EZ44" s="1125">
        <f t="shared" si="59"/>
        <v>0</v>
      </c>
      <c r="FA44" s="1123"/>
      <c r="FB44" s="1124">
        <v>0</v>
      </c>
      <c r="FC44" s="1125">
        <f t="shared" si="60"/>
        <v>0</v>
      </c>
      <c r="FD44" s="1123"/>
      <c r="FE44" s="1124">
        <v>0</v>
      </c>
      <c r="FF44" s="1125">
        <f t="shared" si="61"/>
        <v>0</v>
      </c>
    </row>
    <row r="45" spans="1:162">
      <c r="A45" s="1244">
        <f t="shared" si="3"/>
        <v>36</v>
      </c>
      <c r="B45" s="1088">
        <f t="shared" si="62"/>
        <v>2030</v>
      </c>
      <c r="C45" s="1095">
        <f t="shared" si="96"/>
        <v>0</v>
      </c>
      <c r="D45" s="1095">
        <f t="shared" si="97"/>
        <v>0</v>
      </c>
      <c r="E45" s="1095">
        <f t="shared" si="98"/>
        <v>0</v>
      </c>
      <c r="F45" s="1122">
        <f t="shared" si="2"/>
        <v>2030</v>
      </c>
      <c r="G45" s="1123"/>
      <c r="H45" s="1124">
        <v>0</v>
      </c>
      <c r="I45" s="1125">
        <f t="shared" si="4"/>
        <v>0</v>
      </c>
      <c r="J45" s="1123"/>
      <c r="K45" s="1124">
        <v>0</v>
      </c>
      <c r="L45" s="1125">
        <f t="shared" si="66"/>
        <v>0</v>
      </c>
      <c r="M45" s="1123"/>
      <c r="N45" s="1124">
        <v>0</v>
      </c>
      <c r="O45" s="1125">
        <f t="shared" si="67"/>
        <v>0</v>
      </c>
      <c r="P45" s="1123"/>
      <c r="Q45" s="1124">
        <v>0</v>
      </c>
      <c r="R45" s="1125">
        <f t="shared" si="68"/>
        <v>0</v>
      </c>
      <c r="S45" s="1122">
        <f t="shared" si="8"/>
        <v>2030</v>
      </c>
      <c r="T45" s="1123"/>
      <c r="U45" s="1124">
        <v>0</v>
      </c>
      <c r="V45" s="1125">
        <f t="shared" si="9"/>
        <v>0</v>
      </c>
      <c r="W45" s="1123"/>
      <c r="X45" s="1124">
        <v>0</v>
      </c>
      <c r="Y45" s="1125">
        <f t="shared" si="69"/>
        <v>0</v>
      </c>
      <c r="Z45" s="1123"/>
      <c r="AA45" s="1124">
        <v>0</v>
      </c>
      <c r="AB45" s="1125">
        <f t="shared" si="70"/>
        <v>0</v>
      </c>
      <c r="AC45" s="1123"/>
      <c r="AD45" s="1124">
        <v>0</v>
      </c>
      <c r="AE45" s="1125">
        <f t="shared" si="71"/>
        <v>0</v>
      </c>
      <c r="AF45" s="1123"/>
      <c r="AG45" s="1124">
        <v>0</v>
      </c>
      <c r="AH45" s="1125">
        <f t="shared" si="72"/>
        <v>0</v>
      </c>
      <c r="AI45" s="1122">
        <f t="shared" si="14"/>
        <v>2030</v>
      </c>
      <c r="AJ45" s="1123"/>
      <c r="AK45" s="1124">
        <v>0</v>
      </c>
      <c r="AL45" s="1125">
        <f t="shared" si="73"/>
        <v>0</v>
      </c>
      <c r="AM45" s="1123"/>
      <c r="AN45" s="1124">
        <v>0</v>
      </c>
      <c r="AO45" s="1125">
        <f t="shared" si="74"/>
        <v>0</v>
      </c>
      <c r="AP45" s="1123"/>
      <c r="AQ45" s="1124">
        <v>0</v>
      </c>
      <c r="AR45" s="1125">
        <f t="shared" si="75"/>
        <v>0</v>
      </c>
      <c r="AS45" s="1123"/>
      <c r="AT45" s="1124">
        <v>0</v>
      </c>
      <c r="AU45" s="1125">
        <f t="shared" si="18"/>
        <v>0</v>
      </c>
      <c r="AV45" s="1123"/>
      <c r="AW45" s="1124">
        <v>0</v>
      </c>
      <c r="AX45" s="1125">
        <f t="shared" si="76"/>
        <v>0</v>
      </c>
      <c r="AY45" s="1122">
        <f t="shared" si="20"/>
        <v>2030</v>
      </c>
      <c r="AZ45" s="1123"/>
      <c r="BA45" s="1124">
        <v>0</v>
      </c>
      <c r="BB45" s="1125">
        <f t="shared" si="63"/>
        <v>0</v>
      </c>
      <c r="BC45" s="1123"/>
      <c r="BD45" s="1124">
        <v>0</v>
      </c>
      <c r="BE45" s="1125">
        <f t="shared" si="77"/>
        <v>0</v>
      </c>
      <c r="BF45" s="1123"/>
      <c r="BG45" s="1124">
        <v>0</v>
      </c>
      <c r="BH45" s="1125">
        <f t="shared" si="78"/>
        <v>0</v>
      </c>
      <c r="BI45" s="1123"/>
      <c r="BJ45" s="1124">
        <v>0</v>
      </c>
      <c r="BK45" s="1125">
        <f t="shared" si="79"/>
        <v>0</v>
      </c>
      <c r="BL45" s="1123"/>
      <c r="BM45" s="1124">
        <v>0</v>
      </c>
      <c r="BN45" s="1125">
        <f t="shared" si="25"/>
        <v>0</v>
      </c>
      <c r="BO45" s="1122">
        <f t="shared" si="26"/>
        <v>2030</v>
      </c>
      <c r="BP45" s="1123"/>
      <c r="BQ45" s="1124">
        <v>0</v>
      </c>
      <c r="BR45" s="1125">
        <f t="shared" si="80"/>
        <v>0</v>
      </c>
      <c r="BS45" s="1123"/>
      <c r="BT45" s="1124">
        <v>0</v>
      </c>
      <c r="BU45" s="1125">
        <f t="shared" si="64"/>
        <v>0</v>
      </c>
      <c r="BV45" s="1123"/>
      <c r="BW45" s="1124">
        <v>0</v>
      </c>
      <c r="BX45" s="1125">
        <f t="shared" si="29"/>
        <v>0</v>
      </c>
      <c r="BY45" s="1123"/>
      <c r="BZ45" s="1124">
        <v>0</v>
      </c>
      <c r="CA45" s="1125">
        <f t="shared" si="30"/>
        <v>0</v>
      </c>
      <c r="CB45" s="1123"/>
      <c r="CC45" s="1124">
        <v>0</v>
      </c>
      <c r="CD45" s="1125">
        <f t="shared" si="81"/>
        <v>0</v>
      </c>
      <c r="CE45" s="1122">
        <f t="shared" si="32"/>
        <v>2030</v>
      </c>
      <c r="CF45" s="1123"/>
      <c r="CG45" s="1124">
        <v>0</v>
      </c>
      <c r="CH45" s="1125">
        <f t="shared" si="82"/>
        <v>0</v>
      </c>
      <c r="CI45" s="1123"/>
      <c r="CJ45" s="1124">
        <v>0</v>
      </c>
      <c r="CK45" s="1125">
        <f t="shared" si="83"/>
        <v>0</v>
      </c>
      <c r="CL45" s="1123"/>
      <c r="CM45" s="1124">
        <v>0</v>
      </c>
      <c r="CN45" s="1125">
        <f t="shared" si="84"/>
        <v>0</v>
      </c>
      <c r="CO45" s="1123"/>
      <c r="CP45" s="1124">
        <v>0</v>
      </c>
      <c r="CQ45" s="1125">
        <f t="shared" si="36"/>
        <v>0</v>
      </c>
      <c r="CR45" s="1123"/>
      <c r="CS45" s="1124">
        <v>0</v>
      </c>
      <c r="CT45" s="1125">
        <f t="shared" si="37"/>
        <v>0</v>
      </c>
      <c r="CU45" s="1122">
        <f t="shared" si="38"/>
        <v>2030</v>
      </c>
      <c r="CV45" s="1123"/>
      <c r="CW45" s="1124">
        <v>0</v>
      </c>
      <c r="CX45" s="1125">
        <f t="shared" si="99"/>
        <v>0</v>
      </c>
      <c r="CY45" s="1123"/>
      <c r="CZ45" s="1124">
        <v>0</v>
      </c>
      <c r="DA45" s="1125">
        <f t="shared" si="100"/>
        <v>0</v>
      </c>
      <c r="DB45" s="1123"/>
      <c r="DC45" s="1124">
        <v>0</v>
      </c>
      <c r="DD45" s="1125">
        <f t="shared" si="101"/>
        <v>0</v>
      </c>
      <c r="DE45" s="1123"/>
      <c r="DF45" s="1124">
        <v>0</v>
      </c>
      <c r="DG45" s="1125">
        <f t="shared" si="85"/>
        <v>0</v>
      </c>
      <c r="DH45" s="1123"/>
      <c r="DI45" s="1124">
        <v>0</v>
      </c>
      <c r="DJ45" s="1125">
        <f t="shared" si="86"/>
        <v>0</v>
      </c>
      <c r="DK45" s="1122">
        <f t="shared" si="44"/>
        <v>2030</v>
      </c>
      <c r="DL45" s="1123"/>
      <c r="DM45" s="1124">
        <v>0</v>
      </c>
      <c r="DN45" s="1125">
        <f t="shared" si="87"/>
        <v>0</v>
      </c>
      <c r="DO45" s="1123"/>
      <c r="DP45" s="1124">
        <v>0</v>
      </c>
      <c r="DQ45" s="1125">
        <f t="shared" si="88"/>
        <v>0</v>
      </c>
      <c r="DR45" s="1123"/>
      <c r="DS45" s="1124">
        <v>0</v>
      </c>
      <c r="DT45" s="1125">
        <f t="shared" si="89"/>
        <v>0</v>
      </c>
      <c r="DU45" s="1123"/>
      <c r="DV45" s="1124">
        <v>0</v>
      </c>
      <c r="DW45" s="1125">
        <f t="shared" si="90"/>
        <v>0</v>
      </c>
      <c r="DX45" s="1123"/>
      <c r="DY45" s="1124">
        <v>0</v>
      </c>
      <c r="DZ45" s="1125">
        <f t="shared" si="91"/>
        <v>0</v>
      </c>
      <c r="EA45" s="1122">
        <f t="shared" si="50"/>
        <v>2030</v>
      </c>
      <c r="EB45" s="1123"/>
      <c r="EC45" s="1124">
        <v>0</v>
      </c>
      <c r="ED45" s="1125">
        <f t="shared" si="92"/>
        <v>0</v>
      </c>
      <c r="EE45" s="1123"/>
      <c r="EF45" s="1124">
        <v>0</v>
      </c>
      <c r="EG45" s="1125">
        <f t="shared" si="93"/>
        <v>0</v>
      </c>
      <c r="EH45" s="1123"/>
      <c r="EI45" s="1124">
        <v>0</v>
      </c>
      <c r="EJ45" s="1125">
        <f t="shared" si="53"/>
        <v>0</v>
      </c>
      <c r="EK45" s="1123"/>
      <c r="EL45" s="1124">
        <v>0</v>
      </c>
      <c r="EM45" s="1125">
        <f t="shared" si="54"/>
        <v>0</v>
      </c>
      <c r="EN45" s="1123"/>
      <c r="EO45" s="1124">
        <v>0</v>
      </c>
      <c r="EP45" s="1125">
        <f t="shared" si="94"/>
        <v>0</v>
      </c>
      <c r="EQ45" s="1122">
        <f t="shared" si="56"/>
        <v>2030</v>
      </c>
      <c r="ER45" s="1123"/>
      <c r="ES45" s="1124">
        <v>0</v>
      </c>
      <c r="ET45" s="1125">
        <f t="shared" si="95"/>
        <v>0</v>
      </c>
      <c r="EU45" s="1123"/>
      <c r="EV45" s="1124">
        <v>0</v>
      </c>
      <c r="EW45" s="1125">
        <f t="shared" si="102"/>
        <v>0</v>
      </c>
      <c r="EX45" s="1123"/>
      <c r="EY45" s="1124">
        <v>0</v>
      </c>
      <c r="EZ45" s="1125">
        <f t="shared" si="59"/>
        <v>0</v>
      </c>
      <c r="FA45" s="1123"/>
      <c r="FB45" s="1124">
        <v>0</v>
      </c>
      <c r="FC45" s="1125">
        <f t="shared" si="60"/>
        <v>0</v>
      </c>
      <c r="FD45" s="1123"/>
      <c r="FE45" s="1124">
        <v>0</v>
      </c>
      <c r="FF45" s="1125">
        <f t="shared" si="61"/>
        <v>0</v>
      </c>
    </row>
    <row r="46" spans="1:162">
      <c r="A46" s="152"/>
      <c r="B46" s="1127"/>
      <c r="F46" s="1122"/>
      <c r="G46" s="1128"/>
      <c r="H46" s="1129"/>
      <c r="I46" s="1130"/>
      <c r="J46" s="1128"/>
      <c r="K46" s="1129"/>
      <c r="L46" s="1130"/>
      <c r="M46" s="1128"/>
      <c r="N46" s="1129"/>
      <c r="O46" s="1130"/>
      <c r="P46" s="1128"/>
      <c r="Q46" s="1129"/>
      <c r="R46" s="1130" t="s">
        <v>109</v>
      </c>
      <c r="S46" s="1122"/>
      <c r="T46" s="1128"/>
      <c r="U46" s="1129"/>
      <c r="V46" s="1130"/>
      <c r="W46" s="1128"/>
      <c r="X46" s="1129"/>
      <c r="Y46" s="1130"/>
      <c r="Z46" s="1128"/>
      <c r="AA46" s="1129"/>
      <c r="AB46" s="1130"/>
      <c r="AC46" s="1128"/>
      <c r="AD46" s="1129"/>
      <c r="AE46" s="1130"/>
      <c r="AF46" s="1128"/>
      <c r="AG46" s="1129"/>
      <c r="AH46" s="1130"/>
      <c r="AI46" s="1122"/>
      <c r="AJ46" s="1128"/>
      <c r="AK46" s="1129"/>
      <c r="AL46" s="1130"/>
      <c r="AM46" s="1128"/>
      <c r="AN46" s="1129"/>
      <c r="AO46" s="1130"/>
      <c r="AP46" s="1128"/>
      <c r="AQ46" s="1129"/>
      <c r="AR46" s="1130"/>
      <c r="AS46" s="1128"/>
      <c r="AT46" s="1129"/>
      <c r="AU46" s="1130"/>
      <c r="AV46" s="1128"/>
      <c r="AW46" s="1129"/>
      <c r="AX46" s="1130"/>
      <c r="AY46" s="1122"/>
      <c r="AZ46" s="1128"/>
      <c r="BA46" s="1129"/>
      <c r="BB46" s="1130"/>
      <c r="BC46" s="1128"/>
      <c r="BD46" s="1129"/>
      <c r="BE46" s="1130"/>
      <c r="BF46" s="1128"/>
      <c r="BG46" s="1129"/>
      <c r="BH46" s="1130"/>
      <c r="BI46" s="1128"/>
      <c r="BJ46" s="1129"/>
      <c r="BK46" s="1130"/>
      <c r="BL46" s="1128"/>
      <c r="BM46" s="1129"/>
      <c r="BN46" s="1130"/>
      <c r="BO46" s="1122"/>
      <c r="BP46" s="1128"/>
      <c r="BQ46" s="1129"/>
      <c r="BR46" s="1130"/>
      <c r="BS46" s="1128"/>
      <c r="BT46" s="1129"/>
      <c r="BU46" s="1130"/>
      <c r="BV46" s="1128"/>
      <c r="BW46" s="1129"/>
      <c r="BX46" s="1130"/>
      <c r="BY46" s="1128"/>
      <c r="BZ46" s="1129"/>
      <c r="CA46" s="1130"/>
      <c r="CB46" s="1128"/>
      <c r="CC46" s="1129"/>
      <c r="CD46" s="1130"/>
      <c r="CE46" s="1122"/>
      <c r="CF46" s="1128"/>
      <c r="CG46" s="1129"/>
      <c r="CH46" s="1130"/>
      <c r="CI46" s="1128"/>
      <c r="CJ46" s="1129"/>
      <c r="CK46" s="1130"/>
      <c r="CL46" s="1128"/>
      <c r="CM46" s="1129"/>
      <c r="CN46" s="1130"/>
      <c r="CO46" s="1128"/>
      <c r="CP46" s="1129"/>
      <c r="CQ46" s="1130"/>
      <c r="CR46" s="1128"/>
      <c r="CS46" s="1129"/>
      <c r="CT46" s="1130"/>
      <c r="CU46" s="1122"/>
      <c r="CV46" s="1128"/>
      <c r="CW46" s="1129"/>
      <c r="CX46" s="1130"/>
      <c r="CY46" s="1128"/>
      <c r="CZ46" s="1129"/>
      <c r="DA46" s="1130"/>
      <c r="DB46" s="1128"/>
      <c r="DC46" s="1129"/>
      <c r="DD46" s="1130"/>
      <c r="DE46" s="1128"/>
      <c r="DF46" s="1129"/>
      <c r="DG46" s="1130"/>
      <c r="DH46" s="1128"/>
      <c r="DI46" s="1129"/>
      <c r="DJ46" s="1130"/>
      <c r="DK46" s="1122"/>
      <c r="DL46" s="1128"/>
      <c r="DM46" s="1129"/>
      <c r="DN46" s="1130"/>
      <c r="DO46" s="1128"/>
      <c r="DP46" s="1129"/>
      <c r="DQ46" s="1130"/>
      <c r="DR46" s="1128"/>
      <c r="DS46" s="1129"/>
      <c r="DT46" s="1130"/>
      <c r="DU46" s="1128"/>
      <c r="DV46" s="1129"/>
      <c r="DW46" s="1130"/>
      <c r="DX46" s="1128"/>
      <c r="DY46" s="1129"/>
      <c r="DZ46" s="1130"/>
      <c r="EA46" s="1122"/>
      <c r="EB46" s="1128"/>
      <c r="EC46" s="1129"/>
      <c r="ED46" s="1130"/>
      <c r="EE46" s="1128"/>
      <c r="EF46" s="1129"/>
      <c r="EG46" s="1130"/>
      <c r="EH46" s="1128"/>
      <c r="EI46" s="1129"/>
      <c r="EJ46" s="1130"/>
      <c r="EK46" s="1128"/>
      <c r="EL46" s="1129"/>
      <c r="EM46" s="1130"/>
      <c r="EN46" s="1128"/>
      <c r="EO46" s="1129"/>
      <c r="EP46" s="1130"/>
      <c r="EQ46" s="1122"/>
      <c r="ER46" s="1128"/>
      <c r="ES46" s="1129"/>
      <c r="ET46" s="1130"/>
      <c r="EU46" s="1128"/>
      <c r="EV46" s="1129"/>
      <c r="EW46" s="1130"/>
      <c r="EX46" s="1128"/>
      <c r="EY46" s="1129"/>
      <c r="EZ46" s="1130"/>
      <c r="FA46" s="1128"/>
      <c r="FB46" s="1129"/>
      <c r="FC46" s="1130"/>
      <c r="FD46" s="1128"/>
      <c r="FE46" s="1129"/>
      <c r="FF46" s="1130"/>
    </row>
    <row r="47" spans="1:162">
      <c r="A47" s="152"/>
      <c r="F47" s="1131"/>
      <c r="G47" s="1092"/>
      <c r="H47" s="1092"/>
      <c r="I47" s="1092"/>
    </row>
    <row r="48" spans="1:162">
      <c r="A48" s="152"/>
      <c r="F48" s="1131"/>
      <c r="G48" s="1092"/>
      <c r="H48" s="1092"/>
      <c r="I48" s="1092"/>
    </row>
    <row r="49" spans="2:9">
      <c r="F49" s="1131"/>
      <c r="G49" s="1092"/>
      <c r="H49" s="1092"/>
      <c r="I49" s="1092"/>
    </row>
    <row r="50" spans="2:9">
      <c r="C50" s="152"/>
      <c r="F50" s="1131"/>
      <c r="G50" s="1092"/>
      <c r="H50" s="1092"/>
      <c r="I50" s="1092"/>
    </row>
    <row r="51" spans="2:9">
      <c r="F51" s="1131"/>
      <c r="G51" s="1092"/>
      <c r="H51" s="1092"/>
      <c r="I51" s="1092"/>
    </row>
    <row r="52" spans="2:9">
      <c r="B52" s="1089" t="s">
        <v>919</v>
      </c>
      <c r="C52" s="1132" t="s">
        <v>435</v>
      </c>
      <c r="F52" s="1131"/>
      <c r="G52" s="1092"/>
      <c r="H52" s="1092"/>
      <c r="I52" s="1092"/>
    </row>
    <row r="53" spans="2:9">
      <c r="C53" s="1089" t="s">
        <v>307</v>
      </c>
      <c r="F53" s="1131"/>
      <c r="G53" s="1092"/>
      <c r="H53" s="1092"/>
      <c r="I53" s="1092"/>
    </row>
    <row r="54" spans="2:9">
      <c r="C54" s="1132" t="s">
        <v>794</v>
      </c>
      <c r="F54" s="1131"/>
      <c r="G54" s="1092"/>
      <c r="H54" s="1092"/>
      <c r="I54" s="1092"/>
    </row>
    <row r="55" spans="2:9">
      <c r="C55" s="1132" t="s">
        <v>793</v>
      </c>
      <c r="F55" s="1131"/>
      <c r="G55" s="1092"/>
      <c r="H55" s="1092"/>
      <c r="I55" s="1092"/>
    </row>
    <row r="56" spans="2:9">
      <c r="F56" s="1131"/>
      <c r="G56" s="1092"/>
      <c r="H56" s="1092"/>
      <c r="I56" s="1092"/>
    </row>
    <row r="57" spans="2:9">
      <c r="F57" s="1131"/>
      <c r="G57" s="1092"/>
      <c r="H57" s="1092"/>
      <c r="I57" s="1092"/>
    </row>
    <row r="58" spans="2:9">
      <c r="F58" s="1131"/>
      <c r="G58" s="1092"/>
      <c r="H58" s="1092"/>
      <c r="I58" s="1092"/>
    </row>
    <row r="59" spans="2:9">
      <c r="F59" s="1131"/>
      <c r="G59" s="1092"/>
      <c r="H59" s="1092"/>
      <c r="I59" s="1092"/>
    </row>
    <row r="60" spans="2:9">
      <c r="F60" s="1131"/>
      <c r="G60" s="1092"/>
      <c r="H60" s="1092"/>
      <c r="I60" s="1092"/>
    </row>
    <row r="61" spans="2:9">
      <c r="F61" s="1131"/>
      <c r="G61" s="1092"/>
      <c r="H61" s="1092"/>
      <c r="I61" s="1092"/>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50">
    <mergeCell ref="EI13:EJ13"/>
    <mergeCell ref="EL13:EM13"/>
    <mergeCell ref="EO13:EP13"/>
    <mergeCell ref="CW13:CX13"/>
    <mergeCell ref="CZ13:DA13"/>
    <mergeCell ref="DF13:DG13"/>
    <mergeCell ref="DI13:DJ13"/>
    <mergeCell ref="DM13:DN13"/>
    <mergeCell ref="DP13:DQ13"/>
    <mergeCell ref="DS13:DT13"/>
    <mergeCell ref="DV13:DW13"/>
    <mergeCell ref="DY13:DZ13"/>
    <mergeCell ref="EC13:ED13"/>
    <mergeCell ref="EF13:EG13"/>
    <mergeCell ref="DC13:DD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ES13:ET13"/>
    <mergeCell ref="EV13:EW13"/>
    <mergeCell ref="EY13:EZ13"/>
    <mergeCell ref="FB13:FC13"/>
    <mergeCell ref="FE13:FF13"/>
  </mergeCells>
  <phoneticPr fontId="40" type="noConversion"/>
  <pageMargins left="0.5" right="0.5" top="0.75" bottom="0.75" header="0.5" footer="0.5"/>
  <pageSetup scale="50" fitToHeight="99" orientation="landscape" r:id="rId2"/>
  <headerFooter alignWithMargins="0">
    <oddFooter>&amp;R&amp;F</oddFooter>
  </headerFooter>
  <colBreaks count="9" manualBreakCount="9">
    <brk id="18" max="1048575" man="1"/>
    <brk id="34" max="56" man="1"/>
    <brk id="50" max="56" man="1"/>
    <brk id="66" max="56" man="1"/>
    <brk id="82" max="56" man="1"/>
    <brk id="98" max="56" man="1"/>
    <brk id="114" max="56" man="1"/>
    <brk id="130" max="56" man="1"/>
    <brk id="146" max="1048575"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heetViews>
  <sheetFormatPr defaultColWidth="8.88671875" defaultRowHeight="15"/>
  <cols>
    <col min="1" max="1" width="4.44140625" style="642" customWidth="1"/>
    <col min="2" max="2" width="23.33203125" style="642" customWidth="1"/>
    <col min="3" max="3" width="3.88671875" style="642" customWidth="1"/>
    <col min="4" max="4" width="16" style="642" customWidth="1"/>
    <col min="5" max="5" width="2.44140625" style="642" customWidth="1"/>
    <col min="6" max="6" width="15" style="642" customWidth="1"/>
    <col min="7" max="7" width="2" style="642" customWidth="1"/>
    <col min="8" max="8" width="14.77734375" style="642" bestFit="1" customWidth="1"/>
    <col min="9" max="9" width="17.88671875" style="642" customWidth="1"/>
    <col min="10" max="12" width="14.77734375" style="642" bestFit="1" customWidth="1"/>
    <col min="13" max="13" width="14.109375" style="642" customWidth="1"/>
    <col min="14" max="14" width="3.6640625" style="642" customWidth="1"/>
    <col min="15" max="15" width="6.88671875" style="642" customWidth="1"/>
    <col min="16" max="16384" width="8.88671875" style="642"/>
  </cols>
  <sheetData>
    <row r="1" spans="1:256" s="193" customFormat="1" ht="20.25">
      <c r="B1" s="256" t="s">
        <v>429</v>
      </c>
      <c r="C1" s="257"/>
      <c r="D1" s="257"/>
      <c r="E1" s="257"/>
      <c r="F1" s="257"/>
      <c r="G1" s="257"/>
      <c r="H1" s="257"/>
      <c r="I1" s="257"/>
      <c r="J1" s="257"/>
      <c r="K1" s="257"/>
      <c r="L1" s="258" t="s">
        <v>1534</v>
      </c>
    </row>
    <row r="2" spans="1:256" ht="20.25">
      <c r="A2" s="193"/>
      <c r="B2" s="259" t="s">
        <v>403</v>
      </c>
      <c r="C2" s="260"/>
      <c r="D2" s="260"/>
      <c r="E2" s="260"/>
      <c r="F2" s="260"/>
      <c r="G2" s="260"/>
      <c r="H2" s="261"/>
      <c r="I2" s="260"/>
      <c r="J2" s="257"/>
      <c r="K2" s="257"/>
      <c r="L2" s="257"/>
      <c r="M2" s="193"/>
      <c r="N2" s="257"/>
      <c r="O2" s="262"/>
    </row>
    <row r="3" spans="1:256" s="193" customFormat="1">
      <c r="A3" s="642"/>
      <c r="B3" s="641" t="str">
        <f>+'Actual Net Rev Req'!$C$4</f>
        <v>For the 12 months ended - December 31, 2011</v>
      </c>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s="193" customFormat="1" ht="27" customHeight="1">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row>
    <row r="5" spans="1:256" s="193" customFormat="1" ht="27" customHeight="1">
      <c r="B5" s="263"/>
      <c r="C5" s="263"/>
      <c r="D5" s="263"/>
      <c r="E5" s="263"/>
      <c r="F5" s="264" t="s">
        <v>755</v>
      </c>
      <c r="G5" s="263"/>
      <c r="H5" s="264" t="s">
        <v>756</v>
      </c>
      <c r="I5" s="264" t="s">
        <v>757</v>
      </c>
      <c r="J5" s="264" t="s">
        <v>758</v>
      </c>
      <c r="K5" s="264" t="s">
        <v>759</v>
      </c>
      <c r="L5" s="264" t="s">
        <v>760</v>
      </c>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row>
    <row r="6" spans="1:256" ht="27" customHeight="1" thickBot="1">
      <c r="A6" s="193"/>
      <c r="B6" s="265"/>
      <c r="C6" s="266"/>
      <c r="D6" s="266"/>
      <c r="E6" s="266"/>
      <c r="F6" s="267" t="s">
        <v>1544</v>
      </c>
      <c r="G6" s="268"/>
      <c r="H6" s="1758" t="s">
        <v>1545</v>
      </c>
      <c r="I6" s="1759"/>
      <c r="J6" s="1759"/>
      <c r="K6" s="1759"/>
      <c r="L6" s="1760"/>
      <c r="M6" s="269"/>
      <c r="N6" s="257"/>
      <c r="O6" s="262"/>
    </row>
    <row r="7" spans="1:256" ht="20.25" customHeight="1">
      <c r="B7" s="643"/>
      <c r="F7" s="644"/>
      <c r="G7" s="645"/>
      <c r="H7" s="646"/>
      <c r="I7" s="270" t="s">
        <v>69</v>
      </c>
      <c r="J7" s="270" t="s">
        <v>69</v>
      </c>
      <c r="K7" s="270"/>
      <c r="L7" s="271"/>
      <c r="O7" s="272"/>
    </row>
    <row r="8" spans="1:256" ht="20.25" customHeight="1">
      <c r="B8" s="273"/>
      <c r="C8" s="636"/>
      <c r="D8" s="274"/>
      <c r="E8" s="274"/>
      <c r="F8" s="275"/>
      <c r="G8" s="276"/>
      <c r="H8" s="277"/>
      <c r="I8" s="270" t="s">
        <v>1077</v>
      </c>
      <c r="J8" s="270" t="s">
        <v>70</v>
      </c>
      <c r="K8" s="270" t="s">
        <v>68</v>
      </c>
      <c r="L8" s="278" t="s">
        <v>1077</v>
      </c>
      <c r="O8" s="272"/>
    </row>
    <row r="9" spans="1:256" ht="26.25">
      <c r="B9" s="279" t="s">
        <v>761</v>
      </c>
      <c r="C9" s="647"/>
      <c r="D9" s="280" t="s">
        <v>762</v>
      </c>
      <c r="E9" s="280"/>
      <c r="F9" s="281" t="s">
        <v>763</v>
      </c>
      <c r="G9" s="648"/>
      <c r="H9" s="282" t="s">
        <v>763</v>
      </c>
      <c r="I9" s="986" t="s">
        <v>603</v>
      </c>
      <c r="J9" s="283" t="s">
        <v>999</v>
      </c>
      <c r="K9" s="284" t="s">
        <v>1093</v>
      </c>
      <c r="L9" s="285" t="s">
        <v>1000</v>
      </c>
      <c r="N9" s="649"/>
    </row>
    <row r="10" spans="1:256" ht="20.25" customHeight="1">
      <c r="B10" s="650"/>
      <c r="C10" s="636"/>
      <c r="D10" s="651"/>
      <c r="E10" s="651"/>
      <c r="F10" s="652"/>
      <c r="G10" s="651"/>
      <c r="H10" s="653"/>
      <c r="I10" s="654"/>
      <c r="J10" s="654"/>
      <c r="K10" s="655"/>
      <c r="L10" s="656"/>
      <c r="M10" s="657"/>
      <c r="N10" s="649"/>
    </row>
    <row r="11" spans="1:256" ht="20.25" customHeight="1">
      <c r="A11" s="498">
        <v>1</v>
      </c>
      <c r="B11" s="650" t="s">
        <v>67</v>
      </c>
      <c r="C11" s="636"/>
      <c r="D11" s="658" t="s">
        <v>39</v>
      </c>
      <c r="E11" s="658"/>
      <c r="F11" s="1568">
        <v>34516345</v>
      </c>
      <c r="G11" s="1133"/>
      <c r="H11" s="1568">
        <v>11309305</v>
      </c>
      <c r="I11" s="1568">
        <v>88915235</v>
      </c>
      <c r="J11" s="1134">
        <f>0.47*I11</f>
        <v>41790160.449999996</v>
      </c>
      <c r="K11" s="1568">
        <v>12720553</v>
      </c>
      <c r="L11" s="1134">
        <f>+H11+J11+K11</f>
        <v>65820018.449999996</v>
      </c>
      <c r="M11" s="639"/>
      <c r="N11" s="649"/>
    </row>
    <row r="12" spans="1:256" ht="20.25" customHeight="1">
      <c r="A12" s="498">
        <v>2</v>
      </c>
      <c r="B12" s="650" t="s">
        <v>667</v>
      </c>
      <c r="C12" s="636"/>
      <c r="D12" s="658" t="s">
        <v>1608</v>
      </c>
      <c r="E12" s="658"/>
      <c r="F12" s="1569">
        <v>3784913</v>
      </c>
      <c r="G12" s="660"/>
      <c r="H12" s="1570">
        <v>3570737</v>
      </c>
      <c r="I12" s="659"/>
      <c r="J12" s="660"/>
      <c r="K12" s="661"/>
      <c r="L12" s="620">
        <f>SUM(H12:H12)</f>
        <v>3570737</v>
      </c>
      <c r="M12" s="662"/>
      <c r="N12" s="649"/>
    </row>
    <row r="13" spans="1:256" ht="20.25" customHeight="1">
      <c r="A13" s="498">
        <v>3</v>
      </c>
      <c r="B13" s="650" t="s">
        <v>997</v>
      </c>
      <c r="C13" s="636"/>
      <c r="D13" s="658" t="s">
        <v>1609</v>
      </c>
      <c r="E13" s="658"/>
      <c r="F13" s="1569">
        <v>16497626</v>
      </c>
      <c r="G13" s="660"/>
      <c r="H13" s="1570">
        <v>13598405</v>
      </c>
      <c r="I13" s="659"/>
      <c r="J13" s="660"/>
      <c r="K13" s="663"/>
      <c r="L13" s="620">
        <f>SUM(H13:H13)</f>
        <v>13598405</v>
      </c>
      <c r="M13" s="195"/>
      <c r="N13" s="649"/>
    </row>
    <row r="14" spans="1:256" ht="20.25" customHeight="1">
      <c r="A14" s="498">
        <v>4</v>
      </c>
      <c r="B14" s="650" t="s">
        <v>66</v>
      </c>
      <c r="C14" s="636"/>
      <c r="D14" s="658" t="s">
        <v>1610</v>
      </c>
      <c r="E14" s="658"/>
      <c r="F14" s="1569">
        <f>7667121+1565137</f>
        <v>9232258</v>
      </c>
      <c r="G14" s="660"/>
      <c r="H14" s="1569">
        <f>5383972+1463084</f>
        <v>6847056</v>
      </c>
      <c r="I14" s="664"/>
      <c r="J14" s="665"/>
      <c r="K14" s="665"/>
      <c r="L14" s="620">
        <f>SUM(H14:H14)</f>
        <v>6847056</v>
      </c>
    </row>
    <row r="15" spans="1:256" ht="10.5" customHeight="1">
      <c r="A15" s="498"/>
      <c r="B15" s="650"/>
      <c r="C15" s="636"/>
      <c r="D15" s="658"/>
      <c r="E15" s="658"/>
      <c r="F15" s="666"/>
      <c r="G15" s="660"/>
      <c r="H15" s="667"/>
      <c r="I15" s="668"/>
      <c r="J15" s="660"/>
      <c r="K15" s="663"/>
      <c r="L15" s="669"/>
    </row>
    <row r="16" spans="1:256">
      <c r="A16" s="498">
        <v>5</v>
      </c>
      <c r="B16" s="650" t="s">
        <v>1077</v>
      </c>
      <c r="C16" s="636"/>
      <c r="D16" s="670"/>
      <c r="E16" s="670"/>
      <c r="F16" s="1134">
        <f>SUM(F11:F14)</f>
        <v>64031142</v>
      </c>
      <c r="G16" s="648"/>
      <c r="H16" s="286" t="s">
        <v>1001</v>
      </c>
      <c r="I16" s="671"/>
      <c r="J16" s="648"/>
      <c r="K16" s="672"/>
      <c r="L16" s="1134">
        <f>SUM(L11:L14)</f>
        <v>89836216.449999988</v>
      </c>
    </row>
    <row r="17" spans="2:12">
      <c r="B17" s="650"/>
      <c r="C17" s="636"/>
      <c r="D17" s="670"/>
      <c r="E17" s="670"/>
      <c r="F17" s="673"/>
      <c r="G17" s="648"/>
      <c r="H17" s="287" t="s">
        <v>1006</v>
      </c>
      <c r="I17" s="671"/>
      <c r="J17" s="648"/>
      <c r="K17" s="648"/>
      <c r="L17" s="672"/>
    </row>
    <row r="18" spans="2:12">
      <c r="B18" s="674"/>
      <c r="C18" s="675"/>
      <c r="D18" s="675"/>
      <c r="E18" s="675"/>
      <c r="F18" s="676"/>
      <c r="G18" s="675"/>
      <c r="H18" s="288" t="s">
        <v>1007</v>
      </c>
      <c r="I18" s="675"/>
      <c r="J18" s="675"/>
      <c r="K18" s="675"/>
      <c r="L18" s="677"/>
    </row>
    <row r="23" spans="2:12">
      <c r="C23" s="662"/>
    </row>
    <row r="24" spans="2:12">
      <c r="C24" s="662"/>
    </row>
    <row r="25" spans="2:12">
      <c r="C25" s="662"/>
    </row>
    <row r="26" spans="2:12">
      <c r="C26" s="662"/>
    </row>
    <row r="27" spans="2:12">
      <c r="C27" s="662"/>
    </row>
    <row r="28" spans="2:12">
      <c r="C28" s="662"/>
    </row>
    <row r="29" spans="2:12">
      <c r="C29" s="662"/>
    </row>
    <row r="30" spans="2:12">
      <c r="C30" s="662"/>
    </row>
    <row r="31" spans="2:12">
      <c r="C31" s="662"/>
    </row>
    <row r="32" spans="2:12">
      <c r="C32" s="662"/>
    </row>
    <row r="33" spans="3:3">
      <c r="C33" s="662"/>
    </row>
    <row r="34" spans="3:3">
      <c r="C34" s="662"/>
    </row>
    <row r="35" spans="3:3">
      <c r="C35" s="662"/>
    </row>
    <row r="36" spans="3:3">
      <c r="C36" s="662"/>
    </row>
    <row r="37" spans="3:3">
      <c r="C37" s="662"/>
    </row>
    <row r="38" spans="3:3">
      <c r="C38" s="662"/>
    </row>
    <row r="39" spans="3:3">
      <c r="C39" s="662"/>
    </row>
    <row r="40" spans="3:3">
      <c r="C40" s="662"/>
    </row>
    <row r="41" spans="3:3">
      <c r="C41" s="662"/>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zoomScale="75" workbookViewId="0"/>
  </sheetViews>
  <sheetFormatPr defaultColWidth="8.88671875" defaultRowHeight="12.75"/>
  <cols>
    <col min="1" max="1" width="3.109375" style="345" customWidth="1"/>
    <col min="2" max="2" width="8.88671875" style="345"/>
    <col min="3" max="3" width="15.6640625" style="345" bestFit="1" customWidth="1"/>
    <col min="4" max="4" width="13.44140625" style="345" bestFit="1" customWidth="1"/>
    <col min="5" max="5" width="13.44140625" style="345" customWidth="1"/>
    <col min="6" max="6" width="13.88671875" style="345" bestFit="1" customWidth="1"/>
    <col min="7" max="7" width="8.88671875" style="345"/>
    <col min="8" max="9" width="11.5546875" style="345" bestFit="1" customWidth="1"/>
    <col min="10" max="10" width="11.21875" style="345" bestFit="1" customWidth="1"/>
    <col min="11" max="11" width="9.88671875" style="345" bestFit="1" customWidth="1"/>
    <col min="12" max="12" width="12.21875" style="345" bestFit="1" customWidth="1"/>
    <col min="13" max="13" width="13" style="345" customWidth="1"/>
    <col min="14" max="14" width="10.77734375" style="345" customWidth="1"/>
    <col min="15" max="15" width="12" style="345" customWidth="1"/>
    <col min="16" max="16" width="12.21875" style="345" bestFit="1" customWidth="1"/>
    <col min="17" max="17" width="11.109375" style="345" customWidth="1"/>
    <col min="18" max="18" width="11.77734375" style="345" customWidth="1"/>
    <col min="19" max="19" width="11.44140625" style="345" customWidth="1"/>
    <col min="20" max="16384" width="8.88671875" style="345"/>
  </cols>
  <sheetData>
    <row r="1" spans="1:19" ht="20.25">
      <c r="A1" s="256" t="s">
        <v>616</v>
      </c>
      <c r="B1" s="256"/>
      <c r="C1" s="256"/>
      <c r="D1" s="256"/>
      <c r="E1" s="256"/>
      <c r="S1" s="345" t="s">
        <v>447</v>
      </c>
    </row>
    <row r="2" spans="1:19" ht="18">
      <c r="A2" s="259" t="s">
        <v>403</v>
      </c>
      <c r="B2" s="259"/>
      <c r="C2" s="259"/>
      <c r="D2" s="259"/>
      <c r="E2" s="259"/>
    </row>
    <row r="3" spans="1:19" ht="15">
      <c r="A3" s="341" t="str">
        <f>+'Actual Net Rev Req'!$C$4</f>
        <v>For the 12 months ended - December 31, 2011</v>
      </c>
      <c r="B3" s="341"/>
      <c r="C3" s="341"/>
      <c r="D3" s="341"/>
      <c r="E3" s="341"/>
    </row>
    <row r="6" spans="1:19">
      <c r="B6" s="387" t="s">
        <v>1410</v>
      </c>
    </row>
    <row r="7" spans="1:19" ht="25.5">
      <c r="A7" s="346">
        <v>1</v>
      </c>
      <c r="H7" s="348" t="s">
        <v>1612</v>
      </c>
      <c r="I7" s="366" t="s">
        <v>649</v>
      </c>
      <c r="J7" s="366"/>
      <c r="K7" s="1465" t="s">
        <v>1877</v>
      </c>
      <c r="L7" s="348" t="s">
        <v>1612</v>
      </c>
      <c r="M7" s="366"/>
      <c r="N7" s="366"/>
      <c r="O7" s="366"/>
      <c r="P7" s="348" t="s">
        <v>1612</v>
      </c>
      <c r="Q7" s="366"/>
      <c r="R7" s="366"/>
      <c r="S7" s="374"/>
    </row>
    <row r="8" spans="1:19">
      <c r="A8" s="346">
        <f>A7+1</f>
        <v>2</v>
      </c>
      <c r="H8" s="364" t="s">
        <v>96</v>
      </c>
      <c r="I8" s="442" t="s">
        <v>410</v>
      </c>
      <c r="J8" s="365"/>
      <c r="K8" s="365"/>
      <c r="L8" s="364" t="s">
        <v>96</v>
      </c>
      <c r="M8" s="442"/>
      <c r="N8" s="365"/>
      <c r="O8" s="365"/>
      <c r="P8" s="364" t="s">
        <v>96</v>
      </c>
      <c r="Q8" s="442"/>
      <c r="R8" s="365"/>
      <c r="S8" s="375"/>
    </row>
    <row r="9" spans="1:19">
      <c r="A9" s="346">
        <f t="shared" ref="A9:A14" si="0">A8+1</f>
        <v>3</v>
      </c>
      <c r="H9" s="349" t="s">
        <v>1613</v>
      </c>
      <c r="I9" s="355">
        <f>1/15</f>
        <v>6.6666666666666666E-2</v>
      </c>
      <c r="J9" s="350" t="s">
        <v>58</v>
      </c>
      <c r="K9" s="350"/>
      <c r="L9" s="349" t="s">
        <v>1613</v>
      </c>
      <c r="M9" s="355"/>
      <c r="N9" s="350" t="s">
        <v>58</v>
      </c>
      <c r="O9" s="350"/>
      <c r="P9" s="349" t="s">
        <v>1613</v>
      </c>
      <c r="Q9" s="355"/>
      <c r="R9" s="350" t="s">
        <v>58</v>
      </c>
      <c r="S9" s="376"/>
    </row>
    <row r="10" spans="1:19">
      <c r="A10" s="346">
        <f t="shared" si="0"/>
        <v>4</v>
      </c>
      <c r="H10" s="349" t="s">
        <v>610</v>
      </c>
      <c r="I10" s="355">
        <v>0.01</v>
      </c>
      <c r="J10" s="350"/>
      <c r="K10" s="350"/>
      <c r="L10" s="349" t="s">
        <v>610</v>
      </c>
      <c r="M10" s="355"/>
      <c r="N10" s="350"/>
      <c r="O10" s="350"/>
      <c r="P10" s="349" t="s">
        <v>610</v>
      </c>
      <c r="Q10" s="355"/>
      <c r="R10" s="350"/>
      <c r="S10" s="376"/>
    </row>
    <row r="11" spans="1:19">
      <c r="A11" s="346">
        <f t="shared" si="0"/>
        <v>5</v>
      </c>
      <c r="H11" s="349" t="s">
        <v>612</v>
      </c>
      <c r="I11" s="351">
        <f>+I10*'Actual Gross Rev'!H236</f>
        <v>5.2391110488369964E-3</v>
      </c>
      <c r="J11" s="350"/>
      <c r="K11" s="350"/>
      <c r="L11" s="349" t="s">
        <v>612</v>
      </c>
      <c r="M11" s="351">
        <f>+M10*'Actual Gross Rev'!$L$236</f>
        <v>0</v>
      </c>
      <c r="N11" s="350"/>
      <c r="O11" s="350"/>
      <c r="P11" s="349" t="s">
        <v>612</v>
      </c>
      <c r="Q11" s="351">
        <f>+Q10*'Actual Gross Rev'!$L$236</f>
        <v>0</v>
      </c>
      <c r="R11" s="350"/>
      <c r="S11" s="376"/>
    </row>
    <row r="12" spans="1:19">
      <c r="A12" s="346">
        <f t="shared" si="0"/>
        <v>6</v>
      </c>
      <c r="H12" s="349" t="s">
        <v>613</v>
      </c>
      <c r="I12" s="354">
        <v>0</v>
      </c>
      <c r="J12" s="350"/>
      <c r="K12" s="350"/>
      <c r="L12" s="349" t="s">
        <v>613</v>
      </c>
      <c r="M12" s="354"/>
      <c r="N12" s="350"/>
      <c r="O12" s="350"/>
      <c r="P12" s="349" t="s">
        <v>613</v>
      </c>
      <c r="Q12" s="354"/>
      <c r="R12" s="350"/>
      <c r="S12" s="376"/>
    </row>
    <row r="13" spans="1:19">
      <c r="A13" s="346">
        <f t="shared" si="0"/>
        <v>7</v>
      </c>
      <c r="C13" s="1761" t="s">
        <v>1077</v>
      </c>
      <c r="D13" s="1761"/>
      <c r="E13" s="1761"/>
      <c r="F13" s="1761"/>
      <c r="H13" s="349" t="s">
        <v>614</v>
      </c>
      <c r="I13" s="354">
        <v>0</v>
      </c>
      <c r="J13" s="350"/>
      <c r="K13" s="350"/>
      <c r="L13" s="349" t="s">
        <v>614</v>
      </c>
      <c r="M13" s="354"/>
      <c r="N13" s="350"/>
      <c r="O13" s="350"/>
      <c r="P13" s="349" t="s">
        <v>614</v>
      </c>
      <c r="Q13" s="354"/>
      <c r="R13" s="350"/>
      <c r="S13" s="376"/>
    </row>
    <row r="14" spans="1:19">
      <c r="A14" s="346">
        <f t="shared" si="0"/>
        <v>8</v>
      </c>
      <c r="H14" s="349" t="s">
        <v>615</v>
      </c>
      <c r="I14" s="999">
        <v>2008</v>
      </c>
      <c r="J14" s="350"/>
      <c r="K14" s="350"/>
      <c r="L14" s="349" t="s">
        <v>615</v>
      </c>
      <c r="M14" s="999"/>
      <c r="N14" s="350"/>
      <c r="O14" s="350"/>
      <c r="P14" s="349" t="s">
        <v>615</v>
      </c>
      <c r="Q14" s="999"/>
      <c r="R14" s="350"/>
      <c r="S14" s="376"/>
    </row>
    <row r="15" spans="1:19">
      <c r="H15" s="349"/>
      <c r="I15" s="350"/>
      <c r="J15" s="350"/>
      <c r="K15" s="350"/>
      <c r="L15" s="349"/>
      <c r="M15" s="350"/>
      <c r="N15" s="350"/>
      <c r="O15" s="350"/>
      <c r="P15" s="349"/>
      <c r="Q15" s="350"/>
      <c r="R15" s="350"/>
      <c r="S15" s="376"/>
    </row>
    <row r="16" spans="1:19">
      <c r="B16" s="371" t="s">
        <v>565</v>
      </c>
      <c r="C16" s="343" t="s">
        <v>1611</v>
      </c>
      <c r="D16" s="343" t="s">
        <v>1452</v>
      </c>
      <c r="E16" s="343" t="s">
        <v>1453</v>
      </c>
      <c r="F16" s="343" t="s">
        <v>617</v>
      </c>
      <c r="G16" s="371" t="s">
        <v>565</v>
      </c>
      <c r="H16" s="357" t="s">
        <v>1611</v>
      </c>
      <c r="I16" s="358" t="s">
        <v>1452</v>
      </c>
      <c r="J16" s="358" t="s">
        <v>1453</v>
      </c>
      <c r="K16" s="358" t="s">
        <v>617</v>
      </c>
      <c r="L16" s="357" t="s">
        <v>1611</v>
      </c>
      <c r="M16" s="358" t="s">
        <v>1452</v>
      </c>
      <c r="N16" s="358" t="s">
        <v>1453</v>
      </c>
      <c r="O16" s="358" t="s">
        <v>611</v>
      </c>
      <c r="P16" s="357" t="s">
        <v>1611</v>
      </c>
      <c r="Q16" s="358" t="s">
        <v>1452</v>
      </c>
      <c r="R16" s="358" t="s">
        <v>1453</v>
      </c>
      <c r="S16" s="377" t="s">
        <v>611</v>
      </c>
    </row>
    <row r="17" spans="1:19">
      <c r="A17" s="251"/>
      <c r="H17" s="359"/>
      <c r="I17" s="360"/>
      <c r="J17" s="360"/>
      <c r="K17" s="360"/>
      <c r="L17" s="359"/>
      <c r="M17" s="360"/>
      <c r="N17" s="360"/>
      <c r="O17" s="360"/>
      <c r="P17" s="359"/>
      <c r="Q17" s="360"/>
      <c r="R17" s="360"/>
      <c r="S17" s="378"/>
    </row>
    <row r="18" spans="1:19">
      <c r="A18" s="369">
        <f>A14+1</f>
        <v>9</v>
      </c>
      <c r="B18" s="356">
        <v>2007</v>
      </c>
      <c r="C18" s="1081">
        <f t="shared" ref="C18:D20" si="1">+H18+L18+P18</f>
        <v>0</v>
      </c>
      <c r="D18" s="1081">
        <f>+I18+M18+Q18</f>
        <v>0</v>
      </c>
      <c r="E18" s="1081">
        <f>+J18+N18+R18</f>
        <v>0</v>
      </c>
      <c r="F18" s="1081">
        <f>+K18+O18+S18</f>
        <v>0</v>
      </c>
      <c r="G18" s="369">
        <f>+B18</f>
        <v>2007</v>
      </c>
      <c r="H18" s="1084">
        <v>0</v>
      </c>
      <c r="I18" s="1085">
        <v>0</v>
      </c>
      <c r="J18" s="1135">
        <f>+H18-I12</f>
        <v>0</v>
      </c>
      <c r="K18" s="1135">
        <f>ROUND(J18*I$11,2)</f>
        <v>0</v>
      </c>
      <c r="L18" s="1084"/>
      <c r="M18" s="1085"/>
      <c r="N18" s="1135">
        <f>+L18-M12</f>
        <v>0</v>
      </c>
      <c r="O18" s="1135">
        <f>ROUND(N18*M$11,2)</f>
        <v>0</v>
      </c>
      <c r="P18" s="1084"/>
      <c r="Q18" s="1085"/>
      <c r="R18" s="1135">
        <f>+P18-Q12</f>
        <v>0</v>
      </c>
      <c r="S18" s="1136">
        <f>ROUND(R18*Q$11,2)</f>
        <v>0</v>
      </c>
    </row>
    <row r="19" spans="1:19">
      <c r="A19" s="369">
        <f t="shared" ref="A19:A41" si="2">A18+1</f>
        <v>10</v>
      </c>
      <c r="B19" s="356">
        <v>2008</v>
      </c>
      <c r="C19" s="1081">
        <f t="shared" si="1"/>
        <v>88584002</v>
      </c>
      <c r="D19" s="1081">
        <f t="shared" si="1"/>
        <v>86838</v>
      </c>
      <c r="E19" s="1081">
        <f>+J19+N19+R19</f>
        <v>88497164</v>
      </c>
      <c r="F19" s="1081">
        <f>+K19+O19+S19</f>
        <v>463646.47</v>
      </c>
      <c r="G19" s="369">
        <f t="shared" ref="G19:G41" si="3">+B19</f>
        <v>2008</v>
      </c>
      <c r="H19" s="1084">
        <v>88584002</v>
      </c>
      <c r="I19" s="1085">
        <v>86838</v>
      </c>
      <c r="J19" s="1135">
        <f>+H19-I19</f>
        <v>88497164</v>
      </c>
      <c r="K19" s="1135">
        <f>ROUND(J19*I$11,2)</f>
        <v>463646.47</v>
      </c>
      <c r="L19" s="1084"/>
      <c r="M19" s="1085"/>
      <c r="N19" s="1135">
        <f>+L19-M19</f>
        <v>0</v>
      </c>
      <c r="O19" s="1135">
        <f>ROUND(N19*M$11,2)</f>
        <v>0</v>
      </c>
      <c r="P19" s="1084"/>
      <c r="Q19" s="1085"/>
      <c r="R19" s="1135">
        <f>+P19-Q19</f>
        <v>0</v>
      </c>
      <c r="S19" s="1136">
        <f>ROUND(R19*Q$11,2)</f>
        <v>0</v>
      </c>
    </row>
    <row r="20" spans="1:19">
      <c r="A20" s="369">
        <f t="shared" si="2"/>
        <v>11</v>
      </c>
      <c r="B20" s="356">
        <f>+B19+1</f>
        <v>2009</v>
      </c>
      <c r="C20" s="1081">
        <f t="shared" si="1"/>
        <v>97193753</v>
      </c>
      <c r="D20" s="1081">
        <f t="shared" si="1"/>
        <v>6175538</v>
      </c>
      <c r="E20" s="1081">
        <f>+J20+N20+R20</f>
        <v>91018215</v>
      </c>
      <c r="F20" s="1081">
        <f>+K20+O20+S20</f>
        <v>476854.54</v>
      </c>
      <c r="G20" s="369">
        <f t="shared" si="3"/>
        <v>2009</v>
      </c>
      <c r="H20" s="1084">
        <v>97193753</v>
      </c>
      <c r="I20" s="1085">
        <v>6175538</v>
      </c>
      <c r="J20" s="1135">
        <f>+H20-I20</f>
        <v>91018215</v>
      </c>
      <c r="K20" s="1135">
        <f>ROUND(J20*I$11,2)</f>
        <v>476854.54</v>
      </c>
      <c r="L20" s="1084"/>
      <c r="M20" s="1085"/>
      <c r="N20" s="1135">
        <f>+L20-M20</f>
        <v>0</v>
      </c>
      <c r="O20" s="1135">
        <f>ROUND(N20*M$11,2)</f>
        <v>0</v>
      </c>
      <c r="P20" s="1084"/>
      <c r="Q20" s="1085"/>
      <c r="R20" s="1135">
        <f>+P20-Q20</f>
        <v>0</v>
      </c>
      <c r="S20" s="1136">
        <f>ROUND(R20*Q$11,2)</f>
        <v>0</v>
      </c>
    </row>
    <row r="21" spans="1:19">
      <c r="A21" s="369">
        <f t="shared" si="2"/>
        <v>12</v>
      </c>
      <c r="B21" s="356">
        <f t="shared" ref="B21:B41" si="4">+B20+1</f>
        <v>2010</v>
      </c>
      <c r="C21" s="1081">
        <f t="shared" ref="C21:C41" si="5">+H21+L21+P21</f>
        <v>192167915</v>
      </c>
      <c r="D21" s="1081">
        <f t="shared" ref="D21:D41" si="6">+I21+M21+Q21</f>
        <v>14931787</v>
      </c>
      <c r="E21" s="1081">
        <f t="shared" ref="E21:E41" si="7">+J21+N21+R21</f>
        <v>177236128</v>
      </c>
      <c r="F21" s="1081">
        <f t="shared" ref="F21:F41" si="8">+K21+O21+S21</f>
        <v>928559.76</v>
      </c>
      <c r="G21" s="369">
        <f t="shared" si="3"/>
        <v>2010</v>
      </c>
      <c r="H21" s="1084">
        <v>192167915</v>
      </c>
      <c r="I21" s="1085">
        <v>14931787</v>
      </c>
      <c r="J21" s="1135">
        <f>+H21-I21</f>
        <v>177236128</v>
      </c>
      <c r="K21" s="1135">
        <f>ROUND(J21*I$11,2)</f>
        <v>928559.76</v>
      </c>
      <c r="L21" s="1084"/>
      <c r="M21" s="1085"/>
      <c r="N21" s="1135">
        <f>+L21-M21</f>
        <v>0</v>
      </c>
      <c r="O21" s="1135">
        <f>ROUND(N21*M$11,2)</f>
        <v>0</v>
      </c>
      <c r="P21" s="1084"/>
      <c r="Q21" s="1085"/>
      <c r="R21" s="1135">
        <f>+P21-Q21</f>
        <v>0</v>
      </c>
      <c r="S21" s="1136">
        <f>ROUND(R21*Q$11,2)</f>
        <v>0</v>
      </c>
    </row>
    <row r="22" spans="1:19">
      <c r="A22" s="369">
        <f t="shared" si="2"/>
        <v>13</v>
      </c>
      <c r="B22" s="356">
        <f t="shared" si="4"/>
        <v>2011</v>
      </c>
      <c r="C22" s="1081">
        <f t="shared" si="5"/>
        <v>194004543</v>
      </c>
      <c r="D22" s="1081">
        <f t="shared" si="6"/>
        <v>27844789</v>
      </c>
      <c r="E22" s="1081">
        <f t="shared" si="7"/>
        <v>166159754</v>
      </c>
      <c r="F22" s="1081">
        <f t="shared" si="8"/>
        <v>870529.4</v>
      </c>
      <c r="G22" s="369">
        <f t="shared" si="3"/>
        <v>2011</v>
      </c>
      <c r="H22" s="1084">
        <v>194004543</v>
      </c>
      <c r="I22" s="1085">
        <v>27844789</v>
      </c>
      <c r="J22" s="1135">
        <f t="shared" ref="J22:J41" si="9">+H22-I22</f>
        <v>166159754</v>
      </c>
      <c r="K22" s="1135">
        <f t="shared" ref="K22:K41" si="10">ROUND(J22*I$11,2)</f>
        <v>870529.4</v>
      </c>
      <c r="L22" s="1084"/>
      <c r="M22" s="1085"/>
      <c r="N22" s="1135">
        <f t="shared" ref="N22:N41" si="11">+L22-M22</f>
        <v>0</v>
      </c>
      <c r="O22" s="1135">
        <f t="shared" ref="O22:O41" si="12">ROUND(N22*M$11,2)</f>
        <v>0</v>
      </c>
      <c r="P22" s="1084"/>
      <c r="Q22" s="1085"/>
      <c r="R22" s="1135">
        <f t="shared" ref="R22:R41" si="13">+P22-Q22</f>
        <v>0</v>
      </c>
      <c r="S22" s="1136">
        <f t="shared" ref="S22:S41" si="14">ROUND(R22*Q$11,2)</f>
        <v>0</v>
      </c>
    </row>
    <row r="23" spans="1:19">
      <c r="A23" s="369">
        <f t="shared" si="2"/>
        <v>14</v>
      </c>
      <c r="B23" s="356">
        <f t="shared" si="4"/>
        <v>2012</v>
      </c>
      <c r="C23" s="1081">
        <f t="shared" si="5"/>
        <v>0</v>
      </c>
      <c r="D23" s="1081">
        <f t="shared" si="6"/>
        <v>0</v>
      </c>
      <c r="E23" s="1081">
        <f t="shared" si="7"/>
        <v>0</v>
      </c>
      <c r="F23" s="1081">
        <f t="shared" si="8"/>
        <v>0</v>
      </c>
      <c r="G23" s="369">
        <f t="shared" si="3"/>
        <v>2012</v>
      </c>
      <c r="H23" s="1084"/>
      <c r="I23" s="1085"/>
      <c r="J23" s="1135">
        <f t="shared" si="9"/>
        <v>0</v>
      </c>
      <c r="K23" s="1135">
        <f t="shared" si="10"/>
        <v>0</v>
      </c>
      <c r="L23" s="1084"/>
      <c r="M23" s="1085"/>
      <c r="N23" s="1135">
        <f t="shared" si="11"/>
        <v>0</v>
      </c>
      <c r="O23" s="1135">
        <f t="shared" si="12"/>
        <v>0</v>
      </c>
      <c r="P23" s="1084"/>
      <c r="Q23" s="1085"/>
      <c r="R23" s="1135">
        <f t="shared" si="13"/>
        <v>0</v>
      </c>
      <c r="S23" s="1136">
        <f t="shared" si="14"/>
        <v>0</v>
      </c>
    </row>
    <row r="24" spans="1:19">
      <c r="A24" s="369">
        <f t="shared" si="2"/>
        <v>15</v>
      </c>
      <c r="B24" s="356">
        <f t="shared" si="4"/>
        <v>2013</v>
      </c>
      <c r="C24" s="1081">
        <f t="shared" si="5"/>
        <v>0</v>
      </c>
      <c r="D24" s="1081">
        <f t="shared" si="6"/>
        <v>0</v>
      </c>
      <c r="E24" s="1081">
        <f t="shared" si="7"/>
        <v>0</v>
      </c>
      <c r="F24" s="1081">
        <f t="shared" si="8"/>
        <v>0</v>
      </c>
      <c r="G24" s="369">
        <f t="shared" si="3"/>
        <v>2013</v>
      </c>
      <c r="H24" s="1084"/>
      <c r="I24" s="1085"/>
      <c r="J24" s="1135">
        <f t="shared" si="9"/>
        <v>0</v>
      </c>
      <c r="K24" s="1135">
        <f t="shared" si="10"/>
        <v>0</v>
      </c>
      <c r="L24" s="1084"/>
      <c r="M24" s="1085"/>
      <c r="N24" s="1135">
        <f t="shared" si="11"/>
        <v>0</v>
      </c>
      <c r="O24" s="1135">
        <f t="shared" si="12"/>
        <v>0</v>
      </c>
      <c r="P24" s="1084"/>
      <c r="Q24" s="1085"/>
      <c r="R24" s="1135">
        <f t="shared" si="13"/>
        <v>0</v>
      </c>
      <c r="S24" s="1136">
        <f t="shared" si="14"/>
        <v>0</v>
      </c>
    </row>
    <row r="25" spans="1:19">
      <c r="A25" s="369">
        <f t="shared" si="2"/>
        <v>16</v>
      </c>
      <c r="B25" s="356">
        <f t="shared" si="4"/>
        <v>2014</v>
      </c>
      <c r="C25" s="1081">
        <f t="shared" si="5"/>
        <v>0</v>
      </c>
      <c r="D25" s="1081">
        <f t="shared" si="6"/>
        <v>0</v>
      </c>
      <c r="E25" s="1081">
        <f t="shared" si="7"/>
        <v>0</v>
      </c>
      <c r="F25" s="1081">
        <f t="shared" si="8"/>
        <v>0</v>
      </c>
      <c r="G25" s="369">
        <f t="shared" si="3"/>
        <v>2014</v>
      </c>
      <c r="H25" s="1084"/>
      <c r="I25" s="1085"/>
      <c r="J25" s="1135">
        <f t="shared" si="9"/>
        <v>0</v>
      </c>
      <c r="K25" s="1135">
        <f t="shared" si="10"/>
        <v>0</v>
      </c>
      <c r="L25" s="1084"/>
      <c r="M25" s="1085"/>
      <c r="N25" s="1135">
        <f t="shared" si="11"/>
        <v>0</v>
      </c>
      <c r="O25" s="1135">
        <f t="shared" si="12"/>
        <v>0</v>
      </c>
      <c r="P25" s="1084"/>
      <c r="Q25" s="1085"/>
      <c r="R25" s="1135">
        <f t="shared" si="13"/>
        <v>0</v>
      </c>
      <c r="S25" s="1136">
        <f t="shared" si="14"/>
        <v>0</v>
      </c>
    </row>
    <row r="26" spans="1:19">
      <c r="A26" s="369">
        <f t="shared" si="2"/>
        <v>17</v>
      </c>
      <c r="B26" s="356">
        <f t="shared" si="4"/>
        <v>2015</v>
      </c>
      <c r="C26" s="1081">
        <f t="shared" si="5"/>
        <v>0</v>
      </c>
      <c r="D26" s="1081">
        <f t="shared" si="6"/>
        <v>0</v>
      </c>
      <c r="E26" s="1081">
        <f t="shared" si="7"/>
        <v>0</v>
      </c>
      <c r="F26" s="1081">
        <f t="shared" si="8"/>
        <v>0</v>
      </c>
      <c r="G26" s="369">
        <f t="shared" si="3"/>
        <v>2015</v>
      </c>
      <c r="H26" s="1084"/>
      <c r="I26" s="1085"/>
      <c r="J26" s="1135">
        <f t="shared" si="9"/>
        <v>0</v>
      </c>
      <c r="K26" s="1135">
        <f t="shared" si="10"/>
        <v>0</v>
      </c>
      <c r="L26" s="1084"/>
      <c r="M26" s="1085"/>
      <c r="N26" s="1135">
        <f t="shared" si="11"/>
        <v>0</v>
      </c>
      <c r="O26" s="1135">
        <f t="shared" si="12"/>
        <v>0</v>
      </c>
      <c r="P26" s="1084"/>
      <c r="Q26" s="1085"/>
      <c r="R26" s="1135">
        <f t="shared" si="13"/>
        <v>0</v>
      </c>
      <c r="S26" s="1136">
        <f t="shared" si="14"/>
        <v>0</v>
      </c>
    </row>
    <row r="27" spans="1:19">
      <c r="A27" s="369">
        <f t="shared" si="2"/>
        <v>18</v>
      </c>
      <c r="B27" s="356">
        <f t="shared" si="4"/>
        <v>2016</v>
      </c>
      <c r="C27" s="1081">
        <f t="shared" si="5"/>
        <v>0</v>
      </c>
      <c r="D27" s="1081">
        <f t="shared" si="6"/>
        <v>0</v>
      </c>
      <c r="E27" s="1081">
        <f t="shared" si="7"/>
        <v>0</v>
      </c>
      <c r="F27" s="1081">
        <f t="shared" si="8"/>
        <v>0</v>
      </c>
      <c r="G27" s="369">
        <f t="shared" si="3"/>
        <v>2016</v>
      </c>
      <c r="H27" s="1084"/>
      <c r="I27" s="1085"/>
      <c r="J27" s="1135">
        <f t="shared" si="9"/>
        <v>0</v>
      </c>
      <c r="K27" s="1135">
        <f t="shared" si="10"/>
        <v>0</v>
      </c>
      <c r="L27" s="1084"/>
      <c r="M27" s="1085"/>
      <c r="N27" s="1135">
        <f t="shared" si="11"/>
        <v>0</v>
      </c>
      <c r="O27" s="1135">
        <f t="shared" si="12"/>
        <v>0</v>
      </c>
      <c r="P27" s="1084"/>
      <c r="Q27" s="1085"/>
      <c r="R27" s="1135">
        <f t="shared" si="13"/>
        <v>0</v>
      </c>
      <c r="S27" s="1136">
        <f t="shared" si="14"/>
        <v>0</v>
      </c>
    </row>
    <row r="28" spans="1:19">
      <c r="A28" s="369">
        <f t="shared" si="2"/>
        <v>19</v>
      </c>
      <c r="B28" s="356">
        <f t="shared" si="4"/>
        <v>2017</v>
      </c>
      <c r="C28" s="1081">
        <f t="shared" si="5"/>
        <v>0</v>
      </c>
      <c r="D28" s="1081">
        <f t="shared" si="6"/>
        <v>0</v>
      </c>
      <c r="E28" s="1081">
        <f t="shared" si="7"/>
        <v>0</v>
      </c>
      <c r="F28" s="1081">
        <f t="shared" si="8"/>
        <v>0</v>
      </c>
      <c r="G28" s="369">
        <f t="shared" si="3"/>
        <v>2017</v>
      </c>
      <c r="H28" s="1084"/>
      <c r="I28" s="1085"/>
      <c r="J28" s="1135">
        <f t="shared" si="9"/>
        <v>0</v>
      </c>
      <c r="K28" s="1135">
        <f t="shared" si="10"/>
        <v>0</v>
      </c>
      <c r="L28" s="1084"/>
      <c r="M28" s="1085"/>
      <c r="N28" s="1135">
        <f t="shared" si="11"/>
        <v>0</v>
      </c>
      <c r="O28" s="1135">
        <f t="shared" si="12"/>
        <v>0</v>
      </c>
      <c r="P28" s="1084"/>
      <c r="Q28" s="1085"/>
      <c r="R28" s="1135">
        <f t="shared" si="13"/>
        <v>0</v>
      </c>
      <c r="S28" s="1136">
        <f t="shared" si="14"/>
        <v>0</v>
      </c>
    </row>
    <row r="29" spans="1:19">
      <c r="A29" s="369">
        <f t="shared" si="2"/>
        <v>20</v>
      </c>
      <c r="B29" s="356">
        <f t="shared" si="4"/>
        <v>2018</v>
      </c>
      <c r="C29" s="1081">
        <f t="shared" si="5"/>
        <v>0</v>
      </c>
      <c r="D29" s="1081">
        <f t="shared" si="6"/>
        <v>0</v>
      </c>
      <c r="E29" s="1081">
        <f t="shared" si="7"/>
        <v>0</v>
      </c>
      <c r="F29" s="1081">
        <f t="shared" si="8"/>
        <v>0</v>
      </c>
      <c r="G29" s="369">
        <f t="shared" si="3"/>
        <v>2018</v>
      </c>
      <c r="H29" s="1084"/>
      <c r="I29" s="1085"/>
      <c r="J29" s="1135">
        <f t="shared" si="9"/>
        <v>0</v>
      </c>
      <c r="K29" s="1135">
        <f t="shared" si="10"/>
        <v>0</v>
      </c>
      <c r="L29" s="1084"/>
      <c r="M29" s="1085"/>
      <c r="N29" s="1135">
        <f t="shared" si="11"/>
        <v>0</v>
      </c>
      <c r="O29" s="1135">
        <f t="shared" si="12"/>
        <v>0</v>
      </c>
      <c r="P29" s="1084"/>
      <c r="Q29" s="1085"/>
      <c r="R29" s="1135">
        <f t="shared" si="13"/>
        <v>0</v>
      </c>
      <c r="S29" s="1136">
        <f t="shared" si="14"/>
        <v>0</v>
      </c>
    </row>
    <row r="30" spans="1:19">
      <c r="A30" s="369">
        <f t="shared" si="2"/>
        <v>21</v>
      </c>
      <c r="B30" s="356">
        <f t="shared" si="4"/>
        <v>2019</v>
      </c>
      <c r="C30" s="1081">
        <f t="shared" si="5"/>
        <v>0</v>
      </c>
      <c r="D30" s="1081">
        <f t="shared" si="6"/>
        <v>0</v>
      </c>
      <c r="E30" s="1081">
        <f t="shared" si="7"/>
        <v>0</v>
      </c>
      <c r="F30" s="1081">
        <f t="shared" si="8"/>
        <v>0</v>
      </c>
      <c r="G30" s="369">
        <f t="shared" si="3"/>
        <v>2019</v>
      </c>
      <c r="H30" s="1084"/>
      <c r="I30" s="1085"/>
      <c r="J30" s="1135">
        <f t="shared" si="9"/>
        <v>0</v>
      </c>
      <c r="K30" s="1135">
        <f t="shared" si="10"/>
        <v>0</v>
      </c>
      <c r="L30" s="1084"/>
      <c r="M30" s="1085"/>
      <c r="N30" s="1135">
        <f t="shared" si="11"/>
        <v>0</v>
      </c>
      <c r="O30" s="1135">
        <f t="shared" si="12"/>
        <v>0</v>
      </c>
      <c r="P30" s="1084"/>
      <c r="Q30" s="1085"/>
      <c r="R30" s="1135">
        <f t="shared" si="13"/>
        <v>0</v>
      </c>
      <c r="S30" s="1136">
        <f t="shared" si="14"/>
        <v>0</v>
      </c>
    </row>
    <row r="31" spans="1:19">
      <c r="A31" s="369">
        <f t="shared" si="2"/>
        <v>22</v>
      </c>
      <c r="B31" s="356">
        <f t="shared" si="4"/>
        <v>2020</v>
      </c>
      <c r="C31" s="1081">
        <f t="shared" si="5"/>
        <v>0</v>
      </c>
      <c r="D31" s="1081">
        <f t="shared" si="6"/>
        <v>0</v>
      </c>
      <c r="E31" s="1081">
        <f t="shared" si="7"/>
        <v>0</v>
      </c>
      <c r="F31" s="1081">
        <f t="shared" si="8"/>
        <v>0</v>
      </c>
      <c r="G31" s="369">
        <f t="shared" si="3"/>
        <v>2020</v>
      </c>
      <c r="H31" s="1084"/>
      <c r="I31" s="1085"/>
      <c r="J31" s="1135">
        <f t="shared" si="9"/>
        <v>0</v>
      </c>
      <c r="K31" s="1135">
        <f t="shared" si="10"/>
        <v>0</v>
      </c>
      <c r="L31" s="1084"/>
      <c r="M31" s="1085"/>
      <c r="N31" s="1135">
        <f t="shared" si="11"/>
        <v>0</v>
      </c>
      <c r="O31" s="1135">
        <f t="shared" si="12"/>
        <v>0</v>
      </c>
      <c r="P31" s="1084"/>
      <c r="Q31" s="1085"/>
      <c r="R31" s="1135">
        <f t="shared" si="13"/>
        <v>0</v>
      </c>
      <c r="S31" s="1136">
        <f t="shared" si="14"/>
        <v>0</v>
      </c>
    </row>
    <row r="32" spans="1:19">
      <c r="A32" s="369">
        <f t="shared" si="2"/>
        <v>23</v>
      </c>
      <c r="B32" s="356">
        <f t="shared" si="4"/>
        <v>2021</v>
      </c>
      <c r="C32" s="1081">
        <f t="shared" si="5"/>
        <v>0</v>
      </c>
      <c r="D32" s="1081">
        <f t="shared" si="6"/>
        <v>0</v>
      </c>
      <c r="E32" s="1081">
        <f t="shared" si="7"/>
        <v>0</v>
      </c>
      <c r="F32" s="1081">
        <f t="shared" si="8"/>
        <v>0</v>
      </c>
      <c r="G32" s="369">
        <f t="shared" si="3"/>
        <v>2021</v>
      </c>
      <c r="H32" s="1084"/>
      <c r="I32" s="1085"/>
      <c r="J32" s="1135">
        <f t="shared" si="9"/>
        <v>0</v>
      </c>
      <c r="K32" s="1135">
        <f t="shared" si="10"/>
        <v>0</v>
      </c>
      <c r="L32" s="1084"/>
      <c r="M32" s="1085"/>
      <c r="N32" s="1135">
        <f t="shared" si="11"/>
        <v>0</v>
      </c>
      <c r="O32" s="1135">
        <f t="shared" si="12"/>
        <v>0</v>
      </c>
      <c r="P32" s="1084"/>
      <c r="Q32" s="1085"/>
      <c r="R32" s="1135">
        <f t="shared" si="13"/>
        <v>0</v>
      </c>
      <c r="S32" s="1136">
        <f t="shared" si="14"/>
        <v>0</v>
      </c>
    </row>
    <row r="33" spans="1:19">
      <c r="A33" s="369">
        <f t="shared" si="2"/>
        <v>24</v>
      </c>
      <c r="B33" s="356">
        <f t="shared" si="4"/>
        <v>2022</v>
      </c>
      <c r="C33" s="1081">
        <f t="shared" si="5"/>
        <v>0</v>
      </c>
      <c r="D33" s="1081">
        <f t="shared" si="6"/>
        <v>0</v>
      </c>
      <c r="E33" s="1081">
        <f t="shared" si="7"/>
        <v>0</v>
      </c>
      <c r="F33" s="1081">
        <f t="shared" si="8"/>
        <v>0</v>
      </c>
      <c r="G33" s="369">
        <f t="shared" si="3"/>
        <v>2022</v>
      </c>
      <c r="H33" s="1084"/>
      <c r="I33" s="1085"/>
      <c r="J33" s="1135">
        <f t="shared" si="9"/>
        <v>0</v>
      </c>
      <c r="K33" s="1135">
        <f t="shared" si="10"/>
        <v>0</v>
      </c>
      <c r="L33" s="1084"/>
      <c r="M33" s="1085"/>
      <c r="N33" s="1135">
        <f t="shared" si="11"/>
        <v>0</v>
      </c>
      <c r="O33" s="1135">
        <f t="shared" si="12"/>
        <v>0</v>
      </c>
      <c r="P33" s="1084"/>
      <c r="Q33" s="1085"/>
      <c r="R33" s="1135">
        <f t="shared" si="13"/>
        <v>0</v>
      </c>
      <c r="S33" s="1136">
        <f t="shared" si="14"/>
        <v>0</v>
      </c>
    </row>
    <row r="34" spans="1:19">
      <c r="A34" s="369">
        <f t="shared" si="2"/>
        <v>25</v>
      </c>
      <c r="B34" s="356">
        <f t="shared" si="4"/>
        <v>2023</v>
      </c>
      <c r="C34" s="1081">
        <f t="shared" si="5"/>
        <v>0</v>
      </c>
      <c r="D34" s="1081">
        <f t="shared" si="6"/>
        <v>0</v>
      </c>
      <c r="E34" s="1081">
        <f t="shared" si="7"/>
        <v>0</v>
      </c>
      <c r="F34" s="1081">
        <f t="shared" si="8"/>
        <v>0</v>
      </c>
      <c r="G34" s="369">
        <f t="shared" si="3"/>
        <v>2023</v>
      </c>
      <c r="H34" s="1084"/>
      <c r="I34" s="1085"/>
      <c r="J34" s="1135">
        <f t="shared" si="9"/>
        <v>0</v>
      </c>
      <c r="K34" s="1135">
        <f t="shared" si="10"/>
        <v>0</v>
      </c>
      <c r="L34" s="1084"/>
      <c r="M34" s="1085"/>
      <c r="N34" s="1135">
        <f t="shared" si="11"/>
        <v>0</v>
      </c>
      <c r="O34" s="1135">
        <f t="shared" si="12"/>
        <v>0</v>
      </c>
      <c r="P34" s="1084"/>
      <c r="Q34" s="1085"/>
      <c r="R34" s="1135">
        <f t="shared" si="13"/>
        <v>0</v>
      </c>
      <c r="S34" s="1136">
        <f t="shared" si="14"/>
        <v>0</v>
      </c>
    </row>
    <row r="35" spans="1:19">
      <c r="A35" s="369">
        <f t="shared" si="2"/>
        <v>26</v>
      </c>
      <c r="B35" s="356">
        <f t="shared" si="4"/>
        <v>2024</v>
      </c>
      <c r="C35" s="1081">
        <f t="shared" si="5"/>
        <v>0</v>
      </c>
      <c r="D35" s="1081">
        <f t="shared" si="6"/>
        <v>0</v>
      </c>
      <c r="E35" s="1081">
        <f t="shared" si="7"/>
        <v>0</v>
      </c>
      <c r="F35" s="1081">
        <f t="shared" si="8"/>
        <v>0</v>
      </c>
      <c r="G35" s="369">
        <f t="shared" si="3"/>
        <v>2024</v>
      </c>
      <c r="H35" s="1084"/>
      <c r="I35" s="1085"/>
      <c r="J35" s="1135">
        <f t="shared" si="9"/>
        <v>0</v>
      </c>
      <c r="K35" s="1135">
        <f t="shared" si="10"/>
        <v>0</v>
      </c>
      <c r="L35" s="1084"/>
      <c r="M35" s="1085"/>
      <c r="N35" s="1135">
        <f t="shared" si="11"/>
        <v>0</v>
      </c>
      <c r="O35" s="1135">
        <f t="shared" si="12"/>
        <v>0</v>
      </c>
      <c r="P35" s="1084"/>
      <c r="Q35" s="1085"/>
      <c r="R35" s="1135">
        <f t="shared" si="13"/>
        <v>0</v>
      </c>
      <c r="S35" s="1136">
        <f t="shared" si="14"/>
        <v>0</v>
      </c>
    </row>
    <row r="36" spans="1:19">
      <c r="A36" s="369">
        <f t="shared" si="2"/>
        <v>27</v>
      </c>
      <c r="B36" s="356">
        <f t="shared" si="4"/>
        <v>2025</v>
      </c>
      <c r="C36" s="1081">
        <f t="shared" si="5"/>
        <v>0</v>
      </c>
      <c r="D36" s="1081">
        <f t="shared" si="6"/>
        <v>0</v>
      </c>
      <c r="E36" s="1081">
        <f t="shared" si="7"/>
        <v>0</v>
      </c>
      <c r="F36" s="1081">
        <f t="shared" si="8"/>
        <v>0</v>
      </c>
      <c r="G36" s="369">
        <f t="shared" si="3"/>
        <v>2025</v>
      </c>
      <c r="H36" s="1084"/>
      <c r="I36" s="1085"/>
      <c r="J36" s="1135">
        <f t="shared" si="9"/>
        <v>0</v>
      </c>
      <c r="K36" s="1135">
        <f t="shared" si="10"/>
        <v>0</v>
      </c>
      <c r="L36" s="1084"/>
      <c r="M36" s="1085"/>
      <c r="N36" s="1135">
        <f t="shared" si="11"/>
        <v>0</v>
      </c>
      <c r="O36" s="1135">
        <f t="shared" si="12"/>
        <v>0</v>
      </c>
      <c r="P36" s="1084"/>
      <c r="Q36" s="1085"/>
      <c r="R36" s="1135">
        <f t="shared" si="13"/>
        <v>0</v>
      </c>
      <c r="S36" s="1136">
        <f t="shared" si="14"/>
        <v>0</v>
      </c>
    </row>
    <row r="37" spans="1:19">
      <c r="A37" s="369">
        <f t="shared" si="2"/>
        <v>28</v>
      </c>
      <c r="B37" s="356">
        <f t="shared" si="4"/>
        <v>2026</v>
      </c>
      <c r="C37" s="1081">
        <f t="shared" si="5"/>
        <v>0</v>
      </c>
      <c r="D37" s="1081">
        <f t="shared" si="6"/>
        <v>0</v>
      </c>
      <c r="E37" s="1081">
        <f t="shared" si="7"/>
        <v>0</v>
      </c>
      <c r="F37" s="1081">
        <f t="shared" si="8"/>
        <v>0</v>
      </c>
      <c r="G37" s="369">
        <f t="shared" si="3"/>
        <v>2026</v>
      </c>
      <c r="H37" s="1084"/>
      <c r="I37" s="1085"/>
      <c r="J37" s="1135">
        <f t="shared" si="9"/>
        <v>0</v>
      </c>
      <c r="K37" s="1135">
        <f t="shared" si="10"/>
        <v>0</v>
      </c>
      <c r="L37" s="1084"/>
      <c r="M37" s="1085"/>
      <c r="N37" s="1135">
        <f t="shared" si="11"/>
        <v>0</v>
      </c>
      <c r="O37" s="1135">
        <f t="shared" si="12"/>
        <v>0</v>
      </c>
      <c r="P37" s="1084"/>
      <c r="Q37" s="1085"/>
      <c r="R37" s="1135">
        <f t="shared" si="13"/>
        <v>0</v>
      </c>
      <c r="S37" s="1136">
        <f t="shared" si="14"/>
        <v>0</v>
      </c>
    </row>
    <row r="38" spans="1:19">
      <c r="A38" s="369">
        <f t="shared" si="2"/>
        <v>29</v>
      </c>
      <c r="B38" s="356">
        <f t="shared" si="4"/>
        <v>2027</v>
      </c>
      <c r="C38" s="1081">
        <f t="shared" si="5"/>
        <v>0</v>
      </c>
      <c r="D38" s="1081">
        <f t="shared" si="6"/>
        <v>0</v>
      </c>
      <c r="E38" s="1081">
        <f t="shared" si="7"/>
        <v>0</v>
      </c>
      <c r="F38" s="1081">
        <f t="shared" si="8"/>
        <v>0</v>
      </c>
      <c r="G38" s="369">
        <f t="shared" si="3"/>
        <v>2027</v>
      </c>
      <c r="H38" s="1084"/>
      <c r="I38" s="1085"/>
      <c r="J38" s="1135">
        <f t="shared" si="9"/>
        <v>0</v>
      </c>
      <c r="K38" s="1135">
        <f t="shared" si="10"/>
        <v>0</v>
      </c>
      <c r="L38" s="1084"/>
      <c r="M38" s="1085"/>
      <c r="N38" s="1135">
        <f t="shared" si="11"/>
        <v>0</v>
      </c>
      <c r="O38" s="1135">
        <f t="shared" si="12"/>
        <v>0</v>
      </c>
      <c r="P38" s="1084"/>
      <c r="Q38" s="1085"/>
      <c r="R38" s="1135">
        <f t="shared" si="13"/>
        <v>0</v>
      </c>
      <c r="S38" s="1136">
        <f t="shared" si="14"/>
        <v>0</v>
      </c>
    </row>
    <row r="39" spans="1:19">
      <c r="A39" s="369">
        <f t="shared" si="2"/>
        <v>30</v>
      </c>
      <c r="B39" s="356">
        <f t="shared" si="4"/>
        <v>2028</v>
      </c>
      <c r="C39" s="1081">
        <f t="shared" si="5"/>
        <v>0</v>
      </c>
      <c r="D39" s="1081">
        <f t="shared" si="6"/>
        <v>0</v>
      </c>
      <c r="E39" s="1081">
        <f t="shared" si="7"/>
        <v>0</v>
      </c>
      <c r="F39" s="1081">
        <f t="shared" si="8"/>
        <v>0</v>
      </c>
      <c r="G39" s="369">
        <f t="shared" si="3"/>
        <v>2028</v>
      </c>
      <c r="H39" s="1084"/>
      <c r="I39" s="1085"/>
      <c r="J39" s="1135">
        <f t="shared" si="9"/>
        <v>0</v>
      </c>
      <c r="K39" s="1135">
        <f t="shared" si="10"/>
        <v>0</v>
      </c>
      <c r="L39" s="1084"/>
      <c r="M39" s="1085"/>
      <c r="N39" s="1135">
        <f t="shared" si="11"/>
        <v>0</v>
      </c>
      <c r="O39" s="1135">
        <f t="shared" si="12"/>
        <v>0</v>
      </c>
      <c r="P39" s="1084"/>
      <c r="Q39" s="1085"/>
      <c r="R39" s="1135">
        <f t="shared" si="13"/>
        <v>0</v>
      </c>
      <c r="S39" s="1136">
        <f t="shared" si="14"/>
        <v>0</v>
      </c>
    </row>
    <row r="40" spans="1:19">
      <c r="A40" s="369">
        <f t="shared" si="2"/>
        <v>31</v>
      </c>
      <c r="B40" s="356">
        <f t="shared" si="4"/>
        <v>2029</v>
      </c>
      <c r="C40" s="1081">
        <f t="shared" si="5"/>
        <v>0</v>
      </c>
      <c r="D40" s="1081">
        <f t="shared" si="6"/>
        <v>0</v>
      </c>
      <c r="E40" s="1081">
        <f t="shared" si="7"/>
        <v>0</v>
      </c>
      <c r="F40" s="1081">
        <f t="shared" si="8"/>
        <v>0</v>
      </c>
      <c r="G40" s="369">
        <f t="shared" si="3"/>
        <v>2029</v>
      </c>
      <c r="H40" s="1084"/>
      <c r="I40" s="1085"/>
      <c r="J40" s="1135">
        <f t="shared" si="9"/>
        <v>0</v>
      </c>
      <c r="K40" s="1135">
        <f t="shared" si="10"/>
        <v>0</v>
      </c>
      <c r="L40" s="1084"/>
      <c r="M40" s="1085"/>
      <c r="N40" s="1135">
        <f t="shared" si="11"/>
        <v>0</v>
      </c>
      <c r="O40" s="1135">
        <f t="shared" si="12"/>
        <v>0</v>
      </c>
      <c r="P40" s="1084"/>
      <c r="Q40" s="1085"/>
      <c r="R40" s="1135">
        <f t="shared" si="13"/>
        <v>0</v>
      </c>
      <c r="S40" s="1136">
        <f t="shared" si="14"/>
        <v>0</v>
      </c>
    </row>
    <row r="41" spans="1:19">
      <c r="A41" s="369">
        <f t="shared" si="2"/>
        <v>32</v>
      </c>
      <c r="B41" s="356">
        <f t="shared" si="4"/>
        <v>2030</v>
      </c>
      <c r="C41" s="1081">
        <f t="shared" si="5"/>
        <v>0</v>
      </c>
      <c r="D41" s="1081">
        <f t="shared" si="6"/>
        <v>0</v>
      </c>
      <c r="E41" s="1081">
        <f t="shared" si="7"/>
        <v>0</v>
      </c>
      <c r="F41" s="1081">
        <f t="shared" si="8"/>
        <v>0</v>
      </c>
      <c r="G41" s="369">
        <f t="shared" si="3"/>
        <v>2030</v>
      </c>
      <c r="H41" s="1084"/>
      <c r="I41" s="1085"/>
      <c r="J41" s="1135">
        <f t="shared" si="9"/>
        <v>0</v>
      </c>
      <c r="K41" s="1135">
        <f t="shared" si="10"/>
        <v>0</v>
      </c>
      <c r="L41" s="1084"/>
      <c r="M41" s="1085"/>
      <c r="N41" s="1135">
        <f t="shared" si="11"/>
        <v>0</v>
      </c>
      <c r="O41" s="1135">
        <f t="shared" si="12"/>
        <v>0</v>
      </c>
      <c r="P41" s="1084"/>
      <c r="Q41" s="1085"/>
      <c r="R41" s="1135">
        <f t="shared" si="13"/>
        <v>0</v>
      </c>
      <c r="S41" s="1136">
        <f t="shared" si="14"/>
        <v>0</v>
      </c>
    </row>
    <row r="42" spans="1:19">
      <c r="A42" s="251"/>
      <c r="B42" s="369"/>
      <c r="G42" s="369"/>
      <c r="H42" s="352"/>
      <c r="I42" s="353"/>
      <c r="J42" s="353"/>
      <c r="K42" s="353"/>
      <c r="L42" s="367"/>
      <c r="M42" s="353"/>
      <c r="N42" s="368"/>
      <c r="O42" s="368"/>
      <c r="P42" s="367"/>
      <c r="Q42" s="353"/>
      <c r="R42" s="368"/>
      <c r="S42" s="379"/>
    </row>
    <row r="43" spans="1:19">
      <c r="A43" s="251"/>
      <c r="B43" s="369"/>
      <c r="G43" s="369"/>
      <c r="H43" s="384"/>
      <c r="I43" s="384"/>
      <c r="J43" s="384"/>
      <c r="K43" s="384"/>
      <c r="L43" s="505"/>
      <c r="M43" s="384"/>
      <c r="N43" s="361"/>
      <c r="O43" s="361"/>
      <c r="P43" s="505"/>
      <c r="Q43" s="384"/>
      <c r="R43" s="361"/>
      <c r="S43" s="361"/>
    </row>
    <row r="44" spans="1:19">
      <c r="A44" s="251"/>
      <c r="B44" s="345" t="s">
        <v>57</v>
      </c>
      <c r="G44" s="369"/>
      <c r="H44" s="384"/>
      <c r="I44" s="384"/>
      <c r="J44" s="384"/>
      <c r="K44" s="384"/>
      <c r="L44" s="505"/>
      <c r="M44" s="384"/>
      <c r="N44" s="361"/>
      <c r="O44" s="361"/>
      <c r="P44" s="505"/>
      <c r="Q44" s="384"/>
      <c r="R44" s="361"/>
      <c r="S44" s="361"/>
    </row>
    <row r="45" spans="1:19">
      <c r="A45" s="251"/>
    </row>
    <row r="46" spans="1:19" ht="15">
      <c r="A46" s="251"/>
      <c r="B46" s="29"/>
      <c r="G46" s="346"/>
      <c r="H46" s="347"/>
      <c r="I46" s="347"/>
      <c r="J46" s="347"/>
      <c r="K46" s="347"/>
    </row>
    <row r="47" spans="1:19" ht="20.25">
      <c r="A47" s="1243" t="str">
        <f>+A$1</f>
        <v>Worksheet A-11 - Actual Incentive Plant</v>
      </c>
      <c r="G47" s="346"/>
      <c r="H47" s="347"/>
      <c r="I47" s="347"/>
      <c r="J47" s="347"/>
      <c r="K47" s="347"/>
      <c r="S47" s="345" t="s">
        <v>446</v>
      </c>
    </row>
    <row r="48" spans="1:19" ht="20.25">
      <c r="A48" s="1243" t="str">
        <f>+A$2</f>
        <v>Westar Energy, Inc.</v>
      </c>
      <c r="G48" s="346"/>
      <c r="H48" s="347"/>
      <c r="I48" s="347"/>
      <c r="J48" s="347"/>
      <c r="K48" s="347"/>
    </row>
    <row r="49" spans="1:19" ht="15">
      <c r="A49" s="340" t="str">
        <f>+A$3</f>
        <v>For the 12 months ended - December 31, 2011</v>
      </c>
      <c r="G49" s="346"/>
      <c r="H49" s="347"/>
      <c r="I49" s="347"/>
      <c r="J49" s="347"/>
      <c r="K49" s="347"/>
    </row>
    <row r="50" spans="1:19">
      <c r="G50" s="346"/>
      <c r="H50" s="347"/>
      <c r="I50" s="347"/>
      <c r="J50" s="347"/>
      <c r="K50" s="347"/>
    </row>
    <row r="51" spans="1:19">
      <c r="B51" s="387" t="s">
        <v>1025</v>
      </c>
    </row>
    <row r="52" spans="1:19">
      <c r="A52" s="346">
        <v>1</v>
      </c>
      <c r="H52" s="348" t="s">
        <v>1612</v>
      </c>
      <c r="I52" s="366"/>
      <c r="J52" s="366"/>
      <c r="K52" s="366"/>
      <c r="L52" s="348" t="s">
        <v>1612</v>
      </c>
      <c r="M52" s="366"/>
      <c r="N52" s="366"/>
      <c r="O52" s="366"/>
      <c r="P52" s="348" t="s">
        <v>1612</v>
      </c>
      <c r="Q52" s="366"/>
      <c r="R52" s="366"/>
      <c r="S52" s="374"/>
    </row>
    <row r="53" spans="1:19">
      <c r="A53" s="346">
        <f>A52+1</f>
        <v>2</v>
      </c>
      <c r="H53" s="364" t="s">
        <v>96</v>
      </c>
      <c r="I53" s="442"/>
      <c r="J53" s="365"/>
      <c r="K53" s="365"/>
      <c r="L53" s="364"/>
      <c r="M53" s="365"/>
      <c r="N53" s="365"/>
      <c r="O53" s="365"/>
      <c r="P53" s="364"/>
      <c r="Q53" s="365"/>
      <c r="R53" s="365"/>
      <c r="S53" s="375"/>
    </row>
    <row r="54" spans="1:19">
      <c r="A54" s="346">
        <f t="shared" ref="A54:A59" si="15">A53+1</f>
        <v>3</v>
      </c>
      <c r="H54" s="349" t="s">
        <v>1613</v>
      </c>
      <c r="I54" s="355"/>
      <c r="J54" s="350" t="s">
        <v>58</v>
      </c>
      <c r="K54" s="350"/>
      <c r="L54" s="349" t="s">
        <v>1613</v>
      </c>
      <c r="M54" s="355"/>
      <c r="N54" s="350" t="s">
        <v>58</v>
      </c>
      <c r="O54" s="350"/>
      <c r="P54" s="349" t="s">
        <v>1613</v>
      </c>
      <c r="Q54" s="355"/>
      <c r="R54" s="350" t="s">
        <v>58</v>
      </c>
      <c r="S54" s="376"/>
    </row>
    <row r="55" spans="1:19">
      <c r="A55" s="346">
        <f t="shared" si="15"/>
        <v>4</v>
      </c>
      <c r="H55" s="349" t="s">
        <v>610</v>
      </c>
      <c r="I55" s="355"/>
      <c r="J55" s="350"/>
      <c r="K55" s="350"/>
      <c r="L55" s="349" t="s">
        <v>610</v>
      </c>
      <c r="M55" s="355"/>
      <c r="N55" s="350"/>
      <c r="O55" s="350"/>
      <c r="P55" s="349" t="s">
        <v>610</v>
      </c>
      <c r="Q55" s="355"/>
      <c r="R55" s="350"/>
      <c r="S55" s="376"/>
    </row>
    <row r="56" spans="1:19">
      <c r="A56" s="346">
        <f t="shared" si="15"/>
        <v>5</v>
      </c>
      <c r="H56" s="349" t="s">
        <v>612</v>
      </c>
      <c r="I56" s="351">
        <f>+I55*'Actual Gross Rev'!H273</f>
        <v>0</v>
      </c>
      <c r="J56" s="350"/>
      <c r="K56" s="350"/>
      <c r="L56" s="349" t="s">
        <v>612</v>
      </c>
      <c r="M56" s="351">
        <f>+M55*'Actual Gross Rev'!$L$236</f>
        <v>0</v>
      </c>
      <c r="N56" s="350"/>
      <c r="O56" s="350"/>
      <c r="P56" s="349" t="s">
        <v>612</v>
      </c>
      <c r="Q56" s="351">
        <f>+Q55*'Actual Gross Rev'!$L$236</f>
        <v>0</v>
      </c>
      <c r="R56" s="350"/>
      <c r="S56" s="376"/>
    </row>
    <row r="57" spans="1:19">
      <c r="A57" s="346">
        <f t="shared" si="15"/>
        <v>6</v>
      </c>
      <c r="H57" s="349" t="s">
        <v>613</v>
      </c>
      <c r="I57" s="362"/>
      <c r="J57" s="350"/>
      <c r="K57" s="350"/>
      <c r="L57" s="349" t="s">
        <v>613</v>
      </c>
      <c r="M57" s="362"/>
      <c r="N57" s="350"/>
      <c r="O57" s="350"/>
      <c r="P57" s="349" t="s">
        <v>613</v>
      </c>
      <c r="Q57" s="362"/>
      <c r="R57" s="350"/>
      <c r="S57" s="376"/>
    </row>
    <row r="58" spans="1:19">
      <c r="A58" s="346">
        <f t="shared" si="15"/>
        <v>7</v>
      </c>
      <c r="C58" s="1761" t="s">
        <v>1077</v>
      </c>
      <c r="D58" s="1761"/>
      <c r="E58" s="1761"/>
      <c r="F58" s="1761"/>
      <c r="H58" s="349" t="s">
        <v>614</v>
      </c>
      <c r="I58" s="354"/>
      <c r="J58" s="350"/>
      <c r="K58" s="350"/>
      <c r="L58" s="349" t="s">
        <v>614</v>
      </c>
      <c r="M58" s="354"/>
      <c r="N58" s="350"/>
      <c r="O58" s="350"/>
      <c r="P58" s="349" t="s">
        <v>614</v>
      </c>
      <c r="Q58" s="354"/>
      <c r="R58" s="350"/>
      <c r="S58" s="376"/>
    </row>
    <row r="59" spans="1:19">
      <c r="A59" s="346">
        <f t="shared" si="15"/>
        <v>8</v>
      </c>
      <c r="H59" s="349" t="s">
        <v>615</v>
      </c>
      <c r="I59" s="363"/>
      <c r="J59" s="350"/>
      <c r="K59" s="350"/>
      <c r="L59" s="349" t="s">
        <v>615</v>
      </c>
      <c r="M59" s="363"/>
      <c r="N59" s="350"/>
      <c r="O59" s="350"/>
      <c r="P59" s="349" t="s">
        <v>615</v>
      </c>
      <c r="Q59" s="363"/>
      <c r="R59" s="350"/>
      <c r="S59" s="376"/>
    </row>
    <row r="60" spans="1:19">
      <c r="H60" s="349"/>
      <c r="I60" s="350"/>
      <c r="J60" s="350"/>
      <c r="K60" s="350"/>
      <c r="L60" s="349"/>
      <c r="M60" s="350"/>
      <c r="N60" s="350"/>
      <c r="O60" s="350"/>
      <c r="P60" s="349"/>
      <c r="Q60" s="350"/>
      <c r="R60" s="350"/>
      <c r="S60" s="376"/>
    </row>
    <row r="61" spans="1:19">
      <c r="B61" s="371" t="s">
        <v>565</v>
      </c>
      <c r="C61" s="343" t="s">
        <v>1611</v>
      </c>
      <c r="D61" s="343" t="s">
        <v>1452</v>
      </c>
      <c r="E61" s="343" t="s">
        <v>1453</v>
      </c>
      <c r="F61" s="343" t="s">
        <v>617</v>
      </c>
      <c r="G61" s="371" t="s">
        <v>565</v>
      </c>
      <c r="H61" s="357" t="s">
        <v>1611</v>
      </c>
      <c r="I61" s="358" t="s">
        <v>1452</v>
      </c>
      <c r="J61" s="358" t="s">
        <v>1453</v>
      </c>
      <c r="K61" s="358" t="s">
        <v>617</v>
      </c>
      <c r="L61" s="357" t="s">
        <v>1611</v>
      </c>
      <c r="M61" s="358" t="s">
        <v>1452</v>
      </c>
      <c r="N61" s="358" t="s">
        <v>1453</v>
      </c>
      <c r="O61" s="358" t="s">
        <v>611</v>
      </c>
      <c r="P61" s="357" t="s">
        <v>1611</v>
      </c>
      <c r="Q61" s="358" t="s">
        <v>1452</v>
      </c>
      <c r="R61" s="358" t="s">
        <v>1453</v>
      </c>
      <c r="S61" s="377" t="s">
        <v>611</v>
      </c>
    </row>
    <row r="62" spans="1:19">
      <c r="H62" s="359"/>
      <c r="I62" s="360"/>
      <c r="J62" s="360"/>
      <c r="K62" s="360"/>
      <c r="L62" s="359"/>
      <c r="M62" s="360"/>
      <c r="N62" s="360"/>
      <c r="O62" s="360"/>
      <c r="P62" s="359"/>
      <c r="Q62" s="360"/>
      <c r="R62" s="360"/>
      <c r="S62" s="378"/>
    </row>
    <row r="63" spans="1:19">
      <c r="A63" s="346">
        <f>A59+1</f>
        <v>9</v>
      </c>
      <c r="B63" s="356">
        <v>2007</v>
      </c>
      <c r="C63" s="1081">
        <f t="shared" ref="C63:E65" si="16">+H63+L63+P63</f>
        <v>0</v>
      </c>
      <c r="D63" s="1081">
        <f t="shared" si="16"/>
        <v>0</v>
      </c>
      <c r="E63" s="1081">
        <f>+J63+N63+R63</f>
        <v>0</v>
      </c>
      <c r="F63" s="1081">
        <f>+K63+O63+S63</f>
        <v>0</v>
      </c>
      <c r="G63" s="369">
        <f>+B63</f>
        <v>2007</v>
      </c>
      <c r="H63" s="1084"/>
      <c r="I63" s="1085"/>
      <c r="J63" s="1135">
        <f>+H63-I63</f>
        <v>0</v>
      </c>
      <c r="K63" s="1135">
        <f>ROUND(J63*I$11,0)</f>
        <v>0</v>
      </c>
      <c r="L63" s="1084"/>
      <c r="M63" s="1085"/>
      <c r="N63" s="1135">
        <f>+L63-M63</f>
        <v>0</v>
      </c>
      <c r="O63" s="1135">
        <f>ROUND(N63*M$11,0)</f>
        <v>0</v>
      </c>
      <c r="P63" s="1084"/>
      <c r="Q63" s="1085"/>
      <c r="R63" s="1135">
        <f>+P63-Q63</f>
        <v>0</v>
      </c>
      <c r="S63" s="1136">
        <f>ROUND(R63*Q$11,0)</f>
        <v>0</v>
      </c>
    </row>
    <row r="64" spans="1:19">
      <c r="A64" s="346">
        <f t="shared" ref="A64:A86" si="17">A63+1</f>
        <v>10</v>
      </c>
      <c r="B64" s="356">
        <v>2008</v>
      </c>
      <c r="C64" s="1081">
        <f t="shared" si="16"/>
        <v>0</v>
      </c>
      <c r="D64" s="1081">
        <f t="shared" si="16"/>
        <v>0</v>
      </c>
      <c r="E64" s="1081">
        <f t="shared" si="16"/>
        <v>0</v>
      </c>
      <c r="F64" s="1081">
        <f>+K64+O64+S64</f>
        <v>0</v>
      </c>
      <c r="G64" s="369">
        <f t="shared" ref="G64:G86" si="18">+B64</f>
        <v>2008</v>
      </c>
      <c r="H64" s="1084"/>
      <c r="I64" s="1085"/>
      <c r="J64" s="1135">
        <f>+H64-I64</f>
        <v>0</v>
      </c>
      <c r="K64" s="1135">
        <f>ROUND(J64*I$11,0)</f>
        <v>0</v>
      </c>
      <c r="L64" s="1084"/>
      <c r="M64" s="1085"/>
      <c r="N64" s="1135">
        <f>+L64-M64</f>
        <v>0</v>
      </c>
      <c r="O64" s="1135">
        <f>ROUND(N64*M$11,0)</f>
        <v>0</v>
      </c>
      <c r="P64" s="1084"/>
      <c r="Q64" s="1085"/>
      <c r="R64" s="1135">
        <f>+P64-Q64</f>
        <v>0</v>
      </c>
      <c r="S64" s="1136">
        <f>ROUND(R64*Q$11,0)</f>
        <v>0</v>
      </c>
    </row>
    <row r="65" spans="1:19">
      <c r="A65" s="346">
        <f t="shared" si="17"/>
        <v>11</v>
      </c>
      <c r="B65" s="356">
        <f>+B64+1</f>
        <v>2009</v>
      </c>
      <c r="C65" s="1081">
        <f t="shared" si="16"/>
        <v>0</v>
      </c>
      <c r="D65" s="1081">
        <f t="shared" si="16"/>
        <v>0</v>
      </c>
      <c r="E65" s="1081">
        <f t="shared" si="16"/>
        <v>0</v>
      </c>
      <c r="F65" s="1081">
        <f>+K65+O65+S65</f>
        <v>0</v>
      </c>
      <c r="G65" s="369">
        <f t="shared" si="18"/>
        <v>2009</v>
      </c>
      <c r="H65" s="1084"/>
      <c r="I65" s="1085"/>
      <c r="J65" s="1135">
        <f>+H65-I65</f>
        <v>0</v>
      </c>
      <c r="K65" s="1135">
        <f>ROUND(J65*I$11,0)</f>
        <v>0</v>
      </c>
      <c r="L65" s="1084"/>
      <c r="M65" s="1085"/>
      <c r="N65" s="1135">
        <f>+L65-M65</f>
        <v>0</v>
      </c>
      <c r="O65" s="1135">
        <f>ROUND(N65*M$11,0)</f>
        <v>0</v>
      </c>
      <c r="P65" s="1084"/>
      <c r="Q65" s="1085"/>
      <c r="R65" s="1135">
        <f>+P65-Q65</f>
        <v>0</v>
      </c>
      <c r="S65" s="1136">
        <f>ROUND(R65*Q$11,0)</f>
        <v>0</v>
      </c>
    </row>
    <row r="66" spans="1:19">
      <c r="A66" s="346">
        <f t="shared" si="17"/>
        <v>12</v>
      </c>
      <c r="B66" s="356">
        <f t="shared" ref="B66:B86" si="19">+B65+1</f>
        <v>2010</v>
      </c>
      <c r="C66" s="1081">
        <f t="shared" ref="C66:C86" si="20">+H66+L66+P66</f>
        <v>0</v>
      </c>
      <c r="D66" s="1081">
        <f t="shared" ref="D66:D86" si="21">+I66+M66+Q66</f>
        <v>0</v>
      </c>
      <c r="E66" s="1081">
        <f t="shared" ref="E66:E86" si="22">+J66+N66+R66</f>
        <v>0</v>
      </c>
      <c r="F66" s="1081">
        <f>+K66+O66+S66</f>
        <v>0</v>
      </c>
      <c r="G66" s="369">
        <f t="shared" si="18"/>
        <v>2010</v>
      </c>
      <c r="H66" s="1084"/>
      <c r="I66" s="1085"/>
      <c r="J66" s="1135">
        <f t="shared" ref="J66:J86" si="23">+H66-I66</f>
        <v>0</v>
      </c>
      <c r="K66" s="1135">
        <f t="shared" ref="K66:K86" si="24">ROUND(J66*I$11,0)</f>
        <v>0</v>
      </c>
      <c r="L66" s="1084"/>
      <c r="M66" s="1085"/>
      <c r="N66" s="1135">
        <f t="shared" ref="N66:N86" si="25">+L66-M66</f>
        <v>0</v>
      </c>
      <c r="O66" s="1135">
        <f t="shared" ref="O66:O86" si="26">ROUND(N66*M$11,0)</f>
        <v>0</v>
      </c>
      <c r="P66" s="1084"/>
      <c r="Q66" s="1085"/>
      <c r="R66" s="1135">
        <f t="shared" ref="R66:R86" si="27">+P66-Q66</f>
        <v>0</v>
      </c>
      <c r="S66" s="1136">
        <f t="shared" ref="S66:S86" si="28">ROUND(R66*Q$11,0)</f>
        <v>0</v>
      </c>
    </row>
    <row r="67" spans="1:19">
      <c r="A67" s="346">
        <f t="shared" si="17"/>
        <v>13</v>
      </c>
      <c r="B67" s="356">
        <f t="shared" si="19"/>
        <v>2011</v>
      </c>
      <c r="C67" s="1081">
        <f t="shared" si="20"/>
        <v>0</v>
      </c>
      <c r="D67" s="1081">
        <f t="shared" si="21"/>
        <v>0</v>
      </c>
      <c r="E67" s="1081">
        <f t="shared" si="22"/>
        <v>0</v>
      </c>
      <c r="F67" s="1081">
        <f t="shared" ref="F67:F86" si="29">+K67+O67+S67</f>
        <v>0</v>
      </c>
      <c r="G67" s="369">
        <f t="shared" si="18"/>
        <v>2011</v>
      </c>
      <c r="H67" s="1084"/>
      <c r="I67" s="1085"/>
      <c r="J67" s="1135">
        <f t="shared" si="23"/>
        <v>0</v>
      </c>
      <c r="K67" s="1135">
        <f t="shared" si="24"/>
        <v>0</v>
      </c>
      <c r="L67" s="1084"/>
      <c r="M67" s="1085"/>
      <c r="N67" s="1135">
        <f t="shared" si="25"/>
        <v>0</v>
      </c>
      <c r="O67" s="1135">
        <f t="shared" si="26"/>
        <v>0</v>
      </c>
      <c r="P67" s="1084"/>
      <c r="Q67" s="1085"/>
      <c r="R67" s="1135">
        <f t="shared" si="27"/>
        <v>0</v>
      </c>
      <c r="S67" s="1136">
        <f t="shared" si="28"/>
        <v>0</v>
      </c>
    </row>
    <row r="68" spans="1:19">
      <c r="A68" s="346">
        <f t="shared" si="17"/>
        <v>14</v>
      </c>
      <c r="B68" s="356">
        <f t="shared" si="19"/>
        <v>2012</v>
      </c>
      <c r="C68" s="1081">
        <f t="shared" si="20"/>
        <v>0</v>
      </c>
      <c r="D68" s="1081">
        <f t="shared" si="21"/>
        <v>0</v>
      </c>
      <c r="E68" s="1081">
        <f t="shared" si="22"/>
        <v>0</v>
      </c>
      <c r="F68" s="1081">
        <f t="shared" si="29"/>
        <v>0</v>
      </c>
      <c r="G68" s="369">
        <f t="shared" si="18"/>
        <v>2012</v>
      </c>
      <c r="H68" s="1084"/>
      <c r="I68" s="1085"/>
      <c r="J68" s="1135">
        <f t="shared" si="23"/>
        <v>0</v>
      </c>
      <c r="K68" s="1135">
        <f t="shared" si="24"/>
        <v>0</v>
      </c>
      <c r="L68" s="1084"/>
      <c r="M68" s="1085"/>
      <c r="N68" s="1135">
        <f t="shared" si="25"/>
        <v>0</v>
      </c>
      <c r="O68" s="1135">
        <f t="shared" si="26"/>
        <v>0</v>
      </c>
      <c r="P68" s="1084"/>
      <c r="Q68" s="1085"/>
      <c r="R68" s="1135">
        <f t="shared" si="27"/>
        <v>0</v>
      </c>
      <c r="S68" s="1136">
        <f t="shared" si="28"/>
        <v>0</v>
      </c>
    </row>
    <row r="69" spans="1:19">
      <c r="A69" s="346">
        <f t="shared" si="17"/>
        <v>15</v>
      </c>
      <c r="B69" s="356">
        <f t="shared" si="19"/>
        <v>2013</v>
      </c>
      <c r="C69" s="1081">
        <f t="shared" si="20"/>
        <v>0</v>
      </c>
      <c r="D69" s="1081">
        <f t="shared" si="21"/>
        <v>0</v>
      </c>
      <c r="E69" s="1081">
        <f t="shared" si="22"/>
        <v>0</v>
      </c>
      <c r="F69" s="1081">
        <f t="shared" si="29"/>
        <v>0</v>
      </c>
      <c r="G69" s="369">
        <f t="shared" si="18"/>
        <v>2013</v>
      </c>
      <c r="H69" s="1084"/>
      <c r="I69" s="1085"/>
      <c r="J69" s="1135">
        <f t="shared" si="23"/>
        <v>0</v>
      </c>
      <c r="K69" s="1135">
        <f t="shared" si="24"/>
        <v>0</v>
      </c>
      <c r="L69" s="1084"/>
      <c r="M69" s="1085"/>
      <c r="N69" s="1135">
        <f t="shared" si="25"/>
        <v>0</v>
      </c>
      <c r="O69" s="1135">
        <f t="shared" si="26"/>
        <v>0</v>
      </c>
      <c r="P69" s="1084"/>
      <c r="Q69" s="1085"/>
      <c r="R69" s="1135">
        <f t="shared" si="27"/>
        <v>0</v>
      </c>
      <c r="S69" s="1136">
        <f t="shared" si="28"/>
        <v>0</v>
      </c>
    </row>
    <row r="70" spans="1:19">
      <c r="A70" s="346">
        <f t="shared" si="17"/>
        <v>16</v>
      </c>
      <c r="B70" s="356">
        <f t="shared" si="19"/>
        <v>2014</v>
      </c>
      <c r="C70" s="1081">
        <f t="shared" si="20"/>
        <v>0</v>
      </c>
      <c r="D70" s="1081">
        <f t="shared" si="21"/>
        <v>0</v>
      </c>
      <c r="E70" s="1081">
        <f t="shared" si="22"/>
        <v>0</v>
      </c>
      <c r="F70" s="1081">
        <f t="shared" si="29"/>
        <v>0</v>
      </c>
      <c r="G70" s="369">
        <f t="shared" si="18"/>
        <v>2014</v>
      </c>
      <c r="H70" s="1084"/>
      <c r="I70" s="1085"/>
      <c r="J70" s="1135">
        <f t="shared" si="23"/>
        <v>0</v>
      </c>
      <c r="K70" s="1135">
        <f t="shared" si="24"/>
        <v>0</v>
      </c>
      <c r="L70" s="1084"/>
      <c r="M70" s="1085"/>
      <c r="N70" s="1135">
        <f t="shared" si="25"/>
        <v>0</v>
      </c>
      <c r="O70" s="1135">
        <f t="shared" si="26"/>
        <v>0</v>
      </c>
      <c r="P70" s="1084"/>
      <c r="Q70" s="1085"/>
      <c r="R70" s="1135">
        <f t="shared" si="27"/>
        <v>0</v>
      </c>
      <c r="S70" s="1136">
        <f t="shared" si="28"/>
        <v>0</v>
      </c>
    </row>
    <row r="71" spans="1:19">
      <c r="A71" s="346">
        <f t="shared" si="17"/>
        <v>17</v>
      </c>
      <c r="B71" s="356">
        <f t="shared" si="19"/>
        <v>2015</v>
      </c>
      <c r="C71" s="1081">
        <f t="shared" si="20"/>
        <v>0</v>
      </c>
      <c r="D71" s="1081">
        <f t="shared" si="21"/>
        <v>0</v>
      </c>
      <c r="E71" s="1081">
        <f t="shared" si="22"/>
        <v>0</v>
      </c>
      <c r="F71" s="1081">
        <f t="shared" si="29"/>
        <v>0</v>
      </c>
      <c r="G71" s="369">
        <f t="shared" si="18"/>
        <v>2015</v>
      </c>
      <c r="H71" s="1084"/>
      <c r="I71" s="1085"/>
      <c r="J71" s="1135">
        <f t="shared" si="23"/>
        <v>0</v>
      </c>
      <c r="K71" s="1135">
        <f t="shared" si="24"/>
        <v>0</v>
      </c>
      <c r="L71" s="1084"/>
      <c r="M71" s="1085"/>
      <c r="N71" s="1135">
        <f t="shared" si="25"/>
        <v>0</v>
      </c>
      <c r="O71" s="1135">
        <f t="shared" si="26"/>
        <v>0</v>
      </c>
      <c r="P71" s="1084"/>
      <c r="Q71" s="1085"/>
      <c r="R71" s="1135">
        <f t="shared" si="27"/>
        <v>0</v>
      </c>
      <c r="S71" s="1136">
        <f t="shared" si="28"/>
        <v>0</v>
      </c>
    </row>
    <row r="72" spans="1:19">
      <c r="A72" s="346">
        <f t="shared" si="17"/>
        <v>18</v>
      </c>
      <c r="B72" s="356">
        <f t="shared" si="19"/>
        <v>2016</v>
      </c>
      <c r="C72" s="1081">
        <f t="shared" si="20"/>
        <v>0</v>
      </c>
      <c r="D72" s="1081">
        <f t="shared" si="21"/>
        <v>0</v>
      </c>
      <c r="E72" s="1081">
        <f t="shared" si="22"/>
        <v>0</v>
      </c>
      <c r="F72" s="1081">
        <f t="shared" si="29"/>
        <v>0</v>
      </c>
      <c r="G72" s="369">
        <f t="shared" si="18"/>
        <v>2016</v>
      </c>
      <c r="H72" s="1084"/>
      <c r="I72" s="1085"/>
      <c r="J72" s="1135">
        <f t="shared" si="23"/>
        <v>0</v>
      </c>
      <c r="K72" s="1135">
        <f t="shared" si="24"/>
        <v>0</v>
      </c>
      <c r="L72" s="1084"/>
      <c r="M72" s="1085"/>
      <c r="N72" s="1135">
        <f t="shared" si="25"/>
        <v>0</v>
      </c>
      <c r="O72" s="1135">
        <f t="shared" si="26"/>
        <v>0</v>
      </c>
      <c r="P72" s="1084"/>
      <c r="Q72" s="1085"/>
      <c r="R72" s="1135">
        <f t="shared" si="27"/>
        <v>0</v>
      </c>
      <c r="S72" s="1136">
        <f t="shared" si="28"/>
        <v>0</v>
      </c>
    </row>
    <row r="73" spans="1:19">
      <c r="A73" s="346">
        <f t="shared" si="17"/>
        <v>19</v>
      </c>
      <c r="B73" s="356">
        <f t="shared" si="19"/>
        <v>2017</v>
      </c>
      <c r="C73" s="1081">
        <f t="shared" si="20"/>
        <v>0</v>
      </c>
      <c r="D73" s="1081">
        <f t="shared" si="21"/>
        <v>0</v>
      </c>
      <c r="E73" s="1081">
        <f t="shared" si="22"/>
        <v>0</v>
      </c>
      <c r="F73" s="1081">
        <f t="shared" si="29"/>
        <v>0</v>
      </c>
      <c r="G73" s="369">
        <f t="shared" si="18"/>
        <v>2017</v>
      </c>
      <c r="H73" s="1084"/>
      <c r="I73" s="1085"/>
      <c r="J73" s="1135">
        <f t="shared" si="23"/>
        <v>0</v>
      </c>
      <c r="K73" s="1135">
        <f t="shared" si="24"/>
        <v>0</v>
      </c>
      <c r="L73" s="1084"/>
      <c r="M73" s="1085"/>
      <c r="N73" s="1135">
        <f t="shared" si="25"/>
        <v>0</v>
      </c>
      <c r="O73" s="1135">
        <f t="shared" si="26"/>
        <v>0</v>
      </c>
      <c r="P73" s="1084"/>
      <c r="Q73" s="1085"/>
      <c r="R73" s="1135">
        <f t="shared" si="27"/>
        <v>0</v>
      </c>
      <c r="S73" s="1136">
        <f t="shared" si="28"/>
        <v>0</v>
      </c>
    </row>
    <row r="74" spans="1:19">
      <c r="A74" s="346">
        <f t="shared" si="17"/>
        <v>20</v>
      </c>
      <c r="B74" s="356">
        <f t="shared" si="19"/>
        <v>2018</v>
      </c>
      <c r="C74" s="1081">
        <f t="shared" si="20"/>
        <v>0</v>
      </c>
      <c r="D74" s="1081">
        <f t="shared" si="21"/>
        <v>0</v>
      </c>
      <c r="E74" s="1081">
        <f t="shared" si="22"/>
        <v>0</v>
      </c>
      <c r="F74" s="1081">
        <f t="shared" si="29"/>
        <v>0</v>
      </c>
      <c r="G74" s="369">
        <f t="shared" si="18"/>
        <v>2018</v>
      </c>
      <c r="H74" s="1084"/>
      <c r="I74" s="1085"/>
      <c r="J74" s="1135">
        <f t="shared" si="23"/>
        <v>0</v>
      </c>
      <c r="K74" s="1135">
        <f t="shared" si="24"/>
        <v>0</v>
      </c>
      <c r="L74" s="1084"/>
      <c r="M74" s="1085"/>
      <c r="N74" s="1135">
        <f t="shared" si="25"/>
        <v>0</v>
      </c>
      <c r="O74" s="1135">
        <f t="shared" si="26"/>
        <v>0</v>
      </c>
      <c r="P74" s="1084"/>
      <c r="Q74" s="1085"/>
      <c r="R74" s="1135">
        <f t="shared" si="27"/>
        <v>0</v>
      </c>
      <c r="S74" s="1136">
        <f t="shared" si="28"/>
        <v>0</v>
      </c>
    </row>
    <row r="75" spans="1:19">
      <c r="A75" s="346">
        <f t="shared" si="17"/>
        <v>21</v>
      </c>
      <c r="B75" s="356">
        <f t="shared" si="19"/>
        <v>2019</v>
      </c>
      <c r="C75" s="1081">
        <f t="shared" si="20"/>
        <v>0</v>
      </c>
      <c r="D75" s="1081">
        <f t="shared" si="21"/>
        <v>0</v>
      </c>
      <c r="E75" s="1081">
        <f t="shared" si="22"/>
        <v>0</v>
      </c>
      <c r="F75" s="1081">
        <f t="shared" si="29"/>
        <v>0</v>
      </c>
      <c r="G75" s="369">
        <f t="shared" si="18"/>
        <v>2019</v>
      </c>
      <c r="H75" s="1084"/>
      <c r="I75" s="1085"/>
      <c r="J75" s="1135">
        <f t="shared" si="23"/>
        <v>0</v>
      </c>
      <c r="K75" s="1135">
        <f t="shared" si="24"/>
        <v>0</v>
      </c>
      <c r="L75" s="1084"/>
      <c r="M75" s="1085"/>
      <c r="N75" s="1135">
        <f t="shared" si="25"/>
        <v>0</v>
      </c>
      <c r="O75" s="1135">
        <f t="shared" si="26"/>
        <v>0</v>
      </c>
      <c r="P75" s="1084"/>
      <c r="Q75" s="1085"/>
      <c r="R75" s="1135">
        <f t="shared" si="27"/>
        <v>0</v>
      </c>
      <c r="S75" s="1136">
        <f t="shared" si="28"/>
        <v>0</v>
      </c>
    </row>
    <row r="76" spans="1:19">
      <c r="A76" s="346">
        <f t="shared" si="17"/>
        <v>22</v>
      </c>
      <c r="B76" s="356">
        <f t="shared" si="19"/>
        <v>2020</v>
      </c>
      <c r="C76" s="1081">
        <f t="shared" si="20"/>
        <v>0</v>
      </c>
      <c r="D76" s="1081">
        <f t="shared" si="21"/>
        <v>0</v>
      </c>
      <c r="E76" s="1081">
        <f t="shared" si="22"/>
        <v>0</v>
      </c>
      <c r="F76" s="1081">
        <f t="shared" si="29"/>
        <v>0</v>
      </c>
      <c r="G76" s="369">
        <f t="shared" si="18"/>
        <v>2020</v>
      </c>
      <c r="H76" s="1084"/>
      <c r="I76" s="1085"/>
      <c r="J76" s="1135">
        <f t="shared" si="23"/>
        <v>0</v>
      </c>
      <c r="K76" s="1135">
        <f t="shared" si="24"/>
        <v>0</v>
      </c>
      <c r="L76" s="1084"/>
      <c r="M76" s="1085"/>
      <c r="N76" s="1135">
        <f t="shared" si="25"/>
        <v>0</v>
      </c>
      <c r="O76" s="1135">
        <f t="shared" si="26"/>
        <v>0</v>
      </c>
      <c r="P76" s="1084"/>
      <c r="Q76" s="1085"/>
      <c r="R76" s="1135">
        <f t="shared" si="27"/>
        <v>0</v>
      </c>
      <c r="S76" s="1136">
        <f t="shared" si="28"/>
        <v>0</v>
      </c>
    </row>
    <row r="77" spans="1:19">
      <c r="A77" s="346">
        <f t="shared" si="17"/>
        <v>23</v>
      </c>
      <c r="B77" s="356">
        <f t="shared" si="19"/>
        <v>2021</v>
      </c>
      <c r="C77" s="1081">
        <f t="shared" si="20"/>
        <v>0</v>
      </c>
      <c r="D77" s="1081">
        <f t="shared" si="21"/>
        <v>0</v>
      </c>
      <c r="E77" s="1081">
        <f t="shared" si="22"/>
        <v>0</v>
      </c>
      <c r="F77" s="1081">
        <f t="shared" si="29"/>
        <v>0</v>
      </c>
      <c r="G77" s="369">
        <f t="shared" si="18"/>
        <v>2021</v>
      </c>
      <c r="H77" s="1084"/>
      <c r="I77" s="1085"/>
      <c r="J77" s="1135">
        <f t="shared" si="23"/>
        <v>0</v>
      </c>
      <c r="K77" s="1135">
        <f t="shared" si="24"/>
        <v>0</v>
      </c>
      <c r="L77" s="1084"/>
      <c r="M77" s="1085"/>
      <c r="N77" s="1135">
        <f t="shared" si="25"/>
        <v>0</v>
      </c>
      <c r="O77" s="1135">
        <f t="shared" si="26"/>
        <v>0</v>
      </c>
      <c r="P77" s="1084"/>
      <c r="Q77" s="1085"/>
      <c r="R77" s="1135">
        <f t="shared" si="27"/>
        <v>0</v>
      </c>
      <c r="S77" s="1136">
        <f t="shared" si="28"/>
        <v>0</v>
      </c>
    </row>
    <row r="78" spans="1:19">
      <c r="A78" s="346">
        <f t="shared" si="17"/>
        <v>24</v>
      </c>
      <c r="B78" s="356">
        <f t="shared" si="19"/>
        <v>2022</v>
      </c>
      <c r="C78" s="1081">
        <f t="shared" si="20"/>
        <v>0</v>
      </c>
      <c r="D78" s="1081">
        <f t="shared" si="21"/>
        <v>0</v>
      </c>
      <c r="E78" s="1081">
        <f t="shared" si="22"/>
        <v>0</v>
      </c>
      <c r="F78" s="1081">
        <f t="shared" si="29"/>
        <v>0</v>
      </c>
      <c r="G78" s="369">
        <f t="shared" si="18"/>
        <v>2022</v>
      </c>
      <c r="H78" s="1084"/>
      <c r="I78" s="1085"/>
      <c r="J78" s="1135">
        <f t="shared" si="23"/>
        <v>0</v>
      </c>
      <c r="K78" s="1135">
        <f t="shared" si="24"/>
        <v>0</v>
      </c>
      <c r="L78" s="1084"/>
      <c r="M78" s="1085"/>
      <c r="N78" s="1135">
        <f t="shared" si="25"/>
        <v>0</v>
      </c>
      <c r="O78" s="1135">
        <f t="shared" si="26"/>
        <v>0</v>
      </c>
      <c r="P78" s="1084"/>
      <c r="Q78" s="1085"/>
      <c r="R78" s="1135">
        <f t="shared" si="27"/>
        <v>0</v>
      </c>
      <c r="S78" s="1136">
        <f t="shared" si="28"/>
        <v>0</v>
      </c>
    </row>
    <row r="79" spans="1:19">
      <c r="A79" s="346">
        <f t="shared" si="17"/>
        <v>25</v>
      </c>
      <c r="B79" s="356">
        <f t="shared" si="19"/>
        <v>2023</v>
      </c>
      <c r="C79" s="1081">
        <f t="shared" si="20"/>
        <v>0</v>
      </c>
      <c r="D79" s="1081">
        <f t="shared" si="21"/>
        <v>0</v>
      </c>
      <c r="E79" s="1081">
        <f t="shared" si="22"/>
        <v>0</v>
      </c>
      <c r="F79" s="1081">
        <f t="shared" si="29"/>
        <v>0</v>
      </c>
      <c r="G79" s="369">
        <f t="shared" si="18"/>
        <v>2023</v>
      </c>
      <c r="H79" s="1084"/>
      <c r="I79" s="1085"/>
      <c r="J79" s="1135">
        <f t="shared" si="23"/>
        <v>0</v>
      </c>
      <c r="K79" s="1135">
        <f t="shared" si="24"/>
        <v>0</v>
      </c>
      <c r="L79" s="1084"/>
      <c r="M79" s="1085"/>
      <c r="N79" s="1135">
        <f t="shared" si="25"/>
        <v>0</v>
      </c>
      <c r="O79" s="1135">
        <f t="shared" si="26"/>
        <v>0</v>
      </c>
      <c r="P79" s="1084"/>
      <c r="Q79" s="1085"/>
      <c r="R79" s="1135">
        <f t="shared" si="27"/>
        <v>0</v>
      </c>
      <c r="S79" s="1136">
        <f t="shared" si="28"/>
        <v>0</v>
      </c>
    </row>
    <row r="80" spans="1:19">
      <c r="A80" s="346">
        <f t="shared" si="17"/>
        <v>26</v>
      </c>
      <c r="B80" s="356">
        <f t="shared" si="19"/>
        <v>2024</v>
      </c>
      <c r="C80" s="1081">
        <f t="shared" si="20"/>
        <v>0</v>
      </c>
      <c r="D80" s="1081">
        <f t="shared" si="21"/>
        <v>0</v>
      </c>
      <c r="E80" s="1081">
        <f t="shared" si="22"/>
        <v>0</v>
      </c>
      <c r="F80" s="1081">
        <f t="shared" si="29"/>
        <v>0</v>
      </c>
      <c r="G80" s="369">
        <f t="shared" si="18"/>
        <v>2024</v>
      </c>
      <c r="H80" s="1084"/>
      <c r="I80" s="1085"/>
      <c r="J80" s="1135">
        <f t="shared" si="23"/>
        <v>0</v>
      </c>
      <c r="K80" s="1135">
        <f t="shared" si="24"/>
        <v>0</v>
      </c>
      <c r="L80" s="1084"/>
      <c r="M80" s="1085"/>
      <c r="N80" s="1135">
        <f t="shared" si="25"/>
        <v>0</v>
      </c>
      <c r="O80" s="1135">
        <f t="shared" si="26"/>
        <v>0</v>
      </c>
      <c r="P80" s="1084"/>
      <c r="Q80" s="1085"/>
      <c r="R80" s="1135">
        <f t="shared" si="27"/>
        <v>0</v>
      </c>
      <c r="S80" s="1136">
        <f t="shared" si="28"/>
        <v>0</v>
      </c>
    </row>
    <row r="81" spans="1:19">
      <c r="A81" s="346">
        <f t="shared" si="17"/>
        <v>27</v>
      </c>
      <c r="B81" s="356">
        <f t="shared" si="19"/>
        <v>2025</v>
      </c>
      <c r="C81" s="1081">
        <f t="shared" si="20"/>
        <v>0</v>
      </c>
      <c r="D81" s="1081">
        <f t="shared" si="21"/>
        <v>0</v>
      </c>
      <c r="E81" s="1081">
        <f t="shared" si="22"/>
        <v>0</v>
      </c>
      <c r="F81" s="1081">
        <f t="shared" si="29"/>
        <v>0</v>
      </c>
      <c r="G81" s="369">
        <f t="shared" si="18"/>
        <v>2025</v>
      </c>
      <c r="H81" s="1084"/>
      <c r="I81" s="1085"/>
      <c r="J81" s="1135">
        <f t="shared" si="23"/>
        <v>0</v>
      </c>
      <c r="K81" s="1135">
        <f t="shared" si="24"/>
        <v>0</v>
      </c>
      <c r="L81" s="1084"/>
      <c r="M81" s="1085"/>
      <c r="N81" s="1135">
        <f t="shared" si="25"/>
        <v>0</v>
      </c>
      <c r="O81" s="1135">
        <f t="shared" si="26"/>
        <v>0</v>
      </c>
      <c r="P81" s="1084"/>
      <c r="Q81" s="1085"/>
      <c r="R81" s="1135">
        <f t="shared" si="27"/>
        <v>0</v>
      </c>
      <c r="S81" s="1136">
        <f t="shared" si="28"/>
        <v>0</v>
      </c>
    </row>
    <row r="82" spans="1:19">
      <c r="A82" s="346">
        <f t="shared" si="17"/>
        <v>28</v>
      </c>
      <c r="B82" s="356">
        <f t="shared" si="19"/>
        <v>2026</v>
      </c>
      <c r="C82" s="1081">
        <f t="shared" si="20"/>
        <v>0</v>
      </c>
      <c r="D82" s="1081">
        <f t="shared" si="21"/>
        <v>0</v>
      </c>
      <c r="E82" s="1081">
        <f t="shared" si="22"/>
        <v>0</v>
      </c>
      <c r="F82" s="1081">
        <f t="shared" si="29"/>
        <v>0</v>
      </c>
      <c r="G82" s="369">
        <f t="shared" si="18"/>
        <v>2026</v>
      </c>
      <c r="H82" s="1084"/>
      <c r="I82" s="1085"/>
      <c r="J82" s="1135">
        <f t="shared" si="23"/>
        <v>0</v>
      </c>
      <c r="K82" s="1135">
        <f t="shared" si="24"/>
        <v>0</v>
      </c>
      <c r="L82" s="1084"/>
      <c r="M82" s="1085"/>
      <c r="N82" s="1135">
        <f t="shared" si="25"/>
        <v>0</v>
      </c>
      <c r="O82" s="1135">
        <f t="shared" si="26"/>
        <v>0</v>
      </c>
      <c r="P82" s="1084"/>
      <c r="Q82" s="1085"/>
      <c r="R82" s="1135">
        <f t="shared" si="27"/>
        <v>0</v>
      </c>
      <c r="S82" s="1136">
        <f t="shared" si="28"/>
        <v>0</v>
      </c>
    </row>
    <row r="83" spans="1:19">
      <c r="A83" s="346">
        <f t="shared" si="17"/>
        <v>29</v>
      </c>
      <c r="B83" s="356">
        <f t="shared" si="19"/>
        <v>2027</v>
      </c>
      <c r="C83" s="1081">
        <f t="shared" si="20"/>
        <v>0</v>
      </c>
      <c r="D83" s="1081">
        <f t="shared" si="21"/>
        <v>0</v>
      </c>
      <c r="E83" s="1081">
        <f t="shared" si="22"/>
        <v>0</v>
      </c>
      <c r="F83" s="1081">
        <f t="shared" si="29"/>
        <v>0</v>
      </c>
      <c r="G83" s="369">
        <f t="shared" si="18"/>
        <v>2027</v>
      </c>
      <c r="H83" s="1084"/>
      <c r="I83" s="1085"/>
      <c r="J83" s="1135">
        <f t="shared" si="23"/>
        <v>0</v>
      </c>
      <c r="K83" s="1135">
        <f t="shared" si="24"/>
        <v>0</v>
      </c>
      <c r="L83" s="1084"/>
      <c r="M83" s="1085"/>
      <c r="N83" s="1135">
        <f t="shared" si="25"/>
        <v>0</v>
      </c>
      <c r="O83" s="1135">
        <f t="shared" si="26"/>
        <v>0</v>
      </c>
      <c r="P83" s="1084"/>
      <c r="Q83" s="1085"/>
      <c r="R83" s="1135">
        <f t="shared" si="27"/>
        <v>0</v>
      </c>
      <c r="S83" s="1136">
        <f t="shared" si="28"/>
        <v>0</v>
      </c>
    </row>
    <row r="84" spans="1:19">
      <c r="A84" s="346">
        <f t="shared" si="17"/>
        <v>30</v>
      </c>
      <c r="B84" s="356">
        <f t="shared" si="19"/>
        <v>2028</v>
      </c>
      <c r="C84" s="1081">
        <f t="shared" si="20"/>
        <v>0</v>
      </c>
      <c r="D84" s="1081">
        <f t="shared" si="21"/>
        <v>0</v>
      </c>
      <c r="E84" s="1081">
        <f t="shared" si="22"/>
        <v>0</v>
      </c>
      <c r="F84" s="1081">
        <f t="shared" si="29"/>
        <v>0</v>
      </c>
      <c r="G84" s="369">
        <f t="shared" si="18"/>
        <v>2028</v>
      </c>
      <c r="H84" s="1084"/>
      <c r="I84" s="1085"/>
      <c r="J84" s="1135">
        <f t="shared" si="23"/>
        <v>0</v>
      </c>
      <c r="K84" s="1135">
        <f t="shared" si="24"/>
        <v>0</v>
      </c>
      <c r="L84" s="1084"/>
      <c r="M84" s="1085"/>
      <c r="N84" s="1135">
        <f t="shared" si="25"/>
        <v>0</v>
      </c>
      <c r="O84" s="1135">
        <f t="shared" si="26"/>
        <v>0</v>
      </c>
      <c r="P84" s="1084"/>
      <c r="Q84" s="1085"/>
      <c r="R84" s="1135">
        <f t="shared" si="27"/>
        <v>0</v>
      </c>
      <c r="S84" s="1136">
        <f t="shared" si="28"/>
        <v>0</v>
      </c>
    </row>
    <row r="85" spans="1:19">
      <c r="A85" s="346">
        <f t="shared" si="17"/>
        <v>31</v>
      </c>
      <c r="B85" s="356">
        <f t="shared" si="19"/>
        <v>2029</v>
      </c>
      <c r="C85" s="1081">
        <f t="shared" si="20"/>
        <v>0</v>
      </c>
      <c r="D85" s="1081">
        <f t="shared" si="21"/>
        <v>0</v>
      </c>
      <c r="E85" s="1081">
        <f t="shared" si="22"/>
        <v>0</v>
      </c>
      <c r="F85" s="1081">
        <f t="shared" si="29"/>
        <v>0</v>
      </c>
      <c r="G85" s="369">
        <f t="shared" si="18"/>
        <v>2029</v>
      </c>
      <c r="H85" s="1084"/>
      <c r="I85" s="1085"/>
      <c r="J85" s="1135">
        <f t="shared" si="23"/>
        <v>0</v>
      </c>
      <c r="K85" s="1135">
        <f t="shared" si="24"/>
        <v>0</v>
      </c>
      <c r="L85" s="1084"/>
      <c r="M85" s="1085"/>
      <c r="N85" s="1135">
        <f t="shared" si="25"/>
        <v>0</v>
      </c>
      <c r="O85" s="1135">
        <f t="shared" si="26"/>
        <v>0</v>
      </c>
      <c r="P85" s="1084"/>
      <c r="Q85" s="1085"/>
      <c r="R85" s="1135">
        <f t="shared" si="27"/>
        <v>0</v>
      </c>
      <c r="S85" s="1136">
        <f t="shared" si="28"/>
        <v>0</v>
      </c>
    </row>
    <row r="86" spans="1:19">
      <c r="A86" s="346">
        <f t="shared" si="17"/>
        <v>32</v>
      </c>
      <c r="B86" s="356">
        <f t="shared" si="19"/>
        <v>2030</v>
      </c>
      <c r="C86" s="1081">
        <f t="shared" si="20"/>
        <v>0</v>
      </c>
      <c r="D86" s="1081">
        <f t="shared" si="21"/>
        <v>0</v>
      </c>
      <c r="E86" s="1081">
        <f t="shared" si="22"/>
        <v>0</v>
      </c>
      <c r="F86" s="1081">
        <f t="shared" si="29"/>
        <v>0</v>
      </c>
      <c r="G86" s="369">
        <f t="shared" si="18"/>
        <v>2030</v>
      </c>
      <c r="H86" s="1084"/>
      <c r="I86" s="1085"/>
      <c r="J86" s="1135">
        <f t="shared" si="23"/>
        <v>0</v>
      </c>
      <c r="K86" s="1135">
        <f t="shared" si="24"/>
        <v>0</v>
      </c>
      <c r="L86" s="1084"/>
      <c r="M86" s="1085"/>
      <c r="N86" s="1135">
        <f t="shared" si="25"/>
        <v>0</v>
      </c>
      <c r="O86" s="1135">
        <f t="shared" si="26"/>
        <v>0</v>
      </c>
      <c r="P86" s="1084"/>
      <c r="Q86" s="1085"/>
      <c r="R86" s="1135">
        <f t="shared" si="27"/>
        <v>0</v>
      </c>
      <c r="S86" s="1136">
        <f t="shared" si="28"/>
        <v>0</v>
      </c>
    </row>
    <row r="87" spans="1:19">
      <c r="B87" s="356"/>
      <c r="G87" s="369"/>
      <c r="H87" s="352"/>
      <c r="I87" s="353"/>
      <c r="J87" s="353"/>
      <c r="K87" s="353"/>
      <c r="L87" s="367"/>
      <c r="M87" s="353"/>
      <c r="N87" s="368"/>
      <c r="O87" s="368"/>
      <c r="P87" s="367"/>
      <c r="Q87" s="353"/>
      <c r="R87" s="368"/>
      <c r="S87" s="379"/>
    </row>
    <row r="88" spans="1:19" ht="15">
      <c r="B88" s="29"/>
    </row>
    <row r="89" spans="1:19">
      <c r="B89" s="345" t="s">
        <v>57</v>
      </c>
    </row>
    <row r="91" spans="1:19" ht="20.25">
      <c r="A91" s="338" t="str">
        <f>+A$1</f>
        <v>Worksheet A-11 - Actual Incentive Plant</v>
      </c>
      <c r="G91" s="346"/>
      <c r="H91" s="347"/>
      <c r="I91" s="347"/>
      <c r="J91" s="347"/>
      <c r="K91" s="347"/>
      <c r="S91" s="345" t="s">
        <v>445</v>
      </c>
    </row>
    <row r="92" spans="1:19" ht="20.25">
      <c r="A92" s="338" t="str">
        <f>+A$2</f>
        <v>Westar Energy, Inc.</v>
      </c>
      <c r="G92" s="346"/>
      <c r="H92" s="347"/>
      <c r="I92" s="347"/>
      <c r="J92" s="347"/>
      <c r="K92" s="347"/>
    </row>
    <row r="93" spans="1:19" ht="15">
      <c r="A93" s="340" t="str">
        <f>+A$3</f>
        <v>For the 12 months ended - December 31, 2011</v>
      </c>
      <c r="G93" s="346"/>
      <c r="H93" s="347"/>
      <c r="I93" s="347"/>
      <c r="J93" s="347"/>
      <c r="K93" s="347"/>
    </row>
    <row r="94" spans="1:19">
      <c r="G94" s="346"/>
      <c r="H94" s="347"/>
      <c r="I94" s="347"/>
      <c r="J94" s="347"/>
      <c r="K94" s="347"/>
    </row>
    <row r="95" spans="1:19">
      <c r="B95" s="387" t="s">
        <v>55</v>
      </c>
    </row>
    <row r="96" spans="1:19">
      <c r="A96" s="346">
        <v>1</v>
      </c>
      <c r="H96" s="348" t="s">
        <v>1612</v>
      </c>
      <c r="I96" s="366"/>
      <c r="J96" s="366"/>
      <c r="K96" s="366"/>
      <c r="L96" s="348" t="s">
        <v>1612</v>
      </c>
      <c r="M96" s="366"/>
      <c r="N96" s="366"/>
      <c r="O96" s="366"/>
      <c r="P96" s="348" t="s">
        <v>1612</v>
      </c>
      <c r="Q96" s="366"/>
      <c r="R96" s="366"/>
      <c r="S96" s="374"/>
    </row>
    <row r="97" spans="1:19">
      <c r="A97" s="346">
        <f>A96+1</f>
        <v>2</v>
      </c>
      <c r="H97" s="364" t="s">
        <v>96</v>
      </c>
      <c r="I97" s="442"/>
      <c r="J97" s="365"/>
      <c r="K97" s="365"/>
      <c r="L97" s="364"/>
      <c r="M97" s="365"/>
      <c r="N97" s="365"/>
      <c r="O97" s="365"/>
      <c r="P97" s="364"/>
      <c r="Q97" s="365"/>
      <c r="R97" s="365"/>
      <c r="S97" s="375"/>
    </row>
    <row r="98" spans="1:19">
      <c r="A98" s="346">
        <f t="shared" ref="A98:A103" si="30">A97+1</f>
        <v>3</v>
      </c>
      <c r="H98" s="349" t="s">
        <v>1613</v>
      </c>
      <c r="I98" s="355"/>
      <c r="J98" s="350" t="s">
        <v>58</v>
      </c>
      <c r="K98" s="350"/>
      <c r="L98" s="349" t="s">
        <v>1613</v>
      </c>
      <c r="M98" s="355"/>
      <c r="N98" s="350" t="s">
        <v>58</v>
      </c>
      <c r="O98" s="350"/>
      <c r="P98" s="349" t="s">
        <v>1613</v>
      </c>
      <c r="Q98" s="355"/>
      <c r="R98" s="350" t="s">
        <v>58</v>
      </c>
      <c r="S98" s="376"/>
    </row>
    <row r="99" spans="1:19">
      <c r="A99" s="346">
        <f t="shared" si="30"/>
        <v>4</v>
      </c>
      <c r="H99" s="349" t="s">
        <v>610</v>
      </c>
      <c r="I99" s="355"/>
      <c r="J99" s="350"/>
      <c r="K99" s="350"/>
      <c r="L99" s="349" t="s">
        <v>610</v>
      </c>
      <c r="M99" s="355"/>
      <c r="N99" s="350"/>
      <c r="O99" s="350"/>
      <c r="P99" s="349" t="s">
        <v>610</v>
      </c>
      <c r="Q99" s="355"/>
      <c r="R99" s="350"/>
      <c r="S99" s="376"/>
    </row>
    <row r="100" spans="1:19">
      <c r="A100" s="346">
        <f t="shared" si="30"/>
        <v>5</v>
      </c>
      <c r="H100" s="349" t="s">
        <v>612</v>
      </c>
      <c r="I100" s="351">
        <f>+I99*'Actual Gross Rev'!H313</f>
        <v>0</v>
      </c>
      <c r="J100" s="350"/>
      <c r="K100" s="350"/>
      <c r="L100" s="349" t="s">
        <v>612</v>
      </c>
      <c r="M100" s="351">
        <f>+M99*'Actual Gross Rev'!$L$236</f>
        <v>0</v>
      </c>
      <c r="N100" s="350"/>
      <c r="O100" s="350"/>
      <c r="P100" s="349" t="s">
        <v>612</v>
      </c>
      <c r="Q100" s="351">
        <f>+Q99*'Actual Gross Rev'!$L$236</f>
        <v>0</v>
      </c>
      <c r="R100" s="350"/>
      <c r="S100" s="376"/>
    </row>
    <row r="101" spans="1:19">
      <c r="A101" s="346">
        <f t="shared" si="30"/>
        <v>6</v>
      </c>
      <c r="H101" s="349" t="s">
        <v>613</v>
      </c>
      <c r="I101" s="362"/>
      <c r="J101" s="350"/>
      <c r="K101" s="350"/>
      <c r="L101" s="349" t="s">
        <v>613</v>
      </c>
      <c r="M101" s="362"/>
      <c r="N101" s="350"/>
      <c r="O101" s="350"/>
      <c r="P101" s="349" t="s">
        <v>613</v>
      </c>
      <c r="Q101" s="362"/>
      <c r="R101" s="350"/>
      <c r="S101" s="376"/>
    </row>
    <row r="102" spans="1:19">
      <c r="A102" s="346">
        <f t="shared" si="30"/>
        <v>7</v>
      </c>
      <c r="C102" s="1761" t="s">
        <v>1077</v>
      </c>
      <c r="D102" s="1761"/>
      <c r="E102" s="1761"/>
      <c r="F102" s="1761"/>
      <c r="H102" s="349" t="s">
        <v>614</v>
      </c>
      <c r="I102" s="354"/>
      <c r="J102" s="350"/>
      <c r="K102" s="350"/>
      <c r="L102" s="349" t="s">
        <v>614</v>
      </c>
      <c r="M102" s="354"/>
      <c r="N102" s="350"/>
      <c r="O102" s="350"/>
      <c r="P102" s="349" t="s">
        <v>614</v>
      </c>
      <c r="Q102" s="354"/>
      <c r="R102" s="350"/>
      <c r="S102" s="376"/>
    </row>
    <row r="103" spans="1:19">
      <c r="A103" s="346">
        <f t="shared" si="30"/>
        <v>8</v>
      </c>
      <c r="H103" s="349" t="s">
        <v>615</v>
      </c>
      <c r="I103" s="363"/>
      <c r="J103" s="350"/>
      <c r="K103" s="350"/>
      <c r="L103" s="349" t="s">
        <v>615</v>
      </c>
      <c r="M103" s="363"/>
      <c r="N103" s="350"/>
      <c r="O103" s="350"/>
      <c r="P103" s="349" t="s">
        <v>615</v>
      </c>
      <c r="Q103" s="363"/>
      <c r="R103" s="350"/>
      <c r="S103" s="376"/>
    </row>
    <row r="104" spans="1:19">
      <c r="H104" s="349"/>
      <c r="I104" s="350"/>
      <c r="J104" s="350"/>
      <c r="K104" s="350"/>
      <c r="L104" s="349"/>
      <c r="M104" s="350"/>
      <c r="N104" s="350"/>
      <c r="O104" s="350"/>
      <c r="P104" s="349"/>
      <c r="Q104" s="350"/>
      <c r="R104" s="350"/>
      <c r="S104" s="376"/>
    </row>
    <row r="105" spans="1:19">
      <c r="B105" s="371" t="s">
        <v>565</v>
      </c>
      <c r="C105" s="343" t="s">
        <v>1611</v>
      </c>
      <c r="D105" s="343" t="s">
        <v>1452</v>
      </c>
      <c r="E105" s="343" t="s">
        <v>1453</v>
      </c>
      <c r="F105" s="343" t="s">
        <v>617</v>
      </c>
      <c r="G105" s="371" t="s">
        <v>565</v>
      </c>
      <c r="H105" s="357" t="s">
        <v>1611</v>
      </c>
      <c r="I105" s="358" t="s">
        <v>1452</v>
      </c>
      <c r="J105" s="358" t="s">
        <v>1453</v>
      </c>
      <c r="K105" s="358" t="s">
        <v>617</v>
      </c>
      <c r="L105" s="357" t="s">
        <v>1611</v>
      </c>
      <c r="M105" s="358" t="s">
        <v>1452</v>
      </c>
      <c r="N105" s="358" t="s">
        <v>1453</v>
      </c>
      <c r="O105" s="358" t="s">
        <v>611</v>
      </c>
      <c r="P105" s="357" t="s">
        <v>1611</v>
      </c>
      <c r="Q105" s="358" t="s">
        <v>1452</v>
      </c>
      <c r="R105" s="358" t="s">
        <v>1453</v>
      </c>
      <c r="S105" s="377" t="s">
        <v>611</v>
      </c>
    </row>
    <row r="106" spans="1:19">
      <c r="H106" s="359"/>
      <c r="I106" s="360"/>
      <c r="J106" s="360"/>
      <c r="K106" s="360"/>
      <c r="L106" s="359"/>
      <c r="M106" s="360"/>
      <c r="N106" s="360"/>
      <c r="O106" s="360"/>
      <c r="P106" s="359"/>
      <c r="Q106" s="360"/>
      <c r="R106" s="360"/>
      <c r="S106" s="378"/>
    </row>
    <row r="107" spans="1:19">
      <c r="A107" s="346">
        <f>A103+1</f>
        <v>9</v>
      </c>
      <c r="B107" s="356">
        <v>2007</v>
      </c>
      <c r="C107" s="1081">
        <f t="shared" ref="C107:E109" si="31">+H107+L107+P107</f>
        <v>0</v>
      </c>
      <c r="D107" s="1081">
        <f t="shared" si="31"/>
        <v>0</v>
      </c>
      <c r="E107" s="1081">
        <f>+J107+N107+R107</f>
        <v>0</v>
      </c>
      <c r="F107" s="1081">
        <f>+K107+O107+S107</f>
        <v>0</v>
      </c>
      <c r="G107" s="369">
        <f>+B107</f>
        <v>2007</v>
      </c>
      <c r="H107" s="1084"/>
      <c r="I107" s="1085"/>
      <c r="J107" s="1135">
        <f>+H107-I107</f>
        <v>0</v>
      </c>
      <c r="K107" s="1135">
        <f>ROUND(J107*I$11,0)</f>
        <v>0</v>
      </c>
      <c r="L107" s="1084"/>
      <c r="M107" s="1085"/>
      <c r="N107" s="1135">
        <f>+L107-M107</f>
        <v>0</v>
      </c>
      <c r="O107" s="1135">
        <f>ROUND(N107*M$11,0)</f>
        <v>0</v>
      </c>
      <c r="P107" s="1084"/>
      <c r="Q107" s="1085"/>
      <c r="R107" s="1135">
        <f>+P107-Q107</f>
        <v>0</v>
      </c>
      <c r="S107" s="1136">
        <f>ROUND(R107*Q$11,2)</f>
        <v>0</v>
      </c>
    </row>
    <row r="108" spans="1:19">
      <c r="A108" s="346">
        <f t="shared" ref="A108:A130" si="32">A107+1</f>
        <v>10</v>
      </c>
      <c r="B108" s="356">
        <v>2008</v>
      </c>
      <c r="C108" s="1081">
        <f t="shared" si="31"/>
        <v>0</v>
      </c>
      <c r="D108" s="1081">
        <f t="shared" si="31"/>
        <v>0</v>
      </c>
      <c r="E108" s="1081">
        <f t="shared" si="31"/>
        <v>0</v>
      </c>
      <c r="F108" s="1081">
        <f>+K108+O108+S108</f>
        <v>0</v>
      </c>
      <c r="G108" s="369">
        <f t="shared" ref="G108:G130" si="33">+B108</f>
        <v>2008</v>
      </c>
      <c r="H108" s="1084"/>
      <c r="I108" s="1085"/>
      <c r="J108" s="1135">
        <f>+H108-I102</f>
        <v>0</v>
      </c>
      <c r="K108" s="1135">
        <f>ROUND(J108*I$11,2)</f>
        <v>0</v>
      </c>
      <c r="L108" s="1084"/>
      <c r="M108" s="1085"/>
      <c r="N108" s="1135">
        <f>+L108-M102</f>
        <v>0</v>
      </c>
      <c r="O108" s="1135">
        <f>ROUND(N108*M$11,2)</f>
        <v>0</v>
      </c>
      <c r="P108" s="1084"/>
      <c r="Q108" s="1085"/>
      <c r="R108" s="1135">
        <f>+P108-Q102</f>
        <v>0</v>
      </c>
      <c r="S108" s="1136">
        <f>ROUND(R108*Q$11,2)</f>
        <v>0</v>
      </c>
    </row>
    <row r="109" spans="1:19">
      <c r="A109" s="346">
        <f t="shared" si="32"/>
        <v>11</v>
      </c>
      <c r="B109" s="356">
        <f>+B108+1</f>
        <v>2009</v>
      </c>
      <c r="C109" s="1081">
        <f t="shared" si="31"/>
        <v>0</v>
      </c>
      <c r="D109" s="1081">
        <f t="shared" si="31"/>
        <v>0</v>
      </c>
      <c r="E109" s="1081">
        <f t="shared" si="31"/>
        <v>0</v>
      </c>
      <c r="F109" s="1081">
        <f>+K109+O109+S109</f>
        <v>0</v>
      </c>
      <c r="G109" s="369">
        <f t="shared" si="33"/>
        <v>2009</v>
      </c>
      <c r="H109" s="1084"/>
      <c r="I109" s="1085"/>
      <c r="J109" s="1135">
        <f>+H109-I109</f>
        <v>0</v>
      </c>
      <c r="K109" s="1135">
        <f>ROUND(J109*I$11,2)</f>
        <v>0</v>
      </c>
      <c r="L109" s="1084"/>
      <c r="M109" s="1085"/>
      <c r="N109" s="1135">
        <f>+L109-M109</f>
        <v>0</v>
      </c>
      <c r="O109" s="1135">
        <f>ROUND(N109*M$11,2)</f>
        <v>0</v>
      </c>
      <c r="P109" s="1084"/>
      <c r="Q109" s="1085"/>
      <c r="R109" s="1135">
        <f>+P109-Q109</f>
        <v>0</v>
      </c>
      <c r="S109" s="1136">
        <f>ROUND(R109*Q$11,2)</f>
        <v>0</v>
      </c>
    </row>
    <row r="110" spans="1:19">
      <c r="A110" s="346">
        <f t="shared" si="32"/>
        <v>12</v>
      </c>
      <c r="B110" s="356">
        <f t="shared" ref="B110:B130" si="34">+B109+1</f>
        <v>2010</v>
      </c>
      <c r="C110" s="1081">
        <f t="shared" ref="C110:C130" si="35">+H110+L110+P110</f>
        <v>0</v>
      </c>
      <c r="D110" s="1081">
        <f t="shared" ref="D110:D130" si="36">+I110+M110+Q110</f>
        <v>0</v>
      </c>
      <c r="E110" s="1081">
        <f t="shared" ref="E110:E130" si="37">+J110+N110+R110</f>
        <v>0</v>
      </c>
      <c r="F110" s="1081">
        <f t="shared" ref="F110:F130" si="38">+K110+O110+S110</f>
        <v>0</v>
      </c>
      <c r="G110" s="369">
        <f t="shared" si="33"/>
        <v>2010</v>
      </c>
      <c r="H110" s="1084"/>
      <c r="I110" s="1085"/>
      <c r="J110" s="1135">
        <f t="shared" ref="J110:J130" si="39">+H110-I110</f>
        <v>0</v>
      </c>
      <c r="K110" s="1135">
        <f t="shared" ref="K110:K130" si="40">ROUND(J110*I$11,2)</f>
        <v>0</v>
      </c>
      <c r="L110" s="1084"/>
      <c r="M110" s="1085"/>
      <c r="N110" s="1135">
        <f t="shared" ref="N110:N130" si="41">+L110-M110</f>
        <v>0</v>
      </c>
      <c r="O110" s="1135">
        <f t="shared" ref="O110:O130" si="42">ROUND(N110*M$11,2)</f>
        <v>0</v>
      </c>
      <c r="P110" s="1084"/>
      <c r="Q110" s="1085"/>
      <c r="R110" s="1135">
        <f t="shared" ref="R110:R130" si="43">+P110-Q110</f>
        <v>0</v>
      </c>
      <c r="S110" s="1136">
        <f t="shared" ref="S110:S130" si="44">ROUND(R110*Q$11,2)</f>
        <v>0</v>
      </c>
    </row>
    <row r="111" spans="1:19">
      <c r="A111" s="346">
        <f t="shared" si="32"/>
        <v>13</v>
      </c>
      <c r="B111" s="356">
        <f t="shared" si="34"/>
        <v>2011</v>
      </c>
      <c r="C111" s="1081">
        <f t="shared" si="35"/>
        <v>0</v>
      </c>
      <c r="D111" s="1081">
        <f t="shared" si="36"/>
        <v>0</v>
      </c>
      <c r="E111" s="1081">
        <f t="shared" si="37"/>
        <v>0</v>
      </c>
      <c r="F111" s="1081">
        <f t="shared" si="38"/>
        <v>0</v>
      </c>
      <c r="G111" s="369">
        <f t="shared" si="33"/>
        <v>2011</v>
      </c>
      <c r="H111" s="1084"/>
      <c r="I111" s="1085"/>
      <c r="J111" s="1135">
        <f t="shared" si="39"/>
        <v>0</v>
      </c>
      <c r="K111" s="1135">
        <f t="shared" si="40"/>
        <v>0</v>
      </c>
      <c r="L111" s="1084"/>
      <c r="M111" s="1085"/>
      <c r="N111" s="1135">
        <f t="shared" si="41"/>
        <v>0</v>
      </c>
      <c r="O111" s="1135">
        <f t="shared" si="42"/>
        <v>0</v>
      </c>
      <c r="P111" s="1084"/>
      <c r="Q111" s="1085"/>
      <c r="R111" s="1135">
        <f t="shared" si="43"/>
        <v>0</v>
      </c>
      <c r="S111" s="1136">
        <f t="shared" si="44"/>
        <v>0</v>
      </c>
    </row>
    <row r="112" spans="1:19">
      <c r="A112" s="346">
        <f t="shared" si="32"/>
        <v>14</v>
      </c>
      <c r="B112" s="356">
        <f t="shared" si="34"/>
        <v>2012</v>
      </c>
      <c r="C112" s="1081">
        <f t="shared" si="35"/>
        <v>0</v>
      </c>
      <c r="D112" s="1081">
        <f t="shared" si="36"/>
        <v>0</v>
      </c>
      <c r="E112" s="1081">
        <f t="shared" si="37"/>
        <v>0</v>
      </c>
      <c r="F112" s="1081">
        <f t="shared" si="38"/>
        <v>0</v>
      </c>
      <c r="G112" s="369">
        <f t="shared" si="33"/>
        <v>2012</v>
      </c>
      <c r="H112" s="1084"/>
      <c r="I112" s="1085"/>
      <c r="J112" s="1135">
        <f t="shared" si="39"/>
        <v>0</v>
      </c>
      <c r="K112" s="1135">
        <f t="shared" si="40"/>
        <v>0</v>
      </c>
      <c r="L112" s="1084"/>
      <c r="M112" s="1085"/>
      <c r="N112" s="1135">
        <f t="shared" si="41"/>
        <v>0</v>
      </c>
      <c r="O112" s="1135">
        <f t="shared" si="42"/>
        <v>0</v>
      </c>
      <c r="P112" s="1084"/>
      <c r="Q112" s="1085"/>
      <c r="R112" s="1135">
        <f t="shared" si="43"/>
        <v>0</v>
      </c>
      <c r="S112" s="1136">
        <f t="shared" si="44"/>
        <v>0</v>
      </c>
    </row>
    <row r="113" spans="1:19">
      <c r="A113" s="346">
        <f t="shared" si="32"/>
        <v>15</v>
      </c>
      <c r="B113" s="356">
        <f t="shared" si="34"/>
        <v>2013</v>
      </c>
      <c r="C113" s="1081">
        <f t="shared" si="35"/>
        <v>0</v>
      </c>
      <c r="D113" s="1081">
        <f t="shared" si="36"/>
        <v>0</v>
      </c>
      <c r="E113" s="1081">
        <f t="shared" si="37"/>
        <v>0</v>
      </c>
      <c r="F113" s="1081">
        <f t="shared" si="38"/>
        <v>0</v>
      </c>
      <c r="G113" s="369">
        <f t="shared" si="33"/>
        <v>2013</v>
      </c>
      <c r="H113" s="1084"/>
      <c r="I113" s="1085"/>
      <c r="J113" s="1135">
        <f t="shared" si="39"/>
        <v>0</v>
      </c>
      <c r="K113" s="1135">
        <f t="shared" si="40"/>
        <v>0</v>
      </c>
      <c r="L113" s="1084"/>
      <c r="M113" s="1085"/>
      <c r="N113" s="1135">
        <f t="shared" si="41"/>
        <v>0</v>
      </c>
      <c r="O113" s="1135">
        <f t="shared" si="42"/>
        <v>0</v>
      </c>
      <c r="P113" s="1084"/>
      <c r="Q113" s="1085"/>
      <c r="R113" s="1135">
        <f t="shared" si="43"/>
        <v>0</v>
      </c>
      <c r="S113" s="1136">
        <f t="shared" si="44"/>
        <v>0</v>
      </c>
    </row>
    <row r="114" spans="1:19">
      <c r="A114" s="346">
        <f t="shared" si="32"/>
        <v>16</v>
      </c>
      <c r="B114" s="356">
        <f t="shared" si="34"/>
        <v>2014</v>
      </c>
      <c r="C114" s="1081">
        <f t="shared" si="35"/>
        <v>0</v>
      </c>
      <c r="D114" s="1081">
        <f t="shared" si="36"/>
        <v>0</v>
      </c>
      <c r="E114" s="1081">
        <f t="shared" si="37"/>
        <v>0</v>
      </c>
      <c r="F114" s="1081">
        <f t="shared" si="38"/>
        <v>0</v>
      </c>
      <c r="G114" s="369">
        <f t="shared" si="33"/>
        <v>2014</v>
      </c>
      <c r="H114" s="1084"/>
      <c r="I114" s="1085"/>
      <c r="J114" s="1135">
        <f t="shared" si="39"/>
        <v>0</v>
      </c>
      <c r="K114" s="1135">
        <f t="shared" si="40"/>
        <v>0</v>
      </c>
      <c r="L114" s="1084"/>
      <c r="M114" s="1085"/>
      <c r="N114" s="1135">
        <f t="shared" si="41"/>
        <v>0</v>
      </c>
      <c r="O114" s="1135">
        <f t="shared" si="42"/>
        <v>0</v>
      </c>
      <c r="P114" s="1084"/>
      <c r="Q114" s="1085"/>
      <c r="R114" s="1135">
        <f t="shared" si="43"/>
        <v>0</v>
      </c>
      <c r="S114" s="1136">
        <f t="shared" si="44"/>
        <v>0</v>
      </c>
    </row>
    <row r="115" spans="1:19">
      <c r="A115" s="346">
        <f t="shared" si="32"/>
        <v>17</v>
      </c>
      <c r="B115" s="356">
        <f t="shared" si="34"/>
        <v>2015</v>
      </c>
      <c r="C115" s="1081">
        <f t="shared" si="35"/>
        <v>0</v>
      </c>
      <c r="D115" s="1081">
        <f t="shared" si="36"/>
        <v>0</v>
      </c>
      <c r="E115" s="1081">
        <f t="shared" si="37"/>
        <v>0</v>
      </c>
      <c r="F115" s="1081">
        <f t="shared" si="38"/>
        <v>0</v>
      </c>
      <c r="G115" s="369">
        <f t="shared" si="33"/>
        <v>2015</v>
      </c>
      <c r="H115" s="1084"/>
      <c r="I115" s="1085"/>
      <c r="J115" s="1135">
        <f t="shared" si="39"/>
        <v>0</v>
      </c>
      <c r="K115" s="1135">
        <f t="shared" si="40"/>
        <v>0</v>
      </c>
      <c r="L115" s="1084"/>
      <c r="M115" s="1085"/>
      <c r="N115" s="1135">
        <f t="shared" si="41"/>
        <v>0</v>
      </c>
      <c r="O115" s="1135">
        <f t="shared" si="42"/>
        <v>0</v>
      </c>
      <c r="P115" s="1084"/>
      <c r="Q115" s="1085"/>
      <c r="R115" s="1135">
        <f t="shared" si="43"/>
        <v>0</v>
      </c>
      <c r="S115" s="1136">
        <f t="shared" si="44"/>
        <v>0</v>
      </c>
    </row>
    <row r="116" spans="1:19">
      <c r="A116" s="346">
        <f t="shared" si="32"/>
        <v>18</v>
      </c>
      <c r="B116" s="356">
        <f t="shared" si="34"/>
        <v>2016</v>
      </c>
      <c r="C116" s="1081">
        <f t="shared" si="35"/>
        <v>0</v>
      </c>
      <c r="D116" s="1081">
        <f t="shared" si="36"/>
        <v>0</v>
      </c>
      <c r="E116" s="1081">
        <f t="shared" si="37"/>
        <v>0</v>
      </c>
      <c r="F116" s="1081">
        <f t="shared" si="38"/>
        <v>0</v>
      </c>
      <c r="G116" s="369">
        <f t="shared" si="33"/>
        <v>2016</v>
      </c>
      <c r="H116" s="1084"/>
      <c r="I116" s="1085"/>
      <c r="J116" s="1135">
        <f t="shared" si="39"/>
        <v>0</v>
      </c>
      <c r="K116" s="1135">
        <f t="shared" si="40"/>
        <v>0</v>
      </c>
      <c r="L116" s="1084"/>
      <c r="M116" s="1085"/>
      <c r="N116" s="1135">
        <f t="shared" si="41"/>
        <v>0</v>
      </c>
      <c r="O116" s="1135">
        <f t="shared" si="42"/>
        <v>0</v>
      </c>
      <c r="P116" s="1084"/>
      <c r="Q116" s="1085"/>
      <c r="R116" s="1135">
        <f t="shared" si="43"/>
        <v>0</v>
      </c>
      <c r="S116" s="1136">
        <f t="shared" si="44"/>
        <v>0</v>
      </c>
    </row>
    <row r="117" spans="1:19">
      <c r="A117" s="346">
        <f t="shared" si="32"/>
        <v>19</v>
      </c>
      <c r="B117" s="356">
        <f t="shared" si="34"/>
        <v>2017</v>
      </c>
      <c r="C117" s="1081">
        <f t="shared" si="35"/>
        <v>0</v>
      </c>
      <c r="D117" s="1081">
        <f t="shared" si="36"/>
        <v>0</v>
      </c>
      <c r="E117" s="1081">
        <f t="shared" si="37"/>
        <v>0</v>
      </c>
      <c r="F117" s="1081">
        <f t="shared" si="38"/>
        <v>0</v>
      </c>
      <c r="G117" s="369">
        <f t="shared" si="33"/>
        <v>2017</v>
      </c>
      <c r="H117" s="1084"/>
      <c r="I117" s="1085"/>
      <c r="J117" s="1135">
        <f t="shared" si="39"/>
        <v>0</v>
      </c>
      <c r="K117" s="1135">
        <f t="shared" si="40"/>
        <v>0</v>
      </c>
      <c r="L117" s="1084"/>
      <c r="M117" s="1085"/>
      <c r="N117" s="1135">
        <f t="shared" si="41"/>
        <v>0</v>
      </c>
      <c r="O117" s="1135">
        <f t="shared" si="42"/>
        <v>0</v>
      </c>
      <c r="P117" s="1084"/>
      <c r="Q117" s="1085"/>
      <c r="R117" s="1135">
        <f t="shared" si="43"/>
        <v>0</v>
      </c>
      <c r="S117" s="1136">
        <f t="shared" si="44"/>
        <v>0</v>
      </c>
    </row>
    <row r="118" spans="1:19">
      <c r="A118" s="346">
        <f t="shared" si="32"/>
        <v>20</v>
      </c>
      <c r="B118" s="356">
        <f t="shared" si="34"/>
        <v>2018</v>
      </c>
      <c r="C118" s="1081">
        <f t="shared" si="35"/>
        <v>0</v>
      </c>
      <c r="D118" s="1081">
        <f t="shared" si="36"/>
        <v>0</v>
      </c>
      <c r="E118" s="1081">
        <f t="shared" si="37"/>
        <v>0</v>
      </c>
      <c r="F118" s="1081">
        <f t="shared" si="38"/>
        <v>0</v>
      </c>
      <c r="G118" s="369">
        <f t="shared" si="33"/>
        <v>2018</v>
      </c>
      <c r="H118" s="1084"/>
      <c r="I118" s="1085"/>
      <c r="J118" s="1135">
        <f t="shared" si="39"/>
        <v>0</v>
      </c>
      <c r="K118" s="1135">
        <f t="shared" si="40"/>
        <v>0</v>
      </c>
      <c r="L118" s="1084"/>
      <c r="M118" s="1085"/>
      <c r="N118" s="1135">
        <f t="shared" si="41"/>
        <v>0</v>
      </c>
      <c r="O118" s="1135">
        <f t="shared" si="42"/>
        <v>0</v>
      </c>
      <c r="P118" s="1084"/>
      <c r="Q118" s="1085"/>
      <c r="R118" s="1135">
        <f t="shared" si="43"/>
        <v>0</v>
      </c>
      <c r="S118" s="1136">
        <f t="shared" si="44"/>
        <v>0</v>
      </c>
    </row>
    <row r="119" spans="1:19">
      <c r="A119" s="346">
        <f t="shared" si="32"/>
        <v>21</v>
      </c>
      <c r="B119" s="356">
        <f t="shared" si="34"/>
        <v>2019</v>
      </c>
      <c r="C119" s="1081">
        <f t="shared" si="35"/>
        <v>0</v>
      </c>
      <c r="D119" s="1081">
        <f t="shared" si="36"/>
        <v>0</v>
      </c>
      <c r="E119" s="1081">
        <f t="shared" si="37"/>
        <v>0</v>
      </c>
      <c r="F119" s="1081">
        <f t="shared" si="38"/>
        <v>0</v>
      </c>
      <c r="G119" s="369">
        <f t="shared" si="33"/>
        <v>2019</v>
      </c>
      <c r="H119" s="1084"/>
      <c r="I119" s="1085"/>
      <c r="J119" s="1135">
        <f t="shared" si="39"/>
        <v>0</v>
      </c>
      <c r="K119" s="1135">
        <f t="shared" si="40"/>
        <v>0</v>
      </c>
      <c r="L119" s="1084"/>
      <c r="M119" s="1085"/>
      <c r="N119" s="1135">
        <f t="shared" si="41"/>
        <v>0</v>
      </c>
      <c r="O119" s="1135">
        <f t="shared" si="42"/>
        <v>0</v>
      </c>
      <c r="P119" s="1084"/>
      <c r="Q119" s="1085"/>
      <c r="R119" s="1135">
        <f t="shared" si="43"/>
        <v>0</v>
      </c>
      <c r="S119" s="1136">
        <f t="shared" si="44"/>
        <v>0</v>
      </c>
    </row>
    <row r="120" spans="1:19">
      <c r="A120" s="346">
        <f t="shared" si="32"/>
        <v>22</v>
      </c>
      <c r="B120" s="356">
        <f t="shared" si="34"/>
        <v>2020</v>
      </c>
      <c r="C120" s="1081">
        <f t="shared" si="35"/>
        <v>0</v>
      </c>
      <c r="D120" s="1081">
        <f t="shared" si="36"/>
        <v>0</v>
      </c>
      <c r="E120" s="1081">
        <f t="shared" si="37"/>
        <v>0</v>
      </c>
      <c r="F120" s="1081">
        <f t="shared" si="38"/>
        <v>0</v>
      </c>
      <c r="G120" s="369">
        <f t="shared" si="33"/>
        <v>2020</v>
      </c>
      <c r="H120" s="1084"/>
      <c r="I120" s="1085"/>
      <c r="J120" s="1135">
        <f t="shared" si="39"/>
        <v>0</v>
      </c>
      <c r="K120" s="1135">
        <f t="shared" si="40"/>
        <v>0</v>
      </c>
      <c r="L120" s="1084"/>
      <c r="M120" s="1085"/>
      <c r="N120" s="1135">
        <f t="shared" si="41"/>
        <v>0</v>
      </c>
      <c r="O120" s="1135">
        <f t="shared" si="42"/>
        <v>0</v>
      </c>
      <c r="P120" s="1084"/>
      <c r="Q120" s="1085"/>
      <c r="R120" s="1135">
        <f t="shared" si="43"/>
        <v>0</v>
      </c>
      <c r="S120" s="1136">
        <f t="shared" si="44"/>
        <v>0</v>
      </c>
    </row>
    <row r="121" spans="1:19">
      <c r="A121" s="346">
        <f t="shared" si="32"/>
        <v>23</v>
      </c>
      <c r="B121" s="356">
        <f t="shared" si="34"/>
        <v>2021</v>
      </c>
      <c r="C121" s="1081">
        <f t="shared" si="35"/>
        <v>0</v>
      </c>
      <c r="D121" s="1081">
        <f t="shared" si="36"/>
        <v>0</v>
      </c>
      <c r="E121" s="1081">
        <f t="shared" si="37"/>
        <v>0</v>
      </c>
      <c r="F121" s="1081">
        <f t="shared" si="38"/>
        <v>0</v>
      </c>
      <c r="G121" s="369">
        <f t="shared" si="33"/>
        <v>2021</v>
      </c>
      <c r="H121" s="1084"/>
      <c r="I121" s="1085"/>
      <c r="J121" s="1135">
        <f t="shared" si="39"/>
        <v>0</v>
      </c>
      <c r="K121" s="1135">
        <f t="shared" si="40"/>
        <v>0</v>
      </c>
      <c r="L121" s="1084"/>
      <c r="M121" s="1085"/>
      <c r="N121" s="1135">
        <f t="shared" si="41"/>
        <v>0</v>
      </c>
      <c r="O121" s="1135">
        <f t="shared" si="42"/>
        <v>0</v>
      </c>
      <c r="P121" s="1084"/>
      <c r="Q121" s="1085"/>
      <c r="R121" s="1135">
        <f t="shared" si="43"/>
        <v>0</v>
      </c>
      <c r="S121" s="1136">
        <f t="shared" si="44"/>
        <v>0</v>
      </c>
    </row>
    <row r="122" spans="1:19">
      <c r="A122" s="346">
        <f t="shared" si="32"/>
        <v>24</v>
      </c>
      <c r="B122" s="356">
        <f t="shared" si="34"/>
        <v>2022</v>
      </c>
      <c r="C122" s="1081">
        <f t="shared" si="35"/>
        <v>0</v>
      </c>
      <c r="D122" s="1081">
        <f t="shared" si="36"/>
        <v>0</v>
      </c>
      <c r="E122" s="1081">
        <f t="shared" si="37"/>
        <v>0</v>
      </c>
      <c r="F122" s="1081">
        <f t="shared" si="38"/>
        <v>0</v>
      </c>
      <c r="G122" s="369">
        <f t="shared" si="33"/>
        <v>2022</v>
      </c>
      <c r="H122" s="1084"/>
      <c r="I122" s="1085"/>
      <c r="J122" s="1135">
        <f t="shared" si="39"/>
        <v>0</v>
      </c>
      <c r="K122" s="1135">
        <f t="shared" si="40"/>
        <v>0</v>
      </c>
      <c r="L122" s="1084"/>
      <c r="M122" s="1085"/>
      <c r="N122" s="1135">
        <f t="shared" si="41"/>
        <v>0</v>
      </c>
      <c r="O122" s="1135">
        <f t="shared" si="42"/>
        <v>0</v>
      </c>
      <c r="P122" s="1084"/>
      <c r="Q122" s="1085"/>
      <c r="R122" s="1135">
        <f t="shared" si="43"/>
        <v>0</v>
      </c>
      <c r="S122" s="1136">
        <f t="shared" si="44"/>
        <v>0</v>
      </c>
    </row>
    <row r="123" spans="1:19">
      <c r="A123" s="346">
        <f t="shared" si="32"/>
        <v>25</v>
      </c>
      <c r="B123" s="356">
        <f t="shared" si="34"/>
        <v>2023</v>
      </c>
      <c r="C123" s="1081">
        <f t="shared" si="35"/>
        <v>0</v>
      </c>
      <c r="D123" s="1081">
        <f t="shared" si="36"/>
        <v>0</v>
      </c>
      <c r="E123" s="1081">
        <f t="shared" si="37"/>
        <v>0</v>
      </c>
      <c r="F123" s="1081">
        <f t="shared" si="38"/>
        <v>0</v>
      </c>
      <c r="G123" s="369">
        <f t="shared" si="33"/>
        <v>2023</v>
      </c>
      <c r="H123" s="1084"/>
      <c r="I123" s="1085"/>
      <c r="J123" s="1135">
        <f t="shared" si="39"/>
        <v>0</v>
      </c>
      <c r="K123" s="1135">
        <f t="shared" si="40"/>
        <v>0</v>
      </c>
      <c r="L123" s="1084"/>
      <c r="M123" s="1085"/>
      <c r="N123" s="1135">
        <f t="shared" si="41"/>
        <v>0</v>
      </c>
      <c r="O123" s="1135">
        <f t="shared" si="42"/>
        <v>0</v>
      </c>
      <c r="P123" s="1084"/>
      <c r="Q123" s="1085"/>
      <c r="R123" s="1135">
        <f t="shared" si="43"/>
        <v>0</v>
      </c>
      <c r="S123" s="1136">
        <f t="shared" si="44"/>
        <v>0</v>
      </c>
    </row>
    <row r="124" spans="1:19">
      <c r="A124" s="346">
        <f t="shared" si="32"/>
        <v>26</v>
      </c>
      <c r="B124" s="356">
        <f t="shared" si="34"/>
        <v>2024</v>
      </c>
      <c r="C124" s="1081">
        <f t="shared" si="35"/>
        <v>0</v>
      </c>
      <c r="D124" s="1081">
        <f t="shared" si="36"/>
        <v>0</v>
      </c>
      <c r="E124" s="1081">
        <f t="shared" si="37"/>
        <v>0</v>
      </c>
      <c r="F124" s="1081">
        <f t="shared" si="38"/>
        <v>0</v>
      </c>
      <c r="G124" s="369">
        <f t="shared" si="33"/>
        <v>2024</v>
      </c>
      <c r="H124" s="1084"/>
      <c r="I124" s="1085"/>
      <c r="J124" s="1135">
        <f t="shared" si="39"/>
        <v>0</v>
      </c>
      <c r="K124" s="1135">
        <f t="shared" si="40"/>
        <v>0</v>
      </c>
      <c r="L124" s="1084"/>
      <c r="M124" s="1085"/>
      <c r="N124" s="1135">
        <f t="shared" si="41"/>
        <v>0</v>
      </c>
      <c r="O124" s="1135">
        <f t="shared" si="42"/>
        <v>0</v>
      </c>
      <c r="P124" s="1084"/>
      <c r="Q124" s="1085"/>
      <c r="R124" s="1135">
        <f t="shared" si="43"/>
        <v>0</v>
      </c>
      <c r="S124" s="1136">
        <f t="shared" si="44"/>
        <v>0</v>
      </c>
    </row>
    <row r="125" spans="1:19">
      <c r="A125" s="346">
        <f t="shared" si="32"/>
        <v>27</v>
      </c>
      <c r="B125" s="356">
        <f t="shared" si="34"/>
        <v>2025</v>
      </c>
      <c r="C125" s="1081">
        <f t="shared" si="35"/>
        <v>0</v>
      </c>
      <c r="D125" s="1081">
        <f t="shared" si="36"/>
        <v>0</v>
      </c>
      <c r="E125" s="1081">
        <f t="shared" si="37"/>
        <v>0</v>
      </c>
      <c r="F125" s="1081">
        <f t="shared" si="38"/>
        <v>0</v>
      </c>
      <c r="G125" s="369">
        <f t="shared" si="33"/>
        <v>2025</v>
      </c>
      <c r="H125" s="1084"/>
      <c r="I125" s="1085"/>
      <c r="J125" s="1135">
        <f t="shared" si="39"/>
        <v>0</v>
      </c>
      <c r="K125" s="1135">
        <f t="shared" si="40"/>
        <v>0</v>
      </c>
      <c r="L125" s="1084"/>
      <c r="M125" s="1085"/>
      <c r="N125" s="1135">
        <f t="shared" si="41"/>
        <v>0</v>
      </c>
      <c r="O125" s="1135">
        <f t="shared" si="42"/>
        <v>0</v>
      </c>
      <c r="P125" s="1084"/>
      <c r="Q125" s="1085"/>
      <c r="R125" s="1135">
        <f t="shared" si="43"/>
        <v>0</v>
      </c>
      <c r="S125" s="1136">
        <f t="shared" si="44"/>
        <v>0</v>
      </c>
    </row>
    <row r="126" spans="1:19">
      <c r="A126" s="346">
        <f t="shared" si="32"/>
        <v>28</v>
      </c>
      <c r="B126" s="356">
        <f t="shared" si="34"/>
        <v>2026</v>
      </c>
      <c r="C126" s="1081">
        <f t="shared" si="35"/>
        <v>0</v>
      </c>
      <c r="D126" s="1081">
        <f t="shared" si="36"/>
        <v>0</v>
      </c>
      <c r="E126" s="1081">
        <f t="shared" si="37"/>
        <v>0</v>
      </c>
      <c r="F126" s="1081">
        <f t="shared" si="38"/>
        <v>0</v>
      </c>
      <c r="G126" s="369">
        <f t="shared" si="33"/>
        <v>2026</v>
      </c>
      <c r="H126" s="1084"/>
      <c r="I126" s="1085"/>
      <c r="J126" s="1135">
        <f t="shared" si="39"/>
        <v>0</v>
      </c>
      <c r="K126" s="1135">
        <f t="shared" si="40"/>
        <v>0</v>
      </c>
      <c r="L126" s="1084"/>
      <c r="M126" s="1085"/>
      <c r="N126" s="1135">
        <f t="shared" si="41"/>
        <v>0</v>
      </c>
      <c r="O126" s="1135">
        <f t="shared" si="42"/>
        <v>0</v>
      </c>
      <c r="P126" s="1084"/>
      <c r="Q126" s="1085"/>
      <c r="R126" s="1135">
        <f t="shared" si="43"/>
        <v>0</v>
      </c>
      <c r="S126" s="1136">
        <f t="shared" si="44"/>
        <v>0</v>
      </c>
    </row>
    <row r="127" spans="1:19">
      <c r="A127" s="346">
        <f t="shared" si="32"/>
        <v>29</v>
      </c>
      <c r="B127" s="356">
        <f t="shared" si="34"/>
        <v>2027</v>
      </c>
      <c r="C127" s="1081">
        <f t="shared" si="35"/>
        <v>0</v>
      </c>
      <c r="D127" s="1081">
        <f t="shared" si="36"/>
        <v>0</v>
      </c>
      <c r="E127" s="1081">
        <f t="shared" si="37"/>
        <v>0</v>
      </c>
      <c r="F127" s="1081">
        <f t="shared" si="38"/>
        <v>0</v>
      </c>
      <c r="G127" s="369">
        <f t="shared" si="33"/>
        <v>2027</v>
      </c>
      <c r="H127" s="1084"/>
      <c r="I127" s="1085"/>
      <c r="J127" s="1135">
        <f t="shared" si="39"/>
        <v>0</v>
      </c>
      <c r="K127" s="1135">
        <f t="shared" si="40"/>
        <v>0</v>
      </c>
      <c r="L127" s="1084"/>
      <c r="M127" s="1085"/>
      <c r="N127" s="1135">
        <f t="shared" si="41"/>
        <v>0</v>
      </c>
      <c r="O127" s="1135">
        <f t="shared" si="42"/>
        <v>0</v>
      </c>
      <c r="P127" s="1084"/>
      <c r="Q127" s="1085"/>
      <c r="R127" s="1135">
        <f t="shared" si="43"/>
        <v>0</v>
      </c>
      <c r="S127" s="1136">
        <f t="shared" si="44"/>
        <v>0</v>
      </c>
    </row>
    <row r="128" spans="1:19">
      <c r="A128" s="346">
        <f t="shared" si="32"/>
        <v>30</v>
      </c>
      <c r="B128" s="356">
        <f t="shared" si="34"/>
        <v>2028</v>
      </c>
      <c r="C128" s="1081">
        <f t="shared" si="35"/>
        <v>0</v>
      </c>
      <c r="D128" s="1081">
        <f t="shared" si="36"/>
        <v>0</v>
      </c>
      <c r="E128" s="1081">
        <f t="shared" si="37"/>
        <v>0</v>
      </c>
      <c r="F128" s="1081">
        <f t="shared" si="38"/>
        <v>0</v>
      </c>
      <c r="G128" s="369">
        <f t="shared" si="33"/>
        <v>2028</v>
      </c>
      <c r="H128" s="1084"/>
      <c r="I128" s="1085"/>
      <c r="J128" s="1135">
        <f t="shared" si="39"/>
        <v>0</v>
      </c>
      <c r="K128" s="1135">
        <f t="shared" si="40"/>
        <v>0</v>
      </c>
      <c r="L128" s="1084"/>
      <c r="M128" s="1085"/>
      <c r="N128" s="1135">
        <f t="shared" si="41"/>
        <v>0</v>
      </c>
      <c r="O128" s="1135">
        <f t="shared" si="42"/>
        <v>0</v>
      </c>
      <c r="P128" s="1084"/>
      <c r="Q128" s="1085"/>
      <c r="R128" s="1135">
        <f t="shared" si="43"/>
        <v>0</v>
      </c>
      <c r="S128" s="1136">
        <f t="shared" si="44"/>
        <v>0</v>
      </c>
    </row>
    <row r="129" spans="1:19">
      <c r="A129" s="346">
        <f t="shared" si="32"/>
        <v>31</v>
      </c>
      <c r="B129" s="356">
        <f t="shared" si="34"/>
        <v>2029</v>
      </c>
      <c r="C129" s="1081">
        <f t="shared" si="35"/>
        <v>0</v>
      </c>
      <c r="D129" s="1081">
        <f t="shared" si="36"/>
        <v>0</v>
      </c>
      <c r="E129" s="1081">
        <f t="shared" si="37"/>
        <v>0</v>
      </c>
      <c r="F129" s="1081">
        <f t="shared" si="38"/>
        <v>0</v>
      </c>
      <c r="G129" s="369">
        <f t="shared" si="33"/>
        <v>2029</v>
      </c>
      <c r="H129" s="1084"/>
      <c r="I129" s="1085"/>
      <c r="J129" s="1135">
        <f t="shared" si="39"/>
        <v>0</v>
      </c>
      <c r="K129" s="1135">
        <f t="shared" si="40"/>
        <v>0</v>
      </c>
      <c r="L129" s="1084"/>
      <c r="M129" s="1085"/>
      <c r="N129" s="1135">
        <f t="shared" si="41"/>
        <v>0</v>
      </c>
      <c r="O129" s="1135">
        <f t="shared" si="42"/>
        <v>0</v>
      </c>
      <c r="P129" s="1084"/>
      <c r="Q129" s="1085"/>
      <c r="R129" s="1135">
        <f t="shared" si="43"/>
        <v>0</v>
      </c>
      <c r="S129" s="1136">
        <f t="shared" si="44"/>
        <v>0</v>
      </c>
    </row>
    <row r="130" spans="1:19">
      <c r="A130" s="346">
        <f t="shared" si="32"/>
        <v>32</v>
      </c>
      <c r="B130" s="356">
        <f t="shared" si="34"/>
        <v>2030</v>
      </c>
      <c r="C130" s="1081">
        <f t="shared" si="35"/>
        <v>0</v>
      </c>
      <c r="D130" s="1081">
        <f t="shared" si="36"/>
        <v>0</v>
      </c>
      <c r="E130" s="1081">
        <f t="shared" si="37"/>
        <v>0</v>
      </c>
      <c r="F130" s="1081">
        <f t="shared" si="38"/>
        <v>0</v>
      </c>
      <c r="G130" s="369">
        <f t="shared" si="33"/>
        <v>2030</v>
      </c>
      <c r="H130" s="1084"/>
      <c r="I130" s="1085"/>
      <c r="J130" s="1135">
        <f t="shared" si="39"/>
        <v>0</v>
      </c>
      <c r="K130" s="1135">
        <f t="shared" si="40"/>
        <v>0</v>
      </c>
      <c r="L130" s="1084"/>
      <c r="M130" s="1085"/>
      <c r="N130" s="1135">
        <f t="shared" si="41"/>
        <v>0</v>
      </c>
      <c r="O130" s="1135">
        <f t="shared" si="42"/>
        <v>0</v>
      </c>
      <c r="P130" s="1084"/>
      <c r="Q130" s="1085"/>
      <c r="R130" s="1135">
        <f t="shared" si="43"/>
        <v>0</v>
      </c>
      <c r="S130" s="1136">
        <f t="shared" si="44"/>
        <v>0</v>
      </c>
    </row>
    <row r="131" spans="1:19">
      <c r="B131" s="356"/>
      <c r="G131" s="369"/>
      <c r="H131" s="352"/>
      <c r="I131" s="353"/>
      <c r="J131" s="353"/>
      <c r="K131" s="353"/>
      <c r="L131" s="367"/>
      <c r="M131" s="353"/>
      <c r="N131" s="368"/>
      <c r="O131" s="368"/>
      <c r="P131" s="367"/>
      <c r="Q131" s="353"/>
      <c r="R131" s="368"/>
      <c r="S131" s="379"/>
    </row>
    <row r="133" spans="1:19">
      <c r="B133" s="345"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47"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election activeCell="H29" sqref="H29"/>
    </sheetView>
  </sheetViews>
  <sheetFormatPr defaultColWidth="8.88671875" defaultRowHeight="12.75"/>
  <cols>
    <col min="1" max="1" width="3.77734375" style="345" customWidth="1"/>
    <col min="2" max="2" width="8.88671875" style="345"/>
    <col min="3" max="3" width="13.33203125" style="345" customWidth="1"/>
    <col min="4" max="4" width="15.33203125" style="345" customWidth="1"/>
    <col min="5" max="5" width="11.44140625" style="345" customWidth="1"/>
    <col min="6" max="6" width="8.88671875" style="345"/>
    <col min="7" max="7" width="14.44140625" style="345" customWidth="1"/>
    <col min="8" max="8" width="11.5546875" style="345" bestFit="1" customWidth="1"/>
    <col min="9" max="9" width="10.6640625" style="345" customWidth="1"/>
    <col min="10" max="10" width="14.109375" style="345" bestFit="1" customWidth="1"/>
    <col min="11" max="11" width="13" style="345" customWidth="1"/>
    <col min="12" max="12" width="11" style="345" customWidth="1"/>
    <col min="13" max="13" width="14.109375" style="345" bestFit="1" customWidth="1"/>
    <col min="14" max="15" width="11" style="345" customWidth="1"/>
    <col min="16" max="16" width="14.109375" style="345" bestFit="1" customWidth="1"/>
    <col min="17" max="17" width="16.109375" style="345" customWidth="1"/>
    <col min="18" max="18" width="11.88671875" style="345" customWidth="1"/>
    <col min="19" max="19" width="14.109375" style="345" bestFit="1" customWidth="1"/>
    <col min="20" max="20" width="10.6640625" style="345" customWidth="1"/>
    <col min="21" max="21" width="11.88671875" style="345" customWidth="1"/>
    <col min="22" max="16384" width="8.88671875" style="345"/>
  </cols>
  <sheetData>
    <row r="1" spans="1:21" ht="20.25">
      <c r="A1" s="256" t="s">
        <v>56</v>
      </c>
      <c r="B1" s="256"/>
      <c r="C1" s="256"/>
      <c r="D1" s="256"/>
      <c r="E1" s="256"/>
    </row>
    <row r="2" spans="1:21" ht="18">
      <c r="A2" s="259" t="s">
        <v>403</v>
      </c>
      <c r="B2" s="259"/>
      <c r="C2" s="259"/>
      <c r="D2" s="259"/>
      <c r="E2" s="259"/>
    </row>
    <row r="3" spans="1:21" ht="15">
      <c r="A3" s="341" t="str">
        <f>+'Actual Net Rev Req'!$C$4</f>
        <v>For the 12 months ended - December 31, 2011</v>
      </c>
      <c r="B3" s="341"/>
      <c r="C3" s="341"/>
      <c r="D3" s="341"/>
      <c r="E3" s="341"/>
    </row>
    <row r="4" spans="1:21">
      <c r="G4" s="996"/>
    </row>
    <row r="5" spans="1:21">
      <c r="B5" s="387" t="s">
        <v>1300</v>
      </c>
      <c r="G5" s="996"/>
    </row>
    <row r="6" spans="1:21">
      <c r="A6" s="347">
        <f>A5+1</f>
        <v>1</v>
      </c>
      <c r="B6" s="345" t="s">
        <v>1289</v>
      </c>
      <c r="E6" s="1080">
        <f>E28</f>
        <v>0</v>
      </c>
      <c r="G6" s="996"/>
    </row>
    <row r="7" spans="1:21">
      <c r="A7" s="347">
        <f>A6+1</f>
        <v>2</v>
      </c>
      <c r="B7" s="345" t="s">
        <v>1290</v>
      </c>
      <c r="D7" s="345" t="s">
        <v>1292</v>
      </c>
      <c r="E7" s="1005">
        <f>'Actual Net Rev Req'!J31</f>
        <v>0.17145341234756403</v>
      </c>
    </row>
    <row r="8" spans="1:21">
      <c r="A8" s="347">
        <f>A7+1</f>
        <v>3</v>
      </c>
      <c r="B8" s="345" t="s">
        <v>1301</v>
      </c>
      <c r="D8" s="345" t="s">
        <v>1293</v>
      </c>
      <c r="E8" s="1081">
        <f>ROUND(E6*E7,0)</f>
        <v>0</v>
      </c>
    </row>
    <row r="9" spans="1:21">
      <c r="A9" s="347">
        <f>A8+1</f>
        <v>4</v>
      </c>
      <c r="B9" s="345" t="s">
        <v>1294</v>
      </c>
      <c r="D9" s="345" t="s">
        <v>1299</v>
      </c>
      <c r="E9" s="1082">
        <f>'A-11 (Incentive Plant)'!F111</f>
        <v>0</v>
      </c>
      <c r="G9" s="996"/>
    </row>
    <row r="10" spans="1:21" ht="13.5" thickBot="1">
      <c r="A10" s="347">
        <f>A9+1</f>
        <v>5</v>
      </c>
      <c r="B10" s="345" t="s">
        <v>1302</v>
      </c>
      <c r="D10" s="345" t="s">
        <v>1296</v>
      </c>
      <c r="E10" s="1083">
        <f>E8+E9</f>
        <v>0</v>
      </c>
    </row>
    <row r="11" spans="1:21" ht="13.5" thickTop="1"/>
    <row r="15" spans="1:21" s="1089" customFormat="1">
      <c r="A15" s="1092">
        <f>A10+1</f>
        <v>6</v>
      </c>
      <c r="G15" s="1099" t="s">
        <v>1612</v>
      </c>
      <c r="H15" s="1100" t="s">
        <v>302</v>
      </c>
      <c r="I15" s="1100"/>
      <c r="J15" s="1099" t="s">
        <v>1612</v>
      </c>
      <c r="K15" s="1100" t="s">
        <v>306</v>
      </c>
      <c r="L15" s="1100"/>
      <c r="M15" s="1099" t="s">
        <v>1612</v>
      </c>
      <c r="N15" s="1100" t="s">
        <v>303</v>
      </c>
      <c r="O15" s="1101"/>
      <c r="P15" s="1099" t="s">
        <v>1612</v>
      </c>
      <c r="Q15" s="1100" t="s">
        <v>304</v>
      </c>
      <c r="R15" s="1101"/>
      <c r="S15" s="1099" t="s">
        <v>1612</v>
      </c>
      <c r="T15" s="1100" t="s">
        <v>305</v>
      </c>
      <c r="U15" s="1101"/>
    </row>
    <row r="16" spans="1:21" s="1089" customFormat="1">
      <c r="A16" s="1092">
        <f t="shared" ref="A16:A21" si="0">A15+1</f>
        <v>7</v>
      </c>
      <c r="G16" s="287" t="s">
        <v>96</v>
      </c>
      <c r="H16" s="1252"/>
      <c r="I16" s="1252"/>
      <c r="J16" s="287" t="s">
        <v>96</v>
      </c>
      <c r="K16" s="1252"/>
      <c r="L16" s="1252"/>
      <c r="M16" s="287" t="s">
        <v>96</v>
      </c>
      <c r="N16" s="1252"/>
      <c r="O16" s="1253"/>
      <c r="P16" s="287" t="s">
        <v>96</v>
      </c>
      <c r="Q16" s="1252"/>
      <c r="R16" s="1253"/>
      <c r="S16" s="287" t="s">
        <v>96</v>
      </c>
      <c r="T16" s="1252"/>
      <c r="U16" s="1253"/>
    </row>
    <row r="17" spans="1:21" s="1089" customFormat="1">
      <c r="A17" s="1244">
        <f t="shared" si="0"/>
        <v>8</v>
      </c>
      <c r="G17" s="1104" t="s">
        <v>308</v>
      </c>
      <c r="H17" s="1105">
        <f>'Actual Gross Rev'!$G$90/'Actual Gross Rev'!$G$17</f>
        <v>2.7533903317612539E-2</v>
      </c>
      <c r="I17" s="1098" t="s">
        <v>247</v>
      </c>
      <c r="J17" s="1104" t="s">
        <v>308</v>
      </c>
      <c r="K17" s="1105">
        <f>'Actual Gross Rev'!$G$90/'Actual Gross Rev'!$G$17</f>
        <v>2.7533903317612539E-2</v>
      </c>
      <c r="L17" s="1098" t="s">
        <v>247</v>
      </c>
      <c r="M17" s="1104" t="s">
        <v>308</v>
      </c>
      <c r="N17" s="1105">
        <f>'Actual Gross Rev'!$G$90/'Actual Gross Rev'!$G$17</f>
        <v>2.7533903317612539E-2</v>
      </c>
      <c r="O17" s="1106" t="s">
        <v>247</v>
      </c>
      <c r="P17" s="1104" t="s">
        <v>308</v>
      </c>
      <c r="Q17" s="1105">
        <f>'Actual Gross Rev'!$G$90/'Actual Gross Rev'!$G$17</f>
        <v>2.7533903317612539E-2</v>
      </c>
      <c r="R17" s="1106" t="s">
        <v>247</v>
      </c>
      <c r="S17" s="1104" t="s">
        <v>308</v>
      </c>
      <c r="T17" s="1105">
        <f>'Actual Gross Rev'!$G$90/'Actual Gross Rev'!$G$17</f>
        <v>2.7533903317612539E-2</v>
      </c>
      <c r="U17" s="1106" t="s">
        <v>247</v>
      </c>
    </row>
    <row r="18" spans="1:21" s="1089" customFormat="1">
      <c r="A18" s="1244">
        <f t="shared" si="0"/>
        <v>9</v>
      </c>
      <c r="G18" s="1104" t="s">
        <v>613</v>
      </c>
      <c r="H18" s="1107"/>
      <c r="I18" s="1098"/>
      <c r="J18" s="1104" t="s">
        <v>613</v>
      </c>
      <c r="K18" s="1107"/>
      <c r="L18" s="1098"/>
      <c r="M18" s="1104" t="s">
        <v>613</v>
      </c>
      <c r="N18" s="1107"/>
      <c r="O18" s="1106"/>
      <c r="P18" s="1104" t="s">
        <v>613</v>
      </c>
      <c r="Q18" s="1107"/>
      <c r="R18" s="1106"/>
      <c r="S18" s="1104" t="s">
        <v>613</v>
      </c>
      <c r="T18" s="1107"/>
      <c r="U18" s="1106"/>
    </row>
    <row r="19" spans="1:21" s="1089" customFormat="1">
      <c r="A19" s="1244">
        <f t="shared" si="0"/>
        <v>10</v>
      </c>
      <c r="C19" s="1757" t="s">
        <v>1077</v>
      </c>
      <c r="D19" s="1757"/>
      <c r="E19" s="1757"/>
      <c r="G19" s="1104" t="s">
        <v>614</v>
      </c>
      <c r="H19" s="1109"/>
      <c r="I19" s="1098"/>
      <c r="J19" s="1104" t="s">
        <v>614</v>
      </c>
      <c r="K19" s="1109"/>
      <c r="L19" s="1098"/>
      <c r="M19" s="1104" t="s">
        <v>614</v>
      </c>
      <c r="N19" s="1109"/>
      <c r="O19" s="1106"/>
      <c r="P19" s="1104" t="s">
        <v>614</v>
      </c>
      <c r="Q19" s="1109"/>
      <c r="R19" s="1106"/>
      <c r="S19" s="1104" t="s">
        <v>614</v>
      </c>
      <c r="T19" s="1109"/>
      <c r="U19" s="1106"/>
    </row>
    <row r="20" spans="1:21" s="1089" customFormat="1">
      <c r="A20" s="1244">
        <f t="shared" si="0"/>
        <v>11</v>
      </c>
      <c r="G20" s="1104" t="s">
        <v>99</v>
      </c>
      <c r="H20" s="1110"/>
      <c r="I20" s="1098"/>
      <c r="J20" s="1104" t="s">
        <v>99</v>
      </c>
      <c r="K20" s="1110"/>
      <c r="L20" s="1098"/>
      <c r="M20" s="1104" t="s">
        <v>99</v>
      </c>
      <c r="N20" s="1110"/>
      <c r="O20" s="1106"/>
      <c r="P20" s="1104" t="s">
        <v>99</v>
      </c>
      <c r="Q20" s="1110"/>
      <c r="R20" s="1106"/>
      <c r="S20" s="1104" t="s">
        <v>99</v>
      </c>
      <c r="T20" s="1110"/>
      <c r="U20" s="1106"/>
    </row>
    <row r="21" spans="1:21" s="1089" customFormat="1">
      <c r="A21" s="1244">
        <f t="shared" si="0"/>
        <v>12</v>
      </c>
      <c r="G21" s="1104" t="s">
        <v>796</v>
      </c>
      <c r="H21" s="1115"/>
      <c r="I21" s="1116" t="s">
        <v>795</v>
      </c>
      <c r="J21" s="1104" t="s">
        <v>796</v>
      </c>
      <c r="K21" s="1115"/>
      <c r="L21" s="1116" t="s">
        <v>795</v>
      </c>
      <c r="M21" s="1104" t="s">
        <v>796</v>
      </c>
      <c r="N21" s="1115"/>
      <c r="O21" s="1116" t="s">
        <v>795</v>
      </c>
      <c r="P21" s="1104" t="s">
        <v>796</v>
      </c>
      <c r="Q21" s="1115"/>
      <c r="R21" s="1116" t="s">
        <v>795</v>
      </c>
      <c r="S21" s="1104" t="s">
        <v>796</v>
      </c>
      <c r="T21" s="1115"/>
      <c r="U21" s="1112" t="s">
        <v>795</v>
      </c>
    </row>
    <row r="22" spans="1:21" s="1089" customFormat="1">
      <c r="A22" s="152"/>
      <c r="B22" s="1117" t="s">
        <v>565</v>
      </c>
      <c r="C22" s="1108" t="s">
        <v>713</v>
      </c>
      <c r="D22" s="1108" t="s">
        <v>100</v>
      </c>
      <c r="E22" s="1108" t="s">
        <v>1453</v>
      </c>
      <c r="F22" s="1117" t="s">
        <v>565</v>
      </c>
      <c r="G22" s="1118" t="s">
        <v>713</v>
      </c>
      <c r="H22" s="165" t="s">
        <v>100</v>
      </c>
      <c r="I22" s="166" t="s">
        <v>1453</v>
      </c>
      <c r="J22" s="165" t="s">
        <v>713</v>
      </c>
      <c r="K22" s="165" t="s">
        <v>100</v>
      </c>
      <c r="L22" s="166" t="s">
        <v>1453</v>
      </c>
      <c r="M22" s="165" t="s">
        <v>713</v>
      </c>
      <c r="N22" s="165" t="s">
        <v>100</v>
      </c>
      <c r="O22" s="166" t="s">
        <v>1453</v>
      </c>
      <c r="P22" s="165" t="s">
        <v>713</v>
      </c>
      <c r="Q22" s="165" t="s">
        <v>100</v>
      </c>
      <c r="R22" s="166" t="s">
        <v>1453</v>
      </c>
      <c r="S22" s="165" t="s">
        <v>713</v>
      </c>
      <c r="T22" s="165" t="s">
        <v>100</v>
      </c>
      <c r="U22" s="166" t="s">
        <v>1453</v>
      </c>
    </row>
    <row r="23" spans="1:21" s="1089" customFormat="1">
      <c r="A23" s="152"/>
      <c r="G23" s="1119"/>
      <c r="H23" s="1120"/>
      <c r="I23" s="1120"/>
      <c r="J23" s="1119"/>
      <c r="K23" s="1120"/>
      <c r="L23" s="1120"/>
      <c r="M23" s="1119"/>
      <c r="N23" s="1120"/>
      <c r="O23" s="1121"/>
      <c r="P23" s="1119"/>
      <c r="Q23" s="1120"/>
      <c r="R23" s="1121"/>
      <c r="S23" s="1119"/>
      <c r="T23" s="1120"/>
      <c r="U23" s="1121"/>
    </row>
    <row r="24" spans="1:21" s="1089" customFormat="1">
      <c r="A24" s="1244">
        <f>A21+1</f>
        <v>13</v>
      </c>
      <c r="B24" s="1127">
        <v>2007</v>
      </c>
      <c r="C24" s="1095">
        <f>+G24+J24+M24+P24+S24</f>
        <v>0</v>
      </c>
      <c r="D24" s="1095">
        <f t="shared" ref="D24:D47" si="1">+H24+K24+N24+Q24+T24</f>
        <v>0</v>
      </c>
      <c r="E24" s="1095">
        <f t="shared" ref="E24:E47" si="2">+I24+L24+O24+R24+U24</f>
        <v>0</v>
      </c>
      <c r="F24" s="1122">
        <f t="shared" ref="F24:F47" si="3">+B24</f>
        <v>2007</v>
      </c>
      <c r="G24" s="1123">
        <f>+H18</f>
        <v>0</v>
      </c>
      <c r="H24" s="1124">
        <v>0</v>
      </c>
      <c r="I24" s="1254">
        <f t="shared" ref="I24:I47" si="4">+G24-H24</f>
        <v>0</v>
      </c>
      <c r="J24" s="1123">
        <f>+K18</f>
        <v>0</v>
      </c>
      <c r="K24" s="1124">
        <v>0</v>
      </c>
      <c r="L24" s="1254">
        <f t="shared" ref="L24:L47" si="5">+J24-K24</f>
        <v>0</v>
      </c>
      <c r="M24" s="1123">
        <f>+N18</f>
        <v>0</v>
      </c>
      <c r="N24" s="1124">
        <v>0</v>
      </c>
      <c r="O24" s="1254">
        <f t="shared" ref="O24:O47" si="6">+M24-N24</f>
        <v>0</v>
      </c>
      <c r="P24" s="1123">
        <f>+Q18</f>
        <v>0</v>
      </c>
      <c r="Q24" s="1124">
        <v>0</v>
      </c>
      <c r="R24" s="1254">
        <f t="shared" ref="R24:R47" si="7">+P24-Q24</f>
        <v>0</v>
      </c>
      <c r="S24" s="1123">
        <f>+T18</f>
        <v>0</v>
      </c>
      <c r="T24" s="1124">
        <v>0</v>
      </c>
      <c r="U24" s="1125">
        <f t="shared" ref="U24:U47" si="8">+S24-T24</f>
        <v>0</v>
      </c>
    </row>
    <row r="25" spans="1:21" s="1089" customFormat="1">
      <c r="A25" s="1244">
        <f t="shared" ref="A25:A47" si="9">A24+1</f>
        <v>14</v>
      </c>
      <c r="B25" s="1127">
        <v>2008</v>
      </c>
      <c r="C25" s="1095">
        <f t="shared" ref="C25:C47" si="10">+G25+J25+M25+P25+S25</f>
        <v>0</v>
      </c>
      <c r="D25" s="1095">
        <f t="shared" si="1"/>
        <v>0</v>
      </c>
      <c r="E25" s="1095">
        <f t="shared" si="2"/>
        <v>0</v>
      </c>
      <c r="F25" s="1122">
        <f t="shared" si="3"/>
        <v>2008</v>
      </c>
      <c r="G25" s="1123"/>
      <c r="H25" s="1124">
        <v>0</v>
      </c>
      <c r="I25" s="1254">
        <f t="shared" si="4"/>
        <v>0</v>
      </c>
      <c r="J25" s="1123"/>
      <c r="K25" s="1124">
        <v>0</v>
      </c>
      <c r="L25" s="1254">
        <f t="shared" si="5"/>
        <v>0</v>
      </c>
      <c r="M25" s="1123"/>
      <c r="N25" s="1124">
        <v>0</v>
      </c>
      <c r="O25" s="1254">
        <f t="shared" si="6"/>
        <v>0</v>
      </c>
      <c r="P25" s="1123"/>
      <c r="Q25" s="1124">
        <v>0</v>
      </c>
      <c r="R25" s="1254">
        <f t="shared" si="7"/>
        <v>0</v>
      </c>
      <c r="S25" s="1123"/>
      <c r="T25" s="1124">
        <v>0</v>
      </c>
      <c r="U25" s="1125">
        <f t="shared" si="8"/>
        <v>0</v>
      </c>
    </row>
    <row r="26" spans="1:21" s="1089" customFormat="1">
      <c r="A26" s="1244">
        <f t="shared" si="9"/>
        <v>15</v>
      </c>
      <c r="B26" s="1127">
        <f t="shared" ref="B26:B47" si="11">+B25+1</f>
        <v>2009</v>
      </c>
      <c r="C26" s="1095">
        <f t="shared" si="10"/>
        <v>0</v>
      </c>
      <c r="D26" s="1095">
        <f t="shared" si="1"/>
        <v>0</v>
      </c>
      <c r="E26" s="1095">
        <f t="shared" si="2"/>
        <v>0</v>
      </c>
      <c r="F26" s="1122">
        <f t="shared" si="3"/>
        <v>2009</v>
      </c>
      <c r="G26" s="1123"/>
      <c r="H26" s="1124">
        <v>0</v>
      </c>
      <c r="I26" s="1254">
        <f t="shared" si="4"/>
        <v>0</v>
      </c>
      <c r="J26" s="1123"/>
      <c r="K26" s="1124">
        <v>0</v>
      </c>
      <c r="L26" s="1254">
        <f t="shared" si="5"/>
        <v>0</v>
      </c>
      <c r="M26" s="1123"/>
      <c r="N26" s="1124">
        <v>0</v>
      </c>
      <c r="O26" s="1254">
        <f t="shared" si="6"/>
        <v>0</v>
      </c>
      <c r="P26" s="1123"/>
      <c r="Q26" s="1124">
        <v>0</v>
      </c>
      <c r="R26" s="1254">
        <f t="shared" si="7"/>
        <v>0</v>
      </c>
      <c r="S26" s="1123"/>
      <c r="T26" s="1124">
        <v>0</v>
      </c>
      <c r="U26" s="1125">
        <f t="shared" si="8"/>
        <v>0</v>
      </c>
    </row>
    <row r="27" spans="1:21" s="1089" customFormat="1">
      <c r="A27" s="1244">
        <f t="shared" si="9"/>
        <v>16</v>
      </c>
      <c r="B27" s="1127">
        <f t="shared" si="11"/>
        <v>2010</v>
      </c>
      <c r="C27" s="1095">
        <f t="shared" si="10"/>
        <v>0</v>
      </c>
      <c r="D27" s="1095">
        <f t="shared" si="1"/>
        <v>0</v>
      </c>
      <c r="E27" s="1095">
        <f t="shared" si="2"/>
        <v>0</v>
      </c>
      <c r="F27" s="1122">
        <f t="shared" si="3"/>
        <v>2010</v>
      </c>
      <c r="G27" s="1123"/>
      <c r="H27" s="1124">
        <v>0</v>
      </c>
      <c r="I27" s="1254">
        <f t="shared" si="4"/>
        <v>0</v>
      </c>
      <c r="J27" s="1123"/>
      <c r="K27" s="1124">
        <v>0</v>
      </c>
      <c r="L27" s="1254">
        <f t="shared" si="5"/>
        <v>0</v>
      </c>
      <c r="M27" s="1123"/>
      <c r="N27" s="1124">
        <v>0</v>
      </c>
      <c r="O27" s="1254">
        <f t="shared" si="6"/>
        <v>0</v>
      </c>
      <c r="P27" s="1123"/>
      <c r="Q27" s="1124">
        <v>0</v>
      </c>
      <c r="R27" s="1254">
        <f t="shared" si="7"/>
        <v>0</v>
      </c>
      <c r="S27" s="1123"/>
      <c r="T27" s="1124">
        <v>0</v>
      </c>
      <c r="U27" s="1125">
        <f t="shared" si="8"/>
        <v>0</v>
      </c>
    </row>
    <row r="28" spans="1:21" s="1089" customFormat="1">
      <c r="A28" s="1244">
        <f t="shared" si="9"/>
        <v>17</v>
      </c>
      <c r="B28" s="1127">
        <f t="shared" si="11"/>
        <v>2011</v>
      </c>
      <c r="C28" s="1095">
        <f t="shared" si="10"/>
        <v>0</v>
      </c>
      <c r="D28" s="1095">
        <f t="shared" si="1"/>
        <v>0</v>
      </c>
      <c r="E28" s="1095">
        <f t="shared" si="2"/>
        <v>0</v>
      </c>
      <c r="F28" s="1122">
        <f t="shared" si="3"/>
        <v>2011</v>
      </c>
      <c r="G28" s="1123"/>
      <c r="H28" s="1124">
        <v>0</v>
      </c>
      <c r="I28" s="1254">
        <f t="shared" si="4"/>
        <v>0</v>
      </c>
      <c r="J28" s="1123"/>
      <c r="K28" s="1124">
        <v>0</v>
      </c>
      <c r="L28" s="1254">
        <f t="shared" si="5"/>
        <v>0</v>
      </c>
      <c r="M28" s="1123"/>
      <c r="N28" s="1124">
        <v>0</v>
      </c>
      <c r="O28" s="1254">
        <f t="shared" si="6"/>
        <v>0</v>
      </c>
      <c r="P28" s="1123"/>
      <c r="Q28" s="1124">
        <v>0</v>
      </c>
      <c r="R28" s="1254">
        <f t="shared" si="7"/>
        <v>0</v>
      </c>
      <c r="S28" s="1123"/>
      <c r="T28" s="1124">
        <v>0</v>
      </c>
      <c r="U28" s="1125">
        <f t="shared" si="8"/>
        <v>0</v>
      </c>
    </row>
    <row r="29" spans="1:21" s="1089" customFormat="1">
      <c r="A29" s="1244">
        <f t="shared" si="9"/>
        <v>18</v>
      </c>
      <c r="B29" s="1127">
        <f t="shared" si="11"/>
        <v>2012</v>
      </c>
      <c r="C29" s="1095">
        <f t="shared" si="10"/>
        <v>0</v>
      </c>
      <c r="D29" s="1095">
        <f t="shared" si="1"/>
        <v>0</v>
      </c>
      <c r="E29" s="1095">
        <f t="shared" si="2"/>
        <v>0</v>
      </c>
      <c r="F29" s="1122">
        <f t="shared" si="3"/>
        <v>2012</v>
      </c>
      <c r="G29" s="1123"/>
      <c r="H29" s="1124">
        <v>0</v>
      </c>
      <c r="I29" s="1254">
        <f t="shared" si="4"/>
        <v>0</v>
      </c>
      <c r="J29" s="1123"/>
      <c r="K29" s="1124">
        <v>0</v>
      </c>
      <c r="L29" s="1254">
        <f t="shared" si="5"/>
        <v>0</v>
      </c>
      <c r="M29" s="1123"/>
      <c r="N29" s="1124">
        <v>0</v>
      </c>
      <c r="O29" s="1254">
        <f t="shared" si="6"/>
        <v>0</v>
      </c>
      <c r="P29" s="1123"/>
      <c r="Q29" s="1124">
        <v>0</v>
      </c>
      <c r="R29" s="1254">
        <f t="shared" si="7"/>
        <v>0</v>
      </c>
      <c r="S29" s="1123"/>
      <c r="T29" s="1124">
        <v>0</v>
      </c>
      <c r="U29" s="1125">
        <f t="shared" si="8"/>
        <v>0</v>
      </c>
    </row>
    <row r="30" spans="1:21" s="1089" customFormat="1">
      <c r="A30" s="1244">
        <f t="shared" si="9"/>
        <v>19</v>
      </c>
      <c r="B30" s="1127">
        <f t="shared" si="11"/>
        <v>2013</v>
      </c>
      <c r="C30" s="1095">
        <f t="shared" si="10"/>
        <v>0</v>
      </c>
      <c r="D30" s="1095">
        <f t="shared" si="1"/>
        <v>0</v>
      </c>
      <c r="E30" s="1095">
        <f t="shared" si="2"/>
        <v>0</v>
      </c>
      <c r="F30" s="1122">
        <f t="shared" si="3"/>
        <v>2013</v>
      </c>
      <c r="G30" s="1123"/>
      <c r="H30" s="1124">
        <v>0</v>
      </c>
      <c r="I30" s="1254">
        <f t="shared" si="4"/>
        <v>0</v>
      </c>
      <c r="J30" s="1123"/>
      <c r="K30" s="1124">
        <v>0</v>
      </c>
      <c r="L30" s="1254">
        <f t="shared" si="5"/>
        <v>0</v>
      </c>
      <c r="M30" s="1123"/>
      <c r="N30" s="1124">
        <v>0</v>
      </c>
      <c r="O30" s="1254">
        <f t="shared" si="6"/>
        <v>0</v>
      </c>
      <c r="P30" s="1123"/>
      <c r="Q30" s="1124">
        <v>0</v>
      </c>
      <c r="R30" s="1254">
        <f t="shared" si="7"/>
        <v>0</v>
      </c>
      <c r="S30" s="1123"/>
      <c r="T30" s="1124">
        <v>0</v>
      </c>
      <c r="U30" s="1125">
        <f t="shared" si="8"/>
        <v>0</v>
      </c>
    </row>
    <row r="31" spans="1:21" s="1089" customFormat="1">
      <c r="A31" s="1244">
        <f t="shared" si="9"/>
        <v>20</v>
      </c>
      <c r="B31" s="1127">
        <f t="shared" si="11"/>
        <v>2014</v>
      </c>
      <c r="C31" s="1095">
        <f t="shared" si="10"/>
        <v>0</v>
      </c>
      <c r="D31" s="1095">
        <f t="shared" si="1"/>
        <v>0</v>
      </c>
      <c r="E31" s="1095">
        <f t="shared" si="2"/>
        <v>0</v>
      </c>
      <c r="F31" s="1122">
        <f t="shared" si="3"/>
        <v>2014</v>
      </c>
      <c r="G31" s="1123"/>
      <c r="H31" s="1124">
        <v>0</v>
      </c>
      <c r="I31" s="1254">
        <f t="shared" si="4"/>
        <v>0</v>
      </c>
      <c r="J31" s="1123"/>
      <c r="K31" s="1124">
        <v>0</v>
      </c>
      <c r="L31" s="1254">
        <f t="shared" si="5"/>
        <v>0</v>
      </c>
      <c r="M31" s="1123"/>
      <c r="N31" s="1124">
        <v>0</v>
      </c>
      <c r="O31" s="1254">
        <f t="shared" si="6"/>
        <v>0</v>
      </c>
      <c r="P31" s="1123"/>
      <c r="Q31" s="1124">
        <v>0</v>
      </c>
      <c r="R31" s="1254">
        <f t="shared" si="7"/>
        <v>0</v>
      </c>
      <c r="S31" s="1123"/>
      <c r="T31" s="1124">
        <v>0</v>
      </c>
      <c r="U31" s="1125">
        <f t="shared" si="8"/>
        <v>0</v>
      </c>
    </row>
    <row r="32" spans="1:21" s="1089" customFormat="1">
      <c r="A32" s="1244">
        <f t="shared" si="9"/>
        <v>21</v>
      </c>
      <c r="B32" s="1127">
        <f t="shared" si="11"/>
        <v>2015</v>
      </c>
      <c r="C32" s="1095">
        <f t="shared" si="10"/>
        <v>0</v>
      </c>
      <c r="D32" s="1095">
        <f t="shared" si="1"/>
        <v>0</v>
      </c>
      <c r="E32" s="1095">
        <f t="shared" si="2"/>
        <v>0</v>
      </c>
      <c r="F32" s="1122">
        <f t="shared" si="3"/>
        <v>2015</v>
      </c>
      <c r="G32" s="1123"/>
      <c r="H32" s="1124">
        <v>0</v>
      </c>
      <c r="I32" s="1254">
        <f t="shared" si="4"/>
        <v>0</v>
      </c>
      <c r="J32" s="1123"/>
      <c r="K32" s="1124">
        <v>0</v>
      </c>
      <c r="L32" s="1254">
        <f t="shared" si="5"/>
        <v>0</v>
      </c>
      <c r="M32" s="1123"/>
      <c r="N32" s="1124">
        <v>0</v>
      </c>
      <c r="O32" s="1254">
        <f t="shared" si="6"/>
        <v>0</v>
      </c>
      <c r="P32" s="1123"/>
      <c r="Q32" s="1124">
        <v>0</v>
      </c>
      <c r="R32" s="1254">
        <f t="shared" si="7"/>
        <v>0</v>
      </c>
      <c r="S32" s="1123"/>
      <c r="T32" s="1124">
        <v>0</v>
      </c>
      <c r="U32" s="1125">
        <f t="shared" si="8"/>
        <v>0</v>
      </c>
    </row>
    <row r="33" spans="1:21" s="1089" customFormat="1">
      <c r="A33" s="1244">
        <f t="shared" si="9"/>
        <v>22</v>
      </c>
      <c r="B33" s="1127">
        <f t="shared" si="11"/>
        <v>2016</v>
      </c>
      <c r="C33" s="1095">
        <f t="shared" si="10"/>
        <v>0</v>
      </c>
      <c r="D33" s="1095">
        <f t="shared" si="1"/>
        <v>0</v>
      </c>
      <c r="E33" s="1095">
        <f t="shared" si="2"/>
        <v>0</v>
      </c>
      <c r="F33" s="1122">
        <f t="shared" si="3"/>
        <v>2016</v>
      </c>
      <c r="G33" s="1123"/>
      <c r="H33" s="1124">
        <v>0</v>
      </c>
      <c r="I33" s="1254">
        <f t="shared" si="4"/>
        <v>0</v>
      </c>
      <c r="J33" s="1123"/>
      <c r="K33" s="1124">
        <v>0</v>
      </c>
      <c r="L33" s="1254">
        <f t="shared" si="5"/>
        <v>0</v>
      </c>
      <c r="M33" s="1123"/>
      <c r="N33" s="1124">
        <v>0</v>
      </c>
      <c r="O33" s="1254">
        <f t="shared" si="6"/>
        <v>0</v>
      </c>
      <c r="P33" s="1123"/>
      <c r="Q33" s="1124">
        <v>0</v>
      </c>
      <c r="R33" s="1254">
        <f t="shared" si="7"/>
        <v>0</v>
      </c>
      <c r="S33" s="1123"/>
      <c r="T33" s="1124">
        <v>0</v>
      </c>
      <c r="U33" s="1125">
        <f t="shared" si="8"/>
        <v>0</v>
      </c>
    </row>
    <row r="34" spans="1:21" s="1089" customFormat="1">
      <c r="A34" s="1244">
        <f t="shared" si="9"/>
        <v>23</v>
      </c>
      <c r="B34" s="1127">
        <f t="shared" si="11"/>
        <v>2017</v>
      </c>
      <c r="C34" s="1095">
        <f t="shared" si="10"/>
        <v>0</v>
      </c>
      <c r="D34" s="1095">
        <f t="shared" si="1"/>
        <v>0</v>
      </c>
      <c r="E34" s="1095">
        <f t="shared" si="2"/>
        <v>0</v>
      </c>
      <c r="F34" s="1122">
        <f t="shared" si="3"/>
        <v>2017</v>
      </c>
      <c r="G34" s="1123"/>
      <c r="H34" s="1124">
        <v>0</v>
      </c>
      <c r="I34" s="1254">
        <f t="shared" si="4"/>
        <v>0</v>
      </c>
      <c r="J34" s="1123"/>
      <c r="K34" s="1124">
        <v>0</v>
      </c>
      <c r="L34" s="1254">
        <f t="shared" si="5"/>
        <v>0</v>
      </c>
      <c r="M34" s="1123"/>
      <c r="N34" s="1124">
        <v>0</v>
      </c>
      <c r="O34" s="1254">
        <f t="shared" si="6"/>
        <v>0</v>
      </c>
      <c r="P34" s="1123"/>
      <c r="Q34" s="1124">
        <v>0</v>
      </c>
      <c r="R34" s="1254">
        <f t="shared" si="7"/>
        <v>0</v>
      </c>
      <c r="S34" s="1123"/>
      <c r="T34" s="1124">
        <v>0</v>
      </c>
      <c r="U34" s="1125">
        <f t="shared" si="8"/>
        <v>0</v>
      </c>
    </row>
    <row r="35" spans="1:21" s="1089" customFormat="1">
      <c r="A35" s="1244">
        <f t="shared" si="9"/>
        <v>24</v>
      </c>
      <c r="B35" s="1127">
        <f t="shared" si="11"/>
        <v>2018</v>
      </c>
      <c r="C35" s="1095">
        <f t="shared" si="10"/>
        <v>0</v>
      </c>
      <c r="D35" s="1095">
        <f t="shared" si="1"/>
        <v>0</v>
      </c>
      <c r="E35" s="1095">
        <f t="shared" si="2"/>
        <v>0</v>
      </c>
      <c r="F35" s="1122">
        <f t="shared" si="3"/>
        <v>2018</v>
      </c>
      <c r="G35" s="1123"/>
      <c r="H35" s="1124">
        <v>0</v>
      </c>
      <c r="I35" s="1254">
        <f t="shared" si="4"/>
        <v>0</v>
      </c>
      <c r="J35" s="1123"/>
      <c r="K35" s="1124">
        <v>0</v>
      </c>
      <c r="L35" s="1254">
        <f t="shared" si="5"/>
        <v>0</v>
      </c>
      <c r="M35" s="1123"/>
      <c r="N35" s="1124">
        <v>0</v>
      </c>
      <c r="O35" s="1254">
        <f t="shared" si="6"/>
        <v>0</v>
      </c>
      <c r="P35" s="1123"/>
      <c r="Q35" s="1124">
        <v>0</v>
      </c>
      <c r="R35" s="1254">
        <f t="shared" si="7"/>
        <v>0</v>
      </c>
      <c r="S35" s="1123"/>
      <c r="T35" s="1124">
        <v>0</v>
      </c>
      <c r="U35" s="1125">
        <f t="shared" si="8"/>
        <v>0</v>
      </c>
    </row>
    <row r="36" spans="1:21" s="1089" customFormat="1">
      <c r="A36" s="1244">
        <f t="shared" si="9"/>
        <v>25</v>
      </c>
      <c r="B36" s="1127">
        <f t="shared" si="11"/>
        <v>2019</v>
      </c>
      <c r="C36" s="1095">
        <f t="shared" si="10"/>
        <v>0</v>
      </c>
      <c r="D36" s="1095">
        <f t="shared" si="1"/>
        <v>0</v>
      </c>
      <c r="E36" s="1095">
        <f t="shared" si="2"/>
        <v>0</v>
      </c>
      <c r="F36" s="1122">
        <f t="shared" si="3"/>
        <v>2019</v>
      </c>
      <c r="G36" s="1123"/>
      <c r="H36" s="1124">
        <v>0</v>
      </c>
      <c r="I36" s="1254">
        <f t="shared" si="4"/>
        <v>0</v>
      </c>
      <c r="J36" s="1123"/>
      <c r="K36" s="1124">
        <v>0</v>
      </c>
      <c r="L36" s="1254">
        <f t="shared" si="5"/>
        <v>0</v>
      </c>
      <c r="M36" s="1123"/>
      <c r="N36" s="1124">
        <v>0</v>
      </c>
      <c r="O36" s="1254">
        <f t="shared" si="6"/>
        <v>0</v>
      </c>
      <c r="P36" s="1123"/>
      <c r="Q36" s="1124">
        <v>0</v>
      </c>
      <c r="R36" s="1254">
        <f t="shared" si="7"/>
        <v>0</v>
      </c>
      <c r="S36" s="1123"/>
      <c r="T36" s="1124">
        <v>0</v>
      </c>
      <c r="U36" s="1125">
        <f t="shared" si="8"/>
        <v>0</v>
      </c>
    </row>
    <row r="37" spans="1:21" s="1089" customFormat="1">
      <c r="A37" s="1244">
        <f t="shared" si="9"/>
        <v>26</v>
      </c>
      <c r="B37" s="1127">
        <f t="shared" si="11"/>
        <v>2020</v>
      </c>
      <c r="C37" s="1095">
        <f t="shared" si="10"/>
        <v>0</v>
      </c>
      <c r="D37" s="1095">
        <f t="shared" si="1"/>
        <v>0</v>
      </c>
      <c r="E37" s="1095">
        <f t="shared" si="2"/>
        <v>0</v>
      </c>
      <c r="F37" s="1122">
        <f t="shared" si="3"/>
        <v>2020</v>
      </c>
      <c r="G37" s="1123"/>
      <c r="H37" s="1124">
        <v>0</v>
      </c>
      <c r="I37" s="1254">
        <f t="shared" si="4"/>
        <v>0</v>
      </c>
      <c r="J37" s="1123"/>
      <c r="K37" s="1124">
        <v>0</v>
      </c>
      <c r="L37" s="1254">
        <f t="shared" si="5"/>
        <v>0</v>
      </c>
      <c r="M37" s="1123"/>
      <c r="N37" s="1124">
        <v>0</v>
      </c>
      <c r="O37" s="1254">
        <f t="shared" si="6"/>
        <v>0</v>
      </c>
      <c r="P37" s="1123"/>
      <c r="Q37" s="1124">
        <v>0</v>
      </c>
      <c r="R37" s="1254">
        <f t="shared" si="7"/>
        <v>0</v>
      </c>
      <c r="S37" s="1123"/>
      <c r="T37" s="1124">
        <v>0</v>
      </c>
      <c r="U37" s="1125">
        <f t="shared" si="8"/>
        <v>0</v>
      </c>
    </row>
    <row r="38" spans="1:21" s="1089" customFormat="1">
      <c r="A38" s="1244">
        <f t="shared" si="9"/>
        <v>27</v>
      </c>
      <c r="B38" s="1127">
        <f t="shared" si="11"/>
        <v>2021</v>
      </c>
      <c r="C38" s="1095">
        <f t="shared" si="10"/>
        <v>0</v>
      </c>
      <c r="D38" s="1095">
        <f t="shared" si="1"/>
        <v>0</v>
      </c>
      <c r="E38" s="1095">
        <f t="shared" si="2"/>
        <v>0</v>
      </c>
      <c r="F38" s="1122">
        <f t="shared" si="3"/>
        <v>2021</v>
      </c>
      <c r="G38" s="1123"/>
      <c r="H38" s="1124">
        <v>0</v>
      </c>
      <c r="I38" s="1254">
        <f t="shared" si="4"/>
        <v>0</v>
      </c>
      <c r="J38" s="1123"/>
      <c r="K38" s="1124">
        <v>0</v>
      </c>
      <c r="L38" s="1254">
        <f t="shared" si="5"/>
        <v>0</v>
      </c>
      <c r="M38" s="1123"/>
      <c r="N38" s="1124">
        <v>0</v>
      </c>
      <c r="O38" s="1254">
        <f t="shared" si="6"/>
        <v>0</v>
      </c>
      <c r="P38" s="1123"/>
      <c r="Q38" s="1124">
        <v>0</v>
      </c>
      <c r="R38" s="1254">
        <f t="shared" si="7"/>
        <v>0</v>
      </c>
      <c r="S38" s="1123"/>
      <c r="T38" s="1124">
        <v>0</v>
      </c>
      <c r="U38" s="1125">
        <f t="shared" si="8"/>
        <v>0</v>
      </c>
    </row>
    <row r="39" spans="1:21" s="1089" customFormat="1">
      <c r="A39" s="1244">
        <f t="shared" si="9"/>
        <v>28</v>
      </c>
      <c r="B39" s="1127">
        <f t="shared" si="11"/>
        <v>2022</v>
      </c>
      <c r="C39" s="1095">
        <f t="shared" si="10"/>
        <v>0</v>
      </c>
      <c r="D39" s="1095">
        <f t="shared" si="1"/>
        <v>0</v>
      </c>
      <c r="E39" s="1095">
        <f t="shared" si="2"/>
        <v>0</v>
      </c>
      <c r="F39" s="1122">
        <f t="shared" si="3"/>
        <v>2022</v>
      </c>
      <c r="G39" s="1123"/>
      <c r="H39" s="1124">
        <v>0</v>
      </c>
      <c r="I39" s="1254">
        <f t="shared" si="4"/>
        <v>0</v>
      </c>
      <c r="J39" s="1123"/>
      <c r="K39" s="1124">
        <v>0</v>
      </c>
      <c r="L39" s="1254">
        <f t="shared" si="5"/>
        <v>0</v>
      </c>
      <c r="M39" s="1123"/>
      <c r="N39" s="1124">
        <v>0</v>
      </c>
      <c r="O39" s="1254">
        <f t="shared" si="6"/>
        <v>0</v>
      </c>
      <c r="P39" s="1123"/>
      <c r="Q39" s="1124">
        <v>0</v>
      </c>
      <c r="R39" s="1254">
        <f t="shared" si="7"/>
        <v>0</v>
      </c>
      <c r="S39" s="1123"/>
      <c r="T39" s="1124">
        <v>0</v>
      </c>
      <c r="U39" s="1125">
        <f t="shared" si="8"/>
        <v>0</v>
      </c>
    </row>
    <row r="40" spans="1:21" s="1089" customFormat="1">
      <c r="A40" s="1244">
        <f t="shared" si="9"/>
        <v>29</v>
      </c>
      <c r="B40" s="1127">
        <f t="shared" si="11"/>
        <v>2023</v>
      </c>
      <c r="C40" s="1095">
        <f t="shared" si="10"/>
        <v>0</v>
      </c>
      <c r="D40" s="1095">
        <f t="shared" si="1"/>
        <v>0</v>
      </c>
      <c r="E40" s="1095">
        <f t="shared" si="2"/>
        <v>0</v>
      </c>
      <c r="F40" s="1122">
        <f t="shared" si="3"/>
        <v>2023</v>
      </c>
      <c r="G40" s="1123"/>
      <c r="H40" s="1124">
        <v>0</v>
      </c>
      <c r="I40" s="1254">
        <f t="shared" si="4"/>
        <v>0</v>
      </c>
      <c r="J40" s="1123"/>
      <c r="K40" s="1124">
        <v>0</v>
      </c>
      <c r="L40" s="1254">
        <f t="shared" si="5"/>
        <v>0</v>
      </c>
      <c r="M40" s="1123"/>
      <c r="N40" s="1124">
        <v>0</v>
      </c>
      <c r="O40" s="1254">
        <f t="shared" si="6"/>
        <v>0</v>
      </c>
      <c r="P40" s="1123"/>
      <c r="Q40" s="1124">
        <v>0</v>
      </c>
      <c r="R40" s="1254">
        <f t="shared" si="7"/>
        <v>0</v>
      </c>
      <c r="S40" s="1123"/>
      <c r="T40" s="1124">
        <v>0</v>
      </c>
      <c r="U40" s="1125">
        <f t="shared" si="8"/>
        <v>0</v>
      </c>
    </row>
    <row r="41" spans="1:21" s="1089" customFormat="1">
      <c r="A41" s="1244">
        <f t="shared" si="9"/>
        <v>30</v>
      </c>
      <c r="B41" s="1127">
        <f t="shared" si="11"/>
        <v>2024</v>
      </c>
      <c r="C41" s="1095">
        <f t="shared" si="10"/>
        <v>0</v>
      </c>
      <c r="D41" s="1095">
        <f t="shared" si="1"/>
        <v>0</v>
      </c>
      <c r="E41" s="1095">
        <f t="shared" si="2"/>
        <v>0</v>
      </c>
      <c r="F41" s="1122">
        <f t="shared" si="3"/>
        <v>2024</v>
      </c>
      <c r="G41" s="1123"/>
      <c r="H41" s="1124">
        <v>0</v>
      </c>
      <c r="I41" s="1254">
        <f t="shared" si="4"/>
        <v>0</v>
      </c>
      <c r="J41" s="1123"/>
      <c r="K41" s="1124">
        <v>0</v>
      </c>
      <c r="L41" s="1254">
        <f t="shared" si="5"/>
        <v>0</v>
      </c>
      <c r="M41" s="1123"/>
      <c r="N41" s="1124">
        <v>0</v>
      </c>
      <c r="O41" s="1254">
        <f t="shared" si="6"/>
        <v>0</v>
      </c>
      <c r="P41" s="1123"/>
      <c r="Q41" s="1124">
        <v>0</v>
      </c>
      <c r="R41" s="1254">
        <f t="shared" si="7"/>
        <v>0</v>
      </c>
      <c r="S41" s="1123"/>
      <c r="T41" s="1124">
        <v>0</v>
      </c>
      <c r="U41" s="1125">
        <f t="shared" si="8"/>
        <v>0</v>
      </c>
    </row>
    <row r="42" spans="1:21" s="1089" customFormat="1">
      <c r="A42" s="1244">
        <f t="shared" si="9"/>
        <v>31</v>
      </c>
      <c r="B42" s="1127">
        <f t="shared" si="11"/>
        <v>2025</v>
      </c>
      <c r="C42" s="1095">
        <f t="shared" si="10"/>
        <v>0</v>
      </c>
      <c r="D42" s="1095">
        <f t="shared" si="1"/>
        <v>0</v>
      </c>
      <c r="E42" s="1095">
        <f t="shared" si="2"/>
        <v>0</v>
      </c>
      <c r="F42" s="1122">
        <f t="shared" si="3"/>
        <v>2025</v>
      </c>
      <c r="G42" s="1123"/>
      <c r="H42" s="1124">
        <v>0</v>
      </c>
      <c r="I42" s="1254">
        <f t="shared" si="4"/>
        <v>0</v>
      </c>
      <c r="J42" s="1123"/>
      <c r="K42" s="1124">
        <v>0</v>
      </c>
      <c r="L42" s="1254">
        <f t="shared" si="5"/>
        <v>0</v>
      </c>
      <c r="M42" s="1123"/>
      <c r="N42" s="1124">
        <v>0</v>
      </c>
      <c r="O42" s="1254">
        <f t="shared" si="6"/>
        <v>0</v>
      </c>
      <c r="P42" s="1123"/>
      <c r="Q42" s="1124">
        <v>0</v>
      </c>
      <c r="R42" s="1254">
        <f t="shared" si="7"/>
        <v>0</v>
      </c>
      <c r="S42" s="1123"/>
      <c r="T42" s="1124">
        <v>0</v>
      </c>
      <c r="U42" s="1125">
        <f t="shared" si="8"/>
        <v>0</v>
      </c>
    </row>
    <row r="43" spans="1:21" s="1089" customFormat="1">
      <c r="A43" s="1244">
        <f t="shared" si="9"/>
        <v>32</v>
      </c>
      <c r="B43" s="1127">
        <f t="shared" si="11"/>
        <v>2026</v>
      </c>
      <c r="C43" s="1095">
        <f t="shared" si="10"/>
        <v>0</v>
      </c>
      <c r="D43" s="1095">
        <f t="shared" si="1"/>
        <v>0</v>
      </c>
      <c r="E43" s="1095">
        <f t="shared" si="2"/>
        <v>0</v>
      </c>
      <c r="F43" s="1122">
        <f t="shared" si="3"/>
        <v>2026</v>
      </c>
      <c r="G43" s="1123"/>
      <c r="H43" s="1124">
        <v>0</v>
      </c>
      <c r="I43" s="1254">
        <f t="shared" si="4"/>
        <v>0</v>
      </c>
      <c r="J43" s="1123"/>
      <c r="K43" s="1124">
        <v>0</v>
      </c>
      <c r="L43" s="1254">
        <f t="shared" si="5"/>
        <v>0</v>
      </c>
      <c r="M43" s="1123"/>
      <c r="N43" s="1124">
        <v>0</v>
      </c>
      <c r="O43" s="1254">
        <f t="shared" si="6"/>
        <v>0</v>
      </c>
      <c r="P43" s="1123"/>
      <c r="Q43" s="1124">
        <v>0</v>
      </c>
      <c r="R43" s="1254">
        <f t="shared" si="7"/>
        <v>0</v>
      </c>
      <c r="S43" s="1123"/>
      <c r="T43" s="1124">
        <v>0</v>
      </c>
      <c r="U43" s="1125">
        <f t="shared" si="8"/>
        <v>0</v>
      </c>
    </row>
    <row r="44" spans="1:21" s="1089" customFormat="1">
      <c r="A44" s="1244">
        <f t="shared" si="9"/>
        <v>33</v>
      </c>
      <c r="B44" s="1127">
        <f t="shared" si="11"/>
        <v>2027</v>
      </c>
      <c r="C44" s="1095">
        <f t="shared" si="10"/>
        <v>0</v>
      </c>
      <c r="D44" s="1095">
        <f t="shared" si="1"/>
        <v>0</v>
      </c>
      <c r="E44" s="1095">
        <f t="shared" si="2"/>
        <v>0</v>
      </c>
      <c r="F44" s="1122">
        <f t="shared" si="3"/>
        <v>2027</v>
      </c>
      <c r="G44" s="1123"/>
      <c r="H44" s="1124">
        <v>0</v>
      </c>
      <c r="I44" s="1254">
        <f t="shared" si="4"/>
        <v>0</v>
      </c>
      <c r="J44" s="1123"/>
      <c r="K44" s="1124">
        <v>0</v>
      </c>
      <c r="L44" s="1254">
        <f t="shared" si="5"/>
        <v>0</v>
      </c>
      <c r="M44" s="1123"/>
      <c r="N44" s="1124">
        <v>0</v>
      </c>
      <c r="O44" s="1254">
        <f t="shared" si="6"/>
        <v>0</v>
      </c>
      <c r="P44" s="1123"/>
      <c r="Q44" s="1124">
        <v>0</v>
      </c>
      <c r="R44" s="1254">
        <f t="shared" si="7"/>
        <v>0</v>
      </c>
      <c r="S44" s="1123"/>
      <c r="T44" s="1124">
        <v>0</v>
      </c>
      <c r="U44" s="1125">
        <f t="shared" si="8"/>
        <v>0</v>
      </c>
    </row>
    <row r="45" spans="1:21" s="1089" customFormat="1">
      <c r="A45" s="1244">
        <f t="shared" si="9"/>
        <v>34</v>
      </c>
      <c r="B45" s="1127">
        <f t="shared" si="11"/>
        <v>2028</v>
      </c>
      <c r="C45" s="1095">
        <f t="shared" si="10"/>
        <v>0</v>
      </c>
      <c r="D45" s="1095">
        <f t="shared" si="1"/>
        <v>0</v>
      </c>
      <c r="E45" s="1095">
        <f t="shared" si="2"/>
        <v>0</v>
      </c>
      <c r="F45" s="1122">
        <f t="shared" si="3"/>
        <v>2028</v>
      </c>
      <c r="G45" s="1123"/>
      <c r="H45" s="1124">
        <v>0</v>
      </c>
      <c r="I45" s="1254">
        <f t="shared" si="4"/>
        <v>0</v>
      </c>
      <c r="J45" s="1123"/>
      <c r="K45" s="1124">
        <v>0</v>
      </c>
      <c r="L45" s="1254">
        <f t="shared" si="5"/>
        <v>0</v>
      </c>
      <c r="M45" s="1123"/>
      <c r="N45" s="1124">
        <v>0</v>
      </c>
      <c r="O45" s="1254">
        <f t="shared" si="6"/>
        <v>0</v>
      </c>
      <c r="P45" s="1123"/>
      <c r="Q45" s="1124">
        <v>0</v>
      </c>
      <c r="R45" s="1254">
        <f t="shared" si="7"/>
        <v>0</v>
      </c>
      <c r="S45" s="1123"/>
      <c r="T45" s="1124">
        <v>0</v>
      </c>
      <c r="U45" s="1125">
        <f t="shared" si="8"/>
        <v>0</v>
      </c>
    </row>
    <row r="46" spans="1:21" s="1089" customFormat="1">
      <c r="A46" s="1244">
        <f t="shared" si="9"/>
        <v>35</v>
      </c>
      <c r="B46" s="1127">
        <f t="shared" si="11"/>
        <v>2029</v>
      </c>
      <c r="C46" s="1095">
        <f t="shared" si="10"/>
        <v>0</v>
      </c>
      <c r="D46" s="1095">
        <f t="shared" si="1"/>
        <v>0</v>
      </c>
      <c r="E46" s="1095">
        <f t="shared" si="2"/>
        <v>0</v>
      </c>
      <c r="F46" s="1122">
        <f t="shared" si="3"/>
        <v>2029</v>
      </c>
      <c r="G46" s="1123"/>
      <c r="H46" s="1124">
        <v>0</v>
      </c>
      <c r="I46" s="1254">
        <f t="shared" si="4"/>
        <v>0</v>
      </c>
      <c r="J46" s="1123"/>
      <c r="K46" s="1124">
        <v>0</v>
      </c>
      <c r="L46" s="1254">
        <f t="shared" si="5"/>
        <v>0</v>
      </c>
      <c r="M46" s="1123"/>
      <c r="N46" s="1124">
        <v>0</v>
      </c>
      <c r="O46" s="1254">
        <f t="shared" si="6"/>
        <v>0</v>
      </c>
      <c r="P46" s="1123"/>
      <c r="Q46" s="1124">
        <v>0</v>
      </c>
      <c r="R46" s="1254">
        <f t="shared" si="7"/>
        <v>0</v>
      </c>
      <c r="S46" s="1123"/>
      <c r="T46" s="1124">
        <v>0</v>
      </c>
      <c r="U46" s="1125">
        <f t="shared" si="8"/>
        <v>0</v>
      </c>
    </row>
    <row r="47" spans="1:21" s="1089" customFormat="1">
      <c r="A47" s="1244">
        <f t="shared" si="9"/>
        <v>36</v>
      </c>
      <c r="B47" s="1127">
        <f t="shared" si="11"/>
        <v>2030</v>
      </c>
      <c r="C47" s="1095">
        <f t="shared" si="10"/>
        <v>0</v>
      </c>
      <c r="D47" s="1095">
        <f t="shared" si="1"/>
        <v>0</v>
      </c>
      <c r="E47" s="1095">
        <f t="shared" si="2"/>
        <v>0</v>
      </c>
      <c r="F47" s="1122">
        <f t="shared" si="3"/>
        <v>2030</v>
      </c>
      <c r="G47" s="1123"/>
      <c r="H47" s="1124">
        <v>0</v>
      </c>
      <c r="I47" s="1254">
        <f t="shared" si="4"/>
        <v>0</v>
      </c>
      <c r="J47" s="1123"/>
      <c r="K47" s="1124">
        <v>0</v>
      </c>
      <c r="L47" s="1254">
        <f t="shared" si="5"/>
        <v>0</v>
      </c>
      <c r="M47" s="1123"/>
      <c r="N47" s="1124">
        <v>0</v>
      </c>
      <c r="O47" s="1254">
        <f t="shared" si="6"/>
        <v>0</v>
      </c>
      <c r="P47" s="1123"/>
      <c r="Q47" s="1124">
        <v>0</v>
      </c>
      <c r="R47" s="1254">
        <f t="shared" si="7"/>
        <v>0</v>
      </c>
      <c r="S47" s="1123"/>
      <c r="T47" s="1124">
        <v>0</v>
      </c>
      <c r="U47" s="1125">
        <f t="shared" si="8"/>
        <v>0</v>
      </c>
    </row>
    <row r="48" spans="1:21" s="1089" customFormat="1">
      <c r="A48" s="152"/>
      <c r="B48" s="1127"/>
      <c r="F48" s="1122"/>
      <c r="G48" s="1128"/>
      <c r="H48" s="1129"/>
      <c r="I48" s="1129"/>
      <c r="J48" s="1128"/>
      <c r="K48" s="1129"/>
      <c r="L48" s="1129"/>
      <c r="M48" s="1128"/>
      <c r="N48" s="1129"/>
      <c r="O48" s="1130"/>
      <c r="P48" s="1128"/>
      <c r="Q48" s="1129"/>
      <c r="R48" s="1130"/>
      <c r="S48" s="1128"/>
      <c r="T48" s="1129"/>
      <c r="U48" s="1130"/>
    </row>
    <row r="49" spans="2:9" s="1089" customFormat="1">
      <c r="F49" s="1131"/>
      <c r="G49" s="1092"/>
      <c r="H49" s="1092"/>
      <c r="I49" s="1092"/>
    </row>
    <row r="50" spans="2:9" s="1089" customFormat="1">
      <c r="F50" s="1131"/>
      <c r="G50" s="1092"/>
      <c r="H50" s="1092"/>
      <c r="I50" s="1092"/>
    </row>
    <row r="51" spans="2:9" s="1089" customFormat="1">
      <c r="F51" s="1131"/>
      <c r="G51" s="1092"/>
      <c r="H51" s="1092"/>
      <c r="I51" s="1092"/>
    </row>
    <row r="52" spans="2:9" s="1089" customFormat="1" ht="15">
      <c r="C52" s="454"/>
      <c r="F52" s="1131"/>
      <c r="G52" s="1092"/>
      <c r="H52" s="1092"/>
      <c r="I52" s="1092"/>
    </row>
    <row r="53" spans="2:9" s="1089" customFormat="1">
      <c r="F53" s="1131"/>
      <c r="G53" s="1092"/>
      <c r="H53" s="1092"/>
      <c r="I53" s="1092"/>
    </row>
    <row r="54" spans="2:9" s="1089" customFormat="1" ht="15">
      <c r="B54" s="453" t="s">
        <v>919</v>
      </c>
      <c r="C54" s="1132" t="s">
        <v>435</v>
      </c>
      <c r="F54" s="1131"/>
      <c r="G54" s="1092"/>
      <c r="H54" s="1092"/>
      <c r="I54" s="1092"/>
    </row>
    <row r="55" spans="2:9" s="1089" customFormat="1">
      <c r="C55" s="1132" t="s">
        <v>1057</v>
      </c>
      <c r="F55" s="1131"/>
      <c r="G55" s="1092"/>
      <c r="H55" s="1092"/>
      <c r="I55" s="1092"/>
    </row>
    <row r="56" spans="2:9" s="1089" customFormat="1">
      <c r="C56" s="1132" t="s">
        <v>1031</v>
      </c>
      <c r="F56" s="1131"/>
      <c r="G56" s="1092"/>
      <c r="H56" s="1092"/>
      <c r="I56" s="1092"/>
    </row>
    <row r="57" spans="2:9" s="1089" customFormat="1">
      <c r="C57" s="1132" t="s">
        <v>1032</v>
      </c>
      <c r="F57" s="1131"/>
      <c r="G57" s="1092"/>
      <c r="H57" s="1092"/>
      <c r="I57" s="1092"/>
    </row>
    <row r="58" spans="2:9">
      <c r="F58" s="346"/>
      <c r="G58" s="347"/>
      <c r="H58" s="347"/>
      <c r="I58" s="347"/>
    </row>
    <row r="59" spans="2:9">
      <c r="F59" s="346"/>
      <c r="G59" s="347"/>
      <c r="H59" s="347"/>
      <c r="I59" s="347"/>
    </row>
    <row r="60" spans="2:9">
      <c r="F60" s="346"/>
      <c r="G60" s="347"/>
      <c r="H60" s="347"/>
      <c r="I60" s="347"/>
    </row>
    <row r="61" spans="2:9">
      <c r="F61" s="346"/>
      <c r="G61" s="347"/>
      <c r="H61" s="347"/>
      <c r="I61" s="347"/>
    </row>
    <row r="62" spans="2:9">
      <c r="F62" s="346"/>
      <c r="G62" s="347"/>
      <c r="H62" s="347"/>
      <c r="I62" s="347"/>
    </row>
    <row r="63" spans="2:9">
      <c r="F63" s="346"/>
      <c r="G63" s="347"/>
      <c r="H63" s="347"/>
      <c r="I63" s="347"/>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N268"/>
  <sheetViews>
    <sheetView zoomScale="75" zoomScaleNormal="65" workbookViewId="0"/>
  </sheetViews>
  <sheetFormatPr defaultColWidth="7.109375" defaultRowHeight="12.75"/>
  <cols>
    <col min="1" max="1" width="5.33203125" style="291" customWidth="1"/>
    <col min="2" max="2" width="5.5546875" style="291" customWidth="1"/>
    <col min="3" max="3" width="5.109375" style="291" customWidth="1"/>
    <col min="4" max="4" width="12.6640625" style="292" customWidth="1"/>
    <col min="5" max="5" width="14.44140625" style="292" customWidth="1"/>
    <col min="6" max="6" width="12.21875" style="292" customWidth="1"/>
    <col min="7" max="7" width="13.44140625" style="292" bestFit="1" customWidth="1"/>
    <col min="8" max="8" width="19.21875" style="292" customWidth="1"/>
    <col min="9" max="9" width="13.33203125" style="292" customWidth="1"/>
    <col min="10" max="10" width="13" style="292" customWidth="1"/>
    <col min="11" max="11" width="13" style="292" bestFit="1" customWidth="1"/>
    <col min="12" max="13" width="12.21875" style="292" customWidth="1"/>
    <col min="14" max="14" width="11.44140625" style="292" bestFit="1" customWidth="1"/>
    <col min="15" max="16384" width="7.109375" style="292"/>
  </cols>
  <sheetData>
    <row r="1" spans="1:11" ht="20.25">
      <c r="A1" s="89" t="s">
        <v>436</v>
      </c>
    </row>
    <row r="2" spans="1:11" ht="15">
      <c r="A2" s="641"/>
    </row>
    <row r="4" spans="1:11">
      <c r="A4" s="290" t="s">
        <v>1621</v>
      </c>
    </row>
    <row r="5" spans="1:11">
      <c r="A5" s="291" t="s">
        <v>766</v>
      </c>
      <c r="B5" s="291" t="s">
        <v>1450</v>
      </c>
      <c r="C5" s="291" t="s">
        <v>565</v>
      </c>
      <c r="D5" s="291" t="s">
        <v>767</v>
      </c>
      <c r="E5" s="291"/>
    </row>
    <row r="6" spans="1:11">
      <c r="A6" s="291">
        <v>1</v>
      </c>
      <c r="B6" s="291" t="s">
        <v>1273</v>
      </c>
      <c r="C6" s="291" t="s">
        <v>1615</v>
      </c>
      <c r="D6" s="293" t="s">
        <v>630</v>
      </c>
      <c r="E6" s="293"/>
    </row>
    <row r="7" spans="1:11">
      <c r="A7" s="291">
        <f>A6+1</f>
        <v>2</v>
      </c>
      <c r="B7" s="291" t="s">
        <v>1273</v>
      </c>
      <c r="C7" s="291" t="s">
        <v>1615</v>
      </c>
      <c r="D7" s="293" t="s">
        <v>1616</v>
      </c>
      <c r="E7" s="293"/>
    </row>
    <row r="8" spans="1:11">
      <c r="A8" s="291">
        <f t="shared" ref="A8:A16" si="0">A7+1</f>
        <v>3</v>
      </c>
      <c r="B8" s="294" t="s">
        <v>638</v>
      </c>
      <c r="C8" s="291" t="s">
        <v>629</v>
      </c>
      <c r="D8" s="293" t="s">
        <v>1617</v>
      </c>
      <c r="E8" s="293"/>
    </row>
    <row r="9" spans="1:11">
      <c r="A9" s="291">
        <f t="shared" si="0"/>
        <v>4</v>
      </c>
      <c r="B9" s="291" t="str">
        <f>+B6</f>
        <v>Oct</v>
      </c>
      <c r="C9" s="291" t="s">
        <v>629</v>
      </c>
      <c r="D9" s="293" t="s">
        <v>1614</v>
      </c>
      <c r="E9" s="293"/>
    </row>
    <row r="10" spans="1:11">
      <c r="A10" s="291">
        <f t="shared" si="0"/>
        <v>5</v>
      </c>
      <c r="B10" s="291" t="s">
        <v>1273</v>
      </c>
      <c r="C10" s="291" t="str">
        <f>C9</f>
        <v>Year 1</v>
      </c>
      <c r="D10" s="293" t="s">
        <v>1618</v>
      </c>
      <c r="E10" s="293"/>
    </row>
    <row r="11" spans="1:11">
      <c r="A11" s="291">
        <f t="shared" si="0"/>
        <v>6</v>
      </c>
      <c r="B11" s="291" t="s">
        <v>638</v>
      </c>
      <c r="C11" s="291" t="s">
        <v>768</v>
      </c>
      <c r="D11" s="293" t="s">
        <v>1619</v>
      </c>
      <c r="E11" s="293"/>
    </row>
    <row r="12" spans="1:11">
      <c r="A12" s="291">
        <f t="shared" si="0"/>
        <v>7</v>
      </c>
      <c r="B12" s="291" t="s">
        <v>1269</v>
      </c>
      <c r="C12" s="291" t="s">
        <v>768</v>
      </c>
      <c r="D12" s="293" t="s">
        <v>81</v>
      </c>
      <c r="E12" s="295"/>
      <c r="F12" s="822"/>
      <c r="G12" s="822"/>
      <c r="H12" s="822"/>
      <c r="I12" s="822"/>
      <c r="J12" s="822"/>
      <c r="K12" s="822"/>
    </row>
    <row r="13" spans="1:11">
      <c r="A13" s="291">
        <f t="shared" si="0"/>
        <v>8</v>
      </c>
      <c r="B13" s="291" t="s">
        <v>1269</v>
      </c>
      <c r="C13" s="291" t="s">
        <v>768</v>
      </c>
      <c r="D13" s="293" t="s">
        <v>799</v>
      </c>
      <c r="E13" s="293"/>
      <c r="F13" s="957"/>
      <c r="G13" s="957"/>
      <c r="H13" s="957"/>
      <c r="I13" s="957"/>
      <c r="J13" s="957"/>
      <c r="K13" s="957"/>
    </row>
    <row r="14" spans="1:11">
      <c r="A14" s="291">
        <f t="shared" si="0"/>
        <v>9</v>
      </c>
      <c r="B14" s="291" t="s">
        <v>1269</v>
      </c>
      <c r="C14" s="291" t="s">
        <v>768</v>
      </c>
      <c r="D14" s="293" t="s">
        <v>1583</v>
      </c>
      <c r="E14" s="957"/>
      <c r="F14" s="957"/>
      <c r="G14" s="957"/>
      <c r="H14" s="957"/>
      <c r="I14" s="957"/>
      <c r="J14" s="957"/>
      <c r="K14" s="957"/>
    </row>
    <row r="15" spans="1:11">
      <c r="A15" s="291">
        <f t="shared" si="0"/>
        <v>10</v>
      </c>
      <c r="B15" s="291" t="s">
        <v>1273</v>
      </c>
      <c r="C15" s="291" t="s">
        <v>768</v>
      </c>
      <c r="D15" s="293" t="s">
        <v>1620</v>
      </c>
      <c r="E15" s="293"/>
    </row>
    <row r="16" spans="1:11">
      <c r="A16" s="291">
        <f t="shared" si="0"/>
        <v>11</v>
      </c>
      <c r="B16" s="291" t="s">
        <v>1273</v>
      </c>
      <c r="C16" s="291" t="s">
        <v>768</v>
      </c>
      <c r="D16" s="293" t="s">
        <v>1582</v>
      </c>
      <c r="E16" s="293"/>
    </row>
    <row r="17" spans="1:9">
      <c r="A17" s="292"/>
      <c r="B17" s="292"/>
      <c r="C17" s="292"/>
      <c r="E17" s="293"/>
    </row>
    <row r="18" spans="1:9">
      <c r="A18" s="292"/>
      <c r="B18" s="292"/>
      <c r="C18" s="292"/>
      <c r="E18" s="293"/>
    </row>
    <row r="19" spans="1:9">
      <c r="B19" s="294"/>
      <c r="D19" s="293"/>
      <c r="E19" s="293"/>
    </row>
    <row r="20" spans="1:9">
      <c r="A20" s="290" t="s">
        <v>627</v>
      </c>
    </row>
    <row r="21" spans="1:9">
      <c r="A21" s="290"/>
      <c r="D21" s="297"/>
      <c r="E21" s="297"/>
    </row>
    <row r="22" spans="1:9">
      <c r="A22" s="291">
        <f>+A6</f>
        <v>1</v>
      </c>
      <c r="B22" s="291" t="str">
        <f>+B6</f>
        <v>Oct</v>
      </c>
      <c r="C22" s="291" t="str">
        <f>+C6</f>
        <v>Year 0</v>
      </c>
      <c r="D22" s="292" t="str">
        <f>+D6</f>
        <v>Westar populates the formula rate using projected costs for Year 1</v>
      </c>
    </row>
    <row r="23" spans="1:9">
      <c r="D23" s="308">
        <f>'Projected Net Rev Req'!J24</f>
        <v>190127038.67139384</v>
      </c>
      <c r="E23" s="292" t="s">
        <v>628</v>
      </c>
      <c r="G23" s="293"/>
    </row>
    <row r="25" spans="1:9">
      <c r="A25" s="291">
        <f>A7</f>
        <v>2</v>
      </c>
      <c r="B25" s="291" t="str">
        <f>B7</f>
        <v>Oct</v>
      </c>
      <c r="C25" s="291" t="str">
        <f>C7</f>
        <v>Year 0</v>
      </c>
      <c r="D25" s="293" t="str">
        <f>D7</f>
        <v>Post results of Step 1</v>
      </c>
      <c r="E25" s="293"/>
    </row>
    <row r="26" spans="1:9">
      <c r="B26" s="292"/>
      <c r="H26" s="298"/>
      <c r="I26" s="298"/>
    </row>
    <row r="27" spans="1:9">
      <c r="A27" s="291">
        <f>A8</f>
        <v>3</v>
      </c>
      <c r="B27" s="291" t="str">
        <f>B8</f>
        <v>Jan</v>
      </c>
      <c r="C27" s="291" t="str">
        <f>C8</f>
        <v>Year 1</v>
      </c>
      <c r="D27" s="293" t="str">
        <f>D8</f>
        <v>Results of Step 2 go into effect.</v>
      </c>
      <c r="E27" s="293"/>
    </row>
    <row r="28" spans="1:9">
      <c r="D28" s="299"/>
      <c r="E28" s="299"/>
      <c r="F28" s="291"/>
      <c r="G28" s="298"/>
      <c r="H28" s="291"/>
      <c r="I28" s="298"/>
    </row>
    <row r="29" spans="1:9">
      <c r="A29" s="291">
        <f>A9</f>
        <v>4</v>
      </c>
      <c r="B29" s="291" t="str">
        <f>B9</f>
        <v>Oct</v>
      </c>
      <c r="C29" s="293" t="str">
        <f>C9</f>
        <v>Year 1</v>
      </c>
      <c r="D29" s="293" t="str">
        <f>D9</f>
        <v>Westar populates the formula rate using projected costs for Year 2</v>
      </c>
    </row>
    <row r="30" spans="1:9">
      <c r="D30" s="299">
        <v>0</v>
      </c>
      <c r="E30" s="221"/>
      <c r="F30" s="293"/>
      <c r="G30" s="299"/>
    </row>
    <row r="31" spans="1:9">
      <c r="D31" s="221"/>
      <c r="E31" s="221"/>
    </row>
    <row r="32" spans="1:9">
      <c r="A32" s="291">
        <f>+A10</f>
        <v>5</v>
      </c>
      <c r="B32" s="291" t="str">
        <f>+B10</f>
        <v>Oct</v>
      </c>
      <c r="C32" s="291" t="str">
        <f>+C10</f>
        <v>Year 1</v>
      </c>
      <c r="D32" s="293" t="str">
        <f>+D10</f>
        <v>Post results of Step 4</v>
      </c>
      <c r="E32" s="291"/>
    </row>
    <row r="33" spans="1:12">
      <c r="A33" s="300"/>
      <c r="B33" s="300"/>
      <c r="C33" s="300"/>
      <c r="D33" s="301"/>
      <c r="E33" s="301"/>
      <c r="F33" s="301"/>
      <c r="G33" s="301"/>
      <c r="H33" s="301"/>
      <c r="I33" s="301"/>
      <c r="J33" s="301"/>
      <c r="K33" s="301"/>
      <c r="L33" s="301"/>
    </row>
    <row r="34" spans="1:12">
      <c r="A34" s="291">
        <f>A11</f>
        <v>6</v>
      </c>
      <c r="B34" s="291" t="str">
        <f>B11</f>
        <v>Jan</v>
      </c>
      <c r="C34" s="291" t="str">
        <f>C11</f>
        <v>Year 2</v>
      </c>
      <c r="D34" s="293" t="str">
        <f>D11</f>
        <v>Results of Step 5 go into effect.</v>
      </c>
      <c r="E34" s="293"/>
    </row>
    <row r="35" spans="1:12">
      <c r="D35" s="302"/>
      <c r="E35" s="302"/>
    </row>
    <row r="36" spans="1:12">
      <c r="A36" s="291">
        <f>+A12</f>
        <v>7</v>
      </c>
      <c r="B36" s="291" t="str">
        <f>+B12</f>
        <v>Jun</v>
      </c>
      <c r="C36" s="291" t="str">
        <f>+C12</f>
        <v>Year 2</v>
      </c>
      <c r="D36" s="293" t="str">
        <f>+D12</f>
        <v>Westar populates the formula rate using actual costs for Year 1</v>
      </c>
      <c r="E36" s="303"/>
      <c r="F36" s="303"/>
      <c r="G36" s="303"/>
      <c r="H36" s="303"/>
      <c r="I36" s="303"/>
      <c r="J36" s="303"/>
      <c r="K36" s="303"/>
      <c r="L36" s="303"/>
    </row>
    <row r="37" spans="1:12">
      <c r="D37" s="303"/>
      <c r="E37" s="303"/>
      <c r="F37" s="303"/>
      <c r="G37" s="303"/>
      <c r="H37" s="303"/>
      <c r="I37" s="303"/>
      <c r="J37" s="303"/>
      <c r="K37" s="840"/>
      <c r="L37" s="303"/>
    </row>
    <row r="38" spans="1:12">
      <c r="A38" s="291">
        <f>A13</f>
        <v>8</v>
      </c>
      <c r="B38" s="291" t="str">
        <f>B13</f>
        <v>Jun</v>
      </c>
      <c r="C38" s="291" t="str">
        <f>C13</f>
        <v>Year 2</v>
      </c>
      <c r="D38" s="293" t="str">
        <f>D13</f>
        <v>Calculate  the difference between the formula rate calculated in Step 7 and Step 1</v>
      </c>
      <c r="E38" s="291"/>
      <c r="F38" s="291"/>
      <c r="G38" s="303"/>
      <c r="H38" s="303"/>
      <c r="I38" s="303"/>
      <c r="J38" s="303"/>
      <c r="K38" s="303"/>
      <c r="L38" s="303"/>
    </row>
    <row r="39" spans="1:12" ht="26.25" customHeight="1" thickBot="1">
      <c r="D39" s="303"/>
      <c r="E39" s="303"/>
      <c r="F39" s="303"/>
      <c r="H39" s="958" t="s">
        <v>897</v>
      </c>
      <c r="I39" s="958" t="s">
        <v>895</v>
      </c>
      <c r="J39" s="958" t="s">
        <v>896</v>
      </c>
      <c r="K39" s="958" t="s">
        <v>894</v>
      </c>
      <c r="L39" s="303"/>
    </row>
    <row r="40" spans="1:12">
      <c r="D40" s="303"/>
      <c r="E40" s="303"/>
      <c r="F40" s="303"/>
      <c r="H40" s="959" t="s">
        <v>1092</v>
      </c>
      <c r="I40" s="959" t="s">
        <v>1093</v>
      </c>
      <c r="J40" s="959" t="s">
        <v>663</v>
      </c>
      <c r="K40" s="959" t="s">
        <v>664</v>
      </c>
      <c r="L40" s="303"/>
    </row>
    <row r="41" spans="1:12" ht="12.75" customHeight="1">
      <c r="A41" s="291" t="s">
        <v>1398</v>
      </c>
      <c r="C41" s="292" t="s">
        <v>1622</v>
      </c>
      <c r="E41" s="303"/>
      <c r="F41" s="304"/>
      <c r="H41" s="1006">
        <f>'Actual Net Rev Req'!J27</f>
        <v>128947410.20819762</v>
      </c>
      <c r="I41" s="1138">
        <f>'Actual Net Rev Req'!J24</f>
        <v>27423062</v>
      </c>
      <c r="J41" s="1138">
        <f>'Actual Net Rev Req'!J25</f>
        <v>0</v>
      </c>
      <c r="K41" s="960">
        <f>SUM(H41:J41)</f>
        <v>156370472.20819762</v>
      </c>
    </row>
    <row r="42" spans="1:12">
      <c r="A42" s="291" t="s">
        <v>1399</v>
      </c>
      <c r="C42" s="292" t="s">
        <v>485</v>
      </c>
      <c r="E42" s="296"/>
      <c r="F42" s="309"/>
      <c r="H42" s="1140">
        <v>139500048</v>
      </c>
      <c r="I42" s="961">
        <v>26193279</v>
      </c>
      <c r="J42" s="961">
        <v>0</v>
      </c>
      <c r="K42" s="1141">
        <f>SUM(H42:J42)</f>
        <v>165693327</v>
      </c>
    </row>
    <row r="43" spans="1:12">
      <c r="A43" s="291" t="s">
        <v>1400</v>
      </c>
      <c r="C43" s="292" t="s">
        <v>573</v>
      </c>
      <c r="F43" s="221"/>
      <c r="H43" s="1139">
        <f>+H41-H42</f>
        <v>-10552637.791802377</v>
      </c>
      <c r="I43" s="1139">
        <f>+I41-I42</f>
        <v>1229783</v>
      </c>
      <c r="J43" s="1139">
        <f>+J41-J42</f>
        <v>0</v>
      </c>
      <c r="K43" s="1139">
        <f>+K41-K42</f>
        <v>-9322854.7918023765</v>
      </c>
    </row>
    <row r="44" spans="1:12">
      <c r="F44" s="221"/>
      <c r="I44" s="298"/>
    </row>
    <row r="45" spans="1:12">
      <c r="F45" s="221"/>
      <c r="I45" s="298"/>
    </row>
    <row r="46" spans="1:12">
      <c r="A46" s="291">
        <f>+A14</f>
        <v>9</v>
      </c>
      <c r="B46" s="291" t="str">
        <f>+B14</f>
        <v>Jun</v>
      </c>
      <c r="C46" s="291" t="str">
        <f>+C14</f>
        <v>Year 2</v>
      </c>
      <c r="D46" s="293" t="str">
        <f>+D14</f>
        <v>Post results from Step 7 and Step 8</v>
      </c>
      <c r="E46" s="303"/>
      <c r="F46" s="822"/>
      <c r="G46" s="822"/>
      <c r="H46" s="822"/>
      <c r="I46" s="822"/>
      <c r="J46" s="822"/>
      <c r="K46" s="822"/>
      <c r="L46" s="822"/>
    </row>
    <row r="47" spans="1:12">
      <c r="D47" s="822"/>
      <c r="E47" s="822"/>
      <c r="F47" s="822"/>
      <c r="G47" s="822"/>
      <c r="H47" s="822"/>
      <c r="I47" s="822"/>
      <c r="J47" s="822"/>
      <c r="K47" s="822"/>
      <c r="L47" s="822"/>
    </row>
    <row r="48" spans="1:12">
      <c r="A48" s="291">
        <f>A15</f>
        <v>10</v>
      </c>
      <c r="B48" s="291" t="str">
        <f>B15</f>
        <v>Oct</v>
      </c>
      <c r="C48" s="291" t="str">
        <f>C15</f>
        <v>Year 2</v>
      </c>
      <c r="D48" s="293" t="str">
        <f>D15</f>
        <v>Westar populates the formula rate using projected costs for Year 3, including true-up adjustment for Year 1</v>
      </c>
      <c r="E48" s="291"/>
      <c r="F48" s="822"/>
      <c r="G48" s="822"/>
      <c r="H48" s="822"/>
      <c r="I48" s="822"/>
      <c r="J48" s="822"/>
      <c r="K48" s="822"/>
      <c r="L48" s="822"/>
    </row>
    <row r="49" spans="1:12">
      <c r="D49" s="293"/>
      <c r="E49" s="291"/>
      <c r="F49" s="822"/>
      <c r="G49" s="822"/>
      <c r="H49" s="822"/>
      <c r="I49" s="822"/>
      <c r="J49" s="822"/>
      <c r="K49" s="822"/>
      <c r="L49" s="822"/>
    </row>
    <row r="50" spans="1:12">
      <c r="B50" s="290" t="s">
        <v>727</v>
      </c>
      <c r="D50" s="293"/>
      <c r="E50" s="291"/>
      <c r="F50" s="822"/>
      <c r="G50" s="822"/>
      <c r="H50" s="822"/>
      <c r="I50" s="822"/>
      <c r="J50" s="822"/>
      <c r="K50" s="822"/>
      <c r="L50" s="822"/>
    </row>
    <row r="51" spans="1:12" ht="14.25" customHeight="1">
      <c r="D51" s="823" t="s">
        <v>692</v>
      </c>
      <c r="E51" s="824"/>
      <c r="F51" s="825"/>
      <c r="G51" s="822"/>
      <c r="H51" s="962" t="s">
        <v>207</v>
      </c>
      <c r="I51" s="963"/>
      <c r="J51" s="963"/>
      <c r="K51" s="963"/>
      <c r="L51" s="822"/>
    </row>
    <row r="52" spans="1:12">
      <c r="A52" s="291">
        <f>A48+1</f>
        <v>11</v>
      </c>
      <c r="D52" s="293" t="s">
        <v>728</v>
      </c>
      <c r="E52" s="291"/>
      <c r="F52" s="822"/>
      <c r="H52" s="964"/>
      <c r="I52" s="965"/>
      <c r="J52" s="965"/>
      <c r="K52" s="965"/>
      <c r="L52" s="822"/>
    </row>
    <row r="53" spans="1:12">
      <c r="A53" s="291">
        <f>A52+1</f>
        <v>12</v>
      </c>
      <c r="D53" s="293" t="s">
        <v>185</v>
      </c>
      <c r="E53" s="291"/>
      <c r="F53" s="822"/>
      <c r="H53" s="964"/>
      <c r="I53" s="965"/>
      <c r="J53" s="965"/>
      <c r="K53" s="965"/>
      <c r="L53" s="822"/>
    </row>
    <row r="54" spans="1:12">
      <c r="A54" s="291">
        <f>A53+1</f>
        <v>13</v>
      </c>
      <c r="D54" s="293" t="s">
        <v>729</v>
      </c>
      <c r="E54" s="291"/>
      <c r="F54" s="822"/>
      <c r="H54" s="964"/>
      <c r="I54" s="965"/>
      <c r="J54" s="965"/>
      <c r="K54" s="965"/>
      <c r="L54" s="822"/>
    </row>
    <row r="55" spans="1:12">
      <c r="A55" s="291">
        <f>A54+1</f>
        <v>14</v>
      </c>
      <c r="D55" s="293" t="s">
        <v>206</v>
      </c>
      <c r="E55" s="291"/>
      <c r="F55" s="957" t="s">
        <v>204</v>
      </c>
      <c r="H55" s="966">
        <f>IF(H53*H54=0,0,H52/H53*H54/2)</f>
        <v>0</v>
      </c>
      <c r="I55" s="822"/>
      <c r="J55" s="822"/>
      <c r="K55" s="822"/>
      <c r="L55" s="822"/>
    </row>
    <row r="56" spans="1:12">
      <c r="D56" s="293"/>
      <c r="E56" s="291"/>
      <c r="F56" s="822"/>
      <c r="H56" s="967"/>
      <c r="I56" s="822"/>
      <c r="J56" s="822"/>
      <c r="K56" s="822"/>
      <c r="L56" s="822"/>
    </row>
    <row r="57" spans="1:12">
      <c r="D57" s="293"/>
      <c r="E57" s="291"/>
      <c r="F57" s="822"/>
      <c r="H57" s="967"/>
      <c r="I57" s="822"/>
      <c r="J57" s="822"/>
      <c r="K57" s="822"/>
      <c r="L57" s="822"/>
    </row>
    <row r="58" spans="1:12">
      <c r="D58" s="822"/>
      <c r="E58" s="822"/>
      <c r="F58" s="822"/>
      <c r="H58" s="967"/>
      <c r="I58" s="822"/>
      <c r="J58" s="822"/>
      <c r="K58" s="822"/>
      <c r="L58" s="822"/>
    </row>
    <row r="59" spans="1:12">
      <c r="D59" s="826" t="s">
        <v>1046</v>
      </c>
      <c r="E59" s="827"/>
      <c r="F59" s="825"/>
      <c r="H59" s="968"/>
      <c r="J59" s="840"/>
      <c r="K59" s="822"/>
      <c r="L59" s="822"/>
    </row>
    <row r="60" spans="1:12">
      <c r="A60" s="291">
        <f>A55+1</f>
        <v>15</v>
      </c>
      <c r="D60" s="969" t="s">
        <v>707</v>
      </c>
      <c r="F60" s="822"/>
      <c r="H60" s="970"/>
      <c r="J60" s="840"/>
      <c r="K60" s="822"/>
      <c r="L60" s="822"/>
    </row>
    <row r="61" spans="1:12">
      <c r="A61" s="291">
        <f t="shared" ref="A61:A68" si="1">A60+1</f>
        <v>16</v>
      </c>
      <c r="D61" s="969" t="s">
        <v>708</v>
      </c>
      <c r="F61" s="822"/>
      <c r="H61" s="970"/>
      <c r="J61" s="840"/>
      <c r="K61" s="822"/>
      <c r="L61" s="822"/>
    </row>
    <row r="62" spans="1:12">
      <c r="A62" s="291">
        <f t="shared" si="1"/>
        <v>17</v>
      </c>
      <c r="D62" s="969" t="s">
        <v>709</v>
      </c>
      <c r="F62" s="822"/>
      <c r="H62" s="970"/>
      <c r="J62" s="840"/>
      <c r="K62" s="822"/>
      <c r="L62" s="822"/>
    </row>
    <row r="63" spans="1:12">
      <c r="A63" s="291">
        <f t="shared" si="1"/>
        <v>18</v>
      </c>
      <c r="D63" s="969" t="s">
        <v>710</v>
      </c>
      <c r="F63" s="822"/>
      <c r="H63" s="970"/>
      <c r="J63" s="840"/>
      <c r="K63" s="822"/>
      <c r="L63" s="822"/>
    </row>
    <row r="64" spans="1:12">
      <c r="A64" s="291">
        <f t="shared" si="1"/>
        <v>19</v>
      </c>
      <c r="D64" s="293" t="s">
        <v>568</v>
      </c>
      <c r="E64" s="822"/>
      <c r="F64" s="822"/>
      <c r="H64" s="970"/>
      <c r="J64" s="971"/>
      <c r="K64" s="822"/>
      <c r="L64" s="822"/>
    </row>
    <row r="65" spans="1:14">
      <c r="A65" s="291">
        <f t="shared" si="1"/>
        <v>20</v>
      </c>
      <c r="D65" s="293" t="s">
        <v>569</v>
      </c>
      <c r="E65" s="822"/>
      <c r="F65" s="822"/>
      <c r="H65" s="970"/>
      <c r="J65" s="971"/>
      <c r="K65" s="822"/>
      <c r="L65" s="822"/>
    </row>
    <row r="66" spans="1:14">
      <c r="A66" s="291">
        <f t="shared" si="1"/>
        <v>21</v>
      </c>
      <c r="D66" s="293" t="s">
        <v>570</v>
      </c>
      <c r="E66" s="822"/>
      <c r="F66" s="822"/>
      <c r="H66" s="970"/>
      <c r="J66" s="971"/>
      <c r="K66" s="822"/>
      <c r="L66" s="822"/>
    </row>
    <row r="67" spans="1:14">
      <c r="A67" s="291">
        <f t="shared" si="1"/>
        <v>22</v>
      </c>
      <c r="D67" s="293" t="s">
        <v>571</v>
      </c>
      <c r="E67" s="822"/>
      <c r="F67" s="822"/>
      <c r="H67" s="1466"/>
      <c r="J67" s="971"/>
      <c r="K67" s="822"/>
      <c r="L67" s="822"/>
    </row>
    <row r="68" spans="1:14" ht="15">
      <c r="A68" s="291">
        <f t="shared" si="1"/>
        <v>23</v>
      </c>
      <c r="D68" s="293" t="s">
        <v>693</v>
      </c>
      <c r="E68" s="303"/>
      <c r="F68" s="303" t="s">
        <v>694</v>
      </c>
      <c r="H68" s="989">
        <f>IF(SUM(H60:H67)=0,0,AVERAGE(H60:H67))</f>
        <v>0</v>
      </c>
      <c r="J68" s="1762"/>
      <c r="K68" s="1763"/>
      <c r="L68" s="1763"/>
      <c r="M68" s="1763"/>
    </row>
    <row r="69" spans="1:14">
      <c r="D69" s="293"/>
      <c r="E69" s="822"/>
      <c r="F69" s="822"/>
      <c r="H69" s="972"/>
      <c r="J69" s="973"/>
      <c r="K69" s="822"/>
      <c r="L69" s="822"/>
    </row>
    <row r="70" spans="1:14">
      <c r="A70" s="291">
        <f>A68+1</f>
        <v>24</v>
      </c>
      <c r="D70" s="293" t="s">
        <v>205</v>
      </c>
      <c r="E70" s="822"/>
      <c r="F70" s="822"/>
      <c r="H70" s="966">
        <f>IF(H43&lt;=0,$H68,MIN($H68,$H55))</f>
        <v>0</v>
      </c>
      <c r="I70" s="966">
        <f>IF(I43&lt;=0,$H68,MIN($H68,$H55))</f>
        <v>0</v>
      </c>
      <c r="J70" s="966">
        <f>IF(J43&lt;=0,$H68,MIN($H68,$H55))</f>
        <v>0</v>
      </c>
      <c r="K70" s="822"/>
      <c r="L70" s="822"/>
    </row>
    <row r="71" spans="1:14">
      <c r="D71" s="293"/>
      <c r="E71" s="822"/>
      <c r="F71" s="822"/>
      <c r="H71" s="966"/>
      <c r="I71" s="822"/>
      <c r="J71" s="963"/>
      <c r="K71" s="822"/>
      <c r="L71" s="822"/>
    </row>
    <row r="72" spans="1:14" ht="26.25" customHeight="1" thickBot="1">
      <c r="D72" s="822"/>
      <c r="E72" s="822"/>
      <c r="F72" s="822"/>
      <c r="H72" s="958" t="s">
        <v>1657</v>
      </c>
      <c r="I72" s="958" t="s">
        <v>1658</v>
      </c>
      <c r="J72" s="958" t="s">
        <v>1659</v>
      </c>
      <c r="K72" s="958" t="s">
        <v>1660</v>
      </c>
      <c r="L72" s="822"/>
    </row>
    <row r="73" spans="1:14">
      <c r="D73" s="822"/>
      <c r="E73" s="822"/>
      <c r="F73" s="822"/>
      <c r="H73" s="959" t="s">
        <v>1092</v>
      </c>
      <c r="I73" s="959" t="s">
        <v>1093</v>
      </c>
      <c r="J73" s="959" t="s">
        <v>663</v>
      </c>
      <c r="K73" s="959" t="s">
        <v>664</v>
      </c>
      <c r="L73" s="822"/>
    </row>
    <row r="74" spans="1:14">
      <c r="A74" s="291">
        <f>A70+1</f>
        <v>25</v>
      </c>
      <c r="C74" s="292"/>
      <c r="D74" s="292" t="s">
        <v>1655</v>
      </c>
      <c r="H74" s="960">
        <f>ROUND(+H43*12/12,0)</f>
        <v>-10552638</v>
      </c>
      <c r="I74" s="960">
        <f>ROUND(+I43*12/12,0)</f>
        <v>1229783</v>
      </c>
      <c r="J74" s="960">
        <f>ROUND(+J43,0)</f>
        <v>0</v>
      </c>
      <c r="K74" s="974">
        <f>SUM(H74:J74)</f>
        <v>-9322855</v>
      </c>
    </row>
    <row r="75" spans="1:14">
      <c r="A75" s="291">
        <f>A74+1</f>
        <v>26</v>
      </c>
      <c r="C75" s="292"/>
      <c r="D75" s="292" t="s">
        <v>572</v>
      </c>
      <c r="H75" s="1143">
        <f>ROUND(H$70/12*(24)*H74,2)</f>
        <v>0</v>
      </c>
      <c r="I75" s="1143">
        <f>ROUND(I$70/12*(24)*I74,2)</f>
        <v>0</v>
      </c>
      <c r="J75" s="1143">
        <f>ROUND(J$70/12*24*J74,2)</f>
        <v>0</v>
      </c>
      <c r="K75" s="1144">
        <f>SUM(H75:J75)</f>
        <v>0</v>
      </c>
    </row>
    <row r="76" spans="1:14">
      <c r="A76" s="291">
        <f>A75+1</f>
        <v>27</v>
      </c>
      <c r="C76" s="305"/>
      <c r="D76" s="302" t="s">
        <v>866</v>
      </c>
      <c r="E76" s="291"/>
      <c r="G76" s="291"/>
      <c r="H76" s="1145">
        <v>0</v>
      </c>
      <c r="I76" s="1145">
        <v>0</v>
      </c>
      <c r="J76" s="1145"/>
      <c r="K76" s="1144">
        <f>SUM(H76:J76)</f>
        <v>0</v>
      </c>
      <c r="L76" s="1764"/>
      <c r="M76" s="1764"/>
      <c r="N76" s="1764"/>
    </row>
    <row r="77" spans="1:14">
      <c r="A77" s="291">
        <f>A76+1</f>
        <v>28</v>
      </c>
      <c r="C77" s="299"/>
      <c r="D77" s="290" t="s">
        <v>1656</v>
      </c>
      <c r="E77" s="293"/>
      <c r="G77" s="291"/>
      <c r="H77" s="1142">
        <f>IF(H42=0,0,SUM(H74:H76))</f>
        <v>-10552638</v>
      </c>
      <c r="I77" s="1142">
        <f>IF(I42=0,0,SUM(I74:I76))</f>
        <v>1229783</v>
      </c>
      <c r="J77" s="1142">
        <f>IF(J42=0,0,SUM(J74:J76))</f>
        <v>0</v>
      </c>
      <c r="K77" s="1142">
        <f>IF(K42=0,0,SUM(K74:K76))</f>
        <v>-9322855</v>
      </c>
    </row>
    <row r="78" spans="1:14">
      <c r="C78" s="299"/>
      <c r="D78" s="291"/>
      <c r="E78" s="293"/>
      <c r="G78" s="291"/>
      <c r="H78" s="298"/>
      <c r="I78" s="293"/>
      <c r="J78" s="298"/>
    </row>
    <row r="79" spans="1:14">
      <c r="D79" s="293"/>
      <c r="E79" s="822"/>
      <c r="G79" s="291"/>
      <c r="H79" s="298"/>
      <c r="I79" s="293"/>
      <c r="J79" s="298"/>
    </row>
    <row r="80" spans="1:14">
      <c r="B80" s="291" t="s">
        <v>1159</v>
      </c>
      <c r="C80" s="291" t="s">
        <v>416</v>
      </c>
      <c r="D80" s="292" t="s">
        <v>233</v>
      </c>
    </row>
    <row r="81" spans="1:4">
      <c r="C81" s="291" t="s">
        <v>396</v>
      </c>
      <c r="D81" s="292" t="s">
        <v>865</v>
      </c>
    </row>
    <row r="82" spans="1:4" ht="15.75" customHeight="1">
      <c r="A82" s="89"/>
      <c r="C82" s="291" t="s">
        <v>877</v>
      </c>
      <c r="D82" s="292" t="s">
        <v>186</v>
      </c>
    </row>
    <row r="83" spans="1:4">
      <c r="C83" s="291" t="s">
        <v>880</v>
      </c>
      <c r="D83" s="292" t="s">
        <v>1463</v>
      </c>
    </row>
    <row r="84" spans="1:4">
      <c r="D84" s="292" t="s">
        <v>1464</v>
      </c>
    </row>
    <row r="85" spans="1:4">
      <c r="C85" s="291" t="s">
        <v>878</v>
      </c>
      <c r="D85" s="292" t="s">
        <v>811</v>
      </c>
    </row>
    <row r="86" spans="1:4">
      <c r="C86" s="291" t="s">
        <v>879</v>
      </c>
      <c r="D86" s="292" t="s">
        <v>1654</v>
      </c>
    </row>
    <row r="87" spans="1:4">
      <c r="C87" s="291" t="s">
        <v>785</v>
      </c>
      <c r="D87" s="292" t="s">
        <v>1653</v>
      </c>
    </row>
    <row r="140" spans="3:7" ht="15.75">
      <c r="C140" s="306"/>
      <c r="D140" s="307"/>
      <c r="E140" s="307"/>
      <c r="F140" s="307"/>
      <c r="G140" s="307"/>
    </row>
    <row r="141" spans="3:7" ht="99.75" customHeight="1">
      <c r="C141" s="306"/>
      <c r="D141" s="307"/>
      <c r="E141" s="307"/>
      <c r="F141" s="307"/>
      <c r="G141" s="307"/>
    </row>
    <row r="142" spans="3:7" ht="15.75">
      <c r="C142" s="306"/>
      <c r="D142" s="307"/>
      <c r="E142" s="307"/>
      <c r="F142" s="307"/>
      <c r="G142" s="307"/>
    </row>
    <row r="143" spans="3:7" ht="15.75">
      <c r="C143" s="306"/>
      <c r="D143" s="307"/>
      <c r="E143" s="307"/>
      <c r="F143" s="307"/>
      <c r="G143" s="307"/>
    </row>
    <row r="144" spans="3:7" ht="15.75">
      <c r="C144" s="306"/>
      <c r="D144" s="307"/>
      <c r="E144" s="307"/>
      <c r="F144" s="307"/>
      <c r="G144" s="307"/>
    </row>
    <row r="145" spans="3:7" ht="15.75">
      <c r="C145" s="306"/>
      <c r="D145" s="307"/>
      <c r="E145" s="307"/>
      <c r="F145" s="307"/>
      <c r="G145" s="307"/>
    </row>
    <row r="146" spans="3:7" ht="15.75">
      <c r="C146" s="306"/>
      <c r="D146" s="307"/>
      <c r="E146" s="307"/>
      <c r="F146" s="307"/>
      <c r="G146" s="307"/>
    </row>
    <row r="147" spans="3:7" ht="15.75">
      <c r="C147" s="306"/>
      <c r="D147" s="307"/>
      <c r="E147" s="307"/>
      <c r="F147" s="307"/>
      <c r="G147" s="307"/>
    </row>
    <row r="148" spans="3:7" ht="15.75">
      <c r="C148" s="306"/>
      <c r="D148" s="307"/>
      <c r="E148" s="307"/>
      <c r="F148" s="307"/>
      <c r="G148" s="307"/>
    </row>
    <row r="149" spans="3:7" ht="15.75">
      <c r="C149" s="306"/>
      <c r="D149" s="307"/>
      <c r="E149" s="307"/>
      <c r="F149" s="307"/>
      <c r="G149" s="307"/>
    </row>
    <row r="150" spans="3:7" ht="15.75">
      <c r="C150" s="306"/>
      <c r="D150" s="307"/>
      <c r="E150" s="307"/>
      <c r="F150" s="307"/>
      <c r="G150" s="307"/>
    </row>
    <row r="151" spans="3:7" ht="15.75">
      <c r="C151" s="306"/>
      <c r="D151" s="307"/>
      <c r="E151" s="307"/>
      <c r="F151" s="307"/>
      <c r="G151" s="307"/>
    </row>
    <row r="152" spans="3:7" ht="15.75">
      <c r="C152" s="306"/>
      <c r="D152" s="307"/>
      <c r="E152" s="307"/>
      <c r="F152" s="307"/>
      <c r="G152" s="307"/>
    </row>
    <row r="153" spans="3:7" ht="15.75">
      <c r="C153" s="306"/>
      <c r="D153" s="307"/>
      <c r="E153" s="307"/>
      <c r="F153" s="307"/>
      <c r="G153" s="307"/>
    </row>
    <row r="154" spans="3:7" ht="15.75">
      <c r="C154" s="306"/>
      <c r="D154" s="307"/>
      <c r="E154" s="307"/>
      <c r="F154" s="307"/>
      <c r="G154" s="307"/>
    </row>
    <row r="155" spans="3:7" ht="15.75">
      <c r="C155" s="306"/>
      <c r="D155" s="307"/>
      <c r="E155" s="307"/>
      <c r="F155" s="307"/>
      <c r="G155" s="307"/>
    </row>
    <row r="156" spans="3:7" ht="15.75">
      <c r="C156" s="306"/>
      <c r="D156" s="307"/>
      <c r="E156" s="307"/>
      <c r="F156" s="307"/>
      <c r="G156" s="307"/>
    </row>
    <row r="157" spans="3:7" ht="15.75">
      <c r="C157" s="306"/>
      <c r="D157" s="307"/>
      <c r="E157" s="307"/>
      <c r="F157" s="307"/>
      <c r="G157" s="307"/>
    </row>
    <row r="158" spans="3:7" ht="15.75">
      <c r="C158" s="306"/>
      <c r="D158" s="307"/>
      <c r="E158" s="307"/>
      <c r="F158" s="307"/>
      <c r="G158" s="307"/>
    </row>
    <row r="159" spans="3:7" ht="15.75">
      <c r="C159" s="306"/>
      <c r="D159" s="307"/>
      <c r="E159" s="307"/>
      <c r="F159" s="307"/>
      <c r="G159" s="307"/>
    </row>
    <row r="160" spans="3:7" ht="15.75">
      <c r="C160" s="306"/>
      <c r="D160" s="307"/>
      <c r="E160" s="307"/>
      <c r="F160" s="307"/>
      <c r="G160" s="307"/>
    </row>
    <row r="161" spans="3:7" ht="15.75">
      <c r="C161" s="306"/>
      <c r="D161" s="307"/>
      <c r="E161" s="307"/>
      <c r="F161" s="307"/>
      <c r="G161" s="307"/>
    </row>
    <row r="162" spans="3:7" ht="40.5" customHeight="1">
      <c r="C162" s="306"/>
      <c r="D162" s="307"/>
      <c r="E162" s="307"/>
      <c r="F162" s="307"/>
      <c r="G162" s="307"/>
    </row>
    <row r="163" spans="3:7" ht="15.75">
      <c r="C163" s="306"/>
      <c r="D163" s="307"/>
      <c r="E163" s="307"/>
      <c r="F163" s="307"/>
      <c r="G163" s="307"/>
    </row>
    <row r="258" spans="1:7">
      <c r="A258" s="300"/>
    </row>
    <row r="259" spans="1:7">
      <c r="A259" s="300"/>
    </row>
    <row r="260" spans="1:7">
      <c r="A260" s="300"/>
      <c r="B260" s="300"/>
      <c r="C260" s="300"/>
      <c r="D260" s="301"/>
      <c r="E260" s="301"/>
      <c r="F260" s="301"/>
      <c r="G260" s="301"/>
    </row>
    <row r="261" spans="1:7">
      <c r="A261" s="300"/>
      <c r="B261" s="300"/>
      <c r="C261" s="300"/>
      <c r="D261" s="301"/>
      <c r="E261" s="301"/>
      <c r="F261" s="301"/>
      <c r="G261" s="301"/>
    </row>
    <row r="262" spans="1:7">
      <c r="A262" s="300"/>
      <c r="B262" s="300"/>
      <c r="C262" s="300"/>
      <c r="D262" s="301"/>
      <c r="E262" s="301"/>
      <c r="F262" s="301"/>
      <c r="G262" s="301"/>
    </row>
    <row r="263" spans="1:7">
      <c r="A263" s="300"/>
      <c r="B263" s="300"/>
      <c r="C263" s="300"/>
      <c r="D263" s="301"/>
      <c r="E263" s="301"/>
      <c r="F263" s="301"/>
      <c r="G263" s="301"/>
    </row>
    <row r="264" spans="1:7">
      <c r="A264" s="300"/>
      <c r="B264" s="300"/>
      <c r="C264" s="300"/>
      <c r="D264" s="301"/>
      <c r="E264" s="301"/>
      <c r="F264" s="301"/>
      <c r="G264" s="301"/>
    </row>
    <row r="265" spans="1:7">
      <c r="A265" s="300"/>
      <c r="B265" s="300"/>
      <c r="C265" s="300"/>
      <c r="D265" s="301"/>
      <c r="E265" s="301"/>
      <c r="F265" s="301"/>
      <c r="G265" s="301"/>
    </row>
    <row r="266" spans="1:7">
      <c r="A266" s="300"/>
      <c r="B266" s="300"/>
      <c r="C266" s="300"/>
      <c r="D266" s="301"/>
      <c r="E266" s="301"/>
      <c r="F266" s="301"/>
      <c r="G266" s="301"/>
    </row>
    <row r="267" spans="1:7">
      <c r="B267" s="300"/>
      <c r="C267" s="300"/>
      <c r="D267" s="301"/>
      <c r="E267" s="301"/>
      <c r="F267" s="301"/>
      <c r="G267" s="301"/>
    </row>
    <row r="268" spans="1:7">
      <c r="B268" s="300"/>
      <c r="C268" s="300"/>
      <c r="D268" s="301"/>
      <c r="E268" s="301"/>
      <c r="F268" s="301"/>
      <c r="G268" s="30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00B050"/>
  </sheetPr>
  <dimension ref="A1:W180"/>
  <sheetViews>
    <sheetView view="pageBreakPreview" zoomScaleNormal="65" zoomScaleSheetLayoutView="100" workbookViewId="0"/>
  </sheetViews>
  <sheetFormatPr defaultColWidth="8.88671875" defaultRowHeight="12.75"/>
  <cols>
    <col min="1" max="1" width="11.5546875" style="251" customWidth="1"/>
    <col min="2" max="2" width="20.109375" style="251" customWidth="1"/>
    <col min="3" max="3" width="34.5546875" style="251" customWidth="1"/>
    <col min="4" max="4" width="13.77734375" style="251" customWidth="1"/>
    <col min="5" max="5" width="14.77734375" style="251" bestFit="1" customWidth="1"/>
    <col min="6" max="6" width="13.5546875" style="251" customWidth="1"/>
    <col min="7" max="7" width="14" style="251" bestFit="1" customWidth="1"/>
    <col min="8" max="8" width="15.6640625" style="251" bestFit="1" customWidth="1"/>
    <col min="9" max="9" width="13.44140625" style="251" bestFit="1" customWidth="1"/>
    <col min="10" max="10" width="12.33203125" style="251" bestFit="1" customWidth="1"/>
    <col min="11" max="11" width="12.5546875" style="251" bestFit="1" customWidth="1"/>
    <col min="12" max="12" width="14" style="251" customWidth="1"/>
    <col min="13" max="13" width="13.77734375" style="251" customWidth="1"/>
    <col min="14" max="14" width="15.6640625" style="251" customWidth="1"/>
    <col min="15" max="15" width="12.33203125" style="251" bestFit="1" customWidth="1"/>
    <col min="16" max="16" width="15" style="251" customWidth="1"/>
    <col min="17" max="19" width="14.109375" style="251" customWidth="1"/>
    <col min="20" max="20" width="15.77734375" style="251" bestFit="1" customWidth="1"/>
    <col min="21" max="21" width="14.33203125" style="251" bestFit="1" customWidth="1"/>
    <col min="22" max="22" width="15.88671875" style="251" bestFit="1" customWidth="1"/>
    <col min="23" max="16384" width="8.88671875" style="251"/>
  </cols>
  <sheetData>
    <row r="1" spans="1:20" ht="20.25">
      <c r="B1" s="678" t="s">
        <v>430</v>
      </c>
      <c r="T1" s="1687" t="s">
        <v>2041</v>
      </c>
    </row>
    <row r="2" spans="1:20" ht="18">
      <c r="B2" s="680" t="s">
        <v>1642</v>
      </c>
    </row>
    <row r="3" spans="1:20" ht="15">
      <c r="B3" s="207" t="str">
        <f>+PTitle</f>
        <v>For the 12 months ended - December 31, 2012</v>
      </c>
    </row>
    <row r="6" spans="1:20" ht="13.5" thickBot="1">
      <c r="H6" s="681" t="s">
        <v>950</v>
      </c>
    </row>
    <row r="7" spans="1:20">
      <c r="A7" s="682">
        <v>1</v>
      </c>
      <c r="B7" s="251" t="s">
        <v>1493</v>
      </c>
      <c r="D7" s="683" t="s">
        <v>1494</v>
      </c>
      <c r="H7" s="1007">
        <f>'P-1 (Trans Plant)'!I91</f>
        <v>36485041.14782802</v>
      </c>
    </row>
    <row r="8" spans="1:20">
      <c r="A8" s="682"/>
    </row>
    <row r="9" spans="1:20">
      <c r="A9" s="682">
        <f>A7+1</f>
        <v>2</v>
      </c>
      <c r="B9" s="251" t="s">
        <v>1371</v>
      </c>
      <c r="D9" s="251" t="s">
        <v>680</v>
      </c>
      <c r="H9" s="1008">
        <f>'Projected Gross Rev Req'!L16</f>
        <v>1535140259.0000002</v>
      </c>
    </row>
    <row r="10" spans="1:20">
      <c r="A10" s="682">
        <f>A9+1</f>
        <v>3</v>
      </c>
      <c r="B10" s="251" t="s">
        <v>1144</v>
      </c>
      <c r="D10" s="251" t="s">
        <v>679</v>
      </c>
      <c r="H10" s="1009">
        <f>'Projected Gross Rev Req'!G236</f>
        <v>164336114.699992</v>
      </c>
    </row>
    <row r="11" spans="1:20">
      <c r="A11" s="682">
        <f>A10+1</f>
        <v>4</v>
      </c>
      <c r="B11" s="251" t="s">
        <v>650</v>
      </c>
      <c r="D11" s="251" t="s">
        <v>103</v>
      </c>
      <c r="H11" s="252">
        <f>+H9-H10</f>
        <v>1370804144.3000083</v>
      </c>
    </row>
    <row r="12" spans="1:20">
      <c r="A12" s="682"/>
    </row>
    <row r="13" spans="1:20">
      <c r="A13" s="682">
        <f>A11+1</f>
        <v>5</v>
      </c>
      <c r="B13" s="251" t="s">
        <v>749</v>
      </c>
      <c r="D13" s="251" t="s">
        <v>104</v>
      </c>
      <c r="H13" s="1008">
        <f>'Projected Gross Rev Req'!L37</f>
        <v>-161936120.50944877</v>
      </c>
    </row>
    <row r="14" spans="1:20">
      <c r="A14" s="682">
        <f t="shared" ref="A14:A24" si="0">A13+1</f>
        <v>6</v>
      </c>
      <c r="B14" s="251" t="s">
        <v>1492</v>
      </c>
      <c r="D14" s="683" t="s">
        <v>133</v>
      </c>
      <c r="H14" s="1009">
        <f>'P-1 (Trans Plant)'!H92</f>
        <v>1336606666.0000002</v>
      </c>
    </row>
    <row r="15" spans="1:20">
      <c r="A15" s="682">
        <f t="shared" si="0"/>
        <v>7</v>
      </c>
      <c r="B15" s="251" t="s">
        <v>1003</v>
      </c>
      <c r="D15" s="251" t="s">
        <v>681</v>
      </c>
      <c r="H15" s="1009">
        <f>'Projected Gross Rev Req'!L28</f>
        <v>1080104018.8393888</v>
      </c>
    </row>
    <row r="16" spans="1:20">
      <c r="A16" s="682">
        <f t="shared" si="0"/>
        <v>8</v>
      </c>
      <c r="B16" s="251" t="s">
        <v>659</v>
      </c>
      <c r="D16" s="251" t="s">
        <v>662</v>
      </c>
      <c r="H16" s="684">
        <f>H15-I170</f>
        <v>1080104018.8393888</v>
      </c>
    </row>
    <row r="17" spans="1:10">
      <c r="A17" s="682">
        <f t="shared" si="0"/>
        <v>9</v>
      </c>
      <c r="B17" s="251" t="s">
        <v>750</v>
      </c>
      <c r="D17" s="251" t="s">
        <v>1027</v>
      </c>
      <c r="H17" s="1009">
        <f>'Projected Gross Rev Req'!L78</f>
        <v>33588579.419798166</v>
      </c>
    </row>
    <row r="18" spans="1:10">
      <c r="A18" s="682">
        <f t="shared" si="0"/>
        <v>10</v>
      </c>
      <c r="B18" s="251" t="s">
        <v>1320</v>
      </c>
      <c r="D18" s="251" t="s">
        <v>483</v>
      </c>
      <c r="H18" s="1009">
        <f>-'Projected Net Rev Req'!J20</f>
        <v>-22380090.730948858</v>
      </c>
    </row>
    <row r="19" spans="1:10">
      <c r="A19" s="682">
        <f t="shared" si="0"/>
        <v>11</v>
      </c>
      <c r="B19" s="251" t="s">
        <v>1319</v>
      </c>
      <c r="D19" s="251" t="s">
        <v>1028</v>
      </c>
      <c r="H19" s="1009">
        <f>'Projected Gross Rev Req'!L97</f>
        <v>14965432.470688876</v>
      </c>
    </row>
    <row r="20" spans="1:10">
      <c r="A20" s="682">
        <f t="shared" si="0"/>
        <v>12</v>
      </c>
      <c r="B20" s="251" t="s">
        <v>751</v>
      </c>
      <c r="D20" s="251" t="s">
        <v>1030</v>
      </c>
      <c r="H20" s="1009">
        <f>'Projected Gross Rev Req'!L112-H22</f>
        <v>85062335.939060166</v>
      </c>
    </row>
    <row r="21" spans="1:10">
      <c r="A21" s="682">
        <f t="shared" si="0"/>
        <v>13</v>
      </c>
      <c r="B21" s="251" t="s">
        <v>1120</v>
      </c>
      <c r="D21" s="251" t="s">
        <v>682</v>
      </c>
      <c r="H21" s="1009">
        <f>'Projected Gross Rev Req'!L110</f>
        <v>36691779.811117567</v>
      </c>
    </row>
    <row r="22" spans="1:10">
      <c r="A22" s="682">
        <f t="shared" si="0"/>
        <v>14</v>
      </c>
      <c r="B22" s="251" t="s">
        <v>251</v>
      </c>
      <c r="D22" s="251" t="s">
        <v>1029</v>
      </c>
      <c r="H22" s="1009">
        <f>'Projected Gross Rev Req'!J238</f>
        <v>860975</v>
      </c>
    </row>
    <row r="23" spans="1:10">
      <c r="A23" s="682">
        <f t="shared" si="0"/>
        <v>15</v>
      </c>
      <c r="B23" s="251" t="s">
        <v>752</v>
      </c>
      <c r="D23" s="251" t="s">
        <v>695</v>
      </c>
      <c r="H23" s="1009">
        <f>'Projected Gross Rev Req'!G236</f>
        <v>164336114.699992</v>
      </c>
    </row>
    <row r="24" spans="1:10">
      <c r="A24" s="682">
        <f t="shared" si="0"/>
        <v>16</v>
      </c>
      <c r="B24" s="251" t="s">
        <v>1002</v>
      </c>
      <c r="D24" s="251" t="s">
        <v>1140</v>
      </c>
      <c r="H24" s="1010">
        <f>IF('Projected Gross Rev Req'!L112=0,0,'Projected Gross Rev Req'!L110/'Projected Gross Rev Req'!L112)</f>
        <v>0.42702939877562057</v>
      </c>
    </row>
    <row r="25" spans="1:10">
      <c r="A25" s="685" t="s">
        <v>653</v>
      </c>
      <c r="B25" s="251" t="s">
        <v>651</v>
      </c>
      <c r="D25" s="251" t="s">
        <v>337</v>
      </c>
      <c r="H25" s="1007">
        <f>'TU (True-up)'!I77</f>
        <v>1229783</v>
      </c>
    </row>
    <row r="26" spans="1:10">
      <c r="A26" s="682"/>
      <c r="H26" s="686"/>
    </row>
    <row r="27" spans="1:10">
      <c r="A27" s="682">
        <f>A24+1</f>
        <v>17</v>
      </c>
      <c r="B27" s="251" t="s">
        <v>932</v>
      </c>
      <c r="D27" s="251" t="s">
        <v>696</v>
      </c>
      <c r="H27" s="687">
        <f>IF(H15=0,0,H13/H15)</f>
        <v>-0.14992641235003923</v>
      </c>
    </row>
    <row r="28" spans="1:10">
      <c r="A28" s="682">
        <f t="shared" ref="A28:A34" si="1">A27+1</f>
        <v>18</v>
      </c>
      <c r="B28" s="251" t="s">
        <v>1139</v>
      </c>
      <c r="D28" s="251" t="s">
        <v>697</v>
      </c>
      <c r="H28" s="687">
        <f>IF(H15=0,0,H17/H15)</f>
        <v>3.1097541379292635E-2</v>
      </c>
    </row>
    <row r="29" spans="1:10">
      <c r="A29" s="682">
        <f t="shared" si="1"/>
        <v>19</v>
      </c>
      <c r="B29" s="251" t="s">
        <v>1135</v>
      </c>
      <c r="D29" s="251" t="s">
        <v>102</v>
      </c>
      <c r="H29" s="687">
        <f>IF(H15=0,0,H18/H15)</f>
        <v>-2.0720310581750341E-2</v>
      </c>
      <c r="J29" s="687"/>
    </row>
    <row r="30" spans="1:10">
      <c r="A30" s="682">
        <f t="shared" si="1"/>
        <v>20</v>
      </c>
      <c r="B30" s="251" t="s">
        <v>1138</v>
      </c>
      <c r="D30" s="251" t="s">
        <v>698</v>
      </c>
      <c r="H30" s="687">
        <f>IF(H15=0,0,H19/H15)</f>
        <v>1.3855547437708619E-2</v>
      </c>
    </row>
    <row r="31" spans="1:10">
      <c r="A31" s="682">
        <f t="shared" si="1"/>
        <v>21</v>
      </c>
      <c r="B31" s="251" t="s">
        <v>1137</v>
      </c>
      <c r="D31" s="251" t="s">
        <v>699</v>
      </c>
      <c r="H31" s="1011">
        <f>PRet</f>
        <v>8.9195695927003257E-2</v>
      </c>
    </row>
    <row r="32" spans="1:10">
      <c r="A32" s="682">
        <f t="shared" si="1"/>
        <v>22</v>
      </c>
      <c r="B32" s="251" t="s">
        <v>1136</v>
      </c>
      <c r="D32" s="251" t="s">
        <v>700</v>
      </c>
      <c r="H32" s="687">
        <f>IF(H15=0,0,H21/H15)</f>
        <v>3.3970598360095187E-2</v>
      </c>
    </row>
    <row r="33" spans="1:20">
      <c r="A33" s="682">
        <f t="shared" si="1"/>
        <v>23</v>
      </c>
      <c r="B33" s="251" t="s">
        <v>701</v>
      </c>
      <c r="D33" s="251" t="s">
        <v>705</v>
      </c>
      <c r="H33" s="1012">
        <f>+'Actual Gross Rev'!H236</f>
        <v>0.52391110488369963</v>
      </c>
    </row>
    <row r="34" spans="1:20">
      <c r="A34" s="682">
        <f t="shared" si="1"/>
        <v>24</v>
      </c>
      <c r="B34" s="251" t="s">
        <v>654</v>
      </c>
      <c r="D34" s="251" t="s">
        <v>339</v>
      </c>
      <c r="H34" s="688">
        <f>IF(I175=0,0,H25/I175)</f>
        <v>4.4249857472810437E-3</v>
      </c>
      <c r="J34" s="689"/>
      <c r="K34" s="690"/>
    </row>
    <row r="36" spans="1:20" ht="20.25">
      <c r="B36" s="678" t="str">
        <f>+$B$1</f>
        <v>Worksheet BPF - Base Plan Funded (BPF) Summary</v>
      </c>
      <c r="T36" s="1687" t="s">
        <v>2042</v>
      </c>
    </row>
    <row r="37" spans="1:20" ht="18">
      <c r="B37" s="680" t="str">
        <f>+$B$2</f>
        <v>Revenue Requirement of SPP Base Plan Funded Projects (BPF) included in Westar Projected Revenue Requirements [Note: (E)]</v>
      </c>
    </row>
    <row r="38" spans="1:20" ht="15">
      <c r="B38" s="373" t="str">
        <f>+$B$3</f>
        <v>For the 12 months ended - December 31, 2012</v>
      </c>
    </row>
    <row r="40" spans="1:20">
      <c r="B40" s="251" t="s">
        <v>431</v>
      </c>
      <c r="F40" s="996"/>
    </row>
    <row r="41" spans="1:20">
      <c r="B41" s="251" t="s">
        <v>1127</v>
      </c>
      <c r="F41" s="996"/>
    </row>
    <row r="42" spans="1:20">
      <c r="B42" s="251" t="s">
        <v>549</v>
      </c>
      <c r="F42" s="996"/>
    </row>
    <row r="43" spans="1:20">
      <c r="B43" s="251" t="s">
        <v>1128</v>
      </c>
      <c r="F43" s="996"/>
    </row>
    <row r="44" spans="1:20">
      <c r="B44" s="251" t="s">
        <v>1643</v>
      </c>
    </row>
    <row r="46" spans="1:20">
      <c r="B46" s="691"/>
      <c r="C46" s="691"/>
      <c r="D46" s="691" t="s">
        <v>1342</v>
      </c>
      <c r="E46" s="691" t="s">
        <v>1340</v>
      </c>
      <c r="F46" s="691" t="s">
        <v>1341</v>
      </c>
      <c r="G46" s="692" t="s">
        <v>1588</v>
      </c>
      <c r="H46" s="692" t="s">
        <v>1589</v>
      </c>
      <c r="I46" s="691" t="s">
        <v>1590</v>
      </c>
      <c r="J46" s="692" t="s">
        <v>1591</v>
      </c>
      <c r="K46" s="691" t="s">
        <v>1592</v>
      </c>
      <c r="L46" s="691" t="s">
        <v>1593</v>
      </c>
      <c r="M46" s="691" t="s">
        <v>1594</v>
      </c>
      <c r="N46" s="691" t="s">
        <v>1595</v>
      </c>
      <c r="O46" s="691" t="s">
        <v>1596</v>
      </c>
      <c r="P46" s="691" t="s">
        <v>1597</v>
      </c>
      <c r="Q46" s="691" t="s">
        <v>1598</v>
      </c>
      <c r="R46" s="691" t="s">
        <v>126</v>
      </c>
      <c r="S46" s="691" t="s">
        <v>657</v>
      </c>
      <c r="T46" s="691" t="s">
        <v>481</v>
      </c>
    </row>
    <row r="47" spans="1:20">
      <c r="B47" s="693"/>
      <c r="C47" s="693"/>
      <c r="D47" s="694" t="s">
        <v>1456</v>
      </c>
      <c r="E47" s="694" t="s">
        <v>1496</v>
      </c>
      <c r="F47" s="694" t="s">
        <v>122</v>
      </c>
      <c r="G47" s="694" t="s">
        <v>1452</v>
      </c>
      <c r="H47" s="694" t="s">
        <v>625</v>
      </c>
      <c r="I47" s="694" t="s">
        <v>123</v>
      </c>
      <c r="J47" s="694" t="s">
        <v>1194</v>
      </c>
      <c r="K47" s="694" t="s">
        <v>1459</v>
      </c>
      <c r="L47" s="694" t="s">
        <v>934</v>
      </c>
      <c r="M47" s="694" t="s">
        <v>933</v>
      </c>
      <c r="N47" s="694" t="s">
        <v>779</v>
      </c>
      <c r="O47" s="694" t="s">
        <v>1077</v>
      </c>
      <c r="P47" s="694" t="s">
        <v>1461</v>
      </c>
      <c r="Q47" s="694" t="s">
        <v>1373</v>
      </c>
      <c r="R47" s="694" t="s">
        <v>479</v>
      </c>
      <c r="S47" s="694" t="s">
        <v>656</v>
      </c>
      <c r="T47" s="694" t="s">
        <v>1373</v>
      </c>
    </row>
    <row r="48" spans="1:20" ht="13.5" thickBot="1">
      <c r="B48" s="695" t="s">
        <v>801</v>
      </c>
      <c r="C48" s="695" t="s">
        <v>1455</v>
      </c>
      <c r="D48" s="696" t="s">
        <v>1457</v>
      </c>
      <c r="E48" s="696" t="s">
        <v>1452</v>
      </c>
      <c r="F48" s="696" t="s">
        <v>1451</v>
      </c>
      <c r="G48" s="696" t="s">
        <v>437</v>
      </c>
      <c r="H48" s="696" t="s">
        <v>1452</v>
      </c>
      <c r="I48" s="696" t="s">
        <v>1451</v>
      </c>
      <c r="J48" s="696" t="s">
        <v>1443</v>
      </c>
      <c r="K48" s="696" t="s">
        <v>1460</v>
      </c>
      <c r="L48" s="696" t="s">
        <v>1267</v>
      </c>
      <c r="M48" s="696" t="s">
        <v>1587</v>
      </c>
      <c r="N48" s="696" t="s">
        <v>251</v>
      </c>
      <c r="O48" s="696" t="s">
        <v>1267</v>
      </c>
      <c r="P48" s="696" t="s">
        <v>1460</v>
      </c>
      <c r="Q48" s="696" t="s">
        <v>1372</v>
      </c>
      <c r="R48" s="696" t="s">
        <v>480</v>
      </c>
      <c r="S48" s="696" t="s">
        <v>266</v>
      </c>
      <c r="T48" s="696" t="s">
        <v>754</v>
      </c>
    </row>
    <row r="49" spans="1:21">
      <c r="A49" s="1260"/>
      <c r="B49" s="697"/>
      <c r="C49" s="693"/>
      <c r="D49" s="694"/>
      <c r="E49" s="694"/>
      <c r="F49" s="694" t="s">
        <v>1599</v>
      </c>
      <c r="G49" s="694" t="s">
        <v>1143</v>
      </c>
      <c r="H49" s="698" t="s">
        <v>125</v>
      </c>
      <c r="I49" s="694" t="s">
        <v>124</v>
      </c>
      <c r="J49" s="694" t="s">
        <v>130</v>
      </c>
      <c r="K49" s="694" t="s">
        <v>1111</v>
      </c>
      <c r="L49" s="694" t="s">
        <v>156</v>
      </c>
      <c r="M49" s="694"/>
      <c r="N49" s="694" t="s">
        <v>329</v>
      </c>
      <c r="O49" s="694" t="s">
        <v>332</v>
      </c>
      <c r="P49" s="694" t="s">
        <v>1141</v>
      </c>
      <c r="Q49" s="694" t="s">
        <v>128</v>
      </c>
      <c r="R49" s="694" t="s">
        <v>1142</v>
      </c>
      <c r="S49" s="694" t="s">
        <v>658</v>
      </c>
      <c r="T49" s="694" t="s">
        <v>482</v>
      </c>
    </row>
    <row r="50" spans="1:21">
      <c r="B50" s="697" t="s">
        <v>556</v>
      </c>
      <c r="C50" s="693"/>
      <c r="D50" s="693"/>
      <c r="E50" s="693"/>
      <c r="F50" s="693"/>
      <c r="G50" s="693"/>
      <c r="H50" s="693"/>
      <c r="I50" s="693"/>
      <c r="J50" s="693"/>
      <c r="K50" s="693"/>
      <c r="L50" s="693"/>
      <c r="M50" s="693"/>
      <c r="N50" s="693"/>
      <c r="O50" s="693"/>
      <c r="P50" s="693"/>
      <c r="Q50" s="693"/>
      <c r="R50" s="693"/>
      <c r="S50" s="693"/>
    </row>
    <row r="51" spans="1:21">
      <c r="B51" s="699" t="s">
        <v>236</v>
      </c>
    </row>
    <row r="52" spans="1:21" s="365" customFormat="1" ht="63.75">
      <c r="A52" s="1273" t="str">
        <f>+'A-9 (Act. BPF Projects)'!I14</f>
        <v xml:space="preserve">P.025201                </v>
      </c>
      <c r="B52" s="1286" t="str">
        <f>+'A-9 (Act. BPF Projects)'!H14</f>
        <v>PID.22 (UID.10023),PID.23 (UID.10024), PID.27 (UID.10029, 10030), PID.185 (UID.10234, 10235, 10236, 10237)</v>
      </c>
      <c r="C52" s="1286" t="str">
        <f>+'A-9 (Act. BPF Projects)'!H13</f>
        <v>Hutchinson Area Conversion</v>
      </c>
      <c r="D52" s="1278">
        <f>+'A-9 (Act. BPF Projects)'!G26</f>
        <v>7731715</v>
      </c>
      <c r="E52" s="1278">
        <f>+'A-9 (Act. BPF Projects)'!H26</f>
        <v>787989</v>
      </c>
      <c r="F52" s="1148">
        <f t="shared" ref="F52:F60" si="2">D52-E52</f>
        <v>6943726</v>
      </c>
      <c r="G52" s="1274">
        <f>IF(H$14=0,0,H$7/H$14)</f>
        <v>2.729676731077145E-2</v>
      </c>
      <c r="H52" s="1148">
        <f>ROUND(D52*G52*1.5,0)</f>
        <v>316576</v>
      </c>
      <c r="I52" s="1148">
        <f>MAX(D52-E52-H52,0)</f>
        <v>6627150</v>
      </c>
      <c r="J52" s="1148">
        <f>ROUND(I52*$H$28,0)</f>
        <v>206088</v>
      </c>
      <c r="K52" s="1148">
        <f>ROUND(I52*$H$30,0)</f>
        <v>91823</v>
      </c>
      <c r="L52" s="1275">
        <f>+H$31</f>
        <v>8.9195695927003257E-2</v>
      </c>
      <c r="M52" s="1276">
        <v>0</v>
      </c>
      <c r="N52" s="1148">
        <f>ROUND(M52*I52,0)</f>
        <v>0</v>
      </c>
      <c r="O52" s="1148">
        <f>ROUND(N52+(L52*I52),0)</f>
        <v>591113</v>
      </c>
      <c r="P52" s="1148">
        <f>ROUND(O52*H$24,0)</f>
        <v>252423</v>
      </c>
      <c r="Q52" s="1148">
        <f>ROUND(+I52*$H$29,0)</f>
        <v>-137317</v>
      </c>
      <c r="R52" s="1148">
        <f>H52+J52+K52+O52+P52+Q52</f>
        <v>1320706</v>
      </c>
      <c r="S52" s="1148">
        <f>ROUND(I52*H$34,0)</f>
        <v>29325</v>
      </c>
      <c r="T52" s="1148">
        <f>R52+S52</f>
        <v>1350031</v>
      </c>
      <c r="U52" s="686"/>
    </row>
    <row r="53" spans="1:21" s="365" customFormat="1">
      <c r="A53" s="1273" t="str">
        <f>+'A-9 (Act. BPF Projects)'!L14</f>
        <v>P.116101</v>
      </c>
      <c r="B53" s="1286" t="str">
        <f>+'A-9 (Act. BPF Projects)'!K14</f>
        <v>PID.25 (UID.10026)</v>
      </c>
      <c r="C53" s="1286" t="str">
        <f>+'A-9 (Act. BPF Projects)'!K13</f>
        <v>Xfr:  Butler 138/69kV</v>
      </c>
      <c r="D53" s="1278">
        <f>+'A-9 (Act. BPF Projects)'!J26</f>
        <v>1555609</v>
      </c>
      <c r="E53" s="1278">
        <f>+'A-9 (Act. BPF Projects)'!K26</f>
        <v>198399</v>
      </c>
      <c r="F53" s="1148">
        <f>D53-E53</f>
        <v>1357210</v>
      </c>
      <c r="G53" s="1274">
        <f t="shared" ref="G53:G62" si="3">IF(H$14=0,0,H$7/H$14)</f>
        <v>2.729676731077145E-2</v>
      </c>
      <c r="H53" s="1148">
        <f t="shared" ref="H53:H60" si="4">ROUND(D53*G53*1.5,0)</f>
        <v>63695</v>
      </c>
      <c r="I53" s="1148">
        <f t="shared" ref="I53:I62" si="5">MAX(D53-E53-H53,0)</f>
        <v>1293515</v>
      </c>
      <c r="J53" s="1148">
        <f t="shared" ref="J53:J74" si="6">ROUND(I53*$H$28,0)</f>
        <v>40225</v>
      </c>
      <c r="K53" s="1148">
        <f t="shared" ref="K53:K60" si="7">ROUND(I53*$H$30,0)</f>
        <v>17922</v>
      </c>
      <c r="L53" s="1275">
        <f t="shared" ref="L53:L60" si="8">+H$31</f>
        <v>8.9195695927003257E-2</v>
      </c>
      <c r="M53" s="1276">
        <v>0</v>
      </c>
      <c r="N53" s="1148">
        <f t="shared" ref="N53:N60" si="9">ROUND(M53*I53,0)</f>
        <v>0</v>
      </c>
      <c r="O53" s="1148">
        <f t="shared" ref="O53:O60" si="10">ROUND(N53+(L53*I53),0)</f>
        <v>115376</v>
      </c>
      <c r="P53" s="1148">
        <f t="shared" ref="P53:P60" si="11">ROUND(O53*H$24,0)</f>
        <v>49269</v>
      </c>
      <c r="Q53" s="1148">
        <f t="shared" ref="Q53:Q60" si="12">ROUND(+I53*$H$29,0)</f>
        <v>-26802</v>
      </c>
      <c r="R53" s="1148">
        <f t="shared" ref="R53:R62" si="13">H53+J53+K53+O53+P53+Q53</f>
        <v>259685</v>
      </c>
      <c r="S53" s="1148">
        <f t="shared" ref="S53:S60" si="14">ROUND(I53*H$34,0)</f>
        <v>5724</v>
      </c>
      <c r="T53" s="1148">
        <f t="shared" ref="T53:T62" si="15">R53+S53</f>
        <v>265409</v>
      </c>
      <c r="U53" s="686"/>
    </row>
    <row r="54" spans="1:21" s="365" customFormat="1">
      <c r="A54" s="1277" t="str">
        <f>+'A-9 (Act. BPF Projects)'!O14</f>
        <v xml:space="preserve">P.113148 </v>
      </c>
      <c r="B54" s="1286" t="str">
        <f>+'A-9 (Act. BPF Projects)'!N14</f>
        <v>PID.26 (UID.10027, 10028)</v>
      </c>
      <c r="C54" s="1286" t="str">
        <f>+'A-9 (Act. BPF Projects)'!N13</f>
        <v>Line:  Morris-McDowell 230kV</v>
      </c>
      <c r="D54" s="1278">
        <f>+'A-9 (Act. BPF Projects)'!M26</f>
        <v>5714844</v>
      </c>
      <c r="E54" s="1278">
        <f>+'A-9 (Act. BPF Projects)'!N26</f>
        <v>730219</v>
      </c>
      <c r="F54" s="1148">
        <f t="shared" si="2"/>
        <v>4984625</v>
      </c>
      <c r="G54" s="1274">
        <f t="shared" si="3"/>
        <v>2.729676731077145E-2</v>
      </c>
      <c r="H54" s="1148">
        <f t="shared" si="4"/>
        <v>233995</v>
      </c>
      <c r="I54" s="1148">
        <f t="shared" si="5"/>
        <v>4750630</v>
      </c>
      <c r="J54" s="1148">
        <f t="shared" si="6"/>
        <v>147733</v>
      </c>
      <c r="K54" s="1148">
        <f t="shared" si="7"/>
        <v>65823</v>
      </c>
      <c r="L54" s="1275">
        <f t="shared" si="8"/>
        <v>8.9195695927003257E-2</v>
      </c>
      <c r="M54" s="1276">
        <v>0</v>
      </c>
      <c r="N54" s="1148">
        <f t="shared" si="9"/>
        <v>0</v>
      </c>
      <c r="O54" s="1148">
        <f t="shared" si="10"/>
        <v>423736</v>
      </c>
      <c r="P54" s="1148">
        <f t="shared" si="11"/>
        <v>180948</v>
      </c>
      <c r="Q54" s="1148">
        <f t="shared" si="12"/>
        <v>-98435</v>
      </c>
      <c r="R54" s="1148">
        <f t="shared" si="13"/>
        <v>953800</v>
      </c>
      <c r="S54" s="1148">
        <f t="shared" si="14"/>
        <v>21021</v>
      </c>
      <c r="T54" s="1148">
        <f t="shared" si="15"/>
        <v>974821</v>
      </c>
      <c r="U54" s="686"/>
    </row>
    <row r="55" spans="1:21" s="365" customFormat="1">
      <c r="A55" s="1277" t="str">
        <f>+'A-9 (Act. BPF Projects)'!R14</f>
        <v>P.026208</v>
      </c>
      <c r="B55" s="1286" t="str">
        <f>+'A-9 (Act. BPF Projects)'!Q14</f>
        <v>PID.28 (UID.10031)</v>
      </c>
      <c r="C55" s="1286" t="str">
        <f>+'A-9 (Act. BPF Projects)'!Q13</f>
        <v>Line:  Chisholm-Grant 69kV Ckt 1</v>
      </c>
      <c r="D55" s="1278">
        <f>+'A-9 (Act. BPF Projects)'!P26</f>
        <v>652380</v>
      </c>
      <c r="E55" s="1278">
        <f>+'A-9 (Act. BPF Projects)'!Q26</f>
        <v>76410</v>
      </c>
      <c r="F55" s="1148">
        <f t="shared" si="2"/>
        <v>575970</v>
      </c>
      <c r="G55" s="1274">
        <f t="shared" si="3"/>
        <v>2.729676731077145E-2</v>
      </c>
      <c r="H55" s="1148">
        <f t="shared" si="4"/>
        <v>26712</v>
      </c>
      <c r="I55" s="1148">
        <f t="shared" si="5"/>
        <v>549258</v>
      </c>
      <c r="J55" s="1148">
        <f t="shared" si="6"/>
        <v>17081</v>
      </c>
      <c r="K55" s="1148">
        <f t="shared" si="7"/>
        <v>7610</v>
      </c>
      <c r="L55" s="1275">
        <f t="shared" si="8"/>
        <v>8.9195695927003257E-2</v>
      </c>
      <c r="M55" s="1276">
        <v>0</v>
      </c>
      <c r="N55" s="1148">
        <f t="shared" si="9"/>
        <v>0</v>
      </c>
      <c r="O55" s="1148">
        <f t="shared" si="10"/>
        <v>48991</v>
      </c>
      <c r="P55" s="1148">
        <f t="shared" si="11"/>
        <v>20921</v>
      </c>
      <c r="Q55" s="1148">
        <f t="shared" si="12"/>
        <v>-11381</v>
      </c>
      <c r="R55" s="1148">
        <f t="shared" si="13"/>
        <v>109934</v>
      </c>
      <c r="S55" s="1148">
        <f t="shared" si="14"/>
        <v>2430</v>
      </c>
      <c r="T55" s="1148">
        <f t="shared" si="15"/>
        <v>112364</v>
      </c>
      <c r="U55" s="686"/>
    </row>
    <row r="56" spans="1:21" s="365" customFormat="1">
      <c r="A56" s="1273" t="str">
        <f>+'A-9 (Act. BPF Projects)'!V14</f>
        <v>P.027206</v>
      </c>
      <c r="B56" s="1286" t="str">
        <f>+'A-9 (Act. BPF Projects)'!U14</f>
        <v>PID.84 (UID.10107, 10108)</v>
      </c>
      <c r="C56" s="1286" t="str">
        <f>+'A-9 (Act. BPF Projects)'!U13</f>
        <v>Line:  Hesston-Golden Plain-Gatz 69kV</v>
      </c>
      <c r="D56" s="1278">
        <f>+'A-9 (Act. BPF Projects)'!T26</f>
        <v>1631619</v>
      </c>
      <c r="E56" s="1278">
        <f>+'A-9 (Act. BPF Projects)'!U26</f>
        <v>132845</v>
      </c>
      <c r="F56" s="1148">
        <f t="shared" si="2"/>
        <v>1498774</v>
      </c>
      <c r="G56" s="1274">
        <f t="shared" si="3"/>
        <v>2.729676731077145E-2</v>
      </c>
      <c r="H56" s="1148">
        <f t="shared" si="4"/>
        <v>66807</v>
      </c>
      <c r="I56" s="1148">
        <f t="shared" si="5"/>
        <v>1431967</v>
      </c>
      <c r="J56" s="1148">
        <f t="shared" si="6"/>
        <v>44531</v>
      </c>
      <c r="K56" s="1148">
        <f t="shared" si="7"/>
        <v>19841</v>
      </c>
      <c r="L56" s="1275">
        <f t="shared" si="8"/>
        <v>8.9195695927003257E-2</v>
      </c>
      <c r="M56" s="1276">
        <v>0</v>
      </c>
      <c r="N56" s="1148">
        <f t="shared" si="9"/>
        <v>0</v>
      </c>
      <c r="O56" s="1148">
        <f t="shared" si="10"/>
        <v>127725</v>
      </c>
      <c r="P56" s="1148">
        <f t="shared" si="11"/>
        <v>54542</v>
      </c>
      <c r="Q56" s="1148">
        <f t="shared" si="12"/>
        <v>-29671</v>
      </c>
      <c r="R56" s="1148">
        <f t="shared" si="13"/>
        <v>283775</v>
      </c>
      <c r="S56" s="1148">
        <f t="shared" si="14"/>
        <v>6336</v>
      </c>
      <c r="T56" s="1148">
        <f t="shared" si="15"/>
        <v>290111</v>
      </c>
      <c r="U56" s="686"/>
    </row>
    <row r="57" spans="1:21" s="365" customFormat="1">
      <c r="A57" s="1273" t="str">
        <f>+'A-9 (Act. BPF Projects)'!Y14</f>
        <v>P.027205</v>
      </c>
      <c r="B57" s="1286" t="str">
        <f>+'A-9 (Act. BPF Projects)'!X14</f>
        <v>PID.85 (UID.10109)</v>
      </c>
      <c r="C57" s="1286" t="str">
        <f>+'A-9 (Act. BPF Projects)'!X13</f>
        <v>Line:  HTI Jct-Circleville 115kV</v>
      </c>
      <c r="D57" s="1278">
        <f>+'A-9 (Act. BPF Projects)'!W26</f>
        <v>2973356</v>
      </c>
      <c r="E57" s="1278">
        <f>+'A-9 (Act. BPF Projects)'!X26</f>
        <v>283179</v>
      </c>
      <c r="F57" s="1148">
        <f t="shared" si="2"/>
        <v>2690177</v>
      </c>
      <c r="G57" s="1274">
        <f t="shared" si="3"/>
        <v>2.729676731077145E-2</v>
      </c>
      <c r="H57" s="1148">
        <f t="shared" si="4"/>
        <v>121745</v>
      </c>
      <c r="I57" s="1148">
        <f t="shared" si="5"/>
        <v>2568432</v>
      </c>
      <c r="J57" s="1148">
        <f>ROUND(I57*$H$28,0)</f>
        <v>79872</v>
      </c>
      <c r="K57" s="1148">
        <f t="shared" si="7"/>
        <v>35587</v>
      </c>
      <c r="L57" s="1275">
        <f t="shared" si="8"/>
        <v>8.9195695927003257E-2</v>
      </c>
      <c r="M57" s="1276">
        <v>0</v>
      </c>
      <c r="N57" s="1148">
        <f t="shared" si="9"/>
        <v>0</v>
      </c>
      <c r="O57" s="1148">
        <f t="shared" si="10"/>
        <v>229093</v>
      </c>
      <c r="P57" s="1148">
        <f t="shared" si="11"/>
        <v>97829</v>
      </c>
      <c r="Q57" s="1148">
        <f t="shared" si="12"/>
        <v>-53219</v>
      </c>
      <c r="R57" s="1148">
        <f t="shared" si="13"/>
        <v>510907</v>
      </c>
      <c r="S57" s="1148">
        <f t="shared" si="14"/>
        <v>11365</v>
      </c>
      <c r="T57" s="1148">
        <f t="shared" si="15"/>
        <v>522272</v>
      </c>
      <c r="U57" s="686"/>
    </row>
    <row r="58" spans="1:21" s="365" customFormat="1">
      <c r="A58" s="1273" t="str">
        <f>+'A-9 (Act. BPF Projects)'!AB14</f>
        <v>P.028205</v>
      </c>
      <c r="B58" s="1286" t="str">
        <f>+'A-9 (Act. BPF Projects)'!AA14</f>
        <v>PID.167 (UID.10216)</v>
      </c>
      <c r="C58" s="1286" t="str">
        <f>+'A-9 (Act. BPF Projects)'!AA13</f>
        <v>Line:  Murray Gill EC-Murrary Gill Jct 69kV Rebuild</v>
      </c>
      <c r="D58" s="1278">
        <f>+'A-9 (Act. BPF Projects)'!Z26</f>
        <v>2082386</v>
      </c>
      <c r="E58" s="1278">
        <f>+'A-9 (Act. BPF Projects)'!AA26</f>
        <v>152939</v>
      </c>
      <c r="F58" s="1148">
        <f t="shared" si="2"/>
        <v>1929447</v>
      </c>
      <c r="G58" s="1274">
        <f t="shared" si="3"/>
        <v>2.729676731077145E-2</v>
      </c>
      <c r="H58" s="1148">
        <f t="shared" si="4"/>
        <v>85264</v>
      </c>
      <c r="I58" s="1148">
        <f t="shared" si="5"/>
        <v>1844183</v>
      </c>
      <c r="J58" s="1148">
        <f t="shared" si="6"/>
        <v>57350</v>
      </c>
      <c r="K58" s="1148">
        <f t="shared" si="7"/>
        <v>25552</v>
      </c>
      <c r="L58" s="1275">
        <f t="shared" si="8"/>
        <v>8.9195695927003257E-2</v>
      </c>
      <c r="M58" s="1276">
        <v>0</v>
      </c>
      <c r="N58" s="1148">
        <f t="shared" si="9"/>
        <v>0</v>
      </c>
      <c r="O58" s="1148">
        <f t="shared" si="10"/>
        <v>164493</v>
      </c>
      <c r="P58" s="1148">
        <f t="shared" si="11"/>
        <v>70243</v>
      </c>
      <c r="Q58" s="1148">
        <f t="shared" si="12"/>
        <v>-38212</v>
      </c>
      <c r="R58" s="1148">
        <f t="shared" si="13"/>
        <v>364690</v>
      </c>
      <c r="S58" s="1148">
        <f t="shared" si="14"/>
        <v>8160</v>
      </c>
      <c r="T58" s="1148">
        <f t="shared" si="15"/>
        <v>372850</v>
      </c>
      <c r="U58" s="686"/>
    </row>
    <row r="59" spans="1:21" s="365" customFormat="1">
      <c r="A59" s="1273" t="str">
        <f>+'A-9 (Act. BPF Projects)'!AE14</f>
        <v>P.028204</v>
      </c>
      <c r="B59" s="1286" t="str">
        <f>+'A-9 (Act. BPF Projects)'!AD14</f>
        <v>PID.170 (UID.10219)</v>
      </c>
      <c r="C59" s="1286" t="str">
        <f>+'A-9 (Act. BPF Projects)'!AD13</f>
        <v>Line:  Ft Junction - Anzio 115kV</v>
      </c>
      <c r="D59" s="1278">
        <f>+'A-9 (Act. BPF Projects)'!AC26</f>
        <v>5529130</v>
      </c>
      <c r="E59" s="1278">
        <f>+'A-9 (Act. BPF Projects)'!AD26</f>
        <v>218011</v>
      </c>
      <c r="F59" s="1148">
        <f t="shared" si="2"/>
        <v>5311119</v>
      </c>
      <c r="G59" s="1274">
        <f t="shared" si="3"/>
        <v>2.729676731077145E-2</v>
      </c>
      <c r="H59" s="1148">
        <f t="shared" si="4"/>
        <v>226391</v>
      </c>
      <c r="I59" s="1148">
        <f t="shared" si="5"/>
        <v>5084728</v>
      </c>
      <c r="J59" s="1148">
        <f t="shared" si="6"/>
        <v>158123</v>
      </c>
      <c r="K59" s="1148">
        <f t="shared" si="7"/>
        <v>70452</v>
      </c>
      <c r="L59" s="1275">
        <f t="shared" si="8"/>
        <v>8.9195695927003257E-2</v>
      </c>
      <c r="M59" s="1276">
        <v>0</v>
      </c>
      <c r="N59" s="1148">
        <f t="shared" si="9"/>
        <v>0</v>
      </c>
      <c r="O59" s="1148">
        <f t="shared" si="10"/>
        <v>453536</v>
      </c>
      <c r="P59" s="1148">
        <f t="shared" si="11"/>
        <v>193673</v>
      </c>
      <c r="Q59" s="1148">
        <f t="shared" si="12"/>
        <v>-105357</v>
      </c>
      <c r="R59" s="1148">
        <f t="shared" si="13"/>
        <v>996818</v>
      </c>
      <c r="S59" s="1148">
        <f t="shared" si="14"/>
        <v>22500</v>
      </c>
      <c r="T59" s="1148">
        <f t="shared" si="15"/>
        <v>1019318</v>
      </c>
      <c r="U59" s="686"/>
    </row>
    <row r="60" spans="1:21" s="365" customFormat="1">
      <c r="A60" s="1273" t="str">
        <f>+'A-9 (Act. BPF Projects)'!AH14</f>
        <v>P.026203</v>
      </c>
      <c r="B60" s="1286" t="str">
        <f>+'A-9 (Act. BPF Projects)'!AG14</f>
        <v>PID.171 (UID.10220)</v>
      </c>
      <c r="C60" s="1286" t="str">
        <f>+'A-9 (Act. BPF Projects)'!AG13</f>
        <v xml:space="preserve">Line:  Weaver-Rose Hill </v>
      </c>
      <c r="D60" s="1278">
        <f>+'A-9 (Act. BPF Projects)'!AF26</f>
        <v>4137069</v>
      </c>
      <c r="E60" s="1278">
        <f>+'A-9 (Act. BPF Projects)'!AG26</f>
        <v>198772</v>
      </c>
      <c r="F60" s="1148">
        <f t="shared" si="2"/>
        <v>3938297</v>
      </c>
      <c r="G60" s="1274">
        <f t="shared" si="3"/>
        <v>2.729676731077145E-2</v>
      </c>
      <c r="H60" s="1148">
        <f t="shared" si="4"/>
        <v>169393</v>
      </c>
      <c r="I60" s="1148">
        <f t="shared" si="5"/>
        <v>3768904</v>
      </c>
      <c r="J60" s="1148">
        <f t="shared" si="6"/>
        <v>117204</v>
      </c>
      <c r="K60" s="1148">
        <f t="shared" si="7"/>
        <v>52220</v>
      </c>
      <c r="L60" s="1275">
        <f t="shared" si="8"/>
        <v>8.9195695927003257E-2</v>
      </c>
      <c r="M60" s="1276">
        <v>0</v>
      </c>
      <c r="N60" s="1148">
        <f t="shared" si="9"/>
        <v>0</v>
      </c>
      <c r="O60" s="1148">
        <f t="shared" si="10"/>
        <v>336170</v>
      </c>
      <c r="P60" s="1148">
        <f t="shared" si="11"/>
        <v>143554</v>
      </c>
      <c r="Q60" s="1148">
        <f t="shared" si="12"/>
        <v>-78093</v>
      </c>
      <c r="R60" s="1148">
        <f t="shared" si="13"/>
        <v>740448</v>
      </c>
      <c r="S60" s="1148">
        <f t="shared" si="14"/>
        <v>16677</v>
      </c>
      <c r="T60" s="1148">
        <f t="shared" si="15"/>
        <v>757125</v>
      </c>
      <c r="U60" s="686"/>
    </row>
    <row r="61" spans="1:21" s="365" customFormat="1">
      <c r="A61" s="1273" t="str">
        <f>+'A-9 (Act. BPF Projects)'!AL14</f>
        <v>P.118100</v>
      </c>
      <c r="B61" s="1286" t="str">
        <f>+'A-9 (Act. BPF Projects)'!AK14</f>
        <v>PID.174 (UID.10223)</v>
      </c>
      <c r="C61" s="1286" t="str">
        <f>+'A-9 (Act. BPF Projects)'!AK13</f>
        <v>Line:  Murray Gill ED-MacArthur 69kV</v>
      </c>
      <c r="D61" s="1278">
        <f>+'A-9 (Act. BPF Projects)'!AJ26</f>
        <v>172410</v>
      </c>
      <c r="E61" s="1278">
        <f>+'A-9 (Act. BPF Projects)'!AK26</f>
        <v>10688</v>
      </c>
      <c r="F61" s="1148">
        <f t="shared" ref="F61:F74" si="16">D61-E61</f>
        <v>161722</v>
      </c>
      <c r="G61" s="1274">
        <f t="shared" si="3"/>
        <v>2.729676731077145E-2</v>
      </c>
      <c r="H61" s="1148">
        <f t="shared" ref="H61:H74" si="17">ROUND(D61*G61*1.5,0)</f>
        <v>7059</v>
      </c>
      <c r="I61" s="1148">
        <f t="shared" si="5"/>
        <v>154663</v>
      </c>
      <c r="J61" s="1148">
        <f t="shared" si="6"/>
        <v>4810</v>
      </c>
      <c r="K61" s="1148">
        <f t="shared" ref="K61:K74" si="18">ROUND(I61*$H$30,0)</f>
        <v>2143</v>
      </c>
      <c r="L61" s="1275">
        <f t="shared" ref="L61:L74" si="19">+H$31</f>
        <v>8.9195695927003257E-2</v>
      </c>
      <c r="M61" s="1276">
        <v>0</v>
      </c>
      <c r="N61" s="1148">
        <f t="shared" ref="N61:N74" si="20">ROUND(M61*I61,0)</f>
        <v>0</v>
      </c>
      <c r="O61" s="1148">
        <f t="shared" ref="O61:O74" si="21">ROUND(N61+(L61*I61),0)</f>
        <v>13795</v>
      </c>
      <c r="P61" s="1148">
        <f t="shared" ref="P61:P74" si="22">ROUND(O61*H$24,0)</f>
        <v>5891</v>
      </c>
      <c r="Q61" s="1148">
        <f t="shared" ref="Q61:Q74" si="23">ROUND(+I61*$H$29,0)</f>
        <v>-3205</v>
      </c>
      <c r="R61" s="1148">
        <f t="shared" si="13"/>
        <v>30493</v>
      </c>
      <c r="S61" s="1148">
        <f t="shared" ref="S61:S74" si="24">ROUND(I61*H$34,0)</f>
        <v>684</v>
      </c>
      <c r="T61" s="1148">
        <f t="shared" si="15"/>
        <v>31177</v>
      </c>
      <c r="U61" s="686"/>
    </row>
    <row r="62" spans="1:21" s="365" customFormat="1">
      <c r="A62" s="1277" t="str">
        <f>+'A-9 (Act. BPF Projects)'!AO14</f>
        <v>P.028207</v>
      </c>
      <c r="B62" s="1286" t="str">
        <f>+'A-9 (Act. BPF Projects)'!AN14</f>
        <v>PID.175 (UID.10224, 10225)</v>
      </c>
      <c r="C62" s="1286" t="str">
        <f>+'A-9 (Act. BPF Projects)'!AN13</f>
        <v>Line:  McDowell Creek-Ft Junction 115kV</v>
      </c>
      <c r="D62" s="1278">
        <f>+'A-9 (Act. BPF Projects)'!AM26</f>
        <v>6729110</v>
      </c>
      <c r="E62" s="1278">
        <f>+'A-9 (Act. BPF Projects)'!AN26</f>
        <v>503718</v>
      </c>
      <c r="F62" s="1148">
        <f t="shared" si="16"/>
        <v>6225392</v>
      </c>
      <c r="G62" s="1274">
        <f t="shared" si="3"/>
        <v>2.729676731077145E-2</v>
      </c>
      <c r="H62" s="1148">
        <f t="shared" si="17"/>
        <v>275524</v>
      </c>
      <c r="I62" s="1148">
        <f t="shared" si="5"/>
        <v>5949868</v>
      </c>
      <c r="J62" s="1148">
        <f t="shared" si="6"/>
        <v>185026</v>
      </c>
      <c r="K62" s="1148">
        <f t="shared" si="18"/>
        <v>82439</v>
      </c>
      <c r="L62" s="1275">
        <f t="shared" si="19"/>
        <v>8.9195695927003257E-2</v>
      </c>
      <c r="M62" s="1276">
        <v>0</v>
      </c>
      <c r="N62" s="1148">
        <f t="shared" si="20"/>
        <v>0</v>
      </c>
      <c r="O62" s="1148">
        <f t="shared" si="21"/>
        <v>530703</v>
      </c>
      <c r="P62" s="1148">
        <f t="shared" si="22"/>
        <v>226626</v>
      </c>
      <c r="Q62" s="1148">
        <f t="shared" si="23"/>
        <v>-123283</v>
      </c>
      <c r="R62" s="1148">
        <f t="shared" si="13"/>
        <v>1177035</v>
      </c>
      <c r="S62" s="1148">
        <f t="shared" si="24"/>
        <v>26328</v>
      </c>
      <c r="T62" s="1148">
        <f t="shared" si="15"/>
        <v>1203363</v>
      </c>
      <c r="U62" s="686"/>
    </row>
    <row r="63" spans="1:21" s="365" customFormat="1">
      <c r="A63" s="1277" t="str">
        <f>+'A-9 (Act. BPF Projects)'!AR14</f>
        <v>P.028202</v>
      </c>
      <c r="B63" s="1286" t="str">
        <f>+'A-9 (Act. BPF Projects)'!AQ14</f>
        <v>PID.176 (UID.10226, 10227)</v>
      </c>
      <c r="C63" s="1286" t="str">
        <f>+'A-9 (Act. BPF Projects)'!AQ13</f>
        <v>Line:  Dearing-Coffeyville-CRA 69kV Rebuild</v>
      </c>
      <c r="D63" s="1278">
        <f>+'A-9 (Act. BPF Projects)'!AP26</f>
        <v>1115725</v>
      </c>
      <c r="E63" s="1278">
        <f>+'A-9 (Act. BPF Projects)'!AQ26</f>
        <v>76708</v>
      </c>
      <c r="F63" s="1148">
        <f t="shared" si="16"/>
        <v>1039017</v>
      </c>
      <c r="G63" s="1274">
        <f t="shared" ref="G63:G74" si="25">IF(H$14=0,0,H$7/H$14)</f>
        <v>2.729676731077145E-2</v>
      </c>
      <c r="H63" s="1148">
        <f t="shared" si="17"/>
        <v>45684</v>
      </c>
      <c r="I63" s="1148">
        <f t="shared" ref="I63:I74" si="26">MAX(D63-E63-H63,0)</f>
        <v>993333</v>
      </c>
      <c r="J63" s="1148">
        <f t="shared" si="6"/>
        <v>30890</v>
      </c>
      <c r="K63" s="1148">
        <f t="shared" si="18"/>
        <v>13763</v>
      </c>
      <c r="L63" s="1275">
        <f t="shared" si="19"/>
        <v>8.9195695927003257E-2</v>
      </c>
      <c r="M63" s="1276">
        <v>0</v>
      </c>
      <c r="N63" s="1148">
        <f t="shared" si="20"/>
        <v>0</v>
      </c>
      <c r="O63" s="1148">
        <f t="shared" si="21"/>
        <v>88601</v>
      </c>
      <c r="P63" s="1148">
        <f t="shared" si="22"/>
        <v>37835</v>
      </c>
      <c r="Q63" s="1148">
        <f t="shared" si="23"/>
        <v>-20582</v>
      </c>
      <c r="R63" s="1148">
        <f t="shared" ref="R63:R74" si="27">H63+J63+K63+O63+P63+Q63</f>
        <v>196191</v>
      </c>
      <c r="S63" s="1148">
        <f t="shared" si="24"/>
        <v>4395</v>
      </c>
      <c r="T63" s="1148">
        <f t="shared" ref="T63:T74" si="28">R63+S63</f>
        <v>200586</v>
      </c>
      <c r="U63" s="686"/>
    </row>
    <row r="64" spans="1:21" s="365" customFormat="1">
      <c r="A64" s="1277" t="str">
        <f>+'A-9 (Act. BPF Projects)'!AU14</f>
        <v>P.028208</v>
      </c>
      <c r="B64" s="1286" t="str">
        <f>+'A-9 (Act. BPF Projects)'!AT14</f>
        <v>PID.179 (UID.10228)</v>
      </c>
      <c r="C64" s="1286" t="str">
        <f>+'A-9 (Act. BPF Projects)'!AT13</f>
        <v>Line:  Summit-NE Saline (Northview) 115kV</v>
      </c>
      <c r="D64" s="1278">
        <f>+'A-9 (Act. BPF Projects)'!AS26</f>
        <v>7331090</v>
      </c>
      <c r="E64" s="1278">
        <f>+'A-9 (Act. BPF Projects)'!AT26</f>
        <v>439282</v>
      </c>
      <c r="F64" s="1148">
        <f t="shared" si="16"/>
        <v>6891808</v>
      </c>
      <c r="G64" s="1274">
        <f t="shared" si="25"/>
        <v>2.729676731077145E-2</v>
      </c>
      <c r="H64" s="1148">
        <f t="shared" si="17"/>
        <v>300173</v>
      </c>
      <c r="I64" s="1148">
        <f t="shared" si="26"/>
        <v>6591635</v>
      </c>
      <c r="J64" s="1148">
        <f t="shared" si="6"/>
        <v>204984</v>
      </c>
      <c r="K64" s="1148">
        <f t="shared" si="18"/>
        <v>91331</v>
      </c>
      <c r="L64" s="1275">
        <f t="shared" si="19"/>
        <v>8.9195695927003257E-2</v>
      </c>
      <c r="M64" s="1276">
        <v>0</v>
      </c>
      <c r="N64" s="1148">
        <f t="shared" si="20"/>
        <v>0</v>
      </c>
      <c r="O64" s="1148">
        <f t="shared" si="21"/>
        <v>587945</v>
      </c>
      <c r="P64" s="1148">
        <f t="shared" si="22"/>
        <v>251070</v>
      </c>
      <c r="Q64" s="1148">
        <f t="shared" si="23"/>
        <v>-136581</v>
      </c>
      <c r="R64" s="1148">
        <f t="shared" si="27"/>
        <v>1298922</v>
      </c>
      <c r="S64" s="1148">
        <f t="shared" si="24"/>
        <v>29168</v>
      </c>
      <c r="T64" s="1148">
        <f t="shared" si="28"/>
        <v>1328090</v>
      </c>
      <c r="U64" s="686"/>
    </row>
    <row r="65" spans="1:21" s="365" customFormat="1">
      <c r="A65" s="1273" t="str">
        <f>+'A-9 (Act. BPF Projects)'!AX14</f>
        <v>P.028201</v>
      </c>
      <c r="B65" s="1286" t="str">
        <f>+'A-9 (Act. BPF Projects)'!AW14</f>
        <v>PID.180 (UID.10229)</v>
      </c>
      <c r="C65" s="1286" t="str">
        <f>+'A-9 (Act. BPF Projects)'!AW13</f>
        <v>Line: Stranger Creek-Thornton Street 115kV</v>
      </c>
      <c r="D65" s="1278">
        <f>+'A-9 (Act. BPF Projects)'!AV26</f>
        <v>9961220</v>
      </c>
      <c r="E65" s="1278">
        <f>+'A-9 (Act. BPF Projects)'!AW26</f>
        <v>451200</v>
      </c>
      <c r="F65" s="1148">
        <f t="shared" si="16"/>
        <v>9510020</v>
      </c>
      <c r="G65" s="1274">
        <f t="shared" si="25"/>
        <v>2.729676731077145E-2</v>
      </c>
      <c r="H65" s="1148">
        <f t="shared" si="17"/>
        <v>407864</v>
      </c>
      <c r="I65" s="1148">
        <f t="shared" si="26"/>
        <v>9102156</v>
      </c>
      <c r="J65" s="1148">
        <f t="shared" si="6"/>
        <v>283055</v>
      </c>
      <c r="K65" s="1148">
        <f t="shared" si="18"/>
        <v>126115</v>
      </c>
      <c r="L65" s="1275">
        <f t="shared" si="19"/>
        <v>8.9195695927003257E-2</v>
      </c>
      <c r="M65" s="1276">
        <v>0</v>
      </c>
      <c r="N65" s="1148">
        <f t="shared" si="20"/>
        <v>0</v>
      </c>
      <c r="O65" s="1148">
        <f t="shared" si="21"/>
        <v>811873</v>
      </c>
      <c r="P65" s="1148">
        <f t="shared" si="22"/>
        <v>346694</v>
      </c>
      <c r="Q65" s="1148">
        <f t="shared" si="23"/>
        <v>-188599</v>
      </c>
      <c r="R65" s="1148">
        <f t="shared" si="27"/>
        <v>1787002</v>
      </c>
      <c r="S65" s="1148">
        <f t="shared" si="24"/>
        <v>40277</v>
      </c>
      <c r="T65" s="1148">
        <f t="shared" si="28"/>
        <v>1827279</v>
      </c>
      <c r="U65" s="686"/>
    </row>
    <row r="66" spans="1:21" s="365" customFormat="1">
      <c r="A66" s="1273" t="str">
        <f>+'A-9 (Act. BPF Projects)'!BB14</f>
        <v>P.117122</v>
      </c>
      <c r="B66" s="1286" t="str">
        <f>+'A-9 (Act. BPF Projects)'!BA14</f>
        <v>PID.181 (UID.10230)</v>
      </c>
      <c r="C66" s="1286" t="str">
        <f>+'A-9 (Act. BPF Projects)'!BA13</f>
        <v>Xfr:  County Line 115/69kV Replacement</v>
      </c>
      <c r="D66" s="1278">
        <f>+'A-9 (Act. BPF Projects)'!AZ26</f>
        <v>3407550</v>
      </c>
      <c r="E66" s="1278">
        <f>+'A-9 (Act. BPF Projects)'!BA26</f>
        <v>259692</v>
      </c>
      <c r="F66" s="1148">
        <f t="shared" si="16"/>
        <v>3147858</v>
      </c>
      <c r="G66" s="1274">
        <f t="shared" si="25"/>
        <v>2.729676731077145E-2</v>
      </c>
      <c r="H66" s="1148">
        <f t="shared" si="17"/>
        <v>139523</v>
      </c>
      <c r="I66" s="1148">
        <f t="shared" si="26"/>
        <v>3008335</v>
      </c>
      <c r="J66" s="1148">
        <f t="shared" si="6"/>
        <v>93552</v>
      </c>
      <c r="K66" s="1148">
        <f t="shared" si="18"/>
        <v>41682</v>
      </c>
      <c r="L66" s="1275">
        <f t="shared" si="19"/>
        <v>8.9195695927003257E-2</v>
      </c>
      <c r="M66" s="1276">
        <v>0</v>
      </c>
      <c r="N66" s="1148">
        <f t="shared" si="20"/>
        <v>0</v>
      </c>
      <c r="O66" s="1148">
        <f t="shared" si="21"/>
        <v>268331</v>
      </c>
      <c r="P66" s="1148">
        <f t="shared" si="22"/>
        <v>114585</v>
      </c>
      <c r="Q66" s="1148">
        <f t="shared" si="23"/>
        <v>-62334</v>
      </c>
      <c r="R66" s="1148">
        <f t="shared" si="27"/>
        <v>595339</v>
      </c>
      <c r="S66" s="1148">
        <f t="shared" si="24"/>
        <v>13312</v>
      </c>
      <c r="T66" s="1148">
        <f t="shared" si="28"/>
        <v>608651</v>
      </c>
      <c r="U66" s="686"/>
    </row>
    <row r="67" spans="1:21" s="365" customFormat="1" ht="25.5">
      <c r="A67" s="1277" t="str">
        <f>+'A-9 (Act. BPF Projects)'!BE14</f>
        <v>P.028200</v>
      </c>
      <c r="B67" s="1286" t="str">
        <f>+'A-9 (Act. BPF Projects)'!BD14</f>
        <v>PID.253 (UID.10333, 10334, 10335)</v>
      </c>
      <c r="C67" s="1286" t="str">
        <f>+'A-9 (Act. BPF Projects)'!BD13</f>
        <v>Line:  Jarbalo-166th-Jaggard Jct-Pentagon 115kV</v>
      </c>
      <c r="D67" s="1278">
        <f>+'A-9 (Act. BPF Projects)'!BC26</f>
        <v>9126641</v>
      </c>
      <c r="E67" s="1278">
        <f>+'A-9 (Act. BPF Projects)'!BD26</f>
        <v>484403</v>
      </c>
      <c r="F67" s="1148">
        <f t="shared" si="16"/>
        <v>8642238</v>
      </c>
      <c r="G67" s="1274">
        <f t="shared" si="25"/>
        <v>2.729676731077145E-2</v>
      </c>
      <c r="H67" s="1148">
        <f t="shared" si="17"/>
        <v>373692</v>
      </c>
      <c r="I67" s="1148">
        <f t="shared" si="26"/>
        <v>8268546</v>
      </c>
      <c r="J67" s="1148">
        <f t="shared" si="6"/>
        <v>257131</v>
      </c>
      <c r="K67" s="1148">
        <f t="shared" si="18"/>
        <v>114565</v>
      </c>
      <c r="L67" s="1275">
        <f t="shared" si="19"/>
        <v>8.9195695927003257E-2</v>
      </c>
      <c r="M67" s="1276">
        <v>0</v>
      </c>
      <c r="N67" s="1148">
        <f t="shared" si="20"/>
        <v>0</v>
      </c>
      <c r="O67" s="1148">
        <f t="shared" si="21"/>
        <v>737519</v>
      </c>
      <c r="P67" s="1148">
        <f t="shared" si="22"/>
        <v>314942</v>
      </c>
      <c r="Q67" s="1148">
        <f t="shared" si="23"/>
        <v>-171327</v>
      </c>
      <c r="R67" s="1148">
        <f t="shared" si="27"/>
        <v>1626522</v>
      </c>
      <c r="S67" s="1148">
        <f t="shared" si="24"/>
        <v>36588</v>
      </c>
      <c r="T67" s="1148">
        <f t="shared" si="28"/>
        <v>1663110</v>
      </c>
      <c r="U67" s="686"/>
    </row>
    <row r="68" spans="1:21" s="365" customFormat="1">
      <c r="A68" s="1277" t="str">
        <f>+'A-9 (Act. BPF Projects)'!BH14</f>
        <v>P.028101</v>
      </c>
      <c r="B68" s="1286" t="str">
        <f>+'A-9 (Act. BPF Projects)'!BG14</f>
        <v>PID.260 (UID.10343</v>
      </c>
      <c r="C68" s="1286" t="str">
        <f>+'A-9 (Act. BPF Projects)'!BG13</f>
        <v>Line:  Reno-Circle 115kV</v>
      </c>
      <c r="D68" s="1278">
        <f>+'A-9 (Act. BPF Projects)'!BF26</f>
        <v>7559011</v>
      </c>
      <c r="E68" s="1278">
        <f>+'A-9 (Act. BPF Projects)'!BG26</f>
        <v>409053</v>
      </c>
      <c r="F68" s="1148">
        <f>D68-E68</f>
        <v>7149958</v>
      </c>
      <c r="G68" s="1274">
        <f>IF(H$14=0,0,H$7/H$14)</f>
        <v>2.729676731077145E-2</v>
      </c>
      <c r="H68" s="1148">
        <f>ROUND(D68*G68*1.5,0)</f>
        <v>309505</v>
      </c>
      <c r="I68" s="1148">
        <f>MAX(D68-E68-H68,0)</f>
        <v>6840453</v>
      </c>
      <c r="J68" s="1148">
        <f t="shared" si="6"/>
        <v>212721</v>
      </c>
      <c r="K68" s="1148">
        <f>ROUND(I68*$H$30,0)</f>
        <v>94778</v>
      </c>
      <c r="L68" s="1275">
        <f>+H$31</f>
        <v>8.9195695927003257E-2</v>
      </c>
      <c r="M68" s="1276">
        <v>0</v>
      </c>
      <c r="N68" s="1148">
        <f>ROUND(M68*I68,0)</f>
        <v>0</v>
      </c>
      <c r="O68" s="1148">
        <f>ROUND(N68+(L68*I68),0)</f>
        <v>610139</v>
      </c>
      <c r="P68" s="1148">
        <f>ROUND(O68*H$24,0)</f>
        <v>260547</v>
      </c>
      <c r="Q68" s="1148">
        <f>ROUND(+I68*$H$29,0)</f>
        <v>-141736</v>
      </c>
      <c r="R68" s="1148">
        <f>H68+J68+K68+O68+P68+Q68</f>
        <v>1345954</v>
      </c>
      <c r="S68" s="1148">
        <f>ROUND(I68*H$34,0)</f>
        <v>30269</v>
      </c>
      <c r="T68" s="1148">
        <f>R68+S68</f>
        <v>1376223</v>
      </c>
      <c r="U68" s="686"/>
    </row>
    <row r="69" spans="1:21" s="365" customFormat="1">
      <c r="A69" s="1273" t="str">
        <f>+'A-9 (Act. BPF Projects)'!BK14</f>
        <v>P.118111</v>
      </c>
      <c r="B69" s="1286" t="str">
        <f>+'A-9 (Act. BPF Projects)'!BJ14</f>
        <v>PID.265 (UID.10348)</v>
      </c>
      <c r="C69" s="1286" t="str">
        <f>+'A-9 (Act. BPF Projects)'!BJ13</f>
        <v>Xfr:  Stranger Creek 345-115kV #2</v>
      </c>
      <c r="D69" s="1278">
        <f>+'A-9 (Act. BPF Projects)'!BI26</f>
        <v>8784057</v>
      </c>
      <c r="E69" s="1278">
        <f>+'A-9 (Act. BPF Projects)'!BJ26</f>
        <v>499029</v>
      </c>
      <c r="F69" s="1148">
        <f>D69-E69</f>
        <v>8285028</v>
      </c>
      <c r="G69" s="1274">
        <f>IF(H$14=0,0,H$7/H$14)</f>
        <v>2.729676731077145E-2</v>
      </c>
      <c r="H69" s="1148">
        <f>ROUND(D69*G69*1.5,0)</f>
        <v>359665</v>
      </c>
      <c r="I69" s="1148">
        <f>MAX(D69-E69-H69,0)</f>
        <v>7925363</v>
      </c>
      <c r="J69" s="1148">
        <f t="shared" si="6"/>
        <v>246459</v>
      </c>
      <c r="K69" s="1148">
        <f>ROUND(I69*$H$30,0)</f>
        <v>109810</v>
      </c>
      <c r="L69" s="1275">
        <f>+H$31</f>
        <v>8.9195695927003257E-2</v>
      </c>
      <c r="M69" s="1276">
        <v>0</v>
      </c>
      <c r="N69" s="1148">
        <f>ROUND(M69*I69,0)</f>
        <v>0</v>
      </c>
      <c r="O69" s="1148">
        <f>ROUND(N69+(L69*I69),0)</f>
        <v>706908</v>
      </c>
      <c r="P69" s="1148">
        <f>ROUND(O69*H$24,0)</f>
        <v>301870</v>
      </c>
      <c r="Q69" s="1148">
        <f>ROUND(+I69*$H$29,0)</f>
        <v>-164216</v>
      </c>
      <c r="R69" s="1148">
        <f>H69+J69+K69+O69+P69+Q69</f>
        <v>1560496</v>
      </c>
      <c r="S69" s="1148">
        <f>ROUND(I69*H$34,0)</f>
        <v>35070</v>
      </c>
      <c r="T69" s="1148">
        <f>R69+S69</f>
        <v>1595566</v>
      </c>
      <c r="U69" s="686"/>
    </row>
    <row r="70" spans="1:21" s="365" customFormat="1" ht="25.5">
      <c r="A70" s="1461" t="str">
        <f>+'A-9 (Act. BPF Projects)'!BN14</f>
        <v>P.029154 &amp; P.020153</v>
      </c>
      <c r="B70" s="1286" t="str">
        <f>+'A-9 (Act. BPF Projects)'!BM14</f>
        <v>PID.266 (UID.10349</v>
      </c>
      <c r="C70" s="1286" t="str">
        <f>+'A-9 (Act. BPF Projects)'!BM13</f>
        <v>Line:  Circle - HEC GT 115kV Rebuild</v>
      </c>
      <c r="D70" s="1278">
        <f>+'A-9 (Act. BPF Projects)'!BL26</f>
        <v>1239232</v>
      </c>
      <c r="E70" s="1278">
        <f>+'A-9 (Act. BPF Projects)'!BM26</f>
        <v>22006</v>
      </c>
      <c r="F70" s="1148">
        <f>D70-E70</f>
        <v>1217226</v>
      </c>
      <c r="G70" s="1274">
        <f>IF(H$14=0,0,H$7/H$14)</f>
        <v>2.729676731077145E-2</v>
      </c>
      <c r="H70" s="1148">
        <f>ROUND(D70*G70*1.5,0)</f>
        <v>50741</v>
      </c>
      <c r="I70" s="1148">
        <f>MAX(D70-E70-H70,0)</f>
        <v>1166485</v>
      </c>
      <c r="J70" s="1148">
        <f t="shared" si="6"/>
        <v>36275</v>
      </c>
      <c r="K70" s="1148">
        <f>ROUND(I70*$H$30,0)</f>
        <v>16162</v>
      </c>
      <c r="L70" s="1275">
        <f>+H$31</f>
        <v>8.9195695927003257E-2</v>
      </c>
      <c r="M70" s="1276">
        <v>0</v>
      </c>
      <c r="N70" s="1148">
        <f>ROUND(M70*I70,0)</f>
        <v>0</v>
      </c>
      <c r="O70" s="1148">
        <f>ROUND(N70+(L70*I70),0)</f>
        <v>104045</v>
      </c>
      <c r="P70" s="1148">
        <f>ROUND(O70*H$24,0)</f>
        <v>44430</v>
      </c>
      <c r="Q70" s="1148">
        <f>ROUND(+I70*$H$29,0)</f>
        <v>-24170</v>
      </c>
      <c r="R70" s="1148">
        <f>H70+J70+K70+O70+P70+Q70</f>
        <v>227483</v>
      </c>
      <c r="S70" s="1148">
        <f>ROUND(I70*H$34,0)</f>
        <v>5162</v>
      </c>
      <c r="T70" s="1148">
        <f>R70+S70</f>
        <v>232645</v>
      </c>
      <c r="U70" s="686"/>
    </row>
    <row r="71" spans="1:21" s="365" customFormat="1">
      <c r="A71" s="1273" t="str">
        <f>+'A-9 (Act. BPF Projects)'!BR14</f>
        <v>P.028211</v>
      </c>
      <c r="B71" s="1286" t="str">
        <f>+'A-9 (Act. BPF Projects)'!BQ14</f>
        <v>PID.318 (UID.10412)</v>
      </c>
      <c r="C71" s="1286" t="str">
        <f>+'A-9 (Act. BPF Projects)'!BQ13</f>
        <v>Line: Coffeyville Tap - Dearing Ckt 1</v>
      </c>
      <c r="D71" s="1278">
        <f>+'A-9 (Act. BPF Projects)'!BP26</f>
        <v>2321918</v>
      </c>
      <c r="E71" s="1278">
        <f>+'A-9 (Act. BPF Projects)'!BQ26</f>
        <v>90260</v>
      </c>
      <c r="F71" s="1148">
        <f t="shared" si="16"/>
        <v>2231658</v>
      </c>
      <c r="G71" s="1274">
        <f t="shared" si="25"/>
        <v>2.729676731077145E-2</v>
      </c>
      <c r="H71" s="1148">
        <f t="shared" si="17"/>
        <v>95071</v>
      </c>
      <c r="I71" s="1148">
        <f t="shared" si="26"/>
        <v>2136587</v>
      </c>
      <c r="J71" s="1148">
        <f t="shared" si="6"/>
        <v>66443</v>
      </c>
      <c r="K71" s="1148">
        <f t="shared" si="18"/>
        <v>29604</v>
      </c>
      <c r="L71" s="1275">
        <f t="shared" si="19"/>
        <v>8.9195695927003257E-2</v>
      </c>
      <c r="M71" s="1276">
        <v>0</v>
      </c>
      <c r="N71" s="1148">
        <f t="shared" si="20"/>
        <v>0</v>
      </c>
      <c r="O71" s="1148">
        <f t="shared" si="21"/>
        <v>190574</v>
      </c>
      <c r="P71" s="1148">
        <f t="shared" si="22"/>
        <v>81381</v>
      </c>
      <c r="Q71" s="1148">
        <f t="shared" si="23"/>
        <v>-44271</v>
      </c>
      <c r="R71" s="1148">
        <f t="shared" si="27"/>
        <v>418802</v>
      </c>
      <c r="S71" s="1148">
        <f t="shared" si="24"/>
        <v>9454</v>
      </c>
      <c r="T71" s="1148">
        <f t="shared" si="28"/>
        <v>428256</v>
      </c>
      <c r="U71" s="686"/>
    </row>
    <row r="72" spans="1:21" s="365" customFormat="1">
      <c r="A72" s="1273" t="str">
        <f>+'A-9 (Act. BPF Projects)'!BU14</f>
        <v>P.028206</v>
      </c>
      <c r="B72" s="1286" t="str">
        <f>+'A-9 (Act. BPF Projects)'!BT14</f>
        <v>PID.323 (UID.10419)</v>
      </c>
      <c r="C72" s="1286" t="str">
        <f>+'A-9 (Act. BPF Projects)'!BT13</f>
        <v>Line:  West McPherson - Wheatland 115kV</v>
      </c>
      <c r="D72" s="1278">
        <f>+'A-9 (Act. BPF Projects)'!BS26</f>
        <v>3050670</v>
      </c>
      <c r="E72" s="1278">
        <f>+'A-9 (Act. BPF Projects)'!BT26</f>
        <v>220240</v>
      </c>
      <c r="F72" s="1148">
        <f t="shared" si="16"/>
        <v>2830430</v>
      </c>
      <c r="G72" s="1274">
        <f t="shared" si="25"/>
        <v>2.729676731077145E-2</v>
      </c>
      <c r="H72" s="1148">
        <f t="shared" si="17"/>
        <v>124910</v>
      </c>
      <c r="I72" s="1148">
        <f t="shared" si="26"/>
        <v>2705520</v>
      </c>
      <c r="J72" s="1148">
        <f t="shared" si="6"/>
        <v>84135</v>
      </c>
      <c r="K72" s="1148">
        <f t="shared" si="18"/>
        <v>37486</v>
      </c>
      <c r="L72" s="1275">
        <f t="shared" si="19"/>
        <v>8.9195695927003257E-2</v>
      </c>
      <c r="M72" s="1276">
        <v>0</v>
      </c>
      <c r="N72" s="1148">
        <f t="shared" si="20"/>
        <v>0</v>
      </c>
      <c r="O72" s="1148">
        <f t="shared" si="21"/>
        <v>241321</v>
      </c>
      <c r="P72" s="1148">
        <f t="shared" si="22"/>
        <v>103051</v>
      </c>
      <c r="Q72" s="1148">
        <f t="shared" si="23"/>
        <v>-56059</v>
      </c>
      <c r="R72" s="1148">
        <f t="shared" si="27"/>
        <v>534844</v>
      </c>
      <c r="S72" s="1148">
        <f t="shared" si="24"/>
        <v>11972</v>
      </c>
      <c r="T72" s="1148">
        <f t="shared" si="28"/>
        <v>546816</v>
      </c>
      <c r="U72" s="686"/>
    </row>
    <row r="73" spans="1:21" s="365" customFormat="1">
      <c r="A73" s="1277" t="str">
        <f>+'A-9 (Act. BPF Projects)'!BX14</f>
        <v>P.020154</v>
      </c>
      <c r="B73" s="1286" t="str">
        <f>+'A-9 (Act. BPF Projects)'!BW14</f>
        <v>PID.493 (UID.10638)</v>
      </c>
      <c r="C73" s="1286" t="str">
        <f>+'A-9 (Act. BPF Projects)'!BW13</f>
        <v>Line:  Jarbalo-Stranger Ck - Ckt 2</v>
      </c>
      <c r="D73" s="1278">
        <f>+'A-9 (Act. BPF Projects)'!BV26</f>
        <v>3754705</v>
      </c>
      <c r="E73" s="1278">
        <f>+'A-9 (Act. BPF Projects)'!BW26</f>
        <v>33382</v>
      </c>
      <c r="F73" s="1148">
        <f t="shared" si="16"/>
        <v>3721323</v>
      </c>
      <c r="G73" s="1274">
        <f t="shared" si="25"/>
        <v>2.729676731077145E-2</v>
      </c>
      <c r="H73" s="1148">
        <f t="shared" si="17"/>
        <v>153737</v>
      </c>
      <c r="I73" s="1148">
        <f t="shared" si="26"/>
        <v>3567586</v>
      </c>
      <c r="J73" s="1148">
        <f t="shared" si="6"/>
        <v>110943</v>
      </c>
      <c r="K73" s="1148">
        <f t="shared" si="18"/>
        <v>49431</v>
      </c>
      <c r="L73" s="1275">
        <f t="shared" si="19"/>
        <v>8.9195695927003257E-2</v>
      </c>
      <c r="M73" s="1276">
        <v>0</v>
      </c>
      <c r="N73" s="1148">
        <f t="shared" si="20"/>
        <v>0</v>
      </c>
      <c r="O73" s="1148">
        <f t="shared" si="21"/>
        <v>318213</v>
      </c>
      <c r="P73" s="1148">
        <f t="shared" si="22"/>
        <v>135886</v>
      </c>
      <c r="Q73" s="1148">
        <f t="shared" si="23"/>
        <v>-73921</v>
      </c>
      <c r="R73" s="1148">
        <f t="shared" si="27"/>
        <v>694289</v>
      </c>
      <c r="S73" s="1148">
        <f t="shared" si="24"/>
        <v>15787</v>
      </c>
      <c r="T73" s="1148">
        <f t="shared" si="28"/>
        <v>710076</v>
      </c>
      <c r="U73" s="686"/>
    </row>
    <row r="74" spans="1:21" s="365" customFormat="1">
      <c r="A74" s="1273" t="str">
        <f>+'A-9 (Act. BPF Projects)'!CA14</f>
        <v>P.029157</v>
      </c>
      <c r="B74" s="1286" t="str">
        <f>+'A-9 (Act. BPF Projects)'!BZ14</f>
        <v>PID.493 (UID.10639)</v>
      </c>
      <c r="C74" s="1286" t="str">
        <f>+'A-9 (Act. BPF Projects)'!BZ13</f>
        <v>Line:  Stranger Creek-Northwest Leavenworth</v>
      </c>
      <c r="D74" s="1278">
        <f>+'A-9 (Act. BPF Projects)'!BY26</f>
        <v>4020330</v>
      </c>
      <c r="E74" s="1278">
        <f>+'A-9 (Act. BPF Projects)'!BZ26</f>
        <v>70331</v>
      </c>
      <c r="F74" s="1148">
        <f t="shared" si="16"/>
        <v>3949999</v>
      </c>
      <c r="G74" s="1274">
        <f t="shared" si="25"/>
        <v>2.729676731077145E-2</v>
      </c>
      <c r="H74" s="1148">
        <f t="shared" si="17"/>
        <v>164613</v>
      </c>
      <c r="I74" s="1148">
        <f t="shared" si="26"/>
        <v>3785386</v>
      </c>
      <c r="J74" s="1148">
        <f t="shared" si="6"/>
        <v>117716</v>
      </c>
      <c r="K74" s="1148">
        <f t="shared" si="18"/>
        <v>52449</v>
      </c>
      <c r="L74" s="1275">
        <f t="shared" si="19"/>
        <v>8.9195695927003257E-2</v>
      </c>
      <c r="M74" s="1276">
        <v>0</v>
      </c>
      <c r="N74" s="1148">
        <f t="shared" si="20"/>
        <v>0</v>
      </c>
      <c r="O74" s="1148">
        <f t="shared" si="21"/>
        <v>337640</v>
      </c>
      <c r="P74" s="1148">
        <f t="shared" si="22"/>
        <v>144182</v>
      </c>
      <c r="Q74" s="1148">
        <f t="shared" si="23"/>
        <v>-78434</v>
      </c>
      <c r="R74" s="1148">
        <f t="shared" si="27"/>
        <v>738166</v>
      </c>
      <c r="S74" s="1148">
        <f t="shared" si="24"/>
        <v>16750</v>
      </c>
      <c r="T74" s="1148">
        <f t="shared" si="28"/>
        <v>754916</v>
      </c>
      <c r="U74" s="686"/>
    </row>
    <row r="75" spans="1:21" s="365" customFormat="1">
      <c r="A75" s="1277" t="str">
        <f>+'A-9 (Act. BPF Projects)'!CD14</f>
        <v>P.027204</v>
      </c>
      <c r="B75" s="1277" t="str">
        <f>+'A-9 (Act. BPF Projects)'!CC14</f>
        <v>PID.529 (UID.10674)</v>
      </c>
      <c r="C75" s="1286" t="str">
        <f>+'A-9 (Act. BPF Projects)'!CC13</f>
        <v>Line:  Rose Hill - Sooner 345 kV</v>
      </c>
      <c r="D75" s="1278">
        <f>+'A-9 (Act. BPF Projects)'!CB26</f>
        <v>4361524</v>
      </c>
      <c r="E75" s="1278">
        <f>+'A-9 (Act. BPF Projects)'!CC26</f>
        <v>91245</v>
      </c>
      <c r="F75" s="1148">
        <f t="shared" ref="F75:F95" si="29">D75-E75</f>
        <v>4270279</v>
      </c>
      <c r="G75" s="1274">
        <f t="shared" ref="G75:G95" si="30">IF(H$14=0,0,H$7/H$14)</f>
        <v>2.729676731077145E-2</v>
      </c>
      <c r="H75" s="1148">
        <f t="shared" ref="H75:H95" si="31">ROUND(D75*G75*1.5,0)</f>
        <v>178583</v>
      </c>
      <c r="I75" s="1148">
        <f t="shared" ref="I75:I95" si="32">MAX(D75-E75-H75,0)</f>
        <v>4091696</v>
      </c>
      <c r="J75" s="1148">
        <f t="shared" ref="J75:J95" si="33">ROUND(I75*$H$28,0)</f>
        <v>127242</v>
      </c>
      <c r="K75" s="1148">
        <f t="shared" ref="K75:K95" si="34">ROUND(I75*$H$30,0)</f>
        <v>56693</v>
      </c>
      <c r="L75" s="1275">
        <f t="shared" ref="L75:L95" si="35">+H$31</f>
        <v>8.9195695927003257E-2</v>
      </c>
      <c r="M75" s="1276">
        <v>0</v>
      </c>
      <c r="N75" s="1148">
        <f t="shared" ref="N75:N95" si="36">ROUND(M75*I75,0)</f>
        <v>0</v>
      </c>
      <c r="O75" s="1148">
        <f t="shared" ref="O75:O95" si="37">ROUND(N75+(L75*I75),0)</f>
        <v>364962</v>
      </c>
      <c r="P75" s="1148">
        <f t="shared" ref="P75:P95" si="38">ROUND(O75*H$24,0)</f>
        <v>155850</v>
      </c>
      <c r="Q75" s="1148">
        <f t="shared" ref="Q75:Q95" si="39">ROUND(+I75*$H$29,0)</f>
        <v>-84781</v>
      </c>
      <c r="R75" s="1148">
        <f t="shared" ref="R75:R95" si="40">H75+J75+K75+O75+P75+Q75</f>
        <v>798549</v>
      </c>
      <c r="S75" s="1148">
        <f t="shared" ref="S75:S95" si="41">ROUND(I75*H$34,0)</f>
        <v>18106</v>
      </c>
      <c r="T75" s="1148">
        <f t="shared" ref="T75:T95" si="42">R75+S75</f>
        <v>816655</v>
      </c>
      <c r="U75" s="686"/>
    </row>
    <row r="76" spans="1:21" s="365" customFormat="1">
      <c r="A76" s="1273" t="str">
        <f>+'A-9 (Act. BPF Projects)'!CH14</f>
        <v>P.020150</v>
      </c>
      <c r="B76" s="1277" t="str">
        <f>+'A-9 (Act. BPF Projects)'!CG14</f>
        <v>PID.577 (UID.10738)</v>
      </c>
      <c r="C76" s="1286" t="str">
        <f>+'A-9 (Act. BPF Projects)'!CG13</f>
        <v>Line:  Kelly - Seneca 115kV</v>
      </c>
      <c r="D76" s="1278">
        <f>+'A-9 (Act. BPF Projects)'!CF26</f>
        <v>5190166</v>
      </c>
      <c r="E76" s="1278">
        <f>+'A-9 (Act. BPF Projects)'!CG26</f>
        <v>128775</v>
      </c>
      <c r="F76" s="1148">
        <f t="shared" si="29"/>
        <v>5061391</v>
      </c>
      <c r="G76" s="1274">
        <f t="shared" si="30"/>
        <v>2.729676731077145E-2</v>
      </c>
      <c r="H76" s="1148">
        <f t="shared" si="31"/>
        <v>212512</v>
      </c>
      <c r="I76" s="1148">
        <f t="shared" si="32"/>
        <v>4848879</v>
      </c>
      <c r="J76" s="1148">
        <f t="shared" si="33"/>
        <v>150788</v>
      </c>
      <c r="K76" s="1148">
        <f t="shared" si="34"/>
        <v>67184</v>
      </c>
      <c r="L76" s="1275">
        <f t="shared" si="35"/>
        <v>8.9195695927003257E-2</v>
      </c>
      <c r="M76" s="1276">
        <v>0</v>
      </c>
      <c r="N76" s="1148">
        <f t="shared" si="36"/>
        <v>0</v>
      </c>
      <c r="O76" s="1148">
        <f t="shared" si="37"/>
        <v>432499</v>
      </c>
      <c r="P76" s="1148">
        <f t="shared" si="38"/>
        <v>184690</v>
      </c>
      <c r="Q76" s="1148">
        <f t="shared" si="39"/>
        <v>-100470</v>
      </c>
      <c r="R76" s="1148">
        <f t="shared" si="40"/>
        <v>947203</v>
      </c>
      <c r="S76" s="1148">
        <f t="shared" si="41"/>
        <v>21456</v>
      </c>
      <c r="T76" s="1148">
        <f t="shared" si="42"/>
        <v>968659</v>
      </c>
      <c r="U76" s="686"/>
    </row>
    <row r="77" spans="1:21" s="365" customFormat="1">
      <c r="A77" s="1273" t="str">
        <f>+'A-9 (Act. BPF Projects)'!CK14</f>
        <v>P.029168</v>
      </c>
      <c r="B77" s="1277" t="str">
        <f>+'A-9 (Act. BPF Projects)'!CJ14</f>
        <v>PID.578 (UID.10739)</v>
      </c>
      <c r="C77" s="1277" t="str">
        <f>+'A-9 (Act. BPF Projects)'!CJ13</f>
        <v>Line:  Knob Hill - Steele City 115kV</v>
      </c>
      <c r="D77" s="1278">
        <f>+'A-9 (Act. BPF Projects)'!CI26</f>
        <v>21066120</v>
      </c>
      <c r="E77" s="1278">
        <f>+'A-9 (Act. BPF Projects)'!CJ26</f>
        <v>758597</v>
      </c>
      <c r="F77" s="1148">
        <f t="shared" si="29"/>
        <v>20307523</v>
      </c>
      <c r="G77" s="1274">
        <f t="shared" si="30"/>
        <v>2.729676731077145E-2</v>
      </c>
      <c r="H77" s="1148">
        <f t="shared" si="31"/>
        <v>862555</v>
      </c>
      <c r="I77" s="1148">
        <f t="shared" si="32"/>
        <v>19444968</v>
      </c>
      <c r="J77" s="1148">
        <f t="shared" si="33"/>
        <v>604691</v>
      </c>
      <c r="K77" s="1148">
        <f t="shared" si="34"/>
        <v>269421</v>
      </c>
      <c r="L77" s="1275">
        <f t="shared" si="35"/>
        <v>8.9195695927003257E-2</v>
      </c>
      <c r="M77" s="1276">
        <v>0</v>
      </c>
      <c r="N77" s="1148">
        <f t="shared" si="36"/>
        <v>0</v>
      </c>
      <c r="O77" s="1148">
        <f t="shared" si="37"/>
        <v>1734407</v>
      </c>
      <c r="P77" s="1148">
        <f t="shared" si="38"/>
        <v>740643</v>
      </c>
      <c r="Q77" s="1148">
        <f t="shared" si="39"/>
        <v>-402906</v>
      </c>
      <c r="R77" s="1148">
        <f t="shared" si="40"/>
        <v>3808811</v>
      </c>
      <c r="S77" s="1148">
        <f t="shared" si="41"/>
        <v>86044</v>
      </c>
      <c r="T77" s="1148">
        <f t="shared" si="42"/>
        <v>3894855</v>
      </c>
      <c r="U77" s="686"/>
    </row>
    <row r="78" spans="1:21" s="365" customFormat="1">
      <c r="A78" s="1273" t="str">
        <f>+'A-9 (Act. BPF Projects)'!CN14</f>
        <v>P.029165</v>
      </c>
      <c r="B78" s="1277" t="str">
        <f>+'A-9 (Act. BPF Projects)'!CM14</f>
        <v>PID.599 (UID.10766)</v>
      </c>
      <c r="C78" s="1277" t="str">
        <f>+'A-9 (Act. BPF Projects)'!CM13</f>
        <v>Line:  27th &amp; Croco - Tecumseh Hill 115kV</v>
      </c>
      <c r="D78" s="1278">
        <f>+'A-9 (Act. BPF Projects)'!CL26</f>
        <v>5136266</v>
      </c>
      <c r="E78" s="1278">
        <f>+'A-9 (Act. BPF Projects)'!CM26</f>
        <v>121450</v>
      </c>
      <c r="F78" s="1148">
        <f t="shared" si="29"/>
        <v>5014816</v>
      </c>
      <c r="G78" s="1274">
        <f t="shared" si="30"/>
        <v>2.729676731077145E-2</v>
      </c>
      <c r="H78" s="1148">
        <f t="shared" si="31"/>
        <v>210305</v>
      </c>
      <c r="I78" s="1148">
        <f t="shared" si="32"/>
        <v>4804511</v>
      </c>
      <c r="J78" s="1148">
        <f t="shared" si="33"/>
        <v>149408</v>
      </c>
      <c r="K78" s="1148">
        <f t="shared" si="34"/>
        <v>66569</v>
      </c>
      <c r="L78" s="1275">
        <f t="shared" si="35"/>
        <v>8.9195695927003257E-2</v>
      </c>
      <c r="M78" s="1276">
        <v>0</v>
      </c>
      <c r="N78" s="1148">
        <f t="shared" si="36"/>
        <v>0</v>
      </c>
      <c r="O78" s="1148">
        <f t="shared" si="37"/>
        <v>428542</v>
      </c>
      <c r="P78" s="1148">
        <f t="shared" si="38"/>
        <v>183000</v>
      </c>
      <c r="Q78" s="1148">
        <f t="shared" si="39"/>
        <v>-99551</v>
      </c>
      <c r="R78" s="1148">
        <f t="shared" si="40"/>
        <v>938273</v>
      </c>
      <c r="S78" s="1148">
        <f t="shared" si="41"/>
        <v>21260</v>
      </c>
      <c r="T78" s="1148">
        <f t="shared" si="42"/>
        <v>959533</v>
      </c>
      <c r="U78" s="686"/>
    </row>
    <row r="79" spans="1:21" s="365" customFormat="1">
      <c r="A79" s="1273" t="str">
        <f>+'A-9 (Act. BPF Projects)'!CQ14</f>
        <v>P.021108</v>
      </c>
      <c r="B79" s="1277" t="str">
        <f>+'A-9 (Act. BPF Projects)'!CP14</f>
        <v>PID.600 (UID.10767)</v>
      </c>
      <c r="C79" s="1277" t="str">
        <f>+'A-9 (Act. BPF Projects)'!CP13</f>
        <v>Line:  27th &amp; Croco-41st &amp; California</v>
      </c>
      <c r="D79" s="1278">
        <f>+'A-9 (Act. BPF Projects)'!CO26</f>
        <v>3362468</v>
      </c>
      <c r="E79" s="1278">
        <f>+'A-9 (Act. BPF Projects)'!CP26</f>
        <v>65786</v>
      </c>
      <c r="F79" s="1148">
        <f t="shared" si="29"/>
        <v>3296682</v>
      </c>
      <c r="G79" s="1274">
        <f t="shared" si="30"/>
        <v>2.729676731077145E-2</v>
      </c>
      <c r="H79" s="1148">
        <f t="shared" si="31"/>
        <v>137677</v>
      </c>
      <c r="I79" s="1148">
        <f t="shared" si="32"/>
        <v>3159005</v>
      </c>
      <c r="J79" s="1148">
        <f t="shared" si="33"/>
        <v>98237</v>
      </c>
      <c r="K79" s="1148">
        <f t="shared" si="34"/>
        <v>43770</v>
      </c>
      <c r="L79" s="1275">
        <f t="shared" si="35"/>
        <v>8.9195695927003257E-2</v>
      </c>
      <c r="M79" s="1276">
        <v>0</v>
      </c>
      <c r="N79" s="1148">
        <f t="shared" si="36"/>
        <v>0</v>
      </c>
      <c r="O79" s="1148">
        <f t="shared" si="37"/>
        <v>281770</v>
      </c>
      <c r="P79" s="1148">
        <f t="shared" si="38"/>
        <v>120324</v>
      </c>
      <c r="Q79" s="1148">
        <f t="shared" si="39"/>
        <v>-65456</v>
      </c>
      <c r="R79" s="1148">
        <f t="shared" si="40"/>
        <v>616322</v>
      </c>
      <c r="S79" s="1148">
        <f t="shared" si="41"/>
        <v>13979</v>
      </c>
      <c r="T79" s="1148">
        <f t="shared" si="42"/>
        <v>630301</v>
      </c>
      <c r="U79" s="686"/>
    </row>
    <row r="80" spans="1:21" s="365" customFormat="1">
      <c r="A80" s="1273" t="str">
        <f>+'A-9 (Act. BPF Projects)'!CT14</f>
        <v>P.029153</v>
      </c>
      <c r="B80" s="1277" t="str">
        <f>+'A-9 (Act. BPF Projects)'!CS14</f>
        <v>PID.625 (UID.10813)</v>
      </c>
      <c r="C80" s="1277" t="str">
        <f>+'A-9 (Act. BPF Projects)'!CS13</f>
        <v>Line:  Chisolm-Ripley 69kV</v>
      </c>
      <c r="D80" s="1278">
        <f>+'A-9 (Act. BPF Projects)'!CR26</f>
        <v>3384948</v>
      </c>
      <c r="E80" s="1278">
        <f>+'A-9 (Act. BPF Projects)'!CS26</f>
        <v>46487</v>
      </c>
      <c r="F80" s="1148">
        <f t="shared" si="29"/>
        <v>3338461</v>
      </c>
      <c r="G80" s="1274">
        <f t="shared" si="30"/>
        <v>2.729676731077145E-2</v>
      </c>
      <c r="H80" s="1148">
        <f t="shared" si="31"/>
        <v>138597</v>
      </c>
      <c r="I80" s="1148">
        <f t="shared" si="32"/>
        <v>3199864</v>
      </c>
      <c r="J80" s="1148">
        <f t="shared" si="33"/>
        <v>99508</v>
      </c>
      <c r="K80" s="1148">
        <f t="shared" si="34"/>
        <v>44336</v>
      </c>
      <c r="L80" s="1275">
        <f t="shared" si="35"/>
        <v>8.9195695927003257E-2</v>
      </c>
      <c r="M80" s="1276">
        <v>0</v>
      </c>
      <c r="N80" s="1148">
        <f t="shared" si="36"/>
        <v>0</v>
      </c>
      <c r="O80" s="1148">
        <f t="shared" si="37"/>
        <v>285414</v>
      </c>
      <c r="P80" s="1148">
        <f t="shared" si="38"/>
        <v>121880</v>
      </c>
      <c r="Q80" s="1148">
        <f t="shared" si="39"/>
        <v>-66302</v>
      </c>
      <c r="R80" s="1148">
        <f t="shared" si="40"/>
        <v>623433</v>
      </c>
      <c r="S80" s="1148">
        <f t="shared" si="41"/>
        <v>14159</v>
      </c>
      <c r="T80" s="1148">
        <f t="shared" si="42"/>
        <v>637592</v>
      </c>
      <c r="U80" s="686"/>
    </row>
    <row r="81" spans="1:21" s="365" customFormat="1">
      <c r="A81" s="1273" t="str">
        <f>+'A-9 (Act. BPF Projects)'!CX14</f>
        <v>P.020156</v>
      </c>
      <c r="B81" s="1277" t="str">
        <f>+'A-9 (Act. BPF Projects)'!CW14</f>
        <v>PID.660 (UID.10866)</v>
      </c>
      <c r="C81" s="1277" t="str">
        <f>+'A-9 (Act. BPF Projects)'!CW13</f>
        <v>Line:  Gill-Clearwater 138kV</v>
      </c>
      <c r="D81" s="1462">
        <f>+'A-9 (Act. BPF Projects)'!CV26</f>
        <v>7644432</v>
      </c>
      <c r="E81" s="1462">
        <f>+'A-9 (Act. BPF Projects)'!CW26</f>
        <v>135275</v>
      </c>
      <c r="F81" s="1148">
        <f t="shared" si="29"/>
        <v>7509157</v>
      </c>
      <c r="G81" s="1274">
        <f t="shared" si="30"/>
        <v>2.729676731077145E-2</v>
      </c>
      <c r="H81" s="1148">
        <f t="shared" si="31"/>
        <v>313002</v>
      </c>
      <c r="I81" s="1148">
        <f t="shared" si="32"/>
        <v>7196155</v>
      </c>
      <c r="J81" s="1148">
        <f t="shared" si="33"/>
        <v>223783</v>
      </c>
      <c r="K81" s="1148">
        <f t="shared" si="34"/>
        <v>99707</v>
      </c>
      <c r="L81" s="1275">
        <f t="shared" si="35"/>
        <v>8.9195695927003257E-2</v>
      </c>
      <c r="M81" s="1276">
        <v>0</v>
      </c>
      <c r="N81" s="1148">
        <f t="shared" si="36"/>
        <v>0</v>
      </c>
      <c r="O81" s="1148">
        <f t="shared" si="37"/>
        <v>641866</v>
      </c>
      <c r="P81" s="1148">
        <f t="shared" si="38"/>
        <v>274096</v>
      </c>
      <c r="Q81" s="1148">
        <f t="shared" si="39"/>
        <v>-149107</v>
      </c>
      <c r="R81" s="1148">
        <f t="shared" si="40"/>
        <v>1403347</v>
      </c>
      <c r="S81" s="1148">
        <f t="shared" si="41"/>
        <v>31843</v>
      </c>
      <c r="T81" s="1148">
        <f t="shared" si="42"/>
        <v>1435190</v>
      </c>
      <c r="U81" s="686"/>
    </row>
    <row r="82" spans="1:21" s="365" customFormat="1">
      <c r="A82" s="1273" t="str">
        <f>+'A-9 (Act. BPF Projects)'!DA14</f>
        <v>P.110901</v>
      </c>
      <c r="B82" s="1277" t="str">
        <f>+'A-9 (Act. BPF Projects)'!CZ14</f>
        <v>PID.1022 (UID.11344)</v>
      </c>
      <c r="C82" s="1277" t="str">
        <f>+'A-9 (Act. BPF Projects)'!CZ13</f>
        <v>Line:  Tap Str Crk-Craig 345kV line into New 87th Street Sub</v>
      </c>
      <c r="D82" s="1462">
        <f>+'A-9 (Act. BPF Projects)'!CY26</f>
        <v>4103214</v>
      </c>
      <c r="E82" s="1462">
        <f>+'A-9 (Act. BPF Projects)'!CZ26</f>
        <v>17111</v>
      </c>
      <c r="F82" s="1148">
        <f t="shared" si="29"/>
        <v>4086103</v>
      </c>
      <c r="G82" s="1274">
        <f t="shared" si="30"/>
        <v>2.729676731077145E-2</v>
      </c>
      <c r="H82" s="1148">
        <f t="shared" si="31"/>
        <v>168007</v>
      </c>
      <c r="I82" s="1148">
        <f t="shared" si="32"/>
        <v>3918096</v>
      </c>
      <c r="J82" s="1148">
        <f t="shared" si="33"/>
        <v>121843</v>
      </c>
      <c r="K82" s="1148">
        <f t="shared" si="34"/>
        <v>54287</v>
      </c>
      <c r="L82" s="1275">
        <f t="shared" si="35"/>
        <v>8.9195695927003257E-2</v>
      </c>
      <c r="M82" s="1276">
        <v>0</v>
      </c>
      <c r="N82" s="1148">
        <f t="shared" si="36"/>
        <v>0</v>
      </c>
      <c r="O82" s="1148">
        <f t="shared" si="37"/>
        <v>349477</v>
      </c>
      <c r="P82" s="1148">
        <f t="shared" si="38"/>
        <v>149237</v>
      </c>
      <c r="Q82" s="1148">
        <f t="shared" si="39"/>
        <v>-81184</v>
      </c>
      <c r="R82" s="1148">
        <f t="shared" si="40"/>
        <v>761667</v>
      </c>
      <c r="S82" s="1148">
        <f t="shared" si="41"/>
        <v>17338</v>
      </c>
      <c r="T82" s="1148">
        <f t="shared" si="42"/>
        <v>779005</v>
      </c>
      <c r="U82" s="686"/>
    </row>
    <row r="83" spans="1:21" s="365" customFormat="1">
      <c r="A83" s="1273" t="str">
        <f>+'A-9 (Act. BPF Projects)'!DD14</f>
        <v>-</v>
      </c>
      <c r="B83" s="1277" t="str">
        <f>+'A-9 (Act. BPF Projects)'!DC14</f>
        <v>-</v>
      </c>
      <c r="C83" s="1277" t="str">
        <f>+'A-9 (Act. BPF Projects)'!DC13</f>
        <v>(future use)</v>
      </c>
      <c r="D83" s="1462">
        <f>+'A-9 (Act. BPF Projects)'!DB26</f>
        <v>0</v>
      </c>
      <c r="E83" s="1462">
        <f>+'A-9 (Act. BPF Projects)'!DC26</f>
        <v>0</v>
      </c>
      <c r="F83" s="1148">
        <f t="shared" si="29"/>
        <v>0</v>
      </c>
      <c r="G83" s="1274">
        <f t="shared" si="30"/>
        <v>2.729676731077145E-2</v>
      </c>
      <c r="H83" s="1148">
        <f t="shared" si="31"/>
        <v>0</v>
      </c>
      <c r="I83" s="1148">
        <f t="shared" si="32"/>
        <v>0</v>
      </c>
      <c r="J83" s="1148">
        <f t="shared" si="33"/>
        <v>0</v>
      </c>
      <c r="K83" s="1148">
        <f t="shared" si="34"/>
        <v>0</v>
      </c>
      <c r="L83" s="1275">
        <f t="shared" si="35"/>
        <v>8.9195695927003257E-2</v>
      </c>
      <c r="M83" s="1276">
        <v>0</v>
      </c>
      <c r="N83" s="1148">
        <f t="shared" si="36"/>
        <v>0</v>
      </c>
      <c r="O83" s="1148">
        <f t="shared" si="37"/>
        <v>0</v>
      </c>
      <c r="P83" s="1148">
        <f t="shared" si="38"/>
        <v>0</v>
      </c>
      <c r="Q83" s="1148">
        <f t="shared" si="39"/>
        <v>0</v>
      </c>
      <c r="R83" s="1148">
        <f t="shared" si="40"/>
        <v>0</v>
      </c>
      <c r="S83" s="1148">
        <f t="shared" si="41"/>
        <v>0</v>
      </c>
      <c r="T83" s="1148">
        <f t="shared" si="42"/>
        <v>0</v>
      </c>
      <c r="U83" s="686"/>
    </row>
    <row r="84" spans="1:21" s="365" customFormat="1">
      <c r="A84" s="1273" t="str">
        <f>+'A-9 (Act. BPF Projects)'!DG14</f>
        <v>-</v>
      </c>
      <c r="B84" s="1277" t="str">
        <f>+'A-9 (Act. BPF Projects)'!DF14</f>
        <v>-</v>
      </c>
      <c r="C84" s="1277" t="str">
        <f>+'A-9 (Act. BPF Projects)'!DF13</f>
        <v>(future use)</v>
      </c>
      <c r="D84" s="1462">
        <f>+'A-9 (Act. BPF Projects)'!DE26</f>
        <v>0</v>
      </c>
      <c r="E84" s="1462">
        <f>+'A-9 (Act. BPF Projects)'!DF26</f>
        <v>0</v>
      </c>
      <c r="F84" s="1148">
        <f t="shared" si="29"/>
        <v>0</v>
      </c>
      <c r="G84" s="1274">
        <f t="shared" si="30"/>
        <v>2.729676731077145E-2</v>
      </c>
      <c r="H84" s="1148">
        <f t="shared" si="31"/>
        <v>0</v>
      </c>
      <c r="I84" s="1148">
        <f t="shared" si="32"/>
        <v>0</v>
      </c>
      <c r="J84" s="1148">
        <f t="shared" si="33"/>
        <v>0</v>
      </c>
      <c r="K84" s="1148">
        <f t="shared" si="34"/>
        <v>0</v>
      </c>
      <c r="L84" s="1275">
        <f t="shared" si="35"/>
        <v>8.9195695927003257E-2</v>
      </c>
      <c r="M84" s="1276">
        <v>0</v>
      </c>
      <c r="N84" s="1148">
        <f t="shared" si="36"/>
        <v>0</v>
      </c>
      <c r="O84" s="1148">
        <f t="shared" si="37"/>
        <v>0</v>
      </c>
      <c r="P84" s="1148">
        <f t="shared" si="38"/>
        <v>0</v>
      </c>
      <c r="Q84" s="1148">
        <f t="shared" si="39"/>
        <v>0</v>
      </c>
      <c r="R84" s="1148">
        <f t="shared" si="40"/>
        <v>0</v>
      </c>
      <c r="S84" s="1148">
        <f t="shared" si="41"/>
        <v>0</v>
      </c>
      <c r="T84" s="1148">
        <f t="shared" si="42"/>
        <v>0</v>
      </c>
      <c r="U84" s="686"/>
    </row>
    <row r="85" spans="1:21" s="365" customFormat="1">
      <c r="A85" s="1277" t="str">
        <f>+'A-9 (Act. BPF Projects)'!DJ14</f>
        <v>-</v>
      </c>
      <c r="B85" s="1277" t="str">
        <f>+'A-9 (Act. BPF Projects)'!DI14</f>
        <v>-</v>
      </c>
      <c r="C85" s="1277" t="str">
        <f>+'A-9 (Act. BPF Projects)'!DI13</f>
        <v>(future use)</v>
      </c>
      <c r="D85" s="1462">
        <f>+'A-9 (Act. BPF Projects)'!DH26</f>
        <v>0</v>
      </c>
      <c r="E85" s="1462">
        <f>+'A-9 (Act. BPF Projects)'!DI26</f>
        <v>0</v>
      </c>
      <c r="F85" s="1148">
        <f t="shared" si="29"/>
        <v>0</v>
      </c>
      <c r="G85" s="1274">
        <f t="shared" si="30"/>
        <v>2.729676731077145E-2</v>
      </c>
      <c r="H85" s="1148">
        <f t="shared" si="31"/>
        <v>0</v>
      </c>
      <c r="I85" s="1148">
        <f t="shared" si="32"/>
        <v>0</v>
      </c>
      <c r="J85" s="1148">
        <f t="shared" si="33"/>
        <v>0</v>
      </c>
      <c r="K85" s="1148">
        <f t="shared" si="34"/>
        <v>0</v>
      </c>
      <c r="L85" s="1275">
        <f t="shared" si="35"/>
        <v>8.9195695927003257E-2</v>
      </c>
      <c r="M85" s="1276">
        <v>0</v>
      </c>
      <c r="N85" s="1148">
        <f t="shared" si="36"/>
        <v>0</v>
      </c>
      <c r="O85" s="1148">
        <f t="shared" si="37"/>
        <v>0</v>
      </c>
      <c r="P85" s="1148">
        <f t="shared" si="38"/>
        <v>0</v>
      </c>
      <c r="Q85" s="1148">
        <f t="shared" si="39"/>
        <v>0</v>
      </c>
      <c r="R85" s="1148">
        <f t="shared" si="40"/>
        <v>0</v>
      </c>
      <c r="S85" s="1148">
        <f t="shared" si="41"/>
        <v>0</v>
      </c>
      <c r="T85" s="1148">
        <f t="shared" si="42"/>
        <v>0</v>
      </c>
      <c r="U85" s="686"/>
    </row>
    <row r="86" spans="1:21" s="365" customFormat="1">
      <c r="A86" s="1277" t="str">
        <f>+'A-9 (Act. BPF Projects)'!DN14</f>
        <v xml:space="preserve">P.116102 </v>
      </c>
      <c r="B86" s="1277" t="str">
        <f>+'A-9 (Act. BPF Projects)'!DM14</f>
        <v>PID.30005 (UID.50006)</v>
      </c>
      <c r="C86" s="1277" t="str">
        <f>+'A-9 (Act. BPF Projects)'!DM13</f>
        <v>Device:  Clearwater 138kV Capacitor</v>
      </c>
      <c r="D86" s="1462">
        <f>+'A-9 (Act. BPF Projects)'!DL26</f>
        <v>490583</v>
      </c>
      <c r="E86" s="1462">
        <f>+'A-9 (Act. BPF Projects)'!DM26</f>
        <v>52414</v>
      </c>
      <c r="F86" s="1148">
        <f t="shared" si="29"/>
        <v>438169</v>
      </c>
      <c r="G86" s="1274">
        <f t="shared" si="30"/>
        <v>2.729676731077145E-2</v>
      </c>
      <c r="H86" s="1148">
        <f t="shared" si="31"/>
        <v>20087</v>
      </c>
      <c r="I86" s="1148">
        <f t="shared" si="32"/>
        <v>418082</v>
      </c>
      <c r="J86" s="1148">
        <f t="shared" si="33"/>
        <v>13001</v>
      </c>
      <c r="K86" s="1148">
        <f t="shared" si="34"/>
        <v>5793</v>
      </c>
      <c r="L86" s="1275">
        <f t="shared" si="35"/>
        <v>8.9195695927003257E-2</v>
      </c>
      <c r="M86" s="1276">
        <v>0</v>
      </c>
      <c r="N86" s="1148">
        <f t="shared" si="36"/>
        <v>0</v>
      </c>
      <c r="O86" s="1148">
        <f t="shared" si="37"/>
        <v>37291</v>
      </c>
      <c r="P86" s="1148">
        <f t="shared" si="38"/>
        <v>15924</v>
      </c>
      <c r="Q86" s="1148">
        <f t="shared" si="39"/>
        <v>-8663</v>
      </c>
      <c r="R86" s="1148">
        <f t="shared" si="40"/>
        <v>83433</v>
      </c>
      <c r="S86" s="1148">
        <f t="shared" si="41"/>
        <v>1850</v>
      </c>
      <c r="T86" s="1148">
        <f t="shared" si="42"/>
        <v>85283</v>
      </c>
      <c r="U86" s="686"/>
    </row>
    <row r="87" spans="1:21" s="365" customFormat="1">
      <c r="A87" s="1277" t="str">
        <f>+'A-9 (Act. BPF Projects)'!DQ14</f>
        <v>P.114108</v>
      </c>
      <c r="B87" s="1277" t="str">
        <f>+'A-9 (Act. BPF Projects)'!DP14</f>
        <v>PID.30020 (UID.50026)</v>
      </c>
      <c r="C87" s="1277" t="str">
        <f>+'A-9 (Act. BPF Projects)'!DP13</f>
        <v>Device:  Udall 2 69kV Capacitor</v>
      </c>
      <c r="D87" s="1462">
        <f>+'A-9 (Act. BPF Projects)'!DO26</f>
        <v>388841</v>
      </c>
      <c r="E87" s="1462">
        <f>+'A-9 (Act. BPF Projects)'!DP26</f>
        <v>41544</v>
      </c>
      <c r="F87" s="1148">
        <f t="shared" si="29"/>
        <v>347297</v>
      </c>
      <c r="G87" s="1274">
        <f t="shared" si="30"/>
        <v>2.729676731077145E-2</v>
      </c>
      <c r="H87" s="1148">
        <f t="shared" si="31"/>
        <v>15921</v>
      </c>
      <c r="I87" s="1148">
        <f t="shared" si="32"/>
        <v>331376</v>
      </c>
      <c r="J87" s="1148">
        <f t="shared" si="33"/>
        <v>10305</v>
      </c>
      <c r="K87" s="1148">
        <f t="shared" si="34"/>
        <v>4591</v>
      </c>
      <c r="L87" s="1275">
        <f t="shared" si="35"/>
        <v>8.9195695927003257E-2</v>
      </c>
      <c r="M87" s="1276">
        <v>0</v>
      </c>
      <c r="N87" s="1148">
        <f t="shared" si="36"/>
        <v>0</v>
      </c>
      <c r="O87" s="1148">
        <f t="shared" si="37"/>
        <v>29557</v>
      </c>
      <c r="P87" s="1148">
        <f t="shared" si="38"/>
        <v>12622</v>
      </c>
      <c r="Q87" s="1148">
        <f t="shared" si="39"/>
        <v>-6866</v>
      </c>
      <c r="R87" s="1148">
        <f t="shared" si="40"/>
        <v>66130</v>
      </c>
      <c r="S87" s="1148">
        <f t="shared" si="41"/>
        <v>1466</v>
      </c>
      <c r="T87" s="1148">
        <f t="shared" si="42"/>
        <v>67596</v>
      </c>
      <c r="U87" s="686"/>
    </row>
    <row r="88" spans="1:21" s="365" customFormat="1">
      <c r="A88" s="1273" t="str">
        <f>+'A-9 (Act. BPF Projects)'!DT14</f>
        <v>P.117105</v>
      </c>
      <c r="B88" s="1277" t="str">
        <f>+'A-9 (Act. BPF Projects)'!DS14</f>
        <v>PID.30022 (UID.50028)</v>
      </c>
      <c r="C88" s="1277" t="str">
        <f>+'A-9 (Act. BPF Projects)'!DS13</f>
        <v>Device:  NE Parsons 138kV Capacitor</v>
      </c>
      <c r="D88" s="1462">
        <f>+'A-9 (Act. BPF Projects)'!DR26</f>
        <v>651175</v>
      </c>
      <c r="E88" s="1462">
        <f>+'A-9 (Act. BPF Projects)'!DS26</f>
        <v>60855</v>
      </c>
      <c r="F88" s="1148">
        <f t="shared" si="29"/>
        <v>590320</v>
      </c>
      <c r="G88" s="1274">
        <f t="shared" si="30"/>
        <v>2.729676731077145E-2</v>
      </c>
      <c r="H88" s="1148">
        <f t="shared" si="31"/>
        <v>26662</v>
      </c>
      <c r="I88" s="1148">
        <f t="shared" si="32"/>
        <v>563658</v>
      </c>
      <c r="J88" s="1148">
        <f t="shared" si="33"/>
        <v>17528</v>
      </c>
      <c r="K88" s="1148">
        <f t="shared" si="34"/>
        <v>7810</v>
      </c>
      <c r="L88" s="1275">
        <f t="shared" si="35"/>
        <v>8.9195695927003257E-2</v>
      </c>
      <c r="M88" s="1276">
        <v>0</v>
      </c>
      <c r="N88" s="1148">
        <f t="shared" si="36"/>
        <v>0</v>
      </c>
      <c r="O88" s="1148">
        <f t="shared" si="37"/>
        <v>50276</v>
      </c>
      <c r="P88" s="1148">
        <f t="shared" si="38"/>
        <v>21469</v>
      </c>
      <c r="Q88" s="1148">
        <f t="shared" si="39"/>
        <v>-11679</v>
      </c>
      <c r="R88" s="1148">
        <f t="shared" si="40"/>
        <v>112066</v>
      </c>
      <c r="S88" s="1148">
        <f t="shared" si="41"/>
        <v>2494</v>
      </c>
      <c r="T88" s="1148">
        <f t="shared" si="42"/>
        <v>114560</v>
      </c>
      <c r="U88" s="686"/>
    </row>
    <row r="89" spans="1:21" s="365" customFormat="1">
      <c r="A89" s="1273" t="str">
        <f>+'A-9 (Act. BPF Projects)'!DW14</f>
        <v>P.115102</v>
      </c>
      <c r="B89" s="1277" t="str">
        <f>+'A-9 (Act. BPF Projects)'!DV14</f>
        <v>PID.30023 (UID.50029)</v>
      </c>
      <c r="C89" s="1277" t="str">
        <f>+'A-9 (Act. BPF Projects)'!DV13</f>
        <v>Device:  Parsons 69kV Capacitor</v>
      </c>
      <c r="D89" s="1462">
        <f>+'A-9 (Act. BPF Projects)'!DU26</f>
        <v>299997</v>
      </c>
      <c r="E89" s="1462">
        <f>+'A-9 (Act. BPF Projects)'!DV26</f>
        <v>32030</v>
      </c>
      <c r="F89" s="1148">
        <f t="shared" si="29"/>
        <v>267967</v>
      </c>
      <c r="G89" s="1274">
        <f t="shared" si="30"/>
        <v>2.729676731077145E-2</v>
      </c>
      <c r="H89" s="1148">
        <f t="shared" si="31"/>
        <v>12283</v>
      </c>
      <c r="I89" s="1148">
        <f t="shared" si="32"/>
        <v>255684</v>
      </c>
      <c r="J89" s="1148">
        <f t="shared" si="33"/>
        <v>7951</v>
      </c>
      <c r="K89" s="1148">
        <f t="shared" si="34"/>
        <v>3543</v>
      </c>
      <c r="L89" s="1275">
        <f t="shared" si="35"/>
        <v>8.9195695927003257E-2</v>
      </c>
      <c r="M89" s="1276">
        <v>0</v>
      </c>
      <c r="N89" s="1148">
        <f t="shared" si="36"/>
        <v>0</v>
      </c>
      <c r="O89" s="1148">
        <f t="shared" si="37"/>
        <v>22806</v>
      </c>
      <c r="P89" s="1148">
        <f t="shared" si="38"/>
        <v>9739</v>
      </c>
      <c r="Q89" s="1148">
        <f t="shared" si="39"/>
        <v>-5298</v>
      </c>
      <c r="R89" s="1148">
        <f t="shared" si="40"/>
        <v>51024</v>
      </c>
      <c r="S89" s="1148">
        <f t="shared" si="41"/>
        <v>1131</v>
      </c>
      <c r="T89" s="1148">
        <f t="shared" si="42"/>
        <v>52155</v>
      </c>
      <c r="U89" s="686"/>
    </row>
    <row r="90" spans="1:21" s="365" customFormat="1">
      <c r="A90" s="1273" t="str">
        <f>+'A-9 (Act. BPF Projects)'!DZ14</f>
        <v>P.118102</v>
      </c>
      <c r="B90" s="1277" t="str">
        <f>+'A-9 (Act. BPF Projects)'!DY14</f>
        <v>PID.30060 (UID.50066)</v>
      </c>
      <c r="C90" s="1277" t="str">
        <f>+'A-9 (Act. BPF Projects)'!DY13</f>
        <v>Device:  Sunset 69kV Capacitor</v>
      </c>
      <c r="D90" s="1462">
        <f>+'A-9 (Act. BPF Projects)'!DX26</f>
        <v>1325809</v>
      </c>
      <c r="E90" s="1462">
        <f>+'A-9 (Act. BPF Projects)'!DY26</f>
        <v>68501</v>
      </c>
      <c r="F90" s="1148">
        <f t="shared" si="29"/>
        <v>1257308</v>
      </c>
      <c r="G90" s="1274">
        <f t="shared" si="30"/>
        <v>2.729676731077145E-2</v>
      </c>
      <c r="H90" s="1148">
        <f t="shared" si="31"/>
        <v>54285</v>
      </c>
      <c r="I90" s="1148">
        <f t="shared" si="32"/>
        <v>1203023</v>
      </c>
      <c r="J90" s="1148">
        <f t="shared" si="33"/>
        <v>37411</v>
      </c>
      <c r="K90" s="1148">
        <f t="shared" si="34"/>
        <v>16669</v>
      </c>
      <c r="L90" s="1275">
        <f t="shared" si="35"/>
        <v>8.9195695927003257E-2</v>
      </c>
      <c r="M90" s="1276">
        <v>0</v>
      </c>
      <c r="N90" s="1148">
        <f t="shared" si="36"/>
        <v>0</v>
      </c>
      <c r="O90" s="1148">
        <f t="shared" si="37"/>
        <v>107304</v>
      </c>
      <c r="P90" s="1148">
        <f t="shared" si="38"/>
        <v>45822</v>
      </c>
      <c r="Q90" s="1148">
        <f t="shared" si="39"/>
        <v>-24927</v>
      </c>
      <c r="R90" s="1148">
        <f t="shared" si="40"/>
        <v>236564</v>
      </c>
      <c r="S90" s="1148">
        <f t="shared" si="41"/>
        <v>5323</v>
      </c>
      <c r="T90" s="1148">
        <f t="shared" si="42"/>
        <v>241887</v>
      </c>
      <c r="U90" s="686"/>
    </row>
    <row r="91" spans="1:21" s="365" customFormat="1">
      <c r="A91" s="1273" t="str">
        <f>+'A-9 (Act. BPF Projects)'!ED14</f>
        <v>P.021110</v>
      </c>
      <c r="B91" s="1277" t="str">
        <f>+'A-9 (Act. BPF Projects)'!EC14</f>
        <v>PID.30224 (UID.50232)</v>
      </c>
      <c r="C91" s="1277" t="str">
        <f>+'A-9 (Act. BPF Projects)'!EC13</f>
        <v>Line:  Athens-Owl Creek 69kV Ckt 1</v>
      </c>
      <c r="D91" s="1462">
        <f>+'A-9 (Act. BPF Projects)'!EB26</f>
        <v>2484936</v>
      </c>
      <c r="E91" s="1462">
        <f>+'A-9 (Act. BPF Projects)'!EC26</f>
        <v>37374</v>
      </c>
      <c r="F91" s="1148">
        <f t="shared" si="29"/>
        <v>2447562</v>
      </c>
      <c r="G91" s="1274">
        <f t="shared" si="30"/>
        <v>2.729676731077145E-2</v>
      </c>
      <c r="H91" s="1148">
        <f t="shared" si="31"/>
        <v>101746</v>
      </c>
      <c r="I91" s="1148">
        <f t="shared" si="32"/>
        <v>2345816</v>
      </c>
      <c r="J91" s="1148">
        <f t="shared" si="33"/>
        <v>72949</v>
      </c>
      <c r="K91" s="1148">
        <f t="shared" si="34"/>
        <v>32503</v>
      </c>
      <c r="L91" s="1275">
        <f t="shared" si="35"/>
        <v>8.9195695927003257E-2</v>
      </c>
      <c r="M91" s="1276">
        <v>0</v>
      </c>
      <c r="N91" s="1148">
        <f t="shared" si="36"/>
        <v>0</v>
      </c>
      <c r="O91" s="1148">
        <f t="shared" si="37"/>
        <v>209237</v>
      </c>
      <c r="P91" s="1148">
        <f t="shared" si="38"/>
        <v>89350</v>
      </c>
      <c r="Q91" s="1148">
        <f t="shared" si="39"/>
        <v>-48606</v>
      </c>
      <c r="R91" s="1148">
        <f t="shared" si="40"/>
        <v>457179</v>
      </c>
      <c r="S91" s="1148">
        <f t="shared" si="41"/>
        <v>10380</v>
      </c>
      <c r="T91" s="1148">
        <f t="shared" si="42"/>
        <v>467559</v>
      </c>
      <c r="U91" s="686"/>
    </row>
    <row r="92" spans="1:21" s="365" customFormat="1">
      <c r="A92" s="1273" t="str">
        <f>+'A-9 (Act. BPF Projects)'!EG14</f>
        <v>P.029169</v>
      </c>
      <c r="B92" s="1277" t="str">
        <f>+'A-9 (Act. BPF Projects)'!EF14</f>
        <v>PID.30224 (UID.50238)</v>
      </c>
      <c r="C92" s="1277" t="str">
        <f>+'A-9 (Act. BPF Projects)'!EF13</f>
        <v>Line:  Green-Vernon 69kV Ckt 1</v>
      </c>
      <c r="D92" s="1462">
        <f>+'A-9 (Act. BPF Projects)'!EE26</f>
        <v>3103737</v>
      </c>
      <c r="E92" s="1462">
        <f>+'A-9 (Act. BPF Projects)'!EF26</f>
        <v>77105</v>
      </c>
      <c r="F92" s="1148">
        <f t="shared" si="29"/>
        <v>3026632</v>
      </c>
      <c r="G92" s="1274">
        <f t="shared" si="30"/>
        <v>2.729676731077145E-2</v>
      </c>
      <c r="H92" s="1148">
        <f t="shared" si="31"/>
        <v>127083</v>
      </c>
      <c r="I92" s="1148">
        <f t="shared" si="32"/>
        <v>2899549</v>
      </c>
      <c r="J92" s="1148">
        <f t="shared" si="33"/>
        <v>90169</v>
      </c>
      <c r="K92" s="1148">
        <f t="shared" si="34"/>
        <v>40175</v>
      </c>
      <c r="L92" s="1275">
        <f t="shared" si="35"/>
        <v>8.9195695927003257E-2</v>
      </c>
      <c r="M92" s="1276">
        <v>0</v>
      </c>
      <c r="N92" s="1148">
        <f t="shared" si="36"/>
        <v>0</v>
      </c>
      <c r="O92" s="1148">
        <f t="shared" si="37"/>
        <v>258627</v>
      </c>
      <c r="P92" s="1148">
        <f t="shared" si="38"/>
        <v>110441</v>
      </c>
      <c r="Q92" s="1148">
        <f t="shared" si="39"/>
        <v>-60080</v>
      </c>
      <c r="R92" s="1148">
        <f t="shared" si="40"/>
        <v>566415</v>
      </c>
      <c r="S92" s="1148">
        <f t="shared" si="41"/>
        <v>12830</v>
      </c>
      <c r="T92" s="1148">
        <f t="shared" si="42"/>
        <v>579245</v>
      </c>
      <c r="U92" s="686"/>
    </row>
    <row r="93" spans="1:21" s="365" customFormat="1">
      <c r="A93" s="1273" t="str">
        <f>+'A-9 (Act. BPF Projects)'!EJ14</f>
        <v>P.021111</v>
      </c>
      <c r="B93" s="1277" t="str">
        <f>+'A-9 (Act. BPF Projects)'!EI14</f>
        <v>PID.30224 (UID.50239)</v>
      </c>
      <c r="C93" s="1277" t="str">
        <f>+'A-9 (Act. BPF Projects)'!EI13</f>
        <v>Line:  Lehigh Tap-Owl Creek 69kV Ckt 1</v>
      </c>
      <c r="D93" s="1462">
        <f>+'A-9 (Act. BPF Projects)'!EH26</f>
        <v>2637849</v>
      </c>
      <c r="E93" s="1462">
        <f>+'A-9 (Act. BPF Projects)'!EI26</f>
        <v>0</v>
      </c>
      <c r="F93" s="1148">
        <f t="shared" si="29"/>
        <v>2637849</v>
      </c>
      <c r="G93" s="1274">
        <f t="shared" si="30"/>
        <v>2.729676731077145E-2</v>
      </c>
      <c r="H93" s="1148">
        <f t="shared" si="31"/>
        <v>108007</v>
      </c>
      <c r="I93" s="1148">
        <f t="shared" si="32"/>
        <v>2529842</v>
      </c>
      <c r="J93" s="1148">
        <f t="shared" si="33"/>
        <v>78672</v>
      </c>
      <c r="K93" s="1148">
        <f t="shared" si="34"/>
        <v>35052</v>
      </c>
      <c r="L93" s="1275">
        <f t="shared" si="35"/>
        <v>8.9195695927003257E-2</v>
      </c>
      <c r="M93" s="1276">
        <v>0</v>
      </c>
      <c r="N93" s="1148">
        <f t="shared" si="36"/>
        <v>0</v>
      </c>
      <c r="O93" s="1148">
        <f t="shared" si="37"/>
        <v>225651</v>
      </c>
      <c r="P93" s="1148">
        <f t="shared" si="38"/>
        <v>96360</v>
      </c>
      <c r="Q93" s="1148">
        <f t="shared" si="39"/>
        <v>-52419</v>
      </c>
      <c r="R93" s="1148">
        <f t="shared" si="40"/>
        <v>491323</v>
      </c>
      <c r="S93" s="1148">
        <f t="shared" si="41"/>
        <v>11195</v>
      </c>
      <c r="T93" s="1148">
        <f t="shared" si="42"/>
        <v>502518</v>
      </c>
      <c r="U93" s="686"/>
    </row>
    <row r="94" spans="1:21" s="365" customFormat="1">
      <c r="A94" s="1273" t="str">
        <f>+'A-9 (Act. BPF Projects)'!EM14</f>
        <v>P.021109</v>
      </c>
      <c r="B94" s="1277" t="str">
        <f>+'A-9 (Act. BPF Projects)'!EL14</f>
        <v>PID.30224 (UID.50245)</v>
      </c>
      <c r="C94" s="1277" t="str">
        <f>+'A-9 (Act. BPF Projects)'!EL13</f>
        <v>Line:  Vernon-Athens 69kV Ckt 1</v>
      </c>
      <c r="D94" s="1462">
        <f>+'A-9 (Act. BPF Projects)'!EK26</f>
        <v>1682495</v>
      </c>
      <c r="E94" s="1462">
        <f>+'A-9 (Act. BPF Projects)'!EL26</f>
        <v>34446</v>
      </c>
      <c r="F94" s="1148">
        <f t="shared" si="29"/>
        <v>1648049</v>
      </c>
      <c r="G94" s="1274">
        <f t="shared" si="30"/>
        <v>2.729676731077145E-2</v>
      </c>
      <c r="H94" s="1148">
        <f t="shared" si="31"/>
        <v>68890</v>
      </c>
      <c r="I94" s="1148">
        <f t="shared" si="32"/>
        <v>1579159</v>
      </c>
      <c r="J94" s="1148">
        <f t="shared" si="33"/>
        <v>49108</v>
      </c>
      <c r="K94" s="1148">
        <f t="shared" si="34"/>
        <v>21880</v>
      </c>
      <c r="L94" s="1275">
        <f t="shared" si="35"/>
        <v>8.9195695927003257E-2</v>
      </c>
      <c r="M94" s="1276">
        <v>0</v>
      </c>
      <c r="N94" s="1148">
        <f t="shared" si="36"/>
        <v>0</v>
      </c>
      <c r="O94" s="1148">
        <f t="shared" si="37"/>
        <v>140854</v>
      </c>
      <c r="P94" s="1148">
        <f t="shared" si="38"/>
        <v>60149</v>
      </c>
      <c r="Q94" s="1148">
        <f t="shared" si="39"/>
        <v>-32721</v>
      </c>
      <c r="R94" s="1148">
        <f t="shared" si="40"/>
        <v>308160</v>
      </c>
      <c r="S94" s="1148">
        <f t="shared" si="41"/>
        <v>6988</v>
      </c>
      <c r="T94" s="1148">
        <f t="shared" si="42"/>
        <v>315148</v>
      </c>
      <c r="U94" s="686"/>
    </row>
    <row r="95" spans="1:21" s="365" customFormat="1">
      <c r="A95" s="1273" t="str">
        <f>+'A-9 (Act. BPF Projects)'!EP14</f>
        <v>P.110905</v>
      </c>
      <c r="B95" s="1277" t="str">
        <f>+'A-9 (Act. BPF Projects)'!EO14</f>
        <v>PID.30228 (UID.50235)</v>
      </c>
      <c r="C95" s="1277" t="str">
        <f>+'A-9 (Act. BPF Projects)'!EO13</f>
        <v>Device:  Chanute Tap - Tioga 69kV</v>
      </c>
      <c r="D95" s="1462">
        <f>+'A-9 (Act. BPF Projects)'!EN26</f>
        <v>67336</v>
      </c>
      <c r="E95" s="1462">
        <f>+'A-9 (Act. BPF Projects)'!EO26</f>
        <v>2637</v>
      </c>
      <c r="F95" s="1148">
        <f t="shared" si="29"/>
        <v>64699</v>
      </c>
      <c r="G95" s="1274">
        <f t="shared" si="30"/>
        <v>2.729676731077145E-2</v>
      </c>
      <c r="H95" s="1148">
        <f t="shared" si="31"/>
        <v>2757</v>
      </c>
      <c r="I95" s="1148">
        <f t="shared" si="32"/>
        <v>61942</v>
      </c>
      <c r="J95" s="1148">
        <f t="shared" si="33"/>
        <v>1926</v>
      </c>
      <c r="K95" s="1148">
        <f t="shared" si="34"/>
        <v>858</v>
      </c>
      <c r="L95" s="1275">
        <f t="shared" si="35"/>
        <v>8.9195695927003257E-2</v>
      </c>
      <c r="M95" s="1276">
        <v>0</v>
      </c>
      <c r="N95" s="1148">
        <f t="shared" si="36"/>
        <v>0</v>
      </c>
      <c r="O95" s="1148">
        <f t="shared" si="37"/>
        <v>5525</v>
      </c>
      <c r="P95" s="1148">
        <f t="shared" si="38"/>
        <v>2359</v>
      </c>
      <c r="Q95" s="1148">
        <f t="shared" si="39"/>
        <v>-1283</v>
      </c>
      <c r="R95" s="1148">
        <f t="shared" si="40"/>
        <v>12142</v>
      </c>
      <c r="S95" s="1148">
        <f t="shared" si="41"/>
        <v>274</v>
      </c>
      <c r="T95" s="1148">
        <f t="shared" si="42"/>
        <v>12416</v>
      </c>
      <c r="U95" s="686"/>
    </row>
    <row r="96" spans="1:21" s="365" customFormat="1">
      <c r="A96" s="1277" t="str">
        <f>+'A-9 (Act. BPF Projects)'!ET14</f>
        <v>P.110907</v>
      </c>
      <c r="B96" s="1277" t="str">
        <f>+'A-9 (Act. BPF Projects)'!ES14</f>
        <v>PID.30230 (UID.50241)</v>
      </c>
      <c r="C96" s="1277" t="str">
        <f>+'A-9 (Act. BPF Projects)'!ES13</f>
        <v>Line:  Neosho-NE Parsons 138kV</v>
      </c>
      <c r="D96" s="1462">
        <f>+'A-9 (Act. BPF Projects)'!ER26</f>
        <v>106198</v>
      </c>
      <c r="E96" s="1462">
        <f>+'A-9 (Act. BPF Projects)'!ES26</f>
        <v>4797</v>
      </c>
      <c r="F96" s="1148">
        <f t="shared" ref="F96" si="43">D96-E96</f>
        <v>101401</v>
      </c>
      <c r="G96" s="1274">
        <f t="shared" ref="G96" si="44">IF(H$14=0,0,H$7/H$14)</f>
        <v>2.729676731077145E-2</v>
      </c>
      <c r="H96" s="1148">
        <f t="shared" ref="H96" si="45">ROUND(D96*G96*1.5,0)</f>
        <v>4348</v>
      </c>
      <c r="I96" s="1148">
        <f t="shared" ref="I96" si="46">MAX(D96-E96-H96,0)</f>
        <v>97053</v>
      </c>
      <c r="J96" s="1148">
        <f t="shared" ref="J96" si="47">ROUND(I96*$H$28,0)</f>
        <v>3018</v>
      </c>
      <c r="K96" s="1148">
        <f t="shared" ref="K96" si="48">ROUND(I96*$H$30,0)</f>
        <v>1345</v>
      </c>
      <c r="L96" s="1275">
        <f t="shared" ref="L96" si="49">+H$31</f>
        <v>8.9195695927003257E-2</v>
      </c>
      <c r="M96" s="1276">
        <v>0</v>
      </c>
      <c r="N96" s="1148">
        <f t="shared" ref="N96" si="50">ROUND(M96*I96,0)</f>
        <v>0</v>
      </c>
      <c r="O96" s="1148">
        <f t="shared" ref="O96" si="51">ROUND(N96+(L96*I96),0)</f>
        <v>8657</v>
      </c>
      <c r="P96" s="1148">
        <f t="shared" ref="P96" si="52">ROUND(O96*H$24,0)</f>
        <v>3697</v>
      </c>
      <c r="Q96" s="1148">
        <f t="shared" ref="Q96" si="53">ROUND(+I96*$H$29,0)</f>
        <v>-2011</v>
      </c>
      <c r="R96" s="1148">
        <f t="shared" ref="R96" si="54">H96+J96+K96+O96+P96+Q96</f>
        <v>19054</v>
      </c>
      <c r="S96" s="1148">
        <f t="shared" ref="S96" si="55">ROUND(I96*H$34,0)</f>
        <v>429</v>
      </c>
      <c r="T96" s="1148">
        <f t="shared" ref="T96" si="56">R96+S96</f>
        <v>19483</v>
      </c>
      <c r="U96" s="686"/>
    </row>
    <row r="97" spans="1:21" s="365" customFormat="1">
      <c r="A97" s="1273" t="str">
        <f>+'A-9 (Act. BPF Projects)'!EW14</f>
        <v>-</v>
      </c>
      <c r="B97" s="1277" t="str">
        <f>+'A-9 (Act. BPF Projects)'!EV14</f>
        <v>-</v>
      </c>
      <c r="C97" s="1277" t="str">
        <f>+'A-9 (Act. BPF Projects)'!EV13</f>
        <v>(future use)</v>
      </c>
      <c r="D97" s="1462">
        <f>+'A-9 (Act. BPF Projects)'!EU26</f>
        <v>0</v>
      </c>
      <c r="E97" s="1462">
        <f>+'A-9 (Act. BPF Projects)'!EV26</f>
        <v>0</v>
      </c>
      <c r="F97" s="1148">
        <f t="shared" ref="F97:F100" si="57">D97-E97</f>
        <v>0</v>
      </c>
      <c r="G97" s="1274">
        <f t="shared" ref="G97:G100" si="58">IF(H$14=0,0,H$7/H$14)</f>
        <v>2.729676731077145E-2</v>
      </c>
      <c r="H97" s="1148">
        <f t="shared" ref="H97:H100" si="59">ROUND(D97*G97*1.5,0)</f>
        <v>0</v>
      </c>
      <c r="I97" s="1148">
        <f t="shared" ref="I97:I100" si="60">MAX(D97-E97-H97,0)</f>
        <v>0</v>
      </c>
      <c r="J97" s="1148">
        <f t="shared" ref="J97:J100" si="61">ROUND(I97*$H$28,0)</f>
        <v>0</v>
      </c>
      <c r="K97" s="1148">
        <f t="shared" ref="K97:K100" si="62">ROUND(I97*$H$30,0)</f>
        <v>0</v>
      </c>
      <c r="L97" s="1275">
        <f t="shared" ref="L97:L100" si="63">+H$31</f>
        <v>8.9195695927003257E-2</v>
      </c>
      <c r="M97" s="1276">
        <v>0</v>
      </c>
      <c r="N97" s="1148">
        <f t="shared" ref="N97:N100" si="64">ROUND(M97*I97,0)</f>
        <v>0</v>
      </c>
      <c r="O97" s="1148">
        <f t="shared" ref="O97:O100" si="65">ROUND(N97+(L97*I97),0)</f>
        <v>0</v>
      </c>
      <c r="P97" s="1148">
        <f t="shared" ref="P97:P100" si="66">ROUND(O97*H$24,0)</f>
        <v>0</v>
      </c>
      <c r="Q97" s="1148">
        <f t="shared" ref="Q97:Q100" si="67">ROUND(+I97*$H$29,0)</f>
        <v>0</v>
      </c>
      <c r="R97" s="1148">
        <f t="shared" ref="R97:R100" si="68">H97+J97+K97+O97+P97+Q97</f>
        <v>0</v>
      </c>
      <c r="S97" s="1148">
        <f t="shared" ref="S97:S100" si="69">ROUND(I97*H$34,0)</f>
        <v>0</v>
      </c>
      <c r="T97" s="1148">
        <f t="shared" ref="T97:T100" si="70">R97+S97</f>
        <v>0</v>
      </c>
      <c r="U97" s="686"/>
    </row>
    <row r="98" spans="1:21" s="365" customFormat="1">
      <c r="A98" s="1273" t="str">
        <f>+'A-9 (Act. BPF Projects)'!EZ14</f>
        <v>-</v>
      </c>
      <c r="B98" s="1277" t="str">
        <f>+'A-9 (Act. BPF Projects)'!EY14</f>
        <v>-</v>
      </c>
      <c r="C98" s="1277" t="str">
        <f>+'A-9 (Act. BPF Projects)'!EY13</f>
        <v>(future use)</v>
      </c>
      <c r="D98" s="1462">
        <f>+'A-9 (Act. BPF Projects)'!EX26</f>
        <v>0</v>
      </c>
      <c r="E98" s="1462">
        <f>+'A-9 (Act. BPF Projects)'!EY26</f>
        <v>0</v>
      </c>
      <c r="F98" s="1148">
        <f t="shared" si="57"/>
        <v>0</v>
      </c>
      <c r="G98" s="1274">
        <f t="shared" si="58"/>
        <v>2.729676731077145E-2</v>
      </c>
      <c r="H98" s="1148">
        <f t="shared" si="59"/>
        <v>0</v>
      </c>
      <c r="I98" s="1148">
        <f t="shared" si="60"/>
        <v>0</v>
      </c>
      <c r="J98" s="1148">
        <f t="shared" si="61"/>
        <v>0</v>
      </c>
      <c r="K98" s="1148">
        <f t="shared" si="62"/>
        <v>0</v>
      </c>
      <c r="L98" s="1275">
        <f t="shared" si="63"/>
        <v>8.9195695927003257E-2</v>
      </c>
      <c r="M98" s="1276">
        <v>0</v>
      </c>
      <c r="N98" s="1148">
        <f t="shared" si="64"/>
        <v>0</v>
      </c>
      <c r="O98" s="1148">
        <f t="shared" si="65"/>
        <v>0</v>
      </c>
      <c r="P98" s="1148">
        <f t="shared" si="66"/>
        <v>0</v>
      </c>
      <c r="Q98" s="1148">
        <f t="shared" si="67"/>
        <v>0</v>
      </c>
      <c r="R98" s="1148">
        <f t="shared" si="68"/>
        <v>0</v>
      </c>
      <c r="S98" s="1148">
        <f t="shared" si="69"/>
        <v>0</v>
      </c>
      <c r="T98" s="1148">
        <f t="shared" si="70"/>
        <v>0</v>
      </c>
      <c r="U98" s="686"/>
    </row>
    <row r="99" spans="1:21" s="365" customFormat="1">
      <c r="A99" s="1273" t="str">
        <f>+'A-9 (Act. BPF Projects)'!FC14</f>
        <v>-</v>
      </c>
      <c r="B99" s="1277" t="str">
        <f>+'A-9 (Act. BPF Projects)'!FB14</f>
        <v>-</v>
      </c>
      <c r="C99" s="1277" t="str">
        <f>+'A-9 (Act. BPF Projects)'!FB13</f>
        <v>(future use)</v>
      </c>
      <c r="D99" s="1462">
        <f>+'A-9 (Act. BPF Projects)'!FA26</f>
        <v>0</v>
      </c>
      <c r="E99" s="1462">
        <f>+'A-9 (Act. BPF Projects)'!FB26</f>
        <v>0</v>
      </c>
      <c r="F99" s="1148">
        <f t="shared" si="57"/>
        <v>0</v>
      </c>
      <c r="G99" s="1274">
        <f t="shared" si="58"/>
        <v>2.729676731077145E-2</v>
      </c>
      <c r="H99" s="1148">
        <f t="shared" si="59"/>
        <v>0</v>
      </c>
      <c r="I99" s="1148">
        <f t="shared" si="60"/>
        <v>0</v>
      </c>
      <c r="J99" s="1148">
        <f t="shared" si="61"/>
        <v>0</v>
      </c>
      <c r="K99" s="1148">
        <f t="shared" si="62"/>
        <v>0</v>
      </c>
      <c r="L99" s="1275">
        <f t="shared" si="63"/>
        <v>8.9195695927003257E-2</v>
      </c>
      <c r="M99" s="1276">
        <v>0</v>
      </c>
      <c r="N99" s="1148">
        <f t="shared" si="64"/>
        <v>0</v>
      </c>
      <c r="O99" s="1148">
        <f t="shared" si="65"/>
        <v>0</v>
      </c>
      <c r="P99" s="1148">
        <f t="shared" si="66"/>
        <v>0</v>
      </c>
      <c r="Q99" s="1148">
        <f t="shared" si="67"/>
        <v>0</v>
      </c>
      <c r="R99" s="1148">
        <f t="shared" si="68"/>
        <v>0</v>
      </c>
      <c r="S99" s="1148">
        <f t="shared" si="69"/>
        <v>0</v>
      </c>
      <c r="T99" s="1148">
        <f t="shared" si="70"/>
        <v>0</v>
      </c>
      <c r="U99" s="686"/>
    </row>
    <row r="100" spans="1:21" s="365" customFormat="1">
      <c r="A100" s="1273" t="str">
        <f>+'A-9 (Act. BPF Projects)'!FF14</f>
        <v>-</v>
      </c>
      <c r="B100" s="1277" t="str">
        <f>+'A-9 (Act. BPF Projects)'!FE14</f>
        <v>-</v>
      </c>
      <c r="C100" s="1277" t="str">
        <f>+'A-9 (Act. BPF Projects)'!FE13</f>
        <v>(future use)</v>
      </c>
      <c r="D100" s="1462">
        <f>+'A-9 (Act. BPF Projects)'!FD26</f>
        <v>0</v>
      </c>
      <c r="E100" s="1462">
        <f>+'A-9 (Act. BPF Projects)'!FE26</f>
        <v>0</v>
      </c>
      <c r="F100" s="1148">
        <f t="shared" si="57"/>
        <v>0</v>
      </c>
      <c r="G100" s="1274">
        <f t="shared" si="58"/>
        <v>2.729676731077145E-2</v>
      </c>
      <c r="H100" s="1148">
        <f t="shared" si="59"/>
        <v>0</v>
      </c>
      <c r="I100" s="1148">
        <f t="shared" si="60"/>
        <v>0</v>
      </c>
      <c r="J100" s="1148">
        <f t="shared" si="61"/>
        <v>0</v>
      </c>
      <c r="K100" s="1148">
        <f t="shared" si="62"/>
        <v>0</v>
      </c>
      <c r="L100" s="1275">
        <f t="shared" si="63"/>
        <v>8.9195695927003257E-2</v>
      </c>
      <c r="M100" s="1276">
        <v>0</v>
      </c>
      <c r="N100" s="1148">
        <f t="shared" si="64"/>
        <v>0</v>
      </c>
      <c r="O100" s="1148">
        <f t="shared" si="65"/>
        <v>0</v>
      </c>
      <c r="P100" s="1148">
        <f t="shared" si="66"/>
        <v>0</v>
      </c>
      <c r="Q100" s="1148">
        <f t="shared" si="67"/>
        <v>0</v>
      </c>
      <c r="R100" s="1148">
        <f t="shared" si="68"/>
        <v>0</v>
      </c>
      <c r="S100" s="1148">
        <f t="shared" si="69"/>
        <v>0</v>
      </c>
      <c r="T100" s="1148">
        <f t="shared" si="70"/>
        <v>0</v>
      </c>
      <c r="U100" s="686"/>
    </row>
    <row r="101" spans="1:21" s="365" customFormat="1" ht="13.5" thickBot="1">
      <c r="A101" s="1287"/>
      <c r="B101" s="1292"/>
      <c r="C101" s="1292"/>
      <c r="D101" s="1288"/>
      <c r="E101" s="1288"/>
      <c r="F101" s="979"/>
      <c r="G101" s="1289"/>
      <c r="H101" s="979"/>
      <c r="I101" s="979"/>
      <c r="J101" s="979"/>
      <c r="K101" s="979"/>
      <c r="L101" s="1290"/>
      <c r="M101" s="1291"/>
      <c r="N101" s="979"/>
      <c r="O101" s="979"/>
      <c r="P101" s="979"/>
      <c r="Q101" s="979"/>
      <c r="R101" s="979"/>
      <c r="S101" s="979"/>
      <c r="T101" s="979"/>
      <c r="U101" s="686"/>
    </row>
    <row r="102" spans="1:21" ht="13.5" thickTop="1">
      <c r="A102" s="704" t="s">
        <v>660</v>
      </c>
      <c r="B102" s="975" t="s">
        <v>1555</v>
      </c>
      <c r="D102" s="252">
        <f>SUM(D52:D101)</f>
        <v>168069871</v>
      </c>
      <c r="E102" s="252">
        <f>SUM(E52:E101)</f>
        <v>8125184</v>
      </c>
      <c r="F102" s="252">
        <f>SUM(F52:F101)</f>
        <v>159944687</v>
      </c>
      <c r="G102" s="687"/>
      <c r="H102" s="1146">
        <f>SUM(H52:H101)</f>
        <v>6881646</v>
      </c>
      <c r="I102" s="1146">
        <f>SUM(I52:I101)</f>
        <v>153063041</v>
      </c>
      <c r="J102" s="1146">
        <f>SUM(J52:J101)</f>
        <v>4759885</v>
      </c>
      <c r="K102" s="1146">
        <f>SUM(K52:K101)</f>
        <v>2120774</v>
      </c>
      <c r="L102" s="688"/>
      <c r="M102" s="688"/>
      <c r="N102" s="1146">
        <f t="shared" ref="N102:T102" si="71">SUM(N52:N101)</f>
        <v>0</v>
      </c>
      <c r="O102" s="1146">
        <f t="shared" si="71"/>
        <v>13652562</v>
      </c>
      <c r="P102" s="1146">
        <f t="shared" si="71"/>
        <v>5830044</v>
      </c>
      <c r="Q102" s="1146">
        <f t="shared" si="71"/>
        <v>-3171515</v>
      </c>
      <c r="R102" s="1146">
        <f t="shared" si="71"/>
        <v>30073396</v>
      </c>
      <c r="S102" s="1146">
        <f>SUM(S52:S101)</f>
        <v>677299</v>
      </c>
      <c r="T102" s="1146">
        <f t="shared" si="71"/>
        <v>30750695</v>
      </c>
      <c r="U102" s="687"/>
    </row>
    <row r="103" spans="1:21">
      <c r="A103" s="704"/>
      <c r="B103" s="365"/>
      <c r="D103" s="252"/>
      <c r="E103" s="252"/>
      <c r="F103" s="252"/>
      <c r="G103" s="687"/>
      <c r="H103" s="252"/>
      <c r="I103" s="252"/>
      <c r="J103" s="252"/>
      <c r="K103" s="252"/>
      <c r="L103" s="688"/>
      <c r="M103" s="688"/>
      <c r="N103" s="688"/>
      <c r="O103" s="252"/>
      <c r="P103" s="252"/>
      <c r="Q103" s="252"/>
      <c r="R103" s="252"/>
      <c r="S103" s="252"/>
      <c r="T103" s="252"/>
      <c r="U103" s="687"/>
    </row>
    <row r="104" spans="1:21" ht="20.25">
      <c r="B104" s="678" t="str">
        <f>+$B$1</f>
        <v>Worksheet BPF - Base Plan Funded (BPF) Summary</v>
      </c>
      <c r="T104" s="1687" t="s">
        <v>2040</v>
      </c>
    </row>
    <row r="105" spans="1:21" ht="18">
      <c r="B105" s="680" t="str">
        <f>+$B$2</f>
        <v>Revenue Requirement of SPP Base Plan Funded Projects (BPF) included in Westar Projected Revenue Requirements [Note: (E)]</v>
      </c>
    </row>
    <row r="106" spans="1:21" ht="15">
      <c r="B106" s="373" t="str">
        <f>+$B$3</f>
        <v>For the 12 months ended - December 31, 2012</v>
      </c>
    </row>
    <row r="107" spans="1:21">
      <c r="A107" s="1685" t="s">
        <v>2036</v>
      </c>
      <c r="B107" s="365"/>
      <c r="D107" s="252"/>
      <c r="E107" s="252"/>
      <c r="F107" s="252"/>
      <c r="G107" s="687"/>
      <c r="H107" s="252"/>
      <c r="I107" s="252"/>
      <c r="J107" s="252"/>
      <c r="K107" s="252"/>
      <c r="L107" s="688"/>
      <c r="M107" s="688"/>
      <c r="N107" s="688"/>
      <c r="O107" s="252"/>
      <c r="P107" s="252"/>
      <c r="Q107" s="252"/>
      <c r="R107" s="252"/>
      <c r="S107" s="252"/>
      <c r="T107" s="252"/>
      <c r="U107" s="687"/>
    </row>
    <row r="108" spans="1:21">
      <c r="A108" s="704"/>
      <c r="B108" s="693"/>
      <c r="C108" s="693"/>
      <c r="D108" s="694" t="s">
        <v>1456</v>
      </c>
      <c r="E108" s="694" t="s">
        <v>1496</v>
      </c>
      <c r="F108" s="694" t="s">
        <v>122</v>
      </c>
      <c r="G108" s="694" t="s">
        <v>1452</v>
      </c>
      <c r="H108" s="694" t="s">
        <v>625</v>
      </c>
      <c r="I108" s="694" t="s">
        <v>123</v>
      </c>
      <c r="J108" s="694" t="s">
        <v>1194</v>
      </c>
      <c r="K108" s="694" t="s">
        <v>1459</v>
      </c>
      <c r="L108" s="694" t="s">
        <v>934</v>
      </c>
      <c r="M108" s="694" t="s">
        <v>933</v>
      </c>
      <c r="N108" s="694" t="s">
        <v>779</v>
      </c>
      <c r="O108" s="694" t="s">
        <v>1077</v>
      </c>
      <c r="P108" s="694" t="s">
        <v>1461</v>
      </c>
      <c r="Q108" s="694" t="s">
        <v>1373</v>
      </c>
      <c r="R108" s="694" t="s">
        <v>479</v>
      </c>
      <c r="S108" s="694" t="s">
        <v>656</v>
      </c>
      <c r="T108" s="694" t="s">
        <v>1373</v>
      </c>
      <c r="U108" s="687"/>
    </row>
    <row r="109" spans="1:21" ht="13.5" thickBot="1">
      <c r="A109" s="704"/>
      <c r="B109" s="695" t="s">
        <v>801</v>
      </c>
      <c r="C109" s="695" t="s">
        <v>1455</v>
      </c>
      <c r="D109" s="696" t="s">
        <v>1457</v>
      </c>
      <c r="E109" s="696" t="s">
        <v>1452</v>
      </c>
      <c r="F109" s="696" t="s">
        <v>1451</v>
      </c>
      <c r="G109" s="696" t="s">
        <v>437</v>
      </c>
      <c r="H109" s="696" t="s">
        <v>1452</v>
      </c>
      <c r="I109" s="696" t="s">
        <v>1451</v>
      </c>
      <c r="J109" s="696" t="s">
        <v>1443</v>
      </c>
      <c r="K109" s="696" t="s">
        <v>1460</v>
      </c>
      <c r="L109" s="696" t="s">
        <v>1267</v>
      </c>
      <c r="M109" s="696" t="s">
        <v>1587</v>
      </c>
      <c r="N109" s="696" t="s">
        <v>251</v>
      </c>
      <c r="O109" s="696" t="s">
        <v>1267</v>
      </c>
      <c r="P109" s="696" t="s">
        <v>1460</v>
      </c>
      <c r="Q109" s="696" t="s">
        <v>1372</v>
      </c>
      <c r="R109" s="696" t="s">
        <v>480</v>
      </c>
      <c r="S109" s="696" t="s">
        <v>266</v>
      </c>
      <c r="T109" s="696" t="s">
        <v>754</v>
      </c>
      <c r="U109" s="687"/>
    </row>
    <row r="110" spans="1:21">
      <c r="A110" s="1260"/>
      <c r="B110" s="697"/>
      <c r="C110" s="693"/>
      <c r="D110" s="694"/>
      <c r="E110" s="694"/>
      <c r="F110" s="694" t="s">
        <v>1599</v>
      </c>
      <c r="G110" s="694"/>
      <c r="H110" s="694" t="s">
        <v>1497</v>
      </c>
      <c r="I110" s="694" t="s">
        <v>105</v>
      </c>
      <c r="J110" s="694" t="s">
        <v>127</v>
      </c>
      <c r="K110" s="694" t="s">
        <v>128</v>
      </c>
      <c r="L110" s="694" t="s">
        <v>1600</v>
      </c>
      <c r="M110" s="694"/>
      <c r="N110" s="694" t="s">
        <v>329</v>
      </c>
      <c r="O110" s="694" t="s">
        <v>331</v>
      </c>
      <c r="P110" s="694" t="s">
        <v>129</v>
      </c>
      <c r="Q110" s="694" t="s">
        <v>130</v>
      </c>
      <c r="R110" s="694" t="s">
        <v>1142</v>
      </c>
      <c r="S110" s="694" t="s">
        <v>658</v>
      </c>
      <c r="T110" s="694" t="s">
        <v>482</v>
      </c>
      <c r="U110" s="687"/>
    </row>
    <row r="111" spans="1:21">
      <c r="B111" s="705" t="s">
        <v>234</v>
      </c>
      <c r="C111" s="706"/>
      <c r="D111" s="252"/>
      <c r="E111" s="252"/>
      <c r="F111" s="252"/>
      <c r="G111" s="687"/>
      <c r="H111" s="252"/>
      <c r="I111" s="252"/>
      <c r="J111" s="252"/>
      <c r="K111" s="252"/>
      <c r="L111" s="252"/>
      <c r="M111" s="252"/>
      <c r="N111" s="252"/>
      <c r="O111" s="252"/>
      <c r="P111" s="252"/>
      <c r="Q111" s="252"/>
      <c r="R111" s="252"/>
      <c r="S111" s="252"/>
      <c r="T111" s="252"/>
      <c r="U111" s="687"/>
    </row>
    <row r="112" spans="1:21" s="365" customFormat="1">
      <c r="A112" s="1273" t="str">
        <f>+'P-4 (BPF Projects)'!I8</f>
        <v>P.021117</v>
      </c>
      <c r="B112" s="1277" t="str">
        <f>+'P-4 (BPF Projects)'!H8</f>
        <v>PID.182 (UID.10231)</v>
      </c>
      <c r="C112" s="1277" t="str">
        <f>+'P-4 (BPF Projects)'!H7</f>
        <v>Line:  Chase-White Junction 69kV Ckt 1</v>
      </c>
      <c r="D112" s="1278">
        <f>'P-4 (BPF Projects)'!G41</f>
        <v>377213.53846153844</v>
      </c>
      <c r="E112" s="1281">
        <v>0</v>
      </c>
      <c r="F112" s="1148">
        <f>D112</f>
        <v>377213.53846153844</v>
      </c>
      <c r="G112" s="1276">
        <v>0</v>
      </c>
      <c r="H112" s="1278">
        <f>+'P-4 (BPF Projects)'!H41</f>
        <v>0</v>
      </c>
      <c r="I112" s="1148">
        <f t="shared" ref="I112:I130" si="72">MAX(D112-E112-H112,0)</f>
        <v>377213.53846153844</v>
      </c>
      <c r="J112" s="1148">
        <f t="shared" ref="J112:J136" si="73">ROUND(I112*$H$28,0)</f>
        <v>11730</v>
      </c>
      <c r="K112" s="1148">
        <f t="shared" ref="K112:K130" si="74">ROUND(I112*$H$30,0)</f>
        <v>5227</v>
      </c>
      <c r="L112" s="1275">
        <f t="shared" ref="L112:L130" si="75">+H$31</f>
        <v>8.9195695927003257E-2</v>
      </c>
      <c r="M112" s="1276">
        <v>0</v>
      </c>
      <c r="N112" s="1148">
        <f t="shared" ref="N112:N130" si="76">ROUND(M112*I112,0)</f>
        <v>0</v>
      </c>
      <c r="O112" s="1148">
        <f>ROUND(N112+(L112*I112),0)</f>
        <v>33646</v>
      </c>
      <c r="P112" s="1148">
        <f t="shared" ref="P112:P130" si="77">ROUND(O112*H$24,0)</f>
        <v>14368</v>
      </c>
      <c r="Q112" s="1148">
        <f t="shared" ref="Q112:Q130" si="78">ROUND(+I112*$H$29,0)</f>
        <v>-7816</v>
      </c>
      <c r="R112" s="1148">
        <f t="shared" ref="R112:R130" si="79">H112+J112+K112+O112+P112+Q112</f>
        <v>57155</v>
      </c>
      <c r="S112" s="1148">
        <f t="shared" ref="S112:S130" si="80">ROUND(I112*H$34,0)</f>
        <v>1669</v>
      </c>
      <c r="T112" s="1148">
        <f t="shared" ref="T112:T130" si="81">R112+S112</f>
        <v>58824</v>
      </c>
      <c r="U112" s="686"/>
    </row>
    <row r="113" spans="1:21" s="365" customFormat="1">
      <c r="A113" s="1277" t="str">
        <f>+'P-4 (BPF Projects)'!L8</f>
        <v>P.021104</v>
      </c>
      <c r="B113" s="1277" t="str">
        <f>+'P-4 (BPF Projects)'!K8</f>
        <v>PID.267 (UID.10351)</v>
      </c>
      <c r="C113" s="1277" t="str">
        <f>+'P-4 (BPF Projects)'!K7</f>
        <v>Line:  Mud Creek-Mid American Jct 69kV</v>
      </c>
      <c r="D113" s="1278">
        <f>'P-4 (BPF Projects)'!J41</f>
        <v>368996.38461538462</v>
      </c>
      <c r="E113" s="1281">
        <v>0</v>
      </c>
      <c r="F113" s="1148">
        <f t="shared" ref="F113:F130" si="82">D113</f>
        <v>368996.38461538462</v>
      </c>
      <c r="G113" s="1276">
        <v>0</v>
      </c>
      <c r="H113" s="1278">
        <f>'P-4 (BPF Projects)'!K41</f>
        <v>2518.3846153846152</v>
      </c>
      <c r="I113" s="1148">
        <f t="shared" si="72"/>
        <v>366478</v>
      </c>
      <c r="J113" s="1148">
        <f t="shared" si="73"/>
        <v>11397</v>
      </c>
      <c r="K113" s="1148">
        <f t="shared" si="74"/>
        <v>5078</v>
      </c>
      <c r="L113" s="1275">
        <f t="shared" si="75"/>
        <v>8.9195695927003257E-2</v>
      </c>
      <c r="M113" s="1276">
        <v>0</v>
      </c>
      <c r="N113" s="1148">
        <f t="shared" si="76"/>
        <v>0</v>
      </c>
      <c r="O113" s="1148">
        <f t="shared" ref="O113:O130" si="83">ROUND(N113+(L113*I113),0)</f>
        <v>32688</v>
      </c>
      <c r="P113" s="1148">
        <f t="shared" si="77"/>
        <v>13959</v>
      </c>
      <c r="Q113" s="1148">
        <f t="shared" si="78"/>
        <v>-7594</v>
      </c>
      <c r="R113" s="1148">
        <f t="shared" si="79"/>
        <v>58046.384615384624</v>
      </c>
      <c r="S113" s="1148">
        <f t="shared" si="80"/>
        <v>1622</v>
      </c>
      <c r="T113" s="1148">
        <f t="shared" si="81"/>
        <v>59668.384615384624</v>
      </c>
      <c r="U113" s="686"/>
    </row>
    <row r="114" spans="1:21" s="365" customFormat="1">
      <c r="A114" s="1277" t="str">
        <f>+'P-4 (BPF Projects)'!O8</f>
        <v>P.021105</v>
      </c>
      <c r="B114" s="1277" t="str">
        <f>+'P-4 (BPF Projects)'!N8</f>
        <v>PID.267 (UID.10352)</v>
      </c>
      <c r="C114" s="1277" t="str">
        <f>+'P-4 (BPF Projects)'!N7</f>
        <v>Line:  Mid American Jct-Newton 69kV</v>
      </c>
      <c r="D114" s="1278">
        <f>'P-4 (BPF Projects)'!M41</f>
        <v>1618665.4615384615</v>
      </c>
      <c r="E114" s="1281">
        <v>0</v>
      </c>
      <c r="F114" s="1148">
        <f t="shared" si="82"/>
        <v>1618665.4615384615</v>
      </c>
      <c r="G114" s="1276">
        <v>0</v>
      </c>
      <c r="H114" s="1278">
        <f>'P-4 (BPF Projects)'!N41</f>
        <v>11047.615384615385</v>
      </c>
      <c r="I114" s="1148">
        <f t="shared" si="72"/>
        <v>1607617.846153846</v>
      </c>
      <c r="J114" s="1148">
        <f t="shared" si="73"/>
        <v>49993</v>
      </c>
      <c r="K114" s="1148">
        <f t="shared" si="74"/>
        <v>22274</v>
      </c>
      <c r="L114" s="1275">
        <f t="shared" si="75"/>
        <v>8.9195695927003257E-2</v>
      </c>
      <c r="M114" s="1276">
        <v>0</v>
      </c>
      <c r="N114" s="1148">
        <f t="shared" si="76"/>
        <v>0</v>
      </c>
      <c r="O114" s="1148">
        <f t="shared" si="83"/>
        <v>143393</v>
      </c>
      <c r="P114" s="1148">
        <f t="shared" si="77"/>
        <v>61233</v>
      </c>
      <c r="Q114" s="1148">
        <f t="shared" si="78"/>
        <v>-33310</v>
      </c>
      <c r="R114" s="1148">
        <f t="shared" si="79"/>
        <v>254630.61538461538</v>
      </c>
      <c r="S114" s="1148">
        <f t="shared" si="80"/>
        <v>7114</v>
      </c>
      <c r="T114" s="1148">
        <f t="shared" si="81"/>
        <v>261744.61538461538</v>
      </c>
      <c r="U114" s="686"/>
    </row>
    <row r="115" spans="1:21" s="365" customFormat="1">
      <c r="A115" s="1277" t="str">
        <f>+'P-4 (BPF Projects)'!R8</f>
        <v>P.029160</v>
      </c>
      <c r="B115" s="1277" t="str">
        <f>+'P-4 (BPF Projects)'!Q8</f>
        <v>PID.321 (UID.10417)</v>
      </c>
      <c r="C115" s="1277" t="str">
        <f>+'P-4 (BPF Projects)'!Q7</f>
        <v>Line:  Oaklawn-Oliver 69kV</v>
      </c>
      <c r="D115" s="1278">
        <f>'P-4 (BPF Projects)'!P41</f>
        <v>1184525.4615384615</v>
      </c>
      <c r="E115" s="1281">
        <v>0</v>
      </c>
      <c r="F115" s="1148">
        <f t="shared" si="82"/>
        <v>1184525.4615384615</v>
      </c>
      <c r="G115" s="1276">
        <v>0</v>
      </c>
      <c r="H115" s="1278">
        <f>+'P-4 (BPF Projects)'!Q41</f>
        <v>8085</v>
      </c>
      <c r="I115" s="1148">
        <f t="shared" si="72"/>
        <v>1176440.4615384615</v>
      </c>
      <c r="J115" s="1148">
        <f t="shared" si="73"/>
        <v>36584</v>
      </c>
      <c r="K115" s="1148">
        <f t="shared" si="74"/>
        <v>16300</v>
      </c>
      <c r="L115" s="1275">
        <f t="shared" si="75"/>
        <v>8.9195695927003257E-2</v>
      </c>
      <c r="M115" s="1276">
        <v>0</v>
      </c>
      <c r="N115" s="1148">
        <f t="shared" si="76"/>
        <v>0</v>
      </c>
      <c r="O115" s="1148">
        <f t="shared" si="83"/>
        <v>104933</v>
      </c>
      <c r="P115" s="1148">
        <f t="shared" si="77"/>
        <v>44809</v>
      </c>
      <c r="Q115" s="1148">
        <f t="shared" si="78"/>
        <v>-24376</v>
      </c>
      <c r="R115" s="1148">
        <f t="shared" si="79"/>
        <v>186335</v>
      </c>
      <c r="S115" s="1148">
        <f t="shared" si="80"/>
        <v>5206</v>
      </c>
      <c r="T115" s="1148">
        <f t="shared" si="81"/>
        <v>191541</v>
      </c>
      <c r="U115" s="686"/>
    </row>
    <row r="116" spans="1:21" s="365" customFormat="1">
      <c r="A116" s="1277" t="str">
        <f>+'P-4 (BPF Projects)'!W8</f>
        <v>P.020154</v>
      </c>
      <c r="B116" s="1277" t="str">
        <f>+'P-4 (BPF Projects)'!V8</f>
        <v>PID.493 (UID.10638)</v>
      </c>
      <c r="C116" s="1277" t="str">
        <f>+'P-4 (BPF Projects)'!V7</f>
        <v>Line:  Jarbalo-Stranger Creek 2</v>
      </c>
      <c r="D116" s="1278">
        <f>'P-4 (BPF Projects)'!U41</f>
        <v>5981000</v>
      </c>
      <c r="E116" s="1281">
        <v>0</v>
      </c>
      <c r="F116" s="1148">
        <f t="shared" si="82"/>
        <v>5981000</v>
      </c>
      <c r="G116" s="1276">
        <v>0</v>
      </c>
      <c r="H116" s="1278">
        <f>+'P-4 (BPF Projects)'!V41</f>
        <v>108856</v>
      </c>
      <c r="I116" s="1148">
        <f t="shared" si="72"/>
        <v>5872144</v>
      </c>
      <c r="J116" s="1148">
        <f t="shared" si="73"/>
        <v>182609</v>
      </c>
      <c r="K116" s="1148">
        <f t="shared" si="74"/>
        <v>81362</v>
      </c>
      <c r="L116" s="1275">
        <f t="shared" si="75"/>
        <v>8.9195695927003257E-2</v>
      </c>
      <c r="M116" s="1276">
        <v>0</v>
      </c>
      <c r="N116" s="1148">
        <f t="shared" si="76"/>
        <v>0</v>
      </c>
      <c r="O116" s="1148">
        <f t="shared" si="83"/>
        <v>523770</v>
      </c>
      <c r="P116" s="1148">
        <f t="shared" si="77"/>
        <v>223665</v>
      </c>
      <c r="Q116" s="1148">
        <f t="shared" si="78"/>
        <v>-121673</v>
      </c>
      <c r="R116" s="1148">
        <f t="shared" si="79"/>
        <v>998589</v>
      </c>
      <c r="S116" s="1148">
        <f t="shared" si="80"/>
        <v>25984</v>
      </c>
      <c r="T116" s="1148">
        <f t="shared" si="81"/>
        <v>1024573</v>
      </c>
      <c r="U116" s="686"/>
    </row>
    <row r="117" spans="1:21" s="365" customFormat="1">
      <c r="A117" s="1277" t="str">
        <f>+'P-4 (BPF Projects)'!Z8</f>
        <v>P.029157</v>
      </c>
      <c r="B117" s="1277" t="str">
        <f>+'P-4 (BPF Projects)'!Y8</f>
        <v>PID.493 (UID.10639)</v>
      </c>
      <c r="C117" s="1277" t="str">
        <f>+'P-4 (BPF Projects)'!Y7</f>
        <v>Line:  Stranger-NW Leav (Tap Line)</v>
      </c>
      <c r="D117" s="1278">
        <f>'P-4 (BPF Projects)'!X41</f>
        <v>6131000</v>
      </c>
      <c r="E117" s="1281">
        <v>0</v>
      </c>
      <c r="F117" s="1148">
        <f t="shared" si="82"/>
        <v>6131000</v>
      </c>
      <c r="G117" s="1276">
        <v>0</v>
      </c>
      <c r="H117" s="1278">
        <f>+'P-4 (BPF Projects)'!Y41</f>
        <v>167376</v>
      </c>
      <c r="I117" s="1148">
        <f t="shared" si="72"/>
        <v>5963624</v>
      </c>
      <c r="J117" s="1148">
        <f t="shared" si="73"/>
        <v>185454</v>
      </c>
      <c r="K117" s="1148">
        <f t="shared" si="74"/>
        <v>82629</v>
      </c>
      <c r="L117" s="1275">
        <f t="shared" si="75"/>
        <v>8.9195695927003257E-2</v>
      </c>
      <c r="M117" s="1276">
        <v>0</v>
      </c>
      <c r="N117" s="1148">
        <f t="shared" si="76"/>
        <v>0</v>
      </c>
      <c r="O117" s="1148">
        <f t="shared" si="83"/>
        <v>531930</v>
      </c>
      <c r="P117" s="1148">
        <f t="shared" si="77"/>
        <v>227150</v>
      </c>
      <c r="Q117" s="1148">
        <f t="shared" si="78"/>
        <v>-123568</v>
      </c>
      <c r="R117" s="1148">
        <f t="shared" si="79"/>
        <v>1070971</v>
      </c>
      <c r="S117" s="1148">
        <f t="shared" si="80"/>
        <v>26389</v>
      </c>
      <c r="T117" s="1148">
        <f t="shared" si="81"/>
        <v>1097360</v>
      </c>
      <c r="U117" s="686"/>
    </row>
    <row r="118" spans="1:21" s="365" customFormat="1">
      <c r="A118" s="1277" t="str">
        <f>+'P-4 (BPF Projects)'!AC8</f>
        <v>P.027204/111100</v>
      </c>
      <c r="B118" s="1277" t="str">
        <f>+'P-4 (BPF Projects)'!AB8</f>
        <v>PID.529 (UID.10674)</v>
      </c>
      <c r="C118" s="1277" t="str">
        <f>+'P-4 (BPF Projects)'!AB7</f>
        <v>Line:  Rose Hill - Sooner 345 kV Ckt 1</v>
      </c>
      <c r="D118" s="1278">
        <f>'P-4 (BPF Projects)'!AA41</f>
        <v>52572738.615384616</v>
      </c>
      <c r="E118" s="1281">
        <v>0</v>
      </c>
      <c r="F118" s="1148">
        <f t="shared" si="82"/>
        <v>52572738.615384616</v>
      </c>
      <c r="G118" s="1276">
        <v>0</v>
      </c>
      <c r="H118" s="1278">
        <f>+'P-4 (BPF Projects)'!AB41</f>
        <v>358809.23076923075</v>
      </c>
      <c r="I118" s="1148">
        <f t="shared" si="72"/>
        <v>52213929.384615384</v>
      </c>
      <c r="J118" s="1148">
        <f t="shared" si="73"/>
        <v>1623725</v>
      </c>
      <c r="K118" s="1148">
        <f t="shared" si="74"/>
        <v>723453</v>
      </c>
      <c r="L118" s="1275">
        <f t="shared" si="75"/>
        <v>8.9195695927003257E-2</v>
      </c>
      <c r="M118" s="1276">
        <v>0</v>
      </c>
      <c r="N118" s="1148">
        <f t="shared" si="76"/>
        <v>0</v>
      </c>
      <c r="O118" s="1148">
        <f t="shared" si="83"/>
        <v>4657258</v>
      </c>
      <c r="P118" s="1148">
        <f t="shared" si="77"/>
        <v>1988786</v>
      </c>
      <c r="Q118" s="1148">
        <f t="shared" si="78"/>
        <v>-1081889</v>
      </c>
      <c r="R118" s="1148">
        <f t="shared" si="79"/>
        <v>8270142.2307692319</v>
      </c>
      <c r="S118" s="1148">
        <f t="shared" si="80"/>
        <v>231046</v>
      </c>
      <c r="T118" s="1148">
        <f t="shared" si="81"/>
        <v>8501188.2307692319</v>
      </c>
      <c r="U118" s="686"/>
    </row>
    <row r="119" spans="1:21" s="365" customFormat="1">
      <c r="A119" s="1277" t="str">
        <f>+'P-4 (BPF Projects)'!AF8</f>
        <v>P.020150</v>
      </c>
      <c r="B119" s="1277" t="str">
        <f>+'P-4 (BPF Projects)'!AE8</f>
        <v>PID.577 (UID.10738)</v>
      </c>
      <c r="C119" s="1277" t="str">
        <f>+'P-4 (BPF Projects)'!AE7</f>
        <v>Line:  Kelly - Seneca 115kV</v>
      </c>
      <c r="D119" s="1278">
        <f>'P-4 (BPF Projects)'!AD41</f>
        <v>2234285</v>
      </c>
      <c r="E119" s="1281">
        <v>0</v>
      </c>
      <c r="F119" s="1148">
        <f t="shared" si="82"/>
        <v>2234285</v>
      </c>
      <c r="G119" s="1276">
        <v>0</v>
      </c>
      <c r="H119" s="1278">
        <f>+'P-4 (BPF Projects)'!AE41</f>
        <v>86411</v>
      </c>
      <c r="I119" s="1148">
        <f t="shared" si="72"/>
        <v>2147874</v>
      </c>
      <c r="J119" s="1148">
        <f t="shared" si="73"/>
        <v>66794</v>
      </c>
      <c r="K119" s="1148">
        <f t="shared" si="74"/>
        <v>29760</v>
      </c>
      <c r="L119" s="1275">
        <f t="shared" si="75"/>
        <v>8.9195695927003257E-2</v>
      </c>
      <c r="M119" s="1276">
        <v>0</v>
      </c>
      <c r="N119" s="1148">
        <f t="shared" si="76"/>
        <v>0</v>
      </c>
      <c r="O119" s="1148">
        <f t="shared" si="83"/>
        <v>191581</v>
      </c>
      <c r="P119" s="1148">
        <f t="shared" si="77"/>
        <v>81811</v>
      </c>
      <c r="Q119" s="1148">
        <f t="shared" si="78"/>
        <v>-44505</v>
      </c>
      <c r="R119" s="1148">
        <f t="shared" si="79"/>
        <v>411852</v>
      </c>
      <c r="S119" s="1148">
        <f t="shared" si="80"/>
        <v>9504</v>
      </c>
      <c r="T119" s="1148">
        <f t="shared" si="81"/>
        <v>421356</v>
      </c>
      <c r="U119" s="686"/>
    </row>
    <row r="120" spans="1:21" s="365" customFormat="1">
      <c r="A120" s="1277" t="str">
        <f>+'P-4 (BPF Projects)'!AI8</f>
        <v>P.029165A</v>
      </c>
      <c r="B120" s="1277" t="str">
        <f>+'P-4 (BPF Projects)'!AH8</f>
        <v>PID.600 (UID.10767)</v>
      </c>
      <c r="C120" s="1277" t="str">
        <f>+'P-4 (BPF Projects)'!AH7</f>
        <v>Line:  27th &amp; Croco-41st &amp; Calif 115kV</v>
      </c>
      <c r="D120" s="1278">
        <f>'P-4 (BPF Projects)'!AG41</f>
        <v>3836000</v>
      </c>
      <c r="E120" s="1281">
        <v>0</v>
      </c>
      <c r="F120" s="1148">
        <f t="shared" si="82"/>
        <v>3836000</v>
      </c>
      <c r="G120" s="1276">
        <v>0</v>
      </c>
      <c r="H120" s="1278">
        <f>+'P-4 (BPF Projects)'!AH41</f>
        <v>113451</v>
      </c>
      <c r="I120" s="1148">
        <f t="shared" si="72"/>
        <v>3722549</v>
      </c>
      <c r="J120" s="1148">
        <f t="shared" si="73"/>
        <v>115762</v>
      </c>
      <c r="K120" s="1148">
        <f t="shared" si="74"/>
        <v>51578</v>
      </c>
      <c r="L120" s="1275">
        <f t="shared" si="75"/>
        <v>8.9195695927003257E-2</v>
      </c>
      <c r="M120" s="1276">
        <v>0</v>
      </c>
      <c r="N120" s="1148">
        <f t="shared" si="76"/>
        <v>0</v>
      </c>
      <c r="O120" s="1148">
        <f t="shared" si="83"/>
        <v>332035</v>
      </c>
      <c r="P120" s="1148">
        <f t="shared" si="77"/>
        <v>141789</v>
      </c>
      <c r="Q120" s="1148">
        <f t="shared" si="78"/>
        <v>-77132</v>
      </c>
      <c r="R120" s="1148">
        <f t="shared" si="79"/>
        <v>677483</v>
      </c>
      <c r="S120" s="1148">
        <f t="shared" si="80"/>
        <v>16472</v>
      </c>
      <c r="T120" s="1148">
        <f t="shared" si="81"/>
        <v>693955</v>
      </c>
      <c r="U120" s="686"/>
    </row>
    <row r="121" spans="1:21" s="365" customFormat="1">
      <c r="A121" s="1277" t="str">
        <f>+'P-4 (BPF Projects)'!AN8</f>
        <v>P.020158</v>
      </c>
      <c r="B121" s="1277" t="str">
        <f>+'P-4 (BPF Projects)'!AM8</f>
        <v>PID.618 (UID.10806)</v>
      </c>
      <c r="C121" s="1277" t="str">
        <f>+'P-4 (BPF Projects)'!AM7</f>
        <v>Line:  Tap KSU - Wildcat 115kV into Northwest Manhattan</v>
      </c>
      <c r="D121" s="1278">
        <f>'P-4 (BPF Projects)'!AL41</f>
        <v>1468694.7692307692</v>
      </c>
      <c r="E121" s="1281">
        <v>0</v>
      </c>
      <c r="F121" s="1148">
        <f t="shared" si="82"/>
        <v>1468694.7692307692</v>
      </c>
      <c r="G121" s="1276">
        <v>0</v>
      </c>
      <c r="H121" s="1278">
        <f>+'P-4 (BPF Projects)'!AM41</f>
        <v>10023.461538461539</v>
      </c>
      <c r="I121" s="1148">
        <f t="shared" si="72"/>
        <v>1458671.3076923077</v>
      </c>
      <c r="J121" s="1148">
        <f t="shared" si="73"/>
        <v>45361</v>
      </c>
      <c r="K121" s="1148">
        <f t="shared" si="74"/>
        <v>20211</v>
      </c>
      <c r="L121" s="1275">
        <f t="shared" si="75"/>
        <v>8.9195695927003257E-2</v>
      </c>
      <c r="M121" s="1276">
        <v>0</v>
      </c>
      <c r="N121" s="1148">
        <f t="shared" si="76"/>
        <v>0</v>
      </c>
      <c r="O121" s="1148">
        <f t="shared" si="83"/>
        <v>130107</v>
      </c>
      <c r="P121" s="1148">
        <f t="shared" si="77"/>
        <v>55560</v>
      </c>
      <c r="Q121" s="1148">
        <f t="shared" si="78"/>
        <v>-30224</v>
      </c>
      <c r="R121" s="1148">
        <f t="shared" si="79"/>
        <v>231038.46153846153</v>
      </c>
      <c r="S121" s="1148">
        <f t="shared" si="80"/>
        <v>6455</v>
      </c>
      <c r="T121" s="1148">
        <f t="shared" si="81"/>
        <v>237493.46153846153</v>
      </c>
      <c r="U121" s="686"/>
    </row>
    <row r="122" spans="1:21" s="365" customFormat="1">
      <c r="A122" s="1277" t="str">
        <f>+'P-4 (BPF Projects)'!AQ8</f>
        <v>P.029159</v>
      </c>
      <c r="B122" s="1277" t="str">
        <f>+'P-4 (BPF Projects)'!AP8</f>
        <v>PID.618 (UID.10808)</v>
      </c>
      <c r="C122" s="1277" t="str">
        <f>+'P-4 (BPF Projects)'!AP7</f>
        <v>Line:  Tap Concordia-East Manhattan 230kV line, New North Manhattan Sub, install 230/115 kV XFR</v>
      </c>
      <c r="D122" s="1278">
        <f>'P-4 (BPF Projects)'!AO41</f>
        <v>10930174.23076923</v>
      </c>
      <c r="E122" s="1281">
        <v>0</v>
      </c>
      <c r="F122" s="1148">
        <f t="shared" ref="F122:F127" si="84">D122</f>
        <v>10930174.23076923</v>
      </c>
      <c r="G122" s="1276">
        <v>0</v>
      </c>
      <c r="H122" s="1278">
        <f>'P-4 (BPF Projects)'!AP41</f>
        <v>74598.461538461532</v>
      </c>
      <c r="I122" s="1148">
        <f t="shared" ref="I122:I127" si="85">MAX(D122-E122-H122,0)</f>
        <v>10855575.769230768</v>
      </c>
      <c r="J122" s="1148">
        <f t="shared" si="73"/>
        <v>337582</v>
      </c>
      <c r="K122" s="1148">
        <f t="shared" ref="K122:K127" si="86">ROUND(I122*$H$30,0)</f>
        <v>150410</v>
      </c>
      <c r="L122" s="1275">
        <f t="shared" ref="L122:L127" si="87">+H$31</f>
        <v>8.9195695927003257E-2</v>
      </c>
      <c r="M122" s="1276">
        <v>0</v>
      </c>
      <c r="N122" s="1148">
        <f t="shared" ref="N122:N127" si="88">ROUND(M122*I122,0)</f>
        <v>0</v>
      </c>
      <c r="O122" s="1148">
        <f t="shared" ref="O122:O127" si="89">ROUND(N122+(L122*I122),0)</f>
        <v>968271</v>
      </c>
      <c r="P122" s="1148">
        <f t="shared" ref="P122:P127" si="90">ROUND(O122*H$24,0)</f>
        <v>413480</v>
      </c>
      <c r="Q122" s="1148">
        <f t="shared" ref="Q122:Q127" si="91">ROUND(+I122*$H$29,0)</f>
        <v>-224931</v>
      </c>
      <c r="R122" s="1148">
        <f t="shared" ref="R122:R127" si="92">H122+J122+K122+O122+P122+Q122</f>
        <v>1719410.4615384615</v>
      </c>
      <c r="S122" s="1148">
        <f t="shared" ref="S122:S127" si="93">ROUND(I122*H$34,0)</f>
        <v>48036</v>
      </c>
      <c r="T122" s="1148">
        <f t="shared" ref="T122:T127" si="94">R122+S122</f>
        <v>1767446.4615384615</v>
      </c>
      <c r="U122" s="686"/>
    </row>
    <row r="123" spans="1:21" s="365" customFormat="1">
      <c r="A123" s="1277" t="str">
        <f>+'P-4 (BPF Projects)'!AT8</f>
        <v>P.029153</v>
      </c>
      <c r="B123" s="1277" t="str">
        <f>+'P-4 (BPF Projects)'!AS8</f>
        <v>PID.625 (UID.10813)</v>
      </c>
      <c r="C123" s="1277" t="str">
        <f>+'P-4 (BPF Projects)'!AS7</f>
        <v>Line:  Chisolm-Ripley 69kV (Rebuild)</v>
      </c>
      <c r="D123" s="1278">
        <f>+'P-4 (BPF Projects)'!AR41</f>
        <v>2566000</v>
      </c>
      <c r="E123" s="1281">
        <v>0</v>
      </c>
      <c r="F123" s="1148">
        <f t="shared" si="84"/>
        <v>2566000</v>
      </c>
      <c r="G123" s="1276">
        <v>0</v>
      </c>
      <c r="H123" s="1278">
        <f>'P-4 (BPF Projects)'!AS41</f>
        <v>64218</v>
      </c>
      <c r="I123" s="1148">
        <f t="shared" si="85"/>
        <v>2501782</v>
      </c>
      <c r="J123" s="1148">
        <f t="shared" si="73"/>
        <v>77799</v>
      </c>
      <c r="K123" s="1148">
        <f t="shared" si="86"/>
        <v>34664</v>
      </c>
      <c r="L123" s="1275">
        <f t="shared" si="87"/>
        <v>8.9195695927003257E-2</v>
      </c>
      <c r="M123" s="1276">
        <v>0</v>
      </c>
      <c r="N123" s="1148">
        <f t="shared" si="88"/>
        <v>0</v>
      </c>
      <c r="O123" s="1148">
        <f t="shared" si="89"/>
        <v>223148</v>
      </c>
      <c r="P123" s="1148">
        <f t="shared" si="90"/>
        <v>95291</v>
      </c>
      <c r="Q123" s="1148">
        <f t="shared" si="91"/>
        <v>-51838</v>
      </c>
      <c r="R123" s="1148">
        <f t="shared" si="92"/>
        <v>443282</v>
      </c>
      <c r="S123" s="1148">
        <f t="shared" si="93"/>
        <v>11070</v>
      </c>
      <c r="T123" s="1148">
        <f t="shared" si="94"/>
        <v>454352</v>
      </c>
      <c r="U123" s="686"/>
    </row>
    <row r="124" spans="1:21" s="365" customFormat="1">
      <c r="A124" s="1277" t="str">
        <f>+'P-4 (BPF Projects)'!AW8</f>
        <v>P.020156</v>
      </c>
      <c r="B124" s="1277" t="str">
        <f>+'P-4 (BPF Projects)'!AV8</f>
        <v>PID.660 (UID.10866)</v>
      </c>
      <c r="C124" s="1277" t="str">
        <f>+'P-4 (BPF Projects)'!AV7</f>
        <v>Line:  Gill - Clearwater 138kV</v>
      </c>
      <c r="D124" s="1278">
        <f>'P-4 (BPF Projects)'!AU41</f>
        <v>10702000</v>
      </c>
      <c r="E124" s="1281">
        <v>0</v>
      </c>
      <c r="F124" s="1148">
        <f t="shared" si="84"/>
        <v>10702000</v>
      </c>
      <c r="G124" s="1276">
        <v>0</v>
      </c>
      <c r="H124" s="1278">
        <f>'P-4 (BPF Projects)'!AV41</f>
        <v>267817</v>
      </c>
      <c r="I124" s="1148">
        <f t="shared" si="85"/>
        <v>10434183</v>
      </c>
      <c r="J124" s="1148">
        <f t="shared" si="73"/>
        <v>324477</v>
      </c>
      <c r="K124" s="1148">
        <f t="shared" si="86"/>
        <v>144571</v>
      </c>
      <c r="L124" s="1275">
        <f t="shared" si="87"/>
        <v>8.9195695927003257E-2</v>
      </c>
      <c r="M124" s="1276">
        <v>0</v>
      </c>
      <c r="N124" s="1148">
        <f t="shared" si="88"/>
        <v>0</v>
      </c>
      <c r="O124" s="1148">
        <f t="shared" si="89"/>
        <v>930684</v>
      </c>
      <c r="P124" s="1148">
        <f t="shared" si="90"/>
        <v>397429</v>
      </c>
      <c r="Q124" s="1148">
        <f t="shared" si="91"/>
        <v>-216200</v>
      </c>
      <c r="R124" s="1148">
        <f t="shared" si="92"/>
        <v>1848778</v>
      </c>
      <c r="S124" s="1148">
        <f t="shared" si="93"/>
        <v>46171</v>
      </c>
      <c r="T124" s="1148">
        <f t="shared" si="94"/>
        <v>1894949</v>
      </c>
      <c r="U124" s="686"/>
    </row>
    <row r="125" spans="1:21" s="365" customFormat="1">
      <c r="A125" s="1277" t="str">
        <f>+'P-4 (BPF Projects)'!AZ8</f>
        <v>P.020157</v>
      </c>
      <c r="B125" s="1277" t="str">
        <f>+'P-4 (BPF Projects)'!AY8</f>
        <v>PID.664 (UID.10870)</v>
      </c>
      <c r="C125" s="1277" t="str">
        <f>+'P-4 (BPF Projects)'!AY7</f>
        <v>Line:  Gill EC West - Waco 138kV Ckt 1</v>
      </c>
      <c r="D125" s="1278">
        <f>'P-4 (BPF Projects)'!AX41</f>
        <v>2096404.6923076923</v>
      </c>
      <c r="E125" s="1281">
        <v>0</v>
      </c>
      <c r="F125" s="1148">
        <f t="shared" si="84"/>
        <v>2096404.6923076923</v>
      </c>
      <c r="G125" s="1276">
        <v>0</v>
      </c>
      <c r="H125" s="1278">
        <f>'P-4 (BPF Projects)'!AY41</f>
        <v>14307.461538461539</v>
      </c>
      <c r="I125" s="1148">
        <f t="shared" si="85"/>
        <v>2082097.2307692308</v>
      </c>
      <c r="J125" s="1148">
        <f t="shared" si="73"/>
        <v>64748</v>
      </c>
      <c r="K125" s="1148">
        <f t="shared" si="86"/>
        <v>28849</v>
      </c>
      <c r="L125" s="1275">
        <f t="shared" si="87"/>
        <v>8.9195695927003257E-2</v>
      </c>
      <c r="M125" s="1276">
        <v>0</v>
      </c>
      <c r="N125" s="1148">
        <f t="shared" si="88"/>
        <v>0</v>
      </c>
      <c r="O125" s="1148">
        <f t="shared" si="89"/>
        <v>185714</v>
      </c>
      <c r="P125" s="1148">
        <f t="shared" si="90"/>
        <v>79305</v>
      </c>
      <c r="Q125" s="1148">
        <f t="shared" si="91"/>
        <v>-43142</v>
      </c>
      <c r="R125" s="1148">
        <f t="shared" si="92"/>
        <v>329781.4615384615</v>
      </c>
      <c r="S125" s="1148">
        <f t="shared" si="93"/>
        <v>9213</v>
      </c>
      <c r="T125" s="1148">
        <f t="shared" si="94"/>
        <v>338994.4615384615</v>
      </c>
      <c r="U125" s="686"/>
    </row>
    <row r="126" spans="1:21" s="365" customFormat="1">
      <c r="A126" s="1277" t="str">
        <f>+'P-4 (BPF Projects)'!BE8</f>
        <v>P.112114</v>
      </c>
      <c r="B126" s="1277" t="str">
        <f>+'P-4 (BPF Projects)'!BD8</f>
        <v>PID.908 (UID.11204)</v>
      </c>
      <c r="C126" s="1277" t="str">
        <f>+'P-4 (BPF Projects)'!BD7</f>
        <v>Line:  Upgrade MacArthur - Oatville 69kV Ckt 1 Accelerated</v>
      </c>
      <c r="D126" s="1278">
        <f>'P-4 (BPF Projects)'!BC41</f>
        <v>11038.461538461539</v>
      </c>
      <c r="E126" s="1281">
        <v>0</v>
      </c>
      <c r="F126" s="1148">
        <f t="shared" si="84"/>
        <v>11038.461538461539</v>
      </c>
      <c r="G126" s="1276">
        <v>0</v>
      </c>
      <c r="H126" s="1278">
        <f>'P-4 (BPF Projects)'!BD41</f>
        <v>75.92307692307692</v>
      </c>
      <c r="I126" s="1148">
        <f t="shared" si="85"/>
        <v>10962.538461538463</v>
      </c>
      <c r="J126" s="1148">
        <f t="shared" si="73"/>
        <v>341</v>
      </c>
      <c r="K126" s="1148">
        <f t="shared" si="86"/>
        <v>152</v>
      </c>
      <c r="L126" s="1275">
        <f t="shared" si="87"/>
        <v>8.9195695927003257E-2</v>
      </c>
      <c r="M126" s="1276">
        <v>0</v>
      </c>
      <c r="N126" s="1148">
        <f t="shared" si="88"/>
        <v>0</v>
      </c>
      <c r="O126" s="1148">
        <f t="shared" si="89"/>
        <v>978</v>
      </c>
      <c r="P126" s="1148">
        <f t="shared" si="90"/>
        <v>418</v>
      </c>
      <c r="Q126" s="1148">
        <f t="shared" si="91"/>
        <v>-227</v>
      </c>
      <c r="R126" s="1148">
        <f t="shared" si="92"/>
        <v>1737.9230769230769</v>
      </c>
      <c r="S126" s="1148">
        <f t="shared" si="93"/>
        <v>49</v>
      </c>
      <c r="T126" s="1148">
        <f t="shared" si="94"/>
        <v>1786.9230769230769</v>
      </c>
      <c r="U126" s="686"/>
    </row>
    <row r="127" spans="1:21" s="365" customFormat="1">
      <c r="A127" s="1277" t="str">
        <f>+'P-4 (BPF Projects)'!BH8</f>
        <v>P.110901</v>
      </c>
      <c r="B127" s="1277" t="str">
        <f>+'P-4 (BPF Projects)'!BG8</f>
        <v>PID.1022 (UID.11344)</v>
      </c>
      <c r="C127" s="1277" t="str">
        <f>+'P-4 (BPF Projects)'!BG7</f>
        <v>Line:  Tap Stranger Creek - Craig 345kV Line into New 87th St Sub</v>
      </c>
      <c r="D127" s="1278">
        <f>'P-4 (BPF Projects)'!BF41</f>
        <v>62461.538461538461</v>
      </c>
      <c r="E127" s="1281">
        <v>0</v>
      </c>
      <c r="F127" s="1148">
        <f t="shared" si="84"/>
        <v>62461.538461538461</v>
      </c>
      <c r="G127" s="1276">
        <v>0</v>
      </c>
      <c r="H127" s="1278">
        <f>'P-4 (BPF Projects)'!BG41</f>
        <v>0</v>
      </c>
      <c r="I127" s="1148">
        <f t="shared" si="85"/>
        <v>62461.538461538461</v>
      </c>
      <c r="J127" s="1148">
        <f t="shared" si="73"/>
        <v>1942</v>
      </c>
      <c r="K127" s="1148">
        <f t="shared" si="86"/>
        <v>865</v>
      </c>
      <c r="L127" s="1275">
        <f t="shared" si="87"/>
        <v>8.9195695927003257E-2</v>
      </c>
      <c r="M127" s="1276">
        <v>0</v>
      </c>
      <c r="N127" s="1148">
        <f t="shared" si="88"/>
        <v>0</v>
      </c>
      <c r="O127" s="1148">
        <f t="shared" si="89"/>
        <v>5571</v>
      </c>
      <c r="P127" s="1148">
        <f t="shared" si="90"/>
        <v>2379</v>
      </c>
      <c r="Q127" s="1148">
        <f t="shared" si="91"/>
        <v>-1294</v>
      </c>
      <c r="R127" s="1148">
        <f t="shared" si="92"/>
        <v>9463</v>
      </c>
      <c r="S127" s="1148">
        <f t="shared" si="93"/>
        <v>276</v>
      </c>
      <c r="T127" s="1148">
        <f t="shared" si="94"/>
        <v>9739</v>
      </c>
      <c r="U127" s="686"/>
    </row>
    <row r="128" spans="1:21" s="365" customFormat="1">
      <c r="A128" s="1277" t="str">
        <f>+'P-4 (BPF Projects)'!BK8</f>
        <v>P.110901</v>
      </c>
      <c r="B128" s="1277" t="str">
        <f>+'P-4 (BPF Projects)'!BJ8</f>
        <v>PID.1022 (UID.11345)</v>
      </c>
      <c r="C128" s="1277" t="str">
        <f>+'P-4 (BPF Projects)'!BJ7</f>
        <v>Line:  Tap 95th &amp; Waverly - Monticello 115 kV line into New 87th St Sub.</v>
      </c>
      <c r="D128" s="1278">
        <f>'P-4 (BPF Projects)'!BI41</f>
        <v>1144047.1538461538</v>
      </c>
      <c r="E128" s="1281">
        <v>0</v>
      </c>
      <c r="F128" s="1148">
        <f t="shared" si="82"/>
        <v>1144047.1538461538</v>
      </c>
      <c r="G128" s="1276">
        <v>0</v>
      </c>
      <c r="H128" s="1278">
        <f>'P-4 (BPF Projects)'!BJ41</f>
        <v>0</v>
      </c>
      <c r="I128" s="1148">
        <f t="shared" si="72"/>
        <v>1144047.1538461538</v>
      </c>
      <c r="J128" s="1148">
        <f t="shared" si="73"/>
        <v>35577</v>
      </c>
      <c r="K128" s="1148">
        <f t="shared" si="74"/>
        <v>15851</v>
      </c>
      <c r="L128" s="1275">
        <f t="shared" si="75"/>
        <v>8.9195695927003257E-2</v>
      </c>
      <c r="M128" s="1276">
        <v>0</v>
      </c>
      <c r="N128" s="1148">
        <f t="shared" si="76"/>
        <v>0</v>
      </c>
      <c r="O128" s="1148">
        <f t="shared" si="83"/>
        <v>102044</v>
      </c>
      <c r="P128" s="1148">
        <f t="shared" si="77"/>
        <v>43576</v>
      </c>
      <c r="Q128" s="1148">
        <f t="shared" si="78"/>
        <v>-23705</v>
      </c>
      <c r="R128" s="1148">
        <f t="shared" si="79"/>
        <v>173343</v>
      </c>
      <c r="S128" s="1148">
        <f t="shared" si="80"/>
        <v>5062</v>
      </c>
      <c r="T128" s="1148">
        <f t="shared" si="81"/>
        <v>178405</v>
      </c>
      <c r="U128" s="686"/>
    </row>
    <row r="129" spans="1:21" s="365" customFormat="1">
      <c r="A129" s="1277" t="str">
        <f>+'P-4 (BPF Projects)'!BN8</f>
        <v>P.110901</v>
      </c>
      <c r="B129" s="1277" t="str">
        <f>+'P-4 (BPF Projects)'!BM8</f>
        <v>PID.1022 (UID.11346)</v>
      </c>
      <c r="C129" s="1277" t="str">
        <f>+'P-4 (BPF Projects)'!BM7</f>
        <v>Sub/XFR:  Build new 87th St Sub and install 345/115/12 kV XFR</v>
      </c>
      <c r="D129" s="1278">
        <f>'P-4 (BPF Projects)'!BL41</f>
        <v>1562389.6153846155</v>
      </c>
      <c r="E129" s="1281">
        <v>0</v>
      </c>
      <c r="F129" s="1148">
        <f t="shared" si="82"/>
        <v>1562389.6153846155</v>
      </c>
      <c r="G129" s="1276">
        <v>0</v>
      </c>
      <c r="H129" s="1278">
        <f>'P-4 (BPF Projects)'!BM41</f>
        <v>0</v>
      </c>
      <c r="I129" s="1148">
        <f t="shared" si="72"/>
        <v>1562389.6153846155</v>
      </c>
      <c r="J129" s="1148">
        <f t="shared" si="73"/>
        <v>48586</v>
      </c>
      <c r="K129" s="1148">
        <f t="shared" si="74"/>
        <v>21648</v>
      </c>
      <c r="L129" s="1275">
        <f t="shared" si="75"/>
        <v>8.9195695927003257E-2</v>
      </c>
      <c r="M129" s="1276">
        <v>0</v>
      </c>
      <c r="N129" s="1148">
        <f t="shared" si="76"/>
        <v>0</v>
      </c>
      <c r="O129" s="1148">
        <f t="shared" si="83"/>
        <v>139358</v>
      </c>
      <c r="P129" s="1148">
        <f t="shared" si="77"/>
        <v>59510</v>
      </c>
      <c r="Q129" s="1148">
        <f t="shared" si="78"/>
        <v>-32373</v>
      </c>
      <c r="R129" s="1148">
        <f t="shared" si="79"/>
        <v>236729</v>
      </c>
      <c r="S129" s="1148">
        <f t="shared" si="80"/>
        <v>6914</v>
      </c>
      <c r="T129" s="1148">
        <f t="shared" si="81"/>
        <v>243643</v>
      </c>
      <c r="U129" s="686"/>
    </row>
    <row r="130" spans="1:21" s="365" customFormat="1">
      <c r="A130" s="1277" t="str">
        <f>+'P-4 (BPF Projects)'!BQ8</f>
        <v>-</v>
      </c>
      <c r="B130" s="1277" t="str">
        <f>+'P-4 (BPF Projects)'!BP8</f>
        <v>-</v>
      </c>
      <c r="C130" s="1277" t="str">
        <f>+'P-4 (BPF Projects)'!BP7</f>
        <v>-</v>
      </c>
      <c r="D130" s="1278">
        <f>+'P-4 (BPF Projects)'!BO41</f>
        <v>0</v>
      </c>
      <c r="E130" s="1281">
        <v>0</v>
      </c>
      <c r="F130" s="1148">
        <f t="shared" si="82"/>
        <v>0</v>
      </c>
      <c r="G130" s="1276">
        <v>0</v>
      </c>
      <c r="H130" s="1278">
        <f>'P-4 (BPF Projects)'!BP41</f>
        <v>0</v>
      </c>
      <c r="I130" s="1148">
        <f t="shared" si="72"/>
        <v>0</v>
      </c>
      <c r="J130" s="1148">
        <f t="shared" si="73"/>
        <v>0</v>
      </c>
      <c r="K130" s="1148">
        <f t="shared" si="74"/>
        <v>0</v>
      </c>
      <c r="L130" s="1275">
        <f t="shared" si="75"/>
        <v>8.9195695927003257E-2</v>
      </c>
      <c r="M130" s="1276">
        <v>0</v>
      </c>
      <c r="N130" s="1148">
        <f t="shared" si="76"/>
        <v>0</v>
      </c>
      <c r="O130" s="1148">
        <f t="shared" si="83"/>
        <v>0</v>
      </c>
      <c r="P130" s="1148">
        <f t="shared" si="77"/>
        <v>0</v>
      </c>
      <c r="Q130" s="1148">
        <f t="shared" si="78"/>
        <v>0</v>
      </c>
      <c r="R130" s="1148">
        <f t="shared" si="79"/>
        <v>0</v>
      </c>
      <c r="S130" s="1148">
        <f t="shared" si="80"/>
        <v>0</v>
      </c>
      <c r="T130" s="1148">
        <f t="shared" si="81"/>
        <v>0</v>
      </c>
      <c r="U130" s="686"/>
    </row>
    <row r="131" spans="1:21" s="365" customFormat="1">
      <c r="A131" s="1277" t="str">
        <f>+'P-4 (BPF Projects)'!BV8</f>
        <v>P.021106</v>
      </c>
      <c r="B131" s="1277" t="str">
        <f>+'P-4 (BPF Projects)'!BU8</f>
        <v>PID.30224 (UID.50228)</v>
      </c>
      <c r="C131" s="1277" t="str">
        <f>+'P-4 (BPF Projects)'!BU7</f>
        <v>Line:  Allen - Lehigh Tap 69kV Ckt 1</v>
      </c>
      <c r="D131" s="1278">
        <f>+'P-4 (BPF Projects)'!BT41</f>
        <v>264263.38461538462</v>
      </c>
      <c r="E131" s="1281">
        <v>0</v>
      </c>
      <c r="F131" s="1148">
        <f t="shared" ref="F131:F136" si="95">D131</f>
        <v>264263.38461538462</v>
      </c>
      <c r="G131" s="1276">
        <v>0</v>
      </c>
      <c r="H131" s="1278">
        <f>+'P-4 (BPF Projects)'!BU41</f>
        <v>0</v>
      </c>
      <c r="I131" s="1148">
        <f t="shared" ref="I131:I136" si="96">MAX(D131-E131-H131,0)</f>
        <v>264263.38461538462</v>
      </c>
      <c r="J131" s="1148">
        <f t="shared" si="73"/>
        <v>8218</v>
      </c>
      <c r="K131" s="1148">
        <f t="shared" ref="K131:K136" si="97">ROUND(I131*$H$30,0)</f>
        <v>3662</v>
      </c>
      <c r="L131" s="1275">
        <f t="shared" ref="L131:L136" si="98">+H$31</f>
        <v>8.9195695927003257E-2</v>
      </c>
      <c r="M131" s="1276">
        <v>0</v>
      </c>
      <c r="N131" s="1148">
        <f t="shared" ref="N131:N136" si="99">ROUND(M131*I131,0)</f>
        <v>0</v>
      </c>
      <c r="O131" s="1148">
        <f t="shared" ref="O131:O136" si="100">ROUND(N131+(L131*I131),0)</f>
        <v>23571</v>
      </c>
      <c r="P131" s="1148">
        <f t="shared" ref="P131:P136" si="101">ROUND(O131*H$24,0)</f>
        <v>10066</v>
      </c>
      <c r="Q131" s="1148">
        <f t="shared" ref="Q131:Q136" si="102">ROUND(+I131*$H$29,0)</f>
        <v>-5476</v>
      </c>
      <c r="R131" s="1148">
        <f t="shared" ref="R131:R136" si="103">H131+J131+K131+O131+P131+Q131</f>
        <v>40041</v>
      </c>
      <c r="S131" s="1148">
        <f t="shared" ref="S131:S136" si="104">ROUND(I131*H$34,0)</f>
        <v>1169</v>
      </c>
      <c r="T131" s="1148">
        <f t="shared" ref="T131:T136" si="105">R131+S131</f>
        <v>41210</v>
      </c>
      <c r="U131" s="686"/>
    </row>
    <row r="132" spans="1:21" s="365" customFormat="1">
      <c r="A132" s="1277" t="str">
        <f>+'P-4 (BPF Projects)'!BY8</f>
        <v>P.021110</v>
      </c>
      <c r="B132" s="1277" t="str">
        <f>+'P-4 (BPF Projects)'!BX8</f>
        <v>PID.30224 (UID.50232)</v>
      </c>
      <c r="C132" s="1277" t="str">
        <f>+'P-4 (BPF Projects)'!BX7</f>
        <v>Line:  Athens-600 Road (Owl Creek) 69kV</v>
      </c>
      <c r="D132" s="1278">
        <f>+'P-4 (BPF Projects)'!BW41</f>
        <v>2132000</v>
      </c>
      <c r="E132" s="1281">
        <v>0</v>
      </c>
      <c r="F132" s="1148">
        <f t="shared" si="95"/>
        <v>2132000</v>
      </c>
      <c r="G132" s="1276">
        <v>0</v>
      </c>
      <c r="H132" s="1278">
        <f>+'P-4 (BPF Projects)'!BX41</f>
        <v>58200</v>
      </c>
      <c r="I132" s="1148">
        <f t="shared" si="96"/>
        <v>2073800</v>
      </c>
      <c r="J132" s="1148">
        <f t="shared" si="73"/>
        <v>64490</v>
      </c>
      <c r="K132" s="1148">
        <f t="shared" si="97"/>
        <v>28734</v>
      </c>
      <c r="L132" s="1275">
        <f t="shared" si="98"/>
        <v>8.9195695927003257E-2</v>
      </c>
      <c r="M132" s="1276">
        <v>0</v>
      </c>
      <c r="N132" s="1148">
        <f t="shared" si="99"/>
        <v>0</v>
      </c>
      <c r="O132" s="1148">
        <f t="shared" si="100"/>
        <v>184974</v>
      </c>
      <c r="P132" s="1148">
        <f t="shared" si="101"/>
        <v>78989</v>
      </c>
      <c r="Q132" s="1148">
        <f t="shared" si="102"/>
        <v>-42970</v>
      </c>
      <c r="R132" s="1148">
        <f t="shared" si="103"/>
        <v>372417</v>
      </c>
      <c r="S132" s="1148">
        <f t="shared" si="104"/>
        <v>9177</v>
      </c>
      <c r="T132" s="1148">
        <f t="shared" si="105"/>
        <v>381594</v>
      </c>
      <c r="U132" s="686"/>
    </row>
    <row r="133" spans="1:21" s="365" customFormat="1">
      <c r="A133" s="1277" t="str">
        <f>+'P-4 (BPF Projects)'!CB8</f>
        <v>P.021111</v>
      </c>
      <c r="B133" s="1277" t="str">
        <f>+'P-4 (BPF Projects)'!CA8</f>
        <v>PID.30224 (UID.50239)</v>
      </c>
      <c r="C133" s="1277" t="str">
        <f>+'P-4 (BPF Projects)'!CA7</f>
        <v>Line:  600 Road - Lehigh Tap 69kV</v>
      </c>
      <c r="D133" s="1278">
        <f>+'P-4 (BPF Projects)'!BZ41</f>
        <v>5824000</v>
      </c>
      <c r="E133" s="1281">
        <v>0</v>
      </c>
      <c r="F133" s="1148">
        <f t="shared" si="95"/>
        <v>5824000</v>
      </c>
      <c r="G133" s="1276">
        <v>0</v>
      </c>
      <c r="H133" s="1278">
        <f>+'P-4 (BPF Projects)'!CA41</f>
        <v>79500</v>
      </c>
      <c r="I133" s="1148">
        <f t="shared" si="96"/>
        <v>5744500</v>
      </c>
      <c r="J133" s="1148">
        <f t="shared" si="73"/>
        <v>178640</v>
      </c>
      <c r="K133" s="1148">
        <f t="shared" si="97"/>
        <v>79593</v>
      </c>
      <c r="L133" s="1275">
        <f t="shared" si="98"/>
        <v>8.9195695927003257E-2</v>
      </c>
      <c r="M133" s="1276">
        <v>0</v>
      </c>
      <c r="N133" s="1148">
        <f t="shared" si="99"/>
        <v>0</v>
      </c>
      <c r="O133" s="1148">
        <f t="shared" si="100"/>
        <v>512385</v>
      </c>
      <c r="P133" s="1148">
        <f t="shared" si="101"/>
        <v>218803</v>
      </c>
      <c r="Q133" s="1148">
        <f t="shared" si="102"/>
        <v>-119028</v>
      </c>
      <c r="R133" s="1148">
        <f t="shared" si="103"/>
        <v>949893</v>
      </c>
      <c r="S133" s="1148">
        <f t="shared" si="104"/>
        <v>25419</v>
      </c>
      <c r="T133" s="1148">
        <f t="shared" si="105"/>
        <v>975312</v>
      </c>
      <c r="U133" s="686"/>
    </row>
    <row r="134" spans="1:21" s="365" customFormat="1">
      <c r="A134" s="1277" t="str">
        <f>+'P-4 (BPF Projects)'!CE8</f>
        <v>P.021107</v>
      </c>
      <c r="B134" s="1277" t="str">
        <f>+'P-4 (BPF Projects)'!CD8</f>
        <v>PID.30224 (UID.50240)</v>
      </c>
      <c r="C134" s="1277" t="str">
        <f>+'P-4 (BPF Projects)'!CD7</f>
        <v>Line:  Lehigh Tap - United No. 9 Conger 69kV Ckt 1</v>
      </c>
      <c r="D134" s="1278">
        <f>+'P-4 (BPF Projects)'!CC41</f>
        <v>732230.69230769225</v>
      </c>
      <c r="E134" s="1281">
        <v>0</v>
      </c>
      <c r="F134" s="1148">
        <f t="shared" si="95"/>
        <v>732230.69230769225</v>
      </c>
      <c r="G134" s="1276">
        <v>0</v>
      </c>
      <c r="H134" s="1278">
        <f>+'P-4 (BPF Projects)'!CD41</f>
        <v>4998</v>
      </c>
      <c r="I134" s="1148">
        <f t="shared" si="96"/>
        <v>727232.69230769225</v>
      </c>
      <c r="J134" s="1148">
        <f t="shared" si="73"/>
        <v>22615</v>
      </c>
      <c r="K134" s="1148">
        <f t="shared" si="97"/>
        <v>10076</v>
      </c>
      <c r="L134" s="1275">
        <f t="shared" si="98"/>
        <v>8.9195695927003257E-2</v>
      </c>
      <c r="M134" s="1276">
        <v>0</v>
      </c>
      <c r="N134" s="1148">
        <f t="shared" si="99"/>
        <v>0</v>
      </c>
      <c r="O134" s="1148">
        <f t="shared" si="100"/>
        <v>64866</v>
      </c>
      <c r="P134" s="1148">
        <f t="shared" si="101"/>
        <v>27700</v>
      </c>
      <c r="Q134" s="1148">
        <f t="shared" si="102"/>
        <v>-15068</v>
      </c>
      <c r="R134" s="1148">
        <f t="shared" si="103"/>
        <v>115187</v>
      </c>
      <c r="S134" s="1148">
        <f t="shared" si="104"/>
        <v>3218</v>
      </c>
      <c r="T134" s="1148">
        <f t="shared" si="105"/>
        <v>118405</v>
      </c>
      <c r="U134" s="686"/>
    </row>
    <row r="135" spans="1:21" s="365" customFormat="1">
      <c r="A135" s="1277" t="str">
        <f>+'P-4 (BPF Projects)'!CH8</f>
        <v>P.029169</v>
      </c>
      <c r="B135" s="1277" t="str">
        <f>+'P-4 (BPF Projects)'!CG8</f>
        <v>PID.30224 (UID.50245)</v>
      </c>
      <c r="C135" s="1277" t="str">
        <f>+'P-4 (BPF Projects)'!CG7</f>
        <v>Line:  Vernon-Athens 69kV</v>
      </c>
      <c r="D135" s="1278">
        <f>+'P-4 (BPF Projects)'!CF41</f>
        <v>3460000</v>
      </c>
      <c r="E135" s="1281">
        <v>0</v>
      </c>
      <c r="F135" s="1148">
        <f t="shared" si="95"/>
        <v>3460000</v>
      </c>
      <c r="G135" s="1276">
        <v>0</v>
      </c>
      <c r="H135" s="1278">
        <f>+'P-4 (BPF Projects)'!CG41</f>
        <v>110208</v>
      </c>
      <c r="I135" s="1148">
        <f t="shared" si="96"/>
        <v>3349792</v>
      </c>
      <c r="J135" s="1148">
        <f t="shared" si="73"/>
        <v>104170</v>
      </c>
      <c r="K135" s="1148">
        <f t="shared" si="97"/>
        <v>46413</v>
      </c>
      <c r="L135" s="1275">
        <f t="shared" si="98"/>
        <v>8.9195695927003257E-2</v>
      </c>
      <c r="M135" s="1276">
        <v>0</v>
      </c>
      <c r="N135" s="1148">
        <f t="shared" si="99"/>
        <v>0</v>
      </c>
      <c r="O135" s="1148">
        <f t="shared" si="100"/>
        <v>298787</v>
      </c>
      <c r="P135" s="1148">
        <f t="shared" si="101"/>
        <v>127591</v>
      </c>
      <c r="Q135" s="1148">
        <f t="shared" si="102"/>
        <v>-69409</v>
      </c>
      <c r="R135" s="1148">
        <f t="shared" si="103"/>
        <v>617760</v>
      </c>
      <c r="S135" s="1148">
        <f t="shared" si="104"/>
        <v>14823</v>
      </c>
      <c r="T135" s="1148">
        <f t="shared" si="105"/>
        <v>632583</v>
      </c>
      <c r="U135" s="686"/>
    </row>
    <row r="136" spans="1:21" s="365" customFormat="1">
      <c r="A136" s="1277" t="str">
        <f>+'P-4 (BPF Projects)'!CM8</f>
        <v>P.111106</v>
      </c>
      <c r="B136" s="1277" t="str">
        <f>+'P-4 (BPF Projects)'!CL8</f>
        <v>PID.30225 (UID.50229)</v>
      </c>
      <c r="C136" s="1277" t="str">
        <f>+'P-4 (BPF Projects)'!CL7</f>
        <v>Device:  Allen Capacitor 69kV</v>
      </c>
      <c r="D136" s="1278">
        <f>+'P-4 (BPF Projects)'!CK41</f>
        <v>514139.23076923075</v>
      </c>
      <c r="E136" s="1281">
        <v>0</v>
      </c>
      <c r="F136" s="1148">
        <f t="shared" si="95"/>
        <v>514139.23076923075</v>
      </c>
      <c r="G136" s="1276">
        <v>0</v>
      </c>
      <c r="H136" s="1278">
        <f>+'P-4 (BPF Projects)'!CL41</f>
        <v>3508.6153846153848</v>
      </c>
      <c r="I136" s="1148">
        <f t="shared" si="96"/>
        <v>510630.61538461538</v>
      </c>
      <c r="J136" s="1148">
        <f t="shared" si="73"/>
        <v>15879</v>
      </c>
      <c r="K136" s="1148">
        <f t="shared" si="97"/>
        <v>7075</v>
      </c>
      <c r="L136" s="1275">
        <f t="shared" si="98"/>
        <v>8.9195695927003257E-2</v>
      </c>
      <c r="M136" s="1276">
        <v>0</v>
      </c>
      <c r="N136" s="1148">
        <f t="shared" si="99"/>
        <v>0</v>
      </c>
      <c r="O136" s="1148">
        <f t="shared" si="100"/>
        <v>45546</v>
      </c>
      <c r="P136" s="1148">
        <f t="shared" si="101"/>
        <v>19449</v>
      </c>
      <c r="Q136" s="1148">
        <f t="shared" si="102"/>
        <v>-10580</v>
      </c>
      <c r="R136" s="1148">
        <f t="shared" si="103"/>
        <v>80877.615384615376</v>
      </c>
      <c r="S136" s="1148">
        <f t="shared" si="104"/>
        <v>2260</v>
      </c>
      <c r="T136" s="1148">
        <f t="shared" si="105"/>
        <v>83137.615384615376</v>
      </c>
      <c r="U136" s="686"/>
    </row>
    <row r="137" spans="1:21" s="365" customFormat="1">
      <c r="A137" s="1277" t="str">
        <f>+'P-4 (BPF Projects)'!CP8</f>
        <v>P.110908</v>
      </c>
      <c r="B137" s="1277" t="str">
        <f>+'P-4 (BPF Projects)'!CO8</f>
        <v>PID.30231 (UID.50242)</v>
      </c>
      <c r="C137" s="1277" t="str">
        <f>+'P-4 (BPF Projects)'!CO7</f>
        <v>Line:  Sumner Co-Timber Jct 138kV</v>
      </c>
      <c r="D137" s="1278">
        <f>+'P-4 (BPF Projects)'!CN41</f>
        <v>6057000</v>
      </c>
      <c r="E137" s="1281">
        <v>0</v>
      </c>
      <c r="F137" s="1148">
        <f t="shared" ref="F137:F140" si="106">D137</f>
        <v>6057000</v>
      </c>
      <c r="G137" s="1276">
        <v>0</v>
      </c>
      <c r="H137" s="1278">
        <f>+'P-4 (BPF Projects)'!CO41</f>
        <v>192920</v>
      </c>
      <c r="I137" s="1148">
        <f t="shared" ref="I137:I140" si="107">MAX(D137-E137-H137,0)</f>
        <v>5864080</v>
      </c>
      <c r="J137" s="1148">
        <f t="shared" ref="J137:J140" si="108">ROUND(I137*$H$28,0)</f>
        <v>182358</v>
      </c>
      <c r="K137" s="1148">
        <f t="shared" ref="K137:K140" si="109">ROUND(I137*$H$30,0)</f>
        <v>81250</v>
      </c>
      <c r="L137" s="1275">
        <f t="shared" ref="L137:L140" si="110">+H$31</f>
        <v>8.9195695927003257E-2</v>
      </c>
      <c r="M137" s="1276">
        <v>0</v>
      </c>
      <c r="N137" s="1148">
        <f t="shared" ref="N137:N140" si="111">ROUND(M137*I137,0)</f>
        <v>0</v>
      </c>
      <c r="O137" s="1148">
        <f t="shared" ref="O137:O140" si="112">ROUND(N137+(L137*I137),0)</f>
        <v>523051</v>
      </c>
      <c r="P137" s="1148">
        <f t="shared" ref="P137:P140" si="113">ROUND(O137*H$24,0)</f>
        <v>223358</v>
      </c>
      <c r="Q137" s="1148">
        <f t="shared" ref="Q137:Q140" si="114">ROUND(+I137*$H$29,0)</f>
        <v>-121506</v>
      </c>
      <c r="R137" s="1148">
        <f t="shared" ref="R137:R140" si="115">H137+J137+K137+O137+P137+Q137</f>
        <v>1081431</v>
      </c>
      <c r="S137" s="1148">
        <f t="shared" ref="S137:S140" si="116">ROUND(I137*H$34,0)</f>
        <v>25948</v>
      </c>
      <c r="T137" s="1148">
        <f t="shared" ref="T137:T140" si="117">R137+S137</f>
        <v>1107379</v>
      </c>
      <c r="U137" s="686"/>
    </row>
    <row r="138" spans="1:21" s="365" customFormat="1">
      <c r="A138" s="1277" t="str">
        <f>+'P-4 (BPF Projects)'!CS8</f>
        <v>P.110909</v>
      </c>
      <c r="B138" s="1277" t="str">
        <f>+'P-4 (BPF Projects)'!CR8</f>
        <v>PID.30232 (UID.50243)</v>
      </c>
      <c r="C138" s="1277" t="str">
        <f>+'P-4 (BPF Projects)'!CR7</f>
        <v>Device: Timber Jct 138kV Capacitor</v>
      </c>
      <c r="D138" s="1278">
        <f>+'P-4 (BPF Projects)'!CQ41</f>
        <v>1737000</v>
      </c>
      <c r="E138" s="1281">
        <v>0</v>
      </c>
      <c r="F138" s="1148">
        <f t="shared" si="106"/>
        <v>1737000</v>
      </c>
      <c r="G138" s="1276">
        <v>0</v>
      </c>
      <c r="H138" s="1278">
        <f>+'P-4 (BPF Projects)'!CR41</f>
        <v>47424</v>
      </c>
      <c r="I138" s="1148">
        <f t="shared" si="107"/>
        <v>1689576</v>
      </c>
      <c r="J138" s="1148">
        <f t="shared" si="108"/>
        <v>52542</v>
      </c>
      <c r="K138" s="1148">
        <f t="shared" si="109"/>
        <v>23410</v>
      </c>
      <c r="L138" s="1275">
        <f t="shared" si="110"/>
        <v>8.9195695927003257E-2</v>
      </c>
      <c r="M138" s="1276">
        <v>0</v>
      </c>
      <c r="N138" s="1148">
        <f t="shared" si="111"/>
        <v>0</v>
      </c>
      <c r="O138" s="1148">
        <f t="shared" si="112"/>
        <v>150703</v>
      </c>
      <c r="P138" s="1148">
        <f t="shared" si="113"/>
        <v>64355</v>
      </c>
      <c r="Q138" s="1148">
        <f t="shared" si="114"/>
        <v>-35009</v>
      </c>
      <c r="R138" s="1148">
        <f t="shared" si="115"/>
        <v>303425</v>
      </c>
      <c r="S138" s="1148">
        <f t="shared" si="116"/>
        <v>7476</v>
      </c>
      <c r="T138" s="1148">
        <f t="shared" si="117"/>
        <v>310901</v>
      </c>
      <c r="U138" s="686"/>
    </row>
    <row r="139" spans="1:21" s="365" customFormat="1">
      <c r="A139" s="1277" t="str">
        <f>+'P-4 (BPF Projects)'!CV8</f>
        <v>P.111107</v>
      </c>
      <c r="B139" s="1277" t="str">
        <f>+'P-4 (BPF Projects)'!CU8</f>
        <v>PID.30233 (UID.50244)</v>
      </c>
      <c r="C139" s="1277" t="str">
        <f>+'P-4 (BPF Projects)'!CU7</f>
        <v>Device: Tonga 69kV Capacitor</v>
      </c>
      <c r="D139" s="1278">
        <f>+'P-4 (BPF Projects)'!CT41</f>
        <v>727000</v>
      </c>
      <c r="E139" s="1281">
        <v>0</v>
      </c>
      <c r="F139" s="1148">
        <f t="shared" si="106"/>
        <v>727000</v>
      </c>
      <c r="G139" s="1276">
        <v>0</v>
      </c>
      <c r="H139" s="1278">
        <f>+'P-4 (BPF Projects)'!CU41</f>
        <v>19848</v>
      </c>
      <c r="I139" s="1148">
        <f t="shared" si="107"/>
        <v>707152</v>
      </c>
      <c r="J139" s="1148">
        <f t="shared" si="108"/>
        <v>21991</v>
      </c>
      <c r="K139" s="1148">
        <f t="shared" si="109"/>
        <v>9798</v>
      </c>
      <c r="L139" s="1275">
        <f t="shared" si="110"/>
        <v>8.9195695927003257E-2</v>
      </c>
      <c r="M139" s="1276">
        <v>0</v>
      </c>
      <c r="N139" s="1148">
        <f t="shared" si="111"/>
        <v>0</v>
      </c>
      <c r="O139" s="1148">
        <f t="shared" si="112"/>
        <v>63075</v>
      </c>
      <c r="P139" s="1148">
        <f t="shared" si="113"/>
        <v>26935</v>
      </c>
      <c r="Q139" s="1148">
        <f t="shared" si="114"/>
        <v>-14652</v>
      </c>
      <c r="R139" s="1148">
        <f t="shared" si="115"/>
        <v>126995</v>
      </c>
      <c r="S139" s="1148">
        <f t="shared" si="116"/>
        <v>3129</v>
      </c>
      <c r="T139" s="1148">
        <f t="shared" si="117"/>
        <v>130124</v>
      </c>
      <c r="U139" s="686"/>
    </row>
    <row r="140" spans="1:21" s="365" customFormat="1">
      <c r="A140" s="1277" t="str">
        <f>+'P-4 (BPF Projects)'!CY8</f>
        <v>P.112108</v>
      </c>
      <c r="B140" s="1277" t="str">
        <f>+'P-4 (BPF Projects)'!CX8</f>
        <v>PID.30271 (UID.50284)</v>
      </c>
      <c r="C140" s="1277" t="str">
        <f>+'P-4 (BPF Projects)'!CX7</f>
        <v>Device:  Dearing 138kV Capacitor</v>
      </c>
      <c r="D140" s="1278">
        <f>+'P-4 (BPF Projects)'!CW41</f>
        <v>366349.84615384613</v>
      </c>
      <c r="E140" s="1281">
        <v>0</v>
      </c>
      <c r="F140" s="1148">
        <f t="shared" si="106"/>
        <v>366349.84615384613</v>
      </c>
      <c r="G140" s="1276">
        <v>0</v>
      </c>
      <c r="H140" s="1278">
        <f>+'P-4 (BPF Projects)'!CX41</f>
        <v>2500.6153846153848</v>
      </c>
      <c r="I140" s="1148">
        <f t="shared" si="107"/>
        <v>363849.23076923075</v>
      </c>
      <c r="J140" s="1148">
        <f t="shared" si="108"/>
        <v>11315</v>
      </c>
      <c r="K140" s="1148">
        <f t="shared" si="109"/>
        <v>5041</v>
      </c>
      <c r="L140" s="1275">
        <f t="shared" si="110"/>
        <v>8.9195695927003257E-2</v>
      </c>
      <c r="M140" s="1276">
        <v>0</v>
      </c>
      <c r="N140" s="1148">
        <f t="shared" si="111"/>
        <v>0</v>
      </c>
      <c r="O140" s="1148">
        <f t="shared" si="112"/>
        <v>32454</v>
      </c>
      <c r="P140" s="1148">
        <f t="shared" si="113"/>
        <v>13859</v>
      </c>
      <c r="Q140" s="1148">
        <f t="shared" si="114"/>
        <v>-7539</v>
      </c>
      <c r="R140" s="1148">
        <f t="shared" si="115"/>
        <v>57630.615384615383</v>
      </c>
      <c r="S140" s="1148">
        <f t="shared" si="116"/>
        <v>1610</v>
      </c>
      <c r="T140" s="1148">
        <f t="shared" si="117"/>
        <v>59240.615384615383</v>
      </c>
      <c r="U140" s="686"/>
    </row>
    <row r="141" spans="1:21" s="365" customFormat="1" ht="13.5" thickBot="1">
      <c r="A141" s="1294"/>
      <c r="B141" s="1294"/>
      <c r="C141" s="1294"/>
      <c r="D141" s="1295"/>
      <c r="E141" s="1296"/>
      <c r="F141" s="1297"/>
      <c r="G141" s="1291"/>
      <c r="H141" s="1288"/>
      <c r="I141" s="979"/>
      <c r="J141" s="979"/>
      <c r="K141" s="979"/>
      <c r="L141" s="1290"/>
      <c r="M141" s="1291"/>
      <c r="N141" s="979"/>
      <c r="O141" s="979"/>
      <c r="P141" s="979"/>
      <c r="Q141" s="979"/>
      <c r="R141" s="979"/>
      <c r="S141" s="979"/>
      <c r="T141" s="979"/>
      <c r="U141" s="686"/>
    </row>
    <row r="142" spans="1:21" ht="13.5" thickTop="1">
      <c r="A142" s="704" t="s">
        <v>661</v>
      </c>
      <c r="B142" s="975" t="s">
        <v>1556</v>
      </c>
      <c r="D142" s="1146">
        <f>SUM(D112:D141)</f>
        <v>126661618.07692309</v>
      </c>
      <c r="E142" s="1137">
        <f>SUM(E112:E141)</f>
        <v>0</v>
      </c>
      <c r="F142" s="1137">
        <f>SUM(F112:F141)</f>
        <v>126661618.07692309</v>
      </c>
      <c r="G142" s="1285"/>
      <c r="H142" s="1137">
        <f>SUM(H112:H141)</f>
        <v>1806701.7692307692</v>
      </c>
      <c r="I142" s="1137">
        <f>SUM(I112:I141)</f>
        <v>124854916.3076923</v>
      </c>
      <c r="J142" s="1137">
        <f>SUM(J112:J141)</f>
        <v>3882679</v>
      </c>
      <c r="K142" s="1137">
        <f>SUM(K112:K141)</f>
        <v>1729934</v>
      </c>
      <c r="L142" s="1284"/>
      <c r="M142" s="253"/>
      <c r="N142" s="1137">
        <f t="shared" ref="N142:T142" si="118">SUM(N112:N141)</f>
        <v>0</v>
      </c>
      <c r="O142" s="1137">
        <f t="shared" si="118"/>
        <v>11136521</v>
      </c>
      <c r="P142" s="1137">
        <f t="shared" si="118"/>
        <v>4755623</v>
      </c>
      <c r="Q142" s="1137">
        <f t="shared" si="118"/>
        <v>-2587034</v>
      </c>
      <c r="R142" s="1137">
        <f t="shared" si="118"/>
        <v>20724424.769230776</v>
      </c>
      <c r="S142" s="1137">
        <f t="shared" si="118"/>
        <v>552481</v>
      </c>
      <c r="T142" s="1137">
        <f t="shared" si="118"/>
        <v>21276905.769230772</v>
      </c>
      <c r="U142" s="687"/>
    </row>
    <row r="143" spans="1:21">
      <c r="D143" s="252"/>
      <c r="E143" s="252"/>
      <c r="F143" s="252"/>
      <c r="G143" s="252"/>
      <c r="H143" s="252"/>
      <c r="I143" s="252"/>
      <c r="J143" s="252"/>
      <c r="K143" s="252"/>
      <c r="L143" s="252"/>
      <c r="M143" s="252"/>
      <c r="N143" s="252"/>
      <c r="O143" s="252"/>
      <c r="P143" s="252"/>
      <c r="Q143" s="253"/>
      <c r="R143" s="253"/>
      <c r="S143" s="253"/>
      <c r="T143" s="253"/>
      <c r="U143" s="687"/>
    </row>
    <row r="144" spans="1:21">
      <c r="A144" s="704" t="s">
        <v>1559</v>
      </c>
      <c r="B144" s="976" t="s">
        <v>326</v>
      </c>
      <c r="C144" s="836"/>
      <c r="D144" s="1148">
        <f>D142+D102</f>
        <v>294731489.07692307</v>
      </c>
      <c r="E144" s="1148">
        <f>E142+E102</f>
        <v>8125184</v>
      </c>
      <c r="F144" s="1148">
        <f>F142+F102</f>
        <v>286606305.07692307</v>
      </c>
      <c r="G144" s="837"/>
      <c r="H144" s="1148">
        <f>H142+H102</f>
        <v>8688347.7692307699</v>
      </c>
      <c r="I144" s="1148">
        <f>I142+I102</f>
        <v>277917957.30769229</v>
      </c>
      <c r="J144" s="1148">
        <f>J142+J102</f>
        <v>8642564</v>
      </c>
      <c r="K144" s="1148">
        <f>K142+K102</f>
        <v>3850708</v>
      </c>
      <c r="L144" s="837"/>
      <c r="M144" s="837"/>
      <c r="N144" s="1148">
        <f t="shared" ref="N144:T144" si="119">N142+N102</f>
        <v>0</v>
      </c>
      <c r="O144" s="1148">
        <f t="shared" si="119"/>
        <v>24789083</v>
      </c>
      <c r="P144" s="1148">
        <f t="shared" si="119"/>
        <v>10585667</v>
      </c>
      <c r="Q144" s="1148">
        <f t="shared" si="119"/>
        <v>-5758549</v>
      </c>
      <c r="R144" s="1148">
        <f t="shared" si="119"/>
        <v>50797820.769230776</v>
      </c>
      <c r="S144" s="1148">
        <f t="shared" si="119"/>
        <v>1229780</v>
      </c>
      <c r="T144" s="1148">
        <f t="shared" si="119"/>
        <v>52027600.769230768</v>
      </c>
      <c r="U144" s="687"/>
    </row>
    <row r="145" spans="1:22">
      <c r="D145" s="252"/>
      <c r="E145" s="252"/>
      <c r="F145" s="252"/>
      <c r="G145" s="252"/>
      <c r="H145" s="252"/>
      <c r="I145" s="252"/>
      <c r="J145" s="252"/>
      <c r="K145" s="252"/>
      <c r="L145" s="252"/>
      <c r="M145" s="252"/>
      <c r="N145" s="252"/>
      <c r="O145" s="252"/>
      <c r="P145" s="252"/>
      <c r="Q145" s="252"/>
      <c r="R145" s="252"/>
      <c r="S145" s="252"/>
      <c r="T145" s="687"/>
    </row>
    <row r="146" spans="1:22" ht="20.25">
      <c r="B146" s="678" t="str">
        <f>+$B$1</f>
        <v>Worksheet BPF - Base Plan Funded (BPF) Summary</v>
      </c>
      <c r="T146" s="1687" t="s">
        <v>2043</v>
      </c>
    </row>
    <row r="147" spans="1:22" ht="18">
      <c r="B147" s="680" t="str">
        <f>+$B$2</f>
        <v>Revenue Requirement of SPP Base Plan Funded Projects (BPF) included in Westar Projected Revenue Requirements [Note: (E)]</v>
      </c>
    </row>
    <row r="148" spans="1:22" ht="15">
      <c r="B148" s="373" t="str">
        <f>+$B$3</f>
        <v>For the 12 months ended - December 31, 2012</v>
      </c>
    </row>
    <row r="149" spans="1:22" ht="15">
      <c r="B149" s="373"/>
    </row>
    <row r="150" spans="1:22">
      <c r="B150" s="705" t="s">
        <v>163</v>
      </c>
      <c r="D150" s="252"/>
      <c r="E150" s="252"/>
      <c r="F150" s="252"/>
      <c r="G150" s="252"/>
      <c r="H150" s="252"/>
      <c r="I150" s="252"/>
      <c r="J150" s="252"/>
      <c r="K150" s="252"/>
      <c r="L150" s="252"/>
      <c r="M150" s="252"/>
      <c r="N150" s="252"/>
      <c r="O150" s="252"/>
      <c r="P150" s="252"/>
      <c r="Q150" s="252"/>
      <c r="R150" s="252"/>
      <c r="S150" s="252"/>
      <c r="T150" s="687"/>
    </row>
    <row r="151" spans="1:22">
      <c r="B151" s="691"/>
      <c r="C151" s="691"/>
      <c r="D151" s="691" t="s">
        <v>1342</v>
      </c>
      <c r="E151" s="691" t="s">
        <v>1340</v>
      </c>
      <c r="F151" s="691" t="s">
        <v>1341</v>
      </c>
      <c r="G151" s="692" t="s">
        <v>1588</v>
      </c>
      <c r="H151" s="692" t="s">
        <v>1589</v>
      </c>
      <c r="I151" s="691" t="s">
        <v>1590</v>
      </c>
      <c r="J151" s="692" t="s">
        <v>1591</v>
      </c>
      <c r="K151" s="691" t="s">
        <v>1592</v>
      </c>
      <c r="L151" s="691" t="s">
        <v>1593</v>
      </c>
      <c r="M151" s="691" t="s">
        <v>1594</v>
      </c>
      <c r="N151" s="691" t="s">
        <v>1595</v>
      </c>
      <c r="O151" s="691" t="s">
        <v>1596</v>
      </c>
      <c r="P151" s="691" t="s">
        <v>1597</v>
      </c>
      <c r="Q151" s="691" t="s">
        <v>1598</v>
      </c>
      <c r="R151" s="691" t="s">
        <v>126</v>
      </c>
      <c r="S151" s="691" t="s">
        <v>657</v>
      </c>
      <c r="T151" s="691" t="s">
        <v>481</v>
      </c>
    </row>
    <row r="152" spans="1:22">
      <c r="B152" s="693"/>
      <c r="C152" s="693"/>
      <c r="D152" s="694" t="s">
        <v>1456</v>
      </c>
      <c r="E152" s="694" t="s">
        <v>1496</v>
      </c>
      <c r="F152" s="694" t="s">
        <v>122</v>
      </c>
      <c r="G152" s="694" t="s">
        <v>1452</v>
      </c>
      <c r="H152" s="694" t="s">
        <v>625</v>
      </c>
      <c r="I152" s="694" t="s">
        <v>123</v>
      </c>
      <c r="J152" s="694" t="s">
        <v>1194</v>
      </c>
      <c r="K152" s="694" t="s">
        <v>1459</v>
      </c>
      <c r="L152" s="694" t="s">
        <v>934</v>
      </c>
      <c r="M152" s="694" t="s">
        <v>933</v>
      </c>
      <c r="N152" s="694" t="s">
        <v>779</v>
      </c>
      <c r="O152" s="694" t="s">
        <v>1077</v>
      </c>
      <c r="P152" s="694" t="s">
        <v>1461</v>
      </c>
      <c r="Q152" s="694" t="s">
        <v>1373</v>
      </c>
      <c r="R152" s="694" t="s">
        <v>479</v>
      </c>
      <c r="S152" s="694" t="s">
        <v>656</v>
      </c>
      <c r="T152" s="694" t="s">
        <v>1373</v>
      </c>
    </row>
    <row r="153" spans="1:22" ht="13.5" thickBot="1">
      <c r="B153" s="695" t="s">
        <v>801</v>
      </c>
      <c r="C153" s="695" t="s">
        <v>1455</v>
      </c>
      <c r="D153" s="696" t="s">
        <v>1457</v>
      </c>
      <c r="E153" s="696" t="s">
        <v>1452</v>
      </c>
      <c r="F153" s="696" t="s">
        <v>1451</v>
      </c>
      <c r="G153" s="696" t="s">
        <v>437</v>
      </c>
      <c r="H153" s="696" t="s">
        <v>1452</v>
      </c>
      <c r="I153" s="696" t="s">
        <v>1451</v>
      </c>
      <c r="J153" s="696" t="s">
        <v>1443</v>
      </c>
      <c r="K153" s="696" t="s">
        <v>1460</v>
      </c>
      <c r="L153" s="696" t="s">
        <v>1267</v>
      </c>
      <c r="M153" s="696" t="s">
        <v>1587</v>
      </c>
      <c r="N153" s="696" t="s">
        <v>251</v>
      </c>
      <c r="O153" s="696" t="s">
        <v>1267</v>
      </c>
      <c r="P153" s="696" t="s">
        <v>1460</v>
      </c>
      <c r="Q153" s="696" t="s">
        <v>1372</v>
      </c>
      <c r="R153" s="696" t="s">
        <v>480</v>
      </c>
      <c r="S153" s="696" t="s">
        <v>266</v>
      </c>
      <c r="T153" s="696" t="s">
        <v>754</v>
      </c>
    </row>
    <row r="154" spans="1:22">
      <c r="B154" s="697"/>
      <c r="C154" s="693"/>
      <c r="D154" s="694"/>
      <c r="E154" s="694"/>
      <c r="F154" s="694" t="s">
        <v>1599</v>
      </c>
      <c r="G154" s="694" t="s">
        <v>157</v>
      </c>
      <c r="H154" s="698" t="s">
        <v>125</v>
      </c>
      <c r="I154" s="694" t="s">
        <v>124</v>
      </c>
      <c r="J154" s="694" t="s">
        <v>130</v>
      </c>
      <c r="K154" s="694" t="s">
        <v>1111</v>
      </c>
      <c r="L154" s="694" t="s">
        <v>156</v>
      </c>
      <c r="M154" s="694" t="s">
        <v>158</v>
      </c>
      <c r="N154" s="694" t="s">
        <v>329</v>
      </c>
      <c r="O154" s="694" t="s">
        <v>331</v>
      </c>
      <c r="P154" s="694" t="s">
        <v>1141</v>
      </c>
      <c r="Q154" s="694" t="s">
        <v>130</v>
      </c>
      <c r="R154" s="694" t="s">
        <v>1142</v>
      </c>
      <c r="S154" s="694" t="s">
        <v>658</v>
      </c>
      <c r="T154" s="694" t="s">
        <v>482</v>
      </c>
      <c r="U154" s="687"/>
      <c r="V154" s="687"/>
    </row>
    <row r="155" spans="1:22">
      <c r="B155" s="705" t="s">
        <v>235</v>
      </c>
      <c r="D155" s="252"/>
      <c r="E155" s="252"/>
      <c r="F155" s="252"/>
      <c r="G155" s="252"/>
      <c r="H155" s="252"/>
      <c r="I155" s="252"/>
      <c r="J155" s="252"/>
      <c r="K155" s="252"/>
      <c r="L155" s="252"/>
      <c r="M155" s="252"/>
      <c r="N155" s="252"/>
      <c r="O155" s="252"/>
      <c r="P155" s="252"/>
      <c r="Q155" s="252"/>
      <c r="R155" s="252"/>
      <c r="S155" s="252"/>
      <c r="U155" s="687"/>
      <c r="V155" s="687"/>
    </row>
    <row r="156" spans="1:22" s="365" customFormat="1">
      <c r="A156" s="1279" t="s">
        <v>287</v>
      </c>
      <c r="B156" s="1280"/>
      <c r="C156" s="1280" t="s">
        <v>1411</v>
      </c>
      <c r="D156" s="1278">
        <v>0</v>
      </c>
      <c r="E156" s="1278">
        <v>0</v>
      </c>
      <c r="F156" s="1148">
        <f>D156-E156</f>
        <v>0</v>
      </c>
      <c r="G156" s="1282">
        <v>0</v>
      </c>
      <c r="H156" s="1148">
        <f>ROUND(G156*D156,0)</f>
        <v>0</v>
      </c>
      <c r="I156" s="1148">
        <f>MAX(D156-E156-H156,0)</f>
        <v>0</v>
      </c>
      <c r="J156" s="1148">
        <f>ROUND(I156*$H$28,0)</f>
        <v>0</v>
      </c>
      <c r="K156" s="1148">
        <f>ROUND(I156*$H$30,0)</f>
        <v>0</v>
      </c>
      <c r="L156" s="1275">
        <f>+H$31</f>
        <v>8.9195695927003257E-2</v>
      </c>
      <c r="M156" s="1283">
        <v>0</v>
      </c>
      <c r="N156" s="1148">
        <f>ROUND(M156*I156,0)</f>
        <v>0</v>
      </c>
      <c r="O156" s="1148">
        <f>ROUND(N156+(L156*I156),0)</f>
        <v>0</v>
      </c>
      <c r="P156" s="1148">
        <f>ROUND(I156*$H$32,0)</f>
        <v>0</v>
      </c>
      <c r="Q156" s="1148">
        <f>ROUND(+I156*$H$29,0)</f>
        <v>0</v>
      </c>
      <c r="R156" s="1148">
        <f>H156+J156+K156+O156+P156+Q156</f>
        <v>0</v>
      </c>
      <c r="S156" s="1148">
        <f>ROUND(I156*H$34,0)</f>
        <v>0</v>
      </c>
      <c r="T156" s="1148">
        <f>R156+S156</f>
        <v>0</v>
      </c>
      <c r="U156" s="686"/>
      <c r="V156" s="686"/>
    </row>
    <row r="157" spans="1:22" s="365" customFormat="1">
      <c r="A157" s="1279" t="s">
        <v>287</v>
      </c>
      <c r="B157" s="1280"/>
      <c r="C157" s="1280" t="s">
        <v>1412</v>
      </c>
      <c r="D157" s="1278">
        <v>0</v>
      </c>
      <c r="E157" s="1278">
        <v>0</v>
      </c>
      <c r="F157" s="1148">
        <f>D157-E157</f>
        <v>0</v>
      </c>
      <c r="G157" s="1282">
        <v>0</v>
      </c>
      <c r="H157" s="1148">
        <f>ROUND(G157*D157,0)</f>
        <v>0</v>
      </c>
      <c r="I157" s="1148">
        <f>MAX(D157-E157-H157,0)</f>
        <v>0</v>
      </c>
      <c r="J157" s="1148">
        <f>ROUND(I157*$H$28,0)</f>
        <v>0</v>
      </c>
      <c r="K157" s="1148">
        <f>ROUND(I157*$H$30,0)</f>
        <v>0</v>
      </c>
      <c r="L157" s="1275">
        <f>+H$31</f>
        <v>8.9195695927003257E-2</v>
      </c>
      <c r="M157" s="1283">
        <v>0</v>
      </c>
      <c r="N157" s="1148">
        <f>ROUND(M157*I157,0)</f>
        <v>0</v>
      </c>
      <c r="O157" s="1148">
        <f>ROUND(N157+(L157*I157),0)</f>
        <v>0</v>
      </c>
      <c r="P157" s="1148">
        <f>ROUND(I157*$H$32,0)</f>
        <v>0</v>
      </c>
      <c r="Q157" s="1148">
        <f>ROUND(+I157*$H$29,0)</f>
        <v>0</v>
      </c>
      <c r="R157" s="1148">
        <f>H157+J157+K157+O157+P157+Q157</f>
        <v>0</v>
      </c>
      <c r="S157" s="1148">
        <f>ROUND(I157*H$34,0)</f>
        <v>0</v>
      </c>
      <c r="T157" s="1148">
        <f>R157+S157</f>
        <v>0</v>
      </c>
      <c r="U157" s="686"/>
      <c r="V157" s="686"/>
    </row>
    <row r="158" spans="1:22">
      <c r="B158" s="833"/>
      <c r="C158" s="834"/>
      <c r="D158" s="707"/>
      <c r="E158" s="707"/>
      <c r="F158" s="707"/>
      <c r="G158" s="712"/>
      <c r="H158" s="707"/>
      <c r="I158" s="707"/>
      <c r="J158" s="707"/>
      <c r="K158" s="707"/>
      <c r="L158" s="831"/>
      <c r="M158" s="831"/>
      <c r="N158" s="707"/>
      <c r="O158" s="707"/>
      <c r="P158" s="707"/>
      <c r="Q158" s="707"/>
      <c r="R158" s="707"/>
      <c r="S158" s="707"/>
      <c r="T158" s="707"/>
      <c r="U158" s="687"/>
      <c r="V158" s="687"/>
    </row>
    <row r="159" spans="1:22">
      <c r="A159" s="691" t="s">
        <v>1560</v>
      </c>
      <c r="B159" s="975" t="s">
        <v>1557</v>
      </c>
      <c r="C159" s="709"/>
      <c r="D159" s="1146">
        <f>SUM(D156:D158)</f>
        <v>0</v>
      </c>
      <c r="E159" s="1146">
        <f t="shared" ref="E159:K159" si="120">SUM(E156:E158)</f>
        <v>0</v>
      </c>
      <c r="F159" s="1146">
        <f t="shared" si="120"/>
        <v>0</v>
      </c>
      <c r="G159" s="1150">
        <f t="shared" si="120"/>
        <v>0</v>
      </c>
      <c r="H159" s="1146">
        <f t="shared" si="120"/>
        <v>0</v>
      </c>
      <c r="I159" s="1146">
        <f t="shared" si="120"/>
        <v>0</v>
      </c>
      <c r="J159" s="1146">
        <f t="shared" si="120"/>
        <v>0</v>
      </c>
      <c r="K159" s="1146">
        <f t="shared" si="120"/>
        <v>0</v>
      </c>
      <c r="L159" s="688"/>
      <c r="M159" s="688"/>
      <c r="N159" s="1146">
        <f t="shared" ref="N159:T159" si="121">SUM(N156:N158)</f>
        <v>0</v>
      </c>
      <c r="O159" s="1146">
        <f t="shared" si="121"/>
        <v>0</v>
      </c>
      <c r="P159" s="1146">
        <f t="shared" si="121"/>
        <v>0</v>
      </c>
      <c r="Q159" s="1146">
        <f t="shared" si="121"/>
        <v>0</v>
      </c>
      <c r="R159" s="1146">
        <f t="shared" si="121"/>
        <v>0</v>
      </c>
      <c r="S159" s="1146">
        <f t="shared" si="121"/>
        <v>0</v>
      </c>
      <c r="T159" s="1146">
        <f t="shared" si="121"/>
        <v>0</v>
      </c>
      <c r="U159" s="687"/>
      <c r="V159" s="687"/>
    </row>
    <row r="160" spans="1:22">
      <c r="C160" s="709"/>
      <c r="D160" s="252"/>
      <c r="E160" s="252"/>
      <c r="F160" s="252"/>
      <c r="G160" s="687"/>
      <c r="H160" s="252"/>
      <c r="I160" s="252"/>
      <c r="J160" s="252"/>
      <c r="K160" s="252"/>
      <c r="L160" s="688"/>
      <c r="M160" s="688"/>
      <c r="N160" s="252"/>
      <c r="O160" s="252"/>
      <c r="P160" s="252"/>
      <c r="Q160" s="252"/>
      <c r="R160" s="252"/>
      <c r="S160" s="252"/>
      <c r="T160" s="252"/>
      <c r="U160" s="687"/>
      <c r="V160" s="687"/>
    </row>
    <row r="161" spans="1:22">
      <c r="B161" s="693"/>
      <c r="C161" s="693"/>
      <c r="D161" s="694" t="s">
        <v>1456</v>
      </c>
      <c r="E161" s="694" t="s">
        <v>1496</v>
      </c>
      <c r="F161" s="694" t="s">
        <v>122</v>
      </c>
      <c r="G161" s="694" t="s">
        <v>1452</v>
      </c>
      <c r="H161" s="694" t="s">
        <v>625</v>
      </c>
      <c r="I161" s="694" t="s">
        <v>123</v>
      </c>
      <c r="J161" s="694" t="s">
        <v>1194</v>
      </c>
      <c r="K161" s="694" t="s">
        <v>1459</v>
      </c>
      <c r="L161" s="694" t="s">
        <v>934</v>
      </c>
      <c r="M161" s="694" t="s">
        <v>933</v>
      </c>
      <c r="N161" s="694" t="s">
        <v>779</v>
      </c>
      <c r="O161" s="694" t="s">
        <v>1077</v>
      </c>
      <c r="P161" s="694" t="s">
        <v>1461</v>
      </c>
      <c r="Q161" s="694" t="s">
        <v>1373</v>
      </c>
      <c r="R161" s="694" t="s">
        <v>479</v>
      </c>
      <c r="S161" s="694" t="s">
        <v>656</v>
      </c>
      <c r="T161" s="694" t="s">
        <v>1373</v>
      </c>
      <c r="U161" s="687"/>
      <c r="V161" s="687"/>
    </row>
    <row r="162" spans="1:22" ht="13.5" thickBot="1">
      <c r="B162" s="695" t="s">
        <v>801</v>
      </c>
      <c r="C162" s="695" t="s">
        <v>1455</v>
      </c>
      <c r="D162" s="696" t="s">
        <v>1457</v>
      </c>
      <c r="E162" s="696" t="s">
        <v>1452</v>
      </c>
      <c r="F162" s="696" t="s">
        <v>1451</v>
      </c>
      <c r="G162" s="696" t="s">
        <v>437</v>
      </c>
      <c r="H162" s="696" t="s">
        <v>1452</v>
      </c>
      <c r="I162" s="696" t="s">
        <v>1451</v>
      </c>
      <c r="J162" s="696" t="s">
        <v>1443</v>
      </c>
      <c r="K162" s="696" t="s">
        <v>1460</v>
      </c>
      <c r="L162" s="696" t="s">
        <v>1267</v>
      </c>
      <c r="M162" s="696" t="s">
        <v>1587</v>
      </c>
      <c r="N162" s="696" t="s">
        <v>251</v>
      </c>
      <c r="O162" s="696" t="s">
        <v>1267</v>
      </c>
      <c r="P162" s="696" t="s">
        <v>1460</v>
      </c>
      <c r="Q162" s="696" t="s">
        <v>1372</v>
      </c>
      <c r="R162" s="696" t="s">
        <v>480</v>
      </c>
      <c r="S162" s="696" t="s">
        <v>266</v>
      </c>
      <c r="T162" s="696" t="s">
        <v>754</v>
      </c>
      <c r="U162" s="687"/>
      <c r="V162" s="687"/>
    </row>
    <row r="163" spans="1:22">
      <c r="B163" s="697"/>
      <c r="C163" s="693"/>
      <c r="D163" s="694"/>
      <c r="E163" s="694"/>
      <c r="F163" s="694" t="s">
        <v>1599</v>
      </c>
      <c r="G163" s="694"/>
      <c r="H163" s="694" t="s">
        <v>465</v>
      </c>
      <c r="I163" s="694" t="s">
        <v>105</v>
      </c>
      <c r="J163" s="694" t="s">
        <v>127</v>
      </c>
      <c r="K163" s="694" t="s">
        <v>128</v>
      </c>
      <c r="L163" s="694" t="s">
        <v>1600</v>
      </c>
      <c r="M163" s="694"/>
      <c r="N163" s="694" t="s">
        <v>329</v>
      </c>
      <c r="O163" s="694" t="s">
        <v>331</v>
      </c>
      <c r="P163" s="694" t="s">
        <v>129</v>
      </c>
      <c r="Q163" s="694" t="s">
        <v>130</v>
      </c>
      <c r="R163" s="694" t="s">
        <v>1142</v>
      </c>
      <c r="S163" s="694" t="s">
        <v>658</v>
      </c>
      <c r="T163" s="694" t="s">
        <v>482</v>
      </c>
      <c r="U163" s="687"/>
      <c r="V163" s="687"/>
    </row>
    <row r="164" spans="1:22">
      <c r="B164" s="705" t="s">
        <v>237</v>
      </c>
      <c r="C164" s="709"/>
      <c r="D164" s="252"/>
      <c r="E164" s="252"/>
      <c r="F164" s="252"/>
      <c r="G164" s="687"/>
      <c r="H164" s="252"/>
      <c r="I164" s="252"/>
      <c r="J164" s="252"/>
      <c r="K164" s="252"/>
      <c r="L164" s="688"/>
      <c r="M164" s="688"/>
      <c r="N164" s="252"/>
      <c r="O164" s="252"/>
      <c r="P164" s="252"/>
      <c r="Q164" s="252"/>
      <c r="R164" s="252"/>
      <c r="S164" s="252"/>
      <c r="T164" s="252"/>
      <c r="U164" s="687"/>
      <c r="V164" s="687"/>
    </row>
    <row r="165" spans="1:22" s="365" customFormat="1">
      <c r="A165" s="1279" t="s">
        <v>287</v>
      </c>
      <c r="B165" s="1280"/>
      <c r="C165" s="1280" t="s">
        <v>438</v>
      </c>
      <c r="D165" s="1278">
        <v>0</v>
      </c>
      <c r="E165" s="1281">
        <v>0</v>
      </c>
      <c r="F165" s="1148">
        <f>D165</f>
        <v>0</v>
      </c>
      <c r="G165" s="1276">
        <v>0</v>
      </c>
      <c r="H165" s="1278">
        <v>0</v>
      </c>
      <c r="I165" s="1148">
        <f>MAX(D165-E165-H165,0)</f>
        <v>0</v>
      </c>
      <c r="J165" s="1148">
        <f>ROUND(I165*$H$28,0)</f>
        <v>0</v>
      </c>
      <c r="K165" s="1148">
        <f>ROUND(I165*$H$30,0)</f>
        <v>0</v>
      </c>
      <c r="L165" s="1275">
        <f>+H$31</f>
        <v>8.9195695927003257E-2</v>
      </c>
      <c r="M165" s="1283">
        <v>0</v>
      </c>
      <c r="N165" s="1148">
        <f>ROUND(M165*I165,0)</f>
        <v>0</v>
      </c>
      <c r="O165" s="1148">
        <f>ROUND(N165+(L165*I165),0)</f>
        <v>0</v>
      </c>
      <c r="P165" s="1148">
        <f>ROUND(I165*$H$32,0)</f>
        <v>0</v>
      </c>
      <c r="Q165" s="1148">
        <f>ROUND(+I165*$H$29,0)</f>
        <v>0</v>
      </c>
      <c r="R165" s="1148">
        <f>H165+J165+K165+O165+P165+Q165</f>
        <v>0</v>
      </c>
      <c r="S165" s="1148">
        <f>ROUND(I165*H$34,0)</f>
        <v>0</v>
      </c>
      <c r="T165" s="1148">
        <f>R165+S165</f>
        <v>0</v>
      </c>
      <c r="U165" s="253"/>
    </row>
    <row r="166" spans="1:22" s="365" customFormat="1">
      <c r="A166" s="1279" t="s">
        <v>287</v>
      </c>
      <c r="B166" s="1280"/>
      <c r="C166" s="1280" t="s">
        <v>318</v>
      </c>
      <c r="D166" s="1278">
        <v>0</v>
      </c>
      <c r="E166" s="1281">
        <v>0</v>
      </c>
      <c r="F166" s="1148">
        <f>D166</f>
        <v>0</v>
      </c>
      <c r="G166" s="1276">
        <v>0</v>
      </c>
      <c r="H166" s="1278">
        <v>0</v>
      </c>
      <c r="I166" s="1148">
        <f>MAX(D166-E166-H166,0)</f>
        <v>0</v>
      </c>
      <c r="J166" s="1148">
        <f>ROUND(I166*$H$28,0)</f>
        <v>0</v>
      </c>
      <c r="K166" s="1148">
        <f>ROUND(I166*$H$30,0)</f>
        <v>0</v>
      </c>
      <c r="L166" s="1275">
        <f>+H$31</f>
        <v>8.9195695927003257E-2</v>
      </c>
      <c r="M166" s="1283">
        <v>0</v>
      </c>
      <c r="N166" s="1148">
        <f>ROUND(M166*I166,0)</f>
        <v>0</v>
      </c>
      <c r="O166" s="1148">
        <f>ROUND(N166+(L166*I166),0)</f>
        <v>0</v>
      </c>
      <c r="P166" s="1148">
        <f>ROUND(I166*$H$32,0)</f>
        <v>0</v>
      </c>
      <c r="Q166" s="1148">
        <f>ROUND(+I166*$H$29,0)</f>
        <v>0</v>
      </c>
      <c r="R166" s="1148">
        <f>H166+J166+K166+O166+P166+Q166</f>
        <v>0</v>
      </c>
      <c r="S166" s="1148">
        <f>ROUND(I166*H$34,0)</f>
        <v>0</v>
      </c>
      <c r="T166" s="1148">
        <f>R166+S166</f>
        <v>0</v>
      </c>
      <c r="U166" s="253"/>
    </row>
    <row r="167" spans="1:22">
      <c r="B167" s="833"/>
      <c r="C167" s="833"/>
      <c r="D167" s="707"/>
      <c r="E167" s="707"/>
      <c r="F167" s="707"/>
      <c r="G167" s="707"/>
      <c r="H167" s="707"/>
      <c r="I167" s="707"/>
      <c r="J167" s="707"/>
      <c r="K167" s="833"/>
      <c r="L167" s="833"/>
      <c r="M167" s="707"/>
      <c r="N167" s="707"/>
      <c r="O167" s="707"/>
      <c r="P167" s="707"/>
      <c r="Q167" s="707"/>
      <c r="R167" s="707"/>
      <c r="S167" s="707"/>
      <c r="T167" s="707"/>
      <c r="U167" s="253"/>
      <c r="V167" s="365"/>
    </row>
    <row r="168" spans="1:22">
      <c r="A168" s="704" t="s">
        <v>1561</v>
      </c>
      <c r="B168" s="975" t="s">
        <v>1558</v>
      </c>
      <c r="C168" s="709"/>
      <c r="D168" s="1146">
        <f t="shared" ref="D168:K168" si="122">SUM(D165:D167)</f>
        <v>0</v>
      </c>
      <c r="E168" s="1146">
        <f t="shared" si="122"/>
        <v>0</v>
      </c>
      <c r="F168" s="1146">
        <f t="shared" si="122"/>
        <v>0</v>
      </c>
      <c r="G168" s="1150">
        <f t="shared" si="122"/>
        <v>0</v>
      </c>
      <c r="H168" s="1146">
        <f t="shared" si="122"/>
        <v>0</v>
      </c>
      <c r="I168" s="1146">
        <f t="shared" si="122"/>
        <v>0</v>
      </c>
      <c r="J168" s="1146">
        <f t="shared" si="122"/>
        <v>0</v>
      </c>
      <c r="K168" s="1146">
        <f t="shared" si="122"/>
        <v>0</v>
      </c>
      <c r="L168" s="688"/>
      <c r="M168" s="688"/>
      <c r="N168" s="1146">
        <f t="shared" ref="N168:T168" si="123">SUM(N165:N167)</f>
        <v>0</v>
      </c>
      <c r="O168" s="1146">
        <f t="shared" si="123"/>
        <v>0</v>
      </c>
      <c r="P168" s="1146">
        <f t="shared" si="123"/>
        <v>0</v>
      </c>
      <c r="Q168" s="1146">
        <f t="shared" si="123"/>
        <v>0</v>
      </c>
      <c r="R168" s="1146"/>
      <c r="S168" s="1146">
        <f t="shared" si="123"/>
        <v>0</v>
      </c>
      <c r="T168" s="1146">
        <f t="shared" si="123"/>
        <v>0</v>
      </c>
      <c r="U168" s="253"/>
      <c r="V168" s="253"/>
    </row>
    <row r="169" spans="1:22">
      <c r="D169" s="252"/>
      <c r="E169" s="252"/>
      <c r="F169" s="252"/>
      <c r="G169" s="252"/>
      <c r="H169" s="252"/>
      <c r="I169" s="252"/>
      <c r="J169" s="252"/>
      <c r="M169" s="252"/>
      <c r="N169" s="252"/>
      <c r="O169" s="252"/>
      <c r="P169" s="252"/>
      <c r="Q169" s="252"/>
      <c r="R169" s="252"/>
      <c r="S169" s="252"/>
      <c r="T169" s="252"/>
      <c r="U169" s="253"/>
      <c r="V169" s="253"/>
    </row>
    <row r="170" spans="1:22">
      <c r="A170" s="704" t="s">
        <v>1562</v>
      </c>
      <c r="B170" s="976" t="s">
        <v>327</v>
      </c>
      <c r="C170" s="836"/>
      <c r="D170" s="1148">
        <f t="shared" ref="D170:K170" si="124">D159+D168</f>
        <v>0</v>
      </c>
      <c r="E170" s="1148">
        <f t="shared" si="124"/>
        <v>0</v>
      </c>
      <c r="F170" s="1148">
        <f t="shared" si="124"/>
        <v>0</v>
      </c>
      <c r="G170" s="1151">
        <f t="shared" si="124"/>
        <v>0</v>
      </c>
      <c r="H170" s="1148">
        <f t="shared" si="124"/>
        <v>0</v>
      </c>
      <c r="I170" s="1148">
        <f t="shared" si="124"/>
        <v>0</v>
      </c>
      <c r="J170" s="1148">
        <f t="shared" si="124"/>
        <v>0</v>
      </c>
      <c r="K170" s="1148">
        <f t="shared" si="124"/>
        <v>0</v>
      </c>
      <c r="L170" s="837"/>
      <c r="M170" s="837"/>
      <c r="N170" s="1148">
        <f t="shared" ref="N170:T170" si="125">N159+N168</f>
        <v>0</v>
      </c>
      <c r="O170" s="1148">
        <f t="shared" si="125"/>
        <v>0</v>
      </c>
      <c r="P170" s="1148">
        <f t="shared" si="125"/>
        <v>0</v>
      </c>
      <c r="Q170" s="1148">
        <f t="shared" si="125"/>
        <v>0</v>
      </c>
      <c r="R170" s="1148"/>
      <c r="S170" s="1148">
        <f t="shared" si="125"/>
        <v>0</v>
      </c>
      <c r="T170" s="1148">
        <f t="shared" si="125"/>
        <v>0</v>
      </c>
      <c r="U170" s="253"/>
      <c r="V170" s="253"/>
    </row>
    <row r="171" spans="1:22">
      <c r="A171" s="704"/>
      <c r="D171" s="252"/>
      <c r="E171" s="252"/>
      <c r="F171" s="252"/>
      <c r="G171" s="252"/>
      <c r="H171" s="252"/>
      <c r="I171" s="252"/>
      <c r="J171" s="252"/>
      <c r="K171" s="252"/>
      <c r="L171" s="252"/>
      <c r="M171" s="252"/>
      <c r="N171" s="252"/>
      <c r="O171" s="252"/>
      <c r="P171" s="252"/>
      <c r="Q171" s="252"/>
      <c r="R171" s="252"/>
      <c r="S171" s="252"/>
      <c r="T171" s="252"/>
      <c r="U171" s="253"/>
      <c r="V171" s="253"/>
    </row>
    <row r="172" spans="1:22">
      <c r="A172" s="704" t="s">
        <v>1563</v>
      </c>
      <c r="B172" s="705" t="s">
        <v>328</v>
      </c>
      <c r="C172" s="705"/>
      <c r="D172" s="1146">
        <f>+D102+D159</f>
        <v>168069871</v>
      </c>
      <c r="E172" s="1146">
        <f>+E102+E159</f>
        <v>8125184</v>
      </c>
      <c r="F172" s="1146">
        <f>+F102+F159</f>
        <v>159944687</v>
      </c>
      <c r="G172" s="252"/>
      <c r="H172" s="1146">
        <f>+H102+H159</f>
        <v>6881646</v>
      </c>
      <c r="I172" s="1146">
        <f>+I102+I159</f>
        <v>153063041</v>
      </c>
      <c r="J172" s="1146">
        <f>+J102+J159</f>
        <v>4759885</v>
      </c>
      <c r="K172" s="1146">
        <f>+K102+K159</f>
        <v>2120774</v>
      </c>
      <c r="L172" s="252"/>
      <c r="M172" s="252"/>
      <c r="N172" s="1146">
        <f t="shared" ref="N172:T172" si="126">+N102+N159</f>
        <v>0</v>
      </c>
      <c r="O172" s="1146">
        <f t="shared" si="126"/>
        <v>13652562</v>
      </c>
      <c r="P172" s="1146">
        <f t="shared" si="126"/>
        <v>5830044</v>
      </c>
      <c r="Q172" s="1146">
        <f t="shared" si="126"/>
        <v>-3171515</v>
      </c>
      <c r="R172" s="1146">
        <f t="shared" si="126"/>
        <v>30073396</v>
      </c>
      <c r="S172" s="1146">
        <f t="shared" si="126"/>
        <v>677299</v>
      </c>
      <c r="T172" s="1146">
        <f t="shared" si="126"/>
        <v>30750695</v>
      </c>
      <c r="U172" s="253"/>
      <c r="V172" s="253"/>
    </row>
    <row r="173" spans="1:22">
      <c r="A173" s="704" t="s">
        <v>1564</v>
      </c>
      <c r="B173" s="705" t="s">
        <v>325</v>
      </c>
      <c r="D173" s="1146">
        <f>D142+D168</f>
        <v>126661618.07692309</v>
      </c>
      <c r="E173" s="1146">
        <f>E142+E168</f>
        <v>0</v>
      </c>
      <c r="F173" s="1146">
        <f>F142+F168</f>
        <v>126661618.07692309</v>
      </c>
      <c r="G173" s="252"/>
      <c r="H173" s="1146">
        <f>H142+H168</f>
        <v>1806701.7692307692</v>
      </c>
      <c r="I173" s="1146">
        <f>I142+I168</f>
        <v>124854916.3076923</v>
      </c>
      <c r="J173" s="1146">
        <f>J142+J168</f>
        <v>3882679</v>
      </c>
      <c r="K173" s="1146">
        <f>K142+K168</f>
        <v>1729934</v>
      </c>
      <c r="L173" s="252"/>
      <c r="M173" s="252"/>
      <c r="N173" s="1146">
        <f t="shared" ref="N173:T173" si="127">N142+N168</f>
        <v>0</v>
      </c>
      <c r="O173" s="1146">
        <f t="shared" si="127"/>
        <v>11136521</v>
      </c>
      <c r="P173" s="1146">
        <f t="shared" si="127"/>
        <v>4755623</v>
      </c>
      <c r="Q173" s="1146">
        <f t="shared" si="127"/>
        <v>-2587034</v>
      </c>
      <c r="R173" s="1146">
        <f t="shared" si="127"/>
        <v>20724424.769230776</v>
      </c>
      <c r="S173" s="1146">
        <f t="shared" si="127"/>
        <v>552481</v>
      </c>
      <c r="T173" s="1146">
        <f t="shared" si="127"/>
        <v>21276905.769230772</v>
      </c>
      <c r="U173" s="710"/>
      <c r="V173" s="710"/>
    </row>
    <row r="174" spans="1:22">
      <c r="D174" s="252"/>
      <c r="E174" s="252"/>
      <c r="F174" s="252"/>
      <c r="G174" s="252"/>
      <c r="H174" s="252"/>
      <c r="I174" s="252"/>
      <c r="J174" s="252"/>
      <c r="K174" s="252"/>
      <c r="L174" s="252"/>
      <c r="M174" s="252"/>
      <c r="N174" s="252"/>
      <c r="O174" s="252"/>
      <c r="P174" s="252"/>
      <c r="Q174" s="253"/>
      <c r="R174" s="253"/>
      <c r="S174" s="253"/>
      <c r="T174" s="253"/>
      <c r="U174" s="365"/>
      <c r="V174" s="365"/>
    </row>
    <row r="175" spans="1:22" ht="13.5" thickBot="1">
      <c r="A175" s="704" t="s">
        <v>324</v>
      </c>
      <c r="B175" s="977" t="s">
        <v>336</v>
      </c>
      <c r="C175" s="978"/>
      <c r="D175" s="1149">
        <f>+D144+D170</f>
        <v>294731489.07692307</v>
      </c>
      <c r="E175" s="1149">
        <f>+E144+E170</f>
        <v>8125184</v>
      </c>
      <c r="F175" s="1149">
        <f>+F144+F170</f>
        <v>286606305.07692307</v>
      </c>
      <c r="G175" s="980"/>
      <c r="H175" s="1149">
        <f>+H144+H170</f>
        <v>8688347.7692307699</v>
      </c>
      <c r="I175" s="1149">
        <f>+I144+I170</f>
        <v>277917957.30769229</v>
      </c>
      <c r="J175" s="1149">
        <f>+J144+J170</f>
        <v>8642564</v>
      </c>
      <c r="K175" s="1149">
        <f>+K144+K170</f>
        <v>3850708</v>
      </c>
      <c r="L175" s="979"/>
      <c r="M175" s="980"/>
      <c r="N175" s="1149">
        <f t="shared" ref="N175:T175" si="128">+N144+N170</f>
        <v>0</v>
      </c>
      <c r="O175" s="1149">
        <f t="shared" si="128"/>
        <v>24789083</v>
      </c>
      <c r="P175" s="1149">
        <f t="shared" si="128"/>
        <v>10585667</v>
      </c>
      <c r="Q175" s="1149">
        <f t="shared" si="128"/>
        <v>-5758549</v>
      </c>
      <c r="R175" s="1149">
        <f t="shared" si="128"/>
        <v>50797820.769230776</v>
      </c>
      <c r="S175" s="1149">
        <f t="shared" si="128"/>
        <v>1229780</v>
      </c>
      <c r="T175" s="1149">
        <f t="shared" si="128"/>
        <v>52027600.769230768</v>
      </c>
    </row>
    <row r="176" spans="1:22" ht="13.5" thickTop="1"/>
    <row r="178" spans="2:23">
      <c r="B178" s="705"/>
      <c r="U178" s="252"/>
      <c r="V178" s="252"/>
      <c r="W178" s="687"/>
    </row>
    <row r="180" spans="2:23">
      <c r="E180" s="252"/>
      <c r="F180" s="252"/>
      <c r="G180" s="252"/>
      <c r="H180" s="252"/>
      <c r="I180" s="252"/>
      <c r="J180" s="252"/>
      <c r="K180" s="252"/>
      <c r="L180" s="252"/>
      <c r="M180" s="252"/>
      <c r="N180" s="252"/>
      <c r="O180" s="252"/>
      <c r="P180" s="252"/>
      <c r="Q180" s="252"/>
      <c r="R180" s="252"/>
      <c r="S180" s="252"/>
      <c r="T180" s="252"/>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scale="35" fitToHeight="99" orientation="landscape" r:id="rId2"/>
  <headerFooter alignWithMargins="0">
    <oddFooter>&amp;R&amp;F</oddFooter>
  </headerFooter>
  <rowBreaks count="3" manualBreakCount="3">
    <brk id="35" max="16383" man="1"/>
    <brk id="103" max="19" man="1"/>
    <brk id="145"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00B050"/>
  </sheetPr>
  <dimension ref="A1:V140"/>
  <sheetViews>
    <sheetView zoomScale="75" workbookViewId="0"/>
  </sheetViews>
  <sheetFormatPr defaultColWidth="8.88671875" defaultRowHeight="12.75"/>
  <cols>
    <col min="1" max="1" width="6.77734375" style="251" customWidth="1"/>
    <col min="2" max="2" width="17.109375" style="251" customWidth="1"/>
    <col min="3" max="3" width="13.33203125" style="251" customWidth="1"/>
    <col min="4" max="4" width="15.33203125" style="251" customWidth="1"/>
    <col min="5" max="5" width="13.77734375" style="251" customWidth="1"/>
    <col min="6" max="6" width="14.77734375" style="251" bestFit="1" customWidth="1"/>
    <col min="7" max="7" width="12.6640625" style="251" customWidth="1"/>
    <col min="8" max="8" width="14" style="251" bestFit="1" customWidth="1"/>
    <col min="9" max="9" width="15.6640625" style="251" bestFit="1" customWidth="1"/>
    <col min="10" max="10" width="14.33203125" style="251" bestFit="1" customWidth="1"/>
    <col min="11" max="11" width="11.77734375" style="251" customWidth="1"/>
    <col min="12" max="12" width="12.5546875" style="251" bestFit="1" customWidth="1"/>
    <col min="13" max="13" width="14.33203125" style="251" bestFit="1" customWidth="1"/>
    <col min="14" max="14" width="15.44140625" style="251" bestFit="1" customWidth="1"/>
    <col min="15" max="15" width="17.88671875" style="251" bestFit="1" customWidth="1"/>
    <col min="16" max="16" width="11.77734375" style="251" customWidth="1"/>
    <col min="17" max="17" width="14.33203125" style="251" bestFit="1" customWidth="1"/>
    <col min="18" max="20" width="14.5546875" style="251" customWidth="1"/>
    <col min="21" max="21" width="15.21875" style="251" customWidth="1"/>
    <col min="22" max="16384" width="8.88671875" style="251"/>
  </cols>
  <sheetData>
    <row r="1" spans="1:21" ht="20.25">
      <c r="B1" s="678" t="s">
        <v>1406</v>
      </c>
      <c r="U1" s="679" t="s">
        <v>748</v>
      </c>
    </row>
    <row r="2" spans="1:21" ht="18">
      <c r="B2" s="680" t="s">
        <v>1644</v>
      </c>
    </row>
    <row r="3" spans="1:21" ht="15">
      <c r="B3" s="207" t="str">
        <f>+PTitle</f>
        <v>For the 12 months ended - December 31, 2012</v>
      </c>
    </row>
    <row r="6" spans="1:21" ht="13.5" thickBot="1">
      <c r="I6" s="681" t="s">
        <v>950</v>
      </c>
    </row>
    <row r="7" spans="1:21">
      <c r="A7" s="682">
        <v>1</v>
      </c>
      <c r="B7" s="251" t="s">
        <v>1493</v>
      </c>
      <c r="E7" s="683" t="s">
        <v>1494</v>
      </c>
      <c r="I7" s="1155">
        <f>'P-1 (Trans Plant)'!I91</f>
        <v>36485041.14782802</v>
      </c>
    </row>
    <row r="8" spans="1:21">
      <c r="A8" s="682"/>
    </row>
    <row r="9" spans="1:21">
      <c r="A9" s="682">
        <f>A7+1</f>
        <v>2</v>
      </c>
      <c r="B9" s="251" t="s">
        <v>1371</v>
      </c>
      <c r="E9" s="251" t="s">
        <v>680</v>
      </c>
      <c r="I9" s="1152">
        <f>'Projected Gross Rev Req'!L16</f>
        <v>1535140259.0000002</v>
      </c>
    </row>
    <row r="10" spans="1:21">
      <c r="A10" s="682">
        <f>A9+1</f>
        <v>3</v>
      </c>
      <c r="B10" s="251" t="s">
        <v>1144</v>
      </c>
      <c r="E10" s="251" t="s">
        <v>679</v>
      </c>
      <c r="I10" s="1156">
        <f>'Projected Gross Rev Req'!G236</f>
        <v>164336114.699992</v>
      </c>
    </row>
    <row r="11" spans="1:21">
      <c r="A11" s="682">
        <f>A10+1</f>
        <v>4</v>
      </c>
      <c r="B11" s="251" t="s">
        <v>1371</v>
      </c>
      <c r="E11" s="251" t="s">
        <v>103</v>
      </c>
      <c r="I11" s="1153">
        <f>+I9-I10</f>
        <v>1370804144.3000083</v>
      </c>
    </row>
    <row r="12" spans="1:21">
      <c r="A12" s="682"/>
    </row>
    <row r="13" spans="1:21">
      <c r="A13" s="682">
        <f>A11+1</f>
        <v>5</v>
      </c>
      <c r="B13" s="251" t="s">
        <v>749</v>
      </c>
      <c r="E13" s="251" t="s">
        <v>104</v>
      </c>
      <c r="I13" s="1156">
        <f>'Projected Gross Rev Req'!L37</f>
        <v>-161936120.50944877</v>
      </c>
    </row>
    <row r="14" spans="1:21">
      <c r="A14" s="682">
        <f t="shared" ref="A14:A24" si="0">A13+1</f>
        <v>6</v>
      </c>
      <c r="B14" s="251" t="s">
        <v>1492</v>
      </c>
      <c r="E14" s="683" t="s">
        <v>133</v>
      </c>
      <c r="I14" s="1152">
        <f>'P-1 (Trans Plant)'!H92</f>
        <v>1336606666.0000002</v>
      </c>
    </row>
    <row r="15" spans="1:21">
      <c r="A15" s="682">
        <f t="shared" si="0"/>
        <v>7</v>
      </c>
      <c r="B15" s="251" t="s">
        <v>1003</v>
      </c>
      <c r="E15" s="251" t="s">
        <v>681</v>
      </c>
      <c r="I15" s="1152">
        <f>'Projected Gross Rev Req'!L28</f>
        <v>1080104018.8393888</v>
      </c>
    </row>
    <row r="16" spans="1:21">
      <c r="A16" s="682">
        <f t="shared" si="0"/>
        <v>8</v>
      </c>
      <c r="B16" s="251" t="s">
        <v>659</v>
      </c>
      <c r="E16" s="251" t="s">
        <v>662</v>
      </c>
      <c r="I16" s="1154">
        <f>I15-J101</f>
        <v>1080104018.8393888</v>
      </c>
    </row>
    <row r="17" spans="1:11">
      <c r="A17" s="682">
        <f t="shared" si="0"/>
        <v>9</v>
      </c>
      <c r="B17" s="251" t="s">
        <v>750</v>
      </c>
      <c r="E17" s="251" t="s">
        <v>1027</v>
      </c>
      <c r="I17" s="1152">
        <f>'Projected Gross Rev Req'!L78</f>
        <v>33588579.419798166</v>
      </c>
    </row>
    <row r="18" spans="1:11">
      <c r="A18" s="682">
        <f t="shared" si="0"/>
        <v>10</v>
      </c>
      <c r="B18" s="251" t="s">
        <v>1320</v>
      </c>
      <c r="E18" s="251" t="s">
        <v>484</v>
      </c>
      <c r="I18" s="1152">
        <f>-'Projected Net Rev Req'!J20</f>
        <v>-22380090.730948858</v>
      </c>
    </row>
    <row r="19" spans="1:11">
      <c r="A19" s="682">
        <f t="shared" si="0"/>
        <v>11</v>
      </c>
      <c r="B19" s="251" t="s">
        <v>1319</v>
      </c>
      <c r="E19" s="251" t="s">
        <v>1028</v>
      </c>
      <c r="I19" s="1152">
        <f>'Projected Gross Rev Req'!L97</f>
        <v>14965432.470688876</v>
      </c>
    </row>
    <row r="20" spans="1:11">
      <c r="A20" s="682">
        <f t="shared" si="0"/>
        <v>12</v>
      </c>
      <c r="B20" s="251" t="s">
        <v>751</v>
      </c>
      <c r="E20" s="251" t="s">
        <v>1030</v>
      </c>
      <c r="I20" s="1152">
        <f>'Projected Gross Rev Req'!L112-I22</f>
        <v>85062335.939060166</v>
      </c>
    </row>
    <row r="21" spans="1:11">
      <c r="A21" s="682">
        <f t="shared" si="0"/>
        <v>13</v>
      </c>
      <c r="B21" s="251" t="s">
        <v>1120</v>
      </c>
      <c r="E21" s="251" t="s">
        <v>682</v>
      </c>
      <c r="I21" s="1152">
        <f>'Projected Gross Rev Req'!L110</f>
        <v>36691779.811117567</v>
      </c>
    </row>
    <row r="22" spans="1:11">
      <c r="A22" s="682">
        <f t="shared" si="0"/>
        <v>14</v>
      </c>
      <c r="B22" s="251" t="s">
        <v>251</v>
      </c>
      <c r="E22" s="251" t="s">
        <v>1029</v>
      </c>
      <c r="I22" s="1152">
        <f>'Projected Gross Rev Req'!J238</f>
        <v>860975</v>
      </c>
    </row>
    <row r="23" spans="1:11">
      <c r="A23" s="682">
        <f t="shared" si="0"/>
        <v>15</v>
      </c>
      <c r="B23" s="251" t="s">
        <v>752</v>
      </c>
      <c r="E23" s="251" t="s">
        <v>695</v>
      </c>
      <c r="I23" s="1152">
        <f>'Projected Gross Rev Req'!G236</f>
        <v>164336114.699992</v>
      </c>
    </row>
    <row r="24" spans="1:11">
      <c r="A24" s="682">
        <f t="shared" si="0"/>
        <v>16</v>
      </c>
      <c r="B24" s="251" t="s">
        <v>1002</v>
      </c>
      <c r="E24" s="251" t="s">
        <v>1140</v>
      </c>
      <c r="I24" s="1010">
        <f>IF('Projected Gross Rev Req'!L112=0,0,'Projected Gross Rev Req'!L110/'Projected Gross Rev Req'!L112)</f>
        <v>0.42702939877562057</v>
      </c>
    </row>
    <row r="25" spans="1:11">
      <c r="A25" s="685" t="s">
        <v>653</v>
      </c>
      <c r="B25" s="251" t="s">
        <v>651</v>
      </c>
      <c r="E25" s="251" t="s">
        <v>652</v>
      </c>
      <c r="I25" s="1155">
        <f>'TU (True-up)'!J77</f>
        <v>0</v>
      </c>
    </row>
    <row r="26" spans="1:11">
      <c r="A26" s="682"/>
      <c r="I26" s="686"/>
    </row>
    <row r="27" spans="1:11">
      <c r="A27" s="682">
        <f>A24+1</f>
        <v>17</v>
      </c>
      <c r="B27" s="251" t="s">
        <v>932</v>
      </c>
      <c r="E27" s="251" t="s">
        <v>696</v>
      </c>
      <c r="I27" s="687">
        <f>IF(I15=0,0,I13/I15)</f>
        <v>-0.14992641235003923</v>
      </c>
    </row>
    <row r="28" spans="1:11">
      <c r="A28" s="682">
        <f t="shared" ref="A28:A34" si="1">A27+1</f>
        <v>18</v>
      </c>
      <c r="B28" s="251" t="s">
        <v>1139</v>
      </c>
      <c r="E28" s="251" t="s">
        <v>697</v>
      </c>
      <c r="I28" s="687">
        <f>IF(I15=0,0,I17/I15)</f>
        <v>3.1097541379292635E-2</v>
      </c>
    </row>
    <row r="29" spans="1:11">
      <c r="A29" s="682">
        <f t="shared" si="1"/>
        <v>19</v>
      </c>
      <c r="B29" s="251" t="s">
        <v>1135</v>
      </c>
      <c r="E29" s="251" t="s">
        <v>102</v>
      </c>
      <c r="I29" s="687">
        <f>IF(I15=0,0,I18/I15)</f>
        <v>-2.0720310581750341E-2</v>
      </c>
      <c r="K29" s="687"/>
    </row>
    <row r="30" spans="1:11">
      <c r="A30" s="682">
        <f t="shared" si="1"/>
        <v>20</v>
      </c>
      <c r="B30" s="251" t="s">
        <v>1138</v>
      </c>
      <c r="E30" s="251" t="s">
        <v>698</v>
      </c>
      <c r="I30" s="687">
        <f>IF(I15=0,0,I19/I15)</f>
        <v>1.3855547437708619E-2</v>
      </c>
    </row>
    <row r="31" spans="1:11">
      <c r="A31" s="682">
        <f t="shared" si="1"/>
        <v>21</v>
      </c>
      <c r="B31" s="251" t="s">
        <v>1137</v>
      </c>
      <c r="E31" s="251" t="s">
        <v>699</v>
      </c>
      <c r="I31" s="1011">
        <f>PRet</f>
        <v>8.9195695927003257E-2</v>
      </c>
    </row>
    <row r="32" spans="1:11">
      <c r="A32" s="682">
        <f t="shared" si="1"/>
        <v>22</v>
      </c>
      <c r="B32" s="251" t="s">
        <v>1136</v>
      </c>
      <c r="E32" s="251" t="s">
        <v>700</v>
      </c>
      <c r="I32" s="687">
        <f>IF(I15=0,0,I21/I15)</f>
        <v>3.3970598360095187E-2</v>
      </c>
    </row>
    <row r="33" spans="1:21">
      <c r="A33" s="682">
        <f t="shared" si="1"/>
        <v>23</v>
      </c>
      <c r="B33" s="251" t="s">
        <v>701</v>
      </c>
      <c r="E33" s="251" t="s">
        <v>705</v>
      </c>
      <c r="I33" s="1012">
        <f>+'Actual Gross Rev'!H236</f>
        <v>0.52391110488369963</v>
      </c>
    </row>
    <row r="34" spans="1:21">
      <c r="A34" s="682">
        <f t="shared" si="1"/>
        <v>24</v>
      </c>
      <c r="B34" s="251" t="s">
        <v>654</v>
      </c>
      <c r="E34" s="251" t="s">
        <v>655</v>
      </c>
      <c r="I34" s="688">
        <f>IF(J114=0,0,I25/J114)</f>
        <v>0</v>
      </c>
    </row>
    <row r="36" spans="1:21" ht="20.25">
      <c r="B36" s="678" t="str">
        <f>+B1</f>
        <v>Worksheet EPP - Economic Portfolio Project (EPP) Summary</v>
      </c>
      <c r="Q36" s="679"/>
      <c r="U36" s="679" t="s">
        <v>753</v>
      </c>
    </row>
    <row r="37" spans="1:21" ht="18">
      <c r="B37" s="680" t="str">
        <f>+B2</f>
        <v>Revenue Requirement of SPP Economic Portfolio Funded Projects (EPP) included in Westar's Projected Revenue Requirements [Note:(E)]</v>
      </c>
    </row>
    <row r="38" spans="1:21" ht="15">
      <c r="B38" s="373" t="str">
        <f>+B3</f>
        <v>For the 12 months ended - December 31, 2012</v>
      </c>
    </row>
    <row r="40" spans="1:21">
      <c r="B40" s="251" t="s">
        <v>555</v>
      </c>
    </row>
    <row r="41" spans="1:21">
      <c r="B41" s="251" t="s">
        <v>1601</v>
      </c>
    </row>
    <row r="42" spans="1:21">
      <c r="B42" s="251" t="s">
        <v>557</v>
      </c>
    </row>
    <row r="43" spans="1:21">
      <c r="B43" s="251" t="s">
        <v>1126</v>
      </c>
    </row>
    <row r="44" spans="1:21">
      <c r="B44" s="251" t="s">
        <v>1643</v>
      </c>
    </row>
    <row r="46" spans="1:21">
      <c r="B46" s="691"/>
      <c r="C46" s="691"/>
      <c r="D46" s="691"/>
      <c r="E46" s="691" t="s">
        <v>1342</v>
      </c>
      <c r="F46" s="691" t="s">
        <v>1340</v>
      </c>
      <c r="G46" s="691" t="s">
        <v>1341</v>
      </c>
      <c r="H46" s="692" t="s">
        <v>1588</v>
      </c>
      <c r="I46" s="692" t="s">
        <v>1589</v>
      </c>
      <c r="J46" s="691" t="s">
        <v>1590</v>
      </c>
      <c r="K46" s="692" t="s">
        <v>1591</v>
      </c>
      <c r="L46" s="691" t="s">
        <v>1592</v>
      </c>
      <c r="M46" s="691" t="s">
        <v>1593</v>
      </c>
      <c r="N46" s="691" t="s">
        <v>1594</v>
      </c>
      <c r="O46" s="691" t="s">
        <v>1595</v>
      </c>
      <c r="P46" s="691" t="s">
        <v>1596</v>
      </c>
      <c r="Q46" s="691" t="s">
        <v>1597</v>
      </c>
      <c r="R46" s="691" t="s">
        <v>1598</v>
      </c>
      <c r="S46" s="691" t="s">
        <v>126</v>
      </c>
      <c r="T46" s="691" t="s">
        <v>657</v>
      </c>
      <c r="U46" s="691" t="s">
        <v>481</v>
      </c>
    </row>
    <row r="47" spans="1:21">
      <c r="B47" s="693"/>
      <c r="C47" s="693"/>
      <c r="D47" s="693"/>
      <c r="E47" s="694" t="s">
        <v>1456</v>
      </c>
      <c r="F47" s="694" t="s">
        <v>1458</v>
      </c>
      <c r="G47" s="694" t="s">
        <v>122</v>
      </c>
      <c r="H47" s="694" t="s">
        <v>1452</v>
      </c>
      <c r="I47" s="694" t="s">
        <v>625</v>
      </c>
      <c r="J47" s="694" t="s">
        <v>123</v>
      </c>
      <c r="K47" s="694" t="s">
        <v>1194</v>
      </c>
      <c r="L47" s="694" t="s">
        <v>1459</v>
      </c>
      <c r="M47" s="694" t="s">
        <v>934</v>
      </c>
      <c r="N47" s="694" t="s">
        <v>933</v>
      </c>
      <c r="O47" s="694" t="s">
        <v>779</v>
      </c>
      <c r="P47" s="694" t="s">
        <v>1077</v>
      </c>
      <c r="Q47" s="694" t="s">
        <v>1461</v>
      </c>
      <c r="R47" s="694" t="s">
        <v>1373</v>
      </c>
      <c r="S47" s="694" t="s">
        <v>479</v>
      </c>
      <c r="T47" s="694" t="s">
        <v>656</v>
      </c>
      <c r="U47" s="694" t="s">
        <v>1373</v>
      </c>
    </row>
    <row r="48" spans="1:21" ht="13.5" thickBot="1">
      <c r="B48" s="695" t="s">
        <v>801</v>
      </c>
      <c r="C48" s="695" t="s">
        <v>1455</v>
      </c>
      <c r="D48" s="681"/>
      <c r="E48" s="696" t="s">
        <v>1457</v>
      </c>
      <c r="F48" s="696" t="s">
        <v>1452</v>
      </c>
      <c r="G48" s="696" t="s">
        <v>1451</v>
      </c>
      <c r="H48" s="696" t="s">
        <v>437</v>
      </c>
      <c r="I48" s="696" t="s">
        <v>1452</v>
      </c>
      <c r="J48" s="696" t="s">
        <v>1451</v>
      </c>
      <c r="K48" s="696" t="s">
        <v>1443</v>
      </c>
      <c r="L48" s="696" t="s">
        <v>1460</v>
      </c>
      <c r="M48" s="696" t="s">
        <v>1267</v>
      </c>
      <c r="N48" s="696" t="s">
        <v>1587</v>
      </c>
      <c r="O48" s="696" t="s">
        <v>251</v>
      </c>
      <c r="P48" s="696" t="s">
        <v>1267</v>
      </c>
      <c r="Q48" s="696" t="s">
        <v>1460</v>
      </c>
      <c r="R48" s="696" t="s">
        <v>1372</v>
      </c>
      <c r="S48" s="696" t="s">
        <v>480</v>
      </c>
      <c r="T48" s="696" t="s">
        <v>266</v>
      </c>
      <c r="U48" s="696" t="s">
        <v>754</v>
      </c>
    </row>
    <row r="49" spans="1:22">
      <c r="B49" s="697"/>
      <c r="C49" s="693"/>
      <c r="D49" s="694"/>
      <c r="E49" s="694"/>
      <c r="F49" s="694"/>
      <c r="G49" s="694" t="s">
        <v>1599</v>
      </c>
      <c r="H49" s="694" t="s">
        <v>1143</v>
      </c>
      <c r="I49" s="698" t="s">
        <v>125</v>
      </c>
      <c r="J49" s="694" t="s">
        <v>124</v>
      </c>
      <c r="K49" s="694" t="s">
        <v>130</v>
      </c>
      <c r="L49" s="694" t="s">
        <v>1111</v>
      </c>
      <c r="M49" s="694" t="s">
        <v>156</v>
      </c>
      <c r="N49" s="694"/>
      <c r="O49" s="694" t="s">
        <v>329</v>
      </c>
      <c r="P49" s="694" t="s">
        <v>330</v>
      </c>
      <c r="Q49" s="694" t="s">
        <v>1141</v>
      </c>
      <c r="R49" s="694" t="s">
        <v>128</v>
      </c>
      <c r="S49" s="694" t="s">
        <v>1142</v>
      </c>
      <c r="T49" s="694" t="s">
        <v>658</v>
      </c>
      <c r="U49" s="694" t="s">
        <v>482</v>
      </c>
    </row>
    <row r="50" spans="1:22">
      <c r="B50" s="697" t="s">
        <v>556</v>
      </c>
      <c r="C50" s="693"/>
      <c r="D50" s="693"/>
      <c r="E50" s="693"/>
      <c r="F50" s="693"/>
      <c r="G50" s="693"/>
      <c r="H50" s="693"/>
      <c r="I50" s="693"/>
      <c r="J50" s="693"/>
      <c r="K50" s="693"/>
      <c r="L50" s="693"/>
      <c r="M50" s="693"/>
      <c r="N50" s="693"/>
      <c r="O50" s="693"/>
      <c r="P50" s="693"/>
      <c r="Q50" s="693"/>
      <c r="R50" s="693"/>
      <c r="S50" s="693"/>
      <c r="T50" s="693"/>
    </row>
    <row r="51" spans="1:22">
      <c r="B51" s="699" t="s">
        <v>1408</v>
      </c>
    </row>
    <row r="52" spans="1:22">
      <c r="A52" s="700" t="s">
        <v>338</v>
      </c>
      <c r="B52" s="397" t="s">
        <v>1407</v>
      </c>
      <c r="C52" s="397" t="s">
        <v>302</v>
      </c>
      <c r="D52" s="701"/>
      <c r="E52" s="1147">
        <v>0</v>
      </c>
      <c r="F52" s="1147">
        <v>0</v>
      </c>
      <c r="G52" s="1146">
        <f t="shared" ref="G52:G57" si="2">E52-F52</f>
        <v>0</v>
      </c>
      <c r="H52" s="702">
        <f t="shared" ref="H52:H57" si="3">IF(I$14=0,0,I$7/I$14)</f>
        <v>2.729676731077145E-2</v>
      </c>
      <c r="I52" s="1146">
        <f t="shared" ref="I52:I57" si="4">ROUND(E52*H52*1.5,0)</f>
        <v>0</v>
      </c>
      <c r="J52" s="1146">
        <f t="shared" ref="J52:J57" si="5">MAX(E52-F52-I52,0)</f>
        <v>0</v>
      </c>
      <c r="K52" s="1146">
        <f t="shared" ref="K52:K57" si="6">ROUND(J52*$I$28,0)</f>
        <v>0</v>
      </c>
      <c r="L52" s="1146">
        <f t="shared" ref="L52:L57" si="7">ROUND(J52*$I$30,0)</f>
        <v>0</v>
      </c>
      <c r="M52" s="688">
        <f t="shared" ref="M52:M57" si="8">+I$31</f>
        <v>8.9195695927003257E-2</v>
      </c>
      <c r="N52" s="1159">
        <v>0</v>
      </c>
      <c r="O52" s="1146">
        <f t="shared" ref="O52:O57" si="9">ROUND(N52*J52,0)</f>
        <v>0</v>
      </c>
      <c r="P52" s="1146">
        <f t="shared" ref="P52:P57" si="10">ROUND(O52+(M52*J52),0)</f>
        <v>0</v>
      </c>
      <c r="Q52" s="1146">
        <f t="shared" ref="Q52:Q57" si="11">ROUND(P52*I$24,0)</f>
        <v>0</v>
      </c>
      <c r="R52" s="1146">
        <f t="shared" ref="R52:R57" si="12">ROUND(+J52*$I$29,0)</f>
        <v>0</v>
      </c>
      <c r="S52" s="1146">
        <f t="shared" ref="S52:S57" si="13">I52+K52+L52+P52+Q52+R52</f>
        <v>0</v>
      </c>
      <c r="T52" s="1146">
        <f t="shared" ref="T52:T57" si="14">ROUND(J52*I$34,0)</f>
        <v>0</v>
      </c>
      <c r="U52" s="1146">
        <f t="shared" ref="U52:U57" si="15">S52+T52</f>
        <v>0</v>
      </c>
      <c r="V52" s="687"/>
    </row>
    <row r="53" spans="1:22">
      <c r="A53" s="700" t="s">
        <v>338</v>
      </c>
      <c r="B53" s="397" t="s">
        <v>1407</v>
      </c>
      <c r="C53" s="397" t="s">
        <v>306</v>
      </c>
      <c r="D53" s="397"/>
      <c r="E53" s="1147">
        <v>0</v>
      </c>
      <c r="F53" s="1147">
        <v>0</v>
      </c>
      <c r="G53" s="1146">
        <f t="shared" si="2"/>
        <v>0</v>
      </c>
      <c r="H53" s="702">
        <f t="shared" si="3"/>
        <v>2.729676731077145E-2</v>
      </c>
      <c r="I53" s="1146">
        <f t="shared" si="4"/>
        <v>0</v>
      </c>
      <c r="J53" s="1146">
        <f t="shared" si="5"/>
        <v>0</v>
      </c>
      <c r="K53" s="1146">
        <f t="shared" si="6"/>
        <v>0</v>
      </c>
      <c r="L53" s="1146">
        <f t="shared" si="7"/>
        <v>0</v>
      </c>
      <c r="M53" s="688">
        <f t="shared" si="8"/>
        <v>8.9195695927003257E-2</v>
      </c>
      <c r="N53" s="1159">
        <v>0</v>
      </c>
      <c r="O53" s="1146">
        <f t="shared" si="9"/>
        <v>0</v>
      </c>
      <c r="P53" s="1146">
        <f t="shared" si="10"/>
        <v>0</v>
      </c>
      <c r="Q53" s="1146">
        <f t="shared" si="11"/>
        <v>0</v>
      </c>
      <c r="R53" s="1146">
        <f t="shared" si="12"/>
        <v>0</v>
      </c>
      <c r="S53" s="1146">
        <f t="shared" si="13"/>
        <v>0</v>
      </c>
      <c r="T53" s="1146">
        <f t="shared" si="14"/>
        <v>0</v>
      </c>
      <c r="U53" s="1146">
        <f t="shared" si="15"/>
        <v>0</v>
      </c>
      <c r="V53" s="687"/>
    </row>
    <row r="54" spans="1:22">
      <c r="A54" s="700" t="s">
        <v>338</v>
      </c>
      <c r="B54" s="397" t="s">
        <v>1407</v>
      </c>
      <c r="C54" s="397" t="s">
        <v>303</v>
      </c>
      <c r="D54" s="397"/>
      <c r="E54" s="1147">
        <v>0</v>
      </c>
      <c r="F54" s="1147">
        <v>0</v>
      </c>
      <c r="G54" s="1146">
        <f>E54-F54</f>
        <v>0</v>
      </c>
      <c r="H54" s="702">
        <f t="shared" si="3"/>
        <v>2.729676731077145E-2</v>
      </c>
      <c r="I54" s="1146">
        <f t="shared" si="4"/>
        <v>0</v>
      </c>
      <c r="J54" s="1146">
        <f t="shared" si="5"/>
        <v>0</v>
      </c>
      <c r="K54" s="1146">
        <f t="shared" si="6"/>
        <v>0</v>
      </c>
      <c r="L54" s="1146">
        <f t="shared" si="7"/>
        <v>0</v>
      </c>
      <c r="M54" s="688">
        <f t="shared" si="8"/>
        <v>8.9195695927003257E-2</v>
      </c>
      <c r="N54" s="1159">
        <v>0</v>
      </c>
      <c r="O54" s="1146">
        <f t="shared" si="9"/>
        <v>0</v>
      </c>
      <c r="P54" s="1146">
        <f t="shared" si="10"/>
        <v>0</v>
      </c>
      <c r="Q54" s="1146">
        <f t="shared" si="11"/>
        <v>0</v>
      </c>
      <c r="R54" s="1146">
        <f t="shared" si="12"/>
        <v>0</v>
      </c>
      <c r="S54" s="1146">
        <f t="shared" si="13"/>
        <v>0</v>
      </c>
      <c r="T54" s="1146">
        <f t="shared" si="14"/>
        <v>0</v>
      </c>
      <c r="U54" s="1146">
        <f t="shared" si="15"/>
        <v>0</v>
      </c>
      <c r="V54" s="687"/>
    </row>
    <row r="55" spans="1:22">
      <c r="A55" s="700" t="s">
        <v>338</v>
      </c>
      <c r="B55" s="397" t="s">
        <v>1407</v>
      </c>
      <c r="C55" s="701" t="s">
        <v>304</v>
      </c>
      <c r="D55" s="701"/>
      <c r="E55" s="1147">
        <v>0</v>
      </c>
      <c r="F55" s="1147">
        <v>0</v>
      </c>
      <c r="G55" s="1146">
        <f t="shared" si="2"/>
        <v>0</v>
      </c>
      <c r="H55" s="702">
        <f t="shared" si="3"/>
        <v>2.729676731077145E-2</v>
      </c>
      <c r="I55" s="1146">
        <f t="shared" si="4"/>
        <v>0</v>
      </c>
      <c r="J55" s="1146">
        <f t="shared" si="5"/>
        <v>0</v>
      </c>
      <c r="K55" s="1146">
        <f t="shared" si="6"/>
        <v>0</v>
      </c>
      <c r="L55" s="1146">
        <f t="shared" si="7"/>
        <v>0</v>
      </c>
      <c r="M55" s="688">
        <f t="shared" si="8"/>
        <v>8.9195695927003257E-2</v>
      </c>
      <c r="N55" s="1159">
        <v>0</v>
      </c>
      <c r="O55" s="1146">
        <f t="shared" si="9"/>
        <v>0</v>
      </c>
      <c r="P55" s="1146">
        <f t="shared" si="10"/>
        <v>0</v>
      </c>
      <c r="Q55" s="1146">
        <f t="shared" si="11"/>
        <v>0</v>
      </c>
      <c r="R55" s="1146">
        <f t="shared" si="12"/>
        <v>0</v>
      </c>
      <c r="S55" s="1146">
        <f t="shared" si="13"/>
        <v>0</v>
      </c>
      <c r="T55" s="1146">
        <f t="shared" si="14"/>
        <v>0</v>
      </c>
      <c r="U55" s="1146">
        <f t="shared" si="15"/>
        <v>0</v>
      </c>
      <c r="V55" s="687"/>
    </row>
    <row r="56" spans="1:22">
      <c r="A56" s="700" t="s">
        <v>338</v>
      </c>
      <c r="B56" s="397" t="s">
        <v>1407</v>
      </c>
      <c r="C56" s="701" t="s">
        <v>305</v>
      </c>
      <c r="D56" s="701"/>
      <c r="E56" s="1147">
        <v>0</v>
      </c>
      <c r="F56" s="1147">
        <v>0</v>
      </c>
      <c r="G56" s="1146">
        <f t="shared" si="2"/>
        <v>0</v>
      </c>
      <c r="H56" s="702">
        <f t="shared" si="3"/>
        <v>2.729676731077145E-2</v>
      </c>
      <c r="I56" s="1146">
        <f t="shared" si="4"/>
        <v>0</v>
      </c>
      <c r="J56" s="1146">
        <f t="shared" si="5"/>
        <v>0</v>
      </c>
      <c r="K56" s="1146">
        <f t="shared" si="6"/>
        <v>0</v>
      </c>
      <c r="L56" s="1146">
        <f t="shared" si="7"/>
        <v>0</v>
      </c>
      <c r="M56" s="688">
        <f t="shared" si="8"/>
        <v>8.9195695927003257E-2</v>
      </c>
      <c r="N56" s="1159">
        <v>0</v>
      </c>
      <c r="O56" s="1146">
        <f t="shared" si="9"/>
        <v>0</v>
      </c>
      <c r="P56" s="1146">
        <f t="shared" si="10"/>
        <v>0</v>
      </c>
      <c r="Q56" s="1146">
        <f t="shared" si="11"/>
        <v>0</v>
      </c>
      <c r="R56" s="1146">
        <f t="shared" si="12"/>
        <v>0</v>
      </c>
      <c r="S56" s="1146">
        <f t="shared" si="13"/>
        <v>0</v>
      </c>
      <c r="T56" s="1146">
        <f t="shared" si="14"/>
        <v>0</v>
      </c>
      <c r="U56" s="1146">
        <f t="shared" si="15"/>
        <v>0</v>
      </c>
      <c r="V56" s="687"/>
    </row>
    <row r="57" spans="1:22">
      <c r="A57" s="700" t="s">
        <v>338</v>
      </c>
      <c r="B57" s="397"/>
      <c r="C57" s="701"/>
      <c r="D57" s="701"/>
      <c r="E57" s="1147"/>
      <c r="F57" s="1147"/>
      <c r="G57" s="1146">
        <f t="shared" si="2"/>
        <v>0</v>
      </c>
      <c r="H57" s="702">
        <f t="shared" si="3"/>
        <v>2.729676731077145E-2</v>
      </c>
      <c r="I57" s="1146">
        <f t="shared" si="4"/>
        <v>0</v>
      </c>
      <c r="J57" s="1146">
        <f t="shared" si="5"/>
        <v>0</v>
      </c>
      <c r="K57" s="1146">
        <f t="shared" si="6"/>
        <v>0</v>
      </c>
      <c r="L57" s="1146">
        <f t="shared" si="7"/>
        <v>0</v>
      </c>
      <c r="M57" s="688">
        <f t="shared" si="8"/>
        <v>8.9195695927003257E-2</v>
      </c>
      <c r="N57" s="1159">
        <v>0</v>
      </c>
      <c r="O57" s="1146">
        <f t="shared" si="9"/>
        <v>0</v>
      </c>
      <c r="P57" s="1146">
        <f t="shared" si="10"/>
        <v>0</v>
      </c>
      <c r="Q57" s="1146">
        <f t="shared" si="11"/>
        <v>0</v>
      </c>
      <c r="R57" s="1146">
        <f t="shared" si="12"/>
        <v>0</v>
      </c>
      <c r="S57" s="1146">
        <f t="shared" si="13"/>
        <v>0</v>
      </c>
      <c r="T57" s="1146">
        <f t="shared" si="14"/>
        <v>0</v>
      </c>
      <c r="U57" s="1146">
        <f t="shared" si="15"/>
        <v>0</v>
      </c>
      <c r="V57" s="687"/>
    </row>
    <row r="58" spans="1:22">
      <c r="A58" s="704"/>
      <c r="B58" s="833"/>
      <c r="C58" s="833"/>
      <c r="D58" s="833"/>
      <c r="E58" s="707"/>
      <c r="F58" s="707"/>
      <c r="G58" s="707"/>
      <c r="H58" s="830"/>
      <c r="I58" s="1157"/>
      <c r="J58" s="1157"/>
      <c r="K58" s="1157"/>
      <c r="L58" s="1157"/>
      <c r="M58" s="831"/>
      <c r="N58" s="832"/>
      <c r="O58" s="831"/>
      <c r="P58" s="707"/>
      <c r="Q58" s="707"/>
      <c r="R58" s="707"/>
      <c r="S58" s="707"/>
      <c r="T58" s="707"/>
      <c r="U58" s="707"/>
      <c r="V58" s="687"/>
    </row>
    <row r="59" spans="1:22">
      <c r="A59" s="704" t="s">
        <v>660</v>
      </c>
      <c r="B59" s="975" t="s">
        <v>322</v>
      </c>
      <c r="E59" s="1146">
        <f>SUM(E52:E57)</f>
        <v>0</v>
      </c>
      <c r="F59" s="1146">
        <f>SUM(F52:F57)</f>
        <v>0</v>
      </c>
      <c r="G59" s="1146">
        <f>SUM(G52:G57)</f>
        <v>0</v>
      </c>
      <c r="H59" s="702"/>
      <c r="I59" s="1146">
        <f>SUM(I52:I57)</f>
        <v>0</v>
      </c>
      <c r="J59" s="1146">
        <f>SUM(J52:J57)</f>
        <v>0</v>
      </c>
      <c r="K59" s="1146">
        <f>SUM(K52:K57)</f>
        <v>0</v>
      </c>
      <c r="L59" s="1146">
        <f>SUM(L52:L57)</f>
        <v>0</v>
      </c>
      <c r="M59" s="688"/>
      <c r="N59" s="1146">
        <f>SUM(N52:N57)</f>
        <v>0</v>
      </c>
      <c r="O59" s="688"/>
      <c r="P59" s="1146">
        <f>SUM(P52:P57)</f>
        <v>0</v>
      </c>
      <c r="Q59" s="1146">
        <f>SUM(Q52:Q57)</f>
        <v>0</v>
      </c>
      <c r="R59" s="1146">
        <f>SUM(R52:R57)</f>
        <v>0</v>
      </c>
      <c r="S59" s="252"/>
      <c r="T59" s="1146">
        <f>SUM(T52:T57)</f>
        <v>0</v>
      </c>
      <c r="U59" s="1146">
        <f>SUM(U52:U57)</f>
        <v>0</v>
      </c>
      <c r="V59" s="687"/>
    </row>
    <row r="60" spans="1:22">
      <c r="A60" s="704"/>
      <c r="B60" s="365"/>
      <c r="E60" s="252"/>
      <c r="F60" s="252"/>
      <c r="G60" s="252"/>
      <c r="H60" s="702"/>
      <c r="I60" s="252"/>
      <c r="J60" s="252"/>
      <c r="K60" s="252"/>
      <c r="L60" s="252"/>
      <c r="M60" s="688"/>
      <c r="N60" s="703"/>
      <c r="O60" s="688"/>
      <c r="P60" s="252"/>
      <c r="Q60" s="252"/>
      <c r="R60" s="252"/>
      <c r="S60" s="252"/>
      <c r="T60" s="252"/>
      <c r="U60" s="252"/>
      <c r="V60" s="687"/>
    </row>
    <row r="61" spans="1:22">
      <c r="A61" s="704"/>
      <c r="B61" s="365"/>
      <c r="E61" s="252"/>
      <c r="F61" s="252"/>
      <c r="G61" s="252"/>
      <c r="H61" s="702"/>
      <c r="I61" s="252"/>
      <c r="J61" s="252"/>
      <c r="K61" s="252"/>
      <c r="L61" s="252"/>
      <c r="M61" s="688"/>
      <c r="N61" s="703"/>
      <c r="O61" s="688"/>
      <c r="P61" s="252"/>
      <c r="Q61" s="252"/>
      <c r="R61" s="252"/>
      <c r="S61" s="252"/>
      <c r="T61" s="252"/>
      <c r="U61" s="252"/>
      <c r="V61" s="687"/>
    </row>
    <row r="62" spans="1:22">
      <c r="A62" s="704"/>
      <c r="B62" s="693"/>
      <c r="C62" s="693"/>
      <c r="D62" s="693"/>
      <c r="E62" s="694" t="s">
        <v>1456</v>
      </c>
      <c r="F62" s="694" t="s">
        <v>1496</v>
      </c>
      <c r="G62" s="694" t="s">
        <v>122</v>
      </c>
      <c r="H62" s="694" t="s">
        <v>1452</v>
      </c>
      <c r="I62" s="694" t="s">
        <v>625</v>
      </c>
      <c r="J62" s="694" t="s">
        <v>123</v>
      </c>
      <c r="K62" s="694" t="s">
        <v>1194</v>
      </c>
      <c r="L62" s="694" t="s">
        <v>1459</v>
      </c>
      <c r="M62" s="694" t="s">
        <v>934</v>
      </c>
      <c r="N62" s="694" t="s">
        <v>933</v>
      </c>
      <c r="O62" s="694" t="s">
        <v>779</v>
      </c>
      <c r="P62" s="694" t="s">
        <v>1077</v>
      </c>
      <c r="Q62" s="694" t="s">
        <v>1461</v>
      </c>
      <c r="R62" s="694" t="s">
        <v>1373</v>
      </c>
      <c r="S62" s="694" t="s">
        <v>479</v>
      </c>
      <c r="T62" s="694" t="s">
        <v>656</v>
      </c>
      <c r="U62" s="694" t="s">
        <v>1373</v>
      </c>
      <c r="V62" s="687"/>
    </row>
    <row r="63" spans="1:22" ht="13.5" thickBot="1">
      <c r="A63" s="704"/>
      <c r="B63" s="695" t="s">
        <v>801</v>
      </c>
      <c r="C63" s="695" t="s">
        <v>1455</v>
      </c>
      <c r="D63" s="681"/>
      <c r="E63" s="696" t="s">
        <v>1457</v>
      </c>
      <c r="F63" s="696" t="s">
        <v>1452</v>
      </c>
      <c r="G63" s="696" t="s">
        <v>1451</v>
      </c>
      <c r="H63" s="696" t="s">
        <v>437</v>
      </c>
      <c r="I63" s="696" t="s">
        <v>1452</v>
      </c>
      <c r="J63" s="696" t="s">
        <v>1451</v>
      </c>
      <c r="K63" s="696" t="s">
        <v>1443</v>
      </c>
      <c r="L63" s="696" t="s">
        <v>1460</v>
      </c>
      <c r="M63" s="696" t="s">
        <v>1267</v>
      </c>
      <c r="N63" s="696" t="s">
        <v>1587</v>
      </c>
      <c r="O63" s="696" t="s">
        <v>251</v>
      </c>
      <c r="P63" s="696" t="s">
        <v>1267</v>
      </c>
      <c r="Q63" s="696" t="s">
        <v>1460</v>
      </c>
      <c r="R63" s="696" t="s">
        <v>1372</v>
      </c>
      <c r="S63" s="696" t="s">
        <v>480</v>
      </c>
      <c r="T63" s="696" t="s">
        <v>266</v>
      </c>
      <c r="U63" s="696" t="s">
        <v>754</v>
      </c>
      <c r="V63" s="687"/>
    </row>
    <row r="64" spans="1:22">
      <c r="A64" s="704"/>
      <c r="B64" s="697"/>
      <c r="C64" s="693"/>
      <c r="D64" s="694"/>
      <c r="E64" s="694"/>
      <c r="F64" s="694"/>
      <c r="G64" s="694" t="s">
        <v>1599</v>
      </c>
      <c r="H64" s="694"/>
      <c r="I64" s="694" t="s">
        <v>706</v>
      </c>
      <c r="J64" s="694" t="s">
        <v>105</v>
      </c>
      <c r="K64" s="694" t="s">
        <v>127</v>
      </c>
      <c r="L64" s="694" t="s">
        <v>128</v>
      </c>
      <c r="M64" s="694" t="s">
        <v>1600</v>
      </c>
      <c r="N64" s="694"/>
      <c r="O64" s="694" t="s">
        <v>329</v>
      </c>
      <c r="P64" s="694" t="s">
        <v>330</v>
      </c>
      <c r="Q64" s="694" t="s">
        <v>129</v>
      </c>
      <c r="R64" s="694" t="s">
        <v>130</v>
      </c>
      <c r="S64" s="694" t="s">
        <v>1142</v>
      </c>
      <c r="T64" s="694" t="s">
        <v>658</v>
      </c>
      <c r="U64" s="694" t="s">
        <v>482</v>
      </c>
      <c r="V64" s="687"/>
    </row>
    <row r="65" spans="1:22">
      <c r="A65" s="691"/>
      <c r="B65" s="705" t="s">
        <v>1409</v>
      </c>
      <c r="C65" s="706"/>
      <c r="E65" s="252"/>
      <c r="F65" s="252"/>
      <c r="G65" s="252"/>
      <c r="H65" s="252"/>
      <c r="I65" s="687"/>
      <c r="J65" s="252"/>
      <c r="K65" s="252"/>
      <c r="L65" s="711"/>
      <c r="M65" s="252"/>
      <c r="N65" s="1161"/>
      <c r="O65" s="252"/>
      <c r="P65" s="252"/>
      <c r="Q65" s="252"/>
      <c r="R65" s="252"/>
      <c r="S65" s="252"/>
      <c r="T65" s="252"/>
      <c r="U65" s="687"/>
    </row>
    <row r="66" spans="1:22">
      <c r="A66" s="700" t="s">
        <v>338</v>
      </c>
      <c r="B66" s="397" t="s">
        <v>1407</v>
      </c>
      <c r="C66" s="397" t="s">
        <v>310</v>
      </c>
      <c r="D66" s="701"/>
      <c r="E66" s="1147">
        <v>0</v>
      </c>
      <c r="F66" s="1158">
        <v>0</v>
      </c>
      <c r="G66" s="1146">
        <f t="shared" ref="G66:G72" si="16">E66-F66</f>
        <v>0</v>
      </c>
      <c r="H66" s="1159">
        <v>0</v>
      </c>
      <c r="I66" s="1147">
        <v>0</v>
      </c>
      <c r="J66" s="1146">
        <f t="shared" ref="J66:J72" si="17">MAX(E66-F66-I66,0)</f>
        <v>0</v>
      </c>
      <c r="K66" s="1146">
        <f t="shared" ref="K66:K72" si="18">ROUND(J66*$I$28,0)</f>
        <v>0</v>
      </c>
      <c r="L66" s="1146">
        <f t="shared" ref="L66:L72" si="19">ROUND(J66*$I$30,0)</f>
        <v>0</v>
      </c>
      <c r="M66" s="688">
        <f t="shared" ref="M66:M72" si="20">+I$31</f>
        <v>8.9195695927003257E-2</v>
      </c>
      <c r="N66" s="1159">
        <v>0</v>
      </c>
      <c r="O66" s="1146">
        <f t="shared" ref="O66:O71" si="21">ROUND(N66*J66,0)</f>
        <v>0</v>
      </c>
      <c r="P66" s="1146">
        <f t="shared" ref="P66:P72" si="22">ROUND(O66+(M66*J66),0)</f>
        <v>0</v>
      </c>
      <c r="Q66" s="1146">
        <f t="shared" ref="Q66:Q72" si="23">ROUND(P66*I$24,0)</f>
        <v>0</v>
      </c>
      <c r="R66" s="1146">
        <f t="shared" ref="R66:R72" si="24">ROUND(+J66*$I$29,0)</f>
        <v>0</v>
      </c>
      <c r="S66" s="1146">
        <f t="shared" ref="S66:S72" si="25">I66+K66+L66+P66+Q66+R66</f>
        <v>0</v>
      </c>
      <c r="T66" s="1146">
        <f t="shared" ref="T66:T72" si="26">ROUND(J66*I$34,0)</f>
        <v>0</v>
      </c>
      <c r="U66" s="1146">
        <f t="shared" ref="U66:U72" si="27">S66+T66</f>
        <v>0</v>
      </c>
      <c r="V66" s="687"/>
    </row>
    <row r="67" spans="1:22">
      <c r="A67" s="700" t="s">
        <v>338</v>
      </c>
      <c r="B67" s="397" t="s">
        <v>1407</v>
      </c>
      <c r="C67" s="397" t="s">
        <v>312</v>
      </c>
      <c r="D67" s="701"/>
      <c r="E67" s="1147">
        <v>0</v>
      </c>
      <c r="F67" s="1158">
        <v>0</v>
      </c>
      <c r="G67" s="1146">
        <f t="shared" si="16"/>
        <v>0</v>
      </c>
      <c r="H67" s="1159">
        <v>0</v>
      </c>
      <c r="I67" s="1147">
        <v>0</v>
      </c>
      <c r="J67" s="1146">
        <f t="shared" si="17"/>
        <v>0</v>
      </c>
      <c r="K67" s="1146">
        <f t="shared" si="18"/>
        <v>0</v>
      </c>
      <c r="L67" s="1146">
        <f t="shared" si="19"/>
        <v>0</v>
      </c>
      <c r="M67" s="688">
        <f t="shared" si="20"/>
        <v>8.9195695927003257E-2</v>
      </c>
      <c r="N67" s="1159">
        <v>0</v>
      </c>
      <c r="O67" s="1146">
        <f t="shared" si="21"/>
        <v>0</v>
      </c>
      <c r="P67" s="1146">
        <f t="shared" si="22"/>
        <v>0</v>
      </c>
      <c r="Q67" s="1146">
        <f t="shared" si="23"/>
        <v>0</v>
      </c>
      <c r="R67" s="1146">
        <f t="shared" si="24"/>
        <v>0</v>
      </c>
      <c r="S67" s="1146">
        <f t="shared" si="25"/>
        <v>0</v>
      </c>
      <c r="T67" s="1146">
        <f t="shared" si="26"/>
        <v>0</v>
      </c>
      <c r="U67" s="1146">
        <f t="shared" si="27"/>
        <v>0</v>
      </c>
      <c r="V67" s="687"/>
    </row>
    <row r="68" spans="1:22">
      <c r="A68" s="700" t="s">
        <v>338</v>
      </c>
      <c r="B68" s="397" t="s">
        <v>1407</v>
      </c>
      <c r="C68" s="397" t="s">
        <v>313</v>
      </c>
      <c r="D68" s="701"/>
      <c r="E68" s="1147">
        <v>0</v>
      </c>
      <c r="F68" s="1158">
        <v>0</v>
      </c>
      <c r="G68" s="1146">
        <f t="shared" si="16"/>
        <v>0</v>
      </c>
      <c r="H68" s="1159">
        <v>0</v>
      </c>
      <c r="I68" s="1147">
        <v>0</v>
      </c>
      <c r="J68" s="1146">
        <f t="shared" si="17"/>
        <v>0</v>
      </c>
      <c r="K68" s="1146">
        <f t="shared" si="18"/>
        <v>0</v>
      </c>
      <c r="L68" s="1146">
        <f t="shared" si="19"/>
        <v>0</v>
      </c>
      <c r="M68" s="688">
        <f t="shared" si="20"/>
        <v>8.9195695927003257E-2</v>
      </c>
      <c r="N68" s="1159">
        <v>0</v>
      </c>
      <c r="O68" s="1146">
        <f t="shared" si="21"/>
        <v>0</v>
      </c>
      <c r="P68" s="1146">
        <f t="shared" si="22"/>
        <v>0</v>
      </c>
      <c r="Q68" s="1146">
        <f t="shared" si="23"/>
        <v>0</v>
      </c>
      <c r="R68" s="1146">
        <f t="shared" si="24"/>
        <v>0</v>
      </c>
      <c r="S68" s="1146">
        <f t="shared" si="25"/>
        <v>0</v>
      </c>
      <c r="T68" s="1146">
        <f t="shared" si="26"/>
        <v>0</v>
      </c>
      <c r="U68" s="1146">
        <f t="shared" si="27"/>
        <v>0</v>
      </c>
      <c r="V68" s="687"/>
    </row>
    <row r="69" spans="1:22">
      <c r="A69" s="700" t="s">
        <v>338</v>
      </c>
      <c r="B69" s="397" t="s">
        <v>1407</v>
      </c>
      <c r="C69" s="397" t="s">
        <v>314</v>
      </c>
      <c r="D69" s="701"/>
      <c r="E69" s="1147">
        <v>0</v>
      </c>
      <c r="F69" s="1158">
        <v>0</v>
      </c>
      <c r="G69" s="1146">
        <f t="shared" si="16"/>
        <v>0</v>
      </c>
      <c r="H69" s="1159">
        <v>0</v>
      </c>
      <c r="I69" s="1147">
        <v>0</v>
      </c>
      <c r="J69" s="1146">
        <f t="shared" si="17"/>
        <v>0</v>
      </c>
      <c r="K69" s="1146">
        <f t="shared" si="18"/>
        <v>0</v>
      </c>
      <c r="L69" s="1146">
        <f t="shared" si="19"/>
        <v>0</v>
      </c>
      <c r="M69" s="688">
        <f t="shared" si="20"/>
        <v>8.9195695927003257E-2</v>
      </c>
      <c r="N69" s="1159">
        <v>0</v>
      </c>
      <c r="O69" s="1146">
        <f t="shared" si="21"/>
        <v>0</v>
      </c>
      <c r="P69" s="1146">
        <f t="shared" si="22"/>
        <v>0</v>
      </c>
      <c r="Q69" s="1146">
        <f t="shared" si="23"/>
        <v>0</v>
      </c>
      <c r="R69" s="1146">
        <f t="shared" si="24"/>
        <v>0</v>
      </c>
      <c r="S69" s="1146">
        <f t="shared" si="25"/>
        <v>0</v>
      </c>
      <c r="T69" s="1146">
        <f t="shared" si="26"/>
        <v>0</v>
      </c>
      <c r="U69" s="1146">
        <f t="shared" si="27"/>
        <v>0</v>
      </c>
      <c r="V69" s="687"/>
    </row>
    <row r="70" spans="1:22">
      <c r="A70" s="700" t="s">
        <v>338</v>
      </c>
      <c r="B70" s="397" t="s">
        <v>1407</v>
      </c>
      <c r="C70" s="397" t="s">
        <v>311</v>
      </c>
      <c r="D70" s="701"/>
      <c r="E70" s="1147">
        <v>0</v>
      </c>
      <c r="F70" s="1158">
        <v>0</v>
      </c>
      <c r="G70" s="1146">
        <f t="shared" si="16"/>
        <v>0</v>
      </c>
      <c r="H70" s="1159">
        <v>0</v>
      </c>
      <c r="I70" s="1147">
        <v>0</v>
      </c>
      <c r="J70" s="1146">
        <f t="shared" si="17"/>
        <v>0</v>
      </c>
      <c r="K70" s="1146">
        <f t="shared" si="18"/>
        <v>0</v>
      </c>
      <c r="L70" s="1146">
        <f t="shared" si="19"/>
        <v>0</v>
      </c>
      <c r="M70" s="688">
        <f t="shared" si="20"/>
        <v>8.9195695927003257E-2</v>
      </c>
      <c r="N70" s="1159">
        <v>0</v>
      </c>
      <c r="O70" s="1146">
        <f t="shared" si="21"/>
        <v>0</v>
      </c>
      <c r="P70" s="1146">
        <f t="shared" si="22"/>
        <v>0</v>
      </c>
      <c r="Q70" s="1146">
        <f t="shared" si="23"/>
        <v>0</v>
      </c>
      <c r="R70" s="1146">
        <f t="shared" si="24"/>
        <v>0</v>
      </c>
      <c r="S70" s="1146">
        <f t="shared" si="25"/>
        <v>0</v>
      </c>
      <c r="T70" s="1146">
        <f t="shared" si="26"/>
        <v>0</v>
      </c>
      <c r="U70" s="1146">
        <f t="shared" si="27"/>
        <v>0</v>
      </c>
      <c r="V70" s="687"/>
    </row>
    <row r="71" spans="1:22">
      <c r="A71" s="700" t="s">
        <v>338</v>
      </c>
      <c r="B71" s="397"/>
      <c r="C71" s="701"/>
      <c r="D71" s="701"/>
      <c r="E71" s="1147"/>
      <c r="F71" s="1158">
        <v>0</v>
      </c>
      <c r="G71" s="1146">
        <f t="shared" si="16"/>
        <v>0</v>
      </c>
      <c r="H71" s="1159">
        <v>0</v>
      </c>
      <c r="I71" s="1147"/>
      <c r="J71" s="1146">
        <f t="shared" si="17"/>
        <v>0</v>
      </c>
      <c r="K71" s="1146">
        <f t="shared" si="18"/>
        <v>0</v>
      </c>
      <c r="L71" s="1146">
        <f t="shared" si="19"/>
        <v>0</v>
      </c>
      <c r="M71" s="688">
        <f t="shared" si="20"/>
        <v>8.9195695927003257E-2</v>
      </c>
      <c r="N71" s="1159">
        <v>0</v>
      </c>
      <c r="O71" s="1146">
        <f t="shared" si="21"/>
        <v>0</v>
      </c>
      <c r="P71" s="1146">
        <f t="shared" si="22"/>
        <v>0</v>
      </c>
      <c r="Q71" s="1146">
        <f t="shared" si="23"/>
        <v>0</v>
      </c>
      <c r="R71" s="1146">
        <f t="shared" si="24"/>
        <v>0</v>
      </c>
      <c r="S71" s="1146">
        <f t="shared" si="25"/>
        <v>0</v>
      </c>
      <c r="T71" s="1146">
        <f t="shared" si="26"/>
        <v>0</v>
      </c>
      <c r="U71" s="1146">
        <f t="shared" si="27"/>
        <v>0</v>
      </c>
      <c r="V71" s="687"/>
    </row>
    <row r="72" spans="1:22">
      <c r="A72" s="700" t="s">
        <v>338</v>
      </c>
      <c r="B72" s="701"/>
      <c r="C72" s="701"/>
      <c r="D72" s="701"/>
      <c r="E72" s="1147"/>
      <c r="F72" s="1158">
        <v>0</v>
      </c>
      <c r="G72" s="1146">
        <f t="shared" si="16"/>
        <v>0</v>
      </c>
      <c r="H72" s="1159">
        <v>0</v>
      </c>
      <c r="I72" s="1147"/>
      <c r="J72" s="1146">
        <f t="shared" si="17"/>
        <v>0</v>
      </c>
      <c r="K72" s="1146">
        <f t="shared" si="18"/>
        <v>0</v>
      </c>
      <c r="L72" s="1146">
        <f t="shared" si="19"/>
        <v>0</v>
      </c>
      <c r="M72" s="688">
        <f t="shared" si="20"/>
        <v>8.9195695927003257E-2</v>
      </c>
      <c r="N72" s="1159">
        <v>0</v>
      </c>
      <c r="O72" s="1146">
        <f>ROUND(N72*J72,0)</f>
        <v>0</v>
      </c>
      <c r="P72" s="1146">
        <f t="shared" si="22"/>
        <v>0</v>
      </c>
      <c r="Q72" s="1146">
        <f t="shared" si="23"/>
        <v>0</v>
      </c>
      <c r="R72" s="1146">
        <f t="shared" si="24"/>
        <v>0</v>
      </c>
      <c r="S72" s="1146">
        <f t="shared" si="25"/>
        <v>0</v>
      </c>
      <c r="T72" s="1146">
        <f t="shared" si="26"/>
        <v>0</v>
      </c>
      <c r="U72" s="1146">
        <f t="shared" si="27"/>
        <v>0</v>
      </c>
      <c r="V72" s="687"/>
    </row>
    <row r="73" spans="1:22">
      <c r="A73" s="691"/>
      <c r="B73" s="833"/>
      <c r="C73" s="833"/>
      <c r="D73" s="707"/>
      <c r="E73" s="707"/>
      <c r="F73" s="707"/>
      <c r="G73" s="707"/>
      <c r="H73" s="707"/>
      <c r="I73" s="707"/>
      <c r="J73" s="707"/>
      <c r="K73" s="707"/>
      <c r="L73" s="835"/>
      <c r="M73" s="707"/>
      <c r="N73" s="707"/>
      <c r="O73" s="707"/>
      <c r="P73" s="707"/>
      <c r="Q73" s="707"/>
      <c r="R73" s="712"/>
      <c r="S73" s="712"/>
      <c r="T73" s="712"/>
      <c r="U73" s="712"/>
    </row>
    <row r="74" spans="1:22">
      <c r="A74" s="691" t="s">
        <v>661</v>
      </c>
      <c r="B74" s="975" t="s">
        <v>334</v>
      </c>
      <c r="D74" s="252"/>
      <c r="E74" s="1146">
        <f>SUM(E66:E72)</f>
        <v>0</v>
      </c>
      <c r="F74" s="1146">
        <f>SUM(F66:F72)</f>
        <v>0</v>
      </c>
      <c r="G74" s="1146">
        <f>SUM(G66:G72)</f>
        <v>0</v>
      </c>
      <c r="H74" s="252"/>
      <c r="I74" s="1146">
        <f>SUM(I66:I72)</f>
        <v>0</v>
      </c>
      <c r="J74" s="1146">
        <f>SUM(J66:J72)</f>
        <v>0</v>
      </c>
      <c r="K74" s="1146">
        <f>SUM(K66:K72)</f>
        <v>0</v>
      </c>
      <c r="L74" s="1146">
        <f>SUM(L66:L72)</f>
        <v>0</v>
      </c>
      <c r="M74" s="252"/>
      <c r="N74" s="252"/>
      <c r="O74" s="1146">
        <f t="shared" ref="O74:U74" si="28">SUM(O66:O72)</f>
        <v>0</v>
      </c>
      <c r="P74" s="1146">
        <f t="shared" si="28"/>
        <v>0</v>
      </c>
      <c r="Q74" s="1146">
        <f t="shared" si="28"/>
        <v>0</v>
      </c>
      <c r="R74" s="1146">
        <f t="shared" si="28"/>
        <v>0</v>
      </c>
      <c r="S74" s="1146">
        <f>SUM(S66:S72)</f>
        <v>0</v>
      </c>
      <c r="T74" s="1146">
        <f t="shared" si="28"/>
        <v>0</v>
      </c>
      <c r="U74" s="1146">
        <f t="shared" si="28"/>
        <v>0</v>
      </c>
    </row>
    <row r="75" spans="1:22">
      <c r="A75" s="691"/>
      <c r="D75" s="252"/>
      <c r="E75" s="1146"/>
      <c r="F75" s="1146"/>
      <c r="G75" s="1146"/>
      <c r="H75" s="252"/>
      <c r="I75" s="252"/>
      <c r="J75" s="252"/>
      <c r="K75" s="252"/>
      <c r="L75" s="711"/>
      <c r="M75" s="252"/>
      <c r="N75" s="252"/>
      <c r="O75" s="252"/>
      <c r="P75" s="252"/>
      <c r="Q75" s="253"/>
      <c r="R75" s="686"/>
      <c r="S75" s="686"/>
      <c r="T75" s="686"/>
      <c r="U75" s="686"/>
    </row>
    <row r="76" spans="1:22">
      <c r="A76" s="704" t="s">
        <v>1559</v>
      </c>
      <c r="B76" s="976" t="s">
        <v>333</v>
      </c>
      <c r="C76" s="836"/>
      <c r="D76" s="837"/>
      <c r="E76" s="1148">
        <f t="shared" ref="E76:L76" si="29">E59+E74</f>
        <v>0</v>
      </c>
      <c r="F76" s="1148">
        <f t="shared" si="29"/>
        <v>0</v>
      </c>
      <c r="G76" s="1148">
        <f t="shared" si="29"/>
        <v>0</v>
      </c>
      <c r="H76" s="837"/>
      <c r="I76" s="1148">
        <f t="shared" si="29"/>
        <v>0</v>
      </c>
      <c r="J76" s="1148">
        <f t="shared" si="29"/>
        <v>0</v>
      </c>
      <c r="K76" s="1148">
        <f t="shared" si="29"/>
        <v>0</v>
      </c>
      <c r="L76" s="1148">
        <f t="shared" si="29"/>
        <v>0</v>
      </c>
      <c r="M76" s="837"/>
      <c r="N76" s="837"/>
      <c r="O76" s="1148">
        <f t="shared" ref="O76:T76" si="30">O59+O74</f>
        <v>0</v>
      </c>
      <c r="P76" s="1148">
        <f t="shared" si="30"/>
        <v>0</v>
      </c>
      <c r="Q76" s="1148">
        <f t="shared" si="30"/>
        <v>0</v>
      </c>
      <c r="R76" s="1148">
        <f t="shared" si="30"/>
        <v>0</v>
      </c>
      <c r="S76" s="1148">
        <f>S59+S74</f>
        <v>0</v>
      </c>
      <c r="T76" s="1148">
        <f t="shared" si="30"/>
        <v>0</v>
      </c>
      <c r="U76" s="1148">
        <f>U59+U74</f>
        <v>0</v>
      </c>
    </row>
    <row r="77" spans="1:22">
      <c r="A77" s="691"/>
      <c r="D77" s="252"/>
      <c r="E77" s="252"/>
      <c r="F77" s="252"/>
      <c r="G77" s="252"/>
      <c r="H77" s="252"/>
      <c r="I77" s="252"/>
      <c r="J77" s="252"/>
      <c r="K77" s="252"/>
      <c r="L77" s="711"/>
      <c r="M77" s="252"/>
      <c r="N77" s="252"/>
      <c r="O77" s="252"/>
      <c r="P77" s="252"/>
      <c r="Q77" s="252"/>
      <c r="R77" s="687"/>
      <c r="S77" s="687"/>
      <c r="T77" s="687"/>
    </row>
    <row r="78" spans="1:22">
      <c r="A78" s="691"/>
      <c r="B78" s="705" t="s">
        <v>163</v>
      </c>
      <c r="D78" s="252"/>
      <c r="E78" s="252"/>
      <c r="F78" s="252"/>
      <c r="G78" s="252"/>
      <c r="H78" s="252"/>
      <c r="I78" s="252"/>
      <c r="J78" s="252"/>
      <c r="K78" s="252"/>
      <c r="L78" s="711"/>
      <c r="M78" s="252"/>
      <c r="N78" s="252"/>
      <c r="O78" s="252"/>
      <c r="P78" s="252"/>
      <c r="Q78" s="252"/>
      <c r="R78" s="687"/>
      <c r="S78" s="687"/>
      <c r="T78" s="687"/>
    </row>
    <row r="79" spans="1:22">
      <c r="A79" s="691"/>
      <c r="B79" s="691"/>
      <c r="C79" s="691"/>
      <c r="D79" s="691"/>
      <c r="E79" s="691" t="s">
        <v>1342</v>
      </c>
      <c r="F79" s="691" t="s">
        <v>1340</v>
      </c>
      <c r="G79" s="691" t="s">
        <v>1341</v>
      </c>
      <c r="H79" s="692" t="s">
        <v>1588</v>
      </c>
      <c r="I79" s="692" t="s">
        <v>1589</v>
      </c>
      <c r="J79" s="691" t="s">
        <v>1590</v>
      </c>
      <c r="K79" s="692" t="s">
        <v>1591</v>
      </c>
      <c r="L79" s="691" t="s">
        <v>1592</v>
      </c>
      <c r="M79" s="691" t="s">
        <v>1593</v>
      </c>
      <c r="N79" s="691" t="s">
        <v>1594</v>
      </c>
      <c r="O79" s="691" t="s">
        <v>1595</v>
      </c>
      <c r="P79" s="691" t="s">
        <v>1596</v>
      </c>
      <c r="Q79" s="691" t="s">
        <v>1597</v>
      </c>
      <c r="R79" s="691" t="s">
        <v>1598</v>
      </c>
      <c r="S79" s="691" t="s">
        <v>126</v>
      </c>
      <c r="T79" s="691" t="s">
        <v>657</v>
      </c>
      <c r="U79" s="691" t="s">
        <v>481</v>
      </c>
    </row>
    <row r="80" spans="1:22">
      <c r="A80" s="691"/>
      <c r="B80" s="693"/>
      <c r="C80" s="693"/>
      <c r="D80" s="693"/>
      <c r="E80" s="694" t="s">
        <v>1456</v>
      </c>
      <c r="F80" s="694" t="s">
        <v>1496</v>
      </c>
      <c r="G80" s="694" t="s">
        <v>122</v>
      </c>
      <c r="H80" s="694" t="s">
        <v>1452</v>
      </c>
      <c r="I80" s="694" t="s">
        <v>625</v>
      </c>
      <c r="J80" s="694" t="s">
        <v>123</v>
      </c>
      <c r="K80" s="694" t="s">
        <v>1194</v>
      </c>
      <c r="L80" s="694" t="s">
        <v>1459</v>
      </c>
      <c r="M80" s="694" t="s">
        <v>934</v>
      </c>
      <c r="N80" s="694" t="s">
        <v>933</v>
      </c>
      <c r="O80" s="694" t="s">
        <v>779</v>
      </c>
      <c r="P80" s="694" t="s">
        <v>1077</v>
      </c>
      <c r="Q80" s="694" t="s">
        <v>1461</v>
      </c>
      <c r="R80" s="694" t="s">
        <v>1373</v>
      </c>
      <c r="S80" s="694" t="s">
        <v>479</v>
      </c>
      <c r="T80" s="694" t="s">
        <v>656</v>
      </c>
      <c r="U80" s="694" t="s">
        <v>1373</v>
      </c>
    </row>
    <row r="81" spans="1:22" ht="13.5" thickBot="1">
      <c r="A81" s="691"/>
      <c r="B81" s="695" t="s">
        <v>801</v>
      </c>
      <c r="C81" s="695" t="s">
        <v>1455</v>
      </c>
      <c r="D81" s="681"/>
      <c r="E81" s="696" t="s">
        <v>1457</v>
      </c>
      <c r="F81" s="696" t="s">
        <v>1452</v>
      </c>
      <c r="G81" s="696" t="s">
        <v>1451</v>
      </c>
      <c r="H81" s="696" t="s">
        <v>437</v>
      </c>
      <c r="I81" s="696" t="s">
        <v>1452</v>
      </c>
      <c r="J81" s="696" t="s">
        <v>1451</v>
      </c>
      <c r="K81" s="696" t="s">
        <v>1443</v>
      </c>
      <c r="L81" s="696" t="s">
        <v>1460</v>
      </c>
      <c r="M81" s="696" t="s">
        <v>1267</v>
      </c>
      <c r="N81" s="696" t="s">
        <v>1587</v>
      </c>
      <c r="O81" s="696" t="s">
        <v>251</v>
      </c>
      <c r="P81" s="696" t="s">
        <v>1267</v>
      </c>
      <c r="Q81" s="696" t="s">
        <v>1460</v>
      </c>
      <c r="R81" s="696" t="s">
        <v>1372</v>
      </c>
      <c r="S81" s="696" t="s">
        <v>480</v>
      </c>
      <c r="T81" s="696" t="s">
        <v>266</v>
      </c>
      <c r="U81" s="696" t="s">
        <v>754</v>
      </c>
    </row>
    <row r="82" spans="1:22">
      <c r="A82" s="691"/>
      <c r="B82" s="697"/>
      <c r="C82" s="693"/>
      <c r="D82" s="694"/>
      <c r="E82" s="694"/>
      <c r="F82" s="694"/>
      <c r="G82" s="694" t="s">
        <v>1599</v>
      </c>
      <c r="H82" s="694" t="s">
        <v>157</v>
      </c>
      <c r="I82" s="698" t="s">
        <v>125</v>
      </c>
      <c r="J82" s="694" t="s">
        <v>124</v>
      </c>
      <c r="K82" s="694" t="s">
        <v>130</v>
      </c>
      <c r="L82" s="694" t="s">
        <v>1111</v>
      </c>
      <c r="M82" s="694" t="s">
        <v>156</v>
      </c>
      <c r="N82" s="694" t="s">
        <v>158</v>
      </c>
      <c r="O82" s="694" t="s">
        <v>329</v>
      </c>
      <c r="P82" s="694" t="s">
        <v>330</v>
      </c>
      <c r="Q82" s="694" t="s">
        <v>1141</v>
      </c>
      <c r="R82" s="694" t="s">
        <v>130</v>
      </c>
      <c r="S82" s="694" t="s">
        <v>1142</v>
      </c>
      <c r="T82" s="694" t="s">
        <v>658</v>
      </c>
      <c r="U82" s="694" t="s">
        <v>482</v>
      </c>
    </row>
    <row r="83" spans="1:22">
      <c r="A83" s="691"/>
      <c r="B83" s="705" t="s">
        <v>554</v>
      </c>
      <c r="D83" s="252"/>
      <c r="E83" s="252"/>
      <c r="F83" s="252"/>
      <c r="G83" s="252"/>
      <c r="H83" s="252"/>
      <c r="I83" s="252"/>
      <c r="J83" s="252"/>
      <c r="K83" s="252"/>
      <c r="L83" s="711"/>
      <c r="M83" s="252"/>
      <c r="N83" s="252"/>
      <c r="O83" s="252"/>
      <c r="P83" s="252"/>
      <c r="Q83" s="252"/>
      <c r="T83" s="252"/>
    </row>
    <row r="84" spans="1:22">
      <c r="A84" s="700" t="s">
        <v>338</v>
      </c>
      <c r="B84" s="701"/>
      <c r="C84" s="701" t="s">
        <v>1414</v>
      </c>
      <c r="D84" s="701"/>
      <c r="E84" s="1147">
        <v>0</v>
      </c>
      <c r="F84" s="1147">
        <v>0</v>
      </c>
      <c r="G84" s="1146">
        <f>E84-F84</f>
        <v>0</v>
      </c>
      <c r="H84" s="1160">
        <v>0</v>
      </c>
      <c r="I84" s="1146">
        <f>H84*E84</f>
        <v>0</v>
      </c>
      <c r="J84" s="1146">
        <f>MAX(E84-F84-I84,0)</f>
        <v>0</v>
      </c>
      <c r="K84" s="1146">
        <f>ROUND(J84*$I$28,0)</f>
        <v>0</v>
      </c>
      <c r="L84" s="1146">
        <f>ROUND(J84*$I$30,0)</f>
        <v>0</v>
      </c>
      <c r="M84" s="688">
        <f>+I$31</f>
        <v>8.9195695927003257E-2</v>
      </c>
      <c r="N84" s="708">
        <v>0</v>
      </c>
      <c r="O84" s="1146">
        <f>ROUND(N84*J84,0)</f>
        <v>0</v>
      </c>
      <c r="P84" s="1146">
        <f>ROUND(O84+(M84*J84),0)</f>
        <v>0</v>
      </c>
      <c r="Q84" s="1146">
        <f>ROUND(J84*$I$32,0)</f>
        <v>0</v>
      </c>
      <c r="R84" s="1146">
        <f>ROUND(+J84*$I$29,0)</f>
        <v>0</v>
      </c>
      <c r="S84" s="1146">
        <f>I84+K84+L84+P84+Q84+R84</f>
        <v>0</v>
      </c>
      <c r="T84" s="1146">
        <f>ROUND(J84*I$34,0)</f>
        <v>0</v>
      </c>
      <c r="U84" s="1146">
        <f>S84+T84</f>
        <v>0</v>
      </c>
      <c r="V84" s="687"/>
    </row>
    <row r="85" spans="1:22">
      <c r="A85" s="700" t="s">
        <v>338</v>
      </c>
      <c r="B85" s="701"/>
      <c r="C85" s="701" t="s">
        <v>1413</v>
      </c>
      <c r="D85" s="701"/>
      <c r="E85" s="1147">
        <v>0</v>
      </c>
      <c r="F85" s="1147">
        <v>0</v>
      </c>
      <c r="G85" s="1146">
        <f>E85-F85</f>
        <v>0</v>
      </c>
      <c r="H85" s="1160">
        <v>0</v>
      </c>
      <c r="I85" s="1146">
        <f>H85*E85</f>
        <v>0</v>
      </c>
      <c r="J85" s="1146">
        <f>MAX(E85-F85-I85,0)</f>
        <v>0</v>
      </c>
      <c r="K85" s="1146">
        <f>ROUND(J85*$I$28,0)</f>
        <v>0</v>
      </c>
      <c r="L85" s="1146">
        <f>ROUND(J85*$I$30,0)</f>
        <v>0</v>
      </c>
      <c r="M85" s="688">
        <f>+I$31</f>
        <v>8.9195695927003257E-2</v>
      </c>
      <c r="N85" s="708">
        <v>0</v>
      </c>
      <c r="O85" s="1146">
        <f>ROUND(N85*J85,0)</f>
        <v>0</v>
      </c>
      <c r="P85" s="1146">
        <f>ROUND(O85+(M85*J85),0)</f>
        <v>0</v>
      </c>
      <c r="Q85" s="1146">
        <f>ROUND(J85*$I$32,0)</f>
        <v>0</v>
      </c>
      <c r="R85" s="1146">
        <f>ROUND(+J85*$I$29,0)</f>
        <v>0</v>
      </c>
      <c r="S85" s="1146">
        <f>I85+K85+L85+P85+Q85+R85</f>
        <v>0</v>
      </c>
      <c r="T85" s="1146">
        <f>ROUND(J85*I$34,0)</f>
        <v>0</v>
      </c>
      <c r="U85" s="1146">
        <f>S85+T85</f>
        <v>0</v>
      </c>
      <c r="V85" s="687"/>
    </row>
    <row r="86" spans="1:22">
      <c r="A86" s="700" t="s">
        <v>338</v>
      </c>
      <c r="B86" s="701"/>
      <c r="C86" s="701"/>
      <c r="D86" s="701"/>
      <c r="E86" s="1147"/>
      <c r="F86" s="1147"/>
      <c r="G86" s="1146">
        <f>E86-F86</f>
        <v>0</v>
      </c>
      <c r="H86" s="1160"/>
      <c r="I86" s="1146">
        <f>H86*E86</f>
        <v>0</v>
      </c>
      <c r="J86" s="1146">
        <f>MAX(E86-F86-I86,0)</f>
        <v>0</v>
      </c>
      <c r="K86" s="1146">
        <f>ROUND(J86*$I$28,0)</f>
        <v>0</v>
      </c>
      <c r="L86" s="1146">
        <f>ROUND(J86*$I$30,0)</f>
        <v>0</v>
      </c>
      <c r="M86" s="688">
        <f>+I$31</f>
        <v>8.9195695927003257E-2</v>
      </c>
      <c r="N86" s="708"/>
      <c r="O86" s="1146">
        <f>ROUND(N86*J86,0)</f>
        <v>0</v>
      </c>
      <c r="P86" s="1146">
        <f>ROUND(O86+(M86*J86),0)</f>
        <v>0</v>
      </c>
      <c r="Q86" s="1146">
        <f>ROUND(J86*$I$32,0)</f>
        <v>0</v>
      </c>
      <c r="R86" s="1146">
        <f>ROUND(+J86*$I$29,0)</f>
        <v>0</v>
      </c>
      <c r="S86" s="1146">
        <f>I86+K86+L86+P86+Q86+R86</f>
        <v>0</v>
      </c>
      <c r="T86" s="1146">
        <f>ROUND(J86*I$34,0)</f>
        <v>0</v>
      </c>
      <c r="U86" s="1146">
        <f>S86+T86</f>
        <v>0</v>
      </c>
      <c r="V86" s="687"/>
    </row>
    <row r="87" spans="1:22">
      <c r="A87" s="691"/>
      <c r="B87" s="833"/>
      <c r="C87" s="834"/>
      <c r="D87" s="833"/>
      <c r="E87" s="707"/>
      <c r="F87" s="707"/>
      <c r="G87" s="707"/>
      <c r="H87" s="707"/>
      <c r="I87" s="712"/>
      <c r="J87" s="707"/>
      <c r="K87" s="707"/>
      <c r="L87" s="838"/>
      <c r="M87" s="831"/>
      <c r="N87" s="838"/>
      <c r="O87" s="707"/>
      <c r="P87" s="707"/>
      <c r="Q87" s="707"/>
      <c r="R87" s="707"/>
      <c r="S87" s="707"/>
      <c r="T87" s="707"/>
      <c r="U87" s="712"/>
      <c r="V87" s="687"/>
    </row>
    <row r="88" spans="1:22">
      <c r="A88" s="704" t="s">
        <v>1560</v>
      </c>
      <c r="B88" s="975" t="s">
        <v>323</v>
      </c>
      <c r="E88" s="1146">
        <f>SUM(E84:E86)</f>
        <v>0</v>
      </c>
      <c r="F88" s="1146">
        <f>SUM(F84:F86)</f>
        <v>0</v>
      </c>
      <c r="G88" s="1146">
        <f>SUM(G84:G86)</f>
        <v>0</v>
      </c>
      <c r="H88" s="252"/>
      <c r="I88" s="1146">
        <f>SUM(I84:I86)</f>
        <v>0</v>
      </c>
      <c r="J88" s="1146">
        <f>SUM(J84:J86)</f>
        <v>0</v>
      </c>
      <c r="K88" s="1146">
        <f>SUM(K84:K86)</f>
        <v>0</v>
      </c>
      <c r="L88" s="1146">
        <f>SUM(L84:L86)</f>
        <v>0</v>
      </c>
      <c r="M88" s="688"/>
      <c r="N88" s="713"/>
      <c r="O88" s="1146">
        <f t="shared" ref="O88:U88" si="31">SUM(O84:O86)</f>
        <v>0</v>
      </c>
      <c r="P88" s="1146">
        <f t="shared" si="31"/>
        <v>0</v>
      </c>
      <c r="Q88" s="1146">
        <f t="shared" si="31"/>
        <v>0</v>
      </c>
      <c r="R88" s="1146">
        <f t="shared" si="31"/>
        <v>0</v>
      </c>
      <c r="S88" s="1146">
        <f t="shared" si="31"/>
        <v>0</v>
      </c>
      <c r="T88" s="1146">
        <f t="shared" si="31"/>
        <v>0</v>
      </c>
      <c r="U88" s="1146">
        <f t="shared" si="31"/>
        <v>0</v>
      </c>
      <c r="V88" s="687"/>
    </row>
    <row r="89" spans="1:22">
      <c r="A89" s="691"/>
      <c r="C89" s="709"/>
      <c r="E89" s="252"/>
      <c r="F89" s="252"/>
      <c r="G89" s="252"/>
      <c r="H89" s="252"/>
      <c r="I89" s="687"/>
      <c r="J89" s="252"/>
      <c r="K89" s="252"/>
      <c r="L89" s="713"/>
      <c r="M89" s="688"/>
      <c r="N89" s="713"/>
      <c r="O89" s="252"/>
      <c r="P89" s="252"/>
      <c r="Q89" s="252"/>
      <c r="R89" s="252"/>
      <c r="S89" s="252"/>
      <c r="T89" s="252"/>
      <c r="U89" s="687"/>
      <c r="V89" s="687"/>
    </row>
    <row r="90" spans="1:22">
      <c r="A90" s="691"/>
      <c r="C90" s="709"/>
      <c r="E90" s="252"/>
      <c r="F90" s="252"/>
      <c r="G90" s="252"/>
      <c r="H90" s="252"/>
      <c r="I90" s="687"/>
      <c r="J90" s="252"/>
      <c r="K90" s="252"/>
      <c r="L90" s="713"/>
      <c r="M90" s="688"/>
      <c r="N90" s="713"/>
      <c r="O90" s="252"/>
      <c r="P90" s="252"/>
      <c r="Q90" s="252"/>
      <c r="R90" s="252"/>
      <c r="S90" s="252"/>
      <c r="T90" s="252"/>
      <c r="U90" s="687"/>
      <c r="V90" s="687"/>
    </row>
    <row r="91" spans="1:22">
      <c r="A91" s="691"/>
      <c r="B91" s="693"/>
      <c r="C91" s="693"/>
      <c r="D91" s="693"/>
      <c r="E91" s="694" t="s">
        <v>1456</v>
      </c>
      <c r="F91" s="694" t="s">
        <v>1496</v>
      </c>
      <c r="G91" s="694" t="s">
        <v>122</v>
      </c>
      <c r="H91" s="694" t="s">
        <v>1452</v>
      </c>
      <c r="I91" s="694" t="s">
        <v>625</v>
      </c>
      <c r="J91" s="694" t="s">
        <v>123</v>
      </c>
      <c r="K91" s="694" t="s">
        <v>1194</v>
      </c>
      <c r="L91" s="694" t="s">
        <v>1459</v>
      </c>
      <c r="M91" s="694" t="s">
        <v>934</v>
      </c>
      <c r="N91" s="694" t="s">
        <v>933</v>
      </c>
      <c r="O91" s="694" t="s">
        <v>779</v>
      </c>
      <c r="P91" s="694" t="s">
        <v>1077</v>
      </c>
      <c r="Q91" s="694" t="s">
        <v>1461</v>
      </c>
      <c r="R91" s="694" t="s">
        <v>1373</v>
      </c>
      <c r="S91" s="694" t="s">
        <v>479</v>
      </c>
      <c r="T91" s="694" t="s">
        <v>656</v>
      </c>
      <c r="U91" s="694" t="s">
        <v>1373</v>
      </c>
      <c r="V91" s="687"/>
    </row>
    <row r="92" spans="1:22" ht="13.5" thickBot="1">
      <c r="A92" s="691"/>
      <c r="B92" s="695" t="s">
        <v>801</v>
      </c>
      <c r="C92" s="695" t="s">
        <v>1455</v>
      </c>
      <c r="D92" s="681"/>
      <c r="E92" s="696" t="s">
        <v>1457</v>
      </c>
      <c r="F92" s="696" t="s">
        <v>1452</v>
      </c>
      <c r="G92" s="696" t="s">
        <v>1451</v>
      </c>
      <c r="H92" s="696" t="s">
        <v>437</v>
      </c>
      <c r="I92" s="696" t="s">
        <v>1452</v>
      </c>
      <c r="J92" s="696" t="s">
        <v>1451</v>
      </c>
      <c r="K92" s="696" t="s">
        <v>1443</v>
      </c>
      <c r="L92" s="696" t="s">
        <v>1460</v>
      </c>
      <c r="M92" s="696" t="s">
        <v>1267</v>
      </c>
      <c r="N92" s="696" t="s">
        <v>1587</v>
      </c>
      <c r="O92" s="696" t="s">
        <v>251</v>
      </c>
      <c r="P92" s="696" t="s">
        <v>1267</v>
      </c>
      <c r="Q92" s="696" t="s">
        <v>1460</v>
      </c>
      <c r="R92" s="696" t="s">
        <v>1372</v>
      </c>
      <c r="S92" s="696" t="s">
        <v>480</v>
      </c>
      <c r="T92" s="696" t="s">
        <v>266</v>
      </c>
      <c r="U92" s="696" t="s">
        <v>754</v>
      </c>
      <c r="V92" s="687"/>
    </row>
    <row r="93" spans="1:22">
      <c r="A93" s="691"/>
      <c r="B93" s="697"/>
      <c r="C93" s="693"/>
      <c r="D93" s="694"/>
      <c r="E93" s="694"/>
      <c r="F93" s="694"/>
      <c r="G93" s="694" t="s">
        <v>1599</v>
      </c>
      <c r="H93" s="694"/>
      <c r="I93" s="694" t="s">
        <v>465</v>
      </c>
      <c r="J93" s="694" t="s">
        <v>105</v>
      </c>
      <c r="K93" s="694" t="s">
        <v>127</v>
      </c>
      <c r="L93" s="694" t="s">
        <v>128</v>
      </c>
      <c r="M93" s="694" t="s">
        <v>1600</v>
      </c>
      <c r="N93" s="694"/>
      <c r="O93" s="694" t="s">
        <v>329</v>
      </c>
      <c r="P93" s="694" t="s">
        <v>330</v>
      </c>
      <c r="Q93" s="694" t="s">
        <v>129</v>
      </c>
      <c r="R93" s="694" t="s">
        <v>130</v>
      </c>
      <c r="S93" s="694" t="s">
        <v>1142</v>
      </c>
      <c r="T93" s="694" t="s">
        <v>658</v>
      </c>
      <c r="U93" s="694" t="s">
        <v>482</v>
      </c>
      <c r="V93" s="687"/>
    </row>
    <row r="94" spans="1:22">
      <c r="A94" s="691"/>
      <c r="B94" s="705" t="s">
        <v>237</v>
      </c>
      <c r="C94" s="709"/>
      <c r="E94" s="252"/>
      <c r="F94" s="252"/>
      <c r="G94" s="252"/>
      <c r="H94" s="252"/>
      <c r="I94" s="687"/>
      <c r="J94" s="252"/>
      <c r="K94" s="252"/>
      <c r="L94" s="713"/>
      <c r="M94" s="688"/>
      <c r="N94" s="713"/>
      <c r="O94" s="252"/>
      <c r="P94" s="252"/>
      <c r="Q94" s="252"/>
      <c r="R94" s="252"/>
      <c r="S94" s="252"/>
      <c r="T94" s="252"/>
      <c r="U94" s="687"/>
      <c r="V94" s="687"/>
    </row>
    <row r="95" spans="1:22">
      <c r="A95" s="700" t="s">
        <v>338</v>
      </c>
      <c r="B95" s="701"/>
      <c r="C95" s="701" t="s">
        <v>439</v>
      </c>
      <c r="D95" s="701"/>
      <c r="E95" s="1147"/>
      <c r="F95" s="1158">
        <v>0</v>
      </c>
      <c r="G95" s="1146">
        <f>E95-F95</f>
        <v>0</v>
      </c>
      <c r="H95" s="1159">
        <v>0</v>
      </c>
      <c r="I95" s="1147">
        <v>0</v>
      </c>
      <c r="J95" s="1146">
        <f>MAX(E95-F95-I95,0)</f>
        <v>0</v>
      </c>
      <c r="K95" s="1146">
        <f>ROUND(J95*$I$28,0)</f>
        <v>0</v>
      </c>
      <c r="L95" s="1146">
        <f>ROUND(J95*$I$30,0)</f>
        <v>0</v>
      </c>
      <c r="M95" s="688">
        <f>+I$31</f>
        <v>8.9195695927003257E-2</v>
      </c>
      <c r="N95" s="708">
        <v>0</v>
      </c>
      <c r="O95" s="1146">
        <f>ROUND(N95*J95,0)</f>
        <v>0</v>
      </c>
      <c r="P95" s="1146">
        <f>ROUND(O95+(M95*J95),0)</f>
        <v>0</v>
      </c>
      <c r="Q95" s="1146">
        <f>ROUND(J95*$I$32,0)</f>
        <v>0</v>
      </c>
      <c r="R95" s="1146">
        <f>ROUND(+J95*$I$29,0)</f>
        <v>0</v>
      </c>
      <c r="S95" s="1146">
        <f>I95+K95+L95+P95+Q95+R95</f>
        <v>0</v>
      </c>
      <c r="T95" s="1146">
        <f>ROUND(J95*I$34,0)</f>
        <v>0</v>
      </c>
      <c r="U95" s="1146">
        <f>S95+T95</f>
        <v>0</v>
      </c>
      <c r="V95" s="687"/>
    </row>
    <row r="96" spans="1:22">
      <c r="A96" s="700" t="s">
        <v>338</v>
      </c>
      <c r="B96" s="701"/>
      <c r="C96" s="701" t="s">
        <v>319</v>
      </c>
      <c r="D96" s="701"/>
      <c r="E96" s="1147"/>
      <c r="F96" s="1158">
        <v>0</v>
      </c>
      <c r="G96" s="1146">
        <f>E96-F96</f>
        <v>0</v>
      </c>
      <c r="H96" s="1159">
        <v>0</v>
      </c>
      <c r="I96" s="1147">
        <v>0</v>
      </c>
      <c r="J96" s="1146">
        <f>MAX(E96-F96-I96,0)</f>
        <v>0</v>
      </c>
      <c r="K96" s="1146">
        <f>ROUND(J96*$I$28,0)</f>
        <v>0</v>
      </c>
      <c r="L96" s="1146">
        <f>ROUND(J96*$I$30,0)</f>
        <v>0</v>
      </c>
      <c r="M96" s="688">
        <f>+I$31</f>
        <v>8.9195695927003257E-2</v>
      </c>
      <c r="N96" s="708">
        <v>0</v>
      </c>
      <c r="O96" s="1146">
        <f>ROUND(N96*J96,0)</f>
        <v>0</v>
      </c>
      <c r="P96" s="1146">
        <f>ROUND(O96+(M96*J96),0)</f>
        <v>0</v>
      </c>
      <c r="Q96" s="1146">
        <f>ROUND(J96*$I$32,0)</f>
        <v>0</v>
      </c>
      <c r="R96" s="1146">
        <f>ROUND(+J96*$I$29,0)</f>
        <v>0</v>
      </c>
      <c r="S96" s="1146">
        <f>I96+K96+L96+P96+Q96+R96</f>
        <v>0</v>
      </c>
      <c r="T96" s="1146">
        <f>ROUND(J96*I$34,0)</f>
        <v>0</v>
      </c>
      <c r="U96" s="1146">
        <f>S96+T96</f>
        <v>0</v>
      </c>
      <c r="V96" s="687"/>
    </row>
    <row r="97" spans="1:22">
      <c r="A97" s="700" t="s">
        <v>338</v>
      </c>
      <c r="B97" s="701"/>
      <c r="C97" s="701"/>
      <c r="D97" s="701"/>
      <c r="E97" s="1147"/>
      <c r="F97" s="1158">
        <v>0</v>
      </c>
      <c r="G97" s="1146">
        <f>E97-F97</f>
        <v>0</v>
      </c>
      <c r="H97" s="1159">
        <v>0</v>
      </c>
      <c r="I97" s="1147"/>
      <c r="J97" s="1146">
        <f>MAX(E97-F97-I97,0)</f>
        <v>0</v>
      </c>
      <c r="K97" s="1146">
        <f>ROUND(J97*$I$28,0)</f>
        <v>0</v>
      </c>
      <c r="L97" s="1146">
        <f>ROUND(J97*$I$30,0)</f>
        <v>0</v>
      </c>
      <c r="M97" s="688">
        <f>+I$31</f>
        <v>8.9195695927003257E-2</v>
      </c>
      <c r="N97" s="708"/>
      <c r="O97" s="1146">
        <f>ROUND(N97*J97,0)</f>
        <v>0</v>
      </c>
      <c r="P97" s="1146">
        <f>ROUND(O97+(M97*J97),0)</f>
        <v>0</v>
      </c>
      <c r="Q97" s="1146">
        <f>ROUND(J97*$I$32,0)</f>
        <v>0</v>
      </c>
      <c r="R97" s="1146">
        <f>ROUND(+J97*$I$29,0)</f>
        <v>0</v>
      </c>
      <c r="S97" s="1146">
        <f>I97+K97+L97+P97+Q97+R97</f>
        <v>0</v>
      </c>
      <c r="T97" s="1146">
        <f>ROUND(J97*I$34,0)</f>
        <v>0</v>
      </c>
      <c r="U97" s="1146">
        <f>S97+T97</f>
        <v>0</v>
      </c>
      <c r="V97" s="687"/>
    </row>
    <row r="98" spans="1:22">
      <c r="A98" s="839"/>
      <c r="B98" s="833"/>
      <c r="C98" s="833"/>
      <c r="D98" s="707"/>
      <c r="E98" s="1157"/>
      <c r="F98" s="1157"/>
      <c r="G98" s="1157"/>
      <c r="H98" s="707"/>
      <c r="I98" s="707"/>
      <c r="J98" s="707"/>
      <c r="K98" s="707"/>
      <c r="L98" s="833"/>
      <c r="M98" s="833"/>
      <c r="N98" s="707"/>
      <c r="O98" s="707"/>
      <c r="P98" s="707"/>
      <c r="Q98" s="707"/>
      <c r="R98" s="707"/>
      <c r="S98" s="707"/>
      <c r="T98" s="707"/>
      <c r="U98" s="707"/>
    </row>
    <row r="99" spans="1:22">
      <c r="A99" s="704" t="s">
        <v>1561</v>
      </c>
      <c r="B99" s="975" t="s">
        <v>335</v>
      </c>
      <c r="E99" s="1146">
        <f>SUM(E95:E97)</f>
        <v>0</v>
      </c>
      <c r="F99" s="1146">
        <f>SUM(F95:F97)</f>
        <v>0</v>
      </c>
      <c r="G99" s="1146">
        <f>SUM(G95:G97)</f>
        <v>0</v>
      </c>
      <c r="H99" s="252"/>
      <c r="I99" s="1146">
        <f>SUM(I95:I97)</f>
        <v>0</v>
      </c>
      <c r="J99" s="1146">
        <f>SUM(J95:J97)</f>
        <v>0</v>
      </c>
      <c r="K99" s="1146">
        <f>SUM(K95:K97)</f>
        <v>0</v>
      </c>
      <c r="L99" s="1146">
        <f>SUM(L95:L97)</f>
        <v>0</v>
      </c>
      <c r="M99" s="688"/>
      <c r="N99" s="713"/>
      <c r="O99" s="1146">
        <f t="shared" ref="O99:U99" si="32">SUM(O95:O97)</f>
        <v>0</v>
      </c>
      <c r="P99" s="1146">
        <f t="shared" si="32"/>
        <v>0</v>
      </c>
      <c r="Q99" s="1146">
        <f t="shared" si="32"/>
        <v>0</v>
      </c>
      <c r="R99" s="1146">
        <f t="shared" si="32"/>
        <v>0</v>
      </c>
      <c r="S99" s="1146">
        <f>SUM(S95:S97)</f>
        <v>0</v>
      </c>
      <c r="T99" s="1146">
        <f t="shared" si="32"/>
        <v>0</v>
      </c>
      <c r="U99" s="1146">
        <f t="shared" si="32"/>
        <v>0</v>
      </c>
    </row>
    <row r="100" spans="1:22">
      <c r="A100" s="691"/>
      <c r="D100" s="252"/>
      <c r="E100" s="252"/>
      <c r="F100" s="252"/>
      <c r="G100" s="252"/>
      <c r="H100" s="252"/>
      <c r="I100" s="252"/>
      <c r="J100" s="252"/>
      <c r="K100" s="252"/>
      <c r="N100" s="252"/>
      <c r="O100" s="252"/>
      <c r="P100" s="252"/>
      <c r="Q100" s="252"/>
      <c r="R100" s="252"/>
      <c r="S100" s="252"/>
      <c r="T100" s="252"/>
      <c r="U100" s="252"/>
    </row>
    <row r="101" spans="1:22">
      <c r="A101" s="981" t="s">
        <v>1562</v>
      </c>
      <c r="B101" s="976" t="s">
        <v>327</v>
      </c>
      <c r="C101" s="836"/>
      <c r="D101" s="837"/>
      <c r="E101" s="1148">
        <f>E99+E88</f>
        <v>0</v>
      </c>
      <c r="F101" s="1148">
        <f>F99+F88</f>
        <v>0</v>
      </c>
      <c r="G101" s="1148">
        <f>G99+G88</f>
        <v>0</v>
      </c>
      <c r="H101" s="837"/>
      <c r="I101" s="1148">
        <f>I99+I88</f>
        <v>0</v>
      </c>
      <c r="J101" s="1148">
        <f>J99+J88</f>
        <v>0</v>
      </c>
      <c r="K101" s="1148">
        <f>K99+K88</f>
        <v>0</v>
      </c>
      <c r="L101" s="1148">
        <f>L99+L88</f>
        <v>0</v>
      </c>
      <c r="M101" s="837"/>
      <c r="N101" s="837"/>
      <c r="O101" s="1148">
        <f t="shared" ref="O101:U101" si="33">O99+O88</f>
        <v>0</v>
      </c>
      <c r="P101" s="1148">
        <f t="shared" si="33"/>
        <v>0</v>
      </c>
      <c r="Q101" s="1148">
        <f t="shared" si="33"/>
        <v>0</v>
      </c>
      <c r="R101" s="1148">
        <f t="shared" si="33"/>
        <v>0</v>
      </c>
      <c r="S101" s="1148">
        <f>S99+S88</f>
        <v>0</v>
      </c>
      <c r="T101" s="1148">
        <f t="shared" si="33"/>
        <v>0</v>
      </c>
      <c r="U101" s="1148">
        <f t="shared" si="33"/>
        <v>0</v>
      </c>
    </row>
    <row r="102" spans="1:22">
      <c r="A102" s="691"/>
      <c r="D102" s="252"/>
      <c r="E102" s="252"/>
      <c r="F102" s="252"/>
      <c r="G102" s="252"/>
      <c r="H102" s="252"/>
      <c r="I102" s="252"/>
      <c r="J102" s="252"/>
      <c r="K102" s="252"/>
      <c r="L102" s="252"/>
      <c r="M102" s="252"/>
      <c r="N102" s="252"/>
      <c r="O102" s="252"/>
      <c r="P102" s="252"/>
      <c r="Q102" s="252"/>
      <c r="R102" s="253"/>
      <c r="S102" s="253"/>
      <c r="T102" s="253"/>
      <c r="U102" s="253"/>
    </row>
    <row r="103" spans="1:22">
      <c r="A103" s="704" t="s">
        <v>1563</v>
      </c>
      <c r="B103" s="705" t="s">
        <v>328</v>
      </c>
      <c r="C103" s="705"/>
      <c r="D103" s="252"/>
      <c r="E103" s="1146">
        <f>E59+E88</f>
        <v>0</v>
      </c>
      <c r="F103" s="1146">
        <f>F59+F88</f>
        <v>0</v>
      </c>
      <c r="G103" s="1146">
        <f>G59+G88</f>
        <v>0</v>
      </c>
      <c r="H103" s="252"/>
      <c r="I103" s="1146">
        <f>I59+I88</f>
        <v>0</v>
      </c>
      <c r="J103" s="1146">
        <f>J59+J88</f>
        <v>0</v>
      </c>
      <c r="K103" s="1146">
        <f>K59+K88</f>
        <v>0</v>
      </c>
      <c r="L103" s="1146">
        <f>L59+L88</f>
        <v>0</v>
      </c>
      <c r="M103" s="252"/>
      <c r="N103" s="252"/>
      <c r="O103" s="1146">
        <f t="shared" ref="O103:U103" si="34">O59+O88</f>
        <v>0</v>
      </c>
      <c r="P103" s="1146">
        <f t="shared" si="34"/>
        <v>0</v>
      </c>
      <c r="Q103" s="1146">
        <f t="shared" si="34"/>
        <v>0</v>
      </c>
      <c r="R103" s="1146">
        <f t="shared" si="34"/>
        <v>0</v>
      </c>
      <c r="S103" s="1146">
        <f>S59+S88</f>
        <v>0</v>
      </c>
      <c r="T103" s="1146">
        <f t="shared" si="34"/>
        <v>0</v>
      </c>
      <c r="U103" s="1146">
        <f t="shared" si="34"/>
        <v>0</v>
      </c>
    </row>
    <row r="104" spans="1:22">
      <c r="A104" s="704" t="s">
        <v>1564</v>
      </c>
      <c r="B104" s="705" t="s">
        <v>325</v>
      </c>
      <c r="D104" s="252"/>
      <c r="E104" s="1146">
        <f>E74+E99</f>
        <v>0</v>
      </c>
      <c r="F104" s="1146">
        <f>F74+F99</f>
        <v>0</v>
      </c>
      <c r="G104" s="1146">
        <f>G74+G99</f>
        <v>0</v>
      </c>
      <c r="H104" s="252"/>
      <c r="I104" s="1146">
        <f>I74+I99</f>
        <v>0</v>
      </c>
      <c r="J104" s="1146">
        <f>J74+J99</f>
        <v>0</v>
      </c>
      <c r="K104" s="1146">
        <f>K74+K99</f>
        <v>0</v>
      </c>
      <c r="L104" s="1146">
        <f>L74+L99</f>
        <v>0</v>
      </c>
      <c r="M104" s="252"/>
      <c r="N104" s="252"/>
      <c r="O104" s="1146">
        <f t="shared" ref="O104:U104" si="35">O74+O99</f>
        <v>0</v>
      </c>
      <c r="P104" s="1146">
        <f t="shared" si="35"/>
        <v>0</v>
      </c>
      <c r="Q104" s="1146">
        <f t="shared" si="35"/>
        <v>0</v>
      </c>
      <c r="R104" s="1146">
        <f t="shared" si="35"/>
        <v>0</v>
      </c>
      <c r="S104" s="1146">
        <f>S74+S99</f>
        <v>0</v>
      </c>
      <c r="T104" s="1146">
        <f t="shared" si="35"/>
        <v>0</v>
      </c>
      <c r="U104" s="1146">
        <f t="shared" si="35"/>
        <v>0</v>
      </c>
    </row>
    <row r="105" spans="1:22">
      <c r="D105" s="252"/>
      <c r="E105" s="252"/>
      <c r="F105" s="252"/>
      <c r="G105" s="252"/>
      <c r="H105" s="252"/>
      <c r="I105" s="252"/>
      <c r="J105" s="252"/>
      <c r="K105" s="252"/>
      <c r="L105" s="252"/>
      <c r="M105" s="252"/>
      <c r="N105" s="252"/>
      <c r="O105" s="252"/>
      <c r="P105" s="252"/>
      <c r="Q105" s="252"/>
      <c r="R105" s="252"/>
      <c r="S105" s="252"/>
      <c r="T105" s="252"/>
      <c r="U105" s="252"/>
    </row>
    <row r="106" spans="1:22" ht="13.5" thickBot="1">
      <c r="A106" s="704" t="s">
        <v>324</v>
      </c>
      <c r="B106" s="977" t="s">
        <v>336</v>
      </c>
      <c r="C106" s="978"/>
      <c r="D106" s="979"/>
      <c r="E106" s="1149">
        <f>E76+E101</f>
        <v>0</v>
      </c>
      <c r="F106" s="1149">
        <f>F76+F101</f>
        <v>0</v>
      </c>
      <c r="G106" s="1149">
        <f>G76+G101</f>
        <v>0</v>
      </c>
      <c r="H106" s="980"/>
      <c r="I106" s="1149">
        <f>I76+I101</f>
        <v>0</v>
      </c>
      <c r="J106" s="1149">
        <f>J76+J101</f>
        <v>0</v>
      </c>
      <c r="K106" s="1149">
        <f>K76+K101</f>
        <v>0</v>
      </c>
      <c r="L106" s="1149">
        <f>L76+L101</f>
        <v>0</v>
      </c>
      <c r="M106" s="979"/>
      <c r="N106" s="980"/>
      <c r="O106" s="1149">
        <f t="shared" ref="O106:U106" si="36">O76+O101</f>
        <v>0</v>
      </c>
      <c r="P106" s="1149">
        <f t="shared" si="36"/>
        <v>0</v>
      </c>
      <c r="Q106" s="1149">
        <f t="shared" si="36"/>
        <v>0</v>
      </c>
      <c r="R106" s="1149">
        <f t="shared" si="36"/>
        <v>0</v>
      </c>
      <c r="S106" s="1149">
        <f>S76+S101</f>
        <v>0</v>
      </c>
      <c r="T106" s="1149">
        <f t="shared" si="36"/>
        <v>0</v>
      </c>
      <c r="U106" s="1149">
        <f t="shared" si="36"/>
        <v>0</v>
      </c>
    </row>
    <row r="107" spans="1:22" ht="13.5" thickTop="1">
      <c r="A107" s="691"/>
    </row>
    <row r="108" spans="1:22">
      <c r="A108" s="691"/>
      <c r="B108" s="705"/>
    </row>
    <row r="109" spans="1:22">
      <c r="A109" s="691"/>
    </row>
    <row r="110" spans="1:22">
      <c r="A110" s="691"/>
      <c r="F110" s="252"/>
      <c r="G110" s="252"/>
      <c r="H110" s="252"/>
      <c r="I110" s="252"/>
      <c r="J110" s="252"/>
      <c r="K110" s="252"/>
      <c r="L110" s="252"/>
      <c r="M110" s="252"/>
      <c r="N110" s="252"/>
      <c r="O110" s="252"/>
      <c r="P110" s="252"/>
      <c r="Q110" s="252"/>
      <c r="R110" s="252"/>
      <c r="S110" s="252"/>
      <c r="T110" s="252"/>
      <c r="U110" s="687"/>
    </row>
    <row r="111" spans="1:22">
      <c r="A111" s="691"/>
    </row>
    <row r="112" spans="1:22">
      <c r="A112" s="691"/>
    </row>
    <row r="113" spans="1:1">
      <c r="A113" s="691"/>
    </row>
    <row r="114" spans="1:1">
      <c r="A114" s="691"/>
    </row>
    <row r="115" spans="1:1">
      <c r="A115" s="691"/>
    </row>
    <row r="116" spans="1:1">
      <c r="A116" s="691"/>
    </row>
    <row r="117" spans="1:1">
      <c r="A117" s="691"/>
    </row>
    <row r="118" spans="1:1">
      <c r="A118" s="691"/>
    </row>
    <row r="119" spans="1:1">
      <c r="A119" s="691"/>
    </row>
    <row r="120" spans="1:1">
      <c r="A120" s="691"/>
    </row>
    <row r="121" spans="1:1">
      <c r="A121" s="691"/>
    </row>
    <row r="122" spans="1:1">
      <c r="A122" s="691"/>
    </row>
    <row r="123" spans="1:1">
      <c r="A123" s="691"/>
    </row>
    <row r="124" spans="1:1">
      <c r="A124" s="691"/>
    </row>
    <row r="125" spans="1:1">
      <c r="A125" s="691"/>
    </row>
    <row r="126" spans="1:1">
      <c r="A126" s="691"/>
    </row>
    <row r="127" spans="1:1">
      <c r="A127" s="691"/>
    </row>
    <row r="128" spans="1:1">
      <c r="A128" s="691"/>
    </row>
    <row r="129" spans="1:1">
      <c r="A129" s="691"/>
    </row>
    <row r="130" spans="1:1">
      <c r="A130" s="691"/>
    </row>
    <row r="131" spans="1:1">
      <c r="A131" s="691"/>
    </row>
    <row r="132" spans="1:1">
      <c r="A132" s="691"/>
    </row>
    <row r="133" spans="1:1">
      <c r="A133" s="691"/>
    </row>
    <row r="134" spans="1:1">
      <c r="A134" s="691"/>
    </row>
    <row r="135" spans="1:1">
      <c r="A135" s="691"/>
    </row>
    <row r="136" spans="1:1">
      <c r="A136" s="691"/>
    </row>
    <row r="137" spans="1:1">
      <c r="A137" s="691"/>
    </row>
    <row r="138" spans="1:1">
      <c r="A138" s="691"/>
    </row>
    <row r="139" spans="1:1">
      <c r="A139" s="691"/>
    </row>
    <row r="140" spans="1:1">
      <c r="A140" s="691"/>
    </row>
  </sheetData>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zoomScale="50" workbookViewId="0">
      <selection activeCell="J26" sqref="J26"/>
    </sheetView>
  </sheetViews>
  <sheetFormatPr defaultColWidth="8.88671875" defaultRowHeight="15"/>
  <cols>
    <col min="1" max="1" width="6.77734375" style="453" customWidth="1"/>
    <col min="2" max="2" width="3.77734375" style="453" customWidth="1"/>
    <col min="3" max="3" width="52.77734375" style="453" customWidth="1"/>
    <col min="4" max="4" width="43.66406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 style="453" customWidth="1"/>
    <col min="11" max="11" width="3.77734375" style="453" customWidth="1"/>
    <col min="12" max="12" width="6.77734375" style="453" customWidth="1"/>
    <col min="13" max="13" width="1.88671875" style="453" customWidth="1"/>
    <col min="14" max="14" width="13.21875" style="453" bestFit="1" customWidth="1"/>
    <col min="15" max="16384" width="8.88671875" style="453"/>
  </cols>
  <sheetData>
    <row r="1" spans="1:86" ht="18">
      <c r="A1" s="10"/>
      <c r="B1" s="10"/>
      <c r="C1" s="1695" t="s">
        <v>1035</v>
      </c>
      <c r="D1" s="1692"/>
      <c r="E1" s="1692"/>
      <c r="F1" s="1692"/>
      <c r="G1" s="1692"/>
      <c r="H1" s="1692"/>
      <c r="I1" s="1692"/>
      <c r="J1" s="714" t="s">
        <v>1534</v>
      </c>
      <c r="K1" s="462"/>
      <c r="L1" s="462"/>
      <c r="M1" s="462"/>
      <c r="N1" s="462"/>
      <c r="O1" s="462"/>
      <c r="P1" s="462"/>
    </row>
    <row r="2" spans="1:86" ht="18">
      <c r="C2" s="1695" t="s">
        <v>1383</v>
      </c>
      <c r="D2" s="1692"/>
      <c r="E2" s="1692"/>
      <c r="F2" s="1692"/>
      <c r="G2" s="1692"/>
      <c r="H2" s="1692"/>
      <c r="I2" s="1692"/>
      <c r="K2" s="462"/>
      <c r="L2" s="462"/>
      <c r="M2" s="462"/>
      <c r="N2" s="462"/>
      <c r="O2" s="462"/>
      <c r="P2" s="462"/>
    </row>
    <row r="3" spans="1:86" ht="18">
      <c r="C3" s="1695" t="s">
        <v>1048</v>
      </c>
      <c r="D3" s="1695"/>
      <c r="E3" s="1695"/>
      <c r="F3" s="1695"/>
      <c r="G3" s="1695"/>
      <c r="H3" s="1695"/>
      <c r="I3" s="1695"/>
      <c r="J3" s="714"/>
      <c r="K3" s="462"/>
      <c r="L3" s="462"/>
      <c r="M3" s="462"/>
      <c r="N3" s="462"/>
      <c r="O3" s="462"/>
      <c r="P3" s="462"/>
    </row>
    <row r="4" spans="1:86" ht="18">
      <c r="C4" s="1696" t="s">
        <v>1731</v>
      </c>
      <c r="D4" s="1697"/>
      <c r="E4" s="1697"/>
      <c r="F4" s="1697"/>
      <c r="G4" s="1697"/>
      <c r="H4" s="1697"/>
      <c r="I4" s="1697"/>
      <c r="K4" s="462"/>
      <c r="L4" s="462"/>
      <c r="M4" s="462"/>
      <c r="N4" s="462"/>
      <c r="O4" s="462"/>
      <c r="P4" s="462"/>
    </row>
    <row r="5" spans="1:86" ht="18">
      <c r="C5" s="1693"/>
      <c r="D5" s="1694"/>
      <c r="E5" s="1694"/>
      <c r="F5" s="1694"/>
      <c r="G5" s="1694"/>
      <c r="H5" s="1694"/>
      <c r="I5" s="1694"/>
      <c r="K5" s="462"/>
      <c r="L5" s="462"/>
      <c r="M5" s="462"/>
      <c r="N5" s="462"/>
      <c r="O5" s="462"/>
      <c r="P5" s="462"/>
    </row>
    <row r="6" spans="1:86" ht="18">
      <c r="A6" s="543"/>
      <c r="C6" s="1691" t="s">
        <v>946</v>
      </c>
      <c r="D6" s="1692"/>
      <c r="E6" s="1692"/>
      <c r="F6" s="1692"/>
      <c r="G6" s="1692"/>
      <c r="H6" s="1692"/>
      <c r="I6" s="1692"/>
      <c r="K6" s="462"/>
      <c r="L6" s="462"/>
      <c r="M6" s="462"/>
      <c r="N6" s="462"/>
      <c r="O6" s="462"/>
      <c r="P6" s="462"/>
    </row>
    <row r="7" spans="1:86" ht="18">
      <c r="A7" s="543"/>
      <c r="C7" s="1691" t="s">
        <v>245</v>
      </c>
      <c r="D7" s="1692"/>
      <c r="E7" s="1692"/>
      <c r="F7" s="1692"/>
      <c r="G7" s="1692"/>
      <c r="H7" s="1692"/>
      <c r="I7" s="1692"/>
      <c r="J7" s="462"/>
      <c r="K7" s="462"/>
      <c r="L7" s="462"/>
      <c r="M7" s="462"/>
      <c r="N7" s="462"/>
      <c r="O7" s="462"/>
      <c r="P7" s="462"/>
      <c r="R7" s="1470"/>
      <c r="AH7" s="816"/>
      <c r="AI7" s="1475"/>
      <c r="AZ7" s="1481"/>
      <c r="BP7" s="1485"/>
      <c r="BQ7" s="1481"/>
      <c r="CG7" s="1485"/>
      <c r="CH7" s="1481"/>
    </row>
    <row r="8" spans="1:86" s="10" customFormat="1">
      <c r="A8" s="543"/>
      <c r="B8" s="453"/>
      <c r="C8" s="556" t="s">
        <v>1092</v>
      </c>
      <c r="D8" s="519" t="s">
        <v>1093</v>
      </c>
      <c r="E8" s="519" t="s">
        <v>663</v>
      </c>
      <c r="F8" s="520"/>
      <c r="G8" s="520"/>
      <c r="H8" s="519" t="s">
        <v>664</v>
      </c>
      <c r="I8" s="520"/>
      <c r="J8" s="189" t="s">
        <v>665</v>
      </c>
      <c r="K8" s="1"/>
      <c r="L8" s="1"/>
      <c r="M8" s="1"/>
      <c r="N8" s="1"/>
      <c r="O8" s="1"/>
      <c r="P8" s="1"/>
      <c r="R8" s="1469"/>
      <c r="AH8" s="160"/>
      <c r="AI8" s="1476"/>
      <c r="AZ8" s="1476"/>
      <c r="BP8" s="160"/>
      <c r="BQ8" s="1476"/>
      <c r="CG8" s="160"/>
      <c r="CH8" s="1476"/>
    </row>
    <row r="9" spans="1:86" s="10" customFormat="1">
      <c r="A9" s="15" t="s">
        <v>1072</v>
      </c>
      <c r="C9" s="1"/>
      <c r="D9" s="1"/>
      <c r="E9" s="13"/>
      <c r="F9" s="1"/>
      <c r="G9" s="1"/>
      <c r="H9" s="1"/>
      <c r="I9" s="1"/>
      <c r="J9" s="15" t="s">
        <v>1073</v>
      </c>
      <c r="K9" s="1"/>
      <c r="L9" s="1"/>
      <c r="M9" s="1"/>
      <c r="N9" s="1"/>
      <c r="O9" s="1"/>
      <c r="P9" s="1"/>
      <c r="R9" s="1469"/>
      <c r="AH9" s="160"/>
      <c r="AI9" s="1476"/>
      <c r="AZ9" s="1476"/>
      <c r="BP9" s="160"/>
      <c r="BQ9" s="1476"/>
      <c r="CG9" s="160"/>
      <c r="CH9" s="1476"/>
    </row>
    <row r="10" spans="1:86" s="10" customFormat="1" ht="15.75" thickBot="1">
      <c r="A10" s="19" t="s">
        <v>1074</v>
      </c>
      <c r="E10" s="1"/>
      <c r="F10" s="1"/>
      <c r="G10" s="1"/>
      <c r="H10" s="1"/>
      <c r="I10" s="1"/>
      <c r="J10" s="201" t="s">
        <v>1075</v>
      </c>
      <c r="K10" s="1"/>
      <c r="L10" s="1"/>
      <c r="M10" s="1"/>
      <c r="N10" s="1"/>
      <c r="O10" s="1"/>
      <c r="P10" s="1"/>
      <c r="R10" s="1469"/>
      <c r="AH10" s="160"/>
      <c r="AI10" s="1476"/>
      <c r="AZ10" s="1476"/>
      <c r="BP10" s="160"/>
      <c r="BQ10" s="1476"/>
      <c r="CG10" s="160"/>
      <c r="CH10" s="1476"/>
    </row>
    <row r="11" spans="1:86" ht="15.75">
      <c r="A11" s="201"/>
      <c r="B11" s="203"/>
      <c r="C11" s="204" t="s">
        <v>51</v>
      </c>
      <c r="D11" s="715"/>
      <c r="E11" s="716"/>
      <c r="F11" s="716"/>
      <c r="G11" s="716"/>
      <c r="H11" s="716"/>
      <c r="I11" s="716"/>
      <c r="J11" s="717"/>
      <c r="K11" s="462"/>
      <c r="L11" s="462"/>
      <c r="M11" s="462"/>
      <c r="N11" s="462"/>
      <c r="O11" s="462"/>
      <c r="P11" s="462"/>
      <c r="R11" s="1470"/>
      <c r="AH11" s="816"/>
      <c r="AI11" s="1475"/>
      <c r="AZ11" s="1475"/>
      <c r="BP11" s="816"/>
      <c r="BQ11" s="1475"/>
      <c r="CG11" s="816"/>
      <c r="CH11" s="1475"/>
    </row>
    <row r="12" spans="1:86">
      <c r="A12" s="718"/>
      <c r="E12" s="462"/>
      <c r="F12" s="462"/>
      <c r="G12" s="462"/>
      <c r="H12" s="462"/>
      <c r="I12" s="462"/>
      <c r="J12" s="718"/>
      <c r="K12" s="462"/>
      <c r="L12" s="462"/>
      <c r="M12" s="462"/>
      <c r="N12" s="462"/>
      <c r="O12" s="462"/>
      <c r="P12" s="462"/>
      <c r="R12" s="1470"/>
      <c r="AH12" s="816"/>
      <c r="AI12" s="1475"/>
      <c r="AZ12" s="1475"/>
      <c r="BP12" s="816"/>
      <c r="BQ12" s="1475"/>
      <c r="CG12" s="816"/>
      <c r="CH12" s="1475"/>
    </row>
    <row r="13" spans="1:86">
      <c r="A13" s="543">
        <v>1</v>
      </c>
      <c r="C13" s="462" t="s">
        <v>678</v>
      </c>
      <c r="D13" s="719" t="s">
        <v>440</v>
      </c>
      <c r="E13" s="627"/>
      <c r="F13" s="462"/>
      <c r="G13" s="462"/>
      <c r="H13" s="462"/>
      <c r="I13" s="462"/>
      <c r="J13" s="1002">
        <f>'Projected Gross Rev Req'!L117</f>
        <v>221829984.40234271</v>
      </c>
      <c r="K13" s="462"/>
      <c r="L13" s="462"/>
      <c r="M13" s="462"/>
      <c r="N13" s="462"/>
      <c r="O13" s="462"/>
      <c r="P13" s="462"/>
      <c r="R13" s="1470"/>
      <c r="AH13" s="816"/>
      <c r="AI13" s="1475"/>
      <c r="AZ13" s="1475"/>
      <c r="BP13" s="816"/>
      <c r="BQ13" s="1475"/>
      <c r="CG13" s="816"/>
      <c r="CH13" s="1475"/>
    </row>
    <row r="14" spans="1:86">
      <c r="A14" s="543"/>
      <c r="C14" s="462"/>
      <c r="D14" s="462"/>
      <c r="E14" s="462"/>
      <c r="F14" s="462"/>
      <c r="G14" s="462"/>
      <c r="H14" s="462"/>
      <c r="I14" s="462"/>
      <c r="J14" s="627"/>
      <c r="K14" s="462"/>
      <c r="L14" s="462"/>
      <c r="M14" s="462"/>
      <c r="N14" s="462"/>
      <c r="O14" s="462"/>
      <c r="P14" s="462"/>
      <c r="R14" s="1470"/>
      <c r="AH14" s="816"/>
      <c r="AI14" s="1475"/>
      <c r="AZ14" s="1480"/>
      <c r="BP14" s="1484"/>
      <c r="BQ14" s="1480"/>
      <c r="CG14" s="1484"/>
      <c r="CH14" s="1480"/>
    </row>
    <row r="15" spans="1:86" ht="15.75" thickBot="1">
      <c r="A15" s="543" t="s">
        <v>1071</v>
      </c>
      <c r="C15" s="458" t="s">
        <v>1076</v>
      </c>
      <c r="D15" s="457"/>
      <c r="E15" s="490" t="s">
        <v>1077</v>
      </c>
      <c r="F15" s="455"/>
      <c r="G15" s="720" t="s">
        <v>1078</v>
      </c>
      <c r="H15" s="720"/>
      <c r="I15" s="462"/>
      <c r="J15" s="627"/>
      <c r="K15" s="462"/>
      <c r="L15" s="462"/>
      <c r="M15" s="462"/>
      <c r="N15" s="719"/>
      <c r="O15" s="462"/>
      <c r="P15" s="462"/>
    </row>
    <row r="16" spans="1:86">
      <c r="A16" s="543">
        <v>2</v>
      </c>
      <c r="C16" s="458" t="s">
        <v>1080</v>
      </c>
      <c r="D16" s="457" t="s">
        <v>1394</v>
      </c>
      <c r="E16" s="1027">
        <f>'P-2 (Exp. &amp; Rev. Credits)'!D46</f>
        <v>3146026.9009488607</v>
      </c>
      <c r="F16" s="455"/>
      <c r="G16" s="455" t="s">
        <v>744</v>
      </c>
      <c r="H16" s="721">
        <v>1</v>
      </c>
      <c r="I16" s="455"/>
      <c r="J16" s="1032">
        <f>E16*H16</f>
        <v>3146026.9009488607</v>
      </c>
      <c r="K16" s="462"/>
      <c r="L16" s="462"/>
      <c r="M16" s="462"/>
      <c r="N16" s="462"/>
      <c r="O16" s="462"/>
      <c r="P16" s="462"/>
    </row>
    <row r="17" spans="1:16">
      <c r="A17" s="543">
        <v>3</v>
      </c>
      <c r="C17" s="462" t="s">
        <v>460</v>
      </c>
      <c r="D17" s="457" t="s">
        <v>281</v>
      </c>
      <c r="E17" s="1028">
        <f>'P-2 (Exp. &amp; Rev. Credits)'!D47</f>
        <v>19234063.829999998</v>
      </c>
      <c r="F17" s="455"/>
      <c r="G17" s="455" t="str">
        <f>+G16</f>
        <v>WTP</v>
      </c>
      <c r="H17" s="721">
        <f>H16</f>
        <v>1</v>
      </c>
      <c r="I17" s="455"/>
      <c r="J17" s="1029">
        <f>E17*H17</f>
        <v>19234063.829999998</v>
      </c>
      <c r="K17" s="462"/>
      <c r="L17" s="462"/>
      <c r="M17" s="462"/>
      <c r="N17" s="462"/>
      <c r="O17" s="462"/>
      <c r="P17" s="462"/>
    </row>
    <row r="18" spans="1:16">
      <c r="A18" s="543">
        <v>4</v>
      </c>
      <c r="C18" s="722" t="s">
        <v>463</v>
      </c>
      <c r="D18" s="457" t="s">
        <v>282</v>
      </c>
      <c r="E18" s="1001">
        <f>'P-2 (Exp. &amp; Rev. Credits)'!D48</f>
        <v>0</v>
      </c>
      <c r="F18" s="455"/>
      <c r="G18" s="455" t="str">
        <f>+G17</f>
        <v>WTP</v>
      </c>
      <c r="H18" s="721">
        <f>H17</f>
        <v>1</v>
      </c>
      <c r="I18" s="455"/>
      <c r="J18" s="1029">
        <f>E18*H18</f>
        <v>0</v>
      </c>
      <c r="K18" s="462"/>
      <c r="L18" s="462"/>
      <c r="M18" s="462"/>
      <c r="N18" s="462"/>
      <c r="O18" s="462"/>
      <c r="P18" s="462"/>
    </row>
    <row r="19" spans="1:16">
      <c r="A19" s="543">
        <v>5</v>
      </c>
      <c r="C19" s="722" t="s">
        <v>745</v>
      </c>
      <c r="D19" s="457" t="s">
        <v>1395</v>
      </c>
      <c r="E19" s="1001">
        <f>'P-2 (Exp. &amp; Rev. Credits)'!D49</f>
        <v>0</v>
      </c>
      <c r="F19" s="455"/>
      <c r="G19" s="455" t="str">
        <f>+G18</f>
        <v>WTP</v>
      </c>
      <c r="H19" s="721">
        <f>H18</f>
        <v>1</v>
      </c>
      <c r="I19" s="455"/>
      <c r="J19" s="1030">
        <f>E19*H19</f>
        <v>0</v>
      </c>
      <c r="K19" s="462"/>
      <c r="L19" s="462"/>
      <c r="M19" s="462"/>
      <c r="N19" s="462"/>
      <c r="O19" s="462"/>
      <c r="P19" s="462"/>
    </row>
    <row r="20" spans="1:16">
      <c r="A20" s="543">
        <v>6</v>
      </c>
      <c r="C20" s="458" t="s">
        <v>283</v>
      </c>
      <c r="D20" s="462" t="s">
        <v>284</v>
      </c>
      <c r="E20" s="1031"/>
      <c r="F20" s="455"/>
      <c r="G20" s="455"/>
      <c r="H20" s="568"/>
      <c r="I20" s="455"/>
      <c r="J20" s="1031">
        <f>SUM(J16:J19)</f>
        <v>22380090.730948858</v>
      </c>
      <c r="K20" s="462"/>
      <c r="L20" s="723"/>
      <c r="M20" s="462"/>
      <c r="N20" s="462"/>
      <c r="O20" s="462"/>
      <c r="P20" s="462"/>
    </row>
    <row r="21" spans="1:16">
      <c r="A21" s="543"/>
      <c r="D21" s="462"/>
      <c r="E21" s="455" t="s">
        <v>1071</v>
      </c>
      <c r="F21" s="462"/>
      <c r="G21" s="462"/>
      <c r="H21" s="568"/>
      <c r="I21" s="462"/>
      <c r="K21" s="462"/>
      <c r="L21" s="462"/>
      <c r="M21" s="462"/>
      <c r="N21" s="462"/>
      <c r="O21" s="462"/>
      <c r="P21" s="462"/>
    </row>
    <row r="22" spans="1:16">
      <c r="A22" s="558">
        <v>7</v>
      </c>
      <c r="B22" s="454"/>
      <c r="C22" s="719" t="s">
        <v>486</v>
      </c>
      <c r="D22" s="719" t="s">
        <v>340</v>
      </c>
      <c r="E22" s="724"/>
      <c r="F22" s="457"/>
      <c r="G22" s="457"/>
      <c r="H22" s="457"/>
      <c r="I22" s="457"/>
      <c r="J22" s="1013">
        <f>'TU (True-up)'!K77</f>
        <v>-9322855</v>
      </c>
      <c r="K22" s="462"/>
      <c r="L22" s="462"/>
      <c r="M22" s="462"/>
      <c r="N22" s="462"/>
      <c r="O22" s="462"/>
      <c r="P22" s="462"/>
    </row>
    <row r="23" spans="1:16">
      <c r="A23" s="543"/>
      <c r="D23" s="462"/>
      <c r="E23" s="455"/>
      <c r="F23" s="462"/>
      <c r="G23" s="462"/>
      <c r="H23" s="568"/>
      <c r="I23" s="462"/>
      <c r="K23" s="462"/>
      <c r="L23" s="462"/>
      <c r="M23" s="462"/>
      <c r="N23" s="462"/>
      <c r="O23" s="462"/>
      <c r="P23" s="462"/>
    </row>
    <row r="24" spans="1:16" ht="15.75">
      <c r="A24" s="543">
        <v>8</v>
      </c>
      <c r="C24" s="458" t="s">
        <v>1060</v>
      </c>
      <c r="D24" s="462" t="s">
        <v>462</v>
      </c>
      <c r="E24" s="725" t="s">
        <v>1071</v>
      </c>
      <c r="F24" s="455"/>
      <c r="G24" s="455"/>
      <c r="H24" s="455"/>
      <c r="I24" s="455"/>
      <c r="J24" s="205">
        <f>+J13-J20+J22</f>
        <v>190127038.67139384</v>
      </c>
      <c r="K24" s="462"/>
      <c r="L24" s="1686" t="s">
        <v>2037</v>
      </c>
      <c r="M24" s="462"/>
      <c r="N24" s="828"/>
      <c r="O24" s="462"/>
      <c r="P24" s="462"/>
    </row>
    <row r="25" spans="1:16">
      <c r="A25" s="543"/>
      <c r="C25" s="458"/>
      <c r="D25" s="462"/>
      <c r="E25" s="725"/>
      <c r="F25" s="455"/>
      <c r="G25" s="455"/>
      <c r="H25" s="455"/>
      <c r="I25" s="455"/>
      <c r="J25" s="726"/>
      <c r="K25" s="462"/>
      <c r="L25" s="462"/>
      <c r="M25" s="462"/>
      <c r="N25" s="462"/>
      <c r="O25" s="462"/>
      <c r="P25" s="462"/>
    </row>
    <row r="26" spans="1:16" s="454" customFormat="1">
      <c r="A26" s="558">
        <v>9</v>
      </c>
      <c r="B26" s="206"/>
      <c r="C26" s="31" t="s">
        <v>1729</v>
      </c>
      <c r="D26" s="719"/>
      <c r="E26" s="724"/>
      <c r="F26" s="457"/>
      <c r="G26" s="457"/>
      <c r="H26" s="727"/>
      <c r="I26" s="457"/>
      <c r="J26" s="1033">
        <f>'BPF (BPF Summary)'!T175</f>
        <v>52027600.769230768</v>
      </c>
      <c r="K26" s="719"/>
      <c r="L26" s="1686" t="s">
        <v>2037</v>
      </c>
      <c r="M26" s="719"/>
      <c r="N26" s="828"/>
      <c r="O26" s="719"/>
      <c r="P26" s="719"/>
    </row>
    <row r="27" spans="1:16" s="454" customFormat="1">
      <c r="A27" s="558" t="s">
        <v>1415</v>
      </c>
      <c r="B27" s="206"/>
      <c r="C27" s="31" t="s">
        <v>1727</v>
      </c>
      <c r="D27" s="719"/>
      <c r="E27" s="724"/>
      <c r="F27" s="457"/>
      <c r="G27" s="457"/>
      <c r="H27" s="1163"/>
      <c r="I27" s="457"/>
      <c r="J27" s="1001">
        <f>'EPP (Econ Proj Sum)'!U106</f>
        <v>0</v>
      </c>
      <c r="K27" s="719"/>
      <c r="L27" s="719"/>
      <c r="M27" s="719"/>
      <c r="N27" s="828"/>
      <c r="O27" s="719"/>
      <c r="P27" s="719"/>
    </row>
    <row r="28" spans="1:16" s="454" customFormat="1">
      <c r="A28" s="558"/>
      <c r="C28" s="469"/>
      <c r="D28" s="719"/>
      <c r="E28" s="724"/>
      <c r="F28" s="457"/>
      <c r="G28" s="457"/>
      <c r="H28" s="457"/>
      <c r="I28" s="457"/>
      <c r="J28" s="726"/>
      <c r="K28" s="719"/>
      <c r="L28" s="719"/>
      <c r="M28" s="719"/>
      <c r="N28" s="719"/>
      <c r="O28" s="719"/>
      <c r="P28" s="719"/>
    </row>
    <row r="29" spans="1:16" s="454" customFormat="1" ht="15.75" thickBot="1">
      <c r="A29" s="558">
        <v>10</v>
      </c>
      <c r="C29" s="31" t="s">
        <v>1728</v>
      </c>
      <c r="E29" s="724"/>
      <c r="F29" s="457"/>
      <c r="G29" s="457"/>
      <c r="H29" s="457"/>
      <c r="I29" s="457"/>
      <c r="J29" s="955">
        <f>+J24-J26-J27</f>
        <v>138099437.90216309</v>
      </c>
      <c r="K29" s="719"/>
      <c r="L29" s="719"/>
      <c r="M29" s="719"/>
      <c r="N29" s="719"/>
      <c r="O29" s="719"/>
      <c r="P29" s="719"/>
    </row>
    <row r="30" spans="1:16" s="454" customFormat="1" ht="15.75" thickTop="1">
      <c r="A30" s="558"/>
      <c r="D30" s="719"/>
      <c r="E30" s="724"/>
      <c r="F30" s="457"/>
      <c r="G30" s="457"/>
      <c r="H30" s="457"/>
      <c r="I30" s="457"/>
      <c r="K30" s="719"/>
      <c r="L30" s="719"/>
      <c r="M30" s="719"/>
      <c r="N30" s="719"/>
      <c r="O30" s="719"/>
      <c r="P30" s="719"/>
    </row>
    <row r="31" spans="1:16" s="454" customFormat="1">
      <c r="A31" s="558"/>
      <c r="D31" s="457"/>
      <c r="J31" s="457"/>
      <c r="K31" s="719"/>
      <c r="L31" s="719"/>
      <c r="M31" s="719"/>
      <c r="N31" s="719"/>
      <c r="O31" s="719"/>
      <c r="P31" s="719"/>
    </row>
    <row r="32" spans="1:16" s="454" customFormat="1" ht="15.75">
      <c r="A32" s="558"/>
      <c r="C32" s="30" t="s">
        <v>1081</v>
      </c>
      <c r="D32" s="719"/>
      <c r="E32" s="728"/>
      <c r="F32" s="719"/>
      <c r="G32" s="719"/>
      <c r="H32" s="719"/>
      <c r="I32" s="719"/>
      <c r="J32" s="728"/>
      <c r="K32" s="719"/>
      <c r="L32" s="719"/>
      <c r="M32" s="719"/>
      <c r="N32" s="719"/>
      <c r="O32" s="719"/>
      <c r="P32" s="719"/>
    </row>
    <row r="33" spans="1:16" s="454" customFormat="1">
      <c r="A33" s="558">
        <v>11</v>
      </c>
      <c r="C33" s="729" t="s">
        <v>917</v>
      </c>
      <c r="E33" s="728"/>
      <c r="F33" s="719"/>
      <c r="G33" s="719"/>
      <c r="H33" s="730" t="s">
        <v>819</v>
      </c>
      <c r="I33" s="719"/>
      <c r="J33" s="728"/>
      <c r="K33" s="719"/>
      <c r="L33" s="719"/>
      <c r="M33" s="719"/>
      <c r="O33" s="719"/>
      <c r="P33" s="719"/>
    </row>
    <row r="34" spans="1:16" s="454" customFormat="1" ht="15.75" thickBot="1">
      <c r="A34" s="558">
        <v>12</v>
      </c>
      <c r="C34" s="731" t="s">
        <v>159</v>
      </c>
      <c r="D34" s="732"/>
      <c r="E34" s="457"/>
      <c r="F34" s="457"/>
      <c r="G34" s="457"/>
      <c r="H34" s="730" t="s">
        <v>742</v>
      </c>
      <c r="I34" s="457"/>
      <c r="J34" s="1162">
        <f>'P-3 (Trans. Network Load)'!D23*1000</f>
        <v>0</v>
      </c>
      <c r="K34" s="719"/>
      <c r="L34" s="719"/>
      <c r="M34" s="719"/>
      <c r="O34" s="719"/>
      <c r="P34" s="719"/>
    </row>
    <row r="35" spans="1:16" s="454" customFormat="1">
      <c r="A35" s="558">
        <v>13</v>
      </c>
      <c r="C35" s="548" t="s">
        <v>246</v>
      </c>
      <c r="D35" s="719"/>
      <c r="E35" s="719"/>
      <c r="F35" s="719"/>
      <c r="G35" s="719"/>
      <c r="H35" s="719"/>
      <c r="I35" s="719"/>
      <c r="J35" s="503">
        <f>J34</f>
        <v>0</v>
      </c>
      <c r="K35" s="719"/>
      <c r="L35" s="719"/>
      <c r="M35" s="719"/>
      <c r="N35" s="719"/>
      <c r="O35" s="719"/>
      <c r="P35" s="719"/>
    </row>
    <row r="36" spans="1:16" s="454" customFormat="1">
      <c r="A36" s="558"/>
      <c r="C36" s="469"/>
      <c r="D36" s="719"/>
      <c r="E36" s="719"/>
      <c r="F36" s="719"/>
      <c r="G36" s="719"/>
      <c r="H36" s="719"/>
      <c r="I36" s="719"/>
      <c r="J36" s="728"/>
      <c r="K36" s="719"/>
      <c r="L36" s="719"/>
      <c r="M36" s="719"/>
      <c r="N36" s="719"/>
      <c r="O36" s="719"/>
      <c r="P36" s="719"/>
    </row>
    <row r="37" spans="1:16" s="454" customFormat="1" ht="15.75">
      <c r="A37" s="558"/>
      <c r="C37" s="30" t="s">
        <v>1013</v>
      </c>
      <c r="D37" s="719"/>
      <c r="E37" s="719"/>
      <c r="F37" s="719"/>
      <c r="G37" s="719"/>
      <c r="H37" s="719"/>
      <c r="I37" s="719"/>
      <c r="J37" s="728"/>
      <c r="K37" s="719"/>
      <c r="L37" s="719"/>
      <c r="M37" s="719"/>
      <c r="N37" s="719"/>
      <c r="O37" s="719"/>
      <c r="P37" s="719"/>
    </row>
    <row r="38" spans="1:16" s="454" customFormat="1">
      <c r="A38" s="558">
        <v>14</v>
      </c>
      <c r="C38" s="469" t="s">
        <v>1082</v>
      </c>
      <c r="D38" s="719" t="s">
        <v>575</v>
      </c>
      <c r="E38" s="733">
        <f>IF(J35&gt;0,J24/J35,0)</f>
        <v>0</v>
      </c>
      <c r="F38" s="719"/>
      <c r="G38" s="719"/>
      <c r="H38" s="719"/>
      <c r="I38" s="719"/>
      <c r="K38" s="719"/>
      <c r="L38" s="719"/>
      <c r="M38" s="719"/>
      <c r="N38" s="719"/>
      <c r="O38" s="719"/>
      <c r="P38" s="719"/>
    </row>
    <row r="39" spans="1:16" s="454" customFormat="1">
      <c r="A39" s="558">
        <v>15</v>
      </c>
      <c r="C39" s="469" t="s">
        <v>881</v>
      </c>
      <c r="D39" s="719" t="s">
        <v>576</v>
      </c>
      <c r="E39" s="733">
        <f>+E38/12</f>
        <v>0</v>
      </c>
      <c r="F39" s="719"/>
      <c r="G39" s="719"/>
      <c r="H39" s="719"/>
      <c r="I39" s="719"/>
      <c r="K39" s="719"/>
      <c r="L39" s="719"/>
      <c r="M39" s="719"/>
      <c r="N39" s="719"/>
      <c r="O39" s="719"/>
      <c r="P39" s="719"/>
    </row>
    <row r="40" spans="1:16" s="454" customFormat="1">
      <c r="A40" s="558"/>
      <c r="C40" s="469"/>
      <c r="D40" s="719"/>
      <c r="E40" s="734"/>
      <c r="F40" s="719"/>
      <c r="G40" s="719"/>
      <c r="H40" s="719"/>
      <c r="I40" s="719"/>
      <c r="K40" s="719"/>
      <c r="L40" s="719"/>
      <c r="M40" s="719"/>
      <c r="N40" s="719"/>
      <c r="O40" s="719"/>
      <c r="P40" s="719"/>
    </row>
    <row r="41" spans="1:16" s="454" customFormat="1">
      <c r="A41" s="558"/>
      <c r="C41" s="469"/>
      <c r="D41" s="719"/>
      <c r="E41" s="735" t="s">
        <v>1083</v>
      </c>
      <c r="F41" s="719"/>
      <c r="G41" s="719"/>
      <c r="H41" s="719"/>
      <c r="I41" s="719"/>
      <c r="J41" s="736" t="s">
        <v>1084</v>
      </c>
      <c r="K41" s="719"/>
      <c r="L41" s="719"/>
      <c r="M41" s="719"/>
      <c r="N41" s="719"/>
      <c r="O41" s="719"/>
      <c r="P41" s="719"/>
    </row>
    <row r="42" spans="1:16" s="454" customFormat="1">
      <c r="A42" s="558">
        <v>16</v>
      </c>
      <c r="C42" s="469" t="s">
        <v>1085</v>
      </c>
      <c r="D42" s="737" t="s">
        <v>82</v>
      </c>
      <c r="E42" s="733">
        <f>+E38/52</f>
        <v>0</v>
      </c>
      <c r="F42" s="719"/>
      <c r="G42" s="719"/>
      <c r="H42" s="719"/>
      <c r="I42" s="719"/>
      <c r="J42" s="1035">
        <f>+E38/52</f>
        <v>0</v>
      </c>
      <c r="K42" s="719"/>
      <c r="L42" s="719"/>
      <c r="M42" s="719"/>
      <c r="N42" s="719"/>
      <c r="O42" s="719"/>
      <c r="P42" s="719"/>
    </row>
    <row r="43" spans="1:16" s="454" customFormat="1">
      <c r="A43" s="558">
        <v>17</v>
      </c>
      <c r="C43" s="469" t="s">
        <v>1086</v>
      </c>
      <c r="D43" s="737" t="s">
        <v>577</v>
      </c>
      <c r="E43" s="733">
        <f>+E42/5</f>
        <v>0</v>
      </c>
      <c r="F43" s="719" t="s">
        <v>1087</v>
      </c>
      <c r="H43" s="719"/>
      <c r="I43" s="719"/>
      <c r="J43" s="1035">
        <f>+J42/7</f>
        <v>0</v>
      </c>
      <c r="K43" s="719"/>
      <c r="L43" s="719"/>
      <c r="M43" s="719"/>
      <c r="N43" s="719"/>
      <c r="O43" s="719"/>
      <c r="P43" s="719"/>
    </row>
    <row r="44" spans="1:16" s="454" customFormat="1">
      <c r="A44" s="558">
        <v>18</v>
      </c>
      <c r="C44" s="469" t="s">
        <v>1088</v>
      </c>
      <c r="D44" s="737" t="s">
        <v>620</v>
      </c>
      <c r="E44" s="733">
        <f>+E43/16*1000</f>
        <v>0</v>
      </c>
      <c r="F44" s="719" t="s">
        <v>1089</v>
      </c>
      <c r="H44" s="719"/>
      <c r="I44" s="719"/>
      <c r="J44" s="1035">
        <f>+J43/24*1000</f>
        <v>0</v>
      </c>
      <c r="K44" s="719"/>
      <c r="L44" s="719" t="s">
        <v>1071</v>
      </c>
      <c r="M44" s="719"/>
      <c r="N44" s="719"/>
      <c r="O44" s="719"/>
      <c r="P44" s="719"/>
    </row>
    <row r="45" spans="1:16" s="454" customFormat="1">
      <c r="A45" s="558"/>
      <c r="C45" s="469"/>
      <c r="D45" s="737" t="s">
        <v>621</v>
      </c>
      <c r="E45" s="719"/>
      <c r="F45" s="719" t="s">
        <v>1090</v>
      </c>
      <c r="H45" s="719"/>
      <c r="I45" s="719"/>
      <c r="K45" s="719"/>
      <c r="L45" s="719" t="s">
        <v>1071</v>
      </c>
      <c r="M45" s="719"/>
      <c r="N45" s="719"/>
      <c r="O45" s="719"/>
      <c r="P45" s="719"/>
    </row>
    <row r="46" spans="1:16" s="454" customFormat="1">
      <c r="A46" s="558"/>
      <c r="C46" s="469"/>
      <c r="D46" s="719"/>
      <c r="E46" s="719"/>
      <c r="F46" s="719"/>
      <c r="H46" s="719"/>
      <c r="I46" s="719"/>
      <c r="K46" s="719"/>
      <c r="L46" s="719" t="s">
        <v>1071</v>
      </c>
      <c r="M46" s="719"/>
      <c r="N46" s="719"/>
      <c r="O46" s="719"/>
      <c r="P46" s="719"/>
    </row>
    <row r="47" spans="1:16" s="454" customFormat="1">
      <c r="J47" s="459"/>
      <c r="K47" s="738"/>
      <c r="L47" s="719"/>
      <c r="M47" s="719"/>
      <c r="N47" s="719"/>
      <c r="O47" s="719"/>
      <c r="P47" s="719"/>
    </row>
    <row r="48" spans="1:16" s="454" customFormat="1">
      <c r="A48" s="558">
        <v>19</v>
      </c>
      <c r="C48" s="454" t="s">
        <v>1003</v>
      </c>
      <c r="D48" s="454" t="s">
        <v>108</v>
      </c>
      <c r="J48" s="1051">
        <f>'Projected Gross Rev Req'!G28</f>
        <v>1080104018.8393888</v>
      </c>
      <c r="K48" s="738"/>
      <c r="L48" s="719"/>
      <c r="M48" s="719"/>
      <c r="N48" s="719"/>
      <c r="O48" s="739" t="s">
        <v>1071</v>
      </c>
      <c r="P48" s="719"/>
    </row>
    <row r="49" spans="1:16" s="454" customFormat="1">
      <c r="C49" s="469" t="s">
        <v>1071</v>
      </c>
      <c r="D49" s="719"/>
      <c r="E49" s="719" t="s">
        <v>1091</v>
      </c>
      <c r="F49" s="719"/>
      <c r="G49" s="719"/>
      <c r="H49" s="719"/>
      <c r="I49" s="719"/>
      <c r="J49" s="740" t="s">
        <v>1071</v>
      </c>
      <c r="K49" s="719"/>
      <c r="L49" s="719"/>
      <c r="M49" s="719"/>
      <c r="N49" s="719"/>
      <c r="O49" s="719"/>
      <c r="P49" s="719"/>
    </row>
    <row r="50" spans="1:16" s="454" customFormat="1">
      <c r="A50" s="558">
        <v>20</v>
      </c>
      <c r="C50" s="469" t="s">
        <v>996</v>
      </c>
      <c r="D50" s="719" t="s">
        <v>1012</v>
      </c>
      <c r="E50" s="719"/>
      <c r="F50" s="719"/>
      <c r="G50" s="719"/>
      <c r="H50" s="719"/>
      <c r="I50" s="719"/>
      <c r="J50" s="497">
        <f>IF(J48=0,0,J24/J48)</f>
        <v>0.17602660054509589</v>
      </c>
      <c r="K50" s="719"/>
      <c r="L50" s="719"/>
      <c r="M50" s="719"/>
      <c r="N50" s="719"/>
      <c r="O50" s="719"/>
      <c r="P50" s="719"/>
    </row>
    <row r="51" spans="1:16" s="454" customFormat="1">
      <c r="C51" s="469"/>
      <c r="D51" s="719"/>
      <c r="E51" s="719"/>
      <c r="F51" s="719"/>
      <c r="G51" s="719"/>
      <c r="H51" s="719"/>
      <c r="I51" s="719"/>
      <c r="J51" s="740"/>
      <c r="K51" s="28" t="s">
        <v>1071</v>
      </c>
      <c r="L51" s="719"/>
      <c r="M51" s="719"/>
      <c r="N51" s="719"/>
      <c r="O51" s="719"/>
      <c r="P51" s="719"/>
    </row>
    <row r="52" spans="1:16" s="454" customFormat="1">
      <c r="A52" s="741">
        <v>21</v>
      </c>
      <c r="C52" s="469" t="s">
        <v>672</v>
      </c>
      <c r="D52" s="719" t="s">
        <v>1011</v>
      </c>
      <c r="E52" s="719"/>
      <c r="F52" s="719"/>
      <c r="G52" s="719"/>
      <c r="H52" s="719"/>
      <c r="I52" s="719"/>
      <c r="J52" s="497">
        <f>J50/12</f>
        <v>1.4668883378757991E-2</v>
      </c>
      <c r="K52" s="719"/>
      <c r="L52" s="719"/>
      <c r="M52" s="719"/>
      <c r="N52" s="719"/>
      <c r="O52" s="719"/>
      <c r="P52" s="719"/>
    </row>
    <row r="53" spans="1:16" s="454" customFormat="1">
      <c r="A53" s="741"/>
      <c r="C53" s="469"/>
      <c r="D53" s="719"/>
      <c r="E53" s="719"/>
      <c r="F53" s="719"/>
      <c r="G53" s="719"/>
      <c r="H53" s="719"/>
      <c r="I53" s="719"/>
      <c r="J53" s="739"/>
      <c r="K53" s="719"/>
      <c r="L53" s="719"/>
      <c r="M53" s="719"/>
      <c r="N53" s="719"/>
      <c r="O53" s="719"/>
      <c r="P53" s="719"/>
    </row>
    <row r="54" spans="1:16" s="454" customFormat="1" ht="15.75" customHeight="1">
      <c r="A54" s="741">
        <v>22</v>
      </c>
      <c r="C54" s="469" t="s">
        <v>459</v>
      </c>
      <c r="D54" s="737" t="s">
        <v>1004</v>
      </c>
      <c r="F54" s="719"/>
      <c r="G54" s="719"/>
      <c r="H54" s="742"/>
      <c r="I54" s="719"/>
      <c r="J54" s="1015">
        <f>'A-3 (Retail Adder)'!I31</f>
        <v>574033.28890518681</v>
      </c>
      <c r="K54" s="719"/>
      <c r="L54" s="719"/>
      <c r="M54" s="719"/>
      <c r="N54" s="719"/>
      <c r="O54" s="719"/>
      <c r="P54" s="719"/>
    </row>
    <row r="55" spans="1:16" s="454" customFormat="1">
      <c r="C55" s="469"/>
      <c r="D55" s="719"/>
      <c r="E55" s="719"/>
      <c r="F55" s="719"/>
      <c r="G55" s="719"/>
      <c r="H55" s="719"/>
      <c r="I55" s="719"/>
      <c r="J55" s="739"/>
      <c r="K55" s="719"/>
      <c r="L55" s="719"/>
      <c r="M55" s="719"/>
      <c r="N55" s="719"/>
      <c r="O55" s="719"/>
      <c r="P55" s="719"/>
    </row>
    <row r="57" spans="1:16" ht="15.75">
      <c r="C57" s="156" t="s">
        <v>1532</v>
      </c>
    </row>
    <row r="58" spans="1:16">
      <c r="C58" s="87" t="s">
        <v>580</v>
      </c>
    </row>
    <row r="59" spans="1:16">
      <c r="C59" s="453" t="s">
        <v>1631</v>
      </c>
    </row>
    <row r="60" spans="1:16">
      <c r="C60" s="87" t="s">
        <v>581</v>
      </c>
    </row>
    <row r="61" spans="1:16">
      <c r="A61" s="555" t="s">
        <v>1071</v>
      </c>
      <c r="B61" s="464" t="s">
        <v>1071</v>
      </c>
      <c r="C61" s="584" t="s">
        <v>1404</v>
      </c>
      <c r="D61" s="584"/>
      <c r="E61" s="584"/>
      <c r="F61" s="584"/>
    </row>
    <row r="62" spans="1:16">
      <c r="C62" s="584"/>
      <c r="D62" s="584"/>
      <c r="E62" s="584"/>
      <c r="F62" s="584"/>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2"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zoomScale="75" workbookViewId="0">
      <selection activeCell="K34" sqref="K34"/>
    </sheetView>
  </sheetViews>
  <sheetFormatPr defaultColWidth="8.88671875" defaultRowHeight="15"/>
  <cols>
    <col min="1" max="1" width="6.77734375" style="453" customWidth="1"/>
    <col min="2" max="2" width="3.77734375" style="453" customWidth="1"/>
    <col min="3" max="3" width="35.44140625" style="453" customWidth="1"/>
    <col min="4" max="4" width="42.332031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33203125" style="453" customWidth="1"/>
    <col min="11" max="11" width="3.77734375" style="453" customWidth="1"/>
    <col min="12" max="12" width="6.77734375" style="453" customWidth="1"/>
    <col min="13" max="13" width="1.88671875" style="453" customWidth="1"/>
    <col min="14" max="14" width="11.33203125" style="453" customWidth="1"/>
    <col min="15" max="16384" width="8.88671875" style="453"/>
  </cols>
  <sheetData>
    <row r="1" spans="1:16" ht="18">
      <c r="A1" s="10"/>
      <c r="B1" s="10"/>
      <c r="C1" s="1695" t="s">
        <v>1035</v>
      </c>
      <c r="D1" s="1692"/>
      <c r="E1" s="1692"/>
      <c r="F1" s="1692"/>
      <c r="G1" s="1692"/>
      <c r="H1" s="1692"/>
      <c r="I1" s="1692"/>
      <c r="J1" s="553" t="s">
        <v>470</v>
      </c>
      <c r="K1" s="462"/>
      <c r="L1" s="462"/>
      <c r="M1" s="462"/>
      <c r="N1" s="462"/>
      <c r="O1" s="462"/>
      <c r="P1" s="462"/>
    </row>
    <row r="2" spans="1:16" ht="18">
      <c r="C2" s="1695" t="s">
        <v>1383</v>
      </c>
      <c r="D2" s="1692"/>
      <c r="E2" s="1692"/>
      <c r="F2" s="1692"/>
      <c r="G2" s="1692"/>
      <c r="H2" s="1692"/>
      <c r="I2" s="1692"/>
      <c r="J2" s="714" t="s">
        <v>1534</v>
      </c>
      <c r="K2" s="462"/>
      <c r="L2" s="462"/>
      <c r="M2" s="462"/>
      <c r="N2" s="462"/>
      <c r="O2" s="462"/>
      <c r="P2" s="462"/>
    </row>
    <row r="3" spans="1:16" ht="18">
      <c r="C3" s="1695" t="s">
        <v>74</v>
      </c>
      <c r="D3" s="1695"/>
      <c r="E3" s="1695"/>
      <c r="F3" s="1695"/>
      <c r="G3" s="1695"/>
      <c r="H3" s="1695"/>
      <c r="I3" s="1695"/>
      <c r="J3" s="714"/>
      <c r="K3" s="462"/>
      <c r="L3" s="462"/>
      <c r="M3" s="462"/>
      <c r="N3" s="462"/>
      <c r="O3" s="462"/>
      <c r="P3" s="462"/>
    </row>
    <row r="4" spans="1:16" ht="18">
      <c r="C4" s="1696" t="s">
        <v>1957</v>
      </c>
      <c r="D4" s="1697"/>
      <c r="E4" s="1697"/>
      <c r="F4" s="1697"/>
      <c r="G4" s="1697"/>
      <c r="H4" s="1697"/>
      <c r="I4" s="1697"/>
      <c r="K4" s="462"/>
      <c r="L4" s="462"/>
      <c r="M4" s="462"/>
      <c r="N4" s="462"/>
      <c r="O4" s="462"/>
      <c r="P4" s="462"/>
    </row>
    <row r="5" spans="1:16" ht="18">
      <c r="C5" s="1693"/>
      <c r="D5" s="1694"/>
      <c r="E5" s="1694"/>
      <c r="F5" s="1694"/>
      <c r="G5" s="1694"/>
      <c r="H5" s="1694"/>
      <c r="I5" s="1694"/>
      <c r="K5" s="462"/>
      <c r="L5" s="462"/>
      <c r="M5" s="462"/>
      <c r="N5" s="462"/>
      <c r="O5" s="462"/>
      <c r="P5" s="462"/>
    </row>
    <row r="6" spans="1:16" ht="18">
      <c r="A6" s="543"/>
      <c r="C6" s="1691" t="s">
        <v>946</v>
      </c>
      <c r="D6" s="1692"/>
      <c r="E6" s="1692"/>
      <c r="F6" s="1692"/>
      <c r="G6" s="1692"/>
      <c r="H6" s="1692"/>
      <c r="I6" s="1692"/>
      <c r="K6" s="462"/>
      <c r="L6" s="462"/>
      <c r="M6" s="462"/>
      <c r="N6" s="462"/>
      <c r="O6" s="462"/>
      <c r="P6" s="462"/>
    </row>
    <row r="7" spans="1:16" ht="18">
      <c r="A7" s="543"/>
      <c r="C7" s="1691" t="s">
        <v>245</v>
      </c>
      <c r="D7" s="1692"/>
      <c r="E7" s="1692"/>
      <c r="F7" s="1692"/>
      <c r="G7" s="1692"/>
      <c r="H7" s="1692"/>
      <c r="I7" s="1692"/>
      <c r="J7" s="462"/>
      <c r="K7" s="462"/>
      <c r="L7" s="462"/>
      <c r="M7" s="462"/>
      <c r="N7" s="462"/>
      <c r="O7" s="462"/>
      <c r="P7" s="462"/>
    </row>
    <row r="8" spans="1:16" ht="18">
      <c r="A8" s="543"/>
      <c r="C8" s="556" t="s">
        <v>1092</v>
      </c>
      <c r="D8" s="556" t="s">
        <v>1093</v>
      </c>
      <c r="E8" s="557" t="s">
        <v>663</v>
      </c>
      <c r="F8" s="515" t="s">
        <v>664</v>
      </c>
      <c r="G8" s="515"/>
      <c r="H8" s="556" t="s">
        <v>665</v>
      </c>
      <c r="I8" s="513"/>
      <c r="J8" s="954" t="s">
        <v>62</v>
      </c>
      <c r="K8" s="462"/>
      <c r="L8" s="462"/>
      <c r="M8" s="462"/>
      <c r="N8" s="462"/>
      <c r="O8" s="462"/>
      <c r="P8" s="462"/>
    </row>
    <row r="9" spans="1:16">
      <c r="A9" s="543" t="s">
        <v>1072</v>
      </c>
      <c r="F9" s="462"/>
      <c r="G9" s="462"/>
      <c r="H9" s="462"/>
      <c r="I9" s="462"/>
      <c r="J9" s="543" t="s">
        <v>1073</v>
      </c>
      <c r="K9" s="462"/>
      <c r="L9" s="462"/>
      <c r="M9" s="462"/>
      <c r="N9" s="462"/>
      <c r="O9" s="462"/>
      <c r="P9" s="462"/>
    </row>
    <row r="10" spans="1:16" ht="15.75" thickBot="1">
      <c r="A10" s="490" t="s">
        <v>1074</v>
      </c>
      <c r="D10" s="453" t="s">
        <v>1577</v>
      </c>
      <c r="E10" s="462"/>
      <c r="F10" s="462"/>
      <c r="G10" s="462"/>
      <c r="H10" s="462"/>
      <c r="I10" s="462"/>
      <c r="J10" s="718" t="s">
        <v>1075</v>
      </c>
      <c r="K10" s="462"/>
      <c r="L10" s="462"/>
      <c r="M10" s="462"/>
      <c r="N10" s="462"/>
      <c r="O10" s="462"/>
      <c r="P10" s="462"/>
    </row>
    <row r="11" spans="1:16" ht="15.75">
      <c r="A11" s="718"/>
      <c r="B11" s="715"/>
      <c r="C11" s="204" t="s">
        <v>51</v>
      </c>
      <c r="D11" s="715"/>
      <c r="E11" s="716"/>
      <c r="F11" s="716"/>
      <c r="G11" s="716"/>
      <c r="H11" s="716"/>
      <c r="I11" s="716"/>
      <c r="J11" s="717"/>
      <c r="K11" s="462"/>
      <c r="L11" s="462"/>
      <c r="M11" s="462"/>
      <c r="N11" s="462"/>
      <c r="O11" s="462"/>
      <c r="P11" s="462"/>
    </row>
    <row r="12" spans="1:16">
      <c r="A12" s="718"/>
      <c r="E12" s="462"/>
      <c r="F12" s="462"/>
      <c r="G12" s="462"/>
      <c r="H12" s="462"/>
      <c r="I12" s="462"/>
      <c r="J12" s="718"/>
      <c r="K12" s="462"/>
      <c r="L12" s="462"/>
      <c r="M12" s="462"/>
      <c r="N12" s="462"/>
      <c r="O12" s="462"/>
      <c r="P12" s="462"/>
    </row>
    <row r="13" spans="1:16">
      <c r="A13" s="543">
        <v>1</v>
      </c>
      <c r="C13" s="462" t="s">
        <v>678</v>
      </c>
      <c r="D13" s="719" t="s">
        <v>597</v>
      </c>
      <c r="E13" s="627"/>
      <c r="F13" s="462"/>
      <c r="G13" s="462"/>
      <c r="H13" s="462"/>
      <c r="I13" s="462"/>
      <c r="J13" s="1002">
        <f>'Actual Gross Rev'!L126</f>
        <v>178750562.93914649</v>
      </c>
      <c r="K13" s="462"/>
      <c r="L13" s="462"/>
      <c r="M13" s="462"/>
      <c r="N13" s="462"/>
      <c r="O13" s="462"/>
      <c r="P13" s="462"/>
    </row>
    <row r="14" spans="1:16">
      <c r="A14" s="543"/>
      <c r="C14" s="462"/>
      <c r="D14" s="462"/>
      <c r="E14" s="462"/>
      <c r="F14" s="462"/>
      <c r="G14" s="462"/>
      <c r="H14" s="462"/>
      <c r="I14" s="462"/>
      <c r="J14" s="627"/>
      <c r="K14" s="462"/>
      <c r="L14" s="462"/>
      <c r="M14" s="462"/>
      <c r="N14" s="462"/>
      <c r="O14" s="462"/>
      <c r="P14" s="462"/>
    </row>
    <row r="15" spans="1:16" ht="15.75" thickBot="1">
      <c r="A15" s="543" t="s">
        <v>1071</v>
      </c>
      <c r="C15" s="458" t="s">
        <v>1076</v>
      </c>
      <c r="D15" s="457"/>
      <c r="E15" s="490" t="s">
        <v>1077</v>
      </c>
      <c r="F15" s="455"/>
      <c r="G15" s="720" t="s">
        <v>1078</v>
      </c>
      <c r="H15" s="720"/>
      <c r="I15" s="462"/>
      <c r="J15" s="627"/>
      <c r="K15" s="462"/>
      <c r="L15" s="462"/>
      <c r="M15" s="462"/>
      <c r="N15" s="719"/>
      <c r="O15" s="462"/>
      <c r="P15" s="462"/>
    </row>
    <row r="16" spans="1:16">
      <c r="A16" s="543">
        <v>2</v>
      </c>
      <c r="C16" s="458" t="s">
        <v>1080</v>
      </c>
      <c r="D16" s="457" t="s">
        <v>76</v>
      </c>
      <c r="E16" s="1027">
        <f>'A-1 (Rev. Credit)'!K93+'A-1 (Rev. Credit)'!R93</f>
        <v>3146026.9009488607</v>
      </c>
      <c r="F16" s="455"/>
      <c r="G16" s="455"/>
      <c r="H16" s="721">
        <v>1</v>
      </c>
      <c r="I16" s="455"/>
      <c r="J16" s="1032">
        <f>E16*H16</f>
        <v>3146026.9009488607</v>
      </c>
      <c r="K16" s="462"/>
      <c r="L16" s="462"/>
      <c r="M16" s="462"/>
      <c r="N16" s="462"/>
      <c r="O16" s="462"/>
      <c r="P16" s="462"/>
    </row>
    <row r="17" spans="1:16">
      <c r="A17" s="558">
        <v>3</v>
      </c>
      <c r="C17" s="462" t="s">
        <v>460</v>
      </c>
      <c r="D17" s="462" t="s">
        <v>594</v>
      </c>
      <c r="E17" s="1028">
        <f>'A-1 (Rev. Credit)'!F37</f>
        <v>19234063.829999998</v>
      </c>
      <c r="F17" s="455"/>
      <c r="G17" s="455"/>
      <c r="H17" s="721">
        <f>H16</f>
        <v>1</v>
      </c>
      <c r="I17" s="455"/>
      <c r="J17" s="1029">
        <f>E17*H17</f>
        <v>19234063.829999998</v>
      </c>
      <c r="K17" s="462"/>
      <c r="L17" s="462"/>
      <c r="M17" s="462"/>
      <c r="N17" s="462"/>
      <c r="O17" s="462"/>
      <c r="P17" s="462"/>
    </row>
    <row r="18" spans="1:16">
      <c r="A18" s="558">
        <v>4</v>
      </c>
      <c r="C18" s="722" t="s">
        <v>595</v>
      </c>
      <c r="D18" s="455"/>
      <c r="E18" s="1001">
        <f>'A-1 (Rev. Credit)'!G109</f>
        <v>0</v>
      </c>
      <c r="F18" s="455"/>
      <c r="G18" s="455"/>
      <c r="H18" s="721">
        <f>H17</f>
        <v>1</v>
      </c>
      <c r="I18" s="455"/>
      <c r="J18" s="1029">
        <f>E18*H18</f>
        <v>0</v>
      </c>
      <c r="K18" s="462"/>
      <c r="L18" s="462"/>
      <c r="M18" s="462"/>
      <c r="N18" s="462"/>
      <c r="O18" s="462"/>
      <c r="P18" s="462"/>
    </row>
    <row r="19" spans="1:16">
      <c r="A19" s="558">
        <v>5</v>
      </c>
      <c r="C19" s="722" t="s">
        <v>596</v>
      </c>
      <c r="D19" s="455"/>
      <c r="E19" s="1001">
        <f>'A-1 (Rev. Credit)'!G111</f>
        <v>0</v>
      </c>
      <c r="F19" s="455"/>
      <c r="G19" s="455"/>
      <c r="H19" s="721">
        <f>H18</f>
        <v>1</v>
      </c>
      <c r="I19" s="455"/>
      <c r="J19" s="1030">
        <f>E19*H19</f>
        <v>0</v>
      </c>
      <c r="K19" s="462"/>
      <c r="L19" s="462"/>
      <c r="M19" s="462"/>
      <c r="N19" s="462"/>
      <c r="O19" s="462"/>
      <c r="P19" s="462"/>
    </row>
    <row r="20" spans="1:16">
      <c r="A20" s="558">
        <v>6</v>
      </c>
      <c r="C20" s="458" t="s">
        <v>461</v>
      </c>
      <c r="D20" s="462"/>
      <c r="E20" s="725" t="s">
        <v>1071</v>
      </c>
      <c r="F20" s="455"/>
      <c r="G20" s="455"/>
      <c r="H20" s="568"/>
      <c r="I20" s="455"/>
      <c r="J20" s="1031">
        <f>SUM(J16:J19)</f>
        <v>22380090.730948858</v>
      </c>
      <c r="K20" s="462"/>
      <c r="L20" s="462"/>
      <c r="M20" s="462"/>
      <c r="N20" s="462"/>
      <c r="O20" s="462"/>
      <c r="P20" s="462"/>
    </row>
    <row r="21" spans="1:16">
      <c r="A21" s="558"/>
      <c r="D21" s="462"/>
      <c r="E21" s="455" t="s">
        <v>1071</v>
      </c>
      <c r="F21" s="462"/>
      <c r="G21" s="462"/>
      <c r="H21" s="568"/>
      <c r="I21" s="462"/>
      <c r="K21" s="462"/>
      <c r="L21" s="462"/>
      <c r="M21" s="462"/>
      <c r="N21" s="462"/>
      <c r="O21" s="462"/>
      <c r="P21" s="462"/>
    </row>
    <row r="22" spans="1:16" ht="15.75">
      <c r="A22" s="558">
        <v>7</v>
      </c>
      <c r="C22" s="458" t="s">
        <v>1061</v>
      </c>
      <c r="D22" s="462" t="s">
        <v>1586</v>
      </c>
      <c r="E22" s="725" t="s">
        <v>1071</v>
      </c>
      <c r="F22" s="455"/>
      <c r="G22" s="455"/>
      <c r="H22" s="455"/>
      <c r="I22" s="455"/>
      <c r="J22" s="205">
        <f>+J13-J20</f>
        <v>156370472.20819762</v>
      </c>
      <c r="K22" s="462"/>
      <c r="L22" s="462" t="s">
        <v>1071</v>
      </c>
      <c r="M22" s="462"/>
      <c r="N22" s="462"/>
      <c r="O22" s="462"/>
      <c r="P22" s="462"/>
    </row>
    <row r="23" spans="1:16">
      <c r="A23" s="558"/>
      <c r="C23" s="458"/>
      <c r="D23" s="462"/>
      <c r="E23" s="725"/>
      <c r="F23" s="455"/>
      <c r="G23" s="455"/>
      <c r="H23" s="455"/>
      <c r="I23" s="455"/>
      <c r="J23" s="726"/>
      <c r="K23" s="462"/>
      <c r="L23" s="462"/>
      <c r="M23" s="462"/>
      <c r="N23" s="462"/>
      <c r="O23" s="462"/>
      <c r="P23" s="462"/>
    </row>
    <row r="24" spans="1:16" s="454" customFormat="1">
      <c r="A24" s="558">
        <v>8</v>
      </c>
      <c r="B24" s="206"/>
      <c r="C24" s="469" t="s">
        <v>1645</v>
      </c>
      <c r="D24" s="719"/>
      <c r="E24" s="724"/>
      <c r="F24" s="457"/>
      <c r="G24" s="457"/>
      <c r="I24" s="457"/>
      <c r="J24" s="1033">
        <f>'A-9 (Act. BPF Projects)'!E10</f>
        <v>27423062</v>
      </c>
      <c r="K24" s="719"/>
      <c r="L24" s="719"/>
      <c r="M24" s="719"/>
      <c r="N24" s="719"/>
      <c r="O24" s="719"/>
      <c r="P24" s="719"/>
    </row>
    <row r="25" spans="1:16" s="454" customFormat="1">
      <c r="A25" s="558">
        <v>9</v>
      </c>
      <c r="B25" s="206"/>
      <c r="C25" s="469" t="s">
        <v>1646</v>
      </c>
      <c r="D25" s="719"/>
      <c r="E25" s="724"/>
      <c r="F25" s="457"/>
      <c r="G25" s="457"/>
      <c r="I25" s="457"/>
      <c r="J25" s="1033">
        <f>'A-12 (Act. Econ Projects)'!E10</f>
        <v>0</v>
      </c>
      <c r="K25" s="719"/>
      <c r="L25" s="719"/>
      <c r="M25" s="719"/>
      <c r="N25" s="719"/>
      <c r="O25" s="719"/>
      <c r="P25" s="719"/>
    </row>
    <row r="26" spans="1:16" s="454" customFormat="1">
      <c r="A26" s="558"/>
      <c r="C26" s="469"/>
      <c r="D26" s="719"/>
      <c r="E26" s="724"/>
      <c r="F26" s="457"/>
      <c r="G26" s="457"/>
      <c r="H26" s="457"/>
      <c r="I26" s="457"/>
      <c r="J26" s="726"/>
      <c r="K26" s="719"/>
      <c r="L26" s="719"/>
      <c r="M26" s="719"/>
      <c r="N26" s="719"/>
      <c r="O26" s="719"/>
      <c r="P26" s="719"/>
    </row>
    <row r="27" spans="1:16" s="454" customFormat="1" ht="15.75" thickBot="1">
      <c r="A27" s="558">
        <v>10</v>
      </c>
      <c r="C27" s="469" t="s">
        <v>487</v>
      </c>
      <c r="E27" s="724"/>
      <c r="F27" s="457"/>
      <c r="G27" s="457"/>
      <c r="H27" s="457"/>
      <c r="I27" s="457"/>
      <c r="J27" s="955">
        <f>+J22-J24-J25</f>
        <v>128947410.20819762</v>
      </c>
      <c r="K27" s="719"/>
      <c r="L27" s="719"/>
      <c r="M27" s="719"/>
      <c r="N27" s="719"/>
      <c r="O27" s="719"/>
      <c r="P27" s="719"/>
    </row>
    <row r="28" spans="1:16" s="454" customFormat="1" ht="15.75" thickTop="1">
      <c r="A28" s="558"/>
      <c r="D28" s="457"/>
      <c r="J28" s="457"/>
      <c r="K28" s="719"/>
      <c r="L28" s="719"/>
      <c r="M28" s="719"/>
      <c r="N28" s="719"/>
      <c r="O28" s="719"/>
      <c r="P28" s="719"/>
    </row>
    <row r="29" spans="1:16" s="454" customFormat="1">
      <c r="A29" s="558">
        <v>11</v>
      </c>
      <c r="C29" s="469" t="s">
        <v>106</v>
      </c>
      <c r="D29" s="719" t="s">
        <v>107</v>
      </c>
      <c r="E29" s="719"/>
      <c r="F29" s="719"/>
      <c r="G29" s="719"/>
      <c r="H29" s="719"/>
      <c r="I29" s="719"/>
      <c r="J29" s="1034">
        <f>'Actual Gross Rev'!L35</f>
        <v>912028930</v>
      </c>
      <c r="K29" s="719"/>
      <c r="L29" s="719"/>
      <c r="M29" s="719"/>
      <c r="N29" s="719"/>
      <c r="O29" s="719"/>
      <c r="P29" s="719"/>
    </row>
    <row r="30" spans="1:16">
      <c r="A30" s="558"/>
      <c r="B30" s="454"/>
      <c r="C30" s="454"/>
      <c r="D30" s="719"/>
      <c r="E30" s="724"/>
      <c r="F30" s="455"/>
      <c r="G30" s="455"/>
      <c r="H30" s="455"/>
      <c r="I30" s="455"/>
      <c r="J30" s="726"/>
    </row>
    <row r="31" spans="1:16">
      <c r="A31" s="558">
        <v>12</v>
      </c>
      <c r="B31" s="454"/>
      <c r="C31" s="454" t="s">
        <v>1290</v>
      </c>
      <c r="D31" s="719" t="s">
        <v>1291</v>
      </c>
      <c r="E31" s="724"/>
      <c r="F31" s="455"/>
      <c r="G31" s="455"/>
      <c r="H31" s="455"/>
      <c r="I31" s="455"/>
      <c r="J31" s="956">
        <f>IF(J29=0,0,J22/J29)</f>
        <v>0.17145341234756403</v>
      </c>
    </row>
    <row r="32" spans="1:16">
      <c r="A32" s="558"/>
      <c r="B32" s="454"/>
      <c r="C32" s="454"/>
      <c r="D32" s="719"/>
      <c r="E32" s="724"/>
      <c r="F32" s="455"/>
      <c r="G32" s="455"/>
      <c r="H32" s="455"/>
      <c r="I32" s="455"/>
      <c r="J32" s="726"/>
    </row>
    <row r="33" spans="1:10">
      <c r="A33" s="558"/>
      <c r="B33" s="454"/>
      <c r="C33" s="454"/>
      <c r="D33" s="719"/>
      <c r="E33" s="724"/>
      <c r="F33" s="455"/>
      <c r="G33" s="455"/>
      <c r="H33" s="455"/>
      <c r="I33" s="455"/>
      <c r="J33" s="726"/>
    </row>
    <row r="34" spans="1:10">
      <c r="A34" s="558"/>
      <c r="B34" s="454"/>
      <c r="C34" s="454"/>
      <c r="D34" s="719"/>
      <c r="E34" s="724"/>
      <c r="F34" s="455"/>
      <c r="G34" s="455"/>
      <c r="H34" s="455"/>
      <c r="I34" s="455"/>
      <c r="J34" s="726"/>
    </row>
    <row r="35" spans="1:10">
      <c r="A35" s="558"/>
      <c r="B35" s="454"/>
      <c r="C35" s="454"/>
      <c r="D35" s="719"/>
      <c r="E35" s="724"/>
      <c r="F35" s="455"/>
      <c r="G35" s="455"/>
      <c r="H35" s="455"/>
      <c r="I35" s="455"/>
      <c r="J35" s="726"/>
    </row>
    <row r="36" spans="1:10">
      <c r="A36" s="558"/>
      <c r="B36" s="454"/>
      <c r="C36" s="454"/>
      <c r="D36" s="719"/>
      <c r="E36" s="724"/>
      <c r="F36" s="455"/>
      <c r="G36" s="455"/>
      <c r="H36" s="455"/>
      <c r="I36" s="455"/>
      <c r="J36" s="726"/>
    </row>
    <row r="37" spans="1:10">
      <c r="A37" s="454"/>
      <c r="C37" s="87"/>
    </row>
    <row r="38" spans="1:10">
      <c r="A38" s="635" t="s">
        <v>1071</v>
      </c>
      <c r="B38" s="464" t="s">
        <v>1071</v>
      </c>
      <c r="C38" s="584"/>
      <c r="D38" s="584"/>
      <c r="E38" s="584"/>
      <c r="F38" s="584"/>
    </row>
    <row r="39" spans="1:10">
      <c r="A39" s="454"/>
      <c r="C39" s="584"/>
      <c r="D39" s="584"/>
      <c r="E39" s="584"/>
      <c r="F39" s="584"/>
    </row>
    <row r="40" spans="1:10">
      <c r="A40" s="454"/>
    </row>
    <row r="41" spans="1:10">
      <c r="A41" s="454"/>
    </row>
    <row r="42" spans="1:10">
      <c r="A42" s="454"/>
    </row>
    <row r="43" spans="1:10">
      <c r="A43" s="454"/>
    </row>
    <row r="44" spans="1:10">
      <c r="A44" s="454"/>
    </row>
    <row r="45" spans="1:10">
      <c r="A45" s="454"/>
    </row>
    <row r="46" spans="1:10">
      <c r="A46" s="454"/>
    </row>
    <row r="47" spans="1:10">
      <c r="A47" s="454"/>
    </row>
    <row r="48" spans="1:10">
      <c r="A48" s="454"/>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zoomScale="75" zoomScaleNormal="75" zoomScaleSheetLayoutView="65" workbookViewId="0"/>
  </sheetViews>
  <sheetFormatPr defaultColWidth="8.88671875" defaultRowHeight="15"/>
  <cols>
    <col min="1" max="1" width="5.88671875" style="453" customWidth="1"/>
    <col min="2" max="2" width="2.109375" style="453" customWidth="1"/>
    <col min="3" max="3" width="41.5546875" style="453" customWidth="1"/>
    <col min="4" max="4" width="41.88671875" style="453" customWidth="1"/>
    <col min="5" max="5" width="20" style="453" customWidth="1"/>
    <col min="6" max="6" width="18.44140625" style="453" customWidth="1"/>
    <col min="7" max="7" width="18.33203125" style="453" bestFit="1" customWidth="1"/>
    <col min="8" max="8" width="11.6640625" style="453" customWidth="1"/>
    <col min="9" max="9" width="4.5546875" style="453" customWidth="1"/>
    <col min="10" max="10" width="12.77734375" style="453" customWidth="1"/>
    <col min="11" max="11" width="3.77734375" style="453" customWidth="1"/>
    <col min="12" max="12" width="15" style="453" customWidth="1"/>
    <col min="13" max="13" width="3.6640625" style="453" customWidth="1"/>
    <col min="14" max="14" width="8.109375" style="453" customWidth="1"/>
    <col min="15" max="15" width="2.33203125" style="453" customWidth="1"/>
    <col min="16" max="16" width="32.21875" style="453" customWidth="1"/>
    <col min="17" max="17" width="8.88671875" style="453"/>
    <col min="18" max="18" width="15.33203125" style="453" bestFit="1" customWidth="1"/>
    <col min="19" max="16384" width="8.88671875" style="453"/>
  </cols>
  <sheetData>
    <row r="1" spans="1:86" s="10" customFormat="1">
      <c r="C1" s="2"/>
      <c r="D1" s="1711" t="s">
        <v>1070</v>
      </c>
      <c r="E1" s="1711"/>
      <c r="F1" s="1711"/>
      <c r="G1" s="1712"/>
      <c r="H1" s="1712"/>
      <c r="I1" s="2"/>
      <c r="L1" s="77"/>
      <c r="M1" s="2"/>
      <c r="N1" s="77" t="s">
        <v>625</v>
      </c>
      <c r="O1" s="2"/>
      <c r="P1" s="2"/>
      <c r="Q1" s="2"/>
      <c r="R1" s="2"/>
    </row>
    <row r="2" spans="1:86" s="10" customFormat="1">
      <c r="C2" s="2"/>
      <c r="D2" s="1713" t="s">
        <v>1384</v>
      </c>
      <c r="E2" s="1713"/>
      <c r="F2" s="1713"/>
      <c r="G2" s="1712"/>
      <c r="H2" s="1712"/>
      <c r="I2" s="4"/>
      <c r="J2" s="4"/>
      <c r="M2" s="4"/>
      <c r="N2" s="82" t="s">
        <v>1539</v>
      </c>
      <c r="O2" s="4"/>
      <c r="P2" s="1"/>
      <c r="Q2" s="4"/>
      <c r="R2" s="4"/>
    </row>
    <row r="3" spans="1:86" s="10" customFormat="1">
      <c r="C3" s="2"/>
      <c r="D3" s="1713" t="s">
        <v>1049</v>
      </c>
      <c r="E3" s="1713"/>
      <c r="F3" s="1713"/>
      <c r="G3" s="1713"/>
      <c r="H3" s="1713"/>
      <c r="I3" s="4"/>
      <c r="J3" s="4"/>
      <c r="M3" s="4"/>
      <c r="N3" s="82"/>
      <c r="O3" s="4"/>
      <c r="P3" s="1"/>
      <c r="Q3" s="4"/>
      <c r="R3" s="4"/>
    </row>
    <row r="4" spans="1:86" ht="18">
      <c r="A4" s="10"/>
      <c r="B4" s="10"/>
      <c r="C4" s="2"/>
      <c r="D4" s="1767" t="str">
        <f>+'Projected Net Rev Req'!C4</f>
        <v>For the 12 months ended - December 31, 2012</v>
      </c>
      <c r="E4" s="1767"/>
      <c r="F4" s="1767"/>
      <c r="G4" s="1767"/>
      <c r="H4" s="1767"/>
      <c r="I4" s="247"/>
      <c r="J4" s="247"/>
      <c r="K4" s="458"/>
      <c r="M4" s="455"/>
      <c r="O4" s="455"/>
      <c r="P4" s="455"/>
      <c r="Q4" s="455"/>
      <c r="R4" s="455"/>
    </row>
    <row r="5" spans="1:86">
      <c r="C5" s="458"/>
      <c r="D5" s="455"/>
      <c r="E5" s="455"/>
      <c r="F5" s="455"/>
      <c r="G5" s="489"/>
      <c r="H5" s="455"/>
      <c r="I5" s="455"/>
      <c r="J5" s="455"/>
      <c r="K5" s="458"/>
      <c r="M5" s="455"/>
      <c r="N5" s="455"/>
      <c r="O5" s="455"/>
      <c r="P5" s="455"/>
      <c r="Q5" s="455"/>
      <c r="R5" s="455"/>
    </row>
    <row r="6" spans="1:86">
      <c r="C6" s="458"/>
      <c r="D6" s="1714" t="s">
        <v>63</v>
      </c>
      <c r="E6" s="1714"/>
      <c r="F6" s="1714"/>
      <c r="G6" s="1699"/>
      <c r="H6" s="1699"/>
      <c r="I6" s="455"/>
      <c r="J6" s="455"/>
      <c r="K6" s="455"/>
      <c r="M6" s="455"/>
      <c r="N6" s="455"/>
      <c r="O6" s="455"/>
      <c r="P6" s="455"/>
      <c r="Q6" s="455"/>
      <c r="R6" s="455"/>
    </row>
    <row r="7" spans="1:86" s="10" customFormat="1">
      <c r="A7" s="453"/>
      <c r="B7" s="453"/>
      <c r="C7" s="458"/>
      <c r="D7" s="1700" t="s">
        <v>245</v>
      </c>
      <c r="E7" s="1701"/>
      <c r="F7" s="1701"/>
      <c r="G7" s="1701"/>
      <c r="H7" s="1701"/>
      <c r="I7" s="4"/>
      <c r="J7" s="4"/>
      <c r="K7" s="4"/>
      <c r="M7" s="4"/>
      <c r="N7" s="4"/>
      <c r="O7" s="4"/>
      <c r="P7" s="4"/>
      <c r="Q7" s="4"/>
      <c r="R7" s="4"/>
      <c r="AH7" s="160"/>
      <c r="AI7" s="1476"/>
      <c r="AZ7" s="1479"/>
      <c r="BP7" s="1483"/>
      <c r="BQ7" s="1479"/>
      <c r="CG7" s="1483"/>
      <c r="CH7" s="1479"/>
    </row>
    <row r="8" spans="1:86" s="10" customFormat="1">
      <c r="C8" s="2"/>
      <c r="D8" s="6"/>
      <c r="E8" s="6"/>
      <c r="F8" s="6"/>
      <c r="J8" s="4"/>
      <c r="K8" s="4"/>
      <c r="L8" s="4"/>
      <c r="M8" s="4"/>
      <c r="N8" s="4"/>
      <c r="O8" s="4"/>
      <c r="P8" s="4"/>
      <c r="Q8" s="4"/>
      <c r="R8" s="4"/>
      <c r="AH8" s="160"/>
      <c r="AI8" s="1476"/>
      <c r="AZ8" s="1476"/>
      <c r="BP8" s="160"/>
      <c r="BQ8" s="1476"/>
      <c r="CG8" s="160"/>
      <c r="CH8" s="1476"/>
    </row>
    <row r="9" spans="1:86" s="10" customFormat="1">
      <c r="C9" s="2"/>
      <c r="D9" s="5"/>
      <c r="E9" s="6"/>
      <c r="F9" s="6"/>
      <c r="J9" s="4"/>
      <c r="K9" s="4"/>
      <c r="L9" s="4"/>
      <c r="M9" s="4"/>
      <c r="N9" s="4"/>
      <c r="O9" s="4"/>
      <c r="P9" s="4"/>
      <c r="Q9" s="4"/>
      <c r="R9" s="4"/>
      <c r="AH9" s="160"/>
      <c r="AI9" s="1476"/>
      <c r="AZ9" s="1476"/>
      <c r="BP9" s="160"/>
      <c r="BQ9" s="1476"/>
      <c r="CG9" s="160"/>
      <c r="CH9" s="1476"/>
    </row>
    <row r="10" spans="1:86" s="10" customFormat="1">
      <c r="C10" s="3" t="s">
        <v>1092</v>
      </c>
      <c r="D10" s="3" t="s">
        <v>1093</v>
      </c>
      <c r="E10" s="3" t="s">
        <v>663</v>
      </c>
      <c r="F10" s="189" t="s">
        <v>664</v>
      </c>
      <c r="G10" s="189" t="s">
        <v>665</v>
      </c>
      <c r="H10" s="4" t="s">
        <v>1071</v>
      </c>
      <c r="I10" s="4"/>
      <c r="J10" s="190" t="s">
        <v>62</v>
      </c>
      <c r="K10" s="4"/>
      <c r="L10" s="190" t="s">
        <v>64</v>
      </c>
      <c r="M10" s="4"/>
      <c r="N10" s="3"/>
      <c r="O10" s="4"/>
      <c r="P10" s="3"/>
      <c r="Q10" s="4"/>
      <c r="R10" s="4"/>
      <c r="AH10" s="160"/>
      <c r="AI10" s="1476"/>
      <c r="AZ10" s="1476"/>
      <c r="BP10" s="160"/>
      <c r="BQ10" s="1476"/>
      <c r="CG10" s="160"/>
      <c r="CH10" s="1476"/>
    </row>
    <row r="11" spans="1:86" ht="15.75">
      <c r="A11" s="10"/>
      <c r="B11" s="10"/>
      <c r="C11" s="2"/>
      <c r="D11" s="10"/>
      <c r="E11" s="29"/>
      <c r="F11" s="208" t="s">
        <v>60</v>
      </c>
      <c r="G11" s="455"/>
      <c r="H11" s="455"/>
      <c r="I11" s="455"/>
      <c r="J11" s="543"/>
      <c r="K11" s="455"/>
      <c r="M11" s="455"/>
      <c r="N11" s="544"/>
      <c r="O11" s="455"/>
      <c r="P11" s="544"/>
      <c r="Q11" s="544"/>
      <c r="R11" s="544"/>
      <c r="AH11" s="816"/>
      <c r="AI11" s="1475"/>
      <c r="AZ11" s="1475"/>
      <c r="BP11" s="816"/>
      <c r="BQ11" s="1475"/>
      <c r="CG11" s="816"/>
      <c r="CH11" s="1475"/>
    </row>
    <row r="12" spans="1:86" ht="15.75">
      <c r="A12" s="543" t="s">
        <v>1072</v>
      </c>
      <c r="C12" s="458"/>
      <c r="D12" s="14" t="s">
        <v>666</v>
      </c>
      <c r="E12" s="208" t="s">
        <v>59</v>
      </c>
      <c r="F12" s="188" t="s">
        <v>61</v>
      </c>
      <c r="H12" s="21"/>
      <c r="I12" s="16"/>
      <c r="K12" s="21"/>
      <c r="M12" s="455"/>
      <c r="N12" s="544"/>
      <c r="O12" s="462"/>
      <c r="P12" s="544"/>
      <c r="Q12" s="544"/>
      <c r="R12" s="544"/>
      <c r="AH12" s="816"/>
      <c r="AI12" s="1475"/>
      <c r="AZ12" s="1475"/>
      <c r="BP12" s="816"/>
      <c r="BQ12" s="1475"/>
      <c r="CG12" s="816"/>
      <c r="CH12" s="1475"/>
    </row>
    <row r="13" spans="1:86" ht="16.5" thickBot="1">
      <c r="A13" s="490" t="s">
        <v>1074</v>
      </c>
      <c r="B13" s="545"/>
      <c r="C13" s="388" t="s">
        <v>1390</v>
      </c>
      <c r="D13" s="389" t="s">
        <v>1387</v>
      </c>
      <c r="E13" s="390" t="s">
        <v>945</v>
      </c>
      <c r="F13" s="391" t="s">
        <v>947</v>
      </c>
      <c r="G13" s="392" t="s">
        <v>1388</v>
      </c>
      <c r="H13" s="484"/>
      <c r="I13" s="392" t="s">
        <v>1389</v>
      </c>
      <c r="J13" s="484"/>
      <c r="K13" s="484"/>
      <c r="L13" s="392" t="s">
        <v>667</v>
      </c>
      <c r="M13" s="455"/>
      <c r="N13" s="455"/>
      <c r="O13" s="462"/>
      <c r="P13" s="455"/>
      <c r="Q13" s="455"/>
      <c r="R13" s="455"/>
      <c r="AH13" s="816"/>
      <c r="AI13" s="1475"/>
      <c r="AZ13" s="1475"/>
      <c r="BP13" s="816"/>
      <c r="BQ13" s="1475"/>
      <c r="CG13" s="816"/>
      <c r="CH13" s="1475"/>
    </row>
    <row r="14" spans="1:86" ht="15.75">
      <c r="A14" s="543"/>
      <c r="C14" s="458"/>
      <c r="D14" s="455"/>
      <c r="E14" s="455"/>
      <c r="F14" s="455"/>
      <c r="G14" s="455"/>
      <c r="H14" s="455"/>
      <c r="I14" s="455"/>
      <c r="J14" s="455"/>
      <c r="K14" s="455"/>
      <c r="L14" s="9" t="s">
        <v>238</v>
      </c>
      <c r="M14" s="455"/>
      <c r="N14" s="455"/>
      <c r="O14" s="462"/>
      <c r="P14" s="455"/>
      <c r="Q14" s="455"/>
      <c r="R14" s="455"/>
      <c r="AH14" s="816"/>
      <c r="AI14" s="1475"/>
      <c r="AZ14" s="1480"/>
      <c r="BP14" s="1484"/>
      <c r="BQ14" s="1480"/>
      <c r="CG14" s="1484"/>
      <c r="CH14" s="1480"/>
    </row>
    <row r="15" spans="1:86" ht="15.75">
      <c r="A15" s="543"/>
      <c r="C15" s="458" t="s">
        <v>1066</v>
      </c>
      <c r="D15" s="37"/>
      <c r="E15" s="37"/>
      <c r="F15" s="37"/>
      <c r="G15" s="455"/>
      <c r="H15" s="455"/>
      <c r="I15" s="455"/>
      <c r="J15" s="455"/>
      <c r="K15" s="455"/>
      <c r="L15" s="455"/>
      <c r="M15" s="455"/>
      <c r="N15" s="455"/>
      <c r="O15" s="462"/>
      <c r="P15" s="455"/>
      <c r="Q15" s="455"/>
      <c r="R15" s="455"/>
    </row>
    <row r="16" spans="1:86">
      <c r="A16" s="543">
        <v>1</v>
      </c>
      <c r="C16" s="458" t="s">
        <v>1393</v>
      </c>
      <c r="D16" s="457" t="s">
        <v>465</v>
      </c>
      <c r="E16" s="743"/>
      <c r="F16" s="743"/>
      <c r="G16" s="1051">
        <f>'P-1 (Trans Plant)'!C92</f>
        <v>1535140259.0000002</v>
      </c>
      <c r="H16" s="455"/>
      <c r="I16" s="455" t="s">
        <v>1079</v>
      </c>
      <c r="J16" s="465">
        <f>L140</f>
        <v>1</v>
      </c>
      <c r="K16" s="455"/>
      <c r="L16" s="1031">
        <f>+J16*G16</f>
        <v>1535140259.0000002</v>
      </c>
      <c r="M16" s="455"/>
      <c r="N16" s="455"/>
      <c r="O16" s="462"/>
      <c r="Q16" s="455"/>
      <c r="R16" s="455"/>
    </row>
    <row r="17" spans="1:18">
      <c r="A17" s="558">
        <v>2</v>
      </c>
      <c r="B17" s="454"/>
      <c r="C17" s="546" t="s">
        <v>170</v>
      </c>
      <c r="D17" s="463" t="s">
        <v>1519</v>
      </c>
      <c r="E17" s="1164">
        <f>'Actual Gross Rev'!E19</f>
        <v>178769433</v>
      </c>
      <c r="F17" s="1164">
        <f>'Actual Gross Rev'!F19</f>
        <v>93876803</v>
      </c>
      <c r="G17" s="561">
        <f>E17+F17</f>
        <v>272646236</v>
      </c>
      <c r="H17" s="662"/>
      <c r="I17" s="662" t="s">
        <v>1185</v>
      </c>
      <c r="J17" s="982">
        <f>WS</f>
        <v>4.7805136021687518E-2</v>
      </c>
      <c r="K17" s="662"/>
      <c r="L17" s="1046">
        <f>+J17*G17</f>
        <v>13033890.397781117</v>
      </c>
      <c r="M17" s="455"/>
      <c r="N17" s="455"/>
      <c r="O17" s="462"/>
      <c r="Q17" s="455"/>
      <c r="R17" s="455"/>
    </row>
    <row r="18" spans="1:18" ht="15" customHeight="1">
      <c r="A18" s="558" t="s">
        <v>815</v>
      </c>
      <c r="B18" s="454"/>
      <c r="C18" s="546" t="s">
        <v>209</v>
      </c>
      <c r="D18" s="463" t="s">
        <v>492</v>
      </c>
      <c r="E18" s="1017">
        <f>'Actual Gross Rev'!E20</f>
        <v>23367910</v>
      </c>
      <c r="F18" s="1017">
        <f>'Actual Gross Rev'!F20</f>
        <v>25524857</v>
      </c>
      <c r="G18" s="983">
        <f>E18+F18</f>
        <v>48892767</v>
      </c>
      <c r="H18" s="457"/>
      <c r="I18" s="457" t="s">
        <v>1185</v>
      </c>
      <c r="J18" s="468">
        <f>L198</f>
        <v>4.7805136021687518E-2</v>
      </c>
      <c r="K18" s="457"/>
      <c r="L18" s="1167">
        <f>+J18*G18</f>
        <v>2337325.3769116746</v>
      </c>
      <c r="M18" s="455"/>
      <c r="N18" s="455"/>
      <c r="O18" s="455"/>
      <c r="Q18" s="544"/>
      <c r="R18" s="458"/>
    </row>
    <row r="19" spans="1:18">
      <c r="A19" s="543">
        <v>3</v>
      </c>
      <c r="C19" s="456" t="s">
        <v>791</v>
      </c>
      <c r="D19" s="455" t="s">
        <v>792</v>
      </c>
      <c r="E19" s="461"/>
      <c r="F19" s="459"/>
      <c r="G19" s="461"/>
      <c r="H19" s="455"/>
      <c r="I19" s="457"/>
      <c r="J19" s="549"/>
      <c r="K19" s="457"/>
      <c r="L19" s="1035">
        <f>SUM(L16:L18)</f>
        <v>1550511474.774693</v>
      </c>
      <c r="M19" s="455"/>
      <c r="N19" s="460"/>
      <c r="O19" s="462"/>
      <c r="P19" s="455"/>
      <c r="Q19" s="455"/>
      <c r="R19" s="458"/>
    </row>
    <row r="20" spans="1:18">
      <c r="C20" s="458"/>
      <c r="D20" s="455"/>
      <c r="E20" s="455"/>
      <c r="F20" s="457"/>
      <c r="G20" s="455"/>
      <c r="H20" s="455"/>
      <c r="I20" s="455"/>
      <c r="J20" s="460"/>
      <c r="K20" s="455"/>
      <c r="L20" s="455"/>
      <c r="M20" s="455"/>
      <c r="N20" s="460"/>
      <c r="O20" s="462"/>
      <c r="P20" s="455"/>
      <c r="Q20" s="455"/>
      <c r="R20" s="458"/>
    </row>
    <row r="21" spans="1:18">
      <c r="C21" s="458" t="s">
        <v>1188</v>
      </c>
      <c r="D21" s="455" t="s">
        <v>1432</v>
      </c>
      <c r="E21" s="455"/>
      <c r="F21" s="457"/>
      <c r="G21" s="455"/>
      <c r="H21" s="455"/>
      <c r="I21" s="455"/>
      <c r="J21" s="455"/>
      <c r="K21" s="455"/>
      <c r="L21" s="455"/>
      <c r="M21" s="455"/>
      <c r="N21" s="455"/>
      <c r="O21" s="462"/>
      <c r="P21" s="455"/>
      <c r="Q21" s="455"/>
      <c r="R21" s="458"/>
    </row>
    <row r="22" spans="1:18">
      <c r="A22" s="543">
        <v>3</v>
      </c>
      <c r="C22" s="458" t="str">
        <f>+C16</f>
        <v xml:space="preserve">  Transmission</v>
      </c>
      <c r="D22" s="457" t="s">
        <v>465</v>
      </c>
      <c r="E22" s="743"/>
      <c r="F22" s="743"/>
      <c r="G22" s="1051">
        <f>'P-1 (Trans Plant)'!E92</f>
        <v>455036240.16061139</v>
      </c>
      <c r="H22" s="455"/>
      <c r="I22" s="455" t="str">
        <f t="shared" ref="I22:J24" si="0">+I16</f>
        <v>TP</v>
      </c>
      <c r="J22" s="465">
        <f t="shared" si="0"/>
        <v>1</v>
      </c>
      <c r="K22" s="455"/>
      <c r="L22" s="1031">
        <f>+J22*G22</f>
        <v>455036240.16061139</v>
      </c>
      <c r="M22" s="455"/>
      <c r="N22" s="455"/>
      <c r="O22" s="462"/>
      <c r="P22" s="455"/>
      <c r="Q22" s="455"/>
      <c r="R22" s="458"/>
    </row>
    <row r="23" spans="1:18">
      <c r="A23" s="543">
        <v>4</v>
      </c>
      <c r="C23" s="546" t="s">
        <v>170</v>
      </c>
      <c r="D23" s="463" t="s">
        <v>493</v>
      </c>
      <c r="E23" s="1165">
        <f>'Actual Gross Rev'!E28</f>
        <v>86938910</v>
      </c>
      <c r="F23" s="1165">
        <f>'Actual Gross Rev'!F28</f>
        <v>53409078</v>
      </c>
      <c r="G23" s="561">
        <f>E23+F23</f>
        <v>140347988</v>
      </c>
      <c r="H23" s="455"/>
      <c r="I23" s="457" t="str">
        <f t="shared" si="0"/>
        <v>W/S</v>
      </c>
      <c r="J23" s="468">
        <f t="shared" si="0"/>
        <v>4.7805136021687518E-2</v>
      </c>
      <c r="K23" s="455"/>
      <c r="L23" s="1038">
        <f>+J23*G23</f>
        <v>6709354.6567101674</v>
      </c>
      <c r="M23" s="455"/>
      <c r="N23" s="455"/>
      <c r="O23" s="462"/>
      <c r="P23" s="455"/>
      <c r="Q23" s="455"/>
      <c r="R23" s="458"/>
    </row>
    <row r="24" spans="1:18">
      <c r="A24" s="558" t="s">
        <v>208</v>
      </c>
      <c r="B24" s="454"/>
      <c r="C24" s="469" t="str">
        <f>+C18</f>
        <v xml:space="preserve">  Intangible</v>
      </c>
      <c r="D24" s="463" t="s">
        <v>494</v>
      </c>
      <c r="E24" s="1017">
        <f>'Actual Gross Rev'!E29</f>
        <v>12180881</v>
      </c>
      <c r="F24" s="1017">
        <f>'Actual Gross Rev'!F29</f>
        <v>14097571</v>
      </c>
      <c r="G24" s="983">
        <f>E24+F24</f>
        <v>26278452</v>
      </c>
      <c r="H24" s="457"/>
      <c r="I24" s="457" t="str">
        <f t="shared" si="0"/>
        <v>W/S</v>
      </c>
      <c r="J24" s="468">
        <f t="shared" si="0"/>
        <v>4.7805136021687518E-2</v>
      </c>
      <c r="K24" s="457"/>
      <c r="L24" s="1167">
        <f>+J24*G24</f>
        <v>1256244.9722993865</v>
      </c>
      <c r="M24" s="455"/>
      <c r="N24" s="455"/>
      <c r="O24" s="462"/>
      <c r="P24" s="455"/>
      <c r="Q24" s="544"/>
      <c r="R24" s="458"/>
    </row>
    <row r="25" spans="1:18">
      <c r="A25" s="543">
        <v>5</v>
      </c>
      <c r="C25" s="458" t="s">
        <v>1055</v>
      </c>
      <c r="D25" s="455" t="s">
        <v>790</v>
      </c>
      <c r="E25" s="461"/>
      <c r="F25" s="459"/>
      <c r="G25" s="461"/>
      <c r="H25" s="455"/>
      <c r="I25" s="455"/>
      <c r="J25" s="455"/>
      <c r="K25" s="455"/>
      <c r="L25" s="1031">
        <f>SUM(L22:L24)</f>
        <v>463001839.78962094</v>
      </c>
      <c r="M25" s="455"/>
      <c r="N25" s="455"/>
      <c r="O25" s="462"/>
      <c r="P25" s="744"/>
      <c r="Q25" s="455"/>
      <c r="R25" s="458"/>
    </row>
    <row r="26" spans="1:18">
      <c r="A26" s="543"/>
      <c r="D26" s="455" t="s">
        <v>1071</v>
      </c>
      <c r="F26" s="454"/>
      <c r="H26" s="455"/>
      <c r="I26" s="455"/>
      <c r="J26" s="460"/>
      <c r="K26" s="455"/>
      <c r="M26" s="455"/>
      <c r="N26" s="460"/>
      <c r="O26" s="462"/>
      <c r="P26" s="455"/>
      <c r="Q26" s="455"/>
      <c r="R26" s="458"/>
    </row>
    <row r="27" spans="1:18">
      <c r="A27" s="543"/>
      <c r="C27" s="458" t="s">
        <v>1189</v>
      </c>
      <c r="D27" s="455"/>
      <c r="E27" s="455"/>
      <c r="F27" s="457"/>
      <c r="G27" s="455"/>
      <c r="H27" s="455"/>
      <c r="I27" s="455"/>
      <c r="J27" s="455"/>
      <c r="K27" s="455"/>
      <c r="L27" s="455"/>
      <c r="M27" s="455"/>
      <c r="N27" s="455"/>
      <c r="O27" s="462"/>
      <c r="P27" s="455"/>
      <c r="Q27" s="455"/>
      <c r="R27" s="458"/>
    </row>
    <row r="28" spans="1:18">
      <c r="A28" s="543">
        <v>6</v>
      </c>
      <c r="C28" s="458" t="str">
        <f>+C22</f>
        <v xml:space="preserve">  Transmission</v>
      </c>
      <c r="D28" s="455" t="s">
        <v>1438</v>
      </c>
      <c r="E28" s="1031">
        <f>E16-E22</f>
        <v>0</v>
      </c>
      <c r="F28" s="1035">
        <f>F16-F22</f>
        <v>0</v>
      </c>
      <c r="G28" s="1031">
        <f>G16-G22</f>
        <v>1080104018.8393888</v>
      </c>
      <c r="H28" s="455"/>
      <c r="I28" s="455"/>
      <c r="J28" s="465"/>
      <c r="K28" s="455"/>
      <c r="L28" s="1031">
        <f>+L16-L22</f>
        <v>1080104018.8393888</v>
      </c>
      <c r="M28" s="455"/>
      <c r="N28" s="460"/>
      <c r="O28" s="462"/>
      <c r="P28" s="455"/>
      <c r="Q28" s="455"/>
      <c r="R28" s="458"/>
    </row>
    <row r="29" spans="1:18">
      <c r="A29" s="543">
        <v>7</v>
      </c>
      <c r="C29" s="546" t="s">
        <v>170</v>
      </c>
      <c r="D29" s="463" t="s">
        <v>605</v>
      </c>
      <c r="E29" s="1043">
        <f>E17-E23</f>
        <v>91830523</v>
      </c>
      <c r="F29" s="1043">
        <f>F17-F23</f>
        <v>40467725</v>
      </c>
      <c r="G29" s="561">
        <f>E29+F29</f>
        <v>132298248</v>
      </c>
      <c r="H29" s="455"/>
      <c r="I29" s="457"/>
      <c r="J29" s="468"/>
      <c r="K29" s="455"/>
      <c r="L29" s="1038">
        <f>L17-L23</f>
        <v>6324535.7410709495</v>
      </c>
      <c r="M29" s="455"/>
      <c r="N29" s="460"/>
      <c r="O29" s="462"/>
      <c r="P29" s="455"/>
      <c r="Q29" s="455"/>
      <c r="R29" s="458"/>
    </row>
    <row r="30" spans="1:18">
      <c r="A30" s="558" t="s">
        <v>495</v>
      </c>
      <c r="B30" s="454"/>
      <c r="C30" s="469" t="str">
        <f>+C24</f>
        <v xml:space="preserve">  Intangible</v>
      </c>
      <c r="D30" s="463" t="s">
        <v>604</v>
      </c>
      <c r="E30" s="1069">
        <f>E18-E24</f>
        <v>11187029</v>
      </c>
      <c r="F30" s="1069">
        <f>F18-F24</f>
        <v>11427286</v>
      </c>
      <c r="G30" s="983">
        <f>E30+F30</f>
        <v>22614315</v>
      </c>
      <c r="H30" s="457"/>
      <c r="I30" s="457"/>
      <c r="J30" s="468"/>
      <c r="K30" s="457"/>
      <c r="L30" s="1167">
        <f>L18-L24</f>
        <v>1081080.4046122881</v>
      </c>
      <c r="M30" s="455"/>
      <c r="N30" s="460"/>
      <c r="O30" s="462"/>
      <c r="P30" s="455"/>
      <c r="Q30" s="544"/>
      <c r="R30" s="458"/>
    </row>
    <row r="31" spans="1:18">
      <c r="A31" s="543">
        <v>8</v>
      </c>
      <c r="C31" s="458" t="s">
        <v>1053</v>
      </c>
      <c r="D31" s="455" t="s">
        <v>1054</v>
      </c>
      <c r="E31" s="461"/>
      <c r="F31" s="459"/>
      <c r="G31" s="461"/>
      <c r="H31" s="455"/>
      <c r="I31" s="457"/>
      <c r="J31" s="549"/>
      <c r="K31" s="457"/>
      <c r="L31" s="1035">
        <f>SUM(L28:L30)</f>
        <v>1087509634.9850721</v>
      </c>
      <c r="M31" s="455"/>
      <c r="N31" s="455"/>
      <c r="O31" s="462"/>
      <c r="P31" s="725"/>
      <c r="Q31" s="455"/>
      <c r="R31" s="458"/>
    </row>
    <row r="32" spans="1:18" ht="15.75">
      <c r="A32" s="543"/>
      <c r="D32" s="37"/>
      <c r="F32" s="454"/>
      <c r="H32" s="455"/>
      <c r="K32" s="455"/>
      <c r="M32" s="455"/>
      <c r="N32" s="460"/>
      <c r="O32" s="462"/>
      <c r="P32" s="455"/>
      <c r="Q32" s="455"/>
      <c r="R32" s="458"/>
    </row>
    <row r="33" spans="1:18">
      <c r="A33" s="543"/>
      <c r="C33" s="456" t="s">
        <v>1265</v>
      </c>
      <c r="D33" s="457"/>
      <c r="E33" s="455"/>
      <c r="F33" s="457"/>
      <c r="G33" s="455"/>
      <c r="H33" s="455"/>
      <c r="I33" s="455"/>
      <c r="J33" s="455"/>
      <c r="K33" s="455"/>
      <c r="L33" s="455"/>
      <c r="M33" s="455"/>
      <c r="N33" s="455"/>
      <c r="O33" s="462"/>
      <c r="P33" s="455" t="s">
        <v>1071</v>
      </c>
      <c r="Q33" s="455"/>
      <c r="R33" s="458"/>
    </row>
    <row r="34" spans="1:18">
      <c r="A34" s="543">
        <v>9</v>
      </c>
      <c r="C34" s="458" t="s">
        <v>182</v>
      </c>
      <c r="D34" s="457" t="s">
        <v>464</v>
      </c>
      <c r="E34" s="1036">
        <f>'A-5 (WEN ADIT)'!J15</f>
        <v>-348944673.88999993</v>
      </c>
      <c r="F34" s="1036">
        <f>'A-7 (WES ADIT)'!J15</f>
        <v>-604099138.09000003</v>
      </c>
      <c r="G34" s="1037">
        <f>E34+F34</f>
        <v>-953043811.98000002</v>
      </c>
      <c r="H34" s="455" t="s">
        <v>1071</v>
      </c>
      <c r="I34" s="457" t="s">
        <v>393</v>
      </c>
      <c r="J34" s="457"/>
      <c r="K34" s="457"/>
      <c r="L34" s="1049">
        <f>'A-5 (WEN ADIT)'!J18+'A-7 (WES ADIT)'!J18</f>
        <v>-161936120.50944877</v>
      </c>
      <c r="M34" s="455"/>
      <c r="N34" s="460"/>
      <c r="O34" s="462"/>
      <c r="P34" s="460"/>
      <c r="Q34" s="544"/>
      <c r="R34" s="458"/>
    </row>
    <row r="35" spans="1:18">
      <c r="A35" s="543" t="s">
        <v>1415</v>
      </c>
      <c r="C35" s="458" t="s">
        <v>1374</v>
      </c>
      <c r="D35" s="457" t="s">
        <v>1378</v>
      </c>
      <c r="E35" s="1042">
        <v>0</v>
      </c>
      <c r="F35" s="1042">
        <v>0</v>
      </c>
      <c r="G35" s="1043">
        <f>E35+F35</f>
        <v>0</v>
      </c>
      <c r="H35" s="455"/>
      <c r="I35" s="457" t="s">
        <v>1192</v>
      </c>
      <c r="J35" s="468">
        <f>TE</f>
        <v>0.91858760854565136</v>
      </c>
      <c r="K35" s="457"/>
      <c r="L35" s="1046">
        <f>+J35*G35</f>
        <v>0</v>
      </c>
      <c r="M35" s="455"/>
      <c r="N35" s="460"/>
      <c r="O35" s="462"/>
      <c r="P35" s="460"/>
      <c r="Q35" s="544"/>
      <c r="R35" s="458"/>
    </row>
    <row r="36" spans="1:18" ht="15.75" thickBot="1">
      <c r="A36" s="543" t="s">
        <v>1009</v>
      </c>
      <c r="C36" s="458" t="s">
        <v>1376</v>
      </c>
      <c r="D36" s="457" t="s">
        <v>1377</v>
      </c>
      <c r="E36" s="1044">
        <v>0</v>
      </c>
      <c r="F36" s="1044">
        <v>0</v>
      </c>
      <c r="G36" s="1041">
        <f>E36+F36</f>
        <v>0</v>
      </c>
      <c r="H36" s="455"/>
      <c r="I36" s="457" t="s">
        <v>1192</v>
      </c>
      <c r="J36" s="468">
        <f>TE</f>
        <v>0.91858760854565136</v>
      </c>
      <c r="K36" s="457"/>
      <c r="L36" s="1047">
        <f>+J36*G36</f>
        <v>0</v>
      </c>
      <c r="M36" s="455"/>
      <c r="N36" s="460"/>
      <c r="O36" s="462"/>
      <c r="P36" s="460"/>
      <c r="Q36" s="544"/>
      <c r="R36" s="458"/>
    </row>
    <row r="37" spans="1:18">
      <c r="A37" s="543">
        <v>10</v>
      </c>
      <c r="B37" s="458"/>
      <c r="C37" s="458" t="s">
        <v>394</v>
      </c>
      <c r="D37" s="455" t="s">
        <v>606</v>
      </c>
      <c r="E37" s="1040"/>
      <c r="F37" s="1040"/>
      <c r="G37" s="1040">
        <f>G34+G35-G36</f>
        <v>-953043811.98000002</v>
      </c>
      <c r="H37" s="455"/>
      <c r="I37" s="455"/>
      <c r="J37" s="455"/>
      <c r="K37" s="455"/>
      <c r="L37" s="1035">
        <f>L34+L35-L36</f>
        <v>-161936120.50944877</v>
      </c>
      <c r="M37" s="455"/>
      <c r="N37" s="455"/>
      <c r="O37" s="462"/>
      <c r="P37" s="744"/>
      <c r="Q37" s="455"/>
      <c r="R37" s="458"/>
    </row>
    <row r="38" spans="1:18">
      <c r="A38" s="543"/>
      <c r="D38" s="455"/>
      <c r="F38" s="454"/>
      <c r="H38" s="455"/>
      <c r="I38" s="455"/>
      <c r="J38" s="460"/>
      <c r="K38" s="455"/>
      <c r="L38" s="1050"/>
      <c r="M38" s="455"/>
      <c r="N38" s="460"/>
      <c r="O38" s="462"/>
      <c r="P38" s="455"/>
      <c r="Q38" s="455"/>
      <c r="R38" s="458"/>
    </row>
    <row r="39" spans="1:18">
      <c r="A39" s="543">
        <v>11</v>
      </c>
      <c r="B39" s="458"/>
      <c r="C39" s="456" t="s">
        <v>1191</v>
      </c>
      <c r="D39" s="455" t="s">
        <v>141</v>
      </c>
      <c r="E39" s="1054">
        <f>+'Actual Gross Rev'!E48</f>
        <v>0</v>
      </c>
      <c r="F39" s="1054">
        <f>+'Actual Gross Rev'!F48</f>
        <v>0</v>
      </c>
      <c r="G39" s="1050">
        <f>E39+F39</f>
        <v>0</v>
      </c>
      <c r="H39" s="455"/>
      <c r="I39" s="455" t="str">
        <f>+I22</f>
        <v>TP</v>
      </c>
      <c r="J39" s="465">
        <f>+J22</f>
        <v>1</v>
      </c>
      <c r="K39" s="455"/>
      <c r="L39" s="1050">
        <f>+J39*G39</f>
        <v>0</v>
      </c>
      <c r="M39" s="455"/>
      <c r="N39" s="455"/>
      <c r="O39" s="462"/>
      <c r="P39" s="455"/>
      <c r="Q39" s="455"/>
      <c r="R39" s="458"/>
    </row>
    <row r="40" spans="1:18">
      <c r="A40" s="543"/>
      <c r="C40" s="458"/>
      <c r="D40" s="455"/>
      <c r="E40" s="455"/>
      <c r="F40" s="457"/>
      <c r="G40" s="455"/>
      <c r="H40" s="455"/>
      <c r="I40" s="455"/>
      <c r="J40" s="455"/>
      <c r="K40" s="455"/>
      <c r="L40" s="455"/>
      <c r="M40" s="455"/>
      <c r="N40" s="455"/>
      <c r="O40" s="462"/>
      <c r="P40" s="455"/>
      <c r="Q40" s="455"/>
      <c r="R40" s="458"/>
    </row>
    <row r="41" spans="1:18" ht="15.75">
      <c r="A41" s="543"/>
      <c r="C41" s="458" t="s">
        <v>1310</v>
      </c>
      <c r="D41" s="37"/>
      <c r="E41" s="455"/>
      <c r="F41" s="457"/>
      <c r="G41" s="455"/>
      <c r="H41" s="455"/>
      <c r="I41" s="455"/>
      <c r="J41" s="455"/>
      <c r="K41" s="455"/>
      <c r="L41" s="455"/>
      <c r="M41" s="455"/>
      <c r="N41" s="455"/>
      <c r="O41" s="462"/>
      <c r="P41" s="455"/>
      <c r="Q41" s="455"/>
      <c r="R41" s="458"/>
    </row>
    <row r="42" spans="1:18">
      <c r="A42" s="543">
        <v>12</v>
      </c>
      <c r="B42" s="458"/>
      <c r="C42" s="458" t="s">
        <v>943</v>
      </c>
      <c r="D42" s="453" t="s">
        <v>1312</v>
      </c>
      <c r="E42" s="461"/>
      <c r="F42" s="461"/>
      <c r="G42" s="461"/>
      <c r="H42" s="455"/>
      <c r="I42" s="455"/>
      <c r="J42" s="460"/>
      <c r="K42" s="455"/>
      <c r="L42" s="1031">
        <f>+L78/8</f>
        <v>4198572.4274747707</v>
      </c>
      <c r="M42" s="462"/>
      <c r="N42" s="460"/>
      <c r="O42" s="462"/>
      <c r="P42" s="489"/>
      <c r="Q42" s="544"/>
      <c r="R42" s="458"/>
    </row>
    <row r="43" spans="1:18">
      <c r="A43" s="543">
        <v>13</v>
      </c>
      <c r="B43" s="458"/>
      <c r="C43" s="458" t="s">
        <v>1311</v>
      </c>
      <c r="D43" s="463" t="s">
        <v>1551</v>
      </c>
      <c r="E43" s="1166">
        <f>'Actual Gross Rev'!E52</f>
        <v>15581783</v>
      </c>
      <c r="F43" s="1166">
        <f>'Actual Gross Rev'!F52</f>
        <v>6319879</v>
      </c>
      <c r="G43" s="1050">
        <f>E43+F43</f>
        <v>21901662</v>
      </c>
      <c r="H43" s="455"/>
      <c r="I43" s="455" t="s">
        <v>1079</v>
      </c>
      <c r="J43" s="465">
        <f>tp</f>
        <v>1</v>
      </c>
      <c r="K43" s="455"/>
      <c r="L43" s="1048">
        <f>+J43*G43</f>
        <v>21901662</v>
      </c>
      <c r="M43" s="455" t="s">
        <v>1071</v>
      </c>
      <c r="N43" s="460"/>
      <c r="O43" s="462"/>
      <c r="P43" s="489"/>
      <c r="Q43" s="544"/>
      <c r="R43" s="458"/>
    </row>
    <row r="44" spans="1:18">
      <c r="A44" s="543" t="s">
        <v>175</v>
      </c>
      <c r="B44" s="458"/>
      <c r="C44" s="458" t="s">
        <v>496</v>
      </c>
      <c r="D44" s="463" t="s">
        <v>1552</v>
      </c>
      <c r="E44" s="1018">
        <f>'Actual Gross Rev'!E53</f>
        <v>127200</v>
      </c>
      <c r="F44" s="1018">
        <f>'Actual Gross Rev'!F53</f>
        <v>228502</v>
      </c>
      <c r="G44" s="464">
        <f>E44+F44</f>
        <v>355702</v>
      </c>
      <c r="H44" s="455"/>
      <c r="I44" s="455" t="s">
        <v>1185</v>
      </c>
      <c r="J44" s="465">
        <f>WS</f>
        <v>4.7805136021687518E-2</v>
      </c>
      <c r="K44" s="455"/>
      <c r="L44" s="1048">
        <f>+J44*G44</f>
        <v>17004.382493186295</v>
      </c>
      <c r="M44" s="455"/>
      <c r="N44" s="460"/>
      <c r="O44" s="462"/>
      <c r="P44" s="489"/>
      <c r="Q44" s="544"/>
      <c r="R44" s="458"/>
    </row>
    <row r="45" spans="1:18" ht="15.75" thickBot="1">
      <c r="A45" s="543">
        <v>14</v>
      </c>
      <c r="B45" s="458"/>
      <c r="C45" s="458" t="s">
        <v>1039</v>
      </c>
      <c r="D45" s="463" t="s">
        <v>1520</v>
      </c>
      <c r="E45" s="1014">
        <f>+'Actual Gross Rev'!E54</f>
        <v>8196947</v>
      </c>
      <c r="F45" s="1019">
        <f>+'Actual Gross Rev'!F54</f>
        <v>4706771</v>
      </c>
      <c r="G45" s="467">
        <f>E45+F45</f>
        <v>12903718</v>
      </c>
      <c r="H45" s="455" t="s">
        <v>1071</v>
      </c>
      <c r="I45" s="457" t="s">
        <v>1193</v>
      </c>
      <c r="J45" s="468">
        <f>J160</f>
        <v>0.15390127312612262</v>
      </c>
      <c r="K45" s="457"/>
      <c r="L45" s="1047">
        <f>J45*G45</f>
        <v>1985898.6282604646</v>
      </c>
      <c r="M45" s="455"/>
      <c r="N45" s="460"/>
      <c r="O45" s="462"/>
      <c r="P45" s="489"/>
      <c r="Q45" s="544"/>
      <c r="R45" s="458"/>
    </row>
    <row r="46" spans="1:18">
      <c r="A46" s="543">
        <v>15</v>
      </c>
      <c r="B46" s="458"/>
      <c r="C46" s="458" t="s">
        <v>1051</v>
      </c>
      <c r="D46" s="462" t="s">
        <v>1052</v>
      </c>
      <c r="E46" s="461"/>
      <c r="F46" s="461"/>
      <c r="G46" s="1031">
        <f>G42+G43+G45</f>
        <v>34805380</v>
      </c>
      <c r="H46" s="462"/>
      <c r="I46" s="462"/>
      <c r="J46" s="462"/>
      <c r="K46" s="462"/>
      <c r="L46" s="1031">
        <f>L42+L43+L45</f>
        <v>28086133.055735234</v>
      </c>
      <c r="M46" s="462"/>
      <c r="N46" s="552"/>
      <c r="O46" s="462"/>
      <c r="P46" s="744"/>
      <c r="Q46" s="455"/>
      <c r="R46" s="458"/>
    </row>
    <row r="47" spans="1:18">
      <c r="A47" s="543"/>
      <c r="B47" s="458"/>
      <c r="C47" s="458"/>
      <c r="D47" s="462"/>
      <c r="E47" s="455"/>
      <c r="F47" s="455"/>
      <c r="G47" s="455"/>
      <c r="H47" s="462"/>
      <c r="I47" s="462"/>
      <c r="J47" s="462"/>
      <c r="K47" s="462"/>
      <c r="L47" s="455"/>
      <c r="M47" s="462"/>
      <c r="N47" s="462"/>
      <c r="O47" s="462"/>
      <c r="P47" s="744"/>
      <c r="Q47" s="455"/>
      <c r="R47" s="458"/>
    </row>
    <row r="48" spans="1:18">
      <c r="A48" s="543"/>
      <c r="B48" s="458"/>
      <c r="D48" s="462"/>
      <c r="E48" s="455"/>
      <c r="F48" s="455"/>
      <c r="G48" s="455"/>
      <c r="H48" s="462"/>
      <c r="I48" s="462"/>
      <c r="J48" s="462"/>
      <c r="K48" s="462"/>
      <c r="L48" s="455"/>
      <c r="M48" s="462"/>
      <c r="N48" s="462"/>
      <c r="O48" s="462"/>
      <c r="P48" s="744"/>
      <c r="Q48" s="455"/>
      <c r="R48" s="458"/>
    </row>
    <row r="49" spans="1:45">
      <c r="A49" s="543">
        <v>16</v>
      </c>
      <c r="B49" s="458"/>
      <c r="C49" s="469" t="s">
        <v>1266</v>
      </c>
      <c r="D49" s="469" t="s">
        <v>1434</v>
      </c>
      <c r="E49" s="455"/>
      <c r="F49" s="455"/>
      <c r="G49" s="470"/>
      <c r="H49" s="462"/>
      <c r="I49" s="462"/>
      <c r="J49" s="462"/>
      <c r="K49" s="462"/>
      <c r="L49" s="1045">
        <f>L31+L37+L39+L46</f>
        <v>953659647.5313586</v>
      </c>
      <c r="M49" s="462"/>
      <c r="N49" s="462"/>
      <c r="O49" s="462"/>
      <c r="P49" s="744"/>
      <c r="Q49" s="455"/>
      <c r="R49" s="458"/>
    </row>
    <row r="50" spans="1:45">
      <c r="A50" s="543"/>
      <c r="B50" s="458"/>
      <c r="C50" s="458"/>
      <c r="D50" s="462"/>
      <c r="E50" s="455"/>
      <c r="F50" s="462"/>
      <c r="G50" s="455"/>
      <c r="H50" s="462"/>
      <c r="I50" s="462"/>
      <c r="J50" s="462"/>
      <c r="K50" s="462"/>
      <c r="L50" s="455"/>
      <c r="M50" s="462"/>
      <c r="N50" s="462"/>
      <c r="O50" s="462"/>
      <c r="P50" s="744"/>
      <c r="Q50" s="455"/>
      <c r="R50" s="458"/>
      <c r="AB50" s="543"/>
      <c r="AC50" s="488"/>
      <c r="AD50" s="738" t="s">
        <v>869</v>
      </c>
      <c r="AE50" s="738"/>
      <c r="AF50" s="738"/>
      <c r="AG50" s="738"/>
      <c r="AH50" s="738"/>
      <c r="AI50" s="738"/>
      <c r="AJ50" s="738"/>
      <c r="AK50" s="738"/>
      <c r="AL50" s="738"/>
      <c r="AM50" s="738"/>
      <c r="AN50" s="738"/>
      <c r="AO50" s="738"/>
      <c r="AP50" s="738"/>
      <c r="AQ50" s="558"/>
      <c r="AR50" s="462"/>
      <c r="AS50" s="462"/>
    </row>
    <row r="51" spans="1:45">
      <c r="A51" s="543"/>
      <c r="C51" s="458"/>
      <c r="D51" s="1709" t="str">
        <f>+D1</f>
        <v xml:space="preserve">     Rate Formula Template</v>
      </c>
      <c r="E51" s="1709"/>
      <c r="F51" s="1709"/>
      <c r="G51" s="1699"/>
      <c r="H51" s="1699"/>
      <c r="I51" s="455"/>
      <c r="L51" s="553"/>
      <c r="M51" s="455"/>
      <c r="N51" s="553" t="str">
        <f>N$1</f>
        <v>Projected</v>
      </c>
      <c r="O51" s="455"/>
      <c r="P51" s="455"/>
      <c r="Q51" s="455"/>
      <c r="R51" s="458"/>
    </row>
    <row r="52" spans="1:45">
      <c r="A52" s="543"/>
      <c r="C52" s="458"/>
      <c r="D52" s="1709" t="str">
        <f>D2</f>
        <v xml:space="preserve"> Utilizing FERC Form 1 Data</v>
      </c>
      <c r="E52" s="1709"/>
      <c r="F52" s="1709"/>
      <c r="G52" s="1699"/>
      <c r="H52" s="1699"/>
      <c r="I52" s="455"/>
      <c r="J52" s="455"/>
      <c r="M52" s="455"/>
      <c r="N52" s="554" t="s">
        <v>1540</v>
      </c>
      <c r="O52" s="455"/>
      <c r="P52" s="455"/>
      <c r="Q52" s="455"/>
      <c r="R52" s="458"/>
    </row>
    <row r="53" spans="1:45">
      <c r="A53" s="543"/>
      <c r="C53" s="458"/>
      <c r="D53" s="1709" t="str">
        <f>D3</f>
        <v>Projected Gross Revenue Requirements</v>
      </c>
      <c r="E53" s="1709"/>
      <c r="F53" s="1709"/>
      <c r="G53" s="1699"/>
      <c r="H53" s="1699"/>
      <c r="I53" s="455"/>
      <c r="J53" s="455"/>
      <c r="M53" s="455"/>
      <c r="N53" s="554"/>
      <c r="O53" s="455"/>
      <c r="P53" s="455"/>
      <c r="Q53" s="455"/>
      <c r="R53" s="458"/>
    </row>
    <row r="54" spans="1:45">
      <c r="A54" s="543"/>
      <c r="D54" s="1709" t="str">
        <f>D4</f>
        <v>For the 12 months ended - December 31, 2012</v>
      </c>
      <c r="E54" s="1709"/>
      <c r="F54" s="1709"/>
      <c r="G54" s="1699"/>
      <c r="H54" s="1699"/>
      <c r="I54" s="455"/>
      <c r="J54" s="455"/>
      <c r="K54" s="455"/>
      <c r="M54" s="455"/>
      <c r="O54" s="455"/>
      <c r="P54" s="455"/>
      <c r="Q54" s="455"/>
      <c r="R54" s="458"/>
    </row>
    <row r="55" spans="1:45">
      <c r="A55" s="543"/>
      <c r="D55" s="455"/>
      <c r="E55" s="455"/>
      <c r="F55" s="455"/>
      <c r="G55" s="489"/>
      <c r="H55" s="455"/>
      <c r="I55" s="455"/>
      <c r="J55" s="455"/>
      <c r="K55" s="455"/>
      <c r="M55" s="455"/>
      <c r="N55" s="455"/>
      <c r="O55" s="455"/>
      <c r="P55" s="455"/>
      <c r="Q55" s="455"/>
      <c r="R55" s="458"/>
    </row>
    <row r="56" spans="1:45">
      <c r="A56" s="543"/>
      <c r="D56" s="1698" t="str">
        <f>+D$6</f>
        <v>WESTAR ENERGY, INC. (Westar Energy and Kansas Gas and Electric)</v>
      </c>
      <c r="E56" s="1698"/>
      <c r="F56" s="1698"/>
      <c r="G56" s="1699"/>
      <c r="H56" s="1699"/>
      <c r="K56" s="455"/>
      <c r="M56" s="455"/>
      <c r="N56" s="455"/>
      <c r="O56" s="455"/>
      <c r="P56" s="455"/>
      <c r="Q56" s="455"/>
      <c r="R56" s="458"/>
    </row>
    <row r="57" spans="1:45">
      <c r="A57" s="543"/>
      <c r="D57" s="1702" t="str">
        <f>+D$7</f>
        <v>(WESTAR)</v>
      </c>
      <c r="E57" s="1702"/>
      <c r="F57" s="1702"/>
      <c r="G57" s="1703"/>
      <c r="H57" s="1703"/>
      <c r="K57" s="455"/>
      <c r="L57" s="455"/>
      <c r="M57" s="455"/>
      <c r="N57" s="455"/>
      <c r="O57" s="455"/>
      <c r="P57" s="455"/>
      <c r="Q57" s="455"/>
      <c r="R57" s="458"/>
    </row>
    <row r="58" spans="1:45">
      <c r="A58" s="543"/>
      <c r="C58" s="544" t="s">
        <v>1092</v>
      </c>
      <c r="D58" s="544" t="s">
        <v>1093</v>
      </c>
      <c r="E58" s="544" t="s">
        <v>663</v>
      </c>
      <c r="F58" s="556" t="s">
        <v>664</v>
      </c>
      <c r="G58" s="556" t="s">
        <v>665</v>
      </c>
      <c r="H58" s="455" t="s">
        <v>1071</v>
      </c>
      <c r="I58" s="455"/>
      <c r="J58" s="557" t="s">
        <v>62</v>
      </c>
      <c r="K58" s="455"/>
      <c r="L58" s="557" t="s">
        <v>64</v>
      </c>
      <c r="M58" s="455"/>
      <c r="N58" s="455"/>
      <c r="O58" s="455"/>
      <c r="P58" s="462"/>
      <c r="Q58" s="455"/>
      <c r="R58" s="458"/>
    </row>
    <row r="59" spans="1:45" ht="15.75">
      <c r="A59" s="543"/>
      <c r="C59" s="544"/>
      <c r="D59" s="488"/>
      <c r="F59" s="14" t="s">
        <v>60</v>
      </c>
      <c r="G59" s="455"/>
      <c r="H59" s="455"/>
      <c r="I59" s="455"/>
      <c r="J59" s="543"/>
      <c r="K59" s="455"/>
      <c r="M59" s="488"/>
      <c r="N59" s="16"/>
      <c r="O59" s="488"/>
      <c r="P59" s="488"/>
      <c r="Q59" s="455"/>
      <c r="R59" s="458"/>
    </row>
    <row r="60" spans="1:45" ht="15.75">
      <c r="A60" s="543" t="s">
        <v>1072</v>
      </c>
      <c r="C60" s="458"/>
      <c r="D60" s="14"/>
      <c r="E60" s="14" t="s">
        <v>59</v>
      </c>
      <c r="F60" s="20" t="s">
        <v>61</v>
      </c>
      <c r="H60" s="21"/>
      <c r="I60" s="16"/>
      <c r="K60" s="21"/>
      <c r="L60" s="16"/>
      <c r="M60" s="455"/>
      <c r="N60" s="16"/>
      <c r="O60" s="455"/>
      <c r="P60" s="543"/>
      <c r="Q60" s="455"/>
      <c r="R60" s="458"/>
    </row>
    <row r="61" spans="1:45" ht="16.5" thickBot="1">
      <c r="A61" s="490" t="s">
        <v>1074</v>
      </c>
      <c r="B61" s="545"/>
      <c r="C61" s="745"/>
      <c r="D61" s="389" t="s">
        <v>1577</v>
      </c>
      <c r="E61" s="196" t="s">
        <v>945</v>
      </c>
      <c r="F61" s="389" t="s">
        <v>947</v>
      </c>
      <c r="G61" s="392" t="s">
        <v>1388</v>
      </c>
      <c r="H61" s="484"/>
      <c r="I61" s="392" t="s">
        <v>1389</v>
      </c>
      <c r="J61" s="484"/>
      <c r="K61" s="484"/>
      <c r="L61" s="392" t="s">
        <v>667</v>
      </c>
      <c r="M61" s="455"/>
      <c r="N61" s="16"/>
      <c r="O61" s="22"/>
      <c r="P61" s="16"/>
      <c r="Q61" s="455"/>
      <c r="R61" s="458"/>
    </row>
    <row r="62" spans="1:45" ht="15.75">
      <c r="C62" s="458"/>
      <c r="D62" s="455"/>
      <c r="E62" s="455"/>
      <c r="F62" s="455"/>
      <c r="G62" s="7"/>
      <c r="H62" s="8"/>
      <c r="I62" s="9"/>
      <c r="K62" s="8"/>
      <c r="L62" s="9" t="s">
        <v>238</v>
      </c>
      <c r="M62" s="455"/>
      <c r="N62" s="455"/>
      <c r="O62" s="455"/>
      <c r="P62" s="455"/>
      <c r="Q62" s="455"/>
      <c r="R62" s="458"/>
    </row>
    <row r="63" spans="1:45" ht="15.75">
      <c r="A63" s="543"/>
      <c r="C63" s="11" t="s">
        <v>1194</v>
      </c>
      <c r="D63" s="455"/>
      <c r="E63" s="37"/>
      <c r="F63" s="37"/>
      <c r="G63" s="455"/>
      <c r="H63" s="455"/>
      <c r="I63" s="455"/>
      <c r="J63" s="455"/>
      <c r="K63" s="455"/>
      <c r="L63" s="455"/>
      <c r="M63" s="455"/>
      <c r="N63" s="455"/>
      <c r="O63" s="455"/>
      <c r="P63" s="455"/>
      <c r="Q63" s="455"/>
      <c r="R63" s="458"/>
    </row>
    <row r="64" spans="1:45">
      <c r="A64" s="543">
        <v>1</v>
      </c>
      <c r="C64" s="469" t="s">
        <v>1516</v>
      </c>
      <c r="D64" s="455" t="s">
        <v>1362</v>
      </c>
      <c r="E64" s="461"/>
      <c r="F64" s="461"/>
      <c r="G64" s="1051">
        <f>'P-2 (Exp. &amp; Rev. Credits)'!H16</f>
        <v>32684609.697166968</v>
      </c>
      <c r="H64" s="455" t="s">
        <v>1071</v>
      </c>
      <c r="I64" s="455"/>
      <c r="J64" s="468">
        <v>1</v>
      </c>
      <c r="K64" s="455"/>
      <c r="L64" s="1031">
        <f>+J64*G64</f>
        <v>32684609.697166968</v>
      </c>
      <c r="M64" s="462"/>
      <c r="N64" s="455"/>
      <c r="O64" s="455"/>
      <c r="P64" s="455"/>
      <c r="Q64" s="544"/>
      <c r="R64" s="455" t="s">
        <v>1071</v>
      </c>
    </row>
    <row r="65" spans="1:18">
      <c r="A65" s="558">
        <v>2</v>
      </c>
      <c r="B65" s="454"/>
      <c r="C65" s="469" t="s">
        <v>817</v>
      </c>
      <c r="D65" s="455" t="s">
        <v>1363</v>
      </c>
      <c r="E65" s="746"/>
      <c r="F65" s="746"/>
      <c r="G65" s="1001">
        <f>'P-2 (Exp. &amp; Rev. Credits)'!H17</f>
        <v>2660932.2391983559</v>
      </c>
      <c r="H65" s="457"/>
      <c r="I65" s="457"/>
      <c r="J65" s="468">
        <v>1</v>
      </c>
      <c r="K65" s="457"/>
      <c r="L65" s="503">
        <f>+J65*G65</f>
        <v>2660932.2391983559</v>
      </c>
      <c r="M65" s="462"/>
      <c r="N65" s="455"/>
      <c r="O65" s="455"/>
      <c r="P65" s="455"/>
      <c r="Q65" s="544"/>
      <c r="R65" s="455"/>
    </row>
    <row r="66" spans="1:18">
      <c r="A66" s="543" t="s">
        <v>815</v>
      </c>
      <c r="C66" s="458" t="s">
        <v>913</v>
      </c>
      <c r="D66" s="455" t="s">
        <v>239</v>
      </c>
      <c r="E66" s="466"/>
      <c r="F66" s="466"/>
      <c r="G66" s="1001">
        <f>'P-2 (Exp. &amp; Rev. Credits)'!H18</f>
        <v>7786063.5152958184</v>
      </c>
      <c r="H66" s="455" t="s">
        <v>1071</v>
      </c>
      <c r="I66" s="455" t="s">
        <v>1071</v>
      </c>
      <c r="J66" s="465">
        <v>1</v>
      </c>
      <c r="K66" s="455"/>
      <c r="L66" s="464">
        <f>+J66*G66</f>
        <v>7786063.5152958184</v>
      </c>
      <c r="M66" s="462"/>
      <c r="N66" s="455"/>
      <c r="O66" s="455"/>
      <c r="P66" s="455"/>
      <c r="Q66" s="544"/>
      <c r="R66" s="455"/>
    </row>
    <row r="67" spans="1:18">
      <c r="A67" s="543">
        <v>3</v>
      </c>
      <c r="C67" s="458" t="s">
        <v>65</v>
      </c>
      <c r="D67" s="455" t="s">
        <v>240</v>
      </c>
      <c r="E67" s="466"/>
      <c r="F67" s="466"/>
      <c r="G67" s="1001">
        <f>'P-2 (Exp. &amp; Rev. Credits)'!H19</f>
        <v>234648399.59286013</v>
      </c>
      <c r="H67" s="455"/>
      <c r="I67" s="455" t="s">
        <v>1185</v>
      </c>
      <c r="J67" s="465">
        <f>+J$24</f>
        <v>4.7805136021687518E-2</v>
      </c>
      <c r="K67" s="455"/>
      <c r="L67" s="464">
        <f>+J67*G67</f>
        <v>11217398.659807965</v>
      </c>
      <c r="M67" s="455"/>
      <c r="N67" s="455" t="s">
        <v>1071</v>
      </c>
      <c r="O67" s="455"/>
      <c r="P67" s="553"/>
      <c r="Q67" s="544"/>
      <c r="R67" s="458"/>
    </row>
    <row r="68" spans="1:18">
      <c r="A68" s="543" t="s">
        <v>1236</v>
      </c>
      <c r="C68" s="469" t="s">
        <v>1230</v>
      </c>
      <c r="D68" s="455" t="s">
        <v>241</v>
      </c>
      <c r="E68" s="466"/>
      <c r="F68" s="466"/>
      <c r="G68" s="1001">
        <f>'P-2 (Exp. &amp; Rev. Credits)'!H20</f>
        <v>8734772</v>
      </c>
      <c r="H68" s="455"/>
      <c r="I68" s="455" t="s">
        <v>1185</v>
      </c>
      <c r="J68" s="465">
        <f>+J$24</f>
        <v>4.7805136021687518E-2</v>
      </c>
      <c r="K68" s="455"/>
      <c r="L68" s="464">
        <f t="shared" ref="L68:L76" si="1">+J68*G68</f>
        <v>417566.9635784275</v>
      </c>
      <c r="M68" s="455"/>
      <c r="N68" s="455"/>
      <c r="O68" s="455"/>
      <c r="P68" s="553"/>
      <c r="Q68" s="544"/>
      <c r="R68" s="458"/>
    </row>
    <row r="69" spans="1:18">
      <c r="A69" s="543">
        <v>4</v>
      </c>
      <c r="C69" s="469" t="s">
        <v>1231</v>
      </c>
      <c r="D69" s="455" t="s">
        <v>242</v>
      </c>
      <c r="E69" s="466"/>
      <c r="F69" s="466"/>
      <c r="G69" s="1001">
        <f>'P-2 (Exp. &amp; Rev. Credits)'!H21</f>
        <v>16339609</v>
      </c>
      <c r="H69" s="455"/>
      <c r="I69" s="455" t="s">
        <v>1185</v>
      </c>
      <c r="J69" s="465">
        <f>+J$24</f>
        <v>4.7805136021687518E-2</v>
      </c>
      <c r="K69" s="455"/>
      <c r="L69" s="464">
        <f t="shared" si="1"/>
        <v>781117.23078618955</v>
      </c>
      <c r="M69" s="455"/>
      <c r="N69" s="455"/>
      <c r="O69" s="455"/>
      <c r="P69" s="553"/>
      <c r="Q69" s="544"/>
      <c r="R69" s="458"/>
    </row>
    <row r="70" spans="1:18">
      <c r="A70" s="543">
        <v>5</v>
      </c>
      <c r="B70" s="543"/>
      <c r="C70" s="469" t="s">
        <v>1195</v>
      </c>
      <c r="D70" s="455" t="s">
        <v>243</v>
      </c>
      <c r="E70" s="466"/>
      <c r="F70" s="466"/>
      <c r="G70" s="1001">
        <f>'P-2 (Exp. &amp; Rev. Credits)'!H22</f>
        <v>0</v>
      </c>
      <c r="H70" s="455"/>
      <c r="I70" s="455" t="str">
        <f>+I67</f>
        <v>W/S</v>
      </c>
      <c r="J70" s="465">
        <f>+J67</f>
        <v>4.7805136021687518E-2</v>
      </c>
      <c r="K70" s="455"/>
      <c r="L70" s="464">
        <f t="shared" si="1"/>
        <v>0</v>
      </c>
      <c r="M70" s="455"/>
      <c r="N70" s="455"/>
      <c r="O70" s="455"/>
      <c r="P70" s="747"/>
      <c r="Q70" s="544"/>
      <c r="R70" s="458"/>
    </row>
    <row r="71" spans="1:18">
      <c r="A71" s="543">
        <v>6</v>
      </c>
      <c r="B71" s="543"/>
      <c r="C71" s="469" t="s">
        <v>1232</v>
      </c>
      <c r="D71" s="455" t="s">
        <v>1570</v>
      </c>
      <c r="E71" s="466"/>
      <c r="F71" s="466"/>
      <c r="G71" s="1001">
        <f>'P-2 (Exp. &amp; Rev. Credits)'!H23</f>
        <v>0</v>
      </c>
      <c r="H71" s="455" t="s">
        <v>1071</v>
      </c>
      <c r="I71" s="455" t="str">
        <f t="shared" ref="I71:J73" si="2">+I70</f>
        <v>W/S</v>
      </c>
      <c r="J71" s="465">
        <f t="shared" si="2"/>
        <v>4.7805136021687518E-2</v>
      </c>
      <c r="K71" s="455"/>
      <c r="L71" s="464">
        <f t="shared" si="1"/>
        <v>0</v>
      </c>
      <c r="M71" s="455"/>
      <c r="N71" s="455"/>
      <c r="O71" s="455"/>
      <c r="P71" s="455"/>
      <c r="Q71" s="544"/>
      <c r="R71" s="458"/>
    </row>
    <row r="72" spans="1:18">
      <c r="A72" s="543" t="s">
        <v>893</v>
      </c>
      <c r="B72" s="543"/>
      <c r="C72" s="469" t="s">
        <v>1287</v>
      </c>
      <c r="D72" s="455" t="s">
        <v>1571</v>
      </c>
      <c r="E72" s="466"/>
      <c r="F72" s="466"/>
      <c r="G72" s="1001">
        <f>'P-2 (Exp. &amp; Rev. Credits)'!H24</f>
        <v>817505.89258061827</v>
      </c>
      <c r="H72" s="455" t="s">
        <v>1071</v>
      </c>
      <c r="I72" s="455" t="str">
        <f t="shared" si="2"/>
        <v>W/S</v>
      </c>
      <c r="J72" s="465">
        <f t="shared" si="2"/>
        <v>4.7805136021687518E-2</v>
      </c>
      <c r="K72" s="455"/>
      <c r="L72" s="464">
        <f t="shared" si="1"/>
        <v>39080.98039334752</v>
      </c>
      <c r="M72" s="455"/>
      <c r="N72" s="455"/>
      <c r="O72" s="455"/>
      <c r="P72" s="554"/>
      <c r="Q72" s="544"/>
      <c r="R72" s="458"/>
    </row>
    <row r="73" spans="1:18">
      <c r="A73" s="543" t="s">
        <v>1237</v>
      </c>
      <c r="B73" s="543"/>
      <c r="C73" s="469" t="s">
        <v>1286</v>
      </c>
      <c r="D73" s="455" t="s">
        <v>1572</v>
      </c>
      <c r="E73" s="466"/>
      <c r="F73" s="466"/>
      <c r="G73" s="1001">
        <f>'P-2 (Exp. &amp; Rev. Credits)'!H25</f>
        <v>3993346.4347930779</v>
      </c>
      <c r="H73" s="455"/>
      <c r="I73" s="455" t="str">
        <f t="shared" si="2"/>
        <v>W/S</v>
      </c>
      <c r="J73" s="465">
        <f t="shared" si="2"/>
        <v>4.7805136021687518E-2</v>
      </c>
      <c r="K73" s="455"/>
      <c r="L73" s="464">
        <f t="shared" si="1"/>
        <v>190902.469497004</v>
      </c>
      <c r="M73" s="455"/>
      <c r="N73" s="455"/>
      <c r="O73" s="455"/>
      <c r="P73" s="554"/>
      <c r="Q73" s="544"/>
      <c r="R73" s="458"/>
    </row>
    <row r="74" spans="1:18">
      <c r="A74" s="543">
        <v>7</v>
      </c>
      <c r="B74" s="543"/>
      <c r="C74" s="469" t="s">
        <v>1234</v>
      </c>
      <c r="D74" s="455" t="s">
        <v>1573</v>
      </c>
      <c r="E74" s="466"/>
      <c r="F74" s="466"/>
      <c r="G74" s="1001">
        <f>'P-2 (Exp. &amp; Rev. Credits)'!H26</f>
        <v>0</v>
      </c>
      <c r="H74" s="455"/>
      <c r="I74" s="455"/>
      <c r="J74" s="465">
        <v>1</v>
      </c>
      <c r="K74" s="455"/>
      <c r="L74" s="464">
        <f t="shared" si="1"/>
        <v>0</v>
      </c>
      <c r="M74" s="455"/>
      <c r="N74" s="455"/>
      <c r="O74" s="455"/>
      <c r="P74" s="554"/>
      <c r="Q74" s="544"/>
      <c r="R74" s="458"/>
    </row>
    <row r="75" spans="1:18">
      <c r="A75" s="543">
        <f>A74+1</f>
        <v>8</v>
      </c>
      <c r="B75" s="543"/>
      <c r="C75" s="469" t="s">
        <v>1233</v>
      </c>
      <c r="D75" s="455" t="s">
        <v>1574</v>
      </c>
      <c r="E75" s="466"/>
      <c r="F75" s="466"/>
      <c r="G75" s="1001">
        <f>'P-2 (Exp. &amp; Rev. Credits)'!H27</f>
        <v>0</v>
      </c>
      <c r="H75" s="455"/>
      <c r="I75" s="455" t="str">
        <f>+I72</f>
        <v>W/S</v>
      </c>
      <c r="J75" s="465">
        <f>+J72</f>
        <v>4.7805136021687518E-2</v>
      </c>
      <c r="K75" s="455"/>
      <c r="L75" s="464">
        <f t="shared" si="1"/>
        <v>0</v>
      </c>
      <c r="M75" s="455"/>
      <c r="N75" s="455"/>
      <c r="O75" s="455"/>
      <c r="P75" s="554"/>
      <c r="Q75" s="544"/>
      <c r="R75" s="458"/>
    </row>
    <row r="76" spans="1:18">
      <c r="A76" s="543">
        <f>A75+1</f>
        <v>9</v>
      </c>
      <c r="B76" s="543"/>
      <c r="C76" s="469" t="s">
        <v>1186</v>
      </c>
      <c r="D76" s="455" t="s">
        <v>1575</v>
      </c>
      <c r="E76" s="466"/>
      <c r="F76" s="466"/>
      <c r="G76" s="1001">
        <f>'P-2 (Exp. &amp; Rev. Credits)'!H28</f>
        <v>0</v>
      </c>
      <c r="H76" s="455"/>
      <c r="I76" s="455" t="s">
        <v>1175</v>
      </c>
      <c r="J76" s="465">
        <f>N204</f>
        <v>4.7805136021687518E-2</v>
      </c>
      <c r="K76" s="455"/>
      <c r="L76" s="464">
        <f t="shared" si="1"/>
        <v>0</v>
      </c>
      <c r="M76" s="455"/>
      <c r="N76" s="455"/>
      <c r="O76" s="455"/>
      <c r="P76" s="554"/>
      <c r="Q76" s="544"/>
      <c r="R76" s="458"/>
    </row>
    <row r="77" spans="1:18" ht="15.75" thickBot="1">
      <c r="A77" s="543">
        <f>A76+1</f>
        <v>10</v>
      </c>
      <c r="B77" s="543"/>
      <c r="C77" s="469" t="s">
        <v>1196</v>
      </c>
      <c r="D77" s="455" t="s">
        <v>1576</v>
      </c>
      <c r="E77" s="748"/>
      <c r="F77" s="748"/>
      <c r="G77" s="1014">
        <f>'P-2 (Exp. &amp; Rev. Credits)'!H29</f>
        <v>0</v>
      </c>
      <c r="H77" s="455"/>
      <c r="I77" s="455" t="s">
        <v>1071</v>
      </c>
      <c r="J77" s="465">
        <v>1</v>
      </c>
      <c r="K77" s="455"/>
      <c r="L77" s="560">
        <f>+J77*G77</f>
        <v>0</v>
      </c>
      <c r="M77" s="455"/>
      <c r="N77" s="455"/>
      <c r="O77" s="455"/>
      <c r="P77" s="455"/>
      <c r="Q77" s="544"/>
      <c r="R77" s="458"/>
    </row>
    <row r="78" spans="1:18">
      <c r="A78" s="543">
        <f>A77+1</f>
        <v>11</v>
      </c>
      <c r="B78" s="543"/>
      <c r="C78" s="458" t="s">
        <v>201</v>
      </c>
      <c r="D78" s="455" t="s">
        <v>1364</v>
      </c>
      <c r="E78" s="461"/>
      <c r="F78" s="461"/>
      <c r="G78" s="1031">
        <f>(G64+G67+G69+G74+G75+G76+G77)-(G65+G66+G68+G70+G71+G72+G73)</f>
        <v>259679998.20815927</v>
      </c>
      <c r="H78" s="455"/>
      <c r="I78" s="455"/>
      <c r="J78" s="455"/>
      <c r="K78" s="455"/>
      <c r="L78" s="1031">
        <f>(L64+L67+L69+L74+L75+L76+L77)-(L65+L66+L68+L70+L71+L72+L73)</f>
        <v>33588579.419798166</v>
      </c>
      <c r="M78" s="455"/>
      <c r="N78" s="455"/>
      <c r="O78" s="455"/>
      <c r="P78" s="744"/>
      <c r="Q78" s="455"/>
      <c r="R78" s="458"/>
    </row>
    <row r="79" spans="1:18">
      <c r="A79" s="543"/>
      <c r="B79" s="543"/>
      <c r="D79" s="455"/>
      <c r="E79" s="455"/>
      <c r="F79" s="455"/>
      <c r="H79" s="455"/>
      <c r="I79" s="455"/>
      <c r="J79" s="455"/>
      <c r="K79" s="455"/>
      <c r="M79" s="455"/>
      <c r="N79" s="455"/>
      <c r="O79" s="455"/>
      <c r="P79" s="455"/>
      <c r="Q79" s="455"/>
      <c r="R79" s="458"/>
    </row>
    <row r="80" spans="1:18" ht="15.75">
      <c r="A80" s="543"/>
      <c r="B80" s="543"/>
      <c r="C80" s="11" t="s">
        <v>1197</v>
      </c>
      <c r="D80" s="37"/>
      <c r="E80" s="37"/>
      <c r="F80" s="37"/>
      <c r="G80" s="455"/>
      <c r="H80" s="455"/>
      <c r="I80" s="455"/>
      <c r="J80" s="455"/>
      <c r="K80" s="455"/>
      <c r="L80" s="455"/>
      <c r="M80" s="455"/>
      <c r="N80" s="455"/>
      <c r="O80" s="455"/>
      <c r="P80" s="455"/>
      <c r="Q80" s="455"/>
      <c r="R80" s="458"/>
    </row>
    <row r="81" spans="1:18">
      <c r="A81" s="543">
        <f>A78+1</f>
        <v>12</v>
      </c>
      <c r="B81" s="543"/>
      <c r="C81" s="469" t="s">
        <v>1393</v>
      </c>
      <c r="D81" s="457" t="s">
        <v>465</v>
      </c>
      <c r="E81" s="486"/>
      <c r="F81" s="486"/>
      <c r="G81" s="1051">
        <f>'P-1 (Trans Plant)'!D91</f>
        <v>49720614.014500007</v>
      </c>
      <c r="H81" s="455"/>
      <c r="I81" s="455" t="s">
        <v>1079</v>
      </c>
      <c r="J81" s="465">
        <f>+J39</f>
        <v>1</v>
      </c>
      <c r="K81" s="455"/>
      <c r="L81" s="1031">
        <f>+J81*G81</f>
        <v>49720614.014500007</v>
      </c>
      <c r="M81" s="455"/>
      <c r="N81" s="460"/>
      <c r="O81" s="455"/>
      <c r="P81" s="455"/>
      <c r="Q81" s="544"/>
      <c r="R81" s="455" t="s">
        <v>1071</v>
      </c>
    </row>
    <row r="82" spans="1:18">
      <c r="A82" s="543">
        <f>A81+1</f>
        <v>13</v>
      </c>
      <c r="B82" s="543"/>
      <c r="C82" s="458" t="s">
        <v>170</v>
      </c>
      <c r="D82" s="455" t="s">
        <v>1014</v>
      </c>
      <c r="E82" s="1033">
        <f>'Actual Gross Rev'!E91</f>
        <v>8805584</v>
      </c>
      <c r="F82" s="1033">
        <f>'Actual Gross Rev'!F91</f>
        <v>6016876</v>
      </c>
      <c r="G82" s="503">
        <f>E82+F82</f>
        <v>14822460</v>
      </c>
      <c r="H82" s="455"/>
      <c r="I82" s="455" t="s">
        <v>1185</v>
      </c>
      <c r="J82" s="465">
        <f>+J67</f>
        <v>4.7805136021687518E-2</v>
      </c>
      <c r="K82" s="455"/>
      <c r="L82" s="464">
        <f>+J82*G82</f>
        <v>708589.71647602238</v>
      </c>
      <c r="M82" s="455"/>
      <c r="N82" s="460"/>
      <c r="O82" s="455"/>
      <c r="P82" s="455"/>
      <c r="Q82" s="544"/>
      <c r="R82" s="455" t="s">
        <v>1071</v>
      </c>
    </row>
    <row r="83" spans="1:18">
      <c r="A83" s="543" t="s">
        <v>175</v>
      </c>
      <c r="B83" s="543"/>
      <c r="C83" s="458" t="s">
        <v>209</v>
      </c>
      <c r="D83" s="455" t="s">
        <v>1553</v>
      </c>
      <c r="E83" s="1001">
        <f>'Actual Gross Rev'!E92</f>
        <v>3502860</v>
      </c>
      <c r="F83" s="1001">
        <f>'Actual Gross Rev'!F92</f>
        <v>1343440</v>
      </c>
      <c r="G83" s="503">
        <f>E83+F83</f>
        <v>4846300</v>
      </c>
      <c r="H83" s="455"/>
      <c r="I83" s="455" t="s">
        <v>1185</v>
      </c>
      <c r="J83" s="465">
        <f>+J68</f>
        <v>4.7805136021687518E-2</v>
      </c>
      <c r="K83" s="455"/>
      <c r="L83" s="464">
        <f>+J83*G83</f>
        <v>231678.03070190421</v>
      </c>
      <c r="M83" s="455"/>
      <c r="N83" s="460"/>
      <c r="O83" s="455"/>
      <c r="P83" s="455"/>
      <c r="Q83" s="544"/>
      <c r="R83" s="455"/>
    </row>
    <row r="84" spans="1:18">
      <c r="A84" s="543">
        <f>A82+1</f>
        <v>14</v>
      </c>
      <c r="B84" s="543"/>
      <c r="C84" s="458" t="str">
        <f>+C76</f>
        <v xml:space="preserve">  Common</v>
      </c>
      <c r="D84" s="455" t="s">
        <v>1554</v>
      </c>
      <c r="E84" s="1016">
        <f>'Actual Gross Rev'!E93</f>
        <v>0</v>
      </c>
      <c r="F84" s="1016">
        <f>'Actual Gross Rev'!F93</f>
        <v>0</v>
      </c>
      <c r="G84" s="561">
        <f>E84+F84</f>
        <v>0</v>
      </c>
      <c r="H84" s="749"/>
      <c r="I84" s="749" t="s">
        <v>1175</v>
      </c>
      <c r="J84" s="750">
        <f>+J73</f>
        <v>4.7805136021687518E-2</v>
      </c>
      <c r="K84" s="749"/>
      <c r="L84" s="562">
        <f>+J84*G84</f>
        <v>0</v>
      </c>
      <c r="M84" s="455"/>
      <c r="N84" s="460"/>
      <c r="O84" s="455"/>
      <c r="P84" s="455"/>
      <c r="Q84" s="544"/>
      <c r="R84" s="455" t="s">
        <v>1071</v>
      </c>
    </row>
    <row r="85" spans="1:18" ht="30.75" thickBot="1">
      <c r="A85" s="563" t="s">
        <v>1380</v>
      </c>
      <c r="B85" s="563"/>
      <c r="C85" s="564" t="s">
        <v>342</v>
      </c>
      <c r="D85" s="565" t="s">
        <v>343</v>
      </c>
      <c r="E85" s="1044">
        <v>0</v>
      </c>
      <c r="F85" s="1044">
        <v>0</v>
      </c>
      <c r="G85" s="467">
        <f>E85+F85</f>
        <v>0</v>
      </c>
      <c r="H85" s="566"/>
      <c r="I85" s="566" t="s">
        <v>1192</v>
      </c>
      <c r="J85" s="567">
        <f>TE</f>
        <v>0.91858760854565136</v>
      </c>
      <c r="K85" s="566"/>
      <c r="L85" s="560">
        <f>+J85*G85</f>
        <v>0</v>
      </c>
      <c r="M85" s="455"/>
      <c r="N85" s="460"/>
      <c r="O85" s="455"/>
      <c r="P85" s="455"/>
      <c r="Q85" s="544"/>
      <c r="R85" s="455"/>
    </row>
    <row r="86" spans="1:18">
      <c r="A86" s="543">
        <f>A84+1</f>
        <v>15</v>
      </c>
      <c r="B86" s="543"/>
      <c r="C86" s="458" t="s">
        <v>609</v>
      </c>
      <c r="D86" s="455" t="s">
        <v>631</v>
      </c>
      <c r="E86" s="461"/>
      <c r="F86" s="461"/>
      <c r="G86" s="1031">
        <f>SUM(G81:G85)</f>
        <v>69389374.014500007</v>
      </c>
      <c r="H86" s="455"/>
      <c r="I86" s="455"/>
      <c r="J86" s="455"/>
      <c r="K86" s="455"/>
      <c r="L86" s="1031">
        <f>SUM(L81:L85)</f>
        <v>50660881.761677936</v>
      </c>
      <c r="M86" s="455"/>
      <c r="N86" s="455"/>
      <c r="O86" s="455"/>
      <c r="P86" s="455"/>
      <c r="Q86" s="455"/>
      <c r="R86" s="458"/>
    </row>
    <row r="87" spans="1:18">
      <c r="A87" s="543"/>
      <c r="B87" s="543"/>
      <c r="C87" s="458"/>
      <c r="D87" s="455"/>
      <c r="E87" s="455"/>
      <c r="F87" s="455"/>
      <c r="G87" s="455"/>
      <c r="H87" s="455"/>
      <c r="I87" s="455"/>
      <c r="J87" s="455"/>
      <c r="K87" s="455"/>
      <c r="L87" s="455"/>
      <c r="M87" s="455"/>
      <c r="N87" s="455"/>
      <c r="O87" s="455"/>
      <c r="P87" s="455"/>
      <c r="Q87" s="455"/>
      <c r="R87" s="458"/>
    </row>
    <row r="88" spans="1:18" ht="15.75">
      <c r="A88" s="543" t="s">
        <v>1071</v>
      </c>
      <c r="B88" s="543"/>
      <c r="C88" s="11" t="s">
        <v>914</v>
      </c>
      <c r="G88" s="455"/>
      <c r="H88" s="455"/>
      <c r="I88" s="455"/>
      <c r="J88" s="455"/>
      <c r="K88" s="455"/>
      <c r="L88" s="455"/>
      <c r="M88" s="455"/>
      <c r="N88" s="455"/>
      <c r="O88" s="455"/>
      <c r="P88" s="455"/>
      <c r="Q88" s="455"/>
      <c r="R88" s="458"/>
    </row>
    <row r="89" spans="1:18" ht="15.75">
      <c r="A89" s="543"/>
      <c r="B89" s="543"/>
      <c r="C89" s="458" t="s">
        <v>1198</v>
      </c>
      <c r="D89" s="38"/>
      <c r="E89" s="38"/>
      <c r="F89" s="38"/>
      <c r="H89" s="455"/>
      <c r="I89" s="455"/>
      <c r="K89" s="455"/>
      <c r="M89" s="455"/>
      <c r="N89" s="460"/>
      <c r="O89" s="455"/>
      <c r="P89" s="489"/>
      <c r="Q89" s="544"/>
      <c r="R89" s="458"/>
    </row>
    <row r="90" spans="1:18">
      <c r="A90" s="543">
        <f>A86+1</f>
        <v>16</v>
      </c>
      <c r="B90" s="543"/>
      <c r="C90" s="458" t="s">
        <v>1199</v>
      </c>
      <c r="D90" s="455" t="s">
        <v>1578</v>
      </c>
      <c r="E90" s="486"/>
      <c r="F90" s="486"/>
      <c r="G90" s="1051">
        <f>'P-2 (Exp. &amp; Rev. Credits)'!H34</f>
        <v>15037244.738909194</v>
      </c>
      <c r="H90" s="455"/>
      <c r="I90" s="455" t="s">
        <v>1185</v>
      </c>
      <c r="J90" s="568">
        <f>+J82</f>
        <v>4.7805136021687518E-2</v>
      </c>
      <c r="K90" s="455"/>
      <c r="L90" s="1031">
        <f>+J90*G90</f>
        <v>718857.53013495903</v>
      </c>
      <c r="M90" s="455"/>
      <c r="N90" s="460"/>
      <c r="O90" s="455"/>
      <c r="P90" s="489"/>
      <c r="Q90" s="544"/>
      <c r="R90" s="458"/>
    </row>
    <row r="91" spans="1:18">
      <c r="A91" s="543">
        <f>A90+1</f>
        <v>17</v>
      </c>
      <c r="B91" s="543"/>
      <c r="C91" s="458" t="s">
        <v>1200</v>
      </c>
      <c r="D91" s="455" t="s">
        <v>1365</v>
      </c>
      <c r="E91" s="751"/>
      <c r="F91" s="751"/>
      <c r="G91" s="1168">
        <f>'P-2 (Exp. &amp; Rev. Credits)'!H35</f>
        <v>0</v>
      </c>
      <c r="H91" s="455"/>
      <c r="I91" s="455" t="str">
        <f>+I90</f>
        <v>W/S</v>
      </c>
      <c r="J91" s="568">
        <f>+J90</f>
        <v>4.7805136021687518E-2</v>
      </c>
      <c r="K91" s="455"/>
      <c r="L91" s="464">
        <f>+J91*G91</f>
        <v>0</v>
      </c>
      <c r="M91" s="455"/>
      <c r="N91" s="460"/>
      <c r="O91" s="455"/>
      <c r="P91" s="489"/>
      <c r="Q91" s="544"/>
      <c r="R91" s="458"/>
    </row>
    <row r="92" spans="1:18">
      <c r="A92" s="543"/>
      <c r="B92" s="543"/>
      <c r="C92" s="458" t="s">
        <v>1201</v>
      </c>
      <c r="D92" s="457" t="s">
        <v>1071</v>
      </c>
      <c r="E92" s="751"/>
      <c r="F92" s="751"/>
      <c r="G92" s="503"/>
      <c r="H92" s="455"/>
      <c r="I92" s="455"/>
      <c r="K92" s="455"/>
      <c r="L92" s="464"/>
      <c r="M92" s="455"/>
      <c r="N92" s="460"/>
      <c r="O92" s="455"/>
      <c r="P92" s="489"/>
      <c r="Q92" s="544"/>
      <c r="R92" s="458"/>
    </row>
    <row r="93" spans="1:18">
      <c r="A93" s="543">
        <v>18</v>
      </c>
      <c r="B93" s="543"/>
      <c r="C93" s="458" t="s">
        <v>741</v>
      </c>
      <c r="D93" s="455" t="s">
        <v>1366</v>
      </c>
      <c r="E93" s="751"/>
      <c r="F93" s="751"/>
      <c r="G93" s="1001">
        <f>'P-2 (Exp. &amp; Rev. Credits)'!H37</f>
        <v>95040658.217528388</v>
      </c>
      <c r="H93" s="569"/>
      <c r="I93" s="457" t="s">
        <v>1193</v>
      </c>
      <c r="J93" s="570">
        <f>J160</f>
        <v>0.15390127312612262</v>
      </c>
      <c r="K93" s="455"/>
      <c r="L93" s="464">
        <f>+J93*G93</f>
        <v>14626878.298422307</v>
      </c>
      <c r="M93" s="455"/>
      <c r="N93" s="460"/>
      <c r="O93" s="455"/>
      <c r="P93" s="489"/>
      <c r="Q93" s="544"/>
      <c r="R93" s="458"/>
    </row>
    <row r="94" spans="1:18">
      <c r="A94" s="543">
        <f>A93+1</f>
        <v>19</v>
      </c>
      <c r="B94" s="543"/>
      <c r="C94" s="458" t="s">
        <v>1202</v>
      </c>
      <c r="D94" s="455" t="s">
        <v>1367</v>
      </c>
      <c r="E94" s="751"/>
      <c r="F94" s="751"/>
      <c r="G94" s="1001">
        <f>'P-2 (Exp. &amp; Rev. Credits)'!H38</f>
        <v>0</v>
      </c>
      <c r="H94" s="457"/>
      <c r="I94" s="457" t="s">
        <v>1392</v>
      </c>
      <c r="J94" s="571">
        <v>0</v>
      </c>
      <c r="K94" s="455"/>
      <c r="L94" s="464">
        <v>0</v>
      </c>
      <c r="M94" s="455"/>
      <c r="N94" s="460"/>
      <c r="O94" s="455"/>
      <c r="P94" s="489"/>
      <c r="Q94" s="544"/>
      <c r="R94" s="458"/>
    </row>
    <row r="95" spans="1:18">
      <c r="A95" s="543">
        <f>A94+1</f>
        <v>20</v>
      </c>
      <c r="B95" s="543"/>
      <c r="C95" s="458" t="s">
        <v>1550</v>
      </c>
      <c r="D95" s="455" t="s">
        <v>1368</v>
      </c>
      <c r="E95" s="751"/>
      <c r="F95" s="751"/>
      <c r="G95" s="1001">
        <f>'P-2 (Exp. &amp; Rev. Credits)'!H39</f>
        <v>-2471086.4968396369</v>
      </c>
      <c r="H95" s="457"/>
      <c r="I95" s="457" t="s">
        <v>1193</v>
      </c>
      <c r="J95" s="570">
        <f>J160</f>
        <v>0.15390127312612262</v>
      </c>
      <c r="K95" s="455"/>
      <c r="L95" s="464">
        <f>+J95*G95</f>
        <v>-380303.35786839051</v>
      </c>
      <c r="M95" s="455"/>
      <c r="N95" s="460"/>
      <c r="O95" s="455"/>
      <c r="P95" s="489"/>
      <c r="Q95" s="544"/>
      <c r="R95" s="458"/>
    </row>
    <row r="96" spans="1:18" ht="15.75" thickBot="1">
      <c r="A96" s="543">
        <f>A95+1</f>
        <v>21</v>
      </c>
      <c r="B96" s="543"/>
      <c r="C96" s="458" t="s">
        <v>29</v>
      </c>
      <c r="D96" s="455" t="s">
        <v>1369</v>
      </c>
      <c r="E96" s="752"/>
      <c r="F96" s="752"/>
      <c r="G96" s="1014">
        <f>'P-2 (Exp. &amp; Rev. Credits)'!H40</f>
        <v>0</v>
      </c>
      <c r="H96" s="457"/>
      <c r="I96" s="457" t="s">
        <v>1193</v>
      </c>
      <c r="J96" s="570">
        <f>+J93</f>
        <v>0.15390127312612262</v>
      </c>
      <c r="K96" s="455"/>
      <c r="L96" s="560">
        <f>+J96*G96</f>
        <v>0</v>
      </c>
      <c r="M96" s="455"/>
      <c r="N96" s="460"/>
      <c r="O96" s="455"/>
      <c r="P96" s="489"/>
      <c r="Q96" s="544"/>
      <c r="R96" s="458"/>
    </row>
    <row r="97" spans="1:18">
      <c r="A97" s="543">
        <f>A96+1</f>
        <v>22</v>
      </c>
      <c r="B97" s="543"/>
      <c r="C97" s="458" t="s">
        <v>607</v>
      </c>
      <c r="D97" s="455" t="s">
        <v>608</v>
      </c>
      <c r="E97" s="461"/>
      <c r="F97" s="461"/>
      <c r="G97" s="1031">
        <f>SUM(G90:G96)</f>
        <v>107606816.45959795</v>
      </c>
      <c r="H97" s="455"/>
      <c r="I97" s="455"/>
      <c r="J97" s="568"/>
      <c r="K97" s="455"/>
      <c r="L97" s="1031">
        <f>SUM(L90:L96)</f>
        <v>14965432.470688876</v>
      </c>
      <c r="M97" s="455"/>
      <c r="N97" s="455"/>
      <c r="O97" s="455"/>
      <c r="P97" s="744"/>
      <c r="Q97" s="455"/>
      <c r="R97" s="458"/>
    </row>
    <row r="98" spans="1:18">
      <c r="A98" s="543"/>
      <c r="B98" s="543"/>
      <c r="C98" s="458"/>
      <c r="D98" s="455"/>
      <c r="E98" s="455"/>
      <c r="F98" s="455"/>
      <c r="G98" s="455"/>
      <c r="H98" s="455"/>
      <c r="I98" s="455"/>
      <c r="J98" s="568"/>
      <c r="K98" s="455"/>
      <c r="L98" s="455"/>
      <c r="M98" s="455"/>
      <c r="N98" s="455"/>
      <c r="O98" s="455"/>
      <c r="P98" s="744"/>
      <c r="Q98" s="455"/>
      <c r="R98" s="458"/>
    </row>
    <row r="99" spans="1:18">
      <c r="A99" s="543" t="s">
        <v>30</v>
      </c>
      <c r="B99" s="543"/>
      <c r="C99" s="458"/>
      <c r="D99" s="455"/>
      <c r="E99" s="455"/>
      <c r="F99" s="455"/>
      <c r="G99" s="455"/>
      <c r="H99" s="455"/>
      <c r="I99" s="455"/>
      <c r="J99" s="568"/>
      <c r="K99" s="455"/>
      <c r="L99" s="455"/>
      <c r="M99" s="455"/>
      <c r="N99" s="455"/>
      <c r="O99" s="455"/>
      <c r="P99" s="455"/>
      <c r="Q99" s="455"/>
      <c r="R99" s="458"/>
    </row>
    <row r="100" spans="1:18" ht="15.75">
      <c r="A100" s="543" t="s">
        <v>1071</v>
      </c>
      <c r="B100" s="543"/>
      <c r="C100" s="11" t="s">
        <v>31</v>
      </c>
      <c r="D100" s="455" t="s">
        <v>915</v>
      </c>
      <c r="E100" s="455"/>
      <c r="F100" s="455"/>
      <c r="G100" s="455"/>
      <c r="H100" s="455"/>
      <c r="J100" s="572"/>
      <c r="K100" s="455"/>
      <c r="M100" s="455"/>
      <c r="O100" s="455"/>
      <c r="P100" s="455"/>
      <c r="Q100" s="544"/>
      <c r="R100" s="455" t="s">
        <v>1071</v>
      </c>
    </row>
    <row r="101" spans="1:18">
      <c r="A101" s="543">
        <v>23</v>
      </c>
      <c r="B101" s="543"/>
      <c r="C101" s="573" t="s">
        <v>938</v>
      </c>
      <c r="D101" s="455"/>
      <c r="E101" s="455"/>
      <c r="F101" s="455"/>
      <c r="G101" s="574">
        <f>IF(E261&gt;0,1-(((1-E262)*(1-E261))/(1-E262*E261*E263)),0)</f>
        <v>0.39550000000000007</v>
      </c>
      <c r="H101" s="455"/>
      <c r="J101" s="572"/>
      <c r="K101" s="455"/>
      <c r="M101" s="455"/>
      <c r="O101" s="455"/>
      <c r="P101" s="455"/>
      <c r="Q101" s="544"/>
      <c r="R101" s="455"/>
    </row>
    <row r="102" spans="1:18">
      <c r="A102" s="543">
        <v>24</v>
      </c>
      <c r="B102" s="543"/>
      <c r="C102" s="453" t="s">
        <v>939</v>
      </c>
      <c r="D102" s="455"/>
      <c r="E102" s="455"/>
      <c r="F102" s="455"/>
      <c r="G102" s="574">
        <f>IF(L228&gt;0,(G101/(1-G101))*(1-L225/L228),0)</f>
        <v>0.43559832165467866</v>
      </c>
      <c r="H102" s="455"/>
      <c r="J102" s="572"/>
      <c r="K102" s="455"/>
      <c r="M102" s="455"/>
      <c r="O102" s="455"/>
      <c r="P102" s="455"/>
      <c r="Q102" s="544"/>
      <c r="R102" s="455"/>
    </row>
    <row r="103" spans="1:18">
      <c r="A103" s="543"/>
      <c r="B103" s="543"/>
      <c r="C103" s="469" t="s">
        <v>148</v>
      </c>
      <c r="D103" s="455"/>
      <c r="E103" s="455"/>
      <c r="F103" s="455"/>
      <c r="G103" s="455"/>
      <c r="H103" s="455"/>
      <c r="J103" s="572"/>
      <c r="K103" s="455"/>
      <c r="M103" s="455"/>
      <c r="O103" s="455"/>
      <c r="P103" s="455"/>
      <c r="Q103" s="544"/>
      <c r="R103" s="455"/>
    </row>
    <row r="104" spans="1:18">
      <c r="A104" s="543"/>
      <c r="B104" s="543"/>
      <c r="C104" s="458" t="s">
        <v>916</v>
      </c>
      <c r="D104" s="455"/>
      <c r="E104" s="455"/>
      <c r="F104" s="455"/>
      <c r="G104" s="455"/>
      <c r="H104" s="455"/>
      <c r="J104" s="572"/>
      <c r="K104" s="455"/>
      <c r="M104" s="455"/>
      <c r="O104" s="455"/>
      <c r="P104" s="455"/>
      <c r="Q104" s="544"/>
      <c r="R104" s="455"/>
    </row>
    <row r="105" spans="1:18" ht="15.75">
      <c r="A105" s="543">
        <v>25</v>
      </c>
      <c r="B105" s="543"/>
      <c r="C105" s="573" t="s">
        <v>189</v>
      </c>
      <c r="D105" s="37"/>
      <c r="E105" s="37"/>
      <c r="F105" s="37"/>
      <c r="G105" s="576">
        <f>IF(G101&gt;0,1/(1-G101),0)</f>
        <v>1.6542597187758481</v>
      </c>
      <c r="H105" s="455"/>
      <c r="J105" s="572"/>
      <c r="K105" s="455"/>
      <c r="M105" s="455"/>
      <c r="O105" s="455"/>
      <c r="P105" s="455"/>
      <c r="Q105" s="544"/>
      <c r="R105" s="455"/>
    </row>
    <row r="106" spans="1:18">
      <c r="A106" s="543">
        <v>26</v>
      </c>
      <c r="B106" s="543"/>
      <c r="C106" s="458" t="s">
        <v>142</v>
      </c>
      <c r="D106" s="455" t="s">
        <v>143</v>
      </c>
      <c r="E106" s="1051">
        <f>+'Actual Gross Rev'!E115</f>
        <v>-1035752</v>
      </c>
      <c r="F106" s="1051">
        <f>+'Actual Gross Rev'!F115</f>
        <v>-1486964</v>
      </c>
      <c r="G106" s="1035">
        <f>E106+F106</f>
        <v>-2522716</v>
      </c>
      <c r="H106" s="455"/>
      <c r="J106" s="572"/>
      <c r="K106" s="455"/>
      <c r="M106" s="455"/>
      <c r="O106" s="455"/>
      <c r="P106" s="455"/>
      <c r="Q106" s="544"/>
      <c r="R106" s="455"/>
    </row>
    <row r="107" spans="1:18">
      <c r="A107" s="543"/>
      <c r="B107" s="543"/>
      <c r="C107" s="458"/>
      <c r="D107" s="455"/>
      <c r="E107" s="461"/>
      <c r="F107" s="461"/>
      <c r="G107" s="455"/>
      <c r="H107" s="455"/>
      <c r="J107" s="572"/>
      <c r="K107" s="455"/>
      <c r="M107" s="455"/>
      <c r="O107" s="455"/>
      <c r="P107" s="455"/>
      <c r="Q107" s="544"/>
      <c r="R107" s="455"/>
    </row>
    <row r="108" spans="1:18">
      <c r="A108" s="543">
        <v>27</v>
      </c>
      <c r="B108" s="543"/>
      <c r="C108" s="573" t="s">
        <v>190</v>
      </c>
      <c r="D108" s="577"/>
      <c r="E108" s="577"/>
      <c r="F108" s="577"/>
      <c r="G108" s="1031">
        <f>G102*G112</f>
        <v>0</v>
      </c>
      <c r="H108" s="455"/>
      <c r="I108" s="455" t="s">
        <v>1392</v>
      </c>
      <c r="J108" s="568"/>
      <c r="K108" s="455"/>
      <c r="L108" s="1031">
        <f>G102*L112</f>
        <v>37428050.036067702</v>
      </c>
      <c r="M108" s="455"/>
      <c r="N108" s="578" t="s">
        <v>1071</v>
      </c>
      <c r="O108" s="455"/>
      <c r="P108" s="455"/>
      <c r="Q108" s="455"/>
      <c r="R108" s="458"/>
    </row>
    <row r="109" spans="1:18" ht="15.75" thickBot="1">
      <c r="A109" s="543">
        <v>28</v>
      </c>
      <c r="B109" s="543"/>
      <c r="C109" s="453" t="s">
        <v>191</v>
      </c>
      <c r="D109" s="577"/>
      <c r="E109" s="577"/>
      <c r="F109" s="577"/>
      <c r="G109" s="560">
        <f>G105*G106</f>
        <v>-4173227.4607113325</v>
      </c>
      <c r="H109" s="455"/>
      <c r="I109" s="454" t="s">
        <v>1190</v>
      </c>
      <c r="J109" s="568">
        <f>J176</f>
        <v>0.17642705361299393</v>
      </c>
      <c r="K109" s="455"/>
      <c r="L109" s="560">
        <f>J109*G109</f>
        <v>-736270.22495013685</v>
      </c>
      <c r="M109" s="455"/>
      <c r="N109" s="578"/>
      <c r="O109" s="455"/>
      <c r="P109" s="455"/>
      <c r="Q109" s="455"/>
      <c r="R109" s="458"/>
    </row>
    <row r="110" spans="1:18">
      <c r="A110" s="543">
        <v>29</v>
      </c>
      <c r="B110" s="543"/>
      <c r="C110" s="579" t="s">
        <v>868</v>
      </c>
      <c r="D110" s="453" t="s">
        <v>192</v>
      </c>
      <c r="G110" s="1055">
        <f>+G108+G109</f>
        <v>-4173227.4607113325</v>
      </c>
      <c r="H110" s="455"/>
      <c r="I110" s="455" t="s">
        <v>1071</v>
      </c>
      <c r="J110" s="568" t="s">
        <v>1071</v>
      </c>
      <c r="K110" s="455"/>
      <c r="L110" s="1055">
        <f>+L108+L109</f>
        <v>36691779.811117567</v>
      </c>
      <c r="M110" s="455"/>
      <c r="N110" s="455"/>
      <c r="O110" s="455"/>
      <c r="P110" s="465"/>
      <c r="Q110" s="455"/>
      <c r="R110" s="458"/>
    </row>
    <row r="111" spans="1:18">
      <c r="A111" s="543" t="s">
        <v>1071</v>
      </c>
      <c r="B111" s="543"/>
      <c r="D111" s="582"/>
      <c r="E111" s="582"/>
      <c r="F111" s="582"/>
      <c r="G111" s="455"/>
      <c r="H111" s="455"/>
      <c r="I111" s="455"/>
      <c r="J111" s="568"/>
      <c r="K111" s="455"/>
      <c r="L111" s="455"/>
      <c r="M111" s="455"/>
      <c r="N111" s="455"/>
      <c r="O111" s="455"/>
      <c r="P111" s="455"/>
      <c r="Q111" s="455"/>
      <c r="R111" s="458"/>
    </row>
    <row r="112" spans="1:18" ht="15.75">
      <c r="A112" s="543">
        <v>30</v>
      </c>
      <c r="B112" s="543"/>
      <c r="C112" s="11" t="s">
        <v>32</v>
      </c>
      <c r="D112" s="460"/>
      <c r="E112" s="460"/>
      <c r="F112" s="460"/>
      <c r="G112" s="461"/>
      <c r="H112" s="455"/>
      <c r="I112" s="455" t="s">
        <v>1392</v>
      </c>
      <c r="J112" s="572"/>
      <c r="K112" s="455"/>
      <c r="L112" s="1031">
        <f>+$L228*L49+J238</f>
        <v>85923310.939060166</v>
      </c>
      <c r="M112" s="455"/>
      <c r="O112" s="455"/>
      <c r="P112" s="455"/>
      <c r="Q112" s="544"/>
      <c r="R112" s="455" t="s">
        <v>1071</v>
      </c>
    </row>
    <row r="113" spans="1:18">
      <c r="A113" s="543"/>
      <c r="B113" s="543"/>
      <c r="C113" s="753" t="s">
        <v>1005</v>
      </c>
      <c r="D113" s="454"/>
      <c r="E113" s="454"/>
      <c r="F113" s="457"/>
      <c r="G113" s="455"/>
      <c r="H113" s="455"/>
      <c r="I113" s="455"/>
      <c r="J113" s="572"/>
      <c r="K113" s="455"/>
      <c r="L113" s="455"/>
      <c r="M113" s="455"/>
      <c r="N113" s="460"/>
      <c r="O113" s="455"/>
      <c r="P113" s="455"/>
      <c r="Q113" s="544"/>
      <c r="R113" s="455"/>
    </row>
    <row r="114" spans="1:18">
      <c r="A114" s="543"/>
      <c r="B114" s="543"/>
      <c r="C114" s="579"/>
      <c r="G114" s="455"/>
      <c r="H114" s="455"/>
      <c r="I114" s="455"/>
      <c r="J114" s="572"/>
      <c r="K114" s="455"/>
      <c r="L114" s="455"/>
      <c r="M114" s="455"/>
      <c r="N114" s="460"/>
      <c r="O114" s="455"/>
      <c r="P114" s="455"/>
      <c r="Q114" s="544"/>
      <c r="R114" s="455"/>
    </row>
    <row r="115" spans="1:18">
      <c r="A115" s="543">
        <v>31</v>
      </c>
      <c r="B115" s="543"/>
      <c r="C115" s="579" t="s">
        <v>395</v>
      </c>
      <c r="D115" s="455" t="s">
        <v>144</v>
      </c>
      <c r="E115" s="455"/>
      <c r="F115" s="455"/>
      <c r="G115" s="1033">
        <f>+'Actual Gross Rev'!G124</f>
        <v>0</v>
      </c>
      <c r="H115" s="457"/>
      <c r="I115" s="457" t="s">
        <v>393</v>
      </c>
      <c r="J115" s="571"/>
      <c r="K115" s="457"/>
      <c r="L115" s="1054">
        <f>G115</f>
        <v>0</v>
      </c>
      <c r="M115" s="455"/>
      <c r="N115" s="460"/>
      <c r="O115" s="455"/>
      <c r="P115" s="455"/>
      <c r="Q115" s="544"/>
      <c r="R115" s="455"/>
    </row>
    <row r="116" spans="1:18" ht="15.75" thickBot="1">
      <c r="A116" s="543"/>
      <c r="B116" s="543"/>
      <c r="C116" s="458"/>
      <c r="G116" s="484"/>
      <c r="H116" s="455"/>
      <c r="I116" s="455"/>
      <c r="J116" s="572"/>
      <c r="K116" s="455"/>
      <c r="L116" s="484"/>
      <c r="M116" s="455"/>
      <c r="N116" s="460"/>
      <c r="O116" s="455"/>
      <c r="P116" s="455"/>
      <c r="Q116" s="544"/>
      <c r="R116" s="455"/>
    </row>
    <row r="117" spans="1:18" ht="16.5" thickBot="1">
      <c r="A117" s="543">
        <v>32</v>
      </c>
      <c r="B117" s="543"/>
      <c r="C117" s="11" t="s">
        <v>1015</v>
      </c>
      <c r="D117" s="455"/>
      <c r="E117" s="455"/>
      <c r="F117" s="455"/>
      <c r="G117" s="1053">
        <f>+G112+G110+G97+G86+G78+G115</f>
        <v>432502961.22154588</v>
      </c>
      <c r="H117" s="455"/>
      <c r="I117" s="455"/>
      <c r="J117" s="455"/>
      <c r="K117" s="455"/>
      <c r="L117" s="1053">
        <f>+L112+L110+L97+L86+L78+L115</f>
        <v>221829984.40234271</v>
      </c>
      <c r="M117" s="462"/>
      <c r="N117" s="462"/>
      <c r="O117" s="462"/>
      <c r="P117" s="462"/>
      <c r="Q117" s="462"/>
      <c r="R117" s="458"/>
    </row>
    <row r="118" spans="1:18" ht="15.75" thickTop="1">
      <c r="A118" s="543"/>
      <c r="C118" s="458"/>
      <c r="D118" s="1698" t="str">
        <f>+D1</f>
        <v xml:space="preserve">     Rate Formula Template</v>
      </c>
      <c r="E118" s="1698"/>
      <c r="F118" s="1698"/>
      <c r="G118" s="1698"/>
      <c r="H118" s="1698"/>
      <c r="L118" s="553"/>
      <c r="M118" s="455"/>
      <c r="N118" s="553" t="str">
        <f>N$1</f>
        <v>Projected</v>
      </c>
      <c r="O118" s="455"/>
      <c r="P118" s="455"/>
      <c r="Q118" s="455"/>
      <c r="R118" s="458"/>
    </row>
    <row r="119" spans="1:18">
      <c r="A119" s="543"/>
      <c r="C119" s="458"/>
      <c r="D119" s="1698" t="str">
        <f>+D2</f>
        <v xml:space="preserve"> Utilizing FERC Form 1 Data</v>
      </c>
      <c r="E119" s="1698"/>
      <c r="F119" s="1698"/>
      <c r="G119" s="1699"/>
      <c r="H119" s="1699"/>
      <c r="M119" s="455"/>
      <c r="N119" s="553" t="s">
        <v>1541</v>
      </c>
      <c r="O119" s="455"/>
      <c r="P119" s="455"/>
      <c r="Q119" s="455"/>
      <c r="R119" s="458"/>
    </row>
    <row r="120" spans="1:18">
      <c r="A120" s="543"/>
      <c r="C120" s="458"/>
      <c r="D120" s="1698" t="str">
        <f>+D3</f>
        <v>Projected Gross Revenue Requirements</v>
      </c>
      <c r="E120" s="1698"/>
      <c r="F120" s="1698"/>
      <c r="G120" s="1699"/>
      <c r="H120" s="1699"/>
      <c r="M120" s="455"/>
      <c r="N120" s="553"/>
      <c r="O120" s="455"/>
      <c r="P120" s="455"/>
      <c r="Q120" s="455"/>
      <c r="R120" s="458"/>
    </row>
    <row r="121" spans="1:18">
      <c r="A121" s="543"/>
      <c r="D121" s="1698" t="str">
        <f>+D4</f>
        <v>For the 12 months ended - December 31, 2012</v>
      </c>
      <c r="E121" s="1698"/>
      <c r="F121" s="1698"/>
      <c r="G121" s="1699"/>
      <c r="H121" s="1699"/>
      <c r="M121" s="455"/>
      <c r="O121" s="455"/>
      <c r="P121" s="455"/>
      <c r="Q121" s="455"/>
      <c r="R121" s="458"/>
    </row>
    <row r="122" spans="1:18">
      <c r="A122" s="543"/>
      <c r="G122" s="555"/>
      <c r="M122" s="455"/>
      <c r="N122" s="455"/>
      <c r="O122" s="455"/>
      <c r="P122" s="455"/>
      <c r="Q122" s="455"/>
      <c r="R122" s="458"/>
    </row>
    <row r="123" spans="1:18">
      <c r="A123" s="543"/>
      <c r="D123" s="1702" t="str">
        <f>+D$6</f>
        <v>WESTAR ENERGY, INC. (Westar Energy and Kansas Gas and Electric)</v>
      </c>
      <c r="E123" s="1702"/>
      <c r="F123" s="1702"/>
      <c r="G123" s="1703"/>
      <c r="H123" s="1703"/>
      <c r="M123" s="455"/>
      <c r="N123" s="455"/>
      <c r="O123" s="455"/>
      <c r="P123" s="455"/>
      <c r="Q123" s="455"/>
      <c r="R123" s="458"/>
    </row>
    <row r="124" spans="1:18">
      <c r="A124" s="543"/>
      <c r="D124" s="1702" t="str">
        <f>+D$7</f>
        <v>(WESTAR)</v>
      </c>
      <c r="E124" s="1702"/>
      <c r="F124" s="1702"/>
      <c r="G124" s="1703"/>
      <c r="H124" s="1703"/>
      <c r="I124" s="458"/>
      <c r="J124" s="458"/>
      <c r="K124" s="458"/>
      <c r="L124" s="458"/>
      <c r="M124" s="458"/>
      <c r="N124" s="458"/>
      <c r="O124" s="458"/>
      <c r="P124" s="458"/>
      <c r="Q124" s="458"/>
      <c r="R124" s="458"/>
    </row>
    <row r="125" spans="1:18">
      <c r="A125" s="543"/>
      <c r="D125" s="541"/>
      <c r="E125" s="541"/>
      <c r="F125" s="541"/>
      <c r="G125" s="542"/>
      <c r="H125" s="542"/>
      <c r="I125" s="458"/>
      <c r="J125" s="458"/>
      <c r="K125" s="458"/>
      <c r="L125" s="458"/>
      <c r="M125" s="458"/>
      <c r="N125" s="458"/>
      <c r="O125" s="458"/>
      <c r="P125" s="458"/>
      <c r="Q125" s="458"/>
      <c r="R125" s="458"/>
    </row>
    <row r="126" spans="1:18" ht="15.75">
      <c r="A126" s="543"/>
      <c r="D126" s="1707" t="s">
        <v>1040</v>
      </c>
      <c r="E126" s="1707"/>
      <c r="F126" s="1707"/>
      <c r="G126" s="1698"/>
      <c r="H126" s="1698"/>
      <c r="I126" s="754"/>
      <c r="J126" s="462"/>
      <c r="K126" s="462"/>
      <c r="L126" s="462"/>
      <c r="M126" s="455"/>
      <c r="N126" s="455"/>
      <c r="O126" s="458"/>
      <c r="P126" s="458"/>
      <c r="Q126" s="458"/>
      <c r="R126" s="458"/>
    </row>
    <row r="127" spans="1:18">
      <c r="A127" s="543"/>
      <c r="C127" s="544" t="s">
        <v>1092</v>
      </c>
      <c r="D127" s="544" t="s">
        <v>1093</v>
      </c>
      <c r="E127" s="544" t="s">
        <v>663</v>
      </c>
      <c r="F127" s="556" t="s">
        <v>664</v>
      </c>
      <c r="G127" s="556" t="s">
        <v>665</v>
      </c>
      <c r="H127" s="455" t="s">
        <v>1071</v>
      </c>
      <c r="I127" s="455"/>
      <c r="J127" s="557" t="s">
        <v>62</v>
      </c>
      <c r="K127" s="455"/>
      <c r="L127" s="557" t="s">
        <v>64</v>
      </c>
      <c r="M127" s="455"/>
      <c r="N127" s="455"/>
      <c r="O127" s="458"/>
      <c r="P127" s="458"/>
      <c r="Q127" s="458"/>
      <c r="R127" s="458"/>
    </row>
    <row r="128" spans="1:18" ht="15.75">
      <c r="A128" s="543"/>
      <c r="C128" s="544"/>
      <c r="D128" s="488"/>
      <c r="F128" s="14" t="s">
        <v>60</v>
      </c>
      <c r="G128" s="455"/>
      <c r="H128" s="455"/>
      <c r="I128" s="455"/>
      <c r="J128" s="543"/>
      <c r="K128" s="455"/>
      <c r="M128" s="488"/>
      <c r="N128" s="16"/>
      <c r="O128" s="455"/>
      <c r="P128" s="462"/>
      <c r="Q128" s="455"/>
      <c r="R128" s="458"/>
    </row>
    <row r="129" spans="1:18" ht="15.75">
      <c r="A129" s="543" t="s">
        <v>1072</v>
      </c>
      <c r="C129" s="458"/>
      <c r="D129" s="14" t="s">
        <v>666</v>
      </c>
      <c r="E129" s="14" t="s">
        <v>59</v>
      </c>
      <c r="F129" s="20" t="s">
        <v>61</v>
      </c>
      <c r="H129" s="21"/>
      <c r="I129" s="16"/>
      <c r="K129" s="21"/>
      <c r="L129" s="16"/>
      <c r="M129" s="455"/>
      <c r="N129" s="16"/>
      <c r="O129" s="455"/>
      <c r="P129" s="462"/>
      <c r="Q129" s="455"/>
      <c r="R129" s="458"/>
    </row>
    <row r="130" spans="1:18" ht="16.5" thickBot="1">
      <c r="A130" s="490" t="s">
        <v>1074</v>
      </c>
      <c r="B130" s="545"/>
      <c r="C130" s="745"/>
      <c r="D130" s="389" t="s">
        <v>1387</v>
      </c>
      <c r="E130" s="196" t="s">
        <v>945</v>
      </c>
      <c r="F130" s="389" t="s">
        <v>947</v>
      </c>
      <c r="G130" s="392" t="s">
        <v>1388</v>
      </c>
      <c r="H130" s="484"/>
      <c r="I130" s="392" t="s">
        <v>1389</v>
      </c>
      <c r="J130" s="484"/>
      <c r="K130" s="484"/>
      <c r="L130" s="392" t="s">
        <v>667</v>
      </c>
      <c r="M130" s="455"/>
      <c r="N130" s="16"/>
      <c r="O130" s="455"/>
      <c r="P130" s="462"/>
      <c r="Q130" s="455"/>
      <c r="R130" s="458"/>
    </row>
    <row r="131" spans="1:18" ht="15.75">
      <c r="A131" s="543"/>
      <c r="D131" s="458"/>
      <c r="E131" s="458"/>
      <c r="F131" s="458"/>
      <c r="G131" s="555"/>
      <c r="H131" s="458"/>
      <c r="I131" s="458"/>
      <c r="J131" s="458"/>
      <c r="K131" s="458"/>
      <c r="L131" s="9" t="s">
        <v>238</v>
      </c>
      <c r="M131" s="458"/>
      <c r="N131" s="458"/>
      <c r="O131" s="455"/>
      <c r="P131" s="462"/>
      <c r="Q131" s="455"/>
      <c r="R131" s="458"/>
    </row>
    <row r="132" spans="1:18">
      <c r="A132" s="543"/>
      <c r="D132" s="458"/>
      <c r="E132" s="458"/>
      <c r="F132" s="458"/>
      <c r="G132" s="555"/>
      <c r="H132" s="458"/>
      <c r="I132" s="458"/>
      <c r="J132" s="458"/>
      <c r="K132" s="458"/>
      <c r="L132" s="458"/>
      <c r="M132" s="458"/>
      <c r="N132" s="458"/>
      <c r="O132" s="455"/>
      <c r="P132" s="462"/>
      <c r="Q132" s="455"/>
      <c r="R132" s="458"/>
    </row>
    <row r="133" spans="1:18" ht="15.75">
      <c r="A133" s="543"/>
      <c r="C133" s="171" t="s">
        <v>1581</v>
      </c>
      <c r="D133" s="719"/>
      <c r="E133" s="14"/>
      <c r="F133" s="20"/>
      <c r="G133" s="16"/>
      <c r="H133" s="719"/>
      <c r="I133" s="719"/>
      <c r="J133" s="719"/>
      <c r="K133" s="454"/>
      <c r="L133" s="454"/>
      <c r="M133" s="458"/>
      <c r="N133" s="458"/>
      <c r="O133" s="455"/>
      <c r="P133" s="462"/>
      <c r="Q133" s="455"/>
      <c r="R133" s="458"/>
    </row>
    <row r="134" spans="1:18">
      <c r="A134" s="543"/>
      <c r="C134" s="548"/>
      <c r="D134" s="719"/>
      <c r="H134" s="719"/>
      <c r="I134" s="719"/>
      <c r="J134" s="719"/>
      <c r="K134" s="719"/>
      <c r="L134" s="1060"/>
      <c r="M134" s="458"/>
      <c r="N134" s="458"/>
      <c r="O134" s="455"/>
      <c r="P134" s="462"/>
      <c r="Q134" s="455"/>
      <c r="R134" s="458"/>
    </row>
    <row r="135" spans="1:18">
      <c r="A135" s="543">
        <v>1</v>
      </c>
      <c r="C135" s="738" t="s">
        <v>138</v>
      </c>
      <c r="D135" s="719" t="s">
        <v>83</v>
      </c>
      <c r="E135" s="755"/>
      <c r="F135" s="755"/>
      <c r="G135" s="457"/>
      <c r="H135" s="457"/>
      <c r="I135" s="457"/>
      <c r="J135" s="457"/>
      <c r="K135" s="457"/>
      <c r="L135" s="1035">
        <f>G156</f>
        <v>1298514293</v>
      </c>
      <c r="M135" s="458"/>
      <c r="N135" s="458"/>
      <c r="O135" s="455"/>
      <c r="P135" s="462"/>
      <c r="Q135" s="455"/>
      <c r="R135" s="458"/>
    </row>
    <row r="136" spans="1:18">
      <c r="A136" s="543">
        <v>2</v>
      </c>
      <c r="C136" s="738" t="s">
        <v>139</v>
      </c>
      <c r="D136" s="454" t="s">
        <v>668</v>
      </c>
      <c r="E136" s="1051">
        <f>+'Actual Gross Rev'!E145</f>
        <v>0</v>
      </c>
      <c r="F136" s="1051">
        <f>+'Actual Gross Rev'!F145</f>
        <v>0</v>
      </c>
      <c r="G136" s="1035">
        <f>E136+F136</f>
        <v>0</v>
      </c>
      <c r="H136" s="454"/>
      <c r="I136" s="454"/>
      <c r="J136" s="454"/>
      <c r="K136" s="454"/>
      <c r="L136" s="503">
        <v>0</v>
      </c>
      <c r="M136" s="458"/>
      <c r="N136" s="458"/>
      <c r="O136" s="455"/>
      <c r="P136" s="462"/>
      <c r="Q136" s="455"/>
      <c r="R136" s="458"/>
    </row>
    <row r="137" spans="1:18" ht="15.75" thickBot="1">
      <c r="A137" s="543">
        <v>3</v>
      </c>
      <c r="C137" s="756" t="s">
        <v>1325</v>
      </c>
      <c r="D137" s="757" t="s">
        <v>669</v>
      </c>
      <c r="E137" s="1170">
        <f>+'Actual Gross Rev'!E146</f>
        <v>0</v>
      </c>
      <c r="F137" s="1171">
        <f>+'Actual Gross Rev'!F146</f>
        <v>0</v>
      </c>
      <c r="G137" s="1041">
        <f>E137+F137</f>
        <v>0</v>
      </c>
      <c r="H137" s="662"/>
      <c r="I137" s="457"/>
      <c r="J137" s="758"/>
      <c r="K137" s="457"/>
      <c r="L137" s="1172">
        <f>G137</f>
        <v>0</v>
      </c>
      <c r="M137" s="458"/>
      <c r="N137" s="458"/>
      <c r="O137" s="455"/>
      <c r="P137" s="462"/>
      <c r="Q137" s="455"/>
      <c r="R137" s="458"/>
    </row>
    <row r="138" spans="1:18">
      <c r="A138" s="543">
        <v>4</v>
      </c>
      <c r="C138" s="738" t="s">
        <v>622</v>
      </c>
      <c r="D138" s="719" t="s">
        <v>1326</v>
      </c>
      <c r="E138" s="719"/>
      <c r="F138" s="719"/>
      <c r="G138" s="457"/>
      <c r="H138" s="662"/>
      <c r="I138" s="457"/>
      <c r="J138" s="758"/>
      <c r="K138" s="457"/>
      <c r="L138" s="1035">
        <f>L135-L136-L137</f>
        <v>1298514293</v>
      </c>
      <c r="M138" s="458"/>
      <c r="N138" s="458"/>
      <c r="O138" s="455"/>
      <c r="P138" s="462"/>
      <c r="Q138" s="455"/>
      <c r="R138" s="458"/>
    </row>
    <row r="139" spans="1:18">
      <c r="A139" s="543"/>
      <c r="C139" s="454"/>
      <c r="D139" s="719"/>
      <c r="E139" s="719"/>
      <c r="F139" s="719"/>
      <c r="G139" s="457"/>
      <c r="H139" s="662"/>
      <c r="I139" s="457"/>
      <c r="J139" s="758"/>
      <c r="K139" s="457"/>
      <c r="L139" s="454"/>
      <c r="M139" s="458"/>
      <c r="N139" s="458"/>
      <c r="O139" s="455"/>
      <c r="P139" s="462"/>
      <c r="Q139" s="455"/>
      <c r="R139" s="458"/>
    </row>
    <row r="140" spans="1:18">
      <c r="A140" s="543">
        <v>5</v>
      </c>
      <c r="C140" s="738" t="s">
        <v>1327</v>
      </c>
      <c r="D140" s="759" t="s">
        <v>137</v>
      </c>
      <c r="E140" s="759"/>
      <c r="F140" s="759"/>
      <c r="G140" s="760"/>
      <c r="H140" s="761"/>
      <c r="I140" s="760"/>
      <c r="J140" s="762"/>
      <c r="K140" s="457" t="s">
        <v>35</v>
      </c>
      <c r="L140" s="763">
        <f>IF(L135&gt;0,L138/L135,0)</f>
        <v>1</v>
      </c>
      <c r="M140" s="458"/>
      <c r="N140" s="458"/>
      <c r="O140" s="455"/>
      <c r="P140" s="462"/>
      <c r="Q140" s="455"/>
      <c r="R140" s="458"/>
    </row>
    <row r="141" spans="1:18">
      <c r="A141" s="543"/>
      <c r="D141" s="458"/>
      <c r="E141" s="458"/>
      <c r="F141" s="458"/>
      <c r="G141" s="555"/>
      <c r="H141" s="458"/>
      <c r="I141" s="458"/>
      <c r="J141" s="458"/>
      <c r="K141" s="458"/>
      <c r="L141" s="458"/>
      <c r="M141" s="458"/>
      <c r="N141" s="458"/>
      <c r="O141" s="455"/>
      <c r="P141" s="462"/>
      <c r="Q141" s="455"/>
      <c r="R141" s="458"/>
    </row>
    <row r="142" spans="1:18" ht="15.75">
      <c r="A142" s="543"/>
      <c r="C142" s="30" t="s">
        <v>33</v>
      </c>
      <c r="D142" s="454"/>
      <c r="E142" s="454"/>
      <c r="F142" s="454"/>
      <c r="G142" s="454"/>
      <c r="H142" s="642"/>
      <c r="I142" s="454"/>
      <c r="J142" s="454"/>
      <c r="K142" s="454"/>
      <c r="L142" s="454"/>
      <c r="M142" s="455"/>
      <c r="N142" s="455"/>
      <c r="O142" s="455"/>
      <c r="P142" s="455"/>
      <c r="Q142" s="455"/>
      <c r="R142" s="458"/>
    </row>
    <row r="143" spans="1:18">
      <c r="A143" s="543"/>
      <c r="C143" s="454"/>
      <c r="D143" s="454"/>
      <c r="E143" s="454"/>
      <c r="F143" s="454"/>
      <c r="G143" s="454"/>
      <c r="H143" s="642"/>
      <c r="I143" s="454"/>
      <c r="J143" s="454"/>
      <c r="K143" s="454"/>
      <c r="L143" s="454"/>
      <c r="M143" s="455"/>
      <c r="N143" s="455"/>
      <c r="O143" s="455"/>
      <c r="P143" s="455"/>
      <c r="Q143" s="455"/>
      <c r="R143" s="458"/>
    </row>
    <row r="144" spans="1:18">
      <c r="A144" s="543">
        <v>6</v>
      </c>
      <c r="B144" s="454"/>
      <c r="C144" s="454" t="s">
        <v>579</v>
      </c>
      <c r="D144" s="454" t="s">
        <v>689</v>
      </c>
      <c r="E144" s="454"/>
      <c r="F144" s="454"/>
      <c r="G144" s="719"/>
      <c r="H144" s="649"/>
      <c r="I144" s="719"/>
      <c r="J144" s="764"/>
      <c r="K144" s="719"/>
      <c r="L144" s="1035">
        <f>G64</f>
        <v>32684609.697166968</v>
      </c>
      <c r="M144" s="455"/>
      <c r="N144" s="455"/>
      <c r="O144" s="455"/>
      <c r="P144" s="455"/>
      <c r="Q144" s="455"/>
      <c r="R144" s="458"/>
    </row>
    <row r="145" spans="1:18" ht="15.75" thickBot="1">
      <c r="A145" s="543">
        <v>7</v>
      </c>
      <c r="B145" s="454"/>
      <c r="C145" s="756" t="s">
        <v>578</v>
      </c>
      <c r="D145" s="757" t="s">
        <v>690</v>
      </c>
      <c r="E145" s="551"/>
      <c r="F145" s="551"/>
      <c r="G145" s="551"/>
      <c r="H145" s="662"/>
      <c r="I145" s="457"/>
      <c r="J145" s="457"/>
      <c r="K145" s="457"/>
      <c r="L145" s="467">
        <f>G65</f>
        <v>2660932.2391983559</v>
      </c>
      <c r="M145" s="455"/>
      <c r="N145" s="455"/>
      <c r="O145" s="455"/>
      <c r="P145" s="455"/>
      <c r="Q145" s="455"/>
      <c r="R145" s="458"/>
    </row>
    <row r="146" spans="1:18">
      <c r="A146" s="543">
        <v>8</v>
      </c>
      <c r="C146" s="738" t="s">
        <v>1565</v>
      </c>
      <c r="D146" s="759"/>
      <c r="E146" s="759"/>
      <c r="F146" s="759"/>
      <c r="G146" s="760"/>
      <c r="H146" s="760"/>
      <c r="I146" s="760"/>
      <c r="J146" s="762"/>
      <c r="K146" s="760"/>
      <c r="L146" s="1035">
        <f>+L144-L145</f>
        <v>30023677.457968611</v>
      </c>
      <c r="O146" s="455"/>
      <c r="P146" s="455"/>
      <c r="Q146" s="455"/>
      <c r="R146" s="458"/>
    </row>
    <row r="147" spans="1:18">
      <c r="A147" s="543"/>
      <c r="C147" s="738"/>
      <c r="D147" s="719"/>
      <c r="E147" s="719"/>
      <c r="F147" s="719"/>
      <c r="G147" s="457"/>
      <c r="H147" s="457"/>
      <c r="I147" s="457"/>
      <c r="J147" s="457"/>
      <c r="K147" s="454"/>
      <c r="L147" s="454"/>
      <c r="O147" s="455"/>
      <c r="P147" s="455"/>
      <c r="Q147" s="455"/>
      <c r="R147" s="458"/>
    </row>
    <row r="148" spans="1:18">
      <c r="A148" s="543">
        <v>9</v>
      </c>
      <c r="C148" s="738" t="s">
        <v>1566</v>
      </c>
      <c r="D148" s="719"/>
      <c r="E148" s="719"/>
      <c r="F148" s="719"/>
      <c r="G148" s="457"/>
      <c r="H148" s="457"/>
      <c r="I148" s="457"/>
      <c r="J148" s="457"/>
      <c r="K148" s="457"/>
      <c r="L148" s="468">
        <f>IF(L144&gt;0,L146/L144,0)</f>
        <v>0.91858760854565136</v>
      </c>
      <c r="O148" s="455"/>
      <c r="P148" s="455"/>
      <c r="Q148" s="455"/>
      <c r="R148" s="458"/>
    </row>
    <row r="149" spans="1:18">
      <c r="A149" s="543">
        <v>10</v>
      </c>
      <c r="C149" s="738" t="s">
        <v>1567</v>
      </c>
      <c r="D149" s="719"/>
      <c r="E149" s="719"/>
      <c r="F149" s="719"/>
      <c r="G149" s="457"/>
      <c r="H149" s="457"/>
      <c r="I149" s="457"/>
      <c r="J149" s="457"/>
      <c r="K149" s="719" t="s">
        <v>35</v>
      </c>
      <c r="L149" s="765">
        <f>L140</f>
        <v>1</v>
      </c>
      <c r="O149" s="455"/>
      <c r="P149" s="455"/>
      <c r="Q149" s="455"/>
      <c r="R149" s="458"/>
    </row>
    <row r="150" spans="1:18">
      <c r="A150" s="543">
        <v>11</v>
      </c>
      <c r="C150" s="738" t="s">
        <v>882</v>
      </c>
      <c r="D150" s="719"/>
      <c r="E150" s="719"/>
      <c r="F150" s="719"/>
      <c r="G150" s="719"/>
      <c r="H150" s="719"/>
      <c r="I150" s="719"/>
      <c r="J150" s="719"/>
      <c r="K150" s="719" t="s">
        <v>34</v>
      </c>
      <c r="L150" s="571">
        <f>+L149*L148</f>
        <v>0.91858760854565136</v>
      </c>
      <c r="O150" s="455"/>
      <c r="P150" s="455"/>
      <c r="Q150" s="455"/>
      <c r="R150" s="458"/>
    </row>
    <row r="151" spans="1:18">
      <c r="A151" s="543"/>
      <c r="C151" s="738"/>
      <c r="D151" s="719"/>
      <c r="E151" s="719"/>
      <c r="F151" s="719"/>
      <c r="G151" s="719"/>
      <c r="H151" s="719"/>
      <c r="I151" s="719"/>
      <c r="J151" s="719"/>
      <c r="K151" s="719"/>
      <c r="L151" s="571"/>
      <c r="O151" s="455"/>
      <c r="P151" s="455"/>
      <c r="Q151" s="455"/>
      <c r="R151" s="458"/>
    </row>
    <row r="152" spans="1:18" ht="15.75">
      <c r="A152" s="543"/>
      <c r="C152" s="156" t="s">
        <v>1067</v>
      </c>
      <c r="D152" s="458"/>
      <c r="E152" s="458"/>
      <c r="F152" s="458"/>
      <c r="G152" s="555"/>
      <c r="H152" s="458"/>
      <c r="I152" s="458"/>
      <c r="J152" s="458"/>
      <c r="K152" s="458"/>
      <c r="L152" s="458"/>
      <c r="M152" s="458"/>
      <c r="N152" s="458"/>
      <c r="O152" s="455"/>
      <c r="P152" s="462"/>
      <c r="Q152" s="455"/>
      <c r="R152" s="458"/>
    </row>
    <row r="153" spans="1:18">
      <c r="A153" s="543"/>
      <c r="D153" s="458"/>
      <c r="E153" s="458"/>
      <c r="F153" s="458"/>
      <c r="G153" s="555"/>
      <c r="H153" s="458"/>
      <c r="I153" s="458"/>
      <c r="J153" s="458"/>
      <c r="K153" s="458"/>
      <c r="L153" s="458"/>
      <c r="M153" s="458"/>
      <c r="N153" s="458"/>
      <c r="O153" s="455"/>
      <c r="P153" s="462"/>
      <c r="Q153" s="455"/>
      <c r="R153" s="458"/>
    </row>
    <row r="154" spans="1:18" ht="15.75">
      <c r="A154" s="543"/>
      <c r="C154" s="458" t="s">
        <v>1579</v>
      </c>
      <c r="D154" s="37"/>
      <c r="E154" s="37"/>
      <c r="F154" s="37"/>
      <c r="G154" s="455"/>
      <c r="H154" s="455"/>
      <c r="I154" s="455"/>
      <c r="J154" s="455"/>
      <c r="K154" s="455"/>
      <c r="L154" s="455"/>
      <c r="M154" s="458"/>
      <c r="N154" s="458"/>
      <c r="O154" s="455"/>
      <c r="P154" s="462"/>
      <c r="Q154" s="455"/>
      <c r="R154" s="458"/>
    </row>
    <row r="155" spans="1:18">
      <c r="A155" s="558">
        <v>12</v>
      </c>
      <c r="B155" s="454"/>
      <c r="C155" s="469" t="s">
        <v>1391</v>
      </c>
      <c r="D155" s="457" t="s">
        <v>724</v>
      </c>
      <c r="E155" s="1169">
        <f>+'Actual Gross Rev'!E164</f>
        <v>2690849410</v>
      </c>
      <c r="F155" s="1169">
        <f>+'Actual Gross Rev'!F164</f>
        <v>2405224565</v>
      </c>
      <c r="G155" s="1035">
        <f>E155+F155</f>
        <v>5096073975</v>
      </c>
      <c r="H155" s="457"/>
      <c r="I155" s="457" t="s">
        <v>1392</v>
      </c>
      <c r="J155" s="468"/>
      <c r="K155" s="457"/>
      <c r="L155" s="1050">
        <f>+J155*G155</f>
        <v>0</v>
      </c>
      <c r="M155" s="458"/>
      <c r="N155" s="458"/>
      <c r="O155" s="455"/>
      <c r="P155" s="462"/>
      <c r="Q155" s="455"/>
      <c r="R155" s="458"/>
    </row>
    <row r="156" spans="1:18">
      <c r="A156" s="543">
        <v>13</v>
      </c>
      <c r="C156" s="458" t="s">
        <v>1393</v>
      </c>
      <c r="D156" s="457" t="s">
        <v>691</v>
      </c>
      <c r="E156" s="1001">
        <f>'Actual Gross Rev'!E165</f>
        <v>777715426</v>
      </c>
      <c r="F156" s="1001">
        <f>'Actual Gross Rev'!F165</f>
        <v>520798867</v>
      </c>
      <c r="G156" s="1040">
        <f>E156+F156</f>
        <v>1298514293</v>
      </c>
      <c r="H156" s="455"/>
      <c r="I156" s="455" t="s">
        <v>1079</v>
      </c>
      <c r="J156" s="465">
        <f>L140</f>
        <v>1</v>
      </c>
      <c r="K156" s="455"/>
      <c r="L156" s="464">
        <f>+J156*G156</f>
        <v>1298514293</v>
      </c>
      <c r="M156" s="458"/>
      <c r="N156" s="458"/>
      <c r="O156" s="455"/>
      <c r="P156" s="462"/>
      <c r="Q156" s="455"/>
      <c r="R156" s="458"/>
    </row>
    <row r="157" spans="1:18">
      <c r="A157" s="558">
        <v>14</v>
      </c>
      <c r="B157" s="454"/>
      <c r="C157" s="469" t="s">
        <v>1183</v>
      </c>
      <c r="D157" s="457" t="s">
        <v>725</v>
      </c>
      <c r="E157" s="1001">
        <f>+'Actual Gross Rev'!E166</f>
        <v>994743925</v>
      </c>
      <c r="F157" s="1020">
        <f>+'Actual Gross Rev'!F166</f>
        <v>826325944</v>
      </c>
      <c r="G157" s="503">
        <f>E157+F157</f>
        <v>1821069869</v>
      </c>
      <c r="H157" s="457"/>
      <c r="I157" s="457" t="s">
        <v>1392</v>
      </c>
      <c r="J157" s="468"/>
      <c r="K157" s="457"/>
      <c r="L157" s="464">
        <f>+J157*G157</f>
        <v>0</v>
      </c>
      <c r="M157" s="458"/>
      <c r="N157" s="458"/>
      <c r="O157" s="455"/>
      <c r="P157" s="462"/>
      <c r="Q157" s="455"/>
      <c r="R157" s="458"/>
    </row>
    <row r="158" spans="1:18">
      <c r="A158" s="558">
        <v>15</v>
      </c>
      <c r="B158" s="454"/>
      <c r="C158" s="546" t="s">
        <v>1184</v>
      </c>
      <c r="D158" s="457" t="s">
        <v>726</v>
      </c>
      <c r="E158" s="1021">
        <f>+'Actual Gross Rev'!E167</f>
        <v>202137343</v>
      </c>
      <c r="F158" s="1022">
        <f>+'Actual Gross Rev'!F167</f>
        <v>119401660</v>
      </c>
      <c r="G158" s="503">
        <f>E158+F158</f>
        <v>321539003</v>
      </c>
      <c r="H158" s="457"/>
      <c r="I158" s="457" t="s">
        <v>1185</v>
      </c>
      <c r="J158" s="468">
        <f>L198</f>
        <v>4.7805136021687518E-2</v>
      </c>
      <c r="K158" s="457"/>
      <c r="L158" s="503">
        <f>+J158*G158</f>
        <v>15371215.774692791</v>
      </c>
      <c r="M158" s="458"/>
      <c r="N158" s="458"/>
      <c r="O158" s="455"/>
      <c r="P158" s="462"/>
      <c r="Q158" s="455"/>
      <c r="R158" s="458"/>
    </row>
    <row r="159" spans="1:18" ht="15.75" thickBot="1">
      <c r="A159" s="558">
        <v>16</v>
      </c>
      <c r="B159" s="454"/>
      <c r="C159" s="469" t="s">
        <v>1186</v>
      </c>
      <c r="D159" s="457" t="s">
        <v>1047</v>
      </c>
      <c r="E159" s="1014">
        <f>+'Actual Gross Rev'!E168</f>
        <v>0</v>
      </c>
      <c r="F159" s="1014">
        <f>+'Actual Gross Rev'!F168</f>
        <v>0</v>
      </c>
      <c r="G159" s="467">
        <f>E159+F159</f>
        <v>0</v>
      </c>
      <c r="H159" s="457"/>
      <c r="I159" s="457" t="s">
        <v>1175</v>
      </c>
      <c r="J159" s="468">
        <f>N204</f>
        <v>4.7805136021687518E-2</v>
      </c>
      <c r="K159" s="457"/>
      <c r="L159" s="467">
        <f>+J159*G159</f>
        <v>0</v>
      </c>
      <c r="M159" s="458"/>
      <c r="N159" s="458"/>
      <c r="O159" s="455"/>
      <c r="P159" s="462"/>
      <c r="Q159" s="455"/>
      <c r="R159" s="458"/>
    </row>
    <row r="160" spans="1:18">
      <c r="A160" s="558">
        <v>17</v>
      </c>
      <c r="B160" s="454"/>
      <c r="C160" s="548" t="s">
        <v>1435</v>
      </c>
      <c r="D160" s="457"/>
      <c r="E160" s="1035">
        <f>SUM(E155:E159)</f>
        <v>4665446104</v>
      </c>
      <c r="F160" s="1035">
        <f>SUM(F155:F159)</f>
        <v>3871751036</v>
      </c>
      <c r="G160" s="1035">
        <f>SUM(G155:G159)</f>
        <v>8537197140</v>
      </c>
      <c r="H160" s="457"/>
      <c r="I160" s="457" t="s">
        <v>1037</v>
      </c>
      <c r="J160" s="549">
        <f>IF(L160&gt;0,L160/G160,0)</f>
        <v>0.15390127312612262</v>
      </c>
      <c r="K160" s="457"/>
      <c r="L160" s="1035">
        <f>SUM(L155:L159)</f>
        <v>1313885508.7746928</v>
      </c>
      <c r="M160" s="458"/>
      <c r="N160" s="458"/>
      <c r="O160" s="455"/>
      <c r="P160" s="462"/>
      <c r="Q160" s="455"/>
      <c r="R160" s="458"/>
    </row>
    <row r="161" spans="1:18">
      <c r="C161" s="458"/>
      <c r="D161" s="455"/>
      <c r="E161" s="457"/>
      <c r="F161" s="457"/>
      <c r="G161" s="455"/>
      <c r="H161" s="455"/>
      <c r="I161" s="455"/>
      <c r="J161" s="460"/>
      <c r="K161" s="455"/>
      <c r="L161" s="455"/>
      <c r="M161" s="458"/>
      <c r="N161" s="458"/>
      <c r="O161" s="455"/>
      <c r="P161" s="462"/>
      <c r="Q161" s="455"/>
      <c r="R161" s="458"/>
    </row>
    <row r="162" spans="1:18">
      <c r="C162" s="458" t="s">
        <v>289</v>
      </c>
      <c r="D162" s="455"/>
      <c r="E162" s="457"/>
      <c r="F162" s="457"/>
      <c r="G162" s="455"/>
      <c r="H162" s="455"/>
      <c r="I162" s="455"/>
      <c r="J162" s="455"/>
      <c r="K162" s="455"/>
      <c r="L162" s="455"/>
      <c r="M162" s="458"/>
      <c r="N162" s="458"/>
      <c r="O162" s="455"/>
      <c r="P162" s="462"/>
      <c r="Q162" s="455"/>
      <c r="R162" s="458"/>
    </row>
    <row r="163" spans="1:18">
      <c r="A163" s="558">
        <v>18</v>
      </c>
      <c r="B163" s="454"/>
      <c r="C163" s="469" t="str">
        <f>+C155</f>
        <v xml:space="preserve">  Production</v>
      </c>
      <c r="D163" s="457" t="s">
        <v>1580</v>
      </c>
      <c r="E163" s="1169">
        <f>+'Actual Gross Rev'!E172</f>
        <v>963586960</v>
      </c>
      <c r="F163" s="1169">
        <f>+'Actual Gross Rev'!F172</f>
        <v>1144773771</v>
      </c>
      <c r="G163" s="1035">
        <f>E163+F163</f>
        <v>2108360731</v>
      </c>
      <c r="H163" s="457"/>
      <c r="I163" s="457" t="str">
        <f t="shared" ref="I163:J167" si="3">+I155</f>
        <v>NA</v>
      </c>
      <c r="J163" s="468"/>
      <c r="K163" s="457"/>
      <c r="L163" s="1050">
        <f>+J163*G163</f>
        <v>0</v>
      </c>
      <c r="M163" s="458"/>
      <c r="N163" s="458"/>
      <c r="O163" s="455"/>
      <c r="P163" s="462"/>
      <c r="Q163" s="455"/>
      <c r="R163" s="458"/>
    </row>
    <row r="164" spans="1:18">
      <c r="A164" s="558">
        <v>19</v>
      </c>
      <c r="B164" s="454"/>
      <c r="C164" s="469" t="str">
        <f>+C156</f>
        <v xml:space="preserve">  Transmission</v>
      </c>
      <c r="D164" s="457" t="s">
        <v>730</v>
      </c>
      <c r="E164" s="1001">
        <f>'Actual Gross Rev'!E173</f>
        <v>205931267</v>
      </c>
      <c r="F164" s="1001">
        <f>'Actual Gross Rev'!F173</f>
        <v>180554096</v>
      </c>
      <c r="G164" s="1040">
        <f>E164+F164</f>
        <v>386485363</v>
      </c>
      <c r="H164" s="457"/>
      <c r="I164" s="457" t="str">
        <f t="shared" si="3"/>
        <v>TP</v>
      </c>
      <c r="J164" s="468">
        <f t="shared" si="3"/>
        <v>1</v>
      </c>
      <c r="K164" s="457"/>
      <c r="L164" s="464">
        <f>+J164*G164</f>
        <v>386485363</v>
      </c>
      <c r="M164" s="458"/>
      <c r="N164" s="458"/>
      <c r="O164" s="455"/>
      <c r="P164" s="462"/>
      <c r="Q164" s="455"/>
      <c r="R164" s="458"/>
    </row>
    <row r="165" spans="1:18">
      <c r="A165" s="558">
        <v>20</v>
      </c>
      <c r="B165" s="454"/>
      <c r="C165" s="469" t="str">
        <f>+C157</f>
        <v xml:space="preserve">  Distribution</v>
      </c>
      <c r="D165" s="457" t="s">
        <v>420</v>
      </c>
      <c r="E165" s="1001">
        <f>+'Actual Gross Rev'!E174</f>
        <v>370340149</v>
      </c>
      <c r="F165" s="1020">
        <f>+'Actual Gross Rev'!F174</f>
        <v>293969726</v>
      </c>
      <c r="G165" s="503">
        <f>E165+F165</f>
        <v>664309875</v>
      </c>
      <c r="H165" s="457"/>
      <c r="I165" s="457" t="str">
        <f t="shared" si="3"/>
        <v>NA</v>
      </c>
      <c r="J165" s="468"/>
      <c r="K165" s="457"/>
      <c r="L165" s="464">
        <f>+J165*G165</f>
        <v>0</v>
      </c>
      <c r="M165" s="458"/>
      <c r="N165" s="458"/>
      <c r="O165" s="455"/>
      <c r="P165" s="462"/>
      <c r="Q165" s="455"/>
      <c r="R165" s="458"/>
    </row>
    <row r="166" spans="1:18">
      <c r="A166" s="558">
        <v>21</v>
      </c>
      <c r="B166" s="454"/>
      <c r="C166" s="469" t="str">
        <f>+C158</f>
        <v xml:space="preserve">  General &amp; Intangible</v>
      </c>
      <c r="D166" s="457" t="s">
        <v>134</v>
      </c>
      <c r="E166" s="1001">
        <f>+'Actual Gross Rev'!E175</f>
        <v>99119791</v>
      </c>
      <c r="F166" s="1020">
        <f>+'Actual Gross Rev'!F175</f>
        <v>67506649</v>
      </c>
      <c r="G166" s="503">
        <f>E166+F166</f>
        <v>166626440</v>
      </c>
      <c r="H166" s="457"/>
      <c r="I166" s="457" t="str">
        <f t="shared" si="3"/>
        <v>W/S</v>
      </c>
      <c r="J166" s="468">
        <f t="shared" si="3"/>
        <v>4.7805136021687518E-2</v>
      </c>
      <c r="K166" s="457"/>
      <c r="L166" s="503">
        <f>+J166*G166</f>
        <v>7965599.6290095542</v>
      </c>
      <c r="M166" s="458"/>
      <c r="N166" s="458"/>
      <c r="O166" s="455"/>
      <c r="P166" s="462"/>
      <c r="Q166" s="455"/>
      <c r="R166" s="458"/>
    </row>
    <row r="167" spans="1:18" ht="15.75" thickBot="1">
      <c r="A167" s="558">
        <v>22</v>
      </c>
      <c r="B167" s="454"/>
      <c r="C167" s="469" t="str">
        <f>+C159</f>
        <v xml:space="preserve">  Common</v>
      </c>
      <c r="D167" s="457" t="s">
        <v>135</v>
      </c>
      <c r="E167" s="1014">
        <f>+'Actual Gross Rev'!E176</f>
        <v>0</v>
      </c>
      <c r="F167" s="1014">
        <f>+'Actual Gross Rev'!F176</f>
        <v>0</v>
      </c>
      <c r="G167" s="467">
        <f>E167+F167</f>
        <v>0</v>
      </c>
      <c r="H167" s="457"/>
      <c r="I167" s="457" t="str">
        <f t="shared" si="3"/>
        <v>CE</v>
      </c>
      <c r="J167" s="468">
        <f t="shared" si="3"/>
        <v>4.7805136021687518E-2</v>
      </c>
      <c r="K167" s="457"/>
      <c r="L167" s="467">
        <f>+J167*G167</f>
        <v>0</v>
      </c>
      <c r="M167" s="458"/>
      <c r="N167" s="458"/>
      <c r="O167" s="455"/>
      <c r="P167" s="462"/>
      <c r="Q167" s="455"/>
      <c r="R167" s="458"/>
    </row>
    <row r="168" spans="1:18">
      <c r="A168" s="558">
        <v>23</v>
      </c>
      <c r="B168" s="454"/>
      <c r="C168" s="469" t="s">
        <v>1436</v>
      </c>
      <c r="D168" s="457"/>
      <c r="E168" s="1035">
        <f>SUM(E163:E167)</f>
        <v>1638978167</v>
      </c>
      <c r="F168" s="1035">
        <f>SUM(F163:F167)</f>
        <v>1686804242</v>
      </c>
      <c r="G168" s="1035">
        <f>SUM(G163:G167)</f>
        <v>3325782409</v>
      </c>
      <c r="H168" s="457"/>
      <c r="I168" s="457"/>
      <c r="J168" s="457"/>
      <c r="K168" s="457"/>
      <c r="L168" s="1035">
        <f>SUM(L163:L167)</f>
        <v>394450962.62900954</v>
      </c>
      <c r="M168" s="458"/>
      <c r="N168" s="458"/>
      <c r="O168" s="455"/>
      <c r="P168" s="462"/>
      <c r="Q168" s="455"/>
      <c r="R168" s="458"/>
    </row>
    <row r="169" spans="1:18">
      <c r="A169" s="543"/>
      <c r="D169" s="455" t="s">
        <v>1071</v>
      </c>
      <c r="F169" s="454"/>
      <c r="H169" s="455"/>
      <c r="I169" s="455"/>
      <c r="J169" s="460"/>
      <c r="K169" s="455"/>
      <c r="M169" s="455"/>
      <c r="N169" s="455"/>
      <c r="O169" s="455"/>
      <c r="P169" s="462"/>
      <c r="Q169" s="455"/>
      <c r="R169" s="458"/>
    </row>
    <row r="170" spans="1:18">
      <c r="A170" s="543"/>
      <c r="C170" s="458" t="s">
        <v>1065</v>
      </c>
      <c r="D170" s="455"/>
      <c r="E170" s="455"/>
      <c r="F170" s="457"/>
      <c r="G170" s="455"/>
      <c r="H170" s="455"/>
      <c r="I170" s="455"/>
      <c r="J170" s="455"/>
      <c r="K170" s="455"/>
      <c r="L170" s="455"/>
      <c r="M170" s="455"/>
      <c r="N170" s="455"/>
      <c r="O170" s="455"/>
      <c r="P170" s="462"/>
      <c r="Q170" s="455"/>
      <c r="R170" s="458"/>
    </row>
    <row r="171" spans="1:18">
      <c r="A171" s="558">
        <v>24</v>
      </c>
      <c r="B171" s="454"/>
      <c r="C171" s="469" t="str">
        <f>+C163</f>
        <v xml:space="preserve">  Production</v>
      </c>
      <c r="D171" s="457" t="s">
        <v>1636</v>
      </c>
      <c r="E171" s="1035">
        <f t="shared" ref="E171:G175" si="4">E155-E163</f>
        <v>1727262450</v>
      </c>
      <c r="F171" s="1035">
        <f t="shared" si="4"/>
        <v>1260450794</v>
      </c>
      <c r="G171" s="1035">
        <f t="shared" si="4"/>
        <v>2987713244</v>
      </c>
      <c r="H171" s="457"/>
      <c r="I171" s="457"/>
      <c r="J171" s="550"/>
      <c r="K171" s="457"/>
      <c r="L171" s="1054">
        <f>L155-L163</f>
        <v>0</v>
      </c>
      <c r="M171" s="455"/>
      <c r="N171" s="455"/>
      <c r="O171" s="455"/>
      <c r="P171" s="462"/>
      <c r="Q171" s="455"/>
      <c r="R171" s="458"/>
    </row>
    <row r="172" spans="1:18">
      <c r="A172" s="558">
        <v>25</v>
      </c>
      <c r="B172" s="454"/>
      <c r="C172" s="469" t="str">
        <f>+C164</f>
        <v xml:space="preserve">  Transmission</v>
      </c>
      <c r="D172" s="457" t="s">
        <v>1637</v>
      </c>
      <c r="E172" s="503">
        <f t="shared" si="4"/>
        <v>571784159</v>
      </c>
      <c r="F172" s="503">
        <f t="shared" si="4"/>
        <v>340244771</v>
      </c>
      <c r="G172" s="503">
        <f t="shared" si="4"/>
        <v>912028930</v>
      </c>
      <c r="H172" s="457"/>
      <c r="I172" s="457"/>
      <c r="J172" s="468"/>
      <c r="K172" s="457"/>
      <c r="L172" s="503">
        <f>L156-L164</f>
        <v>912028930</v>
      </c>
      <c r="M172" s="455"/>
      <c r="N172" s="455"/>
      <c r="O172" s="455"/>
      <c r="P172" s="462"/>
      <c r="Q172" s="455"/>
      <c r="R172" s="458"/>
    </row>
    <row r="173" spans="1:18">
      <c r="A173" s="558">
        <v>26</v>
      </c>
      <c r="B173" s="454"/>
      <c r="C173" s="469" t="str">
        <f>+C165</f>
        <v xml:space="preserve">  Distribution</v>
      </c>
      <c r="D173" s="457" t="s">
        <v>1638</v>
      </c>
      <c r="E173" s="503">
        <f t="shared" si="4"/>
        <v>624403776</v>
      </c>
      <c r="F173" s="503">
        <f t="shared" si="4"/>
        <v>532356218</v>
      </c>
      <c r="G173" s="503">
        <f t="shared" si="4"/>
        <v>1156759994</v>
      </c>
      <c r="H173" s="457"/>
      <c r="I173" s="457"/>
      <c r="J173" s="550"/>
      <c r="K173" s="457"/>
      <c r="L173" s="503">
        <f>L157-L165</f>
        <v>0</v>
      </c>
      <c r="M173" s="455"/>
      <c r="N173" s="455"/>
      <c r="O173" s="455"/>
      <c r="P173" s="462"/>
      <c r="Q173" s="455"/>
      <c r="R173" s="458"/>
    </row>
    <row r="174" spans="1:18">
      <c r="A174" s="558">
        <v>27</v>
      </c>
      <c r="B174" s="454"/>
      <c r="C174" s="469" t="str">
        <f>+C166</f>
        <v xml:space="preserve">  General &amp; Intangible</v>
      </c>
      <c r="D174" s="457" t="s">
        <v>1639</v>
      </c>
      <c r="E174" s="503">
        <f t="shared" si="4"/>
        <v>103017552</v>
      </c>
      <c r="F174" s="503">
        <f t="shared" si="4"/>
        <v>51895011</v>
      </c>
      <c r="G174" s="503">
        <f t="shared" si="4"/>
        <v>154912563</v>
      </c>
      <c r="H174" s="457"/>
      <c r="I174" s="457"/>
      <c r="J174" s="550"/>
      <c r="K174" s="457"/>
      <c r="L174" s="503">
        <f>L158-L166</f>
        <v>7405616.1456832364</v>
      </c>
      <c r="M174" s="455"/>
      <c r="N174" s="455"/>
      <c r="O174" s="455"/>
      <c r="P174" s="462"/>
      <c r="Q174" s="455"/>
      <c r="R174" s="458"/>
    </row>
    <row r="175" spans="1:18" ht="15.75" thickBot="1">
      <c r="A175" s="558">
        <v>28</v>
      </c>
      <c r="B175" s="454"/>
      <c r="C175" s="469" t="str">
        <f>+C167</f>
        <v xml:space="preserve">  Common</v>
      </c>
      <c r="D175" s="457" t="s">
        <v>1640</v>
      </c>
      <c r="E175" s="467">
        <f t="shared" si="4"/>
        <v>0</v>
      </c>
      <c r="F175" s="467">
        <f t="shared" si="4"/>
        <v>0</v>
      </c>
      <c r="G175" s="467">
        <f t="shared" si="4"/>
        <v>0</v>
      </c>
      <c r="H175" s="457"/>
      <c r="I175" s="457"/>
      <c r="J175" s="550"/>
      <c r="K175" s="457"/>
      <c r="L175" s="467">
        <f>L159-L167</f>
        <v>0</v>
      </c>
      <c r="M175" s="455"/>
      <c r="N175" s="455"/>
      <c r="O175" s="455"/>
      <c r="P175" s="462"/>
      <c r="Q175" s="455"/>
      <c r="R175" s="458"/>
    </row>
    <row r="176" spans="1:18">
      <c r="A176" s="558">
        <v>29</v>
      </c>
      <c r="B176" s="454"/>
      <c r="C176" s="469" t="s">
        <v>1437</v>
      </c>
      <c r="D176" s="457"/>
      <c r="E176" s="1035">
        <f>SUM(E171:E175)</f>
        <v>3026467937</v>
      </c>
      <c r="F176" s="1035">
        <f>SUM(F171:F175)</f>
        <v>2184946794</v>
      </c>
      <c r="G176" s="1035">
        <f>SUM(G171:G175)</f>
        <v>5211414731</v>
      </c>
      <c r="H176" s="457"/>
      <c r="I176" s="457" t="s">
        <v>1038</v>
      </c>
      <c r="J176" s="549">
        <f>IF(L176&gt;0,L176/G176,0)</f>
        <v>0.17642705361299393</v>
      </c>
      <c r="K176" s="457"/>
      <c r="L176" s="1035">
        <f>SUM(L171:L175)</f>
        <v>919434546.14568329</v>
      </c>
      <c r="M176" s="455"/>
      <c r="N176" s="455"/>
      <c r="O176" s="455"/>
      <c r="P176" s="462"/>
      <c r="Q176" s="455"/>
      <c r="R176" s="458"/>
    </row>
    <row r="177" spans="1:18">
      <c r="A177" s="543"/>
      <c r="C177" s="454"/>
      <c r="D177" s="454"/>
      <c r="E177" s="454"/>
      <c r="F177" s="454"/>
      <c r="G177" s="454"/>
      <c r="H177" s="642"/>
      <c r="I177" s="454"/>
      <c r="J177" s="454"/>
      <c r="K177" s="454"/>
      <c r="L177" s="454"/>
      <c r="M177" s="455"/>
      <c r="N177" s="455"/>
      <c r="O177" s="455"/>
      <c r="P177" s="455"/>
      <c r="Q177" s="455"/>
      <c r="R177" s="458"/>
    </row>
    <row r="178" spans="1:18">
      <c r="A178" s="543"/>
      <c r="C178" s="458"/>
      <c r="D178" s="1698" t="str">
        <f>+D1</f>
        <v xml:space="preserve">     Rate Formula Template</v>
      </c>
      <c r="E178" s="1698"/>
      <c r="F178" s="1698"/>
      <c r="G178" s="1698"/>
      <c r="H178" s="1698"/>
      <c r="L178" s="553"/>
      <c r="M178" s="455"/>
      <c r="N178" s="553" t="str">
        <f>N$1</f>
        <v>Projected</v>
      </c>
      <c r="O178" s="455"/>
      <c r="P178" s="455"/>
      <c r="Q178" s="455"/>
      <c r="R178" s="458"/>
    </row>
    <row r="179" spans="1:18">
      <c r="A179" s="543"/>
      <c r="C179" s="458"/>
      <c r="D179" s="1698" t="str">
        <f>+D2</f>
        <v xml:space="preserve"> Utilizing FERC Form 1 Data</v>
      </c>
      <c r="E179" s="1698"/>
      <c r="F179" s="1698"/>
      <c r="G179" s="1699"/>
      <c r="H179" s="1699"/>
      <c r="M179" s="455"/>
      <c r="N179" s="553" t="s">
        <v>1542</v>
      </c>
      <c r="O179" s="455"/>
      <c r="P179" s="455"/>
      <c r="Q179" s="455"/>
      <c r="R179" s="458"/>
    </row>
    <row r="180" spans="1:18">
      <c r="A180" s="543"/>
      <c r="C180" s="458"/>
      <c r="D180" s="1698" t="str">
        <f>+D3</f>
        <v>Projected Gross Revenue Requirements</v>
      </c>
      <c r="E180" s="1698"/>
      <c r="F180" s="1698"/>
      <c r="G180" s="1699"/>
      <c r="H180" s="1699"/>
      <c r="M180" s="455"/>
      <c r="N180" s="553"/>
      <c r="O180" s="455"/>
      <c r="P180" s="455"/>
      <c r="Q180" s="455"/>
      <c r="R180" s="458"/>
    </row>
    <row r="181" spans="1:18">
      <c r="A181" s="543"/>
      <c r="D181" s="1698" t="str">
        <f>+D4</f>
        <v>For the 12 months ended - December 31, 2012</v>
      </c>
      <c r="E181" s="1698"/>
      <c r="F181" s="1698"/>
      <c r="G181" s="1699"/>
      <c r="H181" s="1699"/>
      <c r="M181" s="455"/>
      <c r="O181" s="455"/>
      <c r="P181" s="455"/>
      <c r="Q181" s="455"/>
      <c r="R181" s="458"/>
    </row>
    <row r="182" spans="1:18">
      <c r="A182" s="543"/>
      <c r="G182" s="555"/>
      <c r="M182" s="455"/>
      <c r="N182" s="455"/>
      <c r="O182" s="455"/>
      <c r="P182" s="455"/>
      <c r="Q182" s="455"/>
      <c r="R182" s="458"/>
    </row>
    <row r="183" spans="1:18">
      <c r="A183" s="543"/>
      <c r="D183" s="1702" t="str">
        <f>+D$6</f>
        <v>WESTAR ENERGY, INC. (Westar Energy and Kansas Gas and Electric)</v>
      </c>
      <c r="E183" s="1702"/>
      <c r="F183" s="1702"/>
      <c r="G183" s="1703"/>
      <c r="H183" s="1703"/>
      <c r="M183" s="455"/>
      <c r="N183" s="455"/>
      <c r="O183" s="455"/>
      <c r="P183" s="455"/>
      <c r="Q183" s="455"/>
      <c r="R183" s="458"/>
    </row>
    <row r="184" spans="1:18">
      <c r="A184" s="543"/>
      <c r="D184" s="1702" t="str">
        <f>+D$7</f>
        <v>(WESTAR)</v>
      </c>
      <c r="E184" s="1702"/>
      <c r="F184" s="1702"/>
      <c r="G184" s="1703"/>
      <c r="H184" s="1703"/>
      <c r="I184" s="458"/>
      <c r="J184" s="458"/>
      <c r="K184" s="458"/>
      <c r="L184" s="458"/>
      <c r="M184" s="458"/>
      <c r="N184" s="458"/>
      <c r="O184" s="455"/>
      <c r="P184" s="455"/>
      <c r="Q184" s="455"/>
      <c r="R184" s="458"/>
    </row>
    <row r="185" spans="1:18">
      <c r="A185" s="543"/>
      <c r="D185" s="541"/>
      <c r="E185" s="541"/>
      <c r="F185" s="541"/>
      <c r="G185" s="542"/>
      <c r="H185" s="542"/>
      <c r="I185" s="458"/>
      <c r="J185" s="458"/>
      <c r="K185" s="458"/>
      <c r="L185" s="458"/>
      <c r="M185" s="458"/>
      <c r="N185" s="458"/>
      <c r="O185" s="455"/>
      <c r="P185" s="455"/>
      <c r="Q185" s="455"/>
      <c r="R185" s="458"/>
    </row>
    <row r="186" spans="1:18" ht="15.75">
      <c r="A186" s="543"/>
      <c r="D186" s="1707" t="s">
        <v>1040</v>
      </c>
      <c r="E186" s="1707"/>
      <c r="F186" s="1707"/>
      <c r="G186" s="1698"/>
      <c r="H186" s="1698"/>
      <c r="I186" s="754"/>
      <c r="J186" s="462"/>
      <c r="K186" s="462"/>
      <c r="L186" s="462"/>
      <c r="M186" s="455"/>
      <c r="N186" s="455"/>
      <c r="O186" s="455"/>
      <c r="P186" s="455"/>
      <c r="Q186" s="455"/>
      <c r="R186" s="458"/>
    </row>
    <row r="187" spans="1:18">
      <c r="A187" s="543"/>
      <c r="C187" s="544" t="s">
        <v>1092</v>
      </c>
      <c r="D187" s="544" t="s">
        <v>1093</v>
      </c>
      <c r="E187" s="544" t="s">
        <v>663</v>
      </c>
      <c r="F187" s="556" t="s">
        <v>664</v>
      </c>
      <c r="G187" s="556" t="s">
        <v>665</v>
      </c>
      <c r="H187" s="455" t="s">
        <v>1071</v>
      </c>
      <c r="I187" s="455"/>
      <c r="J187" s="557" t="s">
        <v>62</v>
      </c>
      <c r="K187" s="455"/>
      <c r="L187" s="557" t="s">
        <v>64</v>
      </c>
      <c r="M187" s="455"/>
      <c r="N187" s="455"/>
      <c r="O187" s="455"/>
      <c r="P187" s="455"/>
      <c r="Q187" s="455"/>
      <c r="R187" s="458"/>
    </row>
    <row r="188" spans="1:18" ht="15.75">
      <c r="A188" s="543"/>
      <c r="C188" s="544"/>
      <c r="D188" s="488"/>
      <c r="F188" s="14" t="s">
        <v>60</v>
      </c>
      <c r="G188" s="455"/>
      <c r="H188" s="455"/>
      <c r="I188" s="455"/>
      <c r="J188" s="543"/>
      <c r="K188" s="455"/>
      <c r="M188" s="488"/>
      <c r="N188" s="16"/>
      <c r="O188" s="455"/>
      <c r="P188" s="455"/>
      <c r="Q188" s="455"/>
      <c r="R188" s="458"/>
    </row>
    <row r="189" spans="1:18" ht="15.75">
      <c r="A189" s="543" t="s">
        <v>1072</v>
      </c>
      <c r="C189" s="458"/>
      <c r="D189" s="14" t="s">
        <v>666</v>
      </c>
      <c r="E189" s="14" t="s">
        <v>59</v>
      </c>
      <c r="F189" s="20" t="s">
        <v>61</v>
      </c>
      <c r="H189" s="21"/>
      <c r="I189" s="16"/>
      <c r="K189" s="21"/>
      <c r="L189" s="16"/>
      <c r="M189" s="455"/>
      <c r="N189" s="16"/>
      <c r="O189" s="455"/>
      <c r="P189" s="455"/>
      <c r="Q189" s="455"/>
      <c r="R189" s="458"/>
    </row>
    <row r="190" spans="1:18" ht="16.5" thickBot="1">
      <c r="A190" s="490" t="s">
        <v>1074</v>
      </c>
      <c r="B190" s="545"/>
      <c r="C190" s="745"/>
      <c r="D190" s="389" t="s">
        <v>1387</v>
      </c>
      <c r="E190" s="196" t="s">
        <v>945</v>
      </c>
      <c r="F190" s="389" t="s">
        <v>947</v>
      </c>
      <c r="G190" s="392" t="s">
        <v>1388</v>
      </c>
      <c r="H190" s="484"/>
      <c r="I190" s="392" t="s">
        <v>1389</v>
      </c>
      <c r="J190" s="484"/>
      <c r="K190" s="484"/>
      <c r="L190" s="392" t="s">
        <v>667</v>
      </c>
      <c r="M190" s="455"/>
      <c r="N190" s="16"/>
      <c r="O190" s="455"/>
      <c r="P190" s="455"/>
      <c r="Q190" s="455"/>
      <c r="R190" s="458"/>
    </row>
    <row r="191" spans="1:18" ht="15.75">
      <c r="A191" s="543"/>
      <c r="L191" s="9" t="s">
        <v>238</v>
      </c>
      <c r="O191" s="455"/>
      <c r="P191" s="455"/>
      <c r="Q191" s="455"/>
      <c r="R191" s="458"/>
    </row>
    <row r="192" spans="1:18" ht="15.75">
      <c r="A192" s="543" t="s">
        <v>1071</v>
      </c>
      <c r="C192" s="11" t="s">
        <v>36</v>
      </c>
      <c r="D192" s="455"/>
      <c r="E192" s="455"/>
      <c r="F192" s="455"/>
      <c r="G192" s="37"/>
      <c r="H192" s="455"/>
      <c r="I192" s="455"/>
      <c r="J192" s="455"/>
      <c r="K192" s="455"/>
      <c r="L192" s="455"/>
      <c r="M192" s="455"/>
      <c r="N192" s="455"/>
      <c r="O192" s="455"/>
      <c r="P192" s="455"/>
      <c r="Q192" s="455"/>
      <c r="R192" s="458"/>
    </row>
    <row r="193" spans="1:18" ht="15.75" thickBot="1">
      <c r="A193" s="543" t="s">
        <v>1071</v>
      </c>
      <c r="C193" s="458"/>
      <c r="D193" s="749"/>
      <c r="E193" s="480" t="s">
        <v>37</v>
      </c>
      <c r="F193" s="480" t="s">
        <v>37</v>
      </c>
      <c r="G193" s="480" t="s">
        <v>37</v>
      </c>
      <c r="H193" s="480" t="s">
        <v>1079</v>
      </c>
      <c r="I193" s="455"/>
      <c r="J193" s="480" t="s">
        <v>38</v>
      </c>
      <c r="K193" s="455"/>
      <c r="L193" s="455"/>
      <c r="M193" s="455"/>
      <c r="N193" s="455"/>
      <c r="O193" s="455"/>
      <c r="P193" s="455"/>
      <c r="Q193" s="455"/>
      <c r="R193" s="458"/>
    </row>
    <row r="194" spans="1:18">
      <c r="A194" s="543">
        <v>1</v>
      </c>
      <c r="C194" s="458" t="s">
        <v>1391</v>
      </c>
      <c r="D194" s="457" t="s">
        <v>466</v>
      </c>
      <c r="E194" s="1033">
        <f>'A-10 (Wages &amp; Salaries)'!F11</f>
        <v>34516345</v>
      </c>
      <c r="F194" s="1033">
        <f>'A-10 (Wages &amp; Salaries)'!L11</f>
        <v>65820018.449999996</v>
      </c>
      <c r="G194" s="1031">
        <f>E194+F194</f>
        <v>100336363.44999999</v>
      </c>
      <c r="H194" s="568">
        <v>0</v>
      </c>
      <c r="I194" s="542"/>
      <c r="J194" s="455">
        <f>G194*H194</f>
        <v>0</v>
      </c>
      <c r="K194" s="455"/>
      <c r="L194" s="455"/>
      <c r="M194" s="455"/>
      <c r="N194" s="455"/>
      <c r="O194" s="455"/>
      <c r="P194" s="455"/>
      <c r="Q194" s="455"/>
      <c r="R194" s="458"/>
    </row>
    <row r="195" spans="1:18">
      <c r="A195" s="543">
        <v>2</v>
      </c>
      <c r="C195" s="458" t="s">
        <v>1393</v>
      </c>
      <c r="D195" s="457" t="s">
        <v>466</v>
      </c>
      <c r="E195" s="1001">
        <f>'A-10 (Wages &amp; Salaries)'!F12</f>
        <v>3784913</v>
      </c>
      <c r="F195" s="1001">
        <f>'A-10 (Wages &amp; Salaries)'!L12</f>
        <v>3570737</v>
      </c>
      <c r="G195" s="1048">
        <f>E195+F195</f>
        <v>7355650</v>
      </c>
      <c r="H195" s="568">
        <f>L140</f>
        <v>1</v>
      </c>
      <c r="I195" s="542"/>
      <c r="J195" s="455">
        <f>G195*H195</f>
        <v>7355650</v>
      </c>
      <c r="K195" s="455"/>
      <c r="L195" s="455"/>
      <c r="M195" s="455"/>
      <c r="N195" s="455"/>
      <c r="O195" s="455"/>
      <c r="P195" s="455"/>
      <c r="Q195" s="455"/>
      <c r="R195" s="458"/>
    </row>
    <row r="196" spans="1:18">
      <c r="A196" s="543">
        <v>3</v>
      </c>
      <c r="C196" s="458" t="s">
        <v>1183</v>
      </c>
      <c r="D196" s="457" t="s">
        <v>466</v>
      </c>
      <c r="E196" s="1001">
        <f>'A-10 (Wages &amp; Salaries)'!F13</f>
        <v>16497626</v>
      </c>
      <c r="F196" s="1001">
        <f>'A-10 (Wages &amp; Salaries)'!L13</f>
        <v>13598405</v>
      </c>
      <c r="G196" s="1048">
        <f>E196+F196</f>
        <v>30096031</v>
      </c>
      <c r="H196" s="568">
        <v>0</v>
      </c>
      <c r="I196" s="542"/>
      <c r="J196" s="455">
        <f>G196*H196</f>
        <v>0</v>
      </c>
      <c r="K196" s="455"/>
      <c r="L196" s="481" t="s">
        <v>40</v>
      </c>
      <c r="M196" s="455"/>
      <c r="N196" s="455"/>
      <c r="O196" s="455" t="s">
        <v>1071</v>
      </c>
      <c r="P196" s="455"/>
      <c r="Q196" s="455"/>
      <c r="R196" s="458"/>
    </row>
    <row r="197" spans="1:18" ht="15.75" thickBot="1">
      <c r="A197" s="543">
        <v>4</v>
      </c>
      <c r="C197" s="458" t="s">
        <v>41</v>
      </c>
      <c r="D197" s="457" t="s">
        <v>466</v>
      </c>
      <c r="E197" s="1017">
        <f>'A-10 (Wages &amp; Salaries)'!F14</f>
        <v>9232258</v>
      </c>
      <c r="F197" s="1017">
        <f>'A-10 (Wages &amp; Salaries)'!L14</f>
        <v>6847056</v>
      </c>
      <c r="G197" s="1059">
        <f>E197+F197</f>
        <v>16079314</v>
      </c>
      <c r="H197" s="568">
        <v>0</v>
      </c>
      <c r="I197" s="542"/>
      <c r="J197" s="484">
        <f>G197*H197</f>
        <v>0</v>
      </c>
      <c r="K197" s="455"/>
      <c r="L197" s="490" t="s">
        <v>1168</v>
      </c>
      <c r="M197" s="455"/>
      <c r="N197" s="455"/>
      <c r="O197" s="455"/>
      <c r="P197" s="455"/>
      <c r="Q197" s="455"/>
      <c r="R197" s="458"/>
    </row>
    <row r="198" spans="1:18">
      <c r="A198" s="543">
        <v>5</v>
      </c>
      <c r="C198" s="458" t="s">
        <v>1152</v>
      </c>
      <c r="D198" s="455"/>
      <c r="E198" s="1050">
        <f>SUM(E194:E197)</f>
        <v>64031142</v>
      </c>
      <c r="F198" s="1050">
        <f>SUM(F194:F197)</f>
        <v>89836216.449999988</v>
      </c>
      <c r="G198" s="1031">
        <f>SUM(G194:G197)</f>
        <v>153867358.44999999</v>
      </c>
      <c r="H198" s="455"/>
      <c r="I198" s="455"/>
      <c r="J198" s="455">
        <f>SUM(J194:J197)</f>
        <v>7355650</v>
      </c>
      <c r="K198" s="544" t="s">
        <v>1169</v>
      </c>
      <c r="L198" s="465">
        <f>IF(J198&gt;0,J198/G198,0)</f>
        <v>4.7805136021687518E-2</v>
      </c>
      <c r="M198" s="489" t="s">
        <v>1169</v>
      </c>
      <c r="N198" s="489" t="s">
        <v>942</v>
      </c>
      <c r="O198" s="455"/>
      <c r="P198" s="766"/>
      <c r="Q198" s="455"/>
      <c r="R198" s="458"/>
    </row>
    <row r="199" spans="1:18">
      <c r="A199" s="543" t="s">
        <v>1071</v>
      </c>
      <c r="C199" s="458" t="s">
        <v>1071</v>
      </c>
      <c r="D199" s="455" t="s">
        <v>1071</v>
      </c>
      <c r="E199" s="455"/>
      <c r="F199" s="455"/>
      <c r="H199" s="455"/>
      <c r="I199" s="455"/>
      <c r="N199" s="455"/>
      <c r="O199" s="455"/>
      <c r="P199" s="455"/>
      <c r="Q199" s="455"/>
      <c r="R199" s="458"/>
    </row>
    <row r="200" spans="1:18">
      <c r="A200" s="543"/>
      <c r="C200" s="458"/>
      <c r="D200" s="455"/>
      <c r="E200" s="455"/>
      <c r="F200" s="455"/>
      <c r="G200" s="455"/>
      <c r="H200" s="455"/>
      <c r="I200" s="455"/>
      <c r="J200" s="455"/>
      <c r="K200" s="455"/>
      <c r="L200" s="455"/>
      <c r="M200" s="455"/>
      <c r="N200" s="455"/>
      <c r="O200" s="455"/>
      <c r="P200" s="455"/>
      <c r="Q200" s="455"/>
      <c r="R200" s="458"/>
    </row>
    <row r="201" spans="1:18" ht="15.75">
      <c r="A201" s="543"/>
      <c r="C201" s="11" t="s">
        <v>441</v>
      </c>
      <c r="D201" s="455"/>
      <c r="E201" s="455"/>
      <c r="F201" s="455"/>
      <c r="G201" s="37"/>
      <c r="H201" s="455"/>
      <c r="I201" s="455"/>
      <c r="J201" s="455"/>
      <c r="K201" s="455"/>
      <c r="L201" s="455"/>
      <c r="M201" s="455"/>
      <c r="N201" s="455"/>
      <c r="O201" s="455"/>
      <c r="P201" s="455"/>
      <c r="Q201" s="455"/>
      <c r="R201" s="458"/>
    </row>
    <row r="202" spans="1:18" ht="15.75">
      <c r="A202" s="543"/>
      <c r="C202" s="458"/>
      <c r="D202" s="455"/>
      <c r="E202" s="455"/>
      <c r="F202" s="455"/>
      <c r="G202" s="14" t="s">
        <v>37</v>
      </c>
      <c r="H202" s="455"/>
      <c r="I202" s="455"/>
      <c r="J202" s="489" t="s">
        <v>1170</v>
      </c>
      <c r="K202" s="572" t="s">
        <v>1071</v>
      </c>
      <c r="L202" s="460" t="str">
        <f>+L196</f>
        <v>W&amp;S Allocator</v>
      </c>
      <c r="O202" s="455"/>
      <c r="P202" s="455"/>
      <c r="Q202" s="455"/>
      <c r="R202" s="458"/>
    </row>
    <row r="203" spans="1:18">
      <c r="A203" s="543">
        <v>6</v>
      </c>
      <c r="C203" s="458" t="s">
        <v>1171</v>
      </c>
      <c r="D203" s="455" t="s">
        <v>136</v>
      </c>
      <c r="E203" s="1051">
        <f>+'Actual Gross Rev'!E212</f>
        <v>4445569629</v>
      </c>
      <c r="F203" s="1169">
        <f>+'Actual Gross Rev'!F212</f>
        <v>3516372368</v>
      </c>
      <c r="G203" s="1035">
        <f>E203+F203</f>
        <v>7961941997</v>
      </c>
      <c r="H203" s="455"/>
      <c r="J203" s="543" t="s">
        <v>1530</v>
      </c>
      <c r="K203" s="767"/>
      <c r="L203" s="543" t="s">
        <v>1531</v>
      </c>
      <c r="M203" s="455"/>
      <c r="N203" s="544" t="s">
        <v>1175</v>
      </c>
      <c r="O203" s="455"/>
      <c r="P203" s="455"/>
      <c r="Q203" s="455"/>
      <c r="R203" s="458"/>
    </row>
    <row r="204" spans="1:18">
      <c r="A204" s="543">
        <v>7</v>
      </c>
      <c r="C204" s="458" t="s">
        <v>1176</v>
      </c>
      <c r="D204" s="455" t="s">
        <v>1517</v>
      </c>
      <c r="E204" s="1001">
        <f>+'Actual Gross Rev'!E213</f>
        <v>0</v>
      </c>
      <c r="F204" s="1001">
        <f>+'Actual Gross Rev'!F213</f>
        <v>0</v>
      </c>
      <c r="G204" s="503">
        <f>E204+F204</f>
        <v>0</v>
      </c>
      <c r="H204" s="455"/>
      <c r="J204" s="768">
        <f>IF(G206&gt;0,G203/G206,0)</f>
        <v>1</v>
      </c>
      <c r="K204" s="489" t="s">
        <v>1178</v>
      </c>
      <c r="L204" s="768">
        <f>L198</f>
        <v>4.7805136021687518E-2</v>
      </c>
      <c r="M204" s="572" t="s">
        <v>1169</v>
      </c>
      <c r="N204" s="769">
        <f>L204*J204</f>
        <v>4.7805136021687518E-2</v>
      </c>
      <c r="O204" s="455"/>
      <c r="P204" s="455"/>
      <c r="Q204" s="455"/>
      <c r="R204" s="458"/>
    </row>
    <row r="205" spans="1:18" ht="15.75" thickBot="1">
      <c r="A205" s="543">
        <v>8</v>
      </c>
      <c r="C205" s="745" t="s">
        <v>1179</v>
      </c>
      <c r="D205" s="484" t="s">
        <v>1518</v>
      </c>
      <c r="E205" s="1014">
        <f>+'Actual Gross Rev'!E214</f>
        <v>0</v>
      </c>
      <c r="F205" s="1014">
        <f>+'Actual Gross Rev'!F214</f>
        <v>0</v>
      </c>
      <c r="G205" s="467">
        <f>E205+F205</f>
        <v>0</v>
      </c>
      <c r="H205" s="484"/>
      <c r="I205" s="455"/>
      <c r="J205" s="455" t="s">
        <v>1071</v>
      </c>
      <c r="K205" s="455"/>
      <c r="L205" s="455"/>
      <c r="M205" s="455"/>
      <c r="N205" s="455"/>
      <c r="O205" s="455"/>
      <c r="P205" s="455"/>
      <c r="Q205" s="455"/>
      <c r="R205" s="458"/>
    </row>
    <row r="206" spans="1:18">
      <c r="A206" s="543">
        <v>9</v>
      </c>
      <c r="C206" s="458" t="s">
        <v>145</v>
      </c>
      <c r="D206" s="455"/>
      <c r="E206" s="1035">
        <f>E203+E204+E205</f>
        <v>4445569629</v>
      </c>
      <c r="F206" s="1035">
        <f>F203+F204+F205</f>
        <v>3516372368</v>
      </c>
      <c r="G206" s="1031">
        <f>G203+G204+G205</f>
        <v>7961941997</v>
      </c>
      <c r="H206" s="455"/>
      <c r="I206" s="455"/>
      <c r="J206" s="455"/>
      <c r="K206" s="455"/>
      <c r="L206" s="455"/>
      <c r="M206" s="455"/>
      <c r="N206" s="455"/>
      <c r="O206" s="455"/>
      <c r="P206" s="455"/>
      <c r="Q206" s="455"/>
      <c r="R206" s="458"/>
    </row>
    <row r="207" spans="1:18">
      <c r="A207" s="543"/>
      <c r="C207" s="458" t="s">
        <v>1071</v>
      </c>
      <c r="D207" s="455"/>
      <c r="E207" s="457"/>
      <c r="F207" s="457"/>
      <c r="H207" s="455"/>
      <c r="I207" s="455"/>
      <c r="J207" s="455"/>
      <c r="K207" s="455"/>
      <c r="L207" s="455" t="s">
        <v>1071</v>
      </c>
      <c r="M207" s="455" t="s">
        <v>1071</v>
      </c>
      <c r="N207" s="455"/>
      <c r="O207" s="455"/>
      <c r="P207" s="455"/>
      <c r="Q207" s="455"/>
      <c r="R207" s="458"/>
    </row>
    <row r="208" spans="1:18" ht="16.5" thickBot="1">
      <c r="A208" s="543"/>
      <c r="B208" s="488"/>
      <c r="C208" s="200" t="s">
        <v>1181</v>
      </c>
      <c r="D208" s="455"/>
      <c r="E208" s="457"/>
      <c r="F208" s="457"/>
      <c r="G208" s="37"/>
      <c r="H208" s="455"/>
      <c r="I208" s="455"/>
      <c r="J208" s="455"/>
      <c r="K208" s="455"/>
      <c r="L208" s="480" t="s">
        <v>37</v>
      </c>
      <c r="M208" s="455"/>
      <c r="N208" s="455"/>
      <c r="O208" s="455"/>
      <c r="P208" s="455"/>
      <c r="Q208" s="455"/>
      <c r="R208" s="458"/>
    </row>
    <row r="209" spans="1:18">
      <c r="A209" s="543">
        <v>10</v>
      </c>
      <c r="B209" s="488"/>
      <c r="C209" s="456" t="s">
        <v>71</v>
      </c>
      <c r="D209" s="455" t="s">
        <v>719</v>
      </c>
      <c r="E209" s="1169">
        <f>+'Actual Gross Rev'!E218</f>
        <v>88625035</v>
      </c>
      <c r="F209" s="1169">
        <f>+'Actual Gross Rev'!F218</f>
        <v>59586145</v>
      </c>
      <c r="G209" s="1031">
        <f>F209+E209</f>
        <v>148211180</v>
      </c>
      <c r="H209" s="455"/>
      <c r="I209" s="455"/>
      <c r="J209" s="455"/>
      <c r="K209" s="455"/>
      <c r="L209" s="481"/>
      <c r="M209" s="455"/>
      <c r="N209" s="455"/>
      <c r="O209" s="455"/>
      <c r="P209" s="455"/>
      <c r="Q209" s="455"/>
      <c r="R209" s="458"/>
    </row>
    <row r="210" spans="1:18">
      <c r="A210" s="543">
        <v>11</v>
      </c>
      <c r="B210" s="488"/>
      <c r="C210" s="456" t="s">
        <v>344</v>
      </c>
      <c r="D210" s="455" t="s">
        <v>720</v>
      </c>
      <c r="E210" s="1001">
        <f>+'Actual Gross Rev'!E219</f>
        <v>2896978</v>
      </c>
      <c r="F210" s="1001">
        <f>+'Actual Gross Rev'!F219</f>
        <v>942072</v>
      </c>
      <c r="G210" s="482">
        <f>F210+E210</f>
        <v>3839050</v>
      </c>
      <c r="H210" s="455"/>
      <c r="I210" s="455"/>
      <c r="J210" s="455"/>
      <c r="K210" s="455"/>
      <c r="L210" s="481"/>
      <c r="M210" s="455"/>
      <c r="N210" s="455"/>
      <c r="O210" s="455"/>
      <c r="P210" s="455"/>
      <c r="Q210" s="455"/>
      <c r="R210" s="458"/>
    </row>
    <row r="211" spans="1:18">
      <c r="A211" s="543">
        <v>12</v>
      </c>
      <c r="B211" s="488"/>
      <c r="C211" s="456" t="s">
        <v>183</v>
      </c>
      <c r="D211" s="455" t="s">
        <v>721</v>
      </c>
      <c r="E211" s="1001">
        <f>+'Actual Gross Rev'!E220</f>
        <v>5008589</v>
      </c>
      <c r="F211" s="1001">
        <f>+'Actual Gross Rev'!F220</f>
        <v>507778</v>
      </c>
      <c r="G211" s="482">
        <f>F211+E211</f>
        <v>5516367</v>
      </c>
      <c r="H211" s="455"/>
      <c r="I211" s="455"/>
      <c r="J211" s="455"/>
      <c r="K211" s="455"/>
      <c r="L211" s="481"/>
      <c r="M211" s="455"/>
      <c r="N211" s="455"/>
      <c r="O211" s="455"/>
      <c r="P211" s="455"/>
      <c r="Q211" s="455"/>
      <c r="R211" s="458"/>
    </row>
    <row r="212" spans="1:18">
      <c r="A212" s="543">
        <v>13</v>
      </c>
      <c r="B212" s="488"/>
      <c r="C212" s="456" t="s">
        <v>345</v>
      </c>
      <c r="D212" s="455" t="s">
        <v>722</v>
      </c>
      <c r="E212" s="1001">
        <f>+'Actual Gross Rev'!E221</f>
        <v>0</v>
      </c>
      <c r="F212" s="1001">
        <f>+'Actual Gross Rev'!F221</f>
        <v>0</v>
      </c>
      <c r="G212" s="482">
        <f>F212+E212</f>
        <v>0</v>
      </c>
      <c r="H212" s="455"/>
      <c r="I212" s="455"/>
      <c r="J212" s="455"/>
      <c r="K212" s="455"/>
      <c r="L212" s="481"/>
      <c r="M212" s="455"/>
      <c r="N212" s="455"/>
      <c r="O212" s="455"/>
      <c r="P212" s="455"/>
      <c r="Q212" s="455"/>
      <c r="R212" s="458"/>
    </row>
    <row r="213" spans="1:18" ht="15.75" thickBot="1">
      <c r="A213" s="543">
        <v>14</v>
      </c>
      <c r="B213" s="488"/>
      <c r="C213" s="456" t="s">
        <v>184</v>
      </c>
      <c r="D213" s="484" t="s">
        <v>723</v>
      </c>
      <c r="E213" s="1014">
        <f>+'Actual Gross Rev'!E222</f>
        <v>0</v>
      </c>
      <c r="F213" s="1014">
        <f>+'Actual Gross Rev'!F222</f>
        <v>0</v>
      </c>
      <c r="G213" s="483">
        <f>F213+E213</f>
        <v>0</v>
      </c>
      <c r="H213" s="484"/>
      <c r="I213" s="455"/>
      <c r="J213" s="455"/>
      <c r="K213" s="455"/>
      <c r="L213" s="481"/>
      <c r="M213" s="455"/>
      <c r="N213" s="455"/>
      <c r="O213" s="455"/>
      <c r="P213" s="455"/>
      <c r="Q213" s="455"/>
      <c r="R213" s="458"/>
    </row>
    <row r="214" spans="1:18">
      <c r="A214" s="543">
        <v>15</v>
      </c>
      <c r="B214" s="488"/>
      <c r="C214" s="578" t="s">
        <v>146</v>
      </c>
      <c r="D214" s="554"/>
      <c r="E214" s="1031">
        <f>SUM(E209:E213)</f>
        <v>96530602</v>
      </c>
      <c r="F214" s="1031">
        <f>SUM(F209:F213)</f>
        <v>61035995</v>
      </c>
      <c r="G214" s="1031">
        <f>SUM(G209:G213)</f>
        <v>157566597</v>
      </c>
      <c r="H214" s="455"/>
      <c r="I214" s="455"/>
      <c r="J214" s="485"/>
      <c r="K214" s="455"/>
      <c r="L214" s="1058">
        <f>G214</f>
        <v>157566597</v>
      </c>
      <c r="M214" s="455"/>
      <c r="N214" s="455"/>
      <c r="O214" s="455"/>
      <c r="P214" s="455"/>
      <c r="Q214" s="455"/>
      <c r="R214" s="458"/>
    </row>
    <row r="215" spans="1:18">
      <c r="A215" s="543"/>
      <c r="C215" s="458"/>
      <c r="D215" s="455"/>
      <c r="E215" s="455"/>
      <c r="F215" s="455"/>
      <c r="G215" s="455"/>
      <c r="H215" s="455"/>
      <c r="I215" s="455"/>
      <c r="J215" s="455"/>
      <c r="K215" s="455"/>
      <c r="L215" s="455"/>
      <c r="M215" s="455"/>
      <c r="N215" s="455"/>
      <c r="O215" s="455"/>
      <c r="P215" s="455"/>
      <c r="Q215" s="455"/>
      <c r="R215" s="458"/>
    </row>
    <row r="216" spans="1:18">
      <c r="A216" s="543">
        <v>16</v>
      </c>
      <c r="B216" s="488"/>
      <c r="C216" s="770" t="s">
        <v>619</v>
      </c>
      <c r="D216" s="578" t="s">
        <v>1148</v>
      </c>
      <c r="E216" s="1169">
        <f>+'Actual Gross Rev'!E225</f>
        <v>969791</v>
      </c>
      <c r="F216" s="1169">
        <f>+'Actual Gross Rev'!F225</f>
        <v>0</v>
      </c>
      <c r="G216" s="1031">
        <f>F216+E216</f>
        <v>969791</v>
      </c>
      <c r="H216" s="455"/>
      <c r="I216" s="455"/>
      <c r="J216" s="455"/>
      <c r="K216" s="457"/>
      <c r="L216" s="1031">
        <f>G216</f>
        <v>969791</v>
      </c>
      <c r="M216" s="455"/>
      <c r="N216" s="455"/>
      <c r="O216" s="455"/>
      <c r="P216" s="455"/>
      <c r="Q216" s="455"/>
      <c r="R216" s="458"/>
    </row>
    <row r="217" spans="1:18">
      <c r="A217" s="543"/>
      <c r="B217" s="488"/>
      <c r="C217" s="456"/>
      <c r="D217" s="455"/>
      <c r="E217" s="457"/>
      <c r="F217" s="457"/>
      <c r="G217" s="455"/>
      <c r="H217" s="455"/>
      <c r="I217" s="455"/>
      <c r="J217" s="455"/>
      <c r="K217" s="455"/>
      <c r="L217" s="455"/>
      <c r="M217" s="455"/>
      <c r="N217" s="455"/>
      <c r="O217" s="455"/>
      <c r="P217" s="455"/>
      <c r="Q217" s="455"/>
      <c r="R217" s="458"/>
    </row>
    <row r="218" spans="1:18">
      <c r="A218" s="543"/>
      <c r="B218" s="488"/>
      <c r="C218" s="456" t="s">
        <v>1423</v>
      </c>
      <c r="D218" s="455"/>
      <c r="E218" s="457"/>
      <c r="F218" s="457"/>
      <c r="G218" s="455"/>
      <c r="H218" s="455"/>
      <c r="I218" s="455"/>
      <c r="J218" s="455"/>
      <c r="K218" s="455"/>
      <c r="L218" s="455"/>
      <c r="M218" s="455"/>
      <c r="N218" s="455"/>
      <c r="O218" s="455"/>
      <c r="P218" s="455"/>
      <c r="Q218" s="455"/>
      <c r="R218" s="458"/>
    </row>
    <row r="219" spans="1:18">
      <c r="A219" s="543">
        <v>17</v>
      </c>
      <c r="B219" s="488"/>
      <c r="C219" s="457" t="s">
        <v>732</v>
      </c>
      <c r="D219" s="453" t="s">
        <v>733</v>
      </c>
      <c r="E219" s="1051">
        <f>+'Actual Gross Rev'!E228</f>
        <v>2790646516</v>
      </c>
      <c r="F219" s="459"/>
      <c r="G219" s="1031">
        <f>F219+E219</f>
        <v>2790646516</v>
      </c>
      <c r="H219" s="455"/>
      <c r="I219" s="455"/>
      <c r="J219" s="455"/>
      <c r="K219" s="455"/>
      <c r="L219" s="1035">
        <f>G219</f>
        <v>2790646516</v>
      </c>
      <c r="M219" s="455"/>
      <c r="N219" s="455"/>
      <c r="O219" s="455"/>
      <c r="P219" s="455"/>
      <c r="Q219" s="455"/>
      <c r="R219" s="458"/>
    </row>
    <row r="220" spans="1:18">
      <c r="A220" s="543">
        <v>18</v>
      </c>
      <c r="B220" s="488"/>
      <c r="C220" s="455" t="s">
        <v>1145</v>
      </c>
      <c r="D220" s="453" t="s">
        <v>1146</v>
      </c>
      <c r="E220" s="457"/>
      <c r="F220" s="457"/>
      <c r="G220" s="455"/>
      <c r="H220" s="455"/>
      <c r="I220" s="455"/>
      <c r="J220" s="455"/>
      <c r="K220" s="455"/>
      <c r="L220" s="487">
        <f>-G226</f>
        <v>-21436300</v>
      </c>
      <c r="M220" s="455"/>
      <c r="N220" s="455"/>
      <c r="O220" s="455"/>
      <c r="P220" s="455"/>
      <c r="Q220" s="455"/>
      <c r="R220" s="458"/>
    </row>
    <row r="221" spans="1:18" ht="15.75" thickBot="1">
      <c r="A221" s="543">
        <v>19</v>
      </c>
      <c r="B221" s="488"/>
      <c r="C221" s="457" t="s">
        <v>731</v>
      </c>
      <c r="D221" s="453" t="s">
        <v>1147</v>
      </c>
      <c r="E221" s="454"/>
      <c r="F221" s="457"/>
      <c r="G221" s="457"/>
      <c r="H221" s="457"/>
      <c r="I221" s="457"/>
      <c r="J221" s="457"/>
      <c r="K221" s="455"/>
      <c r="L221" s="1014">
        <f>+'Actual Gross Rev'!L230</f>
        <v>0</v>
      </c>
      <c r="M221" s="455"/>
      <c r="N221" s="455"/>
      <c r="O221" s="455"/>
      <c r="P221" s="455"/>
      <c r="Q221" s="455"/>
      <c r="R221" s="458"/>
    </row>
    <row r="222" spans="1:18">
      <c r="A222" s="543">
        <v>20</v>
      </c>
      <c r="B222" s="488"/>
      <c r="C222" s="455" t="s">
        <v>1424</v>
      </c>
      <c r="D222" s="488" t="s">
        <v>147</v>
      </c>
      <c r="F222" s="455"/>
      <c r="H222" s="488"/>
      <c r="I222" s="488"/>
      <c r="J222" s="488"/>
      <c r="K222" s="488"/>
      <c r="L222" s="1031">
        <f>+L219+L220+L221</f>
        <v>2769210216</v>
      </c>
      <c r="M222" s="455"/>
      <c r="N222" s="455"/>
      <c r="O222" s="455"/>
      <c r="P222" s="455"/>
      <c r="Q222" s="455"/>
      <c r="R222" s="458"/>
    </row>
    <row r="223" spans="1:18">
      <c r="A223" s="543"/>
      <c r="C223" s="458"/>
      <c r="D223" s="455"/>
      <c r="E223" s="455"/>
      <c r="F223" s="455"/>
      <c r="G223" s="455"/>
      <c r="H223" s="455"/>
      <c r="I223" s="455"/>
      <c r="J223" s="489" t="s">
        <v>777</v>
      </c>
      <c r="K223" s="455"/>
      <c r="L223" s="455"/>
      <c r="M223" s="455"/>
      <c r="N223" s="455"/>
      <c r="O223" s="455"/>
      <c r="P223" s="455"/>
      <c r="Q223" s="455"/>
      <c r="R223" s="458"/>
    </row>
    <row r="224" spans="1:18" ht="16.5" thickBot="1">
      <c r="A224" s="543"/>
      <c r="C224" s="458"/>
      <c r="D224" s="37"/>
      <c r="E224" s="196" t="s">
        <v>1544</v>
      </c>
      <c r="F224" s="196" t="s">
        <v>1545</v>
      </c>
      <c r="G224" s="490" t="s">
        <v>37</v>
      </c>
      <c r="H224" s="490" t="s">
        <v>778</v>
      </c>
      <c r="I224" s="455"/>
      <c r="J224" s="490" t="s">
        <v>442</v>
      </c>
      <c r="K224" s="455"/>
      <c r="L224" s="490" t="s">
        <v>779</v>
      </c>
      <c r="M224" s="455"/>
      <c r="N224" s="455"/>
      <c r="O224" s="455"/>
      <c r="P224" s="455"/>
      <c r="Q224" s="455"/>
      <c r="R224" s="458"/>
    </row>
    <row r="225" spans="1:18">
      <c r="A225" s="543">
        <v>21</v>
      </c>
      <c r="B225" s="488"/>
      <c r="C225" s="548" t="s">
        <v>739</v>
      </c>
      <c r="D225" s="453" t="s">
        <v>740</v>
      </c>
      <c r="E225" s="1169">
        <f>'Actual Gross Rev'!E234</f>
        <v>1482745000</v>
      </c>
      <c r="F225" s="1169">
        <f>'Actual Gross Rev'!F234</f>
        <v>1012257500</v>
      </c>
      <c r="G225" s="1058">
        <f>SUM(E225:F225)</f>
        <v>2495002500</v>
      </c>
      <c r="H225" s="491">
        <f>IF($G$228&gt;0,G225/$G$228,0)</f>
        <v>0.47203332882063614</v>
      </c>
      <c r="I225" s="492"/>
      <c r="J225" s="493">
        <f>IF(G225&gt;0,L214/G225,0)</f>
        <v>6.3152881409938466E-2</v>
      </c>
      <c r="L225" s="494">
        <f>J225*H225</f>
        <v>2.9810264836548122E-2</v>
      </c>
      <c r="M225" s="495" t="s">
        <v>780</v>
      </c>
      <c r="O225" s="455"/>
      <c r="P225" s="455"/>
      <c r="Q225" s="455"/>
      <c r="R225" s="458"/>
    </row>
    <row r="226" spans="1:18">
      <c r="A226" s="543">
        <v>22</v>
      </c>
      <c r="B226" s="488"/>
      <c r="C226" s="548" t="s">
        <v>341</v>
      </c>
      <c r="D226" s="453" t="s">
        <v>1329</v>
      </c>
      <c r="E226" s="1001">
        <f>+'Actual Gross Rev'!E235</f>
        <v>21436300</v>
      </c>
      <c r="F226" s="496" t="s">
        <v>351</v>
      </c>
      <c r="G226" s="503">
        <f>+E226</f>
        <v>21436300</v>
      </c>
      <c r="H226" s="497">
        <f>IF($G$228&gt;0,G226/$G$228,0)</f>
        <v>4.0555662956641538E-3</v>
      </c>
      <c r="I226" s="492"/>
      <c r="J226" s="493">
        <f>IF(G226&gt;0,L216/G226,0)</f>
        <v>4.5240596558174688E-2</v>
      </c>
      <c r="L226" s="494">
        <f>J226*H226</f>
        <v>1.83476238597073E-4</v>
      </c>
      <c r="M226" s="455"/>
      <c r="O226" s="455"/>
      <c r="P226" s="455"/>
      <c r="Q226" s="455"/>
      <c r="R226" s="458"/>
    </row>
    <row r="227" spans="1:18" ht="15.75" thickBot="1">
      <c r="A227" s="543">
        <v>23</v>
      </c>
      <c r="B227" s="488"/>
      <c r="C227" s="548" t="s">
        <v>702</v>
      </c>
      <c r="D227" s="453" t="s">
        <v>1600</v>
      </c>
      <c r="E227" s="1016">
        <f>+L222</f>
        <v>2769210216</v>
      </c>
      <c r="F227" s="499" t="s">
        <v>351</v>
      </c>
      <c r="G227" s="467">
        <f>+E227</f>
        <v>2769210216</v>
      </c>
      <c r="H227" s="500">
        <f>IF($G$228&gt;0,G227/$G$228,0)</f>
        <v>0.52391110488369963</v>
      </c>
      <c r="I227" s="492"/>
      <c r="J227" s="771">
        <f>0.108+0.005</f>
        <v>0.113</v>
      </c>
      <c r="L227" s="501">
        <f>J227*H227</f>
        <v>5.9201954851858057E-2</v>
      </c>
      <c r="M227" s="455"/>
      <c r="O227" s="455"/>
      <c r="P227" s="455"/>
      <c r="Q227" s="455"/>
      <c r="R227" s="458"/>
    </row>
    <row r="228" spans="1:18">
      <c r="A228" s="543">
        <v>24</v>
      </c>
      <c r="B228" s="488"/>
      <c r="C228" s="458" t="s">
        <v>703</v>
      </c>
      <c r="D228" s="453" t="s">
        <v>704</v>
      </c>
      <c r="G228" s="1031">
        <f>G227+G226+G225</f>
        <v>5285649016</v>
      </c>
      <c r="H228" s="502">
        <f>SUM(H225:H227)</f>
        <v>1</v>
      </c>
      <c r="I228" s="455"/>
      <c r="J228" s="455"/>
      <c r="K228" s="455"/>
      <c r="L228" s="494">
        <f>SUM(L225:L227)</f>
        <v>8.9195695927003257E-2</v>
      </c>
      <c r="M228" s="495" t="s">
        <v>781</v>
      </c>
      <c r="O228" s="455"/>
      <c r="P228" s="455"/>
      <c r="Q228" s="455"/>
      <c r="R228" s="458"/>
    </row>
    <row r="229" spans="1:18">
      <c r="A229" s="543"/>
      <c r="C229" s="458"/>
      <c r="G229" s="455"/>
      <c r="H229" s="455"/>
      <c r="I229" s="455"/>
      <c r="J229" s="455"/>
      <c r="K229" s="455"/>
      <c r="L229" s="494"/>
      <c r="M229" s="495"/>
      <c r="O229" s="455"/>
      <c r="P229" s="455"/>
      <c r="Q229" s="455"/>
      <c r="R229" s="458"/>
    </row>
    <row r="230" spans="1:18" ht="16.5" thickBot="1">
      <c r="A230" s="558"/>
      <c r="B230" s="454"/>
      <c r="C230" s="30" t="s">
        <v>251</v>
      </c>
      <c r="D230" s="454"/>
      <c r="E230" s="391" t="s">
        <v>713</v>
      </c>
      <c r="F230" s="522" t="s">
        <v>386</v>
      </c>
      <c r="G230" s="391" t="s">
        <v>1453</v>
      </c>
      <c r="H230" s="523"/>
      <c r="I230" s="457"/>
      <c r="J230" s="457"/>
      <c r="K230" s="455"/>
      <c r="M230" s="495"/>
      <c r="O230" s="455"/>
      <c r="P230" s="455"/>
      <c r="Q230" s="455"/>
      <c r="R230" s="458"/>
    </row>
    <row r="231" spans="1:18" ht="15.75">
      <c r="A231" s="558"/>
      <c r="B231" s="454"/>
      <c r="C231" s="30"/>
      <c r="D231" s="454"/>
      <c r="E231" s="524" t="s">
        <v>663</v>
      </c>
      <c r="F231" s="525" t="s">
        <v>664</v>
      </c>
      <c r="G231" s="276" t="s">
        <v>387</v>
      </c>
      <c r="H231" s="523"/>
      <c r="I231" s="457"/>
      <c r="J231" s="457"/>
      <c r="K231" s="455"/>
      <c r="M231" s="495"/>
      <c r="O231" s="455"/>
      <c r="P231" s="455"/>
      <c r="Q231" s="455"/>
      <c r="R231" s="458"/>
    </row>
    <row r="232" spans="1:18">
      <c r="A232" s="558">
        <v>25</v>
      </c>
      <c r="B232" s="558"/>
      <c r="C232" s="469" t="s">
        <v>388</v>
      </c>
      <c r="D232" s="454" t="s">
        <v>1042</v>
      </c>
      <c r="E232" s="1033">
        <f>'A-11 (Incentive Plant)'!C18</f>
        <v>0</v>
      </c>
      <c r="F232" s="1033">
        <f>'A-11 (Incentive Plant)'!D18</f>
        <v>0</v>
      </c>
      <c r="G232" s="1037">
        <f>E232-F232</f>
        <v>0</v>
      </c>
      <c r="H232" s="459"/>
      <c r="I232" s="457"/>
      <c r="J232" s="457"/>
      <c r="K232" s="455"/>
      <c r="M232" s="495"/>
      <c r="O232" s="455"/>
      <c r="P232" s="455"/>
      <c r="Q232" s="455"/>
      <c r="R232" s="458"/>
    </row>
    <row r="233" spans="1:18">
      <c r="A233" s="558">
        <v>26</v>
      </c>
      <c r="B233" s="558"/>
      <c r="C233" s="469" t="s">
        <v>382</v>
      </c>
      <c r="D233" s="454" t="s">
        <v>1043</v>
      </c>
      <c r="E233" s="1001">
        <f>'A-11 (Incentive Plant)'!C63</f>
        <v>0</v>
      </c>
      <c r="F233" s="1001">
        <f>'A-11 (Incentive Plant)'!D63</f>
        <v>0</v>
      </c>
      <c r="G233" s="1043">
        <f>E233-F233</f>
        <v>0</v>
      </c>
      <c r="H233" s="459"/>
      <c r="I233" s="457"/>
      <c r="J233" s="457"/>
      <c r="K233" s="455"/>
      <c r="M233" s="495"/>
      <c r="O233" s="455"/>
      <c r="P233" s="455"/>
      <c r="Q233" s="455"/>
      <c r="R233" s="458"/>
    </row>
    <row r="234" spans="1:18">
      <c r="A234" s="558">
        <v>27</v>
      </c>
      <c r="B234" s="558"/>
      <c r="C234" s="469" t="s">
        <v>383</v>
      </c>
      <c r="D234" s="454" t="s">
        <v>1044</v>
      </c>
      <c r="E234" s="1016">
        <f>'A-11 (Incentive Plant)'!C107</f>
        <v>0</v>
      </c>
      <c r="F234" s="1016">
        <f>'A-11 (Incentive Plant)'!D107</f>
        <v>0</v>
      </c>
      <c r="G234" s="1043">
        <f>E234-F234</f>
        <v>0</v>
      </c>
      <c r="H234" s="459"/>
      <c r="I234" s="457"/>
      <c r="J234" s="457"/>
      <c r="K234" s="455"/>
      <c r="M234" s="495"/>
      <c r="O234" s="455"/>
      <c r="P234" s="455"/>
      <c r="Q234" s="455"/>
      <c r="R234" s="458"/>
    </row>
    <row r="235" spans="1:18" ht="15.75" thickBot="1">
      <c r="A235" s="558">
        <v>28</v>
      </c>
      <c r="B235" s="558"/>
      <c r="C235" s="469" t="s">
        <v>384</v>
      </c>
      <c r="D235" s="454" t="s">
        <v>385</v>
      </c>
      <c r="E235" s="560">
        <f>'P-1 (Trans Plant)'!C44</f>
        <v>198533593</v>
      </c>
      <c r="F235" s="560">
        <f>'P-1 (Trans Plant)'!E44</f>
        <v>34197478.300008014</v>
      </c>
      <c r="G235" s="1041">
        <f>E235-F235</f>
        <v>164336114.699992</v>
      </c>
      <c r="H235" s="459"/>
      <c r="I235" s="457"/>
      <c r="J235" s="457"/>
      <c r="K235" s="455"/>
      <c r="M235" s="495"/>
      <c r="O235" s="455"/>
      <c r="P235" s="455"/>
      <c r="Q235" s="455"/>
      <c r="R235" s="458"/>
    </row>
    <row r="236" spans="1:18">
      <c r="A236" s="558" t="s">
        <v>390</v>
      </c>
      <c r="B236" s="558"/>
      <c r="C236" s="469" t="s">
        <v>389</v>
      </c>
      <c r="D236" s="454"/>
      <c r="E236" s="1035">
        <f>SUM(E232:E235)</f>
        <v>198533593</v>
      </c>
      <c r="F236" s="1035">
        <f>SUM(F232:F235)</f>
        <v>34197478.300008014</v>
      </c>
      <c r="G236" s="1035">
        <f>SUM(G232:G235)</f>
        <v>164336114.699992</v>
      </c>
      <c r="H236" s="459"/>
      <c r="I236" s="457"/>
      <c r="J236" s="457"/>
      <c r="K236" s="455"/>
      <c r="M236" s="495"/>
      <c r="O236" s="455"/>
      <c r="P236" s="455"/>
      <c r="Q236" s="455"/>
      <c r="R236" s="458"/>
    </row>
    <row r="237" spans="1:18">
      <c r="A237" s="558"/>
      <c r="B237" s="558"/>
      <c r="C237" s="469"/>
      <c r="D237" s="454"/>
      <c r="E237" s="454"/>
      <c r="F237" s="454"/>
      <c r="G237" s="457"/>
      <c r="H237" s="457"/>
      <c r="I237" s="457"/>
      <c r="J237" s="457"/>
      <c r="K237" s="455"/>
      <c r="L237" s="494"/>
      <c r="M237" s="495"/>
      <c r="O237" s="488"/>
      <c r="P237" s="543"/>
      <c r="Q237" s="462"/>
      <c r="R237" s="458"/>
    </row>
    <row r="238" spans="1:18">
      <c r="A238" s="558">
        <v>29</v>
      </c>
      <c r="B238" s="558"/>
      <c r="C238" s="469" t="s">
        <v>251</v>
      </c>
      <c r="D238" s="454" t="s">
        <v>1045</v>
      </c>
      <c r="E238" s="454"/>
      <c r="F238" s="454"/>
      <c r="G238" s="454"/>
      <c r="H238" s="457"/>
      <c r="I238" s="457"/>
      <c r="J238" s="459">
        <f>'P-1 (Trans Plant)'!D46</f>
        <v>860975</v>
      </c>
      <c r="K238" s="455"/>
      <c r="L238" s="494"/>
      <c r="M238" s="495"/>
      <c r="O238" s="488"/>
      <c r="P238" s="543"/>
      <c r="Q238" s="462"/>
      <c r="R238" s="462"/>
    </row>
    <row r="239" spans="1:18">
      <c r="A239" s="543"/>
      <c r="B239" s="488"/>
      <c r="C239" s="772"/>
      <c r="D239" s="1709" t="str">
        <f>+D1</f>
        <v xml:space="preserve">     Rate Formula Template</v>
      </c>
      <c r="E239" s="1709"/>
      <c r="F239" s="1709"/>
      <c r="G239" s="1699"/>
      <c r="H239" s="1699"/>
      <c r="I239" s="455"/>
      <c r="M239" s="773"/>
      <c r="N239" s="553" t="str">
        <f>N$1</f>
        <v>Projected</v>
      </c>
      <c r="O239" s="488"/>
      <c r="P239" s="543"/>
      <c r="Q239" s="462"/>
      <c r="R239" s="462"/>
    </row>
    <row r="240" spans="1:18">
      <c r="A240" s="543"/>
      <c r="B240" s="488"/>
      <c r="C240" s="772"/>
      <c r="D240" s="1709" t="str">
        <f>+D2</f>
        <v xml:space="preserve"> Utilizing FERC Form 1 Data</v>
      </c>
      <c r="E240" s="1709"/>
      <c r="F240" s="1709"/>
      <c r="G240" s="1699"/>
      <c r="H240" s="1699"/>
      <c r="I240" s="455"/>
      <c r="J240" s="455"/>
      <c r="M240" s="773"/>
      <c r="N240" s="774" t="s">
        <v>1543</v>
      </c>
      <c r="O240" s="488"/>
      <c r="P240" s="543"/>
      <c r="Q240" s="462"/>
      <c r="R240" s="462"/>
    </row>
    <row r="241" spans="1:18">
      <c r="A241" s="543"/>
      <c r="B241" s="488"/>
      <c r="C241" s="772"/>
      <c r="D241" s="1709" t="str">
        <f>+D3</f>
        <v>Projected Gross Revenue Requirements</v>
      </c>
      <c r="E241" s="1709"/>
      <c r="F241" s="1709"/>
      <c r="G241" s="1699"/>
      <c r="H241" s="1699"/>
      <c r="I241" s="455"/>
      <c r="J241" s="455"/>
      <c r="M241" s="773"/>
      <c r="N241" s="774"/>
      <c r="O241" s="488"/>
      <c r="P241" s="543"/>
      <c r="Q241" s="462"/>
      <c r="R241" s="462"/>
    </row>
    <row r="242" spans="1:18">
      <c r="A242" s="543"/>
      <c r="B242" s="488"/>
      <c r="C242" s="772"/>
      <c r="D242" s="1709" t="str">
        <f>+D4</f>
        <v>For the 12 months ended - December 31, 2012</v>
      </c>
      <c r="E242" s="1709"/>
      <c r="F242" s="1709"/>
      <c r="G242" s="1699"/>
      <c r="H242" s="1699"/>
      <c r="I242" s="455"/>
      <c r="J242" s="455"/>
      <c r="K242" s="775"/>
      <c r="M242" s="773"/>
      <c r="O242" s="488"/>
      <c r="P242" s="543"/>
      <c r="Q242" s="462"/>
      <c r="R242" s="462"/>
    </row>
    <row r="243" spans="1:18">
      <c r="A243" s="543"/>
      <c r="B243" s="488"/>
      <c r="C243" s="772"/>
      <c r="D243" s="543"/>
      <c r="E243" s="543"/>
      <c r="F243" s="543"/>
      <c r="G243" s="455"/>
      <c r="H243" s="455"/>
      <c r="I243" s="455"/>
      <c r="J243" s="455"/>
      <c r="K243" s="775"/>
      <c r="M243" s="773"/>
      <c r="N243" s="776"/>
      <c r="O243" s="488"/>
      <c r="P243" s="543"/>
      <c r="Q243" s="462"/>
      <c r="R243" s="462"/>
    </row>
    <row r="244" spans="1:18">
      <c r="A244" s="543"/>
      <c r="B244" s="488"/>
      <c r="C244" s="772"/>
      <c r="D244" s="1702" t="str">
        <f>+D$6</f>
        <v>WESTAR ENERGY, INC. (Westar Energy and Kansas Gas and Electric)</v>
      </c>
      <c r="E244" s="1702"/>
      <c r="F244" s="1702"/>
      <c r="G244" s="1703"/>
      <c r="H244" s="1703"/>
      <c r="I244" s="455"/>
      <c r="J244" s="455"/>
      <c r="K244" s="488"/>
      <c r="M244" s="773"/>
      <c r="N244" s="776"/>
      <c r="O244" s="488"/>
      <c r="P244" s="543"/>
      <c r="Q244" s="462"/>
      <c r="R244" s="462"/>
    </row>
    <row r="245" spans="1:18">
      <c r="A245" s="543"/>
      <c r="B245" s="488"/>
      <c r="C245" s="772"/>
      <c r="D245" s="1702" t="str">
        <f>+D$7</f>
        <v>(WESTAR)</v>
      </c>
      <c r="E245" s="1702"/>
      <c r="F245" s="1702"/>
      <c r="G245" s="1703"/>
      <c r="H245" s="1703"/>
      <c r="I245" s="455"/>
      <c r="J245" s="455"/>
      <c r="K245" s="488"/>
      <c r="L245" s="775"/>
      <c r="M245" s="773"/>
      <c r="N245" s="776"/>
      <c r="O245" s="488"/>
      <c r="P245" s="543"/>
      <c r="Q245" s="462"/>
      <c r="R245" s="462"/>
    </row>
    <row r="246" spans="1:18">
      <c r="A246" s="543"/>
      <c r="B246" s="488"/>
      <c r="C246" s="772"/>
      <c r="D246" s="543"/>
      <c r="E246" s="543"/>
      <c r="F246" s="543"/>
      <c r="G246" s="489"/>
      <c r="H246" s="455"/>
      <c r="I246" s="455"/>
      <c r="J246" s="455"/>
      <c r="K246" s="488"/>
      <c r="L246" s="775"/>
      <c r="M246" s="773"/>
      <c r="N246" s="776"/>
      <c r="O246" s="488"/>
      <c r="P246" s="543"/>
      <c r="Q246" s="462"/>
      <c r="R246" s="462"/>
    </row>
    <row r="247" spans="1:18" ht="15.75">
      <c r="B247" s="488"/>
      <c r="C247" s="772"/>
      <c r="D247" s="1708" t="s">
        <v>1532</v>
      </c>
      <c r="E247" s="1708"/>
      <c r="F247" s="1708"/>
      <c r="G247" s="1699"/>
      <c r="H247" s="1699"/>
      <c r="I247" s="455"/>
      <c r="J247" s="455"/>
      <c r="K247" s="488"/>
      <c r="L247" s="775"/>
      <c r="M247" s="773"/>
      <c r="N247" s="776"/>
      <c r="O247" s="488"/>
      <c r="P247" s="543"/>
      <c r="Q247" s="462"/>
      <c r="R247" s="462"/>
    </row>
    <row r="248" spans="1:18">
      <c r="A248" s="558" t="s">
        <v>416</v>
      </c>
      <c r="B248" s="738"/>
      <c r="C248" s="738" t="s">
        <v>432</v>
      </c>
      <c r="D248" s="738"/>
      <c r="E248" s="738"/>
      <c r="F248" s="738"/>
      <c r="G248" s="738"/>
      <c r="H248" s="738"/>
      <c r="I248" s="738"/>
      <c r="J248" s="738"/>
      <c r="K248" s="738"/>
      <c r="L248" s="738"/>
      <c r="M248" s="738"/>
      <c r="N248" s="738"/>
      <c r="O248" s="738"/>
      <c r="P248" s="558"/>
      <c r="Q248" s="462"/>
      <c r="R248" s="462"/>
    </row>
    <row r="249" spans="1:18">
      <c r="A249" s="543" t="s">
        <v>396</v>
      </c>
      <c r="B249" s="488"/>
      <c r="C249" s="738" t="s">
        <v>432</v>
      </c>
      <c r="D249" s="738"/>
      <c r="E249" s="738"/>
      <c r="F249" s="738"/>
      <c r="G249" s="738"/>
      <c r="H249" s="738"/>
      <c r="I249" s="738"/>
      <c r="J249" s="738"/>
      <c r="K249" s="738"/>
      <c r="L249" s="738"/>
      <c r="M249" s="738"/>
      <c r="N249" s="738"/>
      <c r="O249" s="738"/>
      <c r="P249" s="558"/>
      <c r="Q249" s="462"/>
      <c r="R249" s="462"/>
    </row>
    <row r="250" spans="1:18">
      <c r="A250" s="543" t="s">
        <v>877</v>
      </c>
      <c r="B250" s="488"/>
      <c r="C250" s="738" t="s">
        <v>432</v>
      </c>
      <c r="D250" s="738"/>
      <c r="E250" s="738"/>
      <c r="F250" s="738"/>
      <c r="G250" s="738"/>
      <c r="H250" s="738"/>
      <c r="I250" s="738"/>
      <c r="J250" s="738"/>
      <c r="K250" s="738"/>
      <c r="L250" s="738"/>
      <c r="M250" s="738"/>
      <c r="N250" s="738"/>
      <c r="O250" s="738"/>
      <c r="P250" s="558"/>
      <c r="Q250" s="462"/>
      <c r="R250" s="462"/>
    </row>
    <row r="251" spans="1:18">
      <c r="A251" s="543" t="s">
        <v>880</v>
      </c>
      <c r="B251" s="488"/>
      <c r="C251" s="738" t="s">
        <v>432</v>
      </c>
      <c r="D251" s="738"/>
      <c r="E251" s="738"/>
      <c r="F251" s="738"/>
      <c r="G251" s="738"/>
      <c r="H251" s="738"/>
      <c r="I251" s="738"/>
      <c r="J251" s="738"/>
      <c r="K251" s="738"/>
      <c r="L251" s="738"/>
      <c r="M251" s="738"/>
      <c r="N251" s="738"/>
      <c r="O251" s="738"/>
      <c r="P251" s="558"/>
      <c r="Q251" s="462"/>
      <c r="R251" s="462"/>
    </row>
    <row r="252" spans="1:18">
      <c r="A252" s="555" t="s">
        <v>878</v>
      </c>
      <c r="C252" s="738" t="s">
        <v>432</v>
      </c>
      <c r="D252" s="719"/>
      <c r="E252" s="719"/>
      <c r="F252" s="719"/>
      <c r="G252" s="719"/>
      <c r="H252" s="738"/>
      <c r="I252" s="738"/>
      <c r="J252" s="738"/>
      <c r="K252" s="738"/>
      <c r="L252" s="738"/>
      <c r="M252" s="738"/>
      <c r="N252" s="738"/>
      <c r="O252" s="738"/>
      <c r="P252" s="558"/>
      <c r="Q252" s="462"/>
      <c r="R252" s="462"/>
    </row>
    <row r="253" spans="1:18">
      <c r="A253" s="555" t="s">
        <v>879</v>
      </c>
      <c r="C253" s="738" t="s">
        <v>432</v>
      </c>
      <c r="D253" s="719"/>
      <c r="E253" s="719"/>
      <c r="F253" s="719"/>
      <c r="G253" s="719"/>
      <c r="H253" s="719"/>
      <c r="I253" s="719"/>
      <c r="J253" s="719"/>
      <c r="K253" s="719"/>
      <c r="L253" s="719"/>
      <c r="M253" s="719"/>
      <c r="N253" s="738"/>
      <c r="O253" s="738"/>
      <c r="P253" s="558"/>
      <c r="Q253" s="462"/>
      <c r="R253" s="462"/>
    </row>
    <row r="254" spans="1:18">
      <c r="A254" s="543" t="s">
        <v>785</v>
      </c>
      <c r="B254" s="488"/>
      <c r="C254" s="738" t="s">
        <v>432</v>
      </c>
      <c r="D254" s="738"/>
      <c r="E254" s="738"/>
      <c r="F254" s="738"/>
      <c r="G254" s="738"/>
      <c r="H254" s="738"/>
      <c r="I254" s="738"/>
      <c r="J254" s="738"/>
      <c r="K254" s="738"/>
      <c r="L254" s="738"/>
      <c r="M254" s="738"/>
      <c r="N254" s="738"/>
      <c r="O254" s="738"/>
      <c r="P254" s="558"/>
      <c r="Q254" s="719"/>
      <c r="R254" s="462"/>
    </row>
    <row r="255" spans="1:18">
      <c r="A255" s="543" t="s">
        <v>787</v>
      </c>
      <c r="B255" s="488"/>
      <c r="C255" s="738" t="s">
        <v>867</v>
      </c>
      <c r="D255" s="738"/>
      <c r="E255" s="738"/>
      <c r="F255" s="738"/>
      <c r="G255" s="738"/>
      <c r="H255" s="738"/>
      <c r="I255" s="738"/>
      <c r="J255" s="738"/>
      <c r="K255" s="738"/>
      <c r="L255" s="738"/>
      <c r="M255" s="738"/>
      <c r="N255" s="738"/>
      <c r="O255" s="738"/>
      <c r="P255" s="558"/>
      <c r="Q255" s="462"/>
      <c r="R255" s="462"/>
    </row>
    <row r="257" spans="1:18">
      <c r="A257" s="543"/>
      <c r="B257" s="488"/>
      <c r="C257" s="738" t="s">
        <v>870</v>
      </c>
      <c r="D257" s="738"/>
      <c r="E257" s="738"/>
      <c r="F257" s="738"/>
      <c r="G257" s="738"/>
      <c r="H257" s="738"/>
      <c r="I257" s="738"/>
      <c r="J257" s="738"/>
      <c r="K257" s="738"/>
      <c r="L257" s="738"/>
      <c r="M257" s="738"/>
      <c r="N257" s="738"/>
      <c r="O257" s="738"/>
      <c r="P257" s="558"/>
      <c r="Q257" s="462"/>
      <c r="R257" s="462"/>
    </row>
    <row r="258" spans="1:18">
      <c r="A258" s="543"/>
      <c r="B258" s="488"/>
      <c r="C258" s="738" t="s">
        <v>871</v>
      </c>
      <c r="D258" s="738"/>
      <c r="E258" s="738"/>
      <c r="F258" s="738"/>
      <c r="G258" s="738"/>
      <c r="H258" s="738"/>
      <c r="I258" s="738"/>
      <c r="J258" s="738"/>
      <c r="K258" s="738"/>
      <c r="L258" s="738"/>
      <c r="M258" s="738"/>
      <c r="N258" s="738"/>
      <c r="O258" s="738"/>
      <c r="P258" s="558"/>
      <c r="Q258" s="462"/>
      <c r="R258" s="462"/>
    </row>
    <row r="259" spans="1:18">
      <c r="A259" s="543"/>
      <c r="B259" s="488"/>
      <c r="C259" s="738" t="s">
        <v>1439</v>
      </c>
      <c r="D259" s="738"/>
      <c r="E259" s="738"/>
      <c r="F259" s="738"/>
      <c r="G259" s="738"/>
      <c r="H259" s="738"/>
      <c r="I259" s="738"/>
      <c r="J259" s="738"/>
      <c r="K259" s="738"/>
      <c r="L259" s="738"/>
      <c r="M259" s="738"/>
      <c r="N259" s="738"/>
      <c r="O259" s="738"/>
      <c r="P259" s="558"/>
      <c r="Q259" s="462"/>
      <c r="R259" s="462"/>
    </row>
    <row r="260" spans="1:18">
      <c r="A260" s="543"/>
      <c r="B260" s="488"/>
      <c r="C260" s="738" t="s">
        <v>1151</v>
      </c>
      <c r="D260" s="738"/>
      <c r="E260" s="738"/>
      <c r="F260" s="738"/>
      <c r="G260" s="738"/>
      <c r="H260" s="738"/>
      <c r="I260" s="738"/>
      <c r="J260" s="738"/>
      <c r="K260" s="738"/>
      <c r="L260" s="738"/>
      <c r="M260" s="738"/>
      <c r="N260" s="738"/>
      <c r="O260" s="738"/>
      <c r="P260" s="558"/>
      <c r="Q260" s="462"/>
      <c r="R260" s="462"/>
    </row>
    <row r="261" spans="1:18">
      <c r="A261" s="543" t="s">
        <v>1071</v>
      </c>
      <c r="B261" s="488"/>
      <c r="C261" s="738" t="s">
        <v>941</v>
      </c>
      <c r="D261" s="730" t="s">
        <v>1440</v>
      </c>
      <c r="E261" s="946">
        <v>0.35</v>
      </c>
      <c r="F261" s="738" t="s">
        <v>434</v>
      </c>
      <c r="G261" s="738"/>
      <c r="H261" s="738"/>
      <c r="J261" s="155"/>
      <c r="K261" s="738"/>
      <c r="L261" s="738"/>
      <c r="M261" s="738"/>
      <c r="N261" s="738"/>
      <c r="O261" s="738"/>
      <c r="P261" s="558"/>
      <c r="Q261" s="462"/>
      <c r="R261" s="462"/>
    </row>
    <row r="262" spans="1:18">
      <c r="A262" s="543"/>
      <c r="B262" s="488"/>
      <c r="C262" s="738"/>
      <c r="D262" s="730" t="s">
        <v>1441</v>
      </c>
      <c r="E262" s="946">
        <v>7.0000000000000007E-2</v>
      </c>
      <c r="F262" s="738" t="s">
        <v>935</v>
      </c>
      <c r="G262" s="738"/>
      <c r="H262" s="738"/>
      <c r="K262" s="738"/>
      <c r="L262" s="738"/>
      <c r="M262" s="738"/>
      <c r="N262" s="738"/>
      <c r="O262" s="738"/>
      <c r="P262" s="558"/>
      <c r="Q262" s="462"/>
      <c r="R262" s="462"/>
    </row>
    <row r="263" spans="1:18">
      <c r="A263" s="543"/>
      <c r="B263" s="488"/>
      <c r="C263" s="738"/>
      <c r="D263" s="730" t="s">
        <v>936</v>
      </c>
      <c r="E263" s="946">
        <v>0</v>
      </c>
      <c r="F263" s="738" t="s">
        <v>937</v>
      </c>
      <c r="G263" s="738"/>
      <c r="H263" s="738"/>
      <c r="K263" s="738"/>
      <c r="L263" s="738"/>
      <c r="M263" s="738"/>
      <c r="N263" s="738"/>
      <c r="O263" s="738"/>
      <c r="P263" s="558"/>
      <c r="Q263" s="462"/>
      <c r="R263" s="462"/>
    </row>
    <row r="264" spans="1:18">
      <c r="A264" s="543"/>
      <c r="B264" s="488"/>
      <c r="C264" s="738"/>
      <c r="D264" s="738"/>
      <c r="E264" s="738"/>
      <c r="F264" s="738"/>
      <c r="G264" s="738"/>
      <c r="H264" s="738"/>
      <c r="I264" s="738"/>
      <c r="J264" s="738"/>
      <c r="K264" s="738"/>
      <c r="L264" s="738"/>
      <c r="M264" s="738"/>
      <c r="N264" s="738"/>
      <c r="O264" s="738"/>
      <c r="P264" s="558"/>
      <c r="Q264" s="719"/>
      <c r="R264" s="462"/>
    </row>
    <row r="265" spans="1:18">
      <c r="A265" s="543"/>
      <c r="B265" s="488"/>
      <c r="C265" s="738"/>
      <c r="D265" s="738"/>
      <c r="E265" s="738"/>
      <c r="F265" s="738"/>
      <c r="G265" s="738"/>
      <c r="H265" s="738"/>
      <c r="I265" s="738"/>
      <c r="J265" s="738"/>
      <c r="K265" s="738"/>
      <c r="L265" s="738"/>
      <c r="M265" s="738"/>
      <c r="N265" s="738"/>
      <c r="O265" s="738"/>
      <c r="P265" s="558"/>
      <c r="Q265" s="719"/>
      <c r="R265" s="462"/>
    </row>
    <row r="266" spans="1:18">
      <c r="A266" s="558"/>
      <c r="B266" s="488"/>
      <c r="C266" s="456"/>
      <c r="D266" s="488"/>
      <c r="E266" s="488"/>
      <c r="F266" s="488"/>
      <c r="G266" s="738"/>
      <c r="H266" s="738"/>
      <c r="I266" s="738"/>
      <c r="J266" s="738"/>
      <c r="K266" s="738"/>
      <c r="L266" s="738"/>
      <c r="M266" s="738"/>
      <c r="N266" s="738"/>
      <c r="O266" s="738"/>
      <c r="P266" s="558"/>
      <c r="Q266" s="719"/>
      <c r="R266" s="462"/>
    </row>
    <row r="267" spans="1:18">
      <c r="A267" s="543"/>
      <c r="B267" s="488"/>
      <c r="C267" s="738"/>
      <c r="D267" s="738"/>
      <c r="E267" s="738"/>
      <c r="F267" s="738"/>
      <c r="G267" s="738"/>
      <c r="H267" s="738"/>
      <c r="I267" s="738"/>
      <c r="J267" s="738"/>
      <c r="K267" s="738"/>
      <c r="L267" s="738"/>
      <c r="M267" s="738"/>
      <c r="N267" s="738"/>
      <c r="O267" s="738"/>
      <c r="P267" s="558"/>
      <c r="Q267" s="462"/>
      <c r="R267" s="462"/>
    </row>
    <row r="268" spans="1:18">
      <c r="A268" s="543"/>
      <c r="B268" s="488"/>
      <c r="C268" s="738"/>
      <c r="D268" s="738"/>
      <c r="E268" s="738"/>
      <c r="F268" s="738"/>
      <c r="G268" s="738"/>
      <c r="H268" s="738"/>
      <c r="I268" s="738"/>
      <c r="J268" s="738"/>
      <c r="K268" s="738"/>
      <c r="L268" s="738"/>
      <c r="M268" s="738"/>
      <c r="N268" s="738"/>
      <c r="O268" s="738"/>
      <c r="P268" s="558"/>
      <c r="Q268" s="462"/>
      <c r="R268" s="462"/>
    </row>
    <row r="269" spans="1:18">
      <c r="A269" s="543"/>
      <c r="B269" s="488"/>
      <c r="C269" s="738"/>
      <c r="D269" s="738"/>
      <c r="E269" s="738"/>
      <c r="F269" s="738"/>
      <c r="G269" s="738"/>
      <c r="H269" s="738"/>
      <c r="I269" s="738"/>
      <c r="J269" s="738"/>
      <c r="K269" s="738"/>
      <c r="L269" s="738"/>
      <c r="M269" s="738"/>
      <c r="N269" s="738"/>
      <c r="O269" s="738"/>
      <c r="P269" s="558"/>
      <c r="Q269" s="462"/>
      <c r="R269" s="462"/>
    </row>
    <row r="270" spans="1:18">
      <c r="A270" s="543"/>
      <c r="B270" s="488"/>
      <c r="C270" s="738"/>
      <c r="D270" s="738"/>
      <c r="E270" s="738"/>
      <c r="F270" s="738"/>
      <c r="G270" s="738"/>
      <c r="H270" s="738"/>
      <c r="I270" s="738"/>
      <c r="J270" s="738"/>
      <c r="K270" s="738"/>
      <c r="L270" s="738"/>
      <c r="M270" s="738"/>
      <c r="N270" s="738"/>
      <c r="O270" s="738"/>
      <c r="P270" s="558"/>
      <c r="Q270" s="462"/>
      <c r="R270" s="462"/>
    </row>
    <row r="271" spans="1:18" ht="20.25" customHeight="1">
      <c r="A271" s="543"/>
      <c r="B271" s="488"/>
      <c r="C271" s="738"/>
      <c r="D271" s="738"/>
      <c r="E271" s="738"/>
      <c r="F271" s="738"/>
      <c r="G271" s="738"/>
      <c r="H271" s="738"/>
      <c r="I271" s="738"/>
      <c r="J271" s="738"/>
      <c r="K271" s="738"/>
      <c r="L271" s="738"/>
      <c r="M271" s="738"/>
      <c r="N271" s="738"/>
      <c r="O271" s="738"/>
      <c r="P271" s="558"/>
      <c r="Q271" s="462"/>
      <c r="R271" s="462"/>
    </row>
    <row r="272" spans="1:18" ht="20.25" customHeight="1">
      <c r="A272" s="555"/>
      <c r="C272" s="719"/>
      <c r="D272" s="719"/>
      <c r="E272" s="719"/>
      <c r="F272" s="719"/>
      <c r="G272" s="738"/>
      <c r="H272" s="738"/>
      <c r="I272" s="738"/>
      <c r="J272" s="738"/>
      <c r="K272" s="738"/>
      <c r="L272" s="738"/>
      <c r="M272" s="738"/>
      <c r="N272" s="738"/>
      <c r="O272" s="462"/>
      <c r="P272" s="462"/>
      <c r="Q272" s="462"/>
      <c r="R272" s="462"/>
    </row>
    <row r="273" spans="1:18" ht="20.25" customHeight="1">
      <c r="A273" s="543"/>
      <c r="B273" s="488"/>
      <c r="C273" s="738"/>
      <c r="D273" s="738"/>
      <c r="E273" s="738"/>
      <c r="F273" s="738"/>
      <c r="G273" s="738"/>
      <c r="H273" s="738"/>
      <c r="I273" s="738"/>
      <c r="J273" s="454"/>
      <c r="K273" s="738"/>
      <c r="L273" s="738"/>
      <c r="M273" s="738"/>
      <c r="N273" s="738"/>
      <c r="O273" s="462"/>
      <c r="P273" s="462"/>
      <c r="Q273" s="462"/>
      <c r="R273" s="462"/>
    </row>
    <row r="274" spans="1:18" ht="20.25" customHeight="1">
      <c r="A274" s="543"/>
      <c r="B274" s="488"/>
      <c r="C274" s="738"/>
      <c r="D274" s="738"/>
      <c r="E274" s="738"/>
      <c r="F274" s="738"/>
      <c r="G274" s="738"/>
      <c r="H274" s="738"/>
      <c r="I274" s="738"/>
      <c r="J274" s="454"/>
      <c r="K274" s="738"/>
      <c r="L274" s="738"/>
      <c r="M274" s="738"/>
      <c r="N274" s="738"/>
      <c r="O274" s="462"/>
      <c r="P274" s="462"/>
      <c r="Q274" s="462"/>
      <c r="R274" s="462"/>
    </row>
    <row r="275" spans="1:18">
      <c r="A275" s="543"/>
      <c r="B275" s="488"/>
      <c r="C275" s="738"/>
      <c r="D275" s="738"/>
      <c r="E275" s="738"/>
      <c r="F275" s="738"/>
      <c r="G275" s="738"/>
      <c r="H275" s="738"/>
      <c r="I275" s="738"/>
      <c r="J275" s="738"/>
      <c r="K275" s="738"/>
      <c r="L275" s="738"/>
      <c r="M275" s="738"/>
      <c r="N275" s="738"/>
    </row>
    <row r="276" spans="1:18">
      <c r="C276" s="738"/>
      <c r="K276" s="454"/>
      <c r="L276" s="454"/>
      <c r="M276" s="454"/>
      <c r="N276" s="719"/>
    </row>
    <row r="277" spans="1:18">
      <c r="A277" s="777"/>
      <c r="C277" s="584"/>
      <c r="D277" s="584"/>
      <c r="E277" s="584"/>
      <c r="F277" s="584"/>
      <c r="G277" s="584"/>
      <c r="H277" s="584"/>
      <c r="J277" s="454"/>
      <c r="K277" s="454"/>
      <c r="L277" s="454"/>
      <c r="M277" s="454"/>
      <c r="N277" s="719"/>
    </row>
    <row r="278" spans="1:18">
      <c r="A278" s="778"/>
      <c r="C278" s="778"/>
      <c r="D278" s="778"/>
      <c r="E278" s="778"/>
      <c r="F278" s="778"/>
      <c r="G278" s="779"/>
      <c r="H278" s="584"/>
      <c r="J278" s="454"/>
      <c r="K278" s="454"/>
      <c r="L278" s="454"/>
      <c r="M278" s="454"/>
      <c r="N278" s="719"/>
    </row>
    <row r="279" spans="1:18" s="10" customFormat="1">
      <c r="A279" s="778"/>
      <c r="B279" s="453"/>
      <c r="C279" s="780"/>
      <c r="D279" s="780"/>
      <c r="E279" s="780"/>
      <c r="F279" s="1765"/>
      <c r="G279" s="1766"/>
      <c r="H279" s="1766"/>
      <c r="I279" s="160"/>
      <c r="J279" s="29"/>
      <c r="K279" s="29"/>
      <c r="L279" s="29"/>
      <c r="M279" s="29"/>
      <c r="N279" s="28"/>
    </row>
    <row r="280" spans="1:18" s="10" customFormat="1">
      <c r="A280" s="781"/>
      <c r="C280" s="530"/>
      <c r="D280" s="193"/>
      <c r="E280" s="160"/>
      <c r="F280" s="531"/>
      <c r="G280" s="532"/>
      <c r="H280" s="532"/>
      <c r="I280" s="160"/>
      <c r="J280" s="29"/>
      <c r="K280" s="29"/>
      <c r="L280" s="29"/>
      <c r="M280" s="29"/>
      <c r="N280" s="28"/>
    </row>
    <row r="281" spans="1:18" s="10" customFormat="1">
      <c r="A281" s="781"/>
      <c r="C281" s="781"/>
      <c r="G281" s="191"/>
      <c r="H281" s="72"/>
      <c r="J281" s="29"/>
      <c r="K281" s="29"/>
      <c r="L281" s="29"/>
      <c r="M281" s="29"/>
      <c r="N281" s="29"/>
    </row>
    <row r="282" spans="1:18" ht="15.75">
      <c r="A282" s="781"/>
      <c r="B282" s="10"/>
      <c r="C282" s="782"/>
      <c r="D282" s="10"/>
      <c r="E282" s="10"/>
      <c r="F282" s="192"/>
      <c r="G282" s="214"/>
      <c r="H282" s="170"/>
    </row>
    <row r="283" spans="1:18" ht="15.75">
      <c r="A283" s="778"/>
      <c r="C283" s="778"/>
      <c r="F283" s="783"/>
      <c r="G283" s="784"/>
      <c r="H283" s="170"/>
    </row>
    <row r="284" spans="1:18">
      <c r="A284" s="778"/>
      <c r="C284" s="785"/>
      <c r="F284" s="778"/>
      <c r="G284" s="784"/>
      <c r="H284" s="786"/>
    </row>
    <row r="285" spans="1:18">
      <c r="A285" s="778"/>
      <c r="C285" s="785"/>
      <c r="F285" s="778"/>
      <c r="G285" s="784"/>
      <c r="H285" s="786"/>
    </row>
    <row r="286" spans="1:18">
      <c r="A286" s="778"/>
      <c r="C286" s="785"/>
      <c r="F286" s="778"/>
      <c r="G286" s="784"/>
      <c r="H286" s="786"/>
    </row>
    <row r="287" spans="1:18">
      <c r="A287" s="778"/>
      <c r="C287" s="785"/>
      <c r="F287" s="778"/>
      <c r="G287" s="784"/>
      <c r="H287" s="787"/>
    </row>
    <row r="288" spans="1:18">
      <c r="A288" s="584"/>
      <c r="C288" s="788"/>
      <c r="F288" s="780"/>
      <c r="G288" s="784"/>
      <c r="H288" s="787"/>
    </row>
    <row r="289" spans="1:8">
      <c r="A289" s="584"/>
      <c r="C289" s="788"/>
      <c r="F289" s="780"/>
      <c r="G289" s="784"/>
      <c r="H289" s="787"/>
    </row>
    <row r="290" spans="1:8">
      <c r="A290" s="584"/>
      <c r="C290" s="788"/>
      <c r="F290" s="780"/>
      <c r="G290" s="784"/>
      <c r="H290" s="787"/>
    </row>
    <row r="291" spans="1:8">
      <c r="A291" s="584"/>
      <c r="C291" s="788"/>
      <c r="F291" s="780"/>
      <c r="G291" s="784"/>
      <c r="H291" s="787"/>
    </row>
    <row r="292" spans="1:8">
      <c r="A292" s="555"/>
      <c r="C292" s="584"/>
      <c r="D292" s="584"/>
      <c r="E292" s="584"/>
      <c r="F292" s="584"/>
      <c r="G292" s="584"/>
      <c r="H292" s="584"/>
    </row>
    <row r="293" spans="1:8">
      <c r="C293" s="584"/>
      <c r="D293" s="584"/>
      <c r="E293" s="584"/>
      <c r="F293" s="584"/>
      <c r="G293" s="584"/>
      <c r="H293" s="584"/>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zoomScale="75" zoomScaleNormal="75" workbookViewId="0">
      <selection activeCell="B4" sqref="B4"/>
    </sheetView>
  </sheetViews>
  <sheetFormatPr defaultColWidth="8.88671875" defaultRowHeight="12.75"/>
  <cols>
    <col min="1" max="1" width="3.109375" style="345" customWidth="1"/>
    <col min="2" max="2" width="11.44140625" style="345" customWidth="1"/>
    <col min="3" max="3" width="17.5546875" style="345" customWidth="1"/>
    <col min="4" max="4" width="14" style="345" bestFit="1" customWidth="1"/>
    <col min="5" max="5" width="15" style="345" bestFit="1" customWidth="1"/>
    <col min="6" max="6" width="9.44140625" style="345" customWidth="1"/>
    <col min="7" max="7" width="15.88671875" style="345" customWidth="1"/>
    <col min="8" max="8" width="16.109375" style="345" customWidth="1"/>
    <col min="9" max="9" width="14.21875" style="345" customWidth="1"/>
    <col min="10" max="10" width="14.88671875" style="345" bestFit="1" customWidth="1"/>
    <col min="11" max="11" width="13.44140625" style="345" bestFit="1" customWidth="1"/>
    <col min="12" max="12" width="13" style="345" customWidth="1"/>
    <col min="13" max="13" width="11.88671875" style="345" customWidth="1"/>
    <col min="14" max="14" width="11.21875" style="345" customWidth="1"/>
    <col min="15" max="15" width="13.44140625" style="345" bestFit="1" customWidth="1"/>
    <col min="16" max="16" width="12" style="345" customWidth="1"/>
    <col min="17" max="17" width="11" style="345" customWidth="1"/>
    <col min="18" max="18" width="12.77734375" style="345" customWidth="1"/>
    <col min="19" max="16384" width="8.88671875" style="345"/>
  </cols>
  <sheetData>
    <row r="1" spans="1:86" ht="20.25">
      <c r="A1" s="256"/>
      <c r="B1" s="89" t="s">
        <v>1339</v>
      </c>
      <c r="C1" s="256"/>
      <c r="D1" s="256"/>
      <c r="R1" s="345" t="s">
        <v>748</v>
      </c>
    </row>
    <row r="2" spans="1:86" ht="18">
      <c r="A2" s="259"/>
      <c r="B2" s="783" t="str">
        <f>+'Projected Gross Rev Req'!D4</f>
        <v>For the 12 months ended - December 31, 2012</v>
      </c>
      <c r="C2" s="259"/>
      <c r="D2" s="259"/>
    </row>
    <row r="3" spans="1:86" ht="15">
      <c r="A3" s="145"/>
      <c r="B3" s="380"/>
      <c r="C3" s="341"/>
      <c r="D3" s="341"/>
    </row>
    <row r="4" spans="1:86">
      <c r="B4" s="1684" t="s">
        <v>1994</v>
      </c>
    </row>
    <row r="6" spans="1:86" ht="15">
      <c r="A6" s="408"/>
      <c r="B6" s="421" t="s">
        <v>72</v>
      </c>
      <c r="C6" s="408"/>
      <c r="D6" s="408"/>
      <c r="E6" s="408"/>
      <c r="F6" s="408"/>
      <c r="G6" s="408"/>
      <c r="H6" s="408"/>
      <c r="I6" s="408"/>
      <c r="J6" s="408"/>
      <c r="K6" s="408"/>
      <c r="L6" s="408"/>
      <c r="M6" s="408"/>
      <c r="N6" s="408"/>
      <c r="O6" s="408"/>
      <c r="P6" s="408"/>
      <c r="Q6" s="408"/>
      <c r="R6" s="408"/>
    </row>
    <row r="7" spans="1:86" ht="15">
      <c r="A7" s="420">
        <v>1</v>
      </c>
      <c r="B7" s="408"/>
      <c r="C7" s="408"/>
      <c r="D7" s="408"/>
      <c r="E7" s="408"/>
      <c r="F7" s="408"/>
      <c r="G7" s="430" t="s">
        <v>1612</v>
      </c>
      <c r="H7" s="431" t="s">
        <v>1725</v>
      </c>
      <c r="I7" s="431"/>
      <c r="J7" s="431"/>
      <c r="K7" s="430" t="s">
        <v>1612</v>
      </c>
      <c r="L7" s="431" t="s">
        <v>438</v>
      </c>
      <c r="M7" s="431"/>
      <c r="N7" s="431"/>
      <c r="O7" s="430" t="s">
        <v>1612</v>
      </c>
      <c r="P7" s="431" t="s">
        <v>439</v>
      </c>
      <c r="Q7" s="431"/>
      <c r="R7" s="432"/>
      <c r="AH7" s="350"/>
      <c r="AI7" s="350"/>
      <c r="AZ7" s="1477"/>
      <c r="BP7" s="1482"/>
      <c r="BQ7" s="1477"/>
      <c r="CG7" s="1482"/>
      <c r="CH7" s="1477"/>
    </row>
    <row r="8" spans="1:86" ht="14.25">
      <c r="A8" s="420">
        <f>+A7+1</f>
        <v>2</v>
      </c>
      <c r="B8" s="408"/>
      <c r="C8" s="408"/>
      <c r="D8" s="408"/>
      <c r="E8" s="408"/>
      <c r="F8" s="408"/>
      <c r="G8" s="433" t="s">
        <v>315</v>
      </c>
      <c r="H8" s="429" t="s">
        <v>244</v>
      </c>
      <c r="I8" s="429"/>
      <c r="J8" s="429"/>
      <c r="K8" s="433" t="s">
        <v>315</v>
      </c>
      <c r="L8" s="429" t="s">
        <v>316</v>
      </c>
      <c r="M8" s="429"/>
      <c r="N8" s="429"/>
      <c r="O8" s="433" t="s">
        <v>315</v>
      </c>
      <c r="P8" s="429" t="s">
        <v>812</v>
      </c>
      <c r="Q8" s="429"/>
      <c r="R8" s="478"/>
      <c r="AH8" s="350"/>
      <c r="AI8" s="350"/>
      <c r="AZ8" s="376"/>
      <c r="BP8" s="350"/>
      <c r="BQ8" s="376"/>
      <c r="CG8" s="350"/>
      <c r="CH8" s="376"/>
    </row>
    <row r="9" spans="1:86" ht="14.25">
      <c r="A9" s="420">
        <f t="shared" ref="A9:A14" si="0">+A8+1</f>
        <v>3</v>
      </c>
      <c r="B9" s="408"/>
      <c r="C9" s="408"/>
      <c r="D9" s="408"/>
      <c r="E9" s="408"/>
      <c r="F9" s="408"/>
      <c r="G9" s="409" t="s">
        <v>1351</v>
      </c>
      <c r="H9" s="443">
        <f>1/15/12</f>
        <v>5.5555555555555558E-3</v>
      </c>
      <c r="I9" s="435"/>
      <c r="J9" s="410"/>
      <c r="K9" s="409" t="s">
        <v>1351</v>
      </c>
      <c r="L9" s="434"/>
      <c r="M9" s="435"/>
      <c r="N9" s="410"/>
      <c r="O9" s="409" t="s">
        <v>1351</v>
      </c>
      <c r="P9" s="434"/>
      <c r="Q9" s="435"/>
      <c r="R9" s="411"/>
      <c r="AH9" s="350"/>
      <c r="AI9" s="350"/>
      <c r="AZ9" s="376"/>
      <c r="BP9" s="350"/>
      <c r="BQ9" s="376"/>
      <c r="CG9" s="350"/>
      <c r="CH9" s="376"/>
    </row>
    <row r="10" spans="1:86" ht="14.25">
      <c r="A10" s="420">
        <f t="shared" si="0"/>
        <v>4</v>
      </c>
      <c r="B10" s="408"/>
      <c r="C10" s="408"/>
      <c r="D10" s="408"/>
      <c r="E10" s="408"/>
      <c r="F10" s="408"/>
      <c r="G10" s="409" t="s">
        <v>610</v>
      </c>
      <c r="H10" s="434">
        <v>0.01</v>
      </c>
      <c r="I10" s="435"/>
      <c r="J10" s="410"/>
      <c r="K10" s="409" t="s">
        <v>610</v>
      </c>
      <c r="L10" s="434"/>
      <c r="M10" s="435"/>
      <c r="N10" s="410"/>
      <c r="O10" s="409" t="s">
        <v>610</v>
      </c>
      <c r="P10" s="434"/>
      <c r="Q10" s="435"/>
      <c r="R10" s="411"/>
      <c r="AH10" s="350"/>
      <c r="AI10" s="350"/>
      <c r="AZ10" s="376"/>
      <c r="BP10" s="350"/>
      <c r="BQ10" s="376"/>
      <c r="CG10" s="350"/>
      <c r="CH10" s="376"/>
    </row>
    <row r="11" spans="1:86" ht="14.25">
      <c r="A11" s="420">
        <f t="shared" si="0"/>
        <v>5</v>
      </c>
      <c r="B11" s="408"/>
      <c r="C11" s="408"/>
      <c r="D11" s="408"/>
      <c r="E11" s="408"/>
      <c r="F11" s="408"/>
      <c r="G11" s="409" t="s">
        <v>612</v>
      </c>
      <c r="H11" s="436">
        <f>+H10*'Actual Gross Rev'!H236</f>
        <v>5.2391110488369964E-3</v>
      </c>
      <c r="I11" s="435"/>
      <c r="J11" s="410"/>
      <c r="K11" s="409" t="s">
        <v>612</v>
      </c>
      <c r="L11" s="436">
        <f>+L10*'Actual Gross Rev'!$L$236</f>
        <v>0</v>
      </c>
      <c r="M11" s="435"/>
      <c r="N11" s="410"/>
      <c r="O11" s="409" t="s">
        <v>612</v>
      </c>
      <c r="P11" s="436">
        <f>+P10*'Actual Gross Rev'!$L$236</f>
        <v>0</v>
      </c>
      <c r="Q11" s="435"/>
      <c r="R11" s="411"/>
      <c r="AH11" s="350"/>
      <c r="AI11" s="350"/>
      <c r="AZ11" s="376"/>
      <c r="BP11" s="350"/>
      <c r="BQ11" s="376"/>
      <c r="CG11" s="350"/>
      <c r="CH11" s="376"/>
    </row>
    <row r="12" spans="1:86" ht="14.25">
      <c r="A12" s="420">
        <f t="shared" si="0"/>
        <v>6</v>
      </c>
      <c r="B12" s="408"/>
      <c r="C12" s="408"/>
      <c r="D12" s="408"/>
      <c r="E12" s="408"/>
      <c r="F12" s="408"/>
      <c r="G12" s="409" t="s">
        <v>613</v>
      </c>
      <c r="H12" s="1182">
        <v>198533593</v>
      </c>
      <c r="I12" s="413"/>
      <c r="J12" s="410"/>
      <c r="K12" s="409" t="s">
        <v>613</v>
      </c>
      <c r="L12" s="1183">
        <v>0</v>
      </c>
      <c r="M12" s="413"/>
      <c r="N12" s="410"/>
      <c r="O12" s="409" t="s">
        <v>613</v>
      </c>
      <c r="P12" s="1183">
        <v>0</v>
      </c>
      <c r="Q12" s="413"/>
      <c r="R12" s="411"/>
      <c r="AH12" s="350"/>
      <c r="AI12" s="350"/>
      <c r="AZ12" s="376"/>
      <c r="BP12" s="350"/>
      <c r="BQ12" s="376"/>
      <c r="CG12" s="350"/>
      <c r="CH12" s="376"/>
    </row>
    <row r="13" spans="1:86" ht="15">
      <c r="A13" s="420">
        <f t="shared" si="0"/>
        <v>7</v>
      </c>
      <c r="B13" s="408"/>
      <c r="C13" s="1769" t="s">
        <v>1077</v>
      </c>
      <c r="D13" s="1769"/>
      <c r="E13" s="1769"/>
      <c r="F13" s="408"/>
      <c r="G13" s="409" t="s">
        <v>614</v>
      </c>
      <c r="H13" s="1183">
        <v>14344119</v>
      </c>
      <c r="I13" s="437"/>
      <c r="J13" s="410"/>
      <c r="K13" s="409" t="s">
        <v>614</v>
      </c>
      <c r="L13" s="1183">
        <v>0</v>
      </c>
      <c r="M13" s="437"/>
      <c r="N13" s="410"/>
      <c r="O13" s="409" t="s">
        <v>614</v>
      </c>
      <c r="P13" s="1183">
        <v>0</v>
      </c>
      <c r="Q13" s="437"/>
      <c r="R13" s="411"/>
      <c r="AH13" s="350"/>
      <c r="AI13" s="350"/>
      <c r="AZ13" s="376"/>
      <c r="BP13" s="350"/>
      <c r="BQ13" s="376"/>
      <c r="CG13" s="350"/>
      <c r="CH13" s="376"/>
    </row>
    <row r="14" spans="1:86" ht="14.25">
      <c r="A14" s="420">
        <f t="shared" si="0"/>
        <v>8</v>
      </c>
      <c r="B14" s="408"/>
      <c r="C14" s="408"/>
      <c r="D14" s="408"/>
      <c r="E14" s="408"/>
      <c r="F14" s="408"/>
      <c r="G14" s="409" t="s">
        <v>615</v>
      </c>
      <c r="H14" s="438">
        <v>2008</v>
      </c>
      <c r="I14" s="439"/>
      <c r="J14" s="410"/>
      <c r="K14" s="409" t="s">
        <v>615</v>
      </c>
      <c r="L14" s="438"/>
      <c r="M14" s="439"/>
      <c r="N14" s="410"/>
      <c r="O14" s="409" t="s">
        <v>615</v>
      </c>
      <c r="P14" s="438"/>
      <c r="Q14" s="439"/>
      <c r="R14" s="411"/>
      <c r="AH14" s="350"/>
      <c r="AI14" s="350"/>
      <c r="AZ14" s="1478"/>
      <c r="BP14" s="472"/>
      <c r="BQ14" s="1478"/>
      <c r="CG14" s="472"/>
      <c r="CH14" s="1478"/>
    </row>
    <row r="15" spans="1:86">
      <c r="G15" s="349"/>
      <c r="H15" s="350"/>
      <c r="I15" s="350"/>
      <c r="J15" s="350"/>
      <c r="K15" s="349"/>
      <c r="L15" s="350"/>
      <c r="M15" s="350"/>
      <c r="N15" s="350"/>
      <c r="O15" s="349"/>
      <c r="P15" s="350"/>
      <c r="Q15" s="350"/>
      <c r="R15" s="376"/>
    </row>
    <row r="16" spans="1:86" ht="15">
      <c r="B16" s="394" t="s">
        <v>565</v>
      </c>
      <c r="C16" s="394" t="s">
        <v>713</v>
      </c>
      <c r="D16" s="394" t="s">
        <v>1452</v>
      </c>
      <c r="E16" s="394" t="s">
        <v>712</v>
      </c>
      <c r="F16" s="395" t="s">
        <v>565</v>
      </c>
      <c r="G16" s="440" t="s">
        <v>713</v>
      </c>
      <c r="H16" s="426" t="s">
        <v>1452</v>
      </c>
      <c r="I16" s="426" t="s">
        <v>712</v>
      </c>
      <c r="J16" s="426" t="s">
        <v>1453</v>
      </c>
      <c r="K16" s="440" t="s">
        <v>713</v>
      </c>
      <c r="L16" s="426" t="s">
        <v>1452</v>
      </c>
      <c r="M16" s="426" t="s">
        <v>712</v>
      </c>
      <c r="N16" s="426" t="s">
        <v>1453</v>
      </c>
      <c r="O16" s="440" t="s">
        <v>713</v>
      </c>
      <c r="P16" s="426" t="s">
        <v>1452</v>
      </c>
      <c r="Q16" s="426" t="s">
        <v>712</v>
      </c>
      <c r="R16" s="441" t="s">
        <v>1453</v>
      </c>
    </row>
    <row r="17" spans="1:18" ht="14.25">
      <c r="G17" s="1174">
        <f>+H12</f>
        <v>198533593</v>
      </c>
      <c r="H17" s="1175"/>
      <c r="I17" s="360"/>
      <c r="J17" s="360"/>
      <c r="K17" s="1174">
        <v>0</v>
      </c>
      <c r="L17" s="1175"/>
      <c r="M17" s="1175"/>
      <c r="N17" s="1175"/>
      <c r="O17" s="1174">
        <v>0</v>
      </c>
      <c r="P17" s="1175"/>
      <c r="Q17" s="1175"/>
      <c r="R17" s="1184"/>
    </row>
    <row r="18" spans="1:18" ht="14.25">
      <c r="A18" s="420">
        <f>+A14+1</f>
        <v>9</v>
      </c>
      <c r="B18" s="406">
        <v>40544</v>
      </c>
      <c r="C18" s="1173">
        <f t="shared" ref="C18:C41" si="1">+G18+K18+O18</f>
        <v>198533593</v>
      </c>
      <c r="D18" s="1173">
        <f t="shared" ref="D18:D41" si="2">+H18+L18+P18</f>
        <v>1102964.4055560001</v>
      </c>
      <c r="E18" s="1173">
        <f t="shared" ref="E18:E41" si="3">+I18+M18+Q18</f>
        <v>15447083.405556001</v>
      </c>
      <c r="F18" s="415">
        <f t="shared" ref="F18:F41" si="4">+B18</f>
        <v>40544</v>
      </c>
      <c r="G18" s="1256">
        <f t="shared" ref="G18:G30" si="5">+G17</f>
        <v>198533593</v>
      </c>
      <c r="H18" s="1176">
        <f>ROUND(G17*H$9,6)</f>
        <v>1102964.4055560001</v>
      </c>
      <c r="I18" s="1181">
        <f>H13+H18</f>
        <v>15447083.405556001</v>
      </c>
      <c r="J18" s="1177">
        <f>+G18-I18</f>
        <v>183086509.59444401</v>
      </c>
      <c r="K18" s="1174">
        <v>0</v>
      </c>
      <c r="L18" s="1176">
        <f>ROUND(K17*L$9,6)</f>
        <v>0</v>
      </c>
      <c r="M18" s="1181">
        <f>L13+L18</f>
        <v>0</v>
      </c>
      <c r="N18" s="1177">
        <f>+K18-M18</f>
        <v>0</v>
      </c>
      <c r="O18" s="1174">
        <v>0</v>
      </c>
      <c r="P18" s="1176">
        <f>ROUND(O17*P$9,6)</f>
        <v>0</v>
      </c>
      <c r="Q18" s="1181">
        <f>P13+P18</f>
        <v>0</v>
      </c>
      <c r="R18" s="1179">
        <f>+O18-Q18</f>
        <v>0</v>
      </c>
    </row>
    <row r="19" spans="1:18" ht="14.25">
      <c r="A19" s="420">
        <f t="shared" ref="A19:A41" si="6">+A18+1</f>
        <v>10</v>
      </c>
      <c r="B19" s="406">
        <v>40575</v>
      </c>
      <c r="C19" s="1173">
        <f t="shared" si="1"/>
        <v>198533593</v>
      </c>
      <c r="D19" s="1173">
        <f t="shared" si="2"/>
        <v>1102964.4055560001</v>
      </c>
      <c r="E19" s="1173">
        <f t="shared" si="3"/>
        <v>16550047.811112002</v>
      </c>
      <c r="F19" s="415">
        <f t="shared" si="4"/>
        <v>40575</v>
      </c>
      <c r="G19" s="1256">
        <f t="shared" si="5"/>
        <v>198533593</v>
      </c>
      <c r="H19" s="1176">
        <f t="shared" ref="H19:H41" si="7">ROUND(G18*H$9,6)</f>
        <v>1102964.4055560001</v>
      </c>
      <c r="I19" s="1177">
        <f t="shared" ref="I19:I41" si="8">I18+H19</f>
        <v>16550047.811112002</v>
      </c>
      <c r="J19" s="1177">
        <f>+G19-I19</f>
        <v>181983545.18888801</v>
      </c>
      <c r="K19" s="1174">
        <v>0</v>
      </c>
      <c r="L19" s="1176">
        <f t="shared" ref="L19:L41" si="9">ROUND(K18*L$9,6)</f>
        <v>0</v>
      </c>
      <c r="M19" s="1177">
        <f>M18+L19</f>
        <v>0</v>
      </c>
      <c r="N19" s="1177">
        <f>+K19-M19</f>
        <v>0</v>
      </c>
      <c r="O19" s="1174">
        <v>0</v>
      </c>
      <c r="P19" s="1176">
        <f t="shared" ref="P19:P41" si="10">ROUND(O18*P$9,6)</f>
        <v>0</v>
      </c>
      <c r="Q19" s="1177">
        <f>Q18+P19</f>
        <v>0</v>
      </c>
      <c r="R19" s="1179">
        <f>+O19-Q19</f>
        <v>0</v>
      </c>
    </row>
    <row r="20" spans="1:18" ht="14.25">
      <c r="A20" s="420">
        <f t="shared" si="6"/>
        <v>11</v>
      </c>
      <c r="B20" s="406">
        <v>40603</v>
      </c>
      <c r="C20" s="1173">
        <f t="shared" si="1"/>
        <v>198533593</v>
      </c>
      <c r="D20" s="1173">
        <f t="shared" si="2"/>
        <v>1102964.4055560001</v>
      </c>
      <c r="E20" s="1173">
        <f t="shared" si="3"/>
        <v>17653012.216668002</v>
      </c>
      <c r="F20" s="415">
        <f t="shared" si="4"/>
        <v>40603</v>
      </c>
      <c r="G20" s="1256">
        <f t="shared" si="5"/>
        <v>198533593</v>
      </c>
      <c r="H20" s="1176">
        <f t="shared" si="7"/>
        <v>1102964.4055560001</v>
      </c>
      <c r="I20" s="1177">
        <f t="shared" si="8"/>
        <v>17653012.216668002</v>
      </c>
      <c r="J20" s="1177">
        <f t="shared" ref="J20:J41" si="11">+G20-I20</f>
        <v>180880580.78333199</v>
      </c>
      <c r="K20" s="1174">
        <f t="shared" ref="K20:K28" si="12">+K19</f>
        <v>0</v>
      </c>
      <c r="L20" s="1176">
        <f t="shared" si="9"/>
        <v>0</v>
      </c>
      <c r="M20" s="1177">
        <f>M19+L20</f>
        <v>0</v>
      </c>
      <c r="N20" s="1177">
        <f t="shared" ref="N20:N41" si="13">+K20-M20</f>
        <v>0</v>
      </c>
      <c r="O20" s="1174">
        <f t="shared" ref="O20:O28" si="14">+O19</f>
        <v>0</v>
      </c>
      <c r="P20" s="1176">
        <f t="shared" si="10"/>
        <v>0</v>
      </c>
      <c r="Q20" s="1177">
        <f>Q19+P20</f>
        <v>0</v>
      </c>
      <c r="R20" s="1179">
        <f t="shared" ref="R20:R41" si="15">+O20-Q20</f>
        <v>0</v>
      </c>
    </row>
    <row r="21" spans="1:18" ht="14.25">
      <c r="A21" s="420">
        <f t="shared" si="6"/>
        <v>12</v>
      </c>
      <c r="B21" s="406">
        <v>40634</v>
      </c>
      <c r="C21" s="1173">
        <f t="shared" si="1"/>
        <v>198533593</v>
      </c>
      <c r="D21" s="1173">
        <f t="shared" si="2"/>
        <v>1102964.4055560001</v>
      </c>
      <c r="E21" s="1173">
        <f t="shared" si="3"/>
        <v>18755976.622224003</v>
      </c>
      <c r="F21" s="415">
        <f t="shared" si="4"/>
        <v>40634</v>
      </c>
      <c r="G21" s="1256">
        <f t="shared" si="5"/>
        <v>198533593</v>
      </c>
      <c r="H21" s="1176">
        <f t="shared" si="7"/>
        <v>1102964.4055560001</v>
      </c>
      <c r="I21" s="1177">
        <f t="shared" si="8"/>
        <v>18755976.622224003</v>
      </c>
      <c r="J21" s="1177">
        <f t="shared" si="11"/>
        <v>179777616.377776</v>
      </c>
      <c r="K21" s="1174">
        <f t="shared" si="12"/>
        <v>0</v>
      </c>
      <c r="L21" s="1176">
        <f t="shared" si="9"/>
        <v>0</v>
      </c>
      <c r="M21" s="1177">
        <f t="shared" ref="M21:M41" si="16">M20+L21</f>
        <v>0</v>
      </c>
      <c r="N21" s="1177">
        <f t="shared" si="13"/>
        <v>0</v>
      </c>
      <c r="O21" s="1174">
        <f t="shared" si="14"/>
        <v>0</v>
      </c>
      <c r="P21" s="1176">
        <f t="shared" si="10"/>
        <v>0</v>
      </c>
      <c r="Q21" s="1177">
        <f t="shared" ref="Q21:Q41" si="17">Q20+P21</f>
        <v>0</v>
      </c>
      <c r="R21" s="1179">
        <f t="shared" si="15"/>
        <v>0</v>
      </c>
    </row>
    <row r="22" spans="1:18" ht="14.25">
      <c r="A22" s="420">
        <f t="shared" si="6"/>
        <v>13</v>
      </c>
      <c r="B22" s="406">
        <v>40664</v>
      </c>
      <c r="C22" s="1173">
        <f t="shared" si="1"/>
        <v>198533593</v>
      </c>
      <c r="D22" s="1173">
        <f t="shared" si="2"/>
        <v>1102964.4055560001</v>
      </c>
      <c r="E22" s="1173">
        <f t="shared" si="3"/>
        <v>19858941.027780004</v>
      </c>
      <c r="F22" s="415">
        <f t="shared" si="4"/>
        <v>40664</v>
      </c>
      <c r="G22" s="1256">
        <f t="shared" si="5"/>
        <v>198533593</v>
      </c>
      <c r="H22" s="1176">
        <f t="shared" si="7"/>
        <v>1102964.4055560001</v>
      </c>
      <c r="I22" s="1177">
        <f t="shared" si="8"/>
        <v>19858941.027780004</v>
      </c>
      <c r="J22" s="1177">
        <f t="shared" si="11"/>
        <v>178674651.97222</v>
      </c>
      <c r="K22" s="1174">
        <f t="shared" si="12"/>
        <v>0</v>
      </c>
      <c r="L22" s="1176">
        <f t="shared" si="9"/>
        <v>0</v>
      </c>
      <c r="M22" s="1177">
        <f t="shared" si="16"/>
        <v>0</v>
      </c>
      <c r="N22" s="1177">
        <f t="shared" si="13"/>
        <v>0</v>
      </c>
      <c r="O22" s="1174">
        <f t="shared" si="14"/>
        <v>0</v>
      </c>
      <c r="P22" s="1176">
        <f t="shared" si="10"/>
        <v>0</v>
      </c>
      <c r="Q22" s="1177">
        <f t="shared" si="17"/>
        <v>0</v>
      </c>
      <c r="R22" s="1179">
        <f t="shared" si="15"/>
        <v>0</v>
      </c>
    </row>
    <row r="23" spans="1:18" ht="14.25">
      <c r="A23" s="420">
        <f t="shared" si="6"/>
        <v>14</v>
      </c>
      <c r="B23" s="406">
        <v>40695</v>
      </c>
      <c r="C23" s="1173">
        <f t="shared" si="1"/>
        <v>198533593</v>
      </c>
      <c r="D23" s="1173">
        <f t="shared" si="2"/>
        <v>1102964.4055560001</v>
      </c>
      <c r="E23" s="1173">
        <f t="shared" si="3"/>
        <v>20961905.433336005</v>
      </c>
      <c r="F23" s="415">
        <f t="shared" si="4"/>
        <v>40695</v>
      </c>
      <c r="G23" s="1256">
        <f t="shared" si="5"/>
        <v>198533593</v>
      </c>
      <c r="H23" s="1176">
        <f t="shared" si="7"/>
        <v>1102964.4055560001</v>
      </c>
      <c r="I23" s="1177">
        <f t="shared" si="8"/>
        <v>20961905.433336005</v>
      </c>
      <c r="J23" s="1177">
        <f t="shared" si="11"/>
        <v>177571687.56666398</v>
      </c>
      <c r="K23" s="1174">
        <f t="shared" si="12"/>
        <v>0</v>
      </c>
      <c r="L23" s="1176">
        <f t="shared" si="9"/>
        <v>0</v>
      </c>
      <c r="M23" s="1177">
        <f t="shared" si="16"/>
        <v>0</v>
      </c>
      <c r="N23" s="1177">
        <f t="shared" si="13"/>
        <v>0</v>
      </c>
      <c r="O23" s="1174">
        <f t="shared" si="14"/>
        <v>0</v>
      </c>
      <c r="P23" s="1176">
        <f t="shared" si="10"/>
        <v>0</v>
      </c>
      <c r="Q23" s="1177">
        <f t="shared" si="17"/>
        <v>0</v>
      </c>
      <c r="R23" s="1179">
        <f t="shared" si="15"/>
        <v>0</v>
      </c>
    </row>
    <row r="24" spans="1:18" ht="14.25">
      <c r="A24" s="420">
        <f t="shared" si="6"/>
        <v>15</v>
      </c>
      <c r="B24" s="406">
        <v>40725</v>
      </c>
      <c r="C24" s="1173">
        <f t="shared" si="1"/>
        <v>198533593</v>
      </c>
      <c r="D24" s="1173">
        <f t="shared" si="2"/>
        <v>1102964.4055560001</v>
      </c>
      <c r="E24" s="1173">
        <f t="shared" si="3"/>
        <v>22064869.838892005</v>
      </c>
      <c r="F24" s="415">
        <f t="shared" si="4"/>
        <v>40725</v>
      </c>
      <c r="G24" s="1256">
        <f t="shared" si="5"/>
        <v>198533593</v>
      </c>
      <c r="H24" s="1176">
        <f t="shared" si="7"/>
        <v>1102964.4055560001</v>
      </c>
      <c r="I24" s="1177">
        <f t="shared" si="8"/>
        <v>22064869.838892005</v>
      </c>
      <c r="J24" s="1177">
        <f t="shared" si="11"/>
        <v>176468723.16110799</v>
      </c>
      <c r="K24" s="1174">
        <f t="shared" si="12"/>
        <v>0</v>
      </c>
      <c r="L24" s="1176">
        <f t="shared" si="9"/>
        <v>0</v>
      </c>
      <c r="M24" s="1177">
        <f t="shared" si="16"/>
        <v>0</v>
      </c>
      <c r="N24" s="1177">
        <f t="shared" si="13"/>
        <v>0</v>
      </c>
      <c r="O24" s="1174">
        <f t="shared" si="14"/>
        <v>0</v>
      </c>
      <c r="P24" s="1176">
        <f t="shared" si="10"/>
        <v>0</v>
      </c>
      <c r="Q24" s="1177">
        <f t="shared" si="17"/>
        <v>0</v>
      </c>
      <c r="R24" s="1179">
        <f t="shared" si="15"/>
        <v>0</v>
      </c>
    </row>
    <row r="25" spans="1:18" ht="14.25">
      <c r="A25" s="420">
        <f t="shared" si="6"/>
        <v>16</v>
      </c>
      <c r="B25" s="406">
        <v>40756</v>
      </c>
      <c r="C25" s="1173">
        <f t="shared" si="1"/>
        <v>198533593</v>
      </c>
      <c r="D25" s="1173">
        <f t="shared" si="2"/>
        <v>1102964.4055560001</v>
      </c>
      <c r="E25" s="1173">
        <f t="shared" si="3"/>
        <v>23167834.244448006</v>
      </c>
      <c r="F25" s="415">
        <f t="shared" si="4"/>
        <v>40756</v>
      </c>
      <c r="G25" s="1256">
        <f t="shared" si="5"/>
        <v>198533593</v>
      </c>
      <c r="H25" s="1176">
        <f t="shared" si="7"/>
        <v>1102964.4055560001</v>
      </c>
      <c r="I25" s="1177">
        <f t="shared" si="8"/>
        <v>23167834.244448006</v>
      </c>
      <c r="J25" s="1177">
        <f t="shared" si="11"/>
        <v>175365758.75555199</v>
      </c>
      <c r="K25" s="1174">
        <f t="shared" si="12"/>
        <v>0</v>
      </c>
      <c r="L25" s="1176">
        <f t="shared" si="9"/>
        <v>0</v>
      </c>
      <c r="M25" s="1177">
        <f t="shared" si="16"/>
        <v>0</v>
      </c>
      <c r="N25" s="1177">
        <f t="shared" si="13"/>
        <v>0</v>
      </c>
      <c r="O25" s="1174">
        <f t="shared" si="14"/>
        <v>0</v>
      </c>
      <c r="P25" s="1176">
        <f t="shared" si="10"/>
        <v>0</v>
      </c>
      <c r="Q25" s="1177">
        <f t="shared" si="17"/>
        <v>0</v>
      </c>
      <c r="R25" s="1179">
        <f t="shared" si="15"/>
        <v>0</v>
      </c>
    </row>
    <row r="26" spans="1:18" ht="14.25">
      <c r="A26" s="420">
        <f t="shared" si="6"/>
        <v>17</v>
      </c>
      <c r="B26" s="406">
        <v>40787</v>
      </c>
      <c r="C26" s="1173">
        <f t="shared" si="1"/>
        <v>198533593</v>
      </c>
      <c r="D26" s="1173">
        <f t="shared" si="2"/>
        <v>1102964.4055560001</v>
      </c>
      <c r="E26" s="1173">
        <f t="shared" si="3"/>
        <v>24270798.650004007</v>
      </c>
      <c r="F26" s="415">
        <f t="shared" si="4"/>
        <v>40787</v>
      </c>
      <c r="G26" s="1256">
        <f t="shared" si="5"/>
        <v>198533593</v>
      </c>
      <c r="H26" s="1176">
        <f t="shared" si="7"/>
        <v>1102964.4055560001</v>
      </c>
      <c r="I26" s="1177">
        <f t="shared" si="8"/>
        <v>24270798.650004007</v>
      </c>
      <c r="J26" s="1177">
        <f t="shared" si="11"/>
        <v>174262794.349996</v>
      </c>
      <c r="K26" s="1174">
        <f t="shared" si="12"/>
        <v>0</v>
      </c>
      <c r="L26" s="1176">
        <f t="shared" si="9"/>
        <v>0</v>
      </c>
      <c r="M26" s="1177">
        <f t="shared" si="16"/>
        <v>0</v>
      </c>
      <c r="N26" s="1177">
        <f t="shared" si="13"/>
        <v>0</v>
      </c>
      <c r="O26" s="1174">
        <f t="shared" si="14"/>
        <v>0</v>
      </c>
      <c r="P26" s="1176">
        <f t="shared" si="10"/>
        <v>0</v>
      </c>
      <c r="Q26" s="1177">
        <f t="shared" si="17"/>
        <v>0</v>
      </c>
      <c r="R26" s="1179">
        <f t="shared" si="15"/>
        <v>0</v>
      </c>
    </row>
    <row r="27" spans="1:18" ht="14.25">
      <c r="A27" s="420">
        <f t="shared" si="6"/>
        <v>18</v>
      </c>
      <c r="B27" s="406">
        <v>40817</v>
      </c>
      <c r="C27" s="1173">
        <f t="shared" si="1"/>
        <v>198533593</v>
      </c>
      <c r="D27" s="1173">
        <f t="shared" si="2"/>
        <v>1102964.4055560001</v>
      </c>
      <c r="E27" s="1173">
        <f t="shared" si="3"/>
        <v>25373763.055560008</v>
      </c>
      <c r="F27" s="415">
        <f t="shared" si="4"/>
        <v>40817</v>
      </c>
      <c r="G27" s="1256">
        <f t="shared" si="5"/>
        <v>198533593</v>
      </c>
      <c r="H27" s="1176">
        <f t="shared" si="7"/>
        <v>1102964.4055560001</v>
      </c>
      <c r="I27" s="1177">
        <f t="shared" si="8"/>
        <v>25373763.055560008</v>
      </c>
      <c r="J27" s="1177">
        <f t="shared" si="11"/>
        <v>173159829.94444001</v>
      </c>
      <c r="K27" s="1174">
        <f t="shared" si="12"/>
        <v>0</v>
      </c>
      <c r="L27" s="1176">
        <f t="shared" si="9"/>
        <v>0</v>
      </c>
      <c r="M27" s="1177">
        <f t="shared" si="16"/>
        <v>0</v>
      </c>
      <c r="N27" s="1177">
        <f t="shared" si="13"/>
        <v>0</v>
      </c>
      <c r="O27" s="1174">
        <f t="shared" si="14"/>
        <v>0</v>
      </c>
      <c r="P27" s="1176">
        <f t="shared" si="10"/>
        <v>0</v>
      </c>
      <c r="Q27" s="1177">
        <f t="shared" si="17"/>
        <v>0</v>
      </c>
      <c r="R27" s="1179">
        <f t="shared" si="15"/>
        <v>0</v>
      </c>
    </row>
    <row r="28" spans="1:18" ht="14.25">
      <c r="A28" s="420">
        <f t="shared" si="6"/>
        <v>19</v>
      </c>
      <c r="B28" s="406">
        <v>40848</v>
      </c>
      <c r="C28" s="1173">
        <f t="shared" si="1"/>
        <v>198533593</v>
      </c>
      <c r="D28" s="1173">
        <f t="shared" si="2"/>
        <v>1102964.4055560001</v>
      </c>
      <c r="E28" s="1173">
        <f t="shared" si="3"/>
        <v>26476727.461116008</v>
      </c>
      <c r="F28" s="415">
        <f t="shared" si="4"/>
        <v>40848</v>
      </c>
      <c r="G28" s="1256">
        <f t="shared" si="5"/>
        <v>198533593</v>
      </c>
      <c r="H28" s="1176">
        <f t="shared" si="7"/>
        <v>1102964.4055560001</v>
      </c>
      <c r="I28" s="1177">
        <f t="shared" si="8"/>
        <v>26476727.461116008</v>
      </c>
      <c r="J28" s="1177">
        <f t="shared" si="11"/>
        <v>172056865.53888398</v>
      </c>
      <c r="K28" s="1174">
        <f t="shared" si="12"/>
        <v>0</v>
      </c>
      <c r="L28" s="1176">
        <f t="shared" si="9"/>
        <v>0</v>
      </c>
      <c r="M28" s="1177">
        <f t="shared" si="16"/>
        <v>0</v>
      </c>
      <c r="N28" s="1177">
        <f t="shared" si="13"/>
        <v>0</v>
      </c>
      <c r="O28" s="1174">
        <f t="shared" si="14"/>
        <v>0</v>
      </c>
      <c r="P28" s="1176">
        <f t="shared" si="10"/>
        <v>0</v>
      </c>
      <c r="Q28" s="1177">
        <f t="shared" si="17"/>
        <v>0</v>
      </c>
      <c r="R28" s="1179">
        <f t="shared" si="15"/>
        <v>0</v>
      </c>
    </row>
    <row r="29" spans="1:18" ht="14.25">
      <c r="A29" s="420">
        <f t="shared" si="6"/>
        <v>20</v>
      </c>
      <c r="B29" s="406">
        <v>40878</v>
      </c>
      <c r="C29" s="1173">
        <f t="shared" si="1"/>
        <v>198533593</v>
      </c>
      <c r="D29" s="1173">
        <f t="shared" si="2"/>
        <v>1102964.4055560001</v>
      </c>
      <c r="E29" s="1173">
        <f t="shared" si="3"/>
        <v>27579691.866672009</v>
      </c>
      <c r="F29" s="415">
        <f t="shared" si="4"/>
        <v>40878</v>
      </c>
      <c r="G29" s="1256">
        <f t="shared" si="5"/>
        <v>198533593</v>
      </c>
      <c r="H29" s="1176">
        <f t="shared" si="7"/>
        <v>1102964.4055560001</v>
      </c>
      <c r="I29" s="1177">
        <f t="shared" si="8"/>
        <v>27579691.866672009</v>
      </c>
      <c r="J29" s="1177">
        <f t="shared" si="11"/>
        <v>170953901.13332799</v>
      </c>
      <c r="K29" s="1174">
        <f>L12</f>
        <v>0</v>
      </c>
      <c r="L29" s="1176">
        <f t="shared" si="9"/>
        <v>0</v>
      </c>
      <c r="M29" s="1177">
        <f t="shared" si="16"/>
        <v>0</v>
      </c>
      <c r="N29" s="1177">
        <f t="shared" si="13"/>
        <v>0</v>
      </c>
      <c r="O29" s="1174">
        <f>P12</f>
        <v>0</v>
      </c>
      <c r="P29" s="1176">
        <f t="shared" si="10"/>
        <v>0</v>
      </c>
      <c r="Q29" s="1177">
        <f t="shared" si="17"/>
        <v>0</v>
      </c>
      <c r="R29" s="1179">
        <f t="shared" si="15"/>
        <v>0</v>
      </c>
    </row>
    <row r="30" spans="1:18" ht="14.25">
      <c r="A30" s="420">
        <f t="shared" si="6"/>
        <v>21</v>
      </c>
      <c r="B30" s="406">
        <v>40909</v>
      </c>
      <c r="C30" s="1173">
        <f t="shared" si="1"/>
        <v>198533593</v>
      </c>
      <c r="D30" s="1173">
        <f t="shared" si="2"/>
        <v>1102964.4055560001</v>
      </c>
      <c r="E30" s="1173">
        <f t="shared" si="3"/>
        <v>28682656.27222801</v>
      </c>
      <c r="F30" s="415">
        <f t="shared" si="4"/>
        <v>40909</v>
      </c>
      <c r="G30" s="1256">
        <f t="shared" si="5"/>
        <v>198533593</v>
      </c>
      <c r="H30" s="1176">
        <f t="shared" si="7"/>
        <v>1102964.4055560001</v>
      </c>
      <c r="I30" s="1177">
        <f t="shared" si="8"/>
        <v>28682656.27222801</v>
      </c>
      <c r="J30" s="1177">
        <f t="shared" si="11"/>
        <v>169850936.727772</v>
      </c>
      <c r="K30" s="1174">
        <f t="shared" ref="K30:K41" si="18">+K29</f>
        <v>0</v>
      </c>
      <c r="L30" s="1176">
        <f t="shared" si="9"/>
        <v>0</v>
      </c>
      <c r="M30" s="1177">
        <f t="shared" si="16"/>
        <v>0</v>
      </c>
      <c r="N30" s="1177">
        <f t="shared" si="13"/>
        <v>0</v>
      </c>
      <c r="O30" s="1174">
        <f t="shared" ref="O30:O41" si="19">+O29</f>
        <v>0</v>
      </c>
      <c r="P30" s="1176">
        <f t="shared" si="10"/>
        <v>0</v>
      </c>
      <c r="Q30" s="1177">
        <f t="shared" si="17"/>
        <v>0</v>
      </c>
      <c r="R30" s="1179">
        <f t="shared" si="15"/>
        <v>0</v>
      </c>
    </row>
    <row r="31" spans="1:18" ht="14.25">
      <c r="A31" s="420">
        <f t="shared" si="6"/>
        <v>22</v>
      </c>
      <c r="B31" s="406">
        <v>40940</v>
      </c>
      <c r="C31" s="1173">
        <f t="shared" si="1"/>
        <v>198533593</v>
      </c>
      <c r="D31" s="1173">
        <f t="shared" si="2"/>
        <v>1102964.4055560001</v>
      </c>
      <c r="E31" s="1173">
        <f t="shared" si="3"/>
        <v>29785620.677784011</v>
      </c>
      <c r="F31" s="415">
        <f t="shared" si="4"/>
        <v>40940</v>
      </c>
      <c r="G31" s="1174">
        <f t="shared" ref="G31:G41" si="20">G30</f>
        <v>198533593</v>
      </c>
      <c r="H31" s="1176">
        <f t="shared" si="7"/>
        <v>1102964.4055560001</v>
      </c>
      <c r="I31" s="1177">
        <f t="shared" si="8"/>
        <v>29785620.677784011</v>
      </c>
      <c r="J31" s="1177">
        <f t="shared" si="11"/>
        <v>168747972.32221597</v>
      </c>
      <c r="K31" s="1174">
        <f t="shared" si="18"/>
        <v>0</v>
      </c>
      <c r="L31" s="1176">
        <f t="shared" si="9"/>
        <v>0</v>
      </c>
      <c r="M31" s="1177">
        <f t="shared" si="16"/>
        <v>0</v>
      </c>
      <c r="N31" s="1177">
        <f t="shared" si="13"/>
        <v>0</v>
      </c>
      <c r="O31" s="1174">
        <f t="shared" si="19"/>
        <v>0</v>
      </c>
      <c r="P31" s="1176">
        <f t="shared" si="10"/>
        <v>0</v>
      </c>
      <c r="Q31" s="1177">
        <f t="shared" si="17"/>
        <v>0</v>
      </c>
      <c r="R31" s="1179">
        <f t="shared" si="15"/>
        <v>0</v>
      </c>
    </row>
    <row r="32" spans="1:18" ht="14.25">
      <c r="A32" s="420">
        <f t="shared" si="6"/>
        <v>23</v>
      </c>
      <c r="B32" s="406">
        <v>40969</v>
      </c>
      <c r="C32" s="1173">
        <f t="shared" si="1"/>
        <v>198533593</v>
      </c>
      <c r="D32" s="1173">
        <f t="shared" si="2"/>
        <v>1102964.4055560001</v>
      </c>
      <c r="E32" s="1173">
        <f t="shared" si="3"/>
        <v>30888585.083340012</v>
      </c>
      <c r="F32" s="415">
        <f t="shared" si="4"/>
        <v>40969</v>
      </c>
      <c r="G32" s="1174">
        <f t="shared" si="20"/>
        <v>198533593</v>
      </c>
      <c r="H32" s="1176">
        <f t="shared" si="7"/>
        <v>1102964.4055560001</v>
      </c>
      <c r="I32" s="1177">
        <f t="shared" si="8"/>
        <v>30888585.083340012</v>
      </c>
      <c r="J32" s="1177">
        <f t="shared" si="11"/>
        <v>167645007.91665998</v>
      </c>
      <c r="K32" s="1174">
        <f t="shared" si="18"/>
        <v>0</v>
      </c>
      <c r="L32" s="1176">
        <f t="shared" si="9"/>
        <v>0</v>
      </c>
      <c r="M32" s="1177">
        <f t="shared" si="16"/>
        <v>0</v>
      </c>
      <c r="N32" s="1177">
        <f t="shared" si="13"/>
        <v>0</v>
      </c>
      <c r="O32" s="1174">
        <f t="shared" si="19"/>
        <v>0</v>
      </c>
      <c r="P32" s="1176">
        <f t="shared" si="10"/>
        <v>0</v>
      </c>
      <c r="Q32" s="1177">
        <f t="shared" si="17"/>
        <v>0</v>
      </c>
      <c r="R32" s="1179">
        <f t="shared" si="15"/>
        <v>0</v>
      </c>
    </row>
    <row r="33" spans="1:18" ht="14.25">
      <c r="A33" s="420">
        <f t="shared" si="6"/>
        <v>24</v>
      </c>
      <c r="B33" s="406">
        <v>41000</v>
      </c>
      <c r="C33" s="1173">
        <f t="shared" si="1"/>
        <v>198533593</v>
      </c>
      <c r="D33" s="1173">
        <f t="shared" si="2"/>
        <v>1102964.4055560001</v>
      </c>
      <c r="E33" s="1173">
        <f t="shared" si="3"/>
        <v>31991549.488896012</v>
      </c>
      <c r="F33" s="415">
        <f t="shared" si="4"/>
        <v>41000</v>
      </c>
      <c r="G33" s="1174">
        <f t="shared" si="20"/>
        <v>198533593</v>
      </c>
      <c r="H33" s="1176">
        <f t="shared" si="7"/>
        <v>1102964.4055560001</v>
      </c>
      <c r="I33" s="1177">
        <f t="shared" si="8"/>
        <v>31991549.488896012</v>
      </c>
      <c r="J33" s="1177">
        <f t="shared" si="11"/>
        <v>166542043.51110399</v>
      </c>
      <c r="K33" s="1174">
        <f t="shared" si="18"/>
        <v>0</v>
      </c>
      <c r="L33" s="1176">
        <f t="shared" si="9"/>
        <v>0</v>
      </c>
      <c r="M33" s="1177">
        <f t="shared" si="16"/>
        <v>0</v>
      </c>
      <c r="N33" s="1177">
        <f t="shared" si="13"/>
        <v>0</v>
      </c>
      <c r="O33" s="1174">
        <f t="shared" si="19"/>
        <v>0</v>
      </c>
      <c r="P33" s="1176">
        <f t="shared" si="10"/>
        <v>0</v>
      </c>
      <c r="Q33" s="1177">
        <f t="shared" si="17"/>
        <v>0</v>
      </c>
      <c r="R33" s="1179">
        <f t="shared" si="15"/>
        <v>0</v>
      </c>
    </row>
    <row r="34" spans="1:18" ht="14.25">
      <c r="A34" s="420">
        <f t="shared" si="6"/>
        <v>25</v>
      </c>
      <c r="B34" s="406">
        <v>41030</v>
      </c>
      <c r="C34" s="1173">
        <f t="shared" si="1"/>
        <v>198533593</v>
      </c>
      <c r="D34" s="1173">
        <f t="shared" si="2"/>
        <v>1102964.4055560001</v>
      </c>
      <c r="E34" s="1173">
        <f t="shared" si="3"/>
        <v>33094513.894452013</v>
      </c>
      <c r="F34" s="415">
        <f t="shared" si="4"/>
        <v>41030</v>
      </c>
      <c r="G34" s="1174">
        <f t="shared" si="20"/>
        <v>198533593</v>
      </c>
      <c r="H34" s="1176">
        <f t="shared" si="7"/>
        <v>1102964.4055560001</v>
      </c>
      <c r="I34" s="1177">
        <f t="shared" si="8"/>
        <v>33094513.894452013</v>
      </c>
      <c r="J34" s="1177">
        <f t="shared" si="11"/>
        <v>165439079.10554799</v>
      </c>
      <c r="K34" s="1174">
        <f t="shared" si="18"/>
        <v>0</v>
      </c>
      <c r="L34" s="1176">
        <f t="shared" si="9"/>
        <v>0</v>
      </c>
      <c r="M34" s="1177">
        <f t="shared" si="16"/>
        <v>0</v>
      </c>
      <c r="N34" s="1177">
        <f t="shared" si="13"/>
        <v>0</v>
      </c>
      <c r="O34" s="1174">
        <f t="shared" si="19"/>
        <v>0</v>
      </c>
      <c r="P34" s="1176">
        <f t="shared" si="10"/>
        <v>0</v>
      </c>
      <c r="Q34" s="1177">
        <f t="shared" si="17"/>
        <v>0</v>
      </c>
      <c r="R34" s="1179">
        <f t="shared" si="15"/>
        <v>0</v>
      </c>
    </row>
    <row r="35" spans="1:18" ht="14.25">
      <c r="A35" s="420">
        <f t="shared" si="6"/>
        <v>26</v>
      </c>
      <c r="B35" s="406">
        <v>41061</v>
      </c>
      <c r="C35" s="1173">
        <f t="shared" si="1"/>
        <v>198533593</v>
      </c>
      <c r="D35" s="1173">
        <f t="shared" si="2"/>
        <v>1102964.4055560001</v>
      </c>
      <c r="E35" s="1173">
        <f t="shared" si="3"/>
        <v>34197478.300008014</v>
      </c>
      <c r="F35" s="415">
        <f t="shared" si="4"/>
        <v>41061</v>
      </c>
      <c r="G35" s="1174">
        <f t="shared" si="20"/>
        <v>198533593</v>
      </c>
      <c r="H35" s="1176">
        <f t="shared" si="7"/>
        <v>1102964.4055560001</v>
      </c>
      <c r="I35" s="1177">
        <f t="shared" si="8"/>
        <v>34197478.300008014</v>
      </c>
      <c r="J35" s="1177">
        <f t="shared" si="11"/>
        <v>164336114.699992</v>
      </c>
      <c r="K35" s="1174">
        <f t="shared" si="18"/>
        <v>0</v>
      </c>
      <c r="L35" s="1176">
        <f t="shared" si="9"/>
        <v>0</v>
      </c>
      <c r="M35" s="1177">
        <f t="shared" si="16"/>
        <v>0</v>
      </c>
      <c r="N35" s="1177">
        <f t="shared" si="13"/>
        <v>0</v>
      </c>
      <c r="O35" s="1174">
        <f t="shared" si="19"/>
        <v>0</v>
      </c>
      <c r="P35" s="1176">
        <f t="shared" si="10"/>
        <v>0</v>
      </c>
      <c r="Q35" s="1177">
        <f t="shared" si="17"/>
        <v>0</v>
      </c>
      <c r="R35" s="1179">
        <f t="shared" si="15"/>
        <v>0</v>
      </c>
    </row>
    <row r="36" spans="1:18" ht="14.25">
      <c r="A36" s="420">
        <f t="shared" si="6"/>
        <v>27</v>
      </c>
      <c r="B36" s="406">
        <v>41091</v>
      </c>
      <c r="C36" s="1173">
        <f t="shared" si="1"/>
        <v>198533593</v>
      </c>
      <c r="D36" s="1173">
        <f t="shared" si="2"/>
        <v>1102964.4055560001</v>
      </c>
      <c r="E36" s="1173">
        <f t="shared" si="3"/>
        <v>35300442.705564015</v>
      </c>
      <c r="F36" s="415">
        <f t="shared" si="4"/>
        <v>41091</v>
      </c>
      <c r="G36" s="1174">
        <f t="shared" si="20"/>
        <v>198533593</v>
      </c>
      <c r="H36" s="1176">
        <f t="shared" si="7"/>
        <v>1102964.4055560001</v>
      </c>
      <c r="I36" s="1177">
        <f t="shared" si="8"/>
        <v>35300442.705564015</v>
      </c>
      <c r="J36" s="1177">
        <f t="shared" si="11"/>
        <v>163233150.29443598</v>
      </c>
      <c r="K36" s="1174">
        <f t="shared" si="18"/>
        <v>0</v>
      </c>
      <c r="L36" s="1176">
        <f t="shared" si="9"/>
        <v>0</v>
      </c>
      <c r="M36" s="1177">
        <f t="shared" si="16"/>
        <v>0</v>
      </c>
      <c r="N36" s="1177">
        <f t="shared" si="13"/>
        <v>0</v>
      </c>
      <c r="O36" s="1174">
        <f t="shared" si="19"/>
        <v>0</v>
      </c>
      <c r="P36" s="1176">
        <f t="shared" si="10"/>
        <v>0</v>
      </c>
      <c r="Q36" s="1177">
        <f t="shared" si="17"/>
        <v>0</v>
      </c>
      <c r="R36" s="1179">
        <f t="shared" si="15"/>
        <v>0</v>
      </c>
    </row>
    <row r="37" spans="1:18" ht="14.25">
      <c r="A37" s="420">
        <f t="shared" si="6"/>
        <v>28</v>
      </c>
      <c r="B37" s="406">
        <v>41122</v>
      </c>
      <c r="C37" s="1173">
        <f t="shared" si="1"/>
        <v>198533593</v>
      </c>
      <c r="D37" s="1173">
        <f t="shared" si="2"/>
        <v>1102964.4055560001</v>
      </c>
      <c r="E37" s="1173">
        <f t="shared" si="3"/>
        <v>36403407.111120015</v>
      </c>
      <c r="F37" s="415">
        <f t="shared" si="4"/>
        <v>41122</v>
      </c>
      <c r="G37" s="1174">
        <f t="shared" si="20"/>
        <v>198533593</v>
      </c>
      <c r="H37" s="1176">
        <f t="shared" si="7"/>
        <v>1102964.4055560001</v>
      </c>
      <c r="I37" s="1177">
        <f t="shared" si="8"/>
        <v>36403407.111120015</v>
      </c>
      <c r="J37" s="1177">
        <f t="shared" si="11"/>
        <v>162130185.88887998</v>
      </c>
      <c r="K37" s="1174">
        <f t="shared" si="18"/>
        <v>0</v>
      </c>
      <c r="L37" s="1176">
        <f t="shared" si="9"/>
        <v>0</v>
      </c>
      <c r="M37" s="1177">
        <f t="shared" si="16"/>
        <v>0</v>
      </c>
      <c r="N37" s="1177">
        <f t="shared" si="13"/>
        <v>0</v>
      </c>
      <c r="O37" s="1174">
        <f t="shared" si="19"/>
        <v>0</v>
      </c>
      <c r="P37" s="1176">
        <f t="shared" si="10"/>
        <v>0</v>
      </c>
      <c r="Q37" s="1177">
        <f t="shared" si="17"/>
        <v>0</v>
      </c>
      <c r="R37" s="1179">
        <f t="shared" si="15"/>
        <v>0</v>
      </c>
    </row>
    <row r="38" spans="1:18" ht="14.25">
      <c r="A38" s="420">
        <f t="shared" si="6"/>
        <v>29</v>
      </c>
      <c r="B38" s="406">
        <v>41153</v>
      </c>
      <c r="C38" s="1173">
        <f t="shared" si="1"/>
        <v>198533593</v>
      </c>
      <c r="D38" s="1173">
        <f t="shared" si="2"/>
        <v>1102964.4055560001</v>
      </c>
      <c r="E38" s="1173">
        <f t="shared" si="3"/>
        <v>37506371.516676016</v>
      </c>
      <c r="F38" s="415">
        <f t="shared" si="4"/>
        <v>41153</v>
      </c>
      <c r="G38" s="1174">
        <f t="shared" si="20"/>
        <v>198533593</v>
      </c>
      <c r="H38" s="1176">
        <f t="shared" si="7"/>
        <v>1102964.4055560001</v>
      </c>
      <c r="I38" s="1177">
        <f t="shared" si="8"/>
        <v>37506371.516676016</v>
      </c>
      <c r="J38" s="1177">
        <f t="shared" si="11"/>
        <v>161027221.48332399</v>
      </c>
      <c r="K38" s="1174">
        <f t="shared" si="18"/>
        <v>0</v>
      </c>
      <c r="L38" s="1176">
        <f t="shared" si="9"/>
        <v>0</v>
      </c>
      <c r="M38" s="1177">
        <f t="shared" si="16"/>
        <v>0</v>
      </c>
      <c r="N38" s="1177">
        <f t="shared" si="13"/>
        <v>0</v>
      </c>
      <c r="O38" s="1174">
        <f t="shared" si="19"/>
        <v>0</v>
      </c>
      <c r="P38" s="1176">
        <f t="shared" si="10"/>
        <v>0</v>
      </c>
      <c r="Q38" s="1177">
        <f t="shared" si="17"/>
        <v>0</v>
      </c>
      <c r="R38" s="1179">
        <f t="shared" si="15"/>
        <v>0</v>
      </c>
    </row>
    <row r="39" spans="1:18" ht="14.25">
      <c r="A39" s="420">
        <f t="shared" si="6"/>
        <v>30</v>
      </c>
      <c r="B39" s="406">
        <v>41183</v>
      </c>
      <c r="C39" s="1173">
        <f t="shared" si="1"/>
        <v>198533593</v>
      </c>
      <c r="D39" s="1173">
        <f t="shared" si="2"/>
        <v>1102964.4055560001</v>
      </c>
      <c r="E39" s="1173">
        <f t="shared" si="3"/>
        <v>38609335.922232017</v>
      </c>
      <c r="F39" s="415">
        <f t="shared" si="4"/>
        <v>41183</v>
      </c>
      <c r="G39" s="1174">
        <f t="shared" si="20"/>
        <v>198533593</v>
      </c>
      <c r="H39" s="1176">
        <f t="shared" si="7"/>
        <v>1102964.4055560001</v>
      </c>
      <c r="I39" s="1177">
        <f t="shared" si="8"/>
        <v>38609335.922232017</v>
      </c>
      <c r="J39" s="1177">
        <f t="shared" si="11"/>
        <v>159924257.07776797</v>
      </c>
      <c r="K39" s="1174">
        <f t="shared" si="18"/>
        <v>0</v>
      </c>
      <c r="L39" s="1176">
        <f t="shared" si="9"/>
        <v>0</v>
      </c>
      <c r="M39" s="1177">
        <f t="shared" si="16"/>
        <v>0</v>
      </c>
      <c r="N39" s="1177">
        <f t="shared" si="13"/>
        <v>0</v>
      </c>
      <c r="O39" s="1174">
        <f t="shared" si="19"/>
        <v>0</v>
      </c>
      <c r="P39" s="1176">
        <f t="shared" si="10"/>
        <v>0</v>
      </c>
      <c r="Q39" s="1177">
        <f t="shared" si="17"/>
        <v>0</v>
      </c>
      <c r="R39" s="1179">
        <f t="shared" si="15"/>
        <v>0</v>
      </c>
    </row>
    <row r="40" spans="1:18" ht="14.25">
      <c r="A40" s="420">
        <f t="shared" si="6"/>
        <v>31</v>
      </c>
      <c r="B40" s="406">
        <v>41214</v>
      </c>
      <c r="C40" s="1173">
        <f t="shared" si="1"/>
        <v>198533593</v>
      </c>
      <c r="D40" s="1173">
        <f t="shared" si="2"/>
        <v>1102964.4055560001</v>
      </c>
      <c r="E40" s="1173">
        <f t="shared" si="3"/>
        <v>39712300.327788018</v>
      </c>
      <c r="F40" s="415">
        <f t="shared" si="4"/>
        <v>41214</v>
      </c>
      <c r="G40" s="1174">
        <f t="shared" si="20"/>
        <v>198533593</v>
      </c>
      <c r="H40" s="1176">
        <f t="shared" si="7"/>
        <v>1102964.4055560001</v>
      </c>
      <c r="I40" s="1177">
        <f t="shared" si="8"/>
        <v>39712300.327788018</v>
      </c>
      <c r="J40" s="1177">
        <f t="shared" si="11"/>
        <v>158821292.67221197</v>
      </c>
      <c r="K40" s="1174">
        <f t="shared" si="18"/>
        <v>0</v>
      </c>
      <c r="L40" s="1176">
        <f t="shared" si="9"/>
        <v>0</v>
      </c>
      <c r="M40" s="1177">
        <f t="shared" si="16"/>
        <v>0</v>
      </c>
      <c r="N40" s="1177">
        <f t="shared" si="13"/>
        <v>0</v>
      </c>
      <c r="O40" s="1174">
        <f t="shared" si="19"/>
        <v>0</v>
      </c>
      <c r="P40" s="1176">
        <f t="shared" si="10"/>
        <v>0</v>
      </c>
      <c r="Q40" s="1177">
        <f t="shared" si="17"/>
        <v>0</v>
      </c>
      <c r="R40" s="1179">
        <f t="shared" si="15"/>
        <v>0</v>
      </c>
    </row>
    <row r="41" spans="1:18" ht="14.25">
      <c r="A41" s="420">
        <f t="shared" si="6"/>
        <v>32</v>
      </c>
      <c r="B41" s="406">
        <v>41244</v>
      </c>
      <c r="C41" s="1173">
        <f t="shared" si="1"/>
        <v>198533593</v>
      </c>
      <c r="D41" s="1173">
        <f t="shared" si="2"/>
        <v>1102964.4055560001</v>
      </c>
      <c r="E41" s="1173">
        <f t="shared" si="3"/>
        <v>40815264.733344018</v>
      </c>
      <c r="F41" s="415">
        <f t="shared" si="4"/>
        <v>41244</v>
      </c>
      <c r="G41" s="1174">
        <f t="shared" si="20"/>
        <v>198533593</v>
      </c>
      <c r="H41" s="1176">
        <f t="shared" si="7"/>
        <v>1102964.4055560001</v>
      </c>
      <c r="I41" s="1177">
        <f t="shared" si="8"/>
        <v>40815264.733344018</v>
      </c>
      <c r="J41" s="1177">
        <f t="shared" si="11"/>
        <v>157718328.26665598</v>
      </c>
      <c r="K41" s="1174">
        <f t="shared" si="18"/>
        <v>0</v>
      </c>
      <c r="L41" s="1176">
        <f t="shared" si="9"/>
        <v>0</v>
      </c>
      <c r="M41" s="1177">
        <f t="shared" si="16"/>
        <v>0</v>
      </c>
      <c r="N41" s="1177">
        <f t="shared" si="13"/>
        <v>0</v>
      </c>
      <c r="O41" s="1174">
        <f t="shared" si="19"/>
        <v>0</v>
      </c>
      <c r="P41" s="1176">
        <f t="shared" si="10"/>
        <v>0</v>
      </c>
      <c r="Q41" s="1177">
        <f t="shared" si="17"/>
        <v>0</v>
      </c>
      <c r="R41" s="1179">
        <f t="shared" si="15"/>
        <v>0</v>
      </c>
    </row>
    <row r="42" spans="1:18" ht="14.25">
      <c r="B42" s="407"/>
      <c r="C42" s="408"/>
      <c r="D42" s="408"/>
      <c r="E42" s="408"/>
      <c r="F42" s="418"/>
      <c r="G42" s="417"/>
      <c r="H42" s="416"/>
      <c r="I42" s="416"/>
      <c r="J42" s="416"/>
      <c r="K42" s="417"/>
      <c r="L42" s="416"/>
      <c r="M42" s="416"/>
      <c r="N42" s="416"/>
      <c r="O42" s="1185"/>
      <c r="P42" s="1177"/>
      <c r="Q42" s="1177"/>
      <c r="R42" s="1179"/>
    </row>
    <row r="43" spans="1:18" ht="14.25">
      <c r="A43" s="420">
        <f>A41+1</f>
        <v>33</v>
      </c>
      <c r="B43" s="412" t="s">
        <v>714</v>
      </c>
      <c r="C43" s="990"/>
      <c r="D43" s="1173">
        <f>SUM(D30:D41)</f>
        <v>13235572.866672004</v>
      </c>
      <c r="E43" s="990"/>
      <c r="F43" s="992"/>
      <c r="G43" s="993"/>
      <c r="H43" s="1177">
        <f>SUM(H30:H41)</f>
        <v>13235572.866672004</v>
      </c>
      <c r="I43" s="416"/>
      <c r="J43" s="419"/>
      <c r="K43" s="1178"/>
      <c r="L43" s="1177">
        <f>SUM(L30:L41)</f>
        <v>0</v>
      </c>
      <c r="M43" s="1177"/>
      <c r="N43" s="1179"/>
      <c r="O43" s="1178"/>
      <c r="P43" s="1177">
        <f>SUM(P30:P41)</f>
        <v>0</v>
      </c>
      <c r="Q43" s="1177"/>
      <c r="R43" s="1179"/>
    </row>
    <row r="44" spans="1:18" ht="14.25">
      <c r="A44" s="420">
        <f>+A43+1</f>
        <v>34</v>
      </c>
      <c r="B44" s="412" t="s">
        <v>131</v>
      </c>
      <c r="C44" s="1173">
        <f>AVERAGE(C29:C41)</f>
        <v>198533593</v>
      </c>
      <c r="D44" s="990"/>
      <c r="E44" s="1173">
        <f>AVERAGE(E29:E41)</f>
        <v>34197478.300008014</v>
      </c>
      <c r="F44" s="992"/>
      <c r="G44" s="1178">
        <f>AVERAGE(G29:G41)</f>
        <v>198533593</v>
      </c>
      <c r="H44" s="416"/>
      <c r="I44" s="1177">
        <f>AVERAGE(I29:I41)</f>
        <v>34197478.300008014</v>
      </c>
      <c r="J44" s="1179">
        <f>AVERAGE(J29:J41)</f>
        <v>164336114.69999197</v>
      </c>
      <c r="K44" s="1178">
        <f>AVERAGE(K29:K41)</f>
        <v>0</v>
      </c>
      <c r="L44" s="1177"/>
      <c r="M44" s="1177">
        <f>AVERAGE(M29:M41)</f>
        <v>0</v>
      </c>
      <c r="N44" s="1179">
        <f>AVERAGE(N29:N41)</f>
        <v>0</v>
      </c>
      <c r="O44" s="1178">
        <f>AVERAGE(O29:O41)</f>
        <v>0</v>
      </c>
      <c r="P44" s="1177"/>
      <c r="Q44" s="1177">
        <f>AVERAGE(Q29:Q41)</f>
        <v>0</v>
      </c>
      <c r="R44" s="1179">
        <f>AVERAGE(R29:R41)</f>
        <v>0</v>
      </c>
    </row>
    <row r="45" spans="1:18" ht="14.25">
      <c r="B45" s="408"/>
      <c r="C45" s="990"/>
      <c r="D45" s="990"/>
      <c r="E45" s="990"/>
      <c r="F45" s="990"/>
      <c r="G45" s="993"/>
      <c r="H45" s="416"/>
      <c r="I45" s="416"/>
      <c r="J45" s="419"/>
      <c r="K45" s="993"/>
      <c r="L45" s="416"/>
      <c r="M45" s="416"/>
      <c r="N45" s="419"/>
      <c r="O45" s="1178"/>
      <c r="P45" s="1177"/>
      <c r="Q45" s="1177"/>
      <c r="R45" s="1179"/>
    </row>
    <row r="46" spans="1:18" ht="14.25">
      <c r="A46" s="420">
        <f>+A44+1</f>
        <v>35</v>
      </c>
      <c r="B46" s="408" t="s">
        <v>715</v>
      </c>
      <c r="C46" s="990"/>
      <c r="D46" s="1173">
        <f>J46+N46+R46</f>
        <v>860975</v>
      </c>
      <c r="E46" s="990"/>
      <c r="F46" s="990"/>
      <c r="G46" s="994"/>
      <c r="H46" s="991"/>
      <c r="I46" s="512" t="s">
        <v>251</v>
      </c>
      <c r="J46" s="1180">
        <f>ROUND(J44*H11,0)</f>
        <v>860975</v>
      </c>
      <c r="K46" s="994"/>
      <c r="L46" s="991"/>
      <c r="M46" s="512" t="s">
        <v>251</v>
      </c>
      <c r="N46" s="1180">
        <f>ROUND(N44*L11,0)</f>
        <v>0</v>
      </c>
      <c r="O46" s="1186"/>
      <c r="P46" s="1187"/>
      <c r="Q46" s="1188" t="s">
        <v>251</v>
      </c>
      <c r="R46" s="1180">
        <f>ROUND(R44*P11,0)</f>
        <v>0</v>
      </c>
    </row>
    <row r="47" spans="1:18">
      <c r="F47" s="346"/>
      <c r="G47" s="347"/>
      <c r="H47" s="347"/>
      <c r="I47" s="347"/>
      <c r="J47" s="347"/>
    </row>
    <row r="48" spans="1:18">
      <c r="B48" s="399" t="s">
        <v>1350</v>
      </c>
      <c r="F48" s="346"/>
      <c r="G48" s="347"/>
      <c r="H48" s="347"/>
      <c r="I48" s="347"/>
      <c r="J48" s="347"/>
    </row>
    <row r="49" spans="1:18" ht="15">
      <c r="C49" s="29"/>
      <c r="F49" s="346"/>
      <c r="G49" s="347"/>
      <c r="H49" s="347"/>
      <c r="I49" s="347"/>
      <c r="J49" s="347"/>
    </row>
    <row r="50" spans="1:18" ht="20.25">
      <c r="B50" s="338" t="str">
        <f>B$1</f>
        <v>Worksheet P1 - Projected Transmission Plant</v>
      </c>
      <c r="F50" s="346"/>
      <c r="G50" s="347"/>
      <c r="H50" s="347"/>
      <c r="I50" s="347"/>
      <c r="J50" s="347"/>
      <c r="R50" s="345" t="s">
        <v>753</v>
      </c>
    </row>
    <row r="51" spans="1:18" ht="15.75">
      <c r="B51" s="210" t="str">
        <f>B$2</f>
        <v>For the 12 months ended - December 31, 2012</v>
      </c>
      <c r="F51" s="346"/>
      <c r="G51" s="347"/>
      <c r="H51" s="347"/>
      <c r="I51" s="347"/>
      <c r="J51" s="347"/>
    </row>
    <row r="52" spans="1:18">
      <c r="F52" s="346"/>
      <c r="G52" s="347"/>
      <c r="H52" s="347"/>
      <c r="I52" s="347"/>
      <c r="J52" s="347"/>
    </row>
    <row r="53" spans="1:18">
      <c r="F53" s="346"/>
      <c r="G53" s="347"/>
      <c r="H53" s="347"/>
      <c r="I53" s="347"/>
      <c r="J53" s="347"/>
    </row>
    <row r="54" spans="1:18" ht="15">
      <c r="B54" s="421" t="s">
        <v>91</v>
      </c>
      <c r="C54" s="408"/>
      <c r="D54" s="408"/>
      <c r="E54" s="408"/>
      <c r="F54" s="422" t="s">
        <v>711</v>
      </c>
      <c r="G54" s="423"/>
      <c r="H54" s="423"/>
      <c r="I54" s="423"/>
      <c r="J54" s="424"/>
      <c r="K54" s="350"/>
      <c r="L54" s="350"/>
      <c r="M54" s="350"/>
      <c r="N54" s="404"/>
    </row>
    <row r="55" spans="1:18" ht="15">
      <c r="B55" s="1769" t="s">
        <v>92</v>
      </c>
      <c r="C55" s="1769"/>
      <c r="D55" s="1769"/>
      <c r="E55" s="1769"/>
      <c r="F55" s="425"/>
      <c r="G55" s="1769" t="s">
        <v>774</v>
      </c>
      <c r="H55" s="1769"/>
      <c r="I55" s="1769"/>
      <c r="J55" s="1770"/>
      <c r="K55" s="1768"/>
      <c r="L55" s="1768"/>
      <c r="M55" s="1768"/>
      <c r="N55" s="1768"/>
    </row>
    <row r="56" spans="1:18" ht="14.25">
      <c r="B56" s="408"/>
      <c r="C56" s="408"/>
      <c r="D56" s="408"/>
      <c r="E56" s="408"/>
      <c r="F56" s="425"/>
      <c r="G56" s="474"/>
      <c r="H56" s="474"/>
      <c r="I56" s="474" t="s">
        <v>934</v>
      </c>
      <c r="J56" s="475" t="s">
        <v>934</v>
      </c>
      <c r="K56" s="396"/>
      <c r="L56" s="396"/>
      <c r="M56" s="396"/>
      <c r="N56" s="396"/>
    </row>
    <row r="57" spans="1:18" ht="14.25">
      <c r="B57" s="408"/>
      <c r="C57" s="408"/>
      <c r="D57" s="408"/>
      <c r="E57" s="408"/>
      <c r="F57" s="425"/>
      <c r="G57" s="474" t="s">
        <v>625</v>
      </c>
      <c r="H57" s="474"/>
      <c r="I57" s="474" t="s">
        <v>1451</v>
      </c>
      <c r="J57" s="475" t="s">
        <v>1451</v>
      </c>
      <c r="K57" s="396"/>
      <c r="L57" s="396"/>
      <c r="M57" s="396"/>
      <c r="N57" s="396"/>
    </row>
    <row r="58" spans="1:18" ht="14.25">
      <c r="B58" s="408"/>
      <c r="C58" s="408"/>
      <c r="D58" s="408"/>
      <c r="E58" s="408"/>
      <c r="F58" s="425"/>
      <c r="G58" s="474" t="s">
        <v>934</v>
      </c>
      <c r="H58" s="474" t="s">
        <v>934</v>
      </c>
      <c r="I58" s="474" t="s">
        <v>1452</v>
      </c>
      <c r="J58" s="475" t="s">
        <v>624</v>
      </c>
      <c r="K58" s="396"/>
      <c r="L58" s="396"/>
      <c r="M58" s="396"/>
      <c r="N58" s="396"/>
    </row>
    <row r="59" spans="1:18" ht="15.75" thickBot="1">
      <c r="B59" s="394" t="s">
        <v>565</v>
      </c>
      <c r="C59" s="394" t="s">
        <v>713</v>
      </c>
      <c r="D59" s="394" t="s">
        <v>1452</v>
      </c>
      <c r="E59" s="426" t="s">
        <v>712</v>
      </c>
      <c r="F59" s="427"/>
      <c r="G59" s="476" t="s">
        <v>1454</v>
      </c>
      <c r="H59" s="476" t="s">
        <v>623</v>
      </c>
      <c r="I59" s="476" t="s">
        <v>716</v>
      </c>
      <c r="J59" s="477" t="s">
        <v>1452</v>
      </c>
      <c r="K59" s="396"/>
      <c r="L59" s="396"/>
      <c r="M59" s="396"/>
      <c r="N59" s="396"/>
    </row>
    <row r="60" spans="1:18" ht="14.25">
      <c r="A60" s="346">
        <v>1</v>
      </c>
      <c r="B60" s="408"/>
      <c r="C60" s="408"/>
      <c r="D60" s="408"/>
      <c r="E60" s="408"/>
      <c r="F60" s="425"/>
      <c r="G60" s="410"/>
      <c r="H60" s="410"/>
      <c r="I60" s="533">
        <f>IF('Actual Gross Rev'!G17=0,0,ROUND('Actual Gross Rev'!G90/'Actual Gross Rev'!G17,6)/12)</f>
        <v>2.2945000000000001E-3</v>
      </c>
      <c r="J60" s="428"/>
      <c r="K60" s="350"/>
      <c r="L60" s="516"/>
      <c r="M60" s="405"/>
      <c r="N60" s="403"/>
    </row>
    <row r="61" spans="1:18" ht="14.25">
      <c r="A61" s="346">
        <v>2</v>
      </c>
      <c r="B61" s="408"/>
      <c r="C61" s="408"/>
      <c r="D61" s="408"/>
      <c r="E61" s="408"/>
      <c r="F61" s="425"/>
      <c r="G61" s="410"/>
      <c r="H61" s="410"/>
      <c r="I61" s="410"/>
      <c r="J61" s="411"/>
      <c r="K61" s="350"/>
      <c r="L61" s="350"/>
      <c r="M61" s="350"/>
      <c r="N61" s="350"/>
    </row>
    <row r="62" spans="1:18" ht="14.25">
      <c r="A62" s="346">
        <v>3</v>
      </c>
      <c r="B62" s="408"/>
      <c r="C62" s="408"/>
      <c r="D62" s="408"/>
      <c r="E62" s="408"/>
      <c r="F62" s="790" t="s">
        <v>1730</v>
      </c>
      <c r="G62" s="429"/>
      <c r="H62" s="1196">
        <f>+'Actual Gross Rev'!G17-'A-11 (Incentive Plant)'!C21</f>
        <v>1106346378</v>
      </c>
      <c r="I62" s="791"/>
      <c r="J62" s="1197">
        <f>+'Actual Gross Rev'!G26-'A-11 (Incentive Plant)'!D21</f>
        <v>371553576</v>
      </c>
      <c r="K62" s="365"/>
      <c r="L62" s="792"/>
      <c r="M62" s="793"/>
      <c r="N62" s="794"/>
    </row>
    <row r="63" spans="1:18">
      <c r="F63" s="398"/>
      <c r="G63" s="350"/>
      <c r="H63" s="350"/>
      <c r="I63" s="350"/>
      <c r="J63" s="376"/>
      <c r="K63" s="350"/>
      <c r="L63" s="350"/>
      <c r="M63" s="350"/>
      <c r="N63" s="350"/>
    </row>
    <row r="64" spans="1:18">
      <c r="F64" s="398" t="s">
        <v>1063</v>
      </c>
      <c r="G64" s="350"/>
      <c r="H64" s="350"/>
      <c r="I64" s="350"/>
      <c r="J64" s="376"/>
      <c r="K64" s="350"/>
      <c r="L64" s="350"/>
      <c r="M64" s="350"/>
      <c r="N64" s="350"/>
    </row>
    <row r="65" spans="1:14">
      <c r="F65" s="398"/>
      <c r="G65" s="350"/>
      <c r="H65" s="350"/>
      <c r="I65" s="350"/>
      <c r="J65" s="376"/>
      <c r="K65" s="350"/>
      <c r="L65" s="350"/>
      <c r="M65" s="350"/>
      <c r="N65" s="350"/>
    </row>
    <row r="66" spans="1:14" ht="14.25">
      <c r="A66" s="420">
        <f>+A62+1</f>
        <v>4</v>
      </c>
      <c r="B66" s="406">
        <v>40544</v>
      </c>
      <c r="C66" s="1173">
        <f t="shared" ref="C66:C89" si="21">H66+C18</f>
        <v>1312552137.6666667</v>
      </c>
      <c r="D66" s="1173">
        <f>I66+D18</f>
        <v>3641476.1698770002</v>
      </c>
      <c r="E66" s="1173">
        <f>J66+E18</f>
        <v>389539171.16987705</v>
      </c>
      <c r="F66" s="473">
        <f>+B66</f>
        <v>40544</v>
      </c>
      <c r="G66" s="1190">
        <f t="shared" ref="G66:G77" si="22">92066000/12</f>
        <v>7672166.666666667</v>
      </c>
      <c r="H66" s="1177">
        <f>G66+H62</f>
        <v>1114018544.6666667</v>
      </c>
      <c r="I66" s="1181">
        <f>I$60*H62</f>
        <v>2538511.7643210003</v>
      </c>
      <c r="J66" s="1179">
        <f>J62+I66</f>
        <v>374092087.76432103</v>
      </c>
      <c r="K66" s="795"/>
      <c r="L66" s="516"/>
      <c r="M66" s="384"/>
      <c r="N66" s="384"/>
    </row>
    <row r="67" spans="1:14" ht="14.25">
      <c r="A67" s="420">
        <f t="shared" ref="A67:A89" si="23">+A66+1</f>
        <v>5</v>
      </c>
      <c r="B67" s="406">
        <v>40575</v>
      </c>
      <c r="C67" s="1173">
        <f t="shared" si="21"/>
        <v>1320224304.3333335</v>
      </c>
      <c r="D67" s="1173">
        <f t="shared" ref="D67:D89" si="24">I67+D19</f>
        <v>3659079.9562936667</v>
      </c>
      <c r="E67" s="1173">
        <f t="shared" ref="E67:E89" si="25">J67+E19</f>
        <v>393198251.12617069</v>
      </c>
      <c r="F67" s="473">
        <f t="shared" ref="F67:F89" si="26">+B67</f>
        <v>40575</v>
      </c>
      <c r="G67" s="1190">
        <f t="shared" si="22"/>
        <v>7672166.666666667</v>
      </c>
      <c r="H67" s="1177">
        <f>H66+G67</f>
        <v>1121690711.3333335</v>
      </c>
      <c r="I67" s="1181">
        <f>I$60*H66</f>
        <v>2556115.5507376669</v>
      </c>
      <c r="J67" s="1179">
        <f t="shared" ref="J67:J89" si="27">J66+I67</f>
        <v>376648203.31505871</v>
      </c>
      <c r="K67" s="795"/>
      <c r="L67" s="516"/>
      <c r="M67" s="384"/>
      <c r="N67" s="384"/>
    </row>
    <row r="68" spans="1:14" ht="14.25">
      <c r="A68" s="420">
        <f t="shared" si="23"/>
        <v>6</v>
      </c>
      <c r="B68" s="406">
        <v>40603</v>
      </c>
      <c r="C68" s="1173">
        <f t="shared" si="21"/>
        <v>1327896471.0000002</v>
      </c>
      <c r="D68" s="1173">
        <f t="shared" si="24"/>
        <v>3676683.7427103342</v>
      </c>
      <c r="E68" s="1173">
        <f t="shared" si="25"/>
        <v>396874934.86888105</v>
      </c>
      <c r="F68" s="473">
        <f t="shared" si="26"/>
        <v>40603</v>
      </c>
      <c r="G68" s="1190">
        <f t="shared" si="22"/>
        <v>7672166.666666667</v>
      </c>
      <c r="H68" s="1177">
        <f t="shared" ref="H68:H77" si="28">H67+G68</f>
        <v>1129362878.0000002</v>
      </c>
      <c r="I68" s="1181">
        <f t="shared" ref="I68:I89" si="29">I$60*H67</f>
        <v>2573719.3371543339</v>
      </c>
      <c r="J68" s="1179">
        <f t="shared" si="27"/>
        <v>379221922.65221304</v>
      </c>
      <c r="K68" s="795"/>
      <c r="L68" s="516"/>
      <c r="M68" s="384"/>
      <c r="N68" s="384"/>
    </row>
    <row r="69" spans="1:14" ht="14.25">
      <c r="A69" s="420">
        <f t="shared" si="23"/>
        <v>7</v>
      </c>
      <c r="B69" s="406">
        <v>40634</v>
      </c>
      <c r="C69" s="1173">
        <f t="shared" si="21"/>
        <v>1335568637.666667</v>
      </c>
      <c r="D69" s="1173">
        <f t="shared" si="24"/>
        <v>3694287.5291270008</v>
      </c>
      <c r="E69" s="1173">
        <f t="shared" si="25"/>
        <v>400569222.39800799</v>
      </c>
      <c r="F69" s="473">
        <f t="shared" si="26"/>
        <v>40634</v>
      </c>
      <c r="G69" s="1190">
        <f t="shared" si="22"/>
        <v>7672166.666666667</v>
      </c>
      <c r="H69" s="1177">
        <f t="shared" si="28"/>
        <v>1137035044.666667</v>
      </c>
      <c r="I69" s="1181">
        <f t="shared" si="29"/>
        <v>2591323.1235710005</v>
      </c>
      <c r="J69" s="1179">
        <f t="shared" si="27"/>
        <v>381813245.77578402</v>
      </c>
      <c r="K69" s="795"/>
      <c r="L69" s="516"/>
      <c r="M69" s="384"/>
      <c r="N69" s="384"/>
    </row>
    <row r="70" spans="1:14" ht="14.25">
      <c r="A70" s="420">
        <f t="shared" si="23"/>
        <v>8</v>
      </c>
      <c r="B70" s="406">
        <v>40664</v>
      </c>
      <c r="C70" s="1173">
        <f t="shared" si="21"/>
        <v>1343240804.3333337</v>
      </c>
      <c r="D70" s="1173">
        <f t="shared" si="24"/>
        <v>3711891.3155436674</v>
      </c>
      <c r="E70" s="1173">
        <f t="shared" si="25"/>
        <v>404281113.7135517</v>
      </c>
      <c r="F70" s="473">
        <f t="shared" si="26"/>
        <v>40664</v>
      </c>
      <c r="G70" s="1190">
        <f t="shared" si="22"/>
        <v>7672166.666666667</v>
      </c>
      <c r="H70" s="1177">
        <f t="shared" si="28"/>
        <v>1144707211.3333337</v>
      </c>
      <c r="I70" s="1181">
        <f t="shared" si="29"/>
        <v>2608926.9099876676</v>
      </c>
      <c r="J70" s="1179">
        <f t="shared" si="27"/>
        <v>384422172.6857717</v>
      </c>
      <c r="K70" s="795"/>
      <c r="L70" s="516"/>
      <c r="M70" s="384"/>
      <c r="N70" s="384"/>
    </row>
    <row r="71" spans="1:14" ht="14.25">
      <c r="A71" s="420">
        <f t="shared" si="23"/>
        <v>9</v>
      </c>
      <c r="B71" s="406">
        <v>40695</v>
      </c>
      <c r="C71" s="1173">
        <f t="shared" si="21"/>
        <v>1350912971.0000005</v>
      </c>
      <c r="D71" s="1173">
        <f t="shared" si="24"/>
        <v>3729495.101960334</v>
      </c>
      <c r="E71" s="1173">
        <f t="shared" si="25"/>
        <v>408010608.81551206</v>
      </c>
      <c r="F71" s="473">
        <f t="shared" si="26"/>
        <v>40695</v>
      </c>
      <c r="G71" s="1190">
        <f t="shared" si="22"/>
        <v>7672166.666666667</v>
      </c>
      <c r="H71" s="1177">
        <f t="shared" si="28"/>
        <v>1152379378.0000005</v>
      </c>
      <c r="I71" s="1181">
        <f t="shared" si="29"/>
        <v>2626530.6964043342</v>
      </c>
      <c r="J71" s="1179">
        <f t="shared" si="27"/>
        <v>387048703.38217604</v>
      </c>
      <c r="K71" s="795"/>
      <c r="L71" s="516"/>
      <c r="M71" s="384"/>
      <c r="N71" s="384"/>
    </row>
    <row r="72" spans="1:14" ht="14.25">
      <c r="A72" s="420">
        <f t="shared" si="23"/>
        <v>10</v>
      </c>
      <c r="B72" s="406">
        <v>40725</v>
      </c>
      <c r="C72" s="1173">
        <f t="shared" si="21"/>
        <v>1358585137.6666672</v>
      </c>
      <c r="D72" s="1173">
        <f t="shared" si="24"/>
        <v>3747098.8883770015</v>
      </c>
      <c r="E72" s="1173">
        <f t="shared" si="25"/>
        <v>411757707.70388901</v>
      </c>
      <c r="F72" s="473">
        <f t="shared" si="26"/>
        <v>40725</v>
      </c>
      <c r="G72" s="1190">
        <f t="shared" si="22"/>
        <v>7672166.666666667</v>
      </c>
      <c r="H72" s="1177">
        <f t="shared" si="28"/>
        <v>1160051544.6666672</v>
      </c>
      <c r="I72" s="1181">
        <f t="shared" si="29"/>
        <v>2644134.4828210012</v>
      </c>
      <c r="J72" s="1179">
        <f t="shared" si="27"/>
        <v>389692837.86499703</v>
      </c>
      <c r="K72" s="795"/>
      <c r="L72" s="516"/>
      <c r="M72" s="384"/>
      <c r="N72" s="384"/>
    </row>
    <row r="73" spans="1:14" ht="14.25">
      <c r="A73" s="420">
        <f t="shared" si="23"/>
        <v>11</v>
      </c>
      <c r="B73" s="406">
        <v>40756</v>
      </c>
      <c r="C73" s="1173">
        <f t="shared" si="21"/>
        <v>1366257304.333334</v>
      </c>
      <c r="D73" s="1173">
        <f t="shared" si="24"/>
        <v>3764702.6747936681</v>
      </c>
      <c r="E73" s="1173">
        <f t="shared" si="25"/>
        <v>415522410.37868273</v>
      </c>
      <c r="F73" s="473">
        <f t="shared" si="26"/>
        <v>40756</v>
      </c>
      <c r="G73" s="1190">
        <f t="shared" si="22"/>
        <v>7672166.666666667</v>
      </c>
      <c r="H73" s="1177">
        <f t="shared" si="28"/>
        <v>1167723711.333334</v>
      </c>
      <c r="I73" s="1181">
        <f t="shared" si="29"/>
        <v>2661738.2692376683</v>
      </c>
      <c r="J73" s="1179">
        <f t="shared" si="27"/>
        <v>392354576.13423473</v>
      </c>
      <c r="K73" s="795"/>
      <c r="L73" s="516"/>
      <c r="M73" s="384"/>
      <c r="N73" s="384"/>
    </row>
    <row r="74" spans="1:14" ht="14.25">
      <c r="A74" s="420">
        <f t="shared" si="23"/>
        <v>12</v>
      </c>
      <c r="B74" s="406">
        <v>40787</v>
      </c>
      <c r="C74" s="1173">
        <f t="shared" si="21"/>
        <v>1373929471.0000007</v>
      </c>
      <c r="D74" s="1173">
        <f t="shared" si="24"/>
        <v>3782306.4612103347</v>
      </c>
      <c r="E74" s="1173">
        <f t="shared" si="25"/>
        <v>419304716.8398931</v>
      </c>
      <c r="F74" s="473">
        <f t="shared" si="26"/>
        <v>40787</v>
      </c>
      <c r="G74" s="1190">
        <f t="shared" si="22"/>
        <v>7672166.666666667</v>
      </c>
      <c r="H74" s="1177">
        <f t="shared" si="28"/>
        <v>1175395878.0000007</v>
      </c>
      <c r="I74" s="1181">
        <f t="shared" si="29"/>
        <v>2679342.0556543348</v>
      </c>
      <c r="J74" s="1179">
        <f t="shared" si="27"/>
        <v>395033918.18988907</v>
      </c>
      <c r="K74" s="795"/>
      <c r="L74" s="516"/>
      <c r="M74" s="384"/>
      <c r="N74" s="384"/>
    </row>
    <row r="75" spans="1:14" ht="14.25">
      <c r="A75" s="420">
        <f t="shared" si="23"/>
        <v>13</v>
      </c>
      <c r="B75" s="406">
        <v>40817</v>
      </c>
      <c r="C75" s="1173">
        <f t="shared" si="21"/>
        <v>1381601637.6666675</v>
      </c>
      <c r="D75" s="1173">
        <f t="shared" si="24"/>
        <v>3799910.2476270022</v>
      </c>
      <c r="E75" s="1173">
        <f t="shared" si="25"/>
        <v>423104627.08752006</v>
      </c>
      <c r="F75" s="473">
        <f t="shared" si="26"/>
        <v>40817</v>
      </c>
      <c r="G75" s="1190">
        <f t="shared" si="22"/>
        <v>7672166.666666667</v>
      </c>
      <c r="H75" s="1177">
        <f t="shared" si="28"/>
        <v>1183068044.6666675</v>
      </c>
      <c r="I75" s="1181">
        <f t="shared" si="29"/>
        <v>2696945.8420710019</v>
      </c>
      <c r="J75" s="1179">
        <f t="shared" si="27"/>
        <v>397730864.03196007</v>
      </c>
      <c r="K75" s="795"/>
      <c r="L75" s="516"/>
      <c r="M75" s="384"/>
      <c r="N75" s="384"/>
    </row>
    <row r="76" spans="1:14" ht="14.25">
      <c r="A76" s="420">
        <f t="shared" si="23"/>
        <v>14</v>
      </c>
      <c r="B76" s="406">
        <v>40848</v>
      </c>
      <c r="C76" s="1173">
        <f t="shared" si="21"/>
        <v>1389273804.3333342</v>
      </c>
      <c r="D76" s="1173">
        <f t="shared" si="24"/>
        <v>3817514.0340436688</v>
      </c>
      <c r="E76" s="1173">
        <f t="shared" si="25"/>
        <v>426922141.12156373</v>
      </c>
      <c r="F76" s="473">
        <f t="shared" si="26"/>
        <v>40848</v>
      </c>
      <c r="G76" s="1190">
        <f t="shared" si="22"/>
        <v>7672166.666666667</v>
      </c>
      <c r="H76" s="1177">
        <f t="shared" si="28"/>
        <v>1190740211.3333342</v>
      </c>
      <c r="I76" s="1181">
        <f t="shared" si="29"/>
        <v>2714549.6284876685</v>
      </c>
      <c r="J76" s="1179">
        <f>J75+I76</f>
        <v>400445413.66044772</v>
      </c>
      <c r="K76" s="795"/>
      <c r="L76" s="516"/>
      <c r="M76" s="384"/>
      <c r="N76" s="384"/>
    </row>
    <row r="77" spans="1:14" ht="14.25">
      <c r="A77" s="420">
        <f t="shared" si="23"/>
        <v>15</v>
      </c>
      <c r="B77" s="406">
        <v>40878</v>
      </c>
      <c r="C77" s="1173">
        <f t="shared" si="21"/>
        <v>1396945971.000001</v>
      </c>
      <c r="D77" s="1173">
        <f t="shared" si="24"/>
        <v>3835117.8204603354</v>
      </c>
      <c r="E77" s="1173">
        <f t="shared" si="25"/>
        <v>430757258.94202411</v>
      </c>
      <c r="F77" s="473">
        <f t="shared" si="26"/>
        <v>40878</v>
      </c>
      <c r="G77" s="1190">
        <f t="shared" si="22"/>
        <v>7672166.666666667</v>
      </c>
      <c r="H77" s="1177">
        <f t="shared" si="28"/>
        <v>1198412378.000001</v>
      </c>
      <c r="I77" s="1181">
        <f t="shared" si="29"/>
        <v>2732153.4149043355</v>
      </c>
      <c r="J77" s="1179">
        <f t="shared" si="27"/>
        <v>403177567.07535207</v>
      </c>
      <c r="K77" s="795"/>
      <c r="L77" s="516"/>
      <c r="M77" s="384"/>
      <c r="N77" s="384"/>
    </row>
    <row r="78" spans="1:14" ht="14.25">
      <c r="A78" s="420">
        <f t="shared" si="23"/>
        <v>16</v>
      </c>
      <c r="B78" s="406">
        <v>40909</v>
      </c>
      <c r="C78" s="1173">
        <f t="shared" si="21"/>
        <v>1419978352.3333342</v>
      </c>
      <c r="D78" s="1173">
        <f t="shared" si="24"/>
        <v>3852721.6068770019</v>
      </c>
      <c r="E78" s="1173">
        <f t="shared" si="25"/>
        <v>434609980.54890108</v>
      </c>
      <c r="F78" s="473">
        <f t="shared" si="26"/>
        <v>40909</v>
      </c>
      <c r="G78" s="1190">
        <f>276388576/12</f>
        <v>23032381.333333332</v>
      </c>
      <c r="H78" s="1177">
        <f>H77+G78</f>
        <v>1221444759.3333342</v>
      </c>
      <c r="I78" s="1181">
        <f t="shared" si="29"/>
        <v>2749757.2013210021</v>
      </c>
      <c r="J78" s="1179">
        <f t="shared" si="27"/>
        <v>405927324.27667308</v>
      </c>
      <c r="K78" s="795"/>
      <c r="L78" s="516"/>
      <c r="M78" s="384"/>
      <c r="N78" s="384"/>
    </row>
    <row r="79" spans="1:14" ht="14.25">
      <c r="A79" s="420">
        <f t="shared" si="23"/>
        <v>17</v>
      </c>
      <c r="B79" s="406">
        <v>40940</v>
      </c>
      <c r="C79" s="1173">
        <f t="shared" si="21"/>
        <v>1443010733.6666675</v>
      </c>
      <c r="D79" s="1173">
        <f t="shared" si="24"/>
        <v>3905569.4058463359</v>
      </c>
      <c r="E79" s="1173">
        <f t="shared" si="25"/>
        <v>438515549.95474744</v>
      </c>
      <c r="F79" s="473">
        <f t="shared" si="26"/>
        <v>40940</v>
      </c>
      <c r="G79" s="1190">
        <f t="shared" ref="G79:G89" si="30">+G78</f>
        <v>23032381.333333332</v>
      </c>
      <c r="H79" s="1177">
        <f t="shared" ref="H79:H89" si="31">H78+G79</f>
        <v>1244477140.6666675</v>
      </c>
      <c r="I79" s="1181">
        <f t="shared" si="29"/>
        <v>2802605.0002903356</v>
      </c>
      <c r="J79" s="1179">
        <f t="shared" si="27"/>
        <v>408729929.27696341</v>
      </c>
      <c r="K79" s="795"/>
      <c r="L79" s="516"/>
      <c r="M79" s="384"/>
      <c r="N79" s="384"/>
    </row>
    <row r="80" spans="1:14" ht="14.25">
      <c r="A80" s="420">
        <f t="shared" si="23"/>
        <v>18</v>
      </c>
      <c r="B80" s="406">
        <v>40969</v>
      </c>
      <c r="C80" s="1173">
        <f t="shared" si="21"/>
        <v>1466043115.0000007</v>
      </c>
      <c r="D80" s="1173">
        <f t="shared" si="24"/>
        <v>3958417.204815669</v>
      </c>
      <c r="E80" s="1173">
        <f t="shared" si="25"/>
        <v>442473967.15956306</v>
      </c>
      <c r="F80" s="473">
        <f t="shared" si="26"/>
        <v>40969</v>
      </c>
      <c r="G80" s="1190">
        <f t="shared" si="30"/>
        <v>23032381.333333332</v>
      </c>
      <c r="H80" s="1177">
        <f t="shared" si="31"/>
        <v>1267509522.0000007</v>
      </c>
      <c r="I80" s="1181">
        <f t="shared" si="29"/>
        <v>2855452.7992596687</v>
      </c>
      <c r="J80" s="1179">
        <f t="shared" si="27"/>
        <v>411585382.07622308</v>
      </c>
      <c r="K80" s="795"/>
      <c r="L80" s="516"/>
      <c r="M80" s="384"/>
      <c r="N80" s="384"/>
    </row>
    <row r="81" spans="1:14" ht="14.25">
      <c r="A81" s="420">
        <f t="shared" si="23"/>
        <v>19</v>
      </c>
      <c r="B81" s="406">
        <v>41000</v>
      </c>
      <c r="C81" s="1173">
        <f t="shared" si="21"/>
        <v>1489075496.333334</v>
      </c>
      <c r="D81" s="1173">
        <f t="shared" si="24"/>
        <v>4011265.003785002</v>
      </c>
      <c r="E81" s="1173">
        <f t="shared" si="25"/>
        <v>446485232.16334808</v>
      </c>
      <c r="F81" s="473">
        <f t="shared" si="26"/>
        <v>41000</v>
      </c>
      <c r="G81" s="1190">
        <f t="shared" si="30"/>
        <v>23032381.333333332</v>
      </c>
      <c r="H81" s="1177">
        <f t="shared" si="31"/>
        <v>1290541903.333334</v>
      </c>
      <c r="I81" s="1181">
        <f t="shared" si="29"/>
        <v>2908300.5982290017</v>
      </c>
      <c r="J81" s="1179">
        <f t="shared" si="27"/>
        <v>414493682.67445207</v>
      </c>
      <c r="K81" s="795"/>
      <c r="L81" s="516"/>
      <c r="M81" s="384"/>
      <c r="N81" s="384"/>
    </row>
    <row r="82" spans="1:14" ht="14.25">
      <c r="A82" s="420">
        <f t="shared" si="23"/>
        <v>20</v>
      </c>
      <c r="B82" s="406">
        <v>41030</v>
      </c>
      <c r="C82" s="1173">
        <f t="shared" si="21"/>
        <v>1512107877.6666672</v>
      </c>
      <c r="D82" s="1173">
        <f t="shared" si="24"/>
        <v>4064112.8027543351</v>
      </c>
      <c r="E82" s="1173">
        <f t="shared" si="25"/>
        <v>450549344.96610242</v>
      </c>
      <c r="F82" s="473">
        <f t="shared" si="26"/>
        <v>41030</v>
      </c>
      <c r="G82" s="1190">
        <f t="shared" si="30"/>
        <v>23032381.333333332</v>
      </c>
      <c r="H82" s="1177">
        <f t="shared" si="31"/>
        <v>1313574284.6666672</v>
      </c>
      <c r="I82" s="1181">
        <f t="shared" si="29"/>
        <v>2961148.3971983348</v>
      </c>
      <c r="J82" s="1179">
        <f t="shared" si="27"/>
        <v>417454831.07165039</v>
      </c>
      <c r="K82" s="795"/>
      <c r="L82" s="516"/>
      <c r="M82" s="384"/>
      <c r="N82" s="384"/>
    </row>
    <row r="83" spans="1:14" ht="14.25">
      <c r="A83" s="420">
        <f t="shared" si="23"/>
        <v>21</v>
      </c>
      <c r="B83" s="406">
        <v>41061</v>
      </c>
      <c r="C83" s="1173">
        <f t="shared" si="21"/>
        <v>1535140259.0000005</v>
      </c>
      <c r="D83" s="1173">
        <f t="shared" si="24"/>
        <v>4116960.6017236682</v>
      </c>
      <c r="E83" s="1173">
        <f t="shared" si="25"/>
        <v>454666305.56782603</v>
      </c>
      <c r="F83" s="473">
        <f t="shared" si="26"/>
        <v>41061</v>
      </c>
      <c r="G83" s="1190">
        <f t="shared" si="30"/>
        <v>23032381.333333332</v>
      </c>
      <c r="H83" s="1177">
        <f t="shared" si="31"/>
        <v>1336606666.0000005</v>
      </c>
      <c r="I83" s="1181">
        <f t="shared" si="29"/>
        <v>3013996.1961676679</v>
      </c>
      <c r="J83" s="1179">
        <f t="shared" si="27"/>
        <v>420468827.26781803</v>
      </c>
      <c r="K83" s="795"/>
      <c r="L83" s="516"/>
      <c r="M83" s="384"/>
      <c r="N83" s="384"/>
    </row>
    <row r="84" spans="1:14" ht="14.25">
      <c r="A84" s="420">
        <f t="shared" si="23"/>
        <v>22</v>
      </c>
      <c r="B84" s="406">
        <v>41091</v>
      </c>
      <c r="C84" s="1173">
        <f t="shared" si="21"/>
        <v>1558172640.3333337</v>
      </c>
      <c r="D84" s="1173">
        <f t="shared" si="24"/>
        <v>4169808.4006930012</v>
      </c>
      <c r="E84" s="1173">
        <f t="shared" si="25"/>
        <v>458836113.96851903</v>
      </c>
      <c r="F84" s="473">
        <f t="shared" si="26"/>
        <v>41091</v>
      </c>
      <c r="G84" s="1190">
        <f t="shared" si="30"/>
        <v>23032381.333333332</v>
      </c>
      <c r="H84" s="1177">
        <f t="shared" si="31"/>
        <v>1359639047.3333337</v>
      </c>
      <c r="I84" s="1181">
        <f t="shared" si="29"/>
        <v>3066843.9951370014</v>
      </c>
      <c r="J84" s="1179">
        <f t="shared" si="27"/>
        <v>423535671.26295501</v>
      </c>
      <c r="K84" s="795"/>
      <c r="L84" s="516"/>
      <c r="M84" s="384"/>
      <c r="N84" s="384"/>
    </row>
    <row r="85" spans="1:14" ht="14.25">
      <c r="A85" s="420">
        <f t="shared" si="23"/>
        <v>23</v>
      </c>
      <c r="B85" s="406">
        <v>41122</v>
      </c>
      <c r="C85" s="1173">
        <f t="shared" si="21"/>
        <v>1581205021.666667</v>
      </c>
      <c r="D85" s="1173">
        <f t="shared" si="24"/>
        <v>4222656.1996623343</v>
      </c>
      <c r="E85" s="1173">
        <f t="shared" si="25"/>
        <v>463058770.1681813</v>
      </c>
      <c r="F85" s="473">
        <f t="shared" si="26"/>
        <v>41122</v>
      </c>
      <c r="G85" s="1190">
        <f t="shared" si="30"/>
        <v>23032381.333333332</v>
      </c>
      <c r="H85" s="1177">
        <f t="shared" si="31"/>
        <v>1382671428.666667</v>
      </c>
      <c r="I85" s="1181">
        <f t="shared" si="29"/>
        <v>3119691.7941063344</v>
      </c>
      <c r="J85" s="1179">
        <f t="shared" si="27"/>
        <v>426655363.05706131</v>
      </c>
      <c r="K85" s="795"/>
      <c r="L85" s="516"/>
      <c r="M85" s="384"/>
      <c r="N85" s="384"/>
    </row>
    <row r="86" spans="1:14" ht="14.25">
      <c r="A86" s="420">
        <f t="shared" si="23"/>
        <v>24</v>
      </c>
      <c r="B86" s="406">
        <v>41153</v>
      </c>
      <c r="C86" s="1173">
        <f t="shared" si="21"/>
        <v>1604237403.0000002</v>
      </c>
      <c r="D86" s="1173">
        <f t="shared" si="24"/>
        <v>4275503.9986316673</v>
      </c>
      <c r="E86" s="1173">
        <f t="shared" si="25"/>
        <v>467334274.16681302</v>
      </c>
      <c r="F86" s="473">
        <f t="shared" si="26"/>
        <v>41153</v>
      </c>
      <c r="G86" s="1190">
        <f t="shared" si="30"/>
        <v>23032381.333333332</v>
      </c>
      <c r="H86" s="1177">
        <f t="shared" si="31"/>
        <v>1405703810.0000002</v>
      </c>
      <c r="I86" s="1181">
        <f t="shared" si="29"/>
        <v>3172539.5930756675</v>
      </c>
      <c r="J86" s="1179">
        <f t="shared" si="27"/>
        <v>429827902.65013701</v>
      </c>
      <c r="K86" s="795"/>
      <c r="L86" s="516"/>
      <c r="M86" s="384"/>
      <c r="N86" s="384"/>
    </row>
    <row r="87" spans="1:14" ht="14.25">
      <c r="A87" s="420">
        <f t="shared" si="23"/>
        <v>25</v>
      </c>
      <c r="B87" s="406">
        <v>41183</v>
      </c>
      <c r="C87" s="1173">
        <f t="shared" si="21"/>
        <v>1627269784.3333335</v>
      </c>
      <c r="D87" s="1173">
        <f t="shared" si="24"/>
        <v>4328351.7976010004</v>
      </c>
      <c r="E87" s="1173">
        <f t="shared" si="25"/>
        <v>471662625.96441406</v>
      </c>
      <c r="F87" s="473">
        <f t="shared" si="26"/>
        <v>41183</v>
      </c>
      <c r="G87" s="1190">
        <f t="shared" si="30"/>
        <v>23032381.333333332</v>
      </c>
      <c r="H87" s="1177">
        <f t="shared" si="31"/>
        <v>1428736191.3333335</v>
      </c>
      <c r="I87" s="1181">
        <f t="shared" si="29"/>
        <v>3225387.3920450006</v>
      </c>
      <c r="J87" s="1179">
        <f t="shared" si="27"/>
        <v>433053290.04218203</v>
      </c>
      <c r="K87" s="795"/>
      <c r="L87" s="516"/>
      <c r="M87" s="384"/>
      <c r="N87" s="384"/>
    </row>
    <row r="88" spans="1:14" ht="15">
      <c r="A88" s="420">
        <f t="shared" si="23"/>
        <v>26</v>
      </c>
      <c r="B88" s="406">
        <v>41214</v>
      </c>
      <c r="C88" s="1173">
        <f t="shared" si="21"/>
        <v>1650302165.6666667</v>
      </c>
      <c r="D88" s="1173">
        <f t="shared" si="24"/>
        <v>4381199.5965703335</v>
      </c>
      <c r="E88" s="1173">
        <f t="shared" si="25"/>
        <v>476043825.56098437</v>
      </c>
      <c r="F88" s="473">
        <f t="shared" si="26"/>
        <v>41214</v>
      </c>
      <c r="G88" s="1190">
        <f t="shared" si="30"/>
        <v>23032381.333333332</v>
      </c>
      <c r="H88" s="1177">
        <f t="shared" si="31"/>
        <v>1451768572.6666667</v>
      </c>
      <c r="I88" s="1181">
        <f t="shared" si="29"/>
        <v>3278235.1910143336</v>
      </c>
      <c r="J88" s="1179">
        <f t="shared" si="27"/>
        <v>436331525.23319638</v>
      </c>
      <c r="K88" s="795"/>
      <c r="L88" s="843"/>
      <c r="M88" s="384"/>
      <c r="N88" s="384"/>
    </row>
    <row r="89" spans="1:14" ht="14.25">
      <c r="A89" s="420">
        <f t="shared" si="23"/>
        <v>27</v>
      </c>
      <c r="B89" s="406">
        <v>41244</v>
      </c>
      <c r="C89" s="1173">
        <f t="shared" si="21"/>
        <v>1673334547</v>
      </c>
      <c r="D89" s="1173">
        <f t="shared" si="24"/>
        <v>4434047.3955396675</v>
      </c>
      <c r="E89" s="1173">
        <f t="shared" si="25"/>
        <v>480477872.95652407</v>
      </c>
      <c r="F89" s="473">
        <f t="shared" si="26"/>
        <v>41244</v>
      </c>
      <c r="G89" s="1190">
        <f t="shared" si="30"/>
        <v>23032381.333333332</v>
      </c>
      <c r="H89" s="1177">
        <f t="shared" si="31"/>
        <v>1474800954</v>
      </c>
      <c r="I89" s="1181">
        <f t="shared" si="29"/>
        <v>3331082.9899836672</v>
      </c>
      <c r="J89" s="1179">
        <f t="shared" si="27"/>
        <v>439662608.22318006</v>
      </c>
      <c r="K89" s="795"/>
      <c r="L89" s="516"/>
      <c r="M89" s="384"/>
      <c r="N89" s="384"/>
    </row>
    <row r="90" spans="1:14" ht="14.25">
      <c r="B90" s="407"/>
      <c r="C90" s="1189"/>
      <c r="D90" s="1189"/>
      <c r="E90" s="1189"/>
      <c r="F90" s="409"/>
      <c r="G90" s="1191"/>
      <c r="H90" s="1191"/>
      <c r="I90" s="1191"/>
      <c r="J90" s="1192"/>
      <c r="K90" s="365"/>
      <c r="L90" s="350"/>
      <c r="M90" s="350"/>
      <c r="N90" s="350"/>
    </row>
    <row r="91" spans="1:14" ht="14.25">
      <c r="A91" s="420">
        <f>A89+1</f>
        <v>28</v>
      </c>
      <c r="B91" s="412" t="s">
        <v>714</v>
      </c>
      <c r="C91" s="1173"/>
      <c r="D91" s="1181">
        <f>SUM(D78:D89)</f>
        <v>49720614.014500007</v>
      </c>
      <c r="E91" s="1173"/>
      <c r="F91" s="409" t="s">
        <v>626</v>
      </c>
      <c r="G91" s="1191"/>
      <c r="H91" s="1181"/>
      <c r="I91" s="1181">
        <f>SUM(I78:I89)</f>
        <v>36485041.14782802</v>
      </c>
      <c r="J91" s="1136"/>
      <c r="K91" s="350"/>
      <c r="L91" s="516"/>
      <c r="M91" s="253"/>
      <c r="N91" s="365"/>
    </row>
    <row r="92" spans="1:14" ht="14.25">
      <c r="A92" s="420">
        <f>+A91+1</f>
        <v>29</v>
      </c>
      <c r="B92" s="412" t="s">
        <v>131</v>
      </c>
      <c r="C92" s="1173">
        <f>AVERAGE(C77:C89)</f>
        <v>1535140259.0000002</v>
      </c>
      <c r="D92" s="1135"/>
      <c r="E92" s="1173">
        <f>AVERAGE(E77:E89)</f>
        <v>455036240.16061139</v>
      </c>
      <c r="F92" s="414" t="s">
        <v>132</v>
      </c>
      <c r="G92" s="1193"/>
      <c r="H92" s="1187">
        <f>AVERAGE(H77:H89)</f>
        <v>1336606666.0000002</v>
      </c>
      <c r="I92" s="1194"/>
      <c r="J92" s="1195">
        <f>AVERAGE(J77:J89)</f>
        <v>420838761.86060333</v>
      </c>
      <c r="K92" s="350"/>
      <c r="L92" s="350"/>
      <c r="M92" s="365"/>
      <c r="N92" s="253"/>
    </row>
    <row r="93" spans="1:14">
      <c r="B93" s="383"/>
      <c r="C93" s="370"/>
      <c r="D93" s="370"/>
      <c r="E93" s="370"/>
      <c r="J93" s="251"/>
      <c r="K93" s="253"/>
      <c r="L93" s="350"/>
      <c r="M93" s="350"/>
      <c r="N93" s="350"/>
    </row>
    <row r="94" spans="1:14" ht="14.25">
      <c r="A94" s="420"/>
      <c r="B94" s="345" t="s">
        <v>919</v>
      </c>
      <c r="C94" s="399" t="s">
        <v>545</v>
      </c>
    </row>
    <row r="95" spans="1:14">
      <c r="C95" s="399"/>
    </row>
    <row r="96" spans="1:14">
      <c r="C96" s="399"/>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2"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CH65"/>
  <sheetViews>
    <sheetView zoomScale="75" workbookViewId="0"/>
  </sheetViews>
  <sheetFormatPr defaultColWidth="8.88671875" defaultRowHeight="15"/>
  <cols>
    <col min="1" max="1" width="5.33203125" style="340" customWidth="1"/>
    <col min="2" max="2" width="49.6640625" style="340" customWidth="1"/>
    <col min="3" max="3" width="43.77734375" style="340" customWidth="1"/>
    <col min="4" max="4" width="15" style="340" customWidth="1"/>
    <col min="5" max="6" width="14.5546875" style="340" customWidth="1"/>
    <col min="7" max="7" width="19.21875" style="340" bestFit="1" customWidth="1"/>
    <col min="8" max="8" width="19.5546875" style="340" bestFit="1" customWidth="1"/>
    <col min="9" max="9" width="3.21875" style="340" customWidth="1"/>
    <col min="10" max="10" width="13.6640625" style="340" customWidth="1"/>
    <col min="11" max="11" width="11.21875" style="340" customWidth="1"/>
    <col min="12" max="12" width="3.21875" style="340" customWidth="1"/>
    <col min="13" max="13" width="14.33203125" style="340" customWidth="1"/>
    <col min="14" max="14" width="13.44140625" style="340" customWidth="1"/>
    <col min="15" max="15" width="14.44140625" style="340" bestFit="1" customWidth="1"/>
    <col min="16" max="16" width="13.21875" style="340" customWidth="1"/>
    <col min="17" max="16384" width="8.88671875" style="340"/>
  </cols>
  <sheetData>
    <row r="1" spans="1:86" ht="20.25">
      <c r="A1" s="211"/>
      <c r="B1" s="89" t="s">
        <v>1338</v>
      </c>
    </row>
    <row r="2" spans="1:86">
      <c r="B2" s="145" t="str">
        <f>+'P-1 (Trans Plant)'!B51</f>
        <v>For the 12 months ended - December 31, 2012</v>
      </c>
    </row>
    <row r="3" spans="1:86" ht="20.25">
      <c r="B3" s="89"/>
    </row>
    <row r="4" spans="1:86" ht="20.25">
      <c r="B4" s="89"/>
    </row>
    <row r="5" spans="1:86" s="547" customFormat="1" ht="20.25">
      <c r="B5" s="518"/>
      <c r="D5" s="213"/>
      <c r="E5" s="213"/>
      <c r="F5" s="213"/>
      <c r="G5" s="213"/>
      <c r="H5" s="213"/>
    </row>
    <row r="6" spans="1:86">
      <c r="B6" s="519" t="s">
        <v>1092</v>
      </c>
      <c r="C6" s="519" t="s">
        <v>1093</v>
      </c>
      <c r="D6" s="519" t="s">
        <v>663</v>
      </c>
      <c r="E6" s="519" t="s">
        <v>664</v>
      </c>
      <c r="F6" s="519" t="s">
        <v>665</v>
      </c>
      <c r="G6" s="519" t="s">
        <v>62</v>
      </c>
      <c r="H6" s="519" t="s">
        <v>64</v>
      </c>
    </row>
    <row r="7" spans="1:86" ht="15.75">
      <c r="B7" s="210"/>
      <c r="C7" s="547"/>
      <c r="D7" s="796"/>
      <c r="E7" s="796"/>
      <c r="F7" s="796"/>
      <c r="G7" s="213" t="s">
        <v>1313</v>
      </c>
      <c r="H7" s="796"/>
      <c r="I7" s="547"/>
      <c r="J7" s="547"/>
      <c r="K7" s="547"/>
      <c r="L7" s="547"/>
      <c r="M7" s="547"/>
      <c r="N7" s="547"/>
      <c r="O7" s="547"/>
      <c r="R7" s="1471"/>
      <c r="AH7" s="1472"/>
      <c r="AI7" s="1471"/>
      <c r="AZ7" s="1471"/>
      <c r="BP7" s="1471"/>
      <c r="BQ7" s="1471"/>
      <c r="CG7" s="1471"/>
      <c r="CH7" s="1471"/>
    </row>
    <row r="8" spans="1:86" ht="15.75">
      <c r="B8" s="210"/>
      <c r="C8" s="547"/>
      <c r="D8" s="540" t="s">
        <v>1544</v>
      </c>
      <c r="E8" s="540" t="s">
        <v>1545</v>
      </c>
      <c r="F8" s="210"/>
      <c r="G8" s="213" t="s">
        <v>1317</v>
      </c>
      <c r="H8" s="796"/>
      <c r="I8" s="547"/>
      <c r="J8" s="547"/>
      <c r="K8" s="547"/>
      <c r="L8" s="547"/>
      <c r="M8" s="547"/>
      <c r="N8" s="547"/>
      <c r="O8" s="547"/>
      <c r="R8" s="1471"/>
      <c r="AH8" s="1472"/>
      <c r="AI8" s="1471"/>
      <c r="AZ8" s="1471"/>
      <c r="BP8" s="1471"/>
      <c r="BQ8" s="1471"/>
      <c r="CG8" s="1471"/>
      <c r="CH8" s="1471"/>
    </row>
    <row r="9" spans="1:86" ht="15.75">
      <c r="B9" s="210"/>
      <c r="C9" s="547"/>
      <c r="D9" s="540" t="s">
        <v>1315</v>
      </c>
      <c r="E9" s="540" t="s">
        <v>1315</v>
      </c>
      <c r="F9" s="540" t="s">
        <v>1077</v>
      </c>
      <c r="G9" s="213" t="s">
        <v>1318</v>
      </c>
      <c r="H9" s="213" t="s">
        <v>625</v>
      </c>
      <c r="I9" s="547"/>
      <c r="J9" s="547"/>
      <c r="K9" s="547"/>
      <c r="L9" s="547"/>
      <c r="M9" s="547"/>
      <c r="N9" s="547"/>
      <c r="O9" s="547"/>
      <c r="R9" s="1471"/>
      <c r="AH9" s="1472"/>
      <c r="AI9" s="1471"/>
      <c r="AZ9" s="1471"/>
      <c r="BP9" s="1471"/>
      <c r="BQ9" s="1471"/>
      <c r="CG9" s="1471"/>
      <c r="CH9" s="1471"/>
    </row>
    <row r="10" spans="1:86" ht="16.5" thickBot="1">
      <c r="A10" s="797" t="s">
        <v>1072</v>
      </c>
      <c r="B10" s="797"/>
      <c r="C10" s="797"/>
      <c r="D10" s="798" t="s">
        <v>1314</v>
      </c>
      <c r="E10" s="798" t="s">
        <v>1314</v>
      </c>
      <c r="F10" s="798" t="s">
        <v>1314</v>
      </c>
      <c r="G10" s="799" t="s">
        <v>623</v>
      </c>
      <c r="H10" s="798" t="s">
        <v>1314</v>
      </c>
      <c r="I10" s="547"/>
      <c r="J10" s="547"/>
      <c r="K10" s="547"/>
      <c r="L10" s="547"/>
      <c r="M10" s="547"/>
      <c r="N10" s="547"/>
      <c r="O10" s="547"/>
      <c r="R10" s="1471"/>
      <c r="AH10" s="1472"/>
      <c r="AI10" s="1471"/>
      <c r="AZ10" s="1471"/>
      <c r="BP10" s="1471"/>
      <c r="BQ10" s="1471"/>
      <c r="CG10" s="1471"/>
      <c r="CH10" s="1471"/>
    </row>
    <row r="11" spans="1:86">
      <c r="C11" s="547"/>
      <c r="D11" s="547"/>
      <c r="E11" s="547"/>
      <c r="F11" s="547"/>
      <c r="G11" s="547" t="s">
        <v>1360</v>
      </c>
      <c r="H11" s="547" t="s">
        <v>1361</v>
      </c>
      <c r="I11" s="547"/>
      <c r="J11" s="547"/>
      <c r="K11" s="547"/>
      <c r="L11" s="547"/>
      <c r="M11" s="547"/>
      <c r="N11" s="547"/>
      <c r="O11" s="547"/>
      <c r="R11" s="1471"/>
      <c r="AH11" s="1472"/>
      <c r="AI11" s="1471"/>
      <c r="AZ11" s="1471"/>
      <c r="BP11" s="1471"/>
      <c r="BQ11" s="1471"/>
      <c r="CG11" s="1471"/>
      <c r="CH11" s="1471"/>
    </row>
    <row r="12" spans="1:86">
      <c r="A12" s="800">
        <v>1</v>
      </c>
      <c r="B12" s="340" t="s">
        <v>269</v>
      </c>
      <c r="C12" s="801" t="s">
        <v>478</v>
      </c>
      <c r="E12" s="802"/>
      <c r="F12" s="1200">
        <f>'Actual Gross Rev'!L40</f>
        <v>919434546.14568329</v>
      </c>
      <c r="G12" s="803"/>
      <c r="I12" s="547"/>
      <c r="J12" s="802"/>
      <c r="K12" s="547"/>
      <c r="L12" s="547"/>
      <c r="M12" s="547"/>
      <c r="N12" s="547"/>
      <c r="O12" s="547"/>
      <c r="R12" s="1471"/>
      <c r="AH12" s="1472"/>
      <c r="AI12" s="1471"/>
      <c r="AZ12" s="1471"/>
      <c r="BP12" s="1471"/>
      <c r="BQ12" s="1471"/>
      <c r="CG12" s="1471"/>
      <c r="CH12" s="1471"/>
    </row>
    <row r="13" spans="1:86">
      <c r="A13" s="804">
        <v>2</v>
      </c>
      <c r="B13" s="340" t="s">
        <v>1050</v>
      </c>
      <c r="C13" s="340" t="s">
        <v>477</v>
      </c>
      <c r="H13" s="1205">
        <f>'Projected Gross Rev Req'!L31</f>
        <v>1087509634.9850721</v>
      </c>
      <c r="R13" s="1471"/>
      <c r="AH13" s="1472"/>
      <c r="AI13" s="1471"/>
      <c r="AZ13" s="1471"/>
      <c r="BP13" s="1471"/>
      <c r="BQ13" s="1471"/>
      <c r="CG13" s="1471"/>
      <c r="CH13" s="1471"/>
    </row>
    <row r="14" spans="1:86">
      <c r="A14" s="805"/>
      <c r="R14" s="1471"/>
      <c r="AH14" s="1472"/>
      <c r="AI14" s="1471"/>
      <c r="AZ14" s="1471"/>
      <c r="BP14" s="1471"/>
      <c r="BQ14" s="1471"/>
      <c r="CG14" s="1471"/>
      <c r="CH14" s="1471"/>
    </row>
    <row r="15" spans="1:86" ht="15.75">
      <c r="A15" s="805"/>
      <c r="B15" s="210" t="s">
        <v>1316</v>
      </c>
    </row>
    <row r="16" spans="1:86">
      <c r="A16" s="805">
        <f>A13+1</f>
        <v>3</v>
      </c>
      <c r="B16" s="145" t="s">
        <v>1549</v>
      </c>
      <c r="C16" s="373" t="s">
        <v>1103</v>
      </c>
      <c r="D16" s="1198">
        <f>'Actual Gross Rev'!E73</f>
        <v>13148817</v>
      </c>
      <c r="E16" s="1198">
        <f>'Actual Gross Rev'!F73</f>
        <v>14484372</v>
      </c>
      <c r="F16" s="1199">
        <f t="shared" ref="F16:F29" si="0">D16+E16</f>
        <v>27633189</v>
      </c>
      <c r="G16" s="806">
        <f>IF(F$12=0,0,F16/F$12)</f>
        <v>3.0054547238669401E-2</v>
      </c>
      <c r="H16" s="1202">
        <f>G16*H$13</f>
        <v>32684609.697166968</v>
      </c>
      <c r="I16" s="373"/>
      <c r="J16" s="179"/>
      <c r="K16" s="336"/>
    </row>
    <row r="17" spans="1:11">
      <c r="A17" s="805">
        <f t="shared" ref="A17:A22" si="1">+A16+1</f>
        <v>4</v>
      </c>
      <c r="B17" s="145" t="s">
        <v>817</v>
      </c>
      <c r="C17" s="373" t="s">
        <v>1094</v>
      </c>
      <c r="D17" s="1023">
        <f>'Actual Gross Rev'!E74</f>
        <v>1252788</v>
      </c>
      <c r="E17" s="1024">
        <f>'Actual Gross Rev'!F74</f>
        <v>996896</v>
      </c>
      <c r="F17" s="1206">
        <f t="shared" si="0"/>
        <v>2249684</v>
      </c>
      <c r="G17" s="806">
        <f>IF(F$12=0,0,F17/F$12)</f>
        <v>2.4468125647777654E-3</v>
      </c>
      <c r="H17" s="1208">
        <f t="shared" ref="H17:H29" si="2">G17*H$13</f>
        <v>2660932.2391983559</v>
      </c>
      <c r="I17" s="373"/>
      <c r="J17" s="15"/>
      <c r="K17" s="807"/>
    </row>
    <row r="18" spans="1:11">
      <c r="A18" s="805">
        <f t="shared" si="1"/>
        <v>5</v>
      </c>
      <c r="B18" s="2" t="s">
        <v>816</v>
      </c>
      <c r="C18" s="373" t="s">
        <v>1104</v>
      </c>
      <c r="D18" s="1023">
        <f>'Actual Gross Rev'!E75</f>
        <v>3297330</v>
      </c>
      <c r="E18" s="1024">
        <f>'Actual Gross Rev'!F75</f>
        <v>3285394</v>
      </c>
      <c r="F18" s="1206">
        <f t="shared" si="0"/>
        <v>6582724</v>
      </c>
      <c r="G18" s="806">
        <f>IF(F$12=0,0,F18/F$12)</f>
        <v>7.1595352030170241E-3</v>
      </c>
      <c r="H18" s="1208">
        <f t="shared" si="2"/>
        <v>7786063.5152958184</v>
      </c>
      <c r="I18" s="373"/>
      <c r="J18" s="15"/>
      <c r="K18" s="807"/>
    </row>
    <row r="19" spans="1:11">
      <c r="A19" s="805">
        <f t="shared" si="1"/>
        <v>6</v>
      </c>
      <c r="B19" s="2" t="s">
        <v>65</v>
      </c>
      <c r="C19" s="373" t="s">
        <v>1095</v>
      </c>
      <c r="D19" s="1023">
        <f>'Actual Gross Rev'!E76</f>
        <v>94161548</v>
      </c>
      <c r="E19" s="1024">
        <f>'Actual Gross Rev'!F76</f>
        <v>104221839</v>
      </c>
      <c r="F19" s="1206">
        <f t="shared" si="0"/>
        <v>198383387</v>
      </c>
      <c r="G19" s="806">
        <f>IF(F$12=0,0,F19/F$12)</f>
        <v>0.21576673166310023</v>
      </c>
      <c r="H19" s="1208">
        <f t="shared" si="2"/>
        <v>234648399.59286013</v>
      </c>
      <c r="I19" s="373"/>
      <c r="J19" s="15"/>
      <c r="K19" s="807"/>
    </row>
    <row r="20" spans="1:11">
      <c r="A20" s="805">
        <f t="shared" si="1"/>
        <v>7</v>
      </c>
      <c r="B20" s="31" t="s">
        <v>1230</v>
      </c>
      <c r="C20" s="373" t="s">
        <v>1396</v>
      </c>
      <c r="D20" s="1023">
        <f>'Actual Gross Rev'!E77</f>
        <v>5509041</v>
      </c>
      <c r="E20" s="1024">
        <f>'Actual Gross Rev'!F77</f>
        <v>3225731</v>
      </c>
      <c r="F20" s="1206">
        <f t="shared" si="0"/>
        <v>8734772</v>
      </c>
      <c r="G20" s="806"/>
      <c r="H20" s="1208">
        <f>F20</f>
        <v>8734772</v>
      </c>
      <c r="I20" s="373"/>
      <c r="J20" s="15"/>
      <c r="K20" s="202"/>
    </row>
    <row r="21" spans="1:11">
      <c r="A21" s="805">
        <f t="shared" si="1"/>
        <v>8</v>
      </c>
      <c r="B21" s="31" t="s">
        <v>1231</v>
      </c>
      <c r="C21" s="373" t="s">
        <v>1096</v>
      </c>
      <c r="D21" s="1023">
        <f>'Actual Gross Rev'!E78</f>
        <v>9697558</v>
      </c>
      <c r="E21" s="1023">
        <f>'Actual Gross Rev'!F78</f>
        <v>6642051</v>
      </c>
      <c r="F21" s="1206">
        <f t="shared" si="0"/>
        <v>16339609</v>
      </c>
      <c r="G21" s="806"/>
      <c r="H21" s="1208">
        <f>F21</f>
        <v>16339609</v>
      </c>
      <c r="I21" s="373"/>
      <c r="J21" s="15"/>
      <c r="K21" s="202"/>
    </row>
    <row r="22" spans="1:11">
      <c r="A22" s="805">
        <f t="shared" si="1"/>
        <v>9</v>
      </c>
      <c r="B22" s="31" t="s">
        <v>1195</v>
      </c>
      <c r="C22" s="373" t="s">
        <v>1097</v>
      </c>
      <c r="D22" s="1023">
        <f>'Actual Gross Rev'!E79</f>
        <v>0</v>
      </c>
      <c r="E22" s="1024">
        <f>'Actual Gross Rev'!F79</f>
        <v>0</v>
      </c>
      <c r="F22" s="1206">
        <f t="shared" si="0"/>
        <v>0</v>
      </c>
      <c r="G22" s="806">
        <f t="shared" ref="G22:G29" si="3">IF(F$12=0,0,F22/F$12)</f>
        <v>0</v>
      </c>
      <c r="H22" s="1208">
        <f t="shared" si="2"/>
        <v>0</v>
      </c>
      <c r="I22" s="373"/>
      <c r="J22" s="15"/>
      <c r="K22" s="202"/>
    </row>
    <row r="23" spans="1:11">
      <c r="A23" s="805">
        <f t="shared" ref="A23:A29" si="4">+A22+1</f>
        <v>10</v>
      </c>
      <c r="B23" s="31" t="s">
        <v>1232</v>
      </c>
      <c r="C23" s="373" t="s">
        <v>1098</v>
      </c>
      <c r="D23" s="1023">
        <f>'Actual Gross Rev'!E80</f>
        <v>0</v>
      </c>
      <c r="E23" s="1024">
        <f>'Actual Gross Rev'!F80</f>
        <v>0</v>
      </c>
      <c r="F23" s="1206">
        <f t="shared" si="0"/>
        <v>0</v>
      </c>
      <c r="G23" s="806">
        <f t="shared" si="3"/>
        <v>0</v>
      </c>
      <c r="H23" s="1208">
        <f t="shared" si="2"/>
        <v>0</v>
      </c>
      <c r="I23" s="373"/>
      <c r="J23" s="15"/>
      <c r="K23" s="807"/>
    </row>
    <row r="24" spans="1:11">
      <c r="A24" s="805">
        <f t="shared" si="4"/>
        <v>11</v>
      </c>
      <c r="B24" s="31" t="s">
        <v>1287</v>
      </c>
      <c r="C24" s="373" t="s">
        <v>797</v>
      </c>
      <c r="D24" s="1023">
        <f>'Actual Gross Rev'!E81</f>
        <v>207736</v>
      </c>
      <c r="E24" s="1024">
        <f>'Actual Gross Rev'!F81</f>
        <v>483424</v>
      </c>
      <c r="F24" s="1206">
        <f t="shared" si="0"/>
        <v>691160</v>
      </c>
      <c r="G24" s="806">
        <f t="shared" si="3"/>
        <v>7.5172289631423802E-4</v>
      </c>
      <c r="H24" s="1208">
        <f t="shared" si="2"/>
        <v>817505.89258061827</v>
      </c>
      <c r="I24" s="373"/>
      <c r="J24" s="15"/>
      <c r="K24" s="807"/>
    </row>
    <row r="25" spans="1:11">
      <c r="A25" s="805">
        <f t="shared" si="4"/>
        <v>12</v>
      </c>
      <c r="B25" s="31" t="s">
        <v>1286</v>
      </c>
      <c r="C25" s="373" t="s">
        <v>798</v>
      </c>
      <c r="D25" s="1023">
        <f>'Actual Gross Rev'!E82</f>
        <v>2298461</v>
      </c>
      <c r="E25" s="1024">
        <f>'Actual Gross Rev'!F82</f>
        <v>1077712</v>
      </c>
      <c r="F25" s="1206">
        <f t="shared" si="0"/>
        <v>3376173</v>
      </c>
      <c r="G25" s="806">
        <f t="shared" si="3"/>
        <v>3.67201016554478E-3</v>
      </c>
      <c r="H25" s="1208">
        <f t="shared" si="2"/>
        <v>3993346.4347930779</v>
      </c>
      <c r="I25" s="373"/>
      <c r="J25" s="15"/>
      <c r="K25" s="807"/>
    </row>
    <row r="26" spans="1:11">
      <c r="A26" s="805">
        <f t="shared" si="4"/>
        <v>13</v>
      </c>
      <c r="B26" s="31" t="s">
        <v>1234</v>
      </c>
      <c r="C26" s="373" t="s">
        <v>1099</v>
      </c>
      <c r="D26" s="1023">
        <f>'Actual Gross Rev'!E83</f>
        <v>0</v>
      </c>
      <c r="E26" s="1024">
        <f>'Actual Gross Rev'!F83</f>
        <v>0</v>
      </c>
      <c r="F26" s="1206">
        <f t="shared" si="0"/>
        <v>0</v>
      </c>
      <c r="G26" s="806">
        <f t="shared" si="3"/>
        <v>0</v>
      </c>
      <c r="H26" s="1208">
        <f t="shared" si="2"/>
        <v>0</v>
      </c>
      <c r="I26" s="373"/>
      <c r="J26" s="15"/>
      <c r="K26" s="807"/>
    </row>
    <row r="27" spans="1:11">
      <c r="A27" s="805">
        <f t="shared" si="4"/>
        <v>14</v>
      </c>
      <c r="B27" s="31" t="s">
        <v>1233</v>
      </c>
      <c r="C27" s="373" t="s">
        <v>1100</v>
      </c>
      <c r="D27" s="1023">
        <f>'Actual Gross Rev'!E84</f>
        <v>0</v>
      </c>
      <c r="E27" s="1024">
        <f>'Actual Gross Rev'!F84</f>
        <v>0</v>
      </c>
      <c r="F27" s="1206">
        <f t="shared" si="0"/>
        <v>0</v>
      </c>
      <c r="G27" s="806">
        <f t="shared" si="3"/>
        <v>0</v>
      </c>
      <c r="H27" s="1208">
        <f t="shared" si="2"/>
        <v>0</v>
      </c>
      <c r="I27" s="373"/>
      <c r="J27" s="15"/>
      <c r="K27" s="202"/>
    </row>
    <row r="28" spans="1:11">
      <c r="A28" s="805">
        <f t="shared" si="4"/>
        <v>15</v>
      </c>
      <c r="B28" s="31" t="s">
        <v>1186</v>
      </c>
      <c r="C28" s="373" t="s">
        <v>1101</v>
      </c>
      <c r="D28" s="1023">
        <f>'Actual Gross Rev'!E85</f>
        <v>0</v>
      </c>
      <c r="E28" s="1024">
        <f>'Actual Gross Rev'!F85</f>
        <v>0</v>
      </c>
      <c r="F28" s="1206">
        <f t="shared" si="0"/>
        <v>0</v>
      </c>
      <c r="G28" s="806">
        <f t="shared" si="3"/>
        <v>0</v>
      </c>
      <c r="H28" s="1208">
        <f t="shared" si="2"/>
        <v>0</v>
      </c>
      <c r="I28" s="373"/>
      <c r="J28" s="15"/>
      <c r="K28" s="202"/>
    </row>
    <row r="29" spans="1:11">
      <c r="A29" s="805">
        <f t="shared" si="4"/>
        <v>16</v>
      </c>
      <c r="B29" s="31" t="s">
        <v>1196</v>
      </c>
      <c r="C29" s="373" t="s">
        <v>1102</v>
      </c>
      <c r="D29" s="1025">
        <f>'Actual Gross Rev'!E86</f>
        <v>0</v>
      </c>
      <c r="E29" s="1026">
        <f>'Actual Gross Rev'!F86</f>
        <v>0</v>
      </c>
      <c r="F29" s="1207">
        <f t="shared" si="0"/>
        <v>0</v>
      </c>
      <c r="G29" s="806">
        <f t="shared" si="3"/>
        <v>0</v>
      </c>
      <c r="H29" s="1209">
        <f t="shared" si="2"/>
        <v>0</v>
      </c>
      <c r="I29" s="373"/>
      <c r="J29" s="15"/>
      <c r="K29" s="202"/>
    </row>
    <row r="30" spans="1:11">
      <c r="A30" s="805">
        <v>17</v>
      </c>
      <c r="B30" s="31" t="s">
        <v>632</v>
      </c>
      <c r="C30" s="373" t="s">
        <v>633</v>
      </c>
      <c r="D30" s="1067">
        <f>+D16-D17-D18+D19-D20+D21-D22-D23+D28+D29+D26-D24-D25+D27</f>
        <v>104442567</v>
      </c>
      <c r="E30" s="1067">
        <f>+E16-E17-E18+E19-E20+E21-E22-E23+E28+E29+E26-E24-E25+E27</f>
        <v>116279105</v>
      </c>
      <c r="F30" s="1067">
        <f>+F16-F17-F18+F19-F20+F21-F22-F23+F28+F29+F26-F24-F25+F27</f>
        <v>220721672</v>
      </c>
      <c r="H30" s="1074">
        <f>+H16-H17-H18+H19-H20+H21-H22-H23+H28+H29+H26-H24-H25+H27</f>
        <v>259679998.20815921</v>
      </c>
      <c r="I30" s="373"/>
      <c r="J30" s="336"/>
      <c r="K30" s="336"/>
    </row>
    <row r="31" spans="1:11">
      <c r="A31" s="805"/>
      <c r="D31" s="373"/>
      <c r="E31" s="373"/>
      <c r="F31" s="373"/>
    </row>
    <row r="32" spans="1:11" ht="15.75">
      <c r="A32" s="805"/>
      <c r="B32" s="210" t="s">
        <v>1319</v>
      </c>
      <c r="D32" s="373"/>
      <c r="E32" s="373"/>
      <c r="F32" s="373"/>
    </row>
    <row r="33" spans="1:8" ht="15.75">
      <c r="A33" s="805"/>
      <c r="B33" s="2" t="s">
        <v>1198</v>
      </c>
      <c r="C33" s="38"/>
      <c r="D33" s="373"/>
      <c r="E33" s="373"/>
      <c r="F33" s="373"/>
    </row>
    <row r="34" spans="1:8">
      <c r="A34" s="805">
        <v>18</v>
      </c>
      <c r="B34" s="2" t="s">
        <v>1199</v>
      </c>
      <c r="C34" s="373" t="s">
        <v>1397</v>
      </c>
      <c r="D34" s="1201">
        <f>'Actual Gross Rev'!E99</f>
        <v>5695509</v>
      </c>
      <c r="E34" s="1201">
        <f>'Actual Gross Rev'!F99</f>
        <v>7017723</v>
      </c>
      <c r="F34" s="1199">
        <f t="shared" ref="F34:F40" si="5">D34+E34</f>
        <v>12713232</v>
      </c>
      <c r="G34" s="806">
        <f t="shared" ref="G34:G40" si="6">IF(F$12=0,0,F34/F$12)</f>
        <v>1.3827228978174162E-2</v>
      </c>
      <c r="H34" s="1202">
        <f>G34*H$13</f>
        <v>15037244.738909194</v>
      </c>
    </row>
    <row r="35" spans="1:8">
      <c r="A35" s="805">
        <f t="shared" ref="A35:A40" si="7">+A34+1</f>
        <v>19</v>
      </c>
      <c r="B35" s="2" t="s">
        <v>1200</v>
      </c>
      <c r="C35" s="373" t="s">
        <v>285</v>
      </c>
      <c r="D35" s="1210">
        <f>'Actual Gross Rev'!E100</f>
        <v>0</v>
      </c>
      <c r="E35" s="1023">
        <f>'Actual Gross Rev'!F100</f>
        <v>0</v>
      </c>
      <c r="F35" s="1206">
        <f t="shared" si="5"/>
        <v>0</v>
      </c>
      <c r="G35" s="806">
        <f t="shared" si="6"/>
        <v>0</v>
      </c>
      <c r="H35" s="1208">
        <f t="shared" ref="H35:H40" si="8">G35*H$13</f>
        <v>0</v>
      </c>
    </row>
    <row r="36" spans="1:8">
      <c r="A36" s="805"/>
      <c r="B36" s="2" t="s">
        <v>1201</v>
      </c>
      <c r="C36" s="17" t="s">
        <v>1071</v>
      </c>
      <c r="D36" s="1211"/>
      <c r="E36" s="199"/>
      <c r="F36" s="1206">
        <f t="shared" si="5"/>
        <v>0</v>
      </c>
      <c r="G36" s="806">
        <f t="shared" si="6"/>
        <v>0</v>
      </c>
      <c r="H36" s="1208">
        <f t="shared" si="8"/>
        <v>0</v>
      </c>
    </row>
    <row r="37" spans="1:8">
      <c r="A37" s="805">
        <f>+A35+1</f>
        <v>20</v>
      </c>
      <c r="B37" s="2" t="s">
        <v>741</v>
      </c>
      <c r="C37" s="373" t="s">
        <v>286</v>
      </c>
      <c r="D37" s="1210">
        <f>'Actual Gross Rev'!E102</f>
        <v>50180993</v>
      </c>
      <c r="E37" s="1023">
        <f>'Actual Gross Rev'!F102</f>
        <v>30171090</v>
      </c>
      <c r="F37" s="1206">
        <f t="shared" si="5"/>
        <v>80352083</v>
      </c>
      <c r="G37" s="806">
        <f t="shared" si="6"/>
        <v>8.7392934425664176E-2</v>
      </c>
      <c r="H37" s="1208">
        <f t="shared" si="8"/>
        <v>95040658.217528388</v>
      </c>
    </row>
    <row r="38" spans="1:8">
      <c r="A38" s="805">
        <f t="shared" si="7"/>
        <v>21</v>
      </c>
      <c r="B38" s="2" t="s">
        <v>1202</v>
      </c>
      <c r="C38" s="373" t="s">
        <v>1357</v>
      </c>
      <c r="D38" s="1210">
        <f>'Actual Gross Rev'!E103</f>
        <v>0</v>
      </c>
      <c r="E38" s="1023">
        <f>'Actual Gross Rev'!F103</f>
        <v>0</v>
      </c>
      <c r="F38" s="1206">
        <f t="shared" si="5"/>
        <v>0</v>
      </c>
      <c r="G38" s="806">
        <f t="shared" si="6"/>
        <v>0</v>
      </c>
      <c r="H38" s="1208">
        <f t="shared" si="8"/>
        <v>0</v>
      </c>
    </row>
    <row r="39" spans="1:8">
      <c r="A39" s="805">
        <f t="shared" si="7"/>
        <v>22</v>
      </c>
      <c r="B39" s="2" t="s">
        <v>1550</v>
      </c>
      <c r="C39" s="373" t="s">
        <v>1358</v>
      </c>
      <c r="D39" s="1210">
        <f>'Actual Gross Rev'!E104</f>
        <v>-2109234</v>
      </c>
      <c r="E39" s="1023">
        <f>'Actual Gross Rev'!F104</f>
        <v>20055</v>
      </c>
      <c r="F39" s="1206">
        <f t="shared" si="5"/>
        <v>-2089179</v>
      </c>
      <c r="G39" s="806">
        <f t="shared" si="6"/>
        <v>-2.2722433138475657E-3</v>
      </c>
      <c r="H39" s="1208">
        <f t="shared" si="8"/>
        <v>-2471086.4968396369</v>
      </c>
    </row>
    <row r="40" spans="1:8">
      <c r="A40" s="805">
        <f t="shared" si="7"/>
        <v>23</v>
      </c>
      <c r="B40" s="2" t="s">
        <v>29</v>
      </c>
      <c r="C40" s="373" t="s">
        <v>1359</v>
      </c>
      <c r="D40" s="1212">
        <f>'Actual Gross Rev'!E105</f>
        <v>0</v>
      </c>
      <c r="E40" s="1025">
        <f>'Actual Gross Rev'!F105</f>
        <v>0</v>
      </c>
      <c r="F40" s="1207">
        <f t="shared" si="5"/>
        <v>0</v>
      </c>
      <c r="G40" s="806">
        <f t="shared" si="6"/>
        <v>0</v>
      </c>
      <c r="H40" s="1209">
        <f t="shared" si="8"/>
        <v>0</v>
      </c>
    </row>
    <row r="41" spans="1:8">
      <c r="A41" s="805" t="s">
        <v>224</v>
      </c>
      <c r="B41" s="2" t="s">
        <v>1077</v>
      </c>
      <c r="C41" s="373" t="s">
        <v>634</v>
      </c>
      <c r="D41" s="1202">
        <f>SUM(D34:D40)</f>
        <v>53767268</v>
      </c>
      <c r="E41" s="1203">
        <f>SUM(E34:E40)</f>
        <v>37208868</v>
      </c>
      <c r="F41" s="1203">
        <f>SUM(F34:F40)</f>
        <v>90976136</v>
      </c>
      <c r="H41" s="1203">
        <f>SUM(H34:H40)</f>
        <v>107606816.45959795</v>
      </c>
    </row>
    <row r="42" spans="1:8">
      <c r="A42" s="805"/>
      <c r="D42" s="808"/>
      <c r="E42" s="808"/>
      <c r="F42" s="808"/>
      <c r="H42" s="808"/>
    </row>
    <row r="43" spans="1:8" ht="15.75" thickBot="1">
      <c r="A43" s="805"/>
      <c r="D43" s="808"/>
      <c r="E43" s="808"/>
      <c r="F43" s="808"/>
      <c r="H43" s="808"/>
    </row>
    <row r="44" spans="1:8" ht="16.5" thickBot="1">
      <c r="A44" s="805"/>
      <c r="D44" s="1486" t="s">
        <v>746</v>
      </c>
    </row>
    <row r="45" spans="1:8" ht="15.75">
      <c r="A45" s="805"/>
      <c r="B45" s="210" t="s">
        <v>747</v>
      </c>
    </row>
    <row r="46" spans="1:8">
      <c r="A46" s="805">
        <f>+A40+1</f>
        <v>24</v>
      </c>
      <c r="B46" s="2" t="s">
        <v>1080</v>
      </c>
      <c r="C46" s="17"/>
      <c r="D46" s="1204">
        <f>+'Actual Net Rev Req'!E16</f>
        <v>3146026.9009488607</v>
      </c>
    </row>
    <row r="47" spans="1:8">
      <c r="A47" s="805">
        <f>+A46+1</f>
        <v>25</v>
      </c>
      <c r="B47" s="1" t="s">
        <v>460</v>
      </c>
      <c r="C47" s="1"/>
      <c r="D47" s="1213">
        <f>+'Actual Net Rev Req'!E17</f>
        <v>19234063.829999998</v>
      </c>
    </row>
    <row r="48" spans="1:8">
      <c r="A48" s="805">
        <f>+A47+1</f>
        <v>26</v>
      </c>
      <c r="B48" s="18" t="s">
        <v>918</v>
      </c>
      <c r="C48" s="4"/>
      <c r="D48" s="1211">
        <v>0</v>
      </c>
    </row>
    <row r="49" spans="1:4">
      <c r="A49" s="805">
        <f>+A48+1</f>
        <v>27</v>
      </c>
      <c r="B49" s="18" t="s">
        <v>745</v>
      </c>
      <c r="C49" s="4"/>
      <c r="D49" s="1214">
        <v>0</v>
      </c>
    </row>
    <row r="50" spans="1:4">
      <c r="A50" s="805"/>
      <c r="D50" s="1203">
        <f>SUM(D46:D49)</f>
        <v>22380090.730948858</v>
      </c>
    </row>
    <row r="51" spans="1:4">
      <c r="A51" s="805"/>
    </row>
    <row r="52" spans="1:4">
      <c r="A52" s="805"/>
    </row>
    <row r="53" spans="1:4">
      <c r="A53" s="805"/>
    </row>
    <row r="54" spans="1:4">
      <c r="A54" s="805"/>
    </row>
    <row r="55" spans="1:4">
      <c r="A55" s="805"/>
    </row>
    <row r="56" spans="1:4">
      <c r="A56" s="805"/>
    </row>
    <row r="57" spans="1:4">
      <c r="A57" s="805"/>
    </row>
    <row r="58" spans="1:4">
      <c r="A58" s="805"/>
    </row>
    <row r="59" spans="1:4">
      <c r="A59" s="805"/>
    </row>
    <row r="60" spans="1:4">
      <c r="A60" s="805"/>
    </row>
    <row r="61" spans="1:4">
      <c r="A61" s="805"/>
    </row>
    <row r="62" spans="1:4">
      <c r="A62" s="805"/>
    </row>
    <row r="63" spans="1:4">
      <c r="A63" s="805"/>
    </row>
    <row r="64" spans="1:4">
      <c r="A64" s="805"/>
    </row>
    <row r="65" spans="1:1">
      <c r="A65" s="805"/>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DS26"/>
  <sheetViews>
    <sheetView zoomScale="75" workbookViewId="0"/>
  </sheetViews>
  <sheetFormatPr defaultColWidth="8.88671875" defaultRowHeight="15"/>
  <cols>
    <col min="1" max="1" width="5.21875" style="340" customWidth="1"/>
    <col min="2" max="2" width="15.109375" style="340" customWidth="1"/>
    <col min="3" max="3" width="19.109375" style="340" bestFit="1" customWidth="1"/>
    <col min="4" max="4" width="12.5546875" style="340" customWidth="1"/>
    <col min="5" max="5" width="1.21875" style="340" customWidth="1"/>
    <col min="6" max="6" width="7.6640625" style="340" bestFit="1" customWidth="1"/>
    <col min="7" max="7" width="2.33203125" style="340" customWidth="1"/>
    <col min="8" max="8" width="6.77734375" style="340" customWidth="1"/>
    <col min="9" max="16384" width="8.88671875" style="340"/>
  </cols>
  <sheetData>
    <row r="1" spans="1:123" ht="20.25">
      <c r="A1" s="89" t="s">
        <v>467</v>
      </c>
      <c r="R1" s="1471"/>
      <c r="S1" s="1471"/>
      <c r="T1" s="1471"/>
      <c r="U1" s="1471"/>
      <c r="V1" s="1471"/>
      <c r="W1" s="1471"/>
      <c r="X1" s="1471"/>
      <c r="Y1" s="1471"/>
      <c r="Z1" s="1471"/>
      <c r="AA1" s="1471"/>
      <c r="AB1" s="1471"/>
      <c r="AC1" s="1471"/>
      <c r="AD1" s="1471"/>
      <c r="AE1" s="1471"/>
      <c r="AF1" s="1471"/>
      <c r="AG1" s="1471"/>
      <c r="AH1" s="1471"/>
      <c r="AI1" s="1471"/>
      <c r="AJ1" s="1471"/>
      <c r="AK1" s="1471"/>
      <c r="AL1" s="1471"/>
      <c r="AM1" s="1471"/>
      <c r="AN1" s="1471"/>
      <c r="AO1" s="1471"/>
      <c r="AP1" s="1471"/>
      <c r="AQ1" s="1471"/>
      <c r="AR1" s="1471"/>
      <c r="AS1" s="1471"/>
      <c r="AT1" s="1471"/>
      <c r="AU1" s="1471"/>
      <c r="AV1" s="1471"/>
      <c r="AW1" s="1471"/>
      <c r="AX1" s="1471"/>
      <c r="AY1" s="1471"/>
      <c r="AZ1" s="1471"/>
      <c r="BA1" s="1471"/>
      <c r="BB1" s="1471"/>
      <c r="BC1" s="1471"/>
      <c r="BD1" s="1471"/>
      <c r="BE1" s="1471"/>
      <c r="BF1" s="1471"/>
      <c r="BG1" s="1471"/>
      <c r="BH1" s="1471"/>
      <c r="BI1" s="1471"/>
      <c r="BJ1" s="1471"/>
      <c r="BK1" s="1471"/>
      <c r="BL1" s="1471"/>
      <c r="BM1" s="1471"/>
      <c r="BN1" s="1471"/>
      <c r="BO1" s="1471"/>
      <c r="BP1" s="1471"/>
      <c r="BQ1" s="1471"/>
      <c r="BR1" s="1471"/>
      <c r="BS1" s="1471"/>
      <c r="BT1" s="1471"/>
      <c r="BU1" s="1471"/>
      <c r="BV1" s="1471"/>
      <c r="BW1" s="1471"/>
      <c r="BX1" s="1471"/>
      <c r="BY1" s="1471"/>
      <c r="BZ1" s="1471"/>
      <c r="CA1" s="1471"/>
      <c r="CB1" s="1471"/>
      <c r="CC1" s="1471"/>
      <c r="CD1" s="1471"/>
      <c r="CE1" s="1471"/>
      <c r="CF1" s="1471"/>
      <c r="CG1" s="1471"/>
      <c r="CH1" s="1471"/>
      <c r="CI1" s="1471"/>
      <c r="CJ1" s="1471"/>
      <c r="CK1" s="1471"/>
      <c r="CL1" s="1471"/>
      <c r="CM1" s="1471"/>
      <c r="CN1" s="1471"/>
      <c r="CO1" s="1471"/>
      <c r="CP1" s="1471"/>
      <c r="CQ1" s="1471"/>
      <c r="CR1" s="1471"/>
      <c r="CS1" s="1471"/>
      <c r="CT1" s="1471"/>
      <c r="CU1" s="1471"/>
      <c r="CV1" s="1471"/>
      <c r="CW1" s="1471"/>
      <c r="CX1" s="1471"/>
      <c r="CY1" s="1471"/>
      <c r="CZ1" s="1471"/>
      <c r="DA1" s="1471"/>
      <c r="DB1" s="1471"/>
      <c r="DC1" s="1471"/>
      <c r="DD1" s="1471"/>
      <c r="DE1" s="1471"/>
      <c r="DF1" s="1471"/>
      <c r="DG1" s="1471"/>
      <c r="DH1" s="1471"/>
      <c r="DI1" s="1471"/>
      <c r="DJ1" s="1471"/>
      <c r="DK1" s="1471"/>
      <c r="DL1" s="1471"/>
      <c r="DM1" s="1471"/>
      <c r="DN1" s="1471"/>
      <c r="DO1" s="1471"/>
      <c r="DP1" s="1471"/>
      <c r="DQ1" s="1471"/>
      <c r="DR1" s="1471"/>
      <c r="DS1" s="1471"/>
    </row>
    <row r="2" spans="1:123">
      <c r="A2" s="340" t="str">
        <f>+'P-2 (Exp. &amp; Rev. Credits)'!B2</f>
        <v>For the 12 months ended - December 31, 2012</v>
      </c>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c r="AT2" s="1471"/>
      <c r="AU2" s="1471"/>
      <c r="AV2" s="1471"/>
      <c r="AW2" s="1471"/>
      <c r="AX2" s="1471"/>
      <c r="AY2" s="1471"/>
      <c r="AZ2" s="1471"/>
      <c r="BA2" s="1471"/>
      <c r="BB2" s="1471"/>
      <c r="BC2" s="1471"/>
      <c r="BD2" s="1471"/>
      <c r="BE2" s="1471"/>
      <c r="BF2" s="1471"/>
      <c r="BG2" s="1471"/>
      <c r="BH2" s="1471"/>
      <c r="BI2" s="1471"/>
      <c r="BJ2" s="1471"/>
      <c r="BK2" s="1471"/>
      <c r="BL2" s="1471"/>
      <c r="BM2" s="1471"/>
      <c r="BN2" s="1471"/>
      <c r="BO2" s="1471"/>
      <c r="BP2" s="1471"/>
      <c r="BQ2" s="1471"/>
      <c r="BR2" s="1471"/>
      <c r="BS2" s="1471"/>
      <c r="BT2" s="1471"/>
      <c r="BU2" s="1471"/>
      <c r="BV2" s="1471"/>
      <c r="BW2" s="1471"/>
      <c r="BX2" s="1471"/>
      <c r="BY2" s="1471"/>
      <c r="BZ2" s="1471"/>
      <c r="CA2" s="1471"/>
      <c r="CB2" s="1471"/>
      <c r="CC2" s="1471"/>
      <c r="CD2" s="1471"/>
      <c r="CE2" s="1471"/>
      <c r="CF2" s="1471"/>
      <c r="CG2" s="1471"/>
      <c r="CH2" s="1471"/>
      <c r="CI2" s="1471"/>
      <c r="CJ2" s="1471"/>
      <c r="CK2" s="1471"/>
      <c r="CL2" s="1471"/>
      <c r="CM2" s="1471"/>
      <c r="CN2" s="1471"/>
      <c r="CO2" s="1471"/>
      <c r="CP2" s="1471"/>
      <c r="CQ2" s="1471"/>
      <c r="CR2" s="1471"/>
      <c r="CS2" s="1471"/>
      <c r="CT2" s="1471"/>
      <c r="CU2" s="1471"/>
      <c r="CV2" s="1471"/>
      <c r="CW2" s="1471"/>
      <c r="CX2" s="1471"/>
      <c r="CY2" s="1471"/>
      <c r="CZ2" s="1471"/>
      <c r="DA2" s="1471"/>
      <c r="DB2" s="1471"/>
      <c r="DC2" s="1471"/>
      <c r="DD2" s="1471"/>
      <c r="DE2" s="1471"/>
      <c r="DF2" s="1471"/>
      <c r="DG2" s="1471"/>
      <c r="DH2" s="1471"/>
      <c r="DI2" s="1471"/>
      <c r="DJ2" s="1471"/>
      <c r="DK2" s="1471"/>
      <c r="DL2" s="1471"/>
      <c r="DM2" s="1471"/>
      <c r="DN2" s="1471"/>
      <c r="DO2" s="1471"/>
      <c r="DP2" s="1471"/>
      <c r="DQ2" s="1471"/>
      <c r="DR2" s="1471"/>
      <c r="DS2" s="1471"/>
    </row>
    <row r="3" spans="1:123">
      <c r="R3" s="1471"/>
      <c r="S3" s="1471"/>
      <c r="T3" s="1471"/>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c r="AT3" s="1471"/>
      <c r="AU3" s="1471"/>
      <c r="AV3" s="1471"/>
      <c r="AW3" s="1471"/>
      <c r="AX3" s="1471"/>
      <c r="AY3" s="1471"/>
      <c r="AZ3" s="1471"/>
      <c r="BA3" s="1471"/>
      <c r="BB3" s="1471"/>
      <c r="BC3" s="1471"/>
      <c r="BD3" s="1471"/>
      <c r="BE3" s="1471"/>
      <c r="BF3" s="1471"/>
      <c r="BG3" s="1471"/>
      <c r="BH3" s="1471"/>
      <c r="BI3" s="1471"/>
      <c r="BJ3" s="1471"/>
      <c r="BK3" s="1471"/>
      <c r="BL3" s="1471"/>
      <c r="BM3" s="1471"/>
      <c r="BN3" s="1471"/>
      <c r="BO3" s="1471"/>
      <c r="BP3" s="1471"/>
      <c r="BQ3" s="1471"/>
      <c r="BR3" s="1471"/>
      <c r="BS3" s="1471"/>
      <c r="BT3" s="1471"/>
      <c r="BU3" s="1471"/>
      <c r="BV3" s="1471"/>
      <c r="BW3" s="1471"/>
      <c r="BX3" s="1471"/>
      <c r="BY3" s="1471"/>
      <c r="BZ3" s="1471"/>
      <c r="CA3" s="1471"/>
      <c r="CB3" s="1471"/>
      <c r="CC3" s="1471"/>
      <c r="CD3" s="1471"/>
      <c r="CE3" s="1471"/>
      <c r="CF3" s="1471"/>
      <c r="CG3" s="1471"/>
      <c r="CH3" s="1471"/>
      <c r="CI3" s="1471"/>
      <c r="CJ3" s="1471"/>
      <c r="CK3" s="1471"/>
      <c r="CL3" s="1471"/>
      <c r="CM3" s="1471"/>
      <c r="CN3" s="1471"/>
      <c r="CO3" s="1471"/>
      <c r="CP3" s="1471"/>
      <c r="CQ3" s="1471"/>
      <c r="CR3" s="1471"/>
      <c r="CS3" s="1471"/>
      <c r="CT3" s="1471"/>
      <c r="CU3" s="1471"/>
      <c r="CV3" s="1471"/>
      <c r="CW3" s="1471"/>
      <c r="CX3" s="1471"/>
      <c r="CY3" s="1471"/>
      <c r="CZ3" s="1471"/>
      <c r="DA3" s="1471"/>
      <c r="DB3" s="1471"/>
      <c r="DC3" s="1471"/>
      <c r="DD3" s="1471"/>
      <c r="DE3" s="1471"/>
      <c r="DF3" s="1471"/>
      <c r="DG3" s="1471"/>
      <c r="DH3" s="1471"/>
      <c r="DI3" s="1471"/>
      <c r="DJ3" s="1471"/>
      <c r="DK3" s="1471"/>
      <c r="DL3" s="1471"/>
      <c r="DM3" s="1471"/>
      <c r="DN3" s="1471"/>
      <c r="DO3" s="1471"/>
      <c r="DP3" s="1471"/>
      <c r="DQ3" s="1471"/>
      <c r="DR3" s="1471"/>
      <c r="DS3" s="1471"/>
    </row>
    <row r="4" spans="1:123">
      <c r="A4" s="218" t="s">
        <v>397</v>
      </c>
      <c r="R4" s="1471"/>
      <c r="S4" s="1471"/>
      <c r="T4" s="1471"/>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471"/>
      <c r="BH4" s="1471"/>
      <c r="BI4" s="1471"/>
      <c r="BJ4" s="1471"/>
      <c r="BK4" s="1471"/>
      <c r="BL4" s="1471"/>
      <c r="BM4" s="1471"/>
      <c r="BN4" s="1471"/>
      <c r="BO4" s="1471"/>
      <c r="BP4" s="1471"/>
      <c r="BQ4" s="1471"/>
      <c r="BR4" s="1471"/>
      <c r="BS4" s="1471"/>
      <c r="BT4" s="1471"/>
      <c r="BU4" s="1471"/>
      <c r="BV4" s="1471"/>
      <c r="BW4" s="1471"/>
      <c r="BX4" s="1471"/>
      <c r="BY4" s="1471"/>
      <c r="BZ4" s="1471"/>
      <c r="CA4" s="1471"/>
      <c r="CB4" s="1471"/>
      <c r="CC4" s="1471"/>
      <c r="CD4" s="1471"/>
      <c r="CE4" s="1471"/>
      <c r="CF4" s="1471"/>
      <c r="CG4" s="1471"/>
      <c r="CH4" s="1471"/>
      <c r="CI4" s="1471"/>
      <c r="CJ4" s="1471"/>
      <c r="CK4" s="1471"/>
      <c r="CL4" s="1471"/>
      <c r="CM4" s="1471"/>
      <c r="CN4" s="1471"/>
      <c r="CO4" s="1471"/>
      <c r="CP4" s="1471"/>
      <c r="CQ4" s="1471"/>
      <c r="CR4" s="1471"/>
      <c r="CS4" s="1471"/>
      <c r="CT4" s="1471"/>
      <c r="CU4" s="1471"/>
      <c r="CV4" s="1471"/>
      <c r="CW4" s="1471"/>
      <c r="CX4" s="1471"/>
      <c r="CY4" s="1471"/>
      <c r="CZ4" s="1471"/>
      <c r="DA4" s="1471"/>
      <c r="DB4" s="1471"/>
      <c r="DC4" s="1471"/>
      <c r="DD4" s="1471"/>
      <c r="DE4" s="1471"/>
      <c r="DF4" s="1471"/>
      <c r="DG4" s="1471"/>
      <c r="DH4" s="1471"/>
      <c r="DI4" s="1471"/>
      <c r="DJ4" s="1471"/>
      <c r="DK4" s="1471"/>
      <c r="DL4" s="1471"/>
      <c r="DM4" s="1471"/>
      <c r="DN4" s="1471"/>
      <c r="DO4" s="1471"/>
      <c r="DP4" s="1471"/>
      <c r="DQ4" s="1471"/>
      <c r="DR4" s="1471"/>
      <c r="DS4" s="1471"/>
    </row>
    <row r="5" spans="1:123">
      <c r="A5" s="32"/>
      <c r="R5" s="1471"/>
      <c r="S5" s="1471"/>
      <c r="T5" s="1471"/>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c r="AT5" s="1471"/>
      <c r="AU5" s="1471"/>
      <c r="AV5" s="1471"/>
      <c r="AW5" s="1471"/>
      <c r="AX5" s="1471"/>
      <c r="AY5" s="1471"/>
      <c r="AZ5" s="1471"/>
      <c r="BA5" s="1471"/>
      <c r="BB5" s="1471"/>
      <c r="BC5" s="1471"/>
      <c r="BD5" s="1471"/>
      <c r="BE5" s="1471"/>
      <c r="BF5" s="1471"/>
      <c r="BG5" s="1471"/>
      <c r="BH5" s="1471"/>
      <c r="BI5" s="1471"/>
      <c r="BJ5" s="1471"/>
      <c r="BK5" s="1471"/>
      <c r="BL5" s="1471"/>
      <c r="BM5" s="1471"/>
      <c r="BN5" s="1471"/>
      <c r="BO5" s="1471"/>
      <c r="BP5" s="1471"/>
      <c r="BQ5" s="1471"/>
      <c r="BR5" s="1471"/>
      <c r="BS5" s="1471"/>
      <c r="BT5" s="1471"/>
      <c r="BU5" s="1471"/>
      <c r="BV5" s="1471"/>
      <c r="BW5" s="1471"/>
      <c r="BX5" s="1471"/>
      <c r="BY5" s="1471"/>
      <c r="BZ5" s="1471"/>
      <c r="CA5" s="1471"/>
      <c r="CB5" s="1471"/>
      <c r="CC5" s="1471"/>
      <c r="CD5" s="1471"/>
      <c r="CE5" s="1471"/>
      <c r="CF5" s="1471"/>
      <c r="CG5" s="1471"/>
      <c r="CH5" s="1471"/>
      <c r="CI5" s="1471"/>
      <c r="CJ5" s="1471"/>
      <c r="CK5" s="1471"/>
      <c r="CL5" s="1471"/>
      <c r="CM5" s="1471"/>
      <c r="CN5" s="1471"/>
      <c r="CO5" s="1471"/>
      <c r="CP5" s="1471"/>
      <c r="CQ5" s="1471"/>
      <c r="CR5" s="1471"/>
      <c r="CS5" s="1471"/>
      <c r="CT5" s="1471"/>
      <c r="CU5" s="1471"/>
      <c r="CV5" s="1471"/>
      <c r="CW5" s="1471"/>
      <c r="CX5" s="1471"/>
      <c r="CY5" s="1471"/>
      <c r="CZ5" s="1471"/>
      <c r="DA5" s="1471"/>
      <c r="DB5" s="1471"/>
      <c r="DC5" s="1471"/>
      <c r="DD5" s="1471"/>
      <c r="DE5" s="1471"/>
      <c r="DF5" s="1471"/>
      <c r="DG5" s="1471"/>
      <c r="DH5" s="1471"/>
      <c r="DI5" s="1471"/>
      <c r="DJ5" s="1471"/>
      <c r="DK5" s="1471"/>
      <c r="DL5" s="1471"/>
      <c r="DM5" s="1471"/>
      <c r="DN5" s="1471"/>
      <c r="DO5" s="1471"/>
      <c r="DP5" s="1471"/>
      <c r="DQ5" s="1471"/>
      <c r="DR5" s="1471"/>
      <c r="DS5" s="1471"/>
    </row>
    <row r="6" spans="1:123" ht="15" customHeight="1">
      <c r="A6" s="220">
        <v>1</v>
      </c>
      <c r="B6" s="340" t="s">
        <v>1344</v>
      </c>
      <c r="F6" s="997">
        <v>0</v>
      </c>
      <c r="G6" s="340" t="s">
        <v>1169</v>
      </c>
      <c r="H6" s="809">
        <v>0</v>
      </c>
      <c r="I6" s="340" t="s">
        <v>1343</v>
      </c>
      <c r="R6" s="1471"/>
      <c r="S6" s="1471"/>
      <c r="T6" s="1471"/>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c r="AT6" s="1471"/>
      <c r="AU6" s="1471"/>
      <c r="AV6" s="1471"/>
      <c r="AW6" s="1471"/>
      <c r="AX6" s="1471"/>
      <c r="AY6" s="1471"/>
      <c r="AZ6" s="1471"/>
      <c r="BA6" s="1471"/>
      <c r="BB6" s="1471"/>
      <c r="BC6" s="1471"/>
      <c r="BD6" s="1471"/>
      <c r="BE6" s="1471"/>
      <c r="BF6" s="1471"/>
      <c r="BG6" s="1471"/>
      <c r="BH6" s="1471"/>
      <c r="BI6" s="1471"/>
      <c r="BJ6" s="1471"/>
      <c r="BK6" s="1471"/>
      <c r="BL6" s="1471"/>
      <c r="BM6" s="1471"/>
      <c r="BN6" s="1471"/>
      <c r="BO6" s="1471"/>
      <c r="BP6" s="1471"/>
      <c r="BQ6" s="1471"/>
      <c r="BR6" s="1471"/>
      <c r="BS6" s="1471"/>
      <c r="BT6" s="1471"/>
      <c r="BU6" s="1471"/>
      <c r="BV6" s="1471"/>
      <c r="BW6" s="1471"/>
      <c r="BX6" s="1471"/>
      <c r="BY6" s="1471"/>
      <c r="BZ6" s="1471"/>
      <c r="CA6" s="1471"/>
      <c r="CB6" s="1471"/>
      <c r="CC6" s="1471"/>
      <c r="CD6" s="1471"/>
      <c r="CE6" s="1471"/>
      <c r="CF6" s="1471"/>
      <c r="CG6" s="1471"/>
      <c r="CH6" s="1471"/>
      <c r="CI6" s="1471"/>
      <c r="CJ6" s="1471"/>
      <c r="CK6" s="1471"/>
      <c r="CL6" s="1471"/>
      <c r="CM6" s="1471"/>
      <c r="CN6" s="1471"/>
      <c r="CO6" s="1471"/>
      <c r="CP6" s="1471"/>
      <c r="CQ6" s="1471"/>
      <c r="CR6" s="1471"/>
      <c r="CS6" s="1471"/>
      <c r="CT6" s="1471"/>
      <c r="CU6" s="1471"/>
      <c r="CV6" s="1471"/>
      <c r="CW6" s="1471"/>
      <c r="CX6" s="1471"/>
      <c r="CY6" s="1471"/>
      <c r="CZ6" s="1471"/>
      <c r="DA6" s="1471"/>
      <c r="DB6" s="1471"/>
      <c r="DC6" s="1471"/>
      <c r="DD6" s="1471"/>
      <c r="DE6" s="1471"/>
      <c r="DF6" s="1471"/>
      <c r="DG6" s="1471"/>
      <c r="DH6" s="1471"/>
      <c r="DI6" s="1471"/>
      <c r="DJ6" s="1471"/>
      <c r="DK6" s="1471"/>
      <c r="DL6" s="1471"/>
      <c r="DM6" s="1471"/>
      <c r="DN6" s="1471"/>
      <c r="DO6" s="1471"/>
      <c r="DP6" s="1471"/>
      <c r="DQ6" s="1471"/>
      <c r="DR6" s="1471"/>
      <c r="DS6" s="1471"/>
    </row>
    <row r="7" spans="1:123">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471"/>
      <c r="AU7" s="1471"/>
      <c r="AV7" s="1471"/>
      <c r="AW7" s="1471"/>
      <c r="AX7" s="1471"/>
      <c r="AY7" s="1471"/>
      <c r="AZ7" s="1471"/>
      <c r="BA7" s="1471"/>
      <c r="BB7" s="1471"/>
      <c r="BC7" s="1471"/>
      <c r="BD7" s="1471"/>
      <c r="BE7" s="1471"/>
      <c r="BF7" s="1471"/>
      <c r="BG7" s="1471"/>
      <c r="BH7" s="1471"/>
      <c r="BI7" s="1471"/>
      <c r="BJ7" s="1471"/>
      <c r="BK7" s="1471"/>
      <c r="BL7" s="1471"/>
      <c r="BM7" s="1471"/>
      <c r="BN7" s="1471"/>
      <c r="BO7" s="1471"/>
      <c r="BP7" s="1471"/>
      <c r="BQ7" s="1471"/>
      <c r="BR7" s="1471"/>
      <c r="BS7" s="1471"/>
      <c r="BT7" s="1471"/>
      <c r="BU7" s="1471"/>
      <c r="BV7" s="1471"/>
      <c r="BW7" s="1471"/>
      <c r="BX7" s="1471"/>
      <c r="BY7" s="1471"/>
      <c r="BZ7" s="1471"/>
      <c r="CA7" s="1471"/>
      <c r="CB7" s="1471"/>
      <c r="CC7" s="1471"/>
      <c r="CD7" s="1471"/>
      <c r="CE7" s="1471"/>
      <c r="CF7" s="1471"/>
      <c r="CG7" s="1471"/>
      <c r="CH7" s="1471"/>
      <c r="CI7" s="1471"/>
      <c r="CJ7" s="1471"/>
      <c r="CK7" s="1471"/>
      <c r="CL7" s="1471"/>
      <c r="CM7" s="1471"/>
      <c r="CN7" s="1471"/>
      <c r="CO7" s="1471"/>
      <c r="CP7" s="1471"/>
      <c r="CQ7" s="1471"/>
      <c r="CR7" s="1471"/>
      <c r="CS7" s="1471"/>
      <c r="CT7" s="1471"/>
      <c r="CU7" s="1471"/>
      <c r="CV7" s="1471"/>
      <c r="CW7" s="1471"/>
      <c r="CX7" s="1471"/>
      <c r="CY7" s="1471"/>
      <c r="CZ7" s="1471"/>
      <c r="DA7" s="1471"/>
      <c r="DB7" s="1471"/>
      <c r="DC7" s="1471"/>
      <c r="DD7" s="1471"/>
      <c r="DE7" s="1471"/>
      <c r="DF7" s="1471"/>
      <c r="DG7" s="1471"/>
      <c r="DH7" s="1471"/>
      <c r="DI7" s="1471"/>
      <c r="DJ7" s="1471"/>
      <c r="DK7" s="1471"/>
      <c r="DL7" s="1471"/>
      <c r="DM7" s="1471"/>
      <c r="DN7" s="1471"/>
      <c r="DO7" s="1471"/>
      <c r="DP7" s="1471"/>
      <c r="DQ7" s="1471"/>
      <c r="DR7" s="1471"/>
      <c r="DS7" s="1471"/>
    </row>
    <row r="8" spans="1:123">
      <c r="B8" s="810" t="s">
        <v>1342</v>
      </c>
      <c r="C8" s="811" t="s">
        <v>1340</v>
      </c>
      <c r="D8" s="810" t="s">
        <v>1341</v>
      </c>
      <c r="R8" s="1471"/>
      <c r="S8" s="1471"/>
      <c r="T8" s="1471"/>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c r="AT8" s="1471"/>
      <c r="AU8" s="1471"/>
      <c r="AV8" s="1471"/>
      <c r="AW8" s="1471"/>
      <c r="AX8" s="1471"/>
      <c r="AY8" s="1471"/>
      <c r="AZ8" s="1471"/>
      <c r="BA8" s="1471"/>
      <c r="BB8" s="1471"/>
      <c r="BC8" s="1471"/>
      <c r="BD8" s="1471"/>
      <c r="BE8" s="1471"/>
      <c r="BF8" s="1471"/>
      <c r="BG8" s="1471"/>
      <c r="BH8" s="1471"/>
      <c r="BI8" s="1471"/>
      <c r="BJ8" s="1471"/>
      <c r="BK8" s="1471"/>
      <c r="BL8" s="1471"/>
      <c r="BM8" s="1471"/>
      <c r="BN8" s="1471"/>
      <c r="BO8" s="1471"/>
      <c r="BP8" s="1471"/>
      <c r="BQ8" s="1471"/>
      <c r="BR8" s="1471"/>
      <c r="BS8" s="1471"/>
      <c r="BT8" s="1471"/>
      <c r="BU8" s="1471"/>
      <c r="BV8" s="1471"/>
      <c r="BW8" s="1471"/>
      <c r="BX8" s="1471"/>
      <c r="BY8" s="1471"/>
      <c r="BZ8" s="1471"/>
      <c r="CA8" s="1471"/>
      <c r="CB8" s="1471"/>
      <c r="CC8" s="1471"/>
      <c r="CD8" s="1471"/>
      <c r="CE8" s="1471"/>
      <c r="CF8" s="1471"/>
      <c r="CG8" s="1471"/>
      <c r="CH8" s="1471"/>
      <c r="CI8" s="1471"/>
      <c r="CJ8" s="1471"/>
      <c r="CK8" s="1471"/>
      <c r="CL8" s="1471"/>
      <c r="CM8" s="1471"/>
      <c r="CN8" s="1471"/>
      <c r="CO8" s="1471"/>
      <c r="CP8" s="1471"/>
      <c r="CQ8" s="1471"/>
      <c r="CR8" s="1471"/>
      <c r="CS8" s="1471"/>
      <c r="CT8" s="1471"/>
      <c r="CU8" s="1471"/>
      <c r="CV8" s="1471"/>
      <c r="CW8" s="1471"/>
      <c r="CX8" s="1471"/>
      <c r="CY8" s="1471"/>
      <c r="CZ8" s="1471"/>
      <c r="DA8" s="1471"/>
      <c r="DB8" s="1471"/>
      <c r="DC8" s="1471"/>
      <c r="DD8" s="1471"/>
      <c r="DE8" s="1471"/>
      <c r="DF8" s="1471"/>
      <c r="DG8" s="1471"/>
      <c r="DH8" s="1471"/>
      <c r="DI8" s="1471"/>
      <c r="DJ8" s="1471"/>
      <c r="DK8" s="1471"/>
      <c r="DL8" s="1471"/>
      <c r="DM8" s="1471"/>
      <c r="DN8" s="1471"/>
      <c r="DO8" s="1471"/>
      <c r="DP8" s="1471"/>
      <c r="DQ8" s="1471"/>
      <c r="DR8" s="1471"/>
      <c r="DS8" s="1471"/>
    </row>
    <row r="9" spans="1:123" ht="51">
      <c r="B9" s="52" t="s">
        <v>1450</v>
      </c>
      <c r="C9" s="52" t="s">
        <v>821</v>
      </c>
      <c r="D9" s="52" t="s">
        <v>1337</v>
      </c>
      <c r="R9" s="1471"/>
      <c r="S9" s="1471"/>
      <c r="T9" s="1471"/>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c r="AT9" s="1471"/>
      <c r="AU9" s="1471"/>
      <c r="AV9" s="1471"/>
      <c r="AW9" s="1471"/>
      <c r="AX9" s="1471"/>
      <c r="AY9" s="1471"/>
      <c r="AZ9" s="1471"/>
      <c r="BA9" s="1471"/>
      <c r="BB9" s="1471"/>
      <c r="BC9" s="1471"/>
      <c r="BD9" s="1471"/>
      <c r="BE9" s="1471"/>
      <c r="BF9" s="1471"/>
      <c r="BG9" s="1471"/>
      <c r="BH9" s="1471"/>
      <c r="BI9" s="1471"/>
      <c r="BJ9" s="1471"/>
      <c r="BK9" s="1471"/>
      <c r="BL9" s="1471"/>
      <c r="BM9" s="1471"/>
      <c r="BN9" s="1471"/>
      <c r="BO9" s="1471"/>
      <c r="BP9" s="1471"/>
      <c r="BQ9" s="1471"/>
      <c r="BR9" s="1471"/>
      <c r="BS9" s="1471"/>
      <c r="BT9" s="1471"/>
      <c r="BU9" s="1471"/>
      <c r="BV9" s="1471"/>
      <c r="BW9" s="1471"/>
      <c r="BX9" s="1471"/>
      <c r="BY9" s="1471"/>
      <c r="BZ9" s="1471"/>
      <c r="CA9" s="1471"/>
      <c r="CB9" s="1471"/>
      <c r="CC9" s="1471"/>
      <c r="CD9" s="1471"/>
      <c r="CE9" s="1471"/>
      <c r="CF9" s="1471"/>
      <c r="CG9" s="1471"/>
      <c r="CH9" s="1471"/>
      <c r="CI9" s="1471"/>
      <c r="CJ9" s="1471"/>
      <c r="CK9" s="1471"/>
      <c r="CL9" s="1471"/>
      <c r="CM9" s="1471"/>
      <c r="CN9" s="1471"/>
      <c r="CO9" s="1471"/>
      <c r="CP9" s="1471"/>
      <c r="CQ9" s="1471"/>
      <c r="CR9" s="1471"/>
      <c r="CS9" s="1471"/>
      <c r="CT9" s="1471"/>
      <c r="CU9" s="1471"/>
      <c r="CV9" s="1471"/>
      <c r="CW9" s="1471"/>
      <c r="CX9" s="1471"/>
      <c r="CY9" s="1471"/>
      <c r="CZ9" s="1471"/>
      <c r="DA9" s="1471"/>
      <c r="DB9" s="1471"/>
      <c r="DC9" s="1471"/>
      <c r="DD9" s="1471"/>
      <c r="DE9" s="1471"/>
      <c r="DF9" s="1471"/>
      <c r="DG9" s="1471"/>
      <c r="DH9" s="1471"/>
      <c r="DI9" s="1471"/>
      <c r="DJ9" s="1471"/>
      <c r="DK9" s="1471"/>
      <c r="DL9" s="1471"/>
      <c r="DM9" s="1471"/>
      <c r="DN9" s="1471"/>
      <c r="DO9" s="1471"/>
      <c r="DP9" s="1471"/>
      <c r="DQ9" s="1471"/>
      <c r="DR9" s="1471"/>
      <c r="DS9" s="1471"/>
    </row>
    <row r="10" spans="1:123">
      <c r="A10" s="220">
        <v>2</v>
      </c>
      <c r="B10" s="604" t="s">
        <v>822</v>
      </c>
      <c r="C10" s="998">
        <f>'A-2 (Divisor)'!N11</f>
        <v>0.62253472817698507</v>
      </c>
      <c r="D10" s="812">
        <f>ROUND($H$6*C10,0)</f>
        <v>0</v>
      </c>
      <c r="R10" s="1471"/>
      <c r="S10" s="1471"/>
      <c r="T10" s="1471"/>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c r="AT10" s="1471"/>
      <c r="AU10" s="1471"/>
      <c r="AV10" s="1471"/>
      <c r="AW10" s="1471"/>
      <c r="AX10" s="1471"/>
      <c r="AY10" s="1471"/>
      <c r="AZ10" s="1471"/>
      <c r="BA10" s="1471"/>
      <c r="BB10" s="1471"/>
      <c r="BC10" s="1471"/>
      <c r="BD10" s="1471"/>
      <c r="BE10" s="1471"/>
      <c r="BF10" s="1471"/>
      <c r="BG10" s="1471"/>
      <c r="BH10" s="1471"/>
      <c r="BI10" s="1471"/>
      <c r="BJ10" s="1471"/>
      <c r="BK10" s="1471"/>
      <c r="BL10" s="1471"/>
      <c r="BM10" s="1471"/>
      <c r="BN10" s="1471"/>
      <c r="BO10" s="1471"/>
      <c r="BP10" s="1471"/>
      <c r="BQ10" s="1471"/>
      <c r="BR10" s="1471"/>
      <c r="BS10" s="1471"/>
      <c r="BT10" s="1471"/>
      <c r="BU10" s="1471"/>
      <c r="BV10" s="1471"/>
      <c r="BW10" s="1471"/>
      <c r="BX10" s="1471"/>
      <c r="BY10" s="1471"/>
      <c r="BZ10" s="1471"/>
      <c r="CA10" s="1471"/>
      <c r="CB10" s="1471"/>
      <c r="CC10" s="1471"/>
      <c r="CD10" s="1471"/>
      <c r="CE10" s="1471"/>
      <c r="CF10" s="1471"/>
      <c r="CG10" s="1471"/>
      <c r="CH10" s="1471"/>
      <c r="CI10" s="1471"/>
      <c r="CJ10" s="1471"/>
      <c r="CK10" s="1471"/>
      <c r="CL10" s="1471"/>
      <c r="CM10" s="1471"/>
      <c r="CN10" s="1471"/>
      <c r="CO10" s="1471"/>
      <c r="CP10" s="1471"/>
      <c r="CQ10" s="1471"/>
      <c r="CR10" s="1471"/>
      <c r="CS10" s="1471"/>
      <c r="CT10" s="1471"/>
      <c r="CU10" s="1471"/>
      <c r="CV10" s="1471"/>
      <c r="CW10" s="1471"/>
      <c r="CX10" s="1471"/>
      <c r="CY10" s="1471"/>
      <c r="CZ10" s="1471"/>
      <c r="DA10" s="1471"/>
      <c r="DB10" s="1471"/>
      <c r="DC10" s="1471"/>
      <c r="DD10" s="1471"/>
      <c r="DE10" s="1471"/>
      <c r="DF10" s="1471"/>
      <c r="DG10" s="1471"/>
      <c r="DH10" s="1471"/>
      <c r="DI10" s="1471"/>
      <c r="DJ10" s="1471"/>
      <c r="DK10" s="1471"/>
      <c r="DL10" s="1471"/>
      <c r="DM10" s="1471"/>
      <c r="DN10" s="1471"/>
      <c r="DO10" s="1471"/>
      <c r="DP10" s="1471"/>
      <c r="DQ10" s="1471"/>
      <c r="DR10" s="1471"/>
      <c r="DS10" s="1471"/>
    </row>
    <row r="11" spans="1:123">
      <c r="A11" s="220">
        <v>3</v>
      </c>
      <c r="B11" s="604" t="s">
        <v>823</v>
      </c>
      <c r="C11" s="998">
        <f>'A-2 (Divisor)'!N12</f>
        <v>0.67226890756302526</v>
      </c>
      <c r="D11" s="812">
        <f t="shared" ref="D11:D21" si="0">ROUND($H$6*C11,0)</f>
        <v>0</v>
      </c>
      <c r="R11" s="1471"/>
      <c r="S11" s="1471"/>
      <c r="T11" s="1471"/>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c r="AT11" s="1471"/>
      <c r="AU11" s="1471"/>
      <c r="AV11" s="1471"/>
      <c r="AW11" s="1471"/>
      <c r="AX11" s="1471"/>
      <c r="AY11" s="1471"/>
      <c r="AZ11" s="1471"/>
      <c r="BA11" s="1471"/>
      <c r="BB11" s="1471"/>
      <c r="BC11" s="1471"/>
      <c r="BD11" s="1471"/>
      <c r="BE11" s="1471"/>
      <c r="BF11" s="1471"/>
      <c r="BG11" s="1471"/>
      <c r="BH11" s="1471"/>
      <c r="BI11" s="1471"/>
      <c r="BJ11" s="1471"/>
      <c r="BK11" s="1471"/>
      <c r="BL11" s="1471"/>
      <c r="BM11" s="1471"/>
      <c r="BN11" s="1471"/>
      <c r="BO11" s="1471"/>
      <c r="BP11" s="1471"/>
      <c r="BQ11" s="1471"/>
      <c r="BR11" s="1471"/>
      <c r="BS11" s="1471"/>
      <c r="BT11" s="1471"/>
      <c r="BU11" s="1471"/>
      <c r="BV11" s="1471"/>
      <c r="BW11" s="1471"/>
      <c r="BX11" s="1471"/>
      <c r="BY11" s="1471"/>
      <c r="BZ11" s="1471"/>
      <c r="CA11" s="1471"/>
      <c r="CB11" s="1471"/>
      <c r="CC11" s="1471"/>
      <c r="CD11" s="1471"/>
      <c r="CE11" s="1471"/>
      <c r="CF11" s="1471"/>
      <c r="CG11" s="1471"/>
      <c r="CH11" s="1471"/>
      <c r="CI11" s="1471"/>
      <c r="CJ11" s="1471"/>
      <c r="CK11" s="1471"/>
      <c r="CL11" s="1471"/>
      <c r="CM11" s="1471"/>
      <c r="CN11" s="1471"/>
      <c r="CO11" s="1471"/>
      <c r="CP11" s="1471"/>
      <c r="CQ11" s="1471"/>
      <c r="CR11" s="1471"/>
      <c r="CS11" s="1471"/>
      <c r="CT11" s="1471"/>
      <c r="CU11" s="1471"/>
      <c r="CV11" s="1471"/>
      <c r="CW11" s="1471"/>
      <c r="CX11" s="1471"/>
      <c r="CY11" s="1471"/>
      <c r="CZ11" s="1471"/>
      <c r="DA11" s="1471"/>
      <c r="DB11" s="1471"/>
      <c r="DC11" s="1471"/>
      <c r="DD11" s="1471"/>
      <c r="DE11" s="1471"/>
      <c r="DF11" s="1471"/>
      <c r="DG11" s="1471"/>
      <c r="DH11" s="1471"/>
      <c r="DI11" s="1471"/>
      <c r="DJ11" s="1471"/>
      <c r="DK11" s="1471"/>
      <c r="DL11" s="1471"/>
      <c r="DM11" s="1471"/>
      <c r="DN11" s="1471"/>
      <c r="DO11" s="1471"/>
      <c r="DP11" s="1471"/>
      <c r="DQ11" s="1471"/>
      <c r="DR11" s="1471"/>
      <c r="DS11" s="1471"/>
    </row>
    <row r="12" spans="1:123">
      <c r="A12" s="220">
        <v>4</v>
      </c>
      <c r="B12" s="604" t="s">
        <v>824</v>
      </c>
      <c r="C12" s="998">
        <f>'A-2 (Divisor)'!N13</f>
        <v>0.53507117132567317</v>
      </c>
      <c r="D12" s="812">
        <f t="shared" si="0"/>
        <v>0</v>
      </c>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c r="AT12" s="1471"/>
      <c r="AU12" s="1471"/>
      <c r="AV12" s="1471"/>
      <c r="AW12" s="1471"/>
      <c r="AX12" s="1471"/>
      <c r="AY12" s="1471"/>
      <c r="AZ12" s="1471"/>
      <c r="BA12" s="1471"/>
      <c r="BB12" s="1471"/>
      <c r="BC12" s="1471"/>
      <c r="BD12" s="1471"/>
      <c r="BE12" s="1471"/>
      <c r="BF12" s="1471"/>
      <c r="BG12" s="1471"/>
      <c r="BH12" s="1471"/>
      <c r="BI12" s="1471"/>
      <c r="BJ12" s="1471"/>
      <c r="BK12" s="1471"/>
      <c r="BL12" s="1471"/>
      <c r="BM12" s="1471"/>
      <c r="BN12" s="1471"/>
      <c r="BO12" s="1471"/>
      <c r="BP12" s="1471"/>
      <c r="BQ12" s="1471"/>
      <c r="BR12" s="1471"/>
      <c r="BS12" s="1471"/>
      <c r="BT12" s="1471"/>
      <c r="BU12" s="1471"/>
      <c r="BV12" s="1471"/>
      <c r="BW12" s="1471"/>
      <c r="BX12" s="1471"/>
      <c r="BY12" s="1471"/>
      <c r="BZ12" s="1471"/>
      <c r="CA12" s="1471"/>
      <c r="CB12" s="1471"/>
      <c r="CC12" s="1471"/>
      <c r="CD12" s="1471"/>
      <c r="CE12" s="1471"/>
      <c r="CF12" s="1471"/>
      <c r="CG12" s="1471"/>
      <c r="CH12" s="1471"/>
      <c r="CI12" s="1471"/>
      <c r="CJ12" s="1471"/>
      <c r="CK12" s="1471"/>
      <c r="CL12" s="1471"/>
      <c r="CM12" s="1471"/>
      <c r="CN12" s="1471"/>
      <c r="CO12" s="1471"/>
      <c r="CP12" s="1471"/>
      <c r="CQ12" s="1471"/>
      <c r="CR12" s="1471"/>
      <c r="CS12" s="1471"/>
      <c r="CT12" s="1471"/>
      <c r="CU12" s="1471"/>
      <c r="CV12" s="1471"/>
      <c r="CW12" s="1471"/>
      <c r="CX12" s="1471"/>
      <c r="CY12" s="1471"/>
      <c r="CZ12" s="1471"/>
      <c r="DA12" s="1471"/>
      <c r="DB12" s="1471"/>
      <c r="DC12" s="1471"/>
      <c r="DD12" s="1471"/>
      <c r="DE12" s="1471"/>
      <c r="DF12" s="1471"/>
      <c r="DG12" s="1471"/>
      <c r="DH12" s="1471"/>
      <c r="DI12" s="1471"/>
      <c r="DJ12" s="1471"/>
      <c r="DK12" s="1471"/>
      <c r="DL12" s="1471"/>
      <c r="DM12" s="1471"/>
      <c r="DN12" s="1471"/>
      <c r="DO12" s="1471"/>
      <c r="DP12" s="1471"/>
      <c r="DQ12" s="1471"/>
      <c r="DR12" s="1471"/>
      <c r="DS12" s="1471"/>
    </row>
    <row r="13" spans="1:123">
      <c r="A13" s="220">
        <v>5</v>
      </c>
      <c r="B13" s="604" t="s">
        <v>825</v>
      </c>
      <c r="C13" s="998">
        <f>'A-2 (Divisor)'!N14</f>
        <v>0.5347281769850798</v>
      </c>
      <c r="D13" s="812">
        <f t="shared" si="0"/>
        <v>0</v>
      </c>
      <c r="R13" s="1471"/>
      <c r="S13" s="1471"/>
      <c r="T13" s="1471"/>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c r="AT13" s="1471"/>
      <c r="AU13" s="1471"/>
      <c r="AV13" s="1471"/>
      <c r="AW13" s="1471"/>
      <c r="AX13" s="1471"/>
      <c r="AY13" s="1471"/>
      <c r="AZ13" s="1471"/>
      <c r="BA13" s="1471"/>
      <c r="BB13" s="1471"/>
      <c r="BC13" s="1471"/>
      <c r="BD13" s="1471"/>
      <c r="BE13" s="1471"/>
      <c r="BF13" s="1471"/>
      <c r="BG13" s="1471"/>
      <c r="BH13" s="1471"/>
      <c r="BI13" s="1471"/>
      <c r="BJ13" s="1471"/>
      <c r="BK13" s="1471"/>
      <c r="BL13" s="1471"/>
      <c r="BM13" s="1471"/>
      <c r="BN13" s="1471"/>
      <c r="BO13" s="1471"/>
      <c r="BP13" s="1471"/>
      <c r="BQ13" s="1471"/>
      <c r="BR13" s="1471"/>
      <c r="BS13" s="1471"/>
      <c r="BT13" s="1471"/>
      <c r="BU13" s="1471"/>
      <c r="BV13" s="1471"/>
      <c r="BW13" s="1471"/>
      <c r="BX13" s="1471"/>
      <c r="BY13" s="1471"/>
      <c r="BZ13" s="1471"/>
      <c r="CA13" s="1471"/>
      <c r="CB13" s="1471"/>
      <c r="CC13" s="1471"/>
      <c r="CD13" s="1471"/>
      <c r="CE13" s="1471"/>
      <c r="CF13" s="1471"/>
      <c r="CG13" s="1471"/>
      <c r="CH13" s="1471"/>
      <c r="CI13" s="1471"/>
      <c r="CJ13" s="1471"/>
      <c r="CK13" s="1471"/>
      <c r="CL13" s="1471"/>
      <c r="CM13" s="1471"/>
      <c r="CN13" s="1471"/>
      <c r="CO13" s="1471"/>
      <c r="CP13" s="1471"/>
      <c r="CQ13" s="1471"/>
      <c r="CR13" s="1471"/>
      <c r="CS13" s="1471"/>
      <c r="CT13" s="1471"/>
      <c r="CU13" s="1471"/>
      <c r="CV13" s="1471"/>
      <c r="CW13" s="1471"/>
      <c r="CX13" s="1471"/>
      <c r="CY13" s="1471"/>
      <c r="CZ13" s="1471"/>
      <c r="DA13" s="1471"/>
      <c r="DB13" s="1471"/>
      <c r="DC13" s="1471"/>
      <c r="DD13" s="1471"/>
      <c r="DE13" s="1471"/>
      <c r="DF13" s="1471"/>
      <c r="DG13" s="1471"/>
      <c r="DH13" s="1471"/>
      <c r="DI13" s="1471"/>
      <c r="DJ13" s="1471"/>
      <c r="DK13" s="1471"/>
      <c r="DL13" s="1471"/>
      <c r="DM13" s="1471"/>
      <c r="DN13" s="1471"/>
      <c r="DO13" s="1471"/>
      <c r="DP13" s="1471"/>
      <c r="DQ13" s="1471"/>
      <c r="DR13" s="1471"/>
      <c r="DS13" s="1471"/>
    </row>
    <row r="14" spans="1:123">
      <c r="A14" s="220">
        <v>6</v>
      </c>
      <c r="B14" s="604" t="s">
        <v>1546</v>
      </c>
      <c r="C14" s="998">
        <f>'A-2 (Divisor)'!N15</f>
        <v>0.75544503515691996</v>
      </c>
      <c r="D14" s="812">
        <f t="shared" si="0"/>
        <v>0</v>
      </c>
      <c r="R14" s="1471"/>
      <c r="S14" s="1471"/>
      <c r="T14" s="1471"/>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c r="AT14" s="1471"/>
      <c r="AU14" s="1471"/>
      <c r="AV14" s="1471"/>
      <c r="AW14" s="1471"/>
      <c r="AX14" s="1471"/>
      <c r="AY14" s="1471"/>
      <c r="AZ14" s="1471"/>
      <c r="BA14" s="1471"/>
      <c r="BB14" s="1471"/>
      <c r="BC14" s="1471"/>
      <c r="BD14" s="1471"/>
      <c r="BE14" s="1471"/>
      <c r="BF14" s="1471"/>
      <c r="BG14" s="1471"/>
      <c r="BH14" s="1471"/>
      <c r="BI14" s="1471"/>
      <c r="BJ14" s="1471"/>
      <c r="BK14" s="1471"/>
      <c r="BL14" s="1471"/>
      <c r="BM14" s="1471"/>
      <c r="BN14" s="1471"/>
      <c r="BO14" s="1471"/>
      <c r="BP14" s="1471"/>
      <c r="BQ14" s="1471"/>
      <c r="BR14" s="1471"/>
      <c r="BS14" s="1471"/>
      <c r="BT14" s="1471"/>
      <c r="BU14" s="1471"/>
      <c r="BV14" s="1471"/>
      <c r="BW14" s="1471"/>
      <c r="BX14" s="1471"/>
      <c r="BY14" s="1471"/>
      <c r="BZ14" s="1471"/>
      <c r="CA14" s="1471"/>
      <c r="CB14" s="1471"/>
      <c r="CC14" s="1471"/>
      <c r="CD14" s="1471"/>
      <c r="CE14" s="1471"/>
      <c r="CF14" s="1471"/>
      <c r="CG14" s="1471"/>
      <c r="CH14" s="1471"/>
      <c r="CI14" s="1471"/>
      <c r="CJ14" s="1471"/>
      <c r="CK14" s="1471"/>
      <c r="CL14" s="1471"/>
      <c r="CM14" s="1471"/>
      <c r="CN14" s="1471"/>
      <c r="CO14" s="1471"/>
      <c r="CP14" s="1471"/>
      <c r="CQ14" s="1471"/>
      <c r="CR14" s="1471"/>
      <c r="CS14" s="1471"/>
      <c r="CT14" s="1471"/>
      <c r="CU14" s="1471"/>
      <c r="CV14" s="1471"/>
      <c r="CW14" s="1471"/>
      <c r="CX14" s="1471"/>
      <c r="CY14" s="1471"/>
      <c r="CZ14" s="1471"/>
      <c r="DA14" s="1471"/>
      <c r="DB14" s="1471"/>
      <c r="DC14" s="1471"/>
      <c r="DD14" s="1471"/>
      <c r="DE14" s="1471"/>
      <c r="DF14" s="1471"/>
      <c r="DG14" s="1471"/>
      <c r="DH14" s="1471"/>
      <c r="DI14" s="1471"/>
      <c r="DJ14" s="1471"/>
      <c r="DK14" s="1471"/>
      <c r="DL14" s="1471"/>
      <c r="DM14" s="1471"/>
      <c r="DN14" s="1471"/>
      <c r="DO14" s="1471"/>
      <c r="DP14" s="1471"/>
      <c r="DQ14" s="1471"/>
      <c r="DR14" s="1471"/>
      <c r="DS14" s="1471"/>
    </row>
    <row r="15" spans="1:123">
      <c r="A15" s="220">
        <v>7</v>
      </c>
      <c r="B15" s="604" t="s">
        <v>1330</v>
      </c>
      <c r="C15" s="998">
        <f>'A-2 (Divisor)'!N16</f>
        <v>0.91047847710512775</v>
      </c>
      <c r="D15" s="812">
        <f t="shared" si="0"/>
        <v>0</v>
      </c>
      <c r="R15" s="1471"/>
      <c r="S15" s="1471"/>
      <c r="T15" s="1471"/>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c r="AT15" s="1471"/>
      <c r="AU15" s="1471"/>
      <c r="AV15" s="1471"/>
      <c r="AW15" s="1471"/>
      <c r="AX15" s="1471"/>
      <c r="AY15" s="1471"/>
      <c r="AZ15" s="1471"/>
      <c r="BA15" s="1471"/>
      <c r="BB15" s="1471"/>
      <c r="BC15" s="1471"/>
      <c r="BD15" s="1471"/>
      <c r="BE15" s="1471"/>
      <c r="BF15" s="1471"/>
      <c r="BG15" s="1471"/>
      <c r="BH15" s="1471"/>
      <c r="BI15" s="1471"/>
      <c r="BJ15" s="1471"/>
      <c r="BK15" s="1471"/>
      <c r="BL15" s="1471"/>
      <c r="BM15" s="1471"/>
      <c r="BN15" s="1471"/>
      <c r="BO15" s="1471"/>
      <c r="BP15" s="1471"/>
      <c r="BQ15" s="1471"/>
      <c r="BR15" s="1471"/>
      <c r="BS15" s="1471"/>
      <c r="BT15" s="1471"/>
      <c r="BU15" s="1471"/>
      <c r="BV15" s="1471"/>
      <c r="BW15" s="1471"/>
      <c r="BX15" s="1471"/>
      <c r="BY15" s="1471"/>
      <c r="BZ15" s="1471"/>
      <c r="CA15" s="1471"/>
      <c r="CB15" s="1471"/>
      <c r="CC15" s="1471"/>
      <c r="CD15" s="1471"/>
      <c r="CE15" s="1471"/>
      <c r="CF15" s="1471"/>
      <c r="CG15" s="1471"/>
      <c r="CH15" s="1471"/>
      <c r="CI15" s="1471"/>
      <c r="CJ15" s="1471"/>
      <c r="CK15" s="1471"/>
      <c r="CL15" s="1471"/>
      <c r="CM15" s="1471"/>
      <c r="CN15" s="1471"/>
      <c r="CO15" s="1471"/>
      <c r="CP15" s="1471"/>
      <c r="CQ15" s="1471"/>
      <c r="CR15" s="1471"/>
      <c r="CS15" s="1471"/>
      <c r="CT15" s="1471"/>
      <c r="CU15" s="1471"/>
      <c r="CV15" s="1471"/>
      <c r="CW15" s="1471"/>
      <c r="CX15" s="1471"/>
      <c r="CY15" s="1471"/>
      <c r="CZ15" s="1471"/>
      <c r="DA15" s="1471"/>
      <c r="DB15" s="1471"/>
      <c r="DC15" s="1471"/>
      <c r="DD15" s="1471"/>
      <c r="DE15" s="1471"/>
      <c r="DF15" s="1471"/>
      <c r="DG15" s="1471"/>
      <c r="DH15" s="1471"/>
      <c r="DI15" s="1471"/>
      <c r="DJ15" s="1471"/>
      <c r="DK15" s="1471"/>
      <c r="DL15" s="1471"/>
      <c r="DM15" s="1471"/>
      <c r="DN15" s="1471"/>
      <c r="DO15" s="1471"/>
      <c r="DP15" s="1471"/>
      <c r="DQ15" s="1471"/>
      <c r="DR15" s="1471"/>
      <c r="DS15" s="1471"/>
    </row>
    <row r="16" spans="1:123">
      <c r="A16" s="220">
        <v>8</v>
      </c>
      <c r="B16" s="604" t="s">
        <v>1331</v>
      </c>
      <c r="C16" s="998">
        <f>'A-2 (Divisor)'!N17</f>
        <v>0.99073915280397873</v>
      </c>
      <c r="D16" s="812">
        <f t="shared" si="0"/>
        <v>0</v>
      </c>
    </row>
    <row r="17" spans="1:12">
      <c r="A17" s="220">
        <v>9</v>
      </c>
      <c r="B17" s="604" t="s">
        <v>1332</v>
      </c>
      <c r="C17" s="998">
        <f>'A-2 (Divisor)'!N18</f>
        <v>1</v>
      </c>
      <c r="D17" s="812">
        <f t="shared" si="0"/>
        <v>0</v>
      </c>
    </row>
    <row r="18" spans="1:12">
      <c r="A18" s="220">
        <v>10</v>
      </c>
      <c r="B18" s="604" t="s">
        <v>1333</v>
      </c>
      <c r="C18" s="998">
        <f>'A-2 (Divisor)'!N19</f>
        <v>0.93671754416052133</v>
      </c>
      <c r="D18" s="812">
        <f t="shared" si="0"/>
        <v>0</v>
      </c>
    </row>
    <row r="19" spans="1:12">
      <c r="A19" s="220">
        <v>11</v>
      </c>
      <c r="B19" s="604" t="s">
        <v>1334</v>
      </c>
      <c r="C19" s="998">
        <f>'A-2 (Divisor)'!N20</f>
        <v>0.59852512433544847</v>
      </c>
      <c r="D19" s="812">
        <f t="shared" si="0"/>
        <v>0</v>
      </c>
    </row>
    <row r="20" spans="1:12">
      <c r="A20" s="220">
        <v>12</v>
      </c>
      <c r="B20" s="604" t="s">
        <v>1335</v>
      </c>
      <c r="C20" s="998">
        <f>'A-2 (Divisor)'!N21</f>
        <v>0.54296004115932084</v>
      </c>
      <c r="D20" s="812">
        <f t="shared" si="0"/>
        <v>0</v>
      </c>
    </row>
    <row r="21" spans="1:12">
      <c r="A21" s="220">
        <v>13</v>
      </c>
      <c r="B21" s="604" t="s">
        <v>1336</v>
      </c>
      <c r="C21" s="998">
        <f>'A-2 (Divisor)'!N22</f>
        <v>0.60675698850968962</v>
      </c>
      <c r="D21" s="812">
        <f t="shared" si="0"/>
        <v>0</v>
      </c>
    </row>
    <row r="22" spans="1:12">
      <c r="A22" s="220">
        <v>14</v>
      </c>
      <c r="B22" s="612" t="s">
        <v>1077</v>
      </c>
      <c r="C22" s="603"/>
      <c r="D22" s="603">
        <f>SUM(D10:D21)</f>
        <v>0</v>
      </c>
      <c r="I22" s="805"/>
    </row>
    <row r="23" spans="1:12">
      <c r="A23" s="220">
        <v>15</v>
      </c>
      <c r="B23" s="612" t="s">
        <v>411</v>
      </c>
      <c r="C23" s="603"/>
      <c r="D23" s="603">
        <f>D22/12</f>
        <v>0</v>
      </c>
    </row>
    <row r="26" spans="1:12" ht="35.25" customHeight="1">
      <c r="A26" s="813" t="s">
        <v>1370</v>
      </c>
      <c r="B26" s="1771" t="s">
        <v>1182</v>
      </c>
      <c r="C26" s="1771"/>
      <c r="D26" s="1771"/>
      <c r="E26" s="1771"/>
      <c r="F26" s="1771"/>
      <c r="G26" s="1771"/>
      <c r="H26" s="1771"/>
      <c r="I26" s="1771"/>
      <c r="J26" s="1771"/>
      <c r="K26" s="1771"/>
      <c r="L26" s="1771"/>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6"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P49"/>
  <sheetViews>
    <sheetView zoomScale="75" zoomScaleNormal="75" zoomScaleSheetLayoutView="75" workbookViewId="0">
      <selection activeCell="D26" sqref="D26"/>
    </sheetView>
  </sheetViews>
  <sheetFormatPr defaultColWidth="8.88671875" defaultRowHeight="12.75"/>
  <cols>
    <col min="1" max="1" width="4.77734375" style="345" customWidth="1"/>
    <col min="2" max="2" width="9.77734375" style="345" customWidth="1"/>
    <col min="3" max="5" width="12.33203125" style="345" customWidth="1"/>
    <col min="6" max="6" width="9.77734375" style="345" customWidth="1"/>
    <col min="7" max="18" width="13.33203125" style="345" customWidth="1"/>
    <col min="19" max="19" width="4.77734375" style="345" customWidth="1"/>
    <col min="20" max="20" width="9.77734375" style="345" customWidth="1"/>
    <col min="21" max="35" width="13.33203125" style="345" customWidth="1"/>
    <col min="36" max="36" width="4.77734375" style="345" customWidth="1"/>
    <col min="37" max="37" width="9.77734375" style="345" customWidth="1"/>
    <col min="38" max="52" width="13.33203125" style="345" customWidth="1"/>
    <col min="53" max="53" width="4.77734375" style="345" customWidth="1"/>
    <col min="54" max="54" width="9.77734375" style="345" customWidth="1"/>
    <col min="55" max="69" width="13.33203125" style="345" customWidth="1"/>
    <col min="70" max="70" width="4.77734375" style="345" customWidth="1"/>
    <col min="71" max="71" width="9.77734375" style="345" customWidth="1"/>
    <col min="72" max="86" width="13.33203125" style="345" customWidth="1"/>
    <col min="87" max="87" width="4.77734375" style="345" customWidth="1"/>
    <col min="88" max="88" width="9.77734375" style="345" customWidth="1"/>
    <col min="89" max="103" width="13.33203125" style="345" customWidth="1"/>
    <col min="104" max="104" width="4.77734375" style="345" customWidth="1"/>
    <col min="105" max="105" width="8.88671875" style="345"/>
    <col min="106" max="120" width="13.33203125" style="345" customWidth="1"/>
    <col min="121" max="16384" width="8.88671875" style="345"/>
  </cols>
  <sheetData>
    <row r="1" spans="1:120" ht="20.25">
      <c r="A1" s="256"/>
      <c r="B1" s="89" t="s">
        <v>93</v>
      </c>
      <c r="C1" s="256"/>
      <c r="D1" s="256"/>
      <c r="R1" s="345" t="s">
        <v>1806</v>
      </c>
      <c r="S1" s="256"/>
      <c r="T1" s="89" t="str">
        <f>+B1</f>
        <v>Worksheet P4 - Projected Transmission Plant Related to Base Plan Funded Projects</v>
      </c>
      <c r="AI1" s="345" t="s">
        <v>1807</v>
      </c>
      <c r="AJ1" s="256"/>
      <c r="AK1" s="89" t="str">
        <f>+B1</f>
        <v>Worksheet P4 - Projected Transmission Plant Related to Base Plan Funded Projects</v>
      </c>
      <c r="AZ1" s="345" t="s">
        <v>1808</v>
      </c>
      <c r="BA1" s="256"/>
      <c r="BB1" s="89" t="str">
        <f>+B1</f>
        <v>Worksheet P4 - Projected Transmission Plant Related to Base Plan Funded Projects</v>
      </c>
      <c r="BQ1" s="345" t="s">
        <v>1809</v>
      </c>
      <c r="BS1" s="89" t="str">
        <f>+B1</f>
        <v>Worksheet P4 - Projected Transmission Plant Related to Base Plan Funded Projects</v>
      </c>
      <c r="CH1" s="345" t="s">
        <v>1810</v>
      </c>
      <c r="CJ1" s="89" t="str">
        <f>+B1</f>
        <v>Worksheet P4 - Projected Transmission Plant Related to Base Plan Funded Projects</v>
      </c>
      <c r="CY1" s="345" t="s">
        <v>1811</v>
      </c>
      <c r="DA1" s="89" t="str">
        <f>+B1</f>
        <v>Worksheet P4 - Projected Transmission Plant Related to Base Plan Funded Projects</v>
      </c>
      <c r="DP1" s="345" t="s">
        <v>1816</v>
      </c>
    </row>
    <row r="2" spans="1:120" ht="18">
      <c r="A2" s="259"/>
      <c r="B2" s="783" t="str">
        <f>+'Projected Gross Rev Req'!D4</f>
        <v>For the 12 months ended - December 31, 2012</v>
      </c>
      <c r="C2" s="259"/>
      <c r="D2" s="259"/>
      <c r="S2" s="259"/>
      <c r="T2" s="783" t="str">
        <f>B2</f>
        <v>For the 12 months ended - December 31, 2012</v>
      </c>
      <c r="AJ2" s="259"/>
      <c r="AK2" s="783" t="str">
        <f>$B2</f>
        <v>For the 12 months ended - December 31, 2012</v>
      </c>
      <c r="BA2" s="259"/>
      <c r="BB2" s="783" t="str">
        <f>$B2</f>
        <v>For the 12 months ended - December 31, 2012</v>
      </c>
      <c r="BS2" s="783" t="str">
        <f>$B2</f>
        <v>For the 12 months ended - December 31, 2012</v>
      </c>
      <c r="CJ2" s="783" t="str">
        <f>$B2</f>
        <v>For the 12 months ended - December 31, 2012</v>
      </c>
      <c r="DA2" s="783" t="str">
        <f>$B2</f>
        <v>For the 12 months ended - December 31, 2012</v>
      </c>
    </row>
    <row r="3" spans="1:120" ht="15">
      <c r="A3" s="145"/>
      <c r="B3" s="380"/>
      <c r="C3" s="341"/>
      <c r="D3" s="341"/>
      <c r="S3" s="145"/>
      <c r="T3" s="380"/>
      <c r="AJ3" s="145"/>
      <c r="AK3" s="380"/>
      <c r="BA3" s="145"/>
      <c r="BB3" s="380"/>
    </row>
    <row r="4" spans="1:120">
      <c r="B4" s="1684" t="s">
        <v>1994</v>
      </c>
    </row>
    <row r="5" spans="1:120" ht="18">
      <c r="H5" s="517"/>
      <c r="K5" s="1776"/>
      <c r="L5" s="1776"/>
    </row>
    <row r="6" spans="1:120">
      <c r="B6" s="387" t="s">
        <v>94</v>
      </c>
      <c r="T6" s="387"/>
      <c r="AK6" s="387"/>
      <c r="BB6" s="387"/>
    </row>
    <row r="7" spans="1:120" ht="38.25" customHeight="1">
      <c r="A7" s="346">
        <v>1</v>
      </c>
      <c r="B7" s="387" t="s">
        <v>717</v>
      </c>
      <c r="G7" s="348" t="s">
        <v>1612</v>
      </c>
      <c r="H7" s="366" t="s">
        <v>1878</v>
      </c>
      <c r="I7" s="374"/>
      <c r="J7" s="348" t="s">
        <v>1612</v>
      </c>
      <c r="K7" s="366" t="s">
        <v>1883</v>
      </c>
      <c r="L7" s="366"/>
      <c r="M7" s="348" t="s">
        <v>1612</v>
      </c>
      <c r="N7" s="366" t="s">
        <v>1886</v>
      </c>
      <c r="O7" s="366"/>
      <c r="P7" s="348" t="s">
        <v>1612</v>
      </c>
      <c r="Q7" s="366" t="s">
        <v>1889</v>
      </c>
      <c r="R7" s="374"/>
      <c r="S7" s="404">
        <v>1</v>
      </c>
      <c r="T7" s="387"/>
      <c r="U7" s="348" t="s">
        <v>1612</v>
      </c>
      <c r="V7" s="366" t="s">
        <v>1955</v>
      </c>
      <c r="W7" s="374"/>
      <c r="X7" s="348" t="s">
        <v>1612</v>
      </c>
      <c r="Y7" s="366" t="s">
        <v>1956</v>
      </c>
      <c r="Z7" s="374"/>
      <c r="AA7" s="348" t="s">
        <v>1612</v>
      </c>
      <c r="AB7" s="366" t="s">
        <v>1881</v>
      </c>
      <c r="AC7" s="374"/>
      <c r="AD7" s="348" t="s">
        <v>1612</v>
      </c>
      <c r="AE7" s="1774" t="s">
        <v>1843</v>
      </c>
      <c r="AF7" s="1773"/>
      <c r="AG7" s="348" t="s">
        <v>1612</v>
      </c>
      <c r="AH7" s="1774" t="s">
        <v>1925</v>
      </c>
      <c r="AI7" s="1773"/>
      <c r="AJ7" s="404">
        <v>1</v>
      </c>
      <c r="AK7" s="387"/>
      <c r="AL7" s="348" t="s">
        <v>1612</v>
      </c>
      <c r="AM7" s="1774" t="s">
        <v>1891</v>
      </c>
      <c r="AN7" s="1775"/>
      <c r="AO7" s="348" t="s">
        <v>1612</v>
      </c>
      <c r="AP7" s="1774" t="s">
        <v>1898</v>
      </c>
      <c r="AQ7" s="1754"/>
      <c r="AR7" s="348" t="s">
        <v>1612</v>
      </c>
      <c r="AS7" s="1774" t="s">
        <v>1928</v>
      </c>
      <c r="AT7" s="1773"/>
      <c r="AU7" s="348" t="s">
        <v>1612</v>
      </c>
      <c r="AV7" s="1774" t="s">
        <v>1921</v>
      </c>
      <c r="AW7" s="1773"/>
      <c r="AX7" s="348" t="s">
        <v>1612</v>
      </c>
      <c r="AY7" s="1774" t="s">
        <v>1894</v>
      </c>
      <c r="AZ7" s="1775"/>
      <c r="BA7" s="404">
        <v>1</v>
      </c>
      <c r="BB7" s="387"/>
      <c r="BC7" s="348" t="s">
        <v>1612</v>
      </c>
      <c r="BD7" s="1774" t="s">
        <v>1899</v>
      </c>
      <c r="BE7" s="1773"/>
      <c r="BF7" s="348" t="s">
        <v>1612</v>
      </c>
      <c r="BG7" s="1774" t="s">
        <v>1902</v>
      </c>
      <c r="BH7" s="1773"/>
      <c r="BI7" s="348" t="s">
        <v>1612</v>
      </c>
      <c r="BJ7" s="1774" t="s">
        <v>1905</v>
      </c>
      <c r="BK7" s="1773"/>
      <c r="BL7" s="348" t="s">
        <v>1612</v>
      </c>
      <c r="BM7" s="1489" t="s">
        <v>1908</v>
      </c>
      <c r="BN7" s="1488"/>
      <c r="BO7" s="348" t="s">
        <v>1612</v>
      </c>
      <c r="BP7" s="1772" t="s">
        <v>971</v>
      </c>
      <c r="BQ7" s="1773"/>
      <c r="BR7" s="404">
        <v>1</v>
      </c>
      <c r="BS7" s="387"/>
      <c r="BT7" s="348" t="s">
        <v>1612</v>
      </c>
      <c r="BU7" s="1774" t="s">
        <v>1909</v>
      </c>
      <c r="BV7" s="1773"/>
      <c r="BW7" s="348" t="s">
        <v>1612</v>
      </c>
      <c r="BX7" s="1774" t="s">
        <v>1938</v>
      </c>
      <c r="BY7" s="1773"/>
      <c r="BZ7" s="348" t="s">
        <v>1612</v>
      </c>
      <c r="CA7" s="1774" t="s">
        <v>1942</v>
      </c>
      <c r="CB7" s="1773"/>
      <c r="CC7" s="348" t="s">
        <v>1612</v>
      </c>
      <c r="CD7" s="1774" t="s">
        <v>1912</v>
      </c>
      <c r="CE7" s="1773"/>
      <c r="CF7" s="348" t="s">
        <v>1612</v>
      </c>
      <c r="CG7" s="1774" t="s">
        <v>1943</v>
      </c>
      <c r="CH7" s="1773"/>
      <c r="CI7" s="404">
        <v>1</v>
      </c>
      <c r="CJ7" s="387"/>
      <c r="CK7" s="348" t="s">
        <v>1612</v>
      </c>
      <c r="CL7" s="1774" t="s">
        <v>1915</v>
      </c>
      <c r="CM7" s="1773"/>
      <c r="CN7" s="348" t="s">
        <v>1612</v>
      </c>
      <c r="CO7" s="1774" t="s">
        <v>1946</v>
      </c>
      <c r="CP7" s="1773"/>
      <c r="CQ7" s="348" t="s">
        <v>1612</v>
      </c>
      <c r="CR7" s="1774" t="s">
        <v>1949</v>
      </c>
      <c r="CS7" s="1773"/>
      <c r="CT7" s="348" t="s">
        <v>1612</v>
      </c>
      <c r="CU7" s="1774" t="s">
        <v>1952</v>
      </c>
      <c r="CV7" s="1773"/>
      <c r="CW7" s="348" t="s">
        <v>1612</v>
      </c>
      <c r="CX7" s="1774" t="s">
        <v>1918</v>
      </c>
      <c r="CY7" s="1773"/>
      <c r="CZ7" s="404">
        <v>1</v>
      </c>
      <c r="DA7" s="387"/>
      <c r="DB7" s="348" t="s">
        <v>1612</v>
      </c>
      <c r="DC7" s="1772" t="s">
        <v>971</v>
      </c>
      <c r="DD7" s="1773"/>
      <c r="DE7" s="348" t="s">
        <v>1612</v>
      </c>
      <c r="DF7" s="1772" t="s">
        <v>971</v>
      </c>
      <c r="DG7" s="1773"/>
      <c r="DH7" s="348" t="s">
        <v>1612</v>
      </c>
      <c r="DI7" s="1772" t="s">
        <v>971</v>
      </c>
      <c r="DJ7" s="1773"/>
      <c r="DK7" s="348" t="s">
        <v>1612</v>
      </c>
      <c r="DL7" s="1772" t="s">
        <v>971</v>
      </c>
      <c r="DM7" s="1773"/>
      <c r="DN7" s="348" t="s">
        <v>1612</v>
      </c>
      <c r="DO7" s="1772" t="s">
        <v>971</v>
      </c>
      <c r="DP7" s="1773"/>
    </row>
    <row r="8" spans="1:120" ht="106.5" customHeight="1">
      <c r="A8" s="346">
        <f>+A7+1</f>
        <v>2</v>
      </c>
      <c r="G8" s="364" t="s">
        <v>96</v>
      </c>
      <c r="H8" s="1293" t="s">
        <v>1933</v>
      </c>
      <c r="I8" s="400" t="s">
        <v>1879</v>
      </c>
      <c r="J8" s="364" t="s">
        <v>96</v>
      </c>
      <c r="K8" s="1293" t="s">
        <v>1884</v>
      </c>
      <c r="L8" s="1259" t="s">
        <v>1885</v>
      </c>
      <c r="M8" s="364" t="s">
        <v>96</v>
      </c>
      <c r="N8" s="1293" t="s">
        <v>1887</v>
      </c>
      <c r="O8" s="1257" t="s">
        <v>1888</v>
      </c>
      <c r="P8" s="364" t="s">
        <v>96</v>
      </c>
      <c r="Q8" s="1293" t="s">
        <v>1934</v>
      </c>
      <c r="R8" s="1257" t="s">
        <v>1890</v>
      </c>
      <c r="S8" s="404">
        <f>+S7+1</f>
        <v>2</v>
      </c>
      <c r="U8" s="364" t="s">
        <v>96</v>
      </c>
      <c r="V8" s="1293" t="s">
        <v>1935</v>
      </c>
      <c r="W8" s="400" t="s">
        <v>1922</v>
      </c>
      <c r="X8" s="364" t="s">
        <v>96</v>
      </c>
      <c r="Y8" s="1293" t="s">
        <v>1936</v>
      </c>
      <c r="Z8" s="400" t="s">
        <v>1923</v>
      </c>
      <c r="AA8" s="364" t="s">
        <v>96</v>
      </c>
      <c r="AB8" s="1293" t="s">
        <v>1880</v>
      </c>
      <c r="AC8" s="1259" t="s">
        <v>1882</v>
      </c>
      <c r="AD8" s="985" t="s">
        <v>96</v>
      </c>
      <c r="AE8" s="984" t="s">
        <v>1924</v>
      </c>
      <c r="AF8" s="1257" t="s">
        <v>1772</v>
      </c>
      <c r="AG8" s="364" t="s">
        <v>96</v>
      </c>
      <c r="AH8" s="984" t="s">
        <v>1926</v>
      </c>
      <c r="AI8" s="1257" t="s">
        <v>1927</v>
      </c>
      <c r="AJ8" s="404">
        <f>+AJ7+1</f>
        <v>2</v>
      </c>
      <c r="AL8" s="364" t="s">
        <v>96</v>
      </c>
      <c r="AM8" s="1293" t="s">
        <v>1892</v>
      </c>
      <c r="AN8" s="1257" t="s">
        <v>1893</v>
      </c>
      <c r="AO8" s="364" t="s">
        <v>96</v>
      </c>
      <c r="AP8" s="984" t="s">
        <v>1897</v>
      </c>
      <c r="AQ8" s="1257" t="s">
        <v>1774</v>
      </c>
      <c r="AR8" s="364" t="s">
        <v>96</v>
      </c>
      <c r="AS8" s="984" t="s">
        <v>1929</v>
      </c>
      <c r="AT8" s="1257" t="s">
        <v>1930</v>
      </c>
      <c r="AU8" s="364" t="s">
        <v>96</v>
      </c>
      <c r="AV8" s="984" t="s">
        <v>1931</v>
      </c>
      <c r="AW8" s="1257" t="s">
        <v>1932</v>
      </c>
      <c r="AX8" s="985" t="s">
        <v>96</v>
      </c>
      <c r="AY8" s="984" t="s">
        <v>1895</v>
      </c>
      <c r="AZ8" s="1257" t="s">
        <v>1896</v>
      </c>
      <c r="BA8" s="404">
        <f>+BA7+1</f>
        <v>2</v>
      </c>
      <c r="BC8" s="364" t="s">
        <v>96</v>
      </c>
      <c r="BD8" s="984" t="s">
        <v>1900</v>
      </c>
      <c r="BE8" s="1257" t="s">
        <v>1901</v>
      </c>
      <c r="BF8" s="364" t="s">
        <v>96</v>
      </c>
      <c r="BG8" s="984" t="s">
        <v>1903</v>
      </c>
      <c r="BH8" s="1257" t="s">
        <v>1904</v>
      </c>
      <c r="BI8" s="364" t="s">
        <v>96</v>
      </c>
      <c r="BJ8" s="984" t="s">
        <v>1906</v>
      </c>
      <c r="BK8" s="1257" t="s">
        <v>1904</v>
      </c>
      <c r="BL8" s="364" t="s">
        <v>96</v>
      </c>
      <c r="BM8" s="984" t="s">
        <v>1907</v>
      </c>
      <c r="BN8" s="1257" t="s">
        <v>1904</v>
      </c>
      <c r="BO8" s="364" t="s">
        <v>96</v>
      </c>
      <c r="BP8" s="1468" t="s">
        <v>971</v>
      </c>
      <c r="BQ8" s="1473" t="s">
        <v>971</v>
      </c>
      <c r="BR8" s="404">
        <f>+BR7+1</f>
        <v>2</v>
      </c>
      <c r="BT8" s="364" t="s">
        <v>96</v>
      </c>
      <c r="BU8" s="984" t="s">
        <v>1910</v>
      </c>
      <c r="BV8" s="1257" t="s">
        <v>1911</v>
      </c>
      <c r="BW8" s="364" t="s">
        <v>96</v>
      </c>
      <c r="BX8" s="984" t="s">
        <v>1937</v>
      </c>
      <c r="BY8" s="1257" t="s">
        <v>1939</v>
      </c>
      <c r="BZ8" s="364" t="s">
        <v>96</v>
      </c>
      <c r="CA8" s="984" t="s">
        <v>1940</v>
      </c>
      <c r="CB8" s="1257" t="s">
        <v>1941</v>
      </c>
      <c r="CC8" s="364" t="s">
        <v>96</v>
      </c>
      <c r="CD8" s="984" t="s">
        <v>1913</v>
      </c>
      <c r="CE8" s="1257" t="s">
        <v>1914</v>
      </c>
      <c r="CF8" s="364" t="s">
        <v>96</v>
      </c>
      <c r="CG8" s="984" t="s">
        <v>1944</v>
      </c>
      <c r="CH8" s="1257" t="s">
        <v>1945</v>
      </c>
      <c r="CI8" s="404">
        <f>+CI7+1</f>
        <v>2</v>
      </c>
      <c r="CK8" s="364" t="s">
        <v>96</v>
      </c>
      <c r="CL8" s="1293" t="s">
        <v>1916</v>
      </c>
      <c r="CM8" s="1257" t="s">
        <v>1917</v>
      </c>
      <c r="CN8" s="985" t="s">
        <v>96</v>
      </c>
      <c r="CO8" s="1293" t="s">
        <v>1947</v>
      </c>
      <c r="CP8" s="1259" t="s">
        <v>1948</v>
      </c>
      <c r="CQ8" s="364" t="s">
        <v>96</v>
      </c>
      <c r="CR8" s="1293" t="s">
        <v>1950</v>
      </c>
      <c r="CS8" s="1259" t="s">
        <v>1951</v>
      </c>
      <c r="CT8" s="985" t="s">
        <v>96</v>
      </c>
      <c r="CU8" s="1293" t="s">
        <v>1953</v>
      </c>
      <c r="CV8" s="1259" t="s">
        <v>1954</v>
      </c>
      <c r="CW8" s="985" t="s">
        <v>96</v>
      </c>
      <c r="CX8" s="1293" t="s">
        <v>1919</v>
      </c>
      <c r="CY8" s="1259" t="s">
        <v>1920</v>
      </c>
      <c r="CZ8" s="404">
        <f>+CZ7+1</f>
        <v>2</v>
      </c>
      <c r="DB8" s="985" t="s">
        <v>96</v>
      </c>
      <c r="DC8" s="1468" t="s">
        <v>971</v>
      </c>
      <c r="DD8" s="1467" t="s">
        <v>971</v>
      </c>
      <c r="DE8" s="985" t="s">
        <v>96</v>
      </c>
      <c r="DF8" s="1468" t="s">
        <v>971</v>
      </c>
      <c r="DG8" s="1467" t="s">
        <v>971</v>
      </c>
      <c r="DH8" s="985" t="s">
        <v>96</v>
      </c>
      <c r="DI8" s="1468" t="s">
        <v>971</v>
      </c>
      <c r="DJ8" s="1467" t="s">
        <v>971</v>
      </c>
      <c r="DK8" s="985" t="s">
        <v>96</v>
      </c>
      <c r="DL8" s="1468" t="s">
        <v>971</v>
      </c>
      <c r="DM8" s="1467" t="s">
        <v>971</v>
      </c>
      <c r="DN8" s="985" t="s">
        <v>96</v>
      </c>
      <c r="DO8" s="1468" t="s">
        <v>971</v>
      </c>
      <c r="DP8" s="1467" t="s">
        <v>971</v>
      </c>
    </row>
    <row r="9" spans="1:120">
      <c r="A9" s="346">
        <f>+A8+1</f>
        <v>3</v>
      </c>
      <c r="G9" s="349" t="s">
        <v>97</v>
      </c>
      <c r="H9" s="402">
        <f>IF('P-1 (Trans Plant)'!$H$92=0,0,ROUND('P-1 (Trans Plant)'!$I$91/'P-1 (Trans Plant)'!$H$92/12,6))</f>
        <v>2.2750000000000001E-3</v>
      </c>
      <c r="I9" s="350" t="s">
        <v>247</v>
      </c>
      <c r="J9" s="349" t="s">
        <v>97</v>
      </c>
      <c r="K9" s="402">
        <f>IF('P-1 (Trans Plant)'!$H$92=0,0,ROUND('P-1 (Trans Plant)'!$I$91/'P-1 (Trans Plant)'!$H$92/12,6))</f>
        <v>2.2750000000000001E-3</v>
      </c>
      <c r="L9" s="376" t="s">
        <v>247</v>
      </c>
      <c r="M9" s="349" t="s">
        <v>97</v>
      </c>
      <c r="N9" s="402">
        <f>IF('P-1 (Trans Plant)'!$H$92=0,0,ROUND('P-1 (Trans Plant)'!$I$91/'P-1 (Trans Plant)'!$H$92/12,6))</f>
        <v>2.2750000000000001E-3</v>
      </c>
      <c r="O9" s="376" t="s">
        <v>247</v>
      </c>
      <c r="P9" s="349" t="s">
        <v>97</v>
      </c>
      <c r="Q9" s="402">
        <f>IF('P-1 (Trans Plant)'!$H$92=0,0,ROUND('P-1 (Trans Plant)'!$I$91/'P-1 (Trans Plant)'!$H$92/12,6))</f>
        <v>2.2750000000000001E-3</v>
      </c>
      <c r="R9" s="376" t="s">
        <v>247</v>
      </c>
      <c r="S9" s="404">
        <f>+S8+1</f>
        <v>3</v>
      </c>
      <c r="U9" s="349" t="s">
        <v>97</v>
      </c>
      <c r="V9" s="402">
        <f>IF('P-1 (Trans Plant)'!$H$92=0,0,ROUND('P-1 (Trans Plant)'!$I$91/'P-1 (Trans Plant)'!$H$92/12,6))</f>
        <v>2.2750000000000001E-3</v>
      </c>
      <c r="W9" s="350" t="s">
        <v>247</v>
      </c>
      <c r="X9" s="349" t="s">
        <v>97</v>
      </c>
      <c r="Y9" s="402">
        <f>IF('P-1 (Trans Plant)'!$H$92=0,0,ROUND('P-1 (Trans Plant)'!$I$91/'P-1 (Trans Plant)'!$H$92/12,6))</f>
        <v>2.2750000000000001E-3</v>
      </c>
      <c r="Z9" s="376" t="s">
        <v>247</v>
      </c>
      <c r="AA9" s="349" t="s">
        <v>97</v>
      </c>
      <c r="AB9" s="402">
        <f>IF('P-1 (Trans Plant)'!$H$92=0,0,ROUND('P-1 (Trans Plant)'!$I$91/'P-1 (Trans Plant)'!$H$92/12,6))</f>
        <v>2.2750000000000001E-3</v>
      </c>
      <c r="AC9" s="376" t="s">
        <v>247</v>
      </c>
      <c r="AD9" s="349" t="s">
        <v>97</v>
      </c>
      <c r="AE9" s="402">
        <f>IF('P-1 (Trans Plant)'!$H$92=0,0,ROUND('P-1 (Trans Plant)'!$I$91/'P-1 (Trans Plant)'!$H$92/12,6))</f>
        <v>2.2750000000000001E-3</v>
      </c>
      <c r="AF9" s="376" t="s">
        <v>247</v>
      </c>
      <c r="AG9" s="349" t="s">
        <v>97</v>
      </c>
      <c r="AH9" s="402">
        <f>IF('P-1 (Trans Plant)'!$H$92=0,0,ROUND('P-1 (Trans Plant)'!$I$91/'P-1 (Trans Plant)'!$H$92/12,6))</f>
        <v>2.2750000000000001E-3</v>
      </c>
      <c r="AI9" s="376" t="s">
        <v>247</v>
      </c>
      <c r="AJ9" s="404">
        <f>+AJ8+1</f>
        <v>3</v>
      </c>
      <c r="AL9" s="349" t="s">
        <v>97</v>
      </c>
      <c r="AM9" s="402">
        <f>IF('P-1 (Trans Plant)'!$H$92=0,0,ROUND('P-1 (Trans Plant)'!$I$91/'P-1 (Trans Plant)'!$H$92/12,6))</f>
        <v>2.2750000000000001E-3</v>
      </c>
      <c r="AN9" s="376" t="s">
        <v>247</v>
      </c>
      <c r="AO9" s="349" t="s">
        <v>97</v>
      </c>
      <c r="AP9" s="402">
        <f>IF('P-1 (Trans Plant)'!$H$92=0,0,ROUND('P-1 (Trans Plant)'!$I$91/'P-1 (Trans Plant)'!$H$92/12,6))</f>
        <v>2.2750000000000001E-3</v>
      </c>
      <c r="AQ9" s="376" t="s">
        <v>247</v>
      </c>
      <c r="AR9" s="349" t="s">
        <v>97</v>
      </c>
      <c r="AS9" s="402">
        <f>IF('P-1 (Trans Plant)'!$H$92=0,0,ROUND('P-1 (Trans Plant)'!$I$91/'P-1 (Trans Plant)'!$H$92/12,6))</f>
        <v>2.2750000000000001E-3</v>
      </c>
      <c r="AT9" s="376" t="s">
        <v>247</v>
      </c>
      <c r="AU9" s="349" t="s">
        <v>97</v>
      </c>
      <c r="AV9" s="402">
        <f>IF('P-1 (Trans Plant)'!$H$92=0,0,ROUND('P-1 (Trans Plant)'!$I$91/'P-1 (Trans Plant)'!$H$92/12,6))</f>
        <v>2.2750000000000001E-3</v>
      </c>
      <c r="AW9" s="376" t="s">
        <v>247</v>
      </c>
      <c r="AX9" s="349" t="s">
        <v>97</v>
      </c>
      <c r="AY9" s="402">
        <f>IF('P-1 (Trans Plant)'!$H$92=0,0,ROUND('P-1 (Trans Plant)'!$I$91/'P-1 (Trans Plant)'!$H$92/12,6))</f>
        <v>2.2750000000000001E-3</v>
      </c>
      <c r="AZ9" s="376" t="s">
        <v>247</v>
      </c>
      <c r="BA9" s="404">
        <f>+BA8+1</f>
        <v>3</v>
      </c>
      <c r="BC9" s="349" t="s">
        <v>97</v>
      </c>
      <c r="BD9" s="402">
        <f>IF('P-1 (Trans Plant)'!$H$92=0,0,ROUND('P-1 (Trans Plant)'!$I$91/'P-1 (Trans Plant)'!$H$92/12,6))</f>
        <v>2.2750000000000001E-3</v>
      </c>
      <c r="BE9" s="376" t="s">
        <v>247</v>
      </c>
      <c r="BF9" s="349" t="s">
        <v>97</v>
      </c>
      <c r="BG9" s="402">
        <f>IF('P-1 (Trans Plant)'!$H$92=0,0,ROUND('P-1 (Trans Plant)'!$I$91/'P-1 (Trans Plant)'!$H$92/12,6))</f>
        <v>2.2750000000000001E-3</v>
      </c>
      <c r="BH9" s="376" t="s">
        <v>247</v>
      </c>
      <c r="BI9" s="349" t="s">
        <v>97</v>
      </c>
      <c r="BJ9" s="402">
        <f>IF('P-1 (Trans Plant)'!$H$92=0,0,ROUND('P-1 (Trans Plant)'!$I$91/'P-1 (Trans Plant)'!$H$92/12,6))</f>
        <v>2.2750000000000001E-3</v>
      </c>
      <c r="BK9" s="376" t="s">
        <v>247</v>
      </c>
      <c r="BL9" s="349" t="s">
        <v>97</v>
      </c>
      <c r="BM9" s="402">
        <f>IF('P-1 (Trans Plant)'!$H$92=0,0,ROUND('P-1 (Trans Plant)'!$I$91/'P-1 (Trans Plant)'!$H$92/12,6))</f>
        <v>2.2750000000000001E-3</v>
      </c>
      <c r="BN9" s="376" t="s">
        <v>247</v>
      </c>
      <c r="BO9" s="349" t="s">
        <v>97</v>
      </c>
      <c r="BP9" s="402">
        <f>IF('P-1 (Trans Plant)'!$H$92=0,0,ROUND('P-1 (Trans Plant)'!$I$91/'P-1 (Trans Plant)'!$H$92/12,6))</f>
        <v>2.2750000000000001E-3</v>
      </c>
      <c r="BQ9" s="376" t="s">
        <v>247</v>
      </c>
      <c r="BR9" s="404">
        <f>+BR8+1</f>
        <v>3</v>
      </c>
      <c r="BT9" s="349" t="s">
        <v>97</v>
      </c>
      <c r="BU9" s="402">
        <f>IF('P-1 (Trans Plant)'!$H$92=0,0,ROUND('P-1 (Trans Plant)'!$I$91/'P-1 (Trans Plant)'!$H$92/12,6))</f>
        <v>2.2750000000000001E-3</v>
      </c>
      <c r="BV9" s="376" t="s">
        <v>247</v>
      </c>
      <c r="BW9" s="349" t="s">
        <v>97</v>
      </c>
      <c r="BX9" s="402">
        <f>IF('P-1 (Trans Plant)'!$H$92=0,0,ROUND('P-1 (Trans Plant)'!$I$91/'P-1 (Trans Plant)'!$H$92/12,6))</f>
        <v>2.2750000000000001E-3</v>
      </c>
      <c r="BY9" s="376" t="s">
        <v>247</v>
      </c>
      <c r="BZ9" s="349" t="s">
        <v>97</v>
      </c>
      <c r="CA9" s="402">
        <f>IF('P-1 (Trans Plant)'!$H$92=0,0,ROUND('P-1 (Trans Plant)'!$I$91/'P-1 (Trans Plant)'!$H$92/12,6))</f>
        <v>2.2750000000000001E-3</v>
      </c>
      <c r="CB9" s="376" t="s">
        <v>247</v>
      </c>
      <c r="CC9" s="349" t="s">
        <v>97</v>
      </c>
      <c r="CD9" s="402">
        <f>IF('P-1 (Trans Plant)'!$H$92=0,0,ROUND('P-1 (Trans Plant)'!$I$91/'P-1 (Trans Plant)'!$H$92/12,6))</f>
        <v>2.2750000000000001E-3</v>
      </c>
      <c r="CE9" s="376" t="s">
        <v>247</v>
      </c>
      <c r="CF9" s="349" t="s">
        <v>97</v>
      </c>
      <c r="CG9" s="402">
        <f>IF('P-1 (Trans Plant)'!$H$92=0,0,ROUND('P-1 (Trans Plant)'!$I$91/'P-1 (Trans Plant)'!$H$92/12,6))</f>
        <v>2.2750000000000001E-3</v>
      </c>
      <c r="CH9" s="376" t="s">
        <v>247</v>
      </c>
      <c r="CI9" s="404">
        <f>+CI8+1</f>
        <v>3</v>
      </c>
      <c r="CK9" s="349" t="s">
        <v>97</v>
      </c>
      <c r="CL9" s="402">
        <f>IF('P-1 (Trans Plant)'!$H$92=0,0,ROUND('P-1 (Trans Plant)'!$I$91/'P-1 (Trans Plant)'!$H$92/12,6))</f>
        <v>2.2750000000000001E-3</v>
      </c>
      <c r="CM9" s="376" t="s">
        <v>247</v>
      </c>
      <c r="CN9" s="349" t="s">
        <v>97</v>
      </c>
      <c r="CO9" s="402">
        <f>IF('P-1 (Trans Plant)'!$H$92=0,0,ROUND('P-1 (Trans Plant)'!$I$91/'P-1 (Trans Plant)'!$H$92/12,6))</f>
        <v>2.2750000000000001E-3</v>
      </c>
      <c r="CP9" s="376" t="s">
        <v>247</v>
      </c>
      <c r="CQ9" s="349" t="s">
        <v>97</v>
      </c>
      <c r="CR9" s="402">
        <f>IF('P-1 (Trans Plant)'!$H$92=0,0,ROUND('P-1 (Trans Plant)'!$I$91/'P-1 (Trans Plant)'!$H$92/12,6))</f>
        <v>2.2750000000000001E-3</v>
      </c>
      <c r="CS9" s="376" t="s">
        <v>247</v>
      </c>
      <c r="CT9" s="349" t="s">
        <v>97</v>
      </c>
      <c r="CU9" s="402">
        <f>IF('P-1 (Trans Plant)'!$H$92=0,0,ROUND('P-1 (Trans Plant)'!$I$91/'P-1 (Trans Plant)'!$H$92/12,6))</f>
        <v>2.2750000000000001E-3</v>
      </c>
      <c r="CV9" s="376" t="s">
        <v>247</v>
      </c>
      <c r="CW9" s="349" t="s">
        <v>97</v>
      </c>
      <c r="CX9" s="402">
        <f>IF('P-1 (Trans Plant)'!$H$92=0,0,ROUND('P-1 (Trans Plant)'!$I$91/'P-1 (Trans Plant)'!$H$92/12,6))</f>
        <v>2.2750000000000001E-3</v>
      </c>
      <c r="CY9" s="376" t="s">
        <v>247</v>
      </c>
      <c r="CZ9" s="404">
        <f>+CZ8+1</f>
        <v>3</v>
      </c>
      <c r="DB9" s="349" t="s">
        <v>97</v>
      </c>
      <c r="DC9" s="402">
        <f>IF('P-1 (Trans Plant)'!$H$92=0,0,ROUND('P-1 (Trans Plant)'!$I$91/'P-1 (Trans Plant)'!$H$92/12,6))</f>
        <v>2.2750000000000001E-3</v>
      </c>
      <c r="DD9" s="376" t="s">
        <v>247</v>
      </c>
      <c r="DE9" s="349" t="s">
        <v>97</v>
      </c>
      <c r="DF9" s="402">
        <f>IF('P-1 (Trans Plant)'!$H$92=0,0,ROUND('P-1 (Trans Plant)'!$I$91/'P-1 (Trans Plant)'!$H$92/12,6))</f>
        <v>2.2750000000000001E-3</v>
      </c>
      <c r="DG9" s="376" t="s">
        <v>247</v>
      </c>
      <c r="DH9" s="349" t="s">
        <v>97</v>
      </c>
      <c r="DI9" s="402">
        <f>IF('P-1 (Trans Plant)'!$H$92=0,0,ROUND('P-1 (Trans Plant)'!$I$91/'P-1 (Trans Plant)'!$H$92/12,6))</f>
        <v>2.2750000000000001E-3</v>
      </c>
      <c r="DJ9" s="376" t="s">
        <v>247</v>
      </c>
      <c r="DK9" s="349" t="s">
        <v>97</v>
      </c>
      <c r="DL9" s="402">
        <f>IF('P-1 (Trans Plant)'!$H$92=0,0,ROUND('P-1 (Trans Plant)'!$I$91/'P-1 (Trans Plant)'!$H$92/12,6))</f>
        <v>2.2750000000000001E-3</v>
      </c>
      <c r="DM9" s="376" t="s">
        <v>247</v>
      </c>
      <c r="DN9" s="349" t="s">
        <v>97</v>
      </c>
      <c r="DO9" s="402">
        <f>IF('P-1 (Trans Plant)'!$H$92=0,0,ROUND('P-1 (Trans Plant)'!$I$91/'P-1 (Trans Plant)'!$H$92/12,6))</f>
        <v>2.2750000000000001E-3</v>
      </c>
      <c r="DP9" s="376" t="s">
        <v>247</v>
      </c>
    </row>
    <row r="10" spans="1:120">
      <c r="A10" s="346">
        <f>+A9+1</f>
        <v>4</v>
      </c>
      <c r="G10" s="349" t="s">
        <v>613</v>
      </c>
      <c r="H10" s="1085">
        <v>0</v>
      </c>
      <c r="I10" s="350"/>
      <c r="J10" s="349" t="s">
        <v>613</v>
      </c>
      <c r="K10" s="1085">
        <v>0</v>
      </c>
      <c r="L10" s="376"/>
      <c r="M10" s="349" t="s">
        <v>613</v>
      </c>
      <c r="N10" s="1085">
        <v>0</v>
      </c>
      <c r="O10" s="376"/>
      <c r="P10" s="349" t="s">
        <v>613</v>
      </c>
      <c r="Q10" s="1085">
        <v>0</v>
      </c>
      <c r="R10" s="376"/>
      <c r="S10" s="404">
        <f>+S9+1</f>
        <v>4</v>
      </c>
      <c r="U10" s="349" t="s">
        <v>613</v>
      </c>
      <c r="V10" s="1085">
        <v>0</v>
      </c>
      <c r="W10" s="350"/>
      <c r="X10" s="349" t="s">
        <v>613</v>
      </c>
      <c r="Y10" s="1221">
        <v>0</v>
      </c>
      <c r="Z10" s="376"/>
      <c r="AA10" s="349" t="s">
        <v>613</v>
      </c>
      <c r="AB10" s="1221">
        <v>0</v>
      </c>
      <c r="AC10" s="376"/>
      <c r="AD10" s="349" t="s">
        <v>613</v>
      </c>
      <c r="AE10" s="1221">
        <v>0</v>
      </c>
      <c r="AF10" s="376"/>
      <c r="AG10" s="349" t="s">
        <v>613</v>
      </c>
      <c r="AH10" s="1221">
        <v>0</v>
      </c>
      <c r="AI10" s="376"/>
      <c r="AJ10" s="404">
        <f>+AJ9+1</f>
        <v>4</v>
      </c>
      <c r="AL10" s="349" t="s">
        <v>613</v>
      </c>
      <c r="AM10" s="1221">
        <v>0</v>
      </c>
      <c r="AN10" s="376"/>
      <c r="AO10" s="349" t="s">
        <v>613</v>
      </c>
      <c r="AP10" s="1221">
        <v>0</v>
      </c>
      <c r="AQ10" s="376"/>
      <c r="AR10" s="349" t="s">
        <v>613</v>
      </c>
      <c r="AS10" s="1221">
        <v>0</v>
      </c>
      <c r="AT10" s="376"/>
      <c r="AU10" s="349" t="s">
        <v>613</v>
      </c>
      <c r="AV10" s="1221">
        <v>0</v>
      </c>
      <c r="AW10" s="376"/>
      <c r="AX10" s="349" t="s">
        <v>613</v>
      </c>
      <c r="AY10" s="1221">
        <v>0</v>
      </c>
      <c r="AZ10" s="376"/>
      <c r="BA10" s="404">
        <f>+BA9+1</f>
        <v>4</v>
      </c>
      <c r="BC10" s="349" t="s">
        <v>613</v>
      </c>
      <c r="BD10" s="1221">
        <v>0</v>
      </c>
      <c r="BE10" s="376"/>
      <c r="BF10" s="349" t="s">
        <v>613</v>
      </c>
      <c r="BG10" s="1221">
        <v>0</v>
      </c>
      <c r="BH10" s="376"/>
      <c r="BI10" s="349" t="s">
        <v>613</v>
      </c>
      <c r="BJ10" s="1221">
        <v>0</v>
      </c>
      <c r="BK10" s="376"/>
      <c r="BL10" s="349" t="s">
        <v>613</v>
      </c>
      <c r="BM10" s="1221">
        <v>0</v>
      </c>
      <c r="BN10" s="376"/>
      <c r="BO10" s="349" t="s">
        <v>613</v>
      </c>
      <c r="BP10" s="1221">
        <v>0</v>
      </c>
      <c r="BQ10" s="376"/>
      <c r="BR10" s="404">
        <f>+BR9+1</f>
        <v>4</v>
      </c>
      <c r="BT10" s="349" t="s">
        <v>613</v>
      </c>
      <c r="BU10" s="1221">
        <v>0</v>
      </c>
      <c r="BV10" s="376"/>
      <c r="BW10" s="349" t="s">
        <v>613</v>
      </c>
      <c r="BX10" s="1221">
        <v>0</v>
      </c>
      <c r="BY10" s="376"/>
      <c r="BZ10" s="349" t="s">
        <v>613</v>
      </c>
      <c r="CA10" s="1221">
        <v>0</v>
      </c>
      <c r="CB10" s="376"/>
      <c r="CC10" s="349" t="s">
        <v>613</v>
      </c>
      <c r="CD10" s="1221">
        <v>0</v>
      </c>
      <c r="CE10" s="376"/>
      <c r="CF10" s="349" t="s">
        <v>613</v>
      </c>
      <c r="CG10" s="1221">
        <v>0</v>
      </c>
      <c r="CH10" s="376"/>
      <c r="CI10" s="404">
        <f>+CI9+1</f>
        <v>4</v>
      </c>
      <c r="CK10" s="349" t="s">
        <v>613</v>
      </c>
      <c r="CL10" s="1221">
        <v>0</v>
      </c>
      <c r="CM10" s="376"/>
      <c r="CN10" s="349" t="s">
        <v>613</v>
      </c>
      <c r="CO10" s="1221">
        <v>0</v>
      </c>
      <c r="CP10" s="376"/>
      <c r="CQ10" s="349" t="s">
        <v>613</v>
      </c>
      <c r="CR10" s="1221">
        <v>0</v>
      </c>
      <c r="CS10" s="376"/>
      <c r="CT10" s="349" t="s">
        <v>613</v>
      </c>
      <c r="CU10" s="1221">
        <v>0</v>
      </c>
      <c r="CV10" s="376"/>
      <c r="CW10" s="349" t="s">
        <v>613</v>
      </c>
      <c r="CX10" s="1221">
        <v>0</v>
      </c>
      <c r="CY10" s="376"/>
      <c r="CZ10" s="404">
        <f>+CZ9+1</f>
        <v>4</v>
      </c>
      <c r="DB10" s="349" t="s">
        <v>613</v>
      </c>
      <c r="DC10" s="1221">
        <v>0</v>
      </c>
      <c r="DD10" s="376"/>
      <c r="DE10" s="349" t="s">
        <v>613</v>
      </c>
      <c r="DF10" s="1221">
        <v>0</v>
      </c>
      <c r="DG10" s="376"/>
      <c r="DH10" s="349" t="s">
        <v>613</v>
      </c>
      <c r="DI10" s="1221">
        <v>0</v>
      </c>
      <c r="DJ10" s="376"/>
      <c r="DK10" s="349" t="s">
        <v>613</v>
      </c>
      <c r="DL10" s="1221">
        <v>0</v>
      </c>
      <c r="DM10" s="376"/>
      <c r="DN10" s="349" t="s">
        <v>613</v>
      </c>
      <c r="DO10" s="1221">
        <v>0</v>
      </c>
      <c r="DP10" s="376"/>
    </row>
    <row r="11" spans="1:120">
      <c r="A11" s="346">
        <f>+A10+1</f>
        <v>5</v>
      </c>
      <c r="C11" s="1761" t="s">
        <v>1077</v>
      </c>
      <c r="D11" s="1761"/>
      <c r="E11" s="1761"/>
      <c r="G11" s="349" t="s">
        <v>614</v>
      </c>
      <c r="H11" s="1220">
        <v>0</v>
      </c>
      <c r="I11" s="350"/>
      <c r="J11" s="349" t="s">
        <v>614</v>
      </c>
      <c r="K11" s="1220">
        <v>0</v>
      </c>
      <c r="L11" s="376"/>
      <c r="M11" s="349" t="s">
        <v>614</v>
      </c>
      <c r="N11" s="1220">
        <v>0</v>
      </c>
      <c r="O11" s="376"/>
      <c r="P11" s="349" t="s">
        <v>614</v>
      </c>
      <c r="Q11" s="1220">
        <v>0</v>
      </c>
      <c r="R11" s="376"/>
      <c r="S11" s="404">
        <f>+S10+1</f>
        <v>5</v>
      </c>
      <c r="U11" s="349" t="s">
        <v>614</v>
      </c>
      <c r="V11" s="1220">
        <v>0</v>
      </c>
      <c r="W11" s="350"/>
      <c r="X11" s="349" t="s">
        <v>614</v>
      </c>
      <c r="Y11" s="1222">
        <v>0</v>
      </c>
      <c r="Z11" s="376"/>
      <c r="AA11" s="349" t="s">
        <v>614</v>
      </c>
      <c r="AB11" s="1222">
        <v>0</v>
      </c>
      <c r="AC11" s="376"/>
      <c r="AD11" s="349" t="s">
        <v>614</v>
      </c>
      <c r="AE11" s="1222">
        <v>0</v>
      </c>
      <c r="AF11" s="376"/>
      <c r="AG11" s="349" t="s">
        <v>614</v>
      </c>
      <c r="AH11" s="1222">
        <v>0</v>
      </c>
      <c r="AI11" s="376"/>
      <c r="AJ11" s="404">
        <f>+AJ10+1</f>
        <v>5</v>
      </c>
      <c r="AL11" s="349" t="s">
        <v>614</v>
      </c>
      <c r="AM11" s="1222">
        <v>0</v>
      </c>
      <c r="AN11" s="376"/>
      <c r="AO11" s="349" t="s">
        <v>614</v>
      </c>
      <c r="AP11" s="1222">
        <v>0</v>
      </c>
      <c r="AQ11" s="376"/>
      <c r="AR11" s="349" t="s">
        <v>614</v>
      </c>
      <c r="AS11" s="1222">
        <v>0</v>
      </c>
      <c r="AT11" s="376"/>
      <c r="AU11" s="349" t="s">
        <v>614</v>
      </c>
      <c r="AV11" s="1222">
        <v>0</v>
      </c>
      <c r="AW11" s="376"/>
      <c r="AX11" s="349" t="s">
        <v>614</v>
      </c>
      <c r="AY11" s="1222">
        <v>0</v>
      </c>
      <c r="AZ11" s="376"/>
      <c r="BA11" s="404">
        <f>+BA10+1</f>
        <v>5</v>
      </c>
      <c r="BC11" s="349" t="s">
        <v>614</v>
      </c>
      <c r="BD11" s="1222">
        <v>0</v>
      </c>
      <c r="BE11" s="376"/>
      <c r="BF11" s="349" t="s">
        <v>614</v>
      </c>
      <c r="BG11" s="1222">
        <v>0</v>
      </c>
      <c r="BH11" s="376"/>
      <c r="BI11" s="349" t="s">
        <v>614</v>
      </c>
      <c r="BJ11" s="1222">
        <v>0</v>
      </c>
      <c r="BK11" s="376"/>
      <c r="BL11" s="349" t="s">
        <v>614</v>
      </c>
      <c r="BM11" s="1221">
        <v>0</v>
      </c>
      <c r="BN11" s="376"/>
      <c r="BO11" s="349" t="s">
        <v>614</v>
      </c>
      <c r="BP11" s="1222">
        <v>0</v>
      </c>
      <c r="BQ11" s="376"/>
      <c r="BR11" s="404">
        <f>+BR10+1</f>
        <v>5</v>
      </c>
      <c r="BT11" s="349" t="s">
        <v>614</v>
      </c>
      <c r="BU11" s="1222">
        <v>0</v>
      </c>
      <c r="BV11" s="376"/>
      <c r="BW11" s="349" t="s">
        <v>614</v>
      </c>
      <c r="BX11" s="1222">
        <v>0</v>
      </c>
      <c r="BY11" s="376"/>
      <c r="BZ11" s="349" t="s">
        <v>614</v>
      </c>
      <c r="CA11" s="1222">
        <v>0</v>
      </c>
      <c r="CB11" s="376"/>
      <c r="CC11" s="349" t="s">
        <v>614</v>
      </c>
      <c r="CD11" s="1222">
        <v>0</v>
      </c>
      <c r="CE11" s="376"/>
      <c r="CF11" s="349" t="s">
        <v>614</v>
      </c>
      <c r="CG11" s="1222">
        <v>0</v>
      </c>
      <c r="CH11" s="376"/>
      <c r="CI11" s="404">
        <f>+CI10+1</f>
        <v>5</v>
      </c>
      <c r="CK11" s="349" t="s">
        <v>614</v>
      </c>
      <c r="CL11" s="1222">
        <v>0</v>
      </c>
      <c r="CM11" s="376"/>
      <c r="CN11" s="349" t="s">
        <v>614</v>
      </c>
      <c r="CO11" s="1222">
        <v>0</v>
      </c>
      <c r="CP11" s="376"/>
      <c r="CQ11" s="349" t="s">
        <v>614</v>
      </c>
      <c r="CR11" s="1222">
        <v>0</v>
      </c>
      <c r="CS11" s="376"/>
      <c r="CT11" s="349" t="s">
        <v>614</v>
      </c>
      <c r="CU11" s="1222">
        <v>0</v>
      </c>
      <c r="CV11" s="376"/>
      <c r="CW11" s="349" t="s">
        <v>614</v>
      </c>
      <c r="CX11" s="1222">
        <v>0</v>
      </c>
      <c r="CY11" s="376"/>
      <c r="CZ11" s="404">
        <f>+CZ10+1</f>
        <v>5</v>
      </c>
      <c r="DB11" s="349" t="s">
        <v>614</v>
      </c>
      <c r="DC11" s="1222">
        <v>0</v>
      </c>
      <c r="DD11" s="376"/>
      <c r="DE11" s="349" t="s">
        <v>614</v>
      </c>
      <c r="DF11" s="1222">
        <v>0</v>
      </c>
      <c r="DG11" s="376"/>
      <c r="DH11" s="349" t="s">
        <v>614</v>
      </c>
      <c r="DI11" s="1222">
        <v>0</v>
      </c>
      <c r="DJ11" s="376"/>
      <c r="DK11" s="349" t="s">
        <v>614</v>
      </c>
      <c r="DL11" s="1222">
        <v>0</v>
      </c>
      <c r="DM11" s="376"/>
      <c r="DN11" s="349" t="s">
        <v>614</v>
      </c>
      <c r="DO11" s="1222">
        <v>0</v>
      </c>
      <c r="DP11" s="376"/>
    </row>
    <row r="12" spans="1:120">
      <c r="A12" s="346">
        <f>+A11+1</f>
        <v>6</v>
      </c>
      <c r="G12" s="349" t="s">
        <v>99</v>
      </c>
      <c r="H12" s="401"/>
      <c r="I12" s="350"/>
      <c r="J12" s="349" t="s">
        <v>99</v>
      </c>
      <c r="K12" s="401"/>
      <c r="L12" s="376"/>
      <c r="M12" s="349" t="s">
        <v>99</v>
      </c>
      <c r="N12" s="401"/>
      <c r="O12" s="376"/>
      <c r="P12" s="349" t="s">
        <v>99</v>
      </c>
      <c r="Q12" s="401"/>
      <c r="R12" s="376"/>
      <c r="S12" s="404">
        <f>+S11+1</f>
        <v>6</v>
      </c>
      <c r="U12" s="349" t="s">
        <v>99</v>
      </c>
      <c r="V12" s="401"/>
      <c r="W12" s="350"/>
      <c r="X12" s="349" t="s">
        <v>99</v>
      </c>
      <c r="Y12" s="401"/>
      <c r="Z12" s="376"/>
      <c r="AA12" s="349" t="s">
        <v>99</v>
      </c>
      <c r="AB12" s="401"/>
      <c r="AC12" s="376"/>
      <c r="AD12" s="349" t="s">
        <v>99</v>
      </c>
      <c r="AE12" s="401" t="s">
        <v>1845</v>
      </c>
      <c r="AF12" s="376"/>
      <c r="AG12" s="349" t="s">
        <v>99</v>
      </c>
      <c r="AH12" s="401"/>
      <c r="AI12" s="376"/>
      <c r="AJ12" s="404">
        <f>+AJ11+1</f>
        <v>6</v>
      </c>
      <c r="AL12" s="349" t="s">
        <v>99</v>
      </c>
      <c r="AM12" s="401"/>
      <c r="AN12" s="376"/>
      <c r="AO12" s="349" t="s">
        <v>99</v>
      </c>
      <c r="AP12" s="401"/>
      <c r="AQ12" s="376"/>
      <c r="AR12" s="349" t="s">
        <v>99</v>
      </c>
      <c r="AS12" s="401"/>
      <c r="AT12" s="376"/>
      <c r="AU12" s="349" t="s">
        <v>99</v>
      </c>
      <c r="AV12" s="401"/>
      <c r="AW12" s="376"/>
      <c r="AX12" s="349" t="s">
        <v>99</v>
      </c>
      <c r="AY12" s="401"/>
      <c r="AZ12" s="376"/>
      <c r="BA12" s="404">
        <f>+BA11+1</f>
        <v>6</v>
      </c>
      <c r="BC12" s="349" t="s">
        <v>99</v>
      </c>
      <c r="BD12" s="401"/>
      <c r="BE12" s="376"/>
      <c r="BF12" s="349" t="s">
        <v>99</v>
      </c>
      <c r="BG12" s="401"/>
      <c r="BH12" s="376"/>
      <c r="BI12" s="349" t="s">
        <v>99</v>
      </c>
      <c r="BJ12" s="401"/>
      <c r="BK12" s="376"/>
      <c r="BL12" s="349" t="s">
        <v>99</v>
      </c>
      <c r="BM12" s="401"/>
      <c r="BN12" s="376"/>
      <c r="BO12" s="349" t="s">
        <v>99</v>
      </c>
      <c r="BP12" s="401"/>
      <c r="BQ12" s="376"/>
      <c r="BR12" s="404">
        <f>+BR11+1</f>
        <v>6</v>
      </c>
      <c r="BT12" s="349" t="s">
        <v>99</v>
      </c>
      <c r="BU12" s="401"/>
      <c r="BV12" s="376"/>
      <c r="BW12" s="349" t="s">
        <v>99</v>
      </c>
      <c r="BX12" s="401"/>
      <c r="BY12" s="376"/>
      <c r="BZ12" s="349" t="s">
        <v>99</v>
      </c>
      <c r="CA12" s="401"/>
      <c r="CB12" s="376"/>
      <c r="CC12" s="349" t="s">
        <v>99</v>
      </c>
      <c r="CD12" s="401"/>
      <c r="CE12" s="376"/>
      <c r="CF12" s="349" t="s">
        <v>99</v>
      </c>
      <c r="CG12" s="401"/>
      <c r="CH12" s="376"/>
      <c r="CI12" s="404">
        <f>+CI11+1</f>
        <v>6</v>
      </c>
      <c r="CK12" s="349" t="s">
        <v>99</v>
      </c>
      <c r="CL12" s="401"/>
      <c r="CM12" s="376"/>
      <c r="CN12" s="349" t="s">
        <v>99</v>
      </c>
      <c r="CO12" s="401"/>
      <c r="CP12" s="376"/>
      <c r="CQ12" s="349" t="s">
        <v>99</v>
      </c>
      <c r="CR12" s="401"/>
      <c r="CS12" s="376"/>
      <c r="CT12" s="349" t="s">
        <v>99</v>
      </c>
      <c r="CU12" s="401"/>
      <c r="CV12" s="376"/>
      <c r="CW12" s="349" t="s">
        <v>99</v>
      </c>
      <c r="CX12" s="401"/>
      <c r="CY12" s="376"/>
      <c r="CZ12" s="404">
        <f>+CZ11+1</f>
        <v>6</v>
      </c>
      <c r="DB12" s="349" t="s">
        <v>99</v>
      </c>
      <c r="DC12" s="401"/>
      <c r="DD12" s="376"/>
      <c r="DE12" s="349" t="s">
        <v>99</v>
      </c>
      <c r="DF12" s="401"/>
      <c r="DG12" s="376"/>
      <c r="DH12" s="349" t="s">
        <v>99</v>
      </c>
      <c r="DI12" s="401"/>
      <c r="DJ12" s="376"/>
      <c r="DK12" s="349" t="s">
        <v>99</v>
      </c>
      <c r="DL12" s="401"/>
      <c r="DM12" s="376"/>
      <c r="DN12" s="349" t="s">
        <v>99</v>
      </c>
      <c r="DO12" s="401"/>
      <c r="DP12" s="376"/>
    </row>
    <row r="13" spans="1:120">
      <c r="G13" s="349"/>
      <c r="H13" s="350"/>
      <c r="I13" s="350"/>
      <c r="J13" s="349"/>
      <c r="K13" s="350"/>
      <c r="L13" s="376"/>
      <c r="M13" s="349"/>
      <c r="N13" s="350"/>
      <c r="O13" s="376"/>
      <c r="P13" s="349"/>
      <c r="Q13" s="350"/>
      <c r="R13" s="376"/>
      <c r="S13" s="350"/>
      <c r="U13" s="349"/>
      <c r="V13" s="350"/>
      <c r="W13" s="350"/>
      <c r="X13" s="349"/>
      <c r="Y13" s="350"/>
      <c r="Z13" s="376"/>
      <c r="AA13" s="349"/>
      <c r="AB13" s="350"/>
      <c r="AC13" s="376"/>
      <c r="AD13" s="349"/>
      <c r="AE13" s="350"/>
      <c r="AF13" s="376"/>
      <c r="AG13" s="349"/>
      <c r="AH13" s="350"/>
      <c r="AI13" s="376"/>
      <c r="AJ13" s="350"/>
      <c r="AL13" s="349"/>
      <c r="AM13" s="350"/>
      <c r="AN13" s="376"/>
      <c r="AO13" s="349"/>
      <c r="AP13" s="350"/>
      <c r="AQ13" s="376"/>
      <c r="AR13" s="349"/>
      <c r="AS13" s="350"/>
      <c r="AT13" s="376"/>
      <c r="AU13" s="349"/>
      <c r="AV13" s="350"/>
      <c r="AW13" s="376"/>
      <c r="AX13" s="349"/>
      <c r="AY13" s="350"/>
      <c r="AZ13" s="376"/>
      <c r="BA13" s="350"/>
      <c r="BC13" s="349"/>
      <c r="BD13" s="350"/>
      <c r="BE13" s="376"/>
      <c r="BF13" s="349"/>
      <c r="BG13" s="350"/>
      <c r="BH13" s="376"/>
      <c r="BI13" s="349"/>
      <c r="BJ13" s="350"/>
      <c r="BK13" s="376"/>
      <c r="BL13" s="349"/>
      <c r="BM13" s="350"/>
      <c r="BN13" s="376"/>
      <c r="BO13" s="349"/>
      <c r="BP13" s="350"/>
      <c r="BQ13" s="376"/>
      <c r="BR13" s="350"/>
      <c r="BT13" s="349"/>
      <c r="BU13" s="350"/>
      <c r="BV13" s="376"/>
      <c r="BW13" s="349"/>
      <c r="BX13" s="350"/>
      <c r="BY13" s="376"/>
      <c r="BZ13" s="349"/>
      <c r="CA13" s="350"/>
      <c r="CB13" s="376"/>
      <c r="CC13" s="349"/>
      <c r="CD13" s="350"/>
      <c r="CE13" s="376"/>
      <c r="CF13" s="349"/>
      <c r="CG13" s="350"/>
      <c r="CH13" s="376"/>
      <c r="CI13" s="350"/>
      <c r="CK13" s="349"/>
      <c r="CL13" s="350"/>
      <c r="CM13" s="376"/>
      <c r="CN13" s="349"/>
      <c r="CO13" s="350"/>
      <c r="CP13" s="376"/>
      <c r="CQ13" s="349"/>
      <c r="CR13" s="350"/>
      <c r="CS13" s="376"/>
      <c r="CT13" s="349"/>
      <c r="CU13" s="350"/>
      <c r="CV13" s="376"/>
      <c r="CW13" s="349"/>
      <c r="CX13" s="350"/>
      <c r="CY13" s="376"/>
      <c r="CZ13" s="350"/>
      <c r="DB13" s="349"/>
      <c r="DC13" s="350"/>
      <c r="DD13" s="376"/>
      <c r="DE13" s="349"/>
      <c r="DF13" s="350"/>
      <c r="DG13" s="376"/>
      <c r="DH13" s="349"/>
      <c r="DI13" s="350"/>
      <c r="DJ13" s="376"/>
      <c r="DK13" s="349"/>
      <c r="DL13" s="350"/>
      <c r="DM13" s="376"/>
      <c r="DN13" s="349"/>
      <c r="DO13" s="350"/>
      <c r="DP13" s="376"/>
    </row>
    <row r="14" spans="1:120">
      <c r="B14" s="343" t="s">
        <v>565</v>
      </c>
      <c r="C14" s="343" t="s">
        <v>713</v>
      </c>
      <c r="D14" s="343" t="s">
        <v>100</v>
      </c>
      <c r="E14" s="343" t="s">
        <v>1453</v>
      </c>
      <c r="F14" s="371" t="s">
        <v>565</v>
      </c>
      <c r="G14" s="357" t="s">
        <v>713</v>
      </c>
      <c r="H14" s="358" t="s">
        <v>100</v>
      </c>
      <c r="I14" s="377" t="s">
        <v>1453</v>
      </c>
      <c r="J14" s="358" t="s">
        <v>713</v>
      </c>
      <c r="K14" s="358" t="s">
        <v>100</v>
      </c>
      <c r="L14" s="377" t="s">
        <v>1453</v>
      </c>
      <c r="M14" s="357" t="s">
        <v>713</v>
      </c>
      <c r="N14" s="358" t="s">
        <v>100</v>
      </c>
      <c r="O14" s="377" t="s">
        <v>1453</v>
      </c>
      <c r="P14" s="357" t="s">
        <v>713</v>
      </c>
      <c r="Q14" s="358" t="s">
        <v>100</v>
      </c>
      <c r="R14" s="377" t="s">
        <v>1453</v>
      </c>
      <c r="S14" s="350"/>
      <c r="T14" s="343" t="s">
        <v>565</v>
      </c>
      <c r="U14" s="357" t="s">
        <v>713</v>
      </c>
      <c r="V14" s="358" t="s">
        <v>100</v>
      </c>
      <c r="W14" s="377" t="s">
        <v>1453</v>
      </c>
      <c r="X14" s="357" t="s">
        <v>713</v>
      </c>
      <c r="Y14" s="358" t="s">
        <v>100</v>
      </c>
      <c r="Z14" s="377" t="s">
        <v>1453</v>
      </c>
      <c r="AA14" s="357" t="s">
        <v>713</v>
      </c>
      <c r="AB14" s="358" t="s">
        <v>100</v>
      </c>
      <c r="AC14" s="377" t="s">
        <v>1453</v>
      </c>
      <c r="AD14" s="357" t="s">
        <v>713</v>
      </c>
      <c r="AE14" s="358" t="s">
        <v>100</v>
      </c>
      <c r="AF14" s="377" t="s">
        <v>1453</v>
      </c>
      <c r="AG14" s="357" t="s">
        <v>713</v>
      </c>
      <c r="AH14" s="358" t="s">
        <v>100</v>
      </c>
      <c r="AI14" s="377" t="s">
        <v>1453</v>
      </c>
      <c r="AJ14" s="350"/>
      <c r="AK14" s="1258" t="s">
        <v>565</v>
      </c>
      <c r="AL14" s="357" t="s">
        <v>713</v>
      </c>
      <c r="AM14" s="358" t="s">
        <v>100</v>
      </c>
      <c r="AN14" s="377" t="s">
        <v>1453</v>
      </c>
      <c r="AO14" s="357" t="s">
        <v>713</v>
      </c>
      <c r="AP14" s="358" t="s">
        <v>100</v>
      </c>
      <c r="AQ14" s="377" t="s">
        <v>1453</v>
      </c>
      <c r="AR14" s="357" t="s">
        <v>713</v>
      </c>
      <c r="AS14" s="358" t="s">
        <v>100</v>
      </c>
      <c r="AT14" s="377" t="s">
        <v>1453</v>
      </c>
      <c r="AU14" s="357" t="s">
        <v>713</v>
      </c>
      <c r="AV14" s="358" t="s">
        <v>100</v>
      </c>
      <c r="AW14" s="377" t="s">
        <v>1453</v>
      </c>
      <c r="AX14" s="357" t="s">
        <v>713</v>
      </c>
      <c r="AY14" s="358" t="s">
        <v>100</v>
      </c>
      <c r="AZ14" s="377" t="s">
        <v>1453</v>
      </c>
      <c r="BA14" s="350"/>
      <c r="BB14" s="1258" t="s">
        <v>565</v>
      </c>
      <c r="BC14" s="357" t="s">
        <v>713</v>
      </c>
      <c r="BD14" s="358" t="s">
        <v>100</v>
      </c>
      <c r="BE14" s="377" t="s">
        <v>1453</v>
      </c>
      <c r="BF14" s="357" t="s">
        <v>713</v>
      </c>
      <c r="BG14" s="358" t="s">
        <v>100</v>
      </c>
      <c r="BH14" s="377" t="s">
        <v>1453</v>
      </c>
      <c r="BI14" s="357" t="s">
        <v>713</v>
      </c>
      <c r="BJ14" s="358" t="s">
        <v>100</v>
      </c>
      <c r="BK14" s="377" t="s">
        <v>1453</v>
      </c>
      <c r="BL14" s="357" t="s">
        <v>713</v>
      </c>
      <c r="BM14" s="358" t="s">
        <v>100</v>
      </c>
      <c r="BN14" s="377" t="s">
        <v>1453</v>
      </c>
      <c r="BO14" s="357" t="s">
        <v>713</v>
      </c>
      <c r="BP14" s="358" t="s">
        <v>100</v>
      </c>
      <c r="BQ14" s="377" t="s">
        <v>1453</v>
      </c>
      <c r="BR14" s="350"/>
      <c r="BS14" s="1258" t="s">
        <v>565</v>
      </c>
      <c r="BT14" s="357" t="s">
        <v>713</v>
      </c>
      <c r="BU14" s="358" t="s">
        <v>100</v>
      </c>
      <c r="BV14" s="377" t="s">
        <v>1453</v>
      </c>
      <c r="BW14" s="357" t="s">
        <v>713</v>
      </c>
      <c r="BX14" s="358" t="s">
        <v>100</v>
      </c>
      <c r="BY14" s="377" t="s">
        <v>1453</v>
      </c>
      <c r="BZ14" s="357" t="s">
        <v>713</v>
      </c>
      <c r="CA14" s="358" t="s">
        <v>100</v>
      </c>
      <c r="CB14" s="377" t="s">
        <v>1453</v>
      </c>
      <c r="CC14" s="357" t="s">
        <v>713</v>
      </c>
      <c r="CD14" s="358" t="s">
        <v>100</v>
      </c>
      <c r="CE14" s="377" t="s">
        <v>1453</v>
      </c>
      <c r="CF14" s="357" t="s">
        <v>713</v>
      </c>
      <c r="CG14" s="358" t="s">
        <v>100</v>
      </c>
      <c r="CH14" s="377" t="s">
        <v>1453</v>
      </c>
      <c r="CI14" s="350"/>
      <c r="CJ14" s="1258" t="s">
        <v>565</v>
      </c>
      <c r="CK14" s="357" t="s">
        <v>713</v>
      </c>
      <c r="CL14" s="358" t="s">
        <v>100</v>
      </c>
      <c r="CM14" s="377" t="s">
        <v>1453</v>
      </c>
      <c r="CN14" s="357" t="s">
        <v>713</v>
      </c>
      <c r="CO14" s="358" t="s">
        <v>100</v>
      </c>
      <c r="CP14" s="377" t="s">
        <v>1453</v>
      </c>
      <c r="CQ14" s="357" t="s">
        <v>713</v>
      </c>
      <c r="CR14" s="358" t="s">
        <v>100</v>
      </c>
      <c r="CS14" s="377" t="s">
        <v>1453</v>
      </c>
      <c r="CT14" s="357" t="s">
        <v>713</v>
      </c>
      <c r="CU14" s="358" t="s">
        <v>100</v>
      </c>
      <c r="CV14" s="377" t="s">
        <v>1453</v>
      </c>
      <c r="CW14" s="357" t="s">
        <v>713</v>
      </c>
      <c r="CX14" s="358" t="s">
        <v>100</v>
      </c>
      <c r="CY14" s="377" t="s">
        <v>1453</v>
      </c>
      <c r="CZ14" s="350"/>
      <c r="DA14" s="1487" t="s">
        <v>565</v>
      </c>
      <c r="DB14" s="357" t="s">
        <v>713</v>
      </c>
      <c r="DC14" s="358" t="s">
        <v>100</v>
      </c>
      <c r="DD14" s="377" t="s">
        <v>1453</v>
      </c>
      <c r="DE14" s="357" t="s">
        <v>713</v>
      </c>
      <c r="DF14" s="358" t="s">
        <v>100</v>
      </c>
      <c r="DG14" s="377" t="s">
        <v>1453</v>
      </c>
      <c r="DH14" s="357" t="s">
        <v>713</v>
      </c>
      <c r="DI14" s="358" t="s">
        <v>100</v>
      </c>
      <c r="DJ14" s="377" t="s">
        <v>1453</v>
      </c>
      <c r="DK14" s="357" t="s">
        <v>713</v>
      </c>
      <c r="DL14" s="358" t="s">
        <v>100</v>
      </c>
      <c r="DM14" s="377" t="s">
        <v>1453</v>
      </c>
      <c r="DN14" s="357" t="s">
        <v>713</v>
      </c>
      <c r="DO14" s="358" t="s">
        <v>100</v>
      </c>
      <c r="DP14" s="377" t="s">
        <v>1453</v>
      </c>
    </row>
    <row r="15" spans="1:120">
      <c r="A15" s="346">
        <f>+A12+1</f>
        <v>7</v>
      </c>
      <c r="G15" s="1084">
        <f>H10</f>
        <v>0</v>
      </c>
      <c r="H15" s="1175"/>
      <c r="I15" s="1175"/>
      <c r="J15" s="1084">
        <f>K10</f>
        <v>0</v>
      </c>
      <c r="K15" s="1175"/>
      <c r="L15" s="1175"/>
      <c r="M15" s="1084">
        <f>N10</f>
        <v>0</v>
      </c>
      <c r="N15" s="1175"/>
      <c r="O15" s="1175"/>
      <c r="P15" s="1084">
        <f>Q10</f>
        <v>0</v>
      </c>
      <c r="Q15" s="1175"/>
      <c r="R15" s="1216"/>
      <c r="S15" s="346">
        <f>+S12+1</f>
        <v>7</v>
      </c>
      <c r="U15" s="1084">
        <f>V10</f>
        <v>0</v>
      </c>
      <c r="V15" s="1175"/>
      <c r="W15" s="1175"/>
      <c r="X15" s="1084">
        <f>Y10</f>
        <v>0</v>
      </c>
      <c r="Y15" s="1175"/>
      <c r="Z15" s="1184"/>
      <c r="AA15" s="1084">
        <f>AB10</f>
        <v>0</v>
      </c>
      <c r="AB15" s="1175"/>
      <c r="AC15" s="1184"/>
      <c r="AD15" s="1084">
        <f>AE10</f>
        <v>0</v>
      </c>
      <c r="AE15" s="1175"/>
      <c r="AF15" s="1184"/>
      <c r="AG15" s="1084">
        <f>AH10</f>
        <v>0</v>
      </c>
      <c r="AH15" s="1175"/>
      <c r="AI15" s="1184"/>
      <c r="AJ15" s="346">
        <f>+AJ12+1</f>
        <v>7</v>
      </c>
      <c r="AL15" s="1084">
        <f>AM10</f>
        <v>0</v>
      </c>
      <c r="AM15" s="1175"/>
      <c r="AN15" s="1184"/>
      <c r="AO15" s="1084">
        <f>AP10</f>
        <v>0</v>
      </c>
      <c r="AP15" s="1175"/>
      <c r="AQ15" s="1184"/>
      <c r="AR15" s="1084">
        <f>AS10</f>
        <v>0</v>
      </c>
      <c r="AS15" s="1175"/>
      <c r="AT15" s="1184"/>
      <c r="AU15" s="1084">
        <f>AV10</f>
        <v>0</v>
      </c>
      <c r="AV15" s="1175"/>
      <c r="AW15" s="1184"/>
      <c r="AX15" s="1084">
        <f>AY10</f>
        <v>0</v>
      </c>
      <c r="AY15" s="1175"/>
      <c r="AZ15" s="1184"/>
      <c r="BA15" s="346">
        <f>+BA12+1</f>
        <v>7</v>
      </c>
      <c r="BC15" s="1084">
        <f>BD10</f>
        <v>0</v>
      </c>
      <c r="BD15" s="1175"/>
      <c r="BE15" s="1184"/>
      <c r="BF15" s="1084">
        <f>BG10</f>
        <v>0</v>
      </c>
      <c r="BG15" s="1175"/>
      <c r="BH15" s="1184"/>
      <c r="BI15" s="1084">
        <f>BJ10</f>
        <v>0</v>
      </c>
      <c r="BJ15" s="1175"/>
      <c r="BK15" s="1184"/>
      <c r="BL15" s="1084">
        <f>BM10</f>
        <v>0</v>
      </c>
      <c r="BM15" s="1175"/>
      <c r="BN15" s="1184"/>
      <c r="BO15" s="1084">
        <f>BP10</f>
        <v>0</v>
      </c>
      <c r="BP15" s="1175"/>
      <c r="BQ15" s="1184"/>
      <c r="BR15" s="346">
        <f>+BR12+1</f>
        <v>7</v>
      </c>
      <c r="BT15" s="1084">
        <f>BU10</f>
        <v>0</v>
      </c>
      <c r="BU15" s="1175"/>
      <c r="BV15" s="1184"/>
      <c r="BW15" s="1084">
        <f>BX10</f>
        <v>0</v>
      </c>
      <c r="BX15" s="1175"/>
      <c r="BY15" s="1184"/>
      <c r="BZ15" s="1084">
        <f>CA10</f>
        <v>0</v>
      </c>
      <c r="CA15" s="1175"/>
      <c r="CB15" s="1184"/>
      <c r="CC15" s="1084">
        <f>CD10</f>
        <v>0</v>
      </c>
      <c r="CD15" s="1175"/>
      <c r="CE15" s="1184"/>
      <c r="CF15" s="1084">
        <f>CG10</f>
        <v>0</v>
      </c>
      <c r="CG15" s="1175"/>
      <c r="CH15" s="1184"/>
      <c r="CI15" s="346">
        <f>+CI12+1</f>
        <v>7</v>
      </c>
      <c r="CK15" s="1084">
        <f>CL10</f>
        <v>0</v>
      </c>
      <c r="CL15" s="1175"/>
      <c r="CM15" s="1184"/>
      <c r="CN15" s="1084">
        <f>CO10</f>
        <v>0</v>
      </c>
      <c r="CO15" s="1175"/>
      <c r="CP15" s="1184"/>
      <c r="CQ15" s="1084">
        <f>CR10</f>
        <v>0</v>
      </c>
      <c r="CR15" s="1175"/>
      <c r="CS15" s="1184"/>
      <c r="CT15" s="1084">
        <f>CU10</f>
        <v>0</v>
      </c>
      <c r="CU15" s="1175"/>
      <c r="CV15" s="1184"/>
      <c r="CW15" s="1084">
        <f>CX10</f>
        <v>0</v>
      </c>
      <c r="CX15" s="1175"/>
      <c r="CY15" s="1184"/>
      <c r="CZ15" s="346">
        <f>+CZ12+1</f>
        <v>7</v>
      </c>
      <c r="DB15" s="1084">
        <f>DC10</f>
        <v>0</v>
      </c>
      <c r="DC15" s="1175"/>
      <c r="DD15" s="1184"/>
      <c r="DE15" s="1084">
        <f>DF10</f>
        <v>0</v>
      </c>
      <c r="DF15" s="1175"/>
      <c r="DG15" s="1184"/>
      <c r="DH15" s="1084">
        <f>DI10</f>
        <v>0</v>
      </c>
      <c r="DI15" s="1175"/>
      <c r="DJ15" s="1184"/>
      <c r="DK15" s="1084">
        <f>DL10</f>
        <v>0</v>
      </c>
      <c r="DL15" s="1175"/>
      <c r="DM15" s="1184"/>
      <c r="DN15" s="1084">
        <f>DO10</f>
        <v>0</v>
      </c>
      <c r="DO15" s="1175"/>
      <c r="DP15" s="1184"/>
    </row>
    <row r="16" spans="1:120">
      <c r="A16" s="346">
        <f t="shared" ref="A16:A39" si="0">+A15+1</f>
        <v>8</v>
      </c>
      <c r="B16" s="382">
        <v>40544</v>
      </c>
      <c r="C16" s="1081">
        <f t="shared" ref="C16:C39" si="1">+G16+J16+M16+P16+U16+X16+AA16+AD16+AG16+AL16+AO16+AR16+AU16+AX16+BC16+BF16+BI16+BL16+BO16+BT16+BW16+BZ16+CC16+CF16+CK16+CN16+CQ16+CT16+CW16</f>
        <v>2234285</v>
      </c>
      <c r="D16" s="1081">
        <f t="shared" ref="D16:D39" si="2">+H16+K16+N16+Q16+V16+Y16+AB16+AE16+AH16+AM16+AP16+AS16+AV16+AY16+BD16+BG16+BJ16+BM16+BP16+BU16+BX16+CA16+CD16+CG16+CL16+CO16+CR16+CU16+CX16</f>
        <v>0</v>
      </c>
      <c r="E16" s="1081">
        <f t="shared" ref="E16:E39" si="3">+I16+L16+O16+R16+W16+Z16+AC16+AF16+AI16+AN16+AQ16+AT16+AW16+AZ16+BE16+BH16+BK16+BN16+BQ16+BV16+BY16+CB16+CE16+CH16+CM16+CP16+CS16+CV16+CY16</f>
        <v>2234285</v>
      </c>
      <c r="F16" s="381">
        <f t="shared" ref="F16:F39" si="4">+B16</f>
        <v>40544</v>
      </c>
      <c r="G16" s="1084">
        <f t="shared" ref="G16:G37" si="5">+G15</f>
        <v>0</v>
      </c>
      <c r="H16" s="1087">
        <f>ROUND(G15*H$9,0)+H11</f>
        <v>0</v>
      </c>
      <c r="I16" s="1137">
        <f>+G16-H16</f>
        <v>0</v>
      </c>
      <c r="J16" s="1084">
        <f t="shared" ref="J16:J39" si="6">+J15</f>
        <v>0</v>
      </c>
      <c r="K16" s="1087">
        <f>ROUND(J15*K$9,0)+K11</f>
        <v>0</v>
      </c>
      <c r="L16" s="1137">
        <f>+J16-K16</f>
        <v>0</v>
      </c>
      <c r="M16" s="1084">
        <f t="shared" ref="M16:M39" si="7">+M15</f>
        <v>0</v>
      </c>
      <c r="N16" s="1087">
        <f>ROUND(M15*N$9,0)+N11</f>
        <v>0</v>
      </c>
      <c r="O16" s="1137">
        <f>+M16-N16</f>
        <v>0</v>
      </c>
      <c r="P16" s="1084">
        <f t="shared" ref="P16:P36" si="8">+P15</f>
        <v>0</v>
      </c>
      <c r="Q16" s="1087">
        <f>ROUND(P15*Q$9,0)+Q11</f>
        <v>0</v>
      </c>
      <c r="R16" s="1086">
        <f>+P16-Q16</f>
        <v>0</v>
      </c>
      <c r="S16" s="346">
        <f t="shared" ref="S16:S39" si="9">+S15+1</f>
        <v>8</v>
      </c>
      <c r="T16" s="814">
        <f t="shared" ref="T16:T39" si="10">$B16</f>
        <v>40544</v>
      </c>
      <c r="U16" s="1084">
        <f t="shared" ref="U16:U39" si="11">+U15</f>
        <v>0</v>
      </c>
      <c r="V16" s="1087">
        <f>ROUND(U15*V$9,0)+V11</f>
        <v>0</v>
      </c>
      <c r="W16" s="1137">
        <f>+U16-V16</f>
        <v>0</v>
      </c>
      <c r="X16" s="1084">
        <f t="shared" ref="X16:X39" si="12">+X15</f>
        <v>0</v>
      </c>
      <c r="Y16" s="1087">
        <f>ROUND(X15*Y$9,0)+Y11</f>
        <v>0</v>
      </c>
      <c r="Z16" s="1086">
        <f>+X16-Y16</f>
        <v>0</v>
      </c>
      <c r="AA16" s="1084">
        <f t="shared" ref="AA16:AA39" si="13">+AA15</f>
        <v>0</v>
      </c>
      <c r="AB16" s="1087">
        <f>ROUND(AA15*AB$9,0)+AB11</f>
        <v>0</v>
      </c>
      <c r="AC16" s="1086">
        <f>+AA16-AB16</f>
        <v>0</v>
      </c>
      <c r="AD16" s="1084">
        <v>2234285</v>
      </c>
      <c r="AE16" s="1087">
        <f>ROUND(AD15*AE$9,0)+AE11</f>
        <v>0</v>
      </c>
      <c r="AF16" s="1086">
        <f>+AD16-AE16</f>
        <v>2234285</v>
      </c>
      <c r="AG16" s="1084">
        <f t="shared" ref="AG16:AG39" si="14">+AG15</f>
        <v>0</v>
      </c>
      <c r="AH16" s="1087">
        <f>ROUND(AG15*AH$9,0)+AH11</f>
        <v>0</v>
      </c>
      <c r="AI16" s="1086">
        <f>+AG16-AH16</f>
        <v>0</v>
      </c>
      <c r="AJ16" s="346">
        <f t="shared" ref="AJ16:AJ39" si="15">+AJ15+1</f>
        <v>8</v>
      </c>
      <c r="AK16" s="814">
        <f t="shared" ref="AK16:AK39" si="16">$B16</f>
        <v>40544</v>
      </c>
      <c r="AL16" s="1084">
        <f t="shared" ref="AL16:AL39" si="17">+AL15</f>
        <v>0</v>
      </c>
      <c r="AM16" s="1087">
        <f>ROUND(AL15*AM$9,0)+AM11</f>
        <v>0</v>
      </c>
      <c r="AN16" s="1086">
        <f>+AL16-AM16</f>
        <v>0</v>
      </c>
      <c r="AO16" s="1084">
        <f t="shared" ref="AO16:AO39" si="18">+AO15</f>
        <v>0</v>
      </c>
      <c r="AP16" s="1087">
        <f>ROUND(AO15*AP$9,0)+AP11</f>
        <v>0</v>
      </c>
      <c r="AQ16" s="1086">
        <f>+AO16-AP16</f>
        <v>0</v>
      </c>
      <c r="AR16" s="1084">
        <f t="shared" ref="AR16:AR39" si="19">+AR15</f>
        <v>0</v>
      </c>
      <c r="AS16" s="1087">
        <f>ROUND(AR15*AS$9,0)+AS11</f>
        <v>0</v>
      </c>
      <c r="AT16" s="1086">
        <f>+AR16-AS16</f>
        <v>0</v>
      </c>
      <c r="AU16" s="1084">
        <f t="shared" ref="AU16:AU39" si="20">+AU15</f>
        <v>0</v>
      </c>
      <c r="AV16" s="1087">
        <f>ROUND(AU15*AV$9,0)+AV11</f>
        <v>0</v>
      </c>
      <c r="AW16" s="1086">
        <f>+AU16-AV16</f>
        <v>0</v>
      </c>
      <c r="AX16" s="1084">
        <f t="shared" ref="AX16:AX39" si="21">+AX15</f>
        <v>0</v>
      </c>
      <c r="AY16" s="1087">
        <f>ROUND(AX15*AY$9,0)+AY11</f>
        <v>0</v>
      </c>
      <c r="AZ16" s="1086">
        <f>+AX16-AY16</f>
        <v>0</v>
      </c>
      <c r="BA16" s="346">
        <f t="shared" ref="BA16:BA39" si="22">+BA15+1</f>
        <v>8</v>
      </c>
      <c r="BB16" s="814">
        <f t="shared" ref="BB16:BB39" si="23">$B16</f>
        <v>40544</v>
      </c>
      <c r="BC16" s="1084">
        <f t="shared" ref="BC16:BC39" si="24">+BC15</f>
        <v>0</v>
      </c>
      <c r="BD16" s="1087">
        <f>ROUND(BC15*BD$9,0)+BD11</f>
        <v>0</v>
      </c>
      <c r="BE16" s="1086">
        <f>+BC16-BD16</f>
        <v>0</v>
      </c>
      <c r="BF16" s="1084">
        <f t="shared" ref="BF16:BF38" si="25">+BF15</f>
        <v>0</v>
      </c>
      <c r="BG16" s="1087">
        <f>ROUND(BF15*BG$9,0)+BG11</f>
        <v>0</v>
      </c>
      <c r="BH16" s="1086">
        <f>+BF16-BG16</f>
        <v>0</v>
      </c>
      <c r="BI16" s="1084">
        <f t="shared" ref="BI16:BI38" si="26">+BI15</f>
        <v>0</v>
      </c>
      <c r="BJ16" s="1087">
        <f>ROUND(BI15*BJ$9,0)+BJ11</f>
        <v>0</v>
      </c>
      <c r="BK16" s="1086">
        <f>+BI16-BJ16</f>
        <v>0</v>
      </c>
      <c r="BL16" s="1084">
        <f t="shared" ref="BL16:BL38" si="27">+BL15</f>
        <v>0</v>
      </c>
      <c r="BM16" s="1087">
        <f>ROUND(BL15*BM$9,0)+BM11</f>
        <v>0</v>
      </c>
      <c r="BN16" s="1086">
        <f>+BL16-BM16</f>
        <v>0</v>
      </c>
      <c r="BO16" s="1084">
        <f t="shared" ref="BO16:BO39" si="28">+BO15</f>
        <v>0</v>
      </c>
      <c r="BP16" s="1087">
        <f>ROUND(BO15*BP$9,0)+BP11</f>
        <v>0</v>
      </c>
      <c r="BQ16" s="1086">
        <f>+BO16-BP16</f>
        <v>0</v>
      </c>
      <c r="BR16" s="346">
        <f t="shared" ref="BR16:BR39" si="29">+BR15+1</f>
        <v>8</v>
      </c>
      <c r="BS16" s="814">
        <f t="shared" ref="BS16:BS39" si="30">$B16</f>
        <v>40544</v>
      </c>
      <c r="BT16" s="1084">
        <f t="shared" ref="BT16:BT38" si="31">+BT15</f>
        <v>0</v>
      </c>
      <c r="BU16" s="1087">
        <f>ROUND(BT15*BU$9,0)+BU11</f>
        <v>0</v>
      </c>
      <c r="BV16" s="1086">
        <f>+BT16-BU16</f>
        <v>0</v>
      </c>
      <c r="BW16" s="1084">
        <f t="shared" ref="BW16:BW39" si="32">+BW15</f>
        <v>0</v>
      </c>
      <c r="BX16" s="1087">
        <f>ROUND(BW15*BX$9,0)+BX11</f>
        <v>0</v>
      </c>
      <c r="BY16" s="1086">
        <f>+BW16-BX16</f>
        <v>0</v>
      </c>
      <c r="BZ16" s="1084">
        <f t="shared" ref="BZ16:BZ39" si="33">+BZ15</f>
        <v>0</v>
      </c>
      <c r="CA16" s="1087">
        <f>ROUND(BZ15*CA$9,0)+CA11</f>
        <v>0</v>
      </c>
      <c r="CB16" s="1086">
        <f>+BZ16-CA16</f>
        <v>0</v>
      </c>
      <c r="CC16" s="1084">
        <f t="shared" ref="CC16:CC38" si="34">+CC15</f>
        <v>0</v>
      </c>
      <c r="CD16" s="1087">
        <f>ROUND(CC15*CD$9,0)+CD11</f>
        <v>0</v>
      </c>
      <c r="CE16" s="1086">
        <f>+CC16-CD16</f>
        <v>0</v>
      </c>
      <c r="CF16" s="1084">
        <f t="shared" ref="CF16:CF39" si="35">+CF15</f>
        <v>0</v>
      </c>
      <c r="CG16" s="1087">
        <f>ROUND(CF15*CG$9,0)+CG11</f>
        <v>0</v>
      </c>
      <c r="CH16" s="1086">
        <f>+CF16-CG16</f>
        <v>0</v>
      </c>
      <c r="CI16" s="346">
        <f t="shared" ref="CI16:CI39" si="36">+CI15+1</f>
        <v>8</v>
      </c>
      <c r="CJ16" s="814">
        <f t="shared" ref="CJ16:CJ39" si="37">$B16</f>
        <v>40544</v>
      </c>
      <c r="CK16" s="1084">
        <f t="shared" ref="CK16:CK38" si="38">+CK15</f>
        <v>0</v>
      </c>
      <c r="CL16" s="1087">
        <f>ROUND(CK15*CL$9,0)+CL11</f>
        <v>0</v>
      </c>
      <c r="CM16" s="1086">
        <f>+CK16-CL16</f>
        <v>0</v>
      </c>
      <c r="CN16" s="1084">
        <f t="shared" ref="CN16:CN39" si="39">+CN15</f>
        <v>0</v>
      </c>
      <c r="CO16" s="1087">
        <f>ROUND(CN15*CO$9,0)+CO11</f>
        <v>0</v>
      </c>
      <c r="CP16" s="1086">
        <f>+CN16-CO16</f>
        <v>0</v>
      </c>
      <c r="CQ16" s="1084">
        <f t="shared" ref="CQ16:CQ39" si="40">+CQ15</f>
        <v>0</v>
      </c>
      <c r="CR16" s="1087">
        <f>ROUND(CQ15*CR$9,0)+CR11</f>
        <v>0</v>
      </c>
      <c r="CS16" s="1086">
        <f>+CQ16-CR16</f>
        <v>0</v>
      </c>
      <c r="CT16" s="1084">
        <f t="shared" ref="CT16:CT39" si="41">+CT15</f>
        <v>0</v>
      </c>
      <c r="CU16" s="1087">
        <f>ROUND(CT15*CU$9,0)+CU11</f>
        <v>0</v>
      </c>
      <c r="CV16" s="1086">
        <f>+CT16-CU16</f>
        <v>0</v>
      </c>
      <c r="CW16" s="1084">
        <f t="shared" ref="CW16:CW39" si="42">+CW15</f>
        <v>0</v>
      </c>
      <c r="CX16" s="1087">
        <f>ROUND(CW15*CX$9,0)+CX11</f>
        <v>0</v>
      </c>
      <c r="CY16" s="1086">
        <f>+CW16-CX16</f>
        <v>0</v>
      </c>
      <c r="CZ16" s="346">
        <f t="shared" ref="CZ16:CZ39" si="43">+CZ15+1</f>
        <v>8</v>
      </c>
      <c r="DA16" s="814">
        <f t="shared" ref="DA16:DA39" si="44">$B16</f>
        <v>40544</v>
      </c>
      <c r="DB16" s="1084">
        <f t="shared" ref="DB16:DB39" si="45">+DB15</f>
        <v>0</v>
      </c>
      <c r="DC16" s="1087">
        <f>ROUND(DB15*DC$9,0)+DC11</f>
        <v>0</v>
      </c>
      <c r="DD16" s="1086">
        <f>+DB16-DC16</f>
        <v>0</v>
      </c>
      <c r="DE16" s="1084">
        <f t="shared" ref="DE16:DE39" si="46">+DE15</f>
        <v>0</v>
      </c>
      <c r="DF16" s="1087">
        <f>ROUND(DE15*DF$9,0)+DF11</f>
        <v>0</v>
      </c>
      <c r="DG16" s="1086">
        <f>+DE16-DF16</f>
        <v>0</v>
      </c>
      <c r="DH16" s="1084">
        <f t="shared" ref="DH16:DH39" si="47">+DH15</f>
        <v>0</v>
      </c>
      <c r="DI16" s="1087">
        <f>ROUND(DH15*DI$9,0)+DI11</f>
        <v>0</v>
      </c>
      <c r="DJ16" s="1086">
        <f>+DH16-DI16</f>
        <v>0</v>
      </c>
      <c r="DK16" s="1084">
        <f t="shared" ref="DK16:DK39" si="48">+DK15</f>
        <v>0</v>
      </c>
      <c r="DL16" s="1087">
        <f>ROUND(DK15*DL$9,0)+DL11</f>
        <v>0</v>
      </c>
      <c r="DM16" s="1086">
        <f>+DK16-DL16</f>
        <v>0</v>
      </c>
      <c r="DN16" s="1084">
        <f t="shared" ref="DN16:DN39" si="49">+DN15</f>
        <v>0</v>
      </c>
      <c r="DO16" s="1087">
        <f>ROUND(DN15*DO$9,0)+DO11</f>
        <v>0</v>
      </c>
      <c r="DP16" s="1086">
        <f>+DN16-DO16</f>
        <v>0</v>
      </c>
    </row>
    <row r="17" spans="1:120">
      <c r="A17" s="346">
        <f t="shared" si="0"/>
        <v>9</v>
      </c>
      <c r="B17" s="382">
        <v>40575</v>
      </c>
      <c r="C17" s="1081">
        <f t="shared" si="1"/>
        <v>2234285</v>
      </c>
      <c r="D17" s="1081">
        <f t="shared" si="2"/>
        <v>5083</v>
      </c>
      <c r="E17" s="1081">
        <f t="shared" si="3"/>
        <v>2229202</v>
      </c>
      <c r="F17" s="381">
        <f t="shared" si="4"/>
        <v>40575</v>
      </c>
      <c r="G17" s="1084">
        <f t="shared" si="5"/>
        <v>0</v>
      </c>
      <c r="H17" s="1087">
        <f>ROUND(G16*H$9,0)+H16</f>
        <v>0</v>
      </c>
      <c r="I17" s="1137">
        <f t="shared" ref="I17:I26" si="50">+G17-H17</f>
        <v>0</v>
      </c>
      <c r="J17" s="1084">
        <f t="shared" si="6"/>
        <v>0</v>
      </c>
      <c r="K17" s="1087">
        <f>ROUND(J16*K$9,0)+K16</f>
        <v>0</v>
      </c>
      <c r="L17" s="1137">
        <f t="shared" ref="L17:L39" si="51">+J17-K17</f>
        <v>0</v>
      </c>
      <c r="M17" s="1084">
        <f t="shared" si="7"/>
        <v>0</v>
      </c>
      <c r="N17" s="1087">
        <f>ROUND(M16*N$9,0)+N16</f>
        <v>0</v>
      </c>
      <c r="O17" s="1137">
        <f t="shared" ref="O17:O39" si="52">+M17-N17</f>
        <v>0</v>
      </c>
      <c r="P17" s="1084">
        <f t="shared" si="8"/>
        <v>0</v>
      </c>
      <c r="Q17" s="1087">
        <f>ROUND(P16*Q$9,0)+Q16</f>
        <v>0</v>
      </c>
      <c r="R17" s="1086">
        <f t="shared" ref="R17:R39" si="53">+P17-Q17</f>
        <v>0</v>
      </c>
      <c r="S17" s="346">
        <f t="shared" si="9"/>
        <v>9</v>
      </c>
      <c r="T17" s="814">
        <f t="shared" si="10"/>
        <v>40575</v>
      </c>
      <c r="U17" s="1084">
        <f t="shared" si="11"/>
        <v>0</v>
      </c>
      <c r="V17" s="1087">
        <f>ROUND(U16*V$9,0)+V16</f>
        <v>0</v>
      </c>
      <c r="W17" s="1137">
        <f t="shared" ref="W17:W26" si="54">+U17-V17</f>
        <v>0</v>
      </c>
      <c r="X17" s="1084">
        <f t="shared" si="12"/>
        <v>0</v>
      </c>
      <c r="Y17" s="1087">
        <f>ROUND(X16*Y$9,0)+Y16</f>
        <v>0</v>
      </c>
      <c r="Z17" s="1086">
        <f t="shared" ref="Z17:Z39" si="55">+X17-Y17</f>
        <v>0</v>
      </c>
      <c r="AA17" s="1084">
        <f t="shared" si="13"/>
        <v>0</v>
      </c>
      <c r="AB17" s="1087">
        <f>ROUND(AA16*AB$9,0)+AB16</f>
        <v>0</v>
      </c>
      <c r="AC17" s="1086">
        <f t="shared" ref="AC17:AC39" si="56">+AA17-AB17</f>
        <v>0</v>
      </c>
      <c r="AD17" s="1084">
        <f t="shared" ref="AD17:AD39" si="57">+AD16</f>
        <v>2234285</v>
      </c>
      <c r="AE17" s="1087">
        <f>ROUND(AD16*AE$9,0)+AE16</f>
        <v>5083</v>
      </c>
      <c r="AF17" s="1086">
        <f t="shared" ref="AF17:AF39" si="58">+AD17-AE17</f>
        <v>2229202</v>
      </c>
      <c r="AG17" s="1084">
        <f t="shared" si="14"/>
        <v>0</v>
      </c>
      <c r="AH17" s="1087">
        <f>ROUND(AG16*AH$9,0)+AH16</f>
        <v>0</v>
      </c>
      <c r="AI17" s="1086">
        <f t="shared" ref="AI17:AI39" si="59">+AG17-AH17</f>
        <v>0</v>
      </c>
      <c r="AJ17" s="346">
        <f t="shared" si="15"/>
        <v>9</v>
      </c>
      <c r="AK17" s="814">
        <f t="shared" si="16"/>
        <v>40575</v>
      </c>
      <c r="AL17" s="1084">
        <f t="shared" si="17"/>
        <v>0</v>
      </c>
      <c r="AM17" s="1087">
        <f>ROUND(AL16*AM$9,0)+AM16</f>
        <v>0</v>
      </c>
      <c r="AN17" s="1086">
        <f t="shared" ref="AN17:AN39" si="60">+AL17-AM17</f>
        <v>0</v>
      </c>
      <c r="AO17" s="1084">
        <f t="shared" si="18"/>
        <v>0</v>
      </c>
      <c r="AP17" s="1087">
        <f>ROUND(AO16*AP$9,0)+AP16</f>
        <v>0</v>
      </c>
      <c r="AQ17" s="1086">
        <f t="shared" ref="AQ17:AQ39" si="61">+AO17-AP17</f>
        <v>0</v>
      </c>
      <c r="AR17" s="1084">
        <f t="shared" si="19"/>
        <v>0</v>
      </c>
      <c r="AS17" s="1087">
        <f>ROUND(AR16*AS$9,0)+AS16</f>
        <v>0</v>
      </c>
      <c r="AT17" s="1086">
        <f t="shared" ref="AT17:AT39" si="62">+AR17-AS17</f>
        <v>0</v>
      </c>
      <c r="AU17" s="1084">
        <f t="shared" si="20"/>
        <v>0</v>
      </c>
      <c r="AV17" s="1087">
        <f>ROUND(AU16*AV$9,0)+AV16</f>
        <v>0</v>
      </c>
      <c r="AW17" s="1086">
        <f t="shared" ref="AW17:AW39" si="63">+AU17-AV17</f>
        <v>0</v>
      </c>
      <c r="AX17" s="1084">
        <f t="shared" si="21"/>
        <v>0</v>
      </c>
      <c r="AY17" s="1087">
        <f>ROUND(AX16*AY$9,0)+AY16</f>
        <v>0</v>
      </c>
      <c r="AZ17" s="1086">
        <f t="shared" ref="AZ17:AZ39" si="64">+AX17-AY17</f>
        <v>0</v>
      </c>
      <c r="BA17" s="346">
        <f t="shared" si="22"/>
        <v>9</v>
      </c>
      <c r="BB17" s="814">
        <f t="shared" si="23"/>
        <v>40575</v>
      </c>
      <c r="BC17" s="1084">
        <f t="shared" si="24"/>
        <v>0</v>
      </c>
      <c r="BD17" s="1087">
        <f>ROUND(BC16*BD$9,0)+BD16</f>
        <v>0</v>
      </c>
      <c r="BE17" s="1086">
        <f t="shared" ref="BE17:BE39" si="65">+BC17-BD17</f>
        <v>0</v>
      </c>
      <c r="BF17" s="1084">
        <f t="shared" si="25"/>
        <v>0</v>
      </c>
      <c r="BG17" s="1087">
        <f>ROUND(BF16*BG$9,0)+BG16</f>
        <v>0</v>
      </c>
      <c r="BH17" s="1086">
        <f t="shared" ref="BH17:BH39" si="66">+BF17-BG17</f>
        <v>0</v>
      </c>
      <c r="BI17" s="1084">
        <f t="shared" si="26"/>
        <v>0</v>
      </c>
      <c r="BJ17" s="1087">
        <f>ROUND(BI16*BJ$9,0)+BJ16</f>
        <v>0</v>
      </c>
      <c r="BK17" s="1086">
        <f t="shared" ref="BK17:BK39" si="67">+BI17-BJ17</f>
        <v>0</v>
      </c>
      <c r="BL17" s="1084">
        <f t="shared" si="27"/>
        <v>0</v>
      </c>
      <c r="BM17" s="1087">
        <f>ROUND(BL16*BM$9,0)+BM16</f>
        <v>0</v>
      </c>
      <c r="BN17" s="1086">
        <f t="shared" ref="BN17:BN39" si="68">+BL17-BM17</f>
        <v>0</v>
      </c>
      <c r="BO17" s="1084">
        <f t="shared" si="28"/>
        <v>0</v>
      </c>
      <c r="BP17" s="1087">
        <f>ROUND(BO16*BP$9,0)+BP16</f>
        <v>0</v>
      </c>
      <c r="BQ17" s="1086">
        <f t="shared" ref="BQ17:BQ39" si="69">+BO17-BP17</f>
        <v>0</v>
      </c>
      <c r="BR17" s="346">
        <f t="shared" si="29"/>
        <v>9</v>
      </c>
      <c r="BS17" s="814">
        <f t="shared" si="30"/>
        <v>40575</v>
      </c>
      <c r="BT17" s="1084">
        <f t="shared" si="31"/>
        <v>0</v>
      </c>
      <c r="BU17" s="1087">
        <f>ROUND(BT16*BU$9,0)+BU16</f>
        <v>0</v>
      </c>
      <c r="BV17" s="1086">
        <f t="shared" ref="BV17:BV39" si="70">+BT17-BU17</f>
        <v>0</v>
      </c>
      <c r="BW17" s="1084">
        <f t="shared" si="32"/>
        <v>0</v>
      </c>
      <c r="BX17" s="1087">
        <f>ROUND(BW16*BX$9,0)+BX16</f>
        <v>0</v>
      </c>
      <c r="BY17" s="1086">
        <f t="shared" ref="BY17:BY39" si="71">+BW17-BX17</f>
        <v>0</v>
      </c>
      <c r="BZ17" s="1084">
        <f t="shared" si="33"/>
        <v>0</v>
      </c>
      <c r="CA17" s="1087">
        <f>ROUND(BZ16*CA$9,0)+CA16</f>
        <v>0</v>
      </c>
      <c r="CB17" s="1086">
        <f t="shared" ref="CB17:CB39" si="72">+BZ17-CA17</f>
        <v>0</v>
      </c>
      <c r="CC17" s="1084">
        <f t="shared" si="34"/>
        <v>0</v>
      </c>
      <c r="CD17" s="1087">
        <f>ROUND(CC16*CD$9,0)+CD16</f>
        <v>0</v>
      </c>
      <c r="CE17" s="1086">
        <f t="shared" ref="CE17:CE38" si="73">+CC17-CD17</f>
        <v>0</v>
      </c>
      <c r="CF17" s="1084">
        <f t="shared" si="35"/>
        <v>0</v>
      </c>
      <c r="CG17" s="1087">
        <f>ROUND(CF16*CG$9,0)+CG16</f>
        <v>0</v>
      </c>
      <c r="CH17" s="1086">
        <f t="shared" ref="CH17:CH39" si="74">+CF17-CG17</f>
        <v>0</v>
      </c>
      <c r="CI17" s="346">
        <f t="shared" si="36"/>
        <v>9</v>
      </c>
      <c r="CJ17" s="814">
        <f t="shared" si="37"/>
        <v>40575</v>
      </c>
      <c r="CK17" s="1084">
        <f t="shared" si="38"/>
        <v>0</v>
      </c>
      <c r="CL17" s="1087">
        <f>ROUND(CK16*CL$9,0)+CL16</f>
        <v>0</v>
      </c>
      <c r="CM17" s="1086">
        <f t="shared" ref="CM17:CM38" si="75">+CK17-CL17</f>
        <v>0</v>
      </c>
      <c r="CN17" s="1084">
        <f t="shared" si="39"/>
        <v>0</v>
      </c>
      <c r="CO17" s="1087">
        <f>ROUND(CN16*CO$9,0)+CO16</f>
        <v>0</v>
      </c>
      <c r="CP17" s="1086">
        <f t="shared" ref="CP17:CP39" si="76">+CN17-CO17</f>
        <v>0</v>
      </c>
      <c r="CQ17" s="1084">
        <f t="shared" si="40"/>
        <v>0</v>
      </c>
      <c r="CR17" s="1087">
        <f>ROUND(CQ16*CR$9,0)+CR16</f>
        <v>0</v>
      </c>
      <c r="CS17" s="1086">
        <f t="shared" ref="CS17:CS39" si="77">+CQ17-CR17</f>
        <v>0</v>
      </c>
      <c r="CT17" s="1084">
        <f t="shared" si="41"/>
        <v>0</v>
      </c>
      <c r="CU17" s="1087">
        <f>ROUND(CT16*CU$9,0)+CU16</f>
        <v>0</v>
      </c>
      <c r="CV17" s="1086">
        <f t="shared" ref="CV17:CV39" si="78">+CT17-CU17</f>
        <v>0</v>
      </c>
      <c r="CW17" s="1084">
        <f t="shared" si="42"/>
        <v>0</v>
      </c>
      <c r="CX17" s="1087">
        <f>ROUND(CW16*CX$9,0)+CX16</f>
        <v>0</v>
      </c>
      <c r="CY17" s="1086">
        <f t="shared" ref="CY17:CY39" si="79">+CW17-CX17</f>
        <v>0</v>
      </c>
      <c r="CZ17" s="346">
        <f t="shared" si="43"/>
        <v>9</v>
      </c>
      <c r="DA17" s="814">
        <f t="shared" si="44"/>
        <v>40575</v>
      </c>
      <c r="DB17" s="1084">
        <f t="shared" si="45"/>
        <v>0</v>
      </c>
      <c r="DC17" s="1087">
        <f>ROUND(DB16*DC$9,0)+DC16</f>
        <v>0</v>
      </c>
      <c r="DD17" s="1086">
        <f t="shared" ref="DD17:DD39" si="80">+DB17-DC17</f>
        <v>0</v>
      </c>
      <c r="DE17" s="1084">
        <f t="shared" si="46"/>
        <v>0</v>
      </c>
      <c r="DF17" s="1087">
        <f>ROUND(DE16*DF$9,0)+DF16</f>
        <v>0</v>
      </c>
      <c r="DG17" s="1086">
        <f t="shared" ref="DG17:DG39" si="81">+DE17-DF17</f>
        <v>0</v>
      </c>
      <c r="DH17" s="1084">
        <f t="shared" si="47"/>
        <v>0</v>
      </c>
      <c r="DI17" s="1087">
        <f>ROUND(DH16*DI$9,0)+DI16</f>
        <v>0</v>
      </c>
      <c r="DJ17" s="1086">
        <f t="shared" ref="DJ17:DJ39" si="82">+DH17-DI17</f>
        <v>0</v>
      </c>
      <c r="DK17" s="1084">
        <f t="shared" si="48"/>
        <v>0</v>
      </c>
      <c r="DL17" s="1087">
        <f>ROUND(DK16*DL$9,0)+DL16</f>
        <v>0</v>
      </c>
      <c r="DM17" s="1086">
        <f t="shared" ref="DM17:DM39" si="83">+DK17-DL17</f>
        <v>0</v>
      </c>
      <c r="DN17" s="1084">
        <f t="shared" si="49"/>
        <v>0</v>
      </c>
      <c r="DO17" s="1087">
        <f>ROUND(DN16*DO$9,0)+DO16</f>
        <v>0</v>
      </c>
      <c r="DP17" s="1086">
        <f t="shared" ref="DP17:DP39" si="84">+DN17-DO17</f>
        <v>0</v>
      </c>
    </row>
    <row r="18" spans="1:120">
      <c r="A18" s="346">
        <f t="shared" si="0"/>
        <v>10</v>
      </c>
      <c r="B18" s="382">
        <v>40603</v>
      </c>
      <c r="C18" s="1081">
        <f t="shared" si="1"/>
        <v>2234285</v>
      </c>
      <c r="D18" s="1081">
        <f t="shared" si="2"/>
        <v>10166</v>
      </c>
      <c r="E18" s="1081">
        <f t="shared" si="3"/>
        <v>2224119</v>
      </c>
      <c r="F18" s="381">
        <f t="shared" si="4"/>
        <v>40603</v>
      </c>
      <c r="G18" s="1084">
        <f t="shared" si="5"/>
        <v>0</v>
      </c>
      <c r="H18" s="1087">
        <f t="shared" ref="H18:H38" si="85">ROUND(G17*H$9,0)+H17</f>
        <v>0</v>
      </c>
      <c r="I18" s="1137">
        <f t="shared" si="50"/>
        <v>0</v>
      </c>
      <c r="J18" s="1084">
        <f t="shared" si="6"/>
        <v>0</v>
      </c>
      <c r="K18" s="1087">
        <f t="shared" ref="K18:K39" si="86">ROUND(J17*K$9,0)+K17</f>
        <v>0</v>
      </c>
      <c r="L18" s="1137">
        <f t="shared" si="51"/>
        <v>0</v>
      </c>
      <c r="M18" s="1084">
        <f t="shared" si="7"/>
        <v>0</v>
      </c>
      <c r="N18" s="1087">
        <f t="shared" ref="N18:N39" si="87">ROUND(M17*N$9,0)+N17</f>
        <v>0</v>
      </c>
      <c r="O18" s="1137">
        <f t="shared" si="52"/>
        <v>0</v>
      </c>
      <c r="P18" s="1084">
        <f t="shared" si="8"/>
        <v>0</v>
      </c>
      <c r="Q18" s="1087">
        <f t="shared" ref="Q18:Q39" si="88">ROUND(P17*Q$9,0)+Q17</f>
        <v>0</v>
      </c>
      <c r="R18" s="1086">
        <f t="shared" si="53"/>
        <v>0</v>
      </c>
      <c r="S18" s="346">
        <f t="shared" si="9"/>
        <v>10</v>
      </c>
      <c r="T18" s="814">
        <f t="shared" si="10"/>
        <v>40603</v>
      </c>
      <c r="U18" s="1084">
        <f t="shared" si="11"/>
        <v>0</v>
      </c>
      <c r="V18" s="1087">
        <f t="shared" ref="V18:V38" si="89">ROUND(U17*V$9,0)+V17</f>
        <v>0</v>
      </c>
      <c r="W18" s="1137">
        <f t="shared" si="54"/>
        <v>0</v>
      </c>
      <c r="X18" s="1084">
        <f t="shared" si="12"/>
        <v>0</v>
      </c>
      <c r="Y18" s="1087">
        <f t="shared" ref="Y18:Y39" si="90">ROUND(X17*Y$9,0)+Y17</f>
        <v>0</v>
      </c>
      <c r="Z18" s="1086">
        <f t="shared" si="55"/>
        <v>0</v>
      </c>
      <c r="AA18" s="1084">
        <f t="shared" si="13"/>
        <v>0</v>
      </c>
      <c r="AB18" s="1087">
        <f t="shared" ref="AB18:AB39" si="91">ROUND(AA17*AB$9,0)+AB17</f>
        <v>0</v>
      </c>
      <c r="AC18" s="1086">
        <f t="shared" si="56"/>
        <v>0</v>
      </c>
      <c r="AD18" s="1084">
        <f t="shared" si="57"/>
        <v>2234285</v>
      </c>
      <c r="AE18" s="1087">
        <f t="shared" ref="AE18:AE39" si="92">ROUND(AD17*AE$9,0)+AE17</f>
        <v>10166</v>
      </c>
      <c r="AF18" s="1086">
        <f t="shared" si="58"/>
        <v>2224119</v>
      </c>
      <c r="AG18" s="1084">
        <f t="shared" si="14"/>
        <v>0</v>
      </c>
      <c r="AH18" s="1087">
        <f t="shared" ref="AH18:AH39" si="93">ROUND(AG17*AH$9,0)+AH17</f>
        <v>0</v>
      </c>
      <c r="AI18" s="1086">
        <f t="shared" si="59"/>
        <v>0</v>
      </c>
      <c r="AJ18" s="346">
        <f t="shared" si="15"/>
        <v>10</v>
      </c>
      <c r="AK18" s="814">
        <f t="shared" si="16"/>
        <v>40603</v>
      </c>
      <c r="AL18" s="1084">
        <f t="shared" si="17"/>
        <v>0</v>
      </c>
      <c r="AM18" s="1087">
        <f t="shared" ref="AM18:AM39" si="94">ROUND(AL17*AM$9,0)+AM17</f>
        <v>0</v>
      </c>
      <c r="AN18" s="1086">
        <f t="shared" si="60"/>
        <v>0</v>
      </c>
      <c r="AO18" s="1084">
        <f t="shared" si="18"/>
        <v>0</v>
      </c>
      <c r="AP18" s="1087">
        <f t="shared" ref="AP18:AP39" si="95">ROUND(AO17*AP$9,0)+AP17</f>
        <v>0</v>
      </c>
      <c r="AQ18" s="1086">
        <f t="shared" si="61"/>
        <v>0</v>
      </c>
      <c r="AR18" s="1084">
        <f t="shared" si="19"/>
        <v>0</v>
      </c>
      <c r="AS18" s="1087">
        <f t="shared" ref="AS18:AS39" si="96">ROUND(AR17*AS$9,0)+AS17</f>
        <v>0</v>
      </c>
      <c r="AT18" s="1086">
        <f t="shared" si="62"/>
        <v>0</v>
      </c>
      <c r="AU18" s="1084">
        <f t="shared" si="20"/>
        <v>0</v>
      </c>
      <c r="AV18" s="1087">
        <f t="shared" ref="AV18:AV39" si="97">ROUND(AU17*AV$9,0)+AV17</f>
        <v>0</v>
      </c>
      <c r="AW18" s="1086">
        <f t="shared" si="63"/>
        <v>0</v>
      </c>
      <c r="AX18" s="1084">
        <f t="shared" si="21"/>
        <v>0</v>
      </c>
      <c r="AY18" s="1087">
        <f t="shared" ref="AY18:AY39" si="98">ROUND(AX17*AY$9,0)+AY17</f>
        <v>0</v>
      </c>
      <c r="AZ18" s="1086">
        <f t="shared" si="64"/>
        <v>0</v>
      </c>
      <c r="BA18" s="346">
        <f t="shared" si="22"/>
        <v>10</v>
      </c>
      <c r="BB18" s="814">
        <f t="shared" si="23"/>
        <v>40603</v>
      </c>
      <c r="BC18" s="1084">
        <f t="shared" si="24"/>
        <v>0</v>
      </c>
      <c r="BD18" s="1087">
        <f t="shared" ref="BD18:BD39" si="99">ROUND(BC17*BD$9,0)+BD17</f>
        <v>0</v>
      </c>
      <c r="BE18" s="1086">
        <f t="shared" si="65"/>
        <v>0</v>
      </c>
      <c r="BF18" s="1084">
        <f t="shared" si="25"/>
        <v>0</v>
      </c>
      <c r="BG18" s="1087">
        <f t="shared" ref="BG18:BG39" si="100">ROUND(BF17*BG$9,0)+BG17</f>
        <v>0</v>
      </c>
      <c r="BH18" s="1086">
        <f t="shared" si="66"/>
        <v>0</v>
      </c>
      <c r="BI18" s="1084">
        <f t="shared" si="26"/>
        <v>0</v>
      </c>
      <c r="BJ18" s="1087">
        <f t="shared" ref="BJ18:BJ39" si="101">ROUND(BI17*BJ$9,0)+BJ17</f>
        <v>0</v>
      </c>
      <c r="BK18" s="1086">
        <f t="shared" si="67"/>
        <v>0</v>
      </c>
      <c r="BL18" s="1084">
        <f t="shared" si="27"/>
        <v>0</v>
      </c>
      <c r="BM18" s="1087">
        <f t="shared" ref="BM18:BM39" si="102">ROUND(BL17*BM$9,0)+BM17</f>
        <v>0</v>
      </c>
      <c r="BN18" s="1086">
        <f t="shared" si="68"/>
        <v>0</v>
      </c>
      <c r="BO18" s="1084">
        <f t="shared" si="28"/>
        <v>0</v>
      </c>
      <c r="BP18" s="1087">
        <f t="shared" ref="BP18:BP39" si="103">ROUND(BO17*BP$9,0)+BP17</f>
        <v>0</v>
      </c>
      <c r="BQ18" s="1086">
        <f t="shared" si="69"/>
        <v>0</v>
      </c>
      <c r="BR18" s="346">
        <f t="shared" si="29"/>
        <v>10</v>
      </c>
      <c r="BS18" s="814">
        <f t="shared" si="30"/>
        <v>40603</v>
      </c>
      <c r="BT18" s="1084">
        <f t="shared" si="31"/>
        <v>0</v>
      </c>
      <c r="BU18" s="1087">
        <f t="shared" ref="BU18:BU39" si="104">ROUND(BT17*BU$9,0)+BU17</f>
        <v>0</v>
      </c>
      <c r="BV18" s="1086">
        <f t="shared" si="70"/>
        <v>0</v>
      </c>
      <c r="BW18" s="1084">
        <f t="shared" si="32"/>
        <v>0</v>
      </c>
      <c r="BX18" s="1087">
        <f t="shared" ref="BX18:BX39" si="105">ROUND(BW17*BX$9,0)+BX17</f>
        <v>0</v>
      </c>
      <c r="BY18" s="1086">
        <f t="shared" si="71"/>
        <v>0</v>
      </c>
      <c r="BZ18" s="1084">
        <f t="shared" si="33"/>
        <v>0</v>
      </c>
      <c r="CA18" s="1087">
        <f t="shared" ref="CA18:CA39" si="106">ROUND(BZ17*CA$9,0)+CA17</f>
        <v>0</v>
      </c>
      <c r="CB18" s="1086">
        <f t="shared" si="72"/>
        <v>0</v>
      </c>
      <c r="CC18" s="1084">
        <f t="shared" si="34"/>
        <v>0</v>
      </c>
      <c r="CD18" s="1087">
        <f t="shared" ref="CD18:CD38" si="107">ROUND(CC17*CD$9,0)+CD17</f>
        <v>0</v>
      </c>
      <c r="CE18" s="1086">
        <f t="shared" si="73"/>
        <v>0</v>
      </c>
      <c r="CF18" s="1084">
        <f t="shared" si="35"/>
        <v>0</v>
      </c>
      <c r="CG18" s="1087">
        <f t="shared" ref="CG18:CG39" si="108">ROUND(CF17*CG$9,0)+CG17</f>
        <v>0</v>
      </c>
      <c r="CH18" s="1086">
        <f t="shared" si="74"/>
        <v>0</v>
      </c>
      <c r="CI18" s="346">
        <f t="shared" si="36"/>
        <v>10</v>
      </c>
      <c r="CJ18" s="814">
        <f t="shared" si="37"/>
        <v>40603</v>
      </c>
      <c r="CK18" s="1084">
        <f t="shared" si="38"/>
        <v>0</v>
      </c>
      <c r="CL18" s="1087">
        <f t="shared" ref="CL18:CL38" si="109">ROUND(CK17*CL$9,0)+CL17</f>
        <v>0</v>
      </c>
      <c r="CM18" s="1086">
        <f t="shared" si="75"/>
        <v>0</v>
      </c>
      <c r="CN18" s="1084">
        <f t="shared" si="39"/>
        <v>0</v>
      </c>
      <c r="CO18" s="1087">
        <f t="shared" ref="CO18:CO39" si="110">ROUND(CN17*CO$9,0)+CO17</f>
        <v>0</v>
      </c>
      <c r="CP18" s="1086">
        <f t="shared" si="76"/>
        <v>0</v>
      </c>
      <c r="CQ18" s="1084">
        <f t="shared" si="40"/>
        <v>0</v>
      </c>
      <c r="CR18" s="1087">
        <f t="shared" ref="CR18:CR39" si="111">ROUND(CQ17*CR$9,0)+CR17</f>
        <v>0</v>
      </c>
      <c r="CS18" s="1086">
        <f t="shared" si="77"/>
        <v>0</v>
      </c>
      <c r="CT18" s="1084">
        <f t="shared" si="41"/>
        <v>0</v>
      </c>
      <c r="CU18" s="1087">
        <f t="shared" ref="CU18:CU39" si="112">ROUND(CT17*CU$9,0)+CU17</f>
        <v>0</v>
      </c>
      <c r="CV18" s="1086">
        <f t="shared" si="78"/>
        <v>0</v>
      </c>
      <c r="CW18" s="1084">
        <f t="shared" si="42"/>
        <v>0</v>
      </c>
      <c r="CX18" s="1087">
        <f t="shared" ref="CX18:CX39" si="113">ROUND(CW17*CX$9,0)+CX17</f>
        <v>0</v>
      </c>
      <c r="CY18" s="1086">
        <f t="shared" si="79"/>
        <v>0</v>
      </c>
      <c r="CZ18" s="346">
        <f t="shared" si="43"/>
        <v>10</v>
      </c>
      <c r="DA18" s="814">
        <f t="shared" si="44"/>
        <v>40603</v>
      </c>
      <c r="DB18" s="1084">
        <f t="shared" si="45"/>
        <v>0</v>
      </c>
      <c r="DC18" s="1087">
        <f t="shared" ref="DC18:DC39" si="114">ROUND(DB17*DC$9,0)+DC17</f>
        <v>0</v>
      </c>
      <c r="DD18" s="1086">
        <f t="shared" si="80"/>
        <v>0</v>
      </c>
      <c r="DE18" s="1084">
        <f t="shared" si="46"/>
        <v>0</v>
      </c>
      <c r="DF18" s="1087">
        <f t="shared" ref="DF18:DF39" si="115">ROUND(DE17*DF$9,0)+DF17</f>
        <v>0</v>
      </c>
      <c r="DG18" s="1086">
        <f t="shared" si="81"/>
        <v>0</v>
      </c>
      <c r="DH18" s="1084">
        <f t="shared" si="47"/>
        <v>0</v>
      </c>
      <c r="DI18" s="1087">
        <f t="shared" ref="DI18:DI39" si="116">ROUND(DH17*DI$9,0)+DI17</f>
        <v>0</v>
      </c>
      <c r="DJ18" s="1086">
        <f t="shared" si="82"/>
        <v>0</v>
      </c>
      <c r="DK18" s="1084">
        <f t="shared" si="48"/>
        <v>0</v>
      </c>
      <c r="DL18" s="1087">
        <f t="shared" ref="DL18:DL39" si="117">ROUND(DK17*DL$9,0)+DL17</f>
        <v>0</v>
      </c>
      <c r="DM18" s="1086">
        <f t="shared" si="83"/>
        <v>0</v>
      </c>
      <c r="DN18" s="1084">
        <f t="shared" si="49"/>
        <v>0</v>
      </c>
      <c r="DO18" s="1087">
        <f t="shared" ref="DO18:DO39" si="118">ROUND(DN17*DO$9,0)+DO17</f>
        <v>0</v>
      </c>
      <c r="DP18" s="1086">
        <f t="shared" si="84"/>
        <v>0</v>
      </c>
    </row>
    <row r="19" spans="1:120">
      <c r="A19" s="346">
        <f t="shared" si="0"/>
        <v>11</v>
      </c>
      <c r="B19" s="382">
        <v>40634</v>
      </c>
      <c r="C19" s="1081">
        <f t="shared" si="1"/>
        <v>11751285</v>
      </c>
      <c r="D19" s="1081">
        <f t="shared" si="2"/>
        <v>15249</v>
      </c>
      <c r="E19" s="1081">
        <f t="shared" si="3"/>
        <v>11736036</v>
      </c>
      <c r="F19" s="381">
        <f t="shared" si="4"/>
        <v>40634</v>
      </c>
      <c r="G19" s="1084">
        <f t="shared" si="5"/>
        <v>0</v>
      </c>
      <c r="H19" s="1087">
        <f t="shared" si="85"/>
        <v>0</v>
      </c>
      <c r="I19" s="1137">
        <f t="shared" si="50"/>
        <v>0</v>
      </c>
      <c r="J19" s="1084">
        <f t="shared" si="6"/>
        <v>0</v>
      </c>
      <c r="K19" s="1087">
        <f t="shared" si="86"/>
        <v>0</v>
      </c>
      <c r="L19" s="1137">
        <f t="shared" si="51"/>
        <v>0</v>
      </c>
      <c r="M19" s="1084">
        <f t="shared" si="7"/>
        <v>0</v>
      </c>
      <c r="N19" s="1087">
        <f t="shared" si="87"/>
        <v>0</v>
      </c>
      <c r="O19" s="1137">
        <f t="shared" si="52"/>
        <v>0</v>
      </c>
      <c r="P19" s="1084">
        <f t="shared" si="8"/>
        <v>0</v>
      </c>
      <c r="Q19" s="1087">
        <f t="shared" si="88"/>
        <v>0</v>
      </c>
      <c r="R19" s="1086">
        <f t="shared" si="53"/>
        <v>0</v>
      </c>
      <c r="S19" s="346">
        <f t="shared" si="9"/>
        <v>11</v>
      </c>
      <c r="T19" s="814">
        <f t="shared" si="10"/>
        <v>40634</v>
      </c>
      <c r="U19" s="1084">
        <f t="shared" si="11"/>
        <v>0</v>
      </c>
      <c r="V19" s="1087">
        <f t="shared" si="89"/>
        <v>0</v>
      </c>
      <c r="W19" s="1137">
        <f t="shared" si="54"/>
        <v>0</v>
      </c>
      <c r="X19" s="1084">
        <f t="shared" si="12"/>
        <v>0</v>
      </c>
      <c r="Y19" s="1087">
        <f t="shared" si="90"/>
        <v>0</v>
      </c>
      <c r="Z19" s="1086">
        <f t="shared" si="55"/>
        <v>0</v>
      </c>
      <c r="AA19" s="1084">
        <f t="shared" si="13"/>
        <v>0</v>
      </c>
      <c r="AB19" s="1087">
        <f t="shared" si="91"/>
        <v>0</v>
      </c>
      <c r="AC19" s="1086">
        <f t="shared" si="56"/>
        <v>0</v>
      </c>
      <c r="AD19" s="1084">
        <f t="shared" si="57"/>
        <v>2234285</v>
      </c>
      <c r="AE19" s="1087">
        <f t="shared" si="92"/>
        <v>15249</v>
      </c>
      <c r="AF19" s="1086">
        <f t="shared" si="58"/>
        <v>2219036</v>
      </c>
      <c r="AG19" s="1084">
        <f t="shared" si="14"/>
        <v>0</v>
      </c>
      <c r="AH19" s="1087">
        <f t="shared" si="93"/>
        <v>0</v>
      </c>
      <c r="AI19" s="1086">
        <f t="shared" si="59"/>
        <v>0</v>
      </c>
      <c r="AJ19" s="346">
        <f t="shared" si="15"/>
        <v>11</v>
      </c>
      <c r="AK19" s="814">
        <f t="shared" si="16"/>
        <v>40634</v>
      </c>
      <c r="AL19" s="1084">
        <f t="shared" si="17"/>
        <v>0</v>
      </c>
      <c r="AM19" s="1087">
        <f t="shared" si="94"/>
        <v>0</v>
      </c>
      <c r="AN19" s="1086">
        <f t="shared" si="60"/>
        <v>0</v>
      </c>
      <c r="AO19" s="1084">
        <f t="shared" si="18"/>
        <v>0</v>
      </c>
      <c r="AP19" s="1087">
        <f t="shared" si="95"/>
        <v>0</v>
      </c>
      <c r="AQ19" s="1086">
        <f t="shared" si="61"/>
        <v>0</v>
      </c>
      <c r="AR19" s="1084">
        <f t="shared" si="19"/>
        <v>0</v>
      </c>
      <c r="AS19" s="1087">
        <f t="shared" si="96"/>
        <v>0</v>
      </c>
      <c r="AT19" s="1086">
        <f t="shared" si="62"/>
        <v>0</v>
      </c>
      <c r="AU19" s="1084">
        <f t="shared" si="20"/>
        <v>0</v>
      </c>
      <c r="AV19" s="1087">
        <f t="shared" si="97"/>
        <v>0</v>
      </c>
      <c r="AW19" s="1086">
        <f t="shared" si="63"/>
        <v>0</v>
      </c>
      <c r="AX19" s="1084">
        <f t="shared" si="21"/>
        <v>0</v>
      </c>
      <c r="AY19" s="1087">
        <f t="shared" si="98"/>
        <v>0</v>
      </c>
      <c r="AZ19" s="1086">
        <f t="shared" si="64"/>
        <v>0</v>
      </c>
      <c r="BA19" s="346">
        <f t="shared" si="22"/>
        <v>11</v>
      </c>
      <c r="BB19" s="814">
        <f t="shared" si="23"/>
        <v>40634</v>
      </c>
      <c r="BC19" s="1084">
        <f t="shared" si="24"/>
        <v>0</v>
      </c>
      <c r="BD19" s="1087">
        <f t="shared" si="99"/>
        <v>0</v>
      </c>
      <c r="BE19" s="1086">
        <f t="shared" si="65"/>
        <v>0</v>
      </c>
      <c r="BF19" s="1084">
        <f t="shared" si="25"/>
        <v>0</v>
      </c>
      <c r="BG19" s="1087">
        <f t="shared" si="100"/>
        <v>0</v>
      </c>
      <c r="BH19" s="1086">
        <f t="shared" si="66"/>
        <v>0</v>
      </c>
      <c r="BI19" s="1084">
        <f t="shared" si="26"/>
        <v>0</v>
      </c>
      <c r="BJ19" s="1087">
        <f t="shared" si="101"/>
        <v>0</v>
      </c>
      <c r="BK19" s="1086">
        <f t="shared" si="67"/>
        <v>0</v>
      </c>
      <c r="BL19" s="1084">
        <f t="shared" si="27"/>
        <v>0</v>
      </c>
      <c r="BM19" s="1087">
        <f t="shared" si="102"/>
        <v>0</v>
      </c>
      <c r="BN19" s="1086">
        <f t="shared" si="68"/>
        <v>0</v>
      </c>
      <c r="BO19" s="1084">
        <f t="shared" si="28"/>
        <v>0</v>
      </c>
      <c r="BP19" s="1087">
        <f t="shared" si="103"/>
        <v>0</v>
      </c>
      <c r="BQ19" s="1086">
        <f t="shared" si="69"/>
        <v>0</v>
      </c>
      <c r="BR19" s="346">
        <f t="shared" si="29"/>
        <v>11</v>
      </c>
      <c r="BS19" s="814">
        <f t="shared" si="30"/>
        <v>40634</v>
      </c>
      <c r="BT19" s="1084">
        <f t="shared" si="31"/>
        <v>0</v>
      </c>
      <c r="BU19" s="1087">
        <f t="shared" si="104"/>
        <v>0</v>
      </c>
      <c r="BV19" s="1086">
        <f t="shared" si="70"/>
        <v>0</v>
      </c>
      <c r="BW19" s="1084">
        <f t="shared" si="32"/>
        <v>0</v>
      </c>
      <c r="BX19" s="1087">
        <f t="shared" si="105"/>
        <v>0</v>
      </c>
      <c r="BY19" s="1086">
        <f t="shared" si="71"/>
        <v>0</v>
      </c>
      <c r="BZ19" s="1084">
        <f t="shared" si="33"/>
        <v>0</v>
      </c>
      <c r="CA19" s="1087">
        <f t="shared" si="106"/>
        <v>0</v>
      </c>
      <c r="CB19" s="1086">
        <f t="shared" si="72"/>
        <v>0</v>
      </c>
      <c r="CC19" s="1084">
        <f t="shared" si="34"/>
        <v>0</v>
      </c>
      <c r="CD19" s="1087">
        <f t="shared" si="107"/>
        <v>0</v>
      </c>
      <c r="CE19" s="1086">
        <f t="shared" si="73"/>
        <v>0</v>
      </c>
      <c r="CF19" s="1084">
        <v>3460000</v>
      </c>
      <c r="CG19" s="1087">
        <f t="shared" si="108"/>
        <v>0</v>
      </c>
      <c r="CH19" s="1086">
        <f t="shared" si="74"/>
        <v>3460000</v>
      </c>
      <c r="CI19" s="346">
        <f t="shared" si="36"/>
        <v>11</v>
      </c>
      <c r="CJ19" s="814">
        <f t="shared" si="37"/>
        <v>40634</v>
      </c>
      <c r="CK19" s="1084">
        <f t="shared" si="38"/>
        <v>0</v>
      </c>
      <c r="CL19" s="1087">
        <f t="shared" si="109"/>
        <v>0</v>
      </c>
      <c r="CM19" s="1086">
        <f t="shared" si="75"/>
        <v>0</v>
      </c>
      <c r="CN19" s="1084">
        <v>6057000</v>
      </c>
      <c r="CO19" s="1087">
        <f t="shared" si="110"/>
        <v>0</v>
      </c>
      <c r="CP19" s="1086">
        <f t="shared" si="76"/>
        <v>6057000</v>
      </c>
      <c r="CQ19" s="1084">
        <f t="shared" si="40"/>
        <v>0</v>
      </c>
      <c r="CR19" s="1087">
        <f t="shared" si="111"/>
        <v>0</v>
      </c>
      <c r="CS19" s="1086">
        <f t="shared" si="77"/>
        <v>0</v>
      </c>
      <c r="CT19" s="1084">
        <f t="shared" si="41"/>
        <v>0</v>
      </c>
      <c r="CU19" s="1087">
        <f t="shared" si="112"/>
        <v>0</v>
      </c>
      <c r="CV19" s="1086">
        <f t="shared" si="78"/>
        <v>0</v>
      </c>
      <c r="CW19" s="1084">
        <f t="shared" si="42"/>
        <v>0</v>
      </c>
      <c r="CX19" s="1087">
        <f t="shared" si="113"/>
        <v>0</v>
      </c>
      <c r="CY19" s="1086">
        <f t="shared" si="79"/>
        <v>0</v>
      </c>
      <c r="CZ19" s="346">
        <f t="shared" si="43"/>
        <v>11</v>
      </c>
      <c r="DA19" s="814">
        <f t="shared" si="44"/>
        <v>40634</v>
      </c>
      <c r="DB19" s="1084">
        <f t="shared" si="45"/>
        <v>0</v>
      </c>
      <c r="DC19" s="1087">
        <f t="shared" si="114"/>
        <v>0</v>
      </c>
      <c r="DD19" s="1086">
        <f t="shared" si="80"/>
        <v>0</v>
      </c>
      <c r="DE19" s="1084">
        <f t="shared" si="46"/>
        <v>0</v>
      </c>
      <c r="DF19" s="1087">
        <f t="shared" si="115"/>
        <v>0</v>
      </c>
      <c r="DG19" s="1086">
        <f t="shared" si="81"/>
        <v>0</v>
      </c>
      <c r="DH19" s="1084">
        <f t="shared" si="47"/>
        <v>0</v>
      </c>
      <c r="DI19" s="1087">
        <f t="shared" si="116"/>
        <v>0</v>
      </c>
      <c r="DJ19" s="1086">
        <f t="shared" si="82"/>
        <v>0</v>
      </c>
      <c r="DK19" s="1084">
        <f t="shared" si="48"/>
        <v>0</v>
      </c>
      <c r="DL19" s="1087">
        <f t="shared" si="117"/>
        <v>0</v>
      </c>
      <c r="DM19" s="1086">
        <f t="shared" si="83"/>
        <v>0</v>
      </c>
      <c r="DN19" s="1084">
        <f t="shared" si="49"/>
        <v>0</v>
      </c>
      <c r="DO19" s="1087">
        <f t="shared" si="118"/>
        <v>0</v>
      </c>
      <c r="DP19" s="1086">
        <f t="shared" si="84"/>
        <v>0</v>
      </c>
    </row>
    <row r="20" spans="1:120">
      <c r="A20" s="346">
        <f t="shared" si="0"/>
        <v>12</v>
      </c>
      <c r="B20" s="382">
        <v>40664</v>
      </c>
      <c r="C20" s="1081">
        <f t="shared" si="1"/>
        <v>15587285</v>
      </c>
      <c r="D20" s="1081">
        <f t="shared" si="2"/>
        <v>41984</v>
      </c>
      <c r="E20" s="1081">
        <f t="shared" si="3"/>
        <v>15545301</v>
      </c>
      <c r="F20" s="381">
        <f t="shared" si="4"/>
        <v>40664</v>
      </c>
      <c r="G20" s="1084">
        <f t="shared" si="5"/>
        <v>0</v>
      </c>
      <c r="H20" s="1087">
        <f t="shared" si="85"/>
        <v>0</v>
      </c>
      <c r="I20" s="1137">
        <f t="shared" si="50"/>
        <v>0</v>
      </c>
      <c r="J20" s="1084">
        <f t="shared" si="6"/>
        <v>0</v>
      </c>
      <c r="K20" s="1087">
        <f t="shared" si="86"/>
        <v>0</v>
      </c>
      <c r="L20" s="1137">
        <f t="shared" si="51"/>
        <v>0</v>
      </c>
      <c r="M20" s="1084">
        <f t="shared" si="7"/>
        <v>0</v>
      </c>
      <c r="N20" s="1087">
        <f t="shared" si="87"/>
        <v>0</v>
      </c>
      <c r="O20" s="1137">
        <f t="shared" si="52"/>
        <v>0</v>
      </c>
      <c r="P20" s="1084">
        <f t="shared" si="8"/>
        <v>0</v>
      </c>
      <c r="Q20" s="1087">
        <f t="shared" si="88"/>
        <v>0</v>
      </c>
      <c r="R20" s="1086">
        <f t="shared" si="53"/>
        <v>0</v>
      </c>
      <c r="S20" s="346">
        <f t="shared" si="9"/>
        <v>12</v>
      </c>
      <c r="T20" s="814">
        <f t="shared" si="10"/>
        <v>40664</v>
      </c>
      <c r="U20" s="1084">
        <f t="shared" si="11"/>
        <v>0</v>
      </c>
      <c r="V20" s="1087">
        <f t="shared" si="89"/>
        <v>0</v>
      </c>
      <c r="W20" s="1137">
        <f t="shared" si="54"/>
        <v>0</v>
      </c>
      <c r="X20" s="1084">
        <f t="shared" si="12"/>
        <v>0</v>
      </c>
      <c r="Y20" s="1087">
        <f t="shared" si="90"/>
        <v>0</v>
      </c>
      <c r="Z20" s="1086">
        <f t="shared" si="55"/>
        <v>0</v>
      </c>
      <c r="AA20" s="1084">
        <f t="shared" si="13"/>
        <v>0</v>
      </c>
      <c r="AB20" s="1087">
        <f t="shared" si="91"/>
        <v>0</v>
      </c>
      <c r="AC20" s="1086">
        <f t="shared" si="56"/>
        <v>0</v>
      </c>
      <c r="AD20" s="1084">
        <f t="shared" si="57"/>
        <v>2234285</v>
      </c>
      <c r="AE20" s="1087">
        <f t="shared" si="92"/>
        <v>20332</v>
      </c>
      <c r="AF20" s="1086">
        <f t="shared" si="58"/>
        <v>2213953</v>
      </c>
      <c r="AG20" s="1084">
        <v>3836000</v>
      </c>
      <c r="AH20" s="1087">
        <f t="shared" si="93"/>
        <v>0</v>
      </c>
      <c r="AI20" s="1086">
        <f t="shared" si="59"/>
        <v>3836000</v>
      </c>
      <c r="AJ20" s="346">
        <f t="shared" si="15"/>
        <v>12</v>
      </c>
      <c r="AK20" s="814">
        <f t="shared" si="16"/>
        <v>40664</v>
      </c>
      <c r="AL20" s="1084">
        <f t="shared" si="17"/>
        <v>0</v>
      </c>
      <c r="AM20" s="1087">
        <f t="shared" si="94"/>
        <v>0</v>
      </c>
      <c r="AN20" s="1086">
        <f t="shared" si="60"/>
        <v>0</v>
      </c>
      <c r="AO20" s="1084">
        <f t="shared" si="18"/>
        <v>0</v>
      </c>
      <c r="AP20" s="1087">
        <f t="shared" si="95"/>
        <v>0</v>
      </c>
      <c r="AQ20" s="1086">
        <f t="shared" si="61"/>
        <v>0</v>
      </c>
      <c r="AR20" s="1084">
        <f t="shared" si="19"/>
        <v>0</v>
      </c>
      <c r="AS20" s="1087">
        <f t="shared" si="96"/>
        <v>0</v>
      </c>
      <c r="AT20" s="1086">
        <f t="shared" si="62"/>
        <v>0</v>
      </c>
      <c r="AU20" s="1084">
        <f t="shared" si="20"/>
        <v>0</v>
      </c>
      <c r="AV20" s="1087">
        <f t="shared" si="97"/>
        <v>0</v>
      </c>
      <c r="AW20" s="1086">
        <f t="shared" si="63"/>
        <v>0</v>
      </c>
      <c r="AX20" s="1084">
        <f t="shared" si="21"/>
        <v>0</v>
      </c>
      <c r="AY20" s="1087">
        <f t="shared" si="98"/>
        <v>0</v>
      </c>
      <c r="AZ20" s="1086">
        <f t="shared" si="64"/>
        <v>0</v>
      </c>
      <c r="BA20" s="346">
        <f t="shared" si="22"/>
        <v>12</v>
      </c>
      <c r="BB20" s="814">
        <f t="shared" si="23"/>
        <v>40664</v>
      </c>
      <c r="BC20" s="1084">
        <f t="shared" si="24"/>
        <v>0</v>
      </c>
      <c r="BD20" s="1087">
        <f t="shared" si="99"/>
        <v>0</v>
      </c>
      <c r="BE20" s="1086">
        <f t="shared" si="65"/>
        <v>0</v>
      </c>
      <c r="BF20" s="1084">
        <f t="shared" si="25"/>
        <v>0</v>
      </c>
      <c r="BG20" s="1087">
        <f t="shared" si="100"/>
        <v>0</v>
      </c>
      <c r="BH20" s="1086">
        <f t="shared" si="66"/>
        <v>0</v>
      </c>
      <c r="BI20" s="1084">
        <f t="shared" si="26"/>
        <v>0</v>
      </c>
      <c r="BJ20" s="1087">
        <f t="shared" si="101"/>
        <v>0</v>
      </c>
      <c r="BK20" s="1086">
        <f t="shared" si="67"/>
        <v>0</v>
      </c>
      <c r="BL20" s="1084">
        <f t="shared" si="27"/>
        <v>0</v>
      </c>
      <c r="BM20" s="1087">
        <f t="shared" si="102"/>
        <v>0</v>
      </c>
      <c r="BN20" s="1086">
        <f t="shared" si="68"/>
        <v>0</v>
      </c>
      <c r="BO20" s="1084">
        <f t="shared" si="28"/>
        <v>0</v>
      </c>
      <c r="BP20" s="1087">
        <f t="shared" si="103"/>
        <v>0</v>
      </c>
      <c r="BQ20" s="1086">
        <f t="shared" si="69"/>
        <v>0</v>
      </c>
      <c r="BR20" s="346">
        <f t="shared" si="29"/>
        <v>12</v>
      </c>
      <c r="BS20" s="814">
        <f t="shared" si="30"/>
        <v>40664</v>
      </c>
      <c r="BT20" s="1084">
        <f t="shared" si="31"/>
        <v>0</v>
      </c>
      <c r="BU20" s="1087">
        <f t="shared" si="104"/>
        <v>0</v>
      </c>
      <c r="BV20" s="1086">
        <f t="shared" si="70"/>
        <v>0</v>
      </c>
      <c r="BW20" s="1084">
        <f t="shared" si="32"/>
        <v>0</v>
      </c>
      <c r="BX20" s="1087">
        <f t="shared" si="105"/>
        <v>0</v>
      </c>
      <c r="BY20" s="1086">
        <f t="shared" si="71"/>
        <v>0</v>
      </c>
      <c r="BZ20" s="1084">
        <f t="shared" si="33"/>
        <v>0</v>
      </c>
      <c r="CA20" s="1087">
        <f t="shared" si="106"/>
        <v>0</v>
      </c>
      <c r="CB20" s="1086">
        <f t="shared" si="72"/>
        <v>0</v>
      </c>
      <c r="CC20" s="1084">
        <f t="shared" si="34"/>
        <v>0</v>
      </c>
      <c r="CD20" s="1087">
        <f t="shared" si="107"/>
        <v>0</v>
      </c>
      <c r="CE20" s="1086">
        <f t="shared" si="73"/>
        <v>0</v>
      </c>
      <c r="CF20" s="1084">
        <f t="shared" si="35"/>
        <v>3460000</v>
      </c>
      <c r="CG20" s="1087">
        <f t="shared" si="108"/>
        <v>7872</v>
      </c>
      <c r="CH20" s="1086">
        <f t="shared" si="74"/>
        <v>3452128</v>
      </c>
      <c r="CI20" s="346">
        <f t="shared" si="36"/>
        <v>12</v>
      </c>
      <c r="CJ20" s="814">
        <f t="shared" si="37"/>
        <v>40664</v>
      </c>
      <c r="CK20" s="1084">
        <f t="shared" si="38"/>
        <v>0</v>
      </c>
      <c r="CL20" s="1087">
        <f t="shared" si="109"/>
        <v>0</v>
      </c>
      <c r="CM20" s="1086">
        <f t="shared" si="75"/>
        <v>0</v>
      </c>
      <c r="CN20" s="1084">
        <f t="shared" si="39"/>
        <v>6057000</v>
      </c>
      <c r="CO20" s="1087">
        <f t="shared" si="110"/>
        <v>13780</v>
      </c>
      <c r="CP20" s="1086">
        <f t="shared" si="76"/>
        <v>6043220</v>
      </c>
      <c r="CQ20" s="1084">
        <f t="shared" si="40"/>
        <v>0</v>
      </c>
      <c r="CR20" s="1087">
        <f t="shared" si="111"/>
        <v>0</v>
      </c>
      <c r="CS20" s="1086">
        <f t="shared" si="77"/>
        <v>0</v>
      </c>
      <c r="CT20" s="1084">
        <f t="shared" si="41"/>
        <v>0</v>
      </c>
      <c r="CU20" s="1087">
        <f t="shared" si="112"/>
        <v>0</v>
      </c>
      <c r="CV20" s="1086">
        <f t="shared" si="78"/>
        <v>0</v>
      </c>
      <c r="CW20" s="1084">
        <f t="shared" si="42"/>
        <v>0</v>
      </c>
      <c r="CX20" s="1087">
        <f t="shared" si="113"/>
        <v>0</v>
      </c>
      <c r="CY20" s="1086">
        <f t="shared" si="79"/>
        <v>0</v>
      </c>
      <c r="CZ20" s="346">
        <f t="shared" si="43"/>
        <v>12</v>
      </c>
      <c r="DA20" s="814">
        <f t="shared" si="44"/>
        <v>40664</v>
      </c>
      <c r="DB20" s="1084">
        <f t="shared" si="45"/>
        <v>0</v>
      </c>
      <c r="DC20" s="1087">
        <f t="shared" si="114"/>
        <v>0</v>
      </c>
      <c r="DD20" s="1086">
        <f t="shared" si="80"/>
        <v>0</v>
      </c>
      <c r="DE20" s="1084">
        <f t="shared" si="46"/>
        <v>0</v>
      </c>
      <c r="DF20" s="1087">
        <f t="shared" si="115"/>
        <v>0</v>
      </c>
      <c r="DG20" s="1086">
        <f t="shared" si="81"/>
        <v>0</v>
      </c>
      <c r="DH20" s="1084">
        <f t="shared" si="47"/>
        <v>0</v>
      </c>
      <c r="DI20" s="1087">
        <f t="shared" si="116"/>
        <v>0</v>
      </c>
      <c r="DJ20" s="1086">
        <f t="shared" si="82"/>
        <v>0</v>
      </c>
      <c r="DK20" s="1084">
        <f t="shared" si="48"/>
        <v>0</v>
      </c>
      <c r="DL20" s="1087">
        <f t="shared" si="117"/>
        <v>0</v>
      </c>
      <c r="DM20" s="1086">
        <f t="shared" si="83"/>
        <v>0</v>
      </c>
      <c r="DN20" s="1084">
        <f t="shared" si="49"/>
        <v>0</v>
      </c>
      <c r="DO20" s="1087">
        <f t="shared" si="118"/>
        <v>0</v>
      </c>
      <c r="DP20" s="1086">
        <f t="shared" si="84"/>
        <v>0</v>
      </c>
    </row>
    <row r="21" spans="1:120">
      <c r="A21" s="346">
        <f t="shared" si="0"/>
        <v>13</v>
      </c>
      <c r="B21" s="382">
        <v>40695</v>
      </c>
      <c r="C21" s="1081">
        <f t="shared" si="1"/>
        <v>26314285</v>
      </c>
      <c r="D21" s="1081">
        <f t="shared" si="2"/>
        <v>77446</v>
      </c>
      <c r="E21" s="1081">
        <f t="shared" si="3"/>
        <v>26236839</v>
      </c>
      <c r="F21" s="381">
        <f t="shared" si="4"/>
        <v>40695</v>
      </c>
      <c r="G21" s="1084">
        <f t="shared" si="5"/>
        <v>0</v>
      </c>
      <c r="H21" s="1087">
        <f t="shared" si="85"/>
        <v>0</v>
      </c>
      <c r="I21" s="1137">
        <f t="shared" si="50"/>
        <v>0</v>
      </c>
      <c r="J21" s="1084">
        <f t="shared" si="6"/>
        <v>0</v>
      </c>
      <c r="K21" s="1087">
        <f t="shared" si="86"/>
        <v>0</v>
      </c>
      <c r="L21" s="1137">
        <f t="shared" si="51"/>
        <v>0</v>
      </c>
      <c r="M21" s="1084">
        <f t="shared" si="7"/>
        <v>0</v>
      </c>
      <c r="N21" s="1087">
        <f t="shared" si="87"/>
        <v>0</v>
      </c>
      <c r="O21" s="1137">
        <f t="shared" si="52"/>
        <v>0</v>
      </c>
      <c r="P21" s="1084">
        <f t="shared" si="8"/>
        <v>0</v>
      </c>
      <c r="Q21" s="1087">
        <f t="shared" si="88"/>
        <v>0</v>
      </c>
      <c r="R21" s="1086">
        <f t="shared" si="53"/>
        <v>0</v>
      </c>
      <c r="S21" s="346">
        <f t="shared" si="9"/>
        <v>13</v>
      </c>
      <c r="T21" s="814">
        <f t="shared" si="10"/>
        <v>40695</v>
      </c>
      <c r="U21" s="1084">
        <f t="shared" si="11"/>
        <v>0</v>
      </c>
      <c r="V21" s="1087">
        <f t="shared" si="89"/>
        <v>0</v>
      </c>
      <c r="W21" s="1137">
        <f t="shared" si="54"/>
        <v>0</v>
      </c>
      <c r="X21" s="1084">
        <v>6131000</v>
      </c>
      <c r="Y21" s="1087">
        <f t="shared" si="90"/>
        <v>0</v>
      </c>
      <c r="Z21" s="1086">
        <f t="shared" si="55"/>
        <v>6131000</v>
      </c>
      <c r="AA21" s="1084">
        <f t="shared" si="13"/>
        <v>0</v>
      </c>
      <c r="AB21" s="1087">
        <f t="shared" si="91"/>
        <v>0</v>
      </c>
      <c r="AC21" s="1086">
        <f t="shared" si="56"/>
        <v>0</v>
      </c>
      <c r="AD21" s="1084">
        <f t="shared" si="57"/>
        <v>2234285</v>
      </c>
      <c r="AE21" s="1087">
        <f t="shared" si="92"/>
        <v>25415</v>
      </c>
      <c r="AF21" s="1086">
        <f t="shared" si="58"/>
        <v>2208870</v>
      </c>
      <c r="AG21" s="1084">
        <f t="shared" si="14"/>
        <v>3836000</v>
      </c>
      <c r="AH21" s="1087">
        <f t="shared" si="93"/>
        <v>8727</v>
      </c>
      <c r="AI21" s="1086">
        <f t="shared" si="59"/>
        <v>3827273</v>
      </c>
      <c r="AJ21" s="346">
        <f t="shared" si="15"/>
        <v>13</v>
      </c>
      <c r="AK21" s="814">
        <f t="shared" si="16"/>
        <v>40695</v>
      </c>
      <c r="AL21" s="1084">
        <f t="shared" si="17"/>
        <v>0</v>
      </c>
      <c r="AM21" s="1087">
        <f t="shared" si="94"/>
        <v>0</v>
      </c>
      <c r="AN21" s="1086">
        <f t="shared" si="60"/>
        <v>0</v>
      </c>
      <c r="AO21" s="1084">
        <f t="shared" si="18"/>
        <v>0</v>
      </c>
      <c r="AP21" s="1087">
        <f t="shared" si="95"/>
        <v>0</v>
      </c>
      <c r="AQ21" s="1086">
        <f t="shared" si="61"/>
        <v>0</v>
      </c>
      <c r="AR21" s="1084">
        <f t="shared" si="19"/>
        <v>0</v>
      </c>
      <c r="AS21" s="1087">
        <f t="shared" si="96"/>
        <v>0</v>
      </c>
      <c r="AT21" s="1086">
        <f t="shared" si="62"/>
        <v>0</v>
      </c>
      <c r="AU21" s="1084">
        <f t="shared" si="20"/>
        <v>0</v>
      </c>
      <c r="AV21" s="1087">
        <f t="shared" si="97"/>
        <v>0</v>
      </c>
      <c r="AW21" s="1086">
        <f t="shared" si="63"/>
        <v>0</v>
      </c>
      <c r="AX21" s="1084">
        <f t="shared" si="21"/>
        <v>0</v>
      </c>
      <c r="AY21" s="1087">
        <f t="shared" si="98"/>
        <v>0</v>
      </c>
      <c r="AZ21" s="1086">
        <f t="shared" si="64"/>
        <v>0</v>
      </c>
      <c r="BA21" s="346">
        <f t="shared" si="22"/>
        <v>13</v>
      </c>
      <c r="BB21" s="814">
        <f t="shared" si="23"/>
        <v>40695</v>
      </c>
      <c r="BC21" s="1084">
        <f t="shared" si="24"/>
        <v>0</v>
      </c>
      <c r="BD21" s="1087">
        <f t="shared" si="99"/>
        <v>0</v>
      </c>
      <c r="BE21" s="1086">
        <f t="shared" si="65"/>
        <v>0</v>
      </c>
      <c r="BF21" s="1084">
        <f t="shared" si="25"/>
        <v>0</v>
      </c>
      <c r="BG21" s="1087">
        <f t="shared" si="100"/>
        <v>0</v>
      </c>
      <c r="BH21" s="1086">
        <f t="shared" si="66"/>
        <v>0</v>
      </c>
      <c r="BI21" s="1084">
        <f t="shared" si="26"/>
        <v>0</v>
      </c>
      <c r="BJ21" s="1087">
        <f t="shared" si="101"/>
        <v>0</v>
      </c>
      <c r="BK21" s="1086">
        <f t="shared" si="67"/>
        <v>0</v>
      </c>
      <c r="BL21" s="1084">
        <f t="shared" si="27"/>
        <v>0</v>
      </c>
      <c r="BM21" s="1087">
        <f t="shared" si="102"/>
        <v>0</v>
      </c>
      <c r="BN21" s="1086">
        <f t="shared" si="68"/>
        <v>0</v>
      </c>
      <c r="BO21" s="1084">
        <f t="shared" si="28"/>
        <v>0</v>
      </c>
      <c r="BP21" s="1087">
        <f t="shared" si="103"/>
        <v>0</v>
      </c>
      <c r="BQ21" s="1086">
        <f t="shared" si="69"/>
        <v>0</v>
      </c>
      <c r="BR21" s="346">
        <f t="shared" si="29"/>
        <v>13</v>
      </c>
      <c r="BS21" s="814">
        <f t="shared" si="30"/>
        <v>40695</v>
      </c>
      <c r="BT21" s="1084">
        <f t="shared" si="31"/>
        <v>0</v>
      </c>
      <c r="BU21" s="1087">
        <f t="shared" si="104"/>
        <v>0</v>
      </c>
      <c r="BV21" s="1086">
        <f t="shared" si="70"/>
        <v>0</v>
      </c>
      <c r="BW21" s="1084">
        <v>2132000</v>
      </c>
      <c r="BX21" s="1087">
        <f t="shared" si="105"/>
        <v>0</v>
      </c>
      <c r="BY21" s="1086">
        <f t="shared" si="71"/>
        <v>2132000</v>
      </c>
      <c r="BZ21" s="1084">
        <f t="shared" si="33"/>
        <v>0</v>
      </c>
      <c r="CA21" s="1087">
        <f t="shared" si="106"/>
        <v>0</v>
      </c>
      <c r="CB21" s="1086">
        <f t="shared" si="72"/>
        <v>0</v>
      </c>
      <c r="CC21" s="1084">
        <f t="shared" si="34"/>
        <v>0</v>
      </c>
      <c r="CD21" s="1087">
        <f t="shared" si="107"/>
        <v>0</v>
      </c>
      <c r="CE21" s="1086">
        <f t="shared" si="73"/>
        <v>0</v>
      </c>
      <c r="CF21" s="1084">
        <f t="shared" si="35"/>
        <v>3460000</v>
      </c>
      <c r="CG21" s="1087">
        <f t="shared" si="108"/>
        <v>15744</v>
      </c>
      <c r="CH21" s="1086">
        <f t="shared" si="74"/>
        <v>3444256</v>
      </c>
      <c r="CI21" s="346">
        <f t="shared" si="36"/>
        <v>13</v>
      </c>
      <c r="CJ21" s="814">
        <f t="shared" si="37"/>
        <v>40695</v>
      </c>
      <c r="CK21" s="1084">
        <f t="shared" si="38"/>
        <v>0</v>
      </c>
      <c r="CL21" s="1087">
        <f t="shared" si="109"/>
        <v>0</v>
      </c>
      <c r="CM21" s="1086">
        <f t="shared" si="75"/>
        <v>0</v>
      </c>
      <c r="CN21" s="1084">
        <f t="shared" si="39"/>
        <v>6057000</v>
      </c>
      <c r="CO21" s="1087">
        <f t="shared" si="110"/>
        <v>27560</v>
      </c>
      <c r="CP21" s="1086">
        <f t="shared" si="76"/>
        <v>6029440</v>
      </c>
      <c r="CQ21" s="1084">
        <v>1737000</v>
      </c>
      <c r="CR21" s="1087">
        <f t="shared" si="111"/>
        <v>0</v>
      </c>
      <c r="CS21" s="1086">
        <f t="shared" si="77"/>
        <v>1737000</v>
      </c>
      <c r="CT21" s="1084">
        <v>727000</v>
      </c>
      <c r="CU21" s="1087">
        <f t="shared" si="112"/>
        <v>0</v>
      </c>
      <c r="CV21" s="1086">
        <f t="shared" si="78"/>
        <v>727000</v>
      </c>
      <c r="CW21" s="1084">
        <f t="shared" si="42"/>
        <v>0</v>
      </c>
      <c r="CX21" s="1087">
        <f t="shared" si="113"/>
        <v>0</v>
      </c>
      <c r="CY21" s="1086">
        <f t="shared" si="79"/>
        <v>0</v>
      </c>
      <c r="CZ21" s="346">
        <f t="shared" si="43"/>
        <v>13</v>
      </c>
      <c r="DA21" s="814">
        <f t="shared" si="44"/>
        <v>40695</v>
      </c>
      <c r="DB21" s="1084">
        <f t="shared" si="45"/>
        <v>0</v>
      </c>
      <c r="DC21" s="1087">
        <f t="shared" si="114"/>
        <v>0</v>
      </c>
      <c r="DD21" s="1086">
        <f t="shared" si="80"/>
        <v>0</v>
      </c>
      <c r="DE21" s="1084">
        <f t="shared" si="46"/>
        <v>0</v>
      </c>
      <c r="DF21" s="1087">
        <f t="shared" si="115"/>
        <v>0</v>
      </c>
      <c r="DG21" s="1086">
        <f t="shared" si="81"/>
        <v>0</v>
      </c>
      <c r="DH21" s="1084">
        <f t="shared" si="47"/>
        <v>0</v>
      </c>
      <c r="DI21" s="1087">
        <f t="shared" si="116"/>
        <v>0</v>
      </c>
      <c r="DJ21" s="1086">
        <f t="shared" si="82"/>
        <v>0</v>
      </c>
      <c r="DK21" s="1084">
        <f t="shared" si="48"/>
        <v>0</v>
      </c>
      <c r="DL21" s="1087">
        <f t="shared" si="117"/>
        <v>0</v>
      </c>
      <c r="DM21" s="1086">
        <f t="shared" si="83"/>
        <v>0</v>
      </c>
      <c r="DN21" s="1084">
        <f t="shared" si="49"/>
        <v>0</v>
      </c>
      <c r="DO21" s="1087">
        <f t="shared" si="118"/>
        <v>0</v>
      </c>
      <c r="DP21" s="1086">
        <f t="shared" si="84"/>
        <v>0</v>
      </c>
    </row>
    <row r="22" spans="1:120">
      <c r="A22" s="346">
        <f t="shared" si="0"/>
        <v>14</v>
      </c>
      <c r="B22" s="382">
        <v>40725</v>
      </c>
      <c r="C22" s="1081">
        <f t="shared" si="1"/>
        <v>39582285</v>
      </c>
      <c r="D22" s="1081">
        <f t="shared" si="2"/>
        <v>137312</v>
      </c>
      <c r="E22" s="1081">
        <f t="shared" si="3"/>
        <v>39444973</v>
      </c>
      <c r="F22" s="381">
        <f t="shared" si="4"/>
        <v>40725</v>
      </c>
      <c r="G22" s="1084">
        <f t="shared" si="5"/>
        <v>0</v>
      </c>
      <c r="H22" s="1087">
        <f t="shared" si="85"/>
        <v>0</v>
      </c>
      <c r="I22" s="1137">
        <f t="shared" si="50"/>
        <v>0</v>
      </c>
      <c r="J22" s="1084">
        <f t="shared" si="6"/>
        <v>0</v>
      </c>
      <c r="K22" s="1087">
        <f t="shared" si="86"/>
        <v>0</v>
      </c>
      <c r="L22" s="1137">
        <f t="shared" si="51"/>
        <v>0</v>
      </c>
      <c r="M22" s="1084">
        <f t="shared" si="7"/>
        <v>0</v>
      </c>
      <c r="N22" s="1087">
        <f t="shared" si="87"/>
        <v>0</v>
      </c>
      <c r="O22" s="1137">
        <f t="shared" si="52"/>
        <v>0</v>
      </c>
      <c r="P22" s="1084">
        <f t="shared" si="8"/>
        <v>0</v>
      </c>
      <c r="Q22" s="1087">
        <f t="shared" si="88"/>
        <v>0</v>
      </c>
      <c r="R22" s="1086">
        <f t="shared" si="53"/>
        <v>0</v>
      </c>
      <c r="S22" s="346">
        <f t="shared" si="9"/>
        <v>14</v>
      </c>
      <c r="T22" s="814">
        <f t="shared" si="10"/>
        <v>40725</v>
      </c>
      <c r="U22" s="1084">
        <f t="shared" si="11"/>
        <v>0</v>
      </c>
      <c r="V22" s="1087">
        <f t="shared" si="89"/>
        <v>0</v>
      </c>
      <c r="W22" s="1137">
        <f t="shared" si="54"/>
        <v>0</v>
      </c>
      <c r="X22" s="1084">
        <f t="shared" si="12"/>
        <v>6131000</v>
      </c>
      <c r="Y22" s="1087">
        <f t="shared" si="90"/>
        <v>13948</v>
      </c>
      <c r="Z22" s="1086">
        <f t="shared" si="55"/>
        <v>6117052</v>
      </c>
      <c r="AA22" s="1084">
        <f t="shared" si="13"/>
        <v>0</v>
      </c>
      <c r="AB22" s="1087">
        <f t="shared" si="91"/>
        <v>0</v>
      </c>
      <c r="AC22" s="1086">
        <f t="shared" si="56"/>
        <v>0</v>
      </c>
      <c r="AD22" s="1084">
        <f t="shared" si="57"/>
        <v>2234285</v>
      </c>
      <c r="AE22" s="1087">
        <f t="shared" si="92"/>
        <v>30498</v>
      </c>
      <c r="AF22" s="1086">
        <f t="shared" si="58"/>
        <v>2203787</v>
      </c>
      <c r="AG22" s="1084">
        <f t="shared" si="14"/>
        <v>3836000</v>
      </c>
      <c r="AH22" s="1087">
        <f t="shared" si="93"/>
        <v>17454</v>
      </c>
      <c r="AI22" s="1086">
        <f t="shared" si="59"/>
        <v>3818546</v>
      </c>
      <c r="AJ22" s="346">
        <f t="shared" si="15"/>
        <v>14</v>
      </c>
      <c r="AK22" s="814">
        <f t="shared" si="16"/>
        <v>40725</v>
      </c>
      <c r="AL22" s="1084">
        <f t="shared" si="17"/>
        <v>0</v>
      </c>
      <c r="AM22" s="1087">
        <f t="shared" si="94"/>
        <v>0</v>
      </c>
      <c r="AN22" s="1086">
        <f t="shared" si="60"/>
        <v>0</v>
      </c>
      <c r="AO22" s="1084">
        <f t="shared" si="18"/>
        <v>0</v>
      </c>
      <c r="AP22" s="1087">
        <f t="shared" si="95"/>
        <v>0</v>
      </c>
      <c r="AQ22" s="1086">
        <f t="shared" si="61"/>
        <v>0</v>
      </c>
      <c r="AR22" s="1084">
        <v>2566000</v>
      </c>
      <c r="AS22" s="1087">
        <f t="shared" si="96"/>
        <v>0</v>
      </c>
      <c r="AT22" s="1086">
        <f t="shared" si="62"/>
        <v>2566000</v>
      </c>
      <c r="AU22" s="1084">
        <v>10702000</v>
      </c>
      <c r="AV22" s="1087">
        <f t="shared" si="97"/>
        <v>0</v>
      </c>
      <c r="AW22" s="1086">
        <f t="shared" si="63"/>
        <v>10702000</v>
      </c>
      <c r="AX22" s="1084">
        <f t="shared" si="21"/>
        <v>0</v>
      </c>
      <c r="AY22" s="1087">
        <f t="shared" si="98"/>
        <v>0</v>
      </c>
      <c r="AZ22" s="1086">
        <f t="shared" si="64"/>
        <v>0</v>
      </c>
      <c r="BA22" s="346">
        <f t="shared" si="22"/>
        <v>14</v>
      </c>
      <c r="BB22" s="814">
        <f t="shared" si="23"/>
        <v>40725</v>
      </c>
      <c r="BC22" s="1084">
        <f t="shared" si="24"/>
        <v>0</v>
      </c>
      <c r="BD22" s="1087">
        <f t="shared" si="99"/>
        <v>0</v>
      </c>
      <c r="BE22" s="1086">
        <f t="shared" si="65"/>
        <v>0</v>
      </c>
      <c r="BF22" s="1084">
        <f t="shared" si="25"/>
        <v>0</v>
      </c>
      <c r="BG22" s="1087">
        <f t="shared" si="100"/>
        <v>0</v>
      </c>
      <c r="BH22" s="1086">
        <f t="shared" si="66"/>
        <v>0</v>
      </c>
      <c r="BI22" s="1084">
        <f t="shared" si="26"/>
        <v>0</v>
      </c>
      <c r="BJ22" s="1087">
        <f t="shared" si="101"/>
        <v>0</v>
      </c>
      <c r="BK22" s="1086">
        <f t="shared" si="67"/>
        <v>0</v>
      </c>
      <c r="BL22" s="1084">
        <f t="shared" si="27"/>
        <v>0</v>
      </c>
      <c r="BM22" s="1087">
        <f t="shared" si="102"/>
        <v>0</v>
      </c>
      <c r="BN22" s="1086">
        <f t="shared" si="68"/>
        <v>0</v>
      </c>
      <c r="BO22" s="1084">
        <f t="shared" si="28"/>
        <v>0</v>
      </c>
      <c r="BP22" s="1087">
        <f t="shared" si="103"/>
        <v>0</v>
      </c>
      <c r="BQ22" s="1086">
        <f t="shared" si="69"/>
        <v>0</v>
      </c>
      <c r="BR22" s="346">
        <f t="shared" si="29"/>
        <v>14</v>
      </c>
      <c r="BS22" s="814">
        <f t="shared" si="30"/>
        <v>40725</v>
      </c>
      <c r="BT22" s="1084">
        <f t="shared" si="31"/>
        <v>0</v>
      </c>
      <c r="BU22" s="1087">
        <f t="shared" si="104"/>
        <v>0</v>
      </c>
      <c r="BV22" s="1086">
        <f t="shared" si="70"/>
        <v>0</v>
      </c>
      <c r="BW22" s="1084">
        <f t="shared" si="32"/>
        <v>2132000</v>
      </c>
      <c r="BX22" s="1087">
        <f t="shared" si="105"/>
        <v>4850</v>
      </c>
      <c r="BY22" s="1086">
        <f t="shared" si="71"/>
        <v>2127150</v>
      </c>
      <c r="BZ22" s="1084">
        <f t="shared" si="33"/>
        <v>0</v>
      </c>
      <c r="CA22" s="1087">
        <f t="shared" si="106"/>
        <v>0</v>
      </c>
      <c r="CB22" s="1086">
        <f t="shared" si="72"/>
        <v>0</v>
      </c>
      <c r="CC22" s="1084">
        <f t="shared" si="34"/>
        <v>0</v>
      </c>
      <c r="CD22" s="1087">
        <f t="shared" si="107"/>
        <v>0</v>
      </c>
      <c r="CE22" s="1086">
        <f t="shared" si="73"/>
        <v>0</v>
      </c>
      <c r="CF22" s="1084">
        <f t="shared" si="35"/>
        <v>3460000</v>
      </c>
      <c r="CG22" s="1087">
        <f t="shared" si="108"/>
        <v>23616</v>
      </c>
      <c r="CH22" s="1086">
        <f t="shared" si="74"/>
        <v>3436384</v>
      </c>
      <c r="CI22" s="346">
        <f t="shared" si="36"/>
        <v>14</v>
      </c>
      <c r="CJ22" s="814">
        <f t="shared" si="37"/>
        <v>40725</v>
      </c>
      <c r="CK22" s="1084">
        <f t="shared" si="38"/>
        <v>0</v>
      </c>
      <c r="CL22" s="1087">
        <f t="shared" si="109"/>
        <v>0</v>
      </c>
      <c r="CM22" s="1086">
        <f t="shared" si="75"/>
        <v>0</v>
      </c>
      <c r="CN22" s="1084">
        <f t="shared" si="39"/>
        <v>6057000</v>
      </c>
      <c r="CO22" s="1087">
        <f t="shared" si="110"/>
        <v>41340</v>
      </c>
      <c r="CP22" s="1086">
        <f t="shared" si="76"/>
        <v>6015660</v>
      </c>
      <c r="CQ22" s="1084">
        <f t="shared" si="40"/>
        <v>1737000</v>
      </c>
      <c r="CR22" s="1087">
        <f t="shared" si="111"/>
        <v>3952</v>
      </c>
      <c r="CS22" s="1086">
        <f t="shared" si="77"/>
        <v>1733048</v>
      </c>
      <c r="CT22" s="1084">
        <f t="shared" si="41"/>
        <v>727000</v>
      </c>
      <c r="CU22" s="1087">
        <f t="shared" si="112"/>
        <v>1654</v>
      </c>
      <c r="CV22" s="1086">
        <f t="shared" si="78"/>
        <v>725346</v>
      </c>
      <c r="CW22" s="1084">
        <f t="shared" si="42"/>
        <v>0</v>
      </c>
      <c r="CX22" s="1087">
        <f t="shared" si="113"/>
        <v>0</v>
      </c>
      <c r="CY22" s="1086">
        <f t="shared" si="79"/>
        <v>0</v>
      </c>
      <c r="CZ22" s="346">
        <f t="shared" si="43"/>
        <v>14</v>
      </c>
      <c r="DA22" s="814">
        <f t="shared" si="44"/>
        <v>40725</v>
      </c>
      <c r="DB22" s="1084">
        <f t="shared" si="45"/>
        <v>0</v>
      </c>
      <c r="DC22" s="1087">
        <f t="shared" si="114"/>
        <v>0</v>
      </c>
      <c r="DD22" s="1086">
        <f t="shared" si="80"/>
        <v>0</v>
      </c>
      <c r="DE22" s="1084">
        <f t="shared" si="46"/>
        <v>0</v>
      </c>
      <c r="DF22" s="1087">
        <f t="shared" si="115"/>
        <v>0</v>
      </c>
      <c r="DG22" s="1086">
        <f t="shared" si="81"/>
        <v>0</v>
      </c>
      <c r="DH22" s="1084">
        <f t="shared" si="47"/>
        <v>0</v>
      </c>
      <c r="DI22" s="1087">
        <f t="shared" si="116"/>
        <v>0</v>
      </c>
      <c r="DJ22" s="1086">
        <f t="shared" si="82"/>
        <v>0</v>
      </c>
      <c r="DK22" s="1084">
        <f t="shared" si="48"/>
        <v>0</v>
      </c>
      <c r="DL22" s="1087">
        <f t="shared" si="117"/>
        <v>0</v>
      </c>
      <c r="DM22" s="1086">
        <f t="shared" si="83"/>
        <v>0</v>
      </c>
      <c r="DN22" s="1084">
        <f t="shared" si="49"/>
        <v>0</v>
      </c>
      <c r="DO22" s="1087">
        <f t="shared" si="118"/>
        <v>0</v>
      </c>
      <c r="DP22" s="1086">
        <f t="shared" si="84"/>
        <v>0</v>
      </c>
    </row>
    <row r="23" spans="1:120">
      <c r="A23" s="346">
        <f t="shared" si="0"/>
        <v>15</v>
      </c>
      <c r="B23" s="382">
        <v>40756</v>
      </c>
      <c r="C23" s="1081">
        <f t="shared" si="1"/>
        <v>39582285</v>
      </c>
      <c r="D23" s="1081">
        <f t="shared" si="2"/>
        <v>227363</v>
      </c>
      <c r="E23" s="1081">
        <f t="shared" si="3"/>
        <v>39354922</v>
      </c>
      <c r="F23" s="381">
        <f t="shared" si="4"/>
        <v>40756</v>
      </c>
      <c r="G23" s="1084">
        <f t="shared" si="5"/>
        <v>0</v>
      </c>
      <c r="H23" s="1087">
        <f t="shared" si="85"/>
        <v>0</v>
      </c>
      <c r="I23" s="1137">
        <f t="shared" si="50"/>
        <v>0</v>
      </c>
      <c r="J23" s="1084">
        <f t="shared" si="6"/>
        <v>0</v>
      </c>
      <c r="K23" s="1087">
        <f t="shared" si="86"/>
        <v>0</v>
      </c>
      <c r="L23" s="1137">
        <f t="shared" si="51"/>
        <v>0</v>
      </c>
      <c r="M23" s="1084">
        <f t="shared" si="7"/>
        <v>0</v>
      </c>
      <c r="N23" s="1087">
        <f t="shared" si="87"/>
        <v>0</v>
      </c>
      <c r="O23" s="1137">
        <f t="shared" si="52"/>
        <v>0</v>
      </c>
      <c r="P23" s="1084">
        <f t="shared" si="8"/>
        <v>0</v>
      </c>
      <c r="Q23" s="1087">
        <f t="shared" si="88"/>
        <v>0</v>
      </c>
      <c r="R23" s="1086">
        <f t="shared" si="53"/>
        <v>0</v>
      </c>
      <c r="S23" s="346">
        <f t="shared" si="9"/>
        <v>15</v>
      </c>
      <c r="T23" s="814">
        <f t="shared" si="10"/>
        <v>40756</v>
      </c>
      <c r="U23" s="1084">
        <f t="shared" si="11"/>
        <v>0</v>
      </c>
      <c r="V23" s="1087">
        <f t="shared" si="89"/>
        <v>0</v>
      </c>
      <c r="W23" s="1137">
        <f t="shared" si="54"/>
        <v>0</v>
      </c>
      <c r="X23" s="1084">
        <f t="shared" si="12"/>
        <v>6131000</v>
      </c>
      <c r="Y23" s="1087">
        <f t="shared" si="90"/>
        <v>27896</v>
      </c>
      <c r="Z23" s="1086">
        <f t="shared" si="55"/>
        <v>6103104</v>
      </c>
      <c r="AA23" s="1084">
        <f t="shared" si="13"/>
        <v>0</v>
      </c>
      <c r="AB23" s="1087">
        <f t="shared" si="91"/>
        <v>0</v>
      </c>
      <c r="AC23" s="1086">
        <f t="shared" si="56"/>
        <v>0</v>
      </c>
      <c r="AD23" s="1084">
        <f t="shared" si="57"/>
        <v>2234285</v>
      </c>
      <c r="AE23" s="1087">
        <f t="shared" si="92"/>
        <v>35581</v>
      </c>
      <c r="AF23" s="1086">
        <f t="shared" si="58"/>
        <v>2198704</v>
      </c>
      <c r="AG23" s="1084">
        <f t="shared" si="14"/>
        <v>3836000</v>
      </c>
      <c r="AH23" s="1087">
        <f t="shared" si="93"/>
        <v>26181</v>
      </c>
      <c r="AI23" s="1086">
        <f t="shared" si="59"/>
        <v>3809819</v>
      </c>
      <c r="AJ23" s="346">
        <f t="shared" si="15"/>
        <v>15</v>
      </c>
      <c r="AK23" s="814">
        <f t="shared" si="16"/>
        <v>40756</v>
      </c>
      <c r="AL23" s="1084">
        <f t="shared" si="17"/>
        <v>0</v>
      </c>
      <c r="AM23" s="1087">
        <f t="shared" si="94"/>
        <v>0</v>
      </c>
      <c r="AN23" s="1086">
        <f t="shared" si="60"/>
        <v>0</v>
      </c>
      <c r="AO23" s="1084">
        <f t="shared" si="18"/>
        <v>0</v>
      </c>
      <c r="AP23" s="1087">
        <f t="shared" si="95"/>
        <v>0</v>
      </c>
      <c r="AQ23" s="1086">
        <f t="shared" si="61"/>
        <v>0</v>
      </c>
      <c r="AR23" s="1084">
        <f t="shared" si="19"/>
        <v>2566000</v>
      </c>
      <c r="AS23" s="1087">
        <f t="shared" si="96"/>
        <v>5838</v>
      </c>
      <c r="AT23" s="1086">
        <f t="shared" si="62"/>
        <v>2560162</v>
      </c>
      <c r="AU23" s="1084">
        <f t="shared" si="20"/>
        <v>10702000</v>
      </c>
      <c r="AV23" s="1087">
        <f t="shared" si="97"/>
        <v>24347</v>
      </c>
      <c r="AW23" s="1086">
        <f t="shared" si="63"/>
        <v>10677653</v>
      </c>
      <c r="AX23" s="1084">
        <f t="shared" si="21"/>
        <v>0</v>
      </c>
      <c r="AY23" s="1087">
        <f t="shared" si="98"/>
        <v>0</v>
      </c>
      <c r="AZ23" s="1086">
        <f t="shared" si="64"/>
        <v>0</v>
      </c>
      <c r="BA23" s="346">
        <f t="shared" si="22"/>
        <v>15</v>
      </c>
      <c r="BB23" s="814">
        <f t="shared" si="23"/>
        <v>40756</v>
      </c>
      <c r="BC23" s="1084">
        <f t="shared" si="24"/>
        <v>0</v>
      </c>
      <c r="BD23" s="1087">
        <f t="shared" si="99"/>
        <v>0</v>
      </c>
      <c r="BE23" s="1086">
        <f t="shared" si="65"/>
        <v>0</v>
      </c>
      <c r="BF23" s="1084">
        <f t="shared" si="25"/>
        <v>0</v>
      </c>
      <c r="BG23" s="1087">
        <f t="shared" si="100"/>
        <v>0</v>
      </c>
      <c r="BH23" s="1086">
        <f t="shared" si="66"/>
        <v>0</v>
      </c>
      <c r="BI23" s="1084">
        <f t="shared" si="26"/>
        <v>0</v>
      </c>
      <c r="BJ23" s="1087">
        <f t="shared" si="101"/>
        <v>0</v>
      </c>
      <c r="BK23" s="1086">
        <f t="shared" si="67"/>
        <v>0</v>
      </c>
      <c r="BL23" s="1084">
        <f t="shared" si="27"/>
        <v>0</v>
      </c>
      <c r="BM23" s="1087">
        <f t="shared" si="102"/>
        <v>0</v>
      </c>
      <c r="BN23" s="1086">
        <f t="shared" si="68"/>
        <v>0</v>
      </c>
      <c r="BO23" s="1084">
        <f t="shared" si="28"/>
        <v>0</v>
      </c>
      <c r="BP23" s="1087">
        <f t="shared" si="103"/>
        <v>0</v>
      </c>
      <c r="BQ23" s="1086">
        <f t="shared" si="69"/>
        <v>0</v>
      </c>
      <c r="BR23" s="346">
        <f t="shared" si="29"/>
        <v>15</v>
      </c>
      <c r="BS23" s="814">
        <f t="shared" si="30"/>
        <v>40756</v>
      </c>
      <c r="BT23" s="1084">
        <f t="shared" si="31"/>
        <v>0</v>
      </c>
      <c r="BU23" s="1087">
        <f t="shared" si="104"/>
        <v>0</v>
      </c>
      <c r="BV23" s="1086">
        <f t="shared" si="70"/>
        <v>0</v>
      </c>
      <c r="BW23" s="1084">
        <f t="shared" si="32"/>
        <v>2132000</v>
      </c>
      <c r="BX23" s="1087">
        <f t="shared" si="105"/>
        <v>9700</v>
      </c>
      <c r="BY23" s="1086">
        <f t="shared" si="71"/>
        <v>2122300</v>
      </c>
      <c r="BZ23" s="1084">
        <f t="shared" si="33"/>
        <v>0</v>
      </c>
      <c r="CA23" s="1087">
        <f t="shared" si="106"/>
        <v>0</v>
      </c>
      <c r="CB23" s="1086">
        <f t="shared" si="72"/>
        <v>0</v>
      </c>
      <c r="CC23" s="1084">
        <f t="shared" si="34"/>
        <v>0</v>
      </c>
      <c r="CD23" s="1087">
        <f t="shared" si="107"/>
        <v>0</v>
      </c>
      <c r="CE23" s="1086">
        <f t="shared" si="73"/>
        <v>0</v>
      </c>
      <c r="CF23" s="1084">
        <f t="shared" si="35"/>
        <v>3460000</v>
      </c>
      <c r="CG23" s="1087">
        <f t="shared" si="108"/>
        <v>31488</v>
      </c>
      <c r="CH23" s="1086">
        <f t="shared" si="74"/>
        <v>3428512</v>
      </c>
      <c r="CI23" s="346">
        <f t="shared" si="36"/>
        <v>15</v>
      </c>
      <c r="CJ23" s="814">
        <f t="shared" si="37"/>
        <v>40756</v>
      </c>
      <c r="CK23" s="1084">
        <f t="shared" si="38"/>
        <v>0</v>
      </c>
      <c r="CL23" s="1087">
        <f t="shared" si="109"/>
        <v>0</v>
      </c>
      <c r="CM23" s="1086">
        <f t="shared" si="75"/>
        <v>0</v>
      </c>
      <c r="CN23" s="1084">
        <f t="shared" si="39"/>
        <v>6057000</v>
      </c>
      <c r="CO23" s="1087">
        <f t="shared" si="110"/>
        <v>55120</v>
      </c>
      <c r="CP23" s="1086">
        <f t="shared" si="76"/>
        <v>6001880</v>
      </c>
      <c r="CQ23" s="1084">
        <f t="shared" si="40"/>
        <v>1737000</v>
      </c>
      <c r="CR23" s="1087">
        <f t="shared" si="111"/>
        <v>7904</v>
      </c>
      <c r="CS23" s="1086">
        <f t="shared" si="77"/>
        <v>1729096</v>
      </c>
      <c r="CT23" s="1084">
        <f t="shared" si="41"/>
        <v>727000</v>
      </c>
      <c r="CU23" s="1087">
        <f t="shared" si="112"/>
        <v>3308</v>
      </c>
      <c r="CV23" s="1086">
        <f t="shared" si="78"/>
        <v>723692</v>
      </c>
      <c r="CW23" s="1084">
        <f t="shared" si="42"/>
        <v>0</v>
      </c>
      <c r="CX23" s="1087">
        <f t="shared" si="113"/>
        <v>0</v>
      </c>
      <c r="CY23" s="1086">
        <f t="shared" si="79"/>
        <v>0</v>
      </c>
      <c r="CZ23" s="346">
        <f t="shared" si="43"/>
        <v>15</v>
      </c>
      <c r="DA23" s="814">
        <f t="shared" si="44"/>
        <v>40756</v>
      </c>
      <c r="DB23" s="1084">
        <f t="shared" si="45"/>
        <v>0</v>
      </c>
      <c r="DC23" s="1087">
        <f t="shared" si="114"/>
        <v>0</v>
      </c>
      <c r="DD23" s="1086">
        <f t="shared" si="80"/>
        <v>0</v>
      </c>
      <c r="DE23" s="1084">
        <f t="shared" si="46"/>
        <v>0</v>
      </c>
      <c r="DF23" s="1087">
        <f t="shared" si="115"/>
        <v>0</v>
      </c>
      <c r="DG23" s="1086">
        <f t="shared" si="81"/>
        <v>0</v>
      </c>
      <c r="DH23" s="1084">
        <f t="shared" si="47"/>
        <v>0</v>
      </c>
      <c r="DI23" s="1087">
        <f t="shared" si="116"/>
        <v>0</v>
      </c>
      <c r="DJ23" s="1086">
        <f t="shared" si="82"/>
        <v>0</v>
      </c>
      <c r="DK23" s="1084">
        <f t="shared" si="48"/>
        <v>0</v>
      </c>
      <c r="DL23" s="1087">
        <f t="shared" si="117"/>
        <v>0</v>
      </c>
      <c r="DM23" s="1086">
        <f t="shared" si="83"/>
        <v>0</v>
      </c>
      <c r="DN23" s="1084">
        <f t="shared" si="49"/>
        <v>0</v>
      </c>
      <c r="DO23" s="1087">
        <f t="shared" si="118"/>
        <v>0</v>
      </c>
      <c r="DP23" s="1086">
        <f t="shared" si="84"/>
        <v>0</v>
      </c>
    </row>
    <row r="24" spans="1:120">
      <c r="A24" s="346">
        <f t="shared" si="0"/>
        <v>16</v>
      </c>
      <c r="B24" s="382">
        <v>40787</v>
      </c>
      <c r="C24" s="1081">
        <f t="shared" si="1"/>
        <v>39582285</v>
      </c>
      <c r="D24" s="1081">
        <f t="shared" si="2"/>
        <v>317414</v>
      </c>
      <c r="E24" s="1081">
        <f t="shared" si="3"/>
        <v>39264871</v>
      </c>
      <c r="F24" s="381">
        <f t="shared" si="4"/>
        <v>40787</v>
      </c>
      <c r="G24" s="1084">
        <f t="shared" si="5"/>
        <v>0</v>
      </c>
      <c r="H24" s="1087">
        <f t="shared" si="85"/>
        <v>0</v>
      </c>
      <c r="I24" s="1137">
        <f t="shared" si="50"/>
        <v>0</v>
      </c>
      <c r="J24" s="1084">
        <f t="shared" si="6"/>
        <v>0</v>
      </c>
      <c r="K24" s="1087">
        <f t="shared" si="86"/>
        <v>0</v>
      </c>
      <c r="L24" s="1137">
        <f t="shared" si="51"/>
        <v>0</v>
      </c>
      <c r="M24" s="1084">
        <f t="shared" si="7"/>
        <v>0</v>
      </c>
      <c r="N24" s="1087">
        <f t="shared" si="87"/>
        <v>0</v>
      </c>
      <c r="O24" s="1137">
        <f t="shared" si="52"/>
        <v>0</v>
      </c>
      <c r="P24" s="1084">
        <f t="shared" si="8"/>
        <v>0</v>
      </c>
      <c r="Q24" s="1087">
        <f t="shared" si="88"/>
        <v>0</v>
      </c>
      <c r="R24" s="1086">
        <f t="shared" si="53"/>
        <v>0</v>
      </c>
      <c r="S24" s="346">
        <f t="shared" si="9"/>
        <v>16</v>
      </c>
      <c r="T24" s="814">
        <f t="shared" si="10"/>
        <v>40787</v>
      </c>
      <c r="U24" s="1084">
        <f t="shared" si="11"/>
        <v>0</v>
      </c>
      <c r="V24" s="1087">
        <f t="shared" si="89"/>
        <v>0</v>
      </c>
      <c r="W24" s="1137">
        <f t="shared" si="54"/>
        <v>0</v>
      </c>
      <c r="X24" s="1084">
        <f t="shared" si="12"/>
        <v>6131000</v>
      </c>
      <c r="Y24" s="1087">
        <f t="shared" si="90"/>
        <v>41844</v>
      </c>
      <c r="Z24" s="1086">
        <f t="shared" si="55"/>
        <v>6089156</v>
      </c>
      <c r="AA24" s="1084">
        <f t="shared" si="13"/>
        <v>0</v>
      </c>
      <c r="AB24" s="1087">
        <f t="shared" si="91"/>
        <v>0</v>
      </c>
      <c r="AC24" s="1086">
        <f t="shared" si="56"/>
        <v>0</v>
      </c>
      <c r="AD24" s="1084">
        <f t="shared" si="57"/>
        <v>2234285</v>
      </c>
      <c r="AE24" s="1087">
        <f t="shared" si="92"/>
        <v>40664</v>
      </c>
      <c r="AF24" s="1086">
        <f t="shared" si="58"/>
        <v>2193621</v>
      </c>
      <c r="AG24" s="1084">
        <f t="shared" si="14"/>
        <v>3836000</v>
      </c>
      <c r="AH24" s="1087">
        <f t="shared" si="93"/>
        <v>34908</v>
      </c>
      <c r="AI24" s="1086">
        <f t="shared" si="59"/>
        <v>3801092</v>
      </c>
      <c r="AJ24" s="346">
        <f t="shared" si="15"/>
        <v>16</v>
      </c>
      <c r="AK24" s="814">
        <f t="shared" si="16"/>
        <v>40787</v>
      </c>
      <c r="AL24" s="1084">
        <f t="shared" si="17"/>
        <v>0</v>
      </c>
      <c r="AM24" s="1087">
        <f t="shared" si="94"/>
        <v>0</v>
      </c>
      <c r="AN24" s="1086">
        <f t="shared" si="60"/>
        <v>0</v>
      </c>
      <c r="AO24" s="1084">
        <f t="shared" si="18"/>
        <v>0</v>
      </c>
      <c r="AP24" s="1087">
        <f t="shared" si="95"/>
        <v>0</v>
      </c>
      <c r="AQ24" s="1086">
        <f t="shared" si="61"/>
        <v>0</v>
      </c>
      <c r="AR24" s="1084">
        <f t="shared" si="19"/>
        <v>2566000</v>
      </c>
      <c r="AS24" s="1087">
        <f t="shared" si="96"/>
        <v>11676</v>
      </c>
      <c r="AT24" s="1086">
        <f t="shared" si="62"/>
        <v>2554324</v>
      </c>
      <c r="AU24" s="1084">
        <f t="shared" si="20"/>
        <v>10702000</v>
      </c>
      <c r="AV24" s="1087">
        <f t="shared" si="97"/>
        <v>48694</v>
      </c>
      <c r="AW24" s="1086">
        <f t="shared" si="63"/>
        <v>10653306</v>
      </c>
      <c r="AX24" s="1084">
        <f t="shared" si="21"/>
        <v>0</v>
      </c>
      <c r="AY24" s="1087">
        <f t="shared" si="98"/>
        <v>0</v>
      </c>
      <c r="AZ24" s="1086">
        <f t="shared" si="64"/>
        <v>0</v>
      </c>
      <c r="BA24" s="346">
        <f t="shared" si="22"/>
        <v>16</v>
      </c>
      <c r="BB24" s="814">
        <f t="shared" si="23"/>
        <v>40787</v>
      </c>
      <c r="BC24" s="1084">
        <f t="shared" si="24"/>
        <v>0</v>
      </c>
      <c r="BD24" s="1087">
        <f t="shared" si="99"/>
        <v>0</v>
      </c>
      <c r="BE24" s="1086">
        <f t="shared" si="65"/>
        <v>0</v>
      </c>
      <c r="BF24" s="1084">
        <f t="shared" si="25"/>
        <v>0</v>
      </c>
      <c r="BG24" s="1087">
        <f t="shared" si="100"/>
        <v>0</v>
      </c>
      <c r="BH24" s="1086">
        <f t="shared" si="66"/>
        <v>0</v>
      </c>
      <c r="BI24" s="1084">
        <f t="shared" si="26"/>
        <v>0</v>
      </c>
      <c r="BJ24" s="1087">
        <f t="shared" si="101"/>
        <v>0</v>
      </c>
      <c r="BK24" s="1086">
        <f t="shared" si="67"/>
        <v>0</v>
      </c>
      <c r="BL24" s="1084">
        <f t="shared" si="27"/>
        <v>0</v>
      </c>
      <c r="BM24" s="1087">
        <f t="shared" si="102"/>
        <v>0</v>
      </c>
      <c r="BN24" s="1086">
        <f t="shared" si="68"/>
        <v>0</v>
      </c>
      <c r="BO24" s="1084">
        <f t="shared" si="28"/>
        <v>0</v>
      </c>
      <c r="BP24" s="1087">
        <f t="shared" si="103"/>
        <v>0</v>
      </c>
      <c r="BQ24" s="1086">
        <f t="shared" si="69"/>
        <v>0</v>
      </c>
      <c r="BR24" s="346">
        <f t="shared" si="29"/>
        <v>16</v>
      </c>
      <c r="BS24" s="814">
        <f t="shared" si="30"/>
        <v>40787</v>
      </c>
      <c r="BT24" s="1084">
        <f t="shared" si="31"/>
        <v>0</v>
      </c>
      <c r="BU24" s="1087">
        <f t="shared" si="104"/>
        <v>0</v>
      </c>
      <c r="BV24" s="1086">
        <f t="shared" si="70"/>
        <v>0</v>
      </c>
      <c r="BW24" s="1084">
        <f t="shared" si="32"/>
        <v>2132000</v>
      </c>
      <c r="BX24" s="1087">
        <f t="shared" si="105"/>
        <v>14550</v>
      </c>
      <c r="BY24" s="1086">
        <f t="shared" si="71"/>
        <v>2117450</v>
      </c>
      <c r="BZ24" s="1084">
        <f t="shared" si="33"/>
        <v>0</v>
      </c>
      <c r="CA24" s="1087">
        <f t="shared" si="106"/>
        <v>0</v>
      </c>
      <c r="CB24" s="1086">
        <f t="shared" si="72"/>
        <v>0</v>
      </c>
      <c r="CC24" s="1084">
        <f t="shared" si="34"/>
        <v>0</v>
      </c>
      <c r="CD24" s="1087">
        <f t="shared" si="107"/>
        <v>0</v>
      </c>
      <c r="CE24" s="1086">
        <f t="shared" si="73"/>
        <v>0</v>
      </c>
      <c r="CF24" s="1084">
        <f t="shared" si="35"/>
        <v>3460000</v>
      </c>
      <c r="CG24" s="1087">
        <f t="shared" si="108"/>
        <v>39360</v>
      </c>
      <c r="CH24" s="1086">
        <f t="shared" si="74"/>
        <v>3420640</v>
      </c>
      <c r="CI24" s="346">
        <f t="shared" si="36"/>
        <v>16</v>
      </c>
      <c r="CJ24" s="814">
        <f t="shared" si="37"/>
        <v>40787</v>
      </c>
      <c r="CK24" s="1084">
        <f t="shared" si="38"/>
        <v>0</v>
      </c>
      <c r="CL24" s="1087">
        <f t="shared" si="109"/>
        <v>0</v>
      </c>
      <c r="CM24" s="1086">
        <f t="shared" si="75"/>
        <v>0</v>
      </c>
      <c r="CN24" s="1084">
        <f t="shared" si="39"/>
        <v>6057000</v>
      </c>
      <c r="CO24" s="1087">
        <f t="shared" si="110"/>
        <v>68900</v>
      </c>
      <c r="CP24" s="1086">
        <f t="shared" si="76"/>
        <v>5988100</v>
      </c>
      <c r="CQ24" s="1084">
        <f t="shared" si="40"/>
        <v>1737000</v>
      </c>
      <c r="CR24" s="1087">
        <f t="shared" si="111"/>
        <v>11856</v>
      </c>
      <c r="CS24" s="1086">
        <f t="shared" si="77"/>
        <v>1725144</v>
      </c>
      <c r="CT24" s="1084">
        <f t="shared" si="41"/>
        <v>727000</v>
      </c>
      <c r="CU24" s="1087">
        <f t="shared" si="112"/>
        <v>4962</v>
      </c>
      <c r="CV24" s="1086">
        <f t="shared" si="78"/>
        <v>722038</v>
      </c>
      <c r="CW24" s="1084">
        <f t="shared" si="42"/>
        <v>0</v>
      </c>
      <c r="CX24" s="1087">
        <f t="shared" si="113"/>
        <v>0</v>
      </c>
      <c r="CY24" s="1086">
        <f t="shared" si="79"/>
        <v>0</v>
      </c>
      <c r="CZ24" s="346">
        <f t="shared" si="43"/>
        <v>16</v>
      </c>
      <c r="DA24" s="814">
        <f t="shared" si="44"/>
        <v>40787</v>
      </c>
      <c r="DB24" s="1084">
        <f t="shared" si="45"/>
        <v>0</v>
      </c>
      <c r="DC24" s="1087">
        <f t="shared" si="114"/>
        <v>0</v>
      </c>
      <c r="DD24" s="1086">
        <f t="shared" si="80"/>
        <v>0</v>
      </c>
      <c r="DE24" s="1084">
        <f t="shared" si="46"/>
        <v>0</v>
      </c>
      <c r="DF24" s="1087">
        <f t="shared" si="115"/>
        <v>0</v>
      </c>
      <c r="DG24" s="1086">
        <f t="shared" si="81"/>
        <v>0</v>
      </c>
      <c r="DH24" s="1084">
        <f t="shared" si="47"/>
        <v>0</v>
      </c>
      <c r="DI24" s="1087">
        <f t="shared" si="116"/>
        <v>0</v>
      </c>
      <c r="DJ24" s="1086">
        <f t="shared" si="82"/>
        <v>0</v>
      </c>
      <c r="DK24" s="1084">
        <f t="shared" si="48"/>
        <v>0</v>
      </c>
      <c r="DL24" s="1087">
        <f t="shared" si="117"/>
        <v>0</v>
      </c>
      <c r="DM24" s="1086">
        <f t="shared" si="83"/>
        <v>0</v>
      </c>
      <c r="DN24" s="1084">
        <f t="shared" si="49"/>
        <v>0</v>
      </c>
      <c r="DO24" s="1087">
        <f t="shared" si="118"/>
        <v>0</v>
      </c>
      <c r="DP24" s="1086">
        <f t="shared" si="84"/>
        <v>0</v>
      </c>
    </row>
    <row r="25" spans="1:120">
      <c r="A25" s="346">
        <f t="shared" si="0"/>
        <v>17</v>
      </c>
      <c r="B25" s="382">
        <v>40817</v>
      </c>
      <c r="C25" s="1081">
        <f t="shared" si="1"/>
        <v>45563285</v>
      </c>
      <c r="D25" s="1081">
        <f t="shared" si="2"/>
        <v>407465</v>
      </c>
      <c r="E25" s="1081">
        <f t="shared" si="3"/>
        <v>45155820</v>
      </c>
      <c r="F25" s="381">
        <f t="shared" si="4"/>
        <v>40817</v>
      </c>
      <c r="G25" s="1084">
        <f t="shared" si="5"/>
        <v>0</v>
      </c>
      <c r="H25" s="1087">
        <f t="shared" si="85"/>
        <v>0</v>
      </c>
      <c r="I25" s="1137">
        <f t="shared" si="50"/>
        <v>0</v>
      </c>
      <c r="J25" s="1084">
        <f t="shared" si="6"/>
        <v>0</v>
      </c>
      <c r="K25" s="1087">
        <f t="shared" si="86"/>
        <v>0</v>
      </c>
      <c r="L25" s="1137">
        <f t="shared" si="51"/>
        <v>0</v>
      </c>
      <c r="M25" s="1084">
        <f t="shared" si="7"/>
        <v>0</v>
      </c>
      <c r="N25" s="1087">
        <f t="shared" si="87"/>
        <v>0</v>
      </c>
      <c r="O25" s="1137">
        <f t="shared" si="52"/>
        <v>0</v>
      </c>
      <c r="P25" s="1084">
        <f t="shared" si="8"/>
        <v>0</v>
      </c>
      <c r="Q25" s="1087">
        <f t="shared" si="88"/>
        <v>0</v>
      </c>
      <c r="R25" s="1086">
        <f t="shared" si="53"/>
        <v>0</v>
      </c>
      <c r="S25" s="346">
        <f t="shared" si="9"/>
        <v>17</v>
      </c>
      <c r="T25" s="814">
        <f t="shared" si="10"/>
        <v>40817</v>
      </c>
      <c r="U25" s="1084">
        <v>5981000</v>
      </c>
      <c r="V25" s="1087">
        <f t="shared" si="89"/>
        <v>0</v>
      </c>
      <c r="W25" s="1137">
        <f t="shared" si="54"/>
        <v>5981000</v>
      </c>
      <c r="X25" s="1084">
        <f t="shared" si="12"/>
        <v>6131000</v>
      </c>
      <c r="Y25" s="1087">
        <f t="shared" si="90"/>
        <v>55792</v>
      </c>
      <c r="Z25" s="1086">
        <f t="shared" si="55"/>
        <v>6075208</v>
      </c>
      <c r="AA25" s="1084">
        <f t="shared" si="13"/>
        <v>0</v>
      </c>
      <c r="AB25" s="1087">
        <f t="shared" si="91"/>
        <v>0</v>
      </c>
      <c r="AC25" s="1086">
        <f t="shared" si="56"/>
        <v>0</v>
      </c>
      <c r="AD25" s="1084">
        <f t="shared" si="57"/>
        <v>2234285</v>
      </c>
      <c r="AE25" s="1087">
        <f t="shared" si="92"/>
        <v>45747</v>
      </c>
      <c r="AF25" s="1086">
        <f t="shared" si="58"/>
        <v>2188538</v>
      </c>
      <c r="AG25" s="1084">
        <f t="shared" si="14"/>
        <v>3836000</v>
      </c>
      <c r="AH25" s="1087">
        <f t="shared" si="93"/>
        <v>43635</v>
      </c>
      <c r="AI25" s="1086">
        <f t="shared" si="59"/>
        <v>3792365</v>
      </c>
      <c r="AJ25" s="346">
        <f t="shared" si="15"/>
        <v>17</v>
      </c>
      <c r="AK25" s="814">
        <f t="shared" si="16"/>
        <v>40817</v>
      </c>
      <c r="AL25" s="1084">
        <f t="shared" si="17"/>
        <v>0</v>
      </c>
      <c r="AM25" s="1087">
        <f t="shared" si="94"/>
        <v>0</v>
      </c>
      <c r="AN25" s="1086">
        <f t="shared" si="60"/>
        <v>0</v>
      </c>
      <c r="AO25" s="1084">
        <f t="shared" si="18"/>
        <v>0</v>
      </c>
      <c r="AP25" s="1087">
        <f t="shared" si="95"/>
        <v>0</v>
      </c>
      <c r="AQ25" s="1086">
        <f t="shared" si="61"/>
        <v>0</v>
      </c>
      <c r="AR25" s="1084">
        <f t="shared" si="19"/>
        <v>2566000</v>
      </c>
      <c r="AS25" s="1087">
        <f t="shared" si="96"/>
        <v>17514</v>
      </c>
      <c r="AT25" s="1086">
        <f t="shared" si="62"/>
        <v>2548486</v>
      </c>
      <c r="AU25" s="1084">
        <f t="shared" si="20"/>
        <v>10702000</v>
      </c>
      <c r="AV25" s="1087">
        <f t="shared" si="97"/>
        <v>73041</v>
      </c>
      <c r="AW25" s="1086">
        <f t="shared" si="63"/>
        <v>10628959</v>
      </c>
      <c r="AX25" s="1084">
        <f t="shared" si="21"/>
        <v>0</v>
      </c>
      <c r="AY25" s="1087">
        <f t="shared" si="98"/>
        <v>0</v>
      </c>
      <c r="AZ25" s="1086">
        <f t="shared" si="64"/>
        <v>0</v>
      </c>
      <c r="BA25" s="346">
        <f t="shared" si="22"/>
        <v>17</v>
      </c>
      <c r="BB25" s="814">
        <f t="shared" si="23"/>
        <v>40817</v>
      </c>
      <c r="BC25" s="1084">
        <f t="shared" si="24"/>
        <v>0</v>
      </c>
      <c r="BD25" s="1087">
        <f t="shared" si="99"/>
        <v>0</v>
      </c>
      <c r="BE25" s="1086">
        <f t="shared" si="65"/>
        <v>0</v>
      </c>
      <c r="BF25" s="1084">
        <f t="shared" si="25"/>
        <v>0</v>
      </c>
      <c r="BG25" s="1087">
        <f t="shared" si="100"/>
        <v>0</v>
      </c>
      <c r="BH25" s="1086">
        <f t="shared" si="66"/>
        <v>0</v>
      </c>
      <c r="BI25" s="1084">
        <f t="shared" si="26"/>
        <v>0</v>
      </c>
      <c r="BJ25" s="1087">
        <f t="shared" si="101"/>
        <v>0</v>
      </c>
      <c r="BK25" s="1086">
        <f t="shared" si="67"/>
        <v>0</v>
      </c>
      <c r="BL25" s="1084">
        <f t="shared" si="27"/>
        <v>0</v>
      </c>
      <c r="BM25" s="1087">
        <f t="shared" si="102"/>
        <v>0</v>
      </c>
      <c r="BN25" s="1086">
        <f t="shared" si="68"/>
        <v>0</v>
      </c>
      <c r="BO25" s="1084">
        <f t="shared" si="28"/>
        <v>0</v>
      </c>
      <c r="BP25" s="1087">
        <f t="shared" si="103"/>
        <v>0</v>
      </c>
      <c r="BQ25" s="1086">
        <f t="shared" si="69"/>
        <v>0</v>
      </c>
      <c r="BR25" s="346">
        <f t="shared" si="29"/>
        <v>17</v>
      </c>
      <c r="BS25" s="814">
        <f t="shared" si="30"/>
        <v>40817</v>
      </c>
      <c r="BT25" s="1084">
        <f t="shared" si="31"/>
        <v>0</v>
      </c>
      <c r="BU25" s="1087">
        <f t="shared" si="104"/>
        <v>0</v>
      </c>
      <c r="BV25" s="1086">
        <f t="shared" si="70"/>
        <v>0</v>
      </c>
      <c r="BW25" s="1084">
        <f t="shared" si="32"/>
        <v>2132000</v>
      </c>
      <c r="BX25" s="1087">
        <f t="shared" si="105"/>
        <v>19400</v>
      </c>
      <c r="BY25" s="1086">
        <f t="shared" si="71"/>
        <v>2112600</v>
      </c>
      <c r="BZ25" s="1084">
        <f t="shared" si="33"/>
        <v>0</v>
      </c>
      <c r="CA25" s="1087">
        <f t="shared" si="106"/>
        <v>0</v>
      </c>
      <c r="CB25" s="1086">
        <f t="shared" si="72"/>
        <v>0</v>
      </c>
      <c r="CC25" s="1084">
        <f t="shared" si="34"/>
        <v>0</v>
      </c>
      <c r="CD25" s="1087">
        <f t="shared" si="107"/>
        <v>0</v>
      </c>
      <c r="CE25" s="1086">
        <f t="shared" si="73"/>
        <v>0</v>
      </c>
      <c r="CF25" s="1084">
        <f t="shared" si="35"/>
        <v>3460000</v>
      </c>
      <c r="CG25" s="1087">
        <f t="shared" si="108"/>
        <v>47232</v>
      </c>
      <c r="CH25" s="1086">
        <f t="shared" si="74"/>
        <v>3412768</v>
      </c>
      <c r="CI25" s="346">
        <f t="shared" si="36"/>
        <v>17</v>
      </c>
      <c r="CJ25" s="814">
        <f t="shared" si="37"/>
        <v>40817</v>
      </c>
      <c r="CK25" s="1084">
        <f t="shared" si="38"/>
        <v>0</v>
      </c>
      <c r="CL25" s="1087">
        <f t="shared" si="109"/>
        <v>0</v>
      </c>
      <c r="CM25" s="1086">
        <f t="shared" si="75"/>
        <v>0</v>
      </c>
      <c r="CN25" s="1084">
        <f t="shared" si="39"/>
        <v>6057000</v>
      </c>
      <c r="CO25" s="1087">
        <f t="shared" si="110"/>
        <v>82680</v>
      </c>
      <c r="CP25" s="1086">
        <f t="shared" si="76"/>
        <v>5974320</v>
      </c>
      <c r="CQ25" s="1084">
        <f t="shared" si="40"/>
        <v>1737000</v>
      </c>
      <c r="CR25" s="1087">
        <f t="shared" si="111"/>
        <v>15808</v>
      </c>
      <c r="CS25" s="1086">
        <f t="shared" si="77"/>
        <v>1721192</v>
      </c>
      <c r="CT25" s="1084">
        <f t="shared" si="41"/>
        <v>727000</v>
      </c>
      <c r="CU25" s="1087">
        <f t="shared" si="112"/>
        <v>6616</v>
      </c>
      <c r="CV25" s="1086">
        <f t="shared" si="78"/>
        <v>720384</v>
      </c>
      <c r="CW25" s="1084">
        <f t="shared" si="42"/>
        <v>0</v>
      </c>
      <c r="CX25" s="1087">
        <f t="shared" si="113"/>
        <v>0</v>
      </c>
      <c r="CY25" s="1086">
        <f t="shared" si="79"/>
        <v>0</v>
      </c>
      <c r="CZ25" s="346">
        <f t="shared" si="43"/>
        <v>17</v>
      </c>
      <c r="DA25" s="814">
        <f t="shared" si="44"/>
        <v>40817</v>
      </c>
      <c r="DB25" s="1084">
        <f t="shared" si="45"/>
        <v>0</v>
      </c>
      <c r="DC25" s="1087">
        <f t="shared" si="114"/>
        <v>0</v>
      </c>
      <c r="DD25" s="1086">
        <f t="shared" si="80"/>
        <v>0</v>
      </c>
      <c r="DE25" s="1084">
        <f t="shared" si="46"/>
        <v>0</v>
      </c>
      <c r="DF25" s="1087">
        <f t="shared" si="115"/>
        <v>0</v>
      </c>
      <c r="DG25" s="1086">
        <f t="shared" si="81"/>
        <v>0</v>
      </c>
      <c r="DH25" s="1084">
        <f t="shared" si="47"/>
        <v>0</v>
      </c>
      <c r="DI25" s="1087">
        <f t="shared" si="116"/>
        <v>0</v>
      </c>
      <c r="DJ25" s="1086">
        <f t="shared" si="82"/>
        <v>0</v>
      </c>
      <c r="DK25" s="1084">
        <f t="shared" si="48"/>
        <v>0</v>
      </c>
      <c r="DL25" s="1087">
        <f t="shared" si="117"/>
        <v>0</v>
      </c>
      <c r="DM25" s="1086">
        <f t="shared" si="83"/>
        <v>0</v>
      </c>
      <c r="DN25" s="1084">
        <f t="shared" si="49"/>
        <v>0</v>
      </c>
      <c r="DO25" s="1087">
        <f t="shared" si="118"/>
        <v>0</v>
      </c>
      <c r="DP25" s="1086">
        <f t="shared" si="84"/>
        <v>0</v>
      </c>
    </row>
    <row r="26" spans="1:120">
      <c r="A26" s="346">
        <f t="shared" si="0"/>
        <v>18</v>
      </c>
      <c r="B26" s="382">
        <v>40848</v>
      </c>
      <c r="C26" s="1081">
        <f t="shared" si="1"/>
        <v>45563285</v>
      </c>
      <c r="D26" s="1081">
        <f t="shared" si="2"/>
        <v>511123</v>
      </c>
      <c r="E26" s="1081">
        <f t="shared" si="3"/>
        <v>45052162</v>
      </c>
      <c r="F26" s="381">
        <f t="shared" si="4"/>
        <v>40848</v>
      </c>
      <c r="G26" s="1084">
        <f t="shared" si="5"/>
        <v>0</v>
      </c>
      <c r="H26" s="1087">
        <f t="shared" si="85"/>
        <v>0</v>
      </c>
      <c r="I26" s="1137">
        <f t="shared" si="50"/>
        <v>0</v>
      </c>
      <c r="J26" s="1084">
        <f t="shared" si="6"/>
        <v>0</v>
      </c>
      <c r="K26" s="1087">
        <f t="shared" si="86"/>
        <v>0</v>
      </c>
      <c r="L26" s="1137">
        <f t="shared" si="51"/>
        <v>0</v>
      </c>
      <c r="M26" s="1084">
        <f t="shared" si="7"/>
        <v>0</v>
      </c>
      <c r="N26" s="1087">
        <f t="shared" si="87"/>
        <v>0</v>
      </c>
      <c r="O26" s="1137">
        <f t="shared" si="52"/>
        <v>0</v>
      </c>
      <c r="P26" s="1084">
        <f t="shared" si="8"/>
        <v>0</v>
      </c>
      <c r="Q26" s="1087">
        <f t="shared" si="88"/>
        <v>0</v>
      </c>
      <c r="R26" s="1086">
        <f t="shared" si="53"/>
        <v>0</v>
      </c>
      <c r="S26" s="346">
        <f t="shared" si="9"/>
        <v>18</v>
      </c>
      <c r="T26" s="814">
        <f t="shared" si="10"/>
        <v>40848</v>
      </c>
      <c r="U26" s="1084">
        <f t="shared" si="11"/>
        <v>5981000</v>
      </c>
      <c r="V26" s="1087">
        <f t="shared" si="89"/>
        <v>13607</v>
      </c>
      <c r="W26" s="1137">
        <f t="shared" si="54"/>
        <v>5967393</v>
      </c>
      <c r="X26" s="1084">
        <f t="shared" si="12"/>
        <v>6131000</v>
      </c>
      <c r="Y26" s="1087">
        <f t="shared" si="90"/>
        <v>69740</v>
      </c>
      <c r="Z26" s="1086">
        <f t="shared" si="55"/>
        <v>6061260</v>
      </c>
      <c r="AA26" s="1084">
        <f t="shared" si="13"/>
        <v>0</v>
      </c>
      <c r="AB26" s="1087">
        <f t="shared" si="91"/>
        <v>0</v>
      </c>
      <c r="AC26" s="1086">
        <f t="shared" si="56"/>
        <v>0</v>
      </c>
      <c r="AD26" s="1084">
        <f t="shared" si="57"/>
        <v>2234285</v>
      </c>
      <c r="AE26" s="1087">
        <f t="shared" si="92"/>
        <v>50830</v>
      </c>
      <c r="AF26" s="1086">
        <f t="shared" si="58"/>
        <v>2183455</v>
      </c>
      <c r="AG26" s="1084">
        <f t="shared" si="14"/>
        <v>3836000</v>
      </c>
      <c r="AH26" s="1087">
        <f t="shared" si="93"/>
        <v>52362</v>
      </c>
      <c r="AI26" s="1086">
        <f t="shared" si="59"/>
        <v>3783638</v>
      </c>
      <c r="AJ26" s="346">
        <f t="shared" si="15"/>
        <v>18</v>
      </c>
      <c r="AK26" s="814">
        <f t="shared" si="16"/>
        <v>40848</v>
      </c>
      <c r="AL26" s="1084">
        <f t="shared" si="17"/>
        <v>0</v>
      </c>
      <c r="AM26" s="1087">
        <f t="shared" si="94"/>
        <v>0</v>
      </c>
      <c r="AN26" s="1086">
        <f t="shared" si="60"/>
        <v>0</v>
      </c>
      <c r="AO26" s="1084">
        <f t="shared" si="18"/>
        <v>0</v>
      </c>
      <c r="AP26" s="1087">
        <f t="shared" si="95"/>
        <v>0</v>
      </c>
      <c r="AQ26" s="1086">
        <f t="shared" si="61"/>
        <v>0</v>
      </c>
      <c r="AR26" s="1084">
        <f t="shared" si="19"/>
        <v>2566000</v>
      </c>
      <c r="AS26" s="1087">
        <f t="shared" si="96"/>
        <v>23352</v>
      </c>
      <c r="AT26" s="1086">
        <f t="shared" si="62"/>
        <v>2542648</v>
      </c>
      <c r="AU26" s="1084">
        <f t="shared" si="20"/>
        <v>10702000</v>
      </c>
      <c r="AV26" s="1087">
        <f t="shared" si="97"/>
        <v>97388</v>
      </c>
      <c r="AW26" s="1086">
        <f t="shared" si="63"/>
        <v>10604612</v>
      </c>
      <c r="AX26" s="1084">
        <f t="shared" si="21"/>
        <v>0</v>
      </c>
      <c r="AY26" s="1087">
        <f t="shared" si="98"/>
        <v>0</v>
      </c>
      <c r="AZ26" s="1086">
        <f t="shared" si="64"/>
        <v>0</v>
      </c>
      <c r="BA26" s="346">
        <f t="shared" si="22"/>
        <v>18</v>
      </c>
      <c r="BB26" s="814">
        <f t="shared" si="23"/>
        <v>40848</v>
      </c>
      <c r="BC26" s="1084">
        <f t="shared" si="24"/>
        <v>0</v>
      </c>
      <c r="BD26" s="1087">
        <f t="shared" si="99"/>
        <v>0</v>
      </c>
      <c r="BE26" s="1086">
        <f t="shared" si="65"/>
        <v>0</v>
      </c>
      <c r="BF26" s="1084">
        <f t="shared" si="25"/>
        <v>0</v>
      </c>
      <c r="BG26" s="1087">
        <f t="shared" si="100"/>
        <v>0</v>
      </c>
      <c r="BH26" s="1086">
        <f t="shared" si="66"/>
        <v>0</v>
      </c>
      <c r="BI26" s="1084">
        <f t="shared" si="26"/>
        <v>0</v>
      </c>
      <c r="BJ26" s="1087">
        <f t="shared" si="101"/>
        <v>0</v>
      </c>
      <c r="BK26" s="1086">
        <f t="shared" si="67"/>
        <v>0</v>
      </c>
      <c r="BL26" s="1084">
        <f t="shared" si="27"/>
        <v>0</v>
      </c>
      <c r="BM26" s="1087">
        <f t="shared" si="102"/>
        <v>0</v>
      </c>
      <c r="BN26" s="1086">
        <f t="shared" si="68"/>
        <v>0</v>
      </c>
      <c r="BO26" s="1084">
        <f t="shared" si="28"/>
        <v>0</v>
      </c>
      <c r="BP26" s="1087">
        <f t="shared" si="103"/>
        <v>0</v>
      </c>
      <c r="BQ26" s="1086">
        <f t="shared" si="69"/>
        <v>0</v>
      </c>
      <c r="BR26" s="346">
        <f t="shared" si="29"/>
        <v>18</v>
      </c>
      <c r="BS26" s="814">
        <f t="shared" si="30"/>
        <v>40848</v>
      </c>
      <c r="BT26" s="1084">
        <f t="shared" si="31"/>
        <v>0</v>
      </c>
      <c r="BU26" s="1087">
        <f t="shared" si="104"/>
        <v>0</v>
      </c>
      <c r="BV26" s="1086">
        <f t="shared" si="70"/>
        <v>0</v>
      </c>
      <c r="BW26" s="1084">
        <f t="shared" si="32"/>
        <v>2132000</v>
      </c>
      <c r="BX26" s="1087">
        <f t="shared" si="105"/>
        <v>24250</v>
      </c>
      <c r="BY26" s="1086">
        <f t="shared" si="71"/>
        <v>2107750</v>
      </c>
      <c r="BZ26" s="1084">
        <f t="shared" si="33"/>
        <v>0</v>
      </c>
      <c r="CA26" s="1087">
        <f t="shared" si="106"/>
        <v>0</v>
      </c>
      <c r="CB26" s="1086">
        <f t="shared" si="72"/>
        <v>0</v>
      </c>
      <c r="CC26" s="1084">
        <f t="shared" si="34"/>
        <v>0</v>
      </c>
      <c r="CD26" s="1087">
        <f t="shared" si="107"/>
        <v>0</v>
      </c>
      <c r="CE26" s="1086">
        <f t="shared" si="73"/>
        <v>0</v>
      </c>
      <c r="CF26" s="1084">
        <f t="shared" si="35"/>
        <v>3460000</v>
      </c>
      <c r="CG26" s="1087">
        <f t="shared" si="108"/>
        <v>55104</v>
      </c>
      <c r="CH26" s="1086">
        <f t="shared" si="74"/>
        <v>3404896</v>
      </c>
      <c r="CI26" s="346">
        <f t="shared" si="36"/>
        <v>18</v>
      </c>
      <c r="CJ26" s="814">
        <f t="shared" si="37"/>
        <v>40848</v>
      </c>
      <c r="CK26" s="1084">
        <f t="shared" si="38"/>
        <v>0</v>
      </c>
      <c r="CL26" s="1087">
        <f t="shared" si="109"/>
        <v>0</v>
      </c>
      <c r="CM26" s="1086">
        <f t="shared" si="75"/>
        <v>0</v>
      </c>
      <c r="CN26" s="1084">
        <f t="shared" si="39"/>
        <v>6057000</v>
      </c>
      <c r="CO26" s="1087">
        <f t="shared" si="110"/>
        <v>96460</v>
      </c>
      <c r="CP26" s="1086">
        <f t="shared" si="76"/>
        <v>5960540</v>
      </c>
      <c r="CQ26" s="1084">
        <f t="shared" si="40"/>
        <v>1737000</v>
      </c>
      <c r="CR26" s="1087">
        <f t="shared" si="111"/>
        <v>19760</v>
      </c>
      <c r="CS26" s="1086">
        <f t="shared" si="77"/>
        <v>1717240</v>
      </c>
      <c r="CT26" s="1084">
        <f t="shared" si="41"/>
        <v>727000</v>
      </c>
      <c r="CU26" s="1087">
        <f t="shared" si="112"/>
        <v>8270</v>
      </c>
      <c r="CV26" s="1086">
        <f t="shared" si="78"/>
        <v>718730</v>
      </c>
      <c r="CW26" s="1084">
        <f t="shared" si="42"/>
        <v>0</v>
      </c>
      <c r="CX26" s="1087">
        <f t="shared" si="113"/>
        <v>0</v>
      </c>
      <c r="CY26" s="1086">
        <f t="shared" si="79"/>
        <v>0</v>
      </c>
      <c r="CZ26" s="346">
        <f t="shared" si="43"/>
        <v>18</v>
      </c>
      <c r="DA26" s="814">
        <f t="shared" si="44"/>
        <v>40848</v>
      </c>
      <c r="DB26" s="1084">
        <f t="shared" si="45"/>
        <v>0</v>
      </c>
      <c r="DC26" s="1087">
        <f t="shared" si="114"/>
        <v>0</v>
      </c>
      <c r="DD26" s="1086">
        <f t="shared" si="80"/>
        <v>0</v>
      </c>
      <c r="DE26" s="1084">
        <f t="shared" si="46"/>
        <v>0</v>
      </c>
      <c r="DF26" s="1087">
        <f t="shared" si="115"/>
        <v>0</v>
      </c>
      <c r="DG26" s="1086">
        <f t="shared" si="81"/>
        <v>0</v>
      </c>
      <c r="DH26" s="1084">
        <f t="shared" si="47"/>
        <v>0</v>
      </c>
      <c r="DI26" s="1087">
        <f t="shared" si="116"/>
        <v>0</v>
      </c>
      <c r="DJ26" s="1086">
        <f t="shared" si="82"/>
        <v>0</v>
      </c>
      <c r="DK26" s="1084">
        <f t="shared" si="48"/>
        <v>0</v>
      </c>
      <c r="DL26" s="1087">
        <f t="shared" si="117"/>
        <v>0</v>
      </c>
      <c r="DM26" s="1086">
        <f t="shared" si="83"/>
        <v>0</v>
      </c>
      <c r="DN26" s="1084">
        <f t="shared" si="49"/>
        <v>0</v>
      </c>
      <c r="DO26" s="1087">
        <f t="shared" si="118"/>
        <v>0</v>
      </c>
      <c r="DP26" s="1086">
        <f t="shared" si="84"/>
        <v>0</v>
      </c>
    </row>
    <row r="27" spans="1:120">
      <c r="A27" s="346">
        <f t="shared" si="0"/>
        <v>19</v>
      </c>
      <c r="B27" s="382">
        <v>40878</v>
      </c>
      <c r="C27" s="1081">
        <f t="shared" si="1"/>
        <v>51387285</v>
      </c>
      <c r="D27" s="1081">
        <f t="shared" si="2"/>
        <v>614781</v>
      </c>
      <c r="E27" s="1081">
        <f t="shared" si="3"/>
        <v>50772504</v>
      </c>
      <c r="F27" s="381">
        <f t="shared" si="4"/>
        <v>40878</v>
      </c>
      <c r="G27" s="1084">
        <f t="shared" si="5"/>
        <v>0</v>
      </c>
      <c r="H27" s="1087">
        <f t="shared" si="85"/>
        <v>0</v>
      </c>
      <c r="I27" s="1137">
        <f>+G27-H27</f>
        <v>0</v>
      </c>
      <c r="J27" s="1084">
        <f t="shared" si="6"/>
        <v>0</v>
      </c>
      <c r="K27" s="1087">
        <f t="shared" si="86"/>
        <v>0</v>
      </c>
      <c r="L27" s="1137">
        <f t="shared" si="51"/>
        <v>0</v>
      </c>
      <c r="M27" s="1084">
        <f t="shared" si="7"/>
        <v>0</v>
      </c>
      <c r="N27" s="1087">
        <f t="shared" si="87"/>
        <v>0</v>
      </c>
      <c r="O27" s="1137">
        <f t="shared" si="52"/>
        <v>0</v>
      </c>
      <c r="P27" s="1084">
        <f t="shared" si="8"/>
        <v>0</v>
      </c>
      <c r="Q27" s="1087">
        <f t="shared" si="88"/>
        <v>0</v>
      </c>
      <c r="R27" s="1086">
        <f t="shared" si="53"/>
        <v>0</v>
      </c>
      <c r="S27" s="346">
        <f t="shared" si="9"/>
        <v>19</v>
      </c>
      <c r="T27" s="814">
        <f t="shared" si="10"/>
        <v>40878</v>
      </c>
      <c r="U27" s="1084">
        <f t="shared" si="11"/>
        <v>5981000</v>
      </c>
      <c r="V27" s="1087">
        <f t="shared" si="89"/>
        <v>27214</v>
      </c>
      <c r="W27" s="1137">
        <f>+U27-V27</f>
        <v>5953786</v>
      </c>
      <c r="X27" s="1084">
        <f t="shared" si="12"/>
        <v>6131000</v>
      </c>
      <c r="Y27" s="1087">
        <f t="shared" si="90"/>
        <v>83688</v>
      </c>
      <c r="Z27" s="1086">
        <f t="shared" si="55"/>
        <v>6047312</v>
      </c>
      <c r="AA27" s="1084">
        <f t="shared" si="13"/>
        <v>0</v>
      </c>
      <c r="AB27" s="1087">
        <f t="shared" si="91"/>
        <v>0</v>
      </c>
      <c r="AC27" s="1086">
        <f t="shared" si="56"/>
        <v>0</v>
      </c>
      <c r="AD27" s="1084">
        <f t="shared" si="57"/>
        <v>2234285</v>
      </c>
      <c r="AE27" s="1087">
        <f t="shared" si="92"/>
        <v>55913</v>
      </c>
      <c r="AF27" s="1086">
        <f t="shared" si="58"/>
        <v>2178372</v>
      </c>
      <c r="AG27" s="1084">
        <f t="shared" si="14"/>
        <v>3836000</v>
      </c>
      <c r="AH27" s="1087">
        <f t="shared" si="93"/>
        <v>61089</v>
      </c>
      <c r="AI27" s="1086">
        <f t="shared" si="59"/>
        <v>3774911</v>
      </c>
      <c r="AJ27" s="346">
        <f t="shared" si="15"/>
        <v>19</v>
      </c>
      <c r="AK27" s="814">
        <f t="shared" si="16"/>
        <v>40878</v>
      </c>
      <c r="AL27" s="1084">
        <f t="shared" si="17"/>
        <v>0</v>
      </c>
      <c r="AM27" s="1087">
        <f t="shared" si="94"/>
        <v>0</v>
      </c>
      <c r="AN27" s="1086">
        <f t="shared" si="60"/>
        <v>0</v>
      </c>
      <c r="AO27" s="1084">
        <f t="shared" si="18"/>
        <v>0</v>
      </c>
      <c r="AP27" s="1087">
        <f t="shared" si="95"/>
        <v>0</v>
      </c>
      <c r="AQ27" s="1086">
        <f t="shared" si="61"/>
        <v>0</v>
      </c>
      <c r="AR27" s="1084">
        <f t="shared" si="19"/>
        <v>2566000</v>
      </c>
      <c r="AS27" s="1087">
        <f t="shared" si="96"/>
        <v>29190</v>
      </c>
      <c r="AT27" s="1086">
        <f t="shared" si="62"/>
        <v>2536810</v>
      </c>
      <c r="AU27" s="1084">
        <f t="shared" si="20"/>
        <v>10702000</v>
      </c>
      <c r="AV27" s="1087">
        <f t="shared" si="97"/>
        <v>121735</v>
      </c>
      <c r="AW27" s="1086">
        <f t="shared" si="63"/>
        <v>10580265</v>
      </c>
      <c r="AX27" s="1084">
        <f t="shared" si="21"/>
        <v>0</v>
      </c>
      <c r="AY27" s="1087">
        <f t="shared" si="98"/>
        <v>0</v>
      </c>
      <c r="AZ27" s="1086">
        <f t="shared" si="64"/>
        <v>0</v>
      </c>
      <c r="BA27" s="346">
        <f t="shared" si="22"/>
        <v>19</v>
      </c>
      <c r="BB27" s="814">
        <f t="shared" si="23"/>
        <v>40878</v>
      </c>
      <c r="BC27" s="1084">
        <f t="shared" si="24"/>
        <v>0</v>
      </c>
      <c r="BD27" s="1087">
        <f t="shared" si="99"/>
        <v>0</v>
      </c>
      <c r="BE27" s="1086">
        <f t="shared" si="65"/>
        <v>0</v>
      </c>
      <c r="BF27" s="1084">
        <f t="shared" si="25"/>
        <v>0</v>
      </c>
      <c r="BG27" s="1087">
        <f t="shared" si="100"/>
        <v>0</v>
      </c>
      <c r="BH27" s="1086">
        <f t="shared" si="66"/>
        <v>0</v>
      </c>
      <c r="BI27" s="1084">
        <f t="shared" si="26"/>
        <v>0</v>
      </c>
      <c r="BJ27" s="1087">
        <f t="shared" si="101"/>
        <v>0</v>
      </c>
      <c r="BK27" s="1086">
        <f t="shared" si="67"/>
        <v>0</v>
      </c>
      <c r="BL27" s="1084">
        <f t="shared" si="27"/>
        <v>0</v>
      </c>
      <c r="BM27" s="1087">
        <f t="shared" si="102"/>
        <v>0</v>
      </c>
      <c r="BN27" s="1086">
        <f t="shared" si="68"/>
        <v>0</v>
      </c>
      <c r="BO27" s="1084">
        <f t="shared" si="28"/>
        <v>0</v>
      </c>
      <c r="BP27" s="1087">
        <f t="shared" si="103"/>
        <v>0</v>
      </c>
      <c r="BQ27" s="1086">
        <f t="shared" si="69"/>
        <v>0</v>
      </c>
      <c r="BR27" s="346">
        <f t="shared" si="29"/>
        <v>19</v>
      </c>
      <c r="BS27" s="814">
        <f t="shared" si="30"/>
        <v>40878</v>
      </c>
      <c r="BT27" s="1084">
        <f t="shared" si="31"/>
        <v>0</v>
      </c>
      <c r="BU27" s="1087">
        <f t="shared" si="104"/>
        <v>0</v>
      </c>
      <c r="BV27" s="1086">
        <f t="shared" si="70"/>
        <v>0</v>
      </c>
      <c r="BW27" s="1084">
        <f t="shared" si="32"/>
        <v>2132000</v>
      </c>
      <c r="BX27" s="1087">
        <f t="shared" si="105"/>
        <v>29100</v>
      </c>
      <c r="BY27" s="1086">
        <f t="shared" si="71"/>
        <v>2102900</v>
      </c>
      <c r="BZ27" s="1084">
        <v>5824000</v>
      </c>
      <c r="CA27" s="1087">
        <f t="shared" si="106"/>
        <v>0</v>
      </c>
      <c r="CB27" s="1086">
        <f t="shared" si="72"/>
        <v>5824000</v>
      </c>
      <c r="CC27" s="1084">
        <f t="shared" si="34"/>
        <v>0</v>
      </c>
      <c r="CD27" s="1087">
        <f t="shared" si="107"/>
        <v>0</v>
      </c>
      <c r="CE27" s="1086">
        <f t="shared" si="73"/>
        <v>0</v>
      </c>
      <c r="CF27" s="1084">
        <f t="shared" si="35"/>
        <v>3460000</v>
      </c>
      <c r="CG27" s="1087">
        <f t="shared" si="108"/>
        <v>62976</v>
      </c>
      <c r="CH27" s="1086">
        <f t="shared" si="74"/>
        <v>3397024</v>
      </c>
      <c r="CI27" s="346">
        <f t="shared" si="36"/>
        <v>19</v>
      </c>
      <c r="CJ27" s="814">
        <f t="shared" si="37"/>
        <v>40878</v>
      </c>
      <c r="CK27" s="1084">
        <f t="shared" si="38"/>
        <v>0</v>
      </c>
      <c r="CL27" s="1087">
        <f t="shared" si="109"/>
        <v>0</v>
      </c>
      <c r="CM27" s="1086">
        <f t="shared" si="75"/>
        <v>0</v>
      </c>
      <c r="CN27" s="1084">
        <f t="shared" si="39"/>
        <v>6057000</v>
      </c>
      <c r="CO27" s="1087">
        <f t="shared" si="110"/>
        <v>110240</v>
      </c>
      <c r="CP27" s="1086">
        <f t="shared" si="76"/>
        <v>5946760</v>
      </c>
      <c r="CQ27" s="1084">
        <f t="shared" si="40"/>
        <v>1737000</v>
      </c>
      <c r="CR27" s="1087">
        <f t="shared" si="111"/>
        <v>23712</v>
      </c>
      <c r="CS27" s="1086">
        <f t="shared" si="77"/>
        <v>1713288</v>
      </c>
      <c r="CT27" s="1084">
        <f t="shared" si="41"/>
        <v>727000</v>
      </c>
      <c r="CU27" s="1087">
        <f t="shared" si="112"/>
        <v>9924</v>
      </c>
      <c r="CV27" s="1086">
        <f t="shared" si="78"/>
        <v>717076</v>
      </c>
      <c r="CW27" s="1084">
        <f t="shared" si="42"/>
        <v>0</v>
      </c>
      <c r="CX27" s="1087">
        <f t="shared" si="113"/>
        <v>0</v>
      </c>
      <c r="CY27" s="1086">
        <f t="shared" si="79"/>
        <v>0</v>
      </c>
      <c r="CZ27" s="346">
        <f t="shared" si="43"/>
        <v>19</v>
      </c>
      <c r="DA27" s="814">
        <f t="shared" si="44"/>
        <v>40878</v>
      </c>
      <c r="DB27" s="1084">
        <f t="shared" si="45"/>
        <v>0</v>
      </c>
      <c r="DC27" s="1087">
        <f t="shared" si="114"/>
        <v>0</v>
      </c>
      <c r="DD27" s="1086">
        <f t="shared" si="80"/>
        <v>0</v>
      </c>
      <c r="DE27" s="1084">
        <f t="shared" si="46"/>
        <v>0</v>
      </c>
      <c r="DF27" s="1087">
        <f t="shared" si="115"/>
        <v>0</v>
      </c>
      <c r="DG27" s="1086">
        <f t="shared" si="81"/>
        <v>0</v>
      </c>
      <c r="DH27" s="1084">
        <f t="shared" si="47"/>
        <v>0</v>
      </c>
      <c r="DI27" s="1087">
        <f t="shared" si="116"/>
        <v>0</v>
      </c>
      <c r="DJ27" s="1086">
        <f t="shared" si="82"/>
        <v>0</v>
      </c>
      <c r="DK27" s="1084">
        <f t="shared" si="48"/>
        <v>0</v>
      </c>
      <c r="DL27" s="1087">
        <f t="shared" si="117"/>
        <v>0</v>
      </c>
      <c r="DM27" s="1086">
        <f t="shared" si="83"/>
        <v>0</v>
      </c>
      <c r="DN27" s="1084">
        <f t="shared" si="49"/>
        <v>0</v>
      </c>
      <c r="DO27" s="1087">
        <f t="shared" si="118"/>
        <v>0</v>
      </c>
      <c r="DP27" s="1086">
        <f t="shared" si="84"/>
        <v>0</v>
      </c>
    </row>
    <row r="28" spans="1:120">
      <c r="A28" s="346">
        <f t="shared" si="0"/>
        <v>20</v>
      </c>
      <c r="B28" s="382">
        <v>40909</v>
      </c>
      <c r="C28" s="1081">
        <f t="shared" si="1"/>
        <v>51387285</v>
      </c>
      <c r="D28" s="1081">
        <f t="shared" si="2"/>
        <v>731689</v>
      </c>
      <c r="E28" s="1081">
        <f t="shared" si="3"/>
        <v>50655596</v>
      </c>
      <c r="F28" s="381">
        <f t="shared" si="4"/>
        <v>40909</v>
      </c>
      <c r="G28" s="1084">
        <f t="shared" si="5"/>
        <v>0</v>
      </c>
      <c r="H28" s="1087">
        <f t="shared" si="85"/>
        <v>0</v>
      </c>
      <c r="I28" s="1137">
        <f t="shared" ref="I28:I39" si="119">+G28-H28</f>
        <v>0</v>
      </c>
      <c r="J28" s="1084">
        <f t="shared" si="6"/>
        <v>0</v>
      </c>
      <c r="K28" s="1087">
        <f t="shared" si="86"/>
        <v>0</v>
      </c>
      <c r="L28" s="1137">
        <f t="shared" si="51"/>
        <v>0</v>
      </c>
      <c r="M28" s="1084">
        <f t="shared" si="7"/>
        <v>0</v>
      </c>
      <c r="N28" s="1087">
        <f t="shared" si="87"/>
        <v>0</v>
      </c>
      <c r="O28" s="1137">
        <f t="shared" si="52"/>
        <v>0</v>
      </c>
      <c r="P28" s="1084">
        <f t="shared" si="8"/>
        <v>0</v>
      </c>
      <c r="Q28" s="1087">
        <f t="shared" si="88"/>
        <v>0</v>
      </c>
      <c r="R28" s="1086">
        <f t="shared" si="53"/>
        <v>0</v>
      </c>
      <c r="S28" s="346">
        <f t="shared" si="9"/>
        <v>20</v>
      </c>
      <c r="T28" s="814">
        <f t="shared" si="10"/>
        <v>40909</v>
      </c>
      <c r="U28" s="1084">
        <f t="shared" si="11"/>
        <v>5981000</v>
      </c>
      <c r="V28" s="1087">
        <f t="shared" si="89"/>
        <v>40821</v>
      </c>
      <c r="W28" s="1137">
        <f t="shared" ref="W28:W39" si="120">+U28-V28</f>
        <v>5940179</v>
      </c>
      <c r="X28" s="1084">
        <f t="shared" si="12"/>
        <v>6131000</v>
      </c>
      <c r="Y28" s="1087">
        <f t="shared" si="90"/>
        <v>97636</v>
      </c>
      <c r="Z28" s="1086">
        <f t="shared" si="55"/>
        <v>6033364</v>
      </c>
      <c r="AA28" s="1084">
        <f t="shared" si="13"/>
        <v>0</v>
      </c>
      <c r="AB28" s="1087">
        <f t="shared" si="91"/>
        <v>0</v>
      </c>
      <c r="AC28" s="1086">
        <f t="shared" si="56"/>
        <v>0</v>
      </c>
      <c r="AD28" s="1084">
        <f t="shared" si="57"/>
        <v>2234285</v>
      </c>
      <c r="AE28" s="1087">
        <f t="shared" si="92"/>
        <v>60996</v>
      </c>
      <c r="AF28" s="1086">
        <f t="shared" si="58"/>
        <v>2173289</v>
      </c>
      <c r="AG28" s="1084">
        <f t="shared" si="14"/>
        <v>3836000</v>
      </c>
      <c r="AH28" s="1087">
        <f t="shared" si="93"/>
        <v>69816</v>
      </c>
      <c r="AI28" s="1086">
        <f t="shared" si="59"/>
        <v>3766184</v>
      </c>
      <c r="AJ28" s="346">
        <f t="shared" si="15"/>
        <v>20</v>
      </c>
      <c r="AK28" s="814">
        <f t="shared" si="16"/>
        <v>40909</v>
      </c>
      <c r="AL28" s="1084">
        <f t="shared" si="17"/>
        <v>0</v>
      </c>
      <c r="AM28" s="1087">
        <f t="shared" si="94"/>
        <v>0</v>
      </c>
      <c r="AN28" s="1086">
        <f t="shared" si="60"/>
        <v>0</v>
      </c>
      <c r="AO28" s="1084">
        <f t="shared" si="18"/>
        <v>0</v>
      </c>
      <c r="AP28" s="1087">
        <f t="shared" si="95"/>
        <v>0</v>
      </c>
      <c r="AQ28" s="1086">
        <f t="shared" si="61"/>
        <v>0</v>
      </c>
      <c r="AR28" s="1084">
        <f t="shared" si="19"/>
        <v>2566000</v>
      </c>
      <c r="AS28" s="1087">
        <f t="shared" si="96"/>
        <v>35028</v>
      </c>
      <c r="AT28" s="1086">
        <f t="shared" si="62"/>
        <v>2530972</v>
      </c>
      <c r="AU28" s="1084">
        <f t="shared" si="20"/>
        <v>10702000</v>
      </c>
      <c r="AV28" s="1087">
        <f t="shared" si="97"/>
        <v>146082</v>
      </c>
      <c r="AW28" s="1086">
        <f t="shared" si="63"/>
        <v>10555918</v>
      </c>
      <c r="AX28" s="1084">
        <f t="shared" si="21"/>
        <v>0</v>
      </c>
      <c r="AY28" s="1087">
        <f t="shared" si="98"/>
        <v>0</v>
      </c>
      <c r="AZ28" s="1086">
        <f t="shared" si="64"/>
        <v>0</v>
      </c>
      <c r="BA28" s="346">
        <f t="shared" si="22"/>
        <v>20</v>
      </c>
      <c r="BB28" s="814">
        <f t="shared" si="23"/>
        <v>40909</v>
      </c>
      <c r="BC28" s="1084">
        <f t="shared" si="24"/>
        <v>0</v>
      </c>
      <c r="BD28" s="1087">
        <f t="shared" si="99"/>
        <v>0</v>
      </c>
      <c r="BE28" s="1086">
        <f t="shared" si="65"/>
        <v>0</v>
      </c>
      <c r="BF28" s="1084">
        <f t="shared" si="25"/>
        <v>0</v>
      </c>
      <c r="BG28" s="1087">
        <f t="shared" si="100"/>
        <v>0</v>
      </c>
      <c r="BH28" s="1086">
        <f t="shared" si="66"/>
        <v>0</v>
      </c>
      <c r="BI28" s="1084">
        <f t="shared" si="26"/>
        <v>0</v>
      </c>
      <c r="BJ28" s="1087">
        <f t="shared" si="101"/>
        <v>0</v>
      </c>
      <c r="BK28" s="1086">
        <f t="shared" si="67"/>
        <v>0</v>
      </c>
      <c r="BL28" s="1084">
        <f t="shared" si="27"/>
        <v>0</v>
      </c>
      <c r="BM28" s="1087">
        <f t="shared" si="102"/>
        <v>0</v>
      </c>
      <c r="BN28" s="1086">
        <f t="shared" si="68"/>
        <v>0</v>
      </c>
      <c r="BO28" s="1084">
        <f t="shared" si="28"/>
        <v>0</v>
      </c>
      <c r="BP28" s="1087">
        <f t="shared" si="103"/>
        <v>0</v>
      </c>
      <c r="BQ28" s="1086">
        <f t="shared" si="69"/>
        <v>0</v>
      </c>
      <c r="BR28" s="346">
        <f t="shared" si="29"/>
        <v>20</v>
      </c>
      <c r="BS28" s="814">
        <f t="shared" si="30"/>
        <v>40909</v>
      </c>
      <c r="BT28" s="1084">
        <f t="shared" si="31"/>
        <v>0</v>
      </c>
      <c r="BU28" s="1087">
        <f t="shared" si="104"/>
        <v>0</v>
      </c>
      <c r="BV28" s="1086">
        <f t="shared" si="70"/>
        <v>0</v>
      </c>
      <c r="BW28" s="1084">
        <f t="shared" si="32"/>
        <v>2132000</v>
      </c>
      <c r="BX28" s="1087">
        <f t="shared" si="105"/>
        <v>33950</v>
      </c>
      <c r="BY28" s="1086">
        <f t="shared" si="71"/>
        <v>2098050</v>
      </c>
      <c r="BZ28" s="1084">
        <f t="shared" si="33"/>
        <v>5824000</v>
      </c>
      <c r="CA28" s="1087">
        <f t="shared" si="106"/>
        <v>13250</v>
      </c>
      <c r="CB28" s="1086">
        <f t="shared" si="72"/>
        <v>5810750</v>
      </c>
      <c r="CC28" s="1084">
        <f t="shared" si="34"/>
        <v>0</v>
      </c>
      <c r="CD28" s="1087">
        <f t="shared" si="107"/>
        <v>0</v>
      </c>
      <c r="CE28" s="1086">
        <f t="shared" si="73"/>
        <v>0</v>
      </c>
      <c r="CF28" s="1084">
        <f t="shared" si="35"/>
        <v>3460000</v>
      </c>
      <c r="CG28" s="1087">
        <f t="shared" si="108"/>
        <v>70848</v>
      </c>
      <c r="CH28" s="1086">
        <f t="shared" si="74"/>
        <v>3389152</v>
      </c>
      <c r="CI28" s="346">
        <f t="shared" si="36"/>
        <v>20</v>
      </c>
      <c r="CJ28" s="814">
        <f t="shared" si="37"/>
        <v>40909</v>
      </c>
      <c r="CK28" s="1084">
        <f t="shared" si="38"/>
        <v>0</v>
      </c>
      <c r="CL28" s="1087">
        <f t="shared" si="109"/>
        <v>0</v>
      </c>
      <c r="CM28" s="1086">
        <f t="shared" si="75"/>
        <v>0</v>
      </c>
      <c r="CN28" s="1084">
        <f t="shared" si="39"/>
        <v>6057000</v>
      </c>
      <c r="CO28" s="1087">
        <f t="shared" si="110"/>
        <v>124020</v>
      </c>
      <c r="CP28" s="1086">
        <f t="shared" si="76"/>
        <v>5932980</v>
      </c>
      <c r="CQ28" s="1084">
        <f t="shared" si="40"/>
        <v>1737000</v>
      </c>
      <c r="CR28" s="1087">
        <f t="shared" si="111"/>
        <v>27664</v>
      </c>
      <c r="CS28" s="1086">
        <f t="shared" si="77"/>
        <v>1709336</v>
      </c>
      <c r="CT28" s="1084">
        <f t="shared" si="41"/>
        <v>727000</v>
      </c>
      <c r="CU28" s="1087">
        <f t="shared" si="112"/>
        <v>11578</v>
      </c>
      <c r="CV28" s="1086">
        <f t="shared" si="78"/>
        <v>715422</v>
      </c>
      <c r="CW28" s="1084">
        <f t="shared" si="42"/>
        <v>0</v>
      </c>
      <c r="CX28" s="1087">
        <f t="shared" si="113"/>
        <v>0</v>
      </c>
      <c r="CY28" s="1086">
        <f t="shared" si="79"/>
        <v>0</v>
      </c>
      <c r="CZ28" s="346">
        <f t="shared" si="43"/>
        <v>20</v>
      </c>
      <c r="DA28" s="814">
        <f t="shared" si="44"/>
        <v>40909</v>
      </c>
      <c r="DB28" s="1084">
        <f t="shared" si="45"/>
        <v>0</v>
      </c>
      <c r="DC28" s="1087">
        <f t="shared" si="114"/>
        <v>0</v>
      </c>
      <c r="DD28" s="1086">
        <f t="shared" si="80"/>
        <v>0</v>
      </c>
      <c r="DE28" s="1084">
        <f t="shared" si="46"/>
        <v>0</v>
      </c>
      <c r="DF28" s="1087">
        <f t="shared" si="115"/>
        <v>0</v>
      </c>
      <c r="DG28" s="1086">
        <f t="shared" si="81"/>
        <v>0</v>
      </c>
      <c r="DH28" s="1084">
        <f t="shared" si="47"/>
        <v>0</v>
      </c>
      <c r="DI28" s="1087">
        <f t="shared" si="116"/>
        <v>0</v>
      </c>
      <c r="DJ28" s="1086">
        <f t="shared" si="82"/>
        <v>0</v>
      </c>
      <c r="DK28" s="1084">
        <f t="shared" si="48"/>
        <v>0</v>
      </c>
      <c r="DL28" s="1087">
        <f t="shared" si="117"/>
        <v>0</v>
      </c>
      <c r="DM28" s="1086">
        <f t="shared" si="83"/>
        <v>0</v>
      </c>
      <c r="DN28" s="1084">
        <f t="shared" si="49"/>
        <v>0</v>
      </c>
      <c r="DO28" s="1087">
        <f t="shared" si="118"/>
        <v>0</v>
      </c>
      <c r="DP28" s="1086">
        <f t="shared" si="84"/>
        <v>0</v>
      </c>
    </row>
    <row r="29" spans="1:120">
      <c r="A29" s="346">
        <f t="shared" si="0"/>
        <v>21</v>
      </c>
      <c r="B29" s="382">
        <v>40940</v>
      </c>
      <c r="C29" s="1081">
        <f t="shared" si="1"/>
        <v>51387285</v>
      </c>
      <c r="D29" s="1081">
        <f t="shared" si="2"/>
        <v>848597</v>
      </c>
      <c r="E29" s="1081">
        <f t="shared" si="3"/>
        <v>50538688</v>
      </c>
      <c r="F29" s="381">
        <f t="shared" si="4"/>
        <v>40940</v>
      </c>
      <c r="G29" s="1084">
        <f t="shared" si="5"/>
        <v>0</v>
      </c>
      <c r="H29" s="1087">
        <f t="shared" si="85"/>
        <v>0</v>
      </c>
      <c r="I29" s="1137">
        <f t="shared" si="119"/>
        <v>0</v>
      </c>
      <c r="J29" s="1084">
        <f t="shared" si="6"/>
        <v>0</v>
      </c>
      <c r="K29" s="1087">
        <f t="shared" si="86"/>
        <v>0</v>
      </c>
      <c r="L29" s="1137">
        <f t="shared" si="51"/>
        <v>0</v>
      </c>
      <c r="M29" s="1084">
        <f t="shared" si="7"/>
        <v>0</v>
      </c>
      <c r="N29" s="1087">
        <f t="shared" si="87"/>
        <v>0</v>
      </c>
      <c r="O29" s="1137">
        <f t="shared" si="52"/>
        <v>0</v>
      </c>
      <c r="P29" s="1084">
        <f t="shared" si="8"/>
        <v>0</v>
      </c>
      <c r="Q29" s="1087">
        <f t="shared" si="88"/>
        <v>0</v>
      </c>
      <c r="R29" s="1086">
        <f t="shared" si="53"/>
        <v>0</v>
      </c>
      <c r="S29" s="346">
        <f t="shared" si="9"/>
        <v>21</v>
      </c>
      <c r="T29" s="814">
        <f t="shared" si="10"/>
        <v>40940</v>
      </c>
      <c r="U29" s="1084">
        <f t="shared" si="11"/>
        <v>5981000</v>
      </c>
      <c r="V29" s="1087">
        <f t="shared" si="89"/>
        <v>54428</v>
      </c>
      <c r="W29" s="1137">
        <f t="shared" si="120"/>
        <v>5926572</v>
      </c>
      <c r="X29" s="1084">
        <f t="shared" si="12"/>
        <v>6131000</v>
      </c>
      <c r="Y29" s="1087">
        <f t="shared" si="90"/>
        <v>111584</v>
      </c>
      <c r="Z29" s="1086">
        <f t="shared" si="55"/>
        <v>6019416</v>
      </c>
      <c r="AA29" s="1084">
        <f t="shared" si="13"/>
        <v>0</v>
      </c>
      <c r="AB29" s="1087">
        <f t="shared" si="91"/>
        <v>0</v>
      </c>
      <c r="AC29" s="1086">
        <f t="shared" si="56"/>
        <v>0</v>
      </c>
      <c r="AD29" s="1084">
        <f t="shared" si="57"/>
        <v>2234285</v>
      </c>
      <c r="AE29" s="1087">
        <f t="shared" si="92"/>
        <v>66079</v>
      </c>
      <c r="AF29" s="1086">
        <f t="shared" si="58"/>
        <v>2168206</v>
      </c>
      <c r="AG29" s="1084">
        <f t="shared" si="14"/>
        <v>3836000</v>
      </c>
      <c r="AH29" s="1087">
        <f t="shared" si="93"/>
        <v>78543</v>
      </c>
      <c r="AI29" s="1086">
        <f t="shared" si="59"/>
        <v>3757457</v>
      </c>
      <c r="AJ29" s="346">
        <f t="shared" si="15"/>
        <v>21</v>
      </c>
      <c r="AK29" s="814">
        <f t="shared" si="16"/>
        <v>40940</v>
      </c>
      <c r="AL29" s="1084">
        <f t="shared" si="17"/>
        <v>0</v>
      </c>
      <c r="AM29" s="1087">
        <f t="shared" si="94"/>
        <v>0</v>
      </c>
      <c r="AN29" s="1086">
        <f t="shared" si="60"/>
        <v>0</v>
      </c>
      <c r="AO29" s="1084">
        <f t="shared" si="18"/>
        <v>0</v>
      </c>
      <c r="AP29" s="1087">
        <f t="shared" si="95"/>
        <v>0</v>
      </c>
      <c r="AQ29" s="1086">
        <f t="shared" si="61"/>
        <v>0</v>
      </c>
      <c r="AR29" s="1084">
        <f t="shared" si="19"/>
        <v>2566000</v>
      </c>
      <c r="AS29" s="1087">
        <f t="shared" si="96"/>
        <v>40866</v>
      </c>
      <c r="AT29" s="1086">
        <f t="shared" si="62"/>
        <v>2525134</v>
      </c>
      <c r="AU29" s="1084">
        <f t="shared" si="20"/>
        <v>10702000</v>
      </c>
      <c r="AV29" s="1087">
        <f t="shared" si="97"/>
        <v>170429</v>
      </c>
      <c r="AW29" s="1086">
        <f t="shared" si="63"/>
        <v>10531571</v>
      </c>
      <c r="AX29" s="1084">
        <f t="shared" si="21"/>
        <v>0</v>
      </c>
      <c r="AY29" s="1087">
        <f t="shared" si="98"/>
        <v>0</v>
      </c>
      <c r="AZ29" s="1086">
        <f t="shared" si="64"/>
        <v>0</v>
      </c>
      <c r="BA29" s="346">
        <f t="shared" si="22"/>
        <v>21</v>
      </c>
      <c r="BB29" s="814">
        <f t="shared" si="23"/>
        <v>40940</v>
      </c>
      <c r="BC29" s="1084">
        <f t="shared" si="24"/>
        <v>0</v>
      </c>
      <c r="BD29" s="1087">
        <f t="shared" si="99"/>
        <v>0</v>
      </c>
      <c r="BE29" s="1086">
        <f t="shared" si="65"/>
        <v>0</v>
      </c>
      <c r="BF29" s="1084">
        <f t="shared" si="25"/>
        <v>0</v>
      </c>
      <c r="BG29" s="1087">
        <f t="shared" si="100"/>
        <v>0</v>
      </c>
      <c r="BH29" s="1086">
        <f t="shared" si="66"/>
        <v>0</v>
      </c>
      <c r="BI29" s="1084">
        <f t="shared" si="26"/>
        <v>0</v>
      </c>
      <c r="BJ29" s="1087">
        <f t="shared" si="101"/>
        <v>0</v>
      </c>
      <c r="BK29" s="1086">
        <f t="shared" si="67"/>
        <v>0</v>
      </c>
      <c r="BL29" s="1084">
        <f t="shared" si="27"/>
        <v>0</v>
      </c>
      <c r="BM29" s="1087">
        <f t="shared" si="102"/>
        <v>0</v>
      </c>
      <c r="BN29" s="1086">
        <f t="shared" si="68"/>
        <v>0</v>
      </c>
      <c r="BO29" s="1084">
        <f t="shared" si="28"/>
        <v>0</v>
      </c>
      <c r="BP29" s="1087">
        <f t="shared" si="103"/>
        <v>0</v>
      </c>
      <c r="BQ29" s="1086">
        <f t="shared" si="69"/>
        <v>0</v>
      </c>
      <c r="BR29" s="346">
        <f t="shared" si="29"/>
        <v>21</v>
      </c>
      <c r="BS29" s="814">
        <f t="shared" si="30"/>
        <v>40940</v>
      </c>
      <c r="BT29" s="1084">
        <f t="shared" si="31"/>
        <v>0</v>
      </c>
      <c r="BU29" s="1087">
        <f t="shared" si="104"/>
        <v>0</v>
      </c>
      <c r="BV29" s="1086">
        <f t="shared" si="70"/>
        <v>0</v>
      </c>
      <c r="BW29" s="1084">
        <f t="shared" si="32"/>
        <v>2132000</v>
      </c>
      <c r="BX29" s="1087">
        <f t="shared" si="105"/>
        <v>38800</v>
      </c>
      <c r="BY29" s="1086">
        <f t="shared" si="71"/>
        <v>2093200</v>
      </c>
      <c r="BZ29" s="1084">
        <f t="shared" si="33"/>
        <v>5824000</v>
      </c>
      <c r="CA29" s="1087">
        <f t="shared" si="106"/>
        <v>26500</v>
      </c>
      <c r="CB29" s="1086">
        <f t="shared" si="72"/>
        <v>5797500</v>
      </c>
      <c r="CC29" s="1084">
        <f t="shared" si="34"/>
        <v>0</v>
      </c>
      <c r="CD29" s="1087">
        <f t="shared" si="107"/>
        <v>0</v>
      </c>
      <c r="CE29" s="1086">
        <f t="shared" si="73"/>
        <v>0</v>
      </c>
      <c r="CF29" s="1084">
        <f t="shared" si="35"/>
        <v>3460000</v>
      </c>
      <c r="CG29" s="1087">
        <f t="shared" si="108"/>
        <v>78720</v>
      </c>
      <c r="CH29" s="1086">
        <f t="shared" si="74"/>
        <v>3381280</v>
      </c>
      <c r="CI29" s="346">
        <f t="shared" si="36"/>
        <v>21</v>
      </c>
      <c r="CJ29" s="814">
        <f t="shared" si="37"/>
        <v>40940</v>
      </c>
      <c r="CK29" s="1084">
        <f t="shared" si="38"/>
        <v>0</v>
      </c>
      <c r="CL29" s="1087">
        <f t="shared" si="109"/>
        <v>0</v>
      </c>
      <c r="CM29" s="1086">
        <f t="shared" si="75"/>
        <v>0</v>
      </c>
      <c r="CN29" s="1084">
        <f t="shared" si="39"/>
        <v>6057000</v>
      </c>
      <c r="CO29" s="1087">
        <f t="shared" si="110"/>
        <v>137800</v>
      </c>
      <c r="CP29" s="1086">
        <f t="shared" si="76"/>
        <v>5919200</v>
      </c>
      <c r="CQ29" s="1084">
        <f t="shared" si="40"/>
        <v>1737000</v>
      </c>
      <c r="CR29" s="1087">
        <f t="shared" si="111"/>
        <v>31616</v>
      </c>
      <c r="CS29" s="1086">
        <f t="shared" si="77"/>
        <v>1705384</v>
      </c>
      <c r="CT29" s="1084">
        <f t="shared" si="41"/>
        <v>727000</v>
      </c>
      <c r="CU29" s="1087">
        <f t="shared" si="112"/>
        <v>13232</v>
      </c>
      <c r="CV29" s="1086">
        <f t="shared" si="78"/>
        <v>713768</v>
      </c>
      <c r="CW29" s="1084">
        <f t="shared" si="42"/>
        <v>0</v>
      </c>
      <c r="CX29" s="1087">
        <f t="shared" si="113"/>
        <v>0</v>
      </c>
      <c r="CY29" s="1086">
        <f t="shared" si="79"/>
        <v>0</v>
      </c>
      <c r="CZ29" s="346">
        <f t="shared" si="43"/>
        <v>21</v>
      </c>
      <c r="DA29" s="814">
        <f t="shared" si="44"/>
        <v>40940</v>
      </c>
      <c r="DB29" s="1084">
        <f t="shared" si="45"/>
        <v>0</v>
      </c>
      <c r="DC29" s="1087">
        <f t="shared" si="114"/>
        <v>0</v>
      </c>
      <c r="DD29" s="1086">
        <f t="shared" si="80"/>
        <v>0</v>
      </c>
      <c r="DE29" s="1084">
        <f t="shared" si="46"/>
        <v>0</v>
      </c>
      <c r="DF29" s="1087">
        <f t="shared" si="115"/>
        <v>0</v>
      </c>
      <c r="DG29" s="1086">
        <f t="shared" si="81"/>
        <v>0</v>
      </c>
      <c r="DH29" s="1084">
        <f t="shared" si="47"/>
        <v>0</v>
      </c>
      <c r="DI29" s="1087">
        <f t="shared" si="116"/>
        <v>0</v>
      </c>
      <c r="DJ29" s="1086">
        <f t="shared" si="82"/>
        <v>0</v>
      </c>
      <c r="DK29" s="1084">
        <f t="shared" si="48"/>
        <v>0</v>
      </c>
      <c r="DL29" s="1087">
        <f t="shared" si="117"/>
        <v>0</v>
      </c>
      <c r="DM29" s="1086">
        <f t="shared" si="83"/>
        <v>0</v>
      </c>
      <c r="DN29" s="1084">
        <f t="shared" si="49"/>
        <v>0</v>
      </c>
      <c r="DO29" s="1087">
        <f t="shared" si="118"/>
        <v>0</v>
      </c>
      <c r="DP29" s="1086">
        <f t="shared" si="84"/>
        <v>0</v>
      </c>
    </row>
    <row r="30" spans="1:120">
      <c r="A30" s="346">
        <f t="shared" si="0"/>
        <v>22</v>
      </c>
      <c r="B30" s="382">
        <v>40969</v>
      </c>
      <c r="C30" s="1081">
        <f t="shared" si="1"/>
        <v>51387285</v>
      </c>
      <c r="D30" s="1081">
        <f t="shared" si="2"/>
        <v>965505</v>
      </c>
      <c r="E30" s="1081">
        <f t="shared" si="3"/>
        <v>50421780</v>
      </c>
      <c r="F30" s="381">
        <f t="shared" si="4"/>
        <v>40969</v>
      </c>
      <c r="G30" s="1084">
        <v>0</v>
      </c>
      <c r="H30" s="1087">
        <f t="shared" si="85"/>
        <v>0</v>
      </c>
      <c r="I30" s="1137">
        <f t="shared" si="119"/>
        <v>0</v>
      </c>
      <c r="J30" s="1084">
        <f t="shared" si="6"/>
        <v>0</v>
      </c>
      <c r="K30" s="1087">
        <f t="shared" si="86"/>
        <v>0</v>
      </c>
      <c r="L30" s="1137">
        <f t="shared" si="51"/>
        <v>0</v>
      </c>
      <c r="M30" s="1084">
        <f t="shared" si="7"/>
        <v>0</v>
      </c>
      <c r="N30" s="1087">
        <f t="shared" si="87"/>
        <v>0</v>
      </c>
      <c r="O30" s="1137">
        <f t="shared" si="52"/>
        <v>0</v>
      </c>
      <c r="P30" s="1084">
        <f t="shared" si="8"/>
        <v>0</v>
      </c>
      <c r="Q30" s="1087">
        <f t="shared" si="88"/>
        <v>0</v>
      </c>
      <c r="R30" s="1086">
        <f t="shared" si="53"/>
        <v>0</v>
      </c>
      <c r="S30" s="346">
        <f t="shared" si="9"/>
        <v>22</v>
      </c>
      <c r="T30" s="814">
        <f t="shared" si="10"/>
        <v>40969</v>
      </c>
      <c r="U30" s="1084">
        <f t="shared" si="11"/>
        <v>5981000</v>
      </c>
      <c r="V30" s="1087">
        <f t="shared" si="89"/>
        <v>68035</v>
      </c>
      <c r="W30" s="1137">
        <f t="shared" si="120"/>
        <v>5912965</v>
      </c>
      <c r="X30" s="1084">
        <f t="shared" si="12"/>
        <v>6131000</v>
      </c>
      <c r="Y30" s="1087">
        <f t="shared" si="90"/>
        <v>125532</v>
      </c>
      <c r="Z30" s="1086">
        <f t="shared" si="55"/>
        <v>6005468</v>
      </c>
      <c r="AA30" s="1084">
        <f t="shared" si="13"/>
        <v>0</v>
      </c>
      <c r="AB30" s="1087">
        <f t="shared" si="91"/>
        <v>0</v>
      </c>
      <c r="AC30" s="1086">
        <f t="shared" si="56"/>
        <v>0</v>
      </c>
      <c r="AD30" s="1084">
        <f t="shared" si="57"/>
        <v>2234285</v>
      </c>
      <c r="AE30" s="1087">
        <f t="shared" si="92"/>
        <v>71162</v>
      </c>
      <c r="AF30" s="1086">
        <f t="shared" si="58"/>
        <v>2163123</v>
      </c>
      <c r="AG30" s="1084">
        <f t="shared" si="14"/>
        <v>3836000</v>
      </c>
      <c r="AH30" s="1087">
        <f t="shared" si="93"/>
        <v>87270</v>
      </c>
      <c r="AI30" s="1086">
        <f t="shared" si="59"/>
        <v>3748730</v>
      </c>
      <c r="AJ30" s="346">
        <f t="shared" si="15"/>
        <v>22</v>
      </c>
      <c r="AK30" s="814">
        <f t="shared" si="16"/>
        <v>40969</v>
      </c>
      <c r="AL30" s="1084">
        <f t="shared" si="17"/>
        <v>0</v>
      </c>
      <c r="AM30" s="1087">
        <f t="shared" si="94"/>
        <v>0</v>
      </c>
      <c r="AN30" s="1086">
        <f t="shared" si="60"/>
        <v>0</v>
      </c>
      <c r="AO30" s="1084">
        <f t="shared" si="18"/>
        <v>0</v>
      </c>
      <c r="AP30" s="1087">
        <f t="shared" si="95"/>
        <v>0</v>
      </c>
      <c r="AQ30" s="1086">
        <f t="shared" si="61"/>
        <v>0</v>
      </c>
      <c r="AR30" s="1084">
        <f t="shared" si="19"/>
        <v>2566000</v>
      </c>
      <c r="AS30" s="1087">
        <f t="shared" si="96"/>
        <v>46704</v>
      </c>
      <c r="AT30" s="1086">
        <f t="shared" si="62"/>
        <v>2519296</v>
      </c>
      <c r="AU30" s="1084">
        <f t="shared" si="20"/>
        <v>10702000</v>
      </c>
      <c r="AV30" s="1087">
        <f t="shared" si="97"/>
        <v>194776</v>
      </c>
      <c r="AW30" s="1086">
        <f t="shared" si="63"/>
        <v>10507224</v>
      </c>
      <c r="AX30" s="1084">
        <f t="shared" si="21"/>
        <v>0</v>
      </c>
      <c r="AY30" s="1087">
        <f t="shared" si="98"/>
        <v>0</v>
      </c>
      <c r="AZ30" s="1086">
        <f t="shared" si="64"/>
        <v>0</v>
      </c>
      <c r="BA30" s="346">
        <f t="shared" si="22"/>
        <v>22</v>
      </c>
      <c r="BB30" s="814">
        <f t="shared" si="23"/>
        <v>40969</v>
      </c>
      <c r="BC30" s="1084">
        <f t="shared" si="24"/>
        <v>0</v>
      </c>
      <c r="BD30" s="1087">
        <f t="shared" si="99"/>
        <v>0</v>
      </c>
      <c r="BE30" s="1086">
        <f t="shared" si="65"/>
        <v>0</v>
      </c>
      <c r="BF30" s="1084">
        <f t="shared" si="25"/>
        <v>0</v>
      </c>
      <c r="BG30" s="1087">
        <f t="shared" si="100"/>
        <v>0</v>
      </c>
      <c r="BH30" s="1086">
        <f t="shared" si="66"/>
        <v>0</v>
      </c>
      <c r="BI30" s="1084">
        <f t="shared" si="26"/>
        <v>0</v>
      </c>
      <c r="BJ30" s="1087">
        <f t="shared" si="101"/>
        <v>0</v>
      </c>
      <c r="BK30" s="1086">
        <f t="shared" si="67"/>
        <v>0</v>
      </c>
      <c r="BL30" s="1084">
        <f t="shared" si="27"/>
        <v>0</v>
      </c>
      <c r="BM30" s="1087">
        <f t="shared" si="102"/>
        <v>0</v>
      </c>
      <c r="BN30" s="1086">
        <f t="shared" si="68"/>
        <v>0</v>
      </c>
      <c r="BO30" s="1084">
        <f t="shared" si="28"/>
        <v>0</v>
      </c>
      <c r="BP30" s="1087">
        <f t="shared" si="103"/>
        <v>0</v>
      </c>
      <c r="BQ30" s="1086">
        <f t="shared" si="69"/>
        <v>0</v>
      </c>
      <c r="BR30" s="346">
        <f t="shared" si="29"/>
        <v>22</v>
      </c>
      <c r="BS30" s="814">
        <f t="shared" si="30"/>
        <v>40969</v>
      </c>
      <c r="BT30" s="1084">
        <f t="shared" si="31"/>
        <v>0</v>
      </c>
      <c r="BU30" s="1087">
        <f t="shared" si="104"/>
        <v>0</v>
      </c>
      <c r="BV30" s="1086">
        <f t="shared" si="70"/>
        <v>0</v>
      </c>
      <c r="BW30" s="1084">
        <f t="shared" si="32"/>
        <v>2132000</v>
      </c>
      <c r="BX30" s="1087">
        <f t="shared" si="105"/>
        <v>43650</v>
      </c>
      <c r="BY30" s="1086">
        <f t="shared" si="71"/>
        <v>2088350</v>
      </c>
      <c r="BZ30" s="1084">
        <f t="shared" si="33"/>
        <v>5824000</v>
      </c>
      <c r="CA30" s="1087">
        <f t="shared" si="106"/>
        <v>39750</v>
      </c>
      <c r="CB30" s="1086">
        <f t="shared" si="72"/>
        <v>5784250</v>
      </c>
      <c r="CC30" s="1084">
        <f t="shared" si="34"/>
        <v>0</v>
      </c>
      <c r="CD30" s="1087">
        <f t="shared" si="107"/>
        <v>0</v>
      </c>
      <c r="CE30" s="1086">
        <f t="shared" si="73"/>
        <v>0</v>
      </c>
      <c r="CF30" s="1084">
        <f t="shared" si="35"/>
        <v>3460000</v>
      </c>
      <c r="CG30" s="1087">
        <f t="shared" si="108"/>
        <v>86592</v>
      </c>
      <c r="CH30" s="1086">
        <f t="shared" si="74"/>
        <v>3373408</v>
      </c>
      <c r="CI30" s="346">
        <f t="shared" si="36"/>
        <v>22</v>
      </c>
      <c r="CJ30" s="814">
        <f t="shared" si="37"/>
        <v>40969</v>
      </c>
      <c r="CK30" s="1084">
        <f t="shared" si="38"/>
        <v>0</v>
      </c>
      <c r="CL30" s="1087">
        <f t="shared" si="109"/>
        <v>0</v>
      </c>
      <c r="CM30" s="1086">
        <f t="shared" si="75"/>
        <v>0</v>
      </c>
      <c r="CN30" s="1084">
        <f t="shared" si="39"/>
        <v>6057000</v>
      </c>
      <c r="CO30" s="1087">
        <f t="shared" si="110"/>
        <v>151580</v>
      </c>
      <c r="CP30" s="1086">
        <f t="shared" si="76"/>
        <v>5905420</v>
      </c>
      <c r="CQ30" s="1084">
        <f t="shared" si="40"/>
        <v>1737000</v>
      </c>
      <c r="CR30" s="1087">
        <f t="shared" si="111"/>
        <v>35568</v>
      </c>
      <c r="CS30" s="1086">
        <f t="shared" si="77"/>
        <v>1701432</v>
      </c>
      <c r="CT30" s="1084">
        <f t="shared" si="41"/>
        <v>727000</v>
      </c>
      <c r="CU30" s="1087">
        <f t="shared" si="112"/>
        <v>14886</v>
      </c>
      <c r="CV30" s="1086">
        <f t="shared" si="78"/>
        <v>712114</v>
      </c>
      <c r="CW30" s="1084">
        <f t="shared" si="42"/>
        <v>0</v>
      </c>
      <c r="CX30" s="1087">
        <f t="shared" si="113"/>
        <v>0</v>
      </c>
      <c r="CY30" s="1086">
        <f t="shared" si="79"/>
        <v>0</v>
      </c>
      <c r="CZ30" s="346">
        <f t="shared" si="43"/>
        <v>22</v>
      </c>
      <c r="DA30" s="814">
        <f t="shared" si="44"/>
        <v>40969</v>
      </c>
      <c r="DB30" s="1084">
        <f t="shared" si="45"/>
        <v>0</v>
      </c>
      <c r="DC30" s="1087">
        <f t="shared" si="114"/>
        <v>0</v>
      </c>
      <c r="DD30" s="1086">
        <f t="shared" si="80"/>
        <v>0</v>
      </c>
      <c r="DE30" s="1084">
        <f t="shared" si="46"/>
        <v>0</v>
      </c>
      <c r="DF30" s="1087">
        <f t="shared" si="115"/>
        <v>0</v>
      </c>
      <c r="DG30" s="1086">
        <f t="shared" si="81"/>
        <v>0</v>
      </c>
      <c r="DH30" s="1084">
        <f t="shared" si="47"/>
        <v>0</v>
      </c>
      <c r="DI30" s="1087">
        <f t="shared" si="116"/>
        <v>0</v>
      </c>
      <c r="DJ30" s="1086">
        <f t="shared" si="82"/>
        <v>0</v>
      </c>
      <c r="DK30" s="1084">
        <f t="shared" si="48"/>
        <v>0</v>
      </c>
      <c r="DL30" s="1087">
        <f t="shared" si="117"/>
        <v>0</v>
      </c>
      <c r="DM30" s="1086">
        <f t="shared" si="83"/>
        <v>0</v>
      </c>
      <c r="DN30" s="1084">
        <f t="shared" si="49"/>
        <v>0</v>
      </c>
      <c r="DO30" s="1087">
        <f t="shared" si="118"/>
        <v>0</v>
      </c>
      <c r="DP30" s="1086">
        <f t="shared" si="84"/>
        <v>0</v>
      </c>
    </row>
    <row r="31" spans="1:120">
      <c r="A31" s="346">
        <f t="shared" si="0"/>
        <v>23</v>
      </c>
      <c r="B31" s="382">
        <v>41000</v>
      </c>
      <c r="C31" s="1081">
        <f t="shared" si="1"/>
        <v>51387285</v>
      </c>
      <c r="D31" s="1081">
        <f t="shared" si="2"/>
        <v>1082413</v>
      </c>
      <c r="E31" s="1081">
        <f t="shared" si="3"/>
        <v>50304872</v>
      </c>
      <c r="F31" s="381">
        <f t="shared" si="4"/>
        <v>41000</v>
      </c>
      <c r="G31" s="1084">
        <f t="shared" si="5"/>
        <v>0</v>
      </c>
      <c r="H31" s="1087">
        <f t="shared" si="85"/>
        <v>0</v>
      </c>
      <c r="I31" s="1137">
        <f t="shared" si="119"/>
        <v>0</v>
      </c>
      <c r="J31" s="1084">
        <f t="shared" si="6"/>
        <v>0</v>
      </c>
      <c r="K31" s="1087">
        <f t="shared" si="86"/>
        <v>0</v>
      </c>
      <c r="L31" s="1137">
        <f t="shared" si="51"/>
        <v>0</v>
      </c>
      <c r="M31" s="1084">
        <f t="shared" si="7"/>
        <v>0</v>
      </c>
      <c r="N31" s="1087">
        <f t="shared" si="87"/>
        <v>0</v>
      </c>
      <c r="O31" s="1137">
        <f t="shared" si="52"/>
        <v>0</v>
      </c>
      <c r="P31" s="1084">
        <f t="shared" si="8"/>
        <v>0</v>
      </c>
      <c r="Q31" s="1087">
        <f t="shared" si="88"/>
        <v>0</v>
      </c>
      <c r="R31" s="1086">
        <f t="shared" si="53"/>
        <v>0</v>
      </c>
      <c r="S31" s="346">
        <f t="shared" si="9"/>
        <v>23</v>
      </c>
      <c r="T31" s="814">
        <f t="shared" si="10"/>
        <v>41000</v>
      </c>
      <c r="U31" s="1084">
        <f t="shared" si="11"/>
        <v>5981000</v>
      </c>
      <c r="V31" s="1087">
        <f t="shared" si="89"/>
        <v>81642</v>
      </c>
      <c r="W31" s="1137">
        <f t="shared" si="120"/>
        <v>5899358</v>
      </c>
      <c r="X31" s="1084">
        <f t="shared" si="12"/>
        <v>6131000</v>
      </c>
      <c r="Y31" s="1087">
        <f t="shared" si="90"/>
        <v>139480</v>
      </c>
      <c r="Z31" s="1086">
        <f t="shared" si="55"/>
        <v>5991520</v>
      </c>
      <c r="AA31" s="1084">
        <f t="shared" si="13"/>
        <v>0</v>
      </c>
      <c r="AB31" s="1087">
        <f t="shared" si="91"/>
        <v>0</v>
      </c>
      <c r="AC31" s="1086">
        <f t="shared" si="56"/>
        <v>0</v>
      </c>
      <c r="AD31" s="1084">
        <f t="shared" si="57"/>
        <v>2234285</v>
      </c>
      <c r="AE31" s="1087">
        <f t="shared" si="92"/>
        <v>76245</v>
      </c>
      <c r="AF31" s="1086">
        <f t="shared" si="58"/>
        <v>2158040</v>
      </c>
      <c r="AG31" s="1084">
        <f t="shared" si="14"/>
        <v>3836000</v>
      </c>
      <c r="AH31" s="1087">
        <f t="shared" si="93"/>
        <v>95997</v>
      </c>
      <c r="AI31" s="1086">
        <f t="shared" si="59"/>
        <v>3740003</v>
      </c>
      <c r="AJ31" s="346">
        <f t="shared" si="15"/>
        <v>23</v>
      </c>
      <c r="AK31" s="814">
        <f t="shared" si="16"/>
        <v>41000</v>
      </c>
      <c r="AL31" s="1084">
        <f t="shared" si="17"/>
        <v>0</v>
      </c>
      <c r="AM31" s="1087">
        <f t="shared" si="94"/>
        <v>0</v>
      </c>
      <c r="AN31" s="1086">
        <f t="shared" si="60"/>
        <v>0</v>
      </c>
      <c r="AO31" s="1084">
        <f t="shared" si="18"/>
        <v>0</v>
      </c>
      <c r="AP31" s="1087">
        <f t="shared" si="95"/>
        <v>0</v>
      </c>
      <c r="AQ31" s="1086">
        <f t="shared" si="61"/>
        <v>0</v>
      </c>
      <c r="AR31" s="1084">
        <f t="shared" si="19"/>
        <v>2566000</v>
      </c>
      <c r="AS31" s="1087">
        <f t="shared" si="96"/>
        <v>52542</v>
      </c>
      <c r="AT31" s="1086">
        <f t="shared" si="62"/>
        <v>2513458</v>
      </c>
      <c r="AU31" s="1084">
        <f t="shared" si="20"/>
        <v>10702000</v>
      </c>
      <c r="AV31" s="1087">
        <f t="shared" si="97"/>
        <v>219123</v>
      </c>
      <c r="AW31" s="1086">
        <f t="shared" si="63"/>
        <v>10482877</v>
      </c>
      <c r="AX31" s="1084">
        <f t="shared" si="21"/>
        <v>0</v>
      </c>
      <c r="AY31" s="1087">
        <f t="shared" si="98"/>
        <v>0</v>
      </c>
      <c r="AZ31" s="1086">
        <f t="shared" si="64"/>
        <v>0</v>
      </c>
      <c r="BA31" s="346">
        <f t="shared" si="22"/>
        <v>23</v>
      </c>
      <c r="BB31" s="814">
        <f t="shared" si="23"/>
        <v>41000</v>
      </c>
      <c r="BC31" s="1084">
        <f t="shared" si="24"/>
        <v>0</v>
      </c>
      <c r="BD31" s="1087">
        <f t="shared" si="99"/>
        <v>0</v>
      </c>
      <c r="BE31" s="1086">
        <f t="shared" si="65"/>
        <v>0</v>
      </c>
      <c r="BF31" s="1084">
        <f t="shared" si="25"/>
        <v>0</v>
      </c>
      <c r="BG31" s="1087">
        <f t="shared" si="100"/>
        <v>0</v>
      </c>
      <c r="BH31" s="1086">
        <f t="shared" si="66"/>
        <v>0</v>
      </c>
      <c r="BI31" s="1084">
        <f t="shared" si="26"/>
        <v>0</v>
      </c>
      <c r="BJ31" s="1087">
        <f t="shared" si="101"/>
        <v>0</v>
      </c>
      <c r="BK31" s="1086">
        <f t="shared" si="67"/>
        <v>0</v>
      </c>
      <c r="BL31" s="1084">
        <f t="shared" si="27"/>
        <v>0</v>
      </c>
      <c r="BM31" s="1087">
        <f t="shared" si="102"/>
        <v>0</v>
      </c>
      <c r="BN31" s="1086">
        <f t="shared" si="68"/>
        <v>0</v>
      </c>
      <c r="BO31" s="1084">
        <f t="shared" si="28"/>
        <v>0</v>
      </c>
      <c r="BP31" s="1087">
        <f t="shared" si="103"/>
        <v>0</v>
      </c>
      <c r="BQ31" s="1086">
        <f t="shared" si="69"/>
        <v>0</v>
      </c>
      <c r="BR31" s="346">
        <f t="shared" si="29"/>
        <v>23</v>
      </c>
      <c r="BS31" s="814">
        <f t="shared" si="30"/>
        <v>41000</v>
      </c>
      <c r="BT31" s="1084">
        <f t="shared" si="31"/>
        <v>0</v>
      </c>
      <c r="BU31" s="1087">
        <f t="shared" si="104"/>
        <v>0</v>
      </c>
      <c r="BV31" s="1086">
        <f t="shared" si="70"/>
        <v>0</v>
      </c>
      <c r="BW31" s="1084">
        <f t="shared" si="32"/>
        <v>2132000</v>
      </c>
      <c r="BX31" s="1087">
        <f t="shared" si="105"/>
        <v>48500</v>
      </c>
      <c r="BY31" s="1086">
        <f t="shared" si="71"/>
        <v>2083500</v>
      </c>
      <c r="BZ31" s="1084">
        <f t="shared" si="33"/>
        <v>5824000</v>
      </c>
      <c r="CA31" s="1087">
        <f t="shared" si="106"/>
        <v>53000</v>
      </c>
      <c r="CB31" s="1086">
        <f t="shared" si="72"/>
        <v>5771000</v>
      </c>
      <c r="CC31" s="1084">
        <f t="shared" si="34"/>
        <v>0</v>
      </c>
      <c r="CD31" s="1087">
        <f t="shared" si="107"/>
        <v>0</v>
      </c>
      <c r="CE31" s="1086">
        <f t="shared" si="73"/>
        <v>0</v>
      </c>
      <c r="CF31" s="1084">
        <f t="shared" si="35"/>
        <v>3460000</v>
      </c>
      <c r="CG31" s="1087">
        <f t="shared" si="108"/>
        <v>94464</v>
      </c>
      <c r="CH31" s="1086">
        <f t="shared" si="74"/>
        <v>3365536</v>
      </c>
      <c r="CI31" s="346">
        <f t="shared" si="36"/>
        <v>23</v>
      </c>
      <c r="CJ31" s="814">
        <f t="shared" si="37"/>
        <v>41000</v>
      </c>
      <c r="CK31" s="1084">
        <f t="shared" si="38"/>
        <v>0</v>
      </c>
      <c r="CL31" s="1087">
        <f t="shared" si="109"/>
        <v>0</v>
      </c>
      <c r="CM31" s="1086">
        <f t="shared" si="75"/>
        <v>0</v>
      </c>
      <c r="CN31" s="1084">
        <f t="shared" si="39"/>
        <v>6057000</v>
      </c>
      <c r="CO31" s="1087">
        <f t="shared" si="110"/>
        <v>165360</v>
      </c>
      <c r="CP31" s="1086">
        <f t="shared" si="76"/>
        <v>5891640</v>
      </c>
      <c r="CQ31" s="1084">
        <f t="shared" si="40"/>
        <v>1737000</v>
      </c>
      <c r="CR31" s="1087">
        <f t="shared" si="111"/>
        <v>39520</v>
      </c>
      <c r="CS31" s="1086">
        <f t="shared" si="77"/>
        <v>1697480</v>
      </c>
      <c r="CT31" s="1084">
        <f t="shared" si="41"/>
        <v>727000</v>
      </c>
      <c r="CU31" s="1087">
        <f t="shared" si="112"/>
        <v>16540</v>
      </c>
      <c r="CV31" s="1086">
        <f t="shared" si="78"/>
        <v>710460</v>
      </c>
      <c r="CW31" s="1084">
        <f t="shared" si="42"/>
        <v>0</v>
      </c>
      <c r="CX31" s="1087">
        <f t="shared" si="113"/>
        <v>0</v>
      </c>
      <c r="CY31" s="1086">
        <f t="shared" si="79"/>
        <v>0</v>
      </c>
      <c r="CZ31" s="346">
        <f t="shared" si="43"/>
        <v>23</v>
      </c>
      <c r="DA31" s="814">
        <f t="shared" si="44"/>
        <v>41000</v>
      </c>
      <c r="DB31" s="1084">
        <f t="shared" si="45"/>
        <v>0</v>
      </c>
      <c r="DC31" s="1087">
        <f t="shared" si="114"/>
        <v>0</v>
      </c>
      <c r="DD31" s="1086">
        <f t="shared" si="80"/>
        <v>0</v>
      </c>
      <c r="DE31" s="1084">
        <f t="shared" si="46"/>
        <v>0</v>
      </c>
      <c r="DF31" s="1087">
        <f t="shared" si="115"/>
        <v>0</v>
      </c>
      <c r="DG31" s="1086">
        <f t="shared" si="81"/>
        <v>0</v>
      </c>
      <c r="DH31" s="1084">
        <f t="shared" si="47"/>
        <v>0</v>
      </c>
      <c r="DI31" s="1087">
        <f t="shared" si="116"/>
        <v>0</v>
      </c>
      <c r="DJ31" s="1086">
        <f t="shared" si="82"/>
        <v>0</v>
      </c>
      <c r="DK31" s="1084">
        <f t="shared" si="48"/>
        <v>0</v>
      </c>
      <c r="DL31" s="1087">
        <f t="shared" si="117"/>
        <v>0</v>
      </c>
      <c r="DM31" s="1086">
        <f t="shared" si="83"/>
        <v>0</v>
      </c>
      <c r="DN31" s="1084">
        <f t="shared" si="49"/>
        <v>0</v>
      </c>
      <c r="DO31" s="1087">
        <f t="shared" si="118"/>
        <v>0</v>
      </c>
      <c r="DP31" s="1086">
        <f t="shared" si="84"/>
        <v>0</v>
      </c>
    </row>
    <row r="32" spans="1:120">
      <c r="A32" s="346">
        <f t="shared" si="0"/>
        <v>24</v>
      </c>
      <c r="B32" s="382">
        <v>41030</v>
      </c>
      <c r="C32" s="1081">
        <f t="shared" si="1"/>
        <v>51387285</v>
      </c>
      <c r="D32" s="1081">
        <f t="shared" si="2"/>
        <v>1199321</v>
      </c>
      <c r="E32" s="1081">
        <f t="shared" si="3"/>
        <v>50187964</v>
      </c>
      <c r="F32" s="381">
        <f t="shared" si="4"/>
        <v>41030</v>
      </c>
      <c r="G32" s="1084">
        <f t="shared" si="5"/>
        <v>0</v>
      </c>
      <c r="H32" s="1087">
        <f t="shared" si="85"/>
        <v>0</v>
      </c>
      <c r="I32" s="1137">
        <f t="shared" si="119"/>
        <v>0</v>
      </c>
      <c r="J32" s="1084">
        <f t="shared" si="6"/>
        <v>0</v>
      </c>
      <c r="K32" s="1087">
        <f t="shared" si="86"/>
        <v>0</v>
      </c>
      <c r="L32" s="1137">
        <f t="shared" si="51"/>
        <v>0</v>
      </c>
      <c r="M32" s="1084">
        <f t="shared" si="7"/>
        <v>0</v>
      </c>
      <c r="N32" s="1087">
        <f t="shared" si="87"/>
        <v>0</v>
      </c>
      <c r="O32" s="1137">
        <f t="shared" si="52"/>
        <v>0</v>
      </c>
      <c r="P32" s="1084">
        <f t="shared" si="8"/>
        <v>0</v>
      </c>
      <c r="Q32" s="1087">
        <f t="shared" si="88"/>
        <v>0</v>
      </c>
      <c r="R32" s="1086">
        <f t="shared" si="53"/>
        <v>0</v>
      </c>
      <c r="S32" s="346">
        <f t="shared" si="9"/>
        <v>24</v>
      </c>
      <c r="T32" s="814">
        <f t="shared" si="10"/>
        <v>41030</v>
      </c>
      <c r="U32" s="1084">
        <f t="shared" si="11"/>
        <v>5981000</v>
      </c>
      <c r="V32" s="1087">
        <f t="shared" si="89"/>
        <v>95249</v>
      </c>
      <c r="W32" s="1137">
        <f t="shared" si="120"/>
        <v>5885751</v>
      </c>
      <c r="X32" s="1084">
        <f t="shared" si="12"/>
        <v>6131000</v>
      </c>
      <c r="Y32" s="1087">
        <f t="shared" si="90"/>
        <v>153428</v>
      </c>
      <c r="Z32" s="1086">
        <f t="shared" si="55"/>
        <v>5977572</v>
      </c>
      <c r="AA32" s="1084">
        <f t="shared" si="13"/>
        <v>0</v>
      </c>
      <c r="AB32" s="1087">
        <f t="shared" si="91"/>
        <v>0</v>
      </c>
      <c r="AC32" s="1086">
        <f t="shared" si="56"/>
        <v>0</v>
      </c>
      <c r="AD32" s="1084">
        <f t="shared" si="57"/>
        <v>2234285</v>
      </c>
      <c r="AE32" s="1087">
        <f t="shared" si="92"/>
        <v>81328</v>
      </c>
      <c r="AF32" s="1086">
        <f t="shared" si="58"/>
        <v>2152957</v>
      </c>
      <c r="AG32" s="1084">
        <f t="shared" si="14"/>
        <v>3836000</v>
      </c>
      <c r="AH32" s="1087">
        <f t="shared" si="93"/>
        <v>104724</v>
      </c>
      <c r="AI32" s="1086">
        <f t="shared" si="59"/>
        <v>3731276</v>
      </c>
      <c r="AJ32" s="346">
        <f t="shared" si="15"/>
        <v>24</v>
      </c>
      <c r="AK32" s="814">
        <f t="shared" si="16"/>
        <v>41030</v>
      </c>
      <c r="AL32" s="1084">
        <f t="shared" si="17"/>
        <v>0</v>
      </c>
      <c r="AM32" s="1087">
        <f t="shared" si="94"/>
        <v>0</v>
      </c>
      <c r="AN32" s="1086">
        <f t="shared" si="60"/>
        <v>0</v>
      </c>
      <c r="AO32" s="1084">
        <f t="shared" si="18"/>
        <v>0</v>
      </c>
      <c r="AP32" s="1087">
        <f t="shared" si="95"/>
        <v>0</v>
      </c>
      <c r="AQ32" s="1086">
        <f t="shared" si="61"/>
        <v>0</v>
      </c>
      <c r="AR32" s="1084">
        <f t="shared" si="19"/>
        <v>2566000</v>
      </c>
      <c r="AS32" s="1087">
        <f t="shared" si="96"/>
        <v>58380</v>
      </c>
      <c r="AT32" s="1086">
        <f t="shared" si="62"/>
        <v>2507620</v>
      </c>
      <c r="AU32" s="1084">
        <f t="shared" si="20"/>
        <v>10702000</v>
      </c>
      <c r="AV32" s="1087">
        <f t="shared" si="97"/>
        <v>243470</v>
      </c>
      <c r="AW32" s="1086">
        <f t="shared" si="63"/>
        <v>10458530</v>
      </c>
      <c r="AX32" s="1084">
        <f t="shared" si="21"/>
        <v>0</v>
      </c>
      <c r="AY32" s="1087">
        <f t="shared" si="98"/>
        <v>0</v>
      </c>
      <c r="AZ32" s="1086">
        <f t="shared" si="64"/>
        <v>0</v>
      </c>
      <c r="BA32" s="346">
        <f t="shared" si="22"/>
        <v>24</v>
      </c>
      <c r="BB32" s="814">
        <f t="shared" si="23"/>
        <v>41030</v>
      </c>
      <c r="BC32" s="1084">
        <f t="shared" si="24"/>
        <v>0</v>
      </c>
      <c r="BD32" s="1087">
        <f t="shared" si="99"/>
        <v>0</v>
      </c>
      <c r="BE32" s="1086">
        <f t="shared" si="65"/>
        <v>0</v>
      </c>
      <c r="BF32" s="1084">
        <f t="shared" si="25"/>
        <v>0</v>
      </c>
      <c r="BG32" s="1087">
        <f t="shared" si="100"/>
        <v>0</v>
      </c>
      <c r="BH32" s="1086">
        <f t="shared" si="66"/>
        <v>0</v>
      </c>
      <c r="BI32" s="1084">
        <f t="shared" si="26"/>
        <v>0</v>
      </c>
      <c r="BJ32" s="1087">
        <f t="shared" si="101"/>
        <v>0</v>
      </c>
      <c r="BK32" s="1086">
        <f t="shared" si="67"/>
        <v>0</v>
      </c>
      <c r="BL32" s="1084">
        <f t="shared" si="27"/>
        <v>0</v>
      </c>
      <c r="BM32" s="1087">
        <f t="shared" si="102"/>
        <v>0</v>
      </c>
      <c r="BN32" s="1086">
        <f t="shared" si="68"/>
        <v>0</v>
      </c>
      <c r="BO32" s="1084">
        <f t="shared" si="28"/>
        <v>0</v>
      </c>
      <c r="BP32" s="1087">
        <f t="shared" si="103"/>
        <v>0</v>
      </c>
      <c r="BQ32" s="1086">
        <f t="shared" si="69"/>
        <v>0</v>
      </c>
      <c r="BR32" s="346">
        <f t="shared" si="29"/>
        <v>24</v>
      </c>
      <c r="BS32" s="814">
        <f t="shared" si="30"/>
        <v>41030</v>
      </c>
      <c r="BT32" s="1084">
        <f t="shared" si="31"/>
        <v>0</v>
      </c>
      <c r="BU32" s="1087">
        <f t="shared" si="104"/>
        <v>0</v>
      </c>
      <c r="BV32" s="1086">
        <f t="shared" si="70"/>
        <v>0</v>
      </c>
      <c r="BW32" s="1084">
        <f t="shared" si="32"/>
        <v>2132000</v>
      </c>
      <c r="BX32" s="1087">
        <f t="shared" si="105"/>
        <v>53350</v>
      </c>
      <c r="BY32" s="1086">
        <f t="shared" si="71"/>
        <v>2078650</v>
      </c>
      <c r="BZ32" s="1084">
        <f t="shared" si="33"/>
        <v>5824000</v>
      </c>
      <c r="CA32" s="1087">
        <f t="shared" si="106"/>
        <v>66250</v>
      </c>
      <c r="CB32" s="1086">
        <f t="shared" si="72"/>
        <v>5757750</v>
      </c>
      <c r="CC32" s="1084">
        <f t="shared" si="34"/>
        <v>0</v>
      </c>
      <c r="CD32" s="1087">
        <f t="shared" si="107"/>
        <v>0</v>
      </c>
      <c r="CE32" s="1086">
        <f t="shared" si="73"/>
        <v>0</v>
      </c>
      <c r="CF32" s="1084">
        <f t="shared" si="35"/>
        <v>3460000</v>
      </c>
      <c r="CG32" s="1087">
        <f t="shared" si="108"/>
        <v>102336</v>
      </c>
      <c r="CH32" s="1086">
        <f t="shared" si="74"/>
        <v>3357664</v>
      </c>
      <c r="CI32" s="346">
        <f t="shared" si="36"/>
        <v>24</v>
      </c>
      <c r="CJ32" s="814">
        <f t="shared" si="37"/>
        <v>41030</v>
      </c>
      <c r="CK32" s="1084">
        <f t="shared" si="38"/>
        <v>0</v>
      </c>
      <c r="CL32" s="1087">
        <f t="shared" si="109"/>
        <v>0</v>
      </c>
      <c r="CM32" s="1086">
        <f t="shared" si="75"/>
        <v>0</v>
      </c>
      <c r="CN32" s="1084">
        <f t="shared" si="39"/>
        <v>6057000</v>
      </c>
      <c r="CO32" s="1087">
        <f t="shared" si="110"/>
        <v>179140</v>
      </c>
      <c r="CP32" s="1086">
        <f t="shared" si="76"/>
        <v>5877860</v>
      </c>
      <c r="CQ32" s="1084">
        <f t="shared" si="40"/>
        <v>1737000</v>
      </c>
      <c r="CR32" s="1087">
        <f t="shared" si="111"/>
        <v>43472</v>
      </c>
      <c r="CS32" s="1086">
        <f t="shared" si="77"/>
        <v>1693528</v>
      </c>
      <c r="CT32" s="1084">
        <f t="shared" si="41"/>
        <v>727000</v>
      </c>
      <c r="CU32" s="1087">
        <f t="shared" si="112"/>
        <v>18194</v>
      </c>
      <c r="CV32" s="1086">
        <f t="shared" si="78"/>
        <v>708806</v>
      </c>
      <c r="CW32" s="1084">
        <f t="shared" si="42"/>
        <v>0</v>
      </c>
      <c r="CX32" s="1087">
        <f t="shared" si="113"/>
        <v>0</v>
      </c>
      <c r="CY32" s="1086">
        <f t="shared" si="79"/>
        <v>0</v>
      </c>
      <c r="CZ32" s="346">
        <f t="shared" si="43"/>
        <v>24</v>
      </c>
      <c r="DA32" s="814">
        <f t="shared" si="44"/>
        <v>41030</v>
      </c>
      <c r="DB32" s="1084">
        <f t="shared" si="45"/>
        <v>0</v>
      </c>
      <c r="DC32" s="1087">
        <f t="shared" si="114"/>
        <v>0</v>
      </c>
      <c r="DD32" s="1086">
        <f t="shared" si="80"/>
        <v>0</v>
      </c>
      <c r="DE32" s="1084">
        <f t="shared" si="46"/>
        <v>0</v>
      </c>
      <c r="DF32" s="1087">
        <f t="shared" si="115"/>
        <v>0</v>
      </c>
      <c r="DG32" s="1086">
        <f t="shared" si="81"/>
        <v>0</v>
      </c>
      <c r="DH32" s="1084">
        <f t="shared" si="47"/>
        <v>0</v>
      </c>
      <c r="DI32" s="1087">
        <f t="shared" si="116"/>
        <v>0</v>
      </c>
      <c r="DJ32" s="1086">
        <f t="shared" si="82"/>
        <v>0</v>
      </c>
      <c r="DK32" s="1084">
        <f t="shared" si="48"/>
        <v>0</v>
      </c>
      <c r="DL32" s="1087">
        <f t="shared" si="117"/>
        <v>0</v>
      </c>
      <c r="DM32" s="1086">
        <f t="shared" si="83"/>
        <v>0</v>
      </c>
      <c r="DN32" s="1084">
        <f t="shared" si="49"/>
        <v>0</v>
      </c>
      <c r="DO32" s="1087">
        <f t="shared" si="118"/>
        <v>0</v>
      </c>
      <c r="DP32" s="1086">
        <f t="shared" si="84"/>
        <v>0</v>
      </c>
    </row>
    <row r="33" spans="1:120">
      <c r="A33" s="346">
        <f t="shared" si="0"/>
        <v>25</v>
      </c>
      <c r="B33" s="382">
        <v>41061</v>
      </c>
      <c r="C33" s="1081">
        <f t="shared" si="1"/>
        <v>184848921</v>
      </c>
      <c r="D33" s="1081">
        <f t="shared" si="2"/>
        <v>1316229</v>
      </c>
      <c r="E33" s="1081">
        <f t="shared" si="3"/>
        <v>183532692</v>
      </c>
      <c r="F33" s="381">
        <f t="shared" si="4"/>
        <v>41061</v>
      </c>
      <c r="G33" s="1084">
        <f t="shared" si="5"/>
        <v>0</v>
      </c>
      <c r="H33" s="1087">
        <f t="shared" si="85"/>
        <v>0</v>
      </c>
      <c r="I33" s="1137">
        <f t="shared" si="119"/>
        <v>0</v>
      </c>
      <c r="J33" s="1084">
        <v>685279</v>
      </c>
      <c r="K33" s="1087">
        <f t="shared" si="86"/>
        <v>0</v>
      </c>
      <c r="L33" s="1137">
        <f t="shared" si="51"/>
        <v>685279</v>
      </c>
      <c r="M33" s="1084">
        <v>3006093</v>
      </c>
      <c r="N33" s="1087">
        <f t="shared" si="87"/>
        <v>0</v>
      </c>
      <c r="O33" s="1137">
        <f t="shared" si="52"/>
        <v>3006093</v>
      </c>
      <c r="P33" s="1084">
        <v>2199833</v>
      </c>
      <c r="Q33" s="1087">
        <f t="shared" si="88"/>
        <v>0</v>
      </c>
      <c r="R33" s="1086">
        <f t="shared" si="53"/>
        <v>2199833</v>
      </c>
      <c r="S33" s="346">
        <f t="shared" si="9"/>
        <v>25</v>
      </c>
      <c r="T33" s="814">
        <f t="shared" si="10"/>
        <v>41061</v>
      </c>
      <c r="U33" s="1084">
        <f t="shared" si="11"/>
        <v>5981000</v>
      </c>
      <c r="V33" s="1087">
        <f t="shared" si="89"/>
        <v>108856</v>
      </c>
      <c r="W33" s="1137">
        <f t="shared" si="120"/>
        <v>5872144</v>
      </c>
      <c r="X33" s="1084">
        <f t="shared" si="12"/>
        <v>6131000</v>
      </c>
      <c r="Y33" s="1087">
        <f t="shared" si="90"/>
        <v>167376</v>
      </c>
      <c r="Z33" s="1086">
        <f t="shared" si="55"/>
        <v>5963624</v>
      </c>
      <c r="AA33" s="1084">
        <f>92523909+5111177</f>
        <v>97635086</v>
      </c>
      <c r="AB33" s="1087">
        <f t="shared" si="91"/>
        <v>0</v>
      </c>
      <c r="AC33" s="1086">
        <f t="shared" si="56"/>
        <v>97635086</v>
      </c>
      <c r="AD33" s="1084">
        <f t="shared" si="57"/>
        <v>2234285</v>
      </c>
      <c r="AE33" s="1087">
        <f t="shared" si="92"/>
        <v>86411</v>
      </c>
      <c r="AF33" s="1086">
        <f t="shared" si="58"/>
        <v>2147874</v>
      </c>
      <c r="AG33" s="1084">
        <f t="shared" si="14"/>
        <v>3836000</v>
      </c>
      <c r="AH33" s="1087">
        <f t="shared" si="93"/>
        <v>113451</v>
      </c>
      <c r="AI33" s="1086">
        <f t="shared" si="59"/>
        <v>3722549</v>
      </c>
      <c r="AJ33" s="346">
        <f t="shared" si="15"/>
        <v>25</v>
      </c>
      <c r="AK33" s="814">
        <f t="shared" si="16"/>
        <v>41061</v>
      </c>
      <c r="AL33" s="1084">
        <v>2727576</v>
      </c>
      <c r="AM33" s="1087">
        <f t="shared" si="94"/>
        <v>0</v>
      </c>
      <c r="AN33" s="1086">
        <f t="shared" si="60"/>
        <v>2727576</v>
      </c>
      <c r="AO33" s="1084">
        <v>20298895</v>
      </c>
      <c r="AP33" s="1087">
        <f t="shared" si="95"/>
        <v>0</v>
      </c>
      <c r="AQ33" s="1086">
        <f t="shared" si="61"/>
        <v>20298895</v>
      </c>
      <c r="AR33" s="1084">
        <f t="shared" si="19"/>
        <v>2566000</v>
      </c>
      <c r="AS33" s="1087">
        <f t="shared" si="96"/>
        <v>64218</v>
      </c>
      <c r="AT33" s="1086">
        <f t="shared" si="62"/>
        <v>2501782</v>
      </c>
      <c r="AU33" s="1084">
        <f t="shared" si="20"/>
        <v>10702000</v>
      </c>
      <c r="AV33" s="1087">
        <f t="shared" si="97"/>
        <v>267817</v>
      </c>
      <c r="AW33" s="1086">
        <f t="shared" si="63"/>
        <v>10434183</v>
      </c>
      <c r="AX33" s="1084">
        <v>3893323</v>
      </c>
      <c r="AY33" s="1087">
        <f t="shared" si="98"/>
        <v>0</v>
      </c>
      <c r="AZ33" s="1086">
        <f t="shared" si="64"/>
        <v>3893323</v>
      </c>
      <c r="BA33" s="346">
        <f t="shared" si="22"/>
        <v>25</v>
      </c>
      <c r="BB33" s="814">
        <f t="shared" si="23"/>
        <v>41061</v>
      </c>
      <c r="BC33" s="1084">
        <v>20500</v>
      </c>
      <c r="BD33" s="1087">
        <f t="shared" si="99"/>
        <v>0</v>
      </c>
      <c r="BE33" s="1086">
        <f t="shared" si="65"/>
        <v>20500</v>
      </c>
      <c r="BF33" s="1084">
        <f t="shared" si="25"/>
        <v>0</v>
      </c>
      <c r="BG33" s="1087">
        <f t="shared" si="100"/>
        <v>0</v>
      </c>
      <c r="BH33" s="1086">
        <f t="shared" si="66"/>
        <v>0</v>
      </c>
      <c r="BI33" s="1084">
        <f t="shared" si="26"/>
        <v>0</v>
      </c>
      <c r="BJ33" s="1087">
        <f t="shared" si="101"/>
        <v>0</v>
      </c>
      <c r="BK33" s="1086">
        <f t="shared" si="67"/>
        <v>0</v>
      </c>
      <c r="BL33" s="1084">
        <f t="shared" si="27"/>
        <v>0</v>
      </c>
      <c r="BM33" s="1087">
        <f t="shared" si="102"/>
        <v>0</v>
      </c>
      <c r="BN33" s="1086">
        <f t="shared" si="68"/>
        <v>0</v>
      </c>
      <c r="BO33" s="1084">
        <f t="shared" si="28"/>
        <v>0</v>
      </c>
      <c r="BP33" s="1087">
        <f t="shared" si="103"/>
        <v>0</v>
      </c>
      <c r="BQ33" s="1086">
        <f t="shared" si="69"/>
        <v>0</v>
      </c>
      <c r="BR33" s="346">
        <f t="shared" si="29"/>
        <v>25</v>
      </c>
      <c r="BS33" s="814">
        <f t="shared" si="30"/>
        <v>41061</v>
      </c>
      <c r="BT33" s="1084">
        <f t="shared" si="31"/>
        <v>0</v>
      </c>
      <c r="BU33" s="1087">
        <f t="shared" si="104"/>
        <v>0</v>
      </c>
      <c r="BV33" s="1086">
        <f t="shared" si="70"/>
        <v>0</v>
      </c>
      <c r="BW33" s="1084">
        <f t="shared" si="32"/>
        <v>2132000</v>
      </c>
      <c r="BX33" s="1087">
        <f t="shared" si="105"/>
        <v>58200</v>
      </c>
      <c r="BY33" s="1086">
        <f t="shared" si="71"/>
        <v>2073800</v>
      </c>
      <c r="BZ33" s="1084">
        <f t="shared" si="33"/>
        <v>5824000</v>
      </c>
      <c r="CA33" s="1087">
        <f t="shared" si="106"/>
        <v>79500</v>
      </c>
      <c r="CB33" s="1086">
        <f t="shared" si="72"/>
        <v>5744500</v>
      </c>
      <c r="CC33" s="1084">
        <v>1359857</v>
      </c>
      <c r="CD33" s="1087">
        <f t="shared" si="107"/>
        <v>0</v>
      </c>
      <c r="CE33" s="1086">
        <f t="shared" si="73"/>
        <v>1359857</v>
      </c>
      <c r="CF33" s="1084">
        <f t="shared" si="35"/>
        <v>3460000</v>
      </c>
      <c r="CG33" s="1087">
        <f t="shared" si="108"/>
        <v>110208</v>
      </c>
      <c r="CH33" s="1086">
        <f t="shared" si="74"/>
        <v>3349792</v>
      </c>
      <c r="CI33" s="346">
        <f t="shared" si="36"/>
        <v>25</v>
      </c>
      <c r="CJ33" s="814">
        <f t="shared" si="37"/>
        <v>41061</v>
      </c>
      <c r="CK33" s="1084">
        <v>954830</v>
      </c>
      <c r="CL33" s="1087">
        <f t="shared" si="109"/>
        <v>0</v>
      </c>
      <c r="CM33" s="1086">
        <f t="shared" si="75"/>
        <v>954830</v>
      </c>
      <c r="CN33" s="1084">
        <f t="shared" si="39"/>
        <v>6057000</v>
      </c>
      <c r="CO33" s="1087">
        <f t="shared" si="110"/>
        <v>192920</v>
      </c>
      <c r="CP33" s="1086">
        <f t="shared" si="76"/>
        <v>5864080</v>
      </c>
      <c r="CQ33" s="1084">
        <f t="shared" si="40"/>
        <v>1737000</v>
      </c>
      <c r="CR33" s="1087">
        <f t="shared" si="111"/>
        <v>47424</v>
      </c>
      <c r="CS33" s="1086">
        <f t="shared" si="77"/>
        <v>1689576</v>
      </c>
      <c r="CT33" s="1084">
        <f t="shared" si="41"/>
        <v>727000</v>
      </c>
      <c r="CU33" s="1087">
        <f t="shared" si="112"/>
        <v>19848</v>
      </c>
      <c r="CV33" s="1086">
        <f t="shared" si="78"/>
        <v>707152</v>
      </c>
      <c r="CW33" s="1084">
        <v>680364</v>
      </c>
      <c r="CX33" s="1087">
        <f t="shared" si="113"/>
        <v>0</v>
      </c>
      <c r="CY33" s="1086">
        <f t="shared" si="79"/>
        <v>680364</v>
      </c>
      <c r="CZ33" s="346">
        <f t="shared" si="43"/>
        <v>25</v>
      </c>
      <c r="DA33" s="814">
        <f t="shared" si="44"/>
        <v>41061</v>
      </c>
      <c r="DB33" s="1084">
        <f t="shared" si="45"/>
        <v>0</v>
      </c>
      <c r="DC33" s="1087">
        <f t="shared" si="114"/>
        <v>0</v>
      </c>
      <c r="DD33" s="1086">
        <f t="shared" si="80"/>
        <v>0</v>
      </c>
      <c r="DE33" s="1084">
        <f t="shared" si="46"/>
        <v>0</v>
      </c>
      <c r="DF33" s="1087">
        <f t="shared" si="115"/>
        <v>0</v>
      </c>
      <c r="DG33" s="1086">
        <f t="shared" si="81"/>
        <v>0</v>
      </c>
      <c r="DH33" s="1084">
        <f t="shared" si="47"/>
        <v>0</v>
      </c>
      <c r="DI33" s="1087">
        <f t="shared" si="116"/>
        <v>0</v>
      </c>
      <c r="DJ33" s="1086">
        <f t="shared" si="82"/>
        <v>0</v>
      </c>
      <c r="DK33" s="1084">
        <f t="shared" si="48"/>
        <v>0</v>
      </c>
      <c r="DL33" s="1087">
        <f t="shared" si="117"/>
        <v>0</v>
      </c>
      <c r="DM33" s="1086">
        <f t="shared" si="83"/>
        <v>0</v>
      </c>
      <c r="DN33" s="1084">
        <f t="shared" si="49"/>
        <v>0</v>
      </c>
      <c r="DO33" s="1087">
        <f t="shared" si="118"/>
        <v>0</v>
      </c>
      <c r="DP33" s="1086">
        <f t="shared" si="84"/>
        <v>0</v>
      </c>
    </row>
    <row r="34" spans="1:120">
      <c r="A34" s="346">
        <f t="shared" si="0"/>
        <v>26</v>
      </c>
      <c r="B34" s="382">
        <v>41091</v>
      </c>
      <c r="C34" s="1081">
        <f t="shared" si="1"/>
        <v>184848921</v>
      </c>
      <c r="D34" s="1081">
        <f t="shared" si="2"/>
        <v>1736763</v>
      </c>
      <c r="E34" s="1081">
        <f t="shared" si="3"/>
        <v>183112158</v>
      </c>
      <c r="F34" s="381">
        <f t="shared" si="4"/>
        <v>41091</v>
      </c>
      <c r="G34" s="1084">
        <f t="shared" si="5"/>
        <v>0</v>
      </c>
      <c r="H34" s="1087">
        <f t="shared" si="85"/>
        <v>0</v>
      </c>
      <c r="I34" s="1137">
        <f t="shared" si="119"/>
        <v>0</v>
      </c>
      <c r="J34" s="1084">
        <f t="shared" si="6"/>
        <v>685279</v>
      </c>
      <c r="K34" s="1087">
        <f t="shared" si="86"/>
        <v>1559</v>
      </c>
      <c r="L34" s="1137">
        <f t="shared" si="51"/>
        <v>683720</v>
      </c>
      <c r="M34" s="1084">
        <f t="shared" si="7"/>
        <v>3006093</v>
      </c>
      <c r="N34" s="1087">
        <f t="shared" si="87"/>
        <v>6839</v>
      </c>
      <c r="O34" s="1137">
        <f t="shared" si="52"/>
        <v>2999254</v>
      </c>
      <c r="P34" s="1084">
        <f t="shared" si="8"/>
        <v>2199833</v>
      </c>
      <c r="Q34" s="1087">
        <f t="shared" si="88"/>
        <v>5005</v>
      </c>
      <c r="R34" s="1086">
        <f t="shared" si="53"/>
        <v>2194828</v>
      </c>
      <c r="S34" s="346">
        <f t="shared" si="9"/>
        <v>26</v>
      </c>
      <c r="T34" s="814">
        <f t="shared" si="10"/>
        <v>41091</v>
      </c>
      <c r="U34" s="1084">
        <f t="shared" si="11"/>
        <v>5981000</v>
      </c>
      <c r="V34" s="1087">
        <f t="shared" si="89"/>
        <v>122463</v>
      </c>
      <c r="W34" s="1137">
        <f t="shared" si="120"/>
        <v>5858537</v>
      </c>
      <c r="X34" s="1084">
        <f t="shared" si="12"/>
        <v>6131000</v>
      </c>
      <c r="Y34" s="1087">
        <f t="shared" si="90"/>
        <v>181324</v>
      </c>
      <c r="Z34" s="1086">
        <f t="shared" si="55"/>
        <v>5949676</v>
      </c>
      <c r="AA34" s="1084">
        <f t="shared" si="13"/>
        <v>97635086</v>
      </c>
      <c r="AB34" s="1087">
        <f t="shared" si="91"/>
        <v>222120</v>
      </c>
      <c r="AC34" s="1086">
        <f t="shared" si="56"/>
        <v>97412966</v>
      </c>
      <c r="AD34" s="1084">
        <f t="shared" si="57"/>
        <v>2234285</v>
      </c>
      <c r="AE34" s="1087">
        <f t="shared" si="92"/>
        <v>91494</v>
      </c>
      <c r="AF34" s="1086">
        <f t="shared" si="58"/>
        <v>2142791</v>
      </c>
      <c r="AG34" s="1084">
        <f t="shared" si="14"/>
        <v>3836000</v>
      </c>
      <c r="AH34" s="1087">
        <f t="shared" si="93"/>
        <v>122178</v>
      </c>
      <c r="AI34" s="1086">
        <f t="shared" si="59"/>
        <v>3713822</v>
      </c>
      <c r="AJ34" s="346">
        <f t="shared" si="15"/>
        <v>26</v>
      </c>
      <c r="AK34" s="814">
        <f t="shared" si="16"/>
        <v>41091</v>
      </c>
      <c r="AL34" s="1084">
        <f t="shared" si="17"/>
        <v>2727576</v>
      </c>
      <c r="AM34" s="1087">
        <f t="shared" si="94"/>
        <v>6205</v>
      </c>
      <c r="AN34" s="1086">
        <f t="shared" si="60"/>
        <v>2721371</v>
      </c>
      <c r="AO34" s="1084">
        <f t="shared" si="18"/>
        <v>20298895</v>
      </c>
      <c r="AP34" s="1087">
        <f t="shared" si="95"/>
        <v>46180</v>
      </c>
      <c r="AQ34" s="1086">
        <f t="shared" si="61"/>
        <v>20252715</v>
      </c>
      <c r="AR34" s="1084">
        <f t="shared" si="19"/>
        <v>2566000</v>
      </c>
      <c r="AS34" s="1087">
        <f t="shared" si="96"/>
        <v>70056</v>
      </c>
      <c r="AT34" s="1086">
        <f t="shared" si="62"/>
        <v>2495944</v>
      </c>
      <c r="AU34" s="1084">
        <f t="shared" si="20"/>
        <v>10702000</v>
      </c>
      <c r="AV34" s="1087">
        <f t="shared" si="97"/>
        <v>292164</v>
      </c>
      <c r="AW34" s="1086">
        <f t="shared" si="63"/>
        <v>10409836</v>
      </c>
      <c r="AX34" s="1084">
        <f t="shared" si="21"/>
        <v>3893323</v>
      </c>
      <c r="AY34" s="1087">
        <f t="shared" si="98"/>
        <v>8857</v>
      </c>
      <c r="AZ34" s="1086">
        <f t="shared" si="64"/>
        <v>3884466</v>
      </c>
      <c r="BA34" s="346">
        <f t="shared" si="22"/>
        <v>26</v>
      </c>
      <c r="BB34" s="814">
        <f t="shared" si="23"/>
        <v>41091</v>
      </c>
      <c r="BC34" s="1084">
        <f t="shared" si="24"/>
        <v>20500</v>
      </c>
      <c r="BD34" s="1087">
        <f t="shared" si="99"/>
        <v>47</v>
      </c>
      <c r="BE34" s="1086">
        <f t="shared" si="65"/>
        <v>20453</v>
      </c>
      <c r="BF34" s="1084">
        <f t="shared" si="25"/>
        <v>0</v>
      </c>
      <c r="BG34" s="1087">
        <f t="shared" si="100"/>
        <v>0</v>
      </c>
      <c r="BH34" s="1086">
        <f t="shared" si="66"/>
        <v>0</v>
      </c>
      <c r="BI34" s="1084">
        <f t="shared" si="26"/>
        <v>0</v>
      </c>
      <c r="BJ34" s="1087">
        <f t="shared" si="101"/>
        <v>0</v>
      </c>
      <c r="BK34" s="1086">
        <f t="shared" si="67"/>
        <v>0</v>
      </c>
      <c r="BL34" s="1084">
        <f t="shared" si="27"/>
        <v>0</v>
      </c>
      <c r="BM34" s="1087">
        <f t="shared" si="102"/>
        <v>0</v>
      </c>
      <c r="BN34" s="1086">
        <f t="shared" si="68"/>
        <v>0</v>
      </c>
      <c r="BO34" s="1084">
        <f t="shared" si="28"/>
        <v>0</v>
      </c>
      <c r="BP34" s="1087">
        <f t="shared" si="103"/>
        <v>0</v>
      </c>
      <c r="BQ34" s="1086">
        <f t="shared" si="69"/>
        <v>0</v>
      </c>
      <c r="BR34" s="346">
        <f t="shared" si="29"/>
        <v>26</v>
      </c>
      <c r="BS34" s="814">
        <f t="shared" si="30"/>
        <v>41091</v>
      </c>
      <c r="BT34" s="1084">
        <f t="shared" si="31"/>
        <v>0</v>
      </c>
      <c r="BU34" s="1087">
        <f t="shared" si="104"/>
        <v>0</v>
      </c>
      <c r="BV34" s="1086">
        <f t="shared" si="70"/>
        <v>0</v>
      </c>
      <c r="BW34" s="1084">
        <f t="shared" si="32"/>
        <v>2132000</v>
      </c>
      <c r="BX34" s="1087">
        <f t="shared" si="105"/>
        <v>63050</v>
      </c>
      <c r="BY34" s="1086">
        <f t="shared" si="71"/>
        <v>2068950</v>
      </c>
      <c r="BZ34" s="1084">
        <f t="shared" si="33"/>
        <v>5824000</v>
      </c>
      <c r="CA34" s="1087">
        <f t="shared" si="106"/>
        <v>92750</v>
      </c>
      <c r="CB34" s="1086">
        <f t="shared" si="72"/>
        <v>5731250</v>
      </c>
      <c r="CC34" s="1084">
        <f t="shared" si="34"/>
        <v>1359857</v>
      </c>
      <c r="CD34" s="1087">
        <f t="shared" si="107"/>
        <v>3094</v>
      </c>
      <c r="CE34" s="1086">
        <f t="shared" si="73"/>
        <v>1356763</v>
      </c>
      <c r="CF34" s="1084">
        <f t="shared" si="35"/>
        <v>3460000</v>
      </c>
      <c r="CG34" s="1087">
        <f t="shared" si="108"/>
        <v>118080</v>
      </c>
      <c r="CH34" s="1086">
        <f t="shared" si="74"/>
        <v>3341920</v>
      </c>
      <c r="CI34" s="346">
        <f t="shared" si="36"/>
        <v>26</v>
      </c>
      <c r="CJ34" s="814">
        <f t="shared" si="37"/>
        <v>41091</v>
      </c>
      <c r="CK34" s="1084">
        <f t="shared" si="38"/>
        <v>954830</v>
      </c>
      <c r="CL34" s="1087">
        <f t="shared" si="109"/>
        <v>2172</v>
      </c>
      <c r="CM34" s="1086">
        <f t="shared" si="75"/>
        <v>952658</v>
      </c>
      <c r="CN34" s="1084">
        <f t="shared" si="39"/>
        <v>6057000</v>
      </c>
      <c r="CO34" s="1087">
        <f t="shared" si="110"/>
        <v>206700</v>
      </c>
      <c r="CP34" s="1086">
        <f t="shared" si="76"/>
        <v>5850300</v>
      </c>
      <c r="CQ34" s="1084">
        <f t="shared" si="40"/>
        <v>1737000</v>
      </c>
      <c r="CR34" s="1087">
        <f t="shared" si="111"/>
        <v>51376</v>
      </c>
      <c r="CS34" s="1086">
        <f t="shared" si="77"/>
        <v>1685624</v>
      </c>
      <c r="CT34" s="1084">
        <f t="shared" si="41"/>
        <v>727000</v>
      </c>
      <c r="CU34" s="1087">
        <f t="shared" si="112"/>
        <v>21502</v>
      </c>
      <c r="CV34" s="1086">
        <f t="shared" si="78"/>
        <v>705498</v>
      </c>
      <c r="CW34" s="1084">
        <f t="shared" si="42"/>
        <v>680364</v>
      </c>
      <c r="CX34" s="1087">
        <f t="shared" si="113"/>
        <v>1548</v>
      </c>
      <c r="CY34" s="1086">
        <f t="shared" si="79"/>
        <v>678816</v>
      </c>
      <c r="CZ34" s="346">
        <f t="shared" si="43"/>
        <v>26</v>
      </c>
      <c r="DA34" s="814">
        <f t="shared" si="44"/>
        <v>41091</v>
      </c>
      <c r="DB34" s="1084">
        <f t="shared" si="45"/>
        <v>0</v>
      </c>
      <c r="DC34" s="1087">
        <f t="shared" si="114"/>
        <v>0</v>
      </c>
      <c r="DD34" s="1086">
        <f t="shared" si="80"/>
        <v>0</v>
      </c>
      <c r="DE34" s="1084">
        <f t="shared" si="46"/>
        <v>0</v>
      </c>
      <c r="DF34" s="1087">
        <f t="shared" si="115"/>
        <v>0</v>
      </c>
      <c r="DG34" s="1086">
        <f t="shared" si="81"/>
        <v>0</v>
      </c>
      <c r="DH34" s="1084">
        <f t="shared" si="47"/>
        <v>0</v>
      </c>
      <c r="DI34" s="1087">
        <f t="shared" si="116"/>
        <v>0</v>
      </c>
      <c r="DJ34" s="1086">
        <f t="shared" si="82"/>
        <v>0</v>
      </c>
      <c r="DK34" s="1084">
        <f t="shared" si="48"/>
        <v>0</v>
      </c>
      <c r="DL34" s="1087">
        <f t="shared" si="117"/>
        <v>0</v>
      </c>
      <c r="DM34" s="1086">
        <f t="shared" si="83"/>
        <v>0</v>
      </c>
      <c r="DN34" s="1084">
        <f t="shared" si="49"/>
        <v>0</v>
      </c>
      <c r="DO34" s="1087">
        <f t="shared" si="118"/>
        <v>0</v>
      </c>
      <c r="DP34" s="1086">
        <f t="shared" si="84"/>
        <v>0</v>
      </c>
    </row>
    <row r="35" spans="1:120">
      <c r="A35" s="346">
        <f t="shared" si="0"/>
        <v>27</v>
      </c>
      <c r="B35" s="382">
        <v>41122</v>
      </c>
      <c r="C35" s="1081">
        <f t="shared" si="1"/>
        <v>184848921</v>
      </c>
      <c r="D35" s="1081">
        <f t="shared" si="2"/>
        <v>2157297</v>
      </c>
      <c r="E35" s="1081">
        <f t="shared" si="3"/>
        <v>182691624</v>
      </c>
      <c r="F35" s="381">
        <f t="shared" si="4"/>
        <v>41122</v>
      </c>
      <c r="G35" s="1084">
        <f t="shared" si="5"/>
        <v>0</v>
      </c>
      <c r="H35" s="1087">
        <f t="shared" si="85"/>
        <v>0</v>
      </c>
      <c r="I35" s="1137">
        <f t="shared" si="119"/>
        <v>0</v>
      </c>
      <c r="J35" s="1084">
        <f t="shared" si="6"/>
        <v>685279</v>
      </c>
      <c r="K35" s="1087">
        <f t="shared" si="86"/>
        <v>3118</v>
      </c>
      <c r="L35" s="1137">
        <f t="shared" si="51"/>
        <v>682161</v>
      </c>
      <c r="M35" s="1084">
        <f t="shared" si="7"/>
        <v>3006093</v>
      </c>
      <c r="N35" s="1087">
        <f t="shared" si="87"/>
        <v>13678</v>
      </c>
      <c r="O35" s="1137">
        <f t="shared" si="52"/>
        <v>2992415</v>
      </c>
      <c r="P35" s="1084">
        <f t="shared" si="8"/>
        <v>2199833</v>
      </c>
      <c r="Q35" s="1087">
        <f t="shared" si="88"/>
        <v>10010</v>
      </c>
      <c r="R35" s="1086">
        <f t="shared" si="53"/>
        <v>2189823</v>
      </c>
      <c r="S35" s="346">
        <f t="shared" si="9"/>
        <v>27</v>
      </c>
      <c r="T35" s="814">
        <f t="shared" si="10"/>
        <v>41122</v>
      </c>
      <c r="U35" s="1084">
        <f t="shared" si="11"/>
        <v>5981000</v>
      </c>
      <c r="V35" s="1087">
        <f t="shared" si="89"/>
        <v>136070</v>
      </c>
      <c r="W35" s="1137">
        <f t="shared" si="120"/>
        <v>5844930</v>
      </c>
      <c r="X35" s="1084">
        <f t="shared" si="12"/>
        <v>6131000</v>
      </c>
      <c r="Y35" s="1087">
        <f t="shared" si="90"/>
        <v>195272</v>
      </c>
      <c r="Z35" s="1086">
        <f t="shared" si="55"/>
        <v>5935728</v>
      </c>
      <c r="AA35" s="1084">
        <f t="shared" si="13"/>
        <v>97635086</v>
      </c>
      <c r="AB35" s="1087">
        <f t="shared" si="91"/>
        <v>444240</v>
      </c>
      <c r="AC35" s="1086">
        <f t="shared" si="56"/>
        <v>97190846</v>
      </c>
      <c r="AD35" s="1084">
        <f t="shared" si="57"/>
        <v>2234285</v>
      </c>
      <c r="AE35" s="1087">
        <f t="shared" si="92"/>
        <v>96577</v>
      </c>
      <c r="AF35" s="1086">
        <f t="shared" si="58"/>
        <v>2137708</v>
      </c>
      <c r="AG35" s="1084">
        <f t="shared" si="14"/>
        <v>3836000</v>
      </c>
      <c r="AH35" s="1087">
        <f t="shared" si="93"/>
        <v>130905</v>
      </c>
      <c r="AI35" s="1086">
        <f t="shared" si="59"/>
        <v>3705095</v>
      </c>
      <c r="AJ35" s="346">
        <f t="shared" si="15"/>
        <v>27</v>
      </c>
      <c r="AK35" s="814">
        <f t="shared" si="16"/>
        <v>41122</v>
      </c>
      <c r="AL35" s="1084">
        <f t="shared" si="17"/>
        <v>2727576</v>
      </c>
      <c r="AM35" s="1087">
        <f t="shared" si="94"/>
        <v>12410</v>
      </c>
      <c r="AN35" s="1086">
        <f t="shared" si="60"/>
        <v>2715166</v>
      </c>
      <c r="AO35" s="1084">
        <f t="shared" si="18"/>
        <v>20298895</v>
      </c>
      <c r="AP35" s="1087">
        <f t="shared" si="95"/>
        <v>92360</v>
      </c>
      <c r="AQ35" s="1086">
        <f t="shared" si="61"/>
        <v>20206535</v>
      </c>
      <c r="AR35" s="1084">
        <f t="shared" si="19"/>
        <v>2566000</v>
      </c>
      <c r="AS35" s="1087">
        <f t="shared" si="96"/>
        <v>75894</v>
      </c>
      <c r="AT35" s="1086">
        <f t="shared" si="62"/>
        <v>2490106</v>
      </c>
      <c r="AU35" s="1084">
        <f t="shared" si="20"/>
        <v>10702000</v>
      </c>
      <c r="AV35" s="1087">
        <f t="shared" si="97"/>
        <v>316511</v>
      </c>
      <c r="AW35" s="1086">
        <f t="shared" si="63"/>
        <v>10385489</v>
      </c>
      <c r="AX35" s="1084">
        <f t="shared" si="21"/>
        <v>3893323</v>
      </c>
      <c r="AY35" s="1087">
        <f t="shared" si="98"/>
        <v>17714</v>
      </c>
      <c r="AZ35" s="1086">
        <f t="shared" si="64"/>
        <v>3875609</v>
      </c>
      <c r="BA35" s="346">
        <f t="shared" si="22"/>
        <v>27</v>
      </c>
      <c r="BB35" s="814">
        <f t="shared" si="23"/>
        <v>41122</v>
      </c>
      <c r="BC35" s="1084">
        <f t="shared" si="24"/>
        <v>20500</v>
      </c>
      <c r="BD35" s="1087">
        <f t="shared" si="99"/>
        <v>94</v>
      </c>
      <c r="BE35" s="1086">
        <f t="shared" si="65"/>
        <v>20406</v>
      </c>
      <c r="BF35" s="1084">
        <f t="shared" si="25"/>
        <v>0</v>
      </c>
      <c r="BG35" s="1087">
        <f t="shared" si="100"/>
        <v>0</v>
      </c>
      <c r="BH35" s="1086">
        <f t="shared" si="66"/>
        <v>0</v>
      </c>
      <c r="BI35" s="1084">
        <f t="shared" si="26"/>
        <v>0</v>
      </c>
      <c r="BJ35" s="1087">
        <f t="shared" si="101"/>
        <v>0</v>
      </c>
      <c r="BK35" s="1086">
        <f t="shared" si="67"/>
        <v>0</v>
      </c>
      <c r="BL35" s="1084">
        <f t="shared" si="27"/>
        <v>0</v>
      </c>
      <c r="BM35" s="1087">
        <f t="shared" si="102"/>
        <v>0</v>
      </c>
      <c r="BN35" s="1086">
        <f t="shared" si="68"/>
        <v>0</v>
      </c>
      <c r="BO35" s="1084">
        <f t="shared" si="28"/>
        <v>0</v>
      </c>
      <c r="BP35" s="1087">
        <f t="shared" si="103"/>
        <v>0</v>
      </c>
      <c r="BQ35" s="1086">
        <f t="shared" si="69"/>
        <v>0</v>
      </c>
      <c r="BR35" s="346">
        <f t="shared" si="29"/>
        <v>27</v>
      </c>
      <c r="BS35" s="814">
        <f t="shared" si="30"/>
        <v>41122</v>
      </c>
      <c r="BT35" s="1084">
        <f t="shared" si="31"/>
        <v>0</v>
      </c>
      <c r="BU35" s="1087">
        <f t="shared" si="104"/>
        <v>0</v>
      </c>
      <c r="BV35" s="1086">
        <f t="shared" si="70"/>
        <v>0</v>
      </c>
      <c r="BW35" s="1084">
        <f t="shared" si="32"/>
        <v>2132000</v>
      </c>
      <c r="BX35" s="1087">
        <f t="shared" si="105"/>
        <v>67900</v>
      </c>
      <c r="BY35" s="1086">
        <f t="shared" si="71"/>
        <v>2064100</v>
      </c>
      <c r="BZ35" s="1084">
        <f t="shared" si="33"/>
        <v>5824000</v>
      </c>
      <c r="CA35" s="1087">
        <f t="shared" si="106"/>
        <v>106000</v>
      </c>
      <c r="CB35" s="1086">
        <f t="shared" si="72"/>
        <v>5718000</v>
      </c>
      <c r="CC35" s="1084">
        <f t="shared" si="34"/>
        <v>1359857</v>
      </c>
      <c r="CD35" s="1087">
        <f t="shared" si="107"/>
        <v>6188</v>
      </c>
      <c r="CE35" s="1086">
        <f t="shared" si="73"/>
        <v>1353669</v>
      </c>
      <c r="CF35" s="1084">
        <f t="shared" si="35"/>
        <v>3460000</v>
      </c>
      <c r="CG35" s="1087">
        <f t="shared" si="108"/>
        <v>125952</v>
      </c>
      <c r="CH35" s="1086">
        <f t="shared" si="74"/>
        <v>3334048</v>
      </c>
      <c r="CI35" s="346">
        <f t="shared" si="36"/>
        <v>27</v>
      </c>
      <c r="CJ35" s="814">
        <f t="shared" si="37"/>
        <v>41122</v>
      </c>
      <c r="CK35" s="1084">
        <f t="shared" si="38"/>
        <v>954830</v>
      </c>
      <c r="CL35" s="1087">
        <f t="shared" si="109"/>
        <v>4344</v>
      </c>
      <c r="CM35" s="1086">
        <f t="shared" si="75"/>
        <v>950486</v>
      </c>
      <c r="CN35" s="1084">
        <f t="shared" si="39"/>
        <v>6057000</v>
      </c>
      <c r="CO35" s="1087">
        <f t="shared" si="110"/>
        <v>220480</v>
      </c>
      <c r="CP35" s="1086">
        <f t="shared" si="76"/>
        <v>5836520</v>
      </c>
      <c r="CQ35" s="1084">
        <f t="shared" si="40"/>
        <v>1737000</v>
      </c>
      <c r="CR35" s="1087">
        <f t="shared" si="111"/>
        <v>55328</v>
      </c>
      <c r="CS35" s="1086">
        <f t="shared" si="77"/>
        <v>1681672</v>
      </c>
      <c r="CT35" s="1084">
        <f t="shared" si="41"/>
        <v>727000</v>
      </c>
      <c r="CU35" s="1087">
        <f t="shared" si="112"/>
        <v>23156</v>
      </c>
      <c r="CV35" s="1086">
        <f t="shared" si="78"/>
        <v>703844</v>
      </c>
      <c r="CW35" s="1084">
        <f t="shared" si="42"/>
        <v>680364</v>
      </c>
      <c r="CX35" s="1087">
        <f t="shared" si="113"/>
        <v>3096</v>
      </c>
      <c r="CY35" s="1086">
        <f t="shared" si="79"/>
        <v>677268</v>
      </c>
      <c r="CZ35" s="346">
        <f t="shared" si="43"/>
        <v>27</v>
      </c>
      <c r="DA35" s="814">
        <f t="shared" si="44"/>
        <v>41122</v>
      </c>
      <c r="DB35" s="1084">
        <f t="shared" si="45"/>
        <v>0</v>
      </c>
      <c r="DC35" s="1087">
        <f t="shared" si="114"/>
        <v>0</v>
      </c>
      <c r="DD35" s="1086">
        <f t="shared" si="80"/>
        <v>0</v>
      </c>
      <c r="DE35" s="1084">
        <f t="shared" si="46"/>
        <v>0</v>
      </c>
      <c r="DF35" s="1087">
        <f t="shared" si="115"/>
        <v>0</v>
      </c>
      <c r="DG35" s="1086">
        <f t="shared" si="81"/>
        <v>0</v>
      </c>
      <c r="DH35" s="1084">
        <f t="shared" si="47"/>
        <v>0</v>
      </c>
      <c r="DI35" s="1087">
        <f t="shared" si="116"/>
        <v>0</v>
      </c>
      <c r="DJ35" s="1086">
        <f t="shared" si="82"/>
        <v>0</v>
      </c>
      <c r="DK35" s="1084">
        <f t="shared" si="48"/>
        <v>0</v>
      </c>
      <c r="DL35" s="1087">
        <f t="shared" si="117"/>
        <v>0</v>
      </c>
      <c r="DM35" s="1086">
        <f t="shared" si="83"/>
        <v>0</v>
      </c>
      <c r="DN35" s="1084">
        <f t="shared" si="49"/>
        <v>0</v>
      </c>
      <c r="DO35" s="1087">
        <f t="shared" si="118"/>
        <v>0</v>
      </c>
      <c r="DP35" s="1086">
        <f t="shared" si="84"/>
        <v>0</v>
      </c>
    </row>
    <row r="36" spans="1:120">
      <c r="A36" s="346">
        <f t="shared" si="0"/>
        <v>28</v>
      </c>
      <c r="B36" s="382">
        <v>41153</v>
      </c>
      <c r="C36" s="1081">
        <f t="shared" si="1"/>
        <v>184848921</v>
      </c>
      <c r="D36" s="1081">
        <f t="shared" si="2"/>
        <v>2577831</v>
      </c>
      <c r="E36" s="1081">
        <f t="shared" si="3"/>
        <v>182271090</v>
      </c>
      <c r="F36" s="381">
        <f t="shared" si="4"/>
        <v>41153</v>
      </c>
      <c r="G36" s="1084">
        <f t="shared" si="5"/>
        <v>0</v>
      </c>
      <c r="H36" s="1087">
        <f t="shared" si="85"/>
        <v>0</v>
      </c>
      <c r="I36" s="1137">
        <f t="shared" si="119"/>
        <v>0</v>
      </c>
      <c r="J36" s="1084">
        <f t="shared" si="6"/>
        <v>685279</v>
      </c>
      <c r="K36" s="1087">
        <f t="shared" si="86"/>
        <v>4677</v>
      </c>
      <c r="L36" s="1137">
        <f t="shared" si="51"/>
        <v>680602</v>
      </c>
      <c r="M36" s="1084">
        <f t="shared" si="7"/>
        <v>3006093</v>
      </c>
      <c r="N36" s="1087">
        <f t="shared" si="87"/>
        <v>20517</v>
      </c>
      <c r="O36" s="1137">
        <f t="shared" si="52"/>
        <v>2985576</v>
      </c>
      <c r="P36" s="1084">
        <f t="shared" si="8"/>
        <v>2199833</v>
      </c>
      <c r="Q36" s="1087">
        <f t="shared" si="88"/>
        <v>15015</v>
      </c>
      <c r="R36" s="1086">
        <f t="shared" si="53"/>
        <v>2184818</v>
      </c>
      <c r="S36" s="346">
        <f t="shared" si="9"/>
        <v>28</v>
      </c>
      <c r="T36" s="814">
        <f t="shared" si="10"/>
        <v>41153</v>
      </c>
      <c r="U36" s="1084">
        <f t="shared" si="11"/>
        <v>5981000</v>
      </c>
      <c r="V36" s="1087">
        <f t="shared" si="89"/>
        <v>149677</v>
      </c>
      <c r="W36" s="1137">
        <f t="shared" si="120"/>
        <v>5831323</v>
      </c>
      <c r="X36" s="1084">
        <f t="shared" si="12"/>
        <v>6131000</v>
      </c>
      <c r="Y36" s="1087">
        <f t="shared" si="90"/>
        <v>209220</v>
      </c>
      <c r="Z36" s="1086">
        <f t="shared" si="55"/>
        <v>5921780</v>
      </c>
      <c r="AA36" s="1084">
        <f t="shared" si="13"/>
        <v>97635086</v>
      </c>
      <c r="AB36" s="1087">
        <f t="shared" si="91"/>
        <v>666360</v>
      </c>
      <c r="AC36" s="1086">
        <f t="shared" si="56"/>
        <v>96968726</v>
      </c>
      <c r="AD36" s="1084">
        <f t="shared" si="57"/>
        <v>2234285</v>
      </c>
      <c r="AE36" s="1087">
        <f t="shared" si="92"/>
        <v>101660</v>
      </c>
      <c r="AF36" s="1086">
        <f t="shared" si="58"/>
        <v>2132625</v>
      </c>
      <c r="AG36" s="1084">
        <f t="shared" si="14"/>
        <v>3836000</v>
      </c>
      <c r="AH36" s="1087">
        <f t="shared" si="93"/>
        <v>139632</v>
      </c>
      <c r="AI36" s="1086">
        <f t="shared" si="59"/>
        <v>3696368</v>
      </c>
      <c r="AJ36" s="346">
        <f t="shared" si="15"/>
        <v>28</v>
      </c>
      <c r="AK36" s="814">
        <f t="shared" si="16"/>
        <v>41153</v>
      </c>
      <c r="AL36" s="1084">
        <f t="shared" si="17"/>
        <v>2727576</v>
      </c>
      <c r="AM36" s="1087">
        <f t="shared" si="94"/>
        <v>18615</v>
      </c>
      <c r="AN36" s="1086">
        <f t="shared" si="60"/>
        <v>2708961</v>
      </c>
      <c r="AO36" s="1084">
        <f t="shared" si="18"/>
        <v>20298895</v>
      </c>
      <c r="AP36" s="1087">
        <f t="shared" si="95"/>
        <v>138540</v>
      </c>
      <c r="AQ36" s="1086">
        <f t="shared" si="61"/>
        <v>20160355</v>
      </c>
      <c r="AR36" s="1084">
        <f t="shared" si="19"/>
        <v>2566000</v>
      </c>
      <c r="AS36" s="1087">
        <f t="shared" si="96"/>
        <v>81732</v>
      </c>
      <c r="AT36" s="1086">
        <f t="shared" si="62"/>
        <v>2484268</v>
      </c>
      <c r="AU36" s="1084">
        <f t="shared" si="20"/>
        <v>10702000</v>
      </c>
      <c r="AV36" s="1087">
        <f t="shared" si="97"/>
        <v>340858</v>
      </c>
      <c r="AW36" s="1086">
        <f t="shared" si="63"/>
        <v>10361142</v>
      </c>
      <c r="AX36" s="1084">
        <f t="shared" si="21"/>
        <v>3893323</v>
      </c>
      <c r="AY36" s="1087">
        <f t="shared" si="98"/>
        <v>26571</v>
      </c>
      <c r="AZ36" s="1086">
        <f t="shared" si="64"/>
        <v>3866752</v>
      </c>
      <c r="BA36" s="346">
        <f t="shared" si="22"/>
        <v>28</v>
      </c>
      <c r="BB36" s="814">
        <f t="shared" si="23"/>
        <v>41153</v>
      </c>
      <c r="BC36" s="1084">
        <f t="shared" si="24"/>
        <v>20500</v>
      </c>
      <c r="BD36" s="1087">
        <f t="shared" si="99"/>
        <v>141</v>
      </c>
      <c r="BE36" s="1086">
        <f t="shared" si="65"/>
        <v>20359</v>
      </c>
      <c r="BF36" s="1084">
        <f t="shared" si="25"/>
        <v>0</v>
      </c>
      <c r="BG36" s="1087">
        <f t="shared" si="100"/>
        <v>0</v>
      </c>
      <c r="BH36" s="1086">
        <f t="shared" si="66"/>
        <v>0</v>
      </c>
      <c r="BI36" s="1084">
        <f t="shared" si="26"/>
        <v>0</v>
      </c>
      <c r="BJ36" s="1087">
        <f t="shared" si="101"/>
        <v>0</v>
      </c>
      <c r="BK36" s="1086">
        <f t="shared" si="67"/>
        <v>0</v>
      </c>
      <c r="BL36" s="1084">
        <f t="shared" si="27"/>
        <v>0</v>
      </c>
      <c r="BM36" s="1087">
        <f t="shared" si="102"/>
        <v>0</v>
      </c>
      <c r="BN36" s="1086">
        <f t="shared" si="68"/>
        <v>0</v>
      </c>
      <c r="BO36" s="1084">
        <f t="shared" si="28"/>
        <v>0</v>
      </c>
      <c r="BP36" s="1087">
        <f t="shared" si="103"/>
        <v>0</v>
      </c>
      <c r="BQ36" s="1086">
        <f t="shared" si="69"/>
        <v>0</v>
      </c>
      <c r="BR36" s="346">
        <f t="shared" si="29"/>
        <v>28</v>
      </c>
      <c r="BS36" s="814">
        <f t="shared" si="30"/>
        <v>41153</v>
      </c>
      <c r="BT36" s="1084">
        <f t="shared" si="31"/>
        <v>0</v>
      </c>
      <c r="BU36" s="1087">
        <f t="shared" si="104"/>
        <v>0</v>
      </c>
      <c r="BV36" s="1086">
        <f t="shared" si="70"/>
        <v>0</v>
      </c>
      <c r="BW36" s="1084">
        <f t="shared" si="32"/>
        <v>2132000</v>
      </c>
      <c r="BX36" s="1087">
        <f t="shared" si="105"/>
        <v>72750</v>
      </c>
      <c r="BY36" s="1086">
        <f t="shared" si="71"/>
        <v>2059250</v>
      </c>
      <c r="BZ36" s="1084">
        <f t="shared" si="33"/>
        <v>5824000</v>
      </c>
      <c r="CA36" s="1087">
        <f t="shared" si="106"/>
        <v>119250</v>
      </c>
      <c r="CB36" s="1086">
        <f t="shared" si="72"/>
        <v>5704750</v>
      </c>
      <c r="CC36" s="1084">
        <f t="shared" si="34"/>
        <v>1359857</v>
      </c>
      <c r="CD36" s="1087">
        <f t="shared" si="107"/>
        <v>9282</v>
      </c>
      <c r="CE36" s="1086">
        <f t="shared" si="73"/>
        <v>1350575</v>
      </c>
      <c r="CF36" s="1084">
        <f t="shared" si="35"/>
        <v>3460000</v>
      </c>
      <c r="CG36" s="1087">
        <f t="shared" si="108"/>
        <v>133824</v>
      </c>
      <c r="CH36" s="1086">
        <f t="shared" si="74"/>
        <v>3326176</v>
      </c>
      <c r="CI36" s="346">
        <f t="shared" si="36"/>
        <v>28</v>
      </c>
      <c r="CJ36" s="814">
        <f t="shared" si="37"/>
        <v>41153</v>
      </c>
      <c r="CK36" s="1084">
        <f t="shared" si="38"/>
        <v>954830</v>
      </c>
      <c r="CL36" s="1087">
        <f t="shared" si="109"/>
        <v>6516</v>
      </c>
      <c r="CM36" s="1086">
        <f t="shared" si="75"/>
        <v>948314</v>
      </c>
      <c r="CN36" s="1084">
        <f t="shared" si="39"/>
        <v>6057000</v>
      </c>
      <c r="CO36" s="1087">
        <f t="shared" si="110"/>
        <v>234260</v>
      </c>
      <c r="CP36" s="1086">
        <f t="shared" si="76"/>
        <v>5822740</v>
      </c>
      <c r="CQ36" s="1084">
        <f t="shared" si="40"/>
        <v>1737000</v>
      </c>
      <c r="CR36" s="1087">
        <f t="shared" si="111"/>
        <v>59280</v>
      </c>
      <c r="CS36" s="1086">
        <f t="shared" si="77"/>
        <v>1677720</v>
      </c>
      <c r="CT36" s="1084">
        <f t="shared" si="41"/>
        <v>727000</v>
      </c>
      <c r="CU36" s="1087">
        <f t="shared" si="112"/>
        <v>24810</v>
      </c>
      <c r="CV36" s="1086">
        <f t="shared" si="78"/>
        <v>702190</v>
      </c>
      <c r="CW36" s="1084">
        <f t="shared" si="42"/>
        <v>680364</v>
      </c>
      <c r="CX36" s="1087">
        <f t="shared" si="113"/>
        <v>4644</v>
      </c>
      <c r="CY36" s="1086">
        <f t="shared" si="79"/>
        <v>675720</v>
      </c>
      <c r="CZ36" s="346">
        <f t="shared" si="43"/>
        <v>28</v>
      </c>
      <c r="DA36" s="814">
        <f t="shared" si="44"/>
        <v>41153</v>
      </c>
      <c r="DB36" s="1084">
        <f t="shared" si="45"/>
        <v>0</v>
      </c>
      <c r="DC36" s="1087">
        <f t="shared" si="114"/>
        <v>0</v>
      </c>
      <c r="DD36" s="1086">
        <f t="shared" si="80"/>
        <v>0</v>
      </c>
      <c r="DE36" s="1084">
        <f t="shared" si="46"/>
        <v>0</v>
      </c>
      <c r="DF36" s="1087">
        <f t="shared" si="115"/>
        <v>0</v>
      </c>
      <c r="DG36" s="1086">
        <f t="shared" si="81"/>
        <v>0</v>
      </c>
      <c r="DH36" s="1084">
        <f t="shared" si="47"/>
        <v>0</v>
      </c>
      <c r="DI36" s="1087">
        <f t="shared" si="116"/>
        <v>0</v>
      </c>
      <c r="DJ36" s="1086">
        <f t="shared" si="82"/>
        <v>0</v>
      </c>
      <c r="DK36" s="1084">
        <f t="shared" si="48"/>
        <v>0</v>
      </c>
      <c r="DL36" s="1087">
        <f t="shared" si="117"/>
        <v>0</v>
      </c>
      <c r="DM36" s="1086">
        <f t="shared" si="83"/>
        <v>0</v>
      </c>
      <c r="DN36" s="1084">
        <f t="shared" si="49"/>
        <v>0</v>
      </c>
      <c r="DO36" s="1087">
        <f t="shared" si="118"/>
        <v>0</v>
      </c>
      <c r="DP36" s="1086">
        <f t="shared" si="84"/>
        <v>0</v>
      </c>
    </row>
    <row r="37" spans="1:120">
      <c r="A37" s="346">
        <f t="shared" si="0"/>
        <v>29</v>
      </c>
      <c r="B37" s="382">
        <v>41183</v>
      </c>
      <c r="C37" s="1081">
        <f t="shared" si="1"/>
        <v>184848921</v>
      </c>
      <c r="D37" s="1081">
        <f t="shared" si="2"/>
        <v>2998365</v>
      </c>
      <c r="E37" s="1081">
        <f t="shared" si="3"/>
        <v>181850556</v>
      </c>
      <c r="F37" s="381">
        <f t="shared" si="4"/>
        <v>41183</v>
      </c>
      <c r="G37" s="1084">
        <f t="shared" si="5"/>
        <v>0</v>
      </c>
      <c r="H37" s="1087">
        <f t="shared" si="85"/>
        <v>0</v>
      </c>
      <c r="I37" s="1137">
        <f t="shared" si="119"/>
        <v>0</v>
      </c>
      <c r="J37" s="1084">
        <f t="shared" si="6"/>
        <v>685279</v>
      </c>
      <c r="K37" s="1087">
        <f t="shared" si="86"/>
        <v>6236</v>
      </c>
      <c r="L37" s="1137">
        <f t="shared" si="51"/>
        <v>679043</v>
      </c>
      <c r="M37" s="1084">
        <f t="shared" si="7"/>
        <v>3006093</v>
      </c>
      <c r="N37" s="1087">
        <f t="shared" si="87"/>
        <v>27356</v>
      </c>
      <c r="O37" s="1137">
        <f t="shared" si="52"/>
        <v>2978737</v>
      </c>
      <c r="P37" s="1084">
        <f>+P36</f>
        <v>2199833</v>
      </c>
      <c r="Q37" s="1087">
        <f t="shared" si="88"/>
        <v>20020</v>
      </c>
      <c r="R37" s="1086">
        <f t="shared" si="53"/>
        <v>2179813</v>
      </c>
      <c r="S37" s="346">
        <f t="shared" si="9"/>
        <v>29</v>
      </c>
      <c r="T37" s="814">
        <f t="shared" si="10"/>
        <v>41183</v>
      </c>
      <c r="U37" s="1084">
        <f t="shared" si="11"/>
        <v>5981000</v>
      </c>
      <c r="V37" s="1087">
        <f t="shared" si="89"/>
        <v>163284</v>
      </c>
      <c r="W37" s="1137">
        <f t="shared" si="120"/>
        <v>5817716</v>
      </c>
      <c r="X37" s="1084">
        <f t="shared" si="12"/>
        <v>6131000</v>
      </c>
      <c r="Y37" s="1087">
        <f t="shared" si="90"/>
        <v>223168</v>
      </c>
      <c r="Z37" s="1086">
        <f t="shared" si="55"/>
        <v>5907832</v>
      </c>
      <c r="AA37" s="1084">
        <f t="shared" si="13"/>
        <v>97635086</v>
      </c>
      <c r="AB37" s="1087">
        <f t="shared" si="91"/>
        <v>888480</v>
      </c>
      <c r="AC37" s="1086">
        <f t="shared" si="56"/>
        <v>96746606</v>
      </c>
      <c r="AD37" s="1084">
        <f t="shared" si="57"/>
        <v>2234285</v>
      </c>
      <c r="AE37" s="1087">
        <f t="shared" si="92"/>
        <v>106743</v>
      </c>
      <c r="AF37" s="1086">
        <f t="shared" si="58"/>
        <v>2127542</v>
      </c>
      <c r="AG37" s="1084">
        <f t="shared" si="14"/>
        <v>3836000</v>
      </c>
      <c r="AH37" s="1087">
        <f t="shared" si="93"/>
        <v>148359</v>
      </c>
      <c r="AI37" s="1086">
        <f t="shared" si="59"/>
        <v>3687641</v>
      </c>
      <c r="AJ37" s="346">
        <f t="shared" si="15"/>
        <v>29</v>
      </c>
      <c r="AK37" s="814">
        <f t="shared" si="16"/>
        <v>41183</v>
      </c>
      <c r="AL37" s="1084">
        <f t="shared" si="17"/>
        <v>2727576</v>
      </c>
      <c r="AM37" s="1087">
        <f t="shared" si="94"/>
        <v>24820</v>
      </c>
      <c r="AN37" s="1086">
        <f t="shared" si="60"/>
        <v>2702756</v>
      </c>
      <c r="AO37" s="1084">
        <f t="shared" si="18"/>
        <v>20298895</v>
      </c>
      <c r="AP37" s="1087">
        <f t="shared" si="95"/>
        <v>184720</v>
      </c>
      <c r="AQ37" s="1086">
        <f t="shared" si="61"/>
        <v>20114175</v>
      </c>
      <c r="AR37" s="1084">
        <f t="shared" si="19"/>
        <v>2566000</v>
      </c>
      <c r="AS37" s="1087">
        <f t="shared" si="96"/>
        <v>87570</v>
      </c>
      <c r="AT37" s="1086">
        <f t="shared" si="62"/>
        <v>2478430</v>
      </c>
      <c r="AU37" s="1084">
        <f t="shared" si="20"/>
        <v>10702000</v>
      </c>
      <c r="AV37" s="1087">
        <f t="shared" si="97"/>
        <v>365205</v>
      </c>
      <c r="AW37" s="1086">
        <f t="shared" si="63"/>
        <v>10336795</v>
      </c>
      <c r="AX37" s="1084">
        <f t="shared" si="21"/>
        <v>3893323</v>
      </c>
      <c r="AY37" s="1087">
        <f t="shared" si="98"/>
        <v>35428</v>
      </c>
      <c r="AZ37" s="1086">
        <f t="shared" si="64"/>
        <v>3857895</v>
      </c>
      <c r="BA37" s="346">
        <f t="shared" si="22"/>
        <v>29</v>
      </c>
      <c r="BB37" s="814">
        <f t="shared" si="23"/>
        <v>41183</v>
      </c>
      <c r="BC37" s="1084">
        <f t="shared" si="24"/>
        <v>20500</v>
      </c>
      <c r="BD37" s="1087">
        <f t="shared" si="99"/>
        <v>188</v>
      </c>
      <c r="BE37" s="1086">
        <f t="shared" si="65"/>
        <v>20312</v>
      </c>
      <c r="BF37" s="1084">
        <f t="shared" si="25"/>
        <v>0</v>
      </c>
      <c r="BG37" s="1087">
        <f t="shared" si="100"/>
        <v>0</v>
      </c>
      <c r="BH37" s="1086">
        <f t="shared" si="66"/>
        <v>0</v>
      </c>
      <c r="BI37" s="1084">
        <f t="shared" si="26"/>
        <v>0</v>
      </c>
      <c r="BJ37" s="1087">
        <f t="shared" si="101"/>
        <v>0</v>
      </c>
      <c r="BK37" s="1086">
        <f t="shared" si="67"/>
        <v>0</v>
      </c>
      <c r="BL37" s="1084">
        <f t="shared" si="27"/>
        <v>0</v>
      </c>
      <c r="BM37" s="1087">
        <f t="shared" si="102"/>
        <v>0</v>
      </c>
      <c r="BN37" s="1086">
        <f t="shared" si="68"/>
        <v>0</v>
      </c>
      <c r="BO37" s="1084">
        <f t="shared" si="28"/>
        <v>0</v>
      </c>
      <c r="BP37" s="1087">
        <f t="shared" si="103"/>
        <v>0</v>
      </c>
      <c r="BQ37" s="1086">
        <f t="shared" si="69"/>
        <v>0</v>
      </c>
      <c r="BR37" s="346">
        <f t="shared" si="29"/>
        <v>29</v>
      </c>
      <c r="BS37" s="814">
        <f t="shared" si="30"/>
        <v>41183</v>
      </c>
      <c r="BT37" s="1084">
        <f t="shared" si="31"/>
        <v>0</v>
      </c>
      <c r="BU37" s="1087">
        <f t="shared" si="104"/>
        <v>0</v>
      </c>
      <c r="BV37" s="1086">
        <f t="shared" si="70"/>
        <v>0</v>
      </c>
      <c r="BW37" s="1084">
        <f t="shared" si="32"/>
        <v>2132000</v>
      </c>
      <c r="BX37" s="1087">
        <f t="shared" si="105"/>
        <v>77600</v>
      </c>
      <c r="BY37" s="1086">
        <f t="shared" si="71"/>
        <v>2054400</v>
      </c>
      <c r="BZ37" s="1084">
        <f t="shared" si="33"/>
        <v>5824000</v>
      </c>
      <c r="CA37" s="1087">
        <f t="shared" si="106"/>
        <v>132500</v>
      </c>
      <c r="CB37" s="1086">
        <f t="shared" si="72"/>
        <v>5691500</v>
      </c>
      <c r="CC37" s="1084">
        <f t="shared" si="34"/>
        <v>1359857</v>
      </c>
      <c r="CD37" s="1087">
        <f t="shared" si="107"/>
        <v>12376</v>
      </c>
      <c r="CE37" s="1086">
        <f t="shared" si="73"/>
        <v>1347481</v>
      </c>
      <c r="CF37" s="1084">
        <f t="shared" si="35"/>
        <v>3460000</v>
      </c>
      <c r="CG37" s="1087">
        <f t="shared" si="108"/>
        <v>141696</v>
      </c>
      <c r="CH37" s="1086">
        <f t="shared" si="74"/>
        <v>3318304</v>
      </c>
      <c r="CI37" s="346">
        <f t="shared" si="36"/>
        <v>29</v>
      </c>
      <c r="CJ37" s="814">
        <f t="shared" si="37"/>
        <v>41183</v>
      </c>
      <c r="CK37" s="1084">
        <f t="shared" si="38"/>
        <v>954830</v>
      </c>
      <c r="CL37" s="1087">
        <f t="shared" si="109"/>
        <v>8688</v>
      </c>
      <c r="CM37" s="1086">
        <f t="shared" si="75"/>
        <v>946142</v>
      </c>
      <c r="CN37" s="1084">
        <f t="shared" si="39"/>
        <v>6057000</v>
      </c>
      <c r="CO37" s="1087">
        <f t="shared" si="110"/>
        <v>248040</v>
      </c>
      <c r="CP37" s="1086">
        <f t="shared" si="76"/>
        <v>5808960</v>
      </c>
      <c r="CQ37" s="1084">
        <f t="shared" si="40"/>
        <v>1737000</v>
      </c>
      <c r="CR37" s="1087">
        <f t="shared" si="111"/>
        <v>63232</v>
      </c>
      <c r="CS37" s="1086">
        <f t="shared" si="77"/>
        <v>1673768</v>
      </c>
      <c r="CT37" s="1084">
        <f t="shared" si="41"/>
        <v>727000</v>
      </c>
      <c r="CU37" s="1087">
        <f t="shared" si="112"/>
        <v>26464</v>
      </c>
      <c r="CV37" s="1086">
        <f t="shared" si="78"/>
        <v>700536</v>
      </c>
      <c r="CW37" s="1084">
        <f t="shared" si="42"/>
        <v>680364</v>
      </c>
      <c r="CX37" s="1087">
        <f t="shared" si="113"/>
        <v>6192</v>
      </c>
      <c r="CY37" s="1086">
        <f t="shared" si="79"/>
        <v>674172</v>
      </c>
      <c r="CZ37" s="346">
        <f t="shared" si="43"/>
        <v>29</v>
      </c>
      <c r="DA37" s="814">
        <f t="shared" si="44"/>
        <v>41183</v>
      </c>
      <c r="DB37" s="1084">
        <f t="shared" si="45"/>
        <v>0</v>
      </c>
      <c r="DC37" s="1087">
        <f t="shared" si="114"/>
        <v>0</v>
      </c>
      <c r="DD37" s="1086">
        <f t="shared" si="80"/>
        <v>0</v>
      </c>
      <c r="DE37" s="1084">
        <f t="shared" si="46"/>
        <v>0</v>
      </c>
      <c r="DF37" s="1087">
        <f t="shared" si="115"/>
        <v>0</v>
      </c>
      <c r="DG37" s="1086">
        <f t="shared" si="81"/>
        <v>0</v>
      </c>
      <c r="DH37" s="1084">
        <f t="shared" si="47"/>
        <v>0</v>
      </c>
      <c r="DI37" s="1087">
        <f t="shared" si="116"/>
        <v>0</v>
      </c>
      <c r="DJ37" s="1086">
        <f t="shared" si="82"/>
        <v>0</v>
      </c>
      <c r="DK37" s="1084">
        <f t="shared" si="48"/>
        <v>0</v>
      </c>
      <c r="DL37" s="1087">
        <f t="shared" si="117"/>
        <v>0</v>
      </c>
      <c r="DM37" s="1086">
        <f t="shared" si="83"/>
        <v>0</v>
      </c>
      <c r="DN37" s="1084">
        <f t="shared" si="49"/>
        <v>0</v>
      </c>
      <c r="DO37" s="1087">
        <f t="shared" si="118"/>
        <v>0</v>
      </c>
      <c r="DP37" s="1086">
        <f t="shared" si="84"/>
        <v>0</v>
      </c>
    </row>
    <row r="38" spans="1:120">
      <c r="A38" s="346">
        <f t="shared" si="0"/>
        <v>30</v>
      </c>
      <c r="B38" s="382">
        <v>41214</v>
      </c>
      <c r="C38" s="1081">
        <f t="shared" si="1"/>
        <v>184848921</v>
      </c>
      <c r="D38" s="1081">
        <f t="shared" si="2"/>
        <v>3418899</v>
      </c>
      <c r="E38" s="1081">
        <f t="shared" si="3"/>
        <v>181430022</v>
      </c>
      <c r="F38" s="381">
        <f t="shared" si="4"/>
        <v>41214</v>
      </c>
      <c r="G38" s="1084">
        <v>0</v>
      </c>
      <c r="H38" s="1087">
        <f t="shared" si="85"/>
        <v>0</v>
      </c>
      <c r="I38" s="1137">
        <f t="shared" si="119"/>
        <v>0</v>
      </c>
      <c r="J38" s="1084">
        <f t="shared" si="6"/>
        <v>685279</v>
      </c>
      <c r="K38" s="1087">
        <f t="shared" si="86"/>
        <v>7795</v>
      </c>
      <c r="L38" s="1137">
        <f t="shared" si="51"/>
        <v>677484</v>
      </c>
      <c r="M38" s="1084">
        <f t="shared" si="7"/>
        <v>3006093</v>
      </c>
      <c r="N38" s="1087">
        <f t="shared" si="87"/>
        <v>34195</v>
      </c>
      <c r="O38" s="1137">
        <f t="shared" si="52"/>
        <v>2971898</v>
      </c>
      <c r="P38" s="1084">
        <f>+P37</f>
        <v>2199833</v>
      </c>
      <c r="Q38" s="1087">
        <f t="shared" si="88"/>
        <v>25025</v>
      </c>
      <c r="R38" s="1086">
        <f t="shared" si="53"/>
        <v>2174808</v>
      </c>
      <c r="S38" s="346">
        <f t="shared" si="9"/>
        <v>30</v>
      </c>
      <c r="T38" s="814">
        <f t="shared" si="10"/>
        <v>41214</v>
      </c>
      <c r="U38" s="1084">
        <f t="shared" si="11"/>
        <v>5981000</v>
      </c>
      <c r="V38" s="1087">
        <f t="shared" si="89"/>
        <v>176891</v>
      </c>
      <c r="W38" s="1137">
        <f t="shared" si="120"/>
        <v>5804109</v>
      </c>
      <c r="X38" s="1084">
        <f t="shared" si="12"/>
        <v>6131000</v>
      </c>
      <c r="Y38" s="1087">
        <f t="shared" si="90"/>
        <v>237116</v>
      </c>
      <c r="Z38" s="1086">
        <f t="shared" si="55"/>
        <v>5893884</v>
      </c>
      <c r="AA38" s="1084">
        <f t="shared" si="13"/>
        <v>97635086</v>
      </c>
      <c r="AB38" s="1087">
        <f t="shared" si="91"/>
        <v>1110600</v>
      </c>
      <c r="AC38" s="1086">
        <f t="shared" si="56"/>
        <v>96524486</v>
      </c>
      <c r="AD38" s="1084">
        <f t="shared" si="57"/>
        <v>2234285</v>
      </c>
      <c r="AE38" s="1087">
        <f t="shared" si="92"/>
        <v>111826</v>
      </c>
      <c r="AF38" s="1086">
        <f t="shared" si="58"/>
        <v>2122459</v>
      </c>
      <c r="AG38" s="1084">
        <f t="shared" si="14"/>
        <v>3836000</v>
      </c>
      <c r="AH38" s="1087">
        <f t="shared" si="93"/>
        <v>157086</v>
      </c>
      <c r="AI38" s="1086">
        <f t="shared" si="59"/>
        <v>3678914</v>
      </c>
      <c r="AJ38" s="346">
        <f t="shared" si="15"/>
        <v>30</v>
      </c>
      <c r="AK38" s="814">
        <f t="shared" si="16"/>
        <v>41214</v>
      </c>
      <c r="AL38" s="1084">
        <f t="shared" si="17"/>
        <v>2727576</v>
      </c>
      <c r="AM38" s="1087">
        <f t="shared" si="94"/>
        <v>31025</v>
      </c>
      <c r="AN38" s="1086">
        <f t="shared" si="60"/>
        <v>2696551</v>
      </c>
      <c r="AO38" s="1084">
        <f t="shared" si="18"/>
        <v>20298895</v>
      </c>
      <c r="AP38" s="1087">
        <f t="shared" si="95"/>
        <v>230900</v>
      </c>
      <c r="AQ38" s="1086">
        <f t="shared" si="61"/>
        <v>20067995</v>
      </c>
      <c r="AR38" s="1084">
        <f t="shared" si="19"/>
        <v>2566000</v>
      </c>
      <c r="AS38" s="1087">
        <f t="shared" si="96"/>
        <v>93408</v>
      </c>
      <c r="AT38" s="1086">
        <f t="shared" si="62"/>
        <v>2472592</v>
      </c>
      <c r="AU38" s="1084">
        <f t="shared" si="20"/>
        <v>10702000</v>
      </c>
      <c r="AV38" s="1087">
        <f t="shared" si="97"/>
        <v>389552</v>
      </c>
      <c r="AW38" s="1086">
        <f t="shared" si="63"/>
        <v>10312448</v>
      </c>
      <c r="AX38" s="1084">
        <f t="shared" si="21"/>
        <v>3893323</v>
      </c>
      <c r="AY38" s="1087">
        <f t="shared" si="98"/>
        <v>44285</v>
      </c>
      <c r="AZ38" s="1086">
        <f t="shared" si="64"/>
        <v>3849038</v>
      </c>
      <c r="BA38" s="346">
        <f t="shared" si="22"/>
        <v>30</v>
      </c>
      <c r="BB38" s="814">
        <f t="shared" si="23"/>
        <v>41214</v>
      </c>
      <c r="BC38" s="1084">
        <f t="shared" si="24"/>
        <v>20500</v>
      </c>
      <c r="BD38" s="1087">
        <f t="shared" si="99"/>
        <v>235</v>
      </c>
      <c r="BE38" s="1086">
        <f t="shared" si="65"/>
        <v>20265</v>
      </c>
      <c r="BF38" s="1084">
        <f t="shared" si="25"/>
        <v>0</v>
      </c>
      <c r="BG38" s="1087">
        <f t="shared" si="100"/>
        <v>0</v>
      </c>
      <c r="BH38" s="1086">
        <f t="shared" si="66"/>
        <v>0</v>
      </c>
      <c r="BI38" s="1084">
        <f t="shared" si="26"/>
        <v>0</v>
      </c>
      <c r="BJ38" s="1087">
        <f t="shared" si="101"/>
        <v>0</v>
      </c>
      <c r="BK38" s="1086">
        <f t="shared" si="67"/>
        <v>0</v>
      </c>
      <c r="BL38" s="1084">
        <f t="shared" si="27"/>
        <v>0</v>
      </c>
      <c r="BM38" s="1087">
        <f t="shared" si="102"/>
        <v>0</v>
      </c>
      <c r="BN38" s="1086">
        <f t="shared" si="68"/>
        <v>0</v>
      </c>
      <c r="BO38" s="1084">
        <f t="shared" si="28"/>
        <v>0</v>
      </c>
      <c r="BP38" s="1087">
        <f t="shared" si="103"/>
        <v>0</v>
      </c>
      <c r="BQ38" s="1086">
        <f t="shared" si="69"/>
        <v>0</v>
      </c>
      <c r="BR38" s="346">
        <f t="shared" si="29"/>
        <v>30</v>
      </c>
      <c r="BS38" s="814">
        <f t="shared" si="30"/>
        <v>41214</v>
      </c>
      <c r="BT38" s="1084">
        <f t="shared" si="31"/>
        <v>0</v>
      </c>
      <c r="BU38" s="1087">
        <f t="shared" si="104"/>
        <v>0</v>
      </c>
      <c r="BV38" s="1086">
        <f t="shared" si="70"/>
        <v>0</v>
      </c>
      <c r="BW38" s="1084">
        <f t="shared" si="32"/>
        <v>2132000</v>
      </c>
      <c r="BX38" s="1087">
        <f t="shared" si="105"/>
        <v>82450</v>
      </c>
      <c r="BY38" s="1086">
        <f t="shared" si="71"/>
        <v>2049550</v>
      </c>
      <c r="BZ38" s="1084">
        <f t="shared" si="33"/>
        <v>5824000</v>
      </c>
      <c r="CA38" s="1087">
        <f t="shared" si="106"/>
        <v>145750</v>
      </c>
      <c r="CB38" s="1086">
        <f t="shared" si="72"/>
        <v>5678250</v>
      </c>
      <c r="CC38" s="1084">
        <f t="shared" si="34"/>
        <v>1359857</v>
      </c>
      <c r="CD38" s="1087">
        <f t="shared" si="107"/>
        <v>15470</v>
      </c>
      <c r="CE38" s="1086">
        <f t="shared" si="73"/>
        <v>1344387</v>
      </c>
      <c r="CF38" s="1084">
        <f t="shared" si="35"/>
        <v>3460000</v>
      </c>
      <c r="CG38" s="1087">
        <f t="shared" si="108"/>
        <v>149568</v>
      </c>
      <c r="CH38" s="1086">
        <f t="shared" si="74"/>
        <v>3310432</v>
      </c>
      <c r="CI38" s="346">
        <f t="shared" si="36"/>
        <v>30</v>
      </c>
      <c r="CJ38" s="814">
        <f t="shared" si="37"/>
        <v>41214</v>
      </c>
      <c r="CK38" s="1084">
        <f t="shared" si="38"/>
        <v>954830</v>
      </c>
      <c r="CL38" s="1087">
        <f t="shared" si="109"/>
        <v>10860</v>
      </c>
      <c r="CM38" s="1086">
        <f t="shared" si="75"/>
        <v>943970</v>
      </c>
      <c r="CN38" s="1084">
        <f t="shared" si="39"/>
        <v>6057000</v>
      </c>
      <c r="CO38" s="1087">
        <f t="shared" si="110"/>
        <v>261820</v>
      </c>
      <c r="CP38" s="1086">
        <f t="shared" si="76"/>
        <v>5795180</v>
      </c>
      <c r="CQ38" s="1084">
        <f t="shared" si="40"/>
        <v>1737000</v>
      </c>
      <c r="CR38" s="1087">
        <f t="shared" si="111"/>
        <v>67184</v>
      </c>
      <c r="CS38" s="1086">
        <f t="shared" si="77"/>
        <v>1669816</v>
      </c>
      <c r="CT38" s="1084">
        <f t="shared" si="41"/>
        <v>727000</v>
      </c>
      <c r="CU38" s="1087">
        <f t="shared" si="112"/>
        <v>28118</v>
      </c>
      <c r="CV38" s="1086">
        <f t="shared" si="78"/>
        <v>698882</v>
      </c>
      <c r="CW38" s="1084">
        <f t="shared" si="42"/>
        <v>680364</v>
      </c>
      <c r="CX38" s="1087">
        <f t="shared" si="113"/>
        <v>7740</v>
      </c>
      <c r="CY38" s="1086">
        <f t="shared" si="79"/>
        <v>672624</v>
      </c>
      <c r="CZ38" s="346">
        <f t="shared" si="43"/>
        <v>30</v>
      </c>
      <c r="DA38" s="814">
        <f t="shared" si="44"/>
        <v>41214</v>
      </c>
      <c r="DB38" s="1084">
        <f t="shared" si="45"/>
        <v>0</v>
      </c>
      <c r="DC38" s="1087">
        <f t="shared" si="114"/>
        <v>0</v>
      </c>
      <c r="DD38" s="1086">
        <f t="shared" si="80"/>
        <v>0</v>
      </c>
      <c r="DE38" s="1084">
        <f t="shared" si="46"/>
        <v>0</v>
      </c>
      <c r="DF38" s="1087">
        <f t="shared" si="115"/>
        <v>0</v>
      </c>
      <c r="DG38" s="1086">
        <f t="shared" si="81"/>
        <v>0</v>
      </c>
      <c r="DH38" s="1084">
        <f t="shared" si="47"/>
        <v>0</v>
      </c>
      <c r="DI38" s="1087">
        <f t="shared" si="116"/>
        <v>0</v>
      </c>
      <c r="DJ38" s="1086">
        <f t="shared" si="82"/>
        <v>0</v>
      </c>
      <c r="DK38" s="1084">
        <f t="shared" si="48"/>
        <v>0</v>
      </c>
      <c r="DL38" s="1087">
        <f t="shared" si="117"/>
        <v>0</v>
      </c>
      <c r="DM38" s="1086">
        <f t="shared" si="83"/>
        <v>0</v>
      </c>
      <c r="DN38" s="1084">
        <f t="shared" si="49"/>
        <v>0</v>
      </c>
      <c r="DO38" s="1087">
        <f t="shared" si="118"/>
        <v>0</v>
      </c>
      <c r="DP38" s="1086">
        <f t="shared" si="84"/>
        <v>0</v>
      </c>
    </row>
    <row r="39" spans="1:120">
      <c r="A39" s="346">
        <f t="shared" si="0"/>
        <v>31</v>
      </c>
      <c r="B39" s="382">
        <v>41244</v>
      </c>
      <c r="C39" s="1081">
        <f t="shared" si="1"/>
        <v>229183799</v>
      </c>
      <c r="D39" s="1081">
        <f t="shared" si="2"/>
        <v>3839433</v>
      </c>
      <c r="E39" s="1081">
        <f t="shared" si="3"/>
        <v>225344366</v>
      </c>
      <c r="F39" s="381">
        <f t="shared" si="4"/>
        <v>41244</v>
      </c>
      <c r="G39" s="1084">
        <v>4903776</v>
      </c>
      <c r="H39" s="1087">
        <f>ROUND(G38*H$9,0)+H38</f>
        <v>0</v>
      </c>
      <c r="I39" s="1137">
        <f t="shared" si="119"/>
        <v>4903776</v>
      </c>
      <c r="J39" s="1084">
        <f t="shared" si="6"/>
        <v>685279</v>
      </c>
      <c r="K39" s="1087">
        <f t="shared" si="86"/>
        <v>9354</v>
      </c>
      <c r="L39" s="1137">
        <f t="shared" si="51"/>
        <v>675925</v>
      </c>
      <c r="M39" s="1084">
        <f t="shared" si="7"/>
        <v>3006093</v>
      </c>
      <c r="N39" s="1087">
        <f t="shared" si="87"/>
        <v>41034</v>
      </c>
      <c r="O39" s="1137">
        <f t="shared" si="52"/>
        <v>2965059</v>
      </c>
      <c r="P39" s="1084">
        <f>+P38</f>
        <v>2199833</v>
      </c>
      <c r="Q39" s="1087">
        <f t="shared" si="88"/>
        <v>30030</v>
      </c>
      <c r="R39" s="1086">
        <f t="shared" si="53"/>
        <v>2169803</v>
      </c>
      <c r="S39" s="346">
        <f t="shared" si="9"/>
        <v>31</v>
      </c>
      <c r="T39" s="814">
        <f t="shared" si="10"/>
        <v>41244</v>
      </c>
      <c r="U39" s="1084">
        <f t="shared" si="11"/>
        <v>5981000</v>
      </c>
      <c r="V39" s="1087">
        <f>ROUND(U38*V$9,0)+V38</f>
        <v>190498</v>
      </c>
      <c r="W39" s="1137">
        <f t="shared" si="120"/>
        <v>5790502</v>
      </c>
      <c r="X39" s="1084">
        <f t="shared" si="12"/>
        <v>6131000</v>
      </c>
      <c r="Y39" s="1087">
        <f t="shared" si="90"/>
        <v>251064</v>
      </c>
      <c r="Z39" s="1086">
        <f t="shared" si="55"/>
        <v>5879936</v>
      </c>
      <c r="AA39" s="1084">
        <f t="shared" si="13"/>
        <v>97635086</v>
      </c>
      <c r="AB39" s="1087">
        <f t="shared" si="91"/>
        <v>1332720</v>
      </c>
      <c r="AC39" s="1086">
        <f t="shared" si="56"/>
        <v>96302366</v>
      </c>
      <c r="AD39" s="1084">
        <f t="shared" si="57"/>
        <v>2234285</v>
      </c>
      <c r="AE39" s="1087">
        <f t="shared" si="92"/>
        <v>116909</v>
      </c>
      <c r="AF39" s="1086">
        <f t="shared" si="58"/>
        <v>2117376</v>
      </c>
      <c r="AG39" s="1084">
        <f t="shared" si="14"/>
        <v>3836000</v>
      </c>
      <c r="AH39" s="1087">
        <f t="shared" si="93"/>
        <v>165813</v>
      </c>
      <c r="AI39" s="1086">
        <f t="shared" si="59"/>
        <v>3670187</v>
      </c>
      <c r="AJ39" s="346">
        <f t="shared" si="15"/>
        <v>31</v>
      </c>
      <c r="AK39" s="814">
        <f t="shared" si="16"/>
        <v>41244</v>
      </c>
      <c r="AL39" s="1084">
        <f t="shared" si="17"/>
        <v>2727576</v>
      </c>
      <c r="AM39" s="1087">
        <f t="shared" si="94"/>
        <v>37230</v>
      </c>
      <c r="AN39" s="1086">
        <f t="shared" si="60"/>
        <v>2690346</v>
      </c>
      <c r="AO39" s="1084">
        <f t="shared" si="18"/>
        <v>20298895</v>
      </c>
      <c r="AP39" s="1087">
        <f t="shared" si="95"/>
        <v>277080</v>
      </c>
      <c r="AQ39" s="1086">
        <f t="shared" si="61"/>
        <v>20021815</v>
      </c>
      <c r="AR39" s="1084">
        <f t="shared" si="19"/>
        <v>2566000</v>
      </c>
      <c r="AS39" s="1087">
        <f t="shared" si="96"/>
        <v>99246</v>
      </c>
      <c r="AT39" s="1086">
        <f t="shared" si="62"/>
        <v>2466754</v>
      </c>
      <c r="AU39" s="1084">
        <f t="shared" si="20"/>
        <v>10702000</v>
      </c>
      <c r="AV39" s="1087">
        <f t="shared" si="97"/>
        <v>413899</v>
      </c>
      <c r="AW39" s="1086">
        <f t="shared" si="63"/>
        <v>10288101</v>
      </c>
      <c r="AX39" s="1084">
        <f t="shared" si="21"/>
        <v>3893323</v>
      </c>
      <c r="AY39" s="1087">
        <f t="shared" si="98"/>
        <v>53142</v>
      </c>
      <c r="AZ39" s="1086">
        <f t="shared" si="64"/>
        <v>3840181</v>
      </c>
      <c r="BA39" s="346">
        <f t="shared" si="22"/>
        <v>31</v>
      </c>
      <c r="BB39" s="814">
        <f t="shared" si="23"/>
        <v>41244</v>
      </c>
      <c r="BC39" s="1084">
        <f t="shared" si="24"/>
        <v>20500</v>
      </c>
      <c r="BD39" s="1087">
        <f t="shared" si="99"/>
        <v>282</v>
      </c>
      <c r="BE39" s="1086">
        <f t="shared" si="65"/>
        <v>20218</v>
      </c>
      <c r="BF39" s="1084">
        <v>812000</v>
      </c>
      <c r="BG39" s="1087">
        <f t="shared" si="100"/>
        <v>0</v>
      </c>
      <c r="BH39" s="1086">
        <f t="shared" si="66"/>
        <v>812000</v>
      </c>
      <c r="BI39" s="1084">
        <v>14872613</v>
      </c>
      <c r="BJ39" s="1087">
        <f t="shared" si="101"/>
        <v>0</v>
      </c>
      <c r="BK39" s="1086">
        <f t="shared" si="67"/>
        <v>14872613</v>
      </c>
      <c r="BL39" s="1084">
        <v>20311065</v>
      </c>
      <c r="BM39" s="1087">
        <f t="shared" si="102"/>
        <v>0</v>
      </c>
      <c r="BN39" s="1086">
        <f t="shared" si="68"/>
        <v>20311065</v>
      </c>
      <c r="BO39" s="1084">
        <f t="shared" si="28"/>
        <v>0</v>
      </c>
      <c r="BP39" s="1087">
        <f t="shared" si="103"/>
        <v>0</v>
      </c>
      <c r="BQ39" s="1086">
        <f t="shared" si="69"/>
        <v>0</v>
      </c>
      <c r="BR39" s="346">
        <f t="shared" si="29"/>
        <v>31</v>
      </c>
      <c r="BS39" s="814">
        <f t="shared" si="30"/>
        <v>41244</v>
      </c>
      <c r="BT39" s="1084">
        <v>3435424</v>
      </c>
      <c r="BU39" s="1087">
        <f t="shared" si="104"/>
        <v>0</v>
      </c>
      <c r="BV39" s="1086">
        <f t="shared" si="70"/>
        <v>3435424</v>
      </c>
      <c r="BW39" s="1084">
        <f t="shared" si="32"/>
        <v>2132000</v>
      </c>
      <c r="BX39" s="1087">
        <f t="shared" si="105"/>
        <v>87300</v>
      </c>
      <c r="BY39" s="1086">
        <f t="shared" si="71"/>
        <v>2044700</v>
      </c>
      <c r="BZ39" s="1084">
        <f t="shared" si="33"/>
        <v>5824000</v>
      </c>
      <c r="CA39" s="1087">
        <f t="shared" si="106"/>
        <v>159000</v>
      </c>
      <c r="CB39" s="1086">
        <f t="shared" si="72"/>
        <v>5665000</v>
      </c>
      <c r="CC39" s="1084">
        <f t="shared" ref="CC39" si="121">+CC38</f>
        <v>1359857</v>
      </c>
      <c r="CD39" s="1087">
        <f t="shared" ref="CD39" si="122">ROUND(CC38*CD$9,0)+CD38</f>
        <v>18564</v>
      </c>
      <c r="CE39" s="1086">
        <f t="shared" ref="CE39" si="123">+CC39-CD39</f>
        <v>1341293</v>
      </c>
      <c r="CF39" s="1084">
        <f t="shared" si="35"/>
        <v>3460000</v>
      </c>
      <c r="CG39" s="1087">
        <f t="shared" si="108"/>
        <v>157440</v>
      </c>
      <c r="CH39" s="1086">
        <f t="shared" si="74"/>
        <v>3302560</v>
      </c>
      <c r="CI39" s="346">
        <f t="shared" si="36"/>
        <v>31</v>
      </c>
      <c r="CJ39" s="814">
        <f t="shared" si="37"/>
        <v>41244</v>
      </c>
      <c r="CK39" s="1084">
        <f t="shared" ref="CK39" si="124">+CK38</f>
        <v>954830</v>
      </c>
      <c r="CL39" s="1087">
        <f t="shared" ref="CL39" si="125">ROUND(CK38*CL$9,0)+CL38</f>
        <v>13032</v>
      </c>
      <c r="CM39" s="1086">
        <f t="shared" ref="CM39" si="126">+CK39-CL39</f>
        <v>941798</v>
      </c>
      <c r="CN39" s="1084">
        <f t="shared" si="39"/>
        <v>6057000</v>
      </c>
      <c r="CO39" s="1087">
        <f t="shared" si="110"/>
        <v>275600</v>
      </c>
      <c r="CP39" s="1086">
        <f t="shared" si="76"/>
        <v>5781400</v>
      </c>
      <c r="CQ39" s="1084">
        <f t="shared" si="40"/>
        <v>1737000</v>
      </c>
      <c r="CR39" s="1087">
        <f t="shared" si="111"/>
        <v>71136</v>
      </c>
      <c r="CS39" s="1086">
        <f t="shared" si="77"/>
        <v>1665864</v>
      </c>
      <c r="CT39" s="1084">
        <f t="shared" si="41"/>
        <v>727000</v>
      </c>
      <c r="CU39" s="1087">
        <f t="shared" si="112"/>
        <v>29772</v>
      </c>
      <c r="CV39" s="1086">
        <f t="shared" si="78"/>
        <v>697228</v>
      </c>
      <c r="CW39" s="1084">
        <f t="shared" si="42"/>
        <v>680364</v>
      </c>
      <c r="CX39" s="1087">
        <f t="shared" si="113"/>
        <v>9288</v>
      </c>
      <c r="CY39" s="1086">
        <f t="shared" si="79"/>
        <v>671076</v>
      </c>
      <c r="CZ39" s="346">
        <f t="shared" si="43"/>
        <v>31</v>
      </c>
      <c r="DA39" s="814">
        <f t="shared" si="44"/>
        <v>41244</v>
      </c>
      <c r="DB39" s="1084">
        <f t="shared" si="45"/>
        <v>0</v>
      </c>
      <c r="DC39" s="1087">
        <f t="shared" si="114"/>
        <v>0</v>
      </c>
      <c r="DD39" s="1086">
        <f t="shared" si="80"/>
        <v>0</v>
      </c>
      <c r="DE39" s="1084">
        <f t="shared" si="46"/>
        <v>0</v>
      </c>
      <c r="DF39" s="1087">
        <f t="shared" si="115"/>
        <v>0</v>
      </c>
      <c r="DG39" s="1086">
        <f t="shared" si="81"/>
        <v>0</v>
      </c>
      <c r="DH39" s="1084">
        <f t="shared" si="47"/>
        <v>0</v>
      </c>
      <c r="DI39" s="1087">
        <f t="shared" si="116"/>
        <v>0</v>
      </c>
      <c r="DJ39" s="1086">
        <f t="shared" si="82"/>
        <v>0</v>
      </c>
      <c r="DK39" s="1084">
        <f t="shared" si="48"/>
        <v>0</v>
      </c>
      <c r="DL39" s="1087">
        <f t="shared" si="117"/>
        <v>0</v>
      </c>
      <c r="DM39" s="1086">
        <f t="shared" si="83"/>
        <v>0</v>
      </c>
      <c r="DN39" s="1084">
        <f t="shared" si="49"/>
        <v>0</v>
      </c>
      <c r="DO39" s="1087">
        <f t="shared" si="118"/>
        <v>0</v>
      </c>
      <c r="DP39" s="1086">
        <f t="shared" si="84"/>
        <v>0</v>
      </c>
    </row>
    <row r="40" spans="1:120" ht="15">
      <c r="B40" s="815"/>
      <c r="C40" s="1081"/>
      <c r="D40" s="1081"/>
      <c r="E40" s="1081"/>
      <c r="F40" s="369"/>
      <c r="G40" s="1217"/>
      <c r="H40" s="1135"/>
      <c r="I40" s="1135"/>
      <c r="J40" s="1217"/>
      <c r="K40" s="1135"/>
      <c r="L40" s="1135"/>
      <c r="M40" s="1217"/>
      <c r="N40" s="1135"/>
      <c r="O40" s="1135"/>
      <c r="P40" s="1217"/>
      <c r="Q40" s="1135"/>
      <c r="R40" s="1136"/>
      <c r="T40" s="815"/>
      <c r="U40" s="1217"/>
      <c r="V40" s="1135"/>
      <c r="W40" s="1136"/>
      <c r="X40" s="1217"/>
      <c r="Y40" s="1135"/>
      <c r="Z40" s="1136"/>
      <c r="AA40" s="1217"/>
      <c r="AB40" s="1135"/>
      <c r="AC40" s="1136"/>
      <c r="AD40" s="1217"/>
      <c r="AE40" s="1135"/>
      <c r="AF40" s="1136"/>
      <c r="AG40" s="1217"/>
      <c r="AH40" s="1135"/>
      <c r="AI40" s="1136"/>
      <c r="AK40" s="815"/>
      <c r="AL40" s="1217"/>
      <c r="AM40" s="1135"/>
      <c r="AN40" s="1136"/>
      <c r="AO40" s="1217"/>
      <c r="AP40" s="1135"/>
      <c r="AQ40" s="1136"/>
      <c r="AR40" s="1217"/>
      <c r="AS40" s="1135"/>
      <c r="AT40" s="1136"/>
      <c r="AU40" s="1217"/>
      <c r="AV40" s="1135"/>
      <c r="AW40" s="1136"/>
      <c r="AX40" s="1217"/>
      <c r="AY40" s="1135"/>
      <c r="AZ40" s="1136"/>
      <c r="BB40" s="815"/>
      <c r="BC40" s="1217"/>
      <c r="BD40" s="1135"/>
      <c r="BE40" s="1136"/>
      <c r="BF40" s="1217"/>
      <c r="BG40" s="1135"/>
      <c r="BH40" s="1136"/>
      <c r="BI40" s="1217"/>
      <c r="BJ40" s="1135"/>
      <c r="BK40" s="1136"/>
      <c r="BL40" s="1217"/>
      <c r="BM40" s="1135"/>
      <c r="BN40" s="1136"/>
      <c r="BO40" s="1217"/>
      <c r="BP40" s="1135"/>
      <c r="BQ40" s="1136"/>
      <c r="BS40" s="815"/>
      <c r="BT40" s="1217"/>
      <c r="BU40" s="1135"/>
      <c r="BV40" s="1136"/>
      <c r="BW40" s="1217"/>
      <c r="BX40" s="1135"/>
      <c r="BY40" s="1136"/>
      <c r="BZ40" s="1217"/>
      <c r="CA40" s="1135"/>
      <c r="CB40" s="1136"/>
      <c r="CC40" s="1217"/>
      <c r="CD40" s="1135"/>
      <c r="CE40" s="1136"/>
      <c r="CF40" s="1217"/>
      <c r="CG40" s="1135"/>
      <c r="CH40" s="1136"/>
      <c r="CJ40" s="815"/>
      <c r="CK40" s="1217"/>
      <c r="CL40" s="1135"/>
      <c r="CM40" s="1136"/>
      <c r="CN40" s="1217"/>
      <c r="CO40" s="1135"/>
      <c r="CP40" s="1136"/>
      <c r="CQ40" s="1217"/>
      <c r="CR40" s="1135"/>
      <c r="CS40" s="1136"/>
      <c r="CT40" s="1217"/>
      <c r="CU40" s="1135"/>
      <c r="CV40" s="1136"/>
      <c r="CW40" s="1217"/>
      <c r="CX40" s="1135"/>
      <c r="CY40" s="1136"/>
      <c r="DA40" s="815"/>
      <c r="DB40" s="1217"/>
      <c r="DC40" s="1135"/>
      <c r="DD40" s="1136"/>
      <c r="DE40" s="1217"/>
      <c r="DF40" s="1135"/>
      <c r="DG40" s="1136"/>
      <c r="DH40" s="1217"/>
      <c r="DI40" s="1135"/>
      <c r="DJ40" s="1136"/>
      <c r="DK40" s="1217"/>
      <c r="DL40" s="1135"/>
      <c r="DM40" s="1136"/>
      <c r="DN40" s="1217"/>
      <c r="DO40" s="1135"/>
      <c r="DP40" s="1136"/>
    </row>
    <row r="41" spans="1:120">
      <c r="A41" s="346">
        <f>A39+1</f>
        <v>32</v>
      </c>
      <c r="B41" s="383" t="s">
        <v>131</v>
      </c>
      <c r="C41" s="1081">
        <f>AVERAGE(C27:C39)</f>
        <v>126661618.07692307</v>
      </c>
      <c r="D41" s="1215">
        <f>AVERAGE(D27:D39)</f>
        <v>1806701.7692307692</v>
      </c>
      <c r="E41" s="1081">
        <f>AVERAGE(E27:E39)</f>
        <v>124854916.3076923</v>
      </c>
      <c r="F41" s="369"/>
      <c r="G41" s="1218">
        <f t="shared" ref="G41:AX41" si="127">AVERAGE(G27:G39)</f>
        <v>377213.53846153844</v>
      </c>
      <c r="H41" s="1215">
        <f>AVERAGE(H27:H39)</f>
        <v>0</v>
      </c>
      <c r="I41" s="1215">
        <f t="shared" si="127"/>
        <v>377213.53846153844</v>
      </c>
      <c r="J41" s="1218">
        <f t="shared" ref="J41:O41" si="128">AVERAGE(J27:J39)</f>
        <v>368996.38461538462</v>
      </c>
      <c r="K41" s="1215">
        <f>AVERAGE(K27:K39)</f>
        <v>2518.3846153846152</v>
      </c>
      <c r="L41" s="1215">
        <f t="shared" si="128"/>
        <v>366478</v>
      </c>
      <c r="M41" s="1218">
        <f t="shared" si="128"/>
        <v>1618665.4615384615</v>
      </c>
      <c r="N41" s="1215">
        <f>AVERAGE(N27:N39)</f>
        <v>11047.615384615385</v>
      </c>
      <c r="O41" s="1215">
        <f t="shared" si="128"/>
        <v>1607617.8461538462</v>
      </c>
      <c r="P41" s="1218">
        <f t="shared" si="127"/>
        <v>1184525.4615384615</v>
      </c>
      <c r="Q41" s="1215">
        <f t="shared" si="127"/>
        <v>8085</v>
      </c>
      <c r="R41" s="1219">
        <f t="shared" si="127"/>
        <v>1176440.4615384615</v>
      </c>
      <c r="S41" s="346">
        <f>S39+1</f>
        <v>32</v>
      </c>
      <c r="T41" s="383" t="s">
        <v>131</v>
      </c>
      <c r="U41" s="1218">
        <f t="shared" si="127"/>
        <v>5981000</v>
      </c>
      <c r="V41" s="1215">
        <f t="shared" si="127"/>
        <v>108856</v>
      </c>
      <c r="W41" s="1219">
        <f t="shared" si="127"/>
        <v>5872144</v>
      </c>
      <c r="X41" s="1218">
        <f t="shared" si="127"/>
        <v>6131000</v>
      </c>
      <c r="Y41" s="1215">
        <f t="shared" si="127"/>
        <v>167376</v>
      </c>
      <c r="Z41" s="1219">
        <f t="shared" si="127"/>
        <v>5963624</v>
      </c>
      <c r="AA41" s="1218">
        <f t="shared" si="127"/>
        <v>52572738.615384616</v>
      </c>
      <c r="AB41" s="1215">
        <f t="shared" si="127"/>
        <v>358809.23076923075</v>
      </c>
      <c r="AC41" s="1219">
        <f t="shared" si="127"/>
        <v>52213929.384615384</v>
      </c>
      <c r="AD41" s="1218">
        <f t="shared" si="127"/>
        <v>2234285</v>
      </c>
      <c r="AE41" s="1215">
        <f t="shared" si="127"/>
        <v>86411</v>
      </c>
      <c r="AF41" s="1219">
        <f t="shared" si="127"/>
        <v>2147874</v>
      </c>
      <c r="AG41" s="1218">
        <f t="shared" si="127"/>
        <v>3836000</v>
      </c>
      <c r="AH41" s="1215">
        <f t="shared" si="127"/>
        <v>113451</v>
      </c>
      <c r="AI41" s="1219">
        <f t="shared" si="127"/>
        <v>3722549</v>
      </c>
      <c r="AJ41" s="346">
        <f>AJ39+1</f>
        <v>32</v>
      </c>
      <c r="AK41" s="383" t="s">
        <v>131</v>
      </c>
      <c r="AL41" s="1218">
        <f t="shared" si="127"/>
        <v>1468694.7692307692</v>
      </c>
      <c r="AM41" s="1215">
        <f t="shared" si="127"/>
        <v>10023.461538461539</v>
      </c>
      <c r="AN41" s="1219">
        <f t="shared" si="127"/>
        <v>1458671.3076923077</v>
      </c>
      <c r="AO41" s="1218">
        <f t="shared" si="127"/>
        <v>10930174.23076923</v>
      </c>
      <c r="AP41" s="1215">
        <f t="shared" si="127"/>
        <v>74598.461538461532</v>
      </c>
      <c r="AQ41" s="1219">
        <f t="shared" si="127"/>
        <v>10855575.76923077</v>
      </c>
      <c r="AR41" s="1218">
        <f t="shared" si="127"/>
        <v>2566000</v>
      </c>
      <c r="AS41" s="1215">
        <f t="shared" si="127"/>
        <v>64218</v>
      </c>
      <c r="AT41" s="1219">
        <f t="shared" si="127"/>
        <v>2501782</v>
      </c>
      <c r="AU41" s="1218">
        <f t="shared" si="127"/>
        <v>10702000</v>
      </c>
      <c r="AV41" s="1215">
        <f>AVERAGE(AV27:AV39)</f>
        <v>267817</v>
      </c>
      <c r="AW41" s="1219">
        <f t="shared" si="127"/>
        <v>10434183</v>
      </c>
      <c r="AX41" s="1218">
        <f t="shared" si="127"/>
        <v>2096404.6923076923</v>
      </c>
      <c r="AY41" s="1215">
        <f t="shared" ref="AY41:BH41" si="129">AVERAGE(AY27:AY39)</f>
        <v>14307.461538461539</v>
      </c>
      <c r="AZ41" s="1219">
        <f t="shared" si="129"/>
        <v>2082097.2307692308</v>
      </c>
      <c r="BA41" s="346">
        <f>BA39+1</f>
        <v>32</v>
      </c>
      <c r="BB41" s="383" t="s">
        <v>131</v>
      </c>
      <c r="BC41" s="1218">
        <f t="shared" si="129"/>
        <v>11038.461538461539</v>
      </c>
      <c r="BD41" s="1215">
        <f t="shared" si="129"/>
        <v>75.92307692307692</v>
      </c>
      <c r="BE41" s="1219">
        <f t="shared" si="129"/>
        <v>10962.538461538461</v>
      </c>
      <c r="BF41" s="1218">
        <f t="shared" si="129"/>
        <v>62461.538461538461</v>
      </c>
      <c r="BG41" s="1215">
        <f t="shared" si="129"/>
        <v>0</v>
      </c>
      <c r="BH41" s="1219">
        <f t="shared" si="129"/>
        <v>62461.538461538461</v>
      </c>
      <c r="BI41" s="1218">
        <f t="shared" ref="BI41:BQ41" si="130">AVERAGE(BI27:BI39)</f>
        <v>1144047.1538461538</v>
      </c>
      <c r="BJ41" s="1215">
        <f t="shared" si="130"/>
        <v>0</v>
      </c>
      <c r="BK41" s="1219">
        <f t="shared" si="130"/>
        <v>1144047.1538461538</v>
      </c>
      <c r="BL41" s="1218">
        <f t="shared" si="130"/>
        <v>1562389.6153846155</v>
      </c>
      <c r="BM41" s="1215">
        <f t="shared" si="130"/>
        <v>0</v>
      </c>
      <c r="BN41" s="1219">
        <f t="shared" si="130"/>
        <v>1562389.6153846155</v>
      </c>
      <c r="BO41" s="1218">
        <f t="shared" si="130"/>
        <v>0</v>
      </c>
      <c r="BP41" s="1215">
        <f t="shared" si="130"/>
        <v>0</v>
      </c>
      <c r="BQ41" s="1219">
        <f t="shared" si="130"/>
        <v>0</v>
      </c>
      <c r="BR41" s="346">
        <f>BR39+1</f>
        <v>32</v>
      </c>
      <c r="BS41" s="383" t="s">
        <v>131</v>
      </c>
      <c r="BT41" s="1218">
        <f t="shared" ref="BT41:CH41" si="131">AVERAGE(BT27:BT39)</f>
        <v>264263.38461538462</v>
      </c>
      <c r="BU41" s="1215">
        <f t="shared" si="131"/>
        <v>0</v>
      </c>
      <c r="BV41" s="1219">
        <f t="shared" si="131"/>
        <v>264263.38461538462</v>
      </c>
      <c r="BW41" s="1218">
        <f t="shared" si="131"/>
        <v>2132000</v>
      </c>
      <c r="BX41" s="1215">
        <f t="shared" si="131"/>
        <v>58200</v>
      </c>
      <c r="BY41" s="1219">
        <f t="shared" si="131"/>
        <v>2073800</v>
      </c>
      <c r="BZ41" s="1218">
        <f t="shared" si="131"/>
        <v>5824000</v>
      </c>
      <c r="CA41" s="1215">
        <f t="shared" si="131"/>
        <v>79500</v>
      </c>
      <c r="CB41" s="1219">
        <f t="shared" si="131"/>
        <v>5744500</v>
      </c>
      <c r="CC41" s="1218">
        <f t="shared" si="131"/>
        <v>732230.69230769225</v>
      </c>
      <c r="CD41" s="1215">
        <f t="shared" si="131"/>
        <v>4998</v>
      </c>
      <c r="CE41" s="1219">
        <f t="shared" si="131"/>
        <v>727232.69230769225</v>
      </c>
      <c r="CF41" s="1218">
        <f t="shared" si="131"/>
        <v>3460000</v>
      </c>
      <c r="CG41" s="1215">
        <f t="shared" si="131"/>
        <v>110208</v>
      </c>
      <c r="CH41" s="1219">
        <f t="shared" si="131"/>
        <v>3349792</v>
      </c>
      <c r="CI41" s="346">
        <f>CI39+1</f>
        <v>32</v>
      </c>
      <c r="CJ41" s="383" t="s">
        <v>131</v>
      </c>
      <c r="CK41" s="1218">
        <f t="shared" ref="CK41:CY41" si="132">AVERAGE(CK27:CK39)</f>
        <v>514139.23076923075</v>
      </c>
      <c r="CL41" s="1215">
        <f t="shared" si="132"/>
        <v>3508.6153846153848</v>
      </c>
      <c r="CM41" s="1219">
        <f t="shared" si="132"/>
        <v>510630.61538461538</v>
      </c>
      <c r="CN41" s="1218">
        <f t="shared" si="132"/>
        <v>6057000</v>
      </c>
      <c r="CO41" s="1215">
        <f t="shared" si="132"/>
        <v>192920</v>
      </c>
      <c r="CP41" s="1219">
        <f t="shared" si="132"/>
        <v>5864080</v>
      </c>
      <c r="CQ41" s="1218">
        <f t="shared" si="132"/>
        <v>1737000</v>
      </c>
      <c r="CR41" s="1215">
        <f t="shared" si="132"/>
        <v>47424</v>
      </c>
      <c r="CS41" s="1219">
        <f t="shared" si="132"/>
        <v>1689576</v>
      </c>
      <c r="CT41" s="1218">
        <f t="shared" si="132"/>
        <v>727000</v>
      </c>
      <c r="CU41" s="1215">
        <f t="shared" si="132"/>
        <v>19848</v>
      </c>
      <c r="CV41" s="1219">
        <f t="shared" si="132"/>
        <v>707152</v>
      </c>
      <c r="CW41" s="1218">
        <f t="shared" si="132"/>
        <v>366349.84615384613</v>
      </c>
      <c r="CX41" s="1215">
        <f t="shared" si="132"/>
        <v>2500.6153846153848</v>
      </c>
      <c r="CY41" s="1219">
        <f t="shared" si="132"/>
        <v>363849.23076923075</v>
      </c>
      <c r="CZ41" s="346">
        <f>CZ39+1</f>
        <v>32</v>
      </c>
      <c r="DA41" s="383" t="s">
        <v>131</v>
      </c>
      <c r="DB41" s="1218">
        <f t="shared" ref="DB41:DP41" si="133">AVERAGE(DB27:DB39)</f>
        <v>0</v>
      </c>
      <c r="DC41" s="1215">
        <f t="shared" si="133"/>
        <v>0</v>
      </c>
      <c r="DD41" s="1219">
        <f t="shared" si="133"/>
        <v>0</v>
      </c>
      <c r="DE41" s="1218">
        <f t="shared" si="133"/>
        <v>0</v>
      </c>
      <c r="DF41" s="1215">
        <f t="shared" si="133"/>
        <v>0</v>
      </c>
      <c r="DG41" s="1219">
        <f t="shared" si="133"/>
        <v>0</v>
      </c>
      <c r="DH41" s="1218">
        <f t="shared" si="133"/>
        <v>0</v>
      </c>
      <c r="DI41" s="1215">
        <f t="shared" si="133"/>
        <v>0</v>
      </c>
      <c r="DJ41" s="1219">
        <f t="shared" si="133"/>
        <v>0</v>
      </c>
      <c r="DK41" s="1218">
        <f t="shared" si="133"/>
        <v>0</v>
      </c>
      <c r="DL41" s="1215">
        <f t="shared" si="133"/>
        <v>0</v>
      </c>
      <c r="DM41" s="1219">
        <f t="shared" si="133"/>
        <v>0</v>
      </c>
      <c r="DN41" s="1218">
        <f t="shared" si="133"/>
        <v>0</v>
      </c>
      <c r="DO41" s="1215">
        <f t="shared" si="133"/>
        <v>0</v>
      </c>
      <c r="DP41" s="1219">
        <f t="shared" si="133"/>
        <v>0</v>
      </c>
    </row>
    <row r="42" spans="1:120">
      <c r="C42" s="370"/>
      <c r="D42" s="370"/>
      <c r="E42" s="370"/>
      <c r="F42" s="346"/>
      <c r="G42" s="385"/>
      <c r="H42" s="384"/>
      <c r="I42" s="384"/>
      <c r="J42" s="385"/>
      <c r="K42" s="384"/>
      <c r="L42" s="384"/>
      <c r="M42" s="385"/>
      <c r="N42" s="384"/>
      <c r="O42" s="384"/>
      <c r="P42" s="385"/>
      <c r="Q42" s="384"/>
      <c r="R42" s="386"/>
      <c r="U42" s="385"/>
      <c r="V42" s="384"/>
      <c r="W42" s="386"/>
      <c r="X42" s="385"/>
      <c r="Y42" s="384"/>
      <c r="Z42" s="386"/>
      <c r="AA42" s="385"/>
      <c r="AB42" s="384"/>
      <c r="AC42" s="386"/>
      <c r="AD42" s="385"/>
      <c r="AE42" s="384"/>
      <c r="AF42" s="386"/>
      <c r="AG42" s="385"/>
      <c r="AH42" s="384"/>
      <c r="AI42" s="386"/>
      <c r="AL42" s="385"/>
      <c r="AM42" s="384"/>
      <c r="AN42" s="386"/>
      <c r="AO42" s="385"/>
      <c r="AP42" s="384"/>
      <c r="AQ42" s="386"/>
      <c r="AR42" s="385"/>
      <c r="AS42" s="384"/>
      <c r="AT42" s="386"/>
      <c r="AU42" s="385"/>
      <c r="AV42" s="384"/>
      <c r="AW42" s="386"/>
      <c r="AX42" s="385"/>
      <c r="AY42" s="384"/>
      <c r="AZ42" s="386"/>
      <c r="BC42" s="385"/>
      <c r="BD42" s="384"/>
      <c r="BE42" s="386"/>
      <c r="BF42" s="385"/>
      <c r="BG42" s="384"/>
      <c r="BH42" s="386"/>
      <c r="BI42" s="385"/>
      <c r="BJ42" s="384"/>
      <c r="BK42" s="386"/>
      <c r="BL42" s="385"/>
      <c r="BM42" s="384"/>
      <c r="BN42" s="386"/>
      <c r="BO42" s="385"/>
      <c r="BP42" s="384"/>
      <c r="BQ42" s="386"/>
      <c r="BT42" s="385"/>
      <c r="BU42" s="384"/>
      <c r="BV42" s="386"/>
      <c r="BW42" s="385"/>
      <c r="BX42" s="384"/>
      <c r="BY42" s="386"/>
      <c r="BZ42" s="385"/>
      <c r="CA42" s="384"/>
      <c r="CB42" s="386"/>
      <c r="CC42" s="385"/>
      <c r="CD42" s="384"/>
      <c r="CE42" s="386"/>
      <c r="CF42" s="385"/>
      <c r="CG42" s="384"/>
      <c r="CH42" s="386"/>
      <c r="CK42" s="385"/>
      <c r="CL42" s="384"/>
      <c r="CM42" s="386"/>
      <c r="CN42" s="385"/>
      <c r="CO42" s="384"/>
      <c r="CP42" s="386"/>
      <c r="CQ42" s="385"/>
      <c r="CR42" s="384"/>
      <c r="CS42" s="386"/>
      <c r="CT42" s="385"/>
      <c r="CU42" s="384"/>
      <c r="CV42" s="386"/>
      <c r="CW42" s="385"/>
      <c r="CX42" s="384"/>
      <c r="CY42" s="386"/>
      <c r="DB42" s="385"/>
      <c r="DC42" s="384"/>
      <c r="DD42" s="386"/>
      <c r="DE42" s="385"/>
      <c r="DF42" s="384"/>
      <c r="DG42" s="386"/>
      <c r="DH42" s="385"/>
      <c r="DI42" s="384"/>
      <c r="DJ42" s="386"/>
      <c r="DK42" s="385"/>
      <c r="DL42" s="384"/>
      <c r="DM42" s="386"/>
      <c r="DN42" s="385"/>
      <c r="DO42" s="384"/>
      <c r="DP42" s="386"/>
    </row>
    <row r="43" spans="1:120">
      <c r="C43" s="370"/>
      <c r="D43" s="370"/>
      <c r="E43" s="370"/>
      <c r="F43" s="346"/>
      <c r="G43" s="352"/>
      <c r="H43" s="353"/>
      <c r="I43" s="368"/>
      <c r="J43" s="352"/>
      <c r="K43" s="353"/>
      <c r="L43" s="368"/>
      <c r="M43" s="352"/>
      <c r="N43" s="353"/>
      <c r="O43" s="368"/>
      <c r="P43" s="352"/>
      <c r="Q43" s="353"/>
      <c r="R43" s="379"/>
      <c r="U43" s="352"/>
      <c r="V43" s="353"/>
      <c r="W43" s="379"/>
      <c r="X43" s="352"/>
      <c r="Y43" s="353"/>
      <c r="Z43" s="379"/>
      <c r="AA43" s="352"/>
      <c r="AB43" s="353"/>
      <c r="AC43" s="379"/>
      <c r="AD43" s="352"/>
      <c r="AE43" s="353"/>
      <c r="AF43" s="379"/>
      <c r="AG43" s="352"/>
      <c r="AH43" s="353"/>
      <c r="AI43" s="379"/>
      <c r="AL43" s="352"/>
      <c r="AM43" s="353"/>
      <c r="AN43" s="379"/>
      <c r="AO43" s="352"/>
      <c r="AP43" s="353"/>
      <c r="AQ43" s="379"/>
      <c r="AR43" s="352"/>
      <c r="AS43" s="353"/>
      <c r="AT43" s="379"/>
      <c r="AU43" s="352"/>
      <c r="AV43" s="353"/>
      <c r="AW43" s="379"/>
      <c r="AX43" s="352"/>
      <c r="AY43" s="353"/>
      <c r="AZ43" s="379"/>
      <c r="BC43" s="352"/>
      <c r="BD43" s="353"/>
      <c r="BE43" s="379"/>
      <c r="BF43" s="352"/>
      <c r="BG43" s="353"/>
      <c r="BH43" s="379"/>
      <c r="BI43" s="352"/>
      <c r="BJ43" s="353"/>
      <c r="BK43" s="379"/>
      <c r="BL43" s="352"/>
      <c r="BM43" s="353"/>
      <c r="BN43" s="379"/>
      <c r="BO43" s="352"/>
      <c r="BP43" s="353"/>
      <c r="BQ43" s="379"/>
      <c r="BT43" s="352"/>
      <c r="BU43" s="353"/>
      <c r="BV43" s="379"/>
      <c r="BW43" s="352"/>
      <c r="BX43" s="353"/>
      <c r="BY43" s="379"/>
      <c r="BZ43" s="352"/>
      <c r="CA43" s="353"/>
      <c r="CB43" s="379"/>
      <c r="CC43" s="352"/>
      <c r="CD43" s="353"/>
      <c r="CE43" s="379"/>
      <c r="CF43" s="352"/>
      <c r="CG43" s="353"/>
      <c r="CH43" s="379"/>
      <c r="CK43" s="352"/>
      <c r="CL43" s="353"/>
      <c r="CM43" s="379"/>
      <c r="CN43" s="352"/>
      <c r="CO43" s="353"/>
      <c r="CP43" s="379"/>
      <c r="CQ43" s="352"/>
      <c r="CR43" s="353"/>
      <c r="CS43" s="379"/>
      <c r="CT43" s="352"/>
      <c r="CU43" s="353"/>
      <c r="CV43" s="379"/>
      <c r="CW43" s="352"/>
      <c r="CX43" s="353"/>
      <c r="CY43" s="379"/>
      <c r="DB43" s="352"/>
      <c r="DC43" s="353"/>
      <c r="DD43" s="379"/>
      <c r="DE43" s="352"/>
      <c r="DF43" s="353"/>
      <c r="DG43" s="379"/>
      <c r="DH43" s="352"/>
      <c r="DI43" s="353"/>
      <c r="DJ43" s="379"/>
      <c r="DK43" s="352"/>
      <c r="DL43" s="353"/>
      <c r="DM43" s="379"/>
      <c r="DN43" s="352"/>
      <c r="DO43" s="353"/>
      <c r="DP43" s="379"/>
    </row>
    <row r="44" spans="1:120">
      <c r="F44" s="346"/>
      <c r="G44" s="347"/>
      <c r="H44" s="347"/>
      <c r="I44" s="347"/>
      <c r="J44" s="347"/>
      <c r="K44" s="347"/>
      <c r="L44" s="347"/>
      <c r="M44" s="347"/>
      <c r="N44" s="347"/>
      <c r="O44" s="347"/>
    </row>
    <row r="45" spans="1:120" ht="15">
      <c r="C45" s="29"/>
      <c r="F45" s="346"/>
      <c r="G45" s="347"/>
      <c r="H45" s="347"/>
      <c r="I45" s="347"/>
      <c r="J45" s="347"/>
      <c r="K45" s="347"/>
      <c r="L45" s="347"/>
      <c r="M45" s="347"/>
      <c r="N45" s="347"/>
      <c r="O45" s="347"/>
    </row>
    <row r="46" spans="1:120">
      <c r="B46" s="383"/>
      <c r="C46" s="370"/>
      <c r="D46" s="370"/>
      <c r="E46" s="370"/>
      <c r="P46" s="252"/>
    </row>
    <row r="47" spans="1:120">
      <c r="B47" s="345" t="s">
        <v>919</v>
      </c>
      <c r="C47" s="399" t="s">
        <v>1495</v>
      </c>
    </row>
    <row r="48" spans="1:120">
      <c r="C48" s="399" t="s">
        <v>546</v>
      </c>
    </row>
    <row r="49" spans="3:3">
      <c r="C49" s="399" t="s">
        <v>1726</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28">
    <mergeCell ref="K5:L5"/>
    <mergeCell ref="AV7:AW7"/>
    <mergeCell ref="BG7:BH7"/>
    <mergeCell ref="C11:E11"/>
    <mergeCell ref="AE7:AF7"/>
    <mergeCell ref="AP7:AQ7"/>
    <mergeCell ref="AH7:AI7"/>
    <mergeCell ref="AM7:AN7"/>
    <mergeCell ref="CG7:CH7"/>
    <mergeCell ref="AS7:AT7"/>
    <mergeCell ref="BD7:BE7"/>
    <mergeCell ref="BJ7:BK7"/>
    <mergeCell ref="BP7:BQ7"/>
    <mergeCell ref="AY7:AZ7"/>
    <mergeCell ref="BX7:BY7"/>
    <mergeCell ref="BU7:BV7"/>
    <mergeCell ref="CA7:CB7"/>
    <mergeCell ref="CD7:CE7"/>
    <mergeCell ref="CL7:CM7"/>
    <mergeCell ref="CO7:CP7"/>
    <mergeCell ref="CU7:CV7"/>
    <mergeCell ref="CR7:CS7"/>
    <mergeCell ref="CX7:CY7"/>
    <mergeCell ref="DC7:DD7"/>
    <mergeCell ref="DF7:DG7"/>
    <mergeCell ref="DI7:DJ7"/>
    <mergeCell ref="DL7:DM7"/>
    <mergeCell ref="DO7:DP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heetViews>
  <sheetFormatPr defaultColWidth="8.88671875" defaultRowHeight="12.75"/>
  <cols>
    <col min="1" max="1" width="5" style="345" bestFit="1" customWidth="1"/>
    <col min="2" max="2" width="9.77734375" style="345" customWidth="1"/>
    <col min="3" max="3" width="17.5546875" style="345" customWidth="1"/>
    <col min="4" max="4" width="12.21875" style="345" bestFit="1" customWidth="1"/>
    <col min="5" max="5" width="10.6640625" style="345" bestFit="1" customWidth="1"/>
    <col min="6" max="6" width="9.44140625" style="345" customWidth="1"/>
    <col min="7" max="7" width="13.6640625" style="345" bestFit="1" customWidth="1"/>
    <col min="8" max="8" width="11.77734375" style="345" bestFit="1" customWidth="1"/>
    <col min="9" max="9" width="12.88671875" style="345" customWidth="1"/>
    <col min="10" max="10" width="13.6640625" style="345" bestFit="1" customWidth="1"/>
    <col min="11" max="12" width="12.88671875" style="345" customWidth="1"/>
    <col min="13" max="13" width="13.6640625" style="345" bestFit="1" customWidth="1"/>
    <col min="14" max="14" width="11.5546875" style="345" customWidth="1"/>
    <col min="15" max="15" width="12" style="345" customWidth="1"/>
    <col min="16" max="16" width="13.6640625" style="345" bestFit="1" customWidth="1"/>
    <col min="17" max="17" width="11.77734375" style="345" customWidth="1"/>
    <col min="18" max="18" width="12.77734375" style="345" customWidth="1"/>
    <col min="19" max="19" width="13.6640625" style="345" bestFit="1" customWidth="1"/>
    <col min="20" max="20" width="11.88671875" style="345" customWidth="1"/>
    <col min="21" max="21" width="12.33203125" style="345" customWidth="1"/>
    <col min="22" max="16384" width="8.88671875" style="345"/>
  </cols>
  <sheetData>
    <row r="1" spans="1:148" ht="20.25">
      <c r="A1" s="256"/>
      <c r="B1" s="89" t="s">
        <v>309</v>
      </c>
      <c r="C1" s="256"/>
      <c r="D1" s="256"/>
      <c r="U1" s="345" t="s">
        <v>1534</v>
      </c>
    </row>
    <row r="2" spans="1:148" ht="18">
      <c r="A2" s="259"/>
      <c r="B2" s="783" t="str">
        <f>+'Projected Gross Rev Req'!D4</f>
        <v>For the 12 months ended - December 31, 2012</v>
      </c>
      <c r="C2" s="259"/>
      <c r="D2" s="259"/>
    </row>
    <row r="3" spans="1:148" ht="15">
      <c r="A3" s="145"/>
      <c r="B3" s="380"/>
      <c r="C3" s="341"/>
      <c r="D3" s="341"/>
    </row>
    <row r="6" spans="1:148">
      <c r="B6" s="387" t="s">
        <v>317</v>
      </c>
      <c r="H6" s="472"/>
      <c r="K6" s="472"/>
      <c r="M6" s="472"/>
      <c r="N6" s="472"/>
      <c r="O6" s="472"/>
      <c r="P6" s="472"/>
      <c r="Q6" s="472"/>
      <c r="R6" s="472"/>
      <c r="S6" s="472"/>
      <c r="T6" s="472"/>
    </row>
    <row r="7" spans="1:148">
      <c r="A7" s="346">
        <v>1</v>
      </c>
      <c r="B7" s="387" t="s">
        <v>717</v>
      </c>
      <c r="G7" s="348" t="s">
        <v>1612</v>
      </c>
      <c r="H7" s="397" t="s">
        <v>310</v>
      </c>
      <c r="I7" s="366"/>
      <c r="J7" s="348" t="s">
        <v>1612</v>
      </c>
      <c r="K7" s="397" t="s">
        <v>312</v>
      </c>
      <c r="L7" s="366"/>
      <c r="M7" s="995" t="s">
        <v>1612</v>
      </c>
      <c r="N7" s="397" t="s">
        <v>313</v>
      </c>
      <c r="O7" s="397"/>
      <c r="P7" s="995" t="s">
        <v>1612</v>
      </c>
      <c r="Q7" s="397" t="s">
        <v>314</v>
      </c>
      <c r="R7" s="400"/>
      <c r="S7" s="1474" t="s">
        <v>1612</v>
      </c>
      <c r="T7" s="397" t="s">
        <v>311</v>
      </c>
      <c r="U7" s="374"/>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0"/>
      <c r="ER7" s="350"/>
    </row>
    <row r="8" spans="1:148">
      <c r="A8" s="346">
        <f>+A7+1</f>
        <v>2</v>
      </c>
      <c r="G8" s="364" t="s">
        <v>96</v>
      </c>
      <c r="H8" s="397"/>
      <c r="I8" s="397"/>
      <c r="J8" s="364" t="s">
        <v>96</v>
      </c>
      <c r="K8" s="397"/>
      <c r="L8" s="397"/>
      <c r="M8" s="364" t="s">
        <v>96</v>
      </c>
      <c r="N8" s="397"/>
      <c r="O8" s="397"/>
      <c r="P8" s="364" t="s">
        <v>96</v>
      </c>
      <c r="Q8" s="397"/>
      <c r="R8" s="400"/>
      <c r="S8" s="365" t="s">
        <v>96</v>
      </c>
      <c r="T8" s="397"/>
      <c r="U8" s="40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c r="DL8" s="350"/>
      <c r="DM8" s="350"/>
      <c r="DN8" s="350"/>
      <c r="DO8" s="350"/>
      <c r="DP8" s="350"/>
      <c r="DQ8" s="350"/>
      <c r="DR8" s="350"/>
      <c r="DS8" s="350"/>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row>
    <row r="9" spans="1:148">
      <c r="A9" s="346">
        <f>+A8+1</f>
        <v>3</v>
      </c>
      <c r="G9" s="349" t="s">
        <v>308</v>
      </c>
      <c r="H9" s="402">
        <f>IF('P-1 (Trans Plant)'!$H$92=0,0,ROUND('P-1 (Trans Plant)'!$I$91/'P-1 (Trans Plant)'!$H$92/12,6))</f>
        <v>2.2750000000000001E-3</v>
      </c>
      <c r="I9" s="350" t="s">
        <v>247</v>
      </c>
      <c r="J9" s="349" t="s">
        <v>308</v>
      </c>
      <c r="K9" s="402">
        <f>IF('P-1 (Trans Plant)'!$H$92=0,0,ROUND('P-1 (Trans Plant)'!$I$91/'P-1 (Trans Plant)'!$H$92/12,6))</f>
        <v>2.2750000000000001E-3</v>
      </c>
      <c r="L9" s="350" t="s">
        <v>247</v>
      </c>
      <c r="M9" s="349" t="s">
        <v>308</v>
      </c>
      <c r="N9" s="402">
        <f>IF('P-1 (Trans Plant)'!$H$92=0,0,ROUND('P-1 (Trans Plant)'!$I$91/'P-1 (Trans Plant)'!$H$92/12,6))</f>
        <v>2.2750000000000001E-3</v>
      </c>
      <c r="O9" s="350" t="s">
        <v>247</v>
      </c>
      <c r="P9" s="349" t="s">
        <v>308</v>
      </c>
      <c r="Q9" s="402">
        <f>IF('P-1 (Trans Plant)'!$H$92=0,0,ROUND('P-1 (Trans Plant)'!$I$91/'P-1 (Trans Plant)'!$H$92/12,6))</f>
        <v>2.2750000000000001E-3</v>
      </c>
      <c r="R9" s="376" t="s">
        <v>247</v>
      </c>
      <c r="S9" s="350" t="s">
        <v>308</v>
      </c>
      <c r="T9" s="402">
        <f>IF('P-1 (Trans Plant)'!$H$92=0,0,ROUND('P-1 (Trans Plant)'!$I$91/'P-1 (Trans Plant)'!$H$92/12,6))</f>
        <v>2.2750000000000001E-3</v>
      </c>
      <c r="U9" s="376" t="s">
        <v>247</v>
      </c>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c r="DL9" s="350"/>
      <c r="DM9" s="350"/>
      <c r="DN9" s="350"/>
      <c r="DO9" s="350"/>
      <c r="DP9" s="350"/>
      <c r="DQ9" s="350"/>
      <c r="DR9" s="350"/>
      <c r="DS9" s="350"/>
      <c r="DT9" s="350"/>
      <c r="DU9" s="350"/>
      <c r="DV9" s="350"/>
      <c r="DW9" s="350"/>
      <c r="DX9" s="350"/>
      <c r="DY9" s="350"/>
      <c r="DZ9" s="350"/>
      <c r="EA9" s="350"/>
      <c r="EB9" s="350"/>
      <c r="EC9" s="350"/>
      <c r="ED9" s="350"/>
      <c r="EE9" s="350"/>
      <c r="EF9" s="350"/>
      <c r="EG9" s="350"/>
      <c r="EH9" s="350"/>
      <c r="EI9" s="350"/>
      <c r="EJ9" s="350"/>
      <c r="EK9" s="350"/>
      <c r="EL9" s="350"/>
      <c r="EM9" s="350"/>
      <c r="EN9" s="350"/>
      <c r="EO9" s="350"/>
      <c r="EP9" s="350"/>
      <c r="EQ9" s="350"/>
      <c r="ER9" s="350"/>
    </row>
    <row r="10" spans="1:148">
      <c r="A10" s="346">
        <f>+A9+1</f>
        <v>4</v>
      </c>
      <c r="G10" s="349" t="s">
        <v>613</v>
      </c>
      <c r="H10" s="1085">
        <v>0</v>
      </c>
      <c r="I10" s="350"/>
      <c r="J10" s="349" t="s">
        <v>613</v>
      </c>
      <c r="K10" s="1085">
        <v>0</v>
      </c>
      <c r="L10" s="350"/>
      <c r="M10" s="349" t="s">
        <v>613</v>
      </c>
      <c r="N10" s="1085">
        <v>0</v>
      </c>
      <c r="O10" s="350"/>
      <c r="P10" s="349" t="s">
        <v>613</v>
      </c>
      <c r="Q10" s="1085">
        <v>0</v>
      </c>
      <c r="R10" s="376"/>
      <c r="S10" s="350" t="s">
        <v>613</v>
      </c>
      <c r="T10" s="1085">
        <v>0</v>
      </c>
      <c r="U10" s="376"/>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row>
    <row r="11" spans="1:148">
      <c r="A11" s="346">
        <f>+A10+1</f>
        <v>5</v>
      </c>
      <c r="C11" s="1761" t="s">
        <v>1077</v>
      </c>
      <c r="D11" s="1761"/>
      <c r="E11" s="1761"/>
      <c r="G11" s="349" t="s">
        <v>614</v>
      </c>
      <c r="H11" s="1220">
        <v>0</v>
      </c>
      <c r="I11" s="350"/>
      <c r="J11" s="349" t="s">
        <v>614</v>
      </c>
      <c r="K11" s="1220">
        <v>0</v>
      </c>
      <c r="L11" s="350"/>
      <c r="M11" s="349" t="s">
        <v>614</v>
      </c>
      <c r="N11" s="1220">
        <v>0</v>
      </c>
      <c r="O11" s="350"/>
      <c r="P11" s="349" t="s">
        <v>614</v>
      </c>
      <c r="Q11" s="1220">
        <v>0</v>
      </c>
      <c r="R11" s="376"/>
      <c r="S11" s="350" t="s">
        <v>614</v>
      </c>
      <c r="T11" s="1220">
        <v>0</v>
      </c>
      <c r="U11" s="376"/>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row>
    <row r="12" spans="1:148">
      <c r="A12" s="346">
        <f>+A11+1</f>
        <v>6</v>
      </c>
      <c r="G12" s="349" t="s">
        <v>99</v>
      </c>
      <c r="H12" s="401"/>
      <c r="I12" s="350"/>
      <c r="J12" s="349" t="s">
        <v>99</v>
      </c>
      <c r="K12" s="401"/>
      <c r="L12" s="350"/>
      <c r="M12" s="349" t="s">
        <v>99</v>
      </c>
      <c r="N12" s="401"/>
      <c r="O12" s="350"/>
      <c r="P12" s="349" t="s">
        <v>99</v>
      </c>
      <c r="Q12" s="401"/>
      <c r="R12" s="376"/>
      <c r="S12" s="350" t="s">
        <v>99</v>
      </c>
      <c r="T12" s="401"/>
      <c r="U12" s="376"/>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row>
    <row r="13" spans="1:148">
      <c r="G13" s="349"/>
      <c r="H13" s="350"/>
      <c r="I13" s="350"/>
      <c r="J13" s="349"/>
      <c r="K13" s="350"/>
      <c r="L13" s="350"/>
      <c r="M13" s="349"/>
      <c r="N13" s="350"/>
      <c r="O13" s="350"/>
      <c r="P13" s="349"/>
      <c r="Q13" s="350"/>
      <c r="R13" s="376"/>
      <c r="S13" s="350"/>
      <c r="T13" s="350"/>
      <c r="U13" s="376"/>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row>
    <row r="14" spans="1:148">
      <c r="B14" s="343" t="s">
        <v>565</v>
      </c>
      <c r="C14" s="343" t="s">
        <v>713</v>
      </c>
      <c r="D14" s="343" t="s">
        <v>100</v>
      </c>
      <c r="E14" s="371" t="s">
        <v>1453</v>
      </c>
      <c r="F14" s="371" t="s">
        <v>565</v>
      </c>
      <c r="G14" s="358" t="s">
        <v>713</v>
      </c>
      <c r="H14" s="358" t="s">
        <v>100</v>
      </c>
      <c r="I14" s="377" t="s">
        <v>1453</v>
      </c>
      <c r="J14" s="358" t="s">
        <v>713</v>
      </c>
      <c r="K14" s="358" t="s">
        <v>100</v>
      </c>
      <c r="L14" s="377" t="s">
        <v>1453</v>
      </c>
      <c r="M14" s="358" t="s">
        <v>713</v>
      </c>
      <c r="N14" s="358" t="s">
        <v>100</v>
      </c>
      <c r="O14" s="377" t="s">
        <v>1453</v>
      </c>
      <c r="P14" s="358" t="s">
        <v>713</v>
      </c>
      <c r="Q14" s="358" t="s">
        <v>100</v>
      </c>
      <c r="R14" s="377" t="s">
        <v>1453</v>
      </c>
      <c r="S14" s="358" t="s">
        <v>713</v>
      </c>
      <c r="T14" s="358" t="s">
        <v>100</v>
      </c>
      <c r="U14" s="377" t="s">
        <v>1453</v>
      </c>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row>
    <row r="15" spans="1:148">
      <c r="A15" s="346">
        <f>+A12+1</f>
        <v>7</v>
      </c>
      <c r="G15" s="1084">
        <f>H10</f>
        <v>0</v>
      </c>
      <c r="H15" s="1175"/>
      <c r="I15" s="1175"/>
      <c r="J15" s="1084">
        <v>0</v>
      </c>
      <c r="K15" s="1175"/>
      <c r="L15" s="1175"/>
      <c r="M15" s="1084">
        <v>0</v>
      </c>
      <c r="N15" s="1175"/>
      <c r="O15" s="1175"/>
      <c r="P15" s="1084">
        <v>0</v>
      </c>
      <c r="Q15" s="1175"/>
      <c r="R15" s="1175"/>
      <c r="S15" s="1084">
        <v>0</v>
      </c>
      <c r="T15" s="1175"/>
      <c r="U15" s="1184"/>
    </row>
    <row r="16" spans="1:148">
      <c r="A16" s="346">
        <f t="shared" ref="A16:A39" si="0">+A15+1</f>
        <v>8</v>
      </c>
      <c r="B16" s="382"/>
      <c r="C16" s="1081">
        <f>+G16+J16+M16+P16+S16</f>
        <v>0</v>
      </c>
      <c r="D16" s="1081">
        <f t="shared" ref="D16:D39" si="1">+H16+K16+N16+Q16+T16</f>
        <v>0</v>
      </c>
      <c r="E16" s="1081">
        <f t="shared" ref="E16:E39" si="2">+I16+L16+O16+R16+U16</f>
        <v>0</v>
      </c>
      <c r="F16" s="381">
        <f t="shared" ref="F16:F39" si="3">+B16</f>
        <v>0</v>
      </c>
      <c r="G16" s="1084">
        <f>+G15</f>
        <v>0</v>
      </c>
      <c r="H16" s="1087">
        <f>ROUND(G15*H$9,0)+H11</f>
        <v>0</v>
      </c>
      <c r="I16" s="1146">
        <f t="shared" ref="I16:I39" si="4">+G16-H16</f>
        <v>0</v>
      </c>
      <c r="J16" s="1084">
        <v>0</v>
      </c>
      <c r="K16" s="1087">
        <f>ROUND(J15*K$9,0)+K11</f>
        <v>0</v>
      </c>
      <c r="L16" s="1146">
        <f t="shared" ref="L16:L39" si="5">+J16-K16</f>
        <v>0</v>
      </c>
      <c r="M16" s="1084">
        <v>0</v>
      </c>
      <c r="N16" s="1087">
        <f>ROUND(M15*N$9,0)+N11</f>
        <v>0</v>
      </c>
      <c r="O16" s="1146">
        <f t="shared" ref="O16:O39" si="6">+M16-N16</f>
        <v>0</v>
      </c>
      <c r="P16" s="1084">
        <v>0</v>
      </c>
      <c r="Q16" s="1087">
        <f>ROUND(P15*Q$9,0)+Q11</f>
        <v>0</v>
      </c>
      <c r="R16" s="1146">
        <f t="shared" ref="R16:R39" si="7">+P16-Q16</f>
        <v>0</v>
      </c>
      <c r="S16" s="1084">
        <v>0</v>
      </c>
      <c r="T16" s="1087">
        <f>ROUND(S15*T$9,0)+T11</f>
        <v>0</v>
      </c>
      <c r="U16" s="1086">
        <f t="shared" ref="U16:U39" si="8">+S16-T16</f>
        <v>0</v>
      </c>
    </row>
    <row r="17" spans="1:21">
      <c r="A17" s="346">
        <f t="shared" si="0"/>
        <v>9</v>
      </c>
      <c r="B17" s="382"/>
      <c r="C17" s="1081">
        <f t="shared" ref="C17:C39" si="9">+G17+J17+M17+P17+S17</f>
        <v>0</v>
      </c>
      <c r="D17" s="1081">
        <f t="shared" si="1"/>
        <v>0</v>
      </c>
      <c r="E17" s="1081">
        <f t="shared" si="2"/>
        <v>0</v>
      </c>
      <c r="F17" s="381">
        <f t="shared" si="3"/>
        <v>0</v>
      </c>
      <c r="G17" s="1084">
        <f>+G16</f>
        <v>0</v>
      </c>
      <c r="H17" s="1087">
        <f t="shared" ref="H17:H39" si="10">ROUND(G16*H$9,0)+H16</f>
        <v>0</v>
      </c>
      <c r="I17" s="1146">
        <f t="shared" si="4"/>
        <v>0</v>
      </c>
      <c r="J17" s="1084">
        <f>+J16</f>
        <v>0</v>
      </c>
      <c r="K17" s="1087">
        <f t="shared" ref="K17:K39" si="11">ROUND(J16*K$9,0)+K16</f>
        <v>0</v>
      </c>
      <c r="L17" s="1146">
        <f t="shared" si="5"/>
        <v>0</v>
      </c>
      <c r="M17" s="1084">
        <f t="shared" ref="M17:M24" si="12">+M16</f>
        <v>0</v>
      </c>
      <c r="N17" s="1087">
        <f t="shared" ref="N17:N39" si="13">ROUND(M16*N$9,0)+N16</f>
        <v>0</v>
      </c>
      <c r="O17" s="1146">
        <f t="shared" si="6"/>
        <v>0</v>
      </c>
      <c r="P17" s="1084">
        <f t="shared" ref="P17:P26" si="14">+P16</f>
        <v>0</v>
      </c>
      <c r="Q17" s="1087">
        <f t="shared" ref="Q17:Q39" si="15">ROUND(P16*Q$9,0)+Q16</f>
        <v>0</v>
      </c>
      <c r="R17" s="1146">
        <f t="shared" si="7"/>
        <v>0</v>
      </c>
      <c r="S17" s="1084">
        <f t="shared" ref="S17:S22" si="16">+S16</f>
        <v>0</v>
      </c>
      <c r="T17" s="1087">
        <f t="shared" ref="T17:T39" si="17">ROUND(S16*T$9,0)+T16</f>
        <v>0</v>
      </c>
      <c r="U17" s="1086">
        <f t="shared" si="8"/>
        <v>0</v>
      </c>
    </row>
    <row r="18" spans="1:21">
      <c r="A18" s="346">
        <f t="shared" si="0"/>
        <v>10</v>
      </c>
      <c r="B18" s="382"/>
      <c r="C18" s="1081">
        <f t="shared" si="9"/>
        <v>0</v>
      </c>
      <c r="D18" s="1081">
        <f t="shared" si="1"/>
        <v>0</v>
      </c>
      <c r="E18" s="1081">
        <f t="shared" si="2"/>
        <v>0</v>
      </c>
      <c r="F18" s="381">
        <f t="shared" si="3"/>
        <v>0</v>
      </c>
      <c r="G18" s="1084">
        <f>+G17</f>
        <v>0</v>
      </c>
      <c r="H18" s="1087">
        <f t="shared" si="10"/>
        <v>0</v>
      </c>
      <c r="I18" s="1146">
        <f t="shared" si="4"/>
        <v>0</v>
      </c>
      <c r="J18" s="1084">
        <f>+J17</f>
        <v>0</v>
      </c>
      <c r="K18" s="1087">
        <f t="shared" si="11"/>
        <v>0</v>
      </c>
      <c r="L18" s="1146">
        <f t="shared" si="5"/>
        <v>0</v>
      </c>
      <c r="M18" s="1084">
        <f t="shared" si="12"/>
        <v>0</v>
      </c>
      <c r="N18" s="1087">
        <f t="shared" si="13"/>
        <v>0</v>
      </c>
      <c r="O18" s="1146">
        <f t="shared" si="6"/>
        <v>0</v>
      </c>
      <c r="P18" s="1084">
        <f t="shared" si="14"/>
        <v>0</v>
      </c>
      <c r="Q18" s="1087">
        <f t="shared" si="15"/>
        <v>0</v>
      </c>
      <c r="R18" s="1146">
        <f t="shared" si="7"/>
        <v>0</v>
      </c>
      <c r="S18" s="1084">
        <f t="shared" si="16"/>
        <v>0</v>
      </c>
      <c r="T18" s="1087">
        <f t="shared" si="17"/>
        <v>0</v>
      </c>
      <c r="U18" s="1086">
        <f t="shared" si="8"/>
        <v>0</v>
      </c>
    </row>
    <row r="19" spans="1:21">
      <c r="A19" s="346">
        <f t="shared" si="0"/>
        <v>11</v>
      </c>
      <c r="B19" s="382"/>
      <c r="C19" s="1081">
        <f t="shared" si="9"/>
        <v>0</v>
      </c>
      <c r="D19" s="1081">
        <f t="shared" si="1"/>
        <v>0</v>
      </c>
      <c r="E19" s="1081">
        <f t="shared" si="2"/>
        <v>0</v>
      </c>
      <c r="F19" s="381">
        <f t="shared" si="3"/>
        <v>0</v>
      </c>
      <c r="G19" s="1084">
        <f>+G18</f>
        <v>0</v>
      </c>
      <c r="H19" s="1087">
        <f t="shared" si="10"/>
        <v>0</v>
      </c>
      <c r="I19" s="1146">
        <f t="shared" si="4"/>
        <v>0</v>
      </c>
      <c r="J19" s="1084">
        <f>+K10</f>
        <v>0</v>
      </c>
      <c r="K19" s="1087">
        <f t="shared" si="11"/>
        <v>0</v>
      </c>
      <c r="L19" s="1146">
        <f t="shared" si="5"/>
        <v>0</v>
      </c>
      <c r="M19" s="1084">
        <f t="shared" si="12"/>
        <v>0</v>
      </c>
      <c r="N19" s="1087">
        <f t="shared" si="13"/>
        <v>0</v>
      </c>
      <c r="O19" s="1146">
        <f t="shared" si="6"/>
        <v>0</v>
      </c>
      <c r="P19" s="1084">
        <f t="shared" si="14"/>
        <v>0</v>
      </c>
      <c r="Q19" s="1087">
        <f t="shared" si="15"/>
        <v>0</v>
      </c>
      <c r="R19" s="1146">
        <f t="shared" si="7"/>
        <v>0</v>
      </c>
      <c r="S19" s="1084">
        <f t="shared" si="16"/>
        <v>0</v>
      </c>
      <c r="T19" s="1087">
        <f t="shared" si="17"/>
        <v>0</v>
      </c>
      <c r="U19" s="1086">
        <f t="shared" si="8"/>
        <v>0</v>
      </c>
    </row>
    <row r="20" spans="1:21">
      <c r="A20" s="346">
        <f t="shared" si="0"/>
        <v>12</v>
      </c>
      <c r="B20" s="382"/>
      <c r="C20" s="1081">
        <f t="shared" si="9"/>
        <v>0</v>
      </c>
      <c r="D20" s="1081">
        <f t="shared" si="1"/>
        <v>0</v>
      </c>
      <c r="E20" s="1081">
        <f t="shared" si="2"/>
        <v>0</v>
      </c>
      <c r="F20" s="381">
        <f t="shared" si="3"/>
        <v>0</v>
      </c>
      <c r="G20" s="1084">
        <f t="shared" ref="G20:G39" si="18">+G19</f>
        <v>0</v>
      </c>
      <c r="H20" s="1087">
        <f t="shared" si="10"/>
        <v>0</v>
      </c>
      <c r="I20" s="1146">
        <f t="shared" si="4"/>
        <v>0</v>
      </c>
      <c r="J20" s="1084">
        <f t="shared" ref="J20:J39" si="19">+J19</f>
        <v>0</v>
      </c>
      <c r="K20" s="1087">
        <f t="shared" si="11"/>
        <v>0</v>
      </c>
      <c r="L20" s="1146">
        <f t="shared" si="5"/>
        <v>0</v>
      </c>
      <c r="M20" s="1084">
        <f t="shared" si="12"/>
        <v>0</v>
      </c>
      <c r="N20" s="1087">
        <f t="shared" si="13"/>
        <v>0</v>
      </c>
      <c r="O20" s="1146">
        <f t="shared" si="6"/>
        <v>0</v>
      </c>
      <c r="P20" s="1084">
        <f t="shared" si="14"/>
        <v>0</v>
      </c>
      <c r="Q20" s="1087">
        <f t="shared" si="15"/>
        <v>0</v>
      </c>
      <c r="R20" s="1146">
        <f t="shared" si="7"/>
        <v>0</v>
      </c>
      <c r="S20" s="1084">
        <f t="shared" si="16"/>
        <v>0</v>
      </c>
      <c r="T20" s="1087">
        <f t="shared" si="17"/>
        <v>0</v>
      </c>
      <c r="U20" s="1086">
        <f t="shared" si="8"/>
        <v>0</v>
      </c>
    </row>
    <row r="21" spans="1:21">
      <c r="A21" s="346">
        <f t="shared" si="0"/>
        <v>13</v>
      </c>
      <c r="B21" s="382"/>
      <c r="C21" s="1081">
        <f t="shared" si="9"/>
        <v>0</v>
      </c>
      <c r="D21" s="1081">
        <f t="shared" si="1"/>
        <v>0</v>
      </c>
      <c r="E21" s="1081">
        <f t="shared" si="2"/>
        <v>0</v>
      </c>
      <c r="F21" s="381">
        <f t="shared" si="3"/>
        <v>0</v>
      </c>
      <c r="G21" s="1084">
        <f t="shared" si="18"/>
        <v>0</v>
      </c>
      <c r="H21" s="1087">
        <f t="shared" si="10"/>
        <v>0</v>
      </c>
      <c r="I21" s="1146">
        <f t="shared" si="4"/>
        <v>0</v>
      </c>
      <c r="J21" s="1084">
        <f t="shared" si="19"/>
        <v>0</v>
      </c>
      <c r="K21" s="1087">
        <f t="shared" si="11"/>
        <v>0</v>
      </c>
      <c r="L21" s="1146">
        <f t="shared" si="5"/>
        <v>0</v>
      </c>
      <c r="M21" s="1084">
        <f t="shared" si="12"/>
        <v>0</v>
      </c>
      <c r="N21" s="1087">
        <f t="shared" si="13"/>
        <v>0</v>
      </c>
      <c r="O21" s="1146">
        <f t="shared" si="6"/>
        <v>0</v>
      </c>
      <c r="P21" s="1084">
        <f t="shared" si="14"/>
        <v>0</v>
      </c>
      <c r="Q21" s="1087">
        <f t="shared" si="15"/>
        <v>0</v>
      </c>
      <c r="R21" s="1146">
        <f t="shared" si="7"/>
        <v>0</v>
      </c>
      <c r="S21" s="1084">
        <f t="shared" si="16"/>
        <v>0</v>
      </c>
      <c r="T21" s="1087">
        <f t="shared" si="17"/>
        <v>0</v>
      </c>
      <c r="U21" s="1086">
        <f t="shared" si="8"/>
        <v>0</v>
      </c>
    </row>
    <row r="22" spans="1:21">
      <c r="A22" s="346">
        <f t="shared" si="0"/>
        <v>14</v>
      </c>
      <c r="B22" s="382"/>
      <c r="C22" s="1081">
        <f t="shared" si="9"/>
        <v>0</v>
      </c>
      <c r="D22" s="1081">
        <f t="shared" si="1"/>
        <v>0</v>
      </c>
      <c r="E22" s="1081">
        <f t="shared" si="2"/>
        <v>0</v>
      </c>
      <c r="F22" s="381">
        <f t="shared" si="3"/>
        <v>0</v>
      </c>
      <c r="G22" s="1084">
        <f t="shared" si="18"/>
        <v>0</v>
      </c>
      <c r="H22" s="1087">
        <f t="shared" si="10"/>
        <v>0</v>
      </c>
      <c r="I22" s="1146">
        <f t="shared" si="4"/>
        <v>0</v>
      </c>
      <c r="J22" s="1084">
        <f t="shared" si="19"/>
        <v>0</v>
      </c>
      <c r="K22" s="1087">
        <f t="shared" si="11"/>
        <v>0</v>
      </c>
      <c r="L22" s="1146">
        <f t="shared" si="5"/>
        <v>0</v>
      </c>
      <c r="M22" s="1084">
        <f t="shared" si="12"/>
        <v>0</v>
      </c>
      <c r="N22" s="1087">
        <f t="shared" si="13"/>
        <v>0</v>
      </c>
      <c r="O22" s="1146">
        <f t="shared" si="6"/>
        <v>0</v>
      </c>
      <c r="P22" s="1084">
        <f t="shared" si="14"/>
        <v>0</v>
      </c>
      <c r="Q22" s="1087">
        <f t="shared" si="15"/>
        <v>0</v>
      </c>
      <c r="R22" s="1146">
        <f t="shared" si="7"/>
        <v>0</v>
      </c>
      <c r="S22" s="1084">
        <f t="shared" si="16"/>
        <v>0</v>
      </c>
      <c r="T22" s="1087">
        <f t="shared" si="17"/>
        <v>0</v>
      </c>
      <c r="U22" s="1086">
        <f t="shared" si="8"/>
        <v>0</v>
      </c>
    </row>
    <row r="23" spans="1:21">
      <c r="A23" s="346">
        <f t="shared" si="0"/>
        <v>15</v>
      </c>
      <c r="B23" s="382"/>
      <c r="C23" s="1081">
        <f t="shared" si="9"/>
        <v>0</v>
      </c>
      <c r="D23" s="1081">
        <f t="shared" si="1"/>
        <v>0</v>
      </c>
      <c r="E23" s="1081">
        <f t="shared" si="2"/>
        <v>0</v>
      </c>
      <c r="F23" s="381">
        <f t="shared" si="3"/>
        <v>0</v>
      </c>
      <c r="G23" s="1084">
        <f t="shared" si="18"/>
        <v>0</v>
      </c>
      <c r="H23" s="1087">
        <f t="shared" si="10"/>
        <v>0</v>
      </c>
      <c r="I23" s="1146">
        <f t="shared" si="4"/>
        <v>0</v>
      </c>
      <c r="J23" s="1084">
        <f t="shared" si="19"/>
        <v>0</v>
      </c>
      <c r="K23" s="1087">
        <f t="shared" si="11"/>
        <v>0</v>
      </c>
      <c r="L23" s="1146">
        <f t="shared" si="5"/>
        <v>0</v>
      </c>
      <c r="M23" s="1084">
        <f t="shared" si="12"/>
        <v>0</v>
      </c>
      <c r="N23" s="1087">
        <f t="shared" si="13"/>
        <v>0</v>
      </c>
      <c r="O23" s="1146">
        <f t="shared" si="6"/>
        <v>0</v>
      </c>
      <c r="P23" s="1084">
        <f t="shared" si="14"/>
        <v>0</v>
      </c>
      <c r="Q23" s="1087">
        <f t="shared" si="15"/>
        <v>0</v>
      </c>
      <c r="R23" s="1146">
        <f t="shared" si="7"/>
        <v>0</v>
      </c>
      <c r="S23" s="1084">
        <f>+T10</f>
        <v>0</v>
      </c>
      <c r="T23" s="1087">
        <f t="shared" si="17"/>
        <v>0</v>
      </c>
      <c r="U23" s="1086">
        <f t="shared" si="8"/>
        <v>0</v>
      </c>
    </row>
    <row r="24" spans="1:21">
      <c r="A24" s="346">
        <f t="shared" si="0"/>
        <v>16</v>
      </c>
      <c r="B24" s="382"/>
      <c r="C24" s="1081">
        <f t="shared" si="9"/>
        <v>0</v>
      </c>
      <c r="D24" s="1081">
        <f t="shared" si="1"/>
        <v>0</v>
      </c>
      <c r="E24" s="1081">
        <f t="shared" si="2"/>
        <v>0</v>
      </c>
      <c r="F24" s="381">
        <f t="shared" si="3"/>
        <v>0</v>
      </c>
      <c r="G24" s="1084">
        <f t="shared" si="18"/>
        <v>0</v>
      </c>
      <c r="H24" s="1087">
        <f t="shared" si="10"/>
        <v>0</v>
      </c>
      <c r="I24" s="1146">
        <f t="shared" si="4"/>
        <v>0</v>
      </c>
      <c r="J24" s="1084">
        <f t="shared" si="19"/>
        <v>0</v>
      </c>
      <c r="K24" s="1087">
        <f t="shared" si="11"/>
        <v>0</v>
      </c>
      <c r="L24" s="1146">
        <f t="shared" si="5"/>
        <v>0</v>
      </c>
      <c r="M24" s="1084">
        <f t="shared" si="12"/>
        <v>0</v>
      </c>
      <c r="N24" s="1087">
        <f t="shared" si="13"/>
        <v>0</v>
      </c>
      <c r="O24" s="1146">
        <f t="shared" si="6"/>
        <v>0</v>
      </c>
      <c r="P24" s="1084">
        <f t="shared" si="14"/>
        <v>0</v>
      </c>
      <c r="Q24" s="1087">
        <f t="shared" si="15"/>
        <v>0</v>
      </c>
      <c r="R24" s="1146">
        <f t="shared" si="7"/>
        <v>0</v>
      </c>
      <c r="S24" s="1084">
        <f t="shared" ref="S24:S39" si="20">+S23</f>
        <v>0</v>
      </c>
      <c r="T24" s="1087">
        <f t="shared" si="17"/>
        <v>0</v>
      </c>
      <c r="U24" s="1086">
        <f t="shared" si="8"/>
        <v>0</v>
      </c>
    </row>
    <row r="25" spans="1:21">
      <c r="A25" s="346">
        <f t="shared" si="0"/>
        <v>17</v>
      </c>
      <c r="B25" s="382"/>
      <c r="C25" s="1081">
        <f t="shared" si="9"/>
        <v>0</v>
      </c>
      <c r="D25" s="1081">
        <f t="shared" si="1"/>
        <v>0</v>
      </c>
      <c r="E25" s="1081">
        <f t="shared" si="2"/>
        <v>0</v>
      </c>
      <c r="F25" s="381">
        <f t="shared" si="3"/>
        <v>0</v>
      </c>
      <c r="G25" s="1084">
        <f t="shared" si="18"/>
        <v>0</v>
      </c>
      <c r="H25" s="1087">
        <f t="shared" si="10"/>
        <v>0</v>
      </c>
      <c r="I25" s="1146">
        <f t="shared" si="4"/>
        <v>0</v>
      </c>
      <c r="J25" s="1084">
        <f t="shared" si="19"/>
        <v>0</v>
      </c>
      <c r="K25" s="1087">
        <f t="shared" si="11"/>
        <v>0</v>
      </c>
      <c r="L25" s="1146">
        <f t="shared" si="5"/>
        <v>0</v>
      </c>
      <c r="M25" s="1084">
        <f>+N10</f>
        <v>0</v>
      </c>
      <c r="N25" s="1087">
        <f t="shared" si="13"/>
        <v>0</v>
      </c>
      <c r="O25" s="1146">
        <f t="shared" si="6"/>
        <v>0</v>
      </c>
      <c r="P25" s="1084">
        <f t="shared" si="14"/>
        <v>0</v>
      </c>
      <c r="Q25" s="1087">
        <f t="shared" si="15"/>
        <v>0</v>
      </c>
      <c r="R25" s="1146">
        <f t="shared" si="7"/>
        <v>0</v>
      </c>
      <c r="S25" s="1084">
        <f t="shared" si="20"/>
        <v>0</v>
      </c>
      <c r="T25" s="1087">
        <f t="shared" si="17"/>
        <v>0</v>
      </c>
      <c r="U25" s="1086">
        <f t="shared" si="8"/>
        <v>0</v>
      </c>
    </row>
    <row r="26" spans="1:21">
      <c r="A26" s="346">
        <f t="shared" si="0"/>
        <v>18</v>
      </c>
      <c r="B26" s="382"/>
      <c r="C26" s="1081">
        <f t="shared" si="9"/>
        <v>0</v>
      </c>
      <c r="D26" s="1081">
        <f t="shared" si="1"/>
        <v>0</v>
      </c>
      <c r="E26" s="1081">
        <f t="shared" si="2"/>
        <v>0</v>
      </c>
      <c r="F26" s="381">
        <f t="shared" si="3"/>
        <v>0</v>
      </c>
      <c r="G26" s="1084">
        <f t="shared" si="18"/>
        <v>0</v>
      </c>
      <c r="H26" s="1087">
        <f t="shared" si="10"/>
        <v>0</v>
      </c>
      <c r="I26" s="1146">
        <f t="shared" si="4"/>
        <v>0</v>
      </c>
      <c r="J26" s="1084">
        <f t="shared" si="19"/>
        <v>0</v>
      </c>
      <c r="K26" s="1087">
        <f t="shared" si="11"/>
        <v>0</v>
      </c>
      <c r="L26" s="1146">
        <f t="shared" si="5"/>
        <v>0</v>
      </c>
      <c r="M26" s="1084">
        <f t="shared" ref="M26:M39" si="21">+M25</f>
        <v>0</v>
      </c>
      <c r="N26" s="1087">
        <f t="shared" si="13"/>
        <v>0</v>
      </c>
      <c r="O26" s="1146">
        <f t="shared" si="6"/>
        <v>0</v>
      </c>
      <c r="P26" s="1084">
        <f t="shared" si="14"/>
        <v>0</v>
      </c>
      <c r="Q26" s="1087">
        <f t="shared" si="15"/>
        <v>0</v>
      </c>
      <c r="R26" s="1146">
        <f t="shared" si="7"/>
        <v>0</v>
      </c>
      <c r="S26" s="1084">
        <f t="shared" si="20"/>
        <v>0</v>
      </c>
      <c r="T26" s="1087">
        <f t="shared" si="17"/>
        <v>0</v>
      </c>
      <c r="U26" s="1086">
        <f t="shared" si="8"/>
        <v>0</v>
      </c>
    </row>
    <row r="27" spans="1:21">
      <c r="A27" s="346">
        <f t="shared" si="0"/>
        <v>19</v>
      </c>
      <c r="B27" s="382"/>
      <c r="C27" s="1081">
        <f t="shared" si="9"/>
        <v>0</v>
      </c>
      <c r="D27" s="1081">
        <f t="shared" si="1"/>
        <v>0</v>
      </c>
      <c r="E27" s="1081">
        <f t="shared" si="2"/>
        <v>0</v>
      </c>
      <c r="F27" s="381">
        <f t="shared" si="3"/>
        <v>0</v>
      </c>
      <c r="G27" s="1084">
        <f t="shared" si="18"/>
        <v>0</v>
      </c>
      <c r="H27" s="1087">
        <f t="shared" si="10"/>
        <v>0</v>
      </c>
      <c r="I27" s="1146">
        <f t="shared" si="4"/>
        <v>0</v>
      </c>
      <c r="J27" s="1084">
        <f t="shared" si="19"/>
        <v>0</v>
      </c>
      <c r="K27" s="1087">
        <f t="shared" si="11"/>
        <v>0</v>
      </c>
      <c r="L27" s="1146">
        <f t="shared" si="5"/>
        <v>0</v>
      </c>
      <c r="M27" s="1084">
        <f t="shared" si="21"/>
        <v>0</v>
      </c>
      <c r="N27" s="1087">
        <f t="shared" si="13"/>
        <v>0</v>
      </c>
      <c r="O27" s="1146">
        <f t="shared" si="6"/>
        <v>0</v>
      </c>
      <c r="P27" s="1084">
        <f>+Q10</f>
        <v>0</v>
      </c>
      <c r="Q27" s="1087">
        <f t="shared" si="15"/>
        <v>0</v>
      </c>
      <c r="R27" s="1146">
        <f t="shared" si="7"/>
        <v>0</v>
      </c>
      <c r="S27" s="1084">
        <f t="shared" si="20"/>
        <v>0</v>
      </c>
      <c r="T27" s="1087">
        <f t="shared" si="17"/>
        <v>0</v>
      </c>
      <c r="U27" s="1086">
        <f t="shared" si="8"/>
        <v>0</v>
      </c>
    </row>
    <row r="28" spans="1:21">
      <c r="A28" s="346">
        <f t="shared" si="0"/>
        <v>20</v>
      </c>
      <c r="B28" s="382"/>
      <c r="C28" s="1081">
        <f t="shared" si="9"/>
        <v>0</v>
      </c>
      <c r="D28" s="1081">
        <f t="shared" si="1"/>
        <v>0</v>
      </c>
      <c r="E28" s="1081">
        <f t="shared" si="2"/>
        <v>0</v>
      </c>
      <c r="F28" s="381">
        <f t="shared" si="3"/>
        <v>0</v>
      </c>
      <c r="G28" s="1084">
        <f t="shared" si="18"/>
        <v>0</v>
      </c>
      <c r="H28" s="1087">
        <f t="shared" si="10"/>
        <v>0</v>
      </c>
      <c r="I28" s="1146">
        <f t="shared" si="4"/>
        <v>0</v>
      </c>
      <c r="J28" s="1084">
        <f t="shared" si="19"/>
        <v>0</v>
      </c>
      <c r="K28" s="1087">
        <f t="shared" si="11"/>
        <v>0</v>
      </c>
      <c r="L28" s="1146">
        <f t="shared" si="5"/>
        <v>0</v>
      </c>
      <c r="M28" s="1084">
        <f t="shared" si="21"/>
        <v>0</v>
      </c>
      <c r="N28" s="1087">
        <f t="shared" si="13"/>
        <v>0</v>
      </c>
      <c r="O28" s="1146">
        <f t="shared" si="6"/>
        <v>0</v>
      </c>
      <c r="P28" s="1084">
        <f t="shared" ref="P28:P39" si="22">+P27</f>
        <v>0</v>
      </c>
      <c r="Q28" s="1087">
        <f t="shared" si="15"/>
        <v>0</v>
      </c>
      <c r="R28" s="1146">
        <f t="shared" si="7"/>
        <v>0</v>
      </c>
      <c r="S28" s="1084">
        <f t="shared" si="20"/>
        <v>0</v>
      </c>
      <c r="T28" s="1087">
        <f t="shared" si="17"/>
        <v>0</v>
      </c>
      <c r="U28" s="1086">
        <f t="shared" si="8"/>
        <v>0</v>
      </c>
    </row>
    <row r="29" spans="1:21">
      <c r="A29" s="346">
        <f t="shared" si="0"/>
        <v>21</v>
      </c>
      <c r="B29" s="382"/>
      <c r="C29" s="1081">
        <f t="shared" si="9"/>
        <v>0</v>
      </c>
      <c r="D29" s="1081">
        <f t="shared" si="1"/>
        <v>0</v>
      </c>
      <c r="E29" s="1081">
        <f t="shared" si="2"/>
        <v>0</v>
      </c>
      <c r="F29" s="381">
        <f t="shared" si="3"/>
        <v>0</v>
      </c>
      <c r="G29" s="1084">
        <f t="shared" si="18"/>
        <v>0</v>
      </c>
      <c r="H29" s="1087">
        <f t="shared" si="10"/>
        <v>0</v>
      </c>
      <c r="I29" s="1146">
        <f t="shared" si="4"/>
        <v>0</v>
      </c>
      <c r="J29" s="1084">
        <f t="shared" si="19"/>
        <v>0</v>
      </c>
      <c r="K29" s="1087">
        <f t="shared" si="11"/>
        <v>0</v>
      </c>
      <c r="L29" s="1146">
        <f t="shared" si="5"/>
        <v>0</v>
      </c>
      <c r="M29" s="1084">
        <f t="shared" si="21"/>
        <v>0</v>
      </c>
      <c r="N29" s="1087">
        <f t="shared" si="13"/>
        <v>0</v>
      </c>
      <c r="O29" s="1146">
        <f t="shared" si="6"/>
        <v>0</v>
      </c>
      <c r="P29" s="1084">
        <f t="shared" si="22"/>
        <v>0</v>
      </c>
      <c r="Q29" s="1087">
        <f t="shared" si="15"/>
        <v>0</v>
      </c>
      <c r="R29" s="1146">
        <f t="shared" si="7"/>
        <v>0</v>
      </c>
      <c r="S29" s="1084">
        <f t="shared" si="20"/>
        <v>0</v>
      </c>
      <c r="T29" s="1087">
        <f t="shared" si="17"/>
        <v>0</v>
      </c>
      <c r="U29" s="1086">
        <f t="shared" si="8"/>
        <v>0</v>
      </c>
    </row>
    <row r="30" spans="1:21">
      <c r="A30" s="346">
        <f t="shared" si="0"/>
        <v>22</v>
      </c>
      <c r="B30" s="382"/>
      <c r="C30" s="1081">
        <f t="shared" si="9"/>
        <v>0</v>
      </c>
      <c r="D30" s="1081">
        <f t="shared" si="1"/>
        <v>0</v>
      </c>
      <c r="E30" s="1081">
        <f t="shared" si="2"/>
        <v>0</v>
      </c>
      <c r="F30" s="381">
        <f t="shared" si="3"/>
        <v>0</v>
      </c>
      <c r="G30" s="1084">
        <f t="shared" si="18"/>
        <v>0</v>
      </c>
      <c r="H30" s="1087">
        <f t="shared" si="10"/>
        <v>0</v>
      </c>
      <c r="I30" s="1146">
        <f t="shared" si="4"/>
        <v>0</v>
      </c>
      <c r="J30" s="1084">
        <f t="shared" si="19"/>
        <v>0</v>
      </c>
      <c r="K30" s="1087">
        <f t="shared" si="11"/>
        <v>0</v>
      </c>
      <c r="L30" s="1146">
        <f t="shared" si="5"/>
        <v>0</v>
      </c>
      <c r="M30" s="1084">
        <f t="shared" si="21"/>
        <v>0</v>
      </c>
      <c r="N30" s="1087">
        <f t="shared" si="13"/>
        <v>0</v>
      </c>
      <c r="O30" s="1146">
        <f t="shared" si="6"/>
        <v>0</v>
      </c>
      <c r="P30" s="1084">
        <f t="shared" si="22"/>
        <v>0</v>
      </c>
      <c r="Q30" s="1087">
        <f t="shared" si="15"/>
        <v>0</v>
      </c>
      <c r="R30" s="1146">
        <f t="shared" si="7"/>
        <v>0</v>
      </c>
      <c r="S30" s="1084">
        <f t="shared" si="20"/>
        <v>0</v>
      </c>
      <c r="T30" s="1087">
        <f t="shared" si="17"/>
        <v>0</v>
      </c>
      <c r="U30" s="1086">
        <f t="shared" si="8"/>
        <v>0</v>
      </c>
    </row>
    <row r="31" spans="1:21">
      <c r="A31" s="346">
        <f t="shared" si="0"/>
        <v>23</v>
      </c>
      <c r="B31" s="382"/>
      <c r="C31" s="1081">
        <f t="shared" si="9"/>
        <v>0</v>
      </c>
      <c r="D31" s="1081">
        <f t="shared" si="1"/>
        <v>0</v>
      </c>
      <c r="E31" s="1081">
        <f t="shared" si="2"/>
        <v>0</v>
      </c>
      <c r="F31" s="381">
        <f t="shared" si="3"/>
        <v>0</v>
      </c>
      <c r="G31" s="1084">
        <f t="shared" si="18"/>
        <v>0</v>
      </c>
      <c r="H31" s="1087">
        <f t="shared" si="10"/>
        <v>0</v>
      </c>
      <c r="I31" s="1146">
        <f t="shared" si="4"/>
        <v>0</v>
      </c>
      <c r="J31" s="1084">
        <f t="shared" si="19"/>
        <v>0</v>
      </c>
      <c r="K31" s="1087">
        <f t="shared" si="11"/>
        <v>0</v>
      </c>
      <c r="L31" s="1146">
        <f t="shared" si="5"/>
        <v>0</v>
      </c>
      <c r="M31" s="1084">
        <f t="shared" si="21"/>
        <v>0</v>
      </c>
      <c r="N31" s="1087">
        <f t="shared" si="13"/>
        <v>0</v>
      </c>
      <c r="O31" s="1146">
        <f t="shared" si="6"/>
        <v>0</v>
      </c>
      <c r="P31" s="1084">
        <f t="shared" si="22"/>
        <v>0</v>
      </c>
      <c r="Q31" s="1087">
        <f t="shared" si="15"/>
        <v>0</v>
      </c>
      <c r="R31" s="1146">
        <f t="shared" si="7"/>
        <v>0</v>
      </c>
      <c r="S31" s="1084">
        <f t="shared" si="20"/>
        <v>0</v>
      </c>
      <c r="T31" s="1087">
        <f t="shared" si="17"/>
        <v>0</v>
      </c>
      <c r="U31" s="1086">
        <f t="shared" si="8"/>
        <v>0</v>
      </c>
    </row>
    <row r="32" spans="1:21">
      <c r="A32" s="346">
        <f t="shared" si="0"/>
        <v>24</v>
      </c>
      <c r="B32" s="382"/>
      <c r="C32" s="1081">
        <f t="shared" si="9"/>
        <v>0</v>
      </c>
      <c r="D32" s="1081">
        <f t="shared" si="1"/>
        <v>0</v>
      </c>
      <c r="E32" s="1081">
        <f t="shared" si="2"/>
        <v>0</v>
      </c>
      <c r="F32" s="381">
        <f t="shared" si="3"/>
        <v>0</v>
      </c>
      <c r="G32" s="1084">
        <f t="shared" si="18"/>
        <v>0</v>
      </c>
      <c r="H32" s="1087">
        <f t="shared" si="10"/>
        <v>0</v>
      </c>
      <c r="I32" s="1146">
        <f t="shared" si="4"/>
        <v>0</v>
      </c>
      <c r="J32" s="1084">
        <f t="shared" si="19"/>
        <v>0</v>
      </c>
      <c r="K32" s="1087">
        <f t="shared" si="11"/>
        <v>0</v>
      </c>
      <c r="L32" s="1146">
        <f t="shared" si="5"/>
        <v>0</v>
      </c>
      <c r="M32" s="1084">
        <f t="shared" si="21"/>
        <v>0</v>
      </c>
      <c r="N32" s="1087">
        <f t="shared" si="13"/>
        <v>0</v>
      </c>
      <c r="O32" s="1146">
        <f t="shared" si="6"/>
        <v>0</v>
      </c>
      <c r="P32" s="1084">
        <f t="shared" si="22"/>
        <v>0</v>
      </c>
      <c r="Q32" s="1087">
        <f t="shared" si="15"/>
        <v>0</v>
      </c>
      <c r="R32" s="1146">
        <f t="shared" si="7"/>
        <v>0</v>
      </c>
      <c r="S32" s="1084">
        <f t="shared" si="20"/>
        <v>0</v>
      </c>
      <c r="T32" s="1087">
        <f t="shared" si="17"/>
        <v>0</v>
      </c>
      <c r="U32" s="1086">
        <f t="shared" si="8"/>
        <v>0</v>
      </c>
    </row>
    <row r="33" spans="1:21">
      <c r="A33" s="346">
        <f t="shared" si="0"/>
        <v>25</v>
      </c>
      <c r="B33" s="382"/>
      <c r="C33" s="1081">
        <f t="shared" si="9"/>
        <v>0</v>
      </c>
      <c r="D33" s="1081">
        <f t="shared" si="1"/>
        <v>0</v>
      </c>
      <c r="E33" s="1081">
        <f t="shared" si="2"/>
        <v>0</v>
      </c>
      <c r="F33" s="381">
        <f t="shared" si="3"/>
        <v>0</v>
      </c>
      <c r="G33" s="1084">
        <f t="shared" si="18"/>
        <v>0</v>
      </c>
      <c r="H33" s="1087">
        <f t="shared" si="10"/>
        <v>0</v>
      </c>
      <c r="I33" s="1146">
        <f t="shared" si="4"/>
        <v>0</v>
      </c>
      <c r="J33" s="1084">
        <f t="shared" si="19"/>
        <v>0</v>
      </c>
      <c r="K33" s="1087">
        <f t="shared" si="11"/>
        <v>0</v>
      </c>
      <c r="L33" s="1146">
        <f t="shared" si="5"/>
        <v>0</v>
      </c>
      <c r="M33" s="1084">
        <f t="shared" si="21"/>
        <v>0</v>
      </c>
      <c r="N33" s="1087">
        <f t="shared" si="13"/>
        <v>0</v>
      </c>
      <c r="O33" s="1146">
        <f t="shared" si="6"/>
        <v>0</v>
      </c>
      <c r="P33" s="1084">
        <f t="shared" si="22"/>
        <v>0</v>
      </c>
      <c r="Q33" s="1087">
        <f t="shared" si="15"/>
        <v>0</v>
      </c>
      <c r="R33" s="1146">
        <f t="shared" si="7"/>
        <v>0</v>
      </c>
      <c r="S33" s="1084">
        <f t="shared" si="20"/>
        <v>0</v>
      </c>
      <c r="T33" s="1087">
        <f t="shared" si="17"/>
        <v>0</v>
      </c>
      <c r="U33" s="1086">
        <f t="shared" si="8"/>
        <v>0</v>
      </c>
    </row>
    <row r="34" spans="1:21">
      <c r="A34" s="346">
        <f t="shared" si="0"/>
        <v>26</v>
      </c>
      <c r="B34" s="382"/>
      <c r="C34" s="1081">
        <f t="shared" si="9"/>
        <v>0</v>
      </c>
      <c r="D34" s="1081">
        <f t="shared" si="1"/>
        <v>0</v>
      </c>
      <c r="E34" s="1081">
        <f t="shared" si="2"/>
        <v>0</v>
      </c>
      <c r="F34" s="381">
        <f t="shared" si="3"/>
        <v>0</v>
      </c>
      <c r="G34" s="1084">
        <f t="shared" si="18"/>
        <v>0</v>
      </c>
      <c r="H34" s="1087">
        <f t="shared" si="10"/>
        <v>0</v>
      </c>
      <c r="I34" s="1146">
        <f t="shared" si="4"/>
        <v>0</v>
      </c>
      <c r="J34" s="1084">
        <f t="shared" si="19"/>
        <v>0</v>
      </c>
      <c r="K34" s="1087">
        <f t="shared" si="11"/>
        <v>0</v>
      </c>
      <c r="L34" s="1146">
        <f t="shared" si="5"/>
        <v>0</v>
      </c>
      <c r="M34" s="1084">
        <f t="shared" si="21"/>
        <v>0</v>
      </c>
      <c r="N34" s="1087">
        <f t="shared" si="13"/>
        <v>0</v>
      </c>
      <c r="O34" s="1146">
        <f t="shared" si="6"/>
        <v>0</v>
      </c>
      <c r="P34" s="1084">
        <f t="shared" si="22"/>
        <v>0</v>
      </c>
      <c r="Q34" s="1087">
        <f t="shared" si="15"/>
        <v>0</v>
      </c>
      <c r="R34" s="1146">
        <f t="shared" si="7"/>
        <v>0</v>
      </c>
      <c r="S34" s="1084">
        <f t="shared" si="20"/>
        <v>0</v>
      </c>
      <c r="T34" s="1087">
        <f t="shared" si="17"/>
        <v>0</v>
      </c>
      <c r="U34" s="1086">
        <f t="shared" si="8"/>
        <v>0</v>
      </c>
    </row>
    <row r="35" spans="1:21">
      <c r="A35" s="346">
        <f t="shared" si="0"/>
        <v>27</v>
      </c>
      <c r="B35" s="382"/>
      <c r="C35" s="1081">
        <f t="shared" si="9"/>
        <v>0</v>
      </c>
      <c r="D35" s="1081">
        <f t="shared" si="1"/>
        <v>0</v>
      </c>
      <c r="E35" s="1081">
        <f t="shared" si="2"/>
        <v>0</v>
      </c>
      <c r="F35" s="381">
        <f t="shared" si="3"/>
        <v>0</v>
      </c>
      <c r="G35" s="1084">
        <f t="shared" si="18"/>
        <v>0</v>
      </c>
      <c r="H35" s="1087">
        <f t="shared" si="10"/>
        <v>0</v>
      </c>
      <c r="I35" s="1146">
        <f t="shared" si="4"/>
        <v>0</v>
      </c>
      <c r="J35" s="1084">
        <f t="shared" si="19"/>
        <v>0</v>
      </c>
      <c r="K35" s="1087">
        <f t="shared" si="11"/>
        <v>0</v>
      </c>
      <c r="L35" s="1146">
        <f t="shared" si="5"/>
        <v>0</v>
      </c>
      <c r="M35" s="1084">
        <f t="shared" si="21"/>
        <v>0</v>
      </c>
      <c r="N35" s="1087">
        <f t="shared" si="13"/>
        <v>0</v>
      </c>
      <c r="O35" s="1146">
        <f t="shared" si="6"/>
        <v>0</v>
      </c>
      <c r="P35" s="1084">
        <f t="shared" si="22"/>
        <v>0</v>
      </c>
      <c r="Q35" s="1087">
        <f t="shared" si="15"/>
        <v>0</v>
      </c>
      <c r="R35" s="1146">
        <f t="shared" si="7"/>
        <v>0</v>
      </c>
      <c r="S35" s="1084">
        <f t="shared" si="20"/>
        <v>0</v>
      </c>
      <c r="T35" s="1087">
        <f t="shared" si="17"/>
        <v>0</v>
      </c>
      <c r="U35" s="1086">
        <f t="shared" si="8"/>
        <v>0</v>
      </c>
    </row>
    <row r="36" spans="1:21">
      <c r="A36" s="346">
        <f t="shared" si="0"/>
        <v>28</v>
      </c>
      <c r="B36" s="382"/>
      <c r="C36" s="1081">
        <f t="shared" si="9"/>
        <v>0</v>
      </c>
      <c r="D36" s="1081">
        <f t="shared" si="1"/>
        <v>0</v>
      </c>
      <c r="E36" s="1081">
        <f t="shared" si="2"/>
        <v>0</v>
      </c>
      <c r="F36" s="381">
        <f t="shared" si="3"/>
        <v>0</v>
      </c>
      <c r="G36" s="1084">
        <f t="shared" si="18"/>
        <v>0</v>
      </c>
      <c r="H36" s="1087">
        <f t="shared" si="10"/>
        <v>0</v>
      </c>
      <c r="I36" s="1146">
        <f t="shared" si="4"/>
        <v>0</v>
      </c>
      <c r="J36" s="1084">
        <f t="shared" si="19"/>
        <v>0</v>
      </c>
      <c r="K36" s="1087">
        <f t="shared" si="11"/>
        <v>0</v>
      </c>
      <c r="L36" s="1146">
        <f t="shared" si="5"/>
        <v>0</v>
      </c>
      <c r="M36" s="1084">
        <f t="shared" si="21"/>
        <v>0</v>
      </c>
      <c r="N36" s="1087">
        <f t="shared" si="13"/>
        <v>0</v>
      </c>
      <c r="O36" s="1146">
        <f t="shared" si="6"/>
        <v>0</v>
      </c>
      <c r="P36" s="1084">
        <f t="shared" si="22"/>
        <v>0</v>
      </c>
      <c r="Q36" s="1087">
        <f t="shared" si="15"/>
        <v>0</v>
      </c>
      <c r="R36" s="1146">
        <f t="shared" si="7"/>
        <v>0</v>
      </c>
      <c r="S36" s="1084">
        <f t="shared" si="20"/>
        <v>0</v>
      </c>
      <c r="T36" s="1087">
        <f t="shared" si="17"/>
        <v>0</v>
      </c>
      <c r="U36" s="1086">
        <f t="shared" si="8"/>
        <v>0</v>
      </c>
    </row>
    <row r="37" spans="1:21">
      <c r="A37" s="346">
        <f t="shared" si="0"/>
        <v>29</v>
      </c>
      <c r="B37" s="382"/>
      <c r="C37" s="1081">
        <f t="shared" si="9"/>
        <v>0</v>
      </c>
      <c r="D37" s="1081">
        <f t="shared" si="1"/>
        <v>0</v>
      </c>
      <c r="E37" s="1081">
        <f t="shared" si="2"/>
        <v>0</v>
      </c>
      <c r="F37" s="381">
        <f t="shared" si="3"/>
        <v>0</v>
      </c>
      <c r="G37" s="1084">
        <f t="shared" si="18"/>
        <v>0</v>
      </c>
      <c r="H37" s="1087">
        <f t="shared" si="10"/>
        <v>0</v>
      </c>
      <c r="I37" s="1146">
        <f t="shared" si="4"/>
        <v>0</v>
      </c>
      <c r="J37" s="1084">
        <f t="shared" si="19"/>
        <v>0</v>
      </c>
      <c r="K37" s="1087">
        <f t="shared" si="11"/>
        <v>0</v>
      </c>
      <c r="L37" s="1146">
        <f t="shared" si="5"/>
        <v>0</v>
      </c>
      <c r="M37" s="1084">
        <f t="shared" si="21"/>
        <v>0</v>
      </c>
      <c r="N37" s="1087">
        <f t="shared" si="13"/>
        <v>0</v>
      </c>
      <c r="O37" s="1146">
        <f t="shared" si="6"/>
        <v>0</v>
      </c>
      <c r="P37" s="1084">
        <f t="shared" si="22"/>
        <v>0</v>
      </c>
      <c r="Q37" s="1087">
        <f t="shared" si="15"/>
        <v>0</v>
      </c>
      <c r="R37" s="1146">
        <f t="shared" si="7"/>
        <v>0</v>
      </c>
      <c r="S37" s="1084">
        <f t="shared" si="20"/>
        <v>0</v>
      </c>
      <c r="T37" s="1087">
        <f t="shared" si="17"/>
        <v>0</v>
      </c>
      <c r="U37" s="1086">
        <f t="shared" si="8"/>
        <v>0</v>
      </c>
    </row>
    <row r="38" spans="1:21">
      <c r="A38" s="346">
        <f t="shared" si="0"/>
        <v>30</v>
      </c>
      <c r="B38" s="382"/>
      <c r="C38" s="1081">
        <f t="shared" si="9"/>
        <v>0</v>
      </c>
      <c r="D38" s="1081">
        <f t="shared" si="1"/>
        <v>0</v>
      </c>
      <c r="E38" s="1081">
        <f t="shared" si="2"/>
        <v>0</v>
      </c>
      <c r="F38" s="381">
        <f t="shared" si="3"/>
        <v>0</v>
      </c>
      <c r="G38" s="1084">
        <f t="shared" si="18"/>
        <v>0</v>
      </c>
      <c r="H38" s="1087">
        <f t="shared" si="10"/>
        <v>0</v>
      </c>
      <c r="I38" s="1146">
        <f t="shared" si="4"/>
        <v>0</v>
      </c>
      <c r="J38" s="1084">
        <f t="shared" si="19"/>
        <v>0</v>
      </c>
      <c r="K38" s="1087">
        <f t="shared" si="11"/>
        <v>0</v>
      </c>
      <c r="L38" s="1146">
        <f t="shared" si="5"/>
        <v>0</v>
      </c>
      <c r="M38" s="1084">
        <f t="shared" si="21"/>
        <v>0</v>
      </c>
      <c r="N38" s="1087">
        <f t="shared" si="13"/>
        <v>0</v>
      </c>
      <c r="O38" s="1146">
        <f t="shared" si="6"/>
        <v>0</v>
      </c>
      <c r="P38" s="1084">
        <f t="shared" si="22"/>
        <v>0</v>
      </c>
      <c r="Q38" s="1087">
        <f t="shared" si="15"/>
        <v>0</v>
      </c>
      <c r="R38" s="1146">
        <f t="shared" si="7"/>
        <v>0</v>
      </c>
      <c r="S38" s="1084">
        <f t="shared" si="20"/>
        <v>0</v>
      </c>
      <c r="T38" s="1087">
        <f t="shared" si="17"/>
        <v>0</v>
      </c>
      <c r="U38" s="1086">
        <f t="shared" si="8"/>
        <v>0</v>
      </c>
    </row>
    <row r="39" spans="1:21">
      <c r="A39" s="346">
        <f t="shared" si="0"/>
        <v>31</v>
      </c>
      <c r="B39" s="382"/>
      <c r="C39" s="1081">
        <f t="shared" si="9"/>
        <v>0</v>
      </c>
      <c r="D39" s="1081">
        <f t="shared" si="1"/>
        <v>0</v>
      </c>
      <c r="E39" s="1081">
        <f t="shared" si="2"/>
        <v>0</v>
      </c>
      <c r="F39" s="381">
        <f t="shared" si="3"/>
        <v>0</v>
      </c>
      <c r="G39" s="1084">
        <f t="shared" si="18"/>
        <v>0</v>
      </c>
      <c r="H39" s="1087">
        <f t="shared" si="10"/>
        <v>0</v>
      </c>
      <c r="I39" s="1146">
        <f t="shared" si="4"/>
        <v>0</v>
      </c>
      <c r="J39" s="1084">
        <f t="shared" si="19"/>
        <v>0</v>
      </c>
      <c r="K39" s="1087">
        <f t="shared" si="11"/>
        <v>0</v>
      </c>
      <c r="L39" s="1146">
        <f t="shared" si="5"/>
        <v>0</v>
      </c>
      <c r="M39" s="1084">
        <f t="shared" si="21"/>
        <v>0</v>
      </c>
      <c r="N39" s="1087">
        <f t="shared" si="13"/>
        <v>0</v>
      </c>
      <c r="O39" s="1146">
        <f t="shared" si="6"/>
        <v>0</v>
      </c>
      <c r="P39" s="1084">
        <f t="shared" si="22"/>
        <v>0</v>
      </c>
      <c r="Q39" s="1087">
        <f t="shared" si="15"/>
        <v>0</v>
      </c>
      <c r="R39" s="1146">
        <f t="shared" si="7"/>
        <v>0</v>
      </c>
      <c r="S39" s="1084">
        <f t="shared" si="20"/>
        <v>0</v>
      </c>
      <c r="T39" s="1087">
        <f t="shared" si="17"/>
        <v>0</v>
      </c>
      <c r="U39" s="1086">
        <f t="shared" si="8"/>
        <v>0</v>
      </c>
    </row>
    <row r="40" spans="1:21" ht="15">
      <c r="B40" s="815"/>
      <c r="C40" s="1081"/>
      <c r="D40" s="1081"/>
      <c r="E40" s="1081"/>
      <c r="F40" s="369"/>
      <c r="G40" s="1217"/>
      <c r="H40" s="1135"/>
      <c r="I40" s="1135"/>
      <c r="J40" s="1217"/>
      <c r="K40" s="1135"/>
      <c r="L40" s="1135"/>
      <c r="M40" s="1217"/>
      <c r="N40" s="1135"/>
      <c r="O40" s="1135"/>
      <c r="P40" s="1217"/>
      <c r="Q40" s="1135"/>
      <c r="R40" s="1135"/>
      <c r="S40" s="1217"/>
      <c r="T40" s="1135"/>
      <c r="U40" s="1136"/>
    </row>
    <row r="41" spans="1:21">
      <c r="A41" s="346">
        <f>A39+1</f>
        <v>32</v>
      </c>
      <c r="B41" s="383" t="s">
        <v>131</v>
      </c>
      <c r="C41" s="1081">
        <f>AVERAGE(C27:C39)</f>
        <v>0</v>
      </c>
      <c r="D41" s="1215">
        <f>AVERAGE(D27:D39)</f>
        <v>0</v>
      </c>
      <c r="E41" s="1081">
        <f>AVERAGE(E27:E39)</f>
        <v>0</v>
      </c>
      <c r="F41" s="369"/>
      <c r="G41" s="1218">
        <f t="shared" ref="G41:U41" si="23">AVERAGE(G27:G39)</f>
        <v>0</v>
      </c>
      <c r="H41" s="1215">
        <f t="shared" si="23"/>
        <v>0</v>
      </c>
      <c r="I41" s="1215">
        <f t="shared" si="23"/>
        <v>0</v>
      </c>
      <c r="J41" s="1218">
        <f t="shared" si="23"/>
        <v>0</v>
      </c>
      <c r="K41" s="1215">
        <f>AVERAGE(K27:K39)</f>
        <v>0</v>
      </c>
      <c r="L41" s="1215">
        <f t="shared" si="23"/>
        <v>0</v>
      </c>
      <c r="M41" s="1218">
        <f t="shared" si="23"/>
        <v>0</v>
      </c>
      <c r="N41" s="1215">
        <f t="shared" si="23"/>
        <v>0</v>
      </c>
      <c r="O41" s="1215">
        <f t="shared" si="23"/>
        <v>0</v>
      </c>
      <c r="P41" s="1218">
        <f t="shared" si="23"/>
        <v>0</v>
      </c>
      <c r="Q41" s="1215">
        <f t="shared" si="23"/>
        <v>0</v>
      </c>
      <c r="R41" s="1215">
        <f t="shared" si="23"/>
        <v>0</v>
      </c>
      <c r="S41" s="1218">
        <f t="shared" si="23"/>
        <v>0</v>
      </c>
      <c r="T41" s="1215">
        <f t="shared" si="23"/>
        <v>0</v>
      </c>
      <c r="U41" s="1219">
        <f t="shared" si="23"/>
        <v>0</v>
      </c>
    </row>
    <row r="42" spans="1:21">
      <c r="C42" s="370"/>
      <c r="D42" s="370"/>
      <c r="E42" s="370"/>
      <c r="F42" s="346"/>
      <c r="G42" s="385"/>
      <c r="H42" s="384"/>
      <c r="I42" s="384"/>
      <c r="J42" s="385"/>
      <c r="K42" s="384"/>
      <c r="L42" s="384"/>
      <c r="M42" s="385"/>
      <c r="N42" s="384"/>
      <c r="O42" s="384"/>
      <c r="P42" s="385"/>
      <c r="Q42" s="384"/>
      <c r="R42" s="384"/>
      <c r="S42" s="385"/>
      <c r="T42" s="384"/>
      <c r="U42" s="386"/>
    </row>
    <row r="43" spans="1:21">
      <c r="C43" s="370"/>
      <c r="D43" s="370"/>
      <c r="E43" s="370"/>
      <c r="F43" s="346"/>
      <c r="G43" s="352"/>
      <c r="H43" s="353"/>
      <c r="I43" s="368"/>
      <c r="J43" s="352"/>
      <c r="K43" s="353"/>
      <c r="L43" s="368"/>
      <c r="M43" s="352"/>
      <c r="N43" s="353"/>
      <c r="O43" s="368"/>
      <c r="P43" s="352"/>
      <c r="Q43" s="353"/>
      <c r="R43" s="368"/>
      <c r="S43" s="352"/>
      <c r="T43" s="353"/>
      <c r="U43" s="379"/>
    </row>
    <row r="44" spans="1:21">
      <c r="F44" s="346"/>
      <c r="G44" s="347"/>
      <c r="H44" s="347"/>
      <c r="I44" s="347"/>
      <c r="J44" s="347"/>
      <c r="K44" s="347"/>
      <c r="L44" s="347"/>
      <c r="M44" s="347"/>
      <c r="N44" s="347"/>
      <c r="O44" s="347"/>
    </row>
    <row r="45" spans="1:21" ht="15">
      <c r="C45" s="29"/>
      <c r="F45" s="346"/>
      <c r="G45" s="347"/>
      <c r="H45" s="347"/>
      <c r="I45" s="347"/>
      <c r="J45" s="347"/>
      <c r="K45" s="347"/>
      <c r="L45" s="347"/>
      <c r="M45" s="347"/>
      <c r="N45" s="347"/>
      <c r="O45" s="347"/>
    </row>
    <row r="46" spans="1:21">
      <c r="B46" s="383"/>
      <c r="C46" s="370"/>
      <c r="D46" s="370"/>
      <c r="E46" s="370"/>
      <c r="P46" s="252"/>
    </row>
    <row r="47" spans="1:21">
      <c r="B47" s="345" t="s">
        <v>919</v>
      </c>
      <c r="C47" s="399" t="s">
        <v>547</v>
      </c>
    </row>
    <row r="48" spans="1:21">
      <c r="C48" s="399" t="s">
        <v>95</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4"/>
  <sheetViews>
    <sheetView zoomScale="75" zoomScaleNormal="75" workbookViewId="0"/>
  </sheetViews>
  <sheetFormatPr defaultColWidth="8.88671875" defaultRowHeight="15"/>
  <cols>
    <col min="1" max="1" width="5.88671875" style="453" customWidth="1"/>
    <col min="2" max="2" width="1.77734375" style="453" customWidth="1"/>
    <col min="3" max="3" width="46.5546875" style="453" customWidth="1"/>
    <col min="4" max="4" width="36.44140625" style="453" customWidth="1"/>
    <col min="5" max="5" width="21.21875" style="453" bestFit="1" customWidth="1"/>
    <col min="6" max="6" width="17.77734375" style="453" customWidth="1"/>
    <col min="7" max="7" width="18.33203125" style="453" bestFit="1" customWidth="1"/>
    <col min="8" max="8" width="14.88671875" style="453" customWidth="1"/>
    <col min="9" max="9" width="6.44140625" style="453" customWidth="1"/>
    <col min="10" max="10" width="20.33203125" style="453" customWidth="1"/>
    <col min="11" max="11" width="3.77734375" style="453" customWidth="1"/>
    <col min="12" max="12" width="15" style="453" customWidth="1"/>
    <col min="13" max="13" width="3.6640625" style="453" customWidth="1"/>
    <col min="14" max="14" width="8.5546875" style="453" customWidth="1"/>
    <col min="15" max="15" width="3.21875" style="453" customWidth="1"/>
    <col min="16" max="16" width="16.21875" style="453" customWidth="1"/>
    <col min="17" max="16384" width="8.88671875" style="453"/>
  </cols>
  <sheetData>
    <row r="1" spans="1:15" s="10" customFormat="1">
      <c r="C1" s="2"/>
      <c r="D1" s="1711" t="s">
        <v>1070</v>
      </c>
      <c r="E1" s="1711"/>
      <c r="F1" s="1711"/>
      <c r="G1" s="1712"/>
      <c r="H1" s="1712"/>
      <c r="I1" s="2"/>
      <c r="L1" s="77"/>
      <c r="M1" s="2"/>
      <c r="N1" s="77" t="s">
        <v>1521</v>
      </c>
      <c r="O1" s="2"/>
    </row>
    <row r="2" spans="1:15" s="10" customFormat="1">
      <c r="C2" s="2"/>
      <c r="D2" s="1713" t="s">
        <v>1384</v>
      </c>
      <c r="E2" s="1713"/>
      <c r="F2" s="1713"/>
      <c r="G2" s="1712"/>
      <c r="H2" s="1712"/>
      <c r="I2" s="4"/>
      <c r="J2" s="4"/>
      <c r="M2" s="4"/>
      <c r="N2" s="945" t="s">
        <v>1539</v>
      </c>
      <c r="O2" s="4"/>
    </row>
    <row r="3" spans="1:15" s="10" customFormat="1">
      <c r="C3" s="2"/>
      <c r="D3" s="1713" t="s">
        <v>75</v>
      </c>
      <c r="E3" s="1713"/>
      <c r="F3" s="1713"/>
      <c r="G3" s="1713"/>
      <c r="H3" s="1713"/>
      <c r="I3" s="4"/>
      <c r="J3" s="4"/>
      <c r="M3" s="4"/>
      <c r="N3" s="82"/>
      <c r="O3" s="4"/>
    </row>
    <row r="4" spans="1:15" ht="18">
      <c r="A4" s="10"/>
      <c r="B4" s="10"/>
      <c r="C4" s="2"/>
      <c r="D4" s="1695" t="str">
        <f>+'Actual Net Rev Req'!C4</f>
        <v>For the 12 months ended - December 31, 2011</v>
      </c>
      <c r="E4" s="1695"/>
      <c r="F4" s="1695"/>
      <c r="G4" s="1695"/>
      <c r="H4" s="1695"/>
      <c r="I4" s="247"/>
      <c r="J4" s="247"/>
      <c r="K4" s="458"/>
      <c r="M4" s="455"/>
      <c r="O4" s="455"/>
    </row>
    <row r="5" spans="1:15">
      <c r="C5" s="458"/>
      <c r="D5" s="455"/>
      <c r="E5" s="455"/>
      <c r="F5" s="455"/>
      <c r="G5" s="489"/>
      <c r="H5" s="455"/>
      <c r="I5" s="455"/>
      <c r="J5" s="455"/>
      <c r="K5" s="458"/>
      <c r="M5" s="455"/>
      <c r="N5" s="455"/>
      <c r="O5" s="455"/>
    </row>
    <row r="6" spans="1:15">
      <c r="C6" s="458"/>
      <c r="D6" s="1714" t="s">
        <v>63</v>
      </c>
      <c r="E6" s="1714"/>
      <c r="F6" s="1714"/>
      <c r="G6" s="1699"/>
      <c r="H6" s="1699"/>
      <c r="I6" s="455"/>
      <c r="J6" s="455"/>
      <c r="K6" s="455"/>
      <c r="M6" s="455"/>
      <c r="N6" s="455"/>
      <c r="O6" s="455"/>
    </row>
    <row r="7" spans="1:15" s="10" customFormat="1">
      <c r="A7" s="453"/>
      <c r="B7" s="453"/>
      <c r="C7" s="458"/>
      <c r="D7" s="1700" t="s">
        <v>245</v>
      </c>
      <c r="E7" s="1701"/>
      <c r="F7" s="1701"/>
      <c r="G7" s="1701"/>
      <c r="H7" s="1701"/>
      <c r="I7" s="4"/>
      <c r="J7" s="4"/>
      <c r="K7" s="4"/>
      <c r="M7" s="4"/>
      <c r="N7" s="4"/>
      <c r="O7" s="4"/>
    </row>
    <row r="8" spans="1:15" s="10" customFormat="1">
      <c r="C8" s="2"/>
      <c r="D8" s="6"/>
      <c r="E8" s="6"/>
      <c r="F8" s="6"/>
      <c r="J8" s="4"/>
      <c r="K8" s="4"/>
      <c r="L8" s="4"/>
      <c r="M8" s="4"/>
      <c r="N8" s="4"/>
      <c r="O8" s="4"/>
    </row>
    <row r="9" spans="1:15" s="10" customFormat="1">
      <c r="C9" s="2"/>
      <c r="D9" s="5"/>
      <c r="E9" s="6"/>
      <c r="F9" s="6"/>
      <c r="J9" s="4"/>
      <c r="K9" s="4"/>
      <c r="L9" s="4"/>
      <c r="M9" s="4"/>
      <c r="N9" s="4"/>
      <c r="O9" s="4"/>
    </row>
    <row r="10" spans="1:15" s="10" customFormat="1">
      <c r="C10" s="3" t="s">
        <v>1092</v>
      </c>
      <c r="D10" s="3" t="s">
        <v>1093</v>
      </c>
      <c r="E10" s="3" t="s">
        <v>663</v>
      </c>
      <c r="F10" s="189" t="s">
        <v>664</v>
      </c>
      <c r="G10" s="189" t="s">
        <v>665</v>
      </c>
      <c r="H10" s="4" t="s">
        <v>1071</v>
      </c>
      <c r="I10" s="4"/>
      <c r="J10" s="190" t="s">
        <v>62</v>
      </c>
      <c r="K10" s="4"/>
      <c r="L10" s="190" t="s">
        <v>64</v>
      </c>
      <c r="M10" s="4"/>
      <c r="N10" s="3"/>
      <c r="O10" s="4"/>
    </row>
    <row r="11" spans="1:15" ht="15.75">
      <c r="A11" s="10"/>
      <c r="B11" s="10"/>
      <c r="C11" s="2"/>
      <c r="D11" s="10"/>
      <c r="E11" s="29"/>
      <c r="F11" s="208" t="s">
        <v>60</v>
      </c>
      <c r="G11" s="455"/>
      <c r="H11" s="455"/>
      <c r="I11" s="455"/>
      <c r="J11" s="543"/>
      <c r="K11" s="455"/>
      <c r="M11" s="455"/>
      <c r="N11" s="544"/>
      <c r="O11" s="455"/>
    </row>
    <row r="12" spans="1:15" ht="15.75">
      <c r="A12" s="543" t="s">
        <v>1072</v>
      </c>
      <c r="C12" s="458"/>
      <c r="D12" s="14" t="s">
        <v>666</v>
      </c>
      <c r="E12" s="208" t="s">
        <v>59</v>
      </c>
      <c r="F12" s="188" t="s">
        <v>61</v>
      </c>
      <c r="H12" s="21"/>
      <c r="I12" s="16"/>
      <c r="K12" s="21"/>
      <c r="L12" s="16" t="s">
        <v>667</v>
      </c>
      <c r="M12" s="455"/>
      <c r="N12" s="544"/>
      <c r="O12" s="462"/>
    </row>
    <row r="13" spans="1:15" ht="16.5" thickBot="1">
      <c r="A13" s="490" t="s">
        <v>1074</v>
      </c>
      <c r="B13" s="545"/>
      <c r="C13" s="388" t="s">
        <v>1390</v>
      </c>
      <c r="D13" s="389" t="s">
        <v>1387</v>
      </c>
      <c r="E13" s="390" t="s">
        <v>945</v>
      </c>
      <c r="F13" s="391" t="s">
        <v>947</v>
      </c>
      <c r="G13" s="392" t="s">
        <v>1388</v>
      </c>
      <c r="H13" s="484"/>
      <c r="I13" s="392" t="s">
        <v>1389</v>
      </c>
      <c r="J13" s="484"/>
      <c r="K13" s="484"/>
      <c r="L13" s="490" t="s">
        <v>1241</v>
      </c>
      <c r="M13" s="455"/>
      <c r="N13" s="455"/>
      <c r="O13" s="462"/>
    </row>
    <row r="14" spans="1:15">
      <c r="A14" s="543"/>
      <c r="C14" s="458"/>
      <c r="D14" s="455"/>
      <c r="E14" s="455"/>
      <c r="F14" s="455"/>
      <c r="G14" s="455"/>
      <c r="H14" s="455"/>
      <c r="I14" s="455"/>
      <c r="J14" s="455"/>
      <c r="K14" s="455"/>
      <c r="L14" s="455"/>
      <c r="M14" s="455"/>
      <c r="N14" s="455"/>
      <c r="O14" s="462"/>
    </row>
    <row r="15" spans="1:15" ht="15.75">
      <c r="A15" s="543"/>
      <c r="C15" s="458" t="s">
        <v>1066</v>
      </c>
      <c r="D15" s="37"/>
      <c r="E15" s="37"/>
      <c r="F15" s="37"/>
      <c r="G15" s="455"/>
      <c r="H15" s="455"/>
      <c r="I15" s="455"/>
      <c r="J15" s="455"/>
      <c r="K15" s="455"/>
      <c r="L15" s="455"/>
      <c r="M15" s="455"/>
      <c r="N15" s="455"/>
      <c r="O15" s="462"/>
    </row>
    <row r="16" spans="1:15" ht="15.75">
      <c r="A16" s="543">
        <v>1</v>
      </c>
      <c r="C16" s="469" t="s">
        <v>1391</v>
      </c>
      <c r="D16" s="457" t="s">
        <v>1603</v>
      </c>
      <c r="E16" s="1491">
        <v>2690849410</v>
      </c>
      <c r="F16" s="1491">
        <v>2405224565</v>
      </c>
      <c r="G16" s="1031">
        <f t="shared" ref="G16:G21" si="0">E16+F16</f>
        <v>5096073975</v>
      </c>
      <c r="H16" s="1223"/>
      <c r="I16" s="455"/>
      <c r="J16" s="455"/>
      <c r="K16" s="455"/>
      <c r="L16" s="1031">
        <f t="shared" ref="L16:L21" si="1">+J16*G16</f>
        <v>0</v>
      </c>
      <c r="M16" s="455"/>
      <c r="N16" s="455"/>
      <c r="O16" s="462"/>
    </row>
    <row r="17" spans="1:15" ht="15.75">
      <c r="A17" s="558">
        <f>A16+1</f>
        <v>2</v>
      </c>
      <c r="C17" s="458" t="s">
        <v>1393</v>
      </c>
      <c r="D17" s="457" t="s">
        <v>673</v>
      </c>
      <c r="E17" s="1492">
        <v>777715426</v>
      </c>
      <c r="F17" s="1492">
        <v>520798867</v>
      </c>
      <c r="G17" s="1038">
        <f t="shared" si="0"/>
        <v>1298514293</v>
      </c>
      <c r="H17" s="1223"/>
      <c r="I17" s="455" t="s">
        <v>1079</v>
      </c>
      <c r="J17" s="465">
        <f>tp</f>
        <v>1</v>
      </c>
      <c r="K17" s="455"/>
      <c r="L17" s="1038">
        <f t="shared" si="1"/>
        <v>1298514293</v>
      </c>
      <c r="M17" s="455"/>
      <c r="N17" s="455"/>
      <c r="O17" s="462"/>
    </row>
    <row r="18" spans="1:15" ht="15.75">
      <c r="A18" s="558">
        <f>A17+1</f>
        <v>3</v>
      </c>
      <c r="C18" s="469" t="s">
        <v>1183</v>
      </c>
      <c r="D18" s="457" t="s">
        <v>674</v>
      </c>
      <c r="E18" s="1493">
        <v>994743925</v>
      </c>
      <c r="F18" s="1494">
        <v>826325944</v>
      </c>
      <c r="G18" s="1038">
        <f t="shared" si="0"/>
        <v>1821069869</v>
      </c>
      <c r="H18" s="1223"/>
      <c r="I18" s="455"/>
      <c r="J18" s="465"/>
      <c r="K18" s="455"/>
      <c r="L18" s="1038">
        <f t="shared" si="1"/>
        <v>0</v>
      </c>
      <c r="M18" s="455"/>
      <c r="N18" s="455"/>
      <c r="O18" s="462"/>
    </row>
    <row r="19" spans="1:15" ht="15" customHeight="1">
      <c r="A19" s="558">
        <f>A18+1</f>
        <v>4</v>
      </c>
      <c r="B19" s="454"/>
      <c r="C19" s="546" t="s">
        <v>170</v>
      </c>
      <c r="D19" s="463" t="s">
        <v>211</v>
      </c>
      <c r="E19" s="1495">
        <v>178769433</v>
      </c>
      <c r="F19" s="1496">
        <v>93876803</v>
      </c>
      <c r="G19" s="1038">
        <f t="shared" si="0"/>
        <v>272646236</v>
      </c>
      <c r="H19" s="1223"/>
      <c r="I19" s="457" t="s">
        <v>1185</v>
      </c>
      <c r="J19" s="468">
        <f>WS</f>
        <v>4.7805136021687518E-2</v>
      </c>
      <c r="K19" s="457"/>
      <c r="L19" s="1038">
        <f t="shared" si="1"/>
        <v>13033890.397781117</v>
      </c>
      <c r="M19" s="455"/>
      <c r="N19" s="455"/>
      <c r="O19" s="455"/>
    </row>
    <row r="20" spans="1:15" ht="15" customHeight="1">
      <c r="A20" s="558" t="s">
        <v>208</v>
      </c>
      <c r="B20" s="454"/>
      <c r="C20" s="546" t="s">
        <v>209</v>
      </c>
      <c r="D20" s="463" t="s">
        <v>210</v>
      </c>
      <c r="E20" s="1495">
        <v>23367910</v>
      </c>
      <c r="F20" s="1496">
        <v>25524857</v>
      </c>
      <c r="G20" s="1038">
        <f t="shared" si="0"/>
        <v>48892767</v>
      </c>
      <c r="H20" s="1223"/>
      <c r="I20" s="457" t="s">
        <v>1185</v>
      </c>
      <c r="J20" s="468">
        <f>WS</f>
        <v>4.7805136021687518E-2</v>
      </c>
      <c r="K20" s="457"/>
      <c r="L20" s="1038">
        <f t="shared" si="1"/>
        <v>2337325.3769116746</v>
      </c>
      <c r="M20" s="455"/>
      <c r="N20" s="455"/>
      <c r="O20" s="455"/>
    </row>
    <row r="21" spans="1:15" ht="15" customHeight="1" thickBot="1">
      <c r="A21" s="558">
        <f>A19+1</f>
        <v>5</v>
      </c>
      <c r="B21" s="454"/>
      <c r="C21" s="469" t="s">
        <v>1186</v>
      </c>
      <c r="D21" s="457" t="s">
        <v>1187</v>
      </c>
      <c r="E21" s="1497">
        <v>0</v>
      </c>
      <c r="F21" s="1497">
        <v>0</v>
      </c>
      <c r="G21" s="1039">
        <f t="shared" si="0"/>
        <v>0</v>
      </c>
      <c r="H21" s="1261"/>
      <c r="I21" s="457" t="s">
        <v>1185</v>
      </c>
      <c r="J21" s="468">
        <f>WS</f>
        <v>4.7805136021687518E-2</v>
      </c>
      <c r="K21" s="457"/>
      <c r="L21" s="1039">
        <f t="shared" si="1"/>
        <v>0</v>
      </c>
      <c r="M21" s="455"/>
      <c r="N21" s="455"/>
      <c r="O21" s="455"/>
    </row>
    <row r="22" spans="1:15" ht="15.75">
      <c r="A22" s="558">
        <f>A21+1</f>
        <v>6</v>
      </c>
      <c r="C22" s="548" t="s">
        <v>79</v>
      </c>
      <c r="D22" s="457" t="s">
        <v>1504</v>
      </c>
      <c r="E22" s="1035">
        <f>SUM(E16:E21)</f>
        <v>4665446104</v>
      </c>
      <c r="F22" s="1035">
        <f>SUM(F16:F21)</f>
        <v>3871751036</v>
      </c>
      <c r="G22" s="1035">
        <f>SUM(G16:G21)</f>
        <v>8537197140</v>
      </c>
      <c r="H22" s="1224"/>
      <c r="I22" s="457"/>
      <c r="J22" s="549"/>
      <c r="K22" s="457"/>
      <c r="L22" s="1035">
        <f>SUM(L16:L21)</f>
        <v>1313885508.7746928</v>
      </c>
      <c r="M22" s="455"/>
      <c r="N22" s="460"/>
      <c r="O22" s="462"/>
    </row>
    <row r="23" spans="1:15" ht="15.75">
      <c r="A23" s="454"/>
      <c r="C23" s="458"/>
      <c r="D23" s="455"/>
      <c r="E23" s="455"/>
      <c r="F23" s="457"/>
      <c r="G23" s="455"/>
      <c r="H23" s="21"/>
      <c r="I23" s="455"/>
      <c r="J23" s="460"/>
      <c r="K23" s="455"/>
      <c r="L23" s="455"/>
      <c r="M23" s="455"/>
      <c r="N23" s="460"/>
      <c r="O23" s="462"/>
    </row>
    <row r="24" spans="1:15" ht="15.75">
      <c r="A24" s="454"/>
      <c r="C24" s="458" t="s">
        <v>1188</v>
      </c>
      <c r="D24" s="455" t="s">
        <v>1432</v>
      </c>
      <c r="E24" s="455"/>
      <c r="F24" s="457"/>
      <c r="G24" s="455"/>
      <c r="H24" s="21"/>
      <c r="I24" s="455"/>
      <c r="J24" s="455"/>
      <c r="K24" s="455"/>
      <c r="L24" s="455"/>
      <c r="M24" s="455"/>
      <c r="N24" s="455"/>
      <c r="O24" s="462"/>
    </row>
    <row r="25" spans="1:15" ht="15.75">
      <c r="A25" s="558">
        <f>A22+1</f>
        <v>7</v>
      </c>
      <c r="C25" s="469" t="str">
        <f>+C16</f>
        <v xml:space="preserve">  Production</v>
      </c>
      <c r="D25" s="457" t="s">
        <v>675</v>
      </c>
      <c r="E25" s="1491">
        <f>729910384+0+0+0+233676576</f>
        <v>963586960</v>
      </c>
      <c r="F25" s="1491">
        <f>428313048+715775543+0+0+685180</f>
        <v>1144773771</v>
      </c>
      <c r="G25" s="1035">
        <f t="shared" ref="G25:G30" si="2">E25+F25</f>
        <v>2108360731</v>
      </c>
      <c r="H25" s="1223"/>
      <c r="I25" s="455"/>
      <c r="J25" s="455"/>
      <c r="K25" s="455"/>
      <c r="L25" s="1031">
        <f t="shared" ref="L25:L30" si="3">+J25*G25</f>
        <v>0</v>
      </c>
      <c r="M25" s="455"/>
      <c r="N25" s="455"/>
      <c r="O25" s="462"/>
    </row>
    <row r="26" spans="1:15" ht="15.75">
      <c r="A26" s="558">
        <f>A25+1</f>
        <v>8</v>
      </c>
      <c r="C26" s="469" t="str">
        <f>+C17</f>
        <v xml:space="preserve">  Transmission</v>
      </c>
      <c r="D26" s="457" t="s">
        <v>1068</v>
      </c>
      <c r="E26" s="1492">
        <v>205931267</v>
      </c>
      <c r="F26" s="1492">
        <v>180554096</v>
      </c>
      <c r="G26" s="503">
        <f t="shared" si="2"/>
        <v>386485363</v>
      </c>
      <c r="H26" s="1223"/>
      <c r="I26" s="455" t="str">
        <f>+I17</f>
        <v>TP</v>
      </c>
      <c r="J26" s="465">
        <f>tp</f>
        <v>1</v>
      </c>
      <c r="K26" s="455"/>
      <c r="L26" s="1038">
        <f t="shared" si="3"/>
        <v>386485363</v>
      </c>
      <c r="M26" s="455"/>
      <c r="N26" s="455"/>
      <c r="O26" s="462"/>
    </row>
    <row r="27" spans="1:15" ht="15.75">
      <c r="A27" s="558">
        <f>A26+1</f>
        <v>9</v>
      </c>
      <c r="C27" s="469" t="str">
        <f>+C18</f>
        <v xml:space="preserve">  Distribution</v>
      </c>
      <c r="D27" s="457" t="s">
        <v>891</v>
      </c>
      <c r="E27" s="1493">
        <v>370340149</v>
      </c>
      <c r="F27" s="1494">
        <v>293969726</v>
      </c>
      <c r="G27" s="503">
        <f t="shared" si="2"/>
        <v>664309875</v>
      </c>
      <c r="H27" s="1223"/>
      <c r="I27" s="455"/>
      <c r="J27" s="465"/>
      <c r="K27" s="455"/>
      <c r="L27" s="1038">
        <f t="shared" si="3"/>
        <v>0</v>
      </c>
      <c r="M27" s="455"/>
      <c r="N27" s="455"/>
      <c r="O27" s="462"/>
    </row>
    <row r="28" spans="1:15" ht="15.75">
      <c r="A28" s="558">
        <f>A27+1</f>
        <v>10</v>
      </c>
      <c r="B28" s="454"/>
      <c r="C28" s="469" t="str">
        <f>+C19</f>
        <v xml:space="preserve">  General</v>
      </c>
      <c r="D28" s="457" t="s">
        <v>892</v>
      </c>
      <c r="E28" s="1495">
        <v>86938910</v>
      </c>
      <c r="F28" s="1496">
        <v>53409078</v>
      </c>
      <c r="G28" s="503">
        <f t="shared" si="2"/>
        <v>140347988</v>
      </c>
      <c r="H28" s="1223"/>
      <c r="I28" s="457" t="s">
        <v>1185</v>
      </c>
      <c r="J28" s="468">
        <f>WS</f>
        <v>4.7805136021687518E-2</v>
      </c>
      <c r="K28" s="457"/>
      <c r="L28" s="1038">
        <f t="shared" si="3"/>
        <v>6709354.6567101674</v>
      </c>
      <c r="M28" s="455"/>
      <c r="N28" s="455"/>
      <c r="O28" s="462"/>
    </row>
    <row r="29" spans="1:15">
      <c r="A29" s="179" t="s">
        <v>171</v>
      </c>
      <c r="B29" s="543"/>
      <c r="C29" s="546" t="s">
        <v>209</v>
      </c>
      <c r="D29" s="463" t="s">
        <v>172</v>
      </c>
      <c r="E29" s="1495">
        <v>12180881</v>
      </c>
      <c r="F29" s="1496">
        <v>14097571</v>
      </c>
      <c r="G29" s="1038">
        <f t="shared" si="2"/>
        <v>26278452</v>
      </c>
      <c r="H29" s="1261"/>
      <c r="I29" s="457" t="s">
        <v>1185</v>
      </c>
      <c r="J29" s="468">
        <f>WS</f>
        <v>4.7805136021687518E-2</v>
      </c>
      <c r="K29" s="457"/>
      <c r="L29" s="1038">
        <f t="shared" si="3"/>
        <v>1256244.9722993865</v>
      </c>
      <c r="M29" s="455"/>
      <c r="N29" s="455"/>
      <c r="O29" s="462"/>
    </row>
    <row r="30" spans="1:15" ht="15.75" thickBot="1">
      <c r="A30" s="558">
        <f>A28+1</f>
        <v>11</v>
      </c>
      <c r="B30" s="454"/>
      <c r="C30" s="469" t="str">
        <f>+C21</f>
        <v xml:space="preserve">  Common</v>
      </c>
      <c r="D30" s="457" t="s">
        <v>1187</v>
      </c>
      <c r="E30" s="1497">
        <v>0</v>
      </c>
      <c r="F30" s="1497">
        <v>0</v>
      </c>
      <c r="G30" s="467">
        <f t="shared" si="2"/>
        <v>0</v>
      </c>
      <c r="H30" s="1261"/>
      <c r="I30" s="457" t="s">
        <v>1185</v>
      </c>
      <c r="J30" s="468">
        <f>WS</f>
        <v>4.7805136021687518E-2</v>
      </c>
      <c r="K30" s="457"/>
      <c r="L30" s="1039">
        <f t="shared" si="3"/>
        <v>0</v>
      </c>
      <c r="M30" s="455"/>
      <c r="N30" s="455"/>
      <c r="O30" s="462"/>
    </row>
    <row r="31" spans="1:15" ht="15.75">
      <c r="A31" s="558">
        <f>A30+1</f>
        <v>12</v>
      </c>
      <c r="C31" s="469" t="s">
        <v>78</v>
      </c>
      <c r="D31" s="457" t="s">
        <v>1505</v>
      </c>
      <c r="E31" s="1035">
        <f>SUM(E25:E30)</f>
        <v>1638978167</v>
      </c>
      <c r="F31" s="1035">
        <f>SUM(F25:F30)</f>
        <v>1686804242</v>
      </c>
      <c r="G31" s="1035">
        <f>SUM(G25:G30)</f>
        <v>3325782409</v>
      </c>
      <c r="H31" s="1224"/>
      <c r="I31" s="455"/>
      <c r="J31" s="455"/>
      <c r="K31" s="455"/>
      <c r="L31" s="1035">
        <f>SUM(L25:L30)</f>
        <v>394450962.62900954</v>
      </c>
      <c r="M31" s="455"/>
      <c r="N31" s="455"/>
      <c r="O31" s="462"/>
    </row>
    <row r="32" spans="1:15" ht="15.75">
      <c r="A32" s="558"/>
      <c r="D32" s="455" t="s">
        <v>1071</v>
      </c>
      <c r="F32" s="454"/>
      <c r="H32" s="21"/>
      <c r="I32" s="455"/>
      <c r="J32" s="460"/>
      <c r="K32" s="455"/>
      <c r="M32" s="455"/>
      <c r="N32" s="460"/>
      <c r="O32" s="462"/>
    </row>
    <row r="33" spans="1:15" ht="15.75">
      <c r="A33" s="558"/>
      <c r="C33" s="458" t="s">
        <v>1189</v>
      </c>
      <c r="D33" s="455"/>
      <c r="E33" s="455"/>
      <c r="F33" s="457"/>
      <c r="G33" s="455"/>
      <c r="H33" s="21"/>
      <c r="I33" s="455"/>
      <c r="J33" s="455"/>
      <c r="K33" s="455"/>
      <c r="L33" s="455"/>
      <c r="M33" s="455"/>
      <c r="N33" s="455"/>
      <c r="O33" s="462"/>
    </row>
    <row r="34" spans="1:15" ht="15.75">
      <c r="A34" s="558">
        <f>A31+1</f>
        <v>13</v>
      </c>
      <c r="C34" s="469" t="str">
        <f>+C25</f>
        <v xml:space="preserve">  Production</v>
      </c>
      <c r="D34" s="495" t="s">
        <v>152</v>
      </c>
      <c r="E34" s="1031">
        <f t="shared" ref="E34:G37" si="4">E16-E25</f>
        <v>1727262450</v>
      </c>
      <c r="F34" s="1035">
        <f t="shared" si="4"/>
        <v>1260450794</v>
      </c>
      <c r="G34" s="1031">
        <f t="shared" si="4"/>
        <v>2987713244</v>
      </c>
      <c r="H34" s="21"/>
      <c r="I34" s="455"/>
      <c r="J34" s="455"/>
      <c r="K34" s="455"/>
      <c r="L34" s="1031">
        <f t="shared" ref="L34:L39" si="5">L16-L25</f>
        <v>0</v>
      </c>
      <c r="M34" s="455"/>
      <c r="N34" s="455"/>
      <c r="O34" s="462"/>
    </row>
    <row r="35" spans="1:15" ht="15.75">
      <c r="A35" s="558">
        <f>A34+1</f>
        <v>14</v>
      </c>
      <c r="C35" s="469" t="str">
        <f>+C26</f>
        <v xml:space="preserve">  Transmission</v>
      </c>
      <c r="D35" s="495" t="s">
        <v>153</v>
      </c>
      <c r="E35" s="1038">
        <f t="shared" si="4"/>
        <v>571784159</v>
      </c>
      <c r="F35" s="1040">
        <f t="shared" si="4"/>
        <v>340244771</v>
      </c>
      <c r="G35" s="1038">
        <f t="shared" si="4"/>
        <v>912028930</v>
      </c>
      <c r="H35" s="21"/>
      <c r="I35" s="455"/>
      <c r="J35" s="465"/>
      <c r="K35" s="455"/>
      <c r="L35" s="1038">
        <f t="shared" si="5"/>
        <v>912028930</v>
      </c>
      <c r="M35" s="455"/>
      <c r="N35" s="460"/>
      <c r="O35" s="462"/>
    </row>
    <row r="36" spans="1:15" ht="15.75">
      <c r="A36" s="558">
        <f>A35+1</f>
        <v>15</v>
      </c>
      <c r="C36" s="469" t="str">
        <f>+C27</f>
        <v xml:space="preserve">  Distribution</v>
      </c>
      <c r="D36" s="495" t="s">
        <v>154</v>
      </c>
      <c r="E36" s="1038">
        <f t="shared" si="4"/>
        <v>624403776</v>
      </c>
      <c r="F36" s="1040">
        <f t="shared" si="4"/>
        <v>532356218</v>
      </c>
      <c r="G36" s="1038">
        <f t="shared" si="4"/>
        <v>1156759994</v>
      </c>
      <c r="H36" s="21"/>
      <c r="I36" s="455"/>
      <c r="J36" s="465"/>
      <c r="K36" s="455"/>
      <c r="L36" s="1038">
        <f t="shared" si="5"/>
        <v>0</v>
      </c>
      <c r="M36" s="455"/>
      <c r="N36" s="460"/>
      <c r="O36" s="462"/>
    </row>
    <row r="37" spans="1:15" ht="15.75">
      <c r="A37" s="558">
        <f>A36+1</f>
        <v>16</v>
      </c>
      <c r="B37" s="454"/>
      <c r="C37" s="469" t="str">
        <f>+C28</f>
        <v xml:space="preserve">  General</v>
      </c>
      <c r="D37" s="457" t="s">
        <v>173</v>
      </c>
      <c r="E37" s="1040">
        <f t="shared" si="4"/>
        <v>91830523</v>
      </c>
      <c r="F37" s="1040">
        <f t="shared" si="4"/>
        <v>40467725</v>
      </c>
      <c r="G37" s="1040">
        <f t="shared" si="4"/>
        <v>132298248</v>
      </c>
      <c r="H37" s="21"/>
      <c r="I37" s="457"/>
      <c r="J37" s="550"/>
      <c r="K37" s="457"/>
      <c r="L37" s="1038">
        <f t="shared" si="5"/>
        <v>6324535.7410709495</v>
      </c>
      <c r="M37" s="455"/>
      <c r="N37" s="460"/>
      <c r="O37" s="462"/>
    </row>
    <row r="38" spans="1:15" ht="15.75">
      <c r="A38" s="558" t="s">
        <v>653</v>
      </c>
      <c r="B38" s="454"/>
      <c r="C38" s="546" t="s">
        <v>209</v>
      </c>
      <c r="D38" s="457" t="s">
        <v>174</v>
      </c>
      <c r="E38" s="1038">
        <f>E20-E29</f>
        <v>11187029</v>
      </c>
      <c r="F38" s="1040">
        <f>F20-F29</f>
        <v>11427286</v>
      </c>
      <c r="G38" s="1038">
        <f>E38+F38</f>
        <v>22614315</v>
      </c>
      <c r="H38" s="21"/>
      <c r="I38" s="457"/>
      <c r="J38" s="550"/>
      <c r="K38" s="457"/>
      <c r="L38" s="1038">
        <f t="shared" si="5"/>
        <v>1081080.4046122881</v>
      </c>
      <c r="M38" s="455"/>
      <c r="N38" s="460"/>
      <c r="O38" s="462"/>
    </row>
    <row r="39" spans="1:15" ht="16.5" thickBot="1">
      <c r="A39" s="558">
        <f>A37+1</f>
        <v>17</v>
      </c>
      <c r="B39" s="454"/>
      <c r="C39" s="469" t="str">
        <f>+C30</f>
        <v xml:space="preserve">  Common</v>
      </c>
      <c r="D39" s="457" t="s">
        <v>743</v>
      </c>
      <c r="E39" s="1039">
        <f>E21-E30</f>
        <v>0</v>
      </c>
      <c r="F39" s="1041">
        <f>F21-F30</f>
        <v>0</v>
      </c>
      <c r="G39" s="1039">
        <f>G21-G30</f>
        <v>0</v>
      </c>
      <c r="H39" s="21"/>
      <c r="I39" s="457"/>
      <c r="J39" s="550"/>
      <c r="K39" s="457"/>
      <c r="L39" s="1039">
        <f t="shared" si="5"/>
        <v>0</v>
      </c>
      <c r="M39" s="455"/>
      <c r="N39" s="460"/>
      <c r="O39" s="462"/>
    </row>
    <row r="40" spans="1:15" ht="15.75">
      <c r="A40" s="558">
        <f>A39+1</f>
        <v>18</v>
      </c>
      <c r="C40" s="458" t="s">
        <v>77</v>
      </c>
      <c r="D40" s="455" t="s">
        <v>155</v>
      </c>
      <c r="E40" s="1035">
        <f>SUM(E34:E39)</f>
        <v>3026467937</v>
      </c>
      <c r="F40" s="1035">
        <f>SUM(F34:F39)</f>
        <v>2184946794</v>
      </c>
      <c r="G40" s="1035">
        <f>SUM(G34:G39)</f>
        <v>5211414731</v>
      </c>
      <c r="H40" s="1224"/>
      <c r="I40" s="457"/>
      <c r="J40" s="549"/>
      <c r="K40" s="457"/>
      <c r="L40" s="1035">
        <f>SUM(L34:L39)</f>
        <v>919434546.14568329</v>
      </c>
      <c r="M40" s="455"/>
      <c r="N40" s="455"/>
      <c r="O40" s="462"/>
    </row>
    <row r="41" spans="1:15" ht="15.75">
      <c r="A41" s="558"/>
      <c r="D41" s="37"/>
      <c r="F41" s="454"/>
      <c r="H41" s="21"/>
      <c r="K41" s="455"/>
      <c r="M41" s="455"/>
      <c r="N41" s="460"/>
      <c r="O41" s="462"/>
    </row>
    <row r="42" spans="1:15" ht="15.75">
      <c r="A42" s="558"/>
      <c r="C42" s="456" t="s">
        <v>1265</v>
      </c>
      <c r="D42" s="457"/>
      <c r="E42" s="455"/>
      <c r="F42" s="457"/>
      <c r="G42" s="455"/>
      <c r="H42" s="21"/>
      <c r="I42" s="455"/>
      <c r="J42" s="455"/>
      <c r="K42" s="455"/>
      <c r="L42" s="455"/>
      <c r="M42" s="455"/>
      <c r="N42" s="455"/>
      <c r="O42" s="462"/>
    </row>
    <row r="43" spans="1:15" ht="15.75">
      <c r="A43" s="558">
        <f>+A40+1</f>
        <v>19</v>
      </c>
      <c r="C43" s="458" t="s">
        <v>182</v>
      </c>
      <c r="D43" s="457" t="s">
        <v>464</v>
      </c>
      <c r="E43" s="1036">
        <f>'A-5 (WEN ADIT)'!J18</f>
        <v>-87549177.442513585</v>
      </c>
      <c r="F43" s="1036">
        <f>'A-7 (WES ADIT)'!J18</f>
        <v>-74386943.066935182</v>
      </c>
      <c r="G43" s="1037">
        <f>E43+F43</f>
        <v>-161936120.50944877</v>
      </c>
      <c r="H43" s="21"/>
      <c r="I43" s="457" t="s">
        <v>393</v>
      </c>
      <c r="J43" s="468">
        <v>1</v>
      </c>
      <c r="K43" s="457"/>
      <c r="L43" s="1049">
        <f>+J43*G43</f>
        <v>-161936120.50944877</v>
      </c>
      <c r="M43" s="455"/>
      <c r="N43" s="460"/>
      <c r="O43" s="462"/>
    </row>
    <row r="44" spans="1:15">
      <c r="A44" s="558" t="s">
        <v>1403</v>
      </c>
      <c r="C44" s="458" t="s">
        <v>1374</v>
      </c>
      <c r="D44" s="457" t="s">
        <v>1378</v>
      </c>
      <c r="E44" s="1498">
        <v>0</v>
      </c>
      <c r="F44" s="1572">
        <v>0</v>
      </c>
      <c r="G44" s="1043">
        <f>E44+F44</f>
        <v>0</v>
      </c>
      <c r="H44" s="1261"/>
      <c r="I44" s="457" t="s">
        <v>1192</v>
      </c>
      <c r="J44" s="468">
        <f>TE</f>
        <v>0.91858760854565136</v>
      </c>
      <c r="K44" s="457"/>
      <c r="L44" s="1046">
        <f>+J44*G44</f>
        <v>0</v>
      </c>
      <c r="M44" s="455"/>
      <c r="N44" s="460"/>
      <c r="O44" s="462"/>
    </row>
    <row r="45" spans="1:15" ht="15.75" thickBot="1">
      <c r="A45" s="558" t="s">
        <v>1375</v>
      </c>
      <c r="C45" s="458" t="s">
        <v>1376</v>
      </c>
      <c r="D45" s="457" t="s">
        <v>1377</v>
      </c>
      <c r="E45" s="1499">
        <v>354755</v>
      </c>
      <c r="F45" s="1499">
        <v>290871</v>
      </c>
      <c r="G45" s="1041">
        <f>E45+F45</f>
        <v>645626</v>
      </c>
      <c r="H45" s="1261"/>
      <c r="I45" s="457" t="s">
        <v>1192</v>
      </c>
      <c r="J45" s="468">
        <f>TE</f>
        <v>0.91858760854565136</v>
      </c>
      <c r="K45" s="457"/>
      <c r="L45" s="1047">
        <f>+J45*G45</f>
        <v>593064.04335489473</v>
      </c>
      <c r="M45" s="455"/>
      <c r="N45" s="460"/>
      <c r="O45" s="462"/>
    </row>
    <row r="46" spans="1:15" ht="15.75">
      <c r="A46" s="558">
        <f>A43+1</f>
        <v>20</v>
      </c>
      <c r="B46" s="458"/>
      <c r="C46" s="458" t="s">
        <v>394</v>
      </c>
      <c r="D46" s="455" t="s">
        <v>1501</v>
      </c>
      <c r="E46" s="1035">
        <f>E43+E44-E45</f>
        <v>-87903932.442513585</v>
      </c>
      <c r="F46" s="1035">
        <f>F43+F44-F45</f>
        <v>-74677814.066935182</v>
      </c>
      <c r="G46" s="1035">
        <f>G43+G44-G45</f>
        <v>-162581746.50944877</v>
      </c>
      <c r="H46" s="21"/>
      <c r="I46" s="455"/>
      <c r="J46" s="455"/>
      <c r="K46" s="455"/>
      <c r="L46" s="1035">
        <f>L43+L44-L45</f>
        <v>-162529184.55280367</v>
      </c>
      <c r="M46" s="455"/>
      <c r="N46" s="455"/>
      <c r="O46" s="462"/>
    </row>
    <row r="47" spans="1:15" ht="15.75">
      <c r="A47" s="558"/>
      <c r="D47" s="455"/>
      <c r="F47" s="454"/>
      <c r="H47" s="21"/>
      <c r="I47" s="455"/>
      <c r="J47" s="460"/>
      <c r="K47" s="455"/>
      <c r="M47" s="455"/>
      <c r="N47" s="460"/>
      <c r="O47" s="462"/>
    </row>
    <row r="48" spans="1:15">
      <c r="A48" s="558">
        <f>A46+1</f>
        <v>21</v>
      </c>
      <c r="B48" s="458"/>
      <c r="C48" s="456" t="s">
        <v>1191</v>
      </c>
      <c r="D48" s="455" t="s">
        <v>1309</v>
      </c>
      <c r="E48" s="1500">
        <v>0</v>
      </c>
      <c r="F48" s="1500">
        <v>0</v>
      </c>
      <c r="G48" s="1037">
        <f>E48+F48</f>
        <v>0</v>
      </c>
      <c r="H48" s="1261"/>
      <c r="I48" s="455" t="str">
        <f>+I26</f>
        <v>TP</v>
      </c>
      <c r="J48" s="465">
        <f>tp</f>
        <v>1</v>
      </c>
      <c r="K48" s="455"/>
      <c r="L48" s="1050">
        <f>+J48*G48</f>
        <v>0</v>
      </c>
      <c r="M48" s="455"/>
      <c r="N48" s="455"/>
      <c r="O48" s="462"/>
    </row>
    <row r="49" spans="1:42" ht="15.75">
      <c r="A49" s="543"/>
      <c r="C49" s="458"/>
      <c r="D49" s="455"/>
      <c r="E49" s="455"/>
      <c r="F49" s="457"/>
      <c r="G49" s="455"/>
      <c r="H49" s="21"/>
      <c r="I49" s="455"/>
      <c r="J49" s="455"/>
      <c r="K49" s="455"/>
      <c r="L49" s="455"/>
      <c r="M49" s="455"/>
      <c r="N49" s="455"/>
      <c r="O49" s="462"/>
    </row>
    <row r="50" spans="1:42" ht="15.75">
      <c r="A50" s="543"/>
      <c r="C50" s="458" t="s">
        <v>1310</v>
      </c>
      <c r="D50" s="37"/>
      <c r="E50" s="455"/>
      <c r="F50" s="457"/>
      <c r="G50" s="455"/>
      <c r="H50" s="21"/>
      <c r="I50" s="455"/>
      <c r="J50" s="455"/>
      <c r="K50" s="455"/>
      <c r="L50" s="455"/>
      <c r="M50" s="455"/>
      <c r="N50" s="455"/>
      <c r="O50" s="462"/>
      <c r="AB50" s="543" t="s">
        <v>783</v>
      </c>
      <c r="AC50" s="488"/>
      <c r="AE50" s="543"/>
      <c r="AF50" s="543"/>
      <c r="AG50" s="543"/>
      <c r="AH50" s="455"/>
      <c r="AI50" s="455"/>
      <c r="AJ50" s="455"/>
      <c r="AK50" s="455"/>
      <c r="AL50" s="488"/>
      <c r="AM50" s="455"/>
      <c r="AN50" s="488"/>
      <c r="AO50" s="455"/>
      <c r="AP50" s="738"/>
    </row>
    <row r="51" spans="1:42" ht="15.75">
      <c r="A51" s="543">
        <f>A48+1</f>
        <v>22</v>
      </c>
      <c r="B51" s="458"/>
      <c r="C51" s="458" t="s">
        <v>943</v>
      </c>
      <c r="D51" s="453" t="s">
        <v>1312</v>
      </c>
      <c r="E51" s="461"/>
      <c r="F51" s="461"/>
      <c r="G51" s="461"/>
      <c r="H51" s="21"/>
      <c r="I51" s="455"/>
      <c r="J51" s="460"/>
      <c r="K51" s="455"/>
      <c r="L51" s="1031">
        <f>+L87/8</f>
        <v>3556704.5824844176</v>
      </c>
      <c r="M51" s="462"/>
      <c r="N51" s="460"/>
      <c r="O51" s="462"/>
    </row>
    <row r="52" spans="1:42" ht="15.75">
      <c r="A52" s="543">
        <f>A51+1</f>
        <v>23</v>
      </c>
      <c r="B52" s="543"/>
      <c r="C52" s="458" t="s">
        <v>1311</v>
      </c>
      <c r="D52" s="455" t="s">
        <v>491</v>
      </c>
      <c r="E52" s="1501">
        <v>15581783</v>
      </c>
      <c r="F52" s="1502">
        <v>6319879</v>
      </c>
      <c r="G52" s="464">
        <f>E52+F52</f>
        <v>21901662</v>
      </c>
      <c r="H52" s="1223"/>
      <c r="I52" s="455" t="s">
        <v>1079</v>
      </c>
      <c r="J52" s="465">
        <f>tp</f>
        <v>1</v>
      </c>
      <c r="K52" s="455"/>
      <c r="L52" s="1048">
        <f>+J52*G52</f>
        <v>21901662</v>
      </c>
      <c r="M52" s="455" t="s">
        <v>1071</v>
      </c>
      <c r="N52" s="460"/>
      <c r="O52" s="462"/>
    </row>
    <row r="53" spans="1:42" ht="15.75">
      <c r="A53" s="543" t="s">
        <v>224</v>
      </c>
      <c r="B53" s="458"/>
      <c r="C53" s="458" t="s">
        <v>496</v>
      </c>
      <c r="D53" s="455" t="s">
        <v>225</v>
      </c>
      <c r="E53" s="1503">
        <v>127200</v>
      </c>
      <c r="F53" s="1494">
        <v>228502</v>
      </c>
      <c r="G53" s="464">
        <f>E53+F53</f>
        <v>355702</v>
      </c>
      <c r="H53" s="1223"/>
      <c r="I53" s="455" t="s">
        <v>1185</v>
      </c>
      <c r="J53" s="465">
        <f>WS</f>
        <v>4.7805136021687518E-2</v>
      </c>
      <c r="K53" s="455"/>
      <c r="L53" s="1048">
        <f>+J53*G53</f>
        <v>17004.382493186295</v>
      </c>
      <c r="M53" s="455"/>
      <c r="N53" s="460"/>
      <c r="O53" s="462"/>
    </row>
    <row r="54" spans="1:42" ht="16.5" thickBot="1">
      <c r="A54" s="543">
        <f>A52+1</f>
        <v>24</v>
      </c>
      <c r="B54" s="458"/>
      <c r="C54" s="458" t="s">
        <v>1039</v>
      </c>
      <c r="D54" s="457" t="s">
        <v>1278</v>
      </c>
      <c r="E54" s="1497">
        <v>8196947</v>
      </c>
      <c r="F54" s="1504">
        <v>4706771</v>
      </c>
      <c r="G54" s="467">
        <f>E54+F54</f>
        <v>12903718</v>
      </c>
      <c r="H54" s="1223"/>
      <c r="I54" s="457" t="s">
        <v>1193</v>
      </c>
      <c r="J54" s="468">
        <f>GP</f>
        <v>0.15390127312612262</v>
      </c>
      <c r="K54" s="457"/>
      <c r="L54" s="1047">
        <f>J54*G54</f>
        <v>1985898.6282604646</v>
      </c>
      <c r="M54" s="455"/>
      <c r="N54" s="460"/>
      <c r="O54" s="462"/>
    </row>
    <row r="55" spans="1:42" ht="15.75">
      <c r="A55" s="543">
        <f>A54+1</f>
        <v>25</v>
      </c>
      <c r="B55" s="458"/>
      <c r="C55" s="458" t="s">
        <v>200</v>
      </c>
      <c r="D55" s="462" t="s">
        <v>1502</v>
      </c>
      <c r="E55" s="1031">
        <f>SUM(E51:E54)</f>
        <v>23905930</v>
      </c>
      <c r="F55" s="1031">
        <f>SUM(F51:F54)</f>
        <v>11255152</v>
      </c>
      <c r="G55" s="1031">
        <f>SUM(G51:G54)</f>
        <v>35161082</v>
      </c>
      <c r="H55" s="1225"/>
      <c r="I55" s="462"/>
      <c r="J55" s="462"/>
      <c r="K55" s="462"/>
      <c r="L55" s="1031">
        <f>SUM(L51:L54)</f>
        <v>27461269.593238067</v>
      </c>
      <c r="M55" s="462"/>
      <c r="N55" s="552"/>
      <c r="O55" s="462"/>
    </row>
    <row r="56" spans="1:42">
      <c r="A56" s="543"/>
      <c r="B56" s="458"/>
      <c r="C56" s="458"/>
      <c r="D56" s="462"/>
      <c r="E56" s="455"/>
      <c r="F56" s="455"/>
      <c r="G56" s="455"/>
      <c r="H56" s="462"/>
      <c r="I56" s="462"/>
      <c r="J56" s="462"/>
      <c r="K56" s="462"/>
      <c r="L56" s="455"/>
      <c r="M56" s="462"/>
      <c r="N56" s="462"/>
      <c r="O56" s="462"/>
      <c r="P56" s="816"/>
    </row>
    <row r="57" spans="1:42">
      <c r="A57" s="543"/>
      <c r="B57" s="458"/>
      <c r="D57" s="462"/>
      <c r="E57" s="455"/>
      <c r="F57" s="455"/>
      <c r="G57" s="455"/>
      <c r="H57" s="462"/>
      <c r="I57" s="462"/>
      <c r="J57" s="462"/>
      <c r="K57" s="462"/>
      <c r="L57" s="455"/>
      <c r="M57" s="462"/>
      <c r="N57" s="462"/>
      <c r="O57" s="462"/>
      <c r="P57" s="816"/>
    </row>
    <row r="58" spans="1:42">
      <c r="A58" s="543">
        <f>A55+1</f>
        <v>26</v>
      </c>
      <c r="B58" s="458"/>
      <c r="C58" s="469" t="s">
        <v>1266</v>
      </c>
      <c r="D58" s="469" t="s">
        <v>1503</v>
      </c>
      <c r="E58" s="455"/>
      <c r="F58" s="455"/>
      <c r="G58" s="470"/>
      <c r="H58" s="462"/>
      <c r="I58" s="462"/>
      <c r="J58" s="462"/>
      <c r="K58" s="462"/>
      <c r="L58" s="1045">
        <f>L40+L46+L48+L55</f>
        <v>784366631.18611777</v>
      </c>
      <c r="M58" s="462"/>
      <c r="N58" s="462"/>
      <c r="O58" s="462"/>
      <c r="P58" s="470"/>
    </row>
    <row r="59" spans="1:42">
      <c r="A59" s="543"/>
      <c r="B59" s="458"/>
      <c r="C59" s="458"/>
      <c r="D59" s="462"/>
      <c r="E59" s="455"/>
      <c r="F59" s="462"/>
      <c r="G59" s="455"/>
      <c r="H59" s="462"/>
      <c r="I59" s="462"/>
      <c r="J59" s="462"/>
      <c r="K59" s="462"/>
      <c r="L59" s="455"/>
      <c r="M59" s="462"/>
      <c r="N59" s="462"/>
      <c r="O59" s="462"/>
      <c r="P59" s="816"/>
    </row>
    <row r="60" spans="1:42">
      <c r="A60" s="543"/>
      <c r="C60" s="458"/>
      <c r="D60" s="1709" t="str">
        <f>+D1</f>
        <v xml:space="preserve">     Rate Formula Template</v>
      </c>
      <c r="E60" s="1709"/>
      <c r="F60" s="1709"/>
      <c r="G60" s="1699"/>
      <c r="H60" s="1699"/>
      <c r="I60" s="455"/>
      <c r="L60" s="553"/>
      <c r="M60" s="455"/>
      <c r="N60" s="553" t="str">
        <f>+N1</f>
        <v>Actual Gross Rev</v>
      </c>
      <c r="O60" s="455"/>
      <c r="P60" s="816"/>
    </row>
    <row r="61" spans="1:42">
      <c r="A61" s="543"/>
      <c r="C61" s="458"/>
      <c r="D61" s="1709" t="str">
        <f>D2</f>
        <v xml:space="preserve"> Utilizing FERC Form 1 Data</v>
      </c>
      <c r="E61" s="1709"/>
      <c r="F61" s="1709"/>
      <c r="G61" s="1699"/>
      <c r="H61" s="1699"/>
      <c r="I61" s="455"/>
      <c r="J61" s="455"/>
      <c r="M61" s="455"/>
      <c r="N61" s="554" t="s">
        <v>1540</v>
      </c>
      <c r="O61" s="455"/>
      <c r="P61" s="816"/>
    </row>
    <row r="62" spans="1:42">
      <c r="A62" s="543"/>
      <c r="C62" s="458"/>
      <c r="D62" s="1709" t="str">
        <f>D3</f>
        <v>Actual Gross Revenue Requirements</v>
      </c>
      <c r="E62" s="1709"/>
      <c r="F62" s="1709"/>
      <c r="G62" s="1699"/>
      <c r="H62" s="1699"/>
      <c r="I62" s="455"/>
      <c r="J62" s="455"/>
      <c r="M62" s="455"/>
      <c r="N62" s="554"/>
      <c r="O62" s="455"/>
      <c r="P62" s="816"/>
    </row>
    <row r="63" spans="1:42">
      <c r="A63" s="543"/>
      <c r="D63" s="1709" t="str">
        <f>D4</f>
        <v>For the 12 months ended - December 31, 2011</v>
      </c>
      <c r="E63" s="1709"/>
      <c r="F63" s="1709"/>
      <c r="G63" s="1699"/>
      <c r="H63" s="1699"/>
      <c r="I63" s="455"/>
      <c r="J63" s="455"/>
      <c r="K63" s="455"/>
      <c r="M63" s="455"/>
      <c r="O63" s="455"/>
    </row>
    <row r="64" spans="1:42">
      <c r="A64" s="543"/>
      <c r="D64" s="455"/>
      <c r="E64" s="455"/>
      <c r="F64" s="455"/>
      <c r="G64" s="489"/>
      <c r="H64" s="455"/>
      <c r="I64" s="455"/>
      <c r="J64" s="455"/>
      <c r="K64" s="455"/>
      <c r="M64" s="455"/>
      <c r="N64" s="455"/>
      <c r="O64" s="455"/>
    </row>
    <row r="65" spans="1:19">
      <c r="A65" s="543"/>
      <c r="D65" s="1698" t="str">
        <f>+D$6</f>
        <v>WESTAR ENERGY, INC. (Westar Energy and Kansas Gas and Electric)</v>
      </c>
      <c r="E65" s="1698"/>
      <c r="F65" s="1698"/>
      <c r="G65" s="1699"/>
      <c r="H65" s="1699"/>
      <c r="K65" s="455"/>
      <c r="M65" s="455"/>
      <c r="N65" s="455"/>
      <c r="O65" s="455"/>
    </row>
    <row r="66" spans="1:19">
      <c r="A66" s="543"/>
      <c r="D66" s="1702" t="str">
        <f>+D$7</f>
        <v>(WESTAR)</v>
      </c>
      <c r="E66" s="1702"/>
      <c r="F66" s="1702"/>
      <c r="G66" s="1703"/>
      <c r="H66" s="1703"/>
      <c r="K66" s="455"/>
      <c r="L66" s="455"/>
      <c r="M66" s="455"/>
      <c r="N66" s="455"/>
      <c r="O66" s="455"/>
    </row>
    <row r="67" spans="1:19">
      <c r="A67" s="543"/>
      <c r="C67" s="544" t="s">
        <v>1092</v>
      </c>
      <c r="D67" s="544" t="s">
        <v>1093</v>
      </c>
      <c r="E67" s="544" t="s">
        <v>663</v>
      </c>
      <c r="F67" s="556" t="s">
        <v>664</v>
      </c>
      <c r="G67" s="556" t="s">
        <v>665</v>
      </c>
      <c r="H67" s="455" t="s">
        <v>1071</v>
      </c>
      <c r="I67" s="455"/>
      <c r="J67" s="557" t="s">
        <v>62</v>
      </c>
      <c r="K67" s="455"/>
      <c r="L67" s="557" t="s">
        <v>64</v>
      </c>
      <c r="M67" s="455"/>
      <c r="N67" s="455"/>
      <c r="O67" s="455"/>
    </row>
    <row r="68" spans="1:19" ht="15.75">
      <c r="A68" s="543"/>
      <c r="C68" s="544"/>
      <c r="D68" s="488"/>
      <c r="F68" s="14" t="s">
        <v>60</v>
      </c>
      <c r="G68" s="455"/>
      <c r="H68" s="455"/>
      <c r="I68" s="455"/>
      <c r="J68" s="543"/>
      <c r="K68" s="455"/>
      <c r="M68" s="488"/>
      <c r="N68" s="16"/>
      <c r="O68" s="488"/>
    </row>
    <row r="69" spans="1:19" ht="15.75">
      <c r="A69" s="543" t="s">
        <v>1072</v>
      </c>
      <c r="C69" s="458"/>
      <c r="D69" s="14" t="s">
        <v>666</v>
      </c>
      <c r="E69" s="14" t="s">
        <v>59</v>
      </c>
      <c r="F69" s="20" t="s">
        <v>61</v>
      </c>
      <c r="H69" s="21"/>
      <c r="I69" s="16"/>
      <c r="K69" s="21"/>
      <c r="L69" s="16" t="s">
        <v>667</v>
      </c>
      <c r="M69" s="455"/>
      <c r="N69" s="16"/>
      <c r="O69" s="455"/>
      <c r="R69" s="469"/>
      <c r="S69" s="457"/>
    </row>
    <row r="70" spans="1:19" ht="16.5" thickBot="1">
      <c r="A70" s="490" t="s">
        <v>1074</v>
      </c>
      <c r="B70" s="545"/>
      <c r="C70" s="745"/>
      <c r="D70" s="389" t="s">
        <v>1387</v>
      </c>
      <c r="E70" s="196" t="s">
        <v>945</v>
      </c>
      <c r="F70" s="389" t="s">
        <v>947</v>
      </c>
      <c r="G70" s="392" t="s">
        <v>1388</v>
      </c>
      <c r="H70" s="484"/>
      <c r="I70" s="392" t="s">
        <v>1389</v>
      </c>
      <c r="J70" s="484"/>
      <c r="K70" s="484"/>
      <c r="L70" s="490" t="str">
        <f>L$13</f>
        <v>(Col 5 times Col 6)</v>
      </c>
      <c r="M70" s="455"/>
      <c r="N70" s="16"/>
      <c r="O70" s="22"/>
    </row>
    <row r="71" spans="1:19" ht="15.75">
      <c r="C71" s="458"/>
      <c r="D71" s="455"/>
      <c r="E71" s="455"/>
      <c r="F71" s="455"/>
      <c r="G71" s="7"/>
      <c r="H71" s="8"/>
      <c r="I71" s="9"/>
      <c r="K71" s="8"/>
      <c r="L71" s="7"/>
      <c r="M71" s="455"/>
      <c r="N71" s="455"/>
      <c r="O71" s="455"/>
    </row>
    <row r="72" spans="1:19" ht="15.75">
      <c r="A72" s="543"/>
      <c r="C72" s="11" t="s">
        <v>1194</v>
      </c>
      <c r="D72" s="455"/>
      <c r="E72" s="37"/>
      <c r="F72" s="37"/>
      <c r="G72" s="455"/>
      <c r="H72" s="455"/>
      <c r="I72" s="455"/>
      <c r="J72" s="455"/>
      <c r="K72" s="455"/>
      <c r="L72" s="455"/>
      <c r="M72" s="455"/>
      <c r="N72" s="455"/>
      <c r="O72" s="455"/>
    </row>
    <row r="73" spans="1:19">
      <c r="A73" s="558">
        <v>1</v>
      </c>
      <c r="B73" s="454"/>
      <c r="C73" s="469" t="s">
        <v>1516</v>
      </c>
      <c r="D73" s="457" t="s">
        <v>84</v>
      </c>
      <c r="E73" s="1051">
        <f>'A-4 (WEN O&amp;M Exclusions)'!J12</f>
        <v>13148817</v>
      </c>
      <c r="F73" s="1051">
        <f>'A-6 (WES O&amp;M Exclusions)'!J12</f>
        <v>14484372</v>
      </c>
      <c r="G73" s="1035">
        <f>E73+F73</f>
        <v>27633189</v>
      </c>
      <c r="H73" s="457" t="s">
        <v>1071</v>
      </c>
      <c r="I73" s="457"/>
      <c r="J73" s="468">
        <v>1</v>
      </c>
      <c r="K73" s="457"/>
      <c r="L73" s="1035">
        <f t="shared" ref="L73:L86" si="6">+J73*G73</f>
        <v>27633189</v>
      </c>
      <c r="M73" s="462"/>
      <c r="N73" s="455"/>
      <c r="O73" s="455"/>
    </row>
    <row r="74" spans="1:19" ht="15.75">
      <c r="A74" s="558">
        <v>2</v>
      </c>
      <c r="B74" s="454"/>
      <c r="C74" s="469" t="s">
        <v>817</v>
      </c>
      <c r="D74" s="457" t="s">
        <v>818</v>
      </c>
      <c r="E74" s="1493">
        <f>604742+422060+16645+194339+12224+2778</f>
        <v>1252788</v>
      </c>
      <c r="F74" s="1494">
        <f>604742+360075+16645+5111+2356+7967</f>
        <v>996896</v>
      </c>
      <c r="G74" s="503">
        <f>E74+F74</f>
        <v>2249684</v>
      </c>
      <c r="H74" s="1223"/>
      <c r="I74" s="457"/>
      <c r="J74" s="468">
        <v>1</v>
      </c>
      <c r="K74" s="457"/>
      <c r="L74" s="503">
        <f t="shared" si="6"/>
        <v>2249684</v>
      </c>
      <c r="M74" s="462"/>
      <c r="N74" s="455"/>
      <c r="O74" s="455"/>
    </row>
    <row r="75" spans="1:19" ht="15.75">
      <c r="A75" s="543" t="s">
        <v>815</v>
      </c>
      <c r="C75" s="458" t="s">
        <v>913</v>
      </c>
      <c r="D75" s="455" t="s">
        <v>1605</v>
      </c>
      <c r="E75" s="1493">
        <v>3297330</v>
      </c>
      <c r="F75" s="1494">
        <v>3285394</v>
      </c>
      <c r="G75" s="503">
        <f>E75+F75</f>
        <v>6582724</v>
      </c>
      <c r="H75" s="1223"/>
      <c r="I75" s="455" t="s">
        <v>1071</v>
      </c>
      <c r="J75" s="465">
        <v>1</v>
      </c>
      <c r="K75" s="455"/>
      <c r="L75" s="464">
        <f t="shared" si="6"/>
        <v>6582724</v>
      </c>
      <c r="M75" s="462"/>
      <c r="N75" s="455"/>
      <c r="O75" s="455"/>
    </row>
    <row r="76" spans="1:19" ht="15.75">
      <c r="A76" s="543">
        <v>3</v>
      </c>
      <c r="C76" s="458" t="s">
        <v>65</v>
      </c>
      <c r="D76" s="455" t="s">
        <v>1606</v>
      </c>
      <c r="E76" s="1493">
        <v>94161548</v>
      </c>
      <c r="F76" s="1494">
        <v>104221839</v>
      </c>
      <c r="G76" s="503">
        <f>E76+F76</f>
        <v>198383387</v>
      </c>
      <c r="H76" s="1223"/>
      <c r="I76" s="455" t="s">
        <v>1185</v>
      </c>
      <c r="J76" s="468">
        <f t="shared" ref="J76:J82" si="7">WS</f>
        <v>4.7805136021687518E-2</v>
      </c>
      <c r="K76" s="455"/>
      <c r="L76" s="464">
        <f t="shared" si="6"/>
        <v>9483744.7999780755</v>
      </c>
      <c r="M76" s="455"/>
      <c r="N76" s="455" t="s">
        <v>1071</v>
      </c>
      <c r="O76" s="455"/>
    </row>
    <row r="77" spans="1:19" ht="15.75">
      <c r="A77" s="543" t="s">
        <v>1236</v>
      </c>
      <c r="B77" s="543"/>
      <c r="C77" s="469" t="s">
        <v>1230</v>
      </c>
      <c r="D77" s="457" t="s">
        <v>1229</v>
      </c>
      <c r="E77" s="1493">
        <v>5509041</v>
      </c>
      <c r="F77" s="1493">
        <v>3225731</v>
      </c>
      <c r="G77" s="503">
        <f t="shared" ref="G77:G84" si="8">E77+F77</f>
        <v>8734772</v>
      </c>
      <c r="H77" s="1223"/>
      <c r="I77" s="455" t="s">
        <v>1185</v>
      </c>
      <c r="J77" s="468">
        <f t="shared" si="7"/>
        <v>4.7805136021687518E-2</v>
      </c>
      <c r="K77" s="455"/>
      <c r="L77" s="464">
        <f t="shared" si="6"/>
        <v>417566.9635784275</v>
      </c>
      <c r="M77" s="455"/>
      <c r="N77" s="455"/>
      <c r="O77" s="455"/>
    </row>
    <row r="78" spans="1:19" ht="15.75">
      <c r="A78" s="543">
        <v>4</v>
      </c>
      <c r="B78" s="543"/>
      <c r="C78" s="469" t="s">
        <v>1231</v>
      </c>
      <c r="D78" s="457" t="s">
        <v>1229</v>
      </c>
      <c r="E78" s="503">
        <f>E305</f>
        <v>9697558</v>
      </c>
      <c r="F78" s="503">
        <f>F305</f>
        <v>6642051</v>
      </c>
      <c r="G78" s="503">
        <f t="shared" si="8"/>
        <v>16339609</v>
      </c>
      <c r="H78" s="1223"/>
      <c r="I78" s="455" t="s">
        <v>1185</v>
      </c>
      <c r="J78" s="468">
        <f t="shared" si="7"/>
        <v>4.7805136021687518E-2</v>
      </c>
      <c r="K78" s="455"/>
      <c r="L78" s="464">
        <f t="shared" si="6"/>
        <v>781117.23078618955</v>
      </c>
      <c r="M78" s="455"/>
      <c r="N78" s="455"/>
      <c r="O78" s="455"/>
    </row>
    <row r="79" spans="1:19">
      <c r="A79" s="543">
        <v>5</v>
      </c>
      <c r="B79" s="543"/>
      <c r="C79" s="469" t="s">
        <v>1195</v>
      </c>
      <c r="D79" s="457" t="s">
        <v>164</v>
      </c>
      <c r="E79" s="1493">
        <v>0</v>
      </c>
      <c r="F79" s="1493">
        <v>0</v>
      </c>
      <c r="G79" s="503">
        <f t="shared" si="8"/>
        <v>0</v>
      </c>
      <c r="H79" s="1261"/>
      <c r="I79" s="455" t="str">
        <f>+I76</f>
        <v>W/S</v>
      </c>
      <c r="J79" s="468">
        <f t="shared" si="7"/>
        <v>4.7805136021687518E-2</v>
      </c>
      <c r="K79" s="455"/>
      <c r="L79" s="464">
        <f t="shared" si="6"/>
        <v>0</v>
      </c>
      <c r="M79" s="455"/>
      <c r="N79" s="455"/>
      <c r="O79" s="455"/>
    </row>
    <row r="80" spans="1:19">
      <c r="A80" s="543">
        <v>6</v>
      </c>
      <c r="B80" s="543"/>
      <c r="C80" s="469" t="s">
        <v>1232</v>
      </c>
      <c r="D80" s="457" t="s">
        <v>160</v>
      </c>
      <c r="E80" s="1494">
        <v>0</v>
      </c>
      <c r="F80" s="1494">
        <v>0</v>
      </c>
      <c r="G80" s="503">
        <f t="shared" si="8"/>
        <v>0</v>
      </c>
      <c r="H80" s="1261"/>
      <c r="I80" s="455" t="str">
        <f>+I79</f>
        <v>W/S</v>
      </c>
      <c r="J80" s="468">
        <f t="shared" si="7"/>
        <v>4.7805136021687518E-2</v>
      </c>
      <c r="K80" s="455"/>
      <c r="L80" s="464">
        <f t="shared" si="6"/>
        <v>0</v>
      </c>
      <c r="M80" s="455"/>
      <c r="N80" s="455"/>
      <c r="O80" s="455"/>
    </row>
    <row r="81" spans="1:15" ht="15.75">
      <c r="A81" s="543" t="s">
        <v>893</v>
      </c>
      <c r="B81" s="543"/>
      <c r="C81" s="469" t="s">
        <v>1287</v>
      </c>
      <c r="D81" s="457" t="s">
        <v>161</v>
      </c>
      <c r="E81" s="1494">
        <v>207736</v>
      </c>
      <c r="F81" s="1494">
        <v>483424</v>
      </c>
      <c r="G81" s="503">
        <f t="shared" si="8"/>
        <v>691160</v>
      </c>
      <c r="H81" s="1223"/>
      <c r="I81" s="455" t="str">
        <f>+I80</f>
        <v>W/S</v>
      </c>
      <c r="J81" s="468">
        <f t="shared" si="7"/>
        <v>4.7805136021687518E-2</v>
      </c>
      <c r="K81" s="455"/>
      <c r="L81" s="464">
        <f t="shared" si="6"/>
        <v>33040.997812749541</v>
      </c>
      <c r="M81" s="455"/>
      <c r="N81" s="455"/>
      <c r="O81" s="455"/>
    </row>
    <row r="82" spans="1:15" ht="15.75">
      <c r="A82" s="543" t="s">
        <v>1237</v>
      </c>
      <c r="B82" s="543"/>
      <c r="C82" s="469" t="s">
        <v>1286</v>
      </c>
      <c r="D82" s="457" t="s">
        <v>162</v>
      </c>
      <c r="E82" s="1494">
        <v>2298461</v>
      </c>
      <c r="F82" s="1494">
        <v>1077712</v>
      </c>
      <c r="G82" s="503">
        <f t="shared" si="8"/>
        <v>3376173</v>
      </c>
      <c r="H82" s="1223"/>
      <c r="I82" s="455" t="str">
        <f>+I81</f>
        <v>W/S</v>
      </c>
      <c r="J82" s="468">
        <f t="shared" si="7"/>
        <v>4.7805136021687518E-2</v>
      </c>
      <c r="K82" s="455"/>
      <c r="L82" s="464">
        <f t="shared" si="6"/>
        <v>161398.4094977488</v>
      </c>
      <c r="M82" s="455"/>
      <c r="N82" s="455"/>
      <c r="O82" s="455"/>
    </row>
    <row r="83" spans="1:15" ht="15.75">
      <c r="A83" s="543">
        <v>7</v>
      </c>
      <c r="B83" s="543"/>
      <c r="C83" s="469" t="s">
        <v>1234</v>
      </c>
      <c r="D83" s="457" t="s">
        <v>1235</v>
      </c>
      <c r="E83" s="1493">
        <v>0</v>
      </c>
      <c r="F83" s="1493">
        <v>0</v>
      </c>
      <c r="G83" s="503">
        <f t="shared" si="8"/>
        <v>0</v>
      </c>
      <c r="H83" s="1223"/>
      <c r="I83" s="455" t="s">
        <v>1192</v>
      </c>
      <c r="J83" s="468">
        <f>TE</f>
        <v>0.91858760854565136</v>
      </c>
      <c r="K83" s="455"/>
      <c r="L83" s="464">
        <f t="shared" si="6"/>
        <v>0</v>
      </c>
      <c r="M83" s="455"/>
      <c r="N83" s="455"/>
      <c r="O83" s="455"/>
    </row>
    <row r="84" spans="1:15">
      <c r="A84" s="543">
        <v>8</v>
      </c>
      <c r="B84" s="543"/>
      <c r="C84" s="469" t="s">
        <v>1233</v>
      </c>
      <c r="D84" s="457" t="s">
        <v>199</v>
      </c>
      <c r="E84" s="1493">
        <v>0</v>
      </c>
      <c r="F84" s="1493">
        <v>0</v>
      </c>
      <c r="G84" s="503">
        <f t="shared" si="8"/>
        <v>0</v>
      </c>
      <c r="H84" s="1261"/>
      <c r="I84" s="455" t="s">
        <v>1185</v>
      </c>
      <c r="J84" s="468">
        <f>WS</f>
        <v>4.7805136021687518E-2</v>
      </c>
      <c r="K84" s="455"/>
      <c r="L84" s="464">
        <f t="shared" si="6"/>
        <v>0</v>
      </c>
      <c r="M84" s="455"/>
      <c r="N84" s="455"/>
      <c r="O84" s="455"/>
    </row>
    <row r="85" spans="1:15">
      <c r="A85" s="543">
        <v>9</v>
      </c>
      <c r="B85" s="543"/>
      <c r="C85" s="469" t="s">
        <v>1186</v>
      </c>
      <c r="D85" s="559" t="s">
        <v>1187</v>
      </c>
      <c r="E85" s="1493">
        <v>0</v>
      </c>
      <c r="F85" s="1493">
        <v>0</v>
      </c>
      <c r="G85" s="503">
        <f>E85+F85</f>
        <v>0</v>
      </c>
      <c r="H85" s="1261"/>
      <c r="I85" s="455" t="s">
        <v>1175</v>
      </c>
      <c r="J85" s="465">
        <f>CE</f>
        <v>4.7805136021687518E-2</v>
      </c>
      <c r="K85" s="455"/>
      <c r="L85" s="464">
        <f t="shared" si="6"/>
        <v>0</v>
      </c>
      <c r="M85" s="455"/>
      <c r="N85" s="455"/>
      <c r="O85" s="455"/>
    </row>
    <row r="86" spans="1:15" ht="15.75" thickBot="1">
      <c r="A86" s="543">
        <v>10</v>
      </c>
      <c r="B86" s="543"/>
      <c r="C86" s="469" t="s">
        <v>1196</v>
      </c>
      <c r="D86" s="457"/>
      <c r="E86" s="1497">
        <v>0</v>
      </c>
      <c r="F86" s="1497">
        <v>0</v>
      </c>
      <c r="G86" s="467">
        <f>E86+F86</f>
        <v>0</v>
      </c>
      <c r="H86" s="1261"/>
      <c r="I86" s="455" t="s">
        <v>1071</v>
      </c>
      <c r="J86" s="465">
        <v>1</v>
      </c>
      <c r="K86" s="455"/>
      <c r="L86" s="560">
        <f t="shared" si="6"/>
        <v>0</v>
      </c>
      <c r="M86" s="455"/>
      <c r="N86" s="455"/>
      <c r="O86" s="455"/>
    </row>
    <row r="87" spans="1:15">
      <c r="A87" s="543">
        <v>11</v>
      </c>
      <c r="B87" s="543"/>
      <c r="C87" s="458" t="s">
        <v>201</v>
      </c>
      <c r="D87" s="4" t="s">
        <v>635</v>
      </c>
      <c r="E87" s="1031">
        <f>+E73-E74-E75+E76-E77+E78-E79-E80+E85+E86+E83-E81-E82+E84</f>
        <v>104442567</v>
      </c>
      <c r="F87" s="1031">
        <f>+F73-F74-F75+F76-F77+F78-F79-F80+F85+F86+F83-F81-F82+F84</f>
        <v>116279105</v>
      </c>
      <c r="G87" s="1031">
        <f>+G73-G74-G75+G76-G77+G78-G79-G80+G85+G86+G83-G81-G82+G84</f>
        <v>220721672</v>
      </c>
      <c r="H87" s="455"/>
      <c r="I87" s="455"/>
      <c r="J87" s="455"/>
      <c r="K87" s="455"/>
      <c r="L87" s="1031">
        <f>+L73-L74-L75+L76-L77+L78-L79-L80+L85+L86+L83-L81-L82+L84</f>
        <v>28453636.659875341</v>
      </c>
      <c r="M87" s="455"/>
      <c r="N87" s="455"/>
      <c r="O87" s="455"/>
    </row>
    <row r="88" spans="1:15">
      <c r="A88" s="543"/>
      <c r="B88" s="543"/>
      <c r="D88" s="455"/>
      <c r="E88" s="455"/>
      <c r="F88" s="455"/>
      <c r="H88" s="455"/>
      <c r="I88" s="455"/>
      <c r="J88" s="455"/>
      <c r="K88" s="455"/>
      <c r="M88" s="455"/>
      <c r="N88" s="455"/>
      <c r="O88" s="455"/>
    </row>
    <row r="89" spans="1:15" ht="15.75">
      <c r="A89" s="543"/>
      <c r="B89" s="543"/>
      <c r="C89" s="11" t="s">
        <v>1197</v>
      </c>
      <c r="D89" s="37"/>
      <c r="E89" s="37"/>
      <c r="F89" s="37"/>
      <c r="G89" s="455"/>
      <c r="H89" s="455"/>
      <c r="I89" s="455"/>
      <c r="J89" s="455"/>
      <c r="K89" s="455"/>
      <c r="L89" s="455"/>
      <c r="M89" s="455"/>
      <c r="N89" s="455"/>
      <c r="O89" s="455"/>
    </row>
    <row r="90" spans="1:15" ht="15.75">
      <c r="A90" s="543">
        <v>12</v>
      </c>
      <c r="B90" s="543"/>
      <c r="C90" s="469" t="s">
        <v>1393</v>
      </c>
      <c r="D90" s="457" t="s">
        <v>188</v>
      </c>
      <c r="E90" s="1502">
        <v>22095052</v>
      </c>
      <c r="F90" s="1502">
        <v>13658115</v>
      </c>
      <c r="G90" s="1031">
        <f>E90+F90</f>
        <v>35753167</v>
      </c>
      <c r="H90" s="1223"/>
      <c r="I90" s="455" t="s">
        <v>1079</v>
      </c>
      <c r="J90" s="465">
        <f>tp</f>
        <v>1</v>
      </c>
      <c r="K90" s="455"/>
      <c r="L90" s="1031">
        <f>+J90*G90</f>
        <v>35753167</v>
      </c>
      <c r="M90" s="455"/>
      <c r="N90" s="460"/>
      <c r="O90" s="455"/>
    </row>
    <row r="91" spans="1:15" ht="15.75">
      <c r="A91" s="543">
        <v>13</v>
      </c>
      <c r="B91" s="543"/>
      <c r="C91" s="458" t="s">
        <v>170</v>
      </c>
      <c r="D91" s="457" t="s">
        <v>177</v>
      </c>
      <c r="E91" s="1505">
        <v>8805584</v>
      </c>
      <c r="F91" s="1505">
        <v>6016876</v>
      </c>
      <c r="G91" s="561">
        <f>E91+F91</f>
        <v>14822460</v>
      </c>
      <c r="H91" s="1223"/>
      <c r="I91" s="455" t="s">
        <v>1185</v>
      </c>
      <c r="J91" s="465">
        <f>WS</f>
        <v>4.7805136021687518E-2</v>
      </c>
      <c r="K91" s="455"/>
      <c r="L91" s="464">
        <f>+J91*G91</f>
        <v>708589.71647602238</v>
      </c>
      <c r="M91" s="455"/>
      <c r="N91" s="460"/>
      <c r="O91" s="455"/>
    </row>
    <row r="92" spans="1:15" ht="15.75">
      <c r="A92" s="543" t="s">
        <v>175</v>
      </c>
      <c r="B92" s="543"/>
      <c r="C92" s="458" t="s">
        <v>209</v>
      </c>
      <c r="D92" s="457" t="s">
        <v>176</v>
      </c>
      <c r="E92" s="1505">
        <v>3502860</v>
      </c>
      <c r="F92" s="1505">
        <v>1343440</v>
      </c>
      <c r="G92" s="561">
        <f>E92+F92</f>
        <v>4846300</v>
      </c>
      <c r="H92" s="1223"/>
      <c r="I92" s="455" t="s">
        <v>1185</v>
      </c>
      <c r="J92" s="465">
        <f>WS</f>
        <v>4.7805136021687518E-2</v>
      </c>
      <c r="K92" s="455"/>
      <c r="L92" s="464">
        <f>+J92*G92</f>
        <v>231678.03070190421</v>
      </c>
      <c r="M92" s="455"/>
      <c r="N92" s="460"/>
      <c r="O92" s="455"/>
    </row>
    <row r="93" spans="1:15">
      <c r="A93" s="543">
        <v>14</v>
      </c>
      <c r="B93" s="543"/>
      <c r="C93" s="458" t="str">
        <f>+C85</f>
        <v xml:space="preserve">  Common</v>
      </c>
      <c r="D93" s="455" t="s">
        <v>1607</v>
      </c>
      <c r="E93" s="1505">
        <v>0</v>
      </c>
      <c r="F93" s="1505">
        <v>0</v>
      </c>
      <c r="G93" s="561">
        <f>E93+F93</f>
        <v>0</v>
      </c>
      <c r="H93" s="1261"/>
      <c r="I93" s="455" t="s">
        <v>1175</v>
      </c>
      <c r="J93" s="465">
        <f>CE</f>
        <v>4.7805136021687518E-2</v>
      </c>
      <c r="K93" s="455"/>
      <c r="L93" s="562">
        <f>+J93*G93</f>
        <v>0</v>
      </c>
      <c r="M93" s="455"/>
      <c r="N93" s="460"/>
      <c r="O93" s="455"/>
    </row>
    <row r="94" spans="1:15" ht="30.75" thickBot="1">
      <c r="A94" s="563" t="s">
        <v>1380</v>
      </c>
      <c r="B94" s="543"/>
      <c r="C94" s="564" t="s">
        <v>342</v>
      </c>
      <c r="D94" s="565" t="s">
        <v>343</v>
      </c>
      <c r="E94" s="1506">
        <v>0</v>
      </c>
      <c r="F94" s="1506">
        <v>0</v>
      </c>
      <c r="G94" s="467">
        <f>E94+F94</f>
        <v>0</v>
      </c>
      <c r="H94" s="1261"/>
      <c r="I94" s="566" t="s">
        <v>1192</v>
      </c>
      <c r="J94" s="567">
        <f>TE</f>
        <v>0.91858760854565136</v>
      </c>
      <c r="K94" s="566"/>
      <c r="L94" s="560">
        <f>+J94*G94</f>
        <v>0</v>
      </c>
      <c r="M94" s="455"/>
      <c r="N94" s="460"/>
      <c r="O94" s="455"/>
    </row>
    <row r="95" spans="1:15">
      <c r="A95" s="543">
        <v>15</v>
      </c>
      <c r="B95" s="543"/>
      <c r="C95" s="458" t="s">
        <v>202</v>
      </c>
      <c r="D95" s="455" t="s">
        <v>764</v>
      </c>
      <c r="E95" s="1031">
        <f>SUM(E90:E94)</f>
        <v>34403496</v>
      </c>
      <c r="F95" s="1031">
        <f>SUM(F90:F94)</f>
        <v>21018431</v>
      </c>
      <c r="G95" s="1031">
        <f>SUM(G90:G94)</f>
        <v>55421927</v>
      </c>
      <c r="H95" s="455"/>
      <c r="I95" s="455"/>
      <c r="J95" s="455"/>
      <c r="K95" s="455"/>
      <c r="L95" s="1031">
        <f>SUM(L90:L93)</f>
        <v>36693434.747177929</v>
      </c>
      <c r="M95" s="455"/>
      <c r="N95" s="455"/>
      <c r="O95" s="455"/>
    </row>
    <row r="96" spans="1:15">
      <c r="A96" s="543"/>
      <c r="B96" s="543"/>
      <c r="C96" s="458"/>
      <c r="D96" s="455"/>
      <c r="E96" s="455"/>
      <c r="F96" s="455"/>
      <c r="G96" s="455"/>
      <c r="H96" s="455"/>
      <c r="I96" s="455"/>
      <c r="J96" s="455"/>
      <c r="K96" s="455"/>
      <c r="L96" s="455"/>
      <c r="M96" s="455"/>
      <c r="N96" s="455"/>
      <c r="O96" s="455"/>
    </row>
    <row r="97" spans="1:15" ht="15.75">
      <c r="A97" s="543" t="s">
        <v>1071</v>
      </c>
      <c r="B97" s="543"/>
      <c r="C97" s="11" t="s">
        <v>914</v>
      </c>
      <c r="G97" s="455"/>
      <c r="H97" s="455"/>
      <c r="I97" s="455"/>
      <c r="J97" s="455"/>
      <c r="K97" s="455"/>
      <c r="L97" s="455"/>
      <c r="M97" s="455"/>
      <c r="N97" s="455"/>
      <c r="O97" s="455"/>
    </row>
    <row r="98" spans="1:15" ht="15.75">
      <c r="A98" s="543"/>
      <c r="B98" s="543"/>
      <c r="C98" s="458" t="s">
        <v>1198</v>
      </c>
      <c r="D98" s="38"/>
      <c r="E98" s="38"/>
      <c r="F98" s="38"/>
      <c r="H98" s="455"/>
      <c r="I98" s="455"/>
      <c r="K98" s="455"/>
      <c r="M98" s="455"/>
      <c r="N98" s="460"/>
      <c r="O98" s="455"/>
    </row>
    <row r="99" spans="1:15">
      <c r="A99" s="543">
        <v>16</v>
      </c>
      <c r="B99" s="543"/>
      <c r="C99" s="458" t="s">
        <v>1199</v>
      </c>
      <c r="D99" s="457" t="s">
        <v>676</v>
      </c>
      <c r="E99" s="1502">
        <f>5995781-377771+26866+50633</f>
        <v>5695509</v>
      </c>
      <c r="F99" s="1502">
        <f>7108416-123357+9294+23370</f>
        <v>7017723</v>
      </c>
      <c r="G99" s="1031">
        <f t="shared" ref="G99:G105" si="9">E99+F99</f>
        <v>12713232</v>
      </c>
      <c r="H99" s="1261"/>
      <c r="I99" s="455" t="s">
        <v>1185</v>
      </c>
      <c r="J99" s="568">
        <f>WS</f>
        <v>4.7805136021687518E-2</v>
      </c>
      <c r="K99" s="455"/>
      <c r="L99" s="1031">
        <f>+J99*G99</f>
        <v>607757.7850352705</v>
      </c>
      <c r="M99" s="455"/>
      <c r="N99" s="460"/>
      <c r="O99" s="455"/>
    </row>
    <row r="100" spans="1:15">
      <c r="A100" s="543">
        <v>17</v>
      </c>
      <c r="B100" s="543"/>
      <c r="C100" s="458" t="s">
        <v>1200</v>
      </c>
      <c r="D100" s="457" t="str">
        <f>+D99</f>
        <v>263.i</v>
      </c>
      <c r="E100" s="1493">
        <v>0</v>
      </c>
      <c r="F100" s="1493">
        <v>0</v>
      </c>
      <c r="G100" s="503">
        <f t="shared" si="9"/>
        <v>0</v>
      </c>
      <c r="H100" s="1261"/>
      <c r="I100" s="455" t="str">
        <f>+I99</f>
        <v>W/S</v>
      </c>
      <c r="J100" s="568">
        <f>WS</f>
        <v>4.7805136021687518E-2</v>
      </c>
      <c r="K100" s="455"/>
      <c r="L100" s="464">
        <f>+J100*G100</f>
        <v>0</v>
      </c>
      <c r="M100" s="455"/>
      <c r="N100" s="460"/>
      <c r="O100" s="455"/>
    </row>
    <row r="101" spans="1:15">
      <c r="A101" s="543"/>
      <c r="B101" s="543"/>
      <c r="C101" s="458" t="s">
        <v>1201</v>
      </c>
      <c r="D101" s="457" t="s">
        <v>1071</v>
      </c>
      <c r="E101" s="503"/>
      <c r="F101" s="503"/>
      <c r="G101" s="503"/>
      <c r="H101" s="455"/>
      <c r="I101" s="455"/>
      <c r="K101" s="455"/>
      <c r="L101" s="464"/>
      <c r="M101" s="455"/>
      <c r="N101" s="460"/>
      <c r="O101" s="455"/>
    </row>
    <row r="102" spans="1:15">
      <c r="A102" s="543">
        <v>18</v>
      </c>
      <c r="B102" s="543"/>
      <c r="C102" s="458" t="s">
        <v>741</v>
      </c>
      <c r="D102" s="457" t="s">
        <v>676</v>
      </c>
      <c r="E102" s="1493">
        <v>50180993</v>
      </c>
      <c r="F102" s="1493">
        <v>30171090</v>
      </c>
      <c r="G102" s="503">
        <f t="shared" si="9"/>
        <v>80352083</v>
      </c>
      <c r="H102" s="1261"/>
      <c r="I102" s="457" t="s">
        <v>1193</v>
      </c>
      <c r="J102" s="570">
        <f>GP</f>
        <v>0.15390127312612262</v>
      </c>
      <c r="K102" s="455"/>
      <c r="L102" s="464">
        <f>+J102*G102</f>
        <v>12366287.872035874</v>
      </c>
      <c r="M102" s="455"/>
      <c r="N102" s="460"/>
      <c r="O102" s="455"/>
    </row>
    <row r="103" spans="1:15">
      <c r="A103" s="543">
        <v>19</v>
      </c>
      <c r="B103" s="543"/>
      <c r="C103" s="458" t="s">
        <v>1202</v>
      </c>
      <c r="D103" s="457" t="s">
        <v>676</v>
      </c>
      <c r="E103" s="1493">
        <v>0</v>
      </c>
      <c r="F103" s="1493">
        <v>0</v>
      </c>
      <c r="G103" s="503">
        <f t="shared" si="9"/>
        <v>0</v>
      </c>
      <c r="H103" s="1261"/>
      <c r="I103" s="457" t="s">
        <v>1392</v>
      </c>
      <c r="J103" s="571">
        <v>0</v>
      </c>
      <c r="K103" s="455"/>
      <c r="L103" s="464">
        <v>0</v>
      </c>
      <c r="M103" s="455"/>
      <c r="N103" s="460"/>
      <c r="O103" s="455"/>
    </row>
    <row r="104" spans="1:15">
      <c r="A104" s="543">
        <v>20</v>
      </c>
      <c r="B104" s="543"/>
      <c r="C104" s="458" t="s">
        <v>1550</v>
      </c>
      <c r="D104" s="457" t="str">
        <f>+D103</f>
        <v>263.i</v>
      </c>
      <c r="E104" s="1493">
        <f>-2149499+40265</f>
        <v>-2109234</v>
      </c>
      <c r="F104" s="1493">
        <f>0+20055</f>
        <v>20055</v>
      </c>
      <c r="G104" s="503">
        <f t="shared" si="9"/>
        <v>-2089179</v>
      </c>
      <c r="H104" s="1261"/>
      <c r="I104" s="457" t="s">
        <v>1193</v>
      </c>
      <c r="J104" s="570">
        <f>GP</f>
        <v>0.15390127312612262</v>
      </c>
      <c r="K104" s="455"/>
      <c r="L104" s="464">
        <f>+J104*G104</f>
        <v>-321527.3078883597</v>
      </c>
      <c r="M104" s="455"/>
      <c r="N104" s="460"/>
      <c r="O104" s="455"/>
    </row>
    <row r="105" spans="1:15" ht="15.75" thickBot="1">
      <c r="A105" s="543">
        <v>21</v>
      </c>
      <c r="B105" s="543"/>
      <c r="C105" s="458" t="s">
        <v>29</v>
      </c>
      <c r="D105" s="1261"/>
      <c r="E105" s="1497">
        <v>0</v>
      </c>
      <c r="F105" s="1497">
        <v>0</v>
      </c>
      <c r="G105" s="467">
        <f t="shared" si="9"/>
        <v>0</v>
      </c>
      <c r="H105" s="1261"/>
      <c r="I105" s="457" t="s">
        <v>1193</v>
      </c>
      <c r="J105" s="570">
        <f>GP</f>
        <v>0.15390127312612262</v>
      </c>
      <c r="K105" s="455"/>
      <c r="L105" s="560">
        <f>+J105*G105</f>
        <v>0</v>
      </c>
      <c r="M105" s="455"/>
      <c r="N105" s="460"/>
      <c r="O105" s="455"/>
    </row>
    <row r="106" spans="1:15">
      <c r="A106" s="543">
        <v>22</v>
      </c>
      <c r="B106" s="543"/>
      <c r="C106" s="458" t="s">
        <v>203</v>
      </c>
      <c r="D106" s="455" t="s">
        <v>765</v>
      </c>
      <c r="E106" s="1031">
        <f>SUM(E99:E105)</f>
        <v>53767268</v>
      </c>
      <c r="F106" s="1031">
        <f>SUM(F99:F105)</f>
        <v>37208868</v>
      </c>
      <c r="G106" s="1031">
        <f>SUM(G99:G105)</f>
        <v>90976136</v>
      </c>
      <c r="H106" s="455"/>
      <c r="I106" s="455"/>
      <c r="J106" s="568"/>
      <c r="K106" s="455"/>
      <c r="L106" s="1031">
        <f>SUM(L99:L105)</f>
        <v>12652518.349182786</v>
      </c>
      <c r="M106" s="455"/>
      <c r="N106" s="455"/>
      <c r="O106" s="455"/>
    </row>
    <row r="107" spans="1:15">
      <c r="A107" s="543"/>
      <c r="B107" s="543"/>
      <c r="C107" s="458"/>
      <c r="D107" s="455"/>
      <c r="E107" s="455"/>
      <c r="F107" s="455"/>
      <c r="G107" s="455"/>
      <c r="H107" s="455"/>
      <c r="I107" s="455"/>
      <c r="J107" s="568"/>
      <c r="K107" s="455"/>
      <c r="L107" s="455"/>
      <c r="M107" s="455"/>
      <c r="N107" s="455"/>
      <c r="O107" s="455"/>
    </row>
    <row r="108" spans="1:15">
      <c r="A108" s="543" t="s">
        <v>30</v>
      </c>
      <c r="B108" s="543"/>
      <c r="C108" s="458"/>
      <c r="D108" s="455"/>
      <c r="E108" s="455"/>
      <c r="F108" s="455"/>
      <c r="G108" s="455"/>
      <c r="H108" s="455"/>
      <c r="I108" s="455"/>
      <c r="J108" s="568"/>
      <c r="K108" s="455"/>
      <c r="L108" s="455"/>
      <c r="M108" s="455"/>
      <c r="N108" s="455"/>
      <c r="O108" s="455"/>
    </row>
    <row r="109" spans="1:15" ht="15.75">
      <c r="A109" s="543" t="s">
        <v>1071</v>
      </c>
      <c r="B109" s="543"/>
      <c r="C109" s="11" t="s">
        <v>31</v>
      </c>
      <c r="D109" s="455" t="s">
        <v>915</v>
      </c>
      <c r="E109" s="455"/>
      <c r="F109" s="455"/>
      <c r="G109" s="455"/>
      <c r="H109" s="455"/>
      <c r="J109" s="572"/>
      <c r="K109" s="455"/>
      <c r="M109" s="455"/>
      <c r="O109" s="455"/>
    </row>
    <row r="110" spans="1:15">
      <c r="A110" s="543">
        <v>23</v>
      </c>
      <c r="B110" s="543"/>
      <c r="C110" s="573" t="s">
        <v>938</v>
      </c>
      <c r="D110" s="455"/>
      <c r="E110" s="455"/>
      <c r="F110" s="455"/>
      <c r="G110" s="574">
        <f>IF(E275&gt;0,1-(((1-E276)*(1-E275))/(1-E276*E275*E277)),0)</f>
        <v>0.39550000000000007</v>
      </c>
      <c r="H110" s="455"/>
      <c r="J110" s="572"/>
      <c r="K110" s="455"/>
      <c r="M110" s="455"/>
      <c r="O110" s="455"/>
    </row>
    <row r="111" spans="1:15">
      <c r="A111" s="489">
        <v>24</v>
      </c>
      <c r="B111" s="455"/>
      <c r="C111" s="455" t="s">
        <v>939</v>
      </c>
      <c r="D111" s="455"/>
      <c r="E111" s="455"/>
      <c r="F111" s="455"/>
      <c r="G111" s="574">
        <f>IF(L237&gt;0,(G110/(1-G110))*(1-L234/L237),0)</f>
        <v>0.43559832165467866</v>
      </c>
      <c r="H111" s="455"/>
      <c r="J111" s="572"/>
      <c r="K111" s="455"/>
      <c r="M111" s="455"/>
      <c r="O111" s="455"/>
    </row>
    <row r="112" spans="1:15">
      <c r="A112" s="455"/>
      <c r="B112" s="455"/>
      <c r="C112" s="455" t="s">
        <v>148</v>
      </c>
      <c r="D112" s="455"/>
      <c r="E112" s="455"/>
      <c r="F112" s="455"/>
      <c r="G112" s="455"/>
      <c r="H112" s="455"/>
      <c r="J112" s="572"/>
      <c r="K112" s="455"/>
      <c r="M112" s="455"/>
      <c r="O112" s="455"/>
    </row>
    <row r="113" spans="1:16">
      <c r="A113" s="455"/>
      <c r="B113" s="455"/>
      <c r="C113" s="455" t="s">
        <v>916</v>
      </c>
      <c r="D113" s="455"/>
      <c r="E113" s="455"/>
      <c r="F113" s="455"/>
      <c r="G113" s="455"/>
      <c r="H113" s="455"/>
      <c r="J113" s="572"/>
      <c r="K113" s="455"/>
      <c r="M113" s="455"/>
      <c r="O113" s="455"/>
    </row>
    <row r="114" spans="1:16" ht="15.75">
      <c r="A114" s="543">
        <v>25</v>
      </c>
      <c r="B114" s="543"/>
      <c r="C114" s="573" t="s">
        <v>189</v>
      </c>
      <c r="D114" s="37"/>
      <c r="E114" s="37"/>
      <c r="F114" s="37"/>
      <c r="G114" s="1056">
        <f>IF(G110&gt;0,1/(1-G110),0)</f>
        <v>1.6542597187758481</v>
      </c>
      <c r="H114" s="455"/>
      <c r="J114" s="572"/>
      <c r="K114" s="455"/>
      <c r="M114" s="455"/>
      <c r="O114" s="455"/>
    </row>
    <row r="115" spans="1:16" ht="15.75">
      <c r="A115" s="543">
        <v>26</v>
      </c>
      <c r="B115" s="543"/>
      <c r="C115" s="458" t="s">
        <v>940</v>
      </c>
      <c r="D115" s="455"/>
      <c r="E115" s="1507">
        <v>-1035752</v>
      </c>
      <c r="F115" s="1491">
        <v>-1486964</v>
      </c>
      <c r="G115" s="1035">
        <f>E115+F115</f>
        <v>-2522716</v>
      </c>
      <c r="H115" s="1223"/>
      <c r="J115" s="572"/>
      <c r="K115" s="455"/>
      <c r="M115" s="455"/>
      <c r="O115" s="455"/>
    </row>
    <row r="116" spans="1:16">
      <c r="A116" s="543"/>
      <c r="B116" s="543"/>
      <c r="C116" s="458"/>
      <c r="D116" s="455"/>
      <c r="E116" s="461"/>
      <c r="F116" s="461"/>
      <c r="G116" s="455"/>
      <c r="H116" s="455"/>
      <c r="J116" s="572"/>
      <c r="K116" s="455"/>
      <c r="M116" s="455"/>
      <c r="O116" s="455"/>
    </row>
    <row r="117" spans="1:16">
      <c r="A117" s="543">
        <v>27</v>
      </c>
      <c r="B117" s="543"/>
      <c r="C117" s="573" t="s">
        <v>190</v>
      </c>
      <c r="D117" s="577"/>
      <c r="E117" s="577"/>
      <c r="F117" s="577"/>
      <c r="G117" s="461"/>
      <c r="H117" s="455"/>
      <c r="I117" s="455" t="s">
        <v>1392</v>
      </c>
      <c r="J117" s="568"/>
      <c r="K117" s="455"/>
      <c r="L117" s="1031">
        <f>G111*L121</f>
        <v>30854586.477295704</v>
      </c>
      <c r="M117" s="455"/>
      <c r="N117" s="578" t="s">
        <v>1071</v>
      </c>
      <c r="O117" s="455"/>
    </row>
    <row r="118" spans="1:16" ht="15.75" thickBot="1">
      <c r="A118" s="543">
        <v>28</v>
      </c>
      <c r="B118" s="543"/>
      <c r="C118" s="453" t="s">
        <v>149</v>
      </c>
      <c r="D118" s="577" t="s">
        <v>150</v>
      </c>
      <c r="E118" s="577"/>
      <c r="F118" s="577"/>
      <c r="G118" s="1057">
        <f>G114*G115</f>
        <v>-4173227.4607113325</v>
      </c>
      <c r="H118" s="455"/>
      <c r="I118" s="454" t="s">
        <v>1190</v>
      </c>
      <c r="J118" s="568">
        <f>NP</f>
        <v>0.17642705361299393</v>
      </c>
      <c r="K118" s="455"/>
      <c r="L118" s="560">
        <f>J118*G118</f>
        <v>-736270.22495013685</v>
      </c>
      <c r="M118" s="455"/>
      <c r="N118" s="578"/>
      <c r="O118" s="455"/>
    </row>
    <row r="119" spans="1:16">
      <c r="A119" s="543">
        <v>29</v>
      </c>
      <c r="B119" s="543"/>
      <c r="C119" s="579" t="s">
        <v>868</v>
      </c>
      <c r="D119" s="453" t="s">
        <v>192</v>
      </c>
      <c r="G119" s="580"/>
      <c r="H119" s="455"/>
      <c r="I119" s="455" t="s">
        <v>1071</v>
      </c>
      <c r="J119" s="568" t="s">
        <v>1071</v>
      </c>
      <c r="K119" s="455"/>
      <c r="L119" s="1055">
        <f>+L117+L118</f>
        <v>30118316.252345566</v>
      </c>
      <c r="M119" s="455"/>
      <c r="N119" s="455"/>
      <c r="O119" s="455"/>
      <c r="P119" s="581"/>
    </row>
    <row r="120" spans="1:16">
      <c r="A120" s="543" t="s">
        <v>1071</v>
      </c>
      <c r="B120" s="543"/>
      <c r="D120" s="582"/>
      <c r="E120" s="582"/>
      <c r="F120" s="582"/>
      <c r="G120" s="455"/>
      <c r="H120" s="455"/>
      <c r="I120" s="455"/>
      <c r="J120" s="568"/>
      <c r="K120" s="455"/>
      <c r="L120" s="455"/>
      <c r="M120" s="455"/>
      <c r="N120" s="455"/>
      <c r="O120" s="455"/>
    </row>
    <row r="121" spans="1:16" ht="15.75">
      <c r="A121" s="543">
        <v>30</v>
      </c>
      <c r="B121" s="543"/>
      <c r="C121" s="11" t="s">
        <v>32</v>
      </c>
      <c r="D121" s="460"/>
      <c r="E121" s="460"/>
      <c r="F121" s="460"/>
      <c r="G121" s="461"/>
      <c r="H121" s="455"/>
      <c r="I121" s="455" t="s">
        <v>1392</v>
      </c>
      <c r="J121" s="572"/>
      <c r="K121" s="455"/>
      <c r="L121" s="1031">
        <f>+$L237*L58+J244</f>
        <v>70832656.93056488</v>
      </c>
      <c r="M121" s="455"/>
      <c r="O121" s="455"/>
    </row>
    <row r="122" spans="1:16">
      <c r="A122" s="543"/>
      <c r="B122" s="543"/>
      <c r="C122" s="583" t="s">
        <v>1288</v>
      </c>
      <c r="D122" s="454"/>
      <c r="E122" s="454"/>
      <c r="F122" s="457"/>
      <c r="G122" s="455"/>
      <c r="H122" s="455"/>
      <c r="I122" s="455"/>
      <c r="J122" s="572"/>
      <c r="K122" s="455"/>
      <c r="L122" s="455"/>
      <c r="M122" s="455"/>
      <c r="N122" s="460"/>
      <c r="O122" s="455"/>
      <c r="P122" s="996"/>
    </row>
    <row r="123" spans="1:16">
      <c r="A123" s="543"/>
      <c r="B123" s="543"/>
      <c r="C123" s="579"/>
      <c r="G123" s="455"/>
      <c r="H123" s="455"/>
      <c r="I123" s="455"/>
      <c r="J123" s="572"/>
      <c r="K123" s="455"/>
      <c r="L123" s="455"/>
      <c r="M123" s="455"/>
      <c r="N123" s="460"/>
      <c r="O123" s="455"/>
      <c r="P123" s="996"/>
    </row>
    <row r="124" spans="1:16">
      <c r="A124" s="543">
        <v>31</v>
      </c>
      <c r="B124" s="543"/>
      <c r="C124" s="579" t="s">
        <v>395</v>
      </c>
      <c r="D124" s="455" t="s">
        <v>1071</v>
      </c>
      <c r="E124" s="455"/>
      <c r="F124" s="455"/>
      <c r="G124" s="1052">
        <v>0</v>
      </c>
      <c r="H124" s="1261"/>
      <c r="I124" s="457" t="s">
        <v>393</v>
      </c>
      <c r="J124" s="571">
        <f>DA</f>
        <v>1</v>
      </c>
      <c r="K124" s="457"/>
      <c r="L124" s="1054">
        <f>G124</f>
        <v>0</v>
      </c>
      <c r="M124" s="455"/>
      <c r="N124" s="460"/>
      <c r="O124" s="455"/>
      <c r="P124" s="996"/>
    </row>
    <row r="125" spans="1:16" ht="15.75" thickBot="1">
      <c r="A125" s="543"/>
      <c r="B125" s="543"/>
      <c r="C125" s="458"/>
      <c r="G125" s="484"/>
      <c r="H125" s="455"/>
      <c r="I125" s="455"/>
      <c r="J125" s="572"/>
      <c r="K125" s="455"/>
      <c r="L125" s="484"/>
      <c r="M125" s="455"/>
      <c r="N125" s="460"/>
      <c r="O125" s="455"/>
      <c r="P125" s="996"/>
    </row>
    <row r="126" spans="1:16" ht="16.5" thickBot="1">
      <c r="A126" s="543">
        <v>32</v>
      </c>
      <c r="B126" s="543"/>
      <c r="C126" s="11" t="s">
        <v>151</v>
      </c>
      <c r="D126" s="4" t="s">
        <v>636</v>
      </c>
      <c r="E126" s="455"/>
      <c r="F126" s="455"/>
      <c r="G126" s="1053">
        <f>+G121+G119+G106+G95+G87+G124</f>
        <v>367119735</v>
      </c>
      <c r="H126" s="455"/>
      <c r="I126" s="455"/>
      <c r="J126" s="455"/>
      <c r="K126" s="455"/>
      <c r="L126" s="1053">
        <f>+L121+L119+L106+L95+L87+L124</f>
        <v>178750562.93914649</v>
      </c>
      <c r="M126" s="462"/>
      <c r="N126" s="462"/>
      <c r="O126" s="462"/>
      <c r="P126" s="996"/>
    </row>
    <row r="127" spans="1:16" ht="15.75" thickTop="1">
      <c r="A127" s="543"/>
      <c r="C127" s="458"/>
      <c r="D127" s="1698" t="str">
        <f>+D1</f>
        <v xml:space="preserve">     Rate Formula Template</v>
      </c>
      <c r="E127" s="1698"/>
      <c r="F127" s="1698"/>
      <c r="G127" s="1698"/>
      <c r="H127" s="1698"/>
      <c r="L127" s="553"/>
      <c r="M127" s="455"/>
      <c r="N127" s="553" t="str">
        <f>+N1</f>
        <v>Actual Gross Rev</v>
      </c>
      <c r="O127" s="455"/>
    </row>
    <row r="128" spans="1:16">
      <c r="A128" s="543"/>
      <c r="C128" s="458"/>
      <c r="D128" s="1698" t="str">
        <f>+D2</f>
        <v xml:space="preserve"> Utilizing FERC Form 1 Data</v>
      </c>
      <c r="E128" s="1698"/>
      <c r="F128" s="1698"/>
      <c r="G128" s="1699"/>
      <c r="H128" s="1699"/>
      <c r="M128" s="455"/>
      <c r="N128" s="553" t="s">
        <v>1541</v>
      </c>
      <c r="O128" s="455"/>
    </row>
    <row r="129" spans="1:15">
      <c r="A129" s="543"/>
      <c r="C129" s="458"/>
      <c r="D129" s="1698" t="str">
        <f>+D3</f>
        <v>Actual Gross Revenue Requirements</v>
      </c>
      <c r="E129" s="1698"/>
      <c r="F129" s="1698"/>
      <c r="G129" s="1699"/>
      <c r="H129" s="1699"/>
      <c r="M129" s="455"/>
      <c r="N129" s="553"/>
      <c r="O129" s="455"/>
    </row>
    <row r="130" spans="1:15">
      <c r="A130" s="543"/>
      <c r="D130" s="1698" t="str">
        <f>+D4</f>
        <v>For the 12 months ended - December 31, 2011</v>
      </c>
      <c r="E130" s="1698"/>
      <c r="F130" s="1698"/>
      <c r="G130" s="1699"/>
      <c r="H130" s="1699"/>
      <c r="M130" s="455"/>
      <c r="O130" s="455"/>
    </row>
    <row r="131" spans="1:15">
      <c r="A131" s="543"/>
      <c r="G131" s="555"/>
      <c r="M131" s="455"/>
      <c r="N131" s="455"/>
      <c r="O131" s="455"/>
    </row>
    <row r="132" spans="1:15">
      <c r="A132" s="543"/>
      <c r="D132" s="1702" t="str">
        <f>+D$6</f>
        <v>WESTAR ENERGY, INC. (Westar Energy and Kansas Gas and Electric)</v>
      </c>
      <c r="E132" s="1702"/>
      <c r="F132" s="1702"/>
      <c r="G132" s="1703"/>
      <c r="H132" s="1703"/>
      <c r="M132" s="455"/>
      <c r="N132" s="455"/>
      <c r="O132" s="455"/>
    </row>
    <row r="133" spans="1:15">
      <c r="A133" s="543"/>
      <c r="D133" s="1702" t="str">
        <f>+D$7</f>
        <v>(WESTAR)</v>
      </c>
      <c r="E133" s="1702"/>
      <c r="F133" s="1702"/>
      <c r="G133" s="1703"/>
      <c r="H133" s="1703"/>
      <c r="I133" s="458"/>
      <c r="J133" s="458"/>
      <c r="K133" s="458"/>
      <c r="L133" s="458"/>
      <c r="M133" s="458"/>
      <c r="N133" s="458"/>
      <c r="O133" s="458"/>
    </row>
    <row r="134" spans="1:15">
      <c r="A134" s="543"/>
      <c r="D134" s="541"/>
      <c r="E134" s="541"/>
      <c r="F134" s="541"/>
      <c r="G134" s="542"/>
      <c r="H134" s="542"/>
      <c r="I134" s="458"/>
      <c r="J134" s="458"/>
      <c r="K134" s="458"/>
      <c r="L134" s="458"/>
      <c r="M134" s="458"/>
      <c r="N134" s="458"/>
      <c r="O134" s="458"/>
    </row>
    <row r="135" spans="1:15" ht="15.75">
      <c r="A135" s="543"/>
      <c r="D135" s="1707" t="s">
        <v>1040</v>
      </c>
      <c r="E135" s="1707"/>
      <c r="F135" s="1707"/>
      <c r="G135" s="1698"/>
      <c r="H135" s="1698"/>
      <c r="I135" s="754"/>
      <c r="J135" s="462"/>
      <c r="K135" s="462"/>
      <c r="L135" s="462"/>
      <c r="M135" s="455"/>
      <c r="N135" s="455"/>
      <c r="O135" s="458"/>
    </row>
    <row r="136" spans="1:15">
      <c r="A136" s="543"/>
      <c r="C136" s="544" t="s">
        <v>1092</v>
      </c>
      <c r="D136" s="544" t="s">
        <v>1093</v>
      </c>
      <c r="E136" s="544" t="s">
        <v>663</v>
      </c>
      <c r="F136" s="556" t="s">
        <v>664</v>
      </c>
      <c r="G136" s="556" t="s">
        <v>665</v>
      </c>
      <c r="H136" s="455" t="s">
        <v>1071</v>
      </c>
      <c r="I136" s="455"/>
      <c r="J136" s="557" t="s">
        <v>62</v>
      </c>
      <c r="K136" s="455"/>
      <c r="L136" s="557" t="s">
        <v>64</v>
      </c>
      <c r="M136" s="455"/>
      <c r="N136" s="455"/>
      <c r="O136" s="458"/>
    </row>
    <row r="137" spans="1:15" ht="15.75">
      <c r="A137" s="543"/>
      <c r="C137" s="544"/>
      <c r="D137" s="488"/>
      <c r="F137" s="14" t="s">
        <v>60</v>
      </c>
      <c r="G137" s="455"/>
      <c r="H137" s="455"/>
      <c r="I137" s="455"/>
      <c r="J137" s="543"/>
      <c r="K137" s="455"/>
      <c r="M137" s="488"/>
      <c r="N137" s="16"/>
      <c r="O137" s="455"/>
    </row>
    <row r="138" spans="1:15" ht="15.75">
      <c r="A138" s="543" t="s">
        <v>1072</v>
      </c>
      <c r="C138" s="458"/>
      <c r="D138" s="14" t="s">
        <v>666</v>
      </c>
      <c r="E138" s="14" t="s">
        <v>59</v>
      </c>
      <c r="F138" s="20" t="s">
        <v>61</v>
      </c>
      <c r="H138" s="21"/>
      <c r="I138" s="16"/>
      <c r="K138" s="21"/>
      <c r="L138" s="16" t="s">
        <v>667</v>
      </c>
      <c r="M138" s="455"/>
      <c r="N138" s="16"/>
      <c r="O138" s="455"/>
    </row>
    <row r="139" spans="1:15" ht="16.5" thickBot="1">
      <c r="A139" s="490" t="s">
        <v>1074</v>
      </c>
      <c r="B139" s="545"/>
      <c r="C139" s="745"/>
      <c r="D139" s="389" t="s">
        <v>1387</v>
      </c>
      <c r="E139" s="196" t="s">
        <v>945</v>
      </c>
      <c r="F139" s="389" t="s">
        <v>947</v>
      </c>
      <c r="G139" s="392" t="s">
        <v>1388</v>
      </c>
      <c r="H139" s="484"/>
      <c r="I139" s="392" t="s">
        <v>1389</v>
      </c>
      <c r="J139" s="484"/>
      <c r="K139" s="484"/>
      <c r="L139" s="490" t="str">
        <f>L$13</f>
        <v>(Col 5 times Col 6)</v>
      </c>
      <c r="M139" s="455"/>
      <c r="N139" s="16"/>
      <c r="O139" s="455"/>
    </row>
    <row r="140" spans="1:15">
      <c r="A140" s="543"/>
      <c r="D140" s="458"/>
      <c r="E140" s="458"/>
      <c r="F140" s="458"/>
      <c r="G140" s="555"/>
      <c r="H140" s="458"/>
      <c r="I140" s="458"/>
      <c r="J140" s="458"/>
      <c r="K140" s="458"/>
      <c r="L140" s="458"/>
      <c r="M140" s="458"/>
      <c r="N140" s="458"/>
      <c r="O140" s="455"/>
    </row>
    <row r="141" spans="1:15">
      <c r="A141" s="543"/>
      <c r="D141" s="458"/>
      <c r="E141" s="458"/>
      <c r="F141" s="458"/>
      <c r="G141" s="555"/>
      <c r="H141" s="458"/>
      <c r="I141" s="458"/>
      <c r="J141" s="458"/>
      <c r="K141" s="458"/>
      <c r="L141" s="458"/>
      <c r="M141" s="458"/>
      <c r="N141" s="458"/>
      <c r="O141" s="455"/>
    </row>
    <row r="142" spans="1:15" ht="15.75">
      <c r="A142" s="543"/>
      <c r="C142" s="171" t="s">
        <v>1581</v>
      </c>
      <c r="D142" s="719"/>
      <c r="E142" s="14"/>
      <c r="F142" s="20"/>
      <c r="G142" s="16"/>
      <c r="H142" s="719"/>
      <c r="I142" s="719"/>
      <c r="J142" s="719"/>
      <c r="K142" s="454"/>
      <c r="L142" s="454"/>
      <c r="M142" s="458"/>
      <c r="N142" s="458"/>
      <c r="O142" s="455"/>
    </row>
    <row r="143" spans="1:15">
      <c r="A143" s="543"/>
      <c r="C143" s="548"/>
      <c r="D143" s="719"/>
      <c r="H143" s="719"/>
      <c r="I143" s="719"/>
      <c r="J143" s="719"/>
      <c r="K143" s="719"/>
      <c r="L143" s="719"/>
      <c r="M143" s="458"/>
      <c r="N143" s="458"/>
      <c r="O143" s="455"/>
    </row>
    <row r="144" spans="1:15">
      <c r="A144" s="543">
        <v>1</v>
      </c>
      <c r="C144" s="738" t="s">
        <v>138</v>
      </c>
      <c r="D144" s="719" t="s">
        <v>83</v>
      </c>
      <c r="E144" s="1015">
        <f>E165</f>
        <v>777715426</v>
      </c>
      <c r="F144" s="1015">
        <f>F165</f>
        <v>520798867</v>
      </c>
      <c r="G144" s="1035">
        <f>E144+F144</f>
        <v>1298514293</v>
      </c>
      <c r="H144" s="457"/>
      <c r="I144" s="457"/>
      <c r="J144" s="457"/>
      <c r="K144" s="457"/>
      <c r="L144" s="1035">
        <f>G144</f>
        <v>1298514293</v>
      </c>
      <c r="M144" s="458"/>
      <c r="N144" s="458"/>
      <c r="O144" s="455"/>
    </row>
    <row r="145" spans="1:15">
      <c r="A145" s="543">
        <v>2</v>
      </c>
      <c r="C145" s="738" t="s">
        <v>139</v>
      </c>
      <c r="D145" s="454" t="s">
        <v>140</v>
      </c>
      <c r="E145" s="1508">
        <v>0</v>
      </c>
      <c r="F145" s="1508">
        <v>0</v>
      </c>
      <c r="G145" s="1040">
        <f>E145+F145</f>
        <v>0</v>
      </c>
      <c r="H145" s="1261"/>
      <c r="I145" s="454"/>
      <c r="J145" s="454"/>
      <c r="K145" s="454"/>
      <c r="L145" s="503">
        <v>0</v>
      </c>
      <c r="M145" s="458"/>
      <c r="N145" s="458"/>
      <c r="O145" s="455"/>
    </row>
    <row r="146" spans="1:15" ht="15.75" thickBot="1">
      <c r="A146" s="543">
        <v>3</v>
      </c>
      <c r="C146" s="756" t="s">
        <v>1325</v>
      </c>
      <c r="D146" s="757" t="s">
        <v>670</v>
      </c>
      <c r="E146" s="1499">
        <v>0</v>
      </c>
      <c r="F146" s="1509">
        <v>0</v>
      </c>
      <c r="G146" s="1041">
        <f>E146+F146</f>
        <v>0</v>
      </c>
      <c r="H146" s="1261"/>
      <c r="I146" s="457"/>
      <c r="J146" s="758"/>
      <c r="K146" s="457"/>
      <c r="L146" s="560">
        <f>G146</f>
        <v>0</v>
      </c>
      <c r="M146" s="458"/>
      <c r="N146" s="458"/>
      <c r="O146" s="455"/>
    </row>
    <row r="147" spans="1:15">
      <c r="A147" s="543">
        <v>4</v>
      </c>
      <c r="C147" s="738" t="s">
        <v>622</v>
      </c>
      <c r="D147" s="719" t="s">
        <v>1326</v>
      </c>
      <c r="E147" s="1035">
        <f>E144-E145-E146</f>
        <v>777715426</v>
      </c>
      <c r="F147" s="1035">
        <f>F144-F145-F146</f>
        <v>520798867</v>
      </c>
      <c r="G147" s="1035">
        <f>G144-G145-G146</f>
        <v>1298514293</v>
      </c>
      <c r="H147" s="662"/>
      <c r="I147" s="457"/>
      <c r="J147" s="758"/>
      <c r="K147" s="457"/>
      <c r="L147" s="1035">
        <f>L144-L145-L146</f>
        <v>1298514293</v>
      </c>
      <c r="M147" s="458"/>
      <c r="N147" s="458"/>
      <c r="O147" s="455"/>
    </row>
    <row r="148" spans="1:15">
      <c r="A148" s="543"/>
      <c r="C148" s="454"/>
      <c r="D148" s="719"/>
      <c r="E148" s="719"/>
      <c r="F148" s="719"/>
      <c r="G148" s="457"/>
      <c r="H148" s="662"/>
      <c r="I148" s="457"/>
      <c r="J148" s="758"/>
      <c r="K148" s="457"/>
      <c r="L148" s="454"/>
      <c r="M148" s="458"/>
      <c r="N148" s="458"/>
      <c r="O148" s="455"/>
    </row>
    <row r="149" spans="1:15">
      <c r="A149" s="543">
        <v>5</v>
      </c>
      <c r="C149" s="738" t="s">
        <v>1346</v>
      </c>
      <c r="D149" s="759" t="s">
        <v>1347</v>
      </c>
      <c r="E149" s="763"/>
      <c r="F149" s="763"/>
      <c r="G149" s="760"/>
      <c r="H149" s="761"/>
      <c r="I149" s="760"/>
      <c r="J149" s="762"/>
      <c r="K149" s="457" t="s">
        <v>35</v>
      </c>
      <c r="L149" s="763">
        <f>IF(L144&gt;0,L147/L144,0)</f>
        <v>1</v>
      </c>
      <c r="M149" s="458"/>
      <c r="N149" s="458"/>
      <c r="O149" s="455"/>
    </row>
    <row r="150" spans="1:15">
      <c r="A150" s="543"/>
      <c r="D150" s="458"/>
      <c r="E150" s="458"/>
      <c r="F150" s="458"/>
      <c r="G150" s="555"/>
      <c r="H150" s="458"/>
      <c r="I150" s="458"/>
      <c r="J150" s="458"/>
      <c r="K150" s="458"/>
      <c r="L150" s="458"/>
      <c r="M150" s="458"/>
      <c r="N150" s="458"/>
      <c r="O150" s="455"/>
    </row>
    <row r="151" spans="1:15" ht="15.75">
      <c r="A151" s="543"/>
      <c r="C151" s="30" t="s">
        <v>33</v>
      </c>
      <c r="D151" s="454"/>
      <c r="E151" s="454"/>
      <c r="F151" s="454"/>
      <c r="G151" s="454"/>
      <c r="H151" s="642"/>
      <c r="I151" s="454"/>
      <c r="J151" s="454"/>
      <c r="K151" s="454"/>
      <c r="L151" s="454"/>
      <c r="M151" s="455"/>
      <c r="N151" s="455"/>
      <c r="O151" s="455"/>
    </row>
    <row r="152" spans="1:15">
      <c r="A152" s="543"/>
      <c r="C152" s="454"/>
      <c r="D152" s="454"/>
      <c r="E152" s="454"/>
      <c r="F152" s="454"/>
      <c r="G152" s="454"/>
      <c r="H152" s="642"/>
      <c r="I152" s="454"/>
      <c r="J152" s="454"/>
      <c r="K152" s="454"/>
      <c r="L152" s="454"/>
      <c r="M152" s="455"/>
      <c r="N152" s="455"/>
      <c r="O152" s="455"/>
    </row>
    <row r="153" spans="1:15">
      <c r="A153" s="543">
        <v>6</v>
      </c>
      <c r="B153" s="454"/>
      <c r="C153" s="454" t="s">
        <v>166</v>
      </c>
      <c r="D153" s="454" t="s">
        <v>165</v>
      </c>
      <c r="E153" s="454"/>
      <c r="F153" s="454"/>
      <c r="G153" s="719"/>
      <c r="H153" s="649"/>
      <c r="I153" s="719"/>
      <c r="J153" s="764"/>
      <c r="K153" s="719"/>
      <c r="L153" s="1035">
        <f>+G73</f>
        <v>27633189</v>
      </c>
      <c r="M153" s="455"/>
      <c r="N153" s="455"/>
      <c r="O153" s="455"/>
    </row>
    <row r="154" spans="1:15" ht="15.75" thickBot="1">
      <c r="A154" s="543">
        <v>7</v>
      </c>
      <c r="B154" s="454"/>
      <c r="C154" s="756" t="s">
        <v>167</v>
      </c>
      <c r="D154" s="757" t="s">
        <v>168</v>
      </c>
      <c r="E154" s="551"/>
      <c r="F154" s="551"/>
      <c r="G154" s="551"/>
      <c r="H154" s="662"/>
      <c r="I154" s="457"/>
      <c r="J154" s="457"/>
      <c r="K154" s="457"/>
      <c r="L154" s="467">
        <f>+G74</f>
        <v>2249684</v>
      </c>
      <c r="M154" s="455"/>
      <c r="N154" s="455"/>
      <c r="O154" s="455"/>
    </row>
    <row r="155" spans="1:15">
      <c r="A155" s="543">
        <v>8</v>
      </c>
      <c r="C155" s="738" t="s">
        <v>1565</v>
      </c>
      <c r="D155" s="759"/>
      <c r="E155" s="759"/>
      <c r="F155" s="759"/>
      <c r="G155" s="760"/>
      <c r="H155" s="760"/>
      <c r="I155" s="760"/>
      <c r="J155" s="762"/>
      <c r="K155" s="760"/>
      <c r="L155" s="1035">
        <f>+L153-L154</f>
        <v>25383505</v>
      </c>
      <c r="O155" s="455"/>
    </row>
    <row r="156" spans="1:15">
      <c r="A156" s="543"/>
      <c r="C156" s="738"/>
      <c r="D156" s="719"/>
      <c r="E156" s="719"/>
      <c r="F156" s="719"/>
      <c r="G156" s="457"/>
      <c r="H156" s="457"/>
      <c r="I156" s="457"/>
      <c r="J156" s="457"/>
      <c r="K156" s="454"/>
      <c r="L156" s="454"/>
      <c r="O156" s="455"/>
    </row>
    <row r="157" spans="1:15">
      <c r="A157" s="543">
        <v>9</v>
      </c>
      <c r="C157" s="738" t="s">
        <v>1566</v>
      </c>
      <c r="D157" s="719"/>
      <c r="E157" s="719"/>
      <c r="F157" s="719"/>
      <c r="G157" s="457"/>
      <c r="H157" s="457"/>
      <c r="I157" s="457"/>
      <c r="J157" s="457"/>
      <c r="K157" s="457"/>
      <c r="L157" s="468">
        <f>IF(L153&gt;0,L155/L153,0)</f>
        <v>0.91858760854565136</v>
      </c>
      <c r="O157" s="455"/>
    </row>
    <row r="158" spans="1:15">
      <c r="A158" s="543">
        <v>10</v>
      </c>
      <c r="C158" s="738" t="s">
        <v>1567</v>
      </c>
      <c r="D158" s="719"/>
      <c r="E158" s="719"/>
      <c r="F158" s="719"/>
      <c r="G158" s="457"/>
      <c r="H158" s="457"/>
      <c r="I158" s="457"/>
      <c r="J158" s="457"/>
      <c r="K158" s="719" t="s">
        <v>35</v>
      </c>
      <c r="L158" s="765">
        <f>L149</f>
        <v>1</v>
      </c>
      <c r="O158" s="455"/>
    </row>
    <row r="159" spans="1:15">
      <c r="A159" s="543">
        <v>11</v>
      </c>
      <c r="C159" s="738" t="s">
        <v>882</v>
      </c>
      <c r="D159" s="719"/>
      <c r="E159" s="719"/>
      <c r="F159" s="719"/>
      <c r="G159" s="719"/>
      <c r="H159" s="719"/>
      <c r="I159" s="719"/>
      <c r="J159" s="719"/>
      <c r="K159" s="719" t="s">
        <v>34</v>
      </c>
      <c r="L159" s="571">
        <f>+L158*L157</f>
        <v>0.91858760854565136</v>
      </c>
      <c r="O159" s="455"/>
    </row>
    <row r="160" spans="1:15">
      <c r="A160" s="543"/>
      <c r="C160" s="738"/>
      <c r="D160" s="719"/>
      <c r="E160" s="719"/>
      <c r="F160" s="719"/>
      <c r="G160" s="719"/>
      <c r="H160" s="719"/>
      <c r="I160" s="719"/>
      <c r="J160" s="719"/>
      <c r="K160" s="719"/>
      <c r="L160" s="571"/>
      <c r="O160" s="455"/>
    </row>
    <row r="161" spans="1:15" ht="15.75">
      <c r="A161" s="543"/>
      <c r="C161" s="156" t="s">
        <v>1067</v>
      </c>
      <c r="D161" s="458"/>
      <c r="E161" s="458"/>
      <c r="F161" s="458"/>
      <c r="G161" s="555"/>
      <c r="H161" s="458"/>
      <c r="I161" s="458"/>
      <c r="J161" s="458"/>
      <c r="K161" s="458"/>
      <c r="L161" s="458"/>
      <c r="M161" s="458"/>
      <c r="N161" s="458"/>
      <c r="O161" s="455"/>
    </row>
    <row r="162" spans="1:15">
      <c r="A162" s="543"/>
      <c r="D162" s="458"/>
      <c r="E162" s="458"/>
      <c r="F162" s="458"/>
      <c r="G162" s="555"/>
      <c r="H162" s="458"/>
      <c r="I162" s="458"/>
      <c r="J162" s="458"/>
      <c r="K162" s="458"/>
      <c r="L162" s="458"/>
      <c r="M162" s="458"/>
      <c r="N162" s="458"/>
      <c r="O162" s="455"/>
    </row>
    <row r="163" spans="1:15" ht="15.75">
      <c r="A163" s="543"/>
      <c r="C163" s="458" t="s">
        <v>1064</v>
      </c>
      <c r="D163" s="37"/>
      <c r="E163" s="37"/>
      <c r="F163" s="37"/>
      <c r="G163" s="455"/>
      <c r="H163" s="455"/>
      <c r="I163" s="455"/>
      <c r="J163" s="455"/>
      <c r="K163" s="455"/>
      <c r="L163" s="455"/>
      <c r="M163" s="458"/>
      <c r="N163" s="458"/>
      <c r="O163" s="455"/>
    </row>
    <row r="164" spans="1:15">
      <c r="A164" s="558">
        <v>12</v>
      </c>
      <c r="B164" s="454"/>
      <c r="C164" s="469" t="s">
        <v>1391</v>
      </c>
      <c r="D164" s="457" t="s">
        <v>1513</v>
      </c>
      <c r="E164" s="1058">
        <f t="shared" ref="E164:F166" si="10">E16</f>
        <v>2690849410</v>
      </c>
      <c r="F164" s="1058">
        <f t="shared" si="10"/>
        <v>2405224565</v>
      </c>
      <c r="G164" s="1035">
        <f>E164+F164</f>
        <v>5096073975</v>
      </c>
      <c r="H164" s="457"/>
      <c r="I164" s="457" t="s">
        <v>1392</v>
      </c>
      <c r="J164" s="468" t="s">
        <v>1071</v>
      </c>
      <c r="K164" s="457"/>
      <c r="L164" s="457" t="s">
        <v>1071</v>
      </c>
      <c r="M164" s="458"/>
      <c r="N164" s="458"/>
      <c r="O164" s="455"/>
    </row>
    <row r="165" spans="1:15">
      <c r="A165" s="543">
        <v>13</v>
      </c>
      <c r="C165" s="458" t="s">
        <v>1393</v>
      </c>
      <c r="D165" s="457" t="s">
        <v>112</v>
      </c>
      <c r="E165" s="817">
        <f t="shared" si="10"/>
        <v>777715426</v>
      </c>
      <c r="F165" s="817">
        <f t="shared" si="10"/>
        <v>520798867</v>
      </c>
      <c r="G165" s="503">
        <f>E165+F165</f>
        <v>1298514293</v>
      </c>
      <c r="H165" s="455"/>
      <c r="I165" s="455" t="s">
        <v>1079</v>
      </c>
      <c r="J165" s="465">
        <f>tp</f>
        <v>1</v>
      </c>
      <c r="K165" s="455"/>
      <c r="L165" s="1050">
        <f>+J165*G165</f>
        <v>1298514293</v>
      </c>
      <c r="M165" s="458"/>
      <c r="N165" s="458"/>
      <c r="O165" s="455"/>
    </row>
    <row r="166" spans="1:15">
      <c r="A166" s="558">
        <v>14</v>
      </c>
      <c r="B166" s="454"/>
      <c r="C166" s="469" t="s">
        <v>1183</v>
      </c>
      <c r="D166" s="457" t="s">
        <v>113</v>
      </c>
      <c r="E166" s="503">
        <f t="shared" si="10"/>
        <v>994743925</v>
      </c>
      <c r="F166" s="818">
        <f t="shared" si="10"/>
        <v>826325944</v>
      </c>
      <c r="G166" s="503">
        <f>E166+F166</f>
        <v>1821069869</v>
      </c>
      <c r="H166" s="457"/>
      <c r="I166" s="457" t="s">
        <v>1392</v>
      </c>
      <c r="J166" s="468" t="s">
        <v>1071</v>
      </c>
      <c r="K166" s="457"/>
      <c r="L166" s="457" t="s">
        <v>1071</v>
      </c>
      <c r="M166" s="458"/>
      <c r="N166" s="458"/>
      <c r="O166" s="455"/>
    </row>
    <row r="167" spans="1:15">
      <c r="A167" s="558">
        <v>15</v>
      </c>
      <c r="B167" s="454"/>
      <c r="C167" s="546" t="s">
        <v>1184</v>
      </c>
      <c r="D167" s="457" t="s">
        <v>114</v>
      </c>
      <c r="E167" s="819">
        <f>E19+E20</f>
        <v>202137343</v>
      </c>
      <c r="F167" s="819">
        <f>F19+F20</f>
        <v>119401660</v>
      </c>
      <c r="G167" s="503">
        <f>E167+F167</f>
        <v>321539003</v>
      </c>
      <c r="H167" s="457"/>
      <c r="I167" s="457" t="s">
        <v>1185</v>
      </c>
      <c r="J167" s="468">
        <f>WS</f>
        <v>4.7805136021687518E-2</v>
      </c>
      <c r="K167" s="457"/>
      <c r="L167" s="1054">
        <f>+J167*G167</f>
        <v>15371215.774692791</v>
      </c>
      <c r="M167" s="458"/>
      <c r="N167" s="458"/>
      <c r="O167" s="455"/>
    </row>
    <row r="168" spans="1:15" ht="15.75" thickBot="1">
      <c r="A168" s="558">
        <v>16</v>
      </c>
      <c r="B168" s="454"/>
      <c r="C168" s="469" t="s">
        <v>1186</v>
      </c>
      <c r="D168" s="457" t="s">
        <v>115</v>
      </c>
      <c r="E168" s="467">
        <f>E21</f>
        <v>0</v>
      </c>
      <c r="F168" s="467">
        <f>F21</f>
        <v>0</v>
      </c>
      <c r="G168" s="467">
        <f>E168+F168</f>
        <v>0</v>
      </c>
      <c r="H168" s="457"/>
      <c r="I168" s="457" t="s">
        <v>1175</v>
      </c>
      <c r="J168" s="468">
        <f>CE</f>
        <v>4.7805136021687518E-2</v>
      </c>
      <c r="K168" s="457"/>
      <c r="L168" s="467">
        <f>+J168*G168</f>
        <v>0</v>
      </c>
      <c r="M168" s="458"/>
      <c r="N168" s="458"/>
      <c r="O168" s="455"/>
    </row>
    <row r="169" spans="1:15">
      <c r="A169" s="558">
        <v>17</v>
      </c>
      <c r="B169" s="454"/>
      <c r="C169" s="548" t="s">
        <v>79</v>
      </c>
      <c r="D169" s="457" t="s">
        <v>1512</v>
      </c>
      <c r="E169" s="1035">
        <f>SUM(E164:E168)</f>
        <v>4665446104</v>
      </c>
      <c r="F169" s="1035">
        <f>SUM(F164:F168)</f>
        <v>3871751036</v>
      </c>
      <c r="G169" s="1035">
        <f>SUM(G164:G168)</f>
        <v>8537197140</v>
      </c>
      <c r="H169" s="457"/>
      <c r="I169" s="457" t="s">
        <v>1037</v>
      </c>
      <c r="J169" s="549">
        <f>IF(L169&gt;0,L169/G169,0)</f>
        <v>0.15390127312612262</v>
      </c>
      <c r="K169" s="457"/>
      <c r="L169" s="1035">
        <f>SUM(L164:L168)</f>
        <v>1313885508.7746928</v>
      </c>
      <c r="M169" s="458"/>
      <c r="N169" s="458"/>
      <c r="O169" s="455"/>
    </row>
    <row r="170" spans="1:15">
      <c r="C170" s="458"/>
      <c r="D170" s="455"/>
      <c r="E170" s="457"/>
      <c r="F170" s="457"/>
      <c r="G170" s="455"/>
      <c r="H170" s="455"/>
      <c r="I170" s="455"/>
      <c r="J170" s="460"/>
      <c r="K170" s="455"/>
      <c r="L170" s="455"/>
      <c r="M170" s="458"/>
      <c r="N170" s="458"/>
      <c r="O170" s="455"/>
    </row>
    <row r="171" spans="1:15">
      <c r="C171" s="458" t="s">
        <v>289</v>
      </c>
      <c r="D171" s="455"/>
      <c r="E171" s="457"/>
      <c r="F171" s="457"/>
      <c r="G171" s="455"/>
      <c r="H171" s="455"/>
      <c r="I171" s="455"/>
      <c r="J171" s="455"/>
      <c r="K171" s="455"/>
      <c r="L171" s="455"/>
      <c r="M171" s="458"/>
      <c r="N171" s="458"/>
      <c r="O171" s="455"/>
    </row>
    <row r="172" spans="1:15">
      <c r="A172" s="558">
        <v>18</v>
      </c>
      <c r="B172" s="454"/>
      <c r="C172" s="469" t="str">
        <f>+C164</f>
        <v xml:space="preserve">  Production</v>
      </c>
      <c r="D172" s="457" t="s">
        <v>116</v>
      </c>
      <c r="E172" s="1058">
        <f t="shared" ref="E172:F174" si="11">E25</f>
        <v>963586960</v>
      </c>
      <c r="F172" s="1058">
        <f t="shared" si="11"/>
        <v>1144773771</v>
      </c>
      <c r="G172" s="1035">
        <f>E172+F172</f>
        <v>2108360731</v>
      </c>
      <c r="H172" s="457"/>
      <c r="I172" s="457" t="str">
        <f t="shared" ref="I172:J176" si="12">+I164</f>
        <v>NA</v>
      </c>
      <c r="J172" s="468" t="str">
        <f t="shared" si="12"/>
        <v xml:space="preserve"> </v>
      </c>
      <c r="K172" s="457"/>
      <c r="L172" s="457" t="s">
        <v>1071</v>
      </c>
      <c r="M172" s="458"/>
      <c r="N172" s="458"/>
      <c r="O172" s="455"/>
    </row>
    <row r="173" spans="1:15">
      <c r="A173" s="558">
        <v>19</v>
      </c>
      <c r="B173" s="454"/>
      <c r="C173" s="469" t="str">
        <f>+C165</f>
        <v xml:space="preserve">  Transmission</v>
      </c>
      <c r="D173" s="457" t="s">
        <v>117</v>
      </c>
      <c r="E173" s="817">
        <f t="shared" si="11"/>
        <v>205931267</v>
      </c>
      <c r="F173" s="817">
        <f t="shared" si="11"/>
        <v>180554096</v>
      </c>
      <c r="G173" s="503">
        <f>E173+F173</f>
        <v>386485363</v>
      </c>
      <c r="H173" s="457"/>
      <c r="I173" s="457" t="str">
        <f t="shared" si="12"/>
        <v>TP</v>
      </c>
      <c r="J173" s="468">
        <f>tp</f>
        <v>1</v>
      </c>
      <c r="K173" s="457"/>
      <c r="L173" s="1054">
        <f>+J173*G173</f>
        <v>386485363</v>
      </c>
      <c r="M173" s="458"/>
      <c r="N173" s="458"/>
      <c r="O173" s="455"/>
    </row>
    <row r="174" spans="1:15">
      <c r="A174" s="558">
        <v>20</v>
      </c>
      <c r="B174" s="454"/>
      <c r="C174" s="469" t="str">
        <f>+C166</f>
        <v xml:space="preserve">  Distribution</v>
      </c>
      <c r="D174" s="457" t="s">
        <v>118</v>
      </c>
      <c r="E174" s="817">
        <f t="shared" si="11"/>
        <v>370340149</v>
      </c>
      <c r="F174" s="817">
        <f t="shared" si="11"/>
        <v>293969726</v>
      </c>
      <c r="G174" s="503">
        <f>E174+F174</f>
        <v>664309875</v>
      </c>
      <c r="H174" s="457"/>
      <c r="I174" s="457" t="str">
        <f t="shared" si="12"/>
        <v>NA</v>
      </c>
      <c r="J174" s="468" t="str">
        <f t="shared" si="12"/>
        <v xml:space="preserve"> </v>
      </c>
      <c r="K174" s="457"/>
      <c r="L174" s="457" t="s">
        <v>1071</v>
      </c>
      <c r="M174" s="458"/>
      <c r="N174" s="458"/>
      <c r="O174" s="455"/>
    </row>
    <row r="175" spans="1:15">
      <c r="A175" s="558">
        <v>21</v>
      </c>
      <c r="B175" s="454"/>
      <c r="C175" s="469" t="str">
        <f>+C167</f>
        <v xml:space="preserve">  General &amp; Intangible</v>
      </c>
      <c r="D175" s="457" t="s">
        <v>119</v>
      </c>
      <c r="E175" s="819">
        <f>E28+E29</f>
        <v>99119791</v>
      </c>
      <c r="F175" s="819">
        <f>F28+F29</f>
        <v>67506649</v>
      </c>
      <c r="G175" s="503">
        <f>E175+F175</f>
        <v>166626440</v>
      </c>
      <c r="H175" s="457"/>
      <c r="I175" s="457" t="str">
        <f t="shared" si="12"/>
        <v>W/S</v>
      </c>
      <c r="J175" s="468">
        <f>WS</f>
        <v>4.7805136021687518E-2</v>
      </c>
      <c r="K175" s="457"/>
      <c r="L175" s="1054">
        <f>+J175*G175</f>
        <v>7965599.6290095542</v>
      </c>
      <c r="M175" s="458"/>
      <c r="N175" s="458"/>
      <c r="O175" s="455"/>
    </row>
    <row r="176" spans="1:15" ht="15.75" thickBot="1">
      <c r="A176" s="558">
        <v>22</v>
      </c>
      <c r="B176" s="454"/>
      <c r="C176" s="469" t="str">
        <f>+C168</f>
        <v xml:space="preserve">  Common</v>
      </c>
      <c r="D176" s="457" t="s">
        <v>120</v>
      </c>
      <c r="E176" s="467">
        <f>E30</f>
        <v>0</v>
      </c>
      <c r="F176" s="467">
        <f>F30</f>
        <v>0</v>
      </c>
      <c r="G176" s="467">
        <f>E176+F176</f>
        <v>0</v>
      </c>
      <c r="H176" s="457"/>
      <c r="I176" s="457" t="str">
        <f t="shared" si="12"/>
        <v>CE</v>
      </c>
      <c r="J176" s="468">
        <f>CE</f>
        <v>4.7805136021687518E-2</v>
      </c>
      <c r="K176" s="457"/>
      <c r="L176" s="467">
        <f>+J176*G176</f>
        <v>0</v>
      </c>
      <c r="M176" s="458"/>
      <c r="N176" s="458"/>
      <c r="O176" s="455"/>
    </row>
    <row r="177" spans="1:15">
      <c r="A177" s="558">
        <v>23</v>
      </c>
      <c r="B177" s="454"/>
      <c r="C177" s="469" t="s">
        <v>78</v>
      </c>
      <c r="D177" s="457" t="s">
        <v>1512</v>
      </c>
      <c r="E177" s="1035">
        <f>SUM(E172:E176)</f>
        <v>1638978167</v>
      </c>
      <c r="F177" s="1035">
        <f>SUM(F172:F176)</f>
        <v>1686804242</v>
      </c>
      <c r="G177" s="1035">
        <f>SUM(G172:G176)</f>
        <v>3325782409</v>
      </c>
      <c r="H177" s="457"/>
      <c r="I177" s="457"/>
      <c r="J177" s="457"/>
      <c r="K177" s="457"/>
      <c r="L177" s="1035">
        <f>SUM(L172:L176)</f>
        <v>394450962.62900954</v>
      </c>
      <c r="M177" s="458"/>
      <c r="N177" s="458"/>
      <c r="O177" s="455"/>
    </row>
    <row r="178" spans="1:15">
      <c r="A178" s="543"/>
      <c r="D178" s="455" t="s">
        <v>1071</v>
      </c>
      <c r="F178" s="454"/>
      <c r="H178" s="455"/>
      <c r="I178" s="455"/>
      <c r="J178" s="460"/>
      <c r="K178" s="455"/>
      <c r="M178" s="455"/>
      <c r="N178" s="455"/>
      <c r="O178" s="455"/>
    </row>
    <row r="179" spans="1:15">
      <c r="A179" s="543"/>
      <c r="C179" s="458" t="s">
        <v>1065</v>
      </c>
      <c r="D179" s="455"/>
      <c r="E179" s="455"/>
      <c r="F179" s="457"/>
      <c r="G179" s="455"/>
      <c r="H179" s="455"/>
      <c r="I179" s="455"/>
      <c r="J179" s="455"/>
      <c r="K179" s="455"/>
      <c r="L179" s="455"/>
      <c r="M179" s="455"/>
      <c r="N179" s="455"/>
      <c r="O179" s="455"/>
    </row>
    <row r="180" spans="1:15">
      <c r="A180" s="575">
        <v>24</v>
      </c>
      <c r="B180" s="454"/>
      <c r="C180" s="469" t="str">
        <f>+C172</f>
        <v xml:space="preserve">  Production</v>
      </c>
      <c r="D180" s="457" t="s">
        <v>1636</v>
      </c>
      <c r="E180" s="1035">
        <f t="shared" ref="E180:G184" si="13">E164-E172</f>
        <v>1727262450</v>
      </c>
      <c r="F180" s="1035">
        <f t="shared" si="13"/>
        <v>1260450794</v>
      </c>
      <c r="G180" s="1035">
        <f t="shared" si="13"/>
        <v>2987713244</v>
      </c>
      <c r="H180" s="457"/>
      <c r="I180" s="457"/>
      <c r="J180" s="550"/>
      <c r="K180" s="457"/>
      <c r="L180" s="457" t="s">
        <v>1071</v>
      </c>
      <c r="M180" s="455"/>
      <c r="N180" s="455"/>
      <c r="O180" s="455"/>
    </row>
    <row r="181" spans="1:15">
      <c r="A181" s="575">
        <v>25</v>
      </c>
      <c r="B181" s="454"/>
      <c r="C181" s="469" t="str">
        <f>+C173</f>
        <v xml:space="preserve">  Transmission</v>
      </c>
      <c r="D181" s="457" t="s">
        <v>1637</v>
      </c>
      <c r="E181" s="503">
        <f t="shared" si="13"/>
        <v>571784159</v>
      </c>
      <c r="F181" s="503">
        <f t="shared" si="13"/>
        <v>340244771</v>
      </c>
      <c r="G181" s="503">
        <f t="shared" si="13"/>
        <v>912028930</v>
      </c>
      <c r="H181" s="457"/>
      <c r="I181" s="457"/>
      <c r="J181" s="468"/>
      <c r="K181" s="457"/>
      <c r="L181" s="1054">
        <f>L165-L173</f>
        <v>912028930</v>
      </c>
      <c r="M181" s="455"/>
      <c r="N181" s="455"/>
      <c r="O181" s="455"/>
    </row>
    <row r="182" spans="1:15">
      <c r="A182" s="575">
        <v>26</v>
      </c>
      <c r="B182" s="454"/>
      <c r="C182" s="469" t="str">
        <f>+C174</f>
        <v xml:space="preserve">  Distribution</v>
      </c>
      <c r="D182" s="457" t="s">
        <v>1638</v>
      </c>
      <c r="E182" s="503">
        <f t="shared" si="13"/>
        <v>624403776</v>
      </c>
      <c r="F182" s="503">
        <f t="shared" si="13"/>
        <v>532356218</v>
      </c>
      <c r="G182" s="503">
        <f t="shared" si="13"/>
        <v>1156759994</v>
      </c>
      <c r="H182" s="457"/>
      <c r="I182" s="457"/>
      <c r="J182" s="550"/>
      <c r="K182" s="457"/>
      <c r="L182" s="457" t="s">
        <v>1071</v>
      </c>
      <c r="M182" s="455"/>
      <c r="N182" s="455"/>
      <c r="O182" s="455"/>
    </row>
    <row r="183" spans="1:15">
      <c r="A183" s="575">
        <v>27</v>
      </c>
      <c r="B183" s="454"/>
      <c r="C183" s="469" t="str">
        <f>+C175</f>
        <v xml:space="preserve">  General &amp; Intangible</v>
      </c>
      <c r="D183" s="457" t="s">
        <v>1639</v>
      </c>
      <c r="E183" s="503">
        <f t="shared" si="13"/>
        <v>103017552</v>
      </c>
      <c r="F183" s="503">
        <f t="shared" si="13"/>
        <v>51895011</v>
      </c>
      <c r="G183" s="503">
        <f t="shared" si="13"/>
        <v>154912563</v>
      </c>
      <c r="H183" s="457"/>
      <c r="I183" s="457"/>
      <c r="J183" s="550"/>
      <c r="K183" s="457"/>
      <c r="L183" s="1054">
        <f>L167-L175</f>
        <v>7405616.1456832364</v>
      </c>
      <c r="M183" s="455"/>
      <c r="N183" s="455"/>
      <c r="O183" s="455"/>
    </row>
    <row r="184" spans="1:15" ht="15.75" thickBot="1">
      <c r="A184" s="575">
        <v>28</v>
      </c>
      <c r="B184" s="454"/>
      <c r="C184" s="469" t="str">
        <f>+C176</f>
        <v xml:space="preserve">  Common</v>
      </c>
      <c r="D184" s="457" t="s">
        <v>1640</v>
      </c>
      <c r="E184" s="467">
        <f t="shared" si="13"/>
        <v>0</v>
      </c>
      <c r="F184" s="467">
        <f t="shared" si="13"/>
        <v>0</v>
      </c>
      <c r="G184" s="467">
        <f t="shared" si="13"/>
        <v>0</v>
      </c>
      <c r="H184" s="457"/>
      <c r="I184" s="457"/>
      <c r="J184" s="550"/>
      <c r="K184" s="457"/>
      <c r="L184" s="467">
        <f>L168-L176</f>
        <v>0</v>
      </c>
      <c r="M184" s="455"/>
      <c r="N184" s="455"/>
      <c r="O184" s="455"/>
    </row>
    <row r="185" spans="1:15">
      <c r="A185" s="575">
        <v>29</v>
      </c>
      <c r="B185" s="454"/>
      <c r="C185" s="469" t="s">
        <v>77</v>
      </c>
      <c r="D185" s="457" t="s">
        <v>121</v>
      </c>
      <c r="E185" s="1035">
        <f>SUM(E180:E184)</f>
        <v>3026467937</v>
      </c>
      <c r="F185" s="1035">
        <f>SUM(F180:F184)</f>
        <v>2184946794</v>
      </c>
      <c r="G185" s="1035">
        <f>SUM(G180:G184)</f>
        <v>5211414731</v>
      </c>
      <c r="H185" s="457"/>
      <c r="I185" s="457" t="s">
        <v>1038</v>
      </c>
      <c r="J185" s="549">
        <f>IF(L185&gt;0,L185/G185,0)</f>
        <v>0.17642705361299393</v>
      </c>
      <c r="K185" s="457"/>
      <c r="L185" s="1035">
        <f>SUM(L180:L184)</f>
        <v>919434546.14568329</v>
      </c>
      <c r="M185" s="455"/>
      <c r="N185" s="455"/>
      <c r="O185" s="455"/>
    </row>
    <row r="186" spans="1:15">
      <c r="A186" s="575"/>
      <c r="C186" s="454"/>
      <c r="D186" s="454"/>
      <c r="E186" s="454"/>
      <c r="F186" s="454"/>
      <c r="G186" s="454"/>
      <c r="H186" s="642"/>
      <c r="I186" s="454"/>
      <c r="J186" s="454"/>
      <c r="K186" s="454"/>
      <c r="L186" s="454"/>
      <c r="M186" s="455"/>
      <c r="N186" s="455"/>
      <c r="O186" s="455"/>
    </row>
    <row r="187" spans="1:15">
      <c r="A187" s="575"/>
      <c r="C187" s="458"/>
      <c r="D187" s="1698" t="str">
        <f>+D1</f>
        <v xml:space="preserve">     Rate Formula Template</v>
      </c>
      <c r="E187" s="1698"/>
      <c r="F187" s="1698"/>
      <c r="G187" s="1698"/>
      <c r="H187" s="1698"/>
      <c r="L187" s="553"/>
      <c r="M187" s="455"/>
      <c r="N187" s="553" t="str">
        <f>N1</f>
        <v>Actual Gross Rev</v>
      </c>
      <c r="O187" s="455"/>
    </row>
    <row r="188" spans="1:15">
      <c r="A188" s="543"/>
      <c r="C188" s="458"/>
      <c r="D188" s="1698" t="str">
        <f>+D2</f>
        <v xml:space="preserve"> Utilizing FERC Form 1 Data</v>
      </c>
      <c r="E188" s="1698"/>
      <c r="F188" s="1698"/>
      <c r="G188" s="1699"/>
      <c r="H188" s="1699"/>
      <c r="M188" s="455"/>
      <c r="N188" s="1241" t="s">
        <v>1542</v>
      </c>
      <c r="O188" s="455"/>
    </row>
    <row r="189" spans="1:15">
      <c r="A189" s="543"/>
      <c r="C189" s="458"/>
      <c r="D189" s="1698" t="str">
        <f>+D3</f>
        <v>Actual Gross Revenue Requirements</v>
      </c>
      <c r="E189" s="1698"/>
      <c r="F189" s="1698"/>
      <c r="G189" s="1699"/>
      <c r="H189" s="1699"/>
      <c r="M189" s="455"/>
      <c r="N189" s="553"/>
      <c r="O189" s="455"/>
    </row>
    <row r="190" spans="1:15">
      <c r="A190" s="543"/>
      <c r="D190" s="1698" t="str">
        <f>+D4</f>
        <v>For the 12 months ended - December 31, 2011</v>
      </c>
      <c r="E190" s="1698"/>
      <c r="F190" s="1698"/>
      <c r="G190" s="1699"/>
      <c r="H190" s="1699"/>
      <c r="M190" s="455"/>
      <c r="O190" s="455"/>
    </row>
    <row r="191" spans="1:15">
      <c r="A191" s="543"/>
      <c r="G191" s="555"/>
      <c r="M191" s="455"/>
      <c r="N191" s="455"/>
      <c r="O191" s="455"/>
    </row>
    <row r="192" spans="1:15">
      <c r="A192" s="543"/>
      <c r="D192" s="1702" t="str">
        <f>+D$6</f>
        <v>WESTAR ENERGY, INC. (Westar Energy and Kansas Gas and Electric)</v>
      </c>
      <c r="E192" s="1702"/>
      <c r="F192" s="1702"/>
      <c r="G192" s="1703"/>
      <c r="H192" s="1703"/>
      <c r="M192" s="455"/>
      <c r="N192" s="455"/>
      <c r="O192" s="455"/>
    </row>
    <row r="193" spans="1:15">
      <c r="A193" s="543"/>
      <c r="D193" s="1702" t="str">
        <f>+D$7</f>
        <v>(WESTAR)</v>
      </c>
      <c r="E193" s="1702"/>
      <c r="F193" s="1702"/>
      <c r="G193" s="1703"/>
      <c r="H193" s="1703"/>
      <c r="I193" s="458"/>
      <c r="J193" s="458"/>
      <c r="K193" s="458"/>
      <c r="L193" s="458"/>
      <c r="M193" s="458"/>
      <c r="N193" s="458"/>
      <c r="O193" s="455"/>
    </row>
    <row r="194" spans="1:15">
      <c r="A194" s="543"/>
      <c r="D194" s="541"/>
      <c r="E194" s="541"/>
      <c r="F194" s="541"/>
      <c r="G194" s="542"/>
      <c r="H194" s="542"/>
      <c r="I194" s="458"/>
      <c r="J194" s="458"/>
      <c r="K194" s="458"/>
      <c r="L194" s="458"/>
      <c r="M194" s="458"/>
      <c r="N194" s="458"/>
      <c r="O194" s="455"/>
    </row>
    <row r="195" spans="1:15" ht="15.75">
      <c r="A195" s="543"/>
      <c r="D195" s="1707" t="s">
        <v>1040</v>
      </c>
      <c r="E195" s="1707"/>
      <c r="F195" s="1707"/>
      <c r="G195" s="1698"/>
      <c r="H195" s="1698"/>
      <c r="I195" s="754"/>
      <c r="J195" s="462"/>
      <c r="K195" s="462"/>
      <c r="L195" s="462"/>
      <c r="M195" s="455"/>
      <c r="N195" s="455"/>
      <c r="O195" s="455"/>
    </row>
    <row r="196" spans="1:15">
      <c r="A196" s="543"/>
      <c r="C196" s="544" t="s">
        <v>1092</v>
      </c>
      <c r="D196" s="544" t="s">
        <v>1093</v>
      </c>
      <c r="E196" s="544" t="s">
        <v>663</v>
      </c>
      <c r="F196" s="556" t="s">
        <v>664</v>
      </c>
      <c r="G196" s="556" t="s">
        <v>665</v>
      </c>
      <c r="H196" s="455" t="s">
        <v>1071</v>
      </c>
      <c r="I196" s="455"/>
      <c r="J196" s="557" t="s">
        <v>62</v>
      </c>
      <c r="K196" s="455"/>
      <c r="L196" s="557" t="s">
        <v>64</v>
      </c>
      <c r="M196" s="455"/>
      <c r="N196" s="455"/>
      <c r="O196" s="455"/>
    </row>
    <row r="197" spans="1:15" ht="15.75">
      <c r="A197" s="543"/>
      <c r="C197" s="544"/>
      <c r="D197" s="488"/>
      <c r="F197" s="14" t="s">
        <v>60</v>
      </c>
      <c r="G197" s="455"/>
      <c r="H197" s="455"/>
      <c r="I197" s="455"/>
      <c r="J197" s="543"/>
      <c r="K197" s="455"/>
      <c r="M197" s="488"/>
      <c r="N197" s="16"/>
      <c r="O197" s="455"/>
    </row>
    <row r="198" spans="1:15" ht="15.75">
      <c r="A198" s="543" t="s">
        <v>1072</v>
      </c>
      <c r="C198" s="458"/>
      <c r="D198" s="14" t="s">
        <v>666</v>
      </c>
      <c r="E198" s="14" t="s">
        <v>59</v>
      </c>
      <c r="F198" s="20" t="s">
        <v>61</v>
      </c>
      <c r="H198" s="21"/>
      <c r="I198" s="16"/>
      <c r="K198" s="21"/>
      <c r="L198" s="16" t="s">
        <v>667</v>
      </c>
      <c r="M198" s="455"/>
      <c r="N198" s="16"/>
      <c r="O198" s="455"/>
    </row>
    <row r="199" spans="1:15" ht="16.5" thickBot="1">
      <c r="A199" s="490" t="s">
        <v>1074</v>
      </c>
      <c r="B199" s="545"/>
      <c r="C199" s="745"/>
      <c r="D199" s="389" t="s">
        <v>1387</v>
      </c>
      <c r="E199" s="196" t="s">
        <v>945</v>
      </c>
      <c r="F199" s="389" t="s">
        <v>947</v>
      </c>
      <c r="G199" s="392" t="s">
        <v>1388</v>
      </c>
      <c r="H199" s="484"/>
      <c r="I199" s="392" t="s">
        <v>1389</v>
      </c>
      <c r="J199" s="484"/>
      <c r="K199" s="484"/>
      <c r="L199" s="490" t="str">
        <f>L$13</f>
        <v>(Col 5 times Col 6)</v>
      </c>
      <c r="M199" s="484"/>
      <c r="N199" s="392"/>
      <c r="O199" s="455"/>
    </row>
    <row r="200" spans="1:15">
      <c r="A200" s="543"/>
      <c r="O200" s="455"/>
    </row>
    <row r="201" spans="1:15" ht="15.75">
      <c r="A201" s="543" t="s">
        <v>1071</v>
      </c>
      <c r="C201" s="11" t="s">
        <v>36</v>
      </c>
      <c r="D201" s="455"/>
      <c r="E201" s="455"/>
      <c r="F201" s="455"/>
      <c r="G201" s="37"/>
      <c r="H201" s="455"/>
      <c r="I201" s="455"/>
      <c r="J201" s="455"/>
      <c r="K201" s="455"/>
      <c r="L201" s="455"/>
      <c r="M201" s="455"/>
      <c r="N201" s="455"/>
      <c r="O201" s="455"/>
    </row>
    <row r="202" spans="1:15" ht="15.75" thickBot="1">
      <c r="A202" s="543" t="s">
        <v>1071</v>
      </c>
      <c r="C202" s="458"/>
      <c r="D202" s="749"/>
      <c r="E202" s="480" t="s">
        <v>37</v>
      </c>
      <c r="F202" s="480" t="s">
        <v>37</v>
      </c>
      <c r="G202" s="480" t="s">
        <v>37</v>
      </c>
      <c r="H202" s="480" t="s">
        <v>1079</v>
      </c>
      <c r="I202" s="455"/>
      <c r="J202" s="480" t="s">
        <v>38</v>
      </c>
      <c r="K202" s="455"/>
      <c r="L202" s="455"/>
      <c r="M202" s="455"/>
      <c r="N202" s="455"/>
      <c r="O202" s="455"/>
    </row>
    <row r="203" spans="1:15">
      <c r="A203" s="543">
        <v>1</v>
      </c>
      <c r="C203" s="458" t="s">
        <v>1391</v>
      </c>
      <c r="D203" s="457" t="s">
        <v>466</v>
      </c>
      <c r="E203" s="1033">
        <f>'A-10 (Wages &amp; Salaries)'!F11</f>
        <v>34516345</v>
      </c>
      <c r="F203" s="1033">
        <f>'A-10 (Wages &amp; Salaries)'!L11</f>
        <v>65820018.449999996</v>
      </c>
      <c r="G203" s="1031">
        <f>E203+F203</f>
        <v>100336363.44999999</v>
      </c>
      <c r="H203" s="568">
        <v>0</v>
      </c>
      <c r="I203" s="542"/>
      <c r="J203" s="455">
        <f>G203*H203</f>
        <v>0</v>
      </c>
      <c r="K203" s="455"/>
      <c r="L203" s="455"/>
      <c r="M203" s="455"/>
      <c r="N203" s="455"/>
      <c r="O203" s="455"/>
    </row>
    <row r="204" spans="1:15">
      <c r="A204" s="543">
        <v>2</v>
      </c>
      <c r="C204" s="458" t="s">
        <v>1393</v>
      </c>
      <c r="D204" s="457" t="s">
        <v>466</v>
      </c>
      <c r="E204" s="1001">
        <f>'A-10 (Wages &amp; Salaries)'!F12</f>
        <v>3784913</v>
      </c>
      <c r="F204" s="1001">
        <f>'A-10 (Wages &amp; Salaries)'!L12</f>
        <v>3570737</v>
      </c>
      <c r="G204" s="1048">
        <f>E204+F204</f>
        <v>7355650</v>
      </c>
      <c r="H204" s="568">
        <f>L149</f>
        <v>1</v>
      </c>
      <c r="I204" s="542"/>
      <c r="J204" s="455">
        <f>G204*H204</f>
        <v>7355650</v>
      </c>
      <c r="K204" s="455"/>
      <c r="L204" s="455"/>
      <c r="M204" s="455"/>
      <c r="N204" s="455"/>
      <c r="O204" s="455"/>
    </row>
    <row r="205" spans="1:15">
      <c r="A205" s="543">
        <v>3</v>
      </c>
      <c r="C205" s="458" t="s">
        <v>1183</v>
      </c>
      <c r="D205" s="457" t="s">
        <v>466</v>
      </c>
      <c r="E205" s="1001">
        <f>'A-10 (Wages &amp; Salaries)'!F13</f>
        <v>16497626</v>
      </c>
      <c r="F205" s="1001">
        <f>'A-10 (Wages &amp; Salaries)'!L13</f>
        <v>13598405</v>
      </c>
      <c r="G205" s="1048">
        <f>E205+F205</f>
        <v>30096031</v>
      </c>
      <c r="H205" s="568">
        <v>0</v>
      </c>
      <c r="I205" s="542"/>
      <c r="J205" s="455">
        <f>G205*H205</f>
        <v>0</v>
      </c>
      <c r="K205" s="455"/>
      <c r="L205" s="481" t="s">
        <v>40</v>
      </c>
      <c r="M205" s="455"/>
      <c r="N205" s="455"/>
      <c r="O205" s="455" t="s">
        <v>1071</v>
      </c>
    </row>
    <row r="206" spans="1:15" ht="15.75" thickBot="1">
      <c r="A206" s="543">
        <v>4</v>
      </c>
      <c r="C206" s="458" t="s">
        <v>41</v>
      </c>
      <c r="D206" s="457" t="s">
        <v>466</v>
      </c>
      <c r="E206" s="1017">
        <f>'A-10 (Wages &amp; Salaries)'!F14</f>
        <v>9232258</v>
      </c>
      <c r="F206" s="1017">
        <f>'A-10 (Wages &amp; Salaries)'!L14</f>
        <v>6847056</v>
      </c>
      <c r="G206" s="1059">
        <f>E206+F206</f>
        <v>16079314</v>
      </c>
      <c r="H206" s="568">
        <v>0</v>
      </c>
      <c r="I206" s="542"/>
      <c r="J206" s="484">
        <f>G206*H206</f>
        <v>0</v>
      </c>
      <c r="K206" s="455"/>
      <c r="L206" s="490" t="s">
        <v>1168</v>
      </c>
      <c r="M206" s="455"/>
      <c r="N206" s="455"/>
      <c r="O206" s="455"/>
    </row>
    <row r="207" spans="1:15">
      <c r="A207" s="543">
        <v>5</v>
      </c>
      <c r="C207" s="458" t="s">
        <v>1152</v>
      </c>
      <c r="D207" s="455"/>
      <c r="E207" s="1050">
        <f>SUM(E203:E206)</f>
        <v>64031142</v>
      </c>
      <c r="F207" s="1050">
        <f>SUM(F203:F206)</f>
        <v>89836216.449999988</v>
      </c>
      <c r="G207" s="1031">
        <f>SUM(G203:G206)</f>
        <v>153867358.44999999</v>
      </c>
      <c r="H207" s="455"/>
      <c r="I207" s="455"/>
      <c r="J207" s="455">
        <f>SUM(J203:J206)</f>
        <v>7355650</v>
      </c>
      <c r="K207" s="544" t="s">
        <v>1169</v>
      </c>
      <c r="L207" s="465">
        <f>IF(J207&gt;0,J207/G207,0)</f>
        <v>4.7805136021687518E-2</v>
      </c>
      <c r="M207" s="489" t="s">
        <v>1169</v>
      </c>
      <c r="N207" s="489" t="s">
        <v>942</v>
      </c>
      <c r="O207" s="455"/>
    </row>
    <row r="208" spans="1:15">
      <c r="A208" s="543" t="s">
        <v>1071</v>
      </c>
      <c r="C208" s="458" t="s">
        <v>1071</v>
      </c>
      <c r="D208" s="455" t="s">
        <v>1071</v>
      </c>
      <c r="E208" s="455"/>
      <c r="F208" s="455"/>
      <c r="H208" s="455"/>
      <c r="I208" s="455"/>
      <c r="N208" s="455"/>
      <c r="O208" s="455"/>
    </row>
    <row r="209" spans="1:15">
      <c r="A209" s="543"/>
      <c r="C209" s="458"/>
      <c r="D209" s="455"/>
      <c r="E209" s="455"/>
      <c r="F209" s="455"/>
      <c r="G209" s="455"/>
      <c r="H209" s="455"/>
      <c r="I209" s="455"/>
      <c r="J209" s="455"/>
      <c r="K209" s="455"/>
      <c r="L209" s="455"/>
      <c r="M209" s="455"/>
      <c r="N209" s="455"/>
      <c r="O209" s="455"/>
    </row>
    <row r="210" spans="1:15" ht="15.75">
      <c r="A210" s="543"/>
      <c r="C210" s="11" t="s">
        <v>441</v>
      </c>
      <c r="D210" s="455"/>
      <c r="E210" s="455"/>
      <c r="F210" s="455"/>
      <c r="G210" s="37"/>
      <c r="H210" s="455"/>
      <c r="I210" s="455"/>
      <c r="J210" s="455"/>
      <c r="K210" s="455"/>
      <c r="L210" s="455"/>
      <c r="M210" s="455"/>
      <c r="N210" s="455"/>
      <c r="O210" s="455"/>
    </row>
    <row r="211" spans="1:15" ht="15.75">
      <c r="A211" s="543"/>
      <c r="C211" s="458"/>
      <c r="D211" s="455"/>
      <c r="E211" s="455"/>
      <c r="F211" s="455"/>
      <c r="G211" s="14" t="s">
        <v>37</v>
      </c>
      <c r="H211" s="455"/>
      <c r="I211" s="455"/>
      <c r="J211" s="489" t="s">
        <v>1170</v>
      </c>
      <c r="K211" s="572" t="s">
        <v>1071</v>
      </c>
      <c r="L211" s="460" t="str">
        <f>+L205</f>
        <v>W&amp;S Allocator</v>
      </c>
      <c r="O211" s="455"/>
    </row>
    <row r="212" spans="1:15" ht="15.75">
      <c r="A212" s="543">
        <v>6</v>
      </c>
      <c r="C212" s="458" t="s">
        <v>1171</v>
      </c>
      <c r="D212" s="455" t="s">
        <v>1172</v>
      </c>
      <c r="E212" s="1507">
        <v>4445569629</v>
      </c>
      <c r="F212" s="1491">
        <v>3516372368</v>
      </c>
      <c r="G212" s="1035">
        <f>E212+F212</f>
        <v>7961941997</v>
      </c>
      <c r="H212" s="1223"/>
      <c r="J212" s="543" t="s">
        <v>1173</v>
      </c>
      <c r="K212" s="767"/>
      <c r="L212" s="543" t="s">
        <v>1174</v>
      </c>
      <c r="M212" s="455"/>
      <c r="N212" s="544" t="s">
        <v>1175</v>
      </c>
      <c r="O212" s="455"/>
    </row>
    <row r="213" spans="1:15">
      <c r="A213" s="543">
        <v>7</v>
      </c>
      <c r="C213" s="458" t="s">
        <v>1176</v>
      </c>
      <c r="D213" s="455" t="s">
        <v>1177</v>
      </c>
      <c r="E213" s="1493">
        <v>0</v>
      </c>
      <c r="F213" s="1493">
        <v>0</v>
      </c>
      <c r="G213" s="503">
        <f>E213+F213</f>
        <v>0</v>
      </c>
      <c r="H213" s="1261"/>
      <c r="J213" s="768">
        <f>IF(G215&gt;0,G212/G215,0)</f>
        <v>1</v>
      </c>
      <c r="K213" s="489" t="s">
        <v>1178</v>
      </c>
      <c r="L213" s="768">
        <f>L207</f>
        <v>4.7805136021687518E-2</v>
      </c>
      <c r="M213" s="572" t="s">
        <v>1169</v>
      </c>
      <c r="N213" s="820">
        <f>L213*J213</f>
        <v>4.7805136021687518E-2</v>
      </c>
      <c r="O213" s="455"/>
    </row>
    <row r="214" spans="1:15" ht="15.75" thickBot="1">
      <c r="A214" s="543">
        <v>8</v>
      </c>
      <c r="C214" s="745" t="s">
        <v>1179</v>
      </c>
      <c r="D214" s="484" t="s">
        <v>1180</v>
      </c>
      <c r="E214" s="1497">
        <v>0</v>
      </c>
      <c r="F214" s="1497">
        <v>0</v>
      </c>
      <c r="G214" s="467">
        <f>E214+F214</f>
        <v>0</v>
      </c>
      <c r="H214" s="1261"/>
      <c r="I214" s="455"/>
      <c r="J214" s="455" t="s">
        <v>1071</v>
      </c>
      <c r="K214" s="455"/>
      <c r="L214" s="455"/>
      <c r="M214" s="455"/>
      <c r="N214" s="455"/>
      <c r="O214" s="455"/>
    </row>
    <row r="215" spans="1:15">
      <c r="A215" s="543">
        <v>9</v>
      </c>
      <c r="C215" s="458" t="s">
        <v>145</v>
      </c>
      <c r="D215" s="455"/>
      <c r="E215" s="1031">
        <f>E212+E213+E214</f>
        <v>4445569629</v>
      </c>
      <c r="F215" s="1031">
        <f>F212+F213+F214</f>
        <v>3516372368</v>
      </c>
      <c r="G215" s="1031">
        <f>G212+G213+G214</f>
        <v>7961941997</v>
      </c>
      <c r="H215" s="455"/>
      <c r="I215" s="455"/>
      <c r="J215" s="455"/>
      <c r="K215" s="455"/>
      <c r="L215" s="455"/>
      <c r="M215" s="455"/>
      <c r="N215" s="455"/>
      <c r="O215" s="455"/>
    </row>
    <row r="216" spans="1:15">
      <c r="A216" s="543"/>
      <c r="C216" s="458" t="s">
        <v>1071</v>
      </c>
      <c r="D216" s="455"/>
      <c r="E216" s="455"/>
      <c r="F216" s="455"/>
      <c r="H216" s="455"/>
      <c r="I216" s="455"/>
      <c r="J216" s="455"/>
      <c r="K216" s="455"/>
      <c r="L216" s="455" t="s">
        <v>1071</v>
      </c>
      <c r="M216" s="455" t="s">
        <v>1071</v>
      </c>
      <c r="N216" s="455"/>
      <c r="O216" s="455"/>
    </row>
    <row r="217" spans="1:15" ht="16.5" thickBot="1">
      <c r="A217" s="543"/>
      <c r="B217" s="488"/>
      <c r="C217" s="200" t="s">
        <v>1181</v>
      </c>
      <c r="D217" s="455"/>
      <c r="E217" s="455"/>
      <c r="F217" s="455"/>
      <c r="G217" s="37"/>
      <c r="H217" s="455"/>
      <c r="I217" s="455"/>
      <c r="J217" s="455"/>
      <c r="K217" s="455"/>
      <c r="L217" s="480" t="s">
        <v>37</v>
      </c>
      <c r="M217" s="455"/>
      <c r="N217" s="455"/>
      <c r="O217" s="455"/>
    </row>
    <row r="218" spans="1:15" ht="15.75">
      <c r="A218" s="543">
        <v>10</v>
      </c>
      <c r="B218" s="488"/>
      <c r="C218" s="456" t="s">
        <v>71</v>
      </c>
      <c r="D218" s="455" t="s">
        <v>346</v>
      </c>
      <c r="E218" s="1491">
        <v>88625035</v>
      </c>
      <c r="F218" s="1491">
        <v>59586145</v>
      </c>
      <c r="G218" s="1031">
        <f>F218+E218</f>
        <v>148211180</v>
      </c>
      <c r="H218" s="1223"/>
      <c r="I218" s="455"/>
      <c r="J218" s="455"/>
      <c r="K218" s="455"/>
      <c r="L218" s="481"/>
      <c r="M218" s="455"/>
      <c r="N218" s="455"/>
      <c r="O218" s="455"/>
    </row>
    <row r="219" spans="1:15" ht="15.75">
      <c r="A219" s="543">
        <v>11</v>
      </c>
      <c r="B219" s="488"/>
      <c r="C219" s="456" t="s">
        <v>344</v>
      </c>
      <c r="D219" s="455" t="s">
        <v>347</v>
      </c>
      <c r="E219" s="1493">
        <v>2896978</v>
      </c>
      <c r="F219" s="1493">
        <v>942072</v>
      </c>
      <c r="G219" s="482">
        <f>F219+E219</f>
        <v>3839050</v>
      </c>
      <c r="H219" s="1223"/>
      <c r="I219" s="455"/>
      <c r="J219" s="455"/>
      <c r="K219" s="455"/>
      <c r="L219" s="481"/>
      <c r="M219" s="455"/>
      <c r="N219" s="455"/>
      <c r="O219" s="455"/>
    </row>
    <row r="220" spans="1:15" ht="15.75">
      <c r="A220" s="543">
        <v>12</v>
      </c>
      <c r="B220" s="488"/>
      <c r="C220" s="456" t="s">
        <v>183</v>
      </c>
      <c r="D220" s="455" t="s">
        <v>348</v>
      </c>
      <c r="E220" s="1493">
        <v>5008589</v>
      </c>
      <c r="F220" s="1493">
        <v>507778</v>
      </c>
      <c r="G220" s="482">
        <f>F220+E220</f>
        <v>5516367</v>
      </c>
      <c r="H220" s="1223"/>
      <c r="I220" s="455"/>
      <c r="J220" s="455"/>
      <c r="K220" s="455"/>
      <c r="L220" s="481"/>
      <c r="M220" s="455"/>
      <c r="N220" s="455"/>
      <c r="O220" s="455"/>
    </row>
    <row r="221" spans="1:15">
      <c r="A221" s="543">
        <v>13</v>
      </c>
      <c r="B221" s="488"/>
      <c r="C221" s="456" t="s">
        <v>345</v>
      </c>
      <c r="D221" s="455" t="s">
        <v>349</v>
      </c>
      <c r="E221" s="1493">
        <v>0</v>
      </c>
      <c r="F221" s="1493">
        <v>0</v>
      </c>
      <c r="G221" s="482">
        <f>F221+E221</f>
        <v>0</v>
      </c>
      <c r="H221" s="1261"/>
      <c r="I221" s="455"/>
      <c r="J221" s="455"/>
      <c r="K221" s="455"/>
      <c r="L221" s="481"/>
      <c r="M221" s="455"/>
      <c r="N221" s="455"/>
      <c r="O221" s="455"/>
    </row>
    <row r="222" spans="1:15" ht="15.75" thickBot="1">
      <c r="A222" s="543">
        <v>14</v>
      </c>
      <c r="B222" s="488"/>
      <c r="C222" s="456" t="s">
        <v>184</v>
      </c>
      <c r="D222" s="484" t="s">
        <v>350</v>
      </c>
      <c r="E222" s="1497">
        <v>0</v>
      </c>
      <c r="F222" s="1497">
        <v>0</v>
      </c>
      <c r="G222" s="483">
        <f>F222+E222</f>
        <v>0</v>
      </c>
      <c r="H222" s="1261"/>
      <c r="I222" s="455"/>
      <c r="J222" s="455"/>
      <c r="K222" s="455"/>
      <c r="L222" s="481"/>
      <c r="M222" s="455"/>
      <c r="N222" s="455"/>
      <c r="O222" s="455"/>
    </row>
    <row r="223" spans="1:15">
      <c r="A223" s="575">
        <v>15</v>
      </c>
      <c r="B223" s="488"/>
      <c r="C223" s="578" t="s">
        <v>146</v>
      </c>
      <c r="D223" s="554"/>
      <c r="E223" s="1035">
        <f>SUM(E218:E220)-E221-E222</f>
        <v>96530602</v>
      </c>
      <c r="F223" s="1035">
        <f>SUM(F218:F220)-F221-F222</f>
        <v>61035995</v>
      </c>
      <c r="G223" s="1035">
        <f>SUM(G218:G220)-G221-G222</f>
        <v>157566597</v>
      </c>
      <c r="H223" s="455"/>
      <c r="I223" s="455"/>
      <c r="J223" s="485"/>
      <c r="K223" s="455"/>
      <c r="L223" s="1058">
        <f>G223</f>
        <v>157566597</v>
      </c>
      <c r="M223" s="455"/>
      <c r="N223" s="455"/>
      <c r="O223" s="455"/>
    </row>
    <row r="224" spans="1:15">
      <c r="A224" s="543"/>
      <c r="C224" s="458"/>
      <c r="D224" s="455"/>
      <c r="E224" s="455"/>
      <c r="F224" s="455"/>
      <c r="G224" s="455"/>
      <c r="H224" s="455"/>
      <c r="I224" s="455"/>
      <c r="J224" s="455"/>
      <c r="K224" s="455"/>
      <c r="L224" s="455"/>
      <c r="M224" s="455"/>
      <c r="N224" s="455"/>
      <c r="O224" s="455"/>
    </row>
    <row r="225" spans="1:15">
      <c r="A225" s="543">
        <v>16</v>
      </c>
      <c r="B225" s="488"/>
      <c r="C225" s="770"/>
      <c r="D225" s="578" t="s">
        <v>564</v>
      </c>
      <c r="E225" s="1491">
        <v>969791</v>
      </c>
      <c r="F225" s="1491">
        <v>0</v>
      </c>
      <c r="G225" s="1031">
        <f>F225+E225</f>
        <v>969791</v>
      </c>
      <c r="H225" s="1261"/>
      <c r="I225" s="455"/>
      <c r="J225" s="455"/>
      <c r="K225" s="457"/>
      <c r="L225" s="1031">
        <f>G225</f>
        <v>969791</v>
      </c>
      <c r="M225" s="455"/>
      <c r="N225" s="455"/>
      <c r="O225" s="455"/>
    </row>
    <row r="226" spans="1:15">
      <c r="A226" s="543"/>
      <c r="B226" s="488"/>
      <c r="C226" s="456"/>
      <c r="D226" s="455"/>
      <c r="E226" s="455"/>
      <c r="F226" s="455"/>
      <c r="G226" s="455"/>
      <c r="H226" s="455"/>
      <c r="I226" s="455"/>
      <c r="J226" s="455"/>
      <c r="K226" s="455"/>
      <c r="L226" s="455"/>
      <c r="M226" s="455"/>
      <c r="N226" s="455"/>
      <c r="O226" s="455"/>
    </row>
    <row r="227" spans="1:15">
      <c r="A227" s="543"/>
      <c r="B227" s="488"/>
      <c r="C227" s="456" t="s">
        <v>775</v>
      </c>
      <c r="D227" s="455"/>
      <c r="E227" s="455"/>
      <c r="F227" s="455"/>
      <c r="G227" s="455"/>
      <c r="H227" s="455"/>
      <c r="I227" s="455"/>
      <c r="J227" s="455"/>
      <c r="K227" s="455"/>
      <c r="L227" s="455"/>
      <c r="M227" s="455"/>
      <c r="N227" s="455"/>
      <c r="O227" s="455"/>
    </row>
    <row r="228" spans="1:15" ht="15.75">
      <c r="A228" s="543">
        <v>17</v>
      </c>
      <c r="B228" s="488"/>
      <c r="C228" s="456"/>
      <c r="D228" s="457" t="s">
        <v>1584</v>
      </c>
      <c r="E228" s="1507">
        <v>2790646516</v>
      </c>
      <c r="F228" s="459"/>
      <c r="G228" s="1031">
        <f>F228+E228</f>
        <v>2790646516</v>
      </c>
      <c r="H228" s="1223"/>
      <c r="I228" s="455"/>
      <c r="J228" s="455"/>
      <c r="K228" s="455"/>
      <c r="L228" s="1035">
        <f>G228</f>
        <v>2790646516</v>
      </c>
      <c r="M228" s="455"/>
      <c r="N228" s="455"/>
      <c r="O228" s="455"/>
    </row>
    <row r="229" spans="1:15">
      <c r="A229" s="543">
        <v>18</v>
      </c>
      <c r="B229" s="488"/>
      <c r="C229" s="456"/>
      <c r="D229" s="455" t="s">
        <v>1585</v>
      </c>
      <c r="E229" s="455"/>
      <c r="F229" s="455"/>
      <c r="G229" s="455"/>
      <c r="H229" s="455"/>
      <c r="I229" s="455"/>
      <c r="J229" s="455"/>
      <c r="K229" s="455"/>
      <c r="L229" s="487">
        <f>-G235</f>
        <v>-21436300</v>
      </c>
      <c r="M229" s="455"/>
      <c r="N229" s="455"/>
      <c r="O229" s="455"/>
    </row>
    <row r="230" spans="1:15" ht="16.5" thickBot="1">
      <c r="A230" s="543">
        <v>19</v>
      </c>
      <c r="B230" s="488"/>
      <c r="C230" s="770"/>
      <c r="D230" s="457" t="s">
        <v>187</v>
      </c>
      <c r="F230" s="457"/>
      <c r="G230" s="457"/>
      <c r="H230" s="1261"/>
      <c r="I230" s="457"/>
      <c r="J230" s="457"/>
      <c r="K230" s="455"/>
      <c r="L230" s="1497">
        <v>0</v>
      </c>
      <c r="M230" s="455"/>
      <c r="N230" s="1223"/>
      <c r="O230" s="455"/>
    </row>
    <row r="231" spans="1:15">
      <c r="A231" s="543">
        <v>20</v>
      </c>
      <c r="B231" s="488"/>
      <c r="C231" s="488"/>
      <c r="D231" s="455" t="s">
        <v>776</v>
      </c>
      <c r="E231" s="488" t="s">
        <v>147</v>
      </c>
      <c r="F231" s="455"/>
      <c r="H231" s="488"/>
      <c r="I231" s="488"/>
      <c r="J231" s="488"/>
      <c r="K231" s="488"/>
      <c r="L231" s="1031">
        <f>+L228+L229+L230</f>
        <v>2769210216</v>
      </c>
      <c r="M231" s="455"/>
      <c r="N231" s="455"/>
      <c r="O231" s="455"/>
    </row>
    <row r="232" spans="1:15">
      <c r="A232" s="575"/>
      <c r="C232" s="458"/>
      <c r="D232" s="455"/>
      <c r="E232" s="455"/>
      <c r="F232" s="455"/>
      <c r="G232" s="455"/>
      <c r="H232" s="455"/>
      <c r="I232" s="455"/>
      <c r="J232" s="489" t="s">
        <v>777</v>
      </c>
      <c r="K232" s="455"/>
      <c r="L232" s="1050"/>
      <c r="M232" s="455"/>
      <c r="N232" s="455"/>
      <c r="O232" s="455"/>
    </row>
    <row r="233" spans="1:15" ht="16.5" thickBot="1">
      <c r="A233" s="575"/>
      <c r="C233" s="458"/>
      <c r="D233" s="37"/>
      <c r="E233" s="196" t="s">
        <v>1544</v>
      </c>
      <c r="F233" s="196" t="s">
        <v>1545</v>
      </c>
      <c r="G233" s="490" t="s">
        <v>37</v>
      </c>
      <c r="H233" s="490" t="s">
        <v>778</v>
      </c>
      <c r="I233" s="455"/>
      <c r="J233" s="490" t="s">
        <v>442</v>
      </c>
      <c r="K233" s="455"/>
      <c r="L233" s="490" t="s">
        <v>779</v>
      </c>
      <c r="M233" s="455"/>
      <c r="N233" s="455"/>
      <c r="O233" s="455"/>
    </row>
    <row r="234" spans="1:15" ht="15.75">
      <c r="A234" s="1263">
        <v>21</v>
      </c>
      <c r="B234" s="488"/>
      <c r="C234" s="548" t="s">
        <v>1661</v>
      </c>
      <c r="E234" s="1491">
        <f>1482745000+0+0</f>
        <v>1482745000</v>
      </c>
      <c r="F234" s="1491">
        <f>1012257500+0+0</f>
        <v>1012257500</v>
      </c>
      <c r="G234" s="1058">
        <f>E234+F234</f>
        <v>2495002500</v>
      </c>
      <c r="H234" s="491">
        <f>IF($G$237&gt;0,G234/$G$237,0)</f>
        <v>0.47203332882063614</v>
      </c>
      <c r="I234" s="1223"/>
      <c r="J234" s="493">
        <f>IF(G234&gt;0,L223/G234,0)</f>
        <v>6.3152881409938466E-2</v>
      </c>
      <c r="L234" s="494">
        <f>J234*H234</f>
        <v>2.9810264836548122E-2</v>
      </c>
      <c r="M234" s="495" t="s">
        <v>780</v>
      </c>
      <c r="O234" s="455"/>
    </row>
    <row r="235" spans="1:15" ht="15.75">
      <c r="A235" s="575">
        <v>22</v>
      </c>
      <c r="B235" s="488"/>
      <c r="C235" s="548" t="s">
        <v>352</v>
      </c>
      <c r="E235" s="1493">
        <v>21436300</v>
      </c>
      <c r="F235" s="496">
        <v>0</v>
      </c>
      <c r="G235" s="503">
        <f>E235+F235</f>
        <v>21436300</v>
      </c>
      <c r="H235" s="497">
        <f>IF($G$237&gt;0,G235/$G$237,0)</f>
        <v>4.0555662956641538E-3</v>
      </c>
      <c r="I235" s="1223"/>
      <c r="J235" s="493">
        <f>IF(G235&gt;0,L225/G235,0)</f>
        <v>4.5240596558174688E-2</v>
      </c>
      <c r="L235" s="494">
        <f>J235*H235</f>
        <v>1.83476238597073E-4</v>
      </c>
      <c r="M235" s="455"/>
      <c r="O235" s="455"/>
    </row>
    <row r="236" spans="1:15" ht="15.75" thickBot="1">
      <c r="A236" s="575">
        <v>23</v>
      </c>
      <c r="B236" s="488"/>
      <c r="C236" s="548" t="s">
        <v>353</v>
      </c>
      <c r="D236" s="457"/>
      <c r="E236" s="1046">
        <f>+L231</f>
        <v>2769210216</v>
      </c>
      <c r="F236" s="499">
        <v>0</v>
      </c>
      <c r="G236" s="467">
        <f>E236+F236</f>
        <v>2769210216</v>
      </c>
      <c r="H236" s="500">
        <f>IF($G$237&gt;0,G236/$G$237,0)</f>
        <v>0.52391110488369963</v>
      </c>
      <c r="I236" s="492"/>
      <c r="J236" s="493">
        <v>0.113</v>
      </c>
      <c r="L236" s="501">
        <f>J236*H236</f>
        <v>5.9201954851858057E-2</v>
      </c>
      <c r="M236" s="455"/>
      <c r="O236" s="455"/>
    </row>
    <row r="237" spans="1:15">
      <c r="A237" s="575">
        <v>24</v>
      </c>
      <c r="B237" s="488"/>
      <c r="C237" s="469" t="s">
        <v>718</v>
      </c>
      <c r="G237" s="1031">
        <f>G236+G235+G234</f>
        <v>5285649016</v>
      </c>
      <c r="H237" s="502">
        <f>SUM(H234:H236)</f>
        <v>1</v>
      </c>
      <c r="I237" s="455"/>
      <c r="J237" s="455"/>
      <c r="K237" s="455"/>
      <c r="L237" s="494">
        <f>SUM(L234:L236)</f>
        <v>8.9195695927003257E-2</v>
      </c>
      <c r="M237" s="495" t="s">
        <v>781</v>
      </c>
      <c r="O237" s="455"/>
    </row>
    <row r="238" spans="1:15">
      <c r="A238" s="575"/>
      <c r="C238" s="458"/>
      <c r="G238" s="455"/>
      <c r="H238" s="455"/>
      <c r="I238" s="455"/>
      <c r="J238" s="455"/>
      <c r="K238" s="455"/>
      <c r="L238" s="494"/>
      <c r="M238" s="495"/>
      <c r="O238" s="455"/>
    </row>
    <row r="239" spans="1:15" ht="15.75">
      <c r="A239" s="575"/>
      <c r="B239" s="454"/>
      <c r="C239" s="30" t="s">
        <v>251</v>
      </c>
      <c r="D239" s="454"/>
      <c r="E239" s="454"/>
      <c r="F239" s="454"/>
      <c r="G239" s="457"/>
      <c r="H239" s="457"/>
      <c r="I239" s="457"/>
      <c r="J239" s="457"/>
      <c r="K239" s="455"/>
      <c r="L239" s="494"/>
      <c r="M239" s="495"/>
      <c r="O239" s="455"/>
    </row>
    <row r="240" spans="1:15">
      <c r="A240" s="558">
        <v>25</v>
      </c>
      <c r="B240" s="558"/>
      <c r="C240" s="469" t="s">
        <v>72</v>
      </c>
      <c r="D240" s="454" t="s">
        <v>618</v>
      </c>
      <c r="E240" s="821"/>
      <c r="F240" s="821"/>
      <c r="G240" s="1035">
        <f>+'A-11 (Incentive Plant)'!C21</f>
        <v>192167915</v>
      </c>
      <c r="H240" s="457"/>
      <c r="I240" s="457"/>
      <c r="J240" s="457"/>
      <c r="K240" s="455"/>
      <c r="L240" s="494"/>
      <c r="M240" s="495"/>
      <c r="O240" s="455"/>
    </row>
    <row r="241" spans="1:16" ht="15.75" thickBot="1">
      <c r="A241" s="558">
        <v>26</v>
      </c>
      <c r="B241" s="558"/>
      <c r="C241" s="469" t="s">
        <v>73</v>
      </c>
      <c r="D241" s="454" t="s">
        <v>618</v>
      </c>
      <c r="E241" s="498"/>
      <c r="F241" s="498"/>
      <c r="G241" s="1047">
        <f>+'A-11 (Incentive Plant)'!D21</f>
        <v>14931787</v>
      </c>
      <c r="H241" s="457"/>
      <c r="I241" s="457"/>
      <c r="J241" s="457"/>
      <c r="K241" s="455"/>
      <c r="L241" s="494"/>
      <c r="M241" s="495"/>
      <c r="O241" s="455"/>
    </row>
    <row r="242" spans="1:16">
      <c r="A242" s="558">
        <v>27</v>
      </c>
      <c r="B242" s="558"/>
      <c r="C242" s="469" t="s">
        <v>1069</v>
      </c>
      <c r="D242" s="454" t="s">
        <v>1641</v>
      </c>
      <c r="E242" s="529"/>
      <c r="F242" s="529"/>
      <c r="G242" s="1035">
        <f>G240-G241</f>
        <v>177236128</v>
      </c>
      <c r="H242" s="457"/>
      <c r="I242" s="457"/>
      <c r="J242" s="457"/>
      <c r="K242" s="455"/>
      <c r="L242" s="494"/>
      <c r="M242" s="495"/>
      <c r="O242" s="455"/>
    </row>
    <row r="243" spans="1:16">
      <c r="A243" s="558"/>
      <c r="B243" s="558"/>
      <c r="C243" s="469"/>
      <c r="D243" s="454"/>
      <c r="E243" s="454"/>
      <c r="F243" s="454"/>
      <c r="G243" s="457"/>
      <c r="H243" s="457"/>
      <c r="I243" s="457"/>
      <c r="J243" s="457"/>
      <c r="K243" s="455"/>
      <c r="L243" s="494"/>
      <c r="M243" s="495"/>
      <c r="O243" s="488"/>
    </row>
    <row r="244" spans="1:16" ht="15.75">
      <c r="A244" s="558">
        <v>28</v>
      </c>
      <c r="B244" s="558"/>
      <c r="C244" s="469" t="s">
        <v>251</v>
      </c>
      <c r="D244" s="454" t="s">
        <v>618</v>
      </c>
      <c r="E244" s="454"/>
      <c r="F244" s="454"/>
      <c r="G244" s="454"/>
      <c r="H244" s="457"/>
      <c r="I244" s="1577"/>
      <c r="J244" s="1507">
        <f>+'A-11 (Incentive Plant)'!F22</f>
        <v>870529.4</v>
      </c>
      <c r="K244" s="455"/>
      <c r="L244" s="494"/>
      <c r="M244" s="495"/>
      <c r="O244" s="488"/>
      <c r="P244" s="454"/>
    </row>
    <row r="245" spans="1:16">
      <c r="A245" s="543"/>
      <c r="B245" s="488"/>
      <c r="C245" s="772"/>
      <c r="D245" s="1709" t="str">
        <f>+D1</f>
        <v xml:space="preserve">     Rate Formula Template</v>
      </c>
      <c r="E245" s="1709"/>
      <c r="F245" s="1709"/>
      <c r="G245" s="1699"/>
      <c r="H245" s="1699"/>
      <c r="I245" s="455"/>
      <c r="M245" s="773"/>
      <c r="N245" s="553" t="str">
        <f>+N1</f>
        <v>Actual Gross Rev</v>
      </c>
      <c r="O245" s="488"/>
    </row>
    <row r="246" spans="1:16">
      <c r="A246" s="543"/>
      <c r="B246" s="488"/>
      <c r="C246" s="772"/>
      <c r="D246" s="1709" t="str">
        <f>+D2</f>
        <v xml:space="preserve"> Utilizing FERC Form 1 Data</v>
      </c>
      <c r="E246" s="1709"/>
      <c r="F246" s="1709"/>
      <c r="G246" s="1699"/>
      <c r="H246" s="1699"/>
      <c r="I246" s="455"/>
      <c r="J246" s="455"/>
      <c r="M246" s="773"/>
      <c r="N246" s="1240" t="s">
        <v>1543</v>
      </c>
      <c r="O246" s="488"/>
    </row>
    <row r="247" spans="1:16">
      <c r="A247" s="543"/>
      <c r="B247" s="488"/>
      <c r="C247" s="772"/>
      <c r="D247" s="1709" t="str">
        <f>+D3</f>
        <v>Actual Gross Revenue Requirements</v>
      </c>
      <c r="E247" s="1709"/>
      <c r="F247" s="1709"/>
      <c r="G247" s="1699"/>
      <c r="H247" s="1699"/>
      <c r="I247" s="455"/>
      <c r="J247" s="455"/>
      <c r="M247" s="773"/>
      <c r="N247" s="774"/>
      <c r="O247" s="488"/>
    </row>
    <row r="248" spans="1:16">
      <c r="A248" s="543"/>
      <c r="B248" s="488"/>
      <c r="C248" s="772"/>
      <c r="D248" s="1709" t="str">
        <f>+D4</f>
        <v>For the 12 months ended - December 31, 2011</v>
      </c>
      <c r="E248" s="1709"/>
      <c r="F248" s="1709"/>
      <c r="G248" s="1699"/>
      <c r="H248" s="1699"/>
      <c r="I248" s="455"/>
      <c r="J248" s="455"/>
      <c r="K248" s="775"/>
      <c r="M248" s="773"/>
      <c r="O248" s="488"/>
    </row>
    <row r="249" spans="1:16" ht="6" customHeight="1">
      <c r="A249" s="543"/>
      <c r="B249" s="488"/>
      <c r="C249" s="772"/>
      <c r="D249" s="543"/>
      <c r="E249" s="543"/>
      <c r="F249" s="543"/>
      <c r="G249" s="455"/>
      <c r="H249" s="455"/>
      <c r="I249" s="455"/>
      <c r="J249" s="455"/>
      <c r="K249" s="775"/>
      <c r="M249" s="773"/>
      <c r="N249" s="776"/>
      <c r="O249" s="488"/>
    </row>
    <row r="250" spans="1:16">
      <c r="A250" s="543"/>
      <c r="B250" s="488"/>
      <c r="C250" s="772"/>
      <c r="D250" s="1702" t="str">
        <f>+D$6</f>
        <v>WESTAR ENERGY, INC. (Westar Energy and Kansas Gas and Electric)</v>
      </c>
      <c r="E250" s="1702"/>
      <c r="F250" s="1702"/>
      <c r="G250" s="1703"/>
      <c r="H250" s="1703"/>
      <c r="I250" s="455"/>
      <c r="J250" s="455"/>
      <c r="K250" s="488"/>
      <c r="M250" s="773"/>
      <c r="N250" s="776"/>
      <c r="O250" s="488"/>
    </row>
    <row r="251" spans="1:16">
      <c r="A251" s="543"/>
      <c r="B251" s="488"/>
      <c r="C251" s="772"/>
      <c r="D251" s="1702" t="str">
        <f>+D$7</f>
        <v>(WESTAR)</v>
      </c>
      <c r="E251" s="1702"/>
      <c r="F251" s="1702"/>
      <c r="G251" s="1703"/>
      <c r="H251" s="1703"/>
      <c r="I251" s="455"/>
      <c r="J251" s="455"/>
      <c r="K251" s="488"/>
      <c r="L251" s="775"/>
      <c r="M251" s="773"/>
      <c r="N251" s="776"/>
      <c r="O251" s="488"/>
    </row>
    <row r="252" spans="1:16" ht="6" customHeight="1">
      <c r="A252" s="543"/>
      <c r="B252" s="488"/>
      <c r="C252" s="772"/>
      <c r="D252" s="543"/>
      <c r="E252" s="543"/>
      <c r="F252" s="543"/>
      <c r="G252" s="489"/>
      <c r="H252" s="455"/>
      <c r="I252" s="455"/>
      <c r="J252" s="455"/>
      <c r="K252" s="488"/>
      <c r="L252" s="775"/>
      <c r="M252" s="773"/>
      <c r="N252" s="776"/>
      <c r="O252" s="488"/>
    </row>
    <row r="253" spans="1:16" ht="15.75">
      <c r="B253" s="488"/>
      <c r="C253" s="772"/>
      <c r="D253" s="1708" t="s">
        <v>1532</v>
      </c>
      <c r="E253" s="1708"/>
      <c r="F253" s="1708"/>
      <c r="G253" s="1699"/>
      <c r="H253" s="1699"/>
      <c r="I253" s="455"/>
      <c r="J253" s="455"/>
      <c r="K253" s="488"/>
      <c r="L253" s="775"/>
      <c r="M253" s="773"/>
      <c r="N253" s="776"/>
      <c r="O253" s="488"/>
    </row>
    <row r="254" spans="1:16" ht="15.75">
      <c r="A254" s="456" t="s">
        <v>1306</v>
      </c>
      <c r="B254" s="488"/>
      <c r="C254" s="772"/>
      <c r="D254" s="543"/>
      <c r="E254" s="543"/>
      <c r="F254" s="543"/>
      <c r="G254" s="14"/>
      <c r="H254" s="455"/>
      <c r="I254" s="455"/>
      <c r="J254" s="455"/>
      <c r="K254" s="488"/>
      <c r="L254" s="775"/>
      <c r="M254" s="773"/>
      <c r="N254" s="776"/>
      <c r="O254" s="488"/>
    </row>
    <row r="255" spans="1:16">
      <c r="A255" s="456" t="s">
        <v>223</v>
      </c>
      <c r="B255" s="488"/>
      <c r="C255" s="456"/>
      <c r="D255" s="543"/>
      <c r="E255" s="543"/>
      <c r="F255" s="543"/>
      <c r="G255" s="455"/>
      <c r="H255" s="455"/>
      <c r="I255" s="455"/>
      <c r="J255" s="455"/>
      <c r="K255" s="488"/>
      <c r="L255" s="455"/>
      <c r="M255" s="488"/>
      <c r="N255" s="455"/>
      <c r="O255" s="738"/>
    </row>
    <row r="257" spans="1:15" ht="15.75" thickBot="1">
      <c r="A257" s="490" t="s">
        <v>784</v>
      </c>
      <c r="B257" s="488"/>
      <c r="C257" s="456"/>
      <c r="D257" s="488"/>
      <c r="E257" s="488"/>
      <c r="F257" s="488"/>
      <c r="G257" s="455"/>
      <c r="H257" s="455"/>
      <c r="I257" s="455"/>
      <c r="J257" s="455"/>
      <c r="K257" s="488"/>
      <c r="L257" s="455"/>
      <c r="M257" s="488"/>
      <c r="N257" s="455"/>
      <c r="O257" s="738"/>
    </row>
    <row r="258" spans="1:15">
      <c r="A258" s="558" t="s">
        <v>416</v>
      </c>
      <c r="B258" s="738"/>
      <c r="C258" s="738" t="s">
        <v>1385</v>
      </c>
      <c r="D258" s="738"/>
      <c r="E258" s="738"/>
      <c r="F258" s="738"/>
      <c r="G258" s="738"/>
      <c r="H258" s="738"/>
      <c r="I258" s="738"/>
      <c r="J258" s="738"/>
      <c r="K258" s="738"/>
      <c r="L258" s="738"/>
      <c r="M258" s="738"/>
      <c r="N258" s="738"/>
      <c r="O258" s="738"/>
    </row>
    <row r="259" spans="1:15">
      <c r="A259" s="543" t="s">
        <v>396</v>
      </c>
      <c r="B259" s="488"/>
      <c r="C259" s="738" t="s">
        <v>786</v>
      </c>
      <c r="D259" s="738"/>
      <c r="E259" s="738"/>
      <c r="F259" s="738"/>
      <c r="G259" s="738"/>
      <c r="H259" s="738"/>
      <c r="I259" s="738"/>
      <c r="J259" s="738"/>
      <c r="K259" s="738"/>
      <c r="L259" s="738"/>
      <c r="M259" s="738"/>
      <c r="N259" s="738"/>
      <c r="O259" s="738"/>
    </row>
    <row r="260" spans="1:15">
      <c r="A260" s="543" t="s">
        <v>877</v>
      </c>
      <c r="B260" s="488"/>
      <c r="C260" s="738" t="s">
        <v>433</v>
      </c>
      <c r="D260" s="738"/>
      <c r="E260" s="738"/>
      <c r="F260" s="738"/>
      <c r="G260" s="738"/>
      <c r="H260" s="738"/>
      <c r="I260" s="738"/>
      <c r="J260" s="738"/>
      <c r="K260" s="738"/>
      <c r="L260" s="738"/>
      <c r="M260" s="738"/>
      <c r="N260" s="738"/>
      <c r="O260" s="738"/>
    </row>
    <row r="261" spans="1:15">
      <c r="A261" s="543"/>
      <c r="B261" s="488"/>
      <c r="C261" s="738" t="s">
        <v>1279</v>
      </c>
      <c r="D261" s="738"/>
      <c r="E261" s="738"/>
      <c r="F261" s="738"/>
      <c r="G261" s="738"/>
      <c r="H261" s="738"/>
      <c r="I261" s="738"/>
      <c r="J261" s="738"/>
      <c r="K261" s="738"/>
      <c r="L261" s="738"/>
      <c r="M261" s="738"/>
      <c r="N261" s="738"/>
      <c r="O261" s="738"/>
    </row>
    <row r="262" spans="1:15">
      <c r="A262" s="555" t="s">
        <v>880</v>
      </c>
      <c r="C262" s="719" t="s">
        <v>1386</v>
      </c>
      <c r="D262" s="719"/>
      <c r="E262" s="719"/>
      <c r="F262" s="719"/>
      <c r="G262" s="719"/>
      <c r="H262" s="738"/>
      <c r="I262" s="738"/>
      <c r="J262" s="738"/>
      <c r="K262" s="738"/>
      <c r="L262" s="738"/>
      <c r="M262" s="738"/>
      <c r="N262" s="738"/>
      <c r="O262" s="738"/>
    </row>
    <row r="263" spans="1:15">
      <c r="A263" s="555" t="s">
        <v>878</v>
      </c>
      <c r="C263" s="719" t="s">
        <v>1062</v>
      </c>
      <c r="D263" s="719"/>
      <c r="E263" s="719"/>
      <c r="F263" s="719"/>
      <c r="G263" s="719"/>
      <c r="H263" s="719"/>
      <c r="I263" s="719"/>
      <c r="J263" s="719"/>
      <c r="K263" s="719"/>
      <c r="L263" s="719"/>
      <c r="M263" s="719"/>
      <c r="N263" s="738"/>
      <c r="O263" s="738"/>
    </row>
    <row r="264" spans="1:15">
      <c r="A264" s="543" t="s">
        <v>879</v>
      </c>
      <c r="B264" s="488"/>
      <c r="C264" s="738" t="s">
        <v>1150</v>
      </c>
      <c r="D264" s="738"/>
      <c r="E264" s="738"/>
      <c r="F264" s="738"/>
      <c r="G264" s="738"/>
      <c r="H264" s="738"/>
      <c r="I264" s="738"/>
      <c r="J264" s="738"/>
      <c r="K264" s="738"/>
      <c r="L264" s="738"/>
      <c r="M264" s="738"/>
      <c r="N264" s="738"/>
      <c r="O264" s="738"/>
    </row>
    <row r="265" spans="1:15">
      <c r="A265" s="543"/>
      <c r="B265" s="488"/>
      <c r="C265" s="738" t="s">
        <v>1239</v>
      </c>
      <c r="D265" s="738"/>
      <c r="E265" s="738"/>
      <c r="F265" s="738"/>
      <c r="G265" s="738"/>
      <c r="H265" s="738"/>
      <c r="I265" s="738"/>
      <c r="J265" s="738"/>
      <c r="K265" s="738"/>
      <c r="L265" s="738"/>
      <c r="M265" s="738"/>
      <c r="N265" s="738"/>
      <c r="O265" s="738"/>
    </row>
    <row r="266" spans="1:15">
      <c r="A266" s="543" t="s">
        <v>1071</v>
      </c>
      <c r="B266" s="488"/>
      <c r="C266" s="454" t="s">
        <v>1238</v>
      </c>
      <c r="D266" s="738"/>
      <c r="E266" s="738"/>
      <c r="F266" s="738"/>
      <c r="G266" s="738"/>
      <c r="H266" s="738"/>
      <c r="I266" s="738"/>
      <c r="J266" s="738"/>
      <c r="K266" s="738"/>
      <c r="L266" s="738"/>
      <c r="M266" s="738"/>
      <c r="N266" s="738"/>
      <c r="O266" s="738"/>
    </row>
    <row r="267" spans="1:15">
      <c r="A267" s="543"/>
      <c r="B267" s="488"/>
      <c r="C267" s="738" t="s">
        <v>80</v>
      </c>
      <c r="D267" s="738"/>
      <c r="E267" s="738"/>
      <c r="F267" s="738"/>
      <c r="G267" s="738"/>
      <c r="H267" s="738"/>
      <c r="I267" s="738"/>
      <c r="J267" s="738"/>
      <c r="K267" s="738"/>
      <c r="L267" s="738"/>
      <c r="M267" s="738"/>
      <c r="N267" s="738"/>
      <c r="O267" s="738"/>
    </row>
    <row r="268" spans="1:15">
      <c r="A268" s="543"/>
      <c r="B268" s="488"/>
      <c r="C268" s="738" t="s">
        <v>1240</v>
      </c>
      <c r="D268" s="738"/>
      <c r="E268" s="738"/>
      <c r="F268" s="738"/>
      <c r="G268" s="738"/>
      <c r="H268" s="738"/>
      <c r="I268" s="738"/>
      <c r="J268" s="738"/>
      <c r="K268" s="738"/>
      <c r="L268" s="738"/>
      <c r="M268" s="738"/>
      <c r="N268" s="738"/>
      <c r="O268" s="738"/>
    </row>
    <row r="269" spans="1:15">
      <c r="A269" s="543" t="s">
        <v>785</v>
      </c>
      <c r="B269" s="488"/>
      <c r="C269" s="738" t="s">
        <v>1154</v>
      </c>
      <c r="D269" s="738"/>
      <c r="E269" s="738"/>
      <c r="F269" s="738"/>
      <c r="G269" s="738"/>
      <c r="H269" s="738"/>
      <c r="I269" s="738"/>
      <c r="J269" s="738"/>
      <c r="K269" s="738"/>
      <c r="L269" s="738"/>
      <c r="M269" s="738"/>
      <c r="N269" s="738"/>
      <c r="O269" s="738"/>
    </row>
    <row r="270" spans="1:15">
      <c r="A270" s="543"/>
      <c r="B270" s="488"/>
      <c r="C270" s="738" t="s">
        <v>1467</v>
      </c>
      <c r="D270" s="738"/>
      <c r="E270" s="738"/>
      <c r="F270" s="738"/>
      <c r="G270" s="738"/>
      <c r="H270" s="738"/>
      <c r="I270" s="738"/>
      <c r="J270" s="738"/>
      <c r="K270" s="738"/>
      <c r="L270" s="738"/>
      <c r="M270" s="738"/>
      <c r="N270" s="738"/>
      <c r="O270" s="738"/>
    </row>
    <row r="271" spans="1:15">
      <c r="A271" s="543" t="s">
        <v>787</v>
      </c>
      <c r="B271" s="488"/>
      <c r="C271" s="738" t="s">
        <v>1468</v>
      </c>
      <c r="D271" s="738"/>
      <c r="E271" s="738"/>
      <c r="F271" s="738"/>
      <c r="G271" s="738"/>
      <c r="H271" s="738"/>
      <c r="I271" s="738"/>
      <c r="J271" s="738"/>
      <c r="K271" s="738"/>
      <c r="L271" s="738"/>
      <c r="M271" s="738"/>
      <c r="N271" s="738"/>
      <c r="O271" s="738"/>
    </row>
    <row r="272" spans="1:15">
      <c r="A272" s="543"/>
      <c r="B272" s="488"/>
      <c r="C272" s="738" t="s">
        <v>1469</v>
      </c>
      <c r="D272" s="738"/>
      <c r="E272" s="738"/>
      <c r="F272" s="738"/>
      <c r="G272" s="738"/>
      <c r="H272" s="738"/>
      <c r="I272" s="738"/>
      <c r="J272" s="738"/>
      <c r="K272" s="738"/>
      <c r="L272" s="738"/>
      <c r="M272" s="738"/>
      <c r="N272" s="738"/>
      <c r="O272" s="738"/>
    </row>
    <row r="273" spans="1:15">
      <c r="A273" s="543"/>
      <c r="B273" s="488"/>
      <c r="C273" s="738" t="s">
        <v>1629</v>
      </c>
      <c r="D273" s="738"/>
      <c r="E273" s="738"/>
      <c r="F273" s="738"/>
      <c r="G273" s="738"/>
      <c r="H273" s="738"/>
      <c r="I273" s="738"/>
      <c r="J273" s="738"/>
      <c r="K273" s="738"/>
      <c r="L273" s="738"/>
      <c r="M273" s="738"/>
      <c r="N273" s="738"/>
      <c r="O273" s="738"/>
    </row>
    <row r="274" spans="1:15">
      <c r="A274" s="543"/>
      <c r="B274" s="488"/>
      <c r="C274" s="23" t="s">
        <v>1630</v>
      </c>
      <c r="D274" s="738"/>
      <c r="E274" s="738"/>
      <c r="F274" s="738"/>
      <c r="G274" s="738"/>
      <c r="H274" s="738"/>
      <c r="I274" s="738"/>
      <c r="J274" s="738"/>
      <c r="K274" s="738"/>
      <c r="L274" s="738"/>
      <c r="M274" s="738"/>
      <c r="N274" s="738"/>
      <c r="O274" s="738"/>
    </row>
    <row r="275" spans="1:15" s="10" customFormat="1">
      <c r="A275" s="15" t="s">
        <v>1071</v>
      </c>
      <c r="B275" s="944"/>
      <c r="C275" s="23" t="s">
        <v>941</v>
      </c>
      <c r="D275" s="945" t="s">
        <v>1440</v>
      </c>
      <c r="E275" s="1510">
        <v>0.35</v>
      </c>
      <c r="F275" s="23"/>
      <c r="G275" s="23"/>
      <c r="H275" s="23"/>
      <c r="I275" s="1261" t="s">
        <v>1958</v>
      </c>
      <c r="K275" s="23"/>
      <c r="L275" s="23"/>
      <c r="M275" s="23"/>
      <c r="N275" s="23"/>
      <c r="O275" s="23"/>
    </row>
    <row r="276" spans="1:15" s="10" customFormat="1">
      <c r="A276" s="15"/>
      <c r="B276" s="944"/>
      <c r="C276" s="23"/>
      <c r="D276" s="945" t="s">
        <v>1441</v>
      </c>
      <c r="E276" s="1510">
        <v>7.0000000000000007E-2</v>
      </c>
      <c r="F276" s="23" t="s">
        <v>935</v>
      </c>
      <c r="G276" s="23"/>
      <c r="H276" s="23"/>
      <c r="I276" s="1261" t="s">
        <v>1958</v>
      </c>
      <c r="K276" s="23"/>
      <c r="L276" s="23"/>
      <c r="M276" s="23"/>
      <c r="N276" s="23"/>
      <c r="O276" s="23"/>
    </row>
    <row r="277" spans="1:15" s="10" customFormat="1">
      <c r="A277" s="15"/>
      <c r="B277" s="944"/>
      <c r="C277" s="23"/>
      <c r="D277" s="945" t="s">
        <v>936</v>
      </c>
      <c r="E277" s="1510">
        <v>0</v>
      </c>
      <c r="F277" s="23" t="s">
        <v>937</v>
      </c>
      <c r="G277" s="23"/>
      <c r="H277" s="23"/>
      <c r="I277" s="1261"/>
      <c r="K277" s="23"/>
      <c r="L277" s="23"/>
      <c r="M277" s="23"/>
      <c r="N277" s="23"/>
      <c r="O277" s="23"/>
    </row>
    <row r="278" spans="1:15" s="10" customFormat="1" ht="30" customHeight="1">
      <c r="A278" s="15" t="s">
        <v>788</v>
      </c>
      <c r="B278" s="944"/>
      <c r="C278" s="1710" t="s">
        <v>1010</v>
      </c>
      <c r="D278" s="1710"/>
      <c r="E278" s="1710"/>
      <c r="F278" s="1262"/>
      <c r="G278" s="1262"/>
      <c r="H278" s="1262"/>
      <c r="I278" s="23"/>
      <c r="J278" s="23"/>
      <c r="K278" s="23"/>
      <c r="L278" s="23"/>
      <c r="M278" s="23"/>
      <c r="N278" s="23"/>
      <c r="O278" s="23"/>
    </row>
    <row r="279" spans="1:15" s="10" customFormat="1">
      <c r="A279" s="179" t="s">
        <v>789</v>
      </c>
      <c r="B279" s="944"/>
      <c r="C279" s="947" t="s">
        <v>1041</v>
      </c>
      <c r="D279" s="944"/>
      <c r="E279" s="944"/>
      <c r="F279" s="944"/>
      <c r="G279" s="23"/>
      <c r="H279" s="23"/>
      <c r="I279" s="23"/>
      <c r="J279" s="23"/>
      <c r="K279" s="23"/>
      <c r="L279" s="23"/>
      <c r="M279" s="23"/>
      <c r="N279" s="23"/>
      <c r="O279" s="23"/>
    </row>
    <row r="280" spans="1:15" s="10" customFormat="1">
      <c r="A280" s="15" t="s">
        <v>1155</v>
      </c>
      <c r="B280" s="944"/>
      <c r="C280" s="23" t="s">
        <v>1056</v>
      </c>
      <c r="D280" s="23"/>
      <c r="E280" s="23"/>
      <c r="F280" s="23"/>
      <c r="G280" s="23"/>
      <c r="H280" s="23"/>
      <c r="I280" s="23"/>
      <c r="J280" s="23"/>
      <c r="K280" s="23"/>
      <c r="L280" s="23"/>
      <c r="M280" s="23"/>
      <c r="N280" s="23"/>
      <c r="O280" s="23"/>
    </row>
    <row r="281" spans="1:15" s="10" customFormat="1">
      <c r="A281" s="15"/>
      <c r="B281" s="944"/>
      <c r="C281" s="23" t="s">
        <v>677</v>
      </c>
      <c r="D281" s="23"/>
      <c r="E281" s="23"/>
      <c r="F281" s="23"/>
      <c r="G281" s="23"/>
      <c r="H281" s="23"/>
      <c r="I281" s="23"/>
      <c r="J281" s="23"/>
      <c r="K281" s="23"/>
      <c r="L281" s="23"/>
      <c r="M281" s="23"/>
      <c r="N281" s="23"/>
      <c r="O281" s="23"/>
    </row>
    <row r="282" spans="1:15" s="10" customFormat="1">
      <c r="A282" s="15" t="s">
        <v>1156</v>
      </c>
      <c r="B282" s="944"/>
      <c r="C282" s="23" t="s">
        <v>800</v>
      </c>
      <c r="D282" s="23"/>
      <c r="E282" s="23"/>
      <c r="F282" s="23"/>
      <c r="G282" s="23"/>
      <c r="H282" s="23"/>
      <c r="I282" s="23"/>
      <c r="J282" s="23"/>
      <c r="K282" s="23"/>
      <c r="L282" s="23"/>
      <c r="M282" s="23"/>
      <c r="N282" s="23"/>
      <c r="O282" s="23"/>
    </row>
    <row r="283" spans="1:15" s="10" customFormat="1">
      <c r="A283" s="15" t="s">
        <v>1157</v>
      </c>
      <c r="B283" s="944"/>
      <c r="C283" s="23" t="s">
        <v>944</v>
      </c>
      <c r="D283" s="23"/>
      <c r="E283" s="23"/>
      <c r="F283" s="23"/>
      <c r="G283" s="23"/>
      <c r="H283" s="23"/>
      <c r="I283" s="23"/>
      <c r="J283" s="23"/>
      <c r="K283" s="23"/>
      <c r="L283" s="23"/>
      <c r="M283" s="23"/>
      <c r="N283" s="23"/>
      <c r="O283" s="23"/>
    </row>
    <row r="284" spans="1:15" s="10" customFormat="1">
      <c r="A284" s="12" t="s">
        <v>1158</v>
      </c>
      <c r="C284" s="28" t="s">
        <v>671</v>
      </c>
      <c r="D284" s="28"/>
      <c r="E284" s="28"/>
      <c r="F284" s="28"/>
      <c r="G284" s="23"/>
      <c r="H284" s="23"/>
      <c r="I284" s="23"/>
      <c r="J284" s="23"/>
      <c r="K284" s="23"/>
      <c r="L284" s="23"/>
      <c r="M284" s="23"/>
      <c r="N284" s="23"/>
      <c r="O284" s="1"/>
    </row>
    <row r="285" spans="1:15" s="10" customFormat="1">
      <c r="A285" s="15" t="s">
        <v>876</v>
      </c>
      <c r="B285" s="944"/>
      <c r="C285" s="23" t="s">
        <v>195</v>
      </c>
      <c r="D285" s="23"/>
      <c r="E285" s="23"/>
      <c r="F285" s="23"/>
      <c r="G285" s="23"/>
      <c r="H285" s="23"/>
      <c r="I285" s="23"/>
      <c r="J285" s="29"/>
      <c r="K285" s="23"/>
      <c r="L285" s="23"/>
      <c r="M285" s="23"/>
      <c r="N285" s="23"/>
      <c r="O285" s="1"/>
    </row>
    <row r="286" spans="1:15" s="10" customFormat="1">
      <c r="A286" s="15"/>
      <c r="B286" s="944"/>
      <c r="C286" s="23" t="s">
        <v>738</v>
      </c>
      <c r="D286" s="23"/>
      <c r="E286" s="23"/>
      <c r="F286" s="23"/>
      <c r="G286" s="23"/>
      <c r="H286" s="23"/>
      <c r="I286" s="23"/>
      <c r="J286" s="29"/>
      <c r="K286" s="23"/>
      <c r="L286" s="23"/>
      <c r="M286" s="23"/>
      <c r="N286" s="23"/>
      <c r="O286" s="1"/>
    </row>
    <row r="287" spans="1:15" s="10" customFormat="1">
      <c r="A287" s="15" t="s">
        <v>1569</v>
      </c>
      <c r="B287" s="944"/>
      <c r="C287" s="23" t="s">
        <v>270</v>
      </c>
      <c r="D287" s="23"/>
      <c r="E287" s="23"/>
      <c r="F287" s="23"/>
      <c r="G287" s="23"/>
      <c r="H287" s="23"/>
      <c r="I287" s="23"/>
      <c r="J287" s="23"/>
      <c r="K287" s="23"/>
      <c r="L287" s="23"/>
      <c r="M287" s="23"/>
      <c r="N287" s="23"/>
    </row>
    <row r="288" spans="1:15" s="10" customFormat="1">
      <c r="A288" s="948" t="s">
        <v>1433</v>
      </c>
      <c r="C288" s="72" t="s">
        <v>271</v>
      </c>
      <c r="D288" s="72"/>
      <c r="E288" s="72"/>
      <c r="F288" s="72"/>
      <c r="G288" s="72"/>
      <c r="H288" s="72"/>
      <c r="J288" s="29"/>
      <c r="K288" s="29"/>
      <c r="L288" s="29"/>
      <c r="M288" s="29"/>
      <c r="N288" s="28"/>
    </row>
    <row r="289" spans="1:14" s="10" customFormat="1">
      <c r="A289" s="781"/>
      <c r="C289" s="781"/>
      <c r="D289" s="781"/>
      <c r="E289" s="781"/>
      <c r="F289" s="1704" t="s">
        <v>1624</v>
      </c>
      <c r="G289" s="1704"/>
      <c r="H289" s="72"/>
      <c r="J289" s="29"/>
      <c r="K289" s="29"/>
      <c r="L289" s="29"/>
      <c r="M289" s="29"/>
      <c r="N289" s="28"/>
    </row>
    <row r="290" spans="1:14" s="10" customFormat="1" ht="30">
      <c r="A290" s="781"/>
      <c r="C290" s="949"/>
      <c r="D290" s="950"/>
      <c r="F290" s="951" t="s">
        <v>1321</v>
      </c>
      <c r="G290" s="952" t="s">
        <v>1322</v>
      </c>
      <c r="H290" s="952" t="s">
        <v>1242</v>
      </c>
      <c r="J290" s="29"/>
      <c r="K290" s="29"/>
      <c r="L290" s="29"/>
      <c r="M290" s="29"/>
      <c r="N290" s="28"/>
    </row>
    <row r="291" spans="1:14" s="10" customFormat="1">
      <c r="A291" s="781"/>
      <c r="C291" s="781" t="s">
        <v>1623</v>
      </c>
      <c r="G291" s="191"/>
      <c r="H291" s="72"/>
      <c r="J291" s="29"/>
      <c r="K291" s="29"/>
      <c r="L291" s="29"/>
      <c r="M291" s="29"/>
      <c r="N291" s="29"/>
    </row>
    <row r="292" spans="1:14" ht="15.75">
      <c r="A292" s="781">
        <v>60</v>
      </c>
      <c r="B292" s="10"/>
      <c r="C292" s="782" t="s">
        <v>1625</v>
      </c>
      <c r="D292" s="10"/>
      <c r="E292" s="10"/>
      <c r="F292" s="192"/>
      <c r="G292" s="214"/>
      <c r="H292" s="170"/>
    </row>
    <row r="293" spans="1:14" ht="15.75">
      <c r="A293" s="778"/>
      <c r="C293" s="778" t="s">
        <v>1626</v>
      </c>
      <c r="F293" s="783"/>
      <c r="G293" s="784"/>
      <c r="H293" s="170"/>
    </row>
    <row r="294" spans="1:14">
      <c r="A294" s="778"/>
      <c r="C294" s="785" t="s">
        <v>1627</v>
      </c>
      <c r="E294" s="1265"/>
      <c r="F294" s="778">
        <v>2.68</v>
      </c>
      <c r="G294" s="784">
        <v>6.67</v>
      </c>
      <c r="H294" s="1511">
        <v>0</v>
      </c>
      <c r="I294" s="1261"/>
    </row>
    <row r="295" spans="1:14">
      <c r="A295" s="778"/>
      <c r="C295" s="785" t="s">
        <v>1628</v>
      </c>
      <c r="E295" s="1265"/>
      <c r="F295" s="778">
        <v>1.54</v>
      </c>
      <c r="G295" s="784">
        <v>6.67</v>
      </c>
      <c r="H295" s="1511">
        <v>0</v>
      </c>
      <c r="I295" s="1261"/>
    </row>
    <row r="296" spans="1:14">
      <c r="A296" s="778"/>
      <c r="C296" s="785" t="s">
        <v>272</v>
      </c>
      <c r="E296" s="1265"/>
      <c r="F296" s="778">
        <v>3.51</v>
      </c>
      <c r="G296" s="784">
        <v>6.67</v>
      </c>
      <c r="H296" s="1511">
        <v>0</v>
      </c>
      <c r="I296" s="1261"/>
    </row>
    <row r="297" spans="1:14">
      <c r="A297" s="778"/>
      <c r="C297" s="785" t="s">
        <v>273</v>
      </c>
      <c r="E297" s="1265"/>
      <c r="F297" s="778">
        <v>3.19</v>
      </c>
      <c r="G297" s="784">
        <v>6.67</v>
      </c>
      <c r="H297" s="1512">
        <v>0</v>
      </c>
      <c r="I297" s="1261"/>
      <c r="L297" s="555"/>
    </row>
    <row r="298" spans="1:14">
      <c r="A298" s="584"/>
      <c r="C298" s="788" t="s">
        <v>274</v>
      </c>
      <c r="E298" s="1265"/>
      <c r="F298" s="780">
        <v>2.0499999999999998</v>
      </c>
      <c r="G298" s="784">
        <v>6.67</v>
      </c>
      <c r="H298" s="1512">
        <v>0</v>
      </c>
      <c r="I298" s="1261"/>
    </row>
    <row r="299" spans="1:14">
      <c r="A299" s="584"/>
      <c r="C299" s="788" t="s">
        <v>275</v>
      </c>
      <c r="E299" s="1265"/>
      <c r="F299" s="780">
        <v>1.5</v>
      </c>
      <c r="G299" s="784">
        <v>6.67</v>
      </c>
      <c r="H299" s="1512">
        <v>0</v>
      </c>
      <c r="I299" s="1261"/>
    </row>
    <row r="300" spans="1:14">
      <c r="A300" s="584"/>
      <c r="C300" s="788" t="s">
        <v>276</v>
      </c>
      <c r="E300" s="1265"/>
      <c r="F300" s="780">
        <v>2.1</v>
      </c>
      <c r="G300" s="784">
        <v>6.67</v>
      </c>
      <c r="H300" s="1512">
        <v>0</v>
      </c>
      <c r="I300" s="1261"/>
    </row>
    <row r="301" spans="1:14">
      <c r="A301" s="584"/>
      <c r="C301" s="788" t="s">
        <v>277</v>
      </c>
      <c r="E301" s="1265"/>
      <c r="F301" s="780">
        <v>1.56</v>
      </c>
      <c r="G301" s="784">
        <v>6.67</v>
      </c>
      <c r="H301" s="1512">
        <v>0</v>
      </c>
      <c r="I301" s="1261"/>
    </row>
    <row r="302" spans="1:14" s="10" customFormat="1">
      <c r="A302" s="584"/>
      <c r="B302" s="453"/>
      <c r="C302" s="1705" t="s">
        <v>288</v>
      </c>
      <c r="D302" s="1706"/>
      <c r="E302" s="1706"/>
      <c r="F302" s="1706"/>
      <c r="G302" s="214"/>
      <c r="H302" s="178"/>
    </row>
    <row r="303" spans="1:14" s="10" customFormat="1">
      <c r="A303" s="12" t="s">
        <v>278</v>
      </c>
      <c r="C303" s="789" t="s">
        <v>1602</v>
      </c>
      <c r="D303" s="72"/>
      <c r="E303" s="72"/>
      <c r="F303" s="72"/>
      <c r="G303" s="145"/>
      <c r="H303" s="72"/>
      <c r="J303" s="29"/>
      <c r="K303" s="29"/>
      <c r="L303" s="29"/>
      <c r="M303" s="29"/>
      <c r="N303" s="29"/>
    </row>
    <row r="304" spans="1:14" ht="15.75">
      <c r="A304" s="72"/>
      <c r="B304" s="10"/>
      <c r="C304" s="789" t="s">
        <v>872</v>
      </c>
      <c r="D304" s="72"/>
      <c r="E304" s="137" t="s">
        <v>1544</v>
      </c>
      <c r="F304" s="137" t="s">
        <v>1545</v>
      </c>
      <c r="G304" s="829" t="s">
        <v>950</v>
      </c>
      <c r="H304" s="584"/>
      <c r="J304" s="454"/>
      <c r="K304" s="454"/>
      <c r="L304" s="454"/>
      <c r="M304" s="454"/>
      <c r="N304" s="454"/>
    </row>
    <row r="305" spans="1:14" ht="15.75">
      <c r="A305" s="584"/>
      <c r="C305" s="584" t="s">
        <v>279</v>
      </c>
      <c r="E305" s="1058">
        <v>9697558</v>
      </c>
      <c r="F305" s="1058">
        <v>6642051</v>
      </c>
      <c r="G305" s="1060">
        <f>E305+F305</f>
        <v>16339609</v>
      </c>
      <c r="H305" s="170"/>
      <c r="J305" s="454"/>
      <c r="K305" s="454"/>
      <c r="L305" s="454"/>
      <c r="M305" s="454"/>
      <c r="N305" s="454"/>
    </row>
    <row r="306" spans="1:14" ht="7.5" customHeight="1">
      <c r="A306" s="555"/>
      <c r="C306" s="584"/>
      <c r="D306" s="584"/>
      <c r="E306" s="584"/>
      <c r="F306" s="584"/>
      <c r="G306" s="584"/>
      <c r="H306" s="584"/>
    </row>
    <row r="307" spans="1:14">
      <c r="A307" s="555" t="s">
        <v>1379</v>
      </c>
      <c r="C307" s="783" t="s">
        <v>921</v>
      </c>
      <c r="D307" s="783"/>
      <c r="E307" s="783"/>
      <c r="F307" s="783"/>
      <c r="G307" s="783"/>
      <c r="H307" s="783"/>
    </row>
    <row r="308" spans="1:14">
      <c r="C308" s="454" t="s">
        <v>922</v>
      </c>
      <c r="D308" s="454"/>
      <c r="E308" s="454"/>
      <c r="F308" s="454"/>
      <c r="G308" s="454"/>
      <c r="H308" s="454"/>
    </row>
    <row r="309" spans="1:14">
      <c r="C309" s="454" t="s">
        <v>923</v>
      </c>
      <c r="D309" s="454"/>
      <c r="E309" s="454"/>
      <c r="F309" s="454"/>
      <c r="G309" s="454"/>
      <c r="H309" s="454"/>
    </row>
    <row r="310" spans="1:14">
      <c r="E310" s="953" t="s">
        <v>1544</v>
      </c>
      <c r="F310" s="953" t="s">
        <v>1545</v>
      </c>
      <c r="G310" s="953" t="s">
        <v>1077</v>
      </c>
    </row>
    <row r="311" spans="1:14">
      <c r="C311" s="454" t="s">
        <v>1498</v>
      </c>
      <c r="D311" s="454"/>
      <c r="E311" s="1054">
        <v>6758037.3300000001</v>
      </c>
      <c r="F311" s="1054">
        <v>0</v>
      </c>
      <c r="G311" s="1054">
        <f>E311+F311</f>
        <v>6758037.3300000001</v>
      </c>
    </row>
    <row r="312" spans="1:14">
      <c r="C312" s="454" t="s">
        <v>1499</v>
      </c>
      <c r="D312" s="454"/>
      <c r="E312" s="983">
        <v>110358</v>
      </c>
      <c r="F312" s="983">
        <v>147615</v>
      </c>
      <c r="G312" s="983">
        <f>E312+F312</f>
        <v>257973</v>
      </c>
    </row>
    <row r="313" spans="1:14">
      <c r="C313" s="453" t="s">
        <v>1500</v>
      </c>
      <c r="E313" s="1050">
        <f>E311-E312</f>
        <v>6647679.3300000001</v>
      </c>
      <c r="F313" s="1050">
        <f>F311-F312</f>
        <v>-147615</v>
      </c>
      <c r="G313" s="1050">
        <f>G311-G312</f>
        <v>6500064.3300000001</v>
      </c>
    </row>
    <row r="314" spans="1:14">
      <c r="C314" s="453" t="s">
        <v>687</v>
      </c>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zoomScale="65" zoomScaleNormal="65" workbookViewId="0">
      <selection activeCell="K23" sqref="K23"/>
    </sheetView>
  </sheetViews>
  <sheetFormatPr defaultColWidth="8.88671875" defaultRowHeight="12.75"/>
  <cols>
    <col min="1" max="1" width="3.6640625" style="36" customWidth="1"/>
    <col min="2" max="2" width="6.5546875" style="36" customWidth="1"/>
    <col min="3" max="3" width="21.88671875" style="36" customWidth="1"/>
    <col min="4" max="4" width="2.109375" style="36" customWidth="1"/>
    <col min="5" max="5" width="20" style="36" customWidth="1"/>
    <col min="6" max="6" width="14.77734375" style="36" customWidth="1"/>
    <col min="7" max="7" width="12.77734375" style="36" customWidth="1"/>
    <col min="8" max="8" width="12.88671875" style="36" customWidth="1"/>
    <col min="9" max="9" width="11.44140625" style="36" customWidth="1"/>
    <col min="10" max="10" width="12.44140625" style="36" customWidth="1"/>
    <col min="11" max="11" width="15.21875" style="36" customWidth="1"/>
    <col min="12" max="12" width="11.77734375" style="36" customWidth="1"/>
    <col min="13" max="13" width="11.6640625" style="36" customWidth="1"/>
    <col min="14" max="14" width="12.77734375" style="36" customWidth="1"/>
    <col min="15" max="15" width="12.88671875" style="36" customWidth="1"/>
    <col min="16" max="17" width="11.44140625" style="36" customWidth="1"/>
    <col min="18" max="18" width="14.109375" style="36" customWidth="1"/>
    <col min="19" max="20" width="11.44140625" style="36" customWidth="1"/>
    <col min="21" max="21" width="12.6640625" style="36" customWidth="1"/>
    <col min="22" max="16384" width="8.88671875" style="36"/>
  </cols>
  <sheetData>
    <row r="1" spans="1:23" ht="20.25">
      <c r="A1" s="46" t="s">
        <v>421</v>
      </c>
      <c r="C1" s="45"/>
      <c r="D1" s="32"/>
      <c r="E1" s="32"/>
      <c r="F1" s="32"/>
      <c r="G1" s="32"/>
      <c r="H1" s="32"/>
      <c r="I1" s="32"/>
      <c r="J1" s="32"/>
      <c r="K1" s="32"/>
      <c r="L1" s="75"/>
      <c r="M1" s="520"/>
      <c r="N1" s="520"/>
      <c r="O1" s="520"/>
      <c r="P1" s="520"/>
      <c r="Q1" s="520"/>
      <c r="R1" s="520"/>
      <c r="S1" s="520"/>
      <c r="T1" s="520"/>
      <c r="U1" s="73" t="s">
        <v>447</v>
      </c>
      <c r="V1" s="32"/>
    </row>
    <row r="2" spans="1:23" ht="20.25">
      <c r="A2" s="215"/>
      <c r="B2" s="46"/>
      <c r="C2" s="45"/>
      <c r="D2" s="32"/>
      <c r="E2" s="32"/>
      <c r="F2" s="32"/>
      <c r="G2" s="32"/>
      <c r="H2" s="32"/>
      <c r="I2" s="32"/>
      <c r="J2" s="32"/>
      <c r="K2" s="32"/>
      <c r="L2" s="75"/>
      <c r="M2" s="520"/>
      <c r="N2" s="520"/>
      <c r="O2" s="520"/>
      <c r="P2" s="520"/>
      <c r="Q2" s="520"/>
      <c r="R2" s="520"/>
      <c r="S2" s="520"/>
      <c r="T2" s="520"/>
      <c r="U2" s="32"/>
      <c r="V2" s="32"/>
    </row>
    <row r="3" spans="1:23" ht="20.25">
      <c r="A3" s="215"/>
      <c r="B3" s="1299"/>
      <c r="C3" s="45"/>
      <c r="D3" s="32"/>
      <c r="E3" s="32"/>
      <c r="F3" s="32"/>
      <c r="G3" s="32"/>
      <c r="H3" s="32"/>
      <c r="I3" s="32"/>
      <c r="J3" s="32"/>
      <c r="K3" s="32"/>
      <c r="L3" s="75"/>
      <c r="M3" s="520"/>
      <c r="N3" s="520"/>
      <c r="O3" s="520"/>
      <c r="P3" s="520"/>
      <c r="Q3" s="520"/>
      <c r="R3" s="520"/>
      <c r="S3" s="520"/>
      <c r="T3" s="520"/>
      <c r="U3" s="32"/>
      <c r="V3" s="32"/>
    </row>
    <row r="4" spans="1:23" s="217" customFormat="1" ht="18">
      <c r="A4" s="1721" t="s">
        <v>403</v>
      </c>
      <c r="B4" s="1692"/>
      <c r="C4" s="1692"/>
      <c r="D4" s="1692"/>
      <c r="E4" s="1692"/>
      <c r="F4" s="1692"/>
      <c r="G4" s="1692"/>
      <c r="H4" s="1692"/>
      <c r="I4" s="1692"/>
      <c r="J4" s="1692"/>
      <c r="K4" s="1692"/>
      <c r="L4" s="1692"/>
      <c r="M4" s="1692"/>
      <c r="N4" s="1692"/>
      <c r="O4" s="1692"/>
      <c r="P4" s="1692"/>
      <c r="Q4" s="1692"/>
      <c r="R4" s="1692"/>
      <c r="S4" s="1692"/>
      <c r="T4" s="1692"/>
      <c r="U4" s="1723"/>
      <c r="V4" s="216"/>
    </row>
    <row r="5" spans="1:23" s="217" customFormat="1" ht="18">
      <c r="A5" s="1721" t="s">
        <v>1036</v>
      </c>
      <c r="B5" s="1692"/>
      <c r="C5" s="1692"/>
      <c r="D5" s="1692"/>
      <c r="E5" s="1692"/>
      <c r="F5" s="1692"/>
      <c r="G5" s="1692"/>
      <c r="H5" s="1692"/>
      <c r="I5" s="1692"/>
      <c r="J5" s="1692"/>
      <c r="K5" s="1692"/>
      <c r="L5" s="1692"/>
      <c r="M5" s="1692"/>
      <c r="N5" s="1692"/>
      <c r="O5" s="1692"/>
      <c r="P5" s="1692"/>
      <c r="Q5" s="1692"/>
      <c r="R5" s="1692"/>
      <c r="S5" s="1692"/>
      <c r="T5" s="1692"/>
      <c r="U5" s="1723"/>
      <c r="V5" s="216"/>
    </row>
    <row r="6" spans="1:23" ht="18">
      <c r="A6" s="1724" t="str">
        <f>+'Actual Net Rev Req'!C4</f>
        <v>For the 12 months ended - December 31, 2011</v>
      </c>
      <c r="B6" s="1725"/>
      <c r="C6" s="1725"/>
      <c r="D6" s="1725"/>
      <c r="E6" s="1725"/>
      <c r="F6" s="1725"/>
      <c r="G6" s="1725"/>
      <c r="H6" s="1725"/>
      <c r="I6" s="1725"/>
      <c r="J6" s="1725"/>
      <c r="K6" s="1725"/>
      <c r="L6" s="1725"/>
      <c r="M6" s="1725"/>
      <c r="N6" s="1725"/>
      <c r="O6" s="1725"/>
      <c r="P6" s="1725"/>
      <c r="Q6" s="1725"/>
      <c r="R6" s="1725"/>
      <c r="S6" s="1725"/>
      <c r="T6" s="1725"/>
      <c r="U6" s="1725"/>
      <c r="V6" s="32"/>
    </row>
    <row r="7" spans="1:23" ht="20.25">
      <c r="A7" s="32"/>
      <c r="B7" s="92" t="s">
        <v>1568</v>
      </c>
      <c r="C7" s="46" t="s">
        <v>883</v>
      </c>
      <c r="D7" s="584"/>
      <c r="E7" s="32" t="s">
        <v>1466</v>
      </c>
      <c r="F7" s="32"/>
      <c r="G7" s="32"/>
      <c r="H7" s="32"/>
      <c r="I7" s="32"/>
      <c r="J7" s="32"/>
      <c r="K7" s="50"/>
      <c r="L7" s="45"/>
      <c r="M7" s="45"/>
      <c r="N7" s="45"/>
      <c r="O7" s="45"/>
      <c r="P7" s="45"/>
      <c r="Q7" s="45"/>
      <c r="R7" s="45"/>
      <c r="S7" s="45"/>
      <c r="T7" s="45"/>
      <c r="U7" s="45"/>
      <c r="V7" s="32"/>
    </row>
    <row r="8" spans="1:23" ht="12.75" customHeight="1">
      <c r="A8" s="32"/>
      <c r="B8" s="32"/>
      <c r="C8" s="32"/>
      <c r="D8" s="32"/>
      <c r="E8" s="32"/>
      <c r="F8" s="32"/>
      <c r="G8" s="32"/>
      <c r="H8" s="32"/>
      <c r="I8" s="32"/>
      <c r="J8" s="32"/>
      <c r="K8" s="32"/>
      <c r="L8" s="471"/>
      <c r="M8" s="45"/>
      <c r="N8" s="45"/>
      <c r="O8" s="32"/>
      <c r="P8" s="32"/>
      <c r="Q8" s="32"/>
      <c r="R8" s="32"/>
      <c r="S8" s="32"/>
      <c r="T8" s="32"/>
      <c r="U8" s="32"/>
      <c r="V8" s="32"/>
    </row>
    <row r="9" spans="1:23">
      <c r="A9" s="32"/>
      <c r="B9" s="218" t="s">
        <v>397</v>
      </c>
      <c r="C9" s="32"/>
      <c r="D9" s="32"/>
      <c r="E9" s="32"/>
      <c r="F9" s="32"/>
      <c r="G9" s="33" t="s">
        <v>948</v>
      </c>
      <c r="H9" s="33"/>
      <c r="I9" s="33"/>
      <c r="J9" s="33"/>
      <c r="K9" s="33"/>
      <c r="L9" s="33"/>
      <c r="M9" s="33"/>
      <c r="N9" s="33"/>
      <c r="O9" s="33"/>
      <c r="P9" s="33"/>
      <c r="Q9" s="33"/>
      <c r="R9" s="33"/>
      <c r="S9" s="33"/>
      <c r="T9" s="33"/>
      <c r="U9" s="33"/>
      <c r="V9" s="32"/>
    </row>
    <row r="10" spans="1:23">
      <c r="A10" s="32"/>
      <c r="B10" s="32"/>
      <c r="C10" s="43" t="s">
        <v>949</v>
      </c>
      <c r="D10" s="32"/>
      <c r="E10" s="32"/>
      <c r="F10" s="34" t="s">
        <v>950</v>
      </c>
      <c r="G10" s="1604" t="s">
        <v>1983</v>
      </c>
      <c r="H10" s="1604" t="s">
        <v>111</v>
      </c>
      <c r="I10" s="1604" t="s">
        <v>1984</v>
      </c>
      <c r="J10" s="1604" t="s">
        <v>1985</v>
      </c>
      <c r="K10" s="34" t="s">
        <v>952</v>
      </c>
      <c r="L10" s="1604" t="s">
        <v>1986</v>
      </c>
      <c r="M10" s="1604" t="s">
        <v>951</v>
      </c>
      <c r="N10" s="1604" t="s">
        <v>110</v>
      </c>
      <c r="O10" s="1604" t="s">
        <v>1777</v>
      </c>
      <c r="P10" s="1604" t="s">
        <v>1491</v>
      </c>
      <c r="Q10" s="48" t="s">
        <v>1490</v>
      </c>
      <c r="R10" s="1612" t="s">
        <v>971</v>
      </c>
      <c r="S10" s="1612" t="s">
        <v>971</v>
      </c>
      <c r="T10" s="1612" t="s">
        <v>971</v>
      </c>
      <c r="U10" s="1612" t="s">
        <v>971</v>
      </c>
      <c r="V10" s="628"/>
      <c r="W10" s="628"/>
    </row>
    <row r="11" spans="1:23" s="222" customFormat="1">
      <c r="A11" s="219"/>
      <c r="B11" s="220">
        <v>1</v>
      </c>
      <c r="C11" s="1611" t="s">
        <v>42</v>
      </c>
      <c r="D11" s="219" t="s">
        <v>987</v>
      </c>
      <c r="E11" s="219"/>
      <c r="F11" s="1061">
        <f>SUM(G11:U11)</f>
        <v>40968313.349999994</v>
      </c>
      <c r="G11" s="1061">
        <f t="shared" ref="G11:T11" si="0">+G41+G61</f>
        <v>209513.75</v>
      </c>
      <c r="H11" s="1061">
        <f t="shared" si="0"/>
        <v>0</v>
      </c>
      <c r="I11" s="1061">
        <f t="shared" si="0"/>
        <v>0</v>
      </c>
      <c r="J11" s="1061">
        <f t="shared" si="0"/>
        <v>0</v>
      </c>
      <c r="K11" s="1061">
        <f t="shared" si="0"/>
        <v>40758799.599999994</v>
      </c>
      <c r="L11" s="1061">
        <f t="shared" si="0"/>
        <v>0</v>
      </c>
      <c r="M11" s="1061">
        <f t="shared" si="0"/>
        <v>0</v>
      </c>
      <c r="N11" s="1062">
        <f t="shared" si="0"/>
        <v>0</v>
      </c>
      <c r="O11" s="1061">
        <f t="shared" si="0"/>
        <v>0</v>
      </c>
      <c r="P11" s="1061">
        <f t="shared" si="0"/>
        <v>0</v>
      </c>
      <c r="Q11" s="1062">
        <f t="shared" si="0"/>
        <v>0</v>
      </c>
      <c r="R11" s="1061">
        <f t="shared" si="0"/>
        <v>0</v>
      </c>
      <c r="S11" s="1061">
        <f t="shared" si="0"/>
        <v>0</v>
      </c>
      <c r="T11" s="1062">
        <f t="shared" si="0"/>
        <v>0</v>
      </c>
      <c r="U11" s="1061">
        <f t="shared" ref="U11:U18" si="1">+U41+U61</f>
        <v>0</v>
      </c>
      <c r="V11" s="219" t="s">
        <v>1071</v>
      </c>
      <c r="W11" s="219"/>
    </row>
    <row r="12" spans="1:23" s="222" customFormat="1">
      <c r="A12" s="219"/>
      <c r="B12" s="220">
        <v>2</v>
      </c>
      <c r="C12" s="1611" t="s">
        <v>43</v>
      </c>
      <c r="D12" s="222" t="s">
        <v>1164</v>
      </c>
      <c r="E12" s="219"/>
      <c r="F12" s="223">
        <f t="shared" ref="F12:F24" si="2">+F42+F62</f>
        <v>113600674</v>
      </c>
      <c r="G12" s="223">
        <f t="shared" ref="G12:T12" si="3">+G42+G62</f>
        <v>0</v>
      </c>
      <c r="H12" s="223">
        <f t="shared" si="3"/>
        <v>0</v>
      </c>
      <c r="I12" s="223">
        <f t="shared" si="3"/>
        <v>0</v>
      </c>
      <c r="J12" s="223">
        <f t="shared" si="3"/>
        <v>0</v>
      </c>
      <c r="K12" s="223">
        <f t="shared" si="3"/>
        <v>113600674</v>
      </c>
      <c r="L12" s="223">
        <f t="shared" si="3"/>
        <v>0</v>
      </c>
      <c r="M12" s="223">
        <f t="shared" si="3"/>
        <v>0</v>
      </c>
      <c r="N12" s="224">
        <f t="shared" si="3"/>
        <v>0</v>
      </c>
      <c r="O12" s="223">
        <f t="shared" si="3"/>
        <v>0</v>
      </c>
      <c r="P12" s="223">
        <f t="shared" si="3"/>
        <v>0</v>
      </c>
      <c r="Q12" s="224">
        <f t="shared" si="3"/>
        <v>0</v>
      </c>
      <c r="R12" s="223">
        <f t="shared" si="3"/>
        <v>0</v>
      </c>
      <c r="S12" s="223">
        <f t="shared" si="3"/>
        <v>0</v>
      </c>
      <c r="T12" s="224">
        <f t="shared" si="3"/>
        <v>0</v>
      </c>
      <c r="U12" s="223">
        <f t="shared" si="1"/>
        <v>0</v>
      </c>
      <c r="V12" s="219"/>
      <c r="W12" s="219"/>
    </row>
    <row r="13" spans="1:23" s="222" customFormat="1">
      <c r="A13" s="219"/>
      <c r="B13" s="220">
        <v>3</v>
      </c>
      <c r="C13" s="1611" t="s">
        <v>44</v>
      </c>
      <c r="D13" s="219" t="s">
        <v>988</v>
      </c>
      <c r="E13" s="219"/>
      <c r="F13" s="223">
        <f t="shared" si="2"/>
        <v>1532903.8800000004</v>
      </c>
      <c r="G13" s="223">
        <f t="shared" ref="G13:T13" si="4">+G43+G63</f>
        <v>24542.11</v>
      </c>
      <c r="H13" s="223">
        <f t="shared" si="4"/>
        <v>29146.14</v>
      </c>
      <c r="I13" s="223">
        <f t="shared" si="4"/>
        <v>0</v>
      </c>
      <c r="J13" s="223">
        <f t="shared" si="4"/>
        <v>0</v>
      </c>
      <c r="K13" s="223">
        <f t="shared" si="4"/>
        <v>1049743.2000000002</v>
      </c>
      <c r="L13" s="223">
        <f t="shared" si="4"/>
        <v>366740.76</v>
      </c>
      <c r="M13" s="223">
        <f t="shared" si="4"/>
        <v>0</v>
      </c>
      <c r="N13" s="224">
        <f t="shared" si="4"/>
        <v>254.78</v>
      </c>
      <c r="O13" s="223">
        <f t="shared" si="4"/>
        <v>28514.85</v>
      </c>
      <c r="P13" s="223">
        <f t="shared" si="4"/>
        <v>0</v>
      </c>
      <c r="Q13" s="224">
        <f t="shared" si="4"/>
        <v>33962.040000000008</v>
      </c>
      <c r="R13" s="223">
        <f t="shared" si="4"/>
        <v>0</v>
      </c>
      <c r="S13" s="223">
        <f t="shared" si="4"/>
        <v>0</v>
      </c>
      <c r="T13" s="224">
        <f t="shared" si="4"/>
        <v>0</v>
      </c>
      <c r="U13" s="223">
        <f t="shared" si="1"/>
        <v>0</v>
      </c>
      <c r="V13" s="219"/>
      <c r="W13" s="219"/>
    </row>
    <row r="14" spans="1:23" s="222" customFormat="1">
      <c r="A14" s="219"/>
      <c r="B14" s="220">
        <v>4</v>
      </c>
      <c r="C14" s="1611" t="s">
        <v>45</v>
      </c>
      <c r="D14" s="219" t="s">
        <v>1163</v>
      </c>
      <c r="E14" s="219"/>
      <c r="F14" s="223">
        <f t="shared" si="2"/>
        <v>2597396.2000000002</v>
      </c>
      <c r="G14" s="223">
        <f t="shared" ref="G14:T14" si="5">+G44+G64</f>
        <v>0</v>
      </c>
      <c r="H14" s="223">
        <f t="shared" si="5"/>
        <v>0</v>
      </c>
      <c r="I14" s="223">
        <f t="shared" si="5"/>
        <v>0</v>
      </c>
      <c r="J14" s="223">
        <f t="shared" si="5"/>
        <v>0</v>
      </c>
      <c r="K14" s="223">
        <f t="shared" si="5"/>
        <v>2597396.2000000002</v>
      </c>
      <c r="L14" s="223">
        <f t="shared" si="5"/>
        <v>0</v>
      </c>
      <c r="M14" s="223">
        <f t="shared" si="5"/>
        <v>0</v>
      </c>
      <c r="N14" s="224">
        <f t="shared" si="5"/>
        <v>0</v>
      </c>
      <c r="O14" s="223">
        <f t="shared" si="5"/>
        <v>0</v>
      </c>
      <c r="P14" s="223">
        <f t="shared" si="5"/>
        <v>0</v>
      </c>
      <c r="Q14" s="224">
        <f t="shared" si="5"/>
        <v>0</v>
      </c>
      <c r="R14" s="223">
        <f t="shared" si="5"/>
        <v>0</v>
      </c>
      <c r="S14" s="223">
        <f t="shared" si="5"/>
        <v>0</v>
      </c>
      <c r="T14" s="224">
        <f t="shared" si="5"/>
        <v>0</v>
      </c>
      <c r="U14" s="223">
        <f t="shared" si="1"/>
        <v>0</v>
      </c>
      <c r="V14" s="219"/>
      <c r="W14" s="219"/>
    </row>
    <row r="15" spans="1:23" s="222" customFormat="1">
      <c r="A15" s="219"/>
      <c r="B15" s="220">
        <v>5</v>
      </c>
      <c r="C15" s="1611" t="s">
        <v>46</v>
      </c>
      <c r="D15" s="219" t="s">
        <v>290</v>
      </c>
      <c r="E15" s="219"/>
      <c r="F15" s="223">
        <f t="shared" si="2"/>
        <v>156424.28999999998</v>
      </c>
      <c r="G15" s="223">
        <f t="shared" ref="G15:T15" si="6">+G45+G65</f>
        <v>0</v>
      </c>
      <c r="H15" s="223">
        <f t="shared" si="6"/>
        <v>0</v>
      </c>
      <c r="I15" s="223">
        <f t="shared" si="6"/>
        <v>0</v>
      </c>
      <c r="J15" s="223">
        <f t="shared" si="6"/>
        <v>0</v>
      </c>
      <c r="K15" s="223">
        <f t="shared" si="6"/>
        <v>156424.28999999998</v>
      </c>
      <c r="L15" s="223">
        <f t="shared" si="6"/>
        <v>0</v>
      </c>
      <c r="M15" s="223">
        <f t="shared" si="6"/>
        <v>0</v>
      </c>
      <c r="N15" s="224">
        <f t="shared" si="6"/>
        <v>0</v>
      </c>
      <c r="O15" s="223">
        <f t="shared" si="6"/>
        <v>0</v>
      </c>
      <c r="P15" s="223">
        <f t="shared" si="6"/>
        <v>0</v>
      </c>
      <c r="Q15" s="224">
        <f t="shared" si="6"/>
        <v>0</v>
      </c>
      <c r="R15" s="223">
        <f t="shared" si="6"/>
        <v>0</v>
      </c>
      <c r="S15" s="223">
        <f t="shared" si="6"/>
        <v>0</v>
      </c>
      <c r="T15" s="224">
        <f t="shared" si="6"/>
        <v>0</v>
      </c>
      <c r="U15" s="223">
        <f t="shared" si="1"/>
        <v>0</v>
      </c>
      <c r="V15" s="219"/>
      <c r="W15" s="219"/>
    </row>
    <row r="16" spans="1:23" s="222" customFormat="1">
      <c r="A16" s="219"/>
      <c r="B16" s="220">
        <v>6</v>
      </c>
      <c r="C16" s="1611" t="s">
        <v>47</v>
      </c>
      <c r="D16" s="219" t="s">
        <v>410</v>
      </c>
      <c r="E16" s="219"/>
      <c r="F16" s="223">
        <f t="shared" si="2"/>
        <v>0</v>
      </c>
      <c r="G16" s="223">
        <f t="shared" ref="G16:T16" si="7">+G46+G66</f>
        <v>0</v>
      </c>
      <c r="H16" s="223">
        <f t="shared" si="7"/>
        <v>0</v>
      </c>
      <c r="I16" s="223">
        <f t="shared" si="7"/>
        <v>0</v>
      </c>
      <c r="J16" s="223">
        <f t="shared" si="7"/>
        <v>0</v>
      </c>
      <c r="K16" s="223">
        <f t="shared" si="7"/>
        <v>0</v>
      </c>
      <c r="L16" s="223">
        <f t="shared" si="7"/>
        <v>0</v>
      </c>
      <c r="M16" s="223">
        <f t="shared" si="7"/>
        <v>0</v>
      </c>
      <c r="N16" s="224">
        <f t="shared" si="7"/>
        <v>0</v>
      </c>
      <c r="O16" s="223">
        <f t="shared" si="7"/>
        <v>0</v>
      </c>
      <c r="P16" s="223">
        <f t="shared" si="7"/>
        <v>0</v>
      </c>
      <c r="Q16" s="224">
        <f t="shared" si="7"/>
        <v>0</v>
      </c>
      <c r="R16" s="223">
        <f t="shared" si="7"/>
        <v>0</v>
      </c>
      <c r="S16" s="223">
        <f t="shared" si="7"/>
        <v>0</v>
      </c>
      <c r="T16" s="224">
        <f t="shared" si="7"/>
        <v>0</v>
      </c>
      <c r="U16" s="223">
        <f t="shared" si="1"/>
        <v>0</v>
      </c>
      <c r="V16" s="219"/>
      <c r="W16" s="219"/>
    </row>
    <row r="17" spans="1:23" s="222" customFormat="1">
      <c r="A17" s="225"/>
      <c r="B17" s="220">
        <v>7</v>
      </c>
      <c r="C17" s="1611" t="s">
        <v>49</v>
      </c>
      <c r="D17" s="219" t="s">
        <v>1165</v>
      </c>
      <c r="E17" s="219"/>
      <c r="F17" s="223">
        <f t="shared" si="2"/>
        <v>0</v>
      </c>
      <c r="G17" s="223">
        <f t="shared" ref="G17:T17" si="8">+G47+G67</f>
        <v>0</v>
      </c>
      <c r="H17" s="223">
        <f t="shared" si="8"/>
        <v>0</v>
      </c>
      <c r="I17" s="223">
        <f t="shared" si="8"/>
        <v>0</v>
      </c>
      <c r="J17" s="223">
        <f t="shared" si="8"/>
        <v>0</v>
      </c>
      <c r="K17" s="223">
        <f t="shared" si="8"/>
        <v>0</v>
      </c>
      <c r="L17" s="223">
        <f t="shared" si="8"/>
        <v>0</v>
      </c>
      <c r="M17" s="223">
        <f t="shared" si="8"/>
        <v>0</v>
      </c>
      <c r="N17" s="224">
        <f t="shared" si="8"/>
        <v>0</v>
      </c>
      <c r="O17" s="223">
        <f t="shared" si="8"/>
        <v>0</v>
      </c>
      <c r="P17" s="223">
        <f t="shared" si="8"/>
        <v>0</v>
      </c>
      <c r="Q17" s="224">
        <f t="shared" si="8"/>
        <v>0</v>
      </c>
      <c r="R17" s="223">
        <f t="shared" si="8"/>
        <v>0</v>
      </c>
      <c r="S17" s="223">
        <f t="shared" si="8"/>
        <v>0</v>
      </c>
      <c r="T17" s="224">
        <f t="shared" si="8"/>
        <v>0</v>
      </c>
      <c r="U17" s="223">
        <f t="shared" si="1"/>
        <v>0</v>
      </c>
      <c r="V17" s="219"/>
      <c r="W17" s="219"/>
    </row>
    <row r="18" spans="1:23" s="222" customFormat="1">
      <c r="A18" s="225"/>
      <c r="B18" s="220">
        <v>8</v>
      </c>
      <c r="C18" s="1611" t="s">
        <v>50</v>
      </c>
      <c r="D18" s="219" t="s">
        <v>989</v>
      </c>
      <c r="E18" s="219"/>
      <c r="F18" s="223">
        <f t="shared" si="2"/>
        <v>749441.4</v>
      </c>
      <c r="G18" s="223">
        <f t="shared" ref="G18:T18" si="9">+G48+G68</f>
        <v>0</v>
      </c>
      <c r="H18" s="223">
        <f t="shared" si="9"/>
        <v>23867.360000000001</v>
      </c>
      <c r="I18" s="223">
        <f t="shared" si="9"/>
        <v>0</v>
      </c>
      <c r="J18" s="223">
        <f t="shared" si="9"/>
        <v>0</v>
      </c>
      <c r="K18" s="223">
        <f t="shared" si="9"/>
        <v>691958.05</v>
      </c>
      <c r="L18" s="223">
        <f t="shared" si="9"/>
        <v>0</v>
      </c>
      <c r="M18" s="223">
        <f t="shared" si="9"/>
        <v>0</v>
      </c>
      <c r="N18" s="224">
        <f t="shared" si="9"/>
        <v>0</v>
      </c>
      <c r="O18" s="223">
        <f t="shared" si="9"/>
        <v>0</v>
      </c>
      <c r="P18" s="223">
        <f t="shared" si="9"/>
        <v>33615.990000000005</v>
      </c>
      <c r="Q18" s="224">
        <f t="shared" si="9"/>
        <v>0</v>
      </c>
      <c r="R18" s="223">
        <f t="shared" si="9"/>
        <v>0</v>
      </c>
      <c r="S18" s="223">
        <f t="shared" si="9"/>
        <v>0</v>
      </c>
      <c r="T18" s="224">
        <f t="shared" si="9"/>
        <v>0</v>
      </c>
      <c r="U18" s="223">
        <f t="shared" si="1"/>
        <v>0</v>
      </c>
      <c r="V18" s="219"/>
      <c r="W18" s="219"/>
    </row>
    <row r="19" spans="1:23" s="222" customFormat="1">
      <c r="A19" s="225"/>
      <c r="B19" s="220" t="s">
        <v>1398</v>
      </c>
      <c r="C19" s="1611">
        <v>456.10210000000001</v>
      </c>
      <c r="D19" s="219" t="s">
        <v>1987</v>
      </c>
      <c r="E19" s="219"/>
      <c r="F19" s="223">
        <f t="shared" si="2"/>
        <v>-486502.96000000008</v>
      </c>
      <c r="G19" s="223">
        <f t="shared" ref="G19:U20" si="10">+G49+G69</f>
        <v>0</v>
      </c>
      <c r="H19" s="223">
        <f t="shared" si="10"/>
        <v>-174158.29000000004</v>
      </c>
      <c r="I19" s="223">
        <f t="shared" si="10"/>
        <v>-29614.080000000002</v>
      </c>
      <c r="J19" s="223">
        <f t="shared" si="10"/>
        <v>35524.120000000003</v>
      </c>
      <c r="K19" s="223">
        <f t="shared" si="10"/>
        <v>0</v>
      </c>
      <c r="L19" s="223">
        <f t="shared" si="10"/>
        <v>8186.3000000000011</v>
      </c>
      <c r="M19" s="223">
        <f t="shared" si="10"/>
        <v>18573.96</v>
      </c>
      <c r="N19" s="223">
        <f t="shared" si="10"/>
        <v>0</v>
      </c>
      <c r="O19" s="223">
        <f t="shared" si="10"/>
        <v>882.74</v>
      </c>
      <c r="P19" s="223">
        <f t="shared" si="10"/>
        <v>-345897.71</v>
      </c>
      <c r="Q19" s="223">
        <f t="shared" si="10"/>
        <v>0</v>
      </c>
      <c r="R19" s="223">
        <f t="shared" si="10"/>
        <v>0</v>
      </c>
      <c r="S19" s="223">
        <f t="shared" si="10"/>
        <v>0</v>
      </c>
      <c r="T19" s="223">
        <f t="shared" si="10"/>
        <v>0</v>
      </c>
      <c r="U19" s="223">
        <f t="shared" si="10"/>
        <v>0</v>
      </c>
      <c r="V19" s="219"/>
      <c r="W19" s="219"/>
    </row>
    <row r="20" spans="1:23" s="222" customFormat="1">
      <c r="A20" s="225"/>
      <c r="B20" s="220">
        <v>9</v>
      </c>
      <c r="C20" s="1611" t="s">
        <v>1162</v>
      </c>
      <c r="D20" s="219" t="s">
        <v>1166</v>
      </c>
      <c r="E20" s="219"/>
      <c r="F20" s="223">
        <f t="shared" si="2"/>
        <v>0</v>
      </c>
      <c r="G20" s="223">
        <f t="shared" si="10"/>
        <v>0</v>
      </c>
      <c r="H20" s="223">
        <f t="shared" si="10"/>
        <v>0</v>
      </c>
      <c r="I20" s="223">
        <f t="shared" si="10"/>
        <v>0</v>
      </c>
      <c r="J20" s="223">
        <f t="shared" si="10"/>
        <v>0</v>
      </c>
      <c r="K20" s="223">
        <f t="shared" si="10"/>
        <v>0</v>
      </c>
      <c r="L20" s="223">
        <f t="shared" si="10"/>
        <v>0</v>
      </c>
      <c r="M20" s="223">
        <f t="shared" si="10"/>
        <v>0</v>
      </c>
      <c r="N20" s="224">
        <f t="shared" si="10"/>
        <v>0</v>
      </c>
      <c r="O20" s="223">
        <f t="shared" si="10"/>
        <v>0</v>
      </c>
      <c r="P20" s="223">
        <f t="shared" si="10"/>
        <v>0</v>
      </c>
      <c r="Q20" s="224">
        <f t="shared" si="10"/>
        <v>0</v>
      </c>
      <c r="R20" s="223">
        <f t="shared" si="10"/>
        <v>0</v>
      </c>
      <c r="S20" s="223">
        <f t="shared" si="10"/>
        <v>0</v>
      </c>
      <c r="T20" s="224">
        <f t="shared" si="10"/>
        <v>0</v>
      </c>
      <c r="U20" s="223">
        <f t="shared" ref="U20:U27" si="11">+U50+U70</f>
        <v>0</v>
      </c>
      <c r="V20" s="219"/>
      <c r="W20" s="219"/>
    </row>
    <row r="21" spans="1:23" s="222" customFormat="1">
      <c r="A21" s="225"/>
      <c r="B21" s="220">
        <v>10</v>
      </c>
      <c r="C21" s="1611" t="s">
        <v>178</v>
      </c>
      <c r="D21" s="219" t="s">
        <v>990</v>
      </c>
      <c r="E21" s="219"/>
      <c r="F21" s="223">
        <f t="shared" si="2"/>
        <v>838646</v>
      </c>
      <c r="G21" s="223">
        <f t="shared" ref="G21:T21" si="12">+G51+G71</f>
        <v>0</v>
      </c>
      <c r="H21" s="223">
        <f t="shared" si="12"/>
        <v>0</v>
      </c>
      <c r="I21" s="223">
        <f t="shared" si="12"/>
        <v>0</v>
      </c>
      <c r="J21" s="223">
        <f t="shared" si="12"/>
        <v>0</v>
      </c>
      <c r="K21" s="223">
        <f t="shared" si="12"/>
        <v>838646</v>
      </c>
      <c r="L21" s="223">
        <f t="shared" si="12"/>
        <v>0</v>
      </c>
      <c r="M21" s="223">
        <f t="shared" si="12"/>
        <v>0</v>
      </c>
      <c r="N21" s="224">
        <f t="shared" si="12"/>
        <v>0</v>
      </c>
      <c r="O21" s="223">
        <f t="shared" si="12"/>
        <v>0</v>
      </c>
      <c r="P21" s="223">
        <f t="shared" si="12"/>
        <v>0</v>
      </c>
      <c r="Q21" s="224">
        <f t="shared" si="12"/>
        <v>0</v>
      </c>
      <c r="R21" s="223">
        <f t="shared" si="12"/>
        <v>0</v>
      </c>
      <c r="S21" s="223">
        <f t="shared" si="12"/>
        <v>0</v>
      </c>
      <c r="T21" s="224">
        <f t="shared" si="12"/>
        <v>0</v>
      </c>
      <c r="U21" s="223">
        <f t="shared" si="11"/>
        <v>0</v>
      </c>
      <c r="V21" s="219"/>
      <c r="W21" s="219"/>
    </row>
    <row r="22" spans="1:23" s="222" customFormat="1">
      <c r="A22" s="225"/>
      <c r="B22" s="220">
        <v>11</v>
      </c>
      <c r="C22" s="1611" t="s">
        <v>1160</v>
      </c>
      <c r="D22" s="219" t="s">
        <v>991</v>
      </c>
      <c r="E22" s="219"/>
      <c r="F22" s="223">
        <f t="shared" si="2"/>
        <v>475347.7</v>
      </c>
      <c r="G22" s="223">
        <f t="shared" ref="G22:T22" si="13">+G52+G72</f>
        <v>0</v>
      </c>
      <c r="H22" s="223">
        <f t="shared" si="13"/>
        <v>0</v>
      </c>
      <c r="I22" s="223">
        <f t="shared" si="13"/>
        <v>0</v>
      </c>
      <c r="J22" s="223">
        <f t="shared" si="13"/>
        <v>0</v>
      </c>
      <c r="K22" s="223">
        <f t="shared" si="13"/>
        <v>475347.7</v>
      </c>
      <c r="L22" s="223">
        <f t="shared" si="13"/>
        <v>0</v>
      </c>
      <c r="M22" s="223">
        <f t="shared" si="13"/>
        <v>0</v>
      </c>
      <c r="N22" s="224">
        <f t="shared" si="13"/>
        <v>0</v>
      </c>
      <c r="O22" s="223">
        <f t="shared" si="13"/>
        <v>0</v>
      </c>
      <c r="P22" s="223">
        <f t="shared" si="13"/>
        <v>0</v>
      </c>
      <c r="Q22" s="224">
        <f t="shared" si="13"/>
        <v>0</v>
      </c>
      <c r="R22" s="223">
        <f t="shared" si="13"/>
        <v>0</v>
      </c>
      <c r="S22" s="223">
        <f t="shared" si="13"/>
        <v>0</v>
      </c>
      <c r="T22" s="224">
        <f t="shared" si="13"/>
        <v>0</v>
      </c>
      <c r="U22" s="223">
        <f t="shared" si="11"/>
        <v>0</v>
      </c>
      <c r="V22" s="219"/>
      <c r="W22" s="219"/>
    </row>
    <row r="23" spans="1:23" s="222" customFormat="1">
      <c r="A23" s="225"/>
      <c r="B23" s="220">
        <v>12</v>
      </c>
      <c r="C23" s="1611" t="s">
        <v>48</v>
      </c>
      <c r="D23" s="219" t="s">
        <v>1990</v>
      </c>
      <c r="E23" s="219"/>
      <c r="F23" s="223">
        <f t="shared" si="2"/>
        <v>1262243.3900000001</v>
      </c>
      <c r="G23" s="223">
        <f t="shared" ref="G23:T23" si="14">+G53+G73</f>
        <v>0</v>
      </c>
      <c r="H23" s="223">
        <f t="shared" si="14"/>
        <v>0</v>
      </c>
      <c r="I23" s="223">
        <f t="shared" si="14"/>
        <v>0</v>
      </c>
      <c r="J23" s="223">
        <f t="shared" si="14"/>
        <v>0</v>
      </c>
      <c r="K23" s="223">
        <f t="shared" si="14"/>
        <v>1262243.3900000001</v>
      </c>
      <c r="L23" s="223">
        <f t="shared" si="14"/>
        <v>0</v>
      </c>
      <c r="M23" s="223">
        <f t="shared" si="14"/>
        <v>0</v>
      </c>
      <c r="N23" s="224">
        <f t="shared" si="14"/>
        <v>0</v>
      </c>
      <c r="O23" s="223">
        <f t="shared" si="14"/>
        <v>0</v>
      </c>
      <c r="P23" s="223">
        <f t="shared" si="14"/>
        <v>0</v>
      </c>
      <c r="Q23" s="224">
        <f t="shared" si="14"/>
        <v>0</v>
      </c>
      <c r="R23" s="223">
        <f t="shared" si="14"/>
        <v>0</v>
      </c>
      <c r="S23" s="223">
        <f t="shared" si="14"/>
        <v>0</v>
      </c>
      <c r="T23" s="224">
        <f t="shared" si="14"/>
        <v>0</v>
      </c>
      <c r="U23" s="223">
        <f t="shared" si="11"/>
        <v>0</v>
      </c>
      <c r="V23" s="219"/>
      <c r="W23" s="219"/>
    </row>
    <row r="24" spans="1:23" s="222" customFormat="1">
      <c r="A24" s="225"/>
      <c r="B24" s="220">
        <v>13</v>
      </c>
      <c r="C24" s="1611" t="s">
        <v>1161</v>
      </c>
      <c r="D24" s="219" t="s">
        <v>803</v>
      </c>
      <c r="E24" s="219"/>
      <c r="F24" s="223">
        <f t="shared" si="2"/>
        <v>1406234.58</v>
      </c>
      <c r="G24" s="223">
        <f>+G54+G74</f>
        <v>64467.969999999994</v>
      </c>
      <c r="H24" s="223">
        <f t="shared" ref="H24:T24" si="15">+H54+H74</f>
        <v>0</v>
      </c>
      <c r="I24" s="223">
        <f t="shared" si="15"/>
        <v>0</v>
      </c>
      <c r="J24" s="223">
        <f t="shared" si="15"/>
        <v>0</v>
      </c>
      <c r="K24" s="223">
        <f t="shared" si="15"/>
        <v>1341766.6099999999</v>
      </c>
      <c r="L24" s="223">
        <f t="shared" si="15"/>
        <v>0</v>
      </c>
      <c r="M24" s="223">
        <f t="shared" si="15"/>
        <v>0</v>
      </c>
      <c r="N24" s="224">
        <f t="shared" si="15"/>
        <v>0</v>
      </c>
      <c r="O24" s="223">
        <f t="shared" si="15"/>
        <v>0</v>
      </c>
      <c r="P24" s="223">
        <f t="shared" si="15"/>
        <v>0</v>
      </c>
      <c r="Q24" s="224">
        <f t="shared" si="15"/>
        <v>0</v>
      </c>
      <c r="R24" s="223">
        <f t="shared" si="15"/>
        <v>0</v>
      </c>
      <c r="S24" s="223">
        <f t="shared" si="15"/>
        <v>0</v>
      </c>
      <c r="T24" s="224">
        <f t="shared" si="15"/>
        <v>0</v>
      </c>
      <c r="U24" s="223">
        <f t="shared" si="11"/>
        <v>0</v>
      </c>
      <c r="V24" s="219"/>
      <c r="W24" s="219"/>
    </row>
    <row r="25" spans="1:23" s="222" customFormat="1">
      <c r="A25" s="225"/>
      <c r="B25" s="220" t="s">
        <v>175</v>
      </c>
      <c r="C25" s="1611" t="s">
        <v>490</v>
      </c>
      <c r="D25" s="219" t="s">
        <v>802</v>
      </c>
      <c r="E25" s="219"/>
      <c r="F25" s="223">
        <f>+F55+F76</f>
        <v>0</v>
      </c>
      <c r="G25" s="223">
        <f t="shared" ref="G25:T25" si="16">+G55+G75</f>
        <v>0</v>
      </c>
      <c r="H25" s="223">
        <f t="shared" si="16"/>
        <v>0</v>
      </c>
      <c r="I25" s="223">
        <f t="shared" si="16"/>
        <v>0</v>
      </c>
      <c r="J25" s="223">
        <f t="shared" si="16"/>
        <v>0</v>
      </c>
      <c r="K25" s="223">
        <f t="shared" si="16"/>
        <v>0</v>
      </c>
      <c r="L25" s="223">
        <f t="shared" si="16"/>
        <v>0</v>
      </c>
      <c r="M25" s="223">
        <f t="shared" si="16"/>
        <v>0</v>
      </c>
      <c r="N25" s="224">
        <f t="shared" si="16"/>
        <v>0</v>
      </c>
      <c r="O25" s="223">
        <f t="shared" si="16"/>
        <v>0</v>
      </c>
      <c r="P25" s="223">
        <f t="shared" si="16"/>
        <v>0</v>
      </c>
      <c r="Q25" s="224">
        <f t="shared" si="16"/>
        <v>0</v>
      </c>
      <c r="R25" s="223">
        <f t="shared" si="16"/>
        <v>0</v>
      </c>
      <c r="S25" s="223">
        <f t="shared" si="16"/>
        <v>0</v>
      </c>
      <c r="T25" s="224">
        <f t="shared" si="16"/>
        <v>0</v>
      </c>
      <c r="U25" s="223">
        <f t="shared" si="11"/>
        <v>0</v>
      </c>
      <c r="V25" s="219"/>
      <c r="W25" s="219"/>
    </row>
    <row r="26" spans="1:23" s="222" customFormat="1">
      <c r="A26" s="225"/>
      <c r="B26" s="220">
        <v>14</v>
      </c>
      <c r="C26" s="1611" t="s">
        <v>1167</v>
      </c>
      <c r="D26" s="219" t="s">
        <v>992</v>
      </c>
      <c r="E26" s="219"/>
      <c r="F26" s="223">
        <f>+F56+F76</f>
        <v>0</v>
      </c>
      <c r="G26" s="223">
        <f t="shared" ref="G26:T26" si="17">+G56+G76</f>
        <v>0</v>
      </c>
      <c r="H26" s="223">
        <f t="shared" si="17"/>
        <v>0</v>
      </c>
      <c r="I26" s="223">
        <f t="shared" si="17"/>
        <v>0</v>
      </c>
      <c r="J26" s="223">
        <f t="shared" si="17"/>
        <v>0</v>
      </c>
      <c r="K26" s="223">
        <f t="shared" si="17"/>
        <v>0</v>
      </c>
      <c r="L26" s="223">
        <f t="shared" si="17"/>
        <v>0</v>
      </c>
      <c r="M26" s="223">
        <f>+M56+M76</f>
        <v>0</v>
      </c>
      <c r="N26" s="224">
        <f t="shared" si="17"/>
        <v>0</v>
      </c>
      <c r="O26" s="223">
        <f t="shared" si="17"/>
        <v>0</v>
      </c>
      <c r="P26" s="223">
        <f t="shared" si="17"/>
        <v>0</v>
      </c>
      <c r="Q26" s="224">
        <f t="shared" si="17"/>
        <v>0</v>
      </c>
      <c r="R26" s="223">
        <f t="shared" si="17"/>
        <v>0</v>
      </c>
      <c r="S26" s="223">
        <f t="shared" si="17"/>
        <v>0</v>
      </c>
      <c r="T26" s="224">
        <f t="shared" si="17"/>
        <v>0</v>
      </c>
      <c r="U26" s="223">
        <f t="shared" si="11"/>
        <v>0</v>
      </c>
      <c r="V26" s="219"/>
      <c r="W26" s="219"/>
    </row>
    <row r="27" spans="1:23" s="222" customFormat="1">
      <c r="A27" s="225"/>
      <c r="B27" s="220">
        <v>15</v>
      </c>
      <c r="C27" s="219" t="s">
        <v>1077</v>
      </c>
      <c r="D27" s="219"/>
      <c r="E27" s="219"/>
      <c r="F27" s="1063">
        <f>+F57+F77</f>
        <v>163101121.82999998</v>
      </c>
      <c r="G27" s="1063">
        <f t="shared" ref="G27:T27" si="18">+G57+G77</f>
        <v>298523.82999999996</v>
      </c>
      <c r="H27" s="1063">
        <f t="shared" si="18"/>
        <v>-121144.79000000004</v>
      </c>
      <c r="I27" s="1063">
        <f t="shared" si="18"/>
        <v>-29614.080000000002</v>
      </c>
      <c r="J27" s="1063">
        <f t="shared" si="18"/>
        <v>35524.120000000003</v>
      </c>
      <c r="K27" s="1063">
        <f t="shared" si="18"/>
        <v>162772999.04000002</v>
      </c>
      <c r="L27" s="1063">
        <f t="shared" si="18"/>
        <v>374927.05999999994</v>
      </c>
      <c r="M27" s="1063">
        <f t="shared" si="18"/>
        <v>18573.96</v>
      </c>
      <c r="N27" s="1064">
        <f t="shared" si="18"/>
        <v>254.78</v>
      </c>
      <c r="O27" s="1063">
        <f t="shared" si="18"/>
        <v>29397.590000000004</v>
      </c>
      <c r="P27" s="1063">
        <f t="shared" si="18"/>
        <v>-312281.72000000003</v>
      </c>
      <c r="Q27" s="1064">
        <f t="shared" si="18"/>
        <v>33962.040000000008</v>
      </c>
      <c r="R27" s="1063">
        <f t="shared" si="18"/>
        <v>0</v>
      </c>
      <c r="S27" s="1063">
        <f t="shared" si="18"/>
        <v>0</v>
      </c>
      <c r="T27" s="1064">
        <f t="shared" si="18"/>
        <v>0</v>
      </c>
      <c r="U27" s="1063">
        <f t="shared" si="11"/>
        <v>0</v>
      </c>
      <c r="V27" s="219"/>
      <c r="W27" s="219"/>
    </row>
    <row r="28" spans="1:23" s="222" customFormat="1">
      <c r="A28" s="225"/>
      <c r="B28" s="220">
        <v>16</v>
      </c>
      <c r="C28" s="219" t="s">
        <v>291</v>
      </c>
      <c r="E28" s="219"/>
      <c r="F28" s="219"/>
      <c r="G28" s="219"/>
      <c r="H28" s="219"/>
      <c r="I28" s="219"/>
      <c r="J28" s="219"/>
      <c r="K28" s="219"/>
      <c r="L28" s="219"/>
      <c r="M28" s="219"/>
      <c r="N28" s="225"/>
      <c r="O28" s="219"/>
      <c r="P28" s="219"/>
      <c r="Q28" s="225"/>
      <c r="R28" s="219"/>
      <c r="S28" s="219"/>
      <c r="T28" s="225"/>
      <c r="U28" s="219"/>
      <c r="V28" s="219"/>
      <c r="W28" s="219"/>
    </row>
    <row r="29" spans="1:23" s="222" customFormat="1">
      <c r="A29" s="225"/>
      <c r="B29" s="220">
        <v>17</v>
      </c>
      <c r="C29" s="219" t="s">
        <v>813</v>
      </c>
      <c r="E29" s="219"/>
      <c r="F29" s="1061">
        <f>SUM(G29:U29)</f>
        <v>8532134.4799999986</v>
      </c>
      <c r="G29" s="1061">
        <f t="shared" ref="G29:L29" si="19">SUM(G13:G26)-G25</f>
        <v>89010.079999999987</v>
      </c>
      <c r="H29" s="1061">
        <f t="shared" si="19"/>
        <v>-121144.79000000004</v>
      </c>
      <c r="I29" s="1061">
        <f t="shared" si="19"/>
        <v>-29614.080000000002</v>
      </c>
      <c r="J29" s="1061">
        <f t="shared" si="19"/>
        <v>35524.120000000003</v>
      </c>
      <c r="K29" s="1061">
        <f t="shared" si="19"/>
        <v>8413525.4399999995</v>
      </c>
      <c r="L29" s="1061">
        <f t="shared" si="19"/>
        <v>374927.06</v>
      </c>
      <c r="M29" s="1061">
        <f t="shared" ref="M29:T29" si="20">SUM(M13:M26)-M25</f>
        <v>18573.96</v>
      </c>
      <c r="N29" s="1061">
        <f t="shared" si="20"/>
        <v>254.78</v>
      </c>
      <c r="O29" s="1061">
        <f t="shared" si="20"/>
        <v>29397.59</v>
      </c>
      <c r="P29" s="1061">
        <f t="shared" si="20"/>
        <v>-312281.72000000003</v>
      </c>
      <c r="Q29" s="1061">
        <f t="shared" si="20"/>
        <v>33962.040000000008</v>
      </c>
      <c r="R29" s="1061">
        <f t="shared" si="20"/>
        <v>0</v>
      </c>
      <c r="S29" s="1061">
        <f t="shared" si="20"/>
        <v>0</v>
      </c>
      <c r="T29" s="1061">
        <f t="shared" si="20"/>
        <v>0</v>
      </c>
      <c r="U29" s="1061">
        <f>SUM(U13:U26)-U25</f>
        <v>0</v>
      </c>
      <c r="V29" s="219"/>
      <c r="W29" s="219"/>
    </row>
    <row r="30" spans="1:23" s="222" customFormat="1">
      <c r="A30" s="225"/>
      <c r="B30" s="220">
        <v>18</v>
      </c>
      <c r="C30" s="219" t="s">
        <v>292</v>
      </c>
      <c r="D30" s="219"/>
      <c r="E30" s="219"/>
      <c r="F30" s="223">
        <f>SUM(G30:U30)</f>
        <v>21734249.52</v>
      </c>
      <c r="G30" s="223">
        <f>+G11</f>
        <v>209513.75</v>
      </c>
      <c r="H30" s="223">
        <f>+H11</f>
        <v>0</v>
      </c>
      <c r="I30" s="223">
        <f>+I11</f>
        <v>0</v>
      </c>
      <c r="J30" s="223">
        <f>+J11</f>
        <v>0</v>
      </c>
      <c r="K30" s="223">
        <f>+H142</f>
        <v>21149808.710000001</v>
      </c>
      <c r="L30" s="223">
        <f>+L27</f>
        <v>374927.05999999994</v>
      </c>
      <c r="M30" s="223">
        <f t="shared" ref="M30:T30" si="21">+M11</f>
        <v>0</v>
      </c>
      <c r="N30" s="223">
        <f t="shared" si="21"/>
        <v>0</v>
      </c>
      <c r="O30" s="223">
        <f t="shared" si="21"/>
        <v>0</v>
      </c>
      <c r="P30" s="223">
        <f t="shared" si="21"/>
        <v>0</v>
      </c>
      <c r="Q30" s="223">
        <f t="shared" si="21"/>
        <v>0</v>
      </c>
      <c r="R30" s="223">
        <f t="shared" si="21"/>
        <v>0</v>
      </c>
      <c r="S30" s="223">
        <f t="shared" si="21"/>
        <v>0</v>
      </c>
      <c r="T30" s="223">
        <f t="shared" si="21"/>
        <v>0</v>
      </c>
      <c r="U30" s="223">
        <f>+U11</f>
        <v>0</v>
      </c>
      <c r="V30" s="219"/>
      <c r="W30" s="219"/>
    </row>
    <row r="31" spans="1:23" s="227" customFormat="1">
      <c r="A31" s="225"/>
      <c r="B31" s="226">
        <v>19</v>
      </c>
      <c r="C31" s="225" t="s">
        <v>293</v>
      </c>
      <c r="D31" s="225"/>
      <c r="E31" s="225"/>
      <c r="F31" s="223">
        <f>SUM(G31:U31)</f>
        <v>113600674</v>
      </c>
      <c r="G31" s="224">
        <f t="shared" ref="G31:T31" si="22">G12</f>
        <v>0</v>
      </c>
      <c r="H31" s="224">
        <f t="shared" si="22"/>
        <v>0</v>
      </c>
      <c r="I31" s="224">
        <f t="shared" si="22"/>
        <v>0</v>
      </c>
      <c r="J31" s="224">
        <f t="shared" si="22"/>
        <v>0</v>
      </c>
      <c r="K31" s="224">
        <f t="shared" si="22"/>
        <v>113600674</v>
      </c>
      <c r="L31" s="224">
        <f t="shared" si="22"/>
        <v>0</v>
      </c>
      <c r="M31" s="224">
        <f t="shared" si="22"/>
        <v>0</v>
      </c>
      <c r="N31" s="224">
        <f t="shared" si="22"/>
        <v>0</v>
      </c>
      <c r="O31" s="224">
        <f t="shared" si="22"/>
        <v>0</v>
      </c>
      <c r="P31" s="224">
        <f t="shared" si="22"/>
        <v>0</v>
      </c>
      <c r="Q31" s="224">
        <f t="shared" si="22"/>
        <v>0</v>
      </c>
      <c r="R31" s="224">
        <f t="shared" si="22"/>
        <v>0</v>
      </c>
      <c r="S31" s="224">
        <f t="shared" si="22"/>
        <v>0</v>
      </c>
      <c r="T31" s="224">
        <f t="shared" si="22"/>
        <v>0</v>
      </c>
      <c r="U31" s="224">
        <f>U12</f>
        <v>0</v>
      </c>
      <c r="V31" s="225"/>
      <c r="W31" s="225"/>
    </row>
    <row r="32" spans="1:23" s="222" customFormat="1">
      <c r="A32" s="225"/>
      <c r="B32" s="220">
        <v>20</v>
      </c>
      <c r="C32" s="228" t="s">
        <v>294</v>
      </c>
      <c r="D32" s="219"/>
      <c r="E32" s="219"/>
      <c r="F32" s="1063">
        <f t="shared" ref="F32:U32" si="23">F27-F29-F30-F31</f>
        <v>19234063.829999998</v>
      </c>
      <c r="G32" s="1063">
        <f t="shared" si="23"/>
        <v>-2.9103830456733704E-11</v>
      </c>
      <c r="H32" s="1063">
        <f t="shared" si="23"/>
        <v>0</v>
      </c>
      <c r="I32" s="1063">
        <f t="shared" si="23"/>
        <v>0</v>
      </c>
      <c r="J32" s="1063">
        <f t="shared" si="23"/>
        <v>0</v>
      </c>
      <c r="K32" s="1063">
        <f t="shared" si="23"/>
        <v>19608990.890000015</v>
      </c>
      <c r="L32" s="1063">
        <f t="shared" si="23"/>
        <v>-374927.06</v>
      </c>
      <c r="M32" s="1063">
        <f t="shared" si="23"/>
        <v>0</v>
      </c>
      <c r="N32" s="1063">
        <f t="shared" si="23"/>
        <v>0</v>
      </c>
      <c r="O32" s="1063">
        <f t="shared" si="23"/>
        <v>3.637978807091713E-12</v>
      </c>
      <c r="P32" s="1063">
        <f t="shared" si="23"/>
        <v>0</v>
      </c>
      <c r="Q32" s="1063">
        <f t="shared" si="23"/>
        <v>0</v>
      </c>
      <c r="R32" s="1063">
        <f t="shared" si="23"/>
        <v>0</v>
      </c>
      <c r="S32" s="1063">
        <f t="shared" si="23"/>
        <v>0</v>
      </c>
      <c r="T32" s="1063">
        <f t="shared" si="23"/>
        <v>0</v>
      </c>
      <c r="U32" s="1063">
        <f t="shared" si="23"/>
        <v>0</v>
      </c>
      <c r="V32" s="219"/>
      <c r="W32" s="219"/>
    </row>
    <row r="33" spans="1:23" s="222" customFormat="1">
      <c r="A33" s="225"/>
      <c r="B33" s="220">
        <v>21</v>
      </c>
      <c r="C33" s="219" t="s">
        <v>295</v>
      </c>
      <c r="D33" s="219"/>
      <c r="E33" s="219"/>
      <c r="F33" s="223">
        <f>+F167</f>
        <v>0</v>
      </c>
      <c r="G33" s="219"/>
      <c r="H33" s="219"/>
      <c r="I33" s="219"/>
      <c r="J33" s="219"/>
      <c r="K33" s="219"/>
      <c r="L33" s="219"/>
      <c r="M33" s="219"/>
      <c r="N33" s="225"/>
      <c r="O33" s="219"/>
      <c r="P33" s="219"/>
      <c r="Q33" s="225"/>
      <c r="R33" s="219"/>
      <c r="S33" s="219"/>
      <c r="T33" s="225"/>
      <c r="U33" s="219"/>
      <c r="V33" s="219"/>
      <c r="W33" s="219"/>
    </row>
    <row r="34" spans="1:23" s="222" customFormat="1">
      <c r="A34" s="225"/>
      <c r="B34" s="220" t="s">
        <v>598</v>
      </c>
      <c r="C34" s="219" t="s">
        <v>1130</v>
      </c>
      <c r="D34" s="219"/>
      <c r="E34" s="219"/>
      <c r="F34" s="918">
        <v>0</v>
      </c>
      <c r="G34" s="219"/>
      <c r="H34" s="219"/>
      <c r="I34" s="219"/>
      <c r="J34" s="219"/>
      <c r="K34" s="219"/>
      <c r="L34" s="219"/>
      <c r="M34" s="219"/>
      <c r="N34" s="225"/>
      <c r="O34" s="219"/>
      <c r="P34" s="219"/>
      <c r="Q34" s="225"/>
      <c r="R34" s="219"/>
      <c r="S34" s="219"/>
      <c r="T34" s="225"/>
      <c r="U34" s="219"/>
      <c r="V34" s="219"/>
      <c r="W34" s="219"/>
    </row>
    <row r="35" spans="1:23" s="222" customFormat="1">
      <c r="A35" s="225"/>
      <c r="B35" s="220" t="s">
        <v>599</v>
      </c>
      <c r="C35" s="219" t="s">
        <v>600</v>
      </c>
      <c r="D35" s="219"/>
      <c r="E35" s="219"/>
      <c r="F35" s="919">
        <f>IF((F12+F11)=0,0,(F32/(F12+F11)))</f>
        <v>0.12443675901458248</v>
      </c>
      <c r="G35" s="219"/>
      <c r="H35" s="219"/>
      <c r="I35" s="219"/>
      <c r="J35" s="219"/>
      <c r="K35" s="219"/>
      <c r="L35" s="219"/>
      <c r="M35" s="219"/>
      <c r="N35" s="225"/>
      <c r="O35" s="219"/>
      <c r="P35" s="219"/>
      <c r="Q35" s="225"/>
      <c r="R35" s="219"/>
      <c r="S35" s="219"/>
      <c r="T35" s="225"/>
      <c r="U35" s="219"/>
      <c r="V35" s="219"/>
      <c r="W35" s="219"/>
    </row>
    <row r="36" spans="1:23" s="222" customFormat="1">
      <c r="A36" s="225"/>
      <c r="B36" s="220" t="s">
        <v>807</v>
      </c>
      <c r="C36" s="219" t="s">
        <v>601</v>
      </c>
      <c r="D36" s="219"/>
      <c r="E36" s="219" t="s">
        <v>602</v>
      </c>
      <c r="F36" s="223">
        <f>ROUND(F34*F35,2)</f>
        <v>0</v>
      </c>
      <c r="G36" s="219"/>
      <c r="H36" s="219"/>
      <c r="I36" s="219"/>
      <c r="J36" s="219"/>
      <c r="K36" s="219"/>
      <c r="L36" s="219"/>
      <c r="M36" s="219"/>
      <c r="N36" s="225"/>
      <c r="O36" s="219"/>
      <c r="P36" s="219"/>
      <c r="Q36" s="225"/>
      <c r="R36" s="219"/>
      <c r="S36" s="219"/>
      <c r="T36" s="225"/>
      <c r="U36" s="219"/>
      <c r="V36" s="219"/>
      <c r="W36" s="219"/>
    </row>
    <row r="37" spans="1:23" s="227" customFormat="1" ht="13.5" thickBot="1">
      <c r="A37" s="225"/>
      <c r="B37" s="226">
        <v>22</v>
      </c>
      <c r="C37" s="920" t="s">
        <v>488</v>
      </c>
      <c r="D37" s="225"/>
      <c r="E37" s="225" t="s">
        <v>808</v>
      </c>
      <c r="F37" s="1065">
        <f>SUM(F32:F33)+F36</f>
        <v>19234063.829999998</v>
      </c>
      <c r="G37" s="225"/>
      <c r="H37" s="225"/>
      <c r="I37" s="225"/>
      <c r="J37" s="225"/>
      <c r="K37" s="225"/>
      <c r="L37" s="225"/>
      <c r="M37" s="225"/>
      <c r="N37" s="225"/>
      <c r="O37" s="225"/>
      <c r="P37" s="225"/>
      <c r="Q37" s="225"/>
      <c r="R37" s="225"/>
      <c r="S37" s="225"/>
      <c r="T37" s="225"/>
      <c r="U37" s="225"/>
      <c r="V37" s="225"/>
      <c r="W37" s="225"/>
    </row>
    <row r="38" spans="1:23" s="222" customFormat="1" ht="13.5" thickTop="1">
      <c r="A38" s="225"/>
      <c r="B38" s="220"/>
      <c r="C38" s="219"/>
      <c r="D38" s="219"/>
      <c r="E38" s="219"/>
      <c r="F38" s="219"/>
      <c r="G38" s="219"/>
      <c r="H38" s="219"/>
      <c r="I38" s="219"/>
      <c r="J38" s="219"/>
      <c r="K38" s="219"/>
      <c r="L38" s="219"/>
      <c r="M38" s="219"/>
      <c r="N38" s="225"/>
      <c r="O38" s="219"/>
      <c r="P38" s="219"/>
      <c r="Q38" s="225"/>
      <c r="R38" s="219"/>
      <c r="S38" s="219"/>
      <c r="T38" s="225"/>
      <c r="U38" s="219"/>
      <c r="V38" s="219"/>
      <c r="W38" s="219"/>
    </row>
    <row r="39" spans="1:23" s="222" customFormat="1">
      <c r="A39" s="225"/>
      <c r="B39" s="220"/>
      <c r="C39" s="219"/>
      <c r="D39" s="219"/>
      <c r="E39" s="219"/>
      <c r="F39" s="32"/>
      <c r="G39" s="33" t="s">
        <v>948</v>
      </c>
      <c r="H39" s="229"/>
      <c r="I39" s="229"/>
      <c r="J39" s="229"/>
      <c r="K39" s="229"/>
      <c r="L39" s="229"/>
      <c r="M39" s="229"/>
      <c r="N39" s="230"/>
      <c r="O39" s="229"/>
      <c r="P39" s="229"/>
      <c r="Q39" s="230"/>
      <c r="R39" s="229"/>
      <c r="S39" s="229"/>
      <c r="T39" s="230"/>
      <c r="U39" s="229"/>
      <c r="V39" s="219"/>
      <c r="W39" s="219"/>
    </row>
    <row r="40" spans="1:23" s="222" customFormat="1">
      <c r="A40" s="225"/>
      <c r="B40" s="220"/>
      <c r="C40" s="228" t="s">
        <v>296</v>
      </c>
      <c r="D40" s="219"/>
      <c r="E40" s="219"/>
      <c r="F40" s="231" t="str">
        <f t="shared" ref="F40:U40" si="24">+F10</f>
        <v>TOTAL</v>
      </c>
      <c r="G40" s="231" t="str">
        <f t="shared" si="24"/>
        <v>EDORA</v>
      </c>
      <c r="H40" s="231" t="str">
        <f t="shared" si="24"/>
        <v>ENEL</v>
      </c>
      <c r="I40" s="231" t="str">
        <f t="shared" si="24"/>
        <v>INDN</v>
      </c>
      <c r="J40" s="231" t="str">
        <f t="shared" si="24"/>
        <v>MKEC</v>
      </c>
      <c r="K40" s="231" t="str">
        <f t="shared" si="24"/>
        <v>SWPP</v>
      </c>
      <c r="L40" s="231" t="str">
        <f t="shared" si="24"/>
        <v>MoPEP</v>
      </c>
      <c r="M40" s="231" t="str">
        <f t="shared" si="24"/>
        <v>OMPA</v>
      </c>
      <c r="N40" s="231" t="str">
        <f t="shared" si="24"/>
        <v>OPSI</v>
      </c>
      <c r="O40" s="231" t="str">
        <f t="shared" ref="O40" si="25">+O10</f>
        <v>OZMO</v>
      </c>
      <c r="P40" s="231" t="str">
        <f t="shared" si="24"/>
        <v>SPRM</v>
      </c>
      <c r="Q40" s="231" t="str">
        <f t="shared" si="24"/>
        <v>TEA</v>
      </c>
      <c r="R40" s="1606" t="str">
        <f t="shared" si="24"/>
        <v>-</v>
      </c>
      <c r="S40" s="1606" t="str">
        <f t="shared" si="24"/>
        <v>-</v>
      </c>
      <c r="T40" s="1606" t="str">
        <f t="shared" si="24"/>
        <v>-</v>
      </c>
      <c r="U40" s="1606" t="str">
        <f t="shared" si="24"/>
        <v>-</v>
      </c>
      <c r="V40" s="921"/>
      <c r="W40" s="921"/>
    </row>
    <row r="41" spans="1:23" s="222" customFormat="1">
      <c r="A41" s="225"/>
      <c r="B41" s="220">
        <v>23</v>
      </c>
      <c r="C41" s="1611" t="str">
        <f t="shared" ref="C41:D49" si="26">+C11</f>
        <v>456.1000</v>
      </c>
      <c r="D41" s="219" t="str">
        <f t="shared" si="26"/>
        <v>Transmission Service</v>
      </c>
      <c r="E41" s="219"/>
      <c r="F41" s="1061">
        <f t="shared" ref="F41:F56" si="27">SUM(G41:U41)</f>
        <v>20588913.549999997</v>
      </c>
      <c r="G41" s="1610">
        <v>209513.75</v>
      </c>
      <c r="H41" s="1610">
        <v>0</v>
      </c>
      <c r="I41" s="1610">
        <v>0</v>
      </c>
      <c r="J41" s="1610">
        <v>0</v>
      </c>
      <c r="K41" s="1610">
        <v>20379399.799999997</v>
      </c>
      <c r="L41" s="1610">
        <v>0</v>
      </c>
      <c r="M41" s="1610">
        <v>0</v>
      </c>
      <c r="N41" s="1610">
        <v>0</v>
      </c>
      <c r="O41" s="1610">
        <v>0</v>
      </c>
      <c r="P41" s="1610">
        <v>0</v>
      </c>
      <c r="Q41" s="1610">
        <v>0</v>
      </c>
      <c r="R41" s="1513">
        <v>0</v>
      </c>
      <c r="S41" s="1513">
        <v>0</v>
      </c>
      <c r="T41" s="1513">
        <v>0</v>
      </c>
      <c r="U41" s="1513">
        <v>0</v>
      </c>
      <c r="V41" s="219"/>
      <c r="W41" s="219"/>
    </row>
    <row r="42" spans="1:23" s="222" customFormat="1">
      <c r="A42" s="225"/>
      <c r="B42" s="220">
        <v>24</v>
      </c>
      <c r="C42" s="1611" t="str">
        <f t="shared" si="26"/>
        <v>456.1001</v>
      </c>
      <c r="D42" s="219" t="str">
        <f t="shared" si="26"/>
        <v>Trans Service - Retail Only</v>
      </c>
      <c r="E42" s="219"/>
      <c r="F42" s="223">
        <f t="shared" si="27"/>
        <v>56800337.010000005</v>
      </c>
      <c r="G42" s="1616">
        <v>0</v>
      </c>
      <c r="H42" s="1517">
        <v>0</v>
      </c>
      <c r="I42" s="1517">
        <v>0</v>
      </c>
      <c r="J42" s="1517">
        <v>0</v>
      </c>
      <c r="K42" s="1615">
        <v>56800337.010000005</v>
      </c>
      <c r="L42" s="1517">
        <v>0</v>
      </c>
      <c r="M42" s="1517">
        <v>0</v>
      </c>
      <c r="N42" s="1613">
        <v>0</v>
      </c>
      <c r="O42" s="1517">
        <v>0</v>
      </c>
      <c r="P42" s="1517">
        <v>0</v>
      </c>
      <c r="Q42" s="1517">
        <v>0</v>
      </c>
      <c r="R42" s="1514">
        <v>0</v>
      </c>
      <c r="S42" s="1514">
        <v>0</v>
      </c>
      <c r="T42" s="1514">
        <v>0</v>
      </c>
      <c r="U42" s="1515">
        <v>0</v>
      </c>
      <c r="V42" s="219"/>
      <c r="W42" s="219"/>
    </row>
    <row r="43" spans="1:23" s="222" customFormat="1">
      <c r="A43" s="225"/>
      <c r="B43" s="220">
        <v>25</v>
      </c>
      <c r="C43" s="1611" t="str">
        <f t="shared" si="26"/>
        <v>456.1500</v>
      </c>
      <c r="D43" s="219" t="str">
        <f t="shared" si="26"/>
        <v>Anc 1</v>
      </c>
      <c r="E43" s="219"/>
      <c r="F43" s="223">
        <f t="shared" si="27"/>
        <v>778723.03000000026</v>
      </c>
      <c r="G43" s="1615">
        <v>24542.11</v>
      </c>
      <c r="H43" s="1615">
        <v>14573.07</v>
      </c>
      <c r="I43" s="1615">
        <v>0</v>
      </c>
      <c r="J43" s="1615">
        <v>0</v>
      </c>
      <c r="K43" s="1615">
        <v>524871.62000000011</v>
      </c>
      <c r="L43" s="1615">
        <v>183370.38999999998</v>
      </c>
      <c r="M43" s="1615">
        <v>0</v>
      </c>
      <c r="N43" s="1615">
        <v>127.39</v>
      </c>
      <c r="O43" s="1615">
        <v>14257.43</v>
      </c>
      <c r="P43" s="1615">
        <v>0</v>
      </c>
      <c r="Q43" s="1615">
        <v>16981.020000000004</v>
      </c>
      <c r="R43" s="1514">
        <v>0</v>
      </c>
      <c r="S43" s="1514">
        <v>0</v>
      </c>
      <c r="T43" s="1514">
        <v>0</v>
      </c>
      <c r="U43" s="1515">
        <v>0</v>
      </c>
      <c r="V43" s="219"/>
      <c r="W43" s="219"/>
    </row>
    <row r="44" spans="1:23" s="222" customFormat="1">
      <c r="A44" s="225"/>
      <c r="B44" s="220">
        <v>26</v>
      </c>
      <c r="C44" s="1611" t="str">
        <f t="shared" si="26"/>
        <v>456.1501</v>
      </c>
      <c r="D44" s="219" t="str">
        <f t="shared" si="26"/>
        <v>Anc 1 - Retail Only</v>
      </c>
      <c r="E44" s="219"/>
      <c r="F44" s="223">
        <f t="shared" si="27"/>
        <v>1298698.0900000001</v>
      </c>
      <c r="G44" s="1613">
        <v>0</v>
      </c>
      <c r="H44" s="1517">
        <v>0</v>
      </c>
      <c r="I44" s="1517">
        <v>0</v>
      </c>
      <c r="J44" s="1517">
        <v>0</v>
      </c>
      <c r="K44" s="1615">
        <v>1298698.0900000001</v>
      </c>
      <c r="L44" s="1517">
        <v>0</v>
      </c>
      <c r="M44" s="1517">
        <v>0</v>
      </c>
      <c r="N44" s="1613">
        <v>0</v>
      </c>
      <c r="O44" s="1517">
        <v>0</v>
      </c>
      <c r="P44" s="1517">
        <v>0</v>
      </c>
      <c r="Q44" s="1517">
        <v>0</v>
      </c>
      <c r="R44" s="1514">
        <v>0</v>
      </c>
      <c r="S44" s="1514">
        <v>0</v>
      </c>
      <c r="T44" s="1514">
        <v>0</v>
      </c>
      <c r="U44" s="1515">
        <v>0</v>
      </c>
      <c r="V44" s="219"/>
      <c r="W44" s="219"/>
    </row>
    <row r="45" spans="1:23" s="222" customFormat="1">
      <c r="A45" s="225"/>
      <c r="B45" s="220">
        <v>27</v>
      </c>
      <c r="C45" s="1611" t="str">
        <f t="shared" si="26"/>
        <v>456.1100</v>
      </c>
      <c r="D45" s="219" t="str">
        <f t="shared" si="26"/>
        <v>Anc 2</v>
      </c>
      <c r="E45" s="219"/>
      <c r="F45" s="223">
        <f t="shared" si="27"/>
        <v>156424.28999999998</v>
      </c>
      <c r="G45" s="1613">
        <v>0</v>
      </c>
      <c r="H45" s="1517">
        <v>0</v>
      </c>
      <c r="I45" s="1517">
        <v>0</v>
      </c>
      <c r="J45" s="1517">
        <v>0</v>
      </c>
      <c r="K45" s="1615">
        <v>156424.28999999998</v>
      </c>
      <c r="L45" s="1517">
        <v>0</v>
      </c>
      <c r="M45" s="1517">
        <v>0</v>
      </c>
      <c r="N45" s="1613">
        <v>0</v>
      </c>
      <c r="O45" s="1517">
        <v>0</v>
      </c>
      <c r="P45" s="1517">
        <v>0</v>
      </c>
      <c r="Q45" s="1517">
        <v>0</v>
      </c>
      <c r="R45" s="1514">
        <v>0</v>
      </c>
      <c r="S45" s="1514">
        <v>0</v>
      </c>
      <c r="T45" s="1514">
        <v>0</v>
      </c>
      <c r="U45" s="1515">
        <v>0</v>
      </c>
      <c r="V45" s="219"/>
      <c r="W45" s="219"/>
    </row>
    <row r="46" spans="1:23" s="222" customFormat="1">
      <c r="A46" s="225"/>
      <c r="B46" s="220">
        <v>28</v>
      </c>
      <c r="C46" s="1611" t="str">
        <f t="shared" si="26"/>
        <v>456.1210</v>
      </c>
      <c r="D46" s="219" t="str">
        <f t="shared" si="26"/>
        <v>n/a</v>
      </c>
      <c r="E46" s="219"/>
      <c r="F46" s="223">
        <f t="shared" si="27"/>
        <v>0</v>
      </c>
      <c r="G46" s="1613">
        <v>0</v>
      </c>
      <c r="H46" s="1517">
        <v>0</v>
      </c>
      <c r="I46" s="1517">
        <v>0</v>
      </c>
      <c r="J46" s="1517">
        <v>0</v>
      </c>
      <c r="K46" s="1615">
        <v>0</v>
      </c>
      <c r="L46" s="1517">
        <v>0</v>
      </c>
      <c r="M46" s="1517">
        <v>0</v>
      </c>
      <c r="N46" s="1613">
        <v>0</v>
      </c>
      <c r="O46" s="1517">
        <v>0</v>
      </c>
      <c r="P46" s="1517">
        <v>0</v>
      </c>
      <c r="Q46" s="1517">
        <v>0</v>
      </c>
      <c r="R46" s="1514">
        <v>0</v>
      </c>
      <c r="S46" s="1514">
        <v>0</v>
      </c>
      <c r="T46" s="1514">
        <v>0</v>
      </c>
      <c r="U46" s="1515">
        <v>0</v>
      </c>
      <c r="V46" s="219"/>
      <c r="W46" s="219"/>
    </row>
    <row r="47" spans="1:23" s="222" customFormat="1">
      <c r="A47" s="225"/>
      <c r="B47" s="220">
        <v>29</v>
      </c>
      <c r="C47" s="1611" t="str">
        <f t="shared" si="26"/>
        <v>456.1101</v>
      </c>
      <c r="D47" s="219" t="str">
        <f t="shared" si="26"/>
        <v>Anc 2 - Retail Only</v>
      </c>
      <c r="E47" s="219"/>
      <c r="F47" s="223">
        <f t="shared" si="27"/>
        <v>0</v>
      </c>
      <c r="G47" s="1613">
        <v>0</v>
      </c>
      <c r="H47" s="1517">
        <v>0</v>
      </c>
      <c r="I47" s="1517">
        <v>0</v>
      </c>
      <c r="J47" s="1517">
        <v>0</v>
      </c>
      <c r="K47" s="1615">
        <v>0</v>
      </c>
      <c r="L47" s="1517">
        <v>0</v>
      </c>
      <c r="M47" s="1517">
        <v>0</v>
      </c>
      <c r="N47" s="1613">
        <v>0</v>
      </c>
      <c r="O47" s="1517">
        <v>0</v>
      </c>
      <c r="P47" s="1517">
        <v>0</v>
      </c>
      <c r="Q47" s="1517">
        <v>0</v>
      </c>
      <c r="R47" s="1514">
        <v>0</v>
      </c>
      <c r="S47" s="1514">
        <v>0</v>
      </c>
      <c r="T47" s="1514">
        <v>0</v>
      </c>
      <c r="U47" s="1515">
        <v>0</v>
      </c>
      <c r="V47" s="219"/>
      <c r="W47" s="219"/>
    </row>
    <row r="48" spans="1:23" s="222" customFormat="1">
      <c r="A48" s="225"/>
      <c r="B48" s="220">
        <v>30</v>
      </c>
      <c r="C48" s="1611" t="str">
        <f t="shared" si="26"/>
        <v>456.1020</v>
      </c>
      <c r="D48" s="219" t="str">
        <f t="shared" si="26"/>
        <v>Anc 3</v>
      </c>
      <c r="E48" s="219"/>
      <c r="F48" s="223">
        <f t="shared" si="27"/>
        <v>374720.73000000004</v>
      </c>
      <c r="G48" s="1615">
        <v>0</v>
      </c>
      <c r="H48" s="1615">
        <v>11933.68</v>
      </c>
      <c r="I48" s="1615">
        <v>0</v>
      </c>
      <c r="J48" s="1615">
        <v>0</v>
      </c>
      <c r="K48" s="1615">
        <v>345979.05000000005</v>
      </c>
      <c r="L48" s="1615">
        <v>0</v>
      </c>
      <c r="M48" s="1615">
        <v>0</v>
      </c>
      <c r="N48" s="1615">
        <v>0</v>
      </c>
      <c r="O48" s="1615">
        <v>0</v>
      </c>
      <c r="P48" s="1615">
        <v>16808</v>
      </c>
      <c r="Q48" s="1615">
        <v>0</v>
      </c>
      <c r="R48" s="1514">
        <v>0</v>
      </c>
      <c r="S48" s="1514">
        <v>0</v>
      </c>
      <c r="T48" s="1514">
        <v>0</v>
      </c>
      <c r="U48" s="1515">
        <v>0</v>
      </c>
      <c r="V48" s="219"/>
      <c r="W48" s="219"/>
    </row>
    <row r="49" spans="1:23" s="222" customFormat="1">
      <c r="A49" s="225"/>
      <c r="B49" s="220" t="s">
        <v>1988</v>
      </c>
      <c r="C49" s="1611">
        <f t="shared" si="26"/>
        <v>456.10210000000001</v>
      </c>
      <c r="D49" s="219" t="str">
        <f t="shared" si="26"/>
        <v>Anc 3a</v>
      </c>
      <c r="E49" s="219"/>
      <c r="F49" s="223">
        <f t="shared" ref="F49" si="28">SUM(G49:U49)</f>
        <v>-243259.34000000003</v>
      </c>
      <c r="G49" s="1615">
        <v>0</v>
      </c>
      <c r="H49" s="1615">
        <v>-87079.15</v>
      </c>
      <c r="I49" s="1615">
        <v>-14807.04</v>
      </c>
      <c r="J49" s="1615">
        <v>17762.080000000002</v>
      </c>
      <c r="K49" s="1615">
        <v>0</v>
      </c>
      <c r="L49" s="1615">
        <v>4093.15</v>
      </c>
      <c r="M49" s="1615">
        <v>9279.0500000000011</v>
      </c>
      <c r="N49" s="1615">
        <v>0</v>
      </c>
      <c r="O49" s="1615">
        <v>441.37</v>
      </c>
      <c r="P49" s="1615">
        <v>-172948.80000000002</v>
      </c>
      <c r="Q49" s="1615">
        <v>0</v>
      </c>
      <c r="R49" s="1514">
        <v>0</v>
      </c>
      <c r="S49" s="1514">
        <v>0</v>
      </c>
      <c r="T49" s="1514">
        <v>0</v>
      </c>
      <c r="U49" s="1515">
        <v>0</v>
      </c>
      <c r="V49" s="219"/>
      <c r="W49" s="219"/>
    </row>
    <row r="50" spans="1:23" s="222" customFormat="1">
      <c r="A50" s="225"/>
      <c r="B50" s="220">
        <v>31</v>
      </c>
      <c r="C50" s="1611" t="str">
        <f t="shared" ref="C50:D53" si="29">+C20</f>
        <v>456.1030</v>
      </c>
      <c r="D50" s="219" t="str">
        <f t="shared" si="29"/>
        <v>Anc 4</v>
      </c>
      <c r="E50" s="219"/>
      <c r="F50" s="223">
        <f t="shared" si="27"/>
        <v>0</v>
      </c>
      <c r="G50" s="1613">
        <v>0</v>
      </c>
      <c r="H50" s="1517">
        <v>0</v>
      </c>
      <c r="I50" s="1517">
        <v>0</v>
      </c>
      <c r="J50" s="1517">
        <v>0</v>
      </c>
      <c r="K50" s="1615">
        <v>0</v>
      </c>
      <c r="L50" s="1517">
        <v>0</v>
      </c>
      <c r="M50" s="1517">
        <v>0</v>
      </c>
      <c r="N50" s="1613">
        <v>0</v>
      </c>
      <c r="O50" s="1517">
        <v>0</v>
      </c>
      <c r="P50" s="1517">
        <v>0</v>
      </c>
      <c r="Q50" s="1517">
        <v>0</v>
      </c>
      <c r="R50" s="1514">
        <v>0</v>
      </c>
      <c r="S50" s="1514">
        <v>0</v>
      </c>
      <c r="T50" s="1514">
        <v>0</v>
      </c>
      <c r="U50" s="1515">
        <v>0</v>
      </c>
      <c r="V50" s="219"/>
      <c r="W50" s="219"/>
    </row>
    <row r="51" spans="1:23" s="222" customFormat="1">
      <c r="A51" s="219"/>
      <c r="B51" s="220">
        <v>32</v>
      </c>
      <c r="C51" s="1611" t="str">
        <f t="shared" si="29"/>
        <v>456.1040</v>
      </c>
      <c r="D51" s="219" t="str">
        <f t="shared" si="29"/>
        <v>Anc 5</v>
      </c>
      <c r="E51" s="219"/>
      <c r="F51" s="223">
        <f t="shared" si="27"/>
        <v>419323</v>
      </c>
      <c r="G51" s="1613">
        <v>0</v>
      </c>
      <c r="H51" s="1517">
        <v>0</v>
      </c>
      <c r="I51" s="1517">
        <v>0</v>
      </c>
      <c r="J51" s="1517">
        <v>0</v>
      </c>
      <c r="K51" s="1615">
        <v>419323</v>
      </c>
      <c r="L51" s="1517">
        <v>0</v>
      </c>
      <c r="M51" s="1517">
        <v>0</v>
      </c>
      <c r="N51" s="1613">
        <v>0</v>
      </c>
      <c r="O51" s="1517">
        <v>0</v>
      </c>
      <c r="P51" s="1517">
        <v>0</v>
      </c>
      <c r="Q51" s="1517">
        <v>0</v>
      </c>
      <c r="R51" s="1514">
        <v>0</v>
      </c>
      <c r="S51" s="1514">
        <v>0</v>
      </c>
      <c r="T51" s="1514">
        <v>0</v>
      </c>
      <c r="U51" s="1515">
        <v>0</v>
      </c>
      <c r="V51" s="219"/>
      <c r="W51" s="219"/>
    </row>
    <row r="52" spans="1:23" s="222" customFormat="1">
      <c r="A52" s="219"/>
      <c r="B52" s="220">
        <v>33</v>
      </c>
      <c r="C52" s="1611" t="str">
        <f t="shared" si="29"/>
        <v>456.1050</v>
      </c>
      <c r="D52" s="219" t="str">
        <f t="shared" si="29"/>
        <v>Anc 6</v>
      </c>
      <c r="E52" s="219"/>
      <c r="F52" s="223">
        <f t="shared" si="27"/>
        <v>237673.87</v>
      </c>
      <c r="G52" s="1613">
        <v>0</v>
      </c>
      <c r="H52" s="1517">
        <v>0</v>
      </c>
      <c r="I52" s="1517">
        <v>0</v>
      </c>
      <c r="J52" s="1517">
        <v>0</v>
      </c>
      <c r="K52" s="1615">
        <v>237673.87</v>
      </c>
      <c r="L52" s="1517">
        <v>0</v>
      </c>
      <c r="M52" s="1517">
        <v>0</v>
      </c>
      <c r="N52" s="1613">
        <v>0</v>
      </c>
      <c r="O52" s="1517">
        <v>0</v>
      </c>
      <c r="P52" s="1517">
        <v>0</v>
      </c>
      <c r="Q52" s="1517">
        <v>0</v>
      </c>
      <c r="R52" s="1514">
        <v>0</v>
      </c>
      <c r="S52" s="1514">
        <v>0</v>
      </c>
      <c r="T52" s="1514">
        <v>0</v>
      </c>
      <c r="U52" s="1515">
        <v>0</v>
      </c>
      <c r="V52" s="219"/>
      <c r="W52" s="219"/>
    </row>
    <row r="53" spans="1:23" s="222" customFormat="1">
      <c r="A53" s="219"/>
      <c r="B53" s="220">
        <v>34</v>
      </c>
      <c r="C53" s="1611" t="str">
        <f t="shared" si="29"/>
        <v>456.1060</v>
      </c>
      <c r="D53" s="219" t="str">
        <f t="shared" si="29"/>
        <v>SPP Losses</v>
      </c>
      <c r="E53" s="219"/>
      <c r="F53" s="223">
        <f t="shared" si="27"/>
        <v>631121.70000000007</v>
      </c>
      <c r="G53" s="1613">
        <v>0</v>
      </c>
      <c r="H53" s="1517">
        <v>0</v>
      </c>
      <c r="I53" s="1517">
        <v>0</v>
      </c>
      <c r="J53" s="1517">
        <v>0</v>
      </c>
      <c r="K53" s="1615">
        <v>631121.70000000007</v>
      </c>
      <c r="L53" s="1517">
        <v>0</v>
      </c>
      <c r="M53" s="1517">
        <v>0</v>
      </c>
      <c r="N53" s="1613">
        <v>0</v>
      </c>
      <c r="O53" s="1517">
        <v>0</v>
      </c>
      <c r="P53" s="1517">
        <v>0</v>
      </c>
      <c r="Q53" s="1517">
        <v>0</v>
      </c>
      <c r="R53" s="1514">
        <v>0</v>
      </c>
      <c r="S53" s="1514">
        <v>0</v>
      </c>
      <c r="T53" s="1514">
        <v>0</v>
      </c>
      <c r="U53" s="1515">
        <v>0</v>
      </c>
      <c r="V53" s="219"/>
      <c r="W53" s="219"/>
    </row>
    <row r="54" spans="1:23" s="222" customFormat="1">
      <c r="A54" s="219"/>
      <c r="B54" s="220">
        <v>35</v>
      </c>
      <c r="C54" s="1611" t="str">
        <f t="shared" ref="C54:D56" si="30">+C24</f>
        <v>456.1200</v>
      </c>
      <c r="D54" s="219" t="str">
        <f t="shared" si="30"/>
        <v>Dist. Facilities Charge</v>
      </c>
      <c r="E54" s="219"/>
      <c r="F54" s="223">
        <f t="shared" si="27"/>
        <v>849428.58</v>
      </c>
      <c r="G54" s="1615">
        <v>64467.969999999994</v>
      </c>
      <c r="H54" s="1615">
        <v>0</v>
      </c>
      <c r="I54" s="1615">
        <v>0</v>
      </c>
      <c r="J54" s="1615">
        <v>0</v>
      </c>
      <c r="K54" s="1615">
        <v>784960.61</v>
      </c>
      <c r="L54" s="1615">
        <v>0</v>
      </c>
      <c r="M54" s="1615">
        <v>0</v>
      </c>
      <c r="N54" s="1615">
        <v>0</v>
      </c>
      <c r="O54" s="1615">
        <v>0</v>
      </c>
      <c r="P54" s="1615">
        <v>0</v>
      </c>
      <c r="Q54" s="1615">
        <v>0</v>
      </c>
      <c r="R54" s="1514">
        <v>0</v>
      </c>
      <c r="S54" s="1514">
        <v>0</v>
      </c>
      <c r="T54" s="1514">
        <v>0</v>
      </c>
      <c r="U54" s="1515">
        <v>0</v>
      </c>
      <c r="V54" s="219"/>
      <c r="W54" s="219"/>
    </row>
    <row r="55" spans="1:23" s="222" customFormat="1">
      <c r="A55" s="219"/>
      <c r="B55" s="220" t="s">
        <v>489</v>
      </c>
      <c r="C55" s="1611" t="str">
        <f t="shared" si="30"/>
        <v>456.xxxx</v>
      </c>
      <c r="D55" s="219" t="str">
        <f t="shared" si="30"/>
        <v>Trans. Fac. Charge</v>
      </c>
      <c r="E55" s="219"/>
      <c r="F55" s="223">
        <f>SUM(G55:U55)</f>
        <v>0</v>
      </c>
      <c r="G55" s="1613">
        <v>0</v>
      </c>
      <c r="H55" s="1614">
        <v>0</v>
      </c>
      <c r="I55" s="1614">
        <v>0</v>
      </c>
      <c r="J55" s="1614">
        <v>0</v>
      </c>
      <c r="K55" s="1517">
        <v>0</v>
      </c>
      <c r="L55" s="1614">
        <v>0</v>
      </c>
      <c r="M55" s="1614">
        <v>0</v>
      </c>
      <c r="N55" s="1613">
        <v>0</v>
      </c>
      <c r="O55" s="1614">
        <v>0</v>
      </c>
      <c r="P55" s="1614">
        <v>0</v>
      </c>
      <c r="Q55" s="1614">
        <v>0</v>
      </c>
      <c r="R55" s="1516">
        <v>0</v>
      </c>
      <c r="S55" s="1516">
        <v>0</v>
      </c>
      <c r="T55" s="1516">
        <v>0</v>
      </c>
      <c r="U55" s="1515">
        <v>0</v>
      </c>
      <c r="V55" s="219"/>
      <c r="W55" s="219"/>
    </row>
    <row r="56" spans="1:23" s="222" customFormat="1">
      <c r="A56" s="219"/>
      <c r="B56" s="220">
        <v>36</v>
      </c>
      <c r="C56" s="1611" t="str">
        <f t="shared" si="30"/>
        <v>456.1003</v>
      </c>
      <c r="D56" s="219" t="str">
        <f t="shared" si="30"/>
        <v>Trans Studies</v>
      </c>
      <c r="E56" s="219"/>
      <c r="F56" s="223">
        <f t="shared" si="27"/>
        <v>0</v>
      </c>
      <c r="G56" s="1517">
        <v>0</v>
      </c>
      <c r="H56" s="1614">
        <v>0</v>
      </c>
      <c r="I56" s="1614">
        <v>0</v>
      </c>
      <c r="J56" s="1614">
        <v>0</v>
      </c>
      <c r="K56" s="1517">
        <v>0</v>
      </c>
      <c r="L56" s="1614">
        <v>0</v>
      </c>
      <c r="M56" s="1614">
        <v>0</v>
      </c>
      <c r="N56" s="1613">
        <v>0</v>
      </c>
      <c r="O56" s="1614">
        <v>0</v>
      </c>
      <c r="P56" s="1614">
        <v>0</v>
      </c>
      <c r="Q56" s="1614">
        <v>0</v>
      </c>
      <c r="R56" s="1516">
        <v>0</v>
      </c>
      <c r="S56" s="1516">
        <v>0</v>
      </c>
      <c r="T56" s="1516">
        <v>0</v>
      </c>
      <c r="U56" s="1515">
        <v>0</v>
      </c>
      <c r="V56" s="219"/>
      <c r="W56" s="219"/>
    </row>
    <row r="57" spans="1:23" s="222" customFormat="1">
      <c r="A57" s="219"/>
      <c r="B57" s="220">
        <v>37</v>
      </c>
      <c r="C57" s="219" t="str">
        <f>+C27</f>
        <v>Total</v>
      </c>
      <c r="D57" s="219"/>
      <c r="E57" s="219"/>
      <c r="F57" s="1063">
        <f t="shared" ref="F57:U57" si="31">SUM(F41:F56)</f>
        <v>81892104.51000002</v>
      </c>
      <c r="G57" s="1063">
        <f t="shared" si="31"/>
        <v>298523.82999999996</v>
      </c>
      <c r="H57" s="1063">
        <f t="shared" si="31"/>
        <v>-60572.399999999994</v>
      </c>
      <c r="I57" s="1063">
        <f t="shared" si="31"/>
        <v>-14807.04</v>
      </c>
      <c r="J57" s="1063">
        <f t="shared" si="31"/>
        <v>17762.080000000002</v>
      </c>
      <c r="K57" s="1063">
        <f t="shared" si="31"/>
        <v>81578789.040000021</v>
      </c>
      <c r="L57" s="1063">
        <f t="shared" si="31"/>
        <v>187463.53999999998</v>
      </c>
      <c r="M57" s="1063">
        <f t="shared" si="31"/>
        <v>9279.0500000000011</v>
      </c>
      <c r="N57" s="1063">
        <f t="shared" si="31"/>
        <v>127.39</v>
      </c>
      <c r="O57" s="1063">
        <f t="shared" si="31"/>
        <v>14698.800000000001</v>
      </c>
      <c r="P57" s="1063">
        <f t="shared" si="31"/>
        <v>-156140.80000000002</v>
      </c>
      <c r="Q57" s="1063">
        <f t="shared" si="31"/>
        <v>16981.020000000004</v>
      </c>
      <c r="R57" s="1063">
        <f t="shared" si="31"/>
        <v>0</v>
      </c>
      <c r="S57" s="1063">
        <f t="shared" si="31"/>
        <v>0</v>
      </c>
      <c r="T57" s="1063">
        <f t="shared" si="31"/>
        <v>0</v>
      </c>
      <c r="U57" s="1063">
        <f t="shared" si="31"/>
        <v>0</v>
      </c>
      <c r="V57" s="219"/>
      <c r="W57" s="219"/>
    </row>
    <row r="58" spans="1:23" s="222" customFormat="1">
      <c r="A58" s="219"/>
      <c r="B58" s="220"/>
      <c r="C58" s="219"/>
      <c r="D58" s="219"/>
      <c r="E58" s="219"/>
      <c r="F58" s="219"/>
      <c r="G58" s="219"/>
      <c r="H58" s="219"/>
      <c r="I58" s="219"/>
      <c r="J58" s="219"/>
      <c r="K58" s="219"/>
      <c r="L58" s="219"/>
      <c r="M58" s="219"/>
      <c r="N58" s="225"/>
      <c r="O58" s="219"/>
      <c r="P58" s="219"/>
      <c r="Q58" s="225"/>
      <c r="R58" s="219"/>
      <c r="S58" s="219"/>
      <c r="T58" s="225"/>
      <c r="U58" s="219"/>
      <c r="V58" s="219"/>
      <c r="W58" s="219"/>
    </row>
    <row r="59" spans="1:23" s="222" customFormat="1" ht="15">
      <c r="A59" s="219"/>
      <c r="B59" s="220"/>
      <c r="C59" s="219"/>
      <c r="D59" s="219"/>
      <c r="E59" s="219"/>
      <c r="F59" s="32"/>
      <c r="G59" s="33" t="s">
        <v>948</v>
      </c>
      <c r="H59" s="229"/>
      <c r="I59" s="229"/>
      <c r="J59" s="229"/>
      <c r="K59" s="229"/>
      <c r="L59" s="1237"/>
      <c r="M59" s="229"/>
      <c r="N59" s="230"/>
      <c r="O59" s="229"/>
      <c r="P59" s="229"/>
      <c r="Q59" s="230"/>
      <c r="R59" s="1607"/>
      <c r="S59" s="1607"/>
      <c r="T59" s="1608"/>
      <c r="U59" s="1607"/>
      <c r="V59" s="219"/>
      <c r="W59" s="219"/>
    </row>
    <row r="60" spans="1:23" s="222" customFormat="1">
      <c r="A60" s="219"/>
      <c r="B60" s="220"/>
      <c r="C60" s="228" t="s">
        <v>297</v>
      </c>
      <c r="D60" s="219"/>
      <c r="E60" s="219"/>
      <c r="F60" s="231" t="str">
        <f t="shared" ref="F60:U60" si="32">+F10</f>
        <v>TOTAL</v>
      </c>
      <c r="G60" s="231" t="str">
        <f t="shared" si="32"/>
        <v>EDORA</v>
      </c>
      <c r="H60" s="231" t="str">
        <f t="shared" si="32"/>
        <v>ENEL</v>
      </c>
      <c r="I60" s="231" t="str">
        <f t="shared" si="32"/>
        <v>INDN</v>
      </c>
      <c r="J60" s="231" t="str">
        <f t="shared" si="32"/>
        <v>MKEC</v>
      </c>
      <c r="K60" s="231" t="str">
        <f t="shared" si="32"/>
        <v>SWPP</v>
      </c>
      <c r="L60" s="1238" t="str">
        <f t="shared" si="32"/>
        <v>MoPEP</v>
      </c>
      <c r="M60" s="231" t="str">
        <f t="shared" si="32"/>
        <v>OMPA</v>
      </c>
      <c r="N60" s="231" t="str">
        <f t="shared" si="32"/>
        <v>OPSI</v>
      </c>
      <c r="O60" s="231" t="str">
        <f t="shared" si="32"/>
        <v>OZMO</v>
      </c>
      <c r="P60" s="231" t="str">
        <f t="shared" si="32"/>
        <v>SPRM</v>
      </c>
      <c r="Q60" s="231" t="str">
        <f t="shared" si="32"/>
        <v>TEA</v>
      </c>
      <c r="R60" s="1609" t="str">
        <f t="shared" si="32"/>
        <v>-</v>
      </c>
      <c r="S60" s="1609" t="str">
        <f t="shared" si="32"/>
        <v>-</v>
      </c>
      <c r="T60" s="1609" t="str">
        <f t="shared" si="32"/>
        <v>-</v>
      </c>
      <c r="U60" s="1609" t="str">
        <f t="shared" si="32"/>
        <v>-</v>
      </c>
      <c r="V60" s="921"/>
      <c r="W60" s="921"/>
    </row>
    <row r="61" spans="1:23" s="222" customFormat="1">
      <c r="A61" s="219"/>
      <c r="B61" s="220">
        <v>38</v>
      </c>
      <c r="C61" s="1611" t="str">
        <f t="shared" ref="C61:D69" si="33">+C11</f>
        <v>456.1000</v>
      </c>
      <c r="D61" s="219" t="str">
        <f t="shared" si="33"/>
        <v>Transmission Service</v>
      </c>
      <c r="E61" s="219"/>
      <c r="F61" s="1061">
        <f t="shared" ref="F61:F76" si="34">SUM(G61:U61)</f>
        <v>20379399.800000001</v>
      </c>
      <c r="G61" s="1610">
        <v>0</v>
      </c>
      <c r="H61" s="1610">
        <v>0</v>
      </c>
      <c r="I61" s="1610">
        <v>0</v>
      </c>
      <c r="J61" s="1610">
        <v>0</v>
      </c>
      <c r="K61" s="1610">
        <v>20379399.800000001</v>
      </c>
      <c r="L61" s="1610">
        <v>0</v>
      </c>
      <c r="M61" s="1610">
        <v>0</v>
      </c>
      <c r="N61" s="1610">
        <v>0</v>
      </c>
      <c r="O61" s="1610">
        <v>0</v>
      </c>
      <c r="P61" s="1610">
        <v>0</v>
      </c>
      <c r="Q61" s="1610">
        <v>0</v>
      </c>
      <c r="R61" s="1513">
        <v>0</v>
      </c>
      <c r="S61" s="1513">
        <v>0</v>
      </c>
      <c r="T61" s="1513">
        <v>0</v>
      </c>
      <c r="U61" s="1513">
        <v>0</v>
      </c>
      <c r="V61" s="219"/>
      <c r="W61" s="219"/>
    </row>
    <row r="62" spans="1:23" s="222" customFormat="1">
      <c r="A62" s="219"/>
      <c r="B62" s="220">
        <v>39</v>
      </c>
      <c r="C62" s="1611" t="str">
        <f t="shared" si="33"/>
        <v>456.1001</v>
      </c>
      <c r="D62" s="219" t="str">
        <f t="shared" si="33"/>
        <v>Trans Service - Retail Only</v>
      </c>
      <c r="E62" s="219"/>
      <c r="F62" s="223">
        <f t="shared" si="34"/>
        <v>56800336.989999995</v>
      </c>
      <c r="G62" s="1613">
        <v>0</v>
      </c>
      <c r="H62" s="1517">
        <v>0</v>
      </c>
      <c r="I62" s="1517">
        <v>0</v>
      </c>
      <c r="J62" s="1517">
        <v>0</v>
      </c>
      <c r="K62" s="1615">
        <v>56800336.989999995</v>
      </c>
      <c r="L62" s="1613">
        <v>0</v>
      </c>
      <c r="M62" s="1613">
        <v>0</v>
      </c>
      <c r="N62" s="1613">
        <v>0</v>
      </c>
      <c r="O62" s="1517">
        <v>0</v>
      </c>
      <c r="P62" s="1517">
        <v>0</v>
      </c>
      <c r="Q62" s="1517">
        <v>0</v>
      </c>
      <c r="R62" s="1514">
        <v>0</v>
      </c>
      <c r="S62" s="1514">
        <v>0</v>
      </c>
      <c r="T62" s="1514">
        <v>0</v>
      </c>
      <c r="U62" s="1515">
        <v>0</v>
      </c>
      <c r="V62" s="219"/>
      <c r="W62" s="219"/>
    </row>
    <row r="63" spans="1:23" s="222" customFormat="1">
      <c r="A63" s="219"/>
      <c r="B63" s="220">
        <v>40</v>
      </c>
      <c r="C63" s="1611" t="str">
        <f t="shared" si="33"/>
        <v>456.1500</v>
      </c>
      <c r="D63" s="219" t="str">
        <f t="shared" si="33"/>
        <v>Anc 1</v>
      </c>
      <c r="E63" s="219"/>
      <c r="F63" s="223">
        <f t="shared" si="34"/>
        <v>754180.85000000009</v>
      </c>
      <c r="G63" s="1615">
        <v>0</v>
      </c>
      <c r="H63" s="1615">
        <v>14573.07</v>
      </c>
      <c r="I63" s="1615">
        <v>0</v>
      </c>
      <c r="J63" s="1615">
        <v>0</v>
      </c>
      <c r="K63" s="1615">
        <v>524871.58000000007</v>
      </c>
      <c r="L63" s="1615">
        <v>183370.37</v>
      </c>
      <c r="M63" s="1615">
        <v>0</v>
      </c>
      <c r="N63" s="1615">
        <v>127.39</v>
      </c>
      <c r="O63" s="1615">
        <v>14257.42</v>
      </c>
      <c r="P63" s="1615">
        <v>0</v>
      </c>
      <c r="Q63" s="1615">
        <v>16981.020000000004</v>
      </c>
      <c r="R63" s="1514">
        <v>0</v>
      </c>
      <c r="S63" s="1514">
        <v>0</v>
      </c>
      <c r="T63" s="1514">
        <v>0</v>
      </c>
      <c r="U63" s="1515">
        <v>0</v>
      </c>
      <c r="V63" s="219"/>
      <c r="W63" s="219"/>
    </row>
    <row r="64" spans="1:23" s="222" customFormat="1">
      <c r="A64" s="219"/>
      <c r="B64" s="220">
        <v>41</v>
      </c>
      <c r="C64" s="1611" t="str">
        <f t="shared" si="33"/>
        <v>456.1501</v>
      </c>
      <c r="D64" s="219" t="str">
        <f t="shared" si="33"/>
        <v>Anc 1 - Retail Only</v>
      </c>
      <c r="E64" s="219"/>
      <c r="F64" s="223">
        <f t="shared" si="34"/>
        <v>1298698.1100000001</v>
      </c>
      <c r="G64" s="1613">
        <v>0</v>
      </c>
      <c r="H64" s="1517">
        <v>0</v>
      </c>
      <c r="I64" s="1517">
        <v>0</v>
      </c>
      <c r="J64" s="1517">
        <v>0</v>
      </c>
      <c r="K64" s="1615">
        <v>1298698.1100000001</v>
      </c>
      <c r="L64" s="1613">
        <v>0</v>
      </c>
      <c r="M64" s="1613">
        <v>0</v>
      </c>
      <c r="N64" s="1613">
        <v>0</v>
      </c>
      <c r="O64" s="1517">
        <v>0</v>
      </c>
      <c r="P64" s="1517">
        <v>0</v>
      </c>
      <c r="Q64" s="1517">
        <v>0</v>
      </c>
      <c r="R64" s="1514">
        <v>0</v>
      </c>
      <c r="S64" s="1514">
        <v>0</v>
      </c>
      <c r="T64" s="1514">
        <v>0</v>
      </c>
      <c r="U64" s="1515">
        <v>0</v>
      </c>
      <c r="V64" s="219"/>
      <c r="W64" s="219"/>
    </row>
    <row r="65" spans="1:41" s="222" customFormat="1">
      <c r="A65" s="219"/>
      <c r="B65" s="220">
        <v>42</v>
      </c>
      <c r="C65" s="1611" t="str">
        <f t="shared" si="33"/>
        <v>456.1100</v>
      </c>
      <c r="D65" s="219" t="str">
        <f t="shared" si="33"/>
        <v>Anc 2</v>
      </c>
      <c r="E65" s="219"/>
      <c r="F65" s="223">
        <f t="shared" si="34"/>
        <v>0</v>
      </c>
      <c r="G65" s="1613">
        <v>0</v>
      </c>
      <c r="H65" s="1517">
        <v>0</v>
      </c>
      <c r="I65" s="1517">
        <v>0</v>
      </c>
      <c r="J65" s="1517">
        <v>0</v>
      </c>
      <c r="K65" s="1615">
        <v>0</v>
      </c>
      <c r="L65" s="1613">
        <v>0</v>
      </c>
      <c r="M65" s="1613">
        <v>0</v>
      </c>
      <c r="N65" s="1613">
        <v>0</v>
      </c>
      <c r="O65" s="1517">
        <v>0</v>
      </c>
      <c r="P65" s="1517">
        <v>0</v>
      </c>
      <c r="Q65" s="1517">
        <v>0</v>
      </c>
      <c r="R65" s="1514">
        <v>0</v>
      </c>
      <c r="S65" s="1514">
        <v>0</v>
      </c>
      <c r="T65" s="1514">
        <v>0</v>
      </c>
      <c r="U65" s="1515">
        <v>0</v>
      </c>
      <c r="V65" s="219"/>
      <c r="W65" s="219"/>
    </row>
    <row r="66" spans="1:41" s="222" customFormat="1">
      <c r="A66" s="219"/>
      <c r="B66" s="220">
        <v>43</v>
      </c>
      <c r="C66" s="1611" t="str">
        <f t="shared" si="33"/>
        <v>456.1210</v>
      </c>
      <c r="D66" s="219" t="str">
        <f t="shared" si="33"/>
        <v>n/a</v>
      </c>
      <c r="E66" s="219"/>
      <c r="F66" s="223">
        <f t="shared" si="34"/>
        <v>0</v>
      </c>
      <c r="G66" s="1613">
        <v>0</v>
      </c>
      <c r="H66" s="1517">
        <v>0</v>
      </c>
      <c r="I66" s="1517">
        <v>0</v>
      </c>
      <c r="J66" s="1517">
        <v>0</v>
      </c>
      <c r="K66" s="1615">
        <v>0</v>
      </c>
      <c r="L66" s="1613">
        <v>0</v>
      </c>
      <c r="M66" s="1613">
        <v>0</v>
      </c>
      <c r="N66" s="1613">
        <v>0</v>
      </c>
      <c r="O66" s="1517">
        <v>0</v>
      </c>
      <c r="P66" s="1517">
        <v>0</v>
      </c>
      <c r="Q66" s="1517">
        <v>0</v>
      </c>
      <c r="R66" s="1514">
        <v>0</v>
      </c>
      <c r="S66" s="1514">
        <v>0</v>
      </c>
      <c r="T66" s="1514">
        <v>0</v>
      </c>
      <c r="U66" s="1515">
        <v>0</v>
      </c>
      <c r="V66" s="219"/>
      <c r="W66" s="219"/>
    </row>
    <row r="67" spans="1:41" s="222" customFormat="1">
      <c r="A67" s="219"/>
      <c r="B67" s="220">
        <v>44</v>
      </c>
      <c r="C67" s="1611" t="str">
        <f t="shared" si="33"/>
        <v>456.1101</v>
      </c>
      <c r="D67" s="219" t="str">
        <f t="shared" si="33"/>
        <v>Anc 2 - Retail Only</v>
      </c>
      <c r="E67" s="219"/>
      <c r="F67" s="223">
        <f t="shared" si="34"/>
        <v>0</v>
      </c>
      <c r="G67" s="1613">
        <v>0</v>
      </c>
      <c r="H67" s="1517">
        <v>0</v>
      </c>
      <c r="I67" s="1517">
        <v>0</v>
      </c>
      <c r="J67" s="1517">
        <v>0</v>
      </c>
      <c r="K67" s="1615">
        <v>0</v>
      </c>
      <c r="L67" s="1613">
        <v>0</v>
      </c>
      <c r="M67" s="1613">
        <v>0</v>
      </c>
      <c r="N67" s="1613">
        <v>0</v>
      </c>
      <c r="O67" s="1517">
        <v>0</v>
      </c>
      <c r="P67" s="1517">
        <v>0</v>
      </c>
      <c r="Q67" s="1517">
        <v>0</v>
      </c>
      <c r="R67" s="1514">
        <v>0</v>
      </c>
      <c r="S67" s="1514">
        <v>0</v>
      </c>
      <c r="T67" s="1514">
        <v>0</v>
      </c>
      <c r="U67" s="1515">
        <v>0</v>
      </c>
      <c r="V67" s="219"/>
      <c r="W67" s="219"/>
    </row>
    <row r="68" spans="1:41" s="222" customFormat="1">
      <c r="A68" s="219"/>
      <c r="B68" s="220">
        <v>45</v>
      </c>
      <c r="C68" s="1611" t="str">
        <f t="shared" si="33"/>
        <v>456.1020</v>
      </c>
      <c r="D68" s="219" t="str">
        <f t="shared" si="33"/>
        <v>Anc 3</v>
      </c>
      <c r="E68" s="219"/>
      <c r="F68" s="223">
        <f t="shared" si="34"/>
        <v>374720.67</v>
      </c>
      <c r="G68" s="1615">
        <v>0</v>
      </c>
      <c r="H68" s="1615">
        <v>11933.68</v>
      </c>
      <c r="I68" s="1615">
        <v>0</v>
      </c>
      <c r="J68" s="1615">
        <v>0</v>
      </c>
      <c r="K68" s="1615">
        <v>345979</v>
      </c>
      <c r="L68" s="1615">
        <v>0</v>
      </c>
      <c r="M68" s="1615">
        <v>0</v>
      </c>
      <c r="N68" s="1615">
        <v>0</v>
      </c>
      <c r="O68" s="1615">
        <v>0</v>
      </c>
      <c r="P68" s="1615">
        <v>16807.990000000002</v>
      </c>
      <c r="Q68" s="1615">
        <v>0</v>
      </c>
      <c r="R68" s="1514">
        <v>0</v>
      </c>
      <c r="S68" s="1514">
        <v>0</v>
      </c>
      <c r="T68" s="1514">
        <v>0</v>
      </c>
      <c r="U68" s="1515">
        <v>0</v>
      </c>
      <c r="V68" s="219"/>
      <c r="W68" s="219"/>
    </row>
    <row r="69" spans="1:41" s="222" customFormat="1">
      <c r="A69" s="219"/>
      <c r="B69" s="220" t="s">
        <v>1989</v>
      </c>
      <c r="C69" s="1611">
        <f t="shared" si="33"/>
        <v>456.10210000000001</v>
      </c>
      <c r="D69" s="219" t="str">
        <f t="shared" si="33"/>
        <v>Anc 3a</v>
      </c>
      <c r="E69" s="219"/>
      <c r="F69" s="223">
        <f t="shared" ref="F69" si="35">SUM(G69:U69)</f>
        <v>-243243.62000000005</v>
      </c>
      <c r="G69" s="1615">
        <v>0</v>
      </c>
      <c r="H69" s="1615">
        <v>-87079.140000000043</v>
      </c>
      <c r="I69" s="1615">
        <v>-14807.04</v>
      </c>
      <c r="J69" s="1615">
        <v>17762.04</v>
      </c>
      <c r="K69" s="1615">
        <v>0</v>
      </c>
      <c r="L69" s="1615">
        <v>4093.1500000000005</v>
      </c>
      <c r="M69" s="1615">
        <v>9294.91</v>
      </c>
      <c r="N69" s="1615">
        <v>0</v>
      </c>
      <c r="O69" s="1615">
        <v>441.37</v>
      </c>
      <c r="P69" s="1615">
        <v>-172948.91</v>
      </c>
      <c r="Q69" s="1615">
        <v>0</v>
      </c>
      <c r="R69" s="1514">
        <v>0</v>
      </c>
      <c r="S69" s="1514">
        <v>0</v>
      </c>
      <c r="T69" s="1514">
        <v>0</v>
      </c>
      <c r="U69" s="1515">
        <v>0</v>
      </c>
      <c r="V69" s="219"/>
      <c r="W69" s="219"/>
    </row>
    <row r="70" spans="1:41" s="222" customFormat="1">
      <c r="A70" s="219"/>
      <c r="B70" s="220">
        <v>46</v>
      </c>
      <c r="C70" s="1611" t="str">
        <f t="shared" ref="C70:D76" si="36">+C20</f>
        <v>456.1030</v>
      </c>
      <c r="D70" s="219" t="str">
        <f t="shared" si="36"/>
        <v>Anc 4</v>
      </c>
      <c r="E70" s="219"/>
      <c r="F70" s="223">
        <f t="shared" si="34"/>
        <v>0</v>
      </c>
      <c r="G70" s="1613">
        <v>0</v>
      </c>
      <c r="H70" s="1517">
        <v>0</v>
      </c>
      <c r="I70" s="1517">
        <v>0</v>
      </c>
      <c r="J70" s="1517">
        <v>0</v>
      </c>
      <c r="K70" s="1615">
        <v>0</v>
      </c>
      <c r="L70" s="1613">
        <v>0</v>
      </c>
      <c r="M70" s="1613">
        <v>0</v>
      </c>
      <c r="N70" s="1613">
        <v>0</v>
      </c>
      <c r="O70" s="1517">
        <v>0</v>
      </c>
      <c r="P70" s="1517">
        <v>0</v>
      </c>
      <c r="Q70" s="1517">
        <v>0</v>
      </c>
      <c r="R70" s="1514">
        <v>0</v>
      </c>
      <c r="S70" s="1514">
        <v>0</v>
      </c>
      <c r="T70" s="1514">
        <v>0</v>
      </c>
      <c r="U70" s="1515">
        <v>0</v>
      </c>
      <c r="V70" s="219"/>
      <c r="W70" s="219"/>
    </row>
    <row r="71" spans="1:41" s="222" customFormat="1">
      <c r="A71" s="219"/>
      <c r="B71" s="220">
        <v>47</v>
      </c>
      <c r="C71" s="1611" t="str">
        <f t="shared" si="36"/>
        <v>456.1040</v>
      </c>
      <c r="D71" s="219" t="str">
        <f t="shared" si="36"/>
        <v>Anc 5</v>
      </c>
      <c r="E71" s="219"/>
      <c r="F71" s="223">
        <f t="shared" si="34"/>
        <v>419323</v>
      </c>
      <c r="G71" s="1613">
        <v>0</v>
      </c>
      <c r="H71" s="1517">
        <v>0</v>
      </c>
      <c r="I71" s="1517">
        <v>0</v>
      </c>
      <c r="J71" s="1517">
        <v>0</v>
      </c>
      <c r="K71" s="1615">
        <v>419323</v>
      </c>
      <c r="L71" s="1613">
        <v>0</v>
      </c>
      <c r="M71" s="1613">
        <v>0</v>
      </c>
      <c r="N71" s="1613">
        <v>0</v>
      </c>
      <c r="O71" s="1517">
        <v>0</v>
      </c>
      <c r="P71" s="1517">
        <v>0</v>
      </c>
      <c r="Q71" s="1517">
        <v>0</v>
      </c>
      <c r="R71" s="1514">
        <v>0</v>
      </c>
      <c r="S71" s="1514">
        <v>0</v>
      </c>
      <c r="T71" s="1514">
        <v>0</v>
      </c>
      <c r="U71" s="1515">
        <v>0</v>
      </c>
      <c r="V71" s="219"/>
      <c r="W71" s="219"/>
    </row>
    <row r="72" spans="1:41" s="222" customFormat="1">
      <c r="A72" s="219"/>
      <c r="B72" s="220">
        <v>48</v>
      </c>
      <c r="C72" s="1611" t="str">
        <f t="shared" si="36"/>
        <v>456.1050</v>
      </c>
      <c r="D72" s="219" t="str">
        <f t="shared" si="36"/>
        <v>Anc 6</v>
      </c>
      <c r="E72" s="219"/>
      <c r="F72" s="223">
        <f t="shared" si="34"/>
        <v>237673.83000000002</v>
      </c>
      <c r="G72" s="1613">
        <v>0</v>
      </c>
      <c r="H72" s="1517">
        <v>0</v>
      </c>
      <c r="I72" s="1517">
        <v>0</v>
      </c>
      <c r="J72" s="1517">
        <v>0</v>
      </c>
      <c r="K72" s="1615">
        <v>237673.83000000002</v>
      </c>
      <c r="L72" s="1613">
        <v>0</v>
      </c>
      <c r="M72" s="1613">
        <v>0</v>
      </c>
      <c r="N72" s="1613">
        <v>0</v>
      </c>
      <c r="O72" s="1517">
        <v>0</v>
      </c>
      <c r="P72" s="1517">
        <v>0</v>
      </c>
      <c r="Q72" s="1517">
        <v>0</v>
      </c>
      <c r="R72" s="1514">
        <v>0</v>
      </c>
      <c r="S72" s="1514">
        <v>0</v>
      </c>
      <c r="T72" s="1514">
        <v>0</v>
      </c>
      <c r="U72" s="1515">
        <v>0</v>
      </c>
      <c r="V72" s="219"/>
      <c r="W72" s="219"/>
    </row>
    <row r="73" spans="1:41" s="222" customFormat="1">
      <c r="A73" s="219" t="s">
        <v>30</v>
      </c>
      <c r="B73" s="220">
        <v>49</v>
      </c>
      <c r="C73" s="1611" t="str">
        <f t="shared" si="36"/>
        <v>456.1060</v>
      </c>
      <c r="D73" s="219" t="str">
        <f t="shared" si="36"/>
        <v>SPP Losses</v>
      </c>
      <c r="E73" s="219"/>
      <c r="F73" s="223">
        <f t="shared" si="34"/>
        <v>631121.69000000006</v>
      </c>
      <c r="G73" s="1613">
        <v>0</v>
      </c>
      <c r="H73" s="1517">
        <v>0</v>
      </c>
      <c r="I73" s="1517">
        <v>0</v>
      </c>
      <c r="J73" s="1517">
        <v>0</v>
      </c>
      <c r="K73" s="1615">
        <v>631121.69000000006</v>
      </c>
      <c r="L73" s="1613">
        <v>0</v>
      </c>
      <c r="M73" s="1613">
        <v>0</v>
      </c>
      <c r="N73" s="1613">
        <v>0</v>
      </c>
      <c r="O73" s="1517">
        <v>0</v>
      </c>
      <c r="P73" s="1517">
        <v>0</v>
      </c>
      <c r="Q73" s="1517">
        <v>0</v>
      </c>
      <c r="R73" s="1514">
        <v>0</v>
      </c>
      <c r="S73" s="1514">
        <v>0</v>
      </c>
      <c r="T73" s="1514">
        <v>0</v>
      </c>
      <c r="U73" s="1515">
        <v>0</v>
      </c>
      <c r="V73" s="219"/>
      <c r="W73" s="219"/>
    </row>
    <row r="74" spans="1:41" s="222" customFormat="1">
      <c r="A74" s="219"/>
      <c r="B74" s="220">
        <v>50</v>
      </c>
      <c r="C74" s="1611" t="str">
        <f t="shared" si="36"/>
        <v>456.1200</v>
      </c>
      <c r="D74" s="219" t="str">
        <f t="shared" si="36"/>
        <v>Dist. Facilities Charge</v>
      </c>
      <c r="E74" s="219"/>
      <c r="F74" s="223">
        <f t="shared" si="34"/>
        <v>556806</v>
      </c>
      <c r="G74" s="1613">
        <v>0</v>
      </c>
      <c r="H74" s="1517">
        <v>0</v>
      </c>
      <c r="I74" s="1517">
        <v>0</v>
      </c>
      <c r="J74" s="1517">
        <v>0</v>
      </c>
      <c r="K74" s="1615">
        <v>556806</v>
      </c>
      <c r="L74" s="1613">
        <v>0</v>
      </c>
      <c r="M74" s="1613">
        <v>0</v>
      </c>
      <c r="N74" s="1613">
        <v>0</v>
      </c>
      <c r="O74" s="1517">
        <v>0</v>
      </c>
      <c r="P74" s="1517">
        <v>0</v>
      </c>
      <c r="Q74" s="1517">
        <v>0</v>
      </c>
      <c r="R74" s="1514">
        <v>0</v>
      </c>
      <c r="S74" s="1514">
        <v>0</v>
      </c>
      <c r="T74" s="1514">
        <v>0</v>
      </c>
      <c r="U74" s="1515">
        <v>0</v>
      </c>
      <c r="V74" s="219"/>
      <c r="W74" s="219"/>
    </row>
    <row r="75" spans="1:41" s="222" customFormat="1">
      <c r="A75" s="219"/>
      <c r="B75" s="220" t="s">
        <v>804</v>
      </c>
      <c r="C75" s="1611" t="str">
        <f t="shared" si="36"/>
        <v>456.xxxx</v>
      </c>
      <c r="D75" s="219" t="str">
        <f t="shared" si="36"/>
        <v>Trans. Fac. Charge</v>
      </c>
      <c r="E75" s="219"/>
      <c r="F75" s="223">
        <f>SUM(G75:U75)</f>
        <v>0</v>
      </c>
      <c r="G75" s="1613">
        <v>0</v>
      </c>
      <c r="H75" s="1614">
        <v>0</v>
      </c>
      <c r="I75" s="1614">
        <v>0</v>
      </c>
      <c r="J75" s="1614">
        <v>0</v>
      </c>
      <c r="K75" s="1615">
        <v>0</v>
      </c>
      <c r="L75" s="1614">
        <v>0</v>
      </c>
      <c r="M75" s="1614">
        <v>0</v>
      </c>
      <c r="N75" s="1613">
        <v>0</v>
      </c>
      <c r="O75" s="1614">
        <v>0</v>
      </c>
      <c r="P75" s="1614">
        <v>0</v>
      </c>
      <c r="Q75" s="1614">
        <v>0</v>
      </c>
      <c r="R75" s="1516">
        <v>0</v>
      </c>
      <c r="S75" s="1516">
        <v>0</v>
      </c>
      <c r="T75" s="1516">
        <v>0</v>
      </c>
      <c r="U75" s="1516">
        <v>0</v>
      </c>
      <c r="V75" s="219"/>
      <c r="W75" s="219"/>
    </row>
    <row r="76" spans="1:41" s="222" customFormat="1">
      <c r="A76" s="219"/>
      <c r="B76" s="220">
        <v>51</v>
      </c>
      <c r="C76" s="1611" t="str">
        <f t="shared" si="36"/>
        <v>456.1003</v>
      </c>
      <c r="D76" s="219" t="str">
        <f t="shared" si="36"/>
        <v>Trans Studies</v>
      </c>
      <c r="E76" s="219"/>
      <c r="F76" s="223">
        <f t="shared" si="34"/>
        <v>0</v>
      </c>
      <c r="G76" s="1613">
        <v>0</v>
      </c>
      <c r="H76" s="1614">
        <v>0</v>
      </c>
      <c r="I76" s="1614">
        <v>0</v>
      </c>
      <c r="J76" s="1614">
        <v>0</v>
      </c>
      <c r="K76" s="1615">
        <v>0</v>
      </c>
      <c r="L76" s="1614">
        <v>0</v>
      </c>
      <c r="M76" s="1614">
        <v>0</v>
      </c>
      <c r="N76" s="1613">
        <v>0</v>
      </c>
      <c r="O76" s="1614">
        <v>0</v>
      </c>
      <c r="P76" s="1614">
        <v>0</v>
      </c>
      <c r="Q76" s="1614">
        <v>0</v>
      </c>
      <c r="R76" s="1516">
        <v>0</v>
      </c>
      <c r="S76" s="1516">
        <v>0</v>
      </c>
      <c r="T76" s="1516">
        <v>0</v>
      </c>
      <c r="U76" s="1516">
        <v>0</v>
      </c>
      <c r="V76" s="219"/>
      <c r="W76" s="219"/>
    </row>
    <row r="77" spans="1:41" s="222" customFormat="1">
      <c r="A77" s="219"/>
      <c r="B77" s="220">
        <v>52</v>
      </c>
      <c r="C77" s="219" t="str">
        <f>+C27</f>
        <v>Total</v>
      </c>
      <c r="D77" s="219"/>
      <c r="E77" s="219"/>
      <c r="F77" s="1063">
        <f t="shared" ref="F77:U77" si="37">SUM(F61:F76)</f>
        <v>81209017.319999978</v>
      </c>
      <c r="G77" s="1063">
        <f t="shared" si="37"/>
        <v>0</v>
      </c>
      <c r="H77" s="1063">
        <f t="shared" si="37"/>
        <v>-60572.390000000043</v>
      </c>
      <c r="I77" s="1064">
        <f t="shared" si="37"/>
        <v>-14807.04</v>
      </c>
      <c r="J77" s="1064">
        <f t="shared" si="37"/>
        <v>17762.04</v>
      </c>
      <c r="K77" s="1064">
        <f t="shared" si="37"/>
        <v>81194209.999999985</v>
      </c>
      <c r="L77" s="1063">
        <f t="shared" si="37"/>
        <v>187463.52</v>
      </c>
      <c r="M77" s="1063">
        <f t="shared" si="37"/>
        <v>9294.91</v>
      </c>
      <c r="N77" s="1063">
        <f t="shared" si="37"/>
        <v>127.39</v>
      </c>
      <c r="O77" s="1063">
        <f t="shared" si="37"/>
        <v>14698.79</v>
      </c>
      <c r="P77" s="1063">
        <f t="shared" si="37"/>
        <v>-156140.92000000001</v>
      </c>
      <c r="Q77" s="1063">
        <f t="shared" si="37"/>
        <v>16981.020000000004</v>
      </c>
      <c r="R77" s="1063">
        <f t="shared" si="37"/>
        <v>0</v>
      </c>
      <c r="S77" s="1063">
        <f t="shared" si="37"/>
        <v>0</v>
      </c>
      <c r="T77" s="1063">
        <f t="shared" si="37"/>
        <v>0</v>
      </c>
      <c r="U77" s="1063">
        <f t="shared" si="37"/>
        <v>0</v>
      </c>
      <c r="V77" s="219"/>
      <c r="W77" s="219"/>
    </row>
    <row r="78" spans="1:41" s="222" customFormat="1">
      <c r="A78" s="219"/>
      <c r="B78" s="220"/>
      <c r="C78" s="219"/>
      <c r="D78" s="219"/>
      <c r="E78" s="219"/>
      <c r="F78" s="219"/>
      <c r="G78" s="219"/>
      <c r="H78" s="219"/>
      <c r="I78" s="219"/>
      <c r="J78" s="219"/>
      <c r="K78" s="219"/>
      <c r="L78" s="219"/>
      <c r="M78" s="219"/>
      <c r="N78" s="219"/>
      <c r="O78" s="219"/>
      <c r="P78" s="219"/>
      <c r="Q78" s="219"/>
      <c r="R78" s="219"/>
      <c r="S78" s="219"/>
      <c r="T78" s="219"/>
      <c r="U78" s="219"/>
      <c r="V78" s="219"/>
    </row>
    <row r="79" spans="1:41" ht="20.25">
      <c r="A79" s="46" t="str">
        <f>+A1</f>
        <v>Worksheet A-1 - WE Revenue Credit</v>
      </c>
      <c r="C79" s="45"/>
      <c r="D79" s="32"/>
      <c r="E79" s="32"/>
      <c r="F79" s="32"/>
      <c r="G79" s="32"/>
      <c r="H79" s="32"/>
      <c r="I79" s="32"/>
      <c r="J79" s="32"/>
      <c r="K79" s="32"/>
      <c r="L79" s="1237"/>
      <c r="M79" s="520"/>
      <c r="N79" s="520"/>
      <c r="O79" s="520"/>
      <c r="P79" s="520"/>
      <c r="Q79" s="520"/>
      <c r="R79" s="520"/>
      <c r="S79" s="520"/>
      <c r="T79" s="520"/>
      <c r="U79" s="73" t="s">
        <v>446</v>
      </c>
      <c r="V79" s="32"/>
    </row>
    <row r="80" spans="1:41" ht="20.25">
      <c r="A80" s="32"/>
      <c r="B80" s="46"/>
      <c r="C80" s="45"/>
      <c r="D80" s="32"/>
      <c r="E80" s="32"/>
      <c r="F80" s="32"/>
      <c r="G80" s="32"/>
      <c r="H80" s="32"/>
      <c r="I80" s="32"/>
      <c r="J80" s="32"/>
      <c r="K80" s="32"/>
      <c r="L80" s="75"/>
      <c r="M80" s="520"/>
      <c r="N80" s="520"/>
      <c r="O80" s="520"/>
      <c r="P80" s="520"/>
      <c r="Q80" s="520"/>
      <c r="R80" s="520"/>
      <c r="S80" s="520"/>
      <c r="T80" s="520"/>
      <c r="U80" s="45"/>
      <c r="V80" s="45"/>
      <c r="W80" s="47"/>
      <c r="X80" s="47"/>
      <c r="Y80" s="47"/>
      <c r="Z80" s="47"/>
      <c r="AA80" s="47"/>
      <c r="AB80" s="47"/>
      <c r="AC80" s="47"/>
      <c r="AD80" s="47"/>
      <c r="AE80" s="47"/>
      <c r="AF80" s="47"/>
      <c r="AG80" s="47"/>
      <c r="AH80" s="47"/>
      <c r="AI80" s="47"/>
      <c r="AJ80" s="47"/>
      <c r="AK80" s="47"/>
      <c r="AL80" s="47"/>
      <c r="AM80" s="47"/>
      <c r="AN80" s="47"/>
      <c r="AO80" s="47"/>
    </row>
    <row r="81" spans="1:41" ht="18">
      <c r="A81" s="1721" t="str">
        <f>+A4</f>
        <v>Westar Energy, Inc.</v>
      </c>
      <c r="B81" s="1722"/>
      <c r="C81" s="1722"/>
      <c r="D81" s="1722"/>
      <c r="E81" s="1722"/>
      <c r="F81" s="1722"/>
      <c r="G81" s="1722"/>
      <c r="H81" s="1722"/>
      <c r="I81" s="1722"/>
      <c r="J81" s="1722"/>
      <c r="K81" s="1722"/>
      <c r="L81" s="1722"/>
      <c r="M81" s="1722"/>
      <c r="N81" s="1722"/>
      <c r="O81" s="1722"/>
      <c r="P81" s="1722"/>
      <c r="Q81" s="1722"/>
      <c r="R81" s="1722"/>
      <c r="S81" s="1722"/>
      <c r="T81" s="1722"/>
      <c r="U81" s="1723"/>
      <c r="V81" s="45"/>
      <c r="W81" s="47"/>
      <c r="X81" s="47"/>
      <c r="Y81" s="47"/>
      <c r="Z81" s="47"/>
      <c r="AA81" s="47"/>
      <c r="AB81" s="47"/>
      <c r="AC81" s="47"/>
      <c r="AD81" s="47"/>
      <c r="AE81" s="47"/>
      <c r="AF81" s="47"/>
      <c r="AG81" s="47"/>
      <c r="AH81" s="47"/>
      <c r="AI81" s="47"/>
      <c r="AJ81" s="47"/>
      <c r="AK81" s="47"/>
      <c r="AL81" s="47"/>
      <c r="AM81" s="47"/>
      <c r="AN81" s="47"/>
      <c r="AO81" s="47"/>
    </row>
    <row r="82" spans="1:41" ht="18">
      <c r="A82" s="1721" t="str">
        <f>+A5</f>
        <v>Determination of Revenue Credits</v>
      </c>
      <c r="B82" s="1722"/>
      <c r="C82" s="1722"/>
      <c r="D82" s="1722"/>
      <c r="E82" s="1722"/>
      <c r="F82" s="1722"/>
      <c r="G82" s="1722"/>
      <c r="H82" s="1722"/>
      <c r="I82" s="1722"/>
      <c r="J82" s="1722"/>
      <c r="K82" s="1722"/>
      <c r="L82" s="1722"/>
      <c r="M82" s="1722"/>
      <c r="N82" s="1722"/>
      <c r="O82" s="1722"/>
      <c r="P82" s="1722"/>
      <c r="Q82" s="1722"/>
      <c r="R82" s="1722"/>
      <c r="S82" s="1722"/>
      <c r="T82" s="1722"/>
      <c r="U82" s="1723"/>
      <c r="V82" s="45"/>
      <c r="W82" s="47"/>
      <c r="X82" s="47"/>
      <c r="Y82" s="47"/>
      <c r="Z82" s="47"/>
      <c r="AA82" s="47"/>
      <c r="AB82" s="47"/>
      <c r="AC82" s="47"/>
      <c r="AD82" s="47"/>
      <c r="AE82" s="47"/>
      <c r="AF82" s="47"/>
      <c r="AG82" s="47"/>
      <c r="AH82" s="47"/>
      <c r="AI82" s="47"/>
      <c r="AJ82" s="47"/>
      <c r="AK82" s="47"/>
      <c r="AL82" s="47"/>
      <c r="AM82" s="47"/>
      <c r="AN82" s="47"/>
      <c r="AO82" s="47"/>
    </row>
    <row r="83" spans="1:41" ht="18">
      <c r="A83" s="1721" t="str">
        <f>+A6</f>
        <v>For the 12 months ended - December 31, 2011</v>
      </c>
      <c r="B83" s="1722"/>
      <c r="C83" s="1722"/>
      <c r="D83" s="1722"/>
      <c r="E83" s="1722"/>
      <c r="F83" s="1722"/>
      <c r="G83" s="1722"/>
      <c r="H83" s="1722"/>
      <c r="I83" s="1722"/>
      <c r="J83" s="1722"/>
      <c r="K83" s="1722"/>
      <c r="L83" s="1722"/>
      <c r="M83" s="1722"/>
      <c r="N83" s="1722"/>
      <c r="O83" s="1722"/>
      <c r="P83" s="1722"/>
      <c r="Q83" s="1722"/>
      <c r="R83" s="1722"/>
      <c r="S83" s="1722"/>
      <c r="T83" s="1722"/>
      <c r="U83" s="1723"/>
      <c r="V83" s="45"/>
      <c r="W83" s="47"/>
      <c r="X83" s="47"/>
      <c r="Y83" s="47"/>
      <c r="Z83" s="47"/>
      <c r="AA83" s="47"/>
      <c r="AB83" s="47"/>
      <c r="AC83" s="47"/>
      <c r="AD83" s="47"/>
      <c r="AE83" s="47"/>
      <c r="AF83" s="47"/>
      <c r="AG83" s="47"/>
      <c r="AH83" s="47"/>
      <c r="AI83" s="47"/>
      <c r="AJ83" s="47"/>
      <c r="AK83" s="47"/>
      <c r="AL83" s="47"/>
      <c r="AM83" s="47"/>
      <c r="AN83" s="47"/>
      <c r="AO83" s="47"/>
    </row>
    <row r="84" spans="1:41" ht="20.25">
      <c r="A84" s="32"/>
      <c r="B84" s="92" t="s">
        <v>885</v>
      </c>
      <c r="C84" s="89" t="s">
        <v>884</v>
      </c>
      <c r="D84" s="32"/>
      <c r="E84" s="1617"/>
      <c r="F84" s="32"/>
      <c r="G84" s="32"/>
      <c r="H84" s="32"/>
      <c r="I84" s="32"/>
      <c r="J84" s="32"/>
      <c r="K84" s="32"/>
      <c r="L84" s="32"/>
      <c r="M84" s="32"/>
      <c r="N84" s="32"/>
      <c r="O84" s="32"/>
      <c r="P84" s="32"/>
      <c r="Q84" s="32"/>
      <c r="R84" s="32"/>
      <c r="S84" s="32"/>
      <c r="T84" s="32"/>
      <c r="U84" s="45"/>
      <c r="V84" s="45"/>
      <c r="W84" s="47"/>
      <c r="X84" s="47"/>
      <c r="Y84" s="47"/>
      <c r="Z84" s="47"/>
      <c r="AA84" s="47"/>
      <c r="AB84" s="47"/>
      <c r="AC84" s="47"/>
      <c r="AD84" s="47"/>
      <c r="AE84" s="47"/>
      <c r="AF84" s="47"/>
      <c r="AG84" s="47"/>
      <c r="AH84" s="47"/>
      <c r="AI84" s="47"/>
      <c r="AJ84" s="47"/>
      <c r="AK84" s="47"/>
      <c r="AL84" s="47"/>
      <c r="AM84" s="47"/>
      <c r="AN84" s="47"/>
      <c r="AO84" s="47"/>
    </row>
    <row r="85" spans="1:41" ht="15.75">
      <c r="A85" s="32"/>
      <c r="B85" s="45"/>
      <c r="E85" s="1720" t="s">
        <v>1544</v>
      </c>
      <c r="F85" s="1720"/>
      <c r="G85" s="1720"/>
      <c r="H85" s="1720"/>
      <c r="I85" s="1720"/>
      <c r="J85" s="1720"/>
      <c r="K85" s="1720"/>
      <c r="L85" s="783"/>
      <c r="M85" s="1720" t="s">
        <v>1545</v>
      </c>
      <c r="N85" s="1720"/>
      <c r="O85" s="1720"/>
      <c r="P85" s="1720"/>
      <c r="Q85" s="1720"/>
      <c r="R85" s="1720"/>
      <c r="S85" s="783"/>
      <c r="T85" s="45"/>
      <c r="U85" s="32"/>
      <c r="V85" s="32"/>
    </row>
    <row r="86" spans="1:41" ht="30.75">
      <c r="A86" s="32"/>
      <c r="C86" s="154" t="s">
        <v>397</v>
      </c>
      <c r="E86" s="147"/>
      <c r="F86" s="922"/>
      <c r="G86" s="922"/>
      <c r="H86" s="454"/>
      <c r="I86" s="454"/>
      <c r="J86" s="783"/>
      <c r="K86" s="923" t="s">
        <v>993</v>
      </c>
      <c r="L86" s="783"/>
      <c r="M86" s="147"/>
      <c r="N86" s="922"/>
      <c r="O86" s="783"/>
      <c r="P86" s="454"/>
      <c r="Q86" s="783"/>
      <c r="R86" s="923" t="s">
        <v>993</v>
      </c>
      <c r="S86" s="783"/>
      <c r="T86" s="45"/>
      <c r="U86" s="32"/>
      <c r="V86" s="32"/>
    </row>
    <row r="87" spans="1:41" ht="15.75">
      <c r="A87" s="32"/>
      <c r="C87" s="49"/>
      <c r="E87" s="171" t="s">
        <v>782</v>
      </c>
      <c r="F87" s="783"/>
      <c r="G87" s="454"/>
      <c r="H87" s="454"/>
      <c r="I87" s="454"/>
      <c r="J87" s="454"/>
      <c r="K87" s="457" t="s">
        <v>1071</v>
      </c>
      <c r="L87" s="783"/>
      <c r="M87" s="171" t="s">
        <v>782</v>
      </c>
      <c r="N87" s="454"/>
      <c r="O87" s="454"/>
      <c r="P87" s="454"/>
      <c r="Q87" s="454"/>
      <c r="R87" s="457" t="s">
        <v>1071</v>
      </c>
      <c r="S87" s="783"/>
      <c r="T87" s="45"/>
      <c r="U87" s="32"/>
      <c r="V87" s="32"/>
    </row>
    <row r="88" spans="1:41" ht="15">
      <c r="A88" s="32"/>
      <c r="C88" s="24">
        <v>1</v>
      </c>
      <c r="E88" s="27" t="s">
        <v>874</v>
      </c>
      <c r="F88" s="145"/>
      <c r="G88" s="28"/>
      <c r="H88" s="29"/>
      <c r="I88" s="23"/>
      <c r="J88" s="344" t="s">
        <v>298</v>
      </c>
      <c r="K88" s="1518">
        <v>4187861</v>
      </c>
      <c r="L88" s="1267"/>
      <c r="M88" s="27" t="s">
        <v>874</v>
      </c>
      <c r="N88" s="29"/>
      <c r="O88" s="29"/>
      <c r="P88" s="29"/>
      <c r="Q88" s="29"/>
      <c r="R88" s="1507">
        <v>2091658</v>
      </c>
      <c r="S88" s="344" t="s">
        <v>298</v>
      </c>
      <c r="T88" s="1267"/>
      <c r="U88" s="32"/>
      <c r="V88" s="32"/>
    </row>
    <row r="89" spans="1:41" ht="15.75">
      <c r="A89" s="32"/>
      <c r="C89" s="24"/>
      <c r="E89" s="171" t="s">
        <v>1429</v>
      </c>
      <c r="F89" s="783"/>
      <c r="G89" s="719"/>
      <c r="H89" s="454"/>
      <c r="I89" s="738"/>
      <c r="J89" s="738"/>
      <c r="K89" s="459"/>
      <c r="L89" s="783"/>
      <c r="M89" s="144" t="s">
        <v>1430</v>
      </c>
      <c r="N89" s="719"/>
      <c r="O89" s="454"/>
      <c r="P89" s="738"/>
      <c r="Q89" s="738"/>
      <c r="R89" s="459"/>
      <c r="S89" s="738"/>
      <c r="T89" s="45"/>
      <c r="U89" s="32"/>
      <c r="V89" s="32"/>
    </row>
    <row r="90" spans="1:41" ht="15.75">
      <c r="A90" s="32"/>
      <c r="C90" s="24">
        <v>2</v>
      </c>
      <c r="E90" s="45"/>
      <c r="F90" s="783" t="s">
        <v>1538</v>
      </c>
      <c r="G90" s="719"/>
      <c r="H90" s="454"/>
      <c r="I90" s="924"/>
      <c r="J90" s="738"/>
      <c r="K90" s="1068">
        <f>+H98</f>
        <v>797014.74307313107</v>
      </c>
      <c r="L90" s="783"/>
      <c r="M90" s="45"/>
      <c r="N90" s="783" t="s">
        <v>1547</v>
      </c>
      <c r="O90" s="454"/>
      <c r="P90" s="738"/>
      <c r="Q90" s="454"/>
      <c r="R90" s="1507">
        <v>1417969</v>
      </c>
      <c r="S90" s="925" t="s">
        <v>299</v>
      </c>
      <c r="T90" s="1267"/>
      <c r="U90" s="32"/>
      <c r="V90" s="32"/>
    </row>
    <row r="91" spans="1:41" ht="15.75">
      <c r="A91" s="32"/>
      <c r="C91" s="24">
        <v>3</v>
      </c>
      <c r="E91" s="45"/>
      <c r="F91" s="548" t="s">
        <v>1548</v>
      </c>
      <c r="G91" s="719"/>
      <c r="H91" s="454"/>
      <c r="I91" s="924"/>
      <c r="J91" s="925" t="s">
        <v>300</v>
      </c>
      <c r="K91" s="1519">
        <v>292383</v>
      </c>
      <c r="L91" s="1267"/>
      <c r="M91" s="45"/>
      <c r="N91" s="783" t="s">
        <v>1548</v>
      </c>
      <c r="O91" s="454"/>
      <c r="P91" s="738"/>
      <c r="Q91" s="454"/>
      <c r="R91" s="1498">
        <v>27242</v>
      </c>
      <c r="S91" s="925" t="s">
        <v>300</v>
      </c>
      <c r="T91" s="1267"/>
      <c r="U91" s="32"/>
      <c r="V91" s="32"/>
    </row>
    <row r="92" spans="1:41" ht="15">
      <c r="A92" s="32"/>
      <c r="C92" s="24">
        <v>4</v>
      </c>
      <c r="E92" s="27"/>
      <c r="F92" s="145"/>
      <c r="G92" s="28"/>
      <c r="H92" s="29"/>
      <c r="I92" s="23"/>
      <c r="J92" s="23"/>
      <c r="K92" s="148"/>
      <c r="L92" s="145"/>
      <c r="M92" s="45"/>
      <c r="N92" s="783" t="s">
        <v>1538</v>
      </c>
      <c r="O92" s="454"/>
      <c r="P92" s="738"/>
      <c r="Q92" s="738"/>
      <c r="R92" s="1069">
        <f>+O98</f>
        <v>598883.35597800848</v>
      </c>
      <c r="S92" s="783"/>
      <c r="T92" s="45"/>
      <c r="U92" s="32"/>
      <c r="V92" s="32"/>
    </row>
    <row r="93" spans="1:41" ht="15.75">
      <c r="A93" s="32"/>
      <c r="C93" s="24">
        <v>5</v>
      </c>
      <c r="E93" s="27" t="s">
        <v>1307</v>
      </c>
      <c r="F93" s="145"/>
      <c r="G93" s="28"/>
      <c r="H93" s="29"/>
      <c r="I93" s="23"/>
      <c r="J93" s="23"/>
      <c r="K93" s="1066">
        <f>+K88-K90-K91</f>
        <v>3098463.256926869</v>
      </c>
      <c r="L93" s="783"/>
      <c r="M93" s="45"/>
      <c r="N93" s="548" t="s">
        <v>1308</v>
      </c>
      <c r="O93" s="454"/>
      <c r="P93" s="738"/>
      <c r="Q93" s="738"/>
      <c r="R93" s="1066">
        <f>+R88-R90-R91-R92</f>
        <v>47563.644021991524</v>
      </c>
      <c r="S93" s="783"/>
      <c r="T93" s="45"/>
      <c r="U93" s="32"/>
      <c r="V93" s="32"/>
    </row>
    <row r="94" spans="1:41" ht="15.75">
      <c r="A94" s="32"/>
      <c r="C94" s="24"/>
      <c r="E94" s="29"/>
      <c r="F94" s="145"/>
      <c r="G94" s="29"/>
      <c r="H94" s="29"/>
      <c r="I94" s="29"/>
      <c r="J94" s="29"/>
      <c r="K94" s="29"/>
      <c r="L94" s="145"/>
      <c r="M94" s="144"/>
      <c r="N94" s="719"/>
      <c r="O94" s="454"/>
      <c r="P94" s="738"/>
      <c r="Q94" s="738"/>
      <c r="R94" s="662"/>
      <c r="S94" s="783"/>
      <c r="T94" s="45"/>
      <c r="U94" s="32"/>
      <c r="V94" s="32"/>
    </row>
    <row r="95" spans="1:41" ht="15">
      <c r="A95" s="32"/>
      <c r="C95" s="24"/>
      <c r="E95" s="172" t="s">
        <v>1535</v>
      </c>
      <c r="F95" s="783"/>
      <c r="G95" s="719"/>
      <c r="H95" s="454"/>
      <c r="I95" s="738"/>
      <c r="J95" s="738"/>
      <c r="K95" s="926"/>
      <c r="L95" s="783"/>
      <c r="M95" s="172" t="s">
        <v>1535</v>
      </c>
      <c r="N95" s="719"/>
      <c r="O95" s="454"/>
      <c r="P95" s="738"/>
      <c r="Q95" s="738"/>
      <c r="R95" s="662" t="s">
        <v>1071</v>
      </c>
      <c r="S95" s="783"/>
      <c r="T95" s="45"/>
      <c r="U95" s="32"/>
      <c r="V95" s="32"/>
    </row>
    <row r="96" spans="1:41" ht="15.75">
      <c r="A96" s="32"/>
      <c r="C96" s="24">
        <v>6</v>
      </c>
      <c r="E96" s="144" t="s">
        <v>1431</v>
      </c>
      <c r="F96" s="783"/>
      <c r="G96" s="719"/>
      <c r="H96" s="1518">
        <v>816354</v>
      </c>
      <c r="I96" s="738" t="s">
        <v>1405</v>
      </c>
      <c r="J96" s="1267"/>
      <c r="K96" s="1267"/>
      <c r="L96" s="783"/>
      <c r="M96" s="144" t="s">
        <v>1431</v>
      </c>
      <c r="N96" s="719"/>
      <c r="O96" s="1507">
        <v>612961</v>
      </c>
      <c r="P96" s="738" t="s">
        <v>1405</v>
      </c>
      <c r="Q96" s="738"/>
      <c r="R96" s="1267"/>
      <c r="S96" s="783"/>
      <c r="T96" s="45"/>
      <c r="U96" s="32"/>
      <c r="V96" s="32"/>
    </row>
    <row r="97" spans="1:22" ht="15.75">
      <c r="A97" s="32"/>
      <c r="C97" s="24">
        <v>7</v>
      </c>
      <c r="E97" s="145" t="s">
        <v>1536</v>
      </c>
      <c r="F97" s="145"/>
      <c r="G97" s="28"/>
      <c r="H97" s="232">
        <f>+I102</f>
        <v>0.97631020742610564</v>
      </c>
      <c r="I97" s="924"/>
      <c r="J97" s="738"/>
      <c r="K97" s="926"/>
      <c r="L97" s="783"/>
      <c r="M97" s="783" t="s">
        <v>1536</v>
      </c>
      <c r="N97" s="719"/>
      <c r="O97" s="1239">
        <f>+P102</f>
        <v>0.97703337729155448</v>
      </c>
      <c r="P97" s="924"/>
      <c r="Q97" s="738"/>
      <c r="R97" s="662"/>
      <c r="S97" s="783"/>
      <c r="T97" s="45"/>
      <c r="U97" s="32"/>
      <c r="V97" s="32"/>
    </row>
    <row r="98" spans="1:22" ht="15">
      <c r="A98" s="32"/>
      <c r="C98" s="24">
        <v>8</v>
      </c>
      <c r="E98" s="145" t="s">
        <v>1537</v>
      </c>
      <c r="F98" s="145"/>
      <c r="G98" s="28"/>
      <c r="H98" s="1067">
        <f>+H96*H97</f>
        <v>797014.74307313107</v>
      </c>
      <c r="I98" s="23"/>
      <c r="J98" s="23"/>
      <c r="K98" s="148"/>
      <c r="L98" s="145"/>
      <c r="M98" s="145" t="s">
        <v>1537</v>
      </c>
      <c r="N98" s="28"/>
      <c r="O98" s="1067">
        <f>+O96*O97</f>
        <v>598883.35597800848</v>
      </c>
      <c r="P98" s="23"/>
      <c r="Q98" s="23"/>
      <c r="R98" s="149"/>
      <c r="S98" s="145"/>
      <c r="T98" s="45"/>
      <c r="U98" s="32"/>
      <c r="V98" s="32"/>
    </row>
    <row r="99" spans="1:22" ht="15.75">
      <c r="A99" s="32"/>
      <c r="C99" s="24"/>
      <c r="E99" s="171"/>
      <c r="F99" s="783"/>
      <c r="G99" s="719"/>
      <c r="H99" s="454"/>
      <c r="I99" s="738"/>
      <c r="J99" s="738"/>
      <c r="K99" s="926"/>
      <c r="L99" s="783"/>
      <c r="M99" s="144"/>
      <c r="N99" s="719"/>
      <c r="O99" s="454"/>
      <c r="P99" s="738"/>
      <c r="Q99" s="738"/>
      <c r="R99" s="662"/>
      <c r="S99" s="783"/>
      <c r="T99" s="45"/>
      <c r="U99" s="32"/>
      <c r="V99" s="32"/>
    </row>
    <row r="100" spans="1:22" ht="15">
      <c r="A100" s="32"/>
      <c r="C100" s="24"/>
      <c r="E100" s="27"/>
      <c r="F100" s="145"/>
      <c r="G100" s="28"/>
      <c r="H100" s="173" t="s">
        <v>1533</v>
      </c>
      <c r="I100" s="174" t="s">
        <v>994</v>
      </c>
      <c r="J100" s="23"/>
      <c r="K100" s="150"/>
      <c r="L100" s="145"/>
      <c r="M100" s="27"/>
      <c r="N100" s="28"/>
      <c r="O100" s="173" t="s">
        <v>1533</v>
      </c>
      <c r="P100" s="174" t="s">
        <v>994</v>
      </c>
      <c r="Q100" s="23"/>
      <c r="R100" s="150"/>
      <c r="S100" s="145"/>
      <c r="T100" s="45"/>
      <c r="U100" s="32"/>
      <c r="V100" s="32"/>
    </row>
    <row r="101" spans="1:22" ht="15">
      <c r="A101" s="32"/>
      <c r="C101" s="24">
        <v>9</v>
      </c>
      <c r="E101" s="27"/>
      <c r="F101" s="145"/>
      <c r="G101" s="28" t="s">
        <v>667</v>
      </c>
      <c r="H101" s="1520">
        <f>757+2828</f>
        <v>3585</v>
      </c>
      <c r="I101" s="233">
        <f>IF(H103=0,0,+H101/H103)</f>
        <v>2.3689792573894312E-2</v>
      </c>
      <c r="J101" s="1266"/>
      <c r="K101" s="1267"/>
      <c r="L101" s="145"/>
      <c r="M101" s="27"/>
      <c r="N101" s="28" t="s">
        <v>667</v>
      </c>
      <c r="O101" s="1520">
        <f>2321+152</f>
        <v>2473</v>
      </c>
      <c r="P101" s="917">
        <f>IF(O$103=0,0,+O101/O$103)</f>
        <v>2.2966622708445551E-2</v>
      </c>
      <c r="Q101" s="1266"/>
      <c r="R101" s="1267"/>
      <c r="S101" s="145"/>
      <c r="T101" s="45"/>
      <c r="U101" s="32"/>
      <c r="V101" s="32"/>
    </row>
    <row r="102" spans="1:22" ht="15.75">
      <c r="A102" s="32"/>
      <c r="C102" s="24">
        <v>10</v>
      </c>
      <c r="E102" s="175"/>
      <c r="F102" s="783"/>
      <c r="G102" s="783" t="s">
        <v>997</v>
      </c>
      <c r="H102" s="1521">
        <v>147746</v>
      </c>
      <c r="I102" s="927">
        <f>IF(H103=0,0,+H102/H103)</f>
        <v>0.97631020742610564</v>
      </c>
      <c r="J102" s="1266"/>
      <c r="K102" s="1267"/>
      <c r="L102" s="783"/>
      <c r="M102" s="175"/>
      <c r="N102" s="783" t="s">
        <v>997</v>
      </c>
      <c r="O102" s="1521">
        <v>105205</v>
      </c>
      <c r="P102" s="928">
        <f>IF(O$103=0,0,+O102/O$103)</f>
        <v>0.97703337729155448</v>
      </c>
      <c r="Q102" s="1266"/>
      <c r="R102" s="1267"/>
      <c r="S102" s="783"/>
      <c r="T102" s="45"/>
      <c r="U102" s="32"/>
      <c r="V102" s="32"/>
    </row>
    <row r="103" spans="1:22" ht="15">
      <c r="A103" s="32"/>
      <c r="C103" s="24">
        <v>11</v>
      </c>
      <c r="E103" s="145"/>
      <c r="F103" s="145"/>
      <c r="G103" s="145" t="s">
        <v>1077</v>
      </c>
      <c r="H103" s="234">
        <f>SUM(H101:H102)</f>
        <v>151331</v>
      </c>
      <c r="I103" s="235">
        <f>SUM(I101:I102)</f>
        <v>1</v>
      </c>
      <c r="J103" s="145"/>
      <c r="K103" s="145"/>
      <c r="L103" s="145"/>
      <c r="M103" s="145"/>
      <c r="N103" s="145" t="s">
        <v>1077</v>
      </c>
      <c r="O103" s="234">
        <f>SUM(O101:O102)</f>
        <v>107678</v>
      </c>
      <c r="P103" s="235">
        <f>SUM(P101:P102)</f>
        <v>1</v>
      </c>
      <c r="Q103" s="145"/>
      <c r="R103" s="145"/>
      <c r="S103" s="145"/>
      <c r="T103" s="45"/>
      <c r="U103" s="45"/>
      <c r="V103" s="32"/>
    </row>
    <row r="104" spans="1:22" ht="15">
      <c r="A104" s="32"/>
      <c r="B104" s="45"/>
      <c r="E104" s="45"/>
      <c r="F104" s="45"/>
      <c r="G104" s="45"/>
      <c r="H104" s="929"/>
      <c r="I104" s="45"/>
      <c r="J104" s="45"/>
      <c r="K104" s="45"/>
      <c r="L104" s="45"/>
      <c r="M104" s="45"/>
      <c r="N104" s="45"/>
      <c r="O104" s="929"/>
      <c r="P104" s="45"/>
      <c r="Q104" s="45"/>
      <c r="R104" s="45"/>
      <c r="S104" s="45"/>
      <c r="T104" s="45"/>
      <c r="U104" s="45"/>
      <c r="V104" s="32"/>
    </row>
    <row r="105" spans="1:22" ht="15">
      <c r="A105" s="32"/>
      <c r="B105" s="45"/>
      <c r="E105" s="27" t="s">
        <v>402</v>
      </c>
      <c r="F105" s="45"/>
      <c r="G105" s="45"/>
      <c r="H105" s="45"/>
      <c r="I105" s="45"/>
      <c r="J105" s="45"/>
      <c r="K105" s="45"/>
      <c r="L105" s="45"/>
      <c r="M105" s="45"/>
      <c r="N105" s="146"/>
      <c r="O105" s="151"/>
      <c r="P105" s="152"/>
      <c r="Q105" s="153"/>
      <c r="R105" s="153"/>
      <c r="S105" s="45"/>
      <c r="T105" s="45"/>
      <c r="U105" s="45"/>
      <c r="V105" s="32"/>
    </row>
    <row r="106" spans="1:22" ht="20.25">
      <c r="A106" s="46"/>
      <c r="C106" s="45"/>
      <c r="D106" s="32"/>
      <c r="E106" s="32"/>
      <c r="F106" s="32"/>
      <c r="G106" s="32"/>
      <c r="H106" s="32"/>
      <c r="I106" s="32"/>
      <c r="J106" s="32"/>
      <c r="K106" s="32"/>
      <c r="L106" s="75"/>
      <c r="M106" s="520"/>
      <c r="N106" s="520"/>
      <c r="O106" s="520"/>
      <c r="P106" s="520"/>
      <c r="Q106" s="520"/>
      <c r="R106" s="520"/>
      <c r="S106" s="520"/>
      <c r="T106" s="520"/>
      <c r="U106" s="45"/>
      <c r="V106" s="32"/>
    </row>
    <row r="107" spans="1:22" ht="20.25">
      <c r="B107" s="91" t="s">
        <v>886</v>
      </c>
      <c r="C107" s="46" t="s">
        <v>889</v>
      </c>
      <c r="D107" s="47"/>
      <c r="E107" s="47"/>
      <c r="F107" s="47"/>
      <c r="G107" s="47"/>
      <c r="H107" s="47"/>
      <c r="I107" s="47"/>
      <c r="J107" s="47"/>
      <c r="K107" s="47"/>
      <c r="L107" s="47"/>
      <c r="M107" s="47"/>
      <c r="N107" s="47"/>
      <c r="O107" s="47"/>
      <c r="P107" s="47"/>
      <c r="Q107" s="47"/>
      <c r="R107" s="47"/>
      <c r="S107" s="47"/>
      <c r="T107" s="47"/>
      <c r="U107" s="47"/>
    </row>
    <row r="108" spans="1:22" ht="12.75" customHeight="1">
      <c r="B108" s="46"/>
      <c r="C108" s="47"/>
      <c r="D108" s="47"/>
      <c r="E108" s="47"/>
      <c r="F108" s="47"/>
      <c r="G108" s="47"/>
      <c r="H108" s="47"/>
      <c r="I108" s="47"/>
      <c r="J108" s="47"/>
      <c r="K108" s="47"/>
      <c r="L108" s="47"/>
      <c r="M108" s="47"/>
      <c r="N108" s="47"/>
      <c r="O108" s="47"/>
      <c r="P108" s="47"/>
      <c r="Q108" s="47"/>
      <c r="R108" s="47"/>
      <c r="S108" s="47"/>
      <c r="T108" s="47"/>
      <c r="U108" s="47"/>
    </row>
    <row r="109" spans="1:22" ht="15">
      <c r="C109" s="18" t="s">
        <v>1303</v>
      </c>
      <c r="D109" s="47"/>
      <c r="E109" s="47"/>
      <c r="F109" s="47"/>
      <c r="G109" s="1522">
        <v>0</v>
      </c>
      <c r="H109" s="1261"/>
      <c r="I109" s="47"/>
      <c r="J109" s="47"/>
      <c r="K109" s="47"/>
      <c r="L109" s="47"/>
      <c r="M109" s="47"/>
      <c r="N109" s="47"/>
      <c r="O109" s="47"/>
      <c r="P109" s="47"/>
      <c r="Q109" s="47"/>
      <c r="R109" s="47"/>
      <c r="S109" s="47"/>
      <c r="T109" s="47"/>
      <c r="U109" s="47"/>
    </row>
    <row r="110" spans="1:22">
      <c r="B110" s="47"/>
      <c r="C110" s="47"/>
      <c r="D110" s="47"/>
      <c r="E110" s="47"/>
      <c r="F110" s="47"/>
      <c r="G110" s="47"/>
      <c r="H110" s="47"/>
      <c r="I110" s="47"/>
      <c r="J110" s="47"/>
      <c r="K110" s="47"/>
      <c r="L110" s="47"/>
      <c r="M110" s="47"/>
      <c r="N110" s="47"/>
      <c r="O110" s="47"/>
      <c r="P110" s="47"/>
      <c r="Q110" s="47"/>
      <c r="R110" s="47"/>
      <c r="S110" s="47"/>
      <c r="T110" s="47"/>
      <c r="U110" s="47"/>
    </row>
    <row r="111" spans="1:22" ht="15">
      <c r="B111" s="47"/>
      <c r="C111" s="18" t="s">
        <v>1304</v>
      </c>
      <c r="D111" s="47"/>
      <c r="E111" s="47"/>
      <c r="F111" s="47"/>
      <c r="G111" s="1522">
        <v>0</v>
      </c>
      <c r="H111" s="1261"/>
      <c r="I111" s="47"/>
      <c r="J111" s="47"/>
      <c r="K111" s="47"/>
      <c r="L111" s="47"/>
      <c r="M111" s="47"/>
      <c r="N111" s="47"/>
      <c r="O111" s="47"/>
      <c r="P111" s="47"/>
      <c r="Q111" s="47"/>
      <c r="R111" s="47"/>
      <c r="S111" s="47"/>
      <c r="T111" s="47"/>
      <c r="U111" s="47"/>
    </row>
    <row r="112" spans="1:22" ht="15" customHeight="1">
      <c r="B112" s="46"/>
      <c r="C112" s="722"/>
      <c r="D112" s="47"/>
      <c r="E112" s="47"/>
      <c r="F112" s="47"/>
      <c r="G112" s="47"/>
      <c r="H112" s="47"/>
      <c r="I112" s="47"/>
      <c r="J112" s="47"/>
      <c r="K112" s="47"/>
      <c r="L112" s="47"/>
      <c r="M112" s="47"/>
      <c r="N112" s="47"/>
      <c r="O112" s="47"/>
      <c r="P112" s="47"/>
      <c r="Q112" s="47"/>
      <c r="R112" s="47"/>
      <c r="S112" s="47"/>
      <c r="T112" s="47"/>
      <c r="U112" s="47"/>
    </row>
    <row r="113" spans="1:21" ht="17.25" customHeight="1">
      <c r="A113" s="46" t="str">
        <f>+A1</f>
        <v>Worksheet A-1 - WE Revenue Credit</v>
      </c>
      <c r="C113" s="45"/>
      <c r="D113" s="32"/>
      <c r="E113" s="32"/>
      <c r="F113" s="32"/>
      <c r="G113" s="32"/>
      <c r="H113" s="32"/>
      <c r="I113" s="32"/>
      <c r="J113" s="32"/>
      <c r="K113" s="32"/>
      <c r="L113" s="75"/>
      <c r="M113" s="520"/>
      <c r="N113" s="520"/>
      <c r="O113" s="520"/>
      <c r="P113" s="520"/>
      <c r="Q113" s="520"/>
      <c r="R113" s="520"/>
      <c r="S113" s="520"/>
      <c r="T113" s="520"/>
      <c r="U113" s="73" t="s">
        <v>445</v>
      </c>
    </row>
    <row r="114" spans="1:21" ht="17.25" customHeight="1">
      <c r="A114" s="32"/>
      <c r="B114" s="46"/>
      <c r="C114" s="45"/>
      <c r="D114" s="32"/>
      <c r="E114" s="32"/>
      <c r="F114" s="32"/>
      <c r="G114" s="32"/>
      <c r="H114" s="32"/>
      <c r="I114" s="32"/>
      <c r="J114" s="32"/>
      <c r="K114" s="32"/>
      <c r="L114" s="75"/>
      <c r="M114" s="520"/>
      <c r="N114" s="520"/>
      <c r="O114" s="520"/>
      <c r="P114" s="520"/>
      <c r="Q114" s="520"/>
      <c r="R114" s="520"/>
      <c r="S114" s="520"/>
      <c r="T114" s="520"/>
      <c r="U114" s="47"/>
    </row>
    <row r="115" spans="1:21" ht="17.25" customHeight="1">
      <c r="A115" s="1721" t="str">
        <f>+A4</f>
        <v>Westar Energy, Inc.</v>
      </c>
      <c r="B115" s="1722"/>
      <c r="C115" s="1722"/>
      <c r="D115" s="1722"/>
      <c r="E115" s="1722"/>
      <c r="F115" s="1722"/>
      <c r="G115" s="1722"/>
      <c r="H115" s="1722"/>
      <c r="I115" s="1722"/>
      <c r="J115" s="1722"/>
      <c r="K115" s="1722"/>
      <c r="L115" s="1722"/>
      <c r="M115" s="1722"/>
      <c r="N115" s="1722"/>
      <c r="O115" s="1722"/>
      <c r="P115" s="1722"/>
      <c r="Q115" s="1722"/>
      <c r="R115" s="1722"/>
      <c r="S115" s="1722"/>
      <c r="T115" s="1722"/>
      <c r="U115" s="1723"/>
    </row>
    <row r="116" spans="1:21" ht="17.25" customHeight="1">
      <c r="A116" s="1721" t="str">
        <f>+A5</f>
        <v>Determination of Revenue Credits</v>
      </c>
      <c r="B116" s="1722"/>
      <c r="C116" s="1722"/>
      <c r="D116" s="1722"/>
      <c r="E116" s="1722"/>
      <c r="F116" s="1722"/>
      <c r="G116" s="1722"/>
      <c r="H116" s="1722"/>
      <c r="I116" s="1722"/>
      <c r="J116" s="1722"/>
      <c r="K116" s="1722"/>
      <c r="L116" s="1722"/>
      <c r="M116" s="1722"/>
      <c r="N116" s="1722"/>
      <c r="O116" s="1722"/>
      <c r="P116" s="1722"/>
      <c r="Q116" s="1722"/>
      <c r="R116" s="1722"/>
      <c r="S116" s="1722"/>
      <c r="T116" s="1722"/>
      <c r="U116" s="1723"/>
    </row>
    <row r="117" spans="1:21" ht="17.25" customHeight="1">
      <c r="A117" s="1721" t="str">
        <f>+A6</f>
        <v>For the 12 months ended - December 31, 2011</v>
      </c>
      <c r="B117" s="1722"/>
      <c r="C117" s="1722"/>
      <c r="D117" s="1722"/>
      <c r="E117" s="1722"/>
      <c r="F117" s="1722"/>
      <c r="G117" s="1722"/>
      <c r="H117" s="1722"/>
      <c r="I117" s="1722"/>
      <c r="J117" s="1722"/>
      <c r="K117" s="1722"/>
      <c r="L117" s="1722"/>
      <c r="M117" s="1722"/>
      <c r="N117" s="1722"/>
      <c r="O117" s="1722"/>
      <c r="P117" s="1722"/>
      <c r="Q117" s="1722"/>
      <c r="R117" s="1722"/>
      <c r="S117" s="1722"/>
      <c r="T117" s="1722"/>
      <c r="U117" s="1723"/>
    </row>
    <row r="118" spans="1:21" ht="17.25" customHeight="1">
      <c r="B118" s="91" t="s">
        <v>887</v>
      </c>
      <c r="C118" s="46" t="s">
        <v>888</v>
      </c>
      <c r="D118" s="47"/>
      <c r="E118" s="47"/>
      <c r="F118" s="47"/>
      <c r="G118" s="47"/>
      <c r="H118" s="47"/>
      <c r="I118" s="47"/>
      <c r="J118" s="47"/>
      <c r="K118" s="47"/>
      <c r="L118" s="47"/>
      <c r="M118" s="47"/>
      <c r="N118" s="47"/>
      <c r="O118" s="47"/>
      <c r="P118" s="47"/>
      <c r="Q118" s="47"/>
      <c r="R118" s="47"/>
      <c r="S118" s="47"/>
      <c r="T118" s="47"/>
      <c r="U118" s="47"/>
    </row>
    <row r="119" spans="1:21" ht="17.25" customHeight="1">
      <c r="B119" s="91"/>
      <c r="C119" s="46"/>
      <c r="D119" s="47"/>
      <c r="E119" s="47"/>
      <c r="F119" s="47"/>
      <c r="G119" s="47"/>
      <c r="H119" s="47"/>
      <c r="I119" s="47"/>
      <c r="J119" s="47"/>
      <c r="K119" s="47"/>
      <c r="L119" s="47"/>
      <c r="M119" s="47"/>
      <c r="N119" s="47"/>
      <c r="O119" s="47"/>
      <c r="P119" s="47"/>
      <c r="Q119" s="47"/>
      <c r="R119" s="47"/>
      <c r="S119" s="47"/>
      <c r="T119" s="47"/>
      <c r="U119" s="47"/>
    </row>
    <row r="120" spans="1:21" ht="17.25" customHeight="1">
      <c r="B120" s="930" t="s">
        <v>416</v>
      </c>
      <c r="C120" s="722" t="s">
        <v>448</v>
      </c>
      <c r="D120" s="47"/>
      <c r="E120" s="47"/>
      <c r="F120" s="47"/>
      <c r="G120" s="47"/>
      <c r="H120" s="47"/>
      <c r="I120" s="47"/>
      <c r="J120" s="47"/>
      <c r="K120" s="47"/>
      <c r="L120" s="47"/>
      <c r="M120" s="47"/>
      <c r="N120" s="47"/>
      <c r="O120" s="47"/>
      <c r="P120" s="47"/>
      <c r="Q120" s="47"/>
      <c r="R120" s="47"/>
      <c r="S120" s="47"/>
      <c r="T120" s="47"/>
      <c r="U120" s="47"/>
    </row>
    <row r="121" spans="1:21" ht="17.25" customHeight="1">
      <c r="B121" s="91"/>
      <c r="C121" s="722" t="s">
        <v>920</v>
      </c>
      <c r="D121" s="47"/>
      <c r="E121" s="47"/>
      <c r="F121" s="47"/>
      <c r="G121" s="47"/>
      <c r="H121" s="47"/>
      <c r="I121" s="47"/>
      <c r="J121" s="47"/>
      <c r="K121" s="47"/>
      <c r="L121" s="47"/>
      <c r="M121" s="47"/>
      <c r="N121" s="47"/>
      <c r="O121" s="47"/>
      <c r="P121" s="47"/>
      <c r="Q121" s="47"/>
      <c r="R121" s="47"/>
      <c r="S121" s="47"/>
      <c r="T121" s="47"/>
      <c r="U121" s="47"/>
    </row>
    <row r="122" spans="1:21" ht="17.25" customHeight="1">
      <c r="B122" s="91"/>
      <c r="C122" s="1299"/>
      <c r="D122" s="47"/>
      <c r="E122" s="47"/>
      <c r="F122" s="47"/>
      <c r="G122" s="47"/>
      <c r="H122" s="47"/>
      <c r="I122" s="47"/>
      <c r="J122" s="47"/>
      <c r="K122" s="47"/>
      <c r="L122" s="47"/>
      <c r="M122" s="47"/>
      <c r="N122" s="47"/>
      <c r="O122" s="47"/>
      <c r="P122" s="47"/>
      <c r="Q122" s="47"/>
      <c r="R122" s="47"/>
      <c r="S122" s="47"/>
      <c r="T122" s="47"/>
      <c r="U122" s="47"/>
    </row>
    <row r="123" spans="1:21" ht="16.5" customHeight="1">
      <c r="B123" s="91"/>
      <c r="C123" s="236" t="s">
        <v>301</v>
      </c>
      <c r="D123" s="47"/>
      <c r="E123" s="47"/>
      <c r="F123" s="47"/>
      <c r="G123" s="47"/>
      <c r="H123" s="47"/>
      <c r="I123" s="47"/>
      <c r="J123" s="47"/>
      <c r="K123" s="47"/>
      <c r="L123" s="47"/>
      <c r="M123" s="47"/>
      <c r="N123" s="47"/>
      <c r="O123" s="47"/>
      <c r="P123" s="47"/>
      <c r="Q123" s="47"/>
      <c r="R123" s="47"/>
      <c r="S123" s="47"/>
      <c r="T123" s="47"/>
      <c r="U123" s="47"/>
    </row>
    <row r="124" spans="1:21" ht="36.75" customHeight="1">
      <c r="B124" s="91"/>
      <c r="C124" s="1715" t="s">
        <v>1991</v>
      </c>
      <c r="D124" s="1716"/>
      <c r="E124" s="1716"/>
      <c r="F124" s="1716"/>
      <c r="G124" s="1716"/>
      <c r="H124" s="1716"/>
      <c r="I124" s="1716"/>
      <c r="J124" s="1716"/>
      <c r="K124" s="1716"/>
      <c r="L124" s="1716"/>
      <c r="M124" s="1716"/>
      <c r="N124" s="1717"/>
      <c r="O124" s="47"/>
      <c r="P124" s="47"/>
      <c r="Q124" s="47"/>
      <c r="R124" s="47"/>
      <c r="S124" s="47"/>
      <c r="T124" s="47"/>
      <c r="U124" s="47"/>
    </row>
    <row r="125" spans="1:21" ht="36.75" customHeight="1">
      <c r="B125" s="91"/>
      <c r="C125" s="1715" t="s">
        <v>1993</v>
      </c>
      <c r="D125" s="1716"/>
      <c r="E125" s="1716"/>
      <c r="F125" s="1716"/>
      <c r="G125" s="1716"/>
      <c r="H125" s="1716"/>
      <c r="I125" s="1716"/>
      <c r="J125" s="1716"/>
      <c r="K125" s="1716"/>
      <c r="L125" s="1716"/>
      <c r="M125" s="1716"/>
      <c r="N125" s="1717"/>
      <c r="O125" s="47"/>
      <c r="P125" s="47"/>
      <c r="Q125" s="47"/>
      <c r="R125" s="47"/>
      <c r="S125" s="47"/>
      <c r="T125" s="47"/>
      <c r="U125" s="47"/>
    </row>
    <row r="126" spans="1:21" ht="36.75" customHeight="1">
      <c r="B126" s="91"/>
      <c r="C126" s="1715" t="s">
        <v>1992</v>
      </c>
      <c r="D126" s="1716"/>
      <c r="E126" s="1716"/>
      <c r="F126" s="1716"/>
      <c r="G126" s="1716"/>
      <c r="H126" s="1716"/>
      <c r="I126" s="1716"/>
      <c r="J126" s="1716"/>
      <c r="K126" s="1716"/>
      <c r="L126" s="1716"/>
      <c r="M126" s="1716"/>
      <c r="N126" s="1717"/>
      <c r="O126" s="47"/>
      <c r="P126" s="47"/>
      <c r="Q126" s="47"/>
      <c r="R126" s="47"/>
      <c r="S126" s="47"/>
      <c r="T126" s="47"/>
      <c r="U126" s="47"/>
    </row>
    <row r="127" spans="1:21" ht="18" customHeight="1">
      <c r="B127" s="91"/>
      <c r="C127" s="1718"/>
      <c r="D127" s="1719"/>
      <c r="E127" s="1719"/>
      <c r="F127" s="1719"/>
      <c r="G127" s="1719"/>
      <c r="H127" s="1719"/>
      <c r="I127" s="1719"/>
      <c r="J127" s="1719"/>
      <c r="K127" s="1719"/>
      <c r="L127" s="1719"/>
      <c r="M127" s="1719"/>
      <c r="N127" s="1719"/>
      <c r="O127" s="47"/>
      <c r="P127" s="47"/>
      <c r="Q127" s="47"/>
      <c r="R127" s="47"/>
      <c r="S127" s="47"/>
      <c r="T127" s="47"/>
      <c r="U127" s="47"/>
    </row>
    <row r="128" spans="1:21" ht="15" customHeight="1">
      <c r="B128" s="91"/>
      <c r="C128" s="1299"/>
      <c r="D128" s="47"/>
      <c r="E128" s="47"/>
      <c r="F128" s="47"/>
      <c r="G128" s="47"/>
      <c r="H128" s="47"/>
      <c r="I128" s="47"/>
      <c r="J128" s="47"/>
      <c r="K128" s="47"/>
      <c r="L128" s="47"/>
      <c r="M128" s="47"/>
      <c r="N128" s="47"/>
      <c r="O128" s="47"/>
      <c r="P128" s="47"/>
      <c r="Q128" s="47"/>
      <c r="R128" s="47"/>
      <c r="S128" s="47"/>
      <c r="T128" s="47"/>
      <c r="U128" s="47"/>
    </row>
    <row r="129" spans="2:21" ht="54" customHeight="1">
      <c r="B129" s="91"/>
      <c r="C129" s="931" t="s">
        <v>1450</v>
      </c>
      <c r="D129" s="655"/>
      <c r="E129" s="932" t="s">
        <v>1352</v>
      </c>
      <c r="F129" s="932" t="s">
        <v>1353</v>
      </c>
      <c r="G129" s="932" t="s">
        <v>1354</v>
      </c>
      <c r="H129" s="933" t="s">
        <v>1077</v>
      </c>
      <c r="I129" s="1264"/>
      <c r="J129" s="47"/>
      <c r="K129" s="47"/>
      <c r="L129" s="47"/>
      <c r="M129" s="47"/>
      <c r="N129" s="47"/>
      <c r="O129" s="47"/>
      <c r="P129" s="47"/>
      <c r="Q129" s="47"/>
      <c r="R129" s="47"/>
      <c r="S129" s="47"/>
      <c r="T129" s="47"/>
      <c r="U129" s="47"/>
    </row>
    <row r="130" spans="2:21" ht="18.95" customHeight="1">
      <c r="B130" s="91"/>
      <c r="C130" s="934" t="s">
        <v>899</v>
      </c>
      <c r="D130" s="585"/>
      <c r="E130" s="1523">
        <v>5107.2900000009686</v>
      </c>
      <c r="F130" s="1524">
        <v>52904.919999999991</v>
      </c>
      <c r="G130" s="1525">
        <v>1266782.9099999999</v>
      </c>
      <c r="H130" s="1072">
        <f t="shared" ref="H130:H141" si="38">SUM(E130:G130)</f>
        <v>1324795.1200000008</v>
      </c>
      <c r="I130" s="47"/>
      <c r="J130" s="47"/>
      <c r="K130" s="47"/>
      <c r="L130" s="47"/>
      <c r="M130" s="47"/>
      <c r="N130" s="47"/>
      <c r="O130" s="47"/>
      <c r="P130" s="47"/>
      <c r="Q130" s="47"/>
      <c r="R130" s="47"/>
      <c r="S130" s="47"/>
      <c r="T130" s="47"/>
      <c r="U130" s="47"/>
    </row>
    <row r="131" spans="2:21" ht="18.95" customHeight="1">
      <c r="B131" s="91"/>
      <c r="C131" s="934" t="s">
        <v>900</v>
      </c>
      <c r="D131" s="585"/>
      <c r="E131" s="1523">
        <v>5137.75</v>
      </c>
      <c r="F131" s="1524">
        <v>61197.109999999993</v>
      </c>
      <c r="G131" s="1525">
        <v>1403838.8800000004</v>
      </c>
      <c r="H131" s="1073">
        <f t="shared" si="38"/>
        <v>1470173.7400000002</v>
      </c>
      <c r="I131" s="47"/>
      <c r="J131" s="47"/>
      <c r="K131" s="47"/>
      <c r="L131" s="47"/>
      <c r="M131" s="47"/>
      <c r="N131" s="47"/>
      <c r="O131" s="47"/>
      <c r="P131" s="47"/>
      <c r="Q131" s="47"/>
      <c r="R131" s="47"/>
      <c r="S131" s="47"/>
      <c r="T131" s="47"/>
      <c r="U131" s="47"/>
    </row>
    <row r="132" spans="2:21" ht="18.95" customHeight="1">
      <c r="B132" s="91"/>
      <c r="C132" s="934" t="s">
        <v>901</v>
      </c>
      <c r="D132" s="585"/>
      <c r="E132" s="1523">
        <v>5137.5999999996275</v>
      </c>
      <c r="F132" s="1524">
        <v>722187.5</v>
      </c>
      <c r="G132" s="1525">
        <v>1403797.73</v>
      </c>
      <c r="H132" s="1073">
        <f t="shared" si="38"/>
        <v>2131122.8299999996</v>
      </c>
      <c r="I132" s="47"/>
      <c r="J132" s="47"/>
      <c r="K132" s="47"/>
      <c r="L132" s="47"/>
      <c r="M132" s="47"/>
      <c r="N132" s="47"/>
      <c r="O132" s="47"/>
      <c r="P132" s="47"/>
      <c r="Q132" s="47"/>
      <c r="R132" s="47"/>
      <c r="S132" s="47"/>
      <c r="T132" s="47"/>
      <c r="U132" s="47"/>
    </row>
    <row r="133" spans="2:21" ht="18.95" customHeight="1">
      <c r="B133" s="91"/>
      <c r="C133" s="934" t="s">
        <v>902</v>
      </c>
      <c r="D133" s="585"/>
      <c r="E133" s="1523">
        <v>5137.6399999987334</v>
      </c>
      <c r="F133" s="1524">
        <v>391689.27</v>
      </c>
      <c r="G133" s="1525">
        <v>1403807.45</v>
      </c>
      <c r="H133" s="1073">
        <f t="shared" si="38"/>
        <v>1800634.3599999987</v>
      </c>
      <c r="I133" s="47"/>
      <c r="J133" s="47"/>
      <c r="K133" s="47"/>
      <c r="L133" s="47"/>
      <c r="M133" s="47"/>
      <c r="N133" s="47"/>
      <c r="O133" s="47"/>
      <c r="P133" s="47"/>
      <c r="Q133" s="47"/>
      <c r="R133" s="47"/>
      <c r="S133" s="47"/>
      <c r="T133" s="47"/>
      <c r="U133" s="47"/>
    </row>
    <row r="134" spans="2:21" ht="18.95" customHeight="1">
      <c r="B134" s="91"/>
      <c r="C134" s="934" t="s">
        <v>903</v>
      </c>
      <c r="D134" s="585"/>
      <c r="E134" s="1523">
        <v>5137.6399999987334</v>
      </c>
      <c r="F134" s="1524">
        <v>391689.27</v>
      </c>
      <c r="G134" s="1525">
        <v>1413897.17</v>
      </c>
      <c r="H134" s="1073">
        <f t="shared" si="38"/>
        <v>1810724.0799999987</v>
      </c>
      <c r="I134" s="935"/>
      <c r="J134" s="47"/>
      <c r="K134" s="47"/>
      <c r="L134" s="47"/>
      <c r="N134" s="47"/>
      <c r="O134" s="47"/>
      <c r="P134" s="47"/>
      <c r="Q134" s="47"/>
      <c r="R134" s="47"/>
      <c r="S134" s="47"/>
      <c r="T134" s="47"/>
      <c r="U134" s="47"/>
    </row>
    <row r="135" spans="2:21" ht="18.95" customHeight="1">
      <c r="B135" s="91"/>
      <c r="C135" s="934" t="s">
        <v>904</v>
      </c>
      <c r="D135" s="585"/>
      <c r="E135" s="1523">
        <v>5099.0100000016391</v>
      </c>
      <c r="F135" s="1524">
        <v>388744.20000000007</v>
      </c>
      <c r="G135" s="1525">
        <v>1403316.52</v>
      </c>
      <c r="H135" s="1073">
        <f t="shared" si="38"/>
        <v>1797159.7300000018</v>
      </c>
      <c r="I135" s="47"/>
      <c r="J135" s="47"/>
      <c r="K135" s="47"/>
      <c r="L135" s="47"/>
      <c r="M135" s="47"/>
      <c r="N135" s="47"/>
      <c r="O135" s="47"/>
      <c r="P135" s="47"/>
      <c r="Q135" s="47"/>
      <c r="R135" s="47"/>
      <c r="S135" s="47"/>
      <c r="T135" s="47"/>
      <c r="U135" s="47"/>
    </row>
    <row r="136" spans="2:21" ht="18.95" customHeight="1">
      <c r="B136" s="91"/>
      <c r="C136" s="934" t="s">
        <v>905</v>
      </c>
      <c r="D136" s="585"/>
      <c r="E136" s="1523">
        <v>5124.7900000009686</v>
      </c>
      <c r="F136" s="1524">
        <v>390551.76</v>
      </c>
      <c r="G136" s="1525">
        <v>1398286.4</v>
      </c>
      <c r="H136" s="1073">
        <f t="shared" si="38"/>
        <v>1793962.9500000009</v>
      </c>
      <c r="I136" s="47"/>
      <c r="J136" s="47"/>
      <c r="K136" s="47"/>
      <c r="L136" s="47"/>
      <c r="M136" s="47"/>
      <c r="N136" s="47"/>
      <c r="O136" s="47"/>
      <c r="P136" s="47"/>
      <c r="Q136" s="47"/>
      <c r="R136" s="47"/>
      <c r="S136" s="47"/>
      <c r="T136" s="47"/>
      <c r="U136" s="47"/>
    </row>
    <row r="137" spans="2:21" ht="18.95" customHeight="1">
      <c r="B137" s="91"/>
      <c r="C137" s="934" t="s">
        <v>906</v>
      </c>
      <c r="D137" s="585"/>
      <c r="E137" s="1523">
        <v>0</v>
      </c>
      <c r="F137" s="1524">
        <v>395872.24000000005</v>
      </c>
      <c r="G137" s="1525">
        <v>1410360.9099999997</v>
      </c>
      <c r="H137" s="1073">
        <f t="shared" si="38"/>
        <v>1806233.1499999997</v>
      </c>
      <c r="I137" s="47"/>
      <c r="J137" s="47"/>
      <c r="K137" s="47"/>
      <c r="L137" s="47"/>
      <c r="M137" s="47"/>
      <c r="N137" s="47"/>
      <c r="O137" s="47"/>
      <c r="P137" s="47"/>
      <c r="Q137" s="47"/>
      <c r="R137" s="47"/>
      <c r="S137" s="47"/>
      <c r="T137" s="47"/>
      <c r="U137" s="47"/>
    </row>
    <row r="138" spans="2:21" ht="18.95" customHeight="1">
      <c r="B138" s="91"/>
      <c r="C138" s="934" t="s">
        <v>907</v>
      </c>
      <c r="D138" s="585"/>
      <c r="E138" s="1523">
        <v>0</v>
      </c>
      <c r="F138" s="1524">
        <v>393912.85000000003</v>
      </c>
      <c r="G138" s="1525">
        <v>1403313.25</v>
      </c>
      <c r="H138" s="1073">
        <f t="shared" si="38"/>
        <v>1797226.1</v>
      </c>
      <c r="I138" s="47"/>
      <c r="J138" s="47"/>
      <c r="K138" s="47"/>
      <c r="L138" s="47"/>
      <c r="M138" s="47"/>
      <c r="N138" s="47"/>
      <c r="O138" s="47"/>
      <c r="P138" s="47"/>
      <c r="Q138" s="47"/>
      <c r="R138" s="47"/>
      <c r="S138" s="47"/>
      <c r="T138" s="47"/>
      <c r="U138" s="47"/>
    </row>
    <row r="139" spans="2:21" ht="18.95" customHeight="1">
      <c r="B139" s="91"/>
      <c r="C139" s="934" t="s">
        <v>908</v>
      </c>
      <c r="D139" s="585"/>
      <c r="E139" s="1523">
        <v>0</v>
      </c>
      <c r="F139" s="1524">
        <v>395872.22</v>
      </c>
      <c r="G139" s="1525">
        <v>1410360.89</v>
      </c>
      <c r="H139" s="1073">
        <f t="shared" si="38"/>
        <v>1806233.1099999999</v>
      </c>
      <c r="I139" s="47"/>
      <c r="J139" s="47"/>
      <c r="K139" s="47"/>
      <c r="L139" s="47"/>
      <c r="M139" s="47"/>
      <c r="N139" s="47"/>
      <c r="O139" s="47"/>
      <c r="P139" s="47"/>
      <c r="Q139" s="47"/>
      <c r="R139" s="47"/>
      <c r="S139" s="47"/>
      <c r="T139" s="47"/>
      <c r="U139" s="47"/>
    </row>
    <row r="140" spans="2:21" ht="18.95" customHeight="1">
      <c r="B140" s="91"/>
      <c r="C140" s="934" t="s">
        <v>909</v>
      </c>
      <c r="D140" s="585"/>
      <c r="E140" s="1526">
        <v>0</v>
      </c>
      <c r="F140" s="1527">
        <v>395872.22</v>
      </c>
      <c r="G140" s="1527">
        <v>1409722.5499999998</v>
      </c>
      <c r="H140" s="1073">
        <f t="shared" si="38"/>
        <v>1805594.7699999998</v>
      </c>
      <c r="I140" s="47"/>
      <c r="J140" s="47"/>
      <c r="K140" s="47"/>
      <c r="L140" s="47"/>
      <c r="M140" s="47"/>
      <c r="N140" s="47"/>
      <c r="O140" s="47"/>
      <c r="P140" s="47"/>
      <c r="Q140" s="47"/>
      <c r="R140" s="47"/>
      <c r="S140" s="47"/>
      <c r="T140" s="47"/>
      <c r="U140" s="47"/>
    </row>
    <row r="141" spans="2:21" ht="18.95" customHeight="1">
      <c r="B141" s="91"/>
      <c r="C141" s="934" t="s">
        <v>910</v>
      </c>
      <c r="D141" s="585"/>
      <c r="E141" s="1526">
        <v>0</v>
      </c>
      <c r="F141" s="1527">
        <v>395872.16</v>
      </c>
      <c r="G141" s="1527">
        <v>1410076.6099999999</v>
      </c>
      <c r="H141" s="1073">
        <f t="shared" si="38"/>
        <v>1805948.7699999998</v>
      </c>
      <c r="I141" s="47"/>
      <c r="J141" s="47"/>
      <c r="K141" s="47"/>
      <c r="L141" s="47"/>
      <c r="M141" s="47"/>
      <c r="N141" s="47"/>
      <c r="O141" s="47"/>
      <c r="P141" s="47"/>
      <c r="Q141" s="47"/>
      <c r="R141" s="47"/>
      <c r="S141" s="47"/>
      <c r="T141" s="47"/>
      <c r="U141" s="47"/>
    </row>
    <row r="142" spans="2:21" ht="18.95" customHeight="1">
      <c r="B142" s="91"/>
      <c r="C142" s="936" t="s">
        <v>911</v>
      </c>
      <c r="D142" s="937"/>
      <c r="E142" s="1070">
        <f>SUM(E130:E141)</f>
        <v>35881.720000000671</v>
      </c>
      <c r="F142" s="1070">
        <f>SUM(F130:F141)</f>
        <v>4376365.7200000007</v>
      </c>
      <c r="G142" s="1071">
        <f>SUM(G130:G141)</f>
        <v>16737561.27</v>
      </c>
      <c r="H142" s="1070">
        <f>SUM(H130:H141)</f>
        <v>21149808.710000001</v>
      </c>
      <c r="I142" s="47"/>
      <c r="J142" s="47"/>
      <c r="K142" s="47"/>
      <c r="L142" s="47"/>
      <c r="M142" s="47"/>
      <c r="N142" s="47"/>
      <c r="O142" s="47"/>
      <c r="P142" s="47"/>
      <c r="Q142" s="47"/>
      <c r="R142" s="47"/>
      <c r="S142" s="47"/>
      <c r="T142" s="47"/>
      <c r="U142" s="47"/>
    </row>
    <row r="143" spans="2:21">
      <c r="C143" s="47"/>
      <c r="D143" s="47"/>
      <c r="E143" s="47"/>
      <c r="F143" s="47"/>
      <c r="G143" s="47"/>
      <c r="H143" s="47"/>
      <c r="I143" s="47"/>
      <c r="J143" s="47"/>
      <c r="K143" s="47"/>
      <c r="L143" s="47"/>
      <c r="M143" s="47"/>
      <c r="N143" s="47"/>
      <c r="O143" s="47"/>
      <c r="P143" s="47"/>
      <c r="Q143" s="47"/>
      <c r="R143" s="47"/>
      <c r="S143" s="47"/>
      <c r="T143" s="47"/>
      <c r="U143" s="47"/>
    </row>
    <row r="144" spans="2:21" ht="17.25" customHeight="1">
      <c r="C144" s="938" t="s">
        <v>1425</v>
      </c>
      <c r="D144" s="47"/>
      <c r="E144" s="47"/>
      <c r="F144" s="47"/>
      <c r="G144" s="47"/>
      <c r="H144" s="47"/>
      <c r="I144" s="47"/>
      <c r="J144" s="47"/>
      <c r="K144" s="47"/>
      <c r="L144" s="47"/>
      <c r="M144" s="47"/>
      <c r="N144" s="47"/>
      <c r="O144" s="47"/>
      <c r="P144" s="47"/>
      <c r="Q144" s="47"/>
      <c r="R144" s="47"/>
      <c r="S144" s="47"/>
      <c r="T144" s="47"/>
    </row>
    <row r="145" spans="1:20" ht="17.25" customHeight="1">
      <c r="C145" s="938" t="s">
        <v>1426</v>
      </c>
      <c r="D145" s="47"/>
      <c r="E145" s="47"/>
      <c r="F145" s="47"/>
      <c r="G145" s="47"/>
      <c r="H145" s="47"/>
      <c r="I145" s="47"/>
      <c r="J145" s="47"/>
      <c r="K145" s="47"/>
      <c r="L145" s="47"/>
      <c r="M145" s="47"/>
      <c r="N145" s="47"/>
      <c r="O145" s="47"/>
      <c r="P145" s="47"/>
      <c r="Q145" s="47"/>
      <c r="R145" s="47"/>
      <c r="S145" s="47"/>
      <c r="T145" s="47"/>
    </row>
    <row r="146" spans="1:20">
      <c r="C146" s="47"/>
      <c r="D146" s="47"/>
      <c r="E146" s="47"/>
      <c r="F146" s="47"/>
      <c r="G146" s="47"/>
      <c r="H146" s="47"/>
      <c r="I146" s="47"/>
      <c r="J146" s="47"/>
      <c r="K146" s="47"/>
      <c r="L146" s="47"/>
      <c r="M146" s="47"/>
      <c r="N146" s="47"/>
      <c r="O146" s="47"/>
      <c r="P146" s="47"/>
      <c r="Q146" s="47"/>
      <c r="R146" s="47"/>
      <c r="S146" s="47"/>
      <c r="T146" s="47"/>
    </row>
    <row r="147" spans="1:20" ht="18">
      <c r="C147" s="939" t="s">
        <v>1648</v>
      </c>
      <c r="D147" s="47"/>
      <c r="E147" s="47"/>
      <c r="F147" s="47"/>
      <c r="G147" s="47"/>
      <c r="H147" s="47"/>
      <c r="I147" s="47"/>
      <c r="J147" s="47"/>
      <c r="K147" s="47"/>
      <c r="L147" s="47"/>
      <c r="M147" s="47"/>
      <c r="N147" s="47"/>
      <c r="O147" s="47"/>
      <c r="P147" s="47"/>
      <c r="Q147" s="47"/>
      <c r="R147" s="47"/>
      <c r="S147" s="47"/>
      <c r="T147" s="47"/>
    </row>
    <row r="148" spans="1:20" ht="12.75" customHeight="1">
      <c r="C148" s="939" t="s">
        <v>1427</v>
      </c>
      <c r="D148" s="47"/>
      <c r="E148" s="47"/>
      <c r="F148" s="47"/>
      <c r="G148" s="47"/>
      <c r="H148" s="47"/>
      <c r="I148" s="47"/>
      <c r="J148" s="47"/>
      <c r="K148" s="47"/>
      <c r="L148" s="47"/>
      <c r="M148" s="47"/>
      <c r="N148" s="47"/>
      <c r="O148" s="47"/>
      <c r="P148" s="47"/>
      <c r="Q148" s="47"/>
      <c r="R148" s="47"/>
      <c r="S148" s="47"/>
      <c r="T148" s="47"/>
    </row>
    <row r="149" spans="1:20">
      <c r="C149" s="47"/>
      <c r="D149" s="47"/>
      <c r="E149" s="47"/>
      <c r="F149" s="47"/>
      <c r="G149" s="47"/>
      <c r="H149" s="47"/>
      <c r="I149" s="47"/>
      <c r="J149" s="47"/>
      <c r="K149" s="47"/>
      <c r="L149" s="47"/>
      <c r="M149" s="47"/>
      <c r="N149" s="47"/>
      <c r="O149" s="47"/>
      <c r="P149" s="47"/>
      <c r="Q149" s="47"/>
      <c r="R149" s="47"/>
      <c r="S149" s="47"/>
      <c r="T149" s="47"/>
    </row>
    <row r="150" spans="1:20" ht="18">
      <c r="B150" s="90"/>
      <c r="C150" s="939" t="s">
        <v>1647</v>
      </c>
    </row>
    <row r="151" spans="1:20" ht="15">
      <c r="B151" s="90"/>
      <c r="C151" s="940" t="s">
        <v>1428</v>
      </c>
    </row>
    <row r="153" spans="1:20" ht="18">
      <c r="A153" s="25"/>
      <c r="B153" s="25"/>
      <c r="C153" s="941" t="s">
        <v>1034</v>
      </c>
    </row>
    <row r="154" spans="1:20" ht="18">
      <c r="A154" s="25"/>
      <c r="B154" s="25"/>
      <c r="C154" s="26"/>
    </row>
    <row r="155" spans="1:20" ht="15">
      <c r="C155" s="942" t="s">
        <v>890</v>
      </c>
    </row>
    <row r="157" spans="1:20" ht="18.75">
      <c r="B157" s="930" t="s">
        <v>396</v>
      </c>
      <c r="C157" s="145" t="s">
        <v>1131</v>
      </c>
      <c r="D157" s="47"/>
      <c r="E157" s="47"/>
      <c r="F157" s="47"/>
      <c r="G157" s="47"/>
      <c r="H157" s="943"/>
      <c r="I157" s="47"/>
      <c r="J157" s="47"/>
      <c r="K157" s="47"/>
      <c r="L157" s="47"/>
      <c r="M157" s="47"/>
      <c r="N157" s="47"/>
      <c r="O157" s="47"/>
      <c r="P157" s="47"/>
    </row>
    <row r="158" spans="1:20" ht="18">
      <c r="B158" s="91"/>
      <c r="C158" s="783" t="s">
        <v>1132</v>
      </c>
      <c r="D158" s="47"/>
      <c r="E158" s="47"/>
      <c r="F158" s="47"/>
      <c r="G158" s="47"/>
      <c r="H158" s="47"/>
      <c r="I158" s="47"/>
      <c r="J158" s="47"/>
      <c r="K158" s="47"/>
      <c r="L158" s="47"/>
      <c r="M158" s="47"/>
      <c r="N158" s="47"/>
      <c r="O158" s="47"/>
      <c r="P158" s="47"/>
    </row>
    <row r="159" spans="1:20" ht="15.75">
      <c r="B159" s="170"/>
      <c r="C159" s="722" t="s">
        <v>1133</v>
      </c>
      <c r="D159" s="783"/>
      <c r="E159" s="783"/>
      <c r="F159" s="783"/>
      <c r="G159" s="783"/>
      <c r="H159" s="783"/>
      <c r="I159" s="783"/>
      <c r="J159" s="783"/>
      <c r="K159" s="783"/>
      <c r="L159" s="47"/>
      <c r="M159" s="47"/>
      <c r="N159" s="47"/>
      <c r="O159" s="47"/>
      <c r="P159" s="47"/>
    </row>
    <row r="160" spans="1:20" ht="15.75">
      <c r="B160" s="170"/>
      <c r="C160" s="722" t="s">
        <v>1129</v>
      </c>
      <c r="D160" s="783"/>
      <c r="E160" s="783"/>
      <c r="F160" s="783"/>
      <c r="G160" s="783"/>
      <c r="H160" s="783"/>
      <c r="I160" s="783"/>
      <c r="J160" s="783"/>
      <c r="K160" s="783"/>
      <c r="L160" s="47"/>
      <c r="M160" s="47"/>
      <c r="N160" s="47"/>
      <c r="O160" s="47"/>
      <c r="P160" s="47"/>
    </row>
    <row r="161" spans="2:16" ht="15.75">
      <c r="B161" s="170"/>
      <c r="C161" s="722"/>
      <c r="D161" s="783"/>
      <c r="E161" s="783"/>
      <c r="F161" s="783"/>
      <c r="G161" s="783"/>
      <c r="H161" s="783"/>
      <c r="I161" s="783"/>
      <c r="J161" s="783"/>
      <c r="K161" s="783"/>
      <c r="L161" s="47"/>
      <c r="M161" s="47"/>
      <c r="N161" s="47"/>
      <c r="O161" s="47"/>
      <c r="P161" s="47"/>
    </row>
    <row r="162" spans="2:16" ht="18">
      <c r="B162" s="930" t="s">
        <v>877</v>
      </c>
      <c r="C162" s="18" t="s">
        <v>809</v>
      </c>
      <c r="D162" s="47"/>
      <c r="E162" s="47"/>
      <c r="F162" s="47"/>
      <c r="G162" s="145"/>
      <c r="H162" s="145"/>
      <c r="I162" s="145"/>
      <c r="J162" s="145"/>
      <c r="K162" s="145"/>
      <c r="L162" s="47"/>
      <c r="M162" s="47"/>
      <c r="N162" s="47"/>
      <c r="O162" s="47"/>
      <c r="P162" s="47"/>
    </row>
    <row r="163" spans="2:16" ht="15">
      <c r="B163" s="72"/>
      <c r="C163" s="145" t="s">
        <v>806</v>
      </c>
      <c r="D163" s="145"/>
      <c r="E163" s="145"/>
      <c r="F163" s="198"/>
      <c r="G163" s="145"/>
      <c r="H163" s="145"/>
      <c r="I163" s="145"/>
      <c r="J163" s="145"/>
      <c r="K163" s="145"/>
      <c r="L163" s="47"/>
      <c r="M163" s="47"/>
      <c r="N163" s="47"/>
      <c r="O163" s="47"/>
      <c r="P163" s="47"/>
    </row>
    <row r="164" spans="2:16" ht="15">
      <c r="B164" s="72"/>
      <c r="C164" s="145" t="s">
        <v>805</v>
      </c>
      <c r="D164" s="145"/>
      <c r="E164" s="145"/>
      <c r="F164" s="192"/>
      <c r="G164" s="145"/>
      <c r="H164" s="145"/>
      <c r="I164" s="145"/>
      <c r="J164" s="145"/>
      <c r="K164" s="145"/>
      <c r="L164" s="47"/>
      <c r="M164" s="47"/>
      <c r="N164" s="47"/>
      <c r="O164" s="47"/>
      <c r="P164" s="47"/>
    </row>
    <row r="165" spans="2:16" ht="15">
      <c r="B165" s="72"/>
      <c r="C165" s="145"/>
      <c r="D165" s="145"/>
      <c r="E165" s="145"/>
      <c r="F165" s="192"/>
      <c r="G165" s="145"/>
      <c r="H165" s="145"/>
      <c r="I165" s="145"/>
      <c r="J165" s="145"/>
      <c r="K165" s="145"/>
      <c r="L165" s="47"/>
      <c r="M165" s="47"/>
      <c r="N165" s="47"/>
      <c r="O165" s="47"/>
      <c r="P165" s="47"/>
    </row>
    <row r="166" spans="2:16" ht="15">
      <c r="B166" s="72"/>
      <c r="C166" s="145"/>
      <c r="D166" s="145"/>
      <c r="E166" s="145"/>
      <c r="F166" s="192"/>
      <c r="G166" s="145"/>
      <c r="H166" s="145"/>
      <c r="I166" s="145"/>
      <c r="J166" s="145"/>
      <c r="K166" s="145"/>
      <c r="L166" s="47"/>
      <c r="M166" s="47"/>
      <c r="N166" s="47"/>
      <c r="O166" s="47"/>
      <c r="P166" s="47"/>
    </row>
    <row r="167" spans="2:16" ht="15.75">
      <c r="B167" s="72"/>
      <c r="C167" s="145"/>
      <c r="D167" s="145"/>
      <c r="E167" s="145"/>
      <c r="F167" s="393"/>
      <c r="G167" s="783"/>
      <c r="H167" s="783"/>
      <c r="I167" s="783"/>
      <c r="J167" s="783"/>
      <c r="K167" s="783"/>
      <c r="L167" s="47"/>
      <c r="M167" s="47"/>
      <c r="N167" s="47"/>
      <c r="O167" s="47"/>
      <c r="P167" s="47"/>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5:N125"/>
    <mergeCell ref="C126:N126"/>
    <mergeCell ref="C127:N127"/>
    <mergeCell ref="E85:K85"/>
    <mergeCell ref="M85:R85"/>
    <mergeCell ref="A115:U115"/>
    <mergeCell ref="A116:U116"/>
    <mergeCell ref="A117:U117"/>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8" max="21"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zoomScale="65" zoomScaleNormal="56" zoomScaleSheetLayoutView="65" workbookViewId="0"/>
  </sheetViews>
  <sheetFormatPr defaultColWidth="8.88671875" defaultRowHeight="15"/>
  <cols>
    <col min="1" max="1" width="3.6640625" style="584" customWidth="1"/>
    <col min="2" max="2" width="11.88671875" style="584" customWidth="1"/>
    <col min="3" max="3" width="9.21875" style="584" customWidth="1"/>
    <col min="4" max="4" width="12.88671875" style="584" customWidth="1"/>
    <col min="5" max="5" width="12.44140625" style="584" bestFit="1" customWidth="1"/>
    <col min="6" max="6" width="13.109375" style="584" customWidth="1"/>
    <col min="7" max="8" width="11.44140625" style="584" customWidth="1"/>
    <col min="9" max="9" width="10.6640625" style="584" customWidth="1"/>
    <col min="10" max="10" width="10.88671875" style="584" customWidth="1"/>
    <col min="11" max="11" width="11.109375" style="584" customWidth="1"/>
    <col min="12" max="12" width="14.33203125" style="584" customWidth="1"/>
    <col min="13" max="13" width="13.33203125" style="584" customWidth="1"/>
    <col min="14" max="14" width="12.88671875" style="584" customWidth="1"/>
    <col min="15" max="18" width="11.44140625" style="584" customWidth="1"/>
    <col min="19" max="19" width="6.88671875" style="584" customWidth="1"/>
    <col min="20" max="23" width="11.44140625" style="584" customWidth="1"/>
    <col min="24" max="25" width="12.21875" style="584" customWidth="1"/>
    <col min="26" max="98" width="11.44140625" style="584" customWidth="1"/>
    <col min="99" max="16384" width="8.88671875" style="584"/>
  </cols>
  <sheetData>
    <row r="1" spans="1:44" ht="20.25">
      <c r="A1" s="89" t="s">
        <v>422</v>
      </c>
      <c r="R1" s="553" t="s">
        <v>1539</v>
      </c>
    </row>
    <row r="2" spans="1:44" s="72" customFormat="1">
      <c r="A2" s="215"/>
    </row>
    <row r="3" spans="1:44" ht="18">
      <c r="A3" s="72"/>
      <c r="B3" s="1724" t="s">
        <v>403</v>
      </c>
      <c r="C3" s="1698"/>
      <c r="D3" s="1698"/>
      <c r="E3" s="1698"/>
      <c r="F3" s="1698"/>
      <c r="G3" s="1698"/>
      <c r="H3" s="1698"/>
      <c r="I3" s="1698"/>
      <c r="J3" s="1698"/>
      <c r="K3" s="1698"/>
      <c r="L3" s="1699"/>
      <c r="M3" s="1723"/>
      <c r="N3" s="1723"/>
      <c r="O3" s="1723"/>
      <c r="P3" s="1723"/>
      <c r="Q3" s="1723"/>
      <c r="R3" s="1723"/>
    </row>
    <row r="4" spans="1:44" ht="18">
      <c r="B4" s="1724" t="s">
        <v>193</v>
      </c>
      <c r="C4" s="1698"/>
      <c r="D4" s="1698"/>
      <c r="E4" s="1698"/>
      <c r="F4" s="1698"/>
      <c r="G4" s="1698"/>
      <c r="H4" s="1698"/>
      <c r="I4" s="1698"/>
      <c r="J4" s="1698"/>
      <c r="K4" s="1698"/>
      <c r="L4" s="1699"/>
      <c r="M4" s="1723"/>
      <c r="N4" s="1723"/>
      <c r="O4" s="1723"/>
      <c r="P4" s="1723"/>
      <c r="Q4" s="1723"/>
      <c r="R4" s="1723"/>
    </row>
    <row r="5" spans="1:44" ht="15.75">
      <c r="B5" s="1730" t="str">
        <f>+'Actual Net Rev Req'!C4</f>
        <v>For the 12 months ended - December 31, 2011</v>
      </c>
      <c r="C5" s="1723"/>
      <c r="D5" s="1723"/>
      <c r="E5" s="1723"/>
      <c r="F5" s="1723"/>
      <c r="G5" s="1723"/>
      <c r="H5" s="1723"/>
      <c r="I5" s="1723"/>
      <c r="J5" s="1723"/>
      <c r="K5" s="1723"/>
      <c r="L5" s="1723"/>
      <c r="M5" s="1723"/>
      <c r="N5" s="1723"/>
      <c r="O5" s="1723"/>
      <c r="P5" s="1723"/>
      <c r="Q5" s="1723"/>
      <c r="R5" s="1723"/>
      <c r="V5" s="555"/>
      <c r="Y5" s="585"/>
      <c r="Z5" s="585"/>
      <c r="AA5" s="585"/>
      <c r="AB5" s="585"/>
      <c r="AC5" s="585"/>
      <c r="AD5" s="585"/>
      <c r="AE5" s="585"/>
      <c r="AF5" s="585"/>
      <c r="AG5" s="585"/>
    </row>
    <row r="6" spans="1:44" ht="15.75">
      <c r="B6" s="50"/>
      <c r="C6" s="50"/>
      <c r="G6" s="180"/>
      <c r="V6" s="555"/>
      <c r="Y6" s="585"/>
      <c r="Z6" s="585"/>
      <c r="AA6" s="585"/>
      <c r="AB6" s="585"/>
      <c r="AC6" s="585"/>
      <c r="AD6" s="585"/>
      <c r="AE6" s="585"/>
      <c r="AF6" s="585"/>
      <c r="AG6" s="585"/>
    </row>
    <row r="7" spans="1:44" ht="18">
      <c r="B7" s="181" t="s">
        <v>582</v>
      </c>
      <c r="C7" s="586"/>
      <c r="D7" s="587"/>
      <c r="E7" s="588"/>
      <c r="F7" s="587"/>
      <c r="G7" s="589"/>
      <c r="H7" s="589"/>
      <c r="I7" s="589"/>
      <c r="J7" s="589"/>
      <c r="K7" s="589"/>
      <c r="L7" s="590"/>
      <c r="M7" s="590"/>
      <c r="N7" s="590"/>
      <c r="O7" s="590"/>
      <c r="P7" s="590"/>
      <c r="Q7" s="590"/>
      <c r="R7" s="590"/>
      <c r="S7" s="590"/>
      <c r="T7" s="591"/>
      <c r="U7" s="591"/>
      <c r="V7" s="591"/>
      <c r="W7" s="591"/>
      <c r="X7" s="590"/>
      <c r="Y7" s="590"/>
      <c r="Z7" s="590"/>
      <c r="AA7" s="590"/>
      <c r="AB7" s="590"/>
      <c r="AC7" s="590"/>
      <c r="AD7" s="590"/>
      <c r="AE7" s="590"/>
      <c r="AF7" s="590"/>
      <c r="AG7" s="590"/>
      <c r="AH7" s="590"/>
      <c r="AI7" s="590"/>
      <c r="AJ7" s="590"/>
      <c r="AK7" s="590"/>
      <c r="AL7" s="590"/>
      <c r="AM7" s="590"/>
      <c r="AN7" s="590"/>
      <c r="AO7" s="590"/>
      <c r="AP7" s="590"/>
      <c r="AQ7" s="590"/>
    </row>
    <row r="8" spans="1:44">
      <c r="B8" s="50"/>
      <c r="C8" s="553"/>
      <c r="D8" s="590"/>
      <c r="E8" s="590"/>
      <c r="F8" s="590"/>
      <c r="G8" s="590"/>
      <c r="H8" s="590"/>
      <c r="I8" s="590"/>
      <c r="J8" s="590"/>
      <c r="K8" s="590"/>
      <c r="L8" s="590"/>
      <c r="M8" s="590"/>
      <c r="N8" s="590"/>
      <c r="O8" s="590"/>
      <c r="P8" s="590"/>
      <c r="Q8" s="590"/>
      <c r="R8" s="590"/>
      <c r="S8" s="590"/>
      <c r="T8" s="590"/>
      <c r="U8" s="591"/>
      <c r="V8" s="591"/>
      <c r="W8" s="591"/>
      <c r="X8" s="591"/>
      <c r="Y8" s="590"/>
      <c r="Z8" s="590"/>
      <c r="AA8" s="590"/>
      <c r="AB8" s="590"/>
      <c r="AC8" s="590"/>
      <c r="AD8" s="590"/>
      <c r="AE8" s="590"/>
      <c r="AF8" s="590"/>
      <c r="AG8" s="590"/>
      <c r="AH8" s="590"/>
      <c r="AI8" s="590"/>
      <c r="AJ8" s="590"/>
      <c r="AK8" s="590"/>
      <c r="AL8" s="590"/>
      <c r="AM8" s="590"/>
      <c r="AN8" s="590"/>
      <c r="AO8" s="590"/>
      <c r="AP8" s="590"/>
      <c r="AQ8" s="590"/>
      <c r="AR8" s="590"/>
    </row>
    <row r="9" spans="1:44" ht="91.5" customHeight="1">
      <c r="B9" s="51" t="s">
        <v>404</v>
      </c>
      <c r="C9" s="537" t="s">
        <v>405</v>
      </c>
      <c r="D9" s="536" t="s">
        <v>406</v>
      </c>
      <c r="E9" s="53" t="s">
        <v>266</v>
      </c>
      <c r="F9" s="52" t="s">
        <v>407</v>
      </c>
      <c r="G9" s="52" t="s">
        <v>1280</v>
      </c>
      <c r="H9" s="52" t="s">
        <v>1281</v>
      </c>
      <c r="I9" s="52" t="s">
        <v>408</v>
      </c>
      <c r="J9" s="52" t="s">
        <v>409</v>
      </c>
      <c r="K9" s="52" t="s">
        <v>1264</v>
      </c>
      <c r="L9" s="52" t="s">
        <v>1118</v>
      </c>
      <c r="M9" s="52" t="s">
        <v>1117</v>
      </c>
      <c r="N9" s="52" t="s">
        <v>820</v>
      </c>
      <c r="O9" s="590"/>
      <c r="P9" s="590"/>
      <c r="Q9" s="590"/>
      <c r="R9" s="590"/>
      <c r="S9" s="590"/>
      <c r="T9" s="590"/>
      <c r="U9" s="591"/>
      <c r="V9" s="591"/>
      <c r="W9" s="591"/>
      <c r="X9" s="591"/>
      <c r="Y9" s="590"/>
      <c r="Z9" s="590"/>
      <c r="AA9" s="590"/>
      <c r="AB9" s="590"/>
      <c r="AC9" s="590"/>
      <c r="AD9" s="590"/>
      <c r="AE9" s="590"/>
      <c r="AF9" s="590"/>
      <c r="AG9" s="590"/>
      <c r="AH9" s="590"/>
      <c r="AI9" s="590"/>
      <c r="AJ9" s="590"/>
      <c r="AK9" s="590"/>
      <c r="AL9" s="590"/>
      <c r="AM9" s="590"/>
      <c r="AN9" s="590"/>
      <c r="AO9" s="590"/>
      <c r="AP9" s="590"/>
      <c r="AQ9" s="590"/>
      <c r="AR9" s="590"/>
    </row>
    <row r="10" spans="1:44" ht="17.25" customHeight="1" thickBot="1">
      <c r="B10" s="592" t="s">
        <v>755</v>
      </c>
      <c r="C10" s="593" t="s">
        <v>756</v>
      </c>
      <c r="D10" s="594" t="s">
        <v>1116</v>
      </c>
      <c r="E10" s="595" t="s">
        <v>758</v>
      </c>
      <c r="F10" s="596" t="s">
        <v>759</v>
      </c>
      <c r="G10" s="596" t="s">
        <v>760</v>
      </c>
      <c r="H10" s="596" t="s">
        <v>360</v>
      </c>
      <c r="I10" s="596" t="s">
        <v>361</v>
      </c>
      <c r="J10" s="596" t="s">
        <v>362</v>
      </c>
      <c r="K10" s="596" t="s">
        <v>363</v>
      </c>
      <c r="L10" s="596" t="s">
        <v>364</v>
      </c>
      <c r="M10" s="596" t="s">
        <v>369</v>
      </c>
      <c r="N10" s="596" t="s">
        <v>369</v>
      </c>
      <c r="O10" s="590"/>
      <c r="P10" s="590"/>
      <c r="Q10" s="590"/>
      <c r="R10" s="590"/>
      <c r="S10" s="590"/>
      <c r="T10" s="590"/>
      <c r="U10" s="591"/>
      <c r="V10" s="591"/>
      <c r="W10" s="591"/>
      <c r="X10" s="591"/>
      <c r="Y10" s="590"/>
      <c r="Z10" s="590"/>
      <c r="AA10" s="590"/>
      <c r="AB10" s="590"/>
      <c r="AC10" s="590"/>
      <c r="AD10" s="590"/>
      <c r="AE10" s="590"/>
      <c r="AF10" s="590"/>
      <c r="AG10" s="590"/>
      <c r="AH10" s="590"/>
      <c r="AI10" s="590"/>
      <c r="AJ10" s="590"/>
      <c r="AK10" s="590"/>
      <c r="AL10" s="590"/>
      <c r="AM10" s="590"/>
      <c r="AN10" s="590"/>
      <c r="AO10" s="590"/>
      <c r="AP10" s="590"/>
      <c r="AQ10" s="590"/>
      <c r="AR10" s="590"/>
    </row>
    <row r="11" spans="1:44">
      <c r="B11" s="1530">
        <v>40554</v>
      </c>
      <c r="C11" s="1531">
        <v>19</v>
      </c>
      <c r="D11" s="597" t="s">
        <v>410</v>
      </c>
      <c r="E11" s="598" t="s">
        <v>410</v>
      </c>
      <c r="F11" s="1528">
        <f t="shared" ref="F11:F22" si="0">+D35+D54</f>
        <v>3633</v>
      </c>
      <c r="G11" s="599">
        <f t="shared" ref="G11:L22" si="1">G35+G54</f>
        <v>0</v>
      </c>
      <c r="H11" s="599">
        <f t="shared" si="1"/>
        <v>0</v>
      </c>
      <c r="I11" s="599">
        <f t="shared" si="1"/>
        <v>3</v>
      </c>
      <c r="J11" s="599">
        <f t="shared" si="1"/>
        <v>0</v>
      </c>
      <c r="K11" s="599">
        <f t="shared" si="1"/>
        <v>0</v>
      </c>
      <c r="L11" s="599">
        <f t="shared" si="1"/>
        <v>0</v>
      </c>
      <c r="M11" s="599">
        <f>F11-G11+H11-I11+J11+K11-L11</f>
        <v>3630</v>
      </c>
      <c r="N11" s="600">
        <f t="shared" ref="N11:N22" si="2">IF(MAX($M$11:$M$22)=0,0,M11/MAX($M$11:$M$22))</f>
        <v>0.62253472817698507</v>
      </c>
      <c r="O11" s="590"/>
      <c r="P11" s="590"/>
      <c r="Q11" s="590"/>
      <c r="R11" s="590"/>
      <c r="S11" s="590"/>
      <c r="T11" s="590"/>
      <c r="U11" s="591"/>
      <c r="V11" s="591"/>
      <c r="W11" s="591"/>
      <c r="X11" s="591"/>
      <c r="Y11" s="590"/>
      <c r="Z11" s="590"/>
      <c r="AA11" s="590"/>
      <c r="AB11" s="590"/>
      <c r="AC11" s="590"/>
      <c r="AD11" s="590"/>
      <c r="AE11" s="590"/>
      <c r="AF11" s="590"/>
      <c r="AG11" s="590"/>
      <c r="AH11" s="590"/>
      <c r="AI11" s="590"/>
      <c r="AJ11" s="590"/>
      <c r="AK11" s="590"/>
      <c r="AL11" s="590"/>
      <c r="AM11" s="590"/>
      <c r="AN11" s="590"/>
      <c r="AO11" s="590"/>
      <c r="AP11" s="590"/>
      <c r="AQ11" s="590"/>
      <c r="AR11" s="590"/>
    </row>
    <row r="12" spans="1:44">
      <c r="B12" s="1530">
        <v>40575</v>
      </c>
      <c r="C12" s="1531">
        <v>12</v>
      </c>
      <c r="D12" s="601" t="s">
        <v>410</v>
      </c>
      <c r="E12" s="602" t="s">
        <v>410</v>
      </c>
      <c r="F12" s="1528">
        <f t="shared" si="0"/>
        <v>3923</v>
      </c>
      <c r="G12" s="603">
        <f t="shared" si="1"/>
        <v>0</v>
      </c>
      <c r="H12" s="603">
        <f t="shared" si="1"/>
        <v>0</v>
      </c>
      <c r="I12" s="603">
        <f t="shared" si="1"/>
        <v>3</v>
      </c>
      <c r="J12" s="603">
        <f t="shared" si="1"/>
        <v>0</v>
      </c>
      <c r="K12" s="603">
        <f t="shared" si="1"/>
        <v>0</v>
      </c>
      <c r="L12" s="603">
        <f t="shared" si="1"/>
        <v>0</v>
      </c>
      <c r="M12" s="603">
        <f t="shared" ref="M12:M22" si="3">F12-G12+H12-I12+J12+K12-L12</f>
        <v>3920</v>
      </c>
      <c r="N12" s="600">
        <f t="shared" si="2"/>
        <v>0.67226890756302526</v>
      </c>
      <c r="O12" s="590"/>
      <c r="P12" s="590"/>
      <c r="Q12" s="590"/>
      <c r="R12" s="590"/>
      <c r="S12" s="590"/>
      <c r="T12" s="590"/>
      <c r="U12" s="591"/>
      <c r="V12" s="591"/>
      <c r="W12" s="591"/>
      <c r="X12" s="591"/>
      <c r="Y12" s="590"/>
      <c r="Z12" s="590"/>
      <c r="AA12" s="590"/>
      <c r="AB12" s="590"/>
      <c r="AC12" s="590"/>
      <c r="AD12" s="590"/>
      <c r="AE12" s="590"/>
      <c r="AF12" s="590"/>
      <c r="AG12" s="590"/>
      <c r="AH12" s="590"/>
      <c r="AI12" s="590"/>
      <c r="AJ12" s="590"/>
      <c r="AK12" s="590"/>
      <c r="AL12" s="590"/>
      <c r="AM12" s="590"/>
      <c r="AN12" s="590"/>
      <c r="AO12" s="590"/>
      <c r="AP12" s="590"/>
      <c r="AQ12" s="590"/>
      <c r="AR12" s="590"/>
    </row>
    <row r="13" spans="1:44">
      <c r="B13" s="1530">
        <v>40610</v>
      </c>
      <c r="C13" s="1531">
        <v>20</v>
      </c>
      <c r="D13" s="601" t="s">
        <v>410</v>
      </c>
      <c r="E13" s="602" t="s">
        <v>410</v>
      </c>
      <c r="F13" s="1528">
        <f t="shared" si="0"/>
        <v>3122</v>
      </c>
      <c r="G13" s="603">
        <f t="shared" si="1"/>
        <v>0</v>
      </c>
      <c r="H13" s="603">
        <f t="shared" si="1"/>
        <v>0</v>
      </c>
      <c r="I13" s="603">
        <f t="shared" si="1"/>
        <v>2</v>
      </c>
      <c r="J13" s="603">
        <f t="shared" si="1"/>
        <v>0</v>
      </c>
      <c r="K13" s="603">
        <f t="shared" si="1"/>
        <v>0</v>
      </c>
      <c r="L13" s="603">
        <f t="shared" si="1"/>
        <v>0</v>
      </c>
      <c r="M13" s="603">
        <f t="shared" si="3"/>
        <v>3120</v>
      </c>
      <c r="N13" s="600">
        <f t="shared" si="2"/>
        <v>0.53507117132567317</v>
      </c>
      <c r="O13" s="590"/>
      <c r="P13" s="590"/>
      <c r="Q13" s="590"/>
      <c r="R13" s="590"/>
      <c r="S13" s="590"/>
      <c r="T13" s="590"/>
      <c r="U13" s="591"/>
      <c r="V13" s="591"/>
      <c r="W13" s="591"/>
      <c r="X13" s="591"/>
      <c r="Y13" s="590"/>
      <c r="Z13" s="590"/>
      <c r="AA13" s="590"/>
      <c r="AB13" s="590"/>
      <c r="AC13" s="590"/>
      <c r="AD13" s="590"/>
      <c r="AE13" s="590"/>
      <c r="AF13" s="590"/>
      <c r="AG13" s="590"/>
      <c r="AH13" s="590"/>
      <c r="AI13" s="590"/>
      <c r="AJ13" s="590"/>
      <c r="AK13" s="590"/>
      <c r="AL13" s="590"/>
      <c r="AM13" s="590"/>
      <c r="AN13" s="590"/>
      <c r="AO13" s="590"/>
      <c r="AP13" s="590"/>
      <c r="AQ13" s="590"/>
      <c r="AR13" s="590"/>
    </row>
    <row r="14" spans="1:44">
      <c r="B14" s="1530">
        <v>40642</v>
      </c>
      <c r="C14" s="1531">
        <v>18</v>
      </c>
      <c r="D14" s="601" t="s">
        <v>410</v>
      </c>
      <c r="E14" s="602" t="s">
        <v>410</v>
      </c>
      <c r="F14" s="1528">
        <f t="shared" si="0"/>
        <v>3118</v>
      </c>
      <c r="G14" s="603">
        <f t="shared" si="1"/>
        <v>0</v>
      </c>
      <c r="H14" s="603">
        <f t="shared" si="1"/>
        <v>0</v>
      </c>
      <c r="I14" s="603">
        <f t="shared" si="1"/>
        <v>0</v>
      </c>
      <c r="J14" s="603">
        <f t="shared" si="1"/>
        <v>0</v>
      </c>
      <c r="K14" s="603">
        <f t="shared" si="1"/>
        <v>0</v>
      </c>
      <c r="L14" s="603">
        <f t="shared" si="1"/>
        <v>0</v>
      </c>
      <c r="M14" s="603">
        <f t="shared" si="3"/>
        <v>3118</v>
      </c>
      <c r="N14" s="600">
        <f t="shared" si="2"/>
        <v>0.5347281769850798</v>
      </c>
      <c r="O14" s="590"/>
      <c r="P14" s="590"/>
      <c r="Q14" s="590"/>
      <c r="R14" s="590"/>
      <c r="S14" s="590"/>
      <c r="T14" s="590"/>
      <c r="U14" s="591"/>
      <c r="V14" s="591"/>
      <c r="W14" s="591"/>
      <c r="X14" s="591"/>
      <c r="Y14" s="590"/>
      <c r="Z14" s="590"/>
      <c r="AA14" s="590"/>
      <c r="AB14" s="590"/>
      <c r="AC14" s="590"/>
      <c r="AD14" s="590"/>
      <c r="AE14" s="590"/>
      <c r="AF14" s="590"/>
      <c r="AG14" s="590"/>
      <c r="AH14" s="590"/>
      <c r="AI14" s="590"/>
      <c r="AJ14" s="590"/>
      <c r="AK14" s="590"/>
      <c r="AL14" s="590"/>
      <c r="AM14" s="590"/>
      <c r="AN14" s="590"/>
      <c r="AO14" s="590"/>
      <c r="AP14" s="590"/>
      <c r="AQ14" s="590"/>
      <c r="AR14" s="590"/>
    </row>
    <row r="15" spans="1:44">
      <c r="B15" s="1530">
        <v>40672</v>
      </c>
      <c r="C15" s="1531">
        <v>17</v>
      </c>
      <c r="D15" s="601" t="s">
        <v>410</v>
      </c>
      <c r="E15" s="602" t="s">
        <v>410</v>
      </c>
      <c r="F15" s="1528">
        <f t="shared" si="0"/>
        <v>4405</v>
      </c>
      <c r="G15" s="603">
        <f t="shared" si="1"/>
        <v>0</v>
      </c>
      <c r="H15" s="603">
        <f t="shared" si="1"/>
        <v>0</v>
      </c>
      <c r="I15" s="603">
        <f t="shared" si="1"/>
        <v>0</v>
      </c>
      <c r="J15" s="603">
        <f t="shared" si="1"/>
        <v>0</v>
      </c>
      <c r="K15" s="603">
        <f t="shared" si="1"/>
        <v>0</v>
      </c>
      <c r="L15" s="603">
        <f t="shared" si="1"/>
        <v>0</v>
      </c>
      <c r="M15" s="603">
        <f t="shared" si="3"/>
        <v>4405</v>
      </c>
      <c r="N15" s="600">
        <f t="shared" si="2"/>
        <v>0.75544503515691996</v>
      </c>
      <c r="O15" s="590"/>
      <c r="P15" s="590"/>
      <c r="Q15" s="590"/>
      <c r="R15" s="590"/>
      <c r="S15" s="590"/>
      <c r="T15" s="590"/>
      <c r="U15" s="591"/>
      <c r="V15" s="591"/>
      <c r="W15" s="591"/>
      <c r="X15" s="591"/>
      <c r="Y15" s="590"/>
      <c r="Z15" s="590"/>
      <c r="AA15" s="590"/>
      <c r="AB15" s="590"/>
      <c r="AC15" s="590"/>
      <c r="AD15" s="590"/>
      <c r="AE15" s="590"/>
      <c r="AF15" s="590"/>
      <c r="AG15" s="590"/>
      <c r="AH15" s="590"/>
      <c r="AI15" s="590"/>
      <c r="AJ15" s="590"/>
      <c r="AK15" s="590"/>
      <c r="AL15" s="590"/>
      <c r="AM15" s="590"/>
      <c r="AN15" s="590"/>
      <c r="AO15" s="590"/>
      <c r="AP15" s="590"/>
      <c r="AQ15" s="590"/>
      <c r="AR15" s="590"/>
    </row>
    <row r="16" spans="1:44">
      <c r="B16" s="1530">
        <v>40724</v>
      </c>
      <c r="C16" s="1531">
        <v>17</v>
      </c>
      <c r="D16" s="601" t="s">
        <v>410</v>
      </c>
      <c r="E16" s="602" t="s">
        <v>410</v>
      </c>
      <c r="F16" s="1528">
        <f t="shared" si="0"/>
        <v>5309</v>
      </c>
      <c r="G16" s="603">
        <f t="shared" si="1"/>
        <v>0</v>
      </c>
      <c r="H16" s="603">
        <f t="shared" si="1"/>
        <v>0</v>
      </c>
      <c r="I16" s="603">
        <f t="shared" si="1"/>
        <v>0</v>
      </c>
      <c r="J16" s="603">
        <f t="shared" si="1"/>
        <v>0</v>
      </c>
      <c r="K16" s="603">
        <f t="shared" si="1"/>
        <v>0</v>
      </c>
      <c r="L16" s="603">
        <f t="shared" si="1"/>
        <v>0</v>
      </c>
      <c r="M16" s="603">
        <f t="shared" si="3"/>
        <v>5309</v>
      </c>
      <c r="N16" s="600">
        <f t="shared" si="2"/>
        <v>0.91047847710512775</v>
      </c>
      <c r="O16" s="590"/>
      <c r="P16" s="590"/>
      <c r="Q16" s="590"/>
      <c r="R16" s="590"/>
      <c r="S16" s="590"/>
      <c r="T16" s="590"/>
      <c r="U16" s="591"/>
      <c r="V16" s="591"/>
      <c r="W16" s="591"/>
      <c r="X16" s="591"/>
      <c r="Y16" s="590"/>
      <c r="Z16" s="590"/>
      <c r="AA16" s="590"/>
      <c r="AB16" s="590"/>
      <c r="AC16" s="590"/>
      <c r="AD16" s="590"/>
      <c r="AE16" s="590"/>
      <c r="AF16" s="590"/>
      <c r="AG16" s="590"/>
      <c r="AH16" s="590"/>
      <c r="AI16" s="590"/>
      <c r="AJ16" s="590"/>
      <c r="AK16" s="590"/>
      <c r="AL16" s="590"/>
      <c r="AM16" s="590"/>
      <c r="AN16" s="590"/>
      <c r="AO16" s="590"/>
      <c r="AP16" s="590"/>
      <c r="AQ16" s="590"/>
      <c r="AR16" s="590"/>
    </row>
    <row r="17" spans="1:44">
      <c r="A17" s="783"/>
      <c r="B17" s="1530">
        <v>40751</v>
      </c>
      <c r="C17" s="1531">
        <v>17</v>
      </c>
      <c r="D17" s="601" t="s">
        <v>410</v>
      </c>
      <c r="E17" s="602" t="s">
        <v>410</v>
      </c>
      <c r="F17" s="1528">
        <f t="shared" si="0"/>
        <v>5777</v>
      </c>
      <c r="G17" s="603">
        <f t="shared" si="1"/>
        <v>0</v>
      </c>
      <c r="H17" s="603">
        <f t="shared" si="1"/>
        <v>0</v>
      </c>
      <c r="I17" s="603">
        <f t="shared" si="1"/>
        <v>0</v>
      </c>
      <c r="J17" s="603">
        <f t="shared" si="1"/>
        <v>0</v>
      </c>
      <c r="K17" s="603">
        <f t="shared" si="1"/>
        <v>0</v>
      </c>
      <c r="L17" s="603">
        <f t="shared" si="1"/>
        <v>0</v>
      </c>
      <c r="M17" s="603">
        <f t="shared" si="3"/>
        <v>5777</v>
      </c>
      <c r="N17" s="600">
        <f t="shared" si="2"/>
        <v>0.99073915280397873</v>
      </c>
      <c r="O17" s="590"/>
      <c r="P17" s="590"/>
      <c r="Q17" s="590"/>
      <c r="R17" s="590"/>
      <c r="S17" s="590"/>
      <c r="T17" s="590"/>
      <c r="U17" s="591"/>
      <c r="V17" s="591"/>
      <c r="W17" s="591"/>
      <c r="X17" s="591"/>
      <c r="Y17" s="590"/>
      <c r="Z17" s="590"/>
      <c r="AA17" s="590"/>
      <c r="AB17" s="590"/>
      <c r="AC17" s="590"/>
      <c r="AD17" s="590"/>
      <c r="AE17" s="590"/>
      <c r="AF17" s="590"/>
      <c r="AG17" s="590"/>
      <c r="AH17" s="590"/>
      <c r="AI17" s="590"/>
      <c r="AJ17" s="590"/>
      <c r="AK17" s="590"/>
      <c r="AL17" s="590"/>
      <c r="AM17" s="590"/>
      <c r="AN17" s="590"/>
      <c r="AO17" s="590"/>
      <c r="AP17" s="590"/>
      <c r="AQ17" s="590"/>
      <c r="AR17" s="590"/>
    </row>
    <row r="18" spans="1:44">
      <c r="A18" s="783"/>
      <c r="B18" s="1530">
        <v>40756</v>
      </c>
      <c r="C18" s="1531">
        <v>16</v>
      </c>
      <c r="D18" s="601" t="s">
        <v>410</v>
      </c>
      <c r="E18" s="602" t="s">
        <v>410</v>
      </c>
      <c r="F18" s="1528">
        <f t="shared" si="0"/>
        <v>5831</v>
      </c>
      <c r="G18" s="603">
        <f t="shared" si="1"/>
        <v>0</v>
      </c>
      <c r="H18" s="603">
        <f t="shared" si="1"/>
        <v>0</v>
      </c>
      <c r="I18" s="603">
        <f t="shared" si="1"/>
        <v>0</v>
      </c>
      <c r="J18" s="603">
        <f t="shared" si="1"/>
        <v>0</v>
      </c>
      <c r="K18" s="603">
        <f t="shared" si="1"/>
        <v>0</v>
      </c>
      <c r="L18" s="603">
        <f t="shared" si="1"/>
        <v>0</v>
      </c>
      <c r="M18" s="603">
        <f t="shared" si="3"/>
        <v>5831</v>
      </c>
      <c r="N18" s="600">
        <f t="shared" si="2"/>
        <v>1</v>
      </c>
      <c r="O18" s="590"/>
      <c r="P18" s="590"/>
      <c r="Q18" s="590"/>
      <c r="R18" s="590"/>
      <c r="S18" s="590"/>
      <c r="T18" s="590"/>
      <c r="U18" s="591"/>
      <c r="V18" s="591"/>
      <c r="W18" s="591"/>
      <c r="X18" s="591"/>
      <c r="Y18" s="590"/>
      <c r="Z18" s="590"/>
      <c r="AA18" s="590"/>
      <c r="AB18" s="590"/>
      <c r="AC18" s="590"/>
      <c r="AD18" s="590"/>
      <c r="AE18" s="590"/>
      <c r="AF18" s="590"/>
      <c r="AG18" s="590"/>
      <c r="AH18" s="590"/>
      <c r="AI18" s="590"/>
      <c r="AJ18" s="590"/>
      <c r="AK18" s="590"/>
      <c r="AL18" s="590"/>
      <c r="AM18" s="590"/>
      <c r="AN18" s="590"/>
      <c r="AO18" s="590"/>
      <c r="AP18" s="590"/>
      <c r="AQ18" s="590"/>
      <c r="AR18" s="590"/>
    </row>
    <row r="19" spans="1:44">
      <c r="A19" s="783"/>
      <c r="B19" s="1530">
        <v>40787</v>
      </c>
      <c r="C19" s="1531">
        <v>17</v>
      </c>
      <c r="D19" s="601" t="s">
        <v>410</v>
      </c>
      <c r="E19" s="602" t="s">
        <v>410</v>
      </c>
      <c r="F19" s="1528">
        <f t="shared" si="0"/>
        <v>5462</v>
      </c>
      <c r="G19" s="603">
        <f t="shared" si="1"/>
        <v>0</v>
      </c>
      <c r="H19" s="603">
        <f t="shared" si="1"/>
        <v>0</v>
      </c>
      <c r="I19" s="603">
        <f t="shared" si="1"/>
        <v>0</v>
      </c>
      <c r="J19" s="603">
        <f t="shared" si="1"/>
        <v>0</v>
      </c>
      <c r="K19" s="603">
        <f t="shared" si="1"/>
        <v>0</v>
      </c>
      <c r="L19" s="603">
        <f t="shared" si="1"/>
        <v>0</v>
      </c>
      <c r="M19" s="603">
        <f t="shared" si="3"/>
        <v>5462</v>
      </c>
      <c r="N19" s="600">
        <f t="shared" si="2"/>
        <v>0.93671754416052133</v>
      </c>
      <c r="O19" s="590"/>
      <c r="P19" s="590"/>
      <c r="Q19" s="590"/>
      <c r="R19" s="590"/>
      <c r="S19" s="590"/>
      <c r="T19" s="590"/>
      <c r="U19" s="591"/>
      <c r="V19" s="591"/>
      <c r="W19" s="591"/>
      <c r="X19" s="591"/>
      <c r="Y19" s="590"/>
      <c r="Z19" s="590"/>
      <c r="AA19" s="590"/>
      <c r="AB19" s="590"/>
      <c r="AC19" s="590"/>
      <c r="AD19" s="590"/>
      <c r="AE19" s="590"/>
      <c r="AF19" s="590"/>
      <c r="AG19" s="590"/>
      <c r="AH19" s="590"/>
      <c r="AI19" s="590"/>
      <c r="AJ19" s="590"/>
      <c r="AK19" s="590"/>
      <c r="AL19" s="590"/>
      <c r="AM19" s="590"/>
      <c r="AN19" s="590"/>
      <c r="AO19" s="590"/>
      <c r="AP19" s="590"/>
      <c r="AQ19" s="590"/>
      <c r="AR19" s="590"/>
    </row>
    <row r="20" spans="1:44">
      <c r="A20" s="783"/>
      <c r="B20" s="1530">
        <v>40820</v>
      </c>
      <c r="C20" s="1531">
        <v>17</v>
      </c>
      <c r="D20" s="601" t="s">
        <v>410</v>
      </c>
      <c r="E20" s="602" t="s">
        <v>410</v>
      </c>
      <c r="F20" s="1528">
        <f t="shared" si="0"/>
        <v>3490</v>
      </c>
      <c r="G20" s="603">
        <f t="shared" si="1"/>
        <v>0</v>
      </c>
      <c r="H20" s="603">
        <f t="shared" si="1"/>
        <v>0</v>
      </c>
      <c r="I20" s="603">
        <f t="shared" si="1"/>
        <v>0</v>
      </c>
      <c r="J20" s="603">
        <f t="shared" si="1"/>
        <v>0</v>
      </c>
      <c r="K20" s="603">
        <f t="shared" si="1"/>
        <v>0</v>
      </c>
      <c r="L20" s="603">
        <f t="shared" si="1"/>
        <v>0</v>
      </c>
      <c r="M20" s="603">
        <f t="shared" si="3"/>
        <v>3490</v>
      </c>
      <c r="N20" s="600">
        <f t="shared" si="2"/>
        <v>0.59852512433544847</v>
      </c>
      <c r="O20" s="591"/>
      <c r="P20" s="591"/>
      <c r="Q20" s="591"/>
      <c r="R20" s="591"/>
      <c r="S20" s="591"/>
      <c r="T20" s="591"/>
      <c r="U20" s="591"/>
      <c r="V20" s="591"/>
      <c r="W20" s="591"/>
      <c r="X20" s="591"/>
      <c r="Y20" s="591"/>
      <c r="Z20" s="591"/>
      <c r="AA20" s="591"/>
      <c r="AB20" s="591"/>
      <c r="AC20" s="591"/>
      <c r="AD20" s="591"/>
      <c r="AE20" s="591"/>
      <c r="AF20" s="591"/>
      <c r="AG20" s="591"/>
      <c r="AH20" s="590"/>
      <c r="AI20" s="590"/>
      <c r="AJ20" s="590"/>
      <c r="AK20" s="590"/>
      <c r="AL20" s="590"/>
      <c r="AM20" s="590"/>
      <c r="AN20" s="590"/>
      <c r="AO20" s="590"/>
      <c r="AP20" s="590"/>
      <c r="AQ20" s="590"/>
      <c r="AR20" s="590"/>
    </row>
    <row r="21" spans="1:44">
      <c r="A21" s="783"/>
      <c r="B21" s="1530">
        <v>40876</v>
      </c>
      <c r="C21" s="1531">
        <v>19</v>
      </c>
      <c r="D21" s="601" t="s">
        <v>410</v>
      </c>
      <c r="E21" s="602" t="s">
        <v>410</v>
      </c>
      <c r="F21" s="1528">
        <f t="shared" si="0"/>
        <v>3166</v>
      </c>
      <c r="G21" s="603">
        <f t="shared" si="1"/>
        <v>0</v>
      </c>
      <c r="H21" s="603">
        <f t="shared" si="1"/>
        <v>0</v>
      </c>
      <c r="I21" s="603">
        <f t="shared" si="1"/>
        <v>0</v>
      </c>
      <c r="J21" s="603">
        <f t="shared" si="1"/>
        <v>0</v>
      </c>
      <c r="K21" s="603">
        <f t="shared" si="1"/>
        <v>0</v>
      </c>
      <c r="L21" s="603">
        <f t="shared" si="1"/>
        <v>0</v>
      </c>
      <c r="M21" s="603">
        <f t="shared" si="3"/>
        <v>3166</v>
      </c>
      <c r="N21" s="600">
        <f t="shared" si="2"/>
        <v>0.54296004115932084</v>
      </c>
      <c r="O21" s="591"/>
      <c r="P21" s="591"/>
      <c r="Q21" s="591"/>
      <c r="R21" s="591"/>
      <c r="S21" s="591"/>
      <c r="T21" s="591"/>
      <c r="U21" s="591"/>
      <c r="V21" s="591"/>
      <c r="W21" s="591"/>
      <c r="X21" s="591"/>
      <c r="Y21" s="591"/>
      <c r="Z21" s="591"/>
      <c r="AA21" s="591"/>
      <c r="AB21" s="591"/>
      <c r="AC21" s="591"/>
      <c r="AD21" s="591"/>
      <c r="AE21" s="591"/>
      <c r="AF21" s="591"/>
      <c r="AG21" s="591"/>
      <c r="AH21" s="590"/>
      <c r="AI21" s="590"/>
      <c r="AJ21" s="590"/>
      <c r="AK21" s="590"/>
      <c r="AL21" s="590"/>
      <c r="AM21" s="590"/>
      <c r="AN21" s="590"/>
      <c r="AO21" s="590"/>
      <c r="AP21" s="590"/>
      <c r="AQ21" s="590"/>
      <c r="AR21" s="590"/>
    </row>
    <row r="22" spans="1:44" ht="15.75" thickBot="1">
      <c r="A22" s="783"/>
      <c r="B22" s="1534">
        <v>40882</v>
      </c>
      <c r="C22" s="1535">
        <v>18</v>
      </c>
      <c r="D22" s="605" t="s">
        <v>410</v>
      </c>
      <c r="E22" s="606" t="s">
        <v>410</v>
      </c>
      <c r="F22" s="1529">
        <f t="shared" si="0"/>
        <v>3538</v>
      </c>
      <c r="G22" s="607">
        <f t="shared" si="1"/>
        <v>0</v>
      </c>
      <c r="H22" s="607">
        <f t="shared" si="1"/>
        <v>0</v>
      </c>
      <c r="I22" s="607">
        <f t="shared" si="1"/>
        <v>0</v>
      </c>
      <c r="J22" s="607">
        <f t="shared" si="1"/>
        <v>0</v>
      </c>
      <c r="K22" s="607">
        <f t="shared" si="1"/>
        <v>0</v>
      </c>
      <c r="L22" s="607">
        <f t="shared" si="1"/>
        <v>0</v>
      </c>
      <c r="M22" s="607">
        <f t="shared" si="3"/>
        <v>3538</v>
      </c>
      <c r="N22" s="600">
        <f t="shared" si="2"/>
        <v>0.60675698850968962</v>
      </c>
      <c r="O22" s="591"/>
      <c r="P22" s="591"/>
      <c r="Q22" s="591"/>
      <c r="R22" s="591"/>
      <c r="S22" s="591"/>
      <c r="T22" s="591"/>
      <c r="U22" s="591"/>
      <c r="V22" s="591"/>
      <c r="W22" s="591"/>
      <c r="X22" s="591"/>
      <c r="Y22" s="591"/>
      <c r="Z22" s="591"/>
      <c r="AA22" s="591"/>
      <c r="AB22" s="591"/>
      <c r="AC22" s="591"/>
      <c r="AD22" s="591"/>
      <c r="AE22" s="591"/>
      <c r="AF22" s="591"/>
      <c r="AG22" s="591"/>
      <c r="AH22" s="590"/>
      <c r="AI22" s="590"/>
      <c r="AJ22" s="590"/>
      <c r="AK22" s="590"/>
      <c r="AL22" s="590"/>
      <c r="AM22" s="590"/>
      <c r="AN22" s="590"/>
      <c r="AO22" s="590"/>
      <c r="AP22" s="590"/>
      <c r="AQ22" s="590"/>
      <c r="AR22" s="590"/>
    </row>
    <row r="23" spans="1:44">
      <c r="A23" s="783"/>
      <c r="B23" s="608" t="s">
        <v>1077</v>
      </c>
      <c r="C23" s="609"/>
      <c r="D23" s="610" t="s">
        <v>410</v>
      </c>
      <c r="E23" s="611" t="s">
        <v>410</v>
      </c>
      <c r="F23" s="599">
        <f t="shared" ref="F23:M23" si="4">SUM(F11:F22)</f>
        <v>50774</v>
      </c>
      <c r="G23" s="599">
        <f t="shared" si="4"/>
        <v>0</v>
      </c>
      <c r="H23" s="599">
        <f t="shared" si="4"/>
        <v>0</v>
      </c>
      <c r="I23" s="599">
        <f t="shared" si="4"/>
        <v>8</v>
      </c>
      <c r="J23" s="599">
        <f t="shared" si="4"/>
        <v>0</v>
      </c>
      <c r="K23" s="599">
        <f t="shared" si="4"/>
        <v>0</v>
      </c>
      <c r="L23" s="599">
        <f t="shared" si="4"/>
        <v>0</v>
      </c>
      <c r="M23" s="599">
        <f t="shared" si="4"/>
        <v>50766</v>
      </c>
      <c r="N23" s="600"/>
      <c r="O23" s="591"/>
      <c r="P23" s="591"/>
      <c r="Q23" s="591"/>
      <c r="R23" s="591"/>
      <c r="S23" s="591"/>
      <c r="T23" s="591"/>
      <c r="U23" s="591"/>
      <c r="V23" s="591"/>
      <c r="W23" s="591"/>
      <c r="X23" s="591"/>
      <c r="Y23" s="591"/>
      <c r="Z23" s="591"/>
      <c r="AA23" s="591"/>
      <c r="AB23" s="591"/>
      <c r="AC23" s="591"/>
      <c r="AD23" s="591"/>
      <c r="AE23" s="591"/>
      <c r="AF23" s="591"/>
      <c r="AG23" s="591"/>
      <c r="AH23" s="590"/>
      <c r="AI23" s="590"/>
      <c r="AJ23" s="590"/>
      <c r="AK23" s="590"/>
      <c r="AL23" s="590"/>
      <c r="AM23" s="590"/>
      <c r="AN23" s="590"/>
      <c r="AO23" s="590"/>
      <c r="AP23" s="590"/>
      <c r="AQ23" s="590"/>
      <c r="AR23" s="590"/>
    </row>
    <row r="24" spans="1:44">
      <c r="A24" s="783"/>
      <c r="B24" s="612" t="s">
        <v>411</v>
      </c>
      <c r="C24" s="613"/>
      <c r="D24" s="614" t="s">
        <v>410</v>
      </c>
      <c r="E24" s="615" t="s">
        <v>410</v>
      </c>
      <c r="F24" s="603">
        <f t="shared" ref="F24:M24" si="5">F23/12</f>
        <v>4231.166666666667</v>
      </c>
      <c r="G24" s="603">
        <f t="shared" si="5"/>
        <v>0</v>
      </c>
      <c r="H24" s="603">
        <f t="shared" si="5"/>
        <v>0</v>
      </c>
      <c r="I24" s="603">
        <f t="shared" si="5"/>
        <v>0.66666666666666663</v>
      </c>
      <c r="J24" s="603">
        <f t="shared" si="5"/>
        <v>0</v>
      </c>
      <c r="K24" s="603">
        <f t="shared" si="5"/>
        <v>0</v>
      </c>
      <c r="L24" s="603">
        <f t="shared" si="5"/>
        <v>0</v>
      </c>
      <c r="M24" s="603">
        <f t="shared" si="5"/>
        <v>4230.5</v>
      </c>
      <c r="N24" s="603"/>
      <c r="O24" s="591"/>
      <c r="P24" s="591"/>
      <c r="Q24" s="591"/>
      <c r="R24" s="591"/>
      <c r="S24" s="591"/>
      <c r="T24" s="591"/>
      <c r="U24" s="591"/>
      <c r="V24" s="591"/>
      <c r="W24" s="591"/>
      <c r="X24" s="591"/>
      <c r="Y24" s="591"/>
      <c r="Z24" s="591"/>
      <c r="AA24" s="591"/>
      <c r="AB24" s="591"/>
      <c r="AC24" s="591"/>
      <c r="AD24" s="591"/>
      <c r="AE24" s="591"/>
      <c r="AF24" s="591"/>
      <c r="AG24" s="591"/>
      <c r="AH24" s="590"/>
      <c r="AI24" s="590"/>
      <c r="AJ24" s="590"/>
      <c r="AK24" s="590"/>
      <c r="AL24" s="590"/>
      <c r="AM24" s="590"/>
      <c r="AN24" s="590"/>
      <c r="AO24" s="590"/>
      <c r="AP24" s="590"/>
      <c r="AQ24" s="590"/>
      <c r="AR24" s="590"/>
    </row>
    <row r="25" spans="1:44" ht="20.25">
      <c r="A25" s="46" t="str">
        <f>A1</f>
        <v>Worksheet A-2 - WE Divisor</v>
      </c>
      <c r="B25" s="50"/>
      <c r="C25" s="50"/>
      <c r="N25" s="591"/>
      <c r="O25" s="591"/>
      <c r="P25" s="591"/>
      <c r="Q25" s="591"/>
      <c r="R25" s="616" t="s">
        <v>1540</v>
      </c>
      <c r="T25" s="591"/>
      <c r="U25" s="591"/>
      <c r="V25" s="591"/>
      <c r="W25" s="591"/>
      <c r="X25" s="591"/>
      <c r="Y25" s="591"/>
      <c r="Z25" s="591"/>
      <c r="AA25" s="591"/>
      <c r="AB25" s="591"/>
      <c r="AC25" s="591"/>
      <c r="AD25" s="591"/>
      <c r="AE25" s="591"/>
      <c r="AF25" s="591"/>
      <c r="AG25" s="591"/>
      <c r="AH25" s="590"/>
      <c r="AI25" s="590"/>
      <c r="AJ25" s="590"/>
      <c r="AK25" s="590"/>
      <c r="AL25" s="590"/>
      <c r="AM25" s="590"/>
      <c r="AN25" s="590"/>
      <c r="AO25" s="590"/>
      <c r="AP25" s="590"/>
      <c r="AQ25" s="590"/>
      <c r="AR25" s="590"/>
    </row>
    <row r="26" spans="1:44">
      <c r="A26" s="783"/>
      <c r="B26" s="50"/>
      <c r="C26" s="50"/>
      <c r="N26" s="591"/>
      <c r="O26" s="591"/>
      <c r="P26" s="591"/>
      <c r="Q26" s="591"/>
      <c r="R26" s="591"/>
      <c r="S26" s="591"/>
      <c r="T26" s="591"/>
      <c r="U26" s="591"/>
      <c r="V26" s="591"/>
      <c r="W26" s="591"/>
      <c r="X26" s="591"/>
      <c r="Y26" s="591"/>
      <c r="Z26" s="591"/>
      <c r="AA26" s="591"/>
      <c r="AB26" s="591"/>
      <c r="AC26" s="591"/>
      <c r="AD26" s="591"/>
      <c r="AE26" s="591"/>
      <c r="AF26" s="591"/>
      <c r="AG26" s="591"/>
      <c r="AH26" s="590"/>
      <c r="AI26" s="590"/>
      <c r="AJ26" s="590"/>
      <c r="AK26" s="590"/>
      <c r="AL26" s="590"/>
      <c r="AM26" s="590"/>
      <c r="AN26" s="590"/>
      <c r="AO26" s="590"/>
      <c r="AP26" s="590"/>
      <c r="AQ26" s="590"/>
      <c r="AR26" s="590"/>
    </row>
    <row r="27" spans="1:44" ht="18">
      <c r="A27" s="783"/>
      <c r="B27" s="1724" t="str">
        <f>+B3</f>
        <v>Westar Energy, Inc.</v>
      </c>
      <c r="C27" s="1698"/>
      <c r="D27" s="1698"/>
      <c r="E27" s="1698"/>
      <c r="F27" s="1698"/>
      <c r="G27" s="1698"/>
      <c r="H27" s="1698"/>
      <c r="I27" s="1698"/>
      <c r="J27" s="1698"/>
      <c r="K27" s="1698"/>
      <c r="L27" s="1699"/>
      <c r="M27" s="1699"/>
      <c r="N27" s="1699"/>
      <c r="O27" s="1699"/>
      <c r="P27" s="1699"/>
      <c r="Q27" s="1699"/>
      <c r="R27" s="1699"/>
      <c r="S27" s="591"/>
      <c r="T27" s="591"/>
      <c r="U27" s="591"/>
      <c r="V27" s="591"/>
      <c r="W27" s="591"/>
      <c r="X27" s="591"/>
      <c r="Y27" s="591"/>
      <c r="Z27" s="591"/>
      <c r="AA27" s="591"/>
      <c r="AB27" s="591"/>
      <c r="AC27" s="591"/>
      <c r="AD27" s="591"/>
      <c r="AE27" s="591"/>
      <c r="AF27" s="591"/>
      <c r="AG27" s="591"/>
      <c r="AH27" s="590"/>
      <c r="AI27" s="590"/>
      <c r="AJ27" s="590"/>
      <c r="AK27" s="590"/>
      <c r="AL27" s="590"/>
      <c r="AM27" s="590"/>
      <c r="AN27" s="590"/>
      <c r="AO27" s="590"/>
      <c r="AP27" s="590"/>
      <c r="AQ27" s="590"/>
      <c r="AR27" s="590"/>
    </row>
    <row r="28" spans="1:44" ht="18">
      <c r="A28" s="783"/>
      <c r="B28" s="1724" t="s">
        <v>875</v>
      </c>
      <c r="C28" s="1698"/>
      <c r="D28" s="1698"/>
      <c r="E28" s="1698"/>
      <c r="F28" s="1698"/>
      <c r="G28" s="1698"/>
      <c r="H28" s="1698"/>
      <c r="I28" s="1698"/>
      <c r="J28" s="1698"/>
      <c r="K28" s="1698"/>
      <c r="L28" s="1699"/>
      <c r="M28" s="1699"/>
      <c r="N28" s="1699"/>
      <c r="O28" s="1699"/>
      <c r="P28" s="1699"/>
      <c r="Q28" s="1699"/>
      <c r="R28" s="1699"/>
      <c r="S28" s="591"/>
      <c r="T28" s="591"/>
      <c r="U28" s="591"/>
      <c r="V28" s="591"/>
      <c r="W28" s="591"/>
      <c r="X28" s="591"/>
      <c r="Y28" s="591"/>
      <c r="Z28" s="591"/>
      <c r="AA28" s="591"/>
      <c r="AB28" s="591"/>
      <c r="AC28" s="591"/>
      <c r="AD28" s="591"/>
      <c r="AE28" s="591"/>
      <c r="AF28" s="591"/>
      <c r="AG28" s="591"/>
      <c r="AH28" s="590"/>
      <c r="AI28" s="590"/>
      <c r="AJ28" s="590"/>
      <c r="AK28" s="590"/>
      <c r="AL28" s="590"/>
      <c r="AM28" s="590"/>
      <c r="AN28" s="590"/>
      <c r="AO28" s="590"/>
      <c r="AP28" s="590"/>
      <c r="AQ28" s="590"/>
      <c r="AR28" s="590"/>
    </row>
    <row r="29" spans="1:44" ht="18">
      <c r="A29" s="783"/>
      <c r="B29" s="1724" t="str">
        <f>+B5</f>
        <v>For the 12 months ended - December 31, 2011</v>
      </c>
      <c r="C29" s="1698"/>
      <c r="D29" s="1698"/>
      <c r="E29" s="1698"/>
      <c r="F29" s="1698"/>
      <c r="G29" s="1698"/>
      <c r="H29" s="1698"/>
      <c r="I29" s="1698"/>
      <c r="J29" s="1698"/>
      <c r="K29" s="1698"/>
      <c r="L29" s="1699"/>
      <c r="M29" s="1699"/>
      <c r="N29" s="1699"/>
      <c r="O29" s="1699"/>
      <c r="P29" s="1699"/>
      <c r="Q29" s="1699"/>
      <c r="R29" s="1699"/>
      <c r="S29" s="591"/>
      <c r="T29" s="591"/>
      <c r="U29" s="591"/>
      <c r="V29" s="591"/>
      <c r="W29" s="591"/>
      <c r="X29" s="591"/>
      <c r="Y29" s="591"/>
      <c r="Z29" s="591"/>
      <c r="AA29" s="591"/>
      <c r="AB29" s="591"/>
      <c r="AC29" s="591"/>
      <c r="AD29" s="591"/>
      <c r="AE29" s="591"/>
      <c r="AF29" s="591"/>
      <c r="AG29" s="591"/>
      <c r="AH29" s="590"/>
      <c r="AI29" s="590"/>
      <c r="AJ29" s="590"/>
      <c r="AK29" s="590"/>
      <c r="AL29" s="590"/>
      <c r="AM29" s="590"/>
      <c r="AN29" s="590"/>
      <c r="AO29" s="590"/>
      <c r="AP29" s="590"/>
      <c r="AQ29" s="590"/>
      <c r="AR29" s="590"/>
    </row>
    <row r="30" spans="1:44">
      <c r="A30" s="783"/>
      <c r="B30" s="50"/>
      <c r="C30" s="50"/>
      <c r="N30" s="591"/>
      <c r="O30" s="591"/>
      <c r="P30" s="591"/>
      <c r="Q30" s="591"/>
      <c r="R30" s="591"/>
      <c r="S30" s="591"/>
      <c r="T30" s="591"/>
      <c r="U30" s="591"/>
      <c r="V30" s="591"/>
      <c r="W30" s="591"/>
      <c r="X30" s="591"/>
      <c r="Y30" s="591"/>
      <c r="Z30" s="591"/>
      <c r="AA30" s="591"/>
      <c r="AB30" s="591"/>
      <c r="AC30" s="591"/>
      <c r="AD30" s="591"/>
      <c r="AE30" s="591"/>
      <c r="AF30" s="591"/>
      <c r="AG30" s="591"/>
      <c r="AH30" s="590"/>
      <c r="AI30" s="590"/>
      <c r="AJ30" s="590"/>
      <c r="AK30" s="590"/>
      <c r="AL30" s="590"/>
      <c r="AM30" s="590"/>
      <c r="AN30" s="590"/>
      <c r="AO30" s="590"/>
      <c r="AP30" s="590"/>
      <c r="AQ30" s="590"/>
      <c r="AR30" s="590"/>
    </row>
    <row r="31" spans="1:44" ht="18">
      <c r="A31" s="783"/>
      <c r="B31" s="181" t="s">
        <v>583</v>
      </c>
      <c r="E31" s="588"/>
      <c r="F31" s="555"/>
      <c r="H31" s="555"/>
      <c r="I31" s="555"/>
      <c r="J31" s="555"/>
      <c r="K31" s="555"/>
      <c r="L31" s="555"/>
      <c r="M31" s="555"/>
      <c r="N31" s="591"/>
      <c r="O31" s="591"/>
      <c r="P31" s="591"/>
      <c r="Q31" s="591"/>
      <c r="R31" s="591"/>
      <c r="S31" s="591"/>
      <c r="T31" s="591"/>
      <c r="U31" s="591"/>
      <c r="V31" s="591"/>
      <c r="W31" s="591"/>
      <c r="X31" s="591"/>
      <c r="Y31" s="591"/>
      <c r="Z31" s="591"/>
      <c r="AA31" s="591"/>
      <c r="AB31" s="591"/>
      <c r="AC31" s="591"/>
      <c r="AD31" s="591"/>
      <c r="AE31" s="591"/>
      <c r="AF31" s="591"/>
      <c r="AG31" s="591"/>
      <c r="AH31" s="590"/>
      <c r="AI31" s="590"/>
      <c r="AJ31" s="590"/>
      <c r="AK31" s="590"/>
      <c r="AL31" s="590"/>
      <c r="AM31" s="590"/>
      <c r="AN31" s="590"/>
      <c r="AO31" s="590"/>
      <c r="AP31" s="590"/>
      <c r="AQ31" s="590"/>
      <c r="AR31" s="590"/>
    </row>
    <row r="32" spans="1:44">
      <c r="A32" s="783"/>
      <c r="B32" s="50"/>
      <c r="E32" s="555"/>
      <c r="F32" s="555"/>
      <c r="H32" s="555"/>
      <c r="I32" s="555"/>
      <c r="J32" s="555"/>
      <c r="K32" s="555"/>
      <c r="L32" s="555"/>
      <c r="M32" s="555"/>
      <c r="N32" s="591"/>
      <c r="O32" s="591"/>
      <c r="P32" s="591"/>
      <c r="Q32" s="591"/>
      <c r="R32" s="591"/>
      <c r="S32" s="591"/>
      <c r="T32" s="591"/>
      <c r="U32" s="591"/>
      <c r="V32" s="591"/>
      <c r="W32" s="591"/>
      <c r="X32" s="591"/>
      <c r="Y32" s="591"/>
      <c r="Z32" s="591"/>
      <c r="AA32" s="591"/>
      <c r="AB32" s="591"/>
      <c r="AC32" s="591"/>
      <c r="AD32" s="591"/>
      <c r="AE32" s="591"/>
      <c r="AF32" s="591"/>
      <c r="AG32" s="591"/>
      <c r="AH32" s="590"/>
      <c r="AI32" s="590"/>
      <c r="AJ32" s="590"/>
      <c r="AK32" s="590"/>
      <c r="AL32" s="590"/>
      <c r="AM32" s="590"/>
      <c r="AN32" s="590"/>
      <c r="AO32" s="590"/>
      <c r="AP32" s="590"/>
      <c r="AQ32" s="590"/>
      <c r="AR32" s="590"/>
    </row>
    <row r="33" spans="1:44" ht="65.25">
      <c r="A33" s="783"/>
      <c r="B33" s="51" t="s">
        <v>412</v>
      </c>
      <c r="C33" s="52" t="s">
        <v>413</v>
      </c>
      <c r="D33" s="52" t="s">
        <v>414</v>
      </c>
      <c r="E33" s="53" t="s">
        <v>415</v>
      </c>
      <c r="F33" s="52" t="s">
        <v>417</v>
      </c>
      <c r="G33" s="52" t="s">
        <v>1282</v>
      </c>
      <c r="H33" s="52" t="s">
        <v>1283</v>
      </c>
      <c r="I33" s="52" t="s">
        <v>1261</v>
      </c>
      <c r="J33" s="52" t="s">
        <v>1262</v>
      </c>
      <c r="K33" s="52" t="s">
        <v>1263</v>
      </c>
      <c r="L33" s="52" t="s">
        <v>1134</v>
      </c>
      <c r="M33" s="52" t="s">
        <v>1117</v>
      </c>
      <c r="N33" s="617"/>
      <c r="O33" s="617"/>
      <c r="P33" s="617"/>
      <c r="Q33" s="617"/>
      <c r="R33" s="617"/>
      <c r="S33" s="617"/>
      <c r="T33" s="617"/>
      <c r="U33" s="617"/>
      <c r="V33" s="617"/>
      <c r="W33" s="617"/>
      <c r="X33" s="617"/>
      <c r="Y33" s="617"/>
      <c r="Z33" s="617"/>
      <c r="AA33" s="617"/>
      <c r="AB33" s="617"/>
      <c r="AC33" s="590"/>
      <c r="AD33" s="590"/>
      <c r="AE33" s="590"/>
      <c r="AF33" s="590"/>
      <c r="AG33" s="590"/>
      <c r="AH33" s="590"/>
      <c r="AI33" s="590"/>
      <c r="AJ33" s="590"/>
      <c r="AK33" s="590"/>
      <c r="AL33" s="590"/>
      <c r="AM33" s="590"/>
      <c r="AN33" s="590"/>
      <c r="AO33" s="590"/>
      <c r="AP33" s="590"/>
      <c r="AQ33" s="590"/>
      <c r="AR33" s="590"/>
    </row>
    <row r="34" spans="1:44" ht="15.75" thickBot="1">
      <c r="A34" s="783"/>
      <c r="B34" s="592" t="s">
        <v>755</v>
      </c>
      <c r="C34" s="987" t="s">
        <v>756</v>
      </c>
      <c r="D34" s="596" t="s">
        <v>1116</v>
      </c>
      <c r="E34" s="595" t="s">
        <v>758</v>
      </c>
      <c r="F34" s="596" t="s">
        <v>759</v>
      </c>
      <c r="G34" s="596" t="s">
        <v>760</v>
      </c>
      <c r="H34" s="596" t="s">
        <v>360</v>
      </c>
      <c r="I34" s="596" t="s">
        <v>361</v>
      </c>
      <c r="J34" s="596" t="s">
        <v>362</v>
      </c>
      <c r="K34" s="596" t="s">
        <v>363</v>
      </c>
      <c r="L34" s="596" t="s">
        <v>364</v>
      </c>
      <c r="M34" s="596" t="s">
        <v>369</v>
      </c>
      <c r="N34" s="618"/>
      <c r="O34" s="617"/>
      <c r="P34" s="617"/>
      <c r="Q34" s="617"/>
      <c r="R34" s="617"/>
      <c r="S34" s="617"/>
      <c r="T34" s="617"/>
      <c r="U34" s="617"/>
      <c r="V34" s="617"/>
      <c r="W34" s="617"/>
      <c r="X34" s="617"/>
      <c r="Y34" s="617"/>
      <c r="Z34" s="617"/>
      <c r="AA34" s="617"/>
      <c r="AB34" s="617"/>
      <c r="AC34" s="590"/>
      <c r="AD34" s="590"/>
      <c r="AE34" s="590"/>
      <c r="AF34" s="590"/>
      <c r="AG34" s="590"/>
      <c r="AH34" s="590"/>
      <c r="AI34" s="590"/>
      <c r="AJ34" s="590"/>
      <c r="AK34" s="590"/>
      <c r="AL34" s="590"/>
      <c r="AM34" s="590"/>
      <c r="AN34" s="590"/>
      <c r="AO34" s="590"/>
      <c r="AP34" s="590"/>
      <c r="AQ34" s="590"/>
      <c r="AR34" s="590"/>
    </row>
    <row r="35" spans="1:44">
      <c r="A35" s="783"/>
      <c r="B35" s="1530">
        <v>40554</v>
      </c>
      <c r="C35" s="1531">
        <v>19</v>
      </c>
      <c r="D35" s="1532">
        <v>1922</v>
      </c>
      <c r="E35" s="1533">
        <v>0</v>
      </c>
      <c r="F35" s="619">
        <f t="shared" ref="F35:F46" si="6">D35+E35</f>
        <v>1922</v>
      </c>
      <c r="G35" s="619">
        <f t="shared" ref="G35:H46" si="7">G54</f>
        <v>0</v>
      </c>
      <c r="H35" s="619">
        <f t="shared" si="7"/>
        <v>0</v>
      </c>
      <c r="I35" s="620">
        <f>Q134</f>
        <v>3</v>
      </c>
      <c r="J35" s="620">
        <f>Q155</f>
        <v>0</v>
      </c>
      <c r="K35" s="620">
        <f>R183</f>
        <v>0</v>
      </c>
      <c r="L35" s="620">
        <f>Q203</f>
        <v>0</v>
      </c>
      <c r="M35" s="619">
        <f>F35-G35+H35-I35+J35+K35-L35</f>
        <v>1919</v>
      </c>
      <c r="N35" s="617"/>
      <c r="O35" s="617"/>
      <c r="P35" s="617"/>
      <c r="Q35" s="617"/>
      <c r="R35" s="617"/>
      <c r="S35" s="617"/>
      <c r="T35" s="617"/>
      <c r="U35" s="617"/>
      <c r="V35" s="617"/>
      <c r="W35" s="617"/>
      <c r="X35" s="617"/>
      <c r="Y35" s="617"/>
      <c r="Z35" s="617"/>
      <c r="AA35" s="617"/>
      <c r="AB35" s="617"/>
      <c r="AC35" s="590"/>
      <c r="AD35" s="590"/>
      <c r="AE35" s="590"/>
      <c r="AF35" s="590"/>
      <c r="AG35" s="590"/>
      <c r="AH35" s="590"/>
      <c r="AI35" s="590"/>
      <c r="AJ35" s="590"/>
      <c r="AK35" s="590"/>
      <c r="AL35" s="590"/>
      <c r="AM35" s="590"/>
      <c r="AN35" s="590"/>
      <c r="AO35" s="590"/>
      <c r="AP35" s="590"/>
      <c r="AQ35" s="590"/>
      <c r="AR35" s="590"/>
    </row>
    <row r="36" spans="1:44">
      <c r="A36" s="783"/>
      <c r="B36" s="1530">
        <v>40575</v>
      </c>
      <c r="C36" s="1531">
        <v>12</v>
      </c>
      <c r="D36" s="1532">
        <v>2059</v>
      </c>
      <c r="E36" s="1533">
        <v>0</v>
      </c>
      <c r="F36" s="619">
        <f t="shared" si="6"/>
        <v>2059</v>
      </c>
      <c r="G36" s="619">
        <f t="shared" si="7"/>
        <v>0</v>
      </c>
      <c r="H36" s="619">
        <f t="shared" si="7"/>
        <v>0</v>
      </c>
      <c r="I36" s="620">
        <f t="shared" ref="I36:I46" si="8">Q135</f>
        <v>3</v>
      </c>
      <c r="J36" s="620">
        <f t="shared" ref="J36:J46" si="9">Q156</f>
        <v>0</v>
      </c>
      <c r="K36" s="620">
        <f t="shared" ref="K36:K46" si="10">R184</f>
        <v>0</v>
      </c>
      <c r="L36" s="620">
        <f t="shared" ref="L36:L46" si="11">Q204</f>
        <v>0</v>
      </c>
      <c r="M36" s="619">
        <f t="shared" ref="M36:M46" si="12">F36-G36+H36-I36+J36+K36-L36</f>
        <v>2056</v>
      </c>
      <c r="N36" s="617"/>
      <c r="O36" s="617"/>
      <c r="P36" s="617"/>
      <c r="Q36" s="617"/>
      <c r="R36" s="617"/>
      <c r="S36" s="617"/>
      <c r="T36" s="617"/>
      <c r="U36" s="617"/>
      <c r="V36" s="617"/>
      <c r="W36" s="617"/>
      <c r="X36" s="617"/>
      <c r="Y36" s="617"/>
      <c r="Z36" s="617"/>
      <c r="AA36" s="617"/>
      <c r="AB36" s="617"/>
      <c r="AC36" s="590"/>
      <c r="AD36" s="590"/>
      <c r="AE36" s="590"/>
      <c r="AF36" s="590"/>
      <c r="AG36" s="590"/>
      <c r="AH36" s="590"/>
      <c r="AI36" s="590"/>
      <c r="AJ36" s="590"/>
      <c r="AK36" s="590"/>
      <c r="AL36" s="590"/>
      <c r="AM36" s="590"/>
      <c r="AN36" s="590"/>
      <c r="AO36" s="590"/>
      <c r="AP36" s="590"/>
      <c r="AQ36" s="590"/>
      <c r="AR36" s="590"/>
    </row>
    <row r="37" spans="1:44">
      <c r="A37" s="783"/>
      <c r="B37" s="1530">
        <v>40610</v>
      </c>
      <c r="C37" s="1531">
        <v>20</v>
      </c>
      <c r="D37" s="1532">
        <v>1602</v>
      </c>
      <c r="E37" s="1533">
        <v>0</v>
      </c>
      <c r="F37" s="619">
        <f t="shared" si="6"/>
        <v>1602</v>
      </c>
      <c r="G37" s="619">
        <f t="shared" si="7"/>
        <v>0</v>
      </c>
      <c r="H37" s="619">
        <f t="shared" si="7"/>
        <v>0</v>
      </c>
      <c r="I37" s="620">
        <f t="shared" si="8"/>
        <v>2</v>
      </c>
      <c r="J37" s="620">
        <f t="shared" si="9"/>
        <v>0</v>
      </c>
      <c r="K37" s="620">
        <f t="shared" si="10"/>
        <v>0</v>
      </c>
      <c r="L37" s="620">
        <f t="shared" si="11"/>
        <v>0</v>
      </c>
      <c r="M37" s="619">
        <f t="shared" si="12"/>
        <v>1600</v>
      </c>
      <c r="N37" s="617"/>
      <c r="O37" s="617"/>
      <c r="P37" s="617"/>
      <c r="Q37" s="617"/>
      <c r="R37" s="617"/>
      <c r="S37" s="617"/>
      <c r="T37" s="617"/>
      <c r="U37" s="617"/>
      <c r="V37" s="617"/>
      <c r="W37" s="617"/>
      <c r="X37" s="617"/>
      <c r="Y37" s="617"/>
      <c r="Z37" s="617"/>
      <c r="AA37" s="617"/>
      <c r="AB37" s="617"/>
      <c r="AC37" s="590"/>
      <c r="AD37" s="590"/>
      <c r="AE37" s="590"/>
      <c r="AF37" s="590"/>
      <c r="AG37" s="590"/>
      <c r="AH37" s="590"/>
      <c r="AI37" s="590"/>
      <c r="AJ37" s="590"/>
      <c r="AK37" s="590"/>
      <c r="AL37" s="590"/>
      <c r="AM37" s="590"/>
      <c r="AN37" s="590"/>
      <c r="AO37" s="590"/>
      <c r="AP37" s="590"/>
      <c r="AQ37" s="590"/>
      <c r="AR37" s="590"/>
    </row>
    <row r="38" spans="1:44">
      <c r="A38" s="783"/>
      <c r="B38" s="1530">
        <v>40642</v>
      </c>
      <c r="C38" s="1531">
        <v>18</v>
      </c>
      <c r="D38" s="1532">
        <v>1513</v>
      </c>
      <c r="E38" s="1533">
        <v>0</v>
      </c>
      <c r="F38" s="619">
        <f t="shared" si="6"/>
        <v>1513</v>
      </c>
      <c r="G38" s="619">
        <f t="shared" si="7"/>
        <v>0</v>
      </c>
      <c r="H38" s="619">
        <f t="shared" si="7"/>
        <v>0</v>
      </c>
      <c r="I38" s="620">
        <f t="shared" si="8"/>
        <v>0</v>
      </c>
      <c r="J38" s="620">
        <f t="shared" si="9"/>
        <v>0</v>
      </c>
      <c r="K38" s="620">
        <f t="shared" si="10"/>
        <v>0</v>
      </c>
      <c r="L38" s="620">
        <f t="shared" si="11"/>
        <v>0</v>
      </c>
      <c r="M38" s="619">
        <f t="shared" si="12"/>
        <v>1513</v>
      </c>
      <c r="AA38" s="590"/>
      <c r="AB38" s="590"/>
      <c r="AC38" s="590"/>
      <c r="AD38" s="590"/>
      <c r="AE38" s="590"/>
      <c r="AF38" s="590"/>
      <c r="AG38" s="590"/>
      <c r="AH38" s="590"/>
      <c r="AI38" s="590"/>
      <c r="AJ38" s="590"/>
      <c r="AK38" s="590"/>
      <c r="AL38" s="590"/>
      <c r="AM38" s="590"/>
      <c r="AN38" s="590"/>
      <c r="AO38" s="590"/>
      <c r="AP38" s="590"/>
      <c r="AQ38" s="590"/>
      <c r="AR38" s="590"/>
    </row>
    <row r="39" spans="1:44">
      <c r="A39" s="783"/>
      <c r="B39" s="1530">
        <v>40672</v>
      </c>
      <c r="C39" s="1531">
        <v>17</v>
      </c>
      <c r="D39" s="1532">
        <v>2248</v>
      </c>
      <c r="E39" s="1533">
        <v>0</v>
      </c>
      <c r="F39" s="619">
        <f t="shared" si="6"/>
        <v>2248</v>
      </c>
      <c r="G39" s="619">
        <f t="shared" si="7"/>
        <v>0</v>
      </c>
      <c r="H39" s="619">
        <f t="shared" si="7"/>
        <v>0</v>
      </c>
      <c r="I39" s="620">
        <f t="shared" si="8"/>
        <v>0</v>
      </c>
      <c r="J39" s="620">
        <f t="shared" si="9"/>
        <v>0</v>
      </c>
      <c r="K39" s="620">
        <f t="shared" si="10"/>
        <v>0</v>
      </c>
      <c r="L39" s="620">
        <f t="shared" si="11"/>
        <v>0</v>
      </c>
      <c r="M39" s="619">
        <f t="shared" si="12"/>
        <v>2248</v>
      </c>
      <c r="AA39" s="590"/>
      <c r="AB39" s="590"/>
      <c r="AC39" s="590"/>
      <c r="AD39" s="590"/>
      <c r="AE39" s="590"/>
      <c r="AF39" s="590"/>
      <c r="AG39" s="590"/>
      <c r="AH39" s="590"/>
      <c r="AI39" s="590"/>
      <c r="AJ39" s="590"/>
      <c r="AK39" s="590"/>
      <c r="AL39" s="590"/>
      <c r="AM39" s="590"/>
      <c r="AN39" s="590"/>
      <c r="AO39" s="590"/>
      <c r="AP39" s="590"/>
      <c r="AQ39" s="590"/>
      <c r="AR39" s="590"/>
    </row>
    <row r="40" spans="1:44">
      <c r="A40" s="783"/>
      <c r="B40" s="1530">
        <v>40724</v>
      </c>
      <c r="C40" s="1531">
        <v>17</v>
      </c>
      <c r="D40" s="1532">
        <v>2727</v>
      </c>
      <c r="E40" s="1533">
        <v>0</v>
      </c>
      <c r="F40" s="619">
        <f t="shared" si="6"/>
        <v>2727</v>
      </c>
      <c r="G40" s="619">
        <f t="shared" si="7"/>
        <v>0</v>
      </c>
      <c r="H40" s="619">
        <f t="shared" si="7"/>
        <v>0</v>
      </c>
      <c r="I40" s="620">
        <f t="shared" si="8"/>
        <v>0</v>
      </c>
      <c r="J40" s="620">
        <f t="shared" si="9"/>
        <v>0</v>
      </c>
      <c r="K40" s="620">
        <f t="shared" si="10"/>
        <v>0</v>
      </c>
      <c r="L40" s="620">
        <f t="shared" si="11"/>
        <v>0</v>
      </c>
      <c r="M40" s="619">
        <f t="shared" si="12"/>
        <v>2727</v>
      </c>
      <c r="AA40" s="590"/>
      <c r="AB40" s="590"/>
      <c r="AC40" s="590"/>
      <c r="AD40" s="590"/>
      <c r="AE40" s="590"/>
      <c r="AF40" s="590"/>
      <c r="AG40" s="590"/>
      <c r="AH40" s="590"/>
      <c r="AI40" s="590"/>
      <c r="AJ40" s="590"/>
      <c r="AK40" s="590"/>
      <c r="AL40" s="590"/>
      <c r="AM40" s="590"/>
      <c r="AN40" s="590"/>
      <c r="AO40" s="590"/>
      <c r="AP40" s="590"/>
      <c r="AQ40" s="590"/>
      <c r="AR40" s="590"/>
    </row>
    <row r="41" spans="1:44">
      <c r="A41" s="783"/>
      <c r="B41" s="1530">
        <v>40751</v>
      </c>
      <c r="C41" s="1531">
        <v>17</v>
      </c>
      <c r="D41" s="1532">
        <v>2953</v>
      </c>
      <c r="E41" s="1533">
        <v>0</v>
      </c>
      <c r="F41" s="619">
        <f t="shared" si="6"/>
        <v>2953</v>
      </c>
      <c r="G41" s="619">
        <f t="shared" si="7"/>
        <v>0</v>
      </c>
      <c r="H41" s="619">
        <f t="shared" si="7"/>
        <v>0</v>
      </c>
      <c r="I41" s="620">
        <f t="shared" si="8"/>
        <v>0</v>
      </c>
      <c r="J41" s="620">
        <f t="shared" si="9"/>
        <v>0</v>
      </c>
      <c r="K41" s="620">
        <f t="shared" si="10"/>
        <v>0</v>
      </c>
      <c r="L41" s="620">
        <f t="shared" si="11"/>
        <v>0</v>
      </c>
      <c r="M41" s="619">
        <f t="shared" si="12"/>
        <v>2953</v>
      </c>
      <c r="AA41" s="590"/>
      <c r="AB41" s="590"/>
      <c r="AC41" s="590"/>
      <c r="AD41" s="590"/>
      <c r="AE41" s="590"/>
      <c r="AF41" s="590"/>
      <c r="AG41" s="590"/>
      <c r="AH41" s="590"/>
      <c r="AI41" s="590"/>
      <c r="AJ41" s="590"/>
      <c r="AK41" s="590"/>
      <c r="AL41" s="590"/>
      <c r="AM41" s="590"/>
      <c r="AN41" s="590"/>
      <c r="AO41" s="590"/>
      <c r="AP41" s="590"/>
      <c r="AQ41" s="590"/>
      <c r="AR41" s="590"/>
    </row>
    <row r="42" spans="1:44">
      <c r="A42" s="783"/>
      <c r="B42" s="1530">
        <v>40756</v>
      </c>
      <c r="C42" s="1531">
        <v>16</v>
      </c>
      <c r="D42" s="1532">
        <v>3010</v>
      </c>
      <c r="E42" s="1533">
        <v>0</v>
      </c>
      <c r="F42" s="619">
        <f t="shared" si="6"/>
        <v>3010</v>
      </c>
      <c r="G42" s="619">
        <f t="shared" si="7"/>
        <v>0</v>
      </c>
      <c r="H42" s="619">
        <f t="shared" si="7"/>
        <v>0</v>
      </c>
      <c r="I42" s="620">
        <f t="shared" si="8"/>
        <v>0</v>
      </c>
      <c r="J42" s="620">
        <f t="shared" si="9"/>
        <v>0</v>
      </c>
      <c r="K42" s="620">
        <f t="shared" si="10"/>
        <v>0</v>
      </c>
      <c r="L42" s="620">
        <f t="shared" si="11"/>
        <v>0</v>
      </c>
      <c r="M42" s="619">
        <f t="shared" si="12"/>
        <v>3010</v>
      </c>
      <c r="AA42" s="590"/>
      <c r="AB42" s="590"/>
      <c r="AC42" s="590"/>
      <c r="AD42" s="590"/>
      <c r="AE42" s="590"/>
      <c r="AF42" s="590"/>
      <c r="AG42" s="590"/>
      <c r="AH42" s="590"/>
      <c r="AI42" s="590"/>
      <c r="AJ42" s="590"/>
      <c r="AK42" s="590"/>
      <c r="AL42" s="590"/>
      <c r="AM42" s="590"/>
      <c r="AN42" s="590"/>
      <c r="AO42" s="590"/>
      <c r="AP42" s="590"/>
      <c r="AQ42" s="590"/>
      <c r="AR42" s="590"/>
    </row>
    <row r="43" spans="1:44">
      <c r="A43" s="783"/>
      <c r="B43" s="1530">
        <v>40787</v>
      </c>
      <c r="C43" s="1531">
        <v>17</v>
      </c>
      <c r="D43" s="1532">
        <v>2825</v>
      </c>
      <c r="E43" s="1533">
        <v>0</v>
      </c>
      <c r="F43" s="619">
        <f t="shared" si="6"/>
        <v>2825</v>
      </c>
      <c r="G43" s="619">
        <f t="shared" si="7"/>
        <v>0</v>
      </c>
      <c r="H43" s="619">
        <f t="shared" si="7"/>
        <v>0</v>
      </c>
      <c r="I43" s="620">
        <f t="shared" si="8"/>
        <v>0</v>
      </c>
      <c r="J43" s="620">
        <f t="shared" si="9"/>
        <v>0</v>
      </c>
      <c r="K43" s="620">
        <f t="shared" si="10"/>
        <v>0</v>
      </c>
      <c r="L43" s="620">
        <f t="shared" si="11"/>
        <v>0</v>
      </c>
      <c r="M43" s="619">
        <f t="shared" si="12"/>
        <v>2825</v>
      </c>
      <c r="AA43" s="590"/>
      <c r="AB43" s="590"/>
      <c r="AC43" s="590"/>
      <c r="AD43" s="590"/>
      <c r="AE43" s="590"/>
      <c r="AF43" s="590"/>
      <c r="AG43" s="590"/>
      <c r="AH43" s="590"/>
      <c r="AI43" s="590"/>
      <c r="AJ43" s="590"/>
      <c r="AK43" s="590"/>
      <c r="AL43" s="590"/>
      <c r="AM43" s="590"/>
      <c r="AN43" s="590"/>
      <c r="AO43" s="590"/>
      <c r="AP43" s="590"/>
      <c r="AQ43" s="590"/>
      <c r="AR43" s="590"/>
    </row>
    <row r="44" spans="1:44">
      <c r="A44" s="783"/>
      <c r="B44" s="1530">
        <v>40820</v>
      </c>
      <c r="C44" s="1531">
        <v>17</v>
      </c>
      <c r="D44" s="1532">
        <v>1799</v>
      </c>
      <c r="E44" s="1533">
        <v>0</v>
      </c>
      <c r="F44" s="619">
        <f t="shared" si="6"/>
        <v>1799</v>
      </c>
      <c r="G44" s="619">
        <f t="shared" si="7"/>
        <v>0</v>
      </c>
      <c r="H44" s="619">
        <f t="shared" si="7"/>
        <v>0</v>
      </c>
      <c r="I44" s="620">
        <f t="shared" si="8"/>
        <v>0</v>
      </c>
      <c r="J44" s="620">
        <f t="shared" si="9"/>
        <v>0</v>
      </c>
      <c r="K44" s="620">
        <f t="shared" si="10"/>
        <v>0</v>
      </c>
      <c r="L44" s="620">
        <f t="shared" si="11"/>
        <v>0</v>
      </c>
      <c r="M44" s="619">
        <f t="shared" si="12"/>
        <v>1799</v>
      </c>
      <c r="AA44" s="590"/>
      <c r="AB44" s="590"/>
      <c r="AC44" s="590"/>
      <c r="AD44" s="590"/>
      <c r="AE44" s="590"/>
      <c r="AF44" s="590"/>
      <c r="AG44" s="590"/>
      <c r="AH44" s="590"/>
      <c r="AI44" s="590"/>
      <c r="AJ44" s="590"/>
      <c r="AK44" s="590"/>
      <c r="AL44" s="590"/>
      <c r="AM44" s="590"/>
      <c r="AN44" s="590"/>
      <c r="AO44" s="590"/>
      <c r="AP44" s="590"/>
      <c r="AQ44" s="590"/>
      <c r="AR44" s="590"/>
    </row>
    <row r="45" spans="1:44">
      <c r="A45" s="783"/>
      <c r="B45" s="1530">
        <v>40876</v>
      </c>
      <c r="C45" s="1531">
        <v>19</v>
      </c>
      <c r="D45" s="1532">
        <v>1662</v>
      </c>
      <c r="E45" s="1533">
        <v>0</v>
      </c>
      <c r="F45" s="619">
        <f t="shared" si="6"/>
        <v>1662</v>
      </c>
      <c r="G45" s="619">
        <f t="shared" si="7"/>
        <v>0</v>
      </c>
      <c r="H45" s="619">
        <f t="shared" si="7"/>
        <v>0</v>
      </c>
      <c r="I45" s="620">
        <f t="shared" si="8"/>
        <v>0</v>
      </c>
      <c r="J45" s="620">
        <f t="shared" si="9"/>
        <v>0</v>
      </c>
      <c r="K45" s="620">
        <f t="shared" si="10"/>
        <v>0</v>
      </c>
      <c r="L45" s="620">
        <f t="shared" si="11"/>
        <v>0</v>
      </c>
      <c r="M45" s="619">
        <f t="shared" si="12"/>
        <v>1662</v>
      </c>
      <c r="AA45" s="590"/>
      <c r="AB45" s="590"/>
      <c r="AC45" s="590"/>
      <c r="AD45" s="590"/>
      <c r="AE45" s="590"/>
      <c r="AF45" s="590"/>
      <c r="AG45" s="590"/>
      <c r="AH45" s="590"/>
      <c r="AI45" s="590"/>
      <c r="AJ45" s="590"/>
      <c r="AK45" s="590"/>
      <c r="AL45" s="590"/>
      <c r="AM45" s="590"/>
      <c r="AN45" s="590"/>
      <c r="AO45" s="590"/>
      <c r="AP45" s="590"/>
      <c r="AQ45" s="590"/>
      <c r="AR45" s="590"/>
    </row>
    <row r="46" spans="1:44" ht="15.75" thickBot="1">
      <c r="A46" s="783"/>
      <c r="B46" s="1534">
        <v>40882</v>
      </c>
      <c r="C46" s="1535">
        <v>18</v>
      </c>
      <c r="D46" s="1536">
        <v>1866</v>
      </c>
      <c r="E46" s="1537">
        <v>0</v>
      </c>
      <c r="F46" s="621">
        <f t="shared" si="6"/>
        <v>1866</v>
      </c>
      <c r="G46" s="621">
        <f t="shared" si="7"/>
        <v>0</v>
      </c>
      <c r="H46" s="621">
        <f t="shared" si="7"/>
        <v>0</v>
      </c>
      <c r="I46" s="622">
        <f t="shared" si="8"/>
        <v>0</v>
      </c>
      <c r="J46" s="622">
        <f t="shared" si="9"/>
        <v>0</v>
      </c>
      <c r="K46" s="622">
        <f t="shared" si="10"/>
        <v>0</v>
      </c>
      <c r="L46" s="622">
        <f t="shared" si="11"/>
        <v>0</v>
      </c>
      <c r="M46" s="621">
        <f t="shared" si="12"/>
        <v>1866</v>
      </c>
      <c r="AA46" s="590"/>
      <c r="AB46" s="590"/>
      <c r="AC46" s="590"/>
      <c r="AD46" s="590"/>
      <c r="AE46" s="590"/>
      <c r="AF46" s="590"/>
      <c r="AG46" s="590"/>
      <c r="AH46" s="590"/>
      <c r="AI46" s="590"/>
      <c r="AJ46" s="590"/>
      <c r="AK46" s="590"/>
      <c r="AL46" s="590"/>
      <c r="AM46" s="590"/>
      <c r="AN46" s="590"/>
      <c r="AO46" s="590"/>
      <c r="AP46" s="590"/>
      <c r="AQ46" s="590"/>
      <c r="AR46" s="590"/>
    </row>
    <row r="47" spans="1:44">
      <c r="A47" s="783"/>
      <c r="B47" s="608" t="s">
        <v>1077</v>
      </c>
      <c r="C47" s="608"/>
      <c r="D47" s="599">
        <f t="shared" ref="D47:M47" si="13">SUM(D35:D46)</f>
        <v>26186</v>
      </c>
      <c r="E47" s="623">
        <f t="shared" si="13"/>
        <v>0</v>
      </c>
      <c r="F47" s="623">
        <f t="shared" si="13"/>
        <v>26186</v>
      </c>
      <c r="G47" s="623">
        <f t="shared" si="13"/>
        <v>0</v>
      </c>
      <c r="H47" s="623">
        <f t="shared" si="13"/>
        <v>0</v>
      </c>
      <c r="I47" s="623">
        <f t="shared" si="13"/>
        <v>8</v>
      </c>
      <c r="J47" s="623">
        <f t="shared" si="13"/>
        <v>0</v>
      </c>
      <c r="K47" s="623">
        <f t="shared" si="13"/>
        <v>0</v>
      </c>
      <c r="L47" s="623">
        <f t="shared" si="13"/>
        <v>0</v>
      </c>
      <c r="M47" s="623">
        <f t="shared" si="13"/>
        <v>26178</v>
      </c>
      <c r="AA47" s="590"/>
      <c r="AB47" s="590"/>
      <c r="AC47" s="590"/>
      <c r="AD47" s="590"/>
      <c r="AE47" s="590"/>
      <c r="AF47" s="590"/>
      <c r="AG47" s="590"/>
      <c r="AH47" s="590"/>
      <c r="AI47" s="590"/>
      <c r="AJ47" s="590"/>
      <c r="AK47" s="590"/>
      <c r="AL47" s="590"/>
      <c r="AM47" s="590"/>
      <c r="AN47" s="590"/>
      <c r="AO47" s="590"/>
      <c r="AP47" s="590"/>
      <c r="AQ47" s="590"/>
      <c r="AR47" s="590"/>
    </row>
    <row r="48" spans="1:44">
      <c r="A48" s="783"/>
      <c r="B48" s="612" t="s">
        <v>411</v>
      </c>
      <c r="C48" s="612"/>
      <c r="D48" s="603">
        <f t="shared" ref="D48:M48" si="14">D47/12</f>
        <v>2182.1666666666665</v>
      </c>
      <c r="E48" s="619">
        <f t="shared" si="14"/>
        <v>0</v>
      </c>
      <c r="F48" s="619">
        <f t="shared" si="14"/>
        <v>2182.1666666666665</v>
      </c>
      <c r="G48" s="619">
        <f t="shared" si="14"/>
        <v>0</v>
      </c>
      <c r="H48" s="619">
        <f t="shared" si="14"/>
        <v>0</v>
      </c>
      <c r="I48" s="619">
        <f t="shared" si="14"/>
        <v>0.66666666666666663</v>
      </c>
      <c r="J48" s="619">
        <f t="shared" si="14"/>
        <v>0</v>
      </c>
      <c r="K48" s="619">
        <f t="shared" si="14"/>
        <v>0</v>
      </c>
      <c r="L48" s="619">
        <f t="shared" si="14"/>
        <v>0</v>
      </c>
      <c r="M48" s="619">
        <f t="shared" si="14"/>
        <v>2181.5</v>
      </c>
      <c r="AA48" s="590"/>
      <c r="AB48" s="590"/>
      <c r="AC48" s="590"/>
      <c r="AD48" s="590"/>
      <c r="AE48" s="590"/>
      <c r="AF48" s="590"/>
      <c r="AG48" s="590"/>
      <c r="AH48" s="590"/>
      <c r="AI48" s="590"/>
      <c r="AJ48" s="590"/>
      <c r="AK48" s="590"/>
      <c r="AL48" s="590"/>
      <c r="AM48" s="590"/>
      <c r="AN48" s="590"/>
      <c r="AO48" s="590"/>
      <c r="AP48" s="590"/>
      <c r="AQ48" s="590"/>
      <c r="AR48" s="590"/>
    </row>
    <row r="49" spans="2:68">
      <c r="B49" s="585"/>
      <c r="C49" s="586"/>
      <c r="D49" s="587"/>
      <c r="E49" s="624"/>
      <c r="F49" s="587"/>
      <c r="H49" s="589"/>
      <c r="I49" s="589"/>
      <c r="J49" s="589"/>
      <c r="K49" s="589"/>
      <c r="L49" s="589"/>
      <c r="M49" s="589"/>
      <c r="AC49" s="590"/>
      <c r="AD49" s="590"/>
      <c r="AE49" s="590"/>
      <c r="AF49" s="590"/>
      <c r="AG49" s="590"/>
      <c r="AH49" s="590"/>
      <c r="AI49" s="590"/>
      <c r="AJ49" s="590"/>
      <c r="AK49" s="590"/>
      <c r="AL49" s="590"/>
      <c r="AM49" s="590"/>
      <c r="AN49" s="590"/>
      <c r="AO49" s="590"/>
      <c r="AP49" s="590"/>
      <c r="AQ49" s="590"/>
      <c r="AR49" s="590"/>
    </row>
    <row r="50" spans="2:68" ht="18">
      <c r="B50" s="181" t="s">
        <v>1462</v>
      </c>
      <c r="C50" s="553"/>
      <c r="D50" s="590"/>
      <c r="E50" s="588"/>
      <c r="F50" s="590"/>
      <c r="H50" s="590"/>
      <c r="I50" s="590"/>
      <c r="J50" s="590"/>
      <c r="K50" s="590"/>
      <c r="L50" s="590"/>
      <c r="M50" s="590"/>
      <c r="AB50" s="66"/>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row>
    <row r="51" spans="2:68">
      <c r="B51" s="50"/>
      <c r="C51" s="553"/>
      <c r="D51" s="590"/>
      <c r="E51" s="590"/>
      <c r="F51" s="590"/>
      <c r="H51" s="590"/>
      <c r="I51" s="590"/>
      <c r="J51" s="590"/>
      <c r="K51" s="590"/>
      <c r="L51" s="590"/>
      <c r="M51" s="590"/>
      <c r="AC51" s="590"/>
      <c r="AD51" s="590"/>
      <c r="AE51" s="590"/>
      <c r="AF51" s="590"/>
      <c r="AG51" s="590"/>
      <c r="AH51" s="590"/>
      <c r="AI51" s="590"/>
      <c r="AJ51" s="590"/>
      <c r="AK51" s="590"/>
      <c r="AL51" s="590"/>
      <c r="AM51" s="590"/>
      <c r="AN51" s="590"/>
      <c r="AO51" s="590"/>
      <c r="AP51" s="590"/>
      <c r="AQ51" s="590"/>
      <c r="AR51" s="590"/>
    </row>
    <row r="52" spans="2:68" ht="65.25">
      <c r="B52" s="51" t="s">
        <v>412</v>
      </c>
      <c r="C52" s="52" t="s">
        <v>413</v>
      </c>
      <c r="D52" s="52" t="s">
        <v>414</v>
      </c>
      <c r="E52" s="53" t="s">
        <v>415</v>
      </c>
      <c r="F52" s="52" t="s">
        <v>417</v>
      </c>
      <c r="G52" s="52" t="s">
        <v>1282</v>
      </c>
      <c r="H52" s="52" t="s">
        <v>1283</v>
      </c>
      <c r="I52" s="52" t="s">
        <v>1261</v>
      </c>
      <c r="J52" s="52" t="s">
        <v>1262</v>
      </c>
      <c r="K52" s="52" t="s">
        <v>1263</v>
      </c>
      <c r="L52" s="52" t="s">
        <v>1134</v>
      </c>
      <c r="M52" s="52" t="s">
        <v>1117</v>
      </c>
      <c r="AC52" s="590"/>
      <c r="AD52" s="590"/>
      <c r="AE52" s="590"/>
      <c r="AF52" s="590"/>
      <c r="AG52" s="590"/>
      <c r="AH52" s="590"/>
      <c r="AI52" s="590"/>
      <c r="AJ52" s="590"/>
      <c r="AK52" s="590"/>
      <c r="AL52" s="590"/>
      <c r="AM52" s="590"/>
      <c r="AN52" s="590"/>
      <c r="AO52" s="590"/>
      <c r="AP52" s="590"/>
      <c r="AQ52" s="590"/>
      <c r="AR52" s="590"/>
    </row>
    <row r="53" spans="2:68" ht="15.75" thickBot="1">
      <c r="B53" s="592" t="s">
        <v>755</v>
      </c>
      <c r="C53" s="987" t="s">
        <v>756</v>
      </c>
      <c r="D53" s="596" t="s">
        <v>1116</v>
      </c>
      <c r="E53" s="595" t="s">
        <v>758</v>
      </c>
      <c r="F53" s="596" t="s">
        <v>759</v>
      </c>
      <c r="G53" s="596" t="s">
        <v>760</v>
      </c>
      <c r="H53" s="596" t="s">
        <v>360</v>
      </c>
      <c r="I53" s="596" t="s">
        <v>361</v>
      </c>
      <c r="J53" s="596" t="s">
        <v>362</v>
      </c>
      <c r="K53" s="596" t="s">
        <v>363</v>
      </c>
      <c r="L53" s="596" t="s">
        <v>364</v>
      </c>
      <c r="M53" s="596" t="s">
        <v>369</v>
      </c>
      <c r="AC53" s="590"/>
      <c r="AD53" s="590"/>
      <c r="AE53" s="590"/>
      <c r="AF53" s="590"/>
      <c r="AG53" s="590"/>
      <c r="AH53" s="590"/>
      <c r="AI53" s="590"/>
      <c r="AJ53" s="590"/>
      <c r="AK53" s="590"/>
      <c r="AL53" s="590"/>
      <c r="AM53" s="590"/>
      <c r="AN53" s="590"/>
      <c r="AO53" s="590"/>
      <c r="AP53" s="590"/>
      <c r="AQ53" s="590"/>
      <c r="AR53" s="590"/>
    </row>
    <row r="54" spans="2:68">
      <c r="B54" s="1530">
        <v>40554</v>
      </c>
      <c r="C54" s="1531">
        <v>19</v>
      </c>
      <c r="D54" s="1532">
        <v>1711</v>
      </c>
      <c r="E54" s="1533">
        <v>0</v>
      </c>
      <c r="F54" s="619">
        <f t="shared" ref="F54:F65" si="15">D54+E54</f>
        <v>1711</v>
      </c>
      <c r="G54" s="619">
        <f t="shared" ref="G54:G65" si="16">Q87/2</f>
        <v>0</v>
      </c>
      <c r="H54" s="619">
        <f t="shared" ref="H54:H65" si="17">Q105/2</f>
        <v>0</v>
      </c>
      <c r="I54" s="619">
        <f>K134</f>
        <v>0</v>
      </c>
      <c r="J54" s="619">
        <f>K155</f>
        <v>0</v>
      </c>
      <c r="K54" s="619">
        <f>K183</f>
        <v>0</v>
      </c>
      <c r="L54" s="619">
        <f>K203</f>
        <v>0</v>
      </c>
      <c r="M54" s="619">
        <f t="shared" ref="M54:M65" si="18">F54-G54+H54-I54+J54+K54-L54</f>
        <v>1711</v>
      </c>
      <c r="AC54" s="590"/>
      <c r="AD54" s="590"/>
      <c r="AE54" s="590"/>
      <c r="AF54" s="590"/>
      <c r="AG54" s="590"/>
      <c r="AH54" s="590"/>
      <c r="AI54" s="590"/>
      <c r="AJ54" s="590"/>
      <c r="AK54" s="590"/>
      <c r="AL54" s="590"/>
      <c r="AM54" s="590"/>
      <c r="AN54" s="590"/>
      <c r="AO54" s="590"/>
      <c r="AP54" s="590"/>
      <c r="AQ54" s="590"/>
      <c r="AR54" s="590"/>
    </row>
    <row r="55" spans="2:68">
      <c r="B55" s="1530">
        <v>40575</v>
      </c>
      <c r="C55" s="1531">
        <v>12</v>
      </c>
      <c r="D55" s="1532">
        <v>1864</v>
      </c>
      <c r="E55" s="1533">
        <v>0</v>
      </c>
      <c r="F55" s="619">
        <f t="shared" si="15"/>
        <v>1864</v>
      </c>
      <c r="G55" s="619">
        <f t="shared" si="16"/>
        <v>0</v>
      </c>
      <c r="H55" s="619">
        <f t="shared" si="17"/>
        <v>0</v>
      </c>
      <c r="I55" s="619">
        <f t="shared" ref="I55:I65" si="19">K135</f>
        <v>0</v>
      </c>
      <c r="J55" s="619">
        <f t="shared" ref="J55:J65" si="20">K156</f>
        <v>0</v>
      </c>
      <c r="K55" s="619">
        <f t="shared" ref="K55:K65" si="21">K184</f>
        <v>0</v>
      </c>
      <c r="L55" s="619">
        <f t="shared" ref="L55:L65" si="22">K204</f>
        <v>0</v>
      </c>
      <c r="M55" s="619">
        <f t="shared" si="18"/>
        <v>1864</v>
      </c>
      <c r="AC55" s="590"/>
      <c r="AD55" s="590"/>
      <c r="AE55" s="590"/>
      <c r="AF55" s="590"/>
      <c r="AG55" s="590"/>
      <c r="AH55" s="590"/>
      <c r="AI55" s="590"/>
      <c r="AJ55" s="590"/>
      <c r="AK55" s="590"/>
      <c r="AL55" s="590"/>
      <c r="AM55" s="590"/>
      <c r="AN55" s="590"/>
      <c r="AO55" s="590"/>
      <c r="AP55" s="590"/>
      <c r="AQ55" s="590"/>
      <c r="AR55" s="590"/>
    </row>
    <row r="56" spans="2:68">
      <c r="B56" s="1530">
        <v>40610</v>
      </c>
      <c r="C56" s="1531">
        <v>20</v>
      </c>
      <c r="D56" s="1532">
        <v>1520</v>
      </c>
      <c r="E56" s="1533">
        <v>0</v>
      </c>
      <c r="F56" s="619">
        <f t="shared" si="15"/>
        <v>1520</v>
      </c>
      <c r="G56" s="619">
        <f t="shared" si="16"/>
        <v>0</v>
      </c>
      <c r="H56" s="619">
        <f t="shared" si="17"/>
        <v>0</v>
      </c>
      <c r="I56" s="619">
        <f t="shared" si="19"/>
        <v>0</v>
      </c>
      <c r="J56" s="619">
        <f t="shared" si="20"/>
        <v>0</v>
      </c>
      <c r="K56" s="619">
        <f t="shared" si="21"/>
        <v>0</v>
      </c>
      <c r="L56" s="619">
        <f t="shared" si="22"/>
        <v>0</v>
      </c>
      <c r="M56" s="619">
        <f t="shared" si="18"/>
        <v>1520</v>
      </c>
      <c r="AC56" s="590"/>
      <c r="AD56" s="590"/>
      <c r="AE56" s="590"/>
      <c r="AF56" s="590"/>
      <c r="AG56" s="590"/>
      <c r="AH56" s="590"/>
      <c r="AI56" s="590"/>
      <c r="AJ56" s="590"/>
      <c r="AK56" s="590"/>
      <c r="AL56" s="590"/>
      <c r="AM56" s="590"/>
      <c r="AN56" s="590"/>
      <c r="AO56" s="590"/>
      <c r="AP56" s="590"/>
      <c r="AQ56" s="590"/>
      <c r="AR56" s="590"/>
    </row>
    <row r="57" spans="2:68">
      <c r="B57" s="1530">
        <v>40642</v>
      </c>
      <c r="C57" s="1531">
        <v>18</v>
      </c>
      <c r="D57" s="1532">
        <v>1605</v>
      </c>
      <c r="E57" s="1533">
        <v>0</v>
      </c>
      <c r="F57" s="619">
        <f t="shared" si="15"/>
        <v>1605</v>
      </c>
      <c r="G57" s="619">
        <f t="shared" si="16"/>
        <v>0</v>
      </c>
      <c r="H57" s="619">
        <f t="shared" si="17"/>
        <v>0</v>
      </c>
      <c r="I57" s="619">
        <f t="shared" si="19"/>
        <v>0</v>
      </c>
      <c r="J57" s="619">
        <f t="shared" si="20"/>
        <v>0</v>
      </c>
      <c r="K57" s="619">
        <f t="shared" si="21"/>
        <v>0</v>
      </c>
      <c r="L57" s="619">
        <f t="shared" si="22"/>
        <v>0</v>
      </c>
      <c r="M57" s="619">
        <f t="shared" si="18"/>
        <v>1605</v>
      </c>
      <c r="AC57" s="590"/>
      <c r="AD57" s="590"/>
      <c r="AE57" s="590"/>
      <c r="AF57" s="590"/>
      <c r="AG57" s="590"/>
      <c r="AH57" s="590"/>
      <c r="AI57" s="590"/>
      <c r="AJ57" s="590"/>
      <c r="AK57" s="590"/>
      <c r="AL57" s="590"/>
      <c r="AM57" s="590"/>
      <c r="AN57" s="590"/>
      <c r="AO57" s="590"/>
      <c r="AP57" s="590"/>
      <c r="AQ57" s="590"/>
      <c r="AR57" s="590"/>
    </row>
    <row r="58" spans="2:68">
      <c r="B58" s="1530">
        <v>40672</v>
      </c>
      <c r="C58" s="1531">
        <v>17</v>
      </c>
      <c r="D58" s="1532">
        <v>2157</v>
      </c>
      <c r="E58" s="1533">
        <v>0</v>
      </c>
      <c r="F58" s="619">
        <f t="shared" si="15"/>
        <v>2157</v>
      </c>
      <c r="G58" s="619">
        <f t="shared" si="16"/>
        <v>0</v>
      </c>
      <c r="H58" s="619">
        <f t="shared" si="17"/>
        <v>0</v>
      </c>
      <c r="I58" s="619">
        <f t="shared" si="19"/>
        <v>0</v>
      </c>
      <c r="J58" s="619">
        <f t="shared" si="20"/>
        <v>0</v>
      </c>
      <c r="K58" s="619">
        <f t="shared" si="21"/>
        <v>0</v>
      </c>
      <c r="L58" s="619">
        <f t="shared" si="22"/>
        <v>0</v>
      </c>
      <c r="M58" s="619">
        <f t="shared" si="18"/>
        <v>2157</v>
      </c>
      <c r="AC58" s="590"/>
      <c r="AD58" s="590"/>
      <c r="AE58" s="590"/>
      <c r="AF58" s="590"/>
      <c r="AG58" s="590"/>
      <c r="AH58" s="590"/>
      <c r="AI58" s="590"/>
      <c r="AJ58" s="590"/>
      <c r="AK58" s="590"/>
      <c r="AL58" s="590"/>
      <c r="AM58" s="590"/>
      <c r="AN58" s="590"/>
      <c r="AO58" s="590"/>
      <c r="AP58" s="590"/>
      <c r="AQ58" s="590"/>
      <c r="AR58" s="590"/>
    </row>
    <row r="59" spans="2:68">
      <c r="B59" s="1530">
        <v>40724</v>
      </c>
      <c r="C59" s="1531">
        <v>17</v>
      </c>
      <c r="D59" s="1532">
        <v>2582</v>
      </c>
      <c r="E59" s="1533">
        <v>0</v>
      </c>
      <c r="F59" s="619">
        <f t="shared" si="15"/>
        <v>2582</v>
      </c>
      <c r="G59" s="619">
        <f t="shared" si="16"/>
        <v>0</v>
      </c>
      <c r="H59" s="619">
        <f t="shared" si="17"/>
        <v>0</v>
      </c>
      <c r="I59" s="619">
        <f t="shared" si="19"/>
        <v>0</v>
      </c>
      <c r="J59" s="619">
        <f t="shared" si="20"/>
        <v>0</v>
      </c>
      <c r="K59" s="619">
        <f t="shared" si="21"/>
        <v>0</v>
      </c>
      <c r="L59" s="619">
        <f t="shared" si="22"/>
        <v>0</v>
      </c>
      <c r="M59" s="619">
        <f t="shared" si="18"/>
        <v>2582</v>
      </c>
      <c r="AC59" s="590"/>
      <c r="AD59" s="590"/>
      <c r="AE59" s="590"/>
      <c r="AF59" s="590"/>
      <c r="AG59" s="590"/>
      <c r="AH59" s="590"/>
      <c r="AI59" s="590"/>
      <c r="AJ59" s="590"/>
      <c r="AK59" s="590"/>
      <c r="AL59" s="590"/>
      <c r="AM59" s="590"/>
      <c r="AN59" s="590"/>
      <c r="AO59" s="590"/>
      <c r="AP59" s="590"/>
      <c r="AQ59" s="590"/>
      <c r="AR59" s="590"/>
    </row>
    <row r="60" spans="2:68">
      <c r="B60" s="1530">
        <v>40751</v>
      </c>
      <c r="C60" s="1531">
        <v>17</v>
      </c>
      <c r="D60" s="1532">
        <v>2824</v>
      </c>
      <c r="E60" s="1533">
        <v>0</v>
      </c>
      <c r="F60" s="619">
        <f t="shared" si="15"/>
        <v>2824</v>
      </c>
      <c r="G60" s="619">
        <f t="shared" si="16"/>
        <v>0</v>
      </c>
      <c r="H60" s="619">
        <f t="shared" si="17"/>
        <v>0</v>
      </c>
      <c r="I60" s="619">
        <f t="shared" si="19"/>
        <v>0</v>
      </c>
      <c r="J60" s="619">
        <f t="shared" si="20"/>
        <v>0</v>
      </c>
      <c r="K60" s="619">
        <f t="shared" si="21"/>
        <v>0</v>
      </c>
      <c r="L60" s="619">
        <f t="shared" si="22"/>
        <v>0</v>
      </c>
      <c r="M60" s="619">
        <f>F60-G60+H60-I60+J60+K60-L60</f>
        <v>2824</v>
      </c>
      <c r="AC60" s="590"/>
      <c r="AD60" s="590"/>
      <c r="AE60" s="590"/>
      <c r="AF60" s="590"/>
      <c r="AG60" s="590"/>
      <c r="AH60" s="590"/>
      <c r="AI60" s="590"/>
      <c r="AJ60" s="590"/>
      <c r="AK60" s="590"/>
      <c r="AL60" s="590"/>
      <c r="AM60" s="590"/>
      <c r="AN60" s="590"/>
      <c r="AO60" s="590"/>
      <c r="AP60" s="590"/>
      <c r="AQ60" s="590"/>
      <c r="AR60" s="590"/>
    </row>
    <row r="61" spans="2:68">
      <c r="B61" s="1530">
        <v>40756</v>
      </c>
      <c r="C61" s="1531">
        <v>16</v>
      </c>
      <c r="D61" s="1532">
        <v>2821</v>
      </c>
      <c r="E61" s="1533">
        <v>0</v>
      </c>
      <c r="F61" s="619">
        <f t="shared" si="15"/>
        <v>2821</v>
      </c>
      <c r="G61" s="619">
        <f t="shared" si="16"/>
        <v>0</v>
      </c>
      <c r="H61" s="619">
        <f t="shared" si="17"/>
        <v>0</v>
      </c>
      <c r="I61" s="619">
        <f t="shared" si="19"/>
        <v>0</v>
      </c>
      <c r="J61" s="619">
        <f t="shared" si="20"/>
        <v>0</v>
      </c>
      <c r="K61" s="619">
        <f t="shared" si="21"/>
        <v>0</v>
      </c>
      <c r="L61" s="619">
        <f t="shared" si="22"/>
        <v>0</v>
      </c>
      <c r="M61" s="619">
        <f t="shared" si="18"/>
        <v>2821</v>
      </c>
      <c r="AA61" s="590"/>
      <c r="AB61" s="590"/>
      <c r="AC61" s="590"/>
      <c r="AD61" s="590"/>
      <c r="AE61" s="590"/>
      <c r="AF61" s="590"/>
      <c r="AG61" s="590"/>
      <c r="AH61" s="590"/>
      <c r="AI61" s="590"/>
      <c r="AJ61" s="590"/>
      <c r="AK61" s="590"/>
      <c r="AL61" s="590"/>
      <c r="AM61" s="590"/>
      <c r="AN61" s="590"/>
      <c r="AO61" s="590"/>
      <c r="AP61" s="590"/>
      <c r="AQ61" s="590"/>
      <c r="AR61" s="590"/>
    </row>
    <row r="62" spans="2:68">
      <c r="B62" s="1530">
        <v>40787</v>
      </c>
      <c r="C62" s="1531">
        <v>17</v>
      </c>
      <c r="D62" s="1532">
        <v>2637</v>
      </c>
      <c r="E62" s="1533">
        <v>0</v>
      </c>
      <c r="F62" s="619">
        <f t="shared" si="15"/>
        <v>2637</v>
      </c>
      <c r="G62" s="619">
        <f t="shared" si="16"/>
        <v>0</v>
      </c>
      <c r="H62" s="619">
        <f t="shared" si="17"/>
        <v>0</v>
      </c>
      <c r="I62" s="619">
        <f t="shared" si="19"/>
        <v>0</v>
      </c>
      <c r="J62" s="619">
        <f t="shared" si="20"/>
        <v>0</v>
      </c>
      <c r="K62" s="619">
        <f t="shared" si="21"/>
        <v>0</v>
      </c>
      <c r="L62" s="619">
        <f t="shared" si="22"/>
        <v>0</v>
      </c>
      <c r="M62" s="619">
        <f t="shared" si="18"/>
        <v>2637</v>
      </c>
      <c r="AA62" s="590"/>
      <c r="AB62" s="590"/>
      <c r="AC62" s="590"/>
      <c r="AD62" s="590"/>
      <c r="AE62" s="590"/>
      <c r="AF62" s="590"/>
      <c r="AG62" s="590"/>
      <c r="AH62" s="590"/>
      <c r="AI62" s="590"/>
      <c r="AJ62" s="590"/>
      <c r="AK62" s="590"/>
      <c r="AL62" s="590"/>
      <c r="AM62" s="590"/>
      <c r="AN62" s="590"/>
      <c r="AO62" s="590"/>
      <c r="AP62" s="590"/>
      <c r="AQ62" s="590"/>
      <c r="AR62" s="590"/>
    </row>
    <row r="63" spans="2:68">
      <c r="B63" s="1530">
        <v>40820</v>
      </c>
      <c r="C63" s="1531">
        <v>17</v>
      </c>
      <c r="D63" s="1532">
        <v>1691</v>
      </c>
      <c r="E63" s="1533">
        <v>0</v>
      </c>
      <c r="F63" s="619">
        <f t="shared" si="15"/>
        <v>1691</v>
      </c>
      <c r="G63" s="619">
        <f t="shared" si="16"/>
        <v>0</v>
      </c>
      <c r="H63" s="619">
        <f t="shared" si="17"/>
        <v>0</v>
      </c>
      <c r="I63" s="619">
        <f t="shared" si="19"/>
        <v>0</v>
      </c>
      <c r="J63" s="619">
        <f t="shared" si="20"/>
        <v>0</v>
      </c>
      <c r="K63" s="619">
        <f t="shared" si="21"/>
        <v>0</v>
      </c>
      <c r="L63" s="619">
        <f t="shared" si="22"/>
        <v>0</v>
      </c>
      <c r="M63" s="619">
        <f t="shared" si="18"/>
        <v>1691</v>
      </c>
      <c r="AA63" s="590"/>
      <c r="AB63" s="590"/>
      <c r="AC63" s="590"/>
      <c r="AD63" s="590"/>
      <c r="AE63" s="590"/>
      <c r="AF63" s="590"/>
      <c r="AG63" s="590"/>
      <c r="AH63" s="590"/>
      <c r="AI63" s="590"/>
      <c r="AJ63" s="590"/>
      <c r="AK63" s="590"/>
      <c r="AL63" s="590"/>
      <c r="AM63" s="590"/>
      <c r="AN63" s="590"/>
      <c r="AO63" s="590"/>
      <c r="AP63" s="590"/>
      <c r="AQ63" s="590"/>
      <c r="AR63" s="590"/>
    </row>
    <row r="64" spans="2:68">
      <c r="B64" s="1530">
        <v>40876</v>
      </c>
      <c r="C64" s="1531">
        <v>19</v>
      </c>
      <c r="D64" s="1532">
        <v>1504</v>
      </c>
      <c r="E64" s="1533">
        <v>0</v>
      </c>
      <c r="F64" s="619">
        <f t="shared" si="15"/>
        <v>1504</v>
      </c>
      <c r="G64" s="619">
        <f t="shared" si="16"/>
        <v>0</v>
      </c>
      <c r="H64" s="619">
        <f t="shared" si="17"/>
        <v>0</v>
      </c>
      <c r="I64" s="619">
        <f t="shared" si="19"/>
        <v>0</v>
      </c>
      <c r="J64" s="619">
        <f t="shared" si="20"/>
        <v>0</v>
      </c>
      <c r="K64" s="619">
        <f t="shared" si="21"/>
        <v>0</v>
      </c>
      <c r="L64" s="619">
        <f t="shared" si="22"/>
        <v>0</v>
      </c>
      <c r="M64" s="619">
        <f t="shared" si="18"/>
        <v>1504</v>
      </c>
      <c r="AA64" s="590"/>
      <c r="AB64" s="590"/>
      <c r="AC64" s="590"/>
      <c r="AD64" s="590"/>
      <c r="AE64" s="590"/>
      <c r="AF64" s="590"/>
      <c r="AG64" s="590"/>
      <c r="AH64" s="590"/>
      <c r="AI64" s="590"/>
      <c r="AJ64" s="590"/>
      <c r="AK64" s="590"/>
      <c r="AL64" s="590"/>
      <c r="AM64" s="590"/>
      <c r="AN64" s="590"/>
      <c r="AO64" s="590"/>
      <c r="AP64" s="590"/>
      <c r="AQ64" s="590"/>
      <c r="AR64" s="590"/>
    </row>
    <row r="65" spans="1:44" ht="15.75" thickBot="1">
      <c r="B65" s="1534">
        <v>40882</v>
      </c>
      <c r="C65" s="1535">
        <v>18</v>
      </c>
      <c r="D65" s="1536">
        <v>1672</v>
      </c>
      <c r="E65" s="1537">
        <v>0</v>
      </c>
      <c r="F65" s="621">
        <f t="shared" si="15"/>
        <v>1672</v>
      </c>
      <c r="G65" s="621">
        <f t="shared" si="16"/>
        <v>0</v>
      </c>
      <c r="H65" s="621">
        <f t="shared" si="17"/>
        <v>0</v>
      </c>
      <c r="I65" s="621">
        <f t="shared" si="19"/>
        <v>0</v>
      </c>
      <c r="J65" s="621">
        <f t="shared" si="20"/>
        <v>0</v>
      </c>
      <c r="K65" s="621">
        <f t="shared" si="21"/>
        <v>0</v>
      </c>
      <c r="L65" s="621">
        <f t="shared" si="22"/>
        <v>0</v>
      </c>
      <c r="M65" s="621">
        <f t="shared" si="18"/>
        <v>1672</v>
      </c>
      <c r="AA65" s="590"/>
      <c r="AB65" s="590"/>
      <c r="AC65" s="590"/>
      <c r="AD65" s="590"/>
      <c r="AE65" s="590"/>
      <c r="AF65" s="590"/>
      <c r="AG65" s="590"/>
      <c r="AH65" s="590"/>
      <c r="AI65" s="590"/>
      <c r="AJ65" s="590"/>
      <c r="AK65" s="590"/>
      <c r="AL65" s="590"/>
      <c r="AM65" s="590"/>
      <c r="AN65" s="590"/>
      <c r="AO65" s="590"/>
      <c r="AP65" s="590"/>
      <c r="AQ65" s="590"/>
      <c r="AR65" s="590"/>
    </row>
    <row r="66" spans="1:44">
      <c r="B66" s="608" t="s">
        <v>1077</v>
      </c>
      <c r="C66" s="625"/>
      <c r="D66" s="599">
        <f t="shared" ref="D66:M66" si="23">SUM(D54:D65)</f>
        <v>24588</v>
      </c>
      <c r="E66" s="623">
        <f t="shared" si="23"/>
        <v>0</v>
      </c>
      <c r="F66" s="623">
        <f t="shared" si="23"/>
        <v>24588</v>
      </c>
      <c r="G66" s="623">
        <f t="shared" si="23"/>
        <v>0</v>
      </c>
      <c r="H66" s="623">
        <f t="shared" si="23"/>
        <v>0</v>
      </c>
      <c r="I66" s="623">
        <f t="shared" si="23"/>
        <v>0</v>
      </c>
      <c r="J66" s="623">
        <f t="shared" si="23"/>
        <v>0</v>
      </c>
      <c r="K66" s="623">
        <f t="shared" si="23"/>
        <v>0</v>
      </c>
      <c r="L66" s="623">
        <f t="shared" si="23"/>
        <v>0</v>
      </c>
      <c r="M66" s="623">
        <f t="shared" si="23"/>
        <v>24588</v>
      </c>
      <c r="AI66" s="590"/>
      <c r="AJ66" s="590"/>
      <c r="AK66" s="590"/>
      <c r="AL66" s="590"/>
      <c r="AM66" s="590"/>
      <c r="AN66" s="590"/>
      <c r="AO66" s="590"/>
      <c r="AP66" s="590"/>
      <c r="AQ66" s="590"/>
      <c r="AR66" s="590"/>
    </row>
    <row r="67" spans="1:44">
      <c r="B67" s="612" t="s">
        <v>411</v>
      </c>
      <c r="C67" s="626"/>
      <c r="D67" s="603">
        <f t="shared" ref="D67:L67" si="24">D66/12</f>
        <v>2049</v>
      </c>
      <c r="E67" s="619">
        <f t="shared" si="24"/>
        <v>0</v>
      </c>
      <c r="F67" s="619">
        <f t="shared" si="24"/>
        <v>2049</v>
      </c>
      <c r="G67" s="619">
        <f t="shared" si="24"/>
        <v>0</v>
      </c>
      <c r="H67" s="619">
        <f t="shared" si="24"/>
        <v>0</v>
      </c>
      <c r="I67" s="619">
        <f t="shared" si="24"/>
        <v>0</v>
      </c>
      <c r="J67" s="619">
        <f t="shared" si="24"/>
        <v>0</v>
      </c>
      <c r="K67" s="619">
        <f t="shared" si="24"/>
        <v>0</v>
      </c>
      <c r="L67" s="619">
        <f t="shared" si="24"/>
        <v>0</v>
      </c>
      <c r="M67" s="619">
        <f>ROUND(M66/12,2)</f>
        <v>2049</v>
      </c>
      <c r="AI67" s="590"/>
      <c r="AJ67" s="590"/>
      <c r="AK67" s="590"/>
      <c r="AL67" s="590"/>
      <c r="AM67" s="590"/>
      <c r="AN67" s="590"/>
      <c r="AO67" s="590"/>
      <c r="AP67" s="590"/>
      <c r="AQ67" s="590"/>
      <c r="AR67" s="590"/>
    </row>
    <row r="68" spans="1:44" ht="20.25">
      <c r="A68" s="89" t="str">
        <f>A1</f>
        <v>Worksheet A-2 - WE Divisor</v>
      </c>
      <c r="B68" s="50"/>
      <c r="C68" s="50"/>
      <c r="M68" s="591"/>
      <c r="N68" s="591"/>
      <c r="O68" s="591"/>
      <c r="P68" s="591"/>
      <c r="Q68" s="591"/>
      <c r="R68" s="616" t="s">
        <v>1541</v>
      </c>
      <c r="AH68" s="590"/>
      <c r="AI68" s="590"/>
      <c r="AJ68" s="590"/>
      <c r="AK68" s="590"/>
      <c r="AL68" s="590"/>
      <c r="AM68" s="590"/>
      <c r="AN68" s="590"/>
      <c r="AO68" s="590"/>
      <c r="AP68" s="590"/>
      <c r="AQ68" s="590"/>
    </row>
    <row r="69" spans="1:44">
      <c r="B69" s="50"/>
      <c r="C69" s="50"/>
      <c r="M69" s="591"/>
      <c r="N69" s="591"/>
      <c r="O69" s="591"/>
      <c r="P69" s="591"/>
      <c r="Q69" s="591"/>
      <c r="R69" s="591"/>
      <c r="AH69" s="590"/>
      <c r="AI69" s="590"/>
      <c r="AJ69" s="590"/>
      <c r="AK69" s="590"/>
      <c r="AL69" s="590"/>
      <c r="AM69" s="590"/>
      <c r="AN69" s="590"/>
      <c r="AO69" s="590"/>
      <c r="AP69" s="590"/>
      <c r="AQ69" s="590"/>
    </row>
    <row r="70" spans="1:44" ht="18">
      <c r="B70" s="1724" t="str">
        <f>+B27</f>
        <v>Westar Energy, Inc.</v>
      </c>
      <c r="C70" s="1698"/>
      <c r="D70" s="1698"/>
      <c r="E70" s="1698"/>
      <c r="F70" s="1698"/>
      <c r="G70" s="1698"/>
      <c r="H70" s="1698"/>
      <c r="I70" s="1698"/>
      <c r="J70" s="1698"/>
      <c r="K70" s="1698"/>
      <c r="L70" s="1699"/>
      <c r="M70" s="1699"/>
      <c r="N70" s="1699"/>
      <c r="O70" s="1699"/>
      <c r="P70" s="1699"/>
      <c r="Q70" s="1699"/>
      <c r="R70" s="1699"/>
      <c r="AH70" s="590"/>
      <c r="AI70" s="590"/>
      <c r="AJ70" s="590"/>
      <c r="AK70" s="590"/>
      <c r="AL70" s="590"/>
      <c r="AM70" s="590"/>
      <c r="AN70" s="590"/>
      <c r="AO70" s="590"/>
      <c r="AP70" s="590"/>
      <c r="AQ70" s="590"/>
    </row>
    <row r="71" spans="1:44" ht="18">
      <c r="B71" s="1724" t="str">
        <f>+B28</f>
        <v>Notes to the Determination of WEN's and WES' Contribution to Transmission Network Load (MW, unless otherwise noted)</v>
      </c>
      <c r="C71" s="1698"/>
      <c r="D71" s="1698"/>
      <c r="E71" s="1698"/>
      <c r="F71" s="1698"/>
      <c r="G71" s="1698"/>
      <c r="H71" s="1698"/>
      <c r="I71" s="1698"/>
      <c r="J71" s="1698"/>
      <c r="K71" s="1698"/>
      <c r="L71" s="1699"/>
      <c r="M71" s="1699"/>
      <c r="N71" s="1699"/>
      <c r="O71" s="1699"/>
      <c r="P71" s="1699"/>
      <c r="Q71" s="1699"/>
      <c r="R71" s="1699"/>
      <c r="AH71" s="590"/>
      <c r="AI71" s="590"/>
      <c r="AJ71" s="590"/>
      <c r="AK71" s="590"/>
      <c r="AL71" s="590"/>
      <c r="AM71" s="590"/>
      <c r="AN71" s="590"/>
      <c r="AO71" s="590"/>
      <c r="AP71" s="590"/>
      <c r="AQ71" s="590"/>
    </row>
    <row r="72" spans="1:44" ht="18">
      <c r="B72" s="1724" t="str">
        <f>+B29</f>
        <v>For the 12 months ended - December 31, 2011</v>
      </c>
      <c r="C72" s="1698"/>
      <c r="D72" s="1698"/>
      <c r="E72" s="1698"/>
      <c r="F72" s="1698"/>
      <c r="G72" s="1698"/>
      <c r="H72" s="1698"/>
      <c r="I72" s="1698"/>
      <c r="J72" s="1698"/>
      <c r="K72" s="1698"/>
      <c r="L72" s="1699"/>
      <c r="M72" s="1699"/>
      <c r="N72" s="1699"/>
      <c r="O72" s="1699"/>
      <c r="P72" s="1699"/>
      <c r="Q72" s="1699"/>
      <c r="R72" s="1699"/>
      <c r="AH72" s="590"/>
      <c r="AI72" s="590"/>
      <c r="AJ72" s="590"/>
      <c r="AK72" s="590"/>
      <c r="AL72" s="590"/>
      <c r="AM72" s="590"/>
      <c r="AN72" s="590"/>
      <c r="AO72" s="590"/>
      <c r="AP72" s="590"/>
      <c r="AQ72" s="590"/>
    </row>
    <row r="73" spans="1:44" ht="15.75">
      <c r="B73" s="1731"/>
      <c r="C73" s="1698"/>
      <c r="D73" s="1698"/>
      <c r="E73" s="1698"/>
      <c r="F73" s="1698"/>
      <c r="G73" s="1698"/>
      <c r="H73" s="1698"/>
      <c r="I73" s="1698"/>
      <c r="J73" s="1698"/>
      <c r="K73" s="1698"/>
      <c r="L73" s="1698"/>
      <c r="M73" s="1698"/>
      <c r="N73" s="1698"/>
      <c r="O73" s="1698"/>
      <c r="P73" s="1698"/>
      <c r="Q73" s="1698"/>
      <c r="R73" s="1698"/>
      <c r="AH73" s="590"/>
      <c r="AI73" s="590"/>
      <c r="AJ73" s="590"/>
      <c r="AK73" s="590"/>
      <c r="AL73" s="590"/>
      <c r="AM73" s="590"/>
      <c r="AN73" s="590"/>
      <c r="AO73" s="590"/>
      <c r="AP73" s="590"/>
      <c r="AQ73" s="590"/>
    </row>
    <row r="74" spans="1:44">
      <c r="B74" s="555"/>
      <c r="AH74" s="590"/>
      <c r="AI74" s="590"/>
      <c r="AJ74" s="590"/>
      <c r="AK74" s="590"/>
      <c r="AL74" s="590"/>
      <c r="AM74" s="590"/>
      <c r="AN74" s="590"/>
      <c r="AO74" s="590"/>
      <c r="AP74" s="590"/>
      <c r="AQ74" s="590"/>
    </row>
    <row r="75" spans="1:44">
      <c r="B75" s="627" t="s">
        <v>810</v>
      </c>
      <c r="C75" s="584" t="s">
        <v>194</v>
      </c>
      <c r="D75" s="32"/>
      <c r="E75" s="32"/>
      <c r="F75" s="32"/>
      <c r="G75" s="32"/>
      <c r="H75" s="35"/>
      <c r="I75" s="35"/>
      <c r="J75" s="35"/>
      <c r="K75" s="35"/>
      <c r="L75" s="35"/>
      <c r="M75" s="35"/>
      <c r="N75" s="35"/>
      <c r="O75" s="35"/>
      <c r="P75" s="35"/>
      <c r="Q75" s="35"/>
      <c r="R75" s="35"/>
      <c r="AH75" s="590"/>
      <c r="AI75" s="590"/>
      <c r="AJ75" s="590"/>
      <c r="AK75" s="590"/>
      <c r="AL75" s="590"/>
      <c r="AM75" s="590"/>
      <c r="AN75" s="590"/>
      <c r="AO75" s="590"/>
      <c r="AP75" s="590"/>
      <c r="AQ75" s="590"/>
    </row>
    <row r="76" spans="1:44">
      <c r="B76" s="44"/>
      <c r="C76" s="32"/>
      <c r="D76" s="32"/>
      <c r="E76" s="32"/>
      <c r="F76" s="32"/>
      <c r="G76" s="32"/>
      <c r="H76" s="35"/>
      <c r="I76" s="35"/>
      <c r="J76" s="35"/>
      <c r="K76" s="35"/>
      <c r="L76" s="35"/>
      <c r="M76" s="35"/>
      <c r="N76" s="35"/>
      <c r="O76" s="35"/>
      <c r="P76" s="35"/>
      <c r="Q76" s="35"/>
      <c r="R76" s="35"/>
      <c r="AH76" s="590"/>
      <c r="AI76" s="590"/>
      <c r="AJ76" s="590"/>
      <c r="AK76" s="590"/>
      <c r="AL76" s="590"/>
      <c r="AM76" s="590"/>
      <c r="AN76" s="590"/>
      <c r="AO76" s="590"/>
      <c r="AP76" s="590"/>
      <c r="AQ76" s="590"/>
    </row>
    <row r="77" spans="1:44">
      <c r="B77" s="627" t="s">
        <v>1418</v>
      </c>
      <c r="C77" s="584" t="s">
        <v>1305</v>
      </c>
      <c r="D77" s="32"/>
      <c r="E77" s="32"/>
      <c r="F77" s="32"/>
      <c r="G77" s="32"/>
      <c r="H77" s="35"/>
      <c r="I77" s="35"/>
      <c r="J77" s="35"/>
      <c r="K77" s="1271"/>
      <c r="L77" s="35"/>
      <c r="M77" s="35"/>
      <c r="N77" s="35"/>
      <c r="O77" s="35"/>
      <c r="P77" s="35"/>
      <c r="Q77" s="35"/>
      <c r="R77" s="35"/>
      <c r="AH77" s="590"/>
      <c r="AI77" s="590"/>
      <c r="AJ77" s="590"/>
      <c r="AK77" s="590"/>
      <c r="AL77" s="590"/>
      <c r="AM77" s="590"/>
      <c r="AN77" s="590"/>
      <c r="AO77" s="590"/>
      <c r="AP77" s="590"/>
      <c r="AQ77" s="590"/>
    </row>
    <row r="78" spans="1:44">
      <c r="B78" s="44"/>
      <c r="C78" s="32"/>
      <c r="D78" s="32"/>
      <c r="E78" s="32"/>
      <c r="F78" s="32"/>
      <c r="G78" s="32"/>
      <c r="H78" s="35"/>
      <c r="I78" s="35"/>
      <c r="J78" s="35"/>
      <c r="K78" s="35"/>
      <c r="L78" s="35"/>
      <c r="M78" s="35"/>
      <c r="N78" s="35"/>
      <c r="O78" s="35"/>
      <c r="P78" s="35"/>
      <c r="Q78" s="35"/>
      <c r="R78" s="35"/>
      <c r="AH78" s="590"/>
      <c r="AI78" s="590"/>
      <c r="AJ78" s="590"/>
      <c r="AK78" s="590"/>
      <c r="AL78" s="590"/>
      <c r="AM78" s="590"/>
      <c r="AN78" s="590"/>
      <c r="AO78" s="590"/>
      <c r="AP78" s="590"/>
      <c r="AQ78" s="590"/>
    </row>
    <row r="79" spans="1:44">
      <c r="B79" s="627" t="s">
        <v>1419</v>
      </c>
      <c r="C79" s="584" t="s">
        <v>1401</v>
      </c>
      <c r="D79" s="32"/>
      <c r="E79" s="32"/>
      <c r="F79" s="32"/>
      <c r="G79" s="32"/>
      <c r="H79" s="35"/>
      <c r="I79" s="35"/>
      <c r="J79" s="35"/>
      <c r="K79" s="35"/>
      <c r="L79" s="35"/>
      <c r="M79" s="35"/>
      <c r="N79" s="35"/>
      <c r="O79" s="35"/>
      <c r="P79" s="35"/>
      <c r="Q79" s="35"/>
      <c r="R79" s="35"/>
      <c r="AH79" s="590"/>
      <c r="AI79" s="590"/>
      <c r="AJ79" s="590"/>
      <c r="AK79" s="590"/>
      <c r="AL79" s="590"/>
      <c r="AM79" s="590"/>
      <c r="AN79" s="590"/>
      <c r="AO79" s="590"/>
      <c r="AP79" s="590"/>
      <c r="AQ79" s="590"/>
    </row>
    <row r="80" spans="1:44">
      <c r="B80" s="44"/>
      <c r="C80" s="32"/>
      <c r="D80" s="32"/>
      <c r="E80" s="32"/>
      <c r="F80" s="32"/>
      <c r="G80" s="32"/>
      <c r="H80" s="35"/>
      <c r="I80" s="35"/>
      <c r="J80" s="35"/>
      <c r="K80" s="35"/>
      <c r="L80" s="35"/>
      <c r="M80" s="35"/>
      <c r="N80" s="35"/>
      <c r="O80" s="35"/>
      <c r="P80" s="35"/>
      <c r="Q80" s="35"/>
      <c r="R80" s="35"/>
      <c r="Z80" s="590"/>
      <c r="AA80" s="590"/>
      <c r="AB80" s="590"/>
      <c r="AC80" s="590"/>
      <c r="AD80" s="590"/>
      <c r="AE80" s="590"/>
      <c r="AF80" s="590"/>
      <c r="AG80" s="590"/>
      <c r="AH80" s="590"/>
      <c r="AI80" s="590"/>
      <c r="AJ80" s="590"/>
      <c r="AK80" s="590"/>
      <c r="AL80" s="590"/>
      <c r="AM80" s="590"/>
      <c r="AN80" s="590"/>
      <c r="AO80" s="590"/>
      <c r="AP80" s="590"/>
      <c r="AQ80" s="590"/>
    </row>
    <row r="81" spans="2:54">
      <c r="B81" s="627" t="s">
        <v>1420</v>
      </c>
      <c r="C81" s="584" t="s">
        <v>898</v>
      </c>
      <c r="D81" s="32"/>
      <c r="E81" s="32"/>
      <c r="F81" s="32"/>
      <c r="G81" s="32"/>
      <c r="H81" s="35"/>
      <c r="I81" s="35"/>
      <c r="J81" s="35"/>
      <c r="K81" s="35"/>
      <c r="L81" s="35"/>
      <c r="M81" s="35"/>
      <c r="N81" s="35"/>
      <c r="O81" s="35"/>
      <c r="P81" s="35"/>
      <c r="Q81" s="35"/>
      <c r="R81" s="35"/>
      <c r="Z81" s="590"/>
      <c r="AA81" s="590"/>
      <c r="AB81" s="590"/>
      <c r="AC81" s="590"/>
      <c r="AD81" s="590"/>
      <c r="AE81" s="590"/>
      <c r="AF81" s="590"/>
      <c r="AG81" s="590"/>
      <c r="AH81" s="590"/>
      <c r="AI81" s="590"/>
      <c r="AJ81" s="590"/>
      <c r="AK81" s="590"/>
      <c r="AL81" s="590"/>
      <c r="AM81" s="590"/>
      <c r="AN81" s="590"/>
      <c r="AO81" s="590"/>
      <c r="AP81" s="590"/>
      <c r="AQ81" s="590"/>
    </row>
    <row r="82" spans="2:54">
      <c r="B82" s="627"/>
      <c r="C82" s="584" t="s">
        <v>1382</v>
      </c>
      <c r="D82" s="32"/>
      <c r="E82" s="32"/>
      <c r="F82" s="32"/>
      <c r="G82" s="32"/>
      <c r="H82" s="35"/>
      <c r="I82" s="35"/>
      <c r="J82" s="35"/>
      <c r="K82" s="35"/>
      <c r="L82" s="35"/>
      <c r="M82" s="35"/>
      <c r="N82" s="35"/>
      <c r="O82" s="35"/>
      <c r="P82" s="35"/>
      <c r="Q82" s="35"/>
      <c r="R82" s="35"/>
      <c r="Z82" s="590"/>
      <c r="AA82" s="590"/>
      <c r="AB82" s="590"/>
      <c r="AC82" s="590"/>
      <c r="AD82" s="590"/>
      <c r="AE82" s="590"/>
      <c r="AF82" s="590"/>
      <c r="AG82" s="590"/>
      <c r="AH82" s="590"/>
      <c r="AI82" s="590"/>
      <c r="AJ82" s="590"/>
      <c r="AK82" s="590"/>
      <c r="AL82" s="590"/>
      <c r="AM82" s="590"/>
      <c r="AN82" s="590"/>
      <c r="AO82" s="590"/>
      <c r="AP82" s="590"/>
      <c r="AQ82" s="590"/>
    </row>
    <row r="83" spans="2:54">
      <c r="B83" s="627"/>
      <c r="D83" s="32"/>
      <c r="E83" s="32"/>
      <c r="F83" s="32"/>
      <c r="G83" s="32"/>
      <c r="H83" s="35"/>
      <c r="I83" s="35"/>
      <c r="J83" s="35"/>
      <c r="K83" s="35"/>
      <c r="L83" s="35"/>
      <c r="M83" s="35"/>
      <c r="N83" s="35"/>
      <c r="O83" s="35"/>
      <c r="P83" s="35"/>
      <c r="Q83" s="35"/>
      <c r="Y83" s="590"/>
      <c r="Z83" s="590"/>
      <c r="AA83" s="590"/>
      <c r="AB83" s="590"/>
      <c r="AC83" s="590"/>
      <c r="AD83" s="590"/>
      <c r="AE83" s="590"/>
      <c r="AF83" s="590"/>
      <c r="AG83" s="590"/>
      <c r="AH83" s="590"/>
      <c r="AI83" s="590"/>
      <c r="AJ83" s="590"/>
      <c r="AK83" s="590"/>
      <c r="AL83" s="590"/>
      <c r="AM83" s="590"/>
      <c r="AN83" s="590"/>
      <c r="AO83" s="590"/>
      <c r="AP83" s="590"/>
    </row>
    <row r="84" spans="2:54">
      <c r="B84" s="44"/>
      <c r="C84" s="32"/>
      <c r="D84" s="32"/>
      <c r="E84" s="32"/>
      <c r="F84" s="1538"/>
      <c r="G84" s="1538"/>
      <c r="H84" s="1538"/>
      <c r="I84" s="1539"/>
      <c r="J84" s="1539"/>
      <c r="K84" s="1539"/>
      <c r="L84" s="1539"/>
      <c r="M84" s="1539"/>
      <c r="N84" s="1539"/>
      <c r="O84" s="1540"/>
      <c r="P84" s="1541"/>
      <c r="Q84" s="538" t="s">
        <v>418</v>
      </c>
      <c r="Y84" s="590"/>
      <c r="Z84" s="590"/>
      <c r="AA84" s="590"/>
      <c r="AB84" s="590"/>
      <c r="AC84" s="590"/>
      <c r="AD84" s="590"/>
      <c r="AE84" s="590"/>
      <c r="AF84" s="590"/>
      <c r="AG84" s="590"/>
      <c r="AH84" s="590"/>
      <c r="AI84" s="590"/>
      <c r="AJ84" s="590"/>
      <c r="AK84" s="590"/>
      <c r="AL84" s="590"/>
      <c r="AM84" s="590"/>
      <c r="AN84" s="590"/>
      <c r="AO84" s="590"/>
      <c r="AP84" s="590"/>
    </row>
    <row r="85" spans="2:54">
      <c r="B85" s="44"/>
      <c r="C85" s="32"/>
      <c r="D85" s="32"/>
      <c r="E85" s="32"/>
      <c r="F85" s="1542"/>
      <c r="G85" s="1542"/>
      <c r="H85" s="1542"/>
      <c r="I85" s="1542"/>
      <c r="J85" s="1542"/>
      <c r="K85" s="1543"/>
      <c r="L85" s="1543"/>
      <c r="M85" s="1542"/>
      <c r="N85" s="1544"/>
      <c r="O85" s="1543"/>
      <c r="P85" s="1543"/>
      <c r="Q85" s="54" t="s">
        <v>419</v>
      </c>
      <c r="Y85" s="590"/>
      <c r="Z85" s="590"/>
      <c r="AA85" s="590"/>
      <c r="AB85" s="590"/>
      <c r="AC85" s="590"/>
      <c r="AD85" s="590"/>
      <c r="AE85" s="590"/>
      <c r="AF85" s="590"/>
      <c r="AG85" s="590"/>
      <c r="AH85" s="590"/>
      <c r="AI85" s="590"/>
      <c r="AJ85" s="590"/>
      <c r="AK85" s="590"/>
      <c r="AL85" s="590"/>
      <c r="AM85" s="590"/>
      <c r="AN85" s="590"/>
      <c r="AO85" s="590"/>
      <c r="AP85" s="590"/>
    </row>
    <row r="86" spans="2:54">
      <c r="B86" s="44"/>
      <c r="C86" s="55"/>
      <c r="D86" s="628"/>
      <c r="E86" s="55"/>
      <c r="F86" s="1545" t="s">
        <v>410</v>
      </c>
      <c r="G86" s="1545" t="s">
        <v>410</v>
      </c>
      <c r="H86" s="1545" t="s">
        <v>410</v>
      </c>
      <c r="I86" s="1545" t="s">
        <v>410</v>
      </c>
      <c r="J86" s="1545" t="s">
        <v>410</v>
      </c>
      <c r="K86" s="1545" t="s">
        <v>410</v>
      </c>
      <c r="L86" s="1545" t="s">
        <v>410</v>
      </c>
      <c r="M86" s="1545" t="s">
        <v>410</v>
      </c>
      <c r="N86" s="1545" t="s">
        <v>410</v>
      </c>
      <c r="O86" s="1545" t="s">
        <v>410</v>
      </c>
      <c r="P86" s="1545" t="s">
        <v>410</v>
      </c>
      <c r="Q86" s="629" t="s">
        <v>637</v>
      </c>
      <c r="Y86" s="590"/>
      <c r="Z86" s="590"/>
      <c r="AA86" s="590"/>
      <c r="AB86" s="590"/>
      <c r="AC86" s="590"/>
      <c r="AD86" s="590"/>
      <c r="AE86" s="590"/>
      <c r="AF86" s="590"/>
      <c r="AG86" s="590"/>
      <c r="AH86" s="590"/>
      <c r="AI86" s="590"/>
      <c r="AJ86" s="590"/>
      <c r="AK86" s="590"/>
      <c r="AL86" s="590"/>
      <c r="AM86" s="590"/>
      <c r="AN86" s="590"/>
      <c r="AO86" s="590"/>
      <c r="AP86" s="590"/>
    </row>
    <row r="87" spans="2:54">
      <c r="B87" s="44"/>
      <c r="C87" s="57" t="s">
        <v>638</v>
      </c>
      <c r="D87" s="95">
        <f t="shared" ref="D87:D98" si="25">+C11</f>
        <v>19</v>
      </c>
      <c r="E87" s="94">
        <f t="shared" ref="E87:E98" si="26">+B11</f>
        <v>40554</v>
      </c>
      <c r="F87" s="1546"/>
      <c r="G87" s="1546"/>
      <c r="H87" s="1546"/>
      <c r="I87" s="1546"/>
      <c r="J87" s="1546"/>
      <c r="K87" s="1547"/>
      <c r="L87" s="1547"/>
      <c r="M87" s="1546"/>
      <c r="N87" s="1546"/>
      <c r="O87" s="1546"/>
      <c r="P87" s="1546"/>
      <c r="Q87" s="539">
        <f t="shared" ref="Q87:Q98" si="27">ROUND(SUM(F87:P87),1)</f>
        <v>0</v>
      </c>
      <c r="AA87" s="58"/>
      <c r="AB87" s="58"/>
      <c r="AC87" s="58"/>
      <c r="AD87" s="58"/>
      <c r="AE87" s="58"/>
      <c r="AF87" s="58"/>
      <c r="AG87" s="58"/>
      <c r="AH87" s="58"/>
      <c r="AI87" s="58"/>
      <c r="AJ87" s="58"/>
      <c r="AK87" s="58"/>
      <c r="AL87" s="58"/>
      <c r="AM87" s="58"/>
      <c r="AN87" s="58"/>
      <c r="AO87" s="58"/>
      <c r="AP87" s="58"/>
      <c r="AQ87" s="55"/>
      <c r="AR87" s="55"/>
      <c r="AS87" s="55"/>
      <c r="AT87" s="55"/>
      <c r="AU87" s="55"/>
      <c r="AV87" s="55"/>
      <c r="AW87" s="55"/>
      <c r="AX87" s="55"/>
      <c r="AY87" s="55"/>
      <c r="AZ87" s="55"/>
      <c r="BA87" s="55"/>
      <c r="BB87" s="55"/>
    </row>
    <row r="88" spans="2:54">
      <c r="B88" s="44"/>
      <c r="C88" s="57" t="s">
        <v>639</v>
      </c>
      <c r="D88" s="95">
        <f t="shared" si="25"/>
        <v>12</v>
      </c>
      <c r="E88" s="94">
        <f t="shared" si="26"/>
        <v>40575</v>
      </c>
      <c r="F88" s="1548"/>
      <c r="G88" s="1548"/>
      <c r="H88" s="1548"/>
      <c r="I88" s="1548"/>
      <c r="J88" s="1548"/>
      <c r="K88" s="1549"/>
      <c r="L88" s="1549"/>
      <c r="M88" s="1548"/>
      <c r="N88" s="1548"/>
      <c r="O88" s="1548"/>
      <c r="P88" s="1548"/>
      <c r="Q88" s="254">
        <f t="shared" si="27"/>
        <v>0</v>
      </c>
      <c r="AA88" s="590"/>
      <c r="AB88" s="590"/>
      <c r="AC88" s="590"/>
      <c r="AD88" s="590"/>
      <c r="AE88" s="590"/>
      <c r="AF88" s="590"/>
      <c r="AG88" s="590"/>
      <c r="AH88" s="590"/>
      <c r="AI88" s="590"/>
      <c r="AJ88" s="590"/>
      <c r="AK88" s="590"/>
      <c r="AL88" s="590"/>
      <c r="AM88" s="590"/>
      <c r="AN88" s="590"/>
      <c r="AO88" s="590"/>
      <c r="AP88" s="590"/>
    </row>
    <row r="89" spans="2:54">
      <c r="B89" s="44"/>
      <c r="C89" s="57" t="s">
        <v>640</v>
      </c>
      <c r="D89" s="95">
        <f t="shared" si="25"/>
        <v>20</v>
      </c>
      <c r="E89" s="94">
        <f t="shared" si="26"/>
        <v>40610</v>
      </c>
      <c r="F89" s="1548"/>
      <c r="G89" s="1548"/>
      <c r="H89" s="1548"/>
      <c r="I89" s="1548"/>
      <c r="J89" s="1548"/>
      <c r="K89" s="1549"/>
      <c r="L89" s="1549"/>
      <c r="M89" s="1548"/>
      <c r="N89" s="1548"/>
      <c r="O89" s="1548"/>
      <c r="P89" s="1548"/>
      <c r="Q89" s="254">
        <f t="shared" si="27"/>
        <v>0</v>
      </c>
      <c r="AA89" s="590"/>
      <c r="AB89" s="590"/>
      <c r="AC89" s="590"/>
      <c r="AD89" s="590"/>
      <c r="AE89" s="590"/>
      <c r="AF89" s="590"/>
      <c r="AG89" s="590"/>
      <c r="AH89" s="590"/>
      <c r="AI89" s="590"/>
      <c r="AJ89" s="590"/>
      <c r="AK89" s="590"/>
      <c r="AL89" s="590"/>
      <c r="AM89" s="590"/>
      <c r="AN89" s="590"/>
      <c r="AO89" s="590"/>
      <c r="AP89" s="590"/>
    </row>
    <row r="90" spans="2:54">
      <c r="B90" s="44"/>
      <c r="C90" s="57" t="s">
        <v>1268</v>
      </c>
      <c r="D90" s="95">
        <f t="shared" si="25"/>
        <v>18</v>
      </c>
      <c r="E90" s="94">
        <f t="shared" si="26"/>
        <v>40642</v>
      </c>
      <c r="F90" s="1548"/>
      <c r="G90" s="1548"/>
      <c r="H90" s="1548"/>
      <c r="I90" s="1548"/>
      <c r="J90" s="1548"/>
      <c r="K90" s="1549"/>
      <c r="L90" s="1549"/>
      <c r="M90" s="1548"/>
      <c r="N90" s="1548"/>
      <c r="O90" s="1548"/>
      <c r="P90" s="1548"/>
      <c r="Q90" s="254">
        <f t="shared" si="27"/>
        <v>0</v>
      </c>
      <c r="AA90" s="590"/>
      <c r="AB90" s="590"/>
      <c r="AC90" s="590"/>
      <c r="AD90" s="590"/>
      <c r="AE90" s="590"/>
      <c r="AF90" s="590"/>
      <c r="AG90" s="590"/>
      <c r="AH90" s="590"/>
      <c r="AI90" s="590"/>
      <c r="AJ90" s="590"/>
      <c r="AK90" s="590"/>
      <c r="AL90" s="590"/>
      <c r="AM90" s="590"/>
      <c r="AN90" s="590"/>
      <c r="AO90" s="590"/>
      <c r="AP90" s="590"/>
    </row>
    <row r="91" spans="2:54">
      <c r="B91" s="44"/>
      <c r="C91" s="57" t="s">
        <v>1546</v>
      </c>
      <c r="D91" s="95">
        <f t="shared" si="25"/>
        <v>17</v>
      </c>
      <c r="E91" s="94">
        <f t="shared" si="26"/>
        <v>40672</v>
      </c>
      <c r="F91" s="1548"/>
      <c r="G91" s="1548"/>
      <c r="H91" s="1548"/>
      <c r="I91" s="1548"/>
      <c r="J91" s="1548"/>
      <c r="K91" s="1549"/>
      <c r="L91" s="1549"/>
      <c r="M91" s="1548"/>
      <c r="N91" s="1548"/>
      <c r="O91" s="1548"/>
      <c r="P91" s="1548"/>
      <c r="Q91" s="254">
        <f t="shared" si="27"/>
        <v>0</v>
      </c>
      <c r="AA91" s="590"/>
      <c r="AB91" s="590"/>
      <c r="AC91" s="590"/>
      <c r="AD91" s="590"/>
      <c r="AE91" s="590"/>
      <c r="AF91" s="590"/>
      <c r="AG91" s="590"/>
      <c r="AH91" s="590"/>
      <c r="AI91" s="590"/>
      <c r="AJ91" s="590"/>
      <c r="AK91" s="590"/>
      <c r="AL91" s="590"/>
      <c r="AM91" s="590"/>
      <c r="AN91" s="590"/>
      <c r="AO91" s="590"/>
      <c r="AP91" s="590"/>
    </row>
    <row r="92" spans="2:54">
      <c r="B92" s="44"/>
      <c r="C92" s="57" t="s">
        <v>1269</v>
      </c>
      <c r="D92" s="95">
        <f t="shared" si="25"/>
        <v>17</v>
      </c>
      <c r="E92" s="94">
        <f t="shared" si="26"/>
        <v>40724</v>
      </c>
      <c r="F92" s="1548"/>
      <c r="G92" s="1548"/>
      <c r="H92" s="1548"/>
      <c r="I92" s="1548"/>
      <c r="J92" s="1548"/>
      <c r="K92" s="1549"/>
      <c r="L92" s="1549"/>
      <c r="M92" s="1548"/>
      <c r="N92" s="1548"/>
      <c r="O92" s="1548"/>
      <c r="P92" s="1548"/>
      <c r="Q92" s="254">
        <f t="shared" si="27"/>
        <v>0</v>
      </c>
      <c r="AA92" s="590"/>
      <c r="AB92" s="590"/>
      <c r="AC92" s="590"/>
      <c r="AD92" s="590"/>
      <c r="AE92" s="590"/>
      <c r="AF92" s="590"/>
      <c r="AG92" s="590"/>
      <c r="AH92" s="590"/>
      <c r="AI92" s="590"/>
      <c r="AJ92" s="590"/>
      <c r="AK92" s="590"/>
      <c r="AL92" s="590"/>
      <c r="AM92" s="590"/>
      <c r="AN92" s="590"/>
      <c r="AO92" s="590"/>
      <c r="AP92" s="590"/>
    </row>
    <row r="93" spans="2:54">
      <c r="B93" s="44"/>
      <c r="C93" s="57" t="s">
        <v>1270</v>
      </c>
      <c r="D93" s="95">
        <f t="shared" si="25"/>
        <v>17</v>
      </c>
      <c r="E93" s="94">
        <f t="shared" si="26"/>
        <v>40751</v>
      </c>
      <c r="F93" s="1548"/>
      <c r="G93" s="1548"/>
      <c r="H93" s="1548"/>
      <c r="I93" s="1548"/>
      <c r="J93" s="1548"/>
      <c r="K93" s="1549"/>
      <c r="L93" s="1549"/>
      <c r="M93" s="1548"/>
      <c r="N93" s="1548"/>
      <c r="O93" s="1548"/>
      <c r="P93" s="1548"/>
      <c r="Q93" s="254">
        <f t="shared" si="27"/>
        <v>0</v>
      </c>
      <c r="AA93" s="590"/>
      <c r="AB93" s="590"/>
      <c r="AC93" s="590"/>
      <c r="AD93" s="590"/>
      <c r="AE93" s="590"/>
      <c r="AF93" s="590"/>
      <c r="AG93" s="590"/>
      <c r="AH93" s="590"/>
      <c r="AI93" s="590"/>
      <c r="AJ93" s="590"/>
      <c r="AK93" s="590"/>
      <c r="AL93" s="590"/>
      <c r="AM93" s="590"/>
      <c r="AN93" s="590"/>
      <c r="AO93" s="590"/>
      <c r="AP93" s="590"/>
    </row>
    <row r="94" spans="2:54">
      <c r="B94" s="44"/>
      <c r="C94" s="57" t="s">
        <v>1271</v>
      </c>
      <c r="D94" s="95">
        <f t="shared" si="25"/>
        <v>16</v>
      </c>
      <c r="E94" s="94">
        <f t="shared" si="26"/>
        <v>40756</v>
      </c>
      <c r="F94" s="1548"/>
      <c r="G94" s="1548"/>
      <c r="H94" s="1548"/>
      <c r="I94" s="1548"/>
      <c r="J94" s="1548"/>
      <c r="K94" s="1549"/>
      <c r="L94" s="1549"/>
      <c r="M94" s="1548"/>
      <c r="N94" s="1548"/>
      <c r="O94" s="1548"/>
      <c r="P94" s="1548"/>
      <c r="Q94" s="254">
        <f t="shared" si="27"/>
        <v>0</v>
      </c>
      <c r="AA94" s="590"/>
      <c r="AB94" s="590"/>
      <c r="AC94" s="590"/>
      <c r="AD94" s="590"/>
      <c r="AE94" s="590"/>
      <c r="AF94" s="590"/>
      <c r="AG94" s="590"/>
      <c r="AH94" s="590"/>
      <c r="AI94" s="590"/>
      <c r="AJ94" s="590"/>
      <c r="AK94" s="590"/>
      <c r="AL94" s="590"/>
      <c r="AM94" s="590"/>
      <c r="AN94" s="590"/>
      <c r="AO94" s="590"/>
      <c r="AP94" s="590"/>
    </row>
    <row r="95" spans="2:54">
      <c r="B95" s="44"/>
      <c r="C95" s="57" t="s">
        <v>1272</v>
      </c>
      <c r="D95" s="95">
        <f t="shared" si="25"/>
        <v>17</v>
      </c>
      <c r="E95" s="94">
        <f t="shared" si="26"/>
        <v>40787</v>
      </c>
      <c r="F95" s="1548"/>
      <c r="G95" s="1548"/>
      <c r="H95" s="1548"/>
      <c r="I95" s="1548"/>
      <c r="J95" s="1548"/>
      <c r="K95" s="1549"/>
      <c r="L95" s="1549"/>
      <c r="M95" s="1548"/>
      <c r="N95" s="1548"/>
      <c r="O95" s="1548"/>
      <c r="P95" s="1548"/>
      <c r="Q95" s="254">
        <f t="shared" si="27"/>
        <v>0</v>
      </c>
      <c r="AA95" s="590"/>
      <c r="AB95" s="590"/>
      <c r="AC95" s="590"/>
      <c r="AD95" s="590"/>
      <c r="AE95" s="590"/>
      <c r="AF95" s="590"/>
      <c r="AG95" s="590"/>
      <c r="AH95" s="590"/>
      <c r="AI95" s="590"/>
      <c r="AJ95" s="590"/>
      <c r="AK95" s="590"/>
      <c r="AL95" s="590"/>
      <c r="AM95" s="590"/>
      <c r="AN95" s="590"/>
      <c r="AO95" s="590"/>
      <c r="AP95" s="590"/>
    </row>
    <row r="96" spans="2:54">
      <c r="B96" s="44"/>
      <c r="C96" s="57" t="s">
        <v>1273</v>
      </c>
      <c r="D96" s="95">
        <f t="shared" si="25"/>
        <v>17</v>
      </c>
      <c r="E96" s="94">
        <f t="shared" si="26"/>
        <v>40820</v>
      </c>
      <c r="F96" s="1548"/>
      <c r="G96" s="1548"/>
      <c r="H96" s="1548"/>
      <c r="I96" s="1548"/>
      <c r="J96" s="1548"/>
      <c r="K96" s="1549"/>
      <c r="L96" s="1549"/>
      <c r="M96" s="1548"/>
      <c r="N96" s="1548"/>
      <c r="O96" s="1548"/>
      <c r="P96" s="1548"/>
      <c r="Q96" s="254">
        <f t="shared" si="27"/>
        <v>0</v>
      </c>
      <c r="AA96" s="590"/>
      <c r="AB96" s="590"/>
      <c r="AC96" s="590"/>
      <c r="AD96" s="590"/>
      <c r="AE96" s="590"/>
      <c r="AF96" s="590"/>
      <c r="AG96" s="590"/>
      <c r="AH96" s="590"/>
      <c r="AI96" s="590"/>
      <c r="AJ96" s="590"/>
      <c r="AK96" s="590"/>
      <c r="AL96" s="590"/>
      <c r="AM96" s="590"/>
      <c r="AN96" s="590"/>
      <c r="AO96" s="590"/>
      <c r="AP96" s="590"/>
    </row>
    <row r="97" spans="2:42">
      <c r="B97" s="44"/>
      <c r="C97" s="57" t="s">
        <v>1274</v>
      </c>
      <c r="D97" s="95">
        <f t="shared" si="25"/>
        <v>19</v>
      </c>
      <c r="E97" s="94">
        <f t="shared" si="26"/>
        <v>40876</v>
      </c>
      <c r="F97" s="1548"/>
      <c r="G97" s="1548"/>
      <c r="H97" s="1548"/>
      <c r="I97" s="1548"/>
      <c r="J97" s="1548"/>
      <c r="K97" s="1549"/>
      <c r="L97" s="1549"/>
      <c r="M97" s="1548"/>
      <c r="N97" s="1548"/>
      <c r="O97" s="1548"/>
      <c r="P97" s="1548"/>
      <c r="Q97" s="254">
        <f t="shared" si="27"/>
        <v>0</v>
      </c>
      <c r="AA97" s="590"/>
      <c r="AB97" s="590"/>
      <c r="AC97" s="590"/>
      <c r="AD97" s="590"/>
      <c r="AE97" s="590"/>
      <c r="AF97" s="590"/>
      <c r="AG97" s="590"/>
      <c r="AH97" s="590"/>
      <c r="AI97" s="590"/>
      <c r="AJ97" s="590"/>
      <c r="AK97" s="590"/>
      <c r="AL97" s="590"/>
      <c r="AM97" s="590"/>
      <c r="AN97" s="590"/>
      <c r="AO97" s="590"/>
      <c r="AP97" s="590"/>
    </row>
    <row r="98" spans="2:42">
      <c r="B98" s="44"/>
      <c r="C98" s="57" t="s">
        <v>1275</v>
      </c>
      <c r="D98" s="95">
        <f t="shared" si="25"/>
        <v>18</v>
      </c>
      <c r="E98" s="94">
        <f t="shared" si="26"/>
        <v>40882</v>
      </c>
      <c r="F98" s="1548"/>
      <c r="G98" s="1548"/>
      <c r="H98" s="1548"/>
      <c r="I98" s="1548"/>
      <c r="J98" s="1548"/>
      <c r="K98" s="1549"/>
      <c r="L98" s="1549"/>
      <c r="M98" s="1548"/>
      <c r="N98" s="1548"/>
      <c r="O98" s="1548"/>
      <c r="P98" s="1548"/>
      <c r="Q98" s="254">
        <f t="shared" si="27"/>
        <v>0</v>
      </c>
      <c r="AA98" s="590"/>
      <c r="AB98" s="590"/>
      <c r="AC98" s="590"/>
      <c r="AD98" s="590"/>
      <c r="AE98" s="590"/>
      <c r="AF98" s="590"/>
      <c r="AG98" s="590"/>
      <c r="AH98" s="590"/>
      <c r="AI98" s="590"/>
      <c r="AJ98" s="590"/>
      <c r="AK98" s="590"/>
      <c r="AL98" s="590"/>
      <c r="AM98" s="590"/>
      <c r="AN98" s="590"/>
      <c r="AO98" s="590"/>
      <c r="AP98" s="590"/>
    </row>
    <row r="99" spans="2:42">
      <c r="AA99" s="590"/>
      <c r="AB99" s="590"/>
      <c r="AC99" s="590"/>
      <c r="AD99" s="590"/>
      <c r="AE99" s="590"/>
      <c r="AF99" s="590"/>
      <c r="AG99" s="590"/>
      <c r="AH99" s="590"/>
      <c r="AI99" s="590"/>
      <c r="AJ99" s="590"/>
      <c r="AK99" s="590"/>
      <c r="AL99" s="590"/>
      <c r="AM99" s="590"/>
      <c r="AN99" s="590"/>
      <c r="AO99" s="590"/>
      <c r="AP99" s="590"/>
    </row>
    <row r="100" spans="2:42" ht="18">
      <c r="B100" s="86"/>
      <c r="C100" s="85"/>
      <c r="D100" s="85"/>
      <c r="E100" s="85"/>
      <c r="F100" s="85"/>
      <c r="G100" s="85"/>
      <c r="H100" s="85"/>
      <c r="I100" s="85"/>
      <c r="J100" s="85"/>
      <c r="K100" s="85"/>
      <c r="L100" s="85"/>
      <c r="M100" s="85"/>
      <c r="N100" s="85"/>
      <c r="O100" s="85"/>
      <c r="P100" s="85"/>
      <c r="Q100" s="85"/>
      <c r="AA100" s="590"/>
      <c r="AB100" s="590"/>
      <c r="AC100" s="590"/>
      <c r="AD100" s="590"/>
      <c r="AE100" s="590"/>
      <c r="AF100" s="590"/>
      <c r="AG100" s="590"/>
      <c r="AH100" s="590"/>
      <c r="AI100" s="590"/>
      <c r="AJ100" s="590"/>
      <c r="AK100" s="590"/>
      <c r="AL100" s="590"/>
      <c r="AM100" s="590"/>
      <c r="AN100" s="590"/>
      <c r="AO100" s="590"/>
      <c r="AP100" s="590"/>
    </row>
    <row r="101" spans="2:42">
      <c r="B101" s="627" t="s">
        <v>1422</v>
      </c>
      <c r="C101" s="584" t="s">
        <v>584</v>
      </c>
      <c r="D101" s="59"/>
      <c r="E101" s="60"/>
      <c r="F101" s="61"/>
      <c r="G101" s="61"/>
      <c r="H101" s="61"/>
      <c r="I101" s="61"/>
      <c r="J101" s="61"/>
      <c r="K101" s="61"/>
      <c r="L101" s="61"/>
      <c r="M101" s="61"/>
      <c r="N101" s="61"/>
      <c r="O101" s="61"/>
      <c r="P101" s="61"/>
      <c r="Q101" s="61"/>
      <c r="AA101" s="590"/>
      <c r="AB101" s="590"/>
      <c r="AC101" s="590"/>
      <c r="AD101" s="590"/>
      <c r="AE101" s="590"/>
      <c r="AF101" s="590"/>
      <c r="AG101" s="590"/>
      <c r="AH101" s="590"/>
      <c r="AI101" s="590"/>
      <c r="AJ101" s="590"/>
      <c r="AK101" s="590"/>
      <c r="AL101" s="590"/>
      <c r="AM101" s="590"/>
      <c r="AN101" s="590"/>
      <c r="AO101" s="590"/>
      <c r="AP101" s="590"/>
    </row>
    <row r="102" spans="2:42">
      <c r="B102" s="627"/>
      <c r="D102" s="59"/>
      <c r="E102" s="60"/>
      <c r="F102" s="1538"/>
      <c r="G102" s="1538"/>
      <c r="H102" s="1538"/>
      <c r="I102" s="1538"/>
      <c r="J102" s="1538"/>
      <c r="K102" s="1538"/>
      <c r="L102" s="1538"/>
      <c r="M102" s="1538"/>
      <c r="N102" s="1539"/>
      <c r="O102" s="1540"/>
      <c r="P102" s="1541"/>
      <c r="Q102" s="538" t="s">
        <v>418</v>
      </c>
      <c r="AA102" s="590"/>
      <c r="AB102" s="590"/>
      <c r="AC102" s="590"/>
      <c r="AD102" s="590"/>
      <c r="AE102" s="590"/>
      <c r="AF102" s="590"/>
      <c r="AG102" s="590"/>
      <c r="AH102" s="590"/>
      <c r="AI102" s="590"/>
      <c r="AJ102" s="590"/>
      <c r="AK102" s="590"/>
      <c r="AL102" s="590"/>
      <c r="AM102" s="590"/>
      <c r="AN102" s="590"/>
      <c r="AO102" s="590"/>
      <c r="AP102" s="590"/>
    </row>
    <row r="103" spans="2:42">
      <c r="B103" s="627"/>
      <c r="C103" s="32"/>
      <c r="D103" s="32"/>
      <c r="E103" s="32"/>
      <c r="F103" s="1542"/>
      <c r="G103" s="1542"/>
      <c r="H103" s="1542"/>
      <c r="I103" s="1542"/>
      <c r="J103" s="1542"/>
      <c r="K103" s="1542"/>
      <c r="L103" s="1542"/>
      <c r="M103" s="1542"/>
      <c r="N103" s="1544"/>
      <c r="O103" s="1543"/>
      <c r="P103" s="1543"/>
      <c r="Q103" s="54" t="s">
        <v>419</v>
      </c>
      <c r="AA103" s="590"/>
      <c r="AB103" s="590"/>
      <c r="AC103" s="590"/>
      <c r="AD103" s="590"/>
      <c r="AE103" s="590"/>
      <c r="AF103" s="590"/>
      <c r="AG103" s="590"/>
      <c r="AH103" s="590"/>
      <c r="AI103" s="590"/>
      <c r="AJ103" s="590"/>
      <c r="AK103" s="590"/>
      <c r="AL103" s="590"/>
      <c r="AM103" s="590"/>
      <c r="AN103" s="590"/>
      <c r="AO103" s="590"/>
      <c r="AP103" s="590"/>
    </row>
    <row r="104" spans="2:42">
      <c r="B104" s="627"/>
      <c r="C104" s="55"/>
      <c r="D104" s="628"/>
      <c r="E104" s="55"/>
      <c r="F104" s="1545" t="s">
        <v>410</v>
      </c>
      <c r="G104" s="1545" t="s">
        <v>410</v>
      </c>
      <c r="H104" s="1545" t="s">
        <v>410</v>
      </c>
      <c r="I104" s="1545" t="s">
        <v>410</v>
      </c>
      <c r="J104" s="1545" t="s">
        <v>410</v>
      </c>
      <c r="K104" s="1545" t="s">
        <v>410</v>
      </c>
      <c r="L104" s="1545" t="s">
        <v>410</v>
      </c>
      <c r="M104" s="1545" t="s">
        <v>410</v>
      </c>
      <c r="N104" s="1545" t="s">
        <v>410</v>
      </c>
      <c r="O104" s="1545" t="s">
        <v>410</v>
      </c>
      <c r="P104" s="1545" t="s">
        <v>410</v>
      </c>
      <c r="Q104" s="629" t="s">
        <v>637</v>
      </c>
      <c r="AA104" s="590"/>
      <c r="AB104" s="590"/>
      <c r="AC104" s="590"/>
      <c r="AD104" s="590"/>
      <c r="AE104" s="590"/>
      <c r="AF104" s="590"/>
      <c r="AG104" s="590"/>
      <c r="AH104" s="590"/>
      <c r="AI104" s="590"/>
      <c r="AJ104" s="590"/>
      <c r="AK104" s="590"/>
      <c r="AL104" s="590"/>
      <c r="AM104" s="590"/>
      <c r="AN104" s="590"/>
      <c r="AO104" s="590"/>
      <c r="AP104" s="590"/>
    </row>
    <row r="105" spans="2:42">
      <c r="B105" s="627"/>
      <c r="C105" s="57" t="s">
        <v>638</v>
      </c>
      <c r="D105" s="95">
        <f t="shared" ref="D105:E116" si="28">+D87</f>
        <v>19</v>
      </c>
      <c r="E105" s="94">
        <f t="shared" si="28"/>
        <v>40554</v>
      </c>
      <c r="F105" s="1550"/>
      <c r="G105" s="1550"/>
      <c r="H105" s="1550"/>
      <c r="I105" s="1550"/>
      <c r="J105" s="1550"/>
      <c r="K105" s="1550"/>
      <c r="L105" s="1550"/>
      <c r="M105" s="1550"/>
      <c r="N105" s="1550"/>
      <c r="O105" s="1550"/>
      <c r="P105" s="1550"/>
      <c r="Q105" s="255">
        <f t="shared" ref="Q105:Q116" si="29">ROUND(SUM(F105:P105),1)</f>
        <v>0</v>
      </c>
      <c r="AA105" s="590"/>
      <c r="AB105" s="590"/>
      <c r="AC105" s="590"/>
      <c r="AD105" s="590"/>
      <c r="AE105" s="590"/>
      <c r="AF105" s="590"/>
      <c r="AG105" s="590"/>
      <c r="AH105" s="590"/>
      <c r="AI105" s="590"/>
      <c r="AJ105" s="590"/>
      <c r="AK105" s="590"/>
      <c r="AL105" s="590"/>
      <c r="AM105" s="590"/>
      <c r="AN105" s="590"/>
      <c r="AO105" s="590"/>
      <c r="AP105" s="590"/>
    </row>
    <row r="106" spans="2:42">
      <c r="B106" s="627"/>
      <c r="C106" s="57" t="s">
        <v>639</v>
      </c>
      <c r="D106" s="95">
        <f t="shared" si="28"/>
        <v>12</v>
      </c>
      <c r="E106" s="94">
        <f t="shared" si="28"/>
        <v>40575</v>
      </c>
      <c r="F106" s="1550"/>
      <c r="G106" s="1550"/>
      <c r="H106" s="1550"/>
      <c r="I106" s="1550"/>
      <c r="J106" s="1550"/>
      <c r="K106" s="1550"/>
      <c r="L106" s="1550"/>
      <c r="M106" s="1550"/>
      <c r="N106" s="1550"/>
      <c r="O106" s="1550"/>
      <c r="P106" s="1550"/>
      <c r="Q106" s="255">
        <f t="shared" si="29"/>
        <v>0</v>
      </c>
      <c r="AA106" s="590"/>
      <c r="AB106" s="590"/>
      <c r="AC106" s="590"/>
      <c r="AD106" s="590"/>
      <c r="AE106" s="590"/>
      <c r="AF106" s="590"/>
      <c r="AG106" s="590"/>
      <c r="AH106" s="590"/>
      <c r="AI106" s="590"/>
      <c r="AJ106" s="590"/>
      <c r="AK106" s="590"/>
      <c r="AL106" s="590"/>
      <c r="AM106" s="590"/>
      <c r="AN106" s="590"/>
      <c r="AO106" s="590"/>
      <c r="AP106" s="590"/>
    </row>
    <row r="107" spans="2:42">
      <c r="B107" s="627"/>
      <c r="C107" s="57" t="s">
        <v>640</v>
      </c>
      <c r="D107" s="95">
        <f t="shared" si="28"/>
        <v>20</v>
      </c>
      <c r="E107" s="94">
        <f t="shared" si="28"/>
        <v>40610</v>
      </c>
      <c r="F107" s="1550"/>
      <c r="G107" s="1550"/>
      <c r="H107" s="1550"/>
      <c r="I107" s="1550"/>
      <c r="J107" s="1550"/>
      <c r="K107" s="1550"/>
      <c r="L107" s="1550"/>
      <c r="M107" s="1550"/>
      <c r="N107" s="1550"/>
      <c r="O107" s="1550"/>
      <c r="P107" s="1550"/>
      <c r="Q107" s="255">
        <f t="shared" si="29"/>
        <v>0</v>
      </c>
      <c r="AA107" s="590"/>
      <c r="AB107" s="590"/>
      <c r="AC107" s="590"/>
      <c r="AD107" s="590"/>
      <c r="AE107" s="590"/>
      <c r="AF107" s="590"/>
      <c r="AG107" s="590"/>
      <c r="AH107" s="590"/>
      <c r="AI107" s="590"/>
      <c r="AJ107" s="590"/>
      <c r="AK107" s="590"/>
      <c r="AL107" s="590"/>
      <c r="AM107" s="590"/>
      <c r="AN107" s="590"/>
      <c r="AO107" s="590"/>
      <c r="AP107" s="590"/>
    </row>
    <row r="108" spans="2:42">
      <c r="B108" s="627"/>
      <c r="C108" s="57" t="s">
        <v>1268</v>
      </c>
      <c r="D108" s="95">
        <f t="shared" si="28"/>
        <v>18</v>
      </c>
      <c r="E108" s="94">
        <f t="shared" si="28"/>
        <v>40642</v>
      </c>
      <c r="F108" s="1550"/>
      <c r="G108" s="1550"/>
      <c r="H108" s="1550"/>
      <c r="I108" s="1550"/>
      <c r="J108" s="1550"/>
      <c r="K108" s="1550"/>
      <c r="L108" s="1550"/>
      <c r="M108" s="1550"/>
      <c r="N108" s="1550"/>
      <c r="O108" s="1550"/>
      <c r="P108" s="1550"/>
      <c r="Q108" s="255">
        <f t="shared" si="29"/>
        <v>0</v>
      </c>
      <c r="AA108" s="590"/>
      <c r="AB108" s="590"/>
      <c r="AC108" s="590"/>
      <c r="AD108" s="590"/>
      <c r="AE108" s="590"/>
      <c r="AF108" s="590"/>
      <c r="AG108" s="590"/>
      <c r="AH108" s="590"/>
      <c r="AI108" s="590"/>
      <c r="AJ108" s="590"/>
      <c r="AK108" s="590"/>
      <c r="AL108" s="590"/>
      <c r="AM108" s="590"/>
      <c r="AN108" s="590"/>
      <c r="AO108" s="590"/>
      <c r="AP108" s="590"/>
    </row>
    <row r="109" spans="2:42">
      <c r="B109" s="627"/>
      <c r="C109" s="57" t="s">
        <v>1546</v>
      </c>
      <c r="D109" s="95">
        <f t="shared" si="28"/>
        <v>17</v>
      </c>
      <c r="E109" s="94">
        <f t="shared" si="28"/>
        <v>40672</v>
      </c>
      <c r="F109" s="1550"/>
      <c r="G109" s="1550"/>
      <c r="H109" s="1550"/>
      <c r="I109" s="1550"/>
      <c r="J109" s="1550"/>
      <c r="K109" s="1550"/>
      <c r="L109" s="1550"/>
      <c r="M109" s="1550"/>
      <c r="N109" s="1550"/>
      <c r="O109" s="1550"/>
      <c r="P109" s="1550"/>
      <c r="Q109" s="255">
        <f t="shared" si="29"/>
        <v>0</v>
      </c>
      <c r="AA109" s="590"/>
      <c r="AB109" s="590"/>
      <c r="AC109" s="590"/>
      <c r="AD109" s="590"/>
      <c r="AE109" s="590"/>
      <c r="AF109" s="590"/>
      <c r="AG109" s="590"/>
      <c r="AH109" s="590"/>
      <c r="AI109" s="590"/>
      <c r="AJ109" s="590"/>
      <c r="AK109" s="590"/>
      <c r="AL109" s="590"/>
      <c r="AM109" s="590"/>
      <c r="AN109" s="590"/>
      <c r="AO109" s="590"/>
      <c r="AP109" s="590"/>
    </row>
    <row r="110" spans="2:42">
      <c r="B110" s="627"/>
      <c r="C110" s="57" t="s">
        <v>1269</v>
      </c>
      <c r="D110" s="95">
        <f t="shared" si="28"/>
        <v>17</v>
      </c>
      <c r="E110" s="94">
        <f t="shared" si="28"/>
        <v>40724</v>
      </c>
      <c r="F110" s="1550"/>
      <c r="G110" s="1550"/>
      <c r="H110" s="1550"/>
      <c r="I110" s="1550"/>
      <c r="J110" s="1550"/>
      <c r="K110" s="1550"/>
      <c r="L110" s="1550"/>
      <c r="M110" s="1550"/>
      <c r="N110" s="1550"/>
      <c r="O110" s="1550"/>
      <c r="P110" s="1550"/>
      <c r="Q110" s="255">
        <f t="shared" si="29"/>
        <v>0</v>
      </c>
      <c r="AA110" s="590"/>
      <c r="AB110" s="590"/>
      <c r="AC110" s="590"/>
      <c r="AD110" s="590"/>
      <c r="AE110" s="590"/>
      <c r="AF110" s="590"/>
      <c r="AG110" s="590"/>
      <c r="AH110" s="590"/>
      <c r="AI110" s="590"/>
      <c r="AJ110" s="590"/>
      <c r="AK110" s="590"/>
      <c r="AL110" s="590"/>
      <c r="AM110" s="590"/>
      <c r="AN110" s="590"/>
      <c r="AO110" s="590"/>
      <c r="AP110" s="590"/>
    </row>
    <row r="111" spans="2:42">
      <c r="B111" s="627"/>
      <c r="C111" s="57" t="s">
        <v>1270</v>
      </c>
      <c r="D111" s="95">
        <f t="shared" si="28"/>
        <v>17</v>
      </c>
      <c r="E111" s="94">
        <f t="shared" si="28"/>
        <v>40751</v>
      </c>
      <c r="F111" s="1550"/>
      <c r="G111" s="1550"/>
      <c r="H111" s="1550"/>
      <c r="I111" s="1550"/>
      <c r="J111" s="1550"/>
      <c r="K111" s="1550"/>
      <c r="L111" s="1550"/>
      <c r="M111" s="1550"/>
      <c r="N111" s="1550"/>
      <c r="O111" s="1550"/>
      <c r="P111" s="1550"/>
      <c r="Q111" s="255">
        <f t="shared" si="29"/>
        <v>0</v>
      </c>
      <c r="AA111" s="590"/>
      <c r="AB111" s="590"/>
      <c r="AC111" s="590"/>
      <c r="AD111" s="590"/>
      <c r="AE111" s="590"/>
      <c r="AF111" s="590"/>
      <c r="AG111" s="590"/>
      <c r="AH111" s="590"/>
      <c r="AI111" s="590"/>
      <c r="AJ111" s="590"/>
      <c r="AK111" s="590"/>
      <c r="AL111" s="590"/>
      <c r="AM111" s="590"/>
      <c r="AN111" s="590"/>
      <c r="AO111" s="590"/>
      <c r="AP111" s="590"/>
    </row>
    <row r="112" spans="2:42">
      <c r="B112" s="627"/>
      <c r="C112" s="57" t="s">
        <v>1271</v>
      </c>
      <c r="D112" s="95">
        <f t="shared" si="28"/>
        <v>16</v>
      </c>
      <c r="E112" s="94">
        <f t="shared" si="28"/>
        <v>40756</v>
      </c>
      <c r="F112" s="1550"/>
      <c r="G112" s="1550"/>
      <c r="H112" s="1550"/>
      <c r="I112" s="1550"/>
      <c r="J112" s="1550"/>
      <c r="K112" s="1550"/>
      <c r="L112" s="1550"/>
      <c r="M112" s="1550"/>
      <c r="N112" s="1550"/>
      <c r="O112" s="1550"/>
      <c r="P112" s="1550"/>
      <c r="Q112" s="255">
        <f t="shared" si="29"/>
        <v>0</v>
      </c>
      <c r="AA112" s="590"/>
      <c r="AB112" s="590"/>
      <c r="AC112" s="590"/>
      <c r="AD112" s="590"/>
      <c r="AE112" s="590"/>
      <c r="AF112" s="590"/>
      <c r="AG112" s="590"/>
      <c r="AH112" s="590"/>
      <c r="AI112" s="590"/>
      <c r="AJ112" s="590"/>
      <c r="AK112" s="590"/>
      <c r="AL112" s="590"/>
      <c r="AM112" s="590"/>
      <c r="AN112" s="590"/>
      <c r="AO112" s="590"/>
      <c r="AP112" s="590"/>
    </row>
    <row r="113" spans="1:70">
      <c r="B113" s="627"/>
      <c r="C113" s="57" t="s">
        <v>1272</v>
      </c>
      <c r="D113" s="95">
        <f t="shared" si="28"/>
        <v>17</v>
      </c>
      <c r="E113" s="94">
        <f t="shared" si="28"/>
        <v>40787</v>
      </c>
      <c r="F113" s="1550"/>
      <c r="G113" s="1550"/>
      <c r="H113" s="1550"/>
      <c r="I113" s="1550"/>
      <c r="J113" s="1550"/>
      <c r="K113" s="1550"/>
      <c r="L113" s="1550"/>
      <c r="M113" s="1550"/>
      <c r="N113" s="1550"/>
      <c r="O113" s="1550"/>
      <c r="P113" s="1550"/>
      <c r="Q113" s="255">
        <f t="shared" si="29"/>
        <v>0</v>
      </c>
      <c r="AA113" s="590"/>
      <c r="AB113" s="590"/>
      <c r="AC113" s="590"/>
      <c r="AD113" s="590"/>
      <c r="AE113" s="590"/>
      <c r="AF113" s="590"/>
      <c r="AG113" s="590"/>
      <c r="AH113" s="590"/>
      <c r="AI113" s="590"/>
      <c r="AJ113" s="590"/>
      <c r="AK113" s="590"/>
      <c r="AL113" s="590"/>
      <c r="AM113" s="590"/>
      <c r="AN113" s="590"/>
      <c r="AO113" s="590"/>
      <c r="AP113" s="590"/>
    </row>
    <row r="114" spans="1:70">
      <c r="B114" s="627"/>
      <c r="C114" s="57" t="s">
        <v>1273</v>
      </c>
      <c r="D114" s="95">
        <f t="shared" si="28"/>
        <v>17</v>
      </c>
      <c r="E114" s="94">
        <f t="shared" si="28"/>
        <v>40820</v>
      </c>
      <c r="F114" s="1550"/>
      <c r="G114" s="1550"/>
      <c r="H114" s="1550"/>
      <c r="I114" s="1550"/>
      <c r="J114" s="1550"/>
      <c r="K114" s="1550"/>
      <c r="L114" s="1550"/>
      <c r="M114" s="1550"/>
      <c r="N114" s="1550"/>
      <c r="O114" s="1550"/>
      <c r="P114" s="1550"/>
      <c r="Q114" s="255">
        <f t="shared" si="29"/>
        <v>0</v>
      </c>
      <c r="AA114" s="590"/>
      <c r="AB114" s="590"/>
      <c r="AC114" s="590"/>
      <c r="AD114" s="590"/>
      <c r="AE114" s="590"/>
      <c r="AF114" s="590"/>
      <c r="AG114" s="590"/>
      <c r="AH114" s="590"/>
      <c r="AI114" s="590"/>
      <c r="AJ114" s="590"/>
      <c r="AK114" s="590"/>
      <c r="AL114" s="590"/>
      <c r="AM114" s="590"/>
      <c r="AN114" s="590"/>
      <c r="AO114" s="590"/>
      <c r="AP114" s="590"/>
    </row>
    <row r="115" spans="1:70">
      <c r="B115" s="627"/>
      <c r="C115" s="57" t="s">
        <v>1274</v>
      </c>
      <c r="D115" s="95">
        <f t="shared" si="28"/>
        <v>19</v>
      </c>
      <c r="E115" s="94">
        <f t="shared" si="28"/>
        <v>40876</v>
      </c>
      <c r="F115" s="1550"/>
      <c r="G115" s="1550"/>
      <c r="H115" s="1550"/>
      <c r="I115" s="1550"/>
      <c r="J115" s="1550"/>
      <c r="K115" s="1550"/>
      <c r="L115" s="1550"/>
      <c r="M115" s="1550"/>
      <c r="N115" s="1550"/>
      <c r="O115" s="1550"/>
      <c r="P115" s="1550"/>
      <c r="Q115" s="255">
        <f t="shared" si="29"/>
        <v>0</v>
      </c>
      <c r="AA115" s="590"/>
      <c r="AB115" s="590"/>
      <c r="AC115" s="590"/>
      <c r="AD115" s="590"/>
      <c r="AE115" s="590"/>
      <c r="AF115" s="590"/>
      <c r="AG115" s="590"/>
      <c r="AH115" s="590"/>
      <c r="AI115" s="590"/>
      <c r="AJ115" s="590"/>
      <c r="AK115" s="590"/>
      <c r="AL115" s="590"/>
      <c r="AM115" s="590"/>
      <c r="AN115" s="590"/>
      <c r="AO115" s="590"/>
      <c r="AP115" s="590"/>
    </row>
    <row r="116" spans="1:70">
      <c r="B116" s="627"/>
      <c r="C116" s="57" t="s">
        <v>1275</v>
      </c>
      <c r="D116" s="95">
        <f t="shared" si="28"/>
        <v>18</v>
      </c>
      <c r="E116" s="94">
        <f t="shared" si="28"/>
        <v>40882</v>
      </c>
      <c r="F116" s="1550"/>
      <c r="G116" s="1550"/>
      <c r="H116" s="1550"/>
      <c r="I116" s="1550"/>
      <c r="J116" s="1550"/>
      <c r="K116" s="1550"/>
      <c r="L116" s="1550"/>
      <c r="M116" s="1550"/>
      <c r="N116" s="1550"/>
      <c r="O116" s="1550"/>
      <c r="P116" s="1550"/>
      <c r="Q116" s="255">
        <f t="shared" si="29"/>
        <v>0</v>
      </c>
      <c r="AA116" s="590"/>
      <c r="AB116" s="590"/>
      <c r="AC116" s="590"/>
      <c r="AD116" s="590"/>
      <c r="AE116" s="590"/>
      <c r="AF116" s="590"/>
      <c r="AG116" s="590"/>
      <c r="AH116" s="590"/>
      <c r="AI116" s="590"/>
      <c r="AJ116" s="590"/>
      <c r="AK116" s="590"/>
      <c r="AL116" s="590"/>
      <c r="AM116" s="590"/>
      <c r="AN116" s="590"/>
      <c r="AO116" s="590"/>
      <c r="AP116" s="590"/>
    </row>
    <row r="117" spans="1:70">
      <c r="AA117" s="590"/>
      <c r="AB117" s="590"/>
      <c r="AC117" s="590"/>
      <c r="AD117" s="590"/>
      <c r="AE117" s="590"/>
      <c r="AF117" s="590"/>
      <c r="AG117" s="590"/>
      <c r="AH117" s="590"/>
      <c r="AI117" s="590"/>
      <c r="AJ117" s="590"/>
      <c r="AK117" s="590"/>
      <c r="AL117" s="590"/>
      <c r="AM117" s="590"/>
      <c r="AN117" s="590"/>
      <c r="AO117" s="590"/>
      <c r="AP117" s="590"/>
    </row>
    <row r="118" spans="1:70">
      <c r="AB118" s="590"/>
      <c r="AC118" s="590"/>
      <c r="AD118" s="590"/>
      <c r="AE118" s="590"/>
      <c r="AF118" s="590"/>
      <c r="AG118" s="590"/>
      <c r="AH118" s="590"/>
      <c r="AI118" s="590"/>
      <c r="AJ118" s="590"/>
      <c r="AK118" s="590"/>
      <c r="AL118" s="590"/>
      <c r="AM118" s="590"/>
      <c r="AN118" s="590"/>
      <c r="AO118" s="590"/>
      <c r="AP118" s="590"/>
      <c r="AQ118" s="590"/>
    </row>
    <row r="119" spans="1:70" ht="20.25">
      <c r="A119" s="89" t="str">
        <f>A1</f>
        <v>Worksheet A-2 - WE Divisor</v>
      </c>
      <c r="B119" s="627"/>
      <c r="D119" s="59"/>
      <c r="E119" s="60"/>
      <c r="F119" s="61"/>
      <c r="G119" s="61"/>
      <c r="H119" s="61"/>
      <c r="I119" s="61"/>
      <c r="J119" s="61"/>
      <c r="K119" s="61"/>
      <c r="L119" s="61"/>
      <c r="M119" s="61"/>
      <c r="N119" s="61"/>
      <c r="O119" s="61"/>
      <c r="P119" s="61"/>
      <c r="Q119" s="61"/>
      <c r="R119" s="616" t="s">
        <v>1542</v>
      </c>
      <c r="AB119" s="590"/>
      <c r="AC119" s="590"/>
      <c r="AD119" s="590"/>
      <c r="AE119" s="590"/>
      <c r="AF119" s="590"/>
      <c r="AG119" s="590"/>
      <c r="AH119" s="590"/>
      <c r="AI119" s="590"/>
      <c r="AJ119" s="590"/>
      <c r="AK119" s="590"/>
      <c r="AL119" s="590"/>
      <c r="AM119" s="590"/>
      <c r="AN119" s="590"/>
      <c r="AO119" s="590"/>
      <c r="AP119" s="590"/>
      <c r="AQ119" s="590"/>
    </row>
    <row r="120" spans="1:70">
      <c r="B120" s="627"/>
      <c r="D120" s="59"/>
      <c r="E120" s="60"/>
      <c r="F120" s="61"/>
      <c r="G120" s="61"/>
      <c r="H120" s="61"/>
      <c r="I120" s="61"/>
      <c r="J120" s="61"/>
      <c r="K120" s="61"/>
      <c r="L120" s="61"/>
      <c r="M120" s="61"/>
      <c r="N120" s="61"/>
      <c r="O120" s="61"/>
      <c r="P120" s="61"/>
      <c r="Q120" s="61"/>
      <c r="R120" s="61"/>
      <c r="AB120" s="590"/>
      <c r="AC120" s="590"/>
      <c r="AD120" s="590"/>
      <c r="AE120" s="590"/>
      <c r="AF120" s="590"/>
      <c r="AG120" s="590"/>
      <c r="AH120" s="590"/>
      <c r="AI120" s="590"/>
      <c r="AJ120" s="590"/>
      <c r="AK120" s="590"/>
      <c r="AL120" s="590"/>
      <c r="AM120" s="590"/>
      <c r="AN120" s="590"/>
      <c r="AO120" s="590"/>
      <c r="AP120" s="590"/>
      <c r="AQ120" s="590"/>
    </row>
    <row r="121" spans="1:70" ht="18">
      <c r="B121" s="1729" t="str">
        <f>+B27</f>
        <v>Westar Energy, Inc.</v>
      </c>
      <c r="C121" s="1721"/>
      <c r="D121" s="1721"/>
      <c r="E121" s="1721"/>
      <c r="F121" s="1721"/>
      <c r="G121" s="1721"/>
      <c r="H121" s="1721"/>
      <c r="I121" s="1721"/>
      <c r="J121" s="1721"/>
      <c r="K121" s="1721"/>
      <c r="L121" s="1721"/>
      <c r="M121" s="1721"/>
      <c r="N121" s="1721"/>
      <c r="O121" s="1721"/>
      <c r="P121" s="1721"/>
      <c r="Q121" s="1721"/>
      <c r="R121" s="1721"/>
      <c r="AB121" s="590"/>
      <c r="AC121" s="590"/>
      <c r="AD121" s="590"/>
      <c r="AE121" s="590"/>
      <c r="AF121" s="590"/>
      <c r="AG121" s="590"/>
      <c r="AH121" s="590"/>
      <c r="AI121" s="590"/>
      <c r="AJ121" s="590"/>
      <c r="AK121" s="590"/>
      <c r="AL121" s="590"/>
      <c r="AM121" s="590"/>
      <c r="AN121" s="590"/>
      <c r="AO121" s="590"/>
      <c r="AP121" s="590"/>
      <c r="AQ121" s="590"/>
    </row>
    <row r="122" spans="1:70" ht="18">
      <c r="B122" s="1729" t="str">
        <f>+B28</f>
        <v>Notes to the Determination of WEN's and WES' Contribution to Transmission Network Load (MW, unless otherwise noted)</v>
      </c>
      <c r="C122" s="1721"/>
      <c r="D122" s="1721"/>
      <c r="E122" s="1721"/>
      <c r="F122" s="1721"/>
      <c r="G122" s="1721"/>
      <c r="H122" s="1721"/>
      <c r="I122" s="1721"/>
      <c r="J122" s="1721"/>
      <c r="K122" s="1721"/>
      <c r="L122" s="1721"/>
      <c r="M122" s="1721"/>
      <c r="N122" s="1721"/>
      <c r="O122" s="1721"/>
      <c r="P122" s="1721"/>
      <c r="Q122" s="1721"/>
      <c r="R122" s="1721"/>
      <c r="AB122" s="590"/>
      <c r="AC122" s="590"/>
      <c r="AD122" s="590"/>
      <c r="AE122" s="590"/>
      <c r="AF122" s="590"/>
      <c r="AG122" s="590"/>
      <c r="AH122" s="590"/>
      <c r="AI122" s="590"/>
      <c r="AJ122" s="590"/>
      <c r="AK122" s="590"/>
      <c r="AL122" s="590"/>
      <c r="AM122" s="590"/>
      <c r="AN122" s="590"/>
      <c r="AO122" s="590"/>
      <c r="AP122" s="590"/>
      <c r="AQ122" s="590"/>
    </row>
    <row r="123" spans="1:70" ht="18">
      <c r="B123" s="1729" t="str">
        <f>+B29</f>
        <v>For the 12 months ended - December 31, 2011</v>
      </c>
      <c r="C123" s="1721"/>
      <c r="D123" s="1721"/>
      <c r="E123" s="1721"/>
      <c r="F123" s="1721"/>
      <c r="G123" s="1721"/>
      <c r="H123" s="1721"/>
      <c r="I123" s="1721"/>
      <c r="J123" s="1721"/>
      <c r="K123" s="1721"/>
      <c r="L123" s="1721"/>
      <c r="M123" s="1721"/>
      <c r="N123" s="1721"/>
      <c r="O123" s="1721"/>
      <c r="P123" s="1721"/>
      <c r="Q123" s="1721"/>
      <c r="R123" s="1721"/>
      <c r="AB123" s="590"/>
      <c r="AC123" s="590"/>
      <c r="AD123" s="590"/>
      <c r="AE123" s="590"/>
      <c r="AF123" s="590"/>
      <c r="AG123" s="590"/>
      <c r="AH123" s="590"/>
      <c r="AI123" s="590"/>
      <c r="AJ123" s="590"/>
      <c r="AK123" s="590"/>
      <c r="AL123" s="590"/>
      <c r="AM123" s="590"/>
      <c r="AN123" s="590"/>
      <c r="AO123" s="590"/>
      <c r="AP123" s="590"/>
      <c r="AQ123" s="590"/>
    </row>
    <row r="124" spans="1:70" ht="15.75">
      <c r="B124" s="1708"/>
      <c r="C124" s="1732"/>
      <c r="D124" s="1732"/>
      <c r="E124" s="1732"/>
      <c r="F124" s="1732"/>
      <c r="G124" s="1732"/>
      <c r="H124" s="1732"/>
      <c r="I124" s="1732"/>
      <c r="J124" s="1732"/>
      <c r="K124" s="1732"/>
      <c r="L124" s="1732"/>
      <c r="M124" s="1732"/>
      <c r="N124" s="1732"/>
      <c r="O124" s="1732"/>
      <c r="P124" s="1732"/>
      <c r="Q124" s="1732"/>
      <c r="R124" s="1732"/>
      <c r="AB124" s="590"/>
      <c r="AC124" s="590"/>
      <c r="AD124" s="590"/>
      <c r="AE124" s="590"/>
      <c r="AF124" s="590"/>
      <c r="AG124" s="590"/>
      <c r="AH124" s="590"/>
      <c r="AI124" s="590"/>
      <c r="AJ124" s="590"/>
      <c r="AK124" s="590"/>
      <c r="AL124" s="590"/>
      <c r="AM124" s="590"/>
      <c r="AN124" s="590"/>
      <c r="AO124" s="590"/>
      <c r="AP124" s="590"/>
      <c r="AQ124" s="590"/>
    </row>
    <row r="125" spans="1:70">
      <c r="AB125" s="590"/>
      <c r="AC125" s="590"/>
      <c r="AD125" s="590"/>
      <c r="AE125" s="590"/>
      <c r="AF125" s="590"/>
      <c r="AG125" s="590"/>
      <c r="AH125" s="590"/>
      <c r="AI125" s="590"/>
      <c r="AJ125" s="590"/>
      <c r="AK125" s="590"/>
      <c r="AL125" s="590"/>
      <c r="AM125" s="590"/>
      <c r="AN125" s="590"/>
      <c r="AO125" s="590"/>
      <c r="AP125" s="590"/>
      <c r="AQ125" s="590"/>
    </row>
    <row r="126" spans="1:70" ht="15.75">
      <c r="C126" s="170"/>
      <c r="AB126" s="590"/>
      <c r="AC126" s="590"/>
      <c r="AD126" s="590"/>
      <c r="AE126" s="590"/>
      <c r="AF126" s="590"/>
      <c r="AG126" s="590"/>
      <c r="AH126" s="590"/>
      <c r="AI126" s="590"/>
      <c r="AJ126" s="590"/>
      <c r="AK126" s="590"/>
      <c r="AL126" s="590"/>
      <c r="AM126" s="590"/>
      <c r="AN126" s="590"/>
      <c r="AO126" s="590"/>
      <c r="AP126" s="590"/>
      <c r="AQ126" s="590"/>
    </row>
    <row r="127" spans="1:70" ht="15.75">
      <c r="C127" s="1270"/>
      <c r="AB127" s="590"/>
      <c r="AC127" s="590"/>
      <c r="AD127" s="590"/>
      <c r="AE127" s="590"/>
      <c r="AF127" s="590"/>
      <c r="AG127" s="590"/>
      <c r="AH127" s="590"/>
      <c r="AI127" s="590"/>
      <c r="AJ127" s="590"/>
      <c r="AK127" s="590"/>
      <c r="AL127" s="590"/>
      <c r="AM127" s="590"/>
      <c r="AN127" s="590"/>
      <c r="AO127" s="590"/>
      <c r="AP127" s="590"/>
      <c r="AQ127" s="590"/>
    </row>
    <row r="128" spans="1:70">
      <c r="B128" s="627" t="s">
        <v>1421</v>
      </c>
      <c r="C128" s="584" t="s">
        <v>365</v>
      </c>
      <c r="D128" s="32"/>
      <c r="E128" s="62"/>
      <c r="F128" s="63"/>
      <c r="G128" s="63"/>
      <c r="H128" s="63"/>
      <c r="I128" s="63"/>
      <c r="J128" s="63"/>
      <c r="K128" s="63"/>
      <c r="L128" s="63"/>
      <c r="M128" s="63"/>
      <c r="N128" s="63"/>
      <c r="O128" s="63"/>
      <c r="P128" s="63"/>
      <c r="Q128" s="63"/>
      <c r="R128" s="63"/>
      <c r="Z128" s="64"/>
      <c r="AA128" s="65"/>
      <c r="AB128" s="65"/>
      <c r="AC128" s="65"/>
      <c r="AD128" s="65"/>
      <c r="AE128" s="65"/>
      <c r="AF128" s="65"/>
      <c r="AG128" s="65"/>
      <c r="AH128" s="65"/>
      <c r="AI128" s="65"/>
      <c r="AJ128" s="65"/>
      <c r="AK128" s="65"/>
      <c r="AL128" s="65"/>
      <c r="AM128" s="65"/>
      <c r="AN128" s="65"/>
      <c r="AO128" s="65"/>
      <c r="AP128" s="65"/>
      <c r="AQ128" s="65"/>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row>
    <row r="129" spans="2:71">
      <c r="B129" s="627"/>
      <c r="D129" s="32"/>
      <c r="E129" s="62"/>
      <c r="F129" s="1726" t="s">
        <v>1545</v>
      </c>
      <c r="G129" s="1727"/>
      <c r="H129" s="1727"/>
      <c r="I129" s="1727"/>
      <c r="J129" s="1727"/>
      <c r="K129" s="1728"/>
      <c r="L129" s="1726" t="s">
        <v>1544</v>
      </c>
      <c r="M129" s="1727"/>
      <c r="N129" s="1727"/>
      <c r="O129" s="1727"/>
      <c r="P129" s="1727"/>
      <c r="Q129" s="1728"/>
      <c r="R129" s="535"/>
      <c r="S129" s="63"/>
      <c r="AA129" s="64"/>
      <c r="AB129" s="65"/>
      <c r="AC129" s="65"/>
      <c r="AD129" s="65"/>
      <c r="AE129" s="65"/>
      <c r="AF129" s="65"/>
      <c r="AG129" s="65"/>
      <c r="AH129" s="65"/>
      <c r="AI129" s="65"/>
      <c r="AJ129" s="65"/>
      <c r="AK129" s="65"/>
      <c r="AL129" s="65"/>
      <c r="AM129" s="65"/>
      <c r="AN129" s="65"/>
      <c r="AO129" s="65"/>
      <c r="AP129" s="65"/>
      <c r="AQ129" s="65"/>
      <c r="AR129" s="65"/>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row>
    <row r="130" spans="2:71">
      <c r="B130" s="627"/>
      <c r="D130" s="32"/>
      <c r="E130" s="32" t="s">
        <v>366</v>
      </c>
      <c r="F130" s="1551"/>
      <c r="G130" s="1551"/>
      <c r="H130" s="1551"/>
      <c r="I130" s="1552"/>
      <c r="J130" s="1553"/>
      <c r="K130" s="534"/>
      <c r="L130" s="1551" t="s">
        <v>355</v>
      </c>
      <c r="M130" s="1551"/>
      <c r="N130" s="1552"/>
      <c r="O130" s="1553"/>
      <c r="P130" s="1553"/>
      <c r="Q130" s="534"/>
      <c r="R130" s="630" t="s">
        <v>1276</v>
      </c>
      <c r="S130" s="63"/>
      <c r="AA130" s="64"/>
      <c r="AB130" s="65"/>
      <c r="AC130" s="65"/>
      <c r="AD130" s="65"/>
      <c r="AE130" s="65"/>
      <c r="AF130" s="65"/>
      <c r="AG130" s="65"/>
      <c r="AH130" s="65"/>
      <c r="AI130" s="65"/>
      <c r="AJ130" s="65"/>
      <c r="AK130" s="65"/>
      <c r="AL130" s="65"/>
      <c r="AM130" s="65"/>
      <c r="AN130" s="65"/>
      <c r="AO130" s="65"/>
      <c r="AP130" s="65"/>
      <c r="AQ130" s="65"/>
      <c r="AR130" s="65"/>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row>
    <row r="131" spans="2:71">
      <c r="B131" s="627"/>
      <c r="C131" s="631"/>
      <c r="D131" s="32"/>
      <c r="E131" s="32" t="s">
        <v>354</v>
      </c>
      <c r="F131" s="1542" t="s">
        <v>357</v>
      </c>
      <c r="G131" s="1542" t="s">
        <v>357</v>
      </c>
      <c r="H131" s="1542" t="s">
        <v>357</v>
      </c>
      <c r="I131" s="1554" t="s">
        <v>357</v>
      </c>
      <c r="J131" s="1542" t="s">
        <v>357</v>
      </c>
      <c r="K131" s="632" t="s">
        <v>358</v>
      </c>
      <c r="L131" s="1542" t="s">
        <v>356</v>
      </c>
      <c r="M131" s="1541" t="s">
        <v>357</v>
      </c>
      <c r="N131" s="1554" t="s">
        <v>357</v>
      </c>
      <c r="O131" s="1542" t="s">
        <v>357</v>
      </c>
      <c r="P131" s="1542" t="s">
        <v>357</v>
      </c>
      <c r="Q131" s="632" t="s">
        <v>358</v>
      </c>
      <c r="R131" s="54" t="s">
        <v>1277</v>
      </c>
      <c r="S131" s="63"/>
      <c r="AA131" s="64"/>
      <c r="AB131" s="65"/>
      <c r="AC131" s="65"/>
      <c r="AD131" s="65"/>
      <c r="AE131" s="65"/>
      <c r="AF131" s="65"/>
      <c r="AG131" s="65"/>
      <c r="AH131" s="65"/>
      <c r="AI131" s="65"/>
      <c r="AJ131" s="65"/>
      <c r="AK131" s="65"/>
      <c r="AL131" s="65"/>
      <c r="AM131" s="65"/>
      <c r="AN131" s="65"/>
      <c r="AO131" s="65"/>
      <c r="AP131" s="65"/>
      <c r="AQ131" s="65"/>
      <c r="AR131" s="65"/>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row>
    <row r="132" spans="2:71">
      <c r="B132" s="627"/>
      <c r="C132" s="55"/>
      <c r="D132" s="628"/>
      <c r="E132" s="55"/>
      <c r="F132" s="1542"/>
      <c r="G132" s="1542"/>
      <c r="H132" s="1542"/>
      <c r="I132" s="1554"/>
      <c r="J132" s="1542"/>
      <c r="K132" s="633" t="s">
        <v>370</v>
      </c>
      <c r="L132" s="1556"/>
      <c r="M132" s="1542"/>
      <c r="N132" s="1554"/>
      <c r="O132" s="1542"/>
      <c r="P132" s="1542"/>
      <c r="Q132" s="630" t="s">
        <v>648</v>
      </c>
      <c r="R132" s="54" t="s">
        <v>647</v>
      </c>
      <c r="S132" s="634"/>
      <c r="AA132" s="64"/>
      <c r="AB132" s="65"/>
      <c r="AC132" s="65"/>
      <c r="AD132" s="65"/>
      <c r="AE132" s="65"/>
      <c r="AF132" s="65"/>
      <c r="AG132" s="65"/>
      <c r="AH132" s="65"/>
      <c r="AI132" s="65"/>
      <c r="AJ132" s="65"/>
      <c r="AK132" s="65"/>
      <c r="AL132" s="65"/>
      <c r="AM132" s="65"/>
      <c r="AN132" s="65"/>
      <c r="AO132" s="65"/>
      <c r="AP132" s="65"/>
      <c r="AQ132" s="65"/>
      <c r="AR132" s="65"/>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row>
    <row r="133" spans="2:71">
      <c r="B133" s="627"/>
      <c r="C133" s="55"/>
      <c r="D133" s="628"/>
      <c r="E133" s="55"/>
      <c r="F133" s="1559" t="s">
        <v>755</v>
      </c>
      <c r="G133" s="1560" t="s">
        <v>756</v>
      </c>
      <c r="H133" s="1561" t="s">
        <v>359</v>
      </c>
      <c r="I133" s="1560" t="s">
        <v>758</v>
      </c>
      <c r="J133" s="1562" t="s">
        <v>759</v>
      </c>
      <c r="K133" s="1559" t="s">
        <v>760</v>
      </c>
      <c r="L133" s="1560" t="s">
        <v>360</v>
      </c>
      <c r="M133" s="1563" t="s">
        <v>361</v>
      </c>
      <c r="N133" s="1560" t="s">
        <v>362</v>
      </c>
      <c r="O133" s="1564" t="s">
        <v>363</v>
      </c>
      <c r="P133" s="1565" t="s">
        <v>364</v>
      </c>
      <c r="Q133" s="56" t="s">
        <v>369</v>
      </c>
      <c r="R133" s="56" t="s">
        <v>646</v>
      </c>
      <c r="S133" s="63"/>
      <c r="U133" s="636"/>
      <c r="V133" s="636"/>
      <c r="AA133" s="64"/>
      <c r="AB133" s="65"/>
      <c r="AC133" s="65"/>
      <c r="AD133" s="65"/>
      <c r="AE133" s="65"/>
      <c r="AF133" s="65"/>
      <c r="AG133" s="65"/>
      <c r="AH133" s="65"/>
      <c r="AI133" s="65"/>
      <c r="AJ133" s="65"/>
      <c r="AK133" s="65"/>
      <c r="AL133" s="65"/>
      <c r="AM133" s="65"/>
      <c r="AN133" s="65"/>
      <c r="AO133" s="65"/>
      <c r="AP133" s="65"/>
      <c r="AQ133" s="65"/>
      <c r="AR133" s="65"/>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row>
    <row r="134" spans="2:71">
      <c r="B134" s="627"/>
      <c r="C134" s="57" t="s">
        <v>638</v>
      </c>
      <c r="D134" s="95">
        <f t="shared" ref="D134:E145" si="30">+D105</f>
        <v>19</v>
      </c>
      <c r="E134" s="57">
        <f t="shared" si="30"/>
        <v>40554</v>
      </c>
      <c r="F134" s="1555"/>
      <c r="G134" s="1555"/>
      <c r="H134" s="1555"/>
      <c r="I134" s="1555"/>
      <c r="J134" s="1555"/>
      <c r="K134" s="988">
        <f t="shared" ref="K134:K145" si="31">SUM(F134:J134)</f>
        <v>0</v>
      </c>
      <c r="L134" s="1557">
        <v>3</v>
      </c>
      <c r="M134" s="1555"/>
      <c r="N134" s="1555"/>
      <c r="O134" s="1555"/>
      <c r="P134" s="1548"/>
      <c r="Q134" s="637">
        <f t="shared" ref="Q134:Q145" si="32">SUM(L134:P134)</f>
        <v>3</v>
      </c>
      <c r="R134" s="637">
        <f>K134+Q134</f>
        <v>3</v>
      </c>
      <c r="S134" s="63"/>
      <c r="U134" s="638"/>
      <c r="V134" s="639"/>
      <c r="AA134" s="64"/>
      <c r="AB134" s="65"/>
      <c r="AC134" s="65"/>
      <c r="AD134" s="65"/>
      <c r="AE134" s="65"/>
      <c r="AF134" s="65"/>
      <c r="AG134" s="65"/>
      <c r="AH134" s="65"/>
      <c r="AI134" s="65"/>
      <c r="AJ134" s="65"/>
      <c r="AK134" s="65"/>
      <c r="AL134" s="65"/>
      <c r="AM134" s="65"/>
      <c r="AN134" s="65"/>
      <c r="AO134" s="65"/>
      <c r="AP134" s="65"/>
      <c r="AQ134" s="65"/>
      <c r="AR134" s="65"/>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row>
    <row r="135" spans="2:71">
      <c r="B135" s="627"/>
      <c r="C135" s="57" t="s">
        <v>639</v>
      </c>
      <c r="D135" s="95">
        <f t="shared" si="30"/>
        <v>12</v>
      </c>
      <c r="E135" s="57">
        <f t="shared" si="30"/>
        <v>40575</v>
      </c>
      <c r="F135" s="1555"/>
      <c r="G135" s="1555"/>
      <c r="H135" s="1555"/>
      <c r="I135" s="1555"/>
      <c r="J135" s="1555"/>
      <c r="K135" s="988">
        <f t="shared" si="31"/>
        <v>0</v>
      </c>
      <c r="L135" s="1557">
        <v>3</v>
      </c>
      <c r="M135" s="1555"/>
      <c r="N135" s="1555"/>
      <c r="O135" s="1555"/>
      <c r="P135" s="1548"/>
      <c r="Q135" s="637">
        <f t="shared" si="32"/>
        <v>3</v>
      </c>
      <c r="R135" s="637">
        <f t="shared" ref="R135:R145" si="33">K135+Q135</f>
        <v>3</v>
      </c>
      <c r="S135" s="63"/>
      <c r="U135" s="638"/>
      <c r="V135" s="639"/>
      <c r="AA135" s="64"/>
      <c r="AB135" s="65"/>
      <c r="AC135" s="65"/>
      <c r="AD135" s="65"/>
      <c r="AE135" s="65"/>
      <c r="AF135" s="65"/>
      <c r="AG135" s="65"/>
      <c r="AH135" s="65"/>
      <c r="AI135" s="65"/>
      <c r="AJ135" s="65"/>
      <c r="AK135" s="65"/>
      <c r="AL135" s="65"/>
      <c r="AM135" s="65"/>
      <c r="AN135" s="65"/>
      <c r="AO135" s="65"/>
      <c r="AP135" s="65"/>
      <c r="AQ135" s="65"/>
      <c r="AR135" s="65"/>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row>
    <row r="136" spans="2:71">
      <c r="B136" s="627"/>
      <c r="C136" s="57" t="s">
        <v>640</v>
      </c>
      <c r="D136" s="95">
        <f t="shared" si="30"/>
        <v>20</v>
      </c>
      <c r="E136" s="57">
        <f t="shared" si="30"/>
        <v>40610</v>
      </c>
      <c r="F136" s="1555"/>
      <c r="G136" s="1555"/>
      <c r="H136" s="1555"/>
      <c r="I136" s="1555"/>
      <c r="J136" s="1555"/>
      <c r="K136" s="988">
        <f t="shared" si="31"/>
        <v>0</v>
      </c>
      <c r="L136" s="1557">
        <v>2</v>
      </c>
      <c r="M136" s="1555"/>
      <c r="N136" s="1555"/>
      <c r="O136" s="1555"/>
      <c r="P136" s="1548"/>
      <c r="Q136" s="637">
        <f t="shared" si="32"/>
        <v>2</v>
      </c>
      <c r="R136" s="637">
        <f t="shared" si="33"/>
        <v>2</v>
      </c>
      <c r="S136" s="63"/>
      <c r="U136" s="638"/>
      <c r="V136" s="639"/>
      <c r="AA136" s="64"/>
      <c r="AB136" s="65"/>
      <c r="AC136" s="65"/>
      <c r="AD136" s="65"/>
      <c r="AE136" s="65"/>
      <c r="AF136" s="65"/>
      <c r="AG136" s="65"/>
      <c r="AH136" s="65"/>
      <c r="AI136" s="65"/>
      <c r="AJ136" s="65"/>
      <c r="AK136" s="65"/>
      <c r="AL136" s="65"/>
      <c r="AM136" s="65"/>
      <c r="AN136" s="65"/>
      <c r="AO136" s="65"/>
      <c r="AP136" s="65"/>
      <c r="AQ136" s="65"/>
      <c r="AR136" s="65"/>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row>
    <row r="137" spans="2:71">
      <c r="B137" s="627"/>
      <c r="C137" s="57" t="s">
        <v>1268</v>
      </c>
      <c r="D137" s="95">
        <f t="shared" si="30"/>
        <v>18</v>
      </c>
      <c r="E137" s="57">
        <f t="shared" si="30"/>
        <v>40642</v>
      </c>
      <c r="F137" s="1555"/>
      <c r="G137" s="1555"/>
      <c r="H137" s="1555"/>
      <c r="I137" s="1555"/>
      <c r="J137" s="1555"/>
      <c r="K137" s="988">
        <f t="shared" si="31"/>
        <v>0</v>
      </c>
      <c r="L137" s="1557"/>
      <c r="M137" s="1555"/>
      <c r="N137" s="1555"/>
      <c r="O137" s="1555"/>
      <c r="P137" s="1548"/>
      <c r="Q137" s="637">
        <f t="shared" si="32"/>
        <v>0</v>
      </c>
      <c r="R137" s="637">
        <f t="shared" si="33"/>
        <v>0</v>
      </c>
      <c r="S137" s="63"/>
      <c r="U137" s="638"/>
      <c r="V137" s="639"/>
      <c r="AA137" s="64"/>
      <c r="AB137" s="65"/>
      <c r="AC137" s="65"/>
      <c r="AD137" s="65"/>
      <c r="AE137" s="65"/>
      <c r="AF137" s="65"/>
      <c r="AG137" s="65"/>
      <c r="AH137" s="65"/>
      <c r="AI137" s="65"/>
      <c r="AJ137" s="65"/>
      <c r="AK137" s="65"/>
      <c r="AL137" s="65"/>
      <c r="AM137" s="65"/>
      <c r="AN137" s="65"/>
      <c r="AO137" s="65"/>
      <c r="AP137" s="65"/>
      <c r="AQ137" s="65"/>
      <c r="AR137" s="65"/>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row>
    <row r="138" spans="2:71">
      <c r="B138" s="627"/>
      <c r="C138" s="57" t="s">
        <v>1546</v>
      </c>
      <c r="D138" s="95">
        <f t="shared" si="30"/>
        <v>17</v>
      </c>
      <c r="E138" s="57">
        <f t="shared" si="30"/>
        <v>40672</v>
      </c>
      <c r="F138" s="1555"/>
      <c r="G138" s="1555"/>
      <c r="H138" s="1555"/>
      <c r="I138" s="1555"/>
      <c r="J138" s="1555"/>
      <c r="K138" s="988">
        <f t="shared" si="31"/>
        <v>0</v>
      </c>
      <c r="L138" s="1555"/>
      <c r="M138" s="1555"/>
      <c r="N138" s="1555"/>
      <c r="O138" s="1555"/>
      <c r="P138" s="1548"/>
      <c r="Q138" s="637">
        <f t="shared" si="32"/>
        <v>0</v>
      </c>
      <c r="R138" s="637">
        <f t="shared" si="33"/>
        <v>0</v>
      </c>
      <c r="S138" s="63"/>
      <c r="U138" s="638"/>
      <c r="V138" s="639"/>
      <c r="AA138" s="64"/>
      <c r="AB138" s="65"/>
      <c r="AC138" s="65"/>
      <c r="AD138" s="65"/>
      <c r="AE138" s="65"/>
      <c r="AF138" s="65"/>
      <c r="AG138" s="65"/>
      <c r="AH138" s="65"/>
      <c r="AI138" s="65"/>
      <c r="AJ138" s="65"/>
      <c r="AK138" s="65"/>
      <c r="AL138" s="65"/>
      <c r="AM138" s="65"/>
      <c r="AN138" s="65"/>
      <c r="AO138" s="65"/>
      <c r="AP138" s="65"/>
      <c r="AQ138" s="65"/>
      <c r="AR138" s="65"/>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row>
    <row r="139" spans="2:71">
      <c r="B139" s="627"/>
      <c r="C139" s="57" t="s">
        <v>1269</v>
      </c>
      <c r="D139" s="95">
        <f t="shared" si="30"/>
        <v>17</v>
      </c>
      <c r="E139" s="57">
        <f t="shared" si="30"/>
        <v>40724</v>
      </c>
      <c r="F139" s="1555"/>
      <c r="G139" s="1555"/>
      <c r="H139" s="1555"/>
      <c r="I139" s="1555"/>
      <c r="J139" s="1555"/>
      <c r="K139" s="988">
        <f t="shared" si="31"/>
        <v>0</v>
      </c>
      <c r="L139" s="1555"/>
      <c r="M139" s="1555"/>
      <c r="N139" s="1555"/>
      <c r="O139" s="1555"/>
      <c r="P139" s="1548"/>
      <c r="Q139" s="637">
        <f t="shared" si="32"/>
        <v>0</v>
      </c>
      <c r="R139" s="637">
        <f t="shared" si="33"/>
        <v>0</v>
      </c>
      <c r="S139" s="63"/>
      <c r="U139" s="638"/>
      <c r="V139" s="639"/>
      <c r="AA139" s="64"/>
      <c r="AB139" s="65"/>
      <c r="AC139" s="65"/>
      <c r="AD139" s="65"/>
      <c r="AE139" s="65"/>
      <c r="AF139" s="65"/>
      <c r="AG139" s="65"/>
      <c r="AH139" s="65"/>
      <c r="AI139" s="65"/>
      <c r="AJ139" s="65"/>
      <c r="AK139" s="65"/>
      <c r="AL139" s="65"/>
      <c r="AM139" s="65"/>
      <c r="AN139" s="65"/>
      <c r="AO139" s="65"/>
      <c r="AP139" s="65"/>
      <c r="AQ139" s="65"/>
      <c r="AR139" s="65"/>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row>
    <row r="140" spans="2:71">
      <c r="B140" s="627"/>
      <c r="C140" s="57" t="s">
        <v>1270</v>
      </c>
      <c r="D140" s="95">
        <f t="shared" si="30"/>
        <v>17</v>
      </c>
      <c r="E140" s="57">
        <f t="shared" si="30"/>
        <v>40751</v>
      </c>
      <c r="F140" s="1555"/>
      <c r="G140" s="1555"/>
      <c r="H140" s="1555"/>
      <c r="I140" s="1555"/>
      <c r="J140" s="1555"/>
      <c r="K140" s="988">
        <f t="shared" si="31"/>
        <v>0</v>
      </c>
      <c r="L140" s="1555"/>
      <c r="M140" s="1555"/>
      <c r="N140" s="1555"/>
      <c r="O140" s="1555"/>
      <c r="P140" s="1548"/>
      <c r="Q140" s="637">
        <f t="shared" si="32"/>
        <v>0</v>
      </c>
      <c r="R140" s="637">
        <f t="shared" si="33"/>
        <v>0</v>
      </c>
      <c r="S140" s="63"/>
      <c r="U140" s="638"/>
      <c r="V140" s="639"/>
      <c r="AA140" s="64"/>
      <c r="AB140" s="65"/>
      <c r="AC140" s="65"/>
      <c r="AD140" s="65"/>
      <c r="AE140" s="65"/>
      <c r="AF140" s="65"/>
      <c r="AG140" s="65"/>
      <c r="AH140" s="65"/>
      <c r="AI140" s="65"/>
      <c r="AJ140" s="65"/>
      <c r="AK140" s="65"/>
      <c r="AL140" s="65"/>
      <c r="AM140" s="65"/>
      <c r="AN140" s="65"/>
      <c r="AO140" s="65"/>
      <c r="AP140" s="65"/>
      <c r="AQ140" s="65"/>
      <c r="AR140" s="65"/>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row>
    <row r="141" spans="2:71">
      <c r="B141" s="627"/>
      <c r="C141" s="57" t="s">
        <v>1271</v>
      </c>
      <c r="D141" s="95">
        <f t="shared" si="30"/>
        <v>16</v>
      </c>
      <c r="E141" s="57">
        <f t="shared" si="30"/>
        <v>40756</v>
      </c>
      <c r="F141" s="1555"/>
      <c r="G141" s="1555"/>
      <c r="H141" s="1555"/>
      <c r="I141" s="1555"/>
      <c r="J141" s="1555"/>
      <c r="K141" s="988">
        <f t="shared" si="31"/>
        <v>0</v>
      </c>
      <c r="L141" s="1555"/>
      <c r="M141" s="1555"/>
      <c r="N141" s="1555"/>
      <c r="O141" s="1555"/>
      <c r="P141" s="1548"/>
      <c r="Q141" s="637">
        <f t="shared" si="32"/>
        <v>0</v>
      </c>
      <c r="R141" s="637">
        <f t="shared" si="33"/>
        <v>0</v>
      </c>
      <c r="S141" s="63"/>
      <c r="U141" s="638"/>
      <c r="V141" s="639"/>
      <c r="AA141" s="64"/>
      <c r="AB141" s="65"/>
      <c r="AC141" s="65"/>
      <c r="AD141" s="65"/>
      <c r="AE141" s="65"/>
      <c r="AF141" s="65"/>
      <c r="AG141" s="65"/>
      <c r="AH141" s="65"/>
      <c r="AI141" s="65"/>
      <c r="AJ141" s="65"/>
      <c r="AK141" s="65"/>
      <c r="AL141" s="65"/>
      <c r="AM141" s="65"/>
      <c r="AN141" s="65"/>
      <c r="AO141" s="65"/>
      <c r="AP141" s="65"/>
      <c r="AQ141" s="65"/>
      <c r="AR141" s="65"/>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row>
    <row r="142" spans="2:71">
      <c r="B142" s="627"/>
      <c r="C142" s="57" t="s">
        <v>1272</v>
      </c>
      <c r="D142" s="95">
        <f t="shared" si="30"/>
        <v>17</v>
      </c>
      <c r="E142" s="57">
        <f t="shared" si="30"/>
        <v>40787</v>
      </c>
      <c r="F142" s="1555"/>
      <c r="G142" s="1555"/>
      <c r="H142" s="1555"/>
      <c r="I142" s="1555"/>
      <c r="J142" s="1555"/>
      <c r="K142" s="988">
        <f t="shared" si="31"/>
        <v>0</v>
      </c>
      <c r="L142" s="1555"/>
      <c r="M142" s="1555"/>
      <c r="N142" s="1555"/>
      <c r="O142" s="1555"/>
      <c r="P142" s="1548"/>
      <c r="Q142" s="637">
        <f t="shared" si="32"/>
        <v>0</v>
      </c>
      <c r="R142" s="637">
        <f t="shared" si="33"/>
        <v>0</v>
      </c>
      <c r="S142" s="63"/>
      <c r="U142" s="638"/>
      <c r="V142" s="639"/>
      <c r="AA142" s="64"/>
      <c r="AB142" s="65"/>
      <c r="AC142" s="65"/>
      <c r="AD142" s="65"/>
      <c r="AE142" s="65"/>
      <c r="AF142" s="65"/>
      <c r="AG142" s="65"/>
      <c r="AH142" s="65"/>
      <c r="AI142" s="65"/>
      <c r="AJ142" s="65"/>
      <c r="AK142" s="65"/>
      <c r="AL142" s="65"/>
      <c r="AM142" s="65"/>
      <c r="AN142" s="65"/>
      <c r="AO142" s="65"/>
      <c r="AP142" s="65"/>
      <c r="AQ142" s="65"/>
      <c r="AR142" s="65"/>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row>
    <row r="143" spans="2:71">
      <c r="B143" s="627"/>
      <c r="C143" s="57" t="s">
        <v>1273</v>
      </c>
      <c r="D143" s="95">
        <f t="shared" si="30"/>
        <v>17</v>
      </c>
      <c r="E143" s="57">
        <f t="shared" si="30"/>
        <v>40820</v>
      </c>
      <c r="F143" s="1555"/>
      <c r="G143" s="1555"/>
      <c r="H143" s="1555"/>
      <c r="I143" s="1555"/>
      <c r="J143" s="1555"/>
      <c r="K143" s="988">
        <f t="shared" si="31"/>
        <v>0</v>
      </c>
      <c r="L143" s="1555"/>
      <c r="M143" s="1555"/>
      <c r="N143" s="1555"/>
      <c r="O143" s="1555"/>
      <c r="P143" s="1548"/>
      <c r="Q143" s="637">
        <f t="shared" si="32"/>
        <v>0</v>
      </c>
      <c r="R143" s="637">
        <f t="shared" si="33"/>
        <v>0</v>
      </c>
      <c r="S143" s="63"/>
      <c r="U143" s="638"/>
      <c r="V143" s="639"/>
      <c r="AA143" s="64"/>
      <c r="AB143" s="65"/>
      <c r="AC143" s="65"/>
      <c r="AD143" s="65"/>
      <c r="AE143" s="65"/>
      <c r="AF143" s="65"/>
      <c r="AG143" s="65"/>
      <c r="AH143" s="65"/>
      <c r="AI143" s="65"/>
      <c r="AJ143" s="65"/>
      <c r="AK143" s="65"/>
      <c r="AL143" s="65"/>
      <c r="AM143" s="65"/>
      <c r="AN143" s="65"/>
      <c r="AO143" s="65"/>
      <c r="AP143" s="65"/>
      <c r="AQ143" s="65"/>
      <c r="AR143" s="65"/>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row>
    <row r="144" spans="2:71">
      <c r="B144" s="627"/>
      <c r="C144" s="57" t="s">
        <v>1274</v>
      </c>
      <c r="D144" s="95">
        <f t="shared" si="30"/>
        <v>19</v>
      </c>
      <c r="E144" s="57">
        <f t="shared" si="30"/>
        <v>40876</v>
      </c>
      <c r="F144" s="1555"/>
      <c r="G144" s="1555"/>
      <c r="H144" s="1555"/>
      <c r="I144" s="1555"/>
      <c r="J144" s="1555"/>
      <c r="K144" s="988">
        <f t="shared" si="31"/>
        <v>0</v>
      </c>
      <c r="L144" s="1555"/>
      <c r="M144" s="1555"/>
      <c r="N144" s="1555"/>
      <c r="O144" s="1555"/>
      <c r="P144" s="1548"/>
      <c r="Q144" s="637">
        <f t="shared" si="32"/>
        <v>0</v>
      </c>
      <c r="R144" s="637">
        <f t="shared" si="33"/>
        <v>0</v>
      </c>
      <c r="S144" s="63"/>
      <c r="U144" s="638"/>
      <c r="V144" s="639"/>
      <c r="AA144" s="64"/>
      <c r="AB144" s="65"/>
      <c r="AC144" s="65"/>
      <c r="AD144" s="65"/>
      <c r="AE144" s="65"/>
      <c r="AF144" s="65"/>
      <c r="AG144" s="65"/>
      <c r="AH144" s="65"/>
      <c r="AI144" s="65"/>
      <c r="AJ144" s="65"/>
      <c r="AK144" s="65"/>
      <c r="AL144" s="65"/>
      <c r="AM144" s="65"/>
      <c r="AN144" s="65"/>
      <c r="AO144" s="65"/>
      <c r="AP144" s="65"/>
      <c r="AQ144" s="65"/>
      <c r="AR144" s="65"/>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row>
    <row r="145" spans="2:76">
      <c r="B145" s="627"/>
      <c r="C145" s="57" t="s">
        <v>1275</v>
      </c>
      <c r="D145" s="95">
        <f t="shared" si="30"/>
        <v>18</v>
      </c>
      <c r="E145" s="57">
        <f t="shared" si="30"/>
        <v>40882</v>
      </c>
      <c r="F145" s="1555"/>
      <c r="G145" s="1555"/>
      <c r="H145" s="1555"/>
      <c r="I145" s="1555"/>
      <c r="J145" s="1555"/>
      <c r="K145" s="988">
        <f t="shared" si="31"/>
        <v>0</v>
      </c>
      <c r="L145" s="1555"/>
      <c r="M145" s="1555"/>
      <c r="N145" s="1555"/>
      <c r="O145" s="1555"/>
      <c r="P145" s="1548"/>
      <c r="Q145" s="637">
        <f t="shared" si="32"/>
        <v>0</v>
      </c>
      <c r="R145" s="637">
        <f t="shared" si="33"/>
        <v>0</v>
      </c>
      <c r="S145" s="63"/>
      <c r="U145" s="638"/>
      <c r="V145" s="639"/>
      <c r="AA145" s="64"/>
      <c r="AB145" s="65"/>
      <c r="AC145" s="65"/>
      <c r="AD145" s="65"/>
      <c r="AE145" s="65"/>
      <c r="AF145" s="65"/>
      <c r="AG145" s="65"/>
      <c r="AH145" s="65"/>
      <c r="AI145" s="65"/>
      <c r="AJ145" s="65"/>
      <c r="AK145" s="65"/>
      <c r="AL145" s="65"/>
      <c r="AM145" s="65"/>
      <c r="AN145" s="65"/>
      <c r="AO145" s="65"/>
      <c r="AP145" s="65"/>
      <c r="AQ145" s="65"/>
      <c r="AR145" s="65"/>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row>
    <row r="146" spans="2:76">
      <c r="T146" s="636"/>
      <c r="U146" s="636"/>
      <c r="Z146" s="64"/>
      <c r="AA146" s="65"/>
      <c r="AB146" s="65"/>
      <c r="AC146" s="65"/>
      <c r="AD146" s="65"/>
      <c r="AE146" s="65"/>
      <c r="AF146" s="65"/>
      <c r="AG146" s="65"/>
      <c r="AH146" s="65"/>
      <c r="AI146" s="65"/>
      <c r="AJ146" s="65"/>
      <c r="AK146" s="65"/>
      <c r="AL146" s="65"/>
      <c r="AM146" s="65"/>
      <c r="AN146" s="65"/>
      <c r="AO146" s="65"/>
      <c r="AP146" s="65"/>
      <c r="AQ146" s="65"/>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row>
    <row r="147" spans="2:76">
      <c r="B147" s="627"/>
      <c r="D147" s="32"/>
      <c r="E147" s="62"/>
      <c r="F147" s="63"/>
      <c r="G147" s="63"/>
      <c r="H147" s="63"/>
      <c r="I147" s="63"/>
      <c r="J147" s="63"/>
      <c r="K147" s="63"/>
      <c r="L147" s="63"/>
      <c r="M147" s="63"/>
      <c r="N147" s="63"/>
      <c r="O147" s="63"/>
      <c r="P147" s="63"/>
      <c r="Q147" s="63"/>
      <c r="R147" s="63"/>
      <c r="Z147" s="64"/>
      <c r="AA147" s="65"/>
      <c r="AB147" s="65"/>
      <c r="AC147" s="65"/>
      <c r="AD147" s="65"/>
      <c r="AE147" s="65"/>
      <c r="AF147" s="65"/>
      <c r="AG147" s="65"/>
      <c r="AH147" s="65"/>
      <c r="AI147" s="65"/>
      <c r="AJ147" s="65"/>
      <c r="AK147" s="65"/>
      <c r="AL147" s="65"/>
      <c r="AM147" s="65"/>
      <c r="AN147" s="65"/>
      <c r="AO147" s="65"/>
      <c r="AP147" s="65"/>
      <c r="AQ147" s="65"/>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row>
    <row r="148" spans="2:76">
      <c r="B148" s="627" t="s">
        <v>1114</v>
      </c>
      <c r="C148" s="584" t="s">
        <v>1112</v>
      </c>
      <c r="D148" s="32"/>
      <c r="E148" s="62"/>
      <c r="F148" s="63"/>
      <c r="G148" s="63"/>
      <c r="H148" s="63"/>
      <c r="I148" s="63"/>
      <c r="J148" s="63"/>
      <c r="K148" s="63"/>
      <c r="L148" s="63"/>
      <c r="M148" s="63"/>
      <c r="N148" s="63"/>
      <c r="O148" s="63"/>
      <c r="P148" s="63"/>
      <c r="Q148" s="63"/>
      <c r="R148" s="63"/>
      <c r="Z148" s="65"/>
      <c r="AA148" s="65"/>
      <c r="AB148" s="65"/>
      <c r="AC148" s="65"/>
      <c r="AD148" s="65"/>
      <c r="AE148" s="65"/>
      <c r="AF148" s="65"/>
      <c r="AG148" s="65"/>
      <c r="AH148" s="65"/>
      <c r="AI148" s="65"/>
      <c r="AJ148" s="65"/>
      <c r="AK148" s="65"/>
      <c r="AL148" s="65"/>
      <c r="AM148" s="65"/>
      <c r="AN148" s="65"/>
      <c r="AO148" s="65"/>
      <c r="AP148" s="65"/>
      <c r="AQ148" s="65"/>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row>
    <row r="149" spans="2:76" ht="15.75">
      <c r="B149" s="627"/>
      <c r="C149" s="170"/>
      <c r="D149" s="32"/>
      <c r="E149" s="62"/>
      <c r="F149" s="63"/>
      <c r="G149" s="63"/>
      <c r="H149" s="63"/>
      <c r="I149" s="63"/>
      <c r="J149" s="63"/>
      <c r="K149" s="63"/>
      <c r="L149" s="63"/>
      <c r="M149" s="63"/>
      <c r="N149" s="63"/>
      <c r="O149" s="63"/>
      <c r="P149" s="63"/>
      <c r="Q149" s="63"/>
      <c r="R149" s="63"/>
      <c r="Z149" s="65"/>
      <c r="AA149" s="65"/>
      <c r="AB149" s="65"/>
      <c r="AC149" s="65"/>
      <c r="AD149" s="65"/>
      <c r="AE149" s="65"/>
      <c r="AF149" s="65"/>
      <c r="AG149" s="65"/>
      <c r="AH149" s="65"/>
      <c r="AI149" s="65"/>
      <c r="AJ149" s="65"/>
      <c r="AK149" s="65"/>
      <c r="AL149" s="65"/>
      <c r="AM149" s="65"/>
      <c r="AN149" s="65"/>
      <c r="AO149" s="65"/>
      <c r="AP149" s="65"/>
      <c r="AQ149" s="65"/>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row>
    <row r="150" spans="2:76">
      <c r="B150" s="627"/>
      <c r="D150" s="32"/>
      <c r="E150" s="62"/>
      <c r="F150" s="1726" t="s">
        <v>1545</v>
      </c>
      <c r="G150" s="1727"/>
      <c r="H150" s="1727"/>
      <c r="I150" s="1727"/>
      <c r="J150" s="1727"/>
      <c r="K150" s="1728"/>
      <c r="L150" s="1726" t="s">
        <v>1544</v>
      </c>
      <c r="M150" s="1727"/>
      <c r="N150" s="1727"/>
      <c r="O150" s="1727"/>
      <c r="P150" s="1727"/>
      <c r="Q150" s="1728"/>
      <c r="R150" s="535"/>
      <c r="S150" s="63"/>
      <c r="AA150" s="65"/>
      <c r="AB150" s="65"/>
      <c r="AC150" s="65"/>
      <c r="AD150" s="65"/>
      <c r="AE150" s="65"/>
      <c r="AF150" s="65"/>
      <c r="AG150" s="65"/>
      <c r="AH150" s="65"/>
      <c r="AI150" s="65"/>
      <c r="AJ150" s="65"/>
      <c r="AK150" s="65"/>
      <c r="AL150" s="65"/>
      <c r="AM150" s="65"/>
      <c r="AN150" s="65"/>
      <c r="AO150" s="65"/>
      <c r="AP150" s="65"/>
      <c r="AQ150" s="65"/>
      <c r="AR150" s="65"/>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row>
    <row r="151" spans="2:76">
      <c r="B151" s="44"/>
      <c r="C151" s="32"/>
      <c r="D151" s="32"/>
      <c r="E151" s="32" t="s">
        <v>366</v>
      </c>
      <c r="F151" s="1553"/>
      <c r="G151" s="1551"/>
      <c r="H151" s="1551"/>
      <c r="I151" s="1553"/>
      <c r="J151" s="1553"/>
      <c r="K151" s="534"/>
      <c r="L151" s="1553"/>
      <c r="M151" s="1551"/>
      <c r="N151" s="1551"/>
      <c r="O151" s="1551"/>
      <c r="P151" s="1551"/>
      <c r="Q151" s="534"/>
      <c r="R151" s="630" t="s">
        <v>367</v>
      </c>
      <c r="S151" s="63"/>
      <c r="T151" s="63"/>
      <c r="U151" s="63"/>
      <c r="V151" s="63"/>
      <c r="W151" s="63"/>
      <c r="X151" s="63"/>
      <c r="AF151" s="65"/>
      <c r="AG151" s="65"/>
      <c r="AH151" s="65"/>
      <c r="AI151" s="65"/>
      <c r="AJ151" s="65"/>
      <c r="AK151" s="65"/>
      <c r="AL151" s="65"/>
      <c r="AM151" s="65"/>
      <c r="AN151" s="65"/>
      <c r="AO151" s="65"/>
      <c r="AP151" s="65"/>
      <c r="AQ151" s="65"/>
      <c r="AR151" s="65"/>
      <c r="AS151" s="65"/>
      <c r="AT151" s="65"/>
      <c r="AU151" s="65"/>
      <c r="AV151" s="65"/>
      <c r="AW151" s="65"/>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row>
    <row r="152" spans="2:76">
      <c r="B152" s="44"/>
      <c r="C152" s="32"/>
      <c r="D152" s="32"/>
      <c r="E152" s="32" t="s">
        <v>354</v>
      </c>
      <c r="F152" s="1542" t="s">
        <v>357</v>
      </c>
      <c r="G152" s="1542" t="s">
        <v>357</v>
      </c>
      <c r="H152" s="1542" t="s">
        <v>357</v>
      </c>
      <c r="I152" s="1542" t="s">
        <v>357</v>
      </c>
      <c r="J152" s="1542" t="s">
        <v>357</v>
      </c>
      <c r="K152" s="632" t="s">
        <v>358</v>
      </c>
      <c r="L152" s="1542" t="s">
        <v>357</v>
      </c>
      <c r="M152" s="1542" t="s">
        <v>357</v>
      </c>
      <c r="N152" s="1542" t="s">
        <v>357</v>
      </c>
      <c r="O152" s="1542" t="s">
        <v>357</v>
      </c>
      <c r="P152" s="1542" t="s">
        <v>357</v>
      </c>
      <c r="Q152" s="632" t="s">
        <v>358</v>
      </c>
      <c r="R152" s="54" t="s">
        <v>368</v>
      </c>
      <c r="S152" s="63"/>
      <c r="T152" s="63"/>
      <c r="U152" s="63"/>
      <c r="V152" s="63"/>
      <c r="W152" s="63"/>
      <c r="X152" s="63"/>
      <c r="AF152" s="65"/>
      <c r="AG152" s="65"/>
      <c r="AH152" s="65"/>
      <c r="AI152" s="65"/>
      <c r="AJ152" s="65"/>
      <c r="AK152" s="65"/>
      <c r="AL152" s="65"/>
      <c r="AM152" s="65"/>
      <c r="AN152" s="65"/>
      <c r="AO152" s="65"/>
      <c r="AP152" s="65"/>
      <c r="AQ152" s="65"/>
      <c r="AR152" s="65"/>
      <c r="AS152" s="65"/>
      <c r="AT152" s="65"/>
      <c r="AU152" s="65"/>
      <c r="AV152" s="65"/>
      <c r="AW152" s="65"/>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row>
    <row r="153" spans="2:76" ht="18.75" customHeight="1">
      <c r="B153" s="44"/>
      <c r="C153" s="32"/>
      <c r="D153" s="32"/>
      <c r="E153" s="32"/>
      <c r="F153" s="1542"/>
      <c r="G153" s="1542"/>
      <c r="H153" s="1542"/>
      <c r="I153" s="1542"/>
      <c r="J153" s="1542"/>
      <c r="K153" s="630" t="s">
        <v>370</v>
      </c>
      <c r="L153" s="1542"/>
      <c r="M153" s="1542"/>
      <c r="N153" s="1542"/>
      <c r="O153" s="1542"/>
      <c r="P153" s="1542"/>
      <c r="Q153" s="630" t="s">
        <v>648</v>
      </c>
      <c r="R153" s="54" t="s">
        <v>647</v>
      </c>
      <c r="S153" s="63"/>
      <c r="T153" s="63"/>
      <c r="U153" s="63"/>
      <c r="V153" s="63"/>
      <c r="W153" s="63"/>
      <c r="X153" s="63"/>
      <c r="AF153" s="65"/>
      <c r="AG153" s="65"/>
      <c r="AH153" s="65"/>
      <c r="AI153" s="65"/>
      <c r="AJ153" s="65"/>
      <c r="AK153" s="65"/>
      <c r="AL153" s="65"/>
      <c r="AM153" s="65"/>
      <c r="AN153" s="65"/>
      <c r="AO153" s="65"/>
      <c r="AP153" s="65"/>
      <c r="AQ153" s="65"/>
      <c r="AR153" s="65"/>
      <c r="AS153" s="65"/>
      <c r="AT153" s="65"/>
      <c r="AU153" s="65"/>
      <c r="AV153" s="65"/>
      <c r="AW153" s="65"/>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row>
    <row r="154" spans="2:76" ht="18.75" customHeight="1">
      <c r="B154" s="44"/>
      <c r="C154" s="32"/>
      <c r="D154" s="32"/>
      <c r="E154" s="32"/>
      <c r="F154" s="1559" t="s">
        <v>755</v>
      </c>
      <c r="G154" s="1560" t="s">
        <v>756</v>
      </c>
      <c r="H154" s="1561" t="s">
        <v>359</v>
      </c>
      <c r="I154" s="1560" t="s">
        <v>758</v>
      </c>
      <c r="J154" s="1562" t="s">
        <v>759</v>
      </c>
      <c r="K154" s="1559" t="s">
        <v>760</v>
      </c>
      <c r="L154" s="1560" t="s">
        <v>360</v>
      </c>
      <c r="M154" s="1563" t="s">
        <v>361</v>
      </c>
      <c r="N154" s="1560" t="s">
        <v>362</v>
      </c>
      <c r="O154" s="1564" t="s">
        <v>363</v>
      </c>
      <c r="P154" s="1565" t="s">
        <v>364</v>
      </c>
      <c r="Q154" s="56" t="s">
        <v>369</v>
      </c>
      <c r="R154" s="56" t="s">
        <v>646</v>
      </c>
      <c r="S154" s="63"/>
      <c r="T154" s="63"/>
      <c r="U154" s="63"/>
      <c r="V154" s="63"/>
      <c r="W154" s="63"/>
      <c r="X154" s="63"/>
      <c r="AF154" s="65"/>
      <c r="AG154" s="65"/>
      <c r="AH154" s="65"/>
      <c r="AI154" s="65"/>
      <c r="AJ154" s="65"/>
      <c r="AK154" s="65"/>
      <c r="AL154" s="65"/>
      <c r="AM154" s="65"/>
      <c r="AN154" s="65"/>
      <c r="AO154" s="65"/>
      <c r="AP154" s="65"/>
      <c r="AQ154" s="65"/>
      <c r="AR154" s="65"/>
      <c r="AS154" s="65"/>
      <c r="AT154" s="65"/>
      <c r="AU154" s="65"/>
      <c r="AV154" s="65"/>
      <c r="AW154" s="65"/>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row>
    <row r="155" spans="2:76">
      <c r="B155" s="44"/>
      <c r="C155" s="57" t="s">
        <v>638</v>
      </c>
      <c r="D155" s="95">
        <f t="shared" ref="D155:E166" si="34">+D134</f>
        <v>19</v>
      </c>
      <c r="E155" s="94">
        <f t="shared" si="34"/>
        <v>40554</v>
      </c>
      <c r="F155" s="1558"/>
      <c r="G155" s="1548"/>
      <c r="H155" s="1548"/>
      <c r="I155" s="1548"/>
      <c r="J155" s="1548"/>
      <c r="K155" s="637">
        <f t="shared" ref="K155:K166" si="35">SUM(F155:J155)</f>
        <v>0</v>
      </c>
      <c r="L155" s="1548"/>
      <c r="M155" s="1548"/>
      <c r="N155" s="1548"/>
      <c r="O155" s="1548"/>
      <c r="P155" s="1548"/>
      <c r="Q155" s="637">
        <f t="shared" ref="Q155:Q166" si="36">SUM(L155:P155)</f>
        <v>0</v>
      </c>
      <c r="R155" s="637">
        <f>K155+Q155</f>
        <v>0</v>
      </c>
      <c r="S155" s="63"/>
      <c r="T155" s="63"/>
      <c r="U155" s="63"/>
      <c r="V155" s="63"/>
      <c r="W155" s="63"/>
      <c r="X155" s="63"/>
      <c r="AF155" s="65"/>
      <c r="AG155" s="65"/>
      <c r="AH155" s="65"/>
      <c r="AI155" s="65"/>
      <c r="AJ155" s="65"/>
      <c r="AK155" s="65"/>
      <c r="AL155" s="65"/>
      <c r="AM155" s="65"/>
      <c r="AN155" s="65"/>
      <c r="AO155" s="65"/>
      <c r="AP155" s="65"/>
      <c r="AQ155" s="65"/>
      <c r="AR155" s="65"/>
      <c r="AS155" s="65"/>
      <c r="AT155" s="65"/>
      <c r="AU155" s="65"/>
      <c r="AV155" s="65"/>
      <c r="AW155" s="65"/>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row>
    <row r="156" spans="2:76">
      <c r="B156" s="44"/>
      <c r="C156" s="57" t="s">
        <v>639</v>
      </c>
      <c r="D156" s="95">
        <f t="shared" si="34"/>
        <v>12</v>
      </c>
      <c r="E156" s="94">
        <f t="shared" si="34"/>
        <v>40575</v>
      </c>
      <c r="F156" s="1558"/>
      <c r="G156" s="1548"/>
      <c r="H156" s="1548"/>
      <c r="I156" s="1548"/>
      <c r="J156" s="1548"/>
      <c r="K156" s="637">
        <f t="shared" si="35"/>
        <v>0</v>
      </c>
      <c r="L156" s="1548"/>
      <c r="M156" s="1548"/>
      <c r="N156" s="1548"/>
      <c r="O156" s="1548"/>
      <c r="P156" s="1548"/>
      <c r="Q156" s="637">
        <f t="shared" si="36"/>
        <v>0</v>
      </c>
      <c r="R156" s="637">
        <f t="shared" ref="R156:R166" si="37">K156+Q156</f>
        <v>0</v>
      </c>
      <c r="S156" s="63"/>
      <c r="T156" s="63"/>
      <c r="U156" s="63"/>
      <c r="V156" s="63"/>
      <c r="W156" s="63"/>
      <c r="X156" s="63"/>
      <c r="AF156" s="65"/>
      <c r="AG156" s="65"/>
      <c r="AH156" s="65"/>
      <c r="AI156" s="65"/>
      <c r="AJ156" s="65"/>
      <c r="AK156" s="65"/>
      <c r="AL156" s="65"/>
      <c r="AM156" s="65"/>
      <c r="AN156" s="65"/>
      <c r="AO156" s="65"/>
      <c r="AP156" s="65"/>
      <c r="AQ156" s="65"/>
      <c r="AR156" s="65"/>
      <c r="AS156" s="65"/>
      <c r="AT156" s="65"/>
      <c r="AU156" s="65"/>
      <c r="AV156" s="65"/>
      <c r="AW156" s="65"/>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row>
    <row r="157" spans="2:76">
      <c r="B157" s="44"/>
      <c r="C157" s="57" t="s">
        <v>640</v>
      </c>
      <c r="D157" s="95">
        <f t="shared" si="34"/>
        <v>20</v>
      </c>
      <c r="E157" s="94">
        <f t="shared" si="34"/>
        <v>40610</v>
      </c>
      <c r="F157" s="1558"/>
      <c r="G157" s="1548"/>
      <c r="H157" s="1548"/>
      <c r="I157" s="1548"/>
      <c r="J157" s="1548"/>
      <c r="K157" s="637">
        <f t="shared" si="35"/>
        <v>0</v>
      </c>
      <c r="L157" s="1548"/>
      <c r="M157" s="1548"/>
      <c r="N157" s="1548"/>
      <c r="O157" s="1548"/>
      <c r="P157" s="1548"/>
      <c r="Q157" s="637">
        <f t="shared" si="36"/>
        <v>0</v>
      </c>
      <c r="R157" s="637">
        <f t="shared" si="37"/>
        <v>0</v>
      </c>
      <c r="S157" s="63"/>
      <c r="T157" s="63"/>
      <c r="U157" s="63"/>
      <c r="V157" s="63"/>
      <c r="W157" s="63"/>
      <c r="X157" s="63"/>
      <c r="AF157" s="65"/>
      <c r="AG157" s="65"/>
      <c r="AH157" s="65"/>
      <c r="AI157" s="65"/>
      <c r="AJ157" s="65"/>
      <c r="AK157" s="65"/>
      <c r="AL157" s="65"/>
      <c r="AM157" s="65"/>
      <c r="AN157" s="65"/>
      <c r="AO157" s="65"/>
      <c r="AP157" s="65"/>
      <c r="AQ157" s="65"/>
      <c r="AR157" s="65"/>
      <c r="AS157" s="65"/>
      <c r="AT157" s="65"/>
      <c r="AU157" s="65"/>
      <c r="AV157" s="65"/>
      <c r="AW157" s="65"/>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row>
    <row r="158" spans="2:76">
      <c r="B158" s="44"/>
      <c r="C158" s="57" t="s">
        <v>1268</v>
      </c>
      <c r="D158" s="95">
        <f t="shared" si="34"/>
        <v>18</v>
      </c>
      <c r="E158" s="94">
        <f t="shared" si="34"/>
        <v>40642</v>
      </c>
      <c r="F158" s="1558"/>
      <c r="G158" s="1548"/>
      <c r="H158" s="1548"/>
      <c r="I158" s="1548"/>
      <c r="J158" s="1548"/>
      <c r="K158" s="637">
        <f t="shared" si="35"/>
        <v>0</v>
      </c>
      <c r="L158" s="1548"/>
      <c r="M158" s="1548"/>
      <c r="N158" s="1548"/>
      <c r="O158" s="1548"/>
      <c r="P158" s="1548"/>
      <c r="Q158" s="637">
        <f t="shared" si="36"/>
        <v>0</v>
      </c>
      <c r="R158" s="637">
        <f t="shared" si="37"/>
        <v>0</v>
      </c>
      <c r="S158" s="63"/>
      <c r="T158" s="63"/>
      <c r="U158" s="63"/>
      <c r="V158" s="63"/>
      <c r="W158" s="63"/>
      <c r="X158" s="63"/>
      <c r="AF158" s="65"/>
      <c r="AG158" s="65"/>
      <c r="AH158" s="65"/>
      <c r="AI158" s="65"/>
      <c r="AJ158" s="65"/>
      <c r="AK158" s="65"/>
      <c r="AL158" s="65"/>
      <c r="AM158" s="65"/>
      <c r="AN158" s="65"/>
      <c r="AO158" s="65"/>
      <c r="AP158" s="65"/>
      <c r="AQ158" s="65"/>
      <c r="AR158" s="65"/>
      <c r="AS158" s="65"/>
      <c r="AT158" s="65"/>
      <c r="AU158" s="65"/>
      <c r="AV158" s="65"/>
      <c r="AW158" s="65"/>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row>
    <row r="159" spans="2:76">
      <c r="B159" s="44"/>
      <c r="C159" s="57" t="s">
        <v>1546</v>
      </c>
      <c r="D159" s="95">
        <f t="shared" si="34"/>
        <v>17</v>
      </c>
      <c r="E159" s="94">
        <f t="shared" si="34"/>
        <v>40672</v>
      </c>
      <c r="F159" s="1558"/>
      <c r="G159" s="1548"/>
      <c r="H159" s="1548"/>
      <c r="I159" s="1548"/>
      <c r="J159" s="1548"/>
      <c r="K159" s="637">
        <f t="shared" si="35"/>
        <v>0</v>
      </c>
      <c r="L159" s="1548"/>
      <c r="M159" s="1548"/>
      <c r="N159" s="1548"/>
      <c r="O159" s="1548"/>
      <c r="P159" s="1548"/>
      <c r="Q159" s="637">
        <f t="shared" si="36"/>
        <v>0</v>
      </c>
      <c r="R159" s="637">
        <f t="shared" si="37"/>
        <v>0</v>
      </c>
      <c r="S159" s="63"/>
      <c r="T159" s="63"/>
      <c r="U159" s="63"/>
      <c r="V159" s="63"/>
      <c r="W159" s="63"/>
      <c r="X159" s="63"/>
      <c r="AF159" s="65"/>
      <c r="AG159" s="65"/>
      <c r="AH159" s="65"/>
      <c r="AI159" s="65"/>
      <c r="AJ159" s="65"/>
      <c r="AK159" s="65"/>
      <c r="AL159" s="65"/>
      <c r="AM159" s="65"/>
      <c r="AN159" s="65"/>
      <c r="AO159" s="65"/>
      <c r="AP159" s="65"/>
      <c r="AQ159" s="65"/>
      <c r="AR159" s="65"/>
      <c r="AS159" s="65"/>
      <c r="AT159" s="65"/>
      <c r="AU159" s="65"/>
      <c r="AV159" s="65"/>
      <c r="AW159" s="65"/>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row>
    <row r="160" spans="2:76">
      <c r="B160" s="44"/>
      <c r="C160" s="57" t="s">
        <v>1269</v>
      </c>
      <c r="D160" s="95">
        <f t="shared" si="34"/>
        <v>17</v>
      </c>
      <c r="E160" s="94">
        <f t="shared" si="34"/>
        <v>40724</v>
      </c>
      <c r="F160" s="1558"/>
      <c r="G160" s="1548"/>
      <c r="H160" s="1548"/>
      <c r="I160" s="1548"/>
      <c r="J160" s="1548"/>
      <c r="K160" s="637">
        <f t="shared" si="35"/>
        <v>0</v>
      </c>
      <c r="L160" s="1548"/>
      <c r="M160" s="1548"/>
      <c r="N160" s="1548"/>
      <c r="O160" s="1548"/>
      <c r="P160" s="1548"/>
      <c r="Q160" s="637">
        <f t="shared" si="36"/>
        <v>0</v>
      </c>
      <c r="R160" s="637">
        <f t="shared" si="37"/>
        <v>0</v>
      </c>
      <c r="S160" s="63"/>
      <c r="T160" s="63"/>
      <c r="U160" s="63"/>
      <c r="V160" s="63"/>
      <c r="W160" s="63"/>
      <c r="X160" s="63"/>
      <c r="AF160" s="65"/>
      <c r="AG160" s="65"/>
      <c r="AH160" s="65"/>
      <c r="AI160" s="65"/>
      <c r="AJ160" s="65"/>
      <c r="AK160" s="65"/>
      <c r="AL160" s="65"/>
      <c r="AM160" s="65"/>
      <c r="AN160" s="65"/>
      <c r="AO160" s="65"/>
      <c r="AP160" s="65"/>
      <c r="AQ160" s="65"/>
      <c r="AR160" s="65"/>
      <c r="AS160" s="65"/>
      <c r="AT160" s="65"/>
      <c r="AU160" s="65"/>
      <c r="AV160" s="65"/>
      <c r="AW160" s="65"/>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row>
    <row r="161" spans="1:76">
      <c r="B161" s="44"/>
      <c r="C161" s="57" t="s">
        <v>1270</v>
      </c>
      <c r="D161" s="95">
        <f t="shared" si="34"/>
        <v>17</v>
      </c>
      <c r="E161" s="94">
        <f t="shared" si="34"/>
        <v>40751</v>
      </c>
      <c r="F161" s="1558"/>
      <c r="G161" s="1548"/>
      <c r="H161" s="1548"/>
      <c r="I161" s="1548"/>
      <c r="J161" s="1548"/>
      <c r="K161" s="637">
        <f t="shared" si="35"/>
        <v>0</v>
      </c>
      <c r="L161" s="1548"/>
      <c r="M161" s="1548"/>
      <c r="N161" s="1548"/>
      <c r="O161" s="1548"/>
      <c r="P161" s="1548"/>
      <c r="Q161" s="637">
        <f t="shared" si="36"/>
        <v>0</v>
      </c>
      <c r="R161" s="637">
        <f t="shared" si="37"/>
        <v>0</v>
      </c>
      <c r="S161" s="63"/>
      <c r="T161" s="63"/>
      <c r="U161" s="63"/>
      <c r="V161" s="63"/>
      <c r="W161" s="63"/>
      <c r="X161" s="63"/>
      <c r="AF161" s="65"/>
      <c r="AG161" s="65"/>
      <c r="AH161" s="65"/>
      <c r="AI161" s="65"/>
      <c r="AJ161" s="65"/>
      <c r="AK161" s="65"/>
      <c r="AL161" s="65"/>
      <c r="AM161" s="65"/>
      <c r="AN161" s="65"/>
      <c r="AO161" s="65"/>
      <c r="AP161" s="65"/>
      <c r="AQ161" s="65"/>
      <c r="AR161" s="65"/>
      <c r="AS161" s="65"/>
      <c r="AT161" s="65"/>
      <c r="AU161" s="65"/>
      <c r="AV161" s="65"/>
      <c r="AW161" s="65"/>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row>
    <row r="162" spans="1:76">
      <c r="B162" s="44"/>
      <c r="C162" s="57" t="s">
        <v>1271</v>
      </c>
      <c r="D162" s="95">
        <f t="shared" si="34"/>
        <v>16</v>
      </c>
      <c r="E162" s="94">
        <f t="shared" si="34"/>
        <v>40756</v>
      </c>
      <c r="F162" s="1558"/>
      <c r="G162" s="1548"/>
      <c r="H162" s="1548"/>
      <c r="I162" s="1548"/>
      <c r="J162" s="1548"/>
      <c r="K162" s="637">
        <f t="shared" si="35"/>
        <v>0</v>
      </c>
      <c r="L162" s="1548"/>
      <c r="M162" s="1548"/>
      <c r="N162" s="1548"/>
      <c r="O162" s="1548"/>
      <c r="P162" s="1548"/>
      <c r="Q162" s="637">
        <f t="shared" si="36"/>
        <v>0</v>
      </c>
      <c r="R162" s="637">
        <f t="shared" si="37"/>
        <v>0</v>
      </c>
      <c r="S162" s="63"/>
      <c r="T162" s="63"/>
      <c r="U162" s="63"/>
      <c r="V162" s="63"/>
      <c r="W162" s="63"/>
      <c r="X162" s="63"/>
      <c r="AF162" s="65"/>
      <c r="AG162" s="65"/>
      <c r="AH162" s="65"/>
      <c r="AI162" s="65"/>
      <c r="AJ162" s="65"/>
      <c r="AK162" s="65"/>
      <c r="AL162" s="65"/>
      <c r="AM162" s="65"/>
      <c r="AN162" s="65"/>
      <c r="AO162" s="65"/>
      <c r="AP162" s="65"/>
      <c r="AQ162" s="65"/>
      <c r="AR162" s="65"/>
      <c r="AS162" s="65"/>
      <c r="AT162" s="65"/>
      <c r="AU162" s="65"/>
      <c r="AV162" s="65"/>
      <c r="AW162" s="65"/>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row>
    <row r="163" spans="1:76">
      <c r="B163" s="44"/>
      <c r="C163" s="57" t="s">
        <v>1272</v>
      </c>
      <c r="D163" s="95">
        <f t="shared" si="34"/>
        <v>17</v>
      </c>
      <c r="E163" s="94">
        <f t="shared" si="34"/>
        <v>40787</v>
      </c>
      <c r="F163" s="1558"/>
      <c r="G163" s="1548"/>
      <c r="H163" s="1548"/>
      <c r="I163" s="1548"/>
      <c r="J163" s="1548"/>
      <c r="K163" s="637">
        <f t="shared" si="35"/>
        <v>0</v>
      </c>
      <c r="L163" s="1548"/>
      <c r="M163" s="1548"/>
      <c r="N163" s="1548"/>
      <c r="O163" s="1548"/>
      <c r="P163" s="1548"/>
      <c r="Q163" s="637">
        <f t="shared" si="36"/>
        <v>0</v>
      </c>
      <c r="R163" s="637">
        <f t="shared" si="37"/>
        <v>0</v>
      </c>
      <c r="S163" s="63"/>
      <c r="T163" s="63"/>
      <c r="U163" s="63"/>
      <c r="V163" s="63"/>
      <c r="W163" s="63"/>
      <c r="X163" s="63"/>
      <c r="AF163" s="65"/>
      <c r="AG163" s="65"/>
      <c r="AH163" s="65"/>
      <c r="AI163" s="65"/>
      <c r="AJ163" s="65"/>
      <c r="AK163" s="65"/>
      <c r="AL163" s="65"/>
      <c r="AM163" s="65"/>
      <c r="AN163" s="65"/>
      <c r="AO163" s="65"/>
      <c r="AP163" s="65"/>
      <c r="AQ163" s="65"/>
      <c r="AR163" s="65"/>
      <c r="AS163" s="65"/>
      <c r="AT163" s="65"/>
      <c r="AU163" s="65"/>
      <c r="AV163" s="65"/>
      <c r="AW163" s="65"/>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row>
    <row r="164" spans="1:76">
      <c r="B164" s="44"/>
      <c r="C164" s="57" t="s">
        <v>1273</v>
      </c>
      <c r="D164" s="95">
        <f t="shared" si="34"/>
        <v>17</v>
      </c>
      <c r="E164" s="94">
        <f t="shared" si="34"/>
        <v>40820</v>
      </c>
      <c r="F164" s="1548"/>
      <c r="G164" s="1548"/>
      <c r="H164" s="1548"/>
      <c r="I164" s="1548"/>
      <c r="J164" s="1548"/>
      <c r="K164" s="637">
        <f t="shared" si="35"/>
        <v>0</v>
      </c>
      <c r="L164" s="1548"/>
      <c r="M164" s="1548"/>
      <c r="N164" s="1548"/>
      <c r="O164" s="1548"/>
      <c r="P164" s="1548"/>
      <c r="Q164" s="637">
        <f t="shared" si="36"/>
        <v>0</v>
      </c>
      <c r="R164" s="637">
        <f t="shared" si="37"/>
        <v>0</v>
      </c>
      <c r="S164" s="63"/>
      <c r="T164" s="63"/>
      <c r="U164" s="63"/>
      <c r="V164" s="63"/>
      <c r="W164" s="63"/>
      <c r="X164" s="63"/>
      <c r="AF164" s="65"/>
      <c r="AG164" s="65"/>
      <c r="AH164" s="65"/>
      <c r="AI164" s="65"/>
      <c r="AJ164" s="65"/>
      <c r="AK164" s="65"/>
      <c r="AL164" s="65"/>
      <c r="AM164" s="65"/>
      <c r="AN164" s="65"/>
      <c r="AO164" s="65"/>
      <c r="AP164" s="65"/>
      <c r="AQ164" s="65"/>
      <c r="AR164" s="65"/>
      <c r="AS164" s="65"/>
      <c r="AT164" s="65"/>
      <c r="AU164" s="65"/>
      <c r="AV164" s="65"/>
      <c r="AW164" s="65"/>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row>
    <row r="165" spans="1:76">
      <c r="B165" s="44"/>
      <c r="C165" s="57" t="s">
        <v>1274</v>
      </c>
      <c r="D165" s="95">
        <f t="shared" si="34"/>
        <v>19</v>
      </c>
      <c r="E165" s="94">
        <f t="shared" si="34"/>
        <v>40876</v>
      </c>
      <c r="F165" s="1548"/>
      <c r="G165" s="1548"/>
      <c r="H165" s="1548"/>
      <c r="I165" s="1548"/>
      <c r="J165" s="1548"/>
      <c r="K165" s="637">
        <f t="shared" si="35"/>
        <v>0</v>
      </c>
      <c r="L165" s="1548"/>
      <c r="M165" s="1548"/>
      <c r="N165" s="1548"/>
      <c r="O165" s="1548"/>
      <c r="P165" s="1548"/>
      <c r="Q165" s="637">
        <f t="shared" si="36"/>
        <v>0</v>
      </c>
      <c r="R165" s="637">
        <f t="shared" si="37"/>
        <v>0</v>
      </c>
      <c r="S165" s="63"/>
      <c r="T165" s="63"/>
      <c r="U165" s="63"/>
      <c r="V165" s="63"/>
      <c r="W165" s="63"/>
      <c r="X165" s="63"/>
      <c r="AF165" s="65"/>
      <c r="AG165" s="65"/>
      <c r="AH165" s="65"/>
      <c r="AI165" s="65"/>
      <c r="AJ165" s="65"/>
      <c r="AK165" s="65"/>
      <c r="AL165" s="65"/>
      <c r="AM165" s="65"/>
      <c r="AN165" s="65"/>
      <c r="AO165" s="65"/>
      <c r="AP165" s="65"/>
      <c r="AQ165" s="65"/>
      <c r="AR165" s="65"/>
      <c r="AS165" s="65"/>
      <c r="AT165" s="65"/>
      <c r="AU165" s="65"/>
      <c r="AV165" s="65"/>
      <c r="AW165" s="65"/>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row>
    <row r="166" spans="1:76">
      <c r="B166" s="44"/>
      <c r="C166" s="57" t="s">
        <v>1275</v>
      </c>
      <c r="D166" s="95">
        <f t="shared" si="34"/>
        <v>18</v>
      </c>
      <c r="E166" s="94">
        <f t="shared" si="34"/>
        <v>40882</v>
      </c>
      <c r="F166" s="1548"/>
      <c r="G166" s="1548"/>
      <c r="H166" s="1548"/>
      <c r="I166" s="1548"/>
      <c r="J166" s="1548"/>
      <c r="K166" s="637">
        <f t="shared" si="35"/>
        <v>0</v>
      </c>
      <c r="L166" s="1548"/>
      <c r="M166" s="1548"/>
      <c r="N166" s="1548"/>
      <c r="O166" s="1548"/>
      <c r="P166" s="1548"/>
      <c r="Q166" s="637">
        <f t="shared" si="36"/>
        <v>0</v>
      </c>
      <c r="R166" s="637">
        <f t="shared" si="37"/>
        <v>0</v>
      </c>
      <c r="S166" s="63"/>
      <c r="T166" s="63"/>
      <c r="U166" s="63"/>
      <c r="V166" s="63"/>
      <c r="W166" s="63"/>
      <c r="X166" s="63"/>
      <c r="AF166" s="65"/>
      <c r="AG166" s="65"/>
      <c r="AH166" s="65"/>
      <c r="AI166" s="65"/>
      <c r="AJ166" s="65"/>
      <c r="AK166" s="65"/>
      <c r="AL166" s="65"/>
      <c r="AM166" s="65"/>
      <c r="AN166" s="65"/>
      <c r="AO166" s="65"/>
      <c r="AP166" s="65"/>
      <c r="AQ166" s="65"/>
      <c r="AR166" s="65"/>
      <c r="AS166" s="65"/>
      <c r="AT166" s="65"/>
      <c r="AU166" s="65"/>
      <c r="AV166" s="65"/>
      <c r="AW166" s="65"/>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row>
    <row r="167" spans="1:76">
      <c r="B167" s="44"/>
      <c r="C167" s="67"/>
      <c r="D167" s="68"/>
      <c r="E167" s="60"/>
      <c r="F167" s="176"/>
      <c r="G167" s="176"/>
      <c r="H167" s="176"/>
      <c r="I167" s="176"/>
      <c r="J167" s="176"/>
      <c r="K167" s="176"/>
      <c r="L167" s="223"/>
      <c r="M167" s="63"/>
      <c r="N167" s="63"/>
      <c r="O167" s="63"/>
      <c r="P167" s="63"/>
      <c r="Q167" s="63"/>
      <c r="R167" s="63"/>
      <c r="Z167" s="65"/>
      <c r="AA167" s="65"/>
      <c r="AB167" s="65"/>
      <c r="AC167" s="65"/>
      <c r="AD167" s="65"/>
      <c r="AE167" s="65"/>
      <c r="AF167" s="65"/>
      <c r="AG167" s="65"/>
      <c r="AH167" s="65"/>
      <c r="AI167" s="65"/>
      <c r="AJ167" s="65"/>
      <c r="AK167" s="65"/>
      <c r="AL167" s="65"/>
      <c r="AM167" s="65"/>
      <c r="AN167" s="65"/>
      <c r="AO167" s="65"/>
      <c r="AP167" s="65"/>
      <c r="AQ167" s="65"/>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row>
    <row r="168" spans="1:76" ht="20.25">
      <c r="A168" s="89" t="str">
        <f>A1</f>
        <v>Worksheet A-2 - WE Divisor</v>
      </c>
      <c r="B168" s="50"/>
      <c r="C168" s="50"/>
      <c r="M168" s="591"/>
      <c r="N168" s="591"/>
      <c r="O168" s="591"/>
      <c r="P168" s="591"/>
      <c r="Q168" s="591"/>
      <c r="R168" s="616" t="s">
        <v>1543</v>
      </c>
      <c r="Z168" s="65"/>
      <c r="AA168" s="65"/>
      <c r="AB168" s="65"/>
      <c r="AC168" s="65"/>
      <c r="AD168" s="65"/>
      <c r="AE168" s="65"/>
      <c r="AF168" s="65"/>
      <c r="AG168" s="65"/>
      <c r="AH168" s="65"/>
      <c r="AI168" s="65"/>
      <c r="AJ168" s="65"/>
      <c r="AK168" s="65"/>
      <c r="AL168" s="65"/>
      <c r="AM168" s="65"/>
      <c r="AN168" s="65"/>
      <c r="AO168" s="65"/>
      <c r="AP168" s="65"/>
      <c r="AQ168" s="65"/>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row>
    <row r="169" spans="1:76">
      <c r="B169" s="50"/>
      <c r="C169" s="50"/>
      <c r="M169" s="591"/>
      <c r="N169" s="591"/>
      <c r="O169" s="591"/>
      <c r="P169" s="591"/>
      <c r="Q169" s="591"/>
      <c r="R169" s="591"/>
      <c r="Z169" s="65"/>
      <c r="AA169" s="65"/>
      <c r="AB169" s="65"/>
      <c r="AC169" s="65"/>
      <c r="AD169" s="65"/>
      <c r="AE169" s="65"/>
      <c r="AF169" s="65"/>
      <c r="AG169" s="65"/>
      <c r="AH169" s="65"/>
      <c r="AI169" s="65"/>
      <c r="AJ169" s="65"/>
      <c r="AK169" s="65"/>
      <c r="AL169" s="65"/>
      <c r="AM169" s="65"/>
      <c r="AN169" s="65"/>
      <c r="AO169" s="65"/>
      <c r="AP169" s="65"/>
      <c r="AQ169" s="65"/>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row>
    <row r="170" spans="1:76" ht="18">
      <c r="B170" s="1724" t="str">
        <f>B27</f>
        <v>Westar Energy, Inc.</v>
      </c>
      <c r="C170" s="1698"/>
      <c r="D170" s="1698"/>
      <c r="E170" s="1698"/>
      <c r="F170" s="1698"/>
      <c r="G170" s="1698"/>
      <c r="H170" s="1698"/>
      <c r="I170" s="1698"/>
      <c r="J170" s="1698"/>
      <c r="K170" s="1698"/>
      <c r="L170" s="1699"/>
      <c r="M170" s="1699"/>
      <c r="N170" s="1699"/>
      <c r="O170" s="1699"/>
      <c r="P170" s="1699"/>
      <c r="Q170" s="1699"/>
      <c r="R170" s="1699"/>
      <c r="Z170" s="65"/>
      <c r="AA170" s="65"/>
      <c r="AB170" s="65"/>
      <c r="AC170" s="65"/>
      <c r="AD170" s="65"/>
      <c r="AE170" s="65"/>
      <c r="AF170" s="65"/>
      <c r="AG170" s="65"/>
      <c r="AH170" s="65"/>
      <c r="AI170" s="65"/>
      <c r="AJ170" s="65"/>
      <c r="AK170" s="65"/>
      <c r="AL170" s="65"/>
      <c r="AM170" s="65"/>
      <c r="AN170" s="65"/>
      <c r="AO170" s="65"/>
      <c r="AP170" s="65"/>
      <c r="AQ170" s="65"/>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row>
    <row r="171" spans="1:76" ht="18">
      <c r="B171" s="1724" t="str">
        <f>B28</f>
        <v>Notes to the Determination of WEN's and WES' Contribution to Transmission Network Load (MW, unless otherwise noted)</v>
      </c>
      <c r="C171" s="1698"/>
      <c r="D171" s="1698"/>
      <c r="E171" s="1698"/>
      <c r="F171" s="1698"/>
      <c r="G171" s="1698"/>
      <c r="H171" s="1698"/>
      <c r="I171" s="1698"/>
      <c r="J171" s="1698"/>
      <c r="K171" s="1698"/>
      <c r="L171" s="1699"/>
      <c r="M171" s="1699"/>
      <c r="N171" s="1699"/>
      <c r="O171" s="1699"/>
      <c r="P171" s="1699"/>
      <c r="Q171" s="1699"/>
      <c r="R171" s="1699"/>
      <c r="Z171" s="65"/>
      <c r="AA171" s="65"/>
      <c r="AB171" s="65"/>
      <c r="AC171" s="65"/>
      <c r="AD171" s="65"/>
      <c r="AE171" s="65"/>
      <c r="AF171" s="65"/>
      <c r="AG171" s="65"/>
      <c r="AH171" s="65"/>
      <c r="AI171" s="65"/>
      <c r="AJ171" s="65"/>
      <c r="AK171" s="65"/>
      <c r="AL171" s="65"/>
      <c r="AM171" s="65"/>
      <c r="AN171" s="65"/>
      <c r="AO171" s="65"/>
      <c r="AP171" s="65"/>
      <c r="AQ171" s="65"/>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row>
    <row r="172" spans="1:76" ht="18">
      <c r="B172" s="1724" t="str">
        <f>B29</f>
        <v>For the 12 months ended - December 31, 2011</v>
      </c>
      <c r="C172" s="1698"/>
      <c r="D172" s="1698"/>
      <c r="E172" s="1698"/>
      <c r="F172" s="1698"/>
      <c r="G172" s="1698"/>
      <c r="H172" s="1698"/>
      <c r="I172" s="1698"/>
      <c r="J172" s="1698"/>
      <c r="K172" s="1698"/>
      <c r="L172" s="1699"/>
      <c r="M172" s="1699"/>
      <c r="N172" s="1699"/>
      <c r="O172" s="1699"/>
      <c r="P172" s="1699"/>
      <c r="Q172" s="1699"/>
      <c r="R172" s="1699"/>
      <c r="Z172" s="65"/>
      <c r="AA172" s="65"/>
      <c r="AB172" s="65"/>
      <c r="AC172" s="65"/>
      <c r="AD172" s="65"/>
      <c r="AE172" s="65"/>
      <c r="AF172" s="65"/>
      <c r="AG172" s="65"/>
      <c r="AH172" s="65"/>
      <c r="AI172" s="65"/>
      <c r="AJ172" s="65"/>
      <c r="AK172" s="65"/>
      <c r="AL172" s="65"/>
      <c r="AM172" s="65"/>
      <c r="AN172" s="65"/>
      <c r="AO172" s="65"/>
      <c r="AP172" s="65"/>
      <c r="AQ172" s="65"/>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row>
    <row r="173" spans="1:76" ht="15.75">
      <c r="B173" s="1731"/>
      <c r="C173" s="1698"/>
      <c r="D173" s="1698"/>
      <c r="E173" s="1698"/>
      <c r="F173" s="1698"/>
      <c r="G173" s="1698"/>
      <c r="H173" s="1698"/>
      <c r="I173" s="1698"/>
      <c r="J173" s="1698"/>
      <c r="K173" s="1698"/>
      <c r="L173" s="1698"/>
      <c r="M173" s="1698"/>
      <c r="N173" s="1698"/>
      <c r="O173" s="1698"/>
      <c r="P173" s="1698"/>
      <c r="Q173" s="1698"/>
      <c r="R173" s="1698"/>
      <c r="Z173" s="65"/>
      <c r="AA173" s="65"/>
      <c r="AB173" s="65"/>
      <c r="AC173" s="65"/>
      <c r="AD173" s="65"/>
      <c r="AE173" s="65"/>
      <c r="AF173" s="65"/>
      <c r="AG173" s="65"/>
      <c r="AH173" s="65"/>
      <c r="AI173" s="65"/>
      <c r="AJ173" s="65"/>
      <c r="AK173" s="65"/>
      <c r="AL173" s="65"/>
      <c r="AM173" s="65"/>
      <c r="AN173" s="65"/>
      <c r="AO173" s="65"/>
      <c r="AP173" s="65"/>
      <c r="AQ173" s="65"/>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row>
    <row r="174" spans="1:76">
      <c r="B174" s="44"/>
      <c r="C174" s="67"/>
      <c r="D174" s="68"/>
      <c r="E174" s="60"/>
      <c r="F174" s="176"/>
      <c r="G174" s="176"/>
      <c r="H174" s="176"/>
      <c r="I174" s="176"/>
      <c r="J174" s="176"/>
      <c r="K174" s="176"/>
      <c r="L174" s="63"/>
      <c r="M174" s="63"/>
      <c r="N174" s="63"/>
      <c r="O174" s="63"/>
      <c r="P174" s="63"/>
      <c r="Q174" s="63"/>
      <c r="R174" s="63"/>
      <c r="Z174" s="65"/>
      <c r="AA174" s="65"/>
      <c r="AB174" s="65"/>
      <c r="AC174" s="65"/>
      <c r="AD174" s="65"/>
      <c r="AE174" s="65"/>
      <c r="AF174" s="65"/>
      <c r="AG174" s="65"/>
      <c r="AH174" s="65"/>
      <c r="AI174" s="65"/>
      <c r="AJ174" s="65"/>
      <c r="AK174" s="65"/>
      <c r="AL174" s="65"/>
      <c r="AM174" s="65"/>
      <c r="AN174" s="65"/>
      <c r="AO174" s="65"/>
      <c r="AP174" s="65"/>
      <c r="AQ174" s="65"/>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row>
    <row r="175" spans="1:76">
      <c r="B175" s="44"/>
      <c r="C175" s="1269"/>
      <c r="D175" s="68"/>
      <c r="E175" s="60"/>
      <c r="F175" s="176"/>
      <c r="G175" s="176"/>
      <c r="H175" s="176"/>
      <c r="I175" s="176"/>
      <c r="J175" s="176"/>
      <c r="K175" s="176"/>
      <c r="L175" s="63"/>
      <c r="M175" s="63"/>
      <c r="N175" s="63"/>
      <c r="O175" s="63"/>
      <c r="P175" s="63"/>
      <c r="Q175" s="63"/>
      <c r="R175" s="63"/>
      <c r="Z175" s="65"/>
      <c r="AA175" s="65"/>
      <c r="AB175" s="65"/>
      <c r="AC175" s="65"/>
      <c r="AD175" s="65"/>
      <c r="AE175" s="65"/>
      <c r="AF175" s="65"/>
      <c r="AG175" s="65"/>
      <c r="AH175" s="65"/>
      <c r="AI175" s="65"/>
      <c r="AJ175" s="65"/>
      <c r="AK175" s="65"/>
      <c r="AL175" s="65"/>
      <c r="AM175" s="65"/>
      <c r="AN175" s="65"/>
      <c r="AO175" s="65"/>
      <c r="AP175" s="65"/>
      <c r="AQ175" s="65"/>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row>
    <row r="176" spans="1:76">
      <c r="B176" s="627" t="s">
        <v>1113</v>
      </c>
      <c r="C176" s="640" t="s">
        <v>585</v>
      </c>
      <c r="D176" s="68"/>
      <c r="E176" s="60"/>
      <c r="F176" s="176"/>
      <c r="G176" s="176"/>
      <c r="H176" s="176"/>
      <c r="I176" s="176"/>
      <c r="J176" s="176"/>
      <c r="K176" s="176"/>
      <c r="L176" s="63"/>
      <c r="M176" s="63"/>
      <c r="N176" s="63"/>
      <c r="O176" s="63"/>
      <c r="P176" s="63"/>
      <c r="Q176" s="63"/>
      <c r="R176" s="63"/>
      <c r="Z176" s="65"/>
      <c r="AA176" s="65"/>
      <c r="AB176" s="65"/>
      <c r="AC176" s="65"/>
      <c r="AD176" s="65"/>
      <c r="AE176" s="65"/>
      <c r="AF176" s="65"/>
      <c r="AG176" s="65"/>
      <c r="AH176" s="65"/>
      <c r="AI176" s="65"/>
      <c r="AJ176" s="65"/>
      <c r="AK176" s="65"/>
      <c r="AL176" s="65"/>
      <c r="AM176" s="65"/>
      <c r="AN176" s="65"/>
      <c r="AO176" s="65"/>
      <c r="AP176" s="65"/>
      <c r="AQ176" s="65"/>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row>
    <row r="177" spans="2:70" ht="15.75">
      <c r="B177" s="44"/>
      <c r="C177" s="1268"/>
      <c r="D177" s="32"/>
      <c r="E177" s="62"/>
      <c r="F177" s="45"/>
      <c r="G177" s="45"/>
      <c r="H177" s="45"/>
      <c r="I177" s="45"/>
      <c r="J177" s="45"/>
      <c r="K177" s="45"/>
      <c r="L177" s="32"/>
      <c r="M177" s="32"/>
      <c r="N177" s="32"/>
      <c r="O177" s="32"/>
      <c r="P177" s="32"/>
      <c r="Q177" s="59"/>
      <c r="R177" s="59"/>
      <c r="Z177" s="65"/>
      <c r="AA177" s="65"/>
      <c r="AB177" s="65"/>
      <c r="AC177" s="65"/>
      <c r="AD177" s="65"/>
      <c r="AE177" s="65"/>
      <c r="AF177" s="65"/>
      <c r="AG177" s="65"/>
      <c r="AH177" s="65"/>
      <c r="AI177" s="65"/>
      <c r="AJ177" s="65"/>
      <c r="AK177" s="65"/>
      <c r="AL177" s="65"/>
      <c r="AM177" s="65"/>
      <c r="AN177" s="65"/>
      <c r="AO177" s="65"/>
      <c r="AP177" s="65"/>
      <c r="AQ177" s="65"/>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row>
    <row r="178" spans="2:70">
      <c r="B178" s="44"/>
      <c r="C178" s="32"/>
      <c r="D178" s="32"/>
      <c r="E178" s="62"/>
      <c r="F178" s="1726" t="s">
        <v>1545</v>
      </c>
      <c r="G178" s="1727"/>
      <c r="H178" s="1727"/>
      <c r="I178" s="1727"/>
      <c r="J178" s="1727"/>
      <c r="K178" s="1728"/>
      <c r="L178" s="1726" t="s">
        <v>1544</v>
      </c>
      <c r="M178" s="1727"/>
      <c r="N178" s="1727"/>
      <c r="O178" s="1727"/>
      <c r="P178" s="1727"/>
      <c r="Q178" s="1728"/>
      <c r="R178" s="535"/>
      <c r="Z178" s="65"/>
      <c r="AA178" s="65"/>
      <c r="AB178" s="65"/>
      <c r="AC178" s="65"/>
      <c r="AD178" s="65"/>
      <c r="AE178" s="65"/>
      <c r="AF178" s="65"/>
      <c r="AG178" s="65"/>
      <c r="AH178" s="65"/>
      <c r="AI178" s="65"/>
      <c r="AJ178" s="65"/>
      <c r="AK178" s="65"/>
      <c r="AL178" s="65"/>
      <c r="AM178" s="65"/>
      <c r="AN178" s="65"/>
      <c r="AO178" s="65"/>
      <c r="AP178" s="65"/>
      <c r="AQ178" s="65"/>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row>
    <row r="179" spans="2:70">
      <c r="B179" s="44"/>
      <c r="C179" s="32"/>
      <c r="D179" s="32"/>
      <c r="E179" s="62"/>
      <c r="F179" s="1551"/>
      <c r="G179" s="1551"/>
      <c r="H179" s="1551"/>
      <c r="I179" s="1553"/>
      <c r="J179" s="1553"/>
      <c r="K179" s="534"/>
      <c r="L179" s="1551"/>
      <c r="M179" s="1551"/>
      <c r="N179" s="1552"/>
      <c r="O179" s="1553"/>
      <c r="P179" s="1553"/>
      <c r="Q179" s="534"/>
      <c r="R179" s="630" t="s">
        <v>1115</v>
      </c>
      <c r="Z179" s="65"/>
      <c r="AA179" s="65"/>
      <c r="AB179" s="65"/>
      <c r="AC179" s="65"/>
      <c r="AD179" s="65"/>
      <c r="AE179" s="65"/>
      <c r="AF179" s="65"/>
      <c r="AG179" s="65"/>
      <c r="AH179" s="65"/>
      <c r="AI179" s="65"/>
      <c r="AJ179" s="65"/>
      <c r="AK179" s="65"/>
      <c r="AL179" s="65"/>
      <c r="AM179" s="65"/>
      <c r="AN179" s="65"/>
      <c r="AO179" s="65"/>
      <c r="AP179" s="65"/>
      <c r="AQ179" s="65"/>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row>
    <row r="180" spans="2:70">
      <c r="B180" s="44"/>
      <c r="C180" s="32"/>
      <c r="D180" s="32"/>
      <c r="E180" s="62"/>
      <c r="F180" s="1542" t="s">
        <v>357</v>
      </c>
      <c r="G180" s="1542" t="s">
        <v>357</v>
      </c>
      <c r="H180" s="1542" t="s">
        <v>357</v>
      </c>
      <c r="I180" s="1542" t="s">
        <v>357</v>
      </c>
      <c r="J180" s="1542" t="s">
        <v>357</v>
      </c>
      <c r="K180" s="632" t="s">
        <v>358</v>
      </c>
      <c r="L180" s="1541" t="s">
        <v>357</v>
      </c>
      <c r="M180" s="1541" t="s">
        <v>357</v>
      </c>
      <c r="N180" s="1554" t="s">
        <v>357</v>
      </c>
      <c r="O180" s="1542" t="s">
        <v>357</v>
      </c>
      <c r="P180" s="1542" t="s">
        <v>357</v>
      </c>
      <c r="Q180" s="632" t="s">
        <v>358</v>
      </c>
      <c r="R180" s="54" t="s">
        <v>368</v>
      </c>
      <c r="Z180" s="65"/>
      <c r="AA180" s="65"/>
      <c r="AB180" s="65"/>
      <c r="AC180" s="65"/>
      <c r="AD180" s="65"/>
      <c r="AE180" s="65"/>
      <c r="AF180" s="65"/>
      <c r="AG180" s="65"/>
      <c r="AH180" s="65"/>
      <c r="AI180" s="65"/>
      <c r="AJ180" s="65"/>
      <c r="AK180" s="65"/>
      <c r="AL180" s="65"/>
      <c r="AM180" s="65"/>
      <c r="AN180" s="65"/>
      <c r="AO180" s="65"/>
      <c r="AP180" s="65"/>
      <c r="AQ180" s="65"/>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row>
    <row r="181" spans="2:70">
      <c r="B181" s="44"/>
      <c r="C181" s="32"/>
      <c r="D181" s="32"/>
      <c r="E181" s="62"/>
      <c r="F181" s="1556"/>
      <c r="G181" s="1542"/>
      <c r="H181" s="1542"/>
      <c r="I181" s="1542"/>
      <c r="J181" s="1542"/>
      <c r="K181" s="630" t="s">
        <v>370</v>
      </c>
      <c r="L181" s="1556"/>
      <c r="M181" s="1542"/>
      <c r="N181" s="1554"/>
      <c r="O181" s="1542"/>
      <c r="P181" s="1542"/>
      <c r="Q181" s="630" t="s">
        <v>648</v>
      </c>
      <c r="R181" s="54" t="s">
        <v>647</v>
      </c>
      <c r="Z181" s="65"/>
      <c r="AA181" s="65"/>
      <c r="AB181" s="65"/>
      <c r="AC181" s="65"/>
      <c r="AD181" s="65"/>
      <c r="AE181" s="65"/>
      <c r="AF181" s="65"/>
      <c r="AG181" s="65"/>
      <c r="AH181" s="65"/>
      <c r="AI181" s="65"/>
      <c r="AJ181" s="65"/>
      <c r="AK181" s="65"/>
      <c r="AL181" s="65"/>
      <c r="AM181" s="65"/>
      <c r="AN181" s="65"/>
      <c r="AO181" s="65"/>
      <c r="AP181" s="65"/>
      <c r="AQ181" s="65"/>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row>
    <row r="182" spans="2:70">
      <c r="B182" s="44"/>
      <c r="C182" s="32"/>
      <c r="D182" s="32"/>
      <c r="E182" s="62"/>
      <c r="F182" s="1559" t="s">
        <v>755</v>
      </c>
      <c r="G182" s="1560" t="s">
        <v>756</v>
      </c>
      <c r="H182" s="1561" t="s">
        <v>359</v>
      </c>
      <c r="I182" s="1560" t="s">
        <v>758</v>
      </c>
      <c r="J182" s="1562" t="s">
        <v>759</v>
      </c>
      <c r="K182" s="1559" t="s">
        <v>760</v>
      </c>
      <c r="L182" s="1560" t="s">
        <v>360</v>
      </c>
      <c r="M182" s="1563" t="s">
        <v>361</v>
      </c>
      <c r="N182" s="1560" t="s">
        <v>362</v>
      </c>
      <c r="O182" s="1564" t="s">
        <v>363</v>
      </c>
      <c r="P182" s="1565" t="s">
        <v>364</v>
      </c>
      <c r="Q182" s="56" t="s">
        <v>369</v>
      </c>
      <c r="R182" s="56" t="s">
        <v>646</v>
      </c>
      <c r="Z182" s="65"/>
      <c r="AA182" s="65"/>
      <c r="AB182" s="65"/>
      <c r="AC182" s="65"/>
      <c r="AD182" s="65"/>
      <c r="AE182" s="65"/>
      <c r="AF182" s="65"/>
      <c r="AG182" s="65"/>
      <c r="AH182" s="65"/>
      <c r="AI182" s="65"/>
      <c r="AJ182" s="65"/>
      <c r="AK182" s="65"/>
      <c r="AL182" s="65"/>
      <c r="AM182" s="65"/>
      <c r="AN182" s="65"/>
      <c r="AO182" s="65"/>
      <c r="AP182" s="65"/>
      <c r="AQ182" s="65"/>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row>
    <row r="183" spans="2:70">
      <c r="B183" s="44"/>
      <c r="C183" s="57" t="s">
        <v>638</v>
      </c>
      <c r="D183" s="95">
        <f t="shared" ref="D183:E194" si="38">+D155</f>
        <v>19</v>
      </c>
      <c r="E183" s="94">
        <f t="shared" si="38"/>
        <v>40554</v>
      </c>
      <c r="F183" s="1548"/>
      <c r="G183" s="1548"/>
      <c r="H183" s="1548"/>
      <c r="I183" s="1548"/>
      <c r="J183" s="1548"/>
      <c r="K183" s="637">
        <f t="shared" ref="K183:K194" si="39">SUM(F183:J183)</f>
        <v>0</v>
      </c>
      <c r="L183" s="1548"/>
      <c r="M183" s="1548"/>
      <c r="N183" s="1548"/>
      <c r="O183" s="1548"/>
      <c r="P183" s="1548"/>
      <c r="Q183" s="637">
        <f t="shared" ref="Q183:Q194" si="40">SUM(L183:P183)</f>
        <v>0</v>
      </c>
      <c r="R183" s="637">
        <f>K183+Q183</f>
        <v>0</v>
      </c>
      <c r="Z183" s="65"/>
      <c r="AA183" s="65"/>
      <c r="AB183" s="65"/>
      <c r="AC183" s="65"/>
      <c r="AD183" s="65"/>
      <c r="AE183" s="65"/>
      <c r="AF183" s="65"/>
      <c r="AG183" s="65"/>
      <c r="AH183" s="65"/>
      <c r="AI183" s="65"/>
      <c r="AJ183" s="65"/>
      <c r="AK183" s="65"/>
      <c r="AL183" s="65"/>
      <c r="AM183" s="65"/>
      <c r="AN183" s="65"/>
      <c r="AO183" s="65"/>
      <c r="AP183" s="65"/>
      <c r="AQ183" s="65"/>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row>
    <row r="184" spans="2:70">
      <c r="B184" s="44"/>
      <c r="C184" s="57" t="s">
        <v>639</v>
      </c>
      <c r="D184" s="95">
        <f t="shared" si="38"/>
        <v>12</v>
      </c>
      <c r="E184" s="94">
        <f t="shared" si="38"/>
        <v>40575</v>
      </c>
      <c r="F184" s="1548"/>
      <c r="G184" s="1548"/>
      <c r="H184" s="1548"/>
      <c r="I184" s="1548"/>
      <c r="J184" s="1548"/>
      <c r="K184" s="637">
        <f t="shared" si="39"/>
        <v>0</v>
      </c>
      <c r="L184" s="1548"/>
      <c r="M184" s="1548"/>
      <c r="N184" s="1548"/>
      <c r="O184" s="1548"/>
      <c r="P184" s="1548"/>
      <c r="Q184" s="637">
        <f t="shared" si="40"/>
        <v>0</v>
      </c>
      <c r="R184" s="637">
        <f t="shared" ref="R184:R194" si="41">K184+Q184</f>
        <v>0</v>
      </c>
      <c r="Z184" s="65"/>
      <c r="AA184" s="65"/>
      <c r="AB184" s="65"/>
      <c r="AC184" s="65"/>
      <c r="AD184" s="65"/>
      <c r="AE184" s="65"/>
      <c r="AF184" s="65"/>
      <c r="AG184" s="65"/>
      <c r="AH184" s="65"/>
      <c r="AI184" s="65"/>
      <c r="AJ184" s="65"/>
      <c r="AK184" s="65"/>
      <c r="AL184" s="65"/>
      <c r="AM184" s="65"/>
      <c r="AN184" s="65"/>
      <c r="AO184" s="65"/>
      <c r="AP184" s="65"/>
      <c r="AQ184" s="65"/>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row>
    <row r="185" spans="2:70">
      <c r="B185" s="44"/>
      <c r="C185" s="57" t="s">
        <v>640</v>
      </c>
      <c r="D185" s="95">
        <f t="shared" si="38"/>
        <v>20</v>
      </c>
      <c r="E185" s="94">
        <f t="shared" si="38"/>
        <v>40610</v>
      </c>
      <c r="F185" s="1548"/>
      <c r="G185" s="1548"/>
      <c r="H185" s="1548"/>
      <c r="I185" s="1548"/>
      <c r="J185" s="1548"/>
      <c r="K185" s="637">
        <f t="shared" si="39"/>
        <v>0</v>
      </c>
      <c r="L185" s="1548"/>
      <c r="M185" s="1548"/>
      <c r="N185" s="1548"/>
      <c r="O185" s="1548"/>
      <c r="P185" s="1548"/>
      <c r="Q185" s="637">
        <f t="shared" si="40"/>
        <v>0</v>
      </c>
      <c r="R185" s="637">
        <f t="shared" si="41"/>
        <v>0</v>
      </c>
      <c r="Z185" s="65"/>
      <c r="AA185" s="65"/>
      <c r="AB185" s="65"/>
      <c r="AC185" s="65"/>
      <c r="AD185" s="65"/>
      <c r="AE185" s="65"/>
      <c r="AF185" s="65"/>
      <c r="AG185" s="65"/>
      <c r="AH185" s="65"/>
      <c r="AI185" s="65"/>
      <c r="AJ185" s="65"/>
      <c r="AK185" s="65"/>
      <c r="AL185" s="65"/>
      <c r="AM185" s="65"/>
      <c r="AN185" s="65"/>
      <c r="AO185" s="65"/>
      <c r="AP185" s="65"/>
      <c r="AQ185" s="65"/>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row>
    <row r="186" spans="2:70">
      <c r="B186" s="44"/>
      <c r="C186" s="57" t="s">
        <v>1268</v>
      </c>
      <c r="D186" s="95">
        <f t="shared" si="38"/>
        <v>18</v>
      </c>
      <c r="E186" s="94">
        <f t="shared" si="38"/>
        <v>40642</v>
      </c>
      <c r="F186" s="1548"/>
      <c r="G186" s="1548"/>
      <c r="H186" s="1548"/>
      <c r="I186" s="1548"/>
      <c r="J186" s="1548"/>
      <c r="K186" s="637">
        <f t="shared" si="39"/>
        <v>0</v>
      </c>
      <c r="L186" s="1548"/>
      <c r="M186" s="1548"/>
      <c r="N186" s="1548"/>
      <c r="O186" s="1548"/>
      <c r="P186" s="1548"/>
      <c r="Q186" s="637">
        <f t="shared" si="40"/>
        <v>0</v>
      </c>
      <c r="R186" s="637">
        <f t="shared" si="41"/>
        <v>0</v>
      </c>
      <c r="Z186" s="65"/>
      <c r="AA186" s="65"/>
      <c r="AB186" s="65"/>
      <c r="AC186" s="65"/>
      <c r="AD186" s="65"/>
      <c r="AE186" s="65"/>
      <c r="AF186" s="65"/>
      <c r="AG186" s="65"/>
      <c r="AH186" s="65"/>
      <c r="AI186" s="65"/>
      <c r="AJ186" s="65"/>
      <c r="AK186" s="65"/>
      <c r="AL186" s="65"/>
      <c r="AM186" s="65"/>
      <c r="AN186" s="65"/>
      <c r="AO186" s="65"/>
      <c r="AP186" s="65"/>
      <c r="AQ186" s="65"/>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row>
    <row r="187" spans="2:70">
      <c r="B187" s="44"/>
      <c r="C187" s="57" t="s">
        <v>1546</v>
      </c>
      <c r="D187" s="95">
        <f t="shared" si="38"/>
        <v>17</v>
      </c>
      <c r="E187" s="94">
        <f t="shared" si="38"/>
        <v>40672</v>
      </c>
      <c r="F187" s="1548"/>
      <c r="G187" s="1548"/>
      <c r="H187" s="1548"/>
      <c r="I187" s="1548"/>
      <c r="J187" s="1548"/>
      <c r="K187" s="637">
        <f t="shared" si="39"/>
        <v>0</v>
      </c>
      <c r="L187" s="1548"/>
      <c r="M187" s="1548"/>
      <c r="N187" s="1548"/>
      <c r="O187" s="1548"/>
      <c r="P187" s="1548"/>
      <c r="Q187" s="637">
        <f t="shared" si="40"/>
        <v>0</v>
      </c>
      <c r="R187" s="637">
        <f t="shared" si="41"/>
        <v>0</v>
      </c>
      <c r="Z187" s="65"/>
      <c r="AA187" s="65"/>
      <c r="AB187" s="65"/>
      <c r="AC187" s="65"/>
      <c r="AD187" s="65"/>
      <c r="AE187" s="65"/>
      <c r="AF187" s="65"/>
      <c r="AG187" s="65"/>
      <c r="AH187" s="65"/>
      <c r="AI187" s="65"/>
      <c r="AJ187" s="65"/>
      <c r="AK187" s="65"/>
      <c r="AL187" s="65"/>
      <c r="AM187" s="65"/>
      <c r="AN187" s="65"/>
      <c r="AO187" s="65"/>
      <c r="AP187" s="65"/>
      <c r="AQ187" s="65"/>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row>
    <row r="188" spans="2:70">
      <c r="B188" s="44"/>
      <c r="C188" s="57" t="s">
        <v>1269</v>
      </c>
      <c r="D188" s="95">
        <f t="shared" si="38"/>
        <v>17</v>
      </c>
      <c r="E188" s="94">
        <f t="shared" si="38"/>
        <v>40724</v>
      </c>
      <c r="F188" s="1548"/>
      <c r="G188" s="1548"/>
      <c r="H188" s="1548"/>
      <c r="I188" s="1548"/>
      <c r="J188" s="1548"/>
      <c r="K188" s="637">
        <f t="shared" si="39"/>
        <v>0</v>
      </c>
      <c r="L188" s="1548"/>
      <c r="M188" s="1548"/>
      <c r="N188" s="1548"/>
      <c r="O188" s="1548"/>
      <c r="P188" s="1548"/>
      <c r="Q188" s="637">
        <f t="shared" si="40"/>
        <v>0</v>
      </c>
      <c r="R188" s="637">
        <f t="shared" si="41"/>
        <v>0</v>
      </c>
      <c r="AH188" s="590"/>
      <c r="AI188" s="590"/>
      <c r="AJ188" s="590"/>
      <c r="AK188" s="590"/>
      <c r="AL188" s="590"/>
      <c r="AM188" s="590"/>
      <c r="AN188" s="590"/>
      <c r="AO188" s="590"/>
      <c r="AP188" s="590"/>
      <c r="AQ188" s="590"/>
    </row>
    <row r="189" spans="2:70">
      <c r="B189" s="44"/>
      <c r="C189" s="57" t="s">
        <v>1270</v>
      </c>
      <c r="D189" s="95">
        <f t="shared" si="38"/>
        <v>17</v>
      </c>
      <c r="E189" s="94">
        <f t="shared" si="38"/>
        <v>40751</v>
      </c>
      <c r="F189" s="1548"/>
      <c r="G189" s="1548"/>
      <c r="H189" s="1548"/>
      <c r="I189" s="1548"/>
      <c r="J189" s="1548"/>
      <c r="K189" s="637">
        <f t="shared" si="39"/>
        <v>0</v>
      </c>
      <c r="L189" s="1548"/>
      <c r="M189" s="1548"/>
      <c r="N189" s="1548"/>
      <c r="O189" s="1548"/>
      <c r="P189" s="1548"/>
      <c r="Q189" s="637">
        <f t="shared" si="40"/>
        <v>0</v>
      </c>
      <c r="R189" s="637">
        <f t="shared" si="41"/>
        <v>0</v>
      </c>
      <c r="AI189" s="590"/>
      <c r="AJ189" s="590"/>
      <c r="AK189" s="590"/>
      <c r="AL189" s="590"/>
      <c r="AM189" s="590"/>
      <c r="AN189" s="590"/>
      <c r="AO189" s="590"/>
      <c r="AP189" s="590"/>
      <c r="AQ189" s="590"/>
    </row>
    <row r="190" spans="2:70">
      <c r="B190" s="44"/>
      <c r="C190" s="57" t="s">
        <v>1271</v>
      </c>
      <c r="D190" s="95">
        <f t="shared" si="38"/>
        <v>16</v>
      </c>
      <c r="E190" s="94">
        <f t="shared" si="38"/>
        <v>40756</v>
      </c>
      <c r="F190" s="1548"/>
      <c r="G190" s="1548"/>
      <c r="H190" s="1548"/>
      <c r="I190" s="1548"/>
      <c r="J190" s="1548"/>
      <c r="K190" s="637">
        <f t="shared" si="39"/>
        <v>0</v>
      </c>
      <c r="L190" s="1548"/>
      <c r="M190" s="1548"/>
      <c r="N190" s="1548"/>
      <c r="O190" s="1548"/>
      <c r="P190" s="1548"/>
      <c r="Q190" s="637">
        <f t="shared" si="40"/>
        <v>0</v>
      </c>
      <c r="R190" s="637">
        <f t="shared" si="41"/>
        <v>0</v>
      </c>
      <c r="AH190" s="590"/>
      <c r="AI190" s="590"/>
      <c r="AJ190" s="590"/>
      <c r="AK190" s="590"/>
      <c r="AL190" s="590"/>
      <c r="AM190" s="590"/>
      <c r="AN190" s="590"/>
      <c r="AO190" s="590"/>
      <c r="AP190" s="590"/>
      <c r="AQ190" s="590"/>
    </row>
    <row r="191" spans="2:70">
      <c r="B191" s="44"/>
      <c r="C191" s="57" t="s">
        <v>1272</v>
      </c>
      <c r="D191" s="95">
        <f t="shared" si="38"/>
        <v>17</v>
      </c>
      <c r="E191" s="94">
        <f t="shared" si="38"/>
        <v>40787</v>
      </c>
      <c r="F191" s="1548"/>
      <c r="G191" s="1548"/>
      <c r="H191" s="1548"/>
      <c r="I191" s="1548"/>
      <c r="J191" s="1548"/>
      <c r="K191" s="637">
        <f t="shared" si="39"/>
        <v>0</v>
      </c>
      <c r="L191" s="1548"/>
      <c r="M191" s="1548"/>
      <c r="N191" s="1548"/>
      <c r="O191" s="1548"/>
      <c r="P191" s="1548"/>
      <c r="Q191" s="637">
        <f t="shared" si="40"/>
        <v>0</v>
      </c>
      <c r="R191" s="637">
        <f t="shared" si="41"/>
        <v>0</v>
      </c>
      <c r="AH191" s="590"/>
      <c r="AI191" s="590"/>
      <c r="AJ191" s="590"/>
      <c r="AK191" s="590"/>
      <c r="AL191" s="590"/>
      <c r="AM191" s="590"/>
      <c r="AN191" s="590"/>
      <c r="AO191" s="590"/>
      <c r="AP191" s="590"/>
      <c r="AQ191" s="590"/>
    </row>
    <row r="192" spans="2:70">
      <c r="B192" s="44"/>
      <c r="C192" s="57" t="s">
        <v>1273</v>
      </c>
      <c r="D192" s="95">
        <f t="shared" si="38"/>
        <v>17</v>
      </c>
      <c r="E192" s="94">
        <f t="shared" si="38"/>
        <v>40820</v>
      </c>
      <c r="F192" s="1548"/>
      <c r="G192" s="1548"/>
      <c r="H192" s="1548"/>
      <c r="I192" s="1548"/>
      <c r="J192" s="1548"/>
      <c r="K192" s="637">
        <f t="shared" si="39"/>
        <v>0</v>
      </c>
      <c r="L192" s="1548"/>
      <c r="M192" s="1548"/>
      <c r="N192" s="1548"/>
      <c r="O192" s="1548"/>
      <c r="P192" s="1548"/>
      <c r="Q192" s="637">
        <f t="shared" si="40"/>
        <v>0</v>
      </c>
      <c r="R192" s="637">
        <f t="shared" si="41"/>
        <v>0</v>
      </c>
      <c r="AH192" s="590"/>
      <c r="AI192" s="590"/>
      <c r="AJ192" s="590"/>
      <c r="AK192" s="590"/>
      <c r="AL192" s="590"/>
      <c r="AM192" s="590"/>
      <c r="AN192" s="590"/>
      <c r="AO192" s="590"/>
      <c r="AP192" s="590"/>
      <c r="AQ192" s="590"/>
    </row>
    <row r="193" spans="2:43">
      <c r="B193" s="44"/>
      <c r="C193" s="57" t="s">
        <v>1274</v>
      </c>
      <c r="D193" s="95">
        <f t="shared" si="38"/>
        <v>19</v>
      </c>
      <c r="E193" s="94">
        <f t="shared" si="38"/>
        <v>40876</v>
      </c>
      <c r="F193" s="1548"/>
      <c r="G193" s="1548"/>
      <c r="H193" s="1548"/>
      <c r="I193" s="1548"/>
      <c r="J193" s="1548"/>
      <c r="K193" s="637">
        <f t="shared" si="39"/>
        <v>0</v>
      </c>
      <c r="L193" s="1548"/>
      <c r="M193" s="1548"/>
      <c r="N193" s="1548"/>
      <c r="O193" s="1548"/>
      <c r="P193" s="1548"/>
      <c r="Q193" s="637">
        <f t="shared" si="40"/>
        <v>0</v>
      </c>
      <c r="R193" s="637">
        <f t="shared" si="41"/>
        <v>0</v>
      </c>
      <c r="AH193" s="590"/>
      <c r="AI193" s="590"/>
      <c r="AJ193" s="590"/>
      <c r="AK193" s="590"/>
      <c r="AL193" s="590"/>
      <c r="AM193" s="590"/>
      <c r="AN193" s="590"/>
      <c r="AO193" s="590"/>
      <c r="AP193" s="590"/>
      <c r="AQ193" s="590"/>
    </row>
    <row r="194" spans="2:43">
      <c r="B194" s="44"/>
      <c r="C194" s="57" t="s">
        <v>1275</v>
      </c>
      <c r="D194" s="95">
        <f t="shared" si="38"/>
        <v>18</v>
      </c>
      <c r="E194" s="94">
        <f t="shared" si="38"/>
        <v>40882</v>
      </c>
      <c r="F194" s="1548"/>
      <c r="G194" s="1548"/>
      <c r="H194" s="1548"/>
      <c r="I194" s="1548"/>
      <c r="J194" s="1548"/>
      <c r="K194" s="637">
        <f t="shared" si="39"/>
        <v>0</v>
      </c>
      <c r="L194" s="1548"/>
      <c r="M194" s="1548"/>
      <c r="N194" s="1548"/>
      <c r="O194" s="1548"/>
      <c r="P194" s="1548"/>
      <c r="Q194" s="637">
        <f t="shared" si="40"/>
        <v>0</v>
      </c>
      <c r="R194" s="637">
        <f t="shared" si="41"/>
        <v>0</v>
      </c>
      <c r="AH194" s="590"/>
      <c r="AI194" s="590"/>
      <c r="AJ194" s="590"/>
      <c r="AK194" s="590"/>
      <c r="AL194" s="590"/>
      <c r="AM194" s="590"/>
      <c r="AN194" s="590"/>
      <c r="AO194" s="590"/>
      <c r="AP194" s="590"/>
      <c r="AQ194" s="590"/>
    </row>
    <row r="195" spans="2:43">
      <c r="B195" s="44"/>
      <c r="Q195" s="69"/>
      <c r="R195" s="69"/>
      <c r="AH195" s="590"/>
      <c r="AI195" s="590"/>
      <c r="AJ195" s="590"/>
      <c r="AK195" s="590"/>
      <c r="AL195" s="590"/>
      <c r="AM195" s="590"/>
      <c r="AN195" s="590"/>
      <c r="AO195" s="590"/>
      <c r="AP195" s="590"/>
      <c r="AQ195" s="590"/>
    </row>
    <row r="196" spans="2:43">
      <c r="B196" s="627" t="s">
        <v>1119</v>
      </c>
      <c r="C196" s="640" t="s">
        <v>1417</v>
      </c>
      <c r="D196" s="68"/>
      <c r="E196" s="60"/>
      <c r="F196" s="176"/>
      <c r="G196" s="176"/>
      <c r="H196" s="176"/>
      <c r="I196" s="176"/>
      <c r="J196" s="176"/>
      <c r="K196" s="176"/>
      <c r="L196" s="63"/>
      <c r="M196" s="63"/>
      <c r="N196" s="63"/>
      <c r="O196" s="63"/>
      <c r="P196" s="63"/>
      <c r="Q196" s="63"/>
      <c r="R196" s="63"/>
      <c r="AH196" s="590"/>
      <c r="AI196" s="590"/>
      <c r="AJ196" s="590"/>
      <c r="AK196" s="590"/>
      <c r="AL196" s="590"/>
      <c r="AM196" s="590"/>
      <c r="AN196" s="590"/>
      <c r="AO196" s="590"/>
      <c r="AP196" s="590"/>
      <c r="AQ196" s="590"/>
    </row>
    <row r="197" spans="2:43">
      <c r="B197" s="44"/>
      <c r="C197" s="32"/>
      <c r="D197" s="32"/>
      <c r="E197" s="62"/>
      <c r="F197" s="45"/>
      <c r="G197" s="45"/>
      <c r="H197" s="45"/>
      <c r="I197" s="45"/>
      <c r="J197" s="45"/>
      <c r="K197" s="45"/>
      <c r="L197" s="32"/>
      <c r="M197" s="32"/>
      <c r="N197" s="32"/>
      <c r="O197" s="32"/>
      <c r="P197" s="32"/>
      <c r="Q197" s="59"/>
      <c r="R197" s="59"/>
      <c r="AH197" s="590"/>
      <c r="AI197" s="590"/>
      <c r="AJ197" s="590"/>
      <c r="AK197" s="590"/>
      <c r="AL197" s="590"/>
      <c r="AM197" s="590"/>
      <c r="AN197" s="590"/>
      <c r="AO197" s="590"/>
      <c r="AP197" s="590"/>
      <c r="AQ197" s="590"/>
    </row>
    <row r="198" spans="2:43">
      <c r="B198" s="44"/>
      <c r="C198" s="32"/>
      <c r="D198" s="32"/>
      <c r="E198" s="62"/>
      <c r="F198" s="1726" t="s">
        <v>1545</v>
      </c>
      <c r="G198" s="1727"/>
      <c r="H198" s="1727"/>
      <c r="I198" s="1727"/>
      <c r="J198" s="1727"/>
      <c r="K198" s="1728"/>
      <c r="L198" s="1726" t="s">
        <v>1544</v>
      </c>
      <c r="M198" s="1727"/>
      <c r="N198" s="1727"/>
      <c r="O198" s="1727"/>
      <c r="P198" s="1727"/>
      <c r="Q198" s="1728"/>
      <c r="R198" s="535"/>
      <c r="AH198" s="590"/>
      <c r="AI198" s="590"/>
      <c r="AJ198" s="590"/>
      <c r="AK198" s="590"/>
      <c r="AL198" s="590"/>
      <c r="AM198" s="590"/>
      <c r="AN198" s="590"/>
      <c r="AO198" s="590"/>
      <c r="AP198" s="590"/>
      <c r="AQ198" s="590"/>
    </row>
    <row r="199" spans="2:43">
      <c r="B199" s="44"/>
      <c r="C199" s="32"/>
      <c r="D199" s="32"/>
      <c r="E199" s="62"/>
      <c r="F199" s="1551"/>
      <c r="G199" s="1551"/>
      <c r="H199" s="1551"/>
      <c r="I199" s="1553"/>
      <c r="J199" s="1553"/>
      <c r="K199" s="534"/>
      <c r="L199" s="1551"/>
      <c r="M199" s="1551"/>
      <c r="N199" s="1552"/>
      <c r="O199" s="1553"/>
      <c r="P199" s="1553"/>
      <c r="Q199" s="534"/>
      <c r="R199" s="630" t="s">
        <v>1115</v>
      </c>
      <c r="AH199" s="590"/>
      <c r="AI199" s="590"/>
      <c r="AJ199" s="590"/>
      <c r="AK199" s="590"/>
      <c r="AL199" s="590"/>
      <c r="AM199" s="590"/>
      <c r="AN199" s="590"/>
      <c r="AO199" s="590"/>
      <c r="AP199" s="590"/>
      <c r="AQ199" s="590"/>
    </row>
    <row r="200" spans="2:43">
      <c r="B200" s="44"/>
      <c r="C200" s="32"/>
      <c r="D200" s="32"/>
      <c r="E200" s="62"/>
      <c r="F200" s="1542" t="s">
        <v>357</v>
      </c>
      <c r="G200" s="1542" t="s">
        <v>357</v>
      </c>
      <c r="H200" s="1542" t="s">
        <v>357</v>
      </c>
      <c r="I200" s="1542" t="s">
        <v>357</v>
      </c>
      <c r="J200" s="1542" t="s">
        <v>357</v>
      </c>
      <c r="K200" s="632" t="s">
        <v>358</v>
      </c>
      <c r="L200" s="1541" t="s">
        <v>357</v>
      </c>
      <c r="M200" s="1541" t="s">
        <v>357</v>
      </c>
      <c r="N200" s="1554" t="s">
        <v>357</v>
      </c>
      <c r="O200" s="1542" t="s">
        <v>357</v>
      </c>
      <c r="P200" s="1542" t="s">
        <v>357</v>
      </c>
      <c r="Q200" s="632" t="s">
        <v>358</v>
      </c>
      <c r="R200" s="54" t="s">
        <v>368</v>
      </c>
      <c r="AH200" s="590"/>
      <c r="AI200" s="590"/>
      <c r="AJ200" s="590"/>
      <c r="AK200" s="590"/>
      <c r="AL200" s="590"/>
      <c r="AM200" s="590"/>
      <c r="AN200" s="590"/>
      <c r="AO200" s="590"/>
      <c r="AP200" s="590"/>
      <c r="AQ200" s="590"/>
    </row>
    <row r="201" spans="2:43">
      <c r="B201" s="44"/>
      <c r="C201" s="32"/>
      <c r="D201" s="32"/>
      <c r="E201" s="62"/>
      <c r="F201" s="1556"/>
      <c r="G201" s="1542"/>
      <c r="H201" s="1542"/>
      <c r="I201" s="1542"/>
      <c r="J201" s="1542"/>
      <c r="K201" s="630" t="s">
        <v>370</v>
      </c>
      <c r="L201" s="1542"/>
      <c r="M201" s="1542"/>
      <c r="N201" s="1554"/>
      <c r="O201" s="1542"/>
      <c r="P201" s="1542"/>
      <c r="Q201" s="630" t="s">
        <v>648</v>
      </c>
      <c r="R201" s="54" t="s">
        <v>647</v>
      </c>
      <c r="AH201" s="590"/>
      <c r="AI201" s="590"/>
      <c r="AJ201" s="590"/>
      <c r="AK201" s="590"/>
      <c r="AL201" s="590"/>
      <c r="AM201" s="590"/>
      <c r="AN201" s="590"/>
      <c r="AO201" s="590"/>
      <c r="AP201" s="590"/>
      <c r="AQ201" s="590"/>
    </row>
    <row r="202" spans="2:43">
      <c r="B202" s="44"/>
      <c r="C202" s="32"/>
      <c r="D202" s="32"/>
      <c r="E202" s="62"/>
      <c r="F202" s="1559" t="s">
        <v>755</v>
      </c>
      <c r="G202" s="1560" t="s">
        <v>756</v>
      </c>
      <c r="H202" s="1561" t="s">
        <v>359</v>
      </c>
      <c r="I202" s="1560" t="s">
        <v>758</v>
      </c>
      <c r="J202" s="1562" t="s">
        <v>759</v>
      </c>
      <c r="K202" s="1559" t="s">
        <v>760</v>
      </c>
      <c r="L202" s="1560" t="s">
        <v>360</v>
      </c>
      <c r="M202" s="1563" t="s">
        <v>361</v>
      </c>
      <c r="N202" s="1560" t="s">
        <v>362</v>
      </c>
      <c r="O202" s="1564" t="s">
        <v>363</v>
      </c>
      <c r="P202" s="1565" t="s">
        <v>364</v>
      </c>
      <c r="Q202" s="56" t="s">
        <v>369</v>
      </c>
      <c r="R202" s="56" t="s">
        <v>646</v>
      </c>
      <c r="AH202" s="590"/>
      <c r="AI202" s="590"/>
      <c r="AJ202" s="590"/>
      <c r="AK202" s="590"/>
      <c r="AL202" s="590"/>
      <c r="AM202" s="590"/>
      <c r="AN202" s="590"/>
      <c r="AO202" s="590"/>
      <c r="AP202" s="590"/>
      <c r="AQ202" s="590"/>
    </row>
    <row r="203" spans="2:43">
      <c r="B203" s="44"/>
      <c r="C203" s="57" t="s">
        <v>638</v>
      </c>
      <c r="D203" s="95">
        <f t="shared" ref="D203:E214" si="42">+D183</f>
        <v>19</v>
      </c>
      <c r="E203" s="94">
        <f t="shared" si="42"/>
        <v>40554</v>
      </c>
      <c r="F203" s="1548"/>
      <c r="G203" s="1548"/>
      <c r="H203" s="1548"/>
      <c r="I203" s="1548"/>
      <c r="J203" s="1548"/>
      <c r="K203" s="637">
        <f t="shared" ref="K203:K214" si="43">SUM(F203:J203)</f>
        <v>0</v>
      </c>
      <c r="L203" s="1548"/>
      <c r="M203" s="1548"/>
      <c r="N203" s="1548"/>
      <c r="O203" s="1548"/>
      <c r="P203" s="1548"/>
      <c r="Q203" s="637">
        <f t="shared" ref="Q203:Q214" si="44">SUM(L203:P203)</f>
        <v>0</v>
      </c>
      <c r="R203" s="637">
        <f>K203+Q203</f>
        <v>0</v>
      </c>
      <c r="AH203" s="590"/>
      <c r="AI203" s="590"/>
      <c r="AJ203" s="590"/>
      <c r="AK203" s="590"/>
      <c r="AL203" s="590"/>
      <c r="AM203" s="590"/>
      <c r="AN203" s="590"/>
      <c r="AO203" s="590"/>
      <c r="AP203" s="590"/>
      <c r="AQ203" s="590"/>
    </row>
    <row r="204" spans="2:43">
      <c r="B204" s="44"/>
      <c r="C204" s="57" t="s">
        <v>639</v>
      </c>
      <c r="D204" s="95">
        <f t="shared" si="42"/>
        <v>12</v>
      </c>
      <c r="E204" s="94">
        <f t="shared" si="42"/>
        <v>40575</v>
      </c>
      <c r="F204" s="1548"/>
      <c r="G204" s="1548"/>
      <c r="H204" s="1548"/>
      <c r="I204" s="1548"/>
      <c r="J204" s="1548"/>
      <c r="K204" s="637">
        <f t="shared" si="43"/>
        <v>0</v>
      </c>
      <c r="L204" s="1548"/>
      <c r="M204" s="1548"/>
      <c r="N204" s="1548"/>
      <c r="O204" s="1548"/>
      <c r="P204" s="1548"/>
      <c r="Q204" s="637">
        <f t="shared" si="44"/>
        <v>0</v>
      </c>
      <c r="R204" s="637">
        <f t="shared" ref="R204:R214" si="45">K204+Q204</f>
        <v>0</v>
      </c>
      <c r="AH204" s="590"/>
      <c r="AI204" s="590"/>
      <c r="AJ204" s="590"/>
      <c r="AK204" s="590"/>
      <c r="AL204" s="590"/>
      <c r="AM204" s="590"/>
      <c r="AN204" s="590"/>
      <c r="AO204" s="590"/>
      <c r="AP204" s="590"/>
      <c r="AQ204" s="590"/>
    </row>
    <row r="205" spans="2:43">
      <c r="B205" s="44"/>
      <c r="C205" s="57" t="s">
        <v>640</v>
      </c>
      <c r="D205" s="95">
        <f t="shared" si="42"/>
        <v>20</v>
      </c>
      <c r="E205" s="94">
        <f t="shared" si="42"/>
        <v>40610</v>
      </c>
      <c r="F205" s="1548"/>
      <c r="G205" s="1548"/>
      <c r="H205" s="1548"/>
      <c r="I205" s="1548"/>
      <c r="J205" s="1548"/>
      <c r="K205" s="637">
        <f t="shared" si="43"/>
        <v>0</v>
      </c>
      <c r="L205" s="1548"/>
      <c r="M205" s="1548"/>
      <c r="N205" s="1548"/>
      <c r="O205" s="1548"/>
      <c r="P205" s="1548"/>
      <c r="Q205" s="637">
        <f t="shared" si="44"/>
        <v>0</v>
      </c>
      <c r="R205" s="637">
        <f t="shared" si="45"/>
        <v>0</v>
      </c>
      <c r="AH205" s="590"/>
      <c r="AI205" s="590"/>
      <c r="AJ205" s="590"/>
      <c r="AK205" s="590"/>
      <c r="AL205" s="590"/>
      <c r="AM205" s="590"/>
      <c r="AN205" s="590"/>
      <c r="AO205" s="590"/>
      <c r="AP205" s="590"/>
      <c r="AQ205" s="590"/>
    </row>
    <row r="206" spans="2:43">
      <c r="B206" s="44"/>
      <c r="C206" s="57" t="s">
        <v>1268</v>
      </c>
      <c r="D206" s="95">
        <f t="shared" si="42"/>
        <v>18</v>
      </c>
      <c r="E206" s="94">
        <f t="shared" si="42"/>
        <v>40642</v>
      </c>
      <c r="F206" s="1548"/>
      <c r="G206" s="1548"/>
      <c r="H206" s="1548"/>
      <c r="I206" s="1548"/>
      <c r="J206" s="1548"/>
      <c r="K206" s="637">
        <f t="shared" si="43"/>
        <v>0</v>
      </c>
      <c r="L206" s="1548"/>
      <c r="M206" s="1548"/>
      <c r="N206" s="1548"/>
      <c r="O206" s="1548"/>
      <c r="P206" s="1548"/>
      <c r="Q206" s="637">
        <f t="shared" si="44"/>
        <v>0</v>
      </c>
      <c r="R206" s="637">
        <f t="shared" si="45"/>
        <v>0</v>
      </c>
      <c r="AH206" s="590"/>
      <c r="AI206" s="590"/>
      <c r="AJ206" s="590"/>
      <c r="AK206" s="590"/>
      <c r="AL206" s="590"/>
      <c r="AM206" s="590"/>
      <c r="AN206" s="590"/>
      <c r="AO206" s="590"/>
      <c r="AP206" s="590"/>
      <c r="AQ206" s="590"/>
    </row>
    <row r="207" spans="2:43">
      <c r="B207" s="44"/>
      <c r="C207" s="57" t="s">
        <v>1546</v>
      </c>
      <c r="D207" s="95">
        <f t="shared" si="42"/>
        <v>17</v>
      </c>
      <c r="E207" s="94">
        <f t="shared" si="42"/>
        <v>40672</v>
      </c>
      <c r="F207" s="1548"/>
      <c r="G207" s="1548"/>
      <c r="H207" s="1548"/>
      <c r="I207" s="1548"/>
      <c r="J207" s="1548"/>
      <c r="K207" s="637">
        <f t="shared" si="43"/>
        <v>0</v>
      </c>
      <c r="L207" s="1548"/>
      <c r="M207" s="1548"/>
      <c r="N207" s="1548"/>
      <c r="O207" s="1548"/>
      <c r="P207" s="1548"/>
      <c r="Q207" s="637">
        <f t="shared" si="44"/>
        <v>0</v>
      </c>
      <c r="R207" s="637">
        <f t="shared" si="45"/>
        <v>0</v>
      </c>
      <c r="Z207" s="590"/>
      <c r="AA207" s="590"/>
      <c r="AB207" s="590"/>
      <c r="AC207" s="590"/>
      <c r="AD207" s="590"/>
      <c r="AE207" s="590"/>
      <c r="AF207" s="590"/>
      <c r="AG207" s="590"/>
      <c r="AH207" s="590"/>
      <c r="AI207" s="590"/>
      <c r="AJ207" s="590"/>
      <c r="AK207" s="590"/>
      <c r="AL207" s="590"/>
      <c r="AM207" s="590"/>
      <c r="AN207" s="590"/>
      <c r="AO207" s="590"/>
      <c r="AP207" s="590"/>
      <c r="AQ207" s="590"/>
    </row>
    <row r="208" spans="2:43">
      <c r="B208" s="44"/>
      <c r="C208" s="57" t="s">
        <v>1269</v>
      </c>
      <c r="D208" s="95">
        <f t="shared" si="42"/>
        <v>17</v>
      </c>
      <c r="E208" s="94">
        <f t="shared" si="42"/>
        <v>40724</v>
      </c>
      <c r="F208" s="1548"/>
      <c r="G208" s="1548"/>
      <c r="H208" s="1548"/>
      <c r="I208" s="1548"/>
      <c r="J208" s="1548"/>
      <c r="K208" s="637">
        <f t="shared" si="43"/>
        <v>0</v>
      </c>
      <c r="L208" s="1548"/>
      <c r="M208" s="1548"/>
      <c r="N208" s="1548"/>
      <c r="O208" s="1548"/>
      <c r="P208" s="1548"/>
      <c r="Q208" s="637">
        <f t="shared" si="44"/>
        <v>0</v>
      </c>
      <c r="R208" s="637">
        <f t="shared" si="45"/>
        <v>0</v>
      </c>
      <c r="Z208" s="590"/>
      <c r="AA208" s="590"/>
      <c r="AB208" s="590"/>
      <c r="AC208" s="590"/>
      <c r="AD208" s="590"/>
      <c r="AE208" s="590"/>
      <c r="AF208" s="590"/>
      <c r="AG208" s="590"/>
      <c r="AH208" s="590"/>
      <c r="AI208" s="590"/>
      <c r="AJ208" s="590"/>
      <c r="AK208" s="590"/>
      <c r="AL208" s="590"/>
      <c r="AM208" s="590"/>
      <c r="AN208" s="590"/>
      <c r="AO208" s="590"/>
      <c r="AP208" s="590"/>
      <c r="AQ208" s="590"/>
    </row>
    <row r="209" spans="2:43">
      <c r="B209" s="44"/>
      <c r="C209" s="57" t="s">
        <v>1270</v>
      </c>
      <c r="D209" s="95">
        <f t="shared" si="42"/>
        <v>17</v>
      </c>
      <c r="E209" s="94">
        <f t="shared" si="42"/>
        <v>40751</v>
      </c>
      <c r="F209" s="1548"/>
      <c r="G209" s="1548"/>
      <c r="H209" s="1548"/>
      <c r="I209" s="1548"/>
      <c r="J209" s="1548"/>
      <c r="K209" s="637">
        <f t="shared" si="43"/>
        <v>0</v>
      </c>
      <c r="L209" s="1548"/>
      <c r="M209" s="1548"/>
      <c r="N209" s="1548"/>
      <c r="O209" s="1548"/>
      <c r="P209" s="1548"/>
      <c r="Q209" s="637">
        <f t="shared" si="44"/>
        <v>0</v>
      </c>
      <c r="R209" s="637">
        <f t="shared" si="45"/>
        <v>0</v>
      </c>
      <c r="Z209" s="590"/>
      <c r="AA209" s="590"/>
      <c r="AB209" s="590"/>
      <c r="AC209" s="590"/>
      <c r="AD209" s="590"/>
      <c r="AE209" s="590"/>
      <c r="AF209" s="590"/>
      <c r="AG209" s="590"/>
      <c r="AH209" s="590"/>
      <c r="AI209" s="590"/>
      <c r="AJ209" s="590"/>
      <c r="AK209" s="590"/>
      <c r="AL209" s="590"/>
      <c r="AM209" s="590"/>
      <c r="AN209" s="590"/>
      <c r="AO209" s="590"/>
      <c r="AP209" s="590"/>
      <c r="AQ209" s="590"/>
    </row>
    <row r="210" spans="2:43">
      <c r="B210" s="44"/>
      <c r="C210" s="57" t="s">
        <v>1271</v>
      </c>
      <c r="D210" s="95">
        <f t="shared" si="42"/>
        <v>16</v>
      </c>
      <c r="E210" s="94">
        <f t="shared" si="42"/>
        <v>40756</v>
      </c>
      <c r="F210" s="1548"/>
      <c r="G210" s="1548"/>
      <c r="H210" s="1548"/>
      <c r="I210" s="1548"/>
      <c r="J210" s="1548"/>
      <c r="K210" s="637">
        <f t="shared" si="43"/>
        <v>0</v>
      </c>
      <c r="L210" s="1548"/>
      <c r="M210" s="1548"/>
      <c r="N210" s="1548"/>
      <c r="O210" s="1548"/>
      <c r="P210" s="1548"/>
      <c r="Q210" s="637">
        <f t="shared" si="44"/>
        <v>0</v>
      </c>
      <c r="R210" s="637">
        <f t="shared" si="45"/>
        <v>0</v>
      </c>
      <c r="Z210" s="590"/>
      <c r="AA210" s="590"/>
      <c r="AB210" s="590"/>
      <c r="AC210" s="590"/>
      <c r="AD210" s="590"/>
      <c r="AE210" s="590"/>
      <c r="AF210" s="590"/>
      <c r="AG210" s="590"/>
      <c r="AH210" s="590"/>
      <c r="AI210" s="590"/>
      <c r="AJ210" s="590"/>
      <c r="AK210" s="590"/>
      <c r="AL210" s="590"/>
      <c r="AM210" s="590"/>
      <c r="AN210" s="590"/>
      <c r="AO210" s="590"/>
      <c r="AP210" s="590"/>
      <c r="AQ210" s="590"/>
    </row>
    <row r="211" spans="2:43">
      <c r="B211" s="44"/>
      <c r="C211" s="57" t="s">
        <v>1272</v>
      </c>
      <c r="D211" s="95">
        <f t="shared" si="42"/>
        <v>17</v>
      </c>
      <c r="E211" s="94">
        <f t="shared" si="42"/>
        <v>40787</v>
      </c>
      <c r="F211" s="1548"/>
      <c r="G211" s="1548"/>
      <c r="H211" s="1548"/>
      <c r="I211" s="1548"/>
      <c r="J211" s="1548"/>
      <c r="K211" s="637">
        <f t="shared" si="43"/>
        <v>0</v>
      </c>
      <c r="L211" s="1548"/>
      <c r="M211" s="1548"/>
      <c r="N211" s="1548"/>
      <c r="O211" s="1548"/>
      <c r="P211" s="1548"/>
      <c r="Q211" s="637">
        <f t="shared" si="44"/>
        <v>0</v>
      </c>
      <c r="R211" s="637">
        <f t="shared" si="45"/>
        <v>0</v>
      </c>
      <c r="Z211" s="590"/>
      <c r="AA211" s="590"/>
      <c r="AB211" s="590"/>
      <c r="AC211" s="590"/>
      <c r="AD211" s="590"/>
      <c r="AE211" s="590"/>
      <c r="AF211" s="590"/>
      <c r="AG211" s="590"/>
      <c r="AH211" s="590"/>
      <c r="AI211" s="590"/>
      <c r="AJ211" s="590"/>
      <c r="AK211" s="590"/>
      <c r="AL211" s="590"/>
      <c r="AM211" s="590"/>
      <c r="AN211" s="590"/>
      <c r="AO211" s="590"/>
      <c r="AP211" s="590"/>
      <c r="AQ211" s="590"/>
    </row>
    <row r="212" spans="2:43">
      <c r="B212" s="44"/>
      <c r="C212" s="57" t="s">
        <v>1273</v>
      </c>
      <c r="D212" s="95">
        <f t="shared" si="42"/>
        <v>17</v>
      </c>
      <c r="E212" s="94">
        <f t="shared" si="42"/>
        <v>40820</v>
      </c>
      <c r="F212" s="1548"/>
      <c r="G212" s="1548"/>
      <c r="H212" s="1548"/>
      <c r="I212" s="1548"/>
      <c r="J212" s="1548"/>
      <c r="K212" s="637">
        <f t="shared" si="43"/>
        <v>0</v>
      </c>
      <c r="L212" s="1548"/>
      <c r="M212" s="1548"/>
      <c r="N212" s="1548"/>
      <c r="O212" s="1548"/>
      <c r="P212" s="1548"/>
      <c r="Q212" s="637">
        <f t="shared" si="44"/>
        <v>0</v>
      </c>
      <c r="R212" s="637">
        <f t="shared" si="45"/>
        <v>0</v>
      </c>
      <c r="Z212" s="590"/>
      <c r="AA212" s="590"/>
      <c r="AB212" s="590"/>
      <c r="AC212" s="590"/>
      <c r="AD212" s="590"/>
      <c r="AE212" s="590"/>
      <c r="AF212" s="590"/>
      <c r="AG212" s="590"/>
      <c r="AH212" s="590"/>
      <c r="AI212" s="590"/>
      <c r="AJ212" s="590"/>
      <c r="AK212" s="590"/>
      <c r="AL212" s="590"/>
      <c r="AM212" s="590"/>
      <c r="AN212" s="590"/>
      <c r="AO212" s="590"/>
      <c r="AP212" s="590"/>
      <c r="AQ212" s="590"/>
    </row>
    <row r="213" spans="2:43">
      <c r="B213" s="44"/>
      <c r="C213" s="57" t="s">
        <v>1274</v>
      </c>
      <c r="D213" s="95">
        <f t="shared" si="42"/>
        <v>19</v>
      </c>
      <c r="E213" s="94">
        <f t="shared" si="42"/>
        <v>40876</v>
      </c>
      <c r="F213" s="1548"/>
      <c r="G213" s="1548"/>
      <c r="H213" s="1548"/>
      <c r="I213" s="1548"/>
      <c r="J213" s="1548"/>
      <c r="K213" s="637">
        <f t="shared" si="43"/>
        <v>0</v>
      </c>
      <c r="L213" s="1548"/>
      <c r="M213" s="1548"/>
      <c r="N213" s="1548"/>
      <c r="O213" s="1548"/>
      <c r="P213" s="1548"/>
      <c r="Q213" s="637">
        <f t="shared" si="44"/>
        <v>0</v>
      </c>
      <c r="R213" s="637">
        <f t="shared" si="45"/>
        <v>0</v>
      </c>
      <c r="Z213" s="590"/>
      <c r="AA213" s="590"/>
      <c r="AB213" s="590"/>
      <c r="AC213" s="590"/>
      <c r="AD213" s="590"/>
      <c r="AE213" s="590"/>
      <c r="AF213" s="590"/>
      <c r="AG213" s="590"/>
      <c r="AH213" s="590"/>
      <c r="AI213" s="590"/>
      <c r="AJ213" s="590"/>
      <c r="AK213" s="590"/>
      <c r="AL213" s="590"/>
      <c r="AM213" s="590"/>
      <c r="AN213" s="590"/>
      <c r="AO213" s="590"/>
      <c r="AP213" s="590"/>
      <c r="AQ213" s="590"/>
    </row>
    <row r="214" spans="2:43">
      <c r="B214" s="44"/>
      <c r="C214" s="57" t="s">
        <v>1275</v>
      </c>
      <c r="D214" s="95">
        <f t="shared" si="42"/>
        <v>18</v>
      </c>
      <c r="E214" s="94">
        <f t="shared" si="42"/>
        <v>40882</v>
      </c>
      <c r="F214" s="1548"/>
      <c r="G214" s="1548"/>
      <c r="H214" s="1548"/>
      <c r="I214" s="1548"/>
      <c r="J214" s="1548"/>
      <c r="K214" s="637">
        <f t="shared" si="43"/>
        <v>0</v>
      </c>
      <c r="L214" s="1548"/>
      <c r="M214" s="1548"/>
      <c r="N214" s="1548"/>
      <c r="O214" s="1548"/>
      <c r="P214" s="1548"/>
      <c r="Q214" s="637">
        <f t="shared" si="44"/>
        <v>0</v>
      </c>
      <c r="R214" s="637">
        <f t="shared" si="45"/>
        <v>0</v>
      </c>
      <c r="Z214" s="590"/>
      <c r="AA214" s="590"/>
      <c r="AB214" s="590"/>
      <c r="AC214" s="590"/>
      <c r="AD214" s="590"/>
      <c r="AE214" s="590"/>
      <c r="AF214" s="590"/>
      <c r="AG214" s="590"/>
      <c r="AH214" s="590"/>
      <c r="AI214" s="590"/>
      <c r="AJ214" s="590"/>
      <c r="AK214" s="590"/>
      <c r="AL214" s="590"/>
      <c r="AM214" s="590"/>
      <c r="AN214" s="590"/>
      <c r="AO214" s="590"/>
      <c r="AP214" s="590"/>
      <c r="AQ214" s="590"/>
    </row>
    <row r="215" spans="2:43">
      <c r="Z215" s="590"/>
      <c r="AA215" s="590"/>
      <c r="AB215" s="590"/>
      <c r="AC215" s="590"/>
      <c r="AD215" s="590"/>
      <c r="AE215" s="590"/>
      <c r="AF215" s="590"/>
      <c r="AG215" s="590"/>
      <c r="AH215" s="590"/>
      <c r="AI215" s="590"/>
      <c r="AJ215" s="590"/>
      <c r="AK215" s="590"/>
      <c r="AL215" s="590"/>
      <c r="AM215" s="590"/>
      <c r="AN215" s="590"/>
      <c r="AO215" s="590"/>
      <c r="AP215" s="590"/>
      <c r="AQ215" s="590"/>
    </row>
    <row r="216" spans="2:43" ht="15.75">
      <c r="D216" s="1268"/>
      <c r="Z216" s="590"/>
      <c r="AA216" s="590"/>
      <c r="AB216" s="590"/>
      <c r="AC216" s="590"/>
      <c r="AD216" s="590"/>
      <c r="AE216" s="590"/>
      <c r="AF216" s="590"/>
      <c r="AG216" s="590"/>
      <c r="AH216" s="590"/>
      <c r="AI216" s="590"/>
      <c r="AJ216" s="590"/>
      <c r="AK216" s="590"/>
      <c r="AL216" s="590"/>
      <c r="AM216" s="590"/>
      <c r="AN216" s="590"/>
      <c r="AO216" s="590"/>
      <c r="AP216" s="590"/>
      <c r="AQ216" s="590"/>
    </row>
    <row r="217" spans="2:43" ht="15.75">
      <c r="D217" s="1268"/>
      <c r="Z217" s="590"/>
      <c r="AA217" s="590"/>
      <c r="AB217" s="590"/>
      <c r="AC217" s="590"/>
      <c r="AD217" s="590"/>
      <c r="AE217" s="590"/>
      <c r="AF217" s="590"/>
      <c r="AG217" s="590"/>
      <c r="AH217" s="590"/>
      <c r="AI217" s="590"/>
      <c r="AJ217" s="590"/>
      <c r="AK217" s="590"/>
      <c r="AL217" s="590"/>
      <c r="AM217" s="590"/>
      <c r="AN217" s="590"/>
      <c r="AO217" s="590"/>
      <c r="AP217" s="590"/>
      <c r="AQ217" s="590"/>
    </row>
    <row r="218" spans="2:43" ht="15.75">
      <c r="D218" s="1268"/>
      <c r="Z218" s="590"/>
      <c r="AA218" s="590"/>
      <c r="AB218" s="590"/>
      <c r="AC218" s="590"/>
      <c r="AD218" s="590"/>
      <c r="AE218" s="590"/>
      <c r="AF218" s="590"/>
      <c r="AG218" s="590"/>
      <c r="AH218" s="590"/>
      <c r="AI218" s="590"/>
      <c r="AJ218" s="590"/>
      <c r="AK218" s="590"/>
      <c r="AL218" s="590"/>
      <c r="AM218" s="590"/>
      <c r="AN218" s="590"/>
      <c r="AO218" s="590"/>
      <c r="AP218" s="590"/>
      <c r="AQ218" s="590"/>
    </row>
    <row r="219" spans="2:43">
      <c r="Z219" s="590"/>
      <c r="AA219" s="590"/>
      <c r="AB219" s="590"/>
      <c r="AC219" s="590"/>
      <c r="AD219" s="590"/>
      <c r="AE219" s="590"/>
      <c r="AF219" s="590"/>
      <c r="AG219" s="590"/>
      <c r="AH219" s="590"/>
      <c r="AI219" s="590"/>
      <c r="AJ219" s="590"/>
      <c r="AK219" s="590"/>
      <c r="AL219" s="590"/>
      <c r="AM219" s="590"/>
      <c r="AN219" s="590"/>
      <c r="AO219" s="590"/>
      <c r="AP219" s="590"/>
      <c r="AQ219" s="590"/>
    </row>
    <row r="220" spans="2:43">
      <c r="Z220" s="590"/>
      <c r="AA220" s="590"/>
      <c r="AB220" s="590"/>
      <c r="AC220" s="590"/>
      <c r="AD220" s="590"/>
      <c r="AE220" s="590"/>
      <c r="AF220" s="590"/>
      <c r="AG220" s="590"/>
      <c r="AH220" s="590"/>
      <c r="AI220" s="590"/>
      <c r="AJ220" s="590"/>
      <c r="AK220" s="590"/>
      <c r="AL220" s="590"/>
      <c r="AM220" s="590"/>
      <c r="AN220" s="590"/>
      <c r="AO220" s="590"/>
      <c r="AP220" s="590"/>
      <c r="AQ220" s="590"/>
    </row>
    <row r="221" spans="2:43">
      <c r="Z221" s="590"/>
      <c r="AA221" s="590"/>
      <c r="AB221" s="590"/>
      <c r="AC221" s="590"/>
      <c r="AD221" s="590"/>
      <c r="AE221" s="590"/>
      <c r="AF221" s="590"/>
      <c r="AG221" s="590"/>
      <c r="AH221" s="590"/>
      <c r="AI221" s="590"/>
      <c r="AJ221" s="590"/>
      <c r="AK221" s="590"/>
      <c r="AL221" s="590"/>
      <c r="AM221" s="590"/>
      <c r="AN221" s="590"/>
      <c r="AO221" s="590"/>
      <c r="AP221" s="590"/>
      <c r="AQ221" s="590"/>
    </row>
    <row r="222" spans="2:43">
      <c r="B222" s="70"/>
      <c r="C222" s="71"/>
      <c r="D222" s="70"/>
      <c r="E222" s="65"/>
      <c r="F222" s="65"/>
      <c r="G222" s="65"/>
      <c r="H222" s="65"/>
      <c r="I222" s="65"/>
      <c r="J222" s="65"/>
      <c r="K222" s="65"/>
      <c r="L222" s="66"/>
      <c r="M222" s="65"/>
      <c r="N222" s="65"/>
      <c r="O222" s="65"/>
      <c r="P222" s="65"/>
      <c r="Q222" s="65"/>
      <c r="R222" s="65"/>
      <c r="S222" s="65"/>
      <c r="T222" s="65"/>
      <c r="U222" s="65"/>
      <c r="V222" s="65"/>
      <c r="W222" s="590"/>
      <c r="X222" s="590"/>
      <c r="Y222" s="590"/>
      <c r="Z222" s="590"/>
      <c r="AA222" s="590"/>
      <c r="AB222" s="590"/>
      <c r="AC222" s="590"/>
      <c r="AD222" s="590"/>
      <c r="AE222" s="590"/>
      <c r="AF222" s="590"/>
      <c r="AG222" s="590"/>
      <c r="AH222" s="590"/>
      <c r="AI222" s="590"/>
      <c r="AJ222" s="590"/>
      <c r="AK222" s="590"/>
      <c r="AL222" s="590"/>
      <c r="AM222" s="590"/>
      <c r="AN222" s="590"/>
      <c r="AO222" s="590"/>
      <c r="AP222" s="590"/>
      <c r="AQ222" s="590"/>
    </row>
    <row r="223" spans="2:43">
      <c r="C223" s="66"/>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c r="AA223" s="590"/>
      <c r="AB223" s="590"/>
      <c r="AC223" s="590"/>
      <c r="AD223" s="590"/>
      <c r="AE223" s="590"/>
      <c r="AF223" s="590"/>
      <c r="AG223" s="590"/>
      <c r="AH223" s="590"/>
      <c r="AI223" s="590"/>
      <c r="AJ223" s="590"/>
      <c r="AK223" s="590"/>
      <c r="AL223" s="590"/>
      <c r="AM223" s="590"/>
      <c r="AN223" s="590"/>
      <c r="AO223" s="590"/>
      <c r="AP223" s="590"/>
      <c r="AQ223" s="590"/>
    </row>
    <row r="224" spans="2:43">
      <c r="C224" s="66"/>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row>
    <row r="225" spans="3:43">
      <c r="C225" s="66"/>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c r="AA225" s="590"/>
      <c r="AB225" s="590"/>
      <c r="AC225" s="590"/>
      <c r="AD225" s="590"/>
      <c r="AE225" s="590"/>
      <c r="AF225" s="590"/>
      <c r="AG225" s="590"/>
      <c r="AH225" s="590"/>
      <c r="AI225" s="590"/>
      <c r="AJ225" s="590"/>
      <c r="AK225" s="590"/>
      <c r="AL225" s="590"/>
      <c r="AM225" s="590"/>
      <c r="AN225" s="590"/>
      <c r="AO225" s="590"/>
      <c r="AP225" s="590"/>
      <c r="AQ225" s="590"/>
    </row>
    <row r="226" spans="3:43">
      <c r="C226" s="66"/>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c r="AA226" s="590"/>
      <c r="AB226" s="590"/>
      <c r="AC226" s="590"/>
      <c r="AD226" s="590"/>
      <c r="AE226" s="590"/>
      <c r="AF226" s="590"/>
      <c r="AG226" s="590"/>
      <c r="AH226" s="590"/>
      <c r="AI226" s="590"/>
      <c r="AJ226" s="590"/>
      <c r="AK226" s="590"/>
      <c r="AL226" s="590"/>
      <c r="AM226" s="590"/>
      <c r="AN226" s="590"/>
      <c r="AO226" s="590"/>
      <c r="AP226" s="590"/>
      <c r="AQ226" s="590"/>
    </row>
    <row r="227" spans="3:43">
      <c r="C227" s="66"/>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c r="AA227" s="590"/>
      <c r="AB227" s="590"/>
      <c r="AC227" s="590"/>
      <c r="AD227" s="590"/>
      <c r="AE227" s="590"/>
      <c r="AF227" s="590"/>
      <c r="AG227" s="590"/>
      <c r="AH227" s="590"/>
      <c r="AI227" s="590"/>
      <c r="AJ227" s="590"/>
      <c r="AK227" s="590"/>
      <c r="AL227" s="590"/>
      <c r="AM227" s="590"/>
      <c r="AN227" s="590"/>
      <c r="AO227" s="590"/>
      <c r="AP227" s="590"/>
      <c r="AQ227" s="590"/>
    </row>
    <row r="228" spans="3:43">
      <c r="C228" s="66"/>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c r="AA228" s="590"/>
      <c r="AB228" s="590"/>
      <c r="AC228" s="590"/>
      <c r="AD228" s="590"/>
      <c r="AE228" s="590"/>
      <c r="AF228" s="590"/>
      <c r="AG228" s="590"/>
      <c r="AH228" s="590"/>
      <c r="AI228" s="590"/>
      <c r="AJ228" s="590"/>
      <c r="AK228" s="590"/>
      <c r="AL228" s="590"/>
      <c r="AM228" s="590"/>
      <c r="AN228" s="590"/>
      <c r="AO228" s="590"/>
      <c r="AP228" s="590"/>
      <c r="AQ228" s="590"/>
    </row>
    <row r="229" spans="3:43">
      <c r="C229" s="66"/>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c r="AA229" s="590"/>
      <c r="AB229" s="590"/>
      <c r="AC229" s="590"/>
      <c r="AD229" s="590"/>
      <c r="AE229" s="590"/>
      <c r="AF229" s="590"/>
      <c r="AG229" s="590"/>
      <c r="AH229" s="590"/>
      <c r="AI229" s="590"/>
      <c r="AJ229" s="590"/>
      <c r="AK229" s="590"/>
      <c r="AL229" s="590"/>
      <c r="AM229" s="590"/>
      <c r="AN229" s="590"/>
      <c r="AO229" s="590"/>
      <c r="AP229" s="590"/>
      <c r="AQ229" s="590"/>
    </row>
    <row r="230" spans="3:43">
      <c r="C230" s="66"/>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c r="AA230" s="590"/>
      <c r="AB230" s="590"/>
      <c r="AC230" s="590"/>
      <c r="AD230" s="590"/>
      <c r="AE230" s="590"/>
      <c r="AF230" s="590"/>
      <c r="AG230" s="590"/>
      <c r="AH230" s="590"/>
      <c r="AI230" s="590"/>
      <c r="AJ230" s="590"/>
      <c r="AK230" s="590"/>
      <c r="AL230" s="590"/>
      <c r="AM230" s="590"/>
      <c r="AN230" s="590"/>
      <c r="AO230" s="590"/>
      <c r="AP230" s="590"/>
      <c r="AQ230" s="590"/>
    </row>
    <row r="231" spans="3:43">
      <c r="C231" s="66"/>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c r="AA231" s="590"/>
      <c r="AB231" s="590"/>
      <c r="AC231" s="590"/>
      <c r="AD231" s="590"/>
      <c r="AE231" s="590"/>
      <c r="AF231" s="590"/>
      <c r="AG231" s="590"/>
      <c r="AH231" s="590"/>
      <c r="AI231" s="590"/>
      <c r="AJ231" s="590"/>
      <c r="AK231" s="590"/>
      <c r="AL231" s="590"/>
      <c r="AM231" s="590"/>
      <c r="AN231" s="590"/>
      <c r="AO231" s="590"/>
      <c r="AP231" s="590"/>
      <c r="AQ231" s="590"/>
    </row>
    <row r="232" spans="3:43">
      <c r="C232" s="66"/>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c r="AA232" s="590"/>
      <c r="AB232" s="590"/>
      <c r="AC232" s="590"/>
      <c r="AD232" s="590"/>
      <c r="AE232" s="590"/>
      <c r="AF232" s="590"/>
      <c r="AG232" s="590"/>
      <c r="AH232" s="590"/>
      <c r="AI232" s="590"/>
      <c r="AJ232" s="590"/>
      <c r="AK232" s="590"/>
      <c r="AL232" s="590"/>
      <c r="AM232" s="590"/>
      <c r="AN232" s="590"/>
      <c r="AO232" s="590"/>
      <c r="AP232" s="590"/>
      <c r="AQ232" s="590"/>
    </row>
    <row r="233" spans="3:43">
      <c r="C233" s="66"/>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c r="AA233" s="590"/>
      <c r="AB233" s="590"/>
      <c r="AC233" s="590"/>
      <c r="AD233" s="590"/>
      <c r="AE233" s="590"/>
      <c r="AF233" s="590"/>
      <c r="AG233" s="590"/>
      <c r="AH233" s="590"/>
      <c r="AI233" s="590"/>
      <c r="AJ233" s="590"/>
      <c r="AK233" s="590"/>
      <c r="AL233" s="590"/>
      <c r="AM233" s="590"/>
      <c r="AN233" s="590"/>
      <c r="AO233" s="590"/>
      <c r="AP233" s="590"/>
      <c r="AQ233" s="590"/>
    </row>
    <row r="234" spans="3:43">
      <c r="C234" s="66"/>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c r="AA234" s="590"/>
      <c r="AB234" s="590"/>
      <c r="AC234" s="590"/>
      <c r="AD234" s="590"/>
      <c r="AE234" s="590"/>
      <c r="AF234" s="590"/>
      <c r="AG234" s="590"/>
      <c r="AH234" s="590"/>
      <c r="AI234" s="590"/>
      <c r="AJ234" s="590"/>
      <c r="AK234" s="590"/>
      <c r="AL234" s="590"/>
      <c r="AM234" s="590"/>
      <c r="AN234" s="590"/>
      <c r="AO234" s="590"/>
      <c r="AP234" s="590"/>
      <c r="AQ234" s="590"/>
    </row>
    <row r="235" spans="3:43">
      <c r="C235" s="66"/>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c r="AA235" s="590"/>
      <c r="AB235" s="590"/>
      <c r="AC235" s="590"/>
      <c r="AD235" s="590"/>
      <c r="AE235" s="590"/>
      <c r="AF235" s="590"/>
      <c r="AG235" s="590"/>
      <c r="AH235" s="590"/>
      <c r="AI235" s="590"/>
      <c r="AJ235" s="590"/>
      <c r="AK235" s="590"/>
      <c r="AL235" s="590"/>
      <c r="AM235" s="590"/>
      <c r="AN235" s="590"/>
      <c r="AO235" s="590"/>
      <c r="AP235" s="590"/>
      <c r="AQ235" s="590"/>
    </row>
    <row r="236" spans="3:43">
      <c r="C236" s="66"/>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c r="AA236" s="590"/>
      <c r="AB236" s="590"/>
      <c r="AC236" s="590"/>
      <c r="AD236" s="590"/>
      <c r="AE236" s="590"/>
      <c r="AF236" s="590"/>
      <c r="AG236" s="590"/>
      <c r="AH236" s="590"/>
      <c r="AI236" s="590"/>
      <c r="AJ236" s="590"/>
      <c r="AK236" s="590"/>
      <c r="AL236" s="590"/>
      <c r="AM236" s="590"/>
      <c r="AN236" s="590"/>
      <c r="AO236" s="590"/>
      <c r="AP236" s="590"/>
      <c r="AQ236" s="590"/>
    </row>
    <row r="237" spans="3:43">
      <c r="C237" s="66"/>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c r="AA237" s="590"/>
      <c r="AB237" s="590"/>
      <c r="AC237" s="590"/>
      <c r="AD237" s="590"/>
      <c r="AE237" s="590"/>
      <c r="AF237" s="590"/>
      <c r="AG237" s="590"/>
      <c r="AH237" s="590"/>
      <c r="AI237" s="590"/>
      <c r="AJ237" s="590"/>
      <c r="AK237" s="590"/>
      <c r="AL237" s="590"/>
      <c r="AM237" s="590"/>
      <c r="AN237" s="590"/>
      <c r="AO237" s="590"/>
      <c r="AP237" s="590"/>
      <c r="AQ237" s="590"/>
    </row>
    <row r="238" spans="3:43">
      <c r="C238" s="66"/>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c r="AA238" s="590"/>
      <c r="AB238" s="590"/>
      <c r="AC238" s="590"/>
      <c r="AD238" s="590"/>
      <c r="AE238" s="590"/>
      <c r="AF238" s="590"/>
      <c r="AG238" s="590"/>
      <c r="AH238" s="590"/>
      <c r="AI238" s="590"/>
      <c r="AJ238" s="590"/>
      <c r="AK238" s="590"/>
      <c r="AL238" s="590"/>
      <c r="AM238" s="590"/>
      <c r="AN238" s="590"/>
      <c r="AO238" s="590"/>
      <c r="AP238" s="590"/>
      <c r="AQ238" s="590"/>
    </row>
    <row r="239" spans="3:43">
      <c r="C239" s="66"/>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c r="AA239" s="590"/>
      <c r="AB239" s="590"/>
      <c r="AC239" s="590"/>
      <c r="AD239" s="590"/>
      <c r="AE239" s="590"/>
      <c r="AF239" s="590"/>
      <c r="AG239" s="590"/>
      <c r="AH239" s="590"/>
      <c r="AI239" s="590"/>
      <c r="AJ239" s="590"/>
      <c r="AK239" s="590"/>
      <c r="AL239" s="590"/>
      <c r="AM239" s="590"/>
      <c r="AN239" s="590"/>
      <c r="AO239" s="590"/>
      <c r="AP239" s="590"/>
      <c r="AQ239" s="590"/>
    </row>
    <row r="240" spans="3:43">
      <c r="C240" s="66"/>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c r="AA240" s="590"/>
      <c r="AB240" s="590"/>
      <c r="AC240" s="590"/>
      <c r="AD240" s="590"/>
      <c r="AE240" s="590"/>
      <c r="AF240" s="590"/>
      <c r="AG240" s="590"/>
      <c r="AH240" s="590"/>
      <c r="AI240" s="590"/>
      <c r="AJ240" s="590"/>
      <c r="AK240" s="590"/>
      <c r="AL240" s="590"/>
      <c r="AM240" s="590"/>
      <c r="AN240" s="590"/>
      <c r="AO240" s="590"/>
      <c r="AP240" s="590"/>
      <c r="AQ240" s="590"/>
    </row>
    <row r="241" spans="3:43">
      <c r="C241" s="66"/>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row>
    <row r="242" spans="3:43">
      <c r="C242" s="66"/>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c r="AA242" s="590"/>
      <c r="AB242" s="590"/>
      <c r="AC242" s="590"/>
      <c r="AD242" s="590"/>
      <c r="AE242" s="590"/>
      <c r="AF242" s="590"/>
      <c r="AG242" s="590"/>
      <c r="AH242" s="590"/>
      <c r="AI242" s="590"/>
      <c r="AJ242" s="590"/>
      <c r="AK242" s="590"/>
      <c r="AL242" s="590"/>
      <c r="AM242" s="590"/>
      <c r="AN242" s="590"/>
      <c r="AO242" s="590"/>
      <c r="AP242" s="590"/>
      <c r="AQ242" s="590"/>
    </row>
    <row r="243" spans="3:43">
      <c r="C243" s="66"/>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c r="AA243" s="590"/>
      <c r="AB243" s="590"/>
      <c r="AC243" s="590"/>
      <c r="AD243" s="590"/>
      <c r="AE243" s="590"/>
      <c r="AF243" s="590"/>
      <c r="AG243" s="590"/>
      <c r="AH243" s="590"/>
      <c r="AI243" s="590"/>
      <c r="AJ243" s="590"/>
      <c r="AK243" s="590"/>
      <c r="AL243" s="590"/>
      <c r="AM243" s="590"/>
      <c r="AN243" s="590"/>
      <c r="AO243" s="590"/>
      <c r="AP243" s="590"/>
      <c r="AQ243" s="590"/>
    </row>
    <row r="244" spans="3:43">
      <c r="C244" s="66"/>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c r="AA244" s="590"/>
      <c r="AB244" s="590"/>
      <c r="AC244" s="590"/>
      <c r="AD244" s="590"/>
      <c r="AE244" s="590"/>
      <c r="AF244" s="590"/>
      <c r="AG244" s="590"/>
      <c r="AH244" s="590"/>
      <c r="AI244" s="590"/>
      <c r="AJ244" s="590"/>
      <c r="AK244" s="590"/>
      <c r="AL244" s="590"/>
      <c r="AM244" s="590"/>
      <c r="AN244" s="590"/>
      <c r="AO244" s="590"/>
      <c r="AP244" s="590"/>
      <c r="AQ244" s="590"/>
    </row>
    <row r="245" spans="3:43">
      <c r="C245" s="66"/>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c r="AA245" s="590"/>
      <c r="AB245" s="590"/>
      <c r="AC245" s="590"/>
      <c r="AD245" s="590"/>
      <c r="AE245" s="590"/>
      <c r="AF245" s="590"/>
      <c r="AG245" s="590"/>
      <c r="AH245" s="590"/>
      <c r="AI245" s="590"/>
      <c r="AJ245" s="590"/>
      <c r="AK245" s="590"/>
      <c r="AL245" s="590"/>
      <c r="AM245" s="590"/>
      <c r="AN245" s="590"/>
      <c r="AO245" s="590"/>
      <c r="AP245" s="590"/>
      <c r="AQ245" s="590"/>
    </row>
    <row r="246" spans="3:43">
      <c r="C246" s="66"/>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c r="AA246" s="590"/>
      <c r="AB246" s="590"/>
      <c r="AC246" s="590"/>
      <c r="AD246" s="590"/>
      <c r="AE246" s="590"/>
      <c r="AF246" s="590"/>
      <c r="AG246" s="590"/>
      <c r="AH246" s="590"/>
      <c r="AI246" s="590"/>
      <c r="AJ246" s="590"/>
      <c r="AK246" s="590"/>
      <c r="AL246" s="590"/>
      <c r="AM246" s="590"/>
      <c r="AN246" s="590"/>
      <c r="AO246" s="590"/>
      <c r="AP246" s="590"/>
      <c r="AQ246" s="590"/>
    </row>
    <row r="247" spans="3:43">
      <c r="C247" s="66"/>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c r="AA247" s="590"/>
      <c r="AB247" s="590"/>
      <c r="AC247" s="590"/>
      <c r="AD247" s="590"/>
      <c r="AE247" s="590"/>
      <c r="AF247" s="590"/>
      <c r="AG247" s="590"/>
      <c r="AH247" s="590"/>
      <c r="AI247" s="590"/>
      <c r="AJ247" s="590"/>
      <c r="AK247" s="590"/>
      <c r="AL247" s="590"/>
      <c r="AM247" s="590"/>
      <c r="AN247" s="590"/>
      <c r="AO247" s="590"/>
      <c r="AP247" s="590"/>
      <c r="AQ247" s="590"/>
    </row>
    <row r="248" spans="3:43">
      <c r="C248" s="66"/>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c r="AA248" s="590"/>
      <c r="AB248" s="590"/>
      <c r="AC248" s="590"/>
      <c r="AD248" s="590"/>
      <c r="AE248" s="590"/>
      <c r="AF248" s="590"/>
      <c r="AG248" s="590"/>
      <c r="AH248" s="590"/>
      <c r="AI248" s="590"/>
      <c r="AJ248" s="590"/>
      <c r="AK248" s="590"/>
      <c r="AL248" s="590"/>
      <c r="AM248" s="590"/>
      <c r="AN248" s="590"/>
      <c r="AO248" s="590"/>
      <c r="AP248" s="590"/>
      <c r="AQ248" s="590"/>
    </row>
    <row r="249" spans="3:43">
      <c r="C249" s="66"/>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row>
    <row r="250" spans="3:43">
      <c r="C250" s="66"/>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c r="AA250" s="590"/>
      <c r="AB250" s="590"/>
      <c r="AC250" s="590"/>
      <c r="AD250" s="590"/>
      <c r="AE250" s="590"/>
      <c r="AF250" s="590"/>
      <c r="AG250" s="590"/>
      <c r="AH250" s="590"/>
      <c r="AI250" s="590"/>
      <c r="AJ250" s="590"/>
      <c r="AK250" s="590"/>
      <c r="AL250" s="590"/>
      <c r="AM250" s="590"/>
      <c r="AN250" s="590"/>
      <c r="AO250" s="590"/>
      <c r="AP250" s="590"/>
      <c r="AQ250" s="590"/>
    </row>
    <row r="251" spans="3:43">
      <c r="C251" s="66"/>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c r="AA251" s="590"/>
      <c r="AB251" s="590"/>
      <c r="AC251" s="590"/>
      <c r="AD251" s="590"/>
      <c r="AE251" s="590"/>
      <c r="AF251" s="590"/>
      <c r="AG251" s="590"/>
      <c r="AH251" s="590"/>
      <c r="AI251" s="590"/>
      <c r="AJ251" s="590"/>
      <c r="AK251" s="590"/>
      <c r="AL251" s="590"/>
      <c r="AM251" s="590"/>
      <c r="AN251" s="590"/>
      <c r="AO251" s="590"/>
      <c r="AP251" s="590"/>
      <c r="AQ251" s="590"/>
    </row>
    <row r="252" spans="3:43">
      <c r="C252" s="66"/>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c r="AA252" s="590"/>
      <c r="AB252" s="590"/>
      <c r="AC252" s="590"/>
      <c r="AD252" s="590"/>
      <c r="AE252" s="590"/>
      <c r="AF252" s="590"/>
      <c r="AG252" s="590"/>
      <c r="AH252" s="590"/>
      <c r="AI252" s="590"/>
      <c r="AJ252" s="590"/>
      <c r="AK252" s="590"/>
      <c r="AL252" s="590"/>
      <c r="AM252" s="590"/>
      <c r="AN252" s="590"/>
      <c r="AO252" s="590"/>
      <c r="AP252" s="590"/>
      <c r="AQ252" s="590"/>
    </row>
    <row r="253" spans="3:43">
      <c r="C253" s="66"/>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row>
    <row r="254" spans="3:43">
      <c r="C254" s="66"/>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c r="AA254" s="590"/>
      <c r="AB254" s="590"/>
      <c r="AC254" s="590"/>
      <c r="AD254" s="590"/>
      <c r="AE254" s="590"/>
      <c r="AF254" s="590"/>
      <c r="AG254" s="590"/>
      <c r="AH254" s="590"/>
      <c r="AI254" s="590"/>
      <c r="AJ254" s="590"/>
      <c r="AK254" s="590"/>
      <c r="AL254" s="590"/>
      <c r="AM254" s="590"/>
      <c r="AN254" s="590"/>
      <c r="AO254" s="590"/>
      <c r="AP254" s="590"/>
      <c r="AQ254" s="590"/>
    </row>
    <row r="255" spans="3:43">
      <c r="C255" s="66"/>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c r="AA255" s="590"/>
      <c r="AB255" s="590"/>
      <c r="AC255" s="590"/>
      <c r="AD255" s="590"/>
      <c r="AE255" s="590"/>
      <c r="AF255" s="590"/>
      <c r="AG255" s="590"/>
      <c r="AH255" s="590"/>
      <c r="AI255" s="590"/>
      <c r="AJ255" s="590"/>
      <c r="AK255" s="590"/>
      <c r="AL255" s="590"/>
      <c r="AM255" s="590"/>
      <c r="AN255" s="590"/>
      <c r="AO255" s="590"/>
      <c r="AP255" s="590"/>
      <c r="AQ255" s="590"/>
    </row>
    <row r="257" spans="3:43">
      <c r="C257" s="66"/>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row>
    <row r="258" spans="3:43">
      <c r="C258" s="66"/>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c r="AA258" s="590"/>
      <c r="AB258" s="590"/>
      <c r="AC258" s="590"/>
      <c r="AD258" s="590"/>
      <c r="AE258" s="590"/>
      <c r="AF258" s="590"/>
      <c r="AG258" s="590"/>
      <c r="AH258" s="590"/>
      <c r="AI258" s="590"/>
      <c r="AJ258" s="590"/>
      <c r="AK258" s="590"/>
      <c r="AL258" s="590"/>
      <c r="AM258" s="590"/>
      <c r="AN258" s="590"/>
      <c r="AO258" s="590"/>
      <c r="AP258" s="590"/>
      <c r="AQ258" s="590"/>
    </row>
    <row r="259" spans="3:43">
      <c r="C259" s="66"/>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c r="AA259" s="590"/>
      <c r="AB259" s="590"/>
      <c r="AC259" s="590"/>
      <c r="AD259" s="590"/>
      <c r="AE259" s="590"/>
      <c r="AF259" s="590"/>
      <c r="AG259" s="590"/>
      <c r="AH259" s="590"/>
      <c r="AI259" s="590"/>
      <c r="AJ259" s="590"/>
      <c r="AK259" s="590"/>
      <c r="AL259" s="590"/>
      <c r="AM259" s="590"/>
      <c r="AN259" s="590"/>
      <c r="AO259" s="590"/>
      <c r="AP259" s="590"/>
      <c r="AQ259" s="590"/>
    </row>
    <row r="260" spans="3:43">
      <c r="C260" s="66"/>
      <c r="D260" s="590"/>
      <c r="E260" s="590"/>
      <c r="F260" s="590"/>
      <c r="G260" s="590"/>
      <c r="H260" s="590"/>
      <c r="I260" s="590"/>
      <c r="J260" s="590"/>
      <c r="K260" s="590"/>
      <c r="L260" s="590"/>
      <c r="M260" s="590"/>
      <c r="N260" s="590"/>
      <c r="O260" s="590"/>
      <c r="P260" s="590"/>
      <c r="Q260" s="590"/>
      <c r="R260" s="590"/>
      <c r="S260" s="590"/>
      <c r="T260" s="590"/>
      <c r="U260" s="590"/>
      <c r="V260" s="590"/>
      <c r="W260" s="590"/>
      <c r="X260" s="590"/>
      <c r="Y260" s="590"/>
      <c r="Z260" s="590"/>
      <c r="AA260" s="590"/>
      <c r="AB260" s="590"/>
      <c r="AC260" s="590"/>
      <c r="AD260" s="590"/>
      <c r="AE260" s="590"/>
      <c r="AF260" s="590"/>
      <c r="AG260" s="590"/>
      <c r="AH260" s="590"/>
      <c r="AI260" s="590"/>
      <c r="AJ260" s="590"/>
      <c r="AK260" s="590"/>
      <c r="AL260" s="590"/>
      <c r="AM260" s="590"/>
      <c r="AN260" s="590"/>
      <c r="AO260" s="590"/>
      <c r="AP260" s="590"/>
      <c r="AQ260" s="590"/>
    </row>
    <row r="261" spans="3:43">
      <c r="C261" s="66"/>
      <c r="D261" s="590"/>
      <c r="E261" s="590"/>
      <c r="F261" s="590"/>
      <c r="G261" s="590"/>
      <c r="H261" s="590"/>
      <c r="I261" s="590"/>
      <c r="J261" s="590"/>
      <c r="K261" s="590"/>
      <c r="L261" s="590"/>
      <c r="M261" s="590"/>
      <c r="N261" s="590"/>
      <c r="O261" s="590"/>
      <c r="P261" s="590"/>
      <c r="Q261" s="590"/>
      <c r="R261" s="590"/>
      <c r="S261" s="590"/>
      <c r="T261" s="590"/>
      <c r="U261" s="590"/>
      <c r="V261" s="590"/>
      <c r="W261" s="590"/>
      <c r="X261" s="590"/>
      <c r="Y261" s="590"/>
      <c r="Z261" s="590"/>
      <c r="AA261" s="590"/>
      <c r="AB261" s="590"/>
      <c r="AC261" s="590"/>
      <c r="AD261" s="590"/>
      <c r="AE261" s="590"/>
      <c r="AF261" s="590"/>
      <c r="AG261" s="590"/>
      <c r="AH261" s="590"/>
      <c r="AI261" s="590"/>
      <c r="AJ261" s="590"/>
      <c r="AK261" s="590"/>
      <c r="AL261" s="590"/>
      <c r="AM261" s="590"/>
      <c r="AN261" s="590"/>
      <c r="AO261" s="590"/>
      <c r="AP261" s="590"/>
      <c r="AQ261" s="590"/>
    </row>
    <row r="262" spans="3:43">
      <c r="C262" s="66"/>
      <c r="D262" s="590"/>
      <c r="E262" s="590"/>
      <c r="F262" s="590"/>
      <c r="G262" s="590"/>
      <c r="H262" s="590"/>
      <c r="I262" s="590"/>
      <c r="J262" s="590"/>
      <c r="K262" s="590"/>
      <c r="L262" s="590"/>
      <c r="M262" s="590"/>
      <c r="N262" s="590"/>
      <c r="O262" s="590"/>
      <c r="P262" s="590"/>
      <c r="Q262" s="590"/>
      <c r="R262" s="590"/>
      <c r="S262" s="590"/>
      <c r="T262" s="590"/>
      <c r="U262" s="590"/>
      <c r="V262" s="590"/>
      <c r="W262" s="590"/>
      <c r="X262" s="590"/>
      <c r="Y262" s="590"/>
      <c r="Z262" s="590"/>
      <c r="AA262" s="590"/>
      <c r="AB262" s="590"/>
      <c r="AC262" s="590"/>
      <c r="AD262" s="590"/>
      <c r="AE262" s="590"/>
      <c r="AF262" s="590"/>
      <c r="AG262" s="590"/>
      <c r="AH262" s="590"/>
      <c r="AI262" s="590"/>
      <c r="AJ262" s="590"/>
      <c r="AK262" s="590"/>
      <c r="AL262" s="590"/>
      <c r="AM262" s="590"/>
      <c r="AN262" s="590"/>
      <c r="AO262" s="590"/>
      <c r="AP262" s="590"/>
      <c r="AQ262" s="590"/>
    </row>
    <row r="263" spans="3:43">
      <c r="C263" s="66"/>
      <c r="D263" s="590"/>
      <c r="E263" s="590"/>
      <c r="F263" s="590"/>
      <c r="G263" s="590"/>
      <c r="H263" s="590"/>
      <c r="I263" s="590"/>
      <c r="J263" s="590"/>
      <c r="K263" s="590"/>
      <c r="L263" s="590"/>
      <c r="M263" s="590"/>
      <c r="N263" s="590"/>
      <c r="O263" s="590"/>
      <c r="P263" s="590"/>
      <c r="Q263" s="590"/>
      <c r="R263" s="590"/>
      <c r="S263" s="590"/>
      <c r="T263" s="590"/>
      <c r="U263" s="590"/>
      <c r="V263" s="590"/>
      <c r="W263" s="590"/>
      <c r="X263" s="590"/>
      <c r="Y263" s="590"/>
      <c r="Z263" s="590"/>
      <c r="AA263" s="590"/>
      <c r="AB263" s="590"/>
      <c r="AC263" s="590"/>
      <c r="AD263" s="590"/>
      <c r="AE263" s="590"/>
      <c r="AF263" s="590"/>
      <c r="AG263" s="590"/>
      <c r="AH263" s="590"/>
      <c r="AI263" s="590"/>
      <c r="AJ263" s="590"/>
      <c r="AK263" s="590"/>
      <c r="AL263" s="590"/>
      <c r="AM263" s="590"/>
      <c r="AN263" s="590"/>
      <c r="AO263" s="590"/>
      <c r="AP263" s="590"/>
      <c r="AQ263" s="590"/>
    </row>
    <row r="264" spans="3:43">
      <c r="C264" s="66"/>
      <c r="D264" s="590"/>
      <c r="E264" s="590"/>
      <c r="F264" s="590"/>
      <c r="G264" s="590"/>
      <c r="H264" s="590"/>
      <c r="I264" s="590"/>
      <c r="J264" s="590"/>
      <c r="K264" s="590"/>
      <c r="L264" s="590"/>
      <c r="M264" s="590"/>
      <c r="N264" s="590"/>
      <c r="O264" s="590"/>
      <c r="P264" s="590"/>
      <c r="Q264" s="590"/>
      <c r="R264" s="590"/>
      <c r="S264" s="590"/>
      <c r="T264" s="590"/>
      <c r="U264" s="590"/>
      <c r="V264" s="590"/>
      <c r="W264" s="590"/>
      <c r="X264" s="590"/>
      <c r="Y264" s="590"/>
      <c r="Z264" s="590"/>
      <c r="AA264" s="590"/>
      <c r="AB264" s="590"/>
      <c r="AC264" s="590"/>
      <c r="AD264" s="590"/>
      <c r="AE264" s="590"/>
      <c r="AF264" s="590"/>
      <c r="AG264" s="590"/>
      <c r="AH264" s="590"/>
      <c r="AI264" s="590"/>
      <c r="AJ264" s="590"/>
      <c r="AK264" s="590"/>
      <c r="AL264" s="590"/>
      <c r="AM264" s="590"/>
      <c r="AN264" s="590"/>
      <c r="AO264" s="590"/>
      <c r="AP264" s="590"/>
      <c r="AQ264" s="590"/>
    </row>
    <row r="265" spans="3:43">
      <c r="C265" s="66"/>
      <c r="D265" s="590"/>
      <c r="E265" s="590"/>
      <c r="F265" s="590"/>
      <c r="G265" s="590"/>
      <c r="H265" s="590"/>
      <c r="I265" s="590"/>
      <c r="J265" s="590"/>
      <c r="K265" s="590"/>
      <c r="L265" s="590"/>
      <c r="M265" s="590"/>
      <c r="N265" s="590"/>
      <c r="O265" s="590"/>
      <c r="P265" s="590"/>
      <c r="Q265" s="590"/>
      <c r="R265" s="590"/>
      <c r="S265" s="590"/>
      <c r="T265" s="590"/>
      <c r="U265" s="590"/>
      <c r="V265" s="590"/>
      <c r="W265" s="590"/>
      <c r="X265" s="590"/>
      <c r="Y265" s="590"/>
      <c r="Z265" s="590"/>
      <c r="AA265" s="590"/>
      <c r="AB265" s="590"/>
      <c r="AC265" s="590"/>
      <c r="AD265" s="590"/>
      <c r="AE265" s="590"/>
      <c r="AF265" s="590"/>
      <c r="AG265" s="590"/>
      <c r="AH265" s="590"/>
      <c r="AI265" s="590"/>
      <c r="AJ265" s="590"/>
      <c r="AK265" s="590"/>
      <c r="AL265" s="590"/>
      <c r="AM265" s="590"/>
      <c r="AN265" s="590"/>
      <c r="AO265" s="590"/>
      <c r="AP265" s="590"/>
      <c r="AQ265" s="590"/>
    </row>
    <row r="266" spans="3:43">
      <c r="C266" s="66"/>
      <c r="D266" s="590"/>
      <c r="E266" s="590"/>
      <c r="F266" s="590"/>
      <c r="G266" s="590"/>
      <c r="H266" s="590"/>
      <c r="I266" s="590"/>
      <c r="J266" s="590"/>
      <c r="K266" s="590"/>
      <c r="L266" s="590"/>
      <c r="M266" s="590"/>
      <c r="N266" s="590"/>
      <c r="O266" s="590"/>
      <c r="P266" s="590"/>
      <c r="Q266" s="590"/>
      <c r="R266" s="590"/>
      <c r="S266" s="590"/>
      <c r="T266" s="590"/>
      <c r="U266" s="590"/>
      <c r="V266" s="590"/>
      <c r="W266" s="590"/>
      <c r="X266" s="590"/>
      <c r="Y266" s="590"/>
      <c r="Z266" s="590"/>
      <c r="AA266" s="590"/>
      <c r="AB266" s="590"/>
      <c r="AC266" s="590"/>
      <c r="AD266" s="590"/>
      <c r="AE266" s="590"/>
      <c r="AF266" s="590"/>
      <c r="AG266" s="590"/>
      <c r="AH266" s="590"/>
      <c r="AI266" s="590"/>
      <c r="AJ266" s="590"/>
      <c r="AK266" s="590"/>
      <c r="AL266" s="590"/>
      <c r="AM266" s="590"/>
      <c r="AN266" s="590"/>
      <c r="AO266" s="590"/>
      <c r="AP266" s="590"/>
      <c r="AQ266" s="590"/>
    </row>
    <row r="267" spans="3:43">
      <c r="C267" s="66"/>
      <c r="D267" s="590"/>
      <c r="E267" s="590"/>
      <c r="F267" s="590"/>
      <c r="G267" s="590"/>
      <c r="H267" s="590"/>
      <c r="I267" s="590"/>
      <c r="J267" s="590"/>
      <c r="K267" s="590"/>
      <c r="L267" s="590"/>
      <c r="M267" s="590"/>
      <c r="N267" s="590"/>
      <c r="O267" s="590"/>
      <c r="P267" s="590"/>
      <c r="Q267" s="590"/>
      <c r="R267" s="590"/>
      <c r="S267" s="590"/>
      <c r="T267" s="590"/>
      <c r="U267" s="590"/>
      <c r="V267" s="590"/>
      <c r="W267" s="590"/>
      <c r="X267" s="590"/>
      <c r="Y267" s="590"/>
      <c r="Z267" s="590"/>
      <c r="AA267" s="590"/>
      <c r="AB267" s="590"/>
      <c r="AC267" s="590"/>
      <c r="AD267" s="590"/>
      <c r="AE267" s="590"/>
      <c r="AF267" s="590"/>
      <c r="AG267" s="590"/>
      <c r="AH267" s="590"/>
      <c r="AI267" s="590"/>
      <c r="AJ267" s="590"/>
      <c r="AK267" s="590"/>
      <c r="AL267" s="590"/>
      <c r="AM267" s="590"/>
      <c r="AN267" s="590"/>
      <c r="AO267" s="590"/>
      <c r="AP267" s="590"/>
      <c r="AQ267" s="590"/>
    </row>
    <row r="268" spans="3:43">
      <c r="C268" s="66"/>
      <c r="D268" s="590"/>
      <c r="E268" s="590"/>
      <c r="F268" s="590"/>
      <c r="G268" s="590"/>
      <c r="H268" s="590"/>
      <c r="I268" s="590"/>
      <c r="J268" s="590"/>
      <c r="K268" s="590"/>
      <c r="L268" s="590"/>
      <c r="M268" s="590"/>
      <c r="N268" s="590"/>
      <c r="O268" s="590"/>
      <c r="P268" s="590"/>
      <c r="Q268" s="590"/>
      <c r="R268" s="590"/>
      <c r="S268" s="590"/>
      <c r="T268" s="590"/>
      <c r="U268" s="590"/>
      <c r="V268" s="590"/>
      <c r="W268" s="590"/>
      <c r="X268" s="590"/>
      <c r="Y268" s="590"/>
      <c r="Z268" s="590"/>
      <c r="AA268" s="590"/>
      <c r="AB268" s="590"/>
      <c r="AC268" s="590"/>
      <c r="AD268" s="590"/>
      <c r="AE268" s="590"/>
      <c r="AF268" s="590"/>
      <c r="AG268" s="590"/>
      <c r="AH268" s="590"/>
      <c r="AI268" s="590"/>
      <c r="AJ268" s="590"/>
      <c r="AK268" s="590"/>
      <c r="AL268" s="590"/>
      <c r="AM268" s="590"/>
      <c r="AN268" s="590"/>
      <c r="AO268" s="590"/>
      <c r="AP268" s="590"/>
      <c r="AQ268" s="590"/>
    </row>
    <row r="269" spans="3:43">
      <c r="C269" s="66"/>
      <c r="D269" s="590"/>
      <c r="E269" s="590"/>
      <c r="F269" s="590"/>
      <c r="G269" s="590"/>
      <c r="H269" s="590"/>
      <c r="I269" s="590"/>
      <c r="J269" s="590"/>
      <c r="K269" s="590"/>
      <c r="L269" s="590"/>
      <c r="M269" s="590"/>
      <c r="N269" s="590"/>
      <c r="O269" s="590"/>
      <c r="P269" s="590"/>
      <c r="Q269" s="590"/>
      <c r="R269" s="590"/>
      <c r="S269" s="590"/>
      <c r="T269" s="590"/>
      <c r="U269" s="590"/>
      <c r="V269" s="590"/>
      <c r="W269" s="590"/>
      <c r="X269" s="590"/>
      <c r="Y269" s="590"/>
      <c r="Z269" s="590"/>
      <c r="AA269" s="590"/>
      <c r="AB269" s="590"/>
      <c r="AC269" s="590"/>
      <c r="AD269" s="590"/>
      <c r="AE269" s="590"/>
      <c r="AF269" s="590"/>
      <c r="AG269" s="590"/>
      <c r="AH269" s="590"/>
      <c r="AI269" s="590"/>
      <c r="AJ269" s="590"/>
      <c r="AK269" s="590"/>
      <c r="AL269" s="590"/>
      <c r="AM269" s="590"/>
      <c r="AN269" s="590"/>
      <c r="AO269" s="590"/>
      <c r="AP269" s="590"/>
      <c r="AQ269" s="590"/>
    </row>
    <row r="270" spans="3:43">
      <c r="C270" s="66"/>
      <c r="D270" s="590"/>
      <c r="E270" s="590"/>
      <c r="F270" s="590"/>
      <c r="G270" s="590"/>
      <c r="H270" s="590"/>
      <c r="I270" s="590"/>
      <c r="J270" s="590"/>
      <c r="K270" s="590"/>
      <c r="L270" s="590"/>
      <c r="M270" s="590"/>
      <c r="N270" s="590"/>
      <c r="O270" s="590"/>
      <c r="P270" s="590"/>
      <c r="Q270" s="590"/>
      <c r="R270" s="590"/>
      <c r="S270" s="590"/>
      <c r="T270" s="590"/>
      <c r="U270" s="590"/>
      <c r="V270" s="590"/>
      <c r="W270" s="590"/>
      <c r="X270" s="590"/>
      <c r="Y270" s="590"/>
      <c r="Z270" s="590"/>
      <c r="AA270" s="590"/>
      <c r="AB270" s="590"/>
      <c r="AC270" s="590"/>
      <c r="AD270" s="590"/>
      <c r="AE270" s="590"/>
      <c r="AF270" s="590"/>
      <c r="AG270" s="590"/>
      <c r="AH270" s="590"/>
      <c r="AI270" s="590"/>
      <c r="AJ270" s="590"/>
      <c r="AK270" s="590"/>
      <c r="AL270" s="590"/>
      <c r="AM270" s="590"/>
      <c r="AN270" s="590"/>
      <c r="AO270" s="590"/>
      <c r="AP270" s="590"/>
      <c r="AQ270" s="590"/>
    </row>
    <row r="271" spans="3:43">
      <c r="C271" s="66"/>
      <c r="D271" s="590"/>
      <c r="E271" s="590"/>
      <c r="F271" s="590"/>
      <c r="G271" s="590"/>
      <c r="H271" s="590"/>
      <c r="I271" s="590"/>
      <c r="J271" s="590"/>
      <c r="K271" s="590"/>
      <c r="L271" s="590"/>
      <c r="M271" s="590"/>
      <c r="N271" s="590"/>
      <c r="O271" s="590"/>
      <c r="P271" s="590"/>
      <c r="Q271" s="590"/>
      <c r="R271" s="590"/>
      <c r="S271" s="590"/>
      <c r="T271" s="590"/>
      <c r="U271" s="590"/>
      <c r="V271" s="590"/>
      <c r="W271" s="590"/>
      <c r="X271" s="590"/>
      <c r="Y271" s="590"/>
      <c r="Z271" s="590"/>
      <c r="AA271" s="590"/>
      <c r="AB271" s="590"/>
      <c r="AC271" s="590"/>
      <c r="AD271" s="590"/>
      <c r="AE271" s="590"/>
      <c r="AF271" s="590"/>
      <c r="AG271" s="590"/>
      <c r="AH271" s="590"/>
      <c r="AI271" s="590"/>
      <c r="AJ271" s="590"/>
      <c r="AK271" s="590"/>
      <c r="AL271" s="590"/>
      <c r="AM271" s="590"/>
      <c r="AN271" s="590"/>
      <c r="AO271" s="590"/>
      <c r="AP271" s="590"/>
      <c r="AQ271" s="590"/>
    </row>
    <row r="272" spans="3:43">
      <c r="C272" s="66"/>
      <c r="D272" s="590"/>
      <c r="E272" s="590"/>
      <c r="F272" s="590"/>
      <c r="G272" s="590"/>
      <c r="H272" s="590"/>
      <c r="I272" s="590"/>
      <c r="J272" s="590"/>
      <c r="K272" s="590"/>
      <c r="L272" s="590"/>
      <c r="M272" s="590"/>
      <c r="N272" s="590"/>
      <c r="O272" s="590"/>
      <c r="P272" s="590"/>
      <c r="Q272" s="590"/>
      <c r="R272" s="590"/>
      <c r="S272" s="590"/>
      <c r="T272" s="590"/>
      <c r="U272" s="590"/>
      <c r="V272" s="590"/>
      <c r="W272" s="590"/>
      <c r="X272" s="590"/>
      <c r="Y272" s="590"/>
      <c r="Z272" s="590"/>
      <c r="AA272" s="590"/>
      <c r="AB272" s="590"/>
      <c r="AC272" s="590"/>
      <c r="AD272" s="590"/>
      <c r="AE272" s="590"/>
      <c r="AF272" s="590"/>
      <c r="AG272" s="590"/>
      <c r="AH272" s="590"/>
      <c r="AI272" s="590"/>
      <c r="AJ272" s="590"/>
      <c r="AK272" s="590"/>
      <c r="AL272" s="590"/>
      <c r="AM272" s="590"/>
      <c r="AN272" s="590"/>
      <c r="AO272" s="590"/>
      <c r="AP272" s="590"/>
      <c r="AQ272" s="590"/>
    </row>
    <row r="273" spans="3:43">
      <c r="C273" s="66"/>
      <c r="D273" s="590"/>
      <c r="E273" s="590"/>
      <c r="F273" s="590"/>
      <c r="G273" s="590"/>
      <c r="H273" s="590"/>
      <c r="I273" s="590"/>
      <c r="J273" s="590"/>
      <c r="K273" s="590"/>
      <c r="L273" s="590"/>
      <c r="M273" s="590"/>
      <c r="N273" s="590"/>
      <c r="O273" s="590"/>
      <c r="P273" s="590"/>
      <c r="Q273" s="590"/>
      <c r="R273" s="590"/>
      <c r="S273" s="590"/>
      <c r="T273" s="590"/>
      <c r="U273" s="590"/>
      <c r="V273" s="590"/>
      <c r="W273" s="590"/>
      <c r="X273" s="590"/>
      <c r="Y273" s="590"/>
      <c r="Z273" s="590"/>
      <c r="AA273" s="590"/>
      <c r="AB273" s="590"/>
      <c r="AC273" s="590"/>
      <c r="AD273" s="590"/>
      <c r="AE273" s="590"/>
      <c r="AF273" s="590"/>
      <c r="AG273" s="590"/>
      <c r="AH273" s="590"/>
      <c r="AI273" s="590"/>
      <c r="AJ273" s="590"/>
      <c r="AK273" s="590"/>
      <c r="AL273" s="590"/>
      <c r="AM273" s="590"/>
      <c r="AN273" s="590"/>
      <c r="AO273" s="590"/>
      <c r="AP273" s="590"/>
      <c r="AQ273" s="590"/>
    </row>
    <row r="274" spans="3:43">
      <c r="C274" s="66"/>
      <c r="D274" s="590"/>
      <c r="E274" s="590"/>
      <c r="F274" s="590"/>
      <c r="G274" s="590"/>
      <c r="H274" s="590"/>
      <c r="I274" s="590"/>
      <c r="J274" s="590"/>
      <c r="K274" s="590"/>
      <c r="L274" s="590"/>
      <c r="M274" s="590"/>
      <c r="N274" s="590"/>
      <c r="O274" s="590"/>
      <c r="P274" s="590"/>
      <c r="Q274" s="590"/>
      <c r="R274" s="590"/>
      <c r="S274" s="590"/>
      <c r="T274" s="590"/>
      <c r="U274" s="590"/>
      <c r="V274" s="590"/>
      <c r="W274" s="590"/>
      <c r="X274" s="590"/>
      <c r="Y274" s="590"/>
      <c r="Z274" s="590"/>
      <c r="AA274" s="590"/>
      <c r="AB274" s="590"/>
      <c r="AC274" s="590"/>
      <c r="AD274" s="590"/>
      <c r="AE274" s="590"/>
      <c r="AF274" s="590"/>
      <c r="AG274" s="590"/>
      <c r="AH274" s="590"/>
      <c r="AI274" s="590"/>
      <c r="AJ274" s="590"/>
      <c r="AK274" s="590"/>
      <c r="AL274" s="590"/>
      <c r="AM274" s="590"/>
      <c r="AN274" s="590"/>
      <c r="AO274" s="590"/>
      <c r="AP274" s="590"/>
      <c r="AQ274" s="590"/>
    </row>
    <row r="275" spans="3:43">
      <c r="C275" s="66"/>
      <c r="D275" s="590"/>
      <c r="E275" s="590"/>
      <c r="F275" s="590"/>
      <c r="G275" s="590"/>
      <c r="H275" s="590"/>
      <c r="I275" s="590"/>
      <c r="J275" s="590"/>
      <c r="K275" s="590"/>
      <c r="L275" s="590"/>
      <c r="M275" s="590"/>
      <c r="N275" s="590"/>
      <c r="O275" s="590"/>
      <c r="P275" s="590"/>
      <c r="Q275" s="590"/>
      <c r="R275" s="590"/>
      <c r="S275" s="590"/>
      <c r="T275" s="590"/>
      <c r="U275" s="590"/>
      <c r="V275" s="590"/>
      <c r="W275" s="590"/>
      <c r="X275" s="590"/>
      <c r="Y275" s="590"/>
      <c r="Z275" s="590"/>
      <c r="AA275" s="590"/>
      <c r="AB275" s="590"/>
      <c r="AC275" s="590"/>
      <c r="AD275" s="590"/>
      <c r="AE275" s="590"/>
      <c r="AF275" s="590"/>
      <c r="AG275" s="590"/>
      <c r="AH275" s="590"/>
      <c r="AI275" s="590"/>
      <c r="AJ275" s="590"/>
      <c r="AK275" s="590"/>
      <c r="AL275" s="590"/>
      <c r="AM275" s="590"/>
      <c r="AN275" s="590"/>
      <c r="AO275" s="590"/>
      <c r="AP275" s="590"/>
      <c r="AQ275" s="590"/>
    </row>
    <row r="276" spans="3:43">
      <c r="C276" s="66"/>
      <c r="D276" s="590"/>
      <c r="E276" s="590"/>
      <c r="F276" s="590"/>
      <c r="G276" s="590"/>
      <c r="H276" s="590"/>
      <c r="I276" s="590"/>
      <c r="J276" s="590"/>
      <c r="K276" s="590"/>
      <c r="L276" s="590"/>
      <c r="M276" s="590"/>
      <c r="N276" s="590"/>
      <c r="O276" s="590"/>
      <c r="P276" s="590"/>
      <c r="Q276" s="590"/>
      <c r="R276" s="590"/>
      <c r="S276" s="590"/>
      <c r="T276" s="590"/>
      <c r="U276" s="590"/>
      <c r="V276" s="590"/>
      <c r="W276" s="590"/>
      <c r="X276" s="590"/>
      <c r="Y276" s="590"/>
      <c r="Z276" s="590"/>
      <c r="AA276" s="590"/>
      <c r="AB276" s="590"/>
      <c r="AC276" s="590"/>
      <c r="AD276" s="590"/>
      <c r="AE276" s="590"/>
      <c r="AF276" s="590"/>
      <c r="AG276" s="590"/>
      <c r="AH276" s="590"/>
      <c r="AI276" s="590"/>
      <c r="AJ276" s="590"/>
      <c r="AK276" s="590"/>
      <c r="AL276" s="590"/>
      <c r="AM276" s="590"/>
      <c r="AN276" s="590"/>
      <c r="AO276" s="590"/>
      <c r="AP276" s="590"/>
      <c r="AQ276" s="590"/>
    </row>
    <row r="277" spans="3:43">
      <c r="C277" s="66"/>
      <c r="D277" s="590"/>
      <c r="E277" s="590"/>
      <c r="F277" s="590"/>
      <c r="G277" s="590"/>
      <c r="H277" s="590"/>
      <c r="I277" s="590"/>
      <c r="J277" s="590"/>
      <c r="K277" s="590"/>
      <c r="L277" s="590"/>
      <c r="M277" s="590"/>
      <c r="N277" s="590"/>
      <c r="O277" s="590"/>
      <c r="P277" s="590"/>
      <c r="Q277" s="590"/>
      <c r="R277" s="590"/>
      <c r="S277" s="590"/>
      <c r="T277" s="590"/>
      <c r="U277" s="590"/>
      <c r="V277" s="590"/>
      <c r="W277" s="590"/>
      <c r="X277" s="590"/>
      <c r="Y277" s="590"/>
      <c r="Z277" s="590"/>
      <c r="AA277" s="590"/>
      <c r="AB277" s="590"/>
      <c r="AC277" s="590"/>
      <c r="AD277" s="590"/>
      <c r="AE277" s="590"/>
      <c r="AF277" s="590"/>
      <c r="AG277" s="590"/>
      <c r="AH277" s="590"/>
      <c r="AI277" s="590"/>
      <c r="AJ277" s="590"/>
      <c r="AK277" s="590"/>
      <c r="AL277" s="590"/>
      <c r="AM277" s="590"/>
      <c r="AN277" s="590"/>
      <c r="AO277" s="590"/>
      <c r="AP277" s="590"/>
      <c r="AQ277" s="590"/>
    </row>
    <row r="278" spans="3:43">
      <c r="C278" s="66"/>
      <c r="D278" s="590"/>
      <c r="E278" s="590"/>
      <c r="F278" s="590"/>
      <c r="G278" s="590"/>
      <c r="H278" s="590"/>
      <c r="I278" s="590"/>
      <c r="J278" s="590"/>
      <c r="K278" s="590"/>
      <c r="L278" s="590"/>
      <c r="M278" s="590"/>
      <c r="N278" s="590"/>
      <c r="O278" s="590"/>
      <c r="P278" s="590"/>
      <c r="Q278" s="590"/>
      <c r="R278" s="590"/>
      <c r="S278" s="590"/>
      <c r="T278" s="590"/>
      <c r="U278" s="590"/>
      <c r="V278" s="590"/>
      <c r="W278" s="590"/>
      <c r="X278" s="590"/>
      <c r="Y278" s="590"/>
      <c r="Z278" s="590"/>
      <c r="AA278" s="590"/>
      <c r="AB278" s="590"/>
      <c r="AC278" s="590"/>
      <c r="AD278" s="590"/>
      <c r="AE278" s="590"/>
      <c r="AF278" s="590"/>
      <c r="AG278" s="590"/>
      <c r="AH278" s="590"/>
      <c r="AI278" s="590"/>
      <c r="AJ278" s="590"/>
      <c r="AK278" s="590"/>
      <c r="AL278" s="590"/>
      <c r="AM278" s="590"/>
      <c r="AN278" s="590"/>
      <c r="AO278" s="590"/>
      <c r="AP278" s="590"/>
      <c r="AQ278" s="590"/>
    </row>
    <row r="279" spans="3:43">
      <c r="C279" s="66"/>
      <c r="D279" s="590"/>
      <c r="E279" s="590"/>
      <c r="F279" s="590"/>
      <c r="G279" s="590"/>
      <c r="H279" s="590"/>
      <c r="I279" s="590"/>
      <c r="J279" s="590"/>
      <c r="K279" s="590"/>
      <c r="L279" s="590"/>
      <c r="M279" s="590"/>
      <c r="N279" s="590"/>
      <c r="O279" s="590"/>
      <c r="P279" s="590"/>
      <c r="Q279" s="590"/>
      <c r="R279" s="590"/>
      <c r="S279" s="590"/>
      <c r="T279" s="590"/>
      <c r="U279" s="590"/>
      <c r="V279" s="590"/>
      <c r="W279" s="590"/>
      <c r="X279" s="590"/>
      <c r="Y279" s="590"/>
      <c r="Z279" s="590"/>
      <c r="AA279" s="590"/>
      <c r="AB279" s="590"/>
      <c r="AC279" s="590"/>
      <c r="AD279" s="590"/>
      <c r="AE279" s="590"/>
      <c r="AF279" s="590"/>
      <c r="AG279" s="590"/>
      <c r="AH279" s="590"/>
      <c r="AI279" s="590"/>
      <c r="AJ279" s="590"/>
      <c r="AK279" s="590"/>
      <c r="AL279" s="590"/>
      <c r="AM279" s="590"/>
      <c r="AN279" s="590"/>
      <c r="AO279" s="590"/>
      <c r="AP279" s="590"/>
      <c r="AQ279" s="590"/>
    </row>
    <row r="280" spans="3:43">
      <c r="C280" s="66"/>
      <c r="D280" s="590"/>
      <c r="E280" s="590"/>
      <c r="F280" s="590"/>
      <c r="G280" s="590"/>
      <c r="H280" s="590"/>
      <c r="I280" s="590"/>
      <c r="J280" s="590"/>
      <c r="K280" s="590"/>
      <c r="L280" s="590"/>
      <c r="M280" s="590"/>
      <c r="N280" s="590"/>
      <c r="O280" s="590"/>
      <c r="P280" s="590"/>
      <c r="Q280" s="590"/>
      <c r="R280" s="590"/>
      <c r="S280" s="590"/>
      <c r="T280" s="590"/>
      <c r="U280" s="590"/>
      <c r="V280" s="590"/>
      <c r="W280" s="590"/>
      <c r="X280" s="590"/>
      <c r="Y280" s="590"/>
      <c r="Z280" s="590"/>
      <c r="AA280" s="590"/>
      <c r="AB280" s="590"/>
      <c r="AC280" s="590"/>
      <c r="AD280" s="590"/>
      <c r="AE280" s="590"/>
      <c r="AF280" s="590"/>
      <c r="AG280" s="590"/>
      <c r="AH280" s="590"/>
      <c r="AI280" s="590"/>
      <c r="AJ280" s="590"/>
      <c r="AK280" s="590"/>
      <c r="AL280" s="590"/>
      <c r="AM280" s="590"/>
      <c r="AN280" s="590"/>
      <c r="AO280" s="590"/>
      <c r="AP280" s="590"/>
      <c r="AQ280" s="590"/>
    </row>
    <row r="281" spans="3:43">
      <c r="C281" s="66"/>
      <c r="D281" s="590"/>
      <c r="E281" s="590"/>
      <c r="F281" s="590"/>
      <c r="G281" s="590"/>
      <c r="H281" s="590"/>
      <c r="I281" s="590"/>
      <c r="J281" s="590"/>
      <c r="K281" s="590"/>
      <c r="L281" s="590"/>
      <c r="M281" s="590"/>
      <c r="N281" s="590"/>
      <c r="O281" s="590"/>
      <c r="P281" s="590"/>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0"/>
      <c r="AQ281" s="590"/>
    </row>
    <row r="282" spans="3:43">
      <c r="C282" s="66"/>
      <c r="D282" s="590"/>
      <c r="E282" s="590"/>
      <c r="F282" s="590"/>
      <c r="G282" s="590"/>
      <c r="H282" s="590"/>
      <c r="I282" s="590"/>
      <c r="J282" s="590"/>
      <c r="K282" s="590"/>
      <c r="L282" s="590"/>
      <c r="M282" s="590"/>
      <c r="N282" s="590"/>
      <c r="O282" s="590"/>
      <c r="P282" s="590"/>
      <c r="Q282" s="590"/>
      <c r="R282" s="590"/>
      <c r="S282" s="590"/>
      <c r="T282" s="590"/>
      <c r="U282" s="590"/>
      <c r="V282" s="590"/>
      <c r="W282" s="590"/>
      <c r="X282" s="590"/>
      <c r="Y282" s="590"/>
      <c r="Z282" s="590"/>
      <c r="AA282" s="590"/>
      <c r="AB282" s="590"/>
      <c r="AC282" s="590"/>
      <c r="AD282" s="590"/>
      <c r="AE282" s="590"/>
      <c r="AF282" s="590"/>
      <c r="AG282" s="590"/>
      <c r="AH282" s="590"/>
      <c r="AI282" s="590"/>
      <c r="AJ282" s="590"/>
      <c r="AK282" s="590"/>
      <c r="AL282" s="590"/>
      <c r="AM282" s="590"/>
      <c r="AN282" s="590"/>
      <c r="AO282" s="590"/>
      <c r="AP282" s="590"/>
      <c r="AQ282" s="590"/>
    </row>
    <row r="283" spans="3:43">
      <c r="C283" s="66"/>
      <c r="D283" s="590"/>
      <c r="E283" s="590"/>
      <c r="F283" s="590"/>
      <c r="G283" s="590"/>
      <c r="H283" s="590"/>
      <c r="I283" s="590"/>
      <c r="J283" s="590"/>
      <c r="K283" s="590"/>
      <c r="L283" s="590"/>
      <c r="M283" s="590"/>
      <c r="N283" s="590"/>
      <c r="O283" s="590"/>
      <c r="P283" s="590"/>
      <c r="Q283" s="590"/>
      <c r="R283" s="590"/>
      <c r="S283" s="590"/>
      <c r="T283" s="590"/>
      <c r="U283" s="590"/>
      <c r="V283" s="590"/>
      <c r="W283" s="590"/>
      <c r="X283" s="590"/>
      <c r="Y283" s="590"/>
      <c r="Z283" s="590"/>
      <c r="AA283" s="590"/>
      <c r="AB283" s="590"/>
      <c r="AC283" s="590"/>
      <c r="AD283" s="590"/>
      <c r="AE283" s="590"/>
      <c r="AF283" s="590"/>
      <c r="AG283" s="590"/>
      <c r="AH283" s="590"/>
      <c r="AI283" s="590"/>
      <c r="AJ283" s="590"/>
      <c r="AK283" s="590"/>
      <c r="AL283" s="590"/>
      <c r="AM283" s="590"/>
      <c r="AN283" s="590"/>
      <c r="AO283" s="590"/>
      <c r="AP283" s="590"/>
      <c r="AQ283" s="590"/>
    </row>
    <row r="284" spans="3:43">
      <c r="C284" s="66"/>
      <c r="D284" s="590"/>
      <c r="E284" s="590"/>
      <c r="F284" s="590"/>
      <c r="G284" s="590"/>
      <c r="H284" s="590"/>
      <c r="I284" s="590"/>
      <c r="J284" s="590"/>
      <c r="K284" s="590"/>
      <c r="L284" s="590"/>
      <c r="M284" s="590"/>
      <c r="N284" s="590"/>
      <c r="O284" s="590"/>
      <c r="P284" s="590"/>
      <c r="Q284" s="590"/>
      <c r="R284" s="590"/>
      <c r="S284" s="590"/>
      <c r="T284" s="590"/>
      <c r="U284" s="590"/>
      <c r="V284" s="590"/>
      <c r="W284" s="590"/>
      <c r="X284" s="590"/>
      <c r="Y284" s="590"/>
      <c r="Z284" s="590"/>
      <c r="AA284" s="590"/>
      <c r="AB284" s="590"/>
      <c r="AC284" s="590"/>
      <c r="AD284" s="590"/>
      <c r="AE284" s="590"/>
      <c r="AF284" s="590"/>
      <c r="AG284" s="590"/>
      <c r="AH284" s="590"/>
      <c r="AI284" s="590"/>
      <c r="AJ284" s="590"/>
      <c r="AK284" s="590"/>
      <c r="AL284" s="590"/>
      <c r="AM284" s="590"/>
      <c r="AN284" s="590"/>
      <c r="AO284" s="590"/>
      <c r="AP284" s="590"/>
      <c r="AQ284" s="590"/>
    </row>
    <row r="285" spans="3:43">
      <c r="C285" s="66"/>
      <c r="D285" s="590"/>
      <c r="E285" s="590"/>
      <c r="F285" s="590"/>
      <c r="G285" s="590"/>
      <c r="H285" s="590"/>
      <c r="I285" s="590"/>
      <c r="J285" s="590"/>
      <c r="K285" s="590"/>
      <c r="L285" s="590"/>
      <c r="M285" s="590"/>
      <c r="N285" s="590"/>
      <c r="O285" s="590"/>
      <c r="P285" s="590"/>
      <c r="Q285" s="590"/>
      <c r="R285" s="590"/>
      <c r="S285" s="590"/>
      <c r="T285" s="590"/>
      <c r="U285" s="590"/>
      <c r="V285" s="590"/>
      <c r="W285" s="590"/>
      <c r="X285" s="590"/>
      <c r="Y285" s="590"/>
      <c r="Z285" s="590"/>
      <c r="AA285" s="590"/>
      <c r="AB285" s="590"/>
      <c r="AC285" s="590"/>
      <c r="AD285" s="590"/>
      <c r="AE285" s="590"/>
      <c r="AF285" s="590"/>
      <c r="AG285" s="590"/>
      <c r="AH285" s="590"/>
      <c r="AI285" s="590"/>
      <c r="AJ285" s="590"/>
      <c r="AK285" s="590"/>
      <c r="AL285" s="590"/>
      <c r="AM285" s="590"/>
      <c r="AN285" s="590"/>
      <c r="AO285" s="590"/>
      <c r="AP285" s="590"/>
      <c r="AQ285" s="590"/>
    </row>
    <row r="286" spans="3:43">
      <c r="C286" s="66"/>
      <c r="D286" s="590"/>
      <c r="E286" s="590"/>
      <c r="F286" s="590"/>
      <c r="G286" s="590"/>
      <c r="H286" s="590"/>
      <c r="I286" s="590"/>
      <c r="J286" s="590"/>
      <c r="K286" s="590"/>
      <c r="L286" s="590"/>
      <c r="M286" s="590"/>
      <c r="N286" s="590"/>
      <c r="O286" s="590"/>
      <c r="P286" s="590"/>
      <c r="Q286" s="590"/>
      <c r="R286" s="590"/>
      <c r="S286" s="590"/>
      <c r="T286" s="590"/>
      <c r="U286" s="590"/>
      <c r="V286" s="590"/>
      <c r="W286" s="590"/>
      <c r="X286" s="590"/>
      <c r="Y286" s="590"/>
      <c r="Z286" s="590"/>
      <c r="AA286" s="590"/>
      <c r="AB286" s="590"/>
      <c r="AC286" s="590"/>
      <c r="AD286" s="590"/>
      <c r="AE286" s="590"/>
      <c r="AF286" s="590"/>
      <c r="AG286" s="590"/>
      <c r="AH286" s="590"/>
      <c r="AI286" s="590"/>
      <c r="AJ286" s="590"/>
      <c r="AK286" s="590"/>
      <c r="AL286" s="590"/>
      <c r="AM286" s="590"/>
      <c r="AN286" s="590"/>
      <c r="AO286" s="590"/>
      <c r="AP286" s="590"/>
      <c r="AQ286" s="590"/>
    </row>
    <row r="287" spans="3:43">
      <c r="C287" s="66"/>
      <c r="D287" s="590"/>
      <c r="E287" s="590"/>
      <c r="F287" s="590"/>
      <c r="G287" s="590"/>
      <c r="H287" s="590"/>
      <c r="I287" s="590"/>
      <c r="J287" s="590"/>
      <c r="K287" s="590"/>
      <c r="L287" s="590"/>
      <c r="M287" s="590"/>
      <c r="N287" s="590"/>
      <c r="O287" s="590"/>
      <c r="P287" s="590"/>
      <c r="Q287" s="590"/>
      <c r="R287" s="590"/>
      <c r="S287" s="590"/>
      <c r="T287" s="590"/>
      <c r="U287" s="590"/>
      <c r="V287" s="590"/>
      <c r="W287" s="590"/>
      <c r="X287" s="590"/>
      <c r="Y287" s="590"/>
      <c r="Z287" s="590"/>
      <c r="AA287" s="590"/>
      <c r="AB287" s="590"/>
      <c r="AC287" s="590"/>
      <c r="AD287" s="590"/>
      <c r="AE287" s="590"/>
      <c r="AF287" s="590"/>
      <c r="AG287" s="590"/>
      <c r="AH287" s="590"/>
      <c r="AI287" s="590"/>
      <c r="AJ287" s="590"/>
      <c r="AK287" s="590"/>
      <c r="AL287" s="590"/>
      <c r="AM287" s="590"/>
      <c r="AN287" s="590"/>
      <c r="AO287" s="590"/>
      <c r="AP287" s="590"/>
      <c r="AQ287" s="590"/>
    </row>
    <row r="288" spans="3:43">
      <c r="C288" s="66"/>
      <c r="D288" s="590"/>
      <c r="E288" s="590"/>
      <c r="F288" s="590"/>
      <c r="G288" s="590"/>
      <c r="H288" s="590"/>
      <c r="I288" s="590"/>
      <c r="J288" s="590"/>
      <c r="K288" s="590"/>
      <c r="L288" s="590"/>
      <c r="M288" s="590"/>
      <c r="N288" s="590"/>
      <c r="O288" s="590"/>
      <c r="P288" s="590"/>
      <c r="Q288" s="590"/>
      <c r="R288" s="590"/>
      <c r="S288" s="590"/>
      <c r="T288" s="590"/>
      <c r="U288" s="590"/>
      <c r="V288" s="590"/>
      <c r="W288" s="590"/>
      <c r="X288" s="590"/>
      <c r="Y288" s="590"/>
      <c r="Z288" s="590"/>
      <c r="AA288" s="590"/>
      <c r="AB288" s="590"/>
      <c r="AC288" s="590"/>
      <c r="AD288" s="590"/>
      <c r="AE288" s="590"/>
      <c r="AF288" s="590"/>
      <c r="AG288" s="590"/>
      <c r="AH288" s="590"/>
      <c r="AI288" s="590"/>
      <c r="AJ288" s="590"/>
      <c r="AK288" s="590"/>
      <c r="AL288" s="590"/>
      <c r="AM288" s="590"/>
      <c r="AN288" s="590"/>
      <c r="AO288" s="590"/>
      <c r="AP288" s="590"/>
      <c r="AQ288" s="590"/>
    </row>
    <row r="289" spans="3:43">
      <c r="C289" s="66"/>
      <c r="D289" s="590"/>
      <c r="E289" s="590"/>
      <c r="F289" s="590"/>
      <c r="G289" s="590"/>
      <c r="H289" s="590"/>
      <c r="I289" s="590"/>
      <c r="J289" s="590"/>
      <c r="K289" s="590"/>
      <c r="L289" s="590"/>
      <c r="M289" s="590"/>
      <c r="N289" s="590"/>
      <c r="O289" s="590"/>
      <c r="P289" s="590"/>
      <c r="Q289" s="590"/>
      <c r="R289" s="590"/>
      <c r="S289" s="590"/>
      <c r="T289" s="590"/>
      <c r="U289" s="590"/>
      <c r="V289" s="590"/>
      <c r="W289" s="590"/>
      <c r="X289" s="590"/>
      <c r="Y289" s="590"/>
      <c r="Z289" s="590"/>
      <c r="AA289" s="590"/>
      <c r="AB289" s="590"/>
      <c r="AC289" s="590"/>
      <c r="AD289" s="590"/>
      <c r="AE289" s="590"/>
      <c r="AF289" s="590"/>
      <c r="AG289" s="590"/>
      <c r="AH289" s="590"/>
      <c r="AI289" s="590"/>
      <c r="AJ289" s="590"/>
      <c r="AK289" s="590"/>
      <c r="AL289" s="590"/>
      <c r="AM289" s="590"/>
      <c r="AN289" s="590"/>
      <c r="AO289" s="590"/>
      <c r="AP289" s="590"/>
      <c r="AQ289" s="590"/>
    </row>
    <row r="290" spans="3:43">
      <c r="C290" s="66"/>
      <c r="D290" s="590"/>
      <c r="E290" s="590"/>
      <c r="F290" s="590"/>
      <c r="G290" s="590"/>
      <c r="H290" s="590"/>
      <c r="I290" s="590"/>
      <c r="J290" s="590"/>
      <c r="K290" s="590"/>
      <c r="L290" s="590"/>
      <c r="M290" s="590"/>
      <c r="N290" s="590"/>
      <c r="O290" s="590"/>
      <c r="P290" s="590"/>
      <c r="Q290" s="590"/>
      <c r="R290" s="590"/>
      <c r="S290" s="590"/>
      <c r="T290" s="590"/>
      <c r="U290" s="590"/>
      <c r="V290" s="590"/>
      <c r="W290" s="590"/>
      <c r="X290" s="590"/>
      <c r="Y290" s="590"/>
      <c r="Z290" s="590"/>
      <c r="AA290" s="590"/>
      <c r="AB290" s="590"/>
      <c r="AC290" s="590"/>
      <c r="AD290" s="590"/>
      <c r="AE290" s="590"/>
      <c r="AF290" s="590"/>
      <c r="AG290" s="590"/>
      <c r="AH290" s="590"/>
      <c r="AI290" s="590"/>
      <c r="AJ290" s="590"/>
      <c r="AK290" s="590"/>
      <c r="AL290" s="590"/>
      <c r="AM290" s="590"/>
      <c r="AN290" s="590"/>
      <c r="AO290" s="590"/>
      <c r="AP290" s="590"/>
      <c r="AQ290" s="590"/>
    </row>
    <row r="291" spans="3:43">
      <c r="C291" s="66"/>
      <c r="D291" s="590"/>
      <c r="E291" s="590"/>
      <c r="F291" s="590"/>
      <c r="G291" s="590"/>
      <c r="H291" s="590"/>
      <c r="I291" s="590"/>
      <c r="J291" s="590"/>
      <c r="K291" s="590"/>
      <c r="L291" s="590"/>
      <c r="M291" s="590"/>
      <c r="N291" s="590"/>
      <c r="O291" s="590"/>
      <c r="P291" s="590"/>
      <c r="Q291" s="590"/>
      <c r="R291" s="590"/>
      <c r="S291" s="590"/>
      <c r="T291" s="590"/>
      <c r="U291" s="590"/>
      <c r="V291" s="590"/>
      <c r="W291" s="590"/>
      <c r="X291" s="590"/>
      <c r="Y291" s="590"/>
      <c r="Z291" s="590"/>
      <c r="AA291" s="590"/>
      <c r="AB291" s="590"/>
      <c r="AC291" s="590"/>
      <c r="AD291" s="590"/>
      <c r="AE291" s="590"/>
      <c r="AF291" s="590"/>
      <c r="AG291" s="590"/>
      <c r="AH291" s="590"/>
      <c r="AI291" s="590"/>
      <c r="AJ291" s="590"/>
      <c r="AK291" s="590"/>
      <c r="AL291" s="590"/>
      <c r="AM291" s="590"/>
      <c r="AN291" s="590"/>
      <c r="AO291" s="590"/>
      <c r="AP291" s="590"/>
      <c r="AQ291" s="590"/>
    </row>
    <row r="292" spans="3:43">
      <c r="C292" s="66"/>
      <c r="D292" s="590"/>
      <c r="E292" s="590"/>
      <c r="F292" s="590"/>
      <c r="G292" s="590"/>
      <c r="H292" s="590"/>
      <c r="I292" s="590"/>
      <c r="J292" s="590"/>
      <c r="K292" s="590"/>
      <c r="L292" s="590"/>
      <c r="M292" s="590"/>
      <c r="N292" s="590"/>
      <c r="O292" s="590"/>
      <c r="P292" s="590"/>
      <c r="Q292" s="590"/>
      <c r="R292" s="590"/>
      <c r="S292" s="590"/>
      <c r="T292" s="590"/>
      <c r="U292" s="590"/>
      <c r="V292" s="590"/>
      <c r="W292" s="590"/>
      <c r="X292" s="590"/>
      <c r="Y292" s="590"/>
      <c r="Z292" s="590"/>
      <c r="AA292" s="590"/>
      <c r="AB292" s="590"/>
      <c r="AC292" s="590"/>
      <c r="AD292" s="590"/>
      <c r="AE292" s="590"/>
      <c r="AF292" s="590"/>
      <c r="AG292" s="590"/>
      <c r="AH292" s="590"/>
      <c r="AI292" s="590"/>
      <c r="AJ292" s="590"/>
      <c r="AK292" s="590"/>
      <c r="AL292" s="590"/>
      <c r="AM292" s="590"/>
      <c r="AN292" s="590"/>
      <c r="AO292" s="590"/>
      <c r="AP292" s="590"/>
      <c r="AQ292" s="590"/>
    </row>
    <row r="293" spans="3:43">
      <c r="C293" s="66"/>
      <c r="D293" s="590"/>
      <c r="E293" s="590"/>
      <c r="F293" s="590"/>
      <c r="G293" s="590"/>
      <c r="H293" s="590"/>
      <c r="I293" s="590"/>
      <c r="J293" s="590"/>
      <c r="K293" s="590"/>
      <c r="L293" s="590"/>
      <c r="M293" s="590"/>
      <c r="N293" s="590"/>
      <c r="O293" s="590"/>
      <c r="P293" s="590"/>
      <c r="Q293" s="590"/>
      <c r="R293" s="590"/>
      <c r="S293" s="590"/>
      <c r="T293" s="590"/>
      <c r="U293" s="590"/>
      <c r="V293" s="590"/>
      <c r="W293" s="590"/>
      <c r="X293" s="590"/>
      <c r="Y293" s="590"/>
      <c r="Z293" s="590"/>
      <c r="AA293" s="590"/>
      <c r="AB293" s="590"/>
      <c r="AC293" s="590"/>
      <c r="AD293" s="590"/>
      <c r="AE293" s="590"/>
      <c r="AF293" s="590"/>
      <c r="AG293" s="590"/>
      <c r="AH293" s="590"/>
      <c r="AI293" s="590"/>
      <c r="AJ293" s="590"/>
      <c r="AK293" s="590"/>
      <c r="AL293" s="590"/>
      <c r="AM293" s="590"/>
      <c r="AN293" s="590"/>
      <c r="AO293" s="590"/>
      <c r="AP293" s="590"/>
      <c r="AQ293" s="590"/>
    </row>
    <row r="294" spans="3:43">
      <c r="C294" s="66"/>
      <c r="D294" s="590"/>
      <c r="E294" s="590"/>
      <c r="F294" s="590"/>
      <c r="G294" s="590"/>
      <c r="H294" s="590"/>
      <c r="I294" s="590"/>
      <c r="J294" s="590"/>
      <c r="K294" s="590"/>
      <c r="L294" s="590"/>
      <c r="M294" s="590"/>
      <c r="N294" s="590"/>
      <c r="O294" s="590"/>
      <c r="P294" s="590"/>
      <c r="Q294" s="590"/>
      <c r="R294" s="590"/>
      <c r="S294" s="590"/>
      <c r="T294" s="590"/>
      <c r="U294" s="590"/>
      <c r="V294" s="590"/>
      <c r="W294" s="590"/>
      <c r="X294" s="590"/>
      <c r="Y294" s="590"/>
      <c r="Z294" s="590"/>
      <c r="AA294" s="590"/>
      <c r="AB294" s="590"/>
      <c r="AC294" s="590"/>
      <c r="AD294" s="590"/>
      <c r="AE294" s="590"/>
      <c r="AF294" s="590"/>
      <c r="AG294" s="590"/>
      <c r="AH294" s="590"/>
      <c r="AI294" s="590"/>
      <c r="AJ294" s="590"/>
      <c r="AK294" s="590"/>
      <c r="AL294" s="590"/>
      <c r="AM294" s="590"/>
      <c r="AN294" s="590"/>
      <c r="AO294" s="590"/>
      <c r="AP294" s="590"/>
      <c r="AQ294" s="590"/>
    </row>
    <row r="295" spans="3:43">
      <c r="C295" s="66"/>
      <c r="D295" s="590"/>
      <c r="E295" s="590"/>
      <c r="F295" s="590"/>
      <c r="G295" s="590"/>
      <c r="H295" s="590"/>
      <c r="I295" s="590"/>
      <c r="J295" s="590"/>
      <c r="K295" s="590"/>
      <c r="L295" s="590"/>
      <c r="M295" s="590"/>
      <c r="N295" s="590"/>
      <c r="O295" s="590"/>
      <c r="P295" s="590"/>
      <c r="Q295" s="590"/>
      <c r="R295" s="590"/>
      <c r="S295" s="590"/>
      <c r="T295" s="590"/>
      <c r="U295" s="590"/>
      <c r="V295" s="590"/>
      <c r="W295" s="590"/>
      <c r="X295" s="590"/>
      <c r="Y295" s="590"/>
      <c r="Z295" s="590"/>
      <c r="AA295" s="590"/>
      <c r="AB295" s="590"/>
      <c r="AC295" s="590"/>
      <c r="AD295" s="590"/>
      <c r="AE295" s="590"/>
      <c r="AF295" s="590"/>
      <c r="AG295" s="590"/>
      <c r="AH295" s="590"/>
      <c r="AI295" s="590"/>
      <c r="AJ295" s="590"/>
      <c r="AK295" s="590"/>
      <c r="AL295" s="590"/>
      <c r="AM295" s="590"/>
      <c r="AN295" s="590"/>
      <c r="AO295" s="590"/>
      <c r="AP295" s="590"/>
      <c r="AQ295" s="590"/>
    </row>
    <row r="296" spans="3:43">
      <c r="C296" s="66"/>
      <c r="D296" s="590"/>
      <c r="E296" s="590"/>
      <c r="F296" s="590"/>
      <c r="G296" s="590"/>
      <c r="H296" s="590"/>
      <c r="I296" s="590"/>
      <c r="J296" s="590"/>
      <c r="K296" s="590"/>
      <c r="L296" s="590"/>
      <c r="M296" s="590"/>
      <c r="N296" s="590"/>
      <c r="O296" s="590"/>
      <c r="P296" s="590"/>
      <c r="Q296" s="590"/>
      <c r="R296" s="590"/>
      <c r="S296" s="590"/>
      <c r="T296" s="590"/>
      <c r="U296" s="590"/>
      <c r="V296" s="590"/>
      <c r="W296" s="590"/>
      <c r="X296" s="590"/>
      <c r="Y296" s="590"/>
      <c r="Z296" s="590"/>
      <c r="AA296" s="590"/>
      <c r="AB296" s="590"/>
      <c r="AC296" s="590"/>
      <c r="AD296" s="590"/>
      <c r="AE296" s="590"/>
      <c r="AF296" s="590"/>
      <c r="AG296" s="590"/>
      <c r="AH296" s="590"/>
      <c r="AI296" s="590"/>
      <c r="AJ296" s="590"/>
      <c r="AK296" s="590"/>
      <c r="AL296" s="590"/>
      <c r="AM296" s="590"/>
      <c r="AN296" s="590"/>
      <c r="AO296" s="590"/>
      <c r="AP296" s="590"/>
      <c r="AQ296" s="590"/>
    </row>
    <row r="297" spans="3:43">
      <c r="C297" s="66"/>
      <c r="D297" s="590"/>
      <c r="E297" s="590"/>
      <c r="F297" s="590"/>
      <c r="G297" s="590"/>
      <c r="H297" s="590"/>
      <c r="I297" s="590"/>
      <c r="J297" s="590"/>
      <c r="K297" s="590"/>
      <c r="L297" s="590"/>
      <c r="M297" s="590"/>
      <c r="N297" s="590"/>
      <c r="O297" s="590"/>
      <c r="P297" s="590"/>
      <c r="Q297" s="590"/>
      <c r="R297" s="590"/>
      <c r="S297" s="590"/>
      <c r="T297" s="590"/>
      <c r="U297" s="590"/>
      <c r="V297" s="590"/>
      <c r="W297" s="590"/>
      <c r="X297" s="590"/>
      <c r="Y297" s="590"/>
      <c r="Z297" s="590"/>
      <c r="AA297" s="590"/>
      <c r="AB297" s="590"/>
      <c r="AC297" s="590"/>
      <c r="AD297" s="590"/>
      <c r="AE297" s="590"/>
      <c r="AF297" s="590"/>
      <c r="AG297" s="590"/>
      <c r="AH297" s="590"/>
      <c r="AI297" s="590"/>
      <c r="AJ297" s="590"/>
      <c r="AK297" s="590"/>
      <c r="AL297" s="590"/>
      <c r="AM297" s="590"/>
      <c r="AN297" s="590"/>
      <c r="AO297" s="590"/>
      <c r="AP297" s="590"/>
      <c r="AQ297" s="590"/>
    </row>
    <row r="298" spans="3:43">
      <c r="C298" s="66"/>
      <c r="D298" s="590"/>
      <c r="E298" s="590"/>
      <c r="F298" s="590"/>
      <c r="G298" s="590"/>
      <c r="H298" s="590"/>
      <c r="I298" s="590"/>
      <c r="J298" s="590"/>
      <c r="K298" s="590"/>
      <c r="L298" s="590"/>
      <c r="M298" s="590"/>
      <c r="N298" s="590"/>
      <c r="O298" s="590"/>
      <c r="P298" s="590"/>
      <c r="Q298" s="590"/>
      <c r="R298" s="590"/>
      <c r="S298" s="590"/>
      <c r="T298" s="590"/>
      <c r="U298" s="590"/>
      <c r="V298" s="590"/>
      <c r="W298" s="590"/>
      <c r="X298" s="590"/>
      <c r="Y298" s="590"/>
      <c r="Z298" s="590"/>
      <c r="AA298" s="590"/>
      <c r="AB298" s="590"/>
      <c r="AC298" s="590"/>
      <c r="AD298" s="590"/>
      <c r="AE298" s="590"/>
      <c r="AF298" s="590"/>
      <c r="AG298" s="590"/>
      <c r="AH298" s="590"/>
      <c r="AI298" s="590"/>
      <c r="AJ298" s="590"/>
      <c r="AK298" s="590"/>
      <c r="AL298" s="590"/>
      <c r="AM298" s="590"/>
      <c r="AN298" s="590"/>
      <c r="AO298" s="590"/>
      <c r="AP298" s="590"/>
      <c r="AQ298" s="590"/>
    </row>
    <row r="299" spans="3:43">
      <c r="C299" s="66"/>
      <c r="D299" s="590"/>
      <c r="E299" s="590"/>
      <c r="F299" s="590"/>
      <c r="G299" s="590"/>
      <c r="H299" s="590"/>
      <c r="I299" s="590"/>
      <c r="J299" s="590"/>
      <c r="K299" s="590"/>
      <c r="L299" s="590"/>
      <c r="M299" s="590"/>
      <c r="N299" s="590"/>
      <c r="O299" s="590"/>
      <c r="P299" s="590"/>
      <c r="Q299" s="590"/>
      <c r="R299" s="590"/>
      <c r="S299" s="590"/>
      <c r="T299" s="590"/>
      <c r="U299" s="590"/>
      <c r="V299" s="590"/>
      <c r="W299" s="590"/>
      <c r="X299" s="590"/>
      <c r="Y299" s="590"/>
      <c r="Z299" s="590"/>
      <c r="AA299" s="590"/>
      <c r="AB299" s="590"/>
      <c r="AC299" s="590"/>
      <c r="AD299" s="590"/>
      <c r="AE299" s="590"/>
      <c r="AF299" s="590"/>
      <c r="AG299" s="590"/>
      <c r="AH299" s="590"/>
      <c r="AI299" s="590"/>
      <c r="AJ299" s="590"/>
      <c r="AK299" s="590"/>
      <c r="AL299" s="590"/>
      <c r="AM299" s="590"/>
      <c r="AN299" s="590"/>
      <c r="AO299" s="590"/>
      <c r="AP299" s="590"/>
      <c r="AQ299" s="590"/>
    </row>
    <row r="300" spans="3:43">
      <c r="C300" s="66"/>
      <c r="D300" s="590"/>
      <c r="E300" s="590"/>
      <c r="F300" s="590"/>
      <c r="G300" s="590"/>
      <c r="H300" s="590"/>
      <c r="I300" s="590"/>
      <c r="J300" s="590"/>
      <c r="K300" s="590"/>
      <c r="L300" s="590"/>
      <c r="M300" s="590"/>
      <c r="N300" s="590"/>
      <c r="O300" s="590"/>
      <c r="P300" s="590"/>
      <c r="Q300" s="590"/>
      <c r="R300" s="590"/>
      <c r="S300" s="590"/>
      <c r="T300" s="590"/>
      <c r="U300" s="590"/>
      <c r="V300" s="590"/>
      <c r="W300" s="590"/>
      <c r="X300" s="590"/>
      <c r="Y300" s="590"/>
      <c r="Z300" s="590"/>
      <c r="AA300" s="590"/>
      <c r="AB300" s="590"/>
      <c r="AC300" s="590"/>
      <c r="AD300" s="590"/>
      <c r="AE300" s="590"/>
      <c r="AF300" s="590"/>
      <c r="AG300" s="590"/>
      <c r="AH300" s="590"/>
      <c r="AI300" s="590"/>
      <c r="AJ300" s="590"/>
      <c r="AK300" s="590"/>
      <c r="AL300" s="590"/>
      <c r="AM300" s="590"/>
      <c r="AN300" s="590"/>
      <c r="AO300" s="590"/>
      <c r="AP300" s="590"/>
      <c r="AQ300" s="590"/>
    </row>
    <row r="301" spans="3:43">
      <c r="C301" s="66"/>
      <c r="D301" s="590"/>
      <c r="E301" s="590"/>
      <c r="F301" s="590"/>
      <c r="G301" s="590"/>
      <c r="H301" s="590"/>
      <c r="I301" s="590"/>
      <c r="J301" s="590"/>
      <c r="K301" s="590"/>
      <c r="L301" s="590"/>
      <c r="M301" s="590"/>
      <c r="N301" s="590"/>
      <c r="O301" s="590"/>
      <c r="P301" s="590"/>
      <c r="Q301" s="590"/>
      <c r="R301" s="590"/>
      <c r="S301" s="590"/>
      <c r="T301" s="590"/>
      <c r="U301" s="590"/>
      <c r="V301" s="590"/>
      <c r="W301" s="590"/>
      <c r="X301" s="590"/>
      <c r="Y301" s="590"/>
      <c r="Z301" s="590"/>
      <c r="AA301" s="590"/>
      <c r="AB301" s="590"/>
      <c r="AC301" s="590"/>
      <c r="AD301" s="590"/>
      <c r="AE301" s="590"/>
      <c r="AF301" s="590"/>
      <c r="AG301" s="590"/>
      <c r="AH301" s="590"/>
      <c r="AI301" s="590"/>
      <c r="AJ301" s="590"/>
      <c r="AK301" s="590"/>
      <c r="AL301" s="590"/>
      <c r="AM301" s="590"/>
      <c r="AN301" s="590"/>
      <c r="AO301" s="590"/>
      <c r="AP301" s="590"/>
      <c r="AQ301" s="590"/>
    </row>
    <row r="302" spans="3:43">
      <c r="C302" s="66"/>
      <c r="D302" s="590"/>
      <c r="E302" s="590"/>
      <c r="F302" s="590"/>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590"/>
      <c r="AE302" s="590"/>
      <c r="AF302" s="590"/>
      <c r="AG302" s="590"/>
      <c r="AH302" s="590"/>
      <c r="AI302" s="590"/>
      <c r="AJ302" s="590"/>
      <c r="AK302" s="590"/>
      <c r="AL302" s="590"/>
      <c r="AM302" s="590"/>
      <c r="AN302" s="590"/>
      <c r="AO302" s="590"/>
      <c r="AP302" s="590"/>
      <c r="AQ302" s="590"/>
    </row>
    <row r="303" spans="3:43">
      <c r="C303" s="66"/>
      <c r="D303" s="590"/>
      <c r="E303" s="590"/>
      <c r="F303" s="590"/>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590"/>
      <c r="AE303" s="590"/>
      <c r="AF303" s="590"/>
      <c r="AG303" s="590"/>
      <c r="AH303" s="590"/>
      <c r="AI303" s="590"/>
      <c r="AJ303" s="590"/>
      <c r="AK303" s="590"/>
      <c r="AL303" s="590"/>
      <c r="AM303" s="590"/>
      <c r="AN303" s="590"/>
      <c r="AO303" s="590"/>
      <c r="AP303" s="590"/>
      <c r="AQ303" s="590"/>
    </row>
    <row r="304" spans="3:43">
      <c r="C304" s="66"/>
      <c r="D304" s="590"/>
      <c r="E304" s="590"/>
      <c r="F304" s="590"/>
      <c r="G304" s="590"/>
      <c r="H304" s="590"/>
      <c r="I304" s="590"/>
      <c r="J304" s="590"/>
      <c r="K304" s="590"/>
      <c r="L304" s="590"/>
      <c r="M304" s="590"/>
      <c r="N304" s="590"/>
      <c r="O304" s="590"/>
      <c r="P304" s="590"/>
      <c r="Q304" s="590"/>
      <c r="R304" s="590"/>
      <c r="S304" s="590"/>
      <c r="T304" s="590"/>
      <c r="U304" s="590"/>
      <c r="V304" s="590"/>
      <c r="W304" s="590"/>
      <c r="X304" s="590"/>
      <c r="Y304" s="590"/>
      <c r="Z304" s="590"/>
      <c r="AA304" s="590"/>
      <c r="AB304" s="590"/>
      <c r="AC304" s="590"/>
      <c r="AD304" s="590"/>
      <c r="AE304" s="590"/>
      <c r="AF304" s="590"/>
      <c r="AG304" s="590"/>
      <c r="AH304" s="590"/>
      <c r="AI304" s="590"/>
      <c r="AJ304" s="590"/>
      <c r="AK304" s="590"/>
      <c r="AL304" s="590"/>
      <c r="AM304" s="590"/>
      <c r="AN304" s="590"/>
      <c r="AO304" s="590"/>
      <c r="AP304" s="590"/>
      <c r="AQ304" s="590"/>
    </row>
    <row r="305" spans="3:43">
      <c r="C305" s="66"/>
      <c r="D305" s="590"/>
      <c r="E305" s="590"/>
      <c r="F305" s="590"/>
      <c r="G305" s="590"/>
      <c r="H305" s="590"/>
      <c r="I305" s="590"/>
      <c r="J305" s="590"/>
      <c r="K305" s="590"/>
      <c r="L305" s="590"/>
      <c r="M305" s="590"/>
      <c r="N305" s="590"/>
      <c r="O305" s="590"/>
      <c r="P305" s="590"/>
      <c r="Q305" s="590"/>
      <c r="R305" s="590"/>
      <c r="S305" s="590"/>
      <c r="T305" s="590"/>
      <c r="U305" s="590"/>
      <c r="V305" s="590"/>
      <c r="W305" s="590"/>
      <c r="X305" s="590"/>
      <c r="Y305" s="590"/>
      <c r="Z305" s="590"/>
      <c r="AA305" s="590"/>
      <c r="AB305" s="590"/>
      <c r="AC305" s="590"/>
      <c r="AD305" s="590"/>
      <c r="AE305" s="590"/>
      <c r="AF305" s="590"/>
      <c r="AG305" s="590"/>
      <c r="AH305" s="590"/>
      <c r="AI305" s="590"/>
      <c r="AJ305" s="590"/>
      <c r="AK305" s="590"/>
      <c r="AL305" s="590"/>
      <c r="AM305" s="590"/>
      <c r="AN305" s="590"/>
      <c r="AO305" s="590"/>
      <c r="AP305" s="590"/>
      <c r="AQ305" s="590"/>
    </row>
    <row r="306" spans="3:43">
      <c r="C306" s="66"/>
      <c r="D306" s="590"/>
      <c r="E306" s="590"/>
      <c r="F306" s="590"/>
      <c r="G306" s="590"/>
      <c r="H306" s="590"/>
      <c r="I306" s="590"/>
      <c r="J306" s="590"/>
      <c r="K306" s="590"/>
      <c r="L306" s="590"/>
      <c r="M306" s="590"/>
      <c r="N306" s="590"/>
      <c r="O306" s="590"/>
      <c r="P306" s="590"/>
      <c r="Q306" s="590"/>
      <c r="R306" s="590"/>
      <c r="S306" s="590"/>
      <c r="T306" s="590"/>
      <c r="U306" s="590"/>
      <c r="V306" s="590"/>
      <c r="W306" s="590"/>
      <c r="X306" s="590"/>
      <c r="Y306" s="590"/>
      <c r="Z306" s="590"/>
      <c r="AA306" s="590"/>
      <c r="AB306" s="590"/>
      <c r="AC306" s="590"/>
      <c r="AD306" s="590"/>
      <c r="AE306" s="590"/>
      <c r="AF306" s="590"/>
      <c r="AG306" s="590"/>
      <c r="AH306" s="590"/>
      <c r="AI306" s="590"/>
      <c r="AJ306" s="590"/>
      <c r="AK306" s="590"/>
      <c r="AL306" s="590"/>
      <c r="AM306" s="590"/>
      <c r="AN306" s="590"/>
      <c r="AO306" s="590"/>
      <c r="AP306" s="590"/>
      <c r="AQ306" s="590"/>
    </row>
    <row r="307" spans="3:43">
      <c r="C307" s="66"/>
      <c r="D307" s="590"/>
      <c r="E307" s="590"/>
      <c r="F307" s="590"/>
      <c r="G307" s="590"/>
      <c r="H307" s="590"/>
      <c r="I307" s="590"/>
      <c r="J307" s="590"/>
      <c r="K307" s="590"/>
      <c r="L307" s="590"/>
      <c r="M307" s="590"/>
      <c r="N307" s="590"/>
      <c r="O307" s="590"/>
      <c r="P307" s="590"/>
      <c r="Q307" s="590"/>
      <c r="R307" s="590"/>
      <c r="S307" s="590"/>
      <c r="T307" s="590"/>
      <c r="U307" s="590"/>
      <c r="V307" s="590"/>
      <c r="W307" s="590"/>
      <c r="X307" s="590"/>
      <c r="Y307" s="590"/>
      <c r="Z307" s="590"/>
      <c r="AA307" s="590"/>
      <c r="AB307" s="590"/>
      <c r="AC307" s="590"/>
      <c r="AD307" s="590"/>
      <c r="AE307" s="590"/>
      <c r="AF307" s="590"/>
      <c r="AG307" s="590"/>
      <c r="AH307" s="590"/>
      <c r="AI307" s="590"/>
      <c r="AJ307" s="590"/>
      <c r="AK307" s="590"/>
      <c r="AL307" s="590"/>
      <c r="AM307" s="590"/>
      <c r="AN307" s="590"/>
      <c r="AO307" s="590"/>
      <c r="AP307" s="590"/>
      <c r="AQ307" s="590"/>
    </row>
    <row r="308" spans="3:43">
      <c r="C308" s="66"/>
      <c r="D308" s="590"/>
      <c r="E308" s="590"/>
      <c r="F308" s="590"/>
      <c r="G308" s="590"/>
      <c r="H308" s="590"/>
      <c r="I308" s="590"/>
      <c r="J308" s="590"/>
      <c r="K308" s="590"/>
      <c r="L308" s="590"/>
      <c r="M308" s="590"/>
      <c r="N308" s="590"/>
      <c r="O308" s="590"/>
      <c r="P308" s="590"/>
      <c r="Q308" s="590"/>
      <c r="R308" s="590"/>
      <c r="S308" s="590"/>
      <c r="T308" s="590"/>
      <c r="U308" s="590"/>
      <c r="V308" s="590"/>
      <c r="W308" s="590"/>
      <c r="X308" s="590"/>
      <c r="Y308" s="590"/>
      <c r="Z308" s="590"/>
      <c r="AA308" s="590"/>
      <c r="AB308" s="590"/>
      <c r="AC308" s="590"/>
      <c r="AD308" s="590"/>
      <c r="AE308" s="590"/>
      <c r="AF308" s="590"/>
      <c r="AG308" s="590"/>
      <c r="AH308" s="590"/>
      <c r="AI308" s="590"/>
      <c r="AJ308" s="590"/>
      <c r="AK308" s="590"/>
      <c r="AL308" s="590"/>
      <c r="AM308" s="590"/>
      <c r="AN308" s="590"/>
      <c r="AO308" s="590"/>
      <c r="AP308" s="590"/>
      <c r="AQ308" s="590"/>
    </row>
    <row r="309" spans="3:43">
      <c r="C309" s="66"/>
      <c r="D309" s="590"/>
      <c r="E309" s="590"/>
      <c r="F309" s="590"/>
      <c r="G309" s="590"/>
      <c r="H309" s="590"/>
      <c r="I309" s="590"/>
      <c r="J309" s="590"/>
      <c r="K309" s="590"/>
      <c r="L309" s="590"/>
      <c r="M309" s="590"/>
      <c r="N309" s="590"/>
      <c r="O309" s="590"/>
      <c r="P309" s="590"/>
      <c r="Q309" s="590"/>
      <c r="R309" s="590"/>
      <c r="S309" s="590"/>
      <c r="T309" s="590"/>
      <c r="U309" s="590"/>
      <c r="V309" s="590"/>
      <c r="W309" s="590"/>
      <c r="X309" s="590"/>
      <c r="Y309" s="590"/>
      <c r="Z309" s="590"/>
      <c r="AA309" s="590"/>
      <c r="AB309" s="590"/>
      <c r="AC309" s="590"/>
      <c r="AD309" s="590"/>
      <c r="AE309" s="590"/>
      <c r="AF309" s="590"/>
      <c r="AG309" s="590"/>
      <c r="AH309" s="590"/>
      <c r="AI309" s="590"/>
      <c r="AJ309" s="590"/>
      <c r="AK309" s="590"/>
      <c r="AL309" s="590"/>
      <c r="AM309" s="590"/>
      <c r="AN309" s="590"/>
      <c r="AO309" s="590"/>
      <c r="AP309" s="590"/>
      <c r="AQ309" s="590"/>
    </row>
    <row r="310" spans="3:43">
      <c r="C310" s="66"/>
      <c r="D310" s="590"/>
      <c r="E310" s="590"/>
      <c r="F310" s="590"/>
      <c r="G310" s="590"/>
      <c r="H310" s="590"/>
      <c r="I310" s="590"/>
      <c r="J310" s="590"/>
      <c r="K310" s="590"/>
      <c r="L310" s="590"/>
      <c r="M310" s="590"/>
      <c r="N310" s="590"/>
      <c r="O310" s="590"/>
      <c r="P310" s="590"/>
      <c r="Q310" s="590"/>
      <c r="R310" s="590"/>
      <c r="S310" s="590"/>
      <c r="T310" s="590"/>
      <c r="U310" s="590"/>
      <c r="V310" s="590"/>
      <c r="W310" s="590"/>
      <c r="X310" s="590"/>
      <c r="Y310" s="590"/>
      <c r="Z310" s="590"/>
      <c r="AA310" s="590"/>
      <c r="AB310" s="590"/>
      <c r="AC310" s="590"/>
      <c r="AD310" s="590"/>
      <c r="AE310" s="590"/>
      <c r="AF310" s="590"/>
      <c r="AG310" s="590"/>
      <c r="AH310" s="590"/>
      <c r="AI310" s="590"/>
      <c r="AJ310" s="590"/>
      <c r="AK310" s="590"/>
      <c r="AL310" s="590"/>
      <c r="AM310" s="590"/>
      <c r="AN310" s="590"/>
      <c r="AO310" s="590"/>
      <c r="AP310" s="590"/>
      <c r="AQ310" s="590"/>
    </row>
    <row r="311" spans="3:43">
      <c r="C311" s="66"/>
      <c r="D311" s="590"/>
      <c r="E311" s="590"/>
      <c r="F311" s="590"/>
      <c r="G311" s="590"/>
      <c r="H311" s="590"/>
      <c r="I311" s="590"/>
      <c r="J311" s="590"/>
      <c r="K311" s="590"/>
      <c r="L311" s="590"/>
      <c r="M311" s="590"/>
      <c r="N311" s="590"/>
      <c r="O311" s="590"/>
      <c r="P311" s="590"/>
      <c r="Q311" s="590"/>
      <c r="R311" s="590"/>
      <c r="S311" s="590"/>
      <c r="T311" s="590"/>
      <c r="U311" s="590"/>
      <c r="V311" s="590"/>
      <c r="W311" s="590"/>
      <c r="X311" s="590"/>
      <c r="Y311" s="590"/>
      <c r="Z311" s="590"/>
      <c r="AA311" s="590"/>
      <c r="AB311" s="590"/>
      <c r="AC311" s="590"/>
      <c r="AD311" s="590"/>
      <c r="AE311" s="590"/>
      <c r="AF311" s="590"/>
      <c r="AG311" s="590"/>
      <c r="AH311" s="590"/>
      <c r="AI311" s="590"/>
      <c r="AJ311" s="590"/>
      <c r="AK311" s="590"/>
      <c r="AL311" s="590"/>
      <c r="AM311" s="590"/>
      <c r="AN311" s="590"/>
      <c r="AO311" s="590"/>
      <c r="AP311" s="590"/>
      <c r="AQ311" s="590"/>
    </row>
    <row r="312" spans="3:43">
      <c r="C312" s="66"/>
      <c r="D312" s="590"/>
      <c r="E312" s="590"/>
      <c r="F312" s="590"/>
      <c r="G312" s="590"/>
      <c r="H312" s="590"/>
      <c r="I312" s="590"/>
      <c r="J312" s="590"/>
      <c r="K312" s="590"/>
      <c r="L312" s="590"/>
      <c r="M312" s="590"/>
      <c r="N312" s="590"/>
      <c r="O312" s="590"/>
      <c r="P312" s="590"/>
      <c r="Q312" s="590"/>
      <c r="R312" s="590"/>
      <c r="S312" s="590"/>
      <c r="T312" s="590"/>
      <c r="U312" s="590"/>
      <c r="V312" s="590"/>
      <c r="W312" s="590"/>
      <c r="X312" s="590"/>
      <c r="Y312" s="590"/>
      <c r="Z312" s="590"/>
      <c r="AA312" s="590"/>
      <c r="AB312" s="590"/>
      <c r="AC312" s="590"/>
      <c r="AD312" s="590"/>
      <c r="AE312" s="590"/>
      <c r="AF312" s="590"/>
      <c r="AG312" s="590"/>
      <c r="AH312" s="590"/>
      <c r="AI312" s="590"/>
      <c r="AJ312" s="590"/>
      <c r="AK312" s="590"/>
      <c r="AL312" s="590"/>
      <c r="AM312" s="590"/>
      <c r="AN312" s="590"/>
      <c r="AO312" s="590"/>
      <c r="AP312" s="590"/>
      <c r="AQ312" s="590"/>
    </row>
    <row r="313" spans="3:43">
      <c r="C313" s="66"/>
      <c r="D313" s="590"/>
      <c r="E313" s="590"/>
      <c r="F313" s="590"/>
      <c r="G313" s="590"/>
      <c r="H313" s="590"/>
      <c r="I313" s="590"/>
      <c r="J313" s="590"/>
      <c r="K313" s="590"/>
      <c r="L313" s="590"/>
      <c r="M313" s="590"/>
      <c r="N313" s="590"/>
      <c r="O313" s="590"/>
      <c r="P313" s="590"/>
      <c r="Q313" s="590"/>
      <c r="R313" s="590"/>
      <c r="S313" s="590"/>
      <c r="T313" s="590"/>
      <c r="U313" s="590"/>
      <c r="V313" s="590"/>
      <c r="W313" s="590"/>
      <c r="X313" s="590"/>
      <c r="Y313" s="590"/>
      <c r="Z313" s="590"/>
      <c r="AA313" s="590"/>
      <c r="AB313" s="590"/>
      <c r="AC313" s="590"/>
      <c r="AD313" s="590"/>
      <c r="AE313" s="590"/>
      <c r="AF313" s="590"/>
      <c r="AG313" s="590"/>
      <c r="AH313" s="590"/>
      <c r="AI313" s="590"/>
      <c r="AJ313" s="590"/>
      <c r="AK313" s="590"/>
      <c r="AL313" s="590"/>
      <c r="AM313" s="590"/>
      <c r="AN313" s="590"/>
      <c r="AO313" s="590"/>
      <c r="AP313" s="590"/>
      <c r="AQ313" s="590"/>
    </row>
    <row r="314" spans="3:43">
      <c r="C314" s="66"/>
      <c r="D314" s="590"/>
      <c r="E314" s="590"/>
      <c r="F314" s="590"/>
      <c r="G314" s="590"/>
      <c r="H314" s="590"/>
      <c r="I314" s="590"/>
      <c r="J314" s="590"/>
      <c r="K314" s="590"/>
      <c r="L314" s="590"/>
      <c r="M314" s="590"/>
      <c r="N314" s="590"/>
      <c r="O314" s="590"/>
      <c r="P314" s="590"/>
      <c r="Q314" s="590"/>
      <c r="R314" s="590"/>
      <c r="S314" s="590"/>
      <c r="T314" s="590"/>
      <c r="U314" s="590"/>
      <c r="V314" s="590"/>
      <c r="W314" s="590"/>
      <c r="X314" s="590"/>
      <c r="Y314" s="590"/>
      <c r="Z314" s="590"/>
      <c r="AA314" s="590"/>
      <c r="AB314" s="590"/>
      <c r="AC314" s="590"/>
      <c r="AD314" s="590"/>
      <c r="AE314" s="590"/>
      <c r="AF314" s="590"/>
      <c r="AG314" s="590"/>
      <c r="AH314" s="590"/>
      <c r="AI314" s="590"/>
      <c r="AJ314" s="590"/>
      <c r="AK314" s="590"/>
      <c r="AL314" s="590"/>
      <c r="AM314" s="590"/>
      <c r="AN314" s="590"/>
      <c r="AO314" s="590"/>
      <c r="AP314" s="590"/>
      <c r="AQ314" s="590"/>
    </row>
    <row r="315" spans="3:43">
      <c r="C315" s="66"/>
      <c r="D315" s="590"/>
      <c r="E315" s="590"/>
      <c r="F315" s="590"/>
      <c r="G315" s="590"/>
      <c r="H315" s="590"/>
      <c r="I315" s="590"/>
      <c r="J315" s="590"/>
      <c r="K315" s="590"/>
      <c r="L315" s="590"/>
      <c r="M315" s="590"/>
      <c r="N315" s="590"/>
      <c r="O315" s="590"/>
      <c r="P315" s="590"/>
      <c r="Q315" s="590"/>
      <c r="R315" s="590"/>
      <c r="S315" s="590"/>
      <c r="T315" s="590"/>
      <c r="U315" s="590"/>
      <c r="V315" s="590"/>
      <c r="W315" s="590"/>
      <c r="X315" s="590"/>
      <c r="Y315" s="590"/>
      <c r="Z315" s="590"/>
      <c r="AA315" s="590"/>
      <c r="AB315" s="590"/>
      <c r="AC315" s="590"/>
      <c r="AD315" s="590"/>
      <c r="AE315" s="590"/>
      <c r="AF315" s="590"/>
      <c r="AG315" s="590"/>
      <c r="AH315" s="590"/>
      <c r="AI315" s="590"/>
      <c r="AJ315" s="590"/>
      <c r="AK315" s="590"/>
      <c r="AL315" s="590"/>
      <c r="AM315" s="590"/>
      <c r="AN315" s="590"/>
      <c r="AO315" s="590"/>
      <c r="AP315" s="590"/>
      <c r="AQ315" s="590"/>
    </row>
    <row r="316" spans="3:43">
      <c r="C316" s="66"/>
      <c r="D316" s="590"/>
      <c r="E316" s="590"/>
      <c r="F316" s="590"/>
      <c r="G316" s="590"/>
      <c r="H316" s="590"/>
      <c r="I316" s="590"/>
      <c r="J316" s="590"/>
      <c r="K316" s="590"/>
      <c r="L316" s="590"/>
      <c r="M316" s="590"/>
      <c r="N316" s="590"/>
      <c r="O316" s="590"/>
      <c r="P316" s="590"/>
      <c r="Q316" s="590"/>
      <c r="R316" s="590"/>
      <c r="S316" s="590"/>
      <c r="T316" s="590"/>
      <c r="U316" s="590"/>
      <c r="V316" s="590"/>
      <c r="W316" s="590"/>
      <c r="X316" s="590"/>
      <c r="Y316" s="590"/>
      <c r="Z316" s="590"/>
      <c r="AA316" s="590"/>
      <c r="AB316" s="590"/>
      <c r="AC316" s="590"/>
      <c r="AD316" s="590"/>
      <c r="AE316" s="590"/>
      <c r="AF316" s="590"/>
      <c r="AG316" s="590"/>
      <c r="AH316" s="590"/>
      <c r="AI316" s="590"/>
      <c r="AJ316" s="590"/>
      <c r="AK316" s="590"/>
      <c r="AL316" s="590"/>
      <c r="AM316" s="590"/>
      <c r="AN316" s="590"/>
      <c r="AO316" s="590"/>
      <c r="AP316" s="590"/>
      <c r="AQ316" s="590"/>
    </row>
    <row r="317" spans="3:43">
      <c r="C317" s="66"/>
      <c r="D317" s="590"/>
      <c r="E317" s="590"/>
      <c r="F317" s="590"/>
      <c r="G317" s="590"/>
      <c r="H317" s="590"/>
      <c r="I317" s="590"/>
      <c r="J317" s="590"/>
      <c r="K317" s="590"/>
      <c r="L317" s="590"/>
      <c r="M317" s="590"/>
      <c r="N317" s="590"/>
      <c r="O317" s="590"/>
      <c r="P317" s="590"/>
      <c r="Q317" s="590"/>
      <c r="R317" s="590"/>
      <c r="S317" s="590"/>
      <c r="T317" s="590"/>
      <c r="U317" s="590"/>
      <c r="V317" s="590"/>
      <c r="W317" s="590"/>
      <c r="X317" s="590"/>
      <c r="Y317" s="590"/>
      <c r="Z317" s="590"/>
      <c r="AA317" s="590"/>
      <c r="AB317" s="590"/>
      <c r="AC317" s="590"/>
      <c r="AD317" s="590"/>
      <c r="AE317" s="590"/>
      <c r="AF317" s="590"/>
      <c r="AG317" s="590"/>
      <c r="AH317" s="590"/>
      <c r="AI317" s="590"/>
      <c r="AJ317" s="590"/>
      <c r="AK317" s="590"/>
      <c r="AL317" s="590"/>
      <c r="AM317" s="590"/>
      <c r="AN317" s="590"/>
      <c r="AO317" s="590"/>
      <c r="AP317" s="590"/>
      <c r="AQ317" s="590"/>
    </row>
    <row r="318" spans="3:43">
      <c r="C318" s="66"/>
      <c r="D318" s="590"/>
      <c r="E318" s="590"/>
      <c r="F318" s="590"/>
      <c r="G318" s="590"/>
      <c r="H318" s="590"/>
      <c r="I318" s="590"/>
      <c r="J318" s="590"/>
      <c r="K318" s="590"/>
      <c r="L318" s="590"/>
      <c r="M318" s="590"/>
      <c r="N318" s="590"/>
      <c r="O318" s="590"/>
      <c r="P318" s="590"/>
      <c r="Q318" s="590"/>
      <c r="R318" s="590"/>
      <c r="S318" s="590"/>
      <c r="T318" s="590"/>
      <c r="U318" s="590"/>
      <c r="V318" s="590"/>
      <c r="W318" s="590"/>
      <c r="X318" s="590"/>
      <c r="Y318" s="590"/>
      <c r="Z318" s="590"/>
      <c r="AA318" s="590"/>
      <c r="AB318" s="590"/>
      <c r="AC318" s="590"/>
      <c r="AD318" s="590"/>
      <c r="AE318" s="590"/>
      <c r="AF318" s="590"/>
      <c r="AG318" s="590"/>
      <c r="AH318" s="590"/>
      <c r="AI318" s="590"/>
      <c r="AJ318" s="590"/>
      <c r="AK318" s="590"/>
      <c r="AL318" s="590"/>
      <c r="AM318" s="590"/>
      <c r="AN318" s="590"/>
      <c r="AO318" s="590"/>
      <c r="AP318" s="590"/>
      <c r="AQ318" s="590"/>
    </row>
    <row r="319" spans="3:43">
      <c r="C319" s="66"/>
      <c r="D319" s="590"/>
      <c r="E319" s="590"/>
      <c r="F319" s="590"/>
      <c r="G319" s="590"/>
      <c r="H319" s="590"/>
      <c r="I319" s="590"/>
      <c r="J319" s="590"/>
      <c r="K319" s="590"/>
      <c r="L319" s="590"/>
      <c r="M319" s="590"/>
      <c r="N319" s="590"/>
      <c r="O319" s="590"/>
      <c r="P319" s="590"/>
      <c r="Q319" s="590"/>
      <c r="R319" s="590"/>
      <c r="S319" s="590"/>
      <c r="T319" s="590"/>
      <c r="U319" s="590"/>
      <c r="V319" s="590"/>
      <c r="W319" s="590"/>
      <c r="X319" s="590"/>
      <c r="Y319" s="590"/>
      <c r="Z319" s="590"/>
      <c r="AA319" s="590"/>
      <c r="AB319" s="590"/>
      <c r="AC319" s="590"/>
      <c r="AD319" s="590"/>
      <c r="AE319" s="590"/>
      <c r="AF319" s="590"/>
      <c r="AG319" s="590"/>
      <c r="AH319" s="590"/>
      <c r="AI319" s="590"/>
      <c r="AJ319" s="590"/>
      <c r="AK319" s="590"/>
      <c r="AL319" s="590"/>
      <c r="AM319" s="590"/>
      <c r="AN319" s="590"/>
      <c r="AO319" s="590"/>
      <c r="AP319" s="590"/>
      <c r="AQ319" s="590"/>
    </row>
    <row r="320" spans="3:43">
      <c r="C320" s="66"/>
      <c r="D320" s="590"/>
      <c r="E320" s="590"/>
      <c r="F320" s="590"/>
      <c r="G320" s="590"/>
      <c r="H320" s="590"/>
      <c r="I320" s="590"/>
      <c r="J320" s="590"/>
      <c r="K320" s="590"/>
      <c r="L320" s="590"/>
      <c r="M320" s="590"/>
      <c r="N320" s="590"/>
      <c r="O320" s="590"/>
      <c r="P320" s="590"/>
      <c r="Q320" s="590"/>
      <c r="R320" s="590"/>
      <c r="S320" s="590"/>
      <c r="T320" s="590"/>
      <c r="U320" s="590"/>
      <c r="V320" s="590"/>
      <c r="W320" s="590"/>
      <c r="X320" s="590"/>
      <c r="Y320" s="590"/>
      <c r="Z320" s="590"/>
      <c r="AA320" s="590"/>
      <c r="AB320" s="590"/>
      <c r="AC320" s="590"/>
      <c r="AD320" s="590"/>
      <c r="AE320" s="590"/>
      <c r="AF320" s="590"/>
      <c r="AG320" s="590"/>
      <c r="AH320" s="590"/>
      <c r="AI320" s="590"/>
      <c r="AJ320" s="590"/>
      <c r="AK320" s="590"/>
      <c r="AL320" s="590"/>
      <c r="AM320" s="590"/>
      <c r="AN320" s="590"/>
      <c r="AO320" s="590"/>
      <c r="AP320" s="590"/>
      <c r="AQ320" s="590"/>
    </row>
    <row r="321" spans="3:43">
      <c r="C321" s="66"/>
      <c r="D321" s="590"/>
      <c r="E321" s="590"/>
      <c r="F321" s="590"/>
      <c r="G321" s="590"/>
      <c r="H321" s="590"/>
      <c r="I321" s="590"/>
      <c r="J321" s="590"/>
      <c r="K321" s="590"/>
      <c r="L321" s="590"/>
      <c r="M321" s="590"/>
      <c r="N321" s="590"/>
      <c r="O321" s="590"/>
      <c r="P321" s="590"/>
      <c r="Q321" s="590"/>
      <c r="R321" s="590"/>
      <c r="S321" s="590"/>
      <c r="T321" s="590"/>
      <c r="U321" s="590"/>
      <c r="V321" s="590"/>
      <c r="W321" s="590"/>
      <c r="X321" s="590"/>
      <c r="Y321" s="590"/>
      <c r="Z321" s="590"/>
      <c r="AA321" s="590"/>
      <c r="AB321" s="590"/>
      <c r="AC321" s="590"/>
      <c r="AD321" s="590"/>
      <c r="AE321" s="590"/>
      <c r="AF321" s="590"/>
      <c r="AG321" s="590"/>
      <c r="AH321" s="590"/>
      <c r="AI321" s="590"/>
      <c r="AJ321" s="590"/>
      <c r="AK321" s="590"/>
      <c r="AL321" s="590"/>
      <c r="AM321" s="590"/>
      <c r="AN321" s="590"/>
      <c r="AO321" s="590"/>
      <c r="AP321" s="590"/>
      <c r="AQ321" s="590"/>
    </row>
    <row r="322" spans="3:43">
      <c r="C322" s="66"/>
      <c r="D322" s="590"/>
      <c r="E322" s="590"/>
      <c r="F322" s="590"/>
      <c r="G322" s="590"/>
      <c r="H322" s="590"/>
      <c r="I322" s="590"/>
      <c r="J322" s="590"/>
      <c r="K322" s="590"/>
      <c r="L322" s="590"/>
      <c r="M322" s="590"/>
      <c r="N322" s="590"/>
      <c r="O322" s="590"/>
      <c r="P322" s="590"/>
      <c r="Q322" s="590"/>
      <c r="R322" s="590"/>
      <c r="S322" s="590"/>
      <c r="T322" s="590"/>
      <c r="U322" s="590"/>
      <c r="V322" s="590"/>
      <c r="W322" s="590"/>
      <c r="X322" s="590"/>
      <c r="Y322" s="590"/>
      <c r="Z322" s="590"/>
      <c r="AA322" s="590"/>
      <c r="AB322" s="590"/>
      <c r="AC322" s="590"/>
      <c r="AD322" s="590"/>
      <c r="AE322" s="590"/>
      <c r="AF322" s="590"/>
      <c r="AG322" s="590"/>
      <c r="AH322" s="590"/>
      <c r="AI322" s="590"/>
      <c r="AJ322" s="590"/>
      <c r="AK322" s="590"/>
      <c r="AL322" s="590"/>
      <c r="AM322" s="590"/>
      <c r="AN322" s="590"/>
      <c r="AO322" s="590"/>
      <c r="AP322" s="590"/>
      <c r="AQ322" s="590"/>
    </row>
    <row r="323" spans="3:43">
      <c r="C323" s="66"/>
      <c r="D323" s="590"/>
      <c r="E323" s="590"/>
      <c r="F323" s="590"/>
      <c r="G323" s="590"/>
      <c r="H323" s="590"/>
      <c r="I323" s="590"/>
      <c r="J323" s="590"/>
      <c r="K323" s="590"/>
      <c r="L323" s="590"/>
      <c r="M323" s="590"/>
      <c r="N323" s="590"/>
      <c r="O323" s="590"/>
      <c r="P323" s="590"/>
      <c r="Q323" s="590"/>
      <c r="R323" s="590"/>
      <c r="S323" s="590"/>
      <c r="T323" s="590"/>
      <c r="U323" s="590"/>
      <c r="V323" s="590"/>
      <c r="W323" s="590"/>
      <c r="X323" s="590"/>
      <c r="Y323" s="590"/>
      <c r="Z323" s="590"/>
      <c r="AA323" s="590"/>
      <c r="AB323" s="590"/>
      <c r="AC323" s="590"/>
      <c r="AD323" s="590"/>
      <c r="AE323" s="590"/>
      <c r="AF323" s="590"/>
      <c r="AG323" s="590"/>
      <c r="AH323" s="590"/>
      <c r="AI323" s="590"/>
      <c r="AJ323" s="590"/>
      <c r="AK323" s="590"/>
      <c r="AL323" s="590"/>
      <c r="AM323" s="590"/>
      <c r="AN323" s="590"/>
      <c r="AO323" s="590"/>
      <c r="AP323" s="590"/>
      <c r="AQ323" s="590"/>
    </row>
    <row r="324" spans="3:43">
      <c r="C324" s="66"/>
      <c r="D324" s="590"/>
      <c r="E324" s="590"/>
      <c r="F324" s="590"/>
      <c r="G324" s="590"/>
      <c r="H324" s="590"/>
      <c r="I324" s="590"/>
      <c r="J324" s="590"/>
      <c r="K324" s="590"/>
      <c r="L324" s="590"/>
      <c r="M324" s="590"/>
      <c r="N324" s="590"/>
      <c r="O324" s="590"/>
      <c r="P324" s="590"/>
      <c r="Q324" s="590"/>
      <c r="R324" s="590"/>
      <c r="S324" s="590"/>
      <c r="T324" s="590"/>
      <c r="U324" s="590"/>
      <c r="V324" s="590"/>
      <c r="W324" s="590"/>
      <c r="X324" s="590"/>
      <c r="Y324" s="590"/>
      <c r="Z324" s="590"/>
      <c r="AA324" s="590"/>
      <c r="AB324" s="590"/>
      <c r="AC324" s="590"/>
      <c r="AD324" s="590"/>
      <c r="AE324" s="590"/>
      <c r="AF324" s="590"/>
      <c r="AG324" s="590"/>
      <c r="AH324" s="590"/>
      <c r="AI324" s="590"/>
      <c r="AJ324" s="590"/>
      <c r="AK324" s="590"/>
      <c r="AL324" s="590"/>
      <c r="AM324" s="590"/>
      <c r="AN324" s="590"/>
      <c r="AO324" s="590"/>
      <c r="AP324" s="590"/>
      <c r="AQ324" s="590"/>
    </row>
    <row r="325" spans="3:43">
      <c r="C325" s="66"/>
      <c r="D325" s="590"/>
      <c r="E325" s="590"/>
      <c r="F325" s="590"/>
      <c r="G325" s="590"/>
      <c r="H325" s="590"/>
      <c r="I325" s="590"/>
      <c r="J325" s="590"/>
      <c r="K325" s="590"/>
      <c r="L325" s="590"/>
      <c r="M325" s="590"/>
      <c r="N325" s="590"/>
      <c r="O325" s="590"/>
      <c r="P325" s="590"/>
      <c r="Q325" s="590"/>
      <c r="R325" s="590"/>
      <c r="S325" s="590"/>
      <c r="T325" s="590"/>
      <c r="U325" s="590"/>
      <c r="V325" s="590"/>
      <c r="W325" s="590"/>
      <c r="X325" s="590"/>
      <c r="Y325" s="590"/>
      <c r="Z325" s="590"/>
      <c r="AA325" s="590"/>
      <c r="AB325" s="590"/>
      <c r="AC325" s="590"/>
      <c r="AD325" s="590"/>
      <c r="AE325" s="590"/>
      <c r="AF325" s="590"/>
      <c r="AG325" s="590"/>
      <c r="AH325" s="590"/>
      <c r="AI325" s="590"/>
      <c r="AJ325" s="590"/>
      <c r="AK325" s="590"/>
      <c r="AL325" s="590"/>
      <c r="AM325" s="590"/>
      <c r="AN325" s="590"/>
      <c r="AO325" s="590"/>
      <c r="AP325" s="590"/>
      <c r="AQ325" s="590"/>
    </row>
    <row r="326" spans="3:43">
      <c r="C326" s="66"/>
      <c r="D326" s="590"/>
      <c r="E326" s="590"/>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0"/>
      <c r="AQ326" s="590"/>
    </row>
    <row r="327" spans="3:43">
      <c r="C327" s="66"/>
      <c r="D327" s="590"/>
      <c r="E327" s="590"/>
      <c r="F327" s="590"/>
      <c r="G327" s="590"/>
      <c r="H327" s="590"/>
      <c r="I327" s="590"/>
      <c r="J327" s="590"/>
      <c r="K327" s="590"/>
      <c r="L327" s="590"/>
      <c r="M327" s="590"/>
      <c r="N327" s="590"/>
      <c r="O327" s="590"/>
      <c r="P327" s="590"/>
      <c r="Q327" s="590"/>
      <c r="R327" s="590"/>
      <c r="S327" s="590"/>
      <c r="T327" s="590"/>
      <c r="U327" s="590"/>
      <c r="V327" s="590"/>
      <c r="W327" s="590"/>
      <c r="X327" s="590"/>
      <c r="Y327" s="590"/>
      <c r="Z327" s="590"/>
      <c r="AA327" s="590"/>
      <c r="AB327" s="590"/>
      <c r="AC327" s="590"/>
      <c r="AD327" s="590"/>
      <c r="AE327" s="590"/>
      <c r="AF327" s="590"/>
      <c r="AG327" s="590"/>
      <c r="AH327" s="590"/>
      <c r="AI327" s="590"/>
      <c r="AJ327" s="590"/>
      <c r="AK327" s="590"/>
      <c r="AL327" s="590"/>
      <c r="AM327" s="590"/>
      <c r="AN327" s="590"/>
      <c r="AO327" s="590"/>
      <c r="AP327" s="590"/>
      <c r="AQ327" s="590"/>
    </row>
    <row r="328" spans="3:43">
      <c r="C328" s="66"/>
      <c r="D328" s="590"/>
      <c r="E328" s="590"/>
      <c r="F328" s="590"/>
      <c r="G328" s="590"/>
      <c r="H328" s="590"/>
      <c r="I328" s="590"/>
      <c r="J328" s="590"/>
      <c r="K328" s="590"/>
      <c r="L328" s="590"/>
      <c r="M328" s="590"/>
      <c r="N328" s="590"/>
      <c r="O328" s="590"/>
      <c r="P328" s="590"/>
      <c r="Q328" s="590"/>
      <c r="R328" s="590"/>
      <c r="S328" s="590"/>
      <c r="T328" s="590"/>
      <c r="U328" s="590"/>
      <c r="V328" s="590"/>
      <c r="W328" s="590"/>
      <c r="X328" s="590"/>
      <c r="Y328" s="590"/>
      <c r="Z328" s="590"/>
      <c r="AA328" s="590"/>
      <c r="AB328" s="590"/>
      <c r="AC328" s="590"/>
      <c r="AD328" s="590"/>
      <c r="AE328" s="590"/>
      <c r="AF328" s="590"/>
      <c r="AG328" s="590"/>
      <c r="AH328" s="590"/>
      <c r="AI328" s="590"/>
      <c r="AJ328" s="590"/>
      <c r="AK328" s="590"/>
      <c r="AL328" s="590"/>
      <c r="AM328" s="590"/>
      <c r="AN328" s="590"/>
      <c r="AO328" s="590"/>
      <c r="AP328" s="590"/>
      <c r="AQ328" s="590"/>
    </row>
    <row r="329" spans="3:43">
      <c r="C329" s="66"/>
      <c r="D329" s="590"/>
      <c r="E329" s="590"/>
      <c r="F329" s="590"/>
      <c r="G329" s="590"/>
      <c r="H329" s="590"/>
      <c r="I329" s="590"/>
      <c r="J329" s="590"/>
      <c r="K329" s="590"/>
      <c r="L329" s="590"/>
      <c r="M329" s="590"/>
      <c r="N329" s="590"/>
      <c r="O329" s="590"/>
      <c r="P329" s="590"/>
      <c r="Q329" s="590"/>
      <c r="R329" s="590"/>
      <c r="S329" s="590"/>
      <c r="T329" s="590"/>
      <c r="U329" s="590"/>
      <c r="V329" s="590"/>
      <c r="W329" s="590"/>
      <c r="X329" s="590"/>
      <c r="Y329" s="590"/>
      <c r="Z329" s="590"/>
      <c r="AA329" s="590"/>
      <c r="AB329" s="590"/>
      <c r="AC329" s="590"/>
      <c r="AD329" s="590"/>
      <c r="AE329" s="590"/>
      <c r="AF329" s="590"/>
      <c r="AG329" s="590"/>
      <c r="AH329" s="590"/>
      <c r="AI329" s="590"/>
      <c r="AJ329" s="590"/>
      <c r="AK329" s="590"/>
      <c r="AL329" s="590"/>
      <c r="AM329" s="590"/>
      <c r="AN329" s="590"/>
      <c r="AO329" s="590"/>
      <c r="AP329" s="590"/>
      <c r="AQ329" s="590"/>
    </row>
    <row r="330" spans="3:43">
      <c r="C330" s="66"/>
      <c r="D330" s="590"/>
      <c r="E330" s="590"/>
      <c r="F330" s="590"/>
      <c r="G330" s="590"/>
      <c r="H330" s="590"/>
      <c r="I330" s="590"/>
      <c r="J330" s="590"/>
      <c r="K330" s="590"/>
      <c r="L330" s="590"/>
      <c r="M330" s="590"/>
      <c r="N330" s="590"/>
      <c r="O330" s="590"/>
      <c r="P330" s="590"/>
      <c r="Q330" s="590"/>
      <c r="R330" s="590"/>
      <c r="S330" s="590"/>
      <c r="T330" s="590"/>
      <c r="U330" s="590"/>
      <c r="V330" s="590"/>
      <c r="W330" s="590"/>
      <c r="X330" s="590"/>
      <c r="Y330" s="590"/>
      <c r="Z330" s="590"/>
      <c r="AA330" s="590"/>
      <c r="AB330" s="590"/>
      <c r="AC330" s="590"/>
      <c r="AD330" s="590"/>
      <c r="AE330" s="590"/>
      <c r="AF330" s="590"/>
      <c r="AG330" s="590"/>
      <c r="AH330" s="590"/>
      <c r="AI330" s="590"/>
      <c r="AJ330" s="590"/>
      <c r="AK330" s="590"/>
      <c r="AL330" s="590"/>
      <c r="AM330" s="590"/>
      <c r="AN330" s="590"/>
      <c r="AO330" s="590"/>
      <c r="AP330" s="590"/>
      <c r="AQ330" s="590"/>
    </row>
    <row r="331" spans="3:43">
      <c r="C331" s="66"/>
      <c r="D331" s="590"/>
      <c r="E331" s="590"/>
      <c r="F331" s="590"/>
      <c r="G331" s="590"/>
      <c r="H331" s="590"/>
      <c r="I331" s="590"/>
      <c r="J331" s="590"/>
      <c r="K331" s="590"/>
      <c r="L331" s="590"/>
      <c r="M331" s="590"/>
      <c r="N331" s="590"/>
      <c r="O331" s="590"/>
      <c r="P331" s="590"/>
      <c r="Q331" s="590"/>
      <c r="R331" s="590"/>
      <c r="S331" s="590"/>
      <c r="T331" s="590"/>
      <c r="U331" s="590"/>
      <c r="V331" s="590"/>
      <c r="W331" s="590"/>
      <c r="X331" s="590"/>
      <c r="Y331" s="590"/>
      <c r="Z331" s="590"/>
      <c r="AA331" s="590"/>
      <c r="AB331" s="590"/>
      <c r="AC331" s="590"/>
      <c r="AD331" s="590"/>
      <c r="AE331" s="590"/>
      <c r="AF331" s="590"/>
      <c r="AG331" s="590"/>
      <c r="AH331" s="590"/>
      <c r="AI331" s="590"/>
      <c r="AJ331" s="590"/>
      <c r="AK331" s="590"/>
      <c r="AL331" s="590"/>
      <c r="AM331" s="590"/>
      <c r="AN331" s="590"/>
      <c r="AO331" s="590"/>
      <c r="AP331" s="590"/>
      <c r="AQ331" s="590"/>
    </row>
    <row r="332" spans="3:43">
      <c r="C332" s="66"/>
      <c r="D332" s="590"/>
      <c r="E332" s="590"/>
      <c r="F332" s="590"/>
      <c r="G332" s="590"/>
      <c r="H332" s="590"/>
      <c r="I332" s="590"/>
      <c r="J332" s="590"/>
      <c r="K332" s="590"/>
      <c r="L332" s="590"/>
      <c r="M332" s="590"/>
      <c r="N332" s="590"/>
      <c r="O332" s="590"/>
      <c r="P332" s="590"/>
      <c r="Q332" s="590"/>
      <c r="R332" s="590"/>
      <c r="S332" s="590"/>
      <c r="T332" s="590"/>
      <c r="U332" s="590"/>
      <c r="V332" s="590"/>
      <c r="W332" s="590"/>
      <c r="X332" s="590"/>
      <c r="Y332" s="590"/>
      <c r="Z332" s="590"/>
      <c r="AA332" s="590"/>
      <c r="AB332" s="590"/>
      <c r="AC332" s="590"/>
      <c r="AD332" s="590"/>
      <c r="AE332" s="590"/>
      <c r="AF332" s="590"/>
      <c r="AG332" s="590"/>
      <c r="AH332" s="590"/>
      <c r="AI332" s="590"/>
      <c r="AJ332" s="590"/>
      <c r="AK332" s="590"/>
      <c r="AL332" s="590"/>
      <c r="AM332" s="590"/>
      <c r="AN332" s="590"/>
      <c r="AO332" s="590"/>
      <c r="AP332" s="590"/>
      <c r="AQ332" s="590"/>
    </row>
    <row r="333" spans="3:43">
      <c r="C333" s="66"/>
      <c r="D333" s="590"/>
      <c r="E333" s="590"/>
      <c r="F333" s="590"/>
      <c r="G333" s="590"/>
      <c r="H333" s="590"/>
      <c r="I333" s="590"/>
      <c r="J333" s="590"/>
      <c r="K333" s="590"/>
      <c r="L333" s="590"/>
      <c r="M333" s="590"/>
      <c r="N333" s="590"/>
      <c r="O333" s="590"/>
      <c r="P333" s="590"/>
      <c r="Q333" s="590"/>
      <c r="R333" s="590"/>
      <c r="S333" s="590"/>
      <c r="T333" s="590"/>
      <c r="U333" s="590"/>
      <c r="V333" s="590"/>
      <c r="W333" s="590"/>
      <c r="X333" s="590"/>
      <c r="Y333" s="590"/>
      <c r="Z333" s="590"/>
      <c r="AA333" s="590"/>
      <c r="AB333" s="590"/>
      <c r="AC333" s="590"/>
      <c r="AD333" s="590"/>
      <c r="AE333" s="590"/>
      <c r="AF333" s="590"/>
      <c r="AG333" s="590"/>
      <c r="AH333" s="590"/>
      <c r="AI333" s="590"/>
      <c r="AJ333" s="590"/>
      <c r="AK333" s="590"/>
      <c r="AL333" s="590"/>
      <c r="AM333" s="590"/>
      <c r="AN333" s="590"/>
      <c r="AO333" s="590"/>
      <c r="AP333" s="590"/>
      <c r="AQ333" s="590"/>
    </row>
    <row r="334" spans="3:43">
      <c r="C334" s="66"/>
      <c r="D334" s="590"/>
      <c r="E334" s="590"/>
      <c r="F334" s="590"/>
      <c r="G334" s="590"/>
      <c r="H334" s="590"/>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row>
    <row r="335" spans="3:43">
      <c r="C335" s="66"/>
      <c r="D335" s="590"/>
      <c r="E335" s="590"/>
      <c r="F335" s="590"/>
      <c r="G335" s="590"/>
      <c r="H335" s="590"/>
      <c r="I335" s="590"/>
      <c r="J335" s="590"/>
      <c r="K335" s="590"/>
      <c r="L335" s="590"/>
      <c r="M335" s="590"/>
      <c r="N335" s="590"/>
      <c r="O335" s="590"/>
      <c r="P335" s="590"/>
      <c r="Q335" s="590"/>
      <c r="R335" s="590"/>
      <c r="S335" s="590"/>
      <c r="T335" s="590"/>
      <c r="U335" s="590"/>
      <c r="V335" s="590"/>
      <c r="W335" s="590"/>
      <c r="X335" s="590"/>
      <c r="Y335" s="590"/>
      <c r="Z335" s="590"/>
      <c r="AA335" s="590"/>
      <c r="AB335" s="590"/>
      <c r="AC335" s="590"/>
      <c r="AD335" s="590"/>
      <c r="AE335" s="590"/>
      <c r="AF335" s="590"/>
      <c r="AG335" s="590"/>
      <c r="AH335" s="590"/>
      <c r="AI335" s="590"/>
      <c r="AJ335" s="590"/>
      <c r="AK335" s="590"/>
      <c r="AL335" s="590"/>
      <c r="AM335" s="590"/>
      <c r="AN335" s="590"/>
      <c r="AO335" s="590"/>
      <c r="AP335" s="590"/>
      <c r="AQ335" s="590"/>
    </row>
    <row r="336" spans="3:43">
      <c r="C336" s="66"/>
      <c r="D336" s="590"/>
      <c r="E336" s="590"/>
      <c r="F336" s="590"/>
      <c r="G336" s="590"/>
      <c r="H336" s="590"/>
      <c r="I336" s="590"/>
      <c r="J336" s="590"/>
      <c r="K336" s="590"/>
      <c r="L336" s="590"/>
      <c r="M336" s="590"/>
      <c r="N336" s="590"/>
      <c r="O336" s="590"/>
      <c r="P336" s="590"/>
      <c r="Q336" s="590"/>
      <c r="R336" s="590"/>
      <c r="S336" s="590"/>
      <c r="T336" s="590"/>
      <c r="U336" s="590"/>
      <c r="V336" s="590"/>
      <c r="W336" s="590"/>
      <c r="X336" s="590"/>
      <c r="Y336" s="590"/>
      <c r="Z336" s="590"/>
      <c r="AA336" s="590"/>
      <c r="AB336" s="590"/>
      <c r="AC336" s="590"/>
      <c r="AD336" s="590"/>
      <c r="AE336" s="590"/>
      <c r="AF336" s="590"/>
      <c r="AG336" s="590"/>
      <c r="AH336" s="590"/>
      <c r="AI336" s="590"/>
      <c r="AJ336" s="590"/>
      <c r="AK336" s="590"/>
      <c r="AL336" s="590"/>
      <c r="AM336" s="590"/>
      <c r="AN336" s="590"/>
      <c r="AO336" s="590"/>
      <c r="AP336" s="590"/>
      <c r="AQ336" s="590"/>
    </row>
    <row r="337" spans="3:43">
      <c r="C337" s="66"/>
      <c r="D337" s="590"/>
      <c r="E337" s="590"/>
      <c r="F337" s="590"/>
      <c r="G337" s="590"/>
      <c r="H337" s="590"/>
      <c r="I337" s="590"/>
      <c r="J337" s="590"/>
      <c r="K337" s="590"/>
      <c r="L337" s="590"/>
      <c r="M337" s="590"/>
      <c r="N337" s="590"/>
      <c r="O337" s="590"/>
      <c r="P337" s="590"/>
      <c r="Q337" s="590"/>
      <c r="R337" s="590"/>
      <c r="S337" s="590"/>
      <c r="T337" s="590"/>
      <c r="U337" s="590"/>
      <c r="V337" s="590"/>
      <c r="W337" s="590"/>
      <c r="X337" s="590"/>
      <c r="Y337" s="590"/>
      <c r="Z337" s="590"/>
      <c r="AA337" s="590"/>
      <c r="AB337" s="590"/>
      <c r="AC337" s="590"/>
      <c r="AD337" s="590"/>
      <c r="AE337" s="590"/>
      <c r="AF337" s="590"/>
      <c r="AG337" s="590"/>
      <c r="AH337" s="590"/>
      <c r="AI337" s="590"/>
      <c r="AJ337" s="590"/>
      <c r="AK337" s="590"/>
      <c r="AL337" s="590"/>
      <c r="AM337" s="590"/>
      <c r="AN337" s="590"/>
      <c r="AO337" s="590"/>
      <c r="AP337" s="590"/>
      <c r="AQ337" s="590"/>
    </row>
    <row r="338" spans="3:43">
      <c r="C338" s="66"/>
      <c r="D338" s="590"/>
      <c r="E338" s="590"/>
      <c r="F338" s="590"/>
      <c r="G338" s="590"/>
      <c r="H338" s="590"/>
      <c r="I338" s="590"/>
      <c r="J338" s="590"/>
      <c r="K338" s="590"/>
      <c r="L338" s="590"/>
      <c r="M338" s="590"/>
      <c r="N338" s="590"/>
      <c r="O338" s="590"/>
      <c r="P338" s="590"/>
      <c r="Q338" s="590"/>
      <c r="R338" s="590"/>
      <c r="S338" s="590"/>
      <c r="T338" s="590"/>
      <c r="U338" s="590"/>
      <c r="V338" s="590"/>
      <c r="W338" s="590"/>
      <c r="X338" s="590"/>
      <c r="Y338" s="590"/>
      <c r="Z338" s="590"/>
      <c r="AA338" s="590"/>
      <c r="AB338" s="590"/>
      <c r="AC338" s="590"/>
      <c r="AD338" s="590"/>
      <c r="AE338" s="590"/>
      <c r="AF338" s="590"/>
      <c r="AG338" s="590"/>
      <c r="AH338" s="590"/>
      <c r="AI338" s="590"/>
      <c r="AJ338" s="590"/>
      <c r="AK338" s="590"/>
      <c r="AL338" s="590"/>
      <c r="AM338" s="590"/>
      <c r="AN338" s="590"/>
      <c r="AO338" s="590"/>
      <c r="AP338" s="590"/>
      <c r="AQ338" s="590"/>
    </row>
    <row r="339" spans="3:43">
      <c r="C339" s="66"/>
      <c r="D339" s="590"/>
      <c r="E339" s="590"/>
      <c r="F339" s="590"/>
      <c r="G339" s="590"/>
      <c r="H339" s="590"/>
      <c r="I339" s="590"/>
      <c r="J339" s="590"/>
      <c r="K339" s="590"/>
      <c r="L339" s="590"/>
      <c r="M339" s="590"/>
      <c r="N339" s="590"/>
      <c r="O339" s="590"/>
      <c r="P339" s="590"/>
      <c r="Q339" s="590"/>
      <c r="R339" s="590"/>
      <c r="S339" s="590"/>
      <c r="T339" s="590"/>
      <c r="U339" s="590"/>
      <c r="V339" s="590"/>
      <c r="W339" s="590"/>
      <c r="X339" s="590"/>
      <c r="Y339" s="590"/>
      <c r="Z339" s="590"/>
      <c r="AA339" s="590"/>
      <c r="AB339" s="590"/>
      <c r="AC339" s="590"/>
      <c r="AD339" s="590"/>
      <c r="AE339" s="590"/>
      <c r="AF339" s="590"/>
      <c r="AG339" s="590"/>
      <c r="AH339" s="590"/>
      <c r="AI339" s="590"/>
      <c r="AJ339" s="590"/>
      <c r="AK339" s="590"/>
      <c r="AL339" s="590"/>
      <c r="AM339" s="590"/>
      <c r="AN339" s="590"/>
      <c r="AO339" s="590"/>
      <c r="AP339" s="590"/>
      <c r="AQ339" s="590"/>
    </row>
    <row r="340" spans="3:43">
      <c r="C340" s="66"/>
      <c r="D340" s="590"/>
      <c r="E340" s="590"/>
      <c r="F340" s="590"/>
      <c r="G340" s="590"/>
      <c r="H340" s="590"/>
      <c r="I340" s="590"/>
      <c r="J340" s="590"/>
      <c r="K340" s="590"/>
      <c r="L340" s="590"/>
      <c r="M340" s="590"/>
      <c r="N340" s="590"/>
      <c r="O340" s="590"/>
      <c r="P340" s="590"/>
      <c r="Q340" s="590"/>
      <c r="R340" s="590"/>
      <c r="S340" s="590"/>
      <c r="T340" s="590"/>
      <c r="U340" s="590"/>
      <c r="V340" s="590"/>
      <c r="W340" s="590"/>
      <c r="X340" s="590"/>
      <c r="Y340" s="590"/>
      <c r="Z340" s="590"/>
      <c r="AA340" s="590"/>
      <c r="AB340" s="590"/>
      <c r="AC340" s="590"/>
      <c r="AD340" s="590"/>
      <c r="AE340" s="590"/>
      <c r="AF340" s="590"/>
      <c r="AG340" s="590"/>
      <c r="AH340" s="590"/>
      <c r="AI340" s="590"/>
      <c r="AJ340" s="590"/>
      <c r="AK340" s="590"/>
      <c r="AL340" s="590"/>
      <c r="AM340" s="590"/>
      <c r="AN340" s="590"/>
      <c r="AO340" s="590"/>
      <c r="AP340" s="590"/>
      <c r="AQ340" s="590"/>
    </row>
    <row r="341" spans="3:43">
      <c r="C341" s="66"/>
      <c r="D341" s="590"/>
      <c r="E341" s="590"/>
      <c r="F341" s="590"/>
      <c r="G341" s="590"/>
      <c r="H341" s="590"/>
      <c r="I341" s="590"/>
      <c r="J341" s="590"/>
      <c r="K341" s="590"/>
      <c r="L341" s="590"/>
      <c r="M341" s="590"/>
      <c r="N341" s="590"/>
      <c r="O341" s="590"/>
      <c r="P341" s="590"/>
      <c r="Q341" s="590"/>
      <c r="R341" s="590"/>
      <c r="S341" s="590"/>
      <c r="T341" s="590"/>
      <c r="U341" s="590"/>
      <c r="V341" s="590"/>
      <c r="W341" s="590"/>
      <c r="X341" s="590"/>
      <c r="Y341" s="590"/>
      <c r="Z341" s="590"/>
      <c r="AA341" s="590"/>
      <c r="AB341" s="590"/>
      <c r="AC341" s="590"/>
      <c r="AD341" s="590"/>
      <c r="AE341" s="590"/>
      <c r="AF341" s="590"/>
      <c r="AG341" s="590"/>
      <c r="AH341" s="590"/>
      <c r="AI341" s="590"/>
      <c r="AJ341" s="590"/>
      <c r="AK341" s="590"/>
      <c r="AL341" s="590"/>
      <c r="AM341" s="590"/>
      <c r="AN341" s="590"/>
      <c r="AO341" s="590"/>
      <c r="AP341" s="590"/>
      <c r="AQ341" s="590"/>
    </row>
    <row r="342" spans="3:43">
      <c r="C342" s="66"/>
      <c r="D342" s="590"/>
      <c r="E342" s="590"/>
      <c r="F342" s="590"/>
      <c r="G342" s="590"/>
      <c r="H342" s="590"/>
      <c r="I342" s="590"/>
      <c r="J342" s="590"/>
      <c r="K342" s="590"/>
      <c r="L342" s="590"/>
      <c r="M342" s="590"/>
      <c r="N342" s="590"/>
      <c r="O342" s="590"/>
      <c r="P342" s="590"/>
      <c r="Q342" s="590"/>
      <c r="R342" s="590"/>
      <c r="S342" s="590"/>
      <c r="T342" s="590"/>
      <c r="U342" s="590"/>
      <c r="V342" s="590"/>
      <c r="W342" s="590"/>
      <c r="X342" s="590"/>
      <c r="Y342" s="590"/>
      <c r="Z342" s="590"/>
      <c r="AA342" s="590"/>
      <c r="AB342" s="590"/>
      <c r="AC342" s="590"/>
      <c r="AD342" s="590"/>
      <c r="AE342" s="590"/>
      <c r="AF342" s="590"/>
      <c r="AG342" s="590"/>
      <c r="AH342" s="590"/>
      <c r="AI342" s="590"/>
      <c r="AJ342" s="590"/>
      <c r="AK342" s="590"/>
      <c r="AL342" s="590"/>
      <c r="AM342" s="590"/>
      <c r="AN342" s="590"/>
      <c r="AO342" s="590"/>
      <c r="AP342" s="590"/>
      <c r="AQ342" s="590"/>
    </row>
    <row r="343" spans="3:43">
      <c r="C343" s="66"/>
      <c r="D343" s="590"/>
      <c r="E343" s="590"/>
      <c r="F343" s="590"/>
      <c r="G343" s="590"/>
      <c r="H343" s="590"/>
      <c r="I343" s="590"/>
      <c r="J343" s="590"/>
      <c r="K343" s="590"/>
      <c r="L343" s="590"/>
      <c r="M343" s="590"/>
      <c r="N343" s="590"/>
      <c r="O343" s="590"/>
      <c r="P343" s="590"/>
      <c r="Q343" s="590"/>
      <c r="R343" s="590"/>
      <c r="S343" s="590"/>
      <c r="T343" s="590"/>
      <c r="U343" s="590"/>
      <c r="V343" s="590"/>
      <c r="W343" s="590"/>
      <c r="X343" s="590"/>
      <c r="Y343" s="590"/>
      <c r="Z343" s="590"/>
      <c r="AA343" s="590"/>
      <c r="AB343" s="590"/>
      <c r="AC343" s="590"/>
      <c r="AD343" s="590"/>
      <c r="AE343" s="590"/>
      <c r="AF343" s="590"/>
      <c r="AG343" s="590"/>
      <c r="AH343" s="590"/>
      <c r="AI343" s="590"/>
      <c r="AJ343" s="590"/>
      <c r="AK343" s="590"/>
      <c r="AL343" s="590"/>
      <c r="AM343" s="590"/>
      <c r="AN343" s="590"/>
      <c r="AO343" s="590"/>
      <c r="AP343" s="590"/>
      <c r="AQ343" s="590"/>
    </row>
    <row r="344" spans="3:43">
      <c r="C344" s="66"/>
      <c r="D344" s="590"/>
      <c r="E344" s="590"/>
      <c r="F344" s="590"/>
      <c r="G344" s="590"/>
      <c r="H344" s="590"/>
      <c r="I344" s="590"/>
      <c r="J344" s="590"/>
      <c r="K344" s="590"/>
      <c r="L344" s="590"/>
      <c r="M344" s="590"/>
      <c r="N344" s="590"/>
      <c r="O344" s="590"/>
      <c r="P344" s="590"/>
      <c r="Q344" s="590"/>
      <c r="R344" s="590"/>
      <c r="S344" s="590"/>
      <c r="T344" s="590"/>
      <c r="U344" s="590"/>
      <c r="V344" s="590"/>
      <c r="W344" s="590"/>
      <c r="X344" s="590"/>
      <c r="Y344" s="590"/>
      <c r="Z344" s="590"/>
      <c r="AA344" s="590"/>
      <c r="AB344" s="590"/>
      <c r="AC344" s="590"/>
      <c r="AD344" s="590"/>
      <c r="AE344" s="590"/>
      <c r="AF344" s="590"/>
      <c r="AG344" s="590"/>
      <c r="AH344" s="590"/>
      <c r="AI344" s="590"/>
      <c r="AJ344" s="590"/>
      <c r="AK344" s="590"/>
      <c r="AL344" s="590"/>
      <c r="AM344" s="590"/>
      <c r="AN344" s="590"/>
      <c r="AO344" s="590"/>
      <c r="AP344" s="590"/>
      <c r="AQ344" s="590"/>
    </row>
    <row r="345" spans="3:43">
      <c r="C345" s="66"/>
      <c r="D345" s="590"/>
      <c r="E345" s="590"/>
      <c r="F345" s="590"/>
      <c r="G345" s="590"/>
      <c r="H345" s="590"/>
      <c r="I345" s="590"/>
      <c r="J345" s="590"/>
      <c r="K345" s="590"/>
      <c r="L345" s="590"/>
      <c r="M345" s="590"/>
      <c r="N345" s="590"/>
      <c r="O345" s="590"/>
      <c r="P345" s="590"/>
      <c r="Q345" s="590"/>
      <c r="R345" s="590"/>
      <c r="S345" s="590"/>
      <c r="T345" s="590"/>
      <c r="U345" s="590"/>
      <c r="V345" s="590"/>
      <c r="W345" s="590"/>
      <c r="X345" s="590"/>
      <c r="Y345" s="590"/>
      <c r="Z345" s="590"/>
      <c r="AA345" s="590"/>
      <c r="AB345" s="590"/>
      <c r="AC345" s="590"/>
      <c r="AD345" s="590"/>
      <c r="AE345" s="590"/>
      <c r="AF345" s="590"/>
      <c r="AG345" s="590"/>
      <c r="AH345" s="590"/>
      <c r="AI345" s="590"/>
      <c r="AJ345" s="590"/>
      <c r="AK345" s="590"/>
      <c r="AL345" s="590"/>
      <c r="AM345" s="590"/>
      <c r="AN345" s="590"/>
      <c r="AO345" s="590"/>
      <c r="AP345" s="590"/>
      <c r="AQ345" s="590"/>
    </row>
    <row r="346" spans="3:43">
      <c r="C346" s="66"/>
      <c r="D346" s="590"/>
      <c r="E346" s="590"/>
      <c r="F346" s="590"/>
      <c r="G346" s="590"/>
      <c r="H346" s="590"/>
      <c r="I346" s="590"/>
      <c r="J346" s="590"/>
      <c r="K346" s="590"/>
      <c r="L346" s="590"/>
      <c r="M346" s="590"/>
      <c r="N346" s="590"/>
      <c r="O346" s="590"/>
      <c r="P346" s="590"/>
      <c r="Q346" s="590"/>
      <c r="R346" s="590"/>
      <c r="S346" s="590"/>
      <c r="T346" s="590"/>
      <c r="U346" s="590"/>
      <c r="V346" s="590"/>
      <c r="W346" s="590"/>
      <c r="X346" s="590"/>
      <c r="Y346" s="590"/>
      <c r="Z346" s="590"/>
      <c r="AA346" s="590"/>
      <c r="AB346" s="590"/>
      <c r="AC346" s="590"/>
      <c r="AD346" s="590"/>
      <c r="AE346" s="590"/>
      <c r="AF346" s="590"/>
      <c r="AG346" s="590"/>
      <c r="AH346" s="590"/>
      <c r="AI346" s="590"/>
      <c r="AJ346" s="590"/>
      <c r="AK346" s="590"/>
      <c r="AL346" s="590"/>
      <c r="AM346" s="590"/>
      <c r="AN346" s="590"/>
      <c r="AO346" s="590"/>
      <c r="AP346" s="590"/>
      <c r="AQ346" s="590"/>
    </row>
    <row r="347" spans="3:43">
      <c r="C347" s="66"/>
      <c r="D347" s="590"/>
      <c r="E347" s="590"/>
      <c r="F347" s="590"/>
      <c r="G347" s="590"/>
      <c r="H347" s="590"/>
      <c r="I347" s="590"/>
      <c r="J347" s="590"/>
      <c r="K347" s="590"/>
      <c r="L347" s="590"/>
      <c r="M347" s="590"/>
      <c r="N347" s="590"/>
      <c r="O347" s="590"/>
      <c r="P347" s="590"/>
      <c r="Q347" s="590"/>
      <c r="R347" s="590"/>
      <c r="S347" s="590"/>
      <c r="T347" s="590"/>
      <c r="U347" s="590"/>
      <c r="V347" s="590"/>
      <c r="W347" s="590"/>
      <c r="X347" s="590"/>
      <c r="Y347" s="590"/>
      <c r="Z347" s="590"/>
      <c r="AA347" s="590"/>
      <c r="AB347" s="590"/>
      <c r="AC347" s="590"/>
      <c r="AD347" s="590"/>
      <c r="AE347" s="590"/>
      <c r="AF347" s="590"/>
      <c r="AG347" s="590"/>
      <c r="AH347" s="590"/>
      <c r="AI347" s="590"/>
      <c r="AJ347" s="590"/>
      <c r="AK347" s="590"/>
      <c r="AL347" s="590"/>
      <c r="AM347" s="590"/>
      <c r="AN347" s="590"/>
      <c r="AO347" s="590"/>
      <c r="AP347" s="590"/>
      <c r="AQ347" s="590"/>
    </row>
    <row r="348" spans="3:43">
      <c r="C348" s="66"/>
      <c r="D348" s="590"/>
      <c r="E348" s="590"/>
      <c r="F348" s="590"/>
      <c r="G348" s="590"/>
      <c r="H348" s="590"/>
      <c r="I348" s="590"/>
      <c r="J348" s="590"/>
      <c r="K348" s="590"/>
      <c r="L348" s="590"/>
      <c r="M348" s="590"/>
      <c r="N348" s="590"/>
      <c r="O348" s="590"/>
      <c r="P348" s="590"/>
      <c r="Q348" s="590"/>
      <c r="R348" s="590"/>
      <c r="S348" s="590"/>
      <c r="T348" s="590"/>
      <c r="U348" s="590"/>
      <c r="V348" s="590"/>
      <c r="W348" s="590"/>
      <c r="X348" s="590"/>
      <c r="Y348" s="590"/>
      <c r="Z348" s="590"/>
      <c r="AA348" s="590"/>
      <c r="AB348" s="590"/>
      <c r="AC348" s="590"/>
      <c r="AD348" s="590"/>
      <c r="AE348" s="590"/>
      <c r="AF348" s="590"/>
      <c r="AG348" s="590"/>
      <c r="AH348" s="590"/>
      <c r="AI348" s="590"/>
      <c r="AJ348" s="590"/>
      <c r="AK348" s="590"/>
      <c r="AL348" s="590"/>
      <c r="AM348" s="590"/>
      <c r="AN348" s="590"/>
      <c r="AO348" s="590"/>
      <c r="AP348" s="590"/>
      <c r="AQ348" s="590"/>
    </row>
    <row r="349" spans="3:43">
      <c r="C349" s="66"/>
      <c r="D349" s="590"/>
      <c r="E349" s="590"/>
      <c r="F349" s="590"/>
      <c r="G349" s="590"/>
      <c r="H349" s="590"/>
      <c r="I349" s="590"/>
      <c r="J349" s="590"/>
      <c r="K349" s="590"/>
      <c r="L349" s="590"/>
      <c r="M349" s="590"/>
      <c r="N349" s="590"/>
      <c r="O349" s="590"/>
      <c r="P349" s="590"/>
      <c r="Q349" s="590"/>
      <c r="R349" s="590"/>
      <c r="S349" s="590"/>
      <c r="T349" s="590"/>
      <c r="U349" s="590"/>
      <c r="V349" s="590"/>
      <c r="W349" s="590"/>
      <c r="X349" s="590"/>
      <c r="Y349" s="590"/>
      <c r="Z349" s="590"/>
      <c r="AA349" s="590"/>
      <c r="AB349" s="590"/>
      <c r="AC349" s="590"/>
      <c r="AD349" s="590"/>
      <c r="AE349" s="590"/>
      <c r="AF349" s="590"/>
      <c r="AG349" s="590"/>
      <c r="AH349" s="590"/>
      <c r="AI349" s="590"/>
      <c r="AJ349" s="590"/>
      <c r="AK349" s="590"/>
      <c r="AL349" s="590"/>
      <c r="AM349" s="590"/>
      <c r="AN349" s="590"/>
      <c r="AO349" s="590"/>
      <c r="AP349" s="590"/>
      <c r="AQ349" s="590"/>
    </row>
    <row r="350" spans="3:43">
      <c r="C350" s="66"/>
      <c r="D350" s="590"/>
      <c r="E350" s="590"/>
      <c r="F350" s="590"/>
      <c r="G350" s="590"/>
      <c r="H350" s="590"/>
      <c r="I350" s="590"/>
      <c r="J350" s="590"/>
      <c r="K350" s="590"/>
      <c r="L350" s="590"/>
      <c r="M350" s="590"/>
      <c r="N350" s="590"/>
      <c r="O350" s="590"/>
      <c r="P350" s="590"/>
      <c r="Q350" s="590"/>
      <c r="R350" s="590"/>
      <c r="S350" s="590"/>
      <c r="T350" s="590"/>
      <c r="U350" s="590"/>
      <c r="V350" s="590"/>
      <c r="W350" s="590"/>
      <c r="X350" s="590"/>
      <c r="Y350" s="590"/>
      <c r="Z350" s="590"/>
      <c r="AA350" s="590"/>
      <c r="AB350" s="590"/>
      <c r="AC350" s="590"/>
      <c r="AD350" s="590"/>
      <c r="AE350" s="590"/>
      <c r="AF350" s="590"/>
      <c r="AG350" s="590"/>
      <c r="AH350" s="590"/>
      <c r="AI350" s="590"/>
      <c r="AJ350" s="590"/>
      <c r="AK350" s="590"/>
      <c r="AL350" s="590"/>
      <c r="AM350" s="590"/>
      <c r="AN350" s="590"/>
      <c r="AO350" s="590"/>
      <c r="AP350" s="590"/>
      <c r="AQ350" s="590"/>
    </row>
    <row r="351" spans="3:43">
      <c r="C351" s="66"/>
      <c r="D351" s="590"/>
      <c r="E351" s="590"/>
      <c r="F351" s="590"/>
      <c r="G351" s="590"/>
      <c r="H351" s="590"/>
      <c r="I351" s="590"/>
      <c r="J351" s="590"/>
      <c r="K351" s="590"/>
      <c r="L351" s="590"/>
      <c r="M351" s="590"/>
      <c r="N351" s="590"/>
      <c r="O351" s="590"/>
      <c r="P351" s="590"/>
      <c r="Q351" s="590"/>
      <c r="R351" s="590"/>
      <c r="S351" s="590"/>
      <c r="T351" s="590"/>
      <c r="U351" s="590"/>
      <c r="V351" s="590"/>
      <c r="W351" s="590"/>
      <c r="X351" s="590"/>
      <c r="Y351" s="590"/>
      <c r="Z351" s="590"/>
      <c r="AA351" s="590"/>
      <c r="AB351" s="590"/>
      <c r="AC351" s="590"/>
      <c r="AD351" s="590"/>
      <c r="AE351" s="590"/>
      <c r="AF351" s="590"/>
      <c r="AG351" s="590"/>
      <c r="AH351" s="590"/>
      <c r="AI351" s="590"/>
      <c r="AJ351" s="590"/>
      <c r="AK351" s="590"/>
      <c r="AL351" s="590"/>
      <c r="AM351" s="590"/>
      <c r="AN351" s="590"/>
      <c r="AO351" s="590"/>
      <c r="AP351" s="590"/>
      <c r="AQ351" s="590"/>
    </row>
    <row r="352" spans="3:43">
      <c r="C352" s="66"/>
      <c r="D352" s="590"/>
      <c r="E352" s="590"/>
      <c r="F352" s="590"/>
      <c r="G352" s="590"/>
      <c r="H352" s="590"/>
      <c r="I352" s="590"/>
      <c r="J352" s="590"/>
      <c r="K352" s="590"/>
      <c r="L352" s="590"/>
      <c r="M352" s="590"/>
      <c r="N352" s="590"/>
      <c r="O352" s="590"/>
      <c r="P352" s="590"/>
      <c r="Q352" s="590"/>
      <c r="R352" s="590"/>
      <c r="S352" s="590"/>
      <c r="T352" s="590"/>
      <c r="U352" s="590"/>
      <c r="V352" s="590"/>
      <c r="W352" s="590"/>
      <c r="X352" s="590"/>
      <c r="Y352" s="590"/>
      <c r="Z352" s="590"/>
      <c r="AA352" s="590"/>
      <c r="AB352" s="590"/>
      <c r="AC352" s="590"/>
      <c r="AD352" s="590"/>
      <c r="AE352" s="590"/>
      <c r="AF352" s="590"/>
      <c r="AG352" s="590"/>
      <c r="AH352" s="590"/>
      <c r="AI352" s="590"/>
      <c r="AJ352" s="590"/>
      <c r="AK352" s="590"/>
      <c r="AL352" s="590"/>
      <c r="AM352" s="590"/>
      <c r="AN352" s="590"/>
      <c r="AO352" s="590"/>
      <c r="AP352" s="590"/>
      <c r="AQ352" s="590"/>
    </row>
    <row r="353" spans="3:43">
      <c r="C353" s="66"/>
      <c r="D353" s="590"/>
      <c r="E353" s="590"/>
      <c r="F353" s="590"/>
      <c r="G353" s="590"/>
      <c r="H353" s="590"/>
      <c r="I353" s="590"/>
      <c r="J353" s="590"/>
      <c r="K353" s="590"/>
      <c r="L353" s="590"/>
      <c r="M353" s="590"/>
      <c r="N353" s="590"/>
      <c r="O353" s="590"/>
      <c r="P353" s="590"/>
      <c r="Q353" s="590"/>
      <c r="R353" s="590"/>
      <c r="S353" s="590"/>
      <c r="T353" s="590"/>
      <c r="U353" s="590"/>
      <c r="V353" s="590"/>
      <c r="W353" s="590"/>
      <c r="X353" s="590"/>
      <c r="Y353" s="590"/>
      <c r="Z353" s="590"/>
      <c r="AA353" s="590"/>
      <c r="AB353" s="590"/>
      <c r="AC353" s="590"/>
      <c r="AD353" s="590"/>
      <c r="AE353" s="590"/>
      <c r="AF353" s="590"/>
      <c r="AG353" s="590"/>
      <c r="AH353" s="590"/>
      <c r="AI353" s="590"/>
      <c r="AJ353" s="590"/>
      <c r="AK353" s="590"/>
      <c r="AL353" s="590"/>
      <c r="AM353" s="590"/>
      <c r="AN353" s="590"/>
      <c r="AO353" s="590"/>
      <c r="AP353" s="590"/>
      <c r="AQ353" s="590"/>
    </row>
    <row r="354" spans="3:43">
      <c r="C354" s="66"/>
      <c r="D354" s="590"/>
      <c r="E354" s="590"/>
      <c r="F354" s="590"/>
      <c r="G354" s="590"/>
      <c r="H354" s="590"/>
      <c r="I354" s="590"/>
      <c r="J354" s="590"/>
      <c r="K354" s="590"/>
      <c r="L354" s="590"/>
      <c r="M354" s="590"/>
      <c r="N354" s="590"/>
      <c r="O354" s="590"/>
      <c r="P354" s="590"/>
      <c r="Q354" s="590"/>
      <c r="R354" s="590"/>
      <c r="S354" s="590"/>
      <c r="T354" s="590"/>
      <c r="U354" s="590"/>
      <c r="V354" s="590"/>
      <c r="W354" s="590"/>
      <c r="X354" s="590"/>
      <c r="Y354" s="590"/>
      <c r="Z354" s="590"/>
      <c r="AA354" s="590"/>
      <c r="AB354" s="590"/>
      <c r="AC354" s="590"/>
      <c r="AD354" s="590"/>
      <c r="AE354" s="590"/>
      <c r="AF354" s="590"/>
      <c r="AG354" s="590"/>
      <c r="AH354" s="590"/>
      <c r="AI354" s="590"/>
      <c r="AJ354" s="590"/>
      <c r="AK354" s="590"/>
      <c r="AL354" s="590"/>
      <c r="AM354" s="590"/>
      <c r="AN354" s="590"/>
      <c r="AO354" s="590"/>
      <c r="AP354" s="590"/>
      <c r="AQ354" s="590"/>
    </row>
    <row r="355" spans="3:43">
      <c r="C355" s="66"/>
      <c r="D355" s="590"/>
      <c r="E355" s="590"/>
      <c r="F355" s="590"/>
      <c r="G355" s="590"/>
      <c r="H355" s="590"/>
      <c r="I355" s="590"/>
      <c r="J355" s="590"/>
      <c r="K355" s="590"/>
      <c r="L355" s="590"/>
      <c r="M355" s="590"/>
      <c r="N355" s="590"/>
      <c r="O355" s="590"/>
      <c r="P355" s="590"/>
      <c r="Q355" s="590"/>
      <c r="R355" s="590"/>
      <c r="S355" s="590"/>
      <c r="T355" s="590"/>
      <c r="U355" s="590"/>
      <c r="V355" s="590"/>
      <c r="W355" s="590"/>
      <c r="X355" s="590"/>
      <c r="Y355" s="590"/>
      <c r="Z355" s="590"/>
      <c r="AA355" s="590"/>
      <c r="AB355" s="590"/>
      <c r="AC355" s="590"/>
      <c r="AD355" s="590"/>
      <c r="AE355" s="590"/>
      <c r="AF355" s="590"/>
      <c r="AG355" s="590"/>
      <c r="AH355" s="590"/>
      <c r="AI355" s="590"/>
      <c r="AJ355" s="590"/>
      <c r="AK355" s="590"/>
      <c r="AL355" s="590"/>
      <c r="AM355" s="590"/>
      <c r="AN355" s="590"/>
      <c r="AO355" s="590"/>
      <c r="AP355" s="590"/>
      <c r="AQ355" s="590"/>
    </row>
    <row r="356" spans="3:43">
      <c r="C356" s="66"/>
      <c r="D356" s="590"/>
      <c r="E356" s="590"/>
      <c r="F356" s="590"/>
      <c r="G356" s="590"/>
      <c r="H356" s="590"/>
      <c r="I356" s="590"/>
      <c r="J356" s="590"/>
      <c r="K356" s="590"/>
      <c r="L356" s="590"/>
      <c r="M356" s="590"/>
      <c r="N356" s="590"/>
      <c r="O356" s="590"/>
      <c r="P356" s="590"/>
      <c r="Q356" s="590"/>
      <c r="R356" s="590"/>
      <c r="S356" s="590"/>
      <c r="T356" s="590"/>
      <c r="U356" s="590"/>
      <c r="V356" s="590"/>
      <c r="W356" s="590"/>
      <c r="X356" s="590"/>
      <c r="Y356" s="590"/>
      <c r="Z356" s="590"/>
      <c r="AA356" s="590"/>
      <c r="AB356" s="590"/>
      <c r="AC356" s="590"/>
      <c r="AD356" s="590"/>
      <c r="AE356" s="590"/>
      <c r="AF356" s="590"/>
      <c r="AG356" s="590"/>
      <c r="AH356" s="590"/>
      <c r="AI356" s="590"/>
      <c r="AJ356" s="590"/>
      <c r="AK356" s="590"/>
      <c r="AL356" s="590"/>
      <c r="AM356" s="590"/>
      <c r="AN356" s="590"/>
      <c r="AO356" s="590"/>
      <c r="AP356" s="590"/>
      <c r="AQ356" s="590"/>
    </row>
    <row r="357" spans="3:43">
      <c r="C357" s="66"/>
      <c r="D357" s="590"/>
      <c r="E357" s="590"/>
      <c r="F357" s="590"/>
      <c r="G357" s="590"/>
      <c r="H357" s="590"/>
      <c r="I357" s="590"/>
      <c r="J357" s="590"/>
      <c r="K357" s="590"/>
      <c r="L357" s="590"/>
      <c r="M357" s="590"/>
      <c r="N357" s="590"/>
      <c r="O357" s="590"/>
      <c r="P357" s="590"/>
      <c r="Q357" s="590"/>
      <c r="R357" s="590"/>
      <c r="S357" s="590"/>
      <c r="T357" s="590"/>
      <c r="U357" s="590"/>
      <c r="V357" s="590"/>
      <c r="W357" s="590"/>
      <c r="X357" s="590"/>
      <c r="Y357" s="590"/>
      <c r="Z357" s="590"/>
      <c r="AA357" s="590"/>
      <c r="AB357" s="590"/>
      <c r="AC357" s="590"/>
      <c r="AD357" s="590"/>
      <c r="AE357" s="590"/>
      <c r="AF357" s="590"/>
      <c r="AG357" s="590"/>
      <c r="AH357" s="590"/>
      <c r="AI357" s="590"/>
      <c r="AJ357" s="590"/>
      <c r="AK357" s="590"/>
      <c r="AL357" s="590"/>
      <c r="AM357" s="590"/>
      <c r="AN357" s="590"/>
      <c r="AO357" s="590"/>
      <c r="AP357" s="590"/>
      <c r="AQ357" s="590"/>
    </row>
    <row r="358" spans="3:43">
      <c r="C358" s="66"/>
      <c r="D358" s="590"/>
      <c r="E358" s="590"/>
      <c r="F358" s="590"/>
      <c r="G358" s="590"/>
      <c r="H358" s="590"/>
      <c r="I358" s="590"/>
      <c r="J358" s="590"/>
      <c r="K358" s="590"/>
      <c r="L358" s="590"/>
      <c r="M358" s="590"/>
      <c r="N358" s="590"/>
      <c r="O358" s="590"/>
      <c r="P358" s="590"/>
      <c r="Q358" s="590"/>
      <c r="R358" s="590"/>
      <c r="S358" s="590"/>
      <c r="T358" s="590"/>
      <c r="U358" s="590"/>
      <c r="V358" s="590"/>
      <c r="W358" s="590"/>
      <c r="X358" s="590"/>
      <c r="Y358" s="590"/>
      <c r="Z358" s="590"/>
      <c r="AA358" s="590"/>
      <c r="AB358" s="590"/>
      <c r="AC358" s="590"/>
      <c r="AD358" s="590"/>
      <c r="AE358" s="590"/>
      <c r="AF358" s="590"/>
      <c r="AG358" s="590"/>
      <c r="AH358" s="590"/>
      <c r="AI358" s="590"/>
      <c r="AJ358" s="590"/>
      <c r="AK358" s="590"/>
      <c r="AL358" s="590"/>
      <c r="AM358" s="590"/>
      <c r="AN358" s="590"/>
      <c r="AO358" s="590"/>
      <c r="AP358" s="590"/>
      <c r="AQ358" s="590"/>
    </row>
    <row r="359" spans="3:43">
      <c r="C359" s="66"/>
      <c r="D359" s="590"/>
      <c r="E359" s="590"/>
      <c r="F359" s="590"/>
      <c r="G359" s="590"/>
      <c r="H359" s="590"/>
      <c r="I359" s="590"/>
      <c r="J359" s="590"/>
      <c r="K359" s="590"/>
      <c r="L359" s="590"/>
      <c r="M359" s="590"/>
      <c r="N359" s="590"/>
      <c r="O359" s="590"/>
      <c r="P359" s="590"/>
      <c r="Q359" s="590"/>
      <c r="R359" s="590"/>
      <c r="S359" s="590"/>
      <c r="T359" s="590"/>
      <c r="U359" s="590"/>
      <c r="V359" s="590"/>
      <c r="W359" s="590"/>
      <c r="X359" s="590"/>
      <c r="Y359" s="590"/>
      <c r="Z359" s="590"/>
      <c r="AA359" s="590"/>
      <c r="AB359" s="590"/>
      <c r="AC359" s="590"/>
      <c r="AD359" s="590"/>
      <c r="AE359" s="590"/>
      <c r="AF359" s="590"/>
      <c r="AG359" s="590"/>
      <c r="AH359" s="590"/>
      <c r="AI359" s="590"/>
      <c r="AJ359" s="590"/>
      <c r="AK359" s="590"/>
      <c r="AL359" s="590"/>
      <c r="AM359" s="590"/>
      <c r="AN359" s="590"/>
      <c r="AO359" s="590"/>
      <c r="AP359" s="590"/>
      <c r="AQ359" s="590"/>
    </row>
    <row r="360" spans="3:43">
      <c r="C360" s="66"/>
      <c r="D360" s="590"/>
      <c r="E360" s="590"/>
      <c r="F360" s="590"/>
      <c r="G360" s="590"/>
      <c r="H360" s="590"/>
      <c r="I360" s="590"/>
      <c r="J360" s="590"/>
      <c r="K360" s="590"/>
      <c r="L360" s="590"/>
      <c r="M360" s="590"/>
      <c r="N360" s="590"/>
      <c r="O360" s="590"/>
      <c r="P360" s="590"/>
      <c r="Q360" s="590"/>
      <c r="R360" s="590"/>
      <c r="S360" s="590"/>
      <c r="T360" s="590"/>
      <c r="U360" s="590"/>
      <c r="V360" s="590"/>
      <c r="W360" s="590"/>
      <c r="X360" s="590"/>
      <c r="Y360" s="590"/>
      <c r="Z360" s="590"/>
      <c r="AA360" s="590"/>
      <c r="AB360" s="590"/>
      <c r="AC360" s="590"/>
      <c r="AD360" s="590"/>
      <c r="AE360" s="590"/>
      <c r="AF360" s="590"/>
      <c r="AG360" s="590"/>
      <c r="AH360" s="590"/>
      <c r="AI360" s="590"/>
      <c r="AJ360" s="590"/>
      <c r="AK360" s="590"/>
      <c r="AL360" s="590"/>
      <c r="AM360" s="590"/>
      <c r="AN360" s="590"/>
      <c r="AO360" s="590"/>
      <c r="AP360" s="590"/>
      <c r="AQ360" s="590"/>
    </row>
    <row r="361" spans="3:43">
      <c r="C361" s="66"/>
      <c r="D361" s="590"/>
      <c r="E361" s="590"/>
      <c r="F361" s="590"/>
      <c r="G361" s="590"/>
      <c r="H361" s="590"/>
      <c r="I361" s="590"/>
      <c r="J361" s="590"/>
      <c r="K361" s="590"/>
      <c r="L361" s="590"/>
      <c r="M361" s="590"/>
      <c r="N361" s="590"/>
      <c r="O361" s="590"/>
      <c r="P361" s="590"/>
      <c r="Q361" s="590"/>
      <c r="R361" s="590"/>
      <c r="S361" s="590"/>
      <c r="T361" s="590"/>
      <c r="U361" s="590"/>
      <c r="V361" s="590"/>
      <c r="W361" s="590"/>
      <c r="X361" s="590"/>
      <c r="Y361" s="590"/>
      <c r="Z361" s="590"/>
      <c r="AA361" s="590"/>
      <c r="AB361" s="590"/>
      <c r="AC361" s="590"/>
      <c r="AD361" s="590"/>
      <c r="AE361" s="590"/>
      <c r="AF361" s="590"/>
      <c r="AG361" s="590"/>
      <c r="AH361" s="590"/>
      <c r="AI361" s="590"/>
      <c r="AJ361" s="590"/>
      <c r="AK361" s="590"/>
      <c r="AL361" s="590"/>
      <c r="AM361" s="590"/>
      <c r="AN361" s="590"/>
      <c r="AO361" s="590"/>
      <c r="AP361" s="590"/>
      <c r="AQ361" s="590"/>
    </row>
    <row r="362" spans="3:43">
      <c r="C362" s="66"/>
      <c r="D362" s="590"/>
      <c r="E362" s="590"/>
      <c r="F362" s="590"/>
      <c r="G362" s="590"/>
      <c r="H362" s="590"/>
      <c r="I362" s="590"/>
      <c r="J362" s="590"/>
      <c r="K362" s="590"/>
      <c r="L362" s="590"/>
      <c r="M362" s="590"/>
      <c r="N362" s="590"/>
      <c r="O362" s="590"/>
      <c r="P362" s="590"/>
      <c r="Q362" s="590"/>
      <c r="R362" s="590"/>
      <c r="S362" s="590"/>
      <c r="T362" s="590"/>
      <c r="U362" s="590"/>
      <c r="V362" s="590"/>
      <c r="W362" s="590"/>
      <c r="X362" s="590"/>
      <c r="Y362" s="590"/>
      <c r="Z362" s="590"/>
      <c r="AA362" s="590"/>
      <c r="AB362" s="590"/>
      <c r="AC362" s="590"/>
      <c r="AD362" s="590"/>
      <c r="AE362" s="590"/>
      <c r="AF362" s="590"/>
      <c r="AG362" s="590"/>
      <c r="AH362" s="590"/>
      <c r="AI362" s="590"/>
      <c r="AJ362" s="590"/>
      <c r="AK362" s="590"/>
      <c r="AL362" s="590"/>
      <c r="AM362" s="590"/>
      <c r="AN362" s="590"/>
      <c r="AO362" s="590"/>
      <c r="AP362" s="590"/>
      <c r="AQ362" s="590"/>
    </row>
    <row r="363" spans="3:43">
      <c r="C363" s="66"/>
      <c r="D363" s="590"/>
      <c r="E363" s="590"/>
      <c r="F363" s="590"/>
      <c r="G363" s="590"/>
      <c r="H363" s="590"/>
      <c r="I363" s="590"/>
      <c r="J363" s="590"/>
      <c r="K363" s="590"/>
      <c r="L363" s="590"/>
      <c r="M363" s="590"/>
      <c r="N363" s="590"/>
      <c r="O363" s="590"/>
      <c r="P363" s="590"/>
      <c r="Q363" s="590"/>
      <c r="R363" s="590"/>
      <c r="S363" s="590"/>
      <c r="T363" s="590"/>
      <c r="U363" s="590"/>
      <c r="V363" s="590"/>
      <c r="W363" s="590"/>
      <c r="X363" s="590"/>
      <c r="Y363" s="590"/>
      <c r="Z363" s="590"/>
      <c r="AA363" s="590"/>
      <c r="AB363" s="590"/>
      <c r="AC363" s="590"/>
      <c r="AD363" s="590"/>
      <c r="AE363" s="590"/>
      <c r="AF363" s="590"/>
      <c r="AG363" s="590"/>
      <c r="AH363" s="590"/>
      <c r="AI363" s="590"/>
      <c r="AJ363" s="590"/>
      <c r="AK363" s="590"/>
      <c r="AL363" s="590"/>
      <c r="AM363" s="590"/>
      <c r="AN363" s="590"/>
      <c r="AO363" s="590"/>
      <c r="AP363" s="590"/>
      <c r="AQ363" s="590"/>
    </row>
    <row r="364" spans="3:43">
      <c r="C364" s="66"/>
      <c r="D364" s="590"/>
      <c r="E364" s="590"/>
      <c r="F364" s="590"/>
      <c r="G364" s="590"/>
      <c r="H364" s="590"/>
      <c r="I364" s="590"/>
      <c r="J364" s="590"/>
      <c r="K364" s="590"/>
      <c r="L364" s="590"/>
      <c r="M364" s="590"/>
      <c r="N364" s="590"/>
      <c r="O364" s="590"/>
      <c r="P364" s="590"/>
      <c r="Q364" s="590"/>
      <c r="R364" s="590"/>
      <c r="S364" s="590"/>
      <c r="T364" s="590"/>
      <c r="U364" s="590"/>
      <c r="V364" s="590"/>
      <c r="W364" s="590"/>
      <c r="X364" s="590"/>
      <c r="Y364" s="590"/>
      <c r="Z364" s="590"/>
      <c r="AA364" s="590"/>
      <c r="AB364" s="590"/>
      <c r="AC364" s="590"/>
      <c r="AD364" s="590"/>
      <c r="AE364" s="590"/>
      <c r="AF364" s="590"/>
      <c r="AG364" s="590"/>
      <c r="AH364" s="590"/>
      <c r="AI364" s="590"/>
      <c r="AJ364" s="590"/>
      <c r="AK364" s="590"/>
      <c r="AL364" s="590"/>
      <c r="AM364" s="590"/>
      <c r="AN364" s="590"/>
      <c r="AO364" s="590"/>
      <c r="AP364" s="590"/>
      <c r="AQ364" s="590"/>
    </row>
    <row r="365" spans="3:43">
      <c r="C365" s="66"/>
      <c r="D365" s="590"/>
      <c r="E365" s="590"/>
      <c r="F365" s="590"/>
      <c r="G365" s="590"/>
      <c r="H365" s="590"/>
      <c r="I365" s="590"/>
      <c r="J365" s="590"/>
      <c r="K365" s="590"/>
      <c r="L365" s="590"/>
      <c r="M365" s="590"/>
      <c r="N365" s="590"/>
      <c r="O365" s="590"/>
      <c r="P365" s="590"/>
      <c r="Q365" s="590"/>
      <c r="R365" s="590"/>
      <c r="S365" s="590"/>
      <c r="T365" s="590"/>
      <c r="U365" s="590"/>
      <c r="V365" s="590"/>
      <c r="W365" s="590"/>
      <c r="X365" s="590"/>
      <c r="Y365" s="590"/>
      <c r="Z365" s="590"/>
      <c r="AA365" s="590"/>
      <c r="AB365" s="590"/>
      <c r="AC365" s="590"/>
      <c r="AD365" s="590"/>
      <c r="AE365" s="590"/>
      <c r="AF365" s="590"/>
      <c r="AG365" s="590"/>
      <c r="AH365" s="590"/>
      <c r="AI365" s="590"/>
      <c r="AJ365" s="590"/>
      <c r="AK365" s="590"/>
      <c r="AL365" s="590"/>
      <c r="AM365" s="590"/>
      <c r="AN365" s="590"/>
      <c r="AO365" s="590"/>
      <c r="AP365" s="590"/>
      <c r="AQ365" s="590"/>
    </row>
    <row r="366" spans="3:43">
      <c r="C366" s="66"/>
      <c r="D366" s="590"/>
      <c r="E366" s="590"/>
      <c r="F366" s="590"/>
      <c r="G366" s="590"/>
      <c r="H366" s="590"/>
      <c r="I366" s="590"/>
      <c r="J366" s="590"/>
      <c r="K366" s="590"/>
      <c r="L366" s="590"/>
      <c r="M366" s="590"/>
      <c r="N366" s="590"/>
      <c r="O366" s="590"/>
      <c r="P366" s="590"/>
      <c r="Q366" s="590"/>
      <c r="R366" s="590"/>
      <c r="S366" s="590"/>
      <c r="T366" s="590"/>
      <c r="U366" s="590"/>
      <c r="V366" s="590"/>
      <c r="W366" s="590"/>
      <c r="X366" s="590"/>
      <c r="Y366" s="590"/>
      <c r="Z366" s="590"/>
      <c r="AA366" s="590"/>
      <c r="AB366" s="590"/>
      <c r="AC366" s="590"/>
      <c r="AD366" s="590"/>
      <c r="AE366" s="590"/>
      <c r="AF366" s="590"/>
      <c r="AG366" s="590"/>
      <c r="AH366" s="590"/>
      <c r="AI366" s="590"/>
      <c r="AJ366" s="590"/>
      <c r="AK366" s="590"/>
      <c r="AL366" s="590"/>
      <c r="AM366" s="590"/>
      <c r="AN366" s="590"/>
      <c r="AO366" s="590"/>
      <c r="AP366" s="590"/>
      <c r="AQ366" s="590"/>
    </row>
    <row r="367" spans="3:43">
      <c r="C367" s="66"/>
      <c r="D367" s="590"/>
      <c r="E367" s="590"/>
      <c r="F367" s="590"/>
      <c r="G367" s="590"/>
      <c r="H367" s="590"/>
      <c r="I367" s="590"/>
      <c r="J367" s="590"/>
      <c r="K367" s="590"/>
      <c r="L367" s="590"/>
      <c r="M367" s="590"/>
      <c r="N367" s="590"/>
      <c r="O367" s="590"/>
      <c r="P367" s="590"/>
      <c r="Q367" s="590"/>
      <c r="R367" s="590"/>
      <c r="S367" s="590"/>
      <c r="T367" s="590"/>
      <c r="U367" s="590"/>
      <c r="V367" s="590"/>
      <c r="W367" s="590"/>
      <c r="X367" s="590"/>
      <c r="Y367" s="590"/>
      <c r="Z367" s="590"/>
      <c r="AA367" s="590"/>
      <c r="AB367" s="590"/>
      <c r="AC367" s="590"/>
      <c r="AD367" s="590"/>
      <c r="AE367" s="590"/>
      <c r="AF367" s="590"/>
      <c r="AG367" s="590"/>
      <c r="AH367" s="590"/>
      <c r="AI367" s="590"/>
      <c r="AJ367" s="590"/>
      <c r="AK367" s="590"/>
      <c r="AL367" s="590"/>
      <c r="AM367" s="590"/>
      <c r="AN367" s="590"/>
      <c r="AO367" s="590"/>
      <c r="AP367" s="590"/>
      <c r="AQ367" s="590"/>
    </row>
    <row r="368" spans="3:43">
      <c r="C368" s="66"/>
      <c r="D368" s="590"/>
      <c r="E368" s="590"/>
      <c r="F368" s="590"/>
      <c r="G368" s="590"/>
      <c r="H368" s="590"/>
      <c r="I368" s="590"/>
      <c r="J368" s="590"/>
      <c r="K368" s="590"/>
      <c r="L368" s="590"/>
      <c r="M368" s="590"/>
      <c r="N368" s="590"/>
      <c r="O368" s="590"/>
      <c r="P368" s="590"/>
      <c r="Q368" s="590"/>
      <c r="R368" s="590"/>
      <c r="S368" s="590"/>
      <c r="T368" s="590"/>
      <c r="U368" s="590"/>
      <c r="V368" s="590"/>
      <c r="W368" s="590"/>
      <c r="X368" s="590"/>
      <c r="Y368" s="590"/>
      <c r="Z368" s="590"/>
      <c r="AA368" s="590"/>
      <c r="AB368" s="590"/>
      <c r="AC368" s="590"/>
      <c r="AD368" s="590"/>
      <c r="AE368" s="590"/>
      <c r="AF368" s="590"/>
      <c r="AG368" s="590"/>
      <c r="AH368" s="590"/>
      <c r="AI368" s="590"/>
      <c r="AJ368" s="590"/>
      <c r="AK368" s="590"/>
      <c r="AL368" s="590"/>
      <c r="AM368" s="590"/>
      <c r="AN368" s="590"/>
      <c r="AO368" s="590"/>
      <c r="AP368" s="590"/>
      <c r="AQ368" s="590"/>
    </row>
    <row r="369" spans="3:43">
      <c r="C369" s="66"/>
      <c r="D369" s="590"/>
      <c r="E369" s="590"/>
      <c r="F369" s="590"/>
      <c r="G369" s="590"/>
      <c r="H369" s="590"/>
      <c r="I369" s="590"/>
      <c r="J369" s="590"/>
      <c r="K369" s="590"/>
      <c r="L369" s="590"/>
      <c r="M369" s="590"/>
      <c r="N369" s="590"/>
      <c r="O369" s="590"/>
      <c r="P369" s="590"/>
      <c r="Q369" s="590"/>
      <c r="R369" s="590"/>
      <c r="S369" s="590"/>
      <c r="T369" s="590"/>
      <c r="U369" s="590"/>
      <c r="V369" s="590"/>
      <c r="W369" s="590"/>
      <c r="X369" s="590"/>
      <c r="Y369" s="590"/>
      <c r="Z369" s="590"/>
      <c r="AA369" s="590"/>
      <c r="AB369" s="590"/>
      <c r="AC369" s="590"/>
      <c r="AD369" s="590"/>
      <c r="AE369" s="590"/>
      <c r="AF369" s="590"/>
      <c r="AG369" s="590"/>
      <c r="AH369" s="590"/>
      <c r="AI369" s="590"/>
      <c r="AJ369" s="590"/>
      <c r="AK369" s="590"/>
      <c r="AL369" s="590"/>
      <c r="AM369" s="590"/>
      <c r="AN369" s="590"/>
      <c r="AO369" s="590"/>
      <c r="AP369" s="590"/>
      <c r="AQ369" s="590"/>
    </row>
    <row r="370" spans="3:43">
      <c r="C370" s="66"/>
      <c r="D370" s="590"/>
      <c r="E370" s="590"/>
      <c r="F370" s="590"/>
      <c r="G370" s="590"/>
      <c r="H370" s="590"/>
      <c r="I370" s="590"/>
      <c r="J370" s="590"/>
      <c r="K370" s="590"/>
      <c r="L370" s="590"/>
      <c r="M370" s="590"/>
      <c r="N370" s="590"/>
      <c r="O370" s="590"/>
      <c r="P370" s="590"/>
      <c r="Q370" s="590"/>
      <c r="R370" s="590"/>
      <c r="S370" s="590"/>
      <c r="T370" s="590"/>
      <c r="U370" s="590"/>
      <c r="V370" s="590"/>
      <c r="W370" s="590"/>
      <c r="X370" s="590"/>
      <c r="Y370" s="590"/>
      <c r="Z370" s="590"/>
      <c r="AA370" s="590"/>
      <c r="AB370" s="590"/>
      <c r="AC370" s="590"/>
      <c r="AD370" s="590"/>
      <c r="AE370" s="590"/>
      <c r="AF370" s="590"/>
      <c r="AG370" s="590"/>
      <c r="AH370" s="590"/>
      <c r="AI370" s="590"/>
      <c r="AJ370" s="590"/>
      <c r="AK370" s="590"/>
      <c r="AL370" s="590"/>
      <c r="AM370" s="590"/>
      <c r="AN370" s="590"/>
      <c r="AO370" s="590"/>
      <c r="AP370" s="590"/>
      <c r="AQ370" s="590"/>
    </row>
    <row r="371" spans="3:43">
      <c r="C371" s="66"/>
      <c r="D371" s="590"/>
      <c r="E371" s="590"/>
      <c r="F371" s="590"/>
      <c r="G371" s="590"/>
      <c r="H371" s="590"/>
      <c r="I371" s="590"/>
      <c r="J371" s="590"/>
      <c r="K371" s="590"/>
      <c r="L371" s="590"/>
      <c r="M371" s="590"/>
      <c r="N371" s="590"/>
      <c r="O371" s="590"/>
      <c r="P371" s="590"/>
      <c r="Q371" s="590"/>
      <c r="R371" s="590"/>
      <c r="S371" s="590"/>
      <c r="T371" s="590"/>
      <c r="U371" s="590"/>
      <c r="V371" s="590"/>
      <c r="W371" s="590"/>
      <c r="X371" s="590"/>
      <c r="Y371" s="590"/>
      <c r="Z371" s="590"/>
      <c r="AA371" s="590"/>
      <c r="AB371" s="590"/>
      <c r="AC371" s="590"/>
      <c r="AD371" s="590"/>
      <c r="AE371" s="590"/>
      <c r="AF371" s="590"/>
      <c r="AG371" s="590"/>
      <c r="AH371" s="590"/>
      <c r="AI371" s="590"/>
      <c r="AJ371" s="590"/>
      <c r="AK371" s="590"/>
      <c r="AL371" s="590"/>
      <c r="AM371" s="590"/>
      <c r="AN371" s="590"/>
      <c r="AO371" s="590"/>
      <c r="AP371" s="590"/>
      <c r="AQ371" s="590"/>
    </row>
    <row r="372" spans="3:43">
      <c r="C372" s="66"/>
      <c r="D372" s="590"/>
      <c r="E372" s="590"/>
      <c r="F372" s="590"/>
      <c r="G372" s="590"/>
      <c r="H372" s="590"/>
      <c r="I372" s="590"/>
      <c r="J372" s="590"/>
      <c r="K372" s="590"/>
      <c r="L372" s="590"/>
      <c r="M372" s="590"/>
      <c r="N372" s="590"/>
      <c r="O372" s="590"/>
      <c r="P372" s="590"/>
      <c r="Q372" s="590"/>
      <c r="R372" s="590"/>
      <c r="S372" s="590"/>
      <c r="T372" s="590"/>
      <c r="U372" s="590"/>
      <c r="V372" s="590"/>
      <c r="W372" s="590"/>
      <c r="X372" s="590"/>
      <c r="Y372" s="590"/>
      <c r="Z372" s="590"/>
      <c r="AA372" s="590"/>
      <c r="AB372" s="590"/>
      <c r="AC372" s="590"/>
      <c r="AD372" s="590"/>
      <c r="AE372" s="590"/>
      <c r="AF372" s="590"/>
      <c r="AG372" s="590"/>
      <c r="AH372" s="590"/>
      <c r="AI372" s="590"/>
      <c r="AJ372" s="590"/>
      <c r="AK372" s="590"/>
      <c r="AL372" s="590"/>
      <c r="AM372" s="590"/>
      <c r="AN372" s="590"/>
      <c r="AO372" s="590"/>
      <c r="AP372" s="590"/>
      <c r="AQ372" s="590"/>
    </row>
    <row r="373" spans="3:43">
      <c r="C373" s="66"/>
      <c r="D373" s="590"/>
      <c r="E373" s="590"/>
      <c r="F373" s="590"/>
      <c r="G373" s="590"/>
      <c r="H373" s="590"/>
      <c r="I373" s="590"/>
      <c r="J373" s="590"/>
      <c r="K373" s="590"/>
      <c r="L373" s="590"/>
      <c r="M373" s="590"/>
      <c r="N373" s="590"/>
      <c r="O373" s="590"/>
      <c r="P373" s="590"/>
      <c r="Q373" s="590"/>
      <c r="R373" s="590"/>
      <c r="S373" s="590"/>
      <c r="T373" s="590"/>
      <c r="U373" s="590"/>
      <c r="V373" s="590"/>
      <c r="W373" s="590"/>
      <c r="X373" s="590"/>
      <c r="Y373" s="590"/>
      <c r="Z373" s="590"/>
      <c r="AA373" s="590"/>
      <c r="AB373" s="590"/>
      <c r="AC373" s="590"/>
      <c r="AD373" s="590"/>
      <c r="AE373" s="590"/>
      <c r="AF373" s="590"/>
      <c r="AG373" s="590"/>
      <c r="AH373" s="590"/>
      <c r="AI373" s="590"/>
      <c r="AJ373" s="590"/>
      <c r="AK373" s="590"/>
      <c r="AL373" s="590"/>
      <c r="AM373" s="590"/>
      <c r="AN373" s="590"/>
      <c r="AO373" s="590"/>
      <c r="AP373" s="590"/>
      <c r="AQ373" s="590"/>
    </row>
    <row r="374" spans="3:43">
      <c r="C374" s="66"/>
      <c r="D374" s="590"/>
      <c r="E374" s="590"/>
      <c r="F374" s="590"/>
      <c r="G374" s="590"/>
      <c r="H374" s="590"/>
      <c r="I374" s="590"/>
      <c r="J374" s="590"/>
      <c r="K374" s="590"/>
      <c r="L374" s="590"/>
      <c r="M374" s="590"/>
      <c r="N374" s="590"/>
      <c r="O374" s="590"/>
      <c r="P374" s="590"/>
      <c r="Q374" s="590"/>
      <c r="R374" s="590"/>
      <c r="S374" s="590"/>
      <c r="T374" s="590"/>
      <c r="U374" s="590"/>
      <c r="V374" s="590"/>
      <c r="W374" s="590"/>
      <c r="X374" s="590"/>
      <c r="Y374" s="590"/>
      <c r="Z374" s="590"/>
      <c r="AA374" s="590"/>
      <c r="AB374" s="590"/>
      <c r="AC374" s="590"/>
      <c r="AD374" s="590"/>
      <c r="AE374" s="590"/>
      <c r="AF374" s="590"/>
      <c r="AG374" s="590"/>
      <c r="AH374" s="590"/>
      <c r="AI374" s="590"/>
      <c r="AJ374" s="590"/>
      <c r="AK374" s="590"/>
      <c r="AL374" s="590"/>
      <c r="AM374" s="590"/>
      <c r="AN374" s="590"/>
      <c r="AO374" s="590"/>
      <c r="AP374" s="590"/>
      <c r="AQ374" s="590"/>
    </row>
    <row r="375" spans="3:43">
      <c r="C375" s="66"/>
      <c r="D375" s="590"/>
      <c r="E375" s="590"/>
      <c r="F375" s="590"/>
      <c r="G375" s="590"/>
      <c r="H375" s="590"/>
      <c r="I375" s="590"/>
      <c r="J375" s="590"/>
      <c r="K375" s="590"/>
      <c r="L375" s="590"/>
      <c r="M375" s="590"/>
      <c r="N375" s="590"/>
      <c r="O375" s="590"/>
      <c r="P375" s="590"/>
      <c r="Q375" s="590"/>
      <c r="R375" s="590"/>
      <c r="S375" s="590"/>
      <c r="T375" s="590"/>
      <c r="U375" s="590"/>
      <c r="V375" s="590"/>
      <c r="W375" s="590"/>
      <c r="X375" s="590"/>
      <c r="Y375" s="590"/>
      <c r="Z375" s="590"/>
      <c r="AA375" s="590"/>
      <c r="AB375" s="590"/>
      <c r="AC375" s="590"/>
      <c r="AD375" s="590"/>
      <c r="AE375" s="590"/>
      <c r="AF375" s="590"/>
      <c r="AG375" s="590"/>
      <c r="AH375" s="590"/>
      <c r="AI375" s="590"/>
      <c r="AJ375" s="590"/>
      <c r="AK375" s="590"/>
      <c r="AL375" s="590"/>
      <c r="AM375" s="590"/>
      <c r="AN375" s="590"/>
      <c r="AO375" s="590"/>
      <c r="AP375" s="590"/>
      <c r="AQ375" s="590"/>
    </row>
    <row r="376" spans="3:43">
      <c r="C376" s="66"/>
      <c r="D376" s="590"/>
      <c r="E376" s="590"/>
      <c r="F376" s="590"/>
      <c r="G376" s="590"/>
      <c r="H376" s="590"/>
      <c r="I376" s="590"/>
      <c r="J376" s="590"/>
      <c r="K376" s="590"/>
      <c r="L376" s="590"/>
      <c r="M376" s="590"/>
      <c r="N376" s="590"/>
      <c r="O376" s="590"/>
      <c r="P376" s="590"/>
      <c r="Q376" s="590"/>
      <c r="R376" s="590"/>
      <c r="S376" s="590"/>
      <c r="T376" s="590"/>
      <c r="U376" s="590"/>
      <c r="V376" s="590"/>
      <c r="W376" s="590"/>
      <c r="X376" s="590"/>
      <c r="Y376" s="590"/>
      <c r="Z376" s="590"/>
      <c r="AA376" s="590"/>
      <c r="AB376" s="590"/>
      <c r="AC376" s="590"/>
      <c r="AD376" s="590"/>
      <c r="AE376" s="590"/>
      <c r="AF376" s="590"/>
      <c r="AG376" s="590"/>
      <c r="AH376" s="590"/>
      <c r="AI376" s="590"/>
      <c r="AJ376" s="590"/>
      <c r="AK376" s="590"/>
      <c r="AL376" s="590"/>
      <c r="AM376" s="590"/>
      <c r="AN376" s="590"/>
      <c r="AO376" s="590"/>
      <c r="AP376" s="590"/>
      <c r="AQ376" s="590"/>
    </row>
    <row r="377" spans="3:43">
      <c r="C377" s="66"/>
      <c r="D377" s="590"/>
      <c r="E377" s="590"/>
      <c r="F377" s="590"/>
      <c r="G377" s="590"/>
      <c r="H377" s="590"/>
      <c r="I377" s="590"/>
      <c r="J377" s="590"/>
      <c r="K377" s="590"/>
      <c r="L377" s="590"/>
      <c r="M377" s="590"/>
      <c r="N377" s="590"/>
      <c r="O377" s="590"/>
      <c r="P377" s="590"/>
      <c r="Q377" s="590"/>
      <c r="R377" s="590"/>
      <c r="S377" s="590"/>
      <c r="T377" s="590"/>
      <c r="U377" s="590"/>
      <c r="V377" s="590"/>
      <c r="W377" s="590"/>
      <c r="X377" s="590"/>
      <c r="Y377" s="590"/>
      <c r="Z377" s="590"/>
      <c r="AA377" s="590"/>
      <c r="AB377" s="590"/>
      <c r="AC377" s="590"/>
      <c r="AD377" s="590"/>
      <c r="AE377" s="590"/>
      <c r="AF377" s="590"/>
      <c r="AG377" s="590"/>
      <c r="AH377" s="590"/>
      <c r="AI377" s="590"/>
      <c r="AJ377" s="590"/>
      <c r="AK377" s="590"/>
      <c r="AL377" s="590"/>
      <c r="AM377" s="590"/>
      <c r="AN377" s="590"/>
      <c r="AO377" s="590"/>
      <c r="AP377" s="590"/>
      <c r="AQ377" s="590"/>
    </row>
    <row r="378" spans="3:43">
      <c r="C378" s="66"/>
      <c r="D378" s="590"/>
      <c r="E378" s="590"/>
      <c r="F378" s="590"/>
      <c r="G378" s="590"/>
      <c r="H378" s="590"/>
      <c r="I378" s="590"/>
      <c r="J378" s="590"/>
      <c r="K378" s="590"/>
      <c r="L378" s="590"/>
      <c r="M378" s="590"/>
      <c r="N378" s="590"/>
      <c r="O378" s="590"/>
      <c r="P378" s="590"/>
      <c r="Q378" s="590"/>
      <c r="R378" s="590"/>
      <c r="S378" s="590"/>
      <c r="T378" s="590"/>
      <c r="U378" s="590"/>
      <c r="V378" s="590"/>
      <c r="W378" s="590"/>
      <c r="X378" s="590"/>
      <c r="Y378" s="590"/>
      <c r="Z378" s="590"/>
      <c r="AA378" s="590"/>
      <c r="AB378" s="590"/>
      <c r="AC378" s="590"/>
      <c r="AD378" s="590"/>
      <c r="AE378" s="590"/>
      <c r="AF378" s="590"/>
      <c r="AG378" s="590"/>
      <c r="AH378" s="590"/>
      <c r="AI378" s="590"/>
      <c r="AJ378" s="590"/>
      <c r="AK378" s="590"/>
      <c r="AL378" s="590"/>
      <c r="AM378" s="590"/>
      <c r="AN378" s="590"/>
      <c r="AO378" s="590"/>
      <c r="AP378" s="590"/>
      <c r="AQ378" s="590"/>
    </row>
    <row r="379" spans="3:43">
      <c r="C379" s="66"/>
      <c r="D379" s="590"/>
      <c r="E379" s="590"/>
      <c r="F379" s="590"/>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0"/>
      <c r="AF379" s="590"/>
      <c r="AG379" s="590"/>
      <c r="AH379" s="590"/>
      <c r="AI379" s="590"/>
      <c r="AJ379" s="590"/>
      <c r="AK379" s="590"/>
      <c r="AL379" s="590"/>
      <c r="AM379" s="590"/>
      <c r="AN379" s="590"/>
      <c r="AO379" s="590"/>
      <c r="AP379" s="590"/>
      <c r="AQ379" s="590"/>
    </row>
    <row r="380" spans="3:43">
      <c r="C380" s="66"/>
      <c r="D380" s="590"/>
      <c r="E380" s="590"/>
      <c r="F380" s="590"/>
      <c r="G380" s="590"/>
      <c r="H380" s="590"/>
      <c r="I380" s="590"/>
      <c r="J380" s="590"/>
      <c r="K380" s="590"/>
      <c r="L380" s="590"/>
      <c r="M380" s="590"/>
      <c r="N380" s="590"/>
      <c r="O380" s="590"/>
      <c r="P380" s="590"/>
      <c r="Q380" s="590"/>
      <c r="R380" s="590"/>
      <c r="S380" s="590"/>
      <c r="T380" s="590"/>
      <c r="U380" s="590"/>
      <c r="V380" s="590"/>
      <c r="W380" s="590"/>
      <c r="X380" s="590"/>
      <c r="Y380" s="590"/>
      <c r="Z380" s="590"/>
      <c r="AA380" s="590"/>
      <c r="AB380" s="590"/>
      <c r="AC380" s="590"/>
      <c r="AD380" s="590"/>
      <c r="AE380" s="590"/>
      <c r="AF380" s="590"/>
      <c r="AG380" s="590"/>
      <c r="AH380" s="590"/>
      <c r="AI380" s="590"/>
      <c r="AJ380" s="590"/>
      <c r="AK380" s="590"/>
      <c r="AL380" s="590"/>
      <c r="AM380" s="590"/>
      <c r="AN380" s="590"/>
      <c r="AO380" s="590"/>
      <c r="AP380" s="590"/>
      <c r="AQ380" s="590"/>
    </row>
    <row r="381" spans="3:43">
      <c r="C381" s="66"/>
      <c r="D381" s="590"/>
      <c r="E381" s="590"/>
      <c r="F381" s="590"/>
      <c r="G381" s="590"/>
      <c r="H381" s="590"/>
      <c r="I381" s="590"/>
      <c r="J381" s="590"/>
      <c r="K381" s="590"/>
      <c r="L381" s="590"/>
      <c r="M381" s="590"/>
      <c r="N381" s="590"/>
      <c r="O381" s="590"/>
      <c r="P381" s="590"/>
      <c r="Q381" s="590"/>
      <c r="R381" s="590"/>
      <c r="S381" s="590"/>
      <c r="T381" s="590"/>
      <c r="U381" s="590"/>
      <c r="V381" s="590"/>
      <c r="W381" s="590"/>
      <c r="X381" s="590"/>
      <c r="Y381" s="590"/>
      <c r="Z381" s="590"/>
      <c r="AA381" s="590"/>
      <c r="AB381" s="590"/>
      <c r="AC381" s="590"/>
      <c r="AD381" s="590"/>
      <c r="AE381" s="590"/>
      <c r="AF381" s="590"/>
      <c r="AG381" s="590"/>
      <c r="AH381" s="590"/>
      <c r="AI381" s="590"/>
      <c r="AJ381" s="590"/>
      <c r="AK381" s="590"/>
      <c r="AL381" s="590"/>
      <c r="AM381" s="590"/>
      <c r="AN381" s="590"/>
      <c r="AO381" s="590"/>
      <c r="AP381" s="590"/>
      <c r="AQ381" s="590"/>
    </row>
    <row r="382" spans="3:43">
      <c r="C382" s="66"/>
      <c r="D382" s="590"/>
      <c r="E382" s="590"/>
      <c r="F382" s="590"/>
      <c r="G382" s="590"/>
      <c r="H382" s="590"/>
      <c r="I382" s="590"/>
      <c r="J382" s="590"/>
      <c r="K382" s="590"/>
      <c r="L382" s="590"/>
      <c r="M382" s="590"/>
      <c r="N382" s="590"/>
      <c r="O382" s="590"/>
      <c r="P382" s="590"/>
      <c r="Q382" s="590"/>
      <c r="R382" s="590"/>
      <c r="S382" s="590"/>
      <c r="T382" s="590"/>
      <c r="U382" s="590"/>
      <c r="V382" s="590"/>
      <c r="W382" s="590"/>
      <c r="X382" s="590"/>
      <c r="Y382" s="590"/>
      <c r="Z382" s="590"/>
      <c r="AA382" s="590"/>
      <c r="AB382" s="590"/>
      <c r="AC382" s="590"/>
      <c r="AD382" s="590"/>
      <c r="AE382" s="590"/>
      <c r="AF382" s="590"/>
      <c r="AG382" s="590"/>
      <c r="AH382" s="590"/>
      <c r="AI382" s="590"/>
      <c r="AJ382" s="590"/>
      <c r="AK382" s="590"/>
      <c r="AL382" s="590"/>
      <c r="AM382" s="590"/>
      <c r="AN382" s="590"/>
      <c r="AO382" s="590"/>
      <c r="AP382" s="590"/>
      <c r="AQ382" s="590"/>
    </row>
    <row r="383" spans="3:43">
      <c r="C383" s="66"/>
      <c r="D383" s="590"/>
      <c r="E383" s="590"/>
      <c r="F383" s="590"/>
      <c r="G383" s="590"/>
      <c r="H383" s="590"/>
      <c r="I383" s="590"/>
      <c r="J383" s="590"/>
      <c r="K383" s="590"/>
      <c r="L383" s="590"/>
      <c r="M383" s="590"/>
      <c r="N383" s="590"/>
      <c r="O383" s="590"/>
      <c r="P383" s="590"/>
      <c r="Q383" s="590"/>
      <c r="R383" s="590"/>
      <c r="S383" s="590"/>
      <c r="T383" s="590"/>
      <c r="U383" s="590"/>
      <c r="V383" s="590"/>
      <c r="W383" s="590"/>
      <c r="X383" s="590"/>
      <c r="Y383" s="590"/>
      <c r="Z383" s="590"/>
      <c r="AA383" s="590"/>
      <c r="AB383" s="590"/>
      <c r="AC383" s="590"/>
      <c r="AD383" s="590"/>
      <c r="AE383" s="590"/>
      <c r="AF383" s="590"/>
      <c r="AG383" s="590"/>
      <c r="AH383" s="590"/>
      <c r="AI383" s="590"/>
      <c r="AJ383" s="590"/>
      <c r="AK383" s="590"/>
      <c r="AL383" s="590"/>
      <c r="AM383" s="590"/>
      <c r="AN383" s="590"/>
      <c r="AO383" s="590"/>
      <c r="AP383" s="590"/>
      <c r="AQ383" s="590"/>
    </row>
    <row r="384" spans="3:43">
      <c r="C384" s="66"/>
      <c r="D384" s="590"/>
      <c r="E384" s="590"/>
      <c r="F384" s="590"/>
      <c r="G384" s="590"/>
      <c r="H384" s="590"/>
      <c r="I384" s="590"/>
      <c r="J384" s="590"/>
      <c r="K384" s="590"/>
      <c r="L384" s="590"/>
      <c r="M384" s="590"/>
      <c r="N384" s="590"/>
      <c r="O384" s="590"/>
      <c r="P384" s="590"/>
      <c r="Q384" s="590"/>
      <c r="R384" s="590"/>
      <c r="S384" s="590"/>
      <c r="T384" s="590"/>
      <c r="U384" s="590"/>
      <c r="V384" s="590"/>
      <c r="W384" s="590"/>
      <c r="X384" s="590"/>
      <c r="Y384" s="590"/>
      <c r="Z384" s="590"/>
      <c r="AA384" s="590"/>
      <c r="AB384" s="590"/>
      <c r="AC384" s="590"/>
      <c r="AD384" s="590"/>
      <c r="AE384" s="590"/>
      <c r="AF384" s="590"/>
      <c r="AG384" s="590"/>
      <c r="AH384" s="590"/>
      <c r="AI384" s="590"/>
      <c r="AJ384" s="590"/>
      <c r="AK384" s="590"/>
      <c r="AL384" s="590"/>
      <c r="AM384" s="590"/>
      <c r="AN384" s="590"/>
      <c r="AO384" s="590"/>
      <c r="AP384" s="590"/>
      <c r="AQ384" s="590"/>
    </row>
    <row r="385" spans="3:43">
      <c r="C385" s="66"/>
      <c r="D385" s="590"/>
      <c r="E385" s="590"/>
      <c r="F385" s="590"/>
      <c r="G385" s="590"/>
      <c r="H385" s="590"/>
      <c r="I385" s="590"/>
      <c r="J385" s="590"/>
      <c r="K385" s="590"/>
      <c r="L385" s="590"/>
      <c r="M385" s="590"/>
      <c r="N385" s="590"/>
      <c r="O385" s="590"/>
      <c r="P385" s="590"/>
      <c r="Q385" s="590"/>
      <c r="R385" s="590"/>
      <c r="S385" s="590"/>
      <c r="T385" s="590"/>
      <c r="U385" s="590"/>
      <c r="V385" s="590"/>
      <c r="W385" s="590"/>
      <c r="X385" s="590"/>
      <c r="Y385" s="590"/>
      <c r="Z385" s="590"/>
      <c r="AA385" s="590"/>
      <c r="AB385" s="590"/>
      <c r="AC385" s="590"/>
      <c r="AD385" s="590"/>
      <c r="AE385" s="590"/>
      <c r="AF385" s="590"/>
      <c r="AG385" s="590"/>
      <c r="AH385" s="590"/>
      <c r="AI385" s="590"/>
      <c r="AJ385" s="590"/>
      <c r="AK385" s="590"/>
      <c r="AL385" s="590"/>
      <c r="AM385" s="590"/>
      <c r="AN385" s="590"/>
      <c r="AO385" s="590"/>
      <c r="AP385" s="590"/>
      <c r="AQ385" s="590"/>
    </row>
    <row r="386" spans="3:43">
      <c r="C386" s="66"/>
      <c r="D386" s="590"/>
      <c r="E386" s="590"/>
      <c r="F386" s="590"/>
      <c r="G386" s="590"/>
      <c r="H386" s="590"/>
      <c r="I386" s="590"/>
      <c r="J386" s="590"/>
      <c r="K386" s="590"/>
      <c r="L386" s="590"/>
      <c r="M386" s="590"/>
      <c r="N386" s="590"/>
      <c r="O386" s="590"/>
      <c r="P386" s="590"/>
      <c r="Q386" s="590"/>
      <c r="R386" s="590"/>
      <c r="S386" s="590"/>
      <c r="T386" s="590"/>
      <c r="U386" s="590"/>
      <c r="V386" s="590"/>
      <c r="W386" s="590"/>
      <c r="X386" s="590"/>
      <c r="Y386" s="590"/>
      <c r="Z386" s="590"/>
      <c r="AA386" s="590"/>
      <c r="AB386" s="590"/>
      <c r="AC386" s="590"/>
      <c r="AD386" s="590"/>
      <c r="AE386" s="590"/>
      <c r="AF386" s="590"/>
      <c r="AG386" s="590"/>
      <c r="AH386" s="590"/>
      <c r="AI386" s="590"/>
      <c r="AJ386" s="590"/>
      <c r="AK386" s="590"/>
      <c r="AL386" s="590"/>
      <c r="AM386" s="590"/>
      <c r="AN386" s="590"/>
      <c r="AO386" s="590"/>
      <c r="AP386" s="590"/>
      <c r="AQ386" s="590"/>
    </row>
    <row r="387" spans="3:43">
      <c r="C387" s="66"/>
      <c r="D387" s="590"/>
      <c r="E387" s="590"/>
      <c r="F387" s="590"/>
      <c r="G387" s="590"/>
      <c r="H387" s="590"/>
      <c r="I387" s="590"/>
      <c r="J387" s="590"/>
      <c r="K387" s="590"/>
      <c r="L387" s="590"/>
      <c r="M387" s="590"/>
      <c r="N387" s="590"/>
      <c r="O387" s="590"/>
      <c r="P387" s="590"/>
      <c r="Q387" s="590"/>
      <c r="R387" s="590"/>
      <c r="S387" s="590"/>
      <c r="T387" s="590"/>
      <c r="U387" s="590"/>
      <c r="V387" s="590"/>
      <c r="W387" s="590"/>
      <c r="X387" s="590"/>
      <c r="Y387" s="590"/>
      <c r="Z387" s="590"/>
      <c r="AA387" s="590"/>
      <c r="AB387" s="590"/>
      <c r="AC387" s="590"/>
      <c r="AD387" s="590"/>
      <c r="AE387" s="590"/>
      <c r="AF387" s="590"/>
      <c r="AG387" s="590"/>
      <c r="AH387" s="590"/>
      <c r="AI387" s="590"/>
      <c r="AJ387" s="590"/>
      <c r="AK387" s="590"/>
      <c r="AL387" s="590"/>
      <c r="AM387" s="590"/>
      <c r="AN387" s="590"/>
      <c r="AO387" s="590"/>
      <c r="AP387" s="590"/>
      <c r="AQ387" s="590"/>
    </row>
    <row r="388" spans="3:43">
      <c r="C388" s="66"/>
      <c r="D388" s="590"/>
      <c r="E388" s="590"/>
      <c r="F388" s="590"/>
      <c r="G388" s="590"/>
      <c r="H388" s="590"/>
      <c r="I388" s="590"/>
      <c r="J388" s="590"/>
      <c r="K388" s="590"/>
      <c r="L388" s="590"/>
      <c r="M388" s="590"/>
      <c r="N388" s="590"/>
      <c r="O388" s="590"/>
      <c r="P388" s="590"/>
      <c r="Q388" s="590"/>
      <c r="R388" s="590"/>
      <c r="S388" s="590"/>
      <c r="T388" s="590"/>
      <c r="U388" s="590"/>
      <c r="V388" s="590"/>
      <c r="W388" s="590"/>
      <c r="X388" s="590"/>
      <c r="Y388" s="590"/>
      <c r="Z388" s="590"/>
      <c r="AA388" s="590"/>
      <c r="AB388" s="590"/>
      <c r="AC388" s="590"/>
      <c r="AD388" s="590"/>
      <c r="AE388" s="590"/>
      <c r="AF388" s="590"/>
      <c r="AG388" s="590"/>
      <c r="AH388" s="590"/>
      <c r="AI388" s="590"/>
      <c r="AJ388" s="590"/>
      <c r="AK388" s="590"/>
      <c r="AL388" s="590"/>
      <c r="AM388" s="590"/>
      <c r="AN388" s="590"/>
      <c r="AO388" s="590"/>
      <c r="AP388" s="590"/>
      <c r="AQ388" s="590"/>
    </row>
    <row r="389" spans="3:43">
      <c r="C389" s="66"/>
      <c r="D389" s="590"/>
      <c r="E389" s="590"/>
      <c r="F389" s="590"/>
      <c r="G389" s="590"/>
      <c r="H389" s="590"/>
      <c r="I389" s="590"/>
      <c r="J389" s="590"/>
      <c r="K389" s="590"/>
      <c r="L389" s="590"/>
      <c r="M389" s="590"/>
      <c r="N389" s="590"/>
      <c r="O389" s="590"/>
      <c r="P389" s="590"/>
      <c r="Q389" s="590"/>
      <c r="R389" s="590"/>
      <c r="S389" s="590"/>
      <c r="T389" s="590"/>
      <c r="U389" s="590"/>
      <c r="V389" s="590"/>
      <c r="W389" s="590"/>
      <c r="X389" s="590"/>
      <c r="Y389" s="590"/>
      <c r="Z389" s="590"/>
      <c r="AA389" s="590"/>
      <c r="AB389" s="590"/>
      <c r="AC389" s="590"/>
      <c r="AD389" s="590"/>
      <c r="AE389" s="590"/>
      <c r="AF389" s="590"/>
      <c r="AG389" s="590"/>
      <c r="AH389" s="590"/>
      <c r="AI389" s="590"/>
      <c r="AJ389" s="590"/>
      <c r="AK389" s="590"/>
      <c r="AL389" s="590"/>
      <c r="AM389" s="590"/>
      <c r="AN389" s="590"/>
      <c r="AO389" s="590"/>
      <c r="AP389" s="590"/>
      <c r="AQ389" s="590"/>
    </row>
    <row r="390" spans="3:43">
      <c r="C390" s="66"/>
      <c r="D390" s="590"/>
      <c r="E390" s="590"/>
      <c r="F390" s="590"/>
      <c r="G390" s="590"/>
      <c r="H390" s="590"/>
      <c r="I390" s="590"/>
      <c r="J390" s="590"/>
      <c r="K390" s="590"/>
      <c r="L390" s="590"/>
      <c r="M390" s="590"/>
      <c r="N390" s="590"/>
      <c r="O390" s="590"/>
      <c r="P390" s="590"/>
      <c r="Q390" s="590"/>
      <c r="R390" s="590"/>
      <c r="S390" s="590"/>
      <c r="T390" s="590"/>
      <c r="U390" s="590"/>
      <c r="V390" s="590"/>
      <c r="W390" s="590"/>
      <c r="X390" s="590"/>
      <c r="Y390" s="590"/>
      <c r="Z390" s="590"/>
      <c r="AA390" s="590"/>
      <c r="AB390" s="590"/>
      <c r="AC390" s="590"/>
      <c r="AD390" s="590"/>
      <c r="AE390" s="590"/>
      <c r="AF390" s="590"/>
      <c r="AG390" s="590"/>
      <c r="AH390" s="590"/>
      <c r="AI390" s="590"/>
      <c r="AJ390" s="590"/>
      <c r="AK390" s="590"/>
      <c r="AL390" s="590"/>
      <c r="AM390" s="590"/>
      <c r="AN390" s="590"/>
      <c r="AO390" s="590"/>
      <c r="AP390" s="590"/>
      <c r="AQ390" s="590"/>
    </row>
    <row r="391" spans="3:43">
      <c r="C391" s="66"/>
      <c r="D391" s="590"/>
      <c r="E391" s="590"/>
      <c r="F391" s="590"/>
      <c r="G391" s="590"/>
      <c r="H391" s="590"/>
      <c r="I391" s="590"/>
      <c r="J391" s="590"/>
      <c r="K391" s="590"/>
      <c r="L391" s="590"/>
      <c r="M391" s="590"/>
      <c r="N391" s="590"/>
      <c r="O391" s="590"/>
      <c r="P391" s="590"/>
      <c r="Q391" s="590"/>
      <c r="R391" s="590"/>
      <c r="S391" s="590"/>
      <c r="T391" s="590"/>
      <c r="U391" s="590"/>
      <c r="V391" s="590"/>
      <c r="W391" s="590"/>
      <c r="X391" s="590"/>
      <c r="Y391" s="590"/>
      <c r="Z391" s="590"/>
      <c r="AA391" s="590"/>
      <c r="AB391" s="590"/>
      <c r="AC391" s="590"/>
      <c r="AD391" s="590"/>
      <c r="AE391" s="590"/>
      <c r="AF391" s="590"/>
      <c r="AG391" s="590"/>
      <c r="AH391" s="590"/>
      <c r="AI391" s="590"/>
      <c r="AJ391" s="590"/>
      <c r="AK391" s="590"/>
      <c r="AL391" s="590"/>
      <c r="AM391" s="590"/>
      <c r="AN391" s="590"/>
      <c r="AO391" s="590"/>
      <c r="AP391" s="590"/>
      <c r="AQ391" s="590"/>
    </row>
    <row r="392" spans="3:43">
      <c r="C392" s="66"/>
      <c r="D392" s="590"/>
      <c r="E392" s="590"/>
      <c r="F392" s="590"/>
      <c r="G392" s="590"/>
      <c r="H392" s="590"/>
      <c r="I392" s="590"/>
      <c r="J392" s="590"/>
      <c r="K392" s="590"/>
      <c r="L392" s="590"/>
      <c r="M392" s="590"/>
      <c r="N392" s="590"/>
      <c r="O392" s="590"/>
      <c r="P392" s="590"/>
      <c r="Q392" s="590"/>
      <c r="R392" s="590"/>
      <c r="S392" s="590"/>
      <c r="T392" s="590"/>
      <c r="U392" s="590"/>
      <c r="V392" s="590"/>
      <c r="W392" s="590"/>
      <c r="X392" s="590"/>
      <c r="Y392" s="590"/>
      <c r="Z392" s="590"/>
      <c r="AA392" s="590"/>
      <c r="AB392" s="590"/>
      <c r="AC392" s="590"/>
      <c r="AD392" s="590"/>
      <c r="AE392" s="590"/>
      <c r="AF392" s="590"/>
      <c r="AG392" s="590"/>
      <c r="AH392" s="590"/>
      <c r="AI392" s="590"/>
      <c r="AJ392" s="590"/>
      <c r="AK392" s="590"/>
      <c r="AL392" s="590"/>
      <c r="AM392" s="590"/>
      <c r="AN392" s="590"/>
      <c r="AO392" s="590"/>
      <c r="AP392" s="590"/>
      <c r="AQ392" s="590"/>
    </row>
    <row r="393" spans="3:43">
      <c r="C393" s="66"/>
      <c r="D393" s="590"/>
      <c r="E393" s="590"/>
      <c r="F393" s="590"/>
      <c r="G393" s="590"/>
      <c r="H393" s="590"/>
      <c r="I393" s="590"/>
      <c r="J393" s="590"/>
      <c r="K393" s="590"/>
      <c r="L393" s="590"/>
      <c r="M393" s="590"/>
      <c r="N393" s="590"/>
      <c r="O393" s="590"/>
      <c r="P393" s="590"/>
      <c r="Q393" s="590"/>
      <c r="R393" s="590"/>
      <c r="S393" s="590"/>
      <c r="T393" s="590"/>
      <c r="U393" s="590"/>
      <c r="V393" s="590"/>
      <c r="W393" s="590"/>
      <c r="X393" s="590"/>
      <c r="Y393" s="590"/>
      <c r="Z393" s="590"/>
      <c r="AA393" s="590"/>
      <c r="AB393" s="590"/>
      <c r="AC393" s="590"/>
      <c r="AD393" s="590"/>
      <c r="AE393" s="590"/>
      <c r="AF393" s="590"/>
      <c r="AG393" s="590"/>
      <c r="AH393" s="590"/>
      <c r="AI393" s="590"/>
      <c r="AJ393" s="590"/>
      <c r="AK393" s="590"/>
      <c r="AL393" s="590"/>
      <c r="AM393" s="590"/>
      <c r="AN393" s="590"/>
      <c r="AO393" s="590"/>
      <c r="AP393" s="590"/>
      <c r="AQ393" s="590"/>
    </row>
    <row r="394" spans="3:43">
      <c r="C394" s="66"/>
      <c r="D394" s="590"/>
      <c r="E394" s="590"/>
      <c r="F394" s="590"/>
      <c r="G394" s="590"/>
      <c r="H394" s="590"/>
      <c r="I394" s="590"/>
      <c r="J394" s="590"/>
      <c r="K394" s="590"/>
      <c r="L394" s="590"/>
      <c r="M394" s="590"/>
      <c r="N394" s="590"/>
      <c r="O394" s="590"/>
      <c r="P394" s="590"/>
      <c r="Q394" s="590"/>
      <c r="R394" s="590"/>
      <c r="S394" s="590"/>
      <c r="T394" s="590"/>
      <c r="U394" s="590"/>
      <c r="V394" s="590"/>
      <c r="W394" s="590"/>
      <c r="X394" s="590"/>
      <c r="Y394" s="590"/>
      <c r="Z394" s="590"/>
      <c r="AA394" s="590"/>
      <c r="AB394" s="590"/>
      <c r="AC394" s="590"/>
      <c r="AD394" s="590"/>
      <c r="AE394" s="590"/>
      <c r="AF394" s="590"/>
      <c r="AG394" s="590"/>
      <c r="AH394" s="590"/>
      <c r="AI394" s="590"/>
      <c r="AJ394" s="590"/>
      <c r="AK394" s="590"/>
      <c r="AL394" s="590"/>
      <c r="AM394" s="590"/>
      <c r="AN394" s="590"/>
      <c r="AO394" s="590"/>
      <c r="AP394" s="590"/>
      <c r="AQ394" s="590"/>
    </row>
    <row r="395" spans="3:43">
      <c r="C395" s="66"/>
      <c r="D395" s="590"/>
      <c r="E395" s="590"/>
      <c r="F395" s="590"/>
      <c r="G395" s="590"/>
      <c r="H395" s="590"/>
      <c r="I395" s="590"/>
      <c r="J395" s="590"/>
      <c r="K395" s="590"/>
      <c r="L395" s="590"/>
      <c r="M395" s="590"/>
      <c r="N395" s="590"/>
      <c r="O395" s="590"/>
      <c r="P395" s="590"/>
      <c r="Q395" s="590"/>
      <c r="R395" s="590"/>
      <c r="S395" s="590"/>
      <c r="T395" s="590"/>
      <c r="U395" s="590"/>
      <c r="V395" s="590"/>
      <c r="W395" s="590"/>
      <c r="X395" s="590"/>
      <c r="Y395" s="590"/>
      <c r="Z395" s="590"/>
      <c r="AA395" s="590"/>
      <c r="AB395" s="590"/>
      <c r="AC395" s="590"/>
      <c r="AD395" s="590"/>
      <c r="AE395" s="590"/>
      <c r="AF395" s="590"/>
      <c r="AG395" s="590"/>
      <c r="AH395" s="590"/>
      <c r="AI395" s="590"/>
      <c r="AJ395" s="590"/>
      <c r="AK395" s="590"/>
      <c r="AL395" s="590"/>
      <c r="AM395" s="590"/>
      <c r="AN395" s="590"/>
      <c r="AO395" s="590"/>
      <c r="AP395" s="590"/>
      <c r="AQ395" s="590"/>
    </row>
    <row r="396" spans="3:43">
      <c r="C396" s="66"/>
      <c r="D396" s="590"/>
      <c r="E396" s="590"/>
      <c r="F396" s="590"/>
      <c r="G396" s="590"/>
      <c r="H396" s="590"/>
      <c r="I396" s="590"/>
      <c r="J396" s="590"/>
      <c r="K396" s="590"/>
      <c r="L396" s="590"/>
      <c r="M396" s="590"/>
      <c r="N396" s="590"/>
      <c r="O396" s="590"/>
      <c r="P396" s="590"/>
      <c r="Q396" s="590"/>
      <c r="R396" s="590"/>
      <c r="S396" s="590"/>
      <c r="T396" s="590"/>
      <c r="U396" s="590"/>
      <c r="V396" s="590"/>
      <c r="W396" s="590"/>
      <c r="X396" s="590"/>
      <c r="Y396" s="590"/>
      <c r="Z396" s="590"/>
      <c r="AA396" s="590"/>
      <c r="AB396" s="590"/>
      <c r="AC396" s="590"/>
      <c r="AD396" s="590"/>
      <c r="AE396" s="590"/>
      <c r="AF396" s="590"/>
      <c r="AG396" s="590"/>
      <c r="AH396" s="590"/>
      <c r="AI396" s="590"/>
      <c r="AJ396" s="590"/>
      <c r="AK396" s="590"/>
      <c r="AL396" s="590"/>
      <c r="AM396" s="590"/>
      <c r="AN396" s="590"/>
      <c r="AO396" s="590"/>
      <c r="AP396" s="590"/>
      <c r="AQ396" s="590"/>
    </row>
    <row r="397" spans="3:43">
      <c r="C397" s="66"/>
      <c r="D397" s="590"/>
      <c r="E397" s="590"/>
      <c r="F397" s="590"/>
      <c r="G397" s="590"/>
      <c r="H397" s="590"/>
      <c r="I397" s="590"/>
      <c r="J397" s="590"/>
      <c r="K397" s="590"/>
      <c r="L397" s="590"/>
      <c r="M397" s="590"/>
      <c r="N397" s="590"/>
      <c r="O397" s="590"/>
      <c r="P397" s="590"/>
      <c r="Q397" s="590"/>
      <c r="R397" s="590"/>
      <c r="S397" s="590"/>
      <c r="T397" s="590"/>
      <c r="U397" s="590"/>
      <c r="V397" s="590"/>
      <c r="W397" s="590"/>
      <c r="X397" s="590"/>
      <c r="Y397" s="590"/>
      <c r="Z397" s="590"/>
      <c r="AA397" s="590"/>
      <c r="AB397" s="590"/>
      <c r="AC397" s="590"/>
      <c r="AD397" s="590"/>
      <c r="AE397" s="590"/>
      <c r="AF397" s="590"/>
      <c r="AG397" s="590"/>
      <c r="AH397" s="590"/>
      <c r="AI397" s="590"/>
      <c r="AJ397" s="590"/>
      <c r="AK397" s="590"/>
      <c r="AL397" s="590"/>
      <c r="AM397" s="590"/>
      <c r="AN397" s="590"/>
      <c r="AO397" s="590"/>
      <c r="AP397" s="590"/>
      <c r="AQ397" s="590"/>
    </row>
    <row r="398" spans="3:43">
      <c r="C398" s="66"/>
      <c r="D398" s="590"/>
      <c r="E398" s="590"/>
      <c r="F398" s="590"/>
      <c r="G398" s="590"/>
      <c r="H398" s="590"/>
      <c r="I398" s="590"/>
      <c r="J398" s="590"/>
      <c r="K398" s="590"/>
      <c r="L398" s="590"/>
      <c r="M398" s="590"/>
      <c r="N398" s="590"/>
      <c r="O398" s="590"/>
      <c r="P398" s="590"/>
      <c r="Q398" s="590"/>
      <c r="R398" s="590"/>
      <c r="S398" s="590"/>
      <c r="T398" s="590"/>
      <c r="U398" s="590"/>
      <c r="V398" s="590"/>
      <c r="W398" s="590"/>
      <c r="X398" s="590"/>
      <c r="Y398" s="590"/>
      <c r="Z398" s="590"/>
      <c r="AA398" s="590"/>
      <c r="AB398" s="590"/>
      <c r="AC398" s="590"/>
      <c r="AD398" s="590"/>
      <c r="AE398" s="590"/>
      <c r="AF398" s="590"/>
      <c r="AG398" s="590"/>
      <c r="AH398" s="590"/>
      <c r="AI398" s="590"/>
      <c r="AJ398" s="590"/>
      <c r="AK398" s="590"/>
      <c r="AL398" s="590"/>
      <c r="AM398" s="590"/>
      <c r="AN398" s="590"/>
      <c r="AO398" s="590"/>
      <c r="AP398" s="590"/>
      <c r="AQ398" s="590"/>
    </row>
    <row r="399" spans="3:43">
      <c r="C399" s="66"/>
      <c r="D399" s="590"/>
      <c r="E399" s="590"/>
      <c r="F399" s="590"/>
      <c r="G399" s="590"/>
      <c r="H399" s="590"/>
      <c r="I399" s="590"/>
      <c r="J399" s="590"/>
      <c r="K399" s="590"/>
      <c r="L399" s="590"/>
      <c r="M399" s="590"/>
      <c r="N399" s="590"/>
      <c r="O399" s="590"/>
      <c r="P399" s="590"/>
      <c r="Q399" s="590"/>
      <c r="R399" s="590"/>
      <c r="S399" s="590"/>
      <c r="T399" s="590"/>
      <c r="U399" s="590"/>
      <c r="V399" s="590"/>
      <c r="W399" s="590"/>
      <c r="X399" s="590"/>
      <c r="Y399" s="590"/>
      <c r="Z399" s="590"/>
      <c r="AA399" s="590"/>
      <c r="AB399" s="590"/>
      <c r="AC399" s="590"/>
      <c r="AD399" s="590"/>
      <c r="AE399" s="590"/>
      <c r="AF399" s="590"/>
      <c r="AG399" s="590"/>
      <c r="AH399" s="590"/>
      <c r="AI399" s="590"/>
      <c r="AJ399" s="590"/>
      <c r="AK399" s="590"/>
      <c r="AL399" s="590"/>
      <c r="AM399" s="590"/>
      <c r="AN399" s="590"/>
      <c r="AO399" s="590"/>
      <c r="AP399" s="590"/>
      <c r="AQ399" s="590"/>
    </row>
    <row r="400" spans="3:43">
      <c r="C400" s="66"/>
      <c r="D400" s="590"/>
      <c r="E400" s="590"/>
      <c r="F400" s="590"/>
      <c r="G400" s="590"/>
      <c r="H400" s="590"/>
      <c r="I400" s="590"/>
      <c r="J400" s="590"/>
      <c r="K400" s="590"/>
      <c r="L400" s="590"/>
      <c r="M400" s="590"/>
      <c r="N400" s="590"/>
      <c r="O400" s="590"/>
      <c r="P400" s="590"/>
      <c r="Q400" s="590"/>
      <c r="R400" s="590"/>
      <c r="S400" s="590"/>
      <c r="T400" s="590"/>
      <c r="U400" s="590"/>
      <c r="V400" s="590"/>
      <c r="W400" s="590"/>
      <c r="X400" s="590"/>
      <c r="Y400" s="590"/>
      <c r="Z400" s="590"/>
      <c r="AA400" s="590"/>
      <c r="AB400" s="590"/>
      <c r="AC400" s="590"/>
      <c r="AD400" s="590"/>
      <c r="AE400" s="590"/>
      <c r="AF400" s="590"/>
      <c r="AG400" s="590"/>
      <c r="AH400" s="590"/>
      <c r="AI400" s="590"/>
      <c r="AJ400" s="590"/>
      <c r="AK400" s="590"/>
      <c r="AL400" s="590"/>
      <c r="AM400" s="590"/>
      <c r="AN400" s="590"/>
      <c r="AO400" s="590"/>
      <c r="AP400" s="590"/>
      <c r="AQ400" s="590"/>
    </row>
    <row r="401" spans="3:43">
      <c r="C401" s="66"/>
      <c r="D401" s="590"/>
      <c r="E401" s="590"/>
      <c r="F401" s="590"/>
      <c r="G401" s="590"/>
      <c r="H401" s="590"/>
      <c r="I401" s="590"/>
      <c r="J401" s="590"/>
      <c r="K401" s="590"/>
      <c r="L401" s="590"/>
      <c r="M401" s="590"/>
      <c r="N401" s="590"/>
      <c r="O401" s="590"/>
      <c r="P401" s="590"/>
      <c r="Q401" s="590"/>
      <c r="R401" s="590"/>
      <c r="S401" s="590"/>
      <c r="T401" s="590"/>
      <c r="U401" s="590"/>
      <c r="V401" s="590"/>
      <c r="W401" s="590"/>
      <c r="X401" s="590"/>
      <c r="Y401" s="590"/>
      <c r="Z401" s="590"/>
      <c r="AA401" s="590"/>
      <c r="AB401" s="590"/>
      <c r="AC401" s="590"/>
      <c r="AD401" s="590"/>
      <c r="AE401" s="590"/>
      <c r="AF401" s="590"/>
      <c r="AG401" s="590"/>
      <c r="AH401" s="590"/>
      <c r="AI401" s="590"/>
      <c r="AJ401" s="590"/>
      <c r="AK401" s="590"/>
      <c r="AL401" s="590"/>
      <c r="AM401" s="590"/>
      <c r="AN401" s="590"/>
      <c r="AO401" s="590"/>
      <c r="AP401" s="590"/>
      <c r="AQ401" s="590"/>
    </row>
    <row r="402" spans="3:43">
      <c r="C402" s="66"/>
      <c r="D402" s="590"/>
      <c r="E402" s="590"/>
      <c r="F402" s="590"/>
      <c r="G402" s="590"/>
      <c r="H402" s="590"/>
      <c r="I402" s="590"/>
      <c r="J402" s="590"/>
      <c r="K402" s="590"/>
      <c r="L402" s="590"/>
      <c r="M402" s="590"/>
      <c r="N402" s="590"/>
      <c r="O402" s="590"/>
      <c r="P402" s="590"/>
      <c r="Q402" s="590"/>
      <c r="R402" s="590"/>
      <c r="S402" s="590"/>
      <c r="T402" s="590"/>
      <c r="U402" s="590"/>
      <c r="V402" s="590"/>
      <c r="W402" s="590"/>
      <c r="X402" s="590"/>
      <c r="Y402" s="590"/>
      <c r="Z402" s="590"/>
      <c r="AA402" s="590"/>
      <c r="AB402" s="590"/>
      <c r="AC402" s="590"/>
      <c r="AD402" s="590"/>
      <c r="AE402" s="590"/>
      <c r="AF402" s="590"/>
      <c r="AG402" s="590"/>
      <c r="AH402" s="590"/>
      <c r="AI402" s="590"/>
      <c r="AJ402" s="590"/>
      <c r="AK402" s="590"/>
      <c r="AL402" s="590"/>
      <c r="AM402" s="590"/>
      <c r="AN402" s="590"/>
      <c r="AO402" s="590"/>
      <c r="AP402" s="590"/>
      <c r="AQ402" s="590"/>
    </row>
    <row r="403" spans="3:43">
      <c r="C403" s="66"/>
      <c r="D403" s="590"/>
      <c r="E403" s="590"/>
      <c r="F403" s="590"/>
      <c r="G403" s="590"/>
      <c r="H403" s="590"/>
      <c r="I403" s="590"/>
      <c r="J403" s="590"/>
      <c r="K403" s="590"/>
      <c r="L403" s="590"/>
      <c r="M403" s="590"/>
      <c r="N403" s="590"/>
      <c r="O403" s="590"/>
      <c r="P403" s="590"/>
      <c r="Q403" s="590"/>
      <c r="R403" s="590"/>
      <c r="S403" s="590"/>
      <c r="T403" s="590"/>
      <c r="U403" s="590"/>
      <c r="V403" s="590"/>
      <c r="W403" s="590"/>
      <c r="X403" s="590"/>
      <c r="Y403" s="590"/>
      <c r="Z403" s="590"/>
      <c r="AA403" s="590"/>
      <c r="AB403" s="590"/>
      <c r="AC403" s="590"/>
      <c r="AD403" s="590"/>
      <c r="AE403" s="590"/>
      <c r="AF403" s="590"/>
      <c r="AG403" s="590"/>
      <c r="AH403" s="590"/>
      <c r="AI403" s="590"/>
      <c r="AJ403" s="590"/>
      <c r="AK403" s="590"/>
      <c r="AL403" s="590"/>
      <c r="AM403" s="590"/>
      <c r="AN403" s="590"/>
      <c r="AO403" s="590"/>
      <c r="AP403" s="590"/>
      <c r="AQ403" s="590"/>
    </row>
    <row r="404" spans="3:43">
      <c r="C404" s="66"/>
      <c r="D404" s="590"/>
      <c r="E404" s="590"/>
      <c r="F404" s="590"/>
      <c r="G404" s="590"/>
      <c r="H404" s="590"/>
      <c r="I404" s="590"/>
      <c r="J404" s="590"/>
      <c r="K404" s="590"/>
      <c r="L404" s="590"/>
      <c r="M404" s="590"/>
      <c r="N404" s="590"/>
      <c r="O404" s="590"/>
      <c r="P404" s="590"/>
      <c r="Q404" s="590"/>
      <c r="R404" s="590"/>
      <c r="S404" s="590"/>
      <c r="T404" s="590"/>
      <c r="U404" s="590"/>
      <c r="V404" s="590"/>
      <c r="W404" s="590"/>
      <c r="X404" s="590"/>
      <c r="Y404" s="590"/>
      <c r="Z404" s="590"/>
      <c r="AA404" s="590"/>
      <c r="AB404" s="590"/>
      <c r="AC404" s="590"/>
      <c r="AD404" s="590"/>
      <c r="AE404" s="590"/>
      <c r="AF404" s="590"/>
      <c r="AG404" s="590"/>
      <c r="AH404" s="590"/>
      <c r="AI404" s="590"/>
      <c r="AJ404" s="590"/>
      <c r="AK404" s="590"/>
      <c r="AL404" s="590"/>
      <c r="AM404" s="590"/>
      <c r="AN404" s="590"/>
      <c r="AO404" s="590"/>
      <c r="AP404" s="590"/>
      <c r="AQ404" s="590"/>
    </row>
    <row r="405" spans="3:43">
      <c r="C405" s="66"/>
      <c r="D405" s="590"/>
      <c r="E405" s="590"/>
      <c r="F405" s="590"/>
      <c r="G405" s="590"/>
      <c r="H405" s="590"/>
      <c r="I405" s="590"/>
      <c r="J405" s="590"/>
      <c r="K405" s="590"/>
      <c r="L405" s="590"/>
      <c r="M405" s="590"/>
      <c r="N405" s="590"/>
      <c r="O405" s="590"/>
      <c r="P405" s="590"/>
      <c r="Q405" s="590"/>
      <c r="R405" s="590"/>
      <c r="S405" s="590"/>
      <c r="T405" s="590"/>
      <c r="U405" s="590"/>
      <c r="V405" s="590"/>
      <c r="W405" s="590"/>
      <c r="X405" s="590"/>
      <c r="Y405" s="590"/>
      <c r="Z405" s="590"/>
      <c r="AA405" s="590"/>
      <c r="AB405" s="590"/>
      <c r="AC405" s="590"/>
      <c r="AD405" s="590"/>
      <c r="AE405" s="590"/>
      <c r="AF405" s="590"/>
      <c r="AG405" s="590"/>
      <c r="AH405" s="590"/>
      <c r="AI405" s="590"/>
      <c r="AJ405" s="590"/>
      <c r="AK405" s="590"/>
      <c r="AL405" s="590"/>
      <c r="AM405" s="590"/>
      <c r="AN405" s="590"/>
      <c r="AO405" s="590"/>
      <c r="AP405" s="590"/>
      <c r="AQ405" s="590"/>
    </row>
    <row r="406" spans="3:43">
      <c r="C406" s="66"/>
      <c r="D406" s="590"/>
      <c r="E406" s="590"/>
      <c r="F406" s="590"/>
      <c r="G406" s="590"/>
      <c r="H406" s="590"/>
      <c r="I406" s="590"/>
      <c r="J406" s="590"/>
      <c r="K406" s="590"/>
      <c r="L406" s="590"/>
      <c r="M406" s="590"/>
      <c r="N406" s="590"/>
      <c r="O406" s="590"/>
      <c r="P406" s="590"/>
      <c r="Q406" s="590"/>
      <c r="R406" s="590"/>
      <c r="S406" s="590"/>
      <c r="T406" s="590"/>
      <c r="U406" s="590"/>
      <c r="V406" s="590"/>
      <c r="W406" s="590"/>
      <c r="X406" s="590"/>
      <c r="Y406" s="590"/>
      <c r="Z406" s="590"/>
      <c r="AA406" s="590"/>
      <c r="AB406" s="590"/>
      <c r="AC406" s="590"/>
      <c r="AD406" s="590"/>
      <c r="AE406" s="590"/>
      <c r="AF406" s="590"/>
      <c r="AG406" s="590"/>
      <c r="AH406" s="590"/>
      <c r="AI406" s="590"/>
      <c r="AJ406" s="590"/>
      <c r="AK406" s="590"/>
      <c r="AL406" s="590"/>
      <c r="AM406" s="590"/>
      <c r="AN406" s="590"/>
      <c r="AO406" s="590"/>
      <c r="AP406" s="590"/>
      <c r="AQ406" s="590"/>
    </row>
    <row r="407" spans="3:43">
      <c r="C407" s="66"/>
      <c r="D407" s="590"/>
      <c r="E407" s="590"/>
      <c r="F407" s="590"/>
      <c r="G407" s="590"/>
      <c r="H407" s="590"/>
      <c r="I407" s="590"/>
      <c r="J407" s="590"/>
      <c r="K407" s="590"/>
      <c r="L407" s="590"/>
      <c r="M407" s="590"/>
      <c r="N407" s="590"/>
      <c r="O407" s="590"/>
      <c r="P407" s="590"/>
      <c r="Q407" s="590"/>
      <c r="R407" s="590"/>
      <c r="S407" s="590"/>
      <c r="T407" s="590"/>
      <c r="U407" s="590"/>
      <c r="V407" s="590"/>
      <c r="W407" s="590"/>
      <c r="X407" s="590"/>
      <c r="Y407" s="590"/>
      <c r="Z407" s="590"/>
      <c r="AA407" s="590"/>
      <c r="AB407" s="590"/>
      <c r="AC407" s="590"/>
      <c r="AD407" s="590"/>
      <c r="AE407" s="590"/>
      <c r="AF407" s="590"/>
      <c r="AG407" s="590"/>
      <c r="AH407" s="590"/>
      <c r="AI407" s="590"/>
      <c r="AJ407" s="590"/>
      <c r="AK407" s="590"/>
      <c r="AL407" s="590"/>
      <c r="AM407" s="590"/>
      <c r="AN407" s="590"/>
      <c r="AO407" s="590"/>
      <c r="AP407" s="590"/>
      <c r="AQ407" s="590"/>
    </row>
    <row r="408" spans="3:43">
      <c r="C408" s="66"/>
      <c r="D408" s="590"/>
      <c r="E408" s="590"/>
      <c r="F408" s="590"/>
      <c r="G408" s="590"/>
      <c r="H408" s="590"/>
      <c r="I408" s="590"/>
      <c r="J408" s="590"/>
      <c r="K408" s="590"/>
      <c r="L408" s="590"/>
      <c r="M408" s="590"/>
      <c r="N408" s="590"/>
      <c r="O408" s="590"/>
      <c r="P408" s="590"/>
      <c r="Q408" s="590"/>
      <c r="R408" s="590"/>
      <c r="S408" s="590"/>
      <c r="T408" s="590"/>
      <c r="U408" s="590"/>
      <c r="V408" s="590"/>
      <c r="W408" s="590"/>
      <c r="X408" s="590"/>
      <c r="Y408" s="590"/>
      <c r="Z408" s="590"/>
      <c r="AA408" s="590"/>
      <c r="AB408" s="590"/>
      <c r="AC408" s="590"/>
      <c r="AD408" s="590"/>
      <c r="AE408" s="590"/>
      <c r="AF408" s="590"/>
      <c r="AG408" s="590"/>
      <c r="AH408" s="590"/>
      <c r="AI408" s="590"/>
      <c r="AJ408" s="590"/>
      <c r="AK408" s="590"/>
      <c r="AL408" s="590"/>
      <c r="AM408" s="590"/>
      <c r="AN408" s="590"/>
      <c r="AO408" s="590"/>
      <c r="AP408" s="590"/>
      <c r="AQ408" s="590"/>
    </row>
    <row r="409" spans="3:43">
      <c r="C409" s="66"/>
      <c r="D409" s="590"/>
      <c r="E409" s="590"/>
      <c r="F409" s="590"/>
      <c r="G409" s="590"/>
      <c r="H409" s="590"/>
      <c r="I409" s="590"/>
      <c r="J409" s="590"/>
      <c r="K409" s="590"/>
      <c r="L409" s="590"/>
      <c r="M409" s="590"/>
      <c r="N409" s="590"/>
      <c r="O409" s="590"/>
      <c r="P409" s="590"/>
      <c r="Q409" s="590"/>
      <c r="R409" s="590"/>
      <c r="S409" s="590"/>
      <c r="T409" s="590"/>
      <c r="U409" s="590"/>
      <c r="V409" s="590"/>
      <c r="W409" s="590"/>
      <c r="X409" s="590"/>
      <c r="Y409" s="590"/>
      <c r="Z409" s="590"/>
      <c r="AA409" s="590"/>
      <c r="AB409" s="590"/>
      <c r="AC409" s="590"/>
      <c r="AD409" s="590"/>
      <c r="AE409" s="590"/>
      <c r="AF409" s="590"/>
      <c r="AG409" s="590"/>
      <c r="AH409" s="590"/>
      <c r="AI409" s="590"/>
      <c r="AJ409" s="590"/>
      <c r="AK409" s="590"/>
      <c r="AL409" s="590"/>
      <c r="AM409" s="590"/>
      <c r="AN409" s="590"/>
      <c r="AO409" s="590"/>
      <c r="AP409" s="590"/>
      <c r="AQ409" s="590"/>
    </row>
    <row r="410" spans="3:43">
      <c r="C410" s="66"/>
      <c r="D410" s="590"/>
      <c r="E410" s="590"/>
      <c r="F410" s="590"/>
      <c r="G410" s="590"/>
      <c r="H410" s="590"/>
      <c r="I410" s="590"/>
      <c r="J410" s="590"/>
      <c r="K410" s="590"/>
      <c r="L410" s="590"/>
      <c r="M410" s="590"/>
      <c r="N410" s="590"/>
      <c r="O410" s="590"/>
      <c r="P410" s="590"/>
      <c r="Q410" s="590"/>
      <c r="R410" s="590"/>
      <c r="S410" s="590"/>
      <c r="T410" s="590"/>
      <c r="U410" s="590"/>
      <c r="V410" s="590"/>
      <c r="W410" s="590"/>
      <c r="X410" s="590"/>
      <c r="Y410" s="590"/>
      <c r="Z410" s="590"/>
      <c r="AA410" s="590"/>
      <c r="AB410" s="590"/>
      <c r="AC410" s="590"/>
      <c r="AD410" s="590"/>
      <c r="AE410" s="590"/>
      <c r="AF410" s="590"/>
      <c r="AG410" s="590"/>
      <c r="AH410" s="590"/>
      <c r="AI410" s="590"/>
      <c r="AJ410" s="590"/>
      <c r="AK410" s="590"/>
      <c r="AL410" s="590"/>
      <c r="AM410" s="590"/>
      <c r="AN410" s="590"/>
      <c r="AO410" s="590"/>
      <c r="AP410" s="590"/>
      <c r="AQ410" s="590"/>
    </row>
    <row r="411" spans="3:43">
      <c r="C411" s="66"/>
      <c r="D411" s="590"/>
      <c r="E411" s="590"/>
      <c r="F411" s="590"/>
      <c r="G411" s="590"/>
      <c r="H411" s="590"/>
      <c r="I411" s="590"/>
      <c r="J411" s="590"/>
      <c r="K411" s="590"/>
      <c r="L411" s="590"/>
      <c r="M411" s="590"/>
      <c r="N411" s="590"/>
      <c r="O411" s="590"/>
      <c r="P411" s="590"/>
      <c r="Q411" s="590"/>
      <c r="R411" s="590"/>
      <c r="S411" s="590"/>
      <c r="T411" s="590"/>
      <c r="U411" s="590"/>
      <c r="V411" s="590"/>
      <c r="W411" s="590"/>
      <c r="X411" s="590"/>
      <c r="Y411" s="590"/>
      <c r="Z411" s="590"/>
      <c r="AA411" s="590"/>
      <c r="AB411" s="590"/>
      <c r="AC411" s="590"/>
      <c r="AD411" s="590"/>
      <c r="AE411" s="590"/>
      <c r="AF411" s="590"/>
      <c r="AG411" s="590"/>
      <c r="AH411" s="590"/>
      <c r="AI411" s="590"/>
      <c r="AJ411" s="590"/>
      <c r="AK411" s="590"/>
      <c r="AL411" s="590"/>
      <c r="AM411" s="590"/>
      <c r="AN411" s="590"/>
      <c r="AO411" s="590"/>
      <c r="AP411" s="590"/>
      <c r="AQ411" s="590"/>
    </row>
    <row r="412" spans="3:43">
      <c r="C412" s="66"/>
      <c r="D412" s="590"/>
      <c r="E412" s="590"/>
      <c r="F412" s="590"/>
      <c r="G412" s="590"/>
      <c r="H412" s="590"/>
      <c r="I412" s="590"/>
      <c r="J412" s="590"/>
      <c r="K412" s="590"/>
      <c r="L412" s="590"/>
      <c r="M412" s="590"/>
      <c r="N412" s="590"/>
      <c r="O412" s="590"/>
      <c r="P412" s="590"/>
      <c r="Q412" s="590"/>
      <c r="R412" s="590"/>
      <c r="S412" s="590"/>
      <c r="T412" s="590"/>
      <c r="U412" s="590"/>
      <c r="V412" s="590"/>
      <c r="W412" s="590"/>
      <c r="X412" s="590"/>
      <c r="Y412" s="590"/>
      <c r="Z412" s="590"/>
      <c r="AA412" s="590"/>
      <c r="AB412" s="590"/>
      <c r="AC412" s="590"/>
      <c r="AD412" s="590"/>
      <c r="AE412" s="590"/>
      <c r="AF412" s="590"/>
      <c r="AG412" s="590"/>
      <c r="AH412" s="590"/>
      <c r="AI412" s="590"/>
      <c r="AJ412" s="590"/>
      <c r="AK412" s="590"/>
      <c r="AL412" s="590"/>
      <c r="AM412" s="590"/>
      <c r="AN412" s="590"/>
      <c r="AO412" s="590"/>
      <c r="AP412" s="590"/>
      <c r="AQ412" s="590"/>
    </row>
    <row r="413" spans="3:43">
      <c r="C413" s="66"/>
      <c r="D413" s="590"/>
      <c r="E413" s="590"/>
      <c r="F413" s="590"/>
      <c r="G413" s="590"/>
      <c r="H413" s="590"/>
      <c r="I413" s="590"/>
      <c r="J413" s="590"/>
      <c r="K413" s="590"/>
      <c r="L413" s="590"/>
      <c r="M413" s="590"/>
      <c r="N413" s="590"/>
      <c r="O413" s="590"/>
      <c r="P413" s="590"/>
      <c r="Q413" s="590"/>
      <c r="R413" s="590"/>
      <c r="S413" s="590"/>
      <c r="T413" s="590"/>
      <c r="U413" s="590"/>
      <c r="V413" s="590"/>
      <c r="W413" s="590"/>
      <c r="X413" s="590"/>
      <c r="Y413" s="590"/>
      <c r="Z413" s="590"/>
      <c r="AA413" s="590"/>
      <c r="AB413" s="590"/>
      <c r="AC413" s="590"/>
      <c r="AD413" s="590"/>
      <c r="AE413" s="590"/>
      <c r="AF413" s="590"/>
      <c r="AG413" s="590"/>
      <c r="AH413" s="590"/>
      <c r="AI413" s="590"/>
      <c r="AJ413" s="590"/>
      <c r="AK413" s="590"/>
      <c r="AL413" s="590"/>
      <c r="AM413" s="590"/>
      <c r="AN413" s="590"/>
      <c r="AO413" s="590"/>
      <c r="AP413" s="590"/>
      <c r="AQ413" s="590"/>
    </row>
    <row r="414" spans="3:43">
      <c r="C414" s="66"/>
      <c r="D414" s="590"/>
      <c r="E414" s="590"/>
      <c r="F414" s="590"/>
      <c r="G414" s="590"/>
      <c r="H414" s="590"/>
      <c r="I414" s="590"/>
      <c r="J414" s="590"/>
      <c r="K414" s="590"/>
      <c r="L414" s="590"/>
      <c r="M414" s="590"/>
      <c r="N414" s="590"/>
      <c r="O414" s="590"/>
      <c r="P414" s="590"/>
      <c r="Q414" s="590"/>
      <c r="R414" s="590"/>
      <c r="S414" s="590"/>
      <c r="T414" s="590"/>
      <c r="U414" s="590"/>
      <c r="V414" s="590"/>
      <c r="W414" s="590"/>
      <c r="X414" s="590"/>
      <c r="Y414" s="590"/>
      <c r="Z414" s="590"/>
      <c r="AA414" s="590"/>
      <c r="AB414" s="590"/>
      <c r="AC414" s="590"/>
      <c r="AD414" s="590"/>
      <c r="AE414" s="590"/>
      <c r="AF414" s="590"/>
      <c r="AG414" s="590"/>
      <c r="AH414" s="590"/>
      <c r="AI414" s="590"/>
      <c r="AJ414" s="590"/>
      <c r="AK414" s="590"/>
      <c r="AL414" s="590"/>
      <c r="AM414" s="590"/>
      <c r="AN414" s="590"/>
      <c r="AO414" s="590"/>
      <c r="AP414" s="590"/>
      <c r="AQ414" s="590"/>
    </row>
    <row r="415" spans="3:43">
      <c r="C415" s="66"/>
      <c r="D415" s="590"/>
      <c r="E415" s="590"/>
      <c r="F415" s="590"/>
      <c r="G415" s="590"/>
      <c r="H415" s="590"/>
      <c r="I415" s="590"/>
      <c r="J415" s="590"/>
      <c r="K415" s="590"/>
      <c r="L415" s="590"/>
      <c r="M415" s="590"/>
      <c r="N415" s="590"/>
      <c r="O415" s="590"/>
      <c r="P415" s="590"/>
      <c r="Q415" s="590"/>
      <c r="R415" s="590"/>
      <c r="S415" s="590"/>
      <c r="T415" s="590"/>
      <c r="U415" s="590"/>
      <c r="V415" s="590"/>
      <c r="W415" s="590"/>
      <c r="X415" s="590"/>
      <c r="Y415" s="590"/>
      <c r="Z415" s="590"/>
      <c r="AA415" s="590"/>
      <c r="AB415" s="590"/>
      <c r="AC415" s="590"/>
      <c r="AD415" s="590"/>
      <c r="AE415" s="590"/>
      <c r="AF415" s="590"/>
      <c r="AG415" s="590"/>
      <c r="AH415" s="590"/>
      <c r="AI415" s="590"/>
      <c r="AJ415" s="590"/>
      <c r="AK415" s="590"/>
      <c r="AL415" s="590"/>
      <c r="AM415" s="590"/>
      <c r="AN415" s="590"/>
      <c r="AO415" s="590"/>
      <c r="AP415" s="590"/>
      <c r="AQ415" s="590"/>
    </row>
    <row r="416" spans="3:43">
      <c r="C416" s="66"/>
      <c r="D416" s="590"/>
      <c r="E416" s="590"/>
      <c r="F416" s="590"/>
      <c r="G416" s="590"/>
      <c r="H416" s="590"/>
      <c r="I416" s="590"/>
      <c r="J416" s="590"/>
      <c r="K416" s="590"/>
      <c r="L416" s="590"/>
      <c r="M416" s="590"/>
      <c r="N416" s="590"/>
      <c r="O416" s="590"/>
      <c r="P416" s="590"/>
      <c r="Q416" s="590"/>
      <c r="R416" s="590"/>
      <c r="S416" s="590"/>
      <c r="T416" s="590"/>
      <c r="U416" s="590"/>
      <c r="V416" s="590"/>
      <c r="W416" s="590"/>
      <c r="X416" s="590"/>
      <c r="Y416" s="590"/>
      <c r="Z416" s="590"/>
      <c r="AA416" s="590"/>
      <c r="AB416" s="590"/>
      <c r="AC416" s="590"/>
      <c r="AD416" s="590"/>
      <c r="AE416" s="590"/>
      <c r="AF416" s="590"/>
      <c r="AG416" s="590"/>
      <c r="AH416" s="590"/>
      <c r="AI416" s="590"/>
      <c r="AJ416" s="590"/>
      <c r="AK416" s="590"/>
      <c r="AL416" s="590"/>
      <c r="AM416" s="590"/>
      <c r="AN416" s="590"/>
      <c r="AO416" s="590"/>
      <c r="AP416" s="590"/>
      <c r="AQ416" s="590"/>
    </row>
    <row r="417" spans="3:43">
      <c r="C417" s="66"/>
      <c r="D417" s="590"/>
      <c r="E417" s="590"/>
      <c r="F417" s="590"/>
      <c r="G417" s="590"/>
      <c r="H417" s="590"/>
      <c r="I417" s="590"/>
      <c r="J417" s="590"/>
      <c r="K417" s="590"/>
      <c r="L417" s="590"/>
      <c r="M417" s="590"/>
      <c r="N417" s="590"/>
      <c r="O417" s="590"/>
      <c r="P417" s="590"/>
      <c r="Q417" s="590"/>
      <c r="R417" s="590"/>
      <c r="S417" s="590"/>
      <c r="T417" s="590"/>
      <c r="U417" s="590"/>
      <c r="V417" s="590"/>
      <c r="W417" s="590"/>
      <c r="X417" s="590"/>
      <c r="Y417" s="590"/>
      <c r="Z417" s="590"/>
      <c r="AA417" s="590"/>
      <c r="AB417" s="590"/>
      <c r="AC417" s="590"/>
      <c r="AD417" s="590"/>
      <c r="AE417" s="590"/>
      <c r="AF417" s="590"/>
      <c r="AG417" s="590"/>
      <c r="AH417" s="590"/>
      <c r="AI417" s="590"/>
      <c r="AJ417" s="590"/>
      <c r="AK417" s="590"/>
      <c r="AL417" s="590"/>
      <c r="AM417" s="590"/>
      <c r="AN417" s="590"/>
      <c r="AO417" s="590"/>
      <c r="AP417" s="590"/>
      <c r="AQ417" s="590"/>
    </row>
    <row r="418" spans="3:43">
      <c r="C418" s="66"/>
      <c r="D418" s="590"/>
      <c r="E418" s="590"/>
      <c r="F418" s="590"/>
      <c r="G418" s="590"/>
      <c r="H418" s="590"/>
      <c r="I418" s="590"/>
      <c r="J418" s="590"/>
      <c r="K418" s="590"/>
      <c r="L418" s="590"/>
      <c r="M418" s="590"/>
      <c r="N418" s="590"/>
      <c r="O418" s="590"/>
      <c r="P418" s="590"/>
      <c r="Q418" s="590"/>
      <c r="R418" s="590"/>
      <c r="S418" s="590"/>
      <c r="T418" s="590"/>
      <c r="U418" s="590"/>
      <c r="V418" s="590"/>
      <c r="W418" s="590"/>
      <c r="X418" s="590"/>
      <c r="Y418" s="590"/>
      <c r="Z418" s="590"/>
      <c r="AA418" s="590"/>
      <c r="AB418" s="590"/>
      <c r="AC418" s="590"/>
      <c r="AD418" s="590"/>
      <c r="AE418" s="590"/>
      <c r="AF418" s="590"/>
      <c r="AG418" s="590"/>
      <c r="AH418" s="590"/>
      <c r="AI418" s="590"/>
      <c r="AJ418" s="590"/>
      <c r="AK418" s="590"/>
      <c r="AL418" s="590"/>
      <c r="AM418" s="590"/>
      <c r="AN418" s="590"/>
      <c r="AO418" s="590"/>
      <c r="AP418" s="590"/>
      <c r="AQ418" s="590"/>
    </row>
    <row r="419" spans="3:43">
      <c r="C419" s="66"/>
      <c r="D419" s="590"/>
      <c r="E419" s="590"/>
      <c r="F419" s="590"/>
      <c r="G419" s="590"/>
      <c r="H419" s="590"/>
      <c r="I419" s="590"/>
      <c r="J419" s="590"/>
      <c r="K419" s="590"/>
      <c r="L419" s="590"/>
      <c r="M419" s="590"/>
      <c r="N419" s="590"/>
      <c r="O419" s="590"/>
      <c r="P419" s="590"/>
      <c r="Q419" s="590"/>
      <c r="R419" s="590"/>
      <c r="S419" s="590"/>
      <c r="T419" s="590"/>
      <c r="U419" s="590"/>
      <c r="V419" s="590"/>
      <c r="W419" s="590"/>
      <c r="X419" s="590"/>
      <c r="Y419" s="590"/>
      <c r="Z419" s="590"/>
      <c r="AA419" s="590"/>
      <c r="AB419" s="590"/>
      <c r="AC419" s="590"/>
      <c r="AD419" s="590"/>
      <c r="AE419" s="590"/>
      <c r="AF419" s="590"/>
      <c r="AG419" s="590"/>
      <c r="AH419" s="590"/>
      <c r="AI419" s="590"/>
      <c r="AJ419" s="590"/>
      <c r="AK419" s="590"/>
      <c r="AL419" s="590"/>
      <c r="AM419" s="590"/>
      <c r="AN419" s="590"/>
      <c r="AO419" s="590"/>
      <c r="AP419" s="590"/>
      <c r="AQ419" s="590"/>
    </row>
    <row r="420" spans="3:43">
      <c r="C420" s="66"/>
      <c r="D420" s="590"/>
      <c r="E420" s="590"/>
      <c r="F420" s="590"/>
      <c r="G420" s="590"/>
      <c r="H420" s="590"/>
      <c r="I420" s="590"/>
      <c r="J420" s="590"/>
      <c r="K420" s="590"/>
      <c r="L420" s="590"/>
      <c r="M420" s="590"/>
      <c r="N420" s="590"/>
      <c r="O420" s="590"/>
      <c r="P420" s="590"/>
      <c r="Q420" s="590"/>
      <c r="R420" s="590"/>
      <c r="S420" s="590"/>
      <c r="T420" s="590"/>
      <c r="U420" s="590"/>
      <c r="V420" s="590"/>
      <c r="W420" s="590"/>
      <c r="X420" s="590"/>
      <c r="Y420" s="590"/>
      <c r="Z420" s="590"/>
      <c r="AA420" s="590"/>
      <c r="AB420" s="590"/>
      <c r="AC420" s="590"/>
      <c r="AD420" s="590"/>
      <c r="AE420" s="590"/>
      <c r="AF420" s="590"/>
      <c r="AG420" s="590"/>
      <c r="AH420" s="590"/>
      <c r="AI420" s="590"/>
      <c r="AJ420" s="590"/>
      <c r="AK420" s="590"/>
      <c r="AL420" s="590"/>
      <c r="AM420" s="590"/>
      <c r="AN420" s="590"/>
      <c r="AO420" s="590"/>
      <c r="AP420" s="590"/>
      <c r="AQ420" s="590"/>
    </row>
    <row r="421" spans="3:43">
      <c r="C421" s="66"/>
      <c r="D421" s="590"/>
      <c r="E421" s="590"/>
      <c r="F421" s="590"/>
      <c r="G421" s="590"/>
      <c r="H421" s="590"/>
      <c r="I421" s="590"/>
      <c r="J421" s="590"/>
      <c r="K421" s="590"/>
      <c r="L421" s="590"/>
      <c r="M421" s="590"/>
      <c r="N421" s="590"/>
      <c r="O421" s="590"/>
      <c r="P421" s="590"/>
      <c r="Q421" s="590"/>
      <c r="R421" s="590"/>
      <c r="S421" s="590"/>
      <c r="T421" s="590"/>
      <c r="U421" s="590"/>
      <c r="V421" s="590"/>
      <c r="W421" s="590"/>
      <c r="X421" s="590"/>
      <c r="Y421" s="590"/>
      <c r="Z421" s="590"/>
      <c r="AA421" s="590"/>
      <c r="AB421" s="590"/>
      <c r="AC421" s="590"/>
      <c r="AD421" s="590"/>
      <c r="AE421" s="590"/>
      <c r="AF421" s="590"/>
      <c r="AG421" s="590"/>
      <c r="AH421" s="590"/>
      <c r="AI421" s="590"/>
      <c r="AJ421" s="590"/>
      <c r="AK421" s="590"/>
      <c r="AL421" s="590"/>
      <c r="AM421" s="590"/>
      <c r="AN421" s="590"/>
      <c r="AO421" s="590"/>
      <c r="AP421" s="590"/>
      <c r="AQ421" s="590"/>
    </row>
    <row r="422" spans="3:43">
      <c r="C422" s="66"/>
      <c r="D422" s="590"/>
      <c r="E422" s="590"/>
      <c r="F422" s="590"/>
      <c r="G422" s="590"/>
      <c r="H422" s="590"/>
      <c r="I422" s="590"/>
      <c r="J422" s="590"/>
      <c r="K422" s="590"/>
      <c r="L422" s="590"/>
      <c r="M422" s="590"/>
      <c r="N422" s="590"/>
      <c r="O422" s="590"/>
      <c r="P422" s="590"/>
      <c r="Q422" s="590"/>
      <c r="R422" s="590"/>
      <c r="S422" s="590"/>
      <c r="T422" s="590"/>
      <c r="U422" s="590"/>
      <c r="V422" s="590"/>
      <c r="W422" s="590"/>
      <c r="X422" s="590"/>
      <c r="Y422" s="590"/>
      <c r="Z422" s="590"/>
      <c r="AA422" s="590"/>
      <c r="AB422" s="590"/>
      <c r="AC422" s="590"/>
      <c r="AD422" s="590"/>
      <c r="AE422" s="590"/>
      <c r="AF422" s="590"/>
      <c r="AG422" s="590"/>
      <c r="AH422" s="590"/>
      <c r="AI422" s="590"/>
      <c r="AJ422" s="590"/>
      <c r="AK422" s="590"/>
      <c r="AL422" s="590"/>
      <c r="AM422" s="590"/>
      <c r="AN422" s="590"/>
      <c r="AO422" s="590"/>
      <c r="AP422" s="590"/>
      <c r="AQ422" s="590"/>
    </row>
    <row r="423" spans="3:43">
      <c r="C423" s="66"/>
      <c r="D423" s="590"/>
      <c r="E423" s="590"/>
      <c r="F423" s="590"/>
      <c r="G423" s="590"/>
      <c r="H423" s="590"/>
      <c r="I423" s="590"/>
      <c r="J423" s="590"/>
      <c r="K423" s="590"/>
      <c r="L423" s="590"/>
      <c r="M423" s="590"/>
      <c r="N423" s="590"/>
      <c r="O423" s="590"/>
      <c r="P423" s="590"/>
      <c r="Q423" s="590"/>
      <c r="R423" s="590"/>
      <c r="S423" s="590"/>
      <c r="T423" s="590"/>
      <c r="U423" s="590"/>
      <c r="V423" s="590"/>
      <c r="W423" s="590"/>
      <c r="X423" s="590"/>
      <c r="Y423" s="590"/>
      <c r="Z423" s="590"/>
      <c r="AA423" s="590"/>
      <c r="AB423" s="590"/>
      <c r="AC423" s="590"/>
      <c r="AD423" s="590"/>
      <c r="AE423" s="590"/>
      <c r="AF423" s="590"/>
      <c r="AG423" s="590"/>
      <c r="AH423" s="590"/>
      <c r="AI423" s="590"/>
      <c r="AJ423" s="590"/>
      <c r="AK423" s="590"/>
      <c r="AL423" s="590"/>
      <c r="AM423" s="590"/>
      <c r="AN423" s="590"/>
      <c r="AO423" s="590"/>
      <c r="AP423" s="590"/>
      <c r="AQ423" s="590"/>
    </row>
    <row r="424" spans="3:43">
      <c r="C424" s="66"/>
      <c r="D424" s="590"/>
      <c r="E424" s="590"/>
      <c r="F424" s="590"/>
      <c r="G424" s="590"/>
      <c r="H424" s="590"/>
      <c r="I424" s="590"/>
      <c r="J424" s="590"/>
      <c r="K424" s="590"/>
      <c r="L424" s="590"/>
      <c r="M424" s="590"/>
      <c r="N424" s="590"/>
      <c r="O424" s="590"/>
      <c r="P424" s="590"/>
      <c r="Q424" s="590"/>
      <c r="R424" s="590"/>
      <c r="S424" s="590"/>
      <c r="T424" s="590"/>
      <c r="U424" s="590"/>
      <c r="V424" s="590"/>
      <c r="W424" s="590"/>
      <c r="X424" s="590"/>
      <c r="Y424" s="590"/>
      <c r="Z424" s="590"/>
      <c r="AA424" s="590"/>
      <c r="AB424" s="590"/>
      <c r="AC424" s="590"/>
      <c r="AD424" s="590"/>
      <c r="AE424" s="590"/>
      <c r="AF424" s="590"/>
      <c r="AG424" s="590"/>
      <c r="AH424" s="590"/>
      <c r="AI424" s="590"/>
      <c r="AJ424" s="590"/>
      <c r="AK424" s="590"/>
      <c r="AL424" s="590"/>
      <c r="AM424" s="590"/>
      <c r="AN424" s="590"/>
      <c r="AO424" s="590"/>
      <c r="AP424" s="590"/>
      <c r="AQ424" s="590"/>
    </row>
    <row r="425" spans="3:43">
      <c r="C425" s="66"/>
      <c r="D425" s="590"/>
      <c r="E425" s="590"/>
      <c r="F425" s="590"/>
      <c r="G425" s="590"/>
      <c r="H425" s="590"/>
      <c r="I425" s="590"/>
      <c r="J425" s="590"/>
      <c r="K425" s="590"/>
      <c r="L425" s="590"/>
      <c r="M425" s="590"/>
      <c r="N425" s="590"/>
      <c r="O425" s="590"/>
      <c r="P425" s="590"/>
      <c r="Q425" s="590"/>
      <c r="R425" s="590"/>
      <c r="S425" s="590"/>
      <c r="T425" s="590"/>
      <c r="U425" s="590"/>
      <c r="V425" s="590"/>
      <c r="W425" s="590"/>
      <c r="X425" s="590"/>
      <c r="Y425" s="590"/>
      <c r="Z425" s="590"/>
      <c r="AA425" s="590"/>
      <c r="AB425" s="590"/>
      <c r="AC425" s="590"/>
      <c r="AD425" s="590"/>
      <c r="AE425" s="590"/>
      <c r="AF425" s="590"/>
      <c r="AG425" s="590"/>
      <c r="AH425" s="590"/>
      <c r="AI425" s="590"/>
      <c r="AJ425" s="590"/>
      <c r="AK425" s="590"/>
      <c r="AL425" s="590"/>
      <c r="AM425" s="590"/>
      <c r="AN425" s="590"/>
      <c r="AO425" s="590"/>
      <c r="AP425" s="590"/>
      <c r="AQ425" s="590"/>
    </row>
    <row r="426" spans="3:43">
      <c r="C426" s="66"/>
      <c r="D426" s="590"/>
      <c r="E426" s="590"/>
      <c r="F426" s="590"/>
      <c r="G426" s="590"/>
      <c r="H426" s="590"/>
      <c r="I426" s="590"/>
      <c r="J426" s="590"/>
      <c r="K426" s="590"/>
      <c r="L426" s="590"/>
      <c r="M426" s="590"/>
      <c r="N426" s="590"/>
      <c r="O426" s="590"/>
      <c r="P426" s="590"/>
      <c r="Q426" s="590"/>
      <c r="R426" s="590"/>
      <c r="S426" s="590"/>
      <c r="T426" s="590"/>
      <c r="U426" s="590"/>
      <c r="V426" s="590"/>
      <c r="W426" s="590"/>
      <c r="X426" s="590"/>
      <c r="Y426" s="590"/>
      <c r="Z426" s="590"/>
      <c r="AA426" s="590"/>
      <c r="AB426" s="590"/>
      <c r="AC426" s="590"/>
      <c r="AD426" s="590"/>
      <c r="AE426" s="590"/>
      <c r="AF426" s="590"/>
      <c r="AG426" s="590"/>
      <c r="AH426" s="590"/>
      <c r="AI426" s="590"/>
      <c r="AJ426" s="590"/>
      <c r="AK426" s="590"/>
      <c r="AL426" s="590"/>
      <c r="AM426" s="590"/>
      <c r="AN426" s="590"/>
      <c r="AO426" s="590"/>
      <c r="AP426" s="590"/>
      <c r="AQ426" s="590"/>
    </row>
    <row r="427" spans="3:43">
      <c r="C427" s="66"/>
      <c r="D427" s="590"/>
      <c r="E427" s="590"/>
      <c r="F427" s="590"/>
      <c r="G427" s="590"/>
      <c r="H427" s="590"/>
      <c r="I427" s="590"/>
      <c r="J427" s="590"/>
      <c r="K427" s="590"/>
      <c r="L427" s="590"/>
      <c r="M427" s="590"/>
      <c r="N427" s="590"/>
      <c r="O427" s="590"/>
      <c r="P427" s="590"/>
      <c r="Q427" s="590"/>
      <c r="R427" s="590"/>
      <c r="S427" s="590"/>
      <c r="T427" s="590"/>
      <c r="U427" s="590"/>
      <c r="V427" s="590"/>
      <c r="W427" s="590"/>
      <c r="X427" s="590"/>
      <c r="Y427" s="590"/>
      <c r="Z427" s="590"/>
      <c r="AA427" s="590"/>
      <c r="AB427" s="590"/>
      <c r="AC427" s="590"/>
      <c r="AD427" s="590"/>
      <c r="AE427" s="590"/>
      <c r="AF427" s="590"/>
      <c r="AG427" s="590"/>
      <c r="AH427" s="590"/>
      <c r="AI427" s="590"/>
      <c r="AJ427" s="590"/>
      <c r="AK427" s="590"/>
      <c r="AL427" s="590"/>
      <c r="AM427" s="590"/>
      <c r="AN427" s="590"/>
      <c r="AO427" s="590"/>
      <c r="AP427" s="590"/>
      <c r="AQ427" s="590"/>
    </row>
    <row r="428" spans="3:43">
      <c r="C428" s="66"/>
      <c r="D428" s="590"/>
      <c r="E428" s="590"/>
      <c r="F428" s="590"/>
      <c r="G428" s="590"/>
      <c r="H428" s="590"/>
      <c r="I428" s="590"/>
      <c r="J428" s="590"/>
      <c r="K428" s="590"/>
      <c r="L428" s="590"/>
      <c r="M428" s="590"/>
      <c r="N428" s="590"/>
      <c r="O428" s="590"/>
      <c r="P428" s="590"/>
      <c r="Q428" s="590"/>
      <c r="R428" s="590"/>
      <c r="S428" s="590"/>
      <c r="T428" s="590"/>
      <c r="U428" s="590"/>
      <c r="V428" s="590"/>
      <c r="W428" s="590"/>
      <c r="X428" s="590"/>
      <c r="Y428" s="590"/>
      <c r="Z428" s="590"/>
      <c r="AA428" s="590"/>
      <c r="AB428" s="590"/>
      <c r="AC428" s="590"/>
      <c r="AD428" s="590"/>
      <c r="AE428" s="590"/>
      <c r="AF428" s="590"/>
      <c r="AG428" s="590"/>
      <c r="AH428" s="590"/>
      <c r="AI428" s="590"/>
      <c r="AJ428" s="590"/>
      <c r="AK428" s="590"/>
      <c r="AL428" s="590"/>
      <c r="AM428" s="590"/>
      <c r="AN428" s="590"/>
      <c r="AO428" s="590"/>
      <c r="AP428" s="590"/>
      <c r="AQ428" s="590"/>
    </row>
    <row r="429" spans="3:43">
      <c r="C429" s="66"/>
      <c r="D429" s="590"/>
      <c r="E429" s="590"/>
      <c r="F429" s="590"/>
      <c r="G429" s="590"/>
      <c r="H429" s="590"/>
      <c r="I429" s="590"/>
      <c r="J429" s="590"/>
      <c r="K429" s="590"/>
      <c r="L429" s="590"/>
      <c r="M429" s="590"/>
      <c r="N429" s="590"/>
      <c r="O429" s="590"/>
      <c r="P429" s="590"/>
      <c r="Q429" s="590"/>
      <c r="R429" s="590"/>
      <c r="S429" s="590"/>
      <c r="T429" s="590"/>
      <c r="U429" s="590"/>
      <c r="V429" s="590"/>
      <c r="W429" s="590"/>
      <c r="X429" s="590"/>
      <c r="Y429" s="590"/>
      <c r="Z429" s="590"/>
      <c r="AA429" s="590"/>
      <c r="AB429" s="590"/>
      <c r="AC429" s="590"/>
      <c r="AD429" s="590"/>
      <c r="AE429" s="590"/>
      <c r="AF429" s="590"/>
      <c r="AG429" s="590"/>
      <c r="AH429" s="590"/>
      <c r="AI429" s="590"/>
      <c r="AJ429" s="590"/>
      <c r="AK429" s="590"/>
      <c r="AL429" s="590"/>
      <c r="AM429" s="590"/>
      <c r="AN429" s="590"/>
      <c r="AO429" s="590"/>
      <c r="AP429" s="590"/>
      <c r="AQ429" s="590"/>
    </row>
    <row r="430" spans="3:43">
      <c r="C430" s="66"/>
      <c r="D430" s="590"/>
      <c r="E430" s="590"/>
      <c r="F430" s="590"/>
      <c r="G430" s="590"/>
      <c r="H430" s="590"/>
      <c r="I430" s="590"/>
      <c r="J430" s="590"/>
      <c r="K430" s="590"/>
      <c r="L430" s="590"/>
      <c r="M430" s="590"/>
      <c r="N430" s="590"/>
      <c r="O430" s="590"/>
      <c r="P430" s="590"/>
      <c r="Q430" s="590"/>
      <c r="R430" s="590"/>
      <c r="S430" s="590"/>
      <c r="T430" s="590"/>
      <c r="U430" s="590"/>
      <c r="V430" s="590"/>
      <c r="W430" s="590"/>
      <c r="X430" s="590"/>
      <c r="Y430" s="590"/>
      <c r="Z430" s="590"/>
      <c r="AA430" s="590"/>
      <c r="AB430" s="590"/>
      <c r="AC430" s="590"/>
      <c r="AD430" s="590"/>
      <c r="AE430" s="590"/>
      <c r="AF430" s="590"/>
      <c r="AG430" s="590"/>
      <c r="AH430" s="590"/>
      <c r="AI430" s="590"/>
      <c r="AJ430" s="590"/>
      <c r="AK430" s="590"/>
      <c r="AL430" s="590"/>
      <c r="AM430" s="590"/>
      <c r="AN430" s="590"/>
      <c r="AO430" s="590"/>
      <c r="AP430" s="590"/>
      <c r="AQ430" s="590"/>
    </row>
    <row r="431" spans="3:43">
      <c r="C431" s="66"/>
      <c r="D431" s="590"/>
      <c r="E431" s="590"/>
      <c r="F431" s="590"/>
      <c r="G431" s="590"/>
      <c r="H431" s="590"/>
      <c r="I431" s="590"/>
      <c r="J431" s="590"/>
      <c r="K431" s="590"/>
      <c r="L431" s="590"/>
      <c r="M431" s="590"/>
      <c r="N431" s="590"/>
      <c r="O431" s="590"/>
      <c r="P431" s="590"/>
      <c r="Q431" s="590"/>
      <c r="R431" s="590"/>
      <c r="S431" s="590"/>
      <c r="T431" s="590"/>
      <c r="U431" s="590"/>
      <c r="V431" s="590"/>
      <c r="W431" s="590"/>
      <c r="X431" s="590"/>
      <c r="Y431" s="590"/>
      <c r="Z431" s="590"/>
      <c r="AA431" s="590"/>
      <c r="AB431" s="590"/>
      <c r="AC431" s="590"/>
      <c r="AD431" s="590"/>
      <c r="AE431" s="590"/>
      <c r="AF431" s="590"/>
      <c r="AG431" s="590"/>
      <c r="AH431" s="590"/>
      <c r="AI431" s="590"/>
      <c r="AJ431" s="590"/>
      <c r="AK431" s="590"/>
      <c r="AL431" s="590"/>
      <c r="AM431" s="590"/>
      <c r="AN431" s="590"/>
      <c r="AO431" s="590"/>
      <c r="AP431" s="590"/>
      <c r="AQ431" s="590"/>
    </row>
    <row r="432" spans="3:43">
      <c r="C432" s="66"/>
      <c r="D432" s="590"/>
      <c r="E432" s="590"/>
      <c r="F432" s="590"/>
      <c r="G432" s="590"/>
      <c r="H432" s="590"/>
      <c r="I432" s="590"/>
      <c r="J432" s="590"/>
      <c r="K432" s="590"/>
      <c r="L432" s="590"/>
      <c r="M432" s="590"/>
      <c r="N432" s="590"/>
      <c r="O432" s="590"/>
      <c r="P432" s="590"/>
      <c r="Q432" s="590"/>
      <c r="R432" s="590"/>
      <c r="S432" s="590"/>
      <c r="T432" s="590"/>
      <c r="U432" s="590"/>
      <c r="V432" s="590"/>
      <c r="W432" s="590"/>
      <c r="X432" s="590"/>
      <c r="Y432" s="590"/>
      <c r="Z432" s="590"/>
      <c r="AA432" s="590"/>
      <c r="AB432" s="590"/>
      <c r="AC432" s="590"/>
      <c r="AD432" s="590"/>
      <c r="AE432" s="590"/>
      <c r="AF432" s="590"/>
      <c r="AG432" s="590"/>
      <c r="AH432" s="590"/>
      <c r="AI432" s="590"/>
      <c r="AJ432" s="590"/>
      <c r="AK432" s="590"/>
      <c r="AL432" s="590"/>
      <c r="AM432" s="590"/>
      <c r="AN432" s="590"/>
      <c r="AO432" s="590"/>
      <c r="AP432" s="590"/>
      <c r="AQ432" s="590"/>
    </row>
    <row r="433" spans="3:43">
      <c r="C433" s="66"/>
      <c r="D433" s="590"/>
      <c r="E433" s="590"/>
      <c r="F433" s="590"/>
      <c r="G433" s="590"/>
      <c r="H433" s="590"/>
      <c r="I433" s="590"/>
      <c r="J433" s="590"/>
      <c r="K433" s="590"/>
      <c r="L433" s="590"/>
      <c r="M433" s="590"/>
      <c r="N433" s="590"/>
      <c r="O433" s="590"/>
      <c r="P433" s="590"/>
      <c r="Q433" s="590"/>
      <c r="R433" s="590"/>
      <c r="S433" s="590"/>
      <c r="T433" s="590"/>
      <c r="U433" s="590"/>
      <c r="V433" s="590"/>
      <c r="W433" s="590"/>
      <c r="X433" s="590"/>
      <c r="Y433" s="590"/>
      <c r="Z433" s="590"/>
      <c r="AA433" s="590"/>
      <c r="AB433" s="590"/>
      <c r="AC433" s="590"/>
      <c r="AD433" s="590"/>
      <c r="AE433" s="590"/>
      <c r="AF433" s="590"/>
      <c r="AG433" s="590"/>
      <c r="AH433" s="590"/>
      <c r="AI433" s="590"/>
      <c r="AJ433" s="590"/>
      <c r="AK433" s="590"/>
      <c r="AL433" s="590"/>
      <c r="AM433" s="590"/>
      <c r="AN433" s="590"/>
      <c r="AO433" s="590"/>
      <c r="AP433" s="590"/>
      <c r="AQ433" s="590"/>
    </row>
    <row r="434" spans="3:43">
      <c r="C434" s="66"/>
      <c r="D434" s="590"/>
      <c r="E434" s="590"/>
      <c r="F434" s="590"/>
      <c r="G434" s="590"/>
      <c r="H434" s="590"/>
      <c r="I434" s="590"/>
      <c r="J434" s="590"/>
      <c r="K434" s="590"/>
      <c r="L434" s="590"/>
      <c r="M434" s="590"/>
      <c r="N434" s="590"/>
      <c r="O434" s="590"/>
      <c r="P434" s="590"/>
      <c r="Q434" s="590"/>
      <c r="R434" s="590"/>
      <c r="S434" s="590"/>
      <c r="T434" s="590"/>
      <c r="U434" s="590"/>
      <c r="V434" s="590"/>
      <c r="W434" s="590"/>
      <c r="X434" s="590"/>
      <c r="Y434" s="590"/>
      <c r="Z434" s="590"/>
      <c r="AA434" s="590"/>
      <c r="AB434" s="590"/>
      <c r="AC434" s="590"/>
      <c r="AD434" s="590"/>
      <c r="AE434" s="590"/>
      <c r="AF434" s="590"/>
      <c r="AG434" s="590"/>
      <c r="AH434" s="590"/>
      <c r="AI434" s="590"/>
      <c r="AJ434" s="590"/>
      <c r="AK434" s="590"/>
      <c r="AL434" s="590"/>
      <c r="AM434" s="590"/>
      <c r="AN434" s="590"/>
      <c r="AO434" s="590"/>
      <c r="AP434" s="590"/>
      <c r="AQ434" s="590"/>
    </row>
    <row r="435" spans="3:43">
      <c r="C435" s="66"/>
      <c r="D435" s="590"/>
      <c r="E435" s="590"/>
      <c r="F435" s="590"/>
      <c r="G435" s="590"/>
      <c r="H435" s="590"/>
      <c r="I435" s="590"/>
      <c r="J435" s="590"/>
      <c r="K435" s="590"/>
      <c r="L435" s="590"/>
      <c r="M435" s="590"/>
      <c r="N435" s="590"/>
      <c r="O435" s="590"/>
      <c r="P435" s="590"/>
      <c r="Q435" s="590"/>
      <c r="R435" s="590"/>
      <c r="S435" s="590"/>
      <c r="T435" s="590"/>
      <c r="U435" s="590"/>
      <c r="V435" s="590"/>
      <c r="W435" s="590"/>
      <c r="X435" s="590"/>
      <c r="Y435" s="590"/>
      <c r="Z435" s="590"/>
      <c r="AA435" s="590"/>
      <c r="AB435" s="590"/>
      <c r="AC435" s="590"/>
      <c r="AD435" s="590"/>
      <c r="AE435" s="590"/>
      <c r="AF435" s="590"/>
      <c r="AG435" s="590"/>
      <c r="AH435" s="590"/>
      <c r="AI435" s="590"/>
      <c r="AJ435" s="590"/>
      <c r="AK435" s="590"/>
      <c r="AL435" s="590"/>
      <c r="AM435" s="590"/>
      <c r="AN435" s="590"/>
      <c r="AO435" s="590"/>
      <c r="AP435" s="590"/>
      <c r="AQ435" s="590"/>
    </row>
    <row r="436" spans="3:43">
      <c r="C436" s="66"/>
      <c r="D436" s="590"/>
      <c r="E436" s="590"/>
      <c r="F436" s="590"/>
      <c r="G436" s="590"/>
      <c r="H436" s="590"/>
      <c r="I436" s="590"/>
      <c r="J436" s="590"/>
      <c r="K436" s="590"/>
      <c r="L436" s="590"/>
      <c r="M436" s="590"/>
      <c r="N436" s="590"/>
      <c r="O436" s="590"/>
      <c r="P436" s="590"/>
      <c r="Q436" s="590"/>
      <c r="R436" s="590"/>
      <c r="S436" s="590"/>
      <c r="T436" s="590"/>
      <c r="U436" s="590"/>
      <c r="V436" s="590"/>
      <c r="W436" s="590"/>
      <c r="X436" s="590"/>
      <c r="Y436" s="590"/>
      <c r="Z436" s="590"/>
      <c r="AA436" s="590"/>
      <c r="AB436" s="590"/>
      <c r="AC436" s="590"/>
      <c r="AD436" s="590"/>
      <c r="AE436" s="590"/>
      <c r="AF436" s="590"/>
      <c r="AG436" s="590"/>
      <c r="AH436" s="590"/>
      <c r="AI436" s="590"/>
      <c r="AJ436" s="590"/>
      <c r="AK436" s="590"/>
      <c r="AL436" s="590"/>
      <c r="AM436" s="590"/>
      <c r="AN436" s="590"/>
      <c r="AO436" s="590"/>
      <c r="AP436" s="590"/>
      <c r="AQ436" s="590"/>
    </row>
    <row r="437" spans="3:43">
      <c r="C437" s="66"/>
      <c r="D437" s="590"/>
      <c r="E437" s="590"/>
      <c r="F437" s="590"/>
      <c r="G437" s="590"/>
      <c r="H437" s="590"/>
      <c r="I437" s="590"/>
      <c r="J437" s="590"/>
      <c r="K437" s="590"/>
      <c r="L437" s="590"/>
      <c r="M437" s="590"/>
      <c r="N437" s="590"/>
      <c r="O437" s="590"/>
      <c r="P437" s="590"/>
      <c r="Q437" s="590"/>
      <c r="R437" s="590"/>
      <c r="S437" s="590"/>
      <c r="T437" s="590"/>
      <c r="U437" s="590"/>
      <c r="V437" s="590"/>
      <c r="W437" s="590"/>
      <c r="X437" s="590"/>
      <c r="Y437" s="590"/>
      <c r="Z437" s="590"/>
      <c r="AA437" s="590"/>
      <c r="AB437" s="590"/>
      <c r="AC437" s="590"/>
      <c r="AD437" s="590"/>
      <c r="AE437" s="590"/>
      <c r="AF437" s="590"/>
      <c r="AG437" s="590"/>
      <c r="AH437" s="590"/>
      <c r="AI437" s="590"/>
      <c r="AJ437" s="590"/>
      <c r="AK437" s="590"/>
      <c r="AL437" s="590"/>
      <c r="AM437" s="590"/>
      <c r="AN437" s="590"/>
      <c r="AO437" s="590"/>
      <c r="AP437" s="590"/>
      <c r="AQ437" s="590"/>
    </row>
    <row r="438" spans="3:43">
      <c r="C438" s="66"/>
      <c r="D438" s="590"/>
      <c r="E438" s="590"/>
      <c r="F438" s="590"/>
      <c r="G438" s="590"/>
      <c r="H438" s="590"/>
      <c r="I438" s="590"/>
      <c r="J438" s="590"/>
      <c r="K438" s="590"/>
      <c r="L438" s="590"/>
      <c r="M438" s="590"/>
      <c r="N438" s="590"/>
      <c r="O438" s="590"/>
      <c r="P438" s="590"/>
      <c r="Q438" s="590"/>
      <c r="R438" s="590"/>
      <c r="S438" s="590"/>
      <c r="T438" s="590"/>
      <c r="U438" s="590"/>
      <c r="V438" s="590"/>
      <c r="W438" s="590"/>
      <c r="X438" s="590"/>
      <c r="Y438" s="590"/>
      <c r="Z438" s="590"/>
      <c r="AA438" s="590"/>
      <c r="AB438" s="590"/>
      <c r="AC438" s="590"/>
      <c r="AD438" s="590"/>
      <c r="AE438" s="590"/>
      <c r="AF438" s="590"/>
      <c r="AG438" s="590"/>
      <c r="AH438" s="590"/>
      <c r="AI438" s="590"/>
      <c r="AJ438" s="590"/>
      <c r="AK438" s="590"/>
      <c r="AL438" s="590"/>
      <c r="AM438" s="590"/>
      <c r="AN438" s="590"/>
      <c r="AO438" s="590"/>
      <c r="AP438" s="590"/>
      <c r="AQ438" s="590"/>
    </row>
    <row r="439" spans="3:43">
      <c r="C439" s="66"/>
      <c r="D439" s="590"/>
      <c r="E439" s="590"/>
      <c r="F439" s="590"/>
      <c r="G439" s="590"/>
      <c r="H439" s="590"/>
      <c r="I439" s="590"/>
      <c r="J439" s="590"/>
      <c r="K439" s="590"/>
      <c r="L439" s="590"/>
      <c r="M439" s="590"/>
      <c r="N439" s="590"/>
      <c r="O439" s="590"/>
      <c r="P439" s="590"/>
      <c r="Q439" s="590"/>
      <c r="R439" s="590"/>
      <c r="S439" s="590"/>
      <c r="T439" s="590"/>
      <c r="U439" s="590"/>
      <c r="V439" s="590"/>
      <c r="W439" s="590"/>
      <c r="X439" s="590"/>
      <c r="Y439" s="590"/>
      <c r="Z439" s="590"/>
      <c r="AA439" s="590"/>
      <c r="AB439" s="590"/>
      <c r="AC439" s="590"/>
      <c r="AD439" s="590"/>
      <c r="AE439" s="590"/>
      <c r="AF439" s="590"/>
      <c r="AG439" s="590"/>
      <c r="AH439" s="590"/>
      <c r="AI439" s="590"/>
      <c r="AJ439" s="590"/>
      <c r="AK439" s="590"/>
      <c r="AL439" s="590"/>
      <c r="AM439" s="590"/>
      <c r="AN439" s="590"/>
      <c r="AO439" s="590"/>
      <c r="AP439" s="590"/>
      <c r="AQ439" s="590"/>
    </row>
    <row r="440" spans="3:43">
      <c r="C440" s="66"/>
      <c r="D440" s="590"/>
      <c r="E440" s="590"/>
      <c r="F440" s="590"/>
      <c r="G440" s="590"/>
      <c r="H440" s="590"/>
      <c r="I440" s="590"/>
      <c r="J440" s="590"/>
      <c r="K440" s="590"/>
      <c r="L440" s="590"/>
      <c r="M440" s="590"/>
      <c r="N440" s="590"/>
      <c r="O440" s="590"/>
      <c r="P440" s="590"/>
      <c r="Q440" s="590"/>
      <c r="R440" s="590"/>
      <c r="S440" s="590"/>
      <c r="T440" s="590"/>
      <c r="U440" s="590"/>
      <c r="V440" s="590"/>
      <c r="W440" s="590"/>
      <c r="X440" s="590"/>
      <c r="Y440" s="590"/>
      <c r="Z440" s="590"/>
      <c r="AA440" s="590"/>
      <c r="AB440" s="590"/>
      <c r="AC440" s="590"/>
      <c r="AD440" s="590"/>
      <c r="AE440" s="590"/>
      <c r="AF440" s="590"/>
      <c r="AG440" s="590"/>
      <c r="AH440" s="590"/>
      <c r="AI440" s="590"/>
      <c r="AJ440" s="590"/>
      <c r="AK440" s="590"/>
      <c r="AL440" s="590"/>
      <c r="AM440" s="590"/>
      <c r="AN440" s="590"/>
      <c r="AO440" s="590"/>
      <c r="AP440" s="590"/>
      <c r="AQ440" s="590"/>
    </row>
    <row r="441" spans="3:43">
      <c r="C441" s="66"/>
      <c r="D441" s="590"/>
      <c r="E441" s="590"/>
      <c r="F441" s="590"/>
      <c r="G441" s="590"/>
      <c r="H441" s="590"/>
      <c r="I441" s="590"/>
      <c r="J441" s="590"/>
      <c r="K441" s="590"/>
      <c r="L441" s="590"/>
      <c r="M441" s="590"/>
      <c r="N441" s="590"/>
      <c r="O441" s="590"/>
      <c r="P441" s="590"/>
      <c r="Q441" s="590"/>
      <c r="R441" s="590"/>
      <c r="S441" s="590"/>
      <c r="T441" s="590"/>
      <c r="U441" s="590"/>
      <c r="V441" s="590"/>
      <c r="W441" s="590"/>
      <c r="X441" s="590"/>
      <c r="Y441" s="590"/>
      <c r="Z441" s="590"/>
      <c r="AA441" s="590"/>
      <c r="AB441" s="590"/>
      <c r="AC441" s="590"/>
      <c r="AD441" s="590"/>
      <c r="AE441" s="590"/>
      <c r="AF441" s="590"/>
      <c r="AG441" s="590"/>
      <c r="AH441" s="590"/>
      <c r="AI441" s="590"/>
      <c r="AJ441" s="590"/>
      <c r="AK441" s="590"/>
      <c r="AL441" s="590"/>
      <c r="AM441" s="590"/>
      <c r="AN441" s="590"/>
      <c r="AO441" s="590"/>
      <c r="AP441" s="590"/>
      <c r="AQ441" s="590"/>
    </row>
    <row r="442" spans="3:43">
      <c r="C442" s="66"/>
      <c r="D442" s="590"/>
      <c r="E442" s="590"/>
      <c r="F442" s="590"/>
      <c r="G442" s="590"/>
      <c r="H442" s="590"/>
      <c r="I442" s="590"/>
      <c r="J442" s="590"/>
      <c r="K442" s="590"/>
      <c r="L442" s="590"/>
      <c r="M442" s="590"/>
      <c r="N442" s="590"/>
      <c r="O442" s="590"/>
      <c r="P442" s="590"/>
      <c r="Q442" s="590"/>
      <c r="R442" s="590"/>
      <c r="S442" s="590"/>
      <c r="T442" s="590"/>
      <c r="U442" s="590"/>
      <c r="V442" s="590"/>
      <c r="W442" s="590"/>
      <c r="X442" s="590"/>
      <c r="Y442" s="590"/>
      <c r="Z442" s="590"/>
      <c r="AA442" s="590"/>
      <c r="AB442" s="590"/>
      <c r="AC442" s="590"/>
      <c r="AD442" s="590"/>
      <c r="AE442" s="590"/>
      <c r="AF442" s="590"/>
      <c r="AG442" s="590"/>
      <c r="AH442" s="590"/>
      <c r="AI442" s="590"/>
      <c r="AJ442" s="590"/>
      <c r="AK442" s="590"/>
      <c r="AL442" s="590"/>
      <c r="AM442" s="590"/>
      <c r="AN442" s="590"/>
      <c r="AO442" s="590"/>
      <c r="AP442" s="590"/>
      <c r="AQ442" s="590"/>
    </row>
    <row r="443" spans="3:43">
      <c r="C443" s="66"/>
      <c r="D443" s="590"/>
      <c r="E443" s="590"/>
      <c r="F443" s="590"/>
      <c r="G443" s="590"/>
      <c r="H443" s="590"/>
      <c r="I443" s="590"/>
      <c r="J443" s="590"/>
      <c r="K443" s="590"/>
      <c r="L443" s="590"/>
      <c r="M443" s="590"/>
      <c r="N443" s="590"/>
      <c r="O443" s="590"/>
      <c r="P443" s="590"/>
      <c r="Q443" s="590"/>
      <c r="R443" s="590"/>
      <c r="S443" s="590"/>
      <c r="T443" s="590"/>
      <c r="U443" s="590"/>
      <c r="V443" s="590"/>
      <c r="W443" s="590"/>
      <c r="X443" s="590"/>
      <c r="Y443" s="590"/>
      <c r="Z443" s="590"/>
      <c r="AA443" s="590"/>
      <c r="AB443" s="590"/>
      <c r="AC443" s="590"/>
      <c r="AD443" s="590"/>
      <c r="AE443" s="590"/>
      <c r="AF443" s="590"/>
      <c r="AG443" s="590"/>
      <c r="AH443" s="590"/>
      <c r="AI443" s="590"/>
      <c r="AJ443" s="590"/>
      <c r="AK443" s="590"/>
      <c r="AL443" s="590"/>
      <c r="AM443" s="590"/>
      <c r="AN443" s="590"/>
      <c r="AO443" s="590"/>
      <c r="AP443" s="590"/>
      <c r="AQ443" s="590"/>
    </row>
    <row r="444" spans="3:43">
      <c r="C444" s="66"/>
      <c r="D444" s="590"/>
      <c r="E444" s="590"/>
      <c r="F444" s="590"/>
      <c r="G444" s="590"/>
      <c r="H444" s="590"/>
      <c r="I444" s="590"/>
      <c r="J444" s="590"/>
      <c r="K444" s="590"/>
      <c r="L444" s="590"/>
      <c r="M444" s="590"/>
      <c r="N444" s="590"/>
      <c r="O444" s="590"/>
      <c r="P444" s="590"/>
      <c r="Q444" s="590"/>
      <c r="R444" s="590"/>
      <c r="S444" s="590"/>
      <c r="T444" s="590"/>
      <c r="U444" s="590"/>
      <c r="V444" s="590"/>
      <c r="W444" s="590"/>
      <c r="X444" s="590"/>
      <c r="Y444" s="590"/>
      <c r="Z444" s="590"/>
      <c r="AA444" s="590"/>
      <c r="AB444" s="590"/>
      <c r="AC444" s="590"/>
      <c r="AD444" s="590"/>
      <c r="AE444" s="590"/>
      <c r="AF444" s="590"/>
      <c r="AG444" s="590"/>
      <c r="AH444" s="590"/>
      <c r="AI444" s="590"/>
      <c r="AJ444" s="590"/>
      <c r="AK444" s="590"/>
      <c r="AL444" s="590"/>
      <c r="AM444" s="590"/>
      <c r="AN444" s="590"/>
      <c r="AO444" s="590"/>
      <c r="AP444" s="590"/>
      <c r="AQ444" s="590"/>
    </row>
    <row r="445" spans="3:43">
      <c r="C445" s="66"/>
      <c r="D445" s="590"/>
      <c r="E445" s="590"/>
      <c r="F445" s="590"/>
      <c r="G445" s="590"/>
      <c r="H445" s="590"/>
      <c r="I445" s="590"/>
      <c r="J445" s="590"/>
      <c r="K445" s="590"/>
      <c r="L445" s="590"/>
      <c r="M445" s="590"/>
      <c r="N445" s="590"/>
      <c r="O445" s="590"/>
      <c r="P445" s="590"/>
      <c r="Q445" s="590"/>
      <c r="R445" s="590"/>
      <c r="S445" s="590"/>
      <c r="T445" s="590"/>
      <c r="U445" s="590"/>
      <c r="V445" s="590"/>
      <c r="W445" s="590"/>
      <c r="X445" s="590"/>
      <c r="Y445" s="590"/>
      <c r="Z445" s="590"/>
      <c r="AA445" s="590"/>
      <c r="AB445" s="590"/>
      <c r="AC445" s="590"/>
      <c r="AD445" s="590"/>
      <c r="AE445" s="590"/>
      <c r="AF445" s="590"/>
      <c r="AG445" s="590"/>
      <c r="AH445" s="590"/>
      <c r="AI445" s="590"/>
      <c r="AJ445" s="590"/>
      <c r="AK445" s="590"/>
      <c r="AL445" s="590"/>
      <c r="AM445" s="590"/>
      <c r="AN445" s="590"/>
      <c r="AO445" s="590"/>
      <c r="AP445" s="590"/>
      <c r="AQ445" s="590"/>
    </row>
    <row r="446" spans="3:43">
      <c r="C446" s="66"/>
      <c r="D446" s="590"/>
      <c r="E446" s="590"/>
      <c r="F446" s="590"/>
      <c r="G446" s="590"/>
      <c r="H446" s="590"/>
      <c r="I446" s="590"/>
      <c r="J446" s="590"/>
      <c r="K446" s="590"/>
      <c r="L446" s="590"/>
      <c r="M446" s="590"/>
      <c r="N446" s="590"/>
      <c r="O446" s="590"/>
      <c r="P446" s="590"/>
      <c r="Q446" s="590"/>
      <c r="R446" s="590"/>
      <c r="S446" s="590"/>
      <c r="T446" s="590"/>
      <c r="U446" s="590"/>
      <c r="V446" s="590"/>
      <c r="W446" s="590"/>
      <c r="X446" s="590"/>
      <c r="Y446" s="590"/>
      <c r="Z446" s="590"/>
      <c r="AA446" s="590"/>
      <c r="AB446" s="590"/>
      <c r="AC446" s="590"/>
      <c r="AD446" s="590"/>
      <c r="AE446" s="590"/>
      <c r="AF446" s="590"/>
      <c r="AG446" s="590"/>
      <c r="AH446" s="590"/>
      <c r="AI446" s="590"/>
      <c r="AJ446" s="590"/>
      <c r="AK446" s="590"/>
      <c r="AL446" s="590"/>
      <c r="AM446" s="590"/>
      <c r="AN446" s="590"/>
      <c r="AO446" s="590"/>
      <c r="AP446" s="590"/>
      <c r="AQ446" s="590"/>
    </row>
    <row r="447" spans="3:43">
      <c r="C447" s="66"/>
      <c r="D447" s="590"/>
      <c r="E447" s="590"/>
      <c r="F447" s="590"/>
      <c r="G447" s="590"/>
      <c r="H447" s="590"/>
      <c r="I447" s="590"/>
      <c r="J447" s="590"/>
      <c r="K447" s="590"/>
      <c r="L447" s="590"/>
      <c r="M447" s="590"/>
      <c r="N447" s="590"/>
      <c r="O447" s="590"/>
      <c r="P447" s="590"/>
      <c r="Q447" s="590"/>
      <c r="R447" s="590"/>
      <c r="S447" s="590"/>
      <c r="T447" s="590"/>
      <c r="U447" s="590"/>
      <c r="V447" s="590"/>
      <c r="W447" s="590"/>
      <c r="X447" s="590"/>
      <c r="Y447" s="590"/>
      <c r="Z447" s="590"/>
      <c r="AA447" s="590"/>
      <c r="AB447" s="590"/>
      <c r="AC447" s="590"/>
      <c r="AD447" s="590"/>
      <c r="AE447" s="590"/>
      <c r="AF447" s="590"/>
      <c r="AG447" s="590"/>
      <c r="AH447" s="590"/>
      <c r="AI447" s="590"/>
      <c r="AJ447" s="590"/>
      <c r="AK447" s="590"/>
      <c r="AL447" s="590"/>
      <c r="AM447" s="590"/>
      <c r="AN447" s="590"/>
      <c r="AO447" s="590"/>
      <c r="AP447" s="590"/>
      <c r="AQ447" s="590"/>
    </row>
    <row r="448" spans="3:43">
      <c r="C448" s="66"/>
      <c r="D448" s="590"/>
      <c r="E448" s="590"/>
      <c r="F448" s="590"/>
      <c r="G448" s="590"/>
      <c r="H448" s="590"/>
      <c r="I448" s="590"/>
      <c r="J448" s="590"/>
      <c r="K448" s="590"/>
      <c r="L448" s="590"/>
      <c r="M448" s="590"/>
      <c r="N448" s="590"/>
      <c r="O448" s="590"/>
      <c r="P448" s="590"/>
      <c r="Q448" s="590"/>
      <c r="R448" s="590"/>
      <c r="S448" s="590"/>
      <c r="T448" s="590"/>
      <c r="U448" s="590"/>
      <c r="V448" s="590"/>
      <c r="W448" s="590"/>
      <c r="X448" s="590"/>
      <c r="Y448" s="590"/>
      <c r="Z448" s="590"/>
      <c r="AA448" s="590"/>
      <c r="AB448" s="590"/>
      <c r="AC448" s="590"/>
      <c r="AD448" s="590"/>
      <c r="AE448" s="590"/>
      <c r="AF448" s="590"/>
      <c r="AG448" s="590"/>
      <c r="AH448" s="590"/>
      <c r="AI448" s="590"/>
      <c r="AJ448" s="590"/>
      <c r="AK448" s="590"/>
      <c r="AL448" s="590"/>
      <c r="AM448" s="590"/>
      <c r="AN448" s="590"/>
      <c r="AO448" s="590"/>
      <c r="AP448" s="590"/>
      <c r="AQ448" s="590"/>
    </row>
    <row r="449" spans="3:43">
      <c r="C449" s="66"/>
      <c r="D449" s="590"/>
      <c r="E449" s="590"/>
      <c r="F449" s="590"/>
      <c r="G449" s="590"/>
      <c r="H449" s="590"/>
      <c r="I449" s="590"/>
      <c r="J449" s="590"/>
      <c r="K449" s="590"/>
      <c r="L449" s="590"/>
      <c r="M449" s="590"/>
      <c r="N449" s="590"/>
      <c r="O449" s="590"/>
      <c r="P449" s="590"/>
      <c r="Q449" s="590"/>
      <c r="R449" s="590"/>
      <c r="S449" s="590"/>
      <c r="T449" s="590"/>
      <c r="U449" s="590"/>
      <c r="V449" s="590"/>
      <c r="W449" s="590"/>
      <c r="X449" s="590"/>
      <c r="Y449" s="590"/>
      <c r="Z449" s="590"/>
      <c r="AA449" s="590"/>
      <c r="AB449" s="590"/>
      <c r="AC449" s="590"/>
      <c r="AD449" s="590"/>
      <c r="AE449" s="590"/>
      <c r="AF449" s="590"/>
      <c r="AG449" s="590"/>
      <c r="AH449" s="590"/>
      <c r="AI449" s="590"/>
      <c r="AJ449" s="590"/>
      <c r="AK449" s="590"/>
      <c r="AL449" s="590"/>
      <c r="AM449" s="590"/>
      <c r="AN449" s="590"/>
      <c r="AO449" s="590"/>
      <c r="AP449" s="590"/>
      <c r="AQ449" s="590"/>
    </row>
    <row r="450" spans="3:43">
      <c r="C450" s="66"/>
      <c r="D450" s="590"/>
      <c r="E450" s="590"/>
      <c r="F450" s="590"/>
      <c r="G450" s="590"/>
      <c r="H450" s="590"/>
      <c r="I450" s="590"/>
      <c r="J450" s="590"/>
      <c r="K450" s="590"/>
      <c r="L450" s="590"/>
      <c r="M450" s="590"/>
      <c r="N450" s="590"/>
      <c r="O450" s="590"/>
      <c r="P450" s="590"/>
      <c r="Q450" s="590"/>
      <c r="R450" s="590"/>
      <c r="S450" s="590"/>
      <c r="T450" s="590"/>
      <c r="U450" s="590"/>
      <c r="V450" s="590"/>
      <c r="W450" s="590"/>
      <c r="X450" s="590"/>
      <c r="Y450" s="590"/>
      <c r="Z450" s="590"/>
      <c r="AA450" s="590"/>
      <c r="AB450" s="590"/>
      <c r="AC450" s="590"/>
      <c r="AD450" s="590"/>
      <c r="AE450" s="590"/>
      <c r="AF450" s="590"/>
      <c r="AG450" s="590"/>
      <c r="AH450" s="590"/>
      <c r="AI450" s="590"/>
      <c r="AJ450" s="590"/>
      <c r="AK450" s="590"/>
      <c r="AL450" s="590"/>
      <c r="AM450" s="590"/>
      <c r="AN450" s="590"/>
      <c r="AO450" s="590"/>
      <c r="AP450" s="590"/>
      <c r="AQ450" s="590"/>
    </row>
    <row r="451" spans="3:43">
      <c r="C451" s="66"/>
      <c r="D451" s="590"/>
      <c r="E451" s="590"/>
      <c r="F451" s="590"/>
      <c r="G451" s="590"/>
      <c r="H451" s="590"/>
      <c r="I451" s="590"/>
      <c r="J451" s="590"/>
      <c r="K451" s="590"/>
      <c r="L451" s="590"/>
      <c r="M451" s="590"/>
      <c r="N451" s="590"/>
      <c r="O451" s="590"/>
      <c r="P451" s="590"/>
      <c r="Q451" s="590"/>
      <c r="R451" s="590"/>
      <c r="S451" s="590"/>
      <c r="T451" s="590"/>
      <c r="U451" s="590"/>
      <c r="V451" s="590"/>
      <c r="W451" s="590"/>
      <c r="X451" s="590"/>
      <c r="Y451" s="590"/>
      <c r="Z451" s="590"/>
      <c r="AA451" s="590"/>
      <c r="AB451" s="590"/>
      <c r="AC451" s="590"/>
      <c r="AD451" s="590"/>
      <c r="AE451" s="590"/>
      <c r="AF451" s="590"/>
      <c r="AG451" s="590"/>
      <c r="AH451" s="590"/>
      <c r="AI451" s="590"/>
      <c r="AJ451" s="590"/>
      <c r="AK451" s="590"/>
      <c r="AL451" s="590"/>
      <c r="AM451" s="590"/>
      <c r="AN451" s="590"/>
      <c r="AO451" s="590"/>
      <c r="AP451" s="590"/>
      <c r="AQ451" s="590"/>
    </row>
    <row r="452" spans="3:43">
      <c r="C452" s="66"/>
      <c r="D452" s="590"/>
      <c r="E452" s="590"/>
      <c r="F452" s="590"/>
      <c r="G452" s="590"/>
      <c r="H452" s="590"/>
      <c r="I452" s="590"/>
      <c r="J452" s="590"/>
      <c r="K452" s="590"/>
      <c r="L452" s="590"/>
      <c r="M452" s="590"/>
      <c r="N452" s="590"/>
      <c r="O452" s="590"/>
      <c r="P452" s="590"/>
      <c r="Q452" s="590"/>
      <c r="R452" s="590"/>
      <c r="S452" s="590"/>
      <c r="T452" s="590"/>
      <c r="U452" s="590"/>
      <c r="V452" s="590"/>
      <c r="W452" s="590"/>
      <c r="X452" s="590"/>
      <c r="Y452" s="590"/>
      <c r="Z452" s="590"/>
      <c r="AA452" s="590"/>
      <c r="AB452" s="590"/>
      <c r="AC452" s="590"/>
      <c r="AD452" s="590"/>
      <c r="AE452" s="590"/>
      <c r="AF452" s="590"/>
      <c r="AG452" s="590"/>
      <c r="AH452" s="590"/>
      <c r="AI452" s="590"/>
      <c r="AJ452" s="590"/>
      <c r="AK452" s="590"/>
      <c r="AL452" s="590"/>
      <c r="AM452" s="590"/>
      <c r="AN452" s="590"/>
      <c r="AO452" s="590"/>
      <c r="AP452" s="590"/>
      <c r="AQ452" s="590"/>
    </row>
    <row r="453" spans="3:43">
      <c r="C453" s="66"/>
      <c r="D453" s="590"/>
      <c r="E453" s="590"/>
      <c r="F453" s="590"/>
      <c r="G453" s="590"/>
      <c r="H453" s="590"/>
      <c r="I453" s="590"/>
      <c r="J453" s="590"/>
      <c r="K453" s="590"/>
      <c r="L453" s="590"/>
      <c r="M453" s="590"/>
      <c r="N453" s="590"/>
      <c r="O453" s="590"/>
      <c r="P453" s="590"/>
      <c r="Q453" s="590"/>
      <c r="R453" s="590"/>
      <c r="S453" s="590"/>
      <c r="T453" s="590"/>
      <c r="U453" s="590"/>
      <c r="V453" s="590"/>
      <c r="W453" s="590"/>
      <c r="X453" s="590"/>
      <c r="Y453" s="590"/>
      <c r="Z453" s="590"/>
      <c r="AA453" s="590"/>
      <c r="AB453" s="590"/>
      <c r="AC453" s="590"/>
      <c r="AD453" s="590"/>
      <c r="AE453" s="590"/>
      <c r="AF453" s="590"/>
      <c r="AG453" s="590"/>
      <c r="AH453" s="590"/>
      <c r="AI453" s="590"/>
      <c r="AJ453" s="590"/>
      <c r="AK453" s="590"/>
      <c r="AL453" s="590"/>
      <c r="AM453" s="590"/>
      <c r="AN453" s="590"/>
      <c r="AO453" s="590"/>
      <c r="AP453" s="590"/>
      <c r="AQ453" s="590"/>
    </row>
    <row r="454" spans="3:43">
      <c r="C454" s="66"/>
      <c r="D454" s="590"/>
      <c r="E454" s="590"/>
      <c r="F454" s="590"/>
      <c r="G454" s="590"/>
      <c r="H454" s="590"/>
      <c r="I454" s="590"/>
      <c r="J454" s="590"/>
      <c r="K454" s="590"/>
      <c r="L454" s="590"/>
      <c r="M454" s="590"/>
      <c r="N454" s="590"/>
      <c r="O454" s="590"/>
      <c r="P454" s="590"/>
      <c r="Q454" s="590"/>
      <c r="R454" s="590"/>
      <c r="S454" s="590"/>
      <c r="T454" s="590"/>
      <c r="U454" s="590"/>
      <c r="V454" s="590"/>
      <c r="W454" s="590"/>
      <c r="X454" s="590"/>
      <c r="Y454" s="590"/>
      <c r="Z454" s="590"/>
      <c r="AA454" s="590"/>
      <c r="AB454" s="590"/>
      <c r="AC454" s="590"/>
      <c r="AD454" s="590"/>
      <c r="AE454" s="590"/>
      <c r="AF454" s="590"/>
      <c r="AG454" s="590"/>
      <c r="AH454" s="590"/>
      <c r="AI454" s="590"/>
      <c r="AJ454" s="590"/>
      <c r="AK454" s="590"/>
      <c r="AL454" s="590"/>
      <c r="AM454" s="590"/>
      <c r="AN454" s="590"/>
      <c r="AO454" s="590"/>
      <c r="AP454" s="590"/>
      <c r="AQ454" s="590"/>
    </row>
    <row r="455" spans="3:43">
      <c r="C455" s="66"/>
      <c r="D455" s="590"/>
      <c r="E455" s="590"/>
      <c r="F455" s="590"/>
      <c r="G455" s="590"/>
      <c r="H455" s="590"/>
      <c r="I455" s="590"/>
      <c r="J455" s="590"/>
      <c r="K455" s="590"/>
      <c r="L455" s="590"/>
      <c r="M455" s="590"/>
      <c r="N455" s="590"/>
      <c r="O455" s="590"/>
      <c r="P455" s="590"/>
      <c r="Q455" s="590"/>
      <c r="R455" s="590"/>
      <c r="S455" s="590"/>
      <c r="T455" s="590"/>
      <c r="U455" s="590"/>
      <c r="V455" s="590"/>
      <c r="W455" s="590"/>
      <c r="X455" s="590"/>
      <c r="Y455" s="590"/>
      <c r="Z455" s="590"/>
      <c r="AA455" s="590"/>
      <c r="AB455" s="590"/>
      <c r="AC455" s="590"/>
      <c r="AD455" s="590"/>
      <c r="AE455" s="590"/>
      <c r="AF455" s="590"/>
      <c r="AG455" s="590"/>
      <c r="AH455" s="590"/>
      <c r="AI455" s="590"/>
      <c r="AJ455" s="590"/>
      <c r="AK455" s="590"/>
      <c r="AL455" s="590"/>
      <c r="AM455" s="590"/>
      <c r="AN455" s="590"/>
      <c r="AO455" s="590"/>
      <c r="AP455" s="590"/>
      <c r="AQ455" s="590"/>
    </row>
    <row r="456" spans="3:43">
      <c r="C456" s="66"/>
      <c r="D456" s="590"/>
      <c r="E456" s="590"/>
      <c r="F456" s="590"/>
      <c r="G456" s="590"/>
      <c r="H456" s="590"/>
      <c r="I456" s="590"/>
      <c r="J456" s="590"/>
      <c r="K456" s="590"/>
      <c r="L456" s="590"/>
      <c r="M456" s="590"/>
      <c r="N456" s="590"/>
      <c r="O456" s="590"/>
      <c r="P456" s="590"/>
      <c r="Q456" s="590"/>
      <c r="R456" s="590"/>
      <c r="S456" s="590"/>
      <c r="T456" s="590"/>
      <c r="U456" s="590"/>
      <c r="V456" s="590"/>
      <c r="W456" s="590"/>
      <c r="X456" s="590"/>
      <c r="Y456" s="590"/>
      <c r="Z456" s="590"/>
      <c r="AA456" s="590"/>
      <c r="AB456" s="590"/>
      <c r="AC456" s="590"/>
      <c r="AD456" s="590"/>
      <c r="AE456" s="590"/>
      <c r="AF456" s="590"/>
      <c r="AG456" s="590"/>
      <c r="AH456" s="590"/>
      <c r="AI456" s="590"/>
      <c r="AJ456" s="590"/>
      <c r="AK456" s="590"/>
      <c r="AL456" s="590"/>
      <c r="AM456" s="590"/>
      <c r="AN456" s="590"/>
      <c r="AO456" s="590"/>
      <c r="AP456" s="590"/>
      <c r="AQ456" s="590"/>
    </row>
    <row r="457" spans="3:43">
      <c r="C457" s="66"/>
      <c r="D457" s="590"/>
      <c r="E457" s="590"/>
      <c r="F457" s="590"/>
      <c r="G457" s="590"/>
      <c r="H457" s="590"/>
      <c r="I457" s="590"/>
      <c r="J457" s="590"/>
      <c r="K457" s="590"/>
      <c r="L457" s="590"/>
      <c r="M457" s="590"/>
      <c r="N457" s="590"/>
      <c r="O457" s="590"/>
      <c r="P457" s="590"/>
      <c r="Q457" s="590"/>
      <c r="R457" s="590"/>
      <c r="S457" s="590"/>
      <c r="T457" s="590"/>
      <c r="U457" s="590"/>
      <c r="V457" s="590"/>
      <c r="W457" s="590"/>
      <c r="X457" s="590"/>
      <c r="Y457" s="590"/>
      <c r="Z457" s="590"/>
      <c r="AA457" s="590"/>
      <c r="AB457" s="590"/>
      <c r="AC457" s="590"/>
      <c r="AD457" s="590"/>
      <c r="AE457" s="590"/>
      <c r="AF457" s="590"/>
      <c r="AG457" s="590"/>
      <c r="AH457" s="590"/>
      <c r="AI457" s="590"/>
      <c r="AJ457" s="590"/>
      <c r="AK457" s="590"/>
      <c r="AL457" s="590"/>
      <c r="AM457" s="590"/>
      <c r="AN457" s="590"/>
      <c r="AO457" s="590"/>
      <c r="AP457" s="590"/>
      <c r="AQ457" s="590"/>
    </row>
    <row r="458" spans="3:43">
      <c r="C458" s="66"/>
      <c r="D458" s="590"/>
      <c r="E458" s="590"/>
      <c r="F458" s="590"/>
      <c r="G458" s="590"/>
      <c r="H458" s="590"/>
      <c r="I458" s="590"/>
      <c r="J458" s="590"/>
      <c r="K458" s="590"/>
      <c r="L458" s="590"/>
      <c r="M458" s="590"/>
      <c r="N458" s="590"/>
      <c r="O458" s="590"/>
      <c r="P458" s="590"/>
      <c r="Q458" s="590"/>
      <c r="R458" s="590"/>
      <c r="S458" s="590"/>
      <c r="T458" s="590"/>
      <c r="U458" s="590"/>
      <c r="V458" s="590"/>
      <c r="W458" s="590"/>
      <c r="X458" s="590"/>
      <c r="Y458" s="590"/>
      <c r="Z458" s="590"/>
      <c r="AA458" s="590"/>
      <c r="AB458" s="590"/>
      <c r="AC458" s="590"/>
      <c r="AD458" s="590"/>
      <c r="AE458" s="590"/>
      <c r="AF458" s="590"/>
      <c r="AG458" s="590"/>
      <c r="AH458" s="590"/>
      <c r="AI458" s="590"/>
      <c r="AJ458" s="590"/>
      <c r="AK458" s="590"/>
      <c r="AL458" s="590"/>
      <c r="AM458" s="590"/>
      <c r="AN458" s="590"/>
      <c r="AO458" s="590"/>
      <c r="AP458" s="590"/>
      <c r="AQ458" s="590"/>
    </row>
    <row r="459" spans="3:43">
      <c r="C459" s="66"/>
      <c r="D459" s="590"/>
      <c r="E459" s="590"/>
      <c r="F459" s="590"/>
      <c r="G459" s="590"/>
      <c r="H459" s="590"/>
      <c r="I459" s="590"/>
      <c r="J459" s="590"/>
      <c r="K459" s="590"/>
      <c r="L459" s="590"/>
      <c r="M459" s="590"/>
      <c r="N459" s="590"/>
      <c r="O459" s="590"/>
      <c r="P459" s="590"/>
      <c r="Q459" s="590"/>
      <c r="R459" s="590"/>
      <c r="S459" s="590"/>
      <c r="T459" s="590"/>
      <c r="U459" s="590"/>
      <c r="V459" s="590"/>
      <c r="W459" s="590"/>
      <c r="X459" s="590"/>
      <c r="Y459" s="590"/>
      <c r="Z459" s="590"/>
      <c r="AA459" s="590"/>
      <c r="AB459" s="590"/>
      <c r="AC459" s="590"/>
      <c r="AD459" s="590"/>
      <c r="AE459" s="590"/>
      <c r="AF459" s="590"/>
      <c r="AG459" s="590"/>
      <c r="AH459" s="590"/>
      <c r="AI459" s="590"/>
      <c r="AJ459" s="590"/>
      <c r="AK459" s="590"/>
      <c r="AL459" s="590"/>
      <c r="AM459" s="590"/>
      <c r="AN459" s="590"/>
      <c r="AO459" s="590"/>
      <c r="AP459" s="590"/>
      <c r="AQ459" s="590"/>
    </row>
    <row r="460" spans="3:43">
      <c r="C460" s="66"/>
      <c r="D460" s="590"/>
      <c r="E460" s="590"/>
      <c r="F460" s="590"/>
      <c r="G460" s="590"/>
      <c r="H460" s="590"/>
      <c r="I460" s="590"/>
      <c r="J460" s="590"/>
      <c r="K460" s="590"/>
      <c r="L460" s="590"/>
      <c r="M460" s="590"/>
      <c r="N460" s="590"/>
      <c r="O460" s="590"/>
      <c r="P460" s="590"/>
      <c r="Q460" s="590"/>
      <c r="R460" s="590"/>
      <c r="S460" s="590"/>
      <c r="T460" s="590"/>
      <c r="U460" s="590"/>
      <c r="V460" s="590"/>
      <c r="W460" s="590"/>
      <c r="X460" s="590"/>
      <c r="Y460" s="590"/>
      <c r="Z460" s="590"/>
      <c r="AA460" s="590"/>
      <c r="AB460" s="590"/>
      <c r="AC460" s="590"/>
      <c r="AD460" s="590"/>
      <c r="AE460" s="590"/>
      <c r="AF460" s="590"/>
      <c r="AG460" s="590"/>
      <c r="AH460" s="590"/>
      <c r="AI460" s="590"/>
      <c r="AJ460" s="590"/>
      <c r="AK460" s="590"/>
      <c r="AL460" s="590"/>
      <c r="AM460" s="590"/>
      <c r="AN460" s="590"/>
      <c r="AO460" s="590"/>
      <c r="AP460" s="590"/>
      <c r="AQ460" s="590"/>
    </row>
    <row r="461" spans="3:43">
      <c r="C461" s="66"/>
      <c r="D461" s="590"/>
      <c r="E461" s="590"/>
      <c r="F461" s="590"/>
      <c r="G461" s="590"/>
      <c r="H461" s="590"/>
      <c r="I461" s="590"/>
      <c r="J461" s="590"/>
      <c r="K461" s="590"/>
      <c r="L461" s="590"/>
      <c r="M461" s="590"/>
      <c r="N461" s="590"/>
      <c r="O461" s="590"/>
      <c r="P461" s="590"/>
      <c r="Q461" s="590"/>
      <c r="R461" s="590"/>
      <c r="S461" s="590"/>
      <c r="T461" s="590"/>
      <c r="U461" s="590"/>
      <c r="V461" s="590"/>
      <c r="W461" s="590"/>
      <c r="X461" s="590"/>
      <c r="Y461" s="590"/>
      <c r="Z461" s="590"/>
      <c r="AA461" s="590"/>
      <c r="AB461" s="590"/>
      <c r="AC461" s="590"/>
      <c r="AD461" s="590"/>
      <c r="AE461" s="590"/>
      <c r="AF461" s="590"/>
      <c r="AG461" s="590"/>
      <c r="AH461" s="590"/>
      <c r="AI461" s="590"/>
      <c r="AJ461" s="590"/>
      <c r="AK461" s="590"/>
      <c r="AL461" s="590"/>
      <c r="AM461" s="590"/>
      <c r="AN461" s="590"/>
      <c r="AO461" s="590"/>
      <c r="AP461" s="590"/>
      <c r="AQ461" s="590"/>
    </row>
    <row r="462" spans="3:43">
      <c r="C462" s="66"/>
      <c r="D462" s="590"/>
      <c r="E462" s="590"/>
      <c r="F462" s="590"/>
      <c r="G462" s="590"/>
      <c r="H462" s="590"/>
      <c r="I462" s="590"/>
      <c r="J462" s="590"/>
      <c r="K462" s="590"/>
      <c r="L462" s="590"/>
      <c r="M462" s="590"/>
      <c r="N462" s="590"/>
      <c r="O462" s="590"/>
      <c r="P462" s="590"/>
      <c r="Q462" s="590"/>
      <c r="R462" s="590"/>
      <c r="S462" s="590"/>
      <c r="T462" s="590"/>
      <c r="U462" s="590"/>
      <c r="V462" s="590"/>
      <c r="W462" s="590"/>
      <c r="X462" s="590"/>
      <c r="Y462" s="590"/>
      <c r="Z462" s="590"/>
      <c r="AA462" s="590"/>
      <c r="AB462" s="590"/>
      <c r="AC462" s="590"/>
      <c r="AD462" s="590"/>
      <c r="AE462" s="590"/>
      <c r="AF462" s="590"/>
      <c r="AG462" s="590"/>
      <c r="AH462" s="590"/>
      <c r="AI462" s="590"/>
      <c r="AJ462" s="590"/>
      <c r="AK462" s="590"/>
      <c r="AL462" s="590"/>
      <c r="AM462" s="590"/>
      <c r="AN462" s="590"/>
      <c r="AO462" s="590"/>
      <c r="AP462" s="590"/>
      <c r="AQ462" s="590"/>
    </row>
    <row r="463" spans="3:43">
      <c r="C463" s="66"/>
      <c r="D463" s="590"/>
      <c r="E463" s="590"/>
      <c r="F463" s="590"/>
      <c r="G463" s="590"/>
      <c r="H463" s="590"/>
      <c r="I463" s="590"/>
      <c r="J463" s="590"/>
      <c r="K463" s="590"/>
      <c r="L463" s="590"/>
      <c r="M463" s="590"/>
      <c r="N463" s="590"/>
      <c r="O463" s="590"/>
      <c r="P463" s="590"/>
      <c r="Q463" s="590"/>
      <c r="R463" s="590"/>
      <c r="S463" s="590"/>
      <c r="T463" s="590"/>
      <c r="U463" s="590"/>
      <c r="V463" s="590"/>
      <c r="W463" s="590"/>
      <c r="X463" s="590"/>
      <c r="Y463" s="590"/>
      <c r="Z463" s="590"/>
      <c r="AA463" s="590"/>
      <c r="AB463" s="590"/>
      <c r="AC463" s="590"/>
      <c r="AD463" s="590"/>
      <c r="AE463" s="590"/>
      <c r="AF463" s="590"/>
      <c r="AG463" s="590"/>
      <c r="AH463" s="590"/>
      <c r="AI463" s="590"/>
      <c r="AJ463" s="590"/>
      <c r="AK463" s="590"/>
      <c r="AL463" s="590"/>
      <c r="AM463" s="590"/>
      <c r="AN463" s="590"/>
      <c r="AO463" s="590"/>
      <c r="AP463" s="590"/>
      <c r="AQ463" s="590"/>
    </row>
    <row r="464" spans="3:43">
      <c r="C464" s="66"/>
      <c r="D464" s="590"/>
      <c r="E464" s="590"/>
      <c r="F464" s="590"/>
      <c r="G464" s="590"/>
      <c r="H464" s="590"/>
      <c r="I464" s="590"/>
      <c r="J464" s="590"/>
      <c r="K464" s="590"/>
      <c r="L464" s="590"/>
      <c r="M464" s="590"/>
      <c r="N464" s="590"/>
      <c r="O464" s="590"/>
      <c r="P464" s="590"/>
      <c r="Q464" s="590"/>
      <c r="R464" s="590"/>
      <c r="S464" s="590"/>
      <c r="T464" s="590"/>
      <c r="U464" s="590"/>
      <c r="V464" s="590"/>
      <c r="W464" s="590"/>
      <c r="X464" s="590"/>
      <c r="Y464" s="590"/>
      <c r="Z464" s="590"/>
      <c r="AA464" s="590"/>
      <c r="AB464" s="590"/>
      <c r="AC464" s="590"/>
      <c r="AD464" s="590"/>
      <c r="AE464" s="590"/>
      <c r="AF464" s="590"/>
      <c r="AG464" s="590"/>
      <c r="AH464" s="590"/>
      <c r="AI464" s="590"/>
      <c r="AJ464" s="590"/>
      <c r="AK464" s="590"/>
      <c r="AL464" s="590"/>
      <c r="AM464" s="590"/>
      <c r="AN464" s="590"/>
      <c r="AO464" s="590"/>
      <c r="AP464" s="590"/>
      <c r="AQ464" s="590"/>
    </row>
    <row r="465" spans="3:43">
      <c r="C465" s="66"/>
      <c r="D465" s="590"/>
      <c r="E465" s="590"/>
      <c r="F465" s="590"/>
      <c r="G465" s="590"/>
      <c r="H465" s="590"/>
      <c r="I465" s="590"/>
      <c r="J465" s="590"/>
      <c r="K465" s="590"/>
      <c r="L465" s="590"/>
      <c r="M465" s="590"/>
      <c r="N465" s="590"/>
      <c r="O465" s="590"/>
      <c r="P465" s="590"/>
      <c r="Q465" s="590"/>
      <c r="R465" s="590"/>
      <c r="S465" s="590"/>
      <c r="T465" s="590"/>
      <c r="U465" s="590"/>
      <c r="V465" s="590"/>
      <c r="W465" s="590"/>
      <c r="X465" s="590"/>
      <c r="Y465" s="590"/>
      <c r="Z465" s="590"/>
      <c r="AA465" s="590"/>
      <c r="AB465" s="590"/>
      <c r="AC465" s="590"/>
      <c r="AD465" s="590"/>
      <c r="AE465" s="590"/>
      <c r="AF465" s="590"/>
      <c r="AG465" s="590"/>
      <c r="AH465" s="590"/>
      <c r="AI465" s="590"/>
      <c r="AJ465" s="590"/>
      <c r="AK465" s="590"/>
      <c r="AL465" s="590"/>
      <c r="AM465" s="590"/>
      <c r="AN465" s="590"/>
      <c r="AO465" s="590"/>
      <c r="AP465" s="590"/>
      <c r="AQ465" s="590"/>
    </row>
    <row r="466" spans="3:43">
      <c r="C466" s="66"/>
      <c r="D466" s="590"/>
      <c r="E466" s="590"/>
      <c r="F466" s="590"/>
      <c r="G466" s="590"/>
      <c r="H466" s="590"/>
      <c r="I466" s="590"/>
      <c r="J466" s="590"/>
      <c r="K466" s="590"/>
      <c r="L466" s="590"/>
      <c r="M466" s="590"/>
      <c r="N466" s="590"/>
      <c r="O466" s="590"/>
      <c r="P466" s="590"/>
      <c r="Q466" s="590"/>
      <c r="R466" s="590"/>
      <c r="S466" s="590"/>
      <c r="T466" s="590"/>
      <c r="U466" s="590"/>
      <c r="V466" s="590"/>
      <c r="W466" s="590"/>
      <c r="X466" s="590"/>
      <c r="Y466" s="590"/>
      <c r="Z466" s="590"/>
      <c r="AA466" s="590"/>
      <c r="AB466" s="590"/>
      <c r="AC466" s="590"/>
      <c r="AD466" s="590"/>
      <c r="AE466" s="590"/>
      <c r="AF466" s="590"/>
      <c r="AG466" s="590"/>
      <c r="AH466" s="590"/>
      <c r="AI466" s="590"/>
      <c r="AJ466" s="590"/>
      <c r="AK466" s="590"/>
      <c r="AL466" s="590"/>
      <c r="AM466" s="590"/>
      <c r="AN466" s="590"/>
      <c r="AO466" s="590"/>
      <c r="AP466" s="590"/>
      <c r="AQ466" s="590"/>
    </row>
    <row r="467" spans="3:43">
      <c r="C467" s="66"/>
      <c r="D467" s="590"/>
      <c r="E467" s="590"/>
      <c r="F467" s="590"/>
      <c r="G467" s="590"/>
      <c r="H467" s="590"/>
      <c r="I467" s="590"/>
      <c r="J467" s="590"/>
      <c r="K467" s="590"/>
      <c r="L467" s="590"/>
      <c r="M467" s="590"/>
      <c r="N467" s="590"/>
      <c r="O467" s="590"/>
      <c r="P467" s="590"/>
      <c r="Q467" s="590"/>
      <c r="R467" s="590"/>
      <c r="S467" s="590"/>
      <c r="T467" s="590"/>
      <c r="U467" s="590"/>
      <c r="V467" s="590"/>
      <c r="W467" s="590"/>
      <c r="X467" s="590"/>
      <c r="Y467" s="590"/>
      <c r="Z467" s="590"/>
      <c r="AA467" s="590"/>
      <c r="AB467" s="590"/>
      <c r="AC467" s="590"/>
      <c r="AD467" s="590"/>
      <c r="AE467" s="590"/>
      <c r="AF467" s="590"/>
      <c r="AG467" s="590"/>
      <c r="AH467" s="590"/>
      <c r="AI467" s="590"/>
      <c r="AJ467" s="590"/>
      <c r="AK467" s="590"/>
      <c r="AL467" s="590"/>
      <c r="AM467" s="590"/>
      <c r="AN467" s="590"/>
      <c r="AO467" s="590"/>
      <c r="AP467" s="590"/>
      <c r="AQ467" s="590"/>
    </row>
    <row r="468" spans="3:43">
      <c r="C468" s="66"/>
      <c r="D468" s="590"/>
      <c r="E468" s="590"/>
      <c r="F468" s="590"/>
      <c r="G468" s="590"/>
      <c r="H468" s="590"/>
      <c r="I468" s="590"/>
      <c r="J468" s="590"/>
      <c r="K468" s="590"/>
      <c r="L468" s="590"/>
      <c r="M468" s="590"/>
      <c r="N468" s="590"/>
      <c r="O468" s="590"/>
      <c r="P468" s="590"/>
      <c r="Q468" s="590"/>
      <c r="R468" s="590"/>
      <c r="S468" s="590"/>
      <c r="T468" s="590"/>
      <c r="U468" s="590"/>
      <c r="V468" s="590"/>
      <c r="W468" s="590"/>
      <c r="X468" s="590"/>
      <c r="Y468" s="590"/>
      <c r="Z468" s="590"/>
      <c r="AA468" s="590"/>
      <c r="AB468" s="590"/>
      <c r="AC468" s="590"/>
      <c r="AD468" s="590"/>
      <c r="AE468" s="590"/>
      <c r="AF468" s="590"/>
      <c r="AG468" s="590"/>
      <c r="AH468" s="590"/>
      <c r="AI468" s="590"/>
      <c r="AJ468" s="590"/>
      <c r="AK468" s="590"/>
      <c r="AL468" s="590"/>
      <c r="AM468" s="590"/>
      <c r="AN468" s="590"/>
      <c r="AO468" s="590"/>
      <c r="AP468" s="590"/>
      <c r="AQ468" s="590"/>
    </row>
    <row r="469" spans="3:43">
      <c r="C469" s="66"/>
      <c r="D469" s="590"/>
      <c r="E469" s="590"/>
      <c r="F469" s="590"/>
      <c r="G469" s="590"/>
      <c r="H469" s="590"/>
      <c r="I469" s="590"/>
      <c r="J469" s="590"/>
      <c r="K469" s="590"/>
      <c r="L469" s="590"/>
      <c r="M469" s="590"/>
      <c r="N469" s="590"/>
      <c r="O469" s="590"/>
      <c r="P469" s="590"/>
      <c r="Q469" s="590"/>
      <c r="R469" s="590"/>
      <c r="S469" s="590"/>
      <c r="T469" s="590"/>
      <c r="U469" s="590"/>
      <c r="V469" s="590"/>
      <c r="W469" s="590"/>
      <c r="X469" s="590"/>
      <c r="Y469" s="590"/>
      <c r="Z469" s="590"/>
      <c r="AA469" s="590"/>
      <c r="AB469" s="590"/>
      <c r="AC469" s="590"/>
      <c r="AD469" s="590"/>
      <c r="AE469" s="590"/>
      <c r="AF469" s="590"/>
      <c r="AG469" s="590"/>
      <c r="AH469" s="590"/>
      <c r="AI469" s="590"/>
      <c r="AJ469" s="590"/>
      <c r="AK469" s="590"/>
      <c r="AL469" s="590"/>
      <c r="AM469" s="590"/>
      <c r="AN469" s="590"/>
      <c r="AO469" s="590"/>
      <c r="AP469" s="590"/>
      <c r="AQ469" s="590"/>
    </row>
    <row r="470" spans="3:43">
      <c r="C470" s="66"/>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0"/>
      <c r="AN470" s="590"/>
      <c r="AO470" s="590"/>
      <c r="AP470" s="590"/>
      <c r="AQ470" s="590"/>
    </row>
    <row r="471" spans="3:43">
      <c r="C471" s="66"/>
      <c r="D471" s="590"/>
      <c r="E471" s="590"/>
      <c r="F471" s="590"/>
      <c r="G471" s="590"/>
      <c r="H471" s="590"/>
      <c r="I471" s="590"/>
      <c r="J471" s="590"/>
      <c r="K471" s="590"/>
      <c r="L471" s="590"/>
      <c r="M471" s="590"/>
      <c r="N471" s="590"/>
      <c r="O471" s="590"/>
      <c r="P471" s="590"/>
      <c r="Q471" s="590"/>
      <c r="R471" s="590"/>
      <c r="S471" s="590"/>
      <c r="T471" s="590"/>
      <c r="U471" s="590"/>
      <c r="V471" s="590"/>
      <c r="W471" s="590"/>
      <c r="X471" s="590"/>
      <c r="Y471" s="590"/>
      <c r="Z471" s="590"/>
      <c r="AA471" s="590"/>
      <c r="AB471" s="590"/>
      <c r="AC471" s="590"/>
      <c r="AD471" s="590"/>
      <c r="AE471" s="590"/>
      <c r="AF471" s="590"/>
      <c r="AG471" s="590"/>
      <c r="AH471" s="590"/>
      <c r="AI471" s="590"/>
      <c r="AJ471" s="590"/>
      <c r="AK471" s="590"/>
      <c r="AL471" s="590"/>
      <c r="AM471" s="590"/>
      <c r="AN471" s="590"/>
      <c r="AO471" s="590"/>
      <c r="AP471" s="590"/>
      <c r="AQ471" s="590"/>
    </row>
    <row r="472" spans="3:43">
      <c r="C472" s="66"/>
      <c r="D472" s="590"/>
      <c r="E472" s="590"/>
      <c r="F472" s="590"/>
      <c r="G472" s="590"/>
      <c r="H472" s="590"/>
      <c r="I472" s="590"/>
      <c r="J472" s="590"/>
      <c r="K472" s="590"/>
      <c r="L472" s="590"/>
      <c r="M472" s="590"/>
      <c r="N472" s="590"/>
      <c r="O472" s="590"/>
      <c r="P472" s="590"/>
      <c r="Q472" s="590"/>
      <c r="R472" s="590"/>
      <c r="S472" s="590"/>
      <c r="T472" s="590"/>
      <c r="U472" s="590"/>
      <c r="V472" s="590"/>
      <c r="W472" s="590"/>
      <c r="X472" s="590"/>
      <c r="Y472" s="590"/>
      <c r="Z472" s="590"/>
      <c r="AA472" s="590"/>
      <c r="AB472" s="590"/>
      <c r="AC472" s="590"/>
      <c r="AD472" s="590"/>
      <c r="AE472" s="590"/>
      <c r="AF472" s="590"/>
      <c r="AG472" s="590"/>
      <c r="AH472" s="590"/>
      <c r="AI472" s="590"/>
      <c r="AJ472" s="590"/>
      <c r="AK472" s="590"/>
      <c r="AL472" s="590"/>
      <c r="AM472" s="590"/>
      <c r="AN472" s="590"/>
      <c r="AO472" s="590"/>
      <c r="AP472" s="590"/>
      <c r="AQ472" s="590"/>
    </row>
    <row r="473" spans="3:43">
      <c r="C473" s="66"/>
      <c r="D473" s="590"/>
      <c r="E473" s="590"/>
      <c r="F473" s="590"/>
      <c r="G473" s="590"/>
      <c r="H473" s="590"/>
      <c r="I473" s="590"/>
      <c r="J473" s="590"/>
      <c r="K473" s="590"/>
      <c r="L473" s="590"/>
      <c r="M473" s="590"/>
      <c r="N473" s="590"/>
      <c r="O473" s="590"/>
      <c r="P473" s="590"/>
      <c r="Q473" s="590"/>
      <c r="R473" s="590"/>
      <c r="S473" s="590"/>
      <c r="T473" s="590"/>
      <c r="U473" s="590"/>
      <c r="V473" s="590"/>
      <c r="W473" s="590"/>
      <c r="X473" s="590"/>
      <c r="Y473" s="590"/>
      <c r="Z473" s="590"/>
      <c r="AA473" s="590"/>
      <c r="AB473" s="590"/>
      <c r="AC473" s="590"/>
      <c r="AD473" s="590"/>
      <c r="AE473" s="590"/>
      <c r="AF473" s="590"/>
      <c r="AG473" s="590"/>
      <c r="AH473" s="590"/>
      <c r="AI473" s="590"/>
      <c r="AJ473" s="590"/>
      <c r="AK473" s="590"/>
      <c r="AL473" s="590"/>
      <c r="AM473" s="590"/>
      <c r="AN473" s="590"/>
      <c r="AO473" s="590"/>
      <c r="AP473" s="590"/>
      <c r="AQ473" s="590"/>
    </row>
    <row r="474" spans="3:43">
      <c r="C474" s="66"/>
      <c r="D474" s="590"/>
      <c r="E474" s="590"/>
      <c r="F474" s="590"/>
      <c r="G474" s="590"/>
      <c r="H474" s="590"/>
      <c r="I474" s="590"/>
      <c r="J474" s="590"/>
      <c r="K474" s="590"/>
      <c r="L474" s="590"/>
      <c r="M474" s="590"/>
      <c r="N474" s="590"/>
      <c r="O474" s="590"/>
      <c r="P474" s="590"/>
      <c r="Q474" s="590"/>
      <c r="R474" s="590"/>
      <c r="S474" s="590"/>
      <c r="T474" s="590"/>
      <c r="U474" s="590"/>
      <c r="V474" s="590"/>
      <c r="W474" s="590"/>
      <c r="X474" s="590"/>
      <c r="Y474" s="590"/>
      <c r="Z474" s="590"/>
      <c r="AA474" s="590"/>
      <c r="AB474" s="590"/>
      <c r="AC474" s="590"/>
      <c r="AD474" s="590"/>
      <c r="AE474" s="590"/>
      <c r="AF474" s="590"/>
      <c r="AG474" s="590"/>
      <c r="AH474" s="590"/>
      <c r="AI474" s="590"/>
      <c r="AJ474" s="590"/>
      <c r="AK474" s="590"/>
      <c r="AL474" s="590"/>
      <c r="AM474" s="590"/>
      <c r="AN474" s="590"/>
      <c r="AO474" s="590"/>
      <c r="AP474" s="590"/>
      <c r="AQ474" s="590"/>
    </row>
    <row r="475" spans="3:43">
      <c r="C475" s="66"/>
      <c r="D475" s="590"/>
      <c r="E475" s="590"/>
      <c r="F475" s="590"/>
      <c r="G475" s="590"/>
      <c r="H475" s="590"/>
      <c r="I475" s="590"/>
      <c r="J475" s="590"/>
      <c r="K475" s="590"/>
      <c r="L475" s="590"/>
      <c r="M475" s="590"/>
      <c r="N475" s="590"/>
      <c r="O475" s="590"/>
      <c r="P475" s="590"/>
      <c r="Q475" s="590"/>
      <c r="R475" s="590"/>
      <c r="S475" s="590"/>
      <c r="T475" s="590"/>
      <c r="U475" s="590"/>
      <c r="V475" s="590"/>
      <c r="W475" s="590"/>
      <c r="X475" s="590"/>
      <c r="Y475" s="590"/>
      <c r="Z475" s="590"/>
      <c r="AA475" s="590"/>
      <c r="AB475" s="590"/>
      <c r="AC475" s="590"/>
      <c r="AD475" s="590"/>
      <c r="AE475" s="590"/>
      <c r="AF475" s="590"/>
      <c r="AG475" s="590"/>
      <c r="AH475" s="590"/>
      <c r="AI475" s="590"/>
      <c r="AJ475" s="590"/>
      <c r="AK475" s="590"/>
      <c r="AL475" s="590"/>
      <c r="AM475" s="590"/>
      <c r="AN475" s="590"/>
      <c r="AO475" s="590"/>
      <c r="AP475" s="590"/>
      <c r="AQ475" s="590"/>
    </row>
    <row r="476" spans="3:43">
      <c r="C476" s="66"/>
      <c r="D476" s="590"/>
      <c r="E476" s="590"/>
      <c r="F476" s="590"/>
      <c r="G476" s="590"/>
      <c r="H476" s="590"/>
      <c r="I476" s="590"/>
      <c r="J476" s="590"/>
      <c r="K476" s="590"/>
      <c r="L476" s="590"/>
      <c r="M476" s="590"/>
      <c r="N476" s="590"/>
      <c r="O476" s="590"/>
      <c r="P476" s="590"/>
      <c r="Q476" s="590"/>
      <c r="R476" s="590"/>
      <c r="S476" s="590"/>
      <c r="T476" s="590"/>
      <c r="U476" s="590"/>
      <c r="V476" s="590"/>
      <c r="W476" s="590"/>
      <c r="X476" s="590"/>
      <c r="Y476" s="590"/>
      <c r="Z476" s="590"/>
      <c r="AA476" s="590"/>
      <c r="AB476" s="590"/>
      <c r="AC476" s="590"/>
      <c r="AD476" s="590"/>
      <c r="AE476" s="590"/>
      <c r="AF476" s="590"/>
      <c r="AG476" s="590"/>
      <c r="AH476" s="590"/>
      <c r="AI476" s="590"/>
      <c r="AJ476" s="590"/>
      <c r="AK476" s="590"/>
      <c r="AL476" s="590"/>
      <c r="AM476" s="590"/>
      <c r="AN476" s="590"/>
      <c r="AO476" s="590"/>
      <c r="AP476" s="590"/>
      <c r="AQ476" s="590"/>
    </row>
    <row r="477" spans="3:43">
      <c r="C477" s="66"/>
      <c r="D477" s="590"/>
      <c r="E477" s="590"/>
      <c r="F477" s="590"/>
      <c r="G477" s="590"/>
      <c r="H477" s="590"/>
      <c r="I477" s="590"/>
      <c r="J477" s="590"/>
      <c r="K477" s="590"/>
      <c r="L477" s="590"/>
      <c r="M477" s="590"/>
      <c r="N477" s="590"/>
      <c r="O477" s="590"/>
      <c r="P477" s="590"/>
      <c r="Q477" s="590"/>
      <c r="R477" s="590"/>
      <c r="S477" s="590"/>
      <c r="T477" s="590"/>
      <c r="U477" s="590"/>
      <c r="V477" s="590"/>
      <c r="W477" s="590"/>
      <c r="X477" s="590"/>
      <c r="Y477" s="590"/>
      <c r="Z477" s="590"/>
      <c r="AA477" s="590"/>
      <c r="AB477" s="590"/>
      <c r="AC477" s="590"/>
      <c r="AD477" s="590"/>
      <c r="AE477" s="590"/>
      <c r="AF477" s="590"/>
      <c r="AG477" s="590"/>
      <c r="AH477" s="590"/>
      <c r="AI477" s="590"/>
      <c r="AJ477" s="590"/>
      <c r="AK477" s="590"/>
      <c r="AL477" s="590"/>
      <c r="AM477" s="590"/>
      <c r="AN477" s="590"/>
      <c r="AO477" s="590"/>
      <c r="AP477" s="590"/>
      <c r="AQ477" s="590"/>
    </row>
    <row r="478" spans="3:43">
      <c r="C478" s="66"/>
      <c r="D478" s="590"/>
      <c r="E478" s="590"/>
      <c r="F478" s="590"/>
      <c r="G478" s="590"/>
      <c r="H478" s="590"/>
      <c r="I478" s="590"/>
      <c r="J478" s="590"/>
      <c r="K478" s="590"/>
      <c r="L478" s="590"/>
      <c r="M478" s="590"/>
      <c r="N478" s="590"/>
      <c r="O478" s="590"/>
      <c r="P478" s="590"/>
      <c r="Q478" s="590"/>
      <c r="R478" s="590"/>
      <c r="S478" s="590"/>
      <c r="T478" s="590"/>
      <c r="U478" s="590"/>
      <c r="V478" s="590"/>
      <c r="W478" s="590"/>
      <c r="X478" s="590"/>
      <c r="Y478" s="590"/>
      <c r="Z478" s="590"/>
      <c r="AA478" s="590"/>
      <c r="AB478" s="590"/>
      <c r="AC478" s="590"/>
      <c r="AD478" s="590"/>
      <c r="AE478" s="590"/>
      <c r="AF478" s="590"/>
      <c r="AG478" s="590"/>
      <c r="AH478" s="590"/>
      <c r="AI478" s="590"/>
      <c r="AJ478" s="590"/>
      <c r="AK478" s="590"/>
      <c r="AL478" s="590"/>
      <c r="AM478" s="590"/>
      <c r="AN478" s="590"/>
      <c r="AO478" s="590"/>
      <c r="AP478" s="590"/>
      <c r="AQ478" s="590"/>
    </row>
    <row r="479" spans="3:43">
      <c r="C479" s="66"/>
      <c r="D479" s="590"/>
      <c r="E479" s="590"/>
      <c r="F479" s="590"/>
      <c r="G479" s="590"/>
      <c r="H479" s="590"/>
      <c r="I479" s="590"/>
      <c r="J479" s="590"/>
      <c r="K479" s="590"/>
      <c r="L479" s="590"/>
      <c r="M479" s="590"/>
      <c r="N479" s="590"/>
      <c r="O479" s="590"/>
      <c r="P479" s="590"/>
      <c r="Q479" s="590"/>
      <c r="R479" s="590"/>
      <c r="S479" s="590"/>
      <c r="T479" s="590"/>
      <c r="U479" s="590"/>
      <c r="V479" s="590"/>
      <c r="W479" s="590"/>
      <c r="X479" s="590"/>
      <c r="Y479" s="590"/>
      <c r="Z479" s="590"/>
      <c r="AA479" s="590"/>
      <c r="AB479" s="590"/>
      <c r="AC479" s="590"/>
      <c r="AD479" s="590"/>
      <c r="AE479" s="590"/>
      <c r="AF479" s="590"/>
      <c r="AG479" s="590"/>
      <c r="AH479" s="590"/>
      <c r="AI479" s="590"/>
      <c r="AJ479" s="590"/>
      <c r="AK479" s="590"/>
      <c r="AL479" s="590"/>
      <c r="AM479" s="590"/>
      <c r="AN479" s="590"/>
      <c r="AO479" s="590"/>
      <c r="AP479" s="590"/>
      <c r="AQ479" s="590"/>
    </row>
    <row r="480" spans="3:43">
      <c r="C480" s="66"/>
      <c r="D480" s="590"/>
      <c r="E480" s="590"/>
      <c r="F480" s="590"/>
      <c r="G480" s="590"/>
      <c r="H480" s="590"/>
      <c r="I480" s="590"/>
      <c r="J480" s="590"/>
      <c r="K480" s="590"/>
      <c r="L480" s="590"/>
      <c r="M480" s="590"/>
      <c r="N480" s="590"/>
      <c r="O480" s="590"/>
      <c r="P480" s="590"/>
      <c r="Q480" s="590"/>
      <c r="R480" s="590"/>
      <c r="S480" s="590"/>
      <c r="T480" s="590"/>
      <c r="U480" s="590"/>
      <c r="V480" s="590"/>
      <c r="W480" s="590"/>
      <c r="X480" s="590"/>
      <c r="Y480" s="590"/>
      <c r="Z480" s="590"/>
      <c r="AA480" s="590"/>
      <c r="AB480" s="590"/>
      <c r="AC480" s="590"/>
      <c r="AD480" s="590"/>
      <c r="AE480" s="590"/>
      <c r="AF480" s="590"/>
      <c r="AG480" s="590"/>
      <c r="AH480" s="590"/>
      <c r="AI480" s="590"/>
      <c r="AJ480" s="590"/>
      <c r="AK480" s="590"/>
      <c r="AL480" s="590"/>
      <c r="AM480" s="590"/>
      <c r="AN480" s="590"/>
      <c r="AO480" s="590"/>
      <c r="AP480" s="590"/>
      <c r="AQ480" s="590"/>
    </row>
    <row r="481" spans="3:43">
      <c r="C481" s="66"/>
      <c r="D481" s="590"/>
      <c r="E481" s="590"/>
      <c r="F481" s="590"/>
      <c r="G481" s="590"/>
      <c r="H481" s="590"/>
      <c r="I481" s="590"/>
      <c r="J481" s="590"/>
      <c r="K481" s="590"/>
      <c r="L481" s="590"/>
      <c r="M481" s="590"/>
      <c r="N481" s="590"/>
      <c r="O481" s="590"/>
      <c r="P481" s="590"/>
      <c r="Q481" s="590"/>
      <c r="R481" s="590"/>
      <c r="S481" s="590"/>
      <c r="T481" s="590"/>
      <c r="U481" s="590"/>
      <c r="V481" s="590"/>
      <c r="W481" s="590"/>
      <c r="X481" s="590"/>
      <c r="Y481" s="590"/>
      <c r="Z481" s="590"/>
      <c r="AA481" s="590"/>
      <c r="AB481" s="590"/>
      <c r="AC481" s="590"/>
      <c r="AD481" s="590"/>
      <c r="AE481" s="590"/>
      <c r="AF481" s="590"/>
      <c r="AG481" s="590"/>
      <c r="AH481" s="590"/>
      <c r="AI481" s="590"/>
      <c r="AJ481" s="590"/>
      <c r="AK481" s="590"/>
      <c r="AL481" s="590"/>
      <c r="AM481" s="590"/>
      <c r="AN481" s="590"/>
      <c r="AO481" s="590"/>
      <c r="AP481" s="590"/>
      <c r="AQ481" s="590"/>
    </row>
    <row r="482" spans="3:43">
      <c r="C482" s="66"/>
      <c r="D482" s="590"/>
      <c r="E482" s="590"/>
      <c r="F482" s="590"/>
      <c r="G482" s="590"/>
      <c r="H482" s="590"/>
      <c r="I482" s="590"/>
      <c r="J482" s="590"/>
      <c r="K482" s="590"/>
      <c r="L482" s="590"/>
      <c r="M482" s="590"/>
      <c r="N482" s="590"/>
      <c r="O482" s="590"/>
      <c r="P482" s="590"/>
      <c r="Q482" s="590"/>
      <c r="R482" s="590"/>
      <c r="S482" s="590"/>
      <c r="T482" s="590"/>
      <c r="U482" s="590"/>
      <c r="V482" s="590"/>
      <c r="W482" s="590"/>
      <c r="X482" s="590"/>
      <c r="Y482" s="590"/>
      <c r="Z482" s="590"/>
      <c r="AA482" s="590"/>
      <c r="AB482" s="590"/>
      <c r="AC482" s="590"/>
      <c r="AD482" s="590"/>
      <c r="AE482" s="590"/>
      <c r="AF482" s="590"/>
      <c r="AG482" s="590"/>
      <c r="AH482" s="590"/>
      <c r="AI482" s="590"/>
      <c r="AJ482" s="590"/>
      <c r="AK482" s="590"/>
      <c r="AL482" s="590"/>
      <c r="AM482" s="590"/>
      <c r="AN482" s="590"/>
      <c r="AO482" s="590"/>
      <c r="AP482" s="590"/>
      <c r="AQ482" s="590"/>
    </row>
    <row r="483" spans="3:43">
      <c r="C483" s="66"/>
      <c r="D483" s="590"/>
      <c r="E483" s="590"/>
      <c r="F483" s="590"/>
      <c r="G483" s="590"/>
      <c r="H483" s="590"/>
      <c r="I483" s="590"/>
      <c r="J483" s="590"/>
      <c r="K483" s="590"/>
      <c r="L483" s="590"/>
      <c r="M483" s="590"/>
      <c r="N483" s="590"/>
      <c r="O483" s="590"/>
      <c r="P483" s="590"/>
      <c r="Q483" s="590"/>
      <c r="R483" s="590"/>
      <c r="S483" s="590"/>
      <c r="T483" s="590"/>
      <c r="U483" s="590"/>
      <c r="V483" s="590"/>
      <c r="W483" s="590"/>
      <c r="X483" s="590"/>
      <c r="Y483" s="590"/>
      <c r="Z483" s="590"/>
      <c r="AA483" s="590"/>
      <c r="AB483" s="590"/>
      <c r="AC483" s="590"/>
      <c r="AD483" s="590"/>
      <c r="AE483" s="590"/>
      <c r="AF483" s="590"/>
      <c r="AG483" s="590"/>
      <c r="AH483" s="590"/>
      <c r="AI483" s="590"/>
      <c r="AJ483" s="590"/>
      <c r="AK483" s="590"/>
      <c r="AL483" s="590"/>
      <c r="AM483" s="590"/>
      <c r="AN483" s="590"/>
      <c r="AO483" s="590"/>
      <c r="AP483" s="590"/>
      <c r="AQ483" s="590"/>
    </row>
    <row r="484" spans="3:43">
      <c r="C484" s="66"/>
      <c r="D484" s="590"/>
      <c r="E484" s="590"/>
      <c r="F484" s="590"/>
      <c r="G484" s="590"/>
      <c r="H484" s="590"/>
      <c r="I484" s="590"/>
      <c r="J484" s="590"/>
      <c r="K484" s="590"/>
      <c r="L484" s="590"/>
      <c r="M484" s="590"/>
      <c r="N484" s="590"/>
      <c r="O484" s="590"/>
      <c r="P484" s="590"/>
      <c r="Q484" s="590"/>
      <c r="R484" s="590"/>
      <c r="S484" s="590"/>
      <c r="T484" s="590"/>
      <c r="U484" s="590"/>
      <c r="V484" s="590"/>
      <c r="W484" s="590"/>
      <c r="X484" s="590"/>
      <c r="Y484" s="590"/>
      <c r="Z484" s="590"/>
      <c r="AA484" s="590"/>
      <c r="AB484" s="590"/>
      <c r="AC484" s="590"/>
      <c r="AD484" s="590"/>
      <c r="AE484" s="590"/>
      <c r="AF484" s="590"/>
      <c r="AG484" s="590"/>
      <c r="AH484" s="590"/>
      <c r="AI484" s="590"/>
      <c r="AJ484" s="590"/>
      <c r="AK484" s="590"/>
      <c r="AL484" s="590"/>
      <c r="AM484" s="590"/>
      <c r="AN484" s="590"/>
      <c r="AO484" s="590"/>
      <c r="AP484" s="590"/>
      <c r="AQ484" s="590"/>
    </row>
    <row r="485" spans="3:43">
      <c r="C485" s="66"/>
      <c r="D485" s="590"/>
      <c r="E485" s="590"/>
      <c r="F485" s="590"/>
      <c r="G485" s="590"/>
      <c r="H485" s="590"/>
      <c r="I485" s="590"/>
      <c r="J485" s="590"/>
      <c r="K485" s="590"/>
      <c r="L485" s="590"/>
      <c r="M485" s="590"/>
      <c r="N485" s="590"/>
      <c r="O485" s="590"/>
      <c r="P485" s="590"/>
      <c r="Q485" s="590"/>
      <c r="R485" s="590"/>
      <c r="S485" s="590"/>
      <c r="T485" s="590"/>
      <c r="U485" s="590"/>
      <c r="V485" s="590"/>
      <c r="W485" s="590"/>
      <c r="X485" s="590"/>
      <c r="Y485" s="590"/>
      <c r="Z485" s="590"/>
      <c r="AA485" s="590"/>
      <c r="AB485" s="590"/>
      <c r="AC485" s="590"/>
      <c r="AD485" s="590"/>
      <c r="AE485" s="590"/>
      <c r="AF485" s="590"/>
      <c r="AG485" s="590"/>
      <c r="AH485" s="590"/>
      <c r="AI485" s="590"/>
      <c r="AJ485" s="590"/>
      <c r="AK485" s="590"/>
      <c r="AL485" s="590"/>
      <c r="AM485" s="590"/>
      <c r="AN485" s="590"/>
      <c r="AO485" s="590"/>
      <c r="AP485" s="590"/>
      <c r="AQ485" s="590"/>
    </row>
    <row r="486" spans="3:43">
      <c r="C486" s="66"/>
      <c r="D486" s="590"/>
      <c r="E486" s="590"/>
      <c r="F486" s="590"/>
      <c r="G486" s="590"/>
      <c r="H486" s="590"/>
      <c r="I486" s="590"/>
      <c r="J486" s="590"/>
      <c r="K486" s="590"/>
      <c r="L486" s="590"/>
      <c r="M486" s="590"/>
      <c r="N486" s="590"/>
      <c r="O486" s="590"/>
      <c r="P486" s="590"/>
      <c r="Q486" s="590"/>
      <c r="R486" s="590"/>
      <c r="S486" s="590"/>
      <c r="T486" s="590"/>
      <c r="U486" s="590"/>
      <c r="V486" s="590"/>
      <c r="W486" s="590"/>
      <c r="X486" s="590"/>
      <c r="Y486" s="590"/>
      <c r="Z486" s="590"/>
      <c r="AA486" s="590"/>
      <c r="AB486" s="590"/>
      <c r="AC486" s="590"/>
      <c r="AD486" s="590"/>
      <c r="AE486" s="590"/>
      <c r="AF486" s="590"/>
      <c r="AG486" s="590"/>
      <c r="AH486" s="590"/>
      <c r="AI486" s="590"/>
      <c r="AJ486" s="590"/>
      <c r="AK486" s="590"/>
      <c r="AL486" s="590"/>
      <c r="AM486" s="590"/>
      <c r="AN486" s="590"/>
      <c r="AO486" s="590"/>
      <c r="AP486" s="590"/>
      <c r="AQ486" s="590"/>
    </row>
    <row r="487" spans="3:43">
      <c r="C487" s="66"/>
      <c r="D487" s="590"/>
      <c r="E487" s="590"/>
      <c r="F487" s="590"/>
      <c r="G487" s="590"/>
      <c r="H487" s="590"/>
      <c r="I487" s="590"/>
      <c r="J487" s="590"/>
      <c r="K487" s="590"/>
      <c r="L487" s="590"/>
      <c r="M487" s="590"/>
      <c r="N487" s="590"/>
      <c r="O487" s="590"/>
      <c r="P487" s="590"/>
      <c r="Q487" s="590"/>
      <c r="R487" s="590"/>
      <c r="S487" s="590"/>
      <c r="T487" s="590"/>
      <c r="U487" s="590"/>
      <c r="V487" s="590"/>
      <c r="W487" s="590"/>
      <c r="X487" s="590"/>
      <c r="Y487" s="590"/>
      <c r="Z487" s="590"/>
      <c r="AA487" s="590"/>
      <c r="AB487" s="590"/>
      <c r="AC487" s="590"/>
      <c r="AD487" s="590"/>
      <c r="AE487" s="590"/>
      <c r="AF487" s="590"/>
      <c r="AG487" s="590"/>
      <c r="AH487" s="590"/>
      <c r="AI487" s="590"/>
      <c r="AJ487" s="590"/>
      <c r="AK487" s="590"/>
      <c r="AL487" s="590"/>
      <c r="AM487" s="590"/>
      <c r="AN487" s="590"/>
      <c r="AO487" s="590"/>
      <c r="AP487" s="590"/>
      <c r="AQ487" s="590"/>
    </row>
    <row r="488" spans="3:43">
      <c r="C488" s="66"/>
      <c r="D488" s="590"/>
      <c r="E488" s="590"/>
      <c r="F488" s="590"/>
      <c r="G488" s="590"/>
      <c r="H488" s="590"/>
      <c r="I488" s="590"/>
      <c r="J488" s="590"/>
      <c r="K488" s="590"/>
      <c r="L488" s="590"/>
      <c r="M488" s="590"/>
      <c r="N488" s="590"/>
      <c r="O488" s="590"/>
      <c r="P488" s="590"/>
      <c r="Q488" s="590"/>
      <c r="R488" s="590"/>
      <c r="S488" s="590"/>
      <c r="T488" s="590"/>
      <c r="U488" s="590"/>
      <c r="V488" s="590"/>
      <c r="W488" s="590"/>
      <c r="X488" s="590"/>
      <c r="Y488" s="590"/>
      <c r="Z488" s="590"/>
      <c r="AA488" s="590"/>
      <c r="AB488" s="590"/>
      <c r="AC488" s="590"/>
      <c r="AD488" s="590"/>
      <c r="AE488" s="590"/>
      <c r="AF488" s="590"/>
      <c r="AG488" s="590"/>
      <c r="AH488" s="590"/>
      <c r="AI488" s="590"/>
      <c r="AJ488" s="590"/>
      <c r="AK488" s="590"/>
      <c r="AL488" s="590"/>
      <c r="AM488" s="590"/>
      <c r="AN488" s="590"/>
      <c r="AO488" s="590"/>
      <c r="AP488" s="590"/>
      <c r="AQ488" s="590"/>
    </row>
    <row r="489" spans="3:43">
      <c r="C489" s="66"/>
      <c r="D489" s="590"/>
      <c r="E489" s="590"/>
      <c r="F489" s="590"/>
      <c r="G489" s="590"/>
      <c r="H489" s="590"/>
      <c r="I489" s="590"/>
      <c r="J489" s="590"/>
      <c r="K489" s="590"/>
      <c r="L489" s="590"/>
      <c r="M489" s="590"/>
      <c r="N489" s="590"/>
      <c r="O489" s="590"/>
      <c r="P489" s="590"/>
      <c r="Q489" s="590"/>
      <c r="R489" s="590"/>
      <c r="S489" s="590"/>
      <c r="T489" s="590"/>
      <c r="U489" s="590"/>
      <c r="V489" s="590"/>
      <c r="W489" s="590"/>
      <c r="X489" s="590"/>
      <c r="Y489" s="590"/>
      <c r="Z489" s="590"/>
      <c r="AA489" s="590"/>
      <c r="AB489" s="590"/>
      <c r="AC489" s="590"/>
      <c r="AD489" s="590"/>
      <c r="AE489" s="590"/>
      <c r="AF489" s="590"/>
      <c r="AG489" s="590"/>
      <c r="AH489" s="590"/>
      <c r="AI489" s="590"/>
      <c r="AJ489" s="590"/>
      <c r="AK489" s="590"/>
      <c r="AL489" s="590"/>
      <c r="AM489" s="590"/>
      <c r="AN489" s="590"/>
      <c r="AO489" s="590"/>
      <c r="AP489" s="590"/>
      <c r="AQ489" s="590"/>
    </row>
    <row r="490" spans="3:43">
      <c r="C490" s="66"/>
      <c r="D490" s="590"/>
      <c r="E490" s="590"/>
      <c r="F490" s="590"/>
      <c r="G490" s="590"/>
      <c r="H490" s="590"/>
      <c r="I490" s="590"/>
      <c r="J490" s="590"/>
      <c r="K490" s="590"/>
      <c r="L490" s="590"/>
      <c r="M490" s="590"/>
      <c r="N490" s="590"/>
      <c r="O490" s="590"/>
      <c r="P490" s="590"/>
      <c r="Q490" s="590"/>
      <c r="R490" s="590"/>
      <c r="S490" s="590"/>
      <c r="T490" s="590"/>
      <c r="U490" s="590"/>
      <c r="V490" s="590"/>
      <c r="W490" s="590"/>
      <c r="X490" s="590"/>
      <c r="Y490" s="590"/>
      <c r="Z490" s="590"/>
      <c r="AA490" s="590"/>
      <c r="AB490" s="590"/>
      <c r="AC490" s="590"/>
      <c r="AD490" s="590"/>
      <c r="AE490" s="590"/>
      <c r="AF490" s="590"/>
      <c r="AG490" s="590"/>
      <c r="AH490" s="590"/>
      <c r="AI490" s="590"/>
      <c r="AJ490" s="590"/>
      <c r="AK490" s="590"/>
      <c r="AL490" s="590"/>
      <c r="AM490" s="590"/>
      <c r="AN490" s="590"/>
      <c r="AO490" s="590"/>
      <c r="AP490" s="590"/>
      <c r="AQ490" s="590"/>
    </row>
    <row r="491" spans="3:43">
      <c r="C491" s="66"/>
      <c r="D491" s="590"/>
      <c r="E491" s="590"/>
      <c r="F491" s="590"/>
      <c r="G491" s="590"/>
      <c r="H491" s="590"/>
      <c r="I491" s="590"/>
      <c r="J491" s="590"/>
      <c r="K491" s="590"/>
      <c r="L491" s="590"/>
      <c r="M491" s="590"/>
      <c r="N491" s="590"/>
      <c r="O491" s="590"/>
      <c r="P491" s="590"/>
      <c r="Q491" s="590"/>
      <c r="R491" s="590"/>
      <c r="S491" s="590"/>
      <c r="T491" s="590"/>
      <c r="U491" s="590"/>
      <c r="V491" s="590"/>
      <c r="W491" s="590"/>
      <c r="X491" s="590"/>
      <c r="Y491" s="590"/>
      <c r="Z491" s="590"/>
      <c r="AA491" s="590"/>
      <c r="AB491" s="590"/>
      <c r="AC491" s="590"/>
      <c r="AD491" s="590"/>
      <c r="AE491" s="590"/>
      <c r="AF491" s="590"/>
      <c r="AG491" s="590"/>
      <c r="AH491" s="590"/>
      <c r="AI491" s="590"/>
      <c r="AJ491" s="590"/>
      <c r="AK491" s="590"/>
      <c r="AL491" s="590"/>
      <c r="AM491" s="590"/>
      <c r="AN491" s="590"/>
      <c r="AO491" s="590"/>
      <c r="AP491" s="590"/>
      <c r="AQ491" s="590"/>
    </row>
    <row r="492" spans="3:43">
      <c r="C492" s="66"/>
    </row>
    <row r="493" spans="3:43">
      <c r="C493" s="66"/>
    </row>
    <row r="494" spans="3:43">
      <c r="C494" s="66"/>
    </row>
    <row r="495" spans="3:43">
      <c r="C495" s="66"/>
    </row>
    <row r="496" spans="3:43">
      <c r="C496" s="66"/>
    </row>
    <row r="497" spans="3:3">
      <c r="C497" s="66"/>
    </row>
    <row r="498" spans="3:3">
      <c r="C498" s="66"/>
    </row>
    <row r="499" spans="3:3">
      <c r="C499" s="66"/>
    </row>
    <row r="500" spans="3:3">
      <c r="C500" s="66"/>
    </row>
    <row r="501" spans="3:3">
      <c r="C501" s="66"/>
    </row>
    <row r="502" spans="3:3">
      <c r="C502" s="66"/>
    </row>
    <row r="503" spans="3:3">
      <c r="C503" s="66"/>
    </row>
    <row r="504" spans="3:3">
      <c r="C504" s="66"/>
    </row>
    <row r="505" spans="3:3">
      <c r="C505" s="66"/>
    </row>
    <row r="506" spans="3:3">
      <c r="C506" s="66"/>
    </row>
    <row r="507" spans="3:3">
      <c r="C507" s="66"/>
    </row>
    <row r="508" spans="3:3">
      <c r="C508" s="66"/>
    </row>
    <row r="509" spans="3:3">
      <c r="C509" s="66"/>
    </row>
    <row r="510" spans="3:3">
      <c r="C510" s="66"/>
    </row>
    <row r="511" spans="3:3">
      <c r="C511" s="66"/>
    </row>
    <row r="512" spans="3:3">
      <c r="C512" s="66"/>
    </row>
    <row r="513" spans="3:3">
      <c r="C513" s="66"/>
    </row>
    <row r="514" spans="3:3">
      <c r="C514" s="66"/>
    </row>
    <row r="515" spans="3:3">
      <c r="C515" s="66"/>
    </row>
    <row r="516" spans="3:3">
      <c r="C516" s="66"/>
    </row>
    <row r="517" spans="3:3">
      <c r="C517" s="66"/>
    </row>
    <row r="518" spans="3:3">
      <c r="C518" s="66"/>
    </row>
    <row r="519" spans="3:3">
      <c r="C519" s="66"/>
    </row>
    <row r="520" spans="3:3">
      <c r="C520" s="66"/>
    </row>
    <row r="521" spans="3:3">
      <c r="C521" s="66"/>
    </row>
    <row r="522" spans="3:3">
      <c r="C522" s="66"/>
    </row>
    <row r="523" spans="3:3">
      <c r="C523" s="66"/>
    </row>
    <row r="524" spans="3:3">
      <c r="C524" s="66"/>
    </row>
    <row r="525" spans="3:3">
      <c r="C525" s="66"/>
    </row>
    <row r="526" spans="3:3">
      <c r="C526" s="66"/>
    </row>
    <row r="527" spans="3:3">
      <c r="C527" s="66"/>
    </row>
    <row r="528" spans="3:3">
      <c r="C528" s="66"/>
    </row>
    <row r="529" spans="3:3">
      <c r="C529" s="66"/>
    </row>
    <row r="530" spans="3:3">
      <c r="C530" s="66"/>
    </row>
    <row r="531" spans="3:3">
      <c r="C531" s="66"/>
    </row>
    <row r="532" spans="3:3">
      <c r="C532" s="66"/>
    </row>
    <row r="533" spans="3:3">
      <c r="C533" s="66"/>
    </row>
    <row r="534" spans="3:3">
      <c r="C534" s="66"/>
    </row>
    <row r="535" spans="3:3">
      <c r="C535" s="66"/>
    </row>
    <row r="536" spans="3:3">
      <c r="C536" s="66"/>
    </row>
    <row r="537" spans="3:3">
      <c r="C537" s="66"/>
    </row>
    <row r="538" spans="3:3">
      <c r="C538" s="66"/>
    </row>
    <row r="539" spans="3:3">
      <c r="C539" s="66"/>
    </row>
    <row r="540" spans="3:3">
      <c r="C540" s="66"/>
    </row>
    <row r="541" spans="3:3">
      <c r="C541" s="66"/>
    </row>
    <row r="542" spans="3:3">
      <c r="C542" s="66"/>
    </row>
    <row r="543" spans="3:3">
      <c r="C543" s="66"/>
    </row>
    <row r="544" spans="3:3">
      <c r="C544" s="66"/>
    </row>
    <row r="545" spans="3:3">
      <c r="C545" s="66"/>
    </row>
    <row r="546" spans="3:3">
      <c r="C546" s="66"/>
    </row>
    <row r="547" spans="3:3">
      <c r="C547" s="66"/>
    </row>
    <row r="548" spans="3:3">
      <c r="C548" s="66"/>
    </row>
    <row r="549" spans="3:3">
      <c r="C549" s="66"/>
    </row>
    <row r="550" spans="3:3">
      <c r="C550" s="66"/>
    </row>
    <row r="551" spans="3:3">
      <c r="C551" s="66"/>
    </row>
    <row r="552" spans="3:3">
      <c r="C552" s="66"/>
    </row>
    <row r="553" spans="3:3">
      <c r="C553" s="66"/>
    </row>
    <row r="554" spans="3:3">
      <c r="C554" s="66"/>
    </row>
    <row r="555" spans="3:3">
      <c r="C555" s="66"/>
    </row>
    <row r="556" spans="3:3">
      <c r="C556" s="66"/>
    </row>
    <row r="557" spans="3:3">
      <c r="C557" s="66"/>
    </row>
    <row r="558" spans="3:3">
      <c r="C558" s="66"/>
    </row>
    <row r="559" spans="3:3">
      <c r="C559" s="66"/>
    </row>
    <row r="560" spans="3:3">
      <c r="C560" s="66"/>
    </row>
    <row r="561" spans="3:3">
      <c r="C561" s="66"/>
    </row>
    <row r="562" spans="3:3">
      <c r="C562" s="66"/>
    </row>
    <row r="563" spans="3:3">
      <c r="C563" s="66"/>
    </row>
    <row r="564" spans="3:3">
      <c r="C564" s="66"/>
    </row>
    <row r="565" spans="3:3">
      <c r="C565" s="66"/>
    </row>
    <row r="566" spans="3:3">
      <c r="C566" s="66"/>
    </row>
    <row r="567" spans="3:3">
      <c r="C567" s="66"/>
    </row>
    <row r="568" spans="3:3">
      <c r="C568" s="66"/>
    </row>
    <row r="569" spans="3:3">
      <c r="C569" s="66"/>
    </row>
    <row r="570" spans="3:3">
      <c r="C570" s="66"/>
    </row>
    <row r="571" spans="3:3">
      <c r="C571" s="66"/>
    </row>
    <row r="572" spans="3:3">
      <c r="C572" s="66"/>
    </row>
    <row r="573" spans="3:3">
      <c r="C573" s="66"/>
    </row>
    <row r="574" spans="3:3">
      <c r="C574" s="66"/>
    </row>
    <row r="575" spans="3:3">
      <c r="C575" s="66"/>
    </row>
    <row r="576" spans="3:3">
      <c r="C576" s="66"/>
    </row>
    <row r="577" spans="3:3">
      <c r="C577" s="66"/>
    </row>
    <row r="578" spans="3:3">
      <c r="C578" s="66"/>
    </row>
    <row r="579" spans="3:3">
      <c r="C579" s="66"/>
    </row>
    <row r="580" spans="3:3">
      <c r="C580" s="66"/>
    </row>
    <row r="581" spans="3:3">
      <c r="C581" s="66"/>
    </row>
    <row r="582" spans="3:3">
      <c r="C582" s="66"/>
    </row>
    <row r="583" spans="3:3">
      <c r="C583" s="66"/>
    </row>
    <row r="584" spans="3:3">
      <c r="C584" s="66"/>
    </row>
    <row r="585" spans="3:3">
      <c r="C585" s="66"/>
    </row>
    <row r="586" spans="3:3">
      <c r="C586" s="66"/>
    </row>
    <row r="587" spans="3:3">
      <c r="C587" s="66"/>
    </row>
    <row r="588" spans="3:3">
      <c r="C588" s="66"/>
    </row>
    <row r="589" spans="3:3">
      <c r="C589" s="66"/>
    </row>
    <row r="590" spans="3:3">
      <c r="C590" s="66"/>
    </row>
    <row r="591" spans="3:3">
      <c r="C591" s="66"/>
    </row>
    <row r="592" spans="3:3">
      <c r="C592" s="66"/>
    </row>
    <row r="593" spans="3:3">
      <c r="C593" s="66"/>
    </row>
    <row r="594" spans="3:3">
      <c r="C594" s="66"/>
    </row>
    <row r="595" spans="3:3">
      <c r="C595" s="66"/>
    </row>
    <row r="596" spans="3:3">
      <c r="C596" s="66"/>
    </row>
    <row r="597" spans="3:3">
      <c r="C597" s="66"/>
    </row>
    <row r="598" spans="3:3">
      <c r="C598" s="66"/>
    </row>
    <row r="599" spans="3:3">
      <c r="C599" s="66"/>
    </row>
    <row r="600" spans="3:3">
      <c r="C600" s="66"/>
    </row>
    <row r="601" spans="3:3">
      <c r="C601" s="66"/>
    </row>
    <row r="602" spans="3:3">
      <c r="C602" s="66"/>
    </row>
    <row r="603" spans="3:3">
      <c r="C603" s="66"/>
    </row>
    <row r="604" spans="3:3">
      <c r="C604" s="66"/>
    </row>
    <row r="605" spans="3:3">
      <c r="C605" s="66"/>
    </row>
    <row r="606" spans="3:3">
      <c r="C606" s="66"/>
    </row>
    <row r="607" spans="3:3">
      <c r="C607" s="66"/>
    </row>
    <row r="608" spans="3:3">
      <c r="C608" s="66"/>
    </row>
    <row r="609" spans="3:3">
      <c r="C609" s="66"/>
    </row>
    <row r="610" spans="3:3">
      <c r="C610" s="66"/>
    </row>
    <row r="611" spans="3:3">
      <c r="C611" s="66"/>
    </row>
    <row r="612" spans="3:3">
      <c r="C612" s="66"/>
    </row>
    <row r="613" spans="3:3">
      <c r="C613" s="66"/>
    </row>
    <row r="614" spans="3:3">
      <c r="C614" s="66"/>
    </row>
    <row r="615" spans="3:3">
      <c r="C615" s="66"/>
    </row>
    <row r="616" spans="3:3">
      <c r="C616" s="66"/>
    </row>
    <row r="617" spans="3:3">
      <c r="C617" s="66"/>
    </row>
    <row r="618" spans="3:3">
      <c r="C618" s="66"/>
    </row>
    <row r="619" spans="3:3">
      <c r="C619" s="66"/>
    </row>
    <row r="620" spans="3:3">
      <c r="C620" s="66"/>
    </row>
    <row r="621" spans="3:3">
      <c r="C621" s="66"/>
    </row>
    <row r="622" spans="3:3">
      <c r="C622" s="66"/>
    </row>
    <row r="623" spans="3:3">
      <c r="C623" s="66"/>
    </row>
    <row r="624" spans="3:3">
      <c r="C624" s="66"/>
    </row>
    <row r="625" spans="3:3">
      <c r="C625" s="66"/>
    </row>
    <row r="626" spans="3:3">
      <c r="C626" s="66"/>
    </row>
    <row r="627" spans="3:3">
      <c r="C627" s="66"/>
    </row>
    <row r="628" spans="3:3">
      <c r="C628" s="66"/>
    </row>
    <row r="629" spans="3:3">
      <c r="C629" s="66"/>
    </row>
    <row r="630" spans="3:3">
      <c r="C630" s="66"/>
    </row>
    <row r="631" spans="3:3">
      <c r="C631" s="66"/>
    </row>
    <row r="632" spans="3:3">
      <c r="C632" s="66"/>
    </row>
    <row r="633" spans="3:3">
      <c r="C633" s="66"/>
    </row>
    <row r="634" spans="3:3">
      <c r="C634" s="66"/>
    </row>
    <row r="635" spans="3:3">
      <c r="C635" s="66"/>
    </row>
    <row r="636" spans="3:3">
      <c r="C636" s="66"/>
    </row>
    <row r="637" spans="3:3">
      <c r="C637" s="66"/>
    </row>
    <row r="638" spans="3:3">
      <c r="C638" s="66"/>
    </row>
    <row r="639" spans="3:3">
      <c r="C639" s="66"/>
    </row>
    <row r="640" spans="3:3">
      <c r="C640" s="66"/>
    </row>
    <row r="641" spans="3:3">
      <c r="C641" s="66"/>
    </row>
    <row r="642" spans="3:3">
      <c r="C642" s="66"/>
    </row>
    <row r="643" spans="3:3">
      <c r="C643" s="66"/>
    </row>
    <row r="644" spans="3:3">
      <c r="C644" s="66"/>
    </row>
    <row r="645" spans="3:3">
      <c r="C645" s="66"/>
    </row>
    <row r="646" spans="3:3">
      <c r="C646" s="66"/>
    </row>
    <row r="647" spans="3:3">
      <c r="C647" s="66"/>
    </row>
    <row r="648" spans="3:3">
      <c r="C648" s="66"/>
    </row>
    <row r="649" spans="3:3">
      <c r="C649" s="66"/>
    </row>
    <row r="650" spans="3:3">
      <c r="C650" s="66"/>
    </row>
    <row r="651" spans="3:3">
      <c r="C651" s="66"/>
    </row>
    <row r="652" spans="3:3">
      <c r="C652" s="66"/>
    </row>
    <row r="653" spans="3:3">
      <c r="C653" s="66"/>
    </row>
    <row r="654" spans="3:3">
      <c r="C654" s="66"/>
    </row>
    <row r="655" spans="3:3">
      <c r="C655" s="66"/>
    </row>
    <row r="656" spans="3:3">
      <c r="C656" s="66"/>
    </row>
    <row r="657" spans="3:3">
      <c r="C657" s="66"/>
    </row>
    <row r="658" spans="3:3">
      <c r="C658" s="66"/>
    </row>
    <row r="659" spans="3:3">
      <c r="C659" s="66"/>
    </row>
    <row r="660" spans="3:3">
      <c r="C660" s="66"/>
    </row>
    <row r="661" spans="3:3">
      <c r="C661" s="66"/>
    </row>
    <row r="662" spans="3:3">
      <c r="C662" s="66"/>
    </row>
    <row r="663" spans="3:3">
      <c r="C663" s="66"/>
    </row>
    <row r="664" spans="3:3">
      <c r="C664" s="66"/>
    </row>
    <row r="665" spans="3:3">
      <c r="C665" s="66"/>
    </row>
    <row r="666" spans="3:3">
      <c r="C666" s="66"/>
    </row>
    <row r="667" spans="3:3">
      <c r="C667" s="66"/>
    </row>
    <row r="668" spans="3:3">
      <c r="C668" s="66"/>
    </row>
    <row r="669" spans="3:3">
      <c r="C669" s="66"/>
    </row>
    <row r="670" spans="3:3">
      <c r="C670" s="66"/>
    </row>
    <row r="671" spans="3:3">
      <c r="C671" s="66"/>
    </row>
    <row r="672" spans="3:3">
      <c r="C672" s="66"/>
    </row>
    <row r="673" spans="3:3">
      <c r="C673" s="66"/>
    </row>
    <row r="674" spans="3:3">
      <c r="C674" s="66"/>
    </row>
    <row r="675" spans="3:3">
      <c r="C675" s="66"/>
    </row>
    <row r="676" spans="3:3">
      <c r="C676" s="66"/>
    </row>
    <row r="677" spans="3:3">
      <c r="C677" s="66"/>
    </row>
    <row r="678" spans="3:3">
      <c r="C678" s="66"/>
    </row>
    <row r="679" spans="3:3">
      <c r="C679" s="66"/>
    </row>
    <row r="680" spans="3:3">
      <c r="C680" s="66"/>
    </row>
    <row r="681" spans="3:3">
      <c r="C681" s="66"/>
    </row>
    <row r="682" spans="3:3">
      <c r="C682" s="66"/>
    </row>
    <row r="683" spans="3:3">
      <c r="C683" s="66"/>
    </row>
    <row r="684" spans="3:3">
      <c r="C684" s="66"/>
    </row>
    <row r="685" spans="3:3">
      <c r="C685" s="66"/>
    </row>
    <row r="686" spans="3:3">
      <c r="C686" s="66"/>
    </row>
    <row r="687" spans="3:3">
      <c r="C687" s="66"/>
    </row>
    <row r="688" spans="3:3">
      <c r="C688" s="66"/>
    </row>
    <row r="689" spans="3:3">
      <c r="C689" s="66"/>
    </row>
    <row r="690" spans="3:3">
      <c r="C690" s="66"/>
    </row>
    <row r="691" spans="3:3">
      <c r="C691" s="66"/>
    </row>
    <row r="692" spans="3:3">
      <c r="C692" s="66"/>
    </row>
    <row r="693" spans="3:3">
      <c r="C693" s="66"/>
    </row>
    <row r="694" spans="3:3">
      <c r="C694" s="66"/>
    </row>
    <row r="695" spans="3:3">
      <c r="C695" s="66"/>
    </row>
    <row r="696" spans="3:3">
      <c r="C696" s="66"/>
    </row>
    <row r="697" spans="3:3">
      <c r="C697" s="66"/>
    </row>
    <row r="698" spans="3:3">
      <c r="C698" s="66"/>
    </row>
    <row r="699" spans="3:3">
      <c r="C699" s="66"/>
    </row>
    <row r="700" spans="3:3">
      <c r="C700" s="66"/>
    </row>
    <row r="701" spans="3:3">
      <c r="C701" s="66"/>
    </row>
    <row r="702" spans="3:3">
      <c r="C702" s="66"/>
    </row>
    <row r="703" spans="3:3">
      <c r="C703" s="66"/>
    </row>
    <row r="704" spans="3:3">
      <c r="C704" s="66"/>
    </row>
    <row r="705" spans="3:3">
      <c r="C705" s="66"/>
    </row>
    <row r="706" spans="3:3">
      <c r="C706" s="66"/>
    </row>
    <row r="707" spans="3:3">
      <c r="C707" s="66"/>
    </row>
    <row r="708" spans="3:3">
      <c r="C708" s="66"/>
    </row>
    <row r="709" spans="3:3">
      <c r="C709" s="66"/>
    </row>
    <row r="710" spans="3:3">
      <c r="C710" s="66"/>
    </row>
    <row r="711" spans="3:3">
      <c r="C711" s="66"/>
    </row>
    <row r="712" spans="3:3">
      <c r="C712" s="66"/>
    </row>
    <row r="713" spans="3:3">
      <c r="C713" s="66"/>
    </row>
    <row r="714" spans="3:3">
      <c r="C714" s="66"/>
    </row>
    <row r="715" spans="3:3">
      <c r="C715" s="66"/>
    </row>
    <row r="716" spans="3:3">
      <c r="C716" s="66"/>
    </row>
    <row r="717" spans="3:3">
      <c r="C717" s="66"/>
    </row>
    <row r="718" spans="3:3">
      <c r="C718" s="66"/>
    </row>
    <row r="719" spans="3:3">
      <c r="C719" s="66"/>
    </row>
    <row r="720" spans="3:3">
      <c r="C720" s="66"/>
    </row>
    <row r="721" spans="3:3">
      <c r="C721" s="66"/>
    </row>
    <row r="722" spans="3:3">
      <c r="C722" s="66"/>
    </row>
    <row r="723" spans="3:3">
      <c r="C723" s="66"/>
    </row>
    <row r="724" spans="3:3">
      <c r="C724" s="66"/>
    </row>
    <row r="725" spans="3:3">
      <c r="C725" s="66"/>
    </row>
    <row r="726" spans="3:3">
      <c r="C726" s="66"/>
    </row>
    <row r="727" spans="3:3">
      <c r="C727" s="66"/>
    </row>
    <row r="728" spans="3:3">
      <c r="C728" s="66"/>
    </row>
    <row r="729" spans="3:3">
      <c r="C729" s="66"/>
    </row>
    <row r="730" spans="3:3">
      <c r="C730" s="66"/>
    </row>
    <row r="731" spans="3:3">
      <c r="C731" s="66"/>
    </row>
    <row r="732" spans="3:3">
      <c r="C732" s="66"/>
    </row>
    <row r="733" spans="3:3">
      <c r="C733" s="66"/>
    </row>
    <row r="734" spans="3:3">
      <c r="C734" s="66"/>
    </row>
    <row r="735" spans="3:3">
      <c r="C735" s="66"/>
    </row>
    <row r="736" spans="3:3">
      <c r="C736" s="66"/>
    </row>
    <row r="737" spans="3:3">
      <c r="C737" s="66"/>
    </row>
    <row r="738" spans="3:3">
      <c r="C738" s="66"/>
    </row>
    <row r="739" spans="3:3">
      <c r="C739" s="66"/>
    </row>
    <row r="740" spans="3:3">
      <c r="C740" s="66"/>
    </row>
    <row r="741" spans="3:3">
      <c r="C741" s="66"/>
    </row>
    <row r="742" spans="3:3">
      <c r="C742" s="66"/>
    </row>
    <row r="743" spans="3:3">
      <c r="C743" s="66"/>
    </row>
    <row r="744" spans="3:3">
      <c r="C744" s="66"/>
    </row>
    <row r="745" spans="3:3">
      <c r="C745" s="66"/>
    </row>
    <row r="746" spans="3:3">
      <c r="C746" s="66"/>
    </row>
    <row r="747" spans="3:3">
      <c r="C747" s="66"/>
    </row>
    <row r="748" spans="3:3">
      <c r="C748" s="66"/>
    </row>
    <row r="749" spans="3:3">
      <c r="C749" s="66"/>
    </row>
    <row r="750" spans="3:3">
      <c r="C750" s="66"/>
    </row>
    <row r="751" spans="3:3">
      <c r="C751" s="66"/>
    </row>
    <row r="752" spans="3:3">
      <c r="C752" s="66"/>
    </row>
    <row r="753" spans="3:3">
      <c r="C753" s="66"/>
    </row>
    <row r="754" spans="3:3">
      <c r="C754" s="66"/>
    </row>
    <row r="755" spans="3:3">
      <c r="C755" s="66"/>
    </row>
    <row r="756" spans="3:3">
      <c r="C756" s="66"/>
    </row>
    <row r="757" spans="3:3">
      <c r="C757" s="66"/>
    </row>
    <row r="758" spans="3:3">
      <c r="C758" s="66"/>
    </row>
    <row r="759" spans="3:3">
      <c r="C759" s="66"/>
    </row>
    <row r="760" spans="3:3">
      <c r="C760" s="66"/>
    </row>
    <row r="761" spans="3:3">
      <c r="C761" s="66"/>
    </row>
    <row r="762" spans="3:3">
      <c r="C762" s="66"/>
    </row>
    <row r="763" spans="3:3">
      <c r="C763" s="66"/>
    </row>
    <row r="764" spans="3:3">
      <c r="C764" s="66"/>
    </row>
    <row r="765" spans="3:3">
      <c r="C765" s="66"/>
    </row>
    <row r="766" spans="3:3">
      <c r="C766" s="66"/>
    </row>
    <row r="767" spans="3:3">
      <c r="C767" s="66"/>
    </row>
    <row r="768" spans="3:3">
      <c r="C768" s="66"/>
    </row>
    <row r="769" spans="3:3">
      <c r="C769" s="66"/>
    </row>
    <row r="770" spans="3:3">
      <c r="C770" s="66"/>
    </row>
    <row r="771" spans="3:3">
      <c r="C771" s="66"/>
    </row>
    <row r="772" spans="3:3">
      <c r="C772" s="66"/>
    </row>
    <row r="773" spans="3:3">
      <c r="C773" s="66"/>
    </row>
    <row r="774" spans="3:3">
      <c r="C774" s="66"/>
    </row>
    <row r="775" spans="3:3">
      <c r="C775" s="66"/>
    </row>
    <row r="776" spans="3:3">
      <c r="C776" s="66"/>
    </row>
    <row r="777" spans="3:3">
      <c r="C777" s="66"/>
    </row>
    <row r="778" spans="3:3">
      <c r="C778" s="66"/>
    </row>
    <row r="779" spans="3:3">
      <c r="C779" s="66"/>
    </row>
    <row r="780" spans="3:3">
      <c r="C780" s="66"/>
    </row>
    <row r="781" spans="3:3">
      <c r="C781" s="66"/>
    </row>
    <row r="782" spans="3:3">
      <c r="C782" s="66"/>
    </row>
    <row r="783" spans="3:3">
      <c r="C783" s="66"/>
    </row>
    <row r="784" spans="3:3">
      <c r="C784" s="66"/>
    </row>
    <row r="785" spans="3:3">
      <c r="C785" s="66"/>
    </row>
    <row r="786" spans="3:3">
      <c r="C786" s="66"/>
    </row>
    <row r="787" spans="3:3">
      <c r="C787" s="66"/>
    </row>
    <row r="788" spans="3:3">
      <c r="C788" s="66"/>
    </row>
    <row r="789" spans="3:3">
      <c r="C789" s="66"/>
    </row>
    <row r="790" spans="3:3">
      <c r="C790" s="66"/>
    </row>
    <row r="791" spans="3:3">
      <c r="C791" s="66"/>
    </row>
    <row r="792" spans="3:3">
      <c r="C792" s="66"/>
    </row>
    <row r="793" spans="3:3">
      <c r="C793" s="66"/>
    </row>
    <row r="794" spans="3:3">
      <c r="C794" s="66"/>
    </row>
    <row r="795" spans="3:3">
      <c r="C795" s="66"/>
    </row>
    <row r="796" spans="3:3">
      <c r="C796" s="66"/>
    </row>
    <row r="797" spans="3:3">
      <c r="C797" s="66"/>
    </row>
    <row r="798" spans="3:3">
      <c r="C798" s="66"/>
    </row>
    <row r="799" spans="3:3">
      <c r="C799" s="66"/>
    </row>
    <row r="800" spans="3:3">
      <c r="C800" s="66"/>
    </row>
    <row r="801" spans="3:3">
      <c r="C801" s="66"/>
    </row>
    <row r="802" spans="3:3">
      <c r="C802" s="66"/>
    </row>
    <row r="803" spans="3:3">
      <c r="C803" s="66"/>
    </row>
    <row r="804" spans="3:3">
      <c r="C804" s="66"/>
    </row>
    <row r="805" spans="3:3">
      <c r="C805" s="66"/>
    </row>
    <row r="806" spans="3:3">
      <c r="C806" s="66"/>
    </row>
    <row r="807" spans="3:3">
      <c r="C807" s="66"/>
    </row>
    <row r="808" spans="3:3">
      <c r="C808" s="66"/>
    </row>
    <row r="809" spans="3:3">
      <c r="C809" s="66"/>
    </row>
    <row r="810" spans="3:3">
      <c r="C810" s="66"/>
    </row>
    <row r="811" spans="3:3">
      <c r="C811" s="66"/>
    </row>
    <row r="812" spans="3:3">
      <c r="C812" s="66"/>
    </row>
    <row r="813" spans="3:3">
      <c r="C813" s="66"/>
    </row>
    <row r="814" spans="3:3">
      <c r="C814" s="66"/>
    </row>
    <row r="815" spans="3:3">
      <c r="C815" s="66"/>
    </row>
    <row r="816" spans="3:3">
      <c r="C816" s="66"/>
    </row>
    <row r="817" spans="3:3">
      <c r="C817" s="66"/>
    </row>
    <row r="818" spans="3:3">
      <c r="C818" s="66"/>
    </row>
    <row r="819" spans="3:3">
      <c r="C819" s="66"/>
    </row>
    <row r="820" spans="3:3">
      <c r="C820" s="66"/>
    </row>
    <row r="821" spans="3:3">
      <c r="C821" s="66"/>
    </row>
    <row r="822" spans="3:3">
      <c r="C822" s="66"/>
    </row>
    <row r="823" spans="3:3">
      <c r="C823" s="66"/>
    </row>
    <row r="824" spans="3:3">
      <c r="C824" s="66"/>
    </row>
    <row r="825" spans="3:3">
      <c r="C825" s="66"/>
    </row>
    <row r="826" spans="3:3">
      <c r="C826" s="66"/>
    </row>
    <row r="827" spans="3:3">
      <c r="C827" s="66"/>
    </row>
    <row r="828" spans="3:3">
      <c r="C828" s="66"/>
    </row>
    <row r="829" spans="3:3">
      <c r="C829" s="66"/>
    </row>
    <row r="830" spans="3:3">
      <c r="C830" s="66"/>
    </row>
    <row r="831" spans="3:3">
      <c r="C831" s="66"/>
    </row>
    <row r="832" spans="3:3">
      <c r="C832" s="66"/>
    </row>
    <row r="833" spans="3:3">
      <c r="C833" s="66"/>
    </row>
    <row r="834" spans="3:3">
      <c r="C834" s="66"/>
    </row>
    <row r="835" spans="3:3">
      <c r="C835" s="66"/>
    </row>
    <row r="836" spans="3:3">
      <c r="C836" s="66"/>
    </row>
    <row r="837" spans="3:3">
      <c r="C837" s="66"/>
    </row>
    <row r="838" spans="3:3">
      <c r="C838" s="66"/>
    </row>
    <row r="839" spans="3:3">
      <c r="C839" s="66"/>
    </row>
    <row r="840" spans="3:3">
      <c r="C840" s="66"/>
    </row>
    <row r="841" spans="3:3">
      <c r="C841" s="66"/>
    </row>
    <row r="842" spans="3:3">
      <c r="C842" s="66"/>
    </row>
    <row r="843" spans="3:3">
      <c r="C843" s="66"/>
    </row>
    <row r="844" spans="3:3">
      <c r="C844" s="66"/>
    </row>
    <row r="845" spans="3:3">
      <c r="C845" s="66"/>
    </row>
    <row r="846" spans="3:3">
      <c r="C846" s="66"/>
    </row>
    <row r="847" spans="3:3">
      <c r="C847" s="66"/>
    </row>
    <row r="848" spans="3:3">
      <c r="C848" s="66"/>
    </row>
    <row r="849" spans="3:3">
      <c r="C849" s="66"/>
    </row>
    <row r="850" spans="3:3">
      <c r="C850" s="66"/>
    </row>
    <row r="851" spans="3:3">
      <c r="C851" s="66"/>
    </row>
    <row r="852" spans="3:3">
      <c r="C852" s="66"/>
    </row>
    <row r="853" spans="3:3">
      <c r="C853" s="66"/>
    </row>
    <row r="854" spans="3:3">
      <c r="C854" s="66"/>
    </row>
    <row r="855" spans="3:3">
      <c r="C855" s="66"/>
    </row>
    <row r="856" spans="3:3">
      <c r="C856" s="66"/>
    </row>
    <row r="857" spans="3:3">
      <c r="C857" s="66"/>
    </row>
    <row r="858" spans="3:3">
      <c r="C858" s="66"/>
    </row>
    <row r="859" spans="3:3">
      <c r="C859" s="66"/>
    </row>
    <row r="860" spans="3:3">
      <c r="C860" s="66"/>
    </row>
    <row r="861" spans="3:3">
      <c r="C861" s="66"/>
    </row>
    <row r="862" spans="3:3">
      <c r="C862" s="66"/>
    </row>
    <row r="863" spans="3:3">
      <c r="C863" s="66"/>
    </row>
    <row r="864" spans="3:3">
      <c r="C864" s="66"/>
    </row>
    <row r="865" spans="3:3">
      <c r="C865" s="66"/>
    </row>
    <row r="866" spans="3:3">
      <c r="C866" s="66"/>
    </row>
    <row r="867" spans="3:3">
      <c r="C867" s="66"/>
    </row>
    <row r="868" spans="3:3">
      <c r="C868" s="66"/>
    </row>
    <row r="869" spans="3:3">
      <c r="C869" s="66"/>
    </row>
    <row r="870" spans="3:3">
      <c r="C870" s="66"/>
    </row>
    <row r="871" spans="3:3">
      <c r="C871" s="66"/>
    </row>
    <row r="872" spans="3:3">
      <c r="C872" s="66"/>
    </row>
    <row r="873" spans="3:3">
      <c r="C873" s="66"/>
    </row>
    <row r="874" spans="3:3">
      <c r="C874" s="66"/>
    </row>
    <row r="875" spans="3:3">
      <c r="C875" s="66"/>
    </row>
    <row r="876" spans="3:3">
      <c r="C876" s="66"/>
    </row>
    <row r="877" spans="3:3">
      <c r="C877" s="66"/>
    </row>
    <row r="878" spans="3:3">
      <c r="C878" s="66"/>
    </row>
    <row r="879" spans="3:3">
      <c r="C879" s="66"/>
    </row>
    <row r="880" spans="3:3">
      <c r="C880" s="66"/>
    </row>
    <row r="881" spans="3:3">
      <c r="C881" s="66"/>
    </row>
    <row r="882" spans="3:3">
      <c r="C882" s="66"/>
    </row>
    <row r="883" spans="3:3">
      <c r="C883" s="66"/>
    </row>
    <row r="884" spans="3:3">
      <c r="C884" s="66"/>
    </row>
    <row r="885" spans="3:3">
      <c r="C885" s="66"/>
    </row>
    <row r="886" spans="3:3">
      <c r="C886" s="66"/>
    </row>
    <row r="887" spans="3:3">
      <c r="C887" s="66"/>
    </row>
    <row r="888" spans="3:3">
      <c r="C888" s="66"/>
    </row>
    <row r="889" spans="3:3">
      <c r="C889" s="66"/>
    </row>
    <row r="890" spans="3:3">
      <c r="C890" s="66"/>
    </row>
    <row r="891" spans="3:3">
      <c r="C891" s="66"/>
    </row>
    <row r="892" spans="3:3">
      <c r="C892" s="66"/>
    </row>
    <row r="893" spans="3:3">
      <c r="C893" s="66"/>
    </row>
    <row r="894" spans="3:3">
      <c r="C894" s="66"/>
    </row>
    <row r="895" spans="3:3">
      <c r="C895" s="66"/>
    </row>
    <row r="896" spans="3:3">
      <c r="C896" s="66"/>
    </row>
    <row r="897" spans="3:3">
      <c r="C897" s="66"/>
    </row>
    <row r="898" spans="3:3">
      <c r="C898" s="66"/>
    </row>
    <row r="899" spans="3:3">
      <c r="C899" s="66"/>
    </row>
    <row r="900" spans="3:3">
      <c r="C900" s="66"/>
    </row>
    <row r="901" spans="3:3">
      <c r="C901" s="66"/>
    </row>
    <row r="902" spans="3:3">
      <c r="C902" s="66"/>
    </row>
    <row r="903" spans="3:3">
      <c r="C903" s="66"/>
    </row>
    <row r="904" spans="3:3">
      <c r="C904" s="66"/>
    </row>
    <row r="905" spans="3:3">
      <c r="C905" s="66"/>
    </row>
    <row r="906" spans="3:3">
      <c r="C906" s="66"/>
    </row>
    <row r="907" spans="3:3">
      <c r="C907" s="66"/>
    </row>
    <row r="908" spans="3:3">
      <c r="C908" s="66"/>
    </row>
    <row r="909" spans="3:3">
      <c r="C909" s="66"/>
    </row>
    <row r="910" spans="3:3">
      <c r="C910" s="66"/>
    </row>
    <row r="911" spans="3:3">
      <c r="C911" s="66"/>
    </row>
    <row r="912" spans="3:3">
      <c r="C912" s="66"/>
    </row>
    <row r="913" spans="3:3">
      <c r="C913" s="66"/>
    </row>
    <row r="914" spans="3:3">
      <c r="C914" s="66"/>
    </row>
    <row r="915" spans="3:3">
      <c r="C915" s="66"/>
    </row>
    <row r="916" spans="3:3">
      <c r="C916" s="66"/>
    </row>
    <row r="917" spans="3:3">
      <c r="C917" s="66"/>
    </row>
    <row r="918" spans="3:3">
      <c r="C918" s="66"/>
    </row>
    <row r="919" spans="3:3">
      <c r="C919" s="66"/>
    </row>
    <row r="920" spans="3:3">
      <c r="C920" s="66"/>
    </row>
    <row r="921" spans="3:3">
      <c r="C921" s="66"/>
    </row>
    <row r="922" spans="3:3">
      <c r="C922" s="66"/>
    </row>
    <row r="923" spans="3:3">
      <c r="C923" s="66"/>
    </row>
    <row r="924" spans="3:3">
      <c r="C924" s="66"/>
    </row>
    <row r="925" spans="3:3">
      <c r="C925" s="66"/>
    </row>
    <row r="926" spans="3:3">
      <c r="C926" s="66"/>
    </row>
    <row r="927" spans="3:3">
      <c r="C927" s="66"/>
    </row>
    <row r="928" spans="3:3">
      <c r="C928" s="66"/>
    </row>
    <row r="929" spans="3:3">
      <c r="C929" s="66"/>
    </row>
    <row r="930" spans="3:3">
      <c r="C930" s="66"/>
    </row>
    <row r="931" spans="3:3">
      <c r="C931" s="66"/>
    </row>
    <row r="932" spans="3:3">
      <c r="C932" s="66"/>
    </row>
    <row r="933" spans="3:3">
      <c r="C933" s="66"/>
    </row>
    <row r="934" spans="3:3">
      <c r="C934" s="66"/>
    </row>
    <row r="935" spans="3:3">
      <c r="C935" s="66"/>
    </row>
    <row r="936" spans="3:3">
      <c r="C936" s="66"/>
    </row>
    <row r="937" spans="3:3">
      <c r="C937" s="66"/>
    </row>
    <row r="938" spans="3:3">
      <c r="C938" s="66"/>
    </row>
    <row r="939" spans="3:3">
      <c r="C939" s="66"/>
    </row>
    <row r="940" spans="3:3">
      <c r="C940" s="66"/>
    </row>
    <row r="941" spans="3:3">
      <c r="C941" s="66"/>
    </row>
    <row r="942" spans="3:3">
      <c r="C942" s="66"/>
    </row>
    <row r="943" spans="3:3">
      <c r="C943" s="66"/>
    </row>
    <row r="944" spans="3:3">
      <c r="C944" s="66"/>
    </row>
    <row r="945" spans="3:3">
      <c r="C945" s="66"/>
    </row>
    <row r="946" spans="3:3">
      <c r="C946" s="66"/>
    </row>
    <row r="947" spans="3:3">
      <c r="C947" s="66"/>
    </row>
    <row r="948" spans="3:3">
      <c r="C948" s="66"/>
    </row>
    <row r="949" spans="3:3">
      <c r="C949" s="66"/>
    </row>
    <row r="950" spans="3:3">
      <c r="C950" s="66"/>
    </row>
    <row r="951" spans="3:3">
      <c r="C951" s="66"/>
    </row>
    <row r="952" spans="3:3">
      <c r="C952" s="66"/>
    </row>
    <row r="953" spans="3:3">
      <c r="C953" s="66"/>
    </row>
    <row r="954" spans="3:3">
      <c r="C954" s="66"/>
    </row>
    <row r="955" spans="3:3">
      <c r="C955" s="66"/>
    </row>
    <row r="956" spans="3:3">
      <c r="C956" s="66"/>
    </row>
    <row r="957" spans="3:3">
      <c r="C957" s="66"/>
    </row>
    <row r="958" spans="3:3">
      <c r="C958" s="66"/>
    </row>
    <row r="959" spans="3:3">
      <c r="C959" s="66"/>
    </row>
    <row r="960" spans="3:3">
      <c r="C960" s="66"/>
    </row>
    <row r="961" spans="3:3">
      <c r="C961" s="66"/>
    </row>
    <row r="962" spans="3:3">
      <c r="C962" s="66"/>
    </row>
    <row r="963" spans="3:3">
      <c r="C963" s="66"/>
    </row>
    <row r="964" spans="3:3">
      <c r="C964" s="66"/>
    </row>
    <row r="965" spans="3:3">
      <c r="C965" s="66"/>
    </row>
    <row r="966" spans="3:3">
      <c r="C966" s="66"/>
    </row>
    <row r="967" spans="3:3">
      <c r="C967" s="66"/>
    </row>
    <row r="968" spans="3:3">
      <c r="C968" s="66"/>
    </row>
    <row r="969" spans="3:3">
      <c r="C969" s="66"/>
    </row>
    <row r="970" spans="3:3">
      <c r="C970" s="66"/>
    </row>
    <row r="971" spans="3:3">
      <c r="C971" s="66"/>
    </row>
    <row r="972" spans="3:3">
      <c r="C972" s="66"/>
    </row>
    <row r="973" spans="3:3">
      <c r="C973" s="66"/>
    </row>
    <row r="974" spans="3:3">
      <c r="C974" s="66"/>
    </row>
    <row r="975" spans="3:3">
      <c r="C975" s="66"/>
    </row>
    <row r="976" spans="3:3">
      <c r="C976" s="66"/>
    </row>
    <row r="977" spans="3:3">
      <c r="C977" s="66"/>
    </row>
    <row r="978" spans="3:3">
      <c r="C978" s="66"/>
    </row>
    <row r="979" spans="3:3">
      <c r="C979" s="66"/>
    </row>
    <row r="980" spans="3:3">
      <c r="C980" s="66"/>
    </row>
    <row r="981" spans="3:3">
      <c r="C981" s="66"/>
    </row>
    <row r="982" spans="3:3">
      <c r="C982" s="66"/>
    </row>
    <row r="983" spans="3:3">
      <c r="C983" s="66"/>
    </row>
    <row r="984" spans="3:3">
      <c r="C984" s="66"/>
    </row>
    <row r="985" spans="3:3">
      <c r="C985" s="66"/>
    </row>
    <row r="986" spans="3:3">
      <c r="C986" s="66"/>
    </row>
    <row r="987" spans="3:3">
      <c r="C987" s="66"/>
    </row>
    <row r="988" spans="3:3">
      <c r="C988" s="66"/>
    </row>
    <row r="989" spans="3:3">
      <c r="C989" s="66"/>
    </row>
    <row r="990" spans="3:3">
      <c r="C990" s="66"/>
    </row>
    <row r="991" spans="3:3">
      <c r="C991" s="66"/>
    </row>
    <row r="992" spans="3:3">
      <c r="C992" s="66"/>
    </row>
    <row r="993" spans="3:3">
      <c r="C993" s="66"/>
    </row>
    <row r="994" spans="3:3">
      <c r="C994" s="66"/>
    </row>
    <row r="995" spans="3:3">
      <c r="C995" s="66"/>
    </row>
    <row r="996" spans="3:3">
      <c r="C996" s="66"/>
    </row>
    <row r="997" spans="3:3">
      <c r="C997" s="66"/>
    </row>
    <row r="998" spans="3:3">
      <c r="C998" s="66"/>
    </row>
    <row r="999" spans="3:3">
      <c r="C999" s="66"/>
    </row>
    <row r="1000" spans="3:3">
      <c r="C1000" s="66"/>
    </row>
    <row r="1001" spans="3:3">
      <c r="C1001" s="66"/>
    </row>
    <row r="1002" spans="3:3">
      <c r="C1002" s="66"/>
    </row>
    <row r="1003" spans="3:3">
      <c r="C1003" s="66"/>
    </row>
    <row r="1004" spans="3:3">
      <c r="C1004" s="66"/>
    </row>
    <row r="1005" spans="3:3">
      <c r="C1005" s="66"/>
    </row>
    <row r="1006" spans="3:3">
      <c r="C1006" s="66"/>
    </row>
    <row r="1007" spans="3:3">
      <c r="C1007" s="66"/>
    </row>
    <row r="1008" spans="3:3">
      <c r="C1008" s="66"/>
    </row>
    <row r="1009" spans="3:3">
      <c r="C1009" s="66"/>
    </row>
    <row r="1010" spans="3:3">
      <c r="C1010" s="66"/>
    </row>
    <row r="1011" spans="3:3">
      <c r="C1011" s="66"/>
    </row>
    <row r="1012" spans="3:3">
      <c r="C1012" s="66"/>
    </row>
    <row r="1013" spans="3:3">
      <c r="C1013" s="66"/>
    </row>
    <row r="1014" spans="3:3">
      <c r="C1014" s="66"/>
    </row>
    <row r="1015" spans="3:3">
      <c r="C1015" s="66"/>
    </row>
    <row r="1016" spans="3:3">
      <c r="C1016" s="66"/>
    </row>
    <row r="1017" spans="3:3">
      <c r="C1017" s="66"/>
    </row>
    <row r="1018" spans="3:3">
      <c r="C1018" s="66"/>
    </row>
    <row r="1019" spans="3:3">
      <c r="C1019" s="66"/>
    </row>
    <row r="1020" spans="3:3">
      <c r="C1020" s="66"/>
    </row>
    <row r="1021" spans="3:3">
      <c r="C1021" s="66"/>
    </row>
    <row r="1022" spans="3:3">
      <c r="C1022" s="66"/>
    </row>
    <row r="1023" spans="3:3">
      <c r="C1023" s="66"/>
    </row>
    <row r="1024" spans="3:3">
      <c r="C1024" s="66"/>
    </row>
    <row r="1025" spans="3:3">
      <c r="C1025" s="66"/>
    </row>
    <row r="1026" spans="3:3">
      <c r="C1026" s="66"/>
    </row>
    <row r="1027" spans="3:3">
      <c r="C1027" s="66"/>
    </row>
    <row r="1028" spans="3:3">
      <c r="C1028" s="66"/>
    </row>
    <row r="1029" spans="3:3">
      <c r="C1029" s="66"/>
    </row>
    <row r="1030" spans="3:3">
      <c r="C1030" s="66"/>
    </row>
    <row r="1031" spans="3:3">
      <c r="C1031" s="66"/>
    </row>
    <row r="1032" spans="3:3">
      <c r="C1032" s="66"/>
    </row>
    <row r="1033" spans="3:3">
      <c r="C1033" s="66"/>
    </row>
    <row r="1034" spans="3:3">
      <c r="C1034" s="66"/>
    </row>
    <row r="1035" spans="3:3">
      <c r="C1035" s="66"/>
    </row>
    <row r="1036" spans="3:3">
      <c r="C1036" s="66"/>
    </row>
    <row r="1037" spans="3:3">
      <c r="C1037" s="66"/>
    </row>
    <row r="1038" spans="3:3">
      <c r="C1038" s="66"/>
    </row>
    <row r="1039" spans="3:3">
      <c r="C1039" s="66"/>
    </row>
    <row r="1040" spans="3:3">
      <c r="C1040" s="66"/>
    </row>
    <row r="1041" spans="3:3">
      <c r="C1041" s="66"/>
    </row>
    <row r="1042" spans="3:3">
      <c r="C1042" s="66"/>
    </row>
    <row r="1043" spans="3:3">
      <c r="C1043" s="66"/>
    </row>
    <row r="1044" spans="3:3">
      <c r="C1044" s="66"/>
    </row>
    <row r="1045" spans="3:3">
      <c r="C1045" s="66"/>
    </row>
    <row r="1046" spans="3:3">
      <c r="C1046" s="66"/>
    </row>
    <row r="1047" spans="3:3">
      <c r="C1047" s="66"/>
    </row>
    <row r="1048" spans="3:3">
      <c r="C1048" s="66"/>
    </row>
    <row r="1049" spans="3:3">
      <c r="C1049" s="66"/>
    </row>
    <row r="1050" spans="3:3">
      <c r="C1050" s="66"/>
    </row>
    <row r="1051" spans="3:3">
      <c r="C1051" s="66"/>
    </row>
    <row r="1052" spans="3:3">
      <c r="C1052" s="66"/>
    </row>
    <row r="1053" spans="3:3">
      <c r="C1053" s="66"/>
    </row>
    <row r="1054" spans="3:3">
      <c r="C1054" s="66"/>
    </row>
    <row r="1055" spans="3:3">
      <c r="C1055" s="66"/>
    </row>
    <row r="1056" spans="3:3">
      <c r="C1056" s="66"/>
    </row>
    <row r="1057" spans="3:3">
      <c r="C1057" s="66"/>
    </row>
    <row r="1058" spans="3:3">
      <c r="C1058" s="66"/>
    </row>
    <row r="1059" spans="3:3">
      <c r="C1059" s="66"/>
    </row>
    <row r="1060" spans="3:3">
      <c r="C1060" s="66"/>
    </row>
    <row r="1061" spans="3:3">
      <c r="C1061" s="66"/>
    </row>
    <row r="1062" spans="3:3">
      <c r="C1062" s="66"/>
    </row>
    <row r="1063" spans="3:3">
      <c r="C1063" s="66"/>
    </row>
    <row r="1064" spans="3:3">
      <c r="C1064" s="66"/>
    </row>
    <row r="1065" spans="3:3">
      <c r="C1065" s="66"/>
    </row>
    <row r="1066" spans="3:3">
      <c r="C1066" s="66"/>
    </row>
    <row r="1067" spans="3:3">
      <c r="C1067" s="66"/>
    </row>
    <row r="1068" spans="3:3">
      <c r="C1068" s="66"/>
    </row>
    <row r="1069" spans="3:3">
      <c r="C1069" s="66"/>
    </row>
    <row r="1070" spans="3:3">
      <c r="C1070" s="66"/>
    </row>
    <row r="1071" spans="3:3">
      <c r="C1071" s="66"/>
    </row>
    <row r="1072" spans="3:3">
      <c r="C1072" s="66"/>
    </row>
    <row r="1073" spans="3:3">
      <c r="C1073" s="66"/>
    </row>
    <row r="1074" spans="3:3">
      <c r="C1074" s="66"/>
    </row>
    <row r="1075" spans="3:3">
      <c r="C1075" s="66"/>
    </row>
    <row r="1076" spans="3:3">
      <c r="C1076" s="66"/>
    </row>
    <row r="1077" spans="3:3">
      <c r="C1077" s="66"/>
    </row>
    <row r="1078" spans="3:3">
      <c r="C1078" s="66"/>
    </row>
    <row r="1079" spans="3:3">
      <c r="C1079" s="66"/>
    </row>
    <row r="1080" spans="3:3">
      <c r="C1080" s="66"/>
    </row>
    <row r="1081" spans="3:3">
      <c r="C1081" s="66"/>
    </row>
    <row r="1082" spans="3:3">
      <c r="C1082" s="66"/>
    </row>
    <row r="1083" spans="3:3">
      <c r="C1083" s="66"/>
    </row>
    <row r="1084" spans="3:3">
      <c r="C1084" s="66"/>
    </row>
    <row r="1085" spans="3:3">
      <c r="C1085" s="66"/>
    </row>
    <row r="1086" spans="3:3">
      <c r="C1086" s="66"/>
    </row>
    <row r="1087" spans="3:3">
      <c r="C1087" s="66"/>
    </row>
    <row r="1088" spans="3:3">
      <c r="C1088" s="66"/>
    </row>
    <row r="1089" spans="3:3">
      <c r="C1089" s="66"/>
    </row>
    <row r="1090" spans="3:3">
      <c r="C1090" s="66"/>
    </row>
    <row r="1091" spans="3:3">
      <c r="C1091" s="66"/>
    </row>
    <row r="1092" spans="3:3">
      <c r="C1092" s="66"/>
    </row>
    <row r="1093" spans="3:3">
      <c r="C1093" s="66"/>
    </row>
    <row r="1094" spans="3:3">
      <c r="C1094" s="66"/>
    </row>
    <row r="1095" spans="3:3">
      <c r="C1095" s="66"/>
    </row>
    <row r="1096" spans="3:3">
      <c r="C1096" s="66"/>
    </row>
    <row r="1097" spans="3:3">
      <c r="C1097" s="66"/>
    </row>
    <row r="1098" spans="3:3">
      <c r="C1098" s="66"/>
    </row>
    <row r="1099" spans="3:3">
      <c r="C1099" s="66"/>
    </row>
    <row r="1100" spans="3:3">
      <c r="C1100" s="66"/>
    </row>
    <row r="1101" spans="3:3">
      <c r="C1101" s="66"/>
    </row>
    <row r="1102" spans="3:3">
      <c r="C1102" s="66"/>
    </row>
    <row r="1103" spans="3:3">
      <c r="C1103" s="66"/>
    </row>
    <row r="1104" spans="3:3">
      <c r="C1104" s="66"/>
    </row>
    <row r="1105" spans="3:3">
      <c r="C1105" s="66"/>
    </row>
    <row r="1106" spans="3:3">
      <c r="C1106" s="66"/>
    </row>
    <row r="1107" spans="3:3">
      <c r="C1107" s="66"/>
    </row>
    <row r="1108" spans="3:3">
      <c r="C1108" s="66"/>
    </row>
    <row r="1109" spans="3:3">
      <c r="C1109" s="66"/>
    </row>
    <row r="1110" spans="3:3">
      <c r="C1110" s="66"/>
    </row>
    <row r="1111" spans="3:3">
      <c r="C1111" s="66"/>
    </row>
    <row r="1112" spans="3:3">
      <c r="C1112" s="66"/>
    </row>
    <row r="1113" spans="3:3">
      <c r="C1113" s="66"/>
    </row>
    <row r="1114" spans="3:3">
      <c r="C1114" s="66"/>
    </row>
    <row r="1115" spans="3:3">
      <c r="C1115" s="66"/>
    </row>
    <row r="1116" spans="3:3">
      <c r="C1116" s="66"/>
    </row>
    <row r="1117" spans="3:3">
      <c r="C1117" s="66"/>
    </row>
    <row r="1118" spans="3:3">
      <c r="C1118" s="66"/>
    </row>
    <row r="1119" spans="3:3">
      <c r="C1119" s="66"/>
    </row>
    <row r="1120" spans="3:3">
      <c r="C1120" s="66"/>
    </row>
    <row r="1121" spans="3:3">
      <c r="C1121" s="66"/>
    </row>
    <row r="1122" spans="3:3">
      <c r="C1122" s="66"/>
    </row>
    <row r="1123" spans="3:3">
      <c r="C1123" s="66"/>
    </row>
    <row r="1124" spans="3:3">
      <c r="C1124" s="66"/>
    </row>
    <row r="1125" spans="3:3">
      <c r="C1125" s="66"/>
    </row>
    <row r="1126" spans="3:3">
      <c r="C1126" s="66"/>
    </row>
    <row r="1127" spans="3:3">
      <c r="C1127" s="66"/>
    </row>
    <row r="1128" spans="3:3">
      <c r="C1128" s="66"/>
    </row>
    <row r="1129" spans="3:3">
      <c r="C1129" s="66"/>
    </row>
    <row r="1130" spans="3:3">
      <c r="C1130" s="66"/>
    </row>
    <row r="1131" spans="3:3">
      <c r="C1131" s="66"/>
    </row>
    <row r="1132" spans="3:3">
      <c r="C1132" s="66"/>
    </row>
    <row r="1133" spans="3:3">
      <c r="C1133" s="66"/>
    </row>
    <row r="1134" spans="3:3">
      <c r="C1134" s="66"/>
    </row>
    <row r="1135" spans="3:3">
      <c r="C1135" s="66"/>
    </row>
    <row r="1136" spans="3:3">
      <c r="C1136" s="66"/>
    </row>
    <row r="1137" spans="3:3">
      <c r="C1137" s="66"/>
    </row>
    <row r="1138" spans="3:3">
      <c r="C1138" s="66"/>
    </row>
    <row r="1139" spans="3:3">
      <c r="C1139" s="66"/>
    </row>
    <row r="1140" spans="3:3">
      <c r="C1140" s="66"/>
    </row>
    <row r="1141" spans="3:3">
      <c r="C1141" s="66"/>
    </row>
    <row r="1142" spans="3:3">
      <c r="C1142" s="66"/>
    </row>
    <row r="1143" spans="3:3">
      <c r="C1143" s="66"/>
    </row>
    <row r="1144" spans="3:3">
      <c r="C1144" s="66"/>
    </row>
    <row r="1145" spans="3:3">
      <c r="C1145" s="66"/>
    </row>
    <row r="1146" spans="3:3">
      <c r="C1146" s="66"/>
    </row>
    <row r="1147" spans="3:3">
      <c r="C1147" s="66"/>
    </row>
    <row r="1148" spans="3:3">
      <c r="C1148" s="66"/>
    </row>
    <row r="1149" spans="3:3">
      <c r="C1149" s="66"/>
    </row>
    <row r="1150" spans="3:3">
      <c r="C1150" s="66"/>
    </row>
    <row r="1151" spans="3:3">
      <c r="C1151" s="66"/>
    </row>
    <row r="1152" spans="3:3">
      <c r="C1152" s="66"/>
    </row>
    <row r="1153" spans="3:3">
      <c r="C1153" s="66"/>
    </row>
    <row r="1154" spans="3:3">
      <c r="C1154" s="66"/>
    </row>
    <row r="1155" spans="3:3">
      <c r="C1155" s="66"/>
    </row>
    <row r="1156" spans="3:3">
      <c r="C1156" s="66"/>
    </row>
    <row r="1157" spans="3:3">
      <c r="C1157" s="66"/>
    </row>
    <row r="1158" spans="3:3">
      <c r="C1158" s="66"/>
    </row>
    <row r="1159" spans="3:3">
      <c r="C1159" s="66"/>
    </row>
    <row r="1160" spans="3:3">
      <c r="C1160" s="66"/>
    </row>
    <row r="1161" spans="3:3">
      <c r="C1161" s="66"/>
    </row>
    <row r="1162" spans="3:3">
      <c r="C1162" s="66"/>
    </row>
    <row r="1163" spans="3:3">
      <c r="C1163" s="66"/>
    </row>
    <row r="1164" spans="3:3">
      <c r="C1164" s="66"/>
    </row>
    <row r="1165" spans="3:3">
      <c r="C1165" s="66"/>
    </row>
    <row r="1166" spans="3:3">
      <c r="C1166" s="66"/>
    </row>
    <row r="1167" spans="3:3">
      <c r="C1167" s="66"/>
    </row>
    <row r="1168" spans="3:3">
      <c r="C1168" s="66"/>
    </row>
    <row r="1169" spans="3:3">
      <c r="C1169" s="66"/>
    </row>
    <row r="1170" spans="3:3">
      <c r="C1170" s="66"/>
    </row>
    <row r="1171" spans="3:3">
      <c r="C1171" s="66"/>
    </row>
    <row r="1172" spans="3:3">
      <c r="C1172" s="66"/>
    </row>
    <row r="1173" spans="3:3">
      <c r="C1173" s="66"/>
    </row>
    <row r="1174" spans="3:3">
      <c r="C1174" s="66"/>
    </row>
    <row r="1175" spans="3:3">
      <c r="C1175" s="66"/>
    </row>
    <row r="1176" spans="3:3">
      <c r="C1176" s="66"/>
    </row>
    <row r="1177" spans="3:3">
      <c r="C1177" s="66"/>
    </row>
    <row r="1178" spans="3:3">
      <c r="C1178" s="66"/>
    </row>
    <row r="1179" spans="3:3">
      <c r="C1179" s="66"/>
    </row>
    <row r="1180" spans="3:3">
      <c r="C1180" s="66"/>
    </row>
    <row r="1181" spans="3:3">
      <c r="C1181" s="66"/>
    </row>
    <row r="1182" spans="3:3">
      <c r="C1182" s="66"/>
    </row>
    <row r="1183" spans="3:3">
      <c r="C1183" s="66"/>
    </row>
    <row r="1184" spans="3:3">
      <c r="C1184" s="66"/>
    </row>
    <row r="1185" spans="3:3">
      <c r="C1185" s="66"/>
    </row>
    <row r="1186" spans="3:3">
      <c r="C1186" s="66"/>
    </row>
    <row r="1187" spans="3:3">
      <c r="C1187" s="66"/>
    </row>
    <row r="1188" spans="3:3">
      <c r="C1188" s="66"/>
    </row>
    <row r="1189" spans="3:3">
      <c r="C1189" s="66"/>
    </row>
    <row r="1190" spans="3:3">
      <c r="C1190" s="66"/>
    </row>
    <row r="1191" spans="3:3">
      <c r="C1191" s="66"/>
    </row>
    <row r="1192" spans="3:3">
      <c r="C1192" s="66"/>
    </row>
    <row r="1193" spans="3:3">
      <c r="C1193" s="66"/>
    </row>
    <row r="1194" spans="3:3">
      <c r="C1194" s="66"/>
    </row>
    <row r="1195" spans="3:3">
      <c r="C1195" s="66"/>
    </row>
    <row r="1196" spans="3:3">
      <c r="C1196" s="66"/>
    </row>
    <row r="1197" spans="3:3">
      <c r="C1197" s="66"/>
    </row>
    <row r="1198" spans="3:3">
      <c r="C1198" s="66"/>
    </row>
    <row r="1199" spans="3:3">
      <c r="C1199" s="66"/>
    </row>
    <row r="1200" spans="3:3">
      <c r="C1200" s="66"/>
    </row>
    <row r="1201" spans="3:3">
      <c r="C1201" s="66"/>
    </row>
    <row r="1202" spans="3:3">
      <c r="C1202" s="66"/>
    </row>
    <row r="1203" spans="3:3">
      <c r="C1203" s="66"/>
    </row>
    <row r="1204" spans="3:3">
      <c r="C1204" s="66"/>
    </row>
    <row r="1205" spans="3:3">
      <c r="C1205" s="66"/>
    </row>
    <row r="1206" spans="3:3">
      <c r="C1206" s="66"/>
    </row>
    <row r="1207" spans="3:3">
      <c r="C1207" s="66"/>
    </row>
    <row r="1208" spans="3:3">
      <c r="C1208" s="66"/>
    </row>
    <row r="1209" spans="3:3">
      <c r="C1209" s="66"/>
    </row>
    <row r="1210" spans="3:3">
      <c r="C1210" s="66"/>
    </row>
    <row r="1211" spans="3:3">
      <c r="C1211" s="66"/>
    </row>
    <row r="1212" spans="3:3">
      <c r="C1212" s="66"/>
    </row>
    <row r="1213" spans="3:3">
      <c r="C1213" s="66"/>
    </row>
    <row r="1214" spans="3:3">
      <c r="C1214" s="66"/>
    </row>
    <row r="1215" spans="3:3">
      <c r="C1215" s="66"/>
    </row>
    <row r="1216" spans="3:3">
      <c r="C1216" s="66"/>
    </row>
    <row r="1217" spans="3:3">
      <c r="C1217" s="66"/>
    </row>
    <row r="1218" spans="3:3">
      <c r="C1218" s="66"/>
    </row>
    <row r="1219" spans="3:3">
      <c r="C1219" s="66"/>
    </row>
    <row r="1220" spans="3:3">
      <c r="C1220" s="66"/>
    </row>
    <row r="1221" spans="3:3">
      <c r="C1221" s="66"/>
    </row>
    <row r="1222" spans="3:3">
      <c r="C1222" s="66"/>
    </row>
    <row r="1223" spans="3:3">
      <c r="C1223" s="66"/>
    </row>
    <row r="1224" spans="3:3">
      <c r="C1224" s="66"/>
    </row>
    <row r="1225" spans="3:3">
      <c r="C1225" s="66"/>
    </row>
    <row r="1226" spans="3:3">
      <c r="C1226" s="66"/>
    </row>
    <row r="1227" spans="3:3">
      <c r="C1227" s="66"/>
    </row>
    <row r="1228" spans="3:3">
      <c r="C1228" s="66"/>
    </row>
    <row r="1229" spans="3:3">
      <c r="C1229" s="66"/>
    </row>
    <row r="1230" spans="3:3">
      <c r="C1230" s="66"/>
    </row>
    <row r="1231" spans="3:3">
      <c r="C1231" s="66"/>
    </row>
    <row r="1232" spans="3:3">
      <c r="C1232" s="66"/>
    </row>
    <row r="1233" spans="3:3">
      <c r="C1233" s="66"/>
    </row>
    <row r="1234" spans="3:3">
      <c r="C1234" s="66"/>
    </row>
    <row r="1235" spans="3:3">
      <c r="C1235" s="66"/>
    </row>
    <row r="1236" spans="3:3">
      <c r="C1236" s="66"/>
    </row>
    <row r="1237" spans="3:3">
      <c r="C1237" s="66"/>
    </row>
    <row r="1238" spans="3:3">
      <c r="C1238" s="66"/>
    </row>
    <row r="1239" spans="3:3">
      <c r="C1239" s="66"/>
    </row>
    <row r="1240" spans="3:3">
      <c r="C1240" s="66"/>
    </row>
    <row r="1241" spans="3:3">
      <c r="C1241" s="66"/>
    </row>
    <row r="1242" spans="3:3">
      <c r="C1242" s="66"/>
    </row>
    <row r="1243" spans="3:3">
      <c r="C1243" s="66"/>
    </row>
    <row r="1244" spans="3:3">
      <c r="C1244" s="66"/>
    </row>
    <row r="1245" spans="3:3">
      <c r="C1245" s="66"/>
    </row>
    <row r="1246" spans="3:3">
      <c r="C1246" s="66"/>
    </row>
    <row r="1247" spans="3:3">
      <c r="C1247" s="66"/>
    </row>
    <row r="1248" spans="3:3">
      <c r="C1248" s="66"/>
    </row>
    <row r="1249" spans="3:3">
      <c r="C1249" s="66"/>
    </row>
    <row r="1250" spans="3:3">
      <c r="C1250" s="66"/>
    </row>
    <row r="1251" spans="3:3">
      <c r="C1251" s="66"/>
    </row>
    <row r="1252" spans="3:3">
      <c r="C1252" s="66"/>
    </row>
    <row r="1253" spans="3:3">
      <c r="C1253" s="66"/>
    </row>
    <row r="1254" spans="3:3">
      <c r="C1254" s="66"/>
    </row>
    <row r="1255" spans="3:3">
      <c r="C1255" s="66"/>
    </row>
    <row r="1256" spans="3:3">
      <c r="C1256" s="66"/>
    </row>
    <row r="1257" spans="3:3">
      <c r="C1257" s="66"/>
    </row>
    <row r="1258" spans="3:3">
      <c r="C1258" s="66"/>
    </row>
    <row r="1259" spans="3:3">
      <c r="C1259" s="66"/>
    </row>
    <row r="1260" spans="3:3">
      <c r="C1260" s="66"/>
    </row>
    <row r="1261" spans="3:3">
      <c r="C1261" s="66"/>
    </row>
    <row r="1262" spans="3:3">
      <c r="C1262" s="66"/>
    </row>
    <row r="1263" spans="3:3">
      <c r="C1263" s="66"/>
    </row>
    <row r="1264" spans="3:3">
      <c r="C1264" s="66"/>
    </row>
    <row r="1265" spans="3:3">
      <c r="C1265" s="66"/>
    </row>
    <row r="1266" spans="3:3">
      <c r="C1266" s="66"/>
    </row>
    <row r="1267" spans="3:3">
      <c r="C1267" s="66"/>
    </row>
    <row r="1268" spans="3:3">
      <c r="C1268" s="66"/>
    </row>
    <row r="1269" spans="3:3">
      <c r="C1269" s="66"/>
    </row>
    <row r="1270" spans="3:3">
      <c r="C1270" s="66"/>
    </row>
    <row r="1271" spans="3:3">
      <c r="C1271" s="66"/>
    </row>
    <row r="1272" spans="3:3">
      <c r="C1272" s="66"/>
    </row>
    <row r="1273" spans="3:3">
      <c r="C1273" s="66"/>
    </row>
    <row r="1274" spans="3:3">
      <c r="C1274" s="66"/>
    </row>
    <row r="1275" spans="3:3">
      <c r="C1275" s="66"/>
    </row>
    <row r="1276" spans="3:3">
      <c r="C1276" s="66"/>
    </row>
    <row r="1277" spans="3:3">
      <c r="C1277" s="66"/>
    </row>
    <row r="1278" spans="3:3">
      <c r="C1278" s="66"/>
    </row>
    <row r="1279" spans="3:3">
      <c r="C1279" s="66"/>
    </row>
    <row r="1280" spans="3:3">
      <c r="C1280" s="66"/>
    </row>
    <row r="1281" spans="3:3">
      <c r="C1281" s="66"/>
    </row>
    <row r="1282" spans="3:3">
      <c r="C1282" s="66"/>
    </row>
    <row r="1283" spans="3:3">
      <c r="C1283" s="66"/>
    </row>
    <row r="1284" spans="3:3">
      <c r="C1284" s="66"/>
    </row>
    <row r="1285" spans="3:3">
      <c r="C1285" s="66"/>
    </row>
    <row r="1286" spans="3:3">
      <c r="C1286" s="66"/>
    </row>
    <row r="1287" spans="3:3">
      <c r="C1287" s="66"/>
    </row>
    <row r="1288" spans="3:3">
      <c r="C1288" s="66"/>
    </row>
    <row r="1289" spans="3:3">
      <c r="C1289" s="66"/>
    </row>
    <row r="1290" spans="3:3">
      <c r="C1290" s="66"/>
    </row>
    <row r="1291" spans="3:3">
      <c r="C1291" s="66"/>
    </row>
    <row r="1292" spans="3:3">
      <c r="C1292" s="66"/>
    </row>
    <row r="1293" spans="3:3">
      <c r="C1293" s="66"/>
    </row>
    <row r="1294" spans="3:3">
      <c r="C1294" s="66"/>
    </row>
    <row r="1295" spans="3:3">
      <c r="C1295" s="66"/>
    </row>
    <row r="1296" spans="3:3">
      <c r="C1296" s="66"/>
    </row>
    <row r="1297" spans="3:3">
      <c r="C1297" s="66"/>
    </row>
    <row r="1298" spans="3:3">
      <c r="C1298" s="66"/>
    </row>
    <row r="1299" spans="3:3">
      <c r="C1299" s="66"/>
    </row>
    <row r="1300" spans="3:3">
      <c r="C1300" s="66"/>
    </row>
    <row r="1301" spans="3:3">
      <c r="C1301" s="66"/>
    </row>
    <row r="1302" spans="3:3">
      <c r="C1302" s="66"/>
    </row>
    <row r="1303" spans="3:3">
      <c r="C1303" s="66"/>
    </row>
    <row r="1304" spans="3:3">
      <c r="C1304" s="66"/>
    </row>
    <row r="1305" spans="3:3">
      <c r="C1305" s="66"/>
    </row>
    <row r="1306" spans="3:3">
      <c r="C1306" s="66"/>
    </row>
    <row r="1307" spans="3:3">
      <c r="C1307" s="66"/>
    </row>
    <row r="1308" spans="3:3">
      <c r="C1308" s="66"/>
    </row>
    <row r="1309" spans="3:3">
      <c r="C1309" s="66"/>
    </row>
    <row r="1310" spans="3:3">
      <c r="C1310" s="66"/>
    </row>
    <row r="1311" spans="3:3">
      <c r="C1311" s="66"/>
    </row>
    <row r="1312" spans="3:3">
      <c r="C1312" s="66"/>
    </row>
    <row r="1313" spans="3:3">
      <c r="C1313" s="66"/>
    </row>
    <row r="1314" spans="3:3">
      <c r="C1314" s="66"/>
    </row>
    <row r="1315" spans="3:3">
      <c r="C1315" s="66"/>
    </row>
    <row r="1316" spans="3:3">
      <c r="C1316" s="66"/>
    </row>
    <row r="1317" spans="3:3">
      <c r="C1317" s="66"/>
    </row>
    <row r="1318" spans="3:3">
      <c r="C1318" s="66"/>
    </row>
    <row r="1319" spans="3:3">
      <c r="C1319" s="66"/>
    </row>
    <row r="1320" spans="3:3">
      <c r="C1320" s="66"/>
    </row>
    <row r="1321" spans="3:3">
      <c r="C1321" s="66"/>
    </row>
    <row r="1322" spans="3:3">
      <c r="C1322" s="66"/>
    </row>
    <row r="1323" spans="3:3">
      <c r="C1323" s="66"/>
    </row>
    <row r="1324" spans="3:3">
      <c r="C1324" s="66"/>
    </row>
    <row r="1325" spans="3:3">
      <c r="C1325" s="66"/>
    </row>
    <row r="1326" spans="3:3">
      <c r="C1326" s="66"/>
    </row>
    <row r="1327" spans="3:3">
      <c r="C1327" s="66"/>
    </row>
    <row r="1328" spans="3:3">
      <c r="C1328" s="66"/>
    </row>
    <row r="1329" spans="3:3">
      <c r="C1329" s="66"/>
    </row>
    <row r="1330" spans="3:3">
      <c r="C1330" s="66"/>
    </row>
    <row r="1331" spans="3:3">
      <c r="C1331" s="66"/>
    </row>
    <row r="1332" spans="3:3">
      <c r="C1332" s="66"/>
    </row>
    <row r="1333" spans="3:3">
      <c r="C1333" s="66"/>
    </row>
    <row r="1334" spans="3:3">
      <c r="C1334" s="66"/>
    </row>
    <row r="1335" spans="3:3">
      <c r="C1335" s="66"/>
    </row>
    <row r="1336" spans="3:3">
      <c r="C1336" s="66"/>
    </row>
    <row r="1337" spans="3:3">
      <c r="C1337" s="66"/>
    </row>
    <row r="1338" spans="3:3">
      <c r="C1338" s="66"/>
    </row>
    <row r="1339" spans="3:3">
      <c r="C1339" s="66"/>
    </row>
    <row r="1340" spans="3:3">
      <c r="C1340" s="66"/>
    </row>
    <row r="1341" spans="3:3">
      <c r="C1341" s="66"/>
    </row>
    <row r="1342" spans="3:3">
      <c r="C1342" s="66"/>
    </row>
    <row r="1343" spans="3:3">
      <c r="C1343" s="66"/>
    </row>
    <row r="1344" spans="3:3">
      <c r="C1344" s="66"/>
    </row>
    <row r="1345" spans="3:3">
      <c r="C1345" s="66"/>
    </row>
    <row r="1346" spans="3:3">
      <c r="C1346" s="66"/>
    </row>
    <row r="1347" spans="3:3">
      <c r="C1347" s="66"/>
    </row>
    <row r="1348" spans="3:3">
      <c r="C1348" s="66"/>
    </row>
    <row r="1349" spans="3:3">
      <c r="C1349" s="66"/>
    </row>
    <row r="1350" spans="3:3">
      <c r="C1350" s="66"/>
    </row>
    <row r="1351" spans="3:3">
      <c r="C1351" s="66"/>
    </row>
    <row r="1352" spans="3:3">
      <c r="C1352" s="66"/>
    </row>
    <row r="1353" spans="3:3">
      <c r="C1353" s="66"/>
    </row>
    <row r="1354" spans="3:3">
      <c r="C1354" s="66"/>
    </row>
    <row r="1355" spans="3:3">
      <c r="C1355" s="66"/>
    </row>
    <row r="1356" spans="3:3">
      <c r="C1356" s="66"/>
    </row>
    <row r="1357" spans="3:3">
      <c r="C1357" s="66"/>
    </row>
    <row r="1358" spans="3:3">
      <c r="C1358" s="66"/>
    </row>
    <row r="1359" spans="3:3">
      <c r="C1359" s="66"/>
    </row>
    <row r="1360" spans="3:3">
      <c r="C1360" s="66"/>
    </row>
    <row r="1361" spans="3:3">
      <c r="C1361" s="66"/>
    </row>
    <row r="1362" spans="3:3">
      <c r="C1362" s="66"/>
    </row>
    <row r="1363" spans="3:3">
      <c r="C1363" s="66"/>
    </row>
    <row r="1364" spans="3:3">
      <c r="C1364" s="66"/>
    </row>
    <row r="1365" spans="3:3">
      <c r="C1365" s="66"/>
    </row>
    <row r="1366" spans="3:3">
      <c r="C1366" s="66"/>
    </row>
    <row r="1367" spans="3:3">
      <c r="C1367" s="66"/>
    </row>
    <row r="1368" spans="3:3">
      <c r="C1368" s="66"/>
    </row>
    <row r="1369" spans="3:3">
      <c r="C1369" s="66"/>
    </row>
    <row r="1370" spans="3:3">
      <c r="C1370" s="66"/>
    </row>
    <row r="1371" spans="3:3">
      <c r="C1371" s="66"/>
    </row>
    <row r="1372" spans="3:3">
      <c r="C1372" s="66"/>
    </row>
    <row r="1373" spans="3:3">
      <c r="C1373" s="66"/>
    </row>
    <row r="1374" spans="3:3">
      <c r="C1374" s="66"/>
    </row>
    <row r="1375" spans="3:3">
      <c r="C1375" s="66"/>
    </row>
    <row r="1376" spans="3:3">
      <c r="C1376" s="66"/>
    </row>
    <row r="1377" spans="3:3">
      <c r="C1377" s="66"/>
    </row>
    <row r="1378" spans="3:3">
      <c r="C1378" s="66"/>
    </row>
    <row r="1379" spans="3:3">
      <c r="C1379" s="66"/>
    </row>
    <row r="1380" spans="3:3">
      <c r="C1380" s="66"/>
    </row>
    <row r="1381" spans="3:3">
      <c r="C1381" s="66"/>
    </row>
    <row r="1382" spans="3:3">
      <c r="C1382" s="66"/>
    </row>
    <row r="1383" spans="3:3">
      <c r="C1383" s="66"/>
    </row>
    <row r="1384" spans="3:3">
      <c r="C1384" s="66"/>
    </row>
    <row r="1385" spans="3:3">
      <c r="C1385" s="66"/>
    </row>
    <row r="1386" spans="3:3">
      <c r="C1386" s="66"/>
    </row>
    <row r="1387" spans="3:3">
      <c r="C1387" s="66"/>
    </row>
    <row r="1388" spans="3:3">
      <c r="C1388" s="66"/>
    </row>
    <row r="1389" spans="3:3">
      <c r="C1389" s="66"/>
    </row>
    <row r="1390" spans="3:3">
      <c r="C1390" s="66"/>
    </row>
    <row r="1391" spans="3:3">
      <c r="C1391" s="66"/>
    </row>
    <row r="1392" spans="3:3">
      <c r="C1392" s="66"/>
    </row>
    <row r="1393" spans="3:3">
      <c r="C1393" s="66"/>
    </row>
    <row r="1394" spans="3:3">
      <c r="C1394" s="66"/>
    </row>
    <row r="1395" spans="3:3">
      <c r="C1395" s="66"/>
    </row>
    <row r="1396" spans="3:3">
      <c r="C1396" s="66"/>
    </row>
    <row r="1397" spans="3:3">
      <c r="C1397" s="66"/>
    </row>
    <row r="1398" spans="3:3">
      <c r="C1398" s="66"/>
    </row>
    <row r="1399" spans="3:3">
      <c r="C1399" s="66"/>
    </row>
    <row r="1400" spans="3:3">
      <c r="C1400" s="66"/>
    </row>
    <row r="1401" spans="3:3">
      <c r="C1401" s="66"/>
    </row>
    <row r="1402" spans="3:3">
      <c r="C1402" s="66"/>
    </row>
    <row r="1403" spans="3:3">
      <c r="C1403" s="66"/>
    </row>
    <row r="1404" spans="3:3">
      <c r="C1404" s="66"/>
    </row>
    <row r="1405" spans="3:3">
      <c r="C1405" s="66"/>
    </row>
    <row r="1406" spans="3:3">
      <c r="C1406" s="66"/>
    </row>
    <row r="1407" spans="3:3">
      <c r="C1407" s="66"/>
    </row>
    <row r="1408" spans="3:3">
      <c r="C1408" s="66"/>
    </row>
    <row r="1409" spans="3:3">
      <c r="C1409" s="66"/>
    </row>
    <row r="1410" spans="3:3">
      <c r="C1410" s="66"/>
    </row>
    <row r="1411" spans="3:3">
      <c r="C1411" s="66"/>
    </row>
    <row r="1412" spans="3:3">
      <c r="C1412" s="66"/>
    </row>
    <row r="1413" spans="3:3">
      <c r="C1413" s="66"/>
    </row>
    <row r="1414" spans="3:3">
      <c r="C1414" s="66"/>
    </row>
    <row r="1415" spans="3:3">
      <c r="C1415" s="66"/>
    </row>
    <row r="1416" spans="3:3">
      <c r="C1416" s="66"/>
    </row>
    <row r="1417" spans="3:3">
      <c r="C1417" s="66"/>
    </row>
    <row r="1418" spans="3:3">
      <c r="C1418" s="66"/>
    </row>
    <row r="1419" spans="3:3">
      <c r="C1419" s="66"/>
    </row>
    <row r="1420" spans="3:3">
      <c r="C1420" s="66"/>
    </row>
    <row r="1421" spans="3:3">
      <c r="C1421" s="66"/>
    </row>
    <row r="1422" spans="3:3">
      <c r="C1422" s="66"/>
    </row>
    <row r="1423" spans="3:3">
      <c r="C1423" s="66"/>
    </row>
    <row r="1424" spans="3:3">
      <c r="C1424" s="66"/>
    </row>
    <row r="1425" spans="3:3">
      <c r="C1425" s="66"/>
    </row>
    <row r="1426" spans="3:3">
      <c r="C1426" s="66"/>
    </row>
    <row r="1427" spans="3:3">
      <c r="C1427" s="66"/>
    </row>
    <row r="1428" spans="3:3">
      <c r="C1428" s="66"/>
    </row>
    <row r="1429" spans="3:3">
      <c r="C1429" s="66"/>
    </row>
    <row r="1430" spans="3:3">
      <c r="C1430" s="66"/>
    </row>
    <row r="1431" spans="3:3">
      <c r="C1431" s="66"/>
    </row>
    <row r="1432" spans="3:3">
      <c r="C1432" s="66"/>
    </row>
    <row r="1433" spans="3:3">
      <c r="C1433" s="66"/>
    </row>
    <row r="1434" spans="3:3">
      <c r="C1434" s="66"/>
    </row>
    <row r="1435" spans="3:3">
      <c r="C1435" s="66"/>
    </row>
    <row r="1436" spans="3:3">
      <c r="C1436" s="66"/>
    </row>
    <row r="1437" spans="3:3">
      <c r="C1437" s="66"/>
    </row>
    <row r="1438" spans="3:3">
      <c r="C1438" s="66"/>
    </row>
    <row r="1439" spans="3:3">
      <c r="C1439" s="66"/>
    </row>
    <row r="1440" spans="3:3">
      <c r="C1440" s="66"/>
    </row>
    <row r="1441" spans="3:3">
      <c r="C1441" s="66"/>
    </row>
    <row r="1442" spans="3:3">
      <c r="C1442" s="66"/>
    </row>
    <row r="1443" spans="3:3">
      <c r="C1443" s="66"/>
    </row>
    <row r="1444" spans="3:3">
      <c r="C1444" s="66"/>
    </row>
    <row r="1445" spans="3:3">
      <c r="C1445" s="66"/>
    </row>
    <row r="1446" spans="3:3">
      <c r="C1446" s="66"/>
    </row>
    <row r="1447" spans="3:3">
      <c r="C1447" s="66"/>
    </row>
    <row r="1448" spans="3:3">
      <c r="C1448" s="66"/>
    </row>
    <row r="1449" spans="3:3">
      <c r="C1449" s="66"/>
    </row>
    <row r="1450" spans="3:3">
      <c r="C1450" s="66"/>
    </row>
    <row r="1451" spans="3:3">
      <c r="C1451" s="66"/>
    </row>
    <row r="1452" spans="3:3">
      <c r="C1452" s="66"/>
    </row>
    <row r="1453" spans="3:3">
      <c r="C1453" s="66"/>
    </row>
    <row r="1454" spans="3:3">
      <c r="C1454" s="66"/>
    </row>
    <row r="1455" spans="3:3">
      <c r="C1455" s="66"/>
    </row>
    <row r="1456" spans="3:3">
      <c r="C1456" s="66"/>
    </row>
    <row r="1457" spans="3:3">
      <c r="C1457" s="66"/>
    </row>
    <row r="1458" spans="3:3">
      <c r="C1458" s="66"/>
    </row>
    <row r="1459" spans="3:3">
      <c r="C1459" s="66"/>
    </row>
    <row r="1460" spans="3:3">
      <c r="C1460" s="66"/>
    </row>
    <row r="1461" spans="3:3">
      <c r="C1461" s="66"/>
    </row>
    <row r="1462" spans="3:3">
      <c r="C1462" s="66"/>
    </row>
    <row r="1463" spans="3:3">
      <c r="C1463" s="66"/>
    </row>
    <row r="1464" spans="3:3">
      <c r="C1464" s="66"/>
    </row>
    <row r="1465" spans="3:3">
      <c r="C1465" s="66"/>
    </row>
    <row r="1466" spans="3:3">
      <c r="C1466" s="66"/>
    </row>
    <row r="1467" spans="3:3">
      <c r="C1467" s="66"/>
    </row>
    <row r="1468" spans="3:3">
      <c r="C1468" s="66"/>
    </row>
    <row r="1469" spans="3:3">
      <c r="C1469" s="66"/>
    </row>
    <row r="1470" spans="3:3">
      <c r="C1470" s="66"/>
    </row>
    <row r="1471" spans="3:3">
      <c r="C1471" s="66"/>
    </row>
    <row r="1472" spans="3:3">
      <c r="C1472" s="66"/>
    </row>
    <row r="1473" spans="3:3">
      <c r="C1473" s="66"/>
    </row>
    <row r="1474" spans="3:3">
      <c r="C1474" s="66"/>
    </row>
    <row r="1475" spans="3:3">
      <c r="C1475" s="66"/>
    </row>
    <row r="1476" spans="3:3">
      <c r="C1476" s="66"/>
    </row>
    <row r="1477" spans="3:3">
      <c r="C1477" s="66"/>
    </row>
    <row r="1478" spans="3:3">
      <c r="C1478" s="66"/>
    </row>
    <row r="1479" spans="3:3">
      <c r="C1479" s="66"/>
    </row>
    <row r="1480" spans="3:3">
      <c r="C1480" s="66"/>
    </row>
    <row r="1481" spans="3:3">
      <c r="C1481" s="66"/>
    </row>
    <row r="1482" spans="3:3">
      <c r="C1482" s="66"/>
    </row>
    <row r="1483" spans="3:3">
      <c r="C1483" s="66"/>
    </row>
    <row r="1484" spans="3:3">
      <c r="C1484" s="66"/>
    </row>
    <row r="1485" spans="3:3">
      <c r="C1485" s="66"/>
    </row>
    <row r="1486" spans="3:3">
      <c r="C1486" s="66"/>
    </row>
    <row r="1487" spans="3:3">
      <c r="C1487" s="66"/>
    </row>
    <row r="1488" spans="3:3">
      <c r="C1488" s="66"/>
    </row>
    <row r="1489" spans="3:3">
      <c r="C1489" s="66"/>
    </row>
    <row r="1490" spans="3:3">
      <c r="C1490" s="66"/>
    </row>
    <row r="1491" spans="3:3">
      <c r="C1491" s="66"/>
    </row>
    <row r="1492" spans="3:3">
      <c r="C1492" s="66"/>
    </row>
    <row r="1493" spans="3:3">
      <c r="C1493" s="66"/>
    </row>
    <row r="1494" spans="3:3">
      <c r="C1494" s="66"/>
    </row>
    <row r="1495" spans="3:3">
      <c r="C1495" s="66"/>
    </row>
    <row r="1496" spans="3:3">
      <c r="C1496" s="66"/>
    </row>
    <row r="1497" spans="3:3">
      <c r="C1497" s="66"/>
    </row>
    <row r="1498" spans="3:3">
      <c r="C1498" s="66"/>
    </row>
    <row r="1499" spans="3:3">
      <c r="C1499" s="66"/>
    </row>
    <row r="1500" spans="3:3">
      <c r="C1500" s="66"/>
    </row>
    <row r="1501" spans="3:3">
      <c r="C1501" s="66"/>
    </row>
    <row r="1502" spans="3:3">
      <c r="C1502" s="66"/>
    </row>
    <row r="1503" spans="3:3">
      <c r="C1503" s="66"/>
    </row>
    <row r="1504" spans="3:3">
      <c r="C1504" s="66"/>
    </row>
    <row r="1505" spans="3:3">
      <c r="C1505" s="66"/>
    </row>
    <row r="1506" spans="3:3">
      <c r="C1506" s="66"/>
    </row>
    <row r="1507" spans="3:3">
      <c r="C1507" s="66"/>
    </row>
    <row r="1508" spans="3:3">
      <c r="C1508" s="66"/>
    </row>
    <row r="1509" spans="3:3">
      <c r="C1509" s="66"/>
    </row>
    <row r="1510" spans="3:3">
      <c r="C1510" s="66"/>
    </row>
    <row r="1511" spans="3:3">
      <c r="C1511" s="66"/>
    </row>
    <row r="1512" spans="3:3">
      <c r="C1512" s="66"/>
    </row>
    <row r="1513" spans="3:3">
      <c r="C1513" s="66"/>
    </row>
    <row r="1514" spans="3:3">
      <c r="C1514" s="66"/>
    </row>
    <row r="1515" spans="3:3">
      <c r="C1515" s="66"/>
    </row>
    <row r="1516" spans="3:3">
      <c r="C1516" s="66"/>
    </row>
    <row r="1517" spans="3:3">
      <c r="C1517" s="66"/>
    </row>
    <row r="1518" spans="3:3">
      <c r="C1518" s="66"/>
    </row>
    <row r="1519" spans="3:3">
      <c r="C1519" s="66"/>
    </row>
    <row r="1520" spans="3:3">
      <c r="C1520" s="66"/>
    </row>
    <row r="1521" spans="3:3">
      <c r="C1521" s="66"/>
    </row>
    <row r="1522" spans="3:3">
      <c r="C1522" s="66"/>
    </row>
    <row r="1523" spans="3:3">
      <c r="C1523" s="66"/>
    </row>
    <row r="1524" spans="3:3">
      <c r="C1524" s="66"/>
    </row>
    <row r="1525" spans="3:3">
      <c r="C1525" s="66"/>
    </row>
    <row r="1526" spans="3:3">
      <c r="C1526" s="66"/>
    </row>
    <row r="1527" spans="3:3">
      <c r="C1527" s="66"/>
    </row>
    <row r="1528" spans="3:3">
      <c r="C1528" s="66"/>
    </row>
    <row r="1529" spans="3:3">
      <c r="C1529" s="66"/>
    </row>
    <row r="1530" spans="3:3">
      <c r="C1530" s="66"/>
    </row>
    <row r="1531" spans="3:3">
      <c r="C1531" s="66"/>
    </row>
    <row r="1532" spans="3:3">
      <c r="C1532" s="66"/>
    </row>
    <row r="1533" spans="3:3">
      <c r="C1533" s="66"/>
    </row>
    <row r="1534" spans="3:3">
      <c r="C1534" s="66"/>
    </row>
    <row r="1535" spans="3:3">
      <c r="C1535" s="66"/>
    </row>
    <row r="1536" spans="3:3">
      <c r="C1536" s="66"/>
    </row>
    <row r="1537" spans="3:3">
      <c r="C1537" s="66"/>
    </row>
    <row r="1538" spans="3:3">
      <c r="C1538" s="66"/>
    </row>
    <row r="1539" spans="3:3">
      <c r="C1539" s="66"/>
    </row>
    <row r="1540" spans="3:3">
      <c r="C1540" s="66"/>
    </row>
    <row r="1541" spans="3:3">
      <c r="C1541" s="66"/>
    </row>
    <row r="1542" spans="3:3">
      <c r="C1542" s="66"/>
    </row>
    <row r="1543" spans="3:3">
      <c r="C1543" s="66"/>
    </row>
    <row r="1544" spans="3:3">
      <c r="C1544" s="66"/>
    </row>
    <row r="1545" spans="3:3">
      <c r="C1545" s="66"/>
    </row>
    <row r="1546" spans="3:3">
      <c r="C1546" s="66"/>
    </row>
    <row r="1547" spans="3:3">
      <c r="C1547" s="66"/>
    </row>
    <row r="1548" spans="3:3">
      <c r="C1548" s="66"/>
    </row>
    <row r="1549" spans="3:3">
      <c r="C1549" s="66"/>
    </row>
    <row r="1550" spans="3:3">
      <c r="C1550" s="66"/>
    </row>
    <row r="1551" spans="3:3">
      <c r="C1551" s="66"/>
    </row>
    <row r="1552" spans="3:3">
      <c r="C1552" s="66"/>
    </row>
    <row r="1553" spans="3:3">
      <c r="C1553" s="66"/>
    </row>
    <row r="1554" spans="3:3">
      <c r="C1554" s="66"/>
    </row>
    <row r="1555" spans="3:3">
      <c r="C1555" s="66"/>
    </row>
    <row r="1556" spans="3:3">
      <c r="C1556" s="66"/>
    </row>
    <row r="1557" spans="3:3">
      <c r="C1557" s="66"/>
    </row>
    <row r="1558" spans="3:3">
      <c r="C1558" s="66"/>
    </row>
    <row r="1559" spans="3:3">
      <c r="C1559" s="66"/>
    </row>
    <row r="1560" spans="3:3">
      <c r="C1560" s="66"/>
    </row>
    <row r="1561" spans="3:3">
      <c r="C1561" s="66"/>
    </row>
    <row r="1562" spans="3:3">
      <c r="C1562" s="66"/>
    </row>
    <row r="1563" spans="3:3">
      <c r="C1563" s="66"/>
    </row>
    <row r="1564" spans="3:3">
      <c r="C1564" s="66"/>
    </row>
    <row r="1565" spans="3:3">
      <c r="C1565" s="66"/>
    </row>
    <row r="1566" spans="3:3">
      <c r="C1566" s="66"/>
    </row>
    <row r="1567" spans="3:3">
      <c r="C1567" s="66"/>
    </row>
    <row r="1568" spans="3:3">
      <c r="C1568" s="66"/>
    </row>
    <row r="1569" spans="3:3">
      <c r="C1569" s="66"/>
    </row>
    <row r="1570" spans="3:3">
      <c r="C1570" s="66"/>
    </row>
    <row r="1571" spans="3:3">
      <c r="C1571" s="66"/>
    </row>
    <row r="1572" spans="3:3">
      <c r="C1572" s="66"/>
    </row>
    <row r="1573" spans="3:3">
      <c r="C1573" s="66"/>
    </row>
    <row r="1574" spans="3:3">
      <c r="C1574" s="66"/>
    </row>
    <row r="1575" spans="3:3">
      <c r="C1575" s="66"/>
    </row>
    <row r="1576" spans="3:3">
      <c r="C1576" s="66"/>
    </row>
    <row r="1577" spans="3:3">
      <c r="C1577" s="66"/>
    </row>
    <row r="1578" spans="3:3">
      <c r="C1578" s="66"/>
    </row>
    <row r="1579" spans="3:3">
      <c r="C1579" s="66"/>
    </row>
    <row r="1580" spans="3:3">
      <c r="C1580" s="66"/>
    </row>
    <row r="1581" spans="3:3">
      <c r="C1581" s="66"/>
    </row>
    <row r="1582" spans="3:3">
      <c r="C1582" s="66"/>
    </row>
    <row r="1583" spans="3:3">
      <c r="C1583" s="66"/>
    </row>
    <row r="1584" spans="3:3">
      <c r="C1584" s="66"/>
    </row>
    <row r="1585" spans="3:3">
      <c r="C1585" s="66"/>
    </row>
    <row r="1586" spans="3:3">
      <c r="C1586" s="66"/>
    </row>
    <row r="1587" spans="3:3">
      <c r="C1587" s="66"/>
    </row>
    <row r="1588" spans="3:3">
      <c r="C1588" s="66"/>
    </row>
    <row r="1589" spans="3:3">
      <c r="C1589" s="66"/>
    </row>
    <row r="1590" spans="3:3">
      <c r="C1590" s="66"/>
    </row>
    <row r="1591" spans="3:3">
      <c r="C1591" s="66"/>
    </row>
    <row r="1592" spans="3:3">
      <c r="C1592" s="66"/>
    </row>
    <row r="1593" spans="3:3">
      <c r="C1593" s="66"/>
    </row>
    <row r="1594" spans="3:3">
      <c r="C1594" s="66"/>
    </row>
    <row r="1595" spans="3:3">
      <c r="C1595" s="66"/>
    </row>
    <row r="1596" spans="3:3">
      <c r="C1596" s="66"/>
    </row>
    <row r="1597" spans="3:3">
      <c r="C1597" s="66"/>
    </row>
    <row r="1598" spans="3:3">
      <c r="C1598" s="66"/>
    </row>
    <row r="1599" spans="3:3">
      <c r="C1599" s="66"/>
    </row>
    <row r="1600" spans="3:3">
      <c r="C1600" s="66"/>
    </row>
    <row r="1601" spans="3:3">
      <c r="C1601" s="66"/>
    </row>
    <row r="1602" spans="3:3">
      <c r="C1602" s="66"/>
    </row>
    <row r="1603" spans="3:3">
      <c r="C1603" s="66"/>
    </row>
    <row r="1604" spans="3:3">
      <c r="C1604" s="66"/>
    </row>
    <row r="1605" spans="3:3">
      <c r="C1605" s="66"/>
    </row>
    <row r="1606" spans="3:3">
      <c r="C1606" s="66"/>
    </row>
    <row r="1607" spans="3:3">
      <c r="C1607" s="66"/>
    </row>
    <row r="1608" spans="3:3">
      <c r="C1608" s="66"/>
    </row>
    <row r="1609" spans="3:3">
      <c r="C1609" s="66"/>
    </row>
    <row r="1610" spans="3:3">
      <c r="C1610" s="66"/>
    </row>
    <row r="1611" spans="3:3">
      <c r="C1611" s="66"/>
    </row>
    <row r="1612" spans="3:3">
      <c r="C1612" s="66"/>
    </row>
    <row r="1613" spans="3:3">
      <c r="C1613" s="66"/>
    </row>
    <row r="1614" spans="3:3">
      <c r="C1614" s="66"/>
    </row>
    <row r="1615" spans="3:3">
      <c r="C1615" s="66"/>
    </row>
    <row r="1616" spans="3:3">
      <c r="C1616" s="66"/>
    </row>
    <row r="1617" spans="3:3">
      <c r="C1617" s="66"/>
    </row>
    <row r="1618" spans="3:3">
      <c r="C1618" s="66"/>
    </row>
    <row r="1619" spans="3:3">
      <c r="C1619" s="66"/>
    </row>
    <row r="1620" spans="3:3">
      <c r="C1620" s="66"/>
    </row>
    <row r="1621" spans="3:3">
      <c r="C1621" s="66"/>
    </row>
    <row r="1622" spans="3:3">
      <c r="C1622" s="66"/>
    </row>
    <row r="1623" spans="3:3">
      <c r="C1623" s="66"/>
    </row>
    <row r="1624" spans="3:3">
      <c r="C1624" s="66"/>
    </row>
    <row r="1625" spans="3:3">
      <c r="C1625" s="66"/>
    </row>
    <row r="1626" spans="3:3">
      <c r="C1626" s="66"/>
    </row>
    <row r="1627" spans="3:3">
      <c r="C1627" s="66"/>
    </row>
    <row r="1628" spans="3:3">
      <c r="C1628" s="66"/>
    </row>
    <row r="1629" spans="3:3">
      <c r="C1629" s="66"/>
    </row>
    <row r="1630" spans="3:3">
      <c r="C1630" s="66"/>
    </row>
    <row r="1631" spans="3:3">
      <c r="C1631" s="66"/>
    </row>
    <row r="1632" spans="3:3">
      <c r="C1632" s="66"/>
    </row>
    <row r="1633" spans="3:3">
      <c r="C1633" s="66"/>
    </row>
    <row r="1634" spans="3:3">
      <c r="C1634" s="66"/>
    </row>
    <row r="1635" spans="3:3">
      <c r="C1635" s="66"/>
    </row>
    <row r="1636" spans="3:3">
      <c r="C1636" s="66"/>
    </row>
    <row r="1637" spans="3:3">
      <c r="C1637" s="66"/>
    </row>
    <row r="1638" spans="3:3">
      <c r="C1638" s="66"/>
    </row>
    <row r="1639" spans="3:3">
      <c r="C1639" s="66"/>
    </row>
    <row r="1640" spans="3:3">
      <c r="C1640" s="66"/>
    </row>
    <row r="1641" spans="3:3">
      <c r="C1641" s="66"/>
    </row>
    <row r="1642" spans="3:3">
      <c r="C1642" s="66"/>
    </row>
    <row r="1643" spans="3:3">
      <c r="C1643" s="66"/>
    </row>
    <row r="1644" spans="3:3">
      <c r="C1644" s="66"/>
    </row>
    <row r="1645" spans="3:3">
      <c r="C1645" s="66"/>
    </row>
    <row r="1646" spans="3:3">
      <c r="C1646" s="66"/>
    </row>
    <row r="1647" spans="3:3">
      <c r="C1647" s="66"/>
    </row>
    <row r="1648" spans="3:3">
      <c r="C1648" s="66"/>
    </row>
    <row r="1649" spans="3:3">
      <c r="C1649" s="66"/>
    </row>
    <row r="1650" spans="3:3">
      <c r="C1650" s="66"/>
    </row>
    <row r="1651" spans="3:3">
      <c r="C1651" s="66"/>
    </row>
    <row r="1652" spans="3:3">
      <c r="C1652" s="66"/>
    </row>
    <row r="1653" spans="3:3">
      <c r="C1653" s="66"/>
    </row>
    <row r="1654" spans="3:3">
      <c r="C1654" s="66"/>
    </row>
    <row r="1655" spans="3:3">
      <c r="C1655" s="66"/>
    </row>
    <row r="1656" spans="3:3">
      <c r="C1656" s="66"/>
    </row>
    <row r="1657" spans="3:3">
      <c r="C1657" s="66"/>
    </row>
    <row r="1658" spans="3:3">
      <c r="C1658" s="66"/>
    </row>
    <row r="1659" spans="3:3">
      <c r="C1659" s="66"/>
    </row>
    <row r="1660" spans="3:3">
      <c r="C1660" s="66"/>
    </row>
    <row r="1661" spans="3:3">
      <c r="C1661" s="66"/>
    </row>
    <row r="1662" spans="3:3">
      <c r="C1662" s="66"/>
    </row>
    <row r="1663" spans="3:3">
      <c r="C1663" s="66"/>
    </row>
    <row r="1664" spans="3:3">
      <c r="C1664" s="66"/>
    </row>
    <row r="1665" spans="3:3">
      <c r="C1665" s="66"/>
    </row>
    <row r="1666" spans="3:3">
      <c r="C1666" s="66"/>
    </row>
    <row r="1667" spans="3:3">
      <c r="C1667" s="66"/>
    </row>
    <row r="1668" spans="3:3">
      <c r="C1668" s="66"/>
    </row>
    <row r="1669" spans="3:3">
      <c r="C1669" s="66"/>
    </row>
    <row r="1670" spans="3:3">
      <c r="C1670" s="66"/>
    </row>
    <row r="1671" spans="3:3">
      <c r="C1671" s="66"/>
    </row>
    <row r="1672" spans="3:3">
      <c r="C1672" s="66"/>
    </row>
    <row r="1673" spans="3:3">
      <c r="C1673" s="66"/>
    </row>
    <row r="1674" spans="3:3">
      <c r="C1674" s="66"/>
    </row>
    <row r="1675" spans="3:3">
      <c r="C1675" s="66"/>
    </row>
    <row r="1676" spans="3:3">
      <c r="C1676" s="66"/>
    </row>
    <row r="1677" spans="3:3">
      <c r="C1677" s="66"/>
    </row>
    <row r="1678" spans="3:3">
      <c r="C1678" s="66"/>
    </row>
    <row r="1679" spans="3:3">
      <c r="C1679" s="66"/>
    </row>
    <row r="1680" spans="3:3">
      <c r="C1680" s="66"/>
    </row>
    <row r="1681" spans="3:3">
      <c r="C1681" s="66"/>
    </row>
    <row r="1682" spans="3:3">
      <c r="C1682" s="66"/>
    </row>
    <row r="1683" spans="3:3">
      <c r="C1683" s="66"/>
    </row>
    <row r="1684" spans="3:3">
      <c r="C1684" s="66"/>
    </row>
    <row r="1685" spans="3:3">
      <c r="C1685" s="66"/>
    </row>
    <row r="1686" spans="3:3">
      <c r="C1686" s="66"/>
    </row>
    <row r="1687" spans="3:3">
      <c r="C1687" s="66"/>
    </row>
    <row r="1688" spans="3:3">
      <c r="C1688" s="66"/>
    </row>
    <row r="1689" spans="3:3">
      <c r="C1689" s="66"/>
    </row>
    <row r="1690" spans="3:3">
      <c r="C1690" s="66"/>
    </row>
    <row r="1691" spans="3:3">
      <c r="C1691" s="66"/>
    </row>
    <row r="1692" spans="3:3">
      <c r="C1692" s="66"/>
    </row>
    <row r="1693" spans="3:3">
      <c r="C1693" s="66"/>
    </row>
    <row r="1694" spans="3:3">
      <c r="C1694" s="66"/>
    </row>
    <row r="1695" spans="3:3">
      <c r="C1695" s="66"/>
    </row>
    <row r="1696" spans="3:3">
      <c r="C1696" s="66"/>
    </row>
    <row r="1697" spans="3:3">
      <c r="C1697" s="66"/>
    </row>
    <row r="1698" spans="3:3">
      <c r="C1698" s="66"/>
    </row>
    <row r="1699" spans="3:3">
      <c r="C1699" s="66"/>
    </row>
    <row r="1700" spans="3:3">
      <c r="C1700" s="66"/>
    </row>
    <row r="1701" spans="3:3">
      <c r="C1701" s="66"/>
    </row>
    <row r="1702" spans="3:3">
      <c r="C1702" s="66"/>
    </row>
    <row r="1703" spans="3:3">
      <c r="C1703" s="66"/>
    </row>
    <row r="1704" spans="3:3">
      <c r="C1704" s="66"/>
    </row>
    <row r="1705" spans="3:3">
      <c r="C1705" s="66"/>
    </row>
    <row r="1706" spans="3:3">
      <c r="C1706" s="66"/>
    </row>
    <row r="1707" spans="3:3">
      <c r="C1707" s="66"/>
    </row>
    <row r="1708" spans="3:3">
      <c r="C1708" s="66"/>
    </row>
    <row r="1709" spans="3:3">
      <c r="C1709" s="66"/>
    </row>
    <row r="1710" spans="3:3">
      <c r="C1710" s="66"/>
    </row>
    <row r="1711" spans="3:3">
      <c r="C1711" s="66"/>
    </row>
    <row r="1712" spans="3:3">
      <c r="C1712" s="66"/>
    </row>
    <row r="1713" spans="3:3">
      <c r="C1713" s="66"/>
    </row>
    <row r="1714" spans="3:3">
      <c r="C1714" s="66"/>
    </row>
    <row r="1715" spans="3:3">
      <c r="C1715" s="66"/>
    </row>
    <row r="1716" spans="3:3">
      <c r="C1716" s="66"/>
    </row>
    <row r="1717" spans="3:3">
      <c r="C1717" s="66"/>
    </row>
    <row r="1718" spans="3:3">
      <c r="C1718" s="66"/>
    </row>
    <row r="1719" spans="3:3">
      <c r="C1719" s="66"/>
    </row>
    <row r="1720" spans="3:3">
      <c r="C1720" s="66"/>
    </row>
    <row r="1721" spans="3:3">
      <c r="C1721" s="66"/>
    </row>
    <row r="1722" spans="3:3">
      <c r="C1722" s="66"/>
    </row>
    <row r="1723" spans="3:3">
      <c r="C1723" s="66"/>
    </row>
    <row r="1724" spans="3:3">
      <c r="C1724" s="66"/>
    </row>
    <row r="1725" spans="3:3">
      <c r="C1725" s="66"/>
    </row>
    <row r="1726" spans="3:3">
      <c r="C1726" s="66"/>
    </row>
    <row r="1727" spans="3:3">
      <c r="C1727" s="66"/>
    </row>
    <row r="1728" spans="3:3">
      <c r="C1728" s="66"/>
    </row>
    <row r="1729" spans="3:3">
      <c r="C1729" s="66"/>
    </row>
    <row r="1730" spans="3:3">
      <c r="C1730" s="66"/>
    </row>
    <row r="1731" spans="3:3">
      <c r="C1731" s="66"/>
    </row>
    <row r="1732" spans="3:3">
      <c r="C1732" s="66"/>
    </row>
    <row r="1733" spans="3:3">
      <c r="C1733" s="66"/>
    </row>
    <row r="1734" spans="3:3">
      <c r="C1734" s="66"/>
    </row>
    <row r="1735" spans="3:3">
      <c r="C1735" s="66"/>
    </row>
    <row r="1736" spans="3:3">
      <c r="C1736" s="66"/>
    </row>
    <row r="1737" spans="3:3">
      <c r="C1737" s="66"/>
    </row>
    <row r="1738" spans="3:3">
      <c r="C1738" s="66"/>
    </row>
    <row r="1739" spans="3:3">
      <c r="C1739" s="66"/>
    </row>
    <row r="1740" spans="3:3">
      <c r="C1740" s="66"/>
    </row>
    <row r="1741" spans="3:3">
      <c r="C1741" s="66"/>
    </row>
    <row r="1742" spans="3:3">
      <c r="C1742" s="66"/>
    </row>
    <row r="1743" spans="3:3">
      <c r="C1743" s="66"/>
    </row>
    <row r="1744" spans="3:3">
      <c r="C1744" s="66"/>
    </row>
    <row r="1745" spans="3:3">
      <c r="C1745" s="66"/>
    </row>
    <row r="1746" spans="3:3">
      <c r="C1746" s="66"/>
    </row>
    <row r="1747" spans="3:3">
      <c r="C1747" s="66"/>
    </row>
    <row r="1748" spans="3:3">
      <c r="C1748" s="66"/>
    </row>
    <row r="1749" spans="3:3">
      <c r="C1749" s="66"/>
    </row>
    <row r="1750" spans="3:3">
      <c r="C1750" s="66"/>
    </row>
    <row r="1751" spans="3:3">
      <c r="C1751" s="66"/>
    </row>
    <row r="1752" spans="3:3">
      <c r="C1752" s="66"/>
    </row>
    <row r="1753" spans="3:3">
      <c r="C1753" s="66"/>
    </row>
    <row r="1754" spans="3:3">
      <c r="C1754" s="66"/>
    </row>
    <row r="1755" spans="3:3">
      <c r="C1755" s="66"/>
    </row>
    <row r="1756" spans="3:3">
      <c r="C1756" s="66"/>
    </row>
    <row r="1757" spans="3:3">
      <c r="C1757" s="66"/>
    </row>
    <row r="1758" spans="3:3">
      <c r="C1758" s="66"/>
    </row>
    <row r="1759" spans="3:3">
      <c r="C1759" s="66"/>
    </row>
    <row r="1760" spans="3:3">
      <c r="C1760" s="66"/>
    </row>
    <row r="1761" spans="3:3">
      <c r="C1761" s="66"/>
    </row>
    <row r="1762" spans="3:3">
      <c r="C1762" s="66"/>
    </row>
    <row r="1763" spans="3:3">
      <c r="C1763" s="66"/>
    </row>
    <row r="1764" spans="3:3">
      <c r="C1764" s="66"/>
    </row>
    <row r="1765" spans="3:3">
      <c r="C1765" s="66"/>
    </row>
    <row r="1766" spans="3:3">
      <c r="C1766" s="66"/>
    </row>
    <row r="1767" spans="3:3">
      <c r="C1767" s="66"/>
    </row>
    <row r="1768" spans="3:3">
      <c r="C1768" s="66"/>
    </row>
    <row r="1769" spans="3:3">
      <c r="C1769" s="66"/>
    </row>
    <row r="1770" spans="3:3">
      <c r="C1770" s="66"/>
    </row>
    <row r="1771" spans="3:3">
      <c r="C1771" s="66"/>
    </row>
    <row r="1772" spans="3:3">
      <c r="C1772" s="66"/>
    </row>
    <row r="1773" spans="3:3">
      <c r="C1773" s="66"/>
    </row>
    <row r="1774" spans="3:3">
      <c r="C1774" s="66"/>
    </row>
    <row r="1775" spans="3:3">
      <c r="C1775" s="66"/>
    </row>
    <row r="1776" spans="3:3">
      <c r="C1776" s="66"/>
    </row>
    <row r="1777" spans="3:3">
      <c r="C1777" s="66"/>
    </row>
    <row r="1778" spans="3:3">
      <c r="C1778" s="66"/>
    </row>
    <row r="1779" spans="3:3">
      <c r="C1779" s="66"/>
    </row>
    <row r="1780" spans="3:3">
      <c r="C1780" s="66"/>
    </row>
    <row r="1781" spans="3:3">
      <c r="C1781" s="66"/>
    </row>
    <row r="1782" spans="3:3">
      <c r="C1782" s="66"/>
    </row>
    <row r="1783" spans="3:3">
      <c r="C1783" s="66"/>
    </row>
    <row r="1784" spans="3:3">
      <c r="C1784" s="66"/>
    </row>
    <row r="1785" spans="3:3">
      <c r="C1785" s="66"/>
    </row>
    <row r="1786" spans="3:3">
      <c r="C1786" s="66"/>
    </row>
    <row r="1787" spans="3:3">
      <c r="C1787" s="66"/>
    </row>
    <row r="1788" spans="3:3">
      <c r="C1788" s="66"/>
    </row>
    <row r="1789" spans="3:3">
      <c r="C1789" s="66"/>
    </row>
    <row r="1790" spans="3:3">
      <c r="C1790" s="66"/>
    </row>
    <row r="1791" spans="3:3">
      <c r="C1791" s="66"/>
    </row>
    <row r="1792" spans="3:3">
      <c r="C1792" s="66"/>
    </row>
    <row r="1793" spans="3:3">
      <c r="C1793" s="66"/>
    </row>
    <row r="1794" spans="3:3">
      <c r="C1794" s="66"/>
    </row>
    <row r="1795" spans="3:3">
      <c r="C1795" s="66"/>
    </row>
    <row r="1796" spans="3:3">
      <c r="C1796" s="66"/>
    </row>
    <row r="1797" spans="3:3">
      <c r="C1797" s="66"/>
    </row>
    <row r="1798" spans="3:3">
      <c r="C1798" s="66"/>
    </row>
    <row r="1799" spans="3:3">
      <c r="C1799" s="66"/>
    </row>
    <row r="1800" spans="3:3">
      <c r="C1800" s="66"/>
    </row>
    <row r="1801" spans="3:3">
      <c r="C1801" s="66"/>
    </row>
    <row r="1802" spans="3:3">
      <c r="C1802" s="66"/>
    </row>
    <row r="1803" spans="3:3">
      <c r="C1803" s="66"/>
    </row>
    <row r="1804" spans="3:3">
      <c r="C1804" s="66"/>
    </row>
    <row r="1805" spans="3:3">
      <c r="C1805" s="66"/>
    </row>
    <row r="1806" spans="3:3">
      <c r="C1806" s="66"/>
    </row>
    <row r="1807" spans="3:3">
      <c r="C1807" s="66"/>
    </row>
    <row r="1808" spans="3:3">
      <c r="C1808" s="66"/>
    </row>
    <row r="1809" spans="3:3">
      <c r="C1809" s="66"/>
    </row>
    <row r="1810" spans="3:3">
      <c r="C1810" s="66"/>
    </row>
    <row r="1811" spans="3:3">
      <c r="C1811" s="66"/>
    </row>
    <row r="1812" spans="3:3">
      <c r="C1812" s="66"/>
    </row>
    <row r="1813" spans="3:3">
      <c r="C1813" s="66"/>
    </row>
    <row r="1814" spans="3:3">
      <c r="C1814" s="66"/>
    </row>
    <row r="1815" spans="3:3">
      <c r="C1815" s="66"/>
    </row>
    <row r="1816" spans="3:3">
      <c r="C1816" s="66"/>
    </row>
    <row r="1817" spans="3:3">
      <c r="C1817" s="66"/>
    </row>
    <row r="1818" spans="3:3">
      <c r="C1818" s="66"/>
    </row>
    <row r="1819" spans="3:3">
      <c r="C1819" s="66"/>
    </row>
    <row r="1820" spans="3:3">
      <c r="C1820" s="66"/>
    </row>
    <row r="1821" spans="3:3">
      <c r="C1821" s="66"/>
    </row>
    <row r="1822" spans="3:3">
      <c r="C1822" s="66"/>
    </row>
    <row r="1823" spans="3:3">
      <c r="C1823" s="66"/>
    </row>
    <row r="1824" spans="3:3">
      <c r="C1824" s="66"/>
    </row>
    <row r="1825" spans="3:3">
      <c r="C1825" s="66"/>
    </row>
    <row r="1826" spans="3:3">
      <c r="C1826" s="66"/>
    </row>
    <row r="1827" spans="3:3">
      <c r="C1827" s="66"/>
    </row>
    <row r="1828" spans="3:3">
      <c r="C1828" s="66"/>
    </row>
    <row r="1829" spans="3:3">
      <c r="C1829" s="66"/>
    </row>
    <row r="1830" spans="3:3">
      <c r="C1830" s="66"/>
    </row>
    <row r="1831" spans="3:3">
      <c r="C1831" s="66"/>
    </row>
    <row r="1832" spans="3:3">
      <c r="C1832" s="66"/>
    </row>
    <row r="1833" spans="3:3">
      <c r="C1833" s="66"/>
    </row>
    <row r="1834" spans="3:3">
      <c r="C1834" s="66"/>
    </row>
    <row r="1835" spans="3:3">
      <c r="C1835" s="66"/>
    </row>
    <row r="1836" spans="3:3">
      <c r="C1836" s="66"/>
    </row>
    <row r="1837" spans="3:3">
      <c r="C1837" s="66"/>
    </row>
    <row r="1838" spans="3:3">
      <c r="C1838" s="66"/>
    </row>
    <row r="1839" spans="3:3">
      <c r="C1839" s="66"/>
    </row>
    <row r="1840" spans="3:3">
      <c r="C1840" s="66"/>
    </row>
    <row r="1841" spans="3:3">
      <c r="C1841" s="66"/>
    </row>
    <row r="1842" spans="3:3">
      <c r="C1842" s="66"/>
    </row>
    <row r="1843" spans="3:3">
      <c r="C1843" s="66"/>
    </row>
    <row r="1844" spans="3:3">
      <c r="C1844" s="66"/>
    </row>
    <row r="1845" spans="3:3">
      <c r="C1845" s="66"/>
    </row>
    <row r="1846" spans="3:3">
      <c r="C1846" s="66"/>
    </row>
    <row r="1847" spans="3:3">
      <c r="C1847" s="66"/>
    </row>
    <row r="1848" spans="3:3">
      <c r="C1848" s="66"/>
    </row>
    <row r="1849" spans="3:3">
      <c r="C1849" s="66"/>
    </row>
    <row r="1850" spans="3:3">
      <c r="C1850" s="66"/>
    </row>
    <row r="1851" spans="3:3">
      <c r="C1851" s="66"/>
    </row>
    <row r="1852" spans="3:3">
      <c r="C1852" s="66"/>
    </row>
    <row r="1853" spans="3:3">
      <c r="C1853" s="66"/>
    </row>
    <row r="1854" spans="3:3">
      <c r="C1854" s="66"/>
    </row>
    <row r="1855" spans="3:3">
      <c r="C1855" s="66"/>
    </row>
    <row r="1856" spans="3:3">
      <c r="C1856" s="66"/>
    </row>
    <row r="1857" spans="3:3">
      <c r="C1857" s="66"/>
    </row>
    <row r="1858" spans="3:3">
      <c r="C1858" s="66"/>
    </row>
    <row r="1859" spans="3:3">
      <c r="C1859" s="66"/>
    </row>
    <row r="1860" spans="3:3">
      <c r="C1860" s="66"/>
    </row>
    <row r="1861" spans="3:3">
      <c r="C1861" s="66"/>
    </row>
    <row r="1862" spans="3:3">
      <c r="C1862" s="66"/>
    </row>
    <row r="1863" spans="3:3">
      <c r="C1863" s="66"/>
    </row>
    <row r="1864" spans="3:3">
      <c r="C1864" s="66"/>
    </row>
    <row r="1865" spans="3:3">
      <c r="C1865" s="66"/>
    </row>
    <row r="1866" spans="3:3">
      <c r="C1866" s="66"/>
    </row>
    <row r="1867" spans="3:3">
      <c r="C1867" s="66"/>
    </row>
    <row r="1868" spans="3:3">
      <c r="C1868" s="66"/>
    </row>
    <row r="1869" spans="3:3">
      <c r="C1869" s="66"/>
    </row>
    <row r="1870" spans="3:3">
      <c r="C1870" s="66"/>
    </row>
    <row r="1871" spans="3:3">
      <c r="C1871" s="66"/>
    </row>
    <row r="1872" spans="3:3">
      <c r="C1872" s="66"/>
    </row>
    <row r="1873" spans="3:3">
      <c r="C1873" s="66"/>
    </row>
    <row r="1874" spans="3:3">
      <c r="C1874" s="66"/>
    </row>
    <row r="1875" spans="3:3">
      <c r="C1875" s="66"/>
    </row>
    <row r="1876" spans="3:3">
      <c r="C1876" s="66"/>
    </row>
    <row r="1877" spans="3:3">
      <c r="C1877" s="66"/>
    </row>
    <row r="1878" spans="3:3">
      <c r="C1878" s="66"/>
    </row>
    <row r="1879" spans="3:3">
      <c r="C1879" s="66"/>
    </row>
    <row r="1880" spans="3:3">
      <c r="C1880" s="66"/>
    </row>
    <row r="1881" spans="3:3">
      <c r="C1881" s="66"/>
    </row>
    <row r="1882" spans="3:3">
      <c r="C1882" s="66"/>
    </row>
    <row r="1883" spans="3:3">
      <c r="C1883" s="66"/>
    </row>
    <row r="1884" spans="3:3">
      <c r="C1884" s="66"/>
    </row>
    <row r="1885" spans="3:3">
      <c r="C1885" s="66"/>
    </row>
    <row r="1886" spans="3:3">
      <c r="C1886" s="66"/>
    </row>
    <row r="1887" spans="3:3">
      <c r="C1887" s="66"/>
    </row>
    <row r="1888" spans="3:3">
      <c r="C1888" s="66"/>
    </row>
    <row r="1889" spans="3:3">
      <c r="C1889" s="66"/>
    </row>
    <row r="1890" spans="3:3">
      <c r="C1890" s="66"/>
    </row>
    <row r="1891" spans="3:3">
      <c r="C1891" s="66"/>
    </row>
    <row r="1892" spans="3:3">
      <c r="C1892" s="66"/>
    </row>
    <row r="1893" spans="3:3">
      <c r="C1893" s="66"/>
    </row>
    <row r="1894" spans="3:3">
      <c r="C1894" s="66"/>
    </row>
    <row r="1895" spans="3:3">
      <c r="C1895" s="66"/>
    </row>
    <row r="1896" spans="3:3">
      <c r="C1896" s="66"/>
    </row>
    <row r="1897" spans="3:3">
      <c r="C1897" s="66"/>
    </row>
    <row r="1898" spans="3:3">
      <c r="C1898" s="66"/>
    </row>
    <row r="1899" spans="3:3">
      <c r="C1899" s="66"/>
    </row>
    <row r="1900" spans="3:3">
      <c r="C1900" s="66"/>
    </row>
    <row r="1901" spans="3:3">
      <c r="C1901" s="66"/>
    </row>
    <row r="1902" spans="3:3">
      <c r="C1902" s="66"/>
    </row>
    <row r="1903" spans="3:3">
      <c r="C1903" s="66"/>
    </row>
    <row r="1904" spans="3:3">
      <c r="C1904" s="66"/>
    </row>
    <row r="1905" spans="3:3">
      <c r="C1905" s="66"/>
    </row>
    <row r="1906" spans="3:3">
      <c r="C1906" s="66"/>
    </row>
    <row r="1907" spans="3:3">
      <c r="C1907" s="66"/>
    </row>
    <row r="1908" spans="3:3">
      <c r="C1908" s="66"/>
    </row>
    <row r="1909" spans="3:3">
      <c r="C1909" s="66"/>
    </row>
    <row r="1910" spans="3:3">
      <c r="C1910" s="66"/>
    </row>
    <row r="1911" spans="3:3">
      <c r="C1911" s="66"/>
    </row>
    <row r="1912" spans="3:3">
      <c r="C1912" s="66"/>
    </row>
    <row r="1913" spans="3:3">
      <c r="C1913" s="66"/>
    </row>
    <row r="1914" spans="3:3">
      <c r="C1914" s="66"/>
    </row>
    <row r="1915" spans="3:3">
      <c r="C1915" s="66"/>
    </row>
    <row r="1916" spans="3:3">
      <c r="C1916" s="66"/>
    </row>
    <row r="1917" spans="3:3">
      <c r="C1917" s="66"/>
    </row>
    <row r="1918" spans="3:3">
      <c r="C1918" s="66"/>
    </row>
    <row r="1919" spans="3:3">
      <c r="C1919" s="66"/>
    </row>
    <row r="1920" spans="3:3">
      <c r="C1920" s="66"/>
    </row>
    <row r="1921" spans="3:3">
      <c r="C1921" s="66"/>
    </row>
    <row r="1922" spans="3:3">
      <c r="C1922" s="66"/>
    </row>
    <row r="1923" spans="3:3">
      <c r="C1923" s="66"/>
    </row>
    <row r="1924" spans="3:3">
      <c r="C1924" s="66"/>
    </row>
    <row r="1925" spans="3:3">
      <c r="C1925" s="66"/>
    </row>
    <row r="1926" spans="3:3">
      <c r="C1926" s="66"/>
    </row>
    <row r="1927" spans="3:3">
      <c r="C1927" s="66"/>
    </row>
    <row r="1928" spans="3:3">
      <c r="C1928" s="66"/>
    </row>
    <row r="1929" spans="3:3">
      <c r="C1929" s="66"/>
    </row>
    <row r="1930" spans="3:3">
      <c r="C1930" s="66"/>
    </row>
    <row r="1931" spans="3:3">
      <c r="C1931" s="66"/>
    </row>
    <row r="1932" spans="3:3">
      <c r="C1932" s="66"/>
    </row>
    <row r="1933" spans="3:3">
      <c r="C1933" s="66"/>
    </row>
    <row r="1934" spans="3:3">
      <c r="C1934" s="66"/>
    </row>
    <row r="1935" spans="3:3">
      <c r="C1935" s="66"/>
    </row>
    <row r="1936" spans="3:3">
      <c r="C1936" s="66"/>
    </row>
    <row r="1937" spans="3:3">
      <c r="C1937" s="66"/>
    </row>
    <row r="1938" spans="3:3">
      <c r="C1938" s="66"/>
    </row>
    <row r="1939" spans="3:3">
      <c r="C1939" s="66"/>
    </row>
    <row r="1940" spans="3:3">
      <c r="C1940" s="66"/>
    </row>
    <row r="1941" spans="3:3">
      <c r="C1941" s="66"/>
    </row>
    <row r="1942" spans="3:3">
      <c r="C1942" s="66"/>
    </row>
    <row r="1943" spans="3:3">
      <c r="C1943" s="66"/>
    </row>
    <row r="1944" spans="3:3">
      <c r="C1944" s="66"/>
    </row>
    <row r="1945" spans="3:3">
      <c r="C1945" s="66"/>
    </row>
    <row r="1946" spans="3:3">
      <c r="C1946" s="66"/>
    </row>
    <row r="1947" spans="3:3">
      <c r="C1947" s="66"/>
    </row>
    <row r="1948" spans="3:3">
      <c r="C1948" s="66"/>
    </row>
    <row r="1949" spans="3:3">
      <c r="C1949" s="66"/>
    </row>
    <row r="1950" spans="3:3">
      <c r="C1950" s="66"/>
    </row>
    <row r="1951" spans="3:3">
      <c r="C1951" s="66"/>
    </row>
    <row r="1952" spans="3:3">
      <c r="C1952" s="66"/>
    </row>
    <row r="1953" spans="3:3">
      <c r="C1953" s="66"/>
    </row>
    <row r="1954" spans="3:3">
      <c r="C1954" s="66"/>
    </row>
    <row r="1955" spans="3:3">
      <c r="C1955" s="66"/>
    </row>
    <row r="1956" spans="3:3">
      <c r="C1956" s="66"/>
    </row>
    <row r="1957" spans="3:3">
      <c r="C1957" s="66"/>
    </row>
    <row r="1958" spans="3:3">
      <c r="C1958" s="66"/>
    </row>
    <row r="1959" spans="3:3">
      <c r="C1959" s="66"/>
    </row>
    <row r="1960" spans="3:3">
      <c r="C1960" s="66"/>
    </row>
    <row r="1961" spans="3:3">
      <c r="C1961" s="66"/>
    </row>
    <row r="1962" spans="3:3">
      <c r="C1962" s="66"/>
    </row>
    <row r="1963" spans="3:3">
      <c r="C1963" s="66"/>
    </row>
    <row r="1964" spans="3:3">
      <c r="C1964" s="66"/>
    </row>
    <row r="1965" spans="3:3">
      <c r="C1965" s="66"/>
    </row>
    <row r="1966" spans="3:3">
      <c r="C1966" s="66"/>
    </row>
    <row r="1967" spans="3:3">
      <c r="C1967" s="66"/>
    </row>
    <row r="1968" spans="3:3">
      <c r="C1968" s="66"/>
    </row>
    <row r="1969" spans="3:3">
      <c r="C1969" s="66"/>
    </row>
    <row r="1970" spans="3:3">
      <c r="C1970" s="66"/>
    </row>
    <row r="1971" spans="3:3">
      <c r="C1971" s="66"/>
    </row>
    <row r="1972" spans="3:3">
      <c r="C1972" s="66"/>
    </row>
    <row r="1973" spans="3:3">
      <c r="C1973" s="66"/>
    </row>
    <row r="1974" spans="3:3">
      <c r="C1974" s="66"/>
    </row>
    <row r="1975" spans="3:3">
      <c r="C1975" s="66"/>
    </row>
    <row r="1976" spans="3:3">
      <c r="C1976" s="66"/>
    </row>
    <row r="1977" spans="3:3">
      <c r="C1977" s="66"/>
    </row>
    <row r="1978" spans="3:3">
      <c r="C1978" s="66"/>
    </row>
    <row r="1979" spans="3:3">
      <c r="C1979" s="66"/>
    </row>
    <row r="1980" spans="3:3">
      <c r="C1980" s="66"/>
    </row>
    <row r="1981" spans="3:3">
      <c r="C1981" s="66"/>
    </row>
    <row r="1982" spans="3:3">
      <c r="C1982" s="66"/>
    </row>
    <row r="1983" spans="3:3">
      <c r="C1983" s="66"/>
    </row>
    <row r="1984" spans="3:3">
      <c r="C1984" s="66"/>
    </row>
    <row r="1985" spans="3:3">
      <c r="C1985" s="66"/>
    </row>
    <row r="1986" spans="3:3">
      <c r="C1986" s="66"/>
    </row>
    <row r="1987" spans="3:3">
      <c r="C1987" s="66"/>
    </row>
    <row r="1988" spans="3:3">
      <c r="C1988" s="66"/>
    </row>
    <row r="1989" spans="3:3">
      <c r="C1989" s="66"/>
    </row>
    <row r="1990" spans="3:3">
      <c r="C1990" s="66"/>
    </row>
    <row r="1991" spans="3:3">
      <c r="C1991" s="66"/>
    </row>
    <row r="1992" spans="3:3">
      <c r="C1992" s="66"/>
    </row>
    <row r="1993" spans="3:3">
      <c r="C1993" s="66"/>
    </row>
    <row r="1994" spans="3:3">
      <c r="C1994" s="66"/>
    </row>
    <row r="1995" spans="3:3">
      <c r="C1995" s="66"/>
    </row>
    <row r="1996" spans="3:3">
      <c r="C1996" s="66"/>
    </row>
    <row r="1997" spans="3:3">
      <c r="C1997" s="66"/>
    </row>
    <row r="1998" spans="3:3">
      <c r="C1998" s="66"/>
    </row>
    <row r="1999" spans="3:3">
      <c r="C1999" s="66"/>
    </row>
    <row r="2000" spans="3:3">
      <c r="C2000" s="66"/>
    </row>
    <row r="2001" spans="3:3">
      <c r="C2001" s="66"/>
    </row>
    <row r="2002" spans="3:3">
      <c r="C2002" s="66"/>
    </row>
    <row r="2003" spans="3:3">
      <c r="C2003" s="66"/>
    </row>
    <row r="2004" spans="3:3">
      <c r="C2004" s="66"/>
    </row>
    <row r="2005" spans="3:3">
      <c r="C2005" s="66"/>
    </row>
    <row r="2006" spans="3:3">
      <c r="C2006" s="66"/>
    </row>
    <row r="2007" spans="3:3">
      <c r="C2007" s="66"/>
    </row>
    <row r="2008" spans="3:3">
      <c r="C2008" s="66"/>
    </row>
    <row r="2009" spans="3:3">
      <c r="C2009" s="66"/>
    </row>
    <row r="2010" spans="3:3">
      <c r="C2010" s="66"/>
    </row>
    <row r="2011" spans="3:3">
      <c r="C2011" s="66"/>
    </row>
    <row r="2012" spans="3:3">
      <c r="C2012" s="66"/>
    </row>
    <row r="2013" spans="3:3">
      <c r="C2013" s="66"/>
    </row>
    <row r="2014" spans="3:3">
      <c r="C2014" s="66"/>
    </row>
    <row r="2015" spans="3:3">
      <c r="C2015" s="66"/>
    </row>
    <row r="2016" spans="3:3">
      <c r="C2016" s="66"/>
    </row>
    <row r="2017" spans="3:3">
      <c r="C2017" s="66"/>
    </row>
    <row r="2018" spans="3:3">
      <c r="C2018" s="66"/>
    </row>
    <row r="2019" spans="3:3">
      <c r="C2019" s="66"/>
    </row>
    <row r="2020" spans="3:3">
      <c r="C2020" s="66"/>
    </row>
    <row r="2021" spans="3:3">
      <c r="C2021" s="66"/>
    </row>
    <row r="2022" spans="3:3">
      <c r="C2022" s="66"/>
    </row>
    <row r="2023" spans="3:3">
      <c r="C2023" s="66"/>
    </row>
    <row r="2024" spans="3:3">
      <c r="C2024" s="66"/>
    </row>
    <row r="2025" spans="3:3">
      <c r="C2025" s="66"/>
    </row>
    <row r="2026" spans="3:3">
      <c r="C2026" s="66"/>
    </row>
    <row r="2027" spans="3:3">
      <c r="C2027" s="66"/>
    </row>
    <row r="2028" spans="3:3">
      <c r="C2028" s="66"/>
    </row>
    <row r="2029" spans="3:3">
      <c r="C2029" s="66"/>
    </row>
    <row r="2030" spans="3:3">
      <c r="C2030" s="66"/>
    </row>
    <row r="2031" spans="3:3">
      <c r="C2031" s="66"/>
    </row>
    <row r="2032" spans="3:3">
      <c r="C2032" s="66"/>
    </row>
    <row r="2033" spans="3:3">
      <c r="C2033" s="66"/>
    </row>
    <row r="2034" spans="3:3">
      <c r="C2034" s="66"/>
    </row>
    <row r="2035" spans="3:3">
      <c r="C2035" s="66"/>
    </row>
    <row r="2036" spans="3:3">
      <c r="C2036" s="66"/>
    </row>
    <row r="2037" spans="3:3">
      <c r="C2037" s="66"/>
    </row>
    <row r="2038" spans="3:3">
      <c r="C2038" s="66"/>
    </row>
    <row r="2039" spans="3:3">
      <c r="C2039" s="66"/>
    </row>
    <row r="2040" spans="3:3">
      <c r="C2040" s="66"/>
    </row>
    <row r="2041" spans="3:3">
      <c r="C2041" s="66"/>
    </row>
    <row r="2042" spans="3:3">
      <c r="C2042" s="66"/>
    </row>
    <row r="2043" spans="3:3">
      <c r="C2043" s="66"/>
    </row>
    <row r="2044" spans="3:3">
      <c r="C2044" s="66"/>
    </row>
    <row r="2045" spans="3:3">
      <c r="C2045" s="66"/>
    </row>
    <row r="2046" spans="3:3">
      <c r="C2046" s="66"/>
    </row>
    <row r="2047" spans="3:3">
      <c r="C2047" s="66"/>
    </row>
    <row r="2048" spans="3:3">
      <c r="C2048" s="66"/>
    </row>
    <row r="2049" spans="3:3">
      <c r="C2049" s="66"/>
    </row>
    <row r="2050" spans="3:3">
      <c r="C2050" s="66"/>
    </row>
    <row r="2051" spans="3:3">
      <c r="C2051" s="66"/>
    </row>
    <row r="2052" spans="3:3">
      <c r="C2052" s="66"/>
    </row>
    <row r="2053" spans="3:3">
      <c r="C2053" s="66"/>
    </row>
    <row r="2054" spans="3:3">
      <c r="C2054" s="66"/>
    </row>
    <row r="2055" spans="3:3">
      <c r="C2055" s="66"/>
    </row>
    <row r="2056" spans="3:3">
      <c r="C2056" s="66"/>
    </row>
    <row r="2057" spans="3:3">
      <c r="C2057" s="66"/>
    </row>
    <row r="2058" spans="3:3">
      <c r="C2058" s="66"/>
    </row>
    <row r="2059" spans="3:3">
      <c r="C2059" s="66"/>
    </row>
    <row r="2060" spans="3:3">
      <c r="C2060" s="66"/>
    </row>
    <row r="2061" spans="3:3">
      <c r="C2061" s="66"/>
    </row>
    <row r="2062" spans="3:3">
      <c r="C2062" s="66"/>
    </row>
    <row r="2063" spans="3:3">
      <c r="C2063" s="66"/>
    </row>
    <row r="2064" spans="3:3">
      <c r="C2064" s="66"/>
    </row>
    <row r="2065" spans="3:3">
      <c r="C2065" s="66"/>
    </row>
    <row r="2066" spans="3:3">
      <c r="C2066" s="66"/>
    </row>
    <row r="2067" spans="3:3">
      <c r="C2067" s="66"/>
    </row>
    <row r="2068" spans="3:3">
      <c r="C2068" s="66"/>
    </row>
    <row r="2070" spans="3:3">
      <c r="C2070" s="66"/>
    </row>
    <row r="2071" spans="3:3">
      <c r="C2071" s="66"/>
    </row>
    <row r="2072" spans="3:3">
      <c r="C2072" s="66"/>
    </row>
    <row r="2073" spans="3:3">
      <c r="C2073" s="66"/>
    </row>
    <row r="2074" spans="3:3">
      <c r="C2074" s="66"/>
    </row>
    <row r="2075" spans="3:3">
      <c r="C2075" s="66"/>
    </row>
    <row r="2076" spans="3:3">
      <c r="C2076" s="66"/>
    </row>
    <row r="2077" spans="3:3">
      <c r="C2077" s="66"/>
    </row>
    <row r="2078" spans="3:3">
      <c r="C2078" s="66"/>
    </row>
    <row r="2079" spans="3:3">
      <c r="C2079" s="66"/>
    </row>
    <row r="2080" spans="3:3">
      <c r="C2080" s="66"/>
    </row>
    <row r="2081" spans="3:3">
      <c r="C2081" s="66"/>
    </row>
    <row r="2082" spans="3:3">
      <c r="C2082" s="66"/>
    </row>
    <row r="2083" spans="3:3">
      <c r="C2083" s="66"/>
    </row>
    <row r="2084" spans="3:3">
      <c r="C2084" s="66"/>
    </row>
    <row r="2085" spans="3:3">
      <c r="C2085" s="66"/>
    </row>
    <row r="2086" spans="3:3">
      <c r="C2086" s="66"/>
    </row>
    <row r="2087" spans="3:3">
      <c r="C2087" s="66"/>
    </row>
    <row r="2088" spans="3:3">
      <c r="C2088" s="66"/>
    </row>
    <row r="2089" spans="3:3">
      <c r="C2089" s="66"/>
    </row>
    <row r="2090" spans="3:3">
      <c r="C2090" s="66"/>
    </row>
    <row r="2091" spans="3:3">
      <c r="C2091" s="66"/>
    </row>
    <row r="2092" spans="3:3">
      <c r="C2092" s="66"/>
    </row>
    <row r="2093" spans="3:3">
      <c r="C2093" s="66"/>
    </row>
    <row r="2094" spans="3:3">
      <c r="C2094" s="66"/>
    </row>
    <row r="2095" spans="3:3">
      <c r="C2095" s="66"/>
    </row>
    <row r="2096" spans="3:3">
      <c r="C2096" s="66"/>
    </row>
    <row r="2097" spans="3:3">
      <c r="C2097" s="66"/>
    </row>
    <row r="2098" spans="3:3">
      <c r="C2098" s="66"/>
    </row>
    <row r="2099" spans="3:3">
      <c r="C2099" s="66"/>
    </row>
    <row r="2100" spans="3:3">
      <c r="C2100" s="66"/>
    </row>
    <row r="2101" spans="3:3">
      <c r="C2101" s="66"/>
    </row>
    <row r="2102" spans="3:3">
      <c r="C2102" s="66"/>
    </row>
    <row r="2103" spans="3:3">
      <c r="C2103" s="66"/>
    </row>
    <row r="2104" spans="3:3">
      <c r="C2104" s="66"/>
    </row>
    <row r="2105" spans="3:3">
      <c r="C2105" s="66"/>
    </row>
    <row r="2106" spans="3:3">
      <c r="C2106" s="66"/>
    </row>
    <row r="2107" spans="3:3">
      <c r="C2107" s="66"/>
    </row>
    <row r="2108" spans="3:3">
      <c r="C2108" s="66"/>
    </row>
    <row r="2109" spans="3:3">
      <c r="C2109" s="66"/>
    </row>
    <row r="2110" spans="3:3">
      <c r="C2110" s="66"/>
    </row>
    <row r="2111" spans="3:3">
      <c r="C2111" s="66"/>
    </row>
    <row r="2112" spans="3:3">
      <c r="C2112" s="66"/>
    </row>
    <row r="2113" spans="3:3">
      <c r="C2113" s="66"/>
    </row>
    <row r="2114" spans="3:3">
      <c r="C2114" s="66"/>
    </row>
    <row r="2115" spans="3:3">
      <c r="C2115" s="66"/>
    </row>
    <row r="2116" spans="3:3">
      <c r="C2116" s="66"/>
    </row>
    <row r="2117" spans="3:3">
      <c r="C2117" s="66"/>
    </row>
    <row r="2118" spans="3:3">
      <c r="C2118" s="66"/>
    </row>
    <row r="2119" spans="3:3">
      <c r="C2119" s="66"/>
    </row>
    <row r="2120" spans="3:3">
      <c r="C2120" s="66"/>
    </row>
    <row r="2121" spans="3:3">
      <c r="C2121" s="66"/>
    </row>
    <row r="2122" spans="3:3">
      <c r="C2122" s="66"/>
    </row>
    <row r="2123" spans="3:3">
      <c r="C2123" s="66"/>
    </row>
    <row r="2124" spans="3:3">
      <c r="C2124" s="66"/>
    </row>
    <row r="2125" spans="3:3">
      <c r="C2125" s="66"/>
    </row>
    <row r="2126" spans="3:3">
      <c r="C2126" s="66"/>
    </row>
    <row r="2127" spans="3:3">
      <c r="C2127" s="66"/>
    </row>
    <row r="2128" spans="3:3">
      <c r="C2128" s="66"/>
    </row>
    <row r="2129" spans="3:3">
      <c r="C2129" s="66"/>
    </row>
    <row r="2130" spans="3:3">
      <c r="C2130" s="66"/>
    </row>
    <row r="2131" spans="3:3">
      <c r="C2131" s="66"/>
    </row>
    <row r="2132" spans="3:3">
      <c r="C2132" s="66"/>
    </row>
    <row r="2133" spans="3:3">
      <c r="C2133" s="66"/>
    </row>
    <row r="2134" spans="3:3">
      <c r="C2134" s="66"/>
    </row>
    <row r="2135" spans="3:3">
      <c r="C2135" s="66"/>
    </row>
    <row r="2136" spans="3:3">
      <c r="C2136" s="66"/>
    </row>
    <row r="2137" spans="3:3">
      <c r="C2137" s="66"/>
    </row>
    <row r="2138" spans="3:3">
      <c r="C2138" s="66"/>
    </row>
    <row r="2139" spans="3:3">
      <c r="C2139" s="66"/>
    </row>
    <row r="2140" spans="3:3">
      <c r="C2140" s="66"/>
    </row>
    <row r="2141" spans="3:3">
      <c r="C2141" s="66"/>
    </row>
    <row r="2142" spans="3:3">
      <c r="C2142" s="66"/>
    </row>
    <row r="2143" spans="3:3">
      <c r="C2143" s="66"/>
    </row>
    <row r="2144" spans="3:3">
      <c r="C2144" s="66"/>
    </row>
    <row r="2145" spans="3:3">
      <c r="C2145" s="66"/>
    </row>
    <row r="2146" spans="3:3">
      <c r="C2146" s="66"/>
    </row>
    <row r="2147" spans="3:3">
      <c r="C2147" s="66"/>
    </row>
    <row r="2148" spans="3:3">
      <c r="C2148" s="66"/>
    </row>
    <row r="2149" spans="3:3">
      <c r="C2149" s="66"/>
    </row>
    <row r="2150" spans="3:3">
      <c r="C2150" s="66"/>
    </row>
    <row r="2151" spans="3:3">
      <c r="C2151" s="66"/>
    </row>
    <row r="2152" spans="3:3">
      <c r="C2152" s="66"/>
    </row>
    <row r="2153" spans="3:3">
      <c r="C2153" s="66"/>
    </row>
    <row r="2154" spans="3:3">
      <c r="C2154" s="66"/>
    </row>
    <row r="2155" spans="3:3">
      <c r="C2155" s="66"/>
    </row>
    <row r="2156" spans="3:3">
      <c r="C2156" s="66"/>
    </row>
    <row r="2157" spans="3:3">
      <c r="C2157" s="66"/>
    </row>
    <row r="2158" spans="3:3">
      <c r="C2158" s="66"/>
    </row>
    <row r="2159" spans="3:3">
      <c r="C2159" s="66"/>
    </row>
    <row r="2160" spans="3:3">
      <c r="C2160" s="66"/>
    </row>
    <row r="2161" spans="3:3">
      <c r="C2161" s="66"/>
    </row>
    <row r="2162" spans="3:3">
      <c r="C2162" s="66"/>
    </row>
    <row r="2163" spans="3:3">
      <c r="C2163" s="66"/>
    </row>
    <row r="2164" spans="3:3">
      <c r="C2164" s="66"/>
    </row>
    <row r="2165" spans="3:3">
      <c r="C2165" s="66"/>
    </row>
    <row r="2166" spans="3:3">
      <c r="C2166" s="66"/>
    </row>
    <row r="2167" spans="3:3">
      <c r="C2167" s="66"/>
    </row>
    <row r="2168" spans="3:3">
      <c r="C2168" s="66"/>
    </row>
    <row r="2169" spans="3:3">
      <c r="C2169" s="66"/>
    </row>
    <row r="2170" spans="3:3">
      <c r="C2170" s="66"/>
    </row>
    <row r="2171" spans="3:3">
      <c r="C2171" s="66"/>
    </row>
    <row r="2172" spans="3:3">
      <c r="C2172" s="66"/>
    </row>
    <row r="2173" spans="3:3">
      <c r="C2173" s="66"/>
    </row>
    <row r="2174" spans="3:3">
      <c r="C2174" s="66"/>
    </row>
    <row r="2175" spans="3:3">
      <c r="C2175" s="66"/>
    </row>
    <row r="2176" spans="3:3">
      <c r="C2176" s="66"/>
    </row>
    <row r="2177" spans="3:3">
      <c r="C2177" s="66"/>
    </row>
    <row r="2178" spans="3:3">
      <c r="C2178" s="66"/>
    </row>
    <row r="2179" spans="3:3">
      <c r="C2179" s="66"/>
    </row>
    <row r="2180" spans="3:3">
      <c r="C2180" s="66"/>
    </row>
    <row r="2181" spans="3:3">
      <c r="C2181" s="66"/>
    </row>
    <row r="2182" spans="3:3">
      <c r="C2182" s="66"/>
    </row>
    <row r="2183" spans="3:3">
      <c r="C2183" s="66"/>
    </row>
    <row r="2184" spans="3:3">
      <c r="C2184" s="66"/>
    </row>
    <row r="2185" spans="3:3">
      <c r="C2185" s="66"/>
    </row>
    <row r="2186" spans="3:3">
      <c r="C2186" s="66"/>
    </row>
    <row r="2187" spans="3:3">
      <c r="C2187" s="66"/>
    </row>
    <row r="2188" spans="3:3">
      <c r="C2188" s="66"/>
    </row>
    <row r="2189" spans="3:3">
      <c r="C2189" s="66"/>
    </row>
    <row r="2190" spans="3:3">
      <c r="C2190" s="66"/>
    </row>
    <row r="2191" spans="3:3">
      <c r="C2191" s="66"/>
    </row>
    <row r="2192" spans="3:3">
      <c r="C2192" s="66"/>
    </row>
    <row r="2193" spans="3:3">
      <c r="C2193" s="66"/>
    </row>
    <row r="2194" spans="3:3">
      <c r="C2194" s="66"/>
    </row>
    <row r="2195" spans="3:3">
      <c r="C2195" s="66"/>
    </row>
    <row r="2196" spans="3:3">
      <c r="C2196" s="66"/>
    </row>
    <row r="2197" spans="3:3">
      <c r="C2197" s="66"/>
    </row>
    <row r="2198" spans="3:3">
      <c r="C2198" s="66"/>
    </row>
    <row r="2199" spans="3:3">
      <c r="C2199" s="66"/>
    </row>
    <row r="2200" spans="3:3">
      <c r="C2200" s="66"/>
    </row>
    <row r="2201" spans="3:3">
      <c r="C2201" s="66"/>
    </row>
    <row r="2202" spans="3:3">
      <c r="C2202" s="66"/>
    </row>
    <row r="2203" spans="3:3">
      <c r="C2203" s="66"/>
    </row>
    <row r="2204" spans="3:3">
      <c r="C2204" s="66"/>
    </row>
    <row r="2205" spans="3:3">
      <c r="C2205" s="66"/>
    </row>
    <row r="2206" spans="3:3">
      <c r="C2206" s="66"/>
    </row>
    <row r="2207" spans="3:3">
      <c r="C2207" s="66"/>
    </row>
    <row r="2208" spans="3:3">
      <c r="C2208" s="66"/>
    </row>
    <row r="2209" spans="3:3">
      <c r="C2209" s="66"/>
    </row>
    <row r="2210" spans="3:3">
      <c r="C2210" s="66"/>
    </row>
    <row r="2211" spans="3:3">
      <c r="C2211" s="66"/>
    </row>
    <row r="2212" spans="3:3">
      <c r="C2212" s="66"/>
    </row>
    <row r="2213" spans="3:3">
      <c r="C2213" s="66"/>
    </row>
    <row r="2214" spans="3:3">
      <c r="C2214" s="66"/>
    </row>
    <row r="2215" spans="3:3">
      <c r="C2215" s="66"/>
    </row>
    <row r="2216" spans="3:3">
      <c r="C2216" s="66"/>
    </row>
    <row r="2217" spans="3:3">
      <c r="C2217" s="66"/>
    </row>
    <row r="2218" spans="3:3">
      <c r="C2218" s="66"/>
    </row>
    <row r="2219" spans="3:3">
      <c r="C2219" s="66"/>
    </row>
    <row r="2220" spans="3:3">
      <c r="C2220" s="66"/>
    </row>
    <row r="2221" spans="3:3">
      <c r="C2221" s="66"/>
    </row>
    <row r="2222" spans="3:3">
      <c r="C2222" s="66"/>
    </row>
    <row r="2223" spans="3:3">
      <c r="C2223" s="66"/>
    </row>
    <row r="2224" spans="3:3">
      <c r="C2224" s="66"/>
    </row>
    <row r="2225" spans="3:3">
      <c r="C2225" s="66"/>
    </row>
    <row r="2226" spans="3:3">
      <c r="C2226" s="66"/>
    </row>
    <row r="2227" spans="3:3">
      <c r="C2227" s="66"/>
    </row>
    <row r="2228" spans="3:3">
      <c r="C2228" s="66"/>
    </row>
    <row r="2229" spans="3:3">
      <c r="C2229" s="66"/>
    </row>
    <row r="2230" spans="3:3">
      <c r="C2230" s="66"/>
    </row>
    <row r="2231" spans="3:3">
      <c r="C2231" s="66"/>
    </row>
    <row r="2232" spans="3:3">
      <c r="C2232" s="66"/>
    </row>
    <row r="2233" spans="3:3">
      <c r="C2233" s="66"/>
    </row>
    <row r="2234" spans="3:3">
      <c r="C2234" s="66"/>
    </row>
    <row r="2235" spans="3:3">
      <c r="C2235" s="66"/>
    </row>
    <row r="2236" spans="3:3">
      <c r="C2236" s="66"/>
    </row>
    <row r="2237" spans="3:3">
      <c r="C2237" s="66"/>
    </row>
    <row r="2238" spans="3:3">
      <c r="C2238" s="66"/>
    </row>
    <row r="2239" spans="3:3">
      <c r="C2239" s="66"/>
    </row>
    <row r="2240" spans="3:3">
      <c r="C2240" s="66"/>
    </row>
    <row r="2241" spans="3:3">
      <c r="C2241" s="66"/>
    </row>
    <row r="2242" spans="3:3">
      <c r="C2242" s="66"/>
    </row>
    <row r="2243" spans="3:3">
      <c r="C2243" s="66"/>
    </row>
    <row r="2244" spans="3:3">
      <c r="C2244" s="66"/>
    </row>
    <row r="2245" spans="3:3">
      <c r="C2245" s="66"/>
    </row>
    <row r="2246" spans="3:3">
      <c r="C2246" s="66"/>
    </row>
    <row r="2247" spans="3:3">
      <c r="C2247" s="66"/>
    </row>
    <row r="2248" spans="3:3">
      <c r="C2248" s="66"/>
    </row>
    <row r="2249" spans="3:3">
      <c r="C2249" s="66"/>
    </row>
    <row r="2250" spans="3:3">
      <c r="C2250" s="66"/>
    </row>
    <row r="2251" spans="3:3">
      <c r="C2251" s="66"/>
    </row>
    <row r="2252" spans="3:3">
      <c r="C2252" s="66"/>
    </row>
    <row r="2253" spans="3:3">
      <c r="C2253" s="66"/>
    </row>
    <row r="2254" spans="3:3">
      <c r="C2254" s="66"/>
    </row>
    <row r="2255" spans="3:3">
      <c r="C2255" s="66"/>
    </row>
    <row r="2256" spans="3:3">
      <c r="C2256" s="66"/>
    </row>
    <row r="2257" spans="3:3">
      <c r="C2257" s="66"/>
    </row>
    <row r="2258" spans="3:3">
      <c r="C2258" s="66"/>
    </row>
    <row r="2259" spans="3:3">
      <c r="C2259" s="66"/>
    </row>
    <row r="2260" spans="3:3">
      <c r="C2260" s="66"/>
    </row>
    <row r="2261" spans="3:3">
      <c r="C2261" s="66"/>
    </row>
    <row r="2262" spans="3:3">
      <c r="C2262" s="66"/>
    </row>
    <row r="2263" spans="3:3">
      <c r="C2263" s="66"/>
    </row>
    <row r="2264" spans="3:3">
      <c r="C2264" s="66"/>
    </row>
    <row r="2265" spans="3:3">
      <c r="C2265" s="66"/>
    </row>
    <row r="2266" spans="3:3">
      <c r="C2266" s="66"/>
    </row>
    <row r="2267" spans="3:3">
      <c r="C2267" s="66"/>
    </row>
    <row r="2268" spans="3:3">
      <c r="C2268" s="66"/>
    </row>
    <row r="2269" spans="3:3">
      <c r="C2269" s="66"/>
    </row>
    <row r="2270" spans="3:3">
      <c r="C2270" s="66"/>
    </row>
    <row r="2271" spans="3:3">
      <c r="C2271" s="66"/>
    </row>
    <row r="2272" spans="3:3">
      <c r="C2272" s="66"/>
    </row>
    <row r="2273" spans="3:3">
      <c r="C2273" s="66"/>
    </row>
    <row r="2274" spans="3:3">
      <c r="C2274" s="66"/>
    </row>
    <row r="2275" spans="3:3">
      <c r="C2275" s="66"/>
    </row>
    <row r="2276" spans="3:3">
      <c r="C2276" s="66"/>
    </row>
    <row r="2277" spans="3:3">
      <c r="C2277" s="66"/>
    </row>
    <row r="2278" spans="3:3">
      <c r="C2278" s="66"/>
    </row>
    <row r="2279" spans="3:3">
      <c r="C2279" s="66"/>
    </row>
    <row r="2280" spans="3:3">
      <c r="C2280" s="66"/>
    </row>
    <row r="2281" spans="3:3">
      <c r="C2281" s="66"/>
    </row>
    <row r="2282" spans="3:3">
      <c r="C2282" s="66"/>
    </row>
    <row r="2283" spans="3:3">
      <c r="C2283" s="66"/>
    </row>
    <row r="2284" spans="3:3">
      <c r="C2284" s="66"/>
    </row>
    <row r="2285" spans="3:3">
      <c r="C2285" s="66"/>
    </row>
    <row r="2286" spans="3:3">
      <c r="C2286" s="66"/>
    </row>
    <row r="2287" spans="3:3">
      <c r="C2287" s="66"/>
    </row>
    <row r="2288" spans="3:3">
      <c r="C2288" s="66"/>
    </row>
    <row r="2289" spans="3:3">
      <c r="C2289" s="66"/>
    </row>
    <row r="2290" spans="3:3">
      <c r="C2290" s="66"/>
    </row>
    <row r="2291" spans="3:3">
      <c r="C2291" s="66"/>
    </row>
    <row r="2292" spans="3:3">
      <c r="C2292" s="66"/>
    </row>
    <row r="2293" spans="3:3">
      <c r="C2293" s="66"/>
    </row>
    <row r="2294" spans="3:3">
      <c r="C2294" s="66"/>
    </row>
    <row r="2295" spans="3:3">
      <c r="C2295" s="66"/>
    </row>
    <row r="2296" spans="3:3">
      <c r="C2296" s="66"/>
    </row>
    <row r="2297" spans="3:3">
      <c r="C2297" s="66"/>
    </row>
    <row r="2298" spans="3:3">
      <c r="C2298" s="66"/>
    </row>
    <row r="2299" spans="3:3">
      <c r="C2299" s="66"/>
    </row>
    <row r="2300" spans="3:3">
      <c r="C2300" s="66"/>
    </row>
    <row r="2301" spans="3:3">
      <c r="C2301" s="66"/>
    </row>
    <row r="2302" spans="3:3">
      <c r="C2302" s="66"/>
    </row>
    <row r="2303" spans="3:3">
      <c r="C2303" s="66"/>
    </row>
    <row r="2304" spans="3:3">
      <c r="C2304" s="66"/>
    </row>
    <row r="2305" spans="3:3">
      <c r="C2305" s="66"/>
    </row>
    <row r="2306" spans="3:3">
      <c r="C2306" s="66"/>
    </row>
    <row r="2307" spans="3:3">
      <c r="C2307" s="66"/>
    </row>
    <row r="2308" spans="3:3">
      <c r="C2308" s="66"/>
    </row>
    <row r="2309" spans="3:3">
      <c r="C2309" s="66"/>
    </row>
    <row r="2310" spans="3:3">
      <c r="C2310" s="66"/>
    </row>
    <row r="2311" spans="3:3">
      <c r="C2311" s="66"/>
    </row>
    <row r="2312" spans="3:3">
      <c r="C2312" s="66"/>
    </row>
    <row r="2313" spans="3:3">
      <c r="C2313" s="66"/>
    </row>
    <row r="2314" spans="3:3">
      <c r="C2314" s="66"/>
    </row>
    <row r="2315" spans="3:3">
      <c r="C2315" s="66"/>
    </row>
    <row r="2316" spans="3:3">
      <c r="C2316" s="66"/>
    </row>
    <row r="2317" spans="3:3">
      <c r="C2317" s="66"/>
    </row>
    <row r="2318" spans="3:3">
      <c r="C2318" s="66"/>
    </row>
    <row r="2319" spans="3:3">
      <c r="C2319" s="66"/>
    </row>
    <row r="2320" spans="3:3">
      <c r="C2320" s="66"/>
    </row>
    <row r="2321" spans="3:3">
      <c r="C2321" s="66"/>
    </row>
    <row r="2322" spans="3:3">
      <c r="C2322" s="66"/>
    </row>
    <row r="2323" spans="3:3">
      <c r="C2323" s="66"/>
    </row>
    <row r="2324" spans="3:3">
      <c r="C2324" s="66"/>
    </row>
    <row r="2325" spans="3:3">
      <c r="C2325" s="66"/>
    </row>
    <row r="2326" spans="3:3">
      <c r="C2326" s="66"/>
    </row>
    <row r="2327" spans="3:3">
      <c r="C2327" s="66"/>
    </row>
    <row r="2328" spans="3:3">
      <c r="C2328" s="66"/>
    </row>
    <row r="2329" spans="3:3">
      <c r="C2329" s="66"/>
    </row>
    <row r="2330" spans="3:3">
      <c r="C2330" s="66"/>
    </row>
    <row r="2331" spans="3:3">
      <c r="C2331" s="66"/>
    </row>
    <row r="2332" spans="3:3">
      <c r="C2332" s="66"/>
    </row>
    <row r="2333" spans="3:3">
      <c r="C2333" s="66"/>
    </row>
    <row r="2334" spans="3:3">
      <c r="C2334" s="66"/>
    </row>
    <row r="2335" spans="3:3">
      <c r="C2335" s="66"/>
    </row>
    <row r="2336" spans="3:3">
      <c r="C2336" s="66"/>
    </row>
    <row r="2337" spans="3:3">
      <c r="C2337" s="66"/>
    </row>
    <row r="2338" spans="3:3">
      <c r="C2338" s="66"/>
    </row>
    <row r="2339" spans="3:3">
      <c r="C2339" s="66"/>
    </row>
    <row r="2340" spans="3:3">
      <c r="C2340" s="66"/>
    </row>
    <row r="2341" spans="3:3">
      <c r="C2341" s="66"/>
    </row>
    <row r="2342" spans="3:3">
      <c r="C2342" s="66"/>
    </row>
    <row r="2343" spans="3:3">
      <c r="C2343" s="66"/>
    </row>
    <row r="2344" spans="3:3">
      <c r="C2344" s="66"/>
    </row>
    <row r="2345" spans="3:3">
      <c r="C2345" s="66"/>
    </row>
    <row r="2346" spans="3:3">
      <c r="C2346" s="66"/>
    </row>
    <row r="2347" spans="3:3">
      <c r="C2347" s="66"/>
    </row>
    <row r="2348" spans="3:3">
      <c r="C2348" s="66"/>
    </row>
    <row r="2349" spans="3:3">
      <c r="C2349" s="66"/>
    </row>
    <row r="2350" spans="3:3">
      <c r="C2350" s="66"/>
    </row>
    <row r="2351" spans="3:3">
      <c r="C2351" s="66"/>
    </row>
    <row r="2352" spans="3:3">
      <c r="C2352" s="66"/>
    </row>
    <row r="2353" spans="3:3">
      <c r="C2353" s="66"/>
    </row>
    <row r="2354" spans="3:3">
      <c r="C2354" s="66"/>
    </row>
    <row r="2355" spans="3:3">
      <c r="C2355" s="66"/>
    </row>
    <row r="2356" spans="3:3">
      <c r="C2356" s="66"/>
    </row>
    <row r="2357" spans="3:3">
      <c r="C2357" s="66"/>
    </row>
    <row r="2358" spans="3:3">
      <c r="C2358" s="66"/>
    </row>
    <row r="2359" spans="3:3">
      <c r="C2359" s="66"/>
    </row>
    <row r="2360" spans="3:3">
      <c r="C2360" s="66"/>
    </row>
    <row r="2361" spans="3:3">
      <c r="C2361" s="66"/>
    </row>
    <row r="2362" spans="3:3">
      <c r="C2362" s="66"/>
    </row>
    <row r="2363" spans="3:3">
      <c r="C2363" s="66"/>
    </row>
    <row r="2364" spans="3:3">
      <c r="C2364" s="66"/>
    </row>
    <row r="2365" spans="3:3">
      <c r="C2365" s="66"/>
    </row>
    <row r="2366" spans="3:3">
      <c r="C2366" s="66"/>
    </row>
    <row r="2367" spans="3:3">
      <c r="C2367" s="66"/>
    </row>
    <row r="2368" spans="3:3">
      <c r="C2368" s="66"/>
    </row>
    <row r="2369" spans="3:3">
      <c r="C2369" s="66"/>
    </row>
    <row r="2370" spans="3:3">
      <c r="C2370" s="66"/>
    </row>
    <row r="2371" spans="3:3">
      <c r="C2371" s="66"/>
    </row>
    <row r="2372" spans="3:3">
      <c r="C2372" s="66"/>
    </row>
    <row r="2373" spans="3:3">
      <c r="C2373" s="66"/>
    </row>
    <row r="2374" spans="3:3">
      <c r="C2374" s="66"/>
    </row>
    <row r="2375" spans="3:3">
      <c r="C2375" s="66"/>
    </row>
    <row r="2376" spans="3:3">
      <c r="C2376" s="66"/>
    </row>
    <row r="2377" spans="3:3">
      <c r="C2377" s="66"/>
    </row>
    <row r="2378" spans="3:3">
      <c r="C2378" s="66"/>
    </row>
    <row r="2379" spans="3:3">
      <c r="C2379" s="66"/>
    </row>
    <row r="2380" spans="3:3">
      <c r="C2380" s="66"/>
    </row>
    <row r="2381" spans="3:3">
      <c r="C2381" s="66"/>
    </row>
    <row r="2382" spans="3:3">
      <c r="C2382" s="66"/>
    </row>
    <row r="2383" spans="3:3">
      <c r="C2383" s="66"/>
    </row>
    <row r="2384" spans="3:3">
      <c r="C2384" s="66"/>
    </row>
    <row r="2385" spans="3:3">
      <c r="C2385" s="66"/>
    </row>
    <row r="2386" spans="3:3">
      <c r="C2386" s="66"/>
    </row>
    <row r="2387" spans="3:3">
      <c r="C2387" s="66"/>
    </row>
    <row r="2388" spans="3:3">
      <c r="C2388" s="66"/>
    </row>
    <row r="2389" spans="3:3">
      <c r="C2389" s="66"/>
    </row>
    <row r="2390" spans="3:3">
      <c r="C2390" s="66"/>
    </row>
    <row r="2391" spans="3:3">
      <c r="C2391" s="66"/>
    </row>
    <row r="2392" spans="3:3">
      <c r="C2392" s="66"/>
    </row>
    <row r="2393" spans="3:3">
      <c r="C2393" s="66"/>
    </row>
    <row r="2394" spans="3:3">
      <c r="C2394" s="66"/>
    </row>
    <row r="2395" spans="3:3">
      <c r="C2395" s="66"/>
    </row>
    <row r="2396" spans="3:3">
      <c r="C2396" s="66"/>
    </row>
    <row r="2397" spans="3:3">
      <c r="C2397" s="66"/>
    </row>
    <row r="2398" spans="3:3">
      <c r="C2398" s="66"/>
    </row>
    <row r="2399" spans="3:3">
      <c r="C2399" s="66"/>
    </row>
    <row r="2400" spans="3:3">
      <c r="C2400" s="66"/>
    </row>
    <row r="2401" spans="3:3">
      <c r="C2401" s="66"/>
    </row>
    <row r="2402" spans="3:3">
      <c r="C2402" s="66"/>
    </row>
    <row r="2403" spans="3:3">
      <c r="C2403" s="66"/>
    </row>
    <row r="2404" spans="3:3">
      <c r="C2404" s="66"/>
    </row>
    <row r="2405" spans="3:3">
      <c r="C2405" s="66"/>
    </row>
    <row r="2406" spans="3:3">
      <c r="C2406" s="66"/>
    </row>
    <row r="2407" spans="3:3">
      <c r="C2407" s="66"/>
    </row>
    <row r="2408" spans="3:3">
      <c r="C2408" s="66"/>
    </row>
    <row r="2409" spans="3:3">
      <c r="C2409" s="66"/>
    </row>
    <row r="2410" spans="3:3">
      <c r="C2410" s="66"/>
    </row>
    <row r="2411" spans="3:3">
      <c r="C2411" s="66"/>
    </row>
    <row r="2412" spans="3:3">
      <c r="C2412" s="66"/>
    </row>
    <row r="2413" spans="3:3">
      <c r="C2413" s="66"/>
    </row>
    <row r="2414" spans="3:3">
      <c r="C2414" s="66"/>
    </row>
    <row r="2415" spans="3:3">
      <c r="C2415" s="66"/>
    </row>
    <row r="2416" spans="3:3">
      <c r="C2416" s="66"/>
    </row>
    <row r="2417" spans="3:3">
      <c r="C2417" s="66"/>
    </row>
    <row r="2418" spans="3:3">
      <c r="C2418" s="66"/>
    </row>
    <row r="2419" spans="3:3">
      <c r="C2419" s="66"/>
    </row>
    <row r="2420" spans="3:3">
      <c r="C2420" s="66"/>
    </row>
    <row r="2421" spans="3:3">
      <c r="C2421" s="66"/>
    </row>
    <row r="2422" spans="3:3">
      <c r="C2422" s="66"/>
    </row>
    <row r="2423" spans="3:3">
      <c r="C2423" s="66"/>
    </row>
    <row r="2424" spans="3:3">
      <c r="C2424" s="66"/>
    </row>
    <row r="2425" spans="3:3">
      <c r="C2425" s="66"/>
    </row>
    <row r="2426" spans="3:3">
      <c r="C2426" s="66"/>
    </row>
    <row r="2427" spans="3:3">
      <c r="C2427" s="66"/>
    </row>
    <row r="2428" spans="3:3">
      <c r="C2428" s="66"/>
    </row>
    <row r="2429" spans="3:3">
      <c r="C2429" s="66"/>
    </row>
    <row r="2430" spans="3:3">
      <c r="C2430" s="66"/>
    </row>
    <row r="2431" spans="3:3">
      <c r="C2431" s="66"/>
    </row>
    <row r="2432" spans="3:3">
      <c r="C2432" s="66"/>
    </row>
    <row r="2433" spans="3:3">
      <c r="C2433" s="66"/>
    </row>
    <row r="2434" spans="3:3">
      <c r="C2434" s="66"/>
    </row>
    <row r="2435" spans="3:3">
      <c r="C2435" s="66"/>
    </row>
    <row r="2436" spans="3:3">
      <c r="C2436" s="66"/>
    </row>
    <row r="2437" spans="3:3">
      <c r="C2437" s="66"/>
    </row>
    <row r="2438" spans="3:3">
      <c r="C2438" s="66"/>
    </row>
    <row r="2439" spans="3:3">
      <c r="C2439" s="66"/>
    </row>
    <row r="2440" spans="3:3">
      <c r="C2440" s="66"/>
    </row>
    <row r="2441" spans="3:3">
      <c r="C2441" s="66"/>
    </row>
    <row r="2442" spans="3:3">
      <c r="C2442" s="66"/>
    </row>
    <row r="2443" spans="3:3">
      <c r="C2443" s="66"/>
    </row>
    <row r="2444" spans="3:3">
      <c r="C2444" s="66"/>
    </row>
    <row r="2445" spans="3:3">
      <c r="C2445" s="66"/>
    </row>
    <row r="2446" spans="3:3">
      <c r="C2446" s="66"/>
    </row>
    <row r="2447" spans="3:3">
      <c r="C2447" s="66"/>
    </row>
    <row r="2448" spans="3:3">
      <c r="C2448" s="66"/>
    </row>
    <row r="2449" spans="3:3">
      <c r="C2449" s="66"/>
    </row>
    <row r="2450" spans="3:3">
      <c r="C2450" s="66"/>
    </row>
    <row r="2451" spans="3:3">
      <c r="C2451" s="66"/>
    </row>
    <row r="2452" spans="3:3">
      <c r="C2452" s="66"/>
    </row>
    <row r="2453" spans="3:3">
      <c r="C2453" s="66"/>
    </row>
    <row r="2454" spans="3:3">
      <c r="C2454" s="66"/>
    </row>
    <row r="2455" spans="3:3">
      <c r="C2455" s="66"/>
    </row>
    <row r="2456" spans="3:3">
      <c r="C2456" s="66"/>
    </row>
    <row r="2457" spans="3:3">
      <c r="C2457" s="66"/>
    </row>
    <row r="2458" spans="3:3">
      <c r="C2458" s="66"/>
    </row>
    <row r="2459" spans="3:3">
      <c r="C2459" s="66"/>
    </row>
    <row r="2460" spans="3:3">
      <c r="C2460" s="66"/>
    </row>
    <row r="2461" spans="3:3">
      <c r="C2461" s="66"/>
    </row>
    <row r="2462" spans="3:3">
      <c r="C2462" s="66"/>
    </row>
    <row r="2463" spans="3:3">
      <c r="C2463" s="66"/>
    </row>
    <row r="2464" spans="3:3">
      <c r="C2464" s="66"/>
    </row>
    <row r="2465" spans="3:3">
      <c r="C2465" s="66"/>
    </row>
    <row r="2466" spans="3:3">
      <c r="C2466" s="66"/>
    </row>
    <row r="2467" spans="3:3">
      <c r="C2467" s="66"/>
    </row>
    <row r="2468" spans="3:3">
      <c r="C2468" s="66"/>
    </row>
    <row r="2469" spans="3:3">
      <c r="C2469" s="66"/>
    </row>
    <row r="2470" spans="3:3">
      <c r="C2470" s="66"/>
    </row>
    <row r="2471" spans="3:3">
      <c r="C2471" s="66"/>
    </row>
    <row r="2472" spans="3:3">
      <c r="C2472" s="66"/>
    </row>
    <row r="2473" spans="3:3">
      <c r="C2473" s="66"/>
    </row>
    <row r="2474" spans="3:3">
      <c r="C2474" s="66"/>
    </row>
    <row r="2475" spans="3:3">
      <c r="C2475" s="66"/>
    </row>
    <row r="2476" spans="3:3">
      <c r="C2476" s="66"/>
    </row>
    <row r="2477" spans="3:3">
      <c r="C2477" s="66"/>
    </row>
    <row r="2478" spans="3:3">
      <c r="C2478" s="66"/>
    </row>
    <row r="2479" spans="3:3">
      <c r="C2479" s="66"/>
    </row>
    <row r="2480" spans="3:3">
      <c r="C2480" s="66"/>
    </row>
    <row r="2481" spans="3:3">
      <c r="C2481" s="66"/>
    </row>
    <row r="2482" spans="3:3">
      <c r="C2482" s="66"/>
    </row>
    <row r="2483" spans="3:3">
      <c r="C2483" s="66"/>
    </row>
    <row r="2484" spans="3:3">
      <c r="C2484" s="66"/>
    </row>
    <row r="2485" spans="3:3">
      <c r="C2485" s="66"/>
    </row>
    <row r="2486" spans="3:3">
      <c r="C2486" s="66"/>
    </row>
    <row r="2487" spans="3:3">
      <c r="C2487" s="66"/>
    </row>
    <row r="2488" spans="3:3">
      <c r="C2488" s="66"/>
    </row>
    <row r="2489" spans="3:3">
      <c r="C2489" s="66"/>
    </row>
    <row r="2490" spans="3:3">
      <c r="C2490" s="66"/>
    </row>
    <row r="2491" spans="3:3">
      <c r="C2491" s="66"/>
    </row>
    <row r="2492" spans="3:3">
      <c r="C2492" s="66"/>
    </row>
    <row r="2493" spans="3:3">
      <c r="C2493" s="66"/>
    </row>
    <row r="2494" spans="3:3">
      <c r="C2494" s="66"/>
    </row>
    <row r="2495" spans="3:3">
      <c r="C2495" s="66"/>
    </row>
    <row r="2496" spans="3:3">
      <c r="C2496" s="66"/>
    </row>
    <row r="2497" spans="3:3">
      <c r="C2497" s="66"/>
    </row>
    <row r="2498" spans="3:3">
      <c r="C2498" s="66"/>
    </row>
    <row r="2499" spans="3:3">
      <c r="C2499" s="66"/>
    </row>
    <row r="2500" spans="3:3">
      <c r="C2500" s="66"/>
    </row>
    <row r="2501" spans="3:3">
      <c r="C2501" s="66"/>
    </row>
    <row r="2502" spans="3:3">
      <c r="C2502" s="66"/>
    </row>
    <row r="2503" spans="3:3">
      <c r="C2503" s="66"/>
    </row>
    <row r="2504" spans="3:3">
      <c r="C2504" s="66"/>
    </row>
    <row r="2505" spans="3:3">
      <c r="C2505" s="66"/>
    </row>
    <row r="2506" spans="3:3">
      <c r="C2506" s="66"/>
    </row>
    <row r="2507" spans="3:3">
      <c r="C2507" s="66"/>
    </row>
    <row r="2508" spans="3:3">
      <c r="C2508" s="66"/>
    </row>
    <row r="2509" spans="3:3">
      <c r="C2509" s="66"/>
    </row>
    <row r="2510" spans="3:3">
      <c r="C2510" s="66"/>
    </row>
    <row r="2511" spans="3:3">
      <c r="C2511" s="66"/>
    </row>
    <row r="2512" spans="3:3">
      <c r="C2512" s="66"/>
    </row>
    <row r="2513" spans="3:3">
      <c r="C2513" s="66"/>
    </row>
    <row r="2514" spans="3:3">
      <c r="C2514" s="66"/>
    </row>
    <row r="2515" spans="3:3">
      <c r="C2515" s="66"/>
    </row>
    <row r="2516" spans="3:3">
      <c r="C2516" s="66"/>
    </row>
    <row r="2517" spans="3:3">
      <c r="C2517" s="66"/>
    </row>
    <row r="2518" spans="3:3">
      <c r="C2518" s="66"/>
    </row>
    <row r="2519" spans="3:3">
      <c r="C2519" s="66"/>
    </row>
    <row r="2520" spans="3:3">
      <c r="C2520" s="66"/>
    </row>
    <row r="2521" spans="3:3">
      <c r="C2521" s="66"/>
    </row>
    <row r="2522" spans="3:3">
      <c r="C2522" s="66"/>
    </row>
    <row r="2523" spans="3:3">
      <c r="C2523" s="66"/>
    </row>
    <row r="2524" spans="3:3">
      <c r="C2524" s="66"/>
    </row>
    <row r="2525" spans="3:3">
      <c r="C2525" s="66"/>
    </row>
    <row r="2526" spans="3:3">
      <c r="C2526" s="66"/>
    </row>
    <row r="2527" spans="3:3">
      <c r="C2527" s="66"/>
    </row>
    <row r="2528" spans="3:3">
      <c r="C2528" s="66"/>
    </row>
    <row r="2529" spans="3:3">
      <c r="C2529" s="66"/>
    </row>
    <row r="2530" spans="3:3">
      <c r="C2530" s="66"/>
    </row>
    <row r="2531" spans="3:3">
      <c r="C2531" s="66"/>
    </row>
    <row r="2532" spans="3:3">
      <c r="C2532" s="66"/>
    </row>
    <row r="2533" spans="3:3">
      <c r="C2533" s="66"/>
    </row>
    <row r="2534" spans="3:3">
      <c r="C2534" s="66"/>
    </row>
    <row r="2535" spans="3:3">
      <c r="C2535" s="66"/>
    </row>
    <row r="2536" spans="3:3">
      <c r="C2536" s="66"/>
    </row>
    <row r="2537" spans="3:3">
      <c r="C2537" s="66"/>
    </row>
    <row r="2538" spans="3:3">
      <c r="C2538" s="66"/>
    </row>
    <row r="2539" spans="3:3">
      <c r="C2539" s="66"/>
    </row>
    <row r="2540" spans="3:3">
      <c r="C2540" s="66"/>
    </row>
    <row r="2541" spans="3:3">
      <c r="C2541" s="66"/>
    </row>
    <row r="2542" spans="3:3">
      <c r="C2542" s="66"/>
    </row>
    <row r="2543" spans="3:3">
      <c r="C2543" s="66"/>
    </row>
    <row r="2544" spans="3:3">
      <c r="C2544" s="66"/>
    </row>
    <row r="2545" spans="3:3">
      <c r="C2545" s="66"/>
    </row>
    <row r="2546" spans="3:3">
      <c r="C2546" s="66"/>
    </row>
    <row r="2547" spans="3:3">
      <c r="C2547" s="66"/>
    </row>
    <row r="2548" spans="3:3">
      <c r="C2548" s="66"/>
    </row>
    <row r="2549" spans="3:3">
      <c r="C2549" s="66"/>
    </row>
    <row r="2550" spans="3:3">
      <c r="C2550" s="66"/>
    </row>
    <row r="2551" spans="3:3">
      <c r="C2551" s="66"/>
    </row>
    <row r="2552" spans="3:3">
      <c r="C2552" s="66"/>
    </row>
    <row r="2553" spans="3:3">
      <c r="C2553" s="66"/>
    </row>
    <row r="2554" spans="3:3">
      <c r="C2554" s="66"/>
    </row>
    <row r="2555" spans="3:3">
      <c r="C2555" s="66"/>
    </row>
    <row r="2556" spans="3:3">
      <c r="C2556" s="66"/>
    </row>
    <row r="2557" spans="3:3">
      <c r="C2557" s="66"/>
    </row>
    <row r="2558" spans="3:3">
      <c r="C2558" s="66"/>
    </row>
    <row r="2559" spans="3:3">
      <c r="C2559" s="66"/>
    </row>
    <row r="2560" spans="3:3">
      <c r="C2560" s="66"/>
    </row>
    <row r="2561" spans="3:3">
      <c r="C2561" s="66"/>
    </row>
    <row r="2562" spans="3:3">
      <c r="C2562" s="66"/>
    </row>
    <row r="2563" spans="3:3">
      <c r="C2563" s="66"/>
    </row>
    <row r="2564" spans="3:3">
      <c r="C2564" s="66"/>
    </row>
    <row r="2565" spans="3:3">
      <c r="C2565" s="66"/>
    </row>
    <row r="2566" spans="3:3">
      <c r="C2566" s="66"/>
    </row>
    <row r="2567" spans="3:3">
      <c r="C2567" s="66"/>
    </row>
    <row r="2568" spans="3:3">
      <c r="C2568" s="66"/>
    </row>
    <row r="2569" spans="3:3">
      <c r="C2569" s="66"/>
    </row>
    <row r="2570" spans="3:3">
      <c r="C2570" s="66"/>
    </row>
    <row r="2571" spans="3:3">
      <c r="C2571" s="66"/>
    </row>
    <row r="2572" spans="3:3">
      <c r="C2572" s="66"/>
    </row>
    <row r="2573" spans="3:3">
      <c r="C2573" s="66"/>
    </row>
    <row r="2574" spans="3:3">
      <c r="C2574" s="66"/>
    </row>
    <row r="2575" spans="3:3">
      <c r="C2575" s="66"/>
    </row>
    <row r="2576" spans="3:3">
      <c r="C2576" s="66"/>
    </row>
    <row r="2577" spans="3:3">
      <c r="C2577" s="66"/>
    </row>
    <row r="2578" spans="3:3">
      <c r="C2578" s="66"/>
    </row>
    <row r="2579" spans="3:3">
      <c r="C2579" s="66"/>
    </row>
    <row r="2580" spans="3:3">
      <c r="C2580" s="66"/>
    </row>
    <row r="2581" spans="3:3">
      <c r="C2581" s="66"/>
    </row>
    <row r="2582" spans="3:3">
      <c r="C2582" s="66"/>
    </row>
    <row r="2583" spans="3:3">
      <c r="C2583" s="66"/>
    </row>
    <row r="2584" spans="3:3">
      <c r="C2584" s="66"/>
    </row>
    <row r="2585" spans="3:3">
      <c r="C2585" s="66"/>
    </row>
    <row r="2586" spans="3:3">
      <c r="C2586" s="66"/>
    </row>
    <row r="2587" spans="3:3">
      <c r="C2587" s="66"/>
    </row>
    <row r="2588" spans="3:3">
      <c r="C2588" s="66"/>
    </row>
    <row r="2589" spans="3:3">
      <c r="C2589" s="66"/>
    </row>
    <row r="2590" spans="3:3">
      <c r="C2590" s="66"/>
    </row>
    <row r="2591" spans="3:3">
      <c r="C2591" s="66"/>
    </row>
    <row r="2592" spans="3:3">
      <c r="C2592" s="66"/>
    </row>
    <row r="2593" spans="3:3">
      <c r="C2593" s="66"/>
    </row>
    <row r="2594" spans="3:3">
      <c r="C2594" s="66"/>
    </row>
    <row r="2595" spans="3:3">
      <c r="C2595" s="66"/>
    </row>
    <row r="2596" spans="3:3">
      <c r="C2596" s="66"/>
    </row>
    <row r="2597" spans="3:3">
      <c r="C2597" s="66"/>
    </row>
    <row r="2598" spans="3:3">
      <c r="C2598" s="66"/>
    </row>
    <row r="2599" spans="3:3">
      <c r="C2599" s="66"/>
    </row>
    <row r="2600" spans="3:3">
      <c r="C2600" s="66"/>
    </row>
    <row r="2601" spans="3:3">
      <c r="C2601" s="66"/>
    </row>
    <row r="2602" spans="3:3">
      <c r="C2602" s="66"/>
    </row>
    <row r="2603" spans="3:3">
      <c r="C2603" s="66"/>
    </row>
    <row r="2604" spans="3:3">
      <c r="C2604" s="66"/>
    </row>
    <row r="2605" spans="3:3">
      <c r="C2605" s="66"/>
    </row>
    <row r="2606" spans="3:3">
      <c r="C2606" s="66"/>
    </row>
    <row r="2607" spans="3:3">
      <c r="C2607" s="66"/>
    </row>
    <row r="2608" spans="3:3">
      <c r="C2608" s="66"/>
    </row>
    <row r="2609" spans="3:3">
      <c r="C2609" s="66"/>
    </row>
    <row r="2610" spans="3:3">
      <c r="C2610" s="66"/>
    </row>
    <row r="2611" spans="3:3">
      <c r="C2611" s="66"/>
    </row>
    <row r="2612" spans="3:3">
      <c r="C2612" s="66"/>
    </row>
    <row r="2613" spans="3:3">
      <c r="C2613" s="66"/>
    </row>
    <row r="2614" spans="3:3">
      <c r="C2614" s="66"/>
    </row>
    <row r="2615" spans="3:3">
      <c r="C2615" s="66"/>
    </row>
    <row r="2616" spans="3:3">
      <c r="C2616" s="66"/>
    </row>
    <row r="2617" spans="3:3">
      <c r="C2617" s="66"/>
    </row>
    <row r="2618" spans="3:3">
      <c r="C2618" s="66"/>
    </row>
    <row r="2619" spans="3:3">
      <c r="C2619" s="66"/>
    </row>
    <row r="2620" spans="3:3">
      <c r="C2620" s="66"/>
    </row>
    <row r="2621" spans="3:3">
      <c r="C2621" s="66"/>
    </row>
    <row r="2622" spans="3:3">
      <c r="C2622" s="66"/>
    </row>
    <row r="2623" spans="3:3">
      <c r="C2623" s="66"/>
    </row>
    <row r="2624" spans="3:3">
      <c r="C2624" s="66"/>
    </row>
    <row r="2625" spans="3:3">
      <c r="C2625" s="66"/>
    </row>
    <row r="2626" spans="3:3">
      <c r="C2626" s="66"/>
    </row>
    <row r="2627" spans="3:3">
      <c r="C2627" s="66"/>
    </row>
    <row r="2628" spans="3:3">
      <c r="C2628" s="66"/>
    </row>
    <row r="2629" spans="3:3">
      <c r="C2629" s="66"/>
    </row>
    <row r="2630" spans="3:3">
      <c r="C2630" s="66"/>
    </row>
    <row r="2631" spans="3:3">
      <c r="C2631" s="66"/>
    </row>
    <row r="2632" spans="3:3">
      <c r="C2632" s="66"/>
    </row>
    <row r="2633" spans="3:3">
      <c r="C2633" s="66"/>
    </row>
    <row r="2634" spans="3:3">
      <c r="C2634" s="66"/>
    </row>
    <row r="2635" spans="3:3">
      <c r="C2635" s="66"/>
    </row>
    <row r="2636" spans="3:3">
      <c r="C2636" s="66"/>
    </row>
    <row r="2637" spans="3:3">
      <c r="C2637" s="66"/>
    </row>
    <row r="2638" spans="3:3">
      <c r="C2638" s="66"/>
    </row>
    <row r="2639" spans="3:3">
      <c r="C2639" s="66"/>
    </row>
    <row r="2640" spans="3:3">
      <c r="C2640" s="66"/>
    </row>
    <row r="2641" spans="3:3">
      <c r="C2641" s="66"/>
    </row>
    <row r="2642" spans="3:3">
      <c r="C2642" s="66"/>
    </row>
    <row r="2643" spans="3:3">
      <c r="C2643" s="66"/>
    </row>
    <row r="2644" spans="3:3">
      <c r="C2644" s="66"/>
    </row>
    <row r="2645" spans="3:3">
      <c r="C2645" s="66"/>
    </row>
    <row r="2646" spans="3:3">
      <c r="C2646" s="66"/>
    </row>
    <row r="2647" spans="3:3">
      <c r="C2647" s="66"/>
    </row>
    <row r="2648" spans="3:3">
      <c r="C2648" s="66"/>
    </row>
    <row r="2649" spans="3:3">
      <c r="C2649" s="66"/>
    </row>
    <row r="2650" spans="3:3">
      <c r="C2650" s="66"/>
    </row>
    <row r="2651" spans="3:3">
      <c r="C2651" s="66"/>
    </row>
    <row r="2652" spans="3:3">
      <c r="C2652" s="66"/>
    </row>
    <row r="2653" spans="3:3">
      <c r="C2653" s="66"/>
    </row>
    <row r="2654" spans="3:3">
      <c r="C2654" s="66"/>
    </row>
    <row r="2655" spans="3:3">
      <c r="C2655" s="66"/>
    </row>
    <row r="2656" spans="3:3">
      <c r="C2656" s="66"/>
    </row>
    <row r="2657" spans="3:3">
      <c r="C2657" s="66"/>
    </row>
    <row r="2658" spans="3:3">
      <c r="C2658" s="66"/>
    </row>
    <row r="2659" spans="3:3">
      <c r="C2659" s="66"/>
    </row>
    <row r="2660" spans="3:3">
      <c r="C2660" s="66"/>
    </row>
    <row r="2661" spans="3:3">
      <c r="C2661" s="66"/>
    </row>
    <row r="2662" spans="3:3">
      <c r="C2662" s="66"/>
    </row>
    <row r="2663" spans="3:3">
      <c r="C2663" s="66"/>
    </row>
    <row r="2664" spans="3:3">
      <c r="C2664" s="66"/>
    </row>
    <row r="2665" spans="3:3">
      <c r="C2665" s="66"/>
    </row>
    <row r="2666" spans="3:3">
      <c r="C2666" s="66"/>
    </row>
    <row r="2667" spans="3:3">
      <c r="C2667" s="66"/>
    </row>
    <row r="2668" spans="3:3">
      <c r="C2668" s="66"/>
    </row>
    <row r="2669" spans="3:3">
      <c r="C2669" s="66"/>
    </row>
    <row r="2670" spans="3:3">
      <c r="C2670" s="66"/>
    </row>
    <row r="2671" spans="3:3">
      <c r="C2671" s="66"/>
    </row>
    <row r="2672" spans="3:3">
      <c r="C2672" s="66"/>
    </row>
    <row r="2673" spans="3:3">
      <c r="C2673" s="66"/>
    </row>
    <row r="2674" spans="3:3">
      <c r="C2674" s="66"/>
    </row>
    <row r="2675" spans="3:3">
      <c r="C2675" s="66"/>
    </row>
    <row r="2676" spans="3:3">
      <c r="C2676" s="66"/>
    </row>
    <row r="2677" spans="3:3">
      <c r="C2677" s="66"/>
    </row>
    <row r="2678" spans="3:3">
      <c r="C2678" s="66"/>
    </row>
    <row r="2679" spans="3:3">
      <c r="C2679" s="66"/>
    </row>
    <row r="2680" spans="3:3">
      <c r="C2680" s="66"/>
    </row>
    <row r="2681" spans="3:3">
      <c r="C2681" s="66"/>
    </row>
    <row r="2682" spans="3:3">
      <c r="C2682" s="66"/>
    </row>
    <row r="2683" spans="3:3">
      <c r="C2683" s="66"/>
    </row>
    <row r="2684" spans="3:3">
      <c r="C2684" s="66"/>
    </row>
    <row r="2685" spans="3:3">
      <c r="C2685" s="66"/>
    </row>
    <row r="2686" spans="3:3">
      <c r="C2686" s="66"/>
    </row>
    <row r="2687" spans="3:3">
      <c r="C2687" s="66"/>
    </row>
    <row r="2688" spans="3:3">
      <c r="C2688" s="66"/>
    </row>
    <row r="2689" spans="3:3">
      <c r="C2689" s="66"/>
    </row>
    <row r="2690" spans="3:3">
      <c r="C2690" s="66"/>
    </row>
    <row r="2691" spans="3:3">
      <c r="C2691" s="66"/>
    </row>
    <row r="2692" spans="3:3">
      <c r="C2692" s="66"/>
    </row>
    <row r="2693" spans="3:3">
      <c r="C2693" s="66"/>
    </row>
    <row r="2694" spans="3:3">
      <c r="C2694" s="66"/>
    </row>
    <row r="2695" spans="3:3">
      <c r="C2695" s="66"/>
    </row>
    <row r="2696" spans="3:3">
      <c r="C2696" s="66"/>
    </row>
    <row r="2697" spans="3:3">
      <c r="C2697" s="66"/>
    </row>
    <row r="2698" spans="3:3">
      <c r="C2698" s="66"/>
    </row>
    <row r="2699" spans="3:3">
      <c r="C2699" s="66"/>
    </row>
    <row r="2700" spans="3:3">
      <c r="C2700" s="66"/>
    </row>
    <row r="2701" spans="3:3">
      <c r="C2701" s="66"/>
    </row>
    <row r="2702" spans="3:3">
      <c r="C2702" s="66"/>
    </row>
    <row r="2703" spans="3:3">
      <c r="C2703" s="66"/>
    </row>
    <row r="2704" spans="3:3">
      <c r="C2704" s="66"/>
    </row>
    <row r="2705" spans="3:3">
      <c r="C2705" s="66"/>
    </row>
    <row r="2706" spans="3:3">
      <c r="C2706" s="66"/>
    </row>
    <row r="2707" spans="3:3">
      <c r="C2707" s="66"/>
    </row>
    <row r="2708" spans="3:3">
      <c r="C2708" s="66"/>
    </row>
    <row r="2709" spans="3:3">
      <c r="C2709" s="66"/>
    </row>
    <row r="2710" spans="3:3">
      <c r="C2710" s="66"/>
    </row>
    <row r="2711" spans="3:3">
      <c r="C2711" s="66"/>
    </row>
    <row r="2712" spans="3:3">
      <c r="C2712" s="66"/>
    </row>
    <row r="2713" spans="3:3">
      <c r="C2713" s="66"/>
    </row>
    <row r="2714" spans="3:3">
      <c r="C2714" s="66"/>
    </row>
    <row r="2715" spans="3:3">
      <c r="C2715" s="66"/>
    </row>
    <row r="2716" spans="3:3">
      <c r="C2716" s="66"/>
    </row>
    <row r="2717" spans="3:3">
      <c r="C2717" s="66"/>
    </row>
    <row r="2718" spans="3:3">
      <c r="C2718" s="66"/>
    </row>
    <row r="2719" spans="3:3">
      <c r="C2719" s="66"/>
    </row>
    <row r="2720" spans="3:3">
      <c r="C2720" s="66"/>
    </row>
    <row r="2721" spans="3:3">
      <c r="C2721" s="66"/>
    </row>
    <row r="2722" spans="3:3">
      <c r="C2722" s="66"/>
    </row>
    <row r="2723" spans="3:3">
      <c r="C2723" s="66"/>
    </row>
    <row r="2724" spans="3:3">
      <c r="C2724" s="66"/>
    </row>
    <row r="2725" spans="3:3">
      <c r="C2725" s="66"/>
    </row>
    <row r="2726" spans="3:3">
      <c r="C2726" s="66"/>
    </row>
    <row r="2727" spans="3:3">
      <c r="C2727" s="66"/>
    </row>
    <row r="2728" spans="3:3">
      <c r="C2728" s="66"/>
    </row>
    <row r="2729" spans="3:3">
      <c r="C2729" s="66"/>
    </row>
    <row r="2730" spans="3:3">
      <c r="C2730" s="66"/>
    </row>
    <row r="2731" spans="3:3">
      <c r="C2731" s="66"/>
    </row>
    <row r="2732" spans="3:3">
      <c r="C2732" s="66"/>
    </row>
    <row r="2733" spans="3:3">
      <c r="C2733" s="66"/>
    </row>
    <row r="2734" spans="3:3">
      <c r="C2734" s="66"/>
    </row>
    <row r="2735" spans="3:3">
      <c r="C2735" s="66"/>
    </row>
    <row r="2736" spans="3:3">
      <c r="C2736" s="66"/>
    </row>
    <row r="2737" spans="3:3">
      <c r="C2737" s="66"/>
    </row>
    <row r="2738" spans="3:3">
      <c r="C2738" s="66"/>
    </row>
    <row r="2739" spans="3:3">
      <c r="C2739" s="66"/>
    </row>
    <row r="2740" spans="3:3">
      <c r="C2740" s="66"/>
    </row>
    <row r="2741" spans="3:3">
      <c r="C2741" s="66"/>
    </row>
    <row r="2742" spans="3:3">
      <c r="C2742" s="66"/>
    </row>
    <row r="2743" spans="3:3">
      <c r="C2743" s="66"/>
    </row>
    <row r="2744" spans="3:3">
      <c r="C2744" s="66"/>
    </row>
    <row r="2745" spans="3:3">
      <c r="C2745" s="66"/>
    </row>
    <row r="2746" spans="3:3">
      <c r="C2746" s="66"/>
    </row>
    <row r="2747" spans="3:3">
      <c r="C2747" s="66"/>
    </row>
    <row r="2748" spans="3:3">
      <c r="C2748" s="66"/>
    </row>
    <row r="2749" spans="3:3">
      <c r="C2749" s="66"/>
    </row>
    <row r="2750" spans="3:3">
      <c r="C2750" s="66"/>
    </row>
    <row r="2751" spans="3:3">
      <c r="C2751" s="66"/>
    </row>
    <row r="2752" spans="3:3">
      <c r="C2752" s="66"/>
    </row>
    <row r="2753" spans="3:3">
      <c r="C2753" s="66"/>
    </row>
    <row r="2754" spans="3:3">
      <c r="C2754" s="66"/>
    </row>
    <row r="2755" spans="3:3">
      <c r="C2755" s="66"/>
    </row>
    <row r="2756" spans="3:3">
      <c r="C2756" s="66"/>
    </row>
    <row r="2757" spans="3:3">
      <c r="C2757" s="66"/>
    </row>
    <row r="2758" spans="3:3">
      <c r="C2758" s="66"/>
    </row>
    <row r="2759" spans="3:3">
      <c r="C2759" s="66"/>
    </row>
    <row r="2760" spans="3:3">
      <c r="C2760" s="66"/>
    </row>
    <row r="2761" spans="3:3">
      <c r="C2761" s="66"/>
    </row>
    <row r="2762" spans="3:3">
      <c r="C2762" s="66"/>
    </row>
    <row r="2763" spans="3:3">
      <c r="C2763" s="66"/>
    </row>
    <row r="2764" spans="3:3">
      <c r="C2764" s="66"/>
    </row>
    <row r="2765" spans="3:3">
      <c r="C2765" s="66"/>
    </row>
    <row r="2766" spans="3:3">
      <c r="C2766" s="66"/>
    </row>
    <row r="2767" spans="3:3">
      <c r="C2767" s="66"/>
    </row>
    <row r="2768" spans="3:3">
      <c r="C2768" s="66"/>
    </row>
    <row r="2769" spans="3:3">
      <c r="C2769" s="66"/>
    </row>
    <row r="2770" spans="3:3">
      <c r="C2770" s="66"/>
    </row>
    <row r="2771" spans="3:3">
      <c r="C2771" s="66"/>
    </row>
    <row r="2772" spans="3:3">
      <c r="C2772" s="66"/>
    </row>
    <row r="2773" spans="3:3">
      <c r="C2773" s="66"/>
    </row>
    <row r="2774" spans="3:3">
      <c r="C2774" s="66"/>
    </row>
    <row r="2775" spans="3:3">
      <c r="C2775" s="66"/>
    </row>
    <row r="2776" spans="3:3">
      <c r="C2776" s="66"/>
    </row>
    <row r="2777" spans="3:3">
      <c r="C2777" s="66"/>
    </row>
    <row r="2778" spans="3:3">
      <c r="C2778" s="66"/>
    </row>
    <row r="2779" spans="3:3">
      <c r="C2779" s="66"/>
    </row>
    <row r="2780" spans="3:3">
      <c r="C2780" s="66"/>
    </row>
    <row r="2781" spans="3:3">
      <c r="C2781" s="66"/>
    </row>
    <row r="2782" spans="3:3">
      <c r="C2782" s="66"/>
    </row>
    <row r="2783" spans="3:3">
      <c r="C2783" s="66"/>
    </row>
    <row r="2784" spans="3:3">
      <c r="C2784" s="66"/>
    </row>
    <row r="2785" spans="3:3">
      <c r="C2785" s="66"/>
    </row>
    <row r="2786" spans="3:3">
      <c r="C2786" s="66"/>
    </row>
    <row r="2787" spans="3:3">
      <c r="C2787" s="66"/>
    </row>
    <row r="2788" spans="3:3">
      <c r="C2788" s="66"/>
    </row>
    <row r="2789" spans="3:3">
      <c r="C2789" s="66"/>
    </row>
    <row r="2790" spans="3:3">
      <c r="C2790" s="66"/>
    </row>
    <row r="2791" spans="3:3">
      <c r="C2791" s="66"/>
    </row>
    <row r="2792" spans="3:3">
      <c r="C2792" s="66"/>
    </row>
    <row r="2793" spans="3:3">
      <c r="C2793" s="66"/>
    </row>
    <row r="2794" spans="3:3">
      <c r="C2794" s="66"/>
    </row>
    <row r="2795" spans="3:3">
      <c r="C2795" s="66"/>
    </row>
    <row r="2796" spans="3:3">
      <c r="C2796" s="66"/>
    </row>
    <row r="2797" spans="3:3">
      <c r="C2797" s="66"/>
    </row>
    <row r="2798" spans="3:3">
      <c r="C2798" s="66"/>
    </row>
    <row r="2799" spans="3:3">
      <c r="C2799" s="66"/>
    </row>
    <row r="2800" spans="3:3">
      <c r="C2800" s="66"/>
    </row>
    <row r="2801" spans="3:3">
      <c r="C2801" s="66"/>
    </row>
    <row r="2802" spans="3:3">
      <c r="C2802" s="66"/>
    </row>
    <row r="2803" spans="3:3">
      <c r="C2803" s="66"/>
    </row>
    <row r="2804" spans="3:3">
      <c r="C2804" s="66"/>
    </row>
    <row r="2805" spans="3:3">
      <c r="C2805" s="66"/>
    </row>
    <row r="2806" spans="3:3">
      <c r="C2806" s="66"/>
    </row>
    <row r="2807" spans="3:3">
      <c r="C2807" s="66"/>
    </row>
    <row r="2808" spans="3:3">
      <c r="C2808" s="66"/>
    </row>
    <row r="2809" spans="3:3">
      <c r="C2809" s="66"/>
    </row>
    <row r="2810" spans="3:3">
      <c r="C2810" s="66"/>
    </row>
    <row r="2811" spans="3:3">
      <c r="C2811" s="66"/>
    </row>
    <row r="2812" spans="3:3">
      <c r="C2812" s="66"/>
    </row>
    <row r="2813" spans="3:3">
      <c r="C2813" s="66"/>
    </row>
    <row r="2814" spans="3:3">
      <c r="C2814" s="66"/>
    </row>
    <row r="2815" spans="3:3">
      <c r="C2815" s="66"/>
    </row>
    <row r="2816" spans="3:3">
      <c r="C2816" s="66"/>
    </row>
    <row r="2817" spans="3:3">
      <c r="C2817" s="66"/>
    </row>
    <row r="2818" spans="3:3">
      <c r="C2818" s="66"/>
    </row>
    <row r="2819" spans="3:3">
      <c r="C2819" s="66"/>
    </row>
    <row r="2820" spans="3:3">
      <c r="C2820" s="66"/>
    </row>
    <row r="2821" spans="3:3">
      <c r="C2821" s="66"/>
    </row>
    <row r="2822" spans="3:3">
      <c r="C2822" s="66"/>
    </row>
    <row r="2823" spans="3:3">
      <c r="C2823" s="66"/>
    </row>
    <row r="2824" spans="3:3">
      <c r="C2824" s="66"/>
    </row>
    <row r="2825" spans="3:3">
      <c r="C2825" s="66"/>
    </row>
    <row r="2826" spans="3:3">
      <c r="C2826" s="66"/>
    </row>
    <row r="2827" spans="3:3">
      <c r="C2827" s="66"/>
    </row>
    <row r="2828" spans="3:3">
      <c r="C2828" s="66"/>
    </row>
    <row r="2829" spans="3:3">
      <c r="C2829" s="66"/>
    </row>
    <row r="2830" spans="3:3">
      <c r="C2830" s="66"/>
    </row>
    <row r="2831" spans="3:3">
      <c r="C2831" s="66"/>
    </row>
    <row r="2832" spans="3:3">
      <c r="C2832" s="66"/>
    </row>
    <row r="2833" spans="3:3">
      <c r="C2833" s="66"/>
    </row>
    <row r="2834" spans="3:3">
      <c r="C2834" s="66"/>
    </row>
    <row r="2835" spans="3:3">
      <c r="C2835" s="66"/>
    </row>
    <row r="2836" spans="3:3">
      <c r="C2836" s="66"/>
    </row>
    <row r="2837" spans="3:3">
      <c r="C2837" s="66"/>
    </row>
    <row r="2838" spans="3:3">
      <c r="C2838" s="66"/>
    </row>
    <row r="2839" spans="3:3">
      <c r="C2839" s="66"/>
    </row>
    <row r="2840" spans="3:3">
      <c r="C2840" s="66"/>
    </row>
    <row r="2841" spans="3:3">
      <c r="C2841" s="66"/>
    </row>
    <row r="2842" spans="3:3">
      <c r="C2842" s="66"/>
    </row>
    <row r="2843" spans="3:3">
      <c r="C2843" s="66"/>
    </row>
    <row r="2844" spans="3:3">
      <c r="C2844" s="66"/>
    </row>
    <row r="2845" spans="3:3">
      <c r="C2845" s="66"/>
    </row>
    <row r="2846" spans="3:3">
      <c r="C2846" s="66"/>
    </row>
    <row r="2847" spans="3:3">
      <c r="C2847" s="66"/>
    </row>
    <row r="2848" spans="3:3">
      <c r="C2848" s="66"/>
    </row>
    <row r="2849" spans="3:3">
      <c r="C2849" s="66"/>
    </row>
    <row r="2850" spans="3:3">
      <c r="C2850" s="66"/>
    </row>
    <row r="2851" spans="3:3">
      <c r="C2851" s="66"/>
    </row>
    <row r="2852" spans="3:3">
      <c r="C2852" s="66"/>
    </row>
    <row r="2853" spans="3:3">
      <c r="C2853" s="66"/>
    </row>
    <row r="2854" spans="3:3">
      <c r="C2854" s="66"/>
    </row>
    <row r="2855" spans="3:3">
      <c r="C2855" s="66"/>
    </row>
    <row r="2856" spans="3:3">
      <c r="C2856" s="66"/>
    </row>
    <row r="2857" spans="3:3">
      <c r="C2857" s="66"/>
    </row>
    <row r="2858" spans="3:3">
      <c r="C2858" s="66"/>
    </row>
    <row r="2859" spans="3:3">
      <c r="C2859" s="66"/>
    </row>
    <row r="2860" spans="3:3">
      <c r="C2860" s="66"/>
    </row>
    <row r="2861" spans="3:3">
      <c r="C2861" s="66"/>
    </row>
    <row r="2862" spans="3:3">
      <c r="C2862" s="66"/>
    </row>
    <row r="2863" spans="3:3">
      <c r="C2863" s="66"/>
    </row>
    <row r="2864" spans="3:3">
      <c r="C2864" s="66"/>
    </row>
    <row r="2865" spans="3:3">
      <c r="C2865" s="66"/>
    </row>
    <row r="2866" spans="3:3">
      <c r="C2866" s="66"/>
    </row>
    <row r="2867" spans="3:3">
      <c r="C2867" s="66"/>
    </row>
    <row r="2868" spans="3:3">
      <c r="C2868" s="66"/>
    </row>
    <row r="2869" spans="3:3">
      <c r="C2869" s="66"/>
    </row>
    <row r="2870" spans="3:3">
      <c r="C2870" s="66"/>
    </row>
    <row r="2871" spans="3:3">
      <c r="C2871" s="66"/>
    </row>
    <row r="2872" spans="3:3">
      <c r="C2872" s="66"/>
    </row>
    <row r="2873" spans="3:3">
      <c r="C2873" s="66"/>
    </row>
    <row r="2874" spans="3:3">
      <c r="C2874" s="66"/>
    </row>
    <row r="2875" spans="3:3">
      <c r="C2875" s="66"/>
    </row>
    <row r="2876" spans="3:3">
      <c r="C2876" s="66"/>
    </row>
    <row r="2877" spans="3:3">
      <c r="C2877" s="66"/>
    </row>
    <row r="2878" spans="3:3">
      <c r="C2878" s="66"/>
    </row>
    <row r="2879" spans="3:3">
      <c r="C2879" s="66"/>
    </row>
    <row r="2880" spans="3:3">
      <c r="C2880" s="66"/>
    </row>
    <row r="2881" spans="3:3">
      <c r="C2881" s="66"/>
    </row>
    <row r="2882" spans="3:3">
      <c r="C2882" s="66"/>
    </row>
    <row r="2883" spans="3:3">
      <c r="C2883" s="66"/>
    </row>
    <row r="2884" spans="3:3">
      <c r="C2884" s="66"/>
    </row>
    <row r="2885" spans="3:3">
      <c r="C2885" s="66"/>
    </row>
    <row r="2886" spans="3:3">
      <c r="C2886" s="66"/>
    </row>
    <row r="2887" spans="3:3">
      <c r="C2887" s="66"/>
    </row>
    <row r="2888" spans="3:3">
      <c r="C2888" s="66"/>
    </row>
    <row r="2889" spans="3:3">
      <c r="C2889" s="66"/>
    </row>
    <row r="2890" spans="3:3">
      <c r="C2890" s="66"/>
    </row>
    <row r="2891" spans="3:3">
      <c r="C2891" s="66"/>
    </row>
    <row r="2892" spans="3:3">
      <c r="C2892" s="66"/>
    </row>
    <row r="2893" spans="3:3">
      <c r="C2893" s="66"/>
    </row>
    <row r="2894" spans="3:3">
      <c r="C2894" s="66"/>
    </row>
    <row r="2895" spans="3:3">
      <c r="C2895" s="66"/>
    </row>
    <row r="2896" spans="3:3">
      <c r="C2896" s="66"/>
    </row>
    <row r="2897" spans="3:3">
      <c r="C2897" s="66"/>
    </row>
    <row r="2898" spans="3:3">
      <c r="C2898" s="66"/>
    </row>
    <row r="2899" spans="3:3">
      <c r="C2899" s="66"/>
    </row>
    <row r="2900" spans="3:3">
      <c r="C2900" s="66"/>
    </row>
    <row r="2901" spans="3:3">
      <c r="C2901" s="66"/>
    </row>
    <row r="2902" spans="3:3">
      <c r="C2902" s="66"/>
    </row>
    <row r="2903" spans="3:3">
      <c r="C2903" s="66"/>
    </row>
    <row r="2904" spans="3:3">
      <c r="C2904" s="66"/>
    </row>
    <row r="2905" spans="3:3">
      <c r="C2905" s="66"/>
    </row>
    <row r="2906" spans="3:3">
      <c r="C2906" s="66"/>
    </row>
    <row r="2907" spans="3:3">
      <c r="C2907" s="66"/>
    </row>
    <row r="2908" spans="3:3">
      <c r="C2908" s="66"/>
    </row>
    <row r="2909" spans="3:3">
      <c r="C2909" s="66"/>
    </row>
    <row r="2910" spans="3:3">
      <c r="C2910" s="66"/>
    </row>
    <row r="2911" spans="3:3">
      <c r="C2911" s="66"/>
    </row>
    <row r="2912" spans="3:3">
      <c r="C2912" s="66"/>
    </row>
    <row r="2913" spans="3:3">
      <c r="C2913" s="66"/>
    </row>
    <row r="2914" spans="3:3">
      <c r="C2914" s="66"/>
    </row>
    <row r="2915" spans="3:3">
      <c r="C2915" s="66"/>
    </row>
    <row r="2916" spans="3:3">
      <c r="C2916" s="66"/>
    </row>
    <row r="2917" spans="3:3">
      <c r="C2917" s="66"/>
    </row>
    <row r="2918" spans="3:3">
      <c r="C2918" s="66"/>
    </row>
    <row r="2919" spans="3:3">
      <c r="C2919" s="66"/>
    </row>
    <row r="2920" spans="3:3">
      <c r="C2920" s="66"/>
    </row>
    <row r="2921" spans="3:3">
      <c r="C2921" s="66"/>
    </row>
    <row r="2922" spans="3:3">
      <c r="C2922" s="66"/>
    </row>
    <row r="2923" spans="3:3">
      <c r="C2923" s="66"/>
    </row>
    <row r="2924" spans="3:3">
      <c r="C2924" s="66"/>
    </row>
    <row r="2925" spans="3:3">
      <c r="C2925" s="66"/>
    </row>
    <row r="2926" spans="3:3">
      <c r="C2926" s="66"/>
    </row>
    <row r="2927" spans="3:3">
      <c r="C2927" s="66"/>
    </row>
    <row r="2928" spans="3:3">
      <c r="C2928" s="66"/>
    </row>
    <row r="2929" spans="3:3">
      <c r="C2929" s="66"/>
    </row>
    <row r="2930" spans="3:3">
      <c r="C2930" s="66"/>
    </row>
    <row r="2931" spans="3:3">
      <c r="C2931" s="66"/>
    </row>
    <row r="2932" spans="3:3">
      <c r="C2932" s="66"/>
    </row>
    <row r="2933" spans="3:3">
      <c r="C2933" s="66"/>
    </row>
    <row r="2934" spans="3:3">
      <c r="C2934" s="66"/>
    </row>
    <row r="2935" spans="3:3">
      <c r="C2935" s="66"/>
    </row>
    <row r="2936" spans="3:3">
      <c r="C2936" s="66"/>
    </row>
    <row r="2937" spans="3:3">
      <c r="C2937" s="66"/>
    </row>
    <row r="2938" spans="3:3">
      <c r="C2938" s="66"/>
    </row>
    <row r="2939" spans="3:3">
      <c r="C2939" s="66"/>
    </row>
    <row r="2940" spans="3:3">
      <c r="C2940" s="66"/>
    </row>
    <row r="2941" spans="3:3">
      <c r="C2941" s="66"/>
    </row>
    <row r="2942" spans="3:3">
      <c r="C2942" s="66"/>
    </row>
    <row r="2943" spans="3:3">
      <c r="C2943" s="66"/>
    </row>
    <row r="2944" spans="3:3">
      <c r="C2944" s="66"/>
    </row>
    <row r="2945" spans="3:3">
      <c r="C2945" s="66"/>
    </row>
    <row r="2946" spans="3:3">
      <c r="C2946" s="66"/>
    </row>
    <row r="2947" spans="3:3">
      <c r="C2947" s="66"/>
    </row>
    <row r="2948" spans="3:3">
      <c r="C2948" s="66"/>
    </row>
    <row r="2949" spans="3:3">
      <c r="C2949" s="66"/>
    </row>
    <row r="2950" spans="3:3">
      <c r="C2950" s="66"/>
    </row>
    <row r="2951" spans="3:3">
      <c r="C2951" s="66"/>
    </row>
    <row r="2952" spans="3:3">
      <c r="C2952" s="66"/>
    </row>
    <row r="2953" spans="3:3">
      <c r="C2953" s="66"/>
    </row>
    <row r="2954" spans="3:3">
      <c r="C2954" s="66"/>
    </row>
    <row r="2955" spans="3:3">
      <c r="C2955" s="66"/>
    </row>
    <row r="2956" spans="3:3">
      <c r="C2956" s="66"/>
    </row>
    <row r="2957" spans="3:3">
      <c r="C2957" s="66"/>
    </row>
    <row r="2958" spans="3:3">
      <c r="C2958" s="66"/>
    </row>
    <row r="2959" spans="3:3">
      <c r="C2959" s="66"/>
    </row>
    <row r="2960" spans="3:3">
      <c r="C2960" s="66"/>
    </row>
    <row r="2961" spans="3:3">
      <c r="C2961" s="66"/>
    </row>
    <row r="2962" spans="3:3">
      <c r="C2962" s="66"/>
    </row>
    <row r="2963" spans="3:3">
      <c r="C2963" s="66"/>
    </row>
    <row r="2964" spans="3:3">
      <c r="C2964" s="66"/>
    </row>
    <row r="2965" spans="3:3">
      <c r="C2965" s="66"/>
    </row>
    <row r="2966" spans="3:3">
      <c r="C2966" s="66"/>
    </row>
    <row r="2967" spans="3:3">
      <c r="C2967" s="66"/>
    </row>
    <row r="2968" spans="3:3">
      <c r="C2968" s="66"/>
    </row>
    <row r="2969" spans="3:3">
      <c r="C2969" s="66"/>
    </row>
    <row r="2970" spans="3:3">
      <c r="C2970" s="66"/>
    </row>
    <row r="2971" spans="3:3">
      <c r="C2971" s="66"/>
    </row>
    <row r="2972" spans="3:3">
      <c r="C2972" s="66"/>
    </row>
    <row r="2973" spans="3:3">
      <c r="C2973" s="66"/>
    </row>
    <row r="2974" spans="3:3">
      <c r="C2974" s="66"/>
    </row>
    <row r="2975" spans="3:3">
      <c r="C2975" s="66"/>
    </row>
    <row r="2976" spans="3:3">
      <c r="C2976" s="66"/>
    </row>
    <row r="2977" spans="3:3">
      <c r="C2977" s="66"/>
    </row>
    <row r="2978" spans="3:3">
      <c r="C2978" s="66"/>
    </row>
    <row r="2979" spans="3:3">
      <c r="C2979" s="66"/>
    </row>
    <row r="2980" spans="3:3">
      <c r="C2980" s="66"/>
    </row>
    <row r="2981" spans="3:3">
      <c r="C2981" s="66"/>
    </row>
    <row r="2982" spans="3:3">
      <c r="C2982" s="66"/>
    </row>
    <row r="2983" spans="3:3">
      <c r="C2983" s="66"/>
    </row>
    <row r="2984" spans="3:3">
      <c r="C2984" s="66"/>
    </row>
    <row r="2985" spans="3:3">
      <c r="C2985" s="66"/>
    </row>
    <row r="2986" spans="3:3">
      <c r="C2986" s="66"/>
    </row>
    <row r="2987" spans="3:3">
      <c r="C2987" s="66"/>
    </row>
    <row r="2988" spans="3:3">
      <c r="C2988" s="66"/>
    </row>
    <row r="2989" spans="3:3">
      <c r="C2989" s="66"/>
    </row>
    <row r="2990" spans="3:3">
      <c r="C2990" s="66"/>
    </row>
    <row r="2991" spans="3:3">
      <c r="C2991" s="66"/>
    </row>
    <row r="2992" spans="3:3">
      <c r="C2992" s="66"/>
    </row>
    <row r="2993" spans="3:3">
      <c r="C2993" s="66"/>
    </row>
    <row r="2994" spans="3:3">
      <c r="C2994" s="66"/>
    </row>
    <row r="2995" spans="3:3">
      <c r="C2995" s="66"/>
    </row>
    <row r="2996" spans="3:3">
      <c r="C2996" s="66"/>
    </row>
    <row r="2997" spans="3:3">
      <c r="C2997" s="66"/>
    </row>
    <row r="2998" spans="3:3">
      <c r="C2998" s="66"/>
    </row>
    <row r="2999" spans="3:3">
      <c r="C2999" s="66"/>
    </row>
    <row r="3000" spans="3:3">
      <c r="C3000" s="66"/>
    </row>
    <row r="3001" spans="3:3">
      <c r="C3001" s="66"/>
    </row>
    <row r="3002" spans="3:3">
      <c r="C3002" s="66"/>
    </row>
    <row r="3003" spans="3:3">
      <c r="C3003" s="66"/>
    </row>
    <row r="3004" spans="3:3">
      <c r="C3004" s="66"/>
    </row>
    <row r="3005" spans="3:3">
      <c r="C3005" s="66"/>
    </row>
    <row r="3006" spans="3:3">
      <c r="C3006" s="66"/>
    </row>
    <row r="3007" spans="3:3">
      <c r="C3007" s="66"/>
    </row>
    <row r="3008" spans="3:3">
      <c r="C3008" s="66"/>
    </row>
    <row r="3009" spans="3:3">
      <c r="C3009" s="66"/>
    </row>
    <row r="3010" spans="3:3">
      <c r="C3010" s="66"/>
    </row>
    <row r="3011" spans="3:3">
      <c r="C3011" s="66"/>
    </row>
    <row r="3012" spans="3:3">
      <c r="C3012" s="66"/>
    </row>
    <row r="3013" spans="3:3">
      <c r="C3013" s="66"/>
    </row>
    <row r="3014" spans="3:3">
      <c r="C3014" s="66"/>
    </row>
    <row r="3015" spans="3:3">
      <c r="C3015" s="66"/>
    </row>
    <row r="3016" spans="3:3">
      <c r="C3016" s="66"/>
    </row>
    <row r="3017" spans="3:3">
      <c r="C3017" s="66"/>
    </row>
    <row r="3018" spans="3:3">
      <c r="C3018" s="66"/>
    </row>
    <row r="3019" spans="3:3">
      <c r="C3019" s="66"/>
    </row>
    <row r="3020" spans="3:3">
      <c r="C3020" s="66"/>
    </row>
    <row r="3021" spans="3:3">
      <c r="C3021" s="66"/>
    </row>
    <row r="3022" spans="3:3">
      <c r="C3022" s="66"/>
    </row>
    <row r="3023" spans="3:3">
      <c r="C3023" s="66"/>
    </row>
    <row r="3024" spans="3:3">
      <c r="C3024" s="66"/>
    </row>
    <row r="3025" spans="3:3">
      <c r="C3025" s="66"/>
    </row>
    <row r="3026" spans="3:3">
      <c r="C3026" s="66"/>
    </row>
    <row r="3027" spans="3:3">
      <c r="C3027" s="66"/>
    </row>
    <row r="3028" spans="3:3">
      <c r="C3028" s="66"/>
    </row>
    <row r="3029" spans="3:3">
      <c r="C3029" s="66"/>
    </row>
    <row r="3030" spans="3:3">
      <c r="C3030" s="66"/>
    </row>
    <row r="3031" spans="3:3">
      <c r="C3031" s="66"/>
    </row>
    <row r="3032" spans="3:3">
      <c r="C3032" s="66"/>
    </row>
    <row r="3033" spans="3:3">
      <c r="C3033" s="66"/>
    </row>
    <row r="3034" spans="3:3">
      <c r="C3034" s="66"/>
    </row>
    <row r="3035" spans="3:3">
      <c r="C3035" s="66"/>
    </row>
    <row r="3036" spans="3:3">
      <c r="C3036" s="66"/>
    </row>
    <row r="3037" spans="3:3">
      <c r="C3037" s="66"/>
    </row>
    <row r="3038" spans="3:3">
      <c r="C3038" s="66"/>
    </row>
    <row r="3039" spans="3:3">
      <c r="C3039" s="66"/>
    </row>
    <row r="3040" spans="3:3">
      <c r="C3040" s="66"/>
    </row>
    <row r="3041" spans="3:3">
      <c r="C3041" s="66"/>
    </row>
    <row r="3042" spans="3:3">
      <c r="C3042" s="66"/>
    </row>
    <row r="3043" spans="3:3">
      <c r="C3043" s="66"/>
    </row>
    <row r="3044" spans="3:3">
      <c r="C3044" s="66"/>
    </row>
    <row r="3045" spans="3:3">
      <c r="C3045" s="66"/>
    </row>
    <row r="3046" spans="3:3">
      <c r="C3046" s="66"/>
    </row>
    <row r="3047" spans="3:3">
      <c r="C3047" s="66"/>
    </row>
    <row r="3048" spans="3:3">
      <c r="C3048" s="66"/>
    </row>
    <row r="3049" spans="3:3">
      <c r="C3049" s="66"/>
    </row>
    <row r="3050" spans="3:3">
      <c r="C3050" s="66"/>
    </row>
    <row r="3051" spans="3:3">
      <c r="C3051" s="66"/>
    </row>
    <row r="3052" spans="3:3">
      <c r="C3052" s="66"/>
    </row>
    <row r="3053" spans="3:3">
      <c r="C3053" s="66"/>
    </row>
    <row r="3054" spans="3:3">
      <c r="C3054" s="66"/>
    </row>
    <row r="3055" spans="3:3">
      <c r="C3055" s="66"/>
    </row>
    <row r="3056" spans="3:3">
      <c r="C3056" s="66"/>
    </row>
    <row r="3057" spans="3:3">
      <c r="C3057" s="66"/>
    </row>
    <row r="3058" spans="3:3">
      <c r="C3058" s="66"/>
    </row>
    <row r="3059" spans="3:3">
      <c r="C3059" s="66"/>
    </row>
    <row r="3060" spans="3:3">
      <c r="C3060" s="66"/>
    </row>
    <row r="3061" spans="3:3">
      <c r="C3061" s="66"/>
    </row>
    <row r="3062" spans="3:3">
      <c r="C3062" s="66"/>
    </row>
    <row r="3063" spans="3:3">
      <c r="C3063" s="66"/>
    </row>
    <row r="3064" spans="3:3">
      <c r="C3064" s="66"/>
    </row>
    <row r="3065" spans="3:3">
      <c r="C3065" s="66"/>
    </row>
    <row r="3066" spans="3:3">
      <c r="C3066" s="66"/>
    </row>
    <row r="3067" spans="3:3">
      <c r="C3067" s="66"/>
    </row>
    <row r="3068" spans="3:3">
      <c r="C3068" s="66"/>
    </row>
    <row r="3069" spans="3:3">
      <c r="C3069" s="66"/>
    </row>
    <row r="3070" spans="3:3">
      <c r="C3070" s="66"/>
    </row>
    <row r="3071" spans="3:3">
      <c r="C3071" s="66"/>
    </row>
    <row r="3072" spans="3:3">
      <c r="C3072" s="66"/>
    </row>
    <row r="3073" spans="3:3">
      <c r="C3073" s="66"/>
    </row>
    <row r="3074" spans="3:3">
      <c r="C3074" s="66"/>
    </row>
    <row r="3075" spans="3:3">
      <c r="C3075" s="66"/>
    </row>
    <row r="3076" spans="3:3">
      <c r="C3076" s="66"/>
    </row>
    <row r="3077" spans="3:3">
      <c r="C3077" s="66"/>
    </row>
    <row r="3078" spans="3:3">
      <c r="C3078" s="66"/>
    </row>
    <row r="3079" spans="3:3">
      <c r="C3079" s="66"/>
    </row>
    <row r="3080" spans="3:3">
      <c r="C3080" s="66"/>
    </row>
    <row r="3081" spans="3:3">
      <c r="C3081" s="66"/>
    </row>
    <row r="3082" spans="3:3">
      <c r="C3082" s="66"/>
    </row>
    <row r="3083" spans="3:3">
      <c r="C3083" s="66"/>
    </row>
    <row r="3084" spans="3:3">
      <c r="C3084" s="66"/>
    </row>
    <row r="3085" spans="3:3">
      <c r="C3085" s="66"/>
    </row>
    <row r="3086" spans="3:3">
      <c r="C3086" s="66"/>
    </row>
    <row r="3087" spans="3:3">
      <c r="C3087" s="66"/>
    </row>
    <row r="3088" spans="3:3">
      <c r="C3088" s="66"/>
    </row>
    <row r="3089" spans="3:3">
      <c r="C3089" s="66"/>
    </row>
    <row r="3090" spans="3:3">
      <c r="C3090" s="66"/>
    </row>
    <row r="3091" spans="3:3">
      <c r="C3091" s="66"/>
    </row>
    <row r="3092" spans="3:3">
      <c r="C3092" s="66"/>
    </row>
    <row r="3093" spans="3:3">
      <c r="C3093" s="66"/>
    </row>
    <row r="3094" spans="3:3">
      <c r="C3094" s="66"/>
    </row>
    <row r="3095" spans="3:3">
      <c r="C3095" s="66"/>
    </row>
    <row r="3096" spans="3:3">
      <c r="C3096" s="66"/>
    </row>
    <row r="3097" spans="3:3">
      <c r="C3097" s="66"/>
    </row>
    <row r="3098" spans="3:3">
      <c r="C3098" s="66"/>
    </row>
    <row r="3099" spans="3:3">
      <c r="C3099" s="66"/>
    </row>
    <row r="3100" spans="3:3">
      <c r="C3100" s="66"/>
    </row>
    <row r="3101" spans="3:3">
      <c r="C3101" s="66"/>
    </row>
    <row r="3102" spans="3:3">
      <c r="C3102" s="66"/>
    </row>
    <row r="3103" spans="3:3">
      <c r="C3103" s="66"/>
    </row>
    <row r="3104" spans="3:3">
      <c r="C3104" s="66"/>
    </row>
    <row r="3105" spans="3:3">
      <c r="C3105" s="66"/>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65" workbookViewId="0"/>
  </sheetViews>
  <sheetFormatPr defaultColWidth="8.88671875" defaultRowHeight="15"/>
  <cols>
    <col min="1" max="1" width="2.77734375" style="340" customWidth="1"/>
    <col min="2" max="2" width="7.5546875" style="340" bestFit="1" customWidth="1"/>
    <col min="3" max="3" width="1.88671875" style="340" customWidth="1"/>
    <col min="4" max="5" width="12.77734375" style="340" customWidth="1"/>
    <col min="6" max="6" width="25.77734375" style="340" customWidth="1"/>
    <col min="7" max="7" width="13.5546875" style="340" bestFit="1" customWidth="1"/>
    <col min="8" max="8" width="12.77734375" style="340" customWidth="1"/>
    <col min="9" max="9" width="13.5546875" style="340" bestFit="1" customWidth="1"/>
    <col min="10" max="10" width="5.77734375" style="340" customWidth="1"/>
    <col min="11" max="16384" width="8.88671875" style="340"/>
  </cols>
  <sheetData>
    <row r="1" spans="1:11" ht="20.25">
      <c r="A1" s="74" t="s">
        <v>423</v>
      </c>
      <c r="J1" s="911" t="s">
        <v>1534</v>
      </c>
    </row>
    <row r="2" spans="1:11">
      <c r="A2" s="215"/>
      <c r="J2" s="911"/>
    </row>
    <row r="3" spans="1:11">
      <c r="A3" s="215"/>
      <c r="J3" s="911"/>
    </row>
    <row r="4" spans="1:11" ht="18">
      <c r="A4" s="1721" t="s">
        <v>403</v>
      </c>
      <c r="B4" s="1733"/>
      <c r="C4" s="1733"/>
      <c r="D4" s="1733"/>
      <c r="E4" s="1733"/>
      <c r="F4" s="1733"/>
      <c r="G4" s="1733"/>
      <c r="H4" s="1733"/>
      <c r="I4" s="1733"/>
      <c r="J4" s="1733"/>
    </row>
    <row r="5" spans="1:11" ht="18">
      <c r="A5" s="1721" t="s">
        <v>449</v>
      </c>
      <c r="B5" s="1733"/>
      <c r="C5" s="1733"/>
      <c r="D5" s="1733"/>
      <c r="E5" s="1733"/>
      <c r="F5" s="1733"/>
      <c r="G5" s="1733"/>
      <c r="H5" s="1733"/>
      <c r="I5" s="1733"/>
      <c r="J5" s="1733"/>
    </row>
    <row r="6" spans="1:11">
      <c r="A6" s="1734" t="str">
        <f>+'Actual Net Rev Req'!$C$4</f>
        <v>For the 12 months ended - December 31, 2011</v>
      </c>
      <c r="B6" s="1723"/>
      <c r="C6" s="1723"/>
      <c r="D6" s="1723"/>
      <c r="E6" s="1723"/>
      <c r="F6" s="1723"/>
      <c r="G6" s="1723"/>
      <c r="H6" s="1723"/>
      <c r="I6" s="1723"/>
      <c r="J6" s="1723"/>
      <c r="K6" s="10"/>
    </row>
    <row r="7" spans="1:11">
      <c r="B7" s="87" t="s">
        <v>1008</v>
      </c>
      <c r="C7" s="453"/>
      <c r="D7" s="453"/>
      <c r="E7" s="453"/>
      <c r="F7" s="453"/>
      <c r="G7" s="88" t="s">
        <v>1544</v>
      </c>
      <c r="H7" s="88" t="s">
        <v>1545</v>
      </c>
      <c r="I7" s="88" t="s">
        <v>1077</v>
      </c>
      <c r="J7" s="453"/>
      <c r="K7" s="453"/>
    </row>
    <row r="8" spans="1:11">
      <c r="B8" s="76">
        <v>1</v>
      </c>
      <c r="C8" s="10" t="s">
        <v>1266</v>
      </c>
      <c r="D8" s="10"/>
      <c r="E8" s="10"/>
      <c r="F8" s="10"/>
      <c r="G8" s="10"/>
      <c r="H8" s="10"/>
      <c r="I8" s="10"/>
      <c r="J8" s="10"/>
      <c r="K8" s="10"/>
    </row>
    <row r="9" spans="1:11">
      <c r="B9" s="76">
        <f>B8+1</f>
        <v>2</v>
      </c>
      <c r="C9" s="10"/>
      <c r="D9" s="10" t="s">
        <v>586</v>
      </c>
      <c r="E9" s="10"/>
      <c r="F9" s="912" t="s">
        <v>683</v>
      </c>
      <c r="G9" s="1198">
        <f>+'A-5 (WEN ADIT)'!I15</f>
        <v>9148269.2899999991</v>
      </c>
      <c r="H9" s="1226">
        <f>'A-7 (WES ADIT)'!I15</f>
        <v>19980224.329999998</v>
      </c>
      <c r="I9" s="1074">
        <f>SUM(G9:H9)</f>
        <v>29128493.619999997</v>
      </c>
      <c r="J9" s="453"/>
      <c r="K9" s="453"/>
    </row>
    <row r="10" spans="1:11">
      <c r="B10" s="76">
        <f>B9+1</f>
        <v>3</v>
      </c>
      <c r="C10" s="10"/>
      <c r="D10" s="77" t="s">
        <v>1077</v>
      </c>
      <c r="E10" s="10"/>
      <c r="F10" s="10"/>
      <c r="G10" s="1074">
        <f>+G9</f>
        <v>9148269.2899999991</v>
      </c>
      <c r="H10" s="1074">
        <f>+H9</f>
        <v>19980224.329999998</v>
      </c>
      <c r="I10" s="1074">
        <f>SUM(I9:I9)</f>
        <v>29128493.619999997</v>
      </c>
      <c r="J10" s="10"/>
      <c r="K10" s="10"/>
    </row>
    <row r="11" spans="1:11">
      <c r="B11" s="76"/>
      <c r="C11" s="10"/>
      <c r="D11" s="77"/>
      <c r="E11" s="10"/>
      <c r="F11" s="10"/>
      <c r="G11" s="78"/>
      <c r="H11" s="78"/>
      <c r="I11" s="10"/>
      <c r="J11" s="10"/>
      <c r="K11" s="10"/>
    </row>
    <row r="12" spans="1:11">
      <c r="B12" s="76">
        <v>4</v>
      </c>
      <c r="C12" s="10"/>
      <c r="D12" s="10" t="s">
        <v>587</v>
      </c>
      <c r="E12" s="10"/>
      <c r="F12" s="913" t="s">
        <v>685</v>
      </c>
      <c r="G12" s="1003">
        <f>GP</f>
        <v>0.15390127312612262</v>
      </c>
      <c r="H12" s="1003">
        <f>GP</f>
        <v>0.15390127312612262</v>
      </c>
      <c r="I12" s="10"/>
      <c r="J12" s="10"/>
      <c r="K12" s="10"/>
    </row>
    <row r="13" spans="1:11">
      <c r="B13" s="76"/>
      <c r="C13" s="10"/>
      <c r="D13" s="10"/>
      <c r="E13" s="10"/>
      <c r="F13" s="10"/>
      <c r="G13" s="79"/>
      <c r="H13" s="79"/>
      <c r="I13" s="10"/>
      <c r="J13" s="10"/>
      <c r="K13" s="10"/>
    </row>
    <row r="14" spans="1:11">
      <c r="B14" s="76">
        <v>5</v>
      </c>
      <c r="C14" s="10"/>
      <c r="D14" s="10" t="s">
        <v>450</v>
      </c>
      <c r="E14" s="10"/>
      <c r="F14" s="514" t="s">
        <v>588</v>
      </c>
      <c r="G14" s="1074">
        <f>+G10*G12</f>
        <v>1407930.2906316097</v>
      </c>
      <c r="H14" s="1074">
        <f>+H12*H10</f>
        <v>3074981.96173253</v>
      </c>
      <c r="I14" s="1074">
        <f>SUM(G14:H14)</f>
        <v>4482912.25236414</v>
      </c>
      <c r="J14" s="10"/>
      <c r="K14" s="10"/>
    </row>
    <row r="15" spans="1:11">
      <c r="B15" s="76"/>
      <c r="C15" s="10"/>
      <c r="D15" s="10"/>
      <c r="E15" s="10"/>
      <c r="F15" s="10"/>
      <c r="G15" s="10"/>
      <c r="H15" s="10"/>
      <c r="I15" s="10"/>
      <c r="J15" s="10"/>
      <c r="K15" s="10"/>
    </row>
    <row r="16" spans="1:11">
      <c r="B16" s="76">
        <v>6</v>
      </c>
      <c r="C16" s="10" t="s">
        <v>451</v>
      </c>
      <c r="D16" s="10"/>
      <c r="E16" s="10"/>
      <c r="F16" s="912" t="s">
        <v>684</v>
      </c>
      <c r="G16" s="1003">
        <f>'Actual Gross Rev'!L237</f>
        <v>8.9195695927003257E-2</v>
      </c>
      <c r="H16" s="1003">
        <f>'Actual Gross Rev'!L237</f>
        <v>8.9195695927003257E-2</v>
      </c>
      <c r="I16" s="10"/>
      <c r="J16" s="10"/>
      <c r="K16" s="10"/>
    </row>
    <row r="17" spans="1:11">
      <c r="A17" s="373"/>
      <c r="B17" s="76"/>
      <c r="C17" s="10"/>
      <c r="D17" s="10"/>
      <c r="E17" s="10"/>
      <c r="F17" s="10"/>
      <c r="G17" s="79"/>
      <c r="H17" s="79"/>
      <c r="I17" s="10"/>
      <c r="J17" s="10"/>
      <c r="K17" s="10"/>
    </row>
    <row r="18" spans="1:11">
      <c r="A18" s="373"/>
      <c r="B18" s="76">
        <v>7</v>
      </c>
      <c r="C18" s="10" t="s">
        <v>1267</v>
      </c>
      <c r="D18" s="10"/>
      <c r="E18" s="10"/>
      <c r="F18" s="514" t="s">
        <v>589</v>
      </c>
      <c r="G18" s="1074">
        <f>+G14*G16</f>
        <v>125581.32208959438</v>
      </c>
      <c r="H18" s="1074">
        <f>+H16*H14</f>
        <v>274275.1560397147</v>
      </c>
      <c r="I18" s="1074">
        <f>SUM(G18:H18)</f>
        <v>399856.47812930908</v>
      </c>
      <c r="J18" s="10"/>
      <c r="K18" s="10"/>
    </row>
    <row r="19" spans="1:11">
      <c r="A19" s="373"/>
      <c r="B19" s="76"/>
      <c r="C19" s="10"/>
      <c r="D19" s="10"/>
      <c r="E19" s="10"/>
      <c r="F19" s="10"/>
      <c r="G19" s="78"/>
      <c r="H19" s="78"/>
      <c r="I19" s="10"/>
      <c r="J19" s="10"/>
      <c r="K19" s="10"/>
    </row>
    <row r="20" spans="1:11">
      <c r="A20" s="373"/>
      <c r="B20" s="76">
        <v>8</v>
      </c>
      <c r="C20" s="10" t="s">
        <v>452</v>
      </c>
      <c r="D20" s="10"/>
      <c r="E20" s="10"/>
      <c r="F20" s="912" t="s">
        <v>686</v>
      </c>
      <c r="G20" s="1003">
        <f>'Actual Gross Rev'!G111</f>
        <v>0.43559832165467866</v>
      </c>
      <c r="H20" s="1003">
        <f>'Actual Gross Rev'!G111</f>
        <v>0.43559832165467866</v>
      </c>
      <c r="I20" s="10"/>
      <c r="J20" s="10"/>
      <c r="K20" s="10"/>
    </row>
    <row r="21" spans="1:11">
      <c r="A21" s="373"/>
      <c r="B21" s="76"/>
      <c r="C21" s="10"/>
      <c r="D21" s="10"/>
      <c r="E21" s="10"/>
      <c r="F21" s="10"/>
      <c r="G21" s="79"/>
      <c r="H21" s="79"/>
      <c r="I21" s="10"/>
      <c r="J21" s="10"/>
      <c r="K21" s="10"/>
    </row>
    <row r="22" spans="1:11">
      <c r="A22" s="373"/>
      <c r="B22" s="76">
        <v>9</v>
      </c>
      <c r="C22" s="10" t="s">
        <v>1120</v>
      </c>
      <c r="D22" s="10"/>
      <c r="E22" s="10"/>
      <c r="F22" s="514" t="s">
        <v>590</v>
      </c>
      <c r="G22" s="1074">
        <f>+G20*G18</f>
        <v>54703.013133402936</v>
      </c>
      <c r="H22" s="1074">
        <f>+H20*H18</f>
        <v>119473.79764247482</v>
      </c>
      <c r="I22" s="1074">
        <f>SUM(G22:H22)</f>
        <v>174176.81077587776</v>
      </c>
      <c r="J22" s="10"/>
      <c r="K22" s="10"/>
    </row>
    <row r="23" spans="1:11">
      <c r="A23" s="373"/>
      <c r="B23" s="76"/>
      <c r="C23" s="10"/>
      <c r="D23" s="10"/>
      <c r="E23" s="10"/>
      <c r="F23" s="10"/>
      <c r="G23" s="78"/>
      <c r="H23" s="78"/>
      <c r="I23" s="10"/>
      <c r="J23" s="10"/>
      <c r="K23" s="10"/>
    </row>
    <row r="24" spans="1:11">
      <c r="A24" s="373"/>
      <c r="B24" s="76">
        <v>10</v>
      </c>
      <c r="C24" s="10" t="s">
        <v>453</v>
      </c>
      <c r="D24" s="10"/>
      <c r="E24" s="10"/>
      <c r="F24" s="10"/>
      <c r="G24" s="10"/>
      <c r="H24" s="10"/>
      <c r="I24" s="10"/>
      <c r="J24" s="10"/>
      <c r="K24" s="10"/>
    </row>
    <row r="25" spans="1:11">
      <c r="A25" s="373"/>
      <c r="B25" s="76">
        <f>B24+1</f>
        <v>11</v>
      </c>
      <c r="C25" s="10"/>
      <c r="D25" s="10" t="s">
        <v>454</v>
      </c>
      <c r="E25" s="10"/>
      <c r="F25" s="10"/>
      <c r="G25" s="1507">
        <v>0</v>
      </c>
      <c r="H25" s="1507">
        <v>0</v>
      </c>
      <c r="I25" s="1074">
        <f>SUM(G25:H25)</f>
        <v>0</v>
      </c>
      <c r="J25" s="10"/>
      <c r="K25" s="10"/>
    </row>
    <row r="26" spans="1:11">
      <c r="A26" s="373"/>
      <c r="B26" s="76">
        <f>B25+1</f>
        <v>12</v>
      </c>
      <c r="C26" s="10"/>
      <c r="D26" s="10" t="s">
        <v>455</v>
      </c>
      <c r="E26" s="10"/>
      <c r="F26" s="10"/>
      <c r="G26" s="1566">
        <v>0</v>
      </c>
      <c r="H26" s="1566">
        <v>0</v>
      </c>
      <c r="I26" s="289">
        <f>SUM(G26:H26)</f>
        <v>0</v>
      </c>
      <c r="J26" s="10"/>
      <c r="K26" s="10"/>
    </row>
    <row r="27" spans="1:11">
      <c r="A27" s="373"/>
      <c r="B27" s="76">
        <f>B26+1</f>
        <v>13</v>
      </c>
      <c r="C27" s="10"/>
      <c r="D27" s="10" t="s">
        <v>456</v>
      </c>
      <c r="E27" s="10"/>
      <c r="F27" s="10"/>
      <c r="G27" s="1566">
        <v>0</v>
      </c>
      <c r="H27" s="1566">
        <v>0</v>
      </c>
      <c r="I27" s="289">
        <f>SUM(G27:H27)</f>
        <v>0</v>
      </c>
      <c r="J27" s="10"/>
      <c r="K27" s="10"/>
    </row>
    <row r="28" spans="1:11">
      <c r="A28" s="373"/>
      <c r="B28" s="76">
        <f>B27+1</f>
        <v>14</v>
      </c>
      <c r="C28" s="10"/>
      <c r="D28" s="10" t="s">
        <v>457</v>
      </c>
      <c r="E28" s="10"/>
      <c r="G28" s="1566">
        <v>0</v>
      </c>
      <c r="H28" s="1566">
        <v>0</v>
      </c>
      <c r="I28" s="289">
        <f>SUM(G28:H28)</f>
        <v>0</v>
      </c>
      <c r="J28" s="10"/>
      <c r="K28" s="10"/>
    </row>
    <row r="29" spans="1:11" ht="15.75" thickBot="1">
      <c r="A29" s="373"/>
      <c r="B29" s="76">
        <f>B28+1</f>
        <v>15</v>
      </c>
      <c r="C29" s="10"/>
      <c r="D29" s="77" t="s">
        <v>1077</v>
      </c>
      <c r="E29" s="10"/>
      <c r="F29" s="514" t="s">
        <v>591</v>
      </c>
      <c r="G29" s="1075">
        <f>SUM(G25:G28)</f>
        <v>0</v>
      </c>
      <c r="H29" s="1075">
        <f>SUM(H25:H28)</f>
        <v>0</v>
      </c>
      <c r="I29" s="1075">
        <f>SUM(I25:I28)</f>
        <v>0</v>
      </c>
      <c r="J29" s="10"/>
      <c r="K29" s="10"/>
    </row>
    <row r="30" spans="1:11" ht="15.75" thickTop="1">
      <c r="A30" s="373"/>
      <c r="B30" s="76"/>
      <c r="C30" s="10"/>
      <c r="D30" s="10"/>
      <c r="E30" s="10"/>
      <c r="F30" s="10"/>
      <c r="G30" s="80"/>
      <c r="H30" s="80"/>
      <c r="I30" s="80"/>
      <c r="J30" s="10"/>
      <c r="K30" s="10"/>
    </row>
    <row r="31" spans="1:11">
      <c r="A31" s="373"/>
      <c r="B31" s="76">
        <v>16</v>
      </c>
      <c r="C31" s="10" t="s">
        <v>458</v>
      </c>
      <c r="D31" s="10"/>
      <c r="E31" s="10"/>
      <c r="F31" s="514" t="s">
        <v>443</v>
      </c>
      <c r="G31" s="80">
        <f>G18+G22+G29</f>
        <v>180284.33522299732</v>
      </c>
      <c r="H31" s="80">
        <f>H18+H22+H29</f>
        <v>393748.95368218952</v>
      </c>
      <c r="I31" s="80">
        <f>+G31+H31</f>
        <v>574033.28890518681</v>
      </c>
      <c r="J31" s="10"/>
      <c r="K31" s="10"/>
    </row>
    <row r="32" spans="1:11">
      <c r="A32" s="373"/>
      <c r="B32" s="10"/>
      <c r="C32" s="10"/>
      <c r="D32" s="10"/>
      <c r="E32" s="10"/>
      <c r="F32" s="10"/>
      <c r="G32" s="10"/>
      <c r="H32" s="10"/>
      <c r="I32" s="10"/>
      <c r="J32" s="10"/>
      <c r="K32" s="10"/>
    </row>
    <row r="33" spans="1:11">
      <c r="A33" s="373"/>
      <c r="B33" s="914"/>
      <c r="C33" s="915"/>
      <c r="D33" s="915"/>
      <c r="E33" s="915"/>
      <c r="F33" s="10"/>
      <c r="G33" s="10"/>
      <c r="H33" s="10"/>
      <c r="I33" s="10"/>
      <c r="J33" s="10"/>
      <c r="K33" s="10"/>
    </row>
    <row r="34" spans="1:11">
      <c r="A34" s="373"/>
      <c r="B34" s="916"/>
      <c r="C34" s="915"/>
      <c r="D34" s="915"/>
      <c r="E34" s="915"/>
      <c r="F34" s="10"/>
      <c r="G34" s="10"/>
      <c r="H34" s="10"/>
      <c r="I34" s="10"/>
      <c r="J34" s="10"/>
      <c r="K34" s="10"/>
    </row>
    <row r="35" spans="1:11">
      <c r="A35" s="373"/>
      <c r="B35" s="916"/>
      <c r="C35" s="915"/>
      <c r="D35" s="915"/>
      <c r="E35" s="915"/>
      <c r="F35" s="10"/>
      <c r="G35" s="10"/>
      <c r="H35" s="10"/>
      <c r="I35" s="10"/>
      <c r="J35" s="10"/>
      <c r="K35" s="10"/>
    </row>
    <row r="36" spans="1:11">
      <c r="A36" s="373"/>
      <c r="B36" s="916"/>
      <c r="C36" s="915"/>
      <c r="D36" s="915"/>
      <c r="E36" s="915"/>
      <c r="F36" s="10"/>
      <c r="G36" s="10"/>
      <c r="H36" s="10"/>
      <c r="I36" s="10"/>
      <c r="J36" s="10"/>
      <c r="K36" s="10"/>
    </row>
    <row r="37" spans="1:11">
      <c r="A37" s="373"/>
      <c r="B37" s="916"/>
      <c r="C37" s="915"/>
      <c r="D37" s="915"/>
      <c r="E37" s="915"/>
      <c r="F37" s="10"/>
      <c r="G37" s="10"/>
      <c r="H37" s="10"/>
      <c r="I37" s="10"/>
      <c r="J37" s="10"/>
      <c r="K37" s="10"/>
    </row>
    <row r="38" spans="1:11">
      <c r="A38" s="373"/>
      <c r="B38" s="10"/>
      <c r="C38" s="10"/>
      <c r="D38" s="10"/>
      <c r="E38" s="10"/>
      <c r="F38" s="10"/>
      <c r="G38" s="10"/>
      <c r="H38" s="10"/>
      <c r="I38" s="10"/>
      <c r="J38" s="10"/>
      <c r="K38" s="10"/>
    </row>
    <row r="39" spans="1:11">
      <c r="A39" s="373"/>
      <c r="B39" s="10"/>
      <c r="C39" s="10"/>
      <c r="D39" s="10"/>
      <c r="E39" s="10"/>
      <c r="F39" s="10"/>
      <c r="G39" s="10"/>
      <c r="H39" s="10"/>
      <c r="I39" s="10"/>
      <c r="J39" s="10"/>
      <c r="K39" s="10"/>
    </row>
    <row r="40" spans="1:11">
      <c r="A40" s="373"/>
      <c r="B40" s="10"/>
      <c r="C40" s="10"/>
      <c r="D40" s="10"/>
      <c r="E40" s="10"/>
      <c r="F40" s="10"/>
      <c r="G40" s="10"/>
      <c r="H40" s="10"/>
      <c r="I40" s="10"/>
      <c r="J40" s="10"/>
      <c r="K40" s="10"/>
    </row>
    <row r="41" spans="1:11">
      <c r="A41" s="373"/>
    </row>
    <row r="42" spans="1:11">
      <c r="A42" s="373"/>
    </row>
    <row r="43" spans="1:11">
      <c r="A43" s="373"/>
    </row>
    <row r="44" spans="1:11">
      <c r="A44" s="373"/>
    </row>
    <row r="45" spans="1:11">
      <c r="A45" s="373"/>
    </row>
    <row r="46" spans="1:11">
      <c r="A46" s="373"/>
    </row>
    <row r="47" spans="1:11">
      <c r="A47" s="373"/>
    </row>
    <row r="48" spans="1:11">
      <c r="A48" s="373"/>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election activeCell="K11" sqref="K11"/>
    </sheetView>
  </sheetViews>
  <sheetFormatPr defaultColWidth="8.88671875" defaultRowHeight="15"/>
  <cols>
    <col min="1" max="1" width="8.5546875" style="10" customWidth="1"/>
    <col min="2" max="2" width="3.88671875" style="10" customWidth="1"/>
    <col min="3" max="3" width="50.21875" style="10" customWidth="1"/>
    <col min="4" max="4" width="33.5546875" style="10" customWidth="1"/>
    <col min="5" max="5" width="14.109375" style="10" customWidth="1"/>
    <col min="6" max="6" width="14.88671875" style="10" customWidth="1"/>
    <col min="7" max="7" width="5.5546875" style="10" customWidth="1"/>
    <col min="8" max="8" width="12.77734375" style="10" customWidth="1"/>
    <col min="9" max="9" width="3.88671875" style="10" customWidth="1"/>
    <col min="10" max="10" width="17.88671875" style="10" customWidth="1"/>
    <col min="11" max="16384" width="8.88671875" style="10"/>
  </cols>
  <sheetData>
    <row r="1" spans="1:12" ht="20.25">
      <c r="A1" s="197" t="s">
        <v>424</v>
      </c>
      <c r="J1" s="77" t="s">
        <v>1534</v>
      </c>
    </row>
    <row r="2" spans="1:12" ht="18">
      <c r="A2" s="215"/>
      <c r="J2" s="184"/>
    </row>
    <row r="3" spans="1:12" ht="26.25">
      <c r="A3" s="183"/>
      <c r="J3" s="184"/>
    </row>
    <row r="4" spans="1:12" ht="27" customHeight="1">
      <c r="A4" s="1735" t="s">
        <v>403</v>
      </c>
      <c r="B4" s="1736"/>
      <c r="C4" s="1736"/>
      <c r="D4" s="1723"/>
      <c r="E4" s="1723"/>
      <c r="F4" s="1723"/>
      <c r="G4" s="1723"/>
      <c r="H4" s="1723"/>
      <c r="I4" s="1723"/>
      <c r="J4" s="1723"/>
    </row>
    <row r="5" spans="1:12" ht="27" customHeight="1">
      <c r="A5" s="1735" t="s">
        <v>1260</v>
      </c>
      <c r="B5" s="1736"/>
      <c r="C5" s="1736"/>
      <c r="D5" s="1736"/>
      <c r="E5" s="1736"/>
      <c r="F5" s="1736"/>
      <c r="G5" s="1736"/>
      <c r="H5" s="1736"/>
      <c r="I5" s="1736"/>
      <c r="J5" s="1736"/>
    </row>
    <row r="6" spans="1:12" ht="20.25" customHeight="1">
      <c r="A6" s="1737" t="str">
        <f>+'Actual Net Rev Req'!$C$4</f>
        <v>For the 12 months ended - December 31, 2011</v>
      </c>
      <c r="B6" s="1723"/>
      <c r="C6" s="1723"/>
      <c r="D6" s="1723"/>
      <c r="E6" s="1723"/>
      <c r="F6" s="1723"/>
      <c r="G6" s="1723"/>
      <c r="H6" s="1723"/>
      <c r="I6" s="1723"/>
      <c r="J6" s="1723"/>
    </row>
    <row r="7" spans="1:12" ht="72.75" customHeight="1">
      <c r="A7" s="248" t="s">
        <v>995</v>
      </c>
      <c r="B7" s="185"/>
      <c r="C7" s="186"/>
      <c r="D7" s="187"/>
      <c r="E7" s="187"/>
      <c r="F7" s="93"/>
      <c r="G7" s="93"/>
      <c r="H7" s="93"/>
      <c r="I7" s="93"/>
      <c r="J7" s="93"/>
    </row>
    <row r="8" spans="1:12" ht="20.25" customHeight="1">
      <c r="A8" s="249" t="s">
        <v>1604</v>
      </c>
      <c r="B8" s="93"/>
      <c r="C8" s="11" t="s">
        <v>1194</v>
      </c>
      <c r="D8" s="21" t="s">
        <v>1071</v>
      </c>
      <c r="E8" s="4"/>
      <c r="F8" s="72"/>
      <c r="G8" s="72"/>
      <c r="H8" s="72"/>
      <c r="I8" s="72"/>
      <c r="J8" s="72"/>
    </row>
    <row r="9" spans="1:12" ht="20.25" customHeight="1">
      <c r="A9" s="93"/>
      <c r="B9" s="93"/>
      <c r="C9" s="2" t="s">
        <v>85</v>
      </c>
      <c r="D9" s="4" t="s">
        <v>1071</v>
      </c>
      <c r="F9" s="72"/>
      <c r="G9" s="72"/>
      <c r="I9" s="72"/>
      <c r="J9" s="1567">
        <v>79230934</v>
      </c>
      <c r="K9" s="1223"/>
    </row>
    <row r="10" spans="1:12" ht="20.25" customHeight="1">
      <c r="A10" s="93"/>
      <c r="B10" s="93"/>
      <c r="C10" s="156" t="s">
        <v>998</v>
      </c>
      <c r="D10" s="4"/>
      <c r="F10" s="72"/>
      <c r="G10" s="72"/>
      <c r="I10" s="72"/>
      <c r="J10" s="198"/>
      <c r="K10" s="155"/>
    </row>
    <row r="11" spans="1:12" ht="20.25" customHeight="1">
      <c r="A11" s="93"/>
      <c r="B11" s="93"/>
      <c r="C11" s="29" t="s">
        <v>1243</v>
      </c>
      <c r="D11" s="250"/>
      <c r="E11" s="29"/>
      <c r="F11" s="145"/>
      <c r="G11" s="145"/>
      <c r="H11" s="29"/>
      <c r="I11" s="29"/>
      <c r="J11" s="1567">
        <v>66082117</v>
      </c>
      <c r="K11" s="1223"/>
    </row>
    <row r="12" spans="1:12" ht="20.25" customHeight="1" thickBot="1">
      <c r="A12" s="93" t="s">
        <v>1071</v>
      </c>
      <c r="B12" s="93"/>
      <c r="C12" s="145" t="s">
        <v>1153</v>
      </c>
      <c r="D12" s="145"/>
      <c r="E12" s="145"/>
      <c r="F12" s="145"/>
      <c r="G12" s="145"/>
      <c r="H12" s="29"/>
      <c r="I12" s="145"/>
      <c r="J12" s="1076">
        <f>+J9-J11</f>
        <v>13148817</v>
      </c>
      <c r="L12" s="155"/>
    </row>
    <row r="13" spans="1:12" ht="20.25" customHeight="1" thickTop="1">
      <c r="A13" s="93"/>
      <c r="B13" s="93"/>
      <c r="D13" s="93"/>
      <c r="E13" s="93"/>
      <c r="F13" s="93"/>
      <c r="G13" s="93"/>
      <c r="H13" s="93"/>
      <c r="I13" s="93"/>
      <c r="J13" s="177"/>
    </row>
    <row r="16" spans="1:12">
      <c r="A16" s="155"/>
    </row>
    <row r="17" spans="1:1">
      <c r="A17" s="1245"/>
    </row>
    <row r="18" spans="1:1">
      <c r="A18" s="29"/>
    </row>
    <row r="19" spans="1:1">
      <c r="A19" s="29"/>
    </row>
    <row r="20" spans="1:1">
      <c r="A20" s="29"/>
    </row>
    <row r="21" spans="1:1">
      <c r="A21" s="29"/>
    </row>
    <row r="22" spans="1:1">
      <c r="A22" s="29"/>
    </row>
    <row r="23" spans="1:1">
      <c r="A23" s="29"/>
    </row>
    <row r="24" spans="1:1">
      <c r="A24" s="29"/>
    </row>
    <row r="25" spans="1:1">
      <c r="A25" s="29"/>
    </row>
    <row r="26" spans="1:1">
      <c r="A26" s="29"/>
    </row>
    <row r="27" spans="1:1">
      <c r="A27" s="29"/>
    </row>
    <row r="28" spans="1:1">
      <c r="A28" s="29"/>
    </row>
    <row r="29" spans="1:1">
      <c r="A29" s="29"/>
    </row>
    <row r="30" spans="1:1">
      <c r="A30" s="29"/>
    </row>
    <row r="31" spans="1:1">
      <c r="A31" s="29"/>
    </row>
    <row r="32" spans="1:1">
      <c r="A32" s="29"/>
    </row>
    <row r="33" spans="1:1">
      <c r="A33" s="29"/>
    </row>
    <row r="34" spans="1:1">
      <c r="A34" s="29"/>
    </row>
    <row r="35" spans="1:1">
      <c r="A35" s="29"/>
    </row>
    <row r="36" spans="1:1">
      <c r="A36" s="29"/>
    </row>
    <row r="37" spans="1:1">
      <c r="A37" s="29"/>
    </row>
    <row r="38" spans="1:1">
      <c r="A38" s="29"/>
    </row>
    <row r="39" spans="1:1">
      <c r="A39" s="29"/>
    </row>
    <row r="40" spans="1:1">
      <c r="A40" s="29"/>
    </row>
    <row r="41" spans="1:1">
      <c r="A41" s="29"/>
    </row>
    <row r="42" spans="1:1">
      <c r="A42" s="29"/>
    </row>
    <row r="43" spans="1:1">
      <c r="A43" s="29"/>
    </row>
    <row r="44" spans="1:1">
      <c r="A44" s="29"/>
    </row>
    <row r="45" spans="1:1">
      <c r="A45" s="29"/>
    </row>
    <row r="46" spans="1:1">
      <c r="A46" s="29"/>
    </row>
    <row r="47" spans="1:1">
      <c r="A47" s="29"/>
    </row>
    <row r="48" spans="1:1">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89"/>
  <sheetViews>
    <sheetView view="pageBreakPreview" zoomScale="75" zoomScaleNormal="50" workbookViewId="0"/>
  </sheetViews>
  <sheetFormatPr defaultColWidth="7.109375" defaultRowHeight="12.75"/>
  <cols>
    <col min="1" max="1" width="6.33203125" style="239" customWidth="1"/>
    <col min="2" max="2" width="12" style="898" customWidth="1"/>
    <col min="3" max="3" width="35.77734375" style="239" customWidth="1"/>
    <col min="4" max="10" width="14" style="239" customWidth="1"/>
    <col min="11" max="11" width="70.109375" style="1298" customWidth="1"/>
    <col min="12" max="16384" width="7.109375" style="239"/>
  </cols>
  <sheetData>
    <row r="1" spans="1:4426" ht="20.25">
      <c r="A1" s="84" t="s">
        <v>425</v>
      </c>
      <c r="C1" s="83"/>
      <c r="D1" s="83"/>
      <c r="E1" s="83"/>
      <c r="F1" s="83"/>
      <c r="G1" s="83"/>
      <c r="H1" s="83"/>
      <c r="I1" s="83"/>
      <c r="J1" s="899"/>
      <c r="K1" s="1304" t="s">
        <v>1806</v>
      </c>
      <c r="L1" s="1316"/>
      <c r="M1" s="1316"/>
      <c r="N1" s="1316"/>
      <c r="O1" s="1316"/>
      <c r="P1" s="1316"/>
      <c r="Q1" s="1316"/>
      <c r="R1" s="1316"/>
      <c r="S1" s="1316"/>
      <c r="T1" s="1316"/>
      <c r="U1" s="1316"/>
      <c r="V1" s="1316"/>
      <c r="W1" s="1316"/>
      <c r="X1" s="1316"/>
      <c r="Y1" s="1316"/>
      <c r="Z1" s="1316"/>
      <c r="AA1" s="1316"/>
      <c r="AB1" s="1316"/>
      <c r="AC1" s="1316"/>
      <c r="AD1" s="1316"/>
      <c r="AE1" s="1316"/>
      <c r="AF1" s="1316"/>
      <c r="AG1" s="1316"/>
      <c r="AH1" s="1316"/>
      <c r="AI1" s="1316"/>
      <c r="AJ1" s="1316"/>
      <c r="AK1" s="1316"/>
      <c r="AL1" s="1316"/>
      <c r="AM1" s="1316"/>
      <c r="AN1" s="1316"/>
      <c r="AO1" s="1316"/>
      <c r="AP1" s="1316"/>
      <c r="AQ1" s="1316"/>
      <c r="AR1" s="1316"/>
      <c r="AS1" s="1316"/>
      <c r="AT1" s="1316"/>
      <c r="AU1" s="1316"/>
      <c r="AV1" s="1316"/>
      <c r="AW1" s="1316"/>
      <c r="AX1" s="1316"/>
      <c r="AY1" s="1316"/>
      <c r="AZ1" s="1316"/>
      <c r="BA1" s="1316"/>
      <c r="BB1" s="1316"/>
      <c r="BC1" s="1316"/>
      <c r="BD1" s="1316"/>
      <c r="BE1" s="1316"/>
      <c r="BF1" s="1316"/>
      <c r="BG1" s="1316"/>
      <c r="BH1" s="1316"/>
      <c r="BI1" s="1316"/>
      <c r="BJ1" s="1316"/>
      <c r="BK1" s="1316"/>
      <c r="BL1" s="1316"/>
      <c r="BM1" s="1316"/>
      <c r="BN1" s="1316"/>
      <c r="BO1" s="1316"/>
      <c r="BP1" s="1316"/>
      <c r="BQ1" s="1316"/>
      <c r="BR1" s="1316"/>
      <c r="BS1" s="1316"/>
      <c r="BT1" s="1316"/>
      <c r="BU1" s="1316"/>
      <c r="BV1" s="1316"/>
      <c r="BW1" s="1316"/>
      <c r="BX1" s="1316"/>
      <c r="BY1" s="1316"/>
      <c r="BZ1" s="1316"/>
      <c r="CA1" s="1316"/>
      <c r="CB1" s="1316"/>
      <c r="CC1" s="1316"/>
      <c r="CD1" s="1316"/>
      <c r="CE1" s="1316"/>
      <c r="CF1" s="1316"/>
      <c r="CG1" s="1316"/>
      <c r="CH1" s="1316"/>
      <c r="CI1" s="1316"/>
      <c r="CJ1" s="1316"/>
      <c r="CK1" s="1316"/>
      <c r="CL1" s="1316"/>
      <c r="CM1" s="1316"/>
      <c r="CN1" s="1316"/>
      <c r="CO1" s="1316"/>
      <c r="CP1" s="1316"/>
      <c r="CQ1" s="1316"/>
      <c r="CR1" s="1316"/>
      <c r="CS1" s="1316"/>
      <c r="CT1" s="1316"/>
      <c r="CU1" s="1316"/>
      <c r="CV1" s="1316"/>
      <c r="CW1" s="1316"/>
      <c r="CX1" s="1316"/>
      <c r="CY1" s="1316"/>
      <c r="CZ1" s="1316"/>
      <c r="DA1" s="1316"/>
      <c r="DB1" s="1316"/>
      <c r="DC1" s="1316"/>
      <c r="DD1" s="1316"/>
      <c r="DE1" s="1316"/>
      <c r="DF1" s="1316"/>
      <c r="DG1" s="1316"/>
      <c r="DH1" s="1316"/>
      <c r="DI1" s="1316"/>
      <c r="DJ1" s="1316"/>
      <c r="DK1" s="1316"/>
      <c r="DL1" s="1316"/>
      <c r="DM1" s="1316"/>
      <c r="DN1" s="1316"/>
      <c r="DO1" s="1316"/>
      <c r="DP1" s="1316"/>
      <c r="DQ1" s="1316"/>
      <c r="DR1" s="1316"/>
      <c r="DS1" s="1316"/>
      <c r="DT1" s="1316"/>
      <c r="DU1" s="1316"/>
      <c r="DV1" s="1316"/>
      <c r="DW1" s="1316"/>
      <c r="DX1" s="1316"/>
      <c r="DY1" s="1316"/>
      <c r="DZ1" s="1316"/>
      <c r="EA1" s="1316"/>
      <c r="EB1" s="1316"/>
      <c r="EC1" s="1316"/>
      <c r="ED1" s="1316"/>
      <c r="EE1" s="1316"/>
      <c r="EF1" s="1316"/>
      <c r="EG1" s="1316"/>
      <c r="EH1" s="1316"/>
      <c r="EI1" s="1316"/>
      <c r="EJ1" s="1316"/>
      <c r="EK1" s="1316"/>
      <c r="EL1" s="1316"/>
      <c r="EM1" s="1316"/>
      <c r="EN1" s="1316"/>
      <c r="EO1" s="1316"/>
      <c r="EP1" s="1316"/>
      <c r="EQ1" s="1316"/>
      <c r="ER1" s="1316"/>
      <c r="ES1" s="1316"/>
      <c r="ET1" s="1316"/>
      <c r="EU1" s="1316"/>
      <c r="EV1" s="1316"/>
      <c r="EW1" s="1316"/>
      <c r="EX1" s="1316"/>
      <c r="EY1" s="1316"/>
      <c r="EZ1" s="1316"/>
      <c r="FA1" s="1316"/>
      <c r="FB1" s="1316"/>
      <c r="FC1" s="1316"/>
      <c r="FD1" s="1316"/>
      <c r="FE1" s="1316"/>
      <c r="FF1" s="1316"/>
      <c r="FG1" s="1316"/>
      <c r="FH1" s="1316"/>
      <c r="FI1" s="1316"/>
      <c r="FJ1" s="1316"/>
      <c r="FK1" s="1316"/>
      <c r="FL1" s="1316"/>
      <c r="FM1" s="1316"/>
      <c r="FN1" s="1316"/>
      <c r="FO1" s="1316"/>
      <c r="FP1" s="1316"/>
      <c r="FQ1" s="1316"/>
      <c r="FR1" s="1316"/>
      <c r="FS1" s="1316"/>
      <c r="FT1" s="1316"/>
      <c r="FU1" s="1316"/>
      <c r="FV1" s="1316"/>
      <c r="FW1" s="1316"/>
      <c r="FX1" s="1316"/>
      <c r="FY1" s="1316"/>
      <c r="FZ1" s="1316"/>
      <c r="GA1" s="1316"/>
      <c r="GB1" s="1316"/>
      <c r="GC1" s="1316"/>
      <c r="GD1" s="1316"/>
      <c r="GE1" s="1316"/>
      <c r="GF1" s="1316"/>
      <c r="GG1" s="1316"/>
      <c r="GH1" s="1316"/>
      <c r="GI1" s="1316"/>
      <c r="GJ1" s="1316"/>
      <c r="GK1" s="1316"/>
      <c r="GL1" s="1316"/>
      <c r="GM1" s="1316"/>
      <c r="GN1" s="1316"/>
      <c r="GO1" s="1316"/>
      <c r="GP1" s="1316"/>
      <c r="GQ1" s="1316"/>
      <c r="GR1" s="1316"/>
      <c r="GS1" s="1316"/>
      <c r="GT1" s="1316"/>
      <c r="GU1" s="1316"/>
      <c r="GV1" s="1316"/>
      <c r="GW1" s="1316"/>
      <c r="GX1" s="1316"/>
      <c r="GY1" s="1316"/>
      <c r="GZ1" s="1316"/>
      <c r="HA1" s="1316"/>
      <c r="HB1" s="1316"/>
      <c r="HC1" s="1316"/>
      <c r="HD1" s="1316"/>
      <c r="HE1" s="1316"/>
      <c r="HF1" s="1316"/>
      <c r="HG1" s="1316"/>
      <c r="HH1" s="1316"/>
      <c r="HI1" s="1316"/>
      <c r="HJ1" s="1316"/>
      <c r="HK1" s="1316"/>
      <c r="HL1" s="1316"/>
      <c r="HM1" s="1316"/>
      <c r="HN1" s="1316"/>
      <c r="HO1" s="1316"/>
      <c r="HP1" s="1316"/>
      <c r="HQ1" s="1316"/>
      <c r="HR1" s="1316"/>
      <c r="HS1" s="1316"/>
      <c r="HT1" s="1316"/>
      <c r="HU1" s="1316"/>
      <c r="HV1" s="1316"/>
      <c r="HW1" s="1316"/>
      <c r="HX1" s="1316"/>
      <c r="HY1" s="1316"/>
      <c r="HZ1" s="1316"/>
      <c r="IA1" s="1316"/>
      <c r="IB1" s="1316"/>
      <c r="IC1" s="1316"/>
      <c r="ID1" s="1316"/>
      <c r="IE1" s="1316"/>
      <c r="IF1" s="1316"/>
      <c r="IG1" s="1316"/>
      <c r="IH1" s="1316"/>
      <c r="II1" s="1316"/>
      <c r="IJ1" s="1316"/>
      <c r="IK1" s="1316"/>
      <c r="IL1" s="1316"/>
      <c r="IM1" s="1316"/>
      <c r="IN1" s="1316"/>
      <c r="IO1" s="1316"/>
      <c r="IP1" s="1316"/>
      <c r="IQ1" s="1316"/>
      <c r="IR1" s="1316"/>
      <c r="IS1" s="1316"/>
      <c r="IT1" s="1316"/>
      <c r="IU1" s="1316"/>
      <c r="IV1" s="1316"/>
      <c r="IW1" s="1316"/>
      <c r="IX1" s="1316"/>
      <c r="IY1" s="1316"/>
      <c r="IZ1" s="1316"/>
      <c r="JA1" s="1316"/>
      <c r="JB1" s="1316"/>
      <c r="JC1" s="1316"/>
      <c r="JD1" s="1316"/>
      <c r="JE1" s="1316"/>
      <c r="JF1" s="1316"/>
      <c r="JG1" s="1316"/>
      <c r="JH1" s="1316"/>
      <c r="JI1" s="1316"/>
      <c r="JJ1" s="1316"/>
      <c r="JK1" s="1316"/>
      <c r="JL1" s="1316"/>
      <c r="JM1" s="1316"/>
      <c r="JN1" s="1316"/>
      <c r="JO1" s="1316"/>
      <c r="JP1" s="1316"/>
      <c r="JQ1" s="1316"/>
      <c r="JR1" s="1316"/>
      <c r="JS1" s="1316"/>
      <c r="JT1" s="1316"/>
      <c r="JU1" s="1316"/>
      <c r="JV1" s="1316"/>
      <c r="JW1" s="1316"/>
      <c r="JX1" s="1316"/>
      <c r="JY1" s="1316"/>
      <c r="JZ1" s="1316"/>
      <c r="KA1" s="1316"/>
      <c r="KB1" s="1316"/>
      <c r="KC1" s="1316"/>
      <c r="KD1" s="1316"/>
      <c r="KE1" s="1316"/>
      <c r="KF1" s="1316"/>
      <c r="KG1" s="1316"/>
      <c r="KH1" s="1316"/>
      <c r="KI1" s="1316"/>
      <c r="KJ1" s="1316"/>
      <c r="KK1" s="1316"/>
      <c r="KL1" s="1316"/>
      <c r="KM1" s="1316"/>
      <c r="KN1" s="1316"/>
      <c r="KO1" s="1316"/>
      <c r="KP1" s="1316"/>
      <c r="KQ1" s="1316"/>
      <c r="KR1" s="1316"/>
      <c r="KS1" s="1316"/>
      <c r="KT1" s="1316"/>
      <c r="KU1" s="1316"/>
      <c r="KV1" s="1316"/>
      <c r="KW1" s="1316"/>
      <c r="KX1" s="1316"/>
      <c r="KY1" s="1316"/>
      <c r="KZ1" s="1316"/>
      <c r="LA1" s="1316"/>
      <c r="LB1" s="1316"/>
      <c r="LC1" s="1316"/>
      <c r="LD1" s="1316"/>
      <c r="LE1" s="1316"/>
      <c r="LF1" s="1316"/>
      <c r="LG1" s="1316"/>
      <c r="LH1" s="1316"/>
      <c r="LI1" s="1316"/>
      <c r="LJ1" s="1316"/>
      <c r="LK1" s="1316"/>
      <c r="LL1" s="1316"/>
      <c r="LM1" s="1316"/>
      <c r="LN1" s="1316"/>
      <c r="LO1" s="1316"/>
      <c r="LP1" s="1316"/>
      <c r="LQ1" s="1316"/>
      <c r="LR1" s="1316"/>
      <c r="LS1" s="1316"/>
      <c r="LT1" s="1316"/>
      <c r="LU1" s="1316"/>
      <c r="LV1" s="1316"/>
      <c r="LW1" s="1316"/>
      <c r="LX1" s="1316"/>
      <c r="LY1" s="1316"/>
      <c r="LZ1" s="1316"/>
      <c r="MA1" s="1316"/>
      <c r="MB1" s="1316"/>
      <c r="MC1" s="1316"/>
      <c r="MD1" s="1316"/>
      <c r="ME1" s="1316"/>
      <c r="MF1" s="1316"/>
      <c r="MG1" s="1316"/>
      <c r="MH1" s="1316"/>
      <c r="MI1" s="1316"/>
      <c r="MJ1" s="1316"/>
      <c r="MK1" s="1316"/>
      <c r="ML1" s="1316"/>
      <c r="MM1" s="1316"/>
      <c r="MN1" s="1316"/>
      <c r="MO1" s="1316"/>
      <c r="MP1" s="1316"/>
      <c r="MQ1" s="1316"/>
      <c r="MR1" s="1316"/>
      <c r="MS1" s="1316"/>
      <c r="MT1" s="1316"/>
      <c r="MU1" s="1316"/>
      <c r="MV1" s="1316"/>
      <c r="MW1" s="1316"/>
      <c r="MX1" s="1316"/>
      <c r="MY1" s="1316"/>
      <c r="MZ1" s="1316"/>
      <c r="NA1" s="1316"/>
      <c r="NB1" s="1316"/>
      <c r="NC1" s="1316"/>
      <c r="ND1" s="1316"/>
      <c r="NE1" s="1316"/>
      <c r="NF1" s="1316"/>
      <c r="NG1" s="1316"/>
      <c r="NH1" s="1316"/>
      <c r="NI1" s="1316"/>
      <c r="NJ1" s="1316"/>
      <c r="NK1" s="1316"/>
      <c r="NL1" s="1316"/>
      <c r="NM1" s="1316"/>
      <c r="NN1" s="1316"/>
      <c r="NO1" s="1316"/>
      <c r="NP1" s="1316"/>
      <c r="NQ1" s="1316"/>
      <c r="NR1" s="1316"/>
      <c r="NS1" s="1316"/>
      <c r="NT1" s="1316"/>
      <c r="NU1" s="1316"/>
      <c r="NV1" s="1316"/>
      <c r="NW1" s="1316"/>
      <c r="NX1" s="1316"/>
      <c r="NY1" s="1316"/>
      <c r="NZ1" s="1316"/>
      <c r="OA1" s="1316"/>
      <c r="OB1" s="1316"/>
      <c r="OC1" s="1316"/>
      <c r="OD1" s="1316"/>
      <c r="OE1" s="1316"/>
      <c r="OF1" s="1316"/>
      <c r="OG1" s="1316"/>
      <c r="OH1" s="1316"/>
      <c r="OI1" s="1316"/>
      <c r="OJ1" s="1316"/>
      <c r="OK1" s="1316"/>
      <c r="OL1" s="1316"/>
      <c r="OM1" s="1316"/>
      <c r="ON1" s="1316"/>
      <c r="OO1" s="1316"/>
      <c r="OP1" s="1316"/>
      <c r="OQ1" s="1316"/>
      <c r="OR1" s="1316"/>
      <c r="OS1" s="1316"/>
      <c r="OT1" s="1316"/>
      <c r="OU1" s="1316"/>
      <c r="OV1" s="1316"/>
      <c r="OW1" s="1316"/>
      <c r="OX1" s="1316"/>
      <c r="OY1" s="1316"/>
      <c r="OZ1" s="1316"/>
      <c r="PA1" s="1316"/>
      <c r="PB1" s="1316"/>
      <c r="PC1" s="1316"/>
      <c r="PD1" s="1316"/>
      <c r="PE1" s="1316"/>
      <c r="PF1" s="1316"/>
      <c r="PG1" s="1316"/>
      <c r="PH1" s="1316"/>
      <c r="PI1" s="1316"/>
      <c r="PJ1" s="1316"/>
      <c r="PK1" s="1316"/>
      <c r="PL1" s="1316"/>
      <c r="PM1" s="1316"/>
      <c r="PN1" s="1316"/>
      <c r="PO1" s="1316"/>
      <c r="PP1" s="1316"/>
      <c r="PQ1" s="1316"/>
      <c r="PR1" s="1316"/>
      <c r="PS1" s="1316"/>
      <c r="PT1" s="1316"/>
      <c r="PU1" s="1316"/>
      <c r="PV1" s="1316"/>
      <c r="PW1" s="1316"/>
      <c r="PX1" s="1316"/>
      <c r="PY1" s="1316"/>
      <c r="PZ1" s="1316"/>
      <c r="QA1" s="1316"/>
      <c r="QB1" s="1316"/>
      <c r="QC1" s="1316"/>
      <c r="QD1" s="1316"/>
      <c r="QE1" s="1316"/>
      <c r="QF1" s="1316"/>
      <c r="QG1" s="1316"/>
      <c r="QH1" s="1316"/>
      <c r="QI1" s="1316"/>
      <c r="QJ1" s="1316"/>
      <c r="QK1" s="1316"/>
      <c r="QL1" s="1316"/>
      <c r="QM1" s="1316"/>
      <c r="QN1" s="1316"/>
      <c r="QO1" s="1316"/>
      <c r="QP1" s="1316"/>
      <c r="QQ1" s="1316"/>
      <c r="QR1" s="1316"/>
      <c r="QS1" s="1316"/>
      <c r="QT1" s="1316"/>
      <c r="QU1" s="1316"/>
      <c r="QV1" s="1316"/>
      <c r="QW1" s="1316"/>
      <c r="QX1" s="1316"/>
      <c r="QY1" s="1316"/>
      <c r="QZ1" s="1316"/>
      <c r="RA1" s="1316"/>
      <c r="RB1" s="1316"/>
      <c r="RC1" s="1316"/>
      <c r="RD1" s="1316"/>
      <c r="RE1" s="1316"/>
      <c r="RF1" s="1316"/>
      <c r="RG1" s="1316"/>
      <c r="RH1" s="1316"/>
      <c r="RI1" s="1316"/>
      <c r="RJ1" s="1316"/>
      <c r="RK1" s="1316"/>
      <c r="RL1" s="1316"/>
      <c r="RM1" s="1316"/>
      <c r="RN1" s="1316"/>
      <c r="RO1" s="1316"/>
      <c r="RP1" s="1316"/>
      <c r="RQ1" s="1316"/>
      <c r="RR1" s="1316"/>
      <c r="RS1" s="1316"/>
      <c r="RT1" s="1316"/>
      <c r="RU1" s="1316"/>
      <c r="RV1" s="1316"/>
      <c r="RW1" s="1316"/>
      <c r="RX1" s="1316"/>
      <c r="RY1" s="1316"/>
      <c r="RZ1" s="1316"/>
      <c r="SA1" s="1316"/>
      <c r="SB1" s="1316"/>
      <c r="SC1" s="1316"/>
      <c r="SD1" s="1316"/>
      <c r="SE1" s="1316"/>
      <c r="SF1" s="1316"/>
      <c r="SG1" s="1316"/>
      <c r="SH1" s="1316"/>
      <c r="SI1" s="1316"/>
      <c r="SJ1" s="1316"/>
      <c r="SK1" s="1316"/>
      <c r="SL1" s="1316"/>
      <c r="SM1" s="1316"/>
      <c r="SN1" s="1316"/>
      <c r="SO1" s="1316"/>
      <c r="SP1" s="1316"/>
      <c r="SQ1" s="1316"/>
      <c r="SR1" s="1316"/>
      <c r="SS1" s="1316"/>
      <c r="ST1" s="1316"/>
      <c r="SU1" s="1316"/>
      <c r="SV1" s="1316"/>
      <c r="SW1" s="1316"/>
      <c r="SX1" s="1316"/>
      <c r="SY1" s="1316"/>
      <c r="SZ1" s="1316"/>
      <c r="TA1" s="1316"/>
      <c r="TB1" s="1316"/>
      <c r="TC1" s="1316"/>
      <c r="TD1" s="1316"/>
      <c r="TE1" s="1316"/>
      <c r="TF1" s="1316"/>
      <c r="TG1" s="1316"/>
      <c r="TH1" s="1316"/>
      <c r="TI1" s="1316"/>
      <c r="TJ1" s="1316"/>
      <c r="TK1" s="1316"/>
      <c r="TL1" s="1316"/>
      <c r="TM1" s="1316"/>
      <c r="TN1" s="1316"/>
      <c r="TO1" s="1316"/>
      <c r="TP1" s="1316"/>
      <c r="TQ1" s="1316"/>
      <c r="TR1" s="1316"/>
      <c r="TS1" s="1316"/>
      <c r="TT1" s="1316"/>
      <c r="TU1" s="1316"/>
      <c r="TV1" s="1316"/>
      <c r="TW1" s="1316"/>
      <c r="TX1" s="1316"/>
      <c r="TY1" s="1316"/>
      <c r="TZ1" s="1316"/>
      <c r="UA1" s="1316"/>
      <c r="UB1" s="1316"/>
      <c r="UC1" s="1316"/>
      <c r="UD1" s="1316"/>
      <c r="UE1" s="1316"/>
      <c r="UF1" s="1316"/>
      <c r="UG1" s="1316"/>
      <c r="UH1" s="1316"/>
      <c r="UI1" s="1316"/>
      <c r="UJ1" s="1316"/>
      <c r="UK1" s="1316"/>
      <c r="UL1" s="1316"/>
      <c r="UM1" s="1316"/>
      <c r="UN1" s="1316"/>
      <c r="UO1" s="1316"/>
      <c r="UP1" s="1316"/>
      <c r="UQ1" s="1316"/>
      <c r="UR1" s="1316"/>
      <c r="US1" s="1316"/>
      <c r="UT1" s="1316"/>
      <c r="UU1" s="1316"/>
      <c r="UV1" s="1316"/>
      <c r="UW1" s="1316"/>
      <c r="UX1" s="1316"/>
      <c r="UY1" s="1316"/>
      <c r="UZ1" s="1316"/>
      <c r="VA1" s="1316"/>
      <c r="VB1" s="1316"/>
      <c r="VC1" s="1316"/>
      <c r="VD1" s="1316"/>
      <c r="VE1" s="1316"/>
      <c r="VF1" s="1316"/>
      <c r="VG1" s="1316"/>
      <c r="VH1" s="1316"/>
      <c r="VI1" s="1316"/>
      <c r="VJ1" s="1316"/>
      <c r="VK1" s="1316"/>
      <c r="VL1" s="1316"/>
      <c r="VM1" s="1316"/>
      <c r="VN1" s="1316"/>
      <c r="VO1" s="1316"/>
      <c r="VP1" s="1316"/>
      <c r="VQ1" s="1316"/>
      <c r="VR1" s="1316"/>
      <c r="VS1" s="1316"/>
      <c r="VT1" s="1316"/>
      <c r="VU1" s="1316"/>
      <c r="VV1" s="1316"/>
      <c r="VW1" s="1316"/>
      <c r="VX1" s="1316"/>
      <c r="VY1" s="1316"/>
      <c r="VZ1" s="1316"/>
      <c r="WA1" s="1316"/>
      <c r="WB1" s="1316"/>
      <c r="WC1" s="1316"/>
      <c r="WD1" s="1316"/>
      <c r="WE1" s="1316"/>
      <c r="WF1" s="1316"/>
      <c r="WG1" s="1316"/>
      <c r="WH1" s="1316"/>
      <c r="WI1" s="1316"/>
      <c r="WJ1" s="1316"/>
      <c r="WK1" s="1316"/>
      <c r="WL1" s="1316"/>
      <c r="WM1" s="1316"/>
      <c r="WN1" s="1316"/>
      <c r="WO1" s="1316"/>
      <c r="WP1" s="1316"/>
      <c r="WQ1" s="1316"/>
      <c r="WR1" s="1316"/>
      <c r="WS1" s="1316"/>
      <c r="WT1" s="1316"/>
      <c r="WU1" s="1316"/>
      <c r="WV1" s="1316"/>
      <c r="WW1" s="1316"/>
      <c r="WX1" s="1316"/>
      <c r="WY1" s="1316"/>
      <c r="WZ1" s="1316"/>
      <c r="XA1" s="1316"/>
      <c r="XB1" s="1316"/>
      <c r="XC1" s="1316"/>
      <c r="XD1" s="1316"/>
      <c r="XE1" s="1316"/>
      <c r="XF1" s="1316"/>
      <c r="XG1" s="1316"/>
      <c r="XH1" s="1316"/>
      <c r="XI1" s="1316"/>
      <c r="XJ1" s="1316"/>
      <c r="XK1" s="1316"/>
      <c r="XL1" s="1316"/>
      <c r="XM1" s="1316"/>
      <c r="XN1" s="1316"/>
      <c r="XO1" s="1316"/>
      <c r="XP1" s="1316"/>
      <c r="XQ1" s="1316"/>
      <c r="XR1" s="1316"/>
      <c r="XS1" s="1316"/>
      <c r="XT1" s="1316"/>
      <c r="XU1" s="1316"/>
      <c r="XV1" s="1316"/>
      <c r="XW1" s="1316"/>
      <c r="XX1" s="1316"/>
      <c r="XY1" s="1316"/>
      <c r="XZ1" s="1316"/>
      <c r="YA1" s="1316"/>
      <c r="YB1" s="1316"/>
      <c r="YC1" s="1316"/>
      <c r="YD1" s="1316"/>
      <c r="YE1" s="1316"/>
      <c r="YF1" s="1316"/>
      <c r="YG1" s="1316"/>
      <c r="YH1" s="1316"/>
      <c r="YI1" s="1316"/>
      <c r="YJ1" s="1316"/>
      <c r="YK1" s="1316"/>
      <c r="YL1" s="1316"/>
      <c r="YM1" s="1316"/>
      <c r="YN1" s="1316"/>
      <c r="YO1" s="1316"/>
      <c r="YP1" s="1316"/>
      <c r="YQ1" s="1316"/>
      <c r="YR1" s="1316"/>
      <c r="YS1" s="1316"/>
      <c r="YT1" s="1316"/>
      <c r="YU1" s="1316"/>
      <c r="YV1" s="1316"/>
      <c r="YW1" s="1316"/>
      <c r="YX1" s="1316"/>
      <c r="YY1" s="1316"/>
      <c r="YZ1" s="1316"/>
      <c r="ZA1" s="1316"/>
      <c r="ZB1" s="1316"/>
      <c r="ZC1" s="1316"/>
      <c r="ZD1" s="1316"/>
      <c r="ZE1" s="1316"/>
      <c r="ZF1" s="1316"/>
      <c r="ZG1" s="1316"/>
      <c r="ZH1" s="1316"/>
      <c r="ZI1" s="1316"/>
      <c r="ZJ1" s="1316"/>
      <c r="ZK1" s="1316"/>
      <c r="ZL1" s="1316"/>
      <c r="ZM1" s="1316"/>
      <c r="ZN1" s="1316"/>
      <c r="ZO1" s="1316"/>
      <c r="ZP1" s="1316"/>
      <c r="ZQ1" s="1316"/>
      <c r="ZR1" s="1316"/>
      <c r="ZS1" s="1316"/>
      <c r="ZT1" s="1316"/>
      <c r="ZU1" s="1316"/>
      <c r="ZV1" s="1316"/>
      <c r="ZW1" s="1316"/>
      <c r="ZX1" s="1316"/>
      <c r="ZY1" s="1316"/>
      <c r="ZZ1" s="1316"/>
      <c r="AAA1" s="1316"/>
      <c r="AAB1" s="1316"/>
      <c r="AAC1" s="1316"/>
      <c r="AAD1" s="1316"/>
      <c r="AAE1" s="1316"/>
      <c r="AAF1" s="1316"/>
      <c r="AAG1" s="1316"/>
      <c r="AAH1" s="1316"/>
      <c r="AAI1" s="1316"/>
      <c r="AAJ1" s="1316"/>
      <c r="AAK1" s="1316"/>
      <c r="AAL1" s="1316"/>
      <c r="AAM1" s="1316"/>
      <c r="AAN1" s="1316"/>
      <c r="AAO1" s="1316"/>
      <c r="AAP1" s="1316"/>
      <c r="AAQ1" s="1316"/>
      <c r="AAR1" s="1316"/>
      <c r="AAS1" s="1316"/>
      <c r="AAT1" s="1316"/>
      <c r="AAU1" s="1316"/>
      <c r="AAV1" s="1316"/>
      <c r="AAW1" s="1316"/>
      <c r="AAX1" s="1316"/>
      <c r="AAY1" s="1316"/>
      <c r="AAZ1" s="1316"/>
      <c r="ABA1" s="1316"/>
      <c r="ABB1" s="1316"/>
      <c r="ABC1" s="1316"/>
      <c r="ABD1" s="1316"/>
      <c r="ABE1" s="1316"/>
      <c r="ABF1" s="1316"/>
      <c r="ABG1" s="1316"/>
      <c r="ABH1" s="1316"/>
      <c r="ABI1" s="1316"/>
      <c r="ABJ1" s="1316"/>
      <c r="ABK1" s="1316"/>
      <c r="ABL1" s="1316"/>
      <c r="ABM1" s="1316"/>
      <c r="ABN1" s="1316"/>
      <c r="ABO1" s="1316"/>
      <c r="ABP1" s="1316"/>
      <c r="ABQ1" s="1316"/>
      <c r="ABR1" s="1316"/>
      <c r="ABS1" s="1316"/>
      <c r="ABT1" s="1316"/>
      <c r="ABU1" s="1316"/>
      <c r="ABV1" s="1316"/>
      <c r="ABW1" s="1316"/>
      <c r="ABX1" s="1316"/>
      <c r="ABY1" s="1316"/>
      <c r="ABZ1" s="1316"/>
      <c r="ACA1" s="1316"/>
      <c r="ACB1" s="1316"/>
      <c r="ACC1" s="1316"/>
      <c r="ACD1" s="1316"/>
      <c r="ACE1" s="1316"/>
      <c r="ACF1" s="1316"/>
      <c r="ACG1" s="1316"/>
      <c r="ACH1" s="1316"/>
      <c r="ACI1" s="1316"/>
      <c r="ACJ1" s="1316"/>
      <c r="ACK1" s="1316"/>
      <c r="ACL1" s="1316"/>
      <c r="ACM1" s="1316"/>
      <c r="ACN1" s="1316"/>
      <c r="ACO1" s="1316"/>
      <c r="ACP1" s="1316"/>
      <c r="ACQ1" s="1316"/>
      <c r="ACR1" s="1316"/>
      <c r="ACS1" s="1316"/>
      <c r="ACT1" s="1316"/>
      <c r="ACU1" s="1316"/>
      <c r="ACV1" s="1316"/>
      <c r="ACW1" s="1316"/>
      <c r="ACX1" s="1316"/>
      <c r="ACY1" s="1316"/>
      <c r="ACZ1" s="1316"/>
      <c r="ADA1" s="1316"/>
      <c r="ADB1" s="1316"/>
      <c r="ADC1" s="1316"/>
      <c r="ADD1" s="1316"/>
      <c r="ADE1" s="1316"/>
      <c r="ADF1" s="1316"/>
      <c r="ADG1" s="1316"/>
      <c r="ADH1" s="1316"/>
      <c r="ADI1" s="1316"/>
      <c r="ADJ1" s="1316"/>
      <c r="ADK1" s="1316"/>
      <c r="ADL1" s="1316"/>
      <c r="ADM1" s="1316"/>
      <c r="ADN1" s="1316"/>
      <c r="ADO1" s="1316"/>
      <c r="ADP1" s="1316"/>
      <c r="ADQ1" s="1316"/>
      <c r="ADR1" s="1316"/>
      <c r="ADS1" s="1316"/>
      <c r="ADT1" s="1316"/>
      <c r="ADU1" s="1316"/>
      <c r="ADV1" s="1316"/>
      <c r="ADW1" s="1316"/>
      <c r="ADX1" s="1316"/>
      <c r="ADY1" s="1316"/>
      <c r="ADZ1" s="1316"/>
      <c r="AEA1" s="1316"/>
      <c r="AEB1" s="1316"/>
      <c r="AEC1" s="1316"/>
      <c r="AED1" s="1316"/>
      <c r="AEE1" s="1316"/>
      <c r="AEF1" s="1316"/>
      <c r="AEG1" s="1316"/>
      <c r="AEH1" s="1316"/>
      <c r="AEI1" s="1316"/>
      <c r="AEJ1" s="1316"/>
      <c r="AEK1" s="1316"/>
      <c r="AEL1" s="1316"/>
      <c r="AEM1" s="1316"/>
      <c r="AEN1" s="1316"/>
      <c r="AEO1" s="1316"/>
      <c r="AEP1" s="1316"/>
      <c r="AEQ1" s="1316"/>
      <c r="AER1" s="1316"/>
      <c r="AES1" s="1316"/>
      <c r="AET1" s="1316"/>
      <c r="AEU1" s="1316"/>
      <c r="AEV1" s="1316"/>
      <c r="AEW1" s="1316"/>
      <c r="AEX1" s="1316"/>
      <c r="AEY1" s="1316"/>
      <c r="AEZ1" s="1316"/>
      <c r="AFA1" s="1316"/>
      <c r="AFB1" s="1316"/>
      <c r="AFC1" s="1316"/>
      <c r="AFD1" s="1316"/>
      <c r="AFE1" s="1316"/>
      <c r="AFF1" s="1316"/>
      <c r="AFG1" s="1316"/>
      <c r="AFH1" s="1316"/>
      <c r="AFI1" s="1316"/>
      <c r="AFJ1" s="1316"/>
      <c r="AFK1" s="1316"/>
      <c r="AFL1" s="1316"/>
      <c r="AFM1" s="1316"/>
      <c r="AFN1" s="1316"/>
      <c r="AFO1" s="1316"/>
      <c r="AFP1" s="1316"/>
      <c r="AFQ1" s="1316"/>
      <c r="AFR1" s="1316"/>
      <c r="AFS1" s="1316"/>
      <c r="AFT1" s="1316"/>
      <c r="AFU1" s="1316"/>
      <c r="AFV1" s="1316"/>
      <c r="AFW1" s="1316"/>
      <c r="AFX1" s="1316"/>
      <c r="AFY1" s="1316"/>
      <c r="AFZ1" s="1316"/>
      <c r="AGA1" s="1316"/>
      <c r="AGB1" s="1316"/>
      <c r="AGC1" s="1316"/>
      <c r="AGD1" s="1316"/>
      <c r="AGE1" s="1316"/>
      <c r="AGF1" s="1316"/>
      <c r="AGG1" s="1316"/>
      <c r="AGH1" s="1316"/>
      <c r="AGI1" s="1316"/>
      <c r="AGJ1" s="1316"/>
      <c r="AGK1" s="1316"/>
      <c r="AGL1" s="1316"/>
      <c r="AGM1" s="1316"/>
      <c r="AGN1" s="1316"/>
      <c r="AGO1" s="1316"/>
      <c r="AGP1" s="1316"/>
      <c r="AGQ1" s="1316"/>
      <c r="AGR1" s="1316"/>
      <c r="AGS1" s="1316"/>
      <c r="AGT1" s="1316"/>
      <c r="AGU1" s="1316"/>
      <c r="AGV1" s="1316"/>
      <c r="AGW1" s="1316"/>
      <c r="AGX1" s="1316"/>
      <c r="AGY1" s="1316"/>
      <c r="AGZ1" s="1316"/>
      <c r="AHA1" s="1316"/>
      <c r="AHB1" s="1316"/>
      <c r="AHC1" s="1316"/>
      <c r="AHD1" s="1316"/>
      <c r="AHE1" s="1316"/>
      <c r="AHF1" s="1316"/>
      <c r="AHG1" s="1316"/>
      <c r="AHH1" s="1316"/>
      <c r="AHI1" s="1316"/>
      <c r="AHJ1" s="1316"/>
      <c r="AHK1" s="1316"/>
      <c r="AHL1" s="1316"/>
      <c r="AHM1" s="1316"/>
      <c r="AHN1" s="1316"/>
      <c r="AHO1" s="1316"/>
      <c r="AHP1" s="1316"/>
      <c r="AHQ1" s="1316"/>
      <c r="AHR1" s="1316"/>
      <c r="AHS1" s="1316"/>
      <c r="AHT1" s="1316"/>
      <c r="AHU1" s="1316"/>
      <c r="AHV1" s="1316"/>
      <c r="AHW1" s="1316"/>
      <c r="AHX1" s="1316"/>
      <c r="AHY1" s="1316"/>
      <c r="AHZ1" s="1316"/>
      <c r="AIA1" s="1316"/>
      <c r="AIB1" s="1316"/>
      <c r="AIC1" s="1316"/>
      <c r="AID1" s="1316"/>
      <c r="AIE1" s="1316"/>
      <c r="AIF1" s="1316"/>
      <c r="AIG1" s="1316"/>
      <c r="AIH1" s="1316"/>
      <c r="AII1" s="1316"/>
      <c r="AIJ1" s="1316"/>
      <c r="AIK1" s="1316"/>
      <c r="AIL1" s="1316"/>
      <c r="AIM1" s="1316"/>
      <c r="AIN1" s="1316"/>
      <c r="AIO1" s="1316"/>
      <c r="AIP1" s="1316"/>
      <c r="AIQ1" s="1316"/>
      <c r="AIR1" s="1316"/>
      <c r="AIS1" s="1316"/>
      <c r="AIT1" s="1316"/>
      <c r="AIU1" s="1316"/>
      <c r="AIV1" s="1316"/>
      <c r="AIW1" s="1316"/>
      <c r="AIX1" s="1316"/>
      <c r="AIY1" s="1316"/>
      <c r="AIZ1" s="1316"/>
      <c r="AJA1" s="1316"/>
      <c r="AJB1" s="1316"/>
      <c r="AJC1" s="1316"/>
      <c r="AJD1" s="1316"/>
      <c r="AJE1" s="1316"/>
      <c r="AJF1" s="1316"/>
      <c r="AJG1" s="1316"/>
      <c r="AJH1" s="1316"/>
      <c r="AJI1" s="1316"/>
      <c r="AJJ1" s="1316"/>
      <c r="AJK1" s="1316"/>
      <c r="AJL1" s="1316"/>
      <c r="AJM1" s="1316"/>
      <c r="AJN1" s="1316"/>
      <c r="AJO1" s="1316"/>
      <c r="AJP1" s="1316"/>
      <c r="AJQ1" s="1316"/>
      <c r="AJR1" s="1316"/>
      <c r="AJS1" s="1316"/>
      <c r="AJT1" s="1316"/>
      <c r="AJU1" s="1316"/>
      <c r="AJV1" s="1316"/>
      <c r="AJW1" s="1316"/>
      <c r="AJX1" s="1316"/>
      <c r="AJY1" s="1316"/>
      <c r="AJZ1" s="1316"/>
      <c r="AKA1" s="1316"/>
      <c r="AKB1" s="1316"/>
      <c r="AKC1" s="1316"/>
      <c r="AKD1" s="1316"/>
      <c r="AKE1" s="1316"/>
      <c r="AKF1" s="1316"/>
      <c r="AKG1" s="1316"/>
      <c r="AKH1" s="1316"/>
      <c r="AKI1" s="1316"/>
      <c r="AKJ1" s="1316"/>
      <c r="AKK1" s="1316"/>
      <c r="AKL1" s="1316"/>
      <c r="AKM1" s="1316"/>
      <c r="AKN1" s="1316"/>
      <c r="AKO1" s="1316"/>
      <c r="AKP1" s="1316"/>
      <c r="AKQ1" s="1316"/>
      <c r="AKR1" s="1316"/>
      <c r="AKS1" s="1316"/>
      <c r="AKT1" s="1316"/>
      <c r="AKU1" s="1316"/>
      <c r="AKV1" s="1316"/>
      <c r="AKW1" s="1316"/>
      <c r="AKX1" s="1316"/>
      <c r="AKY1" s="1316"/>
      <c r="AKZ1" s="1316"/>
      <c r="ALA1" s="1316"/>
      <c r="ALB1" s="1316"/>
      <c r="ALC1" s="1316"/>
      <c r="ALD1" s="1316"/>
      <c r="ALE1" s="1316"/>
      <c r="ALF1" s="1316"/>
      <c r="ALG1" s="1316"/>
      <c r="ALH1" s="1316"/>
      <c r="ALI1" s="1316"/>
      <c r="ALJ1" s="1316"/>
      <c r="ALK1" s="1316"/>
      <c r="ALL1" s="1316"/>
      <c r="ALM1" s="1316"/>
      <c r="ALN1" s="1316"/>
      <c r="ALO1" s="1316"/>
      <c r="ALP1" s="1316"/>
      <c r="ALQ1" s="1316"/>
      <c r="ALR1" s="1316"/>
      <c r="ALS1" s="1316"/>
      <c r="ALT1" s="1316"/>
      <c r="ALU1" s="1316"/>
      <c r="ALV1" s="1316"/>
      <c r="ALW1" s="1316"/>
      <c r="ALX1" s="1316"/>
      <c r="ALY1" s="1316"/>
      <c r="ALZ1" s="1316"/>
      <c r="AMA1" s="1316"/>
      <c r="AMB1" s="1316"/>
      <c r="AMC1" s="1316"/>
      <c r="AMD1" s="1316"/>
      <c r="AME1" s="1316"/>
      <c r="AMF1" s="1316"/>
      <c r="AMG1" s="1316"/>
      <c r="AMH1" s="1316"/>
      <c r="AMI1" s="1316"/>
      <c r="AMJ1" s="1316"/>
      <c r="AMK1" s="1316"/>
      <c r="AML1" s="1316"/>
      <c r="AMM1" s="1316"/>
      <c r="AMN1" s="1316"/>
      <c r="AMO1" s="1316"/>
      <c r="AMP1" s="1316"/>
      <c r="AMQ1" s="1316"/>
      <c r="AMR1" s="1316"/>
      <c r="AMS1" s="1316"/>
      <c r="AMT1" s="1316"/>
      <c r="AMU1" s="1316"/>
      <c r="AMV1" s="1316"/>
      <c r="AMW1" s="1316"/>
      <c r="AMX1" s="1316"/>
      <c r="AMY1" s="1316"/>
      <c r="AMZ1" s="1316"/>
      <c r="ANA1" s="1316"/>
      <c r="ANB1" s="1316"/>
      <c r="ANC1" s="1316"/>
      <c r="AND1" s="1316"/>
      <c r="ANE1" s="1316"/>
      <c r="ANF1" s="1316"/>
      <c r="ANG1" s="1316"/>
      <c r="ANH1" s="1316"/>
      <c r="ANI1" s="1316"/>
      <c r="ANJ1" s="1316"/>
      <c r="ANK1" s="1316"/>
      <c r="ANL1" s="1316"/>
      <c r="ANM1" s="1316"/>
      <c r="ANN1" s="1316"/>
      <c r="ANO1" s="1316"/>
      <c r="ANP1" s="1316"/>
      <c r="ANQ1" s="1316"/>
      <c r="ANR1" s="1316"/>
      <c r="ANS1" s="1316"/>
      <c r="ANT1" s="1316"/>
      <c r="ANU1" s="1316"/>
      <c r="ANV1" s="1316"/>
      <c r="ANW1" s="1316"/>
      <c r="ANX1" s="1316"/>
      <c r="ANY1" s="1316"/>
      <c r="ANZ1" s="1316"/>
      <c r="AOA1" s="1316"/>
      <c r="AOB1" s="1316"/>
      <c r="AOC1" s="1316"/>
      <c r="AOD1" s="1316"/>
      <c r="AOE1" s="1316"/>
      <c r="AOF1" s="1316"/>
      <c r="AOG1" s="1316"/>
      <c r="AOH1" s="1316"/>
      <c r="AOI1" s="1316"/>
      <c r="AOJ1" s="1316"/>
      <c r="AOK1" s="1316"/>
      <c r="AOL1" s="1316"/>
      <c r="AOM1" s="1316"/>
      <c r="AON1" s="1316"/>
      <c r="AOO1" s="1316"/>
      <c r="AOP1" s="1316"/>
      <c r="AOQ1" s="1316"/>
      <c r="AOR1" s="1316"/>
      <c r="AOS1" s="1316"/>
      <c r="AOT1" s="1316"/>
      <c r="AOU1" s="1316"/>
      <c r="AOV1" s="1316"/>
      <c r="AOW1" s="1316"/>
      <c r="AOX1" s="1316"/>
      <c r="AOY1" s="1316"/>
      <c r="AOZ1" s="1316"/>
      <c r="APA1" s="1316"/>
      <c r="APB1" s="1316"/>
      <c r="APC1" s="1316"/>
      <c r="APD1" s="1316"/>
      <c r="APE1" s="1316"/>
      <c r="APF1" s="1316"/>
      <c r="APG1" s="1316"/>
      <c r="APH1" s="1316"/>
      <c r="API1" s="1316"/>
      <c r="APJ1" s="1316"/>
      <c r="APK1" s="1316"/>
      <c r="APL1" s="1316"/>
      <c r="APM1" s="1316"/>
      <c r="APN1" s="1316"/>
      <c r="APO1" s="1316"/>
      <c r="APP1" s="1316"/>
      <c r="APQ1" s="1316"/>
      <c r="APR1" s="1316"/>
      <c r="APS1" s="1316"/>
      <c r="APT1" s="1316"/>
      <c r="APU1" s="1316"/>
      <c r="APV1" s="1316"/>
      <c r="APW1" s="1316"/>
      <c r="APX1" s="1316"/>
      <c r="APY1" s="1316"/>
      <c r="APZ1" s="1316"/>
      <c r="AQA1" s="1316"/>
      <c r="AQB1" s="1316"/>
      <c r="AQC1" s="1316"/>
      <c r="AQD1" s="1316"/>
      <c r="AQE1" s="1316"/>
      <c r="AQF1" s="1316"/>
      <c r="AQG1" s="1316"/>
      <c r="AQH1" s="1316"/>
      <c r="AQI1" s="1316"/>
      <c r="AQJ1" s="1316"/>
      <c r="AQK1" s="1316"/>
      <c r="AQL1" s="1316"/>
      <c r="AQM1" s="1316"/>
      <c r="AQN1" s="1316"/>
      <c r="AQO1" s="1316"/>
      <c r="AQP1" s="1316"/>
      <c r="AQQ1" s="1316"/>
      <c r="AQR1" s="1316"/>
      <c r="AQS1" s="1316"/>
      <c r="AQT1" s="1316"/>
      <c r="AQU1" s="1316"/>
      <c r="AQV1" s="1316"/>
      <c r="AQW1" s="1316"/>
      <c r="AQX1" s="1316"/>
      <c r="AQY1" s="1316"/>
      <c r="AQZ1" s="1316"/>
      <c r="ARA1" s="1316"/>
      <c r="ARB1" s="1316"/>
      <c r="ARC1" s="1316"/>
      <c r="ARD1" s="1316"/>
      <c r="ARE1" s="1316"/>
      <c r="ARF1" s="1316"/>
      <c r="ARG1" s="1316"/>
      <c r="ARH1" s="1316"/>
      <c r="ARI1" s="1316"/>
      <c r="ARJ1" s="1316"/>
      <c r="ARK1" s="1316"/>
      <c r="ARL1" s="1316"/>
      <c r="ARM1" s="1316"/>
      <c r="ARN1" s="1316"/>
      <c r="ARO1" s="1316"/>
      <c r="ARP1" s="1316"/>
      <c r="ARQ1" s="1316"/>
      <c r="ARR1" s="1316"/>
      <c r="ARS1" s="1316"/>
      <c r="ART1" s="1316"/>
      <c r="ARU1" s="1316"/>
      <c r="ARV1" s="1316"/>
      <c r="ARW1" s="1316"/>
      <c r="ARX1" s="1316"/>
      <c r="ARY1" s="1316"/>
      <c r="ARZ1" s="1316"/>
      <c r="ASA1" s="1316"/>
      <c r="ASB1" s="1316"/>
      <c r="ASC1" s="1316"/>
      <c r="ASD1" s="1316"/>
      <c r="ASE1" s="1316"/>
      <c r="ASF1" s="1316"/>
      <c r="ASG1" s="1316"/>
      <c r="ASH1" s="1316"/>
      <c r="ASI1" s="1316"/>
      <c r="ASJ1" s="1316"/>
      <c r="ASK1" s="1316"/>
      <c r="ASL1" s="1316"/>
      <c r="ASM1" s="1316"/>
      <c r="ASN1" s="1316"/>
      <c r="ASO1" s="1316"/>
      <c r="ASP1" s="1316"/>
      <c r="ASQ1" s="1316"/>
      <c r="ASR1" s="1316"/>
      <c r="ASS1" s="1316"/>
      <c r="AST1" s="1316"/>
      <c r="ASU1" s="1316"/>
      <c r="ASV1" s="1316"/>
      <c r="ASW1" s="1316"/>
      <c r="ASX1" s="1316"/>
      <c r="ASY1" s="1316"/>
      <c r="ASZ1" s="1316"/>
      <c r="ATA1" s="1316"/>
      <c r="ATB1" s="1316"/>
      <c r="ATC1" s="1316"/>
      <c r="ATD1" s="1316"/>
      <c r="ATE1" s="1316"/>
      <c r="ATF1" s="1316"/>
      <c r="ATG1" s="1316"/>
      <c r="ATH1" s="1316"/>
      <c r="ATI1" s="1316"/>
      <c r="ATJ1" s="1316"/>
      <c r="ATK1" s="1316"/>
      <c r="ATL1" s="1316"/>
      <c r="ATM1" s="1316"/>
      <c r="ATN1" s="1316"/>
      <c r="ATO1" s="1316"/>
      <c r="ATP1" s="1316"/>
      <c r="ATQ1" s="1316"/>
      <c r="ATR1" s="1316"/>
      <c r="ATS1" s="1316"/>
      <c r="ATT1" s="1316"/>
      <c r="ATU1" s="1316"/>
      <c r="ATV1" s="1316"/>
      <c r="ATW1" s="1316"/>
      <c r="ATX1" s="1316"/>
      <c r="ATY1" s="1316"/>
      <c r="ATZ1" s="1316"/>
      <c r="AUA1" s="1316"/>
      <c r="AUB1" s="1316"/>
      <c r="AUC1" s="1316"/>
      <c r="AUD1" s="1316"/>
      <c r="AUE1" s="1316"/>
      <c r="AUF1" s="1316"/>
      <c r="AUG1" s="1316"/>
      <c r="AUH1" s="1316"/>
      <c r="AUI1" s="1316"/>
      <c r="AUJ1" s="1316"/>
      <c r="AUK1" s="1316"/>
      <c r="AUL1" s="1316"/>
      <c r="AUM1" s="1316"/>
      <c r="AUN1" s="1316"/>
      <c r="AUO1" s="1316"/>
      <c r="AUP1" s="1316"/>
      <c r="AUQ1" s="1316"/>
      <c r="AUR1" s="1316"/>
      <c r="AUS1" s="1316"/>
      <c r="AUT1" s="1316"/>
      <c r="AUU1" s="1316"/>
      <c r="AUV1" s="1316"/>
      <c r="AUW1" s="1316"/>
      <c r="AUX1" s="1316"/>
      <c r="AUY1" s="1316"/>
      <c r="AUZ1" s="1316"/>
      <c r="AVA1" s="1316"/>
      <c r="AVB1" s="1316"/>
      <c r="AVC1" s="1316"/>
      <c r="AVD1" s="1316"/>
      <c r="AVE1" s="1316"/>
      <c r="AVF1" s="1316"/>
      <c r="AVG1" s="1316"/>
      <c r="AVH1" s="1316"/>
      <c r="AVI1" s="1316"/>
      <c r="AVJ1" s="1316"/>
      <c r="AVK1" s="1316"/>
      <c r="AVL1" s="1316"/>
      <c r="AVM1" s="1316"/>
      <c r="AVN1" s="1316"/>
      <c r="AVO1" s="1316"/>
      <c r="AVP1" s="1316"/>
      <c r="AVQ1" s="1316"/>
      <c r="AVR1" s="1316"/>
      <c r="AVS1" s="1316"/>
      <c r="AVT1" s="1316"/>
      <c r="AVU1" s="1316"/>
      <c r="AVV1" s="1316"/>
      <c r="AVW1" s="1316"/>
      <c r="AVX1" s="1316"/>
      <c r="AVY1" s="1316"/>
      <c r="AVZ1" s="1316"/>
      <c r="AWA1" s="1316"/>
      <c r="AWB1" s="1316"/>
      <c r="AWC1" s="1316"/>
      <c r="AWD1" s="1316"/>
      <c r="AWE1" s="1316"/>
      <c r="AWF1" s="1316"/>
      <c r="AWG1" s="1316"/>
      <c r="AWH1" s="1316"/>
      <c r="AWI1" s="1316"/>
      <c r="AWJ1" s="1316"/>
      <c r="AWK1" s="1316"/>
      <c r="AWL1" s="1316"/>
      <c r="AWM1" s="1316"/>
      <c r="AWN1" s="1316"/>
      <c r="AWO1" s="1316"/>
      <c r="AWP1" s="1316"/>
      <c r="AWQ1" s="1316"/>
      <c r="AWR1" s="1316"/>
      <c r="AWS1" s="1316"/>
      <c r="AWT1" s="1316"/>
      <c r="AWU1" s="1316"/>
      <c r="AWV1" s="1316"/>
      <c r="AWW1" s="1316"/>
      <c r="AWX1" s="1316"/>
      <c r="AWY1" s="1316"/>
      <c r="AWZ1" s="1316"/>
      <c r="AXA1" s="1316"/>
      <c r="AXB1" s="1316"/>
      <c r="AXC1" s="1316"/>
      <c r="AXD1" s="1316"/>
      <c r="AXE1" s="1316"/>
      <c r="AXF1" s="1316"/>
      <c r="AXG1" s="1316"/>
      <c r="AXH1" s="1316"/>
      <c r="AXI1" s="1316"/>
      <c r="AXJ1" s="1316"/>
      <c r="AXK1" s="1316"/>
      <c r="AXL1" s="1316"/>
      <c r="AXM1" s="1316"/>
      <c r="AXN1" s="1316"/>
      <c r="AXO1" s="1316"/>
      <c r="AXP1" s="1316"/>
      <c r="AXQ1" s="1316"/>
      <c r="AXR1" s="1316"/>
      <c r="AXS1" s="1316"/>
      <c r="AXT1" s="1316"/>
      <c r="AXU1" s="1316"/>
      <c r="AXV1" s="1316"/>
      <c r="AXW1" s="1316"/>
      <c r="AXX1" s="1316"/>
      <c r="AXY1" s="1316"/>
      <c r="AXZ1" s="1316"/>
      <c r="AYA1" s="1316"/>
      <c r="AYB1" s="1316"/>
      <c r="AYC1" s="1316"/>
      <c r="AYD1" s="1316"/>
      <c r="AYE1" s="1316"/>
      <c r="AYF1" s="1316"/>
      <c r="AYG1" s="1316"/>
      <c r="AYH1" s="1316"/>
      <c r="AYI1" s="1316"/>
      <c r="AYJ1" s="1316"/>
      <c r="AYK1" s="1316"/>
      <c r="AYL1" s="1316"/>
      <c r="AYM1" s="1316"/>
      <c r="AYN1" s="1316"/>
      <c r="AYO1" s="1316"/>
      <c r="AYP1" s="1316"/>
      <c r="AYQ1" s="1316"/>
      <c r="AYR1" s="1316"/>
      <c r="AYS1" s="1316"/>
      <c r="AYT1" s="1316"/>
      <c r="AYU1" s="1316"/>
      <c r="AYV1" s="1316"/>
      <c r="AYW1" s="1316"/>
      <c r="AYX1" s="1316"/>
      <c r="AYY1" s="1316"/>
      <c r="AYZ1" s="1316"/>
      <c r="AZA1" s="1316"/>
      <c r="AZB1" s="1316"/>
      <c r="AZC1" s="1316"/>
      <c r="AZD1" s="1316"/>
      <c r="AZE1" s="1316"/>
      <c r="AZF1" s="1316"/>
      <c r="AZG1" s="1316"/>
      <c r="AZH1" s="1316"/>
      <c r="AZI1" s="1316"/>
      <c r="AZJ1" s="1316"/>
      <c r="AZK1" s="1316"/>
      <c r="AZL1" s="1316"/>
      <c r="AZM1" s="1316"/>
      <c r="AZN1" s="1316"/>
      <c r="AZO1" s="1316"/>
      <c r="AZP1" s="1316"/>
      <c r="AZQ1" s="1316"/>
      <c r="AZR1" s="1316"/>
      <c r="AZS1" s="1316"/>
      <c r="AZT1" s="1316"/>
      <c r="AZU1" s="1316"/>
      <c r="AZV1" s="1316"/>
      <c r="AZW1" s="1316"/>
      <c r="AZX1" s="1316"/>
      <c r="AZY1" s="1316"/>
      <c r="AZZ1" s="1316"/>
      <c r="BAA1" s="1316"/>
      <c r="BAB1" s="1316"/>
      <c r="BAC1" s="1316"/>
      <c r="BAD1" s="1316"/>
      <c r="BAE1" s="1316"/>
      <c r="BAF1" s="1316"/>
      <c r="BAG1" s="1316"/>
      <c r="BAH1" s="1316"/>
      <c r="BAI1" s="1316"/>
      <c r="BAJ1" s="1316"/>
      <c r="BAK1" s="1316"/>
      <c r="BAL1" s="1316"/>
      <c r="BAM1" s="1316"/>
      <c r="BAN1" s="1316"/>
      <c r="BAO1" s="1316"/>
      <c r="BAP1" s="1316"/>
      <c r="BAQ1" s="1316"/>
      <c r="BAR1" s="1316"/>
      <c r="BAS1" s="1316"/>
      <c r="BAT1" s="1316"/>
      <c r="BAU1" s="1316"/>
      <c r="BAV1" s="1316"/>
      <c r="BAW1" s="1316"/>
      <c r="BAX1" s="1316"/>
      <c r="BAY1" s="1316"/>
      <c r="BAZ1" s="1316"/>
      <c r="BBA1" s="1316"/>
      <c r="BBB1" s="1316"/>
      <c r="BBC1" s="1316"/>
      <c r="BBD1" s="1316"/>
      <c r="BBE1" s="1316"/>
      <c r="BBF1" s="1316"/>
      <c r="BBG1" s="1316"/>
      <c r="BBH1" s="1316"/>
      <c r="BBI1" s="1316"/>
      <c r="BBJ1" s="1316"/>
      <c r="BBK1" s="1316"/>
      <c r="BBL1" s="1316"/>
      <c r="BBM1" s="1316"/>
      <c r="BBN1" s="1316"/>
      <c r="BBO1" s="1316"/>
      <c r="BBP1" s="1316"/>
      <c r="BBQ1" s="1316"/>
      <c r="BBR1" s="1316"/>
      <c r="BBS1" s="1316"/>
      <c r="BBT1" s="1316"/>
      <c r="BBU1" s="1316"/>
      <c r="BBV1" s="1316"/>
      <c r="BBW1" s="1316"/>
      <c r="BBX1" s="1316"/>
      <c r="BBY1" s="1316"/>
      <c r="BBZ1" s="1316"/>
      <c r="BCA1" s="1316"/>
      <c r="BCB1" s="1316"/>
      <c r="BCC1" s="1316"/>
      <c r="BCD1" s="1316"/>
      <c r="BCE1" s="1316"/>
      <c r="BCF1" s="1316"/>
      <c r="BCG1" s="1316"/>
      <c r="BCH1" s="1316"/>
      <c r="BCI1" s="1316"/>
      <c r="BCJ1" s="1316"/>
      <c r="BCK1" s="1316"/>
      <c r="BCL1" s="1316"/>
      <c r="BCM1" s="1316"/>
      <c r="BCN1" s="1316"/>
      <c r="BCO1" s="1316"/>
      <c r="BCP1" s="1316"/>
      <c r="BCQ1" s="1316"/>
      <c r="BCR1" s="1316"/>
      <c r="BCS1" s="1316"/>
      <c r="BCT1" s="1316"/>
      <c r="BCU1" s="1316"/>
      <c r="BCV1" s="1316"/>
      <c r="BCW1" s="1316"/>
      <c r="BCX1" s="1316"/>
      <c r="BCY1" s="1316"/>
      <c r="BCZ1" s="1316"/>
      <c r="BDA1" s="1316"/>
      <c r="BDB1" s="1316"/>
      <c r="BDC1" s="1316"/>
      <c r="BDD1" s="1316"/>
      <c r="BDE1" s="1316"/>
      <c r="BDF1" s="1316"/>
      <c r="BDG1" s="1316"/>
      <c r="BDH1" s="1316"/>
      <c r="BDI1" s="1316"/>
      <c r="BDJ1" s="1316"/>
      <c r="BDK1" s="1316"/>
      <c r="BDL1" s="1316"/>
      <c r="BDM1" s="1316"/>
      <c r="BDN1" s="1316"/>
      <c r="BDO1" s="1316"/>
      <c r="BDP1" s="1316"/>
      <c r="BDQ1" s="1316"/>
      <c r="BDR1" s="1316"/>
      <c r="BDS1" s="1316"/>
      <c r="BDT1" s="1316"/>
      <c r="BDU1" s="1316"/>
      <c r="BDV1" s="1316"/>
      <c r="BDW1" s="1316"/>
      <c r="BDX1" s="1316"/>
      <c r="BDY1" s="1316"/>
      <c r="BDZ1" s="1316"/>
      <c r="BEA1" s="1316"/>
      <c r="BEB1" s="1316"/>
      <c r="BEC1" s="1316"/>
      <c r="BED1" s="1316"/>
      <c r="BEE1" s="1316"/>
      <c r="BEF1" s="1316"/>
      <c r="BEG1" s="1316"/>
      <c r="BEH1" s="1316"/>
      <c r="BEI1" s="1316"/>
      <c r="BEJ1" s="1316"/>
      <c r="BEK1" s="1316"/>
      <c r="BEL1" s="1316"/>
      <c r="BEM1" s="1316"/>
      <c r="BEN1" s="1316"/>
      <c r="BEO1" s="1316"/>
      <c r="BEP1" s="1316"/>
      <c r="BEQ1" s="1316"/>
      <c r="BER1" s="1316"/>
      <c r="BES1" s="1316"/>
      <c r="BET1" s="1316"/>
      <c r="BEU1" s="1316"/>
      <c r="BEV1" s="1316"/>
      <c r="BEW1" s="1316"/>
      <c r="BEX1" s="1316"/>
      <c r="BEY1" s="1316"/>
      <c r="BEZ1" s="1316"/>
      <c r="BFA1" s="1316"/>
      <c r="BFB1" s="1316"/>
      <c r="BFC1" s="1316"/>
      <c r="BFD1" s="1316"/>
      <c r="BFE1" s="1316"/>
      <c r="BFF1" s="1316"/>
      <c r="BFG1" s="1316"/>
      <c r="BFH1" s="1316"/>
      <c r="BFI1" s="1316"/>
      <c r="BFJ1" s="1316"/>
      <c r="BFK1" s="1316"/>
      <c r="BFL1" s="1316"/>
      <c r="BFM1" s="1316"/>
      <c r="BFN1" s="1316"/>
      <c r="BFO1" s="1316"/>
      <c r="BFP1" s="1316"/>
      <c r="BFQ1" s="1316"/>
      <c r="BFR1" s="1316"/>
      <c r="BFS1" s="1316"/>
      <c r="BFT1" s="1316"/>
      <c r="BFU1" s="1316"/>
      <c r="BFV1" s="1316"/>
      <c r="BFW1" s="1316"/>
      <c r="BFX1" s="1316"/>
      <c r="BFY1" s="1316"/>
      <c r="BFZ1" s="1316"/>
      <c r="BGA1" s="1316"/>
      <c r="BGB1" s="1316"/>
      <c r="BGC1" s="1316"/>
      <c r="BGD1" s="1316"/>
      <c r="BGE1" s="1316"/>
      <c r="BGF1" s="1316"/>
      <c r="BGG1" s="1316"/>
      <c r="BGH1" s="1316"/>
      <c r="BGI1" s="1316"/>
      <c r="BGJ1" s="1316"/>
      <c r="BGK1" s="1316"/>
      <c r="BGL1" s="1316"/>
      <c r="BGM1" s="1316"/>
      <c r="BGN1" s="1316"/>
      <c r="BGO1" s="1316"/>
      <c r="BGP1" s="1316"/>
      <c r="BGQ1" s="1316"/>
      <c r="BGR1" s="1316"/>
      <c r="BGS1" s="1316"/>
      <c r="BGT1" s="1316"/>
      <c r="BGU1" s="1316"/>
      <c r="BGV1" s="1316"/>
      <c r="BGW1" s="1316"/>
      <c r="BGX1" s="1316"/>
      <c r="BGY1" s="1316"/>
      <c r="BGZ1" s="1316"/>
      <c r="BHA1" s="1316"/>
      <c r="BHB1" s="1316"/>
      <c r="BHC1" s="1316"/>
      <c r="BHD1" s="1316"/>
      <c r="BHE1" s="1316"/>
      <c r="BHF1" s="1316"/>
      <c r="BHG1" s="1316"/>
      <c r="BHH1" s="1316"/>
      <c r="BHI1" s="1316"/>
      <c r="BHJ1" s="1316"/>
      <c r="BHK1" s="1316"/>
      <c r="BHL1" s="1316"/>
      <c r="BHM1" s="1316"/>
      <c r="BHN1" s="1316"/>
      <c r="BHO1" s="1316"/>
      <c r="BHP1" s="1316"/>
      <c r="BHQ1" s="1316"/>
      <c r="BHR1" s="1316"/>
      <c r="BHS1" s="1316"/>
      <c r="BHT1" s="1316"/>
      <c r="BHU1" s="1316"/>
      <c r="BHV1" s="1316"/>
      <c r="BHW1" s="1316"/>
      <c r="BHX1" s="1316"/>
      <c r="BHY1" s="1316"/>
      <c r="BHZ1" s="1316"/>
      <c r="BIA1" s="1316"/>
      <c r="BIB1" s="1316"/>
      <c r="BIC1" s="1316"/>
      <c r="BID1" s="1316"/>
      <c r="BIE1" s="1316"/>
      <c r="BIF1" s="1316"/>
      <c r="BIG1" s="1316"/>
      <c r="BIH1" s="1316"/>
      <c r="BII1" s="1316"/>
      <c r="BIJ1" s="1316"/>
      <c r="BIK1" s="1316"/>
      <c r="BIL1" s="1316"/>
      <c r="BIM1" s="1316"/>
      <c r="BIN1" s="1316"/>
      <c r="BIO1" s="1316"/>
      <c r="BIP1" s="1316"/>
      <c r="BIQ1" s="1316"/>
      <c r="BIR1" s="1316"/>
      <c r="BIS1" s="1316"/>
      <c r="BIT1" s="1316"/>
      <c r="BIU1" s="1316"/>
      <c r="BIV1" s="1316"/>
      <c r="BIW1" s="1316"/>
      <c r="BIX1" s="1316"/>
      <c r="BIY1" s="1316"/>
      <c r="BIZ1" s="1316"/>
      <c r="BJA1" s="1316"/>
      <c r="BJB1" s="1316"/>
      <c r="BJC1" s="1316"/>
      <c r="BJD1" s="1316"/>
      <c r="BJE1" s="1316"/>
      <c r="BJF1" s="1316"/>
      <c r="BJG1" s="1316"/>
      <c r="BJH1" s="1316"/>
      <c r="BJI1" s="1316"/>
      <c r="BJJ1" s="1316"/>
      <c r="BJK1" s="1316"/>
      <c r="BJL1" s="1316"/>
      <c r="BJM1" s="1316"/>
      <c r="BJN1" s="1316"/>
      <c r="BJO1" s="1316"/>
      <c r="BJP1" s="1316"/>
      <c r="BJQ1" s="1316"/>
      <c r="BJR1" s="1316"/>
      <c r="BJS1" s="1316"/>
      <c r="BJT1" s="1316"/>
      <c r="BJU1" s="1316"/>
      <c r="BJV1" s="1316"/>
      <c r="BJW1" s="1316"/>
      <c r="BJX1" s="1316"/>
      <c r="BJY1" s="1316"/>
      <c r="BJZ1" s="1316"/>
      <c r="BKA1" s="1316"/>
      <c r="BKB1" s="1316"/>
      <c r="BKC1" s="1316"/>
      <c r="BKD1" s="1316"/>
      <c r="BKE1" s="1316"/>
      <c r="BKF1" s="1316"/>
      <c r="BKG1" s="1316"/>
      <c r="BKH1" s="1316"/>
      <c r="BKI1" s="1316"/>
      <c r="BKJ1" s="1316"/>
      <c r="BKK1" s="1316"/>
      <c r="BKL1" s="1316"/>
      <c r="BKM1" s="1316"/>
      <c r="BKN1" s="1316"/>
      <c r="BKO1" s="1316"/>
      <c r="BKP1" s="1316"/>
      <c r="BKQ1" s="1316"/>
      <c r="BKR1" s="1316"/>
      <c r="BKS1" s="1316"/>
      <c r="BKT1" s="1316"/>
      <c r="BKU1" s="1316"/>
      <c r="BKV1" s="1316"/>
      <c r="BKW1" s="1316"/>
      <c r="BKX1" s="1316"/>
      <c r="BKY1" s="1316"/>
      <c r="BKZ1" s="1316"/>
      <c r="BLA1" s="1316"/>
      <c r="BLB1" s="1316"/>
      <c r="BLC1" s="1316"/>
      <c r="BLD1" s="1316"/>
      <c r="BLE1" s="1316"/>
      <c r="BLF1" s="1316"/>
      <c r="BLG1" s="1316"/>
      <c r="BLH1" s="1316"/>
      <c r="BLI1" s="1316"/>
      <c r="BLJ1" s="1316"/>
      <c r="BLK1" s="1316"/>
      <c r="BLL1" s="1316"/>
      <c r="BLM1" s="1316"/>
      <c r="BLN1" s="1316"/>
      <c r="BLO1" s="1316"/>
      <c r="BLP1" s="1316"/>
      <c r="BLQ1" s="1316"/>
      <c r="BLR1" s="1316"/>
      <c r="BLS1" s="1316"/>
      <c r="BLT1" s="1316"/>
      <c r="BLU1" s="1316"/>
      <c r="BLV1" s="1316"/>
      <c r="BLW1" s="1316"/>
      <c r="BLX1" s="1316"/>
      <c r="BLY1" s="1316"/>
      <c r="BLZ1" s="1316"/>
      <c r="BMA1" s="1316"/>
      <c r="BMB1" s="1316"/>
      <c r="BMC1" s="1316"/>
      <c r="BMD1" s="1316"/>
      <c r="BME1" s="1316"/>
      <c r="BMF1" s="1316"/>
      <c r="BMG1" s="1316"/>
      <c r="BMH1" s="1316"/>
      <c r="BMI1" s="1316"/>
      <c r="BMJ1" s="1316"/>
      <c r="BMK1" s="1316"/>
      <c r="BML1" s="1316"/>
      <c r="BMM1" s="1316"/>
      <c r="BMN1" s="1316"/>
      <c r="BMO1" s="1316"/>
      <c r="BMP1" s="1316"/>
      <c r="BMQ1" s="1316"/>
      <c r="BMR1" s="1316"/>
      <c r="BMS1" s="1316"/>
      <c r="BMT1" s="1316"/>
      <c r="BMU1" s="1316"/>
      <c r="BMV1" s="1316"/>
      <c r="BMW1" s="1316"/>
      <c r="BMX1" s="1316"/>
      <c r="BMY1" s="1316"/>
      <c r="BMZ1" s="1316"/>
      <c r="BNA1" s="1316"/>
      <c r="BNB1" s="1316"/>
      <c r="BNC1" s="1316"/>
      <c r="BND1" s="1316"/>
      <c r="BNE1" s="1316"/>
      <c r="BNF1" s="1316"/>
      <c r="BNG1" s="1316"/>
      <c r="BNH1" s="1316"/>
      <c r="BNI1" s="1316"/>
      <c r="BNJ1" s="1316"/>
      <c r="BNK1" s="1316"/>
      <c r="BNL1" s="1316"/>
      <c r="BNM1" s="1316"/>
      <c r="BNN1" s="1316"/>
      <c r="BNO1" s="1316"/>
      <c r="BNP1" s="1316"/>
      <c r="BNQ1" s="1316"/>
      <c r="BNR1" s="1316"/>
      <c r="BNS1" s="1316"/>
      <c r="BNT1" s="1316"/>
      <c r="BNU1" s="1316"/>
      <c r="BNV1" s="1316"/>
      <c r="BNW1" s="1316"/>
      <c r="BNX1" s="1316"/>
      <c r="BNY1" s="1316"/>
      <c r="BNZ1" s="1316"/>
      <c r="BOA1" s="1316"/>
      <c r="BOB1" s="1316"/>
      <c r="BOC1" s="1316"/>
      <c r="BOD1" s="1316"/>
      <c r="BOE1" s="1316"/>
      <c r="BOF1" s="1316"/>
      <c r="BOG1" s="1316"/>
      <c r="BOH1" s="1316"/>
      <c r="BOI1" s="1316"/>
      <c r="BOJ1" s="1316"/>
      <c r="BOK1" s="1316"/>
      <c r="BOL1" s="1316"/>
      <c r="BOM1" s="1316"/>
      <c r="BON1" s="1316"/>
      <c r="BOO1" s="1316"/>
      <c r="BOP1" s="1316"/>
      <c r="BOQ1" s="1316"/>
      <c r="BOR1" s="1316"/>
      <c r="BOS1" s="1316"/>
      <c r="BOT1" s="1316"/>
      <c r="BOU1" s="1316"/>
      <c r="BOV1" s="1316"/>
      <c r="BOW1" s="1316"/>
      <c r="BOX1" s="1316"/>
      <c r="BOY1" s="1316"/>
      <c r="BOZ1" s="1316"/>
      <c r="BPA1" s="1316"/>
      <c r="BPB1" s="1316"/>
      <c r="BPC1" s="1316"/>
      <c r="BPD1" s="1316"/>
      <c r="BPE1" s="1316"/>
      <c r="BPF1" s="1316"/>
      <c r="BPG1" s="1316"/>
      <c r="BPH1" s="1316"/>
      <c r="BPI1" s="1316"/>
      <c r="BPJ1" s="1316"/>
      <c r="BPK1" s="1316"/>
      <c r="BPL1" s="1316"/>
      <c r="BPM1" s="1316"/>
      <c r="BPN1" s="1316"/>
      <c r="BPO1" s="1316"/>
      <c r="BPP1" s="1316"/>
      <c r="BPQ1" s="1316"/>
      <c r="BPR1" s="1316"/>
      <c r="BPS1" s="1316"/>
      <c r="BPT1" s="1316"/>
      <c r="BPU1" s="1316"/>
      <c r="BPV1" s="1316"/>
      <c r="BPW1" s="1316"/>
      <c r="BPX1" s="1316"/>
      <c r="BPY1" s="1316"/>
      <c r="BPZ1" s="1316"/>
      <c r="BQA1" s="1316"/>
      <c r="BQB1" s="1316"/>
      <c r="BQC1" s="1316"/>
      <c r="BQD1" s="1316"/>
      <c r="BQE1" s="1316"/>
      <c r="BQF1" s="1316"/>
      <c r="BQG1" s="1316"/>
      <c r="BQH1" s="1316"/>
      <c r="BQI1" s="1316"/>
      <c r="BQJ1" s="1316"/>
      <c r="BQK1" s="1316"/>
      <c r="BQL1" s="1316"/>
      <c r="BQM1" s="1316"/>
      <c r="BQN1" s="1316"/>
      <c r="BQO1" s="1316"/>
      <c r="BQP1" s="1316"/>
      <c r="BQQ1" s="1316"/>
      <c r="BQR1" s="1316"/>
      <c r="BQS1" s="1316"/>
      <c r="BQT1" s="1316"/>
      <c r="BQU1" s="1316"/>
      <c r="BQV1" s="1316"/>
      <c r="BQW1" s="1316"/>
      <c r="BQX1" s="1316"/>
      <c r="BQY1" s="1316"/>
      <c r="BQZ1" s="1316"/>
      <c r="BRA1" s="1316"/>
      <c r="BRB1" s="1316"/>
      <c r="BRC1" s="1316"/>
      <c r="BRD1" s="1316"/>
      <c r="BRE1" s="1316"/>
      <c r="BRF1" s="1316"/>
      <c r="BRG1" s="1316"/>
      <c r="BRH1" s="1316"/>
      <c r="BRI1" s="1316"/>
      <c r="BRJ1" s="1316"/>
      <c r="BRK1" s="1316"/>
      <c r="BRL1" s="1316"/>
      <c r="BRM1" s="1316"/>
      <c r="BRN1" s="1316"/>
      <c r="BRO1" s="1316"/>
      <c r="BRP1" s="1316"/>
      <c r="BRQ1" s="1316"/>
      <c r="BRR1" s="1316"/>
      <c r="BRS1" s="1316"/>
      <c r="BRT1" s="1316"/>
      <c r="BRU1" s="1316"/>
      <c r="BRV1" s="1316"/>
      <c r="BRW1" s="1316"/>
      <c r="BRX1" s="1316"/>
      <c r="BRY1" s="1316"/>
      <c r="BRZ1" s="1316"/>
      <c r="BSA1" s="1316"/>
      <c r="BSB1" s="1316"/>
      <c r="BSC1" s="1316"/>
      <c r="BSD1" s="1316"/>
      <c r="BSE1" s="1316"/>
      <c r="BSF1" s="1316"/>
      <c r="BSG1" s="1316"/>
      <c r="BSH1" s="1316"/>
      <c r="BSI1" s="1316"/>
      <c r="BSJ1" s="1316"/>
      <c r="BSK1" s="1316"/>
      <c r="BSL1" s="1316"/>
      <c r="BSM1" s="1316"/>
      <c r="BSN1" s="1316"/>
      <c r="BSO1" s="1316"/>
      <c r="BSP1" s="1316"/>
      <c r="BSQ1" s="1316"/>
      <c r="BSR1" s="1316"/>
      <c r="BSS1" s="1316"/>
      <c r="BST1" s="1316"/>
      <c r="BSU1" s="1316"/>
      <c r="BSV1" s="1316"/>
      <c r="BSW1" s="1316"/>
      <c r="BSX1" s="1316"/>
      <c r="BSY1" s="1316"/>
      <c r="BSZ1" s="1316"/>
      <c r="BTA1" s="1316"/>
      <c r="BTB1" s="1316"/>
      <c r="BTC1" s="1316"/>
      <c r="BTD1" s="1316"/>
      <c r="BTE1" s="1316"/>
      <c r="BTF1" s="1316"/>
      <c r="BTG1" s="1316"/>
      <c r="BTH1" s="1316"/>
      <c r="BTI1" s="1316"/>
      <c r="BTJ1" s="1316"/>
      <c r="BTK1" s="1316"/>
      <c r="BTL1" s="1316"/>
      <c r="BTM1" s="1316"/>
      <c r="BTN1" s="1316"/>
      <c r="BTO1" s="1316"/>
      <c r="BTP1" s="1316"/>
      <c r="BTQ1" s="1316"/>
      <c r="BTR1" s="1316"/>
      <c r="BTS1" s="1316"/>
      <c r="BTT1" s="1316"/>
      <c r="BTU1" s="1316"/>
      <c r="BTV1" s="1316"/>
      <c r="BTW1" s="1316"/>
      <c r="BTX1" s="1316"/>
      <c r="BTY1" s="1316"/>
      <c r="BTZ1" s="1316"/>
      <c r="BUA1" s="1316"/>
      <c r="BUB1" s="1316"/>
      <c r="BUC1" s="1316"/>
      <c r="BUD1" s="1316"/>
      <c r="BUE1" s="1316"/>
      <c r="BUF1" s="1316"/>
      <c r="BUG1" s="1316"/>
      <c r="BUH1" s="1316"/>
      <c r="BUI1" s="1316"/>
      <c r="BUJ1" s="1316"/>
      <c r="BUK1" s="1316"/>
      <c r="BUL1" s="1316"/>
      <c r="BUM1" s="1316"/>
      <c r="BUN1" s="1316"/>
      <c r="BUO1" s="1316"/>
      <c r="BUP1" s="1316"/>
      <c r="BUQ1" s="1316"/>
      <c r="BUR1" s="1316"/>
      <c r="BUS1" s="1316"/>
      <c r="BUT1" s="1316"/>
      <c r="BUU1" s="1316"/>
      <c r="BUV1" s="1316"/>
      <c r="BUW1" s="1316"/>
      <c r="BUX1" s="1316"/>
      <c r="BUY1" s="1316"/>
      <c r="BUZ1" s="1316"/>
      <c r="BVA1" s="1316"/>
      <c r="BVB1" s="1316"/>
      <c r="BVC1" s="1316"/>
      <c r="BVD1" s="1316"/>
      <c r="BVE1" s="1316"/>
      <c r="BVF1" s="1316"/>
      <c r="BVG1" s="1316"/>
      <c r="BVH1" s="1316"/>
      <c r="BVI1" s="1316"/>
      <c r="BVJ1" s="1316"/>
      <c r="BVK1" s="1316"/>
      <c r="BVL1" s="1316"/>
      <c r="BVM1" s="1316"/>
      <c r="BVN1" s="1316"/>
      <c r="BVO1" s="1316"/>
      <c r="BVP1" s="1316"/>
      <c r="BVQ1" s="1316"/>
      <c r="BVR1" s="1316"/>
      <c r="BVS1" s="1316"/>
      <c r="BVT1" s="1316"/>
      <c r="BVU1" s="1316"/>
      <c r="BVV1" s="1316"/>
      <c r="BVW1" s="1316"/>
      <c r="BVX1" s="1316"/>
      <c r="BVY1" s="1316"/>
      <c r="BVZ1" s="1316"/>
      <c r="BWA1" s="1316"/>
      <c r="BWB1" s="1316"/>
      <c r="BWC1" s="1316"/>
      <c r="BWD1" s="1316"/>
      <c r="BWE1" s="1316"/>
      <c r="BWF1" s="1316"/>
      <c r="BWG1" s="1316"/>
      <c r="BWH1" s="1316"/>
      <c r="BWI1" s="1316"/>
      <c r="BWJ1" s="1316"/>
      <c r="BWK1" s="1316"/>
      <c r="BWL1" s="1316"/>
      <c r="BWM1" s="1316"/>
      <c r="BWN1" s="1316"/>
      <c r="BWO1" s="1316"/>
      <c r="BWP1" s="1316"/>
      <c r="BWQ1" s="1316"/>
      <c r="BWR1" s="1316"/>
      <c r="BWS1" s="1316"/>
      <c r="BWT1" s="1316"/>
      <c r="BWU1" s="1316"/>
      <c r="BWV1" s="1316"/>
      <c r="BWW1" s="1316"/>
      <c r="BWX1" s="1316"/>
      <c r="BWY1" s="1316"/>
      <c r="BWZ1" s="1316"/>
      <c r="BXA1" s="1316"/>
      <c r="BXB1" s="1316"/>
      <c r="BXC1" s="1316"/>
      <c r="BXD1" s="1316"/>
      <c r="BXE1" s="1316"/>
      <c r="BXF1" s="1316"/>
      <c r="BXG1" s="1316"/>
      <c r="BXH1" s="1316"/>
      <c r="BXI1" s="1316"/>
      <c r="BXJ1" s="1316"/>
      <c r="BXK1" s="1316"/>
      <c r="BXL1" s="1316"/>
      <c r="BXM1" s="1316"/>
      <c r="BXN1" s="1316"/>
      <c r="BXO1" s="1316"/>
      <c r="BXP1" s="1316"/>
      <c r="BXQ1" s="1316"/>
      <c r="BXR1" s="1316"/>
      <c r="BXS1" s="1316"/>
      <c r="BXT1" s="1316"/>
      <c r="BXU1" s="1316"/>
      <c r="BXV1" s="1316"/>
      <c r="BXW1" s="1316"/>
      <c r="BXX1" s="1316"/>
      <c r="BXY1" s="1316"/>
      <c r="BXZ1" s="1316"/>
      <c r="BYA1" s="1316"/>
      <c r="BYB1" s="1316"/>
      <c r="BYC1" s="1316"/>
      <c r="BYD1" s="1316"/>
      <c r="BYE1" s="1316"/>
      <c r="BYF1" s="1316"/>
      <c r="BYG1" s="1316"/>
      <c r="BYH1" s="1316"/>
      <c r="BYI1" s="1316"/>
      <c r="BYJ1" s="1316"/>
      <c r="BYK1" s="1316"/>
      <c r="BYL1" s="1316"/>
      <c r="BYM1" s="1316"/>
      <c r="BYN1" s="1316"/>
      <c r="BYO1" s="1316"/>
      <c r="BYP1" s="1316"/>
      <c r="BYQ1" s="1316"/>
      <c r="BYR1" s="1316"/>
      <c r="BYS1" s="1316"/>
      <c r="BYT1" s="1316"/>
      <c r="BYU1" s="1316"/>
      <c r="BYV1" s="1316"/>
      <c r="BYW1" s="1316"/>
      <c r="BYX1" s="1316"/>
      <c r="BYY1" s="1316"/>
      <c r="BYZ1" s="1316"/>
      <c r="BZA1" s="1316"/>
      <c r="BZB1" s="1316"/>
      <c r="BZC1" s="1316"/>
      <c r="BZD1" s="1316"/>
      <c r="BZE1" s="1316"/>
      <c r="BZF1" s="1316"/>
      <c r="BZG1" s="1316"/>
      <c r="BZH1" s="1316"/>
      <c r="BZI1" s="1316"/>
      <c r="BZJ1" s="1316"/>
      <c r="BZK1" s="1316"/>
      <c r="BZL1" s="1316"/>
      <c r="BZM1" s="1316"/>
      <c r="BZN1" s="1316"/>
      <c r="BZO1" s="1316"/>
      <c r="BZP1" s="1316"/>
      <c r="BZQ1" s="1316"/>
      <c r="BZR1" s="1316"/>
      <c r="BZS1" s="1316"/>
      <c r="BZT1" s="1316"/>
      <c r="BZU1" s="1316"/>
      <c r="BZV1" s="1316"/>
      <c r="BZW1" s="1316"/>
      <c r="BZX1" s="1316"/>
      <c r="BZY1" s="1316"/>
      <c r="BZZ1" s="1316"/>
      <c r="CAA1" s="1316"/>
      <c r="CAB1" s="1316"/>
      <c r="CAC1" s="1316"/>
      <c r="CAD1" s="1316"/>
      <c r="CAE1" s="1316"/>
      <c r="CAF1" s="1316"/>
      <c r="CAG1" s="1316"/>
      <c r="CAH1" s="1316"/>
      <c r="CAI1" s="1316"/>
      <c r="CAJ1" s="1316"/>
      <c r="CAK1" s="1316"/>
      <c r="CAL1" s="1316"/>
      <c r="CAM1" s="1316"/>
      <c r="CAN1" s="1316"/>
      <c r="CAO1" s="1316"/>
      <c r="CAP1" s="1316"/>
      <c r="CAQ1" s="1316"/>
      <c r="CAR1" s="1316"/>
      <c r="CAS1" s="1316"/>
      <c r="CAT1" s="1316"/>
      <c r="CAU1" s="1316"/>
      <c r="CAV1" s="1316"/>
      <c r="CAW1" s="1316"/>
      <c r="CAX1" s="1316"/>
      <c r="CAY1" s="1316"/>
      <c r="CAZ1" s="1316"/>
      <c r="CBA1" s="1316"/>
      <c r="CBB1" s="1316"/>
      <c r="CBC1" s="1316"/>
      <c r="CBD1" s="1316"/>
      <c r="CBE1" s="1316"/>
      <c r="CBF1" s="1316"/>
      <c r="CBG1" s="1316"/>
      <c r="CBH1" s="1316"/>
      <c r="CBI1" s="1316"/>
      <c r="CBJ1" s="1316"/>
      <c r="CBK1" s="1316"/>
      <c r="CBL1" s="1316"/>
      <c r="CBM1" s="1316"/>
      <c r="CBN1" s="1316"/>
      <c r="CBO1" s="1316"/>
      <c r="CBP1" s="1316"/>
      <c r="CBQ1" s="1316"/>
      <c r="CBR1" s="1316"/>
      <c r="CBS1" s="1316"/>
      <c r="CBT1" s="1316"/>
      <c r="CBU1" s="1316"/>
      <c r="CBV1" s="1316"/>
      <c r="CBW1" s="1316"/>
      <c r="CBX1" s="1316"/>
      <c r="CBY1" s="1316"/>
      <c r="CBZ1" s="1316"/>
      <c r="CCA1" s="1316"/>
      <c r="CCB1" s="1316"/>
      <c r="CCC1" s="1316"/>
      <c r="CCD1" s="1316"/>
      <c r="CCE1" s="1316"/>
      <c r="CCF1" s="1316"/>
      <c r="CCG1" s="1316"/>
      <c r="CCH1" s="1316"/>
      <c r="CCI1" s="1316"/>
      <c r="CCJ1" s="1316"/>
      <c r="CCK1" s="1316"/>
      <c r="CCL1" s="1316"/>
      <c r="CCM1" s="1316"/>
      <c r="CCN1" s="1316"/>
      <c r="CCO1" s="1316"/>
      <c r="CCP1" s="1316"/>
      <c r="CCQ1" s="1316"/>
      <c r="CCR1" s="1316"/>
      <c r="CCS1" s="1316"/>
      <c r="CCT1" s="1316"/>
      <c r="CCU1" s="1316"/>
      <c r="CCV1" s="1316"/>
      <c r="CCW1" s="1316"/>
      <c r="CCX1" s="1316"/>
      <c r="CCY1" s="1316"/>
      <c r="CCZ1" s="1316"/>
      <c r="CDA1" s="1316"/>
      <c r="CDB1" s="1316"/>
      <c r="CDC1" s="1316"/>
      <c r="CDD1" s="1316"/>
      <c r="CDE1" s="1316"/>
      <c r="CDF1" s="1316"/>
      <c r="CDG1" s="1316"/>
      <c r="CDH1" s="1316"/>
      <c r="CDI1" s="1316"/>
      <c r="CDJ1" s="1316"/>
      <c r="CDK1" s="1316"/>
      <c r="CDL1" s="1316"/>
      <c r="CDM1" s="1316"/>
      <c r="CDN1" s="1316"/>
      <c r="CDO1" s="1316"/>
      <c r="CDP1" s="1316"/>
      <c r="CDQ1" s="1316"/>
      <c r="CDR1" s="1316"/>
      <c r="CDS1" s="1316"/>
      <c r="CDT1" s="1316"/>
      <c r="CDU1" s="1316"/>
      <c r="CDV1" s="1316"/>
      <c r="CDW1" s="1316"/>
      <c r="CDX1" s="1316"/>
      <c r="CDY1" s="1316"/>
      <c r="CDZ1" s="1316"/>
      <c r="CEA1" s="1316"/>
      <c r="CEB1" s="1316"/>
      <c r="CEC1" s="1316"/>
      <c r="CED1" s="1316"/>
      <c r="CEE1" s="1316"/>
      <c r="CEF1" s="1316"/>
      <c r="CEG1" s="1316"/>
      <c r="CEH1" s="1316"/>
      <c r="CEI1" s="1316"/>
      <c r="CEJ1" s="1316"/>
      <c r="CEK1" s="1316"/>
      <c r="CEL1" s="1316"/>
      <c r="CEM1" s="1316"/>
      <c r="CEN1" s="1316"/>
      <c r="CEO1" s="1316"/>
      <c r="CEP1" s="1316"/>
      <c r="CEQ1" s="1316"/>
      <c r="CER1" s="1316"/>
      <c r="CES1" s="1316"/>
      <c r="CET1" s="1316"/>
      <c r="CEU1" s="1316"/>
      <c r="CEV1" s="1316"/>
      <c r="CEW1" s="1316"/>
      <c r="CEX1" s="1316"/>
      <c r="CEY1" s="1316"/>
      <c r="CEZ1" s="1316"/>
      <c r="CFA1" s="1316"/>
      <c r="CFB1" s="1316"/>
      <c r="CFC1" s="1316"/>
      <c r="CFD1" s="1316"/>
      <c r="CFE1" s="1316"/>
      <c r="CFF1" s="1316"/>
      <c r="CFG1" s="1316"/>
      <c r="CFH1" s="1316"/>
      <c r="CFI1" s="1316"/>
      <c r="CFJ1" s="1316"/>
      <c r="CFK1" s="1316"/>
      <c r="CFL1" s="1316"/>
      <c r="CFM1" s="1316"/>
      <c r="CFN1" s="1316"/>
      <c r="CFO1" s="1316"/>
      <c r="CFP1" s="1316"/>
      <c r="CFQ1" s="1316"/>
      <c r="CFR1" s="1316"/>
      <c r="CFS1" s="1316"/>
      <c r="CFT1" s="1316"/>
      <c r="CFU1" s="1316"/>
      <c r="CFV1" s="1316"/>
      <c r="CFW1" s="1316"/>
      <c r="CFX1" s="1316"/>
      <c r="CFY1" s="1316"/>
      <c r="CFZ1" s="1316"/>
      <c r="CGA1" s="1316"/>
      <c r="CGB1" s="1316"/>
      <c r="CGC1" s="1316"/>
      <c r="CGD1" s="1316"/>
      <c r="CGE1" s="1316"/>
      <c r="CGF1" s="1316"/>
      <c r="CGG1" s="1316"/>
      <c r="CGH1" s="1316"/>
      <c r="CGI1" s="1316"/>
      <c r="CGJ1" s="1316"/>
      <c r="CGK1" s="1316"/>
      <c r="CGL1" s="1316"/>
      <c r="CGM1" s="1316"/>
      <c r="CGN1" s="1316"/>
      <c r="CGO1" s="1316"/>
      <c r="CGP1" s="1316"/>
      <c r="CGQ1" s="1316"/>
      <c r="CGR1" s="1316"/>
      <c r="CGS1" s="1316"/>
      <c r="CGT1" s="1316"/>
      <c r="CGU1" s="1316"/>
      <c r="CGV1" s="1316"/>
      <c r="CGW1" s="1316"/>
      <c r="CGX1" s="1316"/>
      <c r="CGY1" s="1316"/>
      <c r="CGZ1" s="1316"/>
      <c r="CHA1" s="1316"/>
      <c r="CHB1" s="1316"/>
      <c r="CHC1" s="1316"/>
      <c r="CHD1" s="1316"/>
      <c r="CHE1" s="1316"/>
      <c r="CHF1" s="1316"/>
      <c r="CHG1" s="1316"/>
      <c r="CHH1" s="1316"/>
      <c r="CHI1" s="1316"/>
      <c r="CHJ1" s="1316"/>
      <c r="CHK1" s="1316"/>
      <c r="CHL1" s="1316"/>
      <c r="CHM1" s="1316"/>
      <c r="CHN1" s="1316"/>
      <c r="CHO1" s="1316"/>
      <c r="CHP1" s="1316"/>
      <c r="CHQ1" s="1316"/>
      <c r="CHR1" s="1316"/>
      <c r="CHS1" s="1316"/>
      <c r="CHT1" s="1316"/>
      <c r="CHU1" s="1316"/>
      <c r="CHV1" s="1316"/>
      <c r="CHW1" s="1316"/>
      <c r="CHX1" s="1316"/>
      <c r="CHY1" s="1316"/>
      <c r="CHZ1" s="1316"/>
      <c r="CIA1" s="1316"/>
      <c r="CIB1" s="1316"/>
      <c r="CIC1" s="1316"/>
      <c r="CID1" s="1316"/>
      <c r="CIE1" s="1316"/>
      <c r="CIF1" s="1316"/>
      <c r="CIG1" s="1316"/>
      <c r="CIH1" s="1316"/>
      <c r="CII1" s="1316"/>
      <c r="CIJ1" s="1316"/>
      <c r="CIK1" s="1316"/>
      <c r="CIL1" s="1316"/>
      <c r="CIM1" s="1316"/>
      <c r="CIN1" s="1316"/>
      <c r="CIO1" s="1316"/>
      <c r="CIP1" s="1316"/>
      <c r="CIQ1" s="1316"/>
      <c r="CIR1" s="1316"/>
      <c r="CIS1" s="1316"/>
      <c r="CIT1" s="1316"/>
      <c r="CIU1" s="1316"/>
      <c r="CIV1" s="1316"/>
      <c r="CIW1" s="1316"/>
      <c r="CIX1" s="1316"/>
      <c r="CIY1" s="1316"/>
      <c r="CIZ1" s="1316"/>
      <c r="CJA1" s="1316"/>
      <c r="CJB1" s="1316"/>
      <c r="CJC1" s="1316"/>
      <c r="CJD1" s="1316"/>
      <c r="CJE1" s="1316"/>
      <c r="CJF1" s="1316"/>
      <c r="CJG1" s="1316"/>
      <c r="CJH1" s="1316"/>
      <c r="CJI1" s="1316"/>
      <c r="CJJ1" s="1316"/>
      <c r="CJK1" s="1316"/>
      <c r="CJL1" s="1316"/>
      <c r="CJM1" s="1316"/>
      <c r="CJN1" s="1316"/>
      <c r="CJO1" s="1316"/>
      <c r="CJP1" s="1316"/>
      <c r="CJQ1" s="1316"/>
      <c r="CJR1" s="1316"/>
      <c r="CJS1" s="1316"/>
      <c r="CJT1" s="1316"/>
      <c r="CJU1" s="1316"/>
      <c r="CJV1" s="1316"/>
      <c r="CJW1" s="1316"/>
      <c r="CJX1" s="1316"/>
      <c r="CJY1" s="1316"/>
      <c r="CJZ1" s="1316"/>
      <c r="CKA1" s="1316"/>
      <c r="CKB1" s="1316"/>
      <c r="CKC1" s="1316"/>
      <c r="CKD1" s="1316"/>
      <c r="CKE1" s="1316"/>
      <c r="CKF1" s="1316"/>
      <c r="CKG1" s="1316"/>
      <c r="CKH1" s="1316"/>
      <c r="CKI1" s="1316"/>
      <c r="CKJ1" s="1316"/>
      <c r="CKK1" s="1316"/>
      <c r="CKL1" s="1316"/>
      <c r="CKM1" s="1316"/>
      <c r="CKN1" s="1316"/>
      <c r="CKO1" s="1316"/>
      <c r="CKP1" s="1316"/>
      <c r="CKQ1" s="1316"/>
      <c r="CKR1" s="1316"/>
      <c r="CKS1" s="1316"/>
      <c r="CKT1" s="1316"/>
      <c r="CKU1" s="1316"/>
      <c r="CKV1" s="1316"/>
      <c r="CKW1" s="1316"/>
      <c r="CKX1" s="1316"/>
      <c r="CKY1" s="1316"/>
      <c r="CKZ1" s="1316"/>
      <c r="CLA1" s="1316"/>
      <c r="CLB1" s="1316"/>
      <c r="CLC1" s="1316"/>
      <c r="CLD1" s="1316"/>
      <c r="CLE1" s="1316"/>
      <c r="CLF1" s="1316"/>
      <c r="CLG1" s="1316"/>
      <c r="CLH1" s="1316"/>
      <c r="CLI1" s="1316"/>
      <c r="CLJ1" s="1316"/>
      <c r="CLK1" s="1316"/>
      <c r="CLL1" s="1316"/>
      <c r="CLM1" s="1316"/>
      <c r="CLN1" s="1316"/>
      <c r="CLO1" s="1316"/>
      <c r="CLP1" s="1316"/>
      <c r="CLQ1" s="1316"/>
      <c r="CLR1" s="1316"/>
      <c r="CLS1" s="1316"/>
      <c r="CLT1" s="1316"/>
      <c r="CLU1" s="1316"/>
      <c r="CLV1" s="1316"/>
      <c r="CLW1" s="1316"/>
      <c r="CLX1" s="1316"/>
      <c r="CLY1" s="1316"/>
      <c r="CLZ1" s="1316"/>
      <c r="CMA1" s="1316"/>
      <c r="CMB1" s="1316"/>
      <c r="CMC1" s="1316"/>
      <c r="CMD1" s="1316"/>
      <c r="CME1" s="1316"/>
      <c r="CMF1" s="1316"/>
      <c r="CMG1" s="1316"/>
      <c r="CMH1" s="1316"/>
      <c r="CMI1" s="1316"/>
      <c r="CMJ1" s="1316"/>
      <c r="CMK1" s="1316"/>
      <c r="CML1" s="1316"/>
      <c r="CMM1" s="1316"/>
      <c r="CMN1" s="1316"/>
      <c r="CMO1" s="1316"/>
      <c r="CMP1" s="1316"/>
      <c r="CMQ1" s="1316"/>
      <c r="CMR1" s="1316"/>
      <c r="CMS1" s="1316"/>
      <c r="CMT1" s="1316"/>
      <c r="CMU1" s="1316"/>
      <c r="CMV1" s="1316"/>
      <c r="CMW1" s="1316"/>
      <c r="CMX1" s="1316"/>
      <c r="CMY1" s="1316"/>
      <c r="CMZ1" s="1316"/>
      <c r="CNA1" s="1316"/>
      <c r="CNB1" s="1316"/>
      <c r="CNC1" s="1316"/>
      <c r="CND1" s="1316"/>
      <c r="CNE1" s="1316"/>
      <c r="CNF1" s="1316"/>
      <c r="CNG1" s="1316"/>
      <c r="CNH1" s="1316"/>
      <c r="CNI1" s="1316"/>
      <c r="CNJ1" s="1316"/>
      <c r="CNK1" s="1316"/>
      <c r="CNL1" s="1316"/>
      <c r="CNM1" s="1316"/>
      <c r="CNN1" s="1316"/>
      <c r="CNO1" s="1316"/>
      <c r="CNP1" s="1316"/>
      <c r="CNQ1" s="1316"/>
      <c r="CNR1" s="1316"/>
      <c r="CNS1" s="1316"/>
      <c r="CNT1" s="1316"/>
      <c r="CNU1" s="1316"/>
      <c r="CNV1" s="1316"/>
      <c r="CNW1" s="1316"/>
      <c r="CNX1" s="1316"/>
      <c r="CNY1" s="1316"/>
      <c r="CNZ1" s="1316"/>
      <c r="COA1" s="1316"/>
      <c r="COB1" s="1316"/>
      <c r="COC1" s="1316"/>
      <c r="COD1" s="1316"/>
      <c r="COE1" s="1316"/>
      <c r="COF1" s="1316"/>
      <c r="COG1" s="1316"/>
      <c r="COH1" s="1316"/>
      <c r="COI1" s="1316"/>
      <c r="COJ1" s="1316"/>
      <c r="COK1" s="1316"/>
      <c r="COL1" s="1316"/>
      <c r="COM1" s="1316"/>
      <c r="CON1" s="1316"/>
      <c r="COO1" s="1316"/>
      <c r="COP1" s="1316"/>
      <c r="COQ1" s="1316"/>
      <c r="COR1" s="1316"/>
      <c r="COS1" s="1316"/>
      <c r="COT1" s="1316"/>
      <c r="COU1" s="1316"/>
      <c r="COV1" s="1316"/>
      <c r="COW1" s="1316"/>
      <c r="COX1" s="1316"/>
      <c r="COY1" s="1316"/>
      <c r="COZ1" s="1316"/>
      <c r="CPA1" s="1316"/>
      <c r="CPB1" s="1316"/>
      <c r="CPC1" s="1316"/>
      <c r="CPD1" s="1316"/>
      <c r="CPE1" s="1316"/>
      <c r="CPF1" s="1316"/>
      <c r="CPG1" s="1316"/>
      <c r="CPH1" s="1316"/>
      <c r="CPI1" s="1316"/>
      <c r="CPJ1" s="1316"/>
      <c r="CPK1" s="1316"/>
      <c r="CPL1" s="1316"/>
      <c r="CPM1" s="1316"/>
      <c r="CPN1" s="1316"/>
      <c r="CPO1" s="1316"/>
      <c r="CPP1" s="1316"/>
      <c r="CPQ1" s="1316"/>
      <c r="CPR1" s="1316"/>
      <c r="CPS1" s="1316"/>
      <c r="CPT1" s="1316"/>
      <c r="CPU1" s="1316"/>
      <c r="CPV1" s="1316"/>
      <c r="CPW1" s="1316"/>
      <c r="CPX1" s="1316"/>
      <c r="CPY1" s="1316"/>
      <c r="CPZ1" s="1316"/>
      <c r="CQA1" s="1316"/>
      <c r="CQB1" s="1316"/>
      <c r="CQC1" s="1316"/>
      <c r="CQD1" s="1316"/>
      <c r="CQE1" s="1316"/>
      <c r="CQF1" s="1316"/>
      <c r="CQG1" s="1316"/>
      <c r="CQH1" s="1316"/>
      <c r="CQI1" s="1316"/>
      <c r="CQJ1" s="1316"/>
      <c r="CQK1" s="1316"/>
      <c r="CQL1" s="1316"/>
      <c r="CQM1" s="1316"/>
      <c r="CQN1" s="1316"/>
      <c r="CQO1" s="1316"/>
      <c r="CQP1" s="1316"/>
      <c r="CQQ1" s="1316"/>
      <c r="CQR1" s="1316"/>
      <c r="CQS1" s="1316"/>
      <c r="CQT1" s="1316"/>
      <c r="CQU1" s="1316"/>
      <c r="CQV1" s="1316"/>
      <c r="CQW1" s="1316"/>
      <c r="CQX1" s="1316"/>
      <c r="CQY1" s="1316"/>
      <c r="CQZ1" s="1316"/>
      <c r="CRA1" s="1316"/>
      <c r="CRB1" s="1316"/>
      <c r="CRC1" s="1316"/>
      <c r="CRD1" s="1316"/>
      <c r="CRE1" s="1316"/>
      <c r="CRF1" s="1316"/>
      <c r="CRG1" s="1316"/>
      <c r="CRH1" s="1316"/>
      <c r="CRI1" s="1316"/>
      <c r="CRJ1" s="1316"/>
      <c r="CRK1" s="1316"/>
      <c r="CRL1" s="1316"/>
      <c r="CRM1" s="1316"/>
      <c r="CRN1" s="1316"/>
      <c r="CRO1" s="1316"/>
      <c r="CRP1" s="1316"/>
      <c r="CRQ1" s="1316"/>
      <c r="CRR1" s="1316"/>
      <c r="CRS1" s="1316"/>
      <c r="CRT1" s="1316"/>
      <c r="CRU1" s="1316"/>
      <c r="CRV1" s="1316"/>
      <c r="CRW1" s="1316"/>
      <c r="CRX1" s="1316"/>
      <c r="CRY1" s="1316"/>
      <c r="CRZ1" s="1316"/>
      <c r="CSA1" s="1316"/>
      <c r="CSB1" s="1316"/>
      <c r="CSC1" s="1316"/>
      <c r="CSD1" s="1316"/>
      <c r="CSE1" s="1316"/>
      <c r="CSF1" s="1316"/>
      <c r="CSG1" s="1316"/>
      <c r="CSH1" s="1316"/>
      <c r="CSI1" s="1316"/>
      <c r="CSJ1" s="1316"/>
      <c r="CSK1" s="1316"/>
      <c r="CSL1" s="1316"/>
      <c r="CSM1" s="1316"/>
      <c r="CSN1" s="1316"/>
      <c r="CSO1" s="1316"/>
      <c r="CSP1" s="1316"/>
      <c r="CSQ1" s="1316"/>
      <c r="CSR1" s="1316"/>
      <c r="CSS1" s="1316"/>
      <c r="CST1" s="1316"/>
      <c r="CSU1" s="1316"/>
      <c r="CSV1" s="1316"/>
      <c r="CSW1" s="1316"/>
      <c r="CSX1" s="1316"/>
      <c r="CSY1" s="1316"/>
      <c r="CSZ1" s="1316"/>
      <c r="CTA1" s="1316"/>
      <c r="CTB1" s="1316"/>
      <c r="CTC1" s="1316"/>
      <c r="CTD1" s="1316"/>
      <c r="CTE1" s="1316"/>
      <c r="CTF1" s="1316"/>
      <c r="CTG1" s="1316"/>
      <c r="CTH1" s="1316"/>
      <c r="CTI1" s="1316"/>
      <c r="CTJ1" s="1316"/>
      <c r="CTK1" s="1316"/>
      <c r="CTL1" s="1316"/>
      <c r="CTM1" s="1316"/>
      <c r="CTN1" s="1316"/>
      <c r="CTO1" s="1316"/>
      <c r="CTP1" s="1316"/>
      <c r="CTQ1" s="1316"/>
      <c r="CTR1" s="1316"/>
      <c r="CTS1" s="1316"/>
      <c r="CTT1" s="1316"/>
      <c r="CTU1" s="1316"/>
      <c r="CTV1" s="1316"/>
      <c r="CTW1" s="1316"/>
      <c r="CTX1" s="1316"/>
      <c r="CTY1" s="1316"/>
      <c r="CTZ1" s="1316"/>
      <c r="CUA1" s="1316"/>
      <c r="CUB1" s="1316"/>
      <c r="CUC1" s="1316"/>
      <c r="CUD1" s="1316"/>
      <c r="CUE1" s="1316"/>
      <c r="CUF1" s="1316"/>
      <c r="CUG1" s="1316"/>
      <c r="CUH1" s="1316"/>
      <c r="CUI1" s="1316"/>
      <c r="CUJ1" s="1316"/>
      <c r="CUK1" s="1316"/>
      <c r="CUL1" s="1316"/>
      <c r="CUM1" s="1316"/>
      <c r="CUN1" s="1316"/>
      <c r="CUO1" s="1316"/>
      <c r="CUP1" s="1316"/>
      <c r="CUQ1" s="1316"/>
      <c r="CUR1" s="1316"/>
      <c r="CUS1" s="1316"/>
      <c r="CUT1" s="1316"/>
      <c r="CUU1" s="1316"/>
      <c r="CUV1" s="1316"/>
      <c r="CUW1" s="1316"/>
      <c r="CUX1" s="1316"/>
      <c r="CUY1" s="1316"/>
      <c r="CUZ1" s="1316"/>
      <c r="CVA1" s="1316"/>
      <c r="CVB1" s="1316"/>
      <c r="CVC1" s="1316"/>
      <c r="CVD1" s="1316"/>
      <c r="CVE1" s="1316"/>
      <c r="CVF1" s="1316"/>
      <c r="CVG1" s="1316"/>
      <c r="CVH1" s="1316"/>
      <c r="CVI1" s="1316"/>
      <c r="CVJ1" s="1316"/>
      <c r="CVK1" s="1316"/>
      <c r="CVL1" s="1316"/>
      <c r="CVM1" s="1316"/>
      <c r="CVN1" s="1316"/>
      <c r="CVO1" s="1316"/>
      <c r="CVP1" s="1316"/>
      <c r="CVQ1" s="1316"/>
      <c r="CVR1" s="1316"/>
      <c r="CVS1" s="1316"/>
      <c r="CVT1" s="1316"/>
      <c r="CVU1" s="1316"/>
      <c r="CVV1" s="1316"/>
      <c r="CVW1" s="1316"/>
      <c r="CVX1" s="1316"/>
      <c r="CVY1" s="1316"/>
      <c r="CVZ1" s="1316"/>
      <c r="CWA1" s="1316"/>
      <c r="CWB1" s="1316"/>
      <c r="CWC1" s="1316"/>
      <c r="CWD1" s="1316"/>
      <c r="CWE1" s="1316"/>
      <c r="CWF1" s="1316"/>
      <c r="CWG1" s="1316"/>
      <c r="CWH1" s="1316"/>
      <c r="CWI1" s="1316"/>
      <c r="CWJ1" s="1316"/>
      <c r="CWK1" s="1316"/>
      <c r="CWL1" s="1316"/>
      <c r="CWM1" s="1316"/>
      <c r="CWN1" s="1316"/>
      <c r="CWO1" s="1316"/>
      <c r="CWP1" s="1316"/>
      <c r="CWQ1" s="1316"/>
      <c r="CWR1" s="1316"/>
      <c r="CWS1" s="1316"/>
      <c r="CWT1" s="1316"/>
      <c r="CWU1" s="1316"/>
      <c r="CWV1" s="1316"/>
      <c r="CWW1" s="1316"/>
      <c r="CWX1" s="1316"/>
      <c r="CWY1" s="1316"/>
      <c r="CWZ1" s="1316"/>
      <c r="CXA1" s="1316"/>
      <c r="CXB1" s="1316"/>
      <c r="CXC1" s="1316"/>
      <c r="CXD1" s="1316"/>
      <c r="CXE1" s="1316"/>
      <c r="CXF1" s="1316"/>
      <c r="CXG1" s="1316"/>
      <c r="CXH1" s="1316"/>
      <c r="CXI1" s="1316"/>
      <c r="CXJ1" s="1316"/>
      <c r="CXK1" s="1316"/>
      <c r="CXL1" s="1316"/>
      <c r="CXM1" s="1316"/>
      <c r="CXN1" s="1316"/>
      <c r="CXO1" s="1316"/>
      <c r="CXP1" s="1316"/>
      <c r="CXQ1" s="1316"/>
      <c r="CXR1" s="1316"/>
      <c r="CXS1" s="1316"/>
      <c r="CXT1" s="1316"/>
      <c r="CXU1" s="1316"/>
      <c r="CXV1" s="1316"/>
      <c r="CXW1" s="1316"/>
      <c r="CXX1" s="1316"/>
      <c r="CXY1" s="1316"/>
      <c r="CXZ1" s="1316"/>
      <c r="CYA1" s="1316"/>
      <c r="CYB1" s="1316"/>
      <c r="CYC1" s="1316"/>
      <c r="CYD1" s="1316"/>
      <c r="CYE1" s="1316"/>
      <c r="CYF1" s="1316"/>
      <c r="CYG1" s="1316"/>
      <c r="CYH1" s="1316"/>
      <c r="CYI1" s="1316"/>
      <c r="CYJ1" s="1316"/>
      <c r="CYK1" s="1316"/>
      <c r="CYL1" s="1316"/>
      <c r="CYM1" s="1316"/>
      <c r="CYN1" s="1316"/>
      <c r="CYO1" s="1316"/>
      <c r="CYP1" s="1316"/>
      <c r="CYQ1" s="1316"/>
      <c r="CYR1" s="1316"/>
      <c r="CYS1" s="1316"/>
      <c r="CYT1" s="1316"/>
      <c r="CYU1" s="1316"/>
      <c r="CYV1" s="1316"/>
      <c r="CYW1" s="1316"/>
      <c r="CYX1" s="1316"/>
      <c r="CYY1" s="1316"/>
      <c r="CYZ1" s="1316"/>
      <c r="CZA1" s="1316"/>
      <c r="CZB1" s="1316"/>
      <c r="CZC1" s="1316"/>
      <c r="CZD1" s="1316"/>
      <c r="CZE1" s="1316"/>
      <c r="CZF1" s="1316"/>
      <c r="CZG1" s="1316"/>
      <c r="CZH1" s="1316"/>
      <c r="CZI1" s="1316"/>
      <c r="CZJ1" s="1316"/>
      <c r="CZK1" s="1316"/>
      <c r="CZL1" s="1316"/>
      <c r="CZM1" s="1316"/>
      <c r="CZN1" s="1316"/>
      <c r="CZO1" s="1316"/>
      <c r="CZP1" s="1316"/>
      <c r="CZQ1" s="1316"/>
      <c r="CZR1" s="1316"/>
      <c r="CZS1" s="1316"/>
      <c r="CZT1" s="1316"/>
      <c r="CZU1" s="1316"/>
      <c r="CZV1" s="1316"/>
      <c r="CZW1" s="1316"/>
      <c r="CZX1" s="1316"/>
      <c r="CZY1" s="1316"/>
      <c r="CZZ1" s="1316"/>
      <c r="DAA1" s="1316"/>
      <c r="DAB1" s="1316"/>
      <c r="DAC1" s="1316"/>
      <c r="DAD1" s="1316"/>
      <c r="DAE1" s="1316"/>
      <c r="DAF1" s="1316"/>
      <c r="DAG1" s="1316"/>
      <c r="DAH1" s="1316"/>
      <c r="DAI1" s="1316"/>
      <c r="DAJ1" s="1316"/>
      <c r="DAK1" s="1316"/>
      <c r="DAL1" s="1316"/>
      <c r="DAM1" s="1316"/>
      <c r="DAN1" s="1316"/>
      <c r="DAO1" s="1316"/>
      <c r="DAP1" s="1316"/>
      <c r="DAQ1" s="1316"/>
      <c r="DAR1" s="1316"/>
      <c r="DAS1" s="1316"/>
      <c r="DAT1" s="1316"/>
      <c r="DAU1" s="1316"/>
      <c r="DAV1" s="1316"/>
      <c r="DAW1" s="1316"/>
      <c r="DAX1" s="1316"/>
      <c r="DAY1" s="1316"/>
      <c r="DAZ1" s="1316"/>
      <c r="DBA1" s="1316"/>
      <c r="DBB1" s="1316"/>
      <c r="DBC1" s="1316"/>
      <c r="DBD1" s="1316"/>
      <c r="DBE1" s="1316"/>
      <c r="DBF1" s="1316"/>
      <c r="DBG1" s="1316"/>
      <c r="DBH1" s="1316"/>
      <c r="DBI1" s="1316"/>
      <c r="DBJ1" s="1316"/>
      <c r="DBK1" s="1316"/>
      <c r="DBL1" s="1316"/>
      <c r="DBM1" s="1316"/>
      <c r="DBN1" s="1316"/>
      <c r="DBO1" s="1316"/>
      <c r="DBP1" s="1316"/>
      <c r="DBQ1" s="1316"/>
      <c r="DBR1" s="1316"/>
      <c r="DBS1" s="1316"/>
      <c r="DBT1" s="1316"/>
      <c r="DBU1" s="1316"/>
      <c r="DBV1" s="1316"/>
      <c r="DBW1" s="1316"/>
      <c r="DBX1" s="1316"/>
      <c r="DBY1" s="1316"/>
      <c r="DBZ1" s="1316"/>
      <c r="DCA1" s="1316"/>
      <c r="DCB1" s="1316"/>
      <c r="DCC1" s="1316"/>
      <c r="DCD1" s="1316"/>
      <c r="DCE1" s="1316"/>
      <c r="DCF1" s="1316"/>
      <c r="DCG1" s="1316"/>
      <c r="DCH1" s="1316"/>
      <c r="DCI1" s="1316"/>
      <c r="DCJ1" s="1316"/>
      <c r="DCK1" s="1316"/>
      <c r="DCL1" s="1316"/>
      <c r="DCM1" s="1316"/>
      <c r="DCN1" s="1316"/>
      <c r="DCO1" s="1316"/>
      <c r="DCP1" s="1316"/>
      <c r="DCQ1" s="1316"/>
      <c r="DCR1" s="1316"/>
      <c r="DCS1" s="1316"/>
      <c r="DCT1" s="1316"/>
      <c r="DCU1" s="1316"/>
      <c r="DCV1" s="1316"/>
      <c r="DCW1" s="1316"/>
      <c r="DCX1" s="1316"/>
      <c r="DCY1" s="1316"/>
      <c r="DCZ1" s="1316"/>
      <c r="DDA1" s="1316"/>
      <c r="DDB1" s="1316"/>
      <c r="DDC1" s="1316"/>
      <c r="DDD1" s="1316"/>
      <c r="DDE1" s="1316"/>
      <c r="DDF1" s="1316"/>
      <c r="DDG1" s="1316"/>
      <c r="DDH1" s="1316"/>
      <c r="DDI1" s="1316"/>
      <c r="DDJ1" s="1316"/>
      <c r="DDK1" s="1316"/>
      <c r="DDL1" s="1316"/>
      <c r="DDM1" s="1316"/>
      <c r="DDN1" s="1316"/>
      <c r="DDO1" s="1316"/>
      <c r="DDP1" s="1316"/>
      <c r="DDQ1" s="1316"/>
      <c r="DDR1" s="1316"/>
      <c r="DDS1" s="1316"/>
      <c r="DDT1" s="1316"/>
      <c r="DDU1" s="1316"/>
      <c r="DDV1" s="1316"/>
      <c r="DDW1" s="1316"/>
      <c r="DDX1" s="1316"/>
      <c r="DDY1" s="1316"/>
      <c r="DDZ1" s="1316"/>
      <c r="DEA1" s="1316"/>
      <c r="DEB1" s="1316"/>
      <c r="DEC1" s="1316"/>
      <c r="DED1" s="1316"/>
      <c r="DEE1" s="1316"/>
      <c r="DEF1" s="1316"/>
      <c r="DEG1" s="1316"/>
      <c r="DEH1" s="1316"/>
      <c r="DEI1" s="1316"/>
      <c r="DEJ1" s="1316"/>
      <c r="DEK1" s="1316"/>
      <c r="DEL1" s="1316"/>
      <c r="DEM1" s="1316"/>
      <c r="DEN1" s="1316"/>
      <c r="DEO1" s="1316"/>
      <c r="DEP1" s="1316"/>
      <c r="DEQ1" s="1316"/>
      <c r="DER1" s="1316"/>
      <c r="DES1" s="1316"/>
      <c r="DET1" s="1316"/>
      <c r="DEU1" s="1316"/>
      <c r="DEV1" s="1316"/>
      <c r="DEW1" s="1316"/>
      <c r="DEX1" s="1316"/>
      <c r="DEY1" s="1316"/>
      <c r="DEZ1" s="1316"/>
      <c r="DFA1" s="1316"/>
      <c r="DFB1" s="1316"/>
      <c r="DFC1" s="1316"/>
      <c r="DFD1" s="1316"/>
      <c r="DFE1" s="1316"/>
      <c r="DFF1" s="1316"/>
      <c r="DFG1" s="1316"/>
      <c r="DFH1" s="1316"/>
      <c r="DFI1" s="1316"/>
      <c r="DFJ1" s="1316"/>
      <c r="DFK1" s="1316"/>
      <c r="DFL1" s="1316"/>
      <c r="DFM1" s="1316"/>
      <c r="DFN1" s="1316"/>
      <c r="DFO1" s="1316"/>
      <c r="DFP1" s="1316"/>
      <c r="DFQ1" s="1316"/>
      <c r="DFR1" s="1316"/>
      <c r="DFS1" s="1316"/>
      <c r="DFT1" s="1316"/>
      <c r="DFU1" s="1316"/>
      <c r="DFV1" s="1316"/>
      <c r="DFW1" s="1316"/>
      <c r="DFX1" s="1316"/>
      <c r="DFY1" s="1316"/>
      <c r="DFZ1" s="1316"/>
      <c r="DGA1" s="1316"/>
      <c r="DGB1" s="1316"/>
      <c r="DGC1" s="1316"/>
      <c r="DGD1" s="1316"/>
      <c r="DGE1" s="1316"/>
      <c r="DGF1" s="1316"/>
      <c r="DGG1" s="1316"/>
      <c r="DGH1" s="1316"/>
      <c r="DGI1" s="1316"/>
      <c r="DGJ1" s="1316"/>
      <c r="DGK1" s="1316"/>
      <c r="DGL1" s="1316"/>
      <c r="DGM1" s="1316"/>
      <c r="DGN1" s="1316"/>
      <c r="DGO1" s="1316"/>
      <c r="DGP1" s="1316"/>
      <c r="DGQ1" s="1316"/>
      <c r="DGR1" s="1316"/>
      <c r="DGS1" s="1316"/>
      <c r="DGT1" s="1316"/>
      <c r="DGU1" s="1316"/>
      <c r="DGV1" s="1316"/>
      <c r="DGW1" s="1316"/>
      <c r="DGX1" s="1316"/>
      <c r="DGY1" s="1316"/>
      <c r="DGZ1" s="1316"/>
      <c r="DHA1" s="1316"/>
      <c r="DHB1" s="1316"/>
      <c r="DHC1" s="1316"/>
      <c r="DHD1" s="1316"/>
      <c r="DHE1" s="1316"/>
      <c r="DHF1" s="1316"/>
      <c r="DHG1" s="1316"/>
      <c r="DHH1" s="1316"/>
      <c r="DHI1" s="1316"/>
      <c r="DHJ1" s="1316"/>
      <c r="DHK1" s="1316"/>
      <c r="DHL1" s="1316"/>
      <c r="DHM1" s="1316"/>
      <c r="DHN1" s="1316"/>
      <c r="DHO1" s="1316"/>
      <c r="DHP1" s="1316"/>
      <c r="DHQ1" s="1316"/>
      <c r="DHR1" s="1316"/>
      <c r="DHS1" s="1316"/>
      <c r="DHT1" s="1316"/>
      <c r="DHU1" s="1316"/>
      <c r="DHV1" s="1316"/>
      <c r="DHW1" s="1316"/>
      <c r="DHX1" s="1316"/>
      <c r="DHY1" s="1316"/>
      <c r="DHZ1" s="1316"/>
      <c r="DIA1" s="1316"/>
      <c r="DIB1" s="1316"/>
      <c r="DIC1" s="1316"/>
      <c r="DID1" s="1316"/>
      <c r="DIE1" s="1316"/>
      <c r="DIF1" s="1316"/>
      <c r="DIG1" s="1316"/>
      <c r="DIH1" s="1316"/>
      <c r="DII1" s="1316"/>
      <c r="DIJ1" s="1316"/>
      <c r="DIK1" s="1316"/>
      <c r="DIL1" s="1316"/>
      <c r="DIM1" s="1316"/>
      <c r="DIN1" s="1316"/>
      <c r="DIO1" s="1316"/>
      <c r="DIP1" s="1316"/>
      <c r="DIQ1" s="1316"/>
      <c r="DIR1" s="1316"/>
      <c r="DIS1" s="1316"/>
      <c r="DIT1" s="1316"/>
      <c r="DIU1" s="1316"/>
      <c r="DIV1" s="1316"/>
      <c r="DIW1" s="1316"/>
      <c r="DIX1" s="1316"/>
      <c r="DIY1" s="1316"/>
      <c r="DIZ1" s="1316"/>
      <c r="DJA1" s="1316"/>
      <c r="DJB1" s="1316"/>
      <c r="DJC1" s="1316"/>
      <c r="DJD1" s="1316"/>
      <c r="DJE1" s="1316"/>
      <c r="DJF1" s="1316"/>
      <c r="DJG1" s="1316"/>
      <c r="DJH1" s="1316"/>
      <c r="DJI1" s="1316"/>
      <c r="DJJ1" s="1316"/>
      <c r="DJK1" s="1316"/>
      <c r="DJL1" s="1316"/>
      <c r="DJM1" s="1316"/>
      <c r="DJN1" s="1316"/>
      <c r="DJO1" s="1316"/>
      <c r="DJP1" s="1316"/>
      <c r="DJQ1" s="1316"/>
      <c r="DJR1" s="1316"/>
      <c r="DJS1" s="1316"/>
      <c r="DJT1" s="1316"/>
      <c r="DJU1" s="1316"/>
      <c r="DJV1" s="1316"/>
      <c r="DJW1" s="1316"/>
      <c r="DJX1" s="1316"/>
      <c r="DJY1" s="1316"/>
      <c r="DJZ1" s="1316"/>
      <c r="DKA1" s="1316"/>
      <c r="DKB1" s="1316"/>
      <c r="DKC1" s="1316"/>
      <c r="DKD1" s="1316"/>
      <c r="DKE1" s="1316"/>
      <c r="DKF1" s="1316"/>
      <c r="DKG1" s="1316"/>
      <c r="DKH1" s="1316"/>
      <c r="DKI1" s="1316"/>
      <c r="DKJ1" s="1316"/>
      <c r="DKK1" s="1316"/>
      <c r="DKL1" s="1316"/>
      <c r="DKM1" s="1316"/>
      <c r="DKN1" s="1316"/>
      <c r="DKO1" s="1316"/>
      <c r="DKP1" s="1316"/>
      <c r="DKQ1" s="1316"/>
      <c r="DKR1" s="1316"/>
      <c r="DKS1" s="1316"/>
      <c r="DKT1" s="1316"/>
      <c r="DKU1" s="1316"/>
      <c r="DKV1" s="1316"/>
      <c r="DKW1" s="1316"/>
      <c r="DKX1" s="1316"/>
      <c r="DKY1" s="1316"/>
      <c r="DKZ1" s="1316"/>
      <c r="DLA1" s="1316"/>
      <c r="DLB1" s="1316"/>
      <c r="DLC1" s="1316"/>
      <c r="DLD1" s="1316"/>
      <c r="DLE1" s="1316"/>
      <c r="DLF1" s="1316"/>
      <c r="DLG1" s="1316"/>
      <c r="DLH1" s="1316"/>
      <c r="DLI1" s="1316"/>
      <c r="DLJ1" s="1316"/>
      <c r="DLK1" s="1316"/>
      <c r="DLL1" s="1316"/>
      <c r="DLM1" s="1316"/>
      <c r="DLN1" s="1316"/>
      <c r="DLO1" s="1316"/>
      <c r="DLP1" s="1316"/>
      <c r="DLQ1" s="1316"/>
      <c r="DLR1" s="1316"/>
      <c r="DLS1" s="1316"/>
      <c r="DLT1" s="1316"/>
      <c r="DLU1" s="1316"/>
      <c r="DLV1" s="1316"/>
      <c r="DLW1" s="1316"/>
      <c r="DLX1" s="1316"/>
      <c r="DLY1" s="1316"/>
      <c r="DLZ1" s="1316"/>
      <c r="DMA1" s="1316"/>
      <c r="DMB1" s="1316"/>
      <c r="DMC1" s="1316"/>
      <c r="DMD1" s="1316"/>
      <c r="DME1" s="1316"/>
      <c r="DMF1" s="1316"/>
      <c r="DMG1" s="1316"/>
      <c r="DMH1" s="1316"/>
      <c r="DMI1" s="1316"/>
      <c r="DMJ1" s="1316"/>
      <c r="DMK1" s="1316"/>
      <c r="DML1" s="1316"/>
      <c r="DMM1" s="1316"/>
      <c r="DMN1" s="1316"/>
      <c r="DMO1" s="1316"/>
      <c r="DMP1" s="1316"/>
      <c r="DMQ1" s="1316"/>
      <c r="DMR1" s="1316"/>
      <c r="DMS1" s="1316"/>
      <c r="DMT1" s="1316"/>
      <c r="DMU1" s="1316"/>
      <c r="DMV1" s="1316"/>
      <c r="DMW1" s="1316"/>
      <c r="DMX1" s="1316"/>
      <c r="DMY1" s="1316"/>
      <c r="DMZ1" s="1316"/>
      <c r="DNA1" s="1316"/>
      <c r="DNB1" s="1316"/>
      <c r="DNC1" s="1316"/>
      <c r="DND1" s="1316"/>
      <c r="DNE1" s="1316"/>
      <c r="DNF1" s="1316"/>
      <c r="DNG1" s="1316"/>
      <c r="DNH1" s="1316"/>
      <c r="DNI1" s="1316"/>
      <c r="DNJ1" s="1316"/>
      <c r="DNK1" s="1316"/>
      <c r="DNL1" s="1316"/>
      <c r="DNM1" s="1316"/>
      <c r="DNN1" s="1316"/>
      <c r="DNO1" s="1316"/>
      <c r="DNP1" s="1316"/>
      <c r="DNQ1" s="1316"/>
      <c r="DNR1" s="1316"/>
      <c r="DNS1" s="1316"/>
      <c r="DNT1" s="1316"/>
      <c r="DNU1" s="1316"/>
      <c r="DNV1" s="1316"/>
      <c r="DNW1" s="1316"/>
      <c r="DNX1" s="1316"/>
      <c r="DNY1" s="1316"/>
      <c r="DNZ1" s="1316"/>
      <c r="DOA1" s="1316"/>
      <c r="DOB1" s="1316"/>
      <c r="DOC1" s="1316"/>
      <c r="DOD1" s="1316"/>
      <c r="DOE1" s="1316"/>
      <c r="DOF1" s="1316"/>
      <c r="DOG1" s="1316"/>
      <c r="DOH1" s="1316"/>
      <c r="DOI1" s="1316"/>
      <c r="DOJ1" s="1316"/>
      <c r="DOK1" s="1316"/>
      <c r="DOL1" s="1316"/>
      <c r="DOM1" s="1316"/>
      <c r="DON1" s="1316"/>
      <c r="DOO1" s="1316"/>
      <c r="DOP1" s="1316"/>
      <c r="DOQ1" s="1316"/>
      <c r="DOR1" s="1316"/>
      <c r="DOS1" s="1316"/>
      <c r="DOT1" s="1316"/>
      <c r="DOU1" s="1316"/>
      <c r="DOV1" s="1316"/>
      <c r="DOW1" s="1316"/>
      <c r="DOX1" s="1316"/>
      <c r="DOY1" s="1316"/>
      <c r="DOZ1" s="1316"/>
      <c r="DPA1" s="1316"/>
      <c r="DPB1" s="1316"/>
      <c r="DPC1" s="1316"/>
      <c r="DPD1" s="1316"/>
      <c r="DPE1" s="1316"/>
      <c r="DPF1" s="1316"/>
      <c r="DPG1" s="1316"/>
      <c r="DPH1" s="1316"/>
      <c r="DPI1" s="1316"/>
      <c r="DPJ1" s="1316"/>
      <c r="DPK1" s="1316"/>
      <c r="DPL1" s="1316"/>
      <c r="DPM1" s="1316"/>
      <c r="DPN1" s="1316"/>
      <c r="DPO1" s="1316"/>
      <c r="DPP1" s="1316"/>
      <c r="DPQ1" s="1316"/>
      <c r="DPR1" s="1316"/>
      <c r="DPS1" s="1316"/>
      <c r="DPT1" s="1316"/>
      <c r="DPU1" s="1316"/>
      <c r="DPV1" s="1316"/>
      <c r="DPW1" s="1316"/>
      <c r="DPX1" s="1316"/>
      <c r="DPY1" s="1316"/>
      <c r="DPZ1" s="1316"/>
      <c r="DQA1" s="1316"/>
      <c r="DQB1" s="1316"/>
      <c r="DQC1" s="1316"/>
      <c r="DQD1" s="1316"/>
      <c r="DQE1" s="1316"/>
      <c r="DQF1" s="1316"/>
      <c r="DQG1" s="1316"/>
      <c r="DQH1" s="1316"/>
      <c r="DQI1" s="1316"/>
      <c r="DQJ1" s="1316"/>
      <c r="DQK1" s="1316"/>
      <c r="DQL1" s="1316"/>
      <c r="DQM1" s="1316"/>
      <c r="DQN1" s="1316"/>
      <c r="DQO1" s="1316"/>
      <c r="DQP1" s="1316"/>
      <c r="DQQ1" s="1316"/>
      <c r="DQR1" s="1316"/>
      <c r="DQS1" s="1316"/>
      <c r="DQT1" s="1316"/>
      <c r="DQU1" s="1316"/>
      <c r="DQV1" s="1316"/>
      <c r="DQW1" s="1316"/>
      <c r="DQX1" s="1316"/>
      <c r="DQY1" s="1316"/>
      <c r="DQZ1" s="1316"/>
      <c r="DRA1" s="1316"/>
      <c r="DRB1" s="1316"/>
      <c r="DRC1" s="1316"/>
      <c r="DRD1" s="1316"/>
      <c r="DRE1" s="1316"/>
      <c r="DRF1" s="1316"/>
      <c r="DRG1" s="1316"/>
      <c r="DRH1" s="1316"/>
      <c r="DRI1" s="1316"/>
      <c r="DRJ1" s="1316"/>
      <c r="DRK1" s="1316"/>
      <c r="DRL1" s="1316"/>
      <c r="DRM1" s="1316"/>
      <c r="DRN1" s="1316"/>
      <c r="DRO1" s="1316"/>
      <c r="DRP1" s="1316"/>
      <c r="DRQ1" s="1316"/>
      <c r="DRR1" s="1316"/>
      <c r="DRS1" s="1316"/>
      <c r="DRT1" s="1316"/>
      <c r="DRU1" s="1316"/>
      <c r="DRV1" s="1316"/>
      <c r="DRW1" s="1316"/>
      <c r="DRX1" s="1316"/>
      <c r="DRY1" s="1316"/>
      <c r="DRZ1" s="1316"/>
      <c r="DSA1" s="1316"/>
      <c r="DSB1" s="1316"/>
      <c r="DSC1" s="1316"/>
      <c r="DSD1" s="1316"/>
      <c r="DSE1" s="1316"/>
      <c r="DSF1" s="1316"/>
      <c r="DSG1" s="1316"/>
      <c r="DSH1" s="1316"/>
      <c r="DSI1" s="1316"/>
      <c r="DSJ1" s="1316"/>
      <c r="DSK1" s="1316"/>
      <c r="DSL1" s="1316"/>
      <c r="DSM1" s="1316"/>
      <c r="DSN1" s="1316"/>
      <c r="DSO1" s="1316"/>
      <c r="DSP1" s="1316"/>
      <c r="DSQ1" s="1316"/>
      <c r="DSR1" s="1316"/>
      <c r="DSS1" s="1316"/>
      <c r="DST1" s="1316"/>
      <c r="DSU1" s="1316"/>
      <c r="DSV1" s="1316"/>
      <c r="DSW1" s="1316"/>
      <c r="DSX1" s="1316"/>
      <c r="DSY1" s="1316"/>
      <c r="DSZ1" s="1316"/>
      <c r="DTA1" s="1316"/>
      <c r="DTB1" s="1316"/>
      <c r="DTC1" s="1316"/>
      <c r="DTD1" s="1316"/>
      <c r="DTE1" s="1316"/>
      <c r="DTF1" s="1316"/>
      <c r="DTG1" s="1316"/>
      <c r="DTH1" s="1316"/>
      <c r="DTI1" s="1316"/>
      <c r="DTJ1" s="1316"/>
      <c r="DTK1" s="1316"/>
      <c r="DTL1" s="1316"/>
      <c r="DTM1" s="1316"/>
      <c r="DTN1" s="1316"/>
      <c r="DTO1" s="1316"/>
      <c r="DTP1" s="1316"/>
      <c r="DTQ1" s="1316"/>
      <c r="DTR1" s="1316"/>
      <c r="DTS1" s="1316"/>
      <c r="DTT1" s="1316"/>
      <c r="DTU1" s="1316"/>
      <c r="DTV1" s="1316"/>
      <c r="DTW1" s="1316"/>
      <c r="DTX1" s="1316"/>
      <c r="DTY1" s="1316"/>
      <c r="DTZ1" s="1316"/>
      <c r="DUA1" s="1316"/>
      <c r="DUB1" s="1316"/>
      <c r="DUC1" s="1316"/>
      <c r="DUD1" s="1316"/>
      <c r="DUE1" s="1316"/>
      <c r="DUF1" s="1316"/>
      <c r="DUG1" s="1316"/>
      <c r="DUH1" s="1316"/>
      <c r="DUI1" s="1316"/>
      <c r="DUJ1" s="1316"/>
      <c r="DUK1" s="1316"/>
      <c r="DUL1" s="1316"/>
      <c r="DUM1" s="1316"/>
      <c r="DUN1" s="1316"/>
      <c r="DUO1" s="1316"/>
      <c r="DUP1" s="1316"/>
      <c r="DUQ1" s="1316"/>
      <c r="DUR1" s="1316"/>
      <c r="DUS1" s="1316"/>
      <c r="DUT1" s="1316"/>
      <c r="DUU1" s="1316"/>
      <c r="DUV1" s="1316"/>
      <c r="DUW1" s="1316"/>
      <c r="DUX1" s="1316"/>
      <c r="DUY1" s="1316"/>
      <c r="DUZ1" s="1316"/>
      <c r="DVA1" s="1316"/>
      <c r="DVB1" s="1316"/>
      <c r="DVC1" s="1316"/>
      <c r="DVD1" s="1316"/>
      <c r="DVE1" s="1316"/>
      <c r="DVF1" s="1316"/>
      <c r="DVG1" s="1316"/>
      <c r="DVH1" s="1316"/>
      <c r="DVI1" s="1316"/>
      <c r="DVJ1" s="1316"/>
      <c r="DVK1" s="1316"/>
      <c r="DVL1" s="1316"/>
      <c r="DVM1" s="1316"/>
      <c r="DVN1" s="1316"/>
      <c r="DVO1" s="1316"/>
      <c r="DVP1" s="1316"/>
      <c r="DVQ1" s="1316"/>
      <c r="DVR1" s="1316"/>
      <c r="DVS1" s="1316"/>
      <c r="DVT1" s="1316"/>
      <c r="DVU1" s="1316"/>
      <c r="DVV1" s="1316"/>
      <c r="DVW1" s="1316"/>
      <c r="DVX1" s="1316"/>
      <c r="DVY1" s="1316"/>
      <c r="DVZ1" s="1316"/>
      <c r="DWA1" s="1316"/>
      <c r="DWB1" s="1316"/>
      <c r="DWC1" s="1316"/>
      <c r="DWD1" s="1316"/>
      <c r="DWE1" s="1316"/>
      <c r="DWF1" s="1316"/>
      <c r="DWG1" s="1316"/>
      <c r="DWH1" s="1316"/>
      <c r="DWI1" s="1316"/>
      <c r="DWJ1" s="1316"/>
      <c r="DWK1" s="1316"/>
      <c r="DWL1" s="1316"/>
      <c r="DWM1" s="1316"/>
      <c r="DWN1" s="1316"/>
      <c r="DWO1" s="1316"/>
      <c r="DWP1" s="1316"/>
      <c r="DWQ1" s="1316"/>
      <c r="DWR1" s="1316"/>
      <c r="DWS1" s="1316"/>
      <c r="DWT1" s="1316"/>
      <c r="DWU1" s="1316"/>
      <c r="DWV1" s="1316"/>
      <c r="DWW1" s="1316"/>
      <c r="DWX1" s="1316"/>
      <c r="DWY1" s="1316"/>
      <c r="DWZ1" s="1316"/>
      <c r="DXA1" s="1316"/>
      <c r="DXB1" s="1316"/>
      <c r="DXC1" s="1316"/>
      <c r="DXD1" s="1316"/>
      <c r="DXE1" s="1316"/>
      <c r="DXF1" s="1316"/>
      <c r="DXG1" s="1316"/>
      <c r="DXH1" s="1316"/>
      <c r="DXI1" s="1316"/>
      <c r="DXJ1" s="1316"/>
      <c r="DXK1" s="1316"/>
      <c r="DXL1" s="1316"/>
      <c r="DXM1" s="1316"/>
      <c r="DXN1" s="1316"/>
      <c r="DXO1" s="1316"/>
      <c r="DXP1" s="1316"/>
      <c r="DXQ1" s="1316"/>
      <c r="DXR1" s="1316"/>
      <c r="DXS1" s="1316"/>
      <c r="DXT1" s="1316"/>
      <c r="DXU1" s="1316"/>
      <c r="DXV1" s="1316"/>
      <c r="DXW1" s="1316"/>
      <c r="DXX1" s="1316"/>
      <c r="DXY1" s="1316"/>
      <c r="DXZ1" s="1316"/>
      <c r="DYA1" s="1316"/>
      <c r="DYB1" s="1316"/>
      <c r="DYC1" s="1316"/>
      <c r="DYD1" s="1316"/>
      <c r="DYE1" s="1316"/>
      <c r="DYF1" s="1316"/>
      <c r="DYG1" s="1316"/>
      <c r="DYH1" s="1316"/>
      <c r="DYI1" s="1316"/>
      <c r="DYJ1" s="1316"/>
      <c r="DYK1" s="1316"/>
      <c r="DYL1" s="1316"/>
      <c r="DYM1" s="1316"/>
      <c r="DYN1" s="1316"/>
      <c r="DYO1" s="1316"/>
      <c r="DYP1" s="1316"/>
      <c r="DYQ1" s="1316"/>
      <c r="DYR1" s="1316"/>
      <c r="DYS1" s="1316"/>
      <c r="DYT1" s="1316"/>
      <c r="DYU1" s="1316"/>
      <c r="DYV1" s="1316"/>
      <c r="DYW1" s="1316"/>
      <c r="DYX1" s="1316"/>
      <c r="DYY1" s="1316"/>
      <c r="DYZ1" s="1316"/>
      <c r="DZA1" s="1316"/>
      <c r="DZB1" s="1316"/>
      <c r="DZC1" s="1316"/>
      <c r="DZD1" s="1316"/>
      <c r="DZE1" s="1316"/>
      <c r="DZF1" s="1316"/>
      <c r="DZG1" s="1316"/>
      <c r="DZH1" s="1316"/>
      <c r="DZI1" s="1316"/>
      <c r="DZJ1" s="1316"/>
      <c r="DZK1" s="1316"/>
      <c r="DZL1" s="1316"/>
      <c r="DZM1" s="1316"/>
      <c r="DZN1" s="1316"/>
      <c r="DZO1" s="1316"/>
      <c r="DZP1" s="1316"/>
      <c r="DZQ1" s="1316"/>
      <c r="DZR1" s="1316"/>
      <c r="DZS1" s="1316"/>
      <c r="DZT1" s="1316"/>
      <c r="DZU1" s="1316"/>
      <c r="DZV1" s="1316"/>
      <c r="DZW1" s="1316"/>
      <c r="DZX1" s="1316"/>
      <c r="DZY1" s="1316"/>
      <c r="DZZ1" s="1316"/>
      <c r="EAA1" s="1316"/>
      <c r="EAB1" s="1316"/>
      <c r="EAC1" s="1316"/>
      <c r="EAD1" s="1316"/>
      <c r="EAE1" s="1316"/>
      <c r="EAF1" s="1316"/>
      <c r="EAG1" s="1316"/>
      <c r="EAH1" s="1316"/>
      <c r="EAI1" s="1316"/>
      <c r="EAJ1" s="1316"/>
      <c r="EAK1" s="1316"/>
      <c r="EAL1" s="1316"/>
      <c r="EAM1" s="1316"/>
      <c r="EAN1" s="1316"/>
      <c r="EAO1" s="1316"/>
      <c r="EAP1" s="1316"/>
      <c r="EAQ1" s="1316"/>
      <c r="EAR1" s="1316"/>
      <c r="EAS1" s="1316"/>
      <c r="EAT1" s="1316"/>
      <c r="EAU1" s="1316"/>
      <c r="EAV1" s="1316"/>
      <c r="EAW1" s="1316"/>
      <c r="EAX1" s="1316"/>
      <c r="EAY1" s="1316"/>
      <c r="EAZ1" s="1316"/>
      <c r="EBA1" s="1316"/>
      <c r="EBB1" s="1316"/>
      <c r="EBC1" s="1316"/>
      <c r="EBD1" s="1316"/>
      <c r="EBE1" s="1316"/>
      <c r="EBF1" s="1316"/>
      <c r="EBG1" s="1316"/>
      <c r="EBH1" s="1316"/>
      <c r="EBI1" s="1316"/>
      <c r="EBJ1" s="1316"/>
      <c r="EBK1" s="1316"/>
      <c r="EBL1" s="1316"/>
      <c r="EBM1" s="1316"/>
      <c r="EBN1" s="1316"/>
      <c r="EBO1" s="1316"/>
      <c r="EBP1" s="1316"/>
      <c r="EBQ1" s="1316"/>
      <c r="EBR1" s="1316"/>
      <c r="EBS1" s="1316"/>
      <c r="EBT1" s="1316"/>
      <c r="EBU1" s="1316"/>
      <c r="EBV1" s="1316"/>
      <c r="EBW1" s="1316"/>
      <c r="EBX1" s="1316"/>
      <c r="EBY1" s="1316"/>
      <c r="EBZ1" s="1316"/>
      <c r="ECA1" s="1316"/>
      <c r="ECB1" s="1316"/>
      <c r="ECC1" s="1316"/>
      <c r="ECD1" s="1316"/>
      <c r="ECE1" s="1316"/>
      <c r="ECF1" s="1316"/>
      <c r="ECG1" s="1316"/>
      <c r="ECH1" s="1316"/>
      <c r="ECI1" s="1316"/>
      <c r="ECJ1" s="1316"/>
      <c r="ECK1" s="1316"/>
      <c r="ECL1" s="1316"/>
      <c r="ECM1" s="1316"/>
      <c r="ECN1" s="1316"/>
      <c r="ECO1" s="1316"/>
      <c r="ECP1" s="1316"/>
      <c r="ECQ1" s="1316"/>
      <c r="ECR1" s="1316"/>
      <c r="ECS1" s="1316"/>
      <c r="ECT1" s="1316"/>
      <c r="ECU1" s="1316"/>
      <c r="ECV1" s="1316"/>
      <c r="ECW1" s="1316"/>
      <c r="ECX1" s="1316"/>
      <c r="ECY1" s="1316"/>
      <c r="ECZ1" s="1316"/>
      <c r="EDA1" s="1316"/>
      <c r="EDB1" s="1316"/>
      <c r="EDC1" s="1316"/>
      <c r="EDD1" s="1316"/>
      <c r="EDE1" s="1316"/>
      <c r="EDF1" s="1316"/>
      <c r="EDG1" s="1316"/>
      <c r="EDH1" s="1316"/>
      <c r="EDI1" s="1316"/>
      <c r="EDJ1" s="1316"/>
      <c r="EDK1" s="1316"/>
      <c r="EDL1" s="1316"/>
      <c r="EDM1" s="1316"/>
      <c r="EDN1" s="1316"/>
      <c r="EDO1" s="1316"/>
      <c r="EDP1" s="1316"/>
      <c r="EDQ1" s="1316"/>
      <c r="EDR1" s="1316"/>
      <c r="EDS1" s="1316"/>
      <c r="EDT1" s="1316"/>
      <c r="EDU1" s="1316"/>
      <c r="EDV1" s="1316"/>
      <c r="EDW1" s="1316"/>
      <c r="EDX1" s="1316"/>
      <c r="EDY1" s="1316"/>
      <c r="EDZ1" s="1316"/>
      <c r="EEA1" s="1316"/>
      <c r="EEB1" s="1316"/>
      <c r="EEC1" s="1316"/>
      <c r="EED1" s="1316"/>
      <c r="EEE1" s="1316"/>
      <c r="EEF1" s="1316"/>
      <c r="EEG1" s="1316"/>
      <c r="EEH1" s="1316"/>
      <c r="EEI1" s="1316"/>
      <c r="EEJ1" s="1316"/>
      <c r="EEK1" s="1316"/>
      <c r="EEL1" s="1316"/>
      <c r="EEM1" s="1316"/>
      <c r="EEN1" s="1316"/>
      <c r="EEO1" s="1316"/>
      <c r="EEP1" s="1316"/>
      <c r="EEQ1" s="1316"/>
      <c r="EER1" s="1316"/>
      <c r="EES1" s="1316"/>
      <c r="EET1" s="1316"/>
      <c r="EEU1" s="1316"/>
      <c r="EEV1" s="1316"/>
      <c r="EEW1" s="1316"/>
      <c r="EEX1" s="1316"/>
      <c r="EEY1" s="1316"/>
      <c r="EEZ1" s="1316"/>
      <c r="EFA1" s="1316"/>
      <c r="EFB1" s="1316"/>
      <c r="EFC1" s="1316"/>
      <c r="EFD1" s="1316"/>
      <c r="EFE1" s="1316"/>
      <c r="EFF1" s="1316"/>
      <c r="EFG1" s="1316"/>
      <c r="EFH1" s="1316"/>
      <c r="EFI1" s="1316"/>
      <c r="EFJ1" s="1316"/>
      <c r="EFK1" s="1316"/>
      <c r="EFL1" s="1316"/>
      <c r="EFM1" s="1316"/>
      <c r="EFN1" s="1316"/>
      <c r="EFO1" s="1316"/>
      <c r="EFP1" s="1316"/>
      <c r="EFQ1" s="1316"/>
      <c r="EFR1" s="1316"/>
      <c r="EFS1" s="1316"/>
      <c r="EFT1" s="1316"/>
      <c r="EFU1" s="1316"/>
      <c r="EFV1" s="1316"/>
      <c r="EFW1" s="1316"/>
      <c r="EFX1" s="1316"/>
      <c r="EFY1" s="1316"/>
      <c r="EFZ1" s="1316"/>
      <c r="EGA1" s="1316"/>
      <c r="EGB1" s="1316"/>
      <c r="EGC1" s="1316"/>
      <c r="EGD1" s="1316"/>
      <c r="EGE1" s="1316"/>
      <c r="EGF1" s="1316"/>
      <c r="EGG1" s="1316"/>
      <c r="EGH1" s="1316"/>
      <c r="EGI1" s="1316"/>
      <c r="EGJ1" s="1316"/>
      <c r="EGK1" s="1316"/>
      <c r="EGL1" s="1316"/>
      <c r="EGM1" s="1316"/>
      <c r="EGN1" s="1316"/>
      <c r="EGO1" s="1316"/>
      <c r="EGP1" s="1316"/>
      <c r="EGQ1" s="1316"/>
      <c r="EGR1" s="1316"/>
      <c r="EGS1" s="1316"/>
      <c r="EGT1" s="1316"/>
      <c r="EGU1" s="1316"/>
      <c r="EGV1" s="1316"/>
      <c r="EGW1" s="1316"/>
      <c r="EGX1" s="1316"/>
      <c r="EGY1" s="1316"/>
      <c r="EGZ1" s="1316"/>
      <c r="EHA1" s="1316"/>
      <c r="EHB1" s="1316"/>
      <c r="EHC1" s="1316"/>
      <c r="EHD1" s="1316"/>
      <c r="EHE1" s="1316"/>
      <c r="EHF1" s="1316"/>
      <c r="EHG1" s="1316"/>
      <c r="EHH1" s="1316"/>
      <c r="EHI1" s="1316"/>
      <c r="EHJ1" s="1316"/>
      <c r="EHK1" s="1316"/>
      <c r="EHL1" s="1316"/>
      <c r="EHM1" s="1316"/>
      <c r="EHN1" s="1316"/>
      <c r="EHO1" s="1316"/>
      <c r="EHP1" s="1316"/>
      <c r="EHQ1" s="1316"/>
      <c r="EHR1" s="1316"/>
      <c r="EHS1" s="1316"/>
      <c r="EHT1" s="1316"/>
      <c r="EHU1" s="1316"/>
      <c r="EHV1" s="1316"/>
      <c r="EHW1" s="1316"/>
      <c r="EHX1" s="1316"/>
      <c r="EHY1" s="1316"/>
      <c r="EHZ1" s="1316"/>
      <c r="EIA1" s="1316"/>
      <c r="EIB1" s="1316"/>
      <c r="EIC1" s="1316"/>
      <c r="EID1" s="1316"/>
      <c r="EIE1" s="1316"/>
      <c r="EIF1" s="1316"/>
      <c r="EIG1" s="1316"/>
      <c r="EIH1" s="1316"/>
      <c r="EII1" s="1316"/>
      <c r="EIJ1" s="1316"/>
      <c r="EIK1" s="1316"/>
      <c r="EIL1" s="1316"/>
      <c r="EIM1" s="1316"/>
      <c r="EIN1" s="1316"/>
      <c r="EIO1" s="1316"/>
      <c r="EIP1" s="1316"/>
      <c r="EIQ1" s="1316"/>
      <c r="EIR1" s="1316"/>
      <c r="EIS1" s="1316"/>
      <c r="EIT1" s="1316"/>
      <c r="EIU1" s="1316"/>
      <c r="EIV1" s="1316"/>
      <c r="EIW1" s="1316"/>
      <c r="EIX1" s="1316"/>
      <c r="EIY1" s="1316"/>
      <c r="EIZ1" s="1316"/>
      <c r="EJA1" s="1316"/>
      <c r="EJB1" s="1316"/>
      <c r="EJC1" s="1316"/>
      <c r="EJD1" s="1316"/>
      <c r="EJE1" s="1316"/>
      <c r="EJF1" s="1316"/>
      <c r="EJG1" s="1316"/>
      <c r="EJH1" s="1316"/>
      <c r="EJI1" s="1316"/>
      <c r="EJJ1" s="1316"/>
      <c r="EJK1" s="1316"/>
      <c r="EJL1" s="1316"/>
      <c r="EJM1" s="1316"/>
      <c r="EJN1" s="1316"/>
      <c r="EJO1" s="1316"/>
      <c r="EJP1" s="1316"/>
      <c r="EJQ1" s="1316"/>
      <c r="EJR1" s="1316"/>
      <c r="EJS1" s="1316"/>
      <c r="EJT1" s="1316"/>
      <c r="EJU1" s="1316"/>
      <c r="EJV1" s="1316"/>
      <c r="EJW1" s="1316"/>
      <c r="EJX1" s="1316"/>
      <c r="EJY1" s="1316"/>
      <c r="EJZ1" s="1316"/>
      <c r="EKA1" s="1316"/>
      <c r="EKB1" s="1316"/>
      <c r="EKC1" s="1316"/>
      <c r="EKD1" s="1316"/>
      <c r="EKE1" s="1316"/>
      <c r="EKF1" s="1316"/>
      <c r="EKG1" s="1316"/>
      <c r="EKH1" s="1316"/>
      <c r="EKI1" s="1316"/>
      <c r="EKJ1" s="1316"/>
      <c r="EKK1" s="1316"/>
      <c r="EKL1" s="1316"/>
      <c r="EKM1" s="1316"/>
      <c r="EKN1" s="1316"/>
      <c r="EKO1" s="1316"/>
      <c r="EKP1" s="1316"/>
      <c r="EKQ1" s="1316"/>
      <c r="EKR1" s="1316"/>
      <c r="EKS1" s="1316"/>
      <c r="EKT1" s="1316"/>
      <c r="EKU1" s="1316"/>
      <c r="EKV1" s="1316"/>
      <c r="EKW1" s="1316"/>
      <c r="EKX1" s="1316"/>
      <c r="EKY1" s="1316"/>
      <c r="EKZ1" s="1316"/>
      <c r="ELA1" s="1316"/>
      <c r="ELB1" s="1316"/>
      <c r="ELC1" s="1316"/>
      <c r="ELD1" s="1316"/>
      <c r="ELE1" s="1316"/>
      <c r="ELF1" s="1316"/>
      <c r="ELG1" s="1316"/>
      <c r="ELH1" s="1316"/>
      <c r="ELI1" s="1316"/>
      <c r="ELJ1" s="1316"/>
      <c r="ELK1" s="1316"/>
      <c r="ELL1" s="1316"/>
      <c r="ELM1" s="1316"/>
      <c r="ELN1" s="1316"/>
      <c r="ELO1" s="1316"/>
      <c r="ELP1" s="1316"/>
      <c r="ELQ1" s="1316"/>
      <c r="ELR1" s="1316"/>
      <c r="ELS1" s="1316"/>
      <c r="ELT1" s="1316"/>
      <c r="ELU1" s="1316"/>
      <c r="ELV1" s="1316"/>
      <c r="ELW1" s="1316"/>
      <c r="ELX1" s="1316"/>
      <c r="ELY1" s="1316"/>
      <c r="ELZ1" s="1316"/>
      <c r="EMA1" s="1316"/>
      <c r="EMB1" s="1316"/>
      <c r="EMC1" s="1316"/>
      <c r="EMD1" s="1316"/>
      <c r="EME1" s="1316"/>
      <c r="EMF1" s="1316"/>
      <c r="EMG1" s="1316"/>
      <c r="EMH1" s="1316"/>
      <c r="EMI1" s="1316"/>
      <c r="EMJ1" s="1316"/>
      <c r="EMK1" s="1316"/>
      <c r="EML1" s="1316"/>
      <c r="EMM1" s="1316"/>
      <c r="EMN1" s="1316"/>
      <c r="EMO1" s="1316"/>
      <c r="EMP1" s="1316"/>
      <c r="EMQ1" s="1316"/>
      <c r="EMR1" s="1316"/>
      <c r="EMS1" s="1316"/>
      <c r="EMT1" s="1316"/>
      <c r="EMU1" s="1316"/>
      <c r="EMV1" s="1316"/>
      <c r="EMW1" s="1316"/>
      <c r="EMX1" s="1316"/>
      <c r="EMY1" s="1316"/>
      <c r="EMZ1" s="1316"/>
      <c r="ENA1" s="1316"/>
      <c r="ENB1" s="1316"/>
      <c r="ENC1" s="1316"/>
      <c r="END1" s="1316"/>
      <c r="ENE1" s="1316"/>
      <c r="ENF1" s="1316"/>
      <c r="ENG1" s="1316"/>
      <c r="ENH1" s="1316"/>
      <c r="ENI1" s="1316"/>
      <c r="ENJ1" s="1316"/>
      <c r="ENK1" s="1316"/>
      <c r="ENL1" s="1316"/>
      <c r="ENM1" s="1316"/>
      <c r="ENN1" s="1316"/>
      <c r="ENO1" s="1316"/>
      <c r="ENP1" s="1316"/>
      <c r="ENQ1" s="1316"/>
      <c r="ENR1" s="1316"/>
      <c r="ENS1" s="1316"/>
      <c r="ENT1" s="1316"/>
      <c r="ENU1" s="1316"/>
      <c r="ENV1" s="1316"/>
      <c r="ENW1" s="1316"/>
      <c r="ENX1" s="1316"/>
      <c r="ENY1" s="1316"/>
      <c r="ENZ1" s="1316"/>
      <c r="EOA1" s="1316"/>
      <c r="EOB1" s="1316"/>
      <c r="EOC1" s="1316"/>
      <c r="EOD1" s="1316"/>
      <c r="EOE1" s="1316"/>
      <c r="EOF1" s="1316"/>
      <c r="EOG1" s="1316"/>
      <c r="EOH1" s="1316"/>
      <c r="EOI1" s="1316"/>
      <c r="EOJ1" s="1316"/>
      <c r="EOK1" s="1316"/>
      <c r="EOL1" s="1316"/>
      <c r="EOM1" s="1316"/>
      <c r="EON1" s="1316"/>
      <c r="EOO1" s="1316"/>
      <c r="EOP1" s="1316"/>
      <c r="EOQ1" s="1316"/>
      <c r="EOR1" s="1316"/>
      <c r="EOS1" s="1316"/>
      <c r="EOT1" s="1316"/>
      <c r="EOU1" s="1316"/>
      <c r="EOV1" s="1316"/>
      <c r="EOW1" s="1316"/>
      <c r="EOX1" s="1316"/>
      <c r="EOY1" s="1316"/>
      <c r="EOZ1" s="1316"/>
      <c r="EPA1" s="1316"/>
      <c r="EPB1" s="1316"/>
      <c r="EPC1" s="1316"/>
      <c r="EPD1" s="1316"/>
      <c r="EPE1" s="1316"/>
      <c r="EPF1" s="1316"/>
      <c r="EPG1" s="1316"/>
      <c r="EPH1" s="1316"/>
      <c r="EPI1" s="1316"/>
      <c r="EPJ1" s="1316"/>
      <c r="EPK1" s="1316"/>
      <c r="EPL1" s="1316"/>
      <c r="EPM1" s="1316"/>
      <c r="EPN1" s="1316"/>
      <c r="EPO1" s="1316"/>
      <c r="EPP1" s="1316"/>
      <c r="EPQ1" s="1316"/>
      <c r="EPR1" s="1316"/>
      <c r="EPS1" s="1316"/>
      <c r="EPT1" s="1316"/>
      <c r="EPU1" s="1316"/>
      <c r="EPV1" s="1316"/>
      <c r="EPW1" s="1316"/>
      <c r="EPX1" s="1316"/>
      <c r="EPY1" s="1316"/>
      <c r="EPZ1" s="1316"/>
      <c r="EQA1" s="1316"/>
      <c r="EQB1" s="1316"/>
      <c r="EQC1" s="1316"/>
      <c r="EQD1" s="1316"/>
      <c r="EQE1" s="1316"/>
      <c r="EQF1" s="1316"/>
      <c r="EQG1" s="1316"/>
      <c r="EQH1" s="1316"/>
      <c r="EQI1" s="1316"/>
      <c r="EQJ1" s="1316"/>
      <c r="EQK1" s="1316"/>
      <c r="EQL1" s="1316"/>
      <c r="EQM1" s="1316"/>
      <c r="EQN1" s="1316"/>
      <c r="EQO1" s="1316"/>
      <c r="EQP1" s="1316"/>
      <c r="EQQ1" s="1316"/>
      <c r="EQR1" s="1316"/>
      <c r="EQS1" s="1316"/>
      <c r="EQT1" s="1316"/>
      <c r="EQU1" s="1316"/>
      <c r="EQV1" s="1316"/>
      <c r="EQW1" s="1316"/>
      <c r="EQX1" s="1316"/>
      <c r="EQY1" s="1316"/>
      <c r="EQZ1" s="1316"/>
      <c r="ERA1" s="1316"/>
      <c r="ERB1" s="1316"/>
      <c r="ERC1" s="1316"/>
      <c r="ERD1" s="1316"/>
      <c r="ERE1" s="1316"/>
      <c r="ERF1" s="1316"/>
      <c r="ERG1" s="1316"/>
      <c r="ERH1" s="1316"/>
      <c r="ERI1" s="1316"/>
      <c r="ERJ1" s="1316"/>
      <c r="ERK1" s="1316"/>
      <c r="ERL1" s="1316"/>
      <c r="ERM1" s="1316"/>
      <c r="ERN1" s="1316"/>
      <c r="ERO1" s="1316"/>
      <c r="ERP1" s="1316"/>
      <c r="ERQ1" s="1316"/>
      <c r="ERR1" s="1316"/>
      <c r="ERS1" s="1316"/>
      <c r="ERT1" s="1316"/>
      <c r="ERU1" s="1316"/>
      <c r="ERV1" s="1316"/>
      <c r="ERW1" s="1316"/>
      <c r="ERX1" s="1316"/>
      <c r="ERY1" s="1316"/>
      <c r="ERZ1" s="1316"/>
      <c r="ESA1" s="1316"/>
      <c r="ESB1" s="1316"/>
      <c r="ESC1" s="1316"/>
      <c r="ESD1" s="1316"/>
      <c r="ESE1" s="1316"/>
      <c r="ESF1" s="1316"/>
      <c r="ESG1" s="1316"/>
      <c r="ESH1" s="1316"/>
      <c r="ESI1" s="1316"/>
      <c r="ESJ1" s="1316"/>
      <c r="ESK1" s="1316"/>
      <c r="ESL1" s="1316"/>
      <c r="ESM1" s="1316"/>
      <c r="ESN1" s="1316"/>
      <c r="ESO1" s="1316"/>
      <c r="ESP1" s="1316"/>
      <c r="ESQ1" s="1316"/>
      <c r="ESR1" s="1316"/>
      <c r="ESS1" s="1316"/>
      <c r="EST1" s="1316"/>
      <c r="ESU1" s="1316"/>
      <c r="ESV1" s="1316"/>
      <c r="ESW1" s="1316"/>
      <c r="ESX1" s="1316"/>
      <c r="ESY1" s="1316"/>
      <c r="ESZ1" s="1316"/>
      <c r="ETA1" s="1316"/>
      <c r="ETB1" s="1316"/>
      <c r="ETC1" s="1316"/>
      <c r="ETD1" s="1316"/>
      <c r="ETE1" s="1316"/>
      <c r="ETF1" s="1316"/>
      <c r="ETG1" s="1316"/>
      <c r="ETH1" s="1316"/>
      <c r="ETI1" s="1316"/>
      <c r="ETJ1" s="1316"/>
      <c r="ETK1" s="1316"/>
      <c r="ETL1" s="1316"/>
      <c r="ETM1" s="1316"/>
      <c r="ETN1" s="1316"/>
      <c r="ETO1" s="1316"/>
      <c r="ETP1" s="1316"/>
      <c r="ETQ1" s="1316"/>
      <c r="ETR1" s="1316"/>
      <c r="ETS1" s="1316"/>
      <c r="ETT1" s="1316"/>
      <c r="ETU1" s="1316"/>
      <c r="ETV1" s="1316"/>
      <c r="ETW1" s="1316"/>
      <c r="ETX1" s="1316"/>
      <c r="ETY1" s="1316"/>
      <c r="ETZ1" s="1316"/>
      <c r="EUA1" s="1316"/>
      <c r="EUB1" s="1316"/>
      <c r="EUC1" s="1316"/>
      <c r="EUD1" s="1316"/>
      <c r="EUE1" s="1316"/>
      <c r="EUF1" s="1316"/>
      <c r="EUG1" s="1316"/>
      <c r="EUH1" s="1316"/>
      <c r="EUI1" s="1316"/>
      <c r="EUJ1" s="1316"/>
      <c r="EUK1" s="1316"/>
      <c r="EUL1" s="1316"/>
      <c r="EUM1" s="1316"/>
      <c r="EUN1" s="1316"/>
      <c r="EUO1" s="1316"/>
      <c r="EUP1" s="1316"/>
      <c r="EUQ1" s="1316"/>
      <c r="EUR1" s="1316"/>
      <c r="EUS1" s="1316"/>
      <c r="EUT1" s="1316"/>
      <c r="EUU1" s="1316"/>
      <c r="EUV1" s="1316"/>
      <c r="EUW1" s="1316"/>
      <c r="EUX1" s="1316"/>
      <c r="EUY1" s="1316"/>
      <c r="EUZ1" s="1316"/>
      <c r="EVA1" s="1316"/>
      <c r="EVB1" s="1316"/>
      <c r="EVC1" s="1316"/>
      <c r="EVD1" s="1316"/>
      <c r="EVE1" s="1316"/>
      <c r="EVF1" s="1316"/>
      <c r="EVG1" s="1316"/>
      <c r="EVH1" s="1316"/>
      <c r="EVI1" s="1316"/>
      <c r="EVJ1" s="1316"/>
      <c r="EVK1" s="1316"/>
      <c r="EVL1" s="1316"/>
      <c r="EVM1" s="1316"/>
      <c r="EVN1" s="1316"/>
      <c r="EVO1" s="1316"/>
      <c r="EVP1" s="1316"/>
      <c r="EVQ1" s="1316"/>
      <c r="EVR1" s="1316"/>
      <c r="EVS1" s="1316"/>
      <c r="EVT1" s="1316"/>
      <c r="EVU1" s="1316"/>
      <c r="EVV1" s="1316"/>
      <c r="EVW1" s="1316"/>
      <c r="EVX1" s="1316"/>
      <c r="EVY1" s="1316"/>
      <c r="EVZ1" s="1316"/>
      <c r="EWA1" s="1316"/>
      <c r="EWB1" s="1316"/>
      <c r="EWC1" s="1316"/>
      <c r="EWD1" s="1316"/>
      <c r="EWE1" s="1316"/>
      <c r="EWF1" s="1316"/>
      <c r="EWG1" s="1316"/>
      <c r="EWH1" s="1316"/>
      <c r="EWI1" s="1316"/>
      <c r="EWJ1" s="1316"/>
      <c r="EWK1" s="1316"/>
      <c r="EWL1" s="1316"/>
      <c r="EWM1" s="1316"/>
      <c r="EWN1" s="1316"/>
      <c r="EWO1" s="1316"/>
      <c r="EWP1" s="1316"/>
      <c r="EWQ1" s="1316"/>
      <c r="EWR1" s="1316"/>
      <c r="EWS1" s="1316"/>
      <c r="EWT1" s="1316"/>
      <c r="EWU1" s="1316"/>
      <c r="EWV1" s="1316"/>
      <c r="EWW1" s="1316"/>
      <c r="EWX1" s="1316"/>
      <c r="EWY1" s="1316"/>
      <c r="EWZ1" s="1316"/>
      <c r="EXA1" s="1316"/>
      <c r="EXB1" s="1316"/>
      <c r="EXC1" s="1316"/>
      <c r="EXD1" s="1316"/>
      <c r="EXE1" s="1316"/>
      <c r="EXF1" s="1316"/>
      <c r="EXG1" s="1316"/>
      <c r="EXH1" s="1316"/>
      <c r="EXI1" s="1316"/>
      <c r="EXJ1" s="1316"/>
      <c r="EXK1" s="1316"/>
      <c r="EXL1" s="1316"/>
      <c r="EXM1" s="1316"/>
      <c r="EXN1" s="1316"/>
      <c r="EXO1" s="1316"/>
      <c r="EXP1" s="1316"/>
      <c r="EXQ1" s="1316"/>
      <c r="EXR1" s="1316"/>
      <c r="EXS1" s="1316"/>
      <c r="EXT1" s="1316"/>
      <c r="EXU1" s="1316"/>
      <c r="EXV1" s="1316"/>
      <c r="EXW1" s="1316"/>
      <c r="EXX1" s="1316"/>
      <c r="EXY1" s="1316"/>
      <c r="EXZ1" s="1316"/>
      <c r="EYA1" s="1316"/>
      <c r="EYB1" s="1316"/>
      <c r="EYC1" s="1316"/>
      <c r="EYD1" s="1316"/>
      <c r="EYE1" s="1316"/>
      <c r="EYF1" s="1316"/>
      <c r="EYG1" s="1316"/>
      <c r="EYH1" s="1316"/>
      <c r="EYI1" s="1316"/>
      <c r="EYJ1" s="1316"/>
      <c r="EYK1" s="1316"/>
      <c r="EYL1" s="1316"/>
      <c r="EYM1" s="1316"/>
      <c r="EYN1" s="1316"/>
      <c r="EYO1" s="1316"/>
      <c r="EYP1" s="1316"/>
      <c r="EYQ1" s="1316"/>
      <c r="EYR1" s="1316"/>
      <c r="EYS1" s="1316"/>
      <c r="EYT1" s="1316"/>
      <c r="EYU1" s="1316"/>
      <c r="EYV1" s="1316"/>
      <c r="EYW1" s="1316"/>
      <c r="EYX1" s="1316"/>
      <c r="EYY1" s="1316"/>
      <c r="EYZ1" s="1316"/>
      <c r="EZA1" s="1316"/>
      <c r="EZB1" s="1316"/>
      <c r="EZC1" s="1316"/>
      <c r="EZD1" s="1316"/>
      <c r="EZE1" s="1316"/>
      <c r="EZF1" s="1316"/>
      <c r="EZG1" s="1316"/>
      <c r="EZH1" s="1316"/>
      <c r="EZI1" s="1316"/>
      <c r="EZJ1" s="1316"/>
      <c r="EZK1" s="1316"/>
      <c r="EZL1" s="1316"/>
      <c r="EZM1" s="1316"/>
      <c r="EZN1" s="1316"/>
      <c r="EZO1" s="1316"/>
      <c r="EZP1" s="1316"/>
      <c r="EZQ1" s="1316"/>
      <c r="EZR1" s="1316"/>
      <c r="EZS1" s="1316"/>
      <c r="EZT1" s="1316"/>
      <c r="EZU1" s="1316"/>
      <c r="EZV1" s="1316"/>
      <c r="EZW1" s="1316"/>
      <c r="EZX1" s="1316"/>
      <c r="EZY1" s="1316"/>
      <c r="EZZ1" s="1316"/>
      <c r="FAA1" s="1316"/>
      <c r="FAB1" s="1316"/>
      <c r="FAC1" s="1316"/>
      <c r="FAD1" s="1316"/>
      <c r="FAE1" s="1316"/>
      <c r="FAF1" s="1316"/>
      <c r="FAG1" s="1316"/>
      <c r="FAH1" s="1316"/>
      <c r="FAI1" s="1316"/>
      <c r="FAJ1" s="1316"/>
      <c r="FAK1" s="1316"/>
      <c r="FAL1" s="1316"/>
      <c r="FAM1" s="1316"/>
      <c r="FAN1" s="1316"/>
      <c r="FAO1" s="1316"/>
      <c r="FAP1" s="1316"/>
      <c r="FAQ1" s="1316"/>
      <c r="FAR1" s="1316"/>
      <c r="FAS1" s="1316"/>
      <c r="FAT1" s="1316"/>
      <c r="FAU1" s="1316"/>
      <c r="FAV1" s="1316"/>
      <c r="FAW1" s="1316"/>
      <c r="FAX1" s="1316"/>
      <c r="FAY1" s="1316"/>
      <c r="FAZ1" s="1316"/>
      <c r="FBA1" s="1316"/>
      <c r="FBB1" s="1316"/>
      <c r="FBC1" s="1316"/>
      <c r="FBD1" s="1316"/>
      <c r="FBE1" s="1316"/>
      <c r="FBF1" s="1316"/>
      <c r="FBG1" s="1316"/>
      <c r="FBH1" s="1316"/>
      <c r="FBI1" s="1316"/>
      <c r="FBJ1" s="1316"/>
      <c r="FBK1" s="1316"/>
      <c r="FBL1" s="1316"/>
      <c r="FBM1" s="1316"/>
      <c r="FBN1" s="1316"/>
      <c r="FBO1" s="1316"/>
      <c r="FBP1" s="1316"/>
      <c r="FBQ1" s="1316"/>
      <c r="FBR1" s="1316"/>
      <c r="FBS1" s="1316"/>
      <c r="FBT1" s="1316"/>
      <c r="FBU1" s="1316"/>
      <c r="FBV1" s="1316"/>
      <c r="FBW1" s="1316"/>
      <c r="FBX1" s="1316"/>
      <c r="FBY1" s="1316"/>
      <c r="FBZ1" s="1316"/>
      <c r="FCA1" s="1316"/>
      <c r="FCB1" s="1316"/>
      <c r="FCC1" s="1316"/>
      <c r="FCD1" s="1316"/>
      <c r="FCE1" s="1316"/>
      <c r="FCF1" s="1316"/>
      <c r="FCG1" s="1316"/>
      <c r="FCH1" s="1316"/>
      <c r="FCI1" s="1316"/>
      <c r="FCJ1" s="1316"/>
      <c r="FCK1" s="1316"/>
      <c r="FCL1" s="1316"/>
      <c r="FCM1" s="1316"/>
      <c r="FCN1" s="1316"/>
      <c r="FCO1" s="1316"/>
      <c r="FCP1" s="1316"/>
      <c r="FCQ1" s="1316"/>
      <c r="FCR1" s="1316"/>
      <c r="FCS1" s="1316"/>
      <c r="FCT1" s="1316"/>
      <c r="FCU1" s="1316"/>
      <c r="FCV1" s="1316"/>
      <c r="FCW1" s="1316"/>
      <c r="FCX1" s="1316"/>
      <c r="FCY1" s="1316"/>
      <c r="FCZ1" s="1316"/>
      <c r="FDA1" s="1316"/>
      <c r="FDB1" s="1316"/>
      <c r="FDC1" s="1316"/>
      <c r="FDD1" s="1316"/>
      <c r="FDE1" s="1316"/>
      <c r="FDF1" s="1316"/>
      <c r="FDG1" s="1316"/>
      <c r="FDH1" s="1316"/>
      <c r="FDI1" s="1316"/>
      <c r="FDJ1" s="1316"/>
      <c r="FDK1" s="1316"/>
      <c r="FDL1" s="1316"/>
      <c r="FDM1" s="1316"/>
      <c r="FDN1" s="1316"/>
      <c r="FDO1" s="1316"/>
      <c r="FDP1" s="1316"/>
      <c r="FDQ1" s="1316"/>
      <c r="FDR1" s="1316"/>
      <c r="FDS1" s="1316"/>
      <c r="FDT1" s="1316"/>
      <c r="FDU1" s="1316"/>
      <c r="FDV1" s="1316"/>
      <c r="FDW1" s="1316"/>
      <c r="FDX1" s="1316"/>
      <c r="FDY1" s="1316"/>
      <c r="FDZ1" s="1316"/>
      <c r="FEA1" s="1316"/>
      <c r="FEB1" s="1316"/>
      <c r="FEC1" s="1316"/>
      <c r="FED1" s="1316"/>
      <c r="FEE1" s="1316"/>
      <c r="FEF1" s="1316"/>
      <c r="FEG1" s="1316"/>
      <c r="FEH1" s="1316"/>
      <c r="FEI1" s="1316"/>
      <c r="FEJ1" s="1316"/>
      <c r="FEK1" s="1316"/>
      <c r="FEL1" s="1316"/>
      <c r="FEM1" s="1316"/>
      <c r="FEN1" s="1316"/>
      <c r="FEO1" s="1316"/>
      <c r="FEP1" s="1316"/>
      <c r="FEQ1" s="1316"/>
      <c r="FER1" s="1316"/>
      <c r="FES1" s="1316"/>
      <c r="FET1" s="1316"/>
      <c r="FEU1" s="1316"/>
      <c r="FEV1" s="1316"/>
      <c r="FEW1" s="1316"/>
      <c r="FEX1" s="1316"/>
      <c r="FEY1" s="1316"/>
      <c r="FEZ1" s="1316"/>
      <c r="FFA1" s="1316"/>
      <c r="FFB1" s="1316"/>
      <c r="FFC1" s="1316"/>
      <c r="FFD1" s="1316"/>
      <c r="FFE1" s="1316"/>
      <c r="FFF1" s="1316"/>
      <c r="FFG1" s="1316"/>
      <c r="FFH1" s="1316"/>
      <c r="FFI1" s="1316"/>
      <c r="FFJ1" s="1316"/>
      <c r="FFK1" s="1316"/>
      <c r="FFL1" s="1316"/>
      <c r="FFM1" s="1316"/>
      <c r="FFN1" s="1316"/>
      <c r="FFO1" s="1316"/>
      <c r="FFP1" s="1316"/>
      <c r="FFQ1" s="1316"/>
      <c r="FFR1" s="1316"/>
      <c r="FFS1" s="1316"/>
      <c r="FFT1" s="1316"/>
      <c r="FFU1" s="1316"/>
      <c r="FFV1" s="1316"/>
      <c r="FFW1" s="1316"/>
      <c r="FFX1" s="1316"/>
      <c r="FFY1" s="1316"/>
      <c r="FFZ1" s="1316"/>
      <c r="FGA1" s="1316"/>
      <c r="FGB1" s="1316"/>
      <c r="FGC1" s="1316"/>
      <c r="FGD1" s="1316"/>
      <c r="FGE1" s="1316"/>
      <c r="FGF1" s="1316"/>
      <c r="FGG1" s="1316"/>
      <c r="FGH1" s="1316"/>
      <c r="FGI1" s="1316"/>
      <c r="FGJ1" s="1316"/>
      <c r="FGK1" s="1316"/>
      <c r="FGL1" s="1316"/>
      <c r="FGM1" s="1316"/>
      <c r="FGN1" s="1316"/>
      <c r="FGO1" s="1316"/>
      <c r="FGP1" s="1316"/>
      <c r="FGQ1" s="1316"/>
      <c r="FGR1" s="1316"/>
      <c r="FGS1" s="1316"/>
      <c r="FGT1" s="1316"/>
      <c r="FGU1" s="1316"/>
      <c r="FGV1" s="1316"/>
      <c r="FGW1" s="1316"/>
      <c r="FGX1" s="1316"/>
      <c r="FGY1" s="1316"/>
      <c r="FGZ1" s="1316"/>
      <c r="FHA1" s="1316"/>
      <c r="FHB1" s="1316"/>
      <c r="FHC1" s="1316"/>
      <c r="FHD1" s="1316"/>
      <c r="FHE1" s="1316"/>
      <c r="FHF1" s="1316"/>
      <c r="FHG1" s="1316"/>
      <c r="FHH1" s="1316"/>
      <c r="FHI1" s="1316"/>
      <c r="FHJ1" s="1316"/>
      <c r="FHK1" s="1316"/>
      <c r="FHL1" s="1316"/>
      <c r="FHM1" s="1316"/>
      <c r="FHN1" s="1316"/>
      <c r="FHO1" s="1316"/>
      <c r="FHP1" s="1316"/>
      <c r="FHQ1" s="1316"/>
      <c r="FHR1" s="1316"/>
      <c r="FHS1" s="1316"/>
      <c r="FHT1" s="1316"/>
      <c r="FHU1" s="1316"/>
      <c r="FHV1" s="1316"/>
      <c r="FHW1" s="1316"/>
      <c r="FHX1" s="1316"/>
      <c r="FHY1" s="1316"/>
      <c r="FHZ1" s="1316"/>
      <c r="FIA1" s="1316"/>
      <c r="FIB1" s="1316"/>
      <c r="FIC1" s="1316"/>
      <c r="FID1" s="1316"/>
      <c r="FIE1" s="1316"/>
      <c r="FIF1" s="1316"/>
      <c r="FIG1" s="1316"/>
      <c r="FIH1" s="1316"/>
      <c r="FII1" s="1316"/>
      <c r="FIJ1" s="1316"/>
      <c r="FIK1" s="1316"/>
      <c r="FIL1" s="1316"/>
      <c r="FIM1" s="1316"/>
      <c r="FIN1" s="1316"/>
      <c r="FIO1" s="1316"/>
      <c r="FIP1" s="1316"/>
      <c r="FIQ1" s="1316"/>
      <c r="FIR1" s="1316"/>
      <c r="FIS1" s="1316"/>
      <c r="FIT1" s="1316"/>
      <c r="FIU1" s="1316"/>
      <c r="FIV1" s="1316"/>
      <c r="FIW1" s="1316"/>
      <c r="FIX1" s="1316"/>
      <c r="FIY1" s="1316"/>
      <c r="FIZ1" s="1316"/>
      <c r="FJA1" s="1316"/>
      <c r="FJB1" s="1316"/>
      <c r="FJC1" s="1316"/>
      <c r="FJD1" s="1316"/>
      <c r="FJE1" s="1316"/>
      <c r="FJF1" s="1316"/>
      <c r="FJG1" s="1316"/>
      <c r="FJH1" s="1316"/>
      <c r="FJI1" s="1316"/>
      <c r="FJJ1" s="1316"/>
      <c r="FJK1" s="1316"/>
      <c r="FJL1" s="1316"/>
      <c r="FJM1" s="1316"/>
      <c r="FJN1" s="1316"/>
      <c r="FJO1" s="1316"/>
      <c r="FJP1" s="1316"/>
      <c r="FJQ1" s="1316"/>
      <c r="FJR1" s="1316"/>
      <c r="FJS1" s="1316"/>
      <c r="FJT1" s="1316"/>
      <c r="FJU1" s="1316"/>
      <c r="FJV1" s="1316"/>
      <c r="FJW1" s="1316"/>
      <c r="FJX1" s="1316"/>
      <c r="FJY1" s="1316"/>
      <c r="FJZ1" s="1316"/>
      <c r="FKA1" s="1316"/>
      <c r="FKB1" s="1316"/>
      <c r="FKC1" s="1316"/>
      <c r="FKD1" s="1316"/>
      <c r="FKE1" s="1316"/>
      <c r="FKF1" s="1316"/>
      <c r="FKG1" s="1316"/>
      <c r="FKH1" s="1316"/>
      <c r="FKI1" s="1316"/>
      <c r="FKJ1" s="1316"/>
      <c r="FKK1" s="1316"/>
      <c r="FKL1" s="1316"/>
      <c r="FKM1" s="1316"/>
      <c r="FKN1" s="1316"/>
      <c r="FKO1" s="1316"/>
      <c r="FKP1" s="1316"/>
      <c r="FKQ1" s="1316"/>
      <c r="FKR1" s="1316"/>
      <c r="FKS1" s="1316"/>
      <c r="FKT1" s="1316"/>
      <c r="FKU1" s="1316"/>
      <c r="FKV1" s="1316"/>
      <c r="FKW1" s="1316"/>
      <c r="FKX1" s="1316"/>
      <c r="FKY1" s="1316"/>
      <c r="FKZ1" s="1316"/>
      <c r="FLA1" s="1316"/>
      <c r="FLB1" s="1316"/>
      <c r="FLC1" s="1316"/>
      <c r="FLD1" s="1316"/>
      <c r="FLE1" s="1316"/>
      <c r="FLF1" s="1316"/>
      <c r="FLG1" s="1316"/>
      <c r="FLH1" s="1316"/>
      <c r="FLI1" s="1316"/>
      <c r="FLJ1" s="1316"/>
      <c r="FLK1" s="1316"/>
      <c r="FLL1" s="1316"/>
      <c r="FLM1" s="1316"/>
      <c r="FLN1" s="1316"/>
      <c r="FLO1" s="1316"/>
      <c r="FLP1" s="1316"/>
      <c r="FLQ1" s="1316"/>
      <c r="FLR1" s="1316"/>
      <c r="FLS1" s="1316"/>
      <c r="FLT1" s="1316"/>
      <c r="FLU1" s="1316"/>
      <c r="FLV1" s="1316"/>
      <c r="FLW1" s="1316"/>
      <c r="FLX1" s="1316"/>
      <c r="FLY1" s="1316"/>
      <c r="FLZ1" s="1316"/>
      <c r="FMA1" s="1316"/>
      <c r="FMB1" s="1316"/>
      <c r="FMC1" s="1316"/>
      <c r="FMD1" s="1316"/>
      <c r="FME1" s="1316"/>
      <c r="FMF1" s="1316"/>
      <c r="FMG1" s="1316"/>
      <c r="FMH1" s="1316"/>
      <c r="FMI1" s="1316"/>
      <c r="FMJ1" s="1316"/>
      <c r="FMK1" s="1316"/>
      <c r="FML1" s="1316"/>
      <c r="FMM1" s="1316"/>
      <c r="FMN1" s="1316"/>
      <c r="FMO1" s="1316"/>
      <c r="FMP1" s="1316"/>
      <c r="FMQ1" s="1316"/>
      <c r="FMR1" s="1316"/>
      <c r="FMS1" s="1316"/>
      <c r="FMT1" s="1316"/>
      <c r="FMU1" s="1316"/>
      <c r="FMV1" s="1316"/>
      <c r="FMW1" s="1316"/>
      <c r="FMX1" s="1316"/>
      <c r="FMY1" s="1316"/>
      <c r="FMZ1" s="1316"/>
      <c r="FNA1" s="1316"/>
      <c r="FNB1" s="1316"/>
      <c r="FNC1" s="1316"/>
      <c r="FND1" s="1316"/>
      <c r="FNE1" s="1316"/>
      <c r="FNF1" s="1316"/>
    </row>
    <row r="2" spans="1:4426" ht="15">
      <c r="A2" s="1327"/>
      <c r="C2" s="83"/>
      <c r="D2" s="83"/>
      <c r="E2" s="83"/>
      <c r="F2" s="83"/>
      <c r="G2" s="83"/>
      <c r="H2" s="83"/>
      <c r="I2" s="83"/>
      <c r="J2" s="899"/>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1316"/>
      <c r="AO2" s="1316"/>
      <c r="AP2" s="1316"/>
      <c r="AQ2" s="1316"/>
      <c r="AR2" s="1316"/>
      <c r="AS2" s="1316"/>
      <c r="AT2" s="1316"/>
      <c r="AU2" s="1316"/>
      <c r="AV2" s="1316"/>
      <c r="AW2" s="1316"/>
      <c r="AX2" s="1316"/>
      <c r="AY2" s="1316"/>
      <c r="AZ2" s="1316"/>
      <c r="BA2" s="1316"/>
      <c r="BB2" s="1316"/>
      <c r="BC2" s="1316"/>
      <c r="BD2" s="1316"/>
      <c r="BE2" s="1316"/>
      <c r="BF2" s="1316"/>
      <c r="BG2" s="1316"/>
      <c r="BH2" s="1316"/>
      <c r="BI2" s="1316"/>
      <c r="BJ2" s="1316"/>
      <c r="BK2" s="1316"/>
      <c r="BL2" s="1316"/>
      <c r="BM2" s="1316"/>
      <c r="BN2" s="1316"/>
      <c r="BO2" s="1316"/>
      <c r="BP2" s="1316"/>
      <c r="BQ2" s="1316"/>
      <c r="BR2" s="1316"/>
      <c r="BS2" s="1316"/>
      <c r="BT2" s="1316"/>
      <c r="BU2" s="1316"/>
      <c r="BV2" s="1316"/>
      <c r="BW2" s="1316"/>
      <c r="BX2" s="1316"/>
      <c r="BY2" s="1316"/>
      <c r="BZ2" s="1316"/>
      <c r="CA2" s="1316"/>
      <c r="CB2" s="1316"/>
      <c r="CC2" s="1316"/>
      <c r="CD2" s="1316"/>
      <c r="CE2" s="1316"/>
      <c r="CF2" s="1316"/>
      <c r="CG2" s="1316"/>
      <c r="CH2" s="1316"/>
      <c r="CI2" s="1316"/>
      <c r="CJ2" s="1316"/>
      <c r="CK2" s="1316"/>
      <c r="CL2" s="1316"/>
      <c r="CM2" s="1316"/>
      <c r="CN2" s="1316"/>
      <c r="CO2" s="1316"/>
      <c r="CP2" s="1316"/>
      <c r="CQ2" s="1316"/>
      <c r="CR2" s="1316"/>
      <c r="CS2" s="1316"/>
      <c r="CT2" s="1316"/>
      <c r="CU2" s="1316"/>
      <c r="CV2" s="1316"/>
      <c r="CW2" s="1316"/>
      <c r="CX2" s="1316"/>
      <c r="CY2" s="1316"/>
      <c r="CZ2" s="1316"/>
      <c r="DA2" s="1316"/>
      <c r="DB2" s="1316"/>
      <c r="DC2" s="1316"/>
      <c r="DD2" s="1316"/>
      <c r="DE2" s="1316"/>
      <c r="DF2" s="1316"/>
      <c r="DG2" s="1316"/>
      <c r="DH2" s="1316"/>
      <c r="DI2" s="1316"/>
      <c r="DJ2" s="1316"/>
      <c r="DK2" s="1316"/>
      <c r="DL2" s="1316"/>
      <c r="DM2" s="1316"/>
      <c r="DN2" s="1316"/>
      <c r="DO2" s="1316"/>
      <c r="DP2" s="1316"/>
      <c r="DQ2" s="1316"/>
      <c r="DR2" s="1316"/>
      <c r="DS2" s="1316"/>
      <c r="DT2" s="1316"/>
      <c r="DU2" s="1316"/>
      <c r="DV2" s="1316"/>
      <c r="DW2" s="1316"/>
      <c r="DX2" s="1316"/>
      <c r="DY2" s="1316"/>
      <c r="DZ2" s="1316"/>
      <c r="EA2" s="1316"/>
      <c r="EB2" s="1316"/>
      <c r="EC2" s="1316"/>
      <c r="ED2" s="1316"/>
      <c r="EE2" s="1316"/>
      <c r="EF2" s="1316"/>
      <c r="EG2" s="1316"/>
      <c r="EH2" s="1316"/>
      <c r="EI2" s="1316"/>
      <c r="EJ2" s="1316"/>
      <c r="EK2" s="1316"/>
      <c r="EL2" s="1316"/>
      <c r="EM2" s="1316"/>
      <c r="EN2" s="1316"/>
      <c r="EO2" s="1316"/>
      <c r="EP2" s="1316"/>
      <c r="EQ2" s="1316"/>
      <c r="ER2" s="1316"/>
      <c r="ES2" s="1316"/>
      <c r="ET2" s="1316"/>
      <c r="EU2" s="1316"/>
      <c r="EV2" s="1316"/>
      <c r="EW2" s="1316"/>
      <c r="EX2" s="1316"/>
      <c r="EY2" s="1316"/>
      <c r="EZ2" s="1316"/>
      <c r="FA2" s="1316"/>
      <c r="FB2" s="1316"/>
      <c r="FC2" s="1316"/>
      <c r="FD2" s="1316"/>
      <c r="FE2" s="1316"/>
      <c r="FF2" s="1316"/>
      <c r="FG2" s="1316"/>
      <c r="FH2" s="1316"/>
      <c r="FI2" s="1316"/>
      <c r="FJ2" s="1316"/>
      <c r="FK2" s="1316"/>
      <c r="FL2" s="1316"/>
      <c r="FM2" s="1316"/>
      <c r="FN2" s="1316"/>
      <c r="FO2" s="1316"/>
      <c r="FP2" s="1316"/>
      <c r="FQ2" s="1316"/>
      <c r="FR2" s="1316"/>
      <c r="FS2" s="1316"/>
      <c r="FT2" s="1316"/>
      <c r="FU2" s="1316"/>
      <c r="FV2" s="1316"/>
      <c r="FW2" s="1316"/>
      <c r="FX2" s="1316"/>
      <c r="FY2" s="1316"/>
      <c r="FZ2" s="1316"/>
      <c r="GA2" s="1316"/>
      <c r="GB2" s="1316"/>
      <c r="GC2" s="1316"/>
      <c r="GD2" s="1316"/>
      <c r="GE2" s="1316"/>
      <c r="GF2" s="1316"/>
      <c r="GG2" s="1316"/>
      <c r="GH2" s="1316"/>
      <c r="GI2" s="1316"/>
      <c r="GJ2" s="1316"/>
      <c r="GK2" s="1316"/>
      <c r="GL2" s="1316"/>
      <c r="GM2" s="1316"/>
      <c r="GN2" s="1316"/>
      <c r="GO2" s="1316"/>
      <c r="GP2" s="1316"/>
      <c r="GQ2" s="1316"/>
      <c r="GR2" s="1316"/>
      <c r="GS2" s="1316"/>
      <c r="GT2" s="1316"/>
      <c r="GU2" s="1316"/>
      <c r="GV2" s="1316"/>
      <c r="GW2" s="1316"/>
      <c r="GX2" s="1316"/>
      <c r="GY2" s="1316"/>
      <c r="GZ2" s="1316"/>
      <c r="HA2" s="1316"/>
      <c r="HB2" s="1316"/>
      <c r="HC2" s="1316"/>
      <c r="HD2" s="1316"/>
      <c r="HE2" s="1316"/>
      <c r="HF2" s="1316"/>
      <c r="HG2" s="1316"/>
      <c r="HH2" s="1316"/>
      <c r="HI2" s="1316"/>
      <c r="HJ2" s="1316"/>
      <c r="HK2" s="1316"/>
      <c r="HL2" s="1316"/>
      <c r="HM2" s="1316"/>
      <c r="HN2" s="1316"/>
      <c r="HO2" s="1316"/>
      <c r="HP2" s="1316"/>
      <c r="HQ2" s="1316"/>
      <c r="HR2" s="1316"/>
      <c r="HS2" s="1316"/>
      <c r="HT2" s="1316"/>
      <c r="HU2" s="1316"/>
      <c r="HV2" s="1316"/>
      <c r="HW2" s="1316"/>
      <c r="HX2" s="1316"/>
      <c r="HY2" s="1316"/>
      <c r="HZ2" s="1316"/>
      <c r="IA2" s="1316"/>
      <c r="IB2" s="1316"/>
      <c r="IC2" s="1316"/>
      <c r="ID2" s="1316"/>
      <c r="IE2" s="1316"/>
      <c r="IF2" s="1316"/>
      <c r="IG2" s="1316"/>
      <c r="IH2" s="1316"/>
      <c r="II2" s="1316"/>
      <c r="IJ2" s="1316"/>
      <c r="IK2" s="1316"/>
      <c r="IL2" s="1316"/>
      <c r="IM2" s="1316"/>
      <c r="IN2" s="1316"/>
      <c r="IO2" s="1316"/>
      <c r="IP2" s="1316"/>
      <c r="IQ2" s="1316"/>
      <c r="IR2" s="1316"/>
      <c r="IS2" s="1316"/>
      <c r="IT2" s="1316"/>
      <c r="IU2" s="1316"/>
      <c r="IV2" s="1316"/>
      <c r="IW2" s="1316"/>
      <c r="IX2" s="1316"/>
      <c r="IY2" s="1316"/>
      <c r="IZ2" s="1316"/>
      <c r="JA2" s="1316"/>
      <c r="JB2" s="1316"/>
      <c r="JC2" s="1316"/>
      <c r="JD2" s="1316"/>
      <c r="JE2" s="1316"/>
      <c r="JF2" s="1316"/>
      <c r="JG2" s="1316"/>
      <c r="JH2" s="1316"/>
      <c r="JI2" s="1316"/>
      <c r="JJ2" s="1316"/>
      <c r="JK2" s="1316"/>
      <c r="JL2" s="1316"/>
      <c r="JM2" s="1316"/>
      <c r="JN2" s="1316"/>
      <c r="JO2" s="1316"/>
      <c r="JP2" s="1316"/>
      <c r="JQ2" s="1316"/>
      <c r="JR2" s="1316"/>
      <c r="JS2" s="1316"/>
      <c r="JT2" s="1316"/>
      <c r="JU2" s="1316"/>
      <c r="JV2" s="1316"/>
      <c r="JW2" s="1316"/>
      <c r="JX2" s="1316"/>
      <c r="JY2" s="1316"/>
      <c r="JZ2" s="1316"/>
      <c r="KA2" s="1316"/>
      <c r="KB2" s="1316"/>
      <c r="KC2" s="1316"/>
      <c r="KD2" s="1316"/>
      <c r="KE2" s="1316"/>
      <c r="KF2" s="1316"/>
      <c r="KG2" s="1316"/>
      <c r="KH2" s="1316"/>
      <c r="KI2" s="1316"/>
      <c r="KJ2" s="1316"/>
      <c r="KK2" s="1316"/>
      <c r="KL2" s="1316"/>
      <c r="KM2" s="1316"/>
      <c r="KN2" s="1316"/>
      <c r="KO2" s="1316"/>
      <c r="KP2" s="1316"/>
      <c r="KQ2" s="1316"/>
      <c r="KR2" s="1316"/>
      <c r="KS2" s="1316"/>
      <c r="KT2" s="1316"/>
      <c r="KU2" s="1316"/>
      <c r="KV2" s="1316"/>
      <c r="KW2" s="1316"/>
      <c r="KX2" s="1316"/>
      <c r="KY2" s="1316"/>
      <c r="KZ2" s="1316"/>
      <c r="LA2" s="1316"/>
      <c r="LB2" s="1316"/>
      <c r="LC2" s="1316"/>
      <c r="LD2" s="1316"/>
      <c r="LE2" s="1316"/>
      <c r="LF2" s="1316"/>
      <c r="LG2" s="1316"/>
      <c r="LH2" s="1316"/>
      <c r="LI2" s="1316"/>
      <c r="LJ2" s="1316"/>
      <c r="LK2" s="1316"/>
      <c r="LL2" s="1316"/>
      <c r="LM2" s="1316"/>
      <c r="LN2" s="1316"/>
      <c r="LO2" s="1316"/>
      <c r="LP2" s="1316"/>
      <c r="LQ2" s="1316"/>
      <c r="LR2" s="1316"/>
      <c r="LS2" s="1316"/>
      <c r="LT2" s="1316"/>
      <c r="LU2" s="1316"/>
      <c r="LV2" s="1316"/>
      <c r="LW2" s="1316"/>
      <c r="LX2" s="1316"/>
      <c r="LY2" s="1316"/>
      <c r="LZ2" s="1316"/>
      <c r="MA2" s="1316"/>
      <c r="MB2" s="1316"/>
      <c r="MC2" s="1316"/>
      <c r="MD2" s="1316"/>
      <c r="ME2" s="1316"/>
      <c r="MF2" s="1316"/>
      <c r="MG2" s="1316"/>
      <c r="MH2" s="1316"/>
      <c r="MI2" s="1316"/>
      <c r="MJ2" s="1316"/>
      <c r="MK2" s="1316"/>
      <c r="ML2" s="1316"/>
      <c r="MM2" s="1316"/>
      <c r="MN2" s="1316"/>
      <c r="MO2" s="1316"/>
      <c r="MP2" s="1316"/>
      <c r="MQ2" s="1316"/>
      <c r="MR2" s="1316"/>
      <c r="MS2" s="1316"/>
      <c r="MT2" s="1316"/>
      <c r="MU2" s="1316"/>
      <c r="MV2" s="1316"/>
      <c r="MW2" s="1316"/>
      <c r="MX2" s="1316"/>
      <c r="MY2" s="1316"/>
      <c r="MZ2" s="1316"/>
      <c r="NA2" s="1316"/>
      <c r="NB2" s="1316"/>
      <c r="NC2" s="1316"/>
      <c r="ND2" s="1316"/>
      <c r="NE2" s="1316"/>
      <c r="NF2" s="1316"/>
      <c r="NG2" s="1316"/>
      <c r="NH2" s="1316"/>
      <c r="NI2" s="1316"/>
      <c r="NJ2" s="1316"/>
      <c r="NK2" s="1316"/>
      <c r="NL2" s="1316"/>
      <c r="NM2" s="1316"/>
      <c r="NN2" s="1316"/>
      <c r="NO2" s="1316"/>
      <c r="NP2" s="1316"/>
      <c r="NQ2" s="1316"/>
      <c r="NR2" s="1316"/>
      <c r="NS2" s="1316"/>
      <c r="NT2" s="1316"/>
      <c r="NU2" s="1316"/>
      <c r="NV2" s="1316"/>
      <c r="NW2" s="1316"/>
      <c r="NX2" s="1316"/>
      <c r="NY2" s="1316"/>
      <c r="NZ2" s="1316"/>
      <c r="OA2" s="1316"/>
      <c r="OB2" s="1316"/>
      <c r="OC2" s="1316"/>
      <c r="OD2" s="1316"/>
      <c r="OE2" s="1316"/>
      <c r="OF2" s="1316"/>
      <c r="OG2" s="1316"/>
      <c r="OH2" s="1316"/>
      <c r="OI2" s="1316"/>
      <c r="OJ2" s="1316"/>
      <c r="OK2" s="1316"/>
      <c r="OL2" s="1316"/>
      <c r="OM2" s="1316"/>
      <c r="ON2" s="1316"/>
      <c r="OO2" s="1316"/>
      <c r="OP2" s="1316"/>
      <c r="OQ2" s="1316"/>
      <c r="OR2" s="1316"/>
      <c r="OS2" s="1316"/>
      <c r="OT2" s="1316"/>
      <c r="OU2" s="1316"/>
      <c r="OV2" s="1316"/>
      <c r="OW2" s="1316"/>
      <c r="OX2" s="1316"/>
      <c r="OY2" s="1316"/>
      <c r="OZ2" s="1316"/>
      <c r="PA2" s="1316"/>
      <c r="PB2" s="1316"/>
      <c r="PC2" s="1316"/>
      <c r="PD2" s="1316"/>
      <c r="PE2" s="1316"/>
      <c r="PF2" s="1316"/>
      <c r="PG2" s="1316"/>
      <c r="PH2" s="1316"/>
      <c r="PI2" s="1316"/>
      <c r="PJ2" s="1316"/>
      <c r="PK2" s="1316"/>
      <c r="PL2" s="1316"/>
      <c r="PM2" s="1316"/>
      <c r="PN2" s="1316"/>
      <c r="PO2" s="1316"/>
      <c r="PP2" s="1316"/>
      <c r="PQ2" s="1316"/>
      <c r="PR2" s="1316"/>
      <c r="PS2" s="1316"/>
      <c r="PT2" s="1316"/>
      <c r="PU2" s="1316"/>
      <c r="PV2" s="1316"/>
      <c r="PW2" s="1316"/>
      <c r="PX2" s="1316"/>
      <c r="PY2" s="1316"/>
      <c r="PZ2" s="1316"/>
      <c r="QA2" s="1316"/>
      <c r="QB2" s="1316"/>
      <c r="QC2" s="1316"/>
      <c r="QD2" s="1316"/>
      <c r="QE2" s="1316"/>
      <c r="QF2" s="1316"/>
      <c r="QG2" s="1316"/>
      <c r="QH2" s="1316"/>
      <c r="QI2" s="1316"/>
      <c r="QJ2" s="1316"/>
      <c r="QK2" s="1316"/>
      <c r="QL2" s="1316"/>
      <c r="QM2" s="1316"/>
      <c r="QN2" s="1316"/>
      <c r="QO2" s="1316"/>
      <c r="QP2" s="1316"/>
      <c r="QQ2" s="1316"/>
      <c r="QR2" s="1316"/>
      <c r="QS2" s="1316"/>
      <c r="QT2" s="1316"/>
      <c r="QU2" s="1316"/>
      <c r="QV2" s="1316"/>
      <c r="QW2" s="1316"/>
      <c r="QX2" s="1316"/>
      <c r="QY2" s="1316"/>
      <c r="QZ2" s="1316"/>
      <c r="RA2" s="1316"/>
      <c r="RB2" s="1316"/>
      <c r="RC2" s="1316"/>
      <c r="RD2" s="1316"/>
      <c r="RE2" s="1316"/>
      <c r="RF2" s="1316"/>
      <c r="RG2" s="1316"/>
      <c r="RH2" s="1316"/>
      <c r="RI2" s="1316"/>
      <c r="RJ2" s="1316"/>
      <c r="RK2" s="1316"/>
      <c r="RL2" s="1316"/>
      <c r="RM2" s="1316"/>
      <c r="RN2" s="1316"/>
      <c r="RO2" s="1316"/>
      <c r="RP2" s="1316"/>
      <c r="RQ2" s="1316"/>
      <c r="RR2" s="1316"/>
      <c r="RS2" s="1316"/>
      <c r="RT2" s="1316"/>
      <c r="RU2" s="1316"/>
      <c r="RV2" s="1316"/>
      <c r="RW2" s="1316"/>
      <c r="RX2" s="1316"/>
      <c r="RY2" s="1316"/>
      <c r="RZ2" s="1316"/>
      <c r="SA2" s="1316"/>
      <c r="SB2" s="1316"/>
      <c r="SC2" s="1316"/>
      <c r="SD2" s="1316"/>
      <c r="SE2" s="1316"/>
      <c r="SF2" s="1316"/>
      <c r="SG2" s="1316"/>
      <c r="SH2" s="1316"/>
      <c r="SI2" s="1316"/>
      <c r="SJ2" s="1316"/>
      <c r="SK2" s="1316"/>
      <c r="SL2" s="1316"/>
      <c r="SM2" s="1316"/>
      <c r="SN2" s="1316"/>
      <c r="SO2" s="1316"/>
      <c r="SP2" s="1316"/>
      <c r="SQ2" s="1316"/>
      <c r="SR2" s="1316"/>
      <c r="SS2" s="1316"/>
      <c r="ST2" s="1316"/>
      <c r="SU2" s="1316"/>
      <c r="SV2" s="1316"/>
      <c r="SW2" s="1316"/>
      <c r="SX2" s="1316"/>
      <c r="SY2" s="1316"/>
      <c r="SZ2" s="1316"/>
      <c r="TA2" s="1316"/>
      <c r="TB2" s="1316"/>
      <c r="TC2" s="1316"/>
      <c r="TD2" s="1316"/>
      <c r="TE2" s="1316"/>
      <c r="TF2" s="1316"/>
      <c r="TG2" s="1316"/>
      <c r="TH2" s="1316"/>
      <c r="TI2" s="1316"/>
      <c r="TJ2" s="1316"/>
      <c r="TK2" s="1316"/>
      <c r="TL2" s="1316"/>
      <c r="TM2" s="1316"/>
      <c r="TN2" s="1316"/>
      <c r="TO2" s="1316"/>
      <c r="TP2" s="1316"/>
      <c r="TQ2" s="1316"/>
      <c r="TR2" s="1316"/>
      <c r="TS2" s="1316"/>
      <c r="TT2" s="1316"/>
      <c r="TU2" s="1316"/>
      <c r="TV2" s="1316"/>
      <c r="TW2" s="1316"/>
      <c r="TX2" s="1316"/>
      <c r="TY2" s="1316"/>
      <c r="TZ2" s="1316"/>
      <c r="UA2" s="1316"/>
      <c r="UB2" s="1316"/>
      <c r="UC2" s="1316"/>
      <c r="UD2" s="1316"/>
      <c r="UE2" s="1316"/>
      <c r="UF2" s="1316"/>
      <c r="UG2" s="1316"/>
      <c r="UH2" s="1316"/>
      <c r="UI2" s="1316"/>
      <c r="UJ2" s="1316"/>
      <c r="UK2" s="1316"/>
      <c r="UL2" s="1316"/>
      <c r="UM2" s="1316"/>
      <c r="UN2" s="1316"/>
      <c r="UO2" s="1316"/>
      <c r="UP2" s="1316"/>
      <c r="UQ2" s="1316"/>
      <c r="UR2" s="1316"/>
      <c r="US2" s="1316"/>
      <c r="UT2" s="1316"/>
      <c r="UU2" s="1316"/>
      <c r="UV2" s="1316"/>
      <c r="UW2" s="1316"/>
      <c r="UX2" s="1316"/>
      <c r="UY2" s="1316"/>
      <c r="UZ2" s="1316"/>
      <c r="VA2" s="1316"/>
      <c r="VB2" s="1316"/>
      <c r="VC2" s="1316"/>
      <c r="VD2" s="1316"/>
      <c r="VE2" s="1316"/>
      <c r="VF2" s="1316"/>
      <c r="VG2" s="1316"/>
      <c r="VH2" s="1316"/>
      <c r="VI2" s="1316"/>
      <c r="VJ2" s="1316"/>
      <c r="VK2" s="1316"/>
      <c r="VL2" s="1316"/>
      <c r="VM2" s="1316"/>
      <c r="VN2" s="1316"/>
      <c r="VO2" s="1316"/>
      <c r="VP2" s="1316"/>
      <c r="VQ2" s="1316"/>
      <c r="VR2" s="1316"/>
      <c r="VS2" s="1316"/>
      <c r="VT2" s="1316"/>
      <c r="VU2" s="1316"/>
      <c r="VV2" s="1316"/>
      <c r="VW2" s="1316"/>
      <c r="VX2" s="1316"/>
      <c r="VY2" s="1316"/>
      <c r="VZ2" s="1316"/>
      <c r="WA2" s="1316"/>
      <c r="WB2" s="1316"/>
      <c r="WC2" s="1316"/>
      <c r="WD2" s="1316"/>
      <c r="WE2" s="1316"/>
      <c r="WF2" s="1316"/>
      <c r="WG2" s="1316"/>
      <c r="WH2" s="1316"/>
      <c r="WI2" s="1316"/>
      <c r="WJ2" s="1316"/>
      <c r="WK2" s="1316"/>
      <c r="WL2" s="1316"/>
      <c r="WM2" s="1316"/>
      <c r="WN2" s="1316"/>
      <c r="WO2" s="1316"/>
      <c r="WP2" s="1316"/>
      <c r="WQ2" s="1316"/>
      <c r="WR2" s="1316"/>
      <c r="WS2" s="1316"/>
      <c r="WT2" s="1316"/>
      <c r="WU2" s="1316"/>
      <c r="WV2" s="1316"/>
      <c r="WW2" s="1316"/>
      <c r="WX2" s="1316"/>
      <c r="WY2" s="1316"/>
      <c r="WZ2" s="1316"/>
      <c r="XA2" s="1316"/>
      <c r="XB2" s="1316"/>
      <c r="XC2" s="1316"/>
      <c r="XD2" s="1316"/>
      <c r="XE2" s="1316"/>
      <c r="XF2" s="1316"/>
      <c r="XG2" s="1316"/>
      <c r="XH2" s="1316"/>
      <c r="XI2" s="1316"/>
      <c r="XJ2" s="1316"/>
      <c r="XK2" s="1316"/>
      <c r="XL2" s="1316"/>
      <c r="XM2" s="1316"/>
      <c r="XN2" s="1316"/>
      <c r="XO2" s="1316"/>
      <c r="XP2" s="1316"/>
      <c r="XQ2" s="1316"/>
      <c r="XR2" s="1316"/>
      <c r="XS2" s="1316"/>
      <c r="XT2" s="1316"/>
      <c r="XU2" s="1316"/>
      <c r="XV2" s="1316"/>
      <c r="XW2" s="1316"/>
      <c r="XX2" s="1316"/>
      <c r="XY2" s="1316"/>
      <c r="XZ2" s="1316"/>
      <c r="YA2" s="1316"/>
      <c r="YB2" s="1316"/>
      <c r="YC2" s="1316"/>
      <c r="YD2" s="1316"/>
      <c r="YE2" s="1316"/>
      <c r="YF2" s="1316"/>
      <c r="YG2" s="1316"/>
      <c r="YH2" s="1316"/>
      <c r="YI2" s="1316"/>
      <c r="YJ2" s="1316"/>
      <c r="YK2" s="1316"/>
      <c r="YL2" s="1316"/>
      <c r="YM2" s="1316"/>
      <c r="YN2" s="1316"/>
      <c r="YO2" s="1316"/>
      <c r="YP2" s="1316"/>
      <c r="YQ2" s="1316"/>
      <c r="YR2" s="1316"/>
      <c r="YS2" s="1316"/>
      <c r="YT2" s="1316"/>
      <c r="YU2" s="1316"/>
      <c r="YV2" s="1316"/>
      <c r="YW2" s="1316"/>
      <c r="YX2" s="1316"/>
      <c r="YY2" s="1316"/>
      <c r="YZ2" s="1316"/>
      <c r="ZA2" s="1316"/>
      <c r="ZB2" s="1316"/>
      <c r="ZC2" s="1316"/>
      <c r="ZD2" s="1316"/>
      <c r="ZE2" s="1316"/>
      <c r="ZF2" s="1316"/>
      <c r="ZG2" s="1316"/>
      <c r="ZH2" s="1316"/>
      <c r="ZI2" s="1316"/>
      <c r="ZJ2" s="1316"/>
      <c r="ZK2" s="1316"/>
      <c r="ZL2" s="1316"/>
      <c r="ZM2" s="1316"/>
      <c r="ZN2" s="1316"/>
      <c r="ZO2" s="1316"/>
      <c r="ZP2" s="1316"/>
      <c r="ZQ2" s="1316"/>
      <c r="ZR2" s="1316"/>
      <c r="ZS2" s="1316"/>
      <c r="ZT2" s="1316"/>
      <c r="ZU2" s="1316"/>
      <c r="ZV2" s="1316"/>
      <c r="ZW2" s="1316"/>
      <c r="ZX2" s="1316"/>
      <c r="ZY2" s="1316"/>
      <c r="ZZ2" s="1316"/>
      <c r="AAA2" s="1316"/>
      <c r="AAB2" s="1316"/>
      <c r="AAC2" s="1316"/>
      <c r="AAD2" s="1316"/>
      <c r="AAE2" s="1316"/>
      <c r="AAF2" s="1316"/>
      <c r="AAG2" s="1316"/>
      <c r="AAH2" s="1316"/>
      <c r="AAI2" s="1316"/>
      <c r="AAJ2" s="1316"/>
      <c r="AAK2" s="1316"/>
      <c r="AAL2" s="1316"/>
      <c r="AAM2" s="1316"/>
      <c r="AAN2" s="1316"/>
      <c r="AAO2" s="1316"/>
      <c r="AAP2" s="1316"/>
      <c r="AAQ2" s="1316"/>
      <c r="AAR2" s="1316"/>
      <c r="AAS2" s="1316"/>
      <c r="AAT2" s="1316"/>
      <c r="AAU2" s="1316"/>
      <c r="AAV2" s="1316"/>
      <c r="AAW2" s="1316"/>
      <c r="AAX2" s="1316"/>
      <c r="AAY2" s="1316"/>
      <c r="AAZ2" s="1316"/>
      <c r="ABA2" s="1316"/>
      <c r="ABB2" s="1316"/>
      <c r="ABC2" s="1316"/>
      <c r="ABD2" s="1316"/>
      <c r="ABE2" s="1316"/>
      <c r="ABF2" s="1316"/>
      <c r="ABG2" s="1316"/>
      <c r="ABH2" s="1316"/>
      <c r="ABI2" s="1316"/>
      <c r="ABJ2" s="1316"/>
      <c r="ABK2" s="1316"/>
      <c r="ABL2" s="1316"/>
      <c r="ABM2" s="1316"/>
      <c r="ABN2" s="1316"/>
      <c r="ABO2" s="1316"/>
      <c r="ABP2" s="1316"/>
      <c r="ABQ2" s="1316"/>
      <c r="ABR2" s="1316"/>
      <c r="ABS2" s="1316"/>
      <c r="ABT2" s="1316"/>
      <c r="ABU2" s="1316"/>
      <c r="ABV2" s="1316"/>
      <c r="ABW2" s="1316"/>
      <c r="ABX2" s="1316"/>
      <c r="ABY2" s="1316"/>
      <c r="ABZ2" s="1316"/>
      <c r="ACA2" s="1316"/>
      <c r="ACB2" s="1316"/>
      <c r="ACC2" s="1316"/>
      <c r="ACD2" s="1316"/>
      <c r="ACE2" s="1316"/>
      <c r="ACF2" s="1316"/>
      <c r="ACG2" s="1316"/>
      <c r="ACH2" s="1316"/>
      <c r="ACI2" s="1316"/>
      <c r="ACJ2" s="1316"/>
      <c r="ACK2" s="1316"/>
      <c r="ACL2" s="1316"/>
      <c r="ACM2" s="1316"/>
      <c r="ACN2" s="1316"/>
      <c r="ACO2" s="1316"/>
      <c r="ACP2" s="1316"/>
      <c r="ACQ2" s="1316"/>
      <c r="ACR2" s="1316"/>
      <c r="ACS2" s="1316"/>
      <c r="ACT2" s="1316"/>
      <c r="ACU2" s="1316"/>
      <c r="ACV2" s="1316"/>
      <c r="ACW2" s="1316"/>
      <c r="ACX2" s="1316"/>
      <c r="ACY2" s="1316"/>
      <c r="ACZ2" s="1316"/>
      <c r="ADA2" s="1316"/>
      <c r="ADB2" s="1316"/>
      <c r="ADC2" s="1316"/>
      <c r="ADD2" s="1316"/>
      <c r="ADE2" s="1316"/>
      <c r="ADF2" s="1316"/>
      <c r="ADG2" s="1316"/>
      <c r="ADH2" s="1316"/>
      <c r="ADI2" s="1316"/>
      <c r="ADJ2" s="1316"/>
      <c r="ADK2" s="1316"/>
      <c r="ADL2" s="1316"/>
      <c r="ADM2" s="1316"/>
      <c r="ADN2" s="1316"/>
      <c r="ADO2" s="1316"/>
      <c r="ADP2" s="1316"/>
      <c r="ADQ2" s="1316"/>
      <c r="ADR2" s="1316"/>
      <c r="ADS2" s="1316"/>
      <c r="ADT2" s="1316"/>
      <c r="ADU2" s="1316"/>
      <c r="ADV2" s="1316"/>
      <c r="ADW2" s="1316"/>
      <c r="ADX2" s="1316"/>
      <c r="ADY2" s="1316"/>
      <c r="ADZ2" s="1316"/>
      <c r="AEA2" s="1316"/>
      <c r="AEB2" s="1316"/>
      <c r="AEC2" s="1316"/>
      <c r="AED2" s="1316"/>
      <c r="AEE2" s="1316"/>
      <c r="AEF2" s="1316"/>
      <c r="AEG2" s="1316"/>
      <c r="AEH2" s="1316"/>
      <c r="AEI2" s="1316"/>
      <c r="AEJ2" s="1316"/>
      <c r="AEK2" s="1316"/>
      <c r="AEL2" s="1316"/>
      <c r="AEM2" s="1316"/>
      <c r="AEN2" s="1316"/>
      <c r="AEO2" s="1316"/>
      <c r="AEP2" s="1316"/>
      <c r="AEQ2" s="1316"/>
      <c r="AER2" s="1316"/>
      <c r="AES2" s="1316"/>
      <c r="AET2" s="1316"/>
      <c r="AEU2" s="1316"/>
      <c r="AEV2" s="1316"/>
      <c r="AEW2" s="1316"/>
      <c r="AEX2" s="1316"/>
      <c r="AEY2" s="1316"/>
      <c r="AEZ2" s="1316"/>
      <c r="AFA2" s="1316"/>
      <c r="AFB2" s="1316"/>
      <c r="AFC2" s="1316"/>
      <c r="AFD2" s="1316"/>
      <c r="AFE2" s="1316"/>
      <c r="AFF2" s="1316"/>
      <c r="AFG2" s="1316"/>
      <c r="AFH2" s="1316"/>
      <c r="AFI2" s="1316"/>
      <c r="AFJ2" s="1316"/>
      <c r="AFK2" s="1316"/>
      <c r="AFL2" s="1316"/>
      <c r="AFM2" s="1316"/>
      <c r="AFN2" s="1316"/>
      <c r="AFO2" s="1316"/>
      <c r="AFP2" s="1316"/>
      <c r="AFQ2" s="1316"/>
      <c r="AFR2" s="1316"/>
      <c r="AFS2" s="1316"/>
      <c r="AFT2" s="1316"/>
      <c r="AFU2" s="1316"/>
      <c r="AFV2" s="1316"/>
      <c r="AFW2" s="1316"/>
      <c r="AFX2" s="1316"/>
      <c r="AFY2" s="1316"/>
      <c r="AFZ2" s="1316"/>
      <c r="AGA2" s="1316"/>
      <c r="AGB2" s="1316"/>
      <c r="AGC2" s="1316"/>
      <c r="AGD2" s="1316"/>
      <c r="AGE2" s="1316"/>
      <c r="AGF2" s="1316"/>
      <c r="AGG2" s="1316"/>
      <c r="AGH2" s="1316"/>
      <c r="AGI2" s="1316"/>
      <c r="AGJ2" s="1316"/>
      <c r="AGK2" s="1316"/>
      <c r="AGL2" s="1316"/>
      <c r="AGM2" s="1316"/>
      <c r="AGN2" s="1316"/>
      <c r="AGO2" s="1316"/>
      <c r="AGP2" s="1316"/>
      <c r="AGQ2" s="1316"/>
      <c r="AGR2" s="1316"/>
      <c r="AGS2" s="1316"/>
      <c r="AGT2" s="1316"/>
      <c r="AGU2" s="1316"/>
      <c r="AGV2" s="1316"/>
      <c r="AGW2" s="1316"/>
      <c r="AGX2" s="1316"/>
      <c r="AGY2" s="1316"/>
      <c r="AGZ2" s="1316"/>
      <c r="AHA2" s="1316"/>
      <c r="AHB2" s="1316"/>
      <c r="AHC2" s="1316"/>
      <c r="AHD2" s="1316"/>
      <c r="AHE2" s="1316"/>
      <c r="AHF2" s="1316"/>
      <c r="AHG2" s="1316"/>
      <c r="AHH2" s="1316"/>
      <c r="AHI2" s="1316"/>
      <c r="AHJ2" s="1316"/>
      <c r="AHK2" s="1316"/>
      <c r="AHL2" s="1316"/>
      <c r="AHM2" s="1316"/>
      <c r="AHN2" s="1316"/>
      <c r="AHO2" s="1316"/>
      <c r="AHP2" s="1316"/>
      <c r="AHQ2" s="1316"/>
      <c r="AHR2" s="1316"/>
      <c r="AHS2" s="1316"/>
      <c r="AHT2" s="1316"/>
      <c r="AHU2" s="1316"/>
      <c r="AHV2" s="1316"/>
      <c r="AHW2" s="1316"/>
      <c r="AHX2" s="1316"/>
      <c r="AHY2" s="1316"/>
      <c r="AHZ2" s="1316"/>
      <c r="AIA2" s="1316"/>
      <c r="AIB2" s="1316"/>
      <c r="AIC2" s="1316"/>
      <c r="AID2" s="1316"/>
      <c r="AIE2" s="1316"/>
      <c r="AIF2" s="1316"/>
      <c r="AIG2" s="1316"/>
      <c r="AIH2" s="1316"/>
      <c r="AII2" s="1316"/>
      <c r="AIJ2" s="1316"/>
      <c r="AIK2" s="1316"/>
      <c r="AIL2" s="1316"/>
      <c r="AIM2" s="1316"/>
      <c r="AIN2" s="1316"/>
      <c r="AIO2" s="1316"/>
      <c r="AIP2" s="1316"/>
      <c r="AIQ2" s="1316"/>
      <c r="AIR2" s="1316"/>
      <c r="AIS2" s="1316"/>
      <c r="AIT2" s="1316"/>
      <c r="AIU2" s="1316"/>
      <c r="AIV2" s="1316"/>
      <c r="AIW2" s="1316"/>
      <c r="AIX2" s="1316"/>
      <c r="AIY2" s="1316"/>
      <c r="AIZ2" s="1316"/>
      <c r="AJA2" s="1316"/>
      <c r="AJB2" s="1316"/>
      <c r="AJC2" s="1316"/>
      <c r="AJD2" s="1316"/>
      <c r="AJE2" s="1316"/>
      <c r="AJF2" s="1316"/>
      <c r="AJG2" s="1316"/>
      <c r="AJH2" s="1316"/>
      <c r="AJI2" s="1316"/>
      <c r="AJJ2" s="1316"/>
      <c r="AJK2" s="1316"/>
      <c r="AJL2" s="1316"/>
      <c r="AJM2" s="1316"/>
      <c r="AJN2" s="1316"/>
      <c r="AJO2" s="1316"/>
      <c r="AJP2" s="1316"/>
      <c r="AJQ2" s="1316"/>
      <c r="AJR2" s="1316"/>
      <c r="AJS2" s="1316"/>
      <c r="AJT2" s="1316"/>
      <c r="AJU2" s="1316"/>
      <c r="AJV2" s="1316"/>
      <c r="AJW2" s="1316"/>
      <c r="AJX2" s="1316"/>
      <c r="AJY2" s="1316"/>
      <c r="AJZ2" s="1316"/>
      <c r="AKA2" s="1316"/>
      <c r="AKB2" s="1316"/>
      <c r="AKC2" s="1316"/>
      <c r="AKD2" s="1316"/>
      <c r="AKE2" s="1316"/>
      <c r="AKF2" s="1316"/>
      <c r="AKG2" s="1316"/>
      <c r="AKH2" s="1316"/>
      <c r="AKI2" s="1316"/>
      <c r="AKJ2" s="1316"/>
      <c r="AKK2" s="1316"/>
      <c r="AKL2" s="1316"/>
      <c r="AKM2" s="1316"/>
      <c r="AKN2" s="1316"/>
      <c r="AKO2" s="1316"/>
      <c r="AKP2" s="1316"/>
      <c r="AKQ2" s="1316"/>
      <c r="AKR2" s="1316"/>
      <c r="AKS2" s="1316"/>
      <c r="AKT2" s="1316"/>
      <c r="AKU2" s="1316"/>
      <c r="AKV2" s="1316"/>
      <c r="AKW2" s="1316"/>
      <c r="AKX2" s="1316"/>
      <c r="AKY2" s="1316"/>
      <c r="AKZ2" s="1316"/>
      <c r="ALA2" s="1316"/>
      <c r="ALB2" s="1316"/>
      <c r="ALC2" s="1316"/>
      <c r="ALD2" s="1316"/>
      <c r="ALE2" s="1316"/>
      <c r="ALF2" s="1316"/>
      <c r="ALG2" s="1316"/>
      <c r="ALH2" s="1316"/>
      <c r="ALI2" s="1316"/>
      <c r="ALJ2" s="1316"/>
      <c r="ALK2" s="1316"/>
      <c r="ALL2" s="1316"/>
      <c r="ALM2" s="1316"/>
      <c r="ALN2" s="1316"/>
      <c r="ALO2" s="1316"/>
      <c r="ALP2" s="1316"/>
      <c r="ALQ2" s="1316"/>
      <c r="ALR2" s="1316"/>
      <c r="ALS2" s="1316"/>
      <c r="ALT2" s="1316"/>
      <c r="ALU2" s="1316"/>
      <c r="ALV2" s="1316"/>
      <c r="ALW2" s="1316"/>
      <c r="ALX2" s="1316"/>
      <c r="ALY2" s="1316"/>
      <c r="ALZ2" s="1316"/>
      <c r="AMA2" s="1316"/>
      <c r="AMB2" s="1316"/>
      <c r="AMC2" s="1316"/>
      <c r="AMD2" s="1316"/>
      <c r="AME2" s="1316"/>
      <c r="AMF2" s="1316"/>
      <c r="AMG2" s="1316"/>
      <c r="AMH2" s="1316"/>
      <c r="AMI2" s="1316"/>
      <c r="AMJ2" s="1316"/>
      <c r="AMK2" s="1316"/>
      <c r="AML2" s="1316"/>
      <c r="AMM2" s="1316"/>
      <c r="AMN2" s="1316"/>
      <c r="AMO2" s="1316"/>
      <c r="AMP2" s="1316"/>
      <c r="AMQ2" s="1316"/>
      <c r="AMR2" s="1316"/>
      <c r="AMS2" s="1316"/>
      <c r="AMT2" s="1316"/>
      <c r="AMU2" s="1316"/>
      <c r="AMV2" s="1316"/>
      <c r="AMW2" s="1316"/>
      <c r="AMX2" s="1316"/>
      <c r="AMY2" s="1316"/>
      <c r="AMZ2" s="1316"/>
      <c r="ANA2" s="1316"/>
      <c r="ANB2" s="1316"/>
      <c r="ANC2" s="1316"/>
      <c r="AND2" s="1316"/>
      <c r="ANE2" s="1316"/>
      <c r="ANF2" s="1316"/>
      <c r="ANG2" s="1316"/>
      <c r="ANH2" s="1316"/>
      <c r="ANI2" s="1316"/>
      <c r="ANJ2" s="1316"/>
      <c r="ANK2" s="1316"/>
      <c r="ANL2" s="1316"/>
      <c r="ANM2" s="1316"/>
      <c r="ANN2" s="1316"/>
      <c r="ANO2" s="1316"/>
      <c r="ANP2" s="1316"/>
      <c r="ANQ2" s="1316"/>
      <c r="ANR2" s="1316"/>
      <c r="ANS2" s="1316"/>
      <c r="ANT2" s="1316"/>
      <c r="ANU2" s="1316"/>
      <c r="ANV2" s="1316"/>
      <c r="ANW2" s="1316"/>
      <c r="ANX2" s="1316"/>
      <c r="ANY2" s="1316"/>
      <c r="ANZ2" s="1316"/>
      <c r="AOA2" s="1316"/>
      <c r="AOB2" s="1316"/>
      <c r="AOC2" s="1316"/>
      <c r="AOD2" s="1316"/>
      <c r="AOE2" s="1316"/>
      <c r="AOF2" s="1316"/>
      <c r="AOG2" s="1316"/>
      <c r="AOH2" s="1316"/>
      <c r="AOI2" s="1316"/>
      <c r="AOJ2" s="1316"/>
      <c r="AOK2" s="1316"/>
      <c r="AOL2" s="1316"/>
      <c r="AOM2" s="1316"/>
      <c r="AON2" s="1316"/>
      <c r="AOO2" s="1316"/>
      <c r="AOP2" s="1316"/>
      <c r="AOQ2" s="1316"/>
      <c r="AOR2" s="1316"/>
      <c r="AOS2" s="1316"/>
      <c r="AOT2" s="1316"/>
      <c r="AOU2" s="1316"/>
      <c r="AOV2" s="1316"/>
      <c r="AOW2" s="1316"/>
      <c r="AOX2" s="1316"/>
      <c r="AOY2" s="1316"/>
      <c r="AOZ2" s="1316"/>
      <c r="APA2" s="1316"/>
      <c r="APB2" s="1316"/>
      <c r="APC2" s="1316"/>
      <c r="APD2" s="1316"/>
      <c r="APE2" s="1316"/>
      <c r="APF2" s="1316"/>
      <c r="APG2" s="1316"/>
      <c r="APH2" s="1316"/>
      <c r="API2" s="1316"/>
      <c r="APJ2" s="1316"/>
      <c r="APK2" s="1316"/>
      <c r="APL2" s="1316"/>
      <c r="APM2" s="1316"/>
      <c r="APN2" s="1316"/>
      <c r="APO2" s="1316"/>
      <c r="APP2" s="1316"/>
      <c r="APQ2" s="1316"/>
      <c r="APR2" s="1316"/>
      <c r="APS2" s="1316"/>
      <c r="APT2" s="1316"/>
      <c r="APU2" s="1316"/>
      <c r="APV2" s="1316"/>
      <c r="APW2" s="1316"/>
      <c r="APX2" s="1316"/>
      <c r="APY2" s="1316"/>
      <c r="APZ2" s="1316"/>
      <c r="AQA2" s="1316"/>
      <c r="AQB2" s="1316"/>
      <c r="AQC2" s="1316"/>
      <c r="AQD2" s="1316"/>
      <c r="AQE2" s="1316"/>
      <c r="AQF2" s="1316"/>
      <c r="AQG2" s="1316"/>
      <c r="AQH2" s="1316"/>
      <c r="AQI2" s="1316"/>
      <c r="AQJ2" s="1316"/>
      <c r="AQK2" s="1316"/>
      <c r="AQL2" s="1316"/>
      <c r="AQM2" s="1316"/>
      <c r="AQN2" s="1316"/>
      <c r="AQO2" s="1316"/>
      <c r="AQP2" s="1316"/>
      <c r="AQQ2" s="1316"/>
      <c r="AQR2" s="1316"/>
      <c r="AQS2" s="1316"/>
      <c r="AQT2" s="1316"/>
      <c r="AQU2" s="1316"/>
      <c r="AQV2" s="1316"/>
      <c r="AQW2" s="1316"/>
      <c r="AQX2" s="1316"/>
      <c r="AQY2" s="1316"/>
      <c r="AQZ2" s="1316"/>
      <c r="ARA2" s="1316"/>
      <c r="ARB2" s="1316"/>
      <c r="ARC2" s="1316"/>
      <c r="ARD2" s="1316"/>
      <c r="ARE2" s="1316"/>
      <c r="ARF2" s="1316"/>
      <c r="ARG2" s="1316"/>
      <c r="ARH2" s="1316"/>
      <c r="ARI2" s="1316"/>
      <c r="ARJ2" s="1316"/>
      <c r="ARK2" s="1316"/>
      <c r="ARL2" s="1316"/>
      <c r="ARM2" s="1316"/>
      <c r="ARN2" s="1316"/>
      <c r="ARO2" s="1316"/>
      <c r="ARP2" s="1316"/>
      <c r="ARQ2" s="1316"/>
      <c r="ARR2" s="1316"/>
      <c r="ARS2" s="1316"/>
      <c r="ART2" s="1316"/>
      <c r="ARU2" s="1316"/>
      <c r="ARV2" s="1316"/>
      <c r="ARW2" s="1316"/>
      <c r="ARX2" s="1316"/>
      <c r="ARY2" s="1316"/>
      <c r="ARZ2" s="1316"/>
      <c r="ASA2" s="1316"/>
      <c r="ASB2" s="1316"/>
      <c r="ASC2" s="1316"/>
      <c r="ASD2" s="1316"/>
      <c r="ASE2" s="1316"/>
      <c r="ASF2" s="1316"/>
      <c r="ASG2" s="1316"/>
      <c r="ASH2" s="1316"/>
      <c r="ASI2" s="1316"/>
      <c r="ASJ2" s="1316"/>
      <c r="ASK2" s="1316"/>
      <c r="ASL2" s="1316"/>
      <c r="ASM2" s="1316"/>
      <c r="ASN2" s="1316"/>
      <c r="ASO2" s="1316"/>
      <c r="ASP2" s="1316"/>
      <c r="ASQ2" s="1316"/>
      <c r="ASR2" s="1316"/>
      <c r="ASS2" s="1316"/>
      <c r="AST2" s="1316"/>
      <c r="ASU2" s="1316"/>
      <c r="ASV2" s="1316"/>
      <c r="ASW2" s="1316"/>
      <c r="ASX2" s="1316"/>
      <c r="ASY2" s="1316"/>
      <c r="ASZ2" s="1316"/>
      <c r="ATA2" s="1316"/>
      <c r="ATB2" s="1316"/>
      <c r="ATC2" s="1316"/>
      <c r="ATD2" s="1316"/>
      <c r="ATE2" s="1316"/>
      <c r="ATF2" s="1316"/>
      <c r="ATG2" s="1316"/>
      <c r="ATH2" s="1316"/>
      <c r="ATI2" s="1316"/>
      <c r="ATJ2" s="1316"/>
      <c r="ATK2" s="1316"/>
      <c r="ATL2" s="1316"/>
      <c r="ATM2" s="1316"/>
      <c r="ATN2" s="1316"/>
      <c r="ATO2" s="1316"/>
      <c r="ATP2" s="1316"/>
      <c r="ATQ2" s="1316"/>
      <c r="ATR2" s="1316"/>
      <c r="ATS2" s="1316"/>
      <c r="ATT2" s="1316"/>
      <c r="ATU2" s="1316"/>
      <c r="ATV2" s="1316"/>
      <c r="ATW2" s="1316"/>
      <c r="ATX2" s="1316"/>
      <c r="ATY2" s="1316"/>
      <c r="ATZ2" s="1316"/>
      <c r="AUA2" s="1316"/>
      <c r="AUB2" s="1316"/>
      <c r="AUC2" s="1316"/>
      <c r="AUD2" s="1316"/>
      <c r="AUE2" s="1316"/>
      <c r="AUF2" s="1316"/>
      <c r="AUG2" s="1316"/>
      <c r="AUH2" s="1316"/>
      <c r="AUI2" s="1316"/>
      <c r="AUJ2" s="1316"/>
      <c r="AUK2" s="1316"/>
      <c r="AUL2" s="1316"/>
      <c r="AUM2" s="1316"/>
      <c r="AUN2" s="1316"/>
      <c r="AUO2" s="1316"/>
      <c r="AUP2" s="1316"/>
      <c r="AUQ2" s="1316"/>
      <c r="AUR2" s="1316"/>
      <c r="AUS2" s="1316"/>
      <c r="AUT2" s="1316"/>
      <c r="AUU2" s="1316"/>
      <c r="AUV2" s="1316"/>
      <c r="AUW2" s="1316"/>
      <c r="AUX2" s="1316"/>
      <c r="AUY2" s="1316"/>
      <c r="AUZ2" s="1316"/>
      <c r="AVA2" s="1316"/>
      <c r="AVB2" s="1316"/>
      <c r="AVC2" s="1316"/>
      <c r="AVD2" s="1316"/>
      <c r="AVE2" s="1316"/>
      <c r="AVF2" s="1316"/>
      <c r="AVG2" s="1316"/>
      <c r="AVH2" s="1316"/>
      <c r="AVI2" s="1316"/>
      <c r="AVJ2" s="1316"/>
      <c r="AVK2" s="1316"/>
      <c r="AVL2" s="1316"/>
      <c r="AVM2" s="1316"/>
      <c r="AVN2" s="1316"/>
      <c r="AVO2" s="1316"/>
      <c r="AVP2" s="1316"/>
      <c r="AVQ2" s="1316"/>
      <c r="AVR2" s="1316"/>
      <c r="AVS2" s="1316"/>
      <c r="AVT2" s="1316"/>
      <c r="AVU2" s="1316"/>
      <c r="AVV2" s="1316"/>
      <c r="AVW2" s="1316"/>
      <c r="AVX2" s="1316"/>
      <c r="AVY2" s="1316"/>
      <c r="AVZ2" s="1316"/>
      <c r="AWA2" s="1316"/>
      <c r="AWB2" s="1316"/>
      <c r="AWC2" s="1316"/>
      <c r="AWD2" s="1316"/>
      <c r="AWE2" s="1316"/>
      <c r="AWF2" s="1316"/>
      <c r="AWG2" s="1316"/>
      <c r="AWH2" s="1316"/>
      <c r="AWI2" s="1316"/>
      <c r="AWJ2" s="1316"/>
      <c r="AWK2" s="1316"/>
      <c r="AWL2" s="1316"/>
      <c r="AWM2" s="1316"/>
      <c r="AWN2" s="1316"/>
      <c r="AWO2" s="1316"/>
      <c r="AWP2" s="1316"/>
      <c r="AWQ2" s="1316"/>
      <c r="AWR2" s="1316"/>
      <c r="AWS2" s="1316"/>
      <c r="AWT2" s="1316"/>
      <c r="AWU2" s="1316"/>
      <c r="AWV2" s="1316"/>
      <c r="AWW2" s="1316"/>
      <c r="AWX2" s="1316"/>
      <c r="AWY2" s="1316"/>
      <c r="AWZ2" s="1316"/>
      <c r="AXA2" s="1316"/>
      <c r="AXB2" s="1316"/>
      <c r="AXC2" s="1316"/>
      <c r="AXD2" s="1316"/>
      <c r="AXE2" s="1316"/>
      <c r="AXF2" s="1316"/>
      <c r="AXG2" s="1316"/>
      <c r="AXH2" s="1316"/>
      <c r="AXI2" s="1316"/>
      <c r="AXJ2" s="1316"/>
      <c r="AXK2" s="1316"/>
      <c r="AXL2" s="1316"/>
      <c r="AXM2" s="1316"/>
      <c r="AXN2" s="1316"/>
      <c r="AXO2" s="1316"/>
      <c r="AXP2" s="1316"/>
      <c r="AXQ2" s="1316"/>
      <c r="AXR2" s="1316"/>
      <c r="AXS2" s="1316"/>
      <c r="AXT2" s="1316"/>
      <c r="AXU2" s="1316"/>
      <c r="AXV2" s="1316"/>
      <c r="AXW2" s="1316"/>
      <c r="AXX2" s="1316"/>
      <c r="AXY2" s="1316"/>
      <c r="AXZ2" s="1316"/>
      <c r="AYA2" s="1316"/>
      <c r="AYB2" s="1316"/>
      <c r="AYC2" s="1316"/>
      <c r="AYD2" s="1316"/>
      <c r="AYE2" s="1316"/>
      <c r="AYF2" s="1316"/>
      <c r="AYG2" s="1316"/>
      <c r="AYH2" s="1316"/>
      <c r="AYI2" s="1316"/>
      <c r="AYJ2" s="1316"/>
      <c r="AYK2" s="1316"/>
      <c r="AYL2" s="1316"/>
      <c r="AYM2" s="1316"/>
      <c r="AYN2" s="1316"/>
      <c r="AYO2" s="1316"/>
      <c r="AYP2" s="1316"/>
      <c r="AYQ2" s="1316"/>
      <c r="AYR2" s="1316"/>
      <c r="AYS2" s="1316"/>
      <c r="AYT2" s="1316"/>
      <c r="AYU2" s="1316"/>
      <c r="AYV2" s="1316"/>
      <c r="AYW2" s="1316"/>
      <c r="AYX2" s="1316"/>
      <c r="AYY2" s="1316"/>
      <c r="AYZ2" s="1316"/>
      <c r="AZA2" s="1316"/>
      <c r="AZB2" s="1316"/>
      <c r="AZC2" s="1316"/>
      <c r="AZD2" s="1316"/>
      <c r="AZE2" s="1316"/>
      <c r="AZF2" s="1316"/>
      <c r="AZG2" s="1316"/>
      <c r="AZH2" s="1316"/>
      <c r="AZI2" s="1316"/>
      <c r="AZJ2" s="1316"/>
      <c r="AZK2" s="1316"/>
      <c r="AZL2" s="1316"/>
      <c r="AZM2" s="1316"/>
      <c r="AZN2" s="1316"/>
      <c r="AZO2" s="1316"/>
      <c r="AZP2" s="1316"/>
      <c r="AZQ2" s="1316"/>
      <c r="AZR2" s="1316"/>
      <c r="AZS2" s="1316"/>
      <c r="AZT2" s="1316"/>
      <c r="AZU2" s="1316"/>
      <c r="AZV2" s="1316"/>
      <c r="AZW2" s="1316"/>
      <c r="AZX2" s="1316"/>
      <c r="AZY2" s="1316"/>
      <c r="AZZ2" s="1316"/>
      <c r="BAA2" s="1316"/>
      <c r="BAB2" s="1316"/>
      <c r="BAC2" s="1316"/>
      <c r="BAD2" s="1316"/>
      <c r="BAE2" s="1316"/>
      <c r="BAF2" s="1316"/>
      <c r="BAG2" s="1316"/>
      <c r="BAH2" s="1316"/>
      <c r="BAI2" s="1316"/>
      <c r="BAJ2" s="1316"/>
      <c r="BAK2" s="1316"/>
      <c r="BAL2" s="1316"/>
      <c r="BAM2" s="1316"/>
      <c r="BAN2" s="1316"/>
      <c r="BAO2" s="1316"/>
      <c r="BAP2" s="1316"/>
      <c r="BAQ2" s="1316"/>
      <c r="BAR2" s="1316"/>
      <c r="BAS2" s="1316"/>
      <c r="BAT2" s="1316"/>
      <c r="BAU2" s="1316"/>
      <c r="BAV2" s="1316"/>
      <c r="BAW2" s="1316"/>
      <c r="BAX2" s="1316"/>
      <c r="BAY2" s="1316"/>
      <c r="BAZ2" s="1316"/>
      <c r="BBA2" s="1316"/>
      <c r="BBB2" s="1316"/>
      <c r="BBC2" s="1316"/>
      <c r="BBD2" s="1316"/>
      <c r="BBE2" s="1316"/>
      <c r="BBF2" s="1316"/>
      <c r="BBG2" s="1316"/>
      <c r="BBH2" s="1316"/>
      <c r="BBI2" s="1316"/>
      <c r="BBJ2" s="1316"/>
      <c r="BBK2" s="1316"/>
      <c r="BBL2" s="1316"/>
      <c r="BBM2" s="1316"/>
      <c r="BBN2" s="1316"/>
      <c r="BBO2" s="1316"/>
      <c r="BBP2" s="1316"/>
      <c r="BBQ2" s="1316"/>
      <c r="BBR2" s="1316"/>
      <c r="BBS2" s="1316"/>
      <c r="BBT2" s="1316"/>
      <c r="BBU2" s="1316"/>
      <c r="BBV2" s="1316"/>
      <c r="BBW2" s="1316"/>
      <c r="BBX2" s="1316"/>
      <c r="BBY2" s="1316"/>
      <c r="BBZ2" s="1316"/>
      <c r="BCA2" s="1316"/>
      <c r="BCB2" s="1316"/>
      <c r="BCC2" s="1316"/>
      <c r="BCD2" s="1316"/>
      <c r="BCE2" s="1316"/>
      <c r="BCF2" s="1316"/>
      <c r="BCG2" s="1316"/>
      <c r="BCH2" s="1316"/>
      <c r="BCI2" s="1316"/>
      <c r="BCJ2" s="1316"/>
      <c r="BCK2" s="1316"/>
      <c r="BCL2" s="1316"/>
      <c r="BCM2" s="1316"/>
      <c r="BCN2" s="1316"/>
      <c r="BCO2" s="1316"/>
      <c r="BCP2" s="1316"/>
      <c r="BCQ2" s="1316"/>
      <c r="BCR2" s="1316"/>
      <c r="BCS2" s="1316"/>
      <c r="BCT2" s="1316"/>
      <c r="BCU2" s="1316"/>
      <c r="BCV2" s="1316"/>
      <c r="BCW2" s="1316"/>
      <c r="BCX2" s="1316"/>
      <c r="BCY2" s="1316"/>
      <c r="BCZ2" s="1316"/>
      <c r="BDA2" s="1316"/>
      <c r="BDB2" s="1316"/>
      <c r="BDC2" s="1316"/>
      <c r="BDD2" s="1316"/>
      <c r="BDE2" s="1316"/>
      <c r="BDF2" s="1316"/>
      <c r="BDG2" s="1316"/>
      <c r="BDH2" s="1316"/>
      <c r="BDI2" s="1316"/>
      <c r="BDJ2" s="1316"/>
      <c r="BDK2" s="1316"/>
      <c r="BDL2" s="1316"/>
      <c r="BDM2" s="1316"/>
      <c r="BDN2" s="1316"/>
      <c r="BDO2" s="1316"/>
      <c r="BDP2" s="1316"/>
      <c r="BDQ2" s="1316"/>
      <c r="BDR2" s="1316"/>
      <c r="BDS2" s="1316"/>
      <c r="BDT2" s="1316"/>
      <c r="BDU2" s="1316"/>
      <c r="BDV2" s="1316"/>
      <c r="BDW2" s="1316"/>
      <c r="BDX2" s="1316"/>
      <c r="BDY2" s="1316"/>
      <c r="BDZ2" s="1316"/>
      <c r="BEA2" s="1316"/>
      <c r="BEB2" s="1316"/>
      <c r="BEC2" s="1316"/>
      <c r="BED2" s="1316"/>
      <c r="BEE2" s="1316"/>
      <c r="BEF2" s="1316"/>
      <c r="BEG2" s="1316"/>
      <c r="BEH2" s="1316"/>
      <c r="BEI2" s="1316"/>
      <c r="BEJ2" s="1316"/>
      <c r="BEK2" s="1316"/>
      <c r="BEL2" s="1316"/>
      <c r="BEM2" s="1316"/>
      <c r="BEN2" s="1316"/>
      <c r="BEO2" s="1316"/>
      <c r="BEP2" s="1316"/>
      <c r="BEQ2" s="1316"/>
      <c r="BER2" s="1316"/>
      <c r="BES2" s="1316"/>
      <c r="BET2" s="1316"/>
      <c r="BEU2" s="1316"/>
      <c r="BEV2" s="1316"/>
      <c r="BEW2" s="1316"/>
      <c r="BEX2" s="1316"/>
      <c r="BEY2" s="1316"/>
      <c r="BEZ2" s="1316"/>
      <c r="BFA2" s="1316"/>
      <c r="BFB2" s="1316"/>
      <c r="BFC2" s="1316"/>
      <c r="BFD2" s="1316"/>
      <c r="BFE2" s="1316"/>
      <c r="BFF2" s="1316"/>
      <c r="BFG2" s="1316"/>
      <c r="BFH2" s="1316"/>
      <c r="BFI2" s="1316"/>
      <c r="BFJ2" s="1316"/>
      <c r="BFK2" s="1316"/>
      <c r="BFL2" s="1316"/>
      <c r="BFM2" s="1316"/>
      <c r="BFN2" s="1316"/>
      <c r="BFO2" s="1316"/>
      <c r="BFP2" s="1316"/>
      <c r="BFQ2" s="1316"/>
      <c r="BFR2" s="1316"/>
      <c r="BFS2" s="1316"/>
      <c r="BFT2" s="1316"/>
      <c r="BFU2" s="1316"/>
      <c r="BFV2" s="1316"/>
      <c r="BFW2" s="1316"/>
      <c r="BFX2" s="1316"/>
      <c r="BFY2" s="1316"/>
      <c r="BFZ2" s="1316"/>
      <c r="BGA2" s="1316"/>
      <c r="BGB2" s="1316"/>
      <c r="BGC2" s="1316"/>
      <c r="BGD2" s="1316"/>
      <c r="BGE2" s="1316"/>
      <c r="BGF2" s="1316"/>
      <c r="BGG2" s="1316"/>
      <c r="BGH2" s="1316"/>
      <c r="BGI2" s="1316"/>
      <c r="BGJ2" s="1316"/>
      <c r="BGK2" s="1316"/>
      <c r="BGL2" s="1316"/>
      <c r="BGM2" s="1316"/>
      <c r="BGN2" s="1316"/>
      <c r="BGO2" s="1316"/>
      <c r="BGP2" s="1316"/>
      <c r="BGQ2" s="1316"/>
      <c r="BGR2" s="1316"/>
      <c r="BGS2" s="1316"/>
      <c r="BGT2" s="1316"/>
      <c r="BGU2" s="1316"/>
      <c r="BGV2" s="1316"/>
      <c r="BGW2" s="1316"/>
      <c r="BGX2" s="1316"/>
      <c r="BGY2" s="1316"/>
      <c r="BGZ2" s="1316"/>
      <c r="BHA2" s="1316"/>
      <c r="BHB2" s="1316"/>
      <c r="BHC2" s="1316"/>
      <c r="BHD2" s="1316"/>
      <c r="BHE2" s="1316"/>
      <c r="BHF2" s="1316"/>
      <c r="BHG2" s="1316"/>
      <c r="BHH2" s="1316"/>
      <c r="BHI2" s="1316"/>
      <c r="BHJ2" s="1316"/>
      <c r="BHK2" s="1316"/>
      <c r="BHL2" s="1316"/>
      <c r="BHM2" s="1316"/>
      <c r="BHN2" s="1316"/>
      <c r="BHO2" s="1316"/>
      <c r="BHP2" s="1316"/>
      <c r="BHQ2" s="1316"/>
      <c r="BHR2" s="1316"/>
      <c r="BHS2" s="1316"/>
      <c r="BHT2" s="1316"/>
      <c r="BHU2" s="1316"/>
      <c r="BHV2" s="1316"/>
      <c r="BHW2" s="1316"/>
      <c r="BHX2" s="1316"/>
      <c r="BHY2" s="1316"/>
      <c r="BHZ2" s="1316"/>
      <c r="BIA2" s="1316"/>
      <c r="BIB2" s="1316"/>
      <c r="BIC2" s="1316"/>
      <c r="BID2" s="1316"/>
      <c r="BIE2" s="1316"/>
      <c r="BIF2" s="1316"/>
      <c r="BIG2" s="1316"/>
      <c r="BIH2" s="1316"/>
      <c r="BII2" s="1316"/>
      <c r="BIJ2" s="1316"/>
      <c r="BIK2" s="1316"/>
      <c r="BIL2" s="1316"/>
      <c r="BIM2" s="1316"/>
      <c r="BIN2" s="1316"/>
      <c r="BIO2" s="1316"/>
      <c r="BIP2" s="1316"/>
      <c r="BIQ2" s="1316"/>
      <c r="BIR2" s="1316"/>
      <c r="BIS2" s="1316"/>
      <c r="BIT2" s="1316"/>
      <c r="BIU2" s="1316"/>
      <c r="BIV2" s="1316"/>
      <c r="BIW2" s="1316"/>
      <c r="BIX2" s="1316"/>
      <c r="BIY2" s="1316"/>
      <c r="BIZ2" s="1316"/>
      <c r="BJA2" s="1316"/>
      <c r="BJB2" s="1316"/>
      <c r="BJC2" s="1316"/>
      <c r="BJD2" s="1316"/>
      <c r="BJE2" s="1316"/>
      <c r="BJF2" s="1316"/>
      <c r="BJG2" s="1316"/>
      <c r="BJH2" s="1316"/>
      <c r="BJI2" s="1316"/>
      <c r="BJJ2" s="1316"/>
      <c r="BJK2" s="1316"/>
      <c r="BJL2" s="1316"/>
      <c r="BJM2" s="1316"/>
      <c r="BJN2" s="1316"/>
      <c r="BJO2" s="1316"/>
      <c r="BJP2" s="1316"/>
      <c r="BJQ2" s="1316"/>
      <c r="BJR2" s="1316"/>
      <c r="BJS2" s="1316"/>
      <c r="BJT2" s="1316"/>
      <c r="BJU2" s="1316"/>
      <c r="BJV2" s="1316"/>
      <c r="BJW2" s="1316"/>
      <c r="BJX2" s="1316"/>
      <c r="BJY2" s="1316"/>
      <c r="BJZ2" s="1316"/>
      <c r="BKA2" s="1316"/>
      <c r="BKB2" s="1316"/>
      <c r="BKC2" s="1316"/>
      <c r="BKD2" s="1316"/>
      <c r="BKE2" s="1316"/>
      <c r="BKF2" s="1316"/>
      <c r="BKG2" s="1316"/>
      <c r="BKH2" s="1316"/>
      <c r="BKI2" s="1316"/>
      <c r="BKJ2" s="1316"/>
      <c r="BKK2" s="1316"/>
      <c r="BKL2" s="1316"/>
      <c r="BKM2" s="1316"/>
      <c r="BKN2" s="1316"/>
      <c r="BKO2" s="1316"/>
      <c r="BKP2" s="1316"/>
      <c r="BKQ2" s="1316"/>
      <c r="BKR2" s="1316"/>
      <c r="BKS2" s="1316"/>
      <c r="BKT2" s="1316"/>
      <c r="BKU2" s="1316"/>
      <c r="BKV2" s="1316"/>
      <c r="BKW2" s="1316"/>
      <c r="BKX2" s="1316"/>
      <c r="BKY2" s="1316"/>
      <c r="BKZ2" s="1316"/>
      <c r="BLA2" s="1316"/>
      <c r="BLB2" s="1316"/>
      <c r="BLC2" s="1316"/>
      <c r="BLD2" s="1316"/>
      <c r="BLE2" s="1316"/>
      <c r="BLF2" s="1316"/>
      <c r="BLG2" s="1316"/>
      <c r="BLH2" s="1316"/>
      <c r="BLI2" s="1316"/>
      <c r="BLJ2" s="1316"/>
      <c r="BLK2" s="1316"/>
      <c r="BLL2" s="1316"/>
      <c r="BLM2" s="1316"/>
      <c r="BLN2" s="1316"/>
      <c r="BLO2" s="1316"/>
      <c r="BLP2" s="1316"/>
      <c r="BLQ2" s="1316"/>
      <c r="BLR2" s="1316"/>
      <c r="BLS2" s="1316"/>
      <c r="BLT2" s="1316"/>
      <c r="BLU2" s="1316"/>
      <c r="BLV2" s="1316"/>
      <c r="BLW2" s="1316"/>
      <c r="BLX2" s="1316"/>
      <c r="BLY2" s="1316"/>
      <c r="BLZ2" s="1316"/>
      <c r="BMA2" s="1316"/>
      <c r="BMB2" s="1316"/>
      <c r="BMC2" s="1316"/>
      <c r="BMD2" s="1316"/>
      <c r="BME2" s="1316"/>
      <c r="BMF2" s="1316"/>
      <c r="BMG2" s="1316"/>
      <c r="BMH2" s="1316"/>
      <c r="BMI2" s="1316"/>
      <c r="BMJ2" s="1316"/>
      <c r="BMK2" s="1316"/>
      <c r="BML2" s="1316"/>
      <c r="BMM2" s="1316"/>
      <c r="BMN2" s="1316"/>
      <c r="BMO2" s="1316"/>
      <c r="BMP2" s="1316"/>
      <c r="BMQ2" s="1316"/>
      <c r="BMR2" s="1316"/>
      <c r="BMS2" s="1316"/>
      <c r="BMT2" s="1316"/>
      <c r="BMU2" s="1316"/>
      <c r="BMV2" s="1316"/>
      <c r="BMW2" s="1316"/>
      <c r="BMX2" s="1316"/>
      <c r="BMY2" s="1316"/>
      <c r="BMZ2" s="1316"/>
      <c r="BNA2" s="1316"/>
      <c r="BNB2" s="1316"/>
      <c r="BNC2" s="1316"/>
      <c r="BND2" s="1316"/>
      <c r="BNE2" s="1316"/>
      <c r="BNF2" s="1316"/>
      <c r="BNG2" s="1316"/>
      <c r="BNH2" s="1316"/>
      <c r="BNI2" s="1316"/>
      <c r="BNJ2" s="1316"/>
      <c r="BNK2" s="1316"/>
      <c r="BNL2" s="1316"/>
      <c r="BNM2" s="1316"/>
      <c r="BNN2" s="1316"/>
      <c r="BNO2" s="1316"/>
      <c r="BNP2" s="1316"/>
      <c r="BNQ2" s="1316"/>
      <c r="BNR2" s="1316"/>
      <c r="BNS2" s="1316"/>
      <c r="BNT2" s="1316"/>
      <c r="BNU2" s="1316"/>
      <c r="BNV2" s="1316"/>
      <c r="BNW2" s="1316"/>
      <c r="BNX2" s="1316"/>
      <c r="BNY2" s="1316"/>
      <c r="BNZ2" s="1316"/>
      <c r="BOA2" s="1316"/>
      <c r="BOB2" s="1316"/>
      <c r="BOC2" s="1316"/>
      <c r="BOD2" s="1316"/>
      <c r="BOE2" s="1316"/>
      <c r="BOF2" s="1316"/>
      <c r="BOG2" s="1316"/>
      <c r="BOH2" s="1316"/>
      <c r="BOI2" s="1316"/>
      <c r="BOJ2" s="1316"/>
      <c r="BOK2" s="1316"/>
      <c r="BOL2" s="1316"/>
      <c r="BOM2" s="1316"/>
      <c r="BON2" s="1316"/>
      <c r="BOO2" s="1316"/>
      <c r="BOP2" s="1316"/>
      <c r="BOQ2" s="1316"/>
      <c r="BOR2" s="1316"/>
      <c r="BOS2" s="1316"/>
      <c r="BOT2" s="1316"/>
      <c r="BOU2" s="1316"/>
      <c r="BOV2" s="1316"/>
      <c r="BOW2" s="1316"/>
      <c r="BOX2" s="1316"/>
      <c r="BOY2" s="1316"/>
      <c r="BOZ2" s="1316"/>
      <c r="BPA2" s="1316"/>
      <c r="BPB2" s="1316"/>
      <c r="BPC2" s="1316"/>
      <c r="BPD2" s="1316"/>
      <c r="BPE2" s="1316"/>
      <c r="BPF2" s="1316"/>
      <c r="BPG2" s="1316"/>
      <c r="BPH2" s="1316"/>
      <c r="BPI2" s="1316"/>
      <c r="BPJ2" s="1316"/>
      <c r="BPK2" s="1316"/>
      <c r="BPL2" s="1316"/>
      <c r="BPM2" s="1316"/>
      <c r="BPN2" s="1316"/>
      <c r="BPO2" s="1316"/>
      <c r="BPP2" s="1316"/>
      <c r="BPQ2" s="1316"/>
      <c r="BPR2" s="1316"/>
      <c r="BPS2" s="1316"/>
      <c r="BPT2" s="1316"/>
      <c r="BPU2" s="1316"/>
      <c r="BPV2" s="1316"/>
      <c r="BPW2" s="1316"/>
      <c r="BPX2" s="1316"/>
      <c r="BPY2" s="1316"/>
      <c r="BPZ2" s="1316"/>
      <c r="BQA2" s="1316"/>
      <c r="BQB2" s="1316"/>
      <c r="BQC2" s="1316"/>
      <c r="BQD2" s="1316"/>
      <c r="BQE2" s="1316"/>
      <c r="BQF2" s="1316"/>
      <c r="BQG2" s="1316"/>
      <c r="BQH2" s="1316"/>
      <c r="BQI2" s="1316"/>
      <c r="BQJ2" s="1316"/>
      <c r="BQK2" s="1316"/>
      <c r="BQL2" s="1316"/>
      <c r="BQM2" s="1316"/>
      <c r="BQN2" s="1316"/>
      <c r="BQO2" s="1316"/>
      <c r="BQP2" s="1316"/>
      <c r="BQQ2" s="1316"/>
      <c r="BQR2" s="1316"/>
      <c r="BQS2" s="1316"/>
      <c r="BQT2" s="1316"/>
      <c r="BQU2" s="1316"/>
      <c r="BQV2" s="1316"/>
      <c r="BQW2" s="1316"/>
      <c r="BQX2" s="1316"/>
      <c r="BQY2" s="1316"/>
      <c r="BQZ2" s="1316"/>
      <c r="BRA2" s="1316"/>
      <c r="BRB2" s="1316"/>
      <c r="BRC2" s="1316"/>
      <c r="BRD2" s="1316"/>
      <c r="BRE2" s="1316"/>
      <c r="BRF2" s="1316"/>
      <c r="BRG2" s="1316"/>
      <c r="BRH2" s="1316"/>
      <c r="BRI2" s="1316"/>
      <c r="BRJ2" s="1316"/>
      <c r="BRK2" s="1316"/>
      <c r="BRL2" s="1316"/>
      <c r="BRM2" s="1316"/>
      <c r="BRN2" s="1316"/>
      <c r="BRO2" s="1316"/>
      <c r="BRP2" s="1316"/>
      <c r="BRQ2" s="1316"/>
      <c r="BRR2" s="1316"/>
      <c r="BRS2" s="1316"/>
      <c r="BRT2" s="1316"/>
      <c r="BRU2" s="1316"/>
      <c r="BRV2" s="1316"/>
      <c r="BRW2" s="1316"/>
      <c r="BRX2" s="1316"/>
      <c r="BRY2" s="1316"/>
      <c r="BRZ2" s="1316"/>
      <c r="BSA2" s="1316"/>
      <c r="BSB2" s="1316"/>
      <c r="BSC2" s="1316"/>
      <c r="BSD2" s="1316"/>
      <c r="BSE2" s="1316"/>
      <c r="BSF2" s="1316"/>
      <c r="BSG2" s="1316"/>
      <c r="BSH2" s="1316"/>
      <c r="BSI2" s="1316"/>
      <c r="BSJ2" s="1316"/>
      <c r="BSK2" s="1316"/>
      <c r="BSL2" s="1316"/>
      <c r="BSM2" s="1316"/>
      <c r="BSN2" s="1316"/>
      <c r="BSO2" s="1316"/>
      <c r="BSP2" s="1316"/>
      <c r="BSQ2" s="1316"/>
      <c r="BSR2" s="1316"/>
      <c r="BSS2" s="1316"/>
      <c r="BST2" s="1316"/>
      <c r="BSU2" s="1316"/>
      <c r="BSV2" s="1316"/>
      <c r="BSW2" s="1316"/>
      <c r="BSX2" s="1316"/>
      <c r="BSY2" s="1316"/>
      <c r="BSZ2" s="1316"/>
      <c r="BTA2" s="1316"/>
      <c r="BTB2" s="1316"/>
      <c r="BTC2" s="1316"/>
      <c r="BTD2" s="1316"/>
      <c r="BTE2" s="1316"/>
      <c r="BTF2" s="1316"/>
      <c r="BTG2" s="1316"/>
      <c r="BTH2" s="1316"/>
      <c r="BTI2" s="1316"/>
      <c r="BTJ2" s="1316"/>
      <c r="BTK2" s="1316"/>
      <c r="BTL2" s="1316"/>
      <c r="BTM2" s="1316"/>
      <c r="BTN2" s="1316"/>
      <c r="BTO2" s="1316"/>
      <c r="BTP2" s="1316"/>
      <c r="BTQ2" s="1316"/>
      <c r="BTR2" s="1316"/>
      <c r="BTS2" s="1316"/>
      <c r="BTT2" s="1316"/>
      <c r="BTU2" s="1316"/>
      <c r="BTV2" s="1316"/>
      <c r="BTW2" s="1316"/>
      <c r="BTX2" s="1316"/>
      <c r="BTY2" s="1316"/>
      <c r="BTZ2" s="1316"/>
      <c r="BUA2" s="1316"/>
      <c r="BUB2" s="1316"/>
      <c r="BUC2" s="1316"/>
      <c r="BUD2" s="1316"/>
      <c r="BUE2" s="1316"/>
      <c r="BUF2" s="1316"/>
      <c r="BUG2" s="1316"/>
      <c r="BUH2" s="1316"/>
      <c r="BUI2" s="1316"/>
      <c r="BUJ2" s="1316"/>
      <c r="BUK2" s="1316"/>
      <c r="BUL2" s="1316"/>
      <c r="BUM2" s="1316"/>
      <c r="BUN2" s="1316"/>
      <c r="BUO2" s="1316"/>
      <c r="BUP2" s="1316"/>
      <c r="BUQ2" s="1316"/>
      <c r="BUR2" s="1316"/>
      <c r="BUS2" s="1316"/>
      <c r="BUT2" s="1316"/>
      <c r="BUU2" s="1316"/>
      <c r="BUV2" s="1316"/>
      <c r="BUW2" s="1316"/>
      <c r="BUX2" s="1316"/>
      <c r="BUY2" s="1316"/>
      <c r="BUZ2" s="1316"/>
      <c r="BVA2" s="1316"/>
      <c r="BVB2" s="1316"/>
      <c r="BVC2" s="1316"/>
      <c r="BVD2" s="1316"/>
      <c r="BVE2" s="1316"/>
      <c r="BVF2" s="1316"/>
      <c r="BVG2" s="1316"/>
      <c r="BVH2" s="1316"/>
      <c r="BVI2" s="1316"/>
      <c r="BVJ2" s="1316"/>
      <c r="BVK2" s="1316"/>
      <c r="BVL2" s="1316"/>
      <c r="BVM2" s="1316"/>
      <c r="BVN2" s="1316"/>
      <c r="BVO2" s="1316"/>
      <c r="BVP2" s="1316"/>
      <c r="BVQ2" s="1316"/>
      <c r="BVR2" s="1316"/>
      <c r="BVS2" s="1316"/>
      <c r="BVT2" s="1316"/>
      <c r="BVU2" s="1316"/>
      <c r="BVV2" s="1316"/>
      <c r="BVW2" s="1316"/>
      <c r="BVX2" s="1316"/>
      <c r="BVY2" s="1316"/>
      <c r="BVZ2" s="1316"/>
      <c r="BWA2" s="1316"/>
      <c r="BWB2" s="1316"/>
      <c r="BWC2" s="1316"/>
      <c r="BWD2" s="1316"/>
      <c r="BWE2" s="1316"/>
      <c r="BWF2" s="1316"/>
      <c r="BWG2" s="1316"/>
      <c r="BWH2" s="1316"/>
      <c r="BWI2" s="1316"/>
      <c r="BWJ2" s="1316"/>
      <c r="BWK2" s="1316"/>
      <c r="BWL2" s="1316"/>
      <c r="BWM2" s="1316"/>
      <c r="BWN2" s="1316"/>
      <c r="BWO2" s="1316"/>
      <c r="BWP2" s="1316"/>
      <c r="BWQ2" s="1316"/>
      <c r="BWR2" s="1316"/>
      <c r="BWS2" s="1316"/>
      <c r="BWT2" s="1316"/>
      <c r="BWU2" s="1316"/>
      <c r="BWV2" s="1316"/>
      <c r="BWW2" s="1316"/>
      <c r="BWX2" s="1316"/>
      <c r="BWY2" s="1316"/>
      <c r="BWZ2" s="1316"/>
      <c r="BXA2" s="1316"/>
      <c r="BXB2" s="1316"/>
      <c r="BXC2" s="1316"/>
      <c r="BXD2" s="1316"/>
      <c r="BXE2" s="1316"/>
      <c r="BXF2" s="1316"/>
      <c r="BXG2" s="1316"/>
      <c r="BXH2" s="1316"/>
      <c r="BXI2" s="1316"/>
      <c r="BXJ2" s="1316"/>
      <c r="BXK2" s="1316"/>
      <c r="BXL2" s="1316"/>
      <c r="BXM2" s="1316"/>
      <c r="BXN2" s="1316"/>
      <c r="BXO2" s="1316"/>
      <c r="BXP2" s="1316"/>
      <c r="BXQ2" s="1316"/>
      <c r="BXR2" s="1316"/>
      <c r="BXS2" s="1316"/>
      <c r="BXT2" s="1316"/>
      <c r="BXU2" s="1316"/>
      <c r="BXV2" s="1316"/>
      <c r="BXW2" s="1316"/>
      <c r="BXX2" s="1316"/>
      <c r="BXY2" s="1316"/>
      <c r="BXZ2" s="1316"/>
      <c r="BYA2" s="1316"/>
      <c r="BYB2" s="1316"/>
      <c r="BYC2" s="1316"/>
      <c r="BYD2" s="1316"/>
      <c r="BYE2" s="1316"/>
      <c r="BYF2" s="1316"/>
      <c r="BYG2" s="1316"/>
      <c r="BYH2" s="1316"/>
      <c r="BYI2" s="1316"/>
      <c r="BYJ2" s="1316"/>
      <c r="BYK2" s="1316"/>
      <c r="BYL2" s="1316"/>
      <c r="BYM2" s="1316"/>
      <c r="BYN2" s="1316"/>
      <c r="BYO2" s="1316"/>
      <c r="BYP2" s="1316"/>
      <c r="BYQ2" s="1316"/>
      <c r="BYR2" s="1316"/>
      <c r="BYS2" s="1316"/>
      <c r="BYT2" s="1316"/>
      <c r="BYU2" s="1316"/>
      <c r="BYV2" s="1316"/>
      <c r="BYW2" s="1316"/>
      <c r="BYX2" s="1316"/>
      <c r="BYY2" s="1316"/>
      <c r="BYZ2" s="1316"/>
      <c r="BZA2" s="1316"/>
      <c r="BZB2" s="1316"/>
      <c r="BZC2" s="1316"/>
      <c r="BZD2" s="1316"/>
      <c r="BZE2" s="1316"/>
      <c r="BZF2" s="1316"/>
      <c r="BZG2" s="1316"/>
      <c r="BZH2" s="1316"/>
      <c r="BZI2" s="1316"/>
      <c r="BZJ2" s="1316"/>
      <c r="BZK2" s="1316"/>
      <c r="BZL2" s="1316"/>
      <c r="BZM2" s="1316"/>
      <c r="BZN2" s="1316"/>
      <c r="BZO2" s="1316"/>
      <c r="BZP2" s="1316"/>
      <c r="BZQ2" s="1316"/>
      <c r="BZR2" s="1316"/>
      <c r="BZS2" s="1316"/>
      <c r="BZT2" s="1316"/>
      <c r="BZU2" s="1316"/>
      <c r="BZV2" s="1316"/>
      <c r="BZW2" s="1316"/>
      <c r="BZX2" s="1316"/>
      <c r="BZY2" s="1316"/>
      <c r="BZZ2" s="1316"/>
      <c r="CAA2" s="1316"/>
      <c r="CAB2" s="1316"/>
      <c r="CAC2" s="1316"/>
      <c r="CAD2" s="1316"/>
      <c r="CAE2" s="1316"/>
      <c r="CAF2" s="1316"/>
      <c r="CAG2" s="1316"/>
      <c r="CAH2" s="1316"/>
      <c r="CAI2" s="1316"/>
      <c r="CAJ2" s="1316"/>
      <c r="CAK2" s="1316"/>
      <c r="CAL2" s="1316"/>
      <c r="CAM2" s="1316"/>
      <c r="CAN2" s="1316"/>
      <c r="CAO2" s="1316"/>
      <c r="CAP2" s="1316"/>
      <c r="CAQ2" s="1316"/>
      <c r="CAR2" s="1316"/>
      <c r="CAS2" s="1316"/>
      <c r="CAT2" s="1316"/>
      <c r="CAU2" s="1316"/>
      <c r="CAV2" s="1316"/>
      <c r="CAW2" s="1316"/>
      <c r="CAX2" s="1316"/>
      <c r="CAY2" s="1316"/>
      <c r="CAZ2" s="1316"/>
      <c r="CBA2" s="1316"/>
      <c r="CBB2" s="1316"/>
      <c r="CBC2" s="1316"/>
      <c r="CBD2" s="1316"/>
      <c r="CBE2" s="1316"/>
      <c r="CBF2" s="1316"/>
      <c r="CBG2" s="1316"/>
      <c r="CBH2" s="1316"/>
      <c r="CBI2" s="1316"/>
      <c r="CBJ2" s="1316"/>
      <c r="CBK2" s="1316"/>
      <c r="CBL2" s="1316"/>
      <c r="CBM2" s="1316"/>
      <c r="CBN2" s="1316"/>
      <c r="CBO2" s="1316"/>
      <c r="CBP2" s="1316"/>
      <c r="CBQ2" s="1316"/>
      <c r="CBR2" s="1316"/>
      <c r="CBS2" s="1316"/>
      <c r="CBT2" s="1316"/>
      <c r="CBU2" s="1316"/>
      <c r="CBV2" s="1316"/>
      <c r="CBW2" s="1316"/>
      <c r="CBX2" s="1316"/>
      <c r="CBY2" s="1316"/>
      <c r="CBZ2" s="1316"/>
      <c r="CCA2" s="1316"/>
      <c r="CCB2" s="1316"/>
      <c r="CCC2" s="1316"/>
      <c r="CCD2" s="1316"/>
      <c r="CCE2" s="1316"/>
      <c r="CCF2" s="1316"/>
      <c r="CCG2" s="1316"/>
      <c r="CCH2" s="1316"/>
      <c r="CCI2" s="1316"/>
      <c r="CCJ2" s="1316"/>
      <c r="CCK2" s="1316"/>
      <c r="CCL2" s="1316"/>
      <c r="CCM2" s="1316"/>
      <c r="CCN2" s="1316"/>
      <c r="CCO2" s="1316"/>
      <c r="CCP2" s="1316"/>
      <c r="CCQ2" s="1316"/>
      <c r="CCR2" s="1316"/>
      <c r="CCS2" s="1316"/>
      <c r="CCT2" s="1316"/>
      <c r="CCU2" s="1316"/>
      <c r="CCV2" s="1316"/>
      <c r="CCW2" s="1316"/>
      <c r="CCX2" s="1316"/>
      <c r="CCY2" s="1316"/>
      <c r="CCZ2" s="1316"/>
      <c r="CDA2" s="1316"/>
      <c r="CDB2" s="1316"/>
      <c r="CDC2" s="1316"/>
      <c r="CDD2" s="1316"/>
      <c r="CDE2" s="1316"/>
      <c r="CDF2" s="1316"/>
      <c r="CDG2" s="1316"/>
      <c r="CDH2" s="1316"/>
      <c r="CDI2" s="1316"/>
      <c r="CDJ2" s="1316"/>
      <c r="CDK2" s="1316"/>
      <c r="CDL2" s="1316"/>
      <c r="CDM2" s="1316"/>
      <c r="CDN2" s="1316"/>
      <c r="CDO2" s="1316"/>
      <c r="CDP2" s="1316"/>
      <c r="CDQ2" s="1316"/>
      <c r="CDR2" s="1316"/>
      <c r="CDS2" s="1316"/>
      <c r="CDT2" s="1316"/>
      <c r="CDU2" s="1316"/>
      <c r="CDV2" s="1316"/>
      <c r="CDW2" s="1316"/>
      <c r="CDX2" s="1316"/>
      <c r="CDY2" s="1316"/>
      <c r="CDZ2" s="1316"/>
      <c r="CEA2" s="1316"/>
      <c r="CEB2" s="1316"/>
      <c r="CEC2" s="1316"/>
      <c r="CED2" s="1316"/>
      <c r="CEE2" s="1316"/>
      <c r="CEF2" s="1316"/>
      <c r="CEG2" s="1316"/>
      <c r="CEH2" s="1316"/>
      <c r="CEI2" s="1316"/>
      <c r="CEJ2" s="1316"/>
      <c r="CEK2" s="1316"/>
      <c r="CEL2" s="1316"/>
      <c r="CEM2" s="1316"/>
      <c r="CEN2" s="1316"/>
      <c r="CEO2" s="1316"/>
      <c r="CEP2" s="1316"/>
      <c r="CEQ2" s="1316"/>
      <c r="CER2" s="1316"/>
      <c r="CES2" s="1316"/>
      <c r="CET2" s="1316"/>
      <c r="CEU2" s="1316"/>
      <c r="CEV2" s="1316"/>
      <c r="CEW2" s="1316"/>
      <c r="CEX2" s="1316"/>
      <c r="CEY2" s="1316"/>
      <c r="CEZ2" s="1316"/>
      <c r="CFA2" s="1316"/>
      <c r="CFB2" s="1316"/>
      <c r="CFC2" s="1316"/>
      <c r="CFD2" s="1316"/>
      <c r="CFE2" s="1316"/>
      <c r="CFF2" s="1316"/>
      <c r="CFG2" s="1316"/>
      <c r="CFH2" s="1316"/>
      <c r="CFI2" s="1316"/>
      <c r="CFJ2" s="1316"/>
      <c r="CFK2" s="1316"/>
      <c r="CFL2" s="1316"/>
      <c r="CFM2" s="1316"/>
      <c r="CFN2" s="1316"/>
      <c r="CFO2" s="1316"/>
      <c r="CFP2" s="1316"/>
      <c r="CFQ2" s="1316"/>
      <c r="CFR2" s="1316"/>
      <c r="CFS2" s="1316"/>
      <c r="CFT2" s="1316"/>
      <c r="CFU2" s="1316"/>
      <c r="CFV2" s="1316"/>
      <c r="CFW2" s="1316"/>
      <c r="CFX2" s="1316"/>
      <c r="CFY2" s="1316"/>
      <c r="CFZ2" s="1316"/>
      <c r="CGA2" s="1316"/>
      <c r="CGB2" s="1316"/>
      <c r="CGC2" s="1316"/>
      <c r="CGD2" s="1316"/>
      <c r="CGE2" s="1316"/>
      <c r="CGF2" s="1316"/>
      <c r="CGG2" s="1316"/>
      <c r="CGH2" s="1316"/>
      <c r="CGI2" s="1316"/>
      <c r="CGJ2" s="1316"/>
      <c r="CGK2" s="1316"/>
      <c r="CGL2" s="1316"/>
      <c r="CGM2" s="1316"/>
      <c r="CGN2" s="1316"/>
      <c r="CGO2" s="1316"/>
      <c r="CGP2" s="1316"/>
      <c r="CGQ2" s="1316"/>
      <c r="CGR2" s="1316"/>
      <c r="CGS2" s="1316"/>
      <c r="CGT2" s="1316"/>
      <c r="CGU2" s="1316"/>
      <c r="CGV2" s="1316"/>
      <c r="CGW2" s="1316"/>
      <c r="CGX2" s="1316"/>
      <c r="CGY2" s="1316"/>
      <c r="CGZ2" s="1316"/>
      <c r="CHA2" s="1316"/>
      <c r="CHB2" s="1316"/>
      <c r="CHC2" s="1316"/>
      <c r="CHD2" s="1316"/>
      <c r="CHE2" s="1316"/>
      <c r="CHF2" s="1316"/>
      <c r="CHG2" s="1316"/>
      <c r="CHH2" s="1316"/>
      <c r="CHI2" s="1316"/>
      <c r="CHJ2" s="1316"/>
      <c r="CHK2" s="1316"/>
      <c r="CHL2" s="1316"/>
      <c r="CHM2" s="1316"/>
      <c r="CHN2" s="1316"/>
      <c r="CHO2" s="1316"/>
      <c r="CHP2" s="1316"/>
      <c r="CHQ2" s="1316"/>
      <c r="CHR2" s="1316"/>
      <c r="CHS2" s="1316"/>
      <c r="CHT2" s="1316"/>
      <c r="CHU2" s="1316"/>
      <c r="CHV2" s="1316"/>
      <c r="CHW2" s="1316"/>
      <c r="CHX2" s="1316"/>
      <c r="CHY2" s="1316"/>
      <c r="CHZ2" s="1316"/>
      <c r="CIA2" s="1316"/>
      <c r="CIB2" s="1316"/>
      <c r="CIC2" s="1316"/>
      <c r="CID2" s="1316"/>
      <c r="CIE2" s="1316"/>
      <c r="CIF2" s="1316"/>
      <c r="CIG2" s="1316"/>
      <c r="CIH2" s="1316"/>
      <c r="CII2" s="1316"/>
      <c r="CIJ2" s="1316"/>
      <c r="CIK2" s="1316"/>
      <c r="CIL2" s="1316"/>
      <c r="CIM2" s="1316"/>
      <c r="CIN2" s="1316"/>
      <c r="CIO2" s="1316"/>
      <c r="CIP2" s="1316"/>
      <c r="CIQ2" s="1316"/>
      <c r="CIR2" s="1316"/>
      <c r="CIS2" s="1316"/>
      <c r="CIT2" s="1316"/>
      <c r="CIU2" s="1316"/>
      <c r="CIV2" s="1316"/>
      <c r="CIW2" s="1316"/>
      <c r="CIX2" s="1316"/>
      <c r="CIY2" s="1316"/>
      <c r="CIZ2" s="1316"/>
      <c r="CJA2" s="1316"/>
      <c r="CJB2" s="1316"/>
      <c r="CJC2" s="1316"/>
      <c r="CJD2" s="1316"/>
      <c r="CJE2" s="1316"/>
      <c r="CJF2" s="1316"/>
      <c r="CJG2" s="1316"/>
      <c r="CJH2" s="1316"/>
      <c r="CJI2" s="1316"/>
      <c r="CJJ2" s="1316"/>
      <c r="CJK2" s="1316"/>
      <c r="CJL2" s="1316"/>
      <c r="CJM2" s="1316"/>
      <c r="CJN2" s="1316"/>
      <c r="CJO2" s="1316"/>
      <c r="CJP2" s="1316"/>
      <c r="CJQ2" s="1316"/>
      <c r="CJR2" s="1316"/>
      <c r="CJS2" s="1316"/>
      <c r="CJT2" s="1316"/>
      <c r="CJU2" s="1316"/>
      <c r="CJV2" s="1316"/>
      <c r="CJW2" s="1316"/>
      <c r="CJX2" s="1316"/>
      <c r="CJY2" s="1316"/>
      <c r="CJZ2" s="1316"/>
      <c r="CKA2" s="1316"/>
      <c r="CKB2" s="1316"/>
      <c r="CKC2" s="1316"/>
      <c r="CKD2" s="1316"/>
      <c r="CKE2" s="1316"/>
      <c r="CKF2" s="1316"/>
      <c r="CKG2" s="1316"/>
      <c r="CKH2" s="1316"/>
      <c r="CKI2" s="1316"/>
      <c r="CKJ2" s="1316"/>
      <c r="CKK2" s="1316"/>
      <c r="CKL2" s="1316"/>
      <c r="CKM2" s="1316"/>
      <c r="CKN2" s="1316"/>
      <c r="CKO2" s="1316"/>
      <c r="CKP2" s="1316"/>
      <c r="CKQ2" s="1316"/>
      <c r="CKR2" s="1316"/>
      <c r="CKS2" s="1316"/>
      <c r="CKT2" s="1316"/>
      <c r="CKU2" s="1316"/>
      <c r="CKV2" s="1316"/>
      <c r="CKW2" s="1316"/>
      <c r="CKX2" s="1316"/>
      <c r="CKY2" s="1316"/>
      <c r="CKZ2" s="1316"/>
      <c r="CLA2" s="1316"/>
      <c r="CLB2" s="1316"/>
      <c r="CLC2" s="1316"/>
      <c r="CLD2" s="1316"/>
      <c r="CLE2" s="1316"/>
      <c r="CLF2" s="1316"/>
      <c r="CLG2" s="1316"/>
      <c r="CLH2" s="1316"/>
      <c r="CLI2" s="1316"/>
      <c r="CLJ2" s="1316"/>
      <c r="CLK2" s="1316"/>
      <c r="CLL2" s="1316"/>
      <c r="CLM2" s="1316"/>
      <c r="CLN2" s="1316"/>
      <c r="CLO2" s="1316"/>
      <c r="CLP2" s="1316"/>
      <c r="CLQ2" s="1316"/>
      <c r="CLR2" s="1316"/>
      <c r="CLS2" s="1316"/>
      <c r="CLT2" s="1316"/>
      <c r="CLU2" s="1316"/>
      <c r="CLV2" s="1316"/>
      <c r="CLW2" s="1316"/>
      <c r="CLX2" s="1316"/>
      <c r="CLY2" s="1316"/>
      <c r="CLZ2" s="1316"/>
      <c r="CMA2" s="1316"/>
      <c r="CMB2" s="1316"/>
      <c r="CMC2" s="1316"/>
      <c r="CMD2" s="1316"/>
      <c r="CME2" s="1316"/>
      <c r="CMF2" s="1316"/>
      <c r="CMG2" s="1316"/>
      <c r="CMH2" s="1316"/>
      <c r="CMI2" s="1316"/>
      <c r="CMJ2" s="1316"/>
      <c r="CMK2" s="1316"/>
      <c r="CML2" s="1316"/>
      <c r="CMM2" s="1316"/>
      <c r="CMN2" s="1316"/>
      <c r="CMO2" s="1316"/>
      <c r="CMP2" s="1316"/>
      <c r="CMQ2" s="1316"/>
      <c r="CMR2" s="1316"/>
      <c r="CMS2" s="1316"/>
      <c r="CMT2" s="1316"/>
      <c r="CMU2" s="1316"/>
      <c r="CMV2" s="1316"/>
      <c r="CMW2" s="1316"/>
      <c r="CMX2" s="1316"/>
      <c r="CMY2" s="1316"/>
      <c r="CMZ2" s="1316"/>
      <c r="CNA2" s="1316"/>
      <c r="CNB2" s="1316"/>
      <c r="CNC2" s="1316"/>
      <c r="CND2" s="1316"/>
      <c r="CNE2" s="1316"/>
      <c r="CNF2" s="1316"/>
      <c r="CNG2" s="1316"/>
      <c r="CNH2" s="1316"/>
      <c r="CNI2" s="1316"/>
      <c r="CNJ2" s="1316"/>
      <c r="CNK2" s="1316"/>
      <c r="CNL2" s="1316"/>
      <c r="CNM2" s="1316"/>
      <c r="CNN2" s="1316"/>
      <c r="CNO2" s="1316"/>
      <c r="CNP2" s="1316"/>
      <c r="CNQ2" s="1316"/>
      <c r="CNR2" s="1316"/>
      <c r="CNS2" s="1316"/>
      <c r="CNT2" s="1316"/>
      <c r="CNU2" s="1316"/>
      <c r="CNV2" s="1316"/>
      <c r="CNW2" s="1316"/>
      <c r="CNX2" s="1316"/>
      <c r="CNY2" s="1316"/>
      <c r="CNZ2" s="1316"/>
      <c r="COA2" s="1316"/>
      <c r="COB2" s="1316"/>
      <c r="COC2" s="1316"/>
      <c r="COD2" s="1316"/>
      <c r="COE2" s="1316"/>
      <c r="COF2" s="1316"/>
      <c r="COG2" s="1316"/>
      <c r="COH2" s="1316"/>
      <c r="COI2" s="1316"/>
      <c r="COJ2" s="1316"/>
      <c r="COK2" s="1316"/>
      <c r="COL2" s="1316"/>
      <c r="COM2" s="1316"/>
      <c r="CON2" s="1316"/>
      <c r="COO2" s="1316"/>
      <c r="COP2" s="1316"/>
      <c r="COQ2" s="1316"/>
      <c r="COR2" s="1316"/>
      <c r="COS2" s="1316"/>
      <c r="COT2" s="1316"/>
      <c r="COU2" s="1316"/>
      <c r="COV2" s="1316"/>
      <c r="COW2" s="1316"/>
      <c r="COX2" s="1316"/>
      <c r="COY2" s="1316"/>
      <c r="COZ2" s="1316"/>
      <c r="CPA2" s="1316"/>
      <c r="CPB2" s="1316"/>
      <c r="CPC2" s="1316"/>
      <c r="CPD2" s="1316"/>
      <c r="CPE2" s="1316"/>
      <c r="CPF2" s="1316"/>
      <c r="CPG2" s="1316"/>
      <c r="CPH2" s="1316"/>
      <c r="CPI2" s="1316"/>
      <c r="CPJ2" s="1316"/>
      <c r="CPK2" s="1316"/>
      <c r="CPL2" s="1316"/>
      <c r="CPM2" s="1316"/>
      <c r="CPN2" s="1316"/>
      <c r="CPO2" s="1316"/>
      <c r="CPP2" s="1316"/>
      <c r="CPQ2" s="1316"/>
      <c r="CPR2" s="1316"/>
      <c r="CPS2" s="1316"/>
      <c r="CPT2" s="1316"/>
      <c r="CPU2" s="1316"/>
      <c r="CPV2" s="1316"/>
      <c r="CPW2" s="1316"/>
      <c r="CPX2" s="1316"/>
      <c r="CPY2" s="1316"/>
      <c r="CPZ2" s="1316"/>
      <c r="CQA2" s="1316"/>
      <c r="CQB2" s="1316"/>
      <c r="CQC2" s="1316"/>
      <c r="CQD2" s="1316"/>
      <c r="CQE2" s="1316"/>
      <c r="CQF2" s="1316"/>
      <c r="CQG2" s="1316"/>
      <c r="CQH2" s="1316"/>
      <c r="CQI2" s="1316"/>
      <c r="CQJ2" s="1316"/>
      <c r="CQK2" s="1316"/>
      <c r="CQL2" s="1316"/>
      <c r="CQM2" s="1316"/>
      <c r="CQN2" s="1316"/>
      <c r="CQO2" s="1316"/>
      <c r="CQP2" s="1316"/>
      <c r="CQQ2" s="1316"/>
      <c r="CQR2" s="1316"/>
      <c r="CQS2" s="1316"/>
      <c r="CQT2" s="1316"/>
      <c r="CQU2" s="1316"/>
      <c r="CQV2" s="1316"/>
      <c r="CQW2" s="1316"/>
      <c r="CQX2" s="1316"/>
      <c r="CQY2" s="1316"/>
      <c r="CQZ2" s="1316"/>
      <c r="CRA2" s="1316"/>
      <c r="CRB2" s="1316"/>
      <c r="CRC2" s="1316"/>
      <c r="CRD2" s="1316"/>
      <c r="CRE2" s="1316"/>
      <c r="CRF2" s="1316"/>
      <c r="CRG2" s="1316"/>
      <c r="CRH2" s="1316"/>
      <c r="CRI2" s="1316"/>
      <c r="CRJ2" s="1316"/>
      <c r="CRK2" s="1316"/>
      <c r="CRL2" s="1316"/>
      <c r="CRM2" s="1316"/>
      <c r="CRN2" s="1316"/>
      <c r="CRO2" s="1316"/>
      <c r="CRP2" s="1316"/>
      <c r="CRQ2" s="1316"/>
      <c r="CRR2" s="1316"/>
      <c r="CRS2" s="1316"/>
      <c r="CRT2" s="1316"/>
      <c r="CRU2" s="1316"/>
      <c r="CRV2" s="1316"/>
      <c r="CRW2" s="1316"/>
      <c r="CRX2" s="1316"/>
      <c r="CRY2" s="1316"/>
      <c r="CRZ2" s="1316"/>
      <c r="CSA2" s="1316"/>
      <c r="CSB2" s="1316"/>
      <c r="CSC2" s="1316"/>
      <c r="CSD2" s="1316"/>
      <c r="CSE2" s="1316"/>
      <c r="CSF2" s="1316"/>
      <c r="CSG2" s="1316"/>
      <c r="CSH2" s="1316"/>
      <c r="CSI2" s="1316"/>
      <c r="CSJ2" s="1316"/>
      <c r="CSK2" s="1316"/>
      <c r="CSL2" s="1316"/>
      <c r="CSM2" s="1316"/>
      <c r="CSN2" s="1316"/>
      <c r="CSO2" s="1316"/>
      <c r="CSP2" s="1316"/>
      <c r="CSQ2" s="1316"/>
      <c r="CSR2" s="1316"/>
      <c r="CSS2" s="1316"/>
      <c r="CST2" s="1316"/>
      <c r="CSU2" s="1316"/>
      <c r="CSV2" s="1316"/>
      <c r="CSW2" s="1316"/>
      <c r="CSX2" s="1316"/>
      <c r="CSY2" s="1316"/>
      <c r="CSZ2" s="1316"/>
      <c r="CTA2" s="1316"/>
      <c r="CTB2" s="1316"/>
      <c r="CTC2" s="1316"/>
      <c r="CTD2" s="1316"/>
      <c r="CTE2" s="1316"/>
      <c r="CTF2" s="1316"/>
      <c r="CTG2" s="1316"/>
      <c r="CTH2" s="1316"/>
      <c r="CTI2" s="1316"/>
      <c r="CTJ2" s="1316"/>
      <c r="CTK2" s="1316"/>
      <c r="CTL2" s="1316"/>
      <c r="CTM2" s="1316"/>
      <c r="CTN2" s="1316"/>
      <c r="CTO2" s="1316"/>
      <c r="CTP2" s="1316"/>
      <c r="CTQ2" s="1316"/>
      <c r="CTR2" s="1316"/>
      <c r="CTS2" s="1316"/>
      <c r="CTT2" s="1316"/>
      <c r="CTU2" s="1316"/>
      <c r="CTV2" s="1316"/>
      <c r="CTW2" s="1316"/>
      <c r="CTX2" s="1316"/>
      <c r="CTY2" s="1316"/>
      <c r="CTZ2" s="1316"/>
      <c r="CUA2" s="1316"/>
      <c r="CUB2" s="1316"/>
      <c r="CUC2" s="1316"/>
      <c r="CUD2" s="1316"/>
      <c r="CUE2" s="1316"/>
      <c r="CUF2" s="1316"/>
      <c r="CUG2" s="1316"/>
      <c r="CUH2" s="1316"/>
      <c r="CUI2" s="1316"/>
      <c r="CUJ2" s="1316"/>
      <c r="CUK2" s="1316"/>
      <c r="CUL2" s="1316"/>
      <c r="CUM2" s="1316"/>
      <c r="CUN2" s="1316"/>
      <c r="CUO2" s="1316"/>
      <c r="CUP2" s="1316"/>
      <c r="CUQ2" s="1316"/>
      <c r="CUR2" s="1316"/>
      <c r="CUS2" s="1316"/>
      <c r="CUT2" s="1316"/>
      <c r="CUU2" s="1316"/>
      <c r="CUV2" s="1316"/>
      <c r="CUW2" s="1316"/>
      <c r="CUX2" s="1316"/>
      <c r="CUY2" s="1316"/>
      <c r="CUZ2" s="1316"/>
      <c r="CVA2" s="1316"/>
      <c r="CVB2" s="1316"/>
      <c r="CVC2" s="1316"/>
      <c r="CVD2" s="1316"/>
      <c r="CVE2" s="1316"/>
      <c r="CVF2" s="1316"/>
      <c r="CVG2" s="1316"/>
      <c r="CVH2" s="1316"/>
      <c r="CVI2" s="1316"/>
      <c r="CVJ2" s="1316"/>
      <c r="CVK2" s="1316"/>
      <c r="CVL2" s="1316"/>
      <c r="CVM2" s="1316"/>
      <c r="CVN2" s="1316"/>
      <c r="CVO2" s="1316"/>
      <c r="CVP2" s="1316"/>
      <c r="CVQ2" s="1316"/>
      <c r="CVR2" s="1316"/>
      <c r="CVS2" s="1316"/>
      <c r="CVT2" s="1316"/>
      <c r="CVU2" s="1316"/>
      <c r="CVV2" s="1316"/>
      <c r="CVW2" s="1316"/>
      <c r="CVX2" s="1316"/>
      <c r="CVY2" s="1316"/>
      <c r="CVZ2" s="1316"/>
      <c r="CWA2" s="1316"/>
      <c r="CWB2" s="1316"/>
      <c r="CWC2" s="1316"/>
      <c r="CWD2" s="1316"/>
      <c r="CWE2" s="1316"/>
      <c r="CWF2" s="1316"/>
      <c r="CWG2" s="1316"/>
      <c r="CWH2" s="1316"/>
      <c r="CWI2" s="1316"/>
      <c r="CWJ2" s="1316"/>
      <c r="CWK2" s="1316"/>
      <c r="CWL2" s="1316"/>
      <c r="CWM2" s="1316"/>
      <c r="CWN2" s="1316"/>
      <c r="CWO2" s="1316"/>
      <c r="CWP2" s="1316"/>
      <c r="CWQ2" s="1316"/>
      <c r="CWR2" s="1316"/>
      <c r="CWS2" s="1316"/>
      <c r="CWT2" s="1316"/>
      <c r="CWU2" s="1316"/>
      <c r="CWV2" s="1316"/>
      <c r="CWW2" s="1316"/>
      <c r="CWX2" s="1316"/>
      <c r="CWY2" s="1316"/>
      <c r="CWZ2" s="1316"/>
      <c r="CXA2" s="1316"/>
      <c r="CXB2" s="1316"/>
      <c r="CXC2" s="1316"/>
      <c r="CXD2" s="1316"/>
      <c r="CXE2" s="1316"/>
      <c r="CXF2" s="1316"/>
      <c r="CXG2" s="1316"/>
      <c r="CXH2" s="1316"/>
      <c r="CXI2" s="1316"/>
      <c r="CXJ2" s="1316"/>
      <c r="CXK2" s="1316"/>
      <c r="CXL2" s="1316"/>
      <c r="CXM2" s="1316"/>
      <c r="CXN2" s="1316"/>
      <c r="CXO2" s="1316"/>
      <c r="CXP2" s="1316"/>
      <c r="CXQ2" s="1316"/>
      <c r="CXR2" s="1316"/>
      <c r="CXS2" s="1316"/>
      <c r="CXT2" s="1316"/>
      <c r="CXU2" s="1316"/>
      <c r="CXV2" s="1316"/>
      <c r="CXW2" s="1316"/>
      <c r="CXX2" s="1316"/>
      <c r="CXY2" s="1316"/>
      <c r="CXZ2" s="1316"/>
      <c r="CYA2" s="1316"/>
      <c r="CYB2" s="1316"/>
      <c r="CYC2" s="1316"/>
      <c r="CYD2" s="1316"/>
      <c r="CYE2" s="1316"/>
      <c r="CYF2" s="1316"/>
      <c r="CYG2" s="1316"/>
      <c r="CYH2" s="1316"/>
      <c r="CYI2" s="1316"/>
      <c r="CYJ2" s="1316"/>
      <c r="CYK2" s="1316"/>
      <c r="CYL2" s="1316"/>
      <c r="CYM2" s="1316"/>
      <c r="CYN2" s="1316"/>
      <c r="CYO2" s="1316"/>
      <c r="CYP2" s="1316"/>
      <c r="CYQ2" s="1316"/>
      <c r="CYR2" s="1316"/>
      <c r="CYS2" s="1316"/>
      <c r="CYT2" s="1316"/>
      <c r="CYU2" s="1316"/>
      <c r="CYV2" s="1316"/>
      <c r="CYW2" s="1316"/>
      <c r="CYX2" s="1316"/>
      <c r="CYY2" s="1316"/>
      <c r="CYZ2" s="1316"/>
      <c r="CZA2" s="1316"/>
      <c r="CZB2" s="1316"/>
      <c r="CZC2" s="1316"/>
      <c r="CZD2" s="1316"/>
      <c r="CZE2" s="1316"/>
      <c r="CZF2" s="1316"/>
      <c r="CZG2" s="1316"/>
      <c r="CZH2" s="1316"/>
      <c r="CZI2" s="1316"/>
      <c r="CZJ2" s="1316"/>
      <c r="CZK2" s="1316"/>
      <c r="CZL2" s="1316"/>
      <c r="CZM2" s="1316"/>
      <c r="CZN2" s="1316"/>
      <c r="CZO2" s="1316"/>
      <c r="CZP2" s="1316"/>
      <c r="CZQ2" s="1316"/>
      <c r="CZR2" s="1316"/>
      <c r="CZS2" s="1316"/>
      <c r="CZT2" s="1316"/>
      <c r="CZU2" s="1316"/>
      <c r="CZV2" s="1316"/>
      <c r="CZW2" s="1316"/>
      <c r="CZX2" s="1316"/>
      <c r="CZY2" s="1316"/>
      <c r="CZZ2" s="1316"/>
      <c r="DAA2" s="1316"/>
      <c r="DAB2" s="1316"/>
      <c r="DAC2" s="1316"/>
      <c r="DAD2" s="1316"/>
      <c r="DAE2" s="1316"/>
      <c r="DAF2" s="1316"/>
      <c r="DAG2" s="1316"/>
      <c r="DAH2" s="1316"/>
      <c r="DAI2" s="1316"/>
      <c r="DAJ2" s="1316"/>
      <c r="DAK2" s="1316"/>
      <c r="DAL2" s="1316"/>
      <c r="DAM2" s="1316"/>
      <c r="DAN2" s="1316"/>
      <c r="DAO2" s="1316"/>
      <c r="DAP2" s="1316"/>
      <c r="DAQ2" s="1316"/>
      <c r="DAR2" s="1316"/>
      <c r="DAS2" s="1316"/>
      <c r="DAT2" s="1316"/>
      <c r="DAU2" s="1316"/>
      <c r="DAV2" s="1316"/>
      <c r="DAW2" s="1316"/>
      <c r="DAX2" s="1316"/>
      <c r="DAY2" s="1316"/>
      <c r="DAZ2" s="1316"/>
      <c r="DBA2" s="1316"/>
      <c r="DBB2" s="1316"/>
      <c r="DBC2" s="1316"/>
      <c r="DBD2" s="1316"/>
      <c r="DBE2" s="1316"/>
      <c r="DBF2" s="1316"/>
      <c r="DBG2" s="1316"/>
      <c r="DBH2" s="1316"/>
      <c r="DBI2" s="1316"/>
      <c r="DBJ2" s="1316"/>
      <c r="DBK2" s="1316"/>
      <c r="DBL2" s="1316"/>
      <c r="DBM2" s="1316"/>
      <c r="DBN2" s="1316"/>
      <c r="DBO2" s="1316"/>
      <c r="DBP2" s="1316"/>
      <c r="DBQ2" s="1316"/>
      <c r="DBR2" s="1316"/>
      <c r="DBS2" s="1316"/>
      <c r="DBT2" s="1316"/>
      <c r="DBU2" s="1316"/>
      <c r="DBV2" s="1316"/>
      <c r="DBW2" s="1316"/>
      <c r="DBX2" s="1316"/>
      <c r="DBY2" s="1316"/>
      <c r="DBZ2" s="1316"/>
      <c r="DCA2" s="1316"/>
      <c r="DCB2" s="1316"/>
      <c r="DCC2" s="1316"/>
      <c r="DCD2" s="1316"/>
      <c r="DCE2" s="1316"/>
      <c r="DCF2" s="1316"/>
      <c r="DCG2" s="1316"/>
      <c r="DCH2" s="1316"/>
      <c r="DCI2" s="1316"/>
      <c r="DCJ2" s="1316"/>
      <c r="DCK2" s="1316"/>
      <c r="DCL2" s="1316"/>
      <c r="DCM2" s="1316"/>
      <c r="DCN2" s="1316"/>
      <c r="DCO2" s="1316"/>
      <c r="DCP2" s="1316"/>
      <c r="DCQ2" s="1316"/>
      <c r="DCR2" s="1316"/>
      <c r="DCS2" s="1316"/>
      <c r="DCT2" s="1316"/>
      <c r="DCU2" s="1316"/>
      <c r="DCV2" s="1316"/>
      <c r="DCW2" s="1316"/>
      <c r="DCX2" s="1316"/>
      <c r="DCY2" s="1316"/>
      <c r="DCZ2" s="1316"/>
      <c r="DDA2" s="1316"/>
      <c r="DDB2" s="1316"/>
      <c r="DDC2" s="1316"/>
      <c r="DDD2" s="1316"/>
      <c r="DDE2" s="1316"/>
      <c r="DDF2" s="1316"/>
      <c r="DDG2" s="1316"/>
      <c r="DDH2" s="1316"/>
      <c r="DDI2" s="1316"/>
      <c r="DDJ2" s="1316"/>
      <c r="DDK2" s="1316"/>
      <c r="DDL2" s="1316"/>
      <c r="DDM2" s="1316"/>
      <c r="DDN2" s="1316"/>
      <c r="DDO2" s="1316"/>
      <c r="DDP2" s="1316"/>
      <c r="DDQ2" s="1316"/>
      <c r="DDR2" s="1316"/>
      <c r="DDS2" s="1316"/>
      <c r="DDT2" s="1316"/>
      <c r="DDU2" s="1316"/>
      <c r="DDV2" s="1316"/>
      <c r="DDW2" s="1316"/>
      <c r="DDX2" s="1316"/>
      <c r="DDY2" s="1316"/>
      <c r="DDZ2" s="1316"/>
      <c r="DEA2" s="1316"/>
      <c r="DEB2" s="1316"/>
      <c r="DEC2" s="1316"/>
      <c r="DED2" s="1316"/>
      <c r="DEE2" s="1316"/>
      <c r="DEF2" s="1316"/>
      <c r="DEG2" s="1316"/>
      <c r="DEH2" s="1316"/>
      <c r="DEI2" s="1316"/>
      <c r="DEJ2" s="1316"/>
      <c r="DEK2" s="1316"/>
      <c r="DEL2" s="1316"/>
      <c r="DEM2" s="1316"/>
      <c r="DEN2" s="1316"/>
      <c r="DEO2" s="1316"/>
      <c r="DEP2" s="1316"/>
      <c r="DEQ2" s="1316"/>
      <c r="DER2" s="1316"/>
      <c r="DES2" s="1316"/>
      <c r="DET2" s="1316"/>
      <c r="DEU2" s="1316"/>
      <c r="DEV2" s="1316"/>
      <c r="DEW2" s="1316"/>
      <c r="DEX2" s="1316"/>
      <c r="DEY2" s="1316"/>
      <c r="DEZ2" s="1316"/>
      <c r="DFA2" s="1316"/>
      <c r="DFB2" s="1316"/>
      <c r="DFC2" s="1316"/>
      <c r="DFD2" s="1316"/>
      <c r="DFE2" s="1316"/>
      <c r="DFF2" s="1316"/>
      <c r="DFG2" s="1316"/>
      <c r="DFH2" s="1316"/>
      <c r="DFI2" s="1316"/>
      <c r="DFJ2" s="1316"/>
      <c r="DFK2" s="1316"/>
      <c r="DFL2" s="1316"/>
      <c r="DFM2" s="1316"/>
      <c r="DFN2" s="1316"/>
      <c r="DFO2" s="1316"/>
      <c r="DFP2" s="1316"/>
      <c r="DFQ2" s="1316"/>
      <c r="DFR2" s="1316"/>
      <c r="DFS2" s="1316"/>
      <c r="DFT2" s="1316"/>
      <c r="DFU2" s="1316"/>
      <c r="DFV2" s="1316"/>
      <c r="DFW2" s="1316"/>
      <c r="DFX2" s="1316"/>
      <c r="DFY2" s="1316"/>
      <c r="DFZ2" s="1316"/>
      <c r="DGA2" s="1316"/>
      <c r="DGB2" s="1316"/>
      <c r="DGC2" s="1316"/>
      <c r="DGD2" s="1316"/>
      <c r="DGE2" s="1316"/>
      <c r="DGF2" s="1316"/>
      <c r="DGG2" s="1316"/>
      <c r="DGH2" s="1316"/>
      <c r="DGI2" s="1316"/>
      <c r="DGJ2" s="1316"/>
      <c r="DGK2" s="1316"/>
      <c r="DGL2" s="1316"/>
      <c r="DGM2" s="1316"/>
      <c r="DGN2" s="1316"/>
      <c r="DGO2" s="1316"/>
      <c r="DGP2" s="1316"/>
      <c r="DGQ2" s="1316"/>
      <c r="DGR2" s="1316"/>
      <c r="DGS2" s="1316"/>
      <c r="DGT2" s="1316"/>
      <c r="DGU2" s="1316"/>
      <c r="DGV2" s="1316"/>
      <c r="DGW2" s="1316"/>
      <c r="DGX2" s="1316"/>
      <c r="DGY2" s="1316"/>
      <c r="DGZ2" s="1316"/>
      <c r="DHA2" s="1316"/>
      <c r="DHB2" s="1316"/>
      <c r="DHC2" s="1316"/>
      <c r="DHD2" s="1316"/>
      <c r="DHE2" s="1316"/>
      <c r="DHF2" s="1316"/>
      <c r="DHG2" s="1316"/>
      <c r="DHH2" s="1316"/>
      <c r="DHI2" s="1316"/>
      <c r="DHJ2" s="1316"/>
      <c r="DHK2" s="1316"/>
      <c r="DHL2" s="1316"/>
      <c r="DHM2" s="1316"/>
      <c r="DHN2" s="1316"/>
      <c r="DHO2" s="1316"/>
      <c r="DHP2" s="1316"/>
      <c r="DHQ2" s="1316"/>
      <c r="DHR2" s="1316"/>
      <c r="DHS2" s="1316"/>
      <c r="DHT2" s="1316"/>
      <c r="DHU2" s="1316"/>
      <c r="DHV2" s="1316"/>
      <c r="DHW2" s="1316"/>
      <c r="DHX2" s="1316"/>
      <c r="DHY2" s="1316"/>
      <c r="DHZ2" s="1316"/>
      <c r="DIA2" s="1316"/>
      <c r="DIB2" s="1316"/>
      <c r="DIC2" s="1316"/>
      <c r="DID2" s="1316"/>
      <c r="DIE2" s="1316"/>
      <c r="DIF2" s="1316"/>
      <c r="DIG2" s="1316"/>
      <c r="DIH2" s="1316"/>
      <c r="DII2" s="1316"/>
      <c r="DIJ2" s="1316"/>
      <c r="DIK2" s="1316"/>
      <c r="DIL2" s="1316"/>
      <c r="DIM2" s="1316"/>
      <c r="DIN2" s="1316"/>
      <c r="DIO2" s="1316"/>
      <c r="DIP2" s="1316"/>
      <c r="DIQ2" s="1316"/>
      <c r="DIR2" s="1316"/>
      <c r="DIS2" s="1316"/>
      <c r="DIT2" s="1316"/>
      <c r="DIU2" s="1316"/>
      <c r="DIV2" s="1316"/>
      <c r="DIW2" s="1316"/>
      <c r="DIX2" s="1316"/>
      <c r="DIY2" s="1316"/>
      <c r="DIZ2" s="1316"/>
      <c r="DJA2" s="1316"/>
      <c r="DJB2" s="1316"/>
      <c r="DJC2" s="1316"/>
      <c r="DJD2" s="1316"/>
      <c r="DJE2" s="1316"/>
      <c r="DJF2" s="1316"/>
      <c r="DJG2" s="1316"/>
      <c r="DJH2" s="1316"/>
      <c r="DJI2" s="1316"/>
      <c r="DJJ2" s="1316"/>
      <c r="DJK2" s="1316"/>
      <c r="DJL2" s="1316"/>
      <c r="DJM2" s="1316"/>
      <c r="DJN2" s="1316"/>
      <c r="DJO2" s="1316"/>
      <c r="DJP2" s="1316"/>
      <c r="DJQ2" s="1316"/>
      <c r="DJR2" s="1316"/>
      <c r="DJS2" s="1316"/>
      <c r="DJT2" s="1316"/>
      <c r="DJU2" s="1316"/>
      <c r="DJV2" s="1316"/>
      <c r="DJW2" s="1316"/>
      <c r="DJX2" s="1316"/>
      <c r="DJY2" s="1316"/>
      <c r="DJZ2" s="1316"/>
      <c r="DKA2" s="1316"/>
      <c r="DKB2" s="1316"/>
      <c r="DKC2" s="1316"/>
      <c r="DKD2" s="1316"/>
      <c r="DKE2" s="1316"/>
      <c r="DKF2" s="1316"/>
      <c r="DKG2" s="1316"/>
      <c r="DKH2" s="1316"/>
      <c r="DKI2" s="1316"/>
      <c r="DKJ2" s="1316"/>
      <c r="DKK2" s="1316"/>
      <c r="DKL2" s="1316"/>
      <c r="DKM2" s="1316"/>
      <c r="DKN2" s="1316"/>
      <c r="DKO2" s="1316"/>
      <c r="DKP2" s="1316"/>
      <c r="DKQ2" s="1316"/>
      <c r="DKR2" s="1316"/>
      <c r="DKS2" s="1316"/>
      <c r="DKT2" s="1316"/>
      <c r="DKU2" s="1316"/>
      <c r="DKV2" s="1316"/>
      <c r="DKW2" s="1316"/>
      <c r="DKX2" s="1316"/>
      <c r="DKY2" s="1316"/>
      <c r="DKZ2" s="1316"/>
      <c r="DLA2" s="1316"/>
      <c r="DLB2" s="1316"/>
      <c r="DLC2" s="1316"/>
      <c r="DLD2" s="1316"/>
      <c r="DLE2" s="1316"/>
      <c r="DLF2" s="1316"/>
      <c r="DLG2" s="1316"/>
      <c r="DLH2" s="1316"/>
      <c r="DLI2" s="1316"/>
      <c r="DLJ2" s="1316"/>
      <c r="DLK2" s="1316"/>
      <c r="DLL2" s="1316"/>
      <c r="DLM2" s="1316"/>
      <c r="DLN2" s="1316"/>
      <c r="DLO2" s="1316"/>
      <c r="DLP2" s="1316"/>
      <c r="DLQ2" s="1316"/>
      <c r="DLR2" s="1316"/>
      <c r="DLS2" s="1316"/>
      <c r="DLT2" s="1316"/>
      <c r="DLU2" s="1316"/>
      <c r="DLV2" s="1316"/>
      <c r="DLW2" s="1316"/>
      <c r="DLX2" s="1316"/>
      <c r="DLY2" s="1316"/>
      <c r="DLZ2" s="1316"/>
      <c r="DMA2" s="1316"/>
      <c r="DMB2" s="1316"/>
      <c r="DMC2" s="1316"/>
      <c r="DMD2" s="1316"/>
      <c r="DME2" s="1316"/>
      <c r="DMF2" s="1316"/>
      <c r="DMG2" s="1316"/>
      <c r="DMH2" s="1316"/>
      <c r="DMI2" s="1316"/>
      <c r="DMJ2" s="1316"/>
      <c r="DMK2" s="1316"/>
      <c r="DML2" s="1316"/>
      <c r="DMM2" s="1316"/>
      <c r="DMN2" s="1316"/>
      <c r="DMO2" s="1316"/>
      <c r="DMP2" s="1316"/>
      <c r="DMQ2" s="1316"/>
      <c r="DMR2" s="1316"/>
      <c r="DMS2" s="1316"/>
      <c r="DMT2" s="1316"/>
      <c r="DMU2" s="1316"/>
      <c r="DMV2" s="1316"/>
      <c r="DMW2" s="1316"/>
      <c r="DMX2" s="1316"/>
      <c r="DMY2" s="1316"/>
      <c r="DMZ2" s="1316"/>
      <c r="DNA2" s="1316"/>
      <c r="DNB2" s="1316"/>
      <c r="DNC2" s="1316"/>
      <c r="DND2" s="1316"/>
      <c r="DNE2" s="1316"/>
      <c r="DNF2" s="1316"/>
      <c r="DNG2" s="1316"/>
      <c r="DNH2" s="1316"/>
      <c r="DNI2" s="1316"/>
      <c r="DNJ2" s="1316"/>
      <c r="DNK2" s="1316"/>
      <c r="DNL2" s="1316"/>
      <c r="DNM2" s="1316"/>
      <c r="DNN2" s="1316"/>
      <c r="DNO2" s="1316"/>
      <c r="DNP2" s="1316"/>
      <c r="DNQ2" s="1316"/>
      <c r="DNR2" s="1316"/>
      <c r="DNS2" s="1316"/>
      <c r="DNT2" s="1316"/>
      <c r="DNU2" s="1316"/>
      <c r="DNV2" s="1316"/>
      <c r="DNW2" s="1316"/>
      <c r="DNX2" s="1316"/>
      <c r="DNY2" s="1316"/>
      <c r="DNZ2" s="1316"/>
      <c r="DOA2" s="1316"/>
      <c r="DOB2" s="1316"/>
      <c r="DOC2" s="1316"/>
      <c r="DOD2" s="1316"/>
      <c r="DOE2" s="1316"/>
      <c r="DOF2" s="1316"/>
      <c r="DOG2" s="1316"/>
      <c r="DOH2" s="1316"/>
      <c r="DOI2" s="1316"/>
      <c r="DOJ2" s="1316"/>
      <c r="DOK2" s="1316"/>
      <c r="DOL2" s="1316"/>
      <c r="DOM2" s="1316"/>
      <c r="DON2" s="1316"/>
      <c r="DOO2" s="1316"/>
      <c r="DOP2" s="1316"/>
      <c r="DOQ2" s="1316"/>
      <c r="DOR2" s="1316"/>
      <c r="DOS2" s="1316"/>
      <c r="DOT2" s="1316"/>
      <c r="DOU2" s="1316"/>
      <c r="DOV2" s="1316"/>
      <c r="DOW2" s="1316"/>
      <c r="DOX2" s="1316"/>
      <c r="DOY2" s="1316"/>
      <c r="DOZ2" s="1316"/>
      <c r="DPA2" s="1316"/>
      <c r="DPB2" s="1316"/>
      <c r="DPC2" s="1316"/>
      <c r="DPD2" s="1316"/>
      <c r="DPE2" s="1316"/>
      <c r="DPF2" s="1316"/>
      <c r="DPG2" s="1316"/>
      <c r="DPH2" s="1316"/>
      <c r="DPI2" s="1316"/>
      <c r="DPJ2" s="1316"/>
      <c r="DPK2" s="1316"/>
      <c r="DPL2" s="1316"/>
      <c r="DPM2" s="1316"/>
      <c r="DPN2" s="1316"/>
      <c r="DPO2" s="1316"/>
      <c r="DPP2" s="1316"/>
      <c r="DPQ2" s="1316"/>
      <c r="DPR2" s="1316"/>
      <c r="DPS2" s="1316"/>
      <c r="DPT2" s="1316"/>
      <c r="DPU2" s="1316"/>
      <c r="DPV2" s="1316"/>
      <c r="DPW2" s="1316"/>
      <c r="DPX2" s="1316"/>
      <c r="DPY2" s="1316"/>
      <c r="DPZ2" s="1316"/>
      <c r="DQA2" s="1316"/>
      <c r="DQB2" s="1316"/>
      <c r="DQC2" s="1316"/>
      <c r="DQD2" s="1316"/>
      <c r="DQE2" s="1316"/>
      <c r="DQF2" s="1316"/>
      <c r="DQG2" s="1316"/>
      <c r="DQH2" s="1316"/>
      <c r="DQI2" s="1316"/>
      <c r="DQJ2" s="1316"/>
      <c r="DQK2" s="1316"/>
      <c r="DQL2" s="1316"/>
      <c r="DQM2" s="1316"/>
      <c r="DQN2" s="1316"/>
      <c r="DQO2" s="1316"/>
      <c r="DQP2" s="1316"/>
      <c r="DQQ2" s="1316"/>
      <c r="DQR2" s="1316"/>
      <c r="DQS2" s="1316"/>
      <c r="DQT2" s="1316"/>
      <c r="DQU2" s="1316"/>
      <c r="DQV2" s="1316"/>
      <c r="DQW2" s="1316"/>
      <c r="DQX2" s="1316"/>
      <c r="DQY2" s="1316"/>
      <c r="DQZ2" s="1316"/>
      <c r="DRA2" s="1316"/>
      <c r="DRB2" s="1316"/>
      <c r="DRC2" s="1316"/>
      <c r="DRD2" s="1316"/>
      <c r="DRE2" s="1316"/>
      <c r="DRF2" s="1316"/>
      <c r="DRG2" s="1316"/>
      <c r="DRH2" s="1316"/>
      <c r="DRI2" s="1316"/>
      <c r="DRJ2" s="1316"/>
      <c r="DRK2" s="1316"/>
      <c r="DRL2" s="1316"/>
      <c r="DRM2" s="1316"/>
      <c r="DRN2" s="1316"/>
      <c r="DRO2" s="1316"/>
      <c r="DRP2" s="1316"/>
      <c r="DRQ2" s="1316"/>
      <c r="DRR2" s="1316"/>
      <c r="DRS2" s="1316"/>
      <c r="DRT2" s="1316"/>
      <c r="DRU2" s="1316"/>
      <c r="DRV2" s="1316"/>
      <c r="DRW2" s="1316"/>
      <c r="DRX2" s="1316"/>
      <c r="DRY2" s="1316"/>
      <c r="DRZ2" s="1316"/>
      <c r="DSA2" s="1316"/>
      <c r="DSB2" s="1316"/>
      <c r="DSC2" s="1316"/>
      <c r="DSD2" s="1316"/>
      <c r="DSE2" s="1316"/>
      <c r="DSF2" s="1316"/>
      <c r="DSG2" s="1316"/>
      <c r="DSH2" s="1316"/>
      <c r="DSI2" s="1316"/>
      <c r="DSJ2" s="1316"/>
      <c r="DSK2" s="1316"/>
      <c r="DSL2" s="1316"/>
      <c r="DSM2" s="1316"/>
      <c r="DSN2" s="1316"/>
      <c r="DSO2" s="1316"/>
      <c r="DSP2" s="1316"/>
      <c r="DSQ2" s="1316"/>
      <c r="DSR2" s="1316"/>
      <c r="DSS2" s="1316"/>
      <c r="DST2" s="1316"/>
      <c r="DSU2" s="1316"/>
      <c r="DSV2" s="1316"/>
      <c r="DSW2" s="1316"/>
      <c r="DSX2" s="1316"/>
      <c r="DSY2" s="1316"/>
      <c r="DSZ2" s="1316"/>
      <c r="DTA2" s="1316"/>
      <c r="DTB2" s="1316"/>
      <c r="DTC2" s="1316"/>
      <c r="DTD2" s="1316"/>
      <c r="DTE2" s="1316"/>
      <c r="DTF2" s="1316"/>
      <c r="DTG2" s="1316"/>
      <c r="DTH2" s="1316"/>
      <c r="DTI2" s="1316"/>
      <c r="DTJ2" s="1316"/>
      <c r="DTK2" s="1316"/>
      <c r="DTL2" s="1316"/>
      <c r="DTM2" s="1316"/>
      <c r="DTN2" s="1316"/>
      <c r="DTO2" s="1316"/>
      <c r="DTP2" s="1316"/>
      <c r="DTQ2" s="1316"/>
      <c r="DTR2" s="1316"/>
      <c r="DTS2" s="1316"/>
      <c r="DTT2" s="1316"/>
      <c r="DTU2" s="1316"/>
      <c r="DTV2" s="1316"/>
      <c r="DTW2" s="1316"/>
      <c r="DTX2" s="1316"/>
      <c r="DTY2" s="1316"/>
      <c r="DTZ2" s="1316"/>
      <c r="DUA2" s="1316"/>
      <c r="DUB2" s="1316"/>
      <c r="DUC2" s="1316"/>
      <c r="DUD2" s="1316"/>
      <c r="DUE2" s="1316"/>
      <c r="DUF2" s="1316"/>
      <c r="DUG2" s="1316"/>
      <c r="DUH2" s="1316"/>
      <c r="DUI2" s="1316"/>
      <c r="DUJ2" s="1316"/>
      <c r="DUK2" s="1316"/>
      <c r="DUL2" s="1316"/>
      <c r="DUM2" s="1316"/>
      <c r="DUN2" s="1316"/>
      <c r="DUO2" s="1316"/>
      <c r="DUP2" s="1316"/>
      <c r="DUQ2" s="1316"/>
      <c r="DUR2" s="1316"/>
      <c r="DUS2" s="1316"/>
      <c r="DUT2" s="1316"/>
      <c r="DUU2" s="1316"/>
      <c r="DUV2" s="1316"/>
      <c r="DUW2" s="1316"/>
      <c r="DUX2" s="1316"/>
      <c r="DUY2" s="1316"/>
      <c r="DUZ2" s="1316"/>
      <c r="DVA2" s="1316"/>
      <c r="DVB2" s="1316"/>
      <c r="DVC2" s="1316"/>
      <c r="DVD2" s="1316"/>
      <c r="DVE2" s="1316"/>
      <c r="DVF2" s="1316"/>
      <c r="DVG2" s="1316"/>
      <c r="DVH2" s="1316"/>
      <c r="DVI2" s="1316"/>
      <c r="DVJ2" s="1316"/>
      <c r="DVK2" s="1316"/>
      <c r="DVL2" s="1316"/>
      <c r="DVM2" s="1316"/>
      <c r="DVN2" s="1316"/>
      <c r="DVO2" s="1316"/>
      <c r="DVP2" s="1316"/>
      <c r="DVQ2" s="1316"/>
      <c r="DVR2" s="1316"/>
      <c r="DVS2" s="1316"/>
      <c r="DVT2" s="1316"/>
      <c r="DVU2" s="1316"/>
      <c r="DVV2" s="1316"/>
      <c r="DVW2" s="1316"/>
      <c r="DVX2" s="1316"/>
      <c r="DVY2" s="1316"/>
      <c r="DVZ2" s="1316"/>
      <c r="DWA2" s="1316"/>
      <c r="DWB2" s="1316"/>
      <c r="DWC2" s="1316"/>
      <c r="DWD2" s="1316"/>
      <c r="DWE2" s="1316"/>
      <c r="DWF2" s="1316"/>
      <c r="DWG2" s="1316"/>
      <c r="DWH2" s="1316"/>
      <c r="DWI2" s="1316"/>
      <c r="DWJ2" s="1316"/>
      <c r="DWK2" s="1316"/>
      <c r="DWL2" s="1316"/>
      <c r="DWM2" s="1316"/>
      <c r="DWN2" s="1316"/>
      <c r="DWO2" s="1316"/>
      <c r="DWP2" s="1316"/>
      <c r="DWQ2" s="1316"/>
      <c r="DWR2" s="1316"/>
      <c r="DWS2" s="1316"/>
      <c r="DWT2" s="1316"/>
      <c r="DWU2" s="1316"/>
      <c r="DWV2" s="1316"/>
      <c r="DWW2" s="1316"/>
      <c r="DWX2" s="1316"/>
      <c r="DWY2" s="1316"/>
      <c r="DWZ2" s="1316"/>
      <c r="DXA2" s="1316"/>
      <c r="DXB2" s="1316"/>
      <c r="DXC2" s="1316"/>
      <c r="DXD2" s="1316"/>
      <c r="DXE2" s="1316"/>
      <c r="DXF2" s="1316"/>
      <c r="DXG2" s="1316"/>
      <c r="DXH2" s="1316"/>
      <c r="DXI2" s="1316"/>
      <c r="DXJ2" s="1316"/>
      <c r="DXK2" s="1316"/>
      <c r="DXL2" s="1316"/>
      <c r="DXM2" s="1316"/>
      <c r="DXN2" s="1316"/>
      <c r="DXO2" s="1316"/>
      <c r="DXP2" s="1316"/>
      <c r="DXQ2" s="1316"/>
      <c r="DXR2" s="1316"/>
      <c r="DXS2" s="1316"/>
      <c r="DXT2" s="1316"/>
      <c r="DXU2" s="1316"/>
      <c r="DXV2" s="1316"/>
      <c r="DXW2" s="1316"/>
      <c r="DXX2" s="1316"/>
      <c r="DXY2" s="1316"/>
      <c r="DXZ2" s="1316"/>
      <c r="DYA2" s="1316"/>
      <c r="DYB2" s="1316"/>
      <c r="DYC2" s="1316"/>
      <c r="DYD2" s="1316"/>
      <c r="DYE2" s="1316"/>
      <c r="DYF2" s="1316"/>
      <c r="DYG2" s="1316"/>
      <c r="DYH2" s="1316"/>
      <c r="DYI2" s="1316"/>
      <c r="DYJ2" s="1316"/>
      <c r="DYK2" s="1316"/>
      <c r="DYL2" s="1316"/>
      <c r="DYM2" s="1316"/>
      <c r="DYN2" s="1316"/>
      <c r="DYO2" s="1316"/>
      <c r="DYP2" s="1316"/>
      <c r="DYQ2" s="1316"/>
      <c r="DYR2" s="1316"/>
      <c r="DYS2" s="1316"/>
      <c r="DYT2" s="1316"/>
      <c r="DYU2" s="1316"/>
      <c r="DYV2" s="1316"/>
      <c r="DYW2" s="1316"/>
      <c r="DYX2" s="1316"/>
      <c r="DYY2" s="1316"/>
      <c r="DYZ2" s="1316"/>
      <c r="DZA2" s="1316"/>
      <c r="DZB2" s="1316"/>
      <c r="DZC2" s="1316"/>
      <c r="DZD2" s="1316"/>
      <c r="DZE2" s="1316"/>
      <c r="DZF2" s="1316"/>
      <c r="DZG2" s="1316"/>
      <c r="DZH2" s="1316"/>
      <c r="DZI2" s="1316"/>
      <c r="DZJ2" s="1316"/>
      <c r="DZK2" s="1316"/>
      <c r="DZL2" s="1316"/>
      <c r="DZM2" s="1316"/>
      <c r="DZN2" s="1316"/>
      <c r="DZO2" s="1316"/>
      <c r="DZP2" s="1316"/>
      <c r="DZQ2" s="1316"/>
      <c r="DZR2" s="1316"/>
      <c r="DZS2" s="1316"/>
      <c r="DZT2" s="1316"/>
      <c r="DZU2" s="1316"/>
      <c r="DZV2" s="1316"/>
      <c r="DZW2" s="1316"/>
      <c r="DZX2" s="1316"/>
      <c r="DZY2" s="1316"/>
      <c r="DZZ2" s="1316"/>
      <c r="EAA2" s="1316"/>
      <c r="EAB2" s="1316"/>
      <c r="EAC2" s="1316"/>
      <c r="EAD2" s="1316"/>
      <c r="EAE2" s="1316"/>
      <c r="EAF2" s="1316"/>
      <c r="EAG2" s="1316"/>
      <c r="EAH2" s="1316"/>
      <c r="EAI2" s="1316"/>
      <c r="EAJ2" s="1316"/>
      <c r="EAK2" s="1316"/>
      <c r="EAL2" s="1316"/>
      <c r="EAM2" s="1316"/>
      <c r="EAN2" s="1316"/>
      <c r="EAO2" s="1316"/>
      <c r="EAP2" s="1316"/>
      <c r="EAQ2" s="1316"/>
      <c r="EAR2" s="1316"/>
      <c r="EAS2" s="1316"/>
      <c r="EAT2" s="1316"/>
      <c r="EAU2" s="1316"/>
      <c r="EAV2" s="1316"/>
      <c r="EAW2" s="1316"/>
      <c r="EAX2" s="1316"/>
      <c r="EAY2" s="1316"/>
      <c r="EAZ2" s="1316"/>
      <c r="EBA2" s="1316"/>
      <c r="EBB2" s="1316"/>
      <c r="EBC2" s="1316"/>
      <c r="EBD2" s="1316"/>
      <c r="EBE2" s="1316"/>
      <c r="EBF2" s="1316"/>
      <c r="EBG2" s="1316"/>
      <c r="EBH2" s="1316"/>
      <c r="EBI2" s="1316"/>
      <c r="EBJ2" s="1316"/>
      <c r="EBK2" s="1316"/>
      <c r="EBL2" s="1316"/>
      <c r="EBM2" s="1316"/>
      <c r="EBN2" s="1316"/>
      <c r="EBO2" s="1316"/>
      <c r="EBP2" s="1316"/>
      <c r="EBQ2" s="1316"/>
      <c r="EBR2" s="1316"/>
      <c r="EBS2" s="1316"/>
      <c r="EBT2" s="1316"/>
      <c r="EBU2" s="1316"/>
      <c r="EBV2" s="1316"/>
      <c r="EBW2" s="1316"/>
      <c r="EBX2" s="1316"/>
      <c r="EBY2" s="1316"/>
      <c r="EBZ2" s="1316"/>
      <c r="ECA2" s="1316"/>
      <c r="ECB2" s="1316"/>
      <c r="ECC2" s="1316"/>
      <c r="ECD2" s="1316"/>
      <c r="ECE2" s="1316"/>
      <c r="ECF2" s="1316"/>
      <c r="ECG2" s="1316"/>
      <c r="ECH2" s="1316"/>
      <c r="ECI2" s="1316"/>
      <c r="ECJ2" s="1316"/>
      <c r="ECK2" s="1316"/>
      <c r="ECL2" s="1316"/>
      <c r="ECM2" s="1316"/>
      <c r="ECN2" s="1316"/>
      <c r="ECO2" s="1316"/>
      <c r="ECP2" s="1316"/>
      <c r="ECQ2" s="1316"/>
      <c r="ECR2" s="1316"/>
      <c r="ECS2" s="1316"/>
      <c r="ECT2" s="1316"/>
      <c r="ECU2" s="1316"/>
      <c r="ECV2" s="1316"/>
      <c r="ECW2" s="1316"/>
      <c r="ECX2" s="1316"/>
      <c r="ECY2" s="1316"/>
      <c r="ECZ2" s="1316"/>
      <c r="EDA2" s="1316"/>
      <c r="EDB2" s="1316"/>
      <c r="EDC2" s="1316"/>
      <c r="EDD2" s="1316"/>
      <c r="EDE2" s="1316"/>
      <c r="EDF2" s="1316"/>
      <c r="EDG2" s="1316"/>
      <c r="EDH2" s="1316"/>
      <c r="EDI2" s="1316"/>
      <c r="EDJ2" s="1316"/>
      <c r="EDK2" s="1316"/>
      <c r="EDL2" s="1316"/>
      <c r="EDM2" s="1316"/>
      <c r="EDN2" s="1316"/>
      <c r="EDO2" s="1316"/>
      <c r="EDP2" s="1316"/>
      <c r="EDQ2" s="1316"/>
      <c r="EDR2" s="1316"/>
      <c r="EDS2" s="1316"/>
      <c r="EDT2" s="1316"/>
      <c r="EDU2" s="1316"/>
      <c r="EDV2" s="1316"/>
      <c r="EDW2" s="1316"/>
      <c r="EDX2" s="1316"/>
      <c r="EDY2" s="1316"/>
      <c r="EDZ2" s="1316"/>
      <c r="EEA2" s="1316"/>
      <c r="EEB2" s="1316"/>
      <c r="EEC2" s="1316"/>
      <c r="EED2" s="1316"/>
      <c r="EEE2" s="1316"/>
      <c r="EEF2" s="1316"/>
      <c r="EEG2" s="1316"/>
      <c r="EEH2" s="1316"/>
      <c r="EEI2" s="1316"/>
      <c r="EEJ2" s="1316"/>
      <c r="EEK2" s="1316"/>
      <c r="EEL2" s="1316"/>
      <c r="EEM2" s="1316"/>
      <c r="EEN2" s="1316"/>
      <c r="EEO2" s="1316"/>
      <c r="EEP2" s="1316"/>
      <c r="EEQ2" s="1316"/>
      <c r="EER2" s="1316"/>
      <c r="EES2" s="1316"/>
      <c r="EET2" s="1316"/>
      <c r="EEU2" s="1316"/>
      <c r="EEV2" s="1316"/>
      <c r="EEW2" s="1316"/>
      <c r="EEX2" s="1316"/>
      <c r="EEY2" s="1316"/>
      <c r="EEZ2" s="1316"/>
      <c r="EFA2" s="1316"/>
      <c r="EFB2" s="1316"/>
      <c r="EFC2" s="1316"/>
      <c r="EFD2" s="1316"/>
      <c r="EFE2" s="1316"/>
      <c r="EFF2" s="1316"/>
      <c r="EFG2" s="1316"/>
      <c r="EFH2" s="1316"/>
      <c r="EFI2" s="1316"/>
      <c r="EFJ2" s="1316"/>
      <c r="EFK2" s="1316"/>
      <c r="EFL2" s="1316"/>
      <c r="EFM2" s="1316"/>
      <c r="EFN2" s="1316"/>
      <c r="EFO2" s="1316"/>
      <c r="EFP2" s="1316"/>
      <c r="EFQ2" s="1316"/>
      <c r="EFR2" s="1316"/>
      <c r="EFS2" s="1316"/>
      <c r="EFT2" s="1316"/>
      <c r="EFU2" s="1316"/>
      <c r="EFV2" s="1316"/>
      <c r="EFW2" s="1316"/>
      <c r="EFX2" s="1316"/>
      <c r="EFY2" s="1316"/>
      <c r="EFZ2" s="1316"/>
      <c r="EGA2" s="1316"/>
      <c r="EGB2" s="1316"/>
      <c r="EGC2" s="1316"/>
      <c r="EGD2" s="1316"/>
      <c r="EGE2" s="1316"/>
      <c r="EGF2" s="1316"/>
      <c r="EGG2" s="1316"/>
      <c r="EGH2" s="1316"/>
      <c r="EGI2" s="1316"/>
      <c r="EGJ2" s="1316"/>
      <c r="EGK2" s="1316"/>
      <c r="EGL2" s="1316"/>
      <c r="EGM2" s="1316"/>
      <c r="EGN2" s="1316"/>
      <c r="EGO2" s="1316"/>
      <c r="EGP2" s="1316"/>
      <c r="EGQ2" s="1316"/>
      <c r="EGR2" s="1316"/>
      <c r="EGS2" s="1316"/>
      <c r="EGT2" s="1316"/>
      <c r="EGU2" s="1316"/>
      <c r="EGV2" s="1316"/>
      <c r="EGW2" s="1316"/>
      <c r="EGX2" s="1316"/>
      <c r="EGY2" s="1316"/>
      <c r="EGZ2" s="1316"/>
      <c r="EHA2" s="1316"/>
      <c r="EHB2" s="1316"/>
      <c r="EHC2" s="1316"/>
      <c r="EHD2" s="1316"/>
      <c r="EHE2" s="1316"/>
      <c r="EHF2" s="1316"/>
      <c r="EHG2" s="1316"/>
      <c r="EHH2" s="1316"/>
      <c r="EHI2" s="1316"/>
      <c r="EHJ2" s="1316"/>
      <c r="EHK2" s="1316"/>
      <c r="EHL2" s="1316"/>
      <c r="EHM2" s="1316"/>
      <c r="EHN2" s="1316"/>
      <c r="EHO2" s="1316"/>
      <c r="EHP2" s="1316"/>
      <c r="EHQ2" s="1316"/>
      <c r="EHR2" s="1316"/>
      <c r="EHS2" s="1316"/>
      <c r="EHT2" s="1316"/>
      <c r="EHU2" s="1316"/>
      <c r="EHV2" s="1316"/>
      <c r="EHW2" s="1316"/>
      <c r="EHX2" s="1316"/>
      <c r="EHY2" s="1316"/>
      <c r="EHZ2" s="1316"/>
      <c r="EIA2" s="1316"/>
      <c r="EIB2" s="1316"/>
      <c r="EIC2" s="1316"/>
      <c r="EID2" s="1316"/>
      <c r="EIE2" s="1316"/>
      <c r="EIF2" s="1316"/>
      <c r="EIG2" s="1316"/>
      <c r="EIH2" s="1316"/>
      <c r="EII2" s="1316"/>
      <c r="EIJ2" s="1316"/>
      <c r="EIK2" s="1316"/>
      <c r="EIL2" s="1316"/>
      <c r="EIM2" s="1316"/>
      <c r="EIN2" s="1316"/>
      <c r="EIO2" s="1316"/>
      <c r="EIP2" s="1316"/>
      <c r="EIQ2" s="1316"/>
      <c r="EIR2" s="1316"/>
      <c r="EIS2" s="1316"/>
      <c r="EIT2" s="1316"/>
      <c r="EIU2" s="1316"/>
      <c r="EIV2" s="1316"/>
      <c r="EIW2" s="1316"/>
      <c r="EIX2" s="1316"/>
      <c r="EIY2" s="1316"/>
      <c r="EIZ2" s="1316"/>
      <c r="EJA2" s="1316"/>
      <c r="EJB2" s="1316"/>
      <c r="EJC2" s="1316"/>
      <c r="EJD2" s="1316"/>
      <c r="EJE2" s="1316"/>
      <c r="EJF2" s="1316"/>
      <c r="EJG2" s="1316"/>
      <c r="EJH2" s="1316"/>
      <c r="EJI2" s="1316"/>
      <c r="EJJ2" s="1316"/>
      <c r="EJK2" s="1316"/>
      <c r="EJL2" s="1316"/>
      <c r="EJM2" s="1316"/>
      <c r="EJN2" s="1316"/>
      <c r="EJO2" s="1316"/>
      <c r="EJP2" s="1316"/>
      <c r="EJQ2" s="1316"/>
      <c r="EJR2" s="1316"/>
      <c r="EJS2" s="1316"/>
      <c r="EJT2" s="1316"/>
      <c r="EJU2" s="1316"/>
      <c r="EJV2" s="1316"/>
      <c r="EJW2" s="1316"/>
      <c r="EJX2" s="1316"/>
      <c r="EJY2" s="1316"/>
      <c r="EJZ2" s="1316"/>
      <c r="EKA2" s="1316"/>
      <c r="EKB2" s="1316"/>
      <c r="EKC2" s="1316"/>
      <c r="EKD2" s="1316"/>
      <c r="EKE2" s="1316"/>
      <c r="EKF2" s="1316"/>
      <c r="EKG2" s="1316"/>
      <c r="EKH2" s="1316"/>
      <c r="EKI2" s="1316"/>
      <c r="EKJ2" s="1316"/>
      <c r="EKK2" s="1316"/>
      <c r="EKL2" s="1316"/>
      <c r="EKM2" s="1316"/>
      <c r="EKN2" s="1316"/>
      <c r="EKO2" s="1316"/>
      <c r="EKP2" s="1316"/>
      <c r="EKQ2" s="1316"/>
      <c r="EKR2" s="1316"/>
      <c r="EKS2" s="1316"/>
      <c r="EKT2" s="1316"/>
      <c r="EKU2" s="1316"/>
      <c r="EKV2" s="1316"/>
      <c r="EKW2" s="1316"/>
      <c r="EKX2" s="1316"/>
      <c r="EKY2" s="1316"/>
      <c r="EKZ2" s="1316"/>
      <c r="ELA2" s="1316"/>
      <c r="ELB2" s="1316"/>
      <c r="ELC2" s="1316"/>
      <c r="ELD2" s="1316"/>
      <c r="ELE2" s="1316"/>
      <c r="ELF2" s="1316"/>
      <c r="ELG2" s="1316"/>
      <c r="ELH2" s="1316"/>
      <c r="ELI2" s="1316"/>
      <c r="ELJ2" s="1316"/>
      <c r="ELK2" s="1316"/>
      <c r="ELL2" s="1316"/>
      <c r="ELM2" s="1316"/>
      <c r="ELN2" s="1316"/>
      <c r="ELO2" s="1316"/>
      <c r="ELP2" s="1316"/>
      <c r="ELQ2" s="1316"/>
      <c r="ELR2" s="1316"/>
      <c r="ELS2" s="1316"/>
      <c r="ELT2" s="1316"/>
      <c r="ELU2" s="1316"/>
      <c r="ELV2" s="1316"/>
      <c r="ELW2" s="1316"/>
      <c r="ELX2" s="1316"/>
      <c r="ELY2" s="1316"/>
      <c r="ELZ2" s="1316"/>
      <c r="EMA2" s="1316"/>
      <c r="EMB2" s="1316"/>
      <c r="EMC2" s="1316"/>
      <c r="EMD2" s="1316"/>
      <c r="EME2" s="1316"/>
      <c r="EMF2" s="1316"/>
      <c r="EMG2" s="1316"/>
      <c r="EMH2" s="1316"/>
      <c r="EMI2" s="1316"/>
      <c r="EMJ2" s="1316"/>
      <c r="EMK2" s="1316"/>
      <c r="EML2" s="1316"/>
      <c r="EMM2" s="1316"/>
      <c r="EMN2" s="1316"/>
      <c r="EMO2" s="1316"/>
      <c r="EMP2" s="1316"/>
      <c r="EMQ2" s="1316"/>
      <c r="EMR2" s="1316"/>
      <c r="EMS2" s="1316"/>
      <c r="EMT2" s="1316"/>
      <c r="EMU2" s="1316"/>
      <c r="EMV2" s="1316"/>
      <c r="EMW2" s="1316"/>
      <c r="EMX2" s="1316"/>
      <c r="EMY2" s="1316"/>
      <c r="EMZ2" s="1316"/>
      <c r="ENA2" s="1316"/>
      <c r="ENB2" s="1316"/>
      <c r="ENC2" s="1316"/>
      <c r="END2" s="1316"/>
      <c r="ENE2" s="1316"/>
      <c r="ENF2" s="1316"/>
      <c r="ENG2" s="1316"/>
      <c r="ENH2" s="1316"/>
      <c r="ENI2" s="1316"/>
      <c r="ENJ2" s="1316"/>
      <c r="ENK2" s="1316"/>
      <c r="ENL2" s="1316"/>
      <c r="ENM2" s="1316"/>
      <c r="ENN2" s="1316"/>
      <c r="ENO2" s="1316"/>
      <c r="ENP2" s="1316"/>
      <c r="ENQ2" s="1316"/>
      <c r="ENR2" s="1316"/>
      <c r="ENS2" s="1316"/>
      <c r="ENT2" s="1316"/>
      <c r="ENU2" s="1316"/>
      <c r="ENV2" s="1316"/>
      <c r="ENW2" s="1316"/>
      <c r="ENX2" s="1316"/>
      <c r="ENY2" s="1316"/>
      <c r="ENZ2" s="1316"/>
      <c r="EOA2" s="1316"/>
      <c r="EOB2" s="1316"/>
      <c r="EOC2" s="1316"/>
      <c r="EOD2" s="1316"/>
      <c r="EOE2" s="1316"/>
      <c r="EOF2" s="1316"/>
      <c r="EOG2" s="1316"/>
      <c r="EOH2" s="1316"/>
      <c r="EOI2" s="1316"/>
      <c r="EOJ2" s="1316"/>
      <c r="EOK2" s="1316"/>
      <c r="EOL2" s="1316"/>
      <c r="EOM2" s="1316"/>
      <c r="EON2" s="1316"/>
      <c r="EOO2" s="1316"/>
      <c r="EOP2" s="1316"/>
      <c r="EOQ2" s="1316"/>
      <c r="EOR2" s="1316"/>
      <c r="EOS2" s="1316"/>
      <c r="EOT2" s="1316"/>
      <c r="EOU2" s="1316"/>
      <c r="EOV2" s="1316"/>
      <c r="EOW2" s="1316"/>
      <c r="EOX2" s="1316"/>
      <c r="EOY2" s="1316"/>
      <c r="EOZ2" s="1316"/>
      <c r="EPA2" s="1316"/>
      <c r="EPB2" s="1316"/>
      <c r="EPC2" s="1316"/>
      <c r="EPD2" s="1316"/>
      <c r="EPE2" s="1316"/>
      <c r="EPF2" s="1316"/>
      <c r="EPG2" s="1316"/>
      <c r="EPH2" s="1316"/>
      <c r="EPI2" s="1316"/>
      <c r="EPJ2" s="1316"/>
      <c r="EPK2" s="1316"/>
      <c r="EPL2" s="1316"/>
      <c r="EPM2" s="1316"/>
      <c r="EPN2" s="1316"/>
      <c r="EPO2" s="1316"/>
      <c r="EPP2" s="1316"/>
      <c r="EPQ2" s="1316"/>
      <c r="EPR2" s="1316"/>
      <c r="EPS2" s="1316"/>
      <c r="EPT2" s="1316"/>
      <c r="EPU2" s="1316"/>
      <c r="EPV2" s="1316"/>
      <c r="EPW2" s="1316"/>
      <c r="EPX2" s="1316"/>
      <c r="EPY2" s="1316"/>
      <c r="EPZ2" s="1316"/>
      <c r="EQA2" s="1316"/>
      <c r="EQB2" s="1316"/>
      <c r="EQC2" s="1316"/>
      <c r="EQD2" s="1316"/>
      <c r="EQE2" s="1316"/>
      <c r="EQF2" s="1316"/>
      <c r="EQG2" s="1316"/>
      <c r="EQH2" s="1316"/>
      <c r="EQI2" s="1316"/>
      <c r="EQJ2" s="1316"/>
      <c r="EQK2" s="1316"/>
      <c r="EQL2" s="1316"/>
      <c r="EQM2" s="1316"/>
      <c r="EQN2" s="1316"/>
      <c r="EQO2" s="1316"/>
      <c r="EQP2" s="1316"/>
      <c r="EQQ2" s="1316"/>
      <c r="EQR2" s="1316"/>
      <c r="EQS2" s="1316"/>
      <c r="EQT2" s="1316"/>
      <c r="EQU2" s="1316"/>
      <c r="EQV2" s="1316"/>
      <c r="EQW2" s="1316"/>
      <c r="EQX2" s="1316"/>
      <c r="EQY2" s="1316"/>
      <c r="EQZ2" s="1316"/>
      <c r="ERA2" s="1316"/>
      <c r="ERB2" s="1316"/>
      <c r="ERC2" s="1316"/>
      <c r="ERD2" s="1316"/>
      <c r="ERE2" s="1316"/>
      <c r="ERF2" s="1316"/>
      <c r="ERG2" s="1316"/>
      <c r="ERH2" s="1316"/>
      <c r="ERI2" s="1316"/>
      <c r="ERJ2" s="1316"/>
      <c r="ERK2" s="1316"/>
      <c r="ERL2" s="1316"/>
      <c r="ERM2" s="1316"/>
      <c r="ERN2" s="1316"/>
      <c r="ERO2" s="1316"/>
      <c r="ERP2" s="1316"/>
      <c r="ERQ2" s="1316"/>
      <c r="ERR2" s="1316"/>
      <c r="ERS2" s="1316"/>
      <c r="ERT2" s="1316"/>
      <c r="ERU2" s="1316"/>
      <c r="ERV2" s="1316"/>
      <c r="ERW2" s="1316"/>
      <c r="ERX2" s="1316"/>
      <c r="ERY2" s="1316"/>
      <c r="ERZ2" s="1316"/>
      <c r="ESA2" s="1316"/>
      <c r="ESB2" s="1316"/>
      <c r="ESC2" s="1316"/>
      <c r="ESD2" s="1316"/>
      <c r="ESE2" s="1316"/>
      <c r="ESF2" s="1316"/>
      <c r="ESG2" s="1316"/>
      <c r="ESH2" s="1316"/>
      <c r="ESI2" s="1316"/>
      <c r="ESJ2" s="1316"/>
      <c r="ESK2" s="1316"/>
      <c r="ESL2" s="1316"/>
      <c r="ESM2" s="1316"/>
      <c r="ESN2" s="1316"/>
      <c r="ESO2" s="1316"/>
      <c r="ESP2" s="1316"/>
      <c r="ESQ2" s="1316"/>
      <c r="ESR2" s="1316"/>
      <c r="ESS2" s="1316"/>
      <c r="EST2" s="1316"/>
      <c r="ESU2" s="1316"/>
      <c r="ESV2" s="1316"/>
      <c r="ESW2" s="1316"/>
      <c r="ESX2" s="1316"/>
      <c r="ESY2" s="1316"/>
      <c r="ESZ2" s="1316"/>
      <c r="ETA2" s="1316"/>
      <c r="ETB2" s="1316"/>
      <c r="ETC2" s="1316"/>
      <c r="ETD2" s="1316"/>
      <c r="ETE2" s="1316"/>
      <c r="ETF2" s="1316"/>
      <c r="ETG2" s="1316"/>
      <c r="ETH2" s="1316"/>
      <c r="ETI2" s="1316"/>
      <c r="ETJ2" s="1316"/>
      <c r="ETK2" s="1316"/>
      <c r="ETL2" s="1316"/>
      <c r="ETM2" s="1316"/>
      <c r="ETN2" s="1316"/>
      <c r="ETO2" s="1316"/>
      <c r="ETP2" s="1316"/>
      <c r="ETQ2" s="1316"/>
      <c r="ETR2" s="1316"/>
      <c r="ETS2" s="1316"/>
      <c r="ETT2" s="1316"/>
      <c r="ETU2" s="1316"/>
      <c r="ETV2" s="1316"/>
      <c r="ETW2" s="1316"/>
      <c r="ETX2" s="1316"/>
      <c r="ETY2" s="1316"/>
      <c r="ETZ2" s="1316"/>
      <c r="EUA2" s="1316"/>
      <c r="EUB2" s="1316"/>
      <c r="EUC2" s="1316"/>
      <c r="EUD2" s="1316"/>
      <c r="EUE2" s="1316"/>
      <c r="EUF2" s="1316"/>
      <c r="EUG2" s="1316"/>
      <c r="EUH2" s="1316"/>
      <c r="EUI2" s="1316"/>
      <c r="EUJ2" s="1316"/>
      <c r="EUK2" s="1316"/>
      <c r="EUL2" s="1316"/>
      <c r="EUM2" s="1316"/>
      <c r="EUN2" s="1316"/>
      <c r="EUO2" s="1316"/>
      <c r="EUP2" s="1316"/>
      <c r="EUQ2" s="1316"/>
      <c r="EUR2" s="1316"/>
      <c r="EUS2" s="1316"/>
      <c r="EUT2" s="1316"/>
      <c r="EUU2" s="1316"/>
      <c r="EUV2" s="1316"/>
      <c r="EUW2" s="1316"/>
      <c r="EUX2" s="1316"/>
      <c r="EUY2" s="1316"/>
      <c r="EUZ2" s="1316"/>
      <c r="EVA2" s="1316"/>
      <c r="EVB2" s="1316"/>
      <c r="EVC2" s="1316"/>
      <c r="EVD2" s="1316"/>
      <c r="EVE2" s="1316"/>
      <c r="EVF2" s="1316"/>
      <c r="EVG2" s="1316"/>
      <c r="EVH2" s="1316"/>
      <c r="EVI2" s="1316"/>
      <c r="EVJ2" s="1316"/>
      <c r="EVK2" s="1316"/>
      <c r="EVL2" s="1316"/>
      <c r="EVM2" s="1316"/>
      <c r="EVN2" s="1316"/>
      <c r="EVO2" s="1316"/>
      <c r="EVP2" s="1316"/>
      <c r="EVQ2" s="1316"/>
      <c r="EVR2" s="1316"/>
      <c r="EVS2" s="1316"/>
      <c r="EVT2" s="1316"/>
      <c r="EVU2" s="1316"/>
      <c r="EVV2" s="1316"/>
      <c r="EVW2" s="1316"/>
      <c r="EVX2" s="1316"/>
      <c r="EVY2" s="1316"/>
      <c r="EVZ2" s="1316"/>
      <c r="EWA2" s="1316"/>
      <c r="EWB2" s="1316"/>
      <c r="EWC2" s="1316"/>
      <c r="EWD2" s="1316"/>
      <c r="EWE2" s="1316"/>
      <c r="EWF2" s="1316"/>
      <c r="EWG2" s="1316"/>
      <c r="EWH2" s="1316"/>
      <c r="EWI2" s="1316"/>
      <c r="EWJ2" s="1316"/>
      <c r="EWK2" s="1316"/>
      <c r="EWL2" s="1316"/>
      <c r="EWM2" s="1316"/>
      <c r="EWN2" s="1316"/>
      <c r="EWO2" s="1316"/>
      <c r="EWP2" s="1316"/>
      <c r="EWQ2" s="1316"/>
      <c r="EWR2" s="1316"/>
      <c r="EWS2" s="1316"/>
      <c r="EWT2" s="1316"/>
      <c r="EWU2" s="1316"/>
      <c r="EWV2" s="1316"/>
      <c r="EWW2" s="1316"/>
      <c r="EWX2" s="1316"/>
      <c r="EWY2" s="1316"/>
      <c r="EWZ2" s="1316"/>
      <c r="EXA2" s="1316"/>
      <c r="EXB2" s="1316"/>
      <c r="EXC2" s="1316"/>
      <c r="EXD2" s="1316"/>
      <c r="EXE2" s="1316"/>
      <c r="EXF2" s="1316"/>
      <c r="EXG2" s="1316"/>
      <c r="EXH2" s="1316"/>
      <c r="EXI2" s="1316"/>
      <c r="EXJ2" s="1316"/>
      <c r="EXK2" s="1316"/>
      <c r="EXL2" s="1316"/>
      <c r="EXM2" s="1316"/>
      <c r="EXN2" s="1316"/>
      <c r="EXO2" s="1316"/>
      <c r="EXP2" s="1316"/>
      <c r="EXQ2" s="1316"/>
      <c r="EXR2" s="1316"/>
      <c r="EXS2" s="1316"/>
      <c r="EXT2" s="1316"/>
      <c r="EXU2" s="1316"/>
      <c r="EXV2" s="1316"/>
      <c r="EXW2" s="1316"/>
      <c r="EXX2" s="1316"/>
      <c r="EXY2" s="1316"/>
      <c r="EXZ2" s="1316"/>
      <c r="EYA2" s="1316"/>
      <c r="EYB2" s="1316"/>
      <c r="EYC2" s="1316"/>
      <c r="EYD2" s="1316"/>
      <c r="EYE2" s="1316"/>
      <c r="EYF2" s="1316"/>
      <c r="EYG2" s="1316"/>
      <c r="EYH2" s="1316"/>
      <c r="EYI2" s="1316"/>
      <c r="EYJ2" s="1316"/>
      <c r="EYK2" s="1316"/>
      <c r="EYL2" s="1316"/>
      <c r="EYM2" s="1316"/>
      <c r="EYN2" s="1316"/>
      <c r="EYO2" s="1316"/>
      <c r="EYP2" s="1316"/>
      <c r="EYQ2" s="1316"/>
      <c r="EYR2" s="1316"/>
      <c r="EYS2" s="1316"/>
      <c r="EYT2" s="1316"/>
      <c r="EYU2" s="1316"/>
      <c r="EYV2" s="1316"/>
      <c r="EYW2" s="1316"/>
      <c r="EYX2" s="1316"/>
      <c r="EYY2" s="1316"/>
      <c r="EYZ2" s="1316"/>
      <c r="EZA2" s="1316"/>
      <c r="EZB2" s="1316"/>
      <c r="EZC2" s="1316"/>
      <c r="EZD2" s="1316"/>
      <c r="EZE2" s="1316"/>
      <c r="EZF2" s="1316"/>
      <c r="EZG2" s="1316"/>
      <c r="EZH2" s="1316"/>
      <c r="EZI2" s="1316"/>
      <c r="EZJ2" s="1316"/>
      <c r="EZK2" s="1316"/>
      <c r="EZL2" s="1316"/>
      <c r="EZM2" s="1316"/>
      <c r="EZN2" s="1316"/>
      <c r="EZO2" s="1316"/>
      <c r="EZP2" s="1316"/>
      <c r="EZQ2" s="1316"/>
      <c r="EZR2" s="1316"/>
      <c r="EZS2" s="1316"/>
      <c r="EZT2" s="1316"/>
      <c r="EZU2" s="1316"/>
      <c r="EZV2" s="1316"/>
      <c r="EZW2" s="1316"/>
      <c r="EZX2" s="1316"/>
      <c r="EZY2" s="1316"/>
      <c r="EZZ2" s="1316"/>
      <c r="FAA2" s="1316"/>
      <c r="FAB2" s="1316"/>
      <c r="FAC2" s="1316"/>
      <c r="FAD2" s="1316"/>
      <c r="FAE2" s="1316"/>
      <c r="FAF2" s="1316"/>
      <c r="FAG2" s="1316"/>
      <c r="FAH2" s="1316"/>
      <c r="FAI2" s="1316"/>
      <c r="FAJ2" s="1316"/>
      <c r="FAK2" s="1316"/>
      <c r="FAL2" s="1316"/>
      <c r="FAM2" s="1316"/>
      <c r="FAN2" s="1316"/>
      <c r="FAO2" s="1316"/>
      <c r="FAP2" s="1316"/>
      <c r="FAQ2" s="1316"/>
      <c r="FAR2" s="1316"/>
      <c r="FAS2" s="1316"/>
      <c r="FAT2" s="1316"/>
      <c r="FAU2" s="1316"/>
      <c r="FAV2" s="1316"/>
      <c r="FAW2" s="1316"/>
      <c r="FAX2" s="1316"/>
      <c r="FAY2" s="1316"/>
      <c r="FAZ2" s="1316"/>
      <c r="FBA2" s="1316"/>
      <c r="FBB2" s="1316"/>
      <c r="FBC2" s="1316"/>
      <c r="FBD2" s="1316"/>
      <c r="FBE2" s="1316"/>
      <c r="FBF2" s="1316"/>
      <c r="FBG2" s="1316"/>
      <c r="FBH2" s="1316"/>
      <c r="FBI2" s="1316"/>
      <c r="FBJ2" s="1316"/>
      <c r="FBK2" s="1316"/>
      <c r="FBL2" s="1316"/>
      <c r="FBM2" s="1316"/>
      <c r="FBN2" s="1316"/>
      <c r="FBO2" s="1316"/>
      <c r="FBP2" s="1316"/>
      <c r="FBQ2" s="1316"/>
      <c r="FBR2" s="1316"/>
      <c r="FBS2" s="1316"/>
      <c r="FBT2" s="1316"/>
      <c r="FBU2" s="1316"/>
      <c r="FBV2" s="1316"/>
      <c r="FBW2" s="1316"/>
      <c r="FBX2" s="1316"/>
      <c r="FBY2" s="1316"/>
      <c r="FBZ2" s="1316"/>
      <c r="FCA2" s="1316"/>
      <c r="FCB2" s="1316"/>
      <c r="FCC2" s="1316"/>
      <c r="FCD2" s="1316"/>
      <c r="FCE2" s="1316"/>
      <c r="FCF2" s="1316"/>
      <c r="FCG2" s="1316"/>
      <c r="FCH2" s="1316"/>
      <c r="FCI2" s="1316"/>
      <c r="FCJ2" s="1316"/>
      <c r="FCK2" s="1316"/>
      <c r="FCL2" s="1316"/>
      <c r="FCM2" s="1316"/>
      <c r="FCN2" s="1316"/>
      <c r="FCO2" s="1316"/>
      <c r="FCP2" s="1316"/>
      <c r="FCQ2" s="1316"/>
      <c r="FCR2" s="1316"/>
      <c r="FCS2" s="1316"/>
      <c r="FCT2" s="1316"/>
      <c r="FCU2" s="1316"/>
      <c r="FCV2" s="1316"/>
      <c r="FCW2" s="1316"/>
      <c r="FCX2" s="1316"/>
      <c r="FCY2" s="1316"/>
      <c r="FCZ2" s="1316"/>
      <c r="FDA2" s="1316"/>
      <c r="FDB2" s="1316"/>
      <c r="FDC2" s="1316"/>
      <c r="FDD2" s="1316"/>
      <c r="FDE2" s="1316"/>
      <c r="FDF2" s="1316"/>
      <c r="FDG2" s="1316"/>
      <c r="FDH2" s="1316"/>
      <c r="FDI2" s="1316"/>
      <c r="FDJ2" s="1316"/>
      <c r="FDK2" s="1316"/>
      <c r="FDL2" s="1316"/>
      <c r="FDM2" s="1316"/>
      <c r="FDN2" s="1316"/>
      <c r="FDO2" s="1316"/>
      <c r="FDP2" s="1316"/>
      <c r="FDQ2" s="1316"/>
      <c r="FDR2" s="1316"/>
      <c r="FDS2" s="1316"/>
      <c r="FDT2" s="1316"/>
      <c r="FDU2" s="1316"/>
      <c r="FDV2" s="1316"/>
      <c r="FDW2" s="1316"/>
      <c r="FDX2" s="1316"/>
      <c r="FDY2" s="1316"/>
      <c r="FDZ2" s="1316"/>
      <c r="FEA2" s="1316"/>
      <c r="FEB2" s="1316"/>
      <c r="FEC2" s="1316"/>
      <c r="FED2" s="1316"/>
      <c r="FEE2" s="1316"/>
      <c r="FEF2" s="1316"/>
      <c r="FEG2" s="1316"/>
      <c r="FEH2" s="1316"/>
      <c r="FEI2" s="1316"/>
      <c r="FEJ2" s="1316"/>
      <c r="FEK2" s="1316"/>
      <c r="FEL2" s="1316"/>
      <c r="FEM2" s="1316"/>
      <c r="FEN2" s="1316"/>
      <c r="FEO2" s="1316"/>
      <c r="FEP2" s="1316"/>
      <c r="FEQ2" s="1316"/>
      <c r="FER2" s="1316"/>
      <c r="FES2" s="1316"/>
      <c r="FET2" s="1316"/>
      <c r="FEU2" s="1316"/>
      <c r="FEV2" s="1316"/>
      <c r="FEW2" s="1316"/>
      <c r="FEX2" s="1316"/>
      <c r="FEY2" s="1316"/>
      <c r="FEZ2" s="1316"/>
      <c r="FFA2" s="1316"/>
      <c r="FFB2" s="1316"/>
      <c r="FFC2" s="1316"/>
      <c r="FFD2" s="1316"/>
      <c r="FFE2" s="1316"/>
      <c r="FFF2" s="1316"/>
      <c r="FFG2" s="1316"/>
      <c r="FFH2" s="1316"/>
      <c r="FFI2" s="1316"/>
      <c r="FFJ2" s="1316"/>
      <c r="FFK2" s="1316"/>
      <c r="FFL2" s="1316"/>
      <c r="FFM2" s="1316"/>
      <c r="FFN2" s="1316"/>
      <c r="FFO2" s="1316"/>
      <c r="FFP2" s="1316"/>
      <c r="FFQ2" s="1316"/>
      <c r="FFR2" s="1316"/>
      <c r="FFS2" s="1316"/>
      <c r="FFT2" s="1316"/>
      <c r="FFU2" s="1316"/>
      <c r="FFV2" s="1316"/>
      <c r="FFW2" s="1316"/>
      <c r="FFX2" s="1316"/>
      <c r="FFY2" s="1316"/>
      <c r="FFZ2" s="1316"/>
      <c r="FGA2" s="1316"/>
      <c r="FGB2" s="1316"/>
      <c r="FGC2" s="1316"/>
      <c r="FGD2" s="1316"/>
      <c r="FGE2" s="1316"/>
      <c r="FGF2" s="1316"/>
      <c r="FGG2" s="1316"/>
      <c r="FGH2" s="1316"/>
      <c r="FGI2" s="1316"/>
      <c r="FGJ2" s="1316"/>
      <c r="FGK2" s="1316"/>
      <c r="FGL2" s="1316"/>
      <c r="FGM2" s="1316"/>
      <c r="FGN2" s="1316"/>
      <c r="FGO2" s="1316"/>
      <c r="FGP2" s="1316"/>
      <c r="FGQ2" s="1316"/>
      <c r="FGR2" s="1316"/>
      <c r="FGS2" s="1316"/>
      <c r="FGT2" s="1316"/>
      <c r="FGU2" s="1316"/>
      <c r="FGV2" s="1316"/>
      <c r="FGW2" s="1316"/>
      <c r="FGX2" s="1316"/>
      <c r="FGY2" s="1316"/>
      <c r="FGZ2" s="1316"/>
      <c r="FHA2" s="1316"/>
      <c r="FHB2" s="1316"/>
      <c r="FHC2" s="1316"/>
      <c r="FHD2" s="1316"/>
      <c r="FHE2" s="1316"/>
      <c r="FHF2" s="1316"/>
      <c r="FHG2" s="1316"/>
      <c r="FHH2" s="1316"/>
      <c r="FHI2" s="1316"/>
      <c r="FHJ2" s="1316"/>
      <c r="FHK2" s="1316"/>
      <c r="FHL2" s="1316"/>
      <c r="FHM2" s="1316"/>
      <c r="FHN2" s="1316"/>
      <c r="FHO2" s="1316"/>
      <c r="FHP2" s="1316"/>
      <c r="FHQ2" s="1316"/>
      <c r="FHR2" s="1316"/>
      <c r="FHS2" s="1316"/>
      <c r="FHT2" s="1316"/>
      <c r="FHU2" s="1316"/>
      <c r="FHV2" s="1316"/>
      <c r="FHW2" s="1316"/>
      <c r="FHX2" s="1316"/>
      <c r="FHY2" s="1316"/>
      <c r="FHZ2" s="1316"/>
      <c r="FIA2" s="1316"/>
      <c r="FIB2" s="1316"/>
      <c r="FIC2" s="1316"/>
      <c r="FID2" s="1316"/>
      <c r="FIE2" s="1316"/>
      <c r="FIF2" s="1316"/>
      <c r="FIG2" s="1316"/>
      <c r="FIH2" s="1316"/>
      <c r="FII2" s="1316"/>
      <c r="FIJ2" s="1316"/>
      <c r="FIK2" s="1316"/>
      <c r="FIL2" s="1316"/>
      <c r="FIM2" s="1316"/>
      <c r="FIN2" s="1316"/>
      <c r="FIO2" s="1316"/>
      <c r="FIP2" s="1316"/>
      <c r="FIQ2" s="1316"/>
      <c r="FIR2" s="1316"/>
      <c r="FIS2" s="1316"/>
      <c r="FIT2" s="1316"/>
      <c r="FIU2" s="1316"/>
      <c r="FIV2" s="1316"/>
      <c r="FIW2" s="1316"/>
      <c r="FIX2" s="1316"/>
      <c r="FIY2" s="1316"/>
      <c r="FIZ2" s="1316"/>
      <c r="FJA2" s="1316"/>
      <c r="FJB2" s="1316"/>
      <c r="FJC2" s="1316"/>
      <c r="FJD2" s="1316"/>
      <c r="FJE2" s="1316"/>
      <c r="FJF2" s="1316"/>
      <c r="FJG2" s="1316"/>
      <c r="FJH2" s="1316"/>
      <c r="FJI2" s="1316"/>
      <c r="FJJ2" s="1316"/>
      <c r="FJK2" s="1316"/>
      <c r="FJL2" s="1316"/>
      <c r="FJM2" s="1316"/>
      <c r="FJN2" s="1316"/>
      <c r="FJO2" s="1316"/>
      <c r="FJP2" s="1316"/>
      <c r="FJQ2" s="1316"/>
      <c r="FJR2" s="1316"/>
      <c r="FJS2" s="1316"/>
      <c r="FJT2" s="1316"/>
      <c r="FJU2" s="1316"/>
      <c r="FJV2" s="1316"/>
      <c r="FJW2" s="1316"/>
      <c r="FJX2" s="1316"/>
      <c r="FJY2" s="1316"/>
      <c r="FJZ2" s="1316"/>
      <c r="FKA2" s="1316"/>
      <c r="FKB2" s="1316"/>
      <c r="FKC2" s="1316"/>
      <c r="FKD2" s="1316"/>
      <c r="FKE2" s="1316"/>
      <c r="FKF2" s="1316"/>
      <c r="FKG2" s="1316"/>
      <c r="FKH2" s="1316"/>
      <c r="FKI2" s="1316"/>
      <c r="FKJ2" s="1316"/>
      <c r="FKK2" s="1316"/>
      <c r="FKL2" s="1316"/>
      <c r="FKM2" s="1316"/>
      <c r="FKN2" s="1316"/>
      <c r="FKO2" s="1316"/>
      <c r="FKP2" s="1316"/>
      <c r="FKQ2" s="1316"/>
      <c r="FKR2" s="1316"/>
      <c r="FKS2" s="1316"/>
      <c r="FKT2" s="1316"/>
      <c r="FKU2" s="1316"/>
      <c r="FKV2" s="1316"/>
      <c r="FKW2" s="1316"/>
      <c r="FKX2" s="1316"/>
      <c r="FKY2" s="1316"/>
      <c r="FKZ2" s="1316"/>
      <c r="FLA2" s="1316"/>
      <c r="FLB2" s="1316"/>
      <c r="FLC2" s="1316"/>
      <c r="FLD2" s="1316"/>
      <c r="FLE2" s="1316"/>
      <c r="FLF2" s="1316"/>
      <c r="FLG2" s="1316"/>
      <c r="FLH2" s="1316"/>
      <c r="FLI2" s="1316"/>
      <c r="FLJ2" s="1316"/>
      <c r="FLK2" s="1316"/>
      <c r="FLL2" s="1316"/>
      <c r="FLM2" s="1316"/>
      <c r="FLN2" s="1316"/>
      <c r="FLO2" s="1316"/>
      <c r="FLP2" s="1316"/>
      <c r="FLQ2" s="1316"/>
      <c r="FLR2" s="1316"/>
      <c r="FLS2" s="1316"/>
      <c r="FLT2" s="1316"/>
      <c r="FLU2" s="1316"/>
      <c r="FLV2" s="1316"/>
      <c r="FLW2" s="1316"/>
      <c r="FLX2" s="1316"/>
      <c r="FLY2" s="1316"/>
      <c r="FLZ2" s="1316"/>
      <c r="FMA2" s="1316"/>
      <c r="FMB2" s="1316"/>
      <c r="FMC2" s="1316"/>
      <c r="FMD2" s="1316"/>
      <c r="FME2" s="1316"/>
      <c r="FMF2" s="1316"/>
      <c r="FMG2" s="1316"/>
      <c r="FMH2" s="1316"/>
      <c r="FMI2" s="1316"/>
      <c r="FMJ2" s="1316"/>
      <c r="FMK2" s="1316"/>
      <c r="FML2" s="1316"/>
      <c r="FMM2" s="1316"/>
      <c r="FMN2" s="1316"/>
      <c r="FMO2" s="1316"/>
      <c r="FMP2" s="1316"/>
      <c r="FMQ2" s="1316"/>
      <c r="FMR2" s="1316"/>
      <c r="FMS2" s="1316"/>
      <c r="FMT2" s="1316"/>
      <c r="FMU2" s="1316"/>
      <c r="FMV2" s="1316"/>
      <c r="FMW2" s="1316"/>
      <c r="FMX2" s="1316"/>
      <c r="FMY2" s="1316"/>
      <c r="FMZ2" s="1316"/>
      <c r="FNA2" s="1316"/>
      <c r="FNB2" s="1316"/>
      <c r="FNC2" s="1316"/>
      <c r="FND2" s="1316"/>
      <c r="FNE2" s="1316"/>
      <c r="FNF2" s="1316"/>
    </row>
    <row r="3" spans="1:4426" ht="20.25">
      <c r="B3" s="84"/>
      <c r="C3" s="83"/>
      <c r="D3" s="83"/>
      <c r="E3" s="83"/>
      <c r="F3" s="83"/>
      <c r="G3" s="83"/>
      <c r="H3" s="83"/>
      <c r="I3" s="83"/>
      <c r="J3" s="83"/>
      <c r="K3" s="1302"/>
      <c r="L3" s="1316"/>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1316"/>
      <c r="AO3" s="1316"/>
      <c r="AP3" s="1316"/>
      <c r="AQ3" s="1316"/>
      <c r="AR3" s="1316"/>
      <c r="AS3" s="1316"/>
      <c r="AT3" s="1316"/>
      <c r="AU3" s="1316"/>
      <c r="AV3" s="1316"/>
      <c r="AW3" s="1316"/>
      <c r="AX3" s="1316"/>
      <c r="AY3" s="1316"/>
      <c r="AZ3" s="1316"/>
      <c r="BA3" s="1316"/>
      <c r="BB3" s="1316"/>
      <c r="BC3" s="1316"/>
      <c r="BD3" s="1316"/>
      <c r="BE3" s="1316"/>
      <c r="BF3" s="1316"/>
      <c r="BG3" s="1316"/>
      <c r="BH3" s="1316"/>
      <c r="BI3" s="1316"/>
      <c r="BJ3" s="1316"/>
      <c r="BK3" s="1316"/>
      <c r="BL3" s="1316"/>
      <c r="BM3" s="1316"/>
      <c r="BN3" s="1316"/>
      <c r="BO3" s="1316"/>
      <c r="BP3" s="1316"/>
      <c r="BQ3" s="1316"/>
      <c r="BR3" s="1316"/>
      <c r="BS3" s="1316"/>
      <c r="BT3" s="1316"/>
      <c r="BU3" s="1316"/>
      <c r="BV3" s="1316"/>
      <c r="BW3" s="1316"/>
      <c r="BX3" s="1316"/>
      <c r="BY3" s="1316"/>
      <c r="BZ3" s="1316"/>
      <c r="CA3" s="1316"/>
      <c r="CB3" s="1316"/>
      <c r="CC3" s="1316"/>
      <c r="CD3" s="1316"/>
      <c r="CE3" s="1316"/>
      <c r="CF3" s="1316"/>
      <c r="CG3" s="1316"/>
      <c r="CH3" s="1316"/>
      <c r="CI3" s="1316"/>
      <c r="CJ3" s="1316"/>
      <c r="CK3" s="1316"/>
      <c r="CL3" s="1316"/>
      <c r="CM3" s="1316"/>
      <c r="CN3" s="1316"/>
      <c r="CO3" s="1316"/>
      <c r="CP3" s="1316"/>
      <c r="CQ3" s="1316"/>
      <c r="CR3" s="1316"/>
      <c r="CS3" s="1316"/>
      <c r="CT3" s="1316"/>
      <c r="CU3" s="1316"/>
      <c r="CV3" s="1316"/>
      <c r="CW3" s="1316"/>
      <c r="CX3" s="1316"/>
      <c r="CY3" s="1316"/>
      <c r="CZ3" s="1316"/>
      <c r="DA3" s="1316"/>
      <c r="DB3" s="1316"/>
      <c r="DC3" s="1316"/>
      <c r="DD3" s="1316"/>
      <c r="DE3" s="1316"/>
      <c r="DF3" s="1316"/>
      <c r="DG3" s="1316"/>
      <c r="DH3" s="1316"/>
      <c r="DI3" s="1316"/>
      <c r="DJ3" s="1316"/>
      <c r="DK3" s="1316"/>
      <c r="DL3" s="1316"/>
      <c r="DM3" s="1316"/>
      <c r="DN3" s="1316"/>
      <c r="DO3" s="1316"/>
      <c r="DP3" s="1316"/>
      <c r="DQ3" s="1316"/>
      <c r="DR3" s="1316"/>
      <c r="DS3" s="1316"/>
      <c r="DT3" s="1316"/>
      <c r="DU3" s="1316"/>
      <c r="DV3" s="1316"/>
      <c r="DW3" s="1316"/>
      <c r="DX3" s="1316"/>
      <c r="DY3" s="1316"/>
      <c r="DZ3" s="1316"/>
      <c r="EA3" s="1316"/>
      <c r="EB3" s="1316"/>
      <c r="EC3" s="1316"/>
      <c r="ED3" s="1316"/>
      <c r="EE3" s="1316"/>
      <c r="EF3" s="1316"/>
      <c r="EG3" s="1316"/>
      <c r="EH3" s="1316"/>
      <c r="EI3" s="1316"/>
      <c r="EJ3" s="1316"/>
      <c r="EK3" s="1316"/>
      <c r="EL3" s="1316"/>
      <c r="EM3" s="1316"/>
      <c r="EN3" s="1316"/>
      <c r="EO3" s="1316"/>
      <c r="EP3" s="1316"/>
      <c r="EQ3" s="1316"/>
      <c r="ER3" s="1316"/>
      <c r="ES3" s="1316"/>
      <c r="ET3" s="1316"/>
      <c r="EU3" s="1316"/>
      <c r="EV3" s="1316"/>
      <c r="EW3" s="1316"/>
      <c r="EX3" s="1316"/>
      <c r="EY3" s="1316"/>
      <c r="EZ3" s="1316"/>
      <c r="FA3" s="1316"/>
      <c r="FB3" s="1316"/>
      <c r="FC3" s="1316"/>
      <c r="FD3" s="1316"/>
      <c r="FE3" s="1316"/>
      <c r="FF3" s="1316"/>
      <c r="FG3" s="1316"/>
      <c r="FH3" s="1316"/>
      <c r="FI3" s="1316"/>
      <c r="FJ3" s="1316"/>
      <c r="FK3" s="1316"/>
      <c r="FL3" s="1316"/>
      <c r="FM3" s="1316"/>
      <c r="FN3" s="1316"/>
      <c r="FO3" s="1316"/>
      <c r="FP3" s="1316"/>
      <c r="FQ3" s="1316"/>
      <c r="FR3" s="1316"/>
      <c r="FS3" s="1316"/>
      <c r="FT3" s="1316"/>
      <c r="FU3" s="1316"/>
      <c r="FV3" s="1316"/>
      <c r="FW3" s="1316"/>
      <c r="FX3" s="1316"/>
      <c r="FY3" s="1316"/>
      <c r="FZ3" s="1316"/>
      <c r="GA3" s="1316"/>
      <c r="GB3" s="1316"/>
      <c r="GC3" s="1316"/>
      <c r="GD3" s="1316"/>
      <c r="GE3" s="1316"/>
      <c r="GF3" s="1316"/>
      <c r="GG3" s="1316"/>
      <c r="GH3" s="1316"/>
      <c r="GI3" s="1316"/>
      <c r="GJ3" s="1316"/>
      <c r="GK3" s="1316"/>
      <c r="GL3" s="1316"/>
      <c r="GM3" s="1316"/>
      <c r="GN3" s="1316"/>
      <c r="GO3" s="1316"/>
      <c r="GP3" s="1316"/>
      <c r="GQ3" s="1316"/>
      <c r="GR3" s="1316"/>
      <c r="GS3" s="1316"/>
      <c r="GT3" s="1316"/>
      <c r="GU3" s="1316"/>
      <c r="GV3" s="1316"/>
      <c r="GW3" s="1316"/>
      <c r="GX3" s="1316"/>
      <c r="GY3" s="1316"/>
      <c r="GZ3" s="1316"/>
      <c r="HA3" s="1316"/>
      <c r="HB3" s="1316"/>
      <c r="HC3" s="1316"/>
      <c r="HD3" s="1316"/>
      <c r="HE3" s="1316"/>
      <c r="HF3" s="1316"/>
      <c r="HG3" s="1316"/>
      <c r="HH3" s="1316"/>
      <c r="HI3" s="1316"/>
      <c r="HJ3" s="1316"/>
      <c r="HK3" s="1316"/>
      <c r="HL3" s="1316"/>
      <c r="HM3" s="1316"/>
      <c r="HN3" s="1316"/>
      <c r="HO3" s="1316"/>
      <c r="HP3" s="1316"/>
      <c r="HQ3" s="1316"/>
      <c r="HR3" s="1316"/>
      <c r="HS3" s="1316"/>
      <c r="HT3" s="1316"/>
      <c r="HU3" s="1316"/>
      <c r="HV3" s="1316"/>
      <c r="HW3" s="1316"/>
      <c r="HX3" s="1316"/>
      <c r="HY3" s="1316"/>
      <c r="HZ3" s="1316"/>
      <c r="IA3" s="1316"/>
      <c r="IB3" s="1316"/>
      <c r="IC3" s="1316"/>
      <c r="ID3" s="1316"/>
      <c r="IE3" s="1316"/>
      <c r="IF3" s="1316"/>
      <c r="IG3" s="1316"/>
      <c r="IH3" s="1316"/>
      <c r="II3" s="1316"/>
      <c r="IJ3" s="1316"/>
      <c r="IK3" s="1316"/>
      <c r="IL3" s="1316"/>
      <c r="IM3" s="1316"/>
      <c r="IN3" s="1316"/>
      <c r="IO3" s="1316"/>
      <c r="IP3" s="1316"/>
      <c r="IQ3" s="1316"/>
      <c r="IR3" s="1316"/>
      <c r="IS3" s="1316"/>
      <c r="IT3" s="1316"/>
      <c r="IU3" s="1316"/>
      <c r="IV3" s="1316"/>
      <c r="IW3" s="1316"/>
      <c r="IX3" s="1316"/>
      <c r="IY3" s="1316"/>
      <c r="IZ3" s="1316"/>
      <c r="JA3" s="1316"/>
      <c r="JB3" s="1316"/>
      <c r="JC3" s="1316"/>
      <c r="JD3" s="1316"/>
      <c r="JE3" s="1316"/>
      <c r="JF3" s="1316"/>
      <c r="JG3" s="1316"/>
      <c r="JH3" s="1316"/>
      <c r="JI3" s="1316"/>
      <c r="JJ3" s="1316"/>
      <c r="JK3" s="1316"/>
      <c r="JL3" s="1316"/>
      <c r="JM3" s="1316"/>
      <c r="JN3" s="1316"/>
      <c r="JO3" s="1316"/>
      <c r="JP3" s="1316"/>
      <c r="JQ3" s="1316"/>
      <c r="JR3" s="1316"/>
      <c r="JS3" s="1316"/>
      <c r="JT3" s="1316"/>
      <c r="JU3" s="1316"/>
      <c r="JV3" s="1316"/>
      <c r="JW3" s="1316"/>
      <c r="JX3" s="1316"/>
      <c r="JY3" s="1316"/>
      <c r="JZ3" s="1316"/>
      <c r="KA3" s="1316"/>
      <c r="KB3" s="1316"/>
      <c r="KC3" s="1316"/>
      <c r="KD3" s="1316"/>
      <c r="KE3" s="1316"/>
      <c r="KF3" s="1316"/>
      <c r="KG3" s="1316"/>
      <c r="KH3" s="1316"/>
      <c r="KI3" s="1316"/>
      <c r="KJ3" s="1316"/>
      <c r="KK3" s="1316"/>
      <c r="KL3" s="1316"/>
      <c r="KM3" s="1316"/>
      <c r="KN3" s="1316"/>
      <c r="KO3" s="1316"/>
      <c r="KP3" s="1316"/>
      <c r="KQ3" s="1316"/>
      <c r="KR3" s="1316"/>
      <c r="KS3" s="1316"/>
      <c r="KT3" s="1316"/>
      <c r="KU3" s="1316"/>
      <c r="KV3" s="1316"/>
      <c r="KW3" s="1316"/>
      <c r="KX3" s="1316"/>
      <c r="KY3" s="1316"/>
      <c r="KZ3" s="1316"/>
      <c r="LA3" s="1316"/>
      <c r="LB3" s="1316"/>
      <c r="LC3" s="1316"/>
      <c r="LD3" s="1316"/>
      <c r="LE3" s="1316"/>
      <c r="LF3" s="1316"/>
      <c r="LG3" s="1316"/>
      <c r="LH3" s="1316"/>
      <c r="LI3" s="1316"/>
      <c r="LJ3" s="1316"/>
      <c r="LK3" s="1316"/>
      <c r="LL3" s="1316"/>
      <c r="LM3" s="1316"/>
      <c r="LN3" s="1316"/>
      <c r="LO3" s="1316"/>
      <c r="LP3" s="1316"/>
      <c r="LQ3" s="1316"/>
      <c r="LR3" s="1316"/>
      <c r="LS3" s="1316"/>
      <c r="LT3" s="1316"/>
      <c r="LU3" s="1316"/>
      <c r="LV3" s="1316"/>
      <c r="LW3" s="1316"/>
      <c r="LX3" s="1316"/>
      <c r="LY3" s="1316"/>
      <c r="LZ3" s="1316"/>
      <c r="MA3" s="1316"/>
      <c r="MB3" s="1316"/>
      <c r="MC3" s="1316"/>
      <c r="MD3" s="1316"/>
      <c r="ME3" s="1316"/>
      <c r="MF3" s="1316"/>
      <c r="MG3" s="1316"/>
      <c r="MH3" s="1316"/>
      <c r="MI3" s="1316"/>
      <c r="MJ3" s="1316"/>
      <c r="MK3" s="1316"/>
      <c r="ML3" s="1316"/>
      <c r="MM3" s="1316"/>
      <c r="MN3" s="1316"/>
      <c r="MO3" s="1316"/>
      <c r="MP3" s="1316"/>
      <c r="MQ3" s="1316"/>
      <c r="MR3" s="1316"/>
      <c r="MS3" s="1316"/>
      <c r="MT3" s="1316"/>
      <c r="MU3" s="1316"/>
      <c r="MV3" s="1316"/>
      <c r="MW3" s="1316"/>
      <c r="MX3" s="1316"/>
      <c r="MY3" s="1316"/>
      <c r="MZ3" s="1316"/>
      <c r="NA3" s="1316"/>
      <c r="NB3" s="1316"/>
      <c r="NC3" s="1316"/>
      <c r="ND3" s="1316"/>
      <c r="NE3" s="1316"/>
      <c r="NF3" s="1316"/>
      <c r="NG3" s="1316"/>
      <c r="NH3" s="1316"/>
      <c r="NI3" s="1316"/>
      <c r="NJ3" s="1316"/>
      <c r="NK3" s="1316"/>
      <c r="NL3" s="1316"/>
      <c r="NM3" s="1316"/>
      <c r="NN3" s="1316"/>
      <c r="NO3" s="1316"/>
      <c r="NP3" s="1316"/>
      <c r="NQ3" s="1316"/>
      <c r="NR3" s="1316"/>
      <c r="NS3" s="1316"/>
      <c r="NT3" s="1316"/>
      <c r="NU3" s="1316"/>
      <c r="NV3" s="1316"/>
      <c r="NW3" s="1316"/>
      <c r="NX3" s="1316"/>
      <c r="NY3" s="1316"/>
      <c r="NZ3" s="1316"/>
      <c r="OA3" s="1316"/>
      <c r="OB3" s="1316"/>
      <c r="OC3" s="1316"/>
      <c r="OD3" s="1316"/>
      <c r="OE3" s="1316"/>
      <c r="OF3" s="1316"/>
      <c r="OG3" s="1316"/>
      <c r="OH3" s="1316"/>
      <c r="OI3" s="1316"/>
      <c r="OJ3" s="1316"/>
      <c r="OK3" s="1316"/>
      <c r="OL3" s="1316"/>
      <c r="OM3" s="1316"/>
      <c r="ON3" s="1316"/>
      <c r="OO3" s="1316"/>
      <c r="OP3" s="1316"/>
      <c r="OQ3" s="1316"/>
      <c r="OR3" s="1316"/>
      <c r="OS3" s="1316"/>
      <c r="OT3" s="1316"/>
      <c r="OU3" s="1316"/>
      <c r="OV3" s="1316"/>
      <c r="OW3" s="1316"/>
      <c r="OX3" s="1316"/>
      <c r="OY3" s="1316"/>
      <c r="OZ3" s="1316"/>
      <c r="PA3" s="1316"/>
      <c r="PB3" s="1316"/>
      <c r="PC3" s="1316"/>
      <c r="PD3" s="1316"/>
      <c r="PE3" s="1316"/>
      <c r="PF3" s="1316"/>
      <c r="PG3" s="1316"/>
      <c r="PH3" s="1316"/>
      <c r="PI3" s="1316"/>
      <c r="PJ3" s="1316"/>
      <c r="PK3" s="1316"/>
      <c r="PL3" s="1316"/>
      <c r="PM3" s="1316"/>
      <c r="PN3" s="1316"/>
      <c r="PO3" s="1316"/>
      <c r="PP3" s="1316"/>
      <c r="PQ3" s="1316"/>
      <c r="PR3" s="1316"/>
      <c r="PS3" s="1316"/>
      <c r="PT3" s="1316"/>
      <c r="PU3" s="1316"/>
      <c r="PV3" s="1316"/>
      <c r="PW3" s="1316"/>
      <c r="PX3" s="1316"/>
      <c r="PY3" s="1316"/>
      <c r="PZ3" s="1316"/>
      <c r="QA3" s="1316"/>
      <c r="QB3" s="1316"/>
      <c r="QC3" s="1316"/>
      <c r="QD3" s="1316"/>
      <c r="QE3" s="1316"/>
      <c r="QF3" s="1316"/>
      <c r="QG3" s="1316"/>
      <c r="QH3" s="1316"/>
      <c r="QI3" s="1316"/>
      <c r="QJ3" s="1316"/>
      <c r="QK3" s="1316"/>
      <c r="QL3" s="1316"/>
      <c r="QM3" s="1316"/>
      <c r="QN3" s="1316"/>
      <c r="QO3" s="1316"/>
      <c r="QP3" s="1316"/>
      <c r="QQ3" s="1316"/>
      <c r="QR3" s="1316"/>
      <c r="QS3" s="1316"/>
      <c r="QT3" s="1316"/>
      <c r="QU3" s="1316"/>
      <c r="QV3" s="1316"/>
      <c r="QW3" s="1316"/>
      <c r="QX3" s="1316"/>
      <c r="QY3" s="1316"/>
      <c r="QZ3" s="1316"/>
      <c r="RA3" s="1316"/>
      <c r="RB3" s="1316"/>
      <c r="RC3" s="1316"/>
      <c r="RD3" s="1316"/>
      <c r="RE3" s="1316"/>
      <c r="RF3" s="1316"/>
      <c r="RG3" s="1316"/>
      <c r="RH3" s="1316"/>
      <c r="RI3" s="1316"/>
      <c r="RJ3" s="1316"/>
      <c r="RK3" s="1316"/>
      <c r="RL3" s="1316"/>
      <c r="RM3" s="1316"/>
      <c r="RN3" s="1316"/>
      <c r="RO3" s="1316"/>
      <c r="RP3" s="1316"/>
      <c r="RQ3" s="1316"/>
      <c r="RR3" s="1316"/>
      <c r="RS3" s="1316"/>
      <c r="RT3" s="1316"/>
      <c r="RU3" s="1316"/>
      <c r="RV3" s="1316"/>
      <c r="RW3" s="1316"/>
      <c r="RX3" s="1316"/>
      <c r="RY3" s="1316"/>
      <c r="RZ3" s="1316"/>
      <c r="SA3" s="1316"/>
      <c r="SB3" s="1316"/>
      <c r="SC3" s="1316"/>
      <c r="SD3" s="1316"/>
      <c r="SE3" s="1316"/>
      <c r="SF3" s="1316"/>
      <c r="SG3" s="1316"/>
      <c r="SH3" s="1316"/>
      <c r="SI3" s="1316"/>
      <c r="SJ3" s="1316"/>
      <c r="SK3" s="1316"/>
      <c r="SL3" s="1316"/>
      <c r="SM3" s="1316"/>
      <c r="SN3" s="1316"/>
      <c r="SO3" s="1316"/>
      <c r="SP3" s="1316"/>
      <c r="SQ3" s="1316"/>
      <c r="SR3" s="1316"/>
      <c r="SS3" s="1316"/>
      <c r="ST3" s="1316"/>
      <c r="SU3" s="1316"/>
      <c r="SV3" s="1316"/>
      <c r="SW3" s="1316"/>
      <c r="SX3" s="1316"/>
      <c r="SY3" s="1316"/>
      <c r="SZ3" s="1316"/>
      <c r="TA3" s="1316"/>
      <c r="TB3" s="1316"/>
      <c r="TC3" s="1316"/>
      <c r="TD3" s="1316"/>
      <c r="TE3" s="1316"/>
      <c r="TF3" s="1316"/>
      <c r="TG3" s="1316"/>
      <c r="TH3" s="1316"/>
      <c r="TI3" s="1316"/>
      <c r="TJ3" s="1316"/>
      <c r="TK3" s="1316"/>
      <c r="TL3" s="1316"/>
      <c r="TM3" s="1316"/>
      <c r="TN3" s="1316"/>
      <c r="TO3" s="1316"/>
      <c r="TP3" s="1316"/>
      <c r="TQ3" s="1316"/>
      <c r="TR3" s="1316"/>
      <c r="TS3" s="1316"/>
      <c r="TT3" s="1316"/>
      <c r="TU3" s="1316"/>
      <c r="TV3" s="1316"/>
      <c r="TW3" s="1316"/>
      <c r="TX3" s="1316"/>
      <c r="TY3" s="1316"/>
      <c r="TZ3" s="1316"/>
      <c r="UA3" s="1316"/>
      <c r="UB3" s="1316"/>
      <c r="UC3" s="1316"/>
      <c r="UD3" s="1316"/>
      <c r="UE3" s="1316"/>
      <c r="UF3" s="1316"/>
      <c r="UG3" s="1316"/>
      <c r="UH3" s="1316"/>
      <c r="UI3" s="1316"/>
      <c r="UJ3" s="1316"/>
      <c r="UK3" s="1316"/>
      <c r="UL3" s="1316"/>
      <c r="UM3" s="1316"/>
      <c r="UN3" s="1316"/>
      <c r="UO3" s="1316"/>
      <c r="UP3" s="1316"/>
      <c r="UQ3" s="1316"/>
      <c r="UR3" s="1316"/>
      <c r="US3" s="1316"/>
      <c r="UT3" s="1316"/>
      <c r="UU3" s="1316"/>
      <c r="UV3" s="1316"/>
      <c r="UW3" s="1316"/>
      <c r="UX3" s="1316"/>
      <c r="UY3" s="1316"/>
      <c r="UZ3" s="1316"/>
      <c r="VA3" s="1316"/>
      <c r="VB3" s="1316"/>
      <c r="VC3" s="1316"/>
      <c r="VD3" s="1316"/>
      <c r="VE3" s="1316"/>
      <c r="VF3" s="1316"/>
      <c r="VG3" s="1316"/>
      <c r="VH3" s="1316"/>
      <c r="VI3" s="1316"/>
      <c r="VJ3" s="1316"/>
      <c r="VK3" s="1316"/>
      <c r="VL3" s="1316"/>
      <c r="VM3" s="1316"/>
      <c r="VN3" s="1316"/>
      <c r="VO3" s="1316"/>
      <c r="VP3" s="1316"/>
      <c r="VQ3" s="1316"/>
      <c r="VR3" s="1316"/>
      <c r="VS3" s="1316"/>
      <c r="VT3" s="1316"/>
      <c r="VU3" s="1316"/>
      <c r="VV3" s="1316"/>
      <c r="VW3" s="1316"/>
      <c r="VX3" s="1316"/>
      <c r="VY3" s="1316"/>
      <c r="VZ3" s="1316"/>
      <c r="WA3" s="1316"/>
      <c r="WB3" s="1316"/>
      <c r="WC3" s="1316"/>
      <c r="WD3" s="1316"/>
      <c r="WE3" s="1316"/>
      <c r="WF3" s="1316"/>
      <c r="WG3" s="1316"/>
      <c r="WH3" s="1316"/>
      <c r="WI3" s="1316"/>
      <c r="WJ3" s="1316"/>
      <c r="WK3" s="1316"/>
      <c r="WL3" s="1316"/>
      <c r="WM3" s="1316"/>
      <c r="WN3" s="1316"/>
      <c r="WO3" s="1316"/>
      <c r="WP3" s="1316"/>
      <c r="WQ3" s="1316"/>
      <c r="WR3" s="1316"/>
      <c r="WS3" s="1316"/>
      <c r="WT3" s="1316"/>
      <c r="WU3" s="1316"/>
      <c r="WV3" s="1316"/>
      <c r="WW3" s="1316"/>
      <c r="WX3" s="1316"/>
      <c r="WY3" s="1316"/>
      <c r="WZ3" s="1316"/>
      <c r="XA3" s="1316"/>
      <c r="XB3" s="1316"/>
      <c r="XC3" s="1316"/>
      <c r="XD3" s="1316"/>
      <c r="XE3" s="1316"/>
      <c r="XF3" s="1316"/>
      <c r="XG3" s="1316"/>
      <c r="XH3" s="1316"/>
      <c r="XI3" s="1316"/>
      <c r="XJ3" s="1316"/>
      <c r="XK3" s="1316"/>
      <c r="XL3" s="1316"/>
      <c r="XM3" s="1316"/>
      <c r="XN3" s="1316"/>
      <c r="XO3" s="1316"/>
      <c r="XP3" s="1316"/>
      <c r="XQ3" s="1316"/>
      <c r="XR3" s="1316"/>
      <c r="XS3" s="1316"/>
      <c r="XT3" s="1316"/>
      <c r="XU3" s="1316"/>
      <c r="XV3" s="1316"/>
      <c r="XW3" s="1316"/>
      <c r="XX3" s="1316"/>
      <c r="XY3" s="1316"/>
      <c r="XZ3" s="1316"/>
      <c r="YA3" s="1316"/>
      <c r="YB3" s="1316"/>
      <c r="YC3" s="1316"/>
      <c r="YD3" s="1316"/>
      <c r="YE3" s="1316"/>
      <c r="YF3" s="1316"/>
      <c r="YG3" s="1316"/>
      <c r="YH3" s="1316"/>
      <c r="YI3" s="1316"/>
      <c r="YJ3" s="1316"/>
      <c r="YK3" s="1316"/>
      <c r="YL3" s="1316"/>
      <c r="YM3" s="1316"/>
      <c r="YN3" s="1316"/>
      <c r="YO3" s="1316"/>
      <c r="YP3" s="1316"/>
      <c r="YQ3" s="1316"/>
      <c r="YR3" s="1316"/>
      <c r="YS3" s="1316"/>
      <c r="YT3" s="1316"/>
      <c r="YU3" s="1316"/>
      <c r="YV3" s="1316"/>
      <c r="YW3" s="1316"/>
      <c r="YX3" s="1316"/>
      <c r="YY3" s="1316"/>
      <c r="YZ3" s="1316"/>
      <c r="ZA3" s="1316"/>
      <c r="ZB3" s="1316"/>
      <c r="ZC3" s="1316"/>
      <c r="ZD3" s="1316"/>
      <c r="ZE3" s="1316"/>
      <c r="ZF3" s="1316"/>
      <c r="ZG3" s="1316"/>
      <c r="ZH3" s="1316"/>
      <c r="ZI3" s="1316"/>
      <c r="ZJ3" s="1316"/>
      <c r="ZK3" s="1316"/>
      <c r="ZL3" s="1316"/>
      <c r="ZM3" s="1316"/>
      <c r="ZN3" s="1316"/>
      <c r="ZO3" s="1316"/>
      <c r="ZP3" s="1316"/>
      <c r="ZQ3" s="1316"/>
      <c r="ZR3" s="1316"/>
      <c r="ZS3" s="1316"/>
      <c r="ZT3" s="1316"/>
      <c r="ZU3" s="1316"/>
      <c r="ZV3" s="1316"/>
      <c r="ZW3" s="1316"/>
      <c r="ZX3" s="1316"/>
      <c r="ZY3" s="1316"/>
      <c r="ZZ3" s="1316"/>
      <c r="AAA3" s="1316"/>
      <c r="AAB3" s="1316"/>
      <c r="AAC3" s="1316"/>
      <c r="AAD3" s="1316"/>
      <c r="AAE3" s="1316"/>
      <c r="AAF3" s="1316"/>
      <c r="AAG3" s="1316"/>
      <c r="AAH3" s="1316"/>
      <c r="AAI3" s="1316"/>
      <c r="AAJ3" s="1316"/>
      <c r="AAK3" s="1316"/>
      <c r="AAL3" s="1316"/>
      <c r="AAM3" s="1316"/>
      <c r="AAN3" s="1316"/>
      <c r="AAO3" s="1316"/>
      <c r="AAP3" s="1316"/>
      <c r="AAQ3" s="1316"/>
      <c r="AAR3" s="1316"/>
      <c r="AAS3" s="1316"/>
      <c r="AAT3" s="1316"/>
      <c r="AAU3" s="1316"/>
      <c r="AAV3" s="1316"/>
      <c r="AAW3" s="1316"/>
      <c r="AAX3" s="1316"/>
      <c r="AAY3" s="1316"/>
      <c r="AAZ3" s="1316"/>
      <c r="ABA3" s="1316"/>
      <c r="ABB3" s="1316"/>
      <c r="ABC3" s="1316"/>
      <c r="ABD3" s="1316"/>
      <c r="ABE3" s="1316"/>
      <c r="ABF3" s="1316"/>
      <c r="ABG3" s="1316"/>
      <c r="ABH3" s="1316"/>
      <c r="ABI3" s="1316"/>
      <c r="ABJ3" s="1316"/>
      <c r="ABK3" s="1316"/>
      <c r="ABL3" s="1316"/>
      <c r="ABM3" s="1316"/>
      <c r="ABN3" s="1316"/>
      <c r="ABO3" s="1316"/>
      <c r="ABP3" s="1316"/>
      <c r="ABQ3" s="1316"/>
      <c r="ABR3" s="1316"/>
      <c r="ABS3" s="1316"/>
      <c r="ABT3" s="1316"/>
      <c r="ABU3" s="1316"/>
      <c r="ABV3" s="1316"/>
      <c r="ABW3" s="1316"/>
      <c r="ABX3" s="1316"/>
      <c r="ABY3" s="1316"/>
      <c r="ABZ3" s="1316"/>
      <c r="ACA3" s="1316"/>
      <c r="ACB3" s="1316"/>
      <c r="ACC3" s="1316"/>
      <c r="ACD3" s="1316"/>
      <c r="ACE3" s="1316"/>
      <c r="ACF3" s="1316"/>
      <c r="ACG3" s="1316"/>
      <c r="ACH3" s="1316"/>
      <c r="ACI3" s="1316"/>
      <c r="ACJ3" s="1316"/>
      <c r="ACK3" s="1316"/>
      <c r="ACL3" s="1316"/>
      <c r="ACM3" s="1316"/>
      <c r="ACN3" s="1316"/>
      <c r="ACO3" s="1316"/>
      <c r="ACP3" s="1316"/>
      <c r="ACQ3" s="1316"/>
      <c r="ACR3" s="1316"/>
      <c r="ACS3" s="1316"/>
      <c r="ACT3" s="1316"/>
      <c r="ACU3" s="1316"/>
      <c r="ACV3" s="1316"/>
      <c r="ACW3" s="1316"/>
      <c r="ACX3" s="1316"/>
      <c r="ACY3" s="1316"/>
      <c r="ACZ3" s="1316"/>
      <c r="ADA3" s="1316"/>
      <c r="ADB3" s="1316"/>
      <c r="ADC3" s="1316"/>
      <c r="ADD3" s="1316"/>
      <c r="ADE3" s="1316"/>
      <c r="ADF3" s="1316"/>
      <c r="ADG3" s="1316"/>
      <c r="ADH3" s="1316"/>
      <c r="ADI3" s="1316"/>
      <c r="ADJ3" s="1316"/>
      <c r="ADK3" s="1316"/>
      <c r="ADL3" s="1316"/>
      <c r="ADM3" s="1316"/>
      <c r="ADN3" s="1316"/>
      <c r="ADO3" s="1316"/>
      <c r="ADP3" s="1316"/>
      <c r="ADQ3" s="1316"/>
      <c r="ADR3" s="1316"/>
      <c r="ADS3" s="1316"/>
      <c r="ADT3" s="1316"/>
      <c r="ADU3" s="1316"/>
      <c r="ADV3" s="1316"/>
      <c r="ADW3" s="1316"/>
      <c r="ADX3" s="1316"/>
      <c r="ADY3" s="1316"/>
      <c r="ADZ3" s="1316"/>
      <c r="AEA3" s="1316"/>
      <c r="AEB3" s="1316"/>
      <c r="AEC3" s="1316"/>
      <c r="AED3" s="1316"/>
      <c r="AEE3" s="1316"/>
      <c r="AEF3" s="1316"/>
      <c r="AEG3" s="1316"/>
      <c r="AEH3" s="1316"/>
      <c r="AEI3" s="1316"/>
      <c r="AEJ3" s="1316"/>
      <c r="AEK3" s="1316"/>
      <c r="AEL3" s="1316"/>
      <c r="AEM3" s="1316"/>
      <c r="AEN3" s="1316"/>
      <c r="AEO3" s="1316"/>
      <c r="AEP3" s="1316"/>
      <c r="AEQ3" s="1316"/>
      <c r="AER3" s="1316"/>
      <c r="AES3" s="1316"/>
      <c r="AET3" s="1316"/>
      <c r="AEU3" s="1316"/>
      <c r="AEV3" s="1316"/>
      <c r="AEW3" s="1316"/>
      <c r="AEX3" s="1316"/>
      <c r="AEY3" s="1316"/>
      <c r="AEZ3" s="1316"/>
      <c r="AFA3" s="1316"/>
      <c r="AFB3" s="1316"/>
      <c r="AFC3" s="1316"/>
      <c r="AFD3" s="1316"/>
      <c r="AFE3" s="1316"/>
      <c r="AFF3" s="1316"/>
      <c r="AFG3" s="1316"/>
      <c r="AFH3" s="1316"/>
      <c r="AFI3" s="1316"/>
      <c r="AFJ3" s="1316"/>
      <c r="AFK3" s="1316"/>
      <c r="AFL3" s="1316"/>
      <c r="AFM3" s="1316"/>
      <c r="AFN3" s="1316"/>
      <c r="AFO3" s="1316"/>
      <c r="AFP3" s="1316"/>
      <c r="AFQ3" s="1316"/>
      <c r="AFR3" s="1316"/>
      <c r="AFS3" s="1316"/>
      <c r="AFT3" s="1316"/>
      <c r="AFU3" s="1316"/>
      <c r="AFV3" s="1316"/>
      <c r="AFW3" s="1316"/>
      <c r="AFX3" s="1316"/>
      <c r="AFY3" s="1316"/>
      <c r="AFZ3" s="1316"/>
      <c r="AGA3" s="1316"/>
      <c r="AGB3" s="1316"/>
      <c r="AGC3" s="1316"/>
      <c r="AGD3" s="1316"/>
      <c r="AGE3" s="1316"/>
      <c r="AGF3" s="1316"/>
      <c r="AGG3" s="1316"/>
      <c r="AGH3" s="1316"/>
      <c r="AGI3" s="1316"/>
      <c r="AGJ3" s="1316"/>
      <c r="AGK3" s="1316"/>
      <c r="AGL3" s="1316"/>
      <c r="AGM3" s="1316"/>
      <c r="AGN3" s="1316"/>
      <c r="AGO3" s="1316"/>
      <c r="AGP3" s="1316"/>
      <c r="AGQ3" s="1316"/>
      <c r="AGR3" s="1316"/>
      <c r="AGS3" s="1316"/>
      <c r="AGT3" s="1316"/>
      <c r="AGU3" s="1316"/>
      <c r="AGV3" s="1316"/>
      <c r="AGW3" s="1316"/>
      <c r="AGX3" s="1316"/>
      <c r="AGY3" s="1316"/>
      <c r="AGZ3" s="1316"/>
      <c r="AHA3" s="1316"/>
      <c r="AHB3" s="1316"/>
      <c r="AHC3" s="1316"/>
      <c r="AHD3" s="1316"/>
      <c r="AHE3" s="1316"/>
      <c r="AHF3" s="1316"/>
      <c r="AHG3" s="1316"/>
      <c r="AHH3" s="1316"/>
      <c r="AHI3" s="1316"/>
      <c r="AHJ3" s="1316"/>
      <c r="AHK3" s="1316"/>
      <c r="AHL3" s="1316"/>
      <c r="AHM3" s="1316"/>
      <c r="AHN3" s="1316"/>
      <c r="AHO3" s="1316"/>
      <c r="AHP3" s="1316"/>
      <c r="AHQ3" s="1316"/>
      <c r="AHR3" s="1316"/>
      <c r="AHS3" s="1316"/>
      <c r="AHT3" s="1316"/>
      <c r="AHU3" s="1316"/>
      <c r="AHV3" s="1316"/>
      <c r="AHW3" s="1316"/>
      <c r="AHX3" s="1316"/>
      <c r="AHY3" s="1316"/>
      <c r="AHZ3" s="1316"/>
      <c r="AIA3" s="1316"/>
      <c r="AIB3" s="1316"/>
      <c r="AIC3" s="1316"/>
      <c r="AID3" s="1316"/>
      <c r="AIE3" s="1316"/>
      <c r="AIF3" s="1316"/>
      <c r="AIG3" s="1316"/>
      <c r="AIH3" s="1316"/>
      <c r="AII3" s="1316"/>
      <c r="AIJ3" s="1316"/>
      <c r="AIK3" s="1316"/>
      <c r="AIL3" s="1316"/>
      <c r="AIM3" s="1316"/>
      <c r="AIN3" s="1316"/>
      <c r="AIO3" s="1316"/>
      <c r="AIP3" s="1316"/>
      <c r="AIQ3" s="1316"/>
      <c r="AIR3" s="1316"/>
      <c r="AIS3" s="1316"/>
      <c r="AIT3" s="1316"/>
      <c r="AIU3" s="1316"/>
      <c r="AIV3" s="1316"/>
      <c r="AIW3" s="1316"/>
      <c r="AIX3" s="1316"/>
      <c r="AIY3" s="1316"/>
      <c r="AIZ3" s="1316"/>
      <c r="AJA3" s="1316"/>
      <c r="AJB3" s="1316"/>
      <c r="AJC3" s="1316"/>
      <c r="AJD3" s="1316"/>
      <c r="AJE3" s="1316"/>
      <c r="AJF3" s="1316"/>
      <c r="AJG3" s="1316"/>
      <c r="AJH3" s="1316"/>
      <c r="AJI3" s="1316"/>
      <c r="AJJ3" s="1316"/>
      <c r="AJK3" s="1316"/>
      <c r="AJL3" s="1316"/>
      <c r="AJM3" s="1316"/>
      <c r="AJN3" s="1316"/>
      <c r="AJO3" s="1316"/>
      <c r="AJP3" s="1316"/>
      <c r="AJQ3" s="1316"/>
      <c r="AJR3" s="1316"/>
      <c r="AJS3" s="1316"/>
      <c r="AJT3" s="1316"/>
      <c r="AJU3" s="1316"/>
      <c r="AJV3" s="1316"/>
      <c r="AJW3" s="1316"/>
      <c r="AJX3" s="1316"/>
      <c r="AJY3" s="1316"/>
      <c r="AJZ3" s="1316"/>
      <c r="AKA3" s="1316"/>
      <c r="AKB3" s="1316"/>
      <c r="AKC3" s="1316"/>
      <c r="AKD3" s="1316"/>
      <c r="AKE3" s="1316"/>
      <c r="AKF3" s="1316"/>
      <c r="AKG3" s="1316"/>
      <c r="AKH3" s="1316"/>
      <c r="AKI3" s="1316"/>
      <c r="AKJ3" s="1316"/>
      <c r="AKK3" s="1316"/>
      <c r="AKL3" s="1316"/>
      <c r="AKM3" s="1316"/>
      <c r="AKN3" s="1316"/>
      <c r="AKO3" s="1316"/>
      <c r="AKP3" s="1316"/>
      <c r="AKQ3" s="1316"/>
      <c r="AKR3" s="1316"/>
      <c r="AKS3" s="1316"/>
      <c r="AKT3" s="1316"/>
      <c r="AKU3" s="1316"/>
      <c r="AKV3" s="1316"/>
      <c r="AKW3" s="1316"/>
      <c r="AKX3" s="1316"/>
      <c r="AKY3" s="1316"/>
      <c r="AKZ3" s="1316"/>
      <c r="ALA3" s="1316"/>
      <c r="ALB3" s="1316"/>
      <c r="ALC3" s="1316"/>
      <c r="ALD3" s="1316"/>
      <c r="ALE3" s="1316"/>
      <c r="ALF3" s="1316"/>
      <c r="ALG3" s="1316"/>
      <c r="ALH3" s="1316"/>
      <c r="ALI3" s="1316"/>
      <c r="ALJ3" s="1316"/>
      <c r="ALK3" s="1316"/>
      <c r="ALL3" s="1316"/>
      <c r="ALM3" s="1316"/>
      <c r="ALN3" s="1316"/>
      <c r="ALO3" s="1316"/>
      <c r="ALP3" s="1316"/>
      <c r="ALQ3" s="1316"/>
      <c r="ALR3" s="1316"/>
      <c r="ALS3" s="1316"/>
      <c r="ALT3" s="1316"/>
      <c r="ALU3" s="1316"/>
      <c r="ALV3" s="1316"/>
      <c r="ALW3" s="1316"/>
      <c r="ALX3" s="1316"/>
      <c r="ALY3" s="1316"/>
      <c r="ALZ3" s="1316"/>
      <c r="AMA3" s="1316"/>
      <c r="AMB3" s="1316"/>
      <c r="AMC3" s="1316"/>
      <c r="AMD3" s="1316"/>
      <c r="AME3" s="1316"/>
      <c r="AMF3" s="1316"/>
      <c r="AMG3" s="1316"/>
      <c r="AMH3" s="1316"/>
      <c r="AMI3" s="1316"/>
      <c r="AMJ3" s="1316"/>
      <c r="AMK3" s="1316"/>
      <c r="AML3" s="1316"/>
      <c r="AMM3" s="1316"/>
      <c r="AMN3" s="1316"/>
      <c r="AMO3" s="1316"/>
      <c r="AMP3" s="1316"/>
      <c r="AMQ3" s="1316"/>
      <c r="AMR3" s="1316"/>
      <c r="AMS3" s="1316"/>
      <c r="AMT3" s="1316"/>
      <c r="AMU3" s="1316"/>
      <c r="AMV3" s="1316"/>
      <c r="AMW3" s="1316"/>
      <c r="AMX3" s="1316"/>
      <c r="AMY3" s="1316"/>
      <c r="AMZ3" s="1316"/>
      <c r="ANA3" s="1316"/>
      <c r="ANB3" s="1316"/>
      <c r="ANC3" s="1316"/>
      <c r="AND3" s="1316"/>
      <c r="ANE3" s="1316"/>
      <c r="ANF3" s="1316"/>
      <c r="ANG3" s="1316"/>
      <c r="ANH3" s="1316"/>
      <c r="ANI3" s="1316"/>
      <c r="ANJ3" s="1316"/>
      <c r="ANK3" s="1316"/>
      <c r="ANL3" s="1316"/>
      <c r="ANM3" s="1316"/>
      <c r="ANN3" s="1316"/>
      <c r="ANO3" s="1316"/>
      <c r="ANP3" s="1316"/>
      <c r="ANQ3" s="1316"/>
      <c r="ANR3" s="1316"/>
      <c r="ANS3" s="1316"/>
      <c r="ANT3" s="1316"/>
      <c r="ANU3" s="1316"/>
      <c r="ANV3" s="1316"/>
      <c r="ANW3" s="1316"/>
      <c r="ANX3" s="1316"/>
      <c r="ANY3" s="1316"/>
      <c r="ANZ3" s="1316"/>
      <c r="AOA3" s="1316"/>
      <c r="AOB3" s="1316"/>
      <c r="AOC3" s="1316"/>
      <c r="AOD3" s="1316"/>
      <c r="AOE3" s="1316"/>
      <c r="AOF3" s="1316"/>
      <c r="AOG3" s="1316"/>
      <c r="AOH3" s="1316"/>
      <c r="AOI3" s="1316"/>
      <c r="AOJ3" s="1316"/>
      <c r="AOK3" s="1316"/>
      <c r="AOL3" s="1316"/>
      <c r="AOM3" s="1316"/>
      <c r="AON3" s="1316"/>
      <c r="AOO3" s="1316"/>
      <c r="AOP3" s="1316"/>
      <c r="AOQ3" s="1316"/>
      <c r="AOR3" s="1316"/>
      <c r="AOS3" s="1316"/>
      <c r="AOT3" s="1316"/>
      <c r="AOU3" s="1316"/>
      <c r="AOV3" s="1316"/>
      <c r="AOW3" s="1316"/>
      <c r="AOX3" s="1316"/>
      <c r="AOY3" s="1316"/>
      <c r="AOZ3" s="1316"/>
      <c r="APA3" s="1316"/>
      <c r="APB3" s="1316"/>
      <c r="APC3" s="1316"/>
      <c r="APD3" s="1316"/>
      <c r="APE3" s="1316"/>
      <c r="APF3" s="1316"/>
      <c r="APG3" s="1316"/>
      <c r="APH3" s="1316"/>
      <c r="API3" s="1316"/>
      <c r="APJ3" s="1316"/>
      <c r="APK3" s="1316"/>
      <c r="APL3" s="1316"/>
      <c r="APM3" s="1316"/>
      <c r="APN3" s="1316"/>
      <c r="APO3" s="1316"/>
      <c r="APP3" s="1316"/>
      <c r="APQ3" s="1316"/>
      <c r="APR3" s="1316"/>
      <c r="APS3" s="1316"/>
      <c r="APT3" s="1316"/>
      <c r="APU3" s="1316"/>
      <c r="APV3" s="1316"/>
      <c r="APW3" s="1316"/>
      <c r="APX3" s="1316"/>
      <c r="APY3" s="1316"/>
      <c r="APZ3" s="1316"/>
      <c r="AQA3" s="1316"/>
      <c r="AQB3" s="1316"/>
      <c r="AQC3" s="1316"/>
      <c r="AQD3" s="1316"/>
      <c r="AQE3" s="1316"/>
      <c r="AQF3" s="1316"/>
      <c r="AQG3" s="1316"/>
      <c r="AQH3" s="1316"/>
      <c r="AQI3" s="1316"/>
      <c r="AQJ3" s="1316"/>
      <c r="AQK3" s="1316"/>
      <c r="AQL3" s="1316"/>
      <c r="AQM3" s="1316"/>
      <c r="AQN3" s="1316"/>
      <c r="AQO3" s="1316"/>
      <c r="AQP3" s="1316"/>
      <c r="AQQ3" s="1316"/>
      <c r="AQR3" s="1316"/>
      <c r="AQS3" s="1316"/>
      <c r="AQT3" s="1316"/>
      <c r="AQU3" s="1316"/>
      <c r="AQV3" s="1316"/>
      <c r="AQW3" s="1316"/>
      <c r="AQX3" s="1316"/>
      <c r="AQY3" s="1316"/>
      <c r="AQZ3" s="1316"/>
      <c r="ARA3" s="1316"/>
      <c r="ARB3" s="1316"/>
      <c r="ARC3" s="1316"/>
      <c r="ARD3" s="1316"/>
      <c r="ARE3" s="1316"/>
      <c r="ARF3" s="1316"/>
      <c r="ARG3" s="1316"/>
      <c r="ARH3" s="1316"/>
      <c r="ARI3" s="1316"/>
      <c r="ARJ3" s="1316"/>
      <c r="ARK3" s="1316"/>
      <c r="ARL3" s="1316"/>
      <c r="ARM3" s="1316"/>
      <c r="ARN3" s="1316"/>
      <c r="ARO3" s="1316"/>
      <c r="ARP3" s="1316"/>
      <c r="ARQ3" s="1316"/>
      <c r="ARR3" s="1316"/>
      <c r="ARS3" s="1316"/>
      <c r="ART3" s="1316"/>
      <c r="ARU3" s="1316"/>
      <c r="ARV3" s="1316"/>
      <c r="ARW3" s="1316"/>
      <c r="ARX3" s="1316"/>
      <c r="ARY3" s="1316"/>
      <c r="ARZ3" s="1316"/>
      <c r="ASA3" s="1316"/>
      <c r="ASB3" s="1316"/>
      <c r="ASC3" s="1316"/>
      <c r="ASD3" s="1316"/>
      <c r="ASE3" s="1316"/>
      <c r="ASF3" s="1316"/>
      <c r="ASG3" s="1316"/>
      <c r="ASH3" s="1316"/>
      <c r="ASI3" s="1316"/>
      <c r="ASJ3" s="1316"/>
      <c r="ASK3" s="1316"/>
      <c r="ASL3" s="1316"/>
      <c r="ASM3" s="1316"/>
      <c r="ASN3" s="1316"/>
      <c r="ASO3" s="1316"/>
      <c r="ASP3" s="1316"/>
      <c r="ASQ3" s="1316"/>
      <c r="ASR3" s="1316"/>
      <c r="ASS3" s="1316"/>
      <c r="AST3" s="1316"/>
      <c r="ASU3" s="1316"/>
      <c r="ASV3" s="1316"/>
      <c r="ASW3" s="1316"/>
      <c r="ASX3" s="1316"/>
      <c r="ASY3" s="1316"/>
      <c r="ASZ3" s="1316"/>
      <c r="ATA3" s="1316"/>
      <c r="ATB3" s="1316"/>
      <c r="ATC3" s="1316"/>
      <c r="ATD3" s="1316"/>
      <c r="ATE3" s="1316"/>
      <c r="ATF3" s="1316"/>
      <c r="ATG3" s="1316"/>
      <c r="ATH3" s="1316"/>
      <c r="ATI3" s="1316"/>
      <c r="ATJ3" s="1316"/>
      <c r="ATK3" s="1316"/>
      <c r="ATL3" s="1316"/>
      <c r="ATM3" s="1316"/>
      <c r="ATN3" s="1316"/>
      <c r="ATO3" s="1316"/>
      <c r="ATP3" s="1316"/>
      <c r="ATQ3" s="1316"/>
      <c r="ATR3" s="1316"/>
      <c r="ATS3" s="1316"/>
      <c r="ATT3" s="1316"/>
      <c r="ATU3" s="1316"/>
      <c r="ATV3" s="1316"/>
      <c r="ATW3" s="1316"/>
      <c r="ATX3" s="1316"/>
      <c r="ATY3" s="1316"/>
      <c r="ATZ3" s="1316"/>
      <c r="AUA3" s="1316"/>
      <c r="AUB3" s="1316"/>
      <c r="AUC3" s="1316"/>
      <c r="AUD3" s="1316"/>
      <c r="AUE3" s="1316"/>
      <c r="AUF3" s="1316"/>
      <c r="AUG3" s="1316"/>
      <c r="AUH3" s="1316"/>
      <c r="AUI3" s="1316"/>
      <c r="AUJ3" s="1316"/>
      <c r="AUK3" s="1316"/>
      <c r="AUL3" s="1316"/>
      <c r="AUM3" s="1316"/>
      <c r="AUN3" s="1316"/>
      <c r="AUO3" s="1316"/>
      <c r="AUP3" s="1316"/>
      <c r="AUQ3" s="1316"/>
      <c r="AUR3" s="1316"/>
      <c r="AUS3" s="1316"/>
      <c r="AUT3" s="1316"/>
      <c r="AUU3" s="1316"/>
      <c r="AUV3" s="1316"/>
      <c r="AUW3" s="1316"/>
      <c r="AUX3" s="1316"/>
      <c r="AUY3" s="1316"/>
      <c r="AUZ3" s="1316"/>
      <c r="AVA3" s="1316"/>
      <c r="AVB3" s="1316"/>
      <c r="AVC3" s="1316"/>
      <c r="AVD3" s="1316"/>
      <c r="AVE3" s="1316"/>
      <c r="AVF3" s="1316"/>
      <c r="AVG3" s="1316"/>
      <c r="AVH3" s="1316"/>
      <c r="AVI3" s="1316"/>
      <c r="AVJ3" s="1316"/>
      <c r="AVK3" s="1316"/>
      <c r="AVL3" s="1316"/>
      <c r="AVM3" s="1316"/>
      <c r="AVN3" s="1316"/>
      <c r="AVO3" s="1316"/>
      <c r="AVP3" s="1316"/>
      <c r="AVQ3" s="1316"/>
      <c r="AVR3" s="1316"/>
      <c r="AVS3" s="1316"/>
      <c r="AVT3" s="1316"/>
      <c r="AVU3" s="1316"/>
      <c r="AVV3" s="1316"/>
      <c r="AVW3" s="1316"/>
      <c r="AVX3" s="1316"/>
      <c r="AVY3" s="1316"/>
      <c r="AVZ3" s="1316"/>
      <c r="AWA3" s="1316"/>
      <c r="AWB3" s="1316"/>
      <c r="AWC3" s="1316"/>
      <c r="AWD3" s="1316"/>
      <c r="AWE3" s="1316"/>
      <c r="AWF3" s="1316"/>
      <c r="AWG3" s="1316"/>
      <c r="AWH3" s="1316"/>
      <c r="AWI3" s="1316"/>
      <c r="AWJ3" s="1316"/>
      <c r="AWK3" s="1316"/>
      <c r="AWL3" s="1316"/>
      <c r="AWM3" s="1316"/>
      <c r="AWN3" s="1316"/>
      <c r="AWO3" s="1316"/>
      <c r="AWP3" s="1316"/>
      <c r="AWQ3" s="1316"/>
      <c r="AWR3" s="1316"/>
      <c r="AWS3" s="1316"/>
      <c r="AWT3" s="1316"/>
      <c r="AWU3" s="1316"/>
      <c r="AWV3" s="1316"/>
      <c r="AWW3" s="1316"/>
      <c r="AWX3" s="1316"/>
      <c r="AWY3" s="1316"/>
      <c r="AWZ3" s="1316"/>
      <c r="AXA3" s="1316"/>
      <c r="AXB3" s="1316"/>
      <c r="AXC3" s="1316"/>
      <c r="AXD3" s="1316"/>
      <c r="AXE3" s="1316"/>
      <c r="AXF3" s="1316"/>
      <c r="AXG3" s="1316"/>
      <c r="AXH3" s="1316"/>
      <c r="AXI3" s="1316"/>
      <c r="AXJ3" s="1316"/>
      <c r="AXK3" s="1316"/>
      <c r="AXL3" s="1316"/>
      <c r="AXM3" s="1316"/>
      <c r="AXN3" s="1316"/>
      <c r="AXO3" s="1316"/>
      <c r="AXP3" s="1316"/>
      <c r="AXQ3" s="1316"/>
      <c r="AXR3" s="1316"/>
      <c r="AXS3" s="1316"/>
      <c r="AXT3" s="1316"/>
      <c r="AXU3" s="1316"/>
      <c r="AXV3" s="1316"/>
      <c r="AXW3" s="1316"/>
      <c r="AXX3" s="1316"/>
      <c r="AXY3" s="1316"/>
      <c r="AXZ3" s="1316"/>
      <c r="AYA3" s="1316"/>
      <c r="AYB3" s="1316"/>
      <c r="AYC3" s="1316"/>
      <c r="AYD3" s="1316"/>
      <c r="AYE3" s="1316"/>
      <c r="AYF3" s="1316"/>
      <c r="AYG3" s="1316"/>
      <c r="AYH3" s="1316"/>
      <c r="AYI3" s="1316"/>
      <c r="AYJ3" s="1316"/>
      <c r="AYK3" s="1316"/>
      <c r="AYL3" s="1316"/>
      <c r="AYM3" s="1316"/>
      <c r="AYN3" s="1316"/>
      <c r="AYO3" s="1316"/>
      <c r="AYP3" s="1316"/>
      <c r="AYQ3" s="1316"/>
      <c r="AYR3" s="1316"/>
      <c r="AYS3" s="1316"/>
      <c r="AYT3" s="1316"/>
      <c r="AYU3" s="1316"/>
      <c r="AYV3" s="1316"/>
      <c r="AYW3" s="1316"/>
      <c r="AYX3" s="1316"/>
      <c r="AYY3" s="1316"/>
      <c r="AYZ3" s="1316"/>
      <c r="AZA3" s="1316"/>
      <c r="AZB3" s="1316"/>
      <c r="AZC3" s="1316"/>
      <c r="AZD3" s="1316"/>
      <c r="AZE3" s="1316"/>
      <c r="AZF3" s="1316"/>
      <c r="AZG3" s="1316"/>
      <c r="AZH3" s="1316"/>
      <c r="AZI3" s="1316"/>
      <c r="AZJ3" s="1316"/>
      <c r="AZK3" s="1316"/>
      <c r="AZL3" s="1316"/>
      <c r="AZM3" s="1316"/>
      <c r="AZN3" s="1316"/>
      <c r="AZO3" s="1316"/>
      <c r="AZP3" s="1316"/>
      <c r="AZQ3" s="1316"/>
      <c r="AZR3" s="1316"/>
      <c r="AZS3" s="1316"/>
      <c r="AZT3" s="1316"/>
      <c r="AZU3" s="1316"/>
      <c r="AZV3" s="1316"/>
      <c r="AZW3" s="1316"/>
      <c r="AZX3" s="1316"/>
      <c r="AZY3" s="1316"/>
      <c r="AZZ3" s="1316"/>
      <c r="BAA3" s="1316"/>
      <c r="BAB3" s="1316"/>
      <c r="BAC3" s="1316"/>
      <c r="BAD3" s="1316"/>
      <c r="BAE3" s="1316"/>
      <c r="BAF3" s="1316"/>
      <c r="BAG3" s="1316"/>
      <c r="BAH3" s="1316"/>
      <c r="BAI3" s="1316"/>
      <c r="BAJ3" s="1316"/>
      <c r="BAK3" s="1316"/>
      <c r="BAL3" s="1316"/>
      <c r="BAM3" s="1316"/>
      <c r="BAN3" s="1316"/>
      <c r="BAO3" s="1316"/>
      <c r="BAP3" s="1316"/>
      <c r="BAQ3" s="1316"/>
      <c r="BAR3" s="1316"/>
      <c r="BAS3" s="1316"/>
      <c r="BAT3" s="1316"/>
      <c r="BAU3" s="1316"/>
      <c r="BAV3" s="1316"/>
      <c r="BAW3" s="1316"/>
      <c r="BAX3" s="1316"/>
      <c r="BAY3" s="1316"/>
      <c r="BAZ3" s="1316"/>
      <c r="BBA3" s="1316"/>
      <c r="BBB3" s="1316"/>
      <c r="BBC3" s="1316"/>
      <c r="BBD3" s="1316"/>
      <c r="BBE3" s="1316"/>
      <c r="BBF3" s="1316"/>
      <c r="BBG3" s="1316"/>
      <c r="BBH3" s="1316"/>
      <c r="BBI3" s="1316"/>
      <c r="BBJ3" s="1316"/>
      <c r="BBK3" s="1316"/>
      <c r="BBL3" s="1316"/>
      <c r="BBM3" s="1316"/>
      <c r="BBN3" s="1316"/>
      <c r="BBO3" s="1316"/>
      <c r="BBP3" s="1316"/>
      <c r="BBQ3" s="1316"/>
      <c r="BBR3" s="1316"/>
      <c r="BBS3" s="1316"/>
      <c r="BBT3" s="1316"/>
      <c r="BBU3" s="1316"/>
      <c r="BBV3" s="1316"/>
      <c r="BBW3" s="1316"/>
      <c r="BBX3" s="1316"/>
      <c r="BBY3" s="1316"/>
      <c r="BBZ3" s="1316"/>
      <c r="BCA3" s="1316"/>
      <c r="BCB3" s="1316"/>
      <c r="BCC3" s="1316"/>
      <c r="BCD3" s="1316"/>
      <c r="BCE3" s="1316"/>
      <c r="BCF3" s="1316"/>
      <c r="BCG3" s="1316"/>
      <c r="BCH3" s="1316"/>
      <c r="BCI3" s="1316"/>
      <c r="BCJ3" s="1316"/>
      <c r="BCK3" s="1316"/>
      <c r="BCL3" s="1316"/>
      <c r="BCM3" s="1316"/>
      <c r="BCN3" s="1316"/>
      <c r="BCO3" s="1316"/>
      <c r="BCP3" s="1316"/>
      <c r="BCQ3" s="1316"/>
      <c r="BCR3" s="1316"/>
      <c r="BCS3" s="1316"/>
      <c r="BCT3" s="1316"/>
      <c r="BCU3" s="1316"/>
      <c r="BCV3" s="1316"/>
      <c r="BCW3" s="1316"/>
      <c r="BCX3" s="1316"/>
      <c r="BCY3" s="1316"/>
      <c r="BCZ3" s="1316"/>
      <c r="BDA3" s="1316"/>
      <c r="BDB3" s="1316"/>
      <c r="BDC3" s="1316"/>
      <c r="BDD3" s="1316"/>
      <c r="BDE3" s="1316"/>
      <c r="BDF3" s="1316"/>
      <c r="BDG3" s="1316"/>
      <c r="BDH3" s="1316"/>
      <c r="BDI3" s="1316"/>
      <c r="BDJ3" s="1316"/>
      <c r="BDK3" s="1316"/>
      <c r="BDL3" s="1316"/>
      <c r="BDM3" s="1316"/>
      <c r="BDN3" s="1316"/>
      <c r="BDO3" s="1316"/>
      <c r="BDP3" s="1316"/>
      <c r="BDQ3" s="1316"/>
      <c r="BDR3" s="1316"/>
      <c r="BDS3" s="1316"/>
      <c r="BDT3" s="1316"/>
      <c r="BDU3" s="1316"/>
      <c r="BDV3" s="1316"/>
      <c r="BDW3" s="1316"/>
      <c r="BDX3" s="1316"/>
      <c r="BDY3" s="1316"/>
      <c r="BDZ3" s="1316"/>
      <c r="BEA3" s="1316"/>
      <c r="BEB3" s="1316"/>
      <c r="BEC3" s="1316"/>
      <c r="BED3" s="1316"/>
      <c r="BEE3" s="1316"/>
      <c r="BEF3" s="1316"/>
      <c r="BEG3" s="1316"/>
      <c r="BEH3" s="1316"/>
      <c r="BEI3" s="1316"/>
      <c r="BEJ3" s="1316"/>
      <c r="BEK3" s="1316"/>
      <c r="BEL3" s="1316"/>
      <c r="BEM3" s="1316"/>
      <c r="BEN3" s="1316"/>
      <c r="BEO3" s="1316"/>
      <c r="BEP3" s="1316"/>
      <c r="BEQ3" s="1316"/>
      <c r="BER3" s="1316"/>
      <c r="BES3" s="1316"/>
      <c r="BET3" s="1316"/>
      <c r="BEU3" s="1316"/>
      <c r="BEV3" s="1316"/>
      <c r="BEW3" s="1316"/>
      <c r="BEX3" s="1316"/>
      <c r="BEY3" s="1316"/>
      <c r="BEZ3" s="1316"/>
      <c r="BFA3" s="1316"/>
      <c r="BFB3" s="1316"/>
      <c r="BFC3" s="1316"/>
      <c r="BFD3" s="1316"/>
      <c r="BFE3" s="1316"/>
      <c r="BFF3" s="1316"/>
      <c r="BFG3" s="1316"/>
      <c r="BFH3" s="1316"/>
      <c r="BFI3" s="1316"/>
      <c r="BFJ3" s="1316"/>
      <c r="BFK3" s="1316"/>
      <c r="BFL3" s="1316"/>
      <c r="BFM3" s="1316"/>
      <c r="BFN3" s="1316"/>
      <c r="BFO3" s="1316"/>
      <c r="BFP3" s="1316"/>
      <c r="BFQ3" s="1316"/>
      <c r="BFR3" s="1316"/>
      <c r="BFS3" s="1316"/>
      <c r="BFT3" s="1316"/>
      <c r="BFU3" s="1316"/>
      <c r="BFV3" s="1316"/>
      <c r="BFW3" s="1316"/>
      <c r="BFX3" s="1316"/>
      <c r="BFY3" s="1316"/>
      <c r="BFZ3" s="1316"/>
      <c r="BGA3" s="1316"/>
      <c r="BGB3" s="1316"/>
      <c r="BGC3" s="1316"/>
      <c r="BGD3" s="1316"/>
      <c r="BGE3" s="1316"/>
      <c r="BGF3" s="1316"/>
      <c r="BGG3" s="1316"/>
      <c r="BGH3" s="1316"/>
      <c r="BGI3" s="1316"/>
      <c r="BGJ3" s="1316"/>
      <c r="BGK3" s="1316"/>
      <c r="BGL3" s="1316"/>
      <c r="BGM3" s="1316"/>
      <c r="BGN3" s="1316"/>
      <c r="BGO3" s="1316"/>
      <c r="BGP3" s="1316"/>
      <c r="BGQ3" s="1316"/>
      <c r="BGR3" s="1316"/>
      <c r="BGS3" s="1316"/>
      <c r="BGT3" s="1316"/>
      <c r="BGU3" s="1316"/>
      <c r="BGV3" s="1316"/>
      <c r="BGW3" s="1316"/>
      <c r="BGX3" s="1316"/>
      <c r="BGY3" s="1316"/>
      <c r="BGZ3" s="1316"/>
      <c r="BHA3" s="1316"/>
      <c r="BHB3" s="1316"/>
      <c r="BHC3" s="1316"/>
      <c r="BHD3" s="1316"/>
      <c r="BHE3" s="1316"/>
      <c r="BHF3" s="1316"/>
      <c r="BHG3" s="1316"/>
      <c r="BHH3" s="1316"/>
      <c r="BHI3" s="1316"/>
      <c r="BHJ3" s="1316"/>
      <c r="BHK3" s="1316"/>
      <c r="BHL3" s="1316"/>
      <c r="BHM3" s="1316"/>
      <c r="BHN3" s="1316"/>
      <c r="BHO3" s="1316"/>
      <c r="BHP3" s="1316"/>
      <c r="BHQ3" s="1316"/>
      <c r="BHR3" s="1316"/>
      <c r="BHS3" s="1316"/>
      <c r="BHT3" s="1316"/>
      <c r="BHU3" s="1316"/>
      <c r="BHV3" s="1316"/>
      <c r="BHW3" s="1316"/>
      <c r="BHX3" s="1316"/>
      <c r="BHY3" s="1316"/>
      <c r="BHZ3" s="1316"/>
      <c r="BIA3" s="1316"/>
      <c r="BIB3" s="1316"/>
      <c r="BIC3" s="1316"/>
      <c r="BID3" s="1316"/>
      <c r="BIE3" s="1316"/>
      <c r="BIF3" s="1316"/>
      <c r="BIG3" s="1316"/>
      <c r="BIH3" s="1316"/>
      <c r="BII3" s="1316"/>
      <c r="BIJ3" s="1316"/>
      <c r="BIK3" s="1316"/>
      <c r="BIL3" s="1316"/>
      <c r="BIM3" s="1316"/>
      <c r="BIN3" s="1316"/>
      <c r="BIO3" s="1316"/>
      <c r="BIP3" s="1316"/>
      <c r="BIQ3" s="1316"/>
      <c r="BIR3" s="1316"/>
      <c r="BIS3" s="1316"/>
      <c r="BIT3" s="1316"/>
      <c r="BIU3" s="1316"/>
      <c r="BIV3" s="1316"/>
      <c r="BIW3" s="1316"/>
      <c r="BIX3" s="1316"/>
      <c r="BIY3" s="1316"/>
      <c r="BIZ3" s="1316"/>
      <c r="BJA3" s="1316"/>
      <c r="BJB3" s="1316"/>
      <c r="BJC3" s="1316"/>
      <c r="BJD3" s="1316"/>
      <c r="BJE3" s="1316"/>
      <c r="BJF3" s="1316"/>
      <c r="BJG3" s="1316"/>
      <c r="BJH3" s="1316"/>
      <c r="BJI3" s="1316"/>
      <c r="BJJ3" s="1316"/>
      <c r="BJK3" s="1316"/>
      <c r="BJL3" s="1316"/>
      <c r="BJM3" s="1316"/>
      <c r="BJN3" s="1316"/>
      <c r="BJO3" s="1316"/>
      <c r="BJP3" s="1316"/>
      <c r="BJQ3" s="1316"/>
      <c r="BJR3" s="1316"/>
      <c r="BJS3" s="1316"/>
      <c r="BJT3" s="1316"/>
      <c r="BJU3" s="1316"/>
      <c r="BJV3" s="1316"/>
      <c r="BJW3" s="1316"/>
      <c r="BJX3" s="1316"/>
      <c r="BJY3" s="1316"/>
      <c r="BJZ3" s="1316"/>
      <c r="BKA3" s="1316"/>
      <c r="BKB3" s="1316"/>
      <c r="BKC3" s="1316"/>
      <c r="BKD3" s="1316"/>
      <c r="BKE3" s="1316"/>
      <c r="BKF3" s="1316"/>
      <c r="BKG3" s="1316"/>
      <c r="BKH3" s="1316"/>
      <c r="BKI3" s="1316"/>
      <c r="BKJ3" s="1316"/>
      <c r="BKK3" s="1316"/>
      <c r="BKL3" s="1316"/>
      <c r="BKM3" s="1316"/>
      <c r="BKN3" s="1316"/>
      <c r="BKO3" s="1316"/>
      <c r="BKP3" s="1316"/>
      <c r="BKQ3" s="1316"/>
      <c r="BKR3" s="1316"/>
      <c r="BKS3" s="1316"/>
      <c r="BKT3" s="1316"/>
      <c r="BKU3" s="1316"/>
      <c r="BKV3" s="1316"/>
      <c r="BKW3" s="1316"/>
      <c r="BKX3" s="1316"/>
      <c r="BKY3" s="1316"/>
      <c r="BKZ3" s="1316"/>
      <c r="BLA3" s="1316"/>
      <c r="BLB3" s="1316"/>
      <c r="BLC3" s="1316"/>
      <c r="BLD3" s="1316"/>
      <c r="BLE3" s="1316"/>
      <c r="BLF3" s="1316"/>
      <c r="BLG3" s="1316"/>
      <c r="BLH3" s="1316"/>
      <c r="BLI3" s="1316"/>
      <c r="BLJ3" s="1316"/>
      <c r="BLK3" s="1316"/>
      <c r="BLL3" s="1316"/>
      <c r="BLM3" s="1316"/>
      <c r="BLN3" s="1316"/>
      <c r="BLO3" s="1316"/>
      <c r="BLP3" s="1316"/>
      <c r="BLQ3" s="1316"/>
      <c r="BLR3" s="1316"/>
      <c r="BLS3" s="1316"/>
      <c r="BLT3" s="1316"/>
      <c r="BLU3" s="1316"/>
      <c r="BLV3" s="1316"/>
      <c r="BLW3" s="1316"/>
      <c r="BLX3" s="1316"/>
      <c r="BLY3" s="1316"/>
      <c r="BLZ3" s="1316"/>
      <c r="BMA3" s="1316"/>
      <c r="BMB3" s="1316"/>
      <c r="BMC3" s="1316"/>
      <c r="BMD3" s="1316"/>
      <c r="BME3" s="1316"/>
      <c r="BMF3" s="1316"/>
      <c r="BMG3" s="1316"/>
      <c r="BMH3" s="1316"/>
      <c r="BMI3" s="1316"/>
      <c r="BMJ3" s="1316"/>
      <c r="BMK3" s="1316"/>
      <c r="BML3" s="1316"/>
      <c r="BMM3" s="1316"/>
      <c r="BMN3" s="1316"/>
      <c r="BMO3" s="1316"/>
      <c r="BMP3" s="1316"/>
      <c r="BMQ3" s="1316"/>
      <c r="BMR3" s="1316"/>
      <c r="BMS3" s="1316"/>
      <c r="BMT3" s="1316"/>
      <c r="BMU3" s="1316"/>
      <c r="BMV3" s="1316"/>
      <c r="BMW3" s="1316"/>
      <c r="BMX3" s="1316"/>
      <c r="BMY3" s="1316"/>
      <c r="BMZ3" s="1316"/>
      <c r="BNA3" s="1316"/>
      <c r="BNB3" s="1316"/>
      <c r="BNC3" s="1316"/>
      <c r="BND3" s="1316"/>
      <c r="BNE3" s="1316"/>
      <c r="BNF3" s="1316"/>
      <c r="BNG3" s="1316"/>
      <c r="BNH3" s="1316"/>
      <c r="BNI3" s="1316"/>
      <c r="BNJ3" s="1316"/>
      <c r="BNK3" s="1316"/>
      <c r="BNL3" s="1316"/>
      <c r="BNM3" s="1316"/>
      <c r="BNN3" s="1316"/>
      <c r="BNO3" s="1316"/>
      <c r="BNP3" s="1316"/>
      <c r="BNQ3" s="1316"/>
      <c r="BNR3" s="1316"/>
      <c r="BNS3" s="1316"/>
      <c r="BNT3" s="1316"/>
      <c r="BNU3" s="1316"/>
      <c r="BNV3" s="1316"/>
      <c r="BNW3" s="1316"/>
      <c r="BNX3" s="1316"/>
      <c r="BNY3" s="1316"/>
      <c r="BNZ3" s="1316"/>
      <c r="BOA3" s="1316"/>
      <c r="BOB3" s="1316"/>
      <c r="BOC3" s="1316"/>
      <c r="BOD3" s="1316"/>
      <c r="BOE3" s="1316"/>
      <c r="BOF3" s="1316"/>
      <c r="BOG3" s="1316"/>
      <c r="BOH3" s="1316"/>
      <c r="BOI3" s="1316"/>
      <c r="BOJ3" s="1316"/>
      <c r="BOK3" s="1316"/>
      <c r="BOL3" s="1316"/>
      <c r="BOM3" s="1316"/>
      <c r="BON3" s="1316"/>
      <c r="BOO3" s="1316"/>
      <c r="BOP3" s="1316"/>
      <c r="BOQ3" s="1316"/>
      <c r="BOR3" s="1316"/>
      <c r="BOS3" s="1316"/>
      <c r="BOT3" s="1316"/>
      <c r="BOU3" s="1316"/>
      <c r="BOV3" s="1316"/>
      <c r="BOW3" s="1316"/>
      <c r="BOX3" s="1316"/>
      <c r="BOY3" s="1316"/>
      <c r="BOZ3" s="1316"/>
      <c r="BPA3" s="1316"/>
      <c r="BPB3" s="1316"/>
      <c r="BPC3" s="1316"/>
      <c r="BPD3" s="1316"/>
      <c r="BPE3" s="1316"/>
      <c r="BPF3" s="1316"/>
      <c r="BPG3" s="1316"/>
      <c r="BPH3" s="1316"/>
      <c r="BPI3" s="1316"/>
      <c r="BPJ3" s="1316"/>
      <c r="BPK3" s="1316"/>
      <c r="BPL3" s="1316"/>
      <c r="BPM3" s="1316"/>
      <c r="BPN3" s="1316"/>
      <c r="BPO3" s="1316"/>
      <c r="BPP3" s="1316"/>
      <c r="BPQ3" s="1316"/>
      <c r="BPR3" s="1316"/>
      <c r="BPS3" s="1316"/>
      <c r="BPT3" s="1316"/>
      <c r="BPU3" s="1316"/>
      <c r="BPV3" s="1316"/>
      <c r="BPW3" s="1316"/>
      <c r="BPX3" s="1316"/>
      <c r="BPY3" s="1316"/>
      <c r="BPZ3" s="1316"/>
      <c r="BQA3" s="1316"/>
      <c r="BQB3" s="1316"/>
      <c r="BQC3" s="1316"/>
      <c r="BQD3" s="1316"/>
      <c r="BQE3" s="1316"/>
      <c r="BQF3" s="1316"/>
      <c r="BQG3" s="1316"/>
      <c r="BQH3" s="1316"/>
      <c r="BQI3" s="1316"/>
      <c r="BQJ3" s="1316"/>
      <c r="BQK3" s="1316"/>
      <c r="BQL3" s="1316"/>
      <c r="BQM3" s="1316"/>
      <c r="BQN3" s="1316"/>
      <c r="BQO3" s="1316"/>
      <c r="BQP3" s="1316"/>
      <c r="BQQ3" s="1316"/>
      <c r="BQR3" s="1316"/>
      <c r="BQS3" s="1316"/>
      <c r="BQT3" s="1316"/>
      <c r="BQU3" s="1316"/>
      <c r="BQV3" s="1316"/>
      <c r="BQW3" s="1316"/>
      <c r="BQX3" s="1316"/>
      <c r="BQY3" s="1316"/>
      <c r="BQZ3" s="1316"/>
      <c r="BRA3" s="1316"/>
      <c r="BRB3" s="1316"/>
      <c r="BRC3" s="1316"/>
      <c r="BRD3" s="1316"/>
      <c r="BRE3" s="1316"/>
      <c r="BRF3" s="1316"/>
      <c r="BRG3" s="1316"/>
      <c r="BRH3" s="1316"/>
      <c r="BRI3" s="1316"/>
      <c r="BRJ3" s="1316"/>
      <c r="BRK3" s="1316"/>
      <c r="BRL3" s="1316"/>
      <c r="BRM3" s="1316"/>
      <c r="BRN3" s="1316"/>
      <c r="BRO3" s="1316"/>
      <c r="BRP3" s="1316"/>
      <c r="BRQ3" s="1316"/>
      <c r="BRR3" s="1316"/>
      <c r="BRS3" s="1316"/>
      <c r="BRT3" s="1316"/>
      <c r="BRU3" s="1316"/>
      <c r="BRV3" s="1316"/>
      <c r="BRW3" s="1316"/>
      <c r="BRX3" s="1316"/>
      <c r="BRY3" s="1316"/>
      <c r="BRZ3" s="1316"/>
      <c r="BSA3" s="1316"/>
      <c r="BSB3" s="1316"/>
      <c r="BSC3" s="1316"/>
      <c r="BSD3" s="1316"/>
      <c r="BSE3" s="1316"/>
      <c r="BSF3" s="1316"/>
      <c r="BSG3" s="1316"/>
      <c r="BSH3" s="1316"/>
      <c r="BSI3" s="1316"/>
      <c r="BSJ3" s="1316"/>
      <c r="BSK3" s="1316"/>
      <c r="BSL3" s="1316"/>
      <c r="BSM3" s="1316"/>
      <c r="BSN3" s="1316"/>
      <c r="BSO3" s="1316"/>
      <c r="BSP3" s="1316"/>
      <c r="BSQ3" s="1316"/>
      <c r="BSR3" s="1316"/>
      <c r="BSS3" s="1316"/>
      <c r="BST3" s="1316"/>
      <c r="BSU3" s="1316"/>
      <c r="BSV3" s="1316"/>
      <c r="BSW3" s="1316"/>
      <c r="BSX3" s="1316"/>
      <c r="BSY3" s="1316"/>
      <c r="BSZ3" s="1316"/>
      <c r="BTA3" s="1316"/>
      <c r="BTB3" s="1316"/>
      <c r="BTC3" s="1316"/>
      <c r="BTD3" s="1316"/>
      <c r="BTE3" s="1316"/>
      <c r="BTF3" s="1316"/>
      <c r="BTG3" s="1316"/>
      <c r="BTH3" s="1316"/>
      <c r="BTI3" s="1316"/>
      <c r="BTJ3" s="1316"/>
      <c r="BTK3" s="1316"/>
      <c r="BTL3" s="1316"/>
      <c r="BTM3" s="1316"/>
      <c r="BTN3" s="1316"/>
      <c r="BTO3" s="1316"/>
      <c r="BTP3" s="1316"/>
      <c r="BTQ3" s="1316"/>
      <c r="BTR3" s="1316"/>
      <c r="BTS3" s="1316"/>
      <c r="BTT3" s="1316"/>
      <c r="BTU3" s="1316"/>
      <c r="BTV3" s="1316"/>
      <c r="BTW3" s="1316"/>
      <c r="BTX3" s="1316"/>
      <c r="BTY3" s="1316"/>
      <c r="BTZ3" s="1316"/>
      <c r="BUA3" s="1316"/>
      <c r="BUB3" s="1316"/>
      <c r="BUC3" s="1316"/>
      <c r="BUD3" s="1316"/>
      <c r="BUE3" s="1316"/>
      <c r="BUF3" s="1316"/>
      <c r="BUG3" s="1316"/>
      <c r="BUH3" s="1316"/>
      <c r="BUI3" s="1316"/>
      <c r="BUJ3" s="1316"/>
      <c r="BUK3" s="1316"/>
      <c r="BUL3" s="1316"/>
      <c r="BUM3" s="1316"/>
      <c r="BUN3" s="1316"/>
      <c r="BUO3" s="1316"/>
      <c r="BUP3" s="1316"/>
      <c r="BUQ3" s="1316"/>
      <c r="BUR3" s="1316"/>
      <c r="BUS3" s="1316"/>
      <c r="BUT3" s="1316"/>
      <c r="BUU3" s="1316"/>
      <c r="BUV3" s="1316"/>
      <c r="BUW3" s="1316"/>
      <c r="BUX3" s="1316"/>
      <c r="BUY3" s="1316"/>
      <c r="BUZ3" s="1316"/>
      <c r="BVA3" s="1316"/>
      <c r="BVB3" s="1316"/>
      <c r="BVC3" s="1316"/>
      <c r="BVD3" s="1316"/>
      <c r="BVE3" s="1316"/>
      <c r="BVF3" s="1316"/>
      <c r="BVG3" s="1316"/>
      <c r="BVH3" s="1316"/>
      <c r="BVI3" s="1316"/>
      <c r="BVJ3" s="1316"/>
      <c r="BVK3" s="1316"/>
      <c r="BVL3" s="1316"/>
      <c r="BVM3" s="1316"/>
      <c r="BVN3" s="1316"/>
      <c r="BVO3" s="1316"/>
      <c r="BVP3" s="1316"/>
      <c r="BVQ3" s="1316"/>
      <c r="BVR3" s="1316"/>
      <c r="BVS3" s="1316"/>
      <c r="BVT3" s="1316"/>
      <c r="BVU3" s="1316"/>
      <c r="BVV3" s="1316"/>
      <c r="BVW3" s="1316"/>
      <c r="BVX3" s="1316"/>
      <c r="BVY3" s="1316"/>
      <c r="BVZ3" s="1316"/>
      <c r="BWA3" s="1316"/>
      <c r="BWB3" s="1316"/>
      <c r="BWC3" s="1316"/>
      <c r="BWD3" s="1316"/>
      <c r="BWE3" s="1316"/>
      <c r="BWF3" s="1316"/>
      <c r="BWG3" s="1316"/>
      <c r="BWH3" s="1316"/>
      <c r="BWI3" s="1316"/>
      <c r="BWJ3" s="1316"/>
      <c r="BWK3" s="1316"/>
      <c r="BWL3" s="1316"/>
      <c r="BWM3" s="1316"/>
      <c r="BWN3" s="1316"/>
      <c r="BWO3" s="1316"/>
      <c r="BWP3" s="1316"/>
      <c r="BWQ3" s="1316"/>
      <c r="BWR3" s="1316"/>
      <c r="BWS3" s="1316"/>
      <c r="BWT3" s="1316"/>
      <c r="BWU3" s="1316"/>
      <c r="BWV3" s="1316"/>
      <c r="BWW3" s="1316"/>
      <c r="BWX3" s="1316"/>
      <c r="BWY3" s="1316"/>
      <c r="BWZ3" s="1316"/>
      <c r="BXA3" s="1316"/>
      <c r="BXB3" s="1316"/>
      <c r="BXC3" s="1316"/>
      <c r="BXD3" s="1316"/>
      <c r="BXE3" s="1316"/>
      <c r="BXF3" s="1316"/>
      <c r="BXG3" s="1316"/>
      <c r="BXH3" s="1316"/>
      <c r="BXI3" s="1316"/>
      <c r="BXJ3" s="1316"/>
      <c r="BXK3" s="1316"/>
      <c r="BXL3" s="1316"/>
      <c r="BXM3" s="1316"/>
      <c r="BXN3" s="1316"/>
      <c r="BXO3" s="1316"/>
      <c r="BXP3" s="1316"/>
      <c r="BXQ3" s="1316"/>
      <c r="BXR3" s="1316"/>
      <c r="BXS3" s="1316"/>
      <c r="BXT3" s="1316"/>
      <c r="BXU3" s="1316"/>
      <c r="BXV3" s="1316"/>
      <c r="BXW3" s="1316"/>
      <c r="BXX3" s="1316"/>
      <c r="BXY3" s="1316"/>
      <c r="BXZ3" s="1316"/>
      <c r="BYA3" s="1316"/>
      <c r="BYB3" s="1316"/>
      <c r="BYC3" s="1316"/>
      <c r="BYD3" s="1316"/>
      <c r="BYE3" s="1316"/>
      <c r="BYF3" s="1316"/>
      <c r="BYG3" s="1316"/>
      <c r="BYH3" s="1316"/>
      <c r="BYI3" s="1316"/>
      <c r="BYJ3" s="1316"/>
      <c r="BYK3" s="1316"/>
      <c r="BYL3" s="1316"/>
      <c r="BYM3" s="1316"/>
      <c r="BYN3" s="1316"/>
      <c r="BYO3" s="1316"/>
      <c r="BYP3" s="1316"/>
      <c r="BYQ3" s="1316"/>
      <c r="BYR3" s="1316"/>
      <c r="BYS3" s="1316"/>
      <c r="BYT3" s="1316"/>
      <c r="BYU3" s="1316"/>
      <c r="BYV3" s="1316"/>
      <c r="BYW3" s="1316"/>
      <c r="BYX3" s="1316"/>
      <c r="BYY3" s="1316"/>
      <c r="BYZ3" s="1316"/>
      <c r="BZA3" s="1316"/>
      <c r="BZB3" s="1316"/>
      <c r="BZC3" s="1316"/>
      <c r="BZD3" s="1316"/>
      <c r="BZE3" s="1316"/>
      <c r="BZF3" s="1316"/>
      <c r="BZG3" s="1316"/>
      <c r="BZH3" s="1316"/>
      <c r="BZI3" s="1316"/>
      <c r="BZJ3" s="1316"/>
      <c r="BZK3" s="1316"/>
      <c r="BZL3" s="1316"/>
      <c r="BZM3" s="1316"/>
      <c r="BZN3" s="1316"/>
      <c r="BZO3" s="1316"/>
      <c r="BZP3" s="1316"/>
      <c r="BZQ3" s="1316"/>
      <c r="BZR3" s="1316"/>
      <c r="BZS3" s="1316"/>
      <c r="BZT3" s="1316"/>
      <c r="BZU3" s="1316"/>
      <c r="BZV3" s="1316"/>
      <c r="BZW3" s="1316"/>
      <c r="BZX3" s="1316"/>
      <c r="BZY3" s="1316"/>
      <c r="BZZ3" s="1316"/>
      <c r="CAA3" s="1316"/>
      <c r="CAB3" s="1316"/>
      <c r="CAC3" s="1316"/>
      <c r="CAD3" s="1316"/>
      <c r="CAE3" s="1316"/>
      <c r="CAF3" s="1316"/>
      <c r="CAG3" s="1316"/>
      <c r="CAH3" s="1316"/>
      <c r="CAI3" s="1316"/>
      <c r="CAJ3" s="1316"/>
      <c r="CAK3" s="1316"/>
      <c r="CAL3" s="1316"/>
      <c r="CAM3" s="1316"/>
      <c r="CAN3" s="1316"/>
      <c r="CAO3" s="1316"/>
      <c r="CAP3" s="1316"/>
      <c r="CAQ3" s="1316"/>
      <c r="CAR3" s="1316"/>
      <c r="CAS3" s="1316"/>
      <c r="CAT3" s="1316"/>
      <c r="CAU3" s="1316"/>
      <c r="CAV3" s="1316"/>
      <c r="CAW3" s="1316"/>
      <c r="CAX3" s="1316"/>
      <c r="CAY3" s="1316"/>
      <c r="CAZ3" s="1316"/>
      <c r="CBA3" s="1316"/>
      <c r="CBB3" s="1316"/>
      <c r="CBC3" s="1316"/>
      <c r="CBD3" s="1316"/>
      <c r="CBE3" s="1316"/>
      <c r="CBF3" s="1316"/>
      <c r="CBG3" s="1316"/>
      <c r="CBH3" s="1316"/>
      <c r="CBI3" s="1316"/>
      <c r="CBJ3" s="1316"/>
      <c r="CBK3" s="1316"/>
      <c r="CBL3" s="1316"/>
      <c r="CBM3" s="1316"/>
      <c r="CBN3" s="1316"/>
      <c r="CBO3" s="1316"/>
      <c r="CBP3" s="1316"/>
      <c r="CBQ3" s="1316"/>
      <c r="CBR3" s="1316"/>
      <c r="CBS3" s="1316"/>
      <c r="CBT3" s="1316"/>
      <c r="CBU3" s="1316"/>
      <c r="CBV3" s="1316"/>
      <c r="CBW3" s="1316"/>
      <c r="CBX3" s="1316"/>
      <c r="CBY3" s="1316"/>
      <c r="CBZ3" s="1316"/>
      <c r="CCA3" s="1316"/>
      <c r="CCB3" s="1316"/>
      <c r="CCC3" s="1316"/>
      <c r="CCD3" s="1316"/>
      <c r="CCE3" s="1316"/>
      <c r="CCF3" s="1316"/>
      <c r="CCG3" s="1316"/>
      <c r="CCH3" s="1316"/>
      <c r="CCI3" s="1316"/>
      <c r="CCJ3" s="1316"/>
      <c r="CCK3" s="1316"/>
      <c r="CCL3" s="1316"/>
      <c r="CCM3" s="1316"/>
      <c r="CCN3" s="1316"/>
      <c r="CCO3" s="1316"/>
      <c r="CCP3" s="1316"/>
      <c r="CCQ3" s="1316"/>
      <c r="CCR3" s="1316"/>
      <c r="CCS3" s="1316"/>
      <c r="CCT3" s="1316"/>
      <c r="CCU3" s="1316"/>
      <c r="CCV3" s="1316"/>
      <c r="CCW3" s="1316"/>
      <c r="CCX3" s="1316"/>
      <c r="CCY3" s="1316"/>
      <c r="CCZ3" s="1316"/>
      <c r="CDA3" s="1316"/>
      <c r="CDB3" s="1316"/>
      <c r="CDC3" s="1316"/>
      <c r="CDD3" s="1316"/>
      <c r="CDE3" s="1316"/>
      <c r="CDF3" s="1316"/>
      <c r="CDG3" s="1316"/>
      <c r="CDH3" s="1316"/>
      <c r="CDI3" s="1316"/>
      <c r="CDJ3" s="1316"/>
      <c r="CDK3" s="1316"/>
      <c r="CDL3" s="1316"/>
      <c r="CDM3" s="1316"/>
      <c r="CDN3" s="1316"/>
      <c r="CDO3" s="1316"/>
      <c r="CDP3" s="1316"/>
      <c r="CDQ3" s="1316"/>
      <c r="CDR3" s="1316"/>
      <c r="CDS3" s="1316"/>
      <c r="CDT3" s="1316"/>
      <c r="CDU3" s="1316"/>
      <c r="CDV3" s="1316"/>
      <c r="CDW3" s="1316"/>
      <c r="CDX3" s="1316"/>
      <c r="CDY3" s="1316"/>
      <c r="CDZ3" s="1316"/>
      <c r="CEA3" s="1316"/>
      <c r="CEB3" s="1316"/>
      <c r="CEC3" s="1316"/>
      <c r="CED3" s="1316"/>
      <c r="CEE3" s="1316"/>
      <c r="CEF3" s="1316"/>
      <c r="CEG3" s="1316"/>
      <c r="CEH3" s="1316"/>
      <c r="CEI3" s="1316"/>
      <c r="CEJ3" s="1316"/>
      <c r="CEK3" s="1316"/>
      <c r="CEL3" s="1316"/>
      <c r="CEM3" s="1316"/>
      <c r="CEN3" s="1316"/>
      <c r="CEO3" s="1316"/>
      <c r="CEP3" s="1316"/>
      <c r="CEQ3" s="1316"/>
      <c r="CER3" s="1316"/>
      <c r="CES3" s="1316"/>
      <c r="CET3" s="1316"/>
      <c r="CEU3" s="1316"/>
      <c r="CEV3" s="1316"/>
      <c r="CEW3" s="1316"/>
      <c r="CEX3" s="1316"/>
      <c r="CEY3" s="1316"/>
      <c r="CEZ3" s="1316"/>
      <c r="CFA3" s="1316"/>
      <c r="CFB3" s="1316"/>
      <c r="CFC3" s="1316"/>
      <c r="CFD3" s="1316"/>
      <c r="CFE3" s="1316"/>
      <c r="CFF3" s="1316"/>
      <c r="CFG3" s="1316"/>
      <c r="CFH3" s="1316"/>
      <c r="CFI3" s="1316"/>
      <c r="CFJ3" s="1316"/>
      <c r="CFK3" s="1316"/>
      <c r="CFL3" s="1316"/>
      <c r="CFM3" s="1316"/>
      <c r="CFN3" s="1316"/>
      <c r="CFO3" s="1316"/>
      <c r="CFP3" s="1316"/>
      <c r="CFQ3" s="1316"/>
      <c r="CFR3" s="1316"/>
      <c r="CFS3" s="1316"/>
      <c r="CFT3" s="1316"/>
      <c r="CFU3" s="1316"/>
      <c r="CFV3" s="1316"/>
      <c r="CFW3" s="1316"/>
      <c r="CFX3" s="1316"/>
      <c r="CFY3" s="1316"/>
      <c r="CFZ3" s="1316"/>
      <c r="CGA3" s="1316"/>
      <c r="CGB3" s="1316"/>
      <c r="CGC3" s="1316"/>
      <c r="CGD3" s="1316"/>
      <c r="CGE3" s="1316"/>
      <c r="CGF3" s="1316"/>
      <c r="CGG3" s="1316"/>
      <c r="CGH3" s="1316"/>
      <c r="CGI3" s="1316"/>
      <c r="CGJ3" s="1316"/>
      <c r="CGK3" s="1316"/>
      <c r="CGL3" s="1316"/>
      <c r="CGM3" s="1316"/>
      <c r="CGN3" s="1316"/>
      <c r="CGO3" s="1316"/>
      <c r="CGP3" s="1316"/>
      <c r="CGQ3" s="1316"/>
      <c r="CGR3" s="1316"/>
      <c r="CGS3" s="1316"/>
      <c r="CGT3" s="1316"/>
      <c r="CGU3" s="1316"/>
      <c r="CGV3" s="1316"/>
      <c r="CGW3" s="1316"/>
      <c r="CGX3" s="1316"/>
      <c r="CGY3" s="1316"/>
      <c r="CGZ3" s="1316"/>
      <c r="CHA3" s="1316"/>
      <c r="CHB3" s="1316"/>
      <c r="CHC3" s="1316"/>
      <c r="CHD3" s="1316"/>
      <c r="CHE3" s="1316"/>
      <c r="CHF3" s="1316"/>
      <c r="CHG3" s="1316"/>
      <c r="CHH3" s="1316"/>
      <c r="CHI3" s="1316"/>
      <c r="CHJ3" s="1316"/>
      <c r="CHK3" s="1316"/>
      <c r="CHL3" s="1316"/>
      <c r="CHM3" s="1316"/>
      <c r="CHN3" s="1316"/>
      <c r="CHO3" s="1316"/>
      <c r="CHP3" s="1316"/>
      <c r="CHQ3" s="1316"/>
      <c r="CHR3" s="1316"/>
      <c r="CHS3" s="1316"/>
      <c r="CHT3" s="1316"/>
      <c r="CHU3" s="1316"/>
      <c r="CHV3" s="1316"/>
      <c r="CHW3" s="1316"/>
      <c r="CHX3" s="1316"/>
      <c r="CHY3" s="1316"/>
      <c r="CHZ3" s="1316"/>
      <c r="CIA3" s="1316"/>
      <c r="CIB3" s="1316"/>
      <c r="CIC3" s="1316"/>
      <c r="CID3" s="1316"/>
      <c r="CIE3" s="1316"/>
      <c r="CIF3" s="1316"/>
      <c r="CIG3" s="1316"/>
      <c r="CIH3" s="1316"/>
      <c r="CII3" s="1316"/>
      <c r="CIJ3" s="1316"/>
      <c r="CIK3" s="1316"/>
      <c r="CIL3" s="1316"/>
      <c r="CIM3" s="1316"/>
      <c r="CIN3" s="1316"/>
      <c r="CIO3" s="1316"/>
      <c r="CIP3" s="1316"/>
      <c r="CIQ3" s="1316"/>
      <c r="CIR3" s="1316"/>
      <c r="CIS3" s="1316"/>
      <c r="CIT3" s="1316"/>
      <c r="CIU3" s="1316"/>
      <c r="CIV3" s="1316"/>
      <c r="CIW3" s="1316"/>
      <c r="CIX3" s="1316"/>
      <c r="CIY3" s="1316"/>
      <c r="CIZ3" s="1316"/>
      <c r="CJA3" s="1316"/>
      <c r="CJB3" s="1316"/>
      <c r="CJC3" s="1316"/>
      <c r="CJD3" s="1316"/>
      <c r="CJE3" s="1316"/>
      <c r="CJF3" s="1316"/>
      <c r="CJG3" s="1316"/>
      <c r="CJH3" s="1316"/>
      <c r="CJI3" s="1316"/>
      <c r="CJJ3" s="1316"/>
      <c r="CJK3" s="1316"/>
      <c r="CJL3" s="1316"/>
      <c r="CJM3" s="1316"/>
      <c r="CJN3" s="1316"/>
      <c r="CJO3" s="1316"/>
      <c r="CJP3" s="1316"/>
      <c r="CJQ3" s="1316"/>
      <c r="CJR3" s="1316"/>
      <c r="CJS3" s="1316"/>
      <c r="CJT3" s="1316"/>
      <c r="CJU3" s="1316"/>
      <c r="CJV3" s="1316"/>
      <c r="CJW3" s="1316"/>
      <c r="CJX3" s="1316"/>
      <c r="CJY3" s="1316"/>
      <c r="CJZ3" s="1316"/>
      <c r="CKA3" s="1316"/>
      <c r="CKB3" s="1316"/>
      <c r="CKC3" s="1316"/>
      <c r="CKD3" s="1316"/>
      <c r="CKE3" s="1316"/>
      <c r="CKF3" s="1316"/>
      <c r="CKG3" s="1316"/>
      <c r="CKH3" s="1316"/>
      <c r="CKI3" s="1316"/>
      <c r="CKJ3" s="1316"/>
      <c r="CKK3" s="1316"/>
      <c r="CKL3" s="1316"/>
      <c r="CKM3" s="1316"/>
      <c r="CKN3" s="1316"/>
      <c r="CKO3" s="1316"/>
      <c r="CKP3" s="1316"/>
      <c r="CKQ3" s="1316"/>
      <c r="CKR3" s="1316"/>
      <c r="CKS3" s="1316"/>
      <c r="CKT3" s="1316"/>
      <c r="CKU3" s="1316"/>
      <c r="CKV3" s="1316"/>
      <c r="CKW3" s="1316"/>
      <c r="CKX3" s="1316"/>
      <c r="CKY3" s="1316"/>
      <c r="CKZ3" s="1316"/>
      <c r="CLA3" s="1316"/>
      <c r="CLB3" s="1316"/>
      <c r="CLC3" s="1316"/>
      <c r="CLD3" s="1316"/>
      <c r="CLE3" s="1316"/>
      <c r="CLF3" s="1316"/>
      <c r="CLG3" s="1316"/>
      <c r="CLH3" s="1316"/>
      <c r="CLI3" s="1316"/>
      <c r="CLJ3" s="1316"/>
      <c r="CLK3" s="1316"/>
      <c r="CLL3" s="1316"/>
      <c r="CLM3" s="1316"/>
      <c r="CLN3" s="1316"/>
      <c r="CLO3" s="1316"/>
      <c r="CLP3" s="1316"/>
      <c r="CLQ3" s="1316"/>
      <c r="CLR3" s="1316"/>
      <c r="CLS3" s="1316"/>
      <c r="CLT3" s="1316"/>
      <c r="CLU3" s="1316"/>
      <c r="CLV3" s="1316"/>
      <c r="CLW3" s="1316"/>
      <c r="CLX3" s="1316"/>
      <c r="CLY3" s="1316"/>
      <c r="CLZ3" s="1316"/>
      <c r="CMA3" s="1316"/>
      <c r="CMB3" s="1316"/>
      <c r="CMC3" s="1316"/>
      <c r="CMD3" s="1316"/>
      <c r="CME3" s="1316"/>
      <c r="CMF3" s="1316"/>
      <c r="CMG3" s="1316"/>
      <c r="CMH3" s="1316"/>
      <c r="CMI3" s="1316"/>
      <c r="CMJ3" s="1316"/>
      <c r="CMK3" s="1316"/>
      <c r="CML3" s="1316"/>
      <c r="CMM3" s="1316"/>
      <c r="CMN3" s="1316"/>
      <c r="CMO3" s="1316"/>
      <c r="CMP3" s="1316"/>
      <c r="CMQ3" s="1316"/>
      <c r="CMR3" s="1316"/>
      <c r="CMS3" s="1316"/>
      <c r="CMT3" s="1316"/>
      <c r="CMU3" s="1316"/>
      <c r="CMV3" s="1316"/>
      <c r="CMW3" s="1316"/>
      <c r="CMX3" s="1316"/>
      <c r="CMY3" s="1316"/>
      <c r="CMZ3" s="1316"/>
      <c r="CNA3" s="1316"/>
      <c r="CNB3" s="1316"/>
      <c r="CNC3" s="1316"/>
      <c r="CND3" s="1316"/>
      <c r="CNE3" s="1316"/>
      <c r="CNF3" s="1316"/>
      <c r="CNG3" s="1316"/>
      <c r="CNH3" s="1316"/>
      <c r="CNI3" s="1316"/>
      <c r="CNJ3" s="1316"/>
      <c r="CNK3" s="1316"/>
      <c r="CNL3" s="1316"/>
      <c r="CNM3" s="1316"/>
      <c r="CNN3" s="1316"/>
      <c r="CNO3" s="1316"/>
      <c r="CNP3" s="1316"/>
      <c r="CNQ3" s="1316"/>
      <c r="CNR3" s="1316"/>
      <c r="CNS3" s="1316"/>
      <c r="CNT3" s="1316"/>
      <c r="CNU3" s="1316"/>
      <c r="CNV3" s="1316"/>
      <c r="CNW3" s="1316"/>
      <c r="CNX3" s="1316"/>
      <c r="CNY3" s="1316"/>
      <c r="CNZ3" s="1316"/>
      <c r="COA3" s="1316"/>
      <c r="COB3" s="1316"/>
      <c r="COC3" s="1316"/>
      <c r="COD3" s="1316"/>
      <c r="COE3" s="1316"/>
      <c r="COF3" s="1316"/>
      <c r="COG3" s="1316"/>
      <c r="COH3" s="1316"/>
      <c r="COI3" s="1316"/>
      <c r="COJ3" s="1316"/>
      <c r="COK3" s="1316"/>
      <c r="COL3" s="1316"/>
      <c r="COM3" s="1316"/>
      <c r="CON3" s="1316"/>
      <c r="COO3" s="1316"/>
      <c r="COP3" s="1316"/>
      <c r="COQ3" s="1316"/>
      <c r="COR3" s="1316"/>
      <c r="COS3" s="1316"/>
      <c r="COT3" s="1316"/>
      <c r="COU3" s="1316"/>
      <c r="COV3" s="1316"/>
      <c r="COW3" s="1316"/>
      <c r="COX3" s="1316"/>
      <c r="COY3" s="1316"/>
      <c r="COZ3" s="1316"/>
      <c r="CPA3" s="1316"/>
      <c r="CPB3" s="1316"/>
      <c r="CPC3" s="1316"/>
      <c r="CPD3" s="1316"/>
      <c r="CPE3" s="1316"/>
      <c r="CPF3" s="1316"/>
      <c r="CPG3" s="1316"/>
      <c r="CPH3" s="1316"/>
      <c r="CPI3" s="1316"/>
      <c r="CPJ3" s="1316"/>
      <c r="CPK3" s="1316"/>
      <c r="CPL3" s="1316"/>
      <c r="CPM3" s="1316"/>
      <c r="CPN3" s="1316"/>
      <c r="CPO3" s="1316"/>
      <c r="CPP3" s="1316"/>
      <c r="CPQ3" s="1316"/>
      <c r="CPR3" s="1316"/>
      <c r="CPS3" s="1316"/>
      <c r="CPT3" s="1316"/>
      <c r="CPU3" s="1316"/>
      <c r="CPV3" s="1316"/>
      <c r="CPW3" s="1316"/>
      <c r="CPX3" s="1316"/>
      <c r="CPY3" s="1316"/>
      <c r="CPZ3" s="1316"/>
      <c r="CQA3" s="1316"/>
      <c r="CQB3" s="1316"/>
      <c r="CQC3" s="1316"/>
      <c r="CQD3" s="1316"/>
      <c r="CQE3" s="1316"/>
      <c r="CQF3" s="1316"/>
      <c r="CQG3" s="1316"/>
      <c r="CQH3" s="1316"/>
      <c r="CQI3" s="1316"/>
      <c r="CQJ3" s="1316"/>
      <c r="CQK3" s="1316"/>
      <c r="CQL3" s="1316"/>
      <c r="CQM3" s="1316"/>
      <c r="CQN3" s="1316"/>
      <c r="CQO3" s="1316"/>
      <c r="CQP3" s="1316"/>
      <c r="CQQ3" s="1316"/>
      <c r="CQR3" s="1316"/>
      <c r="CQS3" s="1316"/>
      <c r="CQT3" s="1316"/>
      <c r="CQU3" s="1316"/>
      <c r="CQV3" s="1316"/>
      <c r="CQW3" s="1316"/>
      <c r="CQX3" s="1316"/>
      <c r="CQY3" s="1316"/>
      <c r="CQZ3" s="1316"/>
      <c r="CRA3" s="1316"/>
      <c r="CRB3" s="1316"/>
      <c r="CRC3" s="1316"/>
      <c r="CRD3" s="1316"/>
      <c r="CRE3" s="1316"/>
      <c r="CRF3" s="1316"/>
      <c r="CRG3" s="1316"/>
      <c r="CRH3" s="1316"/>
      <c r="CRI3" s="1316"/>
      <c r="CRJ3" s="1316"/>
      <c r="CRK3" s="1316"/>
      <c r="CRL3" s="1316"/>
      <c r="CRM3" s="1316"/>
      <c r="CRN3" s="1316"/>
      <c r="CRO3" s="1316"/>
      <c r="CRP3" s="1316"/>
      <c r="CRQ3" s="1316"/>
      <c r="CRR3" s="1316"/>
      <c r="CRS3" s="1316"/>
      <c r="CRT3" s="1316"/>
      <c r="CRU3" s="1316"/>
      <c r="CRV3" s="1316"/>
      <c r="CRW3" s="1316"/>
      <c r="CRX3" s="1316"/>
      <c r="CRY3" s="1316"/>
      <c r="CRZ3" s="1316"/>
      <c r="CSA3" s="1316"/>
      <c r="CSB3" s="1316"/>
      <c r="CSC3" s="1316"/>
      <c r="CSD3" s="1316"/>
      <c r="CSE3" s="1316"/>
      <c r="CSF3" s="1316"/>
      <c r="CSG3" s="1316"/>
      <c r="CSH3" s="1316"/>
      <c r="CSI3" s="1316"/>
      <c r="CSJ3" s="1316"/>
      <c r="CSK3" s="1316"/>
      <c r="CSL3" s="1316"/>
      <c r="CSM3" s="1316"/>
      <c r="CSN3" s="1316"/>
      <c r="CSO3" s="1316"/>
      <c r="CSP3" s="1316"/>
      <c r="CSQ3" s="1316"/>
      <c r="CSR3" s="1316"/>
      <c r="CSS3" s="1316"/>
      <c r="CST3" s="1316"/>
      <c r="CSU3" s="1316"/>
      <c r="CSV3" s="1316"/>
      <c r="CSW3" s="1316"/>
      <c r="CSX3" s="1316"/>
      <c r="CSY3" s="1316"/>
      <c r="CSZ3" s="1316"/>
      <c r="CTA3" s="1316"/>
      <c r="CTB3" s="1316"/>
      <c r="CTC3" s="1316"/>
      <c r="CTD3" s="1316"/>
      <c r="CTE3" s="1316"/>
      <c r="CTF3" s="1316"/>
      <c r="CTG3" s="1316"/>
      <c r="CTH3" s="1316"/>
      <c r="CTI3" s="1316"/>
      <c r="CTJ3" s="1316"/>
      <c r="CTK3" s="1316"/>
      <c r="CTL3" s="1316"/>
      <c r="CTM3" s="1316"/>
      <c r="CTN3" s="1316"/>
      <c r="CTO3" s="1316"/>
      <c r="CTP3" s="1316"/>
      <c r="CTQ3" s="1316"/>
      <c r="CTR3" s="1316"/>
      <c r="CTS3" s="1316"/>
      <c r="CTT3" s="1316"/>
      <c r="CTU3" s="1316"/>
      <c r="CTV3" s="1316"/>
      <c r="CTW3" s="1316"/>
      <c r="CTX3" s="1316"/>
      <c r="CTY3" s="1316"/>
      <c r="CTZ3" s="1316"/>
      <c r="CUA3" s="1316"/>
      <c r="CUB3" s="1316"/>
      <c r="CUC3" s="1316"/>
      <c r="CUD3" s="1316"/>
      <c r="CUE3" s="1316"/>
      <c r="CUF3" s="1316"/>
      <c r="CUG3" s="1316"/>
      <c r="CUH3" s="1316"/>
      <c r="CUI3" s="1316"/>
      <c r="CUJ3" s="1316"/>
      <c r="CUK3" s="1316"/>
      <c r="CUL3" s="1316"/>
      <c r="CUM3" s="1316"/>
      <c r="CUN3" s="1316"/>
      <c r="CUO3" s="1316"/>
      <c r="CUP3" s="1316"/>
      <c r="CUQ3" s="1316"/>
      <c r="CUR3" s="1316"/>
      <c r="CUS3" s="1316"/>
      <c r="CUT3" s="1316"/>
      <c r="CUU3" s="1316"/>
      <c r="CUV3" s="1316"/>
      <c r="CUW3" s="1316"/>
      <c r="CUX3" s="1316"/>
      <c r="CUY3" s="1316"/>
      <c r="CUZ3" s="1316"/>
      <c r="CVA3" s="1316"/>
      <c r="CVB3" s="1316"/>
      <c r="CVC3" s="1316"/>
      <c r="CVD3" s="1316"/>
      <c r="CVE3" s="1316"/>
      <c r="CVF3" s="1316"/>
      <c r="CVG3" s="1316"/>
      <c r="CVH3" s="1316"/>
      <c r="CVI3" s="1316"/>
      <c r="CVJ3" s="1316"/>
      <c r="CVK3" s="1316"/>
      <c r="CVL3" s="1316"/>
      <c r="CVM3" s="1316"/>
      <c r="CVN3" s="1316"/>
      <c r="CVO3" s="1316"/>
      <c r="CVP3" s="1316"/>
      <c r="CVQ3" s="1316"/>
      <c r="CVR3" s="1316"/>
      <c r="CVS3" s="1316"/>
      <c r="CVT3" s="1316"/>
      <c r="CVU3" s="1316"/>
      <c r="CVV3" s="1316"/>
      <c r="CVW3" s="1316"/>
      <c r="CVX3" s="1316"/>
      <c r="CVY3" s="1316"/>
      <c r="CVZ3" s="1316"/>
      <c r="CWA3" s="1316"/>
      <c r="CWB3" s="1316"/>
      <c r="CWC3" s="1316"/>
      <c r="CWD3" s="1316"/>
      <c r="CWE3" s="1316"/>
      <c r="CWF3" s="1316"/>
      <c r="CWG3" s="1316"/>
      <c r="CWH3" s="1316"/>
      <c r="CWI3" s="1316"/>
      <c r="CWJ3" s="1316"/>
      <c r="CWK3" s="1316"/>
      <c r="CWL3" s="1316"/>
      <c r="CWM3" s="1316"/>
      <c r="CWN3" s="1316"/>
      <c r="CWO3" s="1316"/>
      <c r="CWP3" s="1316"/>
      <c r="CWQ3" s="1316"/>
      <c r="CWR3" s="1316"/>
      <c r="CWS3" s="1316"/>
      <c r="CWT3" s="1316"/>
      <c r="CWU3" s="1316"/>
      <c r="CWV3" s="1316"/>
      <c r="CWW3" s="1316"/>
      <c r="CWX3" s="1316"/>
      <c r="CWY3" s="1316"/>
      <c r="CWZ3" s="1316"/>
      <c r="CXA3" s="1316"/>
      <c r="CXB3" s="1316"/>
      <c r="CXC3" s="1316"/>
      <c r="CXD3" s="1316"/>
      <c r="CXE3" s="1316"/>
      <c r="CXF3" s="1316"/>
      <c r="CXG3" s="1316"/>
      <c r="CXH3" s="1316"/>
      <c r="CXI3" s="1316"/>
      <c r="CXJ3" s="1316"/>
      <c r="CXK3" s="1316"/>
      <c r="CXL3" s="1316"/>
      <c r="CXM3" s="1316"/>
      <c r="CXN3" s="1316"/>
      <c r="CXO3" s="1316"/>
      <c r="CXP3" s="1316"/>
      <c r="CXQ3" s="1316"/>
      <c r="CXR3" s="1316"/>
      <c r="CXS3" s="1316"/>
      <c r="CXT3" s="1316"/>
      <c r="CXU3" s="1316"/>
      <c r="CXV3" s="1316"/>
      <c r="CXW3" s="1316"/>
      <c r="CXX3" s="1316"/>
      <c r="CXY3" s="1316"/>
      <c r="CXZ3" s="1316"/>
      <c r="CYA3" s="1316"/>
      <c r="CYB3" s="1316"/>
      <c r="CYC3" s="1316"/>
      <c r="CYD3" s="1316"/>
      <c r="CYE3" s="1316"/>
      <c r="CYF3" s="1316"/>
      <c r="CYG3" s="1316"/>
      <c r="CYH3" s="1316"/>
      <c r="CYI3" s="1316"/>
      <c r="CYJ3" s="1316"/>
      <c r="CYK3" s="1316"/>
      <c r="CYL3" s="1316"/>
      <c r="CYM3" s="1316"/>
      <c r="CYN3" s="1316"/>
      <c r="CYO3" s="1316"/>
      <c r="CYP3" s="1316"/>
      <c r="CYQ3" s="1316"/>
      <c r="CYR3" s="1316"/>
      <c r="CYS3" s="1316"/>
      <c r="CYT3" s="1316"/>
      <c r="CYU3" s="1316"/>
      <c r="CYV3" s="1316"/>
      <c r="CYW3" s="1316"/>
      <c r="CYX3" s="1316"/>
      <c r="CYY3" s="1316"/>
      <c r="CYZ3" s="1316"/>
      <c r="CZA3" s="1316"/>
      <c r="CZB3" s="1316"/>
      <c r="CZC3" s="1316"/>
      <c r="CZD3" s="1316"/>
      <c r="CZE3" s="1316"/>
      <c r="CZF3" s="1316"/>
      <c r="CZG3" s="1316"/>
      <c r="CZH3" s="1316"/>
      <c r="CZI3" s="1316"/>
      <c r="CZJ3" s="1316"/>
      <c r="CZK3" s="1316"/>
      <c r="CZL3" s="1316"/>
      <c r="CZM3" s="1316"/>
      <c r="CZN3" s="1316"/>
      <c r="CZO3" s="1316"/>
      <c r="CZP3" s="1316"/>
      <c r="CZQ3" s="1316"/>
      <c r="CZR3" s="1316"/>
      <c r="CZS3" s="1316"/>
      <c r="CZT3" s="1316"/>
      <c r="CZU3" s="1316"/>
      <c r="CZV3" s="1316"/>
      <c r="CZW3" s="1316"/>
      <c r="CZX3" s="1316"/>
      <c r="CZY3" s="1316"/>
      <c r="CZZ3" s="1316"/>
      <c r="DAA3" s="1316"/>
      <c r="DAB3" s="1316"/>
      <c r="DAC3" s="1316"/>
      <c r="DAD3" s="1316"/>
      <c r="DAE3" s="1316"/>
      <c r="DAF3" s="1316"/>
      <c r="DAG3" s="1316"/>
      <c r="DAH3" s="1316"/>
      <c r="DAI3" s="1316"/>
      <c r="DAJ3" s="1316"/>
      <c r="DAK3" s="1316"/>
      <c r="DAL3" s="1316"/>
      <c r="DAM3" s="1316"/>
      <c r="DAN3" s="1316"/>
      <c r="DAO3" s="1316"/>
      <c r="DAP3" s="1316"/>
      <c r="DAQ3" s="1316"/>
      <c r="DAR3" s="1316"/>
      <c r="DAS3" s="1316"/>
      <c r="DAT3" s="1316"/>
      <c r="DAU3" s="1316"/>
      <c r="DAV3" s="1316"/>
      <c r="DAW3" s="1316"/>
      <c r="DAX3" s="1316"/>
      <c r="DAY3" s="1316"/>
      <c r="DAZ3" s="1316"/>
      <c r="DBA3" s="1316"/>
      <c r="DBB3" s="1316"/>
      <c r="DBC3" s="1316"/>
      <c r="DBD3" s="1316"/>
      <c r="DBE3" s="1316"/>
      <c r="DBF3" s="1316"/>
      <c r="DBG3" s="1316"/>
      <c r="DBH3" s="1316"/>
      <c r="DBI3" s="1316"/>
      <c r="DBJ3" s="1316"/>
      <c r="DBK3" s="1316"/>
      <c r="DBL3" s="1316"/>
      <c r="DBM3" s="1316"/>
      <c r="DBN3" s="1316"/>
      <c r="DBO3" s="1316"/>
      <c r="DBP3" s="1316"/>
      <c r="DBQ3" s="1316"/>
      <c r="DBR3" s="1316"/>
      <c r="DBS3" s="1316"/>
      <c r="DBT3" s="1316"/>
      <c r="DBU3" s="1316"/>
      <c r="DBV3" s="1316"/>
      <c r="DBW3" s="1316"/>
      <c r="DBX3" s="1316"/>
      <c r="DBY3" s="1316"/>
      <c r="DBZ3" s="1316"/>
      <c r="DCA3" s="1316"/>
      <c r="DCB3" s="1316"/>
      <c r="DCC3" s="1316"/>
      <c r="DCD3" s="1316"/>
      <c r="DCE3" s="1316"/>
      <c r="DCF3" s="1316"/>
      <c r="DCG3" s="1316"/>
      <c r="DCH3" s="1316"/>
      <c r="DCI3" s="1316"/>
      <c r="DCJ3" s="1316"/>
      <c r="DCK3" s="1316"/>
      <c r="DCL3" s="1316"/>
      <c r="DCM3" s="1316"/>
      <c r="DCN3" s="1316"/>
      <c r="DCO3" s="1316"/>
      <c r="DCP3" s="1316"/>
      <c r="DCQ3" s="1316"/>
      <c r="DCR3" s="1316"/>
      <c r="DCS3" s="1316"/>
      <c r="DCT3" s="1316"/>
      <c r="DCU3" s="1316"/>
      <c r="DCV3" s="1316"/>
      <c r="DCW3" s="1316"/>
      <c r="DCX3" s="1316"/>
      <c r="DCY3" s="1316"/>
      <c r="DCZ3" s="1316"/>
      <c r="DDA3" s="1316"/>
      <c r="DDB3" s="1316"/>
      <c r="DDC3" s="1316"/>
      <c r="DDD3" s="1316"/>
      <c r="DDE3" s="1316"/>
      <c r="DDF3" s="1316"/>
      <c r="DDG3" s="1316"/>
      <c r="DDH3" s="1316"/>
      <c r="DDI3" s="1316"/>
      <c r="DDJ3" s="1316"/>
      <c r="DDK3" s="1316"/>
      <c r="DDL3" s="1316"/>
      <c r="DDM3" s="1316"/>
      <c r="DDN3" s="1316"/>
      <c r="DDO3" s="1316"/>
      <c r="DDP3" s="1316"/>
      <c r="DDQ3" s="1316"/>
      <c r="DDR3" s="1316"/>
      <c r="DDS3" s="1316"/>
      <c r="DDT3" s="1316"/>
      <c r="DDU3" s="1316"/>
      <c r="DDV3" s="1316"/>
      <c r="DDW3" s="1316"/>
      <c r="DDX3" s="1316"/>
      <c r="DDY3" s="1316"/>
      <c r="DDZ3" s="1316"/>
      <c r="DEA3" s="1316"/>
      <c r="DEB3" s="1316"/>
      <c r="DEC3" s="1316"/>
      <c r="DED3" s="1316"/>
      <c r="DEE3" s="1316"/>
      <c r="DEF3" s="1316"/>
      <c r="DEG3" s="1316"/>
      <c r="DEH3" s="1316"/>
      <c r="DEI3" s="1316"/>
      <c r="DEJ3" s="1316"/>
      <c r="DEK3" s="1316"/>
      <c r="DEL3" s="1316"/>
      <c r="DEM3" s="1316"/>
      <c r="DEN3" s="1316"/>
      <c r="DEO3" s="1316"/>
      <c r="DEP3" s="1316"/>
      <c r="DEQ3" s="1316"/>
      <c r="DER3" s="1316"/>
      <c r="DES3" s="1316"/>
      <c r="DET3" s="1316"/>
      <c r="DEU3" s="1316"/>
      <c r="DEV3" s="1316"/>
      <c r="DEW3" s="1316"/>
      <c r="DEX3" s="1316"/>
      <c r="DEY3" s="1316"/>
      <c r="DEZ3" s="1316"/>
      <c r="DFA3" s="1316"/>
      <c r="DFB3" s="1316"/>
      <c r="DFC3" s="1316"/>
      <c r="DFD3" s="1316"/>
      <c r="DFE3" s="1316"/>
      <c r="DFF3" s="1316"/>
      <c r="DFG3" s="1316"/>
      <c r="DFH3" s="1316"/>
      <c r="DFI3" s="1316"/>
      <c r="DFJ3" s="1316"/>
      <c r="DFK3" s="1316"/>
      <c r="DFL3" s="1316"/>
      <c r="DFM3" s="1316"/>
      <c r="DFN3" s="1316"/>
      <c r="DFO3" s="1316"/>
      <c r="DFP3" s="1316"/>
      <c r="DFQ3" s="1316"/>
      <c r="DFR3" s="1316"/>
      <c r="DFS3" s="1316"/>
      <c r="DFT3" s="1316"/>
      <c r="DFU3" s="1316"/>
      <c r="DFV3" s="1316"/>
      <c r="DFW3" s="1316"/>
      <c r="DFX3" s="1316"/>
      <c r="DFY3" s="1316"/>
      <c r="DFZ3" s="1316"/>
      <c r="DGA3" s="1316"/>
      <c r="DGB3" s="1316"/>
      <c r="DGC3" s="1316"/>
      <c r="DGD3" s="1316"/>
      <c r="DGE3" s="1316"/>
      <c r="DGF3" s="1316"/>
      <c r="DGG3" s="1316"/>
      <c r="DGH3" s="1316"/>
      <c r="DGI3" s="1316"/>
      <c r="DGJ3" s="1316"/>
      <c r="DGK3" s="1316"/>
      <c r="DGL3" s="1316"/>
      <c r="DGM3" s="1316"/>
      <c r="DGN3" s="1316"/>
      <c r="DGO3" s="1316"/>
      <c r="DGP3" s="1316"/>
      <c r="DGQ3" s="1316"/>
      <c r="DGR3" s="1316"/>
      <c r="DGS3" s="1316"/>
      <c r="DGT3" s="1316"/>
      <c r="DGU3" s="1316"/>
      <c r="DGV3" s="1316"/>
      <c r="DGW3" s="1316"/>
      <c r="DGX3" s="1316"/>
      <c r="DGY3" s="1316"/>
      <c r="DGZ3" s="1316"/>
      <c r="DHA3" s="1316"/>
      <c r="DHB3" s="1316"/>
      <c r="DHC3" s="1316"/>
      <c r="DHD3" s="1316"/>
      <c r="DHE3" s="1316"/>
      <c r="DHF3" s="1316"/>
      <c r="DHG3" s="1316"/>
      <c r="DHH3" s="1316"/>
      <c r="DHI3" s="1316"/>
      <c r="DHJ3" s="1316"/>
      <c r="DHK3" s="1316"/>
      <c r="DHL3" s="1316"/>
      <c r="DHM3" s="1316"/>
      <c r="DHN3" s="1316"/>
      <c r="DHO3" s="1316"/>
      <c r="DHP3" s="1316"/>
      <c r="DHQ3" s="1316"/>
      <c r="DHR3" s="1316"/>
      <c r="DHS3" s="1316"/>
      <c r="DHT3" s="1316"/>
      <c r="DHU3" s="1316"/>
      <c r="DHV3" s="1316"/>
      <c r="DHW3" s="1316"/>
      <c r="DHX3" s="1316"/>
      <c r="DHY3" s="1316"/>
      <c r="DHZ3" s="1316"/>
      <c r="DIA3" s="1316"/>
      <c r="DIB3" s="1316"/>
      <c r="DIC3" s="1316"/>
      <c r="DID3" s="1316"/>
      <c r="DIE3" s="1316"/>
      <c r="DIF3" s="1316"/>
      <c r="DIG3" s="1316"/>
      <c r="DIH3" s="1316"/>
      <c r="DII3" s="1316"/>
      <c r="DIJ3" s="1316"/>
      <c r="DIK3" s="1316"/>
      <c r="DIL3" s="1316"/>
      <c r="DIM3" s="1316"/>
      <c r="DIN3" s="1316"/>
      <c r="DIO3" s="1316"/>
      <c r="DIP3" s="1316"/>
      <c r="DIQ3" s="1316"/>
      <c r="DIR3" s="1316"/>
      <c r="DIS3" s="1316"/>
      <c r="DIT3" s="1316"/>
      <c r="DIU3" s="1316"/>
      <c r="DIV3" s="1316"/>
      <c r="DIW3" s="1316"/>
      <c r="DIX3" s="1316"/>
      <c r="DIY3" s="1316"/>
      <c r="DIZ3" s="1316"/>
      <c r="DJA3" s="1316"/>
      <c r="DJB3" s="1316"/>
      <c r="DJC3" s="1316"/>
      <c r="DJD3" s="1316"/>
      <c r="DJE3" s="1316"/>
      <c r="DJF3" s="1316"/>
      <c r="DJG3" s="1316"/>
      <c r="DJH3" s="1316"/>
      <c r="DJI3" s="1316"/>
      <c r="DJJ3" s="1316"/>
      <c r="DJK3" s="1316"/>
      <c r="DJL3" s="1316"/>
      <c r="DJM3" s="1316"/>
      <c r="DJN3" s="1316"/>
      <c r="DJO3" s="1316"/>
      <c r="DJP3" s="1316"/>
      <c r="DJQ3" s="1316"/>
      <c r="DJR3" s="1316"/>
      <c r="DJS3" s="1316"/>
      <c r="DJT3" s="1316"/>
      <c r="DJU3" s="1316"/>
      <c r="DJV3" s="1316"/>
      <c r="DJW3" s="1316"/>
      <c r="DJX3" s="1316"/>
      <c r="DJY3" s="1316"/>
      <c r="DJZ3" s="1316"/>
      <c r="DKA3" s="1316"/>
      <c r="DKB3" s="1316"/>
      <c r="DKC3" s="1316"/>
      <c r="DKD3" s="1316"/>
      <c r="DKE3" s="1316"/>
      <c r="DKF3" s="1316"/>
      <c r="DKG3" s="1316"/>
      <c r="DKH3" s="1316"/>
      <c r="DKI3" s="1316"/>
      <c r="DKJ3" s="1316"/>
      <c r="DKK3" s="1316"/>
      <c r="DKL3" s="1316"/>
      <c r="DKM3" s="1316"/>
      <c r="DKN3" s="1316"/>
      <c r="DKO3" s="1316"/>
      <c r="DKP3" s="1316"/>
      <c r="DKQ3" s="1316"/>
      <c r="DKR3" s="1316"/>
      <c r="DKS3" s="1316"/>
      <c r="DKT3" s="1316"/>
      <c r="DKU3" s="1316"/>
      <c r="DKV3" s="1316"/>
      <c r="DKW3" s="1316"/>
      <c r="DKX3" s="1316"/>
      <c r="DKY3" s="1316"/>
      <c r="DKZ3" s="1316"/>
      <c r="DLA3" s="1316"/>
      <c r="DLB3" s="1316"/>
      <c r="DLC3" s="1316"/>
      <c r="DLD3" s="1316"/>
      <c r="DLE3" s="1316"/>
      <c r="DLF3" s="1316"/>
      <c r="DLG3" s="1316"/>
      <c r="DLH3" s="1316"/>
      <c r="DLI3" s="1316"/>
      <c r="DLJ3" s="1316"/>
      <c r="DLK3" s="1316"/>
      <c r="DLL3" s="1316"/>
      <c r="DLM3" s="1316"/>
      <c r="DLN3" s="1316"/>
      <c r="DLO3" s="1316"/>
      <c r="DLP3" s="1316"/>
      <c r="DLQ3" s="1316"/>
      <c r="DLR3" s="1316"/>
      <c r="DLS3" s="1316"/>
      <c r="DLT3" s="1316"/>
      <c r="DLU3" s="1316"/>
      <c r="DLV3" s="1316"/>
      <c r="DLW3" s="1316"/>
      <c r="DLX3" s="1316"/>
      <c r="DLY3" s="1316"/>
      <c r="DLZ3" s="1316"/>
      <c r="DMA3" s="1316"/>
      <c r="DMB3" s="1316"/>
      <c r="DMC3" s="1316"/>
      <c r="DMD3" s="1316"/>
      <c r="DME3" s="1316"/>
      <c r="DMF3" s="1316"/>
      <c r="DMG3" s="1316"/>
      <c r="DMH3" s="1316"/>
      <c r="DMI3" s="1316"/>
      <c r="DMJ3" s="1316"/>
      <c r="DMK3" s="1316"/>
      <c r="DML3" s="1316"/>
      <c r="DMM3" s="1316"/>
      <c r="DMN3" s="1316"/>
      <c r="DMO3" s="1316"/>
      <c r="DMP3" s="1316"/>
      <c r="DMQ3" s="1316"/>
      <c r="DMR3" s="1316"/>
      <c r="DMS3" s="1316"/>
      <c r="DMT3" s="1316"/>
      <c r="DMU3" s="1316"/>
      <c r="DMV3" s="1316"/>
      <c r="DMW3" s="1316"/>
      <c r="DMX3" s="1316"/>
      <c r="DMY3" s="1316"/>
      <c r="DMZ3" s="1316"/>
      <c r="DNA3" s="1316"/>
      <c r="DNB3" s="1316"/>
      <c r="DNC3" s="1316"/>
      <c r="DND3" s="1316"/>
      <c r="DNE3" s="1316"/>
      <c r="DNF3" s="1316"/>
      <c r="DNG3" s="1316"/>
      <c r="DNH3" s="1316"/>
      <c r="DNI3" s="1316"/>
      <c r="DNJ3" s="1316"/>
      <c r="DNK3" s="1316"/>
      <c r="DNL3" s="1316"/>
      <c r="DNM3" s="1316"/>
      <c r="DNN3" s="1316"/>
      <c r="DNO3" s="1316"/>
      <c r="DNP3" s="1316"/>
      <c r="DNQ3" s="1316"/>
      <c r="DNR3" s="1316"/>
      <c r="DNS3" s="1316"/>
      <c r="DNT3" s="1316"/>
      <c r="DNU3" s="1316"/>
      <c r="DNV3" s="1316"/>
      <c r="DNW3" s="1316"/>
      <c r="DNX3" s="1316"/>
      <c r="DNY3" s="1316"/>
      <c r="DNZ3" s="1316"/>
      <c r="DOA3" s="1316"/>
      <c r="DOB3" s="1316"/>
      <c r="DOC3" s="1316"/>
      <c r="DOD3" s="1316"/>
      <c r="DOE3" s="1316"/>
      <c r="DOF3" s="1316"/>
      <c r="DOG3" s="1316"/>
      <c r="DOH3" s="1316"/>
      <c r="DOI3" s="1316"/>
      <c r="DOJ3" s="1316"/>
      <c r="DOK3" s="1316"/>
      <c r="DOL3" s="1316"/>
      <c r="DOM3" s="1316"/>
      <c r="DON3" s="1316"/>
      <c r="DOO3" s="1316"/>
      <c r="DOP3" s="1316"/>
      <c r="DOQ3" s="1316"/>
      <c r="DOR3" s="1316"/>
      <c r="DOS3" s="1316"/>
      <c r="DOT3" s="1316"/>
      <c r="DOU3" s="1316"/>
      <c r="DOV3" s="1316"/>
      <c r="DOW3" s="1316"/>
      <c r="DOX3" s="1316"/>
      <c r="DOY3" s="1316"/>
      <c r="DOZ3" s="1316"/>
      <c r="DPA3" s="1316"/>
      <c r="DPB3" s="1316"/>
      <c r="DPC3" s="1316"/>
      <c r="DPD3" s="1316"/>
      <c r="DPE3" s="1316"/>
      <c r="DPF3" s="1316"/>
      <c r="DPG3" s="1316"/>
      <c r="DPH3" s="1316"/>
      <c r="DPI3" s="1316"/>
      <c r="DPJ3" s="1316"/>
      <c r="DPK3" s="1316"/>
      <c r="DPL3" s="1316"/>
      <c r="DPM3" s="1316"/>
      <c r="DPN3" s="1316"/>
      <c r="DPO3" s="1316"/>
      <c r="DPP3" s="1316"/>
      <c r="DPQ3" s="1316"/>
      <c r="DPR3" s="1316"/>
      <c r="DPS3" s="1316"/>
      <c r="DPT3" s="1316"/>
      <c r="DPU3" s="1316"/>
      <c r="DPV3" s="1316"/>
      <c r="DPW3" s="1316"/>
      <c r="DPX3" s="1316"/>
      <c r="DPY3" s="1316"/>
      <c r="DPZ3" s="1316"/>
      <c r="DQA3" s="1316"/>
      <c r="DQB3" s="1316"/>
      <c r="DQC3" s="1316"/>
      <c r="DQD3" s="1316"/>
      <c r="DQE3" s="1316"/>
      <c r="DQF3" s="1316"/>
      <c r="DQG3" s="1316"/>
      <c r="DQH3" s="1316"/>
      <c r="DQI3" s="1316"/>
      <c r="DQJ3" s="1316"/>
      <c r="DQK3" s="1316"/>
      <c r="DQL3" s="1316"/>
      <c r="DQM3" s="1316"/>
      <c r="DQN3" s="1316"/>
      <c r="DQO3" s="1316"/>
      <c r="DQP3" s="1316"/>
      <c r="DQQ3" s="1316"/>
      <c r="DQR3" s="1316"/>
      <c r="DQS3" s="1316"/>
      <c r="DQT3" s="1316"/>
      <c r="DQU3" s="1316"/>
      <c r="DQV3" s="1316"/>
      <c r="DQW3" s="1316"/>
      <c r="DQX3" s="1316"/>
      <c r="DQY3" s="1316"/>
      <c r="DQZ3" s="1316"/>
      <c r="DRA3" s="1316"/>
      <c r="DRB3" s="1316"/>
      <c r="DRC3" s="1316"/>
      <c r="DRD3" s="1316"/>
      <c r="DRE3" s="1316"/>
      <c r="DRF3" s="1316"/>
      <c r="DRG3" s="1316"/>
      <c r="DRH3" s="1316"/>
      <c r="DRI3" s="1316"/>
      <c r="DRJ3" s="1316"/>
      <c r="DRK3" s="1316"/>
      <c r="DRL3" s="1316"/>
      <c r="DRM3" s="1316"/>
      <c r="DRN3" s="1316"/>
      <c r="DRO3" s="1316"/>
      <c r="DRP3" s="1316"/>
      <c r="DRQ3" s="1316"/>
      <c r="DRR3" s="1316"/>
      <c r="DRS3" s="1316"/>
      <c r="DRT3" s="1316"/>
      <c r="DRU3" s="1316"/>
      <c r="DRV3" s="1316"/>
      <c r="DRW3" s="1316"/>
      <c r="DRX3" s="1316"/>
      <c r="DRY3" s="1316"/>
      <c r="DRZ3" s="1316"/>
      <c r="DSA3" s="1316"/>
      <c r="DSB3" s="1316"/>
      <c r="DSC3" s="1316"/>
      <c r="DSD3" s="1316"/>
      <c r="DSE3" s="1316"/>
      <c r="DSF3" s="1316"/>
      <c r="DSG3" s="1316"/>
      <c r="DSH3" s="1316"/>
      <c r="DSI3" s="1316"/>
      <c r="DSJ3" s="1316"/>
      <c r="DSK3" s="1316"/>
      <c r="DSL3" s="1316"/>
      <c r="DSM3" s="1316"/>
      <c r="DSN3" s="1316"/>
      <c r="DSO3" s="1316"/>
      <c r="DSP3" s="1316"/>
      <c r="DSQ3" s="1316"/>
      <c r="DSR3" s="1316"/>
      <c r="DSS3" s="1316"/>
      <c r="DST3" s="1316"/>
      <c r="DSU3" s="1316"/>
      <c r="DSV3" s="1316"/>
      <c r="DSW3" s="1316"/>
      <c r="DSX3" s="1316"/>
      <c r="DSY3" s="1316"/>
      <c r="DSZ3" s="1316"/>
      <c r="DTA3" s="1316"/>
      <c r="DTB3" s="1316"/>
      <c r="DTC3" s="1316"/>
      <c r="DTD3" s="1316"/>
      <c r="DTE3" s="1316"/>
      <c r="DTF3" s="1316"/>
      <c r="DTG3" s="1316"/>
      <c r="DTH3" s="1316"/>
      <c r="DTI3" s="1316"/>
      <c r="DTJ3" s="1316"/>
      <c r="DTK3" s="1316"/>
      <c r="DTL3" s="1316"/>
      <c r="DTM3" s="1316"/>
      <c r="DTN3" s="1316"/>
      <c r="DTO3" s="1316"/>
      <c r="DTP3" s="1316"/>
      <c r="DTQ3" s="1316"/>
      <c r="DTR3" s="1316"/>
      <c r="DTS3" s="1316"/>
      <c r="DTT3" s="1316"/>
      <c r="DTU3" s="1316"/>
      <c r="DTV3" s="1316"/>
      <c r="DTW3" s="1316"/>
      <c r="DTX3" s="1316"/>
      <c r="DTY3" s="1316"/>
      <c r="DTZ3" s="1316"/>
      <c r="DUA3" s="1316"/>
      <c r="DUB3" s="1316"/>
      <c r="DUC3" s="1316"/>
      <c r="DUD3" s="1316"/>
      <c r="DUE3" s="1316"/>
      <c r="DUF3" s="1316"/>
      <c r="DUG3" s="1316"/>
      <c r="DUH3" s="1316"/>
      <c r="DUI3" s="1316"/>
      <c r="DUJ3" s="1316"/>
      <c r="DUK3" s="1316"/>
      <c r="DUL3" s="1316"/>
      <c r="DUM3" s="1316"/>
      <c r="DUN3" s="1316"/>
      <c r="DUO3" s="1316"/>
      <c r="DUP3" s="1316"/>
      <c r="DUQ3" s="1316"/>
      <c r="DUR3" s="1316"/>
      <c r="DUS3" s="1316"/>
      <c r="DUT3" s="1316"/>
      <c r="DUU3" s="1316"/>
      <c r="DUV3" s="1316"/>
      <c r="DUW3" s="1316"/>
      <c r="DUX3" s="1316"/>
      <c r="DUY3" s="1316"/>
      <c r="DUZ3" s="1316"/>
      <c r="DVA3" s="1316"/>
      <c r="DVB3" s="1316"/>
      <c r="DVC3" s="1316"/>
      <c r="DVD3" s="1316"/>
      <c r="DVE3" s="1316"/>
      <c r="DVF3" s="1316"/>
      <c r="DVG3" s="1316"/>
      <c r="DVH3" s="1316"/>
      <c r="DVI3" s="1316"/>
      <c r="DVJ3" s="1316"/>
      <c r="DVK3" s="1316"/>
      <c r="DVL3" s="1316"/>
      <c r="DVM3" s="1316"/>
      <c r="DVN3" s="1316"/>
      <c r="DVO3" s="1316"/>
      <c r="DVP3" s="1316"/>
      <c r="DVQ3" s="1316"/>
      <c r="DVR3" s="1316"/>
      <c r="DVS3" s="1316"/>
      <c r="DVT3" s="1316"/>
      <c r="DVU3" s="1316"/>
      <c r="DVV3" s="1316"/>
      <c r="DVW3" s="1316"/>
      <c r="DVX3" s="1316"/>
      <c r="DVY3" s="1316"/>
      <c r="DVZ3" s="1316"/>
      <c r="DWA3" s="1316"/>
      <c r="DWB3" s="1316"/>
      <c r="DWC3" s="1316"/>
      <c r="DWD3" s="1316"/>
      <c r="DWE3" s="1316"/>
      <c r="DWF3" s="1316"/>
      <c r="DWG3" s="1316"/>
      <c r="DWH3" s="1316"/>
      <c r="DWI3" s="1316"/>
      <c r="DWJ3" s="1316"/>
      <c r="DWK3" s="1316"/>
      <c r="DWL3" s="1316"/>
      <c r="DWM3" s="1316"/>
      <c r="DWN3" s="1316"/>
      <c r="DWO3" s="1316"/>
      <c r="DWP3" s="1316"/>
      <c r="DWQ3" s="1316"/>
      <c r="DWR3" s="1316"/>
      <c r="DWS3" s="1316"/>
      <c r="DWT3" s="1316"/>
      <c r="DWU3" s="1316"/>
      <c r="DWV3" s="1316"/>
      <c r="DWW3" s="1316"/>
      <c r="DWX3" s="1316"/>
      <c r="DWY3" s="1316"/>
      <c r="DWZ3" s="1316"/>
      <c r="DXA3" s="1316"/>
      <c r="DXB3" s="1316"/>
      <c r="DXC3" s="1316"/>
      <c r="DXD3" s="1316"/>
      <c r="DXE3" s="1316"/>
      <c r="DXF3" s="1316"/>
      <c r="DXG3" s="1316"/>
      <c r="DXH3" s="1316"/>
      <c r="DXI3" s="1316"/>
      <c r="DXJ3" s="1316"/>
      <c r="DXK3" s="1316"/>
      <c r="DXL3" s="1316"/>
      <c r="DXM3" s="1316"/>
      <c r="DXN3" s="1316"/>
      <c r="DXO3" s="1316"/>
      <c r="DXP3" s="1316"/>
      <c r="DXQ3" s="1316"/>
      <c r="DXR3" s="1316"/>
      <c r="DXS3" s="1316"/>
      <c r="DXT3" s="1316"/>
      <c r="DXU3" s="1316"/>
      <c r="DXV3" s="1316"/>
      <c r="DXW3" s="1316"/>
      <c r="DXX3" s="1316"/>
      <c r="DXY3" s="1316"/>
      <c r="DXZ3" s="1316"/>
      <c r="DYA3" s="1316"/>
      <c r="DYB3" s="1316"/>
      <c r="DYC3" s="1316"/>
      <c r="DYD3" s="1316"/>
      <c r="DYE3" s="1316"/>
      <c r="DYF3" s="1316"/>
      <c r="DYG3" s="1316"/>
      <c r="DYH3" s="1316"/>
      <c r="DYI3" s="1316"/>
      <c r="DYJ3" s="1316"/>
      <c r="DYK3" s="1316"/>
      <c r="DYL3" s="1316"/>
      <c r="DYM3" s="1316"/>
      <c r="DYN3" s="1316"/>
      <c r="DYO3" s="1316"/>
      <c r="DYP3" s="1316"/>
      <c r="DYQ3" s="1316"/>
      <c r="DYR3" s="1316"/>
      <c r="DYS3" s="1316"/>
      <c r="DYT3" s="1316"/>
      <c r="DYU3" s="1316"/>
      <c r="DYV3" s="1316"/>
      <c r="DYW3" s="1316"/>
      <c r="DYX3" s="1316"/>
      <c r="DYY3" s="1316"/>
      <c r="DYZ3" s="1316"/>
      <c r="DZA3" s="1316"/>
      <c r="DZB3" s="1316"/>
      <c r="DZC3" s="1316"/>
      <c r="DZD3" s="1316"/>
      <c r="DZE3" s="1316"/>
      <c r="DZF3" s="1316"/>
      <c r="DZG3" s="1316"/>
      <c r="DZH3" s="1316"/>
      <c r="DZI3" s="1316"/>
      <c r="DZJ3" s="1316"/>
      <c r="DZK3" s="1316"/>
      <c r="DZL3" s="1316"/>
      <c r="DZM3" s="1316"/>
      <c r="DZN3" s="1316"/>
      <c r="DZO3" s="1316"/>
      <c r="DZP3" s="1316"/>
      <c r="DZQ3" s="1316"/>
      <c r="DZR3" s="1316"/>
      <c r="DZS3" s="1316"/>
      <c r="DZT3" s="1316"/>
      <c r="DZU3" s="1316"/>
      <c r="DZV3" s="1316"/>
      <c r="DZW3" s="1316"/>
      <c r="DZX3" s="1316"/>
      <c r="DZY3" s="1316"/>
      <c r="DZZ3" s="1316"/>
      <c r="EAA3" s="1316"/>
      <c r="EAB3" s="1316"/>
      <c r="EAC3" s="1316"/>
      <c r="EAD3" s="1316"/>
      <c r="EAE3" s="1316"/>
      <c r="EAF3" s="1316"/>
      <c r="EAG3" s="1316"/>
      <c r="EAH3" s="1316"/>
      <c r="EAI3" s="1316"/>
      <c r="EAJ3" s="1316"/>
      <c r="EAK3" s="1316"/>
      <c r="EAL3" s="1316"/>
      <c r="EAM3" s="1316"/>
      <c r="EAN3" s="1316"/>
      <c r="EAO3" s="1316"/>
      <c r="EAP3" s="1316"/>
      <c r="EAQ3" s="1316"/>
      <c r="EAR3" s="1316"/>
      <c r="EAS3" s="1316"/>
      <c r="EAT3" s="1316"/>
      <c r="EAU3" s="1316"/>
      <c r="EAV3" s="1316"/>
      <c r="EAW3" s="1316"/>
      <c r="EAX3" s="1316"/>
      <c r="EAY3" s="1316"/>
      <c r="EAZ3" s="1316"/>
      <c r="EBA3" s="1316"/>
      <c r="EBB3" s="1316"/>
      <c r="EBC3" s="1316"/>
      <c r="EBD3" s="1316"/>
      <c r="EBE3" s="1316"/>
      <c r="EBF3" s="1316"/>
      <c r="EBG3" s="1316"/>
      <c r="EBH3" s="1316"/>
      <c r="EBI3" s="1316"/>
      <c r="EBJ3" s="1316"/>
      <c r="EBK3" s="1316"/>
      <c r="EBL3" s="1316"/>
      <c r="EBM3" s="1316"/>
      <c r="EBN3" s="1316"/>
      <c r="EBO3" s="1316"/>
      <c r="EBP3" s="1316"/>
      <c r="EBQ3" s="1316"/>
      <c r="EBR3" s="1316"/>
      <c r="EBS3" s="1316"/>
      <c r="EBT3" s="1316"/>
      <c r="EBU3" s="1316"/>
      <c r="EBV3" s="1316"/>
      <c r="EBW3" s="1316"/>
      <c r="EBX3" s="1316"/>
      <c r="EBY3" s="1316"/>
      <c r="EBZ3" s="1316"/>
      <c r="ECA3" s="1316"/>
      <c r="ECB3" s="1316"/>
      <c r="ECC3" s="1316"/>
      <c r="ECD3" s="1316"/>
      <c r="ECE3" s="1316"/>
      <c r="ECF3" s="1316"/>
      <c r="ECG3" s="1316"/>
      <c r="ECH3" s="1316"/>
      <c r="ECI3" s="1316"/>
      <c r="ECJ3" s="1316"/>
      <c r="ECK3" s="1316"/>
      <c r="ECL3" s="1316"/>
      <c r="ECM3" s="1316"/>
      <c r="ECN3" s="1316"/>
      <c r="ECO3" s="1316"/>
      <c r="ECP3" s="1316"/>
      <c r="ECQ3" s="1316"/>
      <c r="ECR3" s="1316"/>
      <c r="ECS3" s="1316"/>
      <c r="ECT3" s="1316"/>
      <c r="ECU3" s="1316"/>
      <c r="ECV3" s="1316"/>
      <c r="ECW3" s="1316"/>
      <c r="ECX3" s="1316"/>
      <c r="ECY3" s="1316"/>
      <c r="ECZ3" s="1316"/>
      <c r="EDA3" s="1316"/>
      <c r="EDB3" s="1316"/>
      <c r="EDC3" s="1316"/>
      <c r="EDD3" s="1316"/>
      <c r="EDE3" s="1316"/>
      <c r="EDF3" s="1316"/>
      <c r="EDG3" s="1316"/>
      <c r="EDH3" s="1316"/>
      <c r="EDI3" s="1316"/>
      <c r="EDJ3" s="1316"/>
      <c r="EDK3" s="1316"/>
      <c r="EDL3" s="1316"/>
      <c r="EDM3" s="1316"/>
      <c r="EDN3" s="1316"/>
      <c r="EDO3" s="1316"/>
      <c r="EDP3" s="1316"/>
      <c r="EDQ3" s="1316"/>
      <c r="EDR3" s="1316"/>
      <c r="EDS3" s="1316"/>
      <c r="EDT3" s="1316"/>
      <c r="EDU3" s="1316"/>
      <c r="EDV3" s="1316"/>
      <c r="EDW3" s="1316"/>
      <c r="EDX3" s="1316"/>
      <c r="EDY3" s="1316"/>
      <c r="EDZ3" s="1316"/>
      <c r="EEA3" s="1316"/>
      <c r="EEB3" s="1316"/>
      <c r="EEC3" s="1316"/>
      <c r="EED3" s="1316"/>
      <c r="EEE3" s="1316"/>
      <c r="EEF3" s="1316"/>
      <c r="EEG3" s="1316"/>
      <c r="EEH3" s="1316"/>
      <c r="EEI3" s="1316"/>
      <c r="EEJ3" s="1316"/>
      <c r="EEK3" s="1316"/>
      <c r="EEL3" s="1316"/>
      <c r="EEM3" s="1316"/>
      <c r="EEN3" s="1316"/>
      <c r="EEO3" s="1316"/>
      <c r="EEP3" s="1316"/>
      <c r="EEQ3" s="1316"/>
      <c r="EER3" s="1316"/>
      <c r="EES3" s="1316"/>
      <c r="EET3" s="1316"/>
      <c r="EEU3" s="1316"/>
      <c r="EEV3" s="1316"/>
      <c r="EEW3" s="1316"/>
      <c r="EEX3" s="1316"/>
      <c r="EEY3" s="1316"/>
      <c r="EEZ3" s="1316"/>
      <c r="EFA3" s="1316"/>
      <c r="EFB3" s="1316"/>
      <c r="EFC3" s="1316"/>
      <c r="EFD3" s="1316"/>
      <c r="EFE3" s="1316"/>
      <c r="EFF3" s="1316"/>
      <c r="EFG3" s="1316"/>
      <c r="EFH3" s="1316"/>
      <c r="EFI3" s="1316"/>
      <c r="EFJ3" s="1316"/>
      <c r="EFK3" s="1316"/>
      <c r="EFL3" s="1316"/>
      <c r="EFM3" s="1316"/>
      <c r="EFN3" s="1316"/>
      <c r="EFO3" s="1316"/>
      <c r="EFP3" s="1316"/>
      <c r="EFQ3" s="1316"/>
      <c r="EFR3" s="1316"/>
      <c r="EFS3" s="1316"/>
      <c r="EFT3" s="1316"/>
      <c r="EFU3" s="1316"/>
      <c r="EFV3" s="1316"/>
      <c r="EFW3" s="1316"/>
      <c r="EFX3" s="1316"/>
      <c r="EFY3" s="1316"/>
      <c r="EFZ3" s="1316"/>
      <c r="EGA3" s="1316"/>
      <c r="EGB3" s="1316"/>
      <c r="EGC3" s="1316"/>
      <c r="EGD3" s="1316"/>
      <c r="EGE3" s="1316"/>
      <c r="EGF3" s="1316"/>
      <c r="EGG3" s="1316"/>
      <c r="EGH3" s="1316"/>
      <c r="EGI3" s="1316"/>
      <c r="EGJ3" s="1316"/>
      <c r="EGK3" s="1316"/>
      <c r="EGL3" s="1316"/>
      <c r="EGM3" s="1316"/>
      <c r="EGN3" s="1316"/>
      <c r="EGO3" s="1316"/>
      <c r="EGP3" s="1316"/>
      <c r="EGQ3" s="1316"/>
      <c r="EGR3" s="1316"/>
      <c r="EGS3" s="1316"/>
      <c r="EGT3" s="1316"/>
      <c r="EGU3" s="1316"/>
      <c r="EGV3" s="1316"/>
      <c r="EGW3" s="1316"/>
      <c r="EGX3" s="1316"/>
      <c r="EGY3" s="1316"/>
      <c r="EGZ3" s="1316"/>
      <c r="EHA3" s="1316"/>
      <c r="EHB3" s="1316"/>
      <c r="EHC3" s="1316"/>
      <c r="EHD3" s="1316"/>
      <c r="EHE3" s="1316"/>
      <c r="EHF3" s="1316"/>
      <c r="EHG3" s="1316"/>
      <c r="EHH3" s="1316"/>
      <c r="EHI3" s="1316"/>
      <c r="EHJ3" s="1316"/>
      <c r="EHK3" s="1316"/>
      <c r="EHL3" s="1316"/>
      <c r="EHM3" s="1316"/>
      <c r="EHN3" s="1316"/>
      <c r="EHO3" s="1316"/>
      <c r="EHP3" s="1316"/>
      <c r="EHQ3" s="1316"/>
      <c r="EHR3" s="1316"/>
      <c r="EHS3" s="1316"/>
      <c r="EHT3" s="1316"/>
      <c r="EHU3" s="1316"/>
      <c r="EHV3" s="1316"/>
      <c r="EHW3" s="1316"/>
      <c r="EHX3" s="1316"/>
      <c r="EHY3" s="1316"/>
      <c r="EHZ3" s="1316"/>
      <c r="EIA3" s="1316"/>
      <c r="EIB3" s="1316"/>
      <c r="EIC3" s="1316"/>
      <c r="EID3" s="1316"/>
      <c r="EIE3" s="1316"/>
      <c r="EIF3" s="1316"/>
      <c r="EIG3" s="1316"/>
      <c r="EIH3" s="1316"/>
      <c r="EII3" s="1316"/>
      <c r="EIJ3" s="1316"/>
      <c r="EIK3" s="1316"/>
      <c r="EIL3" s="1316"/>
      <c r="EIM3" s="1316"/>
      <c r="EIN3" s="1316"/>
      <c r="EIO3" s="1316"/>
      <c r="EIP3" s="1316"/>
      <c r="EIQ3" s="1316"/>
      <c r="EIR3" s="1316"/>
      <c r="EIS3" s="1316"/>
      <c r="EIT3" s="1316"/>
      <c r="EIU3" s="1316"/>
      <c r="EIV3" s="1316"/>
      <c r="EIW3" s="1316"/>
      <c r="EIX3" s="1316"/>
      <c r="EIY3" s="1316"/>
      <c r="EIZ3" s="1316"/>
      <c r="EJA3" s="1316"/>
      <c r="EJB3" s="1316"/>
      <c r="EJC3" s="1316"/>
      <c r="EJD3" s="1316"/>
      <c r="EJE3" s="1316"/>
      <c r="EJF3" s="1316"/>
      <c r="EJG3" s="1316"/>
      <c r="EJH3" s="1316"/>
      <c r="EJI3" s="1316"/>
      <c r="EJJ3" s="1316"/>
      <c r="EJK3" s="1316"/>
      <c r="EJL3" s="1316"/>
      <c r="EJM3" s="1316"/>
      <c r="EJN3" s="1316"/>
      <c r="EJO3" s="1316"/>
      <c r="EJP3" s="1316"/>
      <c r="EJQ3" s="1316"/>
      <c r="EJR3" s="1316"/>
      <c r="EJS3" s="1316"/>
      <c r="EJT3" s="1316"/>
      <c r="EJU3" s="1316"/>
      <c r="EJV3" s="1316"/>
      <c r="EJW3" s="1316"/>
      <c r="EJX3" s="1316"/>
      <c r="EJY3" s="1316"/>
      <c r="EJZ3" s="1316"/>
      <c r="EKA3" s="1316"/>
      <c r="EKB3" s="1316"/>
      <c r="EKC3" s="1316"/>
      <c r="EKD3" s="1316"/>
      <c r="EKE3" s="1316"/>
      <c r="EKF3" s="1316"/>
      <c r="EKG3" s="1316"/>
      <c r="EKH3" s="1316"/>
      <c r="EKI3" s="1316"/>
      <c r="EKJ3" s="1316"/>
      <c r="EKK3" s="1316"/>
      <c r="EKL3" s="1316"/>
      <c r="EKM3" s="1316"/>
      <c r="EKN3" s="1316"/>
      <c r="EKO3" s="1316"/>
      <c r="EKP3" s="1316"/>
      <c r="EKQ3" s="1316"/>
      <c r="EKR3" s="1316"/>
      <c r="EKS3" s="1316"/>
      <c r="EKT3" s="1316"/>
      <c r="EKU3" s="1316"/>
      <c r="EKV3" s="1316"/>
      <c r="EKW3" s="1316"/>
      <c r="EKX3" s="1316"/>
      <c r="EKY3" s="1316"/>
      <c r="EKZ3" s="1316"/>
      <c r="ELA3" s="1316"/>
      <c r="ELB3" s="1316"/>
      <c r="ELC3" s="1316"/>
      <c r="ELD3" s="1316"/>
      <c r="ELE3" s="1316"/>
      <c r="ELF3" s="1316"/>
      <c r="ELG3" s="1316"/>
      <c r="ELH3" s="1316"/>
      <c r="ELI3" s="1316"/>
      <c r="ELJ3" s="1316"/>
      <c r="ELK3" s="1316"/>
      <c r="ELL3" s="1316"/>
      <c r="ELM3" s="1316"/>
      <c r="ELN3" s="1316"/>
      <c r="ELO3" s="1316"/>
      <c r="ELP3" s="1316"/>
      <c r="ELQ3" s="1316"/>
      <c r="ELR3" s="1316"/>
      <c r="ELS3" s="1316"/>
      <c r="ELT3" s="1316"/>
      <c r="ELU3" s="1316"/>
      <c r="ELV3" s="1316"/>
      <c r="ELW3" s="1316"/>
      <c r="ELX3" s="1316"/>
      <c r="ELY3" s="1316"/>
      <c r="ELZ3" s="1316"/>
      <c r="EMA3" s="1316"/>
      <c r="EMB3" s="1316"/>
      <c r="EMC3" s="1316"/>
      <c r="EMD3" s="1316"/>
      <c r="EME3" s="1316"/>
      <c r="EMF3" s="1316"/>
      <c r="EMG3" s="1316"/>
      <c r="EMH3" s="1316"/>
      <c r="EMI3" s="1316"/>
      <c r="EMJ3" s="1316"/>
      <c r="EMK3" s="1316"/>
      <c r="EML3" s="1316"/>
      <c r="EMM3" s="1316"/>
      <c r="EMN3" s="1316"/>
      <c r="EMO3" s="1316"/>
      <c r="EMP3" s="1316"/>
      <c r="EMQ3" s="1316"/>
      <c r="EMR3" s="1316"/>
      <c r="EMS3" s="1316"/>
      <c r="EMT3" s="1316"/>
      <c r="EMU3" s="1316"/>
      <c r="EMV3" s="1316"/>
      <c r="EMW3" s="1316"/>
      <c r="EMX3" s="1316"/>
      <c r="EMY3" s="1316"/>
      <c r="EMZ3" s="1316"/>
      <c r="ENA3" s="1316"/>
      <c r="ENB3" s="1316"/>
      <c r="ENC3" s="1316"/>
      <c r="END3" s="1316"/>
      <c r="ENE3" s="1316"/>
      <c r="ENF3" s="1316"/>
      <c r="ENG3" s="1316"/>
      <c r="ENH3" s="1316"/>
      <c r="ENI3" s="1316"/>
      <c r="ENJ3" s="1316"/>
      <c r="ENK3" s="1316"/>
      <c r="ENL3" s="1316"/>
      <c r="ENM3" s="1316"/>
      <c r="ENN3" s="1316"/>
      <c r="ENO3" s="1316"/>
      <c r="ENP3" s="1316"/>
      <c r="ENQ3" s="1316"/>
      <c r="ENR3" s="1316"/>
      <c r="ENS3" s="1316"/>
      <c r="ENT3" s="1316"/>
      <c r="ENU3" s="1316"/>
      <c r="ENV3" s="1316"/>
      <c r="ENW3" s="1316"/>
      <c r="ENX3" s="1316"/>
      <c r="ENY3" s="1316"/>
      <c r="ENZ3" s="1316"/>
      <c r="EOA3" s="1316"/>
      <c r="EOB3" s="1316"/>
      <c r="EOC3" s="1316"/>
      <c r="EOD3" s="1316"/>
      <c r="EOE3" s="1316"/>
      <c r="EOF3" s="1316"/>
      <c r="EOG3" s="1316"/>
      <c r="EOH3" s="1316"/>
      <c r="EOI3" s="1316"/>
      <c r="EOJ3" s="1316"/>
      <c r="EOK3" s="1316"/>
      <c r="EOL3" s="1316"/>
      <c r="EOM3" s="1316"/>
      <c r="EON3" s="1316"/>
      <c r="EOO3" s="1316"/>
      <c r="EOP3" s="1316"/>
      <c r="EOQ3" s="1316"/>
      <c r="EOR3" s="1316"/>
      <c r="EOS3" s="1316"/>
      <c r="EOT3" s="1316"/>
      <c r="EOU3" s="1316"/>
      <c r="EOV3" s="1316"/>
      <c r="EOW3" s="1316"/>
      <c r="EOX3" s="1316"/>
      <c r="EOY3" s="1316"/>
      <c r="EOZ3" s="1316"/>
      <c r="EPA3" s="1316"/>
      <c r="EPB3" s="1316"/>
      <c r="EPC3" s="1316"/>
      <c r="EPD3" s="1316"/>
      <c r="EPE3" s="1316"/>
      <c r="EPF3" s="1316"/>
      <c r="EPG3" s="1316"/>
      <c r="EPH3" s="1316"/>
      <c r="EPI3" s="1316"/>
      <c r="EPJ3" s="1316"/>
      <c r="EPK3" s="1316"/>
      <c r="EPL3" s="1316"/>
      <c r="EPM3" s="1316"/>
      <c r="EPN3" s="1316"/>
      <c r="EPO3" s="1316"/>
      <c r="EPP3" s="1316"/>
      <c r="EPQ3" s="1316"/>
      <c r="EPR3" s="1316"/>
      <c r="EPS3" s="1316"/>
      <c r="EPT3" s="1316"/>
      <c r="EPU3" s="1316"/>
      <c r="EPV3" s="1316"/>
      <c r="EPW3" s="1316"/>
      <c r="EPX3" s="1316"/>
      <c r="EPY3" s="1316"/>
      <c r="EPZ3" s="1316"/>
      <c r="EQA3" s="1316"/>
      <c r="EQB3" s="1316"/>
      <c r="EQC3" s="1316"/>
      <c r="EQD3" s="1316"/>
      <c r="EQE3" s="1316"/>
      <c r="EQF3" s="1316"/>
      <c r="EQG3" s="1316"/>
      <c r="EQH3" s="1316"/>
      <c r="EQI3" s="1316"/>
      <c r="EQJ3" s="1316"/>
      <c r="EQK3" s="1316"/>
      <c r="EQL3" s="1316"/>
      <c r="EQM3" s="1316"/>
      <c r="EQN3" s="1316"/>
      <c r="EQO3" s="1316"/>
      <c r="EQP3" s="1316"/>
      <c r="EQQ3" s="1316"/>
      <c r="EQR3" s="1316"/>
      <c r="EQS3" s="1316"/>
      <c r="EQT3" s="1316"/>
      <c r="EQU3" s="1316"/>
      <c r="EQV3" s="1316"/>
      <c r="EQW3" s="1316"/>
      <c r="EQX3" s="1316"/>
      <c r="EQY3" s="1316"/>
      <c r="EQZ3" s="1316"/>
      <c r="ERA3" s="1316"/>
      <c r="ERB3" s="1316"/>
      <c r="ERC3" s="1316"/>
      <c r="ERD3" s="1316"/>
      <c r="ERE3" s="1316"/>
      <c r="ERF3" s="1316"/>
      <c r="ERG3" s="1316"/>
      <c r="ERH3" s="1316"/>
      <c r="ERI3" s="1316"/>
      <c r="ERJ3" s="1316"/>
      <c r="ERK3" s="1316"/>
      <c r="ERL3" s="1316"/>
      <c r="ERM3" s="1316"/>
      <c r="ERN3" s="1316"/>
      <c r="ERO3" s="1316"/>
      <c r="ERP3" s="1316"/>
      <c r="ERQ3" s="1316"/>
      <c r="ERR3" s="1316"/>
      <c r="ERS3" s="1316"/>
      <c r="ERT3" s="1316"/>
      <c r="ERU3" s="1316"/>
      <c r="ERV3" s="1316"/>
      <c r="ERW3" s="1316"/>
      <c r="ERX3" s="1316"/>
      <c r="ERY3" s="1316"/>
      <c r="ERZ3" s="1316"/>
      <c r="ESA3" s="1316"/>
      <c r="ESB3" s="1316"/>
      <c r="ESC3" s="1316"/>
      <c r="ESD3" s="1316"/>
      <c r="ESE3" s="1316"/>
      <c r="ESF3" s="1316"/>
      <c r="ESG3" s="1316"/>
      <c r="ESH3" s="1316"/>
      <c r="ESI3" s="1316"/>
      <c r="ESJ3" s="1316"/>
      <c r="ESK3" s="1316"/>
      <c r="ESL3" s="1316"/>
      <c r="ESM3" s="1316"/>
      <c r="ESN3" s="1316"/>
      <c r="ESO3" s="1316"/>
      <c r="ESP3" s="1316"/>
      <c r="ESQ3" s="1316"/>
      <c r="ESR3" s="1316"/>
      <c r="ESS3" s="1316"/>
      <c r="EST3" s="1316"/>
      <c r="ESU3" s="1316"/>
      <c r="ESV3" s="1316"/>
      <c r="ESW3" s="1316"/>
      <c r="ESX3" s="1316"/>
      <c r="ESY3" s="1316"/>
      <c r="ESZ3" s="1316"/>
      <c r="ETA3" s="1316"/>
      <c r="ETB3" s="1316"/>
      <c r="ETC3" s="1316"/>
      <c r="ETD3" s="1316"/>
      <c r="ETE3" s="1316"/>
      <c r="ETF3" s="1316"/>
      <c r="ETG3" s="1316"/>
      <c r="ETH3" s="1316"/>
      <c r="ETI3" s="1316"/>
      <c r="ETJ3" s="1316"/>
      <c r="ETK3" s="1316"/>
      <c r="ETL3" s="1316"/>
      <c r="ETM3" s="1316"/>
      <c r="ETN3" s="1316"/>
      <c r="ETO3" s="1316"/>
      <c r="ETP3" s="1316"/>
      <c r="ETQ3" s="1316"/>
      <c r="ETR3" s="1316"/>
      <c r="ETS3" s="1316"/>
      <c r="ETT3" s="1316"/>
      <c r="ETU3" s="1316"/>
      <c r="ETV3" s="1316"/>
      <c r="ETW3" s="1316"/>
      <c r="ETX3" s="1316"/>
      <c r="ETY3" s="1316"/>
      <c r="ETZ3" s="1316"/>
      <c r="EUA3" s="1316"/>
      <c r="EUB3" s="1316"/>
      <c r="EUC3" s="1316"/>
      <c r="EUD3" s="1316"/>
      <c r="EUE3" s="1316"/>
      <c r="EUF3" s="1316"/>
      <c r="EUG3" s="1316"/>
      <c r="EUH3" s="1316"/>
      <c r="EUI3" s="1316"/>
      <c r="EUJ3" s="1316"/>
      <c r="EUK3" s="1316"/>
      <c r="EUL3" s="1316"/>
      <c r="EUM3" s="1316"/>
      <c r="EUN3" s="1316"/>
      <c r="EUO3" s="1316"/>
      <c r="EUP3" s="1316"/>
      <c r="EUQ3" s="1316"/>
      <c r="EUR3" s="1316"/>
      <c r="EUS3" s="1316"/>
      <c r="EUT3" s="1316"/>
      <c r="EUU3" s="1316"/>
      <c r="EUV3" s="1316"/>
      <c r="EUW3" s="1316"/>
      <c r="EUX3" s="1316"/>
      <c r="EUY3" s="1316"/>
      <c r="EUZ3" s="1316"/>
      <c r="EVA3" s="1316"/>
      <c r="EVB3" s="1316"/>
      <c r="EVC3" s="1316"/>
      <c r="EVD3" s="1316"/>
      <c r="EVE3" s="1316"/>
      <c r="EVF3" s="1316"/>
      <c r="EVG3" s="1316"/>
      <c r="EVH3" s="1316"/>
      <c r="EVI3" s="1316"/>
      <c r="EVJ3" s="1316"/>
      <c r="EVK3" s="1316"/>
      <c r="EVL3" s="1316"/>
      <c r="EVM3" s="1316"/>
      <c r="EVN3" s="1316"/>
      <c r="EVO3" s="1316"/>
      <c r="EVP3" s="1316"/>
      <c r="EVQ3" s="1316"/>
      <c r="EVR3" s="1316"/>
      <c r="EVS3" s="1316"/>
      <c r="EVT3" s="1316"/>
      <c r="EVU3" s="1316"/>
      <c r="EVV3" s="1316"/>
      <c r="EVW3" s="1316"/>
      <c r="EVX3" s="1316"/>
      <c r="EVY3" s="1316"/>
      <c r="EVZ3" s="1316"/>
      <c r="EWA3" s="1316"/>
      <c r="EWB3" s="1316"/>
      <c r="EWC3" s="1316"/>
      <c r="EWD3" s="1316"/>
      <c r="EWE3" s="1316"/>
      <c r="EWF3" s="1316"/>
      <c r="EWG3" s="1316"/>
      <c r="EWH3" s="1316"/>
      <c r="EWI3" s="1316"/>
      <c r="EWJ3" s="1316"/>
      <c r="EWK3" s="1316"/>
      <c r="EWL3" s="1316"/>
      <c r="EWM3" s="1316"/>
      <c r="EWN3" s="1316"/>
      <c r="EWO3" s="1316"/>
      <c r="EWP3" s="1316"/>
      <c r="EWQ3" s="1316"/>
      <c r="EWR3" s="1316"/>
      <c r="EWS3" s="1316"/>
      <c r="EWT3" s="1316"/>
      <c r="EWU3" s="1316"/>
      <c r="EWV3" s="1316"/>
      <c r="EWW3" s="1316"/>
      <c r="EWX3" s="1316"/>
      <c r="EWY3" s="1316"/>
      <c r="EWZ3" s="1316"/>
      <c r="EXA3" s="1316"/>
      <c r="EXB3" s="1316"/>
      <c r="EXC3" s="1316"/>
      <c r="EXD3" s="1316"/>
      <c r="EXE3" s="1316"/>
      <c r="EXF3" s="1316"/>
      <c r="EXG3" s="1316"/>
      <c r="EXH3" s="1316"/>
      <c r="EXI3" s="1316"/>
      <c r="EXJ3" s="1316"/>
      <c r="EXK3" s="1316"/>
      <c r="EXL3" s="1316"/>
      <c r="EXM3" s="1316"/>
      <c r="EXN3" s="1316"/>
      <c r="EXO3" s="1316"/>
      <c r="EXP3" s="1316"/>
      <c r="EXQ3" s="1316"/>
      <c r="EXR3" s="1316"/>
      <c r="EXS3" s="1316"/>
      <c r="EXT3" s="1316"/>
      <c r="EXU3" s="1316"/>
      <c r="EXV3" s="1316"/>
      <c r="EXW3" s="1316"/>
      <c r="EXX3" s="1316"/>
      <c r="EXY3" s="1316"/>
      <c r="EXZ3" s="1316"/>
      <c r="EYA3" s="1316"/>
      <c r="EYB3" s="1316"/>
      <c r="EYC3" s="1316"/>
      <c r="EYD3" s="1316"/>
      <c r="EYE3" s="1316"/>
      <c r="EYF3" s="1316"/>
      <c r="EYG3" s="1316"/>
      <c r="EYH3" s="1316"/>
      <c r="EYI3" s="1316"/>
      <c r="EYJ3" s="1316"/>
      <c r="EYK3" s="1316"/>
      <c r="EYL3" s="1316"/>
      <c r="EYM3" s="1316"/>
      <c r="EYN3" s="1316"/>
      <c r="EYO3" s="1316"/>
      <c r="EYP3" s="1316"/>
      <c r="EYQ3" s="1316"/>
      <c r="EYR3" s="1316"/>
      <c r="EYS3" s="1316"/>
      <c r="EYT3" s="1316"/>
      <c r="EYU3" s="1316"/>
      <c r="EYV3" s="1316"/>
      <c r="EYW3" s="1316"/>
      <c r="EYX3" s="1316"/>
      <c r="EYY3" s="1316"/>
      <c r="EYZ3" s="1316"/>
      <c r="EZA3" s="1316"/>
      <c r="EZB3" s="1316"/>
      <c r="EZC3" s="1316"/>
      <c r="EZD3" s="1316"/>
      <c r="EZE3" s="1316"/>
      <c r="EZF3" s="1316"/>
      <c r="EZG3" s="1316"/>
      <c r="EZH3" s="1316"/>
      <c r="EZI3" s="1316"/>
      <c r="EZJ3" s="1316"/>
      <c r="EZK3" s="1316"/>
      <c r="EZL3" s="1316"/>
      <c r="EZM3" s="1316"/>
      <c r="EZN3" s="1316"/>
      <c r="EZO3" s="1316"/>
      <c r="EZP3" s="1316"/>
      <c r="EZQ3" s="1316"/>
      <c r="EZR3" s="1316"/>
      <c r="EZS3" s="1316"/>
      <c r="EZT3" s="1316"/>
      <c r="EZU3" s="1316"/>
      <c r="EZV3" s="1316"/>
      <c r="EZW3" s="1316"/>
      <c r="EZX3" s="1316"/>
      <c r="EZY3" s="1316"/>
      <c r="EZZ3" s="1316"/>
      <c r="FAA3" s="1316"/>
      <c r="FAB3" s="1316"/>
      <c r="FAC3" s="1316"/>
      <c r="FAD3" s="1316"/>
      <c r="FAE3" s="1316"/>
      <c r="FAF3" s="1316"/>
      <c r="FAG3" s="1316"/>
      <c r="FAH3" s="1316"/>
      <c r="FAI3" s="1316"/>
      <c r="FAJ3" s="1316"/>
      <c r="FAK3" s="1316"/>
      <c r="FAL3" s="1316"/>
      <c r="FAM3" s="1316"/>
      <c r="FAN3" s="1316"/>
      <c r="FAO3" s="1316"/>
      <c r="FAP3" s="1316"/>
      <c r="FAQ3" s="1316"/>
      <c r="FAR3" s="1316"/>
      <c r="FAS3" s="1316"/>
      <c r="FAT3" s="1316"/>
      <c r="FAU3" s="1316"/>
      <c r="FAV3" s="1316"/>
      <c r="FAW3" s="1316"/>
      <c r="FAX3" s="1316"/>
      <c r="FAY3" s="1316"/>
      <c r="FAZ3" s="1316"/>
      <c r="FBA3" s="1316"/>
      <c r="FBB3" s="1316"/>
      <c r="FBC3" s="1316"/>
      <c r="FBD3" s="1316"/>
      <c r="FBE3" s="1316"/>
      <c r="FBF3" s="1316"/>
      <c r="FBG3" s="1316"/>
      <c r="FBH3" s="1316"/>
      <c r="FBI3" s="1316"/>
      <c r="FBJ3" s="1316"/>
      <c r="FBK3" s="1316"/>
      <c r="FBL3" s="1316"/>
      <c r="FBM3" s="1316"/>
      <c r="FBN3" s="1316"/>
      <c r="FBO3" s="1316"/>
      <c r="FBP3" s="1316"/>
      <c r="FBQ3" s="1316"/>
      <c r="FBR3" s="1316"/>
      <c r="FBS3" s="1316"/>
      <c r="FBT3" s="1316"/>
      <c r="FBU3" s="1316"/>
      <c r="FBV3" s="1316"/>
      <c r="FBW3" s="1316"/>
      <c r="FBX3" s="1316"/>
      <c r="FBY3" s="1316"/>
      <c r="FBZ3" s="1316"/>
      <c r="FCA3" s="1316"/>
      <c r="FCB3" s="1316"/>
      <c r="FCC3" s="1316"/>
      <c r="FCD3" s="1316"/>
      <c r="FCE3" s="1316"/>
      <c r="FCF3" s="1316"/>
      <c r="FCG3" s="1316"/>
      <c r="FCH3" s="1316"/>
      <c r="FCI3" s="1316"/>
      <c r="FCJ3" s="1316"/>
      <c r="FCK3" s="1316"/>
      <c r="FCL3" s="1316"/>
      <c r="FCM3" s="1316"/>
      <c r="FCN3" s="1316"/>
      <c r="FCO3" s="1316"/>
      <c r="FCP3" s="1316"/>
      <c r="FCQ3" s="1316"/>
      <c r="FCR3" s="1316"/>
      <c r="FCS3" s="1316"/>
      <c r="FCT3" s="1316"/>
      <c r="FCU3" s="1316"/>
      <c r="FCV3" s="1316"/>
      <c r="FCW3" s="1316"/>
      <c r="FCX3" s="1316"/>
      <c r="FCY3" s="1316"/>
      <c r="FCZ3" s="1316"/>
      <c r="FDA3" s="1316"/>
      <c r="FDB3" s="1316"/>
      <c r="FDC3" s="1316"/>
      <c r="FDD3" s="1316"/>
      <c r="FDE3" s="1316"/>
      <c r="FDF3" s="1316"/>
      <c r="FDG3" s="1316"/>
      <c r="FDH3" s="1316"/>
      <c r="FDI3" s="1316"/>
      <c r="FDJ3" s="1316"/>
      <c r="FDK3" s="1316"/>
      <c r="FDL3" s="1316"/>
      <c r="FDM3" s="1316"/>
      <c r="FDN3" s="1316"/>
      <c r="FDO3" s="1316"/>
      <c r="FDP3" s="1316"/>
      <c r="FDQ3" s="1316"/>
      <c r="FDR3" s="1316"/>
      <c r="FDS3" s="1316"/>
      <c r="FDT3" s="1316"/>
      <c r="FDU3" s="1316"/>
      <c r="FDV3" s="1316"/>
      <c r="FDW3" s="1316"/>
      <c r="FDX3" s="1316"/>
      <c r="FDY3" s="1316"/>
      <c r="FDZ3" s="1316"/>
      <c r="FEA3" s="1316"/>
      <c r="FEB3" s="1316"/>
      <c r="FEC3" s="1316"/>
      <c r="FED3" s="1316"/>
      <c r="FEE3" s="1316"/>
      <c r="FEF3" s="1316"/>
      <c r="FEG3" s="1316"/>
      <c r="FEH3" s="1316"/>
      <c r="FEI3" s="1316"/>
      <c r="FEJ3" s="1316"/>
      <c r="FEK3" s="1316"/>
      <c r="FEL3" s="1316"/>
      <c r="FEM3" s="1316"/>
      <c r="FEN3" s="1316"/>
      <c r="FEO3" s="1316"/>
      <c r="FEP3" s="1316"/>
      <c r="FEQ3" s="1316"/>
      <c r="FER3" s="1316"/>
      <c r="FES3" s="1316"/>
      <c r="FET3" s="1316"/>
      <c r="FEU3" s="1316"/>
      <c r="FEV3" s="1316"/>
      <c r="FEW3" s="1316"/>
      <c r="FEX3" s="1316"/>
      <c r="FEY3" s="1316"/>
      <c r="FEZ3" s="1316"/>
      <c r="FFA3" s="1316"/>
      <c r="FFB3" s="1316"/>
      <c r="FFC3" s="1316"/>
      <c r="FFD3" s="1316"/>
      <c r="FFE3" s="1316"/>
      <c r="FFF3" s="1316"/>
      <c r="FFG3" s="1316"/>
      <c r="FFH3" s="1316"/>
      <c r="FFI3" s="1316"/>
      <c r="FFJ3" s="1316"/>
      <c r="FFK3" s="1316"/>
      <c r="FFL3" s="1316"/>
      <c r="FFM3" s="1316"/>
      <c r="FFN3" s="1316"/>
      <c r="FFO3" s="1316"/>
      <c r="FFP3" s="1316"/>
      <c r="FFQ3" s="1316"/>
      <c r="FFR3" s="1316"/>
      <c r="FFS3" s="1316"/>
      <c r="FFT3" s="1316"/>
      <c r="FFU3" s="1316"/>
      <c r="FFV3" s="1316"/>
      <c r="FFW3" s="1316"/>
      <c r="FFX3" s="1316"/>
      <c r="FFY3" s="1316"/>
      <c r="FFZ3" s="1316"/>
      <c r="FGA3" s="1316"/>
      <c r="FGB3" s="1316"/>
      <c r="FGC3" s="1316"/>
      <c r="FGD3" s="1316"/>
      <c r="FGE3" s="1316"/>
      <c r="FGF3" s="1316"/>
      <c r="FGG3" s="1316"/>
      <c r="FGH3" s="1316"/>
      <c r="FGI3" s="1316"/>
      <c r="FGJ3" s="1316"/>
      <c r="FGK3" s="1316"/>
      <c r="FGL3" s="1316"/>
      <c r="FGM3" s="1316"/>
      <c r="FGN3" s="1316"/>
      <c r="FGO3" s="1316"/>
      <c r="FGP3" s="1316"/>
      <c r="FGQ3" s="1316"/>
      <c r="FGR3" s="1316"/>
      <c r="FGS3" s="1316"/>
      <c r="FGT3" s="1316"/>
      <c r="FGU3" s="1316"/>
      <c r="FGV3" s="1316"/>
      <c r="FGW3" s="1316"/>
      <c r="FGX3" s="1316"/>
      <c r="FGY3" s="1316"/>
      <c r="FGZ3" s="1316"/>
      <c r="FHA3" s="1316"/>
      <c r="FHB3" s="1316"/>
      <c r="FHC3" s="1316"/>
      <c r="FHD3" s="1316"/>
      <c r="FHE3" s="1316"/>
      <c r="FHF3" s="1316"/>
      <c r="FHG3" s="1316"/>
      <c r="FHH3" s="1316"/>
      <c r="FHI3" s="1316"/>
      <c r="FHJ3" s="1316"/>
      <c r="FHK3" s="1316"/>
      <c r="FHL3" s="1316"/>
      <c r="FHM3" s="1316"/>
      <c r="FHN3" s="1316"/>
      <c r="FHO3" s="1316"/>
      <c r="FHP3" s="1316"/>
      <c r="FHQ3" s="1316"/>
      <c r="FHR3" s="1316"/>
      <c r="FHS3" s="1316"/>
      <c r="FHT3" s="1316"/>
      <c r="FHU3" s="1316"/>
      <c r="FHV3" s="1316"/>
      <c r="FHW3" s="1316"/>
      <c r="FHX3" s="1316"/>
      <c r="FHY3" s="1316"/>
      <c r="FHZ3" s="1316"/>
      <c r="FIA3" s="1316"/>
      <c r="FIB3" s="1316"/>
      <c r="FIC3" s="1316"/>
      <c r="FID3" s="1316"/>
      <c r="FIE3" s="1316"/>
      <c r="FIF3" s="1316"/>
      <c r="FIG3" s="1316"/>
      <c r="FIH3" s="1316"/>
      <c r="FII3" s="1316"/>
      <c r="FIJ3" s="1316"/>
      <c r="FIK3" s="1316"/>
      <c r="FIL3" s="1316"/>
      <c r="FIM3" s="1316"/>
      <c r="FIN3" s="1316"/>
      <c r="FIO3" s="1316"/>
      <c r="FIP3" s="1316"/>
      <c r="FIQ3" s="1316"/>
      <c r="FIR3" s="1316"/>
      <c r="FIS3" s="1316"/>
      <c r="FIT3" s="1316"/>
      <c r="FIU3" s="1316"/>
      <c r="FIV3" s="1316"/>
      <c r="FIW3" s="1316"/>
      <c r="FIX3" s="1316"/>
      <c r="FIY3" s="1316"/>
      <c r="FIZ3" s="1316"/>
      <c r="FJA3" s="1316"/>
      <c r="FJB3" s="1316"/>
      <c r="FJC3" s="1316"/>
      <c r="FJD3" s="1316"/>
      <c r="FJE3" s="1316"/>
      <c r="FJF3" s="1316"/>
      <c r="FJG3" s="1316"/>
      <c r="FJH3" s="1316"/>
      <c r="FJI3" s="1316"/>
      <c r="FJJ3" s="1316"/>
      <c r="FJK3" s="1316"/>
      <c r="FJL3" s="1316"/>
      <c r="FJM3" s="1316"/>
      <c r="FJN3" s="1316"/>
      <c r="FJO3" s="1316"/>
      <c r="FJP3" s="1316"/>
      <c r="FJQ3" s="1316"/>
      <c r="FJR3" s="1316"/>
      <c r="FJS3" s="1316"/>
      <c r="FJT3" s="1316"/>
      <c r="FJU3" s="1316"/>
      <c r="FJV3" s="1316"/>
      <c r="FJW3" s="1316"/>
      <c r="FJX3" s="1316"/>
      <c r="FJY3" s="1316"/>
      <c r="FJZ3" s="1316"/>
      <c r="FKA3" s="1316"/>
      <c r="FKB3" s="1316"/>
      <c r="FKC3" s="1316"/>
      <c r="FKD3" s="1316"/>
      <c r="FKE3" s="1316"/>
      <c r="FKF3" s="1316"/>
      <c r="FKG3" s="1316"/>
      <c r="FKH3" s="1316"/>
      <c r="FKI3" s="1316"/>
      <c r="FKJ3" s="1316"/>
      <c r="FKK3" s="1316"/>
      <c r="FKL3" s="1316"/>
      <c r="FKM3" s="1316"/>
      <c r="FKN3" s="1316"/>
      <c r="FKO3" s="1316"/>
      <c r="FKP3" s="1316"/>
      <c r="FKQ3" s="1316"/>
      <c r="FKR3" s="1316"/>
      <c r="FKS3" s="1316"/>
      <c r="FKT3" s="1316"/>
      <c r="FKU3" s="1316"/>
      <c r="FKV3" s="1316"/>
      <c r="FKW3" s="1316"/>
      <c r="FKX3" s="1316"/>
      <c r="FKY3" s="1316"/>
      <c r="FKZ3" s="1316"/>
      <c r="FLA3" s="1316"/>
      <c r="FLB3" s="1316"/>
      <c r="FLC3" s="1316"/>
      <c r="FLD3" s="1316"/>
      <c r="FLE3" s="1316"/>
      <c r="FLF3" s="1316"/>
      <c r="FLG3" s="1316"/>
      <c r="FLH3" s="1316"/>
      <c r="FLI3" s="1316"/>
      <c r="FLJ3" s="1316"/>
      <c r="FLK3" s="1316"/>
      <c r="FLL3" s="1316"/>
      <c r="FLM3" s="1316"/>
      <c r="FLN3" s="1316"/>
      <c r="FLO3" s="1316"/>
      <c r="FLP3" s="1316"/>
      <c r="FLQ3" s="1316"/>
      <c r="FLR3" s="1316"/>
      <c r="FLS3" s="1316"/>
      <c r="FLT3" s="1316"/>
      <c r="FLU3" s="1316"/>
      <c r="FLV3" s="1316"/>
      <c r="FLW3" s="1316"/>
      <c r="FLX3" s="1316"/>
      <c r="FLY3" s="1316"/>
      <c r="FLZ3" s="1316"/>
      <c r="FMA3" s="1316"/>
      <c r="FMB3" s="1316"/>
      <c r="FMC3" s="1316"/>
      <c r="FMD3" s="1316"/>
      <c r="FME3" s="1316"/>
      <c r="FMF3" s="1316"/>
      <c r="FMG3" s="1316"/>
      <c r="FMH3" s="1316"/>
      <c r="FMI3" s="1316"/>
      <c r="FMJ3" s="1316"/>
      <c r="FMK3" s="1316"/>
      <c r="FML3" s="1316"/>
      <c r="FMM3" s="1316"/>
      <c r="FMN3" s="1316"/>
      <c r="FMO3" s="1316"/>
      <c r="FMP3" s="1316"/>
      <c r="FMQ3" s="1316"/>
      <c r="FMR3" s="1316"/>
      <c r="FMS3" s="1316"/>
      <c r="FMT3" s="1316"/>
      <c r="FMU3" s="1316"/>
      <c r="FMV3" s="1316"/>
      <c r="FMW3" s="1316"/>
      <c r="FMX3" s="1316"/>
      <c r="FMY3" s="1316"/>
      <c r="FMZ3" s="1316"/>
      <c r="FNA3" s="1316"/>
      <c r="FNB3" s="1316"/>
      <c r="FNC3" s="1316"/>
      <c r="FND3" s="1316"/>
      <c r="FNE3" s="1316"/>
      <c r="FNF3" s="1316"/>
    </row>
    <row r="4" spans="1:4426" ht="18">
      <c r="A4" s="1721" t="s">
        <v>403</v>
      </c>
      <c r="B4" s="1723"/>
      <c r="C4" s="1723"/>
      <c r="D4" s="1723"/>
      <c r="E4" s="1723"/>
      <c r="F4" s="1723"/>
      <c r="G4" s="1723"/>
      <c r="H4" s="1723"/>
      <c r="I4" s="1723"/>
      <c r="J4" s="1723"/>
      <c r="K4" s="1723"/>
      <c r="L4" s="1316"/>
      <c r="M4" s="1316"/>
      <c r="N4" s="1316"/>
      <c r="O4" s="1316"/>
      <c r="P4" s="1316"/>
      <c r="Q4" s="1316"/>
      <c r="R4" s="1316"/>
      <c r="S4" s="1316"/>
      <c r="T4" s="1316"/>
      <c r="U4" s="1316"/>
      <c r="V4" s="1316"/>
      <c r="W4" s="1316"/>
      <c r="X4" s="1316"/>
      <c r="Y4" s="1316"/>
      <c r="Z4" s="1316"/>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16"/>
      <c r="BY4" s="1316"/>
      <c r="BZ4" s="1316"/>
      <c r="CA4" s="1316"/>
      <c r="CB4" s="1316"/>
      <c r="CC4" s="1316"/>
      <c r="CD4" s="1316"/>
      <c r="CE4" s="1316"/>
      <c r="CF4" s="1316"/>
      <c r="CG4" s="1316"/>
      <c r="CH4" s="1316"/>
      <c r="CI4" s="1316"/>
      <c r="CJ4" s="1316"/>
      <c r="CK4" s="1316"/>
      <c r="CL4" s="1316"/>
      <c r="CM4" s="1316"/>
      <c r="CN4" s="1316"/>
      <c r="CO4" s="1316"/>
      <c r="CP4" s="1316"/>
      <c r="CQ4" s="1316"/>
      <c r="CR4" s="1316"/>
      <c r="CS4" s="1316"/>
      <c r="CT4" s="1316"/>
      <c r="CU4" s="1316"/>
      <c r="CV4" s="1316"/>
      <c r="CW4" s="1316"/>
      <c r="CX4" s="1316"/>
      <c r="CY4" s="1316"/>
      <c r="CZ4" s="1316"/>
      <c r="DA4" s="1316"/>
      <c r="DB4" s="1316"/>
      <c r="DC4" s="1316"/>
      <c r="DD4" s="1316"/>
      <c r="DE4" s="1316"/>
      <c r="DF4" s="1316"/>
      <c r="DG4" s="1316"/>
      <c r="DH4" s="1316"/>
      <c r="DI4" s="1316"/>
      <c r="DJ4" s="1316"/>
      <c r="DK4" s="1316"/>
      <c r="DL4" s="1316"/>
      <c r="DM4" s="1316"/>
      <c r="DN4" s="1316"/>
      <c r="DO4" s="1316"/>
      <c r="DP4" s="1316"/>
      <c r="DQ4" s="1316"/>
      <c r="DR4" s="1316"/>
      <c r="DS4" s="1316"/>
      <c r="DT4" s="1316"/>
      <c r="DU4" s="1316"/>
      <c r="DV4" s="1316"/>
      <c r="DW4" s="1316"/>
      <c r="DX4" s="1316"/>
      <c r="DY4" s="1316"/>
      <c r="DZ4" s="1316"/>
      <c r="EA4" s="1316"/>
      <c r="EB4" s="1316"/>
      <c r="EC4" s="1316"/>
      <c r="ED4" s="1316"/>
      <c r="EE4" s="1316"/>
      <c r="EF4" s="1316"/>
      <c r="EG4" s="1316"/>
      <c r="EH4" s="1316"/>
      <c r="EI4" s="1316"/>
      <c r="EJ4" s="1316"/>
      <c r="EK4" s="1316"/>
      <c r="EL4" s="1316"/>
      <c r="EM4" s="1316"/>
      <c r="EN4" s="1316"/>
      <c r="EO4" s="1316"/>
      <c r="EP4" s="1316"/>
      <c r="EQ4" s="1316"/>
      <c r="ER4" s="1316"/>
      <c r="ES4" s="1316"/>
      <c r="ET4" s="1316"/>
      <c r="EU4" s="1316"/>
      <c r="EV4" s="1316"/>
      <c r="EW4" s="1316"/>
      <c r="EX4" s="1316"/>
      <c r="EY4" s="1316"/>
      <c r="EZ4" s="1316"/>
      <c r="FA4" s="1316"/>
      <c r="FB4" s="1316"/>
      <c r="FC4" s="1316"/>
      <c r="FD4" s="1316"/>
      <c r="FE4" s="1316"/>
      <c r="FF4" s="1316"/>
      <c r="FG4" s="1316"/>
      <c r="FH4" s="1316"/>
      <c r="FI4" s="1316"/>
      <c r="FJ4" s="1316"/>
      <c r="FK4" s="1316"/>
      <c r="FL4" s="1316"/>
      <c r="FM4" s="1316"/>
      <c r="FN4" s="1316"/>
      <c r="FO4" s="1316"/>
      <c r="FP4" s="1316"/>
      <c r="FQ4" s="1316"/>
      <c r="FR4" s="1316"/>
      <c r="FS4" s="1316"/>
      <c r="FT4" s="1316"/>
      <c r="FU4" s="1316"/>
      <c r="FV4" s="1316"/>
      <c r="FW4" s="1316"/>
      <c r="FX4" s="1316"/>
      <c r="FY4" s="1316"/>
      <c r="FZ4" s="1316"/>
      <c r="GA4" s="1316"/>
      <c r="GB4" s="1316"/>
      <c r="GC4" s="1316"/>
      <c r="GD4" s="1316"/>
      <c r="GE4" s="1316"/>
      <c r="GF4" s="1316"/>
      <c r="GG4" s="1316"/>
      <c r="GH4" s="1316"/>
      <c r="GI4" s="1316"/>
      <c r="GJ4" s="1316"/>
      <c r="GK4" s="1316"/>
      <c r="GL4" s="1316"/>
      <c r="GM4" s="1316"/>
      <c r="GN4" s="1316"/>
      <c r="GO4" s="1316"/>
      <c r="GP4" s="1316"/>
      <c r="GQ4" s="1316"/>
      <c r="GR4" s="1316"/>
      <c r="GS4" s="1316"/>
      <c r="GT4" s="1316"/>
      <c r="GU4" s="1316"/>
      <c r="GV4" s="1316"/>
      <c r="GW4" s="1316"/>
      <c r="GX4" s="1316"/>
      <c r="GY4" s="1316"/>
      <c r="GZ4" s="1316"/>
      <c r="HA4" s="1316"/>
      <c r="HB4" s="1316"/>
      <c r="HC4" s="1316"/>
      <c r="HD4" s="1316"/>
      <c r="HE4" s="1316"/>
      <c r="HF4" s="1316"/>
      <c r="HG4" s="1316"/>
      <c r="HH4" s="1316"/>
      <c r="HI4" s="1316"/>
      <c r="HJ4" s="1316"/>
      <c r="HK4" s="1316"/>
      <c r="HL4" s="1316"/>
      <c r="HM4" s="1316"/>
      <c r="HN4" s="1316"/>
      <c r="HO4" s="1316"/>
      <c r="HP4" s="1316"/>
      <c r="HQ4" s="1316"/>
      <c r="HR4" s="1316"/>
      <c r="HS4" s="1316"/>
      <c r="HT4" s="1316"/>
      <c r="HU4" s="1316"/>
      <c r="HV4" s="1316"/>
      <c r="HW4" s="1316"/>
      <c r="HX4" s="1316"/>
      <c r="HY4" s="1316"/>
      <c r="HZ4" s="1316"/>
      <c r="IA4" s="1316"/>
      <c r="IB4" s="1316"/>
      <c r="IC4" s="1316"/>
      <c r="ID4" s="1316"/>
      <c r="IE4" s="1316"/>
      <c r="IF4" s="1316"/>
      <c r="IG4" s="1316"/>
      <c r="IH4" s="1316"/>
      <c r="II4" s="1316"/>
      <c r="IJ4" s="1316"/>
      <c r="IK4" s="1316"/>
      <c r="IL4" s="1316"/>
      <c r="IM4" s="1316"/>
      <c r="IN4" s="1316"/>
      <c r="IO4" s="1316"/>
      <c r="IP4" s="1316"/>
      <c r="IQ4" s="1316"/>
      <c r="IR4" s="1316"/>
      <c r="IS4" s="1316"/>
      <c r="IT4" s="1316"/>
      <c r="IU4" s="1316"/>
      <c r="IV4" s="1316"/>
      <c r="IW4" s="1316"/>
      <c r="IX4" s="1316"/>
      <c r="IY4" s="1316"/>
      <c r="IZ4" s="1316"/>
      <c r="JA4" s="1316"/>
      <c r="JB4" s="1316"/>
      <c r="JC4" s="1316"/>
      <c r="JD4" s="1316"/>
      <c r="JE4" s="1316"/>
      <c r="JF4" s="1316"/>
      <c r="JG4" s="1316"/>
      <c r="JH4" s="1316"/>
      <c r="JI4" s="1316"/>
      <c r="JJ4" s="1316"/>
      <c r="JK4" s="1316"/>
      <c r="JL4" s="1316"/>
      <c r="JM4" s="1316"/>
      <c r="JN4" s="1316"/>
      <c r="JO4" s="1316"/>
      <c r="JP4" s="1316"/>
      <c r="JQ4" s="1316"/>
      <c r="JR4" s="1316"/>
      <c r="JS4" s="1316"/>
      <c r="JT4" s="1316"/>
      <c r="JU4" s="1316"/>
      <c r="JV4" s="1316"/>
      <c r="JW4" s="1316"/>
      <c r="JX4" s="1316"/>
      <c r="JY4" s="1316"/>
      <c r="JZ4" s="1316"/>
      <c r="KA4" s="1316"/>
      <c r="KB4" s="1316"/>
      <c r="KC4" s="1316"/>
      <c r="KD4" s="1316"/>
      <c r="KE4" s="1316"/>
      <c r="KF4" s="1316"/>
      <c r="KG4" s="1316"/>
      <c r="KH4" s="1316"/>
      <c r="KI4" s="1316"/>
      <c r="KJ4" s="1316"/>
      <c r="KK4" s="1316"/>
      <c r="KL4" s="1316"/>
      <c r="KM4" s="1316"/>
      <c r="KN4" s="1316"/>
      <c r="KO4" s="1316"/>
      <c r="KP4" s="1316"/>
      <c r="KQ4" s="1316"/>
      <c r="KR4" s="1316"/>
      <c r="KS4" s="1316"/>
      <c r="KT4" s="1316"/>
      <c r="KU4" s="1316"/>
      <c r="KV4" s="1316"/>
      <c r="KW4" s="1316"/>
      <c r="KX4" s="1316"/>
      <c r="KY4" s="1316"/>
      <c r="KZ4" s="1316"/>
      <c r="LA4" s="1316"/>
      <c r="LB4" s="1316"/>
      <c r="LC4" s="1316"/>
      <c r="LD4" s="1316"/>
      <c r="LE4" s="1316"/>
      <c r="LF4" s="1316"/>
      <c r="LG4" s="1316"/>
      <c r="LH4" s="1316"/>
      <c r="LI4" s="1316"/>
      <c r="LJ4" s="1316"/>
      <c r="LK4" s="1316"/>
      <c r="LL4" s="1316"/>
      <c r="LM4" s="1316"/>
      <c r="LN4" s="1316"/>
      <c r="LO4" s="1316"/>
      <c r="LP4" s="1316"/>
      <c r="LQ4" s="1316"/>
      <c r="LR4" s="1316"/>
      <c r="LS4" s="1316"/>
      <c r="LT4" s="1316"/>
      <c r="LU4" s="1316"/>
      <c r="LV4" s="1316"/>
      <c r="LW4" s="1316"/>
      <c r="LX4" s="1316"/>
      <c r="LY4" s="1316"/>
      <c r="LZ4" s="1316"/>
      <c r="MA4" s="1316"/>
      <c r="MB4" s="1316"/>
      <c r="MC4" s="1316"/>
      <c r="MD4" s="1316"/>
      <c r="ME4" s="1316"/>
      <c r="MF4" s="1316"/>
      <c r="MG4" s="1316"/>
      <c r="MH4" s="1316"/>
      <c r="MI4" s="1316"/>
      <c r="MJ4" s="1316"/>
      <c r="MK4" s="1316"/>
      <c r="ML4" s="1316"/>
      <c r="MM4" s="1316"/>
      <c r="MN4" s="1316"/>
      <c r="MO4" s="1316"/>
      <c r="MP4" s="1316"/>
      <c r="MQ4" s="1316"/>
      <c r="MR4" s="1316"/>
      <c r="MS4" s="1316"/>
      <c r="MT4" s="1316"/>
      <c r="MU4" s="1316"/>
      <c r="MV4" s="1316"/>
      <c r="MW4" s="1316"/>
      <c r="MX4" s="1316"/>
      <c r="MY4" s="1316"/>
      <c r="MZ4" s="1316"/>
      <c r="NA4" s="1316"/>
      <c r="NB4" s="1316"/>
      <c r="NC4" s="1316"/>
      <c r="ND4" s="1316"/>
      <c r="NE4" s="1316"/>
      <c r="NF4" s="1316"/>
      <c r="NG4" s="1316"/>
      <c r="NH4" s="1316"/>
      <c r="NI4" s="1316"/>
      <c r="NJ4" s="1316"/>
      <c r="NK4" s="1316"/>
      <c r="NL4" s="1316"/>
      <c r="NM4" s="1316"/>
      <c r="NN4" s="1316"/>
      <c r="NO4" s="1316"/>
      <c r="NP4" s="1316"/>
      <c r="NQ4" s="1316"/>
      <c r="NR4" s="1316"/>
      <c r="NS4" s="1316"/>
      <c r="NT4" s="1316"/>
      <c r="NU4" s="1316"/>
      <c r="NV4" s="1316"/>
      <c r="NW4" s="1316"/>
      <c r="NX4" s="1316"/>
      <c r="NY4" s="1316"/>
      <c r="NZ4" s="1316"/>
      <c r="OA4" s="1316"/>
      <c r="OB4" s="1316"/>
      <c r="OC4" s="1316"/>
      <c r="OD4" s="1316"/>
      <c r="OE4" s="1316"/>
      <c r="OF4" s="1316"/>
      <c r="OG4" s="1316"/>
      <c r="OH4" s="1316"/>
      <c r="OI4" s="1316"/>
      <c r="OJ4" s="1316"/>
      <c r="OK4" s="1316"/>
      <c r="OL4" s="1316"/>
      <c r="OM4" s="1316"/>
      <c r="ON4" s="1316"/>
      <c r="OO4" s="1316"/>
      <c r="OP4" s="1316"/>
      <c r="OQ4" s="1316"/>
      <c r="OR4" s="1316"/>
      <c r="OS4" s="1316"/>
      <c r="OT4" s="1316"/>
      <c r="OU4" s="1316"/>
      <c r="OV4" s="1316"/>
      <c r="OW4" s="1316"/>
      <c r="OX4" s="1316"/>
      <c r="OY4" s="1316"/>
      <c r="OZ4" s="1316"/>
      <c r="PA4" s="1316"/>
      <c r="PB4" s="1316"/>
      <c r="PC4" s="1316"/>
      <c r="PD4" s="1316"/>
      <c r="PE4" s="1316"/>
      <c r="PF4" s="1316"/>
      <c r="PG4" s="1316"/>
      <c r="PH4" s="1316"/>
      <c r="PI4" s="1316"/>
      <c r="PJ4" s="1316"/>
      <c r="PK4" s="1316"/>
      <c r="PL4" s="1316"/>
      <c r="PM4" s="1316"/>
      <c r="PN4" s="1316"/>
      <c r="PO4" s="1316"/>
      <c r="PP4" s="1316"/>
      <c r="PQ4" s="1316"/>
      <c r="PR4" s="1316"/>
      <c r="PS4" s="1316"/>
      <c r="PT4" s="1316"/>
      <c r="PU4" s="1316"/>
      <c r="PV4" s="1316"/>
      <c r="PW4" s="1316"/>
      <c r="PX4" s="1316"/>
      <c r="PY4" s="1316"/>
      <c r="PZ4" s="1316"/>
      <c r="QA4" s="1316"/>
      <c r="QB4" s="1316"/>
      <c r="QC4" s="1316"/>
      <c r="QD4" s="1316"/>
      <c r="QE4" s="1316"/>
      <c r="QF4" s="1316"/>
      <c r="QG4" s="1316"/>
      <c r="QH4" s="1316"/>
      <c r="QI4" s="1316"/>
      <c r="QJ4" s="1316"/>
      <c r="QK4" s="1316"/>
      <c r="QL4" s="1316"/>
      <c r="QM4" s="1316"/>
      <c r="QN4" s="1316"/>
      <c r="QO4" s="1316"/>
      <c r="QP4" s="1316"/>
      <c r="QQ4" s="1316"/>
      <c r="QR4" s="1316"/>
      <c r="QS4" s="1316"/>
      <c r="QT4" s="1316"/>
      <c r="QU4" s="1316"/>
      <c r="QV4" s="1316"/>
      <c r="QW4" s="1316"/>
      <c r="QX4" s="1316"/>
      <c r="QY4" s="1316"/>
      <c r="QZ4" s="1316"/>
      <c r="RA4" s="1316"/>
      <c r="RB4" s="1316"/>
      <c r="RC4" s="1316"/>
      <c r="RD4" s="1316"/>
      <c r="RE4" s="1316"/>
      <c r="RF4" s="1316"/>
      <c r="RG4" s="1316"/>
      <c r="RH4" s="1316"/>
      <c r="RI4" s="1316"/>
      <c r="RJ4" s="1316"/>
      <c r="RK4" s="1316"/>
      <c r="RL4" s="1316"/>
      <c r="RM4" s="1316"/>
      <c r="RN4" s="1316"/>
      <c r="RO4" s="1316"/>
      <c r="RP4" s="1316"/>
      <c r="RQ4" s="1316"/>
      <c r="RR4" s="1316"/>
      <c r="RS4" s="1316"/>
      <c r="RT4" s="1316"/>
      <c r="RU4" s="1316"/>
      <c r="RV4" s="1316"/>
      <c r="RW4" s="1316"/>
      <c r="RX4" s="1316"/>
      <c r="RY4" s="1316"/>
      <c r="RZ4" s="1316"/>
      <c r="SA4" s="1316"/>
      <c r="SB4" s="1316"/>
      <c r="SC4" s="1316"/>
      <c r="SD4" s="1316"/>
      <c r="SE4" s="1316"/>
      <c r="SF4" s="1316"/>
      <c r="SG4" s="1316"/>
      <c r="SH4" s="1316"/>
      <c r="SI4" s="1316"/>
      <c r="SJ4" s="1316"/>
      <c r="SK4" s="1316"/>
      <c r="SL4" s="1316"/>
      <c r="SM4" s="1316"/>
      <c r="SN4" s="1316"/>
      <c r="SO4" s="1316"/>
      <c r="SP4" s="1316"/>
      <c r="SQ4" s="1316"/>
      <c r="SR4" s="1316"/>
      <c r="SS4" s="1316"/>
      <c r="ST4" s="1316"/>
      <c r="SU4" s="1316"/>
      <c r="SV4" s="1316"/>
      <c r="SW4" s="1316"/>
      <c r="SX4" s="1316"/>
      <c r="SY4" s="1316"/>
      <c r="SZ4" s="1316"/>
      <c r="TA4" s="1316"/>
      <c r="TB4" s="1316"/>
      <c r="TC4" s="1316"/>
      <c r="TD4" s="1316"/>
      <c r="TE4" s="1316"/>
      <c r="TF4" s="1316"/>
      <c r="TG4" s="1316"/>
      <c r="TH4" s="1316"/>
      <c r="TI4" s="1316"/>
      <c r="TJ4" s="1316"/>
      <c r="TK4" s="1316"/>
      <c r="TL4" s="1316"/>
      <c r="TM4" s="1316"/>
      <c r="TN4" s="1316"/>
      <c r="TO4" s="1316"/>
      <c r="TP4" s="1316"/>
      <c r="TQ4" s="1316"/>
      <c r="TR4" s="1316"/>
      <c r="TS4" s="1316"/>
      <c r="TT4" s="1316"/>
      <c r="TU4" s="1316"/>
      <c r="TV4" s="1316"/>
      <c r="TW4" s="1316"/>
      <c r="TX4" s="1316"/>
      <c r="TY4" s="1316"/>
      <c r="TZ4" s="1316"/>
      <c r="UA4" s="1316"/>
      <c r="UB4" s="1316"/>
      <c r="UC4" s="1316"/>
      <c r="UD4" s="1316"/>
      <c r="UE4" s="1316"/>
      <c r="UF4" s="1316"/>
      <c r="UG4" s="1316"/>
      <c r="UH4" s="1316"/>
      <c r="UI4" s="1316"/>
      <c r="UJ4" s="1316"/>
      <c r="UK4" s="1316"/>
      <c r="UL4" s="1316"/>
      <c r="UM4" s="1316"/>
      <c r="UN4" s="1316"/>
      <c r="UO4" s="1316"/>
      <c r="UP4" s="1316"/>
      <c r="UQ4" s="1316"/>
      <c r="UR4" s="1316"/>
      <c r="US4" s="1316"/>
      <c r="UT4" s="1316"/>
      <c r="UU4" s="1316"/>
      <c r="UV4" s="1316"/>
      <c r="UW4" s="1316"/>
      <c r="UX4" s="1316"/>
      <c r="UY4" s="1316"/>
      <c r="UZ4" s="1316"/>
      <c r="VA4" s="1316"/>
      <c r="VB4" s="1316"/>
      <c r="VC4" s="1316"/>
      <c r="VD4" s="1316"/>
      <c r="VE4" s="1316"/>
      <c r="VF4" s="1316"/>
      <c r="VG4" s="1316"/>
      <c r="VH4" s="1316"/>
      <c r="VI4" s="1316"/>
      <c r="VJ4" s="1316"/>
      <c r="VK4" s="1316"/>
      <c r="VL4" s="1316"/>
      <c r="VM4" s="1316"/>
      <c r="VN4" s="1316"/>
      <c r="VO4" s="1316"/>
      <c r="VP4" s="1316"/>
      <c r="VQ4" s="1316"/>
      <c r="VR4" s="1316"/>
      <c r="VS4" s="1316"/>
      <c r="VT4" s="1316"/>
      <c r="VU4" s="1316"/>
      <c r="VV4" s="1316"/>
      <c r="VW4" s="1316"/>
      <c r="VX4" s="1316"/>
      <c r="VY4" s="1316"/>
      <c r="VZ4" s="1316"/>
      <c r="WA4" s="1316"/>
      <c r="WB4" s="1316"/>
      <c r="WC4" s="1316"/>
      <c r="WD4" s="1316"/>
      <c r="WE4" s="1316"/>
      <c r="WF4" s="1316"/>
      <c r="WG4" s="1316"/>
      <c r="WH4" s="1316"/>
      <c r="WI4" s="1316"/>
      <c r="WJ4" s="1316"/>
      <c r="WK4" s="1316"/>
      <c r="WL4" s="1316"/>
      <c r="WM4" s="1316"/>
      <c r="WN4" s="1316"/>
      <c r="WO4" s="1316"/>
      <c r="WP4" s="1316"/>
      <c r="WQ4" s="1316"/>
      <c r="WR4" s="1316"/>
      <c r="WS4" s="1316"/>
      <c r="WT4" s="1316"/>
      <c r="WU4" s="1316"/>
      <c r="WV4" s="1316"/>
      <c r="WW4" s="1316"/>
      <c r="WX4" s="1316"/>
      <c r="WY4" s="1316"/>
      <c r="WZ4" s="1316"/>
      <c r="XA4" s="1316"/>
      <c r="XB4" s="1316"/>
      <c r="XC4" s="1316"/>
      <c r="XD4" s="1316"/>
      <c r="XE4" s="1316"/>
      <c r="XF4" s="1316"/>
      <c r="XG4" s="1316"/>
      <c r="XH4" s="1316"/>
      <c r="XI4" s="1316"/>
      <c r="XJ4" s="1316"/>
      <c r="XK4" s="1316"/>
      <c r="XL4" s="1316"/>
      <c r="XM4" s="1316"/>
      <c r="XN4" s="1316"/>
      <c r="XO4" s="1316"/>
      <c r="XP4" s="1316"/>
      <c r="XQ4" s="1316"/>
      <c r="XR4" s="1316"/>
      <c r="XS4" s="1316"/>
      <c r="XT4" s="1316"/>
      <c r="XU4" s="1316"/>
      <c r="XV4" s="1316"/>
      <c r="XW4" s="1316"/>
      <c r="XX4" s="1316"/>
      <c r="XY4" s="1316"/>
      <c r="XZ4" s="1316"/>
      <c r="YA4" s="1316"/>
      <c r="YB4" s="1316"/>
      <c r="YC4" s="1316"/>
      <c r="YD4" s="1316"/>
      <c r="YE4" s="1316"/>
      <c r="YF4" s="1316"/>
      <c r="YG4" s="1316"/>
      <c r="YH4" s="1316"/>
      <c r="YI4" s="1316"/>
      <c r="YJ4" s="1316"/>
      <c r="YK4" s="1316"/>
      <c r="YL4" s="1316"/>
      <c r="YM4" s="1316"/>
      <c r="YN4" s="1316"/>
      <c r="YO4" s="1316"/>
      <c r="YP4" s="1316"/>
      <c r="YQ4" s="1316"/>
      <c r="YR4" s="1316"/>
      <c r="YS4" s="1316"/>
      <c r="YT4" s="1316"/>
      <c r="YU4" s="1316"/>
      <c r="YV4" s="1316"/>
      <c r="YW4" s="1316"/>
      <c r="YX4" s="1316"/>
      <c r="YY4" s="1316"/>
      <c r="YZ4" s="1316"/>
      <c r="ZA4" s="1316"/>
      <c r="ZB4" s="1316"/>
      <c r="ZC4" s="1316"/>
      <c r="ZD4" s="1316"/>
      <c r="ZE4" s="1316"/>
      <c r="ZF4" s="1316"/>
      <c r="ZG4" s="1316"/>
      <c r="ZH4" s="1316"/>
      <c r="ZI4" s="1316"/>
      <c r="ZJ4" s="1316"/>
      <c r="ZK4" s="1316"/>
      <c r="ZL4" s="1316"/>
      <c r="ZM4" s="1316"/>
      <c r="ZN4" s="1316"/>
      <c r="ZO4" s="1316"/>
      <c r="ZP4" s="1316"/>
      <c r="ZQ4" s="1316"/>
      <c r="ZR4" s="1316"/>
      <c r="ZS4" s="1316"/>
      <c r="ZT4" s="1316"/>
      <c r="ZU4" s="1316"/>
      <c r="ZV4" s="1316"/>
      <c r="ZW4" s="1316"/>
      <c r="ZX4" s="1316"/>
      <c r="ZY4" s="1316"/>
      <c r="ZZ4" s="1316"/>
      <c r="AAA4" s="1316"/>
      <c r="AAB4" s="1316"/>
      <c r="AAC4" s="1316"/>
      <c r="AAD4" s="1316"/>
      <c r="AAE4" s="1316"/>
      <c r="AAF4" s="1316"/>
      <c r="AAG4" s="1316"/>
      <c r="AAH4" s="1316"/>
      <c r="AAI4" s="1316"/>
      <c r="AAJ4" s="1316"/>
      <c r="AAK4" s="1316"/>
      <c r="AAL4" s="1316"/>
      <c r="AAM4" s="1316"/>
      <c r="AAN4" s="1316"/>
      <c r="AAO4" s="1316"/>
      <c r="AAP4" s="1316"/>
      <c r="AAQ4" s="1316"/>
      <c r="AAR4" s="1316"/>
      <c r="AAS4" s="1316"/>
      <c r="AAT4" s="1316"/>
      <c r="AAU4" s="1316"/>
      <c r="AAV4" s="1316"/>
      <c r="AAW4" s="1316"/>
      <c r="AAX4" s="1316"/>
      <c r="AAY4" s="1316"/>
      <c r="AAZ4" s="1316"/>
      <c r="ABA4" s="1316"/>
      <c r="ABB4" s="1316"/>
      <c r="ABC4" s="1316"/>
      <c r="ABD4" s="1316"/>
      <c r="ABE4" s="1316"/>
      <c r="ABF4" s="1316"/>
      <c r="ABG4" s="1316"/>
      <c r="ABH4" s="1316"/>
      <c r="ABI4" s="1316"/>
      <c r="ABJ4" s="1316"/>
      <c r="ABK4" s="1316"/>
      <c r="ABL4" s="1316"/>
      <c r="ABM4" s="1316"/>
      <c r="ABN4" s="1316"/>
      <c r="ABO4" s="1316"/>
      <c r="ABP4" s="1316"/>
      <c r="ABQ4" s="1316"/>
      <c r="ABR4" s="1316"/>
      <c r="ABS4" s="1316"/>
      <c r="ABT4" s="1316"/>
      <c r="ABU4" s="1316"/>
      <c r="ABV4" s="1316"/>
      <c r="ABW4" s="1316"/>
      <c r="ABX4" s="1316"/>
      <c r="ABY4" s="1316"/>
      <c r="ABZ4" s="1316"/>
      <c r="ACA4" s="1316"/>
      <c r="ACB4" s="1316"/>
      <c r="ACC4" s="1316"/>
      <c r="ACD4" s="1316"/>
      <c r="ACE4" s="1316"/>
      <c r="ACF4" s="1316"/>
      <c r="ACG4" s="1316"/>
      <c r="ACH4" s="1316"/>
      <c r="ACI4" s="1316"/>
      <c r="ACJ4" s="1316"/>
      <c r="ACK4" s="1316"/>
      <c r="ACL4" s="1316"/>
      <c r="ACM4" s="1316"/>
      <c r="ACN4" s="1316"/>
      <c r="ACO4" s="1316"/>
      <c r="ACP4" s="1316"/>
      <c r="ACQ4" s="1316"/>
      <c r="ACR4" s="1316"/>
      <c r="ACS4" s="1316"/>
      <c r="ACT4" s="1316"/>
      <c r="ACU4" s="1316"/>
      <c r="ACV4" s="1316"/>
      <c r="ACW4" s="1316"/>
      <c r="ACX4" s="1316"/>
      <c r="ACY4" s="1316"/>
      <c r="ACZ4" s="1316"/>
      <c r="ADA4" s="1316"/>
      <c r="ADB4" s="1316"/>
      <c r="ADC4" s="1316"/>
      <c r="ADD4" s="1316"/>
      <c r="ADE4" s="1316"/>
      <c r="ADF4" s="1316"/>
      <c r="ADG4" s="1316"/>
      <c r="ADH4" s="1316"/>
      <c r="ADI4" s="1316"/>
      <c r="ADJ4" s="1316"/>
      <c r="ADK4" s="1316"/>
      <c r="ADL4" s="1316"/>
      <c r="ADM4" s="1316"/>
      <c r="ADN4" s="1316"/>
      <c r="ADO4" s="1316"/>
      <c r="ADP4" s="1316"/>
      <c r="ADQ4" s="1316"/>
      <c r="ADR4" s="1316"/>
      <c r="ADS4" s="1316"/>
      <c r="ADT4" s="1316"/>
      <c r="ADU4" s="1316"/>
      <c r="ADV4" s="1316"/>
      <c r="ADW4" s="1316"/>
      <c r="ADX4" s="1316"/>
      <c r="ADY4" s="1316"/>
      <c r="ADZ4" s="1316"/>
      <c r="AEA4" s="1316"/>
      <c r="AEB4" s="1316"/>
      <c r="AEC4" s="1316"/>
      <c r="AED4" s="1316"/>
      <c r="AEE4" s="1316"/>
      <c r="AEF4" s="1316"/>
      <c r="AEG4" s="1316"/>
      <c r="AEH4" s="1316"/>
      <c r="AEI4" s="1316"/>
      <c r="AEJ4" s="1316"/>
      <c r="AEK4" s="1316"/>
      <c r="AEL4" s="1316"/>
      <c r="AEM4" s="1316"/>
      <c r="AEN4" s="1316"/>
      <c r="AEO4" s="1316"/>
      <c r="AEP4" s="1316"/>
      <c r="AEQ4" s="1316"/>
      <c r="AER4" s="1316"/>
      <c r="AES4" s="1316"/>
      <c r="AET4" s="1316"/>
      <c r="AEU4" s="1316"/>
      <c r="AEV4" s="1316"/>
      <c r="AEW4" s="1316"/>
      <c r="AEX4" s="1316"/>
      <c r="AEY4" s="1316"/>
      <c r="AEZ4" s="1316"/>
      <c r="AFA4" s="1316"/>
      <c r="AFB4" s="1316"/>
      <c r="AFC4" s="1316"/>
      <c r="AFD4" s="1316"/>
      <c r="AFE4" s="1316"/>
      <c r="AFF4" s="1316"/>
      <c r="AFG4" s="1316"/>
      <c r="AFH4" s="1316"/>
      <c r="AFI4" s="1316"/>
      <c r="AFJ4" s="1316"/>
      <c r="AFK4" s="1316"/>
      <c r="AFL4" s="1316"/>
      <c r="AFM4" s="1316"/>
      <c r="AFN4" s="1316"/>
      <c r="AFO4" s="1316"/>
      <c r="AFP4" s="1316"/>
      <c r="AFQ4" s="1316"/>
      <c r="AFR4" s="1316"/>
      <c r="AFS4" s="1316"/>
      <c r="AFT4" s="1316"/>
      <c r="AFU4" s="1316"/>
      <c r="AFV4" s="1316"/>
      <c r="AFW4" s="1316"/>
      <c r="AFX4" s="1316"/>
      <c r="AFY4" s="1316"/>
      <c r="AFZ4" s="1316"/>
      <c r="AGA4" s="1316"/>
      <c r="AGB4" s="1316"/>
      <c r="AGC4" s="1316"/>
      <c r="AGD4" s="1316"/>
      <c r="AGE4" s="1316"/>
      <c r="AGF4" s="1316"/>
      <c r="AGG4" s="1316"/>
      <c r="AGH4" s="1316"/>
      <c r="AGI4" s="1316"/>
      <c r="AGJ4" s="1316"/>
      <c r="AGK4" s="1316"/>
      <c r="AGL4" s="1316"/>
      <c r="AGM4" s="1316"/>
      <c r="AGN4" s="1316"/>
      <c r="AGO4" s="1316"/>
      <c r="AGP4" s="1316"/>
      <c r="AGQ4" s="1316"/>
      <c r="AGR4" s="1316"/>
      <c r="AGS4" s="1316"/>
      <c r="AGT4" s="1316"/>
      <c r="AGU4" s="1316"/>
      <c r="AGV4" s="1316"/>
      <c r="AGW4" s="1316"/>
      <c r="AGX4" s="1316"/>
      <c r="AGY4" s="1316"/>
      <c r="AGZ4" s="1316"/>
      <c r="AHA4" s="1316"/>
      <c r="AHB4" s="1316"/>
      <c r="AHC4" s="1316"/>
      <c r="AHD4" s="1316"/>
      <c r="AHE4" s="1316"/>
      <c r="AHF4" s="1316"/>
      <c r="AHG4" s="1316"/>
      <c r="AHH4" s="1316"/>
      <c r="AHI4" s="1316"/>
      <c r="AHJ4" s="1316"/>
      <c r="AHK4" s="1316"/>
      <c r="AHL4" s="1316"/>
      <c r="AHM4" s="1316"/>
      <c r="AHN4" s="1316"/>
      <c r="AHO4" s="1316"/>
      <c r="AHP4" s="1316"/>
      <c r="AHQ4" s="1316"/>
      <c r="AHR4" s="1316"/>
      <c r="AHS4" s="1316"/>
      <c r="AHT4" s="1316"/>
      <c r="AHU4" s="1316"/>
      <c r="AHV4" s="1316"/>
      <c r="AHW4" s="1316"/>
      <c r="AHX4" s="1316"/>
      <c r="AHY4" s="1316"/>
      <c r="AHZ4" s="1316"/>
      <c r="AIA4" s="1316"/>
      <c r="AIB4" s="1316"/>
      <c r="AIC4" s="1316"/>
      <c r="AID4" s="1316"/>
      <c r="AIE4" s="1316"/>
      <c r="AIF4" s="1316"/>
      <c r="AIG4" s="1316"/>
      <c r="AIH4" s="1316"/>
      <c r="AII4" s="1316"/>
      <c r="AIJ4" s="1316"/>
      <c r="AIK4" s="1316"/>
      <c r="AIL4" s="1316"/>
      <c r="AIM4" s="1316"/>
      <c r="AIN4" s="1316"/>
      <c r="AIO4" s="1316"/>
      <c r="AIP4" s="1316"/>
      <c r="AIQ4" s="1316"/>
      <c r="AIR4" s="1316"/>
      <c r="AIS4" s="1316"/>
      <c r="AIT4" s="1316"/>
      <c r="AIU4" s="1316"/>
      <c r="AIV4" s="1316"/>
      <c r="AIW4" s="1316"/>
      <c r="AIX4" s="1316"/>
      <c r="AIY4" s="1316"/>
      <c r="AIZ4" s="1316"/>
      <c r="AJA4" s="1316"/>
      <c r="AJB4" s="1316"/>
      <c r="AJC4" s="1316"/>
      <c r="AJD4" s="1316"/>
      <c r="AJE4" s="1316"/>
      <c r="AJF4" s="1316"/>
      <c r="AJG4" s="1316"/>
      <c r="AJH4" s="1316"/>
      <c r="AJI4" s="1316"/>
      <c r="AJJ4" s="1316"/>
      <c r="AJK4" s="1316"/>
      <c r="AJL4" s="1316"/>
      <c r="AJM4" s="1316"/>
      <c r="AJN4" s="1316"/>
      <c r="AJO4" s="1316"/>
      <c r="AJP4" s="1316"/>
      <c r="AJQ4" s="1316"/>
      <c r="AJR4" s="1316"/>
      <c r="AJS4" s="1316"/>
      <c r="AJT4" s="1316"/>
      <c r="AJU4" s="1316"/>
      <c r="AJV4" s="1316"/>
      <c r="AJW4" s="1316"/>
      <c r="AJX4" s="1316"/>
      <c r="AJY4" s="1316"/>
      <c r="AJZ4" s="1316"/>
      <c r="AKA4" s="1316"/>
      <c r="AKB4" s="1316"/>
      <c r="AKC4" s="1316"/>
      <c r="AKD4" s="1316"/>
      <c r="AKE4" s="1316"/>
      <c r="AKF4" s="1316"/>
      <c r="AKG4" s="1316"/>
      <c r="AKH4" s="1316"/>
      <c r="AKI4" s="1316"/>
      <c r="AKJ4" s="1316"/>
      <c r="AKK4" s="1316"/>
      <c r="AKL4" s="1316"/>
      <c r="AKM4" s="1316"/>
      <c r="AKN4" s="1316"/>
      <c r="AKO4" s="1316"/>
      <c r="AKP4" s="1316"/>
      <c r="AKQ4" s="1316"/>
      <c r="AKR4" s="1316"/>
      <c r="AKS4" s="1316"/>
      <c r="AKT4" s="1316"/>
      <c r="AKU4" s="1316"/>
      <c r="AKV4" s="1316"/>
      <c r="AKW4" s="1316"/>
      <c r="AKX4" s="1316"/>
      <c r="AKY4" s="1316"/>
      <c r="AKZ4" s="1316"/>
      <c r="ALA4" s="1316"/>
      <c r="ALB4" s="1316"/>
      <c r="ALC4" s="1316"/>
      <c r="ALD4" s="1316"/>
      <c r="ALE4" s="1316"/>
      <c r="ALF4" s="1316"/>
      <c r="ALG4" s="1316"/>
      <c r="ALH4" s="1316"/>
      <c r="ALI4" s="1316"/>
      <c r="ALJ4" s="1316"/>
      <c r="ALK4" s="1316"/>
      <c r="ALL4" s="1316"/>
      <c r="ALM4" s="1316"/>
      <c r="ALN4" s="1316"/>
      <c r="ALO4" s="1316"/>
      <c r="ALP4" s="1316"/>
      <c r="ALQ4" s="1316"/>
      <c r="ALR4" s="1316"/>
      <c r="ALS4" s="1316"/>
      <c r="ALT4" s="1316"/>
      <c r="ALU4" s="1316"/>
      <c r="ALV4" s="1316"/>
      <c r="ALW4" s="1316"/>
      <c r="ALX4" s="1316"/>
      <c r="ALY4" s="1316"/>
      <c r="ALZ4" s="1316"/>
      <c r="AMA4" s="1316"/>
      <c r="AMB4" s="1316"/>
      <c r="AMC4" s="1316"/>
      <c r="AMD4" s="1316"/>
      <c r="AME4" s="1316"/>
      <c r="AMF4" s="1316"/>
      <c r="AMG4" s="1316"/>
      <c r="AMH4" s="1316"/>
      <c r="AMI4" s="1316"/>
      <c r="AMJ4" s="1316"/>
      <c r="AMK4" s="1316"/>
      <c r="AML4" s="1316"/>
      <c r="AMM4" s="1316"/>
      <c r="AMN4" s="1316"/>
      <c r="AMO4" s="1316"/>
      <c r="AMP4" s="1316"/>
      <c r="AMQ4" s="1316"/>
      <c r="AMR4" s="1316"/>
      <c r="AMS4" s="1316"/>
      <c r="AMT4" s="1316"/>
      <c r="AMU4" s="1316"/>
      <c r="AMV4" s="1316"/>
      <c r="AMW4" s="1316"/>
      <c r="AMX4" s="1316"/>
      <c r="AMY4" s="1316"/>
      <c r="AMZ4" s="1316"/>
      <c r="ANA4" s="1316"/>
      <c r="ANB4" s="1316"/>
      <c r="ANC4" s="1316"/>
      <c r="AND4" s="1316"/>
      <c r="ANE4" s="1316"/>
      <c r="ANF4" s="1316"/>
      <c r="ANG4" s="1316"/>
      <c r="ANH4" s="1316"/>
      <c r="ANI4" s="1316"/>
      <c r="ANJ4" s="1316"/>
      <c r="ANK4" s="1316"/>
      <c r="ANL4" s="1316"/>
      <c r="ANM4" s="1316"/>
      <c r="ANN4" s="1316"/>
      <c r="ANO4" s="1316"/>
      <c r="ANP4" s="1316"/>
      <c r="ANQ4" s="1316"/>
      <c r="ANR4" s="1316"/>
      <c r="ANS4" s="1316"/>
      <c r="ANT4" s="1316"/>
      <c r="ANU4" s="1316"/>
      <c r="ANV4" s="1316"/>
      <c r="ANW4" s="1316"/>
      <c r="ANX4" s="1316"/>
      <c r="ANY4" s="1316"/>
      <c r="ANZ4" s="1316"/>
      <c r="AOA4" s="1316"/>
      <c r="AOB4" s="1316"/>
      <c r="AOC4" s="1316"/>
      <c r="AOD4" s="1316"/>
      <c r="AOE4" s="1316"/>
      <c r="AOF4" s="1316"/>
      <c r="AOG4" s="1316"/>
      <c r="AOH4" s="1316"/>
      <c r="AOI4" s="1316"/>
      <c r="AOJ4" s="1316"/>
      <c r="AOK4" s="1316"/>
      <c r="AOL4" s="1316"/>
      <c r="AOM4" s="1316"/>
      <c r="AON4" s="1316"/>
      <c r="AOO4" s="1316"/>
      <c r="AOP4" s="1316"/>
      <c r="AOQ4" s="1316"/>
      <c r="AOR4" s="1316"/>
      <c r="AOS4" s="1316"/>
      <c r="AOT4" s="1316"/>
      <c r="AOU4" s="1316"/>
      <c r="AOV4" s="1316"/>
      <c r="AOW4" s="1316"/>
      <c r="AOX4" s="1316"/>
      <c r="AOY4" s="1316"/>
      <c r="AOZ4" s="1316"/>
      <c r="APA4" s="1316"/>
      <c r="APB4" s="1316"/>
      <c r="APC4" s="1316"/>
      <c r="APD4" s="1316"/>
      <c r="APE4" s="1316"/>
      <c r="APF4" s="1316"/>
      <c r="APG4" s="1316"/>
      <c r="APH4" s="1316"/>
      <c r="API4" s="1316"/>
      <c r="APJ4" s="1316"/>
      <c r="APK4" s="1316"/>
      <c r="APL4" s="1316"/>
      <c r="APM4" s="1316"/>
      <c r="APN4" s="1316"/>
      <c r="APO4" s="1316"/>
      <c r="APP4" s="1316"/>
      <c r="APQ4" s="1316"/>
      <c r="APR4" s="1316"/>
      <c r="APS4" s="1316"/>
      <c r="APT4" s="1316"/>
      <c r="APU4" s="1316"/>
      <c r="APV4" s="1316"/>
      <c r="APW4" s="1316"/>
      <c r="APX4" s="1316"/>
      <c r="APY4" s="1316"/>
      <c r="APZ4" s="1316"/>
      <c r="AQA4" s="1316"/>
      <c r="AQB4" s="1316"/>
      <c r="AQC4" s="1316"/>
      <c r="AQD4" s="1316"/>
      <c r="AQE4" s="1316"/>
      <c r="AQF4" s="1316"/>
      <c r="AQG4" s="1316"/>
      <c r="AQH4" s="1316"/>
      <c r="AQI4" s="1316"/>
      <c r="AQJ4" s="1316"/>
      <c r="AQK4" s="1316"/>
      <c r="AQL4" s="1316"/>
      <c r="AQM4" s="1316"/>
      <c r="AQN4" s="1316"/>
      <c r="AQO4" s="1316"/>
      <c r="AQP4" s="1316"/>
      <c r="AQQ4" s="1316"/>
      <c r="AQR4" s="1316"/>
      <c r="AQS4" s="1316"/>
      <c r="AQT4" s="1316"/>
      <c r="AQU4" s="1316"/>
      <c r="AQV4" s="1316"/>
      <c r="AQW4" s="1316"/>
      <c r="AQX4" s="1316"/>
      <c r="AQY4" s="1316"/>
      <c r="AQZ4" s="1316"/>
      <c r="ARA4" s="1316"/>
      <c r="ARB4" s="1316"/>
      <c r="ARC4" s="1316"/>
      <c r="ARD4" s="1316"/>
      <c r="ARE4" s="1316"/>
      <c r="ARF4" s="1316"/>
      <c r="ARG4" s="1316"/>
      <c r="ARH4" s="1316"/>
      <c r="ARI4" s="1316"/>
      <c r="ARJ4" s="1316"/>
      <c r="ARK4" s="1316"/>
      <c r="ARL4" s="1316"/>
      <c r="ARM4" s="1316"/>
      <c r="ARN4" s="1316"/>
      <c r="ARO4" s="1316"/>
      <c r="ARP4" s="1316"/>
      <c r="ARQ4" s="1316"/>
      <c r="ARR4" s="1316"/>
      <c r="ARS4" s="1316"/>
      <c r="ART4" s="1316"/>
      <c r="ARU4" s="1316"/>
      <c r="ARV4" s="1316"/>
      <c r="ARW4" s="1316"/>
      <c r="ARX4" s="1316"/>
      <c r="ARY4" s="1316"/>
      <c r="ARZ4" s="1316"/>
      <c r="ASA4" s="1316"/>
      <c r="ASB4" s="1316"/>
      <c r="ASC4" s="1316"/>
      <c r="ASD4" s="1316"/>
      <c r="ASE4" s="1316"/>
      <c r="ASF4" s="1316"/>
      <c r="ASG4" s="1316"/>
      <c r="ASH4" s="1316"/>
      <c r="ASI4" s="1316"/>
      <c r="ASJ4" s="1316"/>
      <c r="ASK4" s="1316"/>
      <c r="ASL4" s="1316"/>
      <c r="ASM4" s="1316"/>
      <c r="ASN4" s="1316"/>
      <c r="ASO4" s="1316"/>
      <c r="ASP4" s="1316"/>
      <c r="ASQ4" s="1316"/>
      <c r="ASR4" s="1316"/>
      <c r="ASS4" s="1316"/>
      <c r="AST4" s="1316"/>
      <c r="ASU4" s="1316"/>
      <c r="ASV4" s="1316"/>
      <c r="ASW4" s="1316"/>
      <c r="ASX4" s="1316"/>
      <c r="ASY4" s="1316"/>
      <c r="ASZ4" s="1316"/>
      <c r="ATA4" s="1316"/>
      <c r="ATB4" s="1316"/>
      <c r="ATC4" s="1316"/>
      <c r="ATD4" s="1316"/>
      <c r="ATE4" s="1316"/>
      <c r="ATF4" s="1316"/>
      <c r="ATG4" s="1316"/>
      <c r="ATH4" s="1316"/>
      <c r="ATI4" s="1316"/>
      <c r="ATJ4" s="1316"/>
      <c r="ATK4" s="1316"/>
      <c r="ATL4" s="1316"/>
      <c r="ATM4" s="1316"/>
      <c r="ATN4" s="1316"/>
      <c r="ATO4" s="1316"/>
      <c r="ATP4" s="1316"/>
      <c r="ATQ4" s="1316"/>
      <c r="ATR4" s="1316"/>
      <c r="ATS4" s="1316"/>
      <c r="ATT4" s="1316"/>
      <c r="ATU4" s="1316"/>
      <c r="ATV4" s="1316"/>
      <c r="ATW4" s="1316"/>
      <c r="ATX4" s="1316"/>
      <c r="ATY4" s="1316"/>
      <c r="ATZ4" s="1316"/>
      <c r="AUA4" s="1316"/>
      <c r="AUB4" s="1316"/>
      <c r="AUC4" s="1316"/>
      <c r="AUD4" s="1316"/>
      <c r="AUE4" s="1316"/>
      <c r="AUF4" s="1316"/>
      <c r="AUG4" s="1316"/>
      <c r="AUH4" s="1316"/>
      <c r="AUI4" s="1316"/>
      <c r="AUJ4" s="1316"/>
      <c r="AUK4" s="1316"/>
      <c r="AUL4" s="1316"/>
      <c r="AUM4" s="1316"/>
      <c r="AUN4" s="1316"/>
      <c r="AUO4" s="1316"/>
      <c r="AUP4" s="1316"/>
      <c r="AUQ4" s="1316"/>
      <c r="AUR4" s="1316"/>
      <c r="AUS4" s="1316"/>
      <c r="AUT4" s="1316"/>
      <c r="AUU4" s="1316"/>
      <c r="AUV4" s="1316"/>
      <c r="AUW4" s="1316"/>
      <c r="AUX4" s="1316"/>
      <c r="AUY4" s="1316"/>
      <c r="AUZ4" s="1316"/>
      <c r="AVA4" s="1316"/>
      <c r="AVB4" s="1316"/>
      <c r="AVC4" s="1316"/>
      <c r="AVD4" s="1316"/>
      <c r="AVE4" s="1316"/>
      <c r="AVF4" s="1316"/>
      <c r="AVG4" s="1316"/>
      <c r="AVH4" s="1316"/>
      <c r="AVI4" s="1316"/>
      <c r="AVJ4" s="1316"/>
      <c r="AVK4" s="1316"/>
      <c r="AVL4" s="1316"/>
      <c r="AVM4" s="1316"/>
      <c r="AVN4" s="1316"/>
      <c r="AVO4" s="1316"/>
      <c r="AVP4" s="1316"/>
      <c r="AVQ4" s="1316"/>
      <c r="AVR4" s="1316"/>
      <c r="AVS4" s="1316"/>
      <c r="AVT4" s="1316"/>
      <c r="AVU4" s="1316"/>
      <c r="AVV4" s="1316"/>
      <c r="AVW4" s="1316"/>
      <c r="AVX4" s="1316"/>
      <c r="AVY4" s="1316"/>
      <c r="AVZ4" s="1316"/>
      <c r="AWA4" s="1316"/>
      <c r="AWB4" s="1316"/>
      <c r="AWC4" s="1316"/>
      <c r="AWD4" s="1316"/>
      <c r="AWE4" s="1316"/>
      <c r="AWF4" s="1316"/>
      <c r="AWG4" s="1316"/>
      <c r="AWH4" s="1316"/>
      <c r="AWI4" s="1316"/>
      <c r="AWJ4" s="1316"/>
      <c r="AWK4" s="1316"/>
      <c r="AWL4" s="1316"/>
      <c r="AWM4" s="1316"/>
      <c r="AWN4" s="1316"/>
      <c r="AWO4" s="1316"/>
      <c r="AWP4" s="1316"/>
      <c r="AWQ4" s="1316"/>
      <c r="AWR4" s="1316"/>
      <c r="AWS4" s="1316"/>
      <c r="AWT4" s="1316"/>
      <c r="AWU4" s="1316"/>
      <c r="AWV4" s="1316"/>
      <c r="AWW4" s="1316"/>
      <c r="AWX4" s="1316"/>
      <c r="AWY4" s="1316"/>
      <c r="AWZ4" s="1316"/>
      <c r="AXA4" s="1316"/>
      <c r="AXB4" s="1316"/>
      <c r="AXC4" s="1316"/>
      <c r="AXD4" s="1316"/>
      <c r="AXE4" s="1316"/>
      <c r="AXF4" s="1316"/>
      <c r="AXG4" s="1316"/>
      <c r="AXH4" s="1316"/>
      <c r="AXI4" s="1316"/>
      <c r="AXJ4" s="1316"/>
      <c r="AXK4" s="1316"/>
      <c r="AXL4" s="1316"/>
      <c r="AXM4" s="1316"/>
      <c r="AXN4" s="1316"/>
      <c r="AXO4" s="1316"/>
      <c r="AXP4" s="1316"/>
      <c r="AXQ4" s="1316"/>
      <c r="AXR4" s="1316"/>
      <c r="AXS4" s="1316"/>
      <c r="AXT4" s="1316"/>
      <c r="AXU4" s="1316"/>
      <c r="AXV4" s="1316"/>
      <c r="AXW4" s="1316"/>
      <c r="AXX4" s="1316"/>
      <c r="AXY4" s="1316"/>
      <c r="AXZ4" s="1316"/>
      <c r="AYA4" s="1316"/>
      <c r="AYB4" s="1316"/>
      <c r="AYC4" s="1316"/>
      <c r="AYD4" s="1316"/>
      <c r="AYE4" s="1316"/>
      <c r="AYF4" s="1316"/>
      <c r="AYG4" s="1316"/>
      <c r="AYH4" s="1316"/>
      <c r="AYI4" s="1316"/>
      <c r="AYJ4" s="1316"/>
      <c r="AYK4" s="1316"/>
      <c r="AYL4" s="1316"/>
      <c r="AYM4" s="1316"/>
      <c r="AYN4" s="1316"/>
      <c r="AYO4" s="1316"/>
      <c r="AYP4" s="1316"/>
      <c r="AYQ4" s="1316"/>
      <c r="AYR4" s="1316"/>
      <c r="AYS4" s="1316"/>
      <c r="AYT4" s="1316"/>
      <c r="AYU4" s="1316"/>
      <c r="AYV4" s="1316"/>
      <c r="AYW4" s="1316"/>
      <c r="AYX4" s="1316"/>
      <c r="AYY4" s="1316"/>
      <c r="AYZ4" s="1316"/>
      <c r="AZA4" s="1316"/>
      <c r="AZB4" s="1316"/>
      <c r="AZC4" s="1316"/>
      <c r="AZD4" s="1316"/>
      <c r="AZE4" s="1316"/>
      <c r="AZF4" s="1316"/>
      <c r="AZG4" s="1316"/>
      <c r="AZH4" s="1316"/>
      <c r="AZI4" s="1316"/>
      <c r="AZJ4" s="1316"/>
      <c r="AZK4" s="1316"/>
      <c r="AZL4" s="1316"/>
      <c r="AZM4" s="1316"/>
      <c r="AZN4" s="1316"/>
      <c r="AZO4" s="1316"/>
      <c r="AZP4" s="1316"/>
      <c r="AZQ4" s="1316"/>
      <c r="AZR4" s="1316"/>
      <c r="AZS4" s="1316"/>
      <c r="AZT4" s="1316"/>
      <c r="AZU4" s="1316"/>
      <c r="AZV4" s="1316"/>
      <c r="AZW4" s="1316"/>
      <c r="AZX4" s="1316"/>
      <c r="AZY4" s="1316"/>
      <c r="AZZ4" s="1316"/>
      <c r="BAA4" s="1316"/>
      <c r="BAB4" s="1316"/>
      <c r="BAC4" s="1316"/>
      <c r="BAD4" s="1316"/>
      <c r="BAE4" s="1316"/>
      <c r="BAF4" s="1316"/>
      <c r="BAG4" s="1316"/>
      <c r="BAH4" s="1316"/>
      <c r="BAI4" s="1316"/>
      <c r="BAJ4" s="1316"/>
      <c r="BAK4" s="1316"/>
      <c r="BAL4" s="1316"/>
      <c r="BAM4" s="1316"/>
      <c r="BAN4" s="1316"/>
      <c r="BAO4" s="1316"/>
      <c r="BAP4" s="1316"/>
      <c r="BAQ4" s="1316"/>
      <c r="BAR4" s="1316"/>
      <c r="BAS4" s="1316"/>
      <c r="BAT4" s="1316"/>
      <c r="BAU4" s="1316"/>
      <c r="BAV4" s="1316"/>
      <c r="BAW4" s="1316"/>
      <c r="BAX4" s="1316"/>
      <c r="BAY4" s="1316"/>
      <c r="BAZ4" s="1316"/>
      <c r="BBA4" s="1316"/>
      <c r="BBB4" s="1316"/>
      <c r="BBC4" s="1316"/>
      <c r="BBD4" s="1316"/>
      <c r="BBE4" s="1316"/>
      <c r="BBF4" s="1316"/>
      <c r="BBG4" s="1316"/>
      <c r="BBH4" s="1316"/>
      <c r="BBI4" s="1316"/>
      <c r="BBJ4" s="1316"/>
      <c r="BBK4" s="1316"/>
      <c r="BBL4" s="1316"/>
      <c r="BBM4" s="1316"/>
      <c r="BBN4" s="1316"/>
      <c r="BBO4" s="1316"/>
      <c r="BBP4" s="1316"/>
      <c r="BBQ4" s="1316"/>
      <c r="BBR4" s="1316"/>
      <c r="BBS4" s="1316"/>
      <c r="BBT4" s="1316"/>
      <c r="BBU4" s="1316"/>
      <c r="BBV4" s="1316"/>
      <c r="BBW4" s="1316"/>
      <c r="BBX4" s="1316"/>
      <c r="BBY4" s="1316"/>
      <c r="BBZ4" s="1316"/>
      <c r="BCA4" s="1316"/>
      <c r="BCB4" s="1316"/>
      <c r="BCC4" s="1316"/>
      <c r="BCD4" s="1316"/>
      <c r="BCE4" s="1316"/>
      <c r="BCF4" s="1316"/>
      <c r="BCG4" s="1316"/>
      <c r="BCH4" s="1316"/>
      <c r="BCI4" s="1316"/>
      <c r="BCJ4" s="1316"/>
      <c r="BCK4" s="1316"/>
      <c r="BCL4" s="1316"/>
      <c r="BCM4" s="1316"/>
      <c r="BCN4" s="1316"/>
      <c r="BCO4" s="1316"/>
      <c r="BCP4" s="1316"/>
      <c r="BCQ4" s="1316"/>
      <c r="BCR4" s="1316"/>
      <c r="BCS4" s="1316"/>
      <c r="BCT4" s="1316"/>
      <c r="BCU4" s="1316"/>
      <c r="BCV4" s="1316"/>
      <c r="BCW4" s="1316"/>
      <c r="BCX4" s="1316"/>
      <c r="BCY4" s="1316"/>
      <c r="BCZ4" s="1316"/>
      <c r="BDA4" s="1316"/>
      <c r="BDB4" s="1316"/>
      <c r="BDC4" s="1316"/>
      <c r="BDD4" s="1316"/>
      <c r="BDE4" s="1316"/>
      <c r="BDF4" s="1316"/>
      <c r="BDG4" s="1316"/>
      <c r="BDH4" s="1316"/>
      <c r="BDI4" s="1316"/>
      <c r="BDJ4" s="1316"/>
      <c r="BDK4" s="1316"/>
      <c r="BDL4" s="1316"/>
      <c r="BDM4" s="1316"/>
      <c r="BDN4" s="1316"/>
      <c r="BDO4" s="1316"/>
      <c r="BDP4" s="1316"/>
      <c r="BDQ4" s="1316"/>
      <c r="BDR4" s="1316"/>
      <c r="BDS4" s="1316"/>
      <c r="BDT4" s="1316"/>
      <c r="BDU4" s="1316"/>
      <c r="BDV4" s="1316"/>
      <c r="BDW4" s="1316"/>
      <c r="BDX4" s="1316"/>
      <c r="BDY4" s="1316"/>
      <c r="BDZ4" s="1316"/>
      <c r="BEA4" s="1316"/>
      <c r="BEB4" s="1316"/>
      <c r="BEC4" s="1316"/>
      <c r="BED4" s="1316"/>
      <c r="BEE4" s="1316"/>
      <c r="BEF4" s="1316"/>
      <c r="BEG4" s="1316"/>
      <c r="BEH4" s="1316"/>
      <c r="BEI4" s="1316"/>
      <c r="BEJ4" s="1316"/>
      <c r="BEK4" s="1316"/>
      <c r="BEL4" s="1316"/>
      <c r="BEM4" s="1316"/>
      <c r="BEN4" s="1316"/>
      <c r="BEO4" s="1316"/>
      <c r="BEP4" s="1316"/>
      <c r="BEQ4" s="1316"/>
      <c r="BER4" s="1316"/>
      <c r="BES4" s="1316"/>
      <c r="BET4" s="1316"/>
      <c r="BEU4" s="1316"/>
      <c r="BEV4" s="1316"/>
      <c r="BEW4" s="1316"/>
      <c r="BEX4" s="1316"/>
      <c r="BEY4" s="1316"/>
      <c r="BEZ4" s="1316"/>
      <c r="BFA4" s="1316"/>
      <c r="BFB4" s="1316"/>
      <c r="BFC4" s="1316"/>
      <c r="BFD4" s="1316"/>
      <c r="BFE4" s="1316"/>
      <c r="BFF4" s="1316"/>
      <c r="BFG4" s="1316"/>
      <c r="BFH4" s="1316"/>
      <c r="BFI4" s="1316"/>
      <c r="BFJ4" s="1316"/>
      <c r="BFK4" s="1316"/>
      <c r="BFL4" s="1316"/>
      <c r="BFM4" s="1316"/>
      <c r="BFN4" s="1316"/>
      <c r="BFO4" s="1316"/>
      <c r="BFP4" s="1316"/>
      <c r="BFQ4" s="1316"/>
      <c r="BFR4" s="1316"/>
      <c r="BFS4" s="1316"/>
      <c r="BFT4" s="1316"/>
      <c r="BFU4" s="1316"/>
      <c r="BFV4" s="1316"/>
      <c r="BFW4" s="1316"/>
      <c r="BFX4" s="1316"/>
      <c r="BFY4" s="1316"/>
      <c r="BFZ4" s="1316"/>
      <c r="BGA4" s="1316"/>
      <c r="BGB4" s="1316"/>
      <c r="BGC4" s="1316"/>
      <c r="BGD4" s="1316"/>
      <c r="BGE4" s="1316"/>
      <c r="BGF4" s="1316"/>
      <c r="BGG4" s="1316"/>
      <c r="BGH4" s="1316"/>
      <c r="BGI4" s="1316"/>
      <c r="BGJ4" s="1316"/>
      <c r="BGK4" s="1316"/>
      <c r="BGL4" s="1316"/>
      <c r="BGM4" s="1316"/>
      <c r="BGN4" s="1316"/>
      <c r="BGO4" s="1316"/>
      <c r="BGP4" s="1316"/>
      <c r="BGQ4" s="1316"/>
      <c r="BGR4" s="1316"/>
      <c r="BGS4" s="1316"/>
      <c r="BGT4" s="1316"/>
      <c r="BGU4" s="1316"/>
      <c r="BGV4" s="1316"/>
      <c r="BGW4" s="1316"/>
      <c r="BGX4" s="1316"/>
      <c r="BGY4" s="1316"/>
      <c r="BGZ4" s="1316"/>
      <c r="BHA4" s="1316"/>
      <c r="BHB4" s="1316"/>
      <c r="BHC4" s="1316"/>
      <c r="BHD4" s="1316"/>
      <c r="BHE4" s="1316"/>
      <c r="BHF4" s="1316"/>
      <c r="BHG4" s="1316"/>
      <c r="BHH4" s="1316"/>
      <c r="BHI4" s="1316"/>
      <c r="BHJ4" s="1316"/>
      <c r="BHK4" s="1316"/>
      <c r="BHL4" s="1316"/>
      <c r="BHM4" s="1316"/>
      <c r="BHN4" s="1316"/>
      <c r="BHO4" s="1316"/>
      <c r="BHP4" s="1316"/>
      <c r="BHQ4" s="1316"/>
      <c r="BHR4" s="1316"/>
      <c r="BHS4" s="1316"/>
      <c r="BHT4" s="1316"/>
      <c r="BHU4" s="1316"/>
      <c r="BHV4" s="1316"/>
      <c r="BHW4" s="1316"/>
      <c r="BHX4" s="1316"/>
      <c r="BHY4" s="1316"/>
      <c r="BHZ4" s="1316"/>
      <c r="BIA4" s="1316"/>
      <c r="BIB4" s="1316"/>
      <c r="BIC4" s="1316"/>
      <c r="BID4" s="1316"/>
      <c r="BIE4" s="1316"/>
      <c r="BIF4" s="1316"/>
      <c r="BIG4" s="1316"/>
      <c r="BIH4" s="1316"/>
      <c r="BII4" s="1316"/>
      <c r="BIJ4" s="1316"/>
      <c r="BIK4" s="1316"/>
      <c r="BIL4" s="1316"/>
      <c r="BIM4" s="1316"/>
      <c r="BIN4" s="1316"/>
      <c r="BIO4" s="1316"/>
      <c r="BIP4" s="1316"/>
      <c r="BIQ4" s="1316"/>
      <c r="BIR4" s="1316"/>
      <c r="BIS4" s="1316"/>
      <c r="BIT4" s="1316"/>
      <c r="BIU4" s="1316"/>
      <c r="BIV4" s="1316"/>
      <c r="BIW4" s="1316"/>
      <c r="BIX4" s="1316"/>
      <c r="BIY4" s="1316"/>
      <c r="BIZ4" s="1316"/>
      <c r="BJA4" s="1316"/>
      <c r="BJB4" s="1316"/>
      <c r="BJC4" s="1316"/>
      <c r="BJD4" s="1316"/>
      <c r="BJE4" s="1316"/>
      <c r="BJF4" s="1316"/>
      <c r="BJG4" s="1316"/>
      <c r="BJH4" s="1316"/>
      <c r="BJI4" s="1316"/>
      <c r="BJJ4" s="1316"/>
      <c r="BJK4" s="1316"/>
      <c r="BJL4" s="1316"/>
      <c r="BJM4" s="1316"/>
      <c r="BJN4" s="1316"/>
      <c r="BJO4" s="1316"/>
      <c r="BJP4" s="1316"/>
      <c r="BJQ4" s="1316"/>
      <c r="BJR4" s="1316"/>
      <c r="BJS4" s="1316"/>
      <c r="BJT4" s="1316"/>
      <c r="BJU4" s="1316"/>
      <c r="BJV4" s="1316"/>
      <c r="BJW4" s="1316"/>
      <c r="BJX4" s="1316"/>
      <c r="BJY4" s="1316"/>
      <c r="BJZ4" s="1316"/>
      <c r="BKA4" s="1316"/>
      <c r="BKB4" s="1316"/>
      <c r="BKC4" s="1316"/>
      <c r="BKD4" s="1316"/>
      <c r="BKE4" s="1316"/>
      <c r="BKF4" s="1316"/>
      <c r="BKG4" s="1316"/>
      <c r="BKH4" s="1316"/>
      <c r="BKI4" s="1316"/>
      <c r="BKJ4" s="1316"/>
      <c r="BKK4" s="1316"/>
      <c r="BKL4" s="1316"/>
      <c r="BKM4" s="1316"/>
      <c r="BKN4" s="1316"/>
      <c r="BKO4" s="1316"/>
      <c r="BKP4" s="1316"/>
      <c r="BKQ4" s="1316"/>
      <c r="BKR4" s="1316"/>
      <c r="BKS4" s="1316"/>
      <c r="BKT4" s="1316"/>
      <c r="BKU4" s="1316"/>
      <c r="BKV4" s="1316"/>
      <c r="BKW4" s="1316"/>
      <c r="BKX4" s="1316"/>
      <c r="BKY4" s="1316"/>
      <c r="BKZ4" s="1316"/>
      <c r="BLA4" s="1316"/>
      <c r="BLB4" s="1316"/>
      <c r="BLC4" s="1316"/>
      <c r="BLD4" s="1316"/>
      <c r="BLE4" s="1316"/>
      <c r="BLF4" s="1316"/>
      <c r="BLG4" s="1316"/>
      <c r="BLH4" s="1316"/>
      <c r="BLI4" s="1316"/>
      <c r="BLJ4" s="1316"/>
      <c r="BLK4" s="1316"/>
      <c r="BLL4" s="1316"/>
      <c r="BLM4" s="1316"/>
      <c r="BLN4" s="1316"/>
      <c r="BLO4" s="1316"/>
      <c r="BLP4" s="1316"/>
      <c r="BLQ4" s="1316"/>
      <c r="BLR4" s="1316"/>
      <c r="BLS4" s="1316"/>
      <c r="BLT4" s="1316"/>
      <c r="BLU4" s="1316"/>
      <c r="BLV4" s="1316"/>
      <c r="BLW4" s="1316"/>
      <c r="BLX4" s="1316"/>
      <c r="BLY4" s="1316"/>
      <c r="BLZ4" s="1316"/>
      <c r="BMA4" s="1316"/>
      <c r="BMB4" s="1316"/>
      <c r="BMC4" s="1316"/>
      <c r="BMD4" s="1316"/>
      <c r="BME4" s="1316"/>
      <c r="BMF4" s="1316"/>
      <c r="BMG4" s="1316"/>
      <c r="BMH4" s="1316"/>
      <c r="BMI4" s="1316"/>
      <c r="BMJ4" s="1316"/>
      <c r="BMK4" s="1316"/>
      <c r="BML4" s="1316"/>
      <c r="BMM4" s="1316"/>
      <c r="BMN4" s="1316"/>
      <c r="BMO4" s="1316"/>
      <c r="BMP4" s="1316"/>
      <c r="BMQ4" s="1316"/>
      <c r="BMR4" s="1316"/>
      <c r="BMS4" s="1316"/>
      <c r="BMT4" s="1316"/>
      <c r="BMU4" s="1316"/>
      <c r="BMV4" s="1316"/>
      <c r="BMW4" s="1316"/>
      <c r="BMX4" s="1316"/>
      <c r="BMY4" s="1316"/>
      <c r="BMZ4" s="1316"/>
      <c r="BNA4" s="1316"/>
      <c r="BNB4" s="1316"/>
      <c r="BNC4" s="1316"/>
      <c r="BND4" s="1316"/>
      <c r="BNE4" s="1316"/>
      <c r="BNF4" s="1316"/>
      <c r="BNG4" s="1316"/>
      <c r="BNH4" s="1316"/>
      <c r="BNI4" s="1316"/>
      <c r="BNJ4" s="1316"/>
      <c r="BNK4" s="1316"/>
      <c r="BNL4" s="1316"/>
      <c r="BNM4" s="1316"/>
      <c r="BNN4" s="1316"/>
      <c r="BNO4" s="1316"/>
      <c r="BNP4" s="1316"/>
      <c r="BNQ4" s="1316"/>
      <c r="BNR4" s="1316"/>
      <c r="BNS4" s="1316"/>
      <c r="BNT4" s="1316"/>
      <c r="BNU4" s="1316"/>
      <c r="BNV4" s="1316"/>
      <c r="BNW4" s="1316"/>
      <c r="BNX4" s="1316"/>
      <c r="BNY4" s="1316"/>
      <c r="BNZ4" s="1316"/>
      <c r="BOA4" s="1316"/>
      <c r="BOB4" s="1316"/>
      <c r="BOC4" s="1316"/>
      <c r="BOD4" s="1316"/>
      <c r="BOE4" s="1316"/>
      <c r="BOF4" s="1316"/>
      <c r="BOG4" s="1316"/>
      <c r="BOH4" s="1316"/>
      <c r="BOI4" s="1316"/>
      <c r="BOJ4" s="1316"/>
      <c r="BOK4" s="1316"/>
      <c r="BOL4" s="1316"/>
      <c r="BOM4" s="1316"/>
      <c r="BON4" s="1316"/>
      <c r="BOO4" s="1316"/>
      <c r="BOP4" s="1316"/>
      <c r="BOQ4" s="1316"/>
      <c r="BOR4" s="1316"/>
      <c r="BOS4" s="1316"/>
      <c r="BOT4" s="1316"/>
      <c r="BOU4" s="1316"/>
      <c r="BOV4" s="1316"/>
      <c r="BOW4" s="1316"/>
      <c r="BOX4" s="1316"/>
      <c r="BOY4" s="1316"/>
      <c r="BOZ4" s="1316"/>
      <c r="BPA4" s="1316"/>
      <c r="BPB4" s="1316"/>
      <c r="BPC4" s="1316"/>
      <c r="BPD4" s="1316"/>
      <c r="BPE4" s="1316"/>
      <c r="BPF4" s="1316"/>
      <c r="BPG4" s="1316"/>
      <c r="BPH4" s="1316"/>
      <c r="BPI4" s="1316"/>
      <c r="BPJ4" s="1316"/>
      <c r="BPK4" s="1316"/>
      <c r="BPL4" s="1316"/>
      <c r="BPM4" s="1316"/>
      <c r="BPN4" s="1316"/>
      <c r="BPO4" s="1316"/>
      <c r="BPP4" s="1316"/>
      <c r="BPQ4" s="1316"/>
      <c r="BPR4" s="1316"/>
      <c r="BPS4" s="1316"/>
      <c r="BPT4" s="1316"/>
      <c r="BPU4" s="1316"/>
      <c r="BPV4" s="1316"/>
      <c r="BPW4" s="1316"/>
      <c r="BPX4" s="1316"/>
      <c r="BPY4" s="1316"/>
      <c r="BPZ4" s="1316"/>
      <c r="BQA4" s="1316"/>
      <c r="BQB4" s="1316"/>
      <c r="BQC4" s="1316"/>
      <c r="BQD4" s="1316"/>
      <c r="BQE4" s="1316"/>
      <c r="BQF4" s="1316"/>
      <c r="BQG4" s="1316"/>
      <c r="BQH4" s="1316"/>
      <c r="BQI4" s="1316"/>
      <c r="BQJ4" s="1316"/>
      <c r="BQK4" s="1316"/>
      <c r="BQL4" s="1316"/>
      <c r="BQM4" s="1316"/>
      <c r="BQN4" s="1316"/>
      <c r="BQO4" s="1316"/>
      <c r="BQP4" s="1316"/>
      <c r="BQQ4" s="1316"/>
      <c r="BQR4" s="1316"/>
      <c r="BQS4" s="1316"/>
      <c r="BQT4" s="1316"/>
      <c r="BQU4" s="1316"/>
      <c r="BQV4" s="1316"/>
      <c r="BQW4" s="1316"/>
      <c r="BQX4" s="1316"/>
      <c r="BQY4" s="1316"/>
      <c r="BQZ4" s="1316"/>
      <c r="BRA4" s="1316"/>
      <c r="BRB4" s="1316"/>
      <c r="BRC4" s="1316"/>
      <c r="BRD4" s="1316"/>
      <c r="BRE4" s="1316"/>
      <c r="BRF4" s="1316"/>
      <c r="BRG4" s="1316"/>
      <c r="BRH4" s="1316"/>
      <c r="BRI4" s="1316"/>
      <c r="BRJ4" s="1316"/>
      <c r="BRK4" s="1316"/>
      <c r="BRL4" s="1316"/>
      <c r="BRM4" s="1316"/>
      <c r="BRN4" s="1316"/>
      <c r="BRO4" s="1316"/>
      <c r="BRP4" s="1316"/>
      <c r="BRQ4" s="1316"/>
      <c r="BRR4" s="1316"/>
      <c r="BRS4" s="1316"/>
      <c r="BRT4" s="1316"/>
      <c r="BRU4" s="1316"/>
      <c r="BRV4" s="1316"/>
      <c r="BRW4" s="1316"/>
      <c r="BRX4" s="1316"/>
      <c r="BRY4" s="1316"/>
      <c r="BRZ4" s="1316"/>
      <c r="BSA4" s="1316"/>
      <c r="BSB4" s="1316"/>
      <c r="BSC4" s="1316"/>
      <c r="BSD4" s="1316"/>
      <c r="BSE4" s="1316"/>
      <c r="BSF4" s="1316"/>
      <c r="BSG4" s="1316"/>
      <c r="BSH4" s="1316"/>
      <c r="BSI4" s="1316"/>
      <c r="BSJ4" s="1316"/>
      <c r="BSK4" s="1316"/>
      <c r="BSL4" s="1316"/>
      <c r="BSM4" s="1316"/>
      <c r="BSN4" s="1316"/>
      <c r="BSO4" s="1316"/>
      <c r="BSP4" s="1316"/>
      <c r="BSQ4" s="1316"/>
      <c r="BSR4" s="1316"/>
      <c r="BSS4" s="1316"/>
      <c r="BST4" s="1316"/>
      <c r="BSU4" s="1316"/>
      <c r="BSV4" s="1316"/>
      <c r="BSW4" s="1316"/>
      <c r="BSX4" s="1316"/>
      <c r="BSY4" s="1316"/>
      <c r="BSZ4" s="1316"/>
      <c r="BTA4" s="1316"/>
      <c r="BTB4" s="1316"/>
      <c r="BTC4" s="1316"/>
      <c r="BTD4" s="1316"/>
      <c r="BTE4" s="1316"/>
      <c r="BTF4" s="1316"/>
      <c r="BTG4" s="1316"/>
      <c r="BTH4" s="1316"/>
      <c r="BTI4" s="1316"/>
      <c r="BTJ4" s="1316"/>
      <c r="BTK4" s="1316"/>
      <c r="BTL4" s="1316"/>
      <c r="BTM4" s="1316"/>
      <c r="BTN4" s="1316"/>
      <c r="BTO4" s="1316"/>
      <c r="BTP4" s="1316"/>
      <c r="BTQ4" s="1316"/>
      <c r="BTR4" s="1316"/>
      <c r="BTS4" s="1316"/>
      <c r="BTT4" s="1316"/>
      <c r="BTU4" s="1316"/>
      <c r="BTV4" s="1316"/>
      <c r="BTW4" s="1316"/>
      <c r="BTX4" s="1316"/>
      <c r="BTY4" s="1316"/>
      <c r="BTZ4" s="1316"/>
      <c r="BUA4" s="1316"/>
      <c r="BUB4" s="1316"/>
      <c r="BUC4" s="1316"/>
      <c r="BUD4" s="1316"/>
      <c r="BUE4" s="1316"/>
      <c r="BUF4" s="1316"/>
      <c r="BUG4" s="1316"/>
      <c r="BUH4" s="1316"/>
      <c r="BUI4" s="1316"/>
      <c r="BUJ4" s="1316"/>
      <c r="BUK4" s="1316"/>
      <c r="BUL4" s="1316"/>
      <c r="BUM4" s="1316"/>
      <c r="BUN4" s="1316"/>
      <c r="BUO4" s="1316"/>
      <c r="BUP4" s="1316"/>
      <c r="BUQ4" s="1316"/>
      <c r="BUR4" s="1316"/>
      <c r="BUS4" s="1316"/>
      <c r="BUT4" s="1316"/>
      <c r="BUU4" s="1316"/>
      <c r="BUV4" s="1316"/>
      <c r="BUW4" s="1316"/>
      <c r="BUX4" s="1316"/>
      <c r="BUY4" s="1316"/>
      <c r="BUZ4" s="1316"/>
      <c r="BVA4" s="1316"/>
      <c r="BVB4" s="1316"/>
      <c r="BVC4" s="1316"/>
      <c r="BVD4" s="1316"/>
      <c r="BVE4" s="1316"/>
      <c r="BVF4" s="1316"/>
      <c r="BVG4" s="1316"/>
      <c r="BVH4" s="1316"/>
      <c r="BVI4" s="1316"/>
      <c r="BVJ4" s="1316"/>
      <c r="BVK4" s="1316"/>
      <c r="BVL4" s="1316"/>
      <c r="BVM4" s="1316"/>
      <c r="BVN4" s="1316"/>
      <c r="BVO4" s="1316"/>
      <c r="BVP4" s="1316"/>
      <c r="BVQ4" s="1316"/>
      <c r="BVR4" s="1316"/>
      <c r="BVS4" s="1316"/>
      <c r="BVT4" s="1316"/>
      <c r="BVU4" s="1316"/>
      <c r="BVV4" s="1316"/>
      <c r="BVW4" s="1316"/>
      <c r="BVX4" s="1316"/>
      <c r="BVY4" s="1316"/>
      <c r="BVZ4" s="1316"/>
      <c r="BWA4" s="1316"/>
      <c r="BWB4" s="1316"/>
      <c r="BWC4" s="1316"/>
      <c r="BWD4" s="1316"/>
      <c r="BWE4" s="1316"/>
      <c r="BWF4" s="1316"/>
      <c r="BWG4" s="1316"/>
      <c r="BWH4" s="1316"/>
      <c r="BWI4" s="1316"/>
      <c r="BWJ4" s="1316"/>
      <c r="BWK4" s="1316"/>
      <c r="BWL4" s="1316"/>
      <c r="BWM4" s="1316"/>
      <c r="BWN4" s="1316"/>
      <c r="BWO4" s="1316"/>
      <c r="BWP4" s="1316"/>
      <c r="BWQ4" s="1316"/>
      <c r="BWR4" s="1316"/>
      <c r="BWS4" s="1316"/>
      <c r="BWT4" s="1316"/>
      <c r="BWU4" s="1316"/>
      <c r="BWV4" s="1316"/>
      <c r="BWW4" s="1316"/>
      <c r="BWX4" s="1316"/>
      <c r="BWY4" s="1316"/>
      <c r="BWZ4" s="1316"/>
      <c r="BXA4" s="1316"/>
      <c r="BXB4" s="1316"/>
      <c r="BXC4" s="1316"/>
      <c r="BXD4" s="1316"/>
      <c r="BXE4" s="1316"/>
      <c r="BXF4" s="1316"/>
      <c r="BXG4" s="1316"/>
      <c r="BXH4" s="1316"/>
      <c r="BXI4" s="1316"/>
      <c r="BXJ4" s="1316"/>
      <c r="BXK4" s="1316"/>
      <c r="BXL4" s="1316"/>
      <c r="BXM4" s="1316"/>
      <c r="BXN4" s="1316"/>
      <c r="BXO4" s="1316"/>
      <c r="BXP4" s="1316"/>
      <c r="BXQ4" s="1316"/>
      <c r="BXR4" s="1316"/>
      <c r="BXS4" s="1316"/>
      <c r="BXT4" s="1316"/>
      <c r="BXU4" s="1316"/>
      <c r="BXV4" s="1316"/>
      <c r="BXW4" s="1316"/>
      <c r="BXX4" s="1316"/>
      <c r="BXY4" s="1316"/>
      <c r="BXZ4" s="1316"/>
      <c r="BYA4" s="1316"/>
      <c r="BYB4" s="1316"/>
      <c r="BYC4" s="1316"/>
      <c r="BYD4" s="1316"/>
      <c r="BYE4" s="1316"/>
      <c r="BYF4" s="1316"/>
      <c r="BYG4" s="1316"/>
      <c r="BYH4" s="1316"/>
      <c r="BYI4" s="1316"/>
      <c r="BYJ4" s="1316"/>
      <c r="BYK4" s="1316"/>
      <c r="BYL4" s="1316"/>
      <c r="BYM4" s="1316"/>
      <c r="BYN4" s="1316"/>
      <c r="BYO4" s="1316"/>
      <c r="BYP4" s="1316"/>
      <c r="BYQ4" s="1316"/>
      <c r="BYR4" s="1316"/>
      <c r="BYS4" s="1316"/>
      <c r="BYT4" s="1316"/>
      <c r="BYU4" s="1316"/>
      <c r="BYV4" s="1316"/>
      <c r="BYW4" s="1316"/>
      <c r="BYX4" s="1316"/>
      <c r="BYY4" s="1316"/>
      <c r="BYZ4" s="1316"/>
      <c r="BZA4" s="1316"/>
      <c r="BZB4" s="1316"/>
      <c r="BZC4" s="1316"/>
      <c r="BZD4" s="1316"/>
      <c r="BZE4" s="1316"/>
      <c r="BZF4" s="1316"/>
      <c r="BZG4" s="1316"/>
      <c r="BZH4" s="1316"/>
      <c r="BZI4" s="1316"/>
      <c r="BZJ4" s="1316"/>
      <c r="BZK4" s="1316"/>
      <c r="BZL4" s="1316"/>
      <c r="BZM4" s="1316"/>
      <c r="BZN4" s="1316"/>
      <c r="BZO4" s="1316"/>
      <c r="BZP4" s="1316"/>
      <c r="BZQ4" s="1316"/>
      <c r="BZR4" s="1316"/>
      <c r="BZS4" s="1316"/>
      <c r="BZT4" s="1316"/>
      <c r="BZU4" s="1316"/>
      <c r="BZV4" s="1316"/>
      <c r="BZW4" s="1316"/>
      <c r="BZX4" s="1316"/>
      <c r="BZY4" s="1316"/>
      <c r="BZZ4" s="1316"/>
      <c r="CAA4" s="1316"/>
      <c r="CAB4" s="1316"/>
      <c r="CAC4" s="1316"/>
      <c r="CAD4" s="1316"/>
      <c r="CAE4" s="1316"/>
      <c r="CAF4" s="1316"/>
      <c r="CAG4" s="1316"/>
      <c r="CAH4" s="1316"/>
      <c r="CAI4" s="1316"/>
      <c r="CAJ4" s="1316"/>
      <c r="CAK4" s="1316"/>
      <c r="CAL4" s="1316"/>
      <c r="CAM4" s="1316"/>
      <c r="CAN4" s="1316"/>
      <c r="CAO4" s="1316"/>
      <c r="CAP4" s="1316"/>
      <c r="CAQ4" s="1316"/>
      <c r="CAR4" s="1316"/>
      <c r="CAS4" s="1316"/>
      <c r="CAT4" s="1316"/>
      <c r="CAU4" s="1316"/>
      <c r="CAV4" s="1316"/>
      <c r="CAW4" s="1316"/>
      <c r="CAX4" s="1316"/>
      <c r="CAY4" s="1316"/>
      <c r="CAZ4" s="1316"/>
      <c r="CBA4" s="1316"/>
      <c r="CBB4" s="1316"/>
      <c r="CBC4" s="1316"/>
      <c r="CBD4" s="1316"/>
      <c r="CBE4" s="1316"/>
      <c r="CBF4" s="1316"/>
      <c r="CBG4" s="1316"/>
      <c r="CBH4" s="1316"/>
      <c r="CBI4" s="1316"/>
      <c r="CBJ4" s="1316"/>
      <c r="CBK4" s="1316"/>
      <c r="CBL4" s="1316"/>
      <c r="CBM4" s="1316"/>
      <c r="CBN4" s="1316"/>
      <c r="CBO4" s="1316"/>
      <c r="CBP4" s="1316"/>
      <c r="CBQ4" s="1316"/>
      <c r="CBR4" s="1316"/>
      <c r="CBS4" s="1316"/>
      <c r="CBT4" s="1316"/>
      <c r="CBU4" s="1316"/>
      <c r="CBV4" s="1316"/>
      <c r="CBW4" s="1316"/>
      <c r="CBX4" s="1316"/>
      <c r="CBY4" s="1316"/>
      <c r="CBZ4" s="1316"/>
      <c r="CCA4" s="1316"/>
      <c r="CCB4" s="1316"/>
      <c r="CCC4" s="1316"/>
      <c r="CCD4" s="1316"/>
      <c r="CCE4" s="1316"/>
      <c r="CCF4" s="1316"/>
      <c r="CCG4" s="1316"/>
      <c r="CCH4" s="1316"/>
      <c r="CCI4" s="1316"/>
      <c r="CCJ4" s="1316"/>
      <c r="CCK4" s="1316"/>
      <c r="CCL4" s="1316"/>
      <c r="CCM4" s="1316"/>
      <c r="CCN4" s="1316"/>
      <c r="CCO4" s="1316"/>
      <c r="CCP4" s="1316"/>
      <c r="CCQ4" s="1316"/>
      <c r="CCR4" s="1316"/>
      <c r="CCS4" s="1316"/>
      <c r="CCT4" s="1316"/>
      <c r="CCU4" s="1316"/>
      <c r="CCV4" s="1316"/>
      <c r="CCW4" s="1316"/>
      <c r="CCX4" s="1316"/>
      <c r="CCY4" s="1316"/>
      <c r="CCZ4" s="1316"/>
      <c r="CDA4" s="1316"/>
      <c r="CDB4" s="1316"/>
      <c r="CDC4" s="1316"/>
      <c r="CDD4" s="1316"/>
      <c r="CDE4" s="1316"/>
      <c r="CDF4" s="1316"/>
      <c r="CDG4" s="1316"/>
      <c r="CDH4" s="1316"/>
      <c r="CDI4" s="1316"/>
      <c r="CDJ4" s="1316"/>
      <c r="CDK4" s="1316"/>
      <c r="CDL4" s="1316"/>
      <c r="CDM4" s="1316"/>
      <c r="CDN4" s="1316"/>
      <c r="CDO4" s="1316"/>
      <c r="CDP4" s="1316"/>
      <c r="CDQ4" s="1316"/>
      <c r="CDR4" s="1316"/>
      <c r="CDS4" s="1316"/>
      <c r="CDT4" s="1316"/>
      <c r="CDU4" s="1316"/>
      <c r="CDV4" s="1316"/>
      <c r="CDW4" s="1316"/>
      <c r="CDX4" s="1316"/>
      <c r="CDY4" s="1316"/>
      <c r="CDZ4" s="1316"/>
      <c r="CEA4" s="1316"/>
      <c r="CEB4" s="1316"/>
      <c r="CEC4" s="1316"/>
      <c r="CED4" s="1316"/>
      <c r="CEE4" s="1316"/>
      <c r="CEF4" s="1316"/>
      <c r="CEG4" s="1316"/>
      <c r="CEH4" s="1316"/>
      <c r="CEI4" s="1316"/>
      <c r="CEJ4" s="1316"/>
      <c r="CEK4" s="1316"/>
      <c r="CEL4" s="1316"/>
      <c r="CEM4" s="1316"/>
      <c r="CEN4" s="1316"/>
      <c r="CEO4" s="1316"/>
      <c r="CEP4" s="1316"/>
      <c r="CEQ4" s="1316"/>
      <c r="CER4" s="1316"/>
      <c r="CES4" s="1316"/>
      <c r="CET4" s="1316"/>
      <c r="CEU4" s="1316"/>
      <c r="CEV4" s="1316"/>
      <c r="CEW4" s="1316"/>
      <c r="CEX4" s="1316"/>
      <c r="CEY4" s="1316"/>
      <c r="CEZ4" s="1316"/>
      <c r="CFA4" s="1316"/>
      <c r="CFB4" s="1316"/>
      <c r="CFC4" s="1316"/>
      <c r="CFD4" s="1316"/>
      <c r="CFE4" s="1316"/>
      <c r="CFF4" s="1316"/>
      <c r="CFG4" s="1316"/>
      <c r="CFH4" s="1316"/>
      <c r="CFI4" s="1316"/>
      <c r="CFJ4" s="1316"/>
      <c r="CFK4" s="1316"/>
      <c r="CFL4" s="1316"/>
      <c r="CFM4" s="1316"/>
      <c r="CFN4" s="1316"/>
      <c r="CFO4" s="1316"/>
      <c r="CFP4" s="1316"/>
      <c r="CFQ4" s="1316"/>
      <c r="CFR4" s="1316"/>
      <c r="CFS4" s="1316"/>
      <c r="CFT4" s="1316"/>
      <c r="CFU4" s="1316"/>
      <c r="CFV4" s="1316"/>
      <c r="CFW4" s="1316"/>
      <c r="CFX4" s="1316"/>
      <c r="CFY4" s="1316"/>
      <c r="CFZ4" s="1316"/>
      <c r="CGA4" s="1316"/>
      <c r="CGB4" s="1316"/>
      <c r="CGC4" s="1316"/>
      <c r="CGD4" s="1316"/>
      <c r="CGE4" s="1316"/>
      <c r="CGF4" s="1316"/>
      <c r="CGG4" s="1316"/>
      <c r="CGH4" s="1316"/>
      <c r="CGI4" s="1316"/>
      <c r="CGJ4" s="1316"/>
      <c r="CGK4" s="1316"/>
      <c r="CGL4" s="1316"/>
      <c r="CGM4" s="1316"/>
      <c r="CGN4" s="1316"/>
      <c r="CGO4" s="1316"/>
      <c r="CGP4" s="1316"/>
      <c r="CGQ4" s="1316"/>
      <c r="CGR4" s="1316"/>
      <c r="CGS4" s="1316"/>
      <c r="CGT4" s="1316"/>
      <c r="CGU4" s="1316"/>
      <c r="CGV4" s="1316"/>
      <c r="CGW4" s="1316"/>
      <c r="CGX4" s="1316"/>
      <c r="CGY4" s="1316"/>
      <c r="CGZ4" s="1316"/>
      <c r="CHA4" s="1316"/>
      <c r="CHB4" s="1316"/>
      <c r="CHC4" s="1316"/>
      <c r="CHD4" s="1316"/>
      <c r="CHE4" s="1316"/>
      <c r="CHF4" s="1316"/>
      <c r="CHG4" s="1316"/>
      <c r="CHH4" s="1316"/>
      <c r="CHI4" s="1316"/>
      <c r="CHJ4" s="1316"/>
      <c r="CHK4" s="1316"/>
      <c r="CHL4" s="1316"/>
      <c r="CHM4" s="1316"/>
      <c r="CHN4" s="1316"/>
      <c r="CHO4" s="1316"/>
      <c r="CHP4" s="1316"/>
      <c r="CHQ4" s="1316"/>
      <c r="CHR4" s="1316"/>
      <c r="CHS4" s="1316"/>
      <c r="CHT4" s="1316"/>
      <c r="CHU4" s="1316"/>
      <c r="CHV4" s="1316"/>
      <c r="CHW4" s="1316"/>
      <c r="CHX4" s="1316"/>
      <c r="CHY4" s="1316"/>
      <c r="CHZ4" s="1316"/>
      <c r="CIA4" s="1316"/>
      <c r="CIB4" s="1316"/>
      <c r="CIC4" s="1316"/>
      <c r="CID4" s="1316"/>
      <c r="CIE4" s="1316"/>
      <c r="CIF4" s="1316"/>
      <c r="CIG4" s="1316"/>
      <c r="CIH4" s="1316"/>
      <c r="CII4" s="1316"/>
      <c r="CIJ4" s="1316"/>
      <c r="CIK4" s="1316"/>
      <c r="CIL4" s="1316"/>
      <c r="CIM4" s="1316"/>
      <c r="CIN4" s="1316"/>
      <c r="CIO4" s="1316"/>
      <c r="CIP4" s="1316"/>
      <c r="CIQ4" s="1316"/>
      <c r="CIR4" s="1316"/>
      <c r="CIS4" s="1316"/>
      <c r="CIT4" s="1316"/>
      <c r="CIU4" s="1316"/>
      <c r="CIV4" s="1316"/>
      <c r="CIW4" s="1316"/>
      <c r="CIX4" s="1316"/>
      <c r="CIY4" s="1316"/>
      <c r="CIZ4" s="1316"/>
      <c r="CJA4" s="1316"/>
      <c r="CJB4" s="1316"/>
      <c r="CJC4" s="1316"/>
      <c r="CJD4" s="1316"/>
      <c r="CJE4" s="1316"/>
      <c r="CJF4" s="1316"/>
      <c r="CJG4" s="1316"/>
      <c r="CJH4" s="1316"/>
      <c r="CJI4" s="1316"/>
      <c r="CJJ4" s="1316"/>
      <c r="CJK4" s="1316"/>
      <c r="CJL4" s="1316"/>
      <c r="CJM4" s="1316"/>
      <c r="CJN4" s="1316"/>
      <c r="CJO4" s="1316"/>
      <c r="CJP4" s="1316"/>
      <c r="CJQ4" s="1316"/>
      <c r="CJR4" s="1316"/>
      <c r="CJS4" s="1316"/>
      <c r="CJT4" s="1316"/>
      <c r="CJU4" s="1316"/>
      <c r="CJV4" s="1316"/>
      <c r="CJW4" s="1316"/>
      <c r="CJX4" s="1316"/>
      <c r="CJY4" s="1316"/>
      <c r="CJZ4" s="1316"/>
      <c r="CKA4" s="1316"/>
      <c r="CKB4" s="1316"/>
      <c r="CKC4" s="1316"/>
      <c r="CKD4" s="1316"/>
      <c r="CKE4" s="1316"/>
      <c r="CKF4" s="1316"/>
      <c r="CKG4" s="1316"/>
      <c r="CKH4" s="1316"/>
      <c r="CKI4" s="1316"/>
      <c r="CKJ4" s="1316"/>
      <c r="CKK4" s="1316"/>
      <c r="CKL4" s="1316"/>
      <c r="CKM4" s="1316"/>
      <c r="CKN4" s="1316"/>
      <c r="CKO4" s="1316"/>
      <c r="CKP4" s="1316"/>
      <c r="CKQ4" s="1316"/>
      <c r="CKR4" s="1316"/>
      <c r="CKS4" s="1316"/>
      <c r="CKT4" s="1316"/>
      <c r="CKU4" s="1316"/>
      <c r="CKV4" s="1316"/>
      <c r="CKW4" s="1316"/>
      <c r="CKX4" s="1316"/>
      <c r="CKY4" s="1316"/>
      <c r="CKZ4" s="1316"/>
      <c r="CLA4" s="1316"/>
      <c r="CLB4" s="1316"/>
      <c r="CLC4" s="1316"/>
      <c r="CLD4" s="1316"/>
      <c r="CLE4" s="1316"/>
      <c r="CLF4" s="1316"/>
      <c r="CLG4" s="1316"/>
      <c r="CLH4" s="1316"/>
      <c r="CLI4" s="1316"/>
      <c r="CLJ4" s="1316"/>
      <c r="CLK4" s="1316"/>
      <c r="CLL4" s="1316"/>
      <c r="CLM4" s="1316"/>
      <c r="CLN4" s="1316"/>
      <c r="CLO4" s="1316"/>
      <c r="CLP4" s="1316"/>
      <c r="CLQ4" s="1316"/>
      <c r="CLR4" s="1316"/>
      <c r="CLS4" s="1316"/>
      <c r="CLT4" s="1316"/>
      <c r="CLU4" s="1316"/>
      <c r="CLV4" s="1316"/>
      <c r="CLW4" s="1316"/>
      <c r="CLX4" s="1316"/>
      <c r="CLY4" s="1316"/>
      <c r="CLZ4" s="1316"/>
      <c r="CMA4" s="1316"/>
      <c r="CMB4" s="1316"/>
      <c r="CMC4" s="1316"/>
      <c r="CMD4" s="1316"/>
      <c r="CME4" s="1316"/>
      <c r="CMF4" s="1316"/>
      <c r="CMG4" s="1316"/>
      <c r="CMH4" s="1316"/>
      <c r="CMI4" s="1316"/>
      <c r="CMJ4" s="1316"/>
      <c r="CMK4" s="1316"/>
      <c r="CML4" s="1316"/>
      <c r="CMM4" s="1316"/>
      <c r="CMN4" s="1316"/>
      <c r="CMO4" s="1316"/>
      <c r="CMP4" s="1316"/>
      <c r="CMQ4" s="1316"/>
      <c r="CMR4" s="1316"/>
      <c r="CMS4" s="1316"/>
      <c r="CMT4" s="1316"/>
      <c r="CMU4" s="1316"/>
      <c r="CMV4" s="1316"/>
      <c r="CMW4" s="1316"/>
      <c r="CMX4" s="1316"/>
      <c r="CMY4" s="1316"/>
      <c r="CMZ4" s="1316"/>
      <c r="CNA4" s="1316"/>
      <c r="CNB4" s="1316"/>
      <c r="CNC4" s="1316"/>
      <c r="CND4" s="1316"/>
      <c r="CNE4" s="1316"/>
      <c r="CNF4" s="1316"/>
      <c r="CNG4" s="1316"/>
      <c r="CNH4" s="1316"/>
      <c r="CNI4" s="1316"/>
      <c r="CNJ4" s="1316"/>
      <c r="CNK4" s="1316"/>
      <c r="CNL4" s="1316"/>
      <c r="CNM4" s="1316"/>
      <c r="CNN4" s="1316"/>
      <c r="CNO4" s="1316"/>
      <c r="CNP4" s="1316"/>
      <c r="CNQ4" s="1316"/>
      <c r="CNR4" s="1316"/>
      <c r="CNS4" s="1316"/>
      <c r="CNT4" s="1316"/>
      <c r="CNU4" s="1316"/>
      <c r="CNV4" s="1316"/>
      <c r="CNW4" s="1316"/>
      <c r="CNX4" s="1316"/>
      <c r="CNY4" s="1316"/>
      <c r="CNZ4" s="1316"/>
      <c r="COA4" s="1316"/>
      <c r="COB4" s="1316"/>
      <c r="COC4" s="1316"/>
      <c r="COD4" s="1316"/>
      <c r="COE4" s="1316"/>
      <c r="COF4" s="1316"/>
      <c r="COG4" s="1316"/>
      <c r="COH4" s="1316"/>
      <c r="COI4" s="1316"/>
      <c r="COJ4" s="1316"/>
      <c r="COK4" s="1316"/>
      <c r="COL4" s="1316"/>
      <c r="COM4" s="1316"/>
      <c r="CON4" s="1316"/>
      <c r="COO4" s="1316"/>
      <c r="COP4" s="1316"/>
      <c r="COQ4" s="1316"/>
      <c r="COR4" s="1316"/>
      <c r="COS4" s="1316"/>
      <c r="COT4" s="1316"/>
      <c r="COU4" s="1316"/>
      <c r="COV4" s="1316"/>
      <c r="COW4" s="1316"/>
      <c r="COX4" s="1316"/>
      <c r="COY4" s="1316"/>
      <c r="COZ4" s="1316"/>
      <c r="CPA4" s="1316"/>
      <c r="CPB4" s="1316"/>
      <c r="CPC4" s="1316"/>
      <c r="CPD4" s="1316"/>
      <c r="CPE4" s="1316"/>
      <c r="CPF4" s="1316"/>
      <c r="CPG4" s="1316"/>
      <c r="CPH4" s="1316"/>
      <c r="CPI4" s="1316"/>
      <c r="CPJ4" s="1316"/>
      <c r="CPK4" s="1316"/>
      <c r="CPL4" s="1316"/>
      <c r="CPM4" s="1316"/>
      <c r="CPN4" s="1316"/>
      <c r="CPO4" s="1316"/>
      <c r="CPP4" s="1316"/>
      <c r="CPQ4" s="1316"/>
      <c r="CPR4" s="1316"/>
      <c r="CPS4" s="1316"/>
      <c r="CPT4" s="1316"/>
      <c r="CPU4" s="1316"/>
      <c r="CPV4" s="1316"/>
      <c r="CPW4" s="1316"/>
      <c r="CPX4" s="1316"/>
      <c r="CPY4" s="1316"/>
      <c r="CPZ4" s="1316"/>
      <c r="CQA4" s="1316"/>
      <c r="CQB4" s="1316"/>
      <c r="CQC4" s="1316"/>
      <c r="CQD4" s="1316"/>
      <c r="CQE4" s="1316"/>
      <c r="CQF4" s="1316"/>
      <c r="CQG4" s="1316"/>
      <c r="CQH4" s="1316"/>
      <c r="CQI4" s="1316"/>
      <c r="CQJ4" s="1316"/>
      <c r="CQK4" s="1316"/>
      <c r="CQL4" s="1316"/>
      <c r="CQM4" s="1316"/>
      <c r="CQN4" s="1316"/>
      <c r="CQO4" s="1316"/>
      <c r="CQP4" s="1316"/>
      <c r="CQQ4" s="1316"/>
      <c r="CQR4" s="1316"/>
      <c r="CQS4" s="1316"/>
      <c r="CQT4" s="1316"/>
      <c r="CQU4" s="1316"/>
      <c r="CQV4" s="1316"/>
      <c r="CQW4" s="1316"/>
      <c r="CQX4" s="1316"/>
      <c r="CQY4" s="1316"/>
      <c r="CQZ4" s="1316"/>
      <c r="CRA4" s="1316"/>
      <c r="CRB4" s="1316"/>
      <c r="CRC4" s="1316"/>
      <c r="CRD4" s="1316"/>
      <c r="CRE4" s="1316"/>
      <c r="CRF4" s="1316"/>
      <c r="CRG4" s="1316"/>
      <c r="CRH4" s="1316"/>
      <c r="CRI4" s="1316"/>
      <c r="CRJ4" s="1316"/>
      <c r="CRK4" s="1316"/>
      <c r="CRL4" s="1316"/>
      <c r="CRM4" s="1316"/>
      <c r="CRN4" s="1316"/>
      <c r="CRO4" s="1316"/>
      <c r="CRP4" s="1316"/>
      <c r="CRQ4" s="1316"/>
      <c r="CRR4" s="1316"/>
      <c r="CRS4" s="1316"/>
      <c r="CRT4" s="1316"/>
      <c r="CRU4" s="1316"/>
      <c r="CRV4" s="1316"/>
      <c r="CRW4" s="1316"/>
      <c r="CRX4" s="1316"/>
      <c r="CRY4" s="1316"/>
      <c r="CRZ4" s="1316"/>
      <c r="CSA4" s="1316"/>
      <c r="CSB4" s="1316"/>
      <c r="CSC4" s="1316"/>
      <c r="CSD4" s="1316"/>
      <c r="CSE4" s="1316"/>
      <c r="CSF4" s="1316"/>
      <c r="CSG4" s="1316"/>
      <c r="CSH4" s="1316"/>
      <c r="CSI4" s="1316"/>
      <c r="CSJ4" s="1316"/>
      <c r="CSK4" s="1316"/>
      <c r="CSL4" s="1316"/>
      <c r="CSM4" s="1316"/>
      <c r="CSN4" s="1316"/>
      <c r="CSO4" s="1316"/>
      <c r="CSP4" s="1316"/>
      <c r="CSQ4" s="1316"/>
      <c r="CSR4" s="1316"/>
      <c r="CSS4" s="1316"/>
      <c r="CST4" s="1316"/>
      <c r="CSU4" s="1316"/>
      <c r="CSV4" s="1316"/>
      <c r="CSW4" s="1316"/>
      <c r="CSX4" s="1316"/>
      <c r="CSY4" s="1316"/>
      <c r="CSZ4" s="1316"/>
      <c r="CTA4" s="1316"/>
      <c r="CTB4" s="1316"/>
      <c r="CTC4" s="1316"/>
      <c r="CTD4" s="1316"/>
      <c r="CTE4" s="1316"/>
      <c r="CTF4" s="1316"/>
      <c r="CTG4" s="1316"/>
      <c r="CTH4" s="1316"/>
      <c r="CTI4" s="1316"/>
      <c r="CTJ4" s="1316"/>
      <c r="CTK4" s="1316"/>
      <c r="CTL4" s="1316"/>
      <c r="CTM4" s="1316"/>
      <c r="CTN4" s="1316"/>
      <c r="CTO4" s="1316"/>
      <c r="CTP4" s="1316"/>
      <c r="CTQ4" s="1316"/>
      <c r="CTR4" s="1316"/>
      <c r="CTS4" s="1316"/>
      <c r="CTT4" s="1316"/>
      <c r="CTU4" s="1316"/>
      <c r="CTV4" s="1316"/>
      <c r="CTW4" s="1316"/>
      <c r="CTX4" s="1316"/>
      <c r="CTY4" s="1316"/>
      <c r="CTZ4" s="1316"/>
      <c r="CUA4" s="1316"/>
      <c r="CUB4" s="1316"/>
      <c r="CUC4" s="1316"/>
      <c r="CUD4" s="1316"/>
      <c r="CUE4" s="1316"/>
      <c r="CUF4" s="1316"/>
      <c r="CUG4" s="1316"/>
      <c r="CUH4" s="1316"/>
      <c r="CUI4" s="1316"/>
      <c r="CUJ4" s="1316"/>
      <c r="CUK4" s="1316"/>
      <c r="CUL4" s="1316"/>
      <c r="CUM4" s="1316"/>
      <c r="CUN4" s="1316"/>
      <c r="CUO4" s="1316"/>
      <c r="CUP4" s="1316"/>
      <c r="CUQ4" s="1316"/>
      <c r="CUR4" s="1316"/>
      <c r="CUS4" s="1316"/>
      <c r="CUT4" s="1316"/>
      <c r="CUU4" s="1316"/>
      <c r="CUV4" s="1316"/>
      <c r="CUW4" s="1316"/>
      <c r="CUX4" s="1316"/>
      <c r="CUY4" s="1316"/>
      <c r="CUZ4" s="1316"/>
      <c r="CVA4" s="1316"/>
      <c r="CVB4" s="1316"/>
      <c r="CVC4" s="1316"/>
      <c r="CVD4" s="1316"/>
      <c r="CVE4" s="1316"/>
      <c r="CVF4" s="1316"/>
      <c r="CVG4" s="1316"/>
      <c r="CVH4" s="1316"/>
      <c r="CVI4" s="1316"/>
      <c r="CVJ4" s="1316"/>
      <c r="CVK4" s="1316"/>
      <c r="CVL4" s="1316"/>
      <c r="CVM4" s="1316"/>
      <c r="CVN4" s="1316"/>
      <c r="CVO4" s="1316"/>
      <c r="CVP4" s="1316"/>
      <c r="CVQ4" s="1316"/>
      <c r="CVR4" s="1316"/>
      <c r="CVS4" s="1316"/>
      <c r="CVT4" s="1316"/>
      <c r="CVU4" s="1316"/>
      <c r="CVV4" s="1316"/>
      <c r="CVW4" s="1316"/>
      <c r="CVX4" s="1316"/>
      <c r="CVY4" s="1316"/>
      <c r="CVZ4" s="1316"/>
      <c r="CWA4" s="1316"/>
      <c r="CWB4" s="1316"/>
      <c r="CWC4" s="1316"/>
      <c r="CWD4" s="1316"/>
      <c r="CWE4" s="1316"/>
      <c r="CWF4" s="1316"/>
      <c r="CWG4" s="1316"/>
      <c r="CWH4" s="1316"/>
      <c r="CWI4" s="1316"/>
      <c r="CWJ4" s="1316"/>
      <c r="CWK4" s="1316"/>
      <c r="CWL4" s="1316"/>
      <c r="CWM4" s="1316"/>
      <c r="CWN4" s="1316"/>
      <c r="CWO4" s="1316"/>
      <c r="CWP4" s="1316"/>
      <c r="CWQ4" s="1316"/>
      <c r="CWR4" s="1316"/>
      <c r="CWS4" s="1316"/>
      <c r="CWT4" s="1316"/>
      <c r="CWU4" s="1316"/>
      <c r="CWV4" s="1316"/>
      <c r="CWW4" s="1316"/>
      <c r="CWX4" s="1316"/>
      <c r="CWY4" s="1316"/>
      <c r="CWZ4" s="1316"/>
      <c r="CXA4" s="1316"/>
      <c r="CXB4" s="1316"/>
      <c r="CXC4" s="1316"/>
      <c r="CXD4" s="1316"/>
      <c r="CXE4" s="1316"/>
      <c r="CXF4" s="1316"/>
      <c r="CXG4" s="1316"/>
      <c r="CXH4" s="1316"/>
      <c r="CXI4" s="1316"/>
      <c r="CXJ4" s="1316"/>
      <c r="CXK4" s="1316"/>
      <c r="CXL4" s="1316"/>
      <c r="CXM4" s="1316"/>
      <c r="CXN4" s="1316"/>
      <c r="CXO4" s="1316"/>
      <c r="CXP4" s="1316"/>
      <c r="CXQ4" s="1316"/>
      <c r="CXR4" s="1316"/>
      <c r="CXS4" s="1316"/>
      <c r="CXT4" s="1316"/>
      <c r="CXU4" s="1316"/>
      <c r="CXV4" s="1316"/>
      <c r="CXW4" s="1316"/>
      <c r="CXX4" s="1316"/>
      <c r="CXY4" s="1316"/>
      <c r="CXZ4" s="1316"/>
      <c r="CYA4" s="1316"/>
      <c r="CYB4" s="1316"/>
      <c r="CYC4" s="1316"/>
      <c r="CYD4" s="1316"/>
      <c r="CYE4" s="1316"/>
      <c r="CYF4" s="1316"/>
      <c r="CYG4" s="1316"/>
      <c r="CYH4" s="1316"/>
      <c r="CYI4" s="1316"/>
      <c r="CYJ4" s="1316"/>
      <c r="CYK4" s="1316"/>
      <c r="CYL4" s="1316"/>
      <c r="CYM4" s="1316"/>
      <c r="CYN4" s="1316"/>
      <c r="CYO4" s="1316"/>
      <c r="CYP4" s="1316"/>
      <c r="CYQ4" s="1316"/>
      <c r="CYR4" s="1316"/>
      <c r="CYS4" s="1316"/>
      <c r="CYT4" s="1316"/>
      <c r="CYU4" s="1316"/>
      <c r="CYV4" s="1316"/>
      <c r="CYW4" s="1316"/>
      <c r="CYX4" s="1316"/>
      <c r="CYY4" s="1316"/>
      <c r="CYZ4" s="1316"/>
      <c r="CZA4" s="1316"/>
      <c r="CZB4" s="1316"/>
      <c r="CZC4" s="1316"/>
      <c r="CZD4" s="1316"/>
      <c r="CZE4" s="1316"/>
      <c r="CZF4" s="1316"/>
      <c r="CZG4" s="1316"/>
      <c r="CZH4" s="1316"/>
      <c r="CZI4" s="1316"/>
      <c r="CZJ4" s="1316"/>
      <c r="CZK4" s="1316"/>
      <c r="CZL4" s="1316"/>
      <c r="CZM4" s="1316"/>
      <c r="CZN4" s="1316"/>
      <c r="CZO4" s="1316"/>
      <c r="CZP4" s="1316"/>
      <c r="CZQ4" s="1316"/>
      <c r="CZR4" s="1316"/>
      <c r="CZS4" s="1316"/>
      <c r="CZT4" s="1316"/>
      <c r="CZU4" s="1316"/>
      <c r="CZV4" s="1316"/>
      <c r="CZW4" s="1316"/>
      <c r="CZX4" s="1316"/>
      <c r="CZY4" s="1316"/>
      <c r="CZZ4" s="1316"/>
      <c r="DAA4" s="1316"/>
      <c r="DAB4" s="1316"/>
      <c r="DAC4" s="1316"/>
      <c r="DAD4" s="1316"/>
      <c r="DAE4" s="1316"/>
      <c r="DAF4" s="1316"/>
      <c r="DAG4" s="1316"/>
      <c r="DAH4" s="1316"/>
      <c r="DAI4" s="1316"/>
      <c r="DAJ4" s="1316"/>
      <c r="DAK4" s="1316"/>
      <c r="DAL4" s="1316"/>
      <c r="DAM4" s="1316"/>
      <c r="DAN4" s="1316"/>
      <c r="DAO4" s="1316"/>
      <c r="DAP4" s="1316"/>
      <c r="DAQ4" s="1316"/>
      <c r="DAR4" s="1316"/>
      <c r="DAS4" s="1316"/>
      <c r="DAT4" s="1316"/>
      <c r="DAU4" s="1316"/>
      <c r="DAV4" s="1316"/>
      <c r="DAW4" s="1316"/>
      <c r="DAX4" s="1316"/>
      <c r="DAY4" s="1316"/>
      <c r="DAZ4" s="1316"/>
      <c r="DBA4" s="1316"/>
      <c r="DBB4" s="1316"/>
      <c r="DBC4" s="1316"/>
      <c r="DBD4" s="1316"/>
      <c r="DBE4" s="1316"/>
      <c r="DBF4" s="1316"/>
      <c r="DBG4" s="1316"/>
      <c r="DBH4" s="1316"/>
      <c r="DBI4" s="1316"/>
      <c r="DBJ4" s="1316"/>
      <c r="DBK4" s="1316"/>
      <c r="DBL4" s="1316"/>
      <c r="DBM4" s="1316"/>
      <c r="DBN4" s="1316"/>
      <c r="DBO4" s="1316"/>
      <c r="DBP4" s="1316"/>
      <c r="DBQ4" s="1316"/>
      <c r="DBR4" s="1316"/>
      <c r="DBS4" s="1316"/>
      <c r="DBT4" s="1316"/>
      <c r="DBU4" s="1316"/>
      <c r="DBV4" s="1316"/>
      <c r="DBW4" s="1316"/>
      <c r="DBX4" s="1316"/>
      <c r="DBY4" s="1316"/>
      <c r="DBZ4" s="1316"/>
      <c r="DCA4" s="1316"/>
      <c r="DCB4" s="1316"/>
      <c r="DCC4" s="1316"/>
      <c r="DCD4" s="1316"/>
      <c r="DCE4" s="1316"/>
      <c r="DCF4" s="1316"/>
      <c r="DCG4" s="1316"/>
      <c r="DCH4" s="1316"/>
      <c r="DCI4" s="1316"/>
      <c r="DCJ4" s="1316"/>
      <c r="DCK4" s="1316"/>
      <c r="DCL4" s="1316"/>
      <c r="DCM4" s="1316"/>
      <c r="DCN4" s="1316"/>
      <c r="DCO4" s="1316"/>
      <c r="DCP4" s="1316"/>
      <c r="DCQ4" s="1316"/>
      <c r="DCR4" s="1316"/>
      <c r="DCS4" s="1316"/>
      <c r="DCT4" s="1316"/>
      <c r="DCU4" s="1316"/>
      <c r="DCV4" s="1316"/>
      <c r="DCW4" s="1316"/>
      <c r="DCX4" s="1316"/>
      <c r="DCY4" s="1316"/>
      <c r="DCZ4" s="1316"/>
      <c r="DDA4" s="1316"/>
      <c r="DDB4" s="1316"/>
      <c r="DDC4" s="1316"/>
      <c r="DDD4" s="1316"/>
      <c r="DDE4" s="1316"/>
      <c r="DDF4" s="1316"/>
      <c r="DDG4" s="1316"/>
      <c r="DDH4" s="1316"/>
      <c r="DDI4" s="1316"/>
      <c r="DDJ4" s="1316"/>
      <c r="DDK4" s="1316"/>
      <c r="DDL4" s="1316"/>
      <c r="DDM4" s="1316"/>
      <c r="DDN4" s="1316"/>
      <c r="DDO4" s="1316"/>
      <c r="DDP4" s="1316"/>
      <c r="DDQ4" s="1316"/>
      <c r="DDR4" s="1316"/>
      <c r="DDS4" s="1316"/>
      <c r="DDT4" s="1316"/>
      <c r="DDU4" s="1316"/>
      <c r="DDV4" s="1316"/>
      <c r="DDW4" s="1316"/>
      <c r="DDX4" s="1316"/>
      <c r="DDY4" s="1316"/>
      <c r="DDZ4" s="1316"/>
      <c r="DEA4" s="1316"/>
      <c r="DEB4" s="1316"/>
      <c r="DEC4" s="1316"/>
      <c r="DED4" s="1316"/>
      <c r="DEE4" s="1316"/>
      <c r="DEF4" s="1316"/>
      <c r="DEG4" s="1316"/>
      <c r="DEH4" s="1316"/>
      <c r="DEI4" s="1316"/>
      <c r="DEJ4" s="1316"/>
      <c r="DEK4" s="1316"/>
      <c r="DEL4" s="1316"/>
      <c r="DEM4" s="1316"/>
      <c r="DEN4" s="1316"/>
      <c r="DEO4" s="1316"/>
      <c r="DEP4" s="1316"/>
      <c r="DEQ4" s="1316"/>
      <c r="DER4" s="1316"/>
      <c r="DES4" s="1316"/>
      <c r="DET4" s="1316"/>
      <c r="DEU4" s="1316"/>
      <c r="DEV4" s="1316"/>
      <c r="DEW4" s="1316"/>
      <c r="DEX4" s="1316"/>
      <c r="DEY4" s="1316"/>
      <c r="DEZ4" s="1316"/>
      <c r="DFA4" s="1316"/>
      <c r="DFB4" s="1316"/>
      <c r="DFC4" s="1316"/>
      <c r="DFD4" s="1316"/>
      <c r="DFE4" s="1316"/>
      <c r="DFF4" s="1316"/>
      <c r="DFG4" s="1316"/>
      <c r="DFH4" s="1316"/>
      <c r="DFI4" s="1316"/>
      <c r="DFJ4" s="1316"/>
      <c r="DFK4" s="1316"/>
      <c r="DFL4" s="1316"/>
      <c r="DFM4" s="1316"/>
      <c r="DFN4" s="1316"/>
      <c r="DFO4" s="1316"/>
      <c r="DFP4" s="1316"/>
      <c r="DFQ4" s="1316"/>
      <c r="DFR4" s="1316"/>
      <c r="DFS4" s="1316"/>
      <c r="DFT4" s="1316"/>
      <c r="DFU4" s="1316"/>
      <c r="DFV4" s="1316"/>
      <c r="DFW4" s="1316"/>
      <c r="DFX4" s="1316"/>
      <c r="DFY4" s="1316"/>
      <c r="DFZ4" s="1316"/>
      <c r="DGA4" s="1316"/>
      <c r="DGB4" s="1316"/>
      <c r="DGC4" s="1316"/>
      <c r="DGD4" s="1316"/>
      <c r="DGE4" s="1316"/>
      <c r="DGF4" s="1316"/>
      <c r="DGG4" s="1316"/>
      <c r="DGH4" s="1316"/>
      <c r="DGI4" s="1316"/>
      <c r="DGJ4" s="1316"/>
      <c r="DGK4" s="1316"/>
      <c r="DGL4" s="1316"/>
      <c r="DGM4" s="1316"/>
      <c r="DGN4" s="1316"/>
      <c r="DGO4" s="1316"/>
      <c r="DGP4" s="1316"/>
      <c r="DGQ4" s="1316"/>
      <c r="DGR4" s="1316"/>
      <c r="DGS4" s="1316"/>
      <c r="DGT4" s="1316"/>
      <c r="DGU4" s="1316"/>
      <c r="DGV4" s="1316"/>
      <c r="DGW4" s="1316"/>
      <c r="DGX4" s="1316"/>
      <c r="DGY4" s="1316"/>
      <c r="DGZ4" s="1316"/>
      <c r="DHA4" s="1316"/>
      <c r="DHB4" s="1316"/>
      <c r="DHC4" s="1316"/>
      <c r="DHD4" s="1316"/>
      <c r="DHE4" s="1316"/>
      <c r="DHF4" s="1316"/>
      <c r="DHG4" s="1316"/>
      <c r="DHH4" s="1316"/>
      <c r="DHI4" s="1316"/>
      <c r="DHJ4" s="1316"/>
      <c r="DHK4" s="1316"/>
      <c r="DHL4" s="1316"/>
      <c r="DHM4" s="1316"/>
      <c r="DHN4" s="1316"/>
      <c r="DHO4" s="1316"/>
      <c r="DHP4" s="1316"/>
      <c r="DHQ4" s="1316"/>
      <c r="DHR4" s="1316"/>
      <c r="DHS4" s="1316"/>
      <c r="DHT4" s="1316"/>
      <c r="DHU4" s="1316"/>
      <c r="DHV4" s="1316"/>
      <c r="DHW4" s="1316"/>
      <c r="DHX4" s="1316"/>
      <c r="DHY4" s="1316"/>
      <c r="DHZ4" s="1316"/>
      <c r="DIA4" s="1316"/>
      <c r="DIB4" s="1316"/>
      <c r="DIC4" s="1316"/>
      <c r="DID4" s="1316"/>
      <c r="DIE4" s="1316"/>
      <c r="DIF4" s="1316"/>
      <c r="DIG4" s="1316"/>
      <c r="DIH4" s="1316"/>
      <c r="DII4" s="1316"/>
      <c r="DIJ4" s="1316"/>
      <c r="DIK4" s="1316"/>
      <c r="DIL4" s="1316"/>
      <c r="DIM4" s="1316"/>
      <c r="DIN4" s="1316"/>
      <c r="DIO4" s="1316"/>
      <c r="DIP4" s="1316"/>
      <c r="DIQ4" s="1316"/>
      <c r="DIR4" s="1316"/>
      <c r="DIS4" s="1316"/>
      <c r="DIT4" s="1316"/>
      <c r="DIU4" s="1316"/>
      <c r="DIV4" s="1316"/>
      <c r="DIW4" s="1316"/>
      <c r="DIX4" s="1316"/>
      <c r="DIY4" s="1316"/>
      <c r="DIZ4" s="1316"/>
      <c r="DJA4" s="1316"/>
      <c r="DJB4" s="1316"/>
      <c r="DJC4" s="1316"/>
      <c r="DJD4" s="1316"/>
      <c r="DJE4" s="1316"/>
      <c r="DJF4" s="1316"/>
      <c r="DJG4" s="1316"/>
      <c r="DJH4" s="1316"/>
      <c r="DJI4" s="1316"/>
      <c r="DJJ4" s="1316"/>
      <c r="DJK4" s="1316"/>
      <c r="DJL4" s="1316"/>
      <c r="DJM4" s="1316"/>
      <c r="DJN4" s="1316"/>
      <c r="DJO4" s="1316"/>
      <c r="DJP4" s="1316"/>
      <c r="DJQ4" s="1316"/>
      <c r="DJR4" s="1316"/>
      <c r="DJS4" s="1316"/>
      <c r="DJT4" s="1316"/>
      <c r="DJU4" s="1316"/>
      <c r="DJV4" s="1316"/>
      <c r="DJW4" s="1316"/>
      <c r="DJX4" s="1316"/>
      <c r="DJY4" s="1316"/>
      <c r="DJZ4" s="1316"/>
      <c r="DKA4" s="1316"/>
      <c r="DKB4" s="1316"/>
      <c r="DKC4" s="1316"/>
      <c r="DKD4" s="1316"/>
      <c r="DKE4" s="1316"/>
      <c r="DKF4" s="1316"/>
      <c r="DKG4" s="1316"/>
      <c r="DKH4" s="1316"/>
      <c r="DKI4" s="1316"/>
      <c r="DKJ4" s="1316"/>
      <c r="DKK4" s="1316"/>
      <c r="DKL4" s="1316"/>
      <c r="DKM4" s="1316"/>
      <c r="DKN4" s="1316"/>
      <c r="DKO4" s="1316"/>
      <c r="DKP4" s="1316"/>
      <c r="DKQ4" s="1316"/>
      <c r="DKR4" s="1316"/>
      <c r="DKS4" s="1316"/>
      <c r="DKT4" s="1316"/>
      <c r="DKU4" s="1316"/>
      <c r="DKV4" s="1316"/>
      <c r="DKW4" s="1316"/>
      <c r="DKX4" s="1316"/>
      <c r="DKY4" s="1316"/>
      <c r="DKZ4" s="1316"/>
      <c r="DLA4" s="1316"/>
      <c r="DLB4" s="1316"/>
      <c r="DLC4" s="1316"/>
      <c r="DLD4" s="1316"/>
      <c r="DLE4" s="1316"/>
      <c r="DLF4" s="1316"/>
      <c r="DLG4" s="1316"/>
      <c r="DLH4" s="1316"/>
      <c r="DLI4" s="1316"/>
      <c r="DLJ4" s="1316"/>
      <c r="DLK4" s="1316"/>
      <c r="DLL4" s="1316"/>
      <c r="DLM4" s="1316"/>
      <c r="DLN4" s="1316"/>
      <c r="DLO4" s="1316"/>
      <c r="DLP4" s="1316"/>
      <c r="DLQ4" s="1316"/>
      <c r="DLR4" s="1316"/>
      <c r="DLS4" s="1316"/>
      <c r="DLT4" s="1316"/>
      <c r="DLU4" s="1316"/>
      <c r="DLV4" s="1316"/>
      <c r="DLW4" s="1316"/>
      <c r="DLX4" s="1316"/>
      <c r="DLY4" s="1316"/>
      <c r="DLZ4" s="1316"/>
      <c r="DMA4" s="1316"/>
      <c r="DMB4" s="1316"/>
      <c r="DMC4" s="1316"/>
      <c r="DMD4" s="1316"/>
      <c r="DME4" s="1316"/>
      <c r="DMF4" s="1316"/>
      <c r="DMG4" s="1316"/>
      <c r="DMH4" s="1316"/>
      <c r="DMI4" s="1316"/>
      <c r="DMJ4" s="1316"/>
      <c r="DMK4" s="1316"/>
      <c r="DML4" s="1316"/>
      <c r="DMM4" s="1316"/>
      <c r="DMN4" s="1316"/>
      <c r="DMO4" s="1316"/>
      <c r="DMP4" s="1316"/>
      <c r="DMQ4" s="1316"/>
      <c r="DMR4" s="1316"/>
      <c r="DMS4" s="1316"/>
      <c r="DMT4" s="1316"/>
      <c r="DMU4" s="1316"/>
      <c r="DMV4" s="1316"/>
      <c r="DMW4" s="1316"/>
      <c r="DMX4" s="1316"/>
      <c r="DMY4" s="1316"/>
      <c r="DMZ4" s="1316"/>
      <c r="DNA4" s="1316"/>
      <c r="DNB4" s="1316"/>
      <c r="DNC4" s="1316"/>
      <c r="DND4" s="1316"/>
      <c r="DNE4" s="1316"/>
      <c r="DNF4" s="1316"/>
      <c r="DNG4" s="1316"/>
      <c r="DNH4" s="1316"/>
      <c r="DNI4" s="1316"/>
      <c r="DNJ4" s="1316"/>
      <c r="DNK4" s="1316"/>
      <c r="DNL4" s="1316"/>
      <c r="DNM4" s="1316"/>
      <c r="DNN4" s="1316"/>
      <c r="DNO4" s="1316"/>
      <c r="DNP4" s="1316"/>
      <c r="DNQ4" s="1316"/>
      <c r="DNR4" s="1316"/>
      <c r="DNS4" s="1316"/>
      <c r="DNT4" s="1316"/>
      <c r="DNU4" s="1316"/>
      <c r="DNV4" s="1316"/>
      <c r="DNW4" s="1316"/>
      <c r="DNX4" s="1316"/>
      <c r="DNY4" s="1316"/>
      <c r="DNZ4" s="1316"/>
      <c r="DOA4" s="1316"/>
      <c r="DOB4" s="1316"/>
      <c r="DOC4" s="1316"/>
      <c r="DOD4" s="1316"/>
      <c r="DOE4" s="1316"/>
      <c r="DOF4" s="1316"/>
      <c r="DOG4" s="1316"/>
      <c r="DOH4" s="1316"/>
      <c r="DOI4" s="1316"/>
      <c r="DOJ4" s="1316"/>
      <c r="DOK4" s="1316"/>
      <c r="DOL4" s="1316"/>
      <c r="DOM4" s="1316"/>
      <c r="DON4" s="1316"/>
      <c r="DOO4" s="1316"/>
      <c r="DOP4" s="1316"/>
      <c r="DOQ4" s="1316"/>
      <c r="DOR4" s="1316"/>
      <c r="DOS4" s="1316"/>
      <c r="DOT4" s="1316"/>
      <c r="DOU4" s="1316"/>
      <c r="DOV4" s="1316"/>
      <c r="DOW4" s="1316"/>
      <c r="DOX4" s="1316"/>
      <c r="DOY4" s="1316"/>
      <c r="DOZ4" s="1316"/>
      <c r="DPA4" s="1316"/>
      <c r="DPB4" s="1316"/>
      <c r="DPC4" s="1316"/>
      <c r="DPD4" s="1316"/>
      <c r="DPE4" s="1316"/>
      <c r="DPF4" s="1316"/>
      <c r="DPG4" s="1316"/>
      <c r="DPH4" s="1316"/>
      <c r="DPI4" s="1316"/>
      <c r="DPJ4" s="1316"/>
      <c r="DPK4" s="1316"/>
      <c r="DPL4" s="1316"/>
      <c r="DPM4" s="1316"/>
      <c r="DPN4" s="1316"/>
      <c r="DPO4" s="1316"/>
      <c r="DPP4" s="1316"/>
      <c r="DPQ4" s="1316"/>
      <c r="DPR4" s="1316"/>
      <c r="DPS4" s="1316"/>
      <c r="DPT4" s="1316"/>
      <c r="DPU4" s="1316"/>
      <c r="DPV4" s="1316"/>
      <c r="DPW4" s="1316"/>
      <c r="DPX4" s="1316"/>
      <c r="DPY4" s="1316"/>
      <c r="DPZ4" s="1316"/>
      <c r="DQA4" s="1316"/>
      <c r="DQB4" s="1316"/>
      <c r="DQC4" s="1316"/>
      <c r="DQD4" s="1316"/>
      <c r="DQE4" s="1316"/>
      <c r="DQF4" s="1316"/>
      <c r="DQG4" s="1316"/>
      <c r="DQH4" s="1316"/>
      <c r="DQI4" s="1316"/>
      <c r="DQJ4" s="1316"/>
      <c r="DQK4" s="1316"/>
      <c r="DQL4" s="1316"/>
      <c r="DQM4" s="1316"/>
      <c r="DQN4" s="1316"/>
      <c r="DQO4" s="1316"/>
      <c r="DQP4" s="1316"/>
      <c r="DQQ4" s="1316"/>
      <c r="DQR4" s="1316"/>
      <c r="DQS4" s="1316"/>
      <c r="DQT4" s="1316"/>
      <c r="DQU4" s="1316"/>
      <c r="DQV4" s="1316"/>
      <c r="DQW4" s="1316"/>
      <c r="DQX4" s="1316"/>
      <c r="DQY4" s="1316"/>
      <c r="DQZ4" s="1316"/>
      <c r="DRA4" s="1316"/>
      <c r="DRB4" s="1316"/>
      <c r="DRC4" s="1316"/>
      <c r="DRD4" s="1316"/>
      <c r="DRE4" s="1316"/>
      <c r="DRF4" s="1316"/>
      <c r="DRG4" s="1316"/>
      <c r="DRH4" s="1316"/>
      <c r="DRI4" s="1316"/>
      <c r="DRJ4" s="1316"/>
      <c r="DRK4" s="1316"/>
      <c r="DRL4" s="1316"/>
      <c r="DRM4" s="1316"/>
      <c r="DRN4" s="1316"/>
      <c r="DRO4" s="1316"/>
      <c r="DRP4" s="1316"/>
      <c r="DRQ4" s="1316"/>
      <c r="DRR4" s="1316"/>
      <c r="DRS4" s="1316"/>
      <c r="DRT4" s="1316"/>
      <c r="DRU4" s="1316"/>
      <c r="DRV4" s="1316"/>
      <c r="DRW4" s="1316"/>
      <c r="DRX4" s="1316"/>
      <c r="DRY4" s="1316"/>
      <c r="DRZ4" s="1316"/>
      <c r="DSA4" s="1316"/>
      <c r="DSB4" s="1316"/>
      <c r="DSC4" s="1316"/>
      <c r="DSD4" s="1316"/>
      <c r="DSE4" s="1316"/>
      <c r="DSF4" s="1316"/>
      <c r="DSG4" s="1316"/>
      <c r="DSH4" s="1316"/>
      <c r="DSI4" s="1316"/>
      <c r="DSJ4" s="1316"/>
      <c r="DSK4" s="1316"/>
      <c r="DSL4" s="1316"/>
      <c r="DSM4" s="1316"/>
      <c r="DSN4" s="1316"/>
      <c r="DSO4" s="1316"/>
      <c r="DSP4" s="1316"/>
      <c r="DSQ4" s="1316"/>
      <c r="DSR4" s="1316"/>
      <c r="DSS4" s="1316"/>
      <c r="DST4" s="1316"/>
      <c r="DSU4" s="1316"/>
      <c r="DSV4" s="1316"/>
      <c r="DSW4" s="1316"/>
      <c r="DSX4" s="1316"/>
      <c r="DSY4" s="1316"/>
      <c r="DSZ4" s="1316"/>
      <c r="DTA4" s="1316"/>
      <c r="DTB4" s="1316"/>
      <c r="DTC4" s="1316"/>
      <c r="DTD4" s="1316"/>
      <c r="DTE4" s="1316"/>
      <c r="DTF4" s="1316"/>
      <c r="DTG4" s="1316"/>
      <c r="DTH4" s="1316"/>
      <c r="DTI4" s="1316"/>
      <c r="DTJ4" s="1316"/>
      <c r="DTK4" s="1316"/>
      <c r="DTL4" s="1316"/>
      <c r="DTM4" s="1316"/>
      <c r="DTN4" s="1316"/>
      <c r="DTO4" s="1316"/>
      <c r="DTP4" s="1316"/>
      <c r="DTQ4" s="1316"/>
      <c r="DTR4" s="1316"/>
      <c r="DTS4" s="1316"/>
      <c r="DTT4" s="1316"/>
      <c r="DTU4" s="1316"/>
      <c r="DTV4" s="1316"/>
      <c r="DTW4" s="1316"/>
      <c r="DTX4" s="1316"/>
      <c r="DTY4" s="1316"/>
      <c r="DTZ4" s="1316"/>
      <c r="DUA4" s="1316"/>
      <c r="DUB4" s="1316"/>
      <c r="DUC4" s="1316"/>
      <c r="DUD4" s="1316"/>
      <c r="DUE4" s="1316"/>
      <c r="DUF4" s="1316"/>
      <c r="DUG4" s="1316"/>
      <c r="DUH4" s="1316"/>
      <c r="DUI4" s="1316"/>
      <c r="DUJ4" s="1316"/>
      <c r="DUK4" s="1316"/>
      <c r="DUL4" s="1316"/>
      <c r="DUM4" s="1316"/>
      <c r="DUN4" s="1316"/>
      <c r="DUO4" s="1316"/>
      <c r="DUP4" s="1316"/>
      <c r="DUQ4" s="1316"/>
      <c r="DUR4" s="1316"/>
      <c r="DUS4" s="1316"/>
      <c r="DUT4" s="1316"/>
      <c r="DUU4" s="1316"/>
      <c r="DUV4" s="1316"/>
      <c r="DUW4" s="1316"/>
      <c r="DUX4" s="1316"/>
      <c r="DUY4" s="1316"/>
      <c r="DUZ4" s="1316"/>
      <c r="DVA4" s="1316"/>
      <c r="DVB4" s="1316"/>
      <c r="DVC4" s="1316"/>
      <c r="DVD4" s="1316"/>
      <c r="DVE4" s="1316"/>
      <c r="DVF4" s="1316"/>
      <c r="DVG4" s="1316"/>
      <c r="DVH4" s="1316"/>
      <c r="DVI4" s="1316"/>
      <c r="DVJ4" s="1316"/>
      <c r="DVK4" s="1316"/>
      <c r="DVL4" s="1316"/>
      <c r="DVM4" s="1316"/>
      <c r="DVN4" s="1316"/>
      <c r="DVO4" s="1316"/>
      <c r="DVP4" s="1316"/>
      <c r="DVQ4" s="1316"/>
      <c r="DVR4" s="1316"/>
      <c r="DVS4" s="1316"/>
      <c r="DVT4" s="1316"/>
      <c r="DVU4" s="1316"/>
      <c r="DVV4" s="1316"/>
      <c r="DVW4" s="1316"/>
      <c r="DVX4" s="1316"/>
      <c r="DVY4" s="1316"/>
      <c r="DVZ4" s="1316"/>
      <c r="DWA4" s="1316"/>
      <c r="DWB4" s="1316"/>
      <c r="DWC4" s="1316"/>
      <c r="DWD4" s="1316"/>
      <c r="DWE4" s="1316"/>
      <c r="DWF4" s="1316"/>
      <c r="DWG4" s="1316"/>
      <c r="DWH4" s="1316"/>
      <c r="DWI4" s="1316"/>
      <c r="DWJ4" s="1316"/>
      <c r="DWK4" s="1316"/>
      <c r="DWL4" s="1316"/>
      <c r="DWM4" s="1316"/>
      <c r="DWN4" s="1316"/>
      <c r="DWO4" s="1316"/>
      <c r="DWP4" s="1316"/>
      <c r="DWQ4" s="1316"/>
      <c r="DWR4" s="1316"/>
      <c r="DWS4" s="1316"/>
      <c r="DWT4" s="1316"/>
      <c r="DWU4" s="1316"/>
      <c r="DWV4" s="1316"/>
      <c r="DWW4" s="1316"/>
      <c r="DWX4" s="1316"/>
      <c r="DWY4" s="1316"/>
      <c r="DWZ4" s="1316"/>
      <c r="DXA4" s="1316"/>
      <c r="DXB4" s="1316"/>
      <c r="DXC4" s="1316"/>
      <c r="DXD4" s="1316"/>
      <c r="DXE4" s="1316"/>
      <c r="DXF4" s="1316"/>
      <c r="DXG4" s="1316"/>
      <c r="DXH4" s="1316"/>
      <c r="DXI4" s="1316"/>
      <c r="DXJ4" s="1316"/>
      <c r="DXK4" s="1316"/>
      <c r="DXL4" s="1316"/>
      <c r="DXM4" s="1316"/>
      <c r="DXN4" s="1316"/>
      <c r="DXO4" s="1316"/>
      <c r="DXP4" s="1316"/>
      <c r="DXQ4" s="1316"/>
      <c r="DXR4" s="1316"/>
      <c r="DXS4" s="1316"/>
      <c r="DXT4" s="1316"/>
      <c r="DXU4" s="1316"/>
      <c r="DXV4" s="1316"/>
      <c r="DXW4" s="1316"/>
      <c r="DXX4" s="1316"/>
      <c r="DXY4" s="1316"/>
      <c r="DXZ4" s="1316"/>
      <c r="DYA4" s="1316"/>
      <c r="DYB4" s="1316"/>
      <c r="DYC4" s="1316"/>
      <c r="DYD4" s="1316"/>
      <c r="DYE4" s="1316"/>
      <c r="DYF4" s="1316"/>
      <c r="DYG4" s="1316"/>
      <c r="DYH4" s="1316"/>
      <c r="DYI4" s="1316"/>
      <c r="DYJ4" s="1316"/>
      <c r="DYK4" s="1316"/>
      <c r="DYL4" s="1316"/>
      <c r="DYM4" s="1316"/>
      <c r="DYN4" s="1316"/>
      <c r="DYO4" s="1316"/>
      <c r="DYP4" s="1316"/>
      <c r="DYQ4" s="1316"/>
      <c r="DYR4" s="1316"/>
      <c r="DYS4" s="1316"/>
      <c r="DYT4" s="1316"/>
      <c r="DYU4" s="1316"/>
      <c r="DYV4" s="1316"/>
      <c r="DYW4" s="1316"/>
      <c r="DYX4" s="1316"/>
      <c r="DYY4" s="1316"/>
      <c r="DYZ4" s="1316"/>
      <c r="DZA4" s="1316"/>
      <c r="DZB4" s="1316"/>
      <c r="DZC4" s="1316"/>
      <c r="DZD4" s="1316"/>
      <c r="DZE4" s="1316"/>
      <c r="DZF4" s="1316"/>
      <c r="DZG4" s="1316"/>
      <c r="DZH4" s="1316"/>
      <c r="DZI4" s="1316"/>
      <c r="DZJ4" s="1316"/>
      <c r="DZK4" s="1316"/>
      <c r="DZL4" s="1316"/>
      <c r="DZM4" s="1316"/>
      <c r="DZN4" s="1316"/>
      <c r="DZO4" s="1316"/>
      <c r="DZP4" s="1316"/>
      <c r="DZQ4" s="1316"/>
      <c r="DZR4" s="1316"/>
      <c r="DZS4" s="1316"/>
      <c r="DZT4" s="1316"/>
      <c r="DZU4" s="1316"/>
      <c r="DZV4" s="1316"/>
      <c r="DZW4" s="1316"/>
      <c r="DZX4" s="1316"/>
      <c r="DZY4" s="1316"/>
      <c r="DZZ4" s="1316"/>
      <c r="EAA4" s="1316"/>
      <c r="EAB4" s="1316"/>
      <c r="EAC4" s="1316"/>
      <c r="EAD4" s="1316"/>
      <c r="EAE4" s="1316"/>
      <c r="EAF4" s="1316"/>
      <c r="EAG4" s="1316"/>
      <c r="EAH4" s="1316"/>
      <c r="EAI4" s="1316"/>
      <c r="EAJ4" s="1316"/>
      <c r="EAK4" s="1316"/>
      <c r="EAL4" s="1316"/>
      <c r="EAM4" s="1316"/>
      <c r="EAN4" s="1316"/>
      <c r="EAO4" s="1316"/>
      <c r="EAP4" s="1316"/>
      <c r="EAQ4" s="1316"/>
      <c r="EAR4" s="1316"/>
      <c r="EAS4" s="1316"/>
      <c r="EAT4" s="1316"/>
      <c r="EAU4" s="1316"/>
      <c r="EAV4" s="1316"/>
      <c r="EAW4" s="1316"/>
      <c r="EAX4" s="1316"/>
      <c r="EAY4" s="1316"/>
      <c r="EAZ4" s="1316"/>
      <c r="EBA4" s="1316"/>
      <c r="EBB4" s="1316"/>
      <c r="EBC4" s="1316"/>
      <c r="EBD4" s="1316"/>
      <c r="EBE4" s="1316"/>
      <c r="EBF4" s="1316"/>
      <c r="EBG4" s="1316"/>
      <c r="EBH4" s="1316"/>
      <c r="EBI4" s="1316"/>
      <c r="EBJ4" s="1316"/>
      <c r="EBK4" s="1316"/>
      <c r="EBL4" s="1316"/>
      <c r="EBM4" s="1316"/>
      <c r="EBN4" s="1316"/>
      <c r="EBO4" s="1316"/>
      <c r="EBP4" s="1316"/>
      <c r="EBQ4" s="1316"/>
      <c r="EBR4" s="1316"/>
      <c r="EBS4" s="1316"/>
      <c r="EBT4" s="1316"/>
      <c r="EBU4" s="1316"/>
      <c r="EBV4" s="1316"/>
      <c r="EBW4" s="1316"/>
      <c r="EBX4" s="1316"/>
      <c r="EBY4" s="1316"/>
      <c r="EBZ4" s="1316"/>
      <c r="ECA4" s="1316"/>
      <c r="ECB4" s="1316"/>
      <c r="ECC4" s="1316"/>
      <c r="ECD4" s="1316"/>
      <c r="ECE4" s="1316"/>
      <c r="ECF4" s="1316"/>
      <c r="ECG4" s="1316"/>
      <c r="ECH4" s="1316"/>
      <c r="ECI4" s="1316"/>
      <c r="ECJ4" s="1316"/>
      <c r="ECK4" s="1316"/>
      <c r="ECL4" s="1316"/>
      <c r="ECM4" s="1316"/>
      <c r="ECN4" s="1316"/>
      <c r="ECO4" s="1316"/>
      <c r="ECP4" s="1316"/>
      <c r="ECQ4" s="1316"/>
      <c r="ECR4" s="1316"/>
      <c r="ECS4" s="1316"/>
      <c r="ECT4" s="1316"/>
      <c r="ECU4" s="1316"/>
      <c r="ECV4" s="1316"/>
      <c r="ECW4" s="1316"/>
      <c r="ECX4" s="1316"/>
      <c r="ECY4" s="1316"/>
      <c r="ECZ4" s="1316"/>
      <c r="EDA4" s="1316"/>
      <c r="EDB4" s="1316"/>
      <c r="EDC4" s="1316"/>
      <c r="EDD4" s="1316"/>
      <c r="EDE4" s="1316"/>
      <c r="EDF4" s="1316"/>
      <c r="EDG4" s="1316"/>
      <c r="EDH4" s="1316"/>
      <c r="EDI4" s="1316"/>
      <c r="EDJ4" s="1316"/>
      <c r="EDK4" s="1316"/>
      <c r="EDL4" s="1316"/>
      <c r="EDM4" s="1316"/>
      <c r="EDN4" s="1316"/>
      <c r="EDO4" s="1316"/>
      <c r="EDP4" s="1316"/>
      <c r="EDQ4" s="1316"/>
      <c r="EDR4" s="1316"/>
      <c r="EDS4" s="1316"/>
      <c r="EDT4" s="1316"/>
      <c r="EDU4" s="1316"/>
      <c r="EDV4" s="1316"/>
      <c r="EDW4" s="1316"/>
      <c r="EDX4" s="1316"/>
      <c r="EDY4" s="1316"/>
      <c r="EDZ4" s="1316"/>
      <c r="EEA4" s="1316"/>
      <c r="EEB4" s="1316"/>
      <c r="EEC4" s="1316"/>
      <c r="EED4" s="1316"/>
      <c r="EEE4" s="1316"/>
      <c r="EEF4" s="1316"/>
      <c r="EEG4" s="1316"/>
      <c r="EEH4" s="1316"/>
      <c r="EEI4" s="1316"/>
      <c r="EEJ4" s="1316"/>
      <c r="EEK4" s="1316"/>
      <c r="EEL4" s="1316"/>
      <c r="EEM4" s="1316"/>
      <c r="EEN4" s="1316"/>
      <c r="EEO4" s="1316"/>
      <c r="EEP4" s="1316"/>
      <c r="EEQ4" s="1316"/>
      <c r="EER4" s="1316"/>
      <c r="EES4" s="1316"/>
      <c r="EET4" s="1316"/>
      <c r="EEU4" s="1316"/>
      <c r="EEV4" s="1316"/>
      <c r="EEW4" s="1316"/>
      <c r="EEX4" s="1316"/>
      <c r="EEY4" s="1316"/>
      <c r="EEZ4" s="1316"/>
      <c r="EFA4" s="1316"/>
      <c r="EFB4" s="1316"/>
      <c r="EFC4" s="1316"/>
      <c r="EFD4" s="1316"/>
      <c r="EFE4" s="1316"/>
      <c r="EFF4" s="1316"/>
      <c r="EFG4" s="1316"/>
      <c r="EFH4" s="1316"/>
      <c r="EFI4" s="1316"/>
      <c r="EFJ4" s="1316"/>
      <c r="EFK4" s="1316"/>
      <c r="EFL4" s="1316"/>
      <c r="EFM4" s="1316"/>
      <c r="EFN4" s="1316"/>
      <c r="EFO4" s="1316"/>
      <c r="EFP4" s="1316"/>
      <c r="EFQ4" s="1316"/>
      <c r="EFR4" s="1316"/>
      <c r="EFS4" s="1316"/>
      <c r="EFT4" s="1316"/>
      <c r="EFU4" s="1316"/>
      <c r="EFV4" s="1316"/>
      <c r="EFW4" s="1316"/>
      <c r="EFX4" s="1316"/>
      <c r="EFY4" s="1316"/>
      <c r="EFZ4" s="1316"/>
      <c r="EGA4" s="1316"/>
      <c r="EGB4" s="1316"/>
      <c r="EGC4" s="1316"/>
      <c r="EGD4" s="1316"/>
      <c r="EGE4" s="1316"/>
      <c r="EGF4" s="1316"/>
      <c r="EGG4" s="1316"/>
      <c r="EGH4" s="1316"/>
      <c r="EGI4" s="1316"/>
      <c r="EGJ4" s="1316"/>
      <c r="EGK4" s="1316"/>
      <c r="EGL4" s="1316"/>
      <c r="EGM4" s="1316"/>
      <c r="EGN4" s="1316"/>
      <c r="EGO4" s="1316"/>
      <c r="EGP4" s="1316"/>
      <c r="EGQ4" s="1316"/>
      <c r="EGR4" s="1316"/>
      <c r="EGS4" s="1316"/>
      <c r="EGT4" s="1316"/>
      <c r="EGU4" s="1316"/>
      <c r="EGV4" s="1316"/>
      <c r="EGW4" s="1316"/>
      <c r="EGX4" s="1316"/>
      <c r="EGY4" s="1316"/>
      <c r="EGZ4" s="1316"/>
      <c r="EHA4" s="1316"/>
      <c r="EHB4" s="1316"/>
      <c r="EHC4" s="1316"/>
      <c r="EHD4" s="1316"/>
      <c r="EHE4" s="1316"/>
      <c r="EHF4" s="1316"/>
      <c r="EHG4" s="1316"/>
      <c r="EHH4" s="1316"/>
      <c r="EHI4" s="1316"/>
      <c r="EHJ4" s="1316"/>
      <c r="EHK4" s="1316"/>
      <c r="EHL4" s="1316"/>
      <c r="EHM4" s="1316"/>
      <c r="EHN4" s="1316"/>
      <c r="EHO4" s="1316"/>
      <c r="EHP4" s="1316"/>
      <c r="EHQ4" s="1316"/>
      <c r="EHR4" s="1316"/>
      <c r="EHS4" s="1316"/>
      <c r="EHT4" s="1316"/>
      <c r="EHU4" s="1316"/>
      <c r="EHV4" s="1316"/>
      <c r="EHW4" s="1316"/>
      <c r="EHX4" s="1316"/>
      <c r="EHY4" s="1316"/>
      <c r="EHZ4" s="1316"/>
      <c r="EIA4" s="1316"/>
      <c r="EIB4" s="1316"/>
      <c r="EIC4" s="1316"/>
      <c r="EID4" s="1316"/>
      <c r="EIE4" s="1316"/>
      <c r="EIF4" s="1316"/>
      <c r="EIG4" s="1316"/>
      <c r="EIH4" s="1316"/>
      <c r="EII4" s="1316"/>
      <c r="EIJ4" s="1316"/>
      <c r="EIK4" s="1316"/>
      <c r="EIL4" s="1316"/>
      <c r="EIM4" s="1316"/>
      <c r="EIN4" s="1316"/>
      <c r="EIO4" s="1316"/>
      <c r="EIP4" s="1316"/>
      <c r="EIQ4" s="1316"/>
      <c r="EIR4" s="1316"/>
      <c r="EIS4" s="1316"/>
      <c r="EIT4" s="1316"/>
      <c r="EIU4" s="1316"/>
      <c r="EIV4" s="1316"/>
      <c r="EIW4" s="1316"/>
      <c r="EIX4" s="1316"/>
      <c r="EIY4" s="1316"/>
      <c r="EIZ4" s="1316"/>
      <c r="EJA4" s="1316"/>
      <c r="EJB4" s="1316"/>
      <c r="EJC4" s="1316"/>
      <c r="EJD4" s="1316"/>
      <c r="EJE4" s="1316"/>
      <c r="EJF4" s="1316"/>
      <c r="EJG4" s="1316"/>
      <c r="EJH4" s="1316"/>
      <c r="EJI4" s="1316"/>
      <c r="EJJ4" s="1316"/>
      <c r="EJK4" s="1316"/>
      <c r="EJL4" s="1316"/>
      <c r="EJM4" s="1316"/>
      <c r="EJN4" s="1316"/>
      <c r="EJO4" s="1316"/>
      <c r="EJP4" s="1316"/>
      <c r="EJQ4" s="1316"/>
      <c r="EJR4" s="1316"/>
      <c r="EJS4" s="1316"/>
      <c r="EJT4" s="1316"/>
      <c r="EJU4" s="1316"/>
      <c r="EJV4" s="1316"/>
      <c r="EJW4" s="1316"/>
      <c r="EJX4" s="1316"/>
      <c r="EJY4" s="1316"/>
      <c r="EJZ4" s="1316"/>
      <c r="EKA4" s="1316"/>
      <c r="EKB4" s="1316"/>
      <c r="EKC4" s="1316"/>
      <c r="EKD4" s="1316"/>
      <c r="EKE4" s="1316"/>
      <c r="EKF4" s="1316"/>
      <c r="EKG4" s="1316"/>
      <c r="EKH4" s="1316"/>
      <c r="EKI4" s="1316"/>
      <c r="EKJ4" s="1316"/>
      <c r="EKK4" s="1316"/>
      <c r="EKL4" s="1316"/>
      <c r="EKM4" s="1316"/>
      <c r="EKN4" s="1316"/>
      <c r="EKO4" s="1316"/>
      <c r="EKP4" s="1316"/>
      <c r="EKQ4" s="1316"/>
      <c r="EKR4" s="1316"/>
      <c r="EKS4" s="1316"/>
      <c r="EKT4" s="1316"/>
      <c r="EKU4" s="1316"/>
      <c r="EKV4" s="1316"/>
      <c r="EKW4" s="1316"/>
      <c r="EKX4" s="1316"/>
      <c r="EKY4" s="1316"/>
      <c r="EKZ4" s="1316"/>
      <c r="ELA4" s="1316"/>
      <c r="ELB4" s="1316"/>
      <c r="ELC4" s="1316"/>
      <c r="ELD4" s="1316"/>
      <c r="ELE4" s="1316"/>
      <c r="ELF4" s="1316"/>
      <c r="ELG4" s="1316"/>
      <c r="ELH4" s="1316"/>
      <c r="ELI4" s="1316"/>
      <c r="ELJ4" s="1316"/>
      <c r="ELK4" s="1316"/>
      <c r="ELL4" s="1316"/>
      <c r="ELM4" s="1316"/>
      <c r="ELN4" s="1316"/>
      <c r="ELO4" s="1316"/>
      <c r="ELP4" s="1316"/>
      <c r="ELQ4" s="1316"/>
      <c r="ELR4" s="1316"/>
      <c r="ELS4" s="1316"/>
      <c r="ELT4" s="1316"/>
      <c r="ELU4" s="1316"/>
      <c r="ELV4" s="1316"/>
      <c r="ELW4" s="1316"/>
      <c r="ELX4" s="1316"/>
      <c r="ELY4" s="1316"/>
      <c r="ELZ4" s="1316"/>
      <c r="EMA4" s="1316"/>
      <c r="EMB4" s="1316"/>
      <c r="EMC4" s="1316"/>
      <c r="EMD4" s="1316"/>
      <c r="EME4" s="1316"/>
      <c r="EMF4" s="1316"/>
      <c r="EMG4" s="1316"/>
      <c r="EMH4" s="1316"/>
      <c r="EMI4" s="1316"/>
      <c r="EMJ4" s="1316"/>
      <c r="EMK4" s="1316"/>
      <c r="EML4" s="1316"/>
      <c r="EMM4" s="1316"/>
      <c r="EMN4" s="1316"/>
      <c r="EMO4" s="1316"/>
      <c r="EMP4" s="1316"/>
      <c r="EMQ4" s="1316"/>
      <c r="EMR4" s="1316"/>
      <c r="EMS4" s="1316"/>
      <c r="EMT4" s="1316"/>
      <c r="EMU4" s="1316"/>
      <c r="EMV4" s="1316"/>
      <c r="EMW4" s="1316"/>
      <c r="EMX4" s="1316"/>
      <c r="EMY4" s="1316"/>
      <c r="EMZ4" s="1316"/>
      <c r="ENA4" s="1316"/>
      <c r="ENB4" s="1316"/>
      <c r="ENC4" s="1316"/>
      <c r="END4" s="1316"/>
      <c r="ENE4" s="1316"/>
      <c r="ENF4" s="1316"/>
      <c r="ENG4" s="1316"/>
      <c r="ENH4" s="1316"/>
      <c r="ENI4" s="1316"/>
      <c r="ENJ4" s="1316"/>
      <c r="ENK4" s="1316"/>
      <c r="ENL4" s="1316"/>
      <c r="ENM4" s="1316"/>
      <c r="ENN4" s="1316"/>
      <c r="ENO4" s="1316"/>
      <c r="ENP4" s="1316"/>
      <c r="ENQ4" s="1316"/>
      <c r="ENR4" s="1316"/>
      <c r="ENS4" s="1316"/>
      <c r="ENT4" s="1316"/>
      <c r="ENU4" s="1316"/>
      <c r="ENV4" s="1316"/>
      <c r="ENW4" s="1316"/>
      <c r="ENX4" s="1316"/>
      <c r="ENY4" s="1316"/>
      <c r="ENZ4" s="1316"/>
      <c r="EOA4" s="1316"/>
      <c r="EOB4" s="1316"/>
      <c r="EOC4" s="1316"/>
      <c r="EOD4" s="1316"/>
      <c r="EOE4" s="1316"/>
      <c r="EOF4" s="1316"/>
      <c r="EOG4" s="1316"/>
      <c r="EOH4" s="1316"/>
      <c r="EOI4" s="1316"/>
      <c r="EOJ4" s="1316"/>
      <c r="EOK4" s="1316"/>
      <c r="EOL4" s="1316"/>
      <c r="EOM4" s="1316"/>
      <c r="EON4" s="1316"/>
      <c r="EOO4" s="1316"/>
      <c r="EOP4" s="1316"/>
      <c r="EOQ4" s="1316"/>
      <c r="EOR4" s="1316"/>
      <c r="EOS4" s="1316"/>
      <c r="EOT4" s="1316"/>
      <c r="EOU4" s="1316"/>
      <c r="EOV4" s="1316"/>
      <c r="EOW4" s="1316"/>
      <c r="EOX4" s="1316"/>
      <c r="EOY4" s="1316"/>
      <c r="EOZ4" s="1316"/>
      <c r="EPA4" s="1316"/>
      <c r="EPB4" s="1316"/>
      <c r="EPC4" s="1316"/>
      <c r="EPD4" s="1316"/>
      <c r="EPE4" s="1316"/>
      <c r="EPF4" s="1316"/>
      <c r="EPG4" s="1316"/>
      <c r="EPH4" s="1316"/>
      <c r="EPI4" s="1316"/>
      <c r="EPJ4" s="1316"/>
      <c r="EPK4" s="1316"/>
      <c r="EPL4" s="1316"/>
      <c r="EPM4" s="1316"/>
      <c r="EPN4" s="1316"/>
      <c r="EPO4" s="1316"/>
      <c r="EPP4" s="1316"/>
      <c r="EPQ4" s="1316"/>
      <c r="EPR4" s="1316"/>
      <c r="EPS4" s="1316"/>
      <c r="EPT4" s="1316"/>
      <c r="EPU4" s="1316"/>
      <c r="EPV4" s="1316"/>
      <c r="EPW4" s="1316"/>
      <c r="EPX4" s="1316"/>
      <c r="EPY4" s="1316"/>
      <c r="EPZ4" s="1316"/>
      <c r="EQA4" s="1316"/>
      <c r="EQB4" s="1316"/>
      <c r="EQC4" s="1316"/>
      <c r="EQD4" s="1316"/>
      <c r="EQE4" s="1316"/>
      <c r="EQF4" s="1316"/>
      <c r="EQG4" s="1316"/>
      <c r="EQH4" s="1316"/>
      <c r="EQI4" s="1316"/>
      <c r="EQJ4" s="1316"/>
      <c r="EQK4" s="1316"/>
      <c r="EQL4" s="1316"/>
      <c r="EQM4" s="1316"/>
      <c r="EQN4" s="1316"/>
      <c r="EQO4" s="1316"/>
      <c r="EQP4" s="1316"/>
      <c r="EQQ4" s="1316"/>
      <c r="EQR4" s="1316"/>
      <c r="EQS4" s="1316"/>
      <c r="EQT4" s="1316"/>
      <c r="EQU4" s="1316"/>
      <c r="EQV4" s="1316"/>
      <c r="EQW4" s="1316"/>
      <c r="EQX4" s="1316"/>
      <c r="EQY4" s="1316"/>
      <c r="EQZ4" s="1316"/>
      <c r="ERA4" s="1316"/>
      <c r="ERB4" s="1316"/>
      <c r="ERC4" s="1316"/>
      <c r="ERD4" s="1316"/>
      <c r="ERE4" s="1316"/>
      <c r="ERF4" s="1316"/>
      <c r="ERG4" s="1316"/>
      <c r="ERH4" s="1316"/>
      <c r="ERI4" s="1316"/>
      <c r="ERJ4" s="1316"/>
      <c r="ERK4" s="1316"/>
      <c r="ERL4" s="1316"/>
      <c r="ERM4" s="1316"/>
      <c r="ERN4" s="1316"/>
      <c r="ERO4" s="1316"/>
      <c r="ERP4" s="1316"/>
      <c r="ERQ4" s="1316"/>
      <c r="ERR4" s="1316"/>
      <c r="ERS4" s="1316"/>
      <c r="ERT4" s="1316"/>
      <c r="ERU4" s="1316"/>
      <c r="ERV4" s="1316"/>
      <c r="ERW4" s="1316"/>
      <c r="ERX4" s="1316"/>
      <c r="ERY4" s="1316"/>
      <c r="ERZ4" s="1316"/>
      <c r="ESA4" s="1316"/>
      <c r="ESB4" s="1316"/>
      <c r="ESC4" s="1316"/>
      <c r="ESD4" s="1316"/>
      <c r="ESE4" s="1316"/>
      <c r="ESF4" s="1316"/>
      <c r="ESG4" s="1316"/>
      <c r="ESH4" s="1316"/>
      <c r="ESI4" s="1316"/>
      <c r="ESJ4" s="1316"/>
      <c r="ESK4" s="1316"/>
      <c r="ESL4" s="1316"/>
      <c r="ESM4" s="1316"/>
      <c r="ESN4" s="1316"/>
      <c r="ESO4" s="1316"/>
      <c r="ESP4" s="1316"/>
      <c r="ESQ4" s="1316"/>
      <c r="ESR4" s="1316"/>
      <c r="ESS4" s="1316"/>
      <c r="EST4" s="1316"/>
      <c r="ESU4" s="1316"/>
      <c r="ESV4" s="1316"/>
      <c r="ESW4" s="1316"/>
      <c r="ESX4" s="1316"/>
      <c r="ESY4" s="1316"/>
      <c r="ESZ4" s="1316"/>
      <c r="ETA4" s="1316"/>
      <c r="ETB4" s="1316"/>
      <c r="ETC4" s="1316"/>
      <c r="ETD4" s="1316"/>
      <c r="ETE4" s="1316"/>
      <c r="ETF4" s="1316"/>
      <c r="ETG4" s="1316"/>
      <c r="ETH4" s="1316"/>
      <c r="ETI4" s="1316"/>
      <c r="ETJ4" s="1316"/>
      <c r="ETK4" s="1316"/>
      <c r="ETL4" s="1316"/>
      <c r="ETM4" s="1316"/>
      <c r="ETN4" s="1316"/>
      <c r="ETO4" s="1316"/>
      <c r="ETP4" s="1316"/>
      <c r="ETQ4" s="1316"/>
      <c r="ETR4" s="1316"/>
      <c r="ETS4" s="1316"/>
      <c r="ETT4" s="1316"/>
      <c r="ETU4" s="1316"/>
      <c r="ETV4" s="1316"/>
      <c r="ETW4" s="1316"/>
      <c r="ETX4" s="1316"/>
      <c r="ETY4" s="1316"/>
      <c r="ETZ4" s="1316"/>
      <c r="EUA4" s="1316"/>
      <c r="EUB4" s="1316"/>
      <c r="EUC4" s="1316"/>
      <c r="EUD4" s="1316"/>
      <c r="EUE4" s="1316"/>
      <c r="EUF4" s="1316"/>
      <c r="EUG4" s="1316"/>
      <c r="EUH4" s="1316"/>
      <c r="EUI4" s="1316"/>
      <c r="EUJ4" s="1316"/>
      <c r="EUK4" s="1316"/>
      <c r="EUL4" s="1316"/>
      <c r="EUM4" s="1316"/>
      <c r="EUN4" s="1316"/>
      <c r="EUO4" s="1316"/>
      <c r="EUP4" s="1316"/>
      <c r="EUQ4" s="1316"/>
      <c r="EUR4" s="1316"/>
      <c r="EUS4" s="1316"/>
      <c r="EUT4" s="1316"/>
      <c r="EUU4" s="1316"/>
      <c r="EUV4" s="1316"/>
      <c r="EUW4" s="1316"/>
      <c r="EUX4" s="1316"/>
      <c r="EUY4" s="1316"/>
      <c r="EUZ4" s="1316"/>
      <c r="EVA4" s="1316"/>
      <c r="EVB4" s="1316"/>
      <c r="EVC4" s="1316"/>
      <c r="EVD4" s="1316"/>
      <c r="EVE4" s="1316"/>
      <c r="EVF4" s="1316"/>
      <c r="EVG4" s="1316"/>
      <c r="EVH4" s="1316"/>
      <c r="EVI4" s="1316"/>
      <c r="EVJ4" s="1316"/>
      <c r="EVK4" s="1316"/>
      <c r="EVL4" s="1316"/>
      <c r="EVM4" s="1316"/>
      <c r="EVN4" s="1316"/>
      <c r="EVO4" s="1316"/>
      <c r="EVP4" s="1316"/>
      <c r="EVQ4" s="1316"/>
      <c r="EVR4" s="1316"/>
      <c r="EVS4" s="1316"/>
      <c r="EVT4" s="1316"/>
      <c r="EVU4" s="1316"/>
      <c r="EVV4" s="1316"/>
      <c r="EVW4" s="1316"/>
      <c r="EVX4" s="1316"/>
      <c r="EVY4" s="1316"/>
      <c r="EVZ4" s="1316"/>
      <c r="EWA4" s="1316"/>
      <c r="EWB4" s="1316"/>
      <c r="EWC4" s="1316"/>
      <c r="EWD4" s="1316"/>
      <c r="EWE4" s="1316"/>
      <c r="EWF4" s="1316"/>
      <c r="EWG4" s="1316"/>
      <c r="EWH4" s="1316"/>
      <c r="EWI4" s="1316"/>
      <c r="EWJ4" s="1316"/>
      <c r="EWK4" s="1316"/>
      <c r="EWL4" s="1316"/>
      <c r="EWM4" s="1316"/>
      <c r="EWN4" s="1316"/>
      <c r="EWO4" s="1316"/>
      <c r="EWP4" s="1316"/>
      <c r="EWQ4" s="1316"/>
      <c r="EWR4" s="1316"/>
      <c r="EWS4" s="1316"/>
      <c r="EWT4" s="1316"/>
      <c r="EWU4" s="1316"/>
      <c r="EWV4" s="1316"/>
      <c r="EWW4" s="1316"/>
      <c r="EWX4" s="1316"/>
      <c r="EWY4" s="1316"/>
      <c r="EWZ4" s="1316"/>
      <c r="EXA4" s="1316"/>
      <c r="EXB4" s="1316"/>
      <c r="EXC4" s="1316"/>
      <c r="EXD4" s="1316"/>
      <c r="EXE4" s="1316"/>
      <c r="EXF4" s="1316"/>
      <c r="EXG4" s="1316"/>
      <c r="EXH4" s="1316"/>
      <c r="EXI4" s="1316"/>
      <c r="EXJ4" s="1316"/>
      <c r="EXK4" s="1316"/>
      <c r="EXL4" s="1316"/>
      <c r="EXM4" s="1316"/>
      <c r="EXN4" s="1316"/>
      <c r="EXO4" s="1316"/>
      <c r="EXP4" s="1316"/>
      <c r="EXQ4" s="1316"/>
      <c r="EXR4" s="1316"/>
      <c r="EXS4" s="1316"/>
      <c r="EXT4" s="1316"/>
      <c r="EXU4" s="1316"/>
      <c r="EXV4" s="1316"/>
      <c r="EXW4" s="1316"/>
      <c r="EXX4" s="1316"/>
      <c r="EXY4" s="1316"/>
      <c r="EXZ4" s="1316"/>
      <c r="EYA4" s="1316"/>
      <c r="EYB4" s="1316"/>
      <c r="EYC4" s="1316"/>
      <c r="EYD4" s="1316"/>
      <c r="EYE4" s="1316"/>
      <c r="EYF4" s="1316"/>
      <c r="EYG4" s="1316"/>
      <c r="EYH4" s="1316"/>
      <c r="EYI4" s="1316"/>
      <c r="EYJ4" s="1316"/>
      <c r="EYK4" s="1316"/>
      <c r="EYL4" s="1316"/>
      <c r="EYM4" s="1316"/>
      <c r="EYN4" s="1316"/>
      <c r="EYO4" s="1316"/>
      <c r="EYP4" s="1316"/>
      <c r="EYQ4" s="1316"/>
      <c r="EYR4" s="1316"/>
      <c r="EYS4" s="1316"/>
      <c r="EYT4" s="1316"/>
      <c r="EYU4" s="1316"/>
      <c r="EYV4" s="1316"/>
      <c r="EYW4" s="1316"/>
      <c r="EYX4" s="1316"/>
      <c r="EYY4" s="1316"/>
      <c r="EYZ4" s="1316"/>
      <c r="EZA4" s="1316"/>
      <c r="EZB4" s="1316"/>
      <c r="EZC4" s="1316"/>
      <c r="EZD4" s="1316"/>
      <c r="EZE4" s="1316"/>
      <c r="EZF4" s="1316"/>
      <c r="EZG4" s="1316"/>
      <c r="EZH4" s="1316"/>
      <c r="EZI4" s="1316"/>
      <c r="EZJ4" s="1316"/>
      <c r="EZK4" s="1316"/>
      <c r="EZL4" s="1316"/>
      <c r="EZM4" s="1316"/>
      <c r="EZN4" s="1316"/>
      <c r="EZO4" s="1316"/>
      <c r="EZP4" s="1316"/>
      <c r="EZQ4" s="1316"/>
      <c r="EZR4" s="1316"/>
      <c r="EZS4" s="1316"/>
      <c r="EZT4" s="1316"/>
      <c r="EZU4" s="1316"/>
      <c r="EZV4" s="1316"/>
      <c r="EZW4" s="1316"/>
      <c r="EZX4" s="1316"/>
      <c r="EZY4" s="1316"/>
      <c r="EZZ4" s="1316"/>
      <c r="FAA4" s="1316"/>
      <c r="FAB4" s="1316"/>
      <c r="FAC4" s="1316"/>
      <c r="FAD4" s="1316"/>
      <c r="FAE4" s="1316"/>
      <c r="FAF4" s="1316"/>
      <c r="FAG4" s="1316"/>
      <c r="FAH4" s="1316"/>
      <c r="FAI4" s="1316"/>
      <c r="FAJ4" s="1316"/>
      <c r="FAK4" s="1316"/>
      <c r="FAL4" s="1316"/>
      <c r="FAM4" s="1316"/>
      <c r="FAN4" s="1316"/>
      <c r="FAO4" s="1316"/>
      <c r="FAP4" s="1316"/>
      <c r="FAQ4" s="1316"/>
      <c r="FAR4" s="1316"/>
      <c r="FAS4" s="1316"/>
      <c r="FAT4" s="1316"/>
      <c r="FAU4" s="1316"/>
      <c r="FAV4" s="1316"/>
      <c r="FAW4" s="1316"/>
      <c r="FAX4" s="1316"/>
      <c r="FAY4" s="1316"/>
      <c r="FAZ4" s="1316"/>
      <c r="FBA4" s="1316"/>
      <c r="FBB4" s="1316"/>
      <c r="FBC4" s="1316"/>
      <c r="FBD4" s="1316"/>
      <c r="FBE4" s="1316"/>
      <c r="FBF4" s="1316"/>
      <c r="FBG4" s="1316"/>
      <c r="FBH4" s="1316"/>
      <c r="FBI4" s="1316"/>
      <c r="FBJ4" s="1316"/>
      <c r="FBK4" s="1316"/>
      <c r="FBL4" s="1316"/>
      <c r="FBM4" s="1316"/>
      <c r="FBN4" s="1316"/>
      <c r="FBO4" s="1316"/>
      <c r="FBP4" s="1316"/>
      <c r="FBQ4" s="1316"/>
      <c r="FBR4" s="1316"/>
      <c r="FBS4" s="1316"/>
      <c r="FBT4" s="1316"/>
      <c r="FBU4" s="1316"/>
      <c r="FBV4" s="1316"/>
      <c r="FBW4" s="1316"/>
      <c r="FBX4" s="1316"/>
      <c r="FBY4" s="1316"/>
      <c r="FBZ4" s="1316"/>
      <c r="FCA4" s="1316"/>
      <c r="FCB4" s="1316"/>
      <c r="FCC4" s="1316"/>
      <c r="FCD4" s="1316"/>
      <c r="FCE4" s="1316"/>
      <c r="FCF4" s="1316"/>
      <c r="FCG4" s="1316"/>
      <c r="FCH4" s="1316"/>
      <c r="FCI4" s="1316"/>
      <c r="FCJ4" s="1316"/>
      <c r="FCK4" s="1316"/>
      <c r="FCL4" s="1316"/>
      <c r="FCM4" s="1316"/>
      <c r="FCN4" s="1316"/>
      <c r="FCO4" s="1316"/>
      <c r="FCP4" s="1316"/>
      <c r="FCQ4" s="1316"/>
      <c r="FCR4" s="1316"/>
      <c r="FCS4" s="1316"/>
      <c r="FCT4" s="1316"/>
      <c r="FCU4" s="1316"/>
      <c r="FCV4" s="1316"/>
      <c r="FCW4" s="1316"/>
      <c r="FCX4" s="1316"/>
      <c r="FCY4" s="1316"/>
      <c r="FCZ4" s="1316"/>
      <c r="FDA4" s="1316"/>
      <c r="FDB4" s="1316"/>
      <c r="FDC4" s="1316"/>
      <c r="FDD4" s="1316"/>
      <c r="FDE4" s="1316"/>
      <c r="FDF4" s="1316"/>
      <c r="FDG4" s="1316"/>
      <c r="FDH4" s="1316"/>
      <c r="FDI4" s="1316"/>
      <c r="FDJ4" s="1316"/>
      <c r="FDK4" s="1316"/>
      <c r="FDL4" s="1316"/>
      <c r="FDM4" s="1316"/>
      <c r="FDN4" s="1316"/>
      <c r="FDO4" s="1316"/>
      <c r="FDP4" s="1316"/>
      <c r="FDQ4" s="1316"/>
      <c r="FDR4" s="1316"/>
      <c r="FDS4" s="1316"/>
      <c r="FDT4" s="1316"/>
      <c r="FDU4" s="1316"/>
      <c r="FDV4" s="1316"/>
      <c r="FDW4" s="1316"/>
      <c r="FDX4" s="1316"/>
      <c r="FDY4" s="1316"/>
      <c r="FDZ4" s="1316"/>
      <c r="FEA4" s="1316"/>
      <c r="FEB4" s="1316"/>
      <c r="FEC4" s="1316"/>
      <c r="FED4" s="1316"/>
      <c r="FEE4" s="1316"/>
      <c r="FEF4" s="1316"/>
      <c r="FEG4" s="1316"/>
      <c r="FEH4" s="1316"/>
      <c r="FEI4" s="1316"/>
      <c r="FEJ4" s="1316"/>
      <c r="FEK4" s="1316"/>
      <c r="FEL4" s="1316"/>
      <c r="FEM4" s="1316"/>
      <c r="FEN4" s="1316"/>
      <c r="FEO4" s="1316"/>
      <c r="FEP4" s="1316"/>
      <c r="FEQ4" s="1316"/>
      <c r="FER4" s="1316"/>
      <c r="FES4" s="1316"/>
      <c r="FET4" s="1316"/>
      <c r="FEU4" s="1316"/>
      <c r="FEV4" s="1316"/>
      <c r="FEW4" s="1316"/>
      <c r="FEX4" s="1316"/>
      <c r="FEY4" s="1316"/>
      <c r="FEZ4" s="1316"/>
      <c r="FFA4" s="1316"/>
      <c r="FFB4" s="1316"/>
      <c r="FFC4" s="1316"/>
      <c r="FFD4" s="1316"/>
      <c r="FFE4" s="1316"/>
      <c r="FFF4" s="1316"/>
      <c r="FFG4" s="1316"/>
      <c r="FFH4" s="1316"/>
      <c r="FFI4" s="1316"/>
      <c r="FFJ4" s="1316"/>
      <c r="FFK4" s="1316"/>
      <c r="FFL4" s="1316"/>
      <c r="FFM4" s="1316"/>
      <c r="FFN4" s="1316"/>
      <c r="FFO4" s="1316"/>
      <c r="FFP4" s="1316"/>
      <c r="FFQ4" s="1316"/>
      <c r="FFR4" s="1316"/>
      <c r="FFS4" s="1316"/>
      <c r="FFT4" s="1316"/>
      <c r="FFU4" s="1316"/>
      <c r="FFV4" s="1316"/>
      <c r="FFW4" s="1316"/>
      <c r="FFX4" s="1316"/>
      <c r="FFY4" s="1316"/>
      <c r="FFZ4" s="1316"/>
      <c r="FGA4" s="1316"/>
      <c r="FGB4" s="1316"/>
      <c r="FGC4" s="1316"/>
      <c r="FGD4" s="1316"/>
      <c r="FGE4" s="1316"/>
      <c r="FGF4" s="1316"/>
      <c r="FGG4" s="1316"/>
      <c r="FGH4" s="1316"/>
      <c r="FGI4" s="1316"/>
      <c r="FGJ4" s="1316"/>
      <c r="FGK4" s="1316"/>
      <c r="FGL4" s="1316"/>
      <c r="FGM4" s="1316"/>
      <c r="FGN4" s="1316"/>
      <c r="FGO4" s="1316"/>
      <c r="FGP4" s="1316"/>
      <c r="FGQ4" s="1316"/>
      <c r="FGR4" s="1316"/>
      <c r="FGS4" s="1316"/>
      <c r="FGT4" s="1316"/>
      <c r="FGU4" s="1316"/>
      <c r="FGV4" s="1316"/>
      <c r="FGW4" s="1316"/>
      <c r="FGX4" s="1316"/>
      <c r="FGY4" s="1316"/>
      <c r="FGZ4" s="1316"/>
      <c r="FHA4" s="1316"/>
      <c r="FHB4" s="1316"/>
      <c r="FHC4" s="1316"/>
      <c r="FHD4" s="1316"/>
      <c r="FHE4" s="1316"/>
      <c r="FHF4" s="1316"/>
      <c r="FHG4" s="1316"/>
      <c r="FHH4" s="1316"/>
      <c r="FHI4" s="1316"/>
      <c r="FHJ4" s="1316"/>
      <c r="FHK4" s="1316"/>
      <c r="FHL4" s="1316"/>
      <c r="FHM4" s="1316"/>
      <c r="FHN4" s="1316"/>
      <c r="FHO4" s="1316"/>
      <c r="FHP4" s="1316"/>
      <c r="FHQ4" s="1316"/>
      <c r="FHR4" s="1316"/>
      <c r="FHS4" s="1316"/>
      <c r="FHT4" s="1316"/>
      <c r="FHU4" s="1316"/>
      <c r="FHV4" s="1316"/>
      <c r="FHW4" s="1316"/>
      <c r="FHX4" s="1316"/>
      <c r="FHY4" s="1316"/>
      <c r="FHZ4" s="1316"/>
      <c r="FIA4" s="1316"/>
      <c r="FIB4" s="1316"/>
      <c r="FIC4" s="1316"/>
      <c r="FID4" s="1316"/>
      <c r="FIE4" s="1316"/>
      <c r="FIF4" s="1316"/>
      <c r="FIG4" s="1316"/>
      <c r="FIH4" s="1316"/>
      <c r="FII4" s="1316"/>
      <c r="FIJ4" s="1316"/>
      <c r="FIK4" s="1316"/>
      <c r="FIL4" s="1316"/>
      <c r="FIM4" s="1316"/>
      <c r="FIN4" s="1316"/>
      <c r="FIO4" s="1316"/>
      <c r="FIP4" s="1316"/>
      <c r="FIQ4" s="1316"/>
      <c r="FIR4" s="1316"/>
      <c r="FIS4" s="1316"/>
      <c r="FIT4" s="1316"/>
      <c r="FIU4" s="1316"/>
      <c r="FIV4" s="1316"/>
      <c r="FIW4" s="1316"/>
      <c r="FIX4" s="1316"/>
      <c r="FIY4" s="1316"/>
      <c r="FIZ4" s="1316"/>
      <c r="FJA4" s="1316"/>
      <c r="FJB4" s="1316"/>
      <c r="FJC4" s="1316"/>
      <c r="FJD4" s="1316"/>
      <c r="FJE4" s="1316"/>
      <c r="FJF4" s="1316"/>
      <c r="FJG4" s="1316"/>
      <c r="FJH4" s="1316"/>
      <c r="FJI4" s="1316"/>
      <c r="FJJ4" s="1316"/>
      <c r="FJK4" s="1316"/>
      <c r="FJL4" s="1316"/>
      <c r="FJM4" s="1316"/>
      <c r="FJN4" s="1316"/>
      <c r="FJO4" s="1316"/>
      <c r="FJP4" s="1316"/>
      <c r="FJQ4" s="1316"/>
      <c r="FJR4" s="1316"/>
      <c r="FJS4" s="1316"/>
      <c r="FJT4" s="1316"/>
      <c r="FJU4" s="1316"/>
      <c r="FJV4" s="1316"/>
      <c r="FJW4" s="1316"/>
      <c r="FJX4" s="1316"/>
      <c r="FJY4" s="1316"/>
      <c r="FJZ4" s="1316"/>
      <c r="FKA4" s="1316"/>
      <c r="FKB4" s="1316"/>
      <c r="FKC4" s="1316"/>
      <c r="FKD4" s="1316"/>
      <c r="FKE4" s="1316"/>
      <c r="FKF4" s="1316"/>
      <c r="FKG4" s="1316"/>
      <c r="FKH4" s="1316"/>
      <c r="FKI4" s="1316"/>
      <c r="FKJ4" s="1316"/>
      <c r="FKK4" s="1316"/>
      <c r="FKL4" s="1316"/>
      <c r="FKM4" s="1316"/>
      <c r="FKN4" s="1316"/>
      <c r="FKO4" s="1316"/>
      <c r="FKP4" s="1316"/>
      <c r="FKQ4" s="1316"/>
      <c r="FKR4" s="1316"/>
      <c r="FKS4" s="1316"/>
      <c r="FKT4" s="1316"/>
      <c r="FKU4" s="1316"/>
      <c r="FKV4" s="1316"/>
      <c r="FKW4" s="1316"/>
      <c r="FKX4" s="1316"/>
      <c r="FKY4" s="1316"/>
      <c r="FKZ4" s="1316"/>
      <c r="FLA4" s="1316"/>
      <c r="FLB4" s="1316"/>
      <c r="FLC4" s="1316"/>
      <c r="FLD4" s="1316"/>
      <c r="FLE4" s="1316"/>
      <c r="FLF4" s="1316"/>
      <c r="FLG4" s="1316"/>
      <c r="FLH4" s="1316"/>
      <c r="FLI4" s="1316"/>
      <c r="FLJ4" s="1316"/>
      <c r="FLK4" s="1316"/>
      <c r="FLL4" s="1316"/>
      <c r="FLM4" s="1316"/>
      <c r="FLN4" s="1316"/>
      <c r="FLO4" s="1316"/>
      <c r="FLP4" s="1316"/>
      <c r="FLQ4" s="1316"/>
      <c r="FLR4" s="1316"/>
      <c r="FLS4" s="1316"/>
      <c r="FLT4" s="1316"/>
      <c r="FLU4" s="1316"/>
      <c r="FLV4" s="1316"/>
      <c r="FLW4" s="1316"/>
      <c r="FLX4" s="1316"/>
      <c r="FLY4" s="1316"/>
      <c r="FLZ4" s="1316"/>
      <c r="FMA4" s="1316"/>
      <c r="FMB4" s="1316"/>
      <c r="FMC4" s="1316"/>
      <c r="FMD4" s="1316"/>
      <c r="FME4" s="1316"/>
      <c r="FMF4" s="1316"/>
      <c r="FMG4" s="1316"/>
      <c r="FMH4" s="1316"/>
      <c r="FMI4" s="1316"/>
      <c r="FMJ4" s="1316"/>
      <c r="FMK4" s="1316"/>
      <c r="FML4" s="1316"/>
      <c r="FMM4" s="1316"/>
      <c r="FMN4" s="1316"/>
      <c r="FMO4" s="1316"/>
      <c r="FMP4" s="1316"/>
      <c r="FMQ4" s="1316"/>
      <c r="FMR4" s="1316"/>
      <c r="FMS4" s="1316"/>
      <c r="FMT4" s="1316"/>
      <c r="FMU4" s="1316"/>
      <c r="FMV4" s="1316"/>
      <c r="FMW4" s="1316"/>
      <c r="FMX4" s="1316"/>
      <c r="FMY4" s="1316"/>
      <c r="FMZ4" s="1316"/>
      <c r="FNA4" s="1316"/>
      <c r="FNB4" s="1316"/>
      <c r="FNC4" s="1316"/>
      <c r="FND4" s="1316"/>
      <c r="FNE4" s="1316"/>
      <c r="FNF4" s="1316"/>
    </row>
    <row r="5" spans="1:4426" ht="18">
      <c r="A5" s="1721" t="s">
        <v>1402</v>
      </c>
      <c r="B5" s="1723"/>
      <c r="C5" s="1723"/>
      <c r="D5" s="1723"/>
      <c r="E5" s="1723"/>
      <c r="F5" s="1723"/>
      <c r="G5" s="1723"/>
      <c r="H5" s="1723"/>
      <c r="I5" s="1723"/>
      <c r="J5" s="1723"/>
      <c r="K5" s="1723"/>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6"/>
      <c r="BB5" s="1316"/>
      <c r="BC5" s="1316"/>
      <c r="BD5" s="1316"/>
      <c r="BE5" s="1316"/>
      <c r="BF5" s="1316"/>
      <c r="BG5" s="1316"/>
      <c r="BH5" s="1316"/>
      <c r="BI5" s="1316"/>
      <c r="BJ5" s="1316"/>
      <c r="BK5" s="1316"/>
      <c r="BL5" s="1316"/>
      <c r="BM5" s="1316"/>
      <c r="BN5" s="1316"/>
      <c r="BO5" s="1316"/>
      <c r="BP5" s="1316"/>
      <c r="BQ5" s="1316"/>
      <c r="BR5" s="1316"/>
      <c r="BS5" s="1316"/>
      <c r="BT5" s="1316"/>
      <c r="BU5" s="1316"/>
      <c r="BV5" s="1316"/>
      <c r="BW5" s="1316"/>
      <c r="BX5" s="1316"/>
      <c r="BY5" s="1316"/>
      <c r="BZ5" s="1316"/>
      <c r="CA5" s="1316"/>
      <c r="CB5" s="1316"/>
      <c r="CC5" s="1316"/>
      <c r="CD5" s="1316"/>
      <c r="CE5" s="1316"/>
      <c r="CF5" s="1316"/>
      <c r="CG5" s="1316"/>
      <c r="CH5" s="1316"/>
      <c r="CI5" s="1316"/>
      <c r="CJ5" s="1316"/>
      <c r="CK5" s="1316"/>
      <c r="CL5" s="1316"/>
      <c r="CM5" s="1316"/>
      <c r="CN5" s="1316"/>
      <c r="CO5" s="1316"/>
      <c r="CP5" s="1316"/>
      <c r="CQ5" s="1316"/>
      <c r="CR5" s="1316"/>
      <c r="CS5" s="1316"/>
      <c r="CT5" s="1316"/>
      <c r="CU5" s="1316"/>
      <c r="CV5" s="1316"/>
      <c r="CW5" s="1316"/>
      <c r="CX5" s="1316"/>
      <c r="CY5" s="1316"/>
      <c r="CZ5" s="1316"/>
      <c r="DA5" s="1316"/>
      <c r="DB5" s="1316"/>
      <c r="DC5" s="1316"/>
      <c r="DD5" s="1316"/>
      <c r="DE5" s="1316"/>
      <c r="DF5" s="1316"/>
      <c r="DG5" s="1316"/>
      <c r="DH5" s="1316"/>
      <c r="DI5" s="1316"/>
      <c r="DJ5" s="1316"/>
      <c r="DK5" s="1316"/>
      <c r="DL5" s="1316"/>
      <c r="DM5" s="1316"/>
      <c r="DN5" s="1316"/>
      <c r="DO5" s="1316"/>
      <c r="DP5" s="1316"/>
      <c r="DQ5" s="1316"/>
      <c r="DR5" s="1316"/>
      <c r="DS5" s="1316"/>
      <c r="DT5" s="1316"/>
      <c r="DU5" s="1316"/>
      <c r="DV5" s="1316"/>
      <c r="DW5" s="1316"/>
      <c r="DX5" s="1316"/>
      <c r="DY5" s="1316"/>
      <c r="DZ5" s="1316"/>
      <c r="EA5" s="1316"/>
      <c r="EB5" s="1316"/>
      <c r="EC5" s="1316"/>
      <c r="ED5" s="1316"/>
      <c r="EE5" s="1316"/>
      <c r="EF5" s="1316"/>
      <c r="EG5" s="1316"/>
      <c r="EH5" s="1316"/>
      <c r="EI5" s="1316"/>
      <c r="EJ5" s="1316"/>
      <c r="EK5" s="1316"/>
      <c r="EL5" s="1316"/>
      <c r="EM5" s="1316"/>
      <c r="EN5" s="1316"/>
      <c r="EO5" s="1316"/>
      <c r="EP5" s="1316"/>
      <c r="EQ5" s="1316"/>
      <c r="ER5" s="1316"/>
      <c r="ES5" s="1316"/>
      <c r="ET5" s="1316"/>
      <c r="EU5" s="1316"/>
      <c r="EV5" s="1316"/>
      <c r="EW5" s="1316"/>
      <c r="EX5" s="1316"/>
      <c r="EY5" s="1316"/>
      <c r="EZ5" s="1316"/>
      <c r="FA5" s="1316"/>
      <c r="FB5" s="1316"/>
      <c r="FC5" s="1316"/>
      <c r="FD5" s="1316"/>
      <c r="FE5" s="1316"/>
      <c r="FF5" s="1316"/>
      <c r="FG5" s="1316"/>
      <c r="FH5" s="1316"/>
      <c r="FI5" s="1316"/>
      <c r="FJ5" s="1316"/>
      <c r="FK5" s="1316"/>
      <c r="FL5" s="1316"/>
      <c r="FM5" s="1316"/>
      <c r="FN5" s="1316"/>
      <c r="FO5" s="1316"/>
      <c r="FP5" s="1316"/>
      <c r="FQ5" s="1316"/>
      <c r="FR5" s="1316"/>
      <c r="FS5" s="1316"/>
      <c r="FT5" s="1316"/>
      <c r="FU5" s="1316"/>
      <c r="FV5" s="1316"/>
      <c r="FW5" s="1316"/>
      <c r="FX5" s="1316"/>
      <c r="FY5" s="1316"/>
      <c r="FZ5" s="1316"/>
      <c r="GA5" s="1316"/>
      <c r="GB5" s="1316"/>
      <c r="GC5" s="1316"/>
      <c r="GD5" s="1316"/>
      <c r="GE5" s="1316"/>
      <c r="GF5" s="1316"/>
      <c r="GG5" s="1316"/>
      <c r="GH5" s="1316"/>
      <c r="GI5" s="1316"/>
      <c r="GJ5" s="1316"/>
      <c r="GK5" s="1316"/>
      <c r="GL5" s="1316"/>
      <c r="GM5" s="1316"/>
      <c r="GN5" s="1316"/>
      <c r="GO5" s="1316"/>
      <c r="GP5" s="1316"/>
      <c r="GQ5" s="1316"/>
      <c r="GR5" s="1316"/>
      <c r="GS5" s="1316"/>
      <c r="GT5" s="1316"/>
      <c r="GU5" s="1316"/>
      <c r="GV5" s="1316"/>
      <c r="GW5" s="1316"/>
      <c r="GX5" s="1316"/>
      <c r="GY5" s="1316"/>
      <c r="GZ5" s="1316"/>
      <c r="HA5" s="1316"/>
      <c r="HB5" s="1316"/>
      <c r="HC5" s="1316"/>
      <c r="HD5" s="1316"/>
      <c r="HE5" s="1316"/>
      <c r="HF5" s="1316"/>
      <c r="HG5" s="1316"/>
      <c r="HH5" s="1316"/>
      <c r="HI5" s="1316"/>
      <c r="HJ5" s="1316"/>
      <c r="HK5" s="1316"/>
      <c r="HL5" s="1316"/>
      <c r="HM5" s="1316"/>
      <c r="HN5" s="1316"/>
      <c r="HO5" s="1316"/>
      <c r="HP5" s="1316"/>
      <c r="HQ5" s="1316"/>
      <c r="HR5" s="1316"/>
      <c r="HS5" s="1316"/>
      <c r="HT5" s="1316"/>
      <c r="HU5" s="1316"/>
      <c r="HV5" s="1316"/>
      <c r="HW5" s="1316"/>
      <c r="HX5" s="1316"/>
      <c r="HY5" s="1316"/>
      <c r="HZ5" s="1316"/>
      <c r="IA5" s="1316"/>
      <c r="IB5" s="1316"/>
      <c r="IC5" s="1316"/>
      <c r="ID5" s="1316"/>
      <c r="IE5" s="1316"/>
      <c r="IF5" s="1316"/>
      <c r="IG5" s="1316"/>
      <c r="IH5" s="1316"/>
      <c r="II5" s="1316"/>
      <c r="IJ5" s="1316"/>
      <c r="IK5" s="1316"/>
      <c r="IL5" s="1316"/>
      <c r="IM5" s="1316"/>
      <c r="IN5" s="1316"/>
      <c r="IO5" s="1316"/>
      <c r="IP5" s="1316"/>
      <c r="IQ5" s="1316"/>
      <c r="IR5" s="1316"/>
      <c r="IS5" s="1316"/>
      <c r="IT5" s="1316"/>
      <c r="IU5" s="1316"/>
      <c r="IV5" s="1316"/>
      <c r="IW5" s="1316"/>
      <c r="IX5" s="1316"/>
      <c r="IY5" s="1316"/>
      <c r="IZ5" s="1316"/>
      <c r="JA5" s="1316"/>
      <c r="JB5" s="1316"/>
      <c r="JC5" s="1316"/>
      <c r="JD5" s="1316"/>
      <c r="JE5" s="1316"/>
      <c r="JF5" s="1316"/>
      <c r="JG5" s="1316"/>
      <c r="JH5" s="1316"/>
      <c r="JI5" s="1316"/>
      <c r="JJ5" s="1316"/>
      <c r="JK5" s="1316"/>
      <c r="JL5" s="1316"/>
      <c r="JM5" s="1316"/>
      <c r="JN5" s="1316"/>
      <c r="JO5" s="1316"/>
      <c r="JP5" s="1316"/>
      <c r="JQ5" s="1316"/>
      <c r="JR5" s="1316"/>
      <c r="JS5" s="1316"/>
      <c r="JT5" s="1316"/>
      <c r="JU5" s="1316"/>
      <c r="JV5" s="1316"/>
      <c r="JW5" s="1316"/>
      <c r="JX5" s="1316"/>
      <c r="JY5" s="1316"/>
      <c r="JZ5" s="1316"/>
      <c r="KA5" s="1316"/>
      <c r="KB5" s="1316"/>
      <c r="KC5" s="1316"/>
      <c r="KD5" s="1316"/>
      <c r="KE5" s="1316"/>
      <c r="KF5" s="1316"/>
      <c r="KG5" s="1316"/>
      <c r="KH5" s="1316"/>
      <c r="KI5" s="1316"/>
      <c r="KJ5" s="1316"/>
      <c r="KK5" s="1316"/>
      <c r="KL5" s="1316"/>
      <c r="KM5" s="1316"/>
      <c r="KN5" s="1316"/>
      <c r="KO5" s="1316"/>
      <c r="KP5" s="1316"/>
      <c r="KQ5" s="1316"/>
      <c r="KR5" s="1316"/>
      <c r="KS5" s="1316"/>
      <c r="KT5" s="1316"/>
      <c r="KU5" s="1316"/>
      <c r="KV5" s="1316"/>
      <c r="KW5" s="1316"/>
      <c r="KX5" s="1316"/>
      <c r="KY5" s="1316"/>
      <c r="KZ5" s="1316"/>
      <c r="LA5" s="1316"/>
      <c r="LB5" s="1316"/>
      <c r="LC5" s="1316"/>
      <c r="LD5" s="1316"/>
      <c r="LE5" s="1316"/>
      <c r="LF5" s="1316"/>
      <c r="LG5" s="1316"/>
      <c r="LH5" s="1316"/>
      <c r="LI5" s="1316"/>
      <c r="LJ5" s="1316"/>
      <c r="LK5" s="1316"/>
      <c r="LL5" s="1316"/>
      <c r="LM5" s="1316"/>
      <c r="LN5" s="1316"/>
      <c r="LO5" s="1316"/>
      <c r="LP5" s="1316"/>
      <c r="LQ5" s="1316"/>
      <c r="LR5" s="1316"/>
      <c r="LS5" s="1316"/>
      <c r="LT5" s="1316"/>
      <c r="LU5" s="1316"/>
      <c r="LV5" s="1316"/>
      <c r="LW5" s="1316"/>
      <c r="LX5" s="1316"/>
      <c r="LY5" s="1316"/>
      <c r="LZ5" s="1316"/>
      <c r="MA5" s="1316"/>
      <c r="MB5" s="1316"/>
      <c r="MC5" s="1316"/>
      <c r="MD5" s="1316"/>
      <c r="ME5" s="1316"/>
      <c r="MF5" s="1316"/>
      <c r="MG5" s="1316"/>
      <c r="MH5" s="1316"/>
      <c r="MI5" s="1316"/>
      <c r="MJ5" s="1316"/>
      <c r="MK5" s="1316"/>
      <c r="ML5" s="1316"/>
      <c r="MM5" s="1316"/>
      <c r="MN5" s="1316"/>
      <c r="MO5" s="1316"/>
      <c r="MP5" s="1316"/>
      <c r="MQ5" s="1316"/>
      <c r="MR5" s="1316"/>
      <c r="MS5" s="1316"/>
      <c r="MT5" s="1316"/>
      <c r="MU5" s="1316"/>
      <c r="MV5" s="1316"/>
      <c r="MW5" s="1316"/>
      <c r="MX5" s="1316"/>
      <c r="MY5" s="1316"/>
      <c r="MZ5" s="1316"/>
      <c r="NA5" s="1316"/>
      <c r="NB5" s="1316"/>
      <c r="NC5" s="1316"/>
      <c r="ND5" s="1316"/>
      <c r="NE5" s="1316"/>
      <c r="NF5" s="1316"/>
      <c r="NG5" s="1316"/>
      <c r="NH5" s="1316"/>
      <c r="NI5" s="1316"/>
      <c r="NJ5" s="1316"/>
      <c r="NK5" s="1316"/>
      <c r="NL5" s="1316"/>
      <c r="NM5" s="1316"/>
      <c r="NN5" s="1316"/>
      <c r="NO5" s="1316"/>
      <c r="NP5" s="1316"/>
      <c r="NQ5" s="1316"/>
      <c r="NR5" s="1316"/>
      <c r="NS5" s="1316"/>
      <c r="NT5" s="1316"/>
      <c r="NU5" s="1316"/>
      <c r="NV5" s="1316"/>
      <c r="NW5" s="1316"/>
      <c r="NX5" s="1316"/>
      <c r="NY5" s="1316"/>
      <c r="NZ5" s="1316"/>
      <c r="OA5" s="1316"/>
      <c r="OB5" s="1316"/>
      <c r="OC5" s="1316"/>
      <c r="OD5" s="1316"/>
      <c r="OE5" s="1316"/>
      <c r="OF5" s="1316"/>
      <c r="OG5" s="1316"/>
      <c r="OH5" s="1316"/>
      <c r="OI5" s="1316"/>
      <c r="OJ5" s="1316"/>
      <c r="OK5" s="1316"/>
      <c r="OL5" s="1316"/>
      <c r="OM5" s="1316"/>
      <c r="ON5" s="1316"/>
      <c r="OO5" s="1316"/>
      <c r="OP5" s="1316"/>
      <c r="OQ5" s="1316"/>
      <c r="OR5" s="1316"/>
      <c r="OS5" s="1316"/>
      <c r="OT5" s="1316"/>
      <c r="OU5" s="1316"/>
      <c r="OV5" s="1316"/>
      <c r="OW5" s="1316"/>
      <c r="OX5" s="1316"/>
      <c r="OY5" s="1316"/>
      <c r="OZ5" s="1316"/>
      <c r="PA5" s="1316"/>
      <c r="PB5" s="1316"/>
      <c r="PC5" s="1316"/>
      <c r="PD5" s="1316"/>
      <c r="PE5" s="1316"/>
      <c r="PF5" s="1316"/>
      <c r="PG5" s="1316"/>
      <c r="PH5" s="1316"/>
      <c r="PI5" s="1316"/>
      <c r="PJ5" s="1316"/>
      <c r="PK5" s="1316"/>
      <c r="PL5" s="1316"/>
      <c r="PM5" s="1316"/>
      <c r="PN5" s="1316"/>
      <c r="PO5" s="1316"/>
      <c r="PP5" s="1316"/>
      <c r="PQ5" s="1316"/>
      <c r="PR5" s="1316"/>
      <c r="PS5" s="1316"/>
      <c r="PT5" s="1316"/>
      <c r="PU5" s="1316"/>
      <c r="PV5" s="1316"/>
      <c r="PW5" s="1316"/>
      <c r="PX5" s="1316"/>
      <c r="PY5" s="1316"/>
      <c r="PZ5" s="1316"/>
      <c r="QA5" s="1316"/>
      <c r="QB5" s="1316"/>
      <c r="QC5" s="1316"/>
      <c r="QD5" s="1316"/>
      <c r="QE5" s="1316"/>
      <c r="QF5" s="1316"/>
      <c r="QG5" s="1316"/>
      <c r="QH5" s="1316"/>
      <c r="QI5" s="1316"/>
      <c r="QJ5" s="1316"/>
      <c r="QK5" s="1316"/>
      <c r="QL5" s="1316"/>
      <c r="QM5" s="1316"/>
      <c r="QN5" s="1316"/>
      <c r="QO5" s="1316"/>
      <c r="QP5" s="1316"/>
      <c r="QQ5" s="1316"/>
      <c r="QR5" s="1316"/>
      <c r="QS5" s="1316"/>
      <c r="QT5" s="1316"/>
      <c r="QU5" s="1316"/>
      <c r="QV5" s="1316"/>
      <c r="QW5" s="1316"/>
      <c r="QX5" s="1316"/>
      <c r="QY5" s="1316"/>
      <c r="QZ5" s="1316"/>
      <c r="RA5" s="1316"/>
      <c r="RB5" s="1316"/>
      <c r="RC5" s="1316"/>
      <c r="RD5" s="1316"/>
      <c r="RE5" s="1316"/>
      <c r="RF5" s="1316"/>
      <c r="RG5" s="1316"/>
      <c r="RH5" s="1316"/>
      <c r="RI5" s="1316"/>
      <c r="RJ5" s="1316"/>
      <c r="RK5" s="1316"/>
      <c r="RL5" s="1316"/>
      <c r="RM5" s="1316"/>
      <c r="RN5" s="1316"/>
      <c r="RO5" s="1316"/>
      <c r="RP5" s="1316"/>
      <c r="RQ5" s="1316"/>
      <c r="RR5" s="1316"/>
      <c r="RS5" s="1316"/>
      <c r="RT5" s="1316"/>
      <c r="RU5" s="1316"/>
      <c r="RV5" s="1316"/>
      <c r="RW5" s="1316"/>
      <c r="RX5" s="1316"/>
      <c r="RY5" s="1316"/>
      <c r="RZ5" s="1316"/>
      <c r="SA5" s="1316"/>
      <c r="SB5" s="1316"/>
      <c r="SC5" s="1316"/>
      <c r="SD5" s="1316"/>
      <c r="SE5" s="1316"/>
      <c r="SF5" s="1316"/>
      <c r="SG5" s="1316"/>
      <c r="SH5" s="1316"/>
      <c r="SI5" s="1316"/>
      <c r="SJ5" s="1316"/>
      <c r="SK5" s="1316"/>
      <c r="SL5" s="1316"/>
      <c r="SM5" s="1316"/>
      <c r="SN5" s="1316"/>
      <c r="SO5" s="1316"/>
      <c r="SP5" s="1316"/>
      <c r="SQ5" s="1316"/>
      <c r="SR5" s="1316"/>
      <c r="SS5" s="1316"/>
      <c r="ST5" s="1316"/>
      <c r="SU5" s="1316"/>
      <c r="SV5" s="1316"/>
      <c r="SW5" s="1316"/>
      <c r="SX5" s="1316"/>
      <c r="SY5" s="1316"/>
      <c r="SZ5" s="1316"/>
      <c r="TA5" s="1316"/>
      <c r="TB5" s="1316"/>
      <c r="TC5" s="1316"/>
      <c r="TD5" s="1316"/>
      <c r="TE5" s="1316"/>
      <c r="TF5" s="1316"/>
      <c r="TG5" s="1316"/>
      <c r="TH5" s="1316"/>
      <c r="TI5" s="1316"/>
      <c r="TJ5" s="1316"/>
      <c r="TK5" s="1316"/>
      <c r="TL5" s="1316"/>
      <c r="TM5" s="1316"/>
      <c r="TN5" s="1316"/>
      <c r="TO5" s="1316"/>
      <c r="TP5" s="1316"/>
      <c r="TQ5" s="1316"/>
      <c r="TR5" s="1316"/>
      <c r="TS5" s="1316"/>
      <c r="TT5" s="1316"/>
      <c r="TU5" s="1316"/>
      <c r="TV5" s="1316"/>
      <c r="TW5" s="1316"/>
      <c r="TX5" s="1316"/>
      <c r="TY5" s="1316"/>
      <c r="TZ5" s="1316"/>
      <c r="UA5" s="1316"/>
      <c r="UB5" s="1316"/>
      <c r="UC5" s="1316"/>
      <c r="UD5" s="1316"/>
      <c r="UE5" s="1316"/>
      <c r="UF5" s="1316"/>
      <c r="UG5" s="1316"/>
      <c r="UH5" s="1316"/>
      <c r="UI5" s="1316"/>
      <c r="UJ5" s="1316"/>
      <c r="UK5" s="1316"/>
      <c r="UL5" s="1316"/>
      <c r="UM5" s="1316"/>
      <c r="UN5" s="1316"/>
      <c r="UO5" s="1316"/>
      <c r="UP5" s="1316"/>
      <c r="UQ5" s="1316"/>
      <c r="UR5" s="1316"/>
      <c r="US5" s="1316"/>
      <c r="UT5" s="1316"/>
      <c r="UU5" s="1316"/>
      <c r="UV5" s="1316"/>
      <c r="UW5" s="1316"/>
      <c r="UX5" s="1316"/>
      <c r="UY5" s="1316"/>
      <c r="UZ5" s="1316"/>
      <c r="VA5" s="1316"/>
      <c r="VB5" s="1316"/>
      <c r="VC5" s="1316"/>
      <c r="VD5" s="1316"/>
      <c r="VE5" s="1316"/>
      <c r="VF5" s="1316"/>
      <c r="VG5" s="1316"/>
      <c r="VH5" s="1316"/>
      <c r="VI5" s="1316"/>
      <c r="VJ5" s="1316"/>
      <c r="VK5" s="1316"/>
      <c r="VL5" s="1316"/>
      <c r="VM5" s="1316"/>
      <c r="VN5" s="1316"/>
      <c r="VO5" s="1316"/>
      <c r="VP5" s="1316"/>
      <c r="VQ5" s="1316"/>
      <c r="VR5" s="1316"/>
      <c r="VS5" s="1316"/>
      <c r="VT5" s="1316"/>
      <c r="VU5" s="1316"/>
      <c r="VV5" s="1316"/>
      <c r="VW5" s="1316"/>
      <c r="VX5" s="1316"/>
      <c r="VY5" s="1316"/>
      <c r="VZ5" s="1316"/>
      <c r="WA5" s="1316"/>
      <c r="WB5" s="1316"/>
      <c r="WC5" s="1316"/>
      <c r="WD5" s="1316"/>
      <c r="WE5" s="1316"/>
      <c r="WF5" s="1316"/>
      <c r="WG5" s="1316"/>
      <c r="WH5" s="1316"/>
      <c r="WI5" s="1316"/>
      <c r="WJ5" s="1316"/>
      <c r="WK5" s="1316"/>
      <c r="WL5" s="1316"/>
      <c r="WM5" s="1316"/>
      <c r="WN5" s="1316"/>
      <c r="WO5" s="1316"/>
      <c r="WP5" s="1316"/>
      <c r="WQ5" s="1316"/>
      <c r="WR5" s="1316"/>
      <c r="WS5" s="1316"/>
      <c r="WT5" s="1316"/>
      <c r="WU5" s="1316"/>
      <c r="WV5" s="1316"/>
      <c r="WW5" s="1316"/>
      <c r="WX5" s="1316"/>
      <c r="WY5" s="1316"/>
      <c r="WZ5" s="1316"/>
      <c r="XA5" s="1316"/>
      <c r="XB5" s="1316"/>
      <c r="XC5" s="1316"/>
      <c r="XD5" s="1316"/>
      <c r="XE5" s="1316"/>
      <c r="XF5" s="1316"/>
      <c r="XG5" s="1316"/>
      <c r="XH5" s="1316"/>
      <c r="XI5" s="1316"/>
      <c r="XJ5" s="1316"/>
      <c r="XK5" s="1316"/>
      <c r="XL5" s="1316"/>
      <c r="XM5" s="1316"/>
      <c r="XN5" s="1316"/>
      <c r="XO5" s="1316"/>
      <c r="XP5" s="1316"/>
      <c r="XQ5" s="1316"/>
      <c r="XR5" s="1316"/>
      <c r="XS5" s="1316"/>
      <c r="XT5" s="1316"/>
      <c r="XU5" s="1316"/>
      <c r="XV5" s="1316"/>
      <c r="XW5" s="1316"/>
      <c r="XX5" s="1316"/>
      <c r="XY5" s="1316"/>
      <c r="XZ5" s="1316"/>
      <c r="YA5" s="1316"/>
      <c r="YB5" s="1316"/>
      <c r="YC5" s="1316"/>
      <c r="YD5" s="1316"/>
      <c r="YE5" s="1316"/>
      <c r="YF5" s="1316"/>
      <c r="YG5" s="1316"/>
      <c r="YH5" s="1316"/>
      <c r="YI5" s="1316"/>
      <c r="YJ5" s="1316"/>
      <c r="YK5" s="1316"/>
      <c r="YL5" s="1316"/>
      <c r="YM5" s="1316"/>
      <c r="YN5" s="1316"/>
      <c r="YO5" s="1316"/>
      <c r="YP5" s="1316"/>
      <c r="YQ5" s="1316"/>
      <c r="YR5" s="1316"/>
      <c r="YS5" s="1316"/>
      <c r="YT5" s="1316"/>
      <c r="YU5" s="1316"/>
      <c r="YV5" s="1316"/>
      <c r="YW5" s="1316"/>
      <c r="YX5" s="1316"/>
      <c r="YY5" s="1316"/>
      <c r="YZ5" s="1316"/>
      <c r="ZA5" s="1316"/>
      <c r="ZB5" s="1316"/>
      <c r="ZC5" s="1316"/>
      <c r="ZD5" s="1316"/>
      <c r="ZE5" s="1316"/>
      <c r="ZF5" s="1316"/>
      <c r="ZG5" s="1316"/>
      <c r="ZH5" s="1316"/>
      <c r="ZI5" s="1316"/>
      <c r="ZJ5" s="1316"/>
      <c r="ZK5" s="1316"/>
      <c r="ZL5" s="1316"/>
      <c r="ZM5" s="1316"/>
      <c r="ZN5" s="1316"/>
      <c r="ZO5" s="1316"/>
      <c r="ZP5" s="1316"/>
      <c r="ZQ5" s="1316"/>
      <c r="ZR5" s="1316"/>
      <c r="ZS5" s="1316"/>
      <c r="ZT5" s="1316"/>
      <c r="ZU5" s="1316"/>
      <c r="ZV5" s="1316"/>
      <c r="ZW5" s="1316"/>
      <c r="ZX5" s="1316"/>
      <c r="ZY5" s="1316"/>
      <c r="ZZ5" s="1316"/>
      <c r="AAA5" s="1316"/>
      <c r="AAB5" s="1316"/>
      <c r="AAC5" s="1316"/>
      <c r="AAD5" s="1316"/>
      <c r="AAE5" s="1316"/>
      <c r="AAF5" s="1316"/>
      <c r="AAG5" s="1316"/>
      <c r="AAH5" s="1316"/>
      <c r="AAI5" s="1316"/>
      <c r="AAJ5" s="1316"/>
      <c r="AAK5" s="1316"/>
      <c r="AAL5" s="1316"/>
      <c r="AAM5" s="1316"/>
      <c r="AAN5" s="1316"/>
      <c r="AAO5" s="1316"/>
      <c r="AAP5" s="1316"/>
      <c r="AAQ5" s="1316"/>
      <c r="AAR5" s="1316"/>
      <c r="AAS5" s="1316"/>
      <c r="AAT5" s="1316"/>
      <c r="AAU5" s="1316"/>
      <c r="AAV5" s="1316"/>
      <c r="AAW5" s="1316"/>
      <c r="AAX5" s="1316"/>
      <c r="AAY5" s="1316"/>
      <c r="AAZ5" s="1316"/>
      <c r="ABA5" s="1316"/>
      <c r="ABB5" s="1316"/>
      <c r="ABC5" s="1316"/>
      <c r="ABD5" s="1316"/>
      <c r="ABE5" s="1316"/>
      <c r="ABF5" s="1316"/>
      <c r="ABG5" s="1316"/>
      <c r="ABH5" s="1316"/>
      <c r="ABI5" s="1316"/>
      <c r="ABJ5" s="1316"/>
      <c r="ABK5" s="1316"/>
      <c r="ABL5" s="1316"/>
      <c r="ABM5" s="1316"/>
      <c r="ABN5" s="1316"/>
      <c r="ABO5" s="1316"/>
      <c r="ABP5" s="1316"/>
      <c r="ABQ5" s="1316"/>
      <c r="ABR5" s="1316"/>
      <c r="ABS5" s="1316"/>
      <c r="ABT5" s="1316"/>
      <c r="ABU5" s="1316"/>
      <c r="ABV5" s="1316"/>
      <c r="ABW5" s="1316"/>
      <c r="ABX5" s="1316"/>
      <c r="ABY5" s="1316"/>
      <c r="ABZ5" s="1316"/>
      <c r="ACA5" s="1316"/>
      <c r="ACB5" s="1316"/>
      <c r="ACC5" s="1316"/>
      <c r="ACD5" s="1316"/>
      <c r="ACE5" s="1316"/>
      <c r="ACF5" s="1316"/>
      <c r="ACG5" s="1316"/>
      <c r="ACH5" s="1316"/>
      <c r="ACI5" s="1316"/>
      <c r="ACJ5" s="1316"/>
      <c r="ACK5" s="1316"/>
      <c r="ACL5" s="1316"/>
      <c r="ACM5" s="1316"/>
      <c r="ACN5" s="1316"/>
      <c r="ACO5" s="1316"/>
      <c r="ACP5" s="1316"/>
      <c r="ACQ5" s="1316"/>
      <c r="ACR5" s="1316"/>
      <c r="ACS5" s="1316"/>
      <c r="ACT5" s="1316"/>
      <c r="ACU5" s="1316"/>
      <c r="ACV5" s="1316"/>
      <c r="ACW5" s="1316"/>
      <c r="ACX5" s="1316"/>
      <c r="ACY5" s="1316"/>
      <c r="ACZ5" s="1316"/>
      <c r="ADA5" s="1316"/>
      <c r="ADB5" s="1316"/>
      <c r="ADC5" s="1316"/>
      <c r="ADD5" s="1316"/>
      <c r="ADE5" s="1316"/>
      <c r="ADF5" s="1316"/>
      <c r="ADG5" s="1316"/>
      <c r="ADH5" s="1316"/>
      <c r="ADI5" s="1316"/>
      <c r="ADJ5" s="1316"/>
      <c r="ADK5" s="1316"/>
      <c r="ADL5" s="1316"/>
      <c r="ADM5" s="1316"/>
      <c r="ADN5" s="1316"/>
      <c r="ADO5" s="1316"/>
      <c r="ADP5" s="1316"/>
      <c r="ADQ5" s="1316"/>
      <c r="ADR5" s="1316"/>
      <c r="ADS5" s="1316"/>
      <c r="ADT5" s="1316"/>
      <c r="ADU5" s="1316"/>
      <c r="ADV5" s="1316"/>
      <c r="ADW5" s="1316"/>
      <c r="ADX5" s="1316"/>
      <c r="ADY5" s="1316"/>
      <c r="ADZ5" s="1316"/>
      <c r="AEA5" s="1316"/>
      <c r="AEB5" s="1316"/>
      <c r="AEC5" s="1316"/>
      <c r="AED5" s="1316"/>
      <c r="AEE5" s="1316"/>
      <c r="AEF5" s="1316"/>
      <c r="AEG5" s="1316"/>
      <c r="AEH5" s="1316"/>
      <c r="AEI5" s="1316"/>
      <c r="AEJ5" s="1316"/>
      <c r="AEK5" s="1316"/>
      <c r="AEL5" s="1316"/>
      <c r="AEM5" s="1316"/>
      <c r="AEN5" s="1316"/>
      <c r="AEO5" s="1316"/>
      <c r="AEP5" s="1316"/>
      <c r="AEQ5" s="1316"/>
      <c r="AER5" s="1316"/>
      <c r="AES5" s="1316"/>
      <c r="AET5" s="1316"/>
      <c r="AEU5" s="1316"/>
      <c r="AEV5" s="1316"/>
      <c r="AEW5" s="1316"/>
      <c r="AEX5" s="1316"/>
      <c r="AEY5" s="1316"/>
      <c r="AEZ5" s="1316"/>
      <c r="AFA5" s="1316"/>
      <c r="AFB5" s="1316"/>
      <c r="AFC5" s="1316"/>
      <c r="AFD5" s="1316"/>
      <c r="AFE5" s="1316"/>
      <c r="AFF5" s="1316"/>
      <c r="AFG5" s="1316"/>
      <c r="AFH5" s="1316"/>
      <c r="AFI5" s="1316"/>
      <c r="AFJ5" s="1316"/>
      <c r="AFK5" s="1316"/>
      <c r="AFL5" s="1316"/>
      <c r="AFM5" s="1316"/>
      <c r="AFN5" s="1316"/>
      <c r="AFO5" s="1316"/>
      <c r="AFP5" s="1316"/>
      <c r="AFQ5" s="1316"/>
      <c r="AFR5" s="1316"/>
      <c r="AFS5" s="1316"/>
      <c r="AFT5" s="1316"/>
      <c r="AFU5" s="1316"/>
      <c r="AFV5" s="1316"/>
      <c r="AFW5" s="1316"/>
      <c r="AFX5" s="1316"/>
      <c r="AFY5" s="1316"/>
      <c r="AFZ5" s="1316"/>
      <c r="AGA5" s="1316"/>
      <c r="AGB5" s="1316"/>
      <c r="AGC5" s="1316"/>
      <c r="AGD5" s="1316"/>
      <c r="AGE5" s="1316"/>
      <c r="AGF5" s="1316"/>
      <c r="AGG5" s="1316"/>
      <c r="AGH5" s="1316"/>
      <c r="AGI5" s="1316"/>
      <c r="AGJ5" s="1316"/>
      <c r="AGK5" s="1316"/>
      <c r="AGL5" s="1316"/>
      <c r="AGM5" s="1316"/>
      <c r="AGN5" s="1316"/>
      <c r="AGO5" s="1316"/>
      <c r="AGP5" s="1316"/>
      <c r="AGQ5" s="1316"/>
      <c r="AGR5" s="1316"/>
      <c r="AGS5" s="1316"/>
      <c r="AGT5" s="1316"/>
      <c r="AGU5" s="1316"/>
      <c r="AGV5" s="1316"/>
      <c r="AGW5" s="1316"/>
      <c r="AGX5" s="1316"/>
      <c r="AGY5" s="1316"/>
      <c r="AGZ5" s="1316"/>
      <c r="AHA5" s="1316"/>
      <c r="AHB5" s="1316"/>
      <c r="AHC5" s="1316"/>
      <c r="AHD5" s="1316"/>
      <c r="AHE5" s="1316"/>
      <c r="AHF5" s="1316"/>
      <c r="AHG5" s="1316"/>
      <c r="AHH5" s="1316"/>
      <c r="AHI5" s="1316"/>
      <c r="AHJ5" s="1316"/>
      <c r="AHK5" s="1316"/>
      <c r="AHL5" s="1316"/>
      <c r="AHM5" s="1316"/>
      <c r="AHN5" s="1316"/>
      <c r="AHO5" s="1316"/>
      <c r="AHP5" s="1316"/>
      <c r="AHQ5" s="1316"/>
      <c r="AHR5" s="1316"/>
      <c r="AHS5" s="1316"/>
      <c r="AHT5" s="1316"/>
      <c r="AHU5" s="1316"/>
      <c r="AHV5" s="1316"/>
      <c r="AHW5" s="1316"/>
      <c r="AHX5" s="1316"/>
      <c r="AHY5" s="1316"/>
      <c r="AHZ5" s="1316"/>
      <c r="AIA5" s="1316"/>
      <c r="AIB5" s="1316"/>
      <c r="AIC5" s="1316"/>
      <c r="AID5" s="1316"/>
      <c r="AIE5" s="1316"/>
      <c r="AIF5" s="1316"/>
      <c r="AIG5" s="1316"/>
      <c r="AIH5" s="1316"/>
      <c r="AII5" s="1316"/>
      <c r="AIJ5" s="1316"/>
      <c r="AIK5" s="1316"/>
      <c r="AIL5" s="1316"/>
      <c r="AIM5" s="1316"/>
      <c r="AIN5" s="1316"/>
      <c r="AIO5" s="1316"/>
      <c r="AIP5" s="1316"/>
      <c r="AIQ5" s="1316"/>
      <c r="AIR5" s="1316"/>
      <c r="AIS5" s="1316"/>
      <c r="AIT5" s="1316"/>
      <c r="AIU5" s="1316"/>
      <c r="AIV5" s="1316"/>
      <c r="AIW5" s="1316"/>
      <c r="AIX5" s="1316"/>
      <c r="AIY5" s="1316"/>
      <c r="AIZ5" s="1316"/>
      <c r="AJA5" s="1316"/>
      <c r="AJB5" s="1316"/>
      <c r="AJC5" s="1316"/>
      <c r="AJD5" s="1316"/>
      <c r="AJE5" s="1316"/>
      <c r="AJF5" s="1316"/>
      <c r="AJG5" s="1316"/>
      <c r="AJH5" s="1316"/>
      <c r="AJI5" s="1316"/>
      <c r="AJJ5" s="1316"/>
      <c r="AJK5" s="1316"/>
      <c r="AJL5" s="1316"/>
      <c r="AJM5" s="1316"/>
      <c r="AJN5" s="1316"/>
      <c r="AJO5" s="1316"/>
      <c r="AJP5" s="1316"/>
      <c r="AJQ5" s="1316"/>
      <c r="AJR5" s="1316"/>
      <c r="AJS5" s="1316"/>
      <c r="AJT5" s="1316"/>
      <c r="AJU5" s="1316"/>
      <c r="AJV5" s="1316"/>
      <c r="AJW5" s="1316"/>
      <c r="AJX5" s="1316"/>
      <c r="AJY5" s="1316"/>
      <c r="AJZ5" s="1316"/>
      <c r="AKA5" s="1316"/>
      <c r="AKB5" s="1316"/>
      <c r="AKC5" s="1316"/>
      <c r="AKD5" s="1316"/>
      <c r="AKE5" s="1316"/>
      <c r="AKF5" s="1316"/>
      <c r="AKG5" s="1316"/>
      <c r="AKH5" s="1316"/>
      <c r="AKI5" s="1316"/>
      <c r="AKJ5" s="1316"/>
      <c r="AKK5" s="1316"/>
      <c r="AKL5" s="1316"/>
      <c r="AKM5" s="1316"/>
      <c r="AKN5" s="1316"/>
      <c r="AKO5" s="1316"/>
      <c r="AKP5" s="1316"/>
      <c r="AKQ5" s="1316"/>
      <c r="AKR5" s="1316"/>
      <c r="AKS5" s="1316"/>
      <c r="AKT5" s="1316"/>
      <c r="AKU5" s="1316"/>
      <c r="AKV5" s="1316"/>
      <c r="AKW5" s="1316"/>
      <c r="AKX5" s="1316"/>
      <c r="AKY5" s="1316"/>
      <c r="AKZ5" s="1316"/>
      <c r="ALA5" s="1316"/>
      <c r="ALB5" s="1316"/>
      <c r="ALC5" s="1316"/>
      <c r="ALD5" s="1316"/>
      <c r="ALE5" s="1316"/>
      <c r="ALF5" s="1316"/>
      <c r="ALG5" s="1316"/>
      <c r="ALH5" s="1316"/>
      <c r="ALI5" s="1316"/>
      <c r="ALJ5" s="1316"/>
      <c r="ALK5" s="1316"/>
      <c r="ALL5" s="1316"/>
      <c r="ALM5" s="1316"/>
      <c r="ALN5" s="1316"/>
      <c r="ALO5" s="1316"/>
      <c r="ALP5" s="1316"/>
      <c r="ALQ5" s="1316"/>
      <c r="ALR5" s="1316"/>
      <c r="ALS5" s="1316"/>
      <c r="ALT5" s="1316"/>
      <c r="ALU5" s="1316"/>
      <c r="ALV5" s="1316"/>
      <c r="ALW5" s="1316"/>
      <c r="ALX5" s="1316"/>
      <c r="ALY5" s="1316"/>
      <c r="ALZ5" s="1316"/>
      <c r="AMA5" s="1316"/>
      <c r="AMB5" s="1316"/>
      <c r="AMC5" s="1316"/>
      <c r="AMD5" s="1316"/>
      <c r="AME5" s="1316"/>
      <c r="AMF5" s="1316"/>
      <c r="AMG5" s="1316"/>
      <c r="AMH5" s="1316"/>
      <c r="AMI5" s="1316"/>
      <c r="AMJ5" s="1316"/>
      <c r="AMK5" s="1316"/>
      <c r="AML5" s="1316"/>
      <c r="AMM5" s="1316"/>
      <c r="AMN5" s="1316"/>
      <c r="AMO5" s="1316"/>
      <c r="AMP5" s="1316"/>
      <c r="AMQ5" s="1316"/>
      <c r="AMR5" s="1316"/>
      <c r="AMS5" s="1316"/>
      <c r="AMT5" s="1316"/>
      <c r="AMU5" s="1316"/>
      <c r="AMV5" s="1316"/>
      <c r="AMW5" s="1316"/>
      <c r="AMX5" s="1316"/>
      <c r="AMY5" s="1316"/>
      <c r="AMZ5" s="1316"/>
      <c r="ANA5" s="1316"/>
      <c r="ANB5" s="1316"/>
      <c r="ANC5" s="1316"/>
      <c r="AND5" s="1316"/>
      <c r="ANE5" s="1316"/>
      <c r="ANF5" s="1316"/>
      <c r="ANG5" s="1316"/>
      <c r="ANH5" s="1316"/>
      <c r="ANI5" s="1316"/>
      <c r="ANJ5" s="1316"/>
      <c r="ANK5" s="1316"/>
      <c r="ANL5" s="1316"/>
      <c r="ANM5" s="1316"/>
      <c r="ANN5" s="1316"/>
      <c r="ANO5" s="1316"/>
      <c r="ANP5" s="1316"/>
      <c r="ANQ5" s="1316"/>
      <c r="ANR5" s="1316"/>
      <c r="ANS5" s="1316"/>
      <c r="ANT5" s="1316"/>
      <c r="ANU5" s="1316"/>
      <c r="ANV5" s="1316"/>
      <c r="ANW5" s="1316"/>
      <c r="ANX5" s="1316"/>
      <c r="ANY5" s="1316"/>
      <c r="ANZ5" s="1316"/>
      <c r="AOA5" s="1316"/>
      <c r="AOB5" s="1316"/>
      <c r="AOC5" s="1316"/>
      <c r="AOD5" s="1316"/>
      <c r="AOE5" s="1316"/>
      <c r="AOF5" s="1316"/>
      <c r="AOG5" s="1316"/>
      <c r="AOH5" s="1316"/>
      <c r="AOI5" s="1316"/>
      <c r="AOJ5" s="1316"/>
      <c r="AOK5" s="1316"/>
      <c r="AOL5" s="1316"/>
      <c r="AOM5" s="1316"/>
      <c r="AON5" s="1316"/>
      <c r="AOO5" s="1316"/>
      <c r="AOP5" s="1316"/>
      <c r="AOQ5" s="1316"/>
      <c r="AOR5" s="1316"/>
      <c r="AOS5" s="1316"/>
      <c r="AOT5" s="1316"/>
      <c r="AOU5" s="1316"/>
      <c r="AOV5" s="1316"/>
      <c r="AOW5" s="1316"/>
      <c r="AOX5" s="1316"/>
      <c r="AOY5" s="1316"/>
      <c r="AOZ5" s="1316"/>
      <c r="APA5" s="1316"/>
      <c r="APB5" s="1316"/>
      <c r="APC5" s="1316"/>
      <c r="APD5" s="1316"/>
      <c r="APE5" s="1316"/>
      <c r="APF5" s="1316"/>
      <c r="APG5" s="1316"/>
      <c r="APH5" s="1316"/>
      <c r="API5" s="1316"/>
      <c r="APJ5" s="1316"/>
      <c r="APK5" s="1316"/>
      <c r="APL5" s="1316"/>
      <c r="APM5" s="1316"/>
      <c r="APN5" s="1316"/>
      <c r="APO5" s="1316"/>
      <c r="APP5" s="1316"/>
      <c r="APQ5" s="1316"/>
      <c r="APR5" s="1316"/>
      <c r="APS5" s="1316"/>
      <c r="APT5" s="1316"/>
      <c r="APU5" s="1316"/>
      <c r="APV5" s="1316"/>
      <c r="APW5" s="1316"/>
      <c r="APX5" s="1316"/>
      <c r="APY5" s="1316"/>
      <c r="APZ5" s="1316"/>
      <c r="AQA5" s="1316"/>
      <c r="AQB5" s="1316"/>
      <c r="AQC5" s="1316"/>
      <c r="AQD5" s="1316"/>
      <c r="AQE5" s="1316"/>
      <c r="AQF5" s="1316"/>
      <c r="AQG5" s="1316"/>
      <c r="AQH5" s="1316"/>
      <c r="AQI5" s="1316"/>
      <c r="AQJ5" s="1316"/>
      <c r="AQK5" s="1316"/>
      <c r="AQL5" s="1316"/>
      <c r="AQM5" s="1316"/>
      <c r="AQN5" s="1316"/>
      <c r="AQO5" s="1316"/>
      <c r="AQP5" s="1316"/>
      <c r="AQQ5" s="1316"/>
      <c r="AQR5" s="1316"/>
      <c r="AQS5" s="1316"/>
      <c r="AQT5" s="1316"/>
      <c r="AQU5" s="1316"/>
      <c r="AQV5" s="1316"/>
      <c r="AQW5" s="1316"/>
      <c r="AQX5" s="1316"/>
      <c r="AQY5" s="1316"/>
      <c r="AQZ5" s="1316"/>
      <c r="ARA5" s="1316"/>
      <c r="ARB5" s="1316"/>
      <c r="ARC5" s="1316"/>
      <c r="ARD5" s="1316"/>
      <c r="ARE5" s="1316"/>
      <c r="ARF5" s="1316"/>
      <c r="ARG5" s="1316"/>
      <c r="ARH5" s="1316"/>
      <c r="ARI5" s="1316"/>
      <c r="ARJ5" s="1316"/>
      <c r="ARK5" s="1316"/>
      <c r="ARL5" s="1316"/>
      <c r="ARM5" s="1316"/>
      <c r="ARN5" s="1316"/>
      <c r="ARO5" s="1316"/>
      <c r="ARP5" s="1316"/>
      <c r="ARQ5" s="1316"/>
      <c r="ARR5" s="1316"/>
      <c r="ARS5" s="1316"/>
      <c r="ART5" s="1316"/>
      <c r="ARU5" s="1316"/>
      <c r="ARV5" s="1316"/>
      <c r="ARW5" s="1316"/>
      <c r="ARX5" s="1316"/>
      <c r="ARY5" s="1316"/>
      <c r="ARZ5" s="1316"/>
      <c r="ASA5" s="1316"/>
      <c r="ASB5" s="1316"/>
      <c r="ASC5" s="1316"/>
      <c r="ASD5" s="1316"/>
      <c r="ASE5" s="1316"/>
      <c r="ASF5" s="1316"/>
      <c r="ASG5" s="1316"/>
      <c r="ASH5" s="1316"/>
      <c r="ASI5" s="1316"/>
      <c r="ASJ5" s="1316"/>
      <c r="ASK5" s="1316"/>
      <c r="ASL5" s="1316"/>
      <c r="ASM5" s="1316"/>
      <c r="ASN5" s="1316"/>
      <c r="ASO5" s="1316"/>
      <c r="ASP5" s="1316"/>
      <c r="ASQ5" s="1316"/>
      <c r="ASR5" s="1316"/>
      <c r="ASS5" s="1316"/>
      <c r="AST5" s="1316"/>
      <c r="ASU5" s="1316"/>
      <c r="ASV5" s="1316"/>
      <c r="ASW5" s="1316"/>
      <c r="ASX5" s="1316"/>
      <c r="ASY5" s="1316"/>
      <c r="ASZ5" s="1316"/>
      <c r="ATA5" s="1316"/>
      <c r="ATB5" s="1316"/>
      <c r="ATC5" s="1316"/>
      <c r="ATD5" s="1316"/>
      <c r="ATE5" s="1316"/>
      <c r="ATF5" s="1316"/>
      <c r="ATG5" s="1316"/>
      <c r="ATH5" s="1316"/>
      <c r="ATI5" s="1316"/>
      <c r="ATJ5" s="1316"/>
      <c r="ATK5" s="1316"/>
      <c r="ATL5" s="1316"/>
      <c r="ATM5" s="1316"/>
      <c r="ATN5" s="1316"/>
      <c r="ATO5" s="1316"/>
      <c r="ATP5" s="1316"/>
      <c r="ATQ5" s="1316"/>
      <c r="ATR5" s="1316"/>
      <c r="ATS5" s="1316"/>
      <c r="ATT5" s="1316"/>
      <c r="ATU5" s="1316"/>
      <c r="ATV5" s="1316"/>
      <c r="ATW5" s="1316"/>
      <c r="ATX5" s="1316"/>
      <c r="ATY5" s="1316"/>
      <c r="ATZ5" s="1316"/>
      <c r="AUA5" s="1316"/>
      <c r="AUB5" s="1316"/>
      <c r="AUC5" s="1316"/>
      <c r="AUD5" s="1316"/>
      <c r="AUE5" s="1316"/>
      <c r="AUF5" s="1316"/>
      <c r="AUG5" s="1316"/>
      <c r="AUH5" s="1316"/>
      <c r="AUI5" s="1316"/>
      <c r="AUJ5" s="1316"/>
      <c r="AUK5" s="1316"/>
      <c r="AUL5" s="1316"/>
      <c r="AUM5" s="1316"/>
      <c r="AUN5" s="1316"/>
      <c r="AUO5" s="1316"/>
      <c r="AUP5" s="1316"/>
      <c r="AUQ5" s="1316"/>
      <c r="AUR5" s="1316"/>
      <c r="AUS5" s="1316"/>
      <c r="AUT5" s="1316"/>
      <c r="AUU5" s="1316"/>
      <c r="AUV5" s="1316"/>
      <c r="AUW5" s="1316"/>
      <c r="AUX5" s="1316"/>
      <c r="AUY5" s="1316"/>
      <c r="AUZ5" s="1316"/>
      <c r="AVA5" s="1316"/>
      <c r="AVB5" s="1316"/>
      <c r="AVC5" s="1316"/>
      <c r="AVD5" s="1316"/>
      <c r="AVE5" s="1316"/>
      <c r="AVF5" s="1316"/>
      <c r="AVG5" s="1316"/>
      <c r="AVH5" s="1316"/>
      <c r="AVI5" s="1316"/>
      <c r="AVJ5" s="1316"/>
      <c r="AVK5" s="1316"/>
      <c r="AVL5" s="1316"/>
      <c r="AVM5" s="1316"/>
      <c r="AVN5" s="1316"/>
      <c r="AVO5" s="1316"/>
      <c r="AVP5" s="1316"/>
      <c r="AVQ5" s="1316"/>
      <c r="AVR5" s="1316"/>
      <c r="AVS5" s="1316"/>
      <c r="AVT5" s="1316"/>
      <c r="AVU5" s="1316"/>
      <c r="AVV5" s="1316"/>
      <c r="AVW5" s="1316"/>
      <c r="AVX5" s="1316"/>
      <c r="AVY5" s="1316"/>
      <c r="AVZ5" s="1316"/>
      <c r="AWA5" s="1316"/>
      <c r="AWB5" s="1316"/>
      <c r="AWC5" s="1316"/>
      <c r="AWD5" s="1316"/>
      <c r="AWE5" s="1316"/>
      <c r="AWF5" s="1316"/>
      <c r="AWG5" s="1316"/>
      <c r="AWH5" s="1316"/>
      <c r="AWI5" s="1316"/>
      <c r="AWJ5" s="1316"/>
      <c r="AWK5" s="1316"/>
      <c r="AWL5" s="1316"/>
      <c r="AWM5" s="1316"/>
      <c r="AWN5" s="1316"/>
      <c r="AWO5" s="1316"/>
      <c r="AWP5" s="1316"/>
      <c r="AWQ5" s="1316"/>
      <c r="AWR5" s="1316"/>
      <c r="AWS5" s="1316"/>
      <c r="AWT5" s="1316"/>
      <c r="AWU5" s="1316"/>
      <c r="AWV5" s="1316"/>
      <c r="AWW5" s="1316"/>
      <c r="AWX5" s="1316"/>
      <c r="AWY5" s="1316"/>
      <c r="AWZ5" s="1316"/>
      <c r="AXA5" s="1316"/>
      <c r="AXB5" s="1316"/>
      <c r="AXC5" s="1316"/>
      <c r="AXD5" s="1316"/>
      <c r="AXE5" s="1316"/>
      <c r="AXF5" s="1316"/>
      <c r="AXG5" s="1316"/>
      <c r="AXH5" s="1316"/>
      <c r="AXI5" s="1316"/>
      <c r="AXJ5" s="1316"/>
      <c r="AXK5" s="1316"/>
      <c r="AXL5" s="1316"/>
      <c r="AXM5" s="1316"/>
      <c r="AXN5" s="1316"/>
      <c r="AXO5" s="1316"/>
      <c r="AXP5" s="1316"/>
      <c r="AXQ5" s="1316"/>
      <c r="AXR5" s="1316"/>
      <c r="AXS5" s="1316"/>
      <c r="AXT5" s="1316"/>
      <c r="AXU5" s="1316"/>
      <c r="AXV5" s="1316"/>
      <c r="AXW5" s="1316"/>
      <c r="AXX5" s="1316"/>
      <c r="AXY5" s="1316"/>
      <c r="AXZ5" s="1316"/>
      <c r="AYA5" s="1316"/>
      <c r="AYB5" s="1316"/>
      <c r="AYC5" s="1316"/>
      <c r="AYD5" s="1316"/>
      <c r="AYE5" s="1316"/>
      <c r="AYF5" s="1316"/>
      <c r="AYG5" s="1316"/>
      <c r="AYH5" s="1316"/>
      <c r="AYI5" s="1316"/>
      <c r="AYJ5" s="1316"/>
      <c r="AYK5" s="1316"/>
      <c r="AYL5" s="1316"/>
      <c r="AYM5" s="1316"/>
      <c r="AYN5" s="1316"/>
      <c r="AYO5" s="1316"/>
      <c r="AYP5" s="1316"/>
      <c r="AYQ5" s="1316"/>
      <c r="AYR5" s="1316"/>
      <c r="AYS5" s="1316"/>
      <c r="AYT5" s="1316"/>
      <c r="AYU5" s="1316"/>
      <c r="AYV5" s="1316"/>
      <c r="AYW5" s="1316"/>
      <c r="AYX5" s="1316"/>
      <c r="AYY5" s="1316"/>
      <c r="AYZ5" s="1316"/>
      <c r="AZA5" s="1316"/>
      <c r="AZB5" s="1316"/>
      <c r="AZC5" s="1316"/>
      <c r="AZD5" s="1316"/>
      <c r="AZE5" s="1316"/>
      <c r="AZF5" s="1316"/>
      <c r="AZG5" s="1316"/>
      <c r="AZH5" s="1316"/>
      <c r="AZI5" s="1316"/>
      <c r="AZJ5" s="1316"/>
      <c r="AZK5" s="1316"/>
      <c r="AZL5" s="1316"/>
      <c r="AZM5" s="1316"/>
      <c r="AZN5" s="1316"/>
      <c r="AZO5" s="1316"/>
      <c r="AZP5" s="1316"/>
      <c r="AZQ5" s="1316"/>
      <c r="AZR5" s="1316"/>
      <c r="AZS5" s="1316"/>
      <c r="AZT5" s="1316"/>
      <c r="AZU5" s="1316"/>
      <c r="AZV5" s="1316"/>
      <c r="AZW5" s="1316"/>
      <c r="AZX5" s="1316"/>
      <c r="AZY5" s="1316"/>
      <c r="AZZ5" s="1316"/>
      <c r="BAA5" s="1316"/>
      <c r="BAB5" s="1316"/>
      <c r="BAC5" s="1316"/>
      <c r="BAD5" s="1316"/>
      <c r="BAE5" s="1316"/>
      <c r="BAF5" s="1316"/>
      <c r="BAG5" s="1316"/>
      <c r="BAH5" s="1316"/>
      <c r="BAI5" s="1316"/>
      <c r="BAJ5" s="1316"/>
      <c r="BAK5" s="1316"/>
      <c r="BAL5" s="1316"/>
      <c r="BAM5" s="1316"/>
      <c r="BAN5" s="1316"/>
      <c r="BAO5" s="1316"/>
      <c r="BAP5" s="1316"/>
      <c r="BAQ5" s="1316"/>
      <c r="BAR5" s="1316"/>
      <c r="BAS5" s="1316"/>
      <c r="BAT5" s="1316"/>
      <c r="BAU5" s="1316"/>
      <c r="BAV5" s="1316"/>
      <c r="BAW5" s="1316"/>
      <c r="BAX5" s="1316"/>
      <c r="BAY5" s="1316"/>
      <c r="BAZ5" s="1316"/>
      <c r="BBA5" s="1316"/>
      <c r="BBB5" s="1316"/>
      <c r="BBC5" s="1316"/>
      <c r="BBD5" s="1316"/>
      <c r="BBE5" s="1316"/>
      <c r="BBF5" s="1316"/>
      <c r="BBG5" s="1316"/>
      <c r="BBH5" s="1316"/>
      <c r="BBI5" s="1316"/>
      <c r="BBJ5" s="1316"/>
      <c r="BBK5" s="1316"/>
      <c r="BBL5" s="1316"/>
      <c r="BBM5" s="1316"/>
      <c r="BBN5" s="1316"/>
      <c r="BBO5" s="1316"/>
      <c r="BBP5" s="1316"/>
      <c r="BBQ5" s="1316"/>
      <c r="BBR5" s="1316"/>
      <c r="BBS5" s="1316"/>
      <c r="BBT5" s="1316"/>
      <c r="BBU5" s="1316"/>
      <c r="BBV5" s="1316"/>
      <c r="BBW5" s="1316"/>
      <c r="BBX5" s="1316"/>
      <c r="BBY5" s="1316"/>
      <c r="BBZ5" s="1316"/>
      <c r="BCA5" s="1316"/>
      <c r="BCB5" s="1316"/>
      <c r="BCC5" s="1316"/>
      <c r="BCD5" s="1316"/>
      <c r="BCE5" s="1316"/>
      <c r="BCF5" s="1316"/>
      <c r="BCG5" s="1316"/>
      <c r="BCH5" s="1316"/>
      <c r="BCI5" s="1316"/>
      <c r="BCJ5" s="1316"/>
      <c r="BCK5" s="1316"/>
      <c r="BCL5" s="1316"/>
      <c r="BCM5" s="1316"/>
      <c r="BCN5" s="1316"/>
      <c r="BCO5" s="1316"/>
      <c r="BCP5" s="1316"/>
      <c r="BCQ5" s="1316"/>
      <c r="BCR5" s="1316"/>
      <c r="BCS5" s="1316"/>
      <c r="BCT5" s="1316"/>
      <c r="BCU5" s="1316"/>
      <c r="BCV5" s="1316"/>
      <c r="BCW5" s="1316"/>
      <c r="BCX5" s="1316"/>
      <c r="BCY5" s="1316"/>
      <c r="BCZ5" s="1316"/>
      <c r="BDA5" s="1316"/>
      <c r="BDB5" s="1316"/>
      <c r="BDC5" s="1316"/>
      <c r="BDD5" s="1316"/>
      <c r="BDE5" s="1316"/>
      <c r="BDF5" s="1316"/>
      <c r="BDG5" s="1316"/>
      <c r="BDH5" s="1316"/>
      <c r="BDI5" s="1316"/>
      <c r="BDJ5" s="1316"/>
      <c r="BDK5" s="1316"/>
      <c r="BDL5" s="1316"/>
      <c r="BDM5" s="1316"/>
      <c r="BDN5" s="1316"/>
      <c r="BDO5" s="1316"/>
      <c r="BDP5" s="1316"/>
      <c r="BDQ5" s="1316"/>
      <c r="BDR5" s="1316"/>
      <c r="BDS5" s="1316"/>
      <c r="BDT5" s="1316"/>
      <c r="BDU5" s="1316"/>
      <c r="BDV5" s="1316"/>
      <c r="BDW5" s="1316"/>
      <c r="BDX5" s="1316"/>
      <c r="BDY5" s="1316"/>
      <c r="BDZ5" s="1316"/>
      <c r="BEA5" s="1316"/>
      <c r="BEB5" s="1316"/>
      <c r="BEC5" s="1316"/>
      <c r="BED5" s="1316"/>
      <c r="BEE5" s="1316"/>
      <c r="BEF5" s="1316"/>
      <c r="BEG5" s="1316"/>
      <c r="BEH5" s="1316"/>
      <c r="BEI5" s="1316"/>
      <c r="BEJ5" s="1316"/>
      <c r="BEK5" s="1316"/>
      <c r="BEL5" s="1316"/>
      <c r="BEM5" s="1316"/>
      <c r="BEN5" s="1316"/>
      <c r="BEO5" s="1316"/>
      <c r="BEP5" s="1316"/>
      <c r="BEQ5" s="1316"/>
      <c r="BER5" s="1316"/>
      <c r="BES5" s="1316"/>
      <c r="BET5" s="1316"/>
      <c r="BEU5" s="1316"/>
      <c r="BEV5" s="1316"/>
      <c r="BEW5" s="1316"/>
      <c r="BEX5" s="1316"/>
      <c r="BEY5" s="1316"/>
      <c r="BEZ5" s="1316"/>
      <c r="BFA5" s="1316"/>
      <c r="BFB5" s="1316"/>
      <c r="BFC5" s="1316"/>
      <c r="BFD5" s="1316"/>
      <c r="BFE5" s="1316"/>
      <c r="BFF5" s="1316"/>
      <c r="BFG5" s="1316"/>
      <c r="BFH5" s="1316"/>
      <c r="BFI5" s="1316"/>
      <c r="BFJ5" s="1316"/>
      <c r="BFK5" s="1316"/>
      <c r="BFL5" s="1316"/>
      <c r="BFM5" s="1316"/>
      <c r="BFN5" s="1316"/>
      <c r="BFO5" s="1316"/>
      <c r="BFP5" s="1316"/>
      <c r="BFQ5" s="1316"/>
      <c r="BFR5" s="1316"/>
      <c r="BFS5" s="1316"/>
      <c r="BFT5" s="1316"/>
      <c r="BFU5" s="1316"/>
      <c r="BFV5" s="1316"/>
      <c r="BFW5" s="1316"/>
      <c r="BFX5" s="1316"/>
      <c r="BFY5" s="1316"/>
      <c r="BFZ5" s="1316"/>
      <c r="BGA5" s="1316"/>
      <c r="BGB5" s="1316"/>
      <c r="BGC5" s="1316"/>
      <c r="BGD5" s="1316"/>
      <c r="BGE5" s="1316"/>
      <c r="BGF5" s="1316"/>
      <c r="BGG5" s="1316"/>
      <c r="BGH5" s="1316"/>
      <c r="BGI5" s="1316"/>
      <c r="BGJ5" s="1316"/>
      <c r="BGK5" s="1316"/>
      <c r="BGL5" s="1316"/>
      <c r="BGM5" s="1316"/>
      <c r="BGN5" s="1316"/>
      <c r="BGO5" s="1316"/>
      <c r="BGP5" s="1316"/>
      <c r="BGQ5" s="1316"/>
      <c r="BGR5" s="1316"/>
      <c r="BGS5" s="1316"/>
      <c r="BGT5" s="1316"/>
      <c r="BGU5" s="1316"/>
      <c r="BGV5" s="1316"/>
      <c r="BGW5" s="1316"/>
      <c r="BGX5" s="1316"/>
      <c r="BGY5" s="1316"/>
      <c r="BGZ5" s="1316"/>
      <c r="BHA5" s="1316"/>
      <c r="BHB5" s="1316"/>
      <c r="BHC5" s="1316"/>
      <c r="BHD5" s="1316"/>
      <c r="BHE5" s="1316"/>
      <c r="BHF5" s="1316"/>
      <c r="BHG5" s="1316"/>
      <c r="BHH5" s="1316"/>
      <c r="BHI5" s="1316"/>
      <c r="BHJ5" s="1316"/>
      <c r="BHK5" s="1316"/>
      <c r="BHL5" s="1316"/>
      <c r="BHM5" s="1316"/>
      <c r="BHN5" s="1316"/>
      <c r="BHO5" s="1316"/>
      <c r="BHP5" s="1316"/>
      <c r="BHQ5" s="1316"/>
      <c r="BHR5" s="1316"/>
      <c r="BHS5" s="1316"/>
      <c r="BHT5" s="1316"/>
      <c r="BHU5" s="1316"/>
      <c r="BHV5" s="1316"/>
      <c r="BHW5" s="1316"/>
      <c r="BHX5" s="1316"/>
      <c r="BHY5" s="1316"/>
      <c r="BHZ5" s="1316"/>
      <c r="BIA5" s="1316"/>
      <c r="BIB5" s="1316"/>
      <c r="BIC5" s="1316"/>
      <c r="BID5" s="1316"/>
      <c r="BIE5" s="1316"/>
      <c r="BIF5" s="1316"/>
      <c r="BIG5" s="1316"/>
      <c r="BIH5" s="1316"/>
      <c r="BII5" s="1316"/>
      <c r="BIJ5" s="1316"/>
      <c r="BIK5" s="1316"/>
      <c r="BIL5" s="1316"/>
      <c r="BIM5" s="1316"/>
      <c r="BIN5" s="1316"/>
      <c r="BIO5" s="1316"/>
      <c r="BIP5" s="1316"/>
      <c r="BIQ5" s="1316"/>
      <c r="BIR5" s="1316"/>
      <c r="BIS5" s="1316"/>
      <c r="BIT5" s="1316"/>
      <c r="BIU5" s="1316"/>
      <c r="BIV5" s="1316"/>
      <c r="BIW5" s="1316"/>
      <c r="BIX5" s="1316"/>
      <c r="BIY5" s="1316"/>
      <c r="BIZ5" s="1316"/>
      <c r="BJA5" s="1316"/>
      <c r="BJB5" s="1316"/>
      <c r="BJC5" s="1316"/>
      <c r="BJD5" s="1316"/>
      <c r="BJE5" s="1316"/>
      <c r="BJF5" s="1316"/>
      <c r="BJG5" s="1316"/>
      <c r="BJH5" s="1316"/>
      <c r="BJI5" s="1316"/>
      <c r="BJJ5" s="1316"/>
      <c r="BJK5" s="1316"/>
      <c r="BJL5" s="1316"/>
      <c r="BJM5" s="1316"/>
      <c r="BJN5" s="1316"/>
      <c r="BJO5" s="1316"/>
      <c r="BJP5" s="1316"/>
      <c r="BJQ5" s="1316"/>
      <c r="BJR5" s="1316"/>
      <c r="BJS5" s="1316"/>
      <c r="BJT5" s="1316"/>
      <c r="BJU5" s="1316"/>
      <c r="BJV5" s="1316"/>
      <c r="BJW5" s="1316"/>
      <c r="BJX5" s="1316"/>
      <c r="BJY5" s="1316"/>
      <c r="BJZ5" s="1316"/>
      <c r="BKA5" s="1316"/>
      <c r="BKB5" s="1316"/>
      <c r="BKC5" s="1316"/>
      <c r="BKD5" s="1316"/>
      <c r="BKE5" s="1316"/>
      <c r="BKF5" s="1316"/>
      <c r="BKG5" s="1316"/>
      <c r="BKH5" s="1316"/>
      <c r="BKI5" s="1316"/>
      <c r="BKJ5" s="1316"/>
      <c r="BKK5" s="1316"/>
      <c r="BKL5" s="1316"/>
      <c r="BKM5" s="1316"/>
      <c r="BKN5" s="1316"/>
      <c r="BKO5" s="1316"/>
      <c r="BKP5" s="1316"/>
      <c r="BKQ5" s="1316"/>
      <c r="BKR5" s="1316"/>
      <c r="BKS5" s="1316"/>
      <c r="BKT5" s="1316"/>
      <c r="BKU5" s="1316"/>
      <c r="BKV5" s="1316"/>
      <c r="BKW5" s="1316"/>
      <c r="BKX5" s="1316"/>
      <c r="BKY5" s="1316"/>
      <c r="BKZ5" s="1316"/>
      <c r="BLA5" s="1316"/>
      <c r="BLB5" s="1316"/>
      <c r="BLC5" s="1316"/>
      <c r="BLD5" s="1316"/>
      <c r="BLE5" s="1316"/>
      <c r="BLF5" s="1316"/>
      <c r="BLG5" s="1316"/>
      <c r="BLH5" s="1316"/>
      <c r="BLI5" s="1316"/>
      <c r="BLJ5" s="1316"/>
      <c r="BLK5" s="1316"/>
      <c r="BLL5" s="1316"/>
      <c r="BLM5" s="1316"/>
      <c r="BLN5" s="1316"/>
      <c r="BLO5" s="1316"/>
      <c r="BLP5" s="1316"/>
      <c r="BLQ5" s="1316"/>
      <c r="BLR5" s="1316"/>
      <c r="BLS5" s="1316"/>
      <c r="BLT5" s="1316"/>
      <c r="BLU5" s="1316"/>
      <c r="BLV5" s="1316"/>
      <c r="BLW5" s="1316"/>
      <c r="BLX5" s="1316"/>
      <c r="BLY5" s="1316"/>
      <c r="BLZ5" s="1316"/>
      <c r="BMA5" s="1316"/>
      <c r="BMB5" s="1316"/>
      <c r="BMC5" s="1316"/>
      <c r="BMD5" s="1316"/>
      <c r="BME5" s="1316"/>
      <c r="BMF5" s="1316"/>
      <c r="BMG5" s="1316"/>
      <c r="BMH5" s="1316"/>
      <c r="BMI5" s="1316"/>
      <c r="BMJ5" s="1316"/>
      <c r="BMK5" s="1316"/>
      <c r="BML5" s="1316"/>
      <c r="BMM5" s="1316"/>
      <c r="BMN5" s="1316"/>
      <c r="BMO5" s="1316"/>
      <c r="BMP5" s="1316"/>
      <c r="BMQ5" s="1316"/>
      <c r="BMR5" s="1316"/>
      <c r="BMS5" s="1316"/>
      <c r="BMT5" s="1316"/>
      <c r="BMU5" s="1316"/>
      <c r="BMV5" s="1316"/>
      <c r="BMW5" s="1316"/>
      <c r="BMX5" s="1316"/>
      <c r="BMY5" s="1316"/>
      <c r="BMZ5" s="1316"/>
      <c r="BNA5" s="1316"/>
      <c r="BNB5" s="1316"/>
      <c r="BNC5" s="1316"/>
      <c r="BND5" s="1316"/>
      <c r="BNE5" s="1316"/>
      <c r="BNF5" s="1316"/>
      <c r="BNG5" s="1316"/>
      <c r="BNH5" s="1316"/>
      <c r="BNI5" s="1316"/>
      <c r="BNJ5" s="1316"/>
      <c r="BNK5" s="1316"/>
      <c r="BNL5" s="1316"/>
      <c r="BNM5" s="1316"/>
      <c r="BNN5" s="1316"/>
      <c r="BNO5" s="1316"/>
      <c r="BNP5" s="1316"/>
      <c r="BNQ5" s="1316"/>
      <c r="BNR5" s="1316"/>
      <c r="BNS5" s="1316"/>
      <c r="BNT5" s="1316"/>
      <c r="BNU5" s="1316"/>
      <c r="BNV5" s="1316"/>
      <c r="BNW5" s="1316"/>
      <c r="BNX5" s="1316"/>
      <c r="BNY5" s="1316"/>
      <c r="BNZ5" s="1316"/>
      <c r="BOA5" s="1316"/>
      <c r="BOB5" s="1316"/>
      <c r="BOC5" s="1316"/>
      <c r="BOD5" s="1316"/>
      <c r="BOE5" s="1316"/>
      <c r="BOF5" s="1316"/>
      <c r="BOG5" s="1316"/>
      <c r="BOH5" s="1316"/>
      <c r="BOI5" s="1316"/>
      <c r="BOJ5" s="1316"/>
      <c r="BOK5" s="1316"/>
      <c r="BOL5" s="1316"/>
      <c r="BOM5" s="1316"/>
      <c r="BON5" s="1316"/>
      <c r="BOO5" s="1316"/>
      <c r="BOP5" s="1316"/>
      <c r="BOQ5" s="1316"/>
      <c r="BOR5" s="1316"/>
      <c r="BOS5" s="1316"/>
      <c r="BOT5" s="1316"/>
      <c r="BOU5" s="1316"/>
      <c r="BOV5" s="1316"/>
      <c r="BOW5" s="1316"/>
      <c r="BOX5" s="1316"/>
      <c r="BOY5" s="1316"/>
      <c r="BOZ5" s="1316"/>
      <c r="BPA5" s="1316"/>
      <c r="BPB5" s="1316"/>
      <c r="BPC5" s="1316"/>
      <c r="BPD5" s="1316"/>
      <c r="BPE5" s="1316"/>
      <c r="BPF5" s="1316"/>
      <c r="BPG5" s="1316"/>
      <c r="BPH5" s="1316"/>
      <c r="BPI5" s="1316"/>
      <c r="BPJ5" s="1316"/>
      <c r="BPK5" s="1316"/>
      <c r="BPL5" s="1316"/>
      <c r="BPM5" s="1316"/>
      <c r="BPN5" s="1316"/>
      <c r="BPO5" s="1316"/>
      <c r="BPP5" s="1316"/>
      <c r="BPQ5" s="1316"/>
      <c r="BPR5" s="1316"/>
      <c r="BPS5" s="1316"/>
      <c r="BPT5" s="1316"/>
      <c r="BPU5" s="1316"/>
      <c r="BPV5" s="1316"/>
      <c r="BPW5" s="1316"/>
      <c r="BPX5" s="1316"/>
      <c r="BPY5" s="1316"/>
      <c r="BPZ5" s="1316"/>
      <c r="BQA5" s="1316"/>
      <c r="BQB5" s="1316"/>
      <c r="BQC5" s="1316"/>
      <c r="BQD5" s="1316"/>
      <c r="BQE5" s="1316"/>
      <c r="BQF5" s="1316"/>
      <c r="BQG5" s="1316"/>
      <c r="BQH5" s="1316"/>
      <c r="BQI5" s="1316"/>
      <c r="BQJ5" s="1316"/>
      <c r="BQK5" s="1316"/>
      <c r="BQL5" s="1316"/>
      <c r="BQM5" s="1316"/>
      <c r="BQN5" s="1316"/>
      <c r="BQO5" s="1316"/>
      <c r="BQP5" s="1316"/>
      <c r="BQQ5" s="1316"/>
      <c r="BQR5" s="1316"/>
      <c r="BQS5" s="1316"/>
      <c r="BQT5" s="1316"/>
      <c r="BQU5" s="1316"/>
      <c r="BQV5" s="1316"/>
      <c r="BQW5" s="1316"/>
      <c r="BQX5" s="1316"/>
      <c r="BQY5" s="1316"/>
      <c r="BQZ5" s="1316"/>
      <c r="BRA5" s="1316"/>
      <c r="BRB5" s="1316"/>
      <c r="BRC5" s="1316"/>
      <c r="BRD5" s="1316"/>
      <c r="BRE5" s="1316"/>
      <c r="BRF5" s="1316"/>
      <c r="BRG5" s="1316"/>
      <c r="BRH5" s="1316"/>
      <c r="BRI5" s="1316"/>
      <c r="BRJ5" s="1316"/>
      <c r="BRK5" s="1316"/>
      <c r="BRL5" s="1316"/>
      <c r="BRM5" s="1316"/>
      <c r="BRN5" s="1316"/>
      <c r="BRO5" s="1316"/>
      <c r="BRP5" s="1316"/>
      <c r="BRQ5" s="1316"/>
      <c r="BRR5" s="1316"/>
      <c r="BRS5" s="1316"/>
      <c r="BRT5" s="1316"/>
      <c r="BRU5" s="1316"/>
      <c r="BRV5" s="1316"/>
      <c r="BRW5" s="1316"/>
      <c r="BRX5" s="1316"/>
      <c r="BRY5" s="1316"/>
      <c r="BRZ5" s="1316"/>
      <c r="BSA5" s="1316"/>
      <c r="BSB5" s="1316"/>
      <c r="BSC5" s="1316"/>
      <c r="BSD5" s="1316"/>
      <c r="BSE5" s="1316"/>
      <c r="BSF5" s="1316"/>
      <c r="BSG5" s="1316"/>
      <c r="BSH5" s="1316"/>
      <c r="BSI5" s="1316"/>
      <c r="BSJ5" s="1316"/>
      <c r="BSK5" s="1316"/>
      <c r="BSL5" s="1316"/>
      <c r="BSM5" s="1316"/>
      <c r="BSN5" s="1316"/>
      <c r="BSO5" s="1316"/>
      <c r="BSP5" s="1316"/>
      <c r="BSQ5" s="1316"/>
      <c r="BSR5" s="1316"/>
      <c r="BSS5" s="1316"/>
      <c r="BST5" s="1316"/>
      <c r="BSU5" s="1316"/>
      <c r="BSV5" s="1316"/>
      <c r="BSW5" s="1316"/>
      <c r="BSX5" s="1316"/>
      <c r="BSY5" s="1316"/>
      <c r="BSZ5" s="1316"/>
      <c r="BTA5" s="1316"/>
      <c r="BTB5" s="1316"/>
      <c r="BTC5" s="1316"/>
      <c r="BTD5" s="1316"/>
      <c r="BTE5" s="1316"/>
      <c r="BTF5" s="1316"/>
      <c r="BTG5" s="1316"/>
      <c r="BTH5" s="1316"/>
      <c r="BTI5" s="1316"/>
      <c r="BTJ5" s="1316"/>
      <c r="BTK5" s="1316"/>
      <c r="BTL5" s="1316"/>
      <c r="BTM5" s="1316"/>
      <c r="BTN5" s="1316"/>
      <c r="BTO5" s="1316"/>
      <c r="BTP5" s="1316"/>
      <c r="BTQ5" s="1316"/>
      <c r="BTR5" s="1316"/>
      <c r="BTS5" s="1316"/>
      <c r="BTT5" s="1316"/>
      <c r="BTU5" s="1316"/>
      <c r="BTV5" s="1316"/>
      <c r="BTW5" s="1316"/>
      <c r="BTX5" s="1316"/>
      <c r="BTY5" s="1316"/>
      <c r="BTZ5" s="1316"/>
      <c r="BUA5" s="1316"/>
      <c r="BUB5" s="1316"/>
      <c r="BUC5" s="1316"/>
      <c r="BUD5" s="1316"/>
      <c r="BUE5" s="1316"/>
      <c r="BUF5" s="1316"/>
      <c r="BUG5" s="1316"/>
      <c r="BUH5" s="1316"/>
      <c r="BUI5" s="1316"/>
      <c r="BUJ5" s="1316"/>
      <c r="BUK5" s="1316"/>
      <c r="BUL5" s="1316"/>
      <c r="BUM5" s="1316"/>
      <c r="BUN5" s="1316"/>
      <c r="BUO5" s="1316"/>
      <c r="BUP5" s="1316"/>
      <c r="BUQ5" s="1316"/>
      <c r="BUR5" s="1316"/>
      <c r="BUS5" s="1316"/>
      <c r="BUT5" s="1316"/>
      <c r="BUU5" s="1316"/>
      <c r="BUV5" s="1316"/>
      <c r="BUW5" s="1316"/>
      <c r="BUX5" s="1316"/>
      <c r="BUY5" s="1316"/>
      <c r="BUZ5" s="1316"/>
      <c r="BVA5" s="1316"/>
      <c r="BVB5" s="1316"/>
      <c r="BVC5" s="1316"/>
      <c r="BVD5" s="1316"/>
      <c r="BVE5" s="1316"/>
      <c r="BVF5" s="1316"/>
      <c r="BVG5" s="1316"/>
      <c r="BVH5" s="1316"/>
      <c r="BVI5" s="1316"/>
      <c r="BVJ5" s="1316"/>
      <c r="BVK5" s="1316"/>
      <c r="BVL5" s="1316"/>
      <c r="BVM5" s="1316"/>
      <c r="BVN5" s="1316"/>
      <c r="BVO5" s="1316"/>
      <c r="BVP5" s="1316"/>
      <c r="BVQ5" s="1316"/>
      <c r="BVR5" s="1316"/>
      <c r="BVS5" s="1316"/>
      <c r="BVT5" s="1316"/>
      <c r="BVU5" s="1316"/>
      <c r="BVV5" s="1316"/>
      <c r="BVW5" s="1316"/>
      <c r="BVX5" s="1316"/>
      <c r="BVY5" s="1316"/>
      <c r="BVZ5" s="1316"/>
      <c r="BWA5" s="1316"/>
      <c r="BWB5" s="1316"/>
      <c r="BWC5" s="1316"/>
      <c r="BWD5" s="1316"/>
      <c r="BWE5" s="1316"/>
      <c r="BWF5" s="1316"/>
      <c r="BWG5" s="1316"/>
      <c r="BWH5" s="1316"/>
      <c r="BWI5" s="1316"/>
      <c r="BWJ5" s="1316"/>
      <c r="BWK5" s="1316"/>
      <c r="BWL5" s="1316"/>
      <c r="BWM5" s="1316"/>
      <c r="BWN5" s="1316"/>
      <c r="BWO5" s="1316"/>
      <c r="BWP5" s="1316"/>
      <c r="BWQ5" s="1316"/>
      <c r="BWR5" s="1316"/>
      <c r="BWS5" s="1316"/>
      <c r="BWT5" s="1316"/>
      <c r="BWU5" s="1316"/>
      <c r="BWV5" s="1316"/>
      <c r="BWW5" s="1316"/>
      <c r="BWX5" s="1316"/>
      <c r="BWY5" s="1316"/>
      <c r="BWZ5" s="1316"/>
      <c r="BXA5" s="1316"/>
      <c r="BXB5" s="1316"/>
      <c r="BXC5" s="1316"/>
      <c r="BXD5" s="1316"/>
      <c r="BXE5" s="1316"/>
      <c r="BXF5" s="1316"/>
      <c r="BXG5" s="1316"/>
      <c r="BXH5" s="1316"/>
      <c r="BXI5" s="1316"/>
      <c r="BXJ5" s="1316"/>
      <c r="BXK5" s="1316"/>
      <c r="BXL5" s="1316"/>
      <c r="BXM5" s="1316"/>
      <c r="BXN5" s="1316"/>
      <c r="BXO5" s="1316"/>
      <c r="BXP5" s="1316"/>
      <c r="BXQ5" s="1316"/>
      <c r="BXR5" s="1316"/>
      <c r="BXS5" s="1316"/>
      <c r="BXT5" s="1316"/>
      <c r="BXU5" s="1316"/>
      <c r="BXV5" s="1316"/>
      <c r="BXW5" s="1316"/>
      <c r="BXX5" s="1316"/>
      <c r="BXY5" s="1316"/>
      <c r="BXZ5" s="1316"/>
      <c r="BYA5" s="1316"/>
      <c r="BYB5" s="1316"/>
      <c r="BYC5" s="1316"/>
      <c r="BYD5" s="1316"/>
      <c r="BYE5" s="1316"/>
      <c r="BYF5" s="1316"/>
      <c r="BYG5" s="1316"/>
      <c r="BYH5" s="1316"/>
      <c r="BYI5" s="1316"/>
      <c r="BYJ5" s="1316"/>
      <c r="BYK5" s="1316"/>
      <c r="BYL5" s="1316"/>
      <c r="BYM5" s="1316"/>
      <c r="BYN5" s="1316"/>
      <c r="BYO5" s="1316"/>
      <c r="BYP5" s="1316"/>
      <c r="BYQ5" s="1316"/>
      <c r="BYR5" s="1316"/>
      <c r="BYS5" s="1316"/>
      <c r="BYT5" s="1316"/>
      <c r="BYU5" s="1316"/>
      <c r="BYV5" s="1316"/>
      <c r="BYW5" s="1316"/>
      <c r="BYX5" s="1316"/>
      <c r="BYY5" s="1316"/>
      <c r="BYZ5" s="1316"/>
      <c r="BZA5" s="1316"/>
      <c r="BZB5" s="1316"/>
      <c r="BZC5" s="1316"/>
      <c r="BZD5" s="1316"/>
      <c r="BZE5" s="1316"/>
      <c r="BZF5" s="1316"/>
      <c r="BZG5" s="1316"/>
      <c r="BZH5" s="1316"/>
      <c r="BZI5" s="1316"/>
      <c r="BZJ5" s="1316"/>
      <c r="BZK5" s="1316"/>
      <c r="BZL5" s="1316"/>
      <c r="BZM5" s="1316"/>
      <c r="BZN5" s="1316"/>
      <c r="BZO5" s="1316"/>
      <c r="BZP5" s="1316"/>
      <c r="BZQ5" s="1316"/>
      <c r="BZR5" s="1316"/>
      <c r="BZS5" s="1316"/>
      <c r="BZT5" s="1316"/>
      <c r="BZU5" s="1316"/>
      <c r="BZV5" s="1316"/>
      <c r="BZW5" s="1316"/>
      <c r="BZX5" s="1316"/>
      <c r="BZY5" s="1316"/>
      <c r="BZZ5" s="1316"/>
      <c r="CAA5" s="1316"/>
      <c r="CAB5" s="1316"/>
      <c r="CAC5" s="1316"/>
      <c r="CAD5" s="1316"/>
      <c r="CAE5" s="1316"/>
      <c r="CAF5" s="1316"/>
      <c r="CAG5" s="1316"/>
      <c r="CAH5" s="1316"/>
      <c r="CAI5" s="1316"/>
      <c r="CAJ5" s="1316"/>
      <c r="CAK5" s="1316"/>
      <c r="CAL5" s="1316"/>
      <c r="CAM5" s="1316"/>
      <c r="CAN5" s="1316"/>
      <c r="CAO5" s="1316"/>
      <c r="CAP5" s="1316"/>
      <c r="CAQ5" s="1316"/>
      <c r="CAR5" s="1316"/>
      <c r="CAS5" s="1316"/>
      <c r="CAT5" s="1316"/>
      <c r="CAU5" s="1316"/>
      <c r="CAV5" s="1316"/>
      <c r="CAW5" s="1316"/>
      <c r="CAX5" s="1316"/>
      <c r="CAY5" s="1316"/>
      <c r="CAZ5" s="1316"/>
      <c r="CBA5" s="1316"/>
      <c r="CBB5" s="1316"/>
      <c r="CBC5" s="1316"/>
      <c r="CBD5" s="1316"/>
      <c r="CBE5" s="1316"/>
      <c r="CBF5" s="1316"/>
      <c r="CBG5" s="1316"/>
      <c r="CBH5" s="1316"/>
      <c r="CBI5" s="1316"/>
      <c r="CBJ5" s="1316"/>
      <c r="CBK5" s="1316"/>
      <c r="CBL5" s="1316"/>
      <c r="CBM5" s="1316"/>
      <c r="CBN5" s="1316"/>
      <c r="CBO5" s="1316"/>
      <c r="CBP5" s="1316"/>
      <c r="CBQ5" s="1316"/>
      <c r="CBR5" s="1316"/>
      <c r="CBS5" s="1316"/>
      <c r="CBT5" s="1316"/>
      <c r="CBU5" s="1316"/>
      <c r="CBV5" s="1316"/>
      <c r="CBW5" s="1316"/>
      <c r="CBX5" s="1316"/>
      <c r="CBY5" s="1316"/>
      <c r="CBZ5" s="1316"/>
      <c r="CCA5" s="1316"/>
      <c r="CCB5" s="1316"/>
      <c r="CCC5" s="1316"/>
      <c r="CCD5" s="1316"/>
      <c r="CCE5" s="1316"/>
      <c r="CCF5" s="1316"/>
      <c r="CCG5" s="1316"/>
      <c r="CCH5" s="1316"/>
      <c r="CCI5" s="1316"/>
      <c r="CCJ5" s="1316"/>
      <c r="CCK5" s="1316"/>
      <c r="CCL5" s="1316"/>
      <c r="CCM5" s="1316"/>
      <c r="CCN5" s="1316"/>
      <c r="CCO5" s="1316"/>
      <c r="CCP5" s="1316"/>
      <c r="CCQ5" s="1316"/>
      <c r="CCR5" s="1316"/>
      <c r="CCS5" s="1316"/>
      <c r="CCT5" s="1316"/>
      <c r="CCU5" s="1316"/>
      <c r="CCV5" s="1316"/>
      <c r="CCW5" s="1316"/>
      <c r="CCX5" s="1316"/>
      <c r="CCY5" s="1316"/>
      <c r="CCZ5" s="1316"/>
      <c r="CDA5" s="1316"/>
      <c r="CDB5" s="1316"/>
      <c r="CDC5" s="1316"/>
      <c r="CDD5" s="1316"/>
      <c r="CDE5" s="1316"/>
      <c r="CDF5" s="1316"/>
      <c r="CDG5" s="1316"/>
      <c r="CDH5" s="1316"/>
      <c r="CDI5" s="1316"/>
      <c r="CDJ5" s="1316"/>
      <c r="CDK5" s="1316"/>
      <c r="CDL5" s="1316"/>
      <c r="CDM5" s="1316"/>
      <c r="CDN5" s="1316"/>
      <c r="CDO5" s="1316"/>
      <c r="CDP5" s="1316"/>
      <c r="CDQ5" s="1316"/>
      <c r="CDR5" s="1316"/>
      <c r="CDS5" s="1316"/>
      <c r="CDT5" s="1316"/>
      <c r="CDU5" s="1316"/>
      <c r="CDV5" s="1316"/>
      <c r="CDW5" s="1316"/>
      <c r="CDX5" s="1316"/>
      <c r="CDY5" s="1316"/>
      <c r="CDZ5" s="1316"/>
      <c r="CEA5" s="1316"/>
      <c r="CEB5" s="1316"/>
      <c r="CEC5" s="1316"/>
      <c r="CED5" s="1316"/>
      <c r="CEE5" s="1316"/>
      <c r="CEF5" s="1316"/>
      <c r="CEG5" s="1316"/>
      <c r="CEH5" s="1316"/>
      <c r="CEI5" s="1316"/>
      <c r="CEJ5" s="1316"/>
      <c r="CEK5" s="1316"/>
      <c r="CEL5" s="1316"/>
      <c r="CEM5" s="1316"/>
      <c r="CEN5" s="1316"/>
      <c r="CEO5" s="1316"/>
      <c r="CEP5" s="1316"/>
      <c r="CEQ5" s="1316"/>
      <c r="CER5" s="1316"/>
      <c r="CES5" s="1316"/>
      <c r="CET5" s="1316"/>
      <c r="CEU5" s="1316"/>
      <c r="CEV5" s="1316"/>
      <c r="CEW5" s="1316"/>
      <c r="CEX5" s="1316"/>
      <c r="CEY5" s="1316"/>
      <c r="CEZ5" s="1316"/>
      <c r="CFA5" s="1316"/>
      <c r="CFB5" s="1316"/>
      <c r="CFC5" s="1316"/>
      <c r="CFD5" s="1316"/>
      <c r="CFE5" s="1316"/>
      <c r="CFF5" s="1316"/>
      <c r="CFG5" s="1316"/>
      <c r="CFH5" s="1316"/>
      <c r="CFI5" s="1316"/>
      <c r="CFJ5" s="1316"/>
      <c r="CFK5" s="1316"/>
      <c r="CFL5" s="1316"/>
      <c r="CFM5" s="1316"/>
      <c r="CFN5" s="1316"/>
      <c r="CFO5" s="1316"/>
      <c r="CFP5" s="1316"/>
      <c r="CFQ5" s="1316"/>
      <c r="CFR5" s="1316"/>
      <c r="CFS5" s="1316"/>
      <c r="CFT5" s="1316"/>
      <c r="CFU5" s="1316"/>
      <c r="CFV5" s="1316"/>
      <c r="CFW5" s="1316"/>
      <c r="CFX5" s="1316"/>
      <c r="CFY5" s="1316"/>
      <c r="CFZ5" s="1316"/>
      <c r="CGA5" s="1316"/>
      <c r="CGB5" s="1316"/>
      <c r="CGC5" s="1316"/>
      <c r="CGD5" s="1316"/>
      <c r="CGE5" s="1316"/>
      <c r="CGF5" s="1316"/>
      <c r="CGG5" s="1316"/>
      <c r="CGH5" s="1316"/>
      <c r="CGI5" s="1316"/>
      <c r="CGJ5" s="1316"/>
      <c r="CGK5" s="1316"/>
      <c r="CGL5" s="1316"/>
      <c r="CGM5" s="1316"/>
      <c r="CGN5" s="1316"/>
      <c r="CGO5" s="1316"/>
      <c r="CGP5" s="1316"/>
      <c r="CGQ5" s="1316"/>
      <c r="CGR5" s="1316"/>
      <c r="CGS5" s="1316"/>
      <c r="CGT5" s="1316"/>
      <c r="CGU5" s="1316"/>
      <c r="CGV5" s="1316"/>
      <c r="CGW5" s="1316"/>
      <c r="CGX5" s="1316"/>
      <c r="CGY5" s="1316"/>
      <c r="CGZ5" s="1316"/>
      <c r="CHA5" s="1316"/>
      <c r="CHB5" s="1316"/>
      <c r="CHC5" s="1316"/>
      <c r="CHD5" s="1316"/>
      <c r="CHE5" s="1316"/>
      <c r="CHF5" s="1316"/>
      <c r="CHG5" s="1316"/>
      <c r="CHH5" s="1316"/>
      <c r="CHI5" s="1316"/>
      <c r="CHJ5" s="1316"/>
      <c r="CHK5" s="1316"/>
      <c r="CHL5" s="1316"/>
      <c r="CHM5" s="1316"/>
      <c r="CHN5" s="1316"/>
      <c r="CHO5" s="1316"/>
      <c r="CHP5" s="1316"/>
      <c r="CHQ5" s="1316"/>
      <c r="CHR5" s="1316"/>
      <c r="CHS5" s="1316"/>
      <c r="CHT5" s="1316"/>
      <c r="CHU5" s="1316"/>
      <c r="CHV5" s="1316"/>
      <c r="CHW5" s="1316"/>
      <c r="CHX5" s="1316"/>
      <c r="CHY5" s="1316"/>
      <c r="CHZ5" s="1316"/>
      <c r="CIA5" s="1316"/>
      <c r="CIB5" s="1316"/>
      <c r="CIC5" s="1316"/>
      <c r="CID5" s="1316"/>
      <c r="CIE5" s="1316"/>
      <c r="CIF5" s="1316"/>
      <c r="CIG5" s="1316"/>
      <c r="CIH5" s="1316"/>
      <c r="CII5" s="1316"/>
      <c r="CIJ5" s="1316"/>
      <c r="CIK5" s="1316"/>
      <c r="CIL5" s="1316"/>
      <c r="CIM5" s="1316"/>
      <c r="CIN5" s="1316"/>
      <c r="CIO5" s="1316"/>
      <c r="CIP5" s="1316"/>
      <c r="CIQ5" s="1316"/>
      <c r="CIR5" s="1316"/>
      <c r="CIS5" s="1316"/>
      <c r="CIT5" s="1316"/>
      <c r="CIU5" s="1316"/>
      <c r="CIV5" s="1316"/>
      <c r="CIW5" s="1316"/>
      <c r="CIX5" s="1316"/>
      <c r="CIY5" s="1316"/>
      <c r="CIZ5" s="1316"/>
      <c r="CJA5" s="1316"/>
      <c r="CJB5" s="1316"/>
      <c r="CJC5" s="1316"/>
      <c r="CJD5" s="1316"/>
      <c r="CJE5" s="1316"/>
      <c r="CJF5" s="1316"/>
      <c r="CJG5" s="1316"/>
      <c r="CJH5" s="1316"/>
      <c r="CJI5" s="1316"/>
      <c r="CJJ5" s="1316"/>
      <c r="CJK5" s="1316"/>
      <c r="CJL5" s="1316"/>
      <c r="CJM5" s="1316"/>
      <c r="CJN5" s="1316"/>
      <c r="CJO5" s="1316"/>
      <c r="CJP5" s="1316"/>
      <c r="CJQ5" s="1316"/>
      <c r="CJR5" s="1316"/>
      <c r="CJS5" s="1316"/>
      <c r="CJT5" s="1316"/>
      <c r="CJU5" s="1316"/>
      <c r="CJV5" s="1316"/>
      <c r="CJW5" s="1316"/>
      <c r="CJX5" s="1316"/>
      <c r="CJY5" s="1316"/>
      <c r="CJZ5" s="1316"/>
      <c r="CKA5" s="1316"/>
      <c r="CKB5" s="1316"/>
      <c r="CKC5" s="1316"/>
      <c r="CKD5" s="1316"/>
      <c r="CKE5" s="1316"/>
      <c r="CKF5" s="1316"/>
      <c r="CKG5" s="1316"/>
      <c r="CKH5" s="1316"/>
      <c r="CKI5" s="1316"/>
      <c r="CKJ5" s="1316"/>
      <c r="CKK5" s="1316"/>
      <c r="CKL5" s="1316"/>
      <c r="CKM5" s="1316"/>
      <c r="CKN5" s="1316"/>
      <c r="CKO5" s="1316"/>
      <c r="CKP5" s="1316"/>
      <c r="CKQ5" s="1316"/>
      <c r="CKR5" s="1316"/>
      <c r="CKS5" s="1316"/>
      <c r="CKT5" s="1316"/>
      <c r="CKU5" s="1316"/>
      <c r="CKV5" s="1316"/>
      <c r="CKW5" s="1316"/>
      <c r="CKX5" s="1316"/>
      <c r="CKY5" s="1316"/>
      <c r="CKZ5" s="1316"/>
      <c r="CLA5" s="1316"/>
      <c r="CLB5" s="1316"/>
      <c r="CLC5" s="1316"/>
      <c r="CLD5" s="1316"/>
      <c r="CLE5" s="1316"/>
      <c r="CLF5" s="1316"/>
      <c r="CLG5" s="1316"/>
      <c r="CLH5" s="1316"/>
      <c r="CLI5" s="1316"/>
      <c r="CLJ5" s="1316"/>
      <c r="CLK5" s="1316"/>
      <c r="CLL5" s="1316"/>
      <c r="CLM5" s="1316"/>
      <c r="CLN5" s="1316"/>
      <c r="CLO5" s="1316"/>
      <c r="CLP5" s="1316"/>
      <c r="CLQ5" s="1316"/>
      <c r="CLR5" s="1316"/>
      <c r="CLS5" s="1316"/>
      <c r="CLT5" s="1316"/>
      <c r="CLU5" s="1316"/>
      <c r="CLV5" s="1316"/>
      <c r="CLW5" s="1316"/>
      <c r="CLX5" s="1316"/>
      <c r="CLY5" s="1316"/>
      <c r="CLZ5" s="1316"/>
      <c r="CMA5" s="1316"/>
      <c r="CMB5" s="1316"/>
      <c r="CMC5" s="1316"/>
      <c r="CMD5" s="1316"/>
      <c r="CME5" s="1316"/>
      <c r="CMF5" s="1316"/>
      <c r="CMG5" s="1316"/>
      <c r="CMH5" s="1316"/>
      <c r="CMI5" s="1316"/>
      <c r="CMJ5" s="1316"/>
      <c r="CMK5" s="1316"/>
      <c r="CML5" s="1316"/>
      <c r="CMM5" s="1316"/>
      <c r="CMN5" s="1316"/>
      <c r="CMO5" s="1316"/>
      <c r="CMP5" s="1316"/>
      <c r="CMQ5" s="1316"/>
      <c r="CMR5" s="1316"/>
      <c r="CMS5" s="1316"/>
      <c r="CMT5" s="1316"/>
      <c r="CMU5" s="1316"/>
      <c r="CMV5" s="1316"/>
      <c r="CMW5" s="1316"/>
      <c r="CMX5" s="1316"/>
      <c r="CMY5" s="1316"/>
      <c r="CMZ5" s="1316"/>
      <c r="CNA5" s="1316"/>
      <c r="CNB5" s="1316"/>
      <c r="CNC5" s="1316"/>
      <c r="CND5" s="1316"/>
      <c r="CNE5" s="1316"/>
      <c r="CNF5" s="1316"/>
      <c r="CNG5" s="1316"/>
      <c r="CNH5" s="1316"/>
      <c r="CNI5" s="1316"/>
      <c r="CNJ5" s="1316"/>
      <c r="CNK5" s="1316"/>
      <c r="CNL5" s="1316"/>
      <c r="CNM5" s="1316"/>
      <c r="CNN5" s="1316"/>
      <c r="CNO5" s="1316"/>
      <c r="CNP5" s="1316"/>
      <c r="CNQ5" s="1316"/>
      <c r="CNR5" s="1316"/>
      <c r="CNS5" s="1316"/>
      <c r="CNT5" s="1316"/>
      <c r="CNU5" s="1316"/>
      <c r="CNV5" s="1316"/>
      <c r="CNW5" s="1316"/>
      <c r="CNX5" s="1316"/>
      <c r="CNY5" s="1316"/>
      <c r="CNZ5" s="1316"/>
      <c r="COA5" s="1316"/>
      <c r="COB5" s="1316"/>
      <c r="COC5" s="1316"/>
      <c r="COD5" s="1316"/>
      <c r="COE5" s="1316"/>
      <c r="COF5" s="1316"/>
      <c r="COG5" s="1316"/>
      <c r="COH5" s="1316"/>
      <c r="COI5" s="1316"/>
      <c r="COJ5" s="1316"/>
      <c r="COK5" s="1316"/>
      <c r="COL5" s="1316"/>
      <c r="COM5" s="1316"/>
      <c r="CON5" s="1316"/>
      <c r="COO5" s="1316"/>
      <c r="COP5" s="1316"/>
      <c r="COQ5" s="1316"/>
      <c r="COR5" s="1316"/>
      <c r="COS5" s="1316"/>
      <c r="COT5" s="1316"/>
      <c r="COU5" s="1316"/>
      <c r="COV5" s="1316"/>
      <c r="COW5" s="1316"/>
      <c r="COX5" s="1316"/>
      <c r="COY5" s="1316"/>
      <c r="COZ5" s="1316"/>
      <c r="CPA5" s="1316"/>
      <c r="CPB5" s="1316"/>
      <c r="CPC5" s="1316"/>
      <c r="CPD5" s="1316"/>
      <c r="CPE5" s="1316"/>
      <c r="CPF5" s="1316"/>
      <c r="CPG5" s="1316"/>
      <c r="CPH5" s="1316"/>
      <c r="CPI5" s="1316"/>
      <c r="CPJ5" s="1316"/>
      <c r="CPK5" s="1316"/>
      <c r="CPL5" s="1316"/>
      <c r="CPM5" s="1316"/>
      <c r="CPN5" s="1316"/>
      <c r="CPO5" s="1316"/>
      <c r="CPP5" s="1316"/>
      <c r="CPQ5" s="1316"/>
      <c r="CPR5" s="1316"/>
      <c r="CPS5" s="1316"/>
      <c r="CPT5" s="1316"/>
      <c r="CPU5" s="1316"/>
      <c r="CPV5" s="1316"/>
      <c r="CPW5" s="1316"/>
      <c r="CPX5" s="1316"/>
      <c r="CPY5" s="1316"/>
      <c r="CPZ5" s="1316"/>
      <c r="CQA5" s="1316"/>
      <c r="CQB5" s="1316"/>
      <c r="CQC5" s="1316"/>
      <c r="CQD5" s="1316"/>
      <c r="CQE5" s="1316"/>
      <c r="CQF5" s="1316"/>
      <c r="CQG5" s="1316"/>
      <c r="CQH5" s="1316"/>
      <c r="CQI5" s="1316"/>
      <c r="CQJ5" s="1316"/>
      <c r="CQK5" s="1316"/>
      <c r="CQL5" s="1316"/>
      <c r="CQM5" s="1316"/>
      <c r="CQN5" s="1316"/>
      <c r="CQO5" s="1316"/>
      <c r="CQP5" s="1316"/>
      <c r="CQQ5" s="1316"/>
      <c r="CQR5" s="1316"/>
      <c r="CQS5" s="1316"/>
      <c r="CQT5" s="1316"/>
      <c r="CQU5" s="1316"/>
      <c r="CQV5" s="1316"/>
      <c r="CQW5" s="1316"/>
      <c r="CQX5" s="1316"/>
      <c r="CQY5" s="1316"/>
      <c r="CQZ5" s="1316"/>
      <c r="CRA5" s="1316"/>
      <c r="CRB5" s="1316"/>
      <c r="CRC5" s="1316"/>
      <c r="CRD5" s="1316"/>
      <c r="CRE5" s="1316"/>
      <c r="CRF5" s="1316"/>
      <c r="CRG5" s="1316"/>
      <c r="CRH5" s="1316"/>
      <c r="CRI5" s="1316"/>
      <c r="CRJ5" s="1316"/>
      <c r="CRK5" s="1316"/>
      <c r="CRL5" s="1316"/>
      <c r="CRM5" s="1316"/>
      <c r="CRN5" s="1316"/>
      <c r="CRO5" s="1316"/>
      <c r="CRP5" s="1316"/>
      <c r="CRQ5" s="1316"/>
      <c r="CRR5" s="1316"/>
      <c r="CRS5" s="1316"/>
      <c r="CRT5" s="1316"/>
      <c r="CRU5" s="1316"/>
      <c r="CRV5" s="1316"/>
      <c r="CRW5" s="1316"/>
      <c r="CRX5" s="1316"/>
      <c r="CRY5" s="1316"/>
      <c r="CRZ5" s="1316"/>
      <c r="CSA5" s="1316"/>
      <c r="CSB5" s="1316"/>
      <c r="CSC5" s="1316"/>
      <c r="CSD5" s="1316"/>
      <c r="CSE5" s="1316"/>
      <c r="CSF5" s="1316"/>
      <c r="CSG5" s="1316"/>
      <c r="CSH5" s="1316"/>
      <c r="CSI5" s="1316"/>
      <c r="CSJ5" s="1316"/>
      <c r="CSK5" s="1316"/>
      <c r="CSL5" s="1316"/>
      <c r="CSM5" s="1316"/>
      <c r="CSN5" s="1316"/>
      <c r="CSO5" s="1316"/>
      <c r="CSP5" s="1316"/>
      <c r="CSQ5" s="1316"/>
      <c r="CSR5" s="1316"/>
      <c r="CSS5" s="1316"/>
      <c r="CST5" s="1316"/>
      <c r="CSU5" s="1316"/>
      <c r="CSV5" s="1316"/>
      <c r="CSW5" s="1316"/>
      <c r="CSX5" s="1316"/>
      <c r="CSY5" s="1316"/>
      <c r="CSZ5" s="1316"/>
      <c r="CTA5" s="1316"/>
      <c r="CTB5" s="1316"/>
      <c r="CTC5" s="1316"/>
      <c r="CTD5" s="1316"/>
      <c r="CTE5" s="1316"/>
      <c r="CTF5" s="1316"/>
      <c r="CTG5" s="1316"/>
      <c r="CTH5" s="1316"/>
      <c r="CTI5" s="1316"/>
      <c r="CTJ5" s="1316"/>
      <c r="CTK5" s="1316"/>
      <c r="CTL5" s="1316"/>
      <c r="CTM5" s="1316"/>
      <c r="CTN5" s="1316"/>
      <c r="CTO5" s="1316"/>
      <c r="CTP5" s="1316"/>
      <c r="CTQ5" s="1316"/>
      <c r="CTR5" s="1316"/>
      <c r="CTS5" s="1316"/>
      <c r="CTT5" s="1316"/>
      <c r="CTU5" s="1316"/>
      <c r="CTV5" s="1316"/>
      <c r="CTW5" s="1316"/>
      <c r="CTX5" s="1316"/>
      <c r="CTY5" s="1316"/>
      <c r="CTZ5" s="1316"/>
      <c r="CUA5" s="1316"/>
      <c r="CUB5" s="1316"/>
      <c r="CUC5" s="1316"/>
      <c r="CUD5" s="1316"/>
      <c r="CUE5" s="1316"/>
      <c r="CUF5" s="1316"/>
      <c r="CUG5" s="1316"/>
      <c r="CUH5" s="1316"/>
      <c r="CUI5" s="1316"/>
      <c r="CUJ5" s="1316"/>
      <c r="CUK5" s="1316"/>
      <c r="CUL5" s="1316"/>
      <c r="CUM5" s="1316"/>
      <c r="CUN5" s="1316"/>
      <c r="CUO5" s="1316"/>
      <c r="CUP5" s="1316"/>
      <c r="CUQ5" s="1316"/>
      <c r="CUR5" s="1316"/>
      <c r="CUS5" s="1316"/>
      <c r="CUT5" s="1316"/>
      <c r="CUU5" s="1316"/>
      <c r="CUV5" s="1316"/>
      <c r="CUW5" s="1316"/>
      <c r="CUX5" s="1316"/>
      <c r="CUY5" s="1316"/>
      <c r="CUZ5" s="1316"/>
      <c r="CVA5" s="1316"/>
      <c r="CVB5" s="1316"/>
      <c r="CVC5" s="1316"/>
      <c r="CVD5" s="1316"/>
      <c r="CVE5" s="1316"/>
      <c r="CVF5" s="1316"/>
      <c r="CVG5" s="1316"/>
      <c r="CVH5" s="1316"/>
      <c r="CVI5" s="1316"/>
      <c r="CVJ5" s="1316"/>
      <c r="CVK5" s="1316"/>
      <c r="CVL5" s="1316"/>
      <c r="CVM5" s="1316"/>
      <c r="CVN5" s="1316"/>
      <c r="CVO5" s="1316"/>
      <c r="CVP5" s="1316"/>
      <c r="CVQ5" s="1316"/>
      <c r="CVR5" s="1316"/>
      <c r="CVS5" s="1316"/>
      <c r="CVT5" s="1316"/>
      <c r="CVU5" s="1316"/>
      <c r="CVV5" s="1316"/>
      <c r="CVW5" s="1316"/>
      <c r="CVX5" s="1316"/>
      <c r="CVY5" s="1316"/>
      <c r="CVZ5" s="1316"/>
      <c r="CWA5" s="1316"/>
      <c r="CWB5" s="1316"/>
      <c r="CWC5" s="1316"/>
      <c r="CWD5" s="1316"/>
      <c r="CWE5" s="1316"/>
      <c r="CWF5" s="1316"/>
      <c r="CWG5" s="1316"/>
      <c r="CWH5" s="1316"/>
      <c r="CWI5" s="1316"/>
      <c r="CWJ5" s="1316"/>
      <c r="CWK5" s="1316"/>
      <c r="CWL5" s="1316"/>
      <c r="CWM5" s="1316"/>
      <c r="CWN5" s="1316"/>
      <c r="CWO5" s="1316"/>
      <c r="CWP5" s="1316"/>
      <c r="CWQ5" s="1316"/>
      <c r="CWR5" s="1316"/>
      <c r="CWS5" s="1316"/>
      <c r="CWT5" s="1316"/>
      <c r="CWU5" s="1316"/>
      <c r="CWV5" s="1316"/>
      <c r="CWW5" s="1316"/>
      <c r="CWX5" s="1316"/>
      <c r="CWY5" s="1316"/>
      <c r="CWZ5" s="1316"/>
      <c r="CXA5" s="1316"/>
      <c r="CXB5" s="1316"/>
      <c r="CXC5" s="1316"/>
      <c r="CXD5" s="1316"/>
      <c r="CXE5" s="1316"/>
      <c r="CXF5" s="1316"/>
      <c r="CXG5" s="1316"/>
      <c r="CXH5" s="1316"/>
      <c r="CXI5" s="1316"/>
      <c r="CXJ5" s="1316"/>
      <c r="CXK5" s="1316"/>
      <c r="CXL5" s="1316"/>
      <c r="CXM5" s="1316"/>
      <c r="CXN5" s="1316"/>
      <c r="CXO5" s="1316"/>
      <c r="CXP5" s="1316"/>
      <c r="CXQ5" s="1316"/>
      <c r="CXR5" s="1316"/>
      <c r="CXS5" s="1316"/>
      <c r="CXT5" s="1316"/>
      <c r="CXU5" s="1316"/>
      <c r="CXV5" s="1316"/>
      <c r="CXW5" s="1316"/>
      <c r="CXX5" s="1316"/>
      <c r="CXY5" s="1316"/>
      <c r="CXZ5" s="1316"/>
      <c r="CYA5" s="1316"/>
      <c r="CYB5" s="1316"/>
      <c r="CYC5" s="1316"/>
      <c r="CYD5" s="1316"/>
      <c r="CYE5" s="1316"/>
      <c r="CYF5" s="1316"/>
      <c r="CYG5" s="1316"/>
      <c r="CYH5" s="1316"/>
      <c r="CYI5" s="1316"/>
      <c r="CYJ5" s="1316"/>
      <c r="CYK5" s="1316"/>
      <c r="CYL5" s="1316"/>
      <c r="CYM5" s="1316"/>
      <c r="CYN5" s="1316"/>
      <c r="CYO5" s="1316"/>
      <c r="CYP5" s="1316"/>
      <c r="CYQ5" s="1316"/>
      <c r="CYR5" s="1316"/>
      <c r="CYS5" s="1316"/>
      <c r="CYT5" s="1316"/>
      <c r="CYU5" s="1316"/>
      <c r="CYV5" s="1316"/>
      <c r="CYW5" s="1316"/>
      <c r="CYX5" s="1316"/>
      <c r="CYY5" s="1316"/>
      <c r="CYZ5" s="1316"/>
      <c r="CZA5" s="1316"/>
      <c r="CZB5" s="1316"/>
      <c r="CZC5" s="1316"/>
      <c r="CZD5" s="1316"/>
      <c r="CZE5" s="1316"/>
      <c r="CZF5" s="1316"/>
      <c r="CZG5" s="1316"/>
      <c r="CZH5" s="1316"/>
      <c r="CZI5" s="1316"/>
      <c r="CZJ5" s="1316"/>
      <c r="CZK5" s="1316"/>
      <c r="CZL5" s="1316"/>
      <c r="CZM5" s="1316"/>
      <c r="CZN5" s="1316"/>
      <c r="CZO5" s="1316"/>
      <c r="CZP5" s="1316"/>
      <c r="CZQ5" s="1316"/>
      <c r="CZR5" s="1316"/>
      <c r="CZS5" s="1316"/>
      <c r="CZT5" s="1316"/>
      <c r="CZU5" s="1316"/>
      <c r="CZV5" s="1316"/>
      <c r="CZW5" s="1316"/>
      <c r="CZX5" s="1316"/>
      <c r="CZY5" s="1316"/>
      <c r="CZZ5" s="1316"/>
      <c r="DAA5" s="1316"/>
      <c r="DAB5" s="1316"/>
      <c r="DAC5" s="1316"/>
      <c r="DAD5" s="1316"/>
      <c r="DAE5" s="1316"/>
      <c r="DAF5" s="1316"/>
      <c r="DAG5" s="1316"/>
      <c r="DAH5" s="1316"/>
      <c r="DAI5" s="1316"/>
      <c r="DAJ5" s="1316"/>
      <c r="DAK5" s="1316"/>
      <c r="DAL5" s="1316"/>
      <c r="DAM5" s="1316"/>
      <c r="DAN5" s="1316"/>
      <c r="DAO5" s="1316"/>
      <c r="DAP5" s="1316"/>
      <c r="DAQ5" s="1316"/>
      <c r="DAR5" s="1316"/>
      <c r="DAS5" s="1316"/>
      <c r="DAT5" s="1316"/>
      <c r="DAU5" s="1316"/>
      <c r="DAV5" s="1316"/>
      <c r="DAW5" s="1316"/>
      <c r="DAX5" s="1316"/>
      <c r="DAY5" s="1316"/>
      <c r="DAZ5" s="1316"/>
      <c r="DBA5" s="1316"/>
      <c r="DBB5" s="1316"/>
      <c r="DBC5" s="1316"/>
      <c r="DBD5" s="1316"/>
      <c r="DBE5" s="1316"/>
      <c r="DBF5" s="1316"/>
      <c r="DBG5" s="1316"/>
      <c r="DBH5" s="1316"/>
      <c r="DBI5" s="1316"/>
      <c r="DBJ5" s="1316"/>
      <c r="DBK5" s="1316"/>
      <c r="DBL5" s="1316"/>
      <c r="DBM5" s="1316"/>
      <c r="DBN5" s="1316"/>
      <c r="DBO5" s="1316"/>
      <c r="DBP5" s="1316"/>
      <c r="DBQ5" s="1316"/>
      <c r="DBR5" s="1316"/>
      <c r="DBS5" s="1316"/>
      <c r="DBT5" s="1316"/>
      <c r="DBU5" s="1316"/>
      <c r="DBV5" s="1316"/>
      <c r="DBW5" s="1316"/>
      <c r="DBX5" s="1316"/>
      <c r="DBY5" s="1316"/>
      <c r="DBZ5" s="1316"/>
      <c r="DCA5" s="1316"/>
      <c r="DCB5" s="1316"/>
      <c r="DCC5" s="1316"/>
      <c r="DCD5" s="1316"/>
      <c r="DCE5" s="1316"/>
      <c r="DCF5" s="1316"/>
      <c r="DCG5" s="1316"/>
      <c r="DCH5" s="1316"/>
      <c r="DCI5" s="1316"/>
      <c r="DCJ5" s="1316"/>
      <c r="DCK5" s="1316"/>
      <c r="DCL5" s="1316"/>
      <c r="DCM5" s="1316"/>
      <c r="DCN5" s="1316"/>
      <c r="DCO5" s="1316"/>
      <c r="DCP5" s="1316"/>
      <c r="DCQ5" s="1316"/>
      <c r="DCR5" s="1316"/>
      <c r="DCS5" s="1316"/>
      <c r="DCT5" s="1316"/>
      <c r="DCU5" s="1316"/>
      <c r="DCV5" s="1316"/>
      <c r="DCW5" s="1316"/>
      <c r="DCX5" s="1316"/>
      <c r="DCY5" s="1316"/>
      <c r="DCZ5" s="1316"/>
      <c r="DDA5" s="1316"/>
      <c r="DDB5" s="1316"/>
      <c r="DDC5" s="1316"/>
      <c r="DDD5" s="1316"/>
      <c r="DDE5" s="1316"/>
      <c r="DDF5" s="1316"/>
      <c r="DDG5" s="1316"/>
      <c r="DDH5" s="1316"/>
      <c r="DDI5" s="1316"/>
      <c r="DDJ5" s="1316"/>
      <c r="DDK5" s="1316"/>
      <c r="DDL5" s="1316"/>
      <c r="DDM5" s="1316"/>
      <c r="DDN5" s="1316"/>
      <c r="DDO5" s="1316"/>
      <c r="DDP5" s="1316"/>
      <c r="DDQ5" s="1316"/>
      <c r="DDR5" s="1316"/>
      <c r="DDS5" s="1316"/>
      <c r="DDT5" s="1316"/>
      <c r="DDU5" s="1316"/>
      <c r="DDV5" s="1316"/>
      <c r="DDW5" s="1316"/>
      <c r="DDX5" s="1316"/>
      <c r="DDY5" s="1316"/>
      <c r="DDZ5" s="1316"/>
      <c r="DEA5" s="1316"/>
      <c r="DEB5" s="1316"/>
      <c r="DEC5" s="1316"/>
      <c r="DED5" s="1316"/>
      <c r="DEE5" s="1316"/>
      <c r="DEF5" s="1316"/>
      <c r="DEG5" s="1316"/>
      <c r="DEH5" s="1316"/>
      <c r="DEI5" s="1316"/>
      <c r="DEJ5" s="1316"/>
      <c r="DEK5" s="1316"/>
      <c r="DEL5" s="1316"/>
      <c r="DEM5" s="1316"/>
      <c r="DEN5" s="1316"/>
      <c r="DEO5" s="1316"/>
      <c r="DEP5" s="1316"/>
      <c r="DEQ5" s="1316"/>
      <c r="DER5" s="1316"/>
      <c r="DES5" s="1316"/>
      <c r="DET5" s="1316"/>
      <c r="DEU5" s="1316"/>
      <c r="DEV5" s="1316"/>
      <c r="DEW5" s="1316"/>
      <c r="DEX5" s="1316"/>
      <c r="DEY5" s="1316"/>
      <c r="DEZ5" s="1316"/>
      <c r="DFA5" s="1316"/>
      <c r="DFB5" s="1316"/>
      <c r="DFC5" s="1316"/>
      <c r="DFD5" s="1316"/>
      <c r="DFE5" s="1316"/>
      <c r="DFF5" s="1316"/>
      <c r="DFG5" s="1316"/>
      <c r="DFH5" s="1316"/>
      <c r="DFI5" s="1316"/>
      <c r="DFJ5" s="1316"/>
      <c r="DFK5" s="1316"/>
      <c r="DFL5" s="1316"/>
      <c r="DFM5" s="1316"/>
      <c r="DFN5" s="1316"/>
      <c r="DFO5" s="1316"/>
      <c r="DFP5" s="1316"/>
      <c r="DFQ5" s="1316"/>
      <c r="DFR5" s="1316"/>
      <c r="DFS5" s="1316"/>
      <c r="DFT5" s="1316"/>
      <c r="DFU5" s="1316"/>
      <c r="DFV5" s="1316"/>
      <c r="DFW5" s="1316"/>
      <c r="DFX5" s="1316"/>
      <c r="DFY5" s="1316"/>
      <c r="DFZ5" s="1316"/>
      <c r="DGA5" s="1316"/>
      <c r="DGB5" s="1316"/>
      <c r="DGC5" s="1316"/>
      <c r="DGD5" s="1316"/>
      <c r="DGE5" s="1316"/>
      <c r="DGF5" s="1316"/>
      <c r="DGG5" s="1316"/>
      <c r="DGH5" s="1316"/>
      <c r="DGI5" s="1316"/>
      <c r="DGJ5" s="1316"/>
      <c r="DGK5" s="1316"/>
      <c r="DGL5" s="1316"/>
      <c r="DGM5" s="1316"/>
      <c r="DGN5" s="1316"/>
      <c r="DGO5" s="1316"/>
      <c r="DGP5" s="1316"/>
      <c r="DGQ5" s="1316"/>
      <c r="DGR5" s="1316"/>
      <c r="DGS5" s="1316"/>
      <c r="DGT5" s="1316"/>
      <c r="DGU5" s="1316"/>
      <c r="DGV5" s="1316"/>
      <c r="DGW5" s="1316"/>
      <c r="DGX5" s="1316"/>
      <c r="DGY5" s="1316"/>
      <c r="DGZ5" s="1316"/>
      <c r="DHA5" s="1316"/>
      <c r="DHB5" s="1316"/>
      <c r="DHC5" s="1316"/>
      <c r="DHD5" s="1316"/>
      <c r="DHE5" s="1316"/>
      <c r="DHF5" s="1316"/>
      <c r="DHG5" s="1316"/>
      <c r="DHH5" s="1316"/>
      <c r="DHI5" s="1316"/>
      <c r="DHJ5" s="1316"/>
      <c r="DHK5" s="1316"/>
      <c r="DHL5" s="1316"/>
      <c r="DHM5" s="1316"/>
      <c r="DHN5" s="1316"/>
      <c r="DHO5" s="1316"/>
      <c r="DHP5" s="1316"/>
      <c r="DHQ5" s="1316"/>
      <c r="DHR5" s="1316"/>
      <c r="DHS5" s="1316"/>
      <c r="DHT5" s="1316"/>
      <c r="DHU5" s="1316"/>
      <c r="DHV5" s="1316"/>
      <c r="DHW5" s="1316"/>
      <c r="DHX5" s="1316"/>
      <c r="DHY5" s="1316"/>
      <c r="DHZ5" s="1316"/>
      <c r="DIA5" s="1316"/>
      <c r="DIB5" s="1316"/>
      <c r="DIC5" s="1316"/>
      <c r="DID5" s="1316"/>
      <c r="DIE5" s="1316"/>
      <c r="DIF5" s="1316"/>
      <c r="DIG5" s="1316"/>
      <c r="DIH5" s="1316"/>
      <c r="DII5" s="1316"/>
      <c r="DIJ5" s="1316"/>
      <c r="DIK5" s="1316"/>
      <c r="DIL5" s="1316"/>
      <c r="DIM5" s="1316"/>
      <c r="DIN5" s="1316"/>
      <c r="DIO5" s="1316"/>
      <c r="DIP5" s="1316"/>
      <c r="DIQ5" s="1316"/>
      <c r="DIR5" s="1316"/>
      <c r="DIS5" s="1316"/>
      <c r="DIT5" s="1316"/>
      <c r="DIU5" s="1316"/>
      <c r="DIV5" s="1316"/>
      <c r="DIW5" s="1316"/>
      <c r="DIX5" s="1316"/>
      <c r="DIY5" s="1316"/>
      <c r="DIZ5" s="1316"/>
      <c r="DJA5" s="1316"/>
      <c r="DJB5" s="1316"/>
      <c r="DJC5" s="1316"/>
      <c r="DJD5" s="1316"/>
      <c r="DJE5" s="1316"/>
      <c r="DJF5" s="1316"/>
      <c r="DJG5" s="1316"/>
      <c r="DJH5" s="1316"/>
      <c r="DJI5" s="1316"/>
      <c r="DJJ5" s="1316"/>
      <c r="DJK5" s="1316"/>
      <c r="DJL5" s="1316"/>
      <c r="DJM5" s="1316"/>
      <c r="DJN5" s="1316"/>
      <c r="DJO5" s="1316"/>
      <c r="DJP5" s="1316"/>
      <c r="DJQ5" s="1316"/>
      <c r="DJR5" s="1316"/>
      <c r="DJS5" s="1316"/>
      <c r="DJT5" s="1316"/>
      <c r="DJU5" s="1316"/>
      <c r="DJV5" s="1316"/>
      <c r="DJW5" s="1316"/>
      <c r="DJX5" s="1316"/>
      <c r="DJY5" s="1316"/>
      <c r="DJZ5" s="1316"/>
      <c r="DKA5" s="1316"/>
      <c r="DKB5" s="1316"/>
      <c r="DKC5" s="1316"/>
      <c r="DKD5" s="1316"/>
      <c r="DKE5" s="1316"/>
      <c r="DKF5" s="1316"/>
      <c r="DKG5" s="1316"/>
      <c r="DKH5" s="1316"/>
      <c r="DKI5" s="1316"/>
      <c r="DKJ5" s="1316"/>
      <c r="DKK5" s="1316"/>
      <c r="DKL5" s="1316"/>
      <c r="DKM5" s="1316"/>
      <c r="DKN5" s="1316"/>
      <c r="DKO5" s="1316"/>
      <c r="DKP5" s="1316"/>
      <c r="DKQ5" s="1316"/>
      <c r="DKR5" s="1316"/>
      <c r="DKS5" s="1316"/>
      <c r="DKT5" s="1316"/>
      <c r="DKU5" s="1316"/>
      <c r="DKV5" s="1316"/>
      <c r="DKW5" s="1316"/>
      <c r="DKX5" s="1316"/>
      <c r="DKY5" s="1316"/>
      <c r="DKZ5" s="1316"/>
      <c r="DLA5" s="1316"/>
      <c r="DLB5" s="1316"/>
      <c r="DLC5" s="1316"/>
      <c r="DLD5" s="1316"/>
      <c r="DLE5" s="1316"/>
      <c r="DLF5" s="1316"/>
      <c r="DLG5" s="1316"/>
      <c r="DLH5" s="1316"/>
      <c r="DLI5" s="1316"/>
      <c r="DLJ5" s="1316"/>
      <c r="DLK5" s="1316"/>
      <c r="DLL5" s="1316"/>
      <c r="DLM5" s="1316"/>
      <c r="DLN5" s="1316"/>
      <c r="DLO5" s="1316"/>
      <c r="DLP5" s="1316"/>
      <c r="DLQ5" s="1316"/>
      <c r="DLR5" s="1316"/>
      <c r="DLS5" s="1316"/>
      <c r="DLT5" s="1316"/>
      <c r="DLU5" s="1316"/>
      <c r="DLV5" s="1316"/>
      <c r="DLW5" s="1316"/>
      <c r="DLX5" s="1316"/>
      <c r="DLY5" s="1316"/>
      <c r="DLZ5" s="1316"/>
      <c r="DMA5" s="1316"/>
      <c r="DMB5" s="1316"/>
      <c r="DMC5" s="1316"/>
      <c r="DMD5" s="1316"/>
      <c r="DME5" s="1316"/>
      <c r="DMF5" s="1316"/>
      <c r="DMG5" s="1316"/>
      <c r="DMH5" s="1316"/>
      <c r="DMI5" s="1316"/>
      <c r="DMJ5" s="1316"/>
      <c r="DMK5" s="1316"/>
      <c r="DML5" s="1316"/>
      <c r="DMM5" s="1316"/>
      <c r="DMN5" s="1316"/>
      <c r="DMO5" s="1316"/>
      <c r="DMP5" s="1316"/>
      <c r="DMQ5" s="1316"/>
      <c r="DMR5" s="1316"/>
      <c r="DMS5" s="1316"/>
      <c r="DMT5" s="1316"/>
      <c r="DMU5" s="1316"/>
      <c r="DMV5" s="1316"/>
      <c r="DMW5" s="1316"/>
      <c r="DMX5" s="1316"/>
      <c r="DMY5" s="1316"/>
      <c r="DMZ5" s="1316"/>
      <c r="DNA5" s="1316"/>
      <c r="DNB5" s="1316"/>
      <c r="DNC5" s="1316"/>
      <c r="DND5" s="1316"/>
      <c r="DNE5" s="1316"/>
      <c r="DNF5" s="1316"/>
      <c r="DNG5" s="1316"/>
      <c r="DNH5" s="1316"/>
      <c r="DNI5" s="1316"/>
      <c r="DNJ5" s="1316"/>
      <c r="DNK5" s="1316"/>
      <c r="DNL5" s="1316"/>
      <c r="DNM5" s="1316"/>
      <c r="DNN5" s="1316"/>
      <c r="DNO5" s="1316"/>
      <c r="DNP5" s="1316"/>
      <c r="DNQ5" s="1316"/>
      <c r="DNR5" s="1316"/>
      <c r="DNS5" s="1316"/>
      <c r="DNT5" s="1316"/>
      <c r="DNU5" s="1316"/>
      <c r="DNV5" s="1316"/>
      <c r="DNW5" s="1316"/>
      <c r="DNX5" s="1316"/>
      <c r="DNY5" s="1316"/>
      <c r="DNZ5" s="1316"/>
      <c r="DOA5" s="1316"/>
      <c r="DOB5" s="1316"/>
      <c r="DOC5" s="1316"/>
      <c r="DOD5" s="1316"/>
      <c r="DOE5" s="1316"/>
      <c r="DOF5" s="1316"/>
      <c r="DOG5" s="1316"/>
      <c r="DOH5" s="1316"/>
      <c r="DOI5" s="1316"/>
      <c r="DOJ5" s="1316"/>
      <c r="DOK5" s="1316"/>
      <c r="DOL5" s="1316"/>
      <c r="DOM5" s="1316"/>
      <c r="DON5" s="1316"/>
      <c r="DOO5" s="1316"/>
      <c r="DOP5" s="1316"/>
      <c r="DOQ5" s="1316"/>
      <c r="DOR5" s="1316"/>
      <c r="DOS5" s="1316"/>
      <c r="DOT5" s="1316"/>
      <c r="DOU5" s="1316"/>
      <c r="DOV5" s="1316"/>
      <c r="DOW5" s="1316"/>
      <c r="DOX5" s="1316"/>
      <c r="DOY5" s="1316"/>
      <c r="DOZ5" s="1316"/>
      <c r="DPA5" s="1316"/>
      <c r="DPB5" s="1316"/>
      <c r="DPC5" s="1316"/>
      <c r="DPD5" s="1316"/>
      <c r="DPE5" s="1316"/>
      <c r="DPF5" s="1316"/>
      <c r="DPG5" s="1316"/>
      <c r="DPH5" s="1316"/>
      <c r="DPI5" s="1316"/>
      <c r="DPJ5" s="1316"/>
      <c r="DPK5" s="1316"/>
      <c r="DPL5" s="1316"/>
      <c r="DPM5" s="1316"/>
      <c r="DPN5" s="1316"/>
      <c r="DPO5" s="1316"/>
      <c r="DPP5" s="1316"/>
      <c r="DPQ5" s="1316"/>
      <c r="DPR5" s="1316"/>
      <c r="DPS5" s="1316"/>
      <c r="DPT5" s="1316"/>
      <c r="DPU5" s="1316"/>
      <c r="DPV5" s="1316"/>
      <c r="DPW5" s="1316"/>
      <c r="DPX5" s="1316"/>
      <c r="DPY5" s="1316"/>
      <c r="DPZ5" s="1316"/>
      <c r="DQA5" s="1316"/>
      <c r="DQB5" s="1316"/>
      <c r="DQC5" s="1316"/>
      <c r="DQD5" s="1316"/>
      <c r="DQE5" s="1316"/>
      <c r="DQF5" s="1316"/>
      <c r="DQG5" s="1316"/>
      <c r="DQH5" s="1316"/>
      <c r="DQI5" s="1316"/>
      <c r="DQJ5" s="1316"/>
      <c r="DQK5" s="1316"/>
      <c r="DQL5" s="1316"/>
      <c r="DQM5" s="1316"/>
      <c r="DQN5" s="1316"/>
      <c r="DQO5" s="1316"/>
      <c r="DQP5" s="1316"/>
      <c r="DQQ5" s="1316"/>
      <c r="DQR5" s="1316"/>
      <c r="DQS5" s="1316"/>
      <c r="DQT5" s="1316"/>
      <c r="DQU5" s="1316"/>
      <c r="DQV5" s="1316"/>
      <c r="DQW5" s="1316"/>
      <c r="DQX5" s="1316"/>
      <c r="DQY5" s="1316"/>
      <c r="DQZ5" s="1316"/>
      <c r="DRA5" s="1316"/>
      <c r="DRB5" s="1316"/>
      <c r="DRC5" s="1316"/>
      <c r="DRD5" s="1316"/>
      <c r="DRE5" s="1316"/>
      <c r="DRF5" s="1316"/>
      <c r="DRG5" s="1316"/>
      <c r="DRH5" s="1316"/>
      <c r="DRI5" s="1316"/>
      <c r="DRJ5" s="1316"/>
      <c r="DRK5" s="1316"/>
      <c r="DRL5" s="1316"/>
      <c r="DRM5" s="1316"/>
      <c r="DRN5" s="1316"/>
      <c r="DRO5" s="1316"/>
      <c r="DRP5" s="1316"/>
      <c r="DRQ5" s="1316"/>
      <c r="DRR5" s="1316"/>
      <c r="DRS5" s="1316"/>
      <c r="DRT5" s="1316"/>
      <c r="DRU5" s="1316"/>
      <c r="DRV5" s="1316"/>
      <c r="DRW5" s="1316"/>
      <c r="DRX5" s="1316"/>
      <c r="DRY5" s="1316"/>
      <c r="DRZ5" s="1316"/>
      <c r="DSA5" s="1316"/>
      <c r="DSB5" s="1316"/>
      <c r="DSC5" s="1316"/>
      <c r="DSD5" s="1316"/>
      <c r="DSE5" s="1316"/>
      <c r="DSF5" s="1316"/>
      <c r="DSG5" s="1316"/>
      <c r="DSH5" s="1316"/>
      <c r="DSI5" s="1316"/>
      <c r="DSJ5" s="1316"/>
      <c r="DSK5" s="1316"/>
      <c r="DSL5" s="1316"/>
      <c r="DSM5" s="1316"/>
      <c r="DSN5" s="1316"/>
      <c r="DSO5" s="1316"/>
      <c r="DSP5" s="1316"/>
      <c r="DSQ5" s="1316"/>
      <c r="DSR5" s="1316"/>
      <c r="DSS5" s="1316"/>
      <c r="DST5" s="1316"/>
      <c r="DSU5" s="1316"/>
      <c r="DSV5" s="1316"/>
      <c r="DSW5" s="1316"/>
      <c r="DSX5" s="1316"/>
      <c r="DSY5" s="1316"/>
      <c r="DSZ5" s="1316"/>
      <c r="DTA5" s="1316"/>
      <c r="DTB5" s="1316"/>
      <c r="DTC5" s="1316"/>
      <c r="DTD5" s="1316"/>
      <c r="DTE5" s="1316"/>
      <c r="DTF5" s="1316"/>
      <c r="DTG5" s="1316"/>
      <c r="DTH5" s="1316"/>
      <c r="DTI5" s="1316"/>
      <c r="DTJ5" s="1316"/>
      <c r="DTK5" s="1316"/>
      <c r="DTL5" s="1316"/>
      <c r="DTM5" s="1316"/>
      <c r="DTN5" s="1316"/>
      <c r="DTO5" s="1316"/>
      <c r="DTP5" s="1316"/>
      <c r="DTQ5" s="1316"/>
      <c r="DTR5" s="1316"/>
      <c r="DTS5" s="1316"/>
      <c r="DTT5" s="1316"/>
      <c r="DTU5" s="1316"/>
      <c r="DTV5" s="1316"/>
      <c r="DTW5" s="1316"/>
      <c r="DTX5" s="1316"/>
      <c r="DTY5" s="1316"/>
      <c r="DTZ5" s="1316"/>
      <c r="DUA5" s="1316"/>
      <c r="DUB5" s="1316"/>
      <c r="DUC5" s="1316"/>
      <c r="DUD5" s="1316"/>
      <c r="DUE5" s="1316"/>
      <c r="DUF5" s="1316"/>
      <c r="DUG5" s="1316"/>
      <c r="DUH5" s="1316"/>
      <c r="DUI5" s="1316"/>
      <c r="DUJ5" s="1316"/>
      <c r="DUK5" s="1316"/>
      <c r="DUL5" s="1316"/>
      <c r="DUM5" s="1316"/>
      <c r="DUN5" s="1316"/>
      <c r="DUO5" s="1316"/>
      <c r="DUP5" s="1316"/>
      <c r="DUQ5" s="1316"/>
      <c r="DUR5" s="1316"/>
      <c r="DUS5" s="1316"/>
      <c r="DUT5" s="1316"/>
      <c r="DUU5" s="1316"/>
      <c r="DUV5" s="1316"/>
      <c r="DUW5" s="1316"/>
      <c r="DUX5" s="1316"/>
      <c r="DUY5" s="1316"/>
      <c r="DUZ5" s="1316"/>
      <c r="DVA5" s="1316"/>
      <c r="DVB5" s="1316"/>
      <c r="DVC5" s="1316"/>
      <c r="DVD5" s="1316"/>
      <c r="DVE5" s="1316"/>
      <c r="DVF5" s="1316"/>
      <c r="DVG5" s="1316"/>
      <c r="DVH5" s="1316"/>
      <c r="DVI5" s="1316"/>
      <c r="DVJ5" s="1316"/>
      <c r="DVK5" s="1316"/>
      <c r="DVL5" s="1316"/>
      <c r="DVM5" s="1316"/>
      <c r="DVN5" s="1316"/>
      <c r="DVO5" s="1316"/>
      <c r="DVP5" s="1316"/>
      <c r="DVQ5" s="1316"/>
      <c r="DVR5" s="1316"/>
      <c r="DVS5" s="1316"/>
      <c r="DVT5" s="1316"/>
      <c r="DVU5" s="1316"/>
      <c r="DVV5" s="1316"/>
      <c r="DVW5" s="1316"/>
      <c r="DVX5" s="1316"/>
      <c r="DVY5" s="1316"/>
      <c r="DVZ5" s="1316"/>
      <c r="DWA5" s="1316"/>
      <c r="DWB5" s="1316"/>
      <c r="DWC5" s="1316"/>
      <c r="DWD5" s="1316"/>
      <c r="DWE5" s="1316"/>
      <c r="DWF5" s="1316"/>
      <c r="DWG5" s="1316"/>
      <c r="DWH5" s="1316"/>
      <c r="DWI5" s="1316"/>
      <c r="DWJ5" s="1316"/>
      <c r="DWK5" s="1316"/>
      <c r="DWL5" s="1316"/>
      <c r="DWM5" s="1316"/>
      <c r="DWN5" s="1316"/>
      <c r="DWO5" s="1316"/>
      <c r="DWP5" s="1316"/>
      <c r="DWQ5" s="1316"/>
      <c r="DWR5" s="1316"/>
      <c r="DWS5" s="1316"/>
      <c r="DWT5" s="1316"/>
      <c r="DWU5" s="1316"/>
      <c r="DWV5" s="1316"/>
      <c r="DWW5" s="1316"/>
      <c r="DWX5" s="1316"/>
      <c r="DWY5" s="1316"/>
      <c r="DWZ5" s="1316"/>
      <c r="DXA5" s="1316"/>
      <c r="DXB5" s="1316"/>
      <c r="DXC5" s="1316"/>
      <c r="DXD5" s="1316"/>
      <c r="DXE5" s="1316"/>
      <c r="DXF5" s="1316"/>
      <c r="DXG5" s="1316"/>
      <c r="DXH5" s="1316"/>
      <c r="DXI5" s="1316"/>
      <c r="DXJ5" s="1316"/>
      <c r="DXK5" s="1316"/>
      <c r="DXL5" s="1316"/>
      <c r="DXM5" s="1316"/>
      <c r="DXN5" s="1316"/>
      <c r="DXO5" s="1316"/>
      <c r="DXP5" s="1316"/>
      <c r="DXQ5" s="1316"/>
      <c r="DXR5" s="1316"/>
      <c r="DXS5" s="1316"/>
      <c r="DXT5" s="1316"/>
      <c r="DXU5" s="1316"/>
      <c r="DXV5" s="1316"/>
      <c r="DXW5" s="1316"/>
      <c r="DXX5" s="1316"/>
      <c r="DXY5" s="1316"/>
      <c r="DXZ5" s="1316"/>
      <c r="DYA5" s="1316"/>
      <c r="DYB5" s="1316"/>
      <c r="DYC5" s="1316"/>
      <c r="DYD5" s="1316"/>
      <c r="DYE5" s="1316"/>
      <c r="DYF5" s="1316"/>
      <c r="DYG5" s="1316"/>
      <c r="DYH5" s="1316"/>
      <c r="DYI5" s="1316"/>
      <c r="DYJ5" s="1316"/>
      <c r="DYK5" s="1316"/>
      <c r="DYL5" s="1316"/>
      <c r="DYM5" s="1316"/>
      <c r="DYN5" s="1316"/>
      <c r="DYO5" s="1316"/>
      <c r="DYP5" s="1316"/>
      <c r="DYQ5" s="1316"/>
      <c r="DYR5" s="1316"/>
      <c r="DYS5" s="1316"/>
      <c r="DYT5" s="1316"/>
      <c r="DYU5" s="1316"/>
      <c r="DYV5" s="1316"/>
      <c r="DYW5" s="1316"/>
      <c r="DYX5" s="1316"/>
      <c r="DYY5" s="1316"/>
      <c r="DYZ5" s="1316"/>
      <c r="DZA5" s="1316"/>
      <c r="DZB5" s="1316"/>
      <c r="DZC5" s="1316"/>
      <c r="DZD5" s="1316"/>
      <c r="DZE5" s="1316"/>
      <c r="DZF5" s="1316"/>
      <c r="DZG5" s="1316"/>
      <c r="DZH5" s="1316"/>
      <c r="DZI5" s="1316"/>
      <c r="DZJ5" s="1316"/>
      <c r="DZK5" s="1316"/>
      <c r="DZL5" s="1316"/>
      <c r="DZM5" s="1316"/>
      <c r="DZN5" s="1316"/>
      <c r="DZO5" s="1316"/>
      <c r="DZP5" s="1316"/>
      <c r="DZQ5" s="1316"/>
      <c r="DZR5" s="1316"/>
      <c r="DZS5" s="1316"/>
      <c r="DZT5" s="1316"/>
      <c r="DZU5" s="1316"/>
      <c r="DZV5" s="1316"/>
      <c r="DZW5" s="1316"/>
      <c r="DZX5" s="1316"/>
      <c r="DZY5" s="1316"/>
      <c r="DZZ5" s="1316"/>
      <c r="EAA5" s="1316"/>
      <c r="EAB5" s="1316"/>
      <c r="EAC5" s="1316"/>
      <c r="EAD5" s="1316"/>
      <c r="EAE5" s="1316"/>
      <c r="EAF5" s="1316"/>
      <c r="EAG5" s="1316"/>
      <c r="EAH5" s="1316"/>
      <c r="EAI5" s="1316"/>
      <c r="EAJ5" s="1316"/>
      <c r="EAK5" s="1316"/>
      <c r="EAL5" s="1316"/>
      <c r="EAM5" s="1316"/>
      <c r="EAN5" s="1316"/>
      <c r="EAO5" s="1316"/>
      <c r="EAP5" s="1316"/>
      <c r="EAQ5" s="1316"/>
      <c r="EAR5" s="1316"/>
      <c r="EAS5" s="1316"/>
      <c r="EAT5" s="1316"/>
      <c r="EAU5" s="1316"/>
      <c r="EAV5" s="1316"/>
      <c r="EAW5" s="1316"/>
      <c r="EAX5" s="1316"/>
      <c r="EAY5" s="1316"/>
      <c r="EAZ5" s="1316"/>
      <c r="EBA5" s="1316"/>
      <c r="EBB5" s="1316"/>
      <c r="EBC5" s="1316"/>
      <c r="EBD5" s="1316"/>
      <c r="EBE5" s="1316"/>
      <c r="EBF5" s="1316"/>
      <c r="EBG5" s="1316"/>
      <c r="EBH5" s="1316"/>
      <c r="EBI5" s="1316"/>
      <c r="EBJ5" s="1316"/>
      <c r="EBK5" s="1316"/>
      <c r="EBL5" s="1316"/>
      <c r="EBM5" s="1316"/>
      <c r="EBN5" s="1316"/>
      <c r="EBO5" s="1316"/>
      <c r="EBP5" s="1316"/>
      <c r="EBQ5" s="1316"/>
      <c r="EBR5" s="1316"/>
      <c r="EBS5" s="1316"/>
      <c r="EBT5" s="1316"/>
      <c r="EBU5" s="1316"/>
      <c r="EBV5" s="1316"/>
      <c r="EBW5" s="1316"/>
      <c r="EBX5" s="1316"/>
      <c r="EBY5" s="1316"/>
      <c r="EBZ5" s="1316"/>
      <c r="ECA5" s="1316"/>
      <c r="ECB5" s="1316"/>
      <c r="ECC5" s="1316"/>
      <c r="ECD5" s="1316"/>
      <c r="ECE5" s="1316"/>
      <c r="ECF5" s="1316"/>
      <c r="ECG5" s="1316"/>
      <c r="ECH5" s="1316"/>
      <c r="ECI5" s="1316"/>
      <c r="ECJ5" s="1316"/>
      <c r="ECK5" s="1316"/>
      <c r="ECL5" s="1316"/>
      <c r="ECM5" s="1316"/>
      <c r="ECN5" s="1316"/>
      <c r="ECO5" s="1316"/>
      <c r="ECP5" s="1316"/>
      <c r="ECQ5" s="1316"/>
      <c r="ECR5" s="1316"/>
      <c r="ECS5" s="1316"/>
      <c r="ECT5" s="1316"/>
      <c r="ECU5" s="1316"/>
      <c r="ECV5" s="1316"/>
      <c r="ECW5" s="1316"/>
      <c r="ECX5" s="1316"/>
      <c r="ECY5" s="1316"/>
      <c r="ECZ5" s="1316"/>
      <c r="EDA5" s="1316"/>
      <c r="EDB5" s="1316"/>
      <c r="EDC5" s="1316"/>
      <c r="EDD5" s="1316"/>
      <c r="EDE5" s="1316"/>
      <c r="EDF5" s="1316"/>
      <c r="EDG5" s="1316"/>
      <c r="EDH5" s="1316"/>
      <c r="EDI5" s="1316"/>
      <c r="EDJ5" s="1316"/>
      <c r="EDK5" s="1316"/>
      <c r="EDL5" s="1316"/>
      <c r="EDM5" s="1316"/>
      <c r="EDN5" s="1316"/>
      <c r="EDO5" s="1316"/>
      <c r="EDP5" s="1316"/>
      <c r="EDQ5" s="1316"/>
      <c r="EDR5" s="1316"/>
      <c r="EDS5" s="1316"/>
      <c r="EDT5" s="1316"/>
      <c r="EDU5" s="1316"/>
      <c r="EDV5" s="1316"/>
      <c r="EDW5" s="1316"/>
      <c r="EDX5" s="1316"/>
      <c r="EDY5" s="1316"/>
      <c r="EDZ5" s="1316"/>
      <c r="EEA5" s="1316"/>
      <c r="EEB5" s="1316"/>
      <c r="EEC5" s="1316"/>
      <c r="EED5" s="1316"/>
      <c r="EEE5" s="1316"/>
      <c r="EEF5" s="1316"/>
      <c r="EEG5" s="1316"/>
      <c r="EEH5" s="1316"/>
      <c r="EEI5" s="1316"/>
      <c r="EEJ5" s="1316"/>
      <c r="EEK5" s="1316"/>
      <c r="EEL5" s="1316"/>
      <c r="EEM5" s="1316"/>
      <c r="EEN5" s="1316"/>
      <c r="EEO5" s="1316"/>
      <c r="EEP5" s="1316"/>
      <c r="EEQ5" s="1316"/>
      <c r="EER5" s="1316"/>
      <c r="EES5" s="1316"/>
      <c r="EET5" s="1316"/>
      <c r="EEU5" s="1316"/>
      <c r="EEV5" s="1316"/>
      <c r="EEW5" s="1316"/>
      <c r="EEX5" s="1316"/>
      <c r="EEY5" s="1316"/>
      <c r="EEZ5" s="1316"/>
      <c r="EFA5" s="1316"/>
      <c r="EFB5" s="1316"/>
      <c r="EFC5" s="1316"/>
      <c r="EFD5" s="1316"/>
      <c r="EFE5" s="1316"/>
      <c r="EFF5" s="1316"/>
      <c r="EFG5" s="1316"/>
      <c r="EFH5" s="1316"/>
      <c r="EFI5" s="1316"/>
      <c r="EFJ5" s="1316"/>
      <c r="EFK5" s="1316"/>
      <c r="EFL5" s="1316"/>
      <c r="EFM5" s="1316"/>
      <c r="EFN5" s="1316"/>
      <c r="EFO5" s="1316"/>
      <c r="EFP5" s="1316"/>
      <c r="EFQ5" s="1316"/>
      <c r="EFR5" s="1316"/>
      <c r="EFS5" s="1316"/>
      <c r="EFT5" s="1316"/>
      <c r="EFU5" s="1316"/>
      <c r="EFV5" s="1316"/>
      <c r="EFW5" s="1316"/>
      <c r="EFX5" s="1316"/>
      <c r="EFY5" s="1316"/>
      <c r="EFZ5" s="1316"/>
      <c r="EGA5" s="1316"/>
      <c r="EGB5" s="1316"/>
      <c r="EGC5" s="1316"/>
      <c r="EGD5" s="1316"/>
      <c r="EGE5" s="1316"/>
      <c r="EGF5" s="1316"/>
      <c r="EGG5" s="1316"/>
      <c r="EGH5" s="1316"/>
      <c r="EGI5" s="1316"/>
      <c r="EGJ5" s="1316"/>
      <c r="EGK5" s="1316"/>
      <c r="EGL5" s="1316"/>
      <c r="EGM5" s="1316"/>
      <c r="EGN5" s="1316"/>
      <c r="EGO5" s="1316"/>
      <c r="EGP5" s="1316"/>
      <c r="EGQ5" s="1316"/>
      <c r="EGR5" s="1316"/>
      <c r="EGS5" s="1316"/>
      <c r="EGT5" s="1316"/>
      <c r="EGU5" s="1316"/>
      <c r="EGV5" s="1316"/>
      <c r="EGW5" s="1316"/>
      <c r="EGX5" s="1316"/>
      <c r="EGY5" s="1316"/>
      <c r="EGZ5" s="1316"/>
      <c r="EHA5" s="1316"/>
      <c r="EHB5" s="1316"/>
      <c r="EHC5" s="1316"/>
      <c r="EHD5" s="1316"/>
      <c r="EHE5" s="1316"/>
      <c r="EHF5" s="1316"/>
      <c r="EHG5" s="1316"/>
      <c r="EHH5" s="1316"/>
      <c r="EHI5" s="1316"/>
      <c r="EHJ5" s="1316"/>
      <c r="EHK5" s="1316"/>
      <c r="EHL5" s="1316"/>
      <c r="EHM5" s="1316"/>
      <c r="EHN5" s="1316"/>
      <c r="EHO5" s="1316"/>
      <c r="EHP5" s="1316"/>
      <c r="EHQ5" s="1316"/>
      <c r="EHR5" s="1316"/>
      <c r="EHS5" s="1316"/>
      <c r="EHT5" s="1316"/>
      <c r="EHU5" s="1316"/>
      <c r="EHV5" s="1316"/>
      <c r="EHW5" s="1316"/>
      <c r="EHX5" s="1316"/>
      <c r="EHY5" s="1316"/>
      <c r="EHZ5" s="1316"/>
      <c r="EIA5" s="1316"/>
      <c r="EIB5" s="1316"/>
      <c r="EIC5" s="1316"/>
      <c r="EID5" s="1316"/>
      <c r="EIE5" s="1316"/>
      <c r="EIF5" s="1316"/>
      <c r="EIG5" s="1316"/>
      <c r="EIH5" s="1316"/>
      <c r="EII5" s="1316"/>
      <c r="EIJ5" s="1316"/>
      <c r="EIK5" s="1316"/>
      <c r="EIL5" s="1316"/>
      <c r="EIM5" s="1316"/>
      <c r="EIN5" s="1316"/>
      <c r="EIO5" s="1316"/>
      <c r="EIP5" s="1316"/>
      <c r="EIQ5" s="1316"/>
      <c r="EIR5" s="1316"/>
      <c r="EIS5" s="1316"/>
      <c r="EIT5" s="1316"/>
      <c r="EIU5" s="1316"/>
      <c r="EIV5" s="1316"/>
      <c r="EIW5" s="1316"/>
      <c r="EIX5" s="1316"/>
      <c r="EIY5" s="1316"/>
      <c r="EIZ5" s="1316"/>
      <c r="EJA5" s="1316"/>
      <c r="EJB5" s="1316"/>
      <c r="EJC5" s="1316"/>
      <c r="EJD5" s="1316"/>
      <c r="EJE5" s="1316"/>
      <c r="EJF5" s="1316"/>
      <c r="EJG5" s="1316"/>
      <c r="EJH5" s="1316"/>
      <c r="EJI5" s="1316"/>
      <c r="EJJ5" s="1316"/>
      <c r="EJK5" s="1316"/>
      <c r="EJL5" s="1316"/>
      <c r="EJM5" s="1316"/>
      <c r="EJN5" s="1316"/>
      <c r="EJO5" s="1316"/>
      <c r="EJP5" s="1316"/>
      <c r="EJQ5" s="1316"/>
      <c r="EJR5" s="1316"/>
      <c r="EJS5" s="1316"/>
      <c r="EJT5" s="1316"/>
      <c r="EJU5" s="1316"/>
      <c r="EJV5" s="1316"/>
      <c r="EJW5" s="1316"/>
      <c r="EJX5" s="1316"/>
      <c r="EJY5" s="1316"/>
      <c r="EJZ5" s="1316"/>
      <c r="EKA5" s="1316"/>
      <c r="EKB5" s="1316"/>
      <c r="EKC5" s="1316"/>
      <c r="EKD5" s="1316"/>
      <c r="EKE5" s="1316"/>
      <c r="EKF5" s="1316"/>
      <c r="EKG5" s="1316"/>
      <c r="EKH5" s="1316"/>
      <c r="EKI5" s="1316"/>
      <c r="EKJ5" s="1316"/>
      <c r="EKK5" s="1316"/>
      <c r="EKL5" s="1316"/>
      <c r="EKM5" s="1316"/>
      <c r="EKN5" s="1316"/>
      <c r="EKO5" s="1316"/>
      <c r="EKP5" s="1316"/>
      <c r="EKQ5" s="1316"/>
      <c r="EKR5" s="1316"/>
      <c r="EKS5" s="1316"/>
      <c r="EKT5" s="1316"/>
      <c r="EKU5" s="1316"/>
      <c r="EKV5" s="1316"/>
      <c r="EKW5" s="1316"/>
      <c r="EKX5" s="1316"/>
      <c r="EKY5" s="1316"/>
      <c r="EKZ5" s="1316"/>
      <c r="ELA5" s="1316"/>
      <c r="ELB5" s="1316"/>
      <c r="ELC5" s="1316"/>
      <c r="ELD5" s="1316"/>
      <c r="ELE5" s="1316"/>
      <c r="ELF5" s="1316"/>
      <c r="ELG5" s="1316"/>
      <c r="ELH5" s="1316"/>
      <c r="ELI5" s="1316"/>
      <c r="ELJ5" s="1316"/>
      <c r="ELK5" s="1316"/>
      <c r="ELL5" s="1316"/>
      <c r="ELM5" s="1316"/>
      <c r="ELN5" s="1316"/>
      <c r="ELO5" s="1316"/>
      <c r="ELP5" s="1316"/>
      <c r="ELQ5" s="1316"/>
      <c r="ELR5" s="1316"/>
      <c r="ELS5" s="1316"/>
      <c r="ELT5" s="1316"/>
      <c r="ELU5" s="1316"/>
      <c r="ELV5" s="1316"/>
      <c r="ELW5" s="1316"/>
      <c r="ELX5" s="1316"/>
      <c r="ELY5" s="1316"/>
      <c r="ELZ5" s="1316"/>
      <c r="EMA5" s="1316"/>
      <c r="EMB5" s="1316"/>
      <c r="EMC5" s="1316"/>
      <c r="EMD5" s="1316"/>
      <c r="EME5" s="1316"/>
      <c r="EMF5" s="1316"/>
      <c r="EMG5" s="1316"/>
      <c r="EMH5" s="1316"/>
      <c r="EMI5" s="1316"/>
      <c r="EMJ5" s="1316"/>
      <c r="EMK5" s="1316"/>
      <c r="EML5" s="1316"/>
      <c r="EMM5" s="1316"/>
      <c r="EMN5" s="1316"/>
      <c r="EMO5" s="1316"/>
      <c r="EMP5" s="1316"/>
      <c r="EMQ5" s="1316"/>
      <c r="EMR5" s="1316"/>
      <c r="EMS5" s="1316"/>
      <c r="EMT5" s="1316"/>
      <c r="EMU5" s="1316"/>
      <c r="EMV5" s="1316"/>
      <c r="EMW5" s="1316"/>
      <c r="EMX5" s="1316"/>
      <c r="EMY5" s="1316"/>
      <c r="EMZ5" s="1316"/>
      <c r="ENA5" s="1316"/>
      <c r="ENB5" s="1316"/>
      <c r="ENC5" s="1316"/>
      <c r="END5" s="1316"/>
      <c r="ENE5" s="1316"/>
      <c r="ENF5" s="1316"/>
      <c r="ENG5" s="1316"/>
      <c r="ENH5" s="1316"/>
      <c r="ENI5" s="1316"/>
      <c r="ENJ5" s="1316"/>
      <c r="ENK5" s="1316"/>
      <c r="ENL5" s="1316"/>
      <c r="ENM5" s="1316"/>
      <c r="ENN5" s="1316"/>
      <c r="ENO5" s="1316"/>
      <c r="ENP5" s="1316"/>
      <c r="ENQ5" s="1316"/>
      <c r="ENR5" s="1316"/>
      <c r="ENS5" s="1316"/>
      <c r="ENT5" s="1316"/>
      <c r="ENU5" s="1316"/>
      <c r="ENV5" s="1316"/>
      <c r="ENW5" s="1316"/>
      <c r="ENX5" s="1316"/>
      <c r="ENY5" s="1316"/>
      <c r="ENZ5" s="1316"/>
      <c r="EOA5" s="1316"/>
      <c r="EOB5" s="1316"/>
      <c r="EOC5" s="1316"/>
      <c r="EOD5" s="1316"/>
      <c r="EOE5" s="1316"/>
      <c r="EOF5" s="1316"/>
      <c r="EOG5" s="1316"/>
      <c r="EOH5" s="1316"/>
      <c r="EOI5" s="1316"/>
      <c r="EOJ5" s="1316"/>
      <c r="EOK5" s="1316"/>
      <c r="EOL5" s="1316"/>
      <c r="EOM5" s="1316"/>
      <c r="EON5" s="1316"/>
      <c r="EOO5" s="1316"/>
      <c r="EOP5" s="1316"/>
      <c r="EOQ5" s="1316"/>
      <c r="EOR5" s="1316"/>
      <c r="EOS5" s="1316"/>
      <c r="EOT5" s="1316"/>
      <c r="EOU5" s="1316"/>
      <c r="EOV5" s="1316"/>
      <c r="EOW5" s="1316"/>
      <c r="EOX5" s="1316"/>
      <c r="EOY5" s="1316"/>
      <c r="EOZ5" s="1316"/>
      <c r="EPA5" s="1316"/>
      <c r="EPB5" s="1316"/>
      <c r="EPC5" s="1316"/>
      <c r="EPD5" s="1316"/>
      <c r="EPE5" s="1316"/>
      <c r="EPF5" s="1316"/>
      <c r="EPG5" s="1316"/>
      <c r="EPH5" s="1316"/>
      <c r="EPI5" s="1316"/>
      <c r="EPJ5" s="1316"/>
      <c r="EPK5" s="1316"/>
      <c r="EPL5" s="1316"/>
      <c r="EPM5" s="1316"/>
      <c r="EPN5" s="1316"/>
      <c r="EPO5" s="1316"/>
      <c r="EPP5" s="1316"/>
      <c r="EPQ5" s="1316"/>
      <c r="EPR5" s="1316"/>
      <c r="EPS5" s="1316"/>
      <c r="EPT5" s="1316"/>
      <c r="EPU5" s="1316"/>
      <c r="EPV5" s="1316"/>
      <c r="EPW5" s="1316"/>
      <c r="EPX5" s="1316"/>
      <c r="EPY5" s="1316"/>
      <c r="EPZ5" s="1316"/>
      <c r="EQA5" s="1316"/>
      <c r="EQB5" s="1316"/>
      <c r="EQC5" s="1316"/>
      <c r="EQD5" s="1316"/>
      <c r="EQE5" s="1316"/>
      <c r="EQF5" s="1316"/>
      <c r="EQG5" s="1316"/>
      <c r="EQH5" s="1316"/>
      <c r="EQI5" s="1316"/>
      <c r="EQJ5" s="1316"/>
      <c r="EQK5" s="1316"/>
      <c r="EQL5" s="1316"/>
      <c r="EQM5" s="1316"/>
      <c r="EQN5" s="1316"/>
      <c r="EQO5" s="1316"/>
      <c r="EQP5" s="1316"/>
      <c r="EQQ5" s="1316"/>
      <c r="EQR5" s="1316"/>
      <c r="EQS5" s="1316"/>
      <c r="EQT5" s="1316"/>
      <c r="EQU5" s="1316"/>
      <c r="EQV5" s="1316"/>
      <c r="EQW5" s="1316"/>
      <c r="EQX5" s="1316"/>
      <c r="EQY5" s="1316"/>
      <c r="EQZ5" s="1316"/>
      <c r="ERA5" s="1316"/>
      <c r="ERB5" s="1316"/>
      <c r="ERC5" s="1316"/>
      <c r="ERD5" s="1316"/>
      <c r="ERE5" s="1316"/>
      <c r="ERF5" s="1316"/>
      <c r="ERG5" s="1316"/>
      <c r="ERH5" s="1316"/>
      <c r="ERI5" s="1316"/>
      <c r="ERJ5" s="1316"/>
      <c r="ERK5" s="1316"/>
      <c r="ERL5" s="1316"/>
      <c r="ERM5" s="1316"/>
      <c r="ERN5" s="1316"/>
      <c r="ERO5" s="1316"/>
      <c r="ERP5" s="1316"/>
      <c r="ERQ5" s="1316"/>
      <c r="ERR5" s="1316"/>
      <c r="ERS5" s="1316"/>
      <c r="ERT5" s="1316"/>
      <c r="ERU5" s="1316"/>
      <c r="ERV5" s="1316"/>
      <c r="ERW5" s="1316"/>
      <c r="ERX5" s="1316"/>
      <c r="ERY5" s="1316"/>
      <c r="ERZ5" s="1316"/>
      <c r="ESA5" s="1316"/>
      <c r="ESB5" s="1316"/>
      <c r="ESC5" s="1316"/>
      <c r="ESD5" s="1316"/>
      <c r="ESE5" s="1316"/>
      <c r="ESF5" s="1316"/>
      <c r="ESG5" s="1316"/>
      <c r="ESH5" s="1316"/>
      <c r="ESI5" s="1316"/>
      <c r="ESJ5" s="1316"/>
      <c r="ESK5" s="1316"/>
      <c r="ESL5" s="1316"/>
      <c r="ESM5" s="1316"/>
      <c r="ESN5" s="1316"/>
      <c r="ESO5" s="1316"/>
      <c r="ESP5" s="1316"/>
      <c r="ESQ5" s="1316"/>
      <c r="ESR5" s="1316"/>
      <c r="ESS5" s="1316"/>
      <c r="EST5" s="1316"/>
      <c r="ESU5" s="1316"/>
      <c r="ESV5" s="1316"/>
      <c r="ESW5" s="1316"/>
      <c r="ESX5" s="1316"/>
      <c r="ESY5" s="1316"/>
      <c r="ESZ5" s="1316"/>
      <c r="ETA5" s="1316"/>
      <c r="ETB5" s="1316"/>
      <c r="ETC5" s="1316"/>
      <c r="ETD5" s="1316"/>
      <c r="ETE5" s="1316"/>
      <c r="ETF5" s="1316"/>
      <c r="ETG5" s="1316"/>
      <c r="ETH5" s="1316"/>
      <c r="ETI5" s="1316"/>
      <c r="ETJ5" s="1316"/>
      <c r="ETK5" s="1316"/>
      <c r="ETL5" s="1316"/>
      <c r="ETM5" s="1316"/>
      <c r="ETN5" s="1316"/>
      <c r="ETO5" s="1316"/>
      <c r="ETP5" s="1316"/>
      <c r="ETQ5" s="1316"/>
      <c r="ETR5" s="1316"/>
      <c r="ETS5" s="1316"/>
      <c r="ETT5" s="1316"/>
      <c r="ETU5" s="1316"/>
      <c r="ETV5" s="1316"/>
      <c r="ETW5" s="1316"/>
      <c r="ETX5" s="1316"/>
      <c r="ETY5" s="1316"/>
      <c r="ETZ5" s="1316"/>
      <c r="EUA5" s="1316"/>
      <c r="EUB5" s="1316"/>
      <c r="EUC5" s="1316"/>
      <c r="EUD5" s="1316"/>
      <c r="EUE5" s="1316"/>
      <c r="EUF5" s="1316"/>
      <c r="EUG5" s="1316"/>
      <c r="EUH5" s="1316"/>
      <c r="EUI5" s="1316"/>
      <c r="EUJ5" s="1316"/>
      <c r="EUK5" s="1316"/>
      <c r="EUL5" s="1316"/>
      <c r="EUM5" s="1316"/>
      <c r="EUN5" s="1316"/>
      <c r="EUO5" s="1316"/>
      <c r="EUP5" s="1316"/>
      <c r="EUQ5" s="1316"/>
      <c r="EUR5" s="1316"/>
      <c r="EUS5" s="1316"/>
      <c r="EUT5" s="1316"/>
      <c r="EUU5" s="1316"/>
      <c r="EUV5" s="1316"/>
      <c r="EUW5" s="1316"/>
      <c r="EUX5" s="1316"/>
      <c r="EUY5" s="1316"/>
      <c r="EUZ5" s="1316"/>
      <c r="EVA5" s="1316"/>
      <c r="EVB5" s="1316"/>
      <c r="EVC5" s="1316"/>
      <c r="EVD5" s="1316"/>
      <c r="EVE5" s="1316"/>
      <c r="EVF5" s="1316"/>
      <c r="EVG5" s="1316"/>
      <c r="EVH5" s="1316"/>
      <c r="EVI5" s="1316"/>
      <c r="EVJ5" s="1316"/>
      <c r="EVK5" s="1316"/>
      <c r="EVL5" s="1316"/>
      <c r="EVM5" s="1316"/>
      <c r="EVN5" s="1316"/>
      <c r="EVO5" s="1316"/>
      <c r="EVP5" s="1316"/>
      <c r="EVQ5" s="1316"/>
      <c r="EVR5" s="1316"/>
      <c r="EVS5" s="1316"/>
      <c r="EVT5" s="1316"/>
      <c r="EVU5" s="1316"/>
      <c r="EVV5" s="1316"/>
      <c r="EVW5" s="1316"/>
      <c r="EVX5" s="1316"/>
      <c r="EVY5" s="1316"/>
      <c r="EVZ5" s="1316"/>
      <c r="EWA5" s="1316"/>
      <c r="EWB5" s="1316"/>
      <c r="EWC5" s="1316"/>
      <c r="EWD5" s="1316"/>
      <c r="EWE5" s="1316"/>
      <c r="EWF5" s="1316"/>
      <c r="EWG5" s="1316"/>
      <c r="EWH5" s="1316"/>
      <c r="EWI5" s="1316"/>
      <c r="EWJ5" s="1316"/>
      <c r="EWK5" s="1316"/>
      <c r="EWL5" s="1316"/>
      <c r="EWM5" s="1316"/>
      <c r="EWN5" s="1316"/>
      <c r="EWO5" s="1316"/>
      <c r="EWP5" s="1316"/>
      <c r="EWQ5" s="1316"/>
      <c r="EWR5" s="1316"/>
      <c r="EWS5" s="1316"/>
      <c r="EWT5" s="1316"/>
      <c r="EWU5" s="1316"/>
      <c r="EWV5" s="1316"/>
      <c r="EWW5" s="1316"/>
      <c r="EWX5" s="1316"/>
      <c r="EWY5" s="1316"/>
      <c r="EWZ5" s="1316"/>
      <c r="EXA5" s="1316"/>
      <c r="EXB5" s="1316"/>
      <c r="EXC5" s="1316"/>
      <c r="EXD5" s="1316"/>
      <c r="EXE5" s="1316"/>
      <c r="EXF5" s="1316"/>
      <c r="EXG5" s="1316"/>
      <c r="EXH5" s="1316"/>
      <c r="EXI5" s="1316"/>
      <c r="EXJ5" s="1316"/>
      <c r="EXK5" s="1316"/>
      <c r="EXL5" s="1316"/>
      <c r="EXM5" s="1316"/>
      <c r="EXN5" s="1316"/>
      <c r="EXO5" s="1316"/>
      <c r="EXP5" s="1316"/>
      <c r="EXQ5" s="1316"/>
      <c r="EXR5" s="1316"/>
      <c r="EXS5" s="1316"/>
      <c r="EXT5" s="1316"/>
      <c r="EXU5" s="1316"/>
      <c r="EXV5" s="1316"/>
      <c r="EXW5" s="1316"/>
      <c r="EXX5" s="1316"/>
      <c r="EXY5" s="1316"/>
      <c r="EXZ5" s="1316"/>
      <c r="EYA5" s="1316"/>
      <c r="EYB5" s="1316"/>
      <c r="EYC5" s="1316"/>
      <c r="EYD5" s="1316"/>
      <c r="EYE5" s="1316"/>
      <c r="EYF5" s="1316"/>
      <c r="EYG5" s="1316"/>
      <c r="EYH5" s="1316"/>
      <c r="EYI5" s="1316"/>
      <c r="EYJ5" s="1316"/>
      <c r="EYK5" s="1316"/>
      <c r="EYL5" s="1316"/>
      <c r="EYM5" s="1316"/>
      <c r="EYN5" s="1316"/>
      <c r="EYO5" s="1316"/>
      <c r="EYP5" s="1316"/>
      <c r="EYQ5" s="1316"/>
      <c r="EYR5" s="1316"/>
      <c r="EYS5" s="1316"/>
      <c r="EYT5" s="1316"/>
      <c r="EYU5" s="1316"/>
      <c r="EYV5" s="1316"/>
      <c r="EYW5" s="1316"/>
      <c r="EYX5" s="1316"/>
      <c r="EYY5" s="1316"/>
      <c r="EYZ5" s="1316"/>
      <c r="EZA5" s="1316"/>
      <c r="EZB5" s="1316"/>
      <c r="EZC5" s="1316"/>
      <c r="EZD5" s="1316"/>
      <c r="EZE5" s="1316"/>
      <c r="EZF5" s="1316"/>
      <c r="EZG5" s="1316"/>
      <c r="EZH5" s="1316"/>
      <c r="EZI5" s="1316"/>
      <c r="EZJ5" s="1316"/>
      <c r="EZK5" s="1316"/>
      <c r="EZL5" s="1316"/>
      <c r="EZM5" s="1316"/>
      <c r="EZN5" s="1316"/>
      <c r="EZO5" s="1316"/>
      <c r="EZP5" s="1316"/>
      <c r="EZQ5" s="1316"/>
      <c r="EZR5" s="1316"/>
      <c r="EZS5" s="1316"/>
      <c r="EZT5" s="1316"/>
      <c r="EZU5" s="1316"/>
      <c r="EZV5" s="1316"/>
      <c r="EZW5" s="1316"/>
      <c r="EZX5" s="1316"/>
      <c r="EZY5" s="1316"/>
      <c r="EZZ5" s="1316"/>
      <c r="FAA5" s="1316"/>
      <c r="FAB5" s="1316"/>
      <c r="FAC5" s="1316"/>
      <c r="FAD5" s="1316"/>
      <c r="FAE5" s="1316"/>
      <c r="FAF5" s="1316"/>
      <c r="FAG5" s="1316"/>
      <c r="FAH5" s="1316"/>
      <c r="FAI5" s="1316"/>
      <c r="FAJ5" s="1316"/>
      <c r="FAK5" s="1316"/>
      <c r="FAL5" s="1316"/>
      <c r="FAM5" s="1316"/>
      <c r="FAN5" s="1316"/>
      <c r="FAO5" s="1316"/>
      <c r="FAP5" s="1316"/>
      <c r="FAQ5" s="1316"/>
      <c r="FAR5" s="1316"/>
      <c r="FAS5" s="1316"/>
      <c r="FAT5" s="1316"/>
      <c r="FAU5" s="1316"/>
      <c r="FAV5" s="1316"/>
      <c r="FAW5" s="1316"/>
      <c r="FAX5" s="1316"/>
      <c r="FAY5" s="1316"/>
      <c r="FAZ5" s="1316"/>
      <c r="FBA5" s="1316"/>
      <c r="FBB5" s="1316"/>
      <c r="FBC5" s="1316"/>
      <c r="FBD5" s="1316"/>
      <c r="FBE5" s="1316"/>
      <c r="FBF5" s="1316"/>
      <c r="FBG5" s="1316"/>
      <c r="FBH5" s="1316"/>
      <c r="FBI5" s="1316"/>
      <c r="FBJ5" s="1316"/>
      <c r="FBK5" s="1316"/>
      <c r="FBL5" s="1316"/>
      <c r="FBM5" s="1316"/>
      <c r="FBN5" s="1316"/>
      <c r="FBO5" s="1316"/>
      <c r="FBP5" s="1316"/>
      <c r="FBQ5" s="1316"/>
      <c r="FBR5" s="1316"/>
      <c r="FBS5" s="1316"/>
      <c r="FBT5" s="1316"/>
      <c r="FBU5" s="1316"/>
      <c r="FBV5" s="1316"/>
      <c r="FBW5" s="1316"/>
      <c r="FBX5" s="1316"/>
      <c r="FBY5" s="1316"/>
      <c r="FBZ5" s="1316"/>
      <c r="FCA5" s="1316"/>
      <c r="FCB5" s="1316"/>
      <c r="FCC5" s="1316"/>
      <c r="FCD5" s="1316"/>
      <c r="FCE5" s="1316"/>
      <c r="FCF5" s="1316"/>
      <c r="FCG5" s="1316"/>
      <c r="FCH5" s="1316"/>
      <c r="FCI5" s="1316"/>
      <c r="FCJ5" s="1316"/>
      <c r="FCK5" s="1316"/>
      <c r="FCL5" s="1316"/>
      <c r="FCM5" s="1316"/>
      <c r="FCN5" s="1316"/>
      <c r="FCO5" s="1316"/>
      <c r="FCP5" s="1316"/>
      <c r="FCQ5" s="1316"/>
      <c r="FCR5" s="1316"/>
      <c r="FCS5" s="1316"/>
      <c r="FCT5" s="1316"/>
      <c r="FCU5" s="1316"/>
      <c r="FCV5" s="1316"/>
      <c r="FCW5" s="1316"/>
      <c r="FCX5" s="1316"/>
      <c r="FCY5" s="1316"/>
      <c r="FCZ5" s="1316"/>
      <c r="FDA5" s="1316"/>
      <c r="FDB5" s="1316"/>
      <c r="FDC5" s="1316"/>
      <c r="FDD5" s="1316"/>
      <c r="FDE5" s="1316"/>
      <c r="FDF5" s="1316"/>
      <c r="FDG5" s="1316"/>
      <c r="FDH5" s="1316"/>
      <c r="FDI5" s="1316"/>
      <c r="FDJ5" s="1316"/>
      <c r="FDK5" s="1316"/>
      <c r="FDL5" s="1316"/>
      <c r="FDM5" s="1316"/>
      <c r="FDN5" s="1316"/>
      <c r="FDO5" s="1316"/>
      <c r="FDP5" s="1316"/>
      <c r="FDQ5" s="1316"/>
      <c r="FDR5" s="1316"/>
      <c r="FDS5" s="1316"/>
      <c r="FDT5" s="1316"/>
      <c r="FDU5" s="1316"/>
      <c r="FDV5" s="1316"/>
      <c r="FDW5" s="1316"/>
      <c r="FDX5" s="1316"/>
      <c r="FDY5" s="1316"/>
      <c r="FDZ5" s="1316"/>
      <c r="FEA5" s="1316"/>
      <c r="FEB5" s="1316"/>
      <c r="FEC5" s="1316"/>
      <c r="FED5" s="1316"/>
      <c r="FEE5" s="1316"/>
      <c r="FEF5" s="1316"/>
      <c r="FEG5" s="1316"/>
      <c r="FEH5" s="1316"/>
      <c r="FEI5" s="1316"/>
      <c r="FEJ5" s="1316"/>
      <c r="FEK5" s="1316"/>
      <c r="FEL5" s="1316"/>
      <c r="FEM5" s="1316"/>
      <c r="FEN5" s="1316"/>
      <c r="FEO5" s="1316"/>
      <c r="FEP5" s="1316"/>
      <c r="FEQ5" s="1316"/>
      <c r="FER5" s="1316"/>
      <c r="FES5" s="1316"/>
      <c r="FET5" s="1316"/>
      <c r="FEU5" s="1316"/>
      <c r="FEV5" s="1316"/>
      <c r="FEW5" s="1316"/>
      <c r="FEX5" s="1316"/>
      <c r="FEY5" s="1316"/>
      <c r="FEZ5" s="1316"/>
      <c r="FFA5" s="1316"/>
      <c r="FFB5" s="1316"/>
      <c r="FFC5" s="1316"/>
      <c r="FFD5" s="1316"/>
      <c r="FFE5" s="1316"/>
      <c r="FFF5" s="1316"/>
      <c r="FFG5" s="1316"/>
      <c r="FFH5" s="1316"/>
      <c r="FFI5" s="1316"/>
      <c r="FFJ5" s="1316"/>
      <c r="FFK5" s="1316"/>
      <c r="FFL5" s="1316"/>
      <c r="FFM5" s="1316"/>
      <c r="FFN5" s="1316"/>
      <c r="FFO5" s="1316"/>
      <c r="FFP5" s="1316"/>
      <c r="FFQ5" s="1316"/>
      <c r="FFR5" s="1316"/>
      <c r="FFS5" s="1316"/>
      <c r="FFT5" s="1316"/>
      <c r="FFU5" s="1316"/>
      <c r="FFV5" s="1316"/>
      <c r="FFW5" s="1316"/>
      <c r="FFX5" s="1316"/>
      <c r="FFY5" s="1316"/>
      <c r="FFZ5" s="1316"/>
      <c r="FGA5" s="1316"/>
      <c r="FGB5" s="1316"/>
      <c r="FGC5" s="1316"/>
      <c r="FGD5" s="1316"/>
      <c r="FGE5" s="1316"/>
      <c r="FGF5" s="1316"/>
      <c r="FGG5" s="1316"/>
      <c r="FGH5" s="1316"/>
      <c r="FGI5" s="1316"/>
      <c r="FGJ5" s="1316"/>
      <c r="FGK5" s="1316"/>
      <c r="FGL5" s="1316"/>
      <c r="FGM5" s="1316"/>
      <c r="FGN5" s="1316"/>
      <c r="FGO5" s="1316"/>
      <c r="FGP5" s="1316"/>
      <c r="FGQ5" s="1316"/>
      <c r="FGR5" s="1316"/>
      <c r="FGS5" s="1316"/>
      <c r="FGT5" s="1316"/>
      <c r="FGU5" s="1316"/>
      <c r="FGV5" s="1316"/>
      <c r="FGW5" s="1316"/>
      <c r="FGX5" s="1316"/>
      <c r="FGY5" s="1316"/>
      <c r="FGZ5" s="1316"/>
      <c r="FHA5" s="1316"/>
      <c r="FHB5" s="1316"/>
      <c r="FHC5" s="1316"/>
      <c r="FHD5" s="1316"/>
      <c r="FHE5" s="1316"/>
      <c r="FHF5" s="1316"/>
      <c r="FHG5" s="1316"/>
      <c r="FHH5" s="1316"/>
      <c r="FHI5" s="1316"/>
      <c r="FHJ5" s="1316"/>
      <c r="FHK5" s="1316"/>
      <c r="FHL5" s="1316"/>
      <c r="FHM5" s="1316"/>
      <c r="FHN5" s="1316"/>
      <c r="FHO5" s="1316"/>
      <c r="FHP5" s="1316"/>
      <c r="FHQ5" s="1316"/>
      <c r="FHR5" s="1316"/>
      <c r="FHS5" s="1316"/>
      <c r="FHT5" s="1316"/>
      <c r="FHU5" s="1316"/>
      <c r="FHV5" s="1316"/>
      <c r="FHW5" s="1316"/>
      <c r="FHX5" s="1316"/>
      <c r="FHY5" s="1316"/>
      <c r="FHZ5" s="1316"/>
      <c r="FIA5" s="1316"/>
      <c r="FIB5" s="1316"/>
      <c r="FIC5" s="1316"/>
      <c r="FID5" s="1316"/>
      <c r="FIE5" s="1316"/>
      <c r="FIF5" s="1316"/>
      <c r="FIG5" s="1316"/>
      <c r="FIH5" s="1316"/>
      <c r="FII5" s="1316"/>
      <c r="FIJ5" s="1316"/>
      <c r="FIK5" s="1316"/>
      <c r="FIL5" s="1316"/>
      <c r="FIM5" s="1316"/>
      <c r="FIN5" s="1316"/>
      <c r="FIO5" s="1316"/>
      <c r="FIP5" s="1316"/>
      <c r="FIQ5" s="1316"/>
      <c r="FIR5" s="1316"/>
      <c r="FIS5" s="1316"/>
      <c r="FIT5" s="1316"/>
      <c r="FIU5" s="1316"/>
      <c r="FIV5" s="1316"/>
      <c r="FIW5" s="1316"/>
      <c r="FIX5" s="1316"/>
      <c r="FIY5" s="1316"/>
      <c r="FIZ5" s="1316"/>
      <c r="FJA5" s="1316"/>
      <c r="FJB5" s="1316"/>
      <c r="FJC5" s="1316"/>
      <c r="FJD5" s="1316"/>
      <c r="FJE5" s="1316"/>
      <c r="FJF5" s="1316"/>
      <c r="FJG5" s="1316"/>
      <c r="FJH5" s="1316"/>
      <c r="FJI5" s="1316"/>
      <c r="FJJ5" s="1316"/>
      <c r="FJK5" s="1316"/>
      <c r="FJL5" s="1316"/>
      <c r="FJM5" s="1316"/>
      <c r="FJN5" s="1316"/>
      <c r="FJO5" s="1316"/>
      <c r="FJP5" s="1316"/>
      <c r="FJQ5" s="1316"/>
      <c r="FJR5" s="1316"/>
      <c r="FJS5" s="1316"/>
      <c r="FJT5" s="1316"/>
      <c r="FJU5" s="1316"/>
      <c r="FJV5" s="1316"/>
      <c r="FJW5" s="1316"/>
      <c r="FJX5" s="1316"/>
      <c r="FJY5" s="1316"/>
      <c r="FJZ5" s="1316"/>
      <c r="FKA5" s="1316"/>
      <c r="FKB5" s="1316"/>
      <c r="FKC5" s="1316"/>
      <c r="FKD5" s="1316"/>
      <c r="FKE5" s="1316"/>
      <c r="FKF5" s="1316"/>
      <c r="FKG5" s="1316"/>
      <c r="FKH5" s="1316"/>
      <c r="FKI5" s="1316"/>
      <c r="FKJ5" s="1316"/>
      <c r="FKK5" s="1316"/>
      <c r="FKL5" s="1316"/>
      <c r="FKM5" s="1316"/>
      <c r="FKN5" s="1316"/>
      <c r="FKO5" s="1316"/>
      <c r="FKP5" s="1316"/>
      <c r="FKQ5" s="1316"/>
      <c r="FKR5" s="1316"/>
      <c r="FKS5" s="1316"/>
      <c r="FKT5" s="1316"/>
      <c r="FKU5" s="1316"/>
      <c r="FKV5" s="1316"/>
      <c r="FKW5" s="1316"/>
      <c r="FKX5" s="1316"/>
      <c r="FKY5" s="1316"/>
      <c r="FKZ5" s="1316"/>
      <c r="FLA5" s="1316"/>
      <c r="FLB5" s="1316"/>
      <c r="FLC5" s="1316"/>
      <c r="FLD5" s="1316"/>
      <c r="FLE5" s="1316"/>
      <c r="FLF5" s="1316"/>
      <c r="FLG5" s="1316"/>
      <c r="FLH5" s="1316"/>
      <c r="FLI5" s="1316"/>
      <c r="FLJ5" s="1316"/>
      <c r="FLK5" s="1316"/>
      <c r="FLL5" s="1316"/>
      <c r="FLM5" s="1316"/>
      <c r="FLN5" s="1316"/>
      <c r="FLO5" s="1316"/>
      <c r="FLP5" s="1316"/>
      <c r="FLQ5" s="1316"/>
      <c r="FLR5" s="1316"/>
      <c r="FLS5" s="1316"/>
      <c r="FLT5" s="1316"/>
      <c r="FLU5" s="1316"/>
      <c r="FLV5" s="1316"/>
      <c r="FLW5" s="1316"/>
      <c r="FLX5" s="1316"/>
      <c r="FLY5" s="1316"/>
      <c r="FLZ5" s="1316"/>
      <c r="FMA5" s="1316"/>
      <c r="FMB5" s="1316"/>
      <c r="FMC5" s="1316"/>
      <c r="FMD5" s="1316"/>
      <c r="FME5" s="1316"/>
      <c r="FMF5" s="1316"/>
      <c r="FMG5" s="1316"/>
      <c r="FMH5" s="1316"/>
      <c r="FMI5" s="1316"/>
      <c r="FMJ5" s="1316"/>
      <c r="FMK5" s="1316"/>
      <c r="FML5" s="1316"/>
      <c r="FMM5" s="1316"/>
      <c r="FMN5" s="1316"/>
      <c r="FMO5" s="1316"/>
      <c r="FMP5" s="1316"/>
      <c r="FMQ5" s="1316"/>
      <c r="FMR5" s="1316"/>
      <c r="FMS5" s="1316"/>
      <c r="FMT5" s="1316"/>
      <c r="FMU5" s="1316"/>
      <c r="FMV5" s="1316"/>
      <c r="FMW5" s="1316"/>
      <c r="FMX5" s="1316"/>
      <c r="FMY5" s="1316"/>
      <c r="FMZ5" s="1316"/>
      <c r="FNA5" s="1316"/>
      <c r="FNB5" s="1316"/>
      <c r="FNC5" s="1316"/>
      <c r="FND5" s="1316"/>
      <c r="FNE5" s="1316"/>
      <c r="FNF5" s="1316"/>
    </row>
    <row r="6" spans="1:4426" ht="15">
      <c r="A6" s="1746" t="str">
        <f>+'Actual Net Rev Req'!$C$4</f>
        <v>For the 12 months ended - December 31, 2011</v>
      </c>
      <c r="B6" s="1723"/>
      <c r="C6" s="1723"/>
      <c r="D6" s="1723"/>
      <c r="E6" s="1723"/>
      <c r="F6" s="1723"/>
      <c r="G6" s="1723"/>
      <c r="H6" s="1723"/>
      <c r="I6" s="1723"/>
      <c r="J6" s="1723"/>
      <c r="K6" s="1723"/>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1316"/>
      <c r="CJ6" s="1316"/>
      <c r="CK6" s="1316"/>
      <c r="CL6" s="1316"/>
      <c r="CM6" s="1316"/>
      <c r="CN6" s="1316"/>
      <c r="CO6" s="1316"/>
      <c r="CP6" s="1316"/>
      <c r="CQ6" s="1316"/>
      <c r="CR6" s="1316"/>
      <c r="CS6" s="1316"/>
      <c r="CT6" s="1316"/>
      <c r="CU6" s="1316"/>
      <c r="CV6" s="1316"/>
      <c r="CW6" s="1316"/>
      <c r="CX6" s="1316"/>
      <c r="CY6" s="1316"/>
      <c r="CZ6" s="1316"/>
      <c r="DA6" s="1316"/>
      <c r="DB6" s="1316"/>
      <c r="DC6" s="1316"/>
      <c r="DD6" s="1316"/>
      <c r="DE6" s="1316"/>
      <c r="DF6" s="1316"/>
      <c r="DG6" s="1316"/>
      <c r="DH6" s="1316"/>
      <c r="DI6" s="1316"/>
      <c r="DJ6" s="1316"/>
      <c r="DK6" s="1316"/>
      <c r="DL6" s="1316"/>
      <c r="DM6" s="1316"/>
      <c r="DN6" s="1316"/>
      <c r="DO6" s="1316"/>
      <c r="DP6" s="1316"/>
      <c r="DQ6" s="1316"/>
      <c r="DR6" s="1316"/>
      <c r="DS6" s="1316"/>
      <c r="DT6" s="1316"/>
      <c r="DU6" s="1316"/>
      <c r="DV6" s="1316"/>
      <c r="DW6" s="1316"/>
      <c r="DX6" s="1316"/>
      <c r="DY6" s="1316"/>
      <c r="DZ6" s="1316"/>
      <c r="EA6" s="1316"/>
      <c r="EB6" s="1316"/>
      <c r="EC6" s="1316"/>
      <c r="ED6" s="1316"/>
      <c r="EE6" s="1316"/>
      <c r="EF6" s="1316"/>
      <c r="EG6" s="1316"/>
      <c r="EH6" s="1316"/>
      <c r="EI6" s="1316"/>
      <c r="EJ6" s="1316"/>
      <c r="EK6" s="1316"/>
      <c r="EL6" s="1316"/>
      <c r="EM6" s="1316"/>
      <c r="EN6" s="1316"/>
      <c r="EO6" s="1316"/>
      <c r="EP6" s="1316"/>
      <c r="EQ6" s="1316"/>
      <c r="ER6" s="1316"/>
      <c r="ES6" s="1316"/>
      <c r="ET6" s="1316"/>
      <c r="EU6" s="1316"/>
      <c r="EV6" s="1316"/>
      <c r="EW6" s="1316"/>
      <c r="EX6" s="1316"/>
      <c r="EY6" s="1316"/>
      <c r="EZ6" s="1316"/>
      <c r="FA6" s="1316"/>
      <c r="FB6" s="1316"/>
      <c r="FC6" s="1316"/>
      <c r="FD6" s="1316"/>
      <c r="FE6" s="1316"/>
      <c r="FF6" s="1316"/>
      <c r="FG6" s="1316"/>
      <c r="FH6" s="1316"/>
      <c r="FI6" s="1316"/>
      <c r="FJ6" s="1316"/>
      <c r="FK6" s="1316"/>
      <c r="FL6" s="1316"/>
      <c r="FM6" s="1316"/>
      <c r="FN6" s="1316"/>
      <c r="FO6" s="1316"/>
      <c r="FP6" s="1316"/>
      <c r="FQ6" s="1316"/>
      <c r="FR6" s="1316"/>
      <c r="FS6" s="1316"/>
      <c r="FT6" s="1316"/>
      <c r="FU6" s="1316"/>
      <c r="FV6" s="1316"/>
      <c r="FW6" s="1316"/>
      <c r="FX6" s="1316"/>
      <c r="FY6" s="1316"/>
      <c r="FZ6" s="1316"/>
      <c r="GA6" s="1316"/>
      <c r="GB6" s="1316"/>
      <c r="GC6" s="1316"/>
      <c r="GD6" s="1316"/>
      <c r="GE6" s="1316"/>
      <c r="GF6" s="1316"/>
      <c r="GG6" s="1316"/>
      <c r="GH6" s="1316"/>
      <c r="GI6" s="1316"/>
      <c r="GJ6" s="1316"/>
      <c r="GK6" s="1316"/>
      <c r="GL6" s="1316"/>
      <c r="GM6" s="1316"/>
      <c r="GN6" s="1316"/>
      <c r="GO6" s="1316"/>
      <c r="GP6" s="1316"/>
      <c r="GQ6" s="1316"/>
      <c r="GR6" s="1316"/>
      <c r="GS6" s="1316"/>
      <c r="GT6" s="1316"/>
      <c r="GU6" s="1316"/>
      <c r="GV6" s="1316"/>
      <c r="GW6" s="1316"/>
      <c r="GX6" s="1316"/>
      <c r="GY6" s="1316"/>
      <c r="GZ6" s="1316"/>
      <c r="HA6" s="1316"/>
      <c r="HB6" s="1316"/>
      <c r="HC6" s="1316"/>
      <c r="HD6" s="1316"/>
      <c r="HE6" s="1316"/>
      <c r="HF6" s="1316"/>
      <c r="HG6" s="1316"/>
      <c r="HH6" s="1316"/>
      <c r="HI6" s="1316"/>
      <c r="HJ6" s="1316"/>
      <c r="HK6" s="1316"/>
      <c r="HL6" s="1316"/>
      <c r="HM6" s="1316"/>
      <c r="HN6" s="1316"/>
      <c r="HO6" s="1316"/>
      <c r="HP6" s="1316"/>
      <c r="HQ6" s="1316"/>
      <c r="HR6" s="1316"/>
      <c r="HS6" s="1316"/>
      <c r="HT6" s="1316"/>
      <c r="HU6" s="1316"/>
      <c r="HV6" s="1316"/>
      <c r="HW6" s="1316"/>
      <c r="HX6" s="1316"/>
      <c r="HY6" s="1316"/>
      <c r="HZ6" s="1316"/>
      <c r="IA6" s="1316"/>
      <c r="IB6" s="1316"/>
      <c r="IC6" s="1316"/>
      <c r="ID6" s="1316"/>
      <c r="IE6" s="1316"/>
      <c r="IF6" s="1316"/>
      <c r="IG6" s="1316"/>
      <c r="IH6" s="1316"/>
      <c r="II6" s="1316"/>
      <c r="IJ6" s="1316"/>
      <c r="IK6" s="1316"/>
      <c r="IL6" s="1316"/>
      <c r="IM6" s="1316"/>
      <c r="IN6" s="1316"/>
      <c r="IO6" s="1316"/>
      <c r="IP6" s="1316"/>
      <c r="IQ6" s="1316"/>
      <c r="IR6" s="1316"/>
      <c r="IS6" s="1316"/>
      <c r="IT6" s="1316"/>
      <c r="IU6" s="1316"/>
      <c r="IV6" s="1316"/>
      <c r="IW6" s="1316"/>
      <c r="IX6" s="1316"/>
      <c r="IY6" s="1316"/>
      <c r="IZ6" s="1316"/>
      <c r="JA6" s="1316"/>
      <c r="JB6" s="1316"/>
      <c r="JC6" s="1316"/>
      <c r="JD6" s="1316"/>
      <c r="JE6" s="1316"/>
      <c r="JF6" s="1316"/>
      <c r="JG6" s="1316"/>
      <c r="JH6" s="1316"/>
      <c r="JI6" s="1316"/>
      <c r="JJ6" s="1316"/>
      <c r="JK6" s="1316"/>
      <c r="JL6" s="1316"/>
      <c r="JM6" s="1316"/>
      <c r="JN6" s="1316"/>
      <c r="JO6" s="1316"/>
      <c r="JP6" s="1316"/>
      <c r="JQ6" s="1316"/>
      <c r="JR6" s="1316"/>
      <c r="JS6" s="1316"/>
      <c r="JT6" s="1316"/>
      <c r="JU6" s="1316"/>
      <c r="JV6" s="1316"/>
      <c r="JW6" s="1316"/>
      <c r="JX6" s="1316"/>
      <c r="JY6" s="1316"/>
      <c r="JZ6" s="1316"/>
      <c r="KA6" s="1316"/>
      <c r="KB6" s="1316"/>
      <c r="KC6" s="1316"/>
      <c r="KD6" s="1316"/>
      <c r="KE6" s="1316"/>
      <c r="KF6" s="1316"/>
      <c r="KG6" s="1316"/>
      <c r="KH6" s="1316"/>
      <c r="KI6" s="1316"/>
      <c r="KJ6" s="1316"/>
      <c r="KK6" s="1316"/>
      <c r="KL6" s="1316"/>
      <c r="KM6" s="1316"/>
      <c r="KN6" s="1316"/>
      <c r="KO6" s="1316"/>
      <c r="KP6" s="1316"/>
      <c r="KQ6" s="1316"/>
      <c r="KR6" s="1316"/>
      <c r="KS6" s="1316"/>
      <c r="KT6" s="1316"/>
      <c r="KU6" s="1316"/>
      <c r="KV6" s="1316"/>
      <c r="KW6" s="1316"/>
      <c r="KX6" s="1316"/>
      <c r="KY6" s="1316"/>
      <c r="KZ6" s="1316"/>
      <c r="LA6" s="1316"/>
      <c r="LB6" s="1316"/>
      <c r="LC6" s="1316"/>
      <c r="LD6" s="1316"/>
      <c r="LE6" s="1316"/>
      <c r="LF6" s="1316"/>
      <c r="LG6" s="1316"/>
      <c r="LH6" s="1316"/>
      <c r="LI6" s="1316"/>
      <c r="LJ6" s="1316"/>
      <c r="LK6" s="1316"/>
      <c r="LL6" s="1316"/>
      <c r="LM6" s="1316"/>
      <c r="LN6" s="1316"/>
      <c r="LO6" s="1316"/>
      <c r="LP6" s="1316"/>
      <c r="LQ6" s="1316"/>
      <c r="LR6" s="1316"/>
      <c r="LS6" s="1316"/>
      <c r="LT6" s="1316"/>
      <c r="LU6" s="1316"/>
      <c r="LV6" s="1316"/>
      <c r="LW6" s="1316"/>
      <c r="LX6" s="1316"/>
      <c r="LY6" s="1316"/>
      <c r="LZ6" s="1316"/>
      <c r="MA6" s="1316"/>
      <c r="MB6" s="1316"/>
      <c r="MC6" s="1316"/>
      <c r="MD6" s="1316"/>
      <c r="ME6" s="1316"/>
      <c r="MF6" s="1316"/>
      <c r="MG6" s="1316"/>
      <c r="MH6" s="1316"/>
      <c r="MI6" s="1316"/>
      <c r="MJ6" s="1316"/>
      <c r="MK6" s="1316"/>
      <c r="ML6" s="1316"/>
      <c r="MM6" s="1316"/>
      <c r="MN6" s="1316"/>
      <c r="MO6" s="1316"/>
      <c r="MP6" s="1316"/>
      <c r="MQ6" s="1316"/>
      <c r="MR6" s="1316"/>
      <c r="MS6" s="1316"/>
      <c r="MT6" s="1316"/>
      <c r="MU6" s="1316"/>
      <c r="MV6" s="1316"/>
      <c r="MW6" s="1316"/>
      <c r="MX6" s="1316"/>
      <c r="MY6" s="1316"/>
      <c r="MZ6" s="1316"/>
      <c r="NA6" s="1316"/>
      <c r="NB6" s="1316"/>
      <c r="NC6" s="1316"/>
      <c r="ND6" s="1316"/>
      <c r="NE6" s="1316"/>
      <c r="NF6" s="1316"/>
      <c r="NG6" s="1316"/>
      <c r="NH6" s="1316"/>
      <c r="NI6" s="1316"/>
      <c r="NJ6" s="1316"/>
      <c r="NK6" s="1316"/>
      <c r="NL6" s="1316"/>
      <c r="NM6" s="1316"/>
      <c r="NN6" s="1316"/>
      <c r="NO6" s="1316"/>
      <c r="NP6" s="1316"/>
      <c r="NQ6" s="1316"/>
      <c r="NR6" s="1316"/>
      <c r="NS6" s="1316"/>
      <c r="NT6" s="1316"/>
      <c r="NU6" s="1316"/>
      <c r="NV6" s="1316"/>
      <c r="NW6" s="1316"/>
      <c r="NX6" s="1316"/>
      <c r="NY6" s="1316"/>
      <c r="NZ6" s="1316"/>
      <c r="OA6" s="1316"/>
      <c r="OB6" s="1316"/>
      <c r="OC6" s="1316"/>
      <c r="OD6" s="1316"/>
      <c r="OE6" s="1316"/>
      <c r="OF6" s="1316"/>
      <c r="OG6" s="1316"/>
      <c r="OH6" s="1316"/>
      <c r="OI6" s="1316"/>
      <c r="OJ6" s="1316"/>
      <c r="OK6" s="1316"/>
      <c r="OL6" s="1316"/>
      <c r="OM6" s="1316"/>
      <c r="ON6" s="1316"/>
      <c r="OO6" s="1316"/>
      <c r="OP6" s="1316"/>
      <c r="OQ6" s="1316"/>
      <c r="OR6" s="1316"/>
      <c r="OS6" s="1316"/>
      <c r="OT6" s="1316"/>
      <c r="OU6" s="1316"/>
      <c r="OV6" s="1316"/>
      <c r="OW6" s="1316"/>
      <c r="OX6" s="1316"/>
      <c r="OY6" s="1316"/>
      <c r="OZ6" s="1316"/>
      <c r="PA6" s="1316"/>
      <c r="PB6" s="1316"/>
      <c r="PC6" s="1316"/>
      <c r="PD6" s="1316"/>
      <c r="PE6" s="1316"/>
      <c r="PF6" s="1316"/>
      <c r="PG6" s="1316"/>
      <c r="PH6" s="1316"/>
      <c r="PI6" s="1316"/>
      <c r="PJ6" s="1316"/>
      <c r="PK6" s="1316"/>
      <c r="PL6" s="1316"/>
      <c r="PM6" s="1316"/>
      <c r="PN6" s="1316"/>
      <c r="PO6" s="1316"/>
      <c r="PP6" s="1316"/>
      <c r="PQ6" s="1316"/>
      <c r="PR6" s="1316"/>
      <c r="PS6" s="1316"/>
      <c r="PT6" s="1316"/>
      <c r="PU6" s="1316"/>
      <c r="PV6" s="1316"/>
      <c r="PW6" s="1316"/>
      <c r="PX6" s="1316"/>
      <c r="PY6" s="1316"/>
      <c r="PZ6" s="1316"/>
      <c r="QA6" s="1316"/>
      <c r="QB6" s="1316"/>
      <c r="QC6" s="1316"/>
      <c r="QD6" s="1316"/>
      <c r="QE6" s="1316"/>
      <c r="QF6" s="1316"/>
      <c r="QG6" s="1316"/>
      <c r="QH6" s="1316"/>
      <c r="QI6" s="1316"/>
      <c r="QJ6" s="1316"/>
      <c r="QK6" s="1316"/>
      <c r="QL6" s="1316"/>
      <c r="QM6" s="1316"/>
      <c r="QN6" s="1316"/>
      <c r="QO6" s="1316"/>
      <c r="QP6" s="1316"/>
      <c r="QQ6" s="1316"/>
      <c r="QR6" s="1316"/>
      <c r="QS6" s="1316"/>
      <c r="QT6" s="1316"/>
      <c r="QU6" s="1316"/>
      <c r="QV6" s="1316"/>
      <c r="QW6" s="1316"/>
      <c r="QX6" s="1316"/>
      <c r="QY6" s="1316"/>
      <c r="QZ6" s="1316"/>
      <c r="RA6" s="1316"/>
      <c r="RB6" s="1316"/>
      <c r="RC6" s="1316"/>
      <c r="RD6" s="1316"/>
      <c r="RE6" s="1316"/>
      <c r="RF6" s="1316"/>
      <c r="RG6" s="1316"/>
      <c r="RH6" s="1316"/>
      <c r="RI6" s="1316"/>
      <c r="RJ6" s="1316"/>
      <c r="RK6" s="1316"/>
      <c r="RL6" s="1316"/>
      <c r="RM6" s="1316"/>
      <c r="RN6" s="1316"/>
      <c r="RO6" s="1316"/>
      <c r="RP6" s="1316"/>
      <c r="RQ6" s="1316"/>
      <c r="RR6" s="1316"/>
      <c r="RS6" s="1316"/>
      <c r="RT6" s="1316"/>
      <c r="RU6" s="1316"/>
      <c r="RV6" s="1316"/>
      <c r="RW6" s="1316"/>
      <c r="RX6" s="1316"/>
      <c r="RY6" s="1316"/>
      <c r="RZ6" s="1316"/>
      <c r="SA6" s="1316"/>
      <c r="SB6" s="1316"/>
      <c r="SC6" s="1316"/>
      <c r="SD6" s="1316"/>
      <c r="SE6" s="1316"/>
      <c r="SF6" s="1316"/>
      <c r="SG6" s="1316"/>
      <c r="SH6" s="1316"/>
      <c r="SI6" s="1316"/>
      <c r="SJ6" s="1316"/>
      <c r="SK6" s="1316"/>
      <c r="SL6" s="1316"/>
      <c r="SM6" s="1316"/>
      <c r="SN6" s="1316"/>
      <c r="SO6" s="1316"/>
      <c r="SP6" s="1316"/>
      <c r="SQ6" s="1316"/>
      <c r="SR6" s="1316"/>
      <c r="SS6" s="1316"/>
      <c r="ST6" s="1316"/>
      <c r="SU6" s="1316"/>
      <c r="SV6" s="1316"/>
      <c r="SW6" s="1316"/>
      <c r="SX6" s="1316"/>
      <c r="SY6" s="1316"/>
      <c r="SZ6" s="1316"/>
      <c r="TA6" s="1316"/>
      <c r="TB6" s="1316"/>
      <c r="TC6" s="1316"/>
      <c r="TD6" s="1316"/>
      <c r="TE6" s="1316"/>
      <c r="TF6" s="1316"/>
      <c r="TG6" s="1316"/>
      <c r="TH6" s="1316"/>
      <c r="TI6" s="1316"/>
      <c r="TJ6" s="1316"/>
      <c r="TK6" s="1316"/>
      <c r="TL6" s="1316"/>
      <c r="TM6" s="1316"/>
      <c r="TN6" s="1316"/>
      <c r="TO6" s="1316"/>
      <c r="TP6" s="1316"/>
      <c r="TQ6" s="1316"/>
      <c r="TR6" s="1316"/>
      <c r="TS6" s="1316"/>
      <c r="TT6" s="1316"/>
      <c r="TU6" s="1316"/>
      <c r="TV6" s="1316"/>
      <c r="TW6" s="1316"/>
      <c r="TX6" s="1316"/>
      <c r="TY6" s="1316"/>
      <c r="TZ6" s="1316"/>
      <c r="UA6" s="1316"/>
      <c r="UB6" s="1316"/>
      <c r="UC6" s="1316"/>
      <c r="UD6" s="1316"/>
      <c r="UE6" s="1316"/>
      <c r="UF6" s="1316"/>
      <c r="UG6" s="1316"/>
      <c r="UH6" s="1316"/>
      <c r="UI6" s="1316"/>
      <c r="UJ6" s="1316"/>
      <c r="UK6" s="1316"/>
      <c r="UL6" s="1316"/>
      <c r="UM6" s="1316"/>
      <c r="UN6" s="1316"/>
      <c r="UO6" s="1316"/>
      <c r="UP6" s="1316"/>
      <c r="UQ6" s="1316"/>
      <c r="UR6" s="1316"/>
      <c r="US6" s="1316"/>
      <c r="UT6" s="1316"/>
      <c r="UU6" s="1316"/>
      <c r="UV6" s="1316"/>
      <c r="UW6" s="1316"/>
      <c r="UX6" s="1316"/>
      <c r="UY6" s="1316"/>
      <c r="UZ6" s="1316"/>
      <c r="VA6" s="1316"/>
      <c r="VB6" s="1316"/>
      <c r="VC6" s="1316"/>
      <c r="VD6" s="1316"/>
      <c r="VE6" s="1316"/>
      <c r="VF6" s="1316"/>
      <c r="VG6" s="1316"/>
      <c r="VH6" s="1316"/>
      <c r="VI6" s="1316"/>
      <c r="VJ6" s="1316"/>
      <c r="VK6" s="1316"/>
      <c r="VL6" s="1316"/>
      <c r="VM6" s="1316"/>
      <c r="VN6" s="1316"/>
      <c r="VO6" s="1316"/>
      <c r="VP6" s="1316"/>
      <c r="VQ6" s="1316"/>
      <c r="VR6" s="1316"/>
      <c r="VS6" s="1316"/>
      <c r="VT6" s="1316"/>
      <c r="VU6" s="1316"/>
      <c r="VV6" s="1316"/>
      <c r="VW6" s="1316"/>
      <c r="VX6" s="1316"/>
      <c r="VY6" s="1316"/>
      <c r="VZ6" s="1316"/>
      <c r="WA6" s="1316"/>
      <c r="WB6" s="1316"/>
      <c r="WC6" s="1316"/>
      <c r="WD6" s="1316"/>
      <c r="WE6" s="1316"/>
      <c r="WF6" s="1316"/>
      <c r="WG6" s="1316"/>
      <c r="WH6" s="1316"/>
      <c r="WI6" s="1316"/>
      <c r="WJ6" s="1316"/>
      <c r="WK6" s="1316"/>
      <c r="WL6" s="1316"/>
      <c r="WM6" s="1316"/>
      <c r="WN6" s="1316"/>
      <c r="WO6" s="1316"/>
      <c r="WP6" s="1316"/>
      <c r="WQ6" s="1316"/>
      <c r="WR6" s="1316"/>
      <c r="WS6" s="1316"/>
      <c r="WT6" s="1316"/>
      <c r="WU6" s="1316"/>
      <c r="WV6" s="1316"/>
      <c r="WW6" s="1316"/>
      <c r="WX6" s="1316"/>
      <c r="WY6" s="1316"/>
      <c r="WZ6" s="1316"/>
      <c r="XA6" s="1316"/>
      <c r="XB6" s="1316"/>
      <c r="XC6" s="1316"/>
      <c r="XD6" s="1316"/>
      <c r="XE6" s="1316"/>
      <c r="XF6" s="1316"/>
      <c r="XG6" s="1316"/>
      <c r="XH6" s="1316"/>
      <c r="XI6" s="1316"/>
      <c r="XJ6" s="1316"/>
      <c r="XK6" s="1316"/>
      <c r="XL6" s="1316"/>
      <c r="XM6" s="1316"/>
      <c r="XN6" s="1316"/>
      <c r="XO6" s="1316"/>
      <c r="XP6" s="1316"/>
      <c r="XQ6" s="1316"/>
      <c r="XR6" s="1316"/>
      <c r="XS6" s="1316"/>
      <c r="XT6" s="1316"/>
      <c r="XU6" s="1316"/>
      <c r="XV6" s="1316"/>
      <c r="XW6" s="1316"/>
      <c r="XX6" s="1316"/>
      <c r="XY6" s="1316"/>
      <c r="XZ6" s="1316"/>
      <c r="YA6" s="1316"/>
      <c r="YB6" s="1316"/>
      <c r="YC6" s="1316"/>
      <c r="YD6" s="1316"/>
      <c r="YE6" s="1316"/>
      <c r="YF6" s="1316"/>
      <c r="YG6" s="1316"/>
      <c r="YH6" s="1316"/>
      <c r="YI6" s="1316"/>
      <c r="YJ6" s="1316"/>
      <c r="YK6" s="1316"/>
      <c r="YL6" s="1316"/>
      <c r="YM6" s="1316"/>
      <c r="YN6" s="1316"/>
      <c r="YO6" s="1316"/>
      <c r="YP6" s="1316"/>
      <c r="YQ6" s="1316"/>
      <c r="YR6" s="1316"/>
      <c r="YS6" s="1316"/>
      <c r="YT6" s="1316"/>
      <c r="YU6" s="1316"/>
      <c r="YV6" s="1316"/>
      <c r="YW6" s="1316"/>
      <c r="YX6" s="1316"/>
      <c r="YY6" s="1316"/>
      <c r="YZ6" s="1316"/>
      <c r="ZA6" s="1316"/>
      <c r="ZB6" s="1316"/>
      <c r="ZC6" s="1316"/>
      <c r="ZD6" s="1316"/>
      <c r="ZE6" s="1316"/>
      <c r="ZF6" s="1316"/>
      <c r="ZG6" s="1316"/>
      <c r="ZH6" s="1316"/>
      <c r="ZI6" s="1316"/>
      <c r="ZJ6" s="1316"/>
      <c r="ZK6" s="1316"/>
      <c r="ZL6" s="1316"/>
      <c r="ZM6" s="1316"/>
      <c r="ZN6" s="1316"/>
      <c r="ZO6" s="1316"/>
      <c r="ZP6" s="1316"/>
      <c r="ZQ6" s="1316"/>
      <c r="ZR6" s="1316"/>
      <c r="ZS6" s="1316"/>
      <c r="ZT6" s="1316"/>
      <c r="ZU6" s="1316"/>
      <c r="ZV6" s="1316"/>
      <c r="ZW6" s="1316"/>
      <c r="ZX6" s="1316"/>
      <c r="ZY6" s="1316"/>
      <c r="ZZ6" s="1316"/>
      <c r="AAA6" s="1316"/>
      <c r="AAB6" s="1316"/>
      <c r="AAC6" s="1316"/>
      <c r="AAD6" s="1316"/>
      <c r="AAE6" s="1316"/>
      <c r="AAF6" s="1316"/>
      <c r="AAG6" s="1316"/>
      <c r="AAH6" s="1316"/>
      <c r="AAI6" s="1316"/>
      <c r="AAJ6" s="1316"/>
      <c r="AAK6" s="1316"/>
      <c r="AAL6" s="1316"/>
      <c r="AAM6" s="1316"/>
      <c r="AAN6" s="1316"/>
      <c r="AAO6" s="1316"/>
      <c r="AAP6" s="1316"/>
      <c r="AAQ6" s="1316"/>
      <c r="AAR6" s="1316"/>
      <c r="AAS6" s="1316"/>
      <c r="AAT6" s="1316"/>
      <c r="AAU6" s="1316"/>
      <c r="AAV6" s="1316"/>
      <c r="AAW6" s="1316"/>
      <c r="AAX6" s="1316"/>
      <c r="AAY6" s="1316"/>
      <c r="AAZ6" s="1316"/>
      <c r="ABA6" s="1316"/>
      <c r="ABB6" s="1316"/>
      <c r="ABC6" s="1316"/>
      <c r="ABD6" s="1316"/>
      <c r="ABE6" s="1316"/>
      <c r="ABF6" s="1316"/>
      <c r="ABG6" s="1316"/>
      <c r="ABH6" s="1316"/>
      <c r="ABI6" s="1316"/>
      <c r="ABJ6" s="1316"/>
      <c r="ABK6" s="1316"/>
      <c r="ABL6" s="1316"/>
      <c r="ABM6" s="1316"/>
      <c r="ABN6" s="1316"/>
      <c r="ABO6" s="1316"/>
      <c r="ABP6" s="1316"/>
      <c r="ABQ6" s="1316"/>
      <c r="ABR6" s="1316"/>
      <c r="ABS6" s="1316"/>
      <c r="ABT6" s="1316"/>
      <c r="ABU6" s="1316"/>
      <c r="ABV6" s="1316"/>
      <c r="ABW6" s="1316"/>
      <c r="ABX6" s="1316"/>
      <c r="ABY6" s="1316"/>
      <c r="ABZ6" s="1316"/>
      <c r="ACA6" s="1316"/>
      <c r="ACB6" s="1316"/>
      <c r="ACC6" s="1316"/>
      <c r="ACD6" s="1316"/>
      <c r="ACE6" s="1316"/>
      <c r="ACF6" s="1316"/>
      <c r="ACG6" s="1316"/>
      <c r="ACH6" s="1316"/>
      <c r="ACI6" s="1316"/>
      <c r="ACJ6" s="1316"/>
      <c r="ACK6" s="1316"/>
      <c r="ACL6" s="1316"/>
      <c r="ACM6" s="1316"/>
      <c r="ACN6" s="1316"/>
      <c r="ACO6" s="1316"/>
      <c r="ACP6" s="1316"/>
      <c r="ACQ6" s="1316"/>
      <c r="ACR6" s="1316"/>
      <c r="ACS6" s="1316"/>
      <c r="ACT6" s="1316"/>
      <c r="ACU6" s="1316"/>
      <c r="ACV6" s="1316"/>
      <c r="ACW6" s="1316"/>
      <c r="ACX6" s="1316"/>
      <c r="ACY6" s="1316"/>
      <c r="ACZ6" s="1316"/>
      <c r="ADA6" s="1316"/>
      <c r="ADB6" s="1316"/>
      <c r="ADC6" s="1316"/>
      <c r="ADD6" s="1316"/>
      <c r="ADE6" s="1316"/>
      <c r="ADF6" s="1316"/>
      <c r="ADG6" s="1316"/>
      <c r="ADH6" s="1316"/>
      <c r="ADI6" s="1316"/>
      <c r="ADJ6" s="1316"/>
      <c r="ADK6" s="1316"/>
      <c r="ADL6" s="1316"/>
      <c r="ADM6" s="1316"/>
      <c r="ADN6" s="1316"/>
      <c r="ADO6" s="1316"/>
      <c r="ADP6" s="1316"/>
      <c r="ADQ6" s="1316"/>
      <c r="ADR6" s="1316"/>
      <c r="ADS6" s="1316"/>
      <c r="ADT6" s="1316"/>
      <c r="ADU6" s="1316"/>
      <c r="ADV6" s="1316"/>
      <c r="ADW6" s="1316"/>
      <c r="ADX6" s="1316"/>
      <c r="ADY6" s="1316"/>
      <c r="ADZ6" s="1316"/>
      <c r="AEA6" s="1316"/>
      <c r="AEB6" s="1316"/>
      <c r="AEC6" s="1316"/>
      <c r="AED6" s="1316"/>
      <c r="AEE6" s="1316"/>
      <c r="AEF6" s="1316"/>
      <c r="AEG6" s="1316"/>
      <c r="AEH6" s="1316"/>
      <c r="AEI6" s="1316"/>
      <c r="AEJ6" s="1316"/>
      <c r="AEK6" s="1316"/>
      <c r="AEL6" s="1316"/>
      <c r="AEM6" s="1316"/>
      <c r="AEN6" s="1316"/>
      <c r="AEO6" s="1316"/>
      <c r="AEP6" s="1316"/>
      <c r="AEQ6" s="1316"/>
      <c r="AER6" s="1316"/>
      <c r="AES6" s="1316"/>
      <c r="AET6" s="1316"/>
      <c r="AEU6" s="1316"/>
      <c r="AEV6" s="1316"/>
      <c r="AEW6" s="1316"/>
      <c r="AEX6" s="1316"/>
      <c r="AEY6" s="1316"/>
      <c r="AEZ6" s="1316"/>
      <c r="AFA6" s="1316"/>
      <c r="AFB6" s="1316"/>
      <c r="AFC6" s="1316"/>
      <c r="AFD6" s="1316"/>
      <c r="AFE6" s="1316"/>
      <c r="AFF6" s="1316"/>
      <c r="AFG6" s="1316"/>
      <c r="AFH6" s="1316"/>
      <c r="AFI6" s="1316"/>
      <c r="AFJ6" s="1316"/>
      <c r="AFK6" s="1316"/>
      <c r="AFL6" s="1316"/>
      <c r="AFM6" s="1316"/>
      <c r="AFN6" s="1316"/>
      <c r="AFO6" s="1316"/>
      <c r="AFP6" s="1316"/>
      <c r="AFQ6" s="1316"/>
      <c r="AFR6" s="1316"/>
      <c r="AFS6" s="1316"/>
      <c r="AFT6" s="1316"/>
      <c r="AFU6" s="1316"/>
      <c r="AFV6" s="1316"/>
      <c r="AFW6" s="1316"/>
      <c r="AFX6" s="1316"/>
      <c r="AFY6" s="1316"/>
      <c r="AFZ6" s="1316"/>
      <c r="AGA6" s="1316"/>
      <c r="AGB6" s="1316"/>
      <c r="AGC6" s="1316"/>
      <c r="AGD6" s="1316"/>
      <c r="AGE6" s="1316"/>
      <c r="AGF6" s="1316"/>
      <c r="AGG6" s="1316"/>
      <c r="AGH6" s="1316"/>
      <c r="AGI6" s="1316"/>
      <c r="AGJ6" s="1316"/>
      <c r="AGK6" s="1316"/>
      <c r="AGL6" s="1316"/>
      <c r="AGM6" s="1316"/>
      <c r="AGN6" s="1316"/>
      <c r="AGO6" s="1316"/>
      <c r="AGP6" s="1316"/>
      <c r="AGQ6" s="1316"/>
      <c r="AGR6" s="1316"/>
      <c r="AGS6" s="1316"/>
      <c r="AGT6" s="1316"/>
      <c r="AGU6" s="1316"/>
      <c r="AGV6" s="1316"/>
      <c r="AGW6" s="1316"/>
      <c r="AGX6" s="1316"/>
      <c r="AGY6" s="1316"/>
      <c r="AGZ6" s="1316"/>
      <c r="AHA6" s="1316"/>
      <c r="AHB6" s="1316"/>
      <c r="AHC6" s="1316"/>
      <c r="AHD6" s="1316"/>
      <c r="AHE6" s="1316"/>
      <c r="AHF6" s="1316"/>
      <c r="AHG6" s="1316"/>
      <c r="AHH6" s="1316"/>
      <c r="AHI6" s="1316"/>
      <c r="AHJ6" s="1316"/>
      <c r="AHK6" s="1316"/>
      <c r="AHL6" s="1316"/>
      <c r="AHM6" s="1316"/>
      <c r="AHN6" s="1316"/>
      <c r="AHO6" s="1316"/>
      <c r="AHP6" s="1316"/>
      <c r="AHQ6" s="1316"/>
      <c r="AHR6" s="1316"/>
      <c r="AHS6" s="1316"/>
      <c r="AHT6" s="1316"/>
      <c r="AHU6" s="1316"/>
      <c r="AHV6" s="1316"/>
      <c r="AHW6" s="1316"/>
      <c r="AHX6" s="1316"/>
      <c r="AHY6" s="1316"/>
      <c r="AHZ6" s="1316"/>
      <c r="AIA6" s="1316"/>
      <c r="AIB6" s="1316"/>
      <c r="AIC6" s="1316"/>
      <c r="AID6" s="1316"/>
      <c r="AIE6" s="1316"/>
      <c r="AIF6" s="1316"/>
      <c r="AIG6" s="1316"/>
      <c r="AIH6" s="1316"/>
      <c r="AII6" s="1316"/>
      <c r="AIJ6" s="1316"/>
      <c r="AIK6" s="1316"/>
      <c r="AIL6" s="1316"/>
      <c r="AIM6" s="1316"/>
      <c r="AIN6" s="1316"/>
      <c r="AIO6" s="1316"/>
      <c r="AIP6" s="1316"/>
      <c r="AIQ6" s="1316"/>
      <c r="AIR6" s="1316"/>
      <c r="AIS6" s="1316"/>
      <c r="AIT6" s="1316"/>
      <c r="AIU6" s="1316"/>
      <c r="AIV6" s="1316"/>
      <c r="AIW6" s="1316"/>
      <c r="AIX6" s="1316"/>
      <c r="AIY6" s="1316"/>
      <c r="AIZ6" s="1316"/>
      <c r="AJA6" s="1316"/>
      <c r="AJB6" s="1316"/>
      <c r="AJC6" s="1316"/>
      <c r="AJD6" s="1316"/>
      <c r="AJE6" s="1316"/>
      <c r="AJF6" s="1316"/>
      <c r="AJG6" s="1316"/>
      <c r="AJH6" s="1316"/>
      <c r="AJI6" s="1316"/>
      <c r="AJJ6" s="1316"/>
      <c r="AJK6" s="1316"/>
      <c r="AJL6" s="1316"/>
      <c r="AJM6" s="1316"/>
      <c r="AJN6" s="1316"/>
      <c r="AJO6" s="1316"/>
      <c r="AJP6" s="1316"/>
      <c r="AJQ6" s="1316"/>
      <c r="AJR6" s="1316"/>
      <c r="AJS6" s="1316"/>
      <c r="AJT6" s="1316"/>
      <c r="AJU6" s="1316"/>
      <c r="AJV6" s="1316"/>
      <c r="AJW6" s="1316"/>
      <c r="AJX6" s="1316"/>
      <c r="AJY6" s="1316"/>
      <c r="AJZ6" s="1316"/>
      <c r="AKA6" s="1316"/>
      <c r="AKB6" s="1316"/>
      <c r="AKC6" s="1316"/>
      <c r="AKD6" s="1316"/>
      <c r="AKE6" s="1316"/>
      <c r="AKF6" s="1316"/>
      <c r="AKG6" s="1316"/>
      <c r="AKH6" s="1316"/>
      <c r="AKI6" s="1316"/>
      <c r="AKJ6" s="1316"/>
      <c r="AKK6" s="1316"/>
      <c r="AKL6" s="1316"/>
      <c r="AKM6" s="1316"/>
      <c r="AKN6" s="1316"/>
      <c r="AKO6" s="1316"/>
      <c r="AKP6" s="1316"/>
      <c r="AKQ6" s="1316"/>
      <c r="AKR6" s="1316"/>
      <c r="AKS6" s="1316"/>
      <c r="AKT6" s="1316"/>
      <c r="AKU6" s="1316"/>
      <c r="AKV6" s="1316"/>
      <c r="AKW6" s="1316"/>
      <c r="AKX6" s="1316"/>
      <c r="AKY6" s="1316"/>
      <c r="AKZ6" s="1316"/>
      <c r="ALA6" s="1316"/>
      <c r="ALB6" s="1316"/>
      <c r="ALC6" s="1316"/>
      <c r="ALD6" s="1316"/>
      <c r="ALE6" s="1316"/>
      <c r="ALF6" s="1316"/>
      <c r="ALG6" s="1316"/>
      <c r="ALH6" s="1316"/>
      <c r="ALI6" s="1316"/>
      <c r="ALJ6" s="1316"/>
      <c r="ALK6" s="1316"/>
      <c r="ALL6" s="1316"/>
      <c r="ALM6" s="1316"/>
      <c r="ALN6" s="1316"/>
      <c r="ALO6" s="1316"/>
      <c r="ALP6" s="1316"/>
      <c r="ALQ6" s="1316"/>
      <c r="ALR6" s="1316"/>
      <c r="ALS6" s="1316"/>
      <c r="ALT6" s="1316"/>
      <c r="ALU6" s="1316"/>
      <c r="ALV6" s="1316"/>
      <c r="ALW6" s="1316"/>
      <c r="ALX6" s="1316"/>
      <c r="ALY6" s="1316"/>
      <c r="ALZ6" s="1316"/>
      <c r="AMA6" s="1316"/>
      <c r="AMB6" s="1316"/>
      <c r="AMC6" s="1316"/>
      <c r="AMD6" s="1316"/>
      <c r="AME6" s="1316"/>
      <c r="AMF6" s="1316"/>
      <c r="AMG6" s="1316"/>
      <c r="AMH6" s="1316"/>
      <c r="AMI6" s="1316"/>
      <c r="AMJ6" s="1316"/>
      <c r="AMK6" s="1316"/>
      <c r="AML6" s="1316"/>
      <c r="AMM6" s="1316"/>
      <c r="AMN6" s="1316"/>
      <c r="AMO6" s="1316"/>
      <c r="AMP6" s="1316"/>
      <c r="AMQ6" s="1316"/>
      <c r="AMR6" s="1316"/>
      <c r="AMS6" s="1316"/>
      <c r="AMT6" s="1316"/>
      <c r="AMU6" s="1316"/>
      <c r="AMV6" s="1316"/>
      <c r="AMW6" s="1316"/>
      <c r="AMX6" s="1316"/>
      <c r="AMY6" s="1316"/>
      <c r="AMZ6" s="1316"/>
      <c r="ANA6" s="1316"/>
      <c r="ANB6" s="1316"/>
      <c r="ANC6" s="1316"/>
      <c r="AND6" s="1316"/>
      <c r="ANE6" s="1316"/>
      <c r="ANF6" s="1316"/>
      <c r="ANG6" s="1316"/>
      <c r="ANH6" s="1316"/>
      <c r="ANI6" s="1316"/>
      <c r="ANJ6" s="1316"/>
      <c r="ANK6" s="1316"/>
      <c r="ANL6" s="1316"/>
      <c r="ANM6" s="1316"/>
      <c r="ANN6" s="1316"/>
      <c r="ANO6" s="1316"/>
      <c r="ANP6" s="1316"/>
      <c r="ANQ6" s="1316"/>
      <c r="ANR6" s="1316"/>
      <c r="ANS6" s="1316"/>
      <c r="ANT6" s="1316"/>
      <c r="ANU6" s="1316"/>
      <c r="ANV6" s="1316"/>
      <c r="ANW6" s="1316"/>
      <c r="ANX6" s="1316"/>
      <c r="ANY6" s="1316"/>
      <c r="ANZ6" s="1316"/>
      <c r="AOA6" s="1316"/>
      <c r="AOB6" s="1316"/>
      <c r="AOC6" s="1316"/>
      <c r="AOD6" s="1316"/>
      <c r="AOE6" s="1316"/>
      <c r="AOF6" s="1316"/>
      <c r="AOG6" s="1316"/>
      <c r="AOH6" s="1316"/>
      <c r="AOI6" s="1316"/>
      <c r="AOJ6" s="1316"/>
      <c r="AOK6" s="1316"/>
      <c r="AOL6" s="1316"/>
      <c r="AOM6" s="1316"/>
      <c r="AON6" s="1316"/>
      <c r="AOO6" s="1316"/>
      <c r="AOP6" s="1316"/>
      <c r="AOQ6" s="1316"/>
      <c r="AOR6" s="1316"/>
      <c r="AOS6" s="1316"/>
      <c r="AOT6" s="1316"/>
      <c r="AOU6" s="1316"/>
      <c r="AOV6" s="1316"/>
      <c r="AOW6" s="1316"/>
      <c r="AOX6" s="1316"/>
      <c r="AOY6" s="1316"/>
      <c r="AOZ6" s="1316"/>
      <c r="APA6" s="1316"/>
      <c r="APB6" s="1316"/>
      <c r="APC6" s="1316"/>
      <c r="APD6" s="1316"/>
      <c r="APE6" s="1316"/>
      <c r="APF6" s="1316"/>
      <c r="APG6" s="1316"/>
      <c r="APH6" s="1316"/>
      <c r="API6" s="1316"/>
      <c r="APJ6" s="1316"/>
      <c r="APK6" s="1316"/>
      <c r="APL6" s="1316"/>
      <c r="APM6" s="1316"/>
      <c r="APN6" s="1316"/>
      <c r="APO6" s="1316"/>
      <c r="APP6" s="1316"/>
      <c r="APQ6" s="1316"/>
      <c r="APR6" s="1316"/>
      <c r="APS6" s="1316"/>
      <c r="APT6" s="1316"/>
      <c r="APU6" s="1316"/>
      <c r="APV6" s="1316"/>
      <c r="APW6" s="1316"/>
      <c r="APX6" s="1316"/>
      <c r="APY6" s="1316"/>
      <c r="APZ6" s="1316"/>
      <c r="AQA6" s="1316"/>
      <c r="AQB6" s="1316"/>
      <c r="AQC6" s="1316"/>
      <c r="AQD6" s="1316"/>
      <c r="AQE6" s="1316"/>
      <c r="AQF6" s="1316"/>
      <c r="AQG6" s="1316"/>
      <c r="AQH6" s="1316"/>
      <c r="AQI6" s="1316"/>
      <c r="AQJ6" s="1316"/>
      <c r="AQK6" s="1316"/>
      <c r="AQL6" s="1316"/>
      <c r="AQM6" s="1316"/>
      <c r="AQN6" s="1316"/>
      <c r="AQO6" s="1316"/>
      <c r="AQP6" s="1316"/>
      <c r="AQQ6" s="1316"/>
      <c r="AQR6" s="1316"/>
      <c r="AQS6" s="1316"/>
      <c r="AQT6" s="1316"/>
      <c r="AQU6" s="1316"/>
      <c r="AQV6" s="1316"/>
      <c r="AQW6" s="1316"/>
      <c r="AQX6" s="1316"/>
      <c r="AQY6" s="1316"/>
      <c r="AQZ6" s="1316"/>
      <c r="ARA6" s="1316"/>
      <c r="ARB6" s="1316"/>
      <c r="ARC6" s="1316"/>
      <c r="ARD6" s="1316"/>
      <c r="ARE6" s="1316"/>
      <c r="ARF6" s="1316"/>
      <c r="ARG6" s="1316"/>
      <c r="ARH6" s="1316"/>
      <c r="ARI6" s="1316"/>
      <c r="ARJ6" s="1316"/>
      <c r="ARK6" s="1316"/>
      <c r="ARL6" s="1316"/>
      <c r="ARM6" s="1316"/>
      <c r="ARN6" s="1316"/>
      <c r="ARO6" s="1316"/>
      <c r="ARP6" s="1316"/>
      <c r="ARQ6" s="1316"/>
      <c r="ARR6" s="1316"/>
      <c r="ARS6" s="1316"/>
      <c r="ART6" s="1316"/>
      <c r="ARU6" s="1316"/>
      <c r="ARV6" s="1316"/>
      <c r="ARW6" s="1316"/>
      <c r="ARX6" s="1316"/>
      <c r="ARY6" s="1316"/>
      <c r="ARZ6" s="1316"/>
      <c r="ASA6" s="1316"/>
      <c r="ASB6" s="1316"/>
      <c r="ASC6" s="1316"/>
      <c r="ASD6" s="1316"/>
      <c r="ASE6" s="1316"/>
      <c r="ASF6" s="1316"/>
      <c r="ASG6" s="1316"/>
      <c r="ASH6" s="1316"/>
      <c r="ASI6" s="1316"/>
      <c r="ASJ6" s="1316"/>
      <c r="ASK6" s="1316"/>
      <c r="ASL6" s="1316"/>
      <c r="ASM6" s="1316"/>
      <c r="ASN6" s="1316"/>
      <c r="ASO6" s="1316"/>
      <c r="ASP6" s="1316"/>
      <c r="ASQ6" s="1316"/>
      <c r="ASR6" s="1316"/>
      <c r="ASS6" s="1316"/>
      <c r="AST6" s="1316"/>
      <c r="ASU6" s="1316"/>
      <c r="ASV6" s="1316"/>
      <c r="ASW6" s="1316"/>
      <c r="ASX6" s="1316"/>
      <c r="ASY6" s="1316"/>
      <c r="ASZ6" s="1316"/>
      <c r="ATA6" s="1316"/>
      <c r="ATB6" s="1316"/>
      <c r="ATC6" s="1316"/>
      <c r="ATD6" s="1316"/>
      <c r="ATE6" s="1316"/>
      <c r="ATF6" s="1316"/>
      <c r="ATG6" s="1316"/>
      <c r="ATH6" s="1316"/>
      <c r="ATI6" s="1316"/>
      <c r="ATJ6" s="1316"/>
      <c r="ATK6" s="1316"/>
      <c r="ATL6" s="1316"/>
      <c r="ATM6" s="1316"/>
      <c r="ATN6" s="1316"/>
      <c r="ATO6" s="1316"/>
      <c r="ATP6" s="1316"/>
      <c r="ATQ6" s="1316"/>
      <c r="ATR6" s="1316"/>
      <c r="ATS6" s="1316"/>
      <c r="ATT6" s="1316"/>
      <c r="ATU6" s="1316"/>
      <c r="ATV6" s="1316"/>
      <c r="ATW6" s="1316"/>
      <c r="ATX6" s="1316"/>
      <c r="ATY6" s="1316"/>
      <c r="ATZ6" s="1316"/>
      <c r="AUA6" s="1316"/>
      <c r="AUB6" s="1316"/>
      <c r="AUC6" s="1316"/>
      <c r="AUD6" s="1316"/>
      <c r="AUE6" s="1316"/>
      <c r="AUF6" s="1316"/>
      <c r="AUG6" s="1316"/>
      <c r="AUH6" s="1316"/>
      <c r="AUI6" s="1316"/>
      <c r="AUJ6" s="1316"/>
      <c r="AUK6" s="1316"/>
      <c r="AUL6" s="1316"/>
      <c r="AUM6" s="1316"/>
      <c r="AUN6" s="1316"/>
      <c r="AUO6" s="1316"/>
      <c r="AUP6" s="1316"/>
      <c r="AUQ6" s="1316"/>
      <c r="AUR6" s="1316"/>
      <c r="AUS6" s="1316"/>
      <c r="AUT6" s="1316"/>
      <c r="AUU6" s="1316"/>
      <c r="AUV6" s="1316"/>
      <c r="AUW6" s="1316"/>
      <c r="AUX6" s="1316"/>
      <c r="AUY6" s="1316"/>
      <c r="AUZ6" s="1316"/>
      <c r="AVA6" s="1316"/>
      <c r="AVB6" s="1316"/>
      <c r="AVC6" s="1316"/>
      <c r="AVD6" s="1316"/>
      <c r="AVE6" s="1316"/>
      <c r="AVF6" s="1316"/>
      <c r="AVG6" s="1316"/>
      <c r="AVH6" s="1316"/>
      <c r="AVI6" s="1316"/>
      <c r="AVJ6" s="1316"/>
      <c r="AVK6" s="1316"/>
      <c r="AVL6" s="1316"/>
      <c r="AVM6" s="1316"/>
      <c r="AVN6" s="1316"/>
      <c r="AVO6" s="1316"/>
      <c r="AVP6" s="1316"/>
      <c r="AVQ6" s="1316"/>
      <c r="AVR6" s="1316"/>
      <c r="AVS6" s="1316"/>
      <c r="AVT6" s="1316"/>
      <c r="AVU6" s="1316"/>
      <c r="AVV6" s="1316"/>
      <c r="AVW6" s="1316"/>
      <c r="AVX6" s="1316"/>
      <c r="AVY6" s="1316"/>
      <c r="AVZ6" s="1316"/>
      <c r="AWA6" s="1316"/>
      <c r="AWB6" s="1316"/>
      <c r="AWC6" s="1316"/>
      <c r="AWD6" s="1316"/>
      <c r="AWE6" s="1316"/>
      <c r="AWF6" s="1316"/>
      <c r="AWG6" s="1316"/>
      <c r="AWH6" s="1316"/>
      <c r="AWI6" s="1316"/>
      <c r="AWJ6" s="1316"/>
      <c r="AWK6" s="1316"/>
      <c r="AWL6" s="1316"/>
      <c r="AWM6" s="1316"/>
      <c r="AWN6" s="1316"/>
      <c r="AWO6" s="1316"/>
      <c r="AWP6" s="1316"/>
      <c r="AWQ6" s="1316"/>
      <c r="AWR6" s="1316"/>
      <c r="AWS6" s="1316"/>
      <c r="AWT6" s="1316"/>
      <c r="AWU6" s="1316"/>
      <c r="AWV6" s="1316"/>
      <c r="AWW6" s="1316"/>
      <c r="AWX6" s="1316"/>
      <c r="AWY6" s="1316"/>
      <c r="AWZ6" s="1316"/>
      <c r="AXA6" s="1316"/>
      <c r="AXB6" s="1316"/>
      <c r="AXC6" s="1316"/>
      <c r="AXD6" s="1316"/>
      <c r="AXE6" s="1316"/>
      <c r="AXF6" s="1316"/>
      <c r="AXG6" s="1316"/>
      <c r="AXH6" s="1316"/>
      <c r="AXI6" s="1316"/>
      <c r="AXJ6" s="1316"/>
      <c r="AXK6" s="1316"/>
      <c r="AXL6" s="1316"/>
      <c r="AXM6" s="1316"/>
      <c r="AXN6" s="1316"/>
      <c r="AXO6" s="1316"/>
      <c r="AXP6" s="1316"/>
      <c r="AXQ6" s="1316"/>
      <c r="AXR6" s="1316"/>
      <c r="AXS6" s="1316"/>
      <c r="AXT6" s="1316"/>
      <c r="AXU6" s="1316"/>
      <c r="AXV6" s="1316"/>
      <c r="AXW6" s="1316"/>
      <c r="AXX6" s="1316"/>
      <c r="AXY6" s="1316"/>
      <c r="AXZ6" s="1316"/>
      <c r="AYA6" s="1316"/>
      <c r="AYB6" s="1316"/>
      <c r="AYC6" s="1316"/>
      <c r="AYD6" s="1316"/>
      <c r="AYE6" s="1316"/>
      <c r="AYF6" s="1316"/>
      <c r="AYG6" s="1316"/>
      <c r="AYH6" s="1316"/>
      <c r="AYI6" s="1316"/>
      <c r="AYJ6" s="1316"/>
      <c r="AYK6" s="1316"/>
      <c r="AYL6" s="1316"/>
      <c r="AYM6" s="1316"/>
      <c r="AYN6" s="1316"/>
      <c r="AYO6" s="1316"/>
      <c r="AYP6" s="1316"/>
      <c r="AYQ6" s="1316"/>
      <c r="AYR6" s="1316"/>
      <c r="AYS6" s="1316"/>
      <c r="AYT6" s="1316"/>
      <c r="AYU6" s="1316"/>
      <c r="AYV6" s="1316"/>
      <c r="AYW6" s="1316"/>
      <c r="AYX6" s="1316"/>
      <c r="AYY6" s="1316"/>
      <c r="AYZ6" s="1316"/>
      <c r="AZA6" s="1316"/>
      <c r="AZB6" s="1316"/>
      <c r="AZC6" s="1316"/>
      <c r="AZD6" s="1316"/>
      <c r="AZE6" s="1316"/>
      <c r="AZF6" s="1316"/>
      <c r="AZG6" s="1316"/>
      <c r="AZH6" s="1316"/>
      <c r="AZI6" s="1316"/>
      <c r="AZJ6" s="1316"/>
      <c r="AZK6" s="1316"/>
      <c r="AZL6" s="1316"/>
      <c r="AZM6" s="1316"/>
      <c r="AZN6" s="1316"/>
      <c r="AZO6" s="1316"/>
      <c r="AZP6" s="1316"/>
      <c r="AZQ6" s="1316"/>
      <c r="AZR6" s="1316"/>
      <c r="AZS6" s="1316"/>
      <c r="AZT6" s="1316"/>
      <c r="AZU6" s="1316"/>
      <c r="AZV6" s="1316"/>
      <c r="AZW6" s="1316"/>
      <c r="AZX6" s="1316"/>
      <c r="AZY6" s="1316"/>
      <c r="AZZ6" s="1316"/>
      <c r="BAA6" s="1316"/>
      <c r="BAB6" s="1316"/>
      <c r="BAC6" s="1316"/>
      <c r="BAD6" s="1316"/>
      <c r="BAE6" s="1316"/>
      <c r="BAF6" s="1316"/>
      <c r="BAG6" s="1316"/>
      <c r="BAH6" s="1316"/>
      <c r="BAI6" s="1316"/>
      <c r="BAJ6" s="1316"/>
      <c r="BAK6" s="1316"/>
      <c r="BAL6" s="1316"/>
      <c r="BAM6" s="1316"/>
      <c r="BAN6" s="1316"/>
      <c r="BAO6" s="1316"/>
      <c r="BAP6" s="1316"/>
      <c r="BAQ6" s="1316"/>
      <c r="BAR6" s="1316"/>
      <c r="BAS6" s="1316"/>
      <c r="BAT6" s="1316"/>
      <c r="BAU6" s="1316"/>
      <c r="BAV6" s="1316"/>
      <c r="BAW6" s="1316"/>
      <c r="BAX6" s="1316"/>
      <c r="BAY6" s="1316"/>
      <c r="BAZ6" s="1316"/>
      <c r="BBA6" s="1316"/>
      <c r="BBB6" s="1316"/>
      <c r="BBC6" s="1316"/>
      <c r="BBD6" s="1316"/>
      <c r="BBE6" s="1316"/>
      <c r="BBF6" s="1316"/>
      <c r="BBG6" s="1316"/>
      <c r="BBH6" s="1316"/>
      <c r="BBI6" s="1316"/>
      <c r="BBJ6" s="1316"/>
      <c r="BBK6" s="1316"/>
      <c r="BBL6" s="1316"/>
      <c r="BBM6" s="1316"/>
      <c r="BBN6" s="1316"/>
      <c r="BBO6" s="1316"/>
      <c r="BBP6" s="1316"/>
      <c r="BBQ6" s="1316"/>
      <c r="BBR6" s="1316"/>
      <c r="BBS6" s="1316"/>
      <c r="BBT6" s="1316"/>
      <c r="BBU6" s="1316"/>
      <c r="BBV6" s="1316"/>
      <c r="BBW6" s="1316"/>
      <c r="BBX6" s="1316"/>
      <c r="BBY6" s="1316"/>
      <c r="BBZ6" s="1316"/>
      <c r="BCA6" s="1316"/>
      <c r="BCB6" s="1316"/>
      <c r="BCC6" s="1316"/>
      <c r="BCD6" s="1316"/>
      <c r="BCE6" s="1316"/>
      <c r="BCF6" s="1316"/>
      <c r="BCG6" s="1316"/>
      <c r="BCH6" s="1316"/>
      <c r="BCI6" s="1316"/>
      <c r="BCJ6" s="1316"/>
      <c r="BCK6" s="1316"/>
      <c r="BCL6" s="1316"/>
      <c r="BCM6" s="1316"/>
      <c r="BCN6" s="1316"/>
      <c r="BCO6" s="1316"/>
      <c r="BCP6" s="1316"/>
      <c r="BCQ6" s="1316"/>
      <c r="BCR6" s="1316"/>
      <c r="BCS6" s="1316"/>
      <c r="BCT6" s="1316"/>
      <c r="BCU6" s="1316"/>
      <c r="BCV6" s="1316"/>
      <c r="BCW6" s="1316"/>
      <c r="BCX6" s="1316"/>
      <c r="BCY6" s="1316"/>
      <c r="BCZ6" s="1316"/>
      <c r="BDA6" s="1316"/>
      <c r="BDB6" s="1316"/>
      <c r="BDC6" s="1316"/>
      <c r="BDD6" s="1316"/>
      <c r="BDE6" s="1316"/>
      <c r="BDF6" s="1316"/>
      <c r="BDG6" s="1316"/>
      <c r="BDH6" s="1316"/>
      <c r="BDI6" s="1316"/>
      <c r="BDJ6" s="1316"/>
      <c r="BDK6" s="1316"/>
      <c r="BDL6" s="1316"/>
      <c r="BDM6" s="1316"/>
      <c r="BDN6" s="1316"/>
      <c r="BDO6" s="1316"/>
      <c r="BDP6" s="1316"/>
      <c r="BDQ6" s="1316"/>
      <c r="BDR6" s="1316"/>
      <c r="BDS6" s="1316"/>
      <c r="BDT6" s="1316"/>
      <c r="BDU6" s="1316"/>
      <c r="BDV6" s="1316"/>
      <c r="BDW6" s="1316"/>
      <c r="BDX6" s="1316"/>
      <c r="BDY6" s="1316"/>
      <c r="BDZ6" s="1316"/>
      <c r="BEA6" s="1316"/>
      <c r="BEB6" s="1316"/>
      <c r="BEC6" s="1316"/>
      <c r="BED6" s="1316"/>
      <c r="BEE6" s="1316"/>
      <c r="BEF6" s="1316"/>
      <c r="BEG6" s="1316"/>
      <c r="BEH6" s="1316"/>
      <c r="BEI6" s="1316"/>
      <c r="BEJ6" s="1316"/>
      <c r="BEK6" s="1316"/>
      <c r="BEL6" s="1316"/>
      <c r="BEM6" s="1316"/>
      <c r="BEN6" s="1316"/>
      <c r="BEO6" s="1316"/>
      <c r="BEP6" s="1316"/>
      <c r="BEQ6" s="1316"/>
      <c r="BER6" s="1316"/>
      <c r="BES6" s="1316"/>
      <c r="BET6" s="1316"/>
      <c r="BEU6" s="1316"/>
      <c r="BEV6" s="1316"/>
      <c r="BEW6" s="1316"/>
      <c r="BEX6" s="1316"/>
      <c r="BEY6" s="1316"/>
      <c r="BEZ6" s="1316"/>
      <c r="BFA6" s="1316"/>
      <c r="BFB6" s="1316"/>
      <c r="BFC6" s="1316"/>
      <c r="BFD6" s="1316"/>
      <c r="BFE6" s="1316"/>
      <c r="BFF6" s="1316"/>
      <c r="BFG6" s="1316"/>
      <c r="BFH6" s="1316"/>
      <c r="BFI6" s="1316"/>
      <c r="BFJ6" s="1316"/>
      <c r="BFK6" s="1316"/>
      <c r="BFL6" s="1316"/>
      <c r="BFM6" s="1316"/>
      <c r="BFN6" s="1316"/>
      <c r="BFO6" s="1316"/>
      <c r="BFP6" s="1316"/>
      <c r="BFQ6" s="1316"/>
      <c r="BFR6" s="1316"/>
      <c r="BFS6" s="1316"/>
      <c r="BFT6" s="1316"/>
      <c r="BFU6" s="1316"/>
      <c r="BFV6" s="1316"/>
      <c r="BFW6" s="1316"/>
      <c r="BFX6" s="1316"/>
      <c r="BFY6" s="1316"/>
      <c r="BFZ6" s="1316"/>
      <c r="BGA6" s="1316"/>
      <c r="BGB6" s="1316"/>
      <c r="BGC6" s="1316"/>
      <c r="BGD6" s="1316"/>
      <c r="BGE6" s="1316"/>
      <c r="BGF6" s="1316"/>
      <c r="BGG6" s="1316"/>
      <c r="BGH6" s="1316"/>
      <c r="BGI6" s="1316"/>
      <c r="BGJ6" s="1316"/>
      <c r="BGK6" s="1316"/>
      <c r="BGL6" s="1316"/>
      <c r="BGM6" s="1316"/>
      <c r="BGN6" s="1316"/>
      <c r="BGO6" s="1316"/>
      <c r="BGP6" s="1316"/>
      <c r="BGQ6" s="1316"/>
      <c r="BGR6" s="1316"/>
      <c r="BGS6" s="1316"/>
      <c r="BGT6" s="1316"/>
      <c r="BGU6" s="1316"/>
      <c r="BGV6" s="1316"/>
      <c r="BGW6" s="1316"/>
      <c r="BGX6" s="1316"/>
      <c r="BGY6" s="1316"/>
      <c r="BGZ6" s="1316"/>
      <c r="BHA6" s="1316"/>
      <c r="BHB6" s="1316"/>
      <c r="BHC6" s="1316"/>
      <c r="BHD6" s="1316"/>
      <c r="BHE6" s="1316"/>
      <c r="BHF6" s="1316"/>
      <c r="BHG6" s="1316"/>
      <c r="BHH6" s="1316"/>
      <c r="BHI6" s="1316"/>
      <c r="BHJ6" s="1316"/>
      <c r="BHK6" s="1316"/>
      <c r="BHL6" s="1316"/>
      <c r="BHM6" s="1316"/>
      <c r="BHN6" s="1316"/>
      <c r="BHO6" s="1316"/>
      <c r="BHP6" s="1316"/>
      <c r="BHQ6" s="1316"/>
      <c r="BHR6" s="1316"/>
      <c r="BHS6" s="1316"/>
      <c r="BHT6" s="1316"/>
      <c r="BHU6" s="1316"/>
      <c r="BHV6" s="1316"/>
      <c r="BHW6" s="1316"/>
      <c r="BHX6" s="1316"/>
      <c r="BHY6" s="1316"/>
      <c r="BHZ6" s="1316"/>
      <c r="BIA6" s="1316"/>
      <c r="BIB6" s="1316"/>
      <c r="BIC6" s="1316"/>
      <c r="BID6" s="1316"/>
      <c r="BIE6" s="1316"/>
      <c r="BIF6" s="1316"/>
      <c r="BIG6" s="1316"/>
      <c r="BIH6" s="1316"/>
      <c r="BII6" s="1316"/>
      <c r="BIJ6" s="1316"/>
      <c r="BIK6" s="1316"/>
      <c r="BIL6" s="1316"/>
      <c r="BIM6" s="1316"/>
      <c r="BIN6" s="1316"/>
      <c r="BIO6" s="1316"/>
      <c r="BIP6" s="1316"/>
      <c r="BIQ6" s="1316"/>
      <c r="BIR6" s="1316"/>
      <c r="BIS6" s="1316"/>
      <c r="BIT6" s="1316"/>
      <c r="BIU6" s="1316"/>
      <c r="BIV6" s="1316"/>
      <c r="BIW6" s="1316"/>
      <c r="BIX6" s="1316"/>
      <c r="BIY6" s="1316"/>
      <c r="BIZ6" s="1316"/>
      <c r="BJA6" s="1316"/>
      <c r="BJB6" s="1316"/>
      <c r="BJC6" s="1316"/>
      <c r="BJD6" s="1316"/>
      <c r="BJE6" s="1316"/>
      <c r="BJF6" s="1316"/>
      <c r="BJG6" s="1316"/>
      <c r="BJH6" s="1316"/>
      <c r="BJI6" s="1316"/>
      <c r="BJJ6" s="1316"/>
      <c r="BJK6" s="1316"/>
      <c r="BJL6" s="1316"/>
      <c r="BJM6" s="1316"/>
      <c r="BJN6" s="1316"/>
      <c r="BJO6" s="1316"/>
      <c r="BJP6" s="1316"/>
      <c r="BJQ6" s="1316"/>
      <c r="BJR6" s="1316"/>
      <c r="BJS6" s="1316"/>
      <c r="BJT6" s="1316"/>
      <c r="BJU6" s="1316"/>
      <c r="BJV6" s="1316"/>
      <c r="BJW6" s="1316"/>
      <c r="BJX6" s="1316"/>
      <c r="BJY6" s="1316"/>
      <c r="BJZ6" s="1316"/>
      <c r="BKA6" s="1316"/>
      <c r="BKB6" s="1316"/>
      <c r="BKC6" s="1316"/>
      <c r="BKD6" s="1316"/>
      <c r="BKE6" s="1316"/>
      <c r="BKF6" s="1316"/>
      <c r="BKG6" s="1316"/>
      <c r="BKH6" s="1316"/>
      <c r="BKI6" s="1316"/>
      <c r="BKJ6" s="1316"/>
      <c r="BKK6" s="1316"/>
      <c r="BKL6" s="1316"/>
      <c r="BKM6" s="1316"/>
      <c r="BKN6" s="1316"/>
      <c r="BKO6" s="1316"/>
      <c r="BKP6" s="1316"/>
      <c r="BKQ6" s="1316"/>
      <c r="BKR6" s="1316"/>
      <c r="BKS6" s="1316"/>
      <c r="BKT6" s="1316"/>
      <c r="BKU6" s="1316"/>
      <c r="BKV6" s="1316"/>
      <c r="BKW6" s="1316"/>
      <c r="BKX6" s="1316"/>
      <c r="BKY6" s="1316"/>
      <c r="BKZ6" s="1316"/>
      <c r="BLA6" s="1316"/>
      <c r="BLB6" s="1316"/>
      <c r="BLC6" s="1316"/>
      <c r="BLD6" s="1316"/>
      <c r="BLE6" s="1316"/>
      <c r="BLF6" s="1316"/>
      <c r="BLG6" s="1316"/>
      <c r="BLH6" s="1316"/>
      <c r="BLI6" s="1316"/>
      <c r="BLJ6" s="1316"/>
      <c r="BLK6" s="1316"/>
      <c r="BLL6" s="1316"/>
      <c r="BLM6" s="1316"/>
      <c r="BLN6" s="1316"/>
      <c r="BLO6" s="1316"/>
      <c r="BLP6" s="1316"/>
      <c r="BLQ6" s="1316"/>
      <c r="BLR6" s="1316"/>
      <c r="BLS6" s="1316"/>
      <c r="BLT6" s="1316"/>
      <c r="BLU6" s="1316"/>
      <c r="BLV6" s="1316"/>
      <c r="BLW6" s="1316"/>
      <c r="BLX6" s="1316"/>
      <c r="BLY6" s="1316"/>
      <c r="BLZ6" s="1316"/>
      <c r="BMA6" s="1316"/>
      <c r="BMB6" s="1316"/>
      <c r="BMC6" s="1316"/>
      <c r="BMD6" s="1316"/>
      <c r="BME6" s="1316"/>
      <c r="BMF6" s="1316"/>
      <c r="BMG6" s="1316"/>
      <c r="BMH6" s="1316"/>
      <c r="BMI6" s="1316"/>
      <c r="BMJ6" s="1316"/>
      <c r="BMK6" s="1316"/>
      <c r="BML6" s="1316"/>
      <c r="BMM6" s="1316"/>
      <c r="BMN6" s="1316"/>
      <c r="BMO6" s="1316"/>
      <c r="BMP6" s="1316"/>
      <c r="BMQ6" s="1316"/>
      <c r="BMR6" s="1316"/>
      <c r="BMS6" s="1316"/>
      <c r="BMT6" s="1316"/>
      <c r="BMU6" s="1316"/>
      <c r="BMV6" s="1316"/>
      <c r="BMW6" s="1316"/>
      <c r="BMX6" s="1316"/>
      <c r="BMY6" s="1316"/>
      <c r="BMZ6" s="1316"/>
      <c r="BNA6" s="1316"/>
      <c r="BNB6" s="1316"/>
      <c r="BNC6" s="1316"/>
      <c r="BND6" s="1316"/>
      <c r="BNE6" s="1316"/>
      <c r="BNF6" s="1316"/>
      <c r="BNG6" s="1316"/>
      <c r="BNH6" s="1316"/>
      <c r="BNI6" s="1316"/>
      <c r="BNJ6" s="1316"/>
      <c r="BNK6" s="1316"/>
      <c r="BNL6" s="1316"/>
      <c r="BNM6" s="1316"/>
      <c r="BNN6" s="1316"/>
      <c r="BNO6" s="1316"/>
      <c r="BNP6" s="1316"/>
      <c r="BNQ6" s="1316"/>
      <c r="BNR6" s="1316"/>
      <c r="BNS6" s="1316"/>
      <c r="BNT6" s="1316"/>
      <c r="BNU6" s="1316"/>
      <c r="BNV6" s="1316"/>
      <c r="BNW6" s="1316"/>
      <c r="BNX6" s="1316"/>
      <c r="BNY6" s="1316"/>
      <c r="BNZ6" s="1316"/>
      <c r="BOA6" s="1316"/>
      <c r="BOB6" s="1316"/>
      <c r="BOC6" s="1316"/>
      <c r="BOD6" s="1316"/>
      <c r="BOE6" s="1316"/>
      <c r="BOF6" s="1316"/>
      <c r="BOG6" s="1316"/>
      <c r="BOH6" s="1316"/>
      <c r="BOI6" s="1316"/>
      <c r="BOJ6" s="1316"/>
      <c r="BOK6" s="1316"/>
      <c r="BOL6" s="1316"/>
      <c r="BOM6" s="1316"/>
      <c r="BON6" s="1316"/>
      <c r="BOO6" s="1316"/>
      <c r="BOP6" s="1316"/>
      <c r="BOQ6" s="1316"/>
      <c r="BOR6" s="1316"/>
      <c r="BOS6" s="1316"/>
      <c r="BOT6" s="1316"/>
      <c r="BOU6" s="1316"/>
      <c r="BOV6" s="1316"/>
      <c r="BOW6" s="1316"/>
      <c r="BOX6" s="1316"/>
      <c r="BOY6" s="1316"/>
      <c r="BOZ6" s="1316"/>
      <c r="BPA6" s="1316"/>
      <c r="BPB6" s="1316"/>
      <c r="BPC6" s="1316"/>
      <c r="BPD6" s="1316"/>
      <c r="BPE6" s="1316"/>
      <c r="BPF6" s="1316"/>
      <c r="BPG6" s="1316"/>
      <c r="BPH6" s="1316"/>
      <c r="BPI6" s="1316"/>
      <c r="BPJ6" s="1316"/>
      <c r="BPK6" s="1316"/>
      <c r="BPL6" s="1316"/>
      <c r="BPM6" s="1316"/>
      <c r="BPN6" s="1316"/>
      <c r="BPO6" s="1316"/>
      <c r="BPP6" s="1316"/>
      <c r="BPQ6" s="1316"/>
      <c r="BPR6" s="1316"/>
      <c r="BPS6" s="1316"/>
      <c r="BPT6" s="1316"/>
      <c r="BPU6" s="1316"/>
      <c r="BPV6" s="1316"/>
      <c r="BPW6" s="1316"/>
      <c r="BPX6" s="1316"/>
      <c r="BPY6" s="1316"/>
      <c r="BPZ6" s="1316"/>
      <c r="BQA6" s="1316"/>
      <c r="BQB6" s="1316"/>
      <c r="BQC6" s="1316"/>
      <c r="BQD6" s="1316"/>
      <c r="BQE6" s="1316"/>
      <c r="BQF6" s="1316"/>
      <c r="BQG6" s="1316"/>
      <c r="BQH6" s="1316"/>
      <c r="BQI6" s="1316"/>
      <c r="BQJ6" s="1316"/>
      <c r="BQK6" s="1316"/>
      <c r="BQL6" s="1316"/>
      <c r="BQM6" s="1316"/>
      <c r="BQN6" s="1316"/>
      <c r="BQO6" s="1316"/>
      <c r="BQP6" s="1316"/>
      <c r="BQQ6" s="1316"/>
      <c r="BQR6" s="1316"/>
      <c r="BQS6" s="1316"/>
      <c r="BQT6" s="1316"/>
      <c r="BQU6" s="1316"/>
      <c r="BQV6" s="1316"/>
      <c r="BQW6" s="1316"/>
      <c r="BQX6" s="1316"/>
      <c r="BQY6" s="1316"/>
      <c r="BQZ6" s="1316"/>
      <c r="BRA6" s="1316"/>
      <c r="BRB6" s="1316"/>
      <c r="BRC6" s="1316"/>
      <c r="BRD6" s="1316"/>
      <c r="BRE6" s="1316"/>
      <c r="BRF6" s="1316"/>
      <c r="BRG6" s="1316"/>
      <c r="BRH6" s="1316"/>
      <c r="BRI6" s="1316"/>
      <c r="BRJ6" s="1316"/>
      <c r="BRK6" s="1316"/>
      <c r="BRL6" s="1316"/>
      <c r="BRM6" s="1316"/>
      <c r="BRN6" s="1316"/>
      <c r="BRO6" s="1316"/>
      <c r="BRP6" s="1316"/>
      <c r="BRQ6" s="1316"/>
      <c r="BRR6" s="1316"/>
      <c r="BRS6" s="1316"/>
      <c r="BRT6" s="1316"/>
      <c r="BRU6" s="1316"/>
      <c r="BRV6" s="1316"/>
      <c r="BRW6" s="1316"/>
      <c r="BRX6" s="1316"/>
      <c r="BRY6" s="1316"/>
      <c r="BRZ6" s="1316"/>
      <c r="BSA6" s="1316"/>
      <c r="BSB6" s="1316"/>
      <c r="BSC6" s="1316"/>
      <c r="BSD6" s="1316"/>
      <c r="BSE6" s="1316"/>
      <c r="BSF6" s="1316"/>
      <c r="BSG6" s="1316"/>
      <c r="BSH6" s="1316"/>
      <c r="BSI6" s="1316"/>
      <c r="BSJ6" s="1316"/>
      <c r="BSK6" s="1316"/>
      <c r="BSL6" s="1316"/>
      <c r="BSM6" s="1316"/>
      <c r="BSN6" s="1316"/>
      <c r="BSO6" s="1316"/>
      <c r="BSP6" s="1316"/>
      <c r="BSQ6" s="1316"/>
      <c r="BSR6" s="1316"/>
      <c r="BSS6" s="1316"/>
      <c r="BST6" s="1316"/>
      <c r="BSU6" s="1316"/>
      <c r="BSV6" s="1316"/>
      <c r="BSW6" s="1316"/>
      <c r="BSX6" s="1316"/>
      <c r="BSY6" s="1316"/>
      <c r="BSZ6" s="1316"/>
      <c r="BTA6" s="1316"/>
      <c r="BTB6" s="1316"/>
      <c r="BTC6" s="1316"/>
      <c r="BTD6" s="1316"/>
      <c r="BTE6" s="1316"/>
      <c r="BTF6" s="1316"/>
      <c r="BTG6" s="1316"/>
      <c r="BTH6" s="1316"/>
      <c r="BTI6" s="1316"/>
      <c r="BTJ6" s="1316"/>
      <c r="BTK6" s="1316"/>
      <c r="BTL6" s="1316"/>
      <c r="BTM6" s="1316"/>
      <c r="BTN6" s="1316"/>
      <c r="BTO6" s="1316"/>
      <c r="BTP6" s="1316"/>
      <c r="BTQ6" s="1316"/>
      <c r="BTR6" s="1316"/>
      <c r="BTS6" s="1316"/>
      <c r="BTT6" s="1316"/>
      <c r="BTU6" s="1316"/>
      <c r="BTV6" s="1316"/>
      <c r="BTW6" s="1316"/>
      <c r="BTX6" s="1316"/>
      <c r="BTY6" s="1316"/>
      <c r="BTZ6" s="1316"/>
      <c r="BUA6" s="1316"/>
      <c r="BUB6" s="1316"/>
      <c r="BUC6" s="1316"/>
      <c r="BUD6" s="1316"/>
      <c r="BUE6" s="1316"/>
      <c r="BUF6" s="1316"/>
      <c r="BUG6" s="1316"/>
      <c r="BUH6" s="1316"/>
      <c r="BUI6" s="1316"/>
      <c r="BUJ6" s="1316"/>
      <c r="BUK6" s="1316"/>
      <c r="BUL6" s="1316"/>
      <c r="BUM6" s="1316"/>
      <c r="BUN6" s="1316"/>
      <c r="BUO6" s="1316"/>
      <c r="BUP6" s="1316"/>
      <c r="BUQ6" s="1316"/>
      <c r="BUR6" s="1316"/>
      <c r="BUS6" s="1316"/>
      <c r="BUT6" s="1316"/>
      <c r="BUU6" s="1316"/>
      <c r="BUV6" s="1316"/>
      <c r="BUW6" s="1316"/>
      <c r="BUX6" s="1316"/>
      <c r="BUY6" s="1316"/>
      <c r="BUZ6" s="1316"/>
      <c r="BVA6" s="1316"/>
      <c r="BVB6" s="1316"/>
      <c r="BVC6" s="1316"/>
      <c r="BVD6" s="1316"/>
      <c r="BVE6" s="1316"/>
      <c r="BVF6" s="1316"/>
      <c r="BVG6" s="1316"/>
      <c r="BVH6" s="1316"/>
      <c r="BVI6" s="1316"/>
      <c r="BVJ6" s="1316"/>
      <c r="BVK6" s="1316"/>
      <c r="BVL6" s="1316"/>
      <c r="BVM6" s="1316"/>
      <c r="BVN6" s="1316"/>
      <c r="BVO6" s="1316"/>
      <c r="BVP6" s="1316"/>
      <c r="BVQ6" s="1316"/>
      <c r="BVR6" s="1316"/>
      <c r="BVS6" s="1316"/>
      <c r="BVT6" s="1316"/>
      <c r="BVU6" s="1316"/>
      <c r="BVV6" s="1316"/>
      <c r="BVW6" s="1316"/>
      <c r="BVX6" s="1316"/>
      <c r="BVY6" s="1316"/>
      <c r="BVZ6" s="1316"/>
      <c r="BWA6" s="1316"/>
      <c r="BWB6" s="1316"/>
      <c r="BWC6" s="1316"/>
      <c r="BWD6" s="1316"/>
      <c r="BWE6" s="1316"/>
      <c r="BWF6" s="1316"/>
      <c r="BWG6" s="1316"/>
      <c r="BWH6" s="1316"/>
      <c r="BWI6" s="1316"/>
      <c r="BWJ6" s="1316"/>
      <c r="BWK6" s="1316"/>
      <c r="BWL6" s="1316"/>
      <c r="BWM6" s="1316"/>
      <c r="BWN6" s="1316"/>
      <c r="BWO6" s="1316"/>
      <c r="BWP6" s="1316"/>
      <c r="BWQ6" s="1316"/>
      <c r="BWR6" s="1316"/>
      <c r="BWS6" s="1316"/>
      <c r="BWT6" s="1316"/>
      <c r="BWU6" s="1316"/>
      <c r="BWV6" s="1316"/>
      <c r="BWW6" s="1316"/>
      <c r="BWX6" s="1316"/>
      <c r="BWY6" s="1316"/>
      <c r="BWZ6" s="1316"/>
      <c r="BXA6" s="1316"/>
      <c r="BXB6" s="1316"/>
      <c r="BXC6" s="1316"/>
      <c r="BXD6" s="1316"/>
      <c r="BXE6" s="1316"/>
      <c r="BXF6" s="1316"/>
      <c r="BXG6" s="1316"/>
      <c r="BXH6" s="1316"/>
      <c r="BXI6" s="1316"/>
      <c r="BXJ6" s="1316"/>
      <c r="BXK6" s="1316"/>
      <c r="BXL6" s="1316"/>
      <c r="BXM6" s="1316"/>
      <c r="BXN6" s="1316"/>
      <c r="BXO6" s="1316"/>
      <c r="BXP6" s="1316"/>
      <c r="BXQ6" s="1316"/>
      <c r="BXR6" s="1316"/>
      <c r="BXS6" s="1316"/>
      <c r="BXT6" s="1316"/>
      <c r="BXU6" s="1316"/>
      <c r="BXV6" s="1316"/>
      <c r="BXW6" s="1316"/>
      <c r="BXX6" s="1316"/>
      <c r="BXY6" s="1316"/>
      <c r="BXZ6" s="1316"/>
      <c r="BYA6" s="1316"/>
      <c r="BYB6" s="1316"/>
      <c r="BYC6" s="1316"/>
      <c r="BYD6" s="1316"/>
      <c r="BYE6" s="1316"/>
      <c r="BYF6" s="1316"/>
      <c r="BYG6" s="1316"/>
      <c r="BYH6" s="1316"/>
      <c r="BYI6" s="1316"/>
      <c r="BYJ6" s="1316"/>
      <c r="BYK6" s="1316"/>
      <c r="BYL6" s="1316"/>
      <c r="BYM6" s="1316"/>
      <c r="BYN6" s="1316"/>
      <c r="BYO6" s="1316"/>
      <c r="BYP6" s="1316"/>
      <c r="BYQ6" s="1316"/>
      <c r="BYR6" s="1316"/>
      <c r="BYS6" s="1316"/>
      <c r="BYT6" s="1316"/>
      <c r="BYU6" s="1316"/>
      <c r="BYV6" s="1316"/>
      <c r="BYW6" s="1316"/>
      <c r="BYX6" s="1316"/>
      <c r="BYY6" s="1316"/>
      <c r="BYZ6" s="1316"/>
      <c r="BZA6" s="1316"/>
      <c r="BZB6" s="1316"/>
      <c r="BZC6" s="1316"/>
      <c r="BZD6" s="1316"/>
      <c r="BZE6" s="1316"/>
      <c r="BZF6" s="1316"/>
      <c r="BZG6" s="1316"/>
      <c r="BZH6" s="1316"/>
      <c r="BZI6" s="1316"/>
      <c r="BZJ6" s="1316"/>
      <c r="BZK6" s="1316"/>
      <c r="BZL6" s="1316"/>
      <c r="BZM6" s="1316"/>
      <c r="BZN6" s="1316"/>
      <c r="BZO6" s="1316"/>
      <c r="BZP6" s="1316"/>
      <c r="BZQ6" s="1316"/>
      <c r="BZR6" s="1316"/>
      <c r="BZS6" s="1316"/>
      <c r="BZT6" s="1316"/>
      <c r="BZU6" s="1316"/>
      <c r="BZV6" s="1316"/>
      <c r="BZW6" s="1316"/>
      <c r="BZX6" s="1316"/>
      <c r="BZY6" s="1316"/>
      <c r="BZZ6" s="1316"/>
      <c r="CAA6" s="1316"/>
      <c r="CAB6" s="1316"/>
      <c r="CAC6" s="1316"/>
      <c r="CAD6" s="1316"/>
      <c r="CAE6" s="1316"/>
      <c r="CAF6" s="1316"/>
      <c r="CAG6" s="1316"/>
      <c r="CAH6" s="1316"/>
      <c r="CAI6" s="1316"/>
      <c r="CAJ6" s="1316"/>
      <c r="CAK6" s="1316"/>
      <c r="CAL6" s="1316"/>
      <c r="CAM6" s="1316"/>
      <c r="CAN6" s="1316"/>
      <c r="CAO6" s="1316"/>
      <c r="CAP6" s="1316"/>
      <c r="CAQ6" s="1316"/>
      <c r="CAR6" s="1316"/>
      <c r="CAS6" s="1316"/>
      <c r="CAT6" s="1316"/>
      <c r="CAU6" s="1316"/>
      <c r="CAV6" s="1316"/>
      <c r="CAW6" s="1316"/>
      <c r="CAX6" s="1316"/>
      <c r="CAY6" s="1316"/>
      <c r="CAZ6" s="1316"/>
      <c r="CBA6" s="1316"/>
      <c r="CBB6" s="1316"/>
      <c r="CBC6" s="1316"/>
      <c r="CBD6" s="1316"/>
      <c r="CBE6" s="1316"/>
      <c r="CBF6" s="1316"/>
      <c r="CBG6" s="1316"/>
      <c r="CBH6" s="1316"/>
      <c r="CBI6" s="1316"/>
      <c r="CBJ6" s="1316"/>
      <c r="CBK6" s="1316"/>
      <c r="CBL6" s="1316"/>
      <c r="CBM6" s="1316"/>
      <c r="CBN6" s="1316"/>
      <c r="CBO6" s="1316"/>
      <c r="CBP6" s="1316"/>
      <c r="CBQ6" s="1316"/>
      <c r="CBR6" s="1316"/>
      <c r="CBS6" s="1316"/>
      <c r="CBT6" s="1316"/>
      <c r="CBU6" s="1316"/>
      <c r="CBV6" s="1316"/>
      <c r="CBW6" s="1316"/>
      <c r="CBX6" s="1316"/>
      <c r="CBY6" s="1316"/>
      <c r="CBZ6" s="1316"/>
      <c r="CCA6" s="1316"/>
      <c r="CCB6" s="1316"/>
      <c r="CCC6" s="1316"/>
      <c r="CCD6" s="1316"/>
      <c r="CCE6" s="1316"/>
      <c r="CCF6" s="1316"/>
      <c r="CCG6" s="1316"/>
      <c r="CCH6" s="1316"/>
      <c r="CCI6" s="1316"/>
      <c r="CCJ6" s="1316"/>
      <c r="CCK6" s="1316"/>
      <c r="CCL6" s="1316"/>
      <c r="CCM6" s="1316"/>
      <c r="CCN6" s="1316"/>
      <c r="CCO6" s="1316"/>
      <c r="CCP6" s="1316"/>
      <c r="CCQ6" s="1316"/>
      <c r="CCR6" s="1316"/>
      <c r="CCS6" s="1316"/>
      <c r="CCT6" s="1316"/>
      <c r="CCU6" s="1316"/>
      <c r="CCV6" s="1316"/>
      <c r="CCW6" s="1316"/>
      <c r="CCX6" s="1316"/>
      <c r="CCY6" s="1316"/>
      <c r="CCZ6" s="1316"/>
      <c r="CDA6" s="1316"/>
      <c r="CDB6" s="1316"/>
      <c r="CDC6" s="1316"/>
      <c r="CDD6" s="1316"/>
      <c r="CDE6" s="1316"/>
      <c r="CDF6" s="1316"/>
      <c r="CDG6" s="1316"/>
      <c r="CDH6" s="1316"/>
      <c r="CDI6" s="1316"/>
      <c r="CDJ6" s="1316"/>
      <c r="CDK6" s="1316"/>
      <c r="CDL6" s="1316"/>
      <c r="CDM6" s="1316"/>
      <c r="CDN6" s="1316"/>
      <c r="CDO6" s="1316"/>
      <c r="CDP6" s="1316"/>
      <c r="CDQ6" s="1316"/>
      <c r="CDR6" s="1316"/>
      <c r="CDS6" s="1316"/>
      <c r="CDT6" s="1316"/>
      <c r="CDU6" s="1316"/>
      <c r="CDV6" s="1316"/>
      <c r="CDW6" s="1316"/>
      <c r="CDX6" s="1316"/>
      <c r="CDY6" s="1316"/>
      <c r="CDZ6" s="1316"/>
      <c r="CEA6" s="1316"/>
      <c r="CEB6" s="1316"/>
      <c r="CEC6" s="1316"/>
      <c r="CED6" s="1316"/>
      <c r="CEE6" s="1316"/>
      <c r="CEF6" s="1316"/>
      <c r="CEG6" s="1316"/>
      <c r="CEH6" s="1316"/>
      <c r="CEI6" s="1316"/>
      <c r="CEJ6" s="1316"/>
      <c r="CEK6" s="1316"/>
      <c r="CEL6" s="1316"/>
      <c r="CEM6" s="1316"/>
      <c r="CEN6" s="1316"/>
      <c r="CEO6" s="1316"/>
      <c r="CEP6" s="1316"/>
      <c r="CEQ6" s="1316"/>
      <c r="CER6" s="1316"/>
      <c r="CES6" s="1316"/>
      <c r="CET6" s="1316"/>
      <c r="CEU6" s="1316"/>
      <c r="CEV6" s="1316"/>
      <c r="CEW6" s="1316"/>
      <c r="CEX6" s="1316"/>
      <c r="CEY6" s="1316"/>
      <c r="CEZ6" s="1316"/>
      <c r="CFA6" s="1316"/>
      <c r="CFB6" s="1316"/>
      <c r="CFC6" s="1316"/>
      <c r="CFD6" s="1316"/>
      <c r="CFE6" s="1316"/>
      <c r="CFF6" s="1316"/>
      <c r="CFG6" s="1316"/>
      <c r="CFH6" s="1316"/>
      <c r="CFI6" s="1316"/>
      <c r="CFJ6" s="1316"/>
      <c r="CFK6" s="1316"/>
      <c r="CFL6" s="1316"/>
      <c r="CFM6" s="1316"/>
      <c r="CFN6" s="1316"/>
      <c r="CFO6" s="1316"/>
      <c r="CFP6" s="1316"/>
      <c r="CFQ6" s="1316"/>
      <c r="CFR6" s="1316"/>
      <c r="CFS6" s="1316"/>
      <c r="CFT6" s="1316"/>
      <c r="CFU6" s="1316"/>
      <c r="CFV6" s="1316"/>
      <c r="CFW6" s="1316"/>
      <c r="CFX6" s="1316"/>
      <c r="CFY6" s="1316"/>
      <c r="CFZ6" s="1316"/>
      <c r="CGA6" s="1316"/>
      <c r="CGB6" s="1316"/>
      <c r="CGC6" s="1316"/>
      <c r="CGD6" s="1316"/>
      <c r="CGE6" s="1316"/>
      <c r="CGF6" s="1316"/>
      <c r="CGG6" s="1316"/>
      <c r="CGH6" s="1316"/>
      <c r="CGI6" s="1316"/>
      <c r="CGJ6" s="1316"/>
      <c r="CGK6" s="1316"/>
      <c r="CGL6" s="1316"/>
      <c r="CGM6" s="1316"/>
      <c r="CGN6" s="1316"/>
      <c r="CGO6" s="1316"/>
      <c r="CGP6" s="1316"/>
      <c r="CGQ6" s="1316"/>
      <c r="CGR6" s="1316"/>
      <c r="CGS6" s="1316"/>
      <c r="CGT6" s="1316"/>
      <c r="CGU6" s="1316"/>
      <c r="CGV6" s="1316"/>
      <c r="CGW6" s="1316"/>
      <c r="CGX6" s="1316"/>
      <c r="CGY6" s="1316"/>
      <c r="CGZ6" s="1316"/>
      <c r="CHA6" s="1316"/>
      <c r="CHB6" s="1316"/>
      <c r="CHC6" s="1316"/>
      <c r="CHD6" s="1316"/>
      <c r="CHE6" s="1316"/>
      <c r="CHF6" s="1316"/>
      <c r="CHG6" s="1316"/>
      <c r="CHH6" s="1316"/>
      <c r="CHI6" s="1316"/>
      <c r="CHJ6" s="1316"/>
      <c r="CHK6" s="1316"/>
      <c r="CHL6" s="1316"/>
      <c r="CHM6" s="1316"/>
      <c r="CHN6" s="1316"/>
      <c r="CHO6" s="1316"/>
      <c r="CHP6" s="1316"/>
      <c r="CHQ6" s="1316"/>
      <c r="CHR6" s="1316"/>
      <c r="CHS6" s="1316"/>
      <c r="CHT6" s="1316"/>
      <c r="CHU6" s="1316"/>
      <c r="CHV6" s="1316"/>
      <c r="CHW6" s="1316"/>
      <c r="CHX6" s="1316"/>
      <c r="CHY6" s="1316"/>
      <c r="CHZ6" s="1316"/>
      <c r="CIA6" s="1316"/>
      <c r="CIB6" s="1316"/>
      <c r="CIC6" s="1316"/>
      <c r="CID6" s="1316"/>
      <c r="CIE6" s="1316"/>
      <c r="CIF6" s="1316"/>
      <c r="CIG6" s="1316"/>
      <c r="CIH6" s="1316"/>
      <c r="CII6" s="1316"/>
      <c r="CIJ6" s="1316"/>
      <c r="CIK6" s="1316"/>
      <c r="CIL6" s="1316"/>
      <c r="CIM6" s="1316"/>
      <c r="CIN6" s="1316"/>
      <c r="CIO6" s="1316"/>
      <c r="CIP6" s="1316"/>
      <c r="CIQ6" s="1316"/>
      <c r="CIR6" s="1316"/>
      <c r="CIS6" s="1316"/>
      <c r="CIT6" s="1316"/>
      <c r="CIU6" s="1316"/>
      <c r="CIV6" s="1316"/>
      <c r="CIW6" s="1316"/>
      <c r="CIX6" s="1316"/>
      <c r="CIY6" s="1316"/>
      <c r="CIZ6" s="1316"/>
      <c r="CJA6" s="1316"/>
      <c r="CJB6" s="1316"/>
      <c r="CJC6" s="1316"/>
      <c r="CJD6" s="1316"/>
      <c r="CJE6" s="1316"/>
      <c r="CJF6" s="1316"/>
      <c r="CJG6" s="1316"/>
      <c r="CJH6" s="1316"/>
      <c r="CJI6" s="1316"/>
      <c r="CJJ6" s="1316"/>
      <c r="CJK6" s="1316"/>
      <c r="CJL6" s="1316"/>
      <c r="CJM6" s="1316"/>
      <c r="CJN6" s="1316"/>
      <c r="CJO6" s="1316"/>
      <c r="CJP6" s="1316"/>
      <c r="CJQ6" s="1316"/>
      <c r="CJR6" s="1316"/>
      <c r="CJS6" s="1316"/>
      <c r="CJT6" s="1316"/>
      <c r="CJU6" s="1316"/>
      <c r="CJV6" s="1316"/>
      <c r="CJW6" s="1316"/>
      <c r="CJX6" s="1316"/>
      <c r="CJY6" s="1316"/>
      <c r="CJZ6" s="1316"/>
      <c r="CKA6" s="1316"/>
      <c r="CKB6" s="1316"/>
      <c r="CKC6" s="1316"/>
      <c r="CKD6" s="1316"/>
      <c r="CKE6" s="1316"/>
      <c r="CKF6" s="1316"/>
      <c r="CKG6" s="1316"/>
      <c r="CKH6" s="1316"/>
      <c r="CKI6" s="1316"/>
      <c r="CKJ6" s="1316"/>
      <c r="CKK6" s="1316"/>
      <c r="CKL6" s="1316"/>
      <c r="CKM6" s="1316"/>
      <c r="CKN6" s="1316"/>
      <c r="CKO6" s="1316"/>
      <c r="CKP6" s="1316"/>
      <c r="CKQ6" s="1316"/>
      <c r="CKR6" s="1316"/>
      <c r="CKS6" s="1316"/>
      <c r="CKT6" s="1316"/>
      <c r="CKU6" s="1316"/>
      <c r="CKV6" s="1316"/>
      <c r="CKW6" s="1316"/>
      <c r="CKX6" s="1316"/>
      <c r="CKY6" s="1316"/>
      <c r="CKZ6" s="1316"/>
      <c r="CLA6" s="1316"/>
      <c r="CLB6" s="1316"/>
      <c r="CLC6" s="1316"/>
      <c r="CLD6" s="1316"/>
      <c r="CLE6" s="1316"/>
      <c r="CLF6" s="1316"/>
      <c r="CLG6" s="1316"/>
      <c r="CLH6" s="1316"/>
      <c r="CLI6" s="1316"/>
      <c r="CLJ6" s="1316"/>
      <c r="CLK6" s="1316"/>
      <c r="CLL6" s="1316"/>
      <c r="CLM6" s="1316"/>
      <c r="CLN6" s="1316"/>
      <c r="CLO6" s="1316"/>
      <c r="CLP6" s="1316"/>
      <c r="CLQ6" s="1316"/>
      <c r="CLR6" s="1316"/>
      <c r="CLS6" s="1316"/>
      <c r="CLT6" s="1316"/>
      <c r="CLU6" s="1316"/>
      <c r="CLV6" s="1316"/>
      <c r="CLW6" s="1316"/>
      <c r="CLX6" s="1316"/>
      <c r="CLY6" s="1316"/>
      <c r="CLZ6" s="1316"/>
      <c r="CMA6" s="1316"/>
      <c r="CMB6" s="1316"/>
      <c r="CMC6" s="1316"/>
      <c r="CMD6" s="1316"/>
      <c r="CME6" s="1316"/>
      <c r="CMF6" s="1316"/>
      <c r="CMG6" s="1316"/>
      <c r="CMH6" s="1316"/>
      <c r="CMI6" s="1316"/>
      <c r="CMJ6" s="1316"/>
      <c r="CMK6" s="1316"/>
      <c r="CML6" s="1316"/>
      <c r="CMM6" s="1316"/>
      <c r="CMN6" s="1316"/>
      <c r="CMO6" s="1316"/>
      <c r="CMP6" s="1316"/>
      <c r="CMQ6" s="1316"/>
      <c r="CMR6" s="1316"/>
      <c r="CMS6" s="1316"/>
      <c r="CMT6" s="1316"/>
      <c r="CMU6" s="1316"/>
      <c r="CMV6" s="1316"/>
      <c r="CMW6" s="1316"/>
      <c r="CMX6" s="1316"/>
      <c r="CMY6" s="1316"/>
      <c r="CMZ6" s="1316"/>
      <c r="CNA6" s="1316"/>
      <c r="CNB6" s="1316"/>
      <c r="CNC6" s="1316"/>
      <c r="CND6" s="1316"/>
      <c r="CNE6" s="1316"/>
      <c r="CNF6" s="1316"/>
      <c r="CNG6" s="1316"/>
      <c r="CNH6" s="1316"/>
      <c r="CNI6" s="1316"/>
      <c r="CNJ6" s="1316"/>
      <c r="CNK6" s="1316"/>
      <c r="CNL6" s="1316"/>
      <c r="CNM6" s="1316"/>
      <c r="CNN6" s="1316"/>
      <c r="CNO6" s="1316"/>
      <c r="CNP6" s="1316"/>
      <c r="CNQ6" s="1316"/>
      <c r="CNR6" s="1316"/>
      <c r="CNS6" s="1316"/>
      <c r="CNT6" s="1316"/>
      <c r="CNU6" s="1316"/>
      <c r="CNV6" s="1316"/>
      <c r="CNW6" s="1316"/>
      <c r="CNX6" s="1316"/>
      <c r="CNY6" s="1316"/>
      <c r="CNZ6" s="1316"/>
      <c r="COA6" s="1316"/>
      <c r="COB6" s="1316"/>
      <c r="COC6" s="1316"/>
      <c r="COD6" s="1316"/>
      <c r="COE6" s="1316"/>
      <c r="COF6" s="1316"/>
      <c r="COG6" s="1316"/>
      <c r="COH6" s="1316"/>
      <c r="COI6" s="1316"/>
      <c r="COJ6" s="1316"/>
      <c r="COK6" s="1316"/>
      <c r="COL6" s="1316"/>
      <c r="COM6" s="1316"/>
      <c r="CON6" s="1316"/>
      <c r="COO6" s="1316"/>
      <c r="COP6" s="1316"/>
      <c r="COQ6" s="1316"/>
      <c r="COR6" s="1316"/>
      <c r="COS6" s="1316"/>
      <c r="COT6" s="1316"/>
      <c r="COU6" s="1316"/>
      <c r="COV6" s="1316"/>
      <c r="COW6" s="1316"/>
      <c r="COX6" s="1316"/>
      <c r="COY6" s="1316"/>
      <c r="COZ6" s="1316"/>
      <c r="CPA6" s="1316"/>
      <c r="CPB6" s="1316"/>
      <c r="CPC6" s="1316"/>
      <c r="CPD6" s="1316"/>
      <c r="CPE6" s="1316"/>
      <c r="CPF6" s="1316"/>
      <c r="CPG6" s="1316"/>
      <c r="CPH6" s="1316"/>
      <c r="CPI6" s="1316"/>
      <c r="CPJ6" s="1316"/>
      <c r="CPK6" s="1316"/>
      <c r="CPL6" s="1316"/>
      <c r="CPM6" s="1316"/>
      <c r="CPN6" s="1316"/>
      <c r="CPO6" s="1316"/>
      <c r="CPP6" s="1316"/>
      <c r="CPQ6" s="1316"/>
      <c r="CPR6" s="1316"/>
      <c r="CPS6" s="1316"/>
      <c r="CPT6" s="1316"/>
      <c r="CPU6" s="1316"/>
      <c r="CPV6" s="1316"/>
      <c r="CPW6" s="1316"/>
      <c r="CPX6" s="1316"/>
      <c r="CPY6" s="1316"/>
      <c r="CPZ6" s="1316"/>
      <c r="CQA6" s="1316"/>
      <c r="CQB6" s="1316"/>
      <c r="CQC6" s="1316"/>
      <c r="CQD6" s="1316"/>
      <c r="CQE6" s="1316"/>
      <c r="CQF6" s="1316"/>
      <c r="CQG6" s="1316"/>
      <c r="CQH6" s="1316"/>
      <c r="CQI6" s="1316"/>
      <c r="CQJ6" s="1316"/>
      <c r="CQK6" s="1316"/>
      <c r="CQL6" s="1316"/>
      <c r="CQM6" s="1316"/>
      <c r="CQN6" s="1316"/>
      <c r="CQO6" s="1316"/>
      <c r="CQP6" s="1316"/>
      <c r="CQQ6" s="1316"/>
      <c r="CQR6" s="1316"/>
      <c r="CQS6" s="1316"/>
      <c r="CQT6" s="1316"/>
      <c r="CQU6" s="1316"/>
      <c r="CQV6" s="1316"/>
      <c r="CQW6" s="1316"/>
      <c r="CQX6" s="1316"/>
      <c r="CQY6" s="1316"/>
      <c r="CQZ6" s="1316"/>
      <c r="CRA6" s="1316"/>
      <c r="CRB6" s="1316"/>
      <c r="CRC6" s="1316"/>
      <c r="CRD6" s="1316"/>
      <c r="CRE6" s="1316"/>
      <c r="CRF6" s="1316"/>
      <c r="CRG6" s="1316"/>
      <c r="CRH6" s="1316"/>
      <c r="CRI6" s="1316"/>
      <c r="CRJ6" s="1316"/>
      <c r="CRK6" s="1316"/>
      <c r="CRL6" s="1316"/>
      <c r="CRM6" s="1316"/>
      <c r="CRN6" s="1316"/>
      <c r="CRO6" s="1316"/>
      <c r="CRP6" s="1316"/>
      <c r="CRQ6" s="1316"/>
      <c r="CRR6" s="1316"/>
      <c r="CRS6" s="1316"/>
      <c r="CRT6" s="1316"/>
      <c r="CRU6" s="1316"/>
      <c r="CRV6" s="1316"/>
      <c r="CRW6" s="1316"/>
      <c r="CRX6" s="1316"/>
      <c r="CRY6" s="1316"/>
      <c r="CRZ6" s="1316"/>
      <c r="CSA6" s="1316"/>
      <c r="CSB6" s="1316"/>
      <c r="CSC6" s="1316"/>
      <c r="CSD6" s="1316"/>
      <c r="CSE6" s="1316"/>
      <c r="CSF6" s="1316"/>
      <c r="CSG6" s="1316"/>
      <c r="CSH6" s="1316"/>
      <c r="CSI6" s="1316"/>
      <c r="CSJ6" s="1316"/>
      <c r="CSK6" s="1316"/>
      <c r="CSL6" s="1316"/>
      <c r="CSM6" s="1316"/>
      <c r="CSN6" s="1316"/>
      <c r="CSO6" s="1316"/>
      <c r="CSP6" s="1316"/>
      <c r="CSQ6" s="1316"/>
      <c r="CSR6" s="1316"/>
      <c r="CSS6" s="1316"/>
      <c r="CST6" s="1316"/>
      <c r="CSU6" s="1316"/>
      <c r="CSV6" s="1316"/>
      <c r="CSW6" s="1316"/>
      <c r="CSX6" s="1316"/>
      <c r="CSY6" s="1316"/>
      <c r="CSZ6" s="1316"/>
      <c r="CTA6" s="1316"/>
      <c r="CTB6" s="1316"/>
      <c r="CTC6" s="1316"/>
      <c r="CTD6" s="1316"/>
      <c r="CTE6" s="1316"/>
      <c r="CTF6" s="1316"/>
      <c r="CTG6" s="1316"/>
      <c r="CTH6" s="1316"/>
      <c r="CTI6" s="1316"/>
      <c r="CTJ6" s="1316"/>
      <c r="CTK6" s="1316"/>
      <c r="CTL6" s="1316"/>
      <c r="CTM6" s="1316"/>
      <c r="CTN6" s="1316"/>
      <c r="CTO6" s="1316"/>
      <c r="CTP6" s="1316"/>
      <c r="CTQ6" s="1316"/>
      <c r="CTR6" s="1316"/>
      <c r="CTS6" s="1316"/>
      <c r="CTT6" s="1316"/>
      <c r="CTU6" s="1316"/>
      <c r="CTV6" s="1316"/>
      <c r="CTW6" s="1316"/>
      <c r="CTX6" s="1316"/>
      <c r="CTY6" s="1316"/>
      <c r="CTZ6" s="1316"/>
      <c r="CUA6" s="1316"/>
      <c r="CUB6" s="1316"/>
      <c r="CUC6" s="1316"/>
      <c r="CUD6" s="1316"/>
      <c r="CUE6" s="1316"/>
      <c r="CUF6" s="1316"/>
      <c r="CUG6" s="1316"/>
      <c r="CUH6" s="1316"/>
      <c r="CUI6" s="1316"/>
      <c r="CUJ6" s="1316"/>
      <c r="CUK6" s="1316"/>
      <c r="CUL6" s="1316"/>
      <c r="CUM6" s="1316"/>
      <c r="CUN6" s="1316"/>
      <c r="CUO6" s="1316"/>
      <c r="CUP6" s="1316"/>
      <c r="CUQ6" s="1316"/>
      <c r="CUR6" s="1316"/>
      <c r="CUS6" s="1316"/>
      <c r="CUT6" s="1316"/>
      <c r="CUU6" s="1316"/>
      <c r="CUV6" s="1316"/>
      <c r="CUW6" s="1316"/>
      <c r="CUX6" s="1316"/>
      <c r="CUY6" s="1316"/>
      <c r="CUZ6" s="1316"/>
      <c r="CVA6" s="1316"/>
      <c r="CVB6" s="1316"/>
      <c r="CVC6" s="1316"/>
      <c r="CVD6" s="1316"/>
      <c r="CVE6" s="1316"/>
      <c r="CVF6" s="1316"/>
      <c r="CVG6" s="1316"/>
      <c r="CVH6" s="1316"/>
      <c r="CVI6" s="1316"/>
      <c r="CVJ6" s="1316"/>
      <c r="CVK6" s="1316"/>
      <c r="CVL6" s="1316"/>
      <c r="CVM6" s="1316"/>
      <c r="CVN6" s="1316"/>
      <c r="CVO6" s="1316"/>
      <c r="CVP6" s="1316"/>
      <c r="CVQ6" s="1316"/>
      <c r="CVR6" s="1316"/>
      <c r="CVS6" s="1316"/>
      <c r="CVT6" s="1316"/>
      <c r="CVU6" s="1316"/>
      <c r="CVV6" s="1316"/>
      <c r="CVW6" s="1316"/>
      <c r="CVX6" s="1316"/>
      <c r="CVY6" s="1316"/>
      <c r="CVZ6" s="1316"/>
      <c r="CWA6" s="1316"/>
      <c r="CWB6" s="1316"/>
      <c r="CWC6" s="1316"/>
      <c r="CWD6" s="1316"/>
      <c r="CWE6" s="1316"/>
      <c r="CWF6" s="1316"/>
      <c r="CWG6" s="1316"/>
      <c r="CWH6" s="1316"/>
      <c r="CWI6" s="1316"/>
      <c r="CWJ6" s="1316"/>
      <c r="CWK6" s="1316"/>
      <c r="CWL6" s="1316"/>
      <c r="CWM6" s="1316"/>
      <c r="CWN6" s="1316"/>
      <c r="CWO6" s="1316"/>
      <c r="CWP6" s="1316"/>
      <c r="CWQ6" s="1316"/>
      <c r="CWR6" s="1316"/>
      <c r="CWS6" s="1316"/>
      <c r="CWT6" s="1316"/>
      <c r="CWU6" s="1316"/>
      <c r="CWV6" s="1316"/>
      <c r="CWW6" s="1316"/>
      <c r="CWX6" s="1316"/>
      <c r="CWY6" s="1316"/>
      <c r="CWZ6" s="1316"/>
      <c r="CXA6" s="1316"/>
      <c r="CXB6" s="1316"/>
      <c r="CXC6" s="1316"/>
      <c r="CXD6" s="1316"/>
      <c r="CXE6" s="1316"/>
      <c r="CXF6" s="1316"/>
      <c r="CXG6" s="1316"/>
      <c r="CXH6" s="1316"/>
      <c r="CXI6" s="1316"/>
      <c r="CXJ6" s="1316"/>
      <c r="CXK6" s="1316"/>
      <c r="CXL6" s="1316"/>
      <c r="CXM6" s="1316"/>
      <c r="CXN6" s="1316"/>
      <c r="CXO6" s="1316"/>
      <c r="CXP6" s="1316"/>
      <c r="CXQ6" s="1316"/>
      <c r="CXR6" s="1316"/>
      <c r="CXS6" s="1316"/>
      <c r="CXT6" s="1316"/>
      <c r="CXU6" s="1316"/>
      <c r="CXV6" s="1316"/>
      <c r="CXW6" s="1316"/>
      <c r="CXX6" s="1316"/>
      <c r="CXY6" s="1316"/>
      <c r="CXZ6" s="1316"/>
      <c r="CYA6" s="1316"/>
      <c r="CYB6" s="1316"/>
      <c r="CYC6" s="1316"/>
      <c r="CYD6" s="1316"/>
      <c r="CYE6" s="1316"/>
      <c r="CYF6" s="1316"/>
      <c r="CYG6" s="1316"/>
      <c r="CYH6" s="1316"/>
      <c r="CYI6" s="1316"/>
      <c r="CYJ6" s="1316"/>
      <c r="CYK6" s="1316"/>
      <c r="CYL6" s="1316"/>
      <c r="CYM6" s="1316"/>
      <c r="CYN6" s="1316"/>
      <c r="CYO6" s="1316"/>
      <c r="CYP6" s="1316"/>
      <c r="CYQ6" s="1316"/>
      <c r="CYR6" s="1316"/>
      <c r="CYS6" s="1316"/>
      <c r="CYT6" s="1316"/>
      <c r="CYU6" s="1316"/>
      <c r="CYV6" s="1316"/>
      <c r="CYW6" s="1316"/>
      <c r="CYX6" s="1316"/>
      <c r="CYY6" s="1316"/>
      <c r="CYZ6" s="1316"/>
      <c r="CZA6" s="1316"/>
      <c r="CZB6" s="1316"/>
      <c r="CZC6" s="1316"/>
      <c r="CZD6" s="1316"/>
      <c r="CZE6" s="1316"/>
      <c r="CZF6" s="1316"/>
      <c r="CZG6" s="1316"/>
      <c r="CZH6" s="1316"/>
      <c r="CZI6" s="1316"/>
      <c r="CZJ6" s="1316"/>
      <c r="CZK6" s="1316"/>
      <c r="CZL6" s="1316"/>
      <c r="CZM6" s="1316"/>
      <c r="CZN6" s="1316"/>
      <c r="CZO6" s="1316"/>
      <c r="CZP6" s="1316"/>
      <c r="CZQ6" s="1316"/>
      <c r="CZR6" s="1316"/>
      <c r="CZS6" s="1316"/>
      <c r="CZT6" s="1316"/>
      <c r="CZU6" s="1316"/>
      <c r="CZV6" s="1316"/>
      <c r="CZW6" s="1316"/>
      <c r="CZX6" s="1316"/>
      <c r="CZY6" s="1316"/>
      <c r="CZZ6" s="1316"/>
      <c r="DAA6" s="1316"/>
      <c r="DAB6" s="1316"/>
      <c r="DAC6" s="1316"/>
      <c r="DAD6" s="1316"/>
      <c r="DAE6" s="1316"/>
      <c r="DAF6" s="1316"/>
      <c r="DAG6" s="1316"/>
      <c r="DAH6" s="1316"/>
      <c r="DAI6" s="1316"/>
      <c r="DAJ6" s="1316"/>
      <c r="DAK6" s="1316"/>
      <c r="DAL6" s="1316"/>
      <c r="DAM6" s="1316"/>
      <c r="DAN6" s="1316"/>
      <c r="DAO6" s="1316"/>
      <c r="DAP6" s="1316"/>
      <c r="DAQ6" s="1316"/>
      <c r="DAR6" s="1316"/>
      <c r="DAS6" s="1316"/>
      <c r="DAT6" s="1316"/>
      <c r="DAU6" s="1316"/>
      <c r="DAV6" s="1316"/>
      <c r="DAW6" s="1316"/>
      <c r="DAX6" s="1316"/>
      <c r="DAY6" s="1316"/>
      <c r="DAZ6" s="1316"/>
      <c r="DBA6" s="1316"/>
      <c r="DBB6" s="1316"/>
      <c r="DBC6" s="1316"/>
      <c r="DBD6" s="1316"/>
      <c r="DBE6" s="1316"/>
      <c r="DBF6" s="1316"/>
      <c r="DBG6" s="1316"/>
      <c r="DBH6" s="1316"/>
      <c r="DBI6" s="1316"/>
      <c r="DBJ6" s="1316"/>
      <c r="DBK6" s="1316"/>
      <c r="DBL6" s="1316"/>
      <c r="DBM6" s="1316"/>
      <c r="DBN6" s="1316"/>
      <c r="DBO6" s="1316"/>
      <c r="DBP6" s="1316"/>
      <c r="DBQ6" s="1316"/>
      <c r="DBR6" s="1316"/>
      <c r="DBS6" s="1316"/>
      <c r="DBT6" s="1316"/>
      <c r="DBU6" s="1316"/>
      <c r="DBV6" s="1316"/>
      <c r="DBW6" s="1316"/>
      <c r="DBX6" s="1316"/>
      <c r="DBY6" s="1316"/>
      <c r="DBZ6" s="1316"/>
      <c r="DCA6" s="1316"/>
      <c r="DCB6" s="1316"/>
      <c r="DCC6" s="1316"/>
      <c r="DCD6" s="1316"/>
      <c r="DCE6" s="1316"/>
      <c r="DCF6" s="1316"/>
      <c r="DCG6" s="1316"/>
      <c r="DCH6" s="1316"/>
      <c r="DCI6" s="1316"/>
      <c r="DCJ6" s="1316"/>
      <c r="DCK6" s="1316"/>
      <c r="DCL6" s="1316"/>
      <c r="DCM6" s="1316"/>
      <c r="DCN6" s="1316"/>
      <c r="DCO6" s="1316"/>
      <c r="DCP6" s="1316"/>
      <c r="DCQ6" s="1316"/>
      <c r="DCR6" s="1316"/>
      <c r="DCS6" s="1316"/>
      <c r="DCT6" s="1316"/>
      <c r="DCU6" s="1316"/>
      <c r="DCV6" s="1316"/>
      <c r="DCW6" s="1316"/>
      <c r="DCX6" s="1316"/>
      <c r="DCY6" s="1316"/>
      <c r="DCZ6" s="1316"/>
      <c r="DDA6" s="1316"/>
      <c r="DDB6" s="1316"/>
      <c r="DDC6" s="1316"/>
      <c r="DDD6" s="1316"/>
      <c r="DDE6" s="1316"/>
      <c r="DDF6" s="1316"/>
      <c r="DDG6" s="1316"/>
      <c r="DDH6" s="1316"/>
      <c r="DDI6" s="1316"/>
      <c r="DDJ6" s="1316"/>
      <c r="DDK6" s="1316"/>
      <c r="DDL6" s="1316"/>
      <c r="DDM6" s="1316"/>
      <c r="DDN6" s="1316"/>
      <c r="DDO6" s="1316"/>
      <c r="DDP6" s="1316"/>
      <c r="DDQ6" s="1316"/>
      <c r="DDR6" s="1316"/>
      <c r="DDS6" s="1316"/>
      <c r="DDT6" s="1316"/>
      <c r="DDU6" s="1316"/>
      <c r="DDV6" s="1316"/>
      <c r="DDW6" s="1316"/>
      <c r="DDX6" s="1316"/>
      <c r="DDY6" s="1316"/>
      <c r="DDZ6" s="1316"/>
      <c r="DEA6" s="1316"/>
      <c r="DEB6" s="1316"/>
      <c r="DEC6" s="1316"/>
      <c r="DED6" s="1316"/>
      <c r="DEE6" s="1316"/>
      <c r="DEF6" s="1316"/>
      <c r="DEG6" s="1316"/>
      <c r="DEH6" s="1316"/>
      <c r="DEI6" s="1316"/>
      <c r="DEJ6" s="1316"/>
      <c r="DEK6" s="1316"/>
      <c r="DEL6" s="1316"/>
      <c r="DEM6" s="1316"/>
      <c r="DEN6" s="1316"/>
      <c r="DEO6" s="1316"/>
      <c r="DEP6" s="1316"/>
      <c r="DEQ6" s="1316"/>
      <c r="DER6" s="1316"/>
      <c r="DES6" s="1316"/>
      <c r="DET6" s="1316"/>
      <c r="DEU6" s="1316"/>
      <c r="DEV6" s="1316"/>
      <c r="DEW6" s="1316"/>
      <c r="DEX6" s="1316"/>
      <c r="DEY6" s="1316"/>
      <c r="DEZ6" s="1316"/>
      <c r="DFA6" s="1316"/>
      <c r="DFB6" s="1316"/>
      <c r="DFC6" s="1316"/>
      <c r="DFD6" s="1316"/>
      <c r="DFE6" s="1316"/>
      <c r="DFF6" s="1316"/>
      <c r="DFG6" s="1316"/>
      <c r="DFH6" s="1316"/>
      <c r="DFI6" s="1316"/>
      <c r="DFJ6" s="1316"/>
      <c r="DFK6" s="1316"/>
      <c r="DFL6" s="1316"/>
      <c r="DFM6" s="1316"/>
      <c r="DFN6" s="1316"/>
      <c r="DFO6" s="1316"/>
      <c r="DFP6" s="1316"/>
      <c r="DFQ6" s="1316"/>
      <c r="DFR6" s="1316"/>
      <c r="DFS6" s="1316"/>
      <c r="DFT6" s="1316"/>
      <c r="DFU6" s="1316"/>
      <c r="DFV6" s="1316"/>
      <c r="DFW6" s="1316"/>
      <c r="DFX6" s="1316"/>
      <c r="DFY6" s="1316"/>
      <c r="DFZ6" s="1316"/>
      <c r="DGA6" s="1316"/>
      <c r="DGB6" s="1316"/>
      <c r="DGC6" s="1316"/>
      <c r="DGD6" s="1316"/>
      <c r="DGE6" s="1316"/>
      <c r="DGF6" s="1316"/>
      <c r="DGG6" s="1316"/>
      <c r="DGH6" s="1316"/>
      <c r="DGI6" s="1316"/>
      <c r="DGJ6" s="1316"/>
      <c r="DGK6" s="1316"/>
      <c r="DGL6" s="1316"/>
      <c r="DGM6" s="1316"/>
      <c r="DGN6" s="1316"/>
      <c r="DGO6" s="1316"/>
      <c r="DGP6" s="1316"/>
      <c r="DGQ6" s="1316"/>
      <c r="DGR6" s="1316"/>
      <c r="DGS6" s="1316"/>
      <c r="DGT6" s="1316"/>
      <c r="DGU6" s="1316"/>
      <c r="DGV6" s="1316"/>
      <c r="DGW6" s="1316"/>
      <c r="DGX6" s="1316"/>
      <c r="DGY6" s="1316"/>
      <c r="DGZ6" s="1316"/>
      <c r="DHA6" s="1316"/>
      <c r="DHB6" s="1316"/>
      <c r="DHC6" s="1316"/>
      <c r="DHD6" s="1316"/>
      <c r="DHE6" s="1316"/>
      <c r="DHF6" s="1316"/>
      <c r="DHG6" s="1316"/>
      <c r="DHH6" s="1316"/>
      <c r="DHI6" s="1316"/>
      <c r="DHJ6" s="1316"/>
      <c r="DHK6" s="1316"/>
      <c r="DHL6" s="1316"/>
      <c r="DHM6" s="1316"/>
      <c r="DHN6" s="1316"/>
      <c r="DHO6" s="1316"/>
      <c r="DHP6" s="1316"/>
      <c r="DHQ6" s="1316"/>
      <c r="DHR6" s="1316"/>
      <c r="DHS6" s="1316"/>
      <c r="DHT6" s="1316"/>
      <c r="DHU6" s="1316"/>
      <c r="DHV6" s="1316"/>
      <c r="DHW6" s="1316"/>
      <c r="DHX6" s="1316"/>
      <c r="DHY6" s="1316"/>
      <c r="DHZ6" s="1316"/>
      <c r="DIA6" s="1316"/>
      <c r="DIB6" s="1316"/>
      <c r="DIC6" s="1316"/>
      <c r="DID6" s="1316"/>
      <c r="DIE6" s="1316"/>
      <c r="DIF6" s="1316"/>
      <c r="DIG6" s="1316"/>
      <c r="DIH6" s="1316"/>
      <c r="DII6" s="1316"/>
      <c r="DIJ6" s="1316"/>
      <c r="DIK6" s="1316"/>
      <c r="DIL6" s="1316"/>
      <c r="DIM6" s="1316"/>
      <c r="DIN6" s="1316"/>
      <c r="DIO6" s="1316"/>
      <c r="DIP6" s="1316"/>
      <c r="DIQ6" s="1316"/>
      <c r="DIR6" s="1316"/>
      <c r="DIS6" s="1316"/>
      <c r="DIT6" s="1316"/>
      <c r="DIU6" s="1316"/>
      <c r="DIV6" s="1316"/>
      <c r="DIW6" s="1316"/>
      <c r="DIX6" s="1316"/>
      <c r="DIY6" s="1316"/>
      <c r="DIZ6" s="1316"/>
      <c r="DJA6" s="1316"/>
      <c r="DJB6" s="1316"/>
      <c r="DJC6" s="1316"/>
      <c r="DJD6" s="1316"/>
      <c r="DJE6" s="1316"/>
      <c r="DJF6" s="1316"/>
      <c r="DJG6" s="1316"/>
      <c r="DJH6" s="1316"/>
      <c r="DJI6" s="1316"/>
      <c r="DJJ6" s="1316"/>
      <c r="DJK6" s="1316"/>
      <c r="DJL6" s="1316"/>
      <c r="DJM6" s="1316"/>
      <c r="DJN6" s="1316"/>
      <c r="DJO6" s="1316"/>
      <c r="DJP6" s="1316"/>
      <c r="DJQ6" s="1316"/>
      <c r="DJR6" s="1316"/>
      <c r="DJS6" s="1316"/>
      <c r="DJT6" s="1316"/>
      <c r="DJU6" s="1316"/>
      <c r="DJV6" s="1316"/>
      <c r="DJW6" s="1316"/>
      <c r="DJX6" s="1316"/>
      <c r="DJY6" s="1316"/>
      <c r="DJZ6" s="1316"/>
      <c r="DKA6" s="1316"/>
      <c r="DKB6" s="1316"/>
      <c r="DKC6" s="1316"/>
      <c r="DKD6" s="1316"/>
      <c r="DKE6" s="1316"/>
      <c r="DKF6" s="1316"/>
      <c r="DKG6" s="1316"/>
      <c r="DKH6" s="1316"/>
      <c r="DKI6" s="1316"/>
      <c r="DKJ6" s="1316"/>
      <c r="DKK6" s="1316"/>
      <c r="DKL6" s="1316"/>
      <c r="DKM6" s="1316"/>
      <c r="DKN6" s="1316"/>
      <c r="DKO6" s="1316"/>
      <c r="DKP6" s="1316"/>
      <c r="DKQ6" s="1316"/>
      <c r="DKR6" s="1316"/>
      <c r="DKS6" s="1316"/>
      <c r="DKT6" s="1316"/>
      <c r="DKU6" s="1316"/>
      <c r="DKV6" s="1316"/>
      <c r="DKW6" s="1316"/>
      <c r="DKX6" s="1316"/>
      <c r="DKY6" s="1316"/>
      <c r="DKZ6" s="1316"/>
      <c r="DLA6" s="1316"/>
      <c r="DLB6" s="1316"/>
      <c r="DLC6" s="1316"/>
      <c r="DLD6" s="1316"/>
      <c r="DLE6" s="1316"/>
      <c r="DLF6" s="1316"/>
      <c r="DLG6" s="1316"/>
      <c r="DLH6" s="1316"/>
      <c r="DLI6" s="1316"/>
      <c r="DLJ6" s="1316"/>
      <c r="DLK6" s="1316"/>
      <c r="DLL6" s="1316"/>
      <c r="DLM6" s="1316"/>
      <c r="DLN6" s="1316"/>
      <c r="DLO6" s="1316"/>
      <c r="DLP6" s="1316"/>
      <c r="DLQ6" s="1316"/>
      <c r="DLR6" s="1316"/>
      <c r="DLS6" s="1316"/>
      <c r="DLT6" s="1316"/>
      <c r="DLU6" s="1316"/>
      <c r="DLV6" s="1316"/>
      <c r="DLW6" s="1316"/>
      <c r="DLX6" s="1316"/>
      <c r="DLY6" s="1316"/>
      <c r="DLZ6" s="1316"/>
      <c r="DMA6" s="1316"/>
      <c r="DMB6" s="1316"/>
      <c r="DMC6" s="1316"/>
      <c r="DMD6" s="1316"/>
      <c r="DME6" s="1316"/>
      <c r="DMF6" s="1316"/>
      <c r="DMG6" s="1316"/>
      <c r="DMH6" s="1316"/>
      <c r="DMI6" s="1316"/>
      <c r="DMJ6" s="1316"/>
      <c r="DMK6" s="1316"/>
      <c r="DML6" s="1316"/>
      <c r="DMM6" s="1316"/>
      <c r="DMN6" s="1316"/>
      <c r="DMO6" s="1316"/>
      <c r="DMP6" s="1316"/>
      <c r="DMQ6" s="1316"/>
      <c r="DMR6" s="1316"/>
      <c r="DMS6" s="1316"/>
      <c r="DMT6" s="1316"/>
      <c r="DMU6" s="1316"/>
      <c r="DMV6" s="1316"/>
      <c r="DMW6" s="1316"/>
      <c r="DMX6" s="1316"/>
      <c r="DMY6" s="1316"/>
      <c r="DMZ6" s="1316"/>
      <c r="DNA6" s="1316"/>
      <c r="DNB6" s="1316"/>
      <c r="DNC6" s="1316"/>
      <c r="DND6" s="1316"/>
      <c r="DNE6" s="1316"/>
      <c r="DNF6" s="1316"/>
      <c r="DNG6" s="1316"/>
      <c r="DNH6" s="1316"/>
      <c r="DNI6" s="1316"/>
      <c r="DNJ6" s="1316"/>
      <c r="DNK6" s="1316"/>
      <c r="DNL6" s="1316"/>
      <c r="DNM6" s="1316"/>
      <c r="DNN6" s="1316"/>
      <c r="DNO6" s="1316"/>
      <c r="DNP6" s="1316"/>
      <c r="DNQ6" s="1316"/>
      <c r="DNR6" s="1316"/>
      <c r="DNS6" s="1316"/>
      <c r="DNT6" s="1316"/>
      <c r="DNU6" s="1316"/>
      <c r="DNV6" s="1316"/>
      <c r="DNW6" s="1316"/>
      <c r="DNX6" s="1316"/>
      <c r="DNY6" s="1316"/>
      <c r="DNZ6" s="1316"/>
      <c r="DOA6" s="1316"/>
      <c r="DOB6" s="1316"/>
      <c r="DOC6" s="1316"/>
      <c r="DOD6" s="1316"/>
      <c r="DOE6" s="1316"/>
      <c r="DOF6" s="1316"/>
      <c r="DOG6" s="1316"/>
      <c r="DOH6" s="1316"/>
      <c r="DOI6" s="1316"/>
      <c r="DOJ6" s="1316"/>
      <c r="DOK6" s="1316"/>
      <c r="DOL6" s="1316"/>
      <c r="DOM6" s="1316"/>
      <c r="DON6" s="1316"/>
      <c r="DOO6" s="1316"/>
      <c r="DOP6" s="1316"/>
      <c r="DOQ6" s="1316"/>
      <c r="DOR6" s="1316"/>
      <c r="DOS6" s="1316"/>
      <c r="DOT6" s="1316"/>
      <c r="DOU6" s="1316"/>
      <c r="DOV6" s="1316"/>
      <c r="DOW6" s="1316"/>
      <c r="DOX6" s="1316"/>
      <c r="DOY6" s="1316"/>
      <c r="DOZ6" s="1316"/>
      <c r="DPA6" s="1316"/>
      <c r="DPB6" s="1316"/>
      <c r="DPC6" s="1316"/>
      <c r="DPD6" s="1316"/>
      <c r="DPE6" s="1316"/>
      <c r="DPF6" s="1316"/>
      <c r="DPG6" s="1316"/>
      <c r="DPH6" s="1316"/>
      <c r="DPI6" s="1316"/>
      <c r="DPJ6" s="1316"/>
      <c r="DPK6" s="1316"/>
      <c r="DPL6" s="1316"/>
      <c r="DPM6" s="1316"/>
      <c r="DPN6" s="1316"/>
      <c r="DPO6" s="1316"/>
      <c r="DPP6" s="1316"/>
      <c r="DPQ6" s="1316"/>
      <c r="DPR6" s="1316"/>
      <c r="DPS6" s="1316"/>
      <c r="DPT6" s="1316"/>
      <c r="DPU6" s="1316"/>
      <c r="DPV6" s="1316"/>
      <c r="DPW6" s="1316"/>
      <c r="DPX6" s="1316"/>
      <c r="DPY6" s="1316"/>
      <c r="DPZ6" s="1316"/>
      <c r="DQA6" s="1316"/>
      <c r="DQB6" s="1316"/>
      <c r="DQC6" s="1316"/>
      <c r="DQD6" s="1316"/>
      <c r="DQE6" s="1316"/>
      <c r="DQF6" s="1316"/>
      <c r="DQG6" s="1316"/>
      <c r="DQH6" s="1316"/>
      <c r="DQI6" s="1316"/>
      <c r="DQJ6" s="1316"/>
      <c r="DQK6" s="1316"/>
      <c r="DQL6" s="1316"/>
      <c r="DQM6" s="1316"/>
      <c r="DQN6" s="1316"/>
      <c r="DQO6" s="1316"/>
      <c r="DQP6" s="1316"/>
      <c r="DQQ6" s="1316"/>
      <c r="DQR6" s="1316"/>
      <c r="DQS6" s="1316"/>
      <c r="DQT6" s="1316"/>
      <c r="DQU6" s="1316"/>
      <c r="DQV6" s="1316"/>
      <c r="DQW6" s="1316"/>
      <c r="DQX6" s="1316"/>
      <c r="DQY6" s="1316"/>
      <c r="DQZ6" s="1316"/>
      <c r="DRA6" s="1316"/>
      <c r="DRB6" s="1316"/>
      <c r="DRC6" s="1316"/>
      <c r="DRD6" s="1316"/>
      <c r="DRE6" s="1316"/>
      <c r="DRF6" s="1316"/>
      <c r="DRG6" s="1316"/>
      <c r="DRH6" s="1316"/>
      <c r="DRI6" s="1316"/>
      <c r="DRJ6" s="1316"/>
      <c r="DRK6" s="1316"/>
      <c r="DRL6" s="1316"/>
      <c r="DRM6" s="1316"/>
      <c r="DRN6" s="1316"/>
      <c r="DRO6" s="1316"/>
      <c r="DRP6" s="1316"/>
      <c r="DRQ6" s="1316"/>
      <c r="DRR6" s="1316"/>
      <c r="DRS6" s="1316"/>
      <c r="DRT6" s="1316"/>
      <c r="DRU6" s="1316"/>
      <c r="DRV6" s="1316"/>
      <c r="DRW6" s="1316"/>
      <c r="DRX6" s="1316"/>
      <c r="DRY6" s="1316"/>
      <c r="DRZ6" s="1316"/>
      <c r="DSA6" s="1316"/>
      <c r="DSB6" s="1316"/>
      <c r="DSC6" s="1316"/>
      <c r="DSD6" s="1316"/>
      <c r="DSE6" s="1316"/>
      <c r="DSF6" s="1316"/>
      <c r="DSG6" s="1316"/>
      <c r="DSH6" s="1316"/>
      <c r="DSI6" s="1316"/>
      <c r="DSJ6" s="1316"/>
      <c r="DSK6" s="1316"/>
      <c r="DSL6" s="1316"/>
      <c r="DSM6" s="1316"/>
      <c r="DSN6" s="1316"/>
      <c r="DSO6" s="1316"/>
      <c r="DSP6" s="1316"/>
      <c r="DSQ6" s="1316"/>
      <c r="DSR6" s="1316"/>
      <c r="DSS6" s="1316"/>
      <c r="DST6" s="1316"/>
      <c r="DSU6" s="1316"/>
      <c r="DSV6" s="1316"/>
      <c r="DSW6" s="1316"/>
      <c r="DSX6" s="1316"/>
      <c r="DSY6" s="1316"/>
      <c r="DSZ6" s="1316"/>
      <c r="DTA6" s="1316"/>
      <c r="DTB6" s="1316"/>
      <c r="DTC6" s="1316"/>
      <c r="DTD6" s="1316"/>
      <c r="DTE6" s="1316"/>
      <c r="DTF6" s="1316"/>
      <c r="DTG6" s="1316"/>
      <c r="DTH6" s="1316"/>
      <c r="DTI6" s="1316"/>
      <c r="DTJ6" s="1316"/>
      <c r="DTK6" s="1316"/>
      <c r="DTL6" s="1316"/>
      <c r="DTM6" s="1316"/>
      <c r="DTN6" s="1316"/>
      <c r="DTO6" s="1316"/>
      <c r="DTP6" s="1316"/>
      <c r="DTQ6" s="1316"/>
      <c r="DTR6" s="1316"/>
      <c r="DTS6" s="1316"/>
      <c r="DTT6" s="1316"/>
      <c r="DTU6" s="1316"/>
      <c r="DTV6" s="1316"/>
      <c r="DTW6" s="1316"/>
      <c r="DTX6" s="1316"/>
      <c r="DTY6" s="1316"/>
      <c r="DTZ6" s="1316"/>
      <c r="DUA6" s="1316"/>
      <c r="DUB6" s="1316"/>
      <c r="DUC6" s="1316"/>
      <c r="DUD6" s="1316"/>
      <c r="DUE6" s="1316"/>
      <c r="DUF6" s="1316"/>
      <c r="DUG6" s="1316"/>
      <c r="DUH6" s="1316"/>
      <c r="DUI6" s="1316"/>
      <c r="DUJ6" s="1316"/>
      <c r="DUK6" s="1316"/>
      <c r="DUL6" s="1316"/>
      <c r="DUM6" s="1316"/>
      <c r="DUN6" s="1316"/>
      <c r="DUO6" s="1316"/>
      <c r="DUP6" s="1316"/>
      <c r="DUQ6" s="1316"/>
      <c r="DUR6" s="1316"/>
      <c r="DUS6" s="1316"/>
      <c r="DUT6" s="1316"/>
      <c r="DUU6" s="1316"/>
      <c r="DUV6" s="1316"/>
      <c r="DUW6" s="1316"/>
      <c r="DUX6" s="1316"/>
      <c r="DUY6" s="1316"/>
      <c r="DUZ6" s="1316"/>
      <c r="DVA6" s="1316"/>
      <c r="DVB6" s="1316"/>
      <c r="DVC6" s="1316"/>
      <c r="DVD6" s="1316"/>
      <c r="DVE6" s="1316"/>
      <c r="DVF6" s="1316"/>
      <c r="DVG6" s="1316"/>
      <c r="DVH6" s="1316"/>
      <c r="DVI6" s="1316"/>
      <c r="DVJ6" s="1316"/>
      <c r="DVK6" s="1316"/>
      <c r="DVL6" s="1316"/>
      <c r="DVM6" s="1316"/>
      <c r="DVN6" s="1316"/>
      <c r="DVO6" s="1316"/>
      <c r="DVP6" s="1316"/>
      <c r="DVQ6" s="1316"/>
      <c r="DVR6" s="1316"/>
      <c r="DVS6" s="1316"/>
      <c r="DVT6" s="1316"/>
      <c r="DVU6" s="1316"/>
      <c r="DVV6" s="1316"/>
      <c r="DVW6" s="1316"/>
      <c r="DVX6" s="1316"/>
      <c r="DVY6" s="1316"/>
      <c r="DVZ6" s="1316"/>
      <c r="DWA6" s="1316"/>
      <c r="DWB6" s="1316"/>
      <c r="DWC6" s="1316"/>
      <c r="DWD6" s="1316"/>
      <c r="DWE6" s="1316"/>
      <c r="DWF6" s="1316"/>
      <c r="DWG6" s="1316"/>
      <c r="DWH6" s="1316"/>
      <c r="DWI6" s="1316"/>
      <c r="DWJ6" s="1316"/>
      <c r="DWK6" s="1316"/>
      <c r="DWL6" s="1316"/>
      <c r="DWM6" s="1316"/>
      <c r="DWN6" s="1316"/>
      <c r="DWO6" s="1316"/>
      <c r="DWP6" s="1316"/>
      <c r="DWQ6" s="1316"/>
      <c r="DWR6" s="1316"/>
      <c r="DWS6" s="1316"/>
      <c r="DWT6" s="1316"/>
      <c r="DWU6" s="1316"/>
      <c r="DWV6" s="1316"/>
      <c r="DWW6" s="1316"/>
      <c r="DWX6" s="1316"/>
      <c r="DWY6" s="1316"/>
      <c r="DWZ6" s="1316"/>
      <c r="DXA6" s="1316"/>
      <c r="DXB6" s="1316"/>
      <c r="DXC6" s="1316"/>
      <c r="DXD6" s="1316"/>
      <c r="DXE6" s="1316"/>
      <c r="DXF6" s="1316"/>
      <c r="DXG6" s="1316"/>
      <c r="DXH6" s="1316"/>
      <c r="DXI6" s="1316"/>
      <c r="DXJ6" s="1316"/>
      <c r="DXK6" s="1316"/>
      <c r="DXL6" s="1316"/>
      <c r="DXM6" s="1316"/>
      <c r="DXN6" s="1316"/>
      <c r="DXO6" s="1316"/>
      <c r="DXP6" s="1316"/>
      <c r="DXQ6" s="1316"/>
      <c r="DXR6" s="1316"/>
      <c r="DXS6" s="1316"/>
      <c r="DXT6" s="1316"/>
      <c r="DXU6" s="1316"/>
      <c r="DXV6" s="1316"/>
      <c r="DXW6" s="1316"/>
      <c r="DXX6" s="1316"/>
      <c r="DXY6" s="1316"/>
      <c r="DXZ6" s="1316"/>
      <c r="DYA6" s="1316"/>
      <c r="DYB6" s="1316"/>
      <c r="DYC6" s="1316"/>
      <c r="DYD6" s="1316"/>
      <c r="DYE6" s="1316"/>
      <c r="DYF6" s="1316"/>
      <c r="DYG6" s="1316"/>
      <c r="DYH6" s="1316"/>
      <c r="DYI6" s="1316"/>
      <c r="DYJ6" s="1316"/>
      <c r="DYK6" s="1316"/>
      <c r="DYL6" s="1316"/>
      <c r="DYM6" s="1316"/>
      <c r="DYN6" s="1316"/>
      <c r="DYO6" s="1316"/>
      <c r="DYP6" s="1316"/>
      <c r="DYQ6" s="1316"/>
      <c r="DYR6" s="1316"/>
      <c r="DYS6" s="1316"/>
      <c r="DYT6" s="1316"/>
      <c r="DYU6" s="1316"/>
      <c r="DYV6" s="1316"/>
      <c r="DYW6" s="1316"/>
      <c r="DYX6" s="1316"/>
      <c r="DYY6" s="1316"/>
      <c r="DYZ6" s="1316"/>
      <c r="DZA6" s="1316"/>
      <c r="DZB6" s="1316"/>
      <c r="DZC6" s="1316"/>
      <c r="DZD6" s="1316"/>
      <c r="DZE6" s="1316"/>
      <c r="DZF6" s="1316"/>
      <c r="DZG6" s="1316"/>
      <c r="DZH6" s="1316"/>
      <c r="DZI6" s="1316"/>
      <c r="DZJ6" s="1316"/>
      <c r="DZK6" s="1316"/>
      <c r="DZL6" s="1316"/>
      <c r="DZM6" s="1316"/>
      <c r="DZN6" s="1316"/>
      <c r="DZO6" s="1316"/>
      <c r="DZP6" s="1316"/>
      <c r="DZQ6" s="1316"/>
      <c r="DZR6" s="1316"/>
      <c r="DZS6" s="1316"/>
      <c r="DZT6" s="1316"/>
      <c r="DZU6" s="1316"/>
      <c r="DZV6" s="1316"/>
      <c r="DZW6" s="1316"/>
      <c r="DZX6" s="1316"/>
      <c r="DZY6" s="1316"/>
      <c r="DZZ6" s="1316"/>
      <c r="EAA6" s="1316"/>
      <c r="EAB6" s="1316"/>
      <c r="EAC6" s="1316"/>
      <c r="EAD6" s="1316"/>
      <c r="EAE6" s="1316"/>
      <c r="EAF6" s="1316"/>
      <c r="EAG6" s="1316"/>
      <c r="EAH6" s="1316"/>
      <c r="EAI6" s="1316"/>
      <c r="EAJ6" s="1316"/>
      <c r="EAK6" s="1316"/>
      <c r="EAL6" s="1316"/>
      <c r="EAM6" s="1316"/>
      <c r="EAN6" s="1316"/>
      <c r="EAO6" s="1316"/>
      <c r="EAP6" s="1316"/>
      <c r="EAQ6" s="1316"/>
      <c r="EAR6" s="1316"/>
      <c r="EAS6" s="1316"/>
      <c r="EAT6" s="1316"/>
      <c r="EAU6" s="1316"/>
      <c r="EAV6" s="1316"/>
      <c r="EAW6" s="1316"/>
      <c r="EAX6" s="1316"/>
      <c r="EAY6" s="1316"/>
      <c r="EAZ6" s="1316"/>
      <c r="EBA6" s="1316"/>
      <c r="EBB6" s="1316"/>
      <c r="EBC6" s="1316"/>
      <c r="EBD6" s="1316"/>
      <c r="EBE6" s="1316"/>
      <c r="EBF6" s="1316"/>
      <c r="EBG6" s="1316"/>
      <c r="EBH6" s="1316"/>
      <c r="EBI6" s="1316"/>
      <c r="EBJ6" s="1316"/>
      <c r="EBK6" s="1316"/>
      <c r="EBL6" s="1316"/>
      <c r="EBM6" s="1316"/>
      <c r="EBN6" s="1316"/>
      <c r="EBO6" s="1316"/>
      <c r="EBP6" s="1316"/>
      <c r="EBQ6" s="1316"/>
      <c r="EBR6" s="1316"/>
      <c r="EBS6" s="1316"/>
      <c r="EBT6" s="1316"/>
      <c r="EBU6" s="1316"/>
      <c r="EBV6" s="1316"/>
      <c r="EBW6" s="1316"/>
      <c r="EBX6" s="1316"/>
      <c r="EBY6" s="1316"/>
      <c r="EBZ6" s="1316"/>
      <c r="ECA6" s="1316"/>
      <c r="ECB6" s="1316"/>
      <c r="ECC6" s="1316"/>
      <c r="ECD6" s="1316"/>
      <c r="ECE6" s="1316"/>
      <c r="ECF6" s="1316"/>
      <c r="ECG6" s="1316"/>
      <c r="ECH6" s="1316"/>
      <c r="ECI6" s="1316"/>
      <c r="ECJ6" s="1316"/>
      <c r="ECK6" s="1316"/>
      <c r="ECL6" s="1316"/>
      <c r="ECM6" s="1316"/>
      <c r="ECN6" s="1316"/>
      <c r="ECO6" s="1316"/>
      <c r="ECP6" s="1316"/>
      <c r="ECQ6" s="1316"/>
      <c r="ECR6" s="1316"/>
      <c r="ECS6" s="1316"/>
      <c r="ECT6" s="1316"/>
      <c r="ECU6" s="1316"/>
      <c r="ECV6" s="1316"/>
      <c r="ECW6" s="1316"/>
      <c r="ECX6" s="1316"/>
      <c r="ECY6" s="1316"/>
      <c r="ECZ6" s="1316"/>
      <c r="EDA6" s="1316"/>
      <c r="EDB6" s="1316"/>
      <c r="EDC6" s="1316"/>
      <c r="EDD6" s="1316"/>
      <c r="EDE6" s="1316"/>
      <c r="EDF6" s="1316"/>
      <c r="EDG6" s="1316"/>
      <c r="EDH6" s="1316"/>
      <c r="EDI6" s="1316"/>
      <c r="EDJ6" s="1316"/>
      <c r="EDK6" s="1316"/>
      <c r="EDL6" s="1316"/>
      <c r="EDM6" s="1316"/>
      <c r="EDN6" s="1316"/>
      <c r="EDO6" s="1316"/>
      <c r="EDP6" s="1316"/>
      <c r="EDQ6" s="1316"/>
      <c r="EDR6" s="1316"/>
      <c r="EDS6" s="1316"/>
      <c r="EDT6" s="1316"/>
      <c r="EDU6" s="1316"/>
      <c r="EDV6" s="1316"/>
      <c r="EDW6" s="1316"/>
      <c r="EDX6" s="1316"/>
      <c r="EDY6" s="1316"/>
      <c r="EDZ6" s="1316"/>
      <c r="EEA6" s="1316"/>
      <c r="EEB6" s="1316"/>
      <c r="EEC6" s="1316"/>
      <c r="EED6" s="1316"/>
      <c r="EEE6" s="1316"/>
      <c r="EEF6" s="1316"/>
      <c r="EEG6" s="1316"/>
      <c r="EEH6" s="1316"/>
      <c r="EEI6" s="1316"/>
      <c r="EEJ6" s="1316"/>
      <c r="EEK6" s="1316"/>
      <c r="EEL6" s="1316"/>
      <c r="EEM6" s="1316"/>
      <c r="EEN6" s="1316"/>
      <c r="EEO6" s="1316"/>
      <c r="EEP6" s="1316"/>
      <c r="EEQ6" s="1316"/>
      <c r="EER6" s="1316"/>
      <c r="EES6" s="1316"/>
      <c r="EET6" s="1316"/>
      <c r="EEU6" s="1316"/>
      <c r="EEV6" s="1316"/>
      <c r="EEW6" s="1316"/>
      <c r="EEX6" s="1316"/>
      <c r="EEY6" s="1316"/>
      <c r="EEZ6" s="1316"/>
      <c r="EFA6" s="1316"/>
      <c r="EFB6" s="1316"/>
      <c r="EFC6" s="1316"/>
      <c r="EFD6" s="1316"/>
      <c r="EFE6" s="1316"/>
      <c r="EFF6" s="1316"/>
      <c r="EFG6" s="1316"/>
      <c r="EFH6" s="1316"/>
      <c r="EFI6" s="1316"/>
      <c r="EFJ6" s="1316"/>
      <c r="EFK6" s="1316"/>
      <c r="EFL6" s="1316"/>
      <c r="EFM6" s="1316"/>
      <c r="EFN6" s="1316"/>
      <c r="EFO6" s="1316"/>
      <c r="EFP6" s="1316"/>
      <c r="EFQ6" s="1316"/>
      <c r="EFR6" s="1316"/>
      <c r="EFS6" s="1316"/>
      <c r="EFT6" s="1316"/>
      <c r="EFU6" s="1316"/>
      <c r="EFV6" s="1316"/>
      <c r="EFW6" s="1316"/>
      <c r="EFX6" s="1316"/>
      <c r="EFY6" s="1316"/>
      <c r="EFZ6" s="1316"/>
      <c r="EGA6" s="1316"/>
      <c r="EGB6" s="1316"/>
      <c r="EGC6" s="1316"/>
      <c r="EGD6" s="1316"/>
      <c r="EGE6" s="1316"/>
      <c r="EGF6" s="1316"/>
      <c r="EGG6" s="1316"/>
      <c r="EGH6" s="1316"/>
      <c r="EGI6" s="1316"/>
      <c r="EGJ6" s="1316"/>
      <c r="EGK6" s="1316"/>
      <c r="EGL6" s="1316"/>
      <c r="EGM6" s="1316"/>
      <c r="EGN6" s="1316"/>
      <c r="EGO6" s="1316"/>
      <c r="EGP6" s="1316"/>
      <c r="EGQ6" s="1316"/>
      <c r="EGR6" s="1316"/>
      <c r="EGS6" s="1316"/>
      <c r="EGT6" s="1316"/>
      <c r="EGU6" s="1316"/>
      <c r="EGV6" s="1316"/>
      <c r="EGW6" s="1316"/>
      <c r="EGX6" s="1316"/>
      <c r="EGY6" s="1316"/>
      <c r="EGZ6" s="1316"/>
      <c r="EHA6" s="1316"/>
      <c r="EHB6" s="1316"/>
      <c r="EHC6" s="1316"/>
      <c r="EHD6" s="1316"/>
      <c r="EHE6" s="1316"/>
      <c r="EHF6" s="1316"/>
      <c r="EHG6" s="1316"/>
      <c r="EHH6" s="1316"/>
      <c r="EHI6" s="1316"/>
      <c r="EHJ6" s="1316"/>
      <c r="EHK6" s="1316"/>
      <c r="EHL6" s="1316"/>
      <c r="EHM6" s="1316"/>
      <c r="EHN6" s="1316"/>
      <c r="EHO6" s="1316"/>
      <c r="EHP6" s="1316"/>
      <c r="EHQ6" s="1316"/>
      <c r="EHR6" s="1316"/>
      <c r="EHS6" s="1316"/>
      <c r="EHT6" s="1316"/>
      <c r="EHU6" s="1316"/>
      <c r="EHV6" s="1316"/>
      <c r="EHW6" s="1316"/>
      <c r="EHX6" s="1316"/>
      <c r="EHY6" s="1316"/>
      <c r="EHZ6" s="1316"/>
      <c r="EIA6" s="1316"/>
      <c r="EIB6" s="1316"/>
      <c r="EIC6" s="1316"/>
      <c r="EID6" s="1316"/>
      <c r="EIE6" s="1316"/>
      <c r="EIF6" s="1316"/>
      <c r="EIG6" s="1316"/>
      <c r="EIH6" s="1316"/>
      <c r="EII6" s="1316"/>
      <c r="EIJ6" s="1316"/>
      <c r="EIK6" s="1316"/>
      <c r="EIL6" s="1316"/>
      <c r="EIM6" s="1316"/>
      <c r="EIN6" s="1316"/>
      <c r="EIO6" s="1316"/>
      <c r="EIP6" s="1316"/>
      <c r="EIQ6" s="1316"/>
      <c r="EIR6" s="1316"/>
      <c r="EIS6" s="1316"/>
      <c r="EIT6" s="1316"/>
      <c r="EIU6" s="1316"/>
      <c r="EIV6" s="1316"/>
      <c r="EIW6" s="1316"/>
      <c r="EIX6" s="1316"/>
      <c r="EIY6" s="1316"/>
      <c r="EIZ6" s="1316"/>
      <c r="EJA6" s="1316"/>
      <c r="EJB6" s="1316"/>
      <c r="EJC6" s="1316"/>
      <c r="EJD6" s="1316"/>
      <c r="EJE6" s="1316"/>
      <c r="EJF6" s="1316"/>
      <c r="EJG6" s="1316"/>
      <c r="EJH6" s="1316"/>
      <c r="EJI6" s="1316"/>
      <c r="EJJ6" s="1316"/>
      <c r="EJK6" s="1316"/>
      <c r="EJL6" s="1316"/>
      <c r="EJM6" s="1316"/>
      <c r="EJN6" s="1316"/>
      <c r="EJO6" s="1316"/>
      <c r="EJP6" s="1316"/>
      <c r="EJQ6" s="1316"/>
      <c r="EJR6" s="1316"/>
      <c r="EJS6" s="1316"/>
      <c r="EJT6" s="1316"/>
      <c r="EJU6" s="1316"/>
      <c r="EJV6" s="1316"/>
      <c r="EJW6" s="1316"/>
      <c r="EJX6" s="1316"/>
      <c r="EJY6" s="1316"/>
      <c r="EJZ6" s="1316"/>
      <c r="EKA6" s="1316"/>
      <c r="EKB6" s="1316"/>
      <c r="EKC6" s="1316"/>
      <c r="EKD6" s="1316"/>
      <c r="EKE6" s="1316"/>
      <c r="EKF6" s="1316"/>
      <c r="EKG6" s="1316"/>
      <c r="EKH6" s="1316"/>
      <c r="EKI6" s="1316"/>
      <c r="EKJ6" s="1316"/>
      <c r="EKK6" s="1316"/>
      <c r="EKL6" s="1316"/>
      <c r="EKM6" s="1316"/>
      <c r="EKN6" s="1316"/>
      <c r="EKO6" s="1316"/>
      <c r="EKP6" s="1316"/>
      <c r="EKQ6" s="1316"/>
      <c r="EKR6" s="1316"/>
      <c r="EKS6" s="1316"/>
      <c r="EKT6" s="1316"/>
      <c r="EKU6" s="1316"/>
      <c r="EKV6" s="1316"/>
      <c r="EKW6" s="1316"/>
      <c r="EKX6" s="1316"/>
      <c r="EKY6" s="1316"/>
      <c r="EKZ6" s="1316"/>
      <c r="ELA6" s="1316"/>
      <c r="ELB6" s="1316"/>
      <c r="ELC6" s="1316"/>
      <c r="ELD6" s="1316"/>
      <c r="ELE6" s="1316"/>
      <c r="ELF6" s="1316"/>
      <c r="ELG6" s="1316"/>
      <c r="ELH6" s="1316"/>
      <c r="ELI6" s="1316"/>
      <c r="ELJ6" s="1316"/>
      <c r="ELK6" s="1316"/>
      <c r="ELL6" s="1316"/>
      <c r="ELM6" s="1316"/>
      <c r="ELN6" s="1316"/>
      <c r="ELO6" s="1316"/>
      <c r="ELP6" s="1316"/>
      <c r="ELQ6" s="1316"/>
      <c r="ELR6" s="1316"/>
      <c r="ELS6" s="1316"/>
      <c r="ELT6" s="1316"/>
      <c r="ELU6" s="1316"/>
      <c r="ELV6" s="1316"/>
      <c r="ELW6" s="1316"/>
      <c r="ELX6" s="1316"/>
      <c r="ELY6" s="1316"/>
      <c r="ELZ6" s="1316"/>
      <c r="EMA6" s="1316"/>
      <c r="EMB6" s="1316"/>
      <c r="EMC6" s="1316"/>
      <c r="EMD6" s="1316"/>
      <c r="EME6" s="1316"/>
      <c r="EMF6" s="1316"/>
      <c r="EMG6" s="1316"/>
      <c r="EMH6" s="1316"/>
      <c r="EMI6" s="1316"/>
      <c r="EMJ6" s="1316"/>
      <c r="EMK6" s="1316"/>
      <c r="EML6" s="1316"/>
      <c r="EMM6" s="1316"/>
      <c r="EMN6" s="1316"/>
      <c r="EMO6" s="1316"/>
      <c r="EMP6" s="1316"/>
      <c r="EMQ6" s="1316"/>
      <c r="EMR6" s="1316"/>
      <c r="EMS6" s="1316"/>
      <c r="EMT6" s="1316"/>
      <c r="EMU6" s="1316"/>
      <c r="EMV6" s="1316"/>
      <c r="EMW6" s="1316"/>
      <c r="EMX6" s="1316"/>
      <c r="EMY6" s="1316"/>
      <c r="EMZ6" s="1316"/>
      <c r="ENA6" s="1316"/>
      <c r="ENB6" s="1316"/>
      <c r="ENC6" s="1316"/>
      <c r="END6" s="1316"/>
      <c r="ENE6" s="1316"/>
      <c r="ENF6" s="1316"/>
      <c r="ENG6" s="1316"/>
      <c r="ENH6" s="1316"/>
      <c r="ENI6" s="1316"/>
      <c r="ENJ6" s="1316"/>
      <c r="ENK6" s="1316"/>
      <c r="ENL6" s="1316"/>
      <c r="ENM6" s="1316"/>
      <c r="ENN6" s="1316"/>
      <c r="ENO6" s="1316"/>
      <c r="ENP6" s="1316"/>
      <c r="ENQ6" s="1316"/>
      <c r="ENR6" s="1316"/>
      <c r="ENS6" s="1316"/>
      <c r="ENT6" s="1316"/>
      <c r="ENU6" s="1316"/>
      <c r="ENV6" s="1316"/>
      <c r="ENW6" s="1316"/>
      <c r="ENX6" s="1316"/>
      <c r="ENY6" s="1316"/>
      <c r="ENZ6" s="1316"/>
      <c r="EOA6" s="1316"/>
      <c r="EOB6" s="1316"/>
      <c r="EOC6" s="1316"/>
      <c r="EOD6" s="1316"/>
      <c r="EOE6" s="1316"/>
      <c r="EOF6" s="1316"/>
      <c r="EOG6" s="1316"/>
      <c r="EOH6" s="1316"/>
      <c r="EOI6" s="1316"/>
      <c r="EOJ6" s="1316"/>
      <c r="EOK6" s="1316"/>
      <c r="EOL6" s="1316"/>
      <c r="EOM6" s="1316"/>
      <c r="EON6" s="1316"/>
      <c r="EOO6" s="1316"/>
      <c r="EOP6" s="1316"/>
      <c r="EOQ6" s="1316"/>
      <c r="EOR6" s="1316"/>
      <c r="EOS6" s="1316"/>
      <c r="EOT6" s="1316"/>
      <c r="EOU6" s="1316"/>
      <c r="EOV6" s="1316"/>
      <c r="EOW6" s="1316"/>
      <c r="EOX6" s="1316"/>
      <c r="EOY6" s="1316"/>
      <c r="EOZ6" s="1316"/>
      <c r="EPA6" s="1316"/>
      <c r="EPB6" s="1316"/>
      <c r="EPC6" s="1316"/>
      <c r="EPD6" s="1316"/>
      <c r="EPE6" s="1316"/>
      <c r="EPF6" s="1316"/>
      <c r="EPG6" s="1316"/>
      <c r="EPH6" s="1316"/>
      <c r="EPI6" s="1316"/>
      <c r="EPJ6" s="1316"/>
      <c r="EPK6" s="1316"/>
      <c r="EPL6" s="1316"/>
      <c r="EPM6" s="1316"/>
      <c r="EPN6" s="1316"/>
      <c r="EPO6" s="1316"/>
      <c r="EPP6" s="1316"/>
      <c r="EPQ6" s="1316"/>
      <c r="EPR6" s="1316"/>
      <c r="EPS6" s="1316"/>
      <c r="EPT6" s="1316"/>
      <c r="EPU6" s="1316"/>
      <c r="EPV6" s="1316"/>
      <c r="EPW6" s="1316"/>
      <c r="EPX6" s="1316"/>
      <c r="EPY6" s="1316"/>
      <c r="EPZ6" s="1316"/>
      <c r="EQA6" s="1316"/>
      <c r="EQB6" s="1316"/>
      <c r="EQC6" s="1316"/>
      <c r="EQD6" s="1316"/>
      <c r="EQE6" s="1316"/>
      <c r="EQF6" s="1316"/>
      <c r="EQG6" s="1316"/>
      <c r="EQH6" s="1316"/>
      <c r="EQI6" s="1316"/>
      <c r="EQJ6" s="1316"/>
      <c r="EQK6" s="1316"/>
      <c r="EQL6" s="1316"/>
      <c r="EQM6" s="1316"/>
      <c r="EQN6" s="1316"/>
      <c r="EQO6" s="1316"/>
      <c r="EQP6" s="1316"/>
      <c r="EQQ6" s="1316"/>
      <c r="EQR6" s="1316"/>
      <c r="EQS6" s="1316"/>
      <c r="EQT6" s="1316"/>
      <c r="EQU6" s="1316"/>
      <c r="EQV6" s="1316"/>
      <c r="EQW6" s="1316"/>
      <c r="EQX6" s="1316"/>
      <c r="EQY6" s="1316"/>
      <c r="EQZ6" s="1316"/>
      <c r="ERA6" s="1316"/>
      <c r="ERB6" s="1316"/>
      <c r="ERC6" s="1316"/>
      <c r="ERD6" s="1316"/>
      <c r="ERE6" s="1316"/>
      <c r="ERF6" s="1316"/>
      <c r="ERG6" s="1316"/>
      <c r="ERH6" s="1316"/>
      <c r="ERI6" s="1316"/>
      <c r="ERJ6" s="1316"/>
      <c r="ERK6" s="1316"/>
      <c r="ERL6" s="1316"/>
      <c r="ERM6" s="1316"/>
      <c r="ERN6" s="1316"/>
      <c r="ERO6" s="1316"/>
      <c r="ERP6" s="1316"/>
      <c r="ERQ6" s="1316"/>
      <c r="ERR6" s="1316"/>
      <c r="ERS6" s="1316"/>
      <c r="ERT6" s="1316"/>
      <c r="ERU6" s="1316"/>
      <c r="ERV6" s="1316"/>
      <c r="ERW6" s="1316"/>
      <c r="ERX6" s="1316"/>
      <c r="ERY6" s="1316"/>
      <c r="ERZ6" s="1316"/>
      <c r="ESA6" s="1316"/>
      <c r="ESB6" s="1316"/>
      <c r="ESC6" s="1316"/>
      <c r="ESD6" s="1316"/>
      <c r="ESE6" s="1316"/>
      <c r="ESF6" s="1316"/>
      <c r="ESG6" s="1316"/>
      <c r="ESH6" s="1316"/>
      <c r="ESI6" s="1316"/>
      <c r="ESJ6" s="1316"/>
      <c r="ESK6" s="1316"/>
      <c r="ESL6" s="1316"/>
      <c r="ESM6" s="1316"/>
      <c r="ESN6" s="1316"/>
      <c r="ESO6" s="1316"/>
      <c r="ESP6" s="1316"/>
      <c r="ESQ6" s="1316"/>
      <c r="ESR6" s="1316"/>
      <c r="ESS6" s="1316"/>
      <c r="EST6" s="1316"/>
      <c r="ESU6" s="1316"/>
      <c r="ESV6" s="1316"/>
      <c r="ESW6" s="1316"/>
      <c r="ESX6" s="1316"/>
      <c r="ESY6" s="1316"/>
      <c r="ESZ6" s="1316"/>
      <c r="ETA6" s="1316"/>
      <c r="ETB6" s="1316"/>
      <c r="ETC6" s="1316"/>
      <c r="ETD6" s="1316"/>
      <c r="ETE6" s="1316"/>
      <c r="ETF6" s="1316"/>
      <c r="ETG6" s="1316"/>
      <c r="ETH6" s="1316"/>
      <c r="ETI6" s="1316"/>
      <c r="ETJ6" s="1316"/>
      <c r="ETK6" s="1316"/>
      <c r="ETL6" s="1316"/>
      <c r="ETM6" s="1316"/>
      <c r="ETN6" s="1316"/>
      <c r="ETO6" s="1316"/>
      <c r="ETP6" s="1316"/>
      <c r="ETQ6" s="1316"/>
      <c r="ETR6" s="1316"/>
      <c r="ETS6" s="1316"/>
      <c r="ETT6" s="1316"/>
      <c r="ETU6" s="1316"/>
      <c r="ETV6" s="1316"/>
      <c r="ETW6" s="1316"/>
      <c r="ETX6" s="1316"/>
      <c r="ETY6" s="1316"/>
      <c r="ETZ6" s="1316"/>
      <c r="EUA6" s="1316"/>
      <c r="EUB6" s="1316"/>
      <c r="EUC6" s="1316"/>
      <c r="EUD6" s="1316"/>
      <c r="EUE6" s="1316"/>
      <c r="EUF6" s="1316"/>
      <c r="EUG6" s="1316"/>
      <c r="EUH6" s="1316"/>
      <c r="EUI6" s="1316"/>
      <c r="EUJ6" s="1316"/>
      <c r="EUK6" s="1316"/>
      <c r="EUL6" s="1316"/>
      <c r="EUM6" s="1316"/>
      <c r="EUN6" s="1316"/>
      <c r="EUO6" s="1316"/>
      <c r="EUP6" s="1316"/>
      <c r="EUQ6" s="1316"/>
      <c r="EUR6" s="1316"/>
      <c r="EUS6" s="1316"/>
      <c r="EUT6" s="1316"/>
      <c r="EUU6" s="1316"/>
      <c r="EUV6" s="1316"/>
      <c r="EUW6" s="1316"/>
      <c r="EUX6" s="1316"/>
      <c r="EUY6" s="1316"/>
      <c r="EUZ6" s="1316"/>
      <c r="EVA6" s="1316"/>
      <c r="EVB6" s="1316"/>
      <c r="EVC6" s="1316"/>
      <c r="EVD6" s="1316"/>
      <c r="EVE6" s="1316"/>
      <c r="EVF6" s="1316"/>
      <c r="EVG6" s="1316"/>
      <c r="EVH6" s="1316"/>
      <c r="EVI6" s="1316"/>
      <c r="EVJ6" s="1316"/>
      <c r="EVK6" s="1316"/>
      <c r="EVL6" s="1316"/>
      <c r="EVM6" s="1316"/>
      <c r="EVN6" s="1316"/>
      <c r="EVO6" s="1316"/>
      <c r="EVP6" s="1316"/>
      <c r="EVQ6" s="1316"/>
      <c r="EVR6" s="1316"/>
      <c r="EVS6" s="1316"/>
      <c r="EVT6" s="1316"/>
      <c r="EVU6" s="1316"/>
      <c r="EVV6" s="1316"/>
      <c r="EVW6" s="1316"/>
      <c r="EVX6" s="1316"/>
      <c r="EVY6" s="1316"/>
      <c r="EVZ6" s="1316"/>
      <c r="EWA6" s="1316"/>
      <c r="EWB6" s="1316"/>
      <c r="EWC6" s="1316"/>
      <c r="EWD6" s="1316"/>
      <c r="EWE6" s="1316"/>
      <c r="EWF6" s="1316"/>
      <c r="EWG6" s="1316"/>
      <c r="EWH6" s="1316"/>
      <c r="EWI6" s="1316"/>
      <c r="EWJ6" s="1316"/>
      <c r="EWK6" s="1316"/>
      <c r="EWL6" s="1316"/>
      <c r="EWM6" s="1316"/>
      <c r="EWN6" s="1316"/>
      <c r="EWO6" s="1316"/>
      <c r="EWP6" s="1316"/>
      <c r="EWQ6" s="1316"/>
      <c r="EWR6" s="1316"/>
      <c r="EWS6" s="1316"/>
      <c r="EWT6" s="1316"/>
      <c r="EWU6" s="1316"/>
      <c r="EWV6" s="1316"/>
      <c r="EWW6" s="1316"/>
      <c r="EWX6" s="1316"/>
      <c r="EWY6" s="1316"/>
      <c r="EWZ6" s="1316"/>
      <c r="EXA6" s="1316"/>
      <c r="EXB6" s="1316"/>
      <c r="EXC6" s="1316"/>
      <c r="EXD6" s="1316"/>
      <c r="EXE6" s="1316"/>
      <c r="EXF6" s="1316"/>
      <c r="EXG6" s="1316"/>
      <c r="EXH6" s="1316"/>
      <c r="EXI6" s="1316"/>
      <c r="EXJ6" s="1316"/>
      <c r="EXK6" s="1316"/>
      <c r="EXL6" s="1316"/>
      <c r="EXM6" s="1316"/>
      <c r="EXN6" s="1316"/>
      <c r="EXO6" s="1316"/>
      <c r="EXP6" s="1316"/>
      <c r="EXQ6" s="1316"/>
      <c r="EXR6" s="1316"/>
      <c r="EXS6" s="1316"/>
      <c r="EXT6" s="1316"/>
      <c r="EXU6" s="1316"/>
      <c r="EXV6" s="1316"/>
      <c r="EXW6" s="1316"/>
      <c r="EXX6" s="1316"/>
      <c r="EXY6" s="1316"/>
      <c r="EXZ6" s="1316"/>
      <c r="EYA6" s="1316"/>
      <c r="EYB6" s="1316"/>
      <c r="EYC6" s="1316"/>
      <c r="EYD6" s="1316"/>
      <c r="EYE6" s="1316"/>
      <c r="EYF6" s="1316"/>
      <c r="EYG6" s="1316"/>
      <c r="EYH6" s="1316"/>
      <c r="EYI6" s="1316"/>
      <c r="EYJ6" s="1316"/>
      <c r="EYK6" s="1316"/>
      <c r="EYL6" s="1316"/>
      <c r="EYM6" s="1316"/>
      <c r="EYN6" s="1316"/>
      <c r="EYO6" s="1316"/>
      <c r="EYP6" s="1316"/>
      <c r="EYQ6" s="1316"/>
      <c r="EYR6" s="1316"/>
      <c r="EYS6" s="1316"/>
      <c r="EYT6" s="1316"/>
      <c r="EYU6" s="1316"/>
      <c r="EYV6" s="1316"/>
      <c r="EYW6" s="1316"/>
      <c r="EYX6" s="1316"/>
      <c r="EYY6" s="1316"/>
      <c r="EYZ6" s="1316"/>
      <c r="EZA6" s="1316"/>
      <c r="EZB6" s="1316"/>
      <c r="EZC6" s="1316"/>
      <c r="EZD6" s="1316"/>
      <c r="EZE6" s="1316"/>
      <c r="EZF6" s="1316"/>
      <c r="EZG6" s="1316"/>
      <c r="EZH6" s="1316"/>
      <c r="EZI6" s="1316"/>
      <c r="EZJ6" s="1316"/>
      <c r="EZK6" s="1316"/>
      <c r="EZL6" s="1316"/>
      <c r="EZM6" s="1316"/>
      <c r="EZN6" s="1316"/>
      <c r="EZO6" s="1316"/>
      <c r="EZP6" s="1316"/>
      <c r="EZQ6" s="1316"/>
      <c r="EZR6" s="1316"/>
      <c r="EZS6" s="1316"/>
      <c r="EZT6" s="1316"/>
      <c r="EZU6" s="1316"/>
      <c r="EZV6" s="1316"/>
      <c r="EZW6" s="1316"/>
      <c r="EZX6" s="1316"/>
      <c r="EZY6" s="1316"/>
      <c r="EZZ6" s="1316"/>
      <c r="FAA6" s="1316"/>
      <c r="FAB6" s="1316"/>
      <c r="FAC6" s="1316"/>
      <c r="FAD6" s="1316"/>
      <c r="FAE6" s="1316"/>
      <c r="FAF6" s="1316"/>
      <c r="FAG6" s="1316"/>
      <c r="FAH6" s="1316"/>
      <c r="FAI6" s="1316"/>
      <c r="FAJ6" s="1316"/>
      <c r="FAK6" s="1316"/>
      <c r="FAL6" s="1316"/>
      <c r="FAM6" s="1316"/>
      <c r="FAN6" s="1316"/>
      <c r="FAO6" s="1316"/>
      <c r="FAP6" s="1316"/>
      <c r="FAQ6" s="1316"/>
      <c r="FAR6" s="1316"/>
      <c r="FAS6" s="1316"/>
      <c r="FAT6" s="1316"/>
      <c r="FAU6" s="1316"/>
      <c r="FAV6" s="1316"/>
      <c r="FAW6" s="1316"/>
      <c r="FAX6" s="1316"/>
      <c r="FAY6" s="1316"/>
      <c r="FAZ6" s="1316"/>
      <c r="FBA6" s="1316"/>
      <c r="FBB6" s="1316"/>
      <c r="FBC6" s="1316"/>
      <c r="FBD6" s="1316"/>
      <c r="FBE6" s="1316"/>
      <c r="FBF6" s="1316"/>
      <c r="FBG6" s="1316"/>
      <c r="FBH6" s="1316"/>
      <c r="FBI6" s="1316"/>
      <c r="FBJ6" s="1316"/>
      <c r="FBK6" s="1316"/>
      <c r="FBL6" s="1316"/>
      <c r="FBM6" s="1316"/>
      <c r="FBN6" s="1316"/>
      <c r="FBO6" s="1316"/>
      <c r="FBP6" s="1316"/>
      <c r="FBQ6" s="1316"/>
      <c r="FBR6" s="1316"/>
      <c r="FBS6" s="1316"/>
      <c r="FBT6" s="1316"/>
      <c r="FBU6" s="1316"/>
      <c r="FBV6" s="1316"/>
      <c r="FBW6" s="1316"/>
      <c r="FBX6" s="1316"/>
      <c r="FBY6" s="1316"/>
      <c r="FBZ6" s="1316"/>
      <c r="FCA6" s="1316"/>
      <c r="FCB6" s="1316"/>
      <c r="FCC6" s="1316"/>
      <c r="FCD6" s="1316"/>
      <c r="FCE6" s="1316"/>
      <c r="FCF6" s="1316"/>
      <c r="FCG6" s="1316"/>
      <c r="FCH6" s="1316"/>
      <c r="FCI6" s="1316"/>
      <c r="FCJ6" s="1316"/>
      <c r="FCK6" s="1316"/>
      <c r="FCL6" s="1316"/>
      <c r="FCM6" s="1316"/>
      <c r="FCN6" s="1316"/>
      <c r="FCO6" s="1316"/>
      <c r="FCP6" s="1316"/>
      <c r="FCQ6" s="1316"/>
      <c r="FCR6" s="1316"/>
      <c r="FCS6" s="1316"/>
      <c r="FCT6" s="1316"/>
      <c r="FCU6" s="1316"/>
      <c r="FCV6" s="1316"/>
      <c r="FCW6" s="1316"/>
      <c r="FCX6" s="1316"/>
      <c r="FCY6" s="1316"/>
      <c r="FCZ6" s="1316"/>
      <c r="FDA6" s="1316"/>
      <c r="FDB6" s="1316"/>
      <c r="FDC6" s="1316"/>
      <c r="FDD6" s="1316"/>
      <c r="FDE6" s="1316"/>
      <c r="FDF6" s="1316"/>
      <c r="FDG6" s="1316"/>
      <c r="FDH6" s="1316"/>
      <c r="FDI6" s="1316"/>
      <c r="FDJ6" s="1316"/>
      <c r="FDK6" s="1316"/>
      <c r="FDL6" s="1316"/>
      <c r="FDM6" s="1316"/>
      <c r="FDN6" s="1316"/>
      <c r="FDO6" s="1316"/>
      <c r="FDP6" s="1316"/>
      <c r="FDQ6" s="1316"/>
      <c r="FDR6" s="1316"/>
      <c r="FDS6" s="1316"/>
      <c r="FDT6" s="1316"/>
      <c r="FDU6" s="1316"/>
      <c r="FDV6" s="1316"/>
      <c r="FDW6" s="1316"/>
      <c r="FDX6" s="1316"/>
      <c r="FDY6" s="1316"/>
      <c r="FDZ6" s="1316"/>
      <c r="FEA6" s="1316"/>
      <c r="FEB6" s="1316"/>
      <c r="FEC6" s="1316"/>
      <c r="FED6" s="1316"/>
      <c r="FEE6" s="1316"/>
      <c r="FEF6" s="1316"/>
      <c r="FEG6" s="1316"/>
      <c r="FEH6" s="1316"/>
      <c r="FEI6" s="1316"/>
      <c r="FEJ6" s="1316"/>
      <c r="FEK6" s="1316"/>
      <c r="FEL6" s="1316"/>
      <c r="FEM6" s="1316"/>
      <c r="FEN6" s="1316"/>
      <c r="FEO6" s="1316"/>
      <c r="FEP6" s="1316"/>
      <c r="FEQ6" s="1316"/>
      <c r="FER6" s="1316"/>
      <c r="FES6" s="1316"/>
      <c r="FET6" s="1316"/>
      <c r="FEU6" s="1316"/>
      <c r="FEV6" s="1316"/>
      <c r="FEW6" s="1316"/>
      <c r="FEX6" s="1316"/>
      <c r="FEY6" s="1316"/>
      <c r="FEZ6" s="1316"/>
      <c r="FFA6" s="1316"/>
      <c r="FFB6" s="1316"/>
      <c r="FFC6" s="1316"/>
      <c r="FFD6" s="1316"/>
      <c r="FFE6" s="1316"/>
      <c r="FFF6" s="1316"/>
      <c r="FFG6" s="1316"/>
      <c r="FFH6" s="1316"/>
      <c r="FFI6" s="1316"/>
      <c r="FFJ6" s="1316"/>
      <c r="FFK6" s="1316"/>
      <c r="FFL6" s="1316"/>
      <c r="FFM6" s="1316"/>
      <c r="FFN6" s="1316"/>
      <c r="FFO6" s="1316"/>
      <c r="FFP6" s="1316"/>
      <c r="FFQ6" s="1316"/>
      <c r="FFR6" s="1316"/>
      <c r="FFS6" s="1316"/>
      <c r="FFT6" s="1316"/>
      <c r="FFU6" s="1316"/>
      <c r="FFV6" s="1316"/>
      <c r="FFW6" s="1316"/>
      <c r="FFX6" s="1316"/>
      <c r="FFY6" s="1316"/>
      <c r="FFZ6" s="1316"/>
      <c r="FGA6" s="1316"/>
      <c r="FGB6" s="1316"/>
      <c r="FGC6" s="1316"/>
      <c r="FGD6" s="1316"/>
      <c r="FGE6" s="1316"/>
      <c r="FGF6" s="1316"/>
      <c r="FGG6" s="1316"/>
      <c r="FGH6" s="1316"/>
      <c r="FGI6" s="1316"/>
      <c r="FGJ6" s="1316"/>
      <c r="FGK6" s="1316"/>
      <c r="FGL6" s="1316"/>
      <c r="FGM6" s="1316"/>
      <c r="FGN6" s="1316"/>
      <c r="FGO6" s="1316"/>
      <c r="FGP6" s="1316"/>
      <c r="FGQ6" s="1316"/>
      <c r="FGR6" s="1316"/>
      <c r="FGS6" s="1316"/>
      <c r="FGT6" s="1316"/>
      <c r="FGU6" s="1316"/>
      <c r="FGV6" s="1316"/>
      <c r="FGW6" s="1316"/>
      <c r="FGX6" s="1316"/>
      <c r="FGY6" s="1316"/>
      <c r="FGZ6" s="1316"/>
      <c r="FHA6" s="1316"/>
      <c r="FHB6" s="1316"/>
      <c r="FHC6" s="1316"/>
      <c r="FHD6" s="1316"/>
      <c r="FHE6" s="1316"/>
      <c r="FHF6" s="1316"/>
      <c r="FHG6" s="1316"/>
      <c r="FHH6" s="1316"/>
      <c r="FHI6" s="1316"/>
      <c r="FHJ6" s="1316"/>
      <c r="FHK6" s="1316"/>
      <c r="FHL6" s="1316"/>
      <c r="FHM6" s="1316"/>
      <c r="FHN6" s="1316"/>
      <c r="FHO6" s="1316"/>
      <c r="FHP6" s="1316"/>
      <c r="FHQ6" s="1316"/>
      <c r="FHR6" s="1316"/>
      <c r="FHS6" s="1316"/>
      <c r="FHT6" s="1316"/>
      <c r="FHU6" s="1316"/>
      <c r="FHV6" s="1316"/>
      <c r="FHW6" s="1316"/>
      <c r="FHX6" s="1316"/>
      <c r="FHY6" s="1316"/>
      <c r="FHZ6" s="1316"/>
      <c r="FIA6" s="1316"/>
      <c r="FIB6" s="1316"/>
      <c r="FIC6" s="1316"/>
      <c r="FID6" s="1316"/>
      <c r="FIE6" s="1316"/>
      <c r="FIF6" s="1316"/>
      <c r="FIG6" s="1316"/>
      <c r="FIH6" s="1316"/>
      <c r="FII6" s="1316"/>
      <c r="FIJ6" s="1316"/>
      <c r="FIK6" s="1316"/>
      <c r="FIL6" s="1316"/>
      <c r="FIM6" s="1316"/>
      <c r="FIN6" s="1316"/>
      <c r="FIO6" s="1316"/>
      <c r="FIP6" s="1316"/>
      <c r="FIQ6" s="1316"/>
      <c r="FIR6" s="1316"/>
      <c r="FIS6" s="1316"/>
      <c r="FIT6" s="1316"/>
      <c r="FIU6" s="1316"/>
      <c r="FIV6" s="1316"/>
      <c r="FIW6" s="1316"/>
      <c r="FIX6" s="1316"/>
      <c r="FIY6" s="1316"/>
      <c r="FIZ6" s="1316"/>
      <c r="FJA6" s="1316"/>
      <c r="FJB6" s="1316"/>
      <c r="FJC6" s="1316"/>
      <c r="FJD6" s="1316"/>
      <c r="FJE6" s="1316"/>
      <c r="FJF6" s="1316"/>
      <c r="FJG6" s="1316"/>
      <c r="FJH6" s="1316"/>
      <c r="FJI6" s="1316"/>
      <c r="FJJ6" s="1316"/>
      <c r="FJK6" s="1316"/>
      <c r="FJL6" s="1316"/>
      <c r="FJM6" s="1316"/>
      <c r="FJN6" s="1316"/>
      <c r="FJO6" s="1316"/>
      <c r="FJP6" s="1316"/>
      <c r="FJQ6" s="1316"/>
      <c r="FJR6" s="1316"/>
      <c r="FJS6" s="1316"/>
      <c r="FJT6" s="1316"/>
      <c r="FJU6" s="1316"/>
      <c r="FJV6" s="1316"/>
      <c r="FJW6" s="1316"/>
      <c r="FJX6" s="1316"/>
      <c r="FJY6" s="1316"/>
      <c r="FJZ6" s="1316"/>
      <c r="FKA6" s="1316"/>
      <c r="FKB6" s="1316"/>
      <c r="FKC6" s="1316"/>
      <c r="FKD6" s="1316"/>
      <c r="FKE6" s="1316"/>
      <c r="FKF6" s="1316"/>
      <c r="FKG6" s="1316"/>
      <c r="FKH6" s="1316"/>
      <c r="FKI6" s="1316"/>
      <c r="FKJ6" s="1316"/>
      <c r="FKK6" s="1316"/>
      <c r="FKL6" s="1316"/>
      <c r="FKM6" s="1316"/>
      <c r="FKN6" s="1316"/>
      <c r="FKO6" s="1316"/>
      <c r="FKP6" s="1316"/>
      <c r="FKQ6" s="1316"/>
      <c r="FKR6" s="1316"/>
      <c r="FKS6" s="1316"/>
      <c r="FKT6" s="1316"/>
      <c r="FKU6" s="1316"/>
      <c r="FKV6" s="1316"/>
      <c r="FKW6" s="1316"/>
      <c r="FKX6" s="1316"/>
      <c r="FKY6" s="1316"/>
      <c r="FKZ6" s="1316"/>
      <c r="FLA6" s="1316"/>
      <c r="FLB6" s="1316"/>
      <c r="FLC6" s="1316"/>
      <c r="FLD6" s="1316"/>
      <c r="FLE6" s="1316"/>
      <c r="FLF6" s="1316"/>
      <c r="FLG6" s="1316"/>
      <c r="FLH6" s="1316"/>
      <c r="FLI6" s="1316"/>
      <c r="FLJ6" s="1316"/>
      <c r="FLK6" s="1316"/>
      <c r="FLL6" s="1316"/>
      <c r="FLM6" s="1316"/>
      <c r="FLN6" s="1316"/>
      <c r="FLO6" s="1316"/>
      <c r="FLP6" s="1316"/>
      <c r="FLQ6" s="1316"/>
      <c r="FLR6" s="1316"/>
      <c r="FLS6" s="1316"/>
      <c r="FLT6" s="1316"/>
      <c r="FLU6" s="1316"/>
      <c r="FLV6" s="1316"/>
      <c r="FLW6" s="1316"/>
      <c r="FLX6" s="1316"/>
      <c r="FLY6" s="1316"/>
      <c r="FLZ6" s="1316"/>
      <c r="FMA6" s="1316"/>
      <c r="FMB6" s="1316"/>
      <c r="FMC6" s="1316"/>
      <c r="FMD6" s="1316"/>
      <c r="FME6" s="1316"/>
      <c r="FMF6" s="1316"/>
      <c r="FMG6" s="1316"/>
      <c r="FMH6" s="1316"/>
      <c r="FMI6" s="1316"/>
      <c r="FMJ6" s="1316"/>
      <c r="FMK6" s="1316"/>
      <c r="FML6" s="1316"/>
      <c r="FMM6" s="1316"/>
      <c r="FMN6" s="1316"/>
      <c r="FMO6" s="1316"/>
      <c r="FMP6" s="1316"/>
      <c r="FMQ6" s="1316"/>
      <c r="FMR6" s="1316"/>
      <c r="FMS6" s="1316"/>
      <c r="FMT6" s="1316"/>
      <c r="FMU6" s="1316"/>
      <c r="FMV6" s="1316"/>
      <c r="FMW6" s="1316"/>
      <c r="FMX6" s="1316"/>
      <c r="FMY6" s="1316"/>
      <c r="FMZ6" s="1316"/>
      <c r="FNA6" s="1316"/>
      <c r="FNB6" s="1316"/>
      <c r="FNC6" s="1316"/>
      <c r="FND6" s="1316"/>
      <c r="FNE6" s="1316"/>
      <c r="FNF6" s="1316"/>
    </row>
    <row r="7" spans="1:4426" ht="30" customHeight="1">
      <c r="A7" s="237" t="s">
        <v>397</v>
      </c>
      <c r="C7" s="238" t="s">
        <v>1033</v>
      </c>
      <c r="E7" s="169">
        <v>1</v>
      </c>
      <c r="F7" s="169">
        <v>1</v>
      </c>
      <c r="G7" s="853"/>
      <c r="H7" s="240"/>
      <c r="I7" s="169">
        <v>1</v>
      </c>
      <c r="J7" s="241" t="s">
        <v>1077</v>
      </c>
      <c r="L7" s="1316"/>
      <c r="M7" s="1316"/>
      <c r="N7" s="1316"/>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6"/>
      <c r="BC7" s="1316"/>
      <c r="BD7" s="1316"/>
      <c r="BE7" s="1316"/>
      <c r="BF7" s="1316"/>
      <c r="BG7" s="1316"/>
      <c r="BH7" s="1316"/>
      <c r="BI7" s="1316"/>
      <c r="BJ7" s="1316"/>
      <c r="BK7" s="1316"/>
      <c r="BL7" s="1316"/>
      <c r="BM7" s="1316"/>
      <c r="BN7" s="1316"/>
      <c r="BO7" s="1316"/>
      <c r="BP7" s="1316"/>
      <c r="BQ7" s="1316"/>
      <c r="BR7" s="1316"/>
      <c r="BS7" s="1316"/>
      <c r="BT7" s="1316"/>
      <c r="BU7" s="1316"/>
      <c r="BV7" s="1316"/>
      <c r="BW7" s="1316"/>
      <c r="BX7" s="1316"/>
      <c r="BY7" s="1316"/>
      <c r="BZ7" s="1316"/>
      <c r="CA7" s="1316"/>
      <c r="CB7" s="1316"/>
      <c r="CC7" s="1316"/>
      <c r="CD7" s="1316"/>
      <c r="CE7" s="1316"/>
      <c r="CF7" s="1316"/>
      <c r="CG7" s="1316"/>
      <c r="CH7" s="1316"/>
      <c r="CI7" s="1316"/>
      <c r="CJ7" s="1316"/>
      <c r="CK7" s="1316"/>
      <c r="CL7" s="1316"/>
      <c r="CM7" s="1316"/>
      <c r="CN7" s="1316"/>
      <c r="CO7" s="1316"/>
      <c r="CP7" s="1316"/>
      <c r="CQ7" s="1316"/>
      <c r="CR7" s="1316"/>
      <c r="CS7" s="1316"/>
      <c r="CT7" s="1316"/>
      <c r="CU7" s="1316"/>
      <c r="CV7" s="1316"/>
      <c r="CW7" s="1316"/>
      <c r="CX7" s="1316"/>
      <c r="CY7" s="1316"/>
      <c r="CZ7" s="1316"/>
      <c r="DA7" s="1316"/>
      <c r="DB7" s="1316"/>
      <c r="DC7" s="1316"/>
      <c r="DD7" s="1316"/>
      <c r="DE7" s="1316"/>
      <c r="DF7" s="1316"/>
      <c r="DG7" s="1316"/>
      <c r="DH7" s="1316"/>
      <c r="DI7" s="1316"/>
      <c r="DJ7" s="1316"/>
      <c r="DK7" s="1316"/>
      <c r="DL7" s="1316"/>
      <c r="DM7" s="1316"/>
      <c r="DN7" s="1316"/>
      <c r="DO7" s="1316"/>
      <c r="DP7" s="1316"/>
      <c r="DQ7" s="1316"/>
      <c r="DR7" s="1316"/>
      <c r="DS7" s="1316"/>
      <c r="DT7" s="1316"/>
      <c r="DU7" s="1316"/>
      <c r="DV7" s="1316"/>
      <c r="DW7" s="1316"/>
      <c r="DX7" s="1316"/>
      <c r="DY7" s="1316"/>
      <c r="DZ7" s="1316"/>
      <c r="EA7" s="1316"/>
      <c r="EB7" s="1316"/>
      <c r="EC7" s="1316"/>
      <c r="ED7" s="1316"/>
      <c r="EE7" s="1316"/>
      <c r="EF7" s="1316"/>
      <c r="EG7" s="1316"/>
      <c r="EH7" s="1316"/>
      <c r="EI7" s="1316"/>
      <c r="EJ7" s="1316"/>
      <c r="EK7" s="1316"/>
      <c r="EL7" s="1316"/>
      <c r="EM7" s="1316"/>
      <c r="EN7" s="1316"/>
      <c r="EO7" s="1316"/>
      <c r="EP7" s="1316"/>
      <c r="EQ7" s="1316"/>
      <c r="ER7" s="1316"/>
      <c r="ES7" s="1316"/>
      <c r="ET7" s="1316"/>
      <c r="EU7" s="1316"/>
      <c r="EV7" s="1316"/>
      <c r="EW7" s="1316"/>
      <c r="EX7" s="1316"/>
      <c r="EY7" s="1316"/>
      <c r="EZ7" s="1316"/>
      <c r="FA7" s="1316"/>
      <c r="FB7" s="1316"/>
      <c r="FC7" s="1316"/>
      <c r="FD7" s="1316"/>
      <c r="FE7" s="1316"/>
      <c r="FF7" s="1316"/>
      <c r="FG7" s="1316"/>
      <c r="FH7" s="1316"/>
      <c r="FI7" s="1316"/>
      <c r="FJ7" s="1316"/>
      <c r="FK7" s="1316"/>
      <c r="FL7" s="1316"/>
      <c r="FM7" s="1316"/>
      <c r="FN7" s="1316"/>
      <c r="FO7" s="1316"/>
      <c r="FP7" s="1316"/>
      <c r="FQ7" s="1316"/>
      <c r="FR7" s="1316"/>
      <c r="FS7" s="1316"/>
      <c r="FT7" s="1316"/>
      <c r="FU7" s="1316"/>
      <c r="FV7" s="1316"/>
      <c r="FW7" s="1316"/>
      <c r="FX7" s="1316"/>
      <c r="FY7" s="1316"/>
      <c r="FZ7" s="1316"/>
      <c r="GA7" s="1316"/>
      <c r="GB7" s="1316"/>
      <c r="GC7" s="1316"/>
      <c r="GD7" s="1316"/>
      <c r="GE7" s="1316"/>
      <c r="GF7" s="1316"/>
      <c r="GG7" s="1316"/>
      <c r="GH7" s="1316"/>
      <c r="GI7" s="1316"/>
      <c r="GJ7" s="1316"/>
      <c r="GK7" s="1316"/>
      <c r="GL7" s="1316"/>
      <c r="GM7" s="1316"/>
      <c r="GN7" s="1316"/>
      <c r="GO7" s="1316"/>
      <c r="GP7" s="1316"/>
      <c r="GQ7" s="1316"/>
      <c r="GR7" s="1316"/>
      <c r="GS7" s="1316"/>
      <c r="GT7" s="1316"/>
      <c r="GU7" s="1316"/>
      <c r="GV7" s="1316"/>
      <c r="GW7" s="1316"/>
      <c r="GX7" s="1316"/>
      <c r="GY7" s="1316"/>
      <c r="GZ7" s="1316"/>
      <c r="HA7" s="1316"/>
      <c r="HB7" s="1316"/>
      <c r="HC7" s="1316"/>
      <c r="HD7" s="1316"/>
      <c r="HE7" s="1316"/>
      <c r="HF7" s="1316"/>
      <c r="HG7" s="1316"/>
      <c r="HH7" s="1316"/>
      <c r="HI7" s="1316"/>
      <c r="HJ7" s="1316"/>
      <c r="HK7" s="1316"/>
      <c r="HL7" s="1316"/>
      <c r="HM7" s="1316"/>
      <c r="HN7" s="1316"/>
      <c r="HO7" s="1316"/>
      <c r="HP7" s="1316"/>
      <c r="HQ7" s="1316"/>
      <c r="HR7" s="1316"/>
      <c r="HS7" s="1316"/>
      <c r="HT7" s="1316"/>
      <c r="HU7" s="1316"/>
      <c r="HV7" s="1316"/>
      <c r="HW7" s="1316"/>
      <c r="HX7" s="1316"/>
      <c r="HY7" s="1316"/>
      <c r="HZ7" s="1316"/>
      <c r="IA7" s="1316"/>
      <c r="IB7" s="1316"/>
      <c r="IC7" s="1316"/>
      <c r="ID7" s="1316"/>
      <c r="IE7" s="1316"/>
      <c r="IF7" s="1316"/>
      <c r="IG7" s="1316"/>
      <c r="IH7" s="1316"/>
      <c r="II7" s="1316"/>
      <c r="IJ7" s="1316"/>
      <c r="IK7" s="1316"/>
      <c r="IL7" s="1316"/>
      <c r="IM7" s="1316"/>
      <c r="IN7" s="1316"/>
      <c r="IO7" s="1316"/>
      <c r="IP7" s="1316"/>
      <c r="IQ7" s="1316"/>
      <c r="IR7" s="1316"/>
      <c r="IS7" s="1316"/>
      <c r="IT7" s="1316"/>
      <c r="IU7" s="1316"/>
      <c r="IV7" s="1316"/>
      <c r="IW7" s="1316"/>
      <c r="IX7" s="1316"/>
      <c r="IY7" s="1316"/>
      <c r="IZ7" s="1316"/>
      <c r="JA7" s="1316"/>
      <c r="JB7" s="1316"/>
      <c r="JC7" s="1316"/>
      <c r="JD7" s="1316"/>
      <c r="JE7" s="1316"/>
      <c r="JF7" s="1316"/>
      <c r="JG7" s="1316"/>
      <c r="JH7" s="1316"/>
      <c r="JI7" s="1316"/>
      <c r="JJ7" s="1316"/>
      <c r="JK7" s="1316"/>
      <c r="JL7" s="1316"/>
      <c r="JM7" s="1316"/>
      <c r="JN7" s="1316"/>
      <c r="JO7" s="1316"/>
      <c r="JP7" s="1316"/>
      <c r="JQ7" s="1316"/>
      <c r="JR7" s="1316"/>
      <c r="JS7" s="1316"/>
      <c r="JT7" s="1316"/>
      <c r="JU7" s="1316"/>
      <c r="JV7" s="1316"/>
      <c r="JW7" s="1316"/>
      <c r="JX7" s="1316"/>
      <c r="JY7" s="1316"/>
      <c r="JZ7" s="1316"/>
      <c r="KA7" s="1316"/>
      <c r="KB7" s="1316"/>
      <c r="KC7" s="1316"/>
      <c r="KD7" s="1316"/>
      <c r="KE7" s="1316"/>
      <c r="KF7" s="1316"/>
      <c r="KG7" s="1316"/>
      <c r="KH7" s="1316"/>
      <c r="KI7" s="1316"/>
      <c r="KJ7" s="1316"/>
      <c r="KK7" s="1316"/>
      <c r="KL7" s="1316"/>
      <c r="KM7" s="1316"/>
      <c r="KN7" s="1316"/>
      <c r="KO7" s="1316"/>
      <c r="KP7" s="1316"/>
      <c r="KQ7" s="1316"/>
      <c r="KR7" s="1316"/>
      <c r="KS7" s="1316"/>
      <c r="KT7" s="1316"/>
      <c r="KU7" s="1316"/>
      <c r="KV7" s="1316"/>
      <c r="KW7" s="1316"/>
      <c r="KX7" s="1316"/>
      <c r="KY7" s="1316"/>
      <c r="KZ7" s="1316"/>
      <c r="LA7" s="1316"/>
      <c r="LB7" s="1316"/>
      <c r="LC7" s="1316"/>
      <c r="LD7" s="1316"/>
      <c r="LE7" s="1316"/>
      <c r="LF7" s="1316"/>
      <c r="LG7" s="1316"/>
      <c r="LH7" s="1316"/>
      <c r="LI7" s="1316"/>
      <c r="LJ7" s="1316"/>
      <c r="LK7" s="1316"/>
      <c r="LL7" s="1316"/>
      <c r="LM7" s="1316"/>
      <c r="LN7" s="1316"/>
      <c r="LO7" s="1316"/>
      <c r="LP7" s="1316"/>
      <c r="LQ7" s="1316"/>
      <c r="LR7" s="1316"/>
      <c r="LS7" s="1316"/>
      <c r="LT7" s="1316"/>
      <c r="LU7" s="1316"/>
      <c r="LV7" s="1316"/>
      <c r="LW7" s="1316"/>
      <c r="LX7" s="1316"/>
      <c r="LY7" s="1316"/>
      <c r="LZ7" s="1316"/>
      <c r="MA7" s="1316"/>
      <c r="MB7" s="1316"/>
      <c r="MC7" s="1316"/>
      <c r="MD7" s="1316"/>
      <c r="ME7" s="1316"/>
      <c r="MF7" s="1316"/>
      <c r="MG7" s="1316"/>
      <c r="MH7" s="1316"/>
      <c r="MI7" s="1316"/>
      <c r="MJ7" s="1316"/>
      <c r="MK7" s="1316"/>
      <c r="ML7" s="1316"/>
      <c r="MM7" s="1316"/>
      <c r="MN7" s="1316"/>
      <c r="MO7" s="1316"/>
      <c r="MP7" s="1316"/>
      <c r="MQ7" s="1316"/>
      <c r="MR7" s="1316"/>
      <c r="MS7" s="1316"/>
      <c r="MT7" s="1316"/>
      <c r="MU7" s="1316"/>
      <c r="MV7" s="1316"/>
      <c r="MW7" s="1316"/>
      <c r="MX7" s="1316"/>
      <c r="MY7" s="1316"/>
      <c r="MZ7" s="1316"/>
      <c r="NA7" s="1316"/>
      <c r="NB7" s="1316"/>
      <c r="NC7" s="1316"/>
      <c r="ND7" s="1316"/>
      <c r="NE7" s="1316"/>
      <c r="NF7" s="1316"/>
      <c r="NG7" s="1316"/>
      <c r="NH7" s="1316"/>
      <c r="NI7" s="1316"/>
      <c r="NJ7" s="1316"/>
      <c r="NK7" s="1316"/>
      <c r="NL7" s="1316"/>
      <c r="NM7" s="1316"/>
      <c r="NN7" s="1316"/>
      <c r="NO7" s="1316"/>
      <c r="NP7" s="1316"/>
      <c r="NQ7" s="1316"/>
      <c r="NR7" s="1316"/>
      <c r="NS7" s="1316"/>
      <c r="NT7" s="1316"/>
      <c r="NU7" s="1316"/>
      <c r="NV7" s="1316"/>
      <c r="NW7" s="1316"/>
      <c r="NX7" s="1316"/>
      <c r="NY7" s="1316"/>
      <c r="NZ7" s="1316"/>
      <c r="OA7" s="1316"/>
      <c r="OB7" s="1316"/>
      <c r="OC7" s="1316"/>
      <c r="OD7" s="1316"/>
      <c r="OE7" s="1316"/>
      <c r="OF7" s="1316"/>
      <c r="OG7" s="1316"/>
      <c r="OH7" s="1316"/>
      <c r="OI7" s="1316"/>
      <c r="OJ7" s="1316"/>
      <c r="OK7" s="1316"/>
      <c r="OL7" s="1316"/>
      <c r="OM7" s="1316"/>
      <c r="ON7" s="1316"/>
      <c r="OO7" s="1316"/>
      <c r="OP7" s="1316"/>
      <c r="OQ7" s="1316"/>
      <c r="OR7" s="1316"/>
      <c r="OS7" s="1316"/>
      <c r="OT7" s="1316"/>
      <c r="OU7" s="1316"/>
      <c r="OV7" s="1316"/>
      <c r="OW7" s="1316"/>
      <c r="OX7" s="1316"/>
      <c r="OY7" s="1316"/>
      <c r="OZ7" s="1316"/>
      <c r="PA7" s="1316"/>
      <c r="PB7" s="1316"/>
      <c r="PC7" s="1316"/>
      <c r="PD7" s="1316"/>
      <c r="PE7" s="1316"/>
      <c r="PF7" s="1316"/>
      <c r="PG7" s="1316"/>
      <c r="PH7" s="1316"/>
      <c r="PI7" s="1316"/>
      <c r="PJ7" s="1316"/>
      <c r="PK7" s="1316"/>
      <c r="PL7" s="1316"/>
      <c r="PM7" s="1316"/>
      <c r="PN7" s="1316"/>
      <c r="PO7" s="1316"/>
      <c r="PP7" s="1316"/>
      <c r="PQ7" s="1316"/>
      <c r="PR7" s="1316"/>
      <c r="PS7" s="1316"/>
      <c r="PT7" s="1316"/>
      <c r="PU7" s="1316"/>
      <c r="PV7" s="1316"/>
      <c r="PW7" s="1316"/>
      <c r="PX7" s="1316"/>
      <c r="PY7" s="1316"/>
      <c r="PZ7" s="1316"/>
      <c r="QA7" s="1316"/>
      <c r="QB7" s="1316"/>
      <c r="QC7" s="1316"/>
      <c r="QD7" s="1316"/>
      <c r="QE7" s="1316"/>
      <c r="QF7" s="1316"/>
      <c r="QG7" s="1316"/>
      <c r="QH7" s="1316"/>
      <c r="QI7" s="1316"/>
      <c r="QJ7" s="1316"/>
      <c r="QK7" s="1316"/>
      <c r="QL7" s="1316"/>
      <c r="QM7" s="1316"/>
      <c r="QN7" s="1316"/>
      <c r="QO7" s="1316"/>
      <c r="QP7" s="1316"/>
      <c r="QQ7" s="1316"/>
      <c r="QR7" s="1316"/>
      <c r="QS7" s="1316"/>
      <c r="QT7" s="1316"/>
      <c r="QU7" s="1316"/>
      <c r="QV7" s="1316"/>
      <c r="QW7" s="1316"/>
      <c r="QX7" s="1316"/>
      <c r="QY7" s="1316"/>
      <c r="QZ7" s="1316"/>
      <c r="RA7" s="1316"/>
      <c r="RB7" s="1316"/>
      <c r="RC7" s="1316"/>
      <c r="RD7" s="1316"/>
      <c r="RE7" s="1316"/>
      <c r="RF7" s="1316"/>
      <c r="RG7" s="1316"/>
      <c r="RH7" s="1316"/>
      <c r="RI7" s="1316"/>
      <c r="RJ7" s="1316"/>
      <c r="RK7" s="1316"/>
      <c r="RL7" s="1316"/>
      <c r="RM7" s="1316"/>
      <c r="RN7" s="1316"/>
      <c r="RO7" s="1316"/>
      <c r="RP7" s="1316"/>
      <c r="RQ7" s="1316"/>
      <c r="RR7" s="1316"/>
      <c r="RS7" s="1316"/>
      <c r="RT7" s="1316"/>
      <c r="RU7" s="1316"/>
      <c r="RV7" s="1316"/>
      <c r="RW7" s="1316"/>
      <c r="RX7" s="1316"/>
      <c r="RY7" s="1316"/>
      <c r="RZ7" s="1316"/>
      <c r="SA7" s="1316"/>
      <c r="SB7" s="1316"/>
      <c r="SC7" s="1316"/>
      <c r="SD7" s="1316"/>
      <c r="SE7" s="1316"/>
      <c r="SF7" s="1316"/>
      <c r="SG7" s="1316"/>
      <c r="SH7" s="1316"/>
      <c r="SI7" s="1316"/>
      <c r="SJ7" s="1316"/>
      <c r="SK7" s="1316"/>
      <c r="SL7" s="1316"/>
      <c r="SM7" s="1316"/>
      <c r="SN7" s="1316"/>
      <c r="SO7" s="1316"/>
      <c r="SP7" s="1316"/>
      <c r="SQ7" s="1316"/>
      <c r="SR7" s="1316"/>
      <c r="SS7" s="1316"/>
      <c r="ST7" s="1316"/>
      <c r="SU7" s="1316"/>
      <c r="SV7" s="1316"/>
      <c r="SW7" s="1316"/>
      <c r="SX7" s="1316"/>
      <c r="SY7" s="1316"/>
      <c r="SZ7" s="1316"/>
      <c r="TA7" s="1316"/>
      <c r="TB7" s="1316"/>
      <c r="TC7" s="1316"/>
      <c r="TD7" s="1316"/>
      <c r="TE7" s="1316"/>
      <c r="TF7" s="1316"/>
      <c r="TG7" s="1316"/>
      <c r="TH7" s="1316"/>
      <c r="TI7" s="1316"/>
      <c r="TJ7" s="1316"/>
      <c r="TK7" s="1316"/>
      <c r="TL7" s="1316"/>
      <c r="TM7" s="1316"/>
      <c r="TN7" s="1316"/>
      <c r="TO7" s="1316"/>
      <c r="TP7" s="1316"/>
      <c r="TQ7" s="1316"/>
      <c r="TR7" s="1316"/>
      <c r="TS7" s="1316"/>
      <c r="TT7" s="1316"/>
      <c r="TU7" s="1316"/>
      <c r="TV7" s="1316"/>
      <c r="TW7" s="1316"/>
      <c r="TX7" s="1316"/>
      <c r="TY7" s="1316"/>
      <c r="TZ7" s="1316"/>
      <c r="UA7" s="1316"/>
      <c r="UB7" s="1316"/>
      <c r="UC7" s="1316"/>
      <c r="UD7" s="1316"/>
      <c r="UE7" s="1316"/>
      <c r="UF7" s="1316"/>
      <c r="UG7" s="1316"/>
      <c r="UH7" s="1316"/>
      <c r="UI7" s="1316"/>
      <c r="UJ7" s="1316"/>
      <c r="UK7" s="1316"/>
      <c r="UL7" s="1316"/>
      <c r="UM7" s="1316"/>
      <c r="UN7" s="1316"/>
      <c r="UO7" s="1316"/>
      <c r="UP7" s="1316"/>
      <c r="UQ7" s="1316"/>
      <c r="UR7" s="1316"/>
      <c r="US7" s="1316"/>
      <c r="UT7" s="1316"/>
      <c r="UU7" s="1316"/>
      <c r="UV7" s="1316"/>
      <c r="UW7" s="1316"/>
      <c r="UX7" s="1316"/>
      <c r="UY7" s="1316"/>
      <c r="UZ7" s="1316"/>
      <c r="VA7" s="1316"/>
      <c r="VB7" s="1316"/>
      <c r="VC7" s="1316"/>
      <c r="VD7" s="1316"/>
      <c r="VE7" s="1316"/>
      <c r="VF7" s="1316"/>
      <c r="VG7" s="1316"/>
      <c r="VH7" s="1316"/>
      <c r="VI7" s="1316"/>
      <c r="VJ7" s="1316"/>
      <c r="VK7" s="1316"/>
      <c r="VL7" s="1316"/>
      <c r="VM7" s="1316"/>
      <c r="VN7" s="1316"/>
      <c r="VO7" s="1316"/>
      <c r="VP7" s="1316"/>
      <c r="VQ7" s="1316"/>
      <c r="VR7" s="1316"/>
      <c r="VS7" s="1316"/>
      <c r="VT7" s="1316"/>
      <c r="VU7" s="1316"/>
      <c r="VV7" s="1316"/>
      <c r="VW7" s="1316"/>
      <c r="VX7" s="1316"/>
      <c r="VY7" s="1316"/>
      <c r="VZ7" s="1316"/>
      <c r="WA7" s="1316"/>
      <c r="WB7" s="1316"/>
      <c r="WC7" s="1316"/>
      <c r="WD7" s="1316"/>
      <c r="WE7" s="1316"/>
      <c r="WF7" s="1316"/>
      <c r="WG7" s="1316"/>
      <c r="WH7" s="1316"/>
      <c r="WI7" s="1316"/>
      <c r="WJ7" s="1316"/>
      <c r="WK7" s="1316"/>
      <c r="WL7" s="1316"/>
      <c r="WM7" s="1316"/>
      <c r="WN7" s="1316"/>
      <c r="WO7" s="1316"/>
      <c r="WP7" s="1316"/>
      <c r="WQ7" s="1316"/>
      <c r="WR7" s="1316"/>
      <c r="WS7" s="1316"/>
      <c r="WT7" s="1316"/>
      <c r="WU7" s="1316"/>
      <c r="WV7" s="1316"/>
      <c r="WW7" s="1316"/>
      <c r="WX7" s="1316"/>
      <c r="WY7" s="1316"/>
      <c r="WZ7" s="1316"/>
      <c r="XA7" s="1316"/>
      <c r="XB7" s="1316"/>
      <c r="XC7" s="1316"/>
      <c r="XD7" s="1316"/>
      <c r="XE7" s="1316"/>
      <c r="XF7" s="1316"/>
      <c r="XG7" s="1316"/>
      <c r="XH7" s="1316"/>
      <c r="XI7" s="1316"/>
      <c r="XJ7" s="1316"/>
      <c r="XK7" s="1316"/>
      <c r="XL7" s="1316"/>
      <c r="XM7" s="1316"/>
      <c r="XN7" s="1316"/>
      <c r="XO7" s="1316"/>
      <c r="XP7" s="1316"/>
      <c r="XQ7" s="1316"/>
      <c r="XR7" s="1316"/>
      <c r="XS7" s="1316"/>
      <c r="XT7" s="1316"/>
      <c r="XU7" s="1316"/>
      <c r="XV7" s="1316"/>
      <c r="XW7" s="1316"/>
      <c r="XX7" s="1316"/>
      <c r="XY7" s="1316"/>
      <c r="XZ7" s="1316"/>
      <c r="YA7" s="1316"/>
      <c r="YB7" s="1316"/>
      <c r="YC7" s="1316"/>
      <c r="YD7" s="1316"/>
      <c r="YE7" s="1316"/>
      <c r="YF7" s="1316"/>
      <c r="YG7" s="1316"/>
      <c r="YH7" s="1316"/>
      <c r="YI7" s="1316"/>
      <c r="YJ7" s="1316"/>
      <c r="YK7" s="1316"/>
      <c r="YL7" s="1316"/>
      <c r="YM7" s="1316"/>
      <c r="YN7" s="1316"/>
      <c r="YO7" s="1316"/>
      <c r="YP7" s="1316"/>
      <c r="YQ7" s="1316"/>
      <c r="YR7" s="1316"/>
      <c r="YS7" s="1316"/>
      <c r="YT7" s="1316"/>
      <c r="YU7" s="1316"/>
      <c r="YV7" s="1316"/>
      <c r="YW7" s="1316"/>
      <c r="YX7" s="1316"/>
      <c r="YY7" s="1316"/>
      <c r="YZ7" s="1316"/>
      <c r="ZA7" s="1316"/>
      <c r="ZB7" s="1316"/>
      <c r="ZC7" s="1316"/>
      <c r="ZD7" s="1316"/>
      <c r="ZE7" s="1316"/>
      <c r="ZF7" s="1316"/>
      <c r="ZG7" s="1316"/>
      <c r="ZH7" s="1316"/>
      <c r="ZI7" s="1316"/>
      <c r="ZJ7" s="1316"/>
      <c r="ZK7" s="1316"/>
      <c r="ZL7" s="1316"/>
      <c r="ZM7" s="1316"/>
      <c r="ZN7" s="1316"/>
      <c r="ZO7" s="1316"/>
      <c r="ZP7" s="1316"/>
      <c r="ZQ7" s="1316"/>
      <c r="ZR7" s="1316"/>
      <c r="ZS7" s="1316"/>
      <c r="ZT7" s="1316"/>
      <c r="ZU7" s="1316"/>
      <c r="ZV7" s="1316"/>
      <c r="ZW7" s="1316"/>
      <c r="ZX7" s="1316"/>
      <c r="ZY7" s="1316"/>
      <c r="ZZ7" s="1316"/>
      <c r="AAA7" s="1316"/>
      <c r="AAB7" s="1316"/>
      <c r="AAC7" s="1316"/>
      <c r="AAD7" s="1316"/>
      <c r="AAE7" s="1316"/>
      <c r="AAF7" s="1316"/>
      <c r="AAG7" s="1316"/>
      <c r="AAH7" s="1316"/>
      <c r="AAI7" s="1316"/>
      <c r="AAJ7" s="1316"/>
      <c r="AAK7" s="1316"/>
      <c r="AAL7" s="1316"/>
      <c r="AAM7" s="1316"/>
      <c r="AAN7" s="1316"/>
      <c r="AAO7" s="1316"/>
      <c r="AAP7" s="1316"/>
      <c r="AAQ7" s="1316"/>
      <c r="AAR7" s="1316"/>
      <c r="AAS7" s="1316"/>
      <c r="AAT7" s="1316"/>
      <c r="AAU7" s="1316"/>
      <c r="AAV7" s="1316"/>
      <c r="AAW7" s="1316"/>
      <c r="AAX7" s="1316"/>
      <c r="AAY7" s="1316"/>
      <c r="AAZ7" s="1316"/>
      <c r="ABA7" s="1316"/>
      <c r="ABB7" s="1316"/>
      <c r="ABC7" s="1316"/>
      <c r="ABD7" s="1316"/>
      <c r="ABE7" s="1316"/>
      <c r="ABF7" s="1316"/>
      <c r="ABG7" s="1316"/>
      <c r="ABH7" s="1316"/>
      <c r="ABI7" s="1316"/>
      <c r="ABJ7" s="1316"/>
      <c r="ABK7" s="1316"/>
      <c r="ABL7" s="1316"/>
      <c r="ABM7" s="1316"/>
      <c r="ABN7" s="1316"/>
      <c r="ABO7" s="1316"/>
      <c r="ABP7" s="1316"/>
      <c r="ABQ7" s="1316"/>
      <c r="ABR7" s="1316"/>
      <c r="ABS7" s="1316"/>
      <c r="ABT7" s="1316"/>
      <c r="ABU7" s="1316"/>
      <c r="ABV7" s="1316"/>
      <c r="ABW7" s="1316"/>
      <c r="ABX7" s="1316"/>
      <c r="ABY7" s="1316"/>
      <c r="ABZ7" s="1316"/>
      <c r="ACA7" s="1316"/>
      <c r="ACB7" s="1316"/>
      <c r="ACC7" s="1316"/>
      <c r="ACD7" s="1316"/>
      <c r="ACE7" s="1316"/>
      <c r="ACF7" s="1316"/>
      <c r="ACG7" s="1316"/>
      <c r="ACH7" s="1316"/>
      <c r="ACI7" s="1316"/>
      <c r="ACJ7" s="1316"/>
      <c r="ACK7" s="1316"/>
      <c r="ACL7" s="1316"/>
      <c r="ACM7" s="1316"/>
      <c r="ACN7" s="1316"/>
      <c r="ACO7" s="1316"/>
      <c r="ACP7" s="1316"/>
      <c r="ACQ7" s="1316"/>
      <c r="ACR7" s="1316"/>
      <c r="ACS7" s="1316"/>
      <c r="ACT7" s="1316"/>
      <c r="ACU7" s="1316"/>
      <c r="ACV7" s="1316"/>
      <c r="ACW7" s="1316"/>
      <c r="ACX7" s="1316"/>
      <c r="ACY7" s="1316"/>
      <c r="ACZ7" s="1316"/>
      <c r="ADA7" s="1316"/>
      <c r="ADB7" s="1316"/>
      <c r="ADC7" s="1316"/>
      <c r="ADD7" s="1316"/>
      <c r="ADE7" s="1316"/>
      <c r="ADF7" s="1316"/>
      <c r="ADG7" s="1316"/>
      <c r="ADH7" s="1316"/>
      <c r="ADI7" s="1316"/>
      <c r="ADJ7" s="1316"/>
      <c r="ADK7" s="1316"/>
      <c r="ADL7" s="1316"/>
      <c r="ADM7" s="1316"/>
      <c r="ADN7" s="1316"/>
      <c r="ADO7" s="1316"/>
      <c r="ADP7" s="1316"/>
      <c r="ADQ7" s="1316"/>
      <c r="ADR7" s="1316"/>
      <c r="ADS7" s="1316"/>
      <c r="ADT7" s="1316"/>
      <c r="ADU7" s="1316"/>
      <c r="ADV7" s="1316"/>
      <c r="ADW7" s="1316"/>
      <c r="ADX7" s="1316"/>
      <c r="ADY7" s="1316"/>
      <c r="ADZ7" s="1316"/>
      <c r="AEA7" s="1316"/>
      <c r="AEB7" s="1316"/>
      <c r="AEC7" s="1316"/>
      <c r="AED7" s="1316"/>
      <c r="AEE7" s="1316"/>
      <c r="AEF7" s="1316"/>
      <c r="AEG7" s="1316"/>
      <c r="AEH7" s="1316"/>
      <c r="AEI7" s="1316"/>
      <c r="AEJ7" s="1316"/>
      <c r="AEK7" s="1316"/>
      <c r="AEL7" s="1316"/>
      <c r="AEM7" s="1316"/>
      <c r="AEN7" s="1316"/>
      <c r="AEO7" s="1316"/>
      <c r="AEP7" s="1316"/>
      <c r="AEQ7" s="1316"/>
      <c r="AER7" s="1316"/>
      <c r="AES7" s="1316"/>
      <c r="AET7" s="1316"/>
      <c r="AEU7" s="1316"/>
      <c r="AEV7" s="1316"/>
      <c r="AEW7" s="1316"/>
      <c r="AEX7" s="1316"/>
      <c r="AEY7" s="1316"/>
      <c r="AEZ7" s="1316"/>
      <c r="AFA7" s="1316"/>
      <c r="AFB7" s="1316"/>
      <c r="AFC7" s="1316"/>
      <c r="AFD7" s="1316"/>
      <c r="AFE7" s="1316"/>
      <c r="AFF7" s="1316"/>
      <c r="AFG7" s="1316"/>
      <c r="AFH7" s="1316"/>
      <c r="AFI7" s="1316"/>
      <c r="AFJ7" s="1316"/>
      <c r="AFK7" s="1316"/>
      <c r="AFL7" s="1316"/>
      <c r="AFM7" s="1316"/>
      <c r="AFN7" s="1316"/>
      <c r="AFO7" s="1316"/>
      <c r="AFP7" s="1316"/>
      <c r="AFQ7" s="1316"/>
      <c r="AFR7" s="1316"/>
      <c r="AFS7" s="1316"/>
      <c r="AFT7" s="1316"/>
      <c r="AFU7" s="1316"/>
      <c r="AFV7" s="1316"/>
      <c r="AFW7" s="1316"/>
      <c r="AFX7" s="1316"/>
      <c r="AFY7" s="1316"/>
      <c r="AFZ7" s="1316"/>
      <c r="AGA7" s="1316"/>
      <c r="AGB7" s="1316"/>
      <c r="AGC7" s="1316"/>
      <c r="AGD7" s="1316"/>
      <c r="AGE7" s="1316"/>
      <c r="AGF7" s="1316"/>
      <c r="AGG7" s="1316"/>
      <c r="AGH7" s="1316"/>
      <c r="AGI7" s="1316"/>
      <c r="AGJ7" s="1316"/>
      <c r="AGK7" s="1316"/>
      <c r="AGL7" s="1316"/>
      <c r="AGM7" s="1316"/>
      <c r="AGN7" s="1316"/>
      <c r="AGO7" s="1316"/>
      <c r="AGP7" s="1316"/>
      <c r="AGQ7" s="1316"/>
      <c r="AGR7" s="1316"/>
      <c r="AGS7" s="1316"/>
      <c r="AGT7" s="1316"/>
      <c r="AGU7" s="1316"/>
      <c r="AGV7" s="1316"/>
      <c r="AGW7" s="1316"/>
      <c r="AGX7" s="1316"/>
      <c r="AGY7" s="1316"/>
      <c r="AGZ7" s="1316"/>
      <c r="AHA7" s="1316"/>
      <c r="AHB7" s="1316"/>
      <c r="AHC7" s="1316"/>
      <c r="AHD7" s="1316"/>
      <c r="AHE7" s="1316"/>
      <c r="AHF7" s="1316"/>
      <c r="AHG7" s="1316"/>
      <c r="AHH7" s="1316"/>
      <c r="AHI7" s="1316"/>
      <c r="AHJ7" s="1316"/>
      <c r="AHK7" s="1316"/>
      <c r="AHL7" s="1316"/>
      <c r="AHM7" s="1316"/>
      <c r="AHN7" s="1316"/>
      <c r="AHO7" s="1316"/>
      <c r="AHP7" s="1316"/>
      <c r="AHQ7" s="1316"/>
      <c r="AHR7" s="1316"/>
      <c r="AHS7" s="1316"/>
      <c r="AHT7" s="1316"/>
      <c r="AHU7" s="1316"/>
      <c r="AHV7" s="1316"/>
      <c r="AHW7" s="1316"/>
      <c r="AHX7" s="1316"/>
      <c r="AHY7" s="1316"/>
      <c r="AHZ7" s="1316"/>
      <c r="AIA7" s="1316"/>
      <c r="AIB7" s="1316"/>
      <c r="AIC7" s="1316"/>
      <c r="AID7" s="1316"/>
      <c r="AIE7" s="1316"/>
      <c r="AIF7" s="1316"/>
      <c r="AIG7" s="1316"/>
      <c r="AIH7" s="1316"/>
      <c r="AII7" s="1316"/>
      <c r="AIJ7" s="1316"/>
      <c r="AIK7" s="1316"/>
      <c r="AIL7" s="1316"/>
      <c r="AIM7" s="1316"/>
      <c r="AIN7" s="1316"/>
      <c r="AIO7" s="1316"/>
      <c r="AIP7" s="1316"/>
      <c r="AIQ7" s="1316"/>
      <c r="AIR7" s="1316"/>
      <c r="AIS7" s="1316"/>
      <c r="AIT7" s="1316"/>
      <c r="AIU7" s="1316"/>
      <c r="AIV7" s="1316"/>
      <c r="AIW7" s="1316"/>
      <c r="AIX7" s="1316"/>
      <c r="AIY7" s="1316"/>
      <c r="AIZ7" s="1316"/>
      <c r="AJA7" s="1316"/>
      <c r="AJB7" s="1316"/>
      <c r="AJC7" s="1316"/>
      <c r="AJD7" s="1316"/>
      <c r="AJE7" s="1316"/>
      <c r="AJF7" s="1316"/>
      <c r="AJG7" s="1316"/>
      <c r="AJH7" s="1316"/>
      <c r="AJI7" s="1316"/>
      <c r="AJJ7" s="1316"/>
      <c r="AJK7" s="1316"/>
      <c r="AJL7" s="1316"/>
      <c r="AJM7" s="1316"/>
      <c r="AJN7" s="1316"/>
      <c r="AJO7" s="1316"/>
      <c r="AJP7" s="1316"/>
      <c r="AJQ7" s="1316"/>
      <c r="AJR7" s="1316"/>
      <c r="AJS7" s="1316"/>
      <c r="AJT7" s="1316"/>
      <c r="AJU7" s="1316"/>
      <c r="AJV7" s="1316"/>
      <c r="AJW7" s="1316"/>
      <c r="AJX7" s="1316"/>
      <c r="AJY7" s="1316"/>
      <c r="AJZ7" s="1316"/>
      <c r="AKA7" s="1316"/>
      <c r="AKB7" s="1316"/>
      <c r="AKC7" s="1316"/>
      <c r="AKD7" s="1316"/>
      <c r="AKE7" s="1316"/>
      <c r="AKF7" s="1316"/>
      <c r="AKG7" s="1316"/>
      <c r="AKH7" s="1316"/>
      <c r="AKI7" s="1316"/>
      <c r="AKJ7" s="1316"/>
      <c r="AKK7" s="1316"/>
      <c r="AKL7" s="1316"/>
      <c r="AKM7" s="1316"/>
      <c r="AKN7" s="1316"/>
      <c r="AKO7" s="1316"/>
      <c r="AKP7" s="1316"/>
      <c r="AKQ7" s="1316"/>
      <c r="AKR7" s="1316"/>
      <c r="AKS7" s="1316"/>
      <c r="AKT7" s="1316"/>
      <c r="AKU7" s="1316"/>
      <c r="AKV7" s="1316"/>
      <c r="AKW7" s="1316"/>
      <c r="AKX7" s="1316"/>
      <c r="AKY7" s="1316"/>
      <c r="AKZ7" s="1316"/>
      <c r="ALA7" s="1316"/>
      <c r="ALB7" s="1316"/>
      <c r="ALC7" s="1316"/>
      <c r="ALD7" s="1316"/>
      <c r="ALE7" s="1316"/>
      <c r="ALF7" s="1316"/>
      <c r="ALG7" s="1316"/>
      <c r="ALH7" s="1316"/>
      <c r="ALI7" s="1316"/>
      <c r="ALJ7" s="1316"/>
      <c r="ALK7" s="1316"/>
      <c r="ALL7" s="1316"/>
      <c r="ALM7" s="1316"/>
      <c r="ALN7" s="1316"/>
      <c r="ALO7" s="1316"/>
      <c r="ALP7" s="1316"/>
      <c r="ALQ7" s="1316"/>
      <c r="ALR7" s="1316"/>
      <c r="ALS7" s="1316"/>
      <c r="ALT7" s="1316"/>
      <c r="ALU7" s="1316"/>
      <c r="ALV7" s="1316"/>
      <c r="ALW7" s="1316"/>
      <c r="ALX7" s="1316"/>
      <c r="ALY7" s="1316"/>
      <c r="ALZ7" s="1316"/>
      <c r="AMA7" s="1316"/>
      <c r="AMB7" s="1316"/>
      <c r="AMC7" s="1316"/>
      <c r="AMD7" s="1316"/>
      <c r="AME7" s="1316"/>
      <c r="AMF7" s="1316"/>
      <c r="AMG7" s="1316"/>
      <c r="AMH7" s="1316"/>
      <c r="AMI7" s="1316"/>
      <c r="AMJ7" s="1316"/>
      <c r="AMK7" s="1316"/>
      <c r="AML7" s="1316"/>
      <c r="AMM7" s="1316"/>
      <c r="AMN7" s="1316"/>
      <c r="AMO7" s="1316"/>
      <c r="AMP7" s="1316"/>
      <c r="AMQ7" s="1316"/>
      <c r="AMR7" s="1316"/>
      <c r="AMS7" s="1316"/>
      <c r="AMT7" s="1316"/>
      <c r="AMU7" s="1316"/>
      <c r="AMV7" s="1316"/>
      <c r="AMW7" s="1316"/>
      <c r="AMX7" s="1316"/>
      <c r="AMY7" s="1316"/>
      <c r="AMZ7" s="1316"/>
      <c r="ANA7" s="1316"/>
      <c r="ANB7" s="1316"/>
      <c r="ANC7" s="1316"/>
      <c r="AND7" s="1316"/>
      <c r="ANE7" s="1316"/>
      <c r="ANF7" s="1316"/>
      <c r="ANG7" s="1316"/>
      <c r="ANH7" s="1316"/>
      <c r="ANI7" s="1316"/>
      <c r="ANJ7" s="1316"/>
      <c r="ANK7" s="1316"/>
      <c r="ANL7" s="1316"/>
      <c r="ANM7" s="1316"/>
      <c r="ANN7" s="1316"/>
      <c r="ANO7" s="1316"/>
      <c r="ANP7" s="1316"/>
      <c r="ANQ7" s="1316"/>
      <c r="ANR7" s="1316"/>
      <c r="ANS7" s="1316"/>
      <c r="ANT7" s="1316"/>
      <c r="ANU7" s="1316"/>
      <c r="ANV7" s="1316"/>
      <c r="ANW7" s="1316"/>
      <c r="ANX7" s="1316"/>
      <c r="ANY7" s="1316"/>
      <c r="ANZ7" s="1316"/>
      <c r="AOA7" s="1316"/>
      <c r="AOB7" s="1316"/>
      <c r="AOC7" s="1316"/>
      <c r="AOD7" s="1316"/>
      <c r="AOE7" s="1316"/>
      <c r="AOF7" s="1316"/>
      <c r="AOG7" s="1316"/>
      <c r="AOH7" s="1316"/>
      <c r="AOI7" s="1316"/>
      <c r="AOJ7" s="1316"/>
      <c r="AOK7" s="1316"/>
      <c r="AOL7" s="1316"/>
      <c r="AOM7" s="1316"/>
      <c r="AON7" s="1316"/>
      <c r="AOO7" s="1316"/>
      <c r="AOP7" s="1316"/>
      <c r="AOQ7" s="1316"/>
      <c r="AOR7" s="1316"/>
      <c r="AOS7" s="1316"/>
      <c r="AOT7" s="1316"/>
      <c r="AOU7" s="1316"/>
      <c r="AOV7" s="1316"/>
      <c r="AOW7" s="1316"/>
      <c r="AOX7" s="1316"/>
      <c r="AOY7" s="1316"/>
      <c r="AOZ7" s="1316"/>
      <c r="APA7" s="1316"/>
      <c r="APB7" s="1316"/>
      <c r="APC7" s="1316"/>
      <c r="APD7" s="1316"/>
      <c r="APE7" s="1316"/>
      <c r="APF7" s="1316"/>
      <c r="APG7" s="1316"/>
      <c r="APH7" s="1316"/>
      <c r="API7" s="1316"/>
      <c r="APJ7" s="1316"/>
      <c r="APK7" s="1316"/>
      <c r="APL7" s="1316"/>
      <c r="APM7" s="1316"/>
      <c r="APN7" s="1316"/>
      <c r="APO7" s="1316"/>
      <c r="APP7" s="1316"/>
      <c r="APQ7" s="1316"/>
      <c r="APR7" s="1316"/>
      <c r="APS7" s="1316"/>
      <c r="APT7" s="1316"/>
      <c r="APU7" s="1316"/>
      <c r="APV7" s="1316"/>
      <c r="APW7" s="1316"/>
      <c r="APX7" s="1316"/>
      <c r="APY7" s="1316"/>
      <c r="APZ7" s="1316"/>
      <c r="AQA7" s="1316"/>
      <c r="AQB7" s="1316"/>
      <c r="AQC7" s="1316"/>
      <c r="AQD7" s="1316"/>
      <c r="AQE7" s="1316"/>
      <c r="AQF7" s="1316"/>
      <c r="AQG7" s="1316"/>
      <c r="AQH7" s="1316"/>
      <c r="AQI7" s="1316"/>
      <c r="AQJ7" s="1316"/>
      <c r="AQK7" s="1316"/>
      <c r="AQL7" s="1316"/>
      <c r="AQM7" s="1316"/>
      <c r="AQN7" s="1316"/>
      <c r="AQO7" s="1316"/>
      <c r="AQP7" s="1316"/>
      <c r="AQQ7" s="1316"/>
      <c r="AQR7" s="1316"/>
      <c r="AQS7" s="1316"/>
      <c r="AQT7" s="1316"/>
      <c r="AQU7" s="1316"/>
      <c r="AQV7" s="1316"/>
      <c r="AQW7" s="1316"/>
      <c r="AQX7" s="1316"/>
      <c r="AQY7" s="1316"/>
      <c r="AQZ7" s="1316"/>
      <c r="ARA7" s="1316"/>
      <c r="ARB7" s="1316"/>
      <c r="ARC7" s="1316"/>
      <c r="ARD7" s="1316"/>
      <c r="ARE7" s="1316"/>
      <c r="ARF7" s="1316"/>
      <c r="ARG7" s="1316"/>
      <c r="ARH7" s="1316"/>
      <c r="ARI7" s="1316"/>
      <c r="ARJ7" s="1316"/>
      <c r="ARK7" s="1316"/>
      <c r="ARL7" s="1316"/>
      <c r="ARM7" s="1316"/>
      <c r="ARN7" s="1316"/>
      <c r="ARO7" s="1316"/>
      <c r="ARP7" s="1316"/>
      <c r="ARQ7" s="1316"/>
      <c r="ARR7" s="1316"/>
      <c r="ARS7" s="1316"/>
      <c r="ART7" s="1316"/>
      <c r="ARU7" s="1316"/>
      <c r="ARV7" s="1316"/>
      <c r="ARW7" s="1316"/>
      <c r="ARX7" s="1316"/>
      <c r="ARY7" s="1316"/>
      <c r="ARZ7" s="1316"/>
      <c r="ASA7" s="1316"/>
      <c r="ASB7" s="1316"/>
      <c r="ASC7" s="1316"/>
      <c r="ASD7" s="1316"/>
      <c r="ASE7" s="1316"/>
      <c r="ASF7" s="1316"/>
      <c r="ASG7" s="1316"/>
      <c r="ASH7" s="1316"/>
      <c r="ASI7" s="1316"/>
      <c r="ASJ7" s="1316"/>
      <c r="ASK7" s="1316"/>
      <c r="ASL7" s="1316"/>
      <c r="ASM7" s="1316"/>
      <c r="ASN7" s="1316"/>
      <c r="ASO7" s="1316"/>
      <c r="ASP7" s="1316"/>
      <c r="ASQ7" s="1316"/>
      <c r="ASR7" s="1316"/>
      <c r="ASS7" s="1316"/>
      <c r="AST7" s="1316"/>
      <c r="ASU7" s="1316"/>
      <c r="ASV7" s="1316"/>
      <c r="ASW7" s="1316"/>
      <c r="ASX7" s="1316"/>
      <c r="ASY7" s="1316"/>
      <c r="ASZ7" s="1316"/>
      <c r="ATA7" s="1316"/>
      <c r="ATB7" s="1316"/>
      <c r="ATC7" s="1316"/>
      <c r="ATD7" s="1316"/>
      <c r="ATE7" s="1316"/>
      <c r="ATF7" s="1316"/>
      <c r="ATG7" s="1316"/>
      <c r="ATH7" s="1316"/>
      <c r="ATI7" s="1316"/>
      <c r="ATJ7" s="1316"/>
      <c r="ATK7" s="1316"/>
      <c r="ATL7" s="1316"/>
      <c r="ATM7" s="1316"/>
      <c r="ATN7" s="1316"/>
      <c r="ATO7" s="1316"/>
      <c r="ATP7" s="1316"/>
      <c r="ATQ7" s="1316"/>
      <c r="ATR7" s="1316"/>
      <c r="ATS7" s="1316"/>
      <c r="ATT7" s="1316"/>
      <c r="ATU7" s="1316"/>
      <c r="ATV7" s="1316"/>
      <c r="ATW7" s="1316"/>
      <c r="ATX7" s="1316"/>
      <c r="ATY7" s="1316"/>
      <c r="ATZ7" s="1316"/>
      <c r="AUA7" s="1316"/>
      <c r="AUB7" s="1316"/>
      <c r="AUC7" s="1316"/>
      <c r="AUD7" s="1316"/>
      <c r="AUE7" s="1316"/>
      <c r="AUF7" s="1316"/>
      <c r="AUG7" s="1316"/>
      <c r="AUH7" s="1316"/>
      <c r="AUI7" s="1316"/>
      <c r="AUJ7" s="1316"/>
      <c r="AUK7" s="1316"/>
      <c r="AUL7" s="1316"/>
      <c r="AUM7" s="1316"/>
      <c r="AUN7" s="1316"/>
      <c r="AUO7" s="1316"/>
      <c r="AUP7" s="1316"/>
      <c r="AUQ7" s="1316"/>
      <c r="AUR7" s="1316"/>
      <c r="AUS7" s="1316"/>
      <c r="AUT7" s="1316"/>
      <c r="AUU7" s="1316"/>
      <c r="AUV7" s="1316"/>
      <c r="AUW7" s="1316"/>
      <c r="AUX7" s="1316"/>
      <c r="AUY7" s="1316"/>
      <c r="AUZ7" s="1316"/>
      <c r="AVA7" s="1316"/>
      <c r="AVB7" s="1316"/>
      <c r="AVC7" s="1316"/>
      <c r="AVD7" s="1316"/>
      <c r="AVE7" s="1316"/>
      <c r="AVF7" s="1316"/>
      <c r="AVG7" s="1316"/>
      <c r="AVH7" s="1316"/>
      <c r="AVI7" s="1316"/>
      <c r="AVJ7" s="1316"/>
      <c r="AVK7" s="1316"/>
      <c r="AVL7" s="1316"/>
      <c r="AVM7" s="1316"/>
      <c r="AVN7" s="1316"/>
      <c r="AVO7" s="1316"/>
      <c r="AVP7" s="1316"/>
      <c r="AVQ7" s="1316"/>
      <c r="AVR7" s="1316"/>
      <c r="AVS7" s="1316"/>
      <c r="AVT7" s="1316"/>
      <c r="AVU7" s="1316"/>
      <c r="AVV7" s="1316"/>
      <c r="AVW7" s="1316"/>
      <c r="AVX7" s="1316"/>
      <c r="AVY7" s="1316"/>
      <c r="AVZ7" s="1316"/>
      <c r="AWA7" s="1316"/>
      <c r="AWB7" s="1316"/>
      <c r="AWC7" s="1316"/>
      <c r="AWD7" s="1316"/>
      <c r="AWE7" s="1316"/>
      <c r="AWF7" s="1316"/>
      <c r="AWG7" s="1316"/>
      <c r="AWH7" s="1316"/>
      <c r="AWI7" s="1316"/>
      <c r="AWJ7" s="1316"/>
      <c r="AWK7" s="1316"/>
      <c r="AWL7" s="1316"/>
      <c r="AWM7" s="1316"/>
      <c r="AWN7" s="1316"/>
      <c r="AWO7" s="1316"/>
      <c r="AWP7" s="1316"/>
      <c r="AWQ7" s="1316"/>
      <c r="AWR7" s="1316"/>
      <c r="AWS7" s="1316"/>
      <c r="AWT7" s="1316"/>
      <c r="AWU7" s="1316"/>
      <c r="AWV7" s="1316"/>
      <c r="AWW7" s="1316"/>
      <c r="AWX7" s="1316"/>
      <c r="AWY7" s="1316"/>
      <c r="AWZ7" s="1316"/>
      <c r="AXA7" s="1316"/>
      <c r="AXB7" s="1316"/>
      <c r="AXC7" s="1316"/>
      <c r="AXD7" s="1316"/>
      <c r="AXE7" s="1316"/>
      <c r="AXF7" s="1316"/>
      <c r="AXG7" s="1316"/>
      <c r="AXH7" s="1316"/>
      <c r="AXI7" s="1316"/>
      <c r="AXJ7" s="1316"/>
      <c r="AXK7" s="1316"/>
      <c r="AXL7" s="1316"/>
      <c r="AXM7" s="1316"/>
      <c r="AXN7" s="1316"/>
      <c r="AXO7" s="1316"/>
      <c r="AXP7" s="1316"/>
      <c r="AXQ7" s="1316"/>
      <c r="AXR7" s="1316"/>
      <c r="AXS7" s="1316"/>
      <c r="AXT7" s="1316"/>
      <c r="AXU7" s="1316"/>
      <c r="AXV7" s="1316"/>
      <c r="AXW7" s="1316"/>
      <c r="AXX7" s="1316"/>
      <c r="AXY7" s="1316"/>
      <c r="AXZ7" s="1316"/>
      <c r="AYA7" s="1316"/>
      <c r="AYB7" s="1316"/>
      <c r="AYC7" s="1316"/>
      <c r="AYD7" s="1316"/>
      <c r="AYE7" s="1316"/>
      <c r="AYF7" s="1316"/>
      <c r="AYG7" s="1316"/>
      <c r="AYH7" s="1316"/>
      <c r="AYI7" s="1316"/>
      <c r="AYJ7" s="1316"/>
      <c r="AYK7" s="1316"/>
      <c r="AYL7" s="1316"/>
      <c r="AYM7" s="1316"/>
      <c r="AYN7" s="1316"/>
      <c r="AYO7" s="1316"/>
      <c r="AYP7" s="1316"/>
      <c r="AYQ7" s="1316"/>
      <c r="AYR7" s="1316"/>
      <c r="AYS7" s="1316"/>
      <c r="AYT7" s="1316"/>
      <c r="AYU7" s="1316"/>
      <c r="AYV7" s="1316"/>
      <c r="AYW7" s="1316"/>
      <c r="AYX7" s="1316"/>
      <c r="AYY7" s="1316"/>
      <c r="AYZ7" s="1316"/>
      <c r="AZA7" s="1316"/>
      <c r="AZB7" s="1316"/>
      <c r="AZC7" s="1316"/>
      <c r="AZD7" s="1316"/>
      <c r="AZE7" s="1316"/>
      <c r="AZF7" s="1316"/>
      <c r="AZG7" s="1316"/>
      <c r="AZH7" s="1316"/>
      <c r="AZI7" s="1316"/>
      <c r="AZJ7" s="1316"/>
      <c r="AZK7" s="1316"/>
      <c r="AZL7" s="1316"/>
      <c r="AZM7" s="1316"/>
      <c r="AZN7" s="1316"/>
      <c r="AZO7" s="1316"/>
      <c r="AZP7" s="1316"/>
      <c r="AZQ7" s="1316"/>
      <c r="AZR7" s="1316"/>
      <c r="AZS7" s="1316"/>
      <c r="AZT7" s="1316"/>
      <c r="AZU7" s="1316"/>
      <c r="AZV7" s="1316"/>
      <c r="AZW7" s="1316"/>
      <c r="AZX7" s="1316"/>
      <c r="AZY7" s="1316"/>
      <c r="AZZ7" s="1316"/>
      <c r="BAA7" s="1316"/>
      <c r="BAB7" s="1316"/>
      <c r="BAC7" s="1316"/>
      <c r="BAD7" s="1316"/>
      <c r="BAE7" s="1316"/>
      <c r="BAF7" s="1316"/>
      <c r="BAG7" s="1316"/>
      <c r="BAH7" s="1316"/>
      <c r="BAI7" s="1316"/>
      <c r="BAJ7" s="1316"/>
      <c r="BAK7" s="1316"/>
      <c r="BAL7" s="1316"/>
      <c r="BAM7" s="1316"/>
      <c r="BAN7" s="1316"/>
      <c r="BAO7" s="1316"/>
      <c r="BAP7" s="1316"/>
      <c r="BAQ7" s="1316"/>
      <c r="BAR7" s="1316"/>
      <c r="BAS7" s="1316"/>
      <c r="BAT7" s="1316"/>
      <c r="BAU7" s="1316"/>
      <c r="BAV7" s="1316"/>
      <c r="BAW7" s="1316"/>
      <c r="BAX7" s="1316"/>
      <c r="BAY7" s="1316"/>
      <c r="BAZ7" s="1316"/>
      <c r="BBA7" s="1316"/>
      <c r="BBB7" s="1316"/>
      <c r="BBC7" s="1316"/>
      <c r="BBD7" s="1316"/>
      <c r="BBE7" s="1316"/>
      <c r="BBF7" s="1316"/>
      <c r="BBG7" s="1316"/>
      <c r="BBH7" s="1316"/>
      <c r="BBI7" s="1316"/>
      <c r="BBJ7" s="1316"/>
      <c r="BBK7" s="1316"/>
      <c r="BBL7" s="1316"/>
      <c r="BBM7" s="1316"/>
      <c r="BBN7" s="1316"/>
      <c r="BBO7" s="1316"/>
      <c r="BBP7" s="1316"/>
      <c r="BBQ7" s="1316"/>
      <c r="BBR7" s="1316"/>
      <c r="BBS7" s="1316"/>
      <c r="BBT7" s="1316"/>
      <c r="BBU7" s="1316"/>
      <c r="BBV7" s="1316"/>
      <c r="BBW7" s="1316"/>
      <c r="BBX7" s="1316"/>
      <c r="BBY7" s="1316"/>
      <c r="BBZ7" s="1316"/>
      <c r="BCA7" s="1316"/>
      <c r="BCB7" s="1316"/>
      <c r="BCC7" s="1316"/>
      <c r="BCD7" s="1316"/>
      <c r="BCE7" s="1316"/>
      <c r="BCF7" s="1316"/>
      <c r="BCG7" s="1316"/>
      <c r="BCH7" s="1316"/>
      <c r="BCI7" s="1316"/>
      <c r="BCJ7" s="1316"/>
      <c r="BCK7" s="1316"/>
      <c r="BCL7" s="1316"/>
      <c r="BCM7" s="1316"/>
      <c r="BCN7" s="1316"/>
      <c r="BCO7" s="1316"/>
      <c r="BCP7" s="1316"/>
      <c r="BCQ7" s="1316"/>
      <c r="BCR7" s="1316"/>
      <c r="BCS7" s="1316"/>
      <c r="BCT7" s="1316"/>
      <c r="BCU7" s="1316"/>
      <c r="BCV7" s="1316"/>
      <c r="BCW7" s="1316"/>
      <c r="BCX7" s="1316"/>
      <c r="BCY7" s="1316"/>
      <c r="BCZ7" s="1316"/>
      <c r="BDA7" s="1316"/>
      <c r="BDB7" s="1316"/>
      <c r="BDC7" s="1316"/>
      <c r="BDD7" s="1316"/>
      <c r="BDE7" s="1316"/>
      <c r="BDF7" s="1316"/>
      <c r="BDG7" s="1316"/>
      <c r="BDH7" s="1316"/>
      <c r="BDI7" s="1316"/>
      <c r="BDJ7" s="1316"/>
      <c r="BDK7" s="1316"/>
      <c r="BDL7" s="1316"/>
      <c r="BDM7" s="1316"/>
      <c r="BDN7" s="1316"/>
      <c r="BDO7" s="1316"/>
      <c r="BDP7" s="1316"/>
      <c r="BDQ7" s="1316"/>
      <c r="BDR7" s="1316"/>
      <c r="BDS7" s="1316"/>
      <c r="BDT7" s="1316"/>
      <c r="BDU7" s="1316"/>
      <c r="BDV7" s="1316"/>
      <c r="BDW7" s="1316"/>
      <c r="BDX7" s="1316"/>
      <c r="BDY7" s="1316"/>
      <c r="BDZ7" s="1316"/>
      <c r="BEA7" s="1316"/>
      <c r="BEB7" s="1316"/>
      <c r="BEC7" s="1316"/>
      <c r="BED7" s="1316"/>
      <c r="BEE7" s="1316"/>
      <c r="BEF7" s="1316"/>
      <c r="BEG7" s="1316"/>
      <c r="BEH7" s="1316"/>
      <c r="BEI7" s="1316"/>
      <c r="BEJ7" s="1316"/>
      <c r="BEK7" s="1316"/>
      <c r="BEL7" s="1316"/>
      <c r="BEM7" s="1316"/>
      <c r="BEN7" s="1316"/>
      <c r="BEO7" s="1316"/>
      <c r="BEP7" s="1316"/>
      <c r="BEQ7" s="1316"/>
      <c r="BER7" s="1316"/>
      <c r="BES7" s="1316"/>
      <c r="BET7" s="1316"/>
      <c r="BEU7" s="1316"/>
      <c r="BEV7" s="1316"/>
      <c r="BEW7" s="1316"/>
      <c r="BEX7" s="1316"/>
      <c r="BEY7" s="1316"/>
      <c r="BEZ7" s="1316"/>
      <c r="BFA7" s="1316"/>
      <c r="BFB7" s="1316"/>
      <c r="BFC7" s="1316"/>
      <c r="BFD7" s="1316"/>
      <c r="BFE7" s="1316"/>
      <c r="BFF7" s="1316"/>
      <c r="BFG7" s="1316"/>
      <c r="BFH7" s="1316"/>
      <c r="BFI7" s="1316"/>
      <c r="BFJ7" s="1316"/>
      <c r="BFK7" s="1316"/>
      <c r="BFL7" s="1316"/>
      <c r="BFM7" s="1316"/>
      <c r="BFN7" s="1316"/>
      <c r="BFO7" s="1316"/>
      <c r="BFP7" s="1316"/>
      <c r="BFQ7" s="1316"/>
      <c r="BFR7" s="1316"/>
      <c r="BFS7" s="1316"/>
      <c r="BFT7" s="1316"/>
      <c r="BFU7" s="1316"/>
      <c r="BFV7" s="1316"/>
      <c r="BFW7" s="1316"/>
      <c r="BFX7" s="1316"/>
      <c r="BFY7" s="1316"/>
      <c r="BFZ7" s="1316"/>
      <c r="BGA7" s="1316"/>
      <c r="BGB7" s="1316"/>
      <c r="BGC7" s="1316"/>
      <c r="BGD7" s="1316"/>
      <c r="BGE7" s="1316"/>
      <c r="BGF7" s="1316"/>
      <c r="BGG7" s="1316"/>
      <c r="BGH7" s="1316"/>
      <c r="BGI7" s="1316"/>
      <c r="BGJ7" s="1316"/>
      <c r="BGK7" s="1316"/>
      <c r="BGL7" s="1316"/>
      <c r="BGM7" s="1316"/>
      <c r="BGN7" s="1316"/>
      <c r="BGO7" s="1316"/>
      <c r="BGP7" s="1316"/>
      <c r="BGQ7" s="1316"/>
      <c r="BGR7" s="1316"/>
      <c r="BGS7" s="1316"/>
      <c r="BGT7" s="1316"/>
      <c r="BGU7" s="1316"/>
      <c r="BGV7" s="1316"/>
      <c r="BGW7" s="1316"/>
      <c r="BGX7" s="1316"/>
      <c r="BGY7" s="1316"/>
      <c r="BGZ7" s="1316"/>
      <c r="BHA7" s="1316"/>
      <c r="BHB7" s="1316"/>
      <c r="BHC7" s="1316"/>
      <c r="BHD7" s="1316"/>
      <c r="BHE7" s="1316"/>
      <c r="BHF7" s="1316"/>
      <c r="BHG7" s="1316"/>
      <c r="BHH7" s="1316"/>
      <c r="BHI7" s="1316"/>
      <c r="BHJ7" s="1316"/>
      <c r="BHK7" s="1316"/>
      <c r="BHL7" s="1316"/>
      <c r="BHM7" s="1316"/>
      <c r="BHN7" s="1316"/>
      <c r="BHO7" s="1316"/>
      <c r="BHP7" s="1316"/>
      <c r="BHQ7" s="1316"/>
      <c r="BHR7" s="1316"/>
      <c r="BHS7" s="1316"/>
      <c r="BHT7" s="1316"/>
      <c r="BHU7" s="1316"/>
      <c r="BHV7" s="1316"/>
      <c r="BHW7" s="1316"/>
      <c r="BHX7" s="1316"/>
      <c r="BHY7" s="1316"/>
      <c r="BHZ7" s="1316"/>
      <c r="BIA7" s="1316"/>
      <c r="BIB7" s="1316"/>
      <c r="BIC7" s="1316"/>
      <c r="BID7" s="1316"/>
      <c r="BIE7" s="1316"/>
      <c r="BIF7" s="1316"/>
      <c r="BIG7" s="1316"/>
      <c r="BIH7" s="1316"/>
      <c r="BII7" s="1316"/>
      <c r="BIJ7" s="1316"/>
      <c r="BIK7" s="1316"/>
      <c r="BIL7" s="1316"/>
      <c r="BIM7" s="1316"/>
      <c r="BIN7" s="1316"/>
      <c r="BIO7" s="1316"/>
      <c r="BIP7" s="1316"/>
      <c r="BIQ7" s="1316"/>
      <c r="BIR7" s="1316"/>
      <c r="BIS7" s="1316"/>
      <c r="BIT7" s="1316"/>
      <c r="BIU7" s="1316"/>
      <c r="BIV7" s="1316"/>
      <c r="BIW7" s="1316"/>
      <c r="BIX7" s="1316"/>
      <c r="BIY7" s="1316"/>
      <c r="BIZ7" s="1316"/>
      <c r="BJA7" s="1316"/>
      <c r="BJB7" s="1316"/>
      <c r="BJC7" s="1316"/>
      <c r="BJD7" s="1316"/>
      <c r="BJE7" s="1316"/>
      <c r="BJF7" s="1316"/>
      <c r="BJG7" s="1316"/>
      <c r="BJH7" s="1316"/>
      <c r="BJI7" s="1316"/>
      <c r="BJJ7" s="1316"/>
      <c r="BJK7" s="1316"/>
      <c r="BJL7" s="1316"/>
      <c r="BJM7" s="1316"/>
      <c r="BJN7" s="1316"/>
      <c r="BJO7" s="1316"/>
      <c r="BJP7" s="1316"/>
      <c r="BJQ7" s="1316"/>
      <c r="BJR7" s="1316"/>
      <c r="BJS7" s="1316"/>
      <c r="BJT7" s="1316"/>
      <c r="BJU7" s="1316"/>
      <c r="BJV7" s="1316"/>
      <c r="BJW7" s="1316"/>
      <c r="BJX7" s="1316"/>
      <c r="BJY7" s="1316"/>
      <c r="BJZ7" s="1316"/>
      <c r="BKA7" s="1316"/>
      <c r="BKB7" s="1316"/>
      <c r="BKC7" s="1316"/>
      <c r="BKD7" s="1316"/>
      <c r="BKE7" s="1316"/>
      <c r="BKF7" s="1316"/>
      <c r="BKG7" s="1316"/>
      <c r="BKH7" s="1316"/>
      <c r="BKI7" s="1316"/>
      <c r="BKJ7" s="1316"/>
      <c r="BKK7" s="1316"/>
      <c r="BKL7" s="1316"/>
      <c r="BKM7" s="1316"/>
      <c r="BKN7" s="1316"/>
      <c r="BKO7" s="1316"/>
      <c r="BKP7" s="1316"/>
      <c r="BKQ7" s="1316"/>
      <c r="BKR7" s="1316"/>
      <c r="BKS7" s="1316"/>
      <c r="BKT7" s="1316"/>
      <c r="BKU7" s="1316"/>
      <c r="BKV7" s="1316"/>
      <c r="BKW7" s="1316"/>
      <c r="BKX7" s="1316"/>
      <c r="BKY7" s="1316"/>
      <c r="BKZ7" s="1316"/>
      <c r="BLA7" s="1316"/>
      <c r="BLB7" s="1316"/>
      <c r="BLC7" s="1316"/>
      <c r="BLD7" s="1316"/>
      <c r="BLE7" s="1316"/>
      <c r="BLF7" s="1316"/>
      <c r="BLG7" s="1316"/>
      <c r="BLH7" s="1316"/>
      <c r="BLI7" s="1316"/>
      <c r="BLJ7" s="1316"/>
      <c r="BLK7" s="1316"/>
      <c r="BLL7" s="1316"/>
      <c r="BLM7" s="1316"/>
      <c r="BLN7" s="1316"/>
      <c r="BLO7" s="1316"/>
      <c r="BLP7" s="1316"/>
      <c r="BLQ7" s="1316"/>
      <c r="BLR7" s="1316"/>
      <c r="BLS7" s="1316"/>
      <c r="BLT7" s="1316"/>
      <c r="BLU7" s="1316"/>
      <c r="BLV7" s="1316"/>
      <c r="BLW7" s="1316"/>
      <c r="BLX7" s="1316"/>
      <c r="BLY7" s="1316"/>
      <c r="BLZ7" s="1316"/>
      <c r="BMA7" s="1316"/>
      <c r="BMB7" s="1316"/>
      <c r="BMC7" s="1316"/>
      <c r="BMD7" s="1316"/>
      <c r="BME7" s="1316"/>
      <c r="BMF7" s="1316"/>
      <c r="BMG7" s="1316"/>
      <c r="BMH7" s="1316"/>
      <c r="BMI7" s="1316"/>
      <c r="BMJ7" s="1316"/>
      <c r="BMK7" s="1316"/>
      <c r="BML7" s="1316"/>
      <c r="BMM7" s="1316"/>
      <c r="BMN7" s="1316"/>
      <c r="BMO7" s="1316"/>
      <c r="BMP7" s="1316"/>
      <c r="BMQ7" s="1316"/>
      <c r="BMR7" s="1316"/>
      <c r="BMS7" s="1316"/>
      <c r="BMT7" s="1316"/>
      <c r="BMU7" s="1316"/>
      <c r="BMV7" s="1316"/>
      <c r="BMW7" s="1316"/>
      <c r="BMX7" s="1316"/>
      <c r="BMY7" s="1316"/>
      <c r="BMZ7" s="1316"/>
      <c r="BNA7" s="1316"/>
      <c r="BNB7" s="1316"/>
      <c r="BNC7" s="1316"/>
      <c r="BND7" s="1316"/>
      <c r="BNE7" s="1316"/>
      <c r="BNF7" s="1316"/>
      <c r="BNG7" s="1316"/>
      <c r="BNH7" s="1316"/>
      <c r="BNI7" s="1316"/>
      <c r="BNJ7" s="1316"/>
      <c r="BNK7" s="1316"/>
      <c r="BNL7" s="1316"/>
      <c r="BNM7" s="1316"/>
      <c r="BNN7" s="1316"/>
      <c r="BNO7" s="1316"/>
      <c r="BNP7" s="1316"/>
      <c r="BNQ7" s="1316"/>
      <c r="BNR7" s="1316"/>
      <c r="BNS7" s="1316"/>
      <c r="BNT7" s="1316"/>
      <c r="BNU7" s="1316"/>
      <c r="BNV7" s="1316"/>
      <c r="BNW7" s="1316"/>
      <c r="BNX7" s="1316"/>
      <c r="BNY7" s="1316"/>
      <c r="BNZ7" s="1316"/>
      <c r="BOA7" s="1316"/>
      <c r="BOB7" s="1316"/>
      <c r="BOC7" s="1316"/>
      <c r="BOD7" s="1316"/>
      <c r="BOE7" s="1316"/>
      <c r="BOF7" s="1316"/>
      <c r="BOG7" s="1316"/>
      <c r="BOH7" s="1316"/>
      <c r="BOI7" s="1316"/>
      <c r="BOJ7" s="1316"/>
      <c r="BOK7" s="1316"/>
      <c r="BOL7" s="1316"/>
      <c r="BOM7" s="1316"/>
      <c r="BON7" s="1316"/>
      <c r="BOO7" s="1316"/>
      <c r="BOP7" s="1316"/>
      <c r="BOQ7" s="1316"/>
      <c r="BOR7" s="1316"/>
      <c r="BOS7" s="1316"/>
      <c r="BOT7" s="1316"/>
      <c r="BOU7" s="1316"/>
      <c r="BOV7" s="1316"/>
      <c r="BOW7" s="1316"/>
      <c r="BOX7" s="1316"/>
      <c r="BOY7" s="1316"/>
      <c r="BOZ7" s="1316"/>
      <c r="BPA7" s="1316"/>
      <c r="BPB7" s="1316"/>
      <c r="BPC7" s="1316"/>
      <c r="BPD7" s="1316"/>
      <c r="BPE7" s="1316"/>
      <c r="BPF7" s="1316"/>
      <c r="BPG7" s="1316"/>
      <c r="BPH7" s="1316"/>
      <c r="BPI7" s="1316"/>
      <c r="BPJ7" s="1316"/>
      <c r="BPK7" s="1316"/>
      <c r="BPL7" s="1316"/>
      <c r="BPM7" s="1316"/>
      <c r="BPN7" s="1316"/>
      <c r="BPO7" s="1316"/>
      <c r="BPP7" s="1316"/>
      <c r="BPQ7" s="1316"/>
      <c r="BPR7" s="1316"/>
      <c r="BPS7" s="1316"/>
      <c r="BPT7" s="1316"/>
      <c r="BPU7" s="1316"/>
      <c r="BPV7" s="1316"/>
      <c r="BPW7" s="1316"/>
      <c r="BPX7" s="1316"/>
      <c r="BPY7" s="1316"/>
      <c r="BPZ7" s="1316"/>
      <c r="BQA7" s="1316"/>
      <c r="BQB7" s="1316"/>
      <c r="BQC7" s="1316"/>
      <c r="BQD7" s="1316"/>
      <c r="BQE7" s="1316"/>
      <c r="BQF7" s="1316"/>
      <c r="BQG7" s="1316"/>
      <c r="BQH7" s="1316"/>
      <c r="BQI7" s="1316"/>
      <c r="BQJ7" s="1316"/>
      <c r="BQK7" s="1316"/>
      <c r="BQL7" s="1316"/>
      <c r="BQM7" s="1316"/>
      <c r="BQN7" s="1316"/>
      <c r="BQO7" s="1316"/>
      <c r="BQP7" s="1316"/>
      <c r="BQQ7" s="1316"/>
      <c r="BQR7" s="1316"/>
      <c r="BQS7" s="1316"/>
      <c r="BQT7" s="1316"/>
      <c r="BQU7" s="1316"/>
      <c r="BQV7" s="1316"/>
      <c r="BQW7" s="1316"/>
      <c r="BQX7" s="1316"/>
      <c r="BQY7" s="1316"/>
      <c r="BQZ7" s="1316"/>
      <c r="BRA7" s="1316"/>
      <c r="BRB7" s="1316"/>
      <c r="BRC7" s="1316"/>
      <c r="BRD7" s="1316"/>
      <c r="BRE7" s="1316"/>
      <c r="BRF7" s="1316"/>
      <c r="BRG7" s="1316"/>
      <c r="BRH7" s="1316"/>
      <c r="BRI7" s="1316"/>
      <c r="BRJ7" s="1316"/>
      <c r="BRK7" s="1316"/>
      <c r="BRL7" s="1316"/>
      <c r="BRM7" s="1316"/>
      <c r="BRN7" s="1316"/>
      <c r="BRO7" s="1316"/>
      <c r="BRP7" s="1316"/>
      <c r="BRQ7" s="1316"/>
      <c r="BRR7" s="1316"/>
      <c r="BRS7" s="1316"/>
      <c r="BRT7" s="1316"/>
      <c r="BRU7" s="1316"/>
      <c r="BRV7" s="1316"/>
      <c r="BRW7" s="1316"/>
      <c r="BRX7" s="1316"/>
      <c r="BRY7" s="1316"/>
      <c r="BRZ7" s="1316"/>
      <c r="BSA7" s="1316"/>
      <c r="BSB7" s="1316"/>
      <c r="BSC7" s="1316"/>
      <c r="BSD7" s="1316"/>
      <c r="BSE7" s="1316"/>
      <c r="BSF7" s="1316"/>
      <c r="BSG7" s="1316"/>
      <c r="BSH7" s="1316"/>
      <c r="BSI7" s="1316"/>
      <c r="BSJ7" s="1316"/>
      <c r="BSK7" s="1316"/>
      <c r="BSL7" s="1316"/>
      <c r="BSM7" s="1316"/>
      <c r="BSN7" s="1316"/>
      <c r="BSO7" s="1316"/>
      <c r="BSP7" s="1316"/>
      <c r="BSQ7" s="1316"/>
      <c r="BSR7" s="1316"/>
      <c r="BSS7" s="1316"/>
      <c r="BST7" s="1316"/>
      <c r="BSU7" s="1316"/>
      <c r="BSV7" s="1316"/>
      <c r="BSW7" s="1316"/>
      <c r="BSX7" s="1316"/>
      <c r="BSY7" s="1316"/>
      <c r="BSZ7" s="1316"/>
      <c r="BTA7" s="1316"/>
      <c r="BTB7" s="1316"/>
      <c r="BTC7" s="1316"/>
      <c r="BTD7" s="1316"/>
      <c r="BTE7" s="1316"/>
      <c r="BTF7" s="1316"/>
      <c r="BTG7" s="1316"/>
      <c r="BTH7" s="1316"/>
      <c r="BTI7" s="1316"/>
      <c r="BTJ7" s="1316"/>
      <c r="BTK7" s="1316"/>
      <c r="BTL7" s="1316"/>
      <c r="BTM7" s="1316"/>
      <c r="BTN7" s="1316"/>
      <c r="BTO7" s="1316"/>
      <c r="BTP7" s="1316"/>
      <c r="BTQ7" s="1316"/>
      <c r="BTR7" s="1316"/>
      <c r="BTS7" s="1316"/>
      <c r="BTT7" s="1316"/>
      <c r="BTU7" s="1316"/>
      <c r="BTV7" s="1316"/>
      <c r="BTW7" s="1316"/>
      <c r="BTX7" s="1316"/>
      <c r="BTY7" s="1316"/>
      <c r="BTZ7" s="1316"/>
      <c r="BUA7" s="1316"/>
      <c r="BUB7" s="1316"/>
      <c r="BUC7" s="1316"/>
      <c r="BUD7" s="1316"/>
      <c r="BUE7" s="1316"/>
      <c r="BUF7" s="1316"/>
      <c r="BUG7" s="1316"/>
      <c r="BUH7" s="1316"/>
      <c r="BUI7" s="1316"/>
      <c r="BUJ7" s="1316"/>
      <c r="BUK7" s="1316"/>
      <c r="BUL7" s="1316"/>
      <c r="BUM7" s="1316"/>
      <c r="BUN7" s="1316"/>
      <c r="BUO7" s="1316"/>
      <c r="BUP7" s="1316"/>
      <c r="BUQ7" s="1316"/>
      <c r="BUR7" s="1316"/>
      <c r="BUS7" s="1316"/>
      <c r="BUT7" s="1316"/>
      <c r="BUU7" s="1316"/>
      <c r="BUV7" s="1316"/>
      <c r="BUW7" s="1316"/>
      <c r="BUX7" s="1316"/>
      <c r="BUY7" s="1316"/>
      <c r="BUZ7" s="1316"/>
      <c r="BVA7" s="1316"/>
      <c r="BVB7" s="1316"/>
      <c r="BVC7" s="1316"/>
      <c r="BVD7" s="1316"/>
      <c r="BVE7" s="1316"/>
      <c r="BVF7" s="1316"/>
      <c r="BVG7" s="1316"/>
      <c r="BVH7" s="1316"/>
      <c r="BVI7" s="1316"/>
      <c r="BVJ7" s="1316"/>
      <c r="BVK7" s="1316"/>
      <c r="BVL7" s="1316"/>
      <c r="BVM7" s="1316"/>
      <c r="BVN7" s="1316"/>
      <c r="BVO7" s="1316"/>
      <c r="BVP7" s="1316"/>
      <c r="BVQ7" s="1316"/>
      <c r="BVR7" s="1316"/>
      <c r="BVS7" s="1316"/>
      <c r="BVT7" s="1316"/>
      <c r="BVU7" s="1316"/>
      <c r="BVV7" s="1316"/>
      <c r="BVW7" s="1316"/>
      <c r="BVX7" s="1316"/>
      <c r="BVY7" s="1316"/>
      <c r="BVZ7" s="1316"/>
      <c r="BWA7" s="1316"/>
      <c r="BWB7" s="1316"/>
      <c r="BWC7" s="1316"/>
      <c r="BWD7" s="1316"/>
      <c r="BWE7" s="1316"/>
      <c r="BWF7" s="1316"/>
      <c r="BWG7" s="1316"/>
      <c r="BWH7" s="1316"/>
      <c r="BWI7" s="1316"/>
      <c r="BWJ7" s="1316"/>
      <c r="BWK7" s="1316"/>
      <c r="BWL7" s="1316"/>
      <c r="BWM7" s="1316"/>
      <c r="BWN7" s="1316"/>
      <c r="BWO7" s="1316"/>
      <c r="BWP7" s="1316"/>
      <c r="BWQ7" s="1316"/>
      <c r="BWR7" s="1316"/>
      <c r="BWS7" s="1316"/>
      <c r="BWT7" s="1316"/>
      <c r="BWU7" s="1316"/>
      <c r="BWV7" s="1316"/>
      <c r="BWW7" s="1316"/>
      <c r="BWX7" s="1316"/>
      <c r="BWY7" s="1316"/>
      <c r="BWZ7" s="1316"/>
      <c r="BXA7" s="1316"/>
      <c r="BXB7" s="1316"/>
      <c r="BXC7" s="1316"/>
      <c r="BXD7" s="1316"/>
      <c r="BXE7" s="1316"/>
      <c r="BXF7" s="1316"/>
      <c r="BXG7" s="1316"/>
      <c r="BXH7" s="1316"/>
      <c r="BXI7" s="1316"/>
      <c r="BXJ7" s="1316"/>
      <c r="BXK7" s="1316"/>
      <c r="BXL7" s="1316"/>
      <c r="BXM7" s="1316"/>
      <c r="BXN7" s="1316"/>
      <c r="BXO7" s="1316"/>
      <c r="BXP7" s="1316"/>
      <c r="BXQ7" s="1316"/>
      <c r="BXR7" s="1316"/>
      <c r="BXS7" s="1316"/>
      <c r="BXT7" s="1316"/>
      <c r="BXU7" s="1316"/>
      <c r="BXV7" s="1316"/>
      <c r="BXW7" s="1316"/>
      <c r="BXX7" s="1316"/>
      <c r="BXY7" s="1316"/>
      <c r="BXZ7" s="1316"/>
      <c r="BYA7" s="1316"/>
      <c r="BYB7" s="1316"/>
      <c r="BYC7" s="1316"/>
      <c r="BYD7" s="1316"/>
      <c r="BYE7" s="1316"/>
      <c r="BYF7" s="1316"/>
      <c r="BYG7" s="1316"/>
      <c r="BYH7" s="1316"/>
      <c r="BYI7" s="1316"/>
      <c r="BYJ7" s="1316"/>
      <c r="BYK7" s="1316"/>
      <c r="BYL7" s="1316"/>
      <c r="BYM7" s="1316"/>
      <c r="BYN7" s="1316"/>
      <c r="BYO7" s="1316"/>
      <c r="BYP7" s="1316"/>
      <c r="BYQ7" s="1316"/>
      <c r="BYR7" s="1316"/>
      <c r="BYS7" s="1316"/>
      <c r="BYT7" s="1316"/>
      <c r="BYU7" s="1316"/>
      <c r="BYV7" s="1316"/>
      <c r="BYW7" s="1316"/>
      <c r="BYX7" s="1316"/>
      <c r="BYY7" s="1316"/>
      <c r="BYZ7" s="1316"/>
      <c r="BZA7" s="1316"/>
      <c r="BZB7" s="1316"/>
      <c r="BZC7" s="1316"/>
      <c r="BZD7" s="1316"/>
      <c r="BZE7" s="1316"/>
      <c r="BZF7" s="1316"/>
      <c r="BZG7" s="1316"/>
      <c r="BZH7" s="1316"/>
      <c r="BZI7" s="1316"/>
      <c r="BZJ7" s="1316"/>
      <c r="BZK7" s="1316"/>
      <c r="BZL7" s="1316"/>
      <c r="BZM7" s="1316"/>
      <c r="BZN7" s="1316"/>
      <c r="BZO7" s="1316"/>
      <c r="BZP7" s="1316"/>
      <c r="BZQ7" s="1316"/>
      <c r="BZR7" s="1316"/>
      <c r="BZS7" s="1316"/>
      <c r="BZT7" s="1316"/>
      <c r="BZU7" s="1316"/>
      <c r="BZV7" s="1316"/>
      <c r="BZW7" s="1316"/>
      <c r="BZX7" s="1316"/>
      <c r="BZY7" s="1316"/>
      <c r="BZZ7" s="1316"/>
      <c r="CAA7" s="1316"/>
      <c r="CAB7" s="1316"/>
      <c r="CAC7" s="1316"/>
      <c r="CAD7" s="1316"/>
      <c r="CAE7" s="1316"/>
      <c r="CAF7" s="1316"/>
      <c r="CAG7" s="1316"/>
      <c r="CAH7" s="1316"/>
      <c r="CAI7" s="1316"/>
      <c r="CAJ7" s="1316"/>
      <c r="CAK7" s="1316"/>
      <c r="CAL7" s="1316"/>
      <c r="CAM7" s="1316"/>
      <c r="CAN7" s="1316"/>
      <c r="CAO7" s="1316"/>
      <c r="CAP7" s="1316"/>
      <c r="CAQ7" s="1316"/>
      <c r="CAR7" s="1316"/>
      <c r="CAS7" s="1316"/>
      <c r="CAT7" s="1316"/>
      <c r="CAU7" s="1316"/>
      <c r="CAV7" s="1316"/>
      <c r="CAW7" s="1316"/>
      <c r="CAX7" s="1316"/>
      <c r="CAY7" s="1316"/>
      <c r="CAZ7" s="1316"/>
      <c r="CBA7" s="1316"/>
      <c r="CBB7" s="1316"/>
      <c r="CBC7" s="1316"/>
      <c r="CBD7" s="1316"/>
      <c r="CBE7" s="1316"/>
      <c r="CBF7" s="1316"/>
      <c r="CBG7" s="1316"/>
      <c r="CBH7" s="1316"/>
      <c r="CBI7" s="1316"/>
      <c r="CBJ7" s="1316"/>
      <c r="CBK7" s="1316"/>
      <c r="CBL7" s="1316"/>
      <c r="CBM7" s="1316"/>
      <c r="CBN7" s="1316"/>
      <c r="CBO7" s="1316"/>
      <c r="CBP7" s="1316"/>
      <c r="CBQ7" s="1316"/>
      <c r="CBR7" s="1316"/>
      <c r="CBS7" s="1316"/>
      <c r="CBT7" s="1316"/>
      <c r="CBU7" s="1316"/>
      <c r="CBV7" s="1316"/>
      <c r="CBW7" s="1316"/>
      <c r="CBX7" s="1316"/>
      <c r="CBY7" s="1316"/>
      <c r="CBZ7" s="1316"/>
      <c r="CCA7" s="1316"/>
      <c r="CCB7" s="1316"/>
      <c r="CCC7" s="1316"/>
      <c r="CCD7" s="1316"/>
      <c r="CCE7" s="1316"/>
      <c r="CCF7" s="1316"/>
      <c r="CCG7" s="1316"/>
      <c r="CCH7" s="1316"/>
      <c r="CCI7" s="1316"/>
      <c r="CCJ7" s="1316"/>
      <c r="CCK7" s="1316"/>
      <c r="CCL7" s="1316"/>
      <c r="CCM7" s="1316"/>
      <c r="CCN7" s="1316"/>
      <c r="CCO7" s="1316"/>
      <c r="CCP7" s="1316"/>
      <c r="CCQ7" s="1316"/>
      <c r="CCR7" s="1316"/>
      <c r="CCS7" s="1316"/>
      <c r="CCT7" s="1316"/>
      <c r="CCU7" s="1316"/>
      <c r="CCV7" s="1316"/>
      <c r="CCW7" s="1316"/>
      <c r="CCX7" s="1316"/>
      <c r="CCY7" s="1316"/>
      <c r="CCZ7" s="1316"/>
      <c r="CDA7" s="1316"/>
      <c r="CDB7" s="1316"/>
      <c r="CDC7" s="1316"/>
      <c r="CDD7" s="1316"/>
      <c r="CDE7" s="1316"/>
      <c r="CDF7" s="1316"/>
      <c r="CDG7" s="1316"/>
      <c r="CDH7" s="1316"/>
      <c r="CDI7" s="1316"/>
      <c r="CDJ7" s="1316"/>
      <c r="CDK7" s="1316"/>
      <c r="CDL7" s="1316"/>
      <c r="CDM7" s="1316"/>
      <c r="CDN7" s="1316"/>
      <c r="CDO7" s="1316"/>
      <c r="CDP7" s="1316"/>
      <c r="CDQ7" s="1316"/>
      <c r="CDR7" s="1316"/>
      <c r="CDS7" s="1316"/>
      <c r="CDT7" s="1316"/>
      <c r="CDU7" s="1316"/>
      <c r="CDV7" s="1316"/>
      <c r="CDW7" s="1316"/>
      <c r="CDX7" s="1316"/>
      <c r="CDY7" s="1316"/>
      <c r="CDZ7" s="1316"/>
      <c r="CEA7" s="1316"/>
      <c r="CEB7" s="1316"/>
      <c r="CEC7" s="1316"/>
      <c r="CED7" s="1316"/>
      <c r="CEE7" s="1316"/>
      <c r="CEF7" s="1316"/>
      <c r="CEG7" s="1316"/>
      <c r="CEH7" s="1316"/>
      <c r="CEI7" s="1316"/>
      <c r="CEJ7" s="1316"/>
      <c r="CEK7" s="1316"/>
      <c r="CEL7" s="1316"/>
      <c r="CEM7" s="1316"/>
      <c r="CEN7" s="1316"/>
      <c r="CEO7" s="1316"/>
      <c r="CEP7" s="1316"/>
      <c r="CEQ7" s="1316"/>
      <c r="CER7" s="1316"/>
      <c r="CES7" s="1316"/>
      <c r="CET7" s="1316"/>
      <c r="CEU7" s="1316"/>
      <c r="CEV7" s="1316"/>
      <c r="CEW7" s="1316"/>
      <c r="CEX7" s="1316"/>
      <c r="CEY7" s="1316"/>
      <c r="CEZ7" s="1316"/>
      <c r="CFA7" s="1316"/>
      <c r="CFB7" s="1316"/>
      <c r="CFC7" s="1316"/>
      <c r="CFD7" s="1316"/>
      <c r="CFE7" s="1316"/>
      <c r="CFF7" s="1316"/>
      <c r="CFG7" s="1316"/>
      <c r="CFH7" s="1316"/>
      <c r="CFI7" s="1316"/>
      <c r="CFJ7" s="1316"/>
      <c r="CFK7" s="1316"/>
      <c r="CFL7" s="1316"/>
      <c r="CFM7" s="1316"/>
      <c r="CFN7" s="1316"/>
      <c r="CFO7" s="1316"/>
      <c r="CFP7" s="1316"/>
      <c r="CFQ7" s="1316"/>
      <c r="CFR7" s="1316"/>
      <c r="CFS7" s="1316"/>
      <c r="CFT7" s="1316"/>
      <c r="CFU7" s="1316"/>
      <c r="CFV7" s="1316"/>
      <c r="CFW7" s="1316"/>
      <c r="CFX7" s="1316"/>
      <c r="CFY7" s="1316"/>
      <c r="CFZ7" s="1316"/>
      <c r="CGA7" s="1316"/>
      <c r="CGB7" s="1316"/>
      <c r="CGC7" s="1316"/>
      <c r="CGD7" s="1316"/>
      <c r="CGE7" s="1316"/>
      <c r="CGF7" s="1316"/>
      <c r="CGG7" s="1316"/>
      <c r="CGH7" s="1316"/>
      <c r="CGI7" s="1316"/>
      <c r="CGJ7" s="1316"/>
      <c r="CGK7" s="1316"/>
      <c r="CGL7" s="1316"/>
      <c r="CGM7" s="1316"/>
      <c r="CGN7" s="1316"/>
      <c r="CGO7" s="1316"/>
      <c r="CGP7" s="1316"/>
      <c r="CGQ7" s="1316"/>
      <c r="CGR7" s="1316"/>
      <c r="CGS7" s="1316"/>
      <c r="CGT7" s="1316"/>
      <c r="CGU7" s="1316"/>
      <c r="CGV7" s="1316"/>
      <c r="CGW7" s="1316"/>
      <c r="CGX7" s="1316"/>
      <c r="CGY7" s="1316"/>
      <c r="CGZ7" s="1316"/>
      <c r="CHA7" s="1316"/>
      <c r="CHB7" s="1316"/>
      <c r="CHC7" s="1316"/>
      <c r="CHD7" s="1316"/>
      <c r="CHE7" s="1316"/>
      <c r="CHF7" s="1316"/>
      <c r="CHG7" s="1316"/>
      <c r="CHH7" s="1316"/>
      <c r="CHI7" s="1316"/>
      <c r="CHJ7" s="1316"/>
      <c r="CHK7" s="1316"/>
      <c r="CHL7" s="1316"/>
      <c r="CHM7" s="1316"/>
      <c r="CHN7" s="1316"/>
      <c r="CHO7" s="1316"/>
      <c r="CHP7" s="1316"/>
      <c r="CHQ7" s="1316"/>
      <c r="CHR7" s="1316"/>
      <c r="CHS7" s="1316"/>
      <c r="CHT7" s="1316"/>
      <c r="CHU7" s="1316"/>
      <c r="CHV7" s="1316"/>
      <c r="CHW7" s="1316"/>
      <c r="CHX7" s="1316"/>
      <c r="CHY7" s="1316"/>
      <c r="CHZ7" s="1316"/>
      <c r="CIA7" s="1316"/>
      <c r="CIB7" s="1316"/>
      <c r="CIC7" s="1316"/>
      <c r="CID7" s="1316"/>
      <c r="CIE7" s="1316"/>
      <c r="CIF7" s="1316"/>
      <c r="CIG7" s="1316"/>
      <c r="CIH7" s="1316"/>
      <c r="CII7" s="1316"/>
      <c r="CIJ7" s="1316"/>
      <c r="CIK7" s="1316"/>
      <c r="CIL7" s="1316"/>
      <c r="CIM7" s="1316"/>
      <c r="CIN7" s="1316"/>
      <c r="CIO7" s="1316"/>
      <c r="CIP7" s="1316"/>
      <c r="CIQ7" s="1316"/>
      <c r="CIR7" s="1316"/>
      <c r="CIS7" s="1316"/>
      <c r="CIT7" s="1316"/>
      <c r="CIU7" s="1316"/>
      <c r="CIV7" s="1316"/>
      <c r="CIW7" s="1316"/>
      <c r="CIX7" s="1316"/>
      <c r="CIY7" s="1316"/>
      <c r="CIZ7" s="1316"/>
      <c r="CJA7" s="1316"/>
      <c r="CJB7" s="1316"/>
      <c r="CJC7" s="1316"/>
      <c r="CJD7" s="1316"/>
      <c r="CJE7" s="1316"/>
      <c r="CJF7" s="1316"/>
      <c r="CJG7" s="1316"/>
      <c r="CJH7" s="1316"/>
      <c r="CJI7" s="1316"/>
      <c r="CJJ7" s="1316"/>
      <c r="CJK7" s="1316"/>
      <c r="CJL7" s="1316"/>
      <c r="CJM7" s="1316"/>
      <c r="CJN7" s="1316"/>
      <c r="CJO7" s="1316"/>
      <c r="CJP7" s="1316"/>
      <c r="CJQ7" s="1316"/>
      <c r="CJR7" s="1316"/>
      <c r="CJS7" s="1316"/>
      <c r="CJT7" s="1316"/>
      <c r="CJU7" s="1316"/>
      <c r="CJV7" s="1316"/>
      <c r="CJW7" s="1316"/>
      <c r="CJX7" s="1316"/>
      <c r="CJY7" s="1316"/>
      <c r="CJZ7" s="1316"/>
      <c r="CKA7" s="1316"/>
      <c r="CKB7" s="1316"/>
      <c r="CKC7" s="1316"/>
      <c r="CKD7" s="1316"/>
      <c r="CKE7" s="1316"/>
      <c r="CKF7" s="1316"/>
      <c r="CKG7" s="1316"/>
      <c r="CKH7" s="1316"/>
      <c r="CKI7" s="1316"/>
      <c r="CKJ7" s="1316"/>
      <c r="CKK7" s="1316"/>
      <c r="CKL7" s="1316"/>
      <c r="CKM7" s="1316"/>
      <c r="CKN7" s="1316"/>
      <c r="CKO7" s="1316"/>
      <c r="CKP7" s="1316"/>
      <c r="CKQ7" s="1316"/>
      <c r="CKR7" s="1316"/>
      <c r="CKS7" s="1316"/>
      <c r="CKT7" s="1316"/>
      <c r="CKU7" s="1316"/>
      <c r="CKV7" s="1316"/>
      <c r="CKW7" s="1316"/>
      <c r="CKX7" s="1316"/>
      <c r="CKY7" s="1316"/>
      <c r="CKZ7" s="1316"/>
      <c r="CLA7" s="1316"/>
      <c r="CLB7" s="1316"/>
      <c r="CLC7" s="1316"/>
      <c r="CLD7" s="1316"/>
      <c r="CLE7" s="1316"/>
      <c r="CLF7" s="1316"/>
      <c r="CLG7" s="1316"/>
      <c r="CLH7" s="1316"/>
      <c r="CLI7" s="1316"/>
      <c r="CLJ7" s="1316"/>
      <c r="CLK7" s="1316"/>
      <c r="CLL7" s="1316"/>
      <c r="CLM7" s="1316"/>
      <c r="CLN7" s="1316"/>
      <c r="CLO7" s="1316"/>
      <c r="CLP7" s="1316"/>
      <c r="CLQ7" s="1316"/>
      <c r="CLR7" s="1316"/>
      <c r="CLS7" s="1316"/>
      <c r="CLT7" s="1316"/>
      <c r="CLU7" s="1316"/>
      <c r="CLV7" s="1316"/>
      <c r="CLW7" s="1316"/>
      <c r="CLX7" s="1316"/>
      <c r="CLY7" s="1316"/>
      <c r="CLZ7" s="1316"/>
      <c r="CMA7" s="1316"/>
      <c r="CMB7" s="1316"/>
      <c r="CMC7" s="1316"/>
      <c r="CMD7" s="1316"/>
      <c r="CME7" s="1316"/>
      <c r="CMF7" s="1316"/>
      <c r="CMG7" s="1316"/>
      <c r="CMH7" s="1316"/>
      <c r="CMI7" s="1316"/>
      <c r="CMJ7" s="1316"/>
      <c r="CMK7" s="1316"/>
      <c r="CML7" s="1316"/>
      <c r="CMM7" s="1316"/>
      <c r="CMN7" s="1316"/>
      <c r="CMO7" s="1316"/>
      <c r="CMP7" s="1316"/>
      <c r="CMQ7" s="1316"/>
      <c r="CMR7" s="1316"/>
      <c r="CMS7" s="1316"/>
      <c r="CMT7" s="1316"/>
      <c r="CMU7" s="1316"/>
      <c r="CMV7" s="1316"/>
      <c r="CMW7" s="1316"/>
      <c r="CMX7" s="1316"/>
      <c r="CMY7" s="1316"/>
      <c r="CMZ7" s="1316"/>
      <c r="CNA7" s="1316"/>
      <c r="CNB7" s="1316"/>
      <c r="CNC7" s="1316"/>
      <c r="CND7" s="1316"/>
      <c r="CNE7" s="1316"/>
      <c r="CNF7" s="1316"/>
      <c r="CNG7" s="1316"/>
      <c r="CNH7" s="1316"/>
      <c r="CNI7" s="1316"/>
      <c r="CNJ7" s="1316"/>
      <c r="CNK7" s="1316"/>
      <c r="CNL7" s="1316"/>
      <c r="CNM7" s="1316"/>
      <c r="CNN7" s="1316"/>
      <c r="CNO7" s="1316"/>
      <c r="CNP7" s="1316"/>
      <c r="CNQ7" s="1316"/>
      <c r="CNR7" s="1316"/>
      <c r="CNS7" s="1316"/>
      <c r="CNT7" s="1316"/>
      <c r="CNU7" s="1316"/>
      <c r="CNV7" s="1316"/>
      <c r="CNW7" s="1316"/>
      <c r="CNX7" s="1316"/>
      <c r="CNY7" s="1316"/>
      <c r="CNZ7" s="1316"/>
      <c r="COA7" s="1316"/>
      <c r="COB7" s="1316"/>
      <c r="COC7" s="1316"/>
      <c r="COD7" s="1316"/>
      <c r="COE7" s="1316"/>
      <c r="COF7" s="1316"/>
      <c r="COG7" s="1316"/>
      <c r="COH7" s="1316"/>
      <c r="COI7" s="1316"/>
      <c r="COJ7" s="1316"/>
      <c r="COK7" s="1316"/>
      <c r="COL7" s="1316"/>
      <c r="COM7" s="1316"/>
      <c r="CON7" s="1316"/>
      <c r="COO7" s="1316"/>
      <c r="COP7" s="1316"/>
      <c r="COQ7" s="1316"/>
      <c r="COR7" s="1316"/>
      <c r="COS7" s="1316"/>
      <c r="COT7" s="1316"/>
      <c r="COU7" s="1316"/>
      <c r="COV7" s="1316"/>
      <c r="COW7" s="1316"/>
      <c r="COX7" s="1316"/>
      <c r="COY7" s="1316"/>
      <c r="COZ7" s="1316"/>
      <c r="CPA7" s="1316"/>
      <c r="CPB7" s="1316"/>
      <c r="CPC7" s="1316"/>
      <c r="CPD7" s="1316"/>
      <c r="CPE7" s="1316"/>
      <c r="CPF7" s="1316"/>
      <c r="CPG7" s="1316"/>
      <c r="CPH7" s="1316"/>
      <c r="CPI7" s="1316"/>
      <c r="CPJ7" s="1316"/>
      <c r="CPK7" s="1316"/>
      <c r="CPL7" s="1316"/>
      <c r="CPM7" s="1316"/>
      <c r="CPN7" s="1316"/>
      <c r="CPO7" s="1316"/>
      <c r="CPP7" s="1316"/>
      <c r="CPQ7" s="1316"/>
      <c r="CPR7" s="1316"/>
      <c r="CPS7" s="1316"/>
      <c r="CPT7" s="1316"/>
      <c r="CPU7" s="1316"/>
      <c r="CPV7" s="1316"/>
      <c r="CPW7" s="1316"/>
      <c r="CPX7" s="1316"/>
      <c r="CPY7" s="1316"/>
      <c r="CPZ7" s="1316"/>
      <c r="CQA7" s="1316"/>
      <c r="CQB7" s="1316"/>
      <c r="CQC7" s="1316"/>
      <c r="CQD7" s="1316"/>
      <c r="CQE7" s="1316"/>
      <c r="CQF7" s="1316"/>
      <c r="CQG7" s="1316"/>
      <c r="CQH7" s="1316"/>
      <c r="CQI7" s="1316"/>
      <c r="CQJ7" s="1316"/>
      <c r="CQK7" s="1316"/>
      <c r="CQL7" s="1316"/>
      <c r="CQM7" s="1316"/>
      <c r="CQN7" s="1316"/>
      <c r="CQO7" s="1316"/>
      <c r="CQP7" s="1316"/>
      <c r="CQQ7" s="1316"/>
      <c r="CQR7" s="1316"/>
      <c r="CQS7" s="1316"/>
      <c r="CQT7" s="1316"/>
      <c r="CQU7" s="1316"/>
      <c r="CQV7" s="1316"/>
      <c r="CQW7" s="1316"/>
      <c r="CQX7" s="1316"/>
      <c r="CQY7" s="1316"/>
      <c r="CQZ7" s="1316"/>
      <c r="CRA7" s="1316"/>
      <c r="CRB7" s="1316"/>
      <c r="CRC7" s="1316"/>
      <c r="CRD7" s="1316"/>
      <c r="CRE7" s="1316"/>
      <c r="CRF7" s="1316"/>
      <c r="CRG7" s="1316"/>
      <c r="CRH7" s="1316"/>
      <c r="CRI7" s="1316"/>
      <c r="CRJ7" s="1316"/>
      <c r="CRK7" s="1316"/>
      <c r="CRL7" s="1316"/>
      <c r="CRM7" s="1316"/>
      <c r="CRN7" s="1316"/>
      <c r="CRO7" s="1316"/>
      <c r="CRP7" s="1316"/>
      <c r="CRQ7" s="1316"/>
      <c r="CRR7" s="1316"/>
      <c r="CRS7" s="1316"/>
      <c r="CRT7" s="1316"/>
      <c r="CRU7" s="1316"/>
      <c r="CRV7" s="1316"/>
      <c r="CRW7" s="1316"/>
      <c r="CRX7" s="1316"/>
      <c r="CRY7" s="1316"/>
      <c r="CRZ7" s="1316"/>
      <c r="CSA7" s="1316"/>
      <c r="CSB7" s="1316"/>
      <c r="CSC7" s="1316"/>
      <c r="CSD7" s="1316"/>
      <c r="CSE7" s="1316"/>
      <c r="CSF7" s="1316"/>
      <c r="CSG7" s="1316"/>
      <c r="CSH7" s="1316"/>
      <c r="CSI7" s="1316"/>
      <c r="CSJ7" s="1316"/>
      <c r="CSK7" s="1316"/>
      <c r="CSL7" s="1316"/>
      <c r="CSM7" s="1316"/>
      <c r="CSN7" s="1316"/>
      <c r="CSO7" s="1316"/>
      <c r="CSP7" s="1316"/>
      <c r="CSQ7" s="1316"/>
      <c r="CSR7" s="1316"/>
      <c r="CSS7" s="1316"/>
      <c r="CST7" s="1316"/>
      <c r="CSU7" s="1316"/>
      <c r="CSV7" s="1316"/>
      <c r="CSW7" s="1316"/>
      <c r="CSX7" s="1316"/>
      <c r="CSY7" s="1316"/>
      <c r="CSZ7" s="1316"/>
      <c r="CTA7" s="1316"/>
      <c r="CTB7" s="1316"/>
      <c r="CTC7" s="1316"/>
      <c r="CTD7" s="1316"/>
      <c r="CTE7" s="1316"/>
      <c r="CTF7" s="1316"/>
      <c r="CTG7" s="1316"/>
      <c r="CTH7" s="1316"/>
      <c r="CTI7" s="1316"/>
      <c r="CTJ7" s="1316"/>
      <c r="CTK7" s="1316"/>
      <c r="CTL7" s="1316"/>
      <c r="CTM7" s="1316"/>
      <c r="CTN7" s="1316"/>
      <c r="CTO7" s="1316"/>
      <c r="CTP7" s="1316"/>
      <c r="CTQ7" s="1316"/>
      <c r="CTR7" s="1316"/>
      <c r="CTS7" s="1316"/>
      <c r="CTT7" s="1316"/>
      <c r="CTU7" s="1316"/>
      <c r="CTV7" s="1316"/>
      <c r="CTW7" s="1316"/>
      <c r="CTX7" s="1316"/>
      <c r="CTY7" s="1316"/>
      <c r="CTZ7" s="1316"/>
      <c r="CUA7" s="1316"/>
      <c r="CUB7" s="1316"/>
      <c r="CUC7" s="1316"/>
      <c r="CUD7" s="1316"/>
      <c r="CUE7" s="1316"/>
      <c r="CUF7" s="1316"/>
      <c r="CUG7" s="1316"/>
      <c r="CUH7" s="1316"/>
      <c r="CUI7" s="1316"/>
      <c r="CUJ7" s="1316"/>
      <c r="CUK7" s="1316"/>
      <c r="CUL7" s="1316"/>
      <c r="CUM7" s="1316"/>
      <c r="CUN7" s="1316"/>
      <c r="CUO7" s="1316"/>
      <c r="CUP7" s="1316"/>
      <c r="CUQ7" s="1316"/>
      <c r="CUR7" s="1316"/>
      <c r="CUS7" s="1316"/>
      <c r="CUT7" s="1316"/>
      <c r="CUU7" s="1316"/>
      <c r="CUV7" s="1316"/>
      <c r="CUW7" s="1316"/>
      <c r="CUX7" s="1316"/>
      <c r="CUY7" s="1316"/>
      <c r="CUZ7" s="1316"/>
      <c r="CVA7" s="1316"/>
      <c r="CVB7" s="1316"/>
      <c r="CVC7" s="1316"/>
      <c r="CVD7" s="1316"/>
      <c r="CVE7" s="1316"/>
      <c r="CVF7" s="1316"/>
      <c r="CVG7" s="1316"/>
      <c r="CVH7" s="1316"/>
      <c r="CVI7" s="1316"/>
      <c r="CVJ7" s="1316"/>
      <c r="CVK7" s="1316"/>
      <c r="CVL7" s="1316"/>
      <c r="CVM7" s="1316"/>
      <c r="CVN7" s="1316"/>
      <c r="CVO7" s="1316"/>
      <c r="CVP7" s="1316"/>
      <c r="CVQ7" s="1316"/>
      <c r="CVR7" s="1316"/>
      <c r="CVS7" s="1316"/>
      <c r="CVT7" s="1316"/>
      <c r="CVU7" s="1316"/>
      <c r="CVV7" s="1316"/>
      <c r="CVW7" s="1316"/>
      <c r="CVX7" s="1316"/>
      <c r="CVY7" s="1316"/>
      <c r="CVZ7" s="1316"/>
      <c r="CWA7" s="1316"/>
      <c r="CWB7" s="1316"/>
      <c r="CWC7" s="1316"/>
      <c r="CWD7" s="1316"/>
      <c r="CWE7" s="1316"/>
      <c r="CWF7" s="1316"/>
      <c r="CWG7" s="1316"/>
      <c r="CWH7" s="1316"/>
      <c r="CWI7" s="1316"/>
      <c r="CWJ7" s="1316"/>
      <c r="CWK7" s="1316"/>
      <c r="CWL7" s="1316"/>
      <c r="CWM7" s="1316"/>
      <c r="CWN7" s="1316"/>
      <c r="CWO7" s="1316"/>
      <c r="CWP7" s="1316"/>
      <c r="CWQ7" s="1316"/>
      <c r="CWR7" s="1316"/>
      <c r="CWS7" s="1316"/>
      <c r="CWT7" s="1316"/>
      <c r="CWU7" s="1316"/>
      <c r="CWV7" s="1316"/>
      <c r="CWW7" s="1316"/>
      <c r="CWX7" s="1316"/>
      <c r="CWY7" s="1316"/>
      <c r="CWZ7" s="1316"/>
      <c r="CXA7" s="1316"/>
      <c r="CXB7" s="1316"/>
      <c r="CXC7" s="1316"/>
      <c r="CXD7" s="1316"/>
      <c r="CXE7" s="1316"/>
      <c r="CXF7" s="1316"/>
      <c r="CXG7" s="1316"/>
      <c r="CXH7" s="1316"/>
      <c r="CXI7" s="1316"/>
      <c r="CXJ7" s="1316"/>
      <c r="CXK7" s="1316"/>
      <c r="CXL7" s="1316"/>
      <c r="CXM7" s="1316"/>
      <c r="CXN7" s="1316"/>
      <c r="CXO7" s="1316"/>
      <c r="CXP7" s="1316"/>
      <c r="CXQ7" s="1316"/>
      <c r="CXR7" s="1316"/>
      <c r="CXS7" s="1316"/>
      <c r="CXT7" s="1316"/>
      <c r="CXU7" s="1316"/>
      <c r="CXV7" s="1316"/>
      <c r="CXW7" s="1316"/>
      <c r="CXX7" s="1316"/>
      <c r="CXY7" s="1316"/>
      <c r="CXZ7" s="1316"/>
      <c r="CYA7" s="1316"/>
      <c r="CYB7" s="1316"/>
      <c r="CYC7" s="1316"/>
      <c r="CYD7" s="1316"/>
      <c r="CYE7" s="1316"/>
      <c r="CYF7" s="1316"/>
      <c r="CYG7" s="1316"/>
      <c r="CYH7" s="1316"/>
      <c r="CYI7" s="1316"/>
      <c r="CYJ7" s="1316"/>
      <c r="CYK7" s="1316"/>
      <c r="CYL7" s="1316"/>
      <c r="CYM7" s="1316"/>
      <c r="CYN7" s="1316"/>
      <c r="CYO7" s="1316"/>
      <c r="CYP7" s="1316"/>
      <c r="CYQ7" s="1316"/>
      <c r="CYR7" s="1316"/>
      <c r="CYS7" s="1316"/>
      <c r="CYT7" s="1316"/>
      <c r="CYU7" s="1316"/>
      <c r="CYV7" s="1316"/>
      <c r="CYW7" s="1316"/>
      <c r="CYX7" s="1316"/>
      <c r="CYY7" s="1316"/>
      <c r="CYZ7" s="1316"/>
      <c r="CZA7" s="1316"/>
      <c r="CZB7" s="1316"/>
      <c r="CZC7" s="1316"/>
      <c r="CZD7" s="1316"/>
      <c r="CZE7" s="1316"/>
      <c r="CZF7" s="1316"/>
      <c r="CZG7" s="1316"/>
      <c r="CZH7" s="1316"/>
      <c r="CZI7" s="1316"/>
      <c r="CZJ7" s="1316"/>
      <c r="CZK7" s="1316"/>
      <c r="CZL7" s="1316"/>
      <c r="CZM7" s="1316"/>
      <c r="CZN7" s="1316"/>
      <c r="CZO7" s="1316"/>
      <c r="CZP7" s="1316"/>
      <c r="CZQ7" s="1316"/>
      <c r="CZR7" s="1316"/>
      <c r="CZS7" s="1316"/>
      <c r="CZT7" s="1316"/>
      <c r="CZU7" s="1316"/>
      <c r="CZV7" s="1316"/>
      <c r="CZW7" s="1316"/>
      <c r="CZX7" s="1316"/>
      <c r="CZY7" s="1316"/>
      <c r="CZZ7" s="1316"/>
      <c r="DAA7" s="1316"/>
      <c r="DAB7" s="1316"/>
      <c r="DAC7" s="1316"/>
      <c r="DAD7" s="1316"/>
      <c r="DAE7" s="1316"/>
      <c r="DAF7" s="1316"/>
      <c r="DAG7" s="1316"/>
      <c r="DAH7" s="1316"/>
      <c r="DAI7" s="1316"/>
      <c r="DAJ7" s="1316"/>
      <c r="DAK7" s="1316"/>
      <c r="DAL7" s="1316"/>
      <c r="DAM7" s="1316"/>
      <c r="DAN7" s="1316"/>
      <c r="DAO7" s="1316"/>
      <c r="DAP7" s="1316"/>
      <c r="DAQ7" s="1316"/>
      <c r="DAR7" s="1316"/>
      <c r="DAS7" s="1316"/>
      <c r="DAT7" s="1316"/>
      <c r="DAU7" s="1316"/>
      <c r="DAV7" s="1316"/>
      <c r="DAW7" s="1316"/>
      <c r="DAX7" s="1316"/>
      <c r="DAY7" s="1316"/>
      <c r="DAZ7" s="1316"/>
      <c r="DBA7" s="1316"/>
      <c r="DBB7" s="1316"/>
      <c r="DBC7" s="1316"/>
      <c r="DBD7" s="1316"/>
      <c r="DBE7" s="1316"/>
      <c r="DBF7" s="1316"/>
      <c r="DBG7" s="1316"/>
      <c r="DBH7" s="1316"/>
      <c r="DBI7" s="1316"/>
      <c r="DBJ7" s="1316"/>
      <c r="DBK7" s="1316"/>
      <c r="DBL7" s="1316"/>
      <c r="DBM7" s="1316"/>
      <c r="DBN7" s="1316"/>
      <c r="DBO7" s="1316"/>
      <c r="DBP7" s="1316"/>
      <c r="DBQ7" s="1316"/>
      <c r="DBR7" s="1316"/>
      <c r="DBS7" s="1316"/>
      <c r="DBT7" s="1316"/>
      <c r="DBU7" s="1316"/>
      <c r="DBV7" s="1316"/>
      <c r="DBW7" s="1316"/>
      <c r="DBX7" s="1316"/>
      <c r="DBY7" s="1316"/>
      <c r="DBZ7" s="1316"/>
      <c r="DCA7" s="1316"/>
      <c r="DCB7" s="1316"/>
      <c r="DCC7" s="1316"/>
      <c r="DCD7" s="1316"/>
      <c r="DCE7" s="1316"/>
      <c r="DCF7" s="1316"/>
      <c r="DCG7" s="1316"/>
      <c r="DCH7" s="1316"/>
      <c r="DCI7" s="1316"/>
      <c r="DCJ7" s="1316"/>
      <c r="DCK7" s="1316"/>
      <c r="DCL7" s="1316"/>
      <c r="DCM7" s="1316"/>
      <c r="DCN7" s="1316"/>
      <c r="DCO7" s="1316"/>
      <c r="DCP7" s="1316"/>
      <c r="DCQ7" s="1316"/>
      <c r="DCR7" s="1316"/>
      <c r="DCS7" s="1316"/>
      <c r="DCT7" s="1316"/>
      <c r="DCU7" s="1316"/>
      <c r="DCV7" s="1316"/>
      <c r="DCW7" s="1316"/>
      <c r="DCX7" s="1316"/>
      <c r="DCY7" s="1316"/>
      <c r="DCZ7" s="1316"/>
      <c r="DDA7" s="1316"/>
      <c r="DDB7" s="1316"/>
      <c r="DDC7" s="1316"/>
      <c r="DDD7" s="1316"/>
      <c r="DDE7" s="1316"/>
      <c r="DDF7" s="1316"/>
      <c r="DDG7" s="1316"/>
      <c r="DDH7" s="1316"/>
      <c r="DDI7" s="1316"/>
      <c r="DDJ7" s="1316"/>
      <c r="DDK7" s="1316"/>
      <c r="DDL7" s="1316"/>
      <c r="DDM7" s="1316"/>
      <c r="DDN7" s="1316"/>
      <c r="DDO7" s="1316"/>
      <c r="DDP7" s="1316"/>
      <c r="DDQ7" s="1316"/>
      <c r="DDR7" s="1316"/>
      <c r="DDS7" s="1316"/>
      <c r="DDT7" s="1316"/>
      <c r="DDU7" s="1316"/>
      <c r="DDV7" s="1316"/>
      <c r="DDW7" s="1316"/>
      <c r="DDX7" s="1316"/>
      <c r="DDY7" s="1316"/>
      <c r="DDZ7" s="1316"/>
      <c r="DEA7" s="1316"/>
      <c r="DEB7" s="1316"/>
      <c r="DEC7" s="1316"/>
      <c r="DED7" s="1316"/>
      <c r="DEE7" s="1316"/>
      <c r="DEF7" s="1316"/>
      <c r="DEG7" s="1316"/>
      <c r="DEH7" s="1316"/>
      <c r="DEI7" s="1316"/>
      <c r="DEJ7" s="1316"/>
      <c r="DEK7" s="1316"/>
      <c r="DEL7" s="1316"/>
      <c r="DEM7" s="1316"/>
      <c r="DEN7" s="1316"/>
      <c r="DEO7" s="1316"/>
      <c r="DEP7" s="1316"/>
      <c r="DEQ7" s="1316"/>
      <c r="DER7" s="1316"/>
      <c r="DES7" s="1316"/>
      <c r="DET7" s="1316"/>
      <c r="DEU7" s="1316"/>
      <c r="DEV7" s="1316"/>
      <c r="DEW7" s="1316"/>
      <c r="DEX7" s="1316"/>
      <c r="DEY7" s="1316"/>
      <c r="DEZ7" s="1316"/>
      <c r="DFA7" s="1316"/>
      <c r="DFB7" s="1316"/>
      <c r="DFC7" s="1316"/>
      <c r="DFD7" s="1316"/>
      <c r="DFE7" s="1316"/>
      <c r="DFF7" s="1316"/>
      <c r="DFG7" s="1316"/>
      <c r="DFH7" s="1316"/>
      <c r="DFI7" s="1316"/>
      <c r="DFJ7" s="1316"/>
      <c r="DFK7" s="1316"/>
      <c r="DFL7" s="1316"/>
      <c r="DFM7" s="1316"/>
      <c r="DFN7" s="1316"/>
      <c r="DFO7" s="1316"/>
      <c r="DFP7" s="1316"/>
      <c r="DFQ7" s="1316"/>
      <c r="DFR7" s="1316"/>
      <c r="DFS7" s="1316"/>
      <c r="DFT7" s="1316"/>
      <c r="DFU7" s="1316"/>
      <c r="DFV7" s="1316"/>
      <c r="DFW7" s="1316"/>
      <c r="DFX7" s="1316"/>
      <c r="DFY7" s="1316"/>
      <c r="DFZ7" s="1316"/>
      <c r="DGA7" s="1316"/>
      <c r="DGB7" s="1316"/>
      <c r="DGC7" s="1316"/>
      <c r="DGD7" s="1316"/>
      <c r="DGE7" s="1316"/>
      <c r="DGF7" s="1316"/>
      <c r="DGG7" s="1316"/>
      <c r="DGH7" s="1316"/>
      <c r="DGI7" s="1316"/>
      <c r="DGJ7" s="1316"/>
      <c r="DGK7" s="1316"/>
      <c r="DGL7" s="1316"/>
      <c r="DGM7" s="1316"/>
      <c r="DGN7" s="1316"/>
      <c r="DGO7" s="1316"/>
      <c r="DGP7" s="1316"/>
      <c r="DGQ7" s="1316"/>
      <c r="DGR7" s="1316"/>
      <c r="DGS7" s="1316"/>
      <c r="DGT7" s="1316"/>
      <c r="DGU7" s="1316"/>
      <c r="DGV7" s="1316"/>
      <c r="DGW7" s="1316"/>
      <c r="DGX7" s="1316"/>
      <c r="DGY7" s="1316"/>
      <c r="DGZ7" s="1316"/>
      <c r="DHA7" s="1316"/>
      <c r="DHB7" s="1316"/>
      <c r="DHC7" s="1316"/>
      <c r="DHD7" s="1316"/>
      <c r="DHE7" s="1316"/>
      <c r="DHF7" s="1316"/>
      <c r="DHG7" s="1316"/>
      <c r="DHH7" s="1316"/>
      <c r="DHI7" s="1316"/>
      <c r="DHJ7" s="1316"/>
      <c r="DHK7" s="1316"/>
      <c r="DHL7" s="1316"/>
      <c r="DHM7" s="1316"/>
      <c r="DHN7" s="1316"/>
      <c r="DHO7" s="1316"/>
      <c r="DHP7" s="1316"/>
      <c r="DHQ7" s="1316"/>
      <c r="DHR7" s="1316"/>
      <c r="DHS7" s="1316"/>
      <c r="DHT7" s="1316"/>
      <c r="DHU7" s="1316"/>
      <c r="DHV7" s="1316"/>
      <c r="DHW7" s="1316"/>
      <c r="DHX7" s="1316"/>
      <c r="DHY7" s="1316"/>
      <c r="DHZ7" s="1316"/>
      <c r="DIA7" s="1316"/>
      <c r="DIB7" s="1316"/>
      <c r="DIC7" s="1316"/>
      <c r="DID7" s="1316"/>
      <c r="DIE7" s="1316"/>
      <c r="DIF7" s="1316"/>
      <c r="DIG7" s="1316"/>
      <c r="DIH7" s="1316"/>
      <c r="DII7" s="1316"/>
      <c r="DIJ7" s="1316"/>
      <c r="DIK7" s="1316"/>
      <c r="DIL7" s="1316"/>
      <c r="DIM7" s="1316"/>
      <c r="DIN7" s="1316"/>
      <c r="DIO7" s="1316"/>
      <c r="DIP7" s="1316"/>
      <c r="DIQ7" s="1316"/>
      <c r="DIR7" s="1316"/>
      <c r="DIS7" s="1316"/>
      <c r="DIT7" s="1316"/>
      <c r="DIU7" s="1316"/>
      <c r="DIV7" s="1316"/>
      <c r="DIW7" s="1316"/>
      <c r="DIX7" s="1316"/>
      <c r="DIY7" s="1316"/>
      <c r="DIZ7" s="1316"/>
      <c r="DJA7" s="1316"/>
      <c r="DJB7" s="1316"/>
      <c r="DJC7" s="1316"/>
      <c r="DJD7" s="1316"/>
      <c r="DJE7" s="1316"/>
      <c r="DJF7" s="1316"/>
      <c r="DJG7" s="1316"/>
      <c r="DJH7" s="1316"/>
      <c r="DJI7" s="1316"/>
      <c r="DJJ7" s="1316"/>
      <c r="DJK7" s="1316"/>
      <c r="DJL7" s="1316"/>
      <c r="DJM7" s="1316"/>
      <c r="DJN7" s="1316"/>
      <c r="DJO7" s="1316"/>
      <c r="DJP7" s="1316"/>
      <c r="DJQ7" s="1316"/>
      <c r="DJR7" s="1316"/>
      <c r="DJS7" s="1316"/>
      <c r="DJT7" s="1316"/>
      <c r="DJU7" s="1316"/>
      <c r="DJV7" s="1316"/>
      <c r="DJW7" s="1316"/>
      <c r="DJX7" s="1316"/>
      <c r="DJY7" s="1316"/>
      <c r="DJZ7" s="1316"/>
      <c r="DKA7" s="1316"/>
      <c r="DKB7" s="1316"/>
      <c r="DKC7" s="1316"/>
      <c r="DKD7" s="1316"/>
      <c r="DKE7" s="1316"/>
      <c r="DKF7" s="1316"/>
      <c r="DKG7" s="1316"/>
      <c r="DKH7" s="1316"/>
      <c r="DKI7" s="1316"/>
      <c r="DKJ7" s="1316"/>
      <c r="DKK7" s="1316"/>
      <c r="DKL7" s="1316"/>
      <c r="DKM7" s="1316"/>
      <c r="DKN7" s="1316"/>
      <c r="DKO7" s="1316"/>
      <c r="DKP7" s="1316"/>
      <c r="DKQ7" s="1316"/>
      <c r="DKR7" s="1316"/>
      <c r="DKS7" s="1316"/>
      <c r="DKT7" s="1316"/>
      <c r="DKU7" s="1316"/>
      <c r="DKV7" s="1316"/>
      <c r="DKW7" s="1316"/>
      <c r="DKX7" s="1316"/>
      <c r="DKY7" s="1316"/>
      <c r="DKZ7" s="1316"/>
      <c r="DLA7" s="1316"/>
      <c r="DLB7" s="1316"/>
      <c r="DLC7" s="1316"/>
      <c r="DLD7" s="1316"/>
      <c r="DLE7" s="1316"/>
      <c r="DLF7" s="1316"/>
      <c r="DLG7" s="1316"/>
      <c r="DLH7" s="1316"/>
      <c r="DLI7" s="1316"/>
      <c r="DLJ7" s="1316"/>
      <c r="DLK7" s="1316"/>
      <c r="DLL7" s="1316"/>
      <c r="DLM7" s="1316"/>
      <c r="DLN7" s="1316"/>
      <c r="DLO7" s="1316"/>
      <c r="DLP7" s="1316"/>
      <c r="DLQ7" s="1316"/>
      <c r="DLR7" s="1316"/>
      <c r="DLS7" s="1316"/>
      <c r="DLT7" s="1316"/>
      <c r="DLU7" s="1316"/>
      <c r="DLV7" s="1316"/>
      <c r="DLW7" s="1316"/>
      <c r="DLX7" s="1316"/>
      <c r="DLY7" s="1316"/>
      <c r="DLZ7" s="1316"/>
      <c r="DMA7" s="1316"/>
      <c r="DMB7" s="1316"/>
      <c r="DMC7" s="1316"/>
      <c r="DMD7" s="1316"/>
      <c r="DME7" s="1316"/>
      <c r="DMF7" s="1316"/>
      <c r="DMG7" s="1316"/>
      <c r="DMH7" s="1316"/>
      <c r="DMI7" s="1316"/>
      <c r="DMJ7" s="1316"/>
      <c r="DMK7" s="1316"/>
      <c r="DML7" s="1316"/>
      <c r="DMM7" s="1316"/>
      <c r="DMN7" s="1316"/>
      <c r="DMO7" s="1316"/>
      <c r="DMP7" s="1316"/>
      <c r="DMQ7" s="1316"/>
      <c r="DMR7" s="1316"/>
      <c r="DMS7" s="1316"/>
      <c r="DMT7" s="1316"/>
      <c r="DMU7" s="1316"/>
      <c r="DMV7" s="1316"/>
      <c r="DMW7" s="1316"/>
      <c r="DMX7" s="1316"/>
      <c r="DMY7" s="1316"/>
      <c r="DMZ7" s="1316"/>
      <c r="DNA7" s="1316"/>
      <c r="DNB7" s="1316"/>
      <c r="DNC7" s="1316"/>
      <c r="DND7" s="1316"/>
      <c r="DNE7" s="1316"/>
      <c r="DNF7" s="1316"/>
      <c r="DNG7" s="1316"/>
      <c r="DNH7" s="1316"/>
      <c r="DNI7" s="1316"/>
      <c r="DNJ7" s="1316"/>
      <c r="DNK7" s="1316"/>
      <c r="DNL7" s="1316"/>
      <c r="DNM7" s="1316"/>
      <c r="DNN7" s="1316"/>
      <c r="DNO7" s="1316"/>
      <c r="DNP7" s="1316"/>
      <c r="DNQ7" s="1316"/>
      <c r="DNR7" s="1316"/>
      <c r="DNS7" s="1316"/>
      <c r="DNT7" s="1316"/>
      <c r="DNU7" s="1316"/>
      <c r="DNV7" s="1316"/>
      <c r="DNW7" s="1316"/>
      <c r="DNX7" s="1316"/>
      <c r="DNY7" s="1316"/>
      <c r="DNZ7" s="1316"/>
      <c r="DOA7" s="1316"/>
      <c r="DOB7" s="1316"/>
      <c r="DOC7" s="1316"/>
      <c r="DOD7" s="1316"/>
      <c r="DOE7" s="1316"/>
      <c r="DOF7" s="1316"/>
      <c r="DOG7" s="1316"/>
      <c r="DOH7" s="1316"/>
      <c r="DOI7" s="1316"/>
      <c r="DOJ7" s="1316"/>
      <c r="DOK7" s="1316"/>
      <c r="DOL7" s="1316"/>
      <c r="DOM7" s="1316"/>
      <c r="DON7" s="1316"/>
      <c r="DOO7" s="1316"/>
      <c r="DOP7" s="1316"/>
      <c r="DOQ7" s="1316"/>
      <c r="DOR7" s="1316"/>
      <c r="DOS7" s="1316"/>
      <c r="DOT7" s="1316"/>
      <c r="DOU7" s="1316"/>
      <c r="DOV7" s="1316"/>
      <c r="DOW7" s="1316"/>
      <c r="DOX7" s="1316"/>
      <c r="DOY7" s="1316"/>
      <c r="DOZ7" s="1316"/>
      <c r="DPA7" s="1316"/>
      <c r="DPB7" s="1316"/>
      <c r="DPC7" s="1316"/>
      <c r="DPD7" s="1316"/>
      <c r="DPE7" s="1316"/>
      <c r="DPF7" s="1316"/>
      <c r="DPG7" s="1316"/>
      <c r="DPH7" s="1316"/>
      <c r="DPI7" s="1316"/>
      <c r="DPJ7" s="1316"/>
      <c r="DPK7" s="1316"/>
      <c r="DPL7" s="1316"/>
      <c r="DPM7" s="1316"/>
      <c r="DPN7" s="1316"/>
      <c r="DPO7" s="1316"/>
      <c r="DPP7" s="1316"/>
      <c r="DPQ7" s="1316"/>
      <c r="DPR7" s="1316"/>
      <c r="DPS7" s="1316"/>
      <c r="DPT7" s="1316"/>
      <c r="DPU7" s="1316"/>
      <c r="DPV7" s="1316"/>
      <c r="DPW7" s="1316"/>
      <c r="DPX7" s="1316"/>
      <c r="DPY7" s="1316"/>
      <c r="DPZ7" s="1316"/>
      <c r="DQA7" s="1316"/>
      <c r="DQB7" s="1316"/>
      <c r="DQC7" s="1316"/>
      <c r="DQD7" s="1316"/>
      <c r="DQE7" s="1316"/>
      <c r="DQF7" s="1316"/>
      <c r="DQG7" s="1316"/>
      <c r="DQH7" s="1316"/>
      <c r="DQI7" s="1316"/>
      <c r="DQJ7" s="1316"/>
      <c r="DQK7" s="1316"/>
      <c r="DQL7" s="1316"/>
      <c r="DQM7" s="1316"/>
      <c r="DQN7" s="1316"/>
      <c r="DQO7" s="1316"/>
      <c r="DQP7" s="1316"/>
      <c r="DQQ7" s="1316"/>
      <c r="DQR7" s="1316"/>
      <c r="DQS7" s="1316"/>
      <c r="DQT7" s="1316"/>
      <c r="DQU7" s="1316"/>
      <c r="DQV7" s="1316"/>
      <c r="DQW7" s="1316"/>
      <c r="DQX7" s="1316"/>
      <c r="DQY7" s="1316"/>
      <c r="DQZ7" s="1316"/>
      <c r="DRA7" s="1316"/>
      <c r="DRB7" s="1316"/>
      <c r="DRC7" s="1316"/>
      <c r="DRD7" s="1316"/>
      <c r="DRE7" s="1316"/>
      <c r="DRF7" s="1316"/>
      <c r="DRG7" s="1316"/>
      <c r="DRH7" s="1316"/>
      <c r="DRI7" s="1316"/>
      <c r="DRJ7" s="1316"/>
      <c r="DRK7" s="1316"/>
      <c r="DRL7" s="1316"/>
      <c r="DRM7" s="1316"/>
      <c r="DRN7" s="1316"/>
      <c r="DRO7" s="1316"/>
      <c r="DRP7" s="1316"/>
      <c r="DRQ7" s="1316"/>
      <c r="DRR7" s="1316"/>
      <c r="DRS7" s="1316"/>
      <c r="DRT7" s="1316"/>
      <c r="DRU7" s="1316"/>
      <c r="DRV7" s="1316"/>
      <c r="DRW7" s="1316"/>
      <c r="DRX7" s="1316"/>
      <c r="DRY7" s="1316"/>
      <c r="DRZ7" s="1316"/>
      <c r="DSA7" s="1316"/>
      <c r="DSB7" s="1316"/>
      <c r="DSC7" s="1316"/>
      <c r="DSD7" s="1316"/>
      <c r="DSE7" s="1316"/>
      <c r="DSF7" s="1316"/>
      <c r="DSG7" s="1316"/>
      <c r="DSH7" s="1316"/>
      <c r="DSI7" s="1316"/>
      <c r="DSJ7" s="1316"/>
      <c r="DSK7" s="1316"/>
      <c r="DSL7" s="1316"/>
      <c r="DSM7" s="1316"/>
      <c r="DSN7" s="1316"/>
      <c r="DSO7" s="1316"/>
      <c r="DSP7" s="1316"/>
      <c r="DSQ7" s="1316"/>
      <c r="DSR7" s="1316"/>
      <c r="DSS7" s="1316"/>
      <c r="DST7" s="1316"/>
      <c r="DSU7" s="1316"/>
      <c r="DSV7" s="1316"/>
      <c r="DSW7" s="1316"/>
      <c r="DSX7" s="1316"/>
      <c r="DSY7" s="1316"/>
      <c r="DSZ7" s="1316"/>
      <c r="DTA7" s="1316"/>
      <c r="DTB7" s="1316"/>
      <c r="DTC7" s="1316"/>
      <c r="DTD7" s="1316"/>
      <c r="DTE7" s="1316"/>
      <c r="DTF7" s="1316"/>
      <c r="DTG7" s="1316"/>
      <c r="DTH7" s="1316"/>
      <c r="DTI7" s="1316"/>
      <c r="DTJ7" s="1316"/>
      <c r="DTK7" s="1316"/>
      <c r="DTL7" s="1316"/>
      <c r="DTM7" s="1316"/>
      <c r="DTN7" s="1316"/>
      <c r="DTO7" s="1316"/>
      <c r="DTP7" s="1316"/>
      <c r="DTQ7" s="1316"/>
      <c r="DTR7" s="1316"/>
      <c r="DTS7" s="1316"/>
      <c r="DTT7" s="1316"/>
      <c r="DTU7" s="1316"/>
      <c r="DTV7" s="1316"/>
      <c r="DTW7" s="1316"/>
      <c r="DTX7" s="1316"/>
      <c r="DTY7" s="1316"/>
      <c r="DTZ7" s="1316"/>
      <c r="DUA7" s="1316"/>
      <c r="DUB7" s="1316"/>
      <c r="DUC7" s="1316"/>
      <c r="DUD7" s="1316"/>
      <c r="DUE7" s="1316"/>
      <c r="DUF7" s="1316"/>
      <c r="DUG7" s="1316"/>
      <c r="DUH7" s="1316"/>
      <c r="DUI7" s="1316"/>
      <c r="DUJ7" s="1316"/>
      <c r="DUK7" s="1316"/>
      <c r="DUL7" s="1316"/>
      <c r="DUM7" s="1316"/>
      <c r="DUN7" s="1316"/>
      <c r="DUO7" s="1316"/>
      <c r="DUP7" s="1316"/>
      <c r="DUQ7" s="1316"/>
      <c r="DUR7" s="1316"/>
      <c r="DUS7" s="1316"/>
      <c r="DUT7" s="1316"/>
      <c r="DUU7" s="1316"/>
      <c r="DUV7" s="1316"/>
      <c r="DUW7" s="1316"/>
      <c r="DUX7" s="1316"/>
      <c r="DUY7" s="1316"/>
      <c r="DUZ7" s="1316"/>
      <c r="DVA7" s="1316"/>
      <c r="DVB7" s="1316"/>
      <c r="DVC7" s="1316"/>
      <c r="DVD7" s="1316"/>
      <c r="DVE7" s="1316"/>
      <c r="DVF7" s="1316"/>
      <c r="DVG7" s="1316"/>
      <c r="DVH7" s="1316"/>
      <c r="DVI7" s="1316"/>
      <c r="DVJ7" s="1316"/>
      <c r="DVK7" s="1316"/>
      <c r="DVL7" s="1316"/>
      <c r="DVM7" s="1316"/>
      <c r="DVN7" s="1316"/>
      <c r="DVO7" s="1316"/>
      <c r="DVP7" s="1316"/>
      <c r="DVQ7" s="1316"/>
      <c r="DVR7" s="1316"/>
      <c r="DVS7" s="1316"/>
      <c r="DVT7" s="1316"/>
      <c r="DVU7" s="1316"/>
      <c r="DVV7" s="1316"/>
      <c r="DVW7" s="1316"/>
      <c r="DVX7" s="1316"/>
      <c r="DVY7" s="1316"/>
      <c r="DVZ7" s="1316"/>
      <c r="DWA7" s="1316"/>
      <c r="DWB7" s="1316"/>
      <c r="DWC7" s="1316"/>
      <c r="DWD7" s="1316"/>
      <c r="DWE7" s="1316"/>
      <c r="DWF7" s="1316"/>
      <c r="DWG7" s="1316"/>
      <c r="DWH7" s="1316"/>
      <c r="DWI7" s="1316"/>
      <c r="DWJ7" s="1316"/>
      <c r="DWK7" s="1316"/>
      <c r="DWL7" s="1316"/>
      <c r="DWM7" s="1316"/>
      <c r="DWN7" s="1316"/>
      <c r="DWO7" s="1316"/>
      <c r="DWP7" s="1316"/>
      <c r="DWQ7" s="1316"/>
      <c r="DWR7" s="1316"/>
      <c r="DWS7" s="1316"/>
      <c r="DWT7" s="1316"/>
      <c r="DWU7" s="1316"/>
      <c r="DWV7" s="1316"/>
      <c r="DWW7" s="1316"/>
      <c r="DWX7" s="1316"/>
      <c r="DWY7" s="1316"/>
      <c r="DWZ7" s="1316"/>
      <c r="DXA7" s="1316"/>
      <c r="DXB7" s="1316"/>
      <c r="DXC7" s="1316"/>
      <c r="DXD7" s="1316"/>
      <c r="DXE7" s="1316"/>
      <c r="DXF7" s="1316"/>
      <c r="DXG7" s="1316"/>
      <c r="DXH7" s="1316"/>
      <c r="DXI7" s="1316"/>
      <c r="DXJ7" s="1316"/>
      <c r="DXK7" s="1316"/>
      <c r="DXL7" s="1316"/>
      <c r="DXM7" s="1316"/>
      <c r="DXN7" s="1316"/>
      <c r="DXO7" s="1316"/>
      <c r="DXP7" s="1316"/>
      <c r="DXQ7" s="1316"/>
      <c r="DXR7" s="1316"/>
      <c r="DXS7" s="1316"/>
      <c r="DXT7" s="1316"/>
      <c r="DXU7" s="1316"/>
      <c r="DXV7" s="1316"/>
      <c r="DXW7" s="1316"/>
      <c r="DXX7" s="1316"/>
      <c r="DXY7" s="1316"/>
      <c r="DXZ7" s="1316"/>
      <c r="DYA7" s="1316"/>
      <c r="DYB7" s="1316"/>
      <c r="DYC7" s="1316"/>
      <c r="DYD7" s="1316"/>
      <c r="DYE7" s="1316"/>
      <c r="DYF7" s="1316"/>
      <c r="DYG7" s="1316"/>
      <c r="DYH7" s="1316"/>
      <c r="DYI7" s="1316"/>
      <c r="DYJ7" s="1316"/>
      <c r="DYK7" s="1316"/>
      <c r="DYL7" s="1316"/>
      <c r="DYM7" s="1316"/>
      <c r="DYN7" s="1316"/>
      <c r="DYO7" s="1316"/>
      <c r="DYP7" s="1316"/>
      <c r="DYQ7" s="1316"/>
      <c r="DYR7" s="1316"/>
      <c r="DYS7" s="1316"/>
      <c r="DYT7" s="1316"/>
      <c r="DYU7" s="1316"/>
      <c r="DYV7" s="1316"/>
      <c r="DYW7" s="1316"/>
      <c r="DYX7" s="1316"/>
      <c r="DYY7" s="1316"/>
      <c r="DYZ7" s="1316"/>
      <c r="DZA7" s="1316"/>
      <c r="DZB7" s="1316"/>
      <c r="DZC7" s="1316"/>
      <c r="DZD7" s="1316"/>
      <c r="DZE7" s="1316"/>
      <c r="DZF7" s="1316"/>
      <c r="DZG7" s="1316"/>
      <c r="DZH7" s="1316"/>
      <c r="DZI7" s="1316"/>
      <c r="DZJ7" s="1316"/>
      <c r="DZK7" s="1316"/>
      <c r="DZL7" s="1316"/>
      <c r="DZM7" s="1316"/>
      <c r="DZN7" s="1316"/>
      <c r="DZO7" s="1316"/>
      <c r="DZP7" s="1316"/>
      <c r="DZQ7" s="1316"/>
      <c r="DZR7" s="1316"/>
      <c r="DZS7" s="1316"/>
      <c r="DZT7" s="1316"/>
      <c r="DZU7" s="1316"/>
      <c r="DZV7" s="1316"/>
      <c r="DZW7" s="1316"/>
      <c r="DZX7" s="1316"/>
      <c r="DZY7" s="1316"/>
      <c r="DZZ7" s="1316"/>
      <c r="EAA7" s="1316"/>
      <c r="EAB7" s="1316"/>
      <c r="EAC7" s="1316"/>
      <c r="EAD7" s="1316"/>
      <c r="EAE7" s="1316"/>
      <c r="EAF7" s="1316"/>
      <c r="EAG7" s="1316"/>
      <c r="EAH7" s="1316"/>
      <c r="EAI7" s="1316"/>
      <c r="EAJ7" s="1316"/>
      <c r="EAK7" s="1316"/>
      <c r="EAL7" s="1316"/>
      <c r="EAM7" s="1316"/>
      <c r="EAN7" s="1316"/>
      <c r="EAO7" s="1316"/>
      <c r="EAP7" s="1316"/>
      <c r="EAQ7" s="1316"/>
      <c r="EAR7" s="1316"/>
      <c r="EAS7" s="1316"/>
      <c r="EAT7" s="1316"/>
      <c r="EAU7" s="1316"/>
      <c r="EAV7" s="1316"/>
      <c r="EAW7" s="1316"/>
      <c r="EAX7" s="1316"/>
      <c r="EAY7" s="1316"/>
      <c r="EAZ7" s="1316"/>
      <c r="EBA7" s="1316"/>
      <c r="EBB7" s="1316"/>
      <c r="EBC7" s="1316"/>
      <c r="EBD7" s="1316"/>
      <c r="EBE7" s="1316"/>
      <c r="EBF7" s="1316"/>
      <c r="EBG7" s="1316"/>
      <c r="EBH7" s="1316"/>
      <c r="EBI7" s="1316"/>
      <c r="EBJ7" s="1316"/>
      <c r="EBK7" s="1316"/>
      <c r="EBL7" s="1316"/>
      <c r="EBM7" s="1316"/>
      <c r="EBN7" s="1316"/>
      <c r="EBO7" s="1316"/>
      <c r="EBP7" s="1316"/>
      <c r="EBQ7" s="1316"/>
      <c r="EBR7" s="1316"/>
      <c r="EBS7" s="1316"/>
      <c r="EBT7" s="1316"/>
      <c r="EBU7" s="1316"/>
      <c r="EBV7" s="1316"/>
      <c r="EBW7" s="1316"/>
      <c r="EBX7" s="1316"/>
      <c r="EBY7" s="1316"/>
      <c r="EBZ7" s="1316"/>
      <c r="ECA7" s="1316"/>
      <c r="ECB7" s="1316"/>
      <c r="ECC7" s="1316"/>
      <c r="ECD7" s="1316"/>
      <c r="ECE7" s="1316"/>
      <c r="ECF7" s="1316"/>
      <c r="ECG7" s="1316"/>
      <c r="ECH7" s="1316"/>
      <c r="ECI7" s="1316"/>
      <c r="ECJ7" s="1316"/>
      <c r="ECK7" s="1316"/>
      <c r="ECL7" s="1316"/>
      <c r="ECM7" s="1316"/>
      <c r="ECN7" s="1316"/>
      <c r="ECO7" s="1316"/>
      <c r="ECP7" s="1316"/>
      <c r="ECQ7" s="1316"/>
      <c r="ECR7" s="1316"/>
      <c r="ECS7" s="1316"/>
      <c r="ECT7" s="1316"/>
      <c r="ECU7" s="1316"/>
      <c r="ECV7" s="1316"/>
      <c r="ECW7" s="1316"/>
      <c r="ECX7" s="1316"/>
      <c r="ECY7" s="1316"/>
      <c r="ECZ7" s="1316"/>
      <c r="EDA7" s="1316"/>
      <c r="EDB7" s="1316"/>
      <c r="EDC7" s="1316"/>
      <c r="EDD7" s="1316"/>
      <c r="EDE7" s="1316"/>
      <c r="EDF7" s="1316"/>
      <c r="EDG7" s="1316"/>
      <c r="EDH7" s="1316"/>
      <c r="EDI7" s="1316"/>
      <c r="EDJ7" s="1316"/>
      <c r="EDK7" s="1316"/>
      <c r="EDL7" s="1316"/>
      <c r="EDM7" s="1316"/>
      <c r="EDN7" s="1316"/>
      <c r="EDO7" s="1316"/>
      <c r="EDP7" s="1316"/>
      <c r="EDQ7" s="1316"/>
      <c r="EDR7" s="1316"/>
      <c r="EDS7" s="1316"/>
      <c r="EDT7" s="1316"/>
      <c r="EDU7" s="1316"/>
      <c r="EDV7" s="1316"/>
      <c r="EDW7" s="1316"/>
      <c r="EDX7" s="1316"/>
      <c r="EDY7" s="1316"/>
      <c r="EDZ7" s="1316"/>
      <c r="EEA7" s="1316"/>
      <c r="EEB7" s="1316"/>
      <c r="EEC7" s="1316"/>
      <c r="EED7" s="1316"/>
      <c r="EEE7" s="1316"/>
      <c r="EEF7" s="1316"/>
      <c r="EEG7" s="1316"/>
      <c r="EEH7" s="1316"/>
      <c r="EEI7" s="1316"/>
      <c r="EEJ7" s="1316"/>
      <c r="EEK7" s="1316"/>
      <c r="EEL7" s="1316"/>
      <c r="EEM7" s="1316"/>
      <c r="EEN7" s="1316"/>
      <c r="EEO7" s="1316"/>
      <c r="EEP7" s="1316"/>
      <c r="EEQ7" s="1316"/>
      <c r="EER7" s="1316"/>
      <c r="EES7" s="1316"/>
      <c r="EET7" s="1316"/>
      <c r="EEU7" s="1316"/>
      <c r="EEV7" s="1316"/>
      <c r="EEW7" s="1316"/>
      <c r="EEX7" s="1316"/>
      <c r="EEY7" s="1316"/>
      <c r="EEZ7" s="1316"/>
      <c r="EFA7" s="1316"/>
      <c r="EFB7" s="1316"/>
      <c r="EFC7" s="1316"/>
      <c r="EFD7" s="1316"/>
      <c r="EFE7" s="1316"/>
      <c r="EFF7" s="1316"/>
      <c r="EFG7" s="1316"/>
      <c r="EFH7" s="1316"/>
      <c r="EFI7" s="1316"/>
      <c r="EFJ7" s="1316"/>
      <c r="EFK7" s="1316"/>
      <c r="EFL7" s="1316"/>
      <c r="EFM7" s="1316"/>
      <c r="EFN7" s="1316"/>
      <c r="EFO7" s="1316"/>
      <c r="EFP7" s="1316"/>
      <c r="EFQ7" s="1316"/>
      <c r="EFR7" s="1316"/>
      <c r="EFS7" s="1316"/>
      <c r="EFT7" s="1316"/>
      <c r="EFU7" s="1316"/>
      <c r="EFV7" s="1316"/>
      <c r="EFW7" s="1316"/>
      <c r="EFX7" s="1316"/>
      <c r="EFY7" s="1316"/>
      <c r="EFZ7" s="1316"/>
      <c r="EGA7" s="1316"/>
      <c r="EGB7" s="1316"/>
      <c r="EGC7" s="1316"/>
      <c r="EGD7" s="1316"/>
      <c r="EGE7" s="1316"/>
      <c r="EGF7" s="1316"/>
      <c r="EGG7" s="1316"/>
      <c r="EGH7" s="1316"/>
      <c r="EGI7" s="1316"/>
      <c r="EGJ7" s="1316"/>
      <c r="EGK7" s="1316"/>
      <c r="EGL7" s="1316"/>
      <c r="EGM7" s="1316"/>
      <c r="EGN7" s="1316"/>
      <c r="EGO7" s="1316"/>
      <c r="EGP7" s="1316"/>
      <c r="EGQ7" s="1316"/>
      <c r="EGR7" s="1316"/>
      <c r="EGS7" s="1316"/>
      <c r="EGT7" s="1316"/>
      <c r="EGU7" s="1316"/>
      <c r="EGV7" s="1316"/>
      <c r="EGW7" s="1316"/>
      <c r="EGX7" s="1316"/>
      <c r="EGY7" s="1316"/>
      <c r="EGZ7" s="1316"/>
      <c r="EHA7" s="1316"/>
      <c r="EHB7" s="1316"/>
      <c r="EHC7" s="1316"/>
      <c r="EHD7" s="1316"/>
      <c r="EHE7" s="1316"/>
      <c r="EHF7" s="1316"/>
      <c r="EHG7" s="1316"/>
      <c r="EHH7" s="1316"/>
      <c r="EHI7" s="1316"/>
      <c r="EHJ7" s="1316"/>
      <c r="EHK7" s="1316"/>
      <c r="EHL7" s="1316"/>
      <c r="EHM7" s="1316"/>
      <c r="EHN7" s="1316"/>
      <c r="EHO7" s="1316"/>
      <c r="EHP7" s="1316"/>
      <c r="EHQ7" s="1316"/>
      <c r="EHR7" s="1316"/>
      <c r="EHS7" s="1316"/>
      <c r="EHT7" s="1316"/>
      <c r="EHU7" s="1316"/>
      <c r="EHV7" s="1316"/>
      <c r="EHW7" s="1316"/>
      <c r="EHX7" s="1316"/>
      <c r="EHY7" s="1316"/>
      <c r="EHZ7" s="1316"/>
      <c r="EIA7" s="1316"/>
      <c r="EIB7" s="1316"/>
      <c r="EIC7" s="1316"/>
      <c r="EID7" s="1316"/>
      <c r="EIE7" s="1316"/>
      <c r="EIF7" s="1316"/>
      <c r="EIG7" s="1316"/>
      <c r="EIH7" s="1316"/>
      <c r="EII7" s="1316"/>
      <c r="EIJ7" s="1316"/>
      <c r="EIK7" s="1316"/>
      <c r="EIL7" s="1316"/>
      <c r="EIM7" s="1316"/>
      <c r="EIN7" s="1316"/>
      <c r="EIO7" s="1316"/>
      <c r="EIP7" s="1316"/>
      <c r="EIQ7" s="1316"/>
      <c r="EIR7" s="1316"/>
      <c r="EIS7" s="1316"/>
      <c r="EIT7" s="1316"/>
      <c r="EIU7" s="1316"/>
      <c r="EIV7" s="1316"/>
      <c r="EIW7" s="1316"/>
      <c r="EIX7" s="1316"/>
      <c r="EIY7" s="1316"/>
      <c r="EIZ7" s="1316"/>
      <c r="EJA7" s="1316"/>
      <c r="EJB7" s="1316"/>
      <c r="EJC7" s="1316"/>
      <c r="EJD7" s="1316"/>
      <c r="EJE7" s="1316"/>
      <c r="EJF7" s="1316"/>
      <c r="EJG7" s="1316"/>
      <c r="EJH7" s="1316"/>
      <c r="EJI7" s="1316"/>
      <c r="EJJ7" s="1316"/>
      <c r="EJK7" s="1316"/>
      <c r="EJL7" s="1316"/>
      <c r="EJM7" s="1316"/>
      <c r="EJN7" s="1316"/>
      <c r="EJO7" s="1316"/>
      <c r="EJP7" s="1316"/>
      <c r="EJQ7" s="1316"/>
      <c r="EJR7" s="1316"/>
      <c r="EJS7" s="1316"/>
      <c r="EJT7" s="1316"/>
      <c r="EJU7" s="1316"/>
      <c r="EJV7" s="1316"/>
      <c r="EJW7" s="1316"/>
      <c r="EJX7" s="1316"/>
      <c r="EJY7" s="1316"/>
      <c r="EJZ7" s="1316"/>
      <c r="EKA7" s="1316"/>
      <c r="EKB7" s="1316"/>
      <c r="EKC7" s="1316"/>
      <c r="EKD7" s="1316"/>
      <c r="EKE7" s="1316"/>
      <c r="EKF7" s="1316"/>
      <c r="EKG7" s="1316"/>
      <c r="EKH7" s="1316"/>
      <c r="EKI7" s="1316"/>
      <c r="EKJ7" s="1316"/>
      <c r="EKK7" s="1316"/>
      <c r="EKL7" s="1316"/>
      <c r="EKM7" s="1316"/>
      <c r="EKN7" s="1316"/>
      <c r="EKO7" s="1316"/>
      <c r="EKP7" s="1316"/>
      <c r="EKQ7" s="1316"/>
      <c r="EKR7" s="1316"/>
      <c r="EKS7" s="1316"/>
      <c r="EKT7" s="1316"/>
      <c r="EKU7" s="1316"/>
      <c r="EKV7" s="1316"/>
      <c r="EKW7" s="1316"/>
      <c r="EKX7" s="1316"/>
      <c r="EKY7" s="1316"/>
      <c r="EKZ7" s="1316"/>
      <c r="ELA7" s="1316"/>
      <c r="ELB7" s="1316"/>
      <c r="ELC7" s="1316"/>
      <c r="ELD7" s="1316"/>
      <c r="ELE7" s="1316"/>
      <c r="ELF7" s="1316"/>
      <c r="ELG7" s="1316"/>
      <c r="ELH7" s="1316"/>
      <c r="ELI7" s="1316"/>
      <c r="ELJ7" s="1316"/>
      <c r="ELK7" s="1316"/>
      <c r="ELL7" s="1316"/>
      <c r="ELM7" s="1316"/>
      <c r="ELN7" s="1316"/>
      <c r="ELO7" s="1316"/>
      <c r="ELP7" s="1316"/>
      <c r="ELQ7" s="1316"/>
      <c r="ELR7" s="1316"/>
      <c r="ELS7" s="1316"/>
      <c r="ELT7" s="1316"/>
      <c r="ELU7" s="1316"/>
      <c r="ELV7" s="1316"/>
      <c r="ELW7" s="1316"/>
      <c r="ELX7" s="1316"/>
      <c r="ELY7" s="1316"/>
      <c r="ELZ7" s="1316"/>
      <c r="EMA7" s="1316"/>
      <c r="EMB7" s="1316"/>
      <c r="EMC7" s="1316"/>
      <c r="EMD7" s="1316"/>
      <c r="EME7" s="1316"/>
      <c r="EMF7" s="1316"/>
      <c r="EMG7" s="1316"/>
      <c r="EMH7" s="1316"/>
      <c r="EMI7" s="1316"/>
      <c r="EMJ7" s="1316"/>
      <c r="EMK7" s="1316"/>
      <c r="EML7" s="1316"/>
      <c r="EMM7" s="1316"/>
      <c r="EMN7" s="1316"/>
      <c r="EMO7" s="1316"/>
      <c r="EMP7" s="1316"/>
      <c r="EMQ7" s="1316"/>
      <c r="EMR7" s="1316"/>
      <c r="EMS7" s="1316"/>
      <c r="EMT7" s="1316"/>
      <c r="EMU7" s="1316"/>
      <c r="EMV7" s="1316"/>
      <c r="EMW7" s="1316"/>
      <c r="EMX7" s="1316"/>
      <c r="EMY7" s="1316"/>
      <c r="EMZ7" s="1316"/>
      <c r="ENA7" s="1316"/>
      <c r="ENB7" s="1316"/>
      <c r="ENC7" s="1316"/>
      <c r="END7" s="1316"/>
      <c r="ENE7" s="1316"/>
      <c r="ENF7" s="1316"/>
      <c r="ENG7" s="1316"/>
      <c r="ENH7" s="1316"/>
      <c r="ENI7" s="1316"/>
      <c r="ENJ7" s="1316"/>
      <c r="ENK7" s="1316"/>
      <c r="ENL7" s="1316"/>
      <c r="ENM7" s="1316"/>
      <c r="ENN7" s="1316"/>
      <c r="ENO7" s="1316"/>
      <c r="ENP7" s="1316"/>
      <c r="ENQ7" s="1316"/>
      <c r="ENR7" s="1316"/>
      <c r="ENS7" s="1316"/>
      <c r="ENT7" s="1316"/>
      <c r="ENU7" s="1316"/>
      <c r="ENV7" s="1316"/>
      <c r="ENW7" s="1316"/>
      <c r="ENX7" s="1316"/>
      <c r="ENY7" s="1316"/>
      <c r="ENZ7" s="1316"/>
      <c r="EOA7" s="1316"/>
      <c r="EOB7" s="1316"/>
      <c r="EOC7" s="1316"/>
      <c r="EOD7" s="1316"/>
      <c r="EOE7" s="1316"/>
      <c r="EOF7" s="1316"/>
      <c r="EOG7" s="1316"/>
      <c r="EOH7" s="1316"/>
      <c r="EOI7" s="1316"/>
      <c r="EOJ7" s="1316"/>
      <c r="EOK7" s="1316"/>
      <c r="EOL7" s="1316"/>
      <c r="EOM7" s="1316"/>
      <c r="EON7" s="1316"/>
      <c r="EOO7" s="1316"/>
      <c r="EOP7" s="1316"/>
      <c r="EOQ7" s="1316"/>
      <c r="EOR7" s="1316"/>
      <c r="EOS7" s="1316"/>
      <c r="EOT7" s="1316"/>
      <c r="EOU7" s="1316"/>
      <c r="EOV7" s="1316"/>
      <c r="EOW7" s="1316"/>
      <c r="EOX7" s="1316"/>
      <c r="EOY7" s="1316"/>
      <c r="EOZ7" s="1316"/>
      <c r="EPA7" s="1316"/>
      <c r="EPB7" s="1316"/>
      <c r="EPC7" s="1316"/>
      <c r="EPD7" s="1316"/>
      <c r="EPE7" s="1316"/>
      <c r="EPF7" s="1316"/>
      <c r="EPG7" s="1316"/>
      <c r="EPH7" s="1316"/>
      <c r="EPI7" s="1316"/>
      <c r="EPJ7" s="1316"/>
      <c r="EPK7" s="1316"/>
      <c r="EPL7" s="1316"/>
      <c r="EPM7" s="1316"/>
      <c r="EPN7" s="1316"/>
      <c r="EPO7" s="1316"/>
      <c r="EPP7" s="1316"/>
      <c r="EPQ7" s="1316"/>
      <c r="EPR7" s="1316"/>
      <c r="EPS7" s="1316"/>
      <c r="EPT7" s="1316"/>
      <c r="EPU7" s="1316"/>
      <c r="EPV7" s="1316"/>
      <c r="EPW7" s="1316"/>
      <c r="EPX7" s="1316"/>
      <c r="EPY7" s="1316"/>
      <c r="EPZ7" s="1316"/>
      <c r="EQA7" s="1316"/>
      <c r="EQB7" s="1316"/>
      <c r="EQC7" s="1316"/>
      <c r="EQD7" s="1316"/>
      <c r="EQE7" s="1316"/>
      <c r="EQF7" s="1316"/>
      <c r="EQG7" s="1316"/>
      <c r="EQH7" s="1316"/>
      <c r="EQI7" s="1316"/>
      <c r="EQJ7" s="1316"/>
      <c r="EQK7" s="1316"/>
      <c r="EQL7" s="1316"/>
      <c r="EQM7" s="1316"/>
      <c r="EQN7" s="1316"/>
      <c r="EQO7" s="1316"/>
      <c r="EQP7" s="1316"/>
      <c r="EQQ7" s="1316"/>
      <c r="EQR7" s="1316"/>
      <c r="EQS7" s="1316"/>
      <c r="EQT7" s="1316"/>
      <c r="EQU7" s="1316"/>
      <c r="EQV7" s="1316"/>
      <c r="EQW7" s="1316"/>
      <c r="EQX7" s="1316"/>
      <c r="EQY7" s="1316"/>
      <c r="EQZ7" s="1316"/>
      <c r="ERA7" s="1316"/>
      <c r="ERB7" s="1316"/>
      <c r="ERC7" s="1316"/>
      <c r="ERD7" s="1316"/>
      <c r="ERE7" s="1316"/>
      <c r="ERF7" s="1316"/>
      <c r="ERG7" s="1316"/>
      <c r="ERH7" s="1316"/>
      <c r="ERI7" s="1316"/>
      <c r="ERJ7" s="1316"/>
      <c r="ERK7" s="1316"/>
      <c r="ERL7" s="1316"/>
      <c r="ERM7" s="1316"/>
      <c r="ERN7" s="1316"/>
      <c r="ERO7" s="1316"/>
      <c r="ERP7" s="1316"/>
      <c r="ERQ7" s="1316"/>
      <c r="ERR7" s="1316"/>
      <c r="ERS7" s="1316"/>
      <c r="ERT7" s="1316"/>
      <c r="ERU7" s="1316"/>
      <c r="ERV7" s="1316"/>
      <c r="ERW7" s="1316"/>
      <c r="ERX7" s="1316"/>
      <c r="ERY7" s="1316"/>
      <c r="ERZ7" s="1316"/>
      <c r="ESA7" s="1316"/>
      <c r="ESB7" s="1316"/>
      <c r="ESC7" s="1316"/>
      <c r="ESD7" s="1316"/>
      <c r="ESE7" s="1316"/>
      <c r="ESF7" s="1316"/>
      <c r="ESG7" s="1316"/>
      <c r="ESH7" s="1316"/>
      <c r="ESI7" s="1316"/>
      <c r="ESJ7" s="1316"/>
      <c r="ESK7" s="1316"/>
      <c r="ESL7" s="1316"/>
      <c r="ESM7" s="1316"/>
      <c r="ESN7" s="1316"/>
      <c r="ESO7" s="1316"/>
      <c r="ESP7" s="1316"/>
      <c r="ESQ7" s="1316"/>
      <c r="ESR7" s="1316"/>
      <c r="ESS7" s="1316"/>
      <c r="EST7" s="1316"/>
      <c r="ESU7" s="1316"/>
      <c r="ESV7" s="1316"/>
      <c r="ESW7" s="1316"/>
      <c r="ESX7" s="1316"/>
      <c r="ESY7" s="1316"/>
      <c r="ESZ7" s="1316"/>
      <c r="ETA7" s="1316"/>
      <c r="ETB7" s="1316"/>
      <c r="ETC7" s="1316"/>
      <c r="ETD7" s="1316"/>
      <c r="ETE7" s="1316"/>
      <c r="ETF7" s="1316"/>
      <c r="ETG7" s="1316"/>
      <c r="ETH7" s="1316"/>
      <c r="ETI7" s="1316"/>
      <c r="ETJ7" s="1316"/>
      <c r="ETK7" s="1316"/>
      <c r="ETL7" s="1316"/>
      <c r="ETM7" s="1316"/>
      <c r="ETN7" s="1316"/>
      <c r="ETO7" s="1316"/>
      <c r="ETP7" s="1316"/>
      <c r="ETQ7" s="1316"/>
      <c r="ETR7" s="1316"/>
      <c r="ETS7" s="1316"/>
      <c r="ETT7" s="1316"/>
      <c r="ETU7" s="1316"/>
      <c r="ETV7" s="1316"/>
      <c r="ETW7" s="1316"/>
      <c r="ETX7" s="1316"/>
      <c r="ETY7" s="1316"/>
      <c r="ETZ7" s="1316"/>
      <c r="EUA7" s="1316"/>
      <c r="EUB7" s="1316"/>
      <c r="EUC7" s="1316"/>
      <c r="EUD7" s="1316"/>
      <c r="EUE7" s="1316"/>
      <c r="EUF7" s="1316"/>
      <c r="EUG7" s="1316"/>
      <c r="EUH7" s="1316"/>
      <c r="EUI7" s="1316"/>
      <c r="EUJ7" s="1316"/>
      <c r="EUK7" s="1316"/>
      <c r="EUL7" s="1316"/>
      <c r="EUM7" s="1316"/>
      <c r="EUN7" s="1316"/>
      <c r="EUO7" s="1316"/>
      <c r="EUP7" s="1316"/>
      <c r="EUQ7" s="1316"/>
      <c r="EUR7" s="1316"/>
      <c r="EUS7" s="1316"/>
      <c r="EUT7" s="1316"/>
      <c r="EUU7" s="1316"/>
      <c r="EUV7" s="1316"/>
      <c r="EUW7" s="1316"/>
      <c r="EUX7" s="1316"/>
      <c r="EUY7" s="1316"/>
      <c r="EUZ7" s="1316"/>
      <c r="EVA7" s="1316"/>
      <c r="EVB7" s="1316"/>
      <c r="EVC7" s="1316"/>
      <c r="EVD7" s="1316"/>
      <c r="EVE7" s="1316"/>
      <c r="EVF7" s="1316"/>
      <c r="EVG7" s="1316"/>
      <c r="EVH7" s="1316"/>
      <c r="EVI7" s="1316"/>
      <c r="EVJ7" s="1316"/>
      <c r="EVK7" s="1316"/>
      <c r="EVL7" s="1316"/>
      <c r="EVM7" s="1316"/>
      <c r="EVN7" s="1316"/>
      <c r="EVO7" s="1316"/>
      <c r="EVP7" s="1316"/>
      <c r="EVQ7" s="1316"/>
      <c r="EVR7" s="1316"/>
      <c r="EVS7" s="1316"/>
      <c r="EVT7" s="1316"/>
      <c r="EVU7" s="1316"/>
      <c r="EVV7" s="1316"/>
      <c r="EVW7" s="1316"/>
      <c r="EVX7" s="1316"/>
      <c r="EVY7" s="1316"/>
      <c r="EVZ7" s="1316"/>
      <c r="EWA7" s="1316"/>
      <c r="EWB7" s="1316"/>
      <c r="EWC7" s="1316"/>
      <c r="EWD7" s="1316"/>
      <c r="EWE7" s="1316"/>
      <c r="EWF7" s="1316"/>
      <c r="EWG7" s="1316"/>
      <c r="EWH7" s="1316"/>
      <c r="EWI7" s="1316"/>
      <c r="EWJ7" s="1316"/>
      <c r="EWK7" s="1316"/>
      <c r="EWL7" s="1316"/>
      <c r="EWM7" s="1316"/>
      <c r="EWN7" s="1316"/>
      <c r="EWO7" s="1316"/>
      <c r="EWP7" s="1316"/>
      <c r="EWQ7" s="1316"/>
      <c r="EWR7" s="1316"/>
      <c r="EWS7" s="1316"/>
      <c r="EWT7" s="1316"/>
      <c r="EWU7" s="1316"/>
      <c r="EWV7" s="1316"/>
      <c r="EWW7" s="1316"/>
      <c r="EWX7" s="1316"/>
      <c r="EWY7" s="1316"/>
      <c r="EWZ7" s="1316"/>
      <c r="EXA7" s="1316"/>
      <c r="EXB7" s="1316"/>
      <c r="EXC7" s="1316"/>
      <c r="EXD7" s="1316"/>
      <c r="EXE7" s="1316"/>
      <c r="EXF7" s="1316"/>
      <c r="EXG7" s="1316"/>
      <c r="EXH7" s="1316"/>
      <c r="EXI7" s="1316"/>
      <c r="EXJ7" s="1316"/>
      <c r="EXK7" s="1316"/>
      <c r="EXL7" s="1316"/>
      <c r="EXM7" s="1316"/>
      <c r="EXN7" s="1316"/>
      <c r="EXO7" s="1316"/>
      <c r="EXP7" s="1316"/>
      <c r="EXQ7" s="1316"/>
      <c r="EXR7" s="1316"/>
      <c r="EXS7" s="1316"/>
      <c r="EXT7" s="1316"/>
      <c r="EXU7" s="1316"/>
      <c r="EXV7" s="1316"/>
      <c r="EXW7" s="1316"/>
      <c r="EXX7" s="1316"/>
      <c r="EXY7" s="1316"/>
      <c r="EXZ7" s="1316"/>
      <c r="EYA7" s="1316"/>
      <c r="EYB7" s="1316"/>
      <c r="EYC7" s="1316"/>
      <c r="EYD7" s="1316"/>
      <c r="EYE7" s="1316"/>
      <c r="EYF7" s="1316"/>
      <c r="EYG7" s="1316"/>
      <c r="EYH7" s="1316"/>
      <c r="EYI7" s="1316"/>
      <c r="EYJ7" s="1316"/>
      <c r="EYK7" s="1316"/>
      <c r="EYL7" s="1316"/>
      <c r="EYM7" s="1316"/>
      <c r="EYN7" s="1316"/>
      <c r="EYO7" s="1316"/>
      <c r="EYP7" s="1316"/>
      <c r="EYQ7" s="1316"/>
      <c r="EYR7" s="1316"/>
      <c r="EYS7" s="1316"/>
      <c r="EYT7" s="1316"/>
      <c r="EYU7" s="1316"/>
      <c r="EYV7" s="1316"/>
      <c r="EYW7" s="1316"/>
      <c r="EYX7" s="1316"/>
      <c r="EYY7" s="1316"/>
      <c r="EYZ7" s="1316"/>
      <c r="EZA7" s="1316"/>
      <c r="EZB7" s="1316"/>
      <c r="EZC7" s="1316"/>
      <c r="EZD7" s="1316"/>
      <c r="EZE7" s="1316"/>
      <c r="EZF7" s="1316"/>
      <c r="EZG7" s="1316"/>
      <c r="EZH7" s="1316"/>
      <c r="EZI7" s="1316"/>
      <c r="EZJ7" s="1316"/>
      <c r="EZK7" s="1316"/>
      <c r="EZL7" s="1316"/>
      <c r="EZM7" s="1316"/>
      <c r="EZN7" s="1316"/>
      <c r="EZO7" s="1316"/>
      <c r="EZP7" s="1316"/>
      <c r="EZQ7" s="1316"/>
      <c r="EZR7" s="1316"/>
      <c r="EZS7" s="1316"/>
      <c r="EZT7" s="1316"/>
      <c r="EZU7" s="1316"/>
      <c r="EZV7" s="1316"/>
      <c r="EZW7" s="1316"/>
      <c r="EZX7" s="1316"/>
      <c r="EZY7" s="1316"/>
      <c r="EZZ7" s="1316"/>
      <c r="FAA7" s="1316"/>
      <c r="FAB7" s="1316"/>
      <c r="FAC7" s="1316"/>
      <c r="FAD7" s="1316"/>
      <c r="FAE7" s="1316"/>
      <c r="FAF7" s="1316"/>
      <c r="FAG7" s="1316"/>
      <c r="FAH7" s="1316"/>
      <c r="FAI7" s="1316"/>
      <c r="FAJ7" s="1316"/>
      <c r="FAK7" s="1316"/>
      <c r="FAL7" s="1316"/>
      <c r="FAM7" s="1316"/>
      <c r="FAN7" s="1316"/>
      <c r="FAO7" s="1316"/>
      <c r="FAP7" s="1316"/>
      <c r="FAQ7" s="1316"/>
      <c r="FAR7" s="1316"/>
      <c r="FAS7" s="1316"/>
      <c r="FAT7" s="1316"/>
      <c r="FAU7" s="1316"/>
      <c r="FAV7" s="1316"/>
      <c r="FAW7" s="1316"/>
      <c r="FAX7" s="1316"/>
      <c r="FAY7" s="1316"/>
      <c r="FAZ7" s="1316"/>
      <c r="FBA7" s="1316"/>
      <c r="FBB7" s="1316"/>
      <c r="FBC7" s="1316"/>
      <c r="FBD7" s="1316"/>
      <c r="FBE7" s="1316"/>
      <c r="FBF7" s="1316"/>
      <c r="FBG7" s="1316"/>
      <c r="FBH7" s="1316"/>
      <c r="FBI7" s="1316"/>
      <c r="FBJ7" s="1316"/>
      <c r="FBK7" s="1316"/>
      <c r="FBL7" s="1316"/>
      <c r="FBM7" s="1316"/>
      <c r="FBN7" s="1316"/>
      <c r="FBO7" s="1316"/>
      <c r="FBP7" s="1316"/>
      <c r="FBQ7" s="1316"/>
      <c r="FBR7" s="1316"/>
      <c r="FBS7" s="1316"/>
      <c r="FBT7" s="1316"/>
      <c r="FBU7" s="1316"/>
      <c r="FBV7" s="1316"/>
      <c r="FBW7" s="1316"/>
      <c r="FBX7" s="1316"/>
      <c r="FBY7" s="1316"/>
      <c r="FBZ7" s="1316"/>
      <c r="FCA7" s="1316"/>
      <c r="FCB7" s="1316"/>
      <c r="FCC7" s="1316"/>
      <c r="FCD7" s="1316"/>
      <c r="FCE7" s="1316"/>
      <c r="FCF7" s="1316"/>
      <c r="FCG7" s="1316"/>
      <c r="FCH7" s="1316"/>
      <c r="FCI7" s="1316"/>
      <c r="FCJ7" s="1316"/>
      <c r="FCK7" s="1316"/>
      <c r="FCL7" s="1316"/>
      <c r="FCM7" s="1316"/>
      <c r="FCN7" s="1316"/>
      <c r="FCO7" s="1316"/>
      <c r="FCP7" s="1316"/>
      <c r="FCQ7" s="1316"/>
      <c r="FCR7" s="1316"/>
      <c r="FCS7" s="1316"/>
      <c r="FCT7" s="1316"/>
      <c r="FCU7" s="1316"/>
      <c r="FCV7" s="1316"/>
      <c r="FCW7" s="1316"/>
      <c r="FCX7" s="1316"/>
      <c r="FCY7" s="1316"/>
      <c r="FCZ7" s="1316"/>
      <c r="FDA7" s="1316"/>
      <c r="FDB7" s="1316"/>
      <c r="FDC7" s="1316"/>
      <c r="FDD7" s="1316"/>
      <c r="FDE7" s="1316"/>
      <c r="FDF7" s="1316"/>
      <c r="FDG7" s="1316"/>
      <c r="FDH7" s="1316"/>
      <c r="FDI7" s="1316"/>
      <c r="FDJ7" s="1316"/>
      <c r="FDK7" s="1316"/>
      <c r="FDL7" s="1316"/>
      <c r="FDM7" s="1316"/>
      <c r="FDN7" s="1316"/>
      <c r="FDO7" s="1316"/>
      <c r="FDP7" s="1316"/>
      <c r="FDQ7" s="1316"/>
      <c r="FDR7" s="1316"/>
      <c r="FDS7" s="1316"/>
      <c r="FDT7" s="1316"/>
      <c r="FDU7" s="1316"/>
      <c r="FDV7" s="1316"/>
      <c r="FDW7" s="1316"/>
      <c r="FDX7" s="1316"/>
      <c r="FDY7" s="1316"/>
      <c r="FDZ7" s="1316"/>
      <c r="FEA7" s="1316"/>
      <c r="FEB7" s="1316"/>
      <c r="FEC7" s="1316"/>
      <c r="FED7" s="1316"/>
      <c r="FEE7" s="1316"/>
      <c r="FEF7" s="1316"/>
      <c r="FEG7" s="1316"/>
      <c r="FEH7" s="1316"/>
      <c r="FEI7" s="1316"/>
      <c r="FEJ7" s="1316"/>
      <c r="FEK7" s="1316"/>
      <c r="FEL7" s="1316"/>
      <c r="FEM7" s="1316"/>
      <c r="FEN7" s="1316"/>
      <c r="FEO7" s="1316"/>
      <c r="FEP7" s="1316"/>
      <c r="FEQ7" s="1316"/>
      <c r="FER7" s="1316"/>
      <c r="FES7" s="1316"/>
      <c r="FET7" s="1316"/>
      <c r="FEU7" s="1316"/>
      <c r="FEV7" s="1316"/>
      <c r="FEW7" s="1316"/>
      <c r="FEX7" s="1316"/>
      <c r="FEY7" s="1316"/>
      <c r="FEZ7" s="1316"/>
      <c r="FFA7" s="1316"/>
      <c r="FFB7" s="1316"/>
      <c r="FFC7" s="1316"/>
      <c r="FFD7" s="1316"/>
      <c r="FFE7" s="1316"/>
      <c r="FFF7" s="1316"/>
      <c r="FFG7" s="1316"/>
      <c r="FFH7" s="1316"/>
      <c r="FFI7" s="1316"/>
      <c r="FFJ7" s="1316"/>
      <c r="FFK7" s="1316"/>
      <c r="FFL7" s="1316"/>
      <c r="FFM7" s="1316"/>
      <c r="FFN7" s="1316"/>
      <c r="FFO7" s="1316"/>
      <c r="FFP7" s="1316"/>
      <c r="FFQ7" s="1316"/>
      <c r="FFR7" s="1316"/>
      <c r="FFS7" s="1316"/>
      <c r="FFT7" s="1316"/>
      <c r="FFU7" s="1316"/>
      <c r="FFV7" s="1316"/>
      <c r="FFW7" s="1316"/>
      <c r="FFX7" s="1316"/>
      <c r="FFY7" s="1316"/>
      <c r="FFZ7" s="1316"/>
      <c r="FGA7" s="1316"/>
      <c r="FGB7" s="1316"/>
      <c r="FGC7" s="1316"/>
      <c r="FGD7" s="1316"/>
      <c r="FGE7" s="1316"/>
      <c r="FGF7" s="1316"/>
      <c r="FGG7" s="1316"/>
      <c r="FGH7" s="1316"/>
      <c r="FGI7" s="1316"/>
      <c r="FGJ7" s="1316"/>
      <c r="FGK7" s="1316"/>
      <c r="FGL7" s="1316"/>
      <c r="FGM7" s="1316"/>
      <c r="FGN7" s="1316"/>
      <c r="FGO7" s="1316"/>
      <c r="FGP7" s="1316"/>
      <c r="FGQ7" s="1316"/>
      <c r="FGR7" s="1316"/>
      <c r="FGS7" s="1316"/>
      <c r="FGT7" s="1316"/>
      <c r="FGU7" s="1316"/>
      <c r="FGV7" s="1316"/>
      <c r="FGW7" s="1316"/>
      <c r="FGX7" s="1316"/>
      <c r="FGY7" s="1316"/>
      <c r="FGZ7" s="1316"/>
      <c r="FHA7" s="1316"/>
      <c r="FHB7" s="1316"/>
      <c r="FHC7" s="1316"/>
      <c r="FHD7" s="1316"/>
      <c r="FHE7" s="1316"/>
      <c r="FHF7" s="1316"/>
      <c r="FHG7" s="1316"/>
      <c r="FHH7" s="1316"/>
      <c r="FHI7" s="1316"/>
      <c r="FHJ7" s="1316"/>
      <c r="FHK7" s="1316"/>
      <c r="FHL7" s="1316"/>
      <c r="FHM7" s="1316"/>
      <c r="FHN7" s="1316"/>
      <c r="FHO7" s="1316"/>
      <c r="FHP7" s="1316"/>
      <c r="FHQ7" s="1316"/>
      <c r="FHR7" s="1316"/>
      <c r="FHS7" s="1316"/>
      <c r="FHT7" s="1316"/>
      <c r="FHU7" s="1316"/>
      <c r="FHV7" s="1316"/>
      <c r="FHW7" s="1316"/>
      <c r="FHX7" s="1316"/>
      <c r="FHY7" s="1316"/>
      <c r="FHZ7" s="1316"/>
      <c r="FIA7" s="1316"/>
      <c r="FIB7" s="1316"/>
      <c r="FIC7" s="1316"/>
      <c r="FID7" s="1316"/>
      <c r="FIE7" s="1316"/>
      <c r="FIF7" s="1316"/>
      <c r="FIG7" s="1316"/>
      <c r="FIH7" s="1316"/>
      <c r="FII7" s="1316"/>
      <c r="FIJ7" s="1316"/>
      <c r="FIK7" s="1316"/>
      <c r="FIL7" s="1316"/>
      <c r="FIM7" s="1316"/>
      <c r="FIN7" s="1316"/>
      <c r="FIO7" s="1316"/>
      <c r="FIP7" s="1316"/>
      <c r="FIQ7" s="1316"/>
      <c r="FIR7" s="1316"/>
      <c r="FIS7" s="1316"/>
      <c r="FIT7" s="1316"/>
      <c r="FIU7" s="1316"/>
      <c r="FIV7" s="1316"/>
      <c r="FIW7" s="1316"/>
      <c r="FIX7" s="1316"/>
      <c r="FIY7" s="1316"/>
      <c r="FIZ7" s="1316"/>
      <c r="FJA7" s="1316"/>
      <c r="FJB7" s="1316"/>
      <c r="FJC7" s="1316"/>
      <c r="FJD7" s="1316"/>
      <c r="FJE7" s="1316"/>
      <c r="FJF7" s="1316"/>
      <c r="FJG7" s="1316"/>
      <c r="FJH7" s="1316"/>
      <c r="FJI7" s="1316"/>
      <c r="FJJ7" s="1316"/>
      <c r="FJK7" s="1316"/>
      <c r="FJL7" s="1316"/>
      <c r="FJM7" s="1316"/>
      <c r="FJN7" s="1316"/>
      <c r="FJO7" s="1316"/>
      <c r="FJP7" s="1316"/>
      <c r="FJQ7" s="1316"/>
      <c r="FJR7" s="1316"/>
      <c r="FJS7" s="1316"/>
      <c r="FJT7" s="1316"/>
      <c r="FJU7" s="1316"/>
      <c r="FJV7" s="1316"/>
      <c r="FJW7" s="1316"/>
      <c r="FJX7" s="1316"/>
      <c r="FJY7" s="1316"/>
      <c r="FJZ7" s="1316"/>
      <c r="FKA7" s="1316"/>
      <c r="FKB7" s="1316"/>
      <c r="FKC7" s="1316"/>
      <c r="FKD7" s="1316"/>
      <c r="FKE7" s="1316"/>
      <c r="FKF7" s="1316"/>
      <c r="FKG7" s="1316"/>
      <c r="FKH7" s="1316"/>
      <c r="FKI7" s="1316"/>
      <c r="FKJ7" s="1316"/>
      <c r="FKK7" s="1316"/>
      <c r="FKL7" s="1316"/>
      <c r="FKM7" s="1316"/>
      <c r="FKN7" s="1316"/>
      <c r="FKO7" s="1316"/>
      <c r="FKP7" s="1316"/>
      <c r="FKQ7" s="1316"/>
      <c r="FKR7" s="1316"/>
      <c r="FKS7" s="1316"/>
      <c r="FKT7" s="1316"/>
      <c r="FKU7" s="1316"/>
      <c r="FKV7" s="1316"/>
      <c r="FKW7" s="1316"/>
      <c r="FKX7" s="1316"/>
      <c r="FKY7" s="1316"/>
      <c r="FKZ7" s="1316"/>
      <c r="FLA7" s="1316"/>
      <c r="FLB7" s="1316"/>
      <c r="FLC7" s="1316"/>
      <c r="FLD7" s="1316"/>
      <c r="FLE7" s="1316"/>
      <c r="FLF7" s="1316"/>
      <c r="FLG7" s="1316"/>
      <c r="FLH7" s="1316"/>
      <c r="FLI7" s="1316"/>
      <c r="FLJ7" s="1316"/>
      <c r="FLK7" s="1316"/>
      <c r="FLL7" s="1316"/>
      <c r="FLM7" s="1316"/>
      <c r="FLN7" s="1316"/>
      <c r="FLO7" s="1316"/>
      <c r="FLP7" s="1316"/>
      <c r="FLQ7" s="1316"/>
      <c r="FLR7" s="1316"/>
      <c r="FLS7" s="1316"/>
      <c r="FLT7" s="1316"/>
      <c r="FLU7" s="1316"/>
      <c r="FLV7" s="1316"/>
      <c r="FLW7" s="1316"/>
      <c r="FLX7" s="1316"/>
      <c r="FLY7" s="1316"/>
      <c r="FLZ7" s="1316"/>
      <c r="FMA7" s="1316"/>
      <c r="FMB7" s="1316"/>
      <c r="FMC7" s="1316"/>
      <c r="FMD7" s="1316"/>
      <c r="FME7" s="1316"/>
      <c r="FMF7" s="1316"/>
      <c r="FMG7" s="1316"/>
      <c r="FMH7" s="1316"/>
      <c r="FMI7" s="1316"/>
      <c r="FMJ7" s="1316"/>
      <c r="FMK7" s="1316"/>
      <c r="FML7" s="1316"/>
      <c r="FMM7" s="1316"/>
      <c r="FMN7" s="1316"/>
      <c r="FMO7" s="1316"/>
      <c r="FMP7" s="1316"/>
      <c r="FMQ7" s="1316"/>
      <c r="FMR7" s="1316"/>
      <c r="FMS7" s="1316"/>
      <c r="FMT7" s="1316"/>
      <c r="FMU7" s="1316"/>
      <c r="FMV7" s="1316"/>
      <c r="FMW7" s="1316"/>
      <c r="FMX7" s="1316"/>
      <c r="FMY7" s="1316"/>
      <c r="FMZ7" s="1316"/>
      <c r="FNA7" s="1316"/>
      <c r="FNB7" s="1316"/>
      <c r="FNC7" s="1316"/>
      <c r="FND7" s="1316"/>
      <c r="FNE7" s="1316"/>
      <c r="FNF7" s="1316"/>
    </row>
    <row r="8" spans="1:4426" ht="15.75">
      <c r="E8" s="241" t="s">
        <v>255</v>
      </c>
      <c r="F8" s="241" t="s">
        <v>667</v>
      </c>
      <c r="G8" s="241" t="s">
        <v>256</v>
      </c>
      <c r="H8" s="241" t="s">
        <v>257</v>
      </c>
      <c r="I8" s="241" t="s">
        <v>398</v>
      </c>
      <c r="J8" s="241" t="s">
        <v>259</v>
      </c>
      <c r="L8" s="1316"/>
      <c r="M8" s="1316"/>
      <c r="N8" s="1316"/>
      <c r="O8" s="1316"/>
      <c r="P8" s="1316"/>
      <c r="Q8" s="1316"/>
      <c r="R8" s="1316"/>
      <c r="S8" s="1316"/>
      <c r="T8" s="1316"/>
      <c r="U8" s="1316"/>
      <c r="V8" s="1316"/>
      <c r="W8" s="1316"/>
      <c r="X8" s="1316"/>
      <c r="Y8" s="1316"/>
      <c r="Z8" s="1316"/>
      <c r="AA8" s="1316"/>
      <c r="AB8" s="1316"/>
      <c r="AC8" s="1316"/>
      <c r="AD8" s="1316"/>
      <c r="AE8" s="1316"/>
      <c r="AF8" s="1316"/>
      <c r="AG8" s="1316"/>
      <c r="AH8" s="1316"/>
      <c r="AI8" s="1316"/>
      <c r="AJ8" s="1316"/>
      <c r="AK8" s="1316"/>
      <c r="AL8" s="1316"/>
      <c r="AM8" s="1316"/>
      <c r="AN8" s="1316"/>
      <c r="AO8" s="1316"/>
      <c r="AP8" s="1316"/>
      <c r="AQ8" s="1316"/>
      <c r="AR8" s="1316"/>
      <c r="AS8" s="1316"/>
      <c r="AT8" s="1316"/>
      <c r="AU8" s="1316"/>
      <c r="AV8" s="1316"/>
      <c r="AW8" s="1316"/>
      <c r="AX8" s="1316"/>
      <c r="AY8" s="1316"/>
      <c r="AZ8" s="1316"/>
      <c r="BA8" s="1316"/>
      <c r="BB8" s="1316"/>
      <c r="BC8" s="1316"/>
      <c r="BD8" s="1316"/>
      <c r="BE8" s="1316"/>
      <c r="BF8" s="1316"/>
      <c r="BG8" s="1316"/>
      <c r="BH8" s="1316"/>
      <c r="BI8" s="1316"/>
      <c r="BJ8" s="1316"/>
      <c r="BK8" s="1316"/>
      <c r="BL8" s="1316"/>
      <c r="BM8" s="1316"/>
      <c r="BN8" s="1316"/>
      <c r="BO8" s="1316"/>
      <c r="BP8" s="1316"/>
      <c r="BQ8" s="1316"/>
      <c r="BR8" s="1316"/>
      <c r="BS8" s="1316"/>
      <c r="BT8" s="1316"/>
      <c r="BU8" s="1316"/>
      <c r="BV8" s="1316"/>
      <c r="BW8" s="1316"/>
      <c r="BX8" s="1316"/>
      <c r="BY8" s="1316"/>
      <c r="BZ8" s="1316"/>
      <c r="CA8" s="1316"/>
      <c r="CB8" s="1316"/>
      <c r="CC8" s="1316"/>
      <c r="CD8" s="1316"/>
      <c r="CE8" s="1316"/>
      <c r="CF8" s="1316"/>
      <c r="CG8" s="1316"/>
      <c r="CH8" s="1316"/>
      <c r="CI8" s="1316"/>
      <c r="CJ8" s="1316"/>
      <c r="CK8" s="1316"/>
      <c r="CL8" s="1316"/>
      <c r="CM8" s="1316"/>
      <c r="CN8" s="1316"/>
      <c r="CO8" s="1316"/>
      <c r="CP8" s="1316"/>
      <c r="CQ8" s="1316"/>
      <c r="CR8" s="1316"/>
      <c r="CS8" s="1316"/>
      <c r="CT8" s="1316"/>
      <c r="CU8" s="1316"/>
      <c r="CV8" s="1316"/>
      <c r="CW8" s="1316"/>
      <c r="CX8" s="1316"/>
      <c r="CY8" s="1316"/>
      <c r="CZ8" s="1316"/>
      <c r="DA8" s="1316"/>
      <c r="DB8" s="1316"/>
      <c r="DC8" s="1316"/>
      <c r="DD8" s="1316"/>
      <c r="DE8" s="1316"/>
      <c r="DF8" s="1316"/>
      <c r="DG8" s="1316"/>
      <c r="DH8" s="1316"/>
      <c r="DI8" s="1316"/>
      <c r="DJ8" s="1316"/>
      <c r="DK8" s="1316"/>
      <c r="DL8" s="1316"/>
      <c r="DM8" s="1316"/>
      <c r="DN8" s="1316"/>
      <c r="DO8" s="1316"/>
      <c r="DP8" s="1316"/>
      <c r="DQ8" s="1316"/>
      <c r="DR8" s="1316"/>
      <c r="DS8" s="1316"/>
      <c r="DT8" s="1316"/>
      <c r="DU8" s="1316"/>
      <c r="DV8" s="1316"/>
      <c r="DW8" s="1316"/>
      <c r="DX8" s="1316"/>
      <c r="DY8" s="1316"/>
      <c r="DZ8" s="1316"/>
      <c r="EA8" s="1316"/>
      <c r="EB8" s="1316"/>
      <c r="EC8" s="1316"/>
      <c r="ED8" s="1316"/>
      <c r="EE8" s="1316"/>
      <c r="EF8" s="1316"/>
      <c r="EG8" s="1316"/>
      <c r="EH8" s="1316"/>
      <c r="EI8" s="1316"/>
      <c r="EJ8" s="1316"/>
      <c r="EK8" s="1316"/>
      <c r="EL8" s="1316"/>
      <c r="EM8" s="1316"/>
      <c r="EN8" s="1316"/>
      <c r="EO8" s="1316"/>
      <c r="EP8" s="1316"/>
      <c r="EQ8" s="1316"/>
      <c r="ER8" s="1316"/>
      <c r="ES8" s="1316"/>
      <c r="ET8" s="1316"/>
      <c r="EU8" s="1316"/>
      <c r="EV8" s="1316"/>
      <c r="EW8" s="1316"/>
      <c r="EX8" s="1316"/>
      <c r="EY8" s="1316"/>
      <c r="EZ8" s="1316"/>
      <c r="FA8" s="1316"/>
      <c r="FB8" s="1316"/>
      <c r="FC8" s="1316"/>
      <c r="FD8" s="1316"/>
      <c r="FE8" s="1316"/>
      <c r="FF8" s="1316"/>
      <c r="FG8" s="1316"/>
      <c r="FH8" s="1316"/>
      <c r="FI8" s="1316"/>
      <c r="FJ8" s="1316"/>
      <c r="FK8" s="1316"/>
      <c r="FL8" s="1316"/>
      <c r="FM8" s="1316"/>
      <c r="FN8" s="1316"/>
      <c r="FO8" s="1316"/>
      <c r="FP8" s="1316"/>
      <c r="FQ8" s="1316"/>
      <c r="FR8" s="1316"/>
      <c r="FS8" s="1316"/>
      <c r="FT8" s="1316"/>
      <c r="FU8" s="1316"/>
      <c r="FV8" s="1316"/>
      <c r="FW8" s="1316"/>
      <c r="FX8" s="1316"/>
      <c r="FY8" s="1316"/>
      <c r="FZ8" s="1316"/>
      <c r="GA8" s="1316"/>
      <c r="GB8" s="1316"/>
      <c r="GC8" s="1316"/>
      <c r="GD8" s="1316"/>
      <c r="GE8" s="1316"/>
      <c r="GF8" s="1316"/>
      <c r="GG8" s="1316"/>
      <c r="GH8" s="1316"/>
      <c r="GI8" s="1316"/>
      <c r="GJ8" s="1316"/>
      <c r="GK8" s="1316"/>
      <c r="GL8" s="1316"/>
      <c r="GM8" s="1316"/>
      <c r="GN8" s="1316"/>
      <c r="GO8" s="1316"/>
      <c r="GP8" s="1316"/>
      <c r="GQ8" s="1316"/>
      <c r="GR8" s="1316"/>
      <c r="GS8" s="1316"/>
      <c r="GT8" s="1316"/>
      <c r="GU8" s="1316"/>
      <c r="GV8" s="1316"/>
      <c r="GW8" s="1316"/>
      <c r="GX8" s="1316"/>
      <c r="GY8" s="1316"/>
      <c r="GZ8" s="1316"/>
      <c r="HA8" s="1316"/>
      <c r="HB8" s="1316"/>
      <c r="HC8" s="1316"/>
      <c r="HD8" s="1316"/>
      <c r="HE8" s="1316"/>
      <c r="HF8" s="1316"/>
      <c r="HG8" s="1316"/>
      <c r="HH8" s="1316"/>
      <c r="HI8" s="1316"/>
      <c r="HJ8" s="1316"/>
      <c r="HK8" s="1316"/>
      <c r="HL8" s="1316"/>
      <c r="HM8" s="1316"/>
      <c r="HN8" s="1316"/>
      <c r="HO8" s="1316"/>
      <c r="HP8" s="1316"/>
      <c r="HQ8" s="1316"/>
      <c r="HR8" s="1316"/>
      <c r="HS8" s="1316"/>
      <c r="HT8" s="1316"/>
      <c r="HU8" s="1316"/>
      <c r="HV8" s="1316"/>
      <c r="HW8" s="1316"/>
      <c r="HX8" s="1316"/>
      <c r="HY8" s="1316"/>
      <c r="HZ8" s="1316"/>
      <c r="IA8" s="1316"/>
      <c r="IB8" s="1316"/>
      <c r="IC8" s="1316"/>
      <c r="ID8" s="1316"/>
      <c r="IE8" s="1316"/>
      <c r="IF8" s="1316"/>
      <c r="IG8" s="1316"/>
      <c r="IH8" s="1316"/>
      <c r="II8" s="1316"/>
      <c r="IJ8" s="1316"/>
      <c r="IK8" s="1316"/>
      <c r="IL8" s="1316"/>
      <c r="IM8" s="1316"/>
      <c r="IN8" s="1316"/>
      <c r="IO8" s="1316"/>
      <c r="IP8" s="1316"/>
      <c r="IQ8" s="1316"/>
      <c r="IR8" s="1316"/>
      <c r="IS8" s="1316"/>
      <c r="IT8" s="1316"/>
      <c r="IU8" s="1316"/>
      <c r="IV8" s="1316"/>
      <c r="IW8" s="1316"/>
      <c r="IX8" s="1316"/>
      <c r="IY8" s="1316"/>
      <c r="IZ8" s="1316"/>
      <c r="JA8" s="1316"/>
      <c r="JB8" s="1316"/>
      <c r="JC8" s="1316"/>
      <c r="JD8" s="1316"/>
      <c r="JE8" s="1316"/>
      <c r="JF8" s="1316"/>
      <c r="JG8" s="1316"/>
      <c r="JH8" s="1316"/>
      <c r="JI8" s="1316"/>
      <c r="JJ8" s="1316"/>
      <c r="JK8" s="1316"/>
      <c r="JL8" s="1316"/>
      <c r="JM8" s="1316"/>
      <c r="JN8" s="1316"/>
      <c r="JO8" s="1316"/>
      <c r="JP8" s="1316"/>
      <c r="JQ8" s="1316"/>
      <c r="JR8" s="1316"/>
      <c r="JS8" s="1316"/>
      <c r="JT8" s="1316"/>
      <c r="JU8" s="1316"/>
      <c r="JV8" s="1316"/>
      <c r="JW8" s="1316"/>
      <c r="JX8" s="1316"/>
      <c r="JY8" s="1316"/>
      <c r="JZ8" s="1316"/>
      <c r="KA8" s="1316"/>
      <c r="KB8" s="1316"/>
      <c r="KC8" s="1316"/>
      <c r="KD8" s="1316"/>
      <c r="KE8" s="1316"/>
      <c r="KF8" s="1316"/>
      <c r="KG8" s="1316"/>
      <c r="KH8" s="1316"/>
      <c r="KI8" s="1316"/>
      <c r="KJ8" s="1316"/>
      <c r="KK8" s="1316"/>
      <c r="KL8" s="1316"/>
      <c r="KM8" s="1316"/>
      <c r="KN8" s="1316"/>
      <c r="KO8" s="1316"/>
      <c r="KP8" s="1316"/>
      <c r="KQ8" s="1316"/>
      <c r="KR8" s="1316"/>
      <c r="KS8" s="1316"/>
      <c r="KT8" s="1316"/>
      <c r="KU8" s="1316"/>
      <c r="KV8" s="1316"/>
      <c r="KW8" s="1316"/>
      <c r="KX8" s="1316"/>
      <c r="KY8" s="1316"/>
      <c r="KZ8" s="1316"/>
      <c r="LA8" s="1316"/>
      <c r="LB8" s="1316"/>
      <c r="LC8" s="1316"/>
      <c r="LD8" s="1316"/>
      <c r="LE8" s="1316"/>
      <c r="LF8" s="1316"/>
      <c r="LG8" s="1316"/>
      <c r="LH8" s="1316"/>
      <c r="LI8" s="1316"/>
      <c r="LJ8" s="1316"/>
      <c r="LK8" s="1316"/>
      <c r="LL8" s="1316"/>
      <c r="LM8" s="1316"/>
      <c r="LN8" s="1316"/>
      <c r="LO8" s="1316"/>
      <c r="LP8" s="1316"/>
      <c r="LQ8" s="1316"/>
      <c r="LR8" s="1316"/>
      <c r="LS8" s="1316"/>
      <c r="LT8" s="1316"/>
      <c r="LU8" s="1316"/>
      <c r="LV8" s="1316"/>
      <c r="LW8" s="1316"/>
      <c r="LX8" s="1316"/>
      <c r="LY8" s="1316"/>
      <c r="LZ8" s="1316"/>
      <c r="MA8" s="1316"/>
      <c r="MB8" s="1316"/>
      <c r="MC8" s="1316"/>
      <c r="MD8" s="1316"/>
      <c r="ME8" s="1316"/>
      <c r="MF8" s="1316"/>
      <c r="MG8" s="1316"/>
      <c r="MH8" s="1316"/>
      <c r="MI8" s="1316"/>
      <c r="MJ8" s="1316"/>
      <c r="MK8" s="1316"/>
      <c r="ML8" s="1316"/>
      <c r="MM8" s="1316"/>
      <c r="MN8" s="1316"/>
      <c r="MO8" s="1316"/>
      <c r="MP8" s="1316"/>
      <c r="MQ8" s="1316"/>
      <c r="MR8" s="1316"/>
      <c r="MS8" s="1316"/>
      <c r="MT8" s="1316"/>
      <c r="MU8" s="1316"/>
      <c r="MV8" s="1316"/>
      <c r="MW8" s="1316"/>
      <c r="MX8" s="1316"/>
      <c r="MY8" s="1316"/>
      <c r="MZ8" s="1316"/>
      <c r="NA8" s="1316"/>
      <c r="NB8" s="1316"/>
      <c r="NC8" s="1316"/>
      <c r="ND8" s="1316"/>
      <c r="NE8" s="1316"/>
      <c r="NF8" s="1316"/>
      <c r="NG8" s="1316"/>
      <c r="NH8" s="1316"/>
      <c r="NI8" s="1316"/>
      <c r="NJ8" s="1316"/>
      <c r="NK8" s="1316"/>
      <c r="NL8" s="1316"/>
      <c r="NM8" s="1316"/>
      <c r="NN8" s="1316"/>
      <c r="NO8" s="1316"/>
      <c r="NP8" s="1316"/>
      <c r="NQ8" s="1316"/>
      <c r="NR8" s="1316"/>
      <c r="NS8" s="1316"/>
      <c r="NT8" s="1316"/>
      <c r="NU8" s="1316"/>
      <c r="NV8" s="1316"/>
      <c r="NW8" s="1316"/>
      <c r="NX8" s="1316"/>
      <c r="NY8" s="1316"/>
      <c r="NZ8" s="1316"/>
      <c r="OA8" s="1316"/>
      <c r="OB8" s="1316"/>
      <c r="OC8" s="1316"/>
      <c r="OD8" s="1316"/>
      <c r="OE8" s="1316"/>
      <c r="OF8" s="1316"/>
      <c r="OG8" s="1316"/>
      <c r="OH8" s="1316"/>
      <c r="OI8" s="1316"/>
      <c r="OJ8" s="1316"/>
      <c r="OK8" s="1316"/>
      <c r="OL8" s="1316"/>
      <c r="OM8" s="1316"/>
      <c r="ON8" s="1316"/>
      <c r="OO8" s="1316"/>
      <c r="OP8" s="1316"/>
      <c r="OQ8" s="1316"/>
      <c r="OR8" s="1316"/>
      <c r="OS8" s="1316"/>
      <c r="OT8" s="1316"/>
      <c r="OU8" s="1316"/>
      <c r="OV8" s="1316"/>
      <c r="OW8" s="1316"/>
      <c r="OX8" s="1316"/>
      <c r="OY8" s="1316"/>
      <c r="OZ8" s="1316"/>
      <c r="PA8" s="1316"/>
      <c r="PB8" s="1316"/>
      <c r="PC8" s="1316"/>
      <c r="PD8" s="1316"/>
      <c r="PE8" s="1316"/>
      <c r="PF8" s="1316"/>
      <c r="PG8" s="1316"/>
      <c r="PH8" s="1316"/>
      <c r="PI8" s="1316"/>
      <c r="PJ8" s="1316"/>
      <c r="PK8" s="1316"/>
      <c r="PL8" s="1316"/>
      <c r="PM8" s="1316"/>
      <c r="PN8" s="1316"/>
      <c r="PO8" s="1316"/>
      <c r="PP8" s="1316"/>
      <c r="PQ8" s="1316"/>
      <c r="PR8" s="1316"/>
      <c r="PS8" s="1316"/>
      <c r="PT8" s="1316"/>
      <c r="PU8" s="1316"/>
      <c r="PV8" s="1316"/>
      <c r="PW8" s="1316"/>
      <c r="PX8" s="1316"/>
      <c r="PY8" s="1316"/>
      <c r="PZ8" s="1316"/>
      <c r="QA8" s="1316"/>
      <c r="QB8" s="1316"/>
      <c r="QC8" s="1316"/>
      <c r="QD8" s="1316"/>
      <c r="QE8" s="1316"/>
      <c r="QF8" s="1316"/>
      <c r="QG8" s="1316"/>
      <c r="QH8" s="1316"/>
      <c r="QI8" s="1316"/>
      <c r="QJ8" s="1316"/>
      <c r="QK8" s="1316"/>
      <c r="QL8" s="1316"/>
      <c r="QM8" s="1316"/>
      <c r="QN8" s="1316"/>
      <c r="QO8" s="1316"/>
      <c r="QP8" s="1316"/>
      <c r="QQ8" s="1316"/>
      <c r="QR8" s="1316"/>
      <c r="QS8" s="1316"/>
      <c r="QT8" s="1316"/>
      <c r="QU8" s="1316"/>
      <c r="QV8" s="1316"/>
      <c r="QW8" s="1316"/>
      <c r="QX8" s="1316"/>
      <c r="QY8" s="1316"/>
      <c r="QZ8" s="1316"/>
      <c r="RA8" s="1316"/>
      <c r="RB8" s="1316"/>
      <c r="RC8" s="1316"/>
      <c r="RD8" s="1316"/>
      <c r="RE8" s="1316"/>
      <c r="RF8" s="1316"/>
      <c r="RG8" s="1316"/>
      <c r="RH8" s="1316"/>
      <c r="RI8" s="1316"/>
      <c r="RJ8" s="1316"/>
      <c r="RK8" s="1316"/>
      <c r="RL8" s="1316"/>
      <c r="RM8" s="1316"/>
      <c r="RN8" s="1316"/>
      <c r="RO8" s="1316"/>
      <c r="RP8" s="1316"/>
      <c r="RQ8" s="1316"/>
      <c r="RR8" s="1316"/>
      <c r="RS8" s="1316"/>
      <c r="RT8" s="1316"/>
      <c r="RU8" s="1316"/>
      <c r="RV8" s="1316"/>
      <c r="RW8" s="1316"/>
      <c r="RX8" s="1316"/>
      <c r="RY8" s="1316"/>
      <c r="RZ8" s="1316"/>
      <c r="SA8" s="1316"/>
      <c r="SB8" s="1316"/>
      <c r="SC8" s="1316"/>
      <c r="SD8" s="1316"/>
      <c r="SE8" s="1316"/>
      <c r="SF8" s="1316"/>
      <c r="SG8" s="1316"/>
      <c r="SH8" s="1316"/>
      <c r="SI8" s="1316"/>
      <c r="SJ8" s="1316"/>
      <c r="SK8" s="1316"/>
      <c r="SL8" s="1316"/>
      <c r="SM8" s="1316"/>
      <c r="SN8" s="1316"/>
      <c r="SO8" s="1316"/>
      <c r="SP8" s="1316"/>
      <c r="SQ8" s="1316"/>
      <c r="SR8" s="1316"/>
      <c r="SS8" s="1316"/>
      <c r="ST8" s="1316"/>
      <c r="SU8" s="1316"/>
      <c r="SV8" s="1316"/>
      <c r="SW8" s="1316"/>
      <c r="SX8" s="1316"/>
      <c r="SY8" s="1316"/>
      <c r="SZ8" s="1316"/>
      <c r="TA8" s="1316"/>
      <c r="TB8" s="1316"/>
      <c r="TC8" s="1316"/>
      <c r="TD8" s="1316"/>
      <c r="TE8" s="1316"/>
      <c r="TF8" s="1316"/>
      <c r="TG8" s="1316"/>
      <c r="TH8" s="1316"/>
      <c r="TI8" s="1316"/>
      <c r="TJ8" s="1316"/>
      <c r="TK8" s="1316"/>
      <c r="TL8" s="1316"/>
      <c r="TM8" s="1316"/>
      <c r="TN8" s="1316"/>
      <c r="TO8" s="1316"/>
      <c r="TP8" s="1316"/>
      <c r="TQ8" s="1316"/>
      <c r="TR8" s="1316"/>
      <c r="TS8" s="1316"/>
      <c r="TT8" s="1316"/>
      <c r="TU8" s="1316"/>
      <c r="TV8" s="1316"/>
      <c r="TW8" s="1316"/>
      <c r="TX8" s="1316"/>
      <c r="TY8" s="1316"/>
      <c r="TZ8" s="1316"/>
      <c r="UA8" s="1316"/>
      <c r="UB8" s="1316"/>
      <c r="UC8" s="1316"/>
      <c r="UD8" s="1316"/>
      <c r="UE8" s="1316"/>
      <c r="UF8" s="1316"/>
      <c r="UG8" s="1316"/>
      <c r="UH8" s="1316"/>
      <c r="UI8" s="1316"/>
      <c r="UJ8" s="1316"/>
      <c r="UK8" s="1316"/>
      <c r="UL8" s="1316"/>
      <c r="UM8" s="1316"/>
      <c r="UN8" s="1316"/>
      <c r="UO8" s="1316"/>
      <c r="UP8" s="1316"/>
      <c r="UQ8" s="1316"/>
      <c r="UR8" s="1316"/>
      <c r="US8" s="1316"/>
      <c r="UT8" s="1316"/>
      <c r="UU8" s="1316"/>
      <c r="UV8" s="1316"/>
      <c r="UW8" s="1316"/>
      <c r="UX8" s="1316"/>
      <c r="UY8" s="1316"/>
      <c r="UZ8" s="1316"/>
      <c r="VA8" s="1316"/>
      <c r="VB8" s="1316"/>
      <c r="VC8" s="1316"/>
      <c r="VD8" s="1316"/>
      <c r="VE8" s="1316"/>
      <c r="VF8" s="1316"/>
      <c r="VG8" s="1316"/>
      <c r="VH8" s="1316"/>
      <c r="VI8" s="1316"/>
      <c r="VJ8" s="1316"/>
      <c r="VK8" s="1316"/>
      <c r="VL8" s="1316"/>
      <c r="VM8" s="1316"/>
      <c r="VN8" s="1316"/>
      <c r="VO8" s="1316"/>
      <c r="VP8" s="1316"/>
      <c r="VQ8" s="1316"/>
      <c r="VR8" s="1316"/>
      <c r="VS8" s="1316"/>
      <c r="VT8" s="1316"/>
      <c r="VU8" s="1316"/>
      <c r="VV8" s="1316"/>
      <c r="VW8" s="1316"/>
      <c r="VX8" s="1316"/>
      <c r="VY8" s="1316"/>
      <c r="VZ8" s="1316"/>
      <c r="WA8" s="1316"/>
      <c r="WB8" s="1316"/>
      <c r="WC8" s="1316"/>
      <c r="WD8" s="1316"/>
      <c r="WE8" s="1316"/>
      <c r="WF8" s="1316"/>
      <c r="WG8" s="1316"/>
      <c r="WH8" s="1316"/>
      <c r="WI8" s="1316"/>
      <c r="WJ8" s="1316"/>
      <c r="WK8" s="1316"/>
      <c r="WL8" s="1316"/>
      <c r="WM8" s="1316"/>
      <c r="WN8" s="1316"/>
      <c r="WO8" s="1316"/>
      <c r="WP8" s="1316"/>
      <c r="WQ8" s="1316"/>
      <c r="WR8" s="1316"/>
      <c r="WS8" s="1316"/>
      <c r="WT8" s="1316"/>
      <c r="WU8" s="1316"/>
      <c r="WV8" s="1316"/>
      <c r="WW8" s="1316"/>
      <c r="WX8" s="1316"/>
      <c r="WY8" s="1316"/>
      <c r="WZ8" s="1316"/>
      <c r="XA8" s="1316"/>
      <c r="XB8" s="1316"/>
      <c r="XC8" s="1316"/>
      <c r="XD8" s="1316"/>
      <c r="XE8" s="1316"/>
      <c r="XF8" s="1316"/>
      <c r="XG8" s="1316"/>
      <c r="XH8" s="1316"/>
      <c r="XI8" s="1316"/>
      <c r="XJ8" s="1316"/>
      <c r="XK8" s="1316"/>
      <c r="XL8" s="1316"/>
      <c r="XM8" s="1316"/>
      <c r="XN8" s="1316"/>
      <c r="XO8" s="1316"/>
      <c r="XP8" s="1316"/>
      <c r="XQ8" s="1316"/>
      <c r="XR8" s="1316"/>
      <c r="XS8" s="1316"/>
      <c r="XT8" s="1316"/>
      <c r="XU8" s="1316"/>
      <c r="XV8" s="1316"/>
      <c r="XW8" s="1316"/>
      <c r="XX8" s="1316"/>
      <c r="XY8" s="1316"/>
      <c r="XZ8" s="1316"/>
      <c r="YA8" s="1316"/>
      <c r="YB8" s="1316"/>
      <c r="YC8" s="1316"/>
      <c r="YD8" s="1316"/>
      <c r="YE8" s="1316"/>
      <c r="YF8" s="1316"/>
      <c r="YG8" s="1316"/>
      <c r="YH8" s="1316"/>
      <c r="YI8" s="1316"/>
      <c r="YJ8" s="1316"/>
      <c r="YK8" s="1316"/>
      <c r="YL8" s="1316"/>
      <c r="YM8" s="1316"/>
      <c r="YN8" s="1316"/>
      <c r="YO8" s="1316"/>
      <c r="YP8" s="1316"/>
      <c r="YQ8" s="1316"/>
      <c r="YR8" s="1316"/>
      <c r="YS8" s="1316"/>
      <c r="YT8" s="1316"/>
      <c r="YU8" s="1316"/>
      <c r="YV8" s="1316"/>
      <c r="YW8" s="1316"/>
      <c r="YX8" s="1316"/>
      <c r="YY8" s="1316"/>
      <c r="YZ8" s="1316"/>
      <c r="ZA8" s="1316"/>
      <c r="ZB8" s="1316"/>
      <c r="ZC8" s="1316"/>
      <c r="ZD8" s="1316"/>
      <c r="ZE8" s="1316"/>
      <c r="ZF8" s="1316"/>
      <c r="ZG8" s="1316"/>
      <c r="ZH8" s="1316"/>
      <c r="ZI8" s="1316"/>
      <c r="ZJ8" s="1316"/>
      <c r="ZK8" s="1316"/>
      <c r="ZL8" s="1316"/>
      <c r="ZM8" s="1316"/>
      <c r="ZN8" s="1316"/>
      <c r="ZO8" s="1316"/>
      <c r="ZP8" s="1316"/>
      <c r="ZQ8" s="1316"/>
      <c r="ZR8" s="1316"/>
      <c r="ZS8" s="1316"/>
      <c r="ZT8" s="1316"/>
      <c r="ZU8" s="1316"/>
      <c r="ZV8" s="1316"/>
      <c r="ZW8" s="1316"/>
      <c r="ZX8" s="1316"/>
      <c r="ZY8" s="1316"/>
      <c r="ZZ8" s="1316"/>
      <c r="AAA8" s="1316"/>
      <c r="AAB8" s="1316"/>
      <c r="AAC8" s="1316"/>
      <c r="AAD8" s="1316"/>
      <c r="AAE8" s="1316"/>
      <c r="AAF8" s="1316"/>
      <c r="AAG8" s="1316"/>
      <c r="AAH8" s="1316"/>
      <c r="AAI8" s="1316"/>
      <c r="AAJ8" s="1316"/>
      <c r="AAK8" s="1316"/>
      <c r="AAL8" s="1316"/>
      <c r="AAM8" s="1316"/>
      <c r="AAN8" s="1316"/>
      <c r="AAO8" s="1316"/>
      <c r="AAP8" s="1316"/>
      <c r="AAQ8" s="1316"/>
      <c r="AAR8" s="1316"/>
      <c r="AAS8" s="1316"/>
      <c r="AAT8" s="1316"/>
      <c r="AAU8" s="1316"/>
      <c r="AAV8" s="1316"/>
      <c r="AAW8" s="1316"/>
      <c r="AAX8" s="1316"/>
      <c r="AAY8" s="1316"/>
      <c r="AAZ8" s="1316"/>
      <c r="ABA8" s="1316"/>
      <c r="ABB8" s="1316"/>
      <c r="ABC8" s="1316"/>
      <c r="ABD8" s="1316"/>
      <c r="ABE8" s="1316"/>
      <c r="ABF8" s="1316"/>
      <c r="ABG8" s="1316"/>
      <c r="ABH8" s="1316"/>
      <c r="ABI8" s="1316"/>
      <c r="ABJ8" s="1316"/>
      <c r="ABK8" s="1316"/>
      <c r="ABL8" s="1316"/>
      <c r="ABM8" s="1316"/>
      <c r="ABN8" s="1316"/>
      <c r="ABO8" s="1316"/>
      <c r="ABP8" s="1316"/>
      <c r="ABQ8" s="1316"/>
      <c r="ABR8" s="1316"/>
      <c r="ABS8" s="1316"/>
      <c r="ABT8" s="1316"/>
      <c r="ABU8" s="1316"/>
      <c r="ABV8" s="1316"/>
      <c r="ABW8" s="1316"/>
      <c r="ABX8" s="1316"/>
      <c r="ABY8" s="1316"/>
      <c r="ABZ8" s="1316"/>
      <c r="ACA8" s="1316"/>
      <c r="ACB8" s="1316"/>
      <c r="ACC8" s="1316"/>
      <c r="ACD8" s="1316"/>
      <c r="ACE8" s="1316"/>
      <c r="ACF8" s="1316"/>
      <c r="ACG8" s="1316"/>
      <c r="ACH8" s="1316"/>
      <c r="ACI8" s="1316"/>
      <c r="ACJ8" s="1316"/>
      <c r="ACK8" s="1316"/>
      <c r="ACL8" s="1316"/>
      <c r="ACM8" s="1316"/>
      <c r="ACN8" s="1316"/>
      <c r="ACO8" s="1316"/>
      <c r="ACP8" s="1316"/>
      <c r="ACQ8" s="1316"/>
      <c r="ACR8" s="1316"/>
      <c r="ACS8" s="1316"/>
      <c r="ACT8" s="1316"/>
      <c r="ACU8" s="1316"/>
      <c r="ACV8" s="1316"/>
      <c r="ACW8" s="1316"/>
      <c r="ACX8" s="1316"/>
      <c r="ACY8" s="1316"/>
      <c r="ACZ8" s="1316"/>
      <c r="ADA8" s="1316"/>
      <c r="ADB8" s="1316"/>
      <c r="ADC8" s="1316"/>
      <c r="ADD8" s="1316"/>
      <c r="ADE8" s="1316"/>
      <c r="ADF8" s="1316"/>
      <c r="ADG8" s="1316"/>
      <c r="ADH8" s="1316"/>
      <c r="ADI8" s="1316"/>
      <c r="ADJ8" s="1316"/>
      <c r="ADK8" s="1316"/>
      <c r="ADL8" s="1316"/>
      <c r="ADM8" s="1316"/>
      <c r="ADN8" s="1316"/>
      <c r="ADO8" s="1316"/>
      <c r="ADP8" s="1316"/>
      <c r="ADQ8" s="1316"/>
      <c r="ADR8" s="1316"/>
      <c r="ADS8" s="1316"/>
      <c r="ADT8" s="1316"/>
      <c r="ADU8" s="1316"/>
      <c r="ADV8" s="1316"/>
      <c r="ADW8" s="1316"/>
      <c r="ADX8" s="1316"/>
      <c r="ADY8" s="1316"/>
      <c r="ADZ8" s="1316"/>
      <c r="AEA8" s="1316"/>
      <c r="AEB8" s="1316"/>
      <c r="AEC8" s="1316"/>
      <c r="AED8" s="1316"/>
      <c r="AEE8" s="1316"/>
      <c r="AEF8" s="1316"/>
      <c r="AEG8" s="1316"/>
      <c r="AEH8" s="1316"/>
      <c r="AEI8" s="1316"/>
      <c r="AEJ8" s="1316"/>
      <c r="AEK8" s="1316"/>
      <c r="AEL8" s="1316"/>
      <c r="AEM8" s="1316"/>
      <c r="AEN8" s="1316"/>
      <c r="AEO8" s="1316"/>
      <c r="AEP8" s="1316"/>
      <c r="AEQ8" s="1316"/>
      <c r="AER8" s="1316"/>
      <c r="AES8" s="1316"/>
      <c r="AET8" s="1316"/>
      <c r="AEU8" s="1316"/>
      <c r="AEV8" s="1316"/>
      <c r="AEW8" s="1316"/>
      <c r="AEX8" s="1316"/>
      <c r="AEY8" s="1316"/>
      <c r="AEZ8" s="1316"/>
      <c r="AFA8" s="1316"/>
      <c r="AFB8" s="1316"/>
      <c r="AFC8" s="1316"/>
      <c r="AFD8" s="1316"/>
      <c r="AFE8" s="1316"/>
      <c r="AFF8" s="1316"/>
      <c r="AFG8" s="1316"/>
      <c r="AFH8" s="1316"/>
      <c r="AFI8" s="1316"/>
      <c r="AFJ8" s="1316"/>
      <c r="AFK8" s="1316"/>
      <c r="AFL8" s="1316"/>
      <c r="AFM8" s="1316"/>
      <c r="AFN8" s="1316"/>
      <c r="AFO8" s="1316"/>
      <c r="AFP8" s="1316"/>
      <c r="AFQ8" s="1316"/>
      <c r="AFR8" s="1316"/>
      <c r="AFS8" s="1316"/>
      <c r="AFT8" s="1316"/>
      <c r="AFU8" s="1316"/>
      <c r="AFV8" s="1316"/>
      <c r="AFW8" s="1316"/>
      <c r="AFX8" s="1316"/>
      <c r="AFY8" s="1316"/>
      <c r="AFZ8" s="1316"/>
      <c r="AGA8" s="1316"/>
      <c r="AGB8" s="1316"/>
      <c r="AGC8" s="1316"/>
      <c r="AGD8" s="1316"/>
      <c r="AGE8" s="1316"/>
      <c r="AGF8" s="1316"/>
      <c r="AGG8" s="1316"/>
      <c r="AGH8" s="1316"/>
      <c r="AGI8" s="1316"/>
      <c r="AGJ8" s="1316"/>
      <c r="AGK8" s="1316"/>
      <c r="AGL8" s="1316"/>
      <c r="AGM8" s="1316"/>
      <c r="AGN8" s="1316"/>
      <c r="AGO8" s="1316"/>
      <c r="AGP8" s="1316"/>
      <c r="AGQ8" s="1316"/>
      <c r="AGR8" s="1316"/>
      <c r="AGS8" s="1316"/>
      <c r="AGT8" s="1316"/>
      <c r="AGU8" s="1316"/>
      <c r="AGV8" s="1316"/>
      <c r="AGW8" s="1316"/>
      <c r="AGX8" s="1316"/>
      <c r="AGY8" s="1316"/>
      <c r="AGZ8" s="1316"/>
      <c r="AHA8" s="1316"/>
      <c r="AHB8" s="1316"/>
      <c r="AHC8" s="1316"/>
      <c r="AHD8" s="1316"/>
      <c r="AHE8" s="1316"/>
      <c r="AHF8" s="1316"/>
      <c r="AHG8" s="1316"/>
      <c r="AHH8" s="1316"/>
      <c r="AHI8" s="1316"/>
      <c r="AHJ8" s="1316"/>
      <c r="AHK8" s="1316"/>
      <c r="AHL8" s="1316"/>
      <c r="AHM8" s="1316"/>
      <c r="AHN8" s="1316"/>
      <c r="AHO8" s="1316"/>
      <c r="AHP8" s="1316"/>
      <c r="AHQ8" s="1316"/>
      <c r="AHR8" s="1316"/>
      <c r="AHS8" s="1316"/>
      <c r="AHT8" s="1316"/>
      <c r="AHU8" s="1316"/>
      <c r="AHV8" s="1316"/>
      <c r="AHW8" s="1316"/>
      <c r="AHX8" s="1316"/>
      <c r="AHY8" s="1316"/>
      <c r="AHZ8" s="1316"/>
      <c r="AIA8" s="1316"/>
      <c r="AIB8" s="1316"/>
      <c r="AIC8" s="1316"/>
      <c r="AID8" s="1316"/>
      <c r="AIE8" s="1316"/>
      <c r="AIF8" s="1316"/>
      <c r="AIG8" s="1316"/>
      <c r="AIH8" s="1316"/>
      <c r="AII8" s="1316"/>
      <c r="AIJ8" s="1316"/>
      <c r="AIK8" s="1316"/>
      <c r="AIL8" s="1316"/>
      <c r="AIM8" s="1316"/>
      <c r="AIN8" s="1316"/>
      <c r="AIO8" s="1316"/>
      <c r="AIP8" s="1316"/>
      <c r="AIQ8" s="1316"/>
      <c r="AIR8" s="1316"/>
      <c r="AIS8" s="1316"/>
      <c r="AIT8" s="1316"/>
      <c r="AIU8" s="1316"/>
      <c r="AIV8" s="1316"/>
      <c r="AIW8" s="1316"/>
      <c r="AIX8" s="1316"/>
      <c r="AIY8" s="1316"/>
      <c r="AIZ8" s="1316"/>
      <c r="AJA8" s="1316"/>
      <c r="AJB8" s="1316"/>
      <c r="AJC8" s="1316"/>
      <c r="AJD8" s="1316"/>
      <c r="AJE8" s="1316"/>
      <c r="AJF8" s="1316"/>
      <c r="AJG8" s="1316"/>
      <c r="AJH8" s="1316"/>
      <c r="AJI8" s="1316"/>
      <c r="AJJ8" s="1316"/>
      <c r="AJK8" s="1316"/>
      <c r="AJL8" s="1316"/>
      <c r="AJM8" s="1316"/>
      <c r="AJN8" s="1316"/>
      <c r="AJO8" s="1316"/>
      <c r="AJP8" s="1316"/>
      <c r="AJQ8" s="1316"/>
      <c r="AJR8" s="1316"/>
      <c r="AJS8" s="1316"/>
      <c r="AJT8" s="1316"/>
      <c r="AJU8" s="1316"/>
      <c r="AJV8" s="1316"/>
      <c r="AJW8" s="1316"/>
      <c r="AJX8" s="1316"/>
      <c r="AJY8" s="1316"/>
      <c r="AJZ8" s="1316"/>
      <c r="AKA8" s="1316"/>
      <c r="AKB8" s="1316"/>
      <c r="AKC8" s="1316"/>
      <c r="AKD8" s="1316"/>
      <c r="AKE8" s="1316"/>
      <c r="AKF8" s="1316"/>
      <c r="AKG8" s="1316"/>
      <c r="AKH8" s="1316"/>
      <c r="AKI8" s="1316"/>
      <c r="AKJ8" s="1316"/>
      <c r="AKK8" s="1316"/>
      <c r="AKL8" s="1316"/>
      <c r="AKM8" s="1316"/>
      <c r="AKN8" s="1316"/>
      <c r="AKO8" s="1316"/>
      <c r="AKP8" s="1316"/>
      <c r="AKQ8" s="1316"/>
      <c r="AKR8" s="1316"/>
      <c r="AKS8" s="1316"/>
      <c r="AKT8" s="1316"/>
      <c r="AKU8" s="1316"/>
      <c r="AKV8" s="1316"/>
      <c r="AKW8" s="1316"/>
      <c r="AKX8" s="1316"/>
      <c r="AKY8" s="1316"/>
      <c r="AKZ8" s="1316"/>
      <c r="ALA8" s="1316"/>
      <c r="ALB8" s="1316"/>
      <c r="ALC8" s="1316"/>
      <c r="ALD8" s="1316"/>
      <c r="ALE8" s="1316"/>
      <c r="ALF8" s="1316"/>
      <c r="ALG8" s="1316"/>
      <c r="ALH8" s="1316"/>
      <c r="ALI8" s="1316"/>
      <c r="ALJ8" s="1316"/>
      <c r="ALK8" s="1316"/>
      <c r="ALL8" s="1316"/>
      <c r="ALM8" s="1316"/>
      <c r="ALN8" s="1316"/>
      <c r="ALO8" s="1316"/>
      <c r="ALP8" s="1316"/>
      <c r="ALQ8" s="1316"/>
      <c r="ALR8" s="1316"/>
      <c r="ALS8" s="1316"/>
      <c r="ALT8" s="1316"/>
      <c r="ALU8" s="1316"/>
      <c r="ALV8" s="1316"/>
      <c r="ALW8" s="1316"/>
      <c r="ALX8" s="1316"/>
      <c r="ALY8" s="1316"/>
      <c r="ALZ8" s="1316"/>
      <c r="AMA8" s="1316"/>
      <c r="AMB8" s="1316"/>
      <c r="AMC8" s="1316"/>
      <c r="AMD8" s="1316"/>
      <c r="AME8" s="1316"/>
      <c r="AMF8" s="1316"/>
      <c r="AMG8" s="1316"/>
      <c r="AMH8" s="1316"/>
      <c r="AMI8" s="1316"/>
      <c r="AMJ8" s="1316"/>
      <c r="AMK8" s="1316"/>
      <c r="AML8" s="1316"/>
      <c r="AMM8" s="1316"/>
      <c r="AMN8" s="1316"/>
      <c r="AMO8" s="1316"/>
      <c r="AMP8" s="1316"/>
      <c r="AMQ8" s="1316"/>
      <c r="AMR8" s="1316"/>
      <c r="AMS8" s="1316"/>
      <c r="AMT8" s="1316"/>
      <c r="AMU8" s="1316"/>
      <c r="AMV8" s="1316"/>
      <c r="AMW8" s="1316"/>
      <c r="AMX8" s="1316"/>
      <c r="AMY8" s="1316"/>
      <c r="AMZ8" s="1316"/>
      <c r="ANA8" s="1316"/>
      <c r="ANB8" s="1316"/>
      <c r="ANC8" s="1316"/>
      <c r="AND8" s="1316"/>
      <c r="ANE8" s="1316"/>
      <c r="ANF8" s="1316"/>
      <c r="ANG8" s="1316"/>
      <c r="ANH8" s="1316"/>
      <c r="ANI8" s="1316"/>
      <c r="ANJ8" s="1316"/>
      <c r="ANK8" s="1316"/>
      <c r="ANL8" s="1316"/>
      <c r="ANM8" s="1316"/>
      <c r="ANN8" s="1316"/>
      <c r="ANO8" s="1316"/>
      <c r="ANP8" s="1316"/>
      <c r="ANQ8" s="1316"/>
      <c r="ANR8" s="1316"/>
      <c r="ANS8" s="1316"/>
      <c r="ANT8" s="1316"/>
      <c r="ANU8" s="1316"/>
      <c r="ANV8" s="1316"/>
      <c r="ANW8" s="1316"/>
      <c r="ANX8" s="1316"/>
      <c r="ANY8" s="1316"/>
      <c r="ANZ8" s="1316"/>
      <c r="AOA8" s="1316"/>
      <c r="AOB8" s="1316"/>
      <c r="AOC8" s="1316"/>
      <c r="AOD8" s="1316"/>
      <c r="AOE8" s="1316"/>
      <c r="AOF8" s="1316"/>
      <c r="AOG8" s="1316"/>
      <c r="AOH8" s="1316"/>
      <c r="AOI8" s="1316"/>
      <c r="AOJ8" s="1316"/>
      <c r="AOK8" s="1316"/>
      <c r="AOL8" s="1316"/>
      <c r="AOM8" s="1316"/>
      <c r="AON8" s="1316"/>
      <c r="AOO8" s="1316"/>
      <c r="AOP8" s="1316"/>
      <c r="AOQ8" s="1316"/>
      <c r="AOR8" s="1316"/>
      <c r="AOS8" s="1316"/>
      <c r="AOT8" s="1316"/>
      <c r="AOU8" s="1316"/>
      <c r="AOV8" s="1316"/>
      <c r="AOW8" s="1316"/>
      <c r="AOX8" s="1316"/>
      <c r="AOY8" s="1316"/>
      <c r="AOZ8" s="1316"/>
      <c r="APA8" s="1316"/>
      <c r="APB8" s="1316"/>
      <c r="APC8" s="1316"/>
      <c r="APD8" s="1316"/>
      <c r="APE8" s="1316"/>
      <c r="APF8" s="1316"/>
      <c r="APG8" s="1316"/>
      <c r="APH8" s="1316"/>
      <c r="API8" s="1316"/>
      <c r="APJ8" s="1316"/>
      <c r="APK8" s="1316"/>
      <c r="APL8" s="1316"/>
      <c r="APM8" s="1316"/>
      <c r="APN8" s="1316"/>
      <c r="APO8" s="1316"/>
      <c r="APP8" s="1316"/>
      <c r="APQ8" s="1316"/>
      <c r="APR8" s="1316"/>
      <c r="APS8" s="1316"/>
      <c r="APT8" s="1316"/>
      <c r="APU8" s="1316"/>
      <c r="APV8" s="1316"/>
      <c r="APW8" s="1316"/>
      <c r="APX8" s="1316"/>
      <c r="APY8" s="1316"/>
      <c r="APZ8" s="1316"/>
      <c r="AQA8" s="1316"/>
      <c r="AQB8" s="1316"/>
      <c r="AQC8" s="1316"/>
      <c r="AQD8" s="1316"/>
      <c r="AQE8" s="1316"/>
      <c r="AQF8" s="1316"/>
      <c r="AQG8" s="1316"/>
      <c r="AQH8" s="1316"/>
      <c r="AQI8" s="1316"/>
      <c r="AQJ8" s="1316"/>
      <c r="AQK8" s="1316"/>
      <c r="AQL8" s="1316"/>
      <c r="AQM8" s="1316"/>
      <c r="AQN8" s="1316"/>
      <c r="AQO8" s="1316"/>
      <c r="AQP8" s="1316"/>
      <c r="AQQ8" s="1316"/>
      <c r="AQR8" s="1316"/>
      <c r="AQS8" s="1316"/>
      <c r="AQT8" s="1316"/>
      <c r="AQU8" s="1316"/>
      <c r="AQV8" s="1316"/>
      <c r="AQW8" s="1316"/>
      <c r="AQX8" s="1316"/>
      <c r="AQY8" s="1316"/>
      <c r="AQZ8" s="1316"/>
      <c r="ARA8" s="1316"/>
      <c r="ARB8" s="1316"/>
      <c r="ARC8" s="1316"/>
      <c r="ARD8" s="1316"/>
      <c r="ARE8" s="1316"/>
      <c r="ARF8" s="1316"/>
      <c r="ARG8" s="1316"/>
      <c r="ARH8" s="1316"/>
      <c r="ARI8" s="1316"/>
      <c r="ARJ8" s="1316"/>
      <c r="ARK8" s="1316"/>
      <c r="ARL8" s="1316"/>
      <c r="ARM8" s="1316"/>
      <c r="ARN8" s="1316"/>
      <c r="ARO8" s="1316"/>
      <c r="ARP8" s="1316"/>
      <c r="ARQ8" s="1316"/>
      <c r="ARR8" s="1316"/>
      <c r="ARS8" s="1316"/>
      <c r="ART8" s="1316"/>
      <c r="ARU8" s="1316"/>
      <c r="ARV8" s="1316"/>
      <c r="ARW8" s="1316"/>
      <c r="ARX8" s="1316"/>
      <c r="ARY8" s="1316"/>
      <c r="ARZ8" s="1316"/>
      <c r="ASA8" s="1316"/>
      <c r="ASB8" s="1316"/>
      <c r="ASC8" s="1316"/>
      <c r="ASD8" s="1316"/>
      <c r="ASE8" s="1316"/>
      <c r="ASF8" s="1316"/>
      <c r="ASG8" s="1316"/>
      <c r="ASH8" s="1316"/>
      <c r="ASI8" s="1316"/>
      <c r="ASJ8" s="1316"/>
      <c r="ASK8" s="1316"/>
      <c r="ASL8" s="1316"/>
      <c r="ASM8" s="1316"/>
      <c r="ASN8" s="1316"/>
      <c r="ASO8" s="1316"/>
      <c r="ASP8" s="1316"/>
      <c r="ASQ8" s="1316"/>
      <c r="ASR8" s="1316"/>
      <c r="ASS8" s="1316"/>
      <c r="AST8" s="1316"/>
      <c r="ASU8" s="1316"/>
      <c r="ASV8" s="1316"/>
      <c r="ASW8" s="1316"/>
      <c r="ASX8" s="1316"/>
      <c r="ASY8" s="1316"/>
      <c r="ASZ8" s="1316"/>
      <c r="ATA8" s="1316"/>
      <c r="ATB8" s="1316"/>
      <c r="ATC8" s="1316"/>
      <c r="ATD8" s="1316"/>
      <c r="ATE8" s="1316"/>
      <c r="ATF8" s="1316"/>
      <c r="ATG8" s="1316"/>
      <c r="ATH8" s="1316"/>
      <c r="ATI8" s="1316"/>
      <c r="ATJ8" s="1316"/>
      <c r="ATK8" s="1316"/>
      <c r="ATL8" s="1316"/>
      <c r="ATM8" s="1316"/>
      <c r="ATN8" s="1316"/>
      <c r="ATO8" s="1316"/>
      <c r="ATP8" s="1316"/>
      <c r="ATQ8" s="1316"/>
      <c r="ATR8" s="1316"/>
      <c r="ATS8" s="1316"/>
      <c r="ATT8" s="1316"/>
      <c r="ATU8" s="1316"/>
      <c r="ATV8" s="1316"/>
      <c r="ATW8" s="1316"/>
      <c r="ATX8" s="1316"/>
      <c r="ATY8" s="1316"/>
      <c r="ATZ8" s="1316"/>
      <c r="AUA8" s="1316"/>
      <c r="AUB8" s="1316"/>
      <c r="AUC8" s="1316"/>
      <c r="AUD8" s="1316"/>
      <c r="AUE8" s="1316"/>
      <c r="AUF8" s="1316"/>
      <c r="AUG8" s="1316"/>
      <c r="AUH8" s="1316"/>
      <c r="AUI8" s="1316"/>
      <c r="AUJ8" s="1316"/>
      <c r="AUK8" s="1316"/>
      <c r="AUL8" s="1316"/>
      <c r="AUM8" s="1316"/>
      <c r="AUN8" s="1316"/>
      <c r="AUO8" s="1316"/>
      <c r="AUP8" s="1316"/>
      <c r="AUQ8" s="1316"/>
      <c r="AUR8" s="1316"/>
      <c r="AUS8" s="1316"/>
      <c r="AUT8" s="1316"/>
      <c r="AUU8" s="1316"/>
      <c r="AUV8" s="1316"/>
      <c r="AUW8" s="1316"/>
      <c r="AUX8" s="1316"/>
      <c r="AUY8" s="1316"/>
      <c r="AUZ8" s="1316"/>
      <c r="AVA8" s="1316"/>
      <c r="AVB8" s="1316"/>
      <c r="AVC8" s="1316"/>
      <c r="AVD8" s="1316"/>
      <c r="AVE8" s="1316"/>
      <c r="AVF8" s="1316"/>
      <c r="AVG8" s="1316"/>
      <c r="AVH8" s="1316"/>
      <c r="AVI8" s="1316"/>
      <c r="AVJ8" s="1316"/>
      <c r="AVK8" s="1316"/>
      <c r="AVL8" s="1316"/>
      <c r="AVM8" s="1316"/>
      <c r="AVN8" s="1316"/>
      <c r="AVO8" s="1316"/>
      <c r="AVP8" s="1316"/>
      <c r="AVQ8" s="1316"/>
      <c r="AVR8" s="1316"/>
      <c r="AVS8" s="1316"/>
      <c r="AVT8" s="1316"/>
      <c r="AVU8" s="1316"/>
      <c r="AVV8" s="1316"/>
      <c r="AVW8" s="1316"/>
      <c r="AVX8" s="1316"/>
      <c r="AVY8" s="1316"/>
      <c r="AVZ8" s="1316"/>
      <c r="AWA8" s="1316"/>
      <c r="AWB8" s="1316"/>
      <c r="AWC8" s="1316"/>
      <c r="AWD8" s="1316"/>
      <c r="AWE8" s="1316"/>
      <c r="AWF8" s="1316"/>
      <c r="AWG8" s="1316"/>
      <c r="AWH8" s="1316"/>
      <c r="AWI8" s="1316"/>
      <c r="AWJ8" s="1316"/>
      <c r="AWK8" s="1316"/>
      <c r="AWL8" s="1316"/>
      <c r="AWM8" s="1316"/>
      <c r="AWN8" s="1316"/>
      <c r="AWO8" s="1316"/>
      <c r="AWP8" s="1316"/>
      <c r="AWQ8" s="1316"/>
      <c r="AWR8" s="1316"/>
      <c r="AWS8" s="1316"/>
      <c r="AWT8" s="1316"/>
      <c r="AWU8" s="1316"/>
      <c r="AWV8" s="1316"/>
      <c r="AWW8" s="1316"/>
      <c r="AWX8" s="1316"/>
      <c r="AWY8" s="1316"/>
      <c r="AWZ8" s="1316"/>
      <c r="AXA8" s="1316"/>
      <c r="AXB8" s="1316"/>
      <c r="AXC8" s="1316"/>
      <c r="AXD8" s="1316"/>
      <c r="AXE8" s="1316"/>
      <c r="AXF8" s="1316"/>
      <c r="AXG8" s="1316"/>
      <c r="AXH8" s="1316"/>
      <c r="AXI8" s="1316"/>
      <c r="AXJ8" s="1316"/>
      <c r="AXK8" s="1316"/>
      <c r="AXL8" s="1316"/>
      <c r="AXM8" s="1316"/>
      <c r="AXN8" s="1316"/>
      <c r="AXO8" s="1316"/>
      <c r="AXP8" s="1316"/>
      <c r="AXQ8" s="1316"/>
      <c r="AXR8" s="1316"/>
      <c r="AXS8" s="1316"/>
      <c r="AXT8" s="1316"/>
      <c r="AXU8" s="1316"/>
      <c r="AXV8" s="1316"/>
      <c r="AXW8" s="1316"/>
      <c r="AXX8" s="1316"/>
      <c r="AXY8" s="1316"/>
      <c r="AXZ8" s="1316"/>
      <c r="AYA8" s="1316"/>
      <c r="AYB8" s="1316"/>
      <c r="AYC8" s="1316"/>
      <c r="AYD8" s="1316"/>
      <c r="AYE8" s="1316"/>
      <c r="AYF8" s="1316"/>
      <c r="AYG8" s="1316"/>
      <c r="AYH8" s="1316"/>
      <c r="AYI8" s="1316"/>
      <c r="AYJ8" s="1316"/>
      <c r="AYK8" s="1316"/>
      <c r="AYL8" s="1316"/>
      <c r="AYM8" s="1316"/>
      <c r="AYN8" s="1316"/>
      <c r="AYO8" s="1316"/>
      <c r="AYP8" s="1316"/>
      <c r="AYQ8" s="1316"/>
      <c r="AYR8" s="1316"/>
      <c r="AYS8" s="1316"/>
      <c r="AYT8" s="1316"/>
      <c r="AYU8" s="1316"/>
      <c r="AYV8" s="1316"/>
      <c r="AYW8" s="1316"/>
      <c r="AYX8" s="1316"/>
      <c r="AYY8" s="1316"/>
      <c r="AYZ8" s="1316"/>
      <c r="AZA8" s="1316"/>
      <c r="AZB8" s="1316"/>
      <c r="AZC8" s="1316"/>
      <c r="AZD8" s="1316"/>
      <c r="AZE8" s="1316"/>
      <c r="AZF8" s="1316"/>
      <c r="AZG8" s="1316"/>
      <c r="AZH8" s="1316"/>
      <c r="AZI8" s="1316"/>
      <c r="AZJ8" s="1316"/>
      <c r="AZK8" s="1316"/>
      <c r="AZL8" s="1316"/>
      <c r="AZM8" s="1316"/>
      <c r="AZN8" s="1316"/>
      <c r="AZO8" s="1316"/>
      <c r="AZP8" s="1316"/>
      <c r="AZQ8" s="1316"/>
      <c r="AZR8" s="1316"/>
      <c r="AZS8" s="1316"/>
      <c r="AZT8" s="1316"/>
      <c r="AZU8" s="1316"/>
      <c r="AZV8" s="1316"/>
      <c r="AZW8" s="1316"/>
      <c r="AZX8" s="1316"/>
      <c r="AZY8" s="1316"/>
      <c r="AZZ8" s="1316"/>
      <c r="BAA8" s="1316"/>
      <c r="BAB8" s="1316"/>
      <c r="BAC8" s="1316"/>
      <c r="BAD8" s="1316"/>
      <c r="BAE8" s="1316"/>
      <c r="BAF8" s="1316"/>
      <c r="BAG8" s="1316"/>
      <c r="BAH8" s="1316"/>
      <c r="BAI8" s="1316"/>
      <c r="BAJ8" s="1316"/>
      <c r="BAK8" s="1316"/>
      <c r="BAL8" s="1316"/>
      <c r="BAM8" s="1316"/>
      <c r="BAN8" s="1316"/>
      <c r="BAO8" s="1316"/>
      <c r="BAP8" s="1316"/>
      <c r="BAQ8" s="1316"/>
      <c r="BAR8" s="1316"/>
      <c r="BAS8" s="1316"/>
      <c r="BAT8" s="1316"/>
      <c r="BAU8" s="1316"/>
      <c r="BAV8" s="1316"/>
      <c r="BAW8" s="1316"/>
      <c r="BAX8" s="1316"/>
      <c r="BAY8" s="1316"/>
      <c r="BAZ8" s="1316"/>
      <c r="BBA8" s="1316"/>
      <c r="BBB8" s="1316"/>
      <c r="BBC8" s="1316"/>
      <c r="BBD8" s="1316"/>
      <c r="BBE8" s="1316"/>
      <c r="BBF8" s="1316"/>
      <c r="BBG8" s="1316"/>
      <c r="BBH8" s="1316"/>
      <c r="BBI8" s="1316"/>
      <c r="BBJ8" s="1316"/>
      <c r="BBK8" s="1316"/>
      <c r="BBL8" s="1316"/>
      <c r="BBM8" s="1316"/>
      <c r="BBN8" s="1316"/>
      <c r="BBO8" s="1316"/>
      <c r="BBP8" s="1316"/>
      <c r="BBQ8" s="1316"/>
      <c r="BBR8" s="1316"/>
      <c r="BBS8" s="1316"/>
      <c r="BBT8" s="1316"/>
      <c r="BBU8" s="1316"/>
      <c r="BBV8" s="1316"/>
      <c r="BBW8" s="1316"/>
      <c r="BBX8" s="1316"/>
      <c r="BBY8" s="1316"/>
      <c r="BBZ8" s="1316"/>
      <c r="BCA8" s="1316"/>
      <c r="BCB8" s="1316"/>
      <c r="BCC8" s="1316"/>
      <c r="BCD8" s="1316"/>
      <c r="BCE8" s="1316"/>
      <c r="BCF8" s="1316"/>
      <c r="BCG8" s="1316"/>
      <c r="BCH8" s="1316"/>
      <c r="BCI8" s="1316"/>
      <c r="BCJ8" s="1316"/>
      <c r="BCK8" s="1316"/>
      <c r="BCL8" s="1316"/>
      <c r="BCM8" s="1316"/>
      <c r="BCN8" s="1316"/>
      <c r="BCO8" s="1316"/>
      <c r="BCP8" s="1316"/>
      <c r="BCQ8" s="1316"/>
      <c r="BCR8" s="1316"/>
      <c r="BCS8" s="1316"/>
      <c r="BCT8" s="1316"/>
      <c r="BCU8" s="1316"/>
      <c r="BCV8" s="1316"/>
      <c r="BCW8" s="1316"/>
      <c r="BCX8" s="1316"/>
      <c r="BCY8" s="1316"/>
      <c r="BCZ8" s="1316"/>
      <c r="BDA8" s="1316"/>
      <c r="BDB8" s="1316"/>
      <c r="BDC8" s="1316"/>
      <c r="BDD8" s="1316"/>
      <c r="BDE8" s="1316"/>
      <c r="BDF8" s="1316"/>
      <c r="BDG8" s="1316"/>
      <c r="BDH8" s="1316"/>
      <c r="BDI8" s="1316"/>
      <c r="BDJ8" s="1316"/>
      <c r="BDK8" s="1316"/>
      <c r="BDL8" s="1316"/>
      <c r="BDM8" s="1316"/>
      <c r="BDN8" s="1316"/>
      <c r="BDO8" s="1316"/>
      <c r="BDP8" s="1316"/>
      <c r="BDQ8" s="1316"/>
      <c r="BDR8" s="1316"/>
      <c r="BDS8" s="1316"/>
      <c r="BDT8" s="1316"/>
      <c r="BDU8" s="1316"/>
      <c r="BDV8" s="1316"/>
      <c r="BDW8" s="1316"/>
      <c r="BDX8" s="1316"/>
      <c r="BDY8" s="1316"/>
      <c r="BDZ8" s="1316"/>
      <c r="BEA8" s="1316"/>
      <c r="BEB8" s="1316"/>
      <c r="BEC8" s="1316"/>
      <c r="BED8" s="1316"/>
      <c r="BEE8" s="1316"/>
      <c r="BEF8" s="1316"/>
      <c r="BEG8" s="1316"/>
      <c r="BEH8" s="1316"/>
      <c r="BEI8" s="1316"/>
      <c r="BEJ8" s="1316"/>
      <c r="BEK8" s="1316"/>
      <c r="BEL8" s="1316"/>
      <c r="BEM8" s="1316"/>
      <c r="BEN8" s="1316"/>
      <c r="BEO8" s="1316"/>
      <c r="BEP8" s="1316"/>
      <c r="BEQ8" s="1316"/>
      <c r="BER8" s="1316"/>
      <c r="BES8" s="1316"/>
      <c r="BET8" s="1316"/>
      <c r="BEU8" s="1316"/>
      <c r="BEV8" s="1316"/>
      <c r="BEW8" s="1316"/>
      <c r="BEX8" s="1316"/>
      <c r="BEY8" s="1316"/>
      <c r="BEZ8" s="1316"/>
      <c r="BFA8" s="1316"/>
      <c r="BFB8" s="1316"/>
      <c r="BFC8" s="1316"/>
      <c r="BFD8" s="1316"/>
      <c r="BFE8" s="1316"/>
      <c r="BFF8" s="1316"/>
      <c r="BFG8" s="1316"/>
      <c r="BFH8" s="1316"/>
      <c r="BFI8" s="1316"/>
      <c r="BFJ8" s="1316"/>
      <c r="BFK8" s="1316"/>
      <c r="BFL8" s="1316"/>
      <c r="BFM8" s="1316"/>
      <c r="BFN8" s="1316"/>
      <c r="BFO8" s="1316"/>
      <c r="BFP8" s="1316"/>
      <c r="BFQ8" s="1316"/>
      <c r="BFR8" s="1316"/>
      <c r="BFS8" s="1316"/>
      <c r="BFT8" s="1316"/>
      <c r="BFU8" s="1316"/>
      <c r="BFV8" s="1316"/>
      <c r="BFW8" s="1316"/>
      <c r="BFX8" s="1316"/>
      <c r="BFY8" s="1316"/>
      <c r="BFZ8" s="1316"/>
      <c r="BGA8" s="1316"/>
      <c r="BGB8" s="1316"/>
      <c r="BGC8" s="1316"/>
      <c r="BGD8" s="1316"/>
      <c r="BGE8" s="1316"/>
      <c r="BGF8" s="1316"/>
      <c r="BGG8" s="1316"/>
      <c r="BGH8" s="1316"/>
      <c r="BGI8" s="1316"/>
      <c r="BGJ8" s="1316"/>
      <c r="BGK8" s="1316"/>
      <c r="BGL8" s="1316"/>
      <c r="BGM8" s="1316"/>
      <c r="BGN8" s="1316"/>
      <c r="BGO8" s="1316"/>
      <c r="BGP8" s="1316"/>
      <c r="BGQ8" s="1316"/>
      <c r="BGR8" s="1316"/>
      <c r="BGS8" s="1316"/>
      <c r="BGT8" s="1316"/>
      <c r="BGU8" s="1316"/>
      <c r="BGV8" s="1316"/>
      <c r="BGW8" s="1316"/>
      <c r="BGX8" s="1316"/>
      <c r="BGY8" s="1316"/>
      <c r="BGZ8" s="1316"/>
      <c r="BHA8" s="1316"/>
      <c r="BHB8" s="1316"/>
      <c r="BHC8" s="1316"/>
      <c r="BHD8" s="1316"/>
      <c r="BHE8" s="1316"/>
      <c r="BHF8" s="1316"/>
      <c r="BHG8" s="1316"/>
      <c r="BHH8" s="1316"/>
      <c r="BHI8" s="1316"/>
      <c r="BHJ8" s="1316"/>
      <c r="BHK8" s="1316"/>
      <c r="BHL8" s="1316"/>
      <c r="BHM8" s="1316"/>
      <c r="BHN8" s="1316"/>
      <c r="BHO8" s="1316"/>
      <c r="BHP8" s="1316"/>
      <c r="BHQ8" s="1316"/>
      <c r="BHR8" s="1316"/>
      <c r="BHS8" s="1316"/>
      <c r="BHT8" s="1316"/>
      <c r="BHU8" s="1316"/>
      <c r="BHV8" s="1316"/>
      <c r="BHW8" s="1316"/>
      <c r="BHX8" s="1316"/>
      <c r="BHY8" s="1316"/>
      <c r="BHZ8" s="1316"/>
      <c r="BIA8" s="1316"/>
      <c r="BIB8" s="1316"/>
      <c r="BIC8" s="1316"/>
      <c r="BID8" s="1316"/>
      <c r="BIE8" s="1316"/>
      <c r="BIF8" s="1316"/>
      <c r="BIG8" s="1316"/>
      <c r="BIH8" s="1316"/>
      <c r="BII8" s="1316"/>
      <c r="BIJ8" s="1316"/>
      <c r="BIK8" s="1316"/>
      <c r="BIL8" s="1316"/>
      <c r="BIM8" s="1316"/>
      <c r="BIN8" s="1316"/>
      <c r="BIO8" s="1316"/>
      <c r="BIP8" s="1316"/>
      <c r="BIQ8" s="1316"/>
      <c r="BIR8" s="1316"/>
      <c r="BIS8" s="1316"/>
      <c r="BIT8" s="1316"/>
      <c r="BIU8" s="1316"/>
      <c r="BIV8" s="1316"/>
      <c r="BIW8" s="1316"/>
      <c r="BIX8" s="1316"/>
      <c r="BIY8" s="1316"/>
      <c r="BIZ8" s="1316"/>
      <c r="BJA8" s="1316"/>
      <c r="BJB8" s="1316"/>
      <c r="BJC8" s="1316"/>
      <c r="BJD8" s="1316"/>
      <c r="BJE8" s="1316"/>
      <c r="BJF8" s="1316"/>
      <c r="BJG8" s="1316"/>
      <c r="BJH8" s="1316"/>
      <c r="BJI8" s="1316"/>
      <c r="BJJ8" s="1316"/>
      <c r="BJK8" s="1316"/>
      <c r="BJL8" s="1316"/>
      <c r="BJM8" s="1316"/>
      <c r="BJN8" s="1316"/>
      <c r="BJO8" s="1316"/>
      <c r="BJP8" s="1316"/>
      <c r="BJQ8" s="1316"/>
      <c r="BJR8" s="1316"/>
      <c r="BJS8" s="1316"/>
      <c r="BJT8" s="1316"/>
      <c r="BJU8" s="1316"/>
      <c r="BJV8" s="1316"/>
      <c r="BJW8" s="1316"/>
      <c r="BJX8" s="1316"/>
      <c r="BJY8" s="1316"/>
      <c r="BJZ8" s="1316"/>
      <c r="BKA8" s="1316"/>
      <c r="BKB8" s="1316"/>
      <c r="BKC8" s="1316"/>
      <c r="BKD8" s="1316"/>
      <c r="BKE8" s="1316"/>
      <c r="BKF8" s="1316"/>
      <c r="BKG8" s="1316"/>
      <c r="BKH8" s="1316"/>
      <c r="BKI8" s="1316"/>
      <c r="BKJ8" s="1316"/>
      <c r="BKK8" s="1316"/>
      <c r="BKL8" s="1316"/>
      <c r="BKM8" s="1316"/>
      <c r="BKN8" s="1316"/>
      <c r="BKO8" s="1316"/>
      <c r="BKP8" s="1316"/>
      <c r="BKQ8" s="1316"/>
      <c r="BKR8" s="1316"/>
      <c r="BKS8" s="1316"/>
      <c r="BKT8" s="1316"/>
      <c r="BKU8" s="1316"/>
      <c r="BKV8" s="1316"/>
      <c r="BKW8" s="1316"/>
      <c r="BKX8" s="1316"/>
      <c r="BKY8" s="1316"/>
      <c r="BKZ8" s="1316"/>
      <c r="BLA8" s="1316"/>
      <c r="BLB8" s="1316"/>
      <c r="BLC8" s="1316"/>
      <c r="BLD8" s="1316"/>
      <c r="BLE8" s="1316"/>
      <c r="BLF8" s="1316"/>
      <c r="BLG8" s="1316"/>
      <c r="BLH8" s="1316"/>
      <c r="BLI8" s="1316"/>
      <c r="BLJ8" s="1316"/>
      <c r="BLK8" s="1316"/>
      <c r="BLL8" s="1316"/>
      <c r="BLM8" s="1316"/>
      <c r="BLN8" s="1316"/>
      <c r="BLO8" s="1316"/>
      <c r="BLP8" s="1316"/>
      <c r="BLQ8" s="1316"/>
      <c r="BLR8" s="1316"/>
      <c r="BLS8" s="1316"/>
      <c r="BLT8" s="1316"/>
      <c r="BLU8" s="1316"/>
      <c r="BLV8" s="1316"/>
      <c r="BLW8" s="1316"/>
      <c r="BLX8" s="1316"/>
      <c r="BLY8" s="1316"/>
      <c r="BLZ8" s="1316"/>
      <c r="BMA8" s="1316"/>
      <c r="BMB8" s="1316"/>
      <c r="BMC8" s="1316"/>
      <c r="BMD8" s="1316"/>
      <c r="BME8" s="1316"/>
      <c r="BMF8" s="1316"/>
      <c r="BMG8" s="1316"/>
      <c r="BMH8" s="1316"/>
      <c r="BMI8" s="1316"/>
      <c r="BMJ8" s="1316"/>
      <c r="BMK8" s="1316"/>
      <c r="BML8" s="1316"/>
      <c r="BMM8" s="1316"/>
      <c r="BMN8" s="1316"/>
      <c r="BMO8" s="1316"/>
      <c r="BMP8" s="1316"/>
      <c r="BMQ8" s="1316"/>
      <c r="BMR8" s="1316"/>
      <c r="BMS8" s="1316"/>
      <c r="BMT8" s="1316"/>
      <c r="BMU8" s="1316"/>
      <c r="BMV8" s="1316"/>
      <c r="BMW8" s="1316"/>
      <c r="BMX8" s="1316"/>
      <c r="BMY8" s="1316"/>
      <c r="BMZ8" s="1316"/>
      <c r="BNA8" s="1316"/>
      <c r="BNB8" s="1316"/>
      <c r="BNC8" s="1316"/>
      <c r="BND8" s="1316"/>
      <c r="BNE8" s="1316"/>
      <c r="BNF8" s="1316"/>
      <c r="BNG8" s="1316"/>
      <c r="BNH8" s="1316"/>
      <c r="BNI8" s="1316"/>
      <c r="BNJ8" s="1316"/>
      <c r="BNK8" s="1316"/>
      <c r="BNL8" s="1316"/>
      <c r="BNM8" s="1316"/>
      <c r="BNN8" s="1316"/>
      <c r="BNO8" s="1316"/>
      <c r="BNP8" s="1316"/>
      <c r="BNQ8" s="1316"/>
      <c r="BNR8" s="1316"/>
      <c r="BNS8" s="1316"/>
      <c r="BNT8" s="1316"/>
      <c r="BNU8" s="1316"/>
      <c r="BNV8" s="1316"/>
      <c r="BNW8" s="1316"/>
      <c r="BNX8" s="1316"/>
      <c r="BNY8" s="1316"/>
      <c r="BNZ8" s="1316"/>
      <c r="BOA8" s="1316"/>
      <c r="BOB8" s="1316"/>
      <c r="BOC8" s="1316"/>
      <c r="BOD8" s="1316"/>
      <c r="BOE8" s="1316"/>
      <c r="BOF8" s="1316"/>
      <c r="BOG8" s="1316"/>
      <c r="BOH8" s="1316"/>
      <c r="BOI8" s="1316"/>
      <c r="BOJ8" s="1316"/>
      <c r="BOK8" s="1316"/>
      <c r="BOL8" s="1316"/>
      <c r="BOM8" s="1316"/>
      <c r="BON8" s="1316"/>
      <c r="BOO8" s="1316"/>
      <c r="BOP8" s="1316"/>
      <c r="BOQ8" s="1316"/>
      <c r="BOR8" s="1316"/>
      <c r="BOS8" s="1316"/>
      <c r="BOT8" s="1316"/>
      <c r="BOU8" s="1316"/>
      <c r="BOV8" s="1316"/>
      <c r="BOW8" s="1316"/>
      <c r="BOX8" s="1316"/>
      <c r="BOY8" s="1316"/>
      <c r="BOZ8" s="1316"/>
      <c r="BPA8" s="1316"/>
      <c r="BPB8" s="1316"/>
      <c r="BPC8" s="1316"/>
      <c r="BPD8" s="1316"/>
      <c r="BPE8" s="1316"/>
      <c r="BPF8" s="1316"/>
      <c r="BPG8" s="1316"/>
      <c r="BPH8" s="1316"/>
      <c r="BPI8" s="1316"/>
      <c r="BPJ8" s="1316"/>
      <c r="BPK8" s="1316"/>
      <c r="BPL8" s="1316"/>
      <c r="BPM8" s="1316"/>
      <c r="BPN8" s="1316"/>
      <c r="BPO8" s="1316"/>
      <c r="BPP8" s="1316"/>
      <c r="BPQ8" s="1316"/>
      <c r="BPR8" s="1316"/>
      <c r="BPS8" s="1316"/>
      <c r="BPT8" s="1316"/>
      <c r="BPU8" s="1316"/>
      <c r="BPV8" s="1316"/>
      <c r="BPW8" s="1316"/>
      <c r="BPX8" s="1316"/>
      <c r="BPY8" s="1316"/>
      <c r="BPZ8" s="1316"/>
      <c r="BQA8" s="1316"/>
      <c r="BQB8" s="1316"/>
      <c r="BQC8" s="1316"/>
      <c r="BQD8" s="1316"/>
      <c r="BQE8" s="1316"/>
      <c r="BQF8" s="1316"/>
      <c r="BQG8" s="1316"/>
      <c r="BQH8" s="1316"/>
      <c r="BQI8" s="1316"/>
      <c r="BQJ8" s="1316"/>
      <c r="BQK8" s="1316"/>
      <c r="BQL8" s="1316"/>
      <c r="BQM8" s="1316"/>
      <c r="BQN8" s="1316"/>
      <c r="BQO8" s="1316"/>
      <c r="BQP8" s="1316"/>
      <c r="BQQ8" s="1316"/>
      <c r="BQR8" s="1316"/>
      <c r="BQS8" s="1316"/>
      <c r="BQT8" s="1316"/>
      <c r="BQU8" s="1316"/>
      <c r="BQV8" s="1316"/>
      <c r="BQW8" s="1316"/>
      <c r="BQX8" s="1316"/>
      <c r="BQY8" s="1316"/>
      <c r="BQZ8" s="1316"/>
      <c r="BRA8" s="1316"/>
      <c r="BRB8" s="1316"/>
      <c r="BRC8" s="1316"/>
      <c r="BRD8" s="1316"/>
      <c r="BRE8" s="1316"/>
      <c r="BRF8" s="1316"/>
      <c r="BRG8" s="1316"/>
      <c r="BRH8" s="1316"/>
      <c r="BRI8" s="1316"/>
      <c r="BRJ8" s="1316"/>
      <c r="BRK8" s="1316"/>
      <c r="BRL8" s="1316"/>
      <c r="BRM8" s="1316"/>
      <c r="BRN8" s="1316"/>
      <c r="BRO8" s="1316"/>
      <c r="BRP8" s="1316"/>
      <c r="BRQ8" s="1316"/>
      <c r="BRR8" s="1316"/>
      <c r="BRS8" s="1316"/>
      <c r="BRT8" s="1316"/>
      <c r="BRU8" s="1316"/>
      <c r="BRV8" s="1316"/>
      <c r="BRW8" s="1316"/>
      <c r="BRX8" s="1316"/>
      <c r="BRY8" s="1316"/>
      <c r="BRZ8" s="1316"/>
      <c r="BSA8" s="1316"/>
      <c r="BSB8" s="1316"/>
      <c r="BSC8" s="1316"/>
      <c r="BSD8" s="1316"/>
      <c r="BSE8" s="1316"/>
      <c r="BSF8" s="1316"/>
      <c r="BSG8" s="1316"/>
      <c r="BSH8" s="1316"/>
      <c r="BSI8" s="1316"/>
      <c r="BSJ8" s="1316"/>
      <c r="BSK8" s="1316"/>
      <c r="BSL8" s="1316"/>
      <c r="BSM8" s="1316"/>
      <c r="BSN8" s="1316"/>
      <c r="BSO8" s="1316"/>
      <c r="BSP8" s="1316"/>
      <c r="BSQ8" s="1316"/>
      <c r="BSR8" s="1316"/>
      <c r="BSS8" s="1316"/>
      <c r="BST8" s="1316"/>
      <c r="BSU8" s="1316"/>
      <c r="BSV8" s="1316"/>
      <c r="BSW8" s="1316"/>
      <c r="BSX8" s="1316"/>
      <c r="BSY8" s="1316"/>
      <c r="BSZ8" s="1316"/>
      <c r="BTA8" s="1316"/>
      <c r="BTB8" s="1316"/>
      <c r="BTC8" s="1316"/>
      <c r="BTD8" s="1316"/>
      <c r="BTE8" s="1316"/>
      <c r="BTF8" s="1316"/>
      <c r="BTG8" s="1316"/>
      <c r="BTH8" s="1316"/>
      <c r="BTI8" s="1316"/>
      <c r="BTJ8" s="1316"/>
      <c r="BTK8" s="1316"/>
      <c r="BTL8" s="1316"/>
      <c r="BTM8" s="1316"/>
      <c r="BTN8" s="1316"/>
      <c r="BTO8" s="1316"/>
      <c r="BTP8" s="1316"/>
      <c r="BTQ8" s="1316"/>
      <c r="BTR8" s="1316"/>
      <c r="BTS8" s="1316"/>
      <c r="BTT8" s="1316"/>
      <c r="BTU8" s="1316"/>
      <c r="BTV8" s="1316"/>
      <c r="BTW8" s="1316"/>
      <c r="BTX8" s="1316"/>
      <c r="BTY8" s="1316"/>
      <c r="BTZ8" s="1316"/>
      <c r="BUA8" s="1316"/>
      <c r="BUB8" s="1316"/>
      <c r="BUC8" s="1316"/>
      <c r="BUD8" s="1316"/>
      <c r="BUE8" s="1316"/>
      <c r="BUF8" s="1316"/>
      <c r="BUG8" s="1316"/>
      <c r="BUH8" s="1316"/>
      <c r="BUI8" s="1316"/>
      <c r="BUJ8" s="1316"/>
      <c r="BUK8" s="1316"/>
      <c r="BUL8" s="1316"/>
      <c r="BUM8" s="1316"/>
      <c r="BUN8" s="1316"/>
      <c r="BUO8" s="1316"/>
      <c r="BUP8" s="1316"/>
      <c r="BUQ8" s="1316"/>
      <c r="BUR8" s="1316"/>
      <c r="BUS8" s="1316"/>
      <c r="BUT8" s="1316"/>
      <c r="BUU8" s="1316"/>
      <c r="BUV8" s="1316"/>
      <c r="BUW8" s="1316"/>
      <c r="BUX8" s="1316"/>
      <c r="BUY8" s="1316"/>
      <c r="BUZ8" s="1316"/>
      <c r="BVA8" s="1316"/>
      <c r="BVB8" s="1316"/>
      <c r="BVC8" s="1316"/>
      <c r="BVD8" s="1316"/>
      <c r="BVE8" s="1316"/>
      <c r="BVF8" s="1316"/>
      <c r="BVG8" s="1316"/>
      <c r="BVH8" s="1316"/>
      <c r="BVI8" s="1316"/>
      <c r="BVJ8" s="1316"/>
      <c r="BVK8" s="1316"/>
      <c r="BVL8" s="1316"/>
      <c r="BVM8" s="1316"/>
      <c r="BVN8" s="1316"/>
      <c r="BVO8" s="1316"/>
      <c r="BVP8" s="1316"/>
      <c r="BVQ8" s="1316"/>
      <c r="BVR8" s="1316"/>
      <c r="BVS8" s="1316"/>
      <c r="BVT8" s="1316"/>
      <c r="BVU8" s="1316"/>
      <c r="BVV8" s="1316"/>
      <c r="BVW8" s="1316"/>
      <c r="BVX8" s="1316"/>
      <c r="BVY8" s="1316"/>
      <c r="BVZ8" s="1316"/>
      <c r="BWA8" s="1316"/>
      <c r="BWB8" s="1316"/>
      <c r="BWC8" s="1316"/>
      <c r="BWD8" s="1316"/>
      <c r="BWE8" s="1316"/>
      <c r="BWF8" s="1316"/>
      <c r="BWG8" s="1316"/>
      <c r="BWH8" s="1316"/>
      <c r="BWI8" s="1316"/>
      <c r="BWJ8" s="1316"/>
      <c r="BWK8" s="1316"/>
      <c r="BWL8" s="1316"/>
      <c r="BWM8" s="1316"/>
      <c r="BWN8" s="1316"/>
      <c r="BWO8" s="1316"/>
      <c r="BWP8" s="1316"/>
      <c r="BWQ8" s="1316"/>
      <c r="BWR8" s="1316"/>
      <c r="BWS8" s="1316"/>
      <c r="BWT8" s="1316"/>
      <c r="BWU8" s="1316"/>
      <c r="BWV8" s="1316"/>
      <c r="BWW8" s="1316"/>
      <c r="BWX8" s="1316"/>
      <c r="BWY8" s="1316"/>
      <c r="BWZ8" s="1316"/>
      <c r="BXA8" s="1316"/>
      <c r="BXB8" s="1316"/>
      <c r="BXC8" s="1316"/>
      <c r="BXD8" s="1316"/>
      <c r="BXE8" s="1316"/>
      <c r="BXF8" s="1316"/>
      <c r="BXG8" s="1316"/>
      <c r="BXH8" s="1316"/>
      <c r="BXI8" s="1316"/>
      <c r="BXJ8" s="1316"/>
      <c r="BXK8" s="1316"/>
      <c r="BXL8" s="1316"/>
      <c r="BXM8" s="1316"/>
      <c r="BXN8" s="1316"/>
      <c r="BXO8" s="1316"/>
      <c r="BXP8" s="1316"/>
      <c r="BXQ8" s="1316"/>
      <c r="BXR8" s="1316"/>
      <c r="BXS8" s="1316"/>
      <c r="BXT8" s="1316"/>
      <c r="BXU8" s="1316"/>
      <c r="BXV8" s="1316"/>
      <c r="BXW8" s="1316"/>
      <c r="BXX8" s="1316"/>
      <c r="BXY8" s="1316"/>
      <c r="BXZ8" s="1316"/>
      <c r="BYA8" s="1316"/>
      <c r="BYB8" s="1316"/>
      <c r="BYC8" s="1316"/>
      <c r="BYD8" s="1316"/>
      <c r="BYE8" s="1316"/>
      <c r="BYF8" s="1316"/>
      <c r="BYG8" s="1316"/>
      <c r="BYH8" s="1316"/>
      <c r="BYI8" s="1316"/>
      <c r="BYJ8" s="1316"/>
      <c r="BYK8" s="1316"/>
      <c r="BYL8" s="1316"/>
      <c r="BYM8" s="1316"/>
      <c r="BYN8" s="1316"/>
      <c r="BYO8" s="1316"/>
      <c r="BYP8" s="1316"/>
      <c r="BYQ8" s="1316"/>
      <c r="BYR8" s="1316"/>
      <c r="BYS8" s="1316"/>
      <c r="BYT8" s="1316"/>
      <c r="BYU8" s="1316"/>
      <c r="BYV8" s="1316"/>
      <c r="BYW8" s="1316"/>
      <c r="BYX8" s="1316"/>
      <c r="BYY8" s="1316"/>
      <c r="BYZ8" s="1316"/>
      <c r="BZA8" s="1316"/>
      <c r="BZB8" s="1316"/>
      <c r="BZC8" s="1316"/>
      <c r="BZD8" s="1316"/>
      <c r="BZE8" s="1316"/>
      <c r="BZF8" s="1316"/>
      <c r="BZG8" s="1316"/>
      <c r="BZH8" s="1316"/>
      <c r="BZI8" s="1316"/>
      <c r="BZJ8" s="1316"/>
      <c r="BZK8" s="1316"/>
      <c r="BZL8" s="1316"/>
      <c r="BZM8" s="1316"/>
      <c r="BZN8" s="1316"/>
      <c r="BZO8" s="1316"/>
      <c r="BZP8" s="1316"/>
      <c r="BZQ8" s="1316"/>
      <c r="BZR8" s="1316"/>
      <c r="BZS8" s="1316"/>
      <c r="BZT8" s="1316"/>
      <c r="BZU8" s="1316"/>
      <c r="BZV8" s="1316"/>
      <c r="BZW8" s="1316"/>
      <c r="BZX8" s="1316"/>
      <c r="BZY8" s="1316"/>
      <c r="BZZ8" s="1316"/>
      <c r="CAA8" s="1316"/>
      <c r="CAB8" s="1316"/>
      <c r="CAC8" s="1316"/>
      <c r="CAD8" s="1316"/>
      <c r="CAE8" s="1316"/>
      <c r="CAF8" s="1316"/>
      <c r="CAG8" s="1316"/>
      <c r="CAH8" s="1316"/>
      <c r="CAI8" s="1316"/>
      <c r="CAJ8" s="1316"/>
      <c r="CAK8" s="1316"/>
      <c r="CAL8" s="1316"/>
      <c r="CAM8" s="1316"/>
      <c r="CAN8" s="1316"/>
      <c r="CAO8" s="1316"/>
      <c r="CAP8" s="1316"/>
      <c r="CAQ8" s="1316"/>
      <c r="CAR8" s="1316"/>
      <c r="CAS8" s="1316"/>
      <c r="CAT8" s="1316"/>
      <c r="CAU8" s="1316"/>
      <c r="CAV8" s="1316"/>
      <c r="CAW8" s="1316"/>
      <c r="CAX8" s="1316"/>
      <c r="CAY8" s="1316"/>
      <c r="CAZ8" s="1316"/>
      <c r="CBA8" s="1316"/>
      <c r="CBB8" s="1316"/>
      <c r="CBC8" s="1316"/>
      <c r="CBD8" s="1316"/>
      <c r="CBE8" s="1316"/>
      <c r="CBF8" s="1316"/>
      <c r="CBG8" s="1316"/>
      <c r="CBH8" s="1316"/>
      <c r="CBI8" s="1316"/>
      <c r="CBJ8" s="1316"/>
      <c r="CBK8" s="1316"/>
      <c r="CBL8" s="1316"/>
      <c r="CBM8" s="1316"/>
      <c r="CBN8" s="1316"/>
      <c r="CBO8" s="1316"/>
      <c r="CBP8" s="1316"/>
      <c r="CBQ8" s="1316"/>
      <c r="CBR8" s="1316"/>
      <c r="CBS8" s="1316"/>
      <c r="CBT8" s="1316"/>
      <c r="CBU8" s="1316"/>
      <c r="CBV8" s="1316"/>
      <c r="CBW8" s="1316"/>
      <c r="CBX8" s="1316"/>
      <c r="CBY8" s="1316"/>
      <c r="CBZ8" s="1316"/>
      <c r="CCA8" s="1316"/>
      <c r="CCB8" s="1316"/>
      <c r="CCC8" s="1316"/>
      <c r="CCD8" s="1316"/>
      <c r="CCE8" s="1316"/>
      <c r="CCF8" s="1316"/>
      <c r="CCG8" s="1316"/>
      <c r="CCH8" s="1316"/>
      <c r="CCI8" s="1316"/>
      <c r="CCJ8" s="1316"/>
      <c r="CCK8" s="1316"/>
      <c r="CCL8" s="1316"/>
      <c r="CCM8" s="1316"/>
      <c r="CCN8" s="1316"/>
      <c r="CCO8" s="1316"/>
      <c r="CCP8" s="1316"/>
      <c r="CCQ8" s="1316"/>
      <c r="CCR8" s="1316"/>
      <c r="CCS8" s="1316"/>
      <c r="CCT8" s="1316"/>
      <c r="CCU8" s="1316"/>
      <c r="CCV8" s="1316"/>
      <c r="CCW8" s="1316"/>
      <c r="CCX8" s="1316"/>
      <c r="CCY8" s="1316"/>
      <c r="CCZ8" s="1316"/>
      <c r="CDA8" s="1316"/>
      <c r="CDB8" s="1316"/>
      <c r="CDC8" s="1316"/>
      <c r="CDD8" s="1316"/>
      <c r="CDE8" s="1316"/>
      <c r="CDF8" s="1316"/>
      <c r="CDG8" s="1316"/>
      <c r="CDH8" s="1316"/>
      <c r="CDI8" s="1316"/>
      <c r="CDJ8" s="1316"/>
      <c r="CDK8" s="1316"/>
      <c r="CDL8" s="1316"/>
      <c r="CDM8" s="1316"/>
      <c r="CDN8" s="1316"/>
      <c r="CDO8" s="1316"/>
      <c r="CDP8" s="1316"/>
      <c r="CDQ8" s="1316"/>
      <c r="CDR8" s="1316"/>
      <c r="CDS8" s="1316"/>
      <c r="CDT8" s="1316"/>
      <c r="CDU8" s="1316"/>
      <c r="CDV8" s="1316"/>
      <c r="CDW8" s="1316"/>
      <c r="CDX8" s="1316"/>
      <c r="CDY8" s="1316"/>
      <c r="CDZ8" s="1316"/>
      <c r="CEA8" s="1316"/>
      <c r="CEB8" s="1316"/>
      <c r="CEC8" s="1316"/>
      <c r="CED8" s="1316"/>
      <c r="CEE8" s="1316"/>
      <c r="CEF8" s="1316"/>
      <c r="CEG8" s="1316"/>
      <c r="CEH8" s="1316"/>
      <c r="CEI8" s="1316"/>
      <c r="CEJ8" s="1316"/>
      <c r="CEK8" s="1316"/>
      <c r="CEL8" s="1316"/>
      <c r="CEM8" s="1316"/>
      <c r="CEN8" s="1316"/>
      <c r="CEO8" s="1316"/>
      <c r="CEP8" s="1316"/>
      <c r="CEQ8" s="1316"/>
      <c r="CER8" s="1316"/>
      <c r="CES8" s="1316"/>
      <c r="CET8" s="1316"/>
      <c r="CEU8" s="1316"/>
      <c r="CEV8" s="1316"/>
      <c r="CEW8" s="1316"/>
      <c r="CEX8" s="1316"/>
      <c r="CEY8" s="1316"/>
      <c r="CEZ8" s="1316"/>
      <c r="CFA8" s="1316"/>
      <c r="CFB8" s="1316"/>
      <c r="CFC8" s="1316"/>
      <c r="CFD8" s="1316"/>
      <c r="CFE8" s="1316"/>
      <c r="CFF8" s="1316"/>
      <c r="CFG8" s="1316"/>
      <c r="CFH8" s="1316"/>
      <c r="CFI8" s="1316"/>
      <c r="CFJ8" s="1316"/>
      <c r="CFK8" s="1316"/>
      <c r="CFL8" s="1316"/>
      <c r="CFM8" s="1316"/>
      <c r="CFN8" s="1316"/>
      <c r="CFO8" s="1316"/>
      <c r="CFP8" s="1316"/>
      <c r="CFQ8" s="1316"/>
      <c r="CFR8" s="1316"/>
      <c r="CFS8" s="1316"/>
      <c r="CFT8" s="1316"/>
      <c r="CFU8" s="1316"/>
      <c r="CFV8" s="1316"/>
      <c r="CFW8" s="1316"/>
      <c r="CFX8" s="1316"/>
      <c r="CFY8" s="1316"/>
      <c r="CFZ8" s="1316"/>
      <c r="CGA8" s="1316"/>
      <c r="CGB8" s="1316"/>
      <c r="CGC8" s="1316"/>
      <c r="CGD8" s="1316"/>
      <c r="CGE8" s="1316"/>
      <c r="CGF8" s="1316"/>
      <c r="CGG8" s="1316"/>
      <c r="CGH8" s="1316"/>
      <c r="CGI8" s="1316"/>
      <c r="CGJ8" s="1316"/>
      <c r="CGK8" s="1316"/>
      <c r="CGL8" s="1316"/>
      <c r="CGM8" s="1316"/>
      <c r="CGN8" s="1316"/>
      <c r="CGO8" s="1316"/>
      <c r="CGP8" s="1316"/>
      <c r="CGQ8" s="1316"/>
      <c r="CGR8" s="1316"/>
      <c r="CGS8" s="1316"/>
      <c r="CGT8" s="1316"/>
      <c r="CGU8" s="1316"/>
      <c r="CGV8" s="1316"/>
      <c r="CGW8" s="1316"/>
      <c r="CGX8" s="1316"/>
      <c r="CGY8" s="1316"/>
      <c r="CGZ8" s="1316"/>
      <c r="CHA8" s="1316"/>
      <c r="CHB8" s="1316"/>
      <c r="CHC8" s="1316"/>
      <c r="CHD8" s="1316"/>
      <c r="CHE8" s="1316"/>
      <c r="CHF8" s="1316"/>
      <c r="CHG8" s="1316"/>
      <c r="CHH8" s="1316"/>
      <c r="CHI8" s="1316"/>
      <c r="CHJ8" s="1316"/>
      <c r="CHK8" s="1316"/>
      <c r="CHL8" s="1316"/>
      <c r="CHM8" s="1316"/>
      <c r="CHN8" s="1316"/>
      <c r="CHO8" s="1316"/>
      <c r="CHP8" s="1316"/>
      <c r="CHQ8" s="1316"/>
      <c r="CHR8" s="1316"/>
      <c r="CHS8" s="1316"/>
      <c r="CHT8" s="1316"/>
      <c r="CHU8" s="1316"/>
      <c r="CHV8" s="1316"/>
      <c r="CHW8" s="1316"/>
      <c r="CHX8" s="1316"/>
      <c r="CHY8" s="1316"/>
      <c r="CHZ8" s="1316"/>
      <c r="CIA8" s="1316"/>
      <c r="CIB8" s="1316"/>
      <c r="CIC8" s="1316"/>
      <c r="CID8" s="1316"/>
      <c r="CIE8" s="1316"/>
      <c r="CIF8" s="1316"/>
      <c r="CIG8" s="1316"/>
      <c r="CIH8" s="1316"/>
      <c r="CII8" s="1316"/>
      <c r="CIJ8" s="1316"/>
      <c r="CIK8" s="1316"/>
      <c r="CIL8" s="1316"/>
      <c r="CIM8" s="1316"/>
      <c r="CIN8" s="1316"/>
      <c r="CIO8" s="1316"/>
      <c r="CIP8" s="1316"/>
      <c r="CIQ8" s="1316"/>
      <c r="CIR8" s="1316"/>
      <c r="CIS8" s="1316"/>
      <c r="CIT8" s="1316"/>
      <c r="CIU8" s="1316"/>
      <c r="CIV8" s="1316"/>
      <c r="CIW8" s="1316"/>
      <c r="CIX8" s="1316"/>
      <c r="CIY8" s="1316"/>
      <c r="CIZ8" s="1316"/>
      <c r="CJA8" s="1316"/>
      <c r="CJB8" s="1316"/>
      <c r="CJC8" s="1316"/>
      <c r="CJD8" s="1316"/>
      <c r="CJE8" s="1316"/>
      <c r="CJF8" s="1316"/>
      <c r="CJG8" s="1316"/>
      <c r="CJH8" s="1316"/>
      <c r="CJI8" s="1316"/>
      <c r="CJJ8" s="1316"/>
      <c r="CJK8" s="1316"/>
      <c r="CJL8" s="1316"/>
      <c r="CJM8" s="1316"/>
      <c r="CJN8" s="1316"/>
      <c r="CJO8" s="1316"/>
      <c r="CJP8" s="1316"/>
      <c r="CJQ8" s="1316"/>
      <c r="CJR8" s="1316"/>
      <c r="CJS8" s="1316"/>
      <c r="CJT8" s="1316"/>
      <c r="CJU8" s="1316"/>
      <c r="CJV8" s="1316"/>
      <c r="CJW8" s="1316"/>
      <c r="CJX8" s="1316"/>
      <c r="CJY8" s="1316"/>
      <c r="CJZ8" s="1316"/>
      <c r="CKA8" s="1316"/>
      <c r="CKB8" s="1316"/>
      <c r="CKC8" s="1316"/>
      <c r="CKD8" s="1316"/>
      <c r="CKE8" s="1316"/>
      <c r="CKF8" s="1316"/>
      <c r="CKG8" s="1316"/>
      <c r="CKH8" s="1316"/>
      <c r="CKI8" s="1316"/>
      <c r="CKJ8" s="1316"/>
      <c r="CKK8" s="1316"/>
      <c r="CKL8" s="1316"/>
      <c r="CKM8" s="1316"/>
      <c r="CKN8" s="1316"/>
      <c r="CKO8" s="1316"/>
      <c r="CKP8" s="1316"/>
      <c r="CKQ8" s="1316"/>
      <c r="CKR8" s="1316"/>
      <c r="CKS8" s="1316"/>
      <c r="CKT8" s="1316"/>
      <c r="CKU8" s="1316"/>
      <c r="CKV8" s="1316"/>
      <c r="CKW8" s="1316"/>
      <c r="CKX8" s="1316"/>
      <c r="CKY8" s="1316"/>
      <c r="CKZ8" s="1316"/>
      <c r="CLA8" s="1316"/>
      <c r="CLB8" s="1316"/>
      <c r="CLC8" s="1316"/>
      <c r="CLD8" s="1316"/>
      <c r="CLE8" s="1316"/>
      <c r="CLF8" s="1316"/>
      <c r="CLG8" s="1316"/>
      <c r="CLH8" s="1316"/>
      <c r="CLI8" s="1316"/>
      <c r="CLJ8" s="1316"/>
      <c r="CLK8" s="1316"/>
      <c r="CLL8" s="1316"/>
      <c r="CLM8" s="1316"/>
      <c r="CLN8" s="1316"/>
      <c r="CLO8" s="1316"/>
      <c r="CLP8" s="1316"/>
      <c r="CLQ8" s="1316"/>
      <c r="CLR8" s="1316"/>
      <c r="CLS8" s="1316"/>
      <c r="CLT8" s="1316"/>
      <c r="CLU8" s="1316"/>
      <c r="CLV8" s="1316"/>
      <c r="CLW8" s="1316"/>
      <c r="CLX8" s="1316"/>
      <c r="CLY8" s="1316"/>
      <c r="CLZ8" s="1316"/>
      <c r="CMA8" s="1316"/>
      <c r="CMB8" s="1316"/>
      <c r="CMC8" s="1316"/>
      <c r="CMD8" s="1316"/>
      <c r="CME8" s="1316"/>
      <c r="CMF8" s="1316"/>
      <c r="CMG8" s="1316"/>
      <c r="CMH8" s="1316"/>
      <c r="CMI8" s="1316"/>
      <c r="CMJ8" s="1316"/>
      <c r="CMK8" s="1316"/>
      <c r="CML8" s="1316"/>
      <c r="CMM8" s="1316"/>
      <c r="CMN8" s="1316"/>
      <c r="CMO8" s="1316"/>
      <c r="CMP8" s="1316"/>
      <c r="CMQ8" s="1316"/>
      <c r="CMR8" s="1316"/>
      <c r="CMS8" s="1316"/>
      <c r="CMT8" s="1316"/>
      <c r="CMU8" s="1316"/>
      <c r="CMV8" s="1316"/>
      <c r="CMW8" s="1316"/>
      <c r="CMX8" s="1316"/>
      <c r="CMY8" s="1316"/>
      <c r="CMZ8" s="1316"/>
      <c r="CNA8" s="1316"/>
      <c r="CNB8" s="1316"/>
      <c r="CNC8" s="1316"/>
      <c r="CND8" s="1316"/>
      <c r="CNE8" s="1316"/>
      <c r="CNF8" s="1316"/>
      <c r="CNG8" s="1316"/>
      <c r="CNH8" s="1316"/>
      <c r="CNI8" s="1316"/>
      <c r="CNJ8" s="1316"/>
      <c r="CNK8" s="1316"/>
      <c r="CNL8" s="1316"/>
      <c r="CNM8" s="1316"/>
      <c r="CNN8" s="1316"/>
      <c r="CNO8" s="1316"/>
      <c r="CNP8" s="1316"/>
      <c r="CNQ8" s="1316"/>
      <c r="CNR8" s="1316"/>
      <c r="CNS8" s="1316"/>
      <c r="CNT8" s="1316"/>
      <c r="CNU8" s="1316"/>
      <c r="CNV8" s="1316"/>
      <c r="CNW8" s="1316"/>
      <c r="CNX8" s="1316"/>
      <c r="CNY8" s="1316"/>
      <c r="CNZ8" s="1316"/>
      <c r="COA8" s="1316"/>
      <c r="COB8" s="1316"/>
      <c r="COC8" s="1316"/>
      <c r="COD8" s="1316"/>
      <c r="COE8" s="1316"/>
      <c r="COF8" s="1316"/>
      <c r="COG8" s="1316"/>
      <c r="COH8" s="1316"/>
      <c r="COI8" s="1316"/>
      <c r="COJ8" s="1316"/>
      <c r="COK8" s="1316"/>
      <c r="COL8" s="1316"/>
      <c r="COM8" s="1316"/>
      <c r="CON8" s="1316"/>
      <c r="COO8" s="1316"/>
      <c r="COP8" s="1316"/>
      <c r="COQ8" s="1316"/>
      <c r="COR8" s="1316"/>
      <c r="COS8" s="1316"/>
      <c r="COT8" s="1316"/>
      <c r="COU8" s="1316"/>
      <c r="COV8" s="1316"/>
      <c r="COW8" s="1316"/>
      <c r="COX8" s="1316"/>
      <c r="COY8" s="1316"/>
      <c r="COZ8" s="1316"/>
      <c r="CPA8" s="1316"/>
      <c r="CPB8" s="1316"/>
      <c r="CPC8" s="1316"/>
      <c r="CPD8" s="1316"/>
      <c r="CPE8" s="1316"/>
      <c r="CPF8" s="1316"/>
      <c r="CPG8" s="1316"/>
      <c r="CPH8" s="1316"/>
      <c r="CPI8" s="1316"/>
      <c r="CPJ8" s="1316"/>
      <c r="CPK8" s="1316"/>
      <c r="CPL8" s="1316"/>
      <c r="CPM8" s="1316"/>
      <c r="CPN8" s="1316"/>
      <c r="CPO8" s="1316"/>
      <c r="CPP8" s="1316"/>
      <c r="CPQ8" s="1316"/>
      <c r="CPR8" s="1316"/>
      <c r="CPS8" s="1316"/>
      <c r="CPT8" s="1316"/>
      <c r="CPU8" s="1316"/>
      <c r="CPV8" s="1316"/>
      <c r="CPW8" s="1316"/>
      <c r="CPX8" s="1316"/>
      <c r="CPY8" s="1316"/>
      <c r="CPZ8" s="1316"/>
      <c r="CQA8" s="1316"/>
      <c r="CQB8" s="1316"/>
      <c r="CQC8" s="1316"/>
      <c r="CQD8" s="1316"/>
      <c r="CQE8" s="1316"/>
      <c r="CQF8" s="1316"/>
      <c r="CQG8" s="1316"/>
      <c r="CQH8" s="1316"/>
      <c r="CQI8" s="1316"/>
      <c r="CQJ8" s="1316"/>
      <c r="CQK8" s="1316"/>
      <c r="CQL8" s="1316"/>
      <c r="CQM8" s="1316"/>
      <c r="CQN8" s="1316"/>
      <c r="CQO8" s="1316"/>
      <c r="CQP8" s="1316"/>
      <c r="CQQ8" s="1316"/>
      <c r="CQR8" s="1316"/>
      <c r="CQS8" s="1316"/>
      <c r="CQT8" s="1316"/>
      <c r="CQU8" s="1316"/>
      <c r="CQV8" s="1316"/>
      <c r="CQW8" s="1316"/>
      <c r="CQX8" s="1316"/>
      <c r="CQY8" s="1316"/>
      <c r="CQZ8" s="1316"/>
      <c r="CRA8" s="1316"/>
      <c r="CRB8" s="1316"/>
      <c r="CRC8" s="1316"/>
      <c r="CRD8" s="1316"/>
      <c r="CRE8" s="1316"/>
      <c r="CRF8" s="1316"/>
      <c r="CRG8" s="1316"/>
      <c r="CRH8" s="1316"/>
      <c r="CRI8" s="1316"/>
      <c r="CRJ8" s="1316"/>
      <c r="CRK8" s="1316"/>
      <c r="CRL8" s="1316"/>
      <c r="CRM8" s="1316"/>
      <c r="CRN8" s="1316"/>
      <c r="CRO8" s="1316"/>
      <c r="CRP8" s="1316"/>
      <c r="CRQ8" s="1316"/>
      <c r="CRR8" s="1316"/>
      <c r="CRS8" s="1316"/>
      <c r="CRT8" s="1316"/>
      <c r="CRU8" s="1316"/>
      <c r="CRV8" s="1316"/>
      <c r="CRW8" s="1316"/>
      <c r="CRX8" s="1316"/>
      <c r="CRY8" s="1316"/>
      <c r="CRZ8" s="1316"/>
      <c r="CSA8" s="1316"/>
      <c r="CSB8" s="1316"/>
      <c r="CSC8" s="1316"/>
      <c r="CSD8" s="1316"/>
      <c r="CSE8" s="1316"/>
      <c r="CSF8" s="1316"/>
      <c r="CSG8" s="1316"/>
      <c r="CSH8" s="1316"/>
      <c r="CSI8" s="1316"/>
      <c r="CSJ8" s="1316"/>
      <c r="CSK8" s="1316"/>
      <c r="CSL8" s="1316"/>
      <c r="CSM8" s="1316"/>
      <c r="CSN8" s="1316"/>
      <c r="CSO8" s="1316"/>
      <c r="CSP8" s="1316"/>
      <c r="CSQ8" s="1316"/>
      <c r="CSR8" s="1316"/>
      <c r="CSS8" s="1316"/>
      <c r="CST8" s="1316"/>
      <c r="CSU8" s="1316"/>
      <c r="CSV8" s="1316"/>
      <c r="CSW8" s="1316"/>
      <c r="CSX8" s="1316"/>
      <c r="CSY8" s="1316"/>
      <c r="CSZ8" s="1316"/>
      <c r="CTA8" s="1316"/>
      <c r="CTB8" s="1316"/>
      <c r="CTC8" s="1316"/>
      <c r="CTD8" s="1316"/>
      <c r="CTE8" s="1316"/>
      <c r="CTF8" s="1316"/>
      <c r="CTG8" s="1316"/>
      <c r="CTH8" s="1316"/>
      <c r="CTI8" s="1316"/>
      <c r="CTJ8" s="1316"/>
      <c r="CTK8" s="1316"/>
      <c r="CTL8" s="1316"/>
      <c r="CTM8" s="1316"/>
      <c r="CTN8" s="1316"/>
      <c r="CTO8" s="1316"/>
      <c r="CTP8" s="1316"/>
      <c r="CTQ8" s="1316"/>
      <c r="CTR8" s="1316"/>
      <c r="CTS8" s="1316"/>
      <c r="CTT8" s="1316"/>
      <c r="CTU8" s="1316"/>
      <c r="CTV8" s="1316"/>
      <c r="CTW8" s="1316"/>
      <c r="CTX8" s="1316"/>
      <c r="CTY8" s="1316"/>
      <c r="CTZ8" s="1316"/>
      <c r="CUA8" s="1316"/>
      <c r="CUB8" s="1316"/>
      <c r="CUC8" s="1316"/>
      <c r="CUD8" s="1316"/>
      <c r="CUE8" s="1316"/>
      <c r="CUF8" s="1316"/>
      <c r="CUG8" s="1316"/>
      <c r="CUH8" s="1316"/>
      <c r="CUI8" s="1316"/>
      <c r="CUJ8" s="1316"/>
      <c r="CUK8" s="1316"/>
      <c r="CUL8" s="1316"/>
      <c r="CUM8" s="1316"/>
      <c r="CUN8" s="1316"/>
      <c r="CUO8" s="1316"/>
      <c r="CUP8" s="1316"/>
      <c r="CUQ8" s="1316"/>
      <c r="CUR8" s="1316"/>
      <c r="CUS8" s="1316"/>
      <c r="CUT8" s="1316"/>
      <c r="CUU8" s="1316"/>
      <c r="CUV8" s="1316"/>
      <c r="CUW8" s="1316"/>
      <c r="CUX8" s="1316"/>
      <c r="CUY8" s="1316"/>
      <c r="CUZ8" s="1316"/>
      <c r="CVA8" s="1316"/>
      <c r="CVB8" s="1316"/>
      <c r="CVC8" s="1316"/>
      <c r="CVD8" s="1316"/>
      <c r="CVE8" s="1316"/>
      <c r="CVF8" s="1316"/>
      <c r="CVG8" s="1316"/>
      <c r="CVH8" s="1316"/>
      <c r="CVI8" s="1316"/>
      <c r="CVJ8" s="1316"/>
      <c r="CVK8" s="1316"/>
      <c r="CVL8" s="1316"/>
      <c r="CVM8" s="1316"/>
      <c r="CVN8" s="1316"/>
      <c r="CVO8" s="1316"/>
      <c r="CVP8" s="1316"/>
      <c r="CVQ8" s="1316"/>
      <c r="CVR8" s="1316"/>
      <c r="CVS8" s="1316"/>
      <c r="CVT8" s="1316"/>
      <c r="CVU8" s="1316"/>
      <c r="CVV8" s="1316"/>
      <c r="CVW8" s="1316"/>
      <c r="CVX8" s="1316"/>
      <c r="CVY8" s="1316"/>
      <c r="CVZ8" s="1316"/>
      <c r="CWA8" s="1316"/>
      <c r="CWB8" s="1316"/>
      <c r="CWC8" s="1316"/>
      <c r="CWD8" s="1316"/>
      <c r="CWE8" s="1316"/>
      <c r="CWF8" s="1316"/>
      <c r="CWG8" s="1316"/>
      <c r="CWH8" s="1316"/>
      <c r="CWI8" s="1316"/>
      <c r="CWJ8" s="1316"/>
      <c r="CWK8" s="1316"/>
      <c r="CWL8" s="1316"/>
      <c r="CWM8" s="1316"/>
      <c r="CWN8" s="1316"/>
      <c r="CWO8" s="1316"/>
      <c r="CWP8" s="1316"/>
      <c r="CWQ8" s="1316"/>
      <c r="CWR8" s="1316"/>
      <c r="CWS8" s="1316"/>
      <c r="CWT8" s="1316"/>
      <c r="CWU8" s="1316"/>
      <c r="CWV8" s="1316"/>
      <c r="CWW8" s="1316"/>
      <c r="CWX8" s="1316"/>
      <c r="CWY8" s="1316"/>
      <c r="CWZ8" s="1316"/>
      <c r="CXA8" s="1316"/>
      <c r="CXB8" s="1316"/>
      <c r="CXC8" s="1316"/>
      <c r="CXD8" s="1316"/>
      <c r="CXE8" s="1316"/>
      <c r="CXF8" s="1316"/>
      <c r="CXG8" s="1316"/>
      <c r="CXH8" s="1316"/>
      <c r="CXI8" s="1316"/>
      <c r="CXJ8" s="1316"/>
      <c r="CXK8" s="1316"/>
      <c r="CXL8" s="1316"/>
      <c r="CXM8" s="1316"/>
      <c r="CXN8" s="1316"/>
      <c r="CXO8" s="1316"/>
      <c r="CXP8" s="1316"/>
      <c r="CXQ8" s="1316"/>
      <c r="CXR8" s="1316"/>
      <c r="CXS8" s="1316"/>
      <c r="CXT8" s="1316"/>
      <c r="CXU8" s="1316"/>
      <c r="CXV8" s="1316"/>
      <c r="CXW8" s="1316"/>
      <c r="CXX8" s="1316"/>
      <c r="CXY8" s="1316"/>
      <c r="CXZ8" s="1316"/>
      <c r="CYA8" s="1316"/>
      <c r="CYB8" s="1316"/>
      <c r="CYC8" s="1316"/>
      <c r="CYD8" s="1316"/>
      <c r="CYE8" s="1316"/>
      <c r="CYF8" s="1316"/>
      <c r="CYG8" s="1316"/>
      <c r="CYH8" s="1316"/>
      <c r="CYI8" s="1316"/>
      <c r="CYJ8" s="1316"/>
      <c r="CYK8" s="1316"/>
      <c r="CYL8" s="1316"/>
      <c r="CYM8" s="1316"/>
      <c r="CYN8" s="1316"/>
      <c r="CYO8" s="1316"/>
      <c r="CYP8" s="1316"/>
      <c r="CYQ8" s="1316"/>
      <c r="CYR8" s="1316"/>
      <c r="CYS8" s="1316"/>
      <c r="CYT8" s="1316"/>
      <c r="CYU8" s="1316"/>
      <c r="CYV8" s="1316"/>
      <c r="CYW8" s="1316"/>
      <c r="CYX8" s="1316"/>
      <c r="CYY8" s="1316"/>
      <c r="CYZ8" s="1316"/>
      <c r="CZA8" s="1316"/>
      <c r="CZB8" s="1316"/>
      <c r="CZC8" s="1316"/>
      <c r="CZD8" s="1316"/>
      <c r="CZE8" s="1316"/>
      <c r="CZF8" s="1316"/>
      <c r="CZG8" s="1316"/>
      <c r="CZH8" s="1316"/>
      <c r="CZI8" s="1316"/>
      <c r="CZJ8" s="1316"/>
      <c r="CZK8" s="1316"/>
      <c r="CZL8" s="1316"/>
      <c r="CZM8" s="1316"/>
      <c r="CZN8" s="1316"/>
      <c r="CZO8" s="1316"/>
      <c r="CZP8" s="1316"/>
      <c r="CZQ8" s="1316"/>
      <c r="CZR8" s="1316"/>
      <c r="CZS8" s="1316"/>
      <c r="CZT8" s="1316"/>
      <c r="CZU8" s="1316"/>
      <c r="CZV8" s="1316"/>
      <c r="CZW8" s="1316"/>
      <c r="CZX8" s="1316"/>
      <c r="CZY8" s="1316"/>
      <c r="CZZ8" s="1316"/>
      <c r="DAA8" s="1316"/>
      <c r="DAB8" s="1316"/>
      <c r="DAC8" s="1316"/>
      <c r="DAD8" s="1316"/>
      <c r="DAE8" s="1316"/>
      <c r="DAF8" s="1316"/>
      <c r="DAG8" s="1316"/>
      <c r="DAH8" s="1316"/>
      <c r="DAI8" s="1316"/>
      <c r="DAJ8" s="1316"/>
      <c r="DAK8" s="1316"/>
      <c r="DAL8" s="1316"/>
      <c r="DAM8" s="1316"/>
      <c r="DAN8" s="1316"/>
      <c r="DAO8" s="1316"/>
      <c r="DAP8" s="1316"/>
      <c r="DAQ8" s="1316"/>
      <c r="DAR8" s="1316"/>
      <c r="DAS8" s="1316"/>
      <c r="DAT8" s="1316"/>
      <c r="DAU8" s="1316"/>
      <c r="DAV8" s="1316"/>
      <c r="DAW8" s="1316"/>
      <c r="DAX8" s="1316"/>
      <c r="DAY8" s="1316"/>
      <c r="DAZ8" s="1316"/>
      <c r="DBA8" s="1316"/>
      <c r="DBB8" s="1316"/>
      <c r="DBC8" s="1316"/>
      <c r="DBD8" s="1316"/>
      <c r="DBE8" s="1316"/>
      <c r="DBF8" s="1316"/>
      <c r="DBG8" s="1316"/>
      <c r="DBH8" s="1316"/>
      <c r="DBI8" s="1316"/>
      <c r="DBJ8" s="1316"/>
      <c r="DBK8" s="1316"/>
      <c r="DBL8" s="1316"/>
      <c r="DBM8" s="1316"/>
      <c r="DBN8" s="1316"/>
      <c r="DBO8" s="1316"/>
      <c r="DBP8" s="1316"/>
      <c r="DBQ8" s="1316"/>
      <c r="DBR8" s="1316"/>
      <c r="DBS8" s="1316"/>
      <c r="DBT8" s="1316"/>
      <c r="DBU8" s="1316"/>
      <c r="DBV8" s="1316"/>
      <c r="DBW8" s="1316"/>
      <c r="DBX8" s="1316"/>
      <c r="DBY8" s="1316"/>
      <c r="DBZ8" s="1316"/>
      <c r="DCA8" s="1316"/>
      <c r="DCB8" s="1316"/>
      <c r="DCC8" s="1316"/>
      <c r="DCD8" s="1316"/>
      <c r="DCE8" s="1316"/>
      <c r="DCF8" s="1316"/>
      <c r="DCG8" s="1316"/>
      <c r="DCH8" s="1316"/>
      <c r="DCI8" s="1316"/>
      <c r="DCJ8" s="1316"/>
      <c r="DCK8" s="1316"/>
      <c r="DCL8" s="1316"/>
      <c r="DCM8" s="1316"/>
      <c r="DCN8" s="1316"/>
      <c r="DCO8" s="1316"/>
      <c r="DCP8" s="1316"/>
      <c r="DCQ8" s="1316"/>
      <c r="DCR8" s="1316"/>
      <c r="DCS8" s="1316"/>
      <c r="DCT8" s="1316"/>
      <c r="DCU8" s="1316"/>
      <c r="DCV8" s="1316"/>
      <c r="DCW8" s="1316"/>
      <c r="DCX8" s="1316"/>
      <c r="DCY8" s="1316"/>
      <c r="DCZ8" s="1316"/>
      <c r="DDA8" s="1316"/>
      <c r="DDB8" s="1316"/>
      <c r="DDC8" s="1316"/>
      <c r="DDD8" s="1316"/>
      <c r="DDE8" s="1316"/>
      <c r="DDF8" s="1316"/>
      <c r="DDG8" s="1316"/>
      <c r="DDH8" s="1316"/>
      <c r="DDI8" s="1316"/>
      <c r="DDJ8" s="1316"/>
      <c r="DDK8" s="1316"/>
      <c r="DDL8" s="1316"/>
      <c r="DDM8" s="1316"/>
      <c r="DDN8" s="1316"/>
      <c r="DDO8" s="1316"/>
      <c r="DDP8" s="1316"/>
      <c r="DDQ8" s="1316"/>
      <c r="DDR8" s="1316"/>
      <c r="DDS8" s="1316"/>
      <c r="DDT8" s="1316"/>
      <c r="DDU8" s="1316"/>
      <c r="DDV8" s="1316"/>
      <c r="DDW8" s="1316"/>
      <c r="DDX8" s="1316"/>
      <c r="DDY8" s="1316"/>
      <c r="DDZ8" s="1316"/>
      <c r="DEA8" s="1316"/>
      <c r="DEB8" s="1316"/>
      <c r="DEC8" s="1316"/>
      <c r="DED8" s="1316"/>
      <c r="DEE8" s="1316"/>
      <c r="DEF8" s="1316"/>
      <c r="DEG8" s="1316"/>
      <c r="DEH8" s="1316"/>
      <c r="DEI8" s="1316"/>
      <c r="DEJ8" s="1316"/>
      <c r="DEK8" s="1316"/>
      <c r="DEL8" s="1316"/>
      <c r="DEM8" s="1316"/>
      <c r="DEN8" s="1316"/>
      <c r="DEO8" s="1316"/>
      <c r="DEP8" s="1316"/>
      <c r="DEQ8" s="1316"/>
      <c r="DER8" s="1316"/>
      <c r="DES8" s="1316"/>
      <c r="DET8" s="1316"/>
      <c r="DEU8" s="1316"/>
      <c r="DEV8" s="1316"/>
      <c r="DEW8" s="1316"/>
      <c r="DEX8" s="1316"/>
      <c r="DEY8" s="1316"/>
      <c r="DEZ8" s="1316"/>
      <c r="DFA8" s="1316"/>
      <c r="DFB8" s="1316"/>
      <c r="DFC8" s="1316"/>
      <c r="DFD8" s="1316"/>
      <c r="DFE8" s="1316"/>
      <c r="DFF8" s="1316"/>
      <c r="DFG8" s="1316"/>
      <c r="DFH8" s="1316"/>
      <c r="DFI8" s="1316"/>
      <c r="DFJ8" s="1316"/>
      <c r="DFK8" s="1316"/>
      <c r="DFL8" s="1316"/>
      <c r="DFM8" s="1316"/>
      <c r="DFN8" s="1316"/>
      <c r="DFO8" s="1316"/>
      <c r="DFP8" s="1316"/>
      <c r="DFQ8" s="1316"/>
      <c r="DFR8" s="1316"/>
      <c r="DFS8" s="1316"/>
      <c r="DFT8" s="1316"/>
      <c r="DFU8" s="1316"/>
      <c r="DFV8" s="1316"/>
      <c r="DFW8" s="1316"/>
      <c r="DFX8" s="1316"/>
      <c r="DFY8" s="1316"/>
      <c r="DFZ8" s="1316"/>
      <c r="DGA8" s="1316"/>
      <c r="DGB8" s="1316"/>
      <c r="DGC8" s="1316"/>
      <c r="DGD8" s="1316"/>
      <c r="DGE8" s="1316"/>
      <c r="DGF8" s="1316"/>
      <c r="DGG8" s="1316"/>
      <c r="DGH8" s="1316"/>
      <c r="DGI8" s="1316"/>
      <c r="DGJ8" s="1316"/>
      <c r="DGK8" s="1316"/>
      <c r="DGL8" s="1316"/>
      <c r="DGM8" s="1316"/>
      <c r="DGN8" s="1316"/>
      <c r="DGO8" s="1316"/>
      <c r="DGP8" s="1316"/>
      <c r="DGQ8" s="1316"/>
      <c r="DGR8" s="1316"/>
      <c r="DGS8" s="1316"/>
      <c r="DGT8" s="1316"/>
      <c r="DGU8" s="1316"/>
      <c r="DGV8" s="1316"/>
      <c r="DGW8" s="1316"/>
      <c r="DGX8" s="1316"/>
      <c r="DGY8" s="1316"/>
      <c r="DGZ8" s="1316"/>
      <c r="DHA8" s="1316"/>
      <c r="DHB8" s="1316"/>
      <c r="DHC8" s="1316"/>
      <c r="DHD8" s="1316"/>
      <c r="DHE8" s="1316"/>
      <c r="DHF8" s="1316"/>
      <c r="DHG8" s="1316"/>
      <c r="DHH8" s="1316"/>
      <c r="DHI8" s="1316"/>
      <c r="DHJ8" s="1316"/>
      <c r="DHK8" s="1316"/>
      <c r="DHL8" s="1316"/>
      <c r="DHM8" s="1316"/>
      <c r="DHN8" s="1316"/>
      <c r="DHO8" s="1316"/>
      <c r="DHP8" s="1316"/>
      <c r="DHQ8" s="1316"/>
      <c r="DHR8" s="1316"/>
      <c r="DHS8" s="1316"/>
      <c r="DHT8" s="1316"/>
      <c r="DHU8" s="1316"/>
      <c r="DHV8" s="1316"/>
      <c r="DHW8" s="1316"/>
      <c r="DHX8" s="1316"/>
      <c r="DHY8" s="1316"/>
      <c r="DHZ8" s="1316"/>
      <c r="DIA8" s="1316"/>
      <c r="DIB8" s="1316"/>
      <c r="DIC8" s="1316"/>
      <c r="DID8" s="1316"/>
      <c r="DIE8" s="1316"/>
      <c r="DIF8" s="1316"/>
      <c r="DIG8" s="1316"/>
      <c r="DIH8" s="1316"/>
      <c r="DII8" s="1316"/>
      <c r="DIJ8" s="1316"/>
      <c r="DIK8" s="1316"/>
      <c r="DIL8" s="1316"/>
      <c r="DIM8" s="1316"/>
      <c r="DIN8" s="1316"/>
      <c r="DIO8" s="1316"/>
      <c r="DIP8" s="1316"/>
      <c r="DIQ8" s="1316"/>
      <c r="DIR8" s="1316"/>
      <c r="DIS8" s="1316"/>
      <c r="DIT8" s="1316"/>
      <c r="DIU8" s="1316"/>
      <c r="DIV8" s="1316"/>
      <c r="DIW8" s="1316"/>
      <c r="DIX8" s="1316"/>
      <c r="DIY8" s="1316"/>
      <c r="DIZ8" s="1316"/>
      <c r="DJA8" s="1316"/>
      <c r="DJB8" s="1316"/>
      <c r="DJC8" s="1316"/>
      <c r="DJD8" s="1316"/>
      <c r="DJE8" s="1316"/>
      <c r="DJF8" s="1316"/>
      <c r="DJG8" s="1316"/>
      <c r="DJH8" s="1316"/>
      <c r="DJI8" s="1316"/>
      <c r="DJJ8" s="1316"/>
      <c r="DJK8" s="1316"/>
      <c r="DJL8" s="1316"/>
      <c r="DJM8" s="1316"/>
      <c r="DJN8" s="1316"/>
      <c r="DJO8" s="1316"/>
      <c r="DJP8" s="1316"/>
      <c r="DJQ8" s="1316"/>
      <c r="DJR8" s="1316"/>
      <c r="DJS8" s="1316"/>
      <c r="DJT8" s="1316"/>
      <c r="DJU8" s="1316"/>
      <c r="DJV8" s="1316"/>
      <c r="DJW8" s="1316"/>
      <c r="DJX8" s="1316"/>
      <c r="DJY8" s="1316"/>
      <c r="DJZ8" s="1316"/>
      <c r="DKA8" s="1316"/>
      <c r="DKB8" s="1316"/>
      <c r="DKC8" s="1316"/>
      <c r="DKD8" s="1316"/>
      <c r="DKE8" s="1316"/>
      <c r="DKF8" s="1316"/>
      <c r="DKG8" s="1316"/>
      <c r="DKH8" s="1316"/>
      <c r="DKI8" s="1316"/>
      <c r="DKJ8" s="1316"/>
      <c r="DKK8" s="1316"/>
      <c r="DKL8" s="1316"/>
      <c r="DKM8" s="1316"/>
      <c r="DKN8" s="1316"/>
      <c r="DKO8" s="1316"/>
      <c r="DKP8" s="1316"/>
      <c r="DKQ8" s="1316"/>
      <c r="DKR8" s="1316"/>
      <c r="DKS8" s="1316"/>
      <c r="DKT8" s="1316"/>
      <c r="DKU8" s="1316"/>
      <c r="DKV8" s="1316"/>
      <c r="DKW8" s="1316"/>
      <c r="DKX8" s="1316"/>
      <c r="DKY8" s="1316"/>
      <c r="DKZ8" s="1316"/>
      <c r="DLA8" s="1316"/>
      <c r="DLB8" s="1316"/>
      <c r="DLC8" s="1316"/>
      <c r="DLD8" s="1316"/>
      <c r="DLE8" s="1316"/>
      <c r="DLF8" s="1316"/>
      <c r="DLG8" s="1316"/>
      <c r="DLH8" s="1316"/>
      <c r="DLI8" s="1316"/>
      <c r="DLJ8" s="1316"/>
      <c r="DLK8" s="1316"/>
      <c r="DLL8" s="1316"/>
      <c r="DLM8" s="1316"/>
      <c r="DLN8" s="1316"/>
      <c r="DLO8" s="1316"/>
      <c r="DLP8" s="1316"/>
      <c r="DLQ8" s="1316"/>
      <c r="DLR8" s="1316"/>
      <c r="DLS8" s="1316"/>
      <c r="DLT8" s="1316"/>
      <c r="DLU8" s="1316"/>
      <c r="DLV8" s="1316"/>
      <c r="DLW8" s="1316"/>
      <c r="DLX8" s="1316"/>
      <c r="DLY8" s="1316"/>
      <c r="DLZ8" s="1316"/>
      <c r="DMA8" s="1316"/>
      <c r="DMB8" s="1316"/>
      <c r="DMC8" s="1316"/>
      <c r="DMD8" s="1316"/>
      <c r="DME8" s="1316"/>
      <c r="DMF8" s="1316"/>
      <c r="DMG8" s="1316"/>
      <c r="DMH8" s="1316"/>
      <c r="DMI8" s="1316"/>
      <c r="DMJ8" s="1316"/>
      <c r="DMK8" s="1316"/>
      <c r="DML8" s="1316"/>
      <c r="DMM8" s="1316"/>
      <c r="DMN8" s="1316"/>
      <c r="DMO8" s="1316"/>
      <c r="DMP8" s="1316"/>
      <c r="DMQ8" s="1316"/>
      <c r="DMR8" s="1316"/>
      <c r="DMS8" s="1316"/>
      <c r="DMT8" s="1316"/>
      <c r="DMU8" s="1316"/>
      <c r="DMV8" s="1316"/>
      <c r="DMW8" s="1316"/>
      <c r="DMX8" s="1316"/>
      <c r="DMY8" s="1316"/>
      <c r="DMZ8" s="1316"/>
      <c r="DNA8" s="1316"/>
      <c r="DNB8" s="1316"/>
      <c r="DNC8" s="1316"/>
      <c r="DND8" s="1316"/>
      <c r="DNE8" s="1316"/>
      <c r="DNF8" s="1316"/>
      <c r="DNG8" s="1316"/>
      <c r="DNH8" s="1316"/>
      <c r="DNI8" s="1316"/>
      <c r="DNJ8" s="1316"/>
      <c r="DNK8" s="1316"/>
      <c r="DNL8" s="1316"/>
      <c r="DNM8" s="1316"/>
      <c r="DNN8" s="1316"/>
      <c r="DNO8" s="1316"/>
      <c r="DNP8" s="1316"/>
      <c r="DNQ8" s="1316"/>
      <c r="DNR8" s="1316"/>
      <c r="DNS8" s="1316"/>
      <c r="DNT8" s="1316"/>
      <c r="DNU8" s="1316"/>
      <c r="DNV8" s="1316"/>
      <c r="DNW8" s="1316"/>
      <c r="DNX8" s="1316"/>
      <c r="DNY8" s="1316"/>
      <c r="DNZ8" s="1316"/>
      <c r="DOA8" s="1316"/>
      <c r="DOB8" s="1316"/>
      <c r="DOC8" s="1316"/>
      <c r="DOD8" s="1316"/>
      <c r="DOE8" s="1316"/>
      <c r="DOF8" s="1316"/>
      <c r="DOG8" s="1316"/>
      <c r="DOH8" s="1316"/>
      <c r="DOI8" s="1316"/>
      <c r="DOJ8" s="1316"/>
      <c r="DOK8" s="1316"/>
      <c r="DOL8" s="1316"/>
      <c r="DOM8" s="1316"/>
      <c r="DON8" s="1316"/>
      <c r="DOO8" s="1316"/>
      <c r="DOP8" s="1316"/>
      <c r="DOQ8" s="1316"/>
      <c r="DOR8" s="1316"/>
      <c r="DOS8" s="1316"/>
      <c r="DOT8" s="1316"/>
      <c r="DOU8" s="1316"/>
      <c r="DOV8" s="1316"/>
      <c r="DOW8" s="1316"/>
      <c r="DOX8" s="1316"/>
      <c r="DOY8" s="1316"/>
      <c r="DOZ8" s="1316"/>
      <c r="DPA8" s="1316"/>
      <c r="DPB8" s="1316"/>
      <c r="DPC8" s="1316"/>
      <c r="DPD8" s="1316"/>
      <c r="DPE8" s="1316"/>
      <c r="DPF8" s="1316"/>
      <c r="DPG8" s="1316"/>
      <c r="DPH8" s="1316"/>
      <c r="DPI8" s="1316"/>
      <c r="DPJ8" s="1316"/>
      <c r="DPK8" s="1316"/>
      <c r="DPL8" s="1316"/>
      <c r="DPM8" s="1316"/>
      <c r="DPN8" s="1316"/>
      <c r="DPO8" s="1316"/>
      <c r="DPP8" s="1316"/>
      <c r="DPQ8" s="1316"/>
      <c r="DPR8" s="1316"/>
      <c r="DPS8" s="1316"/>
      <c r="DPT8" s="1316"/>
      <c r="DPU8" s="1316"/>
      <c r="DPV8" s="1316"/>
      <c r="DPW8" s="1316"/>
      <c r="DPX8" s="1316"/>
      <c r="DPY8" s="1316"/>
      <c r="DPZ8" s="1316"/>
      <c r="DQA8" s="1316"/>
      <c r="DQB8" s="1316"/>
      <c r="DQC8" s="1316"/>
      <c r="DQD8" s="1316"/>
      <c r="DQE8" s="1316"/>
      <c r="DQF8" s="1316"/>
      <c r="DQG8" s="1316"/>
      <c r="DQH8" s="1316"/>
      <c r="DQI8" s="1316"/>
      <c r="DQJ8" s="1316"/>
      <c r="DQK8" s="1316"/>
      <c r="DQL8" s="1316"/>
      <c r="DQM8" s="1316"/>
      <c r="DQN8" s="1316"/>
      <c r="DQO8" s="1316"/>
      <c r="DQP8" s="1316"/>
      <c r="DQQ8" s="1316"/>
      <c r="DQR8" s="1316"/>
      <c r="DQS8" s="1316"/>
      <c r="DQT8" s="1316"/>
      <c r="DQU8" s="1316"/>
      <c r="DQV8" s="1316"/>
      <c r="DQW8" s="1316"/>
      <c r="DQX8" s="1316"/>
      <c r="DQY8" s="1316"/>
      <c r="DQZ8" s="1316"/>
      <c r="DRA8" s="1316"/>
      <c r="DRB8" s="1316"/>
      <c r="DRC8" s="1316"/>
      <c r="DRD8" s="1316"/>
      <c r="DRE8" s="1316"/>
      <c r="DRF8" s="1316"/>
      <c r="DRG8" s="1316"/>
      <c r="DRH8" s="1316"/>
      <c r="DRI8" s="1316"/>
      <c r="DRJ8" s="1316"/>
      <c r="DRK8" s="1316"/>
      <c r="DRL8" s="1316"/>
      <c r="DRM8" s="1316"/>
      <c r="DRN8" s="1316"/>
      <c r="DRO8" s="1316"/>
      <c r="DRP8" s="1316"/>
      <c r="DRQ8" s="1316"/>
      <c r="DRR8" s="1316"/>
      <c r="DRS8" s="1316"/>
      <c r="DRT8" s="1316"/>
      <c r="DRU8" s="1316"/>
      <c r="DRV8" s="1316"/>
      <c r="DRW8" s="1316"/>
      <c r="DRX8" s="1316"/>
      <c r="DRY8" s="1316"/>
      <c r="DRZ8" s="1316"/>
      <c r="DSA8" s="1316"/>
      <c r="DSB8" s="1316"/>
      <c r="DSC8" s="1316"/>
      <c r="DSD8" s="1316"/>
      <c r="DSE8" s="1316"/>
      <c r="DSF8" s="1316"/>
      <c r="DSG8" s="1316"/>
      <c r="DSH8" s="1316"/>
      <c r="DSI8" s="1316"/>
      <c r="DSJ8" s="1316"/>
      <c r="DSK8" s="1316"/>
      <c r="DSL8" s="1316"/>
      <c r="DSM8" s="1316"/>
      <c r="DSN8" s="1316"/>
      <c r="DSO8" s="1316"/>
      <c r="DSP8" s="1316"/>
      <c r="DSQ8" s="1316"/>
      <c r="DSR8" s="1316"/>
      <c r="DSS8" s="1316"/>
      <c r="DST8" s="1316"/>
      <c r="DSU8" s="1316"/>
      <c r="DSV8" s="1316"/>
      <c r="DSW8" s="1316"/>
      <c r="DSX8" s="1316"/>
      <c r="DSY8" s="1316"/>
      <c r="DSZ8" s="1316"/>
      <c r="DTA8" s="1316"/>
      <c r="DTB8" s="1316"/>
      <c r="DTC8" s="1316"/>
      <c r="DTD8" s="1316"/>
      <c r="DTE8" s="1316"/>
      <c r="DTF8" s="1316"/>
      <c r="DTG8" s="1316"/>
      <c r="DTH8" s="1316"/>
      <c r="DTI8" s="1316"/>
      <c r="DTJ8" s="1316"/>
      <c r="DTK8" s="1316"/>
      <c r="DTL8" s="1316"/>
      <c r="DTM8" s="1316"/>
      <c r="DTN8" s="1316"/>
      <c r="DTO8" s="1316"/>
      <c r="DTP8" s="1316"/>
      <c r="DTQ8" s="1316"/>
      <c r="DTR8" s="1316"/>
      <c r="DTS8" s="1316"/>
      <c r="DTT8" s="1316"/>
      <c r="DTU8" s="1316"/>
      <c r="DTV8" s="1316"/>
      <c r="DTW8" s="1316"/>
      <c r="DTX8" s="1316"/>
      <c r="DTY8" s="1316"/>
      <c r="DTZ8" s="1316"/>
      <c r="DUA8" s="1316"/>
      <c r="DUB8" s="1316"/>
      <c r="DUC8" s="1316"/>
      <c r="DUD8" s="1316"/>
      <c r="DUE8" s="1316"/>
      <c r="DUF8" s="1316"/>
      <c r="DUG8" s="1316"/>
      <c r="DUH8" s="1316"/>
      <c r="DUI8" s="1316"/>
      <c r="DUJ8" s="1316"/>
      <c r="DUK8" s="1316"/>
      <c r="DUL8" s="1316"/>
      <c r="DUM8" s="1316"/>
      <c r="DUN8" s="1316"/>
      <c r="DUO8" s="1316"/>
      <c r="DUP8" s="1316"/>
      <c r="DUQ8" s="1316"/>
      <c r="DUR8" s="1316"/>
      <c r="DUS8" s="1316"/>
      <c r="DUT8" s="1316"/>
      <c r="DUU8" s="1316"/>
      <c r="DUV8" s="1316"/>
      <c r="DUW8" s="1316"/>
      <c r="DUX8" s="1316"/>
      <c r="DUY8" s="1316"/>
      <c r="DUZ8" s="1316"/>
      <c r="DVA8" s="1316"/>
      <c r="DVB8" s="1316"/>
      <c r="DVC8" s="1316"/>
      <c r="DVD8" s="1316"/>
      <c r="DVE8" s="1316"/>
      <c r="DVF8" s="1316"/>
      <c r="DVG8" s="1316"/>
      <c r="DVH8" s="1316"/>
      <c r="DVI8" s="1316"/>
      <c r="DVJ8" s="1316"/>
      <c r="DVK8" s="1316"/>
      <c r="DVL8" s="1316"/>
      <c r="DVM8" s="1316"/>
      <c r="DVN8" s="1316"/>
      <c r="DVO8" s="1316"/>
      <c r="DVP8" s="1316"/>
      <c r="DVQ8" s="1316"/>
      <c r="DVR8" s="1316"/>
      <c r="DVS8" s="1316"/>
      <c r="DVT8" s="1316"/>
      <c r="DVU8" s="1316"/>
      <c r="DVV8" s="1316"/>
      <c r="DVW8" s="1316"/>
      <c r="DVX8" s="1316"/>
      <c r="DVY8" s="1316"/>
      <c r="DVZ8" s="1316"/>
      <c r="DWA8" s="1316"/>
      <c r="DWB8" s="1316"/>
      <c r="DWC8" s="1316"/>
      <c r="DWD8" s="1316"/>
      <c r="DWE8" s="1316"/>
      <c r="DWF8" s="1316"/>
      <c r="DWG8" s="1316"/>
      <c r="DWH8" s="1316"/>
      <c r="DWI8" s="1316"/>
      <c r="DWJ8" s="1316"/>
      <c r="DWK8" s="1316"/>
      <c r="DWL8" s="1316"/>
      <c r="DWM8" s="1316"/>
      <c r="DWN8" s="1316"/>
      <c r="DWO8" s="1316"/>
      <c r="DWP8" s="1316"/>
      <c r="DWQ8" s="1316"/>
      <c r="DWR8" s="1316"/>
      <c r="DWS8" s="1316"/>
      <c r="DWT8" s="1316"/>
      <c r="DWU8" s="1316"/>
      <c r="DWV8" s="1316"/>
      <c r="DWW8" s="1316"/>
      <c r="DWX8" s="1316"/>
      <c r="DWY8" s="1316"/>
      <c r="DWZ8" s="1316"/>
      <c r="DXA8" s="1316"/>
      <c r="DXB8" s="1316"/>
      <c r="DXC8" s="1316"/>
      <c r="DXD8" s="1316"/>
      <c r="DXE8" s="1316"/>
      <c r="DXF8" s="1316"/>
      <c r="DXG8" s="1316"/>
      <c r="DXH8" s="1316"/>
      <c r="DXI8" s="1316"/>
      <c r="DXJ8" s="1316"/>
      <c r="DXK8" s="1316"/>
      <c r="DXL8" s="1316"/>
      <c r="DXM8" s="1316"/>
      <c r="DXN8" s="1316"/>
      <c r="DXO8" s="1316"/>
      <c r="DXP8" s="1316"/>
      <c r="DXQ8" s="1316"/>
      <c r="DXR8" s="1316"/>
      <c r="DXS8" s="1316"/>
      <c r="DXT8" s="1316"/>
      <c r="DXU8" s="1316"/>
      <c r="DXV8" s="1316"/>
      <c r="DXW8" s="1316"/>
      <c r="DXX8" s="1316"/>
      <c r="DXY8" s="1316"/>
      <c r="DXZ8" s="1316"/>
      <c r="DYA8" s="1316"/>
      <c r="DYB8" s="1316"/>
      <c r="DYC8" s="1316"/>
      <c r="DYD8" s="1316"/>
      <c r="DYE8" s="1316"/>
      <c r="DYF8" s="1316"/>
      <c r="DYG8" s="1316"/>
      <c r="DYH8" s="1316"/>
      <c r="DYI8" s="1316"/>
      <c r="DYJ8" s="1316"/>
      <c r="DYK8" s="1316"/>
      <c r="DYL8" s="1316"/>
      <c r="DYM8" s="1316"/>
      <c r="DYN8" s="1316"/>
      <c r="DYO8" s="1316"/>
      <c r="DYP8" s="1316"/>
      <c r="DYQ8" s="1316"/>
      <c r="DYR8" s="1316"/>
      <c r="DYS8" s="1316"/>
      <c r="DYT8" s="1316"/>
      <c r="DYU8" s="1316"/>
      <c r="DYV8" s="1316"/>
      <c r="DYW8" s="1316"/>
      <c r="DYX8" s="1316"/>
      <c r="DYY8" s="1316"/>
      <c r="DYZ8" s="1316"/>
      <c r="DZA8" s="1316"/>
      <c r="DZB8" s="1316"/>
      <c r="DZC8" s="1316"/>
      <c r="DZD8" s="1316"/>
      <c r="DZE8" s="1316"/>
      <c r="DZF8" s="1316"/>
      <c r="DZG8" s="1316"/>
      <c r="DZH8" s="1316"/>
      <c r="DZI8" s="1316"/>
      <c r="DZJ8" s="1316"/>
      <c r="DZK8" s="1316"/>
      <c r="DZL8" s="1316"/>
      <c r="DZM8" s="1316"/>
      <c r="DZN8" s="1316"/>
      <c r="DZO8" s="1316"/>
      <c r="DZP8" s="1316"/>
      <c r="DZQ8" s="1316"/>
      <c r="DZR8" s="1316"/>
      <c r="DZS8" s="1316"/>
      <c r="DZT8" s="1316"/>
      <c r="DZU8" s="1316"/>
      <c r="DZV8" s="1316"/>
      <c r="DZW8" s="1316"/>
      <c r="DZX8" s="1316"/>
      <c r="DZY8" s="1316"/>
      <c r="DZZ8" s="1316"/>
      <c r="EAA8" s="1316"/>
      <c r="EAB8" s="1316"/>
      <c r="EAC8" s="1316"/>
      <c r="EAD8" s="1316"/>
      <c r="EAE8" s="1316"/>
      <c r="EAF8" s="1316"/>
      <c r="EAG8" s="1316"/>
      <c r="EAH8" s="1316"/>
      <c r="EAI8" s="1316"/>
      <c r="EAJ8" s="1316"/>
      <c r="EAK8" s="1316"/>
      <c r="EAL8" s="1316"/>
      <c r="EAM8" s="1316"/>
      <c r="EAN8" s="1316"/>
      <c r="EAO8" s="1316"/>
      <c r="EAP8" s="1316"/>
      <c r="EAQ8" s="1316"/>
      <c r="EAR8" s="1316"/>
      <c r="EAS8" s="1316"/>
      <c r="EAT8" s="1316"/>
      <c r="EAU8" s="1316"/>
      <c r="EAV8" s="1316"/>
      <c r="EAW8" s="1316"/>
      <c r="EAX8" s="1316"/>
      <c r="EAY8" s="1316"/>
      <c r="EAZ8" s="1316"/>
      <c r="EBA8" s="1316"/>
      <c r="EBB8" s="1316"/>
      <c r="EBC8" s="1316"/>
      <c r="EBD8" s="1316"/>
      <c r="EBE8" s="1316"/>
      <c r="EBF8" s="1316"/>
      <c r="EBG8" s="1316"/>
      <c r="EBH8" s="1316"/>
      <c r="EBI8" s="1316"/>
      <c r="EBJ8" s="1316"/>
      <c r="EBK8" s="1316"/>
      <c r="EBL8" s="1316"/>
      <c r="EBM8" s="1316"/>
      <c r="EBN8" s="1316"/>
      <c r="EBO8" s="1316"/>
      <c r="EBP8" s="1316"/>
      <c r="EBQ8" s="1316"/>
      <c r="EBR8" s="1316"/>
      <c r="EBS8" s="1316"/>
      <c r="EBT8" s="1316"/>
      <c r="EBU8" s="1316"/>
      <c r="EBV8" s="1316"/>
      <c r="EBW8" s="1316"/>
      <c r="EBX8" s="1316"/>
      <c r="EBY8" s="1316"/>
      <c r="EBZ8" s="1316"/>
      <c r="ECA8" s="1316"/>
      <c r="ECB8" s="1316"/>
      <c r="ECC8" s="1316"/>
      <c r="ECD8" s="1316"/>
      <c r="ECE8" s="1316"/>
      <c r="ECF8" s="1316"/>
      <c r="ECG8" s="1316"/>
      <c r="ECH8" s="1316"/>
      <c r="ECI8" s="1316"/>
      <c r="ECJ8" s="1316"/>
      <c r="ECK8" s="1316"/>
      <c r="ECL8" s="1316"/>
      <c r="ECM8" s="1316"/>
      <c r="ECN8" s="1316"/>
      <c r="ECO8" s="1316"/>
      <c r="ECP8" s="1316"/>
      <c r="ECQ8" s="1316"/>
      <c r="ECR8" s="1316"/>
      <c r="ECS8" s="1316"/>
      <c r="ECT8" s="1316"/>
      <c r="ECU8" s="1316"/>
      <c r="ECV8" s="1316"/>
      <c r="ECW8" s="1316"/>
      <c r="ECX8" s="1316"/>
      <c r="ECY8" s="1316"/>
      <c r="ECZ8" s="1316"/>
      <c r="EDA8" s="1316"/>
      <c r="EDB8" s="1316"/>
      <c r="EDC8" s="1316"/>
      <c r="EDD8" s="1316"/>
      <c r="EDE8" s="1316"/>
      <c r="EDF8" s="1316"/>
      <c r="EDG8" s="1316"/>
      <c r="EDH8" s="1316"/>
      <c r="EDI8" s="1316"/>
      <c r="EDJ8" s="1316"/>
      <c r="EDK8" s="1316"/>
      <c r="EDL8" s="1316"/>
      <c r="EDM8" s="1316"/>
      <c r="EDN8" s="1316"/>
      <c r="EDO8" s="1316"/>
      <c r="EDP8" s="1316"/>
      <c r="EDQ8" s="1316"/>
      <c r="EDR8" s="1316"/>
      <c r="EDS8" s="1316"/>
      <c r="EDT8" s="1316"/>
      <c r="EDU8" s="1316"/>
      <c r="EDV8" s="1316"/>
      <c r="EDW8" s="1316"/>
      <c r="EDX8" s="1316"/>
      <c r="EDY8" s="1316"/>
      <c r="EDZ8" s="1316"/>
      <c r="EEA8" s="1316"/>
      <c r="EEB8" s="1316"/>
      <c r="EEC8" s="1316"/>
      <c r="EED8" s="1316"/>
      <c r="EEE8" s="1316"/>
      <c r="EEF8" s="1316"/>
      <c r="EEG8" s="1316"/>
      <c r="EEH8" s="1316"/>
      <c r="EEI8" s="1316"/>
      <c r="EEJ8" s="1316"/>
      <c r="EEK8" s="1316"/>
      <c r="EEL8" s="1316"/>
      <c r="EEM8" s="1316"/>
      <c r="EEN8" s="1316"/>
      <c r="EEO8" s="1316"/>
      <c r="EEP8" s="1316"/>
      <c r="EEQ8" s="1316"/>
      <c r="EER8" s="1316"/>
      <c r="EES8" s="1316"/>
      <c r="EET8" s="1316"/>
      <c r="EEU8" s="1316"/>
      <c r="EEV8" s="1316"/>
      <c r="EEW8" s="1316"/>
      <c r="EEX8" s="1316"/>
      <c r="EEY8" s="1316"/>
      <c r="EEZ8" s="1316"/>
      <c r="EFA8" s="1316"/>
      <c r="EFB8" s="1316"/>
      <c r="EFC8" s="1316"/>
      <c r="EFD8" s="1316"/>
      <c r="EFE8" s="1316"/>
      <c r="EFF8" s="1316"/>
      <c r="EFG8" s="1316"/>
      <c r="EFH8" s="1316"/>
      <c r="EFI8" s="1316"/>
      <c r="EFJ8" s="1316"/>
      <c r="EFK8" s="1316"/>
      <c r="EFL8" s="1316"/>
      <c r="EFM8" s="1316"/>
      <c r="EFN8" s="1316"/>
      <c r="EFO8" s="1316"/>
      <c r="EFP8" s="1316"/>
      <c r="EFQ8" s="1316"/>
      <c r="EFR8" s="1316"/>
      <c r="EFS8" s="1316"/>
      <c r="EFT8" s="1316"/>
      <c r="EFU8" s="1316"/>
      <c r="EFV8" s="1316"/>
      <c r="EFW8" s="1316"/>
      <c r="EFX8" s="1316"/>
      <c r="EFY8" s="1316"/>
      <c r="EFZ8" s="1316"/>
      <c r="EGA8" s="1316"/>
      <c r="EGB8" s="1316"/>
      <c r="EGC8" s="1316"/>
      <c r="EGD8" s="1316"/>
      <c r="EGE8" s="1316"/>
      <c r="EGF8" s="1316"/>
      <c r="EGG8" s="1316"/>
      <c r="EGH8" s="1316"/>
      <c r="EGI8" s="1316"/>
      <c r="EGJ8" s="1316"/>
      <c r="EGK8" s="1316"/>
      <c r="EGL8" s="1316"/>
      <c r="EGM8" s="1316"/>
      <c r="EGN8" s="1316"/>
      <c r="EGO8" s="1316"/>
      <c r="EGP8" s="1316"/>
      <c r="EGQ8" s="1316"/>
      <c r="EGR8" s="1316"/>
      <c r="EGS8" s="1316"/>
      <c r="EGT8" s="1316"/>
      <c r="EGU8" s="1316"/>
      <c r="EGV8" s="1316"/>
      <c r="EGW8" s="1316"/>
      <c r="EGX8" s="1316"/>
      <c r="EGY8" s="1316"/>
      <c r="EGZ8" s="1316"/>
      <c r="EHA8" s="1316"/>
      <c r="EHB8" s="1316"/>
      <c r="EHC8" s="1316"/>
      <c r="EHD8" s="1316"/>
      <c r="EHE8" s="1316"/>
      <c r="EHF8" s="1316"/>
      <c r="EHG8" s="1316"/>
      <c r="EHH8" s="1316"/>
      <c r="EHI8" s="1316"/>
      <c r="EHJ8" s="1316"/>
      <c r="EHK8" s="1316"/>
      <c r="EHL8" s="1316"/>
      <c r="EHM8" s="1316"/>
      <c r="EHN8" s="1316"/>
      <c r="EHO8" s="1316"/>
      <c r="EHP8" s="1316"/>
      <c r="EHQ8" s="1316"/>
      <c r="EHR8" s="1316"/>
      <c r="EHS8" s="1316"/>
      <c r="EHT8" s="1316"/>
      <c r="EHU8" s="1316"/>
      <c r="EHV8" s="1316"/>
      <c r="EHW8" s="1316"/>
      <c r="EHX8" s="1316"/>
      <c r="EHY8" s="1316"/>
      <c r="EHZ8" s="1316"/>
      <c r="EIA8" s="1316"/>
      <c r="EIB8" s="1316"/>
      <c r="EIC8" s="1316"/>
      <c r="EID8" s="1316"/>
      <c r="EIE8" s="1316"/>
      <c r="EIF8" s="1316"/>
      <c r="EIG8" s="1316"/>
      <c r="EIH8" s="1316"/>
      <c r="EII8" s="1316"/>
      <c r="EIJ8" s="1316"/>
      <c r="EIK8" s="1316"/>
      <c r="EIL8" s="1316"/>
      <c r="EIM8" s="1316"/>
      <c r="EIN8" s="1316"/>
      <c r="EIO8" s="1316"/>
      <c r="EIP8" s="1316"/>
      <c r="EIQ8" s="1316"/>
      <c r="EIR8" s="1316"/>
      <c r="EIS8" s="1316"/>
      <c r="EIT8" s="1316"/>
      <c r="EIU8" s="1316"/>
      <c r="EIV8" s="1316"/>
      <c r="EIW8" s="1316"/>
      <c r="EIX8" s="1316"/>
      <c r="EIY8" s="1316"/>
      <c r="EIZ8" s="1316"/>
      <c r="EJA8" s="1316"/>
      <c r="EJB8" s="1316"/>
      <c r="EJC8" s="1316"/>
      <c r="EJD8" s="1316"/>
      <c r="EJE8" s="1316"/>
      <c r="EJF8" s="1316"/>
      <c r="EJG8" s="1316"/>
      <c r="EJH8" s="1316"/>
      <c r="EJI8" s="1316"/>
      <c r="EJJ8" s="1316"/>
      <c r="EJK8" s="1316"/>
      <c r="EJL8" s="1316"/>
      <c r="EJM8" s="1316"/>
      <c r="EJN8" s="1316"/>
      <c r="EJO8" s="1316"/>
      <c r="EJP8" s="1316"/>
      <c r="EJQ8" s="1316"/>
      <c r="EJR8" s="1316"/>
      <c r="EJS8" s="1316"/>
      <c r="EJT8" s="1316"/>
      <c r="EJU8" s="1316"/>
      <c r="EJV8" s="1316"/>
      <c r="EJW8" s="1316"/>
      <c r="EJX8" s="1316"/>
      <c r="EJY8" s="1316"/>
      <c r="EJZ8" s="1316"/>
      <c r="EKA8" s="1316"/>
      <c r="EKB8" s="1316"/>
      <c r="EKC8" s="1316"/>
      <c r="EKD8" s="1316"/>
      <c r="EKE8" s="1316"/>
      <c r="EKF8" s="1316"/>
      <c r="EKG8" s="1316"/>
      <c r="EKH8" s="1316"/>
      <c r="EKI8" s="1316"/>
      <c r="EKJ8" s="1316"/>
      <c r="EKK8" s="1316"/>
      <c r="EKL8" s="1316"/>
      <c r="EKM8" s="1316"/>
      <c r="EKN8" s="1316"/>
      <c r="EKO8" s="1316"/>
      <c r="EKP8" s="1316"/>
      <c r="EKQ8" s="1316"/>
      <c r="EKR8" s="1316"/>
      <c r="EKS8" s="1316"/>
      <c r="EKT8" s="1316"/>
      <c r="EKU8" s="1316"/>
      <c r="EKV8" s="1316"/>
      <c r="EKW8" s="1316"/>
      <c r="EKX8" s="1316"/>
      <c r="EKY8" s="1316"/>
      <c r="EKZ8" s="1316"/>
      <c r="ELA8" s="1316"/>
      <c r="ELB8" s="1316"/>
      <c r="ELC8" s="1316"/>
      <c r="ELD8" s="1316"/>
      <c r="ELE8" s="1316"/>
      <c r="ELF8" s="1316"/>
      <c r="ELG8" s="1316"/>
      <c r="ELH8" s="1316"/>
      <c r="ELI8" s="1316"/>
      <c r="ELJ8" s="1316"/>
      <c r="ELK8" s="1316"/>
      <c r="ELL8" s="1316"/>
      <c r="ELM8" s="1316"/>
      <c r="ELN8" s="1316"/>
      <c r="ELO8" s="1316"/>
      <c r="ELP8" s="1316"/>
      <c r="ELQ8" s="1316"/>
      <c r="ELR8" s="1316"/>
      <c r="ELS8" s="1316"/>
      <c r="ELT8" s="1316"/>
      <c r="ELU8" s="1316"/>
      <c r="ELV8" s="1316"/>
      <c r="ELW8" s="1316"/>
      <c r="ELX8" s="1316"/>
      <c r="ELY8" s="1316"/>
      <c r="ELZ8" s="1316"/>
      <c r="EMA8" s="1316"/>
      <c r="EMB8" s="1316"/>
      <c r="EMC8" s="1316"/>
      <c r="EMD8" s="1316"/>
      <c r="EME8" s="1316"/>
      <c r="EMF8" s="1316"/>
      <c r="EMG8" s="1316"/>
      <c r="EMH8" s="1316"/>
      <c r="EMI8" s="1316"/>
      <c r="EMJ8" s="1316"/>
      <c r="EMK8" s="1316"/>
      <c r="EML8" s="1316"/>
      <c r="EMM8" s="1316"/>
      <c r="EMN8" s="1316"/>
      <c r="EMO8" s="1316"/>
      <c r="EMP8" s="1316"/>
      <c r="EMQ8" s="1316"/>
      <c r="EMR8" s="1316"/>
      <c r="EMS8" s="1316"/>
      <c r="EMT8" s="1316"/>
      <c r="EMU8" s="1316"/>
      <c r="EMV8" s="1316"/>
      <c r="EMW8" s="1316"/>
      <c r="EMX8" s="1316"/>
      <c r="EMY8" s="1316"/>
      <c r="EMZ8" s="1316"/>
      <c r="ENA8" s="1316"/>
      <c r="ENB8" s="1316"/>
      <c r="ENC8" s="1316"/>
      <c r="END8" s="1316"/>
      <c r="ENE8" s="1316"/>
      <c r="ENF8" s="1316"/>
      <c r="ENG8" s="1316"/>
      <c r="ENH8" s="1316"/>
      <c r="ENI8" s="1316"/>
      <c r="ENJ8" s="1316"/>
      <c r="ENK8" s="1316"/>
      <c r="ENL8" s="1316"/>
      <c r="ENM8" s="1316"/>
      <c r="ENN8" s="1316"/>
      <c r="ENO8" s="1316"/>
      <c r="ENP8" s="1316"/>
      <c r="ENQ8" s="1316"/>
      <c r="ENR8" s="1316"/>
      <c r="ENS8" s="1316"/>
      <c r="ENT8" s="1316"/>
      <c r="ENU8" s="1316"/>
      <c r="ENV8" s="1316"/>
      <c r="ENW8" s="1316"/>
      <c r="ENX8" s="1316"/>
      <c r="ENY8" s="1316"/>
      <c r="ENZ8" s="1316"/>
      <c r="EOA8" s="1316"/>
      <c r="EOB8" s="1316"/>
      <c r="EOC8" s="1316"/>
      <c r="EOD8" s="1316"/>
      <c r="EOE8" s="1316"/>
      <c r="EOF8" s="1316"/>
      <c r="EOG8" s="1316"/>
      <c r="EOH8" s="1316"/>
      <c r="EOI8" s="1316"/>
      <c r="EOJ8" s="1316"/>
      <c r="EOK8" s="1316"/>
      <c r="EOL8" s="1316"/>
      <c r="EOM8" s="1316"/>
      <c r="EON8" s="1316"/>
      <c r="EOO8" s="1316"/>
      <c r="EOP8" s="1316"/>
      <c r="EOQ8" s="1316"/>
      <c r="EOR8" s="1316"/>
      <c r="EOS8" s="1316"/>
      <c r="EOT8" s="1316"/>
      <c r="EOU8" s="1316"/>
      <c r="EOV8" s="1316"/>
      <c r="EOW8" s="1316"/>
      <c r="EOX8" s="1316"/>
      <c r="EOY8" s="1316"/>
      <c r="EOZ8" s="1316"/>
      <c r="EPA8" s="1316"/>
      <c r="EPB8" s="1316"/>
      <c r="EPC8" s="1316"/>
      <c r="EPD8" s="1316"/>
      <c r="EPE8" s="1316"/>
      <c r="EPF8" s="1316"/>
      <c r="EPG8" s="1316"/>
      <c r="EPH8" s="1316"/>
      <c r="EPI8" s="1316"/>
      <c r="EPJ8" s="1316"/>
      <c r="EPK8" s="1316"/>
      <c r="EPL8" s="1316"/>
      <c r="EPM8" s="1316"/>
      <c r="EPN8" s="1316"/>
      <c r="EPO8" s="1316"/>
      <c r="EPP8" s="1316"/>
      <c r="EPQ8" s="1316"/>
      <c r="EPR8" s="1316"/>
      <c r="EPS8" s="1316"/>
      <c r="EPT8" s="1316"/>
      <c r="EPU8" s="1316"/>
      <c r="EPV8" s="1316"/>
      <c r="EPW8" s="1316"/>
      <c r="EPX8" s="1316"/>
      <c r="EPY8" s="1316"/>
      <c r="EPZ8" s="1316"/>
      <c r="EQA8" s="1316"/>
      <c r="EQB8" s="1316"/>
      <c r="EQC8" s="1316"/>
      <c r="EQD8" s="1316"/>
      <c r="EQE8" s="1316"/>
      <c r="EQF8" s="1316"/>
      <c r="EQG8" s="1316"/>
      <c r="EQH8" s="1316"/>
      <c r="EQI8" s="1316"/>
      <c r="EQJ8" s="1316"/>
      <c r="EQK8" s="1316"/>
      <c r="EQL8" s="1316"/>
      <c r="EQM8" s="1316"/>
      <c r="EQN8" s="1316"/>
      <c r="EQO8" s="1316"/>
      <c r="EQP8" s="1316"/>
      <c r="EQQ8" s="1316"/>
      <c r="EQR8" s="1316"/>
      <c r="EQS8" s="1316"/>
      <c r="EQT8" s="1316"/>
      <c r="EQU8" s="1316"/>
      <c r="EQV8" s="1316"/>
      <c r="EQW8" s="1316"/>
      <c r="EQX8" s="1316"/>
      <c r="EQY8" s="1316"/>
      <c r="EQZ8" s="1316"/>
      <c r="ERA8" s="1316"/>
      <c r="ERB8" s="1316"/>
      <c r="ERC8" s="1316"/>
      <c r="ERD8" s="1316"/>
      <c r="ERE8" s="1316"/>
      <c r="ERF8" s="1316"/>
      <c r="ERG8" s="1316"/>
      <c r="ERH8" s="1316"/>
      <c r="ERI8" s="1316"/>
      <c r="ERJ8" s="1316"/>
      <c r="ERK8" s="1316"/>
      <c r="ERL8" s="1316"/>
      <c r="ERM8" s="1316"/>
      <c r="ERN8" s="1316"/>
      <c r="ERO8" s="1316"/>
      <c r="ERP8" s="1316"/>
      <c r="ERQ8" s="1316"/>
      <c r="ERR8" s="1316"/>
      <c r="ERS8" s="1316"/>
      <c r="ERT8" s="1316"/>
      <c r="ERU8" s="1316"/>
      <c r="ERV8" s="1316"/>
      <c r="ERW8" s="1316"/>
      <c r="ERX8" s="1316"/>
      <c r="ERY8" s="1316"/>
      <c r="ERZ8" s="1316"/>
      <c r="ESA8" s="1316"/>
      <c r="ESB8" s="1316"/>
      <c r="ESC8" s="1316"/>
      <c r="ESD8" s="1316"/>
      <c r="ESE8" s="1316"/>
      <c r="ESF8" s="1316"/>
      <c r="ESG8" s="1316"/>
      <c r="ESH8" s="1316"/>
      <c r="ESI8" s="1316"/>
      <c r="ESJ8" s="1316"/>
      <c r="ESK8" s="1316"/>
      <c r="ESL8" s="1316"/>
      <c r="ESM8" s="1316"/>
      <c r="ESN8" s="1316"/>
      <c r="ESO8" s="1316"/>
      <c r="ESP8" s="1316"/>
      <c r="ESQ8" s="1316"/>
      <c r="ESR8" s="1316"/>
      <c r="ESS8" s="1316"/>
      <c r="EST8" s="1316"/>
      <c r="ESU8" s="1316"/>
      <c r="ESV8" s="1316"/>
      <c r="ESW8" s="1316"/>
      <c r="ESX8" s="1316"/>
      <c r="ESY8" s="1316"/>
      <c r="ESZ8" s="1316"/>
      <c r="ETA8" s="1316"/>
      <c r="ETB8" s="1316"/>
      <c r="ETC8" s="1316"/>
      <c r="ETD8" s="1316"/>
      <c r="ETE8" s="1316"/>
      <c r="ETF8" s="1316"/>
      <c r="ETG8" s="1316"/>
      <c r="ETH8" s="1316"/>
      <c r="ETI8" s="1316"/>
      <c r="ETJ8" s="1316"/>
      <c r="ETK8" s="1316"/>
      <c r="ETL8" s="1316"/>
      <c r="ETM8" s="1316"/>
      <c r="ETN8" s="1316"/>
      <c r="ETO8" s="1316"/>
      <c r="ETP8" s="1316"/>
      <c r="ETQ8" s="1316"/>
      <c r="ETR8" s="1316"/>
      <c r="ETS8" s="1316"/>
      <c r="ETT8" s="1316"/>
      <c r="ETU8" s="1316"/>
      <c r="ETV8" s="1316"/>
      <c r="ETW8" s="1316"/>
      <c r="ETX8" s="1316"/>
      <c r="ETY8" s="1316"/>
      <c r="ETZ8" s="1316"/>
      <c r="EUA8" s="1316"/>
      <c r="EUB8" s="1316"/>
      <c r="EUC8" s="1316"/>
      <c r="EUD8" s="1316"/>
      <c r="EUE8" s="1316"/>
      <c r="EUF8" s="1316"/>
      <c r="EUG8" s="1316"/>
      <c r="EUH8" s="1316"/>
      <c r="EUI8" s="1316"/>
      <c r="EUJ8" s="1316"/>
      <c r="EUK8" s="1316"/>
      <c r="EUL8" s="1316"/>
      <c r="EUM8" s="1316"/>
      <c r="EUN8" s="1316"/>
      <c r="EUO8" s="1316"/>
      <c r="EUP8" s="1316"/>
      <c r="EUQ8" s="1316"/>
      <c r="EUR8" s="1316"/>
      <c r="EUS8" s="1316"/>
      <c r="EUT8" s="1316"/>
      <c r="EUU8" s="1316"/>
      <c r="EUV8" s="1316"/>
      <c r="EUW8" s="1316"/>
      <c r="EUX8" s="1316"/>
      <c r="EUY8" s="1316"/>
      <c r="EUZ8" s="1316"/>
      <c r="EVA8" s="1316"/>
      <c r="EVB8" s="1316"/>
      <c r="EVC8" s="1316"/>
      <c r="EVD8" s="1316"/>
      <c r="EVE8" s="1316"/>
      <c r="EVF8" s="1316"/>
      <c r="EVG8" s="1316"/>
      <c r="EVH8" s="1316"/>
      <c r="EVI8" s="1316"/>
      <c r="EVJ8" s="1316"/>
      <c r="EVK8" s="1316"/>
      <c r="EVL8" s="1316"/>
      <c r="EVM8" s="1316"/>
      <c r="EVN8" s="1316"/>
      <c r="EVO8" s="1316"/>
      <c r="EVP8" s="1316"/>
      <c r="EVQ8" s="1316"/>
      <c r="EVR8" s="1316"/>
      <c r="EVS8" s="1316"/>
      <c r="EVT8" s="1316"/>
      <c r="EVU8" s="1316"/>
      <c r="EVV8" s="1316"/>
      <c r="EVW8" s="1316"/>
      <c r="EVX8" s="1316"/>
      <c r="EVY8" s="1316"/>
      <c r="EVZ8" s="1316"/>
      <c r="EWA8" s="1316"/>
      <c r="EWB8" s="1316"/>
      <c r="EWC8" s="1316"/>
      <c r="EWD8" s="1316"/>
      <c r="EWE8" s="1316"/>
      <c r="EWF8" s="1316"/>
      <c r="EWG8" s="1316"/>
      <c r="EWH8" s="1316"/>
      <c r="EWI8" s="1316"/>
      <c r="EWJ8" s="1316"/>
      <c r="EWK8" s="1316"/>
      <c r="EWL8" s="1316"/>
      <c r="EWM8" s="1316"/>
      <c r="EWN8" s="1316"/>
      <c r="EWO8" s="1316"/>
      <c r="EWP8" s="1316"/>
      <c r="EWQ8" s="1316"/>
      <c r="EWR8" s="1316"/>
      <c r="EWS8" s="1316"/>
      <c r="EWT8" s="1316"/>
      <c r="EWU8" s="1316"/>
      <c r="EWV8" s="1316"/>
      <c r="EWW8" s="1316"/>
      <c r="EWX8" s="1316"/>
      <c r="EWY8" s="1316"/>
      <c r="EWZ8" s="1316"/>
      <c r="EXA8" s="1316"/>
      <c r="EXB8" s="1316"/>
      <c r="EXC8" s="1316"/>
      <c r="EXD8" s="1316"/>
      <c r="EXE8" s="1316"/>
      <c r="EXF8" s="1316"/>
      <c r="EXG8" s="1316"/>
      <c r="EXH8" s="1316"/>
      <c r="EXI8" s="1316"/>
      <c r="EXJ8" s="1316"/>
      <c r="EXK8" s="1316"/>
      <c r="EXL8" s="1316"/>
      <c r="EXM8" s="1316"/>
      <c r="EXN8" s="1316"/>
      <c r="EXO8" s="1316"/>
      <c r="EXP8" s="1316"/>
      <c r="EXQ8" s="1316"/>
      <c r="EXR8" s="1316"/>
      <c r="EXS8" s="1316"/>
      <c r="EXT8" s="1316"/>
      <c r="EXU8" s="1316"/>
      <c r="EXV8" s="1316"/>
      <c r="EXW8" s="1316"/>
      <c r="EXX8" s="1316"/>
      <c r="EXY8" s="1316"/>
      <c r="EXZ8" s="1316"/>
      <c r="EYA8" s="1316"/>
      <c r="EYB8" s="1316"/>
      <c r="EYC8" s="1316"/>
      <c r="EYD8" s="1316"/>
      <c r="EYE8" s="1316"/>
      <c r="EYF8" s="1316"/>
      <c r="EYG8" s="1316"/>
      <c r="EYH8" s="1316"/>
      <c r="EYI8" s="1316"/>
      <c r="EYJ8" s="1316"/>
      <c r="EYK8" s="1316"/>
      <c r="EYL8" s="1316"/>
      <c r="EYM8" s="1316"/>
      <c r="EYN8" s="1316"/>
      <c r="EYO8" s="1316"/>
      <c r="EYP8" s="1316"/>
      <c r="EYQ8" s="1316"/>
      <c r="EYR8" s="1316"/>
      <c r="EYS8" s="1316"/>
      <c r="EYT8" s="1316"/>
      <c r="EYU8" s="1316"/>
      <c r="EYV8" s="1316"/>
      <c r="EYW8" s="1316"/>
      <c r="EYX8" s="1316"/>
      <c r="EYY8" s="1316"/>
      <c r="EYZ8" s="1316"/>
      <c r="EZA8" s="1316"/>
      <c r="EZB8" s="1316"/>
      <c r="EZC8" s="1316"/>
      <c r="EZD8" s="1316"/>
      <c r="EZE8" s="1316"/>
      <c r="EZF8" s="1316"/>
      <c r="EZG8" s="1316"/>
      <c r="EZH8" s="1316"/>
      <c r="EZI8" s="1316"/>
      <c r="EZJ8" s="1316"/>
      <c r="EZK8" s="1316"/>
      <c r="EZL8" s="1316"/>
      <c r="EZM8" s="1316"/>
      <c r="EZN8" s="1316"/>
      <c r="EZO8" s="1316"/>
      <c r="EZP8" s="1316"/>
      <c r="EZQ8" s="1316"/>
      <c r="EZR8" s="1316"/>
      <c r="EZS8" s="1316"/>
      <c r="EZT8" s="1316"/>
      <c r="EZU8" s="1316"/>
      <c r="EZV8" s="1316"/>
      <c r="EZW8" s="1316"/>
      <c r="EZX8" s="1316"/>
      <c r="EZY8" s="1316"/>
      <c r="EZZ8" s="1316"/>
      <c r="FAA8" s="1316"/>
      <c r="FAB8" s="1316"/>
      <c r="FAC8" s="1316"/>
      <c r="FAD8" s="1316"/>
      <c r="FAE8" s="1316"/>
      <c r="FAF8" s="1316"/>
      <c r="FAG8" s="1316"/>
      <c r="FAH8" s="1316"/>
      <c r="FAI8" s="1316"/>
      <c r="FAJ8" s="1316"/>
      <c r="FAK8" s="1316"/>
      <c r="FAL8" s="1316"/>
      <c r="FAM8" s="1316"/>
      <c r="FAN8" s="1316"/>
      <c r="FAO8" s="1316"/>
      <c r="FAP8" s="1316"/>
      <c r="FAQ8" s="1316"/>
      <c r="FAR8" s="1316"/>
      <c r="FAS8" s="1316"/>
      <c r="FAT8" s="1316"/>
      <c r="FAU8" s="1316"/>
      <c r="FAV8" s="1316"/>
      <c r="FAW8" s="1316"/>
      <c r="FAX8" s="1316"/>
      <c r="FAY8" s="1316"/>
      <c r="FAZ8" s="1316"/>
      <c r="FBA8" s="1316"/>
      <c r="FBB8" s="1316"/>
      <c r="FBC8" s="1316"/>
      <c r="FBD8" s="1316"/>
      <c r="FBE8" s="1316"/>
      <c r="FBF8" s="1316"/>
      <c r="FBG8" s="1316"/>
      <c r="FBH8" s="1316"/>
      <c r="FBI8" s="1316"/>
      <c r="FBJ8" s="1316"/>
      <c r="FBK8" s="1316"/>
      <c r="FBL8" s="1316"/>
      <c r="FBM8" s="1316"/>
      <c r="FBN8" s="1316"/>
      <c r="FBO8" s="1316"/>
      <c r="FBP8" s="1316"/>
      <c r="FBQ8" s="1316"/>
      <c r="FBR8" s="1316"/>
      <c r="FBS8" s="1316"/>
      <c r="FBT8" s="1316"/>
      <c r="FBU8" s="1316"/>
      <c r="FBV8" s="1316"/>
      <c r="FBW8" s="1316"/>
      <c r="FBX8" s="1316"/>
      <c r="FBY8" s="1316"/>
      <c r="FBZ8" s="1316"/>
      <c r="FCA8" s="1316"/>
      <c r="FCB8" s="1316"/>
      <c r="FCC8" s="1316"/>
      <c r="FCD8" s="1316"/>
      <c r="FCE8" s="1316"/>
      <c r="FCF8" s="1316"/>
      <c r="FCG8" s="1316"/>
      <c r="FCH8" s="1316"/>
      <c r="FCI8" s="1316"/>
      <c r="FCJ8" s="1316"/>
      <c r="FCK8" s="1316"/>
      <c r="FCL8" s="1316"/>
      <c r="FCM8" s="1316"/>
      <c r="FCN8" s="1316"/>
      <c r="FCO8" s="1316"/>
      <c r="FCP8" s="1316"/>
      <c r="FCQ8" s="1316"/>
      <c r="FCR8" s="1316"/>
      <c r="FCS8" s="1316"/>
      <c r="FCT8" s="1316"/>
      <c r="FCU8" s="1316"/>
      <c r="FCV8" s="1316"/>
      <c r="FCW8" s="1316"/>
      <c r="FCX8" s="1316"/>
      <c r="FCY8" s="1316"/>
      <c r="FCZ8" s="1316"/>
      <c r="FDA8" s="1316"/>
      <c r="FDB8" s="1316"/>
      <c r="FDC8" s="1316"/>
      <c r="FDD8" s="1316"/>
      <c r="FDE8" s="1316"/>
      <c r="FDF8" s="1316"/>
      <c r="FDG8" s="1316"/>
      <c r="FDH8" s="1316"/>
      <c r="FDI8" s="1316"/>
      <c r="FDJ8" s="1316"/>
      <c r="FDK8" s="1316"/>
      <c r="FDL8" s="1316"/>
      <c r="FDM8" s="1316"/>
      <c r="FDN8" s="1316"/>
      <c r="FDO8" s="1316"/>
      <c r="FDP8" s="1316"/>
      <c r="FDQ8" s="1316"/>
      <c r="FDR8" s="1316"/>
      <c r="FDS8" s="1316"/>
      <c r="FDT8" s="1316"/>
      <c r="FDU8" s="1316"/>
      <c r="FDV8" s="1316"/>
      <c r="FDW8" s="1316"/>
      <c r="FDX8" s="1316"/>
      <c r="FDY8" s="1316"/>
      <c r="FDZ8" s="1316"/>
      <c r="FEA8" s="1316"/>
      <c r="FEB8" s="1316"/>
      <c r="FEC8" s="1316"/>
      <c r="FED8" s="1316"/>
      <c r="FEE8" s="1316"/>
      <c r="FEF8" s="1316"/>
      <c r="FEG8" s="1316"/>
      <c r="FEH8" s="1316"/>
      <c r="FEI8" s="1316"/>
      <c r="FEJ8" s="1316"/>
      <c r="FEK8" s="1316"/>
      <c r="FEL8" s="1316"/>
      <c r="FEM8" s="1316"/>
      <c r="FEN8" s="1316"/>
      <c r="FEO8" s="1316"/>
      <c r="FEP8" s="1316"/>
      <c r="FEQ8" s="1316"/>
      <c r="FER8" s="1316"/>
      <c r="FES8" s="1316"/>
      <c r="FET8" s="1316"/>
      <c r="FEU8" s="1316"/>
      <c r="FEV8" s="1316"/>
      <c r="FEW8" s="1316"/>
      <c r="FEX8" s="1316"/>
      <c r="FEY8" s="1316"/>
      <c r="FEZ8" s="1316"/>
      <c r="FFA8" s="1316"/>
      <c r="FFB8" s="1316"/>
      <c r="FFC8" s="1316"/>
      <c r="FFD8" s="1316"/>
      <c r="FFE8" s="1316"/>
      <c r="FFF8" s="1316"/>
      <c r="FFG8" s="1316"/>
      <c r="FFH8" s="1316"/>
      <c r="FFI8" s="1316"/>
      <c r="FFJ8" s="1316"/>
      <c r="FFK8" s="1316"/>
      <c r="FFL8" s="1316"/>
      <c r="FFM8" s="1316"/>
      <c r="FFN8" s="1316"/>
      <c r="FFO8" s="1316"/>
      <c r="FFP8" s="1316"/>
      <c r="FFQ8" s="1316"/>
      <c r="FFR8" s="1316"/>
      <c r="FFS8" s="1316"/>
      <c r="FFT8" s="1316"/>
      <c r="FFU8" s="1316"/>
      <c r="FFV8" s="1316"/>
      <c r="FFW8" s="1316"/>
      <c r="FFX8" s="1316"/>
      <c r="FFY8" s="1316"/>
      <c r="FFZ8" s="1316"/>
      <c r="FGA8" s="1316"/>
      <c r="FGB8" s="1316"/>
      <c r="FGC8" s="1316"/>
      <c r="FGD8" s="1316"/>
      <c r="FGE8" s="1316"/>
      <c r="FGF8" s="1316"/>
      <c r="FGG8" s="1316"/>
      <c r="FGH8" s="1316"/>
      <c r="FGI8" s="1316"/>
      <c r="FGJ8" s="1316"/>
      <c r="FGK8" s="1316"/>
      <c r="FGL8" s="1316"/>
      <c r="FGM8" s="1316"/>
      <c r="FGN8" s="1316"/>
      <c r="FGO8" s="1316"/>
      <c r="FGP8" s="1316"/>
      <c r="FGQ8" s="1316"/>
      <c r="FGR8" s="1316"/>
      <c r="FGS8" s="1316"/>
      <c r="FGT8" s="1316"/>
      <c r="FGU8" s="1316"/>
      <c r="FGV8" s="1316"/>
      <c r="FGW8" s="1316"/>
      <c r="FGX8" s="1316"/>
      <c r="FGY8" s="1316"/>
      <c r="FGZ8" s="1316"/>
      <c r="FHA8" s="1316"/>
      <c r="FHB8" s="1316"/>
      <c r="FHC8" s="1316"/>
      <c r="FHD8" s="1316"/>
      <c r="FHE8" s="1316"/>
      <c r="FHF8" s="1316"/>
      <c r="FHG8" s="1316"/>
      <c r="FHH8" s="1316"/>
      <c r="FHI8" s="1316"/>
      <c r="FHJ8" s="1316"/>
      <c r="FHK8" s="1316"/>
      <c r="FHL8" s="1316"/>
      <c r="FHM8" s="1316"/>
      <c r="FHN8" s="1316"/>
      <c r="FHO8" s="1316"/>
      <c r="FHP8" s="1316"/>
      <c r="FHQ8" s="1316"/>
      <c r="FHR8" s="1316"/>
      <c r="FHS8" s="1316"/>
      <c r="FHT8" s="1316"/>
      <c r="FHU8" s="1316"/>
      <c r="FHV8" s="1316"/>
      <c r="FHW8" s="1316"/>
      <c r="FHX8" s="1316"/>
      <c r="FHY8" s="1316"/>
      <c r="FHZ8" s="1316"/>
      <c r="FIA8" s="1316"/>
      <c r="FIB8" s="1316"/>
      <c r="FIC8" s="1316"/>
      <c r="FID8" s="1316"/>
      <c r="FIE8" s="1316"/>
      <c r="FIF8" s="1316"/>
      <c r="FIG8" s="1316"/>
      <c r="FIH8" s="1316"/>
      <c r="FII8" s="1316"/>
      <c r="FIJ8" s="1316"/>
      <c r="FIK8" s="1316"/>
      <c r="FIL8" s="1316"/>
      <c r="FIM8" s="1316"/>
      <c r="FIN8" s="1316"/>
      <c r="FIO8" s="1316"/>
      <c r="FIP8" s="1316"/>
      <c r="FIQ8" s="1316"/>
      <c r="FIR8" s="1316"/>
      <c r="FIS8" s="1316"/>
      <c r="FIT8" s="1316"/>
      <c r="FIU8" s="1316"/>
      <c r="FIV8" s="1316"/>
      <c r="FIW8" s="1316"/>
      <c r="FIX8" s="1316"/>
      <c r="FIY8" s="1316"/>
      <c r="FIZ8" s="1316"/>
      <c r="FJA8" s="1316"/>
      <c r="FJB8" s="1316"/>
      <c r="FJC8" s="1316"/>
      <c r="FJD8" s="1316"/>
      <c r="FJE8" s="1316"/>
      <c r="FJF8" s="1316"/>
      <c r="FJG8" s="1316"/>
      <c r="FJH8" s="1316"/>
      <c r="FJI8" s="1316"/>
      <c r="FJJ8" s="1316"/>
      <c r="FJK8" s="1316"/>
      <c r="FJL8" s="1316"/>
      <c r="FJM8" s="1316"/>
      <c r="FJN8" s="1316"/>
      <c r="FJO8" s="1316"/>
      <c r="FJP8" s="1316"/>
      <c r="FJQ8" s="1316"/>
      <c r="FJR8" s="1316"/>
      <c r="FJS8" s="1316"/>
      <c r="FJT8" s="1316"/>
      <c r="FJU8" s="1316"/>
      <c r="FJV8" s="1316"/>
      <c r="FJW8" s="1316"/>
      <c r="FJX8" s="1316"/>
      <c r="FJY8" s="1316"/>
      <c r="FJZ8" s="1316"/>
      <c r="FKA8" s="1316"/>
      <c r="FKB8" s="1316"/>
      <c r="FKC8" s="1316"/>
      <c r="FKD8" s="1316"/>
      <c r="FKE8" s="1316"/>
      <c r="FKF8" s="1316"/>
      <c r="FKG8" s="1316"/>
      <c r="FKH8" s="1316"/>
      <c r="FKI8" s="1316"/>
      <c r="FKJ8" s="1316"/>
      <c r="FKK8" s="1316"/>
      <c r="FKL8" s="1316"/>
      <c r="FKM8" s="1316"/>
      <c r="FKN8" s="1316"/>
      <c r="FKO8" s="1316"/>
      <c r="FKP8" s="1316"/>
      <c r="FKQ8" s="1316"/>
      <c r="FKR8" s="1316"/>
      <c r="FKS8" s="1316"/>
      <c r="FKT8" s="1316"/>
      <c r="FKU8" s="1316"/>
      <c r="FKV8" s="1316"/>
      <c r="FKW8" s="1316"/>
      <c r="FKX8" s="1316"/>
      <c r="FKY8" s="1316"/>
      <c r="FKZ8" s="1316"/>
      <c r="FLA8" s="1316"/>
      <c r="FLB8" s="1316"/>
      <c r="FLC8" s="1316"/>
      <c r="FLD8" s="1316"/>
      <c r="FLE8" s="1316"/>
      <c r="FLF8" s="1316"/>
      <c r="FLG8" s="1316"/>
      <c r="FLH8" s="1316"/>
      <c r="FLI8" s="1316"/>
      <c r="FLJ8" s="1316"/>
      <c r="FLK8" s="1316"/>
      <c r="FLL8" s="1316"/>
      <c r="FLM8" s="1316"/>
      <c r="FLN8" s="1316"/>
      <c r="FLO8" s="1316"/>
      <c r="FLP8" s="1316"/>
      <c r="FLQ8" s="1316"/>
      <c r="FLR8" s="1316"/>
      <c r="FLS8" s="1316"/>
      <c r="FLT8" s="1316"/>
      <c r="FLU8" s="1316"/>
      <c r="FLV8" s="1316"/>
      <c r="FLW8" s="1316"/>
      <c r="FLX8" s="1316"/>
      <c r="FLY8" s="1316"/>
      <c r="FLZ8" s="1316"/>
      <c r="FMA8" s="1316"/>
      <c r="FMB8" s="1316"/>
      <c r="FMC8" s="1316"/>
      <c r="FMD8" s="1316"/>
      <c r="FME8" s="1316"/>
      <c r="FMF8" s="1316"/>
      <c r="FMG8" s="1316"/>
      <c r="FMH8" s="1316"/>
      <c r="FMI8" s="1316"/>
      <c r="FMJ8" s="1316"/>
      <c r="FMK8" s="1316"/>
      <c r="FML8" s="1316"/>
      <c r="FMM8" s="1316"/>
      <c r="FMN8" s="1316"/>
      <c r="FMO8" s="1316"/>
      <c r="FMP8" s="1316"/>
      <c r="FMQ8" s="1316"/>
      <c r="FMR8" s="1316"/>
      <c r="FMS8" s="1316"/>
      <c r="FMT8" s="1316"/>
      <c r="FMU8" s="1316"/>
      <c r="FMV8" s="1316"/>
      <c r="FMW8" s="1316"/>
      <c r="FMX8" s="1316"/>
      <c r="FMY8" s="1316"/>
      <c r="FMZ8" s="1316"/>
      <c r="FNA8" s="1316"/>
      <c r="FNB8" s="1316"/>
      <c r="FNC8" s="1316"/>
      <c r="FND8" s="1316"/>
      <c r="FNE8" s="1316"/>
      <c r="FNF8" s="1316"/>
    </row>
    <row r="9" spans="1:4426" ht="15.75">
      <c r="E9" s="241" t="s">
        <v>258</v>
      </c>
      <c r="F9" s="241" t="s">
        <v>258</v>
      </c>
      <c r="G9" s="241" t="s">
        <v>258</v>
      </c>
      <c r="H9" s="241" t="s">
        <v>258</v>
      </c>
      <c r="I9" s="241" t="s">
        <v>258</v>
      </c>
      <c r="J9" s="242"/>
      <c r="L9" s="1316"/>
      <c r="M9" s="1316"/>
      <c r="N9" s="1316"/>
      <c r="O9" s="1316"/>
      <c r="P9" s="1316"/>
      <c r="Q9" s="1316"/>
      <c r="R9" s="1316"/>
      <c r="S9" s="1316"/>
      <c r="T9" s="1316"/>
      <c r="U9" s="1316"/>
      <c r="V9" s="1316"/>
      <c r="W9" s="1316"/>
      <c r="X9" s="1316"/>
      <c r="Y9" s="1316"/>
      <c r="Z9" s="1316"/>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6"/>
      <c r="IX9" s="1316"/>
      <c r="IY9" s="1316"/>
      <c r="IZ9" s="1316"/>
      <c r="JA9" s="1316"/>
      <c r="JB9" s="1316"/>
      <c r="JC9" s="1316"/>
      <c r="JD9" s="1316"/>
      <c r="JE9" s="1316"/>
      <c r="JF9" s="1316"/>
      <c r="JG9" s="1316"/>
      <c r="JH9" s="1316"/>
      <c r="JI9" s="1316"/>
      <c r="JJ9" s="1316"/>
      <c r="JK9" s="1316"/>
      <c r="JL9" s="1316"/>
      <c r="JM9" s="1316"/>
      <c r="JN9" s="1316"/>
      <c r="JO9" s="1316"/>
      <c r="JP9" s="1316"/>
      <c r="JQ9" s="1316"/>
      <c r="JR9" s="1316"/>
      <c r="JS9" s="1316"/>
      <c r="JT9" s="1316"/>
      <c r="JU9" s="1316"/>
      <c r="JV9" s="1316"/>
      <c r="JW9" s="1316"/>
      <c r="JX9" s="1316"/>
      <c r="JY9" s="1316"/>
      <c r="JZ9" s="1316"/>
      <c r="KA9" s="1316"/>
      <c r="KB9" s="1316"/>
      <c r="KC9" s="1316"/>
      <c r="KD9" s="1316"/>
      <c r="KE9" s="1316"/>
      <c r="KF9" s="1316"/>
      <c r="KG9" s="1316"/>
      <c r="KH9" s="1316"/>
      <c r="KI9" s="1316"/>
      <c r="KJ9" s="1316"/>
      <c r="KK9" s="1316"/>
      <c r="KL9" s="1316"/>
      <c r="KM9" s="1316"/>
      <c r="KN9" s="1316"/>
      <c r="KO9" s="1316"/>
      <c r="KP9" s="1316"/>
      <c r="KQ9" s="1316"/>
      <c r="KR9" s="1316"/>
      <c r="KS9" s="1316"/>
      <c r="KT9" s="1316"/>
      <c r="KU9" s="1316"/>
      <c r="KV9" s="1316"/>
      <c r="KW9" s="1316"/>
      <c r="KX9" s="1316"/>
      <c r="KY9" s="1316"/>
      <c r="KZ9" s="1316"/>
      <c r="LA9" s="1316"/>
      <c r="LB9" s="1316"/>
      <c r="LC9" s="1316"/>
      <c r="LD9" s="1316"/>
      <c r="LE9" s="1316"/>
      <c r="LF9" s="1316"/>
      <c r="LG9" s="1316"/>
      <c r="LH9" s="1316"/>
      <c r="LI9" s="1316"/>
      <c r="LJ9" s="1316"/>
      <c r="LK9" s="1316"/>
      <c r="LL9" s="1316"/>
      <c r="LM9" s="1316"/>
      <c r="LN9" s="1316"/>
      <c r="LO9" s="1316"/>
      <c r="LP9" s="1316"/>
      <c r="LQ9" s="1316"/>
      <c r="LR9" s="1316"/>
      <c r="LS9" s="1316"/>
      <c r="LT9" s="1316"/>
      <c r="LU9" s="1316"/>
      <c r="LV9" s="1316"/>
      <c r="LW9" s="1316"/>
      <c r="LX9" s="1316"/>
      <c r="LY9" s="1316"/>
      <c r="LZ9" s="1316"/>
      <c r="MA9" s="1316"/>
      <c r="MB9" s="1316"/>
      <c r="MC9" s="1316"/>
      <c r="MD9" s="1316"/>
      <c r="ME9" s="1316"/>
      <c r="MF9" s="1316"/>
      <c r="MG9" s="1316"/>
      <c r="MH9" s="1316"/>
      <c r="MI9" s="1316"/>
      <c r="MJ9" s="1316"/>
      <c r="MK9" s="1316"/>
      <c r="ML9" s="1316"/>
      <c r="MM9" s="1316"/>
      <c r="MN9" s="1316"/>
      <c r="MO9" s="1316"/>
      <c r="MP9" s="1316"/>
      <c r="MQ9" s="1316"/>
      <c r="MR9" s="1316"/>
      <c r="MS9" s="1316"/>
      <c r="MT9" s="1316"/>
      <c r="MU9" s="1316"/>
      <c r="MV9" s="1316"/>
      <c r="MW9" s="1316"/>
      <c r="MX9" s="1316"/>
      <c r="MY9" s="1316"/>
      <c r="MZ9" s="1316"/>
      <c r="NA9" s="1316"/>
      <c r="NB9" s="1316"/>
      <c r="NC9" s="1316"/>
      <c r="ND9" s="1316"/>
      <c r="NE9" s="1316"/>
      <c r="NF9" s="1316"/>
      <c r="NG9" s="1316"/>
      <c r="NH9" s="1316"/>
      <c r="NI9" s="1316"/>
      <c r="NJ9" s="1316"/>
      <c r="NK9" s="1316"/>
      <c r="NL9" s="1316"/>
      <c r="NM9" s="1316"/>
      <c r="NN9" s="1316"/>
      <c r="NO9" s="1316"/>
      <c r="NP9" s="1316"/>
      <c r="NQ9" s="1316"/>
      <c r="NR9" s="1316"/>
      <c r="NS9" s="1316"/>
      <c r="NT9" s="1316"/>
      <c r="NU9" s="1316"/>
      <c r="NV9" s="1316"/>
      <c r="NW9" s="1316"/>
      <c r="NX9" s="1316"/>
      <c r="NY9" s="1316"/>
      <c r="NZ9" s="1316"/>
      <c r="OA9" s="1316"/>
      <c r="OB9" s="1316"/>
      <c r="OC9" s="1316"/>
      <c r="OD9" s="1316"/>
      <c r="OE9" s="1316"/>
      <c r="OF9" s="1316"/>
      <c r="OG9" s="1316"/>
      <c r="OH9" s="1316"/>
      <c r="OI9" s="1316"/>
      <c r="OJ9" s="1316"/>
      <c r="OK9" s="1316"/>
      <c r="OL9" s="1316"/>
      <c r="OM9" s="1316"/>
      <c r="ON9" s="1316"/>
      <c r="OO9" s="1316"/>
      <c r="OP9" s="1316"/>
      <c r="OQ9" s="1316"/>
      <c r="OR9" s="1316"/>
      <c r="OS9" s="1316"/>
      <c r="OT9" s="1316"/>
      <c r="OU9" s="1316"/>
      <c r="OV9" s="1316"/>
      <c r="OW9" s="1316"/>
      <c r="OX9" s="1316"/>
      <c r="OY9" s="1316"/>
      <c r="OZ9" s="1316"/>
      <c r="PA9" s="1316"/>
      <c r="PB9" s="1316"/>
      <c r="PC9" s="1316"/>
      <c r="PD9" s="1316"/>
      <c r="PE9" s="1316"/>
      <c r="PF9" s="1316"/>
      <c r="PG9" s="1316"/>
      <c r="PH9" s="1316"/>
      <c r="PI9" s="1316"/>
      <c r="PJ9" s="1316"/>
      <c r="PK9" s="1316"/>
      <c r="PL9" s="1316"/>
      <c r="PM9" s="1316"/>
      <c r="PN9" s="1316"/>
      <c r="PO9" s="1316"/>
      <c r="PP9" s="1316"/>
      <c r="PQ9" s="1316"/>
      <c r="PR9" s="1316"/>
      <c r="PS9" s="1316"/>
      <c r="PT9" s="1316"/>
      <c r="PU9" s="1316"/>
      <c r="PV9" s="1316"/>
      <c r="PW9" s="1316"/>
      <c r="PX9" s="1316"/>
      <c r="PY9" s="1316"/>
      <c r="PZ9" s="1316"/>
      <c r="QA9" s="1316"/>
      <c r="QB9" s="1316"/>
      <c r="QC9" s="1316"/>
      <c r="QD9" s="1316"/>
      <c r="QE9" s="1316"/>
      <c r="QF9" s="1316"/>
      <c r="QG9" s="1316"/>
      <c r="QH9" s="1316"/>
      <c r="QI9" s="1316"/>
      <c r="QJ9" s="1316"/>
      <c r="QK9" s="1316"/>
      <c r="QL9" s="1316"/>
      <c r="QM9" s="1316"/>
      <c r="QN9" s="1316"/>
      <c r="QO9" s="1316"/>
      <c r="QP9" s="1316"/>
      <c r="QQ9" s="1316"/>
      <c r="QR9" s="1316"/>
      <c r="QS9" s="1316"/>
      <c r="QT9" s="1316"/>
      <c r="QU9" s="1316"/>
      <c r="QV9" s="1316"/>
      <c r="QW9" s="1316"/>
      <c r="QX9" s="1316"/>
      <c r="QY9" s="1316"/>
      <c r="QZ9" s="1316"/>
      <c r="RA9" s="1316"/>
      <c r="RB9" s="1316"/>
      <c r="RC9" s="1316"/>
      <c r="RD9" s="1316"/>
      <c r="RE9" s="1316"/>
      <c r="RF9" s="1316"/>
      <c r="RG9" s="1316"/>
      <c r="RH9" s="1316"/>
      <c r="RI9" s="1316"/>
      <c r="RJ9" s="1316"/>
      <c r="RK9" s="1316"/>
      <c r="RL9" s="1316"/>
      <c r="RM9" s="1316"/>
      <c r="RN9" s="1316"/>
      <c r="RO9" s="1316"/>
      <c r="RP9" s="1316"/>
      <c r="RQ9" s="1316"/>
      <c r="RR9" s="1316"/>
      <c r="RS9" s="1316"/>
      <c r="RT9" s="1316"/>
      <c r="RU9" s="1316"/>
      <c r="RV9" s="1316"/>
      <c r="RW9" s="1316"/>
      <c r="RX9" s="1316"/>
      <c r="RY9" s="1316"/>
      <c r="RZ9" s="1316"/>
      <c r="SA9" s="1316"/>
      <c r="SB9" s="1316"/>
      <c r="SC9" s="1316"/>
      <c r="SD9" s="1316"/>
      <c r="SE9" s="1316"/>
      <c r="SF9" s="1316"/>
      <c r="SG9" s="1316"/>
      <c r="SH9" s="1316"/>
      <c r="SI9" s="1316"/>
      <c r="SJ9" s="1316"/>
      <c r="SK9" s="1316"/>
      <c r="SL9" s="1316"/>
      <c r="SM9" s="1316"/>
      <c r="SN9" s="1316"/>
      <c r="SO9" s="1316"/>
      <c r="SP9" s="1316"/>
      <c r="SQ9" s="1316"/>
      <c r="SR9" s="1316"/>
      <c r="SS9" s="1316"/>
      <c r="ST9" s="1316"/>
      <c r="SU9" s="1316"/>
      <c r="SV9" s="1316"/>
      <c r="SW9" s="1316"/>
      <c r="SX9" s="1316"/>
      <c r="SY9" s="1316"/>
      <c r="SZ9" s="1316"/>
      <c r="TA9" s="1316"/>
      <c r="TB9" s="1316"/>
      <c r="TC9" s="1316"/>
      <c r="TD9" s="1316"/>
      <c r="TE9" s="1316"/>
      <c r="TF9" s="1316"/>
      <c r="TG9" s="1316"/>
      <c r="TH9" s="1316"/>
      <c r="TI9" s="1316"/>
      <c r="TJ9" s="1316"/>
      <c r="TK9" s="1316"/>
      <c r="TL9" s="1316"/>
      <c r="TM9" s="1316"/>
      <c r="TN9" s="1316"/>
      <c r="TO9" s="1316"/>
      <c r="TP9" s="1316"/>
      <c r="TQ9" s="1316"/>
      <c r="TR9" s="1316"/>
      <c r="TS9" s="1316"/>
      <c r="TT9" s="1316"/>
      <c r="TU9" s="1316"/>
      <c r="TV9" s="1316"/>
      <c r="TW9" s="1316"/>
      <c r="TX9" s="1316"/>
      <c r="TY9" s="1316"/>
      <c r="TZ9" s="1316"/>
      <c r="UA9" s="1316"/>
      <c r="UB9" s="1316"/>
      <c r="UC9" s="1316"/>
      <c r="UD9" s="1316"/>
      <c r="UE9" s="1316"/>
      <c r="UF9" s="1316"/>
      <c r="UG9" s="1316"/>
      <c r="UH9" s="1316"/>
      <c r="UI9" s="1316"/>
      <c r="UJ9" s="1316"/>
      <c r="UK9" s="1316"/>
      <c r="UL9" s="1316"/>
      <c r="UM9" s="1316"/>
      <c r="UN9" s="1316"/>
      <c r="UO9" s="1316"/>
      <c r="UP9" s="1316"/>
      <c r="UQ9" s="1316"/>
      <c r="UR9" s="1316"/>
      <c r="US9" s="1316"/>
      <c r="UT9" s="1316"/>
      <c r="UU9" s="1316"/>
      <c r="UV9" s="1316"/>
      <c r="UW9" s="1316"/>
      <c r="UX9" s="1316"/>
      <c r="UY9" s="1316"/>
      <c r="UZ9" s="1316"/>
      <c r="VA9" s="1316"/>
      <c r="VB9" s="1316"/>
      <c r="VC9" s="1316"/>
      <c r="VD9" s="1316"/>
      <c r="VE9" s="1316"/>
      <c r="VF9" s="1316"/>
      <c r="VG9" s="1316"/>
      <c r="VH9" s="1316"/>
      <c r="VI9" s="1316"/>
      <c r="VJ9" s="1316"/>
      <c r="VK9" s="1316"/>
      <c r="VL9" s="1316"/>
      <c r="VM9" s="1316"/>
      <c r="VN9" s="1316"/>
      <c r="VO9" s="1316"/>
      <c r="VP9" s="1316"/>
      <c r="VQ9" s="1316"/>
      <c r="VR9" s="1316"/>
      <c r="VS9" s="1316"/>
      <c r="VT9" s="1316"/>
      <c r="VU9" s="1316"/>
      <c r="VV9" s="1316"/>
      <c r="VW9" s="1316"/>
      <c r="VX9" s="1316"/>
      <c r="VY9" s="1316"/>
      <c r="VZ9" s="1316"/>
      <c r="WA9" s="1316"/>
      <c r="WB9" s="1316"/>
      <c r="WC9" s="1316"/>
      <c r="WD9" s="1316"/>
      <c r="WE9" s="1316"/>
      <c r="WF9" s="1316"/>
      <c r="WG9" s="1316"/>
      <c r="WH9" s="1316"/>
      <c r="WI9" s="1316"/>
      <c r="WJ9" s="1316"/>
      <c r="WK9" s="1316"/>
      <c r="WL9" s="1316"/>
      <c r="WM9" s="1316"/>
      <c r="WN9" s="1316"/>
      <c r="WO9" s="1316"/>
      <c r="WP9" s="1316"/>
      <c r="WQ9" s="1316"/>
      <c r="WR9" s="1316"/>
      <c r="WS9" s="1316"/>
      <c r="WT9" s="1316"/>
      <c r="WU9" s="1316"/>
      <c r="WV9" s="1316"/>
      <c r="WW9" s="1316"/>
      <c r="WX9" s="1316"/>
      <c r="WY9" s="1316"/>
      <c r="WZ9" s="1316"/>
      <c r="XA9" s="1316"/>
      <c r="XB9" s="1316"/>
      <c r="XC9" s="1316"/>
      <c r="XD9" s="1316"/>
      <c r="XE9" s="1316"/>
      <c r="XF9" s="1316"/>
      <c r="XG9" s="1316"/>
      <c r="XH9" s="1316"/>
      <c r="XI9" s="1316"/>
      <c r="XJ9" s="1316"/>
      <c r="XK9" s="1316"/>
      <c r="XL9" s="1316"/>
      <c r="XM9" s="1316"/>
      <c r="XN9" s="1316"/>
      <c r="XO9" s="1316"/>
      <c r="XP9" s="1316"/>
      <c r="XQ9" s="1316"/>
      <c r="XR9" s="1316"/>
      <c r="XS9" s="1316"/>
      <c r="XT9" s="1316"/>
      <c r="XU9" s="1316"/>
      <c r="XV9" s="1316"/>
      <c r="XW9" s="1316"/>
      <c r="XX9" s="1316"/>
      <c r="XY9" s="1316"/>
      <c r="XZ9" s="1316"/>
      <c r="YA9" s="1316"/>
      <c r="YB9" s="1316"/>
      <c r="YC9" s="1316"/>
      <c r="YD9" s="1316"/>
      <c r="YE9" s="1316"/>
      <c r="YF9" s="1316"/>
      <c r="YG9" s="1316"/>
      <c r="YH9" s="1316"/>
      <c r="YI9" s="1316"/>
      <c r="YJ9" s="1316"/>
      <c r="YK9" s="1316"/>
      <c r="YL9" s="1316"/>
      <c r="YM9" s="1316"/>
      <c r="YN9" s="1316"/>
      <c r="YO9" s="1316"/>
      <c r="YP9" s="1316"/>
      <c r="YQ9" s="1316"/>
      <c r="YR9" s="1316"/>
      <c r="YS9" s="1316"/>
      <c r="YT9" s="1316"/>
      <c r="YU9" s="1316"/>
      <c r="YV9" s="1316"/>
      <c r="YW9" s="1316"/>
      <c r="YX9" s="1316"/>
      <c r="YY9" s="1316"/>
      <c r="YZ9" s="1316"/>
      <c r="ZA9" s="1316"/>
      <c r="ZB9" s="1316"/>
      <c r="ZC9" s="1316"/>
      <c r="ZD9" s="1316"/>
      <c r="ZE9" s="1316"/>
      <c r="ZF9" s="1316"/>
      <c r="ZG9" s="1316"/>
      <c r="ZH9" s="1316"/>
      <c r="ZI9" s="1316"/>
      <c r="ZJ9" s="1316"/>
      <c r="ZK9" s="1316"/>
      <c r="ZL9" s="1316"/>
      <c r="ZM9" s="1316"/>
      <c r="ZN9" s="1316"/>
      <c r="ZO9" s="1316"/>
      <c r="ZP9" s="1316"/>
      <c r="ZQ9" s="1316"/>
      <c r="ZR9" s="1316"/>
      <c r="ZS9" s="1316"/>
      <c r="ZT9" s="1316"/>
      <c r="ZU9" s="1316"/>
      <c r="ZV9" s="1316"/>
      <c r="ZW9" s="1316"/>
      <c r="ZX9" s="1316"/>
      <c r="ZY9" s="1316"/>
      <c r="ZZ9" s="1316"/>
      <c r="AAA9" s="1316"/>
      <c r="AAB9" s="1316"/>
      <c r="AAC9" s="1316"/>
      <c r="AAD9" s="1316"/>
      <c r="AAE9" s="1316"/>
      <c r="AAF9" s="1316"/>
      <c r="AAG9" s="1316"/>
      <c r="AAH9" s="1316"/>
      <c r="AAI9" s="1316"/>
      <c r="AAJ9" s="1316"/>
      <c r="AAK9" s="1316"/>
      <c r="AAL9" s="1316"/>
      <c r="AAM9" s="1316"/>
      <c r="AAN9" s="1316"/>
      <c r="AAO9" s="1316"/>
      <c r="AAP9" s="1316"/>
      <c r="AAQ9" s="1316"/>
      <c r="AAR9" s="1316"/>
      <c r="AAS9" s="1316"/>
      <c r="AAT9" s="1316"/>
      <c r="AAU9" s="1316"/>
      <c r="AAV9" s="1316"/>
      <c r="AAW9" s="1316"/>
      <c r="AAX9" s="1316"/>
      <c r="AAY9" s="1316"/>
      <c r="AAZ9" s="1316"/>
      <c r="ABA9" s="1316"/>
      <c r="ABB9" s="1316"/>
      <c r="ABC9" s="1316"/>
      <c r="ABD9" s="1316"/>
      <c r="ABE9" s="1316"/>
      <c r="ABF9" s="1316"/>
      <c r="ABG9" s="1316"/>
      <c r="ABH9" s="1316"/>
      <c r="ABI9" s="1316"/>
      <c r="ABJ9" s="1316"/>
      <c r="ABK9" s="1316"/>
      <c r="ABL9" s="1316"/>
      <c r="ABM9" s="1316"/>
      <c r="ABN9" s="1316"/>
      <c r="ABO9" s="1316"/>
      <c r="ABP9" s="1316"/>
      <c r="ABQ9" s="1316"/>
      <c r="ABR9" s="1316"/>
      <c r="ABS9" s="1316"/>
      <c r="ABT9" s="1316"/>
      <c r="ABU9" s="1316"/>
      <c r="ABV9" s="1316"/>
      <c r="ABW9" s="1316"/>
      <c r="ABX9" s="1316"/>
      <c r="ABY9" s="1316"/>
      <c r="ABZ9" s="1316"/>
      <c r="ACA9" s="1316"/>
      <c r="ACB9" s="1316"/>
      <c r="ACC9" s="1316"/>
      <c r="ACD9" s="1316"/>
      <c r="ACE9" s="1316"/>
      <c r="ACF9" s="1316"/>
      <c r="ACG9" s="1316"/>
      <c r="ACH9" s="1316"/>
      <c r="ACI9" s="1316"/>
      <c r="ACJ9" s="1316"/>
      <c r="ACK9" s="1316"/>
      <c r="ACL9" s="1316"/>
      <c r="ACM9" s="1316"/>
      <c r="ACN9" s="1316"/>
      <c r="ACO9" s="1316"/>
      <c r="ACP9" s="1316"/>
      <c r="ACQ9" s="1316"/>
      <c r="ACR9" s="1316"/>
      <c r="ACS9" s="1316"/>
      <c r="ACT9" s="1316"/>
      <c r="ACU9" s="1316"/>
      <c r="ACV9" s="1316"/>
      <c r="ACW9" s="1316"/>
      <c r="ACX9" s="1316"/>
      <c r="ACY9" s="1316"/>
      <c r="ACZ9" s="1316"/>
      <c r="ADA9" s="1316"/>
      <c r="ADB9" s="1316"/>
      <c r="ADC9" s="1316"/>
      <c r="ADD9" s="1316"/>
      <c r="ADE9" s="1316"/>
      <c r="ADF9" s="1316"/>
      <c r="ADG9" s="1316"/>
      <c r="ADH9" s="1316"/>
      <c r="ADI9" s="1316"/>
      <c r="ADJ9" s="1316"/>
      <c r="ADK9" s="1316"/>
      <c r="ADL9" s="1316"/>
      <c r="ADM9" s="1316"/>
      <c r="ADN9" s="1316"/>
      <c r="ADO9" s="1316"/>
      <c r="ADP9" s="1316"/>
      <c r="ADQ9" s="1316"/>
      <c r="ADR9" s="1316"/>
      <c r="ADS9" s="1316"/>
      <c r="ADT9" s="1316"/>
      <c r="ADU9" s="1316"/>
      <c r="ADV9" s="1316"/>
      <c r="ADW9" s="1316"/>
      <c r="ADX9" s="1316"/>
      <c r="ADY9" s="1316"/>
      <c r="ADZ9" s="1316"/>
      <c r="AEA9" s="1316"/>
      <c r="AEB9" s="1316"/>
      <c r="AEC9" s="1316"/>
      <c r="AED9" s="1316"/>
      <c r="AEE9" s="1316"/>
      <c r="AEF9" s="1316"/>
      <c r="AEG9" s="1316"/>
      <c r="AEH9" s="1316"/>
      <c r="AEI9" s="1316"/>
      <c r="AEJ9" s="1316"/>
      <c r="AEK9" s="1316"/>
      <c r="AEL9" s="1316"/>
      <c r="AEM9" s="1316"/>
      <c r="AEN9" s="1316"/>
      <c r="AEO9" s="1316"/>
      <c r="AEP9" s="1316"/>
      <c r="AEQ9" s="1316"/>
      <c r="AER9" s="1316"/>
      <c r="AES9" s="1316"/>
      <c r="AET9" s="1316"/>
      <c r="AEU9" s="1316"/>
      <c r="AEV9" s="1316"/>
      <c r="AEW9" s="1316"/>
      <c r="AEX9" s="1316"/>
      <c r="AEY9" s="1316"/>
      <c r="AEZ9" s="1316"/>
      <c r="AFA9" s="1316"/>
      <c r="AFB9" s="1316"/>
      <c r="AFC9" s="1316"/>
      <c r="AFD9" s="1316"/>
      <c r="AFE9" s="1316"/>
      <c r="AFF9" s="1316"/>
      <c r="AFG9" s="1316"/>
      <c r="AFH9" s="1316"/>
      <c r="AFI9" s="1316"/>
      <c r="AFJ9" s="1316"/>
      <c r="AFK9" s="1316"/>
      <c r="AFL9" s="1316"/>
      <c r="AFM9" s="1316"/>
      <c r="AFN9" s="1316"/>
      <c r="AFO9" s="1316"/>
      <c r="AFP9" s="1316"/>
      <c r="AFQ9" s="1316"/>
      <c r="AFR9" s="1316"/>
      <c r="AFS9" s="1316"/>
      <c r="AFT9" s="1316"/>
      <c r="AFU9" s="1316"/>
      <c r="AFV9" s="1316"/>
      <c r="AFW9" s="1316"/>
      <c r="AFX9" s="1316"/>
      <c r="AFY9" s="1316"/>
      <c r="AFZ9" s="1316"/>
      <c r="AGA9" s="1316"/>
      <c r="AGB9" s="1316"/>
      <c r="AGC9" s="1316"/>
      <c r="AGD9" s="1316"/>
      <c r="AGE9" s="1316"/>
      <c r="AGF9" s="1316"/>
      <c r="AGG9" s="1316"/>
      <c r="AGH9" s="1316"/>
      <c r="AGI9" s="1316"/>
      <c r="AGJ9" s="1316"/>
      <c r="AGK9" s="1316"/>
      <c r="AGL9" s="1316"/>
      <c r="AGM9" s="1316"/>
      <c r="AGN9" s="1316"/>
      <c r="AGO9" s="1316"/>
      <c r="AGP9" s="1316"/>
      <c r="AGQ9" s="1316"/>
      <c r="AGR9" s="1316"/>
      <c r="AGS9" s="1316"/>
      <c r="AGT9" s="1316"/>
      <c r="AGU9" s="1316"/>
      <c r="AGV9" s="1316"/>
      <c r="AGW9" s="1316"/>
      <c r="AGX9" s="1316"/>
      <c r="AGY9" s="1316"/>
      <c r="AGZ9" s="1316"/>
      <c r="AHA9" s="1316"/>
      <c r="AHB9" s="1316"/>
      <c r="AHC9" s="1316"/>
      <c r="AHD9" s="1316"/>
      <c r="AHE9" s="1316"/>
      <c r="AHF9" s="1316"/>
      <c r="AHG9" s="1316"/>
      <c r="AHH9" s="1316"/>
      <c r="AHI9" s="1316"/>
      <c r="AHJ9" s="1316"/>
      <c r="AHK9" s="1316"/>
      <c r="AHL9" s="1316"/>
      <c r="AHM9" s="1316"/>
      <c r="AHN9" s="1316"/>
      <c r="AHO9" s="1316"/>
      <c r="AHP9" s="1316"/>
      <c r="AHQ9" s="1316"/>
      <c r="AHR9" s="1316"/>
      <c r="AHS9" s="1316"/>
      <c r="AHT9" s="1316"/>
      <c r="AHU9" s="1316"/>
      <c r="AHV9" s="1316"/>
      <c r="AHW9" s="1316"/>
      <c r="AHX9" s="1316"/>
      <c r="AHY9" s="1316"/>
      <c r="AHZ9" s="1316"/>
      <c r="AIA9" s="1316"/>
      <c r="AIB9" s="1316"/>
      <c r="AIC9" s="1316"/>
      <c r="AID9" s="1316"/>
      <c r="AIE9" s="1316"/>
      <c r="AIF9" s="1316"/>
      <c r="AIG9" s="1316"/>
      <c r="AIH9" s="1316"/>
      <c r="AII9" s="1316"/>
      <c r="AIJ9" s="1316"/>
      <c r="AIK9" s="1316"/>
      <c r="AIL9" s="1316"/>
      <c r="AIM9" s="1316"/>
      <c r="AIN9" s="1316"/>
      <c r="AIO9" s="1316"/>
      <c r="AIP9" s="1316"/>
      <c r="AIQ9" s="1316"/>
      <c r="AIR9" s="1316"/>
      <c r="AIS9" s="1316"/>
      <c r="AIT9" s="1316"/>
      <c r="AIU9" s="1316"/>
      <c r="AIV9" s="1316"/>
      <c r="AIW9" s="1316"/>
      <c r="AIX9" s="1316"/>
      <c r="AIY9" s="1316"/>
      <c r="AIZ9" s="1316"/>
      <c r="AJA9" s="1316"/>
      <c r="AJB9" s="1316"/>
      <c r="AJC9" s="1316"/>
      <c r="AJD9" s="1316"/>
      <c r="AJE9" s="1316"/>
      <c r="AJF9" s="1316"/>
      <c r="AJG9" s="1316"/>
      <c r="AJH9" s="1316"/>
      <c r="AJI9" s="1316"/>
      <c r="AJJ9" s="1316"/>
      <c r="AJK9" s="1316"/>
      <c r="AJL9" s="1316"/>
      <c r="AJM9" s="1316"/>
      <c r="AJN9" s="1316"/>
      <c r="AJO9" s="1316"/>
      <c r="AJP9" s="1316"/>
      <c r="AJQ9" s="1316"/>
      <c r="AJR9" s="1316"/>
      <c r="AJS9" s="1316"/>
      <c r="AJT9" s="1316"/>
      <c r="AJU9" s="1316"/>
      <c r="AJV9" s="1316"/>
      <c r="AJW9" s="1316"/>
      <c r="AJX9" s="1316"/>
      <c r="AJY9" s="1316"/>
      <c r="AJZ9" s="1316"/>
      <c r="AKA9" s="1316"/>
      <c r="AKB9" s="1316"/>
      <c r="AKC9" s="1316"/>
      <c r="AKD9" s="1316"/>
      <c r="AKE9" s="1316"/>
      <c r="AKF9" s="1316"/>
      <c r="AKG9" s="1316"/>
      <c r="AKH9" s="1316"/>
      <c r="AKI9" s="1316"/>
      <c r="AKJ9" s="1316"/>
      <c r="AKK9" s="1316"/>
      <c r="AKL9" s="1316"/>
      <c r="AKM9" s="1316"/>
      <c r="AKN9" s="1316"/>
      <c r="AKO9" s="1316"/>
      <c r="AKP9" s="1316"/>
      <c r="AKQ9" s="1316"/>
      <c r="AKR9" s="1316"/>
      <c r="AKS9" s="1316"/>
      <c r="AKT9" s="1316"/>
      <c r="AKU9" s="1316"/>
      <c r="AKV9" s="1316"/>
      <c r="AKW9" s="1316"/>
      <c r="AKX9" s="1316"/>
      <c r="AKY9" s="1316"/>
      <c r="AKZ9" s="1316"/>
      <c r="ALA9" s="1316"/>
      <c r="ALB9" s="1316"/>
      <c r="ALC9" s="1316"/>
      <c r="ALD9" s="1316"/>
      <c r="ALE9" s="1316"/>
      <c r="ALF9" s="1316"/>
      <c r="ALG9" s="1316"/>
      <c r="ALH9" s="1316"/>
      <c r="ALI9" s="1316"/>
      <c r="ALJ9" s="1316"/>
      <c r="ALK9" s="1316"/>
      <c r="ALL9" s="1316"/>
      <c r="ALM9" s="1316"/>
      <c r="ALN9" s="1316"/>
      <c r="ALO9" s="1316"/>
      <c r="ALP9" s="1316"/>
      <c r="ALQ9" s="1316"/>
      <c r="ALR9" s="1316"/>
      <c r="ALS9" s="1316"/>
      <c r="ALT9" s="1316"/>
      <c r="ALU9" s="1316"/>
      <c r="ALV9" s="1316"/>
      <c r="ALW9" s="1316"/>
      <c r="ALX9" s="1316"/>
      <c r="ALY9" s="1316"/>
      <c r="ALZ9" s="1316"/>
      <c r="AMA9" s="1316"/>
      <c r="AMB9" s="1316"/>
      <c r="AMC9" s="1316"/>
      <c r="AMD9" s="1316"/>
      <c r="AME9" s="1316"/>
      <c r="AMF9" s="1316"/>
      <c r="AMG9" s="1316"/>
      <c r="AMH9" s="1316"/>
      <c r="AMI9" s="1316"/>
      <c r="AMJ9" s="1316"/>
      <c r="AMK9" s="1316"/>
      <c r="AML9" s="1316"/>
      <c r="AMM9" s="1316"/>
      <c r="AMN9" s="1316"/>
      <c r="AMO9" s="1316"/>
      <c r="AMP9" s="1316"/>
      <c r="AMQ9" s="1316"/>
      <c r="AMR9" s="1316"/>
      <c r="AMS9" s="1316"/>
      <c r="AMT9" s="1316"/>
      <c r="AMU9" s="1316"/>
      <c r="AMV9" s="1316"/>
      <c r="AMW9" s="1316"/>
      <c r="AMX9" s="1316"/>
      <c r="AMY9" s="1316"/>
      <c r="AMZ9" s="1316"/>
      <c r="ANA9" s="1316"/>
      <c r="ANB9" s="1316"/>
      <c r="ANC9" s="1316"/>
      <c r="AND9" s="1316"/>
      <c r="ANE9" s="1316"/>
      <c r="ANF9" s="1316"/>
      <c r="ANG9" s="1316"/>
      <c r="ANH9" s="1316"/>
      <c r="ANI9" s="1316"/>
      <c r="ANJ9" s="1316"/>
      <c r="ANK9" s="1316"/>
      <c r="ANL9" s="1316"/>
      <c r="ANM9" s="1316"/>
      <c r="ANN9" s="1316"/>
      <c r="ANO9" s="1316"/>
      <c r="ANP9" s="1316"/>
      <c r="ANQ9" s="1316"/>
      <c r="ANR9" s="1316"/>
      <c r="ANS9" s="1316"/>
      <c r="ANT9" s="1316"/>
      <c r="ANU9" s="1316"/>
      <c r="ANV9" s="1316"/>
      <c r="ANW9" s="1316"/>
      <c r="ANX9" s="1316"/>
      <c r="ANY9" s="1316"/>
      <c r="ANZ9" s="1316"/>
      <c r="AOA9" s="1316"/>
      <c r="AOB9" s="1316"/>
      <c r="AOC9" s="1316"/>
      <c r="AOD9" s="1316"/>
      <c r="AOE9" s="1316"/>
      <c r="AOF9" s="1316"/>
      <c r="AOG9" s="1316"/>
      <c r="AOH9" s="1316"/>
      <c r="AOI9" s="1316"/>
      <c r="AOJ9" s="1316"/>
      <c r="AOK9" s="1316"/>
      <c r="AOL9" s="1316"/>
      <c r="AOM9" s="1316"/>
      <c r="AON9" s="1316"/>
      <c r="AOO9" s="1316"/>
      <c r="AOP9" s="1316"/>
      <c r="AOQ9" s="1316"/>
      <c r="AOR9" s="1316"/>
      <c r="AOS9" s="1316"/>
      <c r="AOT9" s="1316"/>
      <c r="AOU9" s="1316"/>
      <c r="AOV9" s="1316"/>
      <c r="AOW9" s="1316"/>
      <c r="AOX9" s="1316"/>
      <c r="AOY9" s="1316"/>
      <c r="AOZ9" s="1316"/>
      <c r="APA9" s="1316"/>
      <c r="APB9" s="1316"/>
      <c r="APC9" s="1316"/>
      <c r="APD9" s="1316"/>
      <c r="APE9" s="1316"/>
      <c r="APF9" s="1316"/>
      <c r="APG9" s="1316"/>
      <c r="APH9" s="1316"/>
      <c r="API9" s="1316"/>
      <c r="APJ9" s="1316"/>
      <c r="APK9" s="1316"/>
      <c r="APL9" s="1316"/>
      <c r="APM9" s="1316"/>
      <c r="APN9" s="1316"/>
      <c r="APO9" s="1316"/>
      <c r="APP9" s="1316"/>
      <c r="APQ9" s="1316"/>
      <c r="APR9" s="1316"/>
      <c r="APS9" s="1316"/>
      <c r="APT9" s="1316"/>
      <c r="APU9" s="1316"/>
      <c r="APV9" s="1316"/>
      <c r="APW9" s="1316"/>
      <c r="APX9" s="1316"/>
      <c r="APY9" s="1316"/>
      <c r="APZ9" s="1316"/>
      <c r="AQA9" s="1316"/>
      <c r="AQB9" s="1316"/>
      <c r="AQC9" s="1316"/>
      <c r="AQD9" s="1316"/>
      <c r="AQE9" s="1316"/>
      <c r="AQF9" s="1316"/>
      <c r="AQG9" s="1316"/>
      <c r="AQH9" s="1316"/>
      <c r="AQI9" s="1316"/>
      <c r="AQJ9" s="1316"/>
      <c r="AQK9" s="1316"/>
      <c r="AQL9" s="1316"/>
      <c r="AQM9" s="1316"/>
      <c r="AQN9" s="1316"/>
      <c r="AQO9" s="1316"/>
      <c r="AQP9" s="1316"/>
      <c r="AQQ9" s="1316"/>
      <c r="AQR9" s="1316"/>
      <c r="AQS9" s="1316"/>
      <c r="AQT9" s="1316"/>
      <c r="AQU9" s="1316"/>
      <c r="AQV9" s="1316"/>
      <c r="AQW9" s="1316"/>
      <c r="AQX9" s="1316"/>
      <c r="AQY9" s="1316"/>
      <c r="AQZ9" s="1316"/>
      <c r="ARA9" s="1316"/>
      <c r="ARB9" s="1316"/>
      <c r="ARC9" s="1316"/>
      <c r="ARD9" s="1316"/>
      <c r="ARE9" s="1316"/>
      <c r="ARF9" s="1316"/>
      <c r="ARG9" s="1316"/>
      <c r="ARH9" s="1316"/>
      <c r="ARI9" s="1316"/>
      <c r="ARJ9" s="1316"/>
      <c r="ARK9" s="1316"/>
      <c r="ARL9" s="1316"/>
      <c r="ARM9" s="1316"/>
      <c r="ARN9" s="1316"/>
      <c r="ARO9" s="1316"/>
      <c r="ARP9" s="1316"/>
      <c r="ARQ9" s="1316"/>
      <c r="ARR9" s="1316"/>
      <c r="ARS9" s="1316"/>
      <c r="ART9" s="1316"/>
      <c r="ARU9" s="1316"/>
      <c r="ARV9" s="1316"/>
      <c r="ARW9" s="1316"/>
      <c r="ARX9" s="1316"/>
      <c r="ARY9" s="1316"/>
      <c r="ARZ9" s="1316"/>
      <c r="ASA9" s="1316"/>
      <c r="ASB9" s="1316"/>
      <c r="ASC9" s="1316"/>
      <c r="ASD9" s="1316"/>
      <c r="ASE9" s="1316"/>
      <c r="ASF9" s="1316"/>
      <c r="ASG9" s="1316"/>
      <c r="ASH9" s="1316"/>
      <c r="ASI9" s="1316"/>
      <c r="ASJ9" s="1316"/>
      <c r="ASK9" s="1316"/>
      <c r="ASL9" s="1316"/>
      <c r="ASM9" s="1316"/>
      <c r="ASN9" s="1316"/>
      <c r="ASO9" s="1316"/>
      <c r="ASP9" s="1316"/>
      <c r="ASQ9" s="1316"/>
      <c r="ASR9" s="1316"/>
      <c r="ASS9" s="1316"/>
      <c r="AST9" s="1316"/>
      <c r="ASU9" s="1316"/>
      <c r="ASV9" s="1316"/>
      <c r="ASW9" s="1316"/>
      <c r="ASX9" s="1316"/>
      <c r="ASY9" s="1316"/>
      <c r="ASZ9" s="1316"/>
      <c r="ATA9" s="1316"/>
      <c r="ATB9" s="1316"/>
      <c r="ATC9" s="1316"/>
      <c r="ATD9" s="1316"/>
      <c r="ATE9" s="1316"/>
      <c r="ATF9" s="1316"/>
      <c r="ATG9" s="1316"/>
      <c r="ATH9" s="1316"/>
      <c r="ATI9" s="1316"/>
      <c r="ATJ9" s="1316"/>
      <c r="ATK9" s="1316"/>
      <c r="ATL9" s="1316"/>
      <c r="ATM9" s="1316"/>
      <c r="ATN9" s="1316"/>
      <c r="ATO9" s="1316"/>
      <c r="ATP9" s="1316"/>
      <c r="ATQ9" s="1316"/>
      <c r="ATR9" s="1316"/>
      <c r="ATS9" s="1316"/>
      <c r="ATT9" s="1316"/>
      <c r="ATU9" s="1316"/>
      <c r="ATV9" s="1316"/>
      <c r="ATW9" s="1316"/>
      <c r="ATX9" s="1316"/>
      <c r="ATY9" s="1316"/>
      <c r="ATZ9" s="1316"/>
      <c r="AUA9" s="1316"/>
      <c r="AUB9" s="1316"/>
      <c r="AUC9" s="1316"/>
      <c r="AUD9" s="1316"/>
      <c r="AUE9" s="1316"/>
      <c r="AUF9" s="1316"/>
      <c r="AUG9" s="1316"/>
      <c r="AUH9" s="1316"/>
      <c r="AUI9" s="1316"/>
      <c r="AUJ9" s="1316"/>
      <c r="AUK9" s="1316"/>
      <c r="AUL9" s="1316"/>
      <c r="AUM9" s="1316"/>
      <c r="AUN9" s="1316"/>
      <c r="AUO9" s="1316"/>
      <c r="AUP9" s="1316"/>
      <c r="AUQ9" s="1316"/>
      <c r="AUR9" s="1316"/>
      <c r="AUS9" s="1316"/>
      <c r="AUT9" s="1316"/>
      <c r="AUU9" s="1316"/>
      <c r="AUV9" s="1316"/>
      <c r="AUW9" s="1316"/>
      <c r="AUX9" s="1316"/>
      <c r="AUY9" s="1316"/>
      <c r="AUZ9" s="1316"/>
      <c r="AVA9" s="1316"/>
      <c r="AVB9" s="1316"/>
      <c r="AVC9" s="1316"/>
      <c r="AVD9" s="1316"/>
      <c r="AVE9" s="1316"/>
      <c r="AVF9" s="1316"/>
      <c r="AVG9" s="1316"/>
      <c r="AVH9" s="1316"/>
      <c r="AVI9" s="1316"/>
      <c r="AVJ9" s="1316"/>
      <c r="AVK9" s="1316"/>
      <c r="AVL9" s="1316"/>
      <c r="AVM9" s="1316"/>
      <c r="AVN9" s="1316"/>
      <c r="AVO9" s="1316"/>
      <c r="AVP9" s="1316"/>
      <c r="AVQ9" s="1316"/>
      <c r="AVR9" s="1316"/>
      <c r="AVS9" s="1316"/>
      <c r="AVT9" s="1316"/>
      <c r="AVU9" s="1316"/>
      <c r="AVV9" s="1316"/>
      <c r="AVW9" s="1316"/>
      <c r="AVX9" s="1316"/>
      <c r="AVY9" s="1316"/>
      <c r="AVZ9" s="1316"/>
      <c r="AWA9" s="1316"/>
      <c r="AWB9" s="1316"/>
      <c r="AWC9" s="1316"/>
      <c r="AWD9" s="1316"/>
      <c r="AWE9" s="1316"/>
      <c r="AWF9" s="1316"/>
      <c r="AWG9" s="1316"/>
      <c r="AWH9" s="1316"/>
      <c r="AWI9" s="1316"/>
      <c r="AWJ9" s="1316"/>
      <c r="AWK9" s="1316"/>
      <c r="AWL9" s="1316"/>
      <c r="AWM9" s="1316"/>
      <c r="AWN9" s="1316"/>
      <c r="AWO9" s="1316"/>
      <c r="AWP9" s="1316"/>
      <c r="AWQ9" s="1316"/>
      <c r="AWR9" s="1316"/>
      <c r="AWS9" s="1316"/>
      <c r="AWT9" s="1316"/>
      <c r="AWU9" s="1316"/>
      <c r="AWV9" s="1316"/>
      <c r="AWW9" s="1316"/>
      <c r="AWX9" s="1316"/>
      <c r="AWY9" s="1316"/>
      <c r="AWZ9" s="1316"/>
      <c r="AXA9" s="1316"/>
      <c r="AXB9" s="1316"/>
      <c r="AXC9" s="1316"/>
      <c r="AXD9" s="1316"/>
      <c r="AXE9" s="1316"/>
      <c r="AXF9" s="1316"/>
      <c r="AXG9" s="1316"/>
      <c r="AXH9" s="1316"/>
      <c r="AXI9" s="1316"/>
      <c r="AXJ9" s="1316"/>
      <c r="AXK9" s="1316"/>
      <c r="AXL9" s="1316"/>
      <c r="AXM9" s="1316"/>
      <c r="AXN9" s="1316"/>
      <c r="AXO9" s="1316"/>
      <c r="AXP9" s="1316"/>
      <c r="AXQ9" s="1316"/>
      <c r="AXR9" s="1316"/>
      <c r="AXS9" s="1316"/>
      <c r="AXT9" s="1316"/>
      <c r="AXU9" s="1316"/>
      <c r="AXV9" s="1316"/>
      <c r="AXW9" s="1316"/>
      <c r="AXX9" s="1316"/>
      <c r="AXY9" s="1316"/>
      <c r="AXZ9" s="1316"/>
      <c r="AYA9" s="1316"/>
      <c r="AYB9" s="1316"/>
      <c r="AYC9" s="1316"/>
      <c r="AYD9" s="1316"/>
      <c r="AYE9" s="1316"/>
      <c r="AYF9" s="1316"/>
      <c r="AYG9" s="1316"/>
      <c r="AYH9" s="1316"/>
      <c r="AYI9" s="1316"/>
      <c r="AYJ9" s="1316"/>
      <c r="AYK9" s="1316"/>
      <c r="AYL9" s="1316"/>
      <c r="AYM9" s="1316"/>
      <c r="AYN9" s="1316"/>
      <c r="AYO9" s="1316"/>
      <c r="AYP9" s="1316"/>
      <c r="AYQ9" s="1316"/>
      <c r="AYR9" s="1316"/>
      <c r="AYS9" s="1316"/>
      <c r="AYT9" s="1316"/>
      <c r="AYU9" s="1316"/>
      <c r="AYV9" s="1316"/>
      <c r="AYW9" s="1316"/>
      <c r="AYX9" s="1316"/>
      <c r="AYY9" s="1316"/>
      <c r="AYZ9" s="1316"/>
      <c r="AZA9" s="1316"/>
      <c r="AZB9" s="1316"/>
      <c r="AZC9" s="1316"/>
      <c r="AZD9" s="1316"/>
      <c r="AZE9" s="1316"/>
      <c r="AZF9" s="1316"/>
      <c r="AZG9" s="1316"/>
      <c r="AZH9" s="1316"/>
      <c r="AZI9" s="1316"/>
      <c r="AZJ9" s="1316"/>
      <c r="AZK9" s="1316"/>
      <c r="AZL9" s="1316"/>
      <c r="AZM9" s="1316"/>
      <c r="AZN9" s="1316"/>
      <c r="AZO9" s="1316"/>
      <c r="AZP9" s="1316"/>
      <c r="AZQ9" s="1316"/>
      <c r="AZR9" s="1316"/>
      <c r="AZS9" s="1316"/>
      <c r="AZT9" s="1316"/>
      <c r="AZU9" s="1316"/>
      <c r="AZV9" s="1316"/>
      <c r="AZW9" s="1316"/>
      <c r="AZX9" s="1316"/>
      <c r="AZY9" s="1316"/>
      <c r="AZZ9" s="1316"/>
      <c r="BAA9" s="1316"/>
      <c r="BAB9" s="1316"/>
      <c r="BAC9" s="1316"/>
      <c r="BAD9" s="1316"/>
      <c r="BAE9" s="1316"/>
      <c r="BAF9" s="1316"/>
      <c r="BAG9" s="1316"/>
      <c r="BAH9" s="1316"/>
      <c r="BAI9" s="1316"/>
      <c r="BAJ9" s="1316"/>
      <c r="BAK9" s="1316"/>
      <c r="BAL9" s="1316"/>
      <c r="BAM9" s="1316"/>
      <c r="BAN9" s="1316"/>
      <c r="BAO9" s="1316"/>
      <c r="BAP9" s="1316"/>
      <c r="BAQ9" s="1316"/>
      <c r="BAR9" s="1316"/>
      <c r="BAS9" s="1316"/>
      <c r="BAT9" s="1316"/>
      <c r="BAU9" s="1316"/>
      <c r="BAV9" s="1316"/>
      <c r="BAW9" s="1316"/>
      <c r="BAX9" s="1316"/>
      <c r="BAY9" s="1316"/>
      <c r="BAZ9" s="1316"/>
      <c r="BBA9" s="1316"/>
      <c r="BBB9" s="1316"/>
      <c r="BBC9" s="1316"/>
      <c r="BBD9" s="1316"/>
      <c r="BBE9" s="1316"/>
      <c r="BBF9" s="1316"/>
      <c r="BBG9" s="1316"/>
      <c r="BBH9" s="1316"/>
      <c r="BBI9" s="1316"/>
      <c r="BBJ9" s="1316"/>
      <c r="BBK9" s="1316"/>
      <c r="BBL9" s="1316"/>
      <c r="BBM9" s="1316"/>
      <c r="BBN9" s="1316"/>
      <c r="BBO9" s="1316"/>
      <c r="BBP9" s="1316"/>
      <c r="BBQ9" s="1316"/>
      <c r="BBR9" s="1316"/>
      <c r="BBS9" s="1316"/>
      <c r="BBT9" s="1316"/>
      <c r="BBU9" s="1316"/>
      <c r="BBV9" s="1316"/>
      <c r="BBW9" s="1316"/>
      <c r="BBX9" s="1316"/>
      <c r="BBY9" s="1316"/>
      <c r="BBZ9" s="1316"/>
      <c r="BCA9" s="1316"/>
      <c r="BCB9" s="1316"/>
      <c r="BCC9" s="1316"/>
      <c r="BCD9" s="1316"/>
      <c r="BCE9" s="1316"/>
      <c r="BCF9" s="1316"/>
      <c r="BCG9" s="1316"/>
      <c r="BCH9" s="1316"/>
      <c r="BCI9" s="1316"/>
      <c r="BCJ9" s="1316"/>
      <c r="BCK9" s="1316"/>
      <c r="BCL9" s="1316"/>
      <c r="BCM9" s="1316"/>
      <c r="BCN9" s="1316"/>
      <c r="BCO9" s="1316"/>
      <c r="BCP9" s="1316"/>
      <c r="BCQ9" s="1316"/>
      <c r="BCR9" s="1316"/>
      <c r="BCS9" s="1316"/>
      <c r="BCT9" s="1316"/>
      <c r="BCU9" s="1316"/>
      <c r="BCV9" s="1316"/>
      <c r="BCW9" s="1316"/>
      <c r="BCX9" s="1316"/>
      <c r="BCY9" s="1316"/>
      <c r="BCZ9" s="1316"/>
      <c r="BDA9" s="1316"/>
      <c r="BDB9" s="1316"/>
      <c r="BDC9" s="1316"/>
      <c r="BDD9" s="1316"/>
      <c r="BDE9" s="1316"/>
      <c r="BDF9" s="1316"/>
      <c r="BDG9" s="1316"/>
      <c r="BDH9" s="1316"/>
      <c r="BDI9" s="1316"/>
      <c r="BDJ9" s="1316"/>
      <c r="BDK9" s="1316"/>
      <c r="BDL9" s="1316"/>
      <c r="BDM9" s="1316"/>
      <c r="BDN9" s="1316"/>
      <c r="BDO9" s="1316"/>
      <c r="BDP9" s="1316"/>
      <c r="BDQ9" s="1316"/>
      <c r="BDR9" s="1316"/>
      <c r="BDS9" s="1316"/>
      <c r="BDT9" s="1316"/>
      <c r="BDU9" s="1316"/>
      <c r="BDV9" s="1316"/>
      <c r="BDW9" s="1316"/>
      <c r="BDX9" s="1316"/>
      <c r="BDY9" s="1316"/>
      <c r="BDZ9" s="1316"/>
      <c r="BEA9" s="1316"/>
      <c r="BEB9" s="1316"/>
      <c r="BEC9" s="1316"/>
      <c r="BED9" s="1316"/>
      <c r="BEE9" s="1316"/>
      <c r="BEF9" s="1316"/>
      <c r="BEG9" s="1316"/>
      <c r="BEH9" s="1316"/>
      <c r="BEI9" s="1316"/>
      <c r="BEJ9" s="1316"/>
      <c r="BEK9" s="1316"/>
      <c r="BEL9" s="1316"/>
      <c r="BEM9" s="1316"/>
      <c r="BEN9" s="1316"/>
      <c r="BEO9" s="1316"/>
      <c r="BEP9" s="1316"/>
      <c r="BEQ9" s="1316"/>
      <c r="BER9" s="1316"/>
      <c r="BES9" s="1316"/>
      <c r="BET9" s="1316"/>
      <c r="BEU9" s="1316"/>
      <c r="BEV9" s="1316"/>
      <c r="BEW9" s="1316"/>
      <c r="BEX9" s="1316"/>
      <c r="BEY9" s="1316"/>
      <c r="BEZ9" s="1316"/>
      <c r="BFA9" s="1316"/>
      <c r="BFB9" s="1316"/>
      <c r="BFC9" s="1316"/>
      <c r="BFD9" s="1316"/>
      <c r="BFE9" s="1316"/>
      <c r="BFF9" s="1316"/>
      <c r="BFG9" s="1316"/>
      <c r="BFH9" s="1316"/>
      <c r="BFI9" s="1316"/>
      <c r="BFJ9" s="1316"/>
      <c r="BFK9" s="1316"/>
      <c r="BFL9" s="1316"/>
      <c r="BFM9" s="1316"/>
      <c r="BFN9" s="1316"/>
      <c r="BFO9" s="1316"/>
      <c r="BFP9" s="1316"/>
      <c r="BFQ9" s="1316"/>
      <c r="BFR9" s="1316"/>
      <c r="BFS9" s="1316"/>
      <c r="BFT9" s="1316"/>
      <c r="BFU9" s="1316"/>
      <c r="BFV9" s="1316"/>
      <c r="BFW9" s="1316"/>
      <c r="BFX9" s="1316"/>
      <c r="BFY9" s="1316"/>
      <c r="BFZ9" s="1316"/>
      <c r="BGA9" s="1316"/>
      <c r="BGB9" s="1316"/>
      <c r="BGC9" s="1316"/>
      <c r="BGD9" s="1316"/>
      <c r="BGE9" s="1316"/>
      <c r="BGF9" s="1316"/>
      <c r="BGG9" s="1316"/>
      <c r="BGH9" s="1316"/>
      <c r="BGI9" s="1316"/>
      <c r="BGJ9" s="1316"/>
      <c r="BGK9" s="1316"/>
      <c r="BGL9" s="1316"/>
      <c r="BGM9" s="1316"/>
      <c r="BGN9" s="1316"/>
      <c r="BGO9" s="1316"/>
      <c r="BGP9" s="1316"/>
      <c r="BGQ9" s="1316"/>
      <c r="BGR9" s="1316"/>
      <c r="BGS9" s="1316"/>
      <c r="BGT9" s="1316"/>
      <c r="BGU9" s="1316"/>
      <c r="BGV9" s="1316"/>
      <c r="BGW9" s="1316"/>
      <c r="BGX9" s="1316"/>
      <c r="BGY9" s="1316"/>
      <c r="BGZ9" s="1316"/>
      <c r="BHA9" s="1316"/>
      <c r="BHB9" s="1316"/>
      <c r="BHC9" s="1316"/>
      <c r="BHD9" s="1316"/>
      <c r="BHE9" s="1316"/>
      <c r="BHF9" s="1316"/>
      <c r="BHG9" s="1316"/>
      <c r="BHH9" s="1316"/>
      <c r="BHI9" s="1316"/>
      <c r="BHJ9" s="1316"/>
      <c r="BHK9" s="1316"/>
      <c r="BHL9" s="1316"/>
      <c r="BHM9" s="1316"/>
      <c r="BHN9" s="1316"/>
      <c r="BHO9" s="1316"/>
      <c r="BHP9" s="1316"/>
      <c r="BHQ9" s="1316"/>
      <c r="BHR9" s="1316"/>
      <c r="BHS9" s="1316"/>
      <c r="BHT9" s="1316"/>
      <c r="BHU9" s="1316"/>
      <c r="BHV9" s="1316"/>
      <c r="BHW9" s="1316"/>
      <c r="BHX9" s="1316"/>
      <c r="BHY9" s="1316"/>
      <c r="BHZ9" s="1316"/>
      <c r="BIA9" s="1316"/>
      <c r="BIB9" s="1316"/>
      <c r="BIC9" s="1316"/>
      <c r="BID9" s="1316"/>
      <c r="BIE9" s="1316"/>
      <c r="BIF9" s="1316"/>
      <c r="BIG9" s="1316"/>
      <c r="BIH9" s="1316"/>
      <c r="BII9" s="1316"/>
      <c r="BIJ9" s="1316"/>
      <c r="BIK9" s="1316"/>
      <c r="BIL9" s="1316"/>
      <c r="BIM9" s="1316"/>
      <c r="BIN9" s="1316"/>
      <c r="BIO9" s="1316"/>
      <c r="BIP9" s="1316"/>
      <c r="BIQ9" s="1316"/>
      <c r="BIR9" s="1316"/>
      <c r="BIS9" s="1316"/>
      <c r="BIT9" s="1316"/>
      <c r="BIU9" s="1316"/>
      <c r="BIV9" s="1316"/>
      <c r="BIW9" s="1316"/>
      <c r="BIX9" s="1316"/>
      <c r="BIY9" s="1316"/>
      <c r="BIZ9" s="1316"/>
      <c r="BJA9" s="1316"/>
      <c r="BJB9" s="1316"/>
      <c r="BJC9" s="1316"/>
      <c r="BJD9" s="1316"/>
      <c r="BJE9" s="1316"/>
      <c r="BJF9" s="1316"/>
      <c r="BJG9" s="1316"/>
      <c r="BJH9" s="1316"/>
      <c r="BJI9" s="1316"/>
      <c r="BJJ9" s="1316"/>
      <c r="BJK9" s="1316"/>
      <c r="BJL9" s="1316"/>
      <c r="BJM9" s="1316"/>
      <c r="BJN9" s="1316"/>
      <c r="BJO9" s="1316"/>
      <c r="BJP9" s="1316"/>
      <c r="BJQ9" s="1316"/>
      <c r="BJR9" s="1316"/>
      <c r="BJS9" s="1316"/>
      <c r="BJT9" s="1316"/>
      <c r="BJU9" s="1316"/>
      <c r="BJV9" s="1316"/>
      <c r="BJW9" s="1316"/>
      <c r="BJX9" s="1316"/>
      <c r="BJY9" s="1316"/>
      <c r="BJZ9" s="1316"/>
      <c r="BKA9" s="1316"/>
      <c r="BKB9" s="1316"/>
      <c r="BKC9" s="1316"/>
      <c r="BKD9" s="1316"/>
      <c r="BKE9" s="1316"/>
      <c r="BKF9" s="1316"/>
      <c r="BKG9" s="1316"/>
      <c r="BKH9" s="1316"/>
      <c r="BKI9" s="1316"/>
      <c r="BKJ9" s="1316"/>
      <c r="BKK9" s="1316"/>
      <c r="BKL9" s="1316"/>
      <c r="BKM9" s="1316"/>
      <c r="BKN9" s="1316"/>
      <c r="BKO9" s="1316"/>
      <c r="BKP9" s="1316"/>
      <c r="BKQ9" s="1316"/>
      <c r="BKR9" s="1316"/>
      <c r="BKS9" s="1316"/>
      <c r="BKT9" s="1316"/>
      <c r="BKU9" s="1316"/>
      <c r="BKV9" s="1316"/>
      <c r="BKW9" s="1316"/>
      <c r="BKX9" s="1316"/>
      <c r="BKY9" s="1316"/>
      <c r="BKZ9" s="1316"/>
      <c r="BLA9" s="1316"/>
      <c r="BLB9" s="1316"/>
      <c r="BLC9" s="1316"/>
      <c r="BLD9" s="1316"/>
      <c r="BLE9" s="1316"/>
      <c r="BLF9" s="1316"/>
      <c r="BLG9" s="1316"/>
      <c r="BLH9" s="1316"/>
      <c r="BLI9" s="1316"/>
      <c r="BLJ9" s="1316"/>
      <c r="BLK9" s="1316"/>
      <c r="BLL9" s="1316"/>
      <c r="BLM9" s="1316"/>
      <c r="BLN9" s="1316"/>
      <c r="BLO9" s="1316"/>
      <c r="BLP9" s="1316"/>
      <c r="BLQ9" s="1316"/>
      <c r="BLR9" s="1316"/>
      <c r="BLS9" s="1316"/>
      <c r="BLT9" s="1316"/>
      <c r="BLU9" s="1316"/>
      <c r="BLV9" s="1316"/>
      <c r="BLW9" s="1316"/>
      <c r="BLX9" s="1316"/>
      <c r="BLY9" s="1316"/>
      <c r="BLZ9" s="1316"/>
      <c r="BMA9" s="1316"/>
      <c r="BMB9" s="1316"/>
      <c r="BMC9" s="1316"/>
      <c r="BMD9" s="1316"/>
      <c r="BME9" s="1316"/>
      <c r="BMF9" s="1316"/>
      <c r="BMG9" s="1316"/>
      <c r="BMH9" s="1316"/>
      <c r="BMI9" s="1316"/>
      <c r="BMJ9" s="1316"/>
      <c r="BMK9" s="1316"/>
      <c r="BML9" s="1316"/>
      <c r="BMM9" s="1316"/>
      <c r="BMN9" s="1316"/>
      <c r="BMO9" s="1316"/>
      <c r="BMP9" s="1316"/>
      <c r="BMQ9" s="1316"/>
      <c r="BMR9" s="1316"/>
      <c r="BMS9" s="1316"/>
      <c r="BMT9" s="1316"/>
      <c r="BMU9" s="1316"/>
      <c r="BMV9" s="1316"/>
      <c r="BMW9" s="1316"/>
      <c r="BMX9" s="1316"/>
      <c r="BMY9" s="1316"/>
      <c r="BMZ9" s="1316"/>
      <c r="BNA9" s="1316"/>
      <c r="BNB9" s="1316"/>
      <c r="BNC9" s="1316"/>
      <c r="BND9" s="1316"/>
      <c r="BNE9" s="1316"/>
      <c r="BNF9" s="1316"/>
      <c r="BNG9" s="1316"/>
      <c r="BNH9" s="1316"/>
      <c r="BNI9" s="1316"/>
      <c r="BNJ9" s="1316"/>
      <c r="BNK9" s="1316"/>
      <c r="BNL9" s="1316"/>
      <c r="BNM9" s="1316"/>
      <c r="BNN9" s="1316"/>
      <c r="BNO9" s="1316"/>
      <c r="BNP9" s="1316"/>
      <c r="BNQ9" s="1316"/>
      <c r="BNR9" s="1316"/>
      <c r="BNS9" s="1316"/>
      <c r="BNT9" s="1316"/>
      <c r="BNU9" s="1316"/>
      <c r="BNV9" s="1316"/>
      <c r="BNW9" s="1316"/>
      <c r="BNX9" s="1316"/>
      <c r="BNY9" s="1316"/>
      <c r="BNZ9" s="1316"/>
      <c r="BOA9" s="1316"/>
      <c r="BOB9" s="1316"/>
      <c r="BOC9" s="1316"/>
      <c r="BOD9" s="1316"/>
      <c r="BOE9" s="1316"/>
      <c r="BOF9" s="1316"/>
      <c r="BOG9" s="1316"/>
      <c r="BOH9" s="1316"/>
      <c r="BOI9" s="1316"/>
      <c r="BOJ9" s="1316"/>
      <c r="BOK9" s="1316"/>
      <c r="BOL9" s="1316"/>
      <c r="BOM9" s="1316"/>
      <c r="BON9" s="1316"/>
      <c r="BOO9" s="1316"/>
      <c r="BOP9" s="1316"/>
      <c r="BOQ9" s="1316"/>
      <c r="BOR9" s="1316"/>
      <c r="BOS9" s="1316"/>
      <c r="BOT9" s="1316"/>
      <c r="BOU9" s="1316"/>
      <c r="BOV9" s="1316"/>
      <c r="BOW9" s="1316"/>
      <c r="BOX9" s="1316"/>
      <c r="BOY9" s="1316"/>
      <c r="BOZ9" s="1316"/>
      <c r="BPA9" s="1316"/>
      <c r="BPB9" s="1316"/>
      <c r="BPC9" s="1316"/>
      <c r="BPD9" s="1316"/>
      <c r="BPE9" s="1316"/>
      <c r="BPF9" s="1316"/>
      <c r="BPG9" s="1316"/>
      <c r="BPH9" s="1316"/>
      <c r="BPI9" s="1316"/>
      <c r="BPJ9" s="1316"/>
      <c r="BPK9" s="1316"/>
      <c r="BPL9" s="1316"/>
      <c r="BPM9" s="1316"/>
      <c r="BPN9" s="1316"/>
      <c r="BPO9" s="1316"/>
      <c r="BPP9" s="1316"/>
      <c r="BPQ9" s="1316"/>
      <c r="BPR9" s="1316"/>
      <c r="BPS9" s="1316"/>
      <c r="BPT9" s="1316"/>
      <c r="BPU9" s="1316"/>
      <c r="BPV9" s="1316"/>
      <c r="BPW9" s="1316"/>
      <c r="BPX9" s="1316"/>
      <c r="BPY9" s="1316"/>
      <c r="BPZ9" s="1316"/>
      <c r="BQA9" s="1316"/>
      <c r="BQB9" s="1316"/>
      <c r="BQC9" s="1316"/>
      <c r="BQD9" s="1316"/>
      <c r="BQE9" s="1316"/>
      <c r="BQF9" s="1316"/>
      <c r="BQG9" s="1316"/>
      <c r="BQH9" s="1316"/>
      <c r="BQI9" s="1316"/>
      <c r="BQJ9" s="1316"/>
      <c r="BQK9" s="1316"/>
      <c r="BQL9" s="1316"/>
      <c r="BQM9" s="1316"/>
      <c r="BQN9" s="1316"/>
      <c r="BQO9" s="1316"/>
      <c r="BQP9" s="1316"/>
      <c r="BQQ9" s="1316"/>
      <c r="BQR9" s="1316"/>
      <c r="BQS9" s="1316"/>
      <c r="BQT9" s="1316"/>
      <c r="BQU9" s="1316"/>
      <c r="BQV9" s="1316"/>
      <c r="BQW9" s="1316"/>
      <c r="BQX9" s="1316"/>
      <c r="BQY9" s="1316"/>
      <c r="BQZ9" s="1316"/>
      <c r="BRA9" s="1316"/>
      <c r="BRB9" s="1316"/>
      <c r="BRC9" s="1316"/>
      <c r="BRD9" s="1316"/>
      <c r="BRE9" s="1316"/>
      <c r="BRF9" s="1316"/>
      <c r="BRG9" s="1316"/>
      <c r="BRH9" s="1316"/>
      <c r="BRI9" s="1316"/>
      <c r="BRJ9" s="1316"/>
      <c r="BRK9" s="1316"/>
      <c r="BRL9" s="1316"/>
      <c r="BRM9" s="1316"/>
      <c r="BRN9" s="1316"/>
      <c r="BRO9" s="1316"/>
      <c r="BRP9" s="1316"/>
      <c r="BRQ9" s="1316"/>
      <c r="BRR9" s="1316"/>
      <c r="BRS9" s="1316"/>
      <c r="BRT9" s="1316"/>
      <c r="BRU9" s="1316"/>
      <c r="BRV9" s="1316"/>
      <c r="BRW9" s="1316"/>
      <c r="BRX9" s="1316"/>
      <c r="BRY9" s="1316"/>
      <c r="BRZ9" s="1316"/>
      <c r="BSA9" s="1316"/>
      <c r="BSB9" s="1316"/>
      <c r="BSC9" s="1316"/>
      <c r="BSD9" s="1316"/>
      <c r="BSE9" s="1316"/>
      <c r="BSF9" s="1316"/>
      <c r="BSG9" s="1316"/>
      <c r="BSH9" s="1316"/>
      <c r="BSI9" s="1316"/>
      <c r="BSJ9" s="1316"/>
      <c r="BSK9" s="1316"/>
      <c r="BSL9" s="1316"/>
      <c r="BSM9" s="1316"/>
      <c r="BSN9" s="1316"/>
      <c r="BSO9" s="1316"/>
      <c r="BSP9" s="1316"/>
      <c r="BSQ9" s="1316"/>
      <c r="BSR9" s="1316"/>
      <c r="BSS9" s="1316"/>
      <c r="BST9" s="1316"/>
      <c r="BSU9" s="1316"/>
      <c r="BSV9" s="1316"/>
      <c r="BSW9" s="1316"/>
      <c r="BSX9" s="1316"/>
      <c r="BSY9" s="1316"/>
      <c r="BSZ9" s="1316"/>
      <c r="BTA9" s="1316"/>
      <c r="BTB9" s="1316"/>
      <c r="BTC9" s="1316"/>
      <c r="BTD9" s="1316"/>
      <c r="BTE9" s="1316"/>
      <c r="BTF9" s="1316"/>
      <c r="BTG9" s="1316"/>
      <c r="BTH9" s="1316"/>
      <c r="BTI9" s="1316"/>
      <c r="BTJ9" s="1316"/>
      <c r="BTK9" s="1316"/>
      <c r="BTL9" s="1316"/>
      <c r="BTM9" s="1316"/>
      <c r="BTN9" s="1316"/>
      <c r="BTO9" s="1316"/>
      <c r="BTP9" s="1316"/>
      <c r="BTQ9" s="1316"/>
      <c r="BTR9" s="1316"/>
      <c r="BTS9" s="1316"/>
      <c r="BTT9" s="1316"/>
      <c r="BTU9" s="1316"/>
      <c r="BTV9" s="1316"/>
      <c r="BTW9" s="1316"/>
      <c r="BTX9" s="1316"/>
      <c r="BTY9" s="1316"/>
      <c r="BTZ9" s="1316"/>
      <c r="BUA9" s="1316"/>
      <c r="BUB9" s="1316"/>
      <c r="BUC9" s="1316"/>
      <c r="BUD9" s="1316"/>
      <c r="BUE9" s="1316"/>
      <c r="BUF9" s="1316"/>
      <c r="BUG9" s="1316"/>
      <c r="BUH9" s="1316"/>
      <c r="BUI9" s="1316"/>
      <c r="BUJ9" s="1316"/>
      <c r="BUK9" s="1316"/>
      <c r="BUL9" s="1316"/>
      <c r="BUM9" s="1316"/>
      <c r="BUN9" s="1316"/>
      <c r="BUO9" s="1316"/>
      <c r="BUP9" s="1316"/>
      <c r="BUQ9" s="1316"/>
      <c r="BUR9" s="1316"/>
      <c r="BUS9" s="1316"/>
      <c r="BUT9" s="1316"/>
      <c r="BUU9" s="1316"/>
      <c r="BUV9" s="1316"/>
      <c r="BUW9" s="1316"/>
      <c r="BUX9" s="1316"/>
      <c r="BUY9" s="1316"/>
      <c r="BUZ9" s="1316"/>
      <c r="BVA9" s="1316"/>
      <c r="BVB9" s="1316"/>
      <c r="BVC9" s="1316"/>
      <c r="BVD9" s="1316"/>
      <c r="BVE9" s="1316"/>
      <c r="BVF9" s="1316"/>
      <c r="BVG9" s="1316"/>
      <c r="BVH9" s="1316"/>
      <c r="BVI9" s="1316"/>
      <c r="BVJ9" s="1316"/>
      <c r="BVK9" s="1316"/>
      <c r="BVL9" s="1316"/>
      <c r="BVM9" s="1316"/>
      <c r="BVN9" s="1316"/>
      <c r="BVO9" s="1316"/>
      <c r="BVP9" s="1316"/>
      <c r="BVQ9" s="1316"/>
      <c r="BVR9" s="1316"/>
      <c r="BVS9" s="1316"/>
      <c r="BVT9" s="1316"/>
      <c r="BVU9" s="1316"/>
      <c r="BVV9" s="1316"/>
      <c r="BVW9" s="1316"/>
      <c r="BVX9" s="1316"/>
      <c r="BVY9" s="1316"/>
      <c r="BVZ9" s="1316"/>
      <c r="BWA9" s="1316"/>
      <c r="BWB9" s="1316"/>
      <c r="BWC9" s="1316"/>
      <c r="BWD9" s="1316"/>
      <c r="BWE9" s="1316"/>
      <c r="BWF9" s="1316"/>
      <c r="BWG9" s="1316"/>
      <c r="BWH9" s="1316"/>
      <c r="BWI9" s="1316"/>
      <c r="BWJ9" s="1316"/>
      <c r="BWK9" s="1316"/>
      <c r="BWL9" s="1316"/>
      <c r="BWM9" s="1316"/>
      <c r="BWN9" s="1316"/>
      <c r="BWO9" s="1316"/>
      <c r="BWP9" s="1316"/>
      <c r="BWQ9" s="1316"/>
      <c r="BWR9" s="1316"/>
      <c r="BWS9" s="1316"/>
      <c r="BWT9" s="1316"/>
      <c r="BWU9" s="1316"/>
      <c r="BWV9" s="1316"/>
      <c r="BWW9" s="1316"/>
      <c r="BWX9" s="1316"/>
      <c r="BWY9" s="1316"/>
      <c r="BWZ9" s="1316"/>
      <c r="BXA9" s="1316"/>
      <c r="BXB9" s="1316"/>
      <c r="BXC9" s="1316"/>
      <c r="BXD9" s="1316"/>
      <c r="BXE9" s="1316"/>
      <c r="BXF9" s="1316"/>
      <c r="BXG9" s="1316"/>
      <c r="BXH9" s="1316"/>
      <c r="BXI9" s="1316"/>
      <c r="BXJ9" s="1316"/>
      <c r="BXK9" s="1316"/>
      <c r="BXL9" s="1316"/>
      <c r="BXM9" s="1316"/>
      <c r="BXN9" s="1316"/>
      <c r="BXO9" s="1316"/>
      <c r="BXP9" s="1316"/>
      <c r="BXQ9" s="1316"/>
      <c r="BXR9" s="1316"/>
      <c r="BXS9" s="1316"/>
      <c r="BXT9" s="1316"/>
      <c r="BXU9" s="1316"/>
      <c r="BXV9" s="1316"/>
      <c r="BXW9" s="1316"/>
      <c r="BXX9" s="1316"/>
      <c r="BXY9" s="1316"/>
      <c r="BXZ9" s="1316"/>
      <c r="BYA9" s="1316"/>
      <c r="BYB9" s="1316"/>
      <c r="BYC9" s="1316"/>
      <c r="BYD9" s="1316"/>
      <c r="BYE9" s="1316"/>
      <c r="BYF9" s="1316"/>
      <c r="BYG9" s="1316"/>
      <c r="BYH9" s="1316"/>
      <c r="BYI9" s="1316"/>
      <c r="BYJ9" s="1316"/>
      <c r="BYK9" s="1316"/>
      <c r="BYL9" s="1316"/>
      <c r="BYM9" s="1316"/>
      <c r="BYN9" s="1316"/>
      <c r="BYO9" s="1316"/>
      <c r="BYP9" s="1316"/>
      <c r="BYQ9" s="1316"/>
      <c r="BYR9" s="1316"/>
      <c r="BYS9" s="1316"/>
      <c r="BYT9" s="1316"/>
      <c r="BYU9" s="1316"/>
      <c r="BYV9" s="1316"/>
      <c r="BYW9" s="1316"/>
      <c r="BYX9" s="1316"/>
      <c r="BYY9" s="1316"/>
      <c r="BYZ9" s="1316"/>
      <c r="BZA9" s="1316"/>
      <c r="BZB9" s="1316"/>
      <c r="BZC9" s="1316"/>
      <c r="BZD9" s="1316"/>
      <c r="BZE9" s="1316"/>
      <c r="BZF9" s="1316"/>
      <c r="BZG9" s="1316"/>
      <c r="BZH9" s="1316"/>
      <c r="BZI9" s="1316"/>
      <c r="BZJ9" s="1316"/>
      <c r="BZK9" s="1316"/>
      <c r="BZL9" s="1316"/>
      <c r="BZM9" s="1316"/>
      <c r="BZN9" s="1316"/>
      <c r="BZO9" s="1316"/>
      <c r="BZP9" s="1316"/>
      <c r="BZQ9" s="1316"/>
      <c r="BZR9" s="1316"/>
      <c r="BZS9" s="1316"/>
      <c r="BZT9" s="1316"/>
      <c r="BZU9" s="1316"/>
      <c r="BZV9" s="1316"/>
      <c r="BZW9" s="1316"/>
      <c r="BZX9" s="1316"/>
      <c r="BZY9" s="1316"/>
      <c r="BZZ9" s="1316"/>
      <c r="CAA9" s="1316"/>
      <c r="CAB9" s="1316"/>
      <c r="CAC9" s="1316"/>
      <c r="CAD9" s="1316"/>
      <c r="CAE9" s="1316"/>
      <c r="CAF9" s="1316"/>
      <c r="CAG9" s="1316"/>
      <c r="CAH9" s="1316"/>
      <c r="CAI9" s="1316"/>
      <c r="CAJ9" s="1316"/>
      <c r="CAK9" s="1316"/>
      <c r="CAL9" s="1316"/>
      <c r="CAM9" s="1316"/>
      <c r="CAN9" s="1316"/>
      <c r="CAO9" s="1316"/>
      <c r="CAP9" s="1316"/>
      <c r="CAQ9" s="1316"/>
      <c r="CAR9" s="1316"/>
      <c r="CAS9" s="1316"/>
      <c r="CAT9" s="1316"/>
      <c r="CAU9" s="1316"/>
      <c r="CAV9" s="1316"/>
      <c r="CAW9" s="1316"/>
      <c r="CAX9" s="1316"/>
      <c r="CAY9" s="1316"/>
      <c r="CAZ9" s="1316"/>
      <c r="CBA9" s="1316"/>
      <c r="CBB9" s="1316"/>
      <c r="CBC9" s="1316"/>
      <c r="CBD9" s="1316"/>
      <c r="CBE9" s="1316"/>
      <c r="CBF9" s="1316"/>
      <c r="CBG9" s="1316"/>
      <c r="CBH9" s="1316"/>
      <c r="CBI9" s="1316"/>
      <c r="CBJ9" s="1316"/>
      <c r="CBK9" s="1316"/>
      <c r="CBL9" s="1316"/>
      <c r="CBM9" s="1316"/>
      <c r="CBN9" s="1316"/>
      <c r="CBO9" s="1316"/>
      <c r="CBP9" s="1316"/>
      <c r="CBQ9" s="1316"/>
      <c r="CBR9" s="1316"/>
      <c r="CBS9" s="1316"/>
      <c r="CBT9" s="1316"/>
      <c r="CBU9" s="1316"/>
      <c r="CBV9" s="1316"/>
      <c r="CBW9" s="1316"/>
      <c r="CBX9" s="1316"/>
      <c r="CBY9" s="1316"/>
      <c r="CBZ9" s="1316"/>
      <c r="CCA9" s="1316"/>
      <c r="CCB9" s="1316"/>
      <c r="CCC9" s="1316"/>
      <c r="CCD9" s="1316"/>
      <c r="CCE9" s="1316"/>
      <c r="CCF9" s="1316"/>
      <c r="CCG9" s="1316"/>
      <c r="CCH9" s="1316"/>
      <c r="CCI9" s="1316"/>
      <c r="CCJ9" s="1316"/>
      <c r="CCK9" s="1316"/>
      <c r="CCL9" s="1316"/>
      <c r="CCM9" s="1316"/>
      <c r="CCN9" s="1316"/>
      <c r="CCO9" s="1316"/>
      <c r="CCP9" s="1316"/>
      <c r="CCQ9" s="1316"/>
      <c r="CCR9" s="1316"/>
      <c r="CCS9" s="1316"/>
      <c r="CCT9" s="1316"/>
      <c r="CCU9" s="1316"/>
      <c r="CCV9" s="1316"/>
      <c r="CCW9" s="1316"/>
      <c r="CCX9" s="1316"/>
      <c r="CCY9" s="1316"/>
      <c r="CCZ9" s="1316"/>
      <c r="CDA9" s="1316"/>
      <c r="CDB9" s="1316"/>
      <c r="CDC9" s="1316"/>
      <c r="CDD9" s="1316"/>
      <c r="CDE9" s="1316"/>
      <c r="CDF9" s="1316"/>
      <c r="CDG9" s="1316"/>
      <c r="CDH9" s="1316"/>
      <c r="CDI9" s="1316"/>
      <c r="CDJ9" s="1316"/>
      <c r="CDK9" s="1316"/>
      <c r="CDL9" s="1316"/>
      <c r="CDM9" s="1316"/>
      <c r="CDN9" s="1316"/>
      <c r="CDO9" s="1316"/>
      <c r="CDP9" s="1316"/>
      <c r="CDQ9" s="1316"/>
      <c r="CDR9" s="1316"/>
      <c r="CDS9" s="1316"/>
      <c r="CDT9" s="1316"/>
      <c r="CDU9" s="1316"/>
      <c r="CDV9" s="1316"/>
      <c r="CDW9" s="1316"/>
      <c r="CDX9" s="1316"/>
      <c r="CDY9" s="1316"/>
      <c r="CDZ9" s="1316"/>
      <c r="CEA9" s="1316"/>
      <c r="CEB9" s="1316"/>
      <c r="CEC9" s="1316"/>
      <c r="CED9" s="1316"/>
      <c r="CEE9" s="1316"/>
      <c r="CEF9" s="1316"/>
      <c r="CEG9" s="1316"/>
      <c r="CEH9" s="1316"/>
      <c r="CEI9" s="1316"/>
      <c r="CEJ9" s="1316"/>
      <c r="CEK9" s="1316"/>
      <c r="CEL9" s="1316"/>
      <c r="CEM9" s="1316"/>
      <c r="CEN9" s="1316"/>
      <c r="CEO9" s="1316"/>
      <c r="CEP9" s="1316"/>
      <c r="CEQ9" s="1316"/>
      <c r="CER9" s="1316"/>
      <c r="CES9" s="1316"/>
      <c r="CET9" s="1316"/>
      <c r="CEU9" s="1316"/>
      <c r="CEV9" s="1316"/>
      <c r="CEW9" s="1316"/>
      <c r="CEX9" s="1316"/>
      <c r="CEY9" s="1316"/>
      <c r="CEZ9" s="1316"/>
      <c r="CFA9" s="1316"/>
      <c r="CFB9" s="1316"/>
      <c r="CFC9" s="1316"/>
      <c r="CFD9" s="1316"/>
      <c r="CFE9" s="1316"/>
      <c r="CFF9" s="1316"/>
      <c r="CFG9" s="1316"/>
      <c r="CFH9" s="1316"/>
      <c r="CFI9" s="1316"/>
      <c r="CFJ9" s="1316"/>
      <c r="CFK9" s="1316"/>
      <c r="CFL9" s="1316"/>
      <c r="CFM9" s="1316"/>
      <c r="CFN9" s="1316"/>
      <c r="CFO9" s="1316"/>
      <c r="CFP9" s="1316"/>
      <c r="CFQ9" s="1316"/>
      <c r="CFR9" s="1316"/>
      <c r="CFS9" s="1316"/>
      <c r="CFT9" s="1316"/>
      <c r="CFU9" s="1316"/>
      <c r="CFV9" s="1316"/>
      <c r="CFW9" s="1316"/>
      <c r="CFX9" s="1316"/>
      <c r="CFY9" s="1316"/>
      <c r="CFZ9" s="1316"/>
      <c r="CGA9" s="1316"/>
      <c r="CGB9" s="1316"/>
      <c r="CGC9" s="1316"/>
      <c r="CGD9" s="1316"/>
      <c r="CGE9" s="1316"/>
      <c r="CGF9" s="1316"/>
      <c r="CGG9" s="1316"/>
      <c r="CGH9" s="1316"/>
      <c r="CGI9" s="1316"/>
      <c r="CGJ9" s="1316"/>
      <c r="CGK9" s="1316"/>
      <c r="CGL9" s="1316"/>
      <c r="CGM9" s="1316"/>
      <c r="CGN9" s="1316"/>
      <c r="CGO9" s="1316"/>
      <c r="CGP9" s="1316"/>
      <c r="CGQ9" s="1316"/>
      <c r="CGR9" s="1316"/>
      <c r="CGS9" s="1316"/>
      <c r="CGT9" s="1316"/>
      <c r="CGU9" s="1316"/>
      <c r="CGV9" s="1316"/>
      <c r="CGW9" s="1316"/>
      <c r="CGX9" s="1316"/>
      <c r="CGY9" s="1316"/>
      <c r="CGZ9" s="1316"/>
      <c r="CHA9" s="1316"/>
      <c r="CHB9" s="1316"/>
      <c r="CHC9" s="1316"/>
      <c r="CHD9" s="1316"/>
      <c r="CHE9" s="1316"/>
      <c r="CHF9" s="1316"/>
      <c r="CHG9" s="1316"/>
      <c r="CHH9" s="1316"/>
      <c r="CHI9" s="1316"/>
      <c r="CHJ9" s="1316"/>
      <c r="CHK9" s="1316"/>
      <c r="CHL9" s="1316"/>
      <c r="CHM9" s="1316"/>
      <c r="CHN9" s="1316"/>
      <c r="CHO9" s="1316"/>
      <c r="CHP9" s="1316"/>
      <c r="CHQ9" s="1316"/>
      <c r="CHR9" s="1316"/>
      <c r="CHS9" s="1316"/>
      <c r="CHT9" s="1316"/>
      <c r="CHU9" s="1316"/>
      <c r="CHV9" s="1316"/>
      <c r="CHW9" s="1316"/>
      <c r="CHX9" s="1316"/>
      <c r="CHY9" s="1316"/>
      <c r="CHZ9" s="1316"/>
      <c r="CIA9" s="1316"/>
      <c r="CIB9" s="1316"/>
      <c r="CIC9" s="1316"/>
      <c r="CID9" s="1316"/>
      <c r="CIE9" s="1316"/>
      <c r="CIF9" s="1316"/>
      <c r="CIG9" s="1316"/>
      <c r="CIH9" s="1316"/>
      <c r="CII9" s="1316"/>
      <c r="CIJ9" s="1316"/>
      <c r="CIK9" s="1316"/>
      <c r="CIL9" s="1316"/>
      <c r="CIM9" s="1316"/>
      <c r="CIN9" s="1316"/>
      <c r="CIO9" s="1316"/>
      <c r="CIP9" s="1316"/>
      <c r="CIQ9" s="1316"/>
      <c r="CIR9" s="1316"/>
      <c r="CIS9" s="1316"/>
      <c r="CIT9" s="1316"/>
      <c r="CIU9" s="1316"/>
      <c r="CIV9" s="1316"/>
      <c r="CIW9" s="1316"/>
      <c r="CIX9" s="1316"/>
      <c r="CIY9" s="1316"/>
      <c r="CIZ9" s="1316"/>
      <c r="CJA9" s="1316"/>
      <c r="CJB9" s="1316"/>
      <c r="CJC9" s="1316"/>
      <c r="CJD9" s="1316"/>
      <c r="CJE9" s="1316"/>
      <c r="CJF9" s="1316"/>
      <c r="CJG9" s="1316"/>
      <c r="CJH9" s="1316"/>
      <c r="CJI9" s="1316"/>
      <c r="CJJ9" s="1316"/>
      <c r="CJK9" s="1316"/>
      <c r="CJL9" s="1316"/>
      <c r="CJM9" s="1316"/>
      <c r="CJN9" s="1316"/>
      <c r="CJO9" s="1316"/>
      <c r="CJP9" s="1316"/>
      <c r="CJQ9" s="1316"/>
      <c r="CJR9" s="1316"/>
      <c r="CJS9" s="1316"/>
      <c r="CJT9" s="1316"/>
      <c r="CJU9" s="1316"/>
      <c r="CJV9" s="1316"/>
      <c r="CJW9" s="1316"/>
      <c r="CJX9" s="1316"/>
      <c r="CJY9" s="1316"/>
      <c r="CJZ9" s="1316"/>
      <c r="CKA9" s="1316"/>
      <c r="CKB9" s="1316"/>
      <c r="CKC9" s="1316"/>
      <c r="CKD9" s="1316"/>
      <c r="CKE9" s="1316"/>
      <c r="CKF9" s="1316"/>
      <c r="CKG9" s="1316"/>
      <c r="CKH9" s="1316"/>
      <c r="CKI9" s="1316"/>
      <c r="CKJ9" s="1316"/>
      <c r="CKK9" s="1316"/>
      <c r="CKL9" s="1316"/>
      <c r="CKM9" s="1316"/>
      <c r="CKN9" s="1316"/>
      <c r="CKO9" s="1316"/>
      <c r="CKP9" s="1316"/>
      <c r="CKQ9" s="1316"/>
      <c r="CKR9" s="1316"/>
      <c r="CKS9" s="1316"/>
      <c r="CKT9" s="1316"/>
      <c r="CKU9" s="1316"/>
      <c r="CKV9" s="1316"/>
      <c r="CKW9" s="1316"/>
      <c r="CKX9" s="1316"/>
      <c r="CKY9" s="1316"/>
      <c r="CKZ9" s="1316"/>
      <c r="CLA9" s="1316"/>
      <c r="CLB9" s="1316"/>
      <c r="CLC9" s="1316"/>
      <c r="CLD9" s="1316"/>
      <c r="CLE9" s="1316"/>
      <c r="CLF9" s="1316"/>
      <c r="CLG9" s="1316"/>
      <c r="CLH9" s="1316"/>
      <c r="CLI9" s="1316"/>
      <c r="CLJ9" s="1316"/>
      <c r="CLK9" s="1316"/>
      <c r="CLL9" s="1316"/>
      <c r="CLM9" s="1316"/>
      <c r="CLN9" s="1316"/>
      <c r="CLO9" s="1316"/>
      <c r="CLP9" s="1316"/>
      <c r="CLQ9" s="1316"/>
      <c r="CLR9" s="1316"/>
      <c r="CLS9" s="1316"/>
      <c r="CLT9" s="1316"/>
      <c r="CLU9" s="1316"/>
      <c r="CLV9" s="1316"/>
      <c r="CLW9" s="1316"/>
      <c r="CLX9" s="1316"/>
      <c r="CLY9" s="1316"/>
      <c r="CLZ9" s="1316"/>
      <c r="CMA9" s="1316"/>
      <c r="CMB9" s="1316"/>
      <c r="CMC9" s="1316"/>
      <c r="CMD9" s="1316"/>
      <c r="CME9" s="1316"/>
      <c r="CMF9" s="1316"/>
      <c r="CMG9" s="1316"/>
      <c r="CMH9" s="1316"/>
      <c r="CMI9" s="1316"/>
      <c r="CMJ9" s="1316"/>
      <c r="CMK9" s="1316"/>
      <c r="CML9" s="1316"/>
      <c r="CMM9" s="1316"/>
      <c r="CMN9" s="1316"/>
      <c r="CMO9" s="1316"/>
      <c r="CMP9" s="1316"/>
      <c r="CMQ9" s="1316"/>
      <c r="CMR9" s="1316"/>
      <c r="CMS9" s="1316"/>
      <c r="CMT9" s="1316"/>
      <c r="CMU9" s="1316"/>
      <c r="CMV9" s="1316"/>
      <c r="CMW9" s="1316"/>
      <c r="CMX9" s="1316"/>
      <c r="CMY9" s="1316"/>
      <c r="CMZ9" s="1316"/>
      <c r="CNA9" s="1316"/>
      <c r="CNB9" s="1316"/>
      <c r="CNC9" s="1316"/>
      <c r="CND9" s="1316"/>
      <c r="CNE9" s="1316"/>
      <c r="CNF9" s="1316"/>
      <c r="CNG9" s="1316"/>
      <c r="CNH9" s="1316"/>
      <c r="CNI9" s="1316"/>
      <c r="CNJ9" s="1316"/>
      <c r="CNK9" s="1316"/>
      <c r="CNL9" s="1316"/>
      <c r="CNM9" s="1316"/>
      <c r="CNN9" s="1316"/>
      <c r="CNO9" s="1316"/>
      <c r="CNP9" s="1316"/>
      <c r="CNQ9" s="1316"/>
      <c r="CNR9" s="1316"/>
      <c r="CNS9" s="1316"/>
      <c r="CNT9" s="1316"/>
      <c r="CNU9" s="1316"/>
      <c r="CNV9" s="1316"/>
      <c r="CNW9" s="1316"/>
      <c r="CNX9" s="1316"/>
      <c r="CNY9" s="1316"/>
      <c r="CNZ9" s="1316"/>
      <c r="COA9" s="1316"/>
      <c r="COB9" s="1316"/>
      <c r="COC9" s="1316"/>
      <c r="COD9" s="1316"/>
      <c r="COE9" s="1316"/>
      <c r="COF9" s="1316"/>
      <c r="COG9" s="1316"/>
      <c r="COH9" s="1316"/>
      <c r="COI9" s="1316"/>
      <c r="COJ9" s="1316"/>
      <c r="COK9" s="1316"/>
      <c r="COL9" s="1316"/>
      <c r="COM9" s="1316"/>
      <c r="CON9" s="1316"/>
      <c r="COO9" s="1316"/>
      <c r="COP9" s="1316"/>
      <c r="COQ9" s="1316"/>
      <c r="COR9" s="1316"/>
      <c r="COS9" s="1316"/>
      <c r="COT9" s="1316"/>
      <c r="COU9" s="1316"/>
      <c r="COV9" s="1316"/>
      <c r="COW9" s="1316"/>
      <c r="COX9" s="1316"/>
      <c r="COY9" s="1316"/>
      <c r="COZ9" s="1316"/>
      <c r="CPA9" s="1316"/>
      <c r="CPB9" s="1316"/>
      <c r="CPC9" s="1316"/>
      <c r="CPD9" s="1316"/>
      <c r="CPE9" s="1316"/>
      <c r="CPF9" s="1316"/>
      <c r="CPG9" s="1316"/>
      <c r="CPH9" s="1316"/>
      <c r="CPI9" s="1316"/>
      <c r="CPJ9" s="1316"/>
      <c r="CPK9" s="1316"/>
      <c r="CPL9" s="1316"/>
      <c r="CPM9" s="1316"/>
      <c r="CPN9" s="1316"/>
      <c r="CPO9" s="1316"/>
      <c r="CPP9" s="1316"/>
      <c r="CPQ9" s="1316"/>
      <c r="CPR9" s="1316"/>
      <c r="CPS9" s="1316"/>
      <c r="CPT9" s="1316"/>
      <c r="CPU9" s="1316"/>
      <c r="CPV9" s="1316"/>
      <c r="CPW9" s="1316"/>
      <c r="CPX9" s="1316"/>
      <c r="CPY9" s="1316"/>
      <c r="CPZ9" s="1316"/>
      <c r="CQA9" s="1316"/>
      <c r="CQB9" s="1316"/>
      <c r="CQC9" s="1316"/>
      <c r="CQD9" s="1316"/>
      <c r="CQE9" s="1316"/>
      <c r="CQF9" s="1316"/>
      <c r="CQG9" s="1316"/>
      <c r="CQH9" s="1316"/>
      <c r="CQI9" s="1316"/>
      <c r="CQJ9" s="1316"/>
      <c r="CQK9" s="1316"/>
      <c r="CQL9" s="1316"/>
      <c r="CQM9" s="1316"/>
      <c r="CQN9" s="1316"/>
      <c r="CQO9" s="1316"/>
      <c r="CQP9" s="1316"/>
      <c r="CQQ9" s="1316"/>
      <c r="CQR9" s="1316"/>
      <c r="CQS9" s="1316"/>
      <c r="CQT9" s="1316"/>
      <c r="CQU9" s="1316"/>
      <c r="CQV9" s="1316"/>
      <c r="CQW9" s="1316"/>
      <c r="CQX9" s="1316"/>
      <c r="CQY9" s="1316"/>
      <c r="CQZ9" s="1316"/>
      <c r="CRA9" s="1316"/>
      <c r="CRB9" s="1316"/>
      <c r="CRC9" s="1316"/>
      <c r="CRD9" s="1316"/>
      <c r="CRE9" s="1316"/>
      <c r="CRF9" s="1316"/>
      <c r="CRG9" s="1316"/>
      <c r="CRH9" s="1316"/>
      <c r="CRI9" s="1316"/>
      <c r="CRJ9" s="1316"/>
      <c r="CRK9" s="1316"/>
      <c r="CRL9" s="1316"/>
      <c r="CRM9" s="1316"/>
      <c r="CRN9" s="1316"/>
      <c r="CRO9" s="1316"/>
      <c r="CRP9" s="1316"/>
      <c r="CRQ9" s="1316"/>
      <c r="CRR9" s="1316"/>
      <c r="CRS9" s="1316"/>
      <c r="CRT9" s="1316"/>
      <c r="CRU9" s="1316"/>
      <c r="CRV9" s="1316"/>
      <c r="CRW9" s="1316"/>
      <c r="CRX9" s="1316"/>
      <c r="CRY9" s="1316"/>
      <c r="CRZ9" s="1316"/>
      <c r="CSA9" s="1316"/>
      <c r="CSB9" s="1316"/>
      <c r="CSC9" s="1316"/>
      <c r="CSD9" s="1316"/>
      <c r="CSE9" s="1316"/>
      <c r="CSF9" s="1316"/>
      <c r="CSG9" s="1316"/>
      <c r="CSH9" s="1316"/>
      <c r="CSI9" s="1316"/>
      <c r="CSJ9" s="1316"/>
      <c r="CSK9" s="1316"/>
      <c r="CSL9" s="1316"/>
      <c r="CSM9" s="1316"/>
      <c r="CSN9" s="1316"/>
      <c r="CSO9" s="1316"/>
      <c r="CSP9" s="1316"/>
      <c r="CSQ9" s="1316"/>
      <c r="CSR9" s="1316"/>
      <c r="CSS9" s="1316"/>
      <c r="CST9" s="1316"/>
      <c r="CSU9" s="1316"/>
      <c r="CSV9" s="1316"/>
      <c r="CSW9" s="1316"/>
      <c r="CSX9" s="1316"/>
      <c r="CSY9" s="1316"/>
      <c r="CSZ9" s="1316"/>
      <c r="CTA9" s="1316"/>
      <c r="CTB9" s="1316"/>
      <c r="CTC9" s="1316"/>
      <c r="CTD9" s="1316"/>
      <c r="CTE9" s="1316"/>
      <c r="CTF9" s="1316"/>
      <c r="CTG9" s="1316"/>
      <c r="CTH9" s="1316"/>
      <c r="CTI9" s="1316"/>
      <c r="CTJ9" s="1316"/>
      <c r="CTK9" s="1316"/>
      <c r="CTL9" s="1316"/>
      <c r="CTM9" s="1316"/>
      <c r="CTN9" s="1316"/>
      <c r="CTO9" s="1316"/>
      <c r="CTP9" s="1316"/>
      <c r="CTQ9" s="1316"/>
      <c r="CTR9" s="1316"/>
      <c r="CTS9" s="1316"/>
      <c r="CTT9" s="1316"/>
      <c r="CTU9" s="1316"/>
      <c r="CTV9" s="1316"/>
      <c r="CTW9" s="1316"/>
      <c r="CTX9" s="1316"/>
      <c r="CTY9" s="1316"/>
      <c r="CTZ9" s="1316"/>
      <c r="CUA9" s="1316"/>
      <c r="CUB9" s="1316"/>
      <c r="CUC9" s="1316"/>
      <c r="CUD9" s="1316"/>
      <c r="CUE9" s="1316"/>
      <c r="CUF9" s="1316"/>
      <c r="CUG9" s="1316"/>
      <c r="CUH9" s="1316"/>
      <c r="CUI9" s="1316"/>
      <c r="CUJ9" s="1316"/>
      <c r="CUK9" s="1316"/>
      <c r="CUL9" s="1316"/>
      <c r="CUM9" s="1316"/>
      <c r="CUN9" s="1316"/>
      <c r="CUO9" s="1316"/>
      <c r="CUP9" s="1316"/>
      <c r="CUQ9" s="1316"/>
      <c r="CUR9" s="1316"/>
      <c r="CUS9" s="1316"/>
      <c r="CUT9" s="1316"/>
      <c r="CUU9" s="1316"/>
      <c r="CUV9" s="1316"/>
      <c r="CUW9" s="1316"/>
      <c r="CUX9" s="1316"/>
      <c r="CUY9" s="1316"/>
      <c r="CUZ9" s="1316"/>
      <c r="CVA9" s="1316"/>
      <c r="CVB9" s="1316"/>
      <c r="CVC9" s="1316"/>
      <c r="CVD9" s="1316"/>
      <c r="CVE9" s="1316"/>
      <c r="CVF9" s="1316"/>
      <c r="CVG9" s="1316"/>
      <c r="CVH9" s="1316"/>
      <c r="CVI9" s="1316"/>
      <c r="CVJ9" s="1316"/>
      <c r="CVK9" s="1316"/>
      <c r="CVL9" s="1316"/>
      <c r="CVM9" s="1316"/>
      <c r="CVN9" s="1316"/>
      <c r="CVO9" s="1316"/>
      <c r="CVP9" s="1316"/>
      <c r="CVQ9" s="1316"/>
      <c r="CVR9" s="1316"/>
      <c r="CVS9" s="1316"/>
      <c r="CVT9" s="1316"/>
      <c r="CVU9" s="1316"/>
      <c r="CVV9" s="1316"/>
      <c r="CVW9" s="1316"/>
      <c r="CVX9" s="1316"/>
      <c r="CVY9" s="1316"/>
      <c r="CVZ9" s="1316"/>
      <c r="CWA9" s="1316"/>
      <c r="CWB9" s="1316"/>
      <c r="CWC9" s="1316"/>
      <c r="CWD9" s="1316"/>
      <c r="CWE9" s="1316"/>
      <c r="CWF9" s="1316"/>
      <c r="CWG9" s="1316"/>
      <c r="CWH9" s="1316"/>
      <c r="CWI9" s="1316"/>
      <c r="CWJ9" s="1316"/>
      <c r="CWK9" s="1316"/>
      <c r="CWL9" s="1316"/>
      <c r="CWM9" s="1316"/>
      <c r="CWN9" s="1316"/>
      <c r="CWO9" s="1316"/>
      <c r="CWP9" s="1316"/>
      <c r="CWQ9" s="1316"/>
      <c r="CWR9" s="1316"/>
      <c r="CWS9" s="1316"/>
      <c r="CWT9" s="1316"/>
      <c r="CWU9" s="1316"/>
      <c r="CWV9" s="1316"/>
      <c r="CWW9" s="1316"/>
      <c r="CWX9" s="1316"/>
      <c r="CWY9" s="1316"/>
      <c r="CWZ9" s="1316"/>
      <c r="CXA9" s="1316"/>
      <c r="CXB9" s="1316"/>
      <c r="CXC9" s="1316"/>
      <c r="CXD9" s="1316"/>
      <c r="CXE9" s="1316"/>
      <c r="CXF9" s="1316"/>
      <c r="CXG9" s="1316"/>
      <c r="CXH9" s="1316"/>
      <c r="CXI9" s="1316"/>
      <c r="CXJ9" s="1316"/>
      <c r="CXK9" s="1316"/>
      <c r="CXL9" s="1316"/>
      <c r="CXM9" s="1316"/>
      <c r="CXN9" s="1316"/>
      <c r="CXO9" s="1316"/>
      <c r="CXP9" s="1316"/>
      <c r="CXQ9" s="1316"/>
      <c r="CXR9" s="1316"/>
      <c r="CXS9" s="1316"/>
      <c r="CXT9" s="1316"/>
      <c r="CXU9" s="1316"/>
      <c r="CXV9" s="1316"/>
      <c r="CXW9" s="1316"/>
      <c r="CXX9" s="1316"/>
      <c r="CXY9" s="1316"/>
      <c r="CXZ9" s="1316"/>
      <c r="CYA9" s="1316"/>
      <c r="CYB9" s="1316"/>
      <c r="CYC9" s="1316"/>
      <c r="CYD9" s="1316"/>
      <c r="CYE9" s="1316"/>
      <c r="CYF9" s="1316"/>
      <c r="CYG9" s="1316"/>
      <c r="CYH9" s="1316"/>
      <c r="CYI9" s="1316"/>
      <c r="CYJ9" s="1316"/>
      <c r="CYK9" s="1316"/>
      <c r="CYL9" s="1316"/>
      <c r="CYM9" s="1316"/>
      <c r="CYN9" s="1316"/>
      <c r="CYO9" s="1316"/>
      <c r="CYP9" s="1316"/>
      <c r="CYQ9" s="1316"/>
      <c r="CYR9" s="1316"/>
      <c r="CYS9" s="1316"/>
      <c r="CYT9" s="1316"/>
      <c r="CYU9" s="1316"/>
      <c r="CYV9" s="1316"/>
      <c r="CYW9" s="1316"/>
      <c r="CYX9" s="1316"/>
      <c r="CYY9" s="1316"/>
      <c r="CYZ9" s="1316"/>
      <c r="CZA9" s="1316"/>
      <c r="CZB9" s="1316"/>
      <c r="CZC9" s="1316"/>
      <c r="CZD9" s="1316"/>
      <c r="CZE9" s="1316"/>
      <c r="CZF9" s="1316"/>
      <c r="CZG9" s="1316"/>
      <c r="CZH9" s="1316"/>
      <c r="CZI9" s="1316"/>
      <c r="CZJ9" s="1316"/>
      <c r="CZK9" s="1316"/>
      <c r="CZL9" s="1316"/>
      <c r="CZM9" s="1316"/>
      <c r="CZN9" s="1316"/>
      <c r="CZO9" s="1316"/>
      <c r="CZP9" s="1316"/>
      <c r="CZQ9" s="1316"/>
      <c r="CZR9" s="1316"/>
      <c r="CZS9" s="1316"/>
      <c r="CZT9" s="1316"/>
      <c r="CZU9" s="1316"/>
      <c r="CZV9" s="1316"/>
      <c r="CZW9" s="1316"/>
      <c r="CZX9" s="1316"/>
      <c r="CZY9" s="1316"/>
      <c r="CZZ9" s="1316"/>
      <c r="DAA9" s="1316"/>
      <c r="DAB9" s="1316"/>
      <c r="DAC9" s="1316"/>
      <c r="DAD9" s="1316"/>
      <c r="DAE9" s="1316"/>
      <c r="DAF9" s="1316"/>
      <c r="DAG9" s="1316"/>
      <c r="DAH9" s="1316"/>
      <c r="DAI9" s="1316"/>
      <c r="DAJ9" s="1316"/>
      <c r="DAK9" s="1316"/>
      <c r="DAL9" s="1316"/>
      <c r="DAM9" s="1316"/>
      <c r="DAN9" s="1316"/>
      <c r="DAO9" s="1316"/>
      <c r="DAP9" s="1316"/>
      <c r="DAQ9" s="1316"/>
      <c r="DAR9" s="1316"/>
      <c r="DAS9" s="1316"/>
      <c r="DAT9" s="1316"/>
      <c r="DAU9" s="1316"/>
      <c r="DAV9" s="1316"/>
      <c r="DAW9" s="1316"/>
      <c r="DAX9" s="1316"/>
      <c r="DAY9" s="1316"/>
      <c r="DAZ9" s="1316"/>
      <c r="DBA9" s="1316"/>
      <c r="DBB9" s="1316"/>
      <c r="DBC9" s="1316"/>
      <c r="DBD9" s="1316"/>
      <c r="DBE9" s="1316"/>
      <c r="DBF9" s="1316"/>
      <c r="DBG9" s="1316"/>
      <c r="DBH9" s="1316"/>
      <c r="DBI9" s="1316"/>
      <c r="DBJ9" s="1316"/>
      <c r="DBK9" s="1316"/>
      <c r="DBL9" s="1316"/>
      <c r="DBM9" s="1316"/>
      <c r="DBN9" s="1316"/>
      <c r="DBO9" s="1316"/>
      <c r="DBP9" s="1316"/>
      <c r="DBQ9" s="1316"/>
      <c r="DBR9" s="1316"/>
      <c r="DBS9" s="1316"/>
      <c r="DBT9" s="1316"/>
      <c r="DBU9" s="1316"/>
      <c r="DBV9" s="1316"/>
      <c r="DBW9" s="1316"/>
      <c r="DBX9" s="1316"/>
      <c r="DBY9" s="1316"/>
      <c r="DBZ9" s="1316"/>
      <c r="DCA9" s="1316"/>
      <c r="DCB9" s="1316"/>
      <c r="DCC9" s="1316"/>
      <c r="DCD9" s="1316"/>
      <c r="DCE9" s="1316"/>
      <c r="DCF9" s="1316"/>
      <c r="DCG9" s="1316"/>
      <c r="DCH9" s="1316"/>
      <c r="DCI9" s="1316"/>
      <c r="DCJ9" s="1316"/>
      <c r="DCK9" s="1316"/>
      <c r="DCL9" s="1316"/>
      <c r="DCM9" s="1316"/>
      <c r="DCN9" s="1316"/>
      <c r="DCO9" s="1316"/>
      <c r="DCP9" s="1316"/>
      <c r="DCQ9" s="1316"/>
      <c r="DCR9" s="1316"/>
      <c r="DCS9" s="1316"/>
      <c r="DCT9" s="1316"/>
      <c r="DCU9" s="1316"/>
      <c r="DCV9" s="1316"/>
      <c r="DCW9" s="1316"/>
      <c r="DCX9" s="1316"/>
      <c r="DCY9" s="1316"/>
      <c r="DCZ9" s="1316"/>
      <c r="DDA9" s="1316"/>
      <c r="DDB9" s="1316"/>
      <c r="DDC9" s="1316"/>
      <c r="DDD9" s="1316"/>
      <c r="DDE9" s="1316"/>
      <c r="DDF9" s="1316"/>
      <c r="DDG9" s="1316"/>
      <c r="DDH9" s="1316"/>
      <c r="DDI9" s="1316"/>
      <c r="DDJ9" s="1316"/>
      <c r="DDK9" s="1316"/>
      <c r="DDL9" s="1316"/>
      <c r="DDM9" s="1316"/>
      <c r="DDN9" s="1316"/>
      <c r="DDO9" s="1316"/>
      <c r="DDP9" s="1316"/>
      <c r="DDQ9" s="1316"/>
      <c r="DDR9" s="1316"/>
      <c r="DDS9" s="1316"/>
      <c r="DDT9" s="1316"/>
      <c r="DDU9" s="1316"/>
      <c r="DDV9" s="1316"/>
      <c r="DDW9" s="1316"/>
      <c r="DDX9" s="1316"/>
      <c r="DDY9" s="1316"/>
      <c r="DDZ9" s="1316"/>
      <c r="DEA9" s="1316"/>
      <c r="DEB9" s="1316"/>
      <c r="DEC9" s="1316"/>
      <c r="DED9" s="1316"/>
      <c r="DEE9" s="1316"/>
      <c r="DEF9" s="1316"/>
      <c r="DEG9" s="1316"/>
      <c r="DEH9" s="1316"/>
      <c r="DEI9" s="1316"/>
      <c r="DEJ9" s="1316"/>
      <c r="DEK9" s="1316"/>
      <c r="DEL9" s="1316"/>
      <c r="DEM9" s="1316"/>
      <c r="DEN9" s="1316"/>
      <c r="DEO9" s="1316"/>
      <c r="DEP9" s="1316"/>
      <c r="DEQ9" s="1316"/>
      <c r="DER9" s="1316"/>
      <c r="DES9" s="1316"/>
      <c r="DET9" s="1316"/>
      <c r="DEU9" s="1316"/>
      <c r="DEV9" s="1316"/>
      <c r="DEW9" s="1316"/>
      <c r="DEX9" s="1316"/>
      <c r="DEY9" s="1316"/>
      <c r="DEZ9" s="1316"/>
      <c r="DFA9" s="1316"/>
      <c r="DFB9" s="1316"/>
      <c r="DFC9" s="1316"/>
      <c r="DFD9" s="1316"/>
      <c r="DFE9" s="1316"/>
      <c r="DFF9" s="1316"/>
      <c r="DFG9" s="1316"/>
      <c r="DFH9" s="1316"/>
      <c r="DFI9" s="1316"/>
      <c r="DFJ9" s="1316"/>
      <c r="DFK9" s="1316"/>
      <c r="DFL9" s="1316"/>
      <c r="DFM9" s="1316"/>
      <c r="DFN9" s="1316"/>
      <c r="DFO9" s="1316"/>
      <c r="DFP9" s="1316"/>
      <c r="DFQ9" s="1316"/>
      <c r="DFR9" s="1316"/>
      <c r="DFS9" s="1316"/>
      <c r="DFT9" s="1316"/>
      <c r="DFU9" s="1316"/>
      <c r="DFV9" s="1316"/>
      <c r="DFW9" s="1316"/>
      <c r="DFX9" s="1316"/>
      <c r="DFY9" s="1316"/>
      <c r="DFZ9" s="1316"/>
      <c r="DGA9" s="1316"/>
      <c r="DGB9" s="1316"/>
      <c r="DGC9" s="1316"/>
      <c r="DGD9" s="1316"/>
      <c r="DGE9" s="1316"/>
      <c r="DGF9" s="1316"/>
      <c r="DGG9" s="1316"/>
      <c r="DGH9" s="1316"/>
      <c r="DGI9" s="1316"/>
      <c r="DGJ9" s="1316"/>
      <c r="DGK9" s="1316"/>
      <c r="DGL9" s="1316"/>
      <c r="DGM9" s="1316"/>
      <c r="DGN9" s="1316"/>
      <c r="DGO9" s="1316"/>
      <c r="DGP9" s="1316"/>
      <c r="DGQ9" s="1316"/>
      <c r="DGR9" s="1316"/>
      <c r="DGS9" s="1316"/>
      <c r="DGT9" s="1316"/>
      <c r="DGU9" s="1316"/>
      <c r="DGV9" s="1316"/>
      <c r="DGW9" s="1316"/>
      <c r="DGX9" s="1316"/>
      <c r="DGY9" s="1316"/>
      <c r="DGZ9" s="1316"/>
      <c r="DHA9" s="1316"/>
      <c r="DHB9" s="1316"/>
      <c r="DHC9" s="1316"/>
      <c r="DHD9" s="1316"/>
      <c r="DHE9" s="1316"/>
      <c r="DHF9" s="1316"/>
      <c r="DHG9" s="1316"/>
      <c r="DHH9" s="1316"/>
      <c r="DHI9" s="1316"/>
      <c r="DHJ9" s="1316"/>
      <c r="DHK9" s="1316"/>
      <c r="DHL9" s="1316"/>
      <c r="DHM9" s="1316"/>
      <c r="DHN9" s="1316"/>
      <c r="DHO9" s="1316"/>
      <c r="DHP9" s="1316"/>
      <c r="DHQ9" s="1316"/>
      <c r="DHR9" s="1316"/>
      <c r="DHS9" s="1316"/>
      <c r="DHT9" s="1316"/>
      <c r="DHU9" s="1316"/>
      <c r="DHV9" s="1316"/>
      <c r="DHW9" s="1316"/>
      <c r="DHX9" s="1316"/>
      <c r="DHY9" s="1316"/>
      <c r="DHZ9" s="1316"/>
      <c r="DIA9" s="1316"/>
      <c r="DIB9" s="1316"/>
      <c r="DIC9" s="1316"/>
      <c r="DID9" s="1316"/>
      <c r="DIE9" s="1316"/>
      <c r="DIF9" s="1316"/>
      <c r="DIG9" s="1316"/>
      <c r="DIH9" s="1316"/>
      <c r="DII9" s="1316"/>
      <c r="DIJ9" s="1316"/>
      <c r="DIK9" s="1316"/>
      <c r="DIL9" s="1316"/>
      <c r="DIM9" s="1316"/>
      <c r="DIN9" s="1316"/>
      <c r="DIO9" s="1316"/>
      <c r="DIP9" s="1316"/>
      <c r="DIQ9" s="1316"/>
      <c r="DIR9" s="1316"/>
      <c r="DIS9" s="1316"/>
      <c r="DIT9" s="1316"/>
      <c r="DIU9" s="1316"/>
      <c r="DIV9" s="1316"/>
      <c r="DIW9" s="1316"/>
      <c r="DIX9" s="1316"/>
      <c r="DIY9" s="1316"/>
      <c r="DIZ9" s="1316"/>
      <c r="DJA9" s="1316"/>
      <c r="DJB9" s="1316"/>
      <c r="DJC9" s="1316"/>
      <c r="DJD9" s="1316"/>
      <c r="DJE9" s="1316"/>
      <c r="DJF9" s="1316"/>
      <c r="DJG9" s="1316"/>
      <c r="DJH9" s="1316"/>
      <c r="DJI9" s="1316"/>
      <c r="DJJ9" s="1316"/>
      <c r="DJK9" s="1316"/>
      <c r="DJL9" s="1316"/>
      <c r="DJM9" s="1316"/>
      <c r="DJN9" s="1316"/>
      <c r="DJO9" s="1316"/>
      <c r="DJP9" s="1316"/>
      <c r="DJQ9" s="1316"/>
      <c r="DJR9" s="1316"/>
      <c r="DJS9" s="1316"/>
      <c r="DJT9" s="1316"/>
      <c r="DJU9" s="1316"/>
      <c r="DJV9" s="1316"/>
      <c r="DJW9" s="1316"/>
      <c r="DJX9" s="1316"/>
      <c r="DJY9" s="1316"/>
      <c r="DJZ9" s="1316"/>
      <c r="DKA9" s="1316"/>
      <c r="DKB9" s="1316"/>
      <c r="DKC9" s="1316"/>
      <c r="DKD9" s="1316"/>
      <c r="DKE9" s="1316"/>
      <c r="DKF9" s="1316"/>
      <c r="DKG9" s="1316"/>
      <c r="DKH9" s="1316"/>
      <c r="DKI9" s="1316"/>
      <c r="DKJ9" s="1316"/>
      <c r="DKK9" s="1316"/>
      <c r="DKL9" s="1316"/>
      <c r="DKM9" s="1316"/>
      <c r="DKN9" s="1316"/>
      <c r="DKO9" s="1316"/>
      <c r="DKP9" s="1316"/>
      <c r="DKQ9" s="1316"/>
      <c r="DKR9" s="1316"/>
      <c r="DKS9" s="1316"/>
      <c r="DKT9" s="1316"/>
      <c r="DKU9" s="1316"/>
      <c r="DKV9" s="1316"/>
      <c r="DKW9" s="1316"/>
      <c r="DKX9" s="1316"/>
      <c r="DKY9" s="1316"/>
      <c r="DKZ9" s="1316"/>
      <c r="DLA9" s="1316"/>
      <c r="DLB9" s="1316"/>
      <c r="DLC9" s="1316"/>
      <c r="DLD9" s="1316"/>
      <c r="DLE9" s="1316"/>
      <c r="DLF9" s="1316"/>
      <c r="DLG9" s="1316"/>
      <c r="DLH9" s="1316"/>
      <c r="DLI9" s="1316"/>
      <c r="DLJ9" s="1316"/>
      <c r="DLK9" s="1316"/>
      <c r="DLL9" s="1316"/>
      <c r="DLM9" s="1316"/>
      <c r="DLN9" s="1316"/>
      <c r="DLO9" s="1316"/>
      <c r="DLP9" s="1316"/>
      <c r="DLQ9" s="1316"/>
      <c r="DLR9" s="1316"/>
      <c r="DLS9" s="1316"/>
      <c r="DLT9" s="1316"/>
      <c r="DLU9" s="1316"/>
      <c r="DLV9" s="1316"/>
      <c r="DLW9" s="1316"/>
      <c r="DLX9" s="1316"/>
      <c r="DLY9" s="1316"/>
      <c r="DLZ9" s="1316"/>
      <c r="DMA9" s="1316"/>
      <c r="DMB9" s="1316"/>
      <c r="DMC9" s="1316"/>
      <c r="DMD9" s="1316"/>
      <c r="DME9" s="1316"/>
      <c r="DMF9" s="1316"/>
      <c r="DMG9" s="1316"/>
      <c r="DMH9" s="1316"/>
      <c r="DMI9" s="1316"/>
      <c r="DMJ9" s="1316"/>
      <c r="DMK9" s="1316"/>
      <c r="DML9" s="1316"/>
      <c r="DMM9" s="1316"/>
      <c r="DMN9" s="1316"/>
      <c r="DMO9" s="1316"/>
      <c r="DMP9" s="1316"/>
      <c r="DMQ9" s="1316"/>
      <c r="DMR9" s="1316"/>
      <c r="DMS9" s="1316"/>
      <c r="DMT9" s="1316"/>
      <c r="DMU9" s="1316"/>
      <c r="DMV9" s="1316"/>
      <c r="DMW9" s="1316"/>
      <c r="DMX9" s="1316"/>
      <c r="DMY9" s="1316"/>
      <c r="DMZ9" s="1316"/>
      <c r="DNA9" s="1316"/>
      <c r="DNB9" s="1316"/>
      <c r="DNC9" s="1316"/>
      <c r="DND9" s="1316"/>
      <c r="DNE9" s="1316"/>
      <c r="DNF9" s="1316"/>
      <c r="DNG9" s="1316"/>
      <c r="DNH9" s="1316"/>
      <c r="DNI9" s="1316"/>
      <c r="DNJ9" s="1316"/>
      <c r="DNK9" s="1316"/>
      <c r="DNL9" s="1316"/>
      <c r="DNM9" s="1316"/>
      <c r="DNN9" s="1316"/>
      <c r="DNO9" s="1316"/>
      <c r="DNP9" s="1316"/>
      <c r="DNQ9" s="1316"/>
      <c r="DNR9" s="1316"/>
      <c r="DNS9" s="1316"/>
      <c r="DNT9" s="1316"/>
      <c r="DNU9" s="1316"/>
      <c r="DNV9" s="1316"/>
      <c r="DNW9" s="1316"/>
      <c r="DNX9" s="1316"/>
      <c r="DNY9" s="1316"/>
      <c r="DNZ9" s="1316"/>
      <c r="DOA9" s="1316"/>
      <c r="DOB9" s="1316"/>
      <c r="DOC9" s="1316"/>
      <c r="DOD9" s="1316"/>
      <c r="DOE9" s="1316"/>
      <c r="DOF9" s="1316"/>
      <c r="DOG9" s="1316"/>
      <c r="DOH9" s="1316"/>
      <c r="DOI9" s="1316"/>
      <c r="DOJ9" s="1316"/>
      <c r="DOK9" s="1316"/>
      <c r="DOL9" s="1316"/>
      <c r="DOM9" s="1316"/>
      <c r="DON9" s="1316"/>
      <c r="DOO9" s="1316"/>
      <c r="DOP9" s="1316"/>
      <c r="DOQ9" s="1316"/>
      <c r="DOR9" s="1316"/>
      <c r="DOS9" s="1316"/>
      <c r="DOT9" s="1316"/>
      <c r="DOU9" s="1316"/>
      <c r="DOV9" s="1316"/>
      <c r="DOW9" s="1316"/>
      <c r="DOX9" s="1316"/>
      <c r="DOY9" s="1316"/>
      <c r="DOZ9" s="1316"/>
      <c r="DPA9" s="1316"/>
      <c r="DPB9" s="1316"/>
      <c r="DPC9" s="1316"/>
      <c r="DPD9" s="1316"/>
      <c r="DPE9" s="1316"/>
      <c r="DPF9" s="1316"/>
      <c r="DPG9" s="1316"/>
      <c r="DPH9" s="1316"/>
      <c r="DPI9" s="1316"/>
      <c r="DPJ9" s="1316"/>
      <c r="DPK9" s="1316"/>
      <c r="DPL9" s="1316"/>
      <c r="DPM9" s="1316"/>
      <c r="DPN9" s="1316"/>
      <c r="DPO9" s="1316"/>
      <c r="DPP9" s="1316"/>
      <c r="DPQ9" s="1316"/>
      <c r="DPR9" s="1316"/>
      <c r="DPS9" s="1316"/>
      <c r="DPT9" s="1316"/>
      <c r="DPU9" s="1316"/>
      <c r="DPV9" s="1316"/>
      <c r="DPW9" s="1316"/>
      <c r="DPX9" s="1316"/>
      <c r="DPY9" s="1316"/>
      <c r="DPZ9" s="1316"/>
      <c r="DQA9" s="1316"/>
      <c r="DQB9" s="1316"/>
      <c r="DQC9" s="1316"/>
      <c r="DQD9" s="1316"/>
      <c r="DQE9" s="1316"/>
      <c r="DQF9" s="1316"/>
      <c r="DQG9" s="1316"/>
      <c r="DQH9" s="1316"/>
      <c r="DQI9" s="1316"/>
      <c r="DQJ9" s="1316"/>
      <c r="DQK9" s="1316"/>
      <c r="DQL9" s="1316"/>
      <c r="DQM9" s="1316"/>
      <c r="DQN9" s="1316"/>
      <c r="DQO9" s="1316"/>
      <c r="DQP9" s="1316"/>
      <c r="DQQ9" s="1316"/>
      <c r="DQR9" s="1316"/>
      <c r="DQS9" s="1316"/>
      <c r="DQT9" s="1316"/>
      <c r="DQU9" s="1316"/>
      <c r="DQV9" s="1316"/>
      <c r="DQW9" s="1316"/>
      <c r="DQX9" s="1316"/>
      <c r="DQY9" s="1316"/>
      <c r="DQZ9" s="1316"/>
      <c r="DRA9" s="1316"/>
      <c r="DRB9" s="1316"/>
      <c r="DRC9" s="1316"/>
      <c r="DRD9" s="1316"/>
      <c r="DRE9" s="1316"/>
      <c r="DRF9" s="1316"/>
      <c r="DRG9" s="1316"/>
      <c r="DRH9" s="1316"/>
      <c r="DRI9" s="1316"/>
      <c r="DRJ9" s="1316"/>
      <c r="DRK9" s="1316"/>
      <c r="DRL9" s="1316"/>
      <c r="DRM9" s="1316"/>
      <c r="DRN9" s="1316"/>
      <c r="DRO9" s="1316"/>
      <c r="DRP9" s="1316"/>
      <c r="DRQ9" s="1316"/>
      <c r="DRR9" s="1316"/>
      <c r="DRS9" s="1316"/>
      <c r="DRT9" s="1316"/>
      <c r="DRU9" s="1316"/>
      <c r="DRV9" s="1316"/>
      <c r="DRW9" s="1316"/>
      <c r="DRX9" s="1316"/>
      <c r="DRY9" s="1316"/>
      <c r="DRZ9" s="1316"/>
      <c r="DSA9" s="1316"/>
      <c r="DSB9" s="1316"/>
      <c r="DSC9" s="1316"/>
      <c r="DSD9" s="1316"/>
      <c r="DSE9" s="1316"/>
      <c r="DSF9" s="1316"/>
      <c r="DSG9" s="1316"/>
      <c r="DSH9" s="1316"/>
      <c r="DSI9" s="1316"/>
      <c r="DSJ9" s="1316"/>
      <c r="DSK9" s="1316"/>
      <c r="DSL9" s="1316"/>
      <c r="DSM9" s="1316"/>
      <c r="DSN9" s="1316"/>
      <c r="DSO9" s="1316"/>
      <c r="DSP9" s="1316"/>
      <c r="DSQ9" s="1316"/>
      <c r="DSR9" s="1316"/>
      <c r="DSS9" s="1316"/>
      <c r="DST9" s="1316"/>
      <c r="DSU9" s="1316"/>
      <c r="DSV9" s="1316"/>
      <c r="DSW9" s="1316"/>
      <c r="DSX9" s="1316"/>
      <c r="DSY9" s="1316"/>
      <c r="DSZ9" s="1316"/>
      <c r="DTA9" s="1316"/>
      <c r="DTB9" s="1316"/>
      <c r="DTC9" s="1316"/>
      <c r="DTD9" s="1316"/>
      <c r="DTE9" s="1316"/>
      <c r="DTF9" s="1316"/>
      <c r="DTG9" s="1316"/>
      <c r="DTH9" s="1316"/>
      <c r="DTI9" s="1316"/>
      <c r="DTJ9" s="1316"/>
      <c r="DTK9" s="1316"/>
      <c r="DTL9" s="1316"/>
      <c r="DTM9" s="1316"/>
      <c r="DTN9" s="1316"/>
      <c r="DTO9" s="1316"/>
      <c r="DTP9" s="1316"/>
      <c r="DTQ9" s="1316"/>
      <c r="DTR9" s="1316"/>
      <c r="DTS9" s="1316"/>
      <c r="DTT9" s="1316"/>
      <c r="DTU9" s="1316"/>
      <c r="DTV9" s="1316"/>
      <c r="DTW9" s="1316"/>
      <c r="DTX9" s="1316"/>
      <c r="DTY9" s="1316"/>
      <c r="DTZ9" s="1316"/>
      <c r="DUA9" s="1316"/>
      <c r="DUB9" s="1316"/>
      <c r="DUC9" s="1316"/>
      <c r="DUD9" s="1316"/>
      <c r="DUE9" s="1316"/>
      <c r="DUF9" s="1316"/>
      <c r="DUG9" s="1316"/>
      <c r="DUH9" s="1316"/>
      <c r="DUI9" s="1316"/>
      <c r="DUJ9" s="1316"/>
      <c r="DUK9" s="1316"/>
      <c r="DUL9" s="1316"/>
      <c r="DUM9" s="1316"/>
      <c r="DUN9" s="1316"/>
      <c r="DUO9" s="1316"/>
      <c r="DUP9" s="1316"/>
      <c r="DUQ9" s="1316"/>
      <c r="DUR9" s="1316"/>
      <c r="DUS9" s="1316"/>
      <c r="DUT9" s="1316"/>
      <c r="DUU9" s="1316"/>
      <c r="DUV9" s="1316"/>
      <c r="DUW9" s="1316"/>
      <c r="DUX9" s="1316"/>
      <c r="DUY9" s="1316"/>
      <c r="DUZ9" s="1316"/>
      <c r="DVA9" s="1316"/>
      <c r="DVB9" s="1316"/>
      <c r="DVC9" s="1316"/>
      <c r="DVD9" s="1316"/>
      <c r="DVE9" s="1316"/>
      <c r="DVF9" s="1316"/>
      <c r="DVG9" s="1316"/>
      <c r="DVH9" s="1316"/>
      <c r="DVI9" s="1316"/>
      <c r="DVJ9" s="1316"/>
      <c r="DVK9" s="1316"/>
      <c r="DVL9" s="1316"/>
      <c r="DVM9" s="1316"/>
      <c r="DVN9" s="1316"/>
      <c r="DVO9" s="1316"/>
      <c r="DVP9" s="1316"/>
      <c r="DVQ9" s="1316"/>
      <c r="DVR9" s="1316"/>
      <c r="DVS9" s="1316"/>
      <c r="DVT9" s="1316"/>
      <c r="DVU9" s="1316"/>
      <c r="DVV9" s="1316"/>
      <c r="DVW9" s="1316"/>
      <c r="DVX9" s="1316"/>
      <c r="DVY9" s="1316"/>
      <c r="DVZ9" s="1316"/>
      <c r="DWA9" s="1316"/>
      <c r="DWB9" s="1316"/>
      <c r="DWC9" s="1316"/>
      <c r="DWD9" s="1316"/>
      <c r="DWE9" s="1316"/>
      <c r="DWF9" s="1316"/>
      <c r="DWG9" s="1316"/>
      <c r="DWH9" s="1316"/>
      <c r="DWI9" s="1316"/>
      <c r="DWJ9" s="1316"/>
      <c r="DWK9" s="1316"/>
      <c r="DWL9" s="1316"/>
      <c r="DWM9" s="1316"/>
      <c r="DWN9" s="1316"/>
      <c r="DWO9" s="1316"/>
      <c r="DWP9" s="1316"/>
      <c r="DWQ9" s="1316"/>
      <c r="DWR9" s="1316"/>
      <c r="DWS9" s="1316"/>
      <c r="DWT9" s="1316"/>
      <c r="DWU9" s="1316"/>
      <c r="DWV9" s="1316"/>
      <c r="DWW9" s="1316"/>
      <c r="DWX9" s="1316"/>
      <c r="DWY9" s="1316"/>
      <c r="DWZ9" s="1316"/>
      <c r="DXA9" s="1316"/>
      <c r="DXB9" s="1316"/>
      <c r="DXC9" s="1316"/>
      <c r="DXD9" s="1316"/>
      <c r="DXE9" s="1316"/>
      <c r="DXF9" s="1316"/>
      <c r="DXG9" s="1316"/>
      <c r="DXH9" s="1316"/>
      <c r="DXI9" s="1316"/>
      <c r="DXJ9" s="1316"/>
      <c r="DXK9" s="1316"/>
      <c r="DXL9" s="1316"/>
      <c r="DXM9" s="1316"/>
      <c r="DXN9" s="1316"/>
      <c r="DXO9" s="1316"/>
      <c r="DXP9" s="1316"/>
      <c r="DXQ9" s="1316"/>
      <c r="DXR9" s="1316"/>
      <c r="DXS9" s="1316"/>
      <c r="DXT9" s="1316"/>
      <c r="DXU9" s="1316"/>
      <c r="DXV9" s="1316"/>
      <c r="DXW9" s="1316"/>
      <c r="DXX9" s="1316"/>
      <c r="DXY9" s="1316"/>
      <c r="DXZ9" s="1316"/>
      <c r="DYA9" s="1316"/>
      <c r="DYB9" s="1316"/>
      <c r="DYC9" s="1316"/>
      <c r="DYD9" s="1316"/>
      <c r="DYE9" s="1316"/>
      <c r="DYF9" s="1316"/>
      <c r="DYG9" s="1316"/>
      <c r="DYH9" s="1316"/>
      <c r="DYI9" s="1316"/>
      <c r="DYJ9" s="1316"/>
      <c r="DYK9" s="1316"/>
      <c r="DYL9" s="1316"/>
      <c r="DYM9" s="1316"/>
      <c r="DYN9" s="1316"/>
      <c r="DYO9" s="1316"/>
      <c r="DYP9" s="1316"/>
      <c r="DYQ9" s="1316"/>
      <c r="DYR9" s="1316"/>
      <c r="DYS9" s="1316"/>
      <c r="DYT9" s="1316"/>
      <c r="DYU9" s="1316"/>
      <c r="DYV9" s="1316"/>
      <c r="DYW9" s="1316"/>
      <c r="DYX9" s="1316"/>
      <c r="DYY9" s="1316"/>
      <c r="DYZ9" s="1316"/>
      <c r="DZA9" s="1316"/>
      <c r="DZB9" s="1316"/>
      <c r="DZC9" s="1316"/>
      <c r="DZD9" s="1316"/>
      <c r="DZE9" s="1316"/>
      <c r="DZF9" s="1316"/>
      <c r="DZG9" s="1316"/>
      <c r="DZH9" s="1316"/>
      <c r="DZI9" s="1316"/>
      <c r="DZJ9" s="1316"/>
      <c r="DZK9" s="1316"/>
      <c r="DZL9" s="1316"/>
      <c r="DZM9" s="1316"/>
      <c r="DZN9" s="1316"/>
      <c r="DZO9" s="1316"/>
      <c r="DZP9" s="1316"/>
      <c r="DZQ9" s="1316"/>
      <c r="DZR9" s="1316"/>
      <c r="DZS9" s="1316"/>
      <c r="DZT9" s="1316"/>
      <c r="DZU9" s="1316"/>
      <c r="DZV9" s="1316"/>
      <c r="DZW9" s="1316"/>
      <c r="DZX9" s="1316"/>
      <c r="DZY9" s="1316"/>
      <c r="DZZ9" s="1316"/>
      <c r="EAA9" s="1316"/>
      <c r="EAB9" s="1316"/>
      <c r="EAC9" s="1316"/>
      <c r="EAD9" s="1316"/>
      <c r="EAE9" s="1316"/>
      <c r="EAF9" s="1316"/>
      <c r="EAG9" s="1316"/>
      <c r="EAH9" s="1316"/>
      <c r="EAI9" s="1316"/>
      <c r="EAJ9" s="1316"/>
      <c r="EAK9" s="1316"/>
      <c r="EAL9" s="1316"/>
      <c r="EAM9" s="1316"/>
      <c r="EAN9" s="1316"/>
      <c r="EAO9" s="1316"/>
      <c r="EAP9" s="1316"/>
      <c r="EAQ9" s="1316"/>
      <c r="EAR9" s="1316"/>
      <c r="EAS9" s="1316"/>
      <c r="EAT9" s="1316"/>
      <c r="EAU9" s="1316"/>
      <c r="EAV9" s="1316"/>
      <c r="EAW9" s="1316"/>
      <c r="EAX9" s="1316"/>
      <c r="EAY9" s="1316"/>
      <c r="EAZ9" s="1316"/>
      <c r="EBA9" s="1316"/>
      <c r="EBB9" s="1316"/>
      <c r="EBC9" s="1316"/>
      <c r="EBD9" s="1316"/>
      <c r="EBE9" s="1316"/>
      <c r="EBF9" s="1316"/>
      <c r="EBG9" s="1316"/>
      <c r="EBH9" s="1316"/>
      <c r="EBI9" s="1316"/>
      <c r="EBJ9" s="1316"/>
      <c r="EBK9" s="1316"/>
      <c r="EBL9" s="1316"/>
      <c r="EBM9" s="1316"/>
      <c r="EBN9" s="1316"/>
      <c r="EBO9" s="1316"/>
      <c r="EBP9" s="1316"/>
      <c r="EBQ9" s="1316"/>
      <c r="EBR9" s="1316"/>
      <c r="EBS9" s="1316"/>
      <c r="EBT9" s="1316"/>
      <c r="EBU9" s="1316"/>
      <c r="EBV9" s="1316"/>
      <c r="EBW9" s="1316"/>
      <c r="EBX9" s="1316"/>
      <c r="EBY9" s="1316"/>
      <c r="EBZ9" s="1316"/>
      <c r="ECA9" s="1316"/>
      <c r="ECB9" s="1316"/>
      <c r="ECC9" s="1316"/>
      <c r="ECD9" s="1316"/>
      <c r="ECE9" s="1316"/>
      <c r="ECF9" s="1316"/>
      <c r="ECG9" s="1316"/>
      <c r="ECH9" s="1316"/>
      <c r="ECI9" s="1316"/>
      <c r="ECJ9" s="1316"/>
      <c r="ECK9" s="1316"/>
      <c r="ECL9" s="1316"/>
      <c r="ECM9" s="1316"/>
      <c r="ECN9" s="1316"/>
      <c r="ECO9" s="1316"/>
      <c r="ECP9" s="1316"/>
      <c r="ECQ9" s="1316"/>
      <c r="ECR9" s="1316"/>
      <c r="ECS9" s="1316"/>
      <c r="ECT9" s="1316"/>
      <c r="ECU9" s="1316"/>
      <c r="ECV9" s="1316"/>
      <c r="ECW9" s="1316"/>
      <c r="ECX9" s="1316"/>
      <c r="ECY9" s="1316"/>
      <c r="ECZ9" s="1316"/>
      <c r="EDA9" s="1316"/>
      <c r="EDB9" s="1316"/>
      <c r="EDC9" s="1316"/>
      <c r="EDD9" s="1316"/>
      <c r="EDE9" s="1316"/>
      <c r="EDF9" s="1316"/>
      <c r="EDG9" s="1316"/>
      <c r="EDH9" s="1316"/>
      <c r="EDI9" s="1316"/>
      <c r="EDJ9" s="1316"/>
      <c r="EDK9" s="1316"/>
      <c r="EDL9" s="1316"/>
      <c r="EDM9" s="1316"/>
      <c r="EDN9" s="1316"/>
      <c r="EDO9" s="1316"/>
      <c r="EDP9" s="1316"/>
      <c r="EDQ9" s="1316"/>
      <c r="EDR9" s="1316"/>
      <c r="EDS9" s="1316"/>
      <c r="EDT9" s="1316"/>
      <c r="EDU9" s="1316"/>
      <c r="EDV9" s="1316"/>
      <c r="EDW9" s="1316"/>
      <c r="EDX9" s="1316"/>
      <c r="EDY9" s="1316"/>
      <c r="EDZ9" s="1316"/>
      <c r="EEA9" s="1316"/>
      <c r="EEB9" s="1316"/>
      <c r="EEC9" s="1316"/>
      <c r="EED9" s="1316"/>
      <c r="EEE9" s="1316"/>
      <c r="EEF9" s="1316"/>
      <c r="EEG9" s="1316"/>
      <c r="EEH9" s="1316"/>
      <c r="EEI9" s="1316"/>
      <c r="EEJ9" s="1316"/>
      <c r="EEK9" s="1316"/>
      <c r="EEL9" s="1316"/>
      <c r="EEM9" s="1316"/>
      <c r="EEN9" s="1316"/>
      <c r="EEO9" s="1316"/>
      <c r="EEP9" s="1316"/>
      <c r="EEQ9" s="1316"/>
      <c r="EER9" s="1316"/>
      <c r="EES9" s="1316"/>
      <c r="EET9" s="1316"/>
      <c r="EEU9" s="1316"/>
      <c r="EEV9" s="1316"/>
      <c r="EEW9" s="1316"/>
      <c r="EEX9" s="1316"/>
      <c r="EEY9" s="1316"/>
      <c r="EEZ9" s="1316"/>
      <c r="EFA9" s="1316"/>
      <c r="EFB9" s="1316"/>
      <c r="EFC9" s="1316"/>
      <c r="EFD9" s="1316"/>
      <c r="EFE9" s="1316"/>
      <c r="EFF9" s="1316"/>
      <c r="EFG9" s="1316"/>
      <c r="EFH9" s="1316"/>
      <c r="EFI9" s="1316"/>
      <c r="EFJ9" s="1316"/>
      <c r="EFK9" s="1316"/>
      <c r="EFL9" s="1316"/>
      <c r="EFM9" s="1316"/>
      <c r="EFN9" s="1316"/>
      <c r="EFO9" s="1316"/>
      <c r="EFP9" s="1316"/>
      <c r="EFQ9" s="1316"/>
      <c r="EFR9" s="1316"/>
      <c r="EFS9" s="1316"/>
      <c r="EFT9" s="1316"/>
      <c r="EFU9" s="1316"/>
      <c r="EFV9" s="1316"/>
      <c r="EFW9" s="1316"/>
      <c r="EFX9" s="1316"/>
      <c r="EFY9" s="1316"/>
      <c r="EFZ9" s="1316"/>
      <c r="EGA9" s="1316"/>
      <c r="EGB9" s="1316"/>
      <c r="EGC9" s="1316"/>
      <c r="EGD9" s="1316"/>
      <c r="EGE9" s="1316"/>
      <c r="EGF9" s="1316"/>
      <c r="EGG9" s="1316"/>
      <c r="EGH9" s="1316"/>
      <c r="EGI9" s="1316"/>
      <c r="EGJ9" s="1316"/>
      <c r="EGK9" s="1316"/>
      <c r="EGL9" s="1316"/>
      <c r="EGM9" s="1316"/>
      <c r="EGN9" s="1316"/>
      <c r="EGO9" s="1316"/>
      <c r="EGP9" s="1316"/>
      <c r="EGQ9" s="1316"/>
      <c r="EGR9" s="1316"/>
      <c r="EGS9" s="1316"/>
      <c r="EGT9" s="1316"/>
      <c r="EGU9" s="1316"/>
      <c r="EGV9" s="1316"/>
      <c r="EGW9" s="1316"/>
      <c r="EGX9" s="1316"/>
      <c r="EGY9" s="1316"/>
      <c r="EGZ9" s="1316"/>
      <c r="EHA9" s="1316"/>
      <c r="EHB9" s="1316"/>
      <c r="EHC9" s="1316"/>
      <c r="EHD9" s="1316"/>
      <c r="EHE9" s="1316"/>
      <c r="EHF9" s="1316"/>
      <c r="EHG9" s="1316"/>
      <c r="EHH9" s="1316"/>
      <c r="EHI9" s="1316"/>
      <c r="EHJ9" s="1316"/>
      <c r="EHK9" s="1316"/>
      <c r="EHL9" s="1316"/>
      <c r="EHM9" s="1316"/>
      <c r="EHN9" s="1316"/>
      <c r="EHO9" s="1316"/>
      <c r="EHP9" s="1316"/>
      <c r="EHQ9" s="1316"/>
      <c r="EHR9" s="1316"/>
      <c r="EHS9" s="1316"/>
      <c r="EHT9" s="1316"/>
      <c r="EHU9" s="1316"/>
      <c r="EHV9" s="1316"/>
      <c r="EHW9" s="1316"/>
      <c r="EHX9" s="1316"/>
      <c r="EHY9" s="1316"/>
      <c r="EHZ9" s="1316"/>
      <c r="EIA9" s="1316"/>
      <c r="EIB9" s="1316"/>
      <c r="EIC9" s="1316"/>
      <c r="EID9" s="1316"/>
      <c r="EIE9" s="1316"/>
      <c r="EIF9" s="1316"/>
      <c r="EIG9" s="1316"/>
      <c r="EIH9" s="1316"/>
      <c r="EII9" s="1316"/>
      <c r="EIJ9" s="1316"/>
      <c r="EIK9" s="1316"/>
      <c r="EIL9" s="1316"/>
      <c r="EIM9" s="1316"/>
      <c r="EIN9" s="1316"/>
      <c r="EIO9" s="1316"/>
      <c r="EIP9" s="1316"/>
      <c r="EIQ9" s="1316"/>
      <c r="EIR9" s="1316"/>
      <c r="EIS9" s="1316"/>
      <c r="EIT9" s="1316"/>
      <c r="EIU9" s="1316"/>
      <c r="EIV9" s="1316"/>
      <c r="EIW9" s="1316"/>
      <c r="EIX9" s="1316"/>
      <c r="EIY9" s="1316"/>
      <c r="EIZ9" s="1316"/>
      <c r="EJA9" s="1316"/>
      <c r="EJB9" s="1316"/>
      <c r="EJC9" s="1316"/>
      <c r="EJD9" s="1316"/>
      <c r="EJE9" s="1316"/>
      <c r="EJF9" s="1316"/>
      <c r="EJG9" s="1316"/>
      <c r="EJH9" s="1316"/>
      <c r="EJI9" s="1316"/>
      <c r="EJJ9" s="1316"/>
      <c r="EJK9" s="1316"/>
      <c r="EJL9" s="1316"/>
      <c r="EJM9" s="1316"/>
      <c r="EJN9" s="1316"/>
      <c r="EJO9" s="1316"/>
      <c r="EJP9" s="1316"/>
      <c r="EJQ9" s="1316"/>
      <c r="EJR9" s="1316"/>
      <c r="EJS9" s="1316"/>
      <c r="EJT9" s="1316"/>
      <c r="EJU9" s="1316"/>
      <c r="EJV9" s="1316"/>
      <c r="EJW9" s="1316"/>
      <c r="EJX9" s="1316"/>
      <c r="EJY9" s="1316"/>
      <c r="EJZ9" s="1316"/>
      <c r="EKA9" s="1316"/>
      <c r="EKB9" s="1316"/>
      <c r="EKC9" s="1316"/>
      <c r="EKD9" s="1316"/>
      <c r="EKE9" s="1316"/>
      <c r="EKF9" s="1316"/>
      <c r="EKG9" s="1316"/>
      <c r="EKH9" s="1316"/>
      <c r="EKI9" s="1316"/>
      <c r="EKJ9" s="1316"/>
      <c r="EKK9" s="1316"/>
      <c r="EKL9" s="1316"/>
      <c r="EKM9" s="1316"/>
      <c r="EKN9" s="1316"/>
      <c r="EKO9" s="1316"/>
      <c r="EKP9" s="1316"/>
      <c r="EKQ9" s="1316"/>
      <c r="EKR9" s="1316"/>
      <c r="EKS9" s="1316"/>
      <c r="EKT9" s="1316"/>
      <c r="EKU9" s="1316"/>
      <c r="EKV9" s="1316"/>
      <c r="EKW9" s="1316"/>
      <c r="EKX9" s="1316"/>
      <c r="EKY9" s="1316"/>
      <c r="EKZ9" s="1316"/>
      <c r="ELA9" s="1316"/>
      <c r="ELB9" s="1316"/>
      <c r="ELC9" s="1316"/>
      <c r="ELD9" s="1316"/>
      <c r="ELE9" s="1316"/>
      <c r="ELF9" s="1316"/>
      <c r="ELG9" s="1316"/>
      <c r="ELH9" s="1316"/>
      <c r="ELI9" s="1316"/>
      <c r="ELJ9" s="1316"/>
      <c r="ELK9" s="1316"/>
      <c r="ELL9" s="1316"/>
      <c r="ELM9" s="1316"/>
      <c r="ELN9" s="1316"/>
      <c r="ELO9" s="1316"/>
      <c r="ELP9" s="1316"/>
      <c r="ELQ9" s="1316"/>
      <c r="ELR9" s="1316"/>
      <c r="ELS9" s="1316"/>
      <c r="ELT9" s="1316"/>
      <c r="ELU9" s="1316"/>
      <c r="ELV9" s="1316"/>
      <c r="ELW9" s="1316"/>
      <c r="ELX9" s="1316"/>
      <c r="ELY9" s="1316"/>
      <c r="ELZ9" s="1316"/>
      <c r="EMA9" s="1316"/>
      <c r="EMB9" s="1316"/>
      <c r="EMC9" s="1316"/>
      <c r="EMD9" s="1316"/>
      <c r="EME9" s="1316"/>
      <c r="EMF9" s="1316"/>
      <c r="EMG9" s="1316"/>
      <c r="EMH9" s="1316"/>
      <c r="EMI9" s="1316"/>
      <c r="EMJ9" s="1316"/>
      <c r="EMK9" s="1316"/>
      <c r="EML9" s="1316"/>
      <c r="EMM9" s="1316"/>
      <c r="EMN9" s="1316"/>
      <c r="EMO9" s="1316"/>
      <c r="EMP9" s="1316"/>
      <c r="EMQ9" s="1316"/>
      <c r="EMR9" s="1316"/>
      <c r="EMS9" s="1316"/>
      <c r="EMT9" s="1316"/>
      <c r="EMU9" s="1316"/>
      <c r="EMV9" s="1316"/>
      <c r="EMW9" s="1316"/>
      <c r="EMX9" s="1316"/>
      <c r="EMY9" s="1316"/>
      <c r="EMZ9" s="1316"/>
      <c r="ENA9" s="1316"/>
      <c r="ENB9" s="1316"/>
      <c r="ENC9" s="1316"/>
      <c r="END9" s="1316"/>
      <c r="ENE9" s="1316"/>
      <c r="ENF9" s="1316"/>
      <c r="ENG9" s="1316"/>
      <c r="ENH9" s="1316"/>
      <c r="ENI9" s="1316"/>
      <c r="ENJ9" s="1316"/>
      <c r="ENK9" s="1316"/>
      <c r="ENL9" s="1316"/>
      <c r="ENM9" s="1316"/>
      <c r="ENN9" s="1316"/>
      <c r="ENO9" s="1316"/>
      <c r="ENP9" s="1316"/>
      <c r="ENQ9" s="1316"/>
      <c r="ENR9" s="1316"/>
      <c r="ENS9" s="1316"/>
      <c r="ENT9" s="1316"/>
      <c r="ENU9" s="1316"/>
      <c r="ENV9" s="1316"/>
      <c r="ENW9" s="1316"/>
      <c r="ENX9" s="1316"/>
      <c r="ENY9" s="1316"/>
      <c r="ENZ9" s="1316"/>
      <c r="EOA9" s="1316"/>
      <c r="EOB9" s="1316"/>
      <c r="EOC9" s="1316"/>
      <c r="EOD9" s="1316"/>
      <c r="EOE9" s="1316"/>
      <c r="EOF9" s="1316"/>
      <c r="EOG9" s="1316"/>
      <c r="EOH9" s="1316"/>
      <c r="EOI9" s="1316"/>
      <c r="EOJ9" s="1316"/>
      <c r="EOK9" s="1316"/>
      <c r="EOL9" s="1316"/>
      <c r="EOM9" s="1316"/>
      <c r="EON9" s="1316"/>
      <c r="EOO9" s="1316"/>
      <c r="EOP9" s="1316"/>
      <c r="EOQ9" s="1316"/>
      <c r="EOR9" s="1316"/>
      <c r="EOS9" s="1316"/>
      <c r="EOT9" s="1316"/>
      <c r="EOU9" s="1316"/>
      <c r="EOV9" s="1316"/>
      <c r="EOW9" s="1316"/>
      <c r="EOX9" s="1316"/>
      <c r="EOY9" s="1316"/>
      <c r="EOZ9" s="1316"/>
      <c r="EPA9" s="1316"/>
      <c r="EPB9" s="1316"/>
      <c r="EPC9" s="1316"/>
      <c r="EPD9" s="1316"/>
      <c r="EPE9" s="1316"/>
      <c r="EPF9" s="1316"/>
      <c r="EPG9" s="1316"/>
      <c r="EPH9" s="1316"/>
      <c r="EPI9" s="1316"/>
      <c r="EPJ9" s="1316"/>
      <c r="EPK9" s="1316"/>
      <c r="EPL9" s="1316"/>
      <c r="EPM9" s="1316"/>
      <c r="EPN9" s="1316"/>
      <c r="EPO9" s="1316"/>
      <c r="EPP9" s="1316"/>
      <c r="EPQ9" s="1316"/>
      <c r="EPR9" s="1316"/>
      <c r="EPS9" s="1316"/>
      <c r="EPT9" s="1316"/>
      <c r="EPU9" s="1316"/>
      <c r="EPV9" s="1316"/>
      <c r="EPW9" s="1316"/>
      <c r="EPX9" s="1316"/>
      <c r="EPY9" s="1316"/>
      <c r="EPZ9" s="1316"/>
      <c r="EQA9" s="1316"/>
      <c r="EQB9" s="1316"/>
      <c r="EQC9" s="1316"/>
      <c r="EQD9" s="1316"/>
      <c r="EQE9" s="1316"/>
      <c r="EQF9" s="1316"/>
      <c r="EQG9" s="1316"/>
      <c r="EQH9" s="1316"/>
      <c r="EQI9" s="1316"/>
      <c r="EQJ9" s="1316"/>
      <c r="EQK9" s="1316"/>
      <c r="EQL9" s="1316"/>
      <c r="EQM9" s="1316"/>
      <c r="EQN9" s="1316"/>
      <c r="EQO9" s="1316"/>
      <c r="EQP9" s="1316"/>
      <c r="EQQ9" s="1316"/>
      <c r="EQR9" s="1316"/>
      <c r="EQS9" s="1316"/>
      <c r="EQT9" s="1316"/>
      <c r="EQU9" s="1316"/>
      <c r="EQV9" s="1316"/>
      <c r="EQW9" s="1316"/>
      <c r="EQX9" s="1316"/>
      <c r="EQY9" s="1316"/>
      <c r="EQZ9" s="1316"/>
      <c r="ERA9" s="1316"/>
      <c r="ERB9" s="1316"/>
      <c r="ERC9" s="1316"/>
      <c r="ERD9" s="1316"/>
      <c r="ERE9" s="1316"/>
      <c r="ERF9" s="1316"/>
      <c r="ERG9" s="1316"/>
      <c r="ERH9" s="1316"/>
      <c r="ERI9" s="1316"/>
      <c r="ERJ9" s="1316"/>
      <c r="ERK9" s="1316"/>
      <c r="ERL9" s="1316"/>
      <c r="ERM9" s="1316"/>
      <c r="ERN9" s="1316"/>
      <c r="ERO9" s="1316"/>
      <c r="ERP9" s="1316"/>
      <c r="ERQ9" s="1316"/>
      <c r="ERR9" s="1316"/>
      <c r="ERS9" s="1316"/>
      <c r="ERT9" s="1316"/>
      <c r="ERU9" s="1316"/>
      <c r="ERV9" s="1316"/>
      <c r="ERW9" s="1316"/>
      <c r="ERX9" s="1316"/>
      <c r="ERY9" s="1316"/>
      <c r="ERZ9" s="1316"/>
      <c r="ESA9" s="1316"/>
      <c r="ESB9" s="1316"/>
      <c r="ESC9" s="1316"/>
      <c r="ESD9" s="1316"/>
      <c r="ESE9" s="1316"/>
      <c r="ESF9" s="1316"/>
      <c r="ESG9" s="1316"/>
      <c r="ESH9" s="1316"/>
      <c r="ESI9" s="1316"/>
      <c r="ESJ9" s="1316"/>
      <c r="ESK9" s="1316"/>
      <c r="ESL9" s="1316"/>
      <c r="ESM9" s="1316"/>
      <c r="ESN9" s="1316"/>
      <c r="ESO9" s="1316"/>
      <c r="ESP9" s="1316"/>
      <c r="ESQ9" s="1316"/>
      <c r="ESR9" s="1316"/>
      <c r="ESS9" s="1316"/>
      <c r="EST9" s="1316"/>
      <c r="ESU9" s="1316"/>
      <c r="ESV9" s="1316"/>
      <c r="ESW9" s="1316"/>
      <c r="ESX9" s="1316"/>
      <c r="ESY9" s="1316"/>
      <c r="ESZ9" s="1316"/>
      <c r="ETA9" s="1316"/>
      <c r="ETB9" s="1316"/>
      <c r="ETC9" s="1316"/>
      <c r="ETD9" s="1316"/>
      <c r="ETE9" s="1316"/>
      <c r="ETF9" s="1316"/>
      <c r="ETG9" s="1316"/>
      <c r="ETH9" s="1316"/>
      <c r="ETI9" s="1316"/>
      <c r="ETJ9" s="1316"/>
      <c r="ETK9" s="1316"/>
      <c r="ETL9" s="1316"/>
      <c r="ETM9" s="1316"/>
      <c r="ETN9" s="1316"/>
      <c r="ETO9" s="1316"/>
      <c r="ETP9" s="1316"/>
      <c r="ETQ9" s="1316"/>
      <c r="ETR9" s="1316"/>
      <c r="ETS9" s="1316"/>
      <c r="ETT9" s="1316"/>
      <c r="ETU9" s="1316"/>
      <c r="ETV9" s="1316"/>
      <c r="ETW9" s="1316"/>
      <c r="ETX9" s="1316"/>
      <c r="ETY9" s="1316"/>
      <c r="ETZ9" s="1316"/>
      <c r="EUA9" s="1316"/>
      <c r="EUB9" s="1316"/>
      <c r="EUC9" s="1316"/>
      <c r="EUD9" s="1316"/>
      <c r="EUE9" s="1316"/>
      <c r="EUF9" s="1316"/>
      <c r="EUG9" s="1316"/>
      <c r="EUH9" s="1316"/>
      <c r="EUI9" s="1316"/>
      <c r="EUJ9" s="1316"/>
      <c r="EUK9" s="1316"/>
      <c r="EUL9" s="1316"/>
      <c r="EUM9" s="1316"/>
      <c r="EUN9" s="1316"/>
      <c r="EUO9" s="1316"/>
      <c r="EUP9" s="1316"/>
      <c r="EUQ9" s="1316"/>
      <c r="EUR9" s="1316"/>
      <c r="EUS9" s="1316"/>
      <c r="EUT9" s="1316"/>
      <c r="EUU9" s="1316"/>
      <c r="EUV9" s="1316"/>
      <c r="EUW9" s="1316"/>
      <c r="EUX9" s="1316"/>
      <c r="EUY9" s="1316"/>
      <c r="EUZ9" s="1316"/>
      <c r="EVA9" s="1316"/>
      <c r="EVB9" s="1316"/>
      <c r="EVC9" s="1316"/>
      <c r="EVD9" s="1316"/>
      <c r="EVE9" s="1316"/>
      <c r="EVF9" s="1316"/>
      <c r="EVG9" s="1316"/>
      <c r="EVH9" s="1316"/>
      <c r="EVI9" s="1316"/>
      <c r="EVJ9" s="1316"/>
      <c r="EVK9" s="1316"/>
      <c r="EVL9" s="1316"/>
      <c r="EVM9" s="1316"/>
      <c r="EVN9" s="1316"/>
      <c r="EVO9" s="1316"/>
      <c r="EVP9" s="1316"/>
      <c r="EVQ9" s="1316"/>
      <c r="EVR9" s="1316"/>
      <c r="EVS9" s="1316"/>
      <c r="EVT9" s="1316"/>
      <c r="EVU9" s="1316"/>
      <c r="EVV9" s="1316"/>
      <c r="EVW9" s="1316"/>
      <c r="EVX9" s="1316"/>
      <c r="EVY9" s="1316"/>
      <c r="EVZ9" s="1316"/>
      <c r="EWA9" s="1316"/>
      <c r="EWB9" s="1316"/>
      <c r="EWC9" s="1316"/>
      <c r="EWD9" s="1316"/>
      <c r="EWE9" s="1316"/>
      <c r="EWF9" s="1316"/>
      <c r="EWG9" s="1316"/>
      <c r="EWH9" s="1316"/>
      <c r="EWI9" s="1316"/>
      <c r="EWJ9" s="1316"/>
      <c r="EWK9" s="1316"/>
      <c r="EWL9" s="1316"/>
      <c r="EWM9" s="1316"/>
      <c r="EWN9" s="1316"/>
      <c r="EWO9" s="1316"/>
      <c r="EWP9" s="1316"/>
      <c r="EWQ9" s="1316"/>
      <c r="EWR9" s="1316"/>
      <c r="EWS9" s="1316"/>
      <c r="EWT9" s="1316"/>
      <c r="EWU9" s="1316"/>
      <c r="EWV9" s="1316"/>
      <c r="EWW9" s="1316"/>
      <c r="EWX9" s="1316"/>
      <c r="EWY9" s="1316"/>
      <c r="EWZ9" s="1316"/>
      <c r="EXA9" s="1316"/>
      <c r="EXB9" s="1316"/>
      <c r="EXC9" s="1316"/>
      <c r="EXD9" s="1316"/>
      <c r="EXE9" s="1316"/>
      <c r="EXF9" s="1316"/>
      <c r="EXG9" s="1316"/>
      <c r="EXH9" s="1316"/>
      <c r="EXI9" s="1316"/>
      <c r="EXJ9" s="1316"/>
      <c r="EXK9" s="1316"/>
      <c r="EXL9" s="1316"/>
      <c r="EXM9" s="1316"/>
      <c r="EXN9" s="1316"/>
      <c r="EXO9" s="1316"/>
      <c r="EXP9" s="1316"/>
      <c r="EXQ9" s="1316"/>
      <c r="EXR9" s="1316"/>
      <c r="EXS9" s="1316"/>
      <c r="EXT9" s="1316"/>
      <c r="EXU9" s="1316"/>
      <c r="EXV9" s="1316"/>
      <c r="EXW9" s="1316"/>
      <c r="EXX9" s="1316"/>
      <c r="EXY9" s="1316"/>
      <c r="EXZ9" s="1316"/>
      <c r="EYA9" s="1316"/>
      <c r="EYB9" s="1316"/>
      <c r="EYC9" s="1316"/>
      <c r="EYD9" s="1316"/>
      <c r="EYE9" s="1316"/>
      <c r="EYF9" s="1316"/>
      <c r="EYG9" s="1316"/>
      <c r="EYH9" s="1316"/>
      <c r="EYI9" s="1316"/>
      <c r="EYJ9" s="1316"/>
      <c r="EYK9" s="1316"/>
      <c r="EYL9" s="1316"/>
      <c r="EYM9" s="1316"/>
      <c r="EYN9" s="1316"/>
      <c r="EYO9" s="1316"/>
      <c r="EYP9" s="1316"/>
      <c r="EYQ9" s="1316"/>
      <c r="EYR9" s="1316"/>
      <c r="EYS9" s="1316"/>
      <c r="EYT9" s="1316"/>
      <c r="EYU9" s="1316"/>
      <c r="EYV9" s="1316"/>
      <c r="EYW9" s="1316"/>
      <c r="EYX9" s="1316"/>
      <c r="EYY9" s="1316"/>
      <c r="EYZ9" s="1316"/>
      <c r="EZA9" s="1316"/>
      <c r="EZB9" s="1316"/>
      <c r="EZC9" s="1316"/>
      <c r="EZD9" s="1316"/>
      <c r="EZE9" s="1316"/>
      <c r="EZF9" s="1316"/>
      <c r="EZG9" s="1316"/>
      <c r="EZH9" s="1316"/>
      <c r="EZI9" s="1316"/>
      <c r="EZJ9" s="1316"/>
      <c r="EZK9" s="1316"/>
      <c r="EZL9" s="1316"/>
      <c r="EZM9" s="1316"/>
      <c r="EZN9" s="1316"/>
      <c r="EZO9" s="1316"/>
      <c r="EZP9" s="1316"/>
      <c r="EZQ9" s="1316"/>
      <c r="EZR9" s="1316"/>
      <c r="EZS9" s="1316"/>
      <c r="EZT9" s="1316"/>
      <c r="EZU9" s="1316"/>
      <c r="EZV9" s="1316"/>
      <c r="EZW9" s="1316"/>
      <c r="EZX9" s="1316"/>
      <c r="EZY9" s="1316"/>
      <c r="EZZ9" s="1316"/>
      <c r="FAA9" s="1316"/>
      <c r="FAB9" s="1316"/>
      <c r="FAC9" s="1316"/>
      <c r="FAD9" s="1316"/>
      <c r="FAE9" s="1316"/>
      <c r="FAF9" s="1316"/>
      <c r="FAG9" s="1316"/>
      <c r="FAH9" s="1316"/>
      <c r="FAI9" s="1316"/>
      <c r="FAJ9" s="1316"/>
      <c r="FAK9" s="1316"/>
      <c r="FAL9" s="1316"/>
      <c r="FAM9" s="1316"/>
      <c r="FAN9" s="1316"/>
      <c r="FAO9" s="1316"/>
      <c r="FAP9" s="1316"/>
      <c r="FAQ9" s="1316"/>
      <c r="FAR9" s="1316"/>
      <c r="FAS9" s="1316"/>
      <c r="FAT9" s="1316"/>
      <c r="FAU9" s="1316"/>
      <c r="FAV9" s="1316"/>
      <c r="FAW9" s="1316"/>
      <c r="FAX9" s="1316"/>
      <c r="FAY9" s="1316"/>
      <c r="FAZ9" s="1316"/>
      <c r="FBA9" s="1316"/>
      <c r="FBB9" s="1316"/>
      <c r="FBC9" s="1316"/>
      <c r="FBD9" s="1316"/>
      <c r="FBE9" s="1316"/>
      <c r="FBF9" s="1316"/>
      <c r="FBG9" s="1316"/>
      <c r="FBH9" s="1316"/>
      <c r="FBI9" s="1316"/>
      <c r="FBJ9" s="1316"/>
      <c r="FBK9" s="1316"/>
      <c r="FBL9" s="1316"/>
      <c r="FBM9" s="1316"/>
      <c r="FBN9" s="1316"/>
      <c r="FBO9" s="1316"/>
      <c r="FBP9" s="1316"/>
      <c r="FBQ9" s="1316"/>
      <c r="FBR9" s="1316"/>
      <c r="FBS9" s="1316"/>
      <c r="FBT9" s="1316"/>
      <c r="FBU9" s="1316"/>
      <c r="FBV9" s="1316"/>
      <c r="FBW9" s="1316"/>
      <c r="FBX9" s="1316"/>
      <c r="FBY9" s="1316"/>
      <c r="FBZ9" s="1316"/>
      <c r="FCA9" s="1316"/>
      <c r="FCB9" s="1316"/>
      <c r="FCC9" s="1316"/>
      <c r="FCD9" s="1316"/>
      <c r="FCE9" s="1316"/>
      <c r="FCF9" s="1316"/>
      <c r="FCG9" s="1316"/>
      <c r="FCH9" s="1316"/>
      <c r="FCI9" s="1316"/>
      <c r="FCJ9" s="1316"/>
      <c r="FCK9" s="1316"/>
      <c r="FCL9" s="1316"/>
      <c r="FCM9" s="1316"/>
      <c r="FCN9" s="1316"/>
      <c r="FCO9" s="1316"/>
      <c r="FCP9" s="1316"/>
      <c r="FCQ9" s="1316"/>
      <c r="FCR9" s="1316"/>
      <c r="FCS9" s="1316"/>
      <c r="FCT9" s="1316"/>
      <c r="FCU9" s="1316"/>
      <c r="FCV9" s="1316"/>
      <c r="FCW9" s="1316"/>
      <c r="FCX9" s="1316"/>
      <c r="FCY9" s="1316"/>
      <c r="FCZ9" s="1316"/>
      <c r="FDA9" s="1316"/>
      <c r="FDB9" s="1316"/>
      <c r="FDC9" s="1316"/>
      <c r="FDD9" s="1316"/>
      <c r="FDE9" s="1316"/>
      <c r="FDF9" s="1316"/>
      <c r="FDG9" s="1316"/>
      <c r="FDH9" s="1316"/>
      <c r="FDI9" s="1316"/>
      <c r="FDJ9" s="1316"/>
      <c r="FDK9" s="1316"/>
      <c r="FDL9" s="1316"/>
      <c r="FDM9" s="1316"/>
      <c r="FDN9" s="1316"/>
      <c r="FDO9" s="1316"/>
      <c r="FDP9" s="1316"/>
      <c r="FDQ9" s="1316"/>
      <c r="FDR9" s="1316"/>
      <c r="FDS9" s="1316"/>
      <c r="FDT9" s="1316"/>
      <c r="FDU9" s="1316"/>
      <c r="FDV9" s="1316"/>
      <c r="FDW9" s="1316"/>
      <c r="FDX9" s="1316"/>
      <c r="FDY9" s="1316"/>
      <c r="FDZ9" s="1316"/>
      <c r="FEA9" s="1316"/>
      <c r="FEB9" s="1316"/>
      <c r="FEC9" s="1316"/>
      <c r="FED9" s="1316"/>
      <c r="FEE9" s="1316"/>
      <c r="FEF9" s="1316"/>
      <c r="FEG9" s="1316"/>
      <c r="FEH9" s="1316"/>
      <c r="FEI9" s="1316"/>
      <c r="FEJ9" s="1316"/>
      <c r="FEK9" s="1316"/>
      <c r="FEL9" s="1316"/>
      <c r="FEM9" s="1316"/>
      <c r="FEN9" s="1316"/>
      <c r="FEO9" s="1316"/>
      <c r="FEP9" s="1316"/>
      <c r="FEQ9" s="1316"/>
      <c r="FER9" s="1316"/>
      <c r="FES9" s="1316"/>
      <c r="FET9" s="1316"/>
      <c r="FEU9" s="1316"/>
      <c r="FEV9" s="1316"/>
      <c r="FEW9" s="1316"/>
      <c r="FEX9" s="1316"/>
      <c r="FEY9" s="1316"/>
      <c r="FEZ9" s="1316"/>
      <c r="FFA9" s="1316"/>
      <c r="FFB9" s="1316"/>
      <c r="FFC9" s="1316"/>
      <c r="FFD9" s="1316"/>
      <c r="FFE9" s="1316"/>
      <c r="FFF9" s="1316"/>
      <c r="FFG9" s="1316"/>
      <c r="FFH9" s="1316"/>
      <c r="FFI9" s="1316"/>
      <c r="FFJ9" s="1316"/>
      <c r="FFK9" s="1316"/>
      <c r="FFL9" s="1316"/>
      <c r="FFM9" s="1316"/>
      <c r="FFN9" s="1316"/>
      <c r="FFO9" s="1316"/>
      <c r="FFP9" s="1316"/>
      <c r="FFQ9" s="1316"/>
      <c r="FFR9" s="1316"/>
      <c r="FFS9" s="1316"/>
      <c r="FFT9" s="1316"/>
      <c r="FFU9" s="1316"/>
      <c r="FFV9" s="1316"/>
      <c r="FFW9" s="1316"/>
      <c r="FFX9" s="1316"/>
      <c r="FFY9" s="1316"/>
      <c r="FFZ9" s="1316"/>
      <c r="FGA9" s="1316"/>
      <c r="FGB9" s="1316"/>
      <c r="FGC9" s="1316"/>
      <c r="FGD9" s="1316"/>
      <c r="FGE9" s="1316"/>
      <c r="FGF9" s="1316"/>
      <c r="FGG9" s="1316"/>
      <c r="FGH9" s="1316"/>
      <c r="FGI9" s="1316"/>
      <c r="FGJ9" s="1316"/>
      <c r="FGK9" s="1316"/>
      <c r="FGL9" s="1316"/>
      <c r="FGM9" s="1316"/>
      <c r="FGN9" s="1316"/>
      <c r="FGO9" s="1316"/>
      <c r="FGP9" s="1316"/>
      <c r="FGQ9" s="1316"/>
      <c r="FGR9" s="1316"/>
      <c r="FGS9" s="1316"/>
      <c r="FGT9" s="1316"/>
      <c r="FGU9" s="1316"/>
      <c r="FGV9" s="1316"/>
      <c r="FGW9" s="1316"/>
      <c r="FGX9" s="1316"/>
      <c r="FGY9" s="1316"/>
      <c r="FGZ9" s="1316"/>
      <c r="FHA9" s="1316"/>
      <c r="FHB9" s="1316"/>
      <c r="FHC9" s="1316"/>
      <c r="FHD9" s="1316"/>
      <c r="FHE9" s="1316"/>
      <c r="FHF9" s="1316"/>
      <c r="FHG9" s="1316"/>
      <c r="FHH9" s="1316"/>
      <c r="FHI9" s="1316"/>
      <c r="FHJ9" s="1316"/>
      <c r="FHK9" s="1316"/>
      <c r="FHL9" s="1316"/>
      <c r="FHM9" s="1316"/>
      <c r="FHN9" s="1316"/>
      <c r="FHO9" s="1316"/>
      <c r="FHP9" s="1316"/>
      <c r="FHQ9" s="1316"/>
      <c r="FHR9" s="1316"/>
      <c r="FHS9" s="1316"/>
      <c r="FHT9" s="1316"/>
      <c r="FHU9" s="1316"/>
      <c r="FHV9" s="1316"/>
      <c r="FHW9" s="1316"/>
      <c r="FHX9" s="1316"/>
      <c r="FHY9" s="1316"/>
      <c r="FHZ9" s="1316"/>
      <c r="FIA9" s="1316"/>
      <c r="FIB9" s="1316"/>
      <c r="FIC9" s="1316"/>
      <c r="FID9" s="1316"/>
      <c r="FIE9" s="1316"/>
      <c r="FIF9" s="1316"/>
      <c r="FIG9" s="1316"/>
      <c r="FIH9" s="1316"/>
      <c r="FII9" s="1316"/>
      <c r="FIJ9" s="1316"/>
      <c r="FIK9" s="1316"/>
      <c r="FIL9" s="1316"/>
      <c r="FIM9" s="1316"/>
      <c r="FIN9" s="1316"/>
      <c r="FIO9" s="1316"/>
      <c r="FIP9" s="1316"/>
      <c r="FIQ9" s="1316"/>
      <c r="FIR9" s="1316"/>
      <c r="FIS9" s="1316"/>
      <c r="FIT9" s="1316"/>
      <c r="FIU9" s="1316"/>
      <c r="FIV9" s="1316"/>
      <c r="FIW9" s="1316"/>
      <c r="FIX9" s="1316"/>
      <c r="FIY9" s="1316"/>
      <c r="FIZ9" s="1316"/>
      <c r="FJA9" s="1316"/>
      <c r="FJB9" s="1316"/>
      <c r="FJC9" s="1316"/>
      <c r="FJD9" s="1316"/>
      <c r="FJE9" s="1316"/>
      <c r="FJF9" s="1316"/>
      <c r="FJG9" s="1316"/>
      <c r="FJH9" s="1316"/>
      <c r="FJI9" s="1316"/>
      <c r="FJJ9" s="1316"/>
      <c r="FJK9" s="1316"/>
      <c r="FJL9" s="1316"/>
      <c r="FJM9" s="1316"/>
      <c r="FJN9" s="1316"/>
      <c r="FJO9" s="1316"/>
      <c r="FJP9" s="1316"/>
      <c r="FJQ9" s="1316"/>
      <c r="FJR9" s="1316"/>
      <c r="FJS9" s="1316"/>
      <c r="FJT9" s="1316"/>
      <c r="FJU9" s="1316"/>
      <c r="FJV9" s="1316"/>
      <c r="FJW9" s="1316"/>
      <c r="FJX9" s="1316"/>
      <c r="FJY9" s="1316"/>
      <c r="FJZ9" s="1316"/>
      <c r="FKA9" s="1316"/>
      <c r="FKB9" s="1316"/>
      <c r="FKC9" s="1316"/>
      <c r="FKD9" s="1316"/>
      <c r="FKE9" s="1316"/>
      <c r="FKF9" s="1316"/>
      <c r="FKG9" s="1316"/>
      <c r="FKH9" s="1316"/>
      <c r="FKI9" s="1316"/>
      <c r="FKJ9" s="1316"/>
      <c r="FKK9" s="1316"/>
      <c r="FKL9" s="1316"/>
      <c r="FKM9" s="1316"/>
      <c r="FKN9" s="1316"/>
      <c r="FKO9" s="1316"/>
      <c r="FKP9" s="1316"/>
      <c r="FKQ9" s="1316"/>
      <c r="FKR9" s="1316"/>
      <c r="FKS9" s="1316"/>
      <c r="FKT9" s="1316"/>
      <c r="FKU9" s="1316"/>
      <c r="FKV9" s="1316"/>
      <c r="FKW9" s="1316"/>
      <c r="FKX9" s="1316"/>
      <c r="FKY9" s="1316"/>
      <c r="FKZ9" s="1316"/>
      <c r="FLA9" s="1316"/>
      <c r="FLB9" s="1316"/>
      <c r="FLC9" s="1316"/>
      <c r="FLD9" s="1316"/>
      <c r="FLE9" s="1316"/>
      <c r="FLF9" s="1316"/>
      <c r="FLG9" s="1316"/>
      <c r="FLH9" s="1316"/>
      <c r="FLI9" s="1316"/>
      <c r="FLJ9" s="1316"/>
      <c r="FLK9" s="1316"/>
      <c r="FLL9" s="1316"/>
      <c r="FLM9" s="1316"/>
      <c r="FLN9" s="1316"/>
      <c r="FLO9" s="1316"/>
      <c r="FLP9" s="1316"/>
      <c r="FLQ9" s="1316"/>
      <c r="FLR9" s="1316"/>
      <c r="FLS9" s="1316"/>
      <c r="FLT9" s="1316"/>
      <c r="FLU9" s="1316"/>
      <c r="FLV9" s="1316"/>
      <c r="FLW9" s="1316"/>
      <c r="FLX9" s="1316"/>
      <c r="FLY9" s="1316"/>
      <c r="FLZ9" s="1316"/>
      <c r="FMA9" s="1316"/>
      <c r="FMB9" s="1316"/>
      <c r="FMC9" s="1316"/>
      <c r="FMD9" s="1316"/>
      <c r="FME9" s="1316"/>
      <c r="FMF9" s="1316"/>
      <c r="FMG9" s="1316"/>
      <c r="FMH9" s="1316"/>
      <c r="FMI9" s="1316"/>
      <c r="FMJ9" s="1316"/>
      <c r="FMK9" s="1316"/>
      <c r="FML9" s="1316"/>
      <c r="FMM9" s="1316"/>
      <c r="FMN9" s="1316"/>
      <c r="FMO9" s="1316"/>
      <c r="FMP9" s="1316"/>
      <c r="FMQ9" s="1316"/>
      <c r="FMR9" s="1316"/>
      <c r="FMS9" s="1316"/>
      <c r="FMT9" s="1316"/>
      <c r="FMU9" s="1316"/>
      <c r="FMV9" s="1316"/>
      <c r="FMW9" s="1316"/>
      <c r="FMX9" s="1316"/>
      <c r="FMY9" s="1316"/>
      <c r="FMZ9" s="1316"/>
      <c r="FNA9" s="1316"/>
      <c r="FNB9" s="1316"/>
      <c r="FNC9" s="1316"/>
      <c r="FND9" s="1316"/>
      <c r="FNE9" s="1316"/>
      <c r="FNF9" s="1316"/>
    </row>
    <row r="10" spans="1:4426">
      <c r="L10" s="1316"/>
      <c r="M10" s="1316"/>
      <c r="N10" s="1316"/>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6"/>
      <c r="AL10" s="1316"/>
      <c r="AM10" s="1316"/>
      <c r="AN10" s="1316"/>
      <c r="AO10" s="1316"/>
      <c r="AP10" s="1316"/>
      <c r="AQ10" s="1316"/>
      <c r="AR10" s="1316"/>
      <c r="AS10" s="1316"/>
      <c r="AT10" s="1316"/>
      <c r="AU10" s="1316"/>
      <c r="AV10" s="1316"/>
      <c r="AW10" s="1316"/>
      <c r="AX10" s="1316"/>
      <c r="AY10" s="1316"/>
      <c r="AZ10" s="1316"/>
      <c r="BA10" s="1316"/>
      <c r="BB10" s="1316"/>
      <c r="BC10" s="1316"/>
      <c r="BD10" s="1316"/>
      <c r="BE10" s="1316"/>
      <c r="BF10" s="1316"/>
      <c r="BG10" s="1316"/>
      <c r="BH10" s="1316"/>
      <c r="BI10" s="1316"/>
      <c r="BJ10" s="1316"/>
      <c r="BK10" s="1316"/>
      <c r="BL10" s="1316"/>
      <c r="BM10" s="1316"/>
      <c r="BN10" s="1316"/>
      <c r="BO10" s="1316"/>
      <c r="BP10" s="1316"/>
      <c r="BQ10" s="1316"/>
      <c r="BR10" s="1316"/>
      <c r="BS10" s="1316"/>
      <c r="BT10" s="1316"/>
      <c r="BU10" s="1316"/>
      <c r="BV10" s="1316"/>
      <c r="BW10" s="1316"/>
      <c r="BX10" s="1316"/>
      <c r="BY10" s="1316"/>
      <c r="BZ10" s="1316"/>
      <c r="CA10" s="1316"/>
      <c r="CB10" s="1316"/>
      <c r="CC10" s="1316"/>
      <c r="CD10" s="1316"/>
      <c r="CE10" s="1316"/>
      <c r="CF10" s="1316"/>
      <c r="CG10" s="1316"/>
      <c r="CH10" s="1316"/>
      <c r="CI10" s="1316"/>
      <c r="CJ10" s="1316"/>
      <c r="CK10" s="1316"/>
      <c r="CL10" s="1316"/>
      <c r="CM10" s="1316"/>
      <c r="CN10" s="1316"/>
      <c r="CO10" s="1316"/>
      <c r="CP10" s="1316"/>
      <c r="CQ10" s="1316"/>
      <c r="CR10" s="1316"/>
      <c r="CS10" s="1316"/>
      <c r="CT10" s="1316"/>
      <c r="CU10" s="1316"/>
      <c r="CV10" s="1316"/>
      <c r="CW10" s="1316"/>
      <c r="CX10" s="1316"/>
      <c r="CY10" s="1316"/>
      <c r="CZ10" s="1316"/>
      <c r="DA10" s="1316"/>
      <c r="DB10" s="1316"/>
      <c r="DC10" s="1316"/>
      <c r="DD10" s="1316"/>
      <c r="DE10" s="1316"/>
      <c r="DF10" s="1316"/>
      <c r="DG10" s="1316"/>
      <c r="DH10" s="1316"/>
      <c r="DI10" s="1316"/>
      <c r="DJ10" s="1316"/>
      <c r="DK10" s="1316"/>
      <c r="DL10" s="1316"/>
      <c r="DM10" s="1316"/>
      <c r="DN10" s="1316"/>
      <c r="DO10" s="1316"/>
      <c r="DP10" s="1316"/>
      <c r="DQ10" s="1316"/>
      <c r="DR10" s="1316"/>
      <c r="DS10" s="1316"/>
      <c r="DT10" s="1316"/>
      <c r="DU10" s="1316"/>
      <c r="DV10" s="1316"/>
      <c r="DW10" s="1316"/>
      <c r="DX10" s="1316"/>
      <c r="DY10" s="1316"/>
      <c r="DZ10" s="1316"/>
      <c r="EA10" s="1316"/>
      <c r="EB10" s="1316"/>
      <c r="EC10" s="1316"/>
      <c r="ED10" s="1316"/>
      <c r="EE10" s="1316"/>
      <c r="EF10" s="1316"/>
      <c r="EG10" s="1316"/>
      <c r="EH10" s="1316"/>
      <c r="EI10" s="1316"/>
      <c r="EJ10" s="1316"/>
      <c r="EK10" s="1316"/>
      <c r="EL10" s="1316"/>
      <c r="EM10" s="1316"/>
      <c r="EN10" s="1316"/>
      <c r="EO10" s="1316"/>
      <c r="EP10" s="1316"/>
      <c r="EQ10" s="1316"/>
      <c r="ER10" s="1316"/>
      <c r="ES10" s="1316"/>
      <c r="ET10" s="1316"/>
      <c r="EU10" s="1316"/>
      <c r="EV10" s="1316"/>
      <c r="EW10" s="1316"/>
      <c r="EX10" s="1316"/>
      <c r="EY10" s="1316"/>
      <c r="EZ10" s="1316"/>
      <c r="FA10" s="1316"/>
      <c r="FB10" s="1316"/>
      <c r="FC10" s="1316"/>
      <c r="FD10" s="1316"/>
      <c r="FE10" s="1316"/>
      <c r="FF10" s="1316"/>
      <c r="FG10" s="1316"/>
      <c r="FH10" s="1316"/>
      <c r="FI10" s="1316"/>
      <c r="FJ10" s="1316"/>
      <c r="FK10" s="1316"/>
      <c r="FL10" s="1316"/>
      <c r="FM10" s="1316"/>
      <c r="FN10" s="1316"/>
      <c r="FO10" s="1316"/>
      <c r="FP10" s="1316"/>
      <c r="FQ10" s="1316"/>
      <c r="FR10" s="1316"/>
      <c r="FS10" s="1316"/>
      <c r="FT10" s="1316"/>
      <c r="FU10" s="1316"/>
      <c r="FV10" s="1316"/>
      <c r="FW10" s="1316"/>
      <c r="FX10" s="1316"/>
      <c r="FY10" s="1316"/>
      <c r="FZ10" s="1316"/>
      <c r="GA10" s="1316"/>
      <c r="GB10" s="1316"/>
      <c r="GC10" s="1316"/>
      <c r="GD10" s="1316"/>
      <c r="GE10" s="1316"/>
      <c r="GF10" s="1316"/>
      <c r="GG10" s="1316"/>
      <c r="GH10" s="1316"/>
      <c r="GI10" s="1316"/>
      <c r="GJ10" s="1316"/>
      <c r="GK10" s="1316"/>
      <c r="GL10" s="1316"/>
      <c r="GM10" s="1316"/>
      <c r="GN10" s="1316"/>
      <c r="GO10" s="1316"/>
      <c r="GP10" s="1316"/>
      <c r="GQ10" s="1316"/>
      <c r="GR10" s="1316"/>
      <c r="GS10" s="1316"/>
      <c r="GT10" s="1316"/>
      <c r="GU10" s="1316"/>
      <c r="GV10" s="1316"/>
      <c r="GW10" s="1316"/>
      <c r="GX10" s="1316"/>
      <c r="GY10" s="1316"/>
      <c r="GZ10" s="1316"/>
      <c r="HA10" s="1316"/>
      <c r="HB10" s="1316"/>
      <c r="HC10" s="1316"/>
      <c r="HD10" s="1316"/>
      <c r="HE10" s="1316"/>
      <c r="HF10" s="1316"/>
      <c r="HG10" s="1316"/>
      <c r="HH10" s="1316"/>
      <c r="HI10" s="1316"/>
      <c r="HJ10" s="1316"/>
      <c r="HK10" s="1316"/>
      <c r="HL10" s="1316"/>
      <c r="HM10" s="1316"/>
      <c r="HN10" s="1316"/>
      <c r="HO10" s="1316"/>
      <c r="HP10" s="1316"/>
      <c r="HQ10" s="1316"/>
      <c r="HR10" s="1316"/>
      <c r="HS10" s="1316"/>
      <c r="HT10" s="1316"/>
      <c r="HU10" s="1316"/>
      <c r="HV10" s="1316"/>
      <c r="HW10" s="1316"/>
      <c r="HX10" s="1316"/>
      <c r="HY10" s="1316"/>
      <c r="HZ10" s="1316"/>
      <c r="IA10" s="1316"/>
      <c r="IB10" s="1316"/>
      <c r="IC10" s="1316"/>
      <c r="ID10" s="1316"/>
      <c r="IE10" s="1316"/>
      <c r="IF10" s="1316"/>
      <c r="IG10" s="1316"/>
      <c r="IH10" s="1316"/>
      <c r="II10" s="1316"/>
      <c r="IJ10" s="1316"/>
      <c r="IK10" s="1316"/>
      <c r="IL10" s="1316"/>
      <c r="IM10" s="1316"/>
      <c r="IN10" s="1316"/>
      <c r="IO10" s="1316"/>
      <c r="IP10" s="1316"/>
      <c r="IQ10" s="1316"/>
      <c r="IR10" s="1316"/>
      <c r="IS10" s="1316"/>
      <c r="IT10" s="1316"/>
      <c r="IU10" s="1316"/>
      <c r="IV10" s="1316"/>
      <c r="IW10" s="1316"/>
      <c r="IX10" s="1316"/>
      <c r="IY10" s="1316"/>
      <c r="IZ10" s="1316"/>
      <c r="JA10" s="1316"/>
      <c r="JB10" s="1316"/>
      <c r="JC10" s="1316"/>
      <c r="JD10" s="1316"/>
      <c r="JE10" s="1316"/>
      <c r="JF10" s="1316"/>
      <c r="JG10" s="1316"/>
      <c r="JH10" s="1316"/>
      <c r="JI10" s="1316"/>
      <c r="JJ10" s="1316"/>
      <c r="JK10" s="1316"/>
      <c r="JL10" s="1316"/>
      <c r="JM10" s="1316"/>
      <c r="JN10" s="1316"/>
      <c r="JO10" s="1316"/>
      <c r="JP10" s="1316"/>
      <c r="JQ10" s="1316"/>
      <c r="JR10" s="1316"/>
      <c r="JS10" s="1316"/>
      <c r="JT10" s="1316"/>
      <c r="JU10" s="1316"/>
      <c r="JV10" s="1316"/>
      <c r="JW10" s="1316"/>
      <c r="JX10" s="1316"/>
      <c r="JY10" s="1316"/>
      <c r="JZ10" s="1316"/>
      <c r="KA10" s="1316"/>
      <c r="KB10" s="1316"/>
      <c r="KC10" s="1316"/>
      <c r="KD10" s="1316"/>
      <c r="KE10" s="1316"/>
      <c r="KF10" s="1316"/>
      <c r="KG10" s="1316"/>
      <c r="KH10" s="1316"/>
      <c r="KI10" s="1316"/>
      <c r="KJ10" s="1316"/>
      <c r="KK10" s="1316"/>
      <c r="KL10" s="1316"/>
      <c r="KM10" s="1316"/>
      <c r="KN10" s="1316"/>
      <c r="KO10" s="1316"/>
      <c r="KP10" s="1316"/>
      <c r="KQ10" s="1316"/>
      <c r="KR10" s="1316"/>
      <c r="KS10" s="1316"/>
      <c r="KT10" s="1316"/>
      <c r="KU10" s="1316"/>
      <c r="KV10" s="1316"/>
      <c r="KW10" s="1316"/>
      <c r="KX10" s="1316"/>
      <c r="KY10" s="1316"/>
      <c r="KZ10" s="1316"/>
      <c r="LA10" s="1316"/>
      <c r="LB10" s="1316"/>
      <c r="LC10" s="1316"/>
      <c r="LD10" s="1316"/>
      <c r="LE10" s="1316"/>
      <c r="LF10" s="1316"/>
      <c r="LG10" s="1316"/>
      <c r="LH10" s="1316"/>
      <c r="LI10" s="1316"/>
      <c r="LJ10" s="1316"/>
      <c r="LK10" s="1316"/>
      <c r="LL10" s="1316"/>
      <c r="LM10" s="1316"/>
      <c r="LN10" s="1316"/>
      <c r="LO10" s="1316"/>
      <c r="LP10" s="1316"/>
      <c r="LQ10" s="1316"/>
      <c r="LR10" s="1316"/>
      <c r="LS10" s="1316"/>
      <c r="LT10" s="1316"/>
      <c r="LU10" s="1316"/>
      <c r="LV10" s="1316"/>
      <c r="LW10" s="1316"/>
      <c r="LX10" s="1316"/>
      <c r="LY10" s="1316"/>
      <c r="LZ10" s="1316"/>
      <c r="MA10" s="1316"/>
      <c r="MB10" s="1316"/>
      <c r="MC10" s="1316"/>
      <c r="MD10" s="1316"/>
      <c r="ME10" s="1316"/>
      <c r="MF10" s="1316"/>
      <c r="MG10" s="1316"/>
      <c r="MH10" s="1316"/>
      <c r="MI10" s="1316"/>
      <c r="MJ10" s="1316"/>
      <c r="MK10" s="1316"/>
      <c r="ML10" s="1316"/>
      <c r="MM10" s="1316"/>
      <c r="MN10" s="1316"/>
      <c r="MO10" s="1316"/>
      <c r="MP10" s="1316"/>
      <c r="MQ10" s="1316"/>
      <c r="MR10" s="1316"/>
      <c r="MS10" s="1316"/>
      <c r="MT10" s="1316"/>
      <c r="MU10" s="1316"/>
      <c r="MV10" s="1316"/>
      <c r="MW10" s="1316"/>
      <c r="MX10" s="1316"/>
      <c r="MY10" s="1316"/>
      <c r="MZ10" s="1316"/>
      <c r="NA10" s="1316"/>
      <c r="NB10" s="1316"/>
      <c r="NC10" s="1316"/>
      <c r="ND10" s="1316"/>
      <c r="NE10" s="1316"/>
      <c r="NF10" s="1316"/>
      <c r="NG10" s="1316"/>
      <c r="NH10" s="1316"/>
      <c r="NI10" s="1316"/>
      <c r="NJ10" s="1316"/>
      <c r="NK10" s="1316"/>
      <c r="NL10" s="1316"/>
      <c r="NM10" s="1316"/>
      <c r="NN10" s="1316"/>
      <c r="NO10" s="1316"/>
      <c r="NP10" s="1316"/>
      <c r="NQ10" s="1316"/>
      <c r="NR10" s="1316"/>
      <c r="NS10" s="1316"/>
      <c r="NT10" s="1316"/>
      <c r="NU10" s="1316"/>
      <c r="NV10" s="1316"/>
      <c r="NW10" s="1316"/>
      <c r="NX10" s="1316"/>
      <c r="NY10" s="1316"/>
      <c r="NZ10" s="1316"/>
      <c r="OA10" s="1316"/>
      <c r="OB10" s="1316"/>
      <c r="OC10" s="1316"/>
      <c r="OD10" s="1316"/>
      <c r="OE10" s="1316"/>
      <c r="OF10" s="1316"/>
      <c r="OG10" s="1316"/>
      <c r="OH10" s="1316"/>
      <c r="OI10" s="1316"/>
      <c r="OJ10" s="1316"/>
      <c r="OK10" s="1316"/>
      <c r="OL10" s="1316"/>
      <c r="OM10" s="1316"/>
      <c r="ON10" s="1316"/>
      <c r="OO10" s="1316"/>
      <c r="OP10" s="1316"/>
      <c r="OQ10" s="1316"/>
      <c r="OR10" s="1316"/>
      <c r="OS10" s="1316"/>
      <c r="OT10" s="1316"/>
      <c r="OU10" s="1316"/>
      <c r="OV10" s="1316"/>
      <c r="OW10" s="1316"/>
      <c r="OX10" s="1316"/>
      <c r="OY10" s="1316"/>
      <c r="OZ10" s="1316"/>
      <c r="PA10" s="1316"/>
      <c r="PB10" s="1316"/>
      <c r="PC10" s="1316"/>
      <c r="PD10" s="1316"/>
      <c r="PE10" s="1316"/>
      <c r="PF10" s="1316"/>
      <c r="PG10" s="1316"/>
      <c r="PH10" s="1316"/>
      <c r="PI10" s="1316"/>
      <c r="PJ10" s="1316"/>
      <c r="PK10" s="1316"/>
      <c r="PL10" s="1316"/>
      <c r="PM10" s="1316"/>
      <c r="PN10" s="1316"/>
      <c r="PO10" s="1316"/>
      <c r="PP10" s="1316"/>
      <c r="PQ10" s="1316"/>
      <c r="PR10" s="1316"/>
      <c r="PS10" s="1316"/>
      <c r="PT10" s="1316"/>
      <c r="PU10" s="1316"/>
      <c r="PV10" s="1316"/>
      <c r="PW10" s="1316"/>
      <c r="PX10" s="1316"/>
      <c r="PY10" s="1316"/>
      <c r="PZ10" s="1316"/>
      <c r="QA10" s="1316"/>
      <c r="QB10" s="1316"/>
      <c r="QC10" s="1316"/>
      <c r="QD10" s="1316"/>
      <c r="QE10" s="1316"/>
      <c r="QF10" s="1316"/>
      <c r="QG10" s="1316"/>
      <c r="QH10" s="1316"/>
      <c r="QI10" s="1316"/>
      <c r="QJ10" s="1316"/>
      <c r="QK10" s="1316"/>
      <c r="QL10" s="1316"/>
      <c r="QM10" s="1316"/>
      <c r="QN10" s="1316"/>
      <c r="QO10" s="1316"/>
      <c r="QP10" s="1316"/>
      <c r="QQ10" s="1316"/>
      <c r="QR10" s="1316"/>
      <c r="QS10" s="1316"/>
      <c r="QT10" s="1316"/>
      <c r="QU10" s="1316"/>
      <c r="QV10" s="1316"/>
      <c r="QW10" s="1316"/>
      <c r="QX10" s="1316"/>
      <c r="QY10" s="1316"/>
      <c r="QZ10" s="1316"/>
      <c r="RA10" s="1316"/>
      <c r="RB10" s="1316"/>
      <c r="RC10" s="1316"/>
      <c r="RD10" s="1316"/>
      <c r="RE10" s="1316"/>
      <c r="RF10" s="1316"/>
      <c r="RG10" s="1316"/>
      <c r="RH10" s="1316"/>
      <c r="RI10" s="1316"/>
      <c r="RJ10" s="1316"/>
      <c r="RK10" s="1316"/>
      <c r="RL10" s="1316"/>
      <c r="RM10" s="1316"/>
      <c r="RN10" s="1316"/>
      <c r="RO10" s="1316"/>
      <c r="RP10" s="1316"/>
      <c r="RQ10" s="1316"/>
      <c r="RR10" s="1316"/>
      <c r="RS10" s="1316"/>
      <c r="RT10" s="1316"/>
      <c r="RU10" s="1316"/>
      <c r="RV10" s="1316"/>
      <c r="RW10" s="1316"/>
      <c r="RX10" s="1316"/>
      <c r="RY10" s="1316"/>
      <c r="RZ10" s="1316"/>
      <c r="SA10" s="1316"/>
      <c r="SB10" s="1316"/>
      <c r="SC10" s="1316"/>
      <c r="SD10" s="1316"/>
      <c r="SE10" s="1316"/>
      <c r="SF10" s="1316"/>
      <c r="SG10" s="1316"/>
      <c r="SH10" s="1316"/>
      <c r="SI10" s="1316"/>
      <c r="SJ10" s="1316"/>
      <c r="SK10" s="1316"/>
      <c r="SL10" s="1316"/>
      <c r="SM10" s="1316"/>
      <c r="SN10" s="1316"/>
      <c r="SO10" s="1316"/>
      <c r="SP10" s="1316"/>
      <c r="SQ10" s="1316"/>
      <c r="SR10" s="1316"/>
      <c r="SS10" s="1316"/>
      <c r="ST10" s="1316"/>
      <c r="SU10" s="1316"/>
      <c r="SV10" s="1316"/>
      <c r="SW10" s="1316"/>
      <c r="SX10" s="1316"/>
      <c r="SY10" s="1316"/>
      <c r="SZ10" s="1316"/>
      <c r="TA10" s="1316"/>
      <c r="TB10" s="1316"/>
      <c r="TC10" s="1316"/>
      <c r="TD10" s="1316"/>
      <c r="TE10" s="1316"/>
      <c r="TF10" s="1316"/>
      <c r="TG10" s="1316"/>
      <c r="TH10" s="1316"/>
      <c r="TI10" s="1316"/>
      <c r="TJ10" s="1316"/>
      <c r="TK10" s="1316"/>
      <c r="TL10" s="1316"/>
      <c r="TM10" s="1316"/>
      <c r="TN10" s="1316"/>
      <c r="TO10" s="1316"/>
      <c r="TP10" s="1316"/>
      <c r="TQ10" s="1316"/>
      <c r="TR10" s="1316"/>
      <c r="TS10" s="1316"/>
      <c r="TT10" s="1316"/>
      <c r="TU10" s="1316"/>
      <c r="TV10" s="1316"/>
      <c r="TW10" s="1316"/>
      <c r="TX10" s="1316"/>
      <c r="TY10" s="1316"/>
      <c r="TZ10" s="1316"/>
      <c r="UA10" s="1316"/>
      <c r="UB10" s="1316"/>
      <c r="UC10" s="1316"/>
      <c r="UD10" s="1316"/>
      <c r="UE10" s="1316"/>
      <c r="UF10" s="1316"/>
      <c r="UG10" s="1316"/>
      <c r="UH10" s="1316"/>
      <c r="UI10" s="1316"/>
      <c r="UJ10" s="1316"/>
      <c r="UK10" s="1316"/>
      <c r="UL10" s="1316"/>
      <c r="UM10" s="1316"/>
      <c r="UN10" s="1316"/>
      <c r="UO10" s="1316"/>
      <c r="UP10" s="1316"/>
      <c r="UQ10" s="1316"/>
      <c r="UR10" s="1316"/>
      <c r="US10" s="1316"/>
      <c r="UT10" s="1316"/>
      <c r="UU10" s="1316"/>
      <c r="UV10" s="1316"/>
      <c r="UW10" s="1316"/>
      <c r="UX10" s="1316"/>
      <c r="UY10" s="1316"/>
      <c r="UZ10" s="1316"/>
      <c r="VA10" s="1316"/>
      <c r="VB10" s="1316"/>
      <c r="VC10" s="1316"/>
      <c r="VD10" s="1316"/>
      <c r="VE10" s="1316"/>
      <c r="VF10" s="1316"/>
      <c r="VG10" s="1316"/>
      <c r="VH10" s="1316"/>
      <c r="VI10" s="1316"/>
      <c r="VJ10" s="1316"/>
      <c r="VK10" s="1316"/>
      <c r="VL10" s="1316"/>
      <c r="VM10" s="1316"/>
      <c r="VN10" s="1316"/>
      <c r="VO10" s="1316"/>
      <c r="VP10" s="1316"/>
      <c r="VQ10" s="1316"/>
      <c r="VR10" s="1316"/>
      <c r="VS10" s="1316"/>
      <c r="VT10" s="1316"/>
      <c r="VU10" s="1316"/>
      <c r="VV10" s="1316"/>
      <c r="VW10" s="1316"/>
      <c r="VX10" s="1316"/>
      <c r="VY10" s="1316"/>
      <c r="VZ10" s="1316"/>
      <c r="WA10" s="1316"/>
      <c r="WB10" s="1316"/>
      <c r="WC10" s="1316"/>
      <c r="WD10" s="1316"/>
      <c r="WE10" s="1316"/>
      <c r="WF10" s="1316"/>
      <c r="WG10" s="1316"/>
      <c r="WH10" s="1316"/>
      <c r="WI10" s="1316"/>
      <c r="WJ10" s="1316"/>
      <c r="WK10" s="1316"/>
      <c r="WL10" s="1316"/>
      <c r="WM10" s="1316"/>
      <c r="WN10" s="1316"/>
      <c r="WO10" s="1316"/>
      <c r="WP10" s="1316"/>
      <c r="WQ10" s="1316"/>
      <c r="WR10" s="1316"/>
      <c r="WS10" s="1316"/>
      <c r="WT10" s="1316"/>
      <c r="WU10" s="1316"/>
      <c r="WV10" s="1316"/>
      <c r="WW10" s="1316"/>
      <c r="WX10" s="1316"/>
      <c r="WY10" s="1316"/>
      <c r="WZ10" s="1316"/>
      <c r="XA10" s="1316"/>
      <c r="XB10" s="1316"/>
      <c r="XC10" s="1316"/>
      <c r="XD10" s="1316"/>
      <c r="XE10" s="1316"/>
      <c r="XF10" s="1316"/>
      <c r="XG10" s="1316"/>
      <c r="XH10" s="1316"/>
      <c r="XI10" s="1316"/>
      <c r="XJ10" s="1316"/>
      <c r="XK10" s="1316"/>
      <c r="XL10" s="1316"/>
      <c r="XM10" s="1316"/>
      <c r="XN10" s="1316"/>
      <c r="XO10" s="1316"/>
      <c r="XP10" s="1316"/>
      <c r="XQ10" s="1316"/>
      <c r="XR10" s="1316"/>
      <c r="XS10" s="1316"/>
      <c r="XT10" s="1316"/>
      <c r="XU10" s="1316"/>
      <c r="XV10" s="1316"/>
      <c r="XW10" s="1316"/>
      <c r="XX10" s="1316"/>
      <c r="XY10" s="1316"/>
      <c r="XZ10" s="1316"/>
      <c r="YA10" s="1316"/>
      <c r="YB10" s="1316"/>
      <c r="YC10" s="1316"/>
      <c r="YD10" s="1316"/>
      <c r="YE10" s="1316"/>
      <c r="YF10" s="1316"/>
      <c r="YG10" s="1316"/>
      <c r="YH10" s="1316"/>
      <c r="YI10" s="1316"/>
      <c r="YJ10" s="1316"/>
      <c r="YK10" s="1316"/>
      <c r="YL10" s="1316"/>
      <c r="YM10" s="1316"/>
      <c r="YN10" s="1316"/>
      <c r="YO10" s="1316"/>
      <c r="YP10" s="1316"/>
      <c r="YQ10" s="1316"/>
      <c r="YR10" s="1316"/>
      <c r="YS10" s="1316"/>
      <c r="YT10" s="1316"/>
      <c r="YU10" s="1316"/>
      <c r="YV10" s="1316"/>
      <c r="YW10" s="1316"/>
      <c r="YX10" s="1316"/>
      <c r="YY10" s="1316"/>
      <c r="YZ10" s="1316"/>
      <c r="ZA10" s="1316"/>
      <c r="ZB10" s="1316"/>
      <c r="ZC10" s="1316"/>
      <c r="ZD10" s="1316"/>
      <c r="ZE10" s="1316"/>
      <c r="ZF10" s="1316"/>
      <c r="ZG10" s="1316"/>
      <c r="ZH10" s="1316"/>
      <c r="ZI10" s="1316"/>
      <c r="ZJ10" s="1316"/>
      <c r="ZK10" s="1316"/>
      <c r="ZL10" s="1316"/>
      <c r="ZM10" s="1316"/>
      <c r="ZN10" s="1316"/>
      <c r="ZO10" s="1316"/>
      <c r="ZP10" s="1316"/>
      <c r="ZQ10" s="1316"/>
      <c r="ZR10" s="1316"/>
      <c r="ZS10" s="1316"/>
      <c r="ZT10" s="1316"/>
      <c r="ZU10" s="1316"/>
      <c r="ZV10" s="1316"/>
      <c r="ZW10" s="1316"/>
      <c r="ZX10" s="1316"/>
      <c r="ZY10" s="1316"/>
      <c r="ZZ10" s="1316"/>
      <c r="AAA10" s="1316"/>
      <c r="AAB10" s="1316"/>
      <c r="AAC10" s="1316"/>
      <c r="AAD10" s="1316"/>
      <c r="AAE10" s="1316"/>
      <c r="AAF10" s="1316"/>
      <c r="AAG10" s="1316"/>
      <c r="AAH10" s="1316"/>
      <c r="AAI10" s="1316"/>
      <c r="AAJ10" s="1316"/>
      <c r="AAK10" s="1316"/>
      <c r="AAL10" s="1316"/>
      <c r="AAM10" s="1316"/>
      <c r="AAN10" s="1316"/>
      <c r="AAO10" s="1316"/>
      <c r="AAP10" s="1316"/>
      <c r="AAQ10" s="1316"/>
      <c r="AAR10" s="1316"/>
      <c r="AAS10" s="1316"/>
      <c r="AAT10" s="1316"/>
      <c r="AAU10" s="1316"/>
      <c r="AAV10" s="1316"/>
      <c r="AAW10" s="1316"/>
      <c r="AAX10" s="1316"/>
      <c r="AAY10" s="1316"/>
      <c r="AAZ10" s="1316"/>
      <c r="ABA10" s="1316"/>
      <c r="ABB10" s="1316"/>
      <c r="ABC10" s="1316"/>
      <c r="ABD10" s="1316"/>
      <c r="ABE10" s="1316"/>
      <c r="ABF10" s="1316"/>
      <c r="ABG10" s="1316"/>
      <c r="ABH10" s="1316"/>
      <c r="ABI10" s="1316"/>
      <c r="ABJ10" s="1316"/>
      <c r="ABK10" s="1316"/>
      <c r="ABL10" s="1316"/>
      <c r="ABM10" s="1316"/>
      <c r="ABN10" s="1316"/>
      <c r="ABO10" s="1316"/>
      <c r="ABP10" s="1316"/>
      <c r="ABQ10" s="1316"/>
      <c r="ABR10" s="1316"/>
      <c r="ABS10" s="1316"/>
      <c r="ABT10" s="1316"/>
      <c r="ABU10" s="1316"/>
      <c r="ABV10" s="1316"/>
      <c r="ABW10" s="1316"/>
      <c r="ABX10" s="1316"/>
      <c r="ABY10" s="1316"/>
      <c r="ABZ10" s="1316"/>
      <c r="ACA10" s="1316"/>
      <c r="ACB10" s="1316"/>
      <c r="ACC10" s="1316"/>
      <c r="ACD10" s="1316"/>
      <c r="ACE10" s="1316"/>
      <c r="ACF10" s="1316"/>
      <c r="ACG10" s="1316"/>
      <c r="ACH10" s="1316"/>
      <c r="ACI10" s="1316"/>
      <c r="ACJ10" s="1316"/>
      <c r="ACK10" s="1316"/>
      <c r="ACL10" s="1316"/>
      <c r="ACM10" s="1316"/>
      <c r="ACN10" s="1316"/>
      <c r="ACO10" s="1316"/>
      <c r="ACP10" s="1316"/>
      <c r="ACQ10" s="1316"/>
      <c r="ACR10" s="1316"/>
      <c r="ACS10" s="1316"/>
      <c r="ACT10" s="1316"/>
      <c r="ACU10" s="1316"/>
      <c r="ACV10" s="1316"/>
      <c r="ACW10" s="1316"/>
      <c r="ACX10" s="1316"/>
      <c r="ACY10" s="1316"/>
      <c r="ACZ10" s="1316"/>
      <c r="ADA10" s="1316"/>
      <c r="ADB10" s="1316"/>
      <c r="ADC10" s="1316"/>
      <c r="ADD10" s="1316"/>
      <c r="ADE10" s="1316"/>
      <c r="ADF10" s="1316"/>
      <c r="ADG10" s="1316"/>
      <c r="ADH10" s="1316"/>
      <c r="ADI10" s="1316"/>
      <c r="ADJ10" s="1316"/>
      <c r="ADK10" s="1316"/>
      <c r="ADL10" s="1316"/>
      <c r="ADM10" s="1316"/>
      <c r="ADN10" s="1316"/>
      <c r="ADO10" s="1316"/>
      <c r="ADP10" s="1316"/>
      <c r="ADQ10" s="1316"/>
      <c r="ADR10" s="1316"/>
      <c r="ADS10" s="1316"/>
      <c r="ADT10" s="1316"/>
      <c r="ADU10" s="1316"/>
      <c r="ADV10" s="1316"/>
      <c r="ADW10" s="1316"/>
      <c r="ADX10" s="1316"/>
      <c r="ADY10" s="1316"/>
      <c r="ADZ10" s="1316"/>
      <c r="AEA10" s="1316"/>
      <c r="AEB10" s="1316"/>
      <c r="AEC10" s="1316"/>
      <c r="AED10" s="1316"/>
      <c r="AEE10" s="1316"/>
      <c r="AEF10" s="1316"/>
      <c r="AEG10" s="1316"/>
      <c r="AEH10" s="1316"/>
      <c r="AEI10" s="1316"/>
      <c r="AEJ10" s="1316"/>
      <c r="AEK10" s="1316"/>
      <c r="AEL10" s="1316"/>
      <c r="AEM10" s="1316"/>
      <c r="AEN10" s="1316"/>
      <c r="AEO10" s="1316"/>
      <c r="AEP10" s="1316"/>
      <c r="AEQ10" s="1316"/>
      <c r="AER10" s="1316"/>
      <c r="AES10" s="1316"/>
      <c r="AET10" s="1316"/>
      <c r="AEU10" s="1316"/>
      <c r="AEV10" s="1316"/>
      <c r="AEW10" s="1316"/>
      <c r="AEX10" s="1316"/>
      <c r="AEY10" s="1316"/>
      <c r="AEZ10" s="1316"/>
      <c r="AFA10" s="1316"/>
      <c r="AFB10" s="1316"/>
      <c r="AFC10" s="1316"/>
      <c r="AFD10" s="1316"/>
      <c r="AFE10" s="1316"/>
      <c r="AFF10" s="1316"/>
      <c r="AFG10" s="1316"/>
      <c r="AFH10" s="1316"/>
      <c r="AFI10" s="1316"/>
      <c r="AFJ10" s="1316"/>
      <c r="AFK10" s="1316"/>
      <c r="AFL10" s="1316"/>
      <c r="AFM10" s="1316"/>
      <c r="AFN10" s="1316"/>
      <c r="AFO10" s="1316"/>
      <c r="AFP10" s="1316"/>
      <c r="AFQ10" s="1316"/>
      <c r="AFR10" s="1316"/>
      <c r="AFS10" s="1316"/>
      <c r="AFT10" s="1316"/>
      <c r="AFU10" s="1316"/>
      <c r="AFV10" s="1316"/>
      <c r="AFW10" s="1316"/>
      <c r="AFX10" s="1316"/>
      <c r="AFY10" s="1316"/>
      <c r="AFZ10" s="1316"/>
      <c r="AGA10" s="1316"/>
      <c r="AGB10" s="1316"/>
      <c r="AGC10" s="1316"/>
      <c r="AGD10" s="1316"/>
      <c r="AGE10" s="1316"/>
      <c r="AGF10" s="1316"/>
      <c r="AGG10" s="1316"/>
      <c r="AGH10" s="1316"/>
      <c r="AGI10" s="1316"/>
      <c r="AGJ10" s="1316"/>
      <c r="AGK10" s="1316"/>
      <c r="AGL10" s="1316"/>
      <c r="AGM10" s="1316"/>
      <c r="AGN10" s="1316"/>
      <c r="AGO10" s="1316"/>
      <c r="AGP10" s="1316"/>
      <c r="AGQ10" s="1316"/>
      <c r="AGR10" s="1316"/>
      <c r="AGS10" s="1316"/>
      <c r="AGT10" s="1316"/>
      <c r="AGU10" s="1316"/>
      <c r="AGV10" s="1316"/>
      <c r="AGW10" s="1316"/>
      <c r="AGX10" s="1316"/>
      <c r="AGY10" s="1316"/>
      <c r="AGZ10" s="1316"/>
      <c r="AHA10" s="1316"/>
      <c r="AHB10" s="1316"/>
      <c r="AHC10" s="1316"/>
      <c r="AHD10" s="1316"/>
      <c r="AHE10" s="1316"/>
      <c r="AHF10" s="1316"/>
      <c r="AHG10" s="1316"/>
      <c r="AHH10" s="1316"/>
      <c r="AHI10" s="1316"/>
      <c r="AHJ10" s="1316"/>
      <c r="AHK10" s="1316"/>
      <c r="AHL10" s="1316"/>
      <c r="AHM10" s="1316"/>
      <c r="AHN10" s="1316"/>
      <c r="AHO10" s="1316"/>
      <c r="AHP10" s="1316"/>
      <c r="AHQ10" s="1316"/>
      <c r="AHR10" s="1316"/>
      <c r="AHS10" s="1316"/>
      <c r="AHT10" s="1316"/>
      <c r="AHU10" s="1316"/>
      <c r="AHV10" s="1316"/>
      <c r="AHW10" s="1316"/>
      <c r="AHX10" s="1316"/>
      <c r="AHY10" s="1316"/>
      <c r="AHZ10" s="1316"/>
      <c r="AIA10" s="1316"/>
      <c r="AIB10" s="1316"/>
      <c r="AIC10" s="1316"/>
      <c r="AID10" s="1316"/>
      <c r="AIE10" s="1316"/>
      <c r="AIF10" s="1316"/>
      <c r="AIG10" s="1316"/>
      <c r="AIH10" s="1316"/>
      <c r="AII10" s="1316"/>
      <c r="AIJ10" s="1316"/>
      <c r="AIK10" s="1316"/>
      <c r="AIL10" s="1316"/>
      <c r="AIM10" s="1316"/>
      <c r="AIN10" s="1316"/>
      <c r="AIO10" s="1316"/>
      <c r="AIP10" s="1316"/>
      <c r="AIQ10" s="1316"/>
      <c r="AIR10" s="1316"/>
      <c r="AIS10" s="1316"/>
      <c r="AIT10" s="1316"/>
      <c r="AIU10" s="1316"/>
      <c r="AIV10" s="1316"/>
      <c r="AIW10" s="1316"/>
      <c r="AIX10" s="1316"/>
      <c r="AIY10" s="1316"/>
      <c r="AIZ10" s="1316"/>
      <c r="AJA10" s="1316"/>
      <c r="AJB10" s="1316"/>
      <c r="AJC10" s="1316"/>
      <c r="AJD10" s="1316"/>
      <c r="AJE10" s="1316"/>
      <c r="AJF10" s="1316"/>
      <c r="AJG10" s="1316"/>
      <c r="AJH10" s="1316"/>
      <c r="AJI10" s="1316"/>
      <c r="AJJ10" s="1316"/>
      <c r="AJK10" s="1316"/>
      <c r="AJL10" s="1316"/>
      <c r="AJM10" s="1316"/>
      <c r="AJN10" s="1316"/>
      <c r="AJO10" s="1316"/>
      <c r="AJP10" s="1316"/>
      <c r="AJQ10" s="1316"/>
      <c r="AJR10" s="1316"/>
      <c r="AJS10" s="1316"/>
      <c r="AJT10" s="1316"/>
      <c r="AJU10" s="1316"/>
      <c r="AJV10" s="1316"/>
      <c r="AJW10" s="1316"/>
      <c r="AJX10" s="1316"/>
      <c r="AJY10" s="1316"/>
      <c r="AJZ10" s="1316"/>
      <c r="AKA10" s="1316"/>
      <c r="AKB10" s="1316"/>
      <c r="AKC10" s="1316"/>
      <c r="AKD10" s="1316"/>
      <c r="AKE10" s="1316"/>
      <c r="AKF10" s="1316"/>
      <c r="AKG10" s="1316"/>
      <c r="AKH10" s="1316"/>
      <c r="AKI10" s="1316"/>
      <c r="AKJ10" s="1316"/>
      <c r="AKK10" s="1316"/>
      <c r="AKL10" s="1316"/>
      <c r="AKM10" s="1316"/>
      <c r="AKN10" s="1316"/>
      <c r="AKO10" s="1316"/>
      <c r="AKP10" s="1316"/>
      <c r="AKQ10" s="1316"/>
      <c r="AKR10" s="1316"/>
      <c r="AKS10" s="1316"/>
      <c r="AKT10" s="1316"/>
      <c r="AKU10" s="1316"/>
      <c r="AKV10" s="1316"/>
      <c r="AKW10" s="1316"/>
      <c r="AKX10" s="1316"/>
      <c r="AKY10" s="1316"/>
      <c r="AKZ10" s="1316"/>
      <c r="ALA10" s="1316"/>
      <c r="ALB10" s="1316"/>
      <c r="ALC10" s="1316"/>
      <c r="ALD10" s="1316"/>
      <c r="ALE10" s="1316"/>
      <c r="ALF10" s="1316"/>
      <c r="ALG10" s="1316"/>
      <c r="ALH10" s="1316"/>
      <c r="ALI10" s="1316"/>
      <c r="ALJ10" s="1316"/>
      <c r="ALK10" s="1316"/>
      <c r="ALL10" s="1316"/>
      <c r="ALM10" s="1316"/>
      <c r="ALN10" s="1316"/>
      <c r="ALO10" s="1316"/>
      <c r="ALP10" s="1316"/>
      <c r="ALQ10" s="1316"/>
      <c r="ALR10" s="1316"/>
      <c r="ALS10" s="1316"/>
      <c r="ALT10" s="1316"/>
      <c r="ALU10" s="1316"/>
      <c r="ALV10" s="1316"/>
      <c r="ALW10" s="1316"/>
      <c r="ALX10" s="1316"/>
      <c r="ALY10" s="1316"/>
      <c r="ALZ10" s="1316"/>
      <c r="AMA10" s="1316"/>
      <c r="AMB10" s="1316"/>
      <c r="AMC10" s="1316"/>
      <c r="AMD10" s="1316"/>
      <c r="AME10" s="1316"/>
      <c r="AMF10" s="1316"/>
      <c r="AMG10" s="1316"/>
      <c r="AMH10" s="1316"/>
      <c r="AMI10" s="1316"/>
      <c r="AMJ10" s="1316"/>
      <c r="AMK10" s="1316"/>
      <c r="AML10" s="1316"/>
      <c r="AMM10" s="1316"/>
      <c r="AMN10" s="1316"/>
      <c r="AMO10" s="1316"/>
      <c r="AMP10" s="1316"/>
      <c r="AMQ10" s="1316"/>
      <c r="AMR10" s="1316"/>
      <c r="AMS10" s="1316"/>
      <c r="AMT10" s="1316"/>
      <c r="AMU10" s="1316"/>
      <c r="AMV10" s="1316"/>
      <c r="AMW10" s="1316"/>
      <c r="AMX10" s="1316"/>
      <c r="AMY10" s="1316"/>
      <c r="AMZ10" s="1316"/>
      <c r="ANA10" s="1316"/>
      <c r="ANB10" s="1316"/>
      <c r="ANC10" s="1316"/>
      <c r="AND10" s="1316"/>
      <c r="ANE10" s="1316"/>
      <c r="ANF10" s="1316"/>
      <c r="ANG10" s="1316"/>
      <c r="ANH10" s="1316"/>
      <c r="ANI10" s="1316"/>
      <c r="ANJ10" s="1316"/>
      <c r="ANK10" s="1316"/>
      <c r="ANL10" s="1316"/>
      <c r="ANM10" s="1316"/>
      <c r="ANN10" s="1316"/>
      <c r="ANO10" s="1316"/>
      <c r="ANP10" s="1316"/>
      <c r="ANQ10" s="1316"/>
      <c r="ANR10" s="1316"/>
      <c r="ANS10" s="1316"/>
      <c r="ANT10" s="1316"/>
      <c r="ANU10" s="1316"/>
      <c r="ANV10" s="1316"/>
      <c r="ANW10" s="1316"/>
      <c r="ANX10" s="1316"/>
      <c r="ANY10" s="1316"/>
      <c r="ANZ10" s="1316"/>
      <c r="AOA10" s="1316"/>
      <c r="AOB10" s="1316"/>
      <c r="AOC10" s="1316"/>
      <c r="AOD10" s="1316"/>
      <c r="AOE10" s="1316"/>
      <c r="AOF10" s="1316"/>
      <c r="AOG10" s="1316"/>
      <c r="AOH10" s="1316"/>
      <c r="AOI10" s="1316"/>
      <c r="AOJ10" s="1316"/>
      <c r="AOK10" s="1316"/>
      <c r="AOL10" s="1316"/>
      <c r="AOM10" s="1316"/>
      <c r="AON10" s="1316"/>
      <c r="AOO10" s="1316"/>
      <c r="AOP10" s="1316"/>
      <c r="AOQ10" s="1316"/>
      <c r="AOR10" s="1316"/>
      <c r="AOS10" s="1316"/>
      <c r="AOT10" s="1316"/>
      <c r="AOU10" s="1316"/>
      <c r="AOV10" s="1316"/>
      <c r="AOW10" s="1316"/>
      <c r="AOX10" s="1316"/>
      <c r="AOY10" s="1316"/>
      <c r="AOZ10" s="1316"/>
      <c r="APA10" s="1316"/>
      <c r="APB10" s="1316"/>
      <c r="APC10" s="1316"/>
      <c r="APD10" s="1316"/>
      <c r="APE10" s="1316"/>
      <c r="APF10" s="1316"/>
      <c r="APG10" s="1316"/>
      <c r="APH10" s="1316"/>
      <c r="API10" s="1316"/>
      <c r="APJ10" s="1316"/>
      <c r="APK10" s="1316"/>
      <c r="APL10" s="1316"/>
      <c r="APM10" s="1316"/>
      <c r="APN10" s="1316"/>
      <c r="APO10" s="1316"/>
      <c r="APP10" s="1316"/>
      <c r="APQ10" s="1316"/>
      <c r="APR10" s="1316"/>
      <c r="APS10" s="1316"/>
      <c r="APT10" s="1316"/>
      <c r="APU10" s="1316"/>
      <c r="APV10" s="1316"/>
      <c r="APW10" s="1316"/>
      <c r="APX10" s="1316"/>
      <c r="APY10" s="1316"/>
      <c r="APZ10" s="1316"/>
      <c r="AQA10" s="1316"/>
      <c r="AQB10" s="1316"/>
      <c r="AQC10" s="1316"/>
      <c r="AQD10" s="1316"/>
      <c r="AQE10" s="1316"/>
      <c r="AQF10" s="1316"/>
      <c r="AQG10" s="1316"/>
      <c r="AQH10" s="1316"/>
      <c r="AQI10" s="1316"/>
      <c r="AQJ10" s="1316"/>
      <c r="AQK10" s="1316"/>
      <c r="AQL10" s="1316"/>
      <c r="AQM10" s="1316"/>
      <c r="AQN10" s="1316"/>
      <c r="AQO10" s="1316"/>
      <c r="AQP10" s="1316"/>
      <c r="AQQ10" s="1316"/>
      <c r="AQR10" s="1316"/>
      <c r="AQS10" s="1316"/>
      <c r="AQT10" s="1316"/>
      <c r="AQU10" s="1316"/>
      <c r="AQV10" s="1316"/>
      <c r="AQW10" s="1316"/>
      <c r="AQX10" s="1316"/>
      <c r="AQY10" s="1316"/>
      <c r="AQZ10" s="1316"/>
      <c r="ARA10" s="1316"/>
      <c r="ARB10" s="1316"/>
      <c r="ARC10" s="1316"/>
      <c r="ARD10" s="1316"/>
      <c r="ARE10" s="1316"/>
      <c r="ARF10" s="1316"/>
      <c r="ARG10" s="1316"/>
      <c r="ARH10" s="1316"/>
      <c r="ARI10" s="1316"/>
      <c r="ARJ10" s="1316"/>
      <c r="ARK10" s="1316"/>
      <c r="ARL10" s="1316"/>
      <c r="ARM10" s="1316"/>
      <c r="ARN10" s="1316"/>
      <c r="ARO10" s="1316"/>
      <c r="ARP10" s="1316"/>
      <c r="ARQ10" s="1316"/>
      <c r="ARR10" s="1316"/>
      <c r="ARS10" s="1316"/>
      <c r="ART10" s="1316"/>
      <c r="ARU10" s="1316"/>
      <c r="ARV10" s="1316"/>
      <c r="ARW10" s="1316"/>
      <c r="ARX10" s="1316"/>
      <c r="ARY10" s="1316"/>
      <c r="ARZ10" s="1316"/>
      <c r="ASA10" s="1316"/>
      <c r="ASB10" s="1316"/>
      <c r="ASC10" s="1316"/>
      <c r="ASD10" s="1316"/>
      <c r="ASE10" s="1316"/>
      <c r="ASF10" s="1316"/>
      <c r="ASG10" s="1316"/>
      <c r="ASH10" s="1316"/>
      <c r="ASI10" s="1316"/>
      <c r="ASJ10" s="1316"/>
      <c r="ASK10" s="1316"/>
      <c r="ASL10" s="1316"/>
      <c r="ASM10" s="1316"/>
      <c r="ASN10" s="1316"/>
      <c r="ASO10" s="1316"/>
      <c r="ASP10" s="1316"/>
      <c r="ASQ10" s="1316"/>
      <c r="ASR10" s="1316"/>
      <c r="ASS10" s="1316"/>
      <c r="AST10" s="1316"/>
      <c r="ASU10" s="1316"/>
      <c r="ASV10" s="1316"/>
      <c r="ASW10" s="1316"/>
      <c r="ASX10" s="1316"/>
      <c r="ASY10" s="1316"/>
      <c r="ASZ10" s="1316"/>
      <c r="ATA10" s="1316"/>
      <c r="ATB10" s="1316"/>
      <c r="ATC10" s="1316"/>
      <c r="ATD10" s="1316"/>
      <c r="ATE10" s="1316"/>
      <c r="ATF10" s="1316"/>
      <c r="ATG10" s="1316"/>
      <c r="ATH10" s="1316"/>
      <c r="ATI10" s="1316"/>
      <c r="ATJ10" s="1316"/>
      <c r="ATK10" s="1316"/>
      <c r="ATL10" s="1316"/>
      <c r="ATM10" s="1316"/>
      <c r="ATN10" s="1316"/>
      <c r="ATO10" s="1316"/>
      <c r="ATP10" s="1316"/>
      <c r="ATQ10" s="1316"/>
      <c r="ATR10" s="1316"/>
      <c r="ATS10" s="1316"/>
      <c r="ATT10" s="1316"/>
      <c r="ATU10" s="1316"/>
      <c r="ATV10" s="1316"/>
      <c r="ATW10" s="1316"/>
      <c r="ATX10" s="1316"/>
      <c r="ATY10" s="1316"/>
      <c r="ATZ10" s="1316"/>
      <c r="AUA10" s="1316"/>
      <c r="AUB10" s="1316"/>
      <c r="AUC10" s="1316"/>
      <c r="AUD10" s="1316"/>
      <c r="AUE10" s="1316"/>
      <c r="AUF10" s="1316"/>
      <c r="AUG10" s="1316"/>
      <c r="AUH10" s="1316"/>
      <c r="AUI10" s="1316"/>
      <c r="AUJ10" s="1316"/>
      <c r="AUK10" s="1316"/>
      <c r="AUL10" s="1316"/>
      <c r="AUM10" s="1316"/>
      <c r="AUN10" s="1316"/>
      <c r="AUO10" s="1316"/>
      <c r="AUP10" s="1316"/>
      <c r="AUQ10" s="1316"/>
      <c r="AUR10" s="1316"/>
      <c r="AUS10" s="1316"/>
      <c r="AUT10" s="1316"/>
      <c r="AUU10" s="1316"/>
      <c r="AUV10" s="1316"/>
      <c r="AUW10" s="1316"/>
      <c r="AUX10" s="1316"/>
      <c r="AUY10" s="1316"/>
      <c r="AUZ10" s="1316"/>
      <c r="AVA10" s="1316"/>
      <c r="AVB10" s="1316"/>
      <c r="AVC10" s="1316"/>
      <c r="AVD10" s="1316"/>
      <c r="AVE10" s="1316"/>
      <c r="AVF10" s="1316"/>
      <c r="AVG10" s="1316"/>
      <c r="AVH10" s="1316"/>
      <c r="AVI10" s="1316"/>
      <c r="AVJ10" s="1316"/>
      <c r="AVK10" s="1316"/>
      <c r="AVL10" s="1316"/>
      <c r="AVM10" s="1316"/>
      <c r="AVN10" s="1316"/>
      <c r="AVO10" s="1316"/>
      <c r="AVP10" s="1316"/>
      <c r="AVQ10" s="1316"/>
      <c r="AVR10" s="1316"/>
      <c r="AVS10" s="1316"/>
      <c r="AVT10" s="1316"/>
      <c r="AVU10" s="1316"/>
      <c r="AVV10" s="1316"/>
      <c r="AVW10" s="1316"/>
      <c r="AVX10" s="1316"/>
      <c r="AVY10" s="1316"/>
      <c r="AVZ10" s="1316"/>
      <c r="AWA10" s="1316"/>
      <c r="AWB10" s="1316"/>
      <c r="AWC10" s="1316"/>
      <c r="AWD10" s="1316"/>
      <c r="AWE10" s="1316"/>
      <c r="AWF10" s="1316"/>
      <c r="AWG10" s="1316"/>
      <c r="AWH10" s="1316"/>
      <c r="AWI10" s="1316"/>
      <c r="AWJ10" s="1316"/>
      <c r="AWK10" s="1316"/>
      <c r="AWL10" s="1316"/>
      <c r="AWM10" s="1316"/>
      <c r="AWN10" s="1316"/>
      <c r="AWO10" s="1316"/>
      <c r="AWP10" s="1316"/>
      <c r="AWQ10" s="1316"/>
      <c r="AWR10" s="1316"/>
      <c r="AWS10" s="1316"/>
      <c r="AWT10" s="1316"/>
      <c r="AWU10" s="1316"/>
      <c r="AWV10" s="1316"/>
      <c r="AWW10" s="1316"/>
      <c r="AWX10" s="1316"/>
      <c r="AWY10" s="1316"/>
      <c r="AWZ10" s="1316"/>
      <c r="AXA10" s="1316"/>
      <c r="AXB10" s="1316"/>
      <c r="AXC10" s="1316"/>
      <c r="AXD10" s="1316"/>
      <c r="AXE10" s="1316"/>
      <c r="AXF10" s="1316"/>
      <c r="AXG10" s="1316"/>
      <c r="AXH10" s="1316"/>
      <c r="AXI10" s="1316"/>
      <c r="AXJ10" s="1316"/>
      <c r="AXK10" s="1316"/>
      <c r="AXL10" s="1316"/>
      <c r="AXM10" s="1316"/>
      <c r="AXN10" s="1316"/>
      <c r="AXO10" s="1316"/>
      <c r="AXP10" s="1316"/>
      <c r="AXQ10" s="1316"/>
      <c r="AXR10" s="1316"/>
      <c r="AXS10" s="1316"/>
      <c r="AXT10" s="1316"/>
      <c r="AXU10" s="1316"/>
      <c r="AXV10" s="1316"/>
      <c r="AXW10" s="1316"/>
      <c r="AXX10" s="1316"/>
      <c r="AXY10" s="1316"/>
      <c r="AXZ10" s="1316"/>
      <c r="AYA10" s="1316"/>
      <c r="AYB10" s="1316"/>
      <c r="AYC10" s="1316"/>
      <c r="AYD10" s="1316"/>
      <c r="AYE10" s="1316"/>
      <c r="AYF10" s="1316"/>
      <c r="AYG10" s="1316"/>
      <c r="AYH10" s="1316"/>
      <c r="AYI10" s="1316"/>
      <c r="AYJ10" s="1316"/>
      <c r="AYK10" s="1316"/>
      <c r="AYL10" s="1316"/>
      <c r="AYM10" s="1316"/>
      <c r="AYN10" s="1316"/>
      <c r="AYO10" s="1316"/>
      <c r="AYP10" s="1316"/>
      <c r="AYQ10" s="1316"/>
      <c r="AYR10" s="1316"/>
      <c r="AYS10" s="1316"/>
      <c r="AYT10" s="1316"/>
      <c r="AYU10" s="1316"/>
      <c r="AYV10" s="1316"/>
      <c r="AYW10" s="1316"/>
      <c r="AYX10" s="1316"/>
      <c r="AYY10" s="1316"/>
      <c r="AYZ10" s="1316"/>
      <c r="AZA10" s="1316"/>
      <c r="AZB10" s="1316"/>
      <c r="AZC10" s="1316"/>
      <c r="AZD10" s="1316"/>
      <c r="AZE10" s="1316"/>
      <c r="AZF10" s="1316"/>
      <c r="AZG10" s="1316"/>
      <c r="AZH10" s="1316"/>
      <c r="AZI10" s="1316"/>
      <c r="AZJ10" s="1316"/>
      <c r="AZK10" s="1316"/>
      <c r="AZL10" s="1316"/>
      <c r="AZM10" s="1316"/>
      <c r="AZN10" s="1316"/>
      <c r="AZO10" s="1316"/>
      <c r="AZP10" s="1316"/>
      <c r="AZQ10" s="1316"/>
      <c r="AZR10" s="1316"/>
      <c r="AZS10" s="1316"/>
      <c r="AZT10" s="1316"/>
      <c r="AZU10" s="1316"/>
      <c r="AZV10" s="1316"/>
      <c r="AZW10" s="1316"/>
      <c r="AZX10" s="1316"/>
      <c r="AZY10" s="1316"/>
      <c r="AZZ10" s="1316"/>
      <c r="BAA10" s="1316"/>
      <c r="BAB10" s="1316"/>
      <c r="BAC10" s="1316"/>
      <c r="BAD10" s="1316"/>
      <c r="BAE10" s="1316"/>
      <c r="BAF10" s="1316"/>
      <c r="BAG10" s="1316"/>
      <c r="BAH10" s="1316"/>
      <c r="BAI10" s="1316"/>
      <c r="BAJ10" s="1316"/>
      <c r="BAK10" s="1316"/>
      <c r="BAL10" s="1316"/>
      <c r="BAM10" s="1316"/>
      <c r="BAN10" s="1316"/>
      <c r="BAO10" s="1316"/>
      <c r="BAP10" s="1316"/>
      <c r="BAQ10" s="1316"/>
      <c r="BAR10" s="1316"/>
      <c r="BAS10" s="1316"/>
      <c r="BAT10" s="1316"/>
      <c r="BAU10" s="1316"/>
      <c r="BAV10" s="1316"/>
      <c r="BAW10" s="1316"/>
      <c r="BAX10" s="1316"/>
      <c r="BAY10" s="1316"/>
      <c r="BAZ10" s="1316"/>
      <c r="BBA10" s="1316"/>
      <c r="BBB10" s="1316"/>
      <c r="BBC10" s="1316"/>
      <c r="BBD10" s="1316"/>
      <c r="BBE10" s="1316"/>
      <c r="BBF10" s="1316"/>
      <c r="BBG10" s="1316"/>
      <c r="BBH10" s="1316"/>
      <c r="BBI10" s="1316"/>
      <c r="BBJ10" s="1316"/>
      <c r="BBK10" s="1316"/>
      <c r="BBL10" s="1316"/>
      <c r="BBM10" s="1316"/>
      <c r="BBN10" s="1316"/>
      <c r="BBO10" s="1316"/>
      <c r="BBP10" s="1316"/>
      <c r="BBQ10" s="1316"/>
      <c r="BBR10" s="1316"/>
      <c r="BBS10" s="1316"/>
      <c r="BBT10" s="1316"/>
      <c r="BBU10" s="1316"/>
      <c r="BBV10" s="1316"/>
      <c r="BBW10" s="1316"/>
      <c r="BBX10" s="1316"/>
      <c r="BBY10" s="1316"/>
      <c r="BBZ10" s="1316"/>
      <c r="BCA10" s="1316"/>
      <c r="BCB10" s="1316"/>
      <c r="BCC10" s="1316"/>
      <c r="BCD10" s="1316"/>
      <c r="BCE10" s="1316"/>
      <c r="BCF10" s="1316"/>
      <c r="BCG10" s="1316"/>
      <c r="BCH10" s="1316"/>
      <c r="BCI10" s="1316"/>
      <c r="BCJ10" s="1316"/>
      <c r="BCK10" s="1316"/>
      <c r="BCL10" s="1316"/>
      <c r="BCM10" s="1316"/>
      <c r="BCN10" s="1316"/>
      <c r="BCO10" s="1316"/>
      <c r="BCP10" s="1316"/>
      <c r="BCQ10" s="1316"/>
      <c r="BCR10" s="1316"/>
      <c r="BCS10" s="1316"/>
      <c r="BCT10" s="1316"/>
      <c r="BCU10" s="1316"/>
      <c r="BCV10" s="1316"/>
      <c r="BCW10" s="1316"/>
      <c r="BCX10" s="1316"/>
      <c r="BCY10" s="1316"/>
      <c r="BCZ10" s="1316"/>
      <c r="BDA10" s="1316"/>
      <c r="BDB10" s="1316"/>
      <c r="BDC10" s="1316"/>
      <c r="BDD10" s="1316"/>
      <c r="BDE10" s="1316"/>
      <c r="BDF10" s="1316"/>
      <c r="BDG10" s="1316"/>
      <c r="BDH10" s="1316"/>
      <c r="BDI10" s="1316"/>
      <c r="BDJ10" s="1316"/>
      <c r="BDK10" s="1316"/>
      <c r="BDL10" s="1316"/>
      <c r="BDM10" s="1316"/>
      <c r="BDN10" s="1316"/>
      <c r="BDO10" s="1316"/>
      <c r="BDP10" s="1316"/>
      <c r="BDQ10" s="1316"/>
      <c r="BDR10" s="1316"/>
      <c r="BDS10" s="1316"/>
      <c r="BDT10" s="1316"/>
      <c r="BDU10" s="1316"/>
      <c r="BDV10" s="1316"/>
      <c r="BDW10" s="1316"/>
      <c r="BDX10" s="1316"/>
      <c r="BDY10" s="1316"/>
      <c r="BDZ10" s="1316"/>
      <c r="BEA10" s="1316"/>
      <c r="BEB10" s="1316"/>
      <c r="BEC10" s="1316"/>
      <c r="BED10" s="1316"/>
      <c r="BEE10" s="1316"/>
      <c r="BEF10" s="1316"/>
      <c r="BEG10" s="1316"/>
      <c r="BEH10" s="1316"/>
      <c r="BEI10" s="1316"/>
      <c r="BEJ10" s="1316"/>
      <c r="BEK10" s="1316"/>
      <c r="BEL10" s="1316"/>
      <c r="BEM10" s="1316"/>
      <c r="BEN10" s="1316"/>
      <c r="BEO10" s="1316"/>
      <c r="BEP10" s="1316"/>
      <c r="BEQ10" s="1316"/>
      <c r="BER10" s="1316"/>
      <c r="BES10" s="1316"/>
      <c r="BET10" s="1316"/>
      <c r="BEU10" s="1316"/>
      <c r="BEV10" s="1316"/>
      <c r="BEW10" s="1316"/>
      <c r="BEX10" s="1316"/>
      <c r="BEY10" s="1316"/>
      <c r="BEZ10" s="1316"/>
      <c r="BFA10" s="1316"/>
      <c r="BFB10" s="1316"/>
      <c r="BFC10" s="1316"/>
      <c r="BFD10" s="1316"/>
      <c r="BFE10" s="1316"/>
      <c r="BFF10" s="1316"/>
      <c r="BFG10" s="1316"/>
      <c r="BFH10" s="1316"/>
      <c r="BFI10" s="1316"/>
      <c r="BFJ10" s="1316"/>
      <c r="BFK10" s="1316"/>
      <c r="BFL10" s="1316"/>
      <c r="BFM10" s="1316"/>
      <c r="BFN10" s="1316"/>
      <c r="BFO10" s="1316"/>
      <c r="BFP10" s="1316"/>
      <c r="BFQ10" s="1316"/>
      <c r="BFR10" s="1316"/>
      <c r="BFS10" s="1316"/>
      <c r="BFT10" s="1316"/>
      <c r="BFU10" s="1316"/>
      <c r="BFV10" s="1316"/>
      <c r="BFW10" s="1316"/>
      <c r="BFX10" s="1316"/>
      <c r="BFY10" s="1316"/>
      <c r="BFZ10" s="1316"/>
      <c r="BGA10" s="1316"/>
      <c r="BGB10" s="1316"/>
      <c r="BGC10" s="1316"/>
      <c r="BGD10" s="1316"/>
      <c r="BGE10" s="1316"/>
      <c r="BGF10" s="1316"/>
      <c r="BGG10" s="1316"/>
      <c r="BGH10" s="1316"/>
      <c r="BGI10" s="1316"/>
      <c r="BGJ10" s="1316"/>
      <c r="BGK10" s="1316"/>
      <c r="BGL10" s="1316"/>
      <c r="BGM10" s="1316"/>
      <c r="BGN10" s="1316"/>
      <c r="BGO10" s="1316"/>
      <c r="BGP10" s="1316"/>
      <c r="BGQ10" s="1316"/>
      <c r="BGR10" s="1316"/>
      <c r="BGS10" s="1316"/>
      <c r="BGT10" s="1316"/>
      <c r="BGU10" s="1316"/>
      <c r="BGV10" s="1316"/>
      <c r="BGW10" s="1316"/>
      <c r="BGX10" s="1316"/>
      <c r="BGY10" s="1316"/>
      <c r="BGZ10" s="1316"/>
      <c r="BHA10" s="1316"/>
      <c r="BHB10" s="1316"/>
      <c r="BHC10" s="1316"/>
      <c r="BHD10" s="1316"/>
      <c r="BHE10" s="1316"/>
      <c r="BHF10" s="1316"/>
      <c r="BHG10" s="1316"/>
      <c r="BHH10" s="1316"/>
      <c r="BHI10" s="1316"/>
      <c r="BHJ10" s="1316"/>
      <c r="BHK10" s="1316"/>
      <c r="BHL10" s="1316"/>
      <c r="BHM10" s="1316"/>
      <c r="BHN10" s="1316"/>
      <c r="BHO10" s="1316"/>
      <c r="BHP10" s="1316"/>
      <c r="BHQ10" s="1316"/>
      <c r="BHR10" s="1316"/>
      <c r="BHS10" s="1316"/>
      <c r="BHT10" s="1316"/>
      <c r="BHU10" s="1316"/>
      <c r="BHV10" s="1316"/>
      <c r="BHW10" s="1316"/>
      <c r="BHX10" s="1316"/>
      <c r="BHY10" s="1316"/>
      <c r="BHZ10" s="1316"/>
      <c r="BIA10" s="1316"/>
      <c r="BIB10" s="1316"/>
      <c r="BIC10" s="1316"/>
      <c r="BID10" s="1316"/>
      <c r="BIE10" s="1316"/>
      <c r="BIF10" s="1316"/>
      <c r="BIG10" s="1316"/>
      <c r="BIH10" s="1316"/>
      <c r="BII10" s="1316"/>
      <c r="BIJ10" s="1316"/>
      <c r="BIK10" s="1316"/>
      <c r="BIL10" s="1316"/>
      <c r="BIM10" s="1316"/>
      <c r="BIN10" s="1316"/>
      <c r="BIO10" s="1316"/>
      <c r="BIP10" s="1316"/>
      <c r="BIQ10" s="1316"/>
      <c r="BIR10" s="1316"/>
      <c r="BIS10" s="1316"/>
      <c r="BIT10" s="1316"/>
      <c r="BIU10" s="1316"/>
      <c r="BIV10" s="1316"/>
      <c r="BIW10" s="1316"/>
      <c r="BIX10" s="1316"/>
      <c r="BIY10" s="1316"/>
      <c r="BIZ10" s="1316"/>
      <c r="BJA10" s="1316"/>
      <c r="BJB10" s="1316"/>
      <c r="BJC10" s="1316"/>
      <c r="BJD10" s="1316"/>
      <c r="BJE10" s="1316"/>
      <c r="BJF10" s="1316"/>
      <c r="BJG10" s="1316"/>
      <c r="BJH10" s="1316"/>
      <c r="BJI10" s="1316"/>
      <c r="BJJ10" s="1316"/>
      <c r="BJK10" s="1316"/>
      <c r="BJL10" s="1316"/>
      <c r="BJM10" s="1316"/>
      <c r="BJN10" s="1316"/>
      <c r="BJO10" s="1316"/>
      <c r="BJP10" s="1316"/>
      <c r="BJQ10" s="1316"/>
      <c r="BJR10" s="1316"/>
      <c r="BJS10" s="1316"/>
      <c r="BJT10" s="1316"/>
      <c r="BJU10" s="1316"/>
      <c r="BJV10" s="1316"/>
      <c r="BJW10" s="1316"/>
      <c r="BJX10" s="1316"/>
      <c r="BJY10" s="1316"/>
      <c r="BJZ10" s="1316"/>
      <c r="BKA10" s="1316"/>
      <c r="BKB10" s="1316"/>
      <c r="BKC10" s="1316"/>
      <c r="BKD10" s="1316"/>
      <c r="BKE10" s="1316"/>
      <c r="BKF10" s="1316"/>
      <c r="BKG10" s="1316"/>
      <c r="BKH10" s="1316"/>
      <c r="BKI10" s="1316"/>
      <c r="BKJ10" s="1316"/>
      <c r="BKK10" s="1316"/>
      <c r="BKL10" s="1316"/>
      <c r="BKM10" s="1316"/>
      <c r="BKN10" s="1316"/>
      <c r="BKO10" s="1316"/>
      <c r="BKP10" s="1316"/>
      <c r="BKQ10" s="1316"/>
      <c r="BKR10" s="1316"/>
      <c r="BKS10" s="1316"/>
      <c r="BKT10" s="1316"/>
      <c r="BKU10" s="1316"/>
      <c r="BKV10" s="1316"/>
      <c r="BKW10" s="1316"/>
      <c r="BKX10" s="1316"/>
      <c r="BKY10" s="1316"/>
      <c r="BKZ10" s="1316"/>
      <c r="BLA10" s="1316"/>
      <c r="BLB10" s="1316"/>
      <c r="BLC10" s="1316"/>
      <c r="BLD10" s="1316"/>
      <c r="BLE10" s="1316"/>
      <c r="BLF10" s="1316"/>
      <c r="BLG10" s="1316"/>
      <c r="BLH10" s="1316"/>
      <c r="BLI10" s="1316"/>
      <c r="BLJ10" s="1316"/>
      <c r="BLK10" s="1316"/>
      <c r="BLL10" s="1316"/>
      <c r="BLM10" s="1316"/>
      <c r="BLN10" s="1316"/>
      <c r="BLO10" s="1316"/>
      <c r="BLP10" s="1316"/>
      <c r="BLQ10" s="1316"/>
      <c r="BLR10" s="1316"/>
      <c r="BLS10" s="1316"/>
      <c r="BLT10" s="1316"/>
      <c r="BLU10" s="1316"/>
      <c r="BLV10" s="1316"/>
      <c r="BLW10" s="1316"/>
      <c r="BLX10" s="1316"/>
      <c r="BLY10" s="1316"/>
      <c r="BLZ10" s="1316"/>
      <c r="BMA10" s="1316"/>
      <c r="BMB10" s="1316"/>
      <c r="BMC10" s="1316"/>
      <c r="BMD10" s="1316"/>
      <c r="BME10" s="1316"/>
      <c r="BMF10" s="1316"/>
      <c r="BMG10" s="1316"/>
      <c r="BMH10" s="1316"/>
      <c r="BMI10" s="1316"/>
      <c r="BMJ10" s="1316"/>
      <c r="BMK10" s="1316"/>
      <c r="BML10" s="1316"/>
      <c r="BMM10" s="1316"/>
      <c r="BMN10" s="1316"/>
      <c r="BMO10" s="1316"/>
      <c r="BMP10" s="1316"/>
      <c r="BMQ10" s="1316"/>
      <c r="BMR10" s="1316"/>
      <c r="BMS10" s="1316"/>
      <c r="BMT10" s="1316"/>
      <c r="BMU10" s="1316"/>
      <c r="BMV10" s="1316"/>
      <c r="BMW10" s="1316"/>
      <c r="BMX10" s="1316"/>
      <c r="BMY10" s="1316"/>
      <c r="BMZ10" s="1316"/>
      <c r="BNA10" s="1316"/>
      <c r="BNB10" s="1316"/>
      <c r="BNC10" s="1316"/>
      <c r="BND10" s="1316"/>
      <c r="BNE10" s="1316"/>
      <c r="BNF10" s="1316"/>
      <c r="BNG10" s="1316"/>
      <c r="BNH10" s="1316"/>
      <c r="BNI10" s="1316"/>
      <c r="BNJ10" s="1316"/>
      <c r="BNK10" s="1316"/>
      <c r="BNL10" s="1316"/>
      <c r="BNM10" s="1316"/>
      <c r="BNN10" s="1316"/>
      <c r="BNO10" s="1316"/>
      <c r="BNP10" s="1316"/>
      <c r="BNQ10" s="1316"/>
      <c r="BNR10" s="1316"/>
      <c r="BNS10" s="1316"/>
      <c r="BNT10" s="1316"/>
      <c r="BNU10" s="1316"/>
      <c r="BNV10" s="1316"/>
      <c r="BNW10" s="1316"/>
      <c r="BNX10" s="1316"/>
      <c r="BNY10" s="1316"/>
      <c r="BNZ10" s="1316"/>
      <c r="BOA10" s="1316"/>
      <c r="BOB10" s="1316"/>
      <c r="BOC10" s="1316"/>
      <c r="BOD10" s="1316"/>
      <c r="BOE10" s="1316"/>
      <c r="BOF10" s="1316"/>
      <c r="BOG10" s="1316"/>
      <c r="BOH10" s="1316"/>
      <c r="BOI10" s="1316"/>
      <c r="BOJ10" s="1316"/>
      <c r="BOK10" s="1316"/>
      <c r="BOL10" s="1316"/>
      <c r="BOM10" s="1316"/>
      <c r="BON10" s="1316"/>
      <c r="BOO10" s="1316"/>
      <c r="BOP10" s="1316"/>
      <c r="BOQ10" s="1316"/>
      <c r="BOR10" s="1316"/>
      <c r="BOS10" s="1316"/>
      <c r="BOT10" s="1316"/>
      <c r="BOU10" s="1316"/>
      <c r="BOV10" s="1316"/>
      <c r="BOW10" s="1316"/>
      <c r="BOX10" s="1316"/>
      <c r="BOY10" s="1316"/>
      <c r="BOZ10" s="1316"/>
      <c r="BPA10" s="1316"/>
      <c r="BPB10" s="1316"/>
      <c r="BPC10" s="1316"/>
      <c r="BPD10" s="1316"/>
      <c r="BPE10" s="1316"/>
      <c r="BPF10" s="1316"/>
      <c r="BPG10" s="1316"/>
      <c r="BPH10" s="1316"/>
      <c r="BPI10" s="1316"/>
      <c r="BPJ10" s="1316"/>
      <c r="BPK10" s="1316"/>
      <c r="BPL10" s="1316"/>
      <c r="BPM10" s="1316"/>
      <c r="BPN10" s="1316"/>
      <c r="BPO10" s="1316"/>
      <c r="BPP10" s="1316"/>
      <c r="BPQ10" s="1316"/>
      <c r="BPR10" s="1316"/>
      <c r="BPS10" s="1316"/>
      <c r="BPT10" s="1316"/>
      <c r="BPU10" s="1316"/>
      <c r="BPV10" s="1316"/>
      <c r="BPW10" s="1316"/>
      <c r="BPX10" s="1316"/>
      <c r="BPY10" s="1316"/>
      <c r="BPZ10" s="1316"/>
      <c r="BQA10" s="1316"/>
      <c r="BQB10" s="1316"/>
      <c r="BQC10" s="1316"/>
      <c r="BQD10" s="1316"/>
      <c r="BQE10" s="1316"/>
      <c r="BQF10" s="1316"/>
      <c r="BQG10" s="1316"/>
      <c r="BQH10" s="1316"/>
      <c r="BQI10" s="1316"/>
      <c r="BQJ10" s="1316"/>
      <c r="BQK10" s="1316"/>
      <c r="BQL10" s="1316"/>
      <c r="BQM10" s="1316"/>
      <c r="BQN10" s="1316"/>
      <c r="BQO10" s="1316"/>
      <c r="BQP10" s="1316"/>
      <c r="BQQ10" s="1316"/>
      <c r="BQR10" s="1316"/>
      <c r="BQS10" s="1316"/>
      <c r="BQT10" s="1316"/>
      <c r="BQU10" s="1316"/>
      <c r="BQV10" s="1316"/>
      <c r="BQW10" s="1316"/>
      <c r="BQX10" s="1316"/>
      <c r="BQY10" s="1316"/>
      <c r="BQZ10" s="1316"/>
      <c r="BRA10" s="1316"/>
      <c r="BRB10" s="1316"/>
      <c r="BRC10" s="1316"/>
      <c r="BRD10" s="1316"/>
      <c r="BRE10" s="1316"/>
      <c r="BRF10" s="1316"/>
      <c r="BRG10" s="1316"/>
      <c r="BRH10" s="1316"/>
      <c r="BRI10" s="1316"/>
      <c r="BRJ10" s="1316"/>
      <c r="BRK10" s="1316"/>
      <c r="BRL10" s="1316"/>
      <c r="BRM10" s="1316"/>
      <c r="BRN10" s="1316"/>
      <c r="BRO10" s="1316"/>
      <c r="BRP10" s="1316"/>
      <c r="BRQ10" s="1316"/>
      <c r="BRR10" s="1316"/>
      <c r="BRS10" s="1316"/>
      <c r="BRT10" s="1316"/>
      <c r="BRU10" s="1316"/>
      <c r="BRV10" s="1316"/>
      <c r="BRW10" s="1316"/>
      <c r="BRX10" s="1316"/>
      <c r="BRY10" s="1316"/>
      <c r="BRZ10" s="1316"/>
      <c r="BSA10" s="1316"/>
      <c r="BSB10" s="1316"/>
      <c r="BSC10" s="1316"/>
      <c r="BSD10" s="1316"/>
      <c r="BSE10" s="1316"/>
      <c r="BSF10" s="1316"/>
      <c r="BSG10" s="1316"/>
      <c r="BSH10" s="1316"/>
      <c r="BSI10" s="1316"/>
      <c r="BSJ10" s="1316"/>
      <c r="BSK10" s="1316"/>
      <c r="BSL10" s="1316"/>
      <c r="BSM10" s="1316"/>
      <c r="BSN10" s="1316"/>
      <c r="BSO10" s="1316"/>
      <c r="BSP10" s="1316"/>
      <c r="BSQ10" s="1316"/>
      <c r="BSR10" s="1316"/>
      <c r="BSS10" s="1316"/>
      <c r="BST10" s="1316"/>
      <c r="BSU10" s="1316"/>
      <c r="BSV10" s="1316"/>
      <c r="BSW10" s="1316"/>
      <c r="BSX10" s="1316"/>
      <c r="BSY10" s="1316"/>
      <c r="BSZ10" s="1316"/>
      <c r="BTA10" s="1316"/>
      <c r="BTB10" s="1316"/>
      <c r="BTC10" s="1316"/>
      <c r="BTD10" s="1316"/>
      <c r="BTE10" s="1316"/>
      <c r="BTF10" s="1316"/>
      <c r="BTG10" s="1316"/>
      <c r="BTH10" s="1316"/>
      <c r="BTI10" s="1316"/>
      <c r="BTJ10" s="1316"/>
      <c r="BTK10" s="1316"/>
      <c r="BTL10" s="1316"/>
      <c r="BTM10" s="1316"/>
      <c r="BTN10" s="1316"/>
      <c r="BTO10" s="1316"/>
      <c r="BTP10" s="1316"/>
      <c r="BTQ10" s="1316"/>
      <c r="BTR10" s="1316"/>
      <c r="BTS10" s="1316"/>
      <c r="BTT10" s="1316"/>
      <c r="BTU10" s="1316"/>
      <c r="BTV10" s="1316"/>
      <c r="BTW10" s="1316"/>
      <c r="BTX10" s="1316"/>
      <c r="BTY10" s="1316"/>
      <c r="BTZ10" s="1316"/>
      <c r="BUA10" s="1316"/>
      <c r="BUB10" s="1316"/>
      <c r="BUC10" s="1316"/>
      <c r="BUD10" s="1316"/>
      <c r="BUE10" s="1316"/>
      <c r="BUF10" s="1316"/>
      <c r="BUG10" s="1316"/>
      <c r="BUH10" s="1316"/>
      <c r="BUI10" s="1316"/>
      <c r="BUJ10" s="1316"/>
      <c r="BUK10" s="1316"/>
      <c r="BUL10" s="1316"/>
      <c r="BUM10" s="1316"/>
      <c r="BUN10" s="1316"/>
      <c r="BUO10" s="1316"/>
      <c r="BUP10" s="1316"/>
      <c r="BUQ10" s="1316"/>
      <c r="BUR10" s="1316"/>
      <c r="BUS10" s="1316"/>
      <c r="BUT10" s="1316"/>
      <c r="BUU10" s="1316"/>
      <c r="BUV10" s="1316"/>
      <c r="BUW10" s="1316"/>
      <c r="BUX10" s="1316"/>
      <c r="BUY10" s="1316"/>
      <c r="BUZ10" s="1316"/>
      <c r="BVA10" s="1316"/>
      <c r="BVB10" s="1316"/>
      <c r="BVC10" s="1316"/>
      <c r="BVD10" s="1316"/>
      <c r="BVE10" s="1316"/>
      <c r="BVF10" s="1316"/>
      <c r="BVG10" s="1316"/>
      <c r="BVH10" s="1316"/>
      <c r="BVI10" s="1316"/>
      <c r="BVJ10" s="1316"/>
      <c r="BVK10" s="1316"/>
      <c r="BVL10" s="1316"/>
      <c r="BVM10" s="1316"/>
      <c r="BVN10" s="1316"/>
      <c r="BVO10" s="1316"/>
      <c r="BVP10" s="1316"/>
      <c r="BVQ10" s="1316"/>
      <c r="BVR10" s="1316"/>
      <c r="BVS10" s="1316"/>
      <c r="BVT10" s="1316"/>
      <c r="BVU10" s="1316"/>
      <c r="BVV10" s="1316"/>
      <c r="BVW10" s="1316"/>
      <c r="BVX10" s="1316"/>
      <c r="BVY10" s="1316"/>
      <c r="BVZ10" s="1316"/>
      <c r="BWA10" s="1316"/>
      <c r="BWB10" s="1316"/>
      <c r="BWC10" s="1316"/>
      <c r="BWD10" s="1316"/>
      <c r="BWE10" s="1316"/>
      <c r="BWF10" s="1316"/>
      <c r="BWG10" s="1316"/>
      <c r="BWH10" s="1316"/>
      <c r="BWI10" s="1316"/>
      <c r="BWJ10" s="1316"/>
      <c r="BWK10" s="1316"/>
      <c r="BWL10" s="1316"/>
      <c r="BWM10" s="1316"/>
      <c r="BWN10" s="1316"/>
      <c r="BWO10" s="1316"/>
      <c r="BWP10" s="1316"/>
      <c r="BWQ10" s="1316"/>
      <c r="BWR10" s="1316"/>
      <c r="BWS10" s="1316"/>
      <c r="BWT10" s="1316"/>
      <c r="BWU10" s="1316"/>
      <c r="BWV10" s="1316"/>
      <c r="BWW10" s="1316"/>
      <c r="BWX10" s="1316"/>
      <c r="BWY10" s="1316"/>
      <c r="BWZ10" s="1316"/>
      <c r="BXA10" s="1316"/>
      <c r="BXB10" s="1316"/>
      <c r="BXC10" s="1316"/>
      <c r="BXD10" s="1316"/>
      <c r="BXE10" s="1316"/>
      <c r="BXF10" s="1316"/>
      <c r="BXG10" s="1316"/>
      <c r="BXH10" s="1316"/>
      <c r="BXI10" s="1316"/>
      <c r="BXJ10" s="1316"/>
      <c r="BXK10" s="1316"/>
      <c r="BXL10" s="1316"/>
      <c r="BXM10" s="1316"/>
      <c r="BXN10" s="1316"/>
      <c r="BXO10" s="1316"/>
      <c r="BXP10" s="1316"/>
      <c r="BXQ10" s="1316"/>
      <c r="BXR10" s="1316"/>
      <c r="BXS10" s="1316"/>
      <c r="BXT10" s="1316"/>
      <c r="BXU10" s="1316"/>
      <c r="BXV10" s="1316"/>
      <c r="BXW10" s="1316"/>
      <c r="BXX10" s="1316"/>
      <c r="BXY10" s="1316"/>
      <c r="BXZ10" s="1316"/>
      <c r="BYA10" s="1316"/>
      <c r="BYB10" s="1316"/>
      <c r="BYC10" s="1316"/>
      <c r="BYD10" s="1316"/>
      <c r="BYE10" s="1316"/>
      <c r="BYF10" s="1316"/>
      <c r="BYG10" s="1316"/>
      <c r="BYH10" s="1316"/>
      <c r="BYI10" s="1316"/>
      <c r="BYJ10" s="1316"/>
      <c r="BYK10" s="1316"/>
      <c r="BYL10" s="1316"/>
      <c r="BYM10" s="1316"/>
      <c r="BYN10" s="1316"/>
      <c r="BYO10" s="1316"/>
      <c r="BYP10" s="1316"/>
      <c r="BYQ10" s="1316"/>
      <c r="BYR10" s="1316"/>
      <c r="BYS10" s="1316"/>
      <c r="BYT10" s="1316"/>
      <c r="BYU10" s="1316"/>
      <c r="BYV10" s="1316"/>
      <c r="BYW10" s="1316"/>
      <c r="BYX10" s="1316"/>
      <c r="BYY10" s="1316"/>
      <c r="BYZ10" s="1316"/>
      <c r="BZA10" s="1316"/>
      <c r="BZB10" s="1316"/>
      <c r="BZC10" s="1316"/>
      <c r="BZD10" s="1316"/>
      <c r="BZE10" s="1316"/>
      <c r="BZF10" s="1316"/>
      <c r="BZG10" s="1316"/>
      <c r="BZH10" s="1316"/>
      <c r="BZI10" s="1316"/>
      <c r="BZJ10" s="1316"/>
      <c r="BZK10" s="1316"/>
      <c r="BZL10" s="1316"/>
      <c r="BZM10" s="1316"/>
      <c r="BZN10" s="1316"/>
      <c r="BZO10" s="1316"/>
      <c r="BZP10" s="1316"/>
      <c r="BZQ10" s="1316"/>
      <c r="BZR10" s="1316"/>
      <c r="BZS10" s="1316"/>
      <c r="BZT10" s="1316"/>
      <c r="BZU10" s="1316"/>
      <c r="BZV10" s="1316"/>
      <c r="BZW10" s="1316"/>
      <c r="BZX10" s="1316"/>
      <c r="BZY10" s="1316"/>
      <c r="BZZ10" s="1316"/>
      <c r="CAA10" s="1316"/>
      <c r="CAB10" s="1316"/>
      <c r="CAC10" s="1316"/>
      <c r="CAD10" s="1316"/>
      <c r="CAE10" s="1316"/>
      <c r="CAF10" s="1316"/>
      <c r="CAG10" s="1316"/>
      <c r="CAH10" s="1316"/>
      <c r="CAI10" s="1316"/>
      <c r="CAJ10" s="1316"/>
      <c r="CAK10" s="1316"/>
      <c r="CAL10" s="1316"/>
      <c r="CAM10" s="1316"/>
      <c r="CAN10" s="1316"/>
      <c r="CAO10" s="1316"/>
      <c r="CAP10" s="1316"/>
      <c r="CAQ10" s="1316"/>
      <c r="CAR10" s="1316"/>
      <c r="CAS10" s="1316"/>
      <c r="CAT10" s="1316"/>
      <c r="CAU10" s="1316"/>
      <c r="CAV10" s="1316"/>
      <c r="CAW10" s="1316"/>
      <c r="CAX10" s="1316"/>
      <c r="CAY10" s="1316"/>
      <c r="CAZ10" s="1316"/>
      <c r="CBA10" s="1316"/>
      <c r="CBB10" s="1316"/>
      <c r="CBC10" s="1316"/>
      <c r="CBD10" s="1316"/>
      <c r="CBE10" s="1316"/>
      <c r="CBF10" s="1316"/>
      <c r="CBG10" s="1316"/>
      <c r="CBH10" s="1316"/>
      <c r="CBI10" s="1316"/>
      <c r="CBJ10" s="1316"/>
      <c r="CBK10" s="1316"/>
      <c r="CBL10" s="1316"/>
      <c r="CBM10" s="1316"/>
      <c r="CBN10" s="1316"/>
      <c r="CBO10" s="1316"/>
      <c r="CBP10" s="1316"/>
      <c r="CBQ10" s="1316"/>
      <c r="CBR10" s="1316"/>
      <c r="CBS10" s="1316"/>
      <c r="CBT10" s="1316"/>
      <c r="CBU10" s="1316"/>
      <c r="CBV10" s="1316"/>
      <c r="CBW10" s="1316"/>
      <c r="CBX10" s="1316"/>
      <c r="CBY10" s="1316"/>
      <c r="CBZ10" s="1316"/>
      <c r="CCA10" s="1316"/>
      <c r="CCB10" s="1316"/>
      <c r="CCC10" s="1316"/>
      <c r="CCD10" s="1316"/>
      <c r="CCE10" s="1316"/>
      <c r="CCF10" s="1316"/>
      <c r="CCG10" s="1316"/>
      <c r="CCH10" s="1316"/>
      <c r="CCI10" s="1316"/>
      <c r="CCJ10" s="1316"/>
      <c r="CCK10" s="1316"/>
      <c r="CCL10" s="1316"/>
      <c r="CCM10" s="1316"/>
      <c r="CCN10" s="1316"/>
      <c r="CCO10" s="1316"/>
      <c r="CCP10" s="1316"/>
      <c r="CCQ10" s="1316"/>
      <c r="CCR10" s="1316"/>
      <c r="CCS10" s="1316"/>
      <c r="CCT10" s="1316"/>
      <c r="CCU10" s="1316"/>
      <c r="CCV10" s="1316"/>
      <c r="CCW10" s="1316"/>
      <c r="CCX10" s="1316"/>
      <c r="CCY10" s="1316"/>
      <c r="CCZ10" s="1316"/>
      <c r="CDA10" s="1316"/>
      <c r="CDB10" s="1316"/>
      <c r="CDC10" s="1316"/>
      <c r="CDD10" s="1316"/>
      <c r="CDE10" s="1316"/>
      <c r="CDF10" s="1316"/>
      <c r="CDG10" s="1316"/>
      <c r="CDH10" s="1316"/>
      <c r="CDI10" s="1316"/>
      <c r="CDJ10" s="1316"/>
      <c r="CDK10" s="1316"/>
      <c r="CDL10" s="1316"/>
      <c r="CDM10" s="1316"/>
      <c r="CDN10" s="1316"/>
      <c r="CDO10" s="1316"/>
      <c r="CDP10" s="1316"/>
      <c r="CDQ10" s="1316"/>
      <c r="CDR10" s="1316"/>
      <c r="CDS10" s="1316"/>
      <c r="CDT10" s="1316"/>
      <c r="CDU10" s="1316"/>
      <c r="CDV10" s="1316"/>
      <c r="CDW10" s="1316"/>
      <c r="CDX10" s="1316"/>
      <c r="CDY10" s="1316"/>
      <c r="CDZ10" s="1316"/>
      <c r="CEA10" s="1316"/>
      <c r="CEB10" s="1316"/>
      <c r="CEC10" s="1316"/>
      <c r="CED10" s="1316"/>
      <c r="CEE10" s="1316"/>
      <c r="CEF10" s="1316"/>
      <c r="CEG10" s="1316"/>
      <c r="CEH10" s="1316"/>
      <c r="CEI10" s="1316"/>
      <c r="CEJ10" s="1316"/>
      <c r="CEK10" s="1316"/>
      <c r="CEL10" s="1316"/>
      <c r="CEM10" s="1316"/>
      <c r="CEN10" s="1316"/>
      <c r="CEO10" s="1316"/>
      <c r="CEP10" s="1316"/>
      <c r="CEQ10" s="1316"/>
      <c r="CER10" s="1316"/>
      <c r="CES10" s="1316"/>
      <c r="CET10" s="1316"/>
      <c r="CEU10" s="1316"/>
      <c r="CEV10" s="1316"/>
      <c r="CEW10" s="1316"/>
      <c r="CEX10" s="1316"/>
      <c r="CEY10" s="1316"/>
      <c r="CEZ10" s="1316"/>
      <c r="CFA10" s="1316"/>
      <c r="CFB10" s="1316"/>
      <c r="CFC10" s="1316"/>
      <c r="CFD10" s="1316"/>
      <c r="CFE10" s="1316"/>
      <c r="CFF10" s="1316"/>
      <c r="CFG10" s="1316"/>
      <c r="CFH10" s="1316"/>
      <c r="CFI10" s="1316"/>
      <c r="CFJ10" s="1316"/>
      <c r="CFK10" s="1316"/>
      <c r="CFL10" s="1316"/>
      <c r="CFM10" s="1316"/>
      <c r="CFN10" s="1316"/>
      <c r="CFO10" s="1316"/>
      <c r="CFP10" s="1316"/>
      <c r="CFQ10" s="1316"/>
      <c r="CFR10" s="1316"/>
      <c r="CFS10" s="1316"/>
      <c r="CFT10" s="1316"/>
      <c r="CFU10" s="1316"/>
      <c r="CFV10" s="1316"/>
      <c r="CFW10" s="1316"/>
      <c r="CFX10" s="1316"/>
      <c r="CFY10" s="1316"/>
      <c r="CFZ10" s="1316"/>
      <c r="CGA10" s="1316"/>
      <c r="CGB10" s="1316"/>
      <c r="CGC10" s="1316"/>
      <c r="CGD10" s="1316"/>
      <c r="CGE10" s="1316"/>
      <c r="CGF10" s="1316"/>
      <c r="CGG10" s="1316"/>
      <c r="CGH10" s="1316"/>
      <c r="CGI10" s="1316"/>
      <c r="CGJ10" s="1316"/>
      <c r="CGK10" s="1316"/>
      <c r="CGL10" s="1316"/>
      <c r="CGM10" s="1316"/>
      <c r="CGN10" s="1316"/>
      <c r="CGO10" s="1316"/>
      <c r="CGP10" s="1316"/>
      <c r="CGQ10" s="1316"/>
      <c r="CGR10" s="1316"/>
      <c r="CGS10" s="1316"/>
      <c r="CGT10" s="1316"/>
      <c r="CGU10" s="1316"/>
      <c r="CGV10" s="1316"/>
      <c r="CGW10" s="1316"/>
      <c r="CGX10" s="1316"/>
      <c r="CGY10" s="1316"/>
      <c r="CGZ10" s="1316"/>
      <c r="CHA10" s="1316"/>
      <c r="CHB10" s="1316"/>
      <c r="CHC10" s="1316"/>
      <c r="CHD10" s="1316"/>
      <c r="CHE10" s="1316"/>
      <c r="CHF10" s="1316"/>
      <c r="CHG10" s="1316"/>
      <c r="CHH10" s="1316"/>
      <c r="CHI10" s="1316"/>
      <c r="CHJ10" s="1316"/>
      <c r="CHK10" s="1316"/>
      <c r="CHL10" s="1316"/>
      <c r="CHM10" s="1316"/>
      <c r="CHN10" s="1316"/>
      <c r="CHO10" s="1316"/>
      <c r="CHP10" s="1316"/>
      <c r="CHQ10" s="1316"/>
      <c r="CHR10" s="1316"/>
      <c r="CHS10" s="1316"/>
      <c r="CHT10" s="1316"/>
      <c r="CHU10" s="1316"/>
      <c r="CHV10" s="1316"/>
      <c r="CHW10" s="1316"/>
      <c r="CHX10" s="1316"/>
      <c r="CHY10" s="1316"/>
      <c r="CHZ10" s="1316"/>
      <c r="CIA10" s="1316"/>
      <c r="CIB10" s="1316"/>
      <c r="CIC10" s="1316"/>
      <c r="CID10" s="1316"/>
      <c r="CIE10" s="1316"/>
      <c r="CIF10" s="1316"/>
      <c r="CIG10" s="1316"/>
      <c r="CIH10" s="1316"/>
      <c r="CII10" s="1316"/>
      <c r="CIJ10" s="1316"/>
      <c r="CIK10" s="1316"/>
      <c r="CIL10" s="1316"/>
      <c r="CIM10" s="1316"/>
      <c r="CIN10" s="1316"/>
      <c r="CIO10" s="1316"/>
      <c r="CIP10" s="1316"/>
      <c r="CIQ10" s="1316"/>
      <c r="CIR10" s="1316"/>
      <c r="CIS10" s="1316"/>
      <c r="CIT10" s="1316"/>
      <c r="CIU10" s="1316"/>
      <c r="CIV10" s="1316"/>
      <c r="CIW10" s="1316"/>
      <c r="CIX10" s="1316"/>
      <c r="CIY10" s="1316"/>
      <c r="CIZ10" s="1316"/>
      <c r="CJA10" s="1316"/>
      <c r="CJB10" s="1316"/>
      <c r="CJC10" s="1316"/>
      <c r="CJD10" s="1316"/>
      <c r="CJE10" s="1316"/>
      <c r="CJF10" s="1316"/>
      <c r="CJG10" s="1316"/>
      <c r="CJH10" s="1316"/>
      <c r="CJI10" s="1316"/>
      <c r="CJJ10" s="1316"/>
      <c r="CJK10" s="1316"/>
      <c r="CJL10" s="1316"/>
      <c r="CJM10" s="1316"/>
      <c r="CJN10" s="1316"/>
      <c r="CJO10" s="1316"/>
      <c r="CJP10" s="1316"/>
      <c r="CJQ10" s="1316"/>
      <c r="CJR10" s="1316"/>
      <c r="CJS10" s="1316"/>
      <c r="CJT10" s="1316"/>
      <c r="CJU10" s="1316"/>
      <c r="CJV10" s="1316"/>
      <c r="CJW10" s="1316"/>
      <c r="CJX10" s="1316"/>
      <c r="CJY10" s="1316"/>
      <c r="CJZ10" s="1316"/>
      <c r="CKA10" s="1316"/>
      <c r="CKB10" s="1316"/>
      <c r="CKC10" s="1316"/>
      <c r="CKD10" s="1316"/>
      <c r="CKE10" s="1316"/>
      <c r="CKF10" s="1316"/>
      <c r="CKG10" s="1316"/>
      <c r="CKH10" s="1316"/>
      <c r="CKI10" s="1316"/>
      <c r="CKJ10" s="1316"/>
      <c r="CKK10" s="1316"/>
      <c r="CKL10" s="1316"/>
      <c r="CKM10" s="1316"/>
      <c r="CKN10" s="1316"/>
      <c r="CKO10" s="1316"/>
      <c r="CKP10" s="1316"/>
      <c r="CKQ10" s="1316"/>
      <c r="CKR10" s="1316"/>
      <c r="CKS10" s="1316"/>
      <c r="CKT10" s="1316"/>
      <c r="CKU10" s="1316"/>
      <c r="CKV10" s="1316"/>
      <c r="CKW10" s="1316"/>
      <c r="CKX10" s="1316"/>
      <c r="CKY10" s="1316"/>
      <c r="CKZ10" s="1316"/>
      <c r="CLA10" s="1316"/>
      <c r="CLB10" s="1316"/>
      <c r="CLC10" s="1316"/>
      <c r="CLD10" s="1316"/>
      <c r="CLE10" s="1316"/>
      <c r="CLF10" s="1316"/>
      <c r="CLG10" s="1316"/>
      <c r="CLH10" s="1316"/>
      <c r="CLI10" s="1316"/>
      <c r="CLJ10" s="1316"/>
      <c r="CLK10" s="1316"/>
      <c r="CLL10" s="1316"/>
      <c r="CLM10" s="1316"/>
      <c r="CLN10" s="1316"/>
      <c r="CLO10" s="1316"/>
      <c r="CLP10" s="1316"/>
      <c r="CLQ10" s="1316"/>
      <c r="CLR10" s="1316"/>
      <c r="CLS10" s="1316"/>
      <c r="CLT10" s="1316"/>
      <c r="CLU10" s="1316"/>
      <c r="CLV10" s="1316"/>
      <c r="CLW10" s="1316"/>
      <c r="CLX10" s="1316"/>
      <c r="CLY10" s="1316"/>
      <c r="CLZ10" s="1316"/>
      <c r="CMA10" s="1316"/>
      <c r="CMB10" s="1316"/>
      <c r="CMC10" s="1316"/>
      <c r="CMD10" s="1316"/>
      <c r="CME10" s="1316"/>
      <c r="CMF10" s="1316"/>
      <c r="CMG10" s="1316"/>
      <c r="CMH10" s="1316"/>
      <c r="CMI10" s="1316"/>
      <c r="CMJ10" s="1316"/>
      <c r="CMK10" s="1316"/>
      <c r="CML10" s="1316"/>
      <c r="CMM10" s="1316"/>
      <c r="CMN10" s="1316"/>
      <c r="CMO10" s="1316"/>
      <c r="CMP10" s="1316"/>
      <c r="CMQ10" s="1316"/>
      <c r="CMR10" s="1316"/>
      <c r="CMS10" s="1316"/>
      <c r="CMT10" s="1316"/>
      <c r="CMU10" s="1316"/>
      <c r="CMV10" s="1316"/>
      <c r="CMW10" s="1316"/>
      <c r="CMX10" s="1316"/>
      <c r="CMY10" s="1316"/>
      <c r="CMZ10" s="1316"/>
      <c r="CNA10" s="1316"/>
      <c r="CNB10" s="1316"/>
      <c r="CNC10" s="1316"/>
      <c r="CND10" s="1316"/>
      <c r="CNE10" s="1316"/>
      <c r="CNF10" s="1316"/>
      <c r="CNG10" s="1316"/>
      <c r="CNH10" s="1316"/>
      <c r="CNI10" s="1316"/>
      <c r="CNJ10" s="1316"/>
      <c r="CNK10" s="1316"/>
      <c r="CNL10" s="1316"/>
      <c r="CNM10" s="1316"/>
      <c r="CNN10" s="1316"/>
      <c r="CNO10" s="1316"/>
      <c r="CNP10" s="1316"/>
      <c r="CNQ10" s="1316"/>
      <c r="CNR10" s="1316"/>
      <c r="CNS10" s="1316"/>
      <c r="CNT10" s="1316"/>
      <c r="CNU10" s="1316"/>
      <c r="CNV10" s="1316"/>
      <c r="CNW10" s="1316"/>
      <c r="CNX10" s="1316"/>
      <c r="CNY10" s="1316"/>
      <c r="CNZ10" s="1316"/>
      <c r="COA10" s="1316"/>
      <c r="COB10" s="1316"/>
      <c r="COC10" s="1316"/>
      <c r="COD10" s="1316"/>
      <c r="COE10" s="1316"/>
      <c r="COF10" s="1316"/>
      <c r="COG10" s="1316"/>
      <c r="COH10" s="1316"/>
      <c r="COI10" s="1316"/>
      <c r="COJ10" s="1316"/>
      <c r="COK10" s="1316"/>
      <c r="COL10" s="1316"/>
      <c r="COM10" s="1316"/>
      <c r="CON10" s="1316"/>
      <c r="COO10" s="1316"/>
      <c r="COP10" s="1316"/>
      <c r="COQ10" s="1316"/>
      <c r="COR10" s="1316"/>
      <c r="COS10" s="1316"/>
      <c r="COT10" s="1316"/>
      <c r="COU10" s="1316"/>
      <c r="COV10" s="1316"/>
      <c r="COW10" s="1316"/>
      <c r="COX10" s="1316"/>
      <c r="COY10" s="1316"/>
      <c r="COZ10" s="1316"/>
      <c r="CPA10" s="1316"/>
      <c r="CPB10" s="1316"/>
      <c r="CPC10" s="1316"/>
      <c r="CPD10" s="1316"/>
      <c r="CPE10" s="1316"/>
      <c r="CPF10" s="1316"/>
      <c r="CPG10" s="1316"/>
      <c r="CPH10" s="1316"/>
      <c r="CPI10" s="1316"/>
      <c r="CPJ10" s="1316"/>
      <c r="CPK10" s="1316"/>
      <c r="CPL10" s="1316"/>
      <c r="CPM10" s="1316"/>
      <c r="CPN10" s="1316"/>
      <c r="CPO10" s="1316"/>
      <c r="CPP10" s="1316"/>
      <c r="CPQ10" s="1316"/>
      <c r="CPR10" s="1316"/>
      <c r="CPS10" s="1316"/>
      <c r="CPT10" s="1316"/>
      <c r="CPU10" s="1316"/>
      <c r="CPV10" s="1316"/>
      <c r="CPW10" s="1316"/>
      <c r="CPX10" s="1316"/>
      <c r="CPY10" s="1316"/>
      <c r="CPZ10" s="1316"/>
      <c r="CQA10" s="1316"/>
      <c r="CQB10" s="1316"/>
      <c r="CQC10" s="1316"/>
      <c r="CQD10" s="1316"/>
      <c r="CQE10" s="1316"/>
      <c r="CQF10" s="1316"/>
      <c r="CQG10" s="1316"/>
      <c r="CQH10" s="1316"/>
      <c r="CQI10" s="1316"/>
      <c r="CQJ10" s="1316"/>
      <c r="CQK10" s="1316"/>
      <c r="CQL10" s="1316"/>
      <c r="CQM10" s="1316"/>
      <c r="CQN10" s="1316"/>
      <c r="CQO10" s="1316"/>
      <c r="CQP10" s="1316"/>
      <c r="CQQ10" s="1316"/>
      <c r="CQR10" s="1316"/>
      <c r="CQS10" s="1316"/>
      <c r="CQT10" s="1316"/>
      <c r="CQU10" s="1316"/>
      <c r="CQV10" s="1316"/>
      <c r="CQW10" s="1316"/>
      <c r="CQX10" s="1316"/>
      <c r="CQY10" s="1316"/>
      <c r="CQZ10" s="1316"/>
      <c r="CRA10" s="1316"/>
      <c r="CRB10" s="1316"/>
      <c r="CRC10" s="1316"/>
      <c r="CRD10" s="1316"/>
      <c r="CRE10" s="1316"/>
      <c r="CRF10" s="1316"/>
      <c r="CRG10" s="1316"/>
      <c r="CRH10" s="1316"/>
      <c r="CRI10" s="1316"/>
      <c r="CRJ10" s="1316"/>
      <c r="CRK10" s="1316"/>
      <c r="CRL10" s="1316"/>
      <c r="CRM10" s="1316"/>
      <c r="CRN10" s="1316"/>
      <c r="CRO10" s="1316"/>
      <c r="CRP10" s="1316"/>
      <c r="CRQ10" s="1316"/>
      <c r="CRR10" s="1316"/>
      <c r="CRS10" s="1316"/>
      <c r="CRT10" s="1316"/>
      <c r="CRU10" s="1316"/>
      <c r="CRV10" s="1316"/>
      <c r="CRW10" s="1316"/>
      <c r="CRX10" s="1316"/>
      <c r="CRY10" s="1316"/>
      <c r="CRZ10" s="1316"/>
      <c r="CSA10" s="1316"/>
      <c r="CSB10" s="1316"/>
      <c r="CSC10" s="1316"/>
      <c r="CSD10" s="1316"/>
      <c r="CSE10" s="1316"/>
      <c r="CSF10" s="1316"/>
      <c r="CSG10" s="1316"/>
      <c r="CSH10" s="1316"/>
      <c r="CSI10" s="1316"/>
      <c r="CSJ10" s="1316"/>
      <c r="CSK10" s="1316"/>
      <c r="CSL10" s="1316"/>
      <c r="CSM10" s="1316"/>
      <c r="CSN10" s="1316"/>
      <c r="CSO10" s="1316"/>
      <c r="CSP10" s="1316"/>
      <c r="CSQ10" s="1316"/>
      <c r="CSR10" s="1316"/>
      <c r="CSS10" s="1316"/>
      <c r="CST10" s="1316"/>
      <c r="CSU10" s="1316"/>
      <c r="CSV10" s="1316"/>
      <c r="CSW10" s="1316"/>
      <c r="CSX10" s="1316"/>
      <c r="CSY10" s="1316"/>
      <c r="CSZ10" s="1316"/>
      <c r="CTA10" s="1316"/>
      <c r="CTB10" s="1316"/>
      <c r="CTC10" s="1316"/>
      <c r="CTD10" s="1316"/>
      <c r="CTE10" s="1316"/>
      <c r="CTF10" s="1316"/>
      <c r="CTG10" s="1316"/>
      <c r="CTH10" s="1316"/>
      <c r="CTI10" s="1316"/>
      <c r="CTJ10" s="1316"/>
      <c r="CTK10" s="1316"/>
      <c r="CTL10" s="1316"/>
      <c r="CTM10" s="1316"/>
      <c r="CTN10" s="1316"/>
      <c r="CTO10" s="1316"/>
      <c r="CTP10" s="1316"/>
      <c r="CTQ10" s="1316"/>
      <c r="CTR10" s="1316"/>
      <c r="CTS10" s="1316"/>
      <c r="CTT10" s="1316"/>
      <c r="CTU10" s="1316"/>
      <c r="CTV10" s="1316"/>
      <c r="CTW10" s="1316"/>
      <c r="CTX10" s="1316"/>
      <c r="CTY10" s="1316"/>
      <c r="CTZ10" s="1316"/>
      <c r="CUA10" s="1316"/>
      <c r="CUB10" s="1316"/>
      <c r="CUC10" s="1316"/>
      <c r="CUD10" s="1316"/>
      <c r="CUE10" s="1316"/>
      <c r="CUF10" s="1316"/>
      <c r="CUG10" s="1316"/>
      <c r="CUH10" s="1316"/>
      <c r="CUI10" s="1316"/>
      <c r="CUJ10" s="1316"/>
      <c r="CUK10" s="1316"/>
      <c r="CUL10" s="1316"/>
      <c r="CUM10" s="1316"/>
      <c r="CUN10" s="1316"/>
      <c r="CUO10" s="1316"/>
      <c r="CUP10" s="1316"/>
      <c r="CUQ10" s="1316"/>
      <c r="CUR10" s="1316"/>
      <c r="CUS10" s="1316"/>
      <c r="CUT10" s="1316"/>
      <c r="CUU10" s="1316"/>
      <c r="CUV10" s="1316"/>
      <c r="CUW10" s="1316"/>
      <c r="CUX10" s="1316"/>
      <c r="CUY10" s="1316"/>
      <c r="CUZ10" s="1316"/>
      <c r="CVA10" s="1316"/>
      <c r="CVB10" s="1316"/>
      <c r="CVC10" s="1316"/>
      <c r="CVD10" s="1316"/>
      <c r="CVE10" s="1316"/>
      <c r="CVF10" s="1316"/>
      <c r="CVG10" s="1316"/>
      <c r="CVH10" s="1316"/>
      <c r="CVI10" s="1316"/>
      <c r="CVJ10" s="1316"/>
      <c r="CVK10" s="1316"/>
      <c r="CVL10" s="1316"/>
      <c r="CVM10" s="1316"/>
      <c r="CVN10" s="1316"/>
      <c r="CVO10" s="1316"/>
      <c r="CVP10" s="1316"/>
      <c r="CVQ10" s="1316"/>
      <c r="CVR10" s="1316"/>
      <c r="CVS10" s="1316"/>
      <c r="CVT10" s="1316"/>
      <c r="CVU10" s="1316"/>
      <c r="CVV10" s="1316"/>
      <c r="CVW10" s="1316"/>
      <c r="CVX10" s="1316"/>
      <c r="CVY10" s="1316"/>
      <c r="CVZ10" s="1316"/>
      <c r="CWA10" s="1316"/>
      <c r="CWB10" s="1316"/>
      <c r="CWC10" s="1316"/>
      <c r="CWD10" s="1316"/>
      <c r="CWE10" s="1316"/>
      <c r="CWF10" s="1316"/>
      <c r="CWG10" s="1316"/>
      <c r="CWH10" s="1316"/>
      <c r="CWI10" s="1316"/>
      <c r="CWJ10" s="1316"/>
      <c r="CWK10" s="1316"/>
      <c r="CWL10" s="1316"/>
      <c r="CWM10" s="1316"/>
      <c r="CWN10" s="1316"/>
      <c r="CWO10" s="1316"/>
      <c r="CWP10" s="1316"/>
      <c r="CWQ10" s="1316"/>
      <c r="CWR10" s="1316"/>
      <c r="CWS10" s="1316"/>
      <c r="CWT10" s="1316"/>
      <c r="CWU10" s="1316"/>
      <c r="CWV10" s="1316"/>
      <c r="CWW10" s="1316"/>
      <c r="CWX10" s="1316"/>
      <c r="CWY10" s="1316"/>
      <c r="CWZ10" s="1316"/>
      <c r="CXA10" s="1316"/>
      <c r="CXB10" s="1316"/>
      <c r="CXC10" s="1316"/>
      <c r="CXD10" s="1316"/>
      <c r="CXE10" s="1316"/>
      <c r="CXF10" s="1316"/>
      <c r="CXG10" s="1316"/>
      <c r="CXH10" s="1316"/>
      <c r="CXI10" s="1316"/>
      <c r="CXJ10" s="1316"/>
      <c r="CXK10" s="1316"/>
      <c r="CXL10" s="1316"/>
      <c r="CXM10" s="1316"/>
      <c r="CXN10" s="1316"/>
      <c r="CXO10" s="1316"/>
      <c r="CXP10" s="1316"/>
      <c r="CXQ10" s="1316"/>
      <c r="CXR10" s="1316"/>
      <c r="CXS10" s="1316"/>
      <c r="CXT10" s="1316"/>
      <c r="CXU10" s="1316"/>
      <c r="CXV10" s="1316"/>
      <c r="CXW10" s="1316"/>
      <c r="CXX10" s="1316"/>
      <c r="CXY10" s="1316"/>
      <c r="CXZ10" s="1316"/>
      <c r="CYA10" s="1316"/>
      <c r="CYB10" s="1316"/>
      <c r="CYC10" s="1316"/>
      <c r="CYD10" s="1316"/>
      <c r="CYE10" s="1316"/>
      <c r="CYF10" s="1316"/>
      <c r="CYG10" s="1316"/>
      <c r="CYH10" s="1316"/>
      <c r="CYI10" s="1316"/>
      <c r="CYJ10" s="1316"/>
      <c r="CYK10" s="1316"/>
      <c r="CYL10" s="1316"/>
      <c r="CYM10" s="1316"/>
      <c r="CYN10" s="1316"/>
      <c r="CYO10" s="1316"/>
      <c r="CYP10" s="1316"/>
      <c r="CYQ10" s="1316"/>
      <c r="CYR10" s="1316"/>
      <c r="CYS10" s="1316"/>
      <c r="CYT10" s="1316"/>
      <c r="CYU10" s="1316"/>
      <c r="CYV10" s="1316"/>
      <c r="CYW10" s="1316"/>
      <c r="CYX10" s="1316"/>
      <c r="CYY10" s="1316"/>
      <c r="CYZ10" s="1316"/>
      <c r="CZA10" s="1316"/>
      <c r="CZB10" s="1316"/>
      <c r="CZC10" s="1316"/>
      <c r="CZD10" s="1316"/>
      <c r="CZE10" s="1316"/>
      <c r="CZF10" s="1316"/>
      <c r="CZG10" s="1316"/>
      <c r="CZH10" s="1316"/>
      <c r="CZI10" s="1316"/>
      <c r="CZJ10" s="1316"/>
      <c r="CZK10" s="1316"/>
      <c r="CZL10" s="1316"/>
      <c r="CZM10" s="1316"/>
      <c r="CZN10" s="1316"/>
      <c r="CZO10" s="1316"/>
      <c r="CZP10" s="1316"/>
      <c r="CZQ10" s="1316"/>
      <c r="CZR10" s="1316"/>
      <c r="CZS10" s="1316"/>
      <c r="CZT10" s="1316"/>
      <c r="CZU10" s="1316"/>
      <c r="CZV10" s="1316"/>
      <c r="CZW10" s="1316"/>
      <c r="CZX10" s="1316"/>
      <c r="CZY10" s="1316"/>
      <c r="CZZ10" s="1316"/>
      <c r="DAA10" s="1316"/>
      <c r="DAB10" s="1316"/>
      <c r="DAC10" s="1316"/>
      <c r="DAD10" s="1316"/>
      <c r="DAE10" s="1316"/>
      <c r="DAF10" s="1316"/>
      <c r="DAG10" s="1316"/>
      <c r="DAH10" s="1316"/>
      <c r="DAI10" s="1316"/>
      <c r="DAJ10" s="1316"/>
      <c r="DAK10" s="1316"/>
      <c r="DAL10" s="1316"/>
      <c r="DAM10" s="1316"/>
      <c r="DAN10" s="1316"/>
      <c r="DAO10" s="1316"/>
      <c r="DAP10" s="1316"/>
      <c r="DAQ10" s="1316"/>
      <c r="DAR10" s="1316"/>
      <c r="DAS10" s="1316"/>
      <c r="DAT10" s="1316"/>
      <c r="DAU10" s="1316"/>
      <c r="DAV10" s="1316"/>
      <c r="DAW10" s="1316"/>
      <c r="DAX10" s="1316"/>
      <c r="DAY10" s="1316"/>
      <c r="DAZ10" s="1316"/>
      <c r="DBA10" s="1316"/>
      <c r="DBB10" s="1316"/>
      <c r="DBC10" s="1316"/>
      <c r="DBD10" s="1316"/>
      <c r="DBE10" s="1316"/>
      <c r="DBF10" s="1316"/>
      <c r="DBG10" s="1316"/>
      <c r="DBH10" s="1316"/>
      <c r="DBI10" s="1316"/>
      <c r="DBJ10" s="1316"/>
      <c r="DBK10" s="1316"/>
      <c r="DBL10" s="1316"/>
      <c r="DBM10" s="1316"/>
      <c r="DBN10" s="1316"/>
      <c r="DBO10" s="1316"/>
      <c r="DBP10" s="1316"/>
      <c r="DBQ10" s="1316"/>
      <c r="DBR10" s="1316"/>
      <c r="DBS10" s="1316"/>
      <c r="DBT10" s="1316"/>
      <c r="DBU10" s="1316"/>
      <c r="DBV10" s="1316"/>
      <c r="DBW10" s="1316"/>
      <c r="DBX10" s="1316"/>
      <c r="DBY10" s="1316"/>
      <c r="DBZ10" s="1316"/>
      <c r="DCA10" s="1316"/>
      <c r="DCB10" s="1316"/>
      <c r="DCC10" s="1316"/>
      <c r="DCD10" s="1316"/>
      <c r="DCE10" s="1316"/>
      <c r="DCF10" s="1316"/>
      <c r="DCG10" s="1316"/>
      <c r="DCH10" s="1316"/>
      <c r="DCI10" s="1316"/>
      <c r="DCJ10" s="1316"/>
      <c r="DCK10" s="1316"/>
      <c r="DCL10" s="1316"/>
      <c r="DCM10" s="1316"/>
      <c r="DCN10" s="1316"/>
      <c r="DCO10" s="1316"/>
      <c r="DCP10" s="1316"/>
      <c r="DCQ10" s="1316"/>
      <c r="DCR10" s="1316"/>
      <c r="DCS10" s="1316"/>
      <c r="DCT10" s="1316"/>
      <c r="DCU10" s="1316"/>
      <c r="DCV10" s="1316"/>
      <c r="DCW10" s="1316"/>
      <c r="DCX10" s="1316"/>
      <c r="DCY10" s="1316"/>
      <c r="DCZ10" s="1316"/>
      <c r="DDA10" s="1316"/>
      <c r="DDB10" s="1316"/>
      <c r="DDC10" s="1316"/>
      <c r="DDD10" s="1316"/>
      <c r="DDE10" s="1316"/>
      <c r="DDF10" s="1316"/>
      <c r="DDG10" s="1316"/>
      <c r="DDH10" s="1316"/>
      <c r="DDI10" s="1316"/>
      <c r="DDJ10" s="1316"/>
      <c r="DDK10" s="1316"/>
      <c r="DDL10" s="1316"/>
      <c r="DDM10" s="1316"/>
      <c r="DDN10" s="1316"/>
      <c r="DDO10" s="1316"/>
      <c r="DDP10" s="1316"/>
      <c r="DDQ10" s="1316"/>
      <c r="DDR10" s="1316"/>
      <c r="DDS10" s="1316"/>
      <c r="DDT10" s="1316"/>
      <c r="DDU10" s="1316"/>
      <c r="DDV10" s="1316"/>
      <c r="DDW10" s="1316"/>
      <c r="DDX10" s="1316"/>
      <c r="DDY10" s="1316"/>
      <c r="DDZ10" s="1316"/>
      <c r="DEA10" s="1316"/>
      <c r="DEB10" s="1316"/>
      <c r="DEC10" s="1316"/>
      <c r="DED10" s="1316"/>
      <c r="DEE10" s="1316"/>
      <c r="DEF10" s="1316"/>
      <c r="DEG10" s="1316"/>
      <c r="DEH10" s="1316"/>
      <c r="DEI10" s="1316"/>
      <c r="DEJ10" s="1316"/>
      <c r="DEK10" s="1316"/>
      <c r="DEL10" s="1316"/>
      <c r="DEM10" s="1316"/>
      <c r="DEN10" s="1316"/>
      <c r="DEO10" s="1316"/>
      <c r="DEP10" s="1316"/>
      <c r="DEQ10" s="1316"/>
      <c r="DER10" s="1316"/>
      <c r="DES10" s="1316"/>
      <c r="DET10" s="1316"/>
      <c r="DEU10" s="1316"/>
      <c r="DEV10" s="1316"/>
      <c r="DEW10" s="1316"/>
      <c r="DEX10" s="1316"/>
      <c r="DEY10" s="1316"/>
      <c r="DEZ10" s="1316"/>
      <c r="DFA10" s="1316"/>
      <c r="DFB10" s="1316"/>
      <c r="DFC10" s="1316"/>
      <c r="DFD10" s="1316"/>
      <c r="DFE10" s="1316"/>
      <c r="DFF10" s="1316"/>
      <c r="DFG10" s="1316"/>
      <c r="DFH10" s="1316"/>
      <c r="DFI10" s="1316"/>
      <c r="DFJ10" s="1316"/>
      <c r="DFK10" s="1316"/>
      <c r="DFL10" s="1316"/>
      <c r="DFM10" s="1316"/>
      <c r="DFN10" s="1316"/>
      <c r="DFO10" s="1316"/>
      <c r="DFP10" s="1316"/>
      <c r="DFQ10" s="1316"/>
      <c r="DFR10" s="1316"/>
      <c r="DFS10" s="1316"/>
      <c r="DFT10" s="1316"/>
      <c r="DFU10" s="1316"/>
      <c r="DFV10" s="1316"/>
      <c r="DFW10" s="1316"/>
      <c r="DFX10" s="1316"/>
      <c r="DFY10" s="1316"/>
      <c r="DFZ10" s="1316"/>
      <c r="DGA10" s="1316"/>
      <c r="DGB10" s="1316"/>
      <c r="DGC10" s="1316"/>
      <c r="DGD10" s="1316"/>
      <c r="DGE10" s="1316"/>
      <c r="DGF10" s="1316"/>
      <c r="DGG10" s="1316"/>
      <c r="DGH10" s="1316"/>
      <c r="DGI10" s="1316"/>
      <c r="DGJ10" s="1316"/>
      <c r="DGK10" s="1316"/>
      <c r="DGL10" s="1316"/>
      <c r="DGM10" s="1316"/>
      <c r="DGN10" s="1316"/>
      <c r="DGO10" s="1316"/>
      <c r="DGP10" s="1316"/>
      <c r="DGQ10" s="1316"/>
      <c r="DGR10" s="1316"/>
      <c r="DGS10" s="1316"/>
      <c r="DGT10" s="1316"/>
      <c r="DGU10" s="1316"/>
      <c r="DGV10" s="1316"/>
      <c r="DGW10" s="1316"/>
      <c r="DGX10" s="1316"/>
      <c r="DGY10" s="1316"/>
      <c r="DGZ10" s="1316"/>
      <c r="DHA10" s="1316"/>
      <c r="DHB10" s="1316"/>
      <c r="DHC10" s="1316"/>
      <c r="DHD10" s="1316"/>
      <c r="DHE10" s="1316"/>
      <c r="DHF10" s="1316"/>
      <c r="DHG10" s="1316"/>
      <c r="DHH10" s="1316"/>
      <c r="DHI10" s="1316"/>
      <c r="DHJ10" s="1316"/>
      <c r="DHK10" s="1316"/>
      <c r="DHL10" s="1316"/>
      <c r="DHM10" s="1316"/>
      <c r="DHN10" s="1316"/>
      <c r="DHO10" s="1316"/>
      <c r="DHP10" s="1316"/>
      <c r="DHQ10" s="1316"/>
      <c r="DHR10" s="1316"/>
      <c r="DHS10" s="1316"/>
      <c r="DHT10" s="1316"/>
      <c r="DHU10" s="1316"/>
      <c r="DHV10" s="1316"/>
      <c r="DHW10" s="1316"/>
      <c r="DHX10" s="1316"/>
      <c r="DHY10" s="1316"/>
      <c r="DHZ10" s="1316"/>
      <c r="DIA10" s="1316"/>
      <c r="DIB10" s="1316"/>
      <c r="DIC10" s="1316"/>
      <c r="DID10" s="1316"/>
      <c r="DIE10" s="1316"/>
      <c r="DIF10" s="1316"/>
      <c r="DIG10" s="1316"/>
      <c r="DIH10" s="1316"/>
      <c r="DII10" s="1316"/>
      <c r="DIJ10" s="1316"/>
      <c r="DIK10" s="1316"/>
      <c r="DIL10" s="1316"/>
      <c r="DIM10" s="1316"/>
      <c r="DIN10" s="1316"/>
      <c r="DIO10" s="1316"/>
      <c r="DIP10" s="1316"/>
      <c r="DIQ10" s="1316"/>
      <c r="DIR10" s="1316"/>
      <c r="DIS10" s="1316"/>
      <c r="DIT10" s="1316"/>
      <c r="DIU10" s="1316"/>
      <c r="DIV10" s="1316"/>
      <c r="DIW10" s="1316"/>
      <c r="DIX10" s="1316"/>
      <c r="DIY10" s="1316"/>
      <c r="DIZ10" s="1316"/>
      <c r="DJA10" s="1316"/>
      <c r="DJB10" s="1316"/>
      <c r="DJC10" s="1316"/>
      <c r="DJD10" s="1316"/>
      <c r="DJE10" s="1316"/>
      <c r="DJF10" s="1316"/>
      <c r="DJG10" s="1316"/>
      <c r="DJH10" s="1316"/>
      <c r="DJI10" s="1316"/>
      <c r="DJJ10" s="1316"/>
      <c r="DJK10" s="1316"/>
      <c r="DJL10" s="1316"/>
      <c r="DJM10" s="1316"/>
      <c r="DJN10" s="1316"/>
      <c r="DJO10" s="1316"/>
      <c r="DJP10" s="1316"/>
      <c r="DJQ10" s="1316"/>
      <c r="DJR10" s="1316"/>
      <c r="DJS10" s="1316"/>
      <c r="DJT10" s="1316"/>
      <c r="DJU10" s="1316"/>
      <c r="DJV10" s="1316"/>
      <c r="DJW10" s="1316"/>
      <c r="DJX10" s="1316"/>
      <c r="DJY10" s="1316"/>
      <c r="DJZ10" s="1316"/>
      <c r="DKA10" s="1316"/>
      <c r="DKB10" s="1316"/>
      <c r="DKC10" s="1316"/>
      <c r="DKD10" s="1316"/>
      <c r="DKE10" s="1316"/>
      <c r="DKF10" s="1316"/>
      <c r="DKG10" s="1316"/>
      <c r="DKH10" s="1316"/>
      <c r="DKI10" s="1316"/>
      <c r="DKJ10" s="1316"/>
      <c r="DKK10" s="1316"/>
      <c r="DKL10" s="1316"/>
      <c r="DKM10" s="1316"/>
      <c r="DKN10" s="1316"/>
      <c r="DKO10" s="1316"/>
      <c r="DKP10" s="1316"/>
      <c r="DKQ10" s="1316"/>
      <c r="DKR10" s="1316"/>
      <c r="DKS10" s="1316"/>
      <c r="DKT10" s="1316"/>
      <c r="DKU10" s="1316"/>
      <c r="DKV10" s="1316"/>
      <c r="DKW10" s="1316"/>
      <c r="DKX10" s="1316"/>
      <c r="DKY10" s="1316"/>
      <c r="DKZ10" s="1316"/>
      <c r="DLA10" s="1316"/>
      <c r="DLB10" s="1316"/>
      <c r="DLC10" s="1316"/>
      <c r="DLD10" s="1316"/>
      <c r="DLE10" s="1316"/>
      <c r="DLF10" s="1316"/>
      <c r="DLG10" s="1316"/>
      <c r="DLH10" s="1316"/>
      <c r="DLI10" s="1316"/>
      <c r="DLJ10" s="1316"/>
      <c r="DLK10" s="1316"/>
      <c r="DLL10" s="1316"/>
      <c r="DLM10" s="1316"/>
      <c r="DLN10" s="1316"/>
      <c r="DLO10" s="1316"/>
      <c r="DLP10" s="1316"/>
      <c r="DLQ10" s="1316"/>
      <c r="DLR10" s="1316"/>
      <c r="DLS10" s="1316"/>
      <c r="DLT10" s="1316"/>
      <c r="DLU10" s="1316"/>
      <c r="DLV10" s="1316"/>
      <c r="DLW10" s="1316"/>
      <c r="DLX10" s="1316"/>
      <c r="DLY10" s="1316"/>
      <c r="DLZ10" s="1316"/>
      <c r="DMA10" s="1316"/>
      <c r="DMB10" s="1316"/>
      <c r="DMC10" s="1316"/>
      <c r="DMD10" s="1316"/>
      <c r="DME10" s="1316"/>
      <c r="DMF10" s="1316"/>
      <c r="DMG10" s="1316"/>
      <c r="DMH10" s="1316"/>
      <c r="DMI10" s="1316"/>
      <c r="DMJ10" s="1316"/>
      <c r="DMK10" s="1316"/>
      <c r="DML10" s="1316"/>
      <c r="DMM10" s="1316"/>
      <c r="DMN10" s="1316"/>
      <c r="DMO10" s="1316"/>
      <c r="DMP10" s="1316"/>
      <c r="DMQ10" s="1316"/>
      <c r="DMR10" s="1316"/>
      <c r="DMS10" s="1316"/>
      <c r="DMT10" s="1316"/>
      <c r="DMU10" s="1316"/>
      <c r="DMV10" s="1316"/>
      <c r="DMW10" s="1316"/>
      <c r="DMX10" s="1316"/>
      <c r="DMY10" s="1316"/>
      <c r="DMZ10" s="1316"/>
      <c r="DNA10" s="1316"/>
      <c r="DNB10" s="1316"/>
      <c r="DNC10" s="1316"/>
      <c r="DND10" s="1316"/>
      <c r="DNE10" s="1316"/>
      <c r="DNF10" s="1316"/>
      <c r="DNG10" s="1316"/>
      <c r="DNH10" s="1316"/>
      <c r="DNI10" s="1316"/>
      <c r="DNJ10" s="1316"/>
      <c r="DNK10" s="1316"/>
      <c r="DNL10" s="1316"/>
      <c r="DNM10" s="1316"/>
      <c r="DNN10" s="1316"/>
      <c r="DNO10" s="1316"/>
      <c r="DNP10" s="1316"/>
      <c r="DNQ10" s="1316"/>
      <c r="DNR10" s="1316"/>
      <c r="DNS10" s="1316"/>
      <c r="DNT10" s="1316"/>
      <c r="DNU10" s="1316"/>
      <c r="DNV10" s="1316"/>
      <c r="DNW10" s="1316"/>
      <c r="DNX10" s="1316"/>
      <c r="DNY10" s="1316"/>
      <c r="DNZ10" s="1316"/>
      <c r="DOA10" s="1316"/>
      <c r="DOB10" s="1316"/>
      <c r="DOC10" s="1316"/>
      <c r="DOD10" s="1316"/>
      <c r="DOE10" s="1316"/>
      <c r="DOF10" s="1316"/>
      <c r="DOG10" s="1316"/>
      <c r="DOH10" s="1316"/>
      <c r="DOI10" s="1316"/>
      <c r="DOJ10" s="1316"/>
      <c r="DOK10" s="1316"/>
      <c r="DOL10" s="1316"/>
      <c r="DOM10" s="1316"/>
      <c r="DON10" s="1316"/>
      <c r="DOO10" s="1316"/>
      <c r="DOP10" s="1316"/>
      <c r="DOQ10" s="1316"/>
      <c r="DOR10" s="1316"/>
      <c r="DOS10" s="1316"/>
      <c r="DOT10" s="1316"/>
      <c r="DOU10" s="1316"/>
      <c r="DOV10" s="1316"/>
      <c r="DOW10" s="1316"/>
      <c r="DOX10" s="1316"/>
      <c r="DOY10" s="1316"/>
      <c r="DOZ10" s="1316"/>
      <c r="DPA10" s="1316"/>
      <c r="DPB10" s="1316"/>
      <c r="DPC10" s="1316"/>
      <c r="DPD10" s="1316"/>
      <c r="DPE10" s="1316"/>
      <c r="DPF10" s="1316"/>
      <c r="DPG10" s="1316"/>
      <c r="DPH10" s="1316"/>
      <c r="DPI10" s="1316"/>
      <c r="DPJ10" s="1316"/>
      <c r="DPK10" s="1316"/>
      <c r="DPL10" s="1316"/>
      <c r="DPM10" s="1316"/>
      <c r="DPN10" s="1316"/>
      <c r="DPO10" s="1316"/>
      <c r="DPP10" s="1316"/>
      <c r="DPQ10" s="1316"/>
      <c r="DPR10" s="1316"/>
      <c r="DPS10" s="1316"/>
      <c r="DPT10" s="1316"/>
      <c r="DPU10" s="1316"/>
      <c r="DPV10" s="1316"/>
      <c r="DPW10" s="1316"/>
      <c r="DPX10" s="1316"/>
      <c r="DPY10" s="1316"/>
      <c r="DPZ10" s="1316"/>
      <c r="DQA10" s="1316"/>
      <c r="DQB10" s="1316"/>
      <c r="DQC10" s="1316"/>
      <c r="DQD10" s="1316"/>
      <c r="DQE10" s="1316"/>
      <c r="DQF10" s="1316"/>
      <c r="DQG10" s="1316"/>
      <c r="DQH10" s="1316"/>
      <c r="DQI10" s="1316"/>
      <c r="DQJ10" s="1316"/>
      <c r="DQK10" s="1316"/>
      <c r="DQL10" s="1316"/>
      <c r="DQM10" s="1316"/>
      <c r="DQN10" s="1316"/>
      <c r="DQO10" s="1316"/>
      <c r="DQP10" s="1316"/>
      <c r="DQQ10" s="1316"/>
      <c r="DQR10" s="1316"/>
      <c r="DQS10" s="1316"/>
      <c r="DQT10" s="1316"/>
      <c r="DQU10" s="1316"/>
      <c r="DQV10" s="1316"/>
      <c r="DQW10" s="1316"/>
      <c r="DQX10" s="1316"/>
      <c r="DQY10" s="1316"/>
      <c r="DQZ10" s="1316"/>
      <c r="DRA10" s="1316"/>
      <c r="DRB10" s="1316"/>
      <c r="DRC10" s="1316"/>
      <c r="DRD10" s="1316"/>
      <c r="DRE10" s="1316"/>
      <c r="DRF10" s="1316"/>
      <c r="DRG10" s="1316"/>
      <c r="DRH10" s="1316"/>
      <c r="DRI10" s="1316"/>
      <c r="DRJ10" s="1316"/>
      <c r="DRK10" s="1316"/>
      <c r="DRL10" s="1316"/>
      <c r="DRM10" s="1316"/>
      <c r="DRN10" s="1316"/>
      <c r="DRO10" s="1316"/>
      <c r="DRP10" s="1316"/>
      <c r="DRQ10" s="1316"/>
      <c r="DRR10" s="1316"/>
      <c r="DRS10" s="1316"/>
      <c r="DRT10" s="1316"/>
      <c r="DRU10" s="1316"/>
      <c r="DRV10" s="1316"/>
      <c r="DRW10" s="1316"/>
      <c r="DRX10" s="1316"/>
      <c r="DRY10" s="1316"/>
      <c r="DRZ10" s="1316"/>
      <c r="DSA10" s="1316"/>
      <c r="DSB10" s="1316"/>
      <c r="DSC10" s="1316"/>
      <c r="DSD10" s="1316"/>
      <c r="DSE10" s="1316"/>
      <c r="DSF10" s="1316"/>
      <c r="DSG10" s="1316"/>
      <c r="DSH10" s="1316"/>
      <c r="DSI10" s="1316"/>
      <c r="DSJ10" s="1316"/>
      <c r="DSK10" s="1316"/>
      <c r="DSL10" s="1316"/>
      <c r="DSM10" s="1316"/>
      <c r="DSN10" s="1316"/>
      <c r="DSO10" s="1316"/>
      <c r="DSP10" s="1316"/>
      <c r="DSQ10" s="1316"/>
      <c r="DSR10" s="1316"/>
      <c r="DSS10" s="1316"/>
      <c r="DST10" s="1316"/>
      <c r="DSU10" s="1316"/>
      <c r="DSV10" s="1316"/>
      <c r="DSW10" s="1316"/>
      <c r="DSX10" s="1316"/>
      <c r="DSY10" s="1316"/>
      <c r="DSZ10" s="1316"/>
      <c r="DTA10" s="1316"/>
      <c r="DTB10" s="1316"/>
      <c r="DTC10" s="1316"/>
      <c r="DTD10" s="1316"/>
      <c r="DTE10" s="1316"/>
      <c r="DTF10" s="1316"/>
      <c r="DTG10" s="1316"/>
      <c r="DTH10" s="1316"/>
      <c r="DTI10" s="1316"/>
      <c r="DTJ10" s="1316"/>
      <c r="DTK10" s="1316"/>
      <c r="DTL10" s="1316"/>
      <c r="DTM10" s="1316"/>
      <c r="DTN10" s="1316"/>
      <c r="DTO10" s="1316"/>
      <c r="DTP10" s="1316"/>
      <c r="DTQ10" s="1316"/>
      <c r="DTR10" s="1316"/>
      <c r="DTS10" s="1316"/>
      <c r="DTT10" s="1316"/>
      <c r="DTU10" s="1316"/>
      <c r="DTV10" s="1316"/>
      <c r="DTW10" s="1316"/>
      <c r="DTX10" s="1316"/>
      <c r="DTY10" s="1316"/>
      <c r="DTZ10" s="1316"/>
      <c r="DUA10" s="1316"/>
      <c r="DUB10" s="1316"/>
      <c r="DUC10" s="1316"/>
      <c r="DUD10" s="1316"/>
      <c r="DUE10" s="1316"/>
      <c r="DUF10" s="1316"/>
      <c r="DUG10" s="1316"/>
      <c r="DUH10" s="1316"/>
      <c r="DUI10" s="1316"/>
      <c r="DUJ10" s="1316"/>
      <c r="DUK10" s="1316"/>
      <c r="DUL10" s="1316"/>
      <c r="DUM10" s="1316"/>
      <c r="DUN10" s="1316"/>
      <c r="DUO10" s="1316"/>
      <c r="DUP10" s="1316"/>
      <c r="DUQ10" s="1316"/>
      <c r="DUR10" s="1316"/>
      <c r="DUS10" s="1316"/>
      <c r="DUT10" s="1316"/>
      <c r="DUU10" s="1316"/>
      <c r="DUV10" s="1316"/>
      <c r="DUW10" s="1316"/>
      <c r="DUX10" s="1316"/>
      <c r="DUY10" s="1316"/>
      <c r="DUZ10" s="1316"/>
      <c r="DVA10" s="1316"/>
      <c r="DVB10" s="1316"/>
      <c r="DVC10" s="1316"/>
      <c r="DVD10" s="1316"/>
      <c r="DVE10" s="1316"/>
      <c r="DVF10" s="1316"/>
      <c r="DVG10" s="1316"/>
      <c r="DVH10" s="1316"/>
      <c r="DVI10" s="1316"/>
      <c r="DVJ10" s="1316"/>
      <c r="DVK10" s="1316"/>
      <c r="DVL10" s="1316"/>
      <c r="DVM10" s="1316"/>
      <c r="DVN10" s="1316"/>
      <c r="DVO10" s="1316"/>
      <c r="DVP10" s="1316"/>
      <c r="DVQ10" s="1316"/>
      <c r="DVR10" s="1316"/>
      <c r="DVS10" s="1316"/>
      <c r="DVT10" s="1316"/>
      <c r="DVU10" s="1316"/>
      <c r="DVV10" s="1316"/>
      <c r="DVW10" s="1316"/>
      <c r="DVX10" s="1316"/>
      <c r="DVY10" s="1316"/>
      <c r="DVZ10" s="1316"/>
      <c r="DWA10" s="1316"/>
      <c r="DWB10" s="1316"/>
      <c r="DWC10" s="1316"/>
      <c r="DWD10" s="1316"/>
      <c r="DWE10" s="1316"/>
      <c r="DWF10" s="1316"/>
      <c r="DWG10" s="1316"/>
      <c r="DWH10" s="1316"/>
      <c r="DWI10" s="1316"/>
      <c r="DWJ10" s="1316"/>
      <c r="DWK10" s="1316"/>
      <c r="DWL10" s="1316"/>
      <c r="DWM10" s="1316"/>
      <c r="DWN10" s="1316"/>
      <c r="DWO10" s="1316"/>
      <c r="DWP10" s="1316"/>
      <c r="DWQ10" s="1316"/>
      <c r="DWR10" s="1316"/>
      <c r="DWS10" s="1316"/>
      <c r="DWT10" s="1316"/>
      <c r="DWU10" s="1316"/>
      <c r="DWV10" s="1316"/>
      <c r="DWW10" s="1316"/>
      <c r="DWX10" s="1316"/>
      <c r="DWY10" s="1316"/>
      <c r="DWZ10" s="1316"/>
      <c r="DXA10" s="1316"/>
      <c r="DXB10" s="1316"/>
      <c r="DXC10" s="1316"/>
      <c r="DXD10" s="1316"/>
      <c r="DXE10" s="1316"/>
      <c r="DXF10" s="1316"/>
      <c r="DXG10" s="1316"/>
      <c r="DXH10" s="1316"/>
      <c r="DXI10" s="1316"/>
      <c r="DXJ10" s="1316"/>
      <c r="DXK10" s="1316"/>
      <c r="DXL10" s="1316"/>
      <c r="DXM10" s="1316"/>
      <c r="DXN10" s="1316"/>
      <c r="DXO10" s="1316"/>
      <c r="DXP10" s="1316"/>
      <c r="DXQ10" s="1316"/>
      <c r="DXR10" s="1316"/>
      <c r="DXS10" s="1316"/>
      <c r="DXT10" s="1316"/>
      <c r="DXU10" s="1316"/>
      <c r="DXV10" s="1316"/>
      <c r="DXW10" s="1316"/>
      <c r="DXX10" s="1316"/>
      <c r="DXY10" s="1316"/>
      <c r="DXZ10" s="1316"/>
      <c r="DYA10" s="1316"/>
      <c r="DYB10" s="1316"/>
      <c r="DYC10" s="1316"/>
      <c r="DYD10" s="1316"/>
      <c r="DYE10" s="1316"/>
      <c r="DYF10" s="1316"/>
      <c r="DYG10" s="1316"/>
      <c r="DYH10" s="1316"/>
      <c r="DYI10" s="1316"/>
      <c r="DYJ10" s="1316"/>
      <c r="DYK10" s="1316"/>
      <c r="DYL10" s="1316"/>
      <c r="DYM10" s="1316"/>
      <c r="DYN10" s="1316"/>
      <c r="DYO10" s="1316"/>
      <c r="DYP10" s="1316"/>
      <c r="DYQ10" s="1316"/>
      <c r="DYR10" s="1316"/>
      <c r="DYS10" s="1316"/>
      <c r="DYT10" s="1316"/>
      <c r="DYU10" s="1316"/>
      <c r="DYV10" s="1316"/>
      <c r="DYW10" s="1316"/>
      <c r="DYX10" s="1316"/>
      <c r="DYY10" s="1316"/>
      <c r="DYZ10" s="1316"/>
      <c r="DZA10" s="1316"/>
      <c r="DZB10" s="1316"/>
      <c r="DZC10" s="1316"/>
      <c r="DZD10" s="1316"/>
      <c r="DZE10" s="1316"/>
      <c r="DZF10" s="1316"/>
      <c r="DZG10" s="1316"/>
      <c r="DZH10" s="1316"/>
      <c r="DZI10" s="1316"/>
      <c r="DZJ10" s="1316"/>
      <c r="DZK10" s="1316"/>
      <c r="DZL10" s="1316"/>
      <c r="DZM10" s="1316"/>
      <c r="DZN10" s="1316"/>
      <c r="DZO10" s="1316"/>
      <c r="DZP10" s="1316"/>
      <c r="DZQ10" s="1316"/>
      <c r="DZR10" s="1316"/>
      <c r="DZS10" s="1316"/>
      <c r="DZT10" s="1316"/>
      <c r="DZU10" s="1316"/>
      <c r="DZV10" s="1316"/>
      <c r="DZW10" s="1316"/>
      <c r="DZX10" s="1316"/>
      <c r="DZY10" s="1316"/>
      <c r="DZZ10" s="1316"/>
      <c r="EAA10" s="1316"/>
      <c r="EAB10" s="1316"/>
      <c r="EAC10" s="1316"/>
      <c r="EAD10" s="1316"/>
      <c r="EAE10" s="1316"/>
      <c r="EAF10" s="1316"/>
      <c r="EAG10" s="1316"/>
      <c r="EAH10" s="1316"/>
      <c r="EAI10" s="1316"/>
      <c r="EAJ10" s="1316"/>
      <c r="EAK10" s="1316"/>
      <c r="EAL10" s="1316"/>
      <c r="EAM10" s="1316"/>
      <c r="EAN10" s="1316"/>
      <c r="EAO10" s="1316"/>
      <c r="EAP10" s="1316"/>
      <c r="EAQ10" s="1316"/>
      <c r="EAR10" s="1316"/>
      <c r="EAS10" s="1316"/>
      <c r="EAT10" s="1316"/>
      <c r="EAU10" s="1316"/>
      <c r="EAV10" s="1316"/>
      <c r="EAW10" s="1316"/>
      <c r="EAX10" s="1316"/>
      <c r="EAY10" s="1316"/>
      <c r="EAZ10" s="1316"/>
      <c r="EBA10" s="1316"/>
      <c r="EBB10" s="1316"/>
      <c r="EBC10" s="1316"/>
      <c r="EBD10" s="1316"/>
      <c r="EBE10" s="1316"/>
      <c r="EBF10" s="1316"/>
      <c r="EBG10" s="1316"/>
      <c r="EBH10" s="1316"/>
      <c r="EBI10" s="1316"/>
      <c r="EBJ10" s="1316"/>
      <c r="EBK10" s="1316"/>
      <c r="EBL10" s="1316"/>
      <c r="EBM10" s="1316"/>
      <c r="EBN10" s="1316"/>
      <c r="EBO10" s="1316"/>
      <c r="EBP10" s="1316"/>
      <c r="EBQ10" s="1316"/>
      <c r="EBR10" s="1316"/>
      <c r="EBS10" s="1316"/>
      <c r="EBT10" s="1316"/>
      <c r="EBU10" s="1316"/>
      <c r="EBV10" s="1316"/>
      <c r="EBW10" s="1316"/>
      <c r="EBX10" s="1316"/>
      <c r="EBY10" s="1316"/>
      <c r="EBZ10" s="1316"/>
      <c r="ECA10" s="1316"/>
      <c r="ECB10" s="1316"/>
      <c r="ECC10" s="1316"/>
      <c r="ECD10" s="1316"/>
      <c r="ECE10" s="1316"/>
      <c r="ECF10" s="1316"/>
      <c r="ECG10" s="1316"/>
      <c r="ECH10" s="1316"/>
      <c r="ECI10" s="1316"/>
      <c r="ECJ10" s="1316"/>
      <c r="ECK10" s="1316"/>
      <c r="ECL10" s="1316"/>
      <c r="ECM10" s="1316"/>
      <c r="ECN10" s="1316"/>
      <c r="ECO10" s="1316"/>
      <c r="ECP10" s="1316"/>
      <c r="ECQ10" s="1316"/>
      <c r="ECR10" s="1316"/>
      <c r="ECS10" s="1316"/>
      <c r="ECT10" s="1316"/>
      <c r="ECU10" s="1316"/>
      <c r="ECV10" s="1316"/>
      <c r="ECW10" s="1316"/>
      <c r="ECX10" s="1316"/>
      <c r="ECY10" s="1316"/>
      <c r="ECZ10" s="1316"/>
      <c r="EDA10" s="1316"/>
      <c r="EDB10" s="1316"/>
      <c r="EDC10" s="1316"/>
      <c r="EDD10" s="1316"/>
      <c r="EDE10" s="1316"/>
      <c r="EDF10" s="1316"/>
      <c r="EDG10" s="1316"/>
      <c r="EDH10" s="1316"/>
      <c r="EDI10" s="1316"/>
      <c r="EDJ10" s="1316"/>
      <c r="EDK10" s="1316"/>
      <c r="EDL10" s="1316"/>
      <c r="EDM10" s="1316"/>
      <c r="EDN10" s="1316"/>
      <c r="EDO10" s="1316"/>
      <c r="EDP10" s="1316"/>
      <c r="EDQ10" s="1316"/>
      <c r="EDR10" s="1316"/>
      <c r="EDS10" s="1316"/>
      <c r="EDT10" s="1316"/>
      <c r="EDU10" s="1316"/>
      <c r="EDV10" s="1316"/>
      <c r="EDW10" s="1316"/>
      <c r="EDX10" s="1316"/>
      <c r="EDY10" s="1316"/>
      <c r="EDZ10" s="1316"/>
      <c r="EEA10" s="1316"/>
      <c r="EEB10" s="1316"/>
      <c r="EEC10" s="1316"/>
      <c r="EED10" s="1316"/>
      <c r="EEE10" s="1316"/>
      <c r="EEF10" s="1316"/>
      <c r="EEG10" s="1316"/>
      <c r="EEH10" s="1316"/>
      <c r="EEI10" s="1316"/>
      <c r="EEJ10" s="1316"/>
      <c r="EEK10" s="1316"/>
      <c r="EEL10" s="1316"/>
      <c r="EEM10" s="1316"/>
      <c r="EEN10" s="1316"/>
      <c r="EEO10" s="1316"/>
      <c r="EEP10" s="1316"/>
      <c r="EEQ10" s="1316"/>
      <c r="EER10" s="1316"/>
      <c r="EES10" s="1316"/>
      <c r="EET10" s="1316"/>
      <c r="EEU10" s="1316"/>
      <c r="EEV10" s="1316"/>
      <c r="EEW10" s="1316"/>
      <c r="EEX10" s="1316"/>
      <c r="EEY10" s="1316"/>
      <c r="EEZ10" s="1316"/>
      <c r="EFA10" s="1316"/>
      <c r="EFB10" s="1316"/>
      <c r="EFC10" s="1316"/>
      <c r="EFD10" s="1316"/>
      <c r="EFE10" s="1316"/>
      <c r="EFF10" s="1316"/>
      <c r="EFG10" s="1316"/>
      <c r="EFH10" s="1316"/>
      <c r="EFI10" s="1316"/>
      <c r="EFJ10" s="1316"/>
      <c r="EFK10" s="1316"/>
      <c r="EFL10" s="1316"/>
      <c r="EFM10" s="1316"/>
      <c r="EFN10" s="1316"/>
      <c r="EFO10" s="1316"/>
      <c r="EFP10" s="1316"/>
      <c r="EFQ10" s="1316"/>
      <c r="EFR10" s="1316"/>
      <c r="EFS10" s="1316"/>
      <c r="EFT10" s="1316"/>
      <c r="EFU10" s="1316"/>
      <c r="EFV10" s="1316"/>
      <c r="EFW10" s="1316"/>
      <c r="EFX10" s="1316"/>
      <c r="EFY10" s="1316"/>
      <c r="EFZ10" s="1316"/>
      <c r="EGA10" s="1316"/>
      <c r="EGB10" s="1316"/>
      <c r="EGC10" s="1316"/>
      <c r="EGD10" s="1316"/>
      <c r="EGE10" s="1316"/>
      <c r="EGF10" s="1316"/>
      <c r="EGG10" s="1316"/>
      <c r="EGH10" s="1316"/>
      <c r="EGI10" s="1316"/>
      <c r="EGJ10" s="1316"/>
      <c r="EGK10" s="1316"/>
      <c r="EGL10" s="1316"/>
      <c r="EGM10" s="1316"/>
      <c r="EGN10" s="1316"/>
      <c r="EGO10" s="1316"/>
      <c r="EGP10" s="1316"/>
      <c r="EGQ10" s="1316"/>
      <c r="EGR10" s="1316"/>
      <c r="EGS10" s="1316"/>
      <c r="EGT10" s="1316"/>
      <c r="EGU10" s="1316"/>
      <c r="EGV10" s="1316"/>
      <c r="EGW10" s="1316"/>
      <c r="EGX10" s="1316"/>
      <c r="EGY10" s="1316"/>
      <c r="EGZ10" s="1316"/>
      <c r="EHA10" s="1316"/>
      <c r="EHB10" s="1316"/>
      <c r="EHC10" s="1316"/>
      <c r="EHD10" s="1316"/>
      <c r="EHE10" s="1316"/>
      <c r="EHF10" s="1316"/>
      <c r="EHG10" s="1316"/>
      <c r="EHH10" s="1316"/>
      <c r="EHI10" s="1316"/>
      <c r="EHJ10" s="1316"/>
      <c r="EHK10" s="1316"/>
      <c r="EHL10" s="1316"/>
      <c r="EHM10" s="1316"/>
      <c r="EHN10" s="1316"/>
      <c r="EHO10" s="1316"/>
      <c r="EHP10" s="1316"/>
      <c r="EHQ10" s="1316"/>
      <c r="EHR10" s="1316"/>
      <c r="EHS10" s="1316"/>
      <c r="EHT10" s="1316"/>
      <c r="EHU10" s="1316"/>
      <c r="EHV10" s="1316"/>
      <c r="EHW10" s="1316"/>
      <c r="EHX10" s="1316"/>
      <c r="EHY10" s="1316"/>
      <c r="EHZ10" s="1316"/>
      <c r="EIA10" s="1316"/>
      <c r="EIB10" s="1316"/>
      <c r="EIC10" s="1316"/>
      <c r="EID10" s="1316"/>
      <c r="EIE10" s="1316"/>
      <c r="EIF10" s="1316"/>
      <c r="EIG10" s="1316"/>
      <c r="EIH10" s="1316"/>
      <c r="EII10" s="1316"/>
      <c r="EIJ10" s="1316"/>
      <c r="EIK10" s="1316"/>
      <c r="EIL10" s="1316"/>
      <c r="EIM10" s="1316"/>
      <c r="EIN10" s="1316"/>
      <c r="EIO10" s="1316"/>
      <c r="EIP10" s="1316"/>
      <c r="EIQ10" s="1316"/>
      <c r="EIR10" s="1316"/>
      <c r="EIS10" s="1316"/>
      <c r="EIT10" s="1316"/>
      <c r="EIU10" s="1316"/>
      <c r="EIV10" s="1316"/>
      <c r="EIW10" s="1316"/>
      <c r="EIX10" s="1316"/>
      <c r="EIY10" s="1316"/>
      <c r="EIZ10" s="1316"/>
      <c r="EJA10" s="1316"/>
      <c r="EJB10" s="1316"/>
      <c r="EJC10" s="1316"/>
      <c r="EJD10" s="1316"/>
      <c r="EJE10" s="1316"/>
      <c r="EJF10" s="1316"/>
      <c r="EJG10" s="1316"/>
      <c r="EJH10" s="1316"/>
      <c r="EJI10" s="1316"/>
      <c r="EJJ10" s="1316"/>
      <c r="EJK10" s="1316"/>
      <c r="EJL10" s="1316"/>
      <c r="EJM10" s="1316"/>
      <c r="EJN10" s="1316"/>
      <c r="EJO10" s="1316"/>
      <c r="EJP10" s="1316"/>
      <c r="EJQ10" s="1316"/>
      <c r="EJR10" s="1316"/>
      <c r="EJS10" s="1316"/>
      <c r="EJT10" s="1316"/>
      <c r="EJU10" s="1316"/>
      <c r="EJV10" s="1316"/>
      <c r="EJW10" s="1316"/>
      <c r="EJX10" s="1316"/>
      <c r="EJY10" s="1316"/>
      <c r="EJZ10" s="1316"/>
      <c r="EKA10" s="1316"/>
      <c r="EKB10" s="1316"/>
      <c r="EKC10" s="1316"/>
      <c r="EKD10" s="1316"/>
      <c r="EKE10" s="1316"/>
      <c r="EKF10" s="1316"/>
      <c r="EKG10" s="1316"/>
      <c r="EKH10" s="1316"/>
      <c r="EKI10" s="1316"/>
      <c r="EKJ10" s="1316"/>
      <c r="EKK10" s="1316"/>
      <c r="EKL10" s="1316"/>
      <c r="EKM10" s="1316"/>
      <c r="EKN10" s="1316"/>
      <c r="EKO10" s="1316"/>
      <c r="EKP10" s="1316"/>
      <c r="EKQ10" s="1316"/>
      <c r="EKR10" s="1316"/>
      <c r="EKS10" s="1316"/>
      <c r="EKT10" s="1316"/>
      <c r="EKU10" s="1316"/>
      <c r="EKV10" s="1316"/>
      <c r="EKW10" s="1316"/>
      <c r="EKX10" s="1316"/>
      <c r="EKY10" s="1316"/>
      <c r="EKZ10" s="1316"/>
      <c r="ELA10" s="1316"/>
      <c r="ELB10" s="1316"/>
      <c r="ELC10" s="1316"/>
      <c r="ELD10" s="1316"/>
      <c r="ELE10" s="1316"/>
      <c r="ELF10" s="1316"/>
      <c r="ELG10" s="1316"/>
      <c r="ELH10" s="1316"/>
      <c r="ELI10" s="1316"/>
      <c r="ELJ10" s="1316"/>
      <c r="ELK10" s="1316"/>
      <c r="ELL10" s="1316"/>
      <c r="ELM10" s="1316"/>
      <c r="ELN10" s="1316"/>
      <c r="ELO10" s="1316"/>
      <c r="ELP10" s="1316"/>
      <c r="ELQ10" s="1316"/>
      <c r="ELR10" s="1316"/>
      <c r="ELS10" s="1316"/>
      <c r="ELT10" s="1316"/>
      <c r="ELU10" s="1316"/>
      <c r="ELV10" s="1316"/>
      <c r="ELW10" s="1316"/>
      <c r="ELX10" s="1316"/>
      <c r="ELY10" s="1316"/>
      <c r="ELZ10" s="1316"/>
      <c r="EMA10" s="1316"/>
      <c r="EMB10" s="1316"/>
      <c r="EMC10" s="1316"/>
      <c r="EMD10" s="1316"/>
      <c r="EME10" s="1316"/>
      <c r="EMF10" s="1316"/>
      <c r="EMG10" s="1316"/>
      <c r="EMH10" s="1316"/>
      <c r="EMI10" s="1316"/>
      <c r="EMJ10" s="1316"/>
      <c r="EMK10" s="1316"/>
      <c r="EML10" s="1316"/>
      <c r="EMM10" s="1316"/>
      <c r="EMN10" s="1316"/>
      <c r="EMO10" s="1316"/>
      <c r="EMP10" s="1316"/>
      <c r="EMQ10" s="1316"/>
      <c r="EMR10" s="1316"/>
      <c r="EMS10" s="1316"/>
      <c r="EMT10" s="1316"/>
      <c r="EMU10" s="1316"/>
      <c r="EMV10" s="1316"/>
      <c r="EMW10" s="1316"/>
      <c r="EMX10" s="1316"/>
      <c r="EMY10" s="1316"/>
      <c r="EMZ10" s="1316"/>
      <c r="ENA10" s="1316"/>
      <c r="ENB10" s="1316"/>
      <c r="ENC10" s="1316"/>
      <c r="END10" s="1316"/>
      <c r="ENE10" s="1316"/>
      <c r="ENF10" s="1316"/>
      <c r="ENG10" s="1316"/>
      <c r="ENH10" s="1316"/>
      <c r="ENI10" s="1316"/>
      <c r="ENJ10" s="1316"/>
      <c r="ENK10" s="1316"/>
      <c r="ENL10" s="1316"/>
      <c r="ENM10" s="1316"/>
      <c r="ENN10" s="1316"/>
      <c r="ENO10" s="1316"/>
      <c r="ENP10" s="1316"/>
      <c r="ENQ10" s="1316"/>
      <c r="ENR10" s="1316"/>
      <c r="ENS10" s="1316"/>
      <c r="ENT10" s="1316"/>
      <c r="ENU10" s="1316"/>
      <c r="ENV10" s="1316"/>
      <c r="ENW10" s="1316"/>
      <c r="ENX10" s="1316"/>
      <c r="ENY10" s="1316"/>
      <c r="ENZ10" s="1316"/>
      <c r="EOA10" s="1316"/>
      <c r="EOB10" s="1316"/>
      <c r="EOC10" s="1316"/>
      <c r="EOD10" s="1316"/>
      <c r="EOE10" s="1316"/>
      <c r="EOF10" s="1316"/>
      <c r="EOG10" s="1316"/>
      <c r="EOH10" s="1316"/>
      <c r="EOI10" s="1316"/>
      <c r="EOJ10" s="1316"/>
      <c r="EOK10" s="1316"/>
      <c r="EOL10" s="1316"/>
      <c r="EOM10" s="1316"/>
      <c r="EON10" s="1316"/>
      <c r="EOO10" s="1316"/>
      <c r="EOP10" s="1316"/>
      <c r="EOQ10" s="1316"/>
      <c r="EOR10" s="1316"/>
      <c r="EOS10" s="1316"/>
      <c r="EOT10" s="1316"/>
      <c r="EOU10" s="1316"/>
      <c r="EOV10" s="1316"/>
      <c r="EOW10" s="1316"/>
      <c r="EOX10" s="1316"/>
      <c r="EOY10" s="1316"/>
      <c r="EOZ10" s="1316"/>
      <c r="EPA10" s="1316"/>
      <c r="EPB10" s="1316"/>
      <c r="EPC10" s="1316"/>
      <c r="EPD10" s="1316"/>
      <c r="EPE10" s="1316"/>
      <c r="EPF10" s="1316"/>
      <c r="EPG10" s="1316"/>
      <c r="EPH10" s="1316"/>
      <c r="EPI10" s="1316"/>
      <c r="EPJ10" s="1316"/>
      <c r="EPK10" s="1316"/>
      <c r="EPL10" s="1316"/>
      <c r="EPM10" s="1316"/>
      <c r="EPN10" s="1316"/>
      <c r="EPO10" s="1316"/>
      <c r="EPP10" s="1316"/>
      <c r="EPQ10" s="1316"/>
      <c r="EPR10" s="1316"/>
      <c r="EPS10" s="1316"/>
      <c r="EPT10" s="1316"/>
      <c r="EPU10" s="1316"/>
      <c r="EPV10" s="1316"/>
      <c r="EPW10" s="1316"/>
      <c r="EPX10" s="1316"/>
      <c r="EPY10" s="1316"/>
      <c r="EPZ10" s="1316"/>
      <c r="EQA10" s="1316"/>
      <c r="EQB10" s="1316"/>
      <c r="EQC10" s="1316"/>
      <c r="EQD10" s="1316"/>
      <c r="EQE10" s="1316"/>
      <c r="EQF10" s="1316"/>
      <c r="EQG10" s="1316"/>
      <c r="EQH10" s="1316"/>
      <c r="EQI10" s="1316"/>
      <c r="EQJ10" s="1316"/>
      <c r="EQK10" s="1316"/>
      <c r="EQL10" s="1316"/>
      <c r="EQM10" s="1316"/>
      <c r="EQN10" s="1316"/>
      <c r="EQO10" s="1316"/>
      <c r="EQP10" s="1316"/>
      <c r="EQQ10" s="1316"/>
      <c r="EQR10" s="1316"/>
      <c r="EQS10" s="1316"/>
      <c r="EQT10" s="1316"/>
      <c r="EQU10" s="1316"/>
      <c r="EQV10" s="1316"/>
      <c r="EQW10" s="1316"/>
      <c r="EQX10" s="1316"/>
      <c r="EQY10" s="1316"/>
      <c r="EQZ10" s="1316"/>
      <c r="ERA10" s="1316"/>
      <c r="ERB10" s="1316"/>
      <c r="ERC10" s="1316"/>
      <c r="ERD10" s="1316"/>
      <c r="ERE10" s="1316"/>
      <c r="ERF10" s="1316"/>
      <c r="ERG10" s="1316"/>
      <c r="ERH10" s="1316"/>
      <c r="ERI10" s="1316"/>
      <c r="ERJ10" s="1316"/>
      <c r="ERK10" s="1316"/>
      <c r="ERL10" s="1316"/>
      <c r="ERM10" s="1316"/>
      <c r="ERN10" s="1316"/>
      <c r="ERO10" s="1316"/>
      <c r="ERP10" s="1316"/>
      <c r="ERQ10" s="1316"/>
      <c r="ERR10" s="1316"/>
      <c r="ERS10" s="1316"/>
      <c r="ERT10" s="1316"/>
      <c r="ERU10" s="1316"/>
      <c r="ERV10" s="1316"/>
      <c r="ERW10" s="1316"/>
      <c r="ERX10" s="1316"/>
      <c r="ERY10" s="1316"/>
      <c r="ERZ10" s="1316"/>
      <c r="ESA10" s="1316"/>
      <c r="ESB10" s="1316"/>
      <c r="ESC10" s="1316"/>
      <c r="ESD10" s="1316"/>
      <c r="ESE10" s="1316"/>
      <c r="ESF10" s="1316"/>
      <c r="ESG10" s="1316"/>
      <c r="ESH10" s="1316"/>
      <c r="ESI10" s="1316"/>
      <c r="ESJ10" s="1316"/>
      <c r="ESK10" s="1316"/>
      <c r="ESL10" s="1316"/>
      <c r="ESM10" s="1316"/>
      <c r="ESN10" s="1316"/>
      <c r="ESO10" s="1316"/>
      <c r="ESP10" s="1316"/>
      <c r="ESQ10" s="1316"/>
      <c r="ESR10" s="1316"/>
      <c r="ESS10" s="1316"/>
      <c r="EST10" s="1316"/>
      <c r="ESU10" s="1316"/>
      <c r="ESV10" s="1316"/>
      <c r="ESW10" s="1316"/>
      <c r="ESX10" s="1316"/>
      <c r="ESY10" s="1316"/>
      <c r="ESZ10" s="1316"/>
      <c r="ETA10" s="1316"/>
      <c r="ETB10" s="1316"/>
      <c r="ETC10" s="1316"/>
      <c r="ETD10" s="1316"/>
      <c r="ETE10" s="1316"/>
      <c r="ETF10" s="1316"/>
      <c r="ETG10" s="1316"/>
      <c r="ETH10" s="1316"/>
      <c r="ETI10" s="1316"/>
      <c r="ETJ10" s="1316"/>
      <c r="ETK10" s="1316"/>
      <c r="ETL10" s="1316"/>
      <c r="ETM10" s="1316"/>
      <c r="ETN10" s="1316"/>
      <c r="ETO10" s="1316"/>
      <c r="ETP10" s="1316"/>
      <c r="ETQ10" s="1316"/>
      <c r="ETR10" s="1316"/>
      <c r="ETS10" s="1316"/>
      <c r="ETT10" s="1316"/>
      <c r="ETU10" s="1316"/>
      <c r="ETV10" s="1316"/>
      <c r="ETW10" s="1316"/>
      <c r="ETX10" s="1316"/>
      <c r="ETY10" s="1316"/>
      <c r="ETZ10" s="1316"/>
      <c r="EUA10" s="1316"/>
      <c r="EUB10" s="1316"/>
      <c r="EUC10" s="1316"/>
      <c r="EUD10" s="1316"/>
      <c r="EUE10" s="1316"/>
      <c r="EUF10" s="1316"/>
      <c r="EUG10" s="1316"/>
      <c r="EUH10" s="1316"/>
      <c r="EUI10" s="1316"/>
      <c r="EUJ10" s="1316"/>
      <c r="EUK10" s="1316"/>
      <c r="EUL10" s="1316"/>
      <c r="EUM10" s="1316"/>
      <c r="EUN10" s="1316"/>
      <c r="EUO10" s="1316"/>
      <c r="EUP10" s="1316"/>
      <c r="EUQ10" s="1316"/>
      <c r="EUR10" s="1316"/>
      <c r="EUS10" s="1316"/>
      <c r="EUT10" s="1316"/>
      <c r="EUU10" s="1316"/>
      <c r="EUV10" s="1316"/>
      <c r="EUW10" s="1316"/>
      <c r="EUX10" s="1316"/>
      <c r="EUY10" s="1316"/>
      <c r="EUZ10" s="1316"/>
      <c r="EVA10" s="1316"/>
      <c r="EVB10" s="1316"/>
      <c r="EVC10" s="1316"/>
      <c r="EVD10" s="1316"/>
      <c r="EVE10" s="1316"/>
      <c r="EVF10" s="1316"/>
      <c r="EVG10" s="1316"/>
      <c r="EVH10" s="1316"/>
      <c r="EVI10" s="1316"/>
      <c r="EVJ10" s="1316"/>
      <c r="EVK10" s="1316"/>
      <c r="EVL10" s="1316"/>
      <c r="EVM10" s="1316"/>
      <c r="EVN10" s="1316"/>
      <c r="EVO10" s="1316"/>
      <c r="EVP10" s="1316"/>
      <c r="EVQ10" s="1316"/>
      <c r="EVR10" s="1316"/>
      <c r="EVS10" s="1316"/>
      <c r="EVT10" s="1316"/>
      <c r="EVU10" s="1316"/>
      <c r="EVV10" s="1316"/>
      <c r="EVW10" s="1316"/>
      <c r="EVX10" s="1316"/>
      <c r="EVY10" s="1316"/>
      <c r="EVZ10" s="1316"/>
      <c r="EWA10" s="1316"/>
      <c r="EWB10" s="1316"/>
      <c r="EWC10" s="1316"/>
      <c r="EWD10" s="1316"/>
      <c r="EWE10" s="1316"/>
      <c r="EWF10" s="1316"/>
      <c r="EWG10" s="1316"/>
      <c r="EWH10" s="1316"/>
      <c r="EWI10" s="1316"/>
      <c r="EWJ10" s="1316"/>
      <c r="EWK10" s="1316"/>
      <c r="EWL10" s="1316"/>
      <c r="EWM10" s="1316"/>
      <c r="EWN10" s="1316"/>
      <c r="EWO10" s="1316"/>
      <c r="EWP10" s="1316"/>
      <c r="EWQ10" s="1316"/>
      <c r="EWR10" s="1316"/>
      <c r="EWS10" s="1316"/>
      <c r="EWT10" s="1316"/>
      <c r="EWU10" s="1316"/>
      <c r="EWV10" s="1316"/>
      <c r="EWW10" s="1316"/>
      <c r="EWX10" s="1316"/>
      <c r="EWY10" s="1316"/>
      <c r="EWZ10" s="1316"/>
      <c r="EXA10" s="1316"/>
      <c r="EXB10" s="1316"/>
      <c r="EXC10" s="1316"/>
      <c r="EXD10" s="1316"/>
      <c r="EXE10" s="1316"/>
      <c r="EXF10" s="1316"/>
      <c r="EXG10" s="1316"/>
      <c r="EXH10" s="1316"/>
      <c r="EXI10" s="1316"/>
      <c r="EXJ10" s="1316"/>
      <c r="EXK10" s="1316"/>
      <c r="EXL10" s="1316"/>
      <c r="EXM10" s="1316"/>
      <c r="EXN10" s="1316"/>
      <c r="EXO10" s="1316"/>
      <c r="EXP10" s="1316"/>
      <c r="EXQ10" s="1316"/>
      <c r="EXR10" s="1316"/>
      <c r="EXS10" s="1316"/>
      <c r="EXT10" s="1316"/>
      <c r="EXU10" s="1316"/>
      <c r="EXV10" s="1316"/>
      <c r="EXW10" s="1316"/>
      <c r="EXX10" s="1316"/>
      <c r="EXY10" s="1316"/>
      <c r="EXZ10" s="1316"/>
      <c r="EYA10" s="1316"/>
      <c r="EYB10" s="1316"/>
      <c r="EYC10" s="1316"/>
      <c r="EYD10" s="1316"/>
      <c r="EYE10" s="1316"/>
      <c r="EYF10" s="1316"/>
      <c r="EYG10" s="1316"/>
      <c r="EYH10" s="1316"/>
      <c r="EYI10" s="1316"/>
      <c r="EYJ10" s="1316"/>
      <c r="EYK10" s="1316"/>
      <c r="EYL10" s="1316"/>
      <c r="EYM10" s="1316"/>
      <c r="EYN10" s="1316"/>
      <c r="EYO10" s="1316"/>
      <c r="EYP10" s="1316"/>
      <c r="EYQ10" s="1316"/>
      <c r="EYR10" s="1316"/>
      <c r="EYS10" s="1316"/>
      <c r="EYT10" s="1316"/>
      <c r="EYU10" s="1316"/>
      <c r="EYV10" s="1316"/>
      <c r="EYW10" s="1316"/>
      <c r="EYX10" s="1316"/>
      <c r="EYY10" s="1316"/>
      <c r="EYZ10" s="1316"/>
      <c r="EZA10" s="1316"/>
      <c r="EZB10" s="1316"/>
      <c r="EZC10" s="1316"/>
      <c r="EZD10" s="1316"/>
      <c r="EZE10" s="1316"/>
      <c r="EZF10" s="1316"/>
      <c r="EZG10" s="1316"/>
      <c r="EZH10" s="1316"/>
      <c r="EZI10" s="1316"/>
      <c r="EZJ10" s="1316"/>
      <c r="EZK10" s="1316"/>
      <c r="EZL10" s="1316"/>
      <c r="EZM10" s="1316"/>
      <c r="EZN10" s="1316"/>
      <c r="EZO10" s="1316"/>
      <c r="EZP10" s="1316"/>
      <c r="EZQ10" s="1316"/>
      <c r="EZR10" s="1316"/>
      <c r="EZS10" s="1316"/>
      <c r="EZT10" s="1316"/>
      <c r="EZU10" s="1316"/>
      <c r="EZV10" s="1316"/>
      <c r="EZW10" s="1316"/>
      <c r="EZX10" s="1316"/>
      <c r="EZY10" s="1316"/>
      <c r="EZZ10" s="1316"/>
      <c r="FAA10" s="1316"/>
      <c r="FAB10" s="1316"/>
      <c r="FAC10" s="1316"/>
      <c r="FAD10" s="1316"/>
      <c r="FAE10" s="1316"/>
      <c r="FAF10" s="1316"/>
      <c r="FAG10" s="1316"/>
      <c r="FAH10" s="1316"/>
      <c r="FAI10" s="1316"/>
      <c r="FAJ10" s="1316"/>
      <c r="FAK10" s="1316"/>
      <c r="FAL10" s="1316"/>
      <c r="FAM10" s="1316"/>
      <c r="FAN10" s="1316"/>
      <c r="FAO10" s="1316"/>
      <c r="FAP10" s="1316"/>
      <c r="FAQ10" s="1316"/>
      <c r="FAR10" s="1316"/>
      <c r="FAS10" s="1316"/>
      <c r="FAT10" s="1316"/>
      <c r="FAU10" s="1316"/>
      <c r="FAV10" s="1316"/>
      <c r="FAW10" s="1316"/>
      <c r="FAX10" s="1316"/>
      <c r="FAY10" s="1316"/>
      <c r="FAZ10" s="1316"/>
      <c r="FBA10" s="1316"/>
      <c r="FBB10" s="1316"/>
      <c r="FBC10" s="1316"/>
      <c r="FBD10" s="1316"/>
      <c r="FBE10" s="1316"/>
      <c r="FBF10" s="1316"/>
      <c r="FBG10" s="1316"/>
      <c r="FBH10" s="1316"/>
      <c r="FBI10" s="1316"/>
      <c r="FBJ10" s="1316"/>
      <c r="FBK10" s="1316"/>
      <c r="FBL10" s="1316"/>
      <c r="FBM10" s="1316"/>
      <c r="FBN10" s="1316"/>
      <c r="FBO10" s="1316"/>
      <c r="FBP10" s="1316"/>
      <c r="FBQ10" s="1316"/>
      <c r="FBR10" s="1316"/>
      <c r="FBS10" s="1316"/>
      <c r="FBT10" s="1316"/>
      <c r="FBU10" s="1316"/>
      <c r="FBV10" s="1316"/>
      <c r="FBW10" s="1316"/>
      <c r="FBX10" s="1316"/>
      <c r="FBY10" s="1316"/>
      <c r="FBZ10" s="1316"/>
      <c r="FCA10" s="1316"/>
      <c r="FCB10" s="1316"/>
      <c r="FCC10" s="1316"/>
      <c r="FCD10" s="1316"/>
      <c r="FCE10" s="1316"/>
      <c r="FCF10" s="1316"/>
      <c r="FCG10" s="1316"/>
      <c r="FCH10" s="1316"/>
      <c r="FCI10" s="1316"/>
      <c r="FCJ10" s="1316"/>
      <c r="FCK10" s="1316"/>
      <c r="FCL10" s="1316"/>
      <c r="FCM10" s="1316"/>
      <c r="FCN10" s="1316"/>
      <c r="FCO10" s="1316"/>
      <c r="FCP10" s="1316"/>
      <c r="FCQ10" s="1316"/>
      <c r="FCR10" s="1316"/>
      <c r="FCS10" s="1316"/>
      <c r="FCT10" s="1316"/>
      <c r="FCU10" s="1316"/>
      <c r="FCV10" s="1316"/>
      <c r="FCW10" s="1316"/>
      <c r="FCX10" s="1316"/>
      <c r="FCY10" s="1316"/>
      <c r="FCZ10" s="1316"/>
      <c r="FDA10" s="1316"/>
      <c r="FDB10" s="1316"/>
      <c r="FDC10" s="1316"/>
      <c r="FDD10" s="1316"/>
      <c r="FDE10" s="1316"/>
      <c r="FDF10" s="1316"/>
      <c r="FDG10" s="1316"/>
      <c r="FDH10" s="1316"/>
      <c r="FDI10" s="1316"/>
      <c r="FDJ10" s="1316"/>
      <c r="FDK10" s="1316"/>
      <c r="FDL10" s="1316"/>
      <c r="FDM10" s="1316"/>
      <c r="FDN10" s="1316"/>
      <c r="FDO10" s="1316"/>
      <c r="FDP10" s="1316"/>
      <c r="FDQ10" s="1316"/>
      <c r="FDR10" s="1316"/>
      <c r="FDS10" s="1316"/>
      <c r="FDT10" s="1316"/>
      <c r="FDU10" s="1316"/>
      <c r="FDV10" s="1316"/>
      <c r="FDW10" s="1316"/>
      <c r="FDX10" s="1316"/>
      <c r="FDY10" s="1316"/>
      <c r="FDZ10" s="1316"/>
      <c r="FEA10" s="1316"/>
      <c r="FEB10" s="1316"/>
      <c r="FEC10" s="1316"/>
      <c r="FED10" s="1316"/>
      <c r="FEE10" s="1316"/>
      <c r="FEF10" s="1316"/>
      <c r="FEG10" s="1316"/>
      <c r="FEH10" s="1316"/>
      <c r="FEI10" s="1316"/>
      <c r="FEJ10" s="1316"/>
      <c r="FEK10" s="1316"/>
      <c r="FEL10" s="1316"/>
      <c r="FEM10" s="1316"/>
      <c r="FEN10" s="1316"/>
      <c r="FEO10" s="1316"/>
      <c r="FEP10" s="1316"/>
      <c r="FEQ10" s="1316"/>
      <c r="FER10" s="1316"/>
      <c r="FES10" s="1316"/>
      <c r="FET10" s="1316"/>
      <c r="FEU10" s="1316"/>
      <c r="FEV10" s="1316"/>
      <c r="FEW10" s="1316"/>
      <c r="FEX10" s="1316"/>
      <c r="FEY10" s="1316"/>
      <c r="FEZ10" s="1316"/>
      <c r="FFA10" s="1316"/>
      <c r="FFB10" s="1316"/>
      <c r="FFC10" s="1316"/>
      <c r="FFD10" s="1316"/>
      <c r="FFE10" s="1316"/>
      <c r="FFF10" s="1316"/>
      <c r="FFG10" s="1316"/>
      <c r="FFH10" s="1316"/>
      <c r="FFI10" s="1316"/>
      <c r="FFJ10" s="1316"/>
      <c r="FFK10" s="1316"/>
      <c r="FFL10" s="1316"/>
      <c r="FFM10" s="1316"/>
      <c r="FFN10" s="1316"/>
      <c r="FFO10" s="1316"/>
      <c r="FFP10" s="1316"/>
      <c r="FFQ10" s="1316"/>
      <c r="FFR10" s="1316"/>
      <c r="FFS10" s="1316"/>
      <c r="FFT10" s="1316"/>
      <c r="FFU10" s="1316"/>
      <c r="FFV10" s="1316"/>
      <c r="FFW10" s="1316"/>
      <c r="FFX10" s="1316"/>
      <c r="FFY10" s="1316"/>
      <c r="FFZ10" s="1316"/>
      <c r="FGA10" s="1316"/>
      <c r="FGB10" s="1316"/>
      <c r="FGC10" s="1316"/>
      <c r="FGD10" s="1316"/>
      <c r="FGE10" s="1316"/>
      <c r="FGF10" s="1316"/>
      <c r="FGG10" s="1316"/>
      <c r="FGH10" s="1316"/>
      <c r="FGI10" s="1316"/>
      <c r="FGJ10" s="1316"/>
      <c r="FGK10" s="1316"/>
      <c r="FGL10" s="1316"/>
      <c r="FGM10" s="1316"/>
      <c r="FGN10" s="1316"/>
      <c r="FGO10" s="1316"/>
      <c r="FGP10" s="1316"/>
      <c r="FGQ10" s="1316"/>
      <c r="FGR10" s="1316"/>
      <c r="FGS10" s="1316"/>
      <c r="FGT10" s="1316"/>
      <c r="FGU10" s="1316"/>
      <c r="FGV10" s="1316"/>
      <c r="FGW10" s="1316"/>
      <c r="FGX10" s="1316"/>
      <c r="FGY10" s="1316"/>
      <c r="FGZ10" s="1316"/>
      <c r="FHA10" s="1316"/>
      <c r="FHB10" s="1316"/>
      <c r="FHC10" s="1316"/>
      <c r="FHD10" s="1316"/>
      <c r="FHE10" s="1316"/>
      <c r="FHF10" s="1316"/>
      <c r="FHG10" s="1316"/>
      <c r="FHH10" s="1316"/>
      <c r="FHI10" s="1316"/>
      <c r="FHJ10" s="1316"/>
      <c r="FHK10" s="1316"/>
      <c r="FHL10" s="1316"/>
      <c r="FHM10" s="1316"/>
      <c r="FHN10" s="1316"/>
      <c r="FHO10" s="1316"/>
      <c r="FHP10" s="1316"/>
      <c r="FHQ10" s="1316"/>
      <c r="FHR10" s="1316"/>
      <c r="FHS10" s="1316"/>
      <c r="FHT10" s="1316"/>
      <c r="FHU10" s="1316"/>
      <c r="FHV10" s="1316"/>
      <c r="FHW10" s="1316"/>
      <c r="FHX10" s="1316"/>
      <c r="FHY10" s="1316"/>
      <c r="FHZ10" s="1316"/>
      <c r="FIA10" s="1316"/>
      <c r="FIB10" s="1316"/>
      <c r="FIC10" s="1316"/>
      <c r="FID10" s="1316"/>
      <c r="FIE10" s="1316"/>
      <c r="FIF10" s="1316"/>
      <c r="FIG10" s="1316"/>
      <c r="FIH10" s="1316"/>
      <c r="FII10" s="1316"/>
      <c r="FIJ10" s="1316"/>
      <c r="FIK10" s="1316"/>
      <c r="FIL10" s="1316"/>
      <c r="FIM10" s="1316"/>
      <c r="FIN10" s="1316"/>
      <c r="FIO10" s="1316"/>
      <c r="FIP10" s="1316"/>
      <c r="FIQ10" s="1316"/>
      <c r="FIR10" s="1316"/>
      <c r="FIS10" s="1316"/>
      <c r="FIT10" s="1316"/>
      <c r="FIU10" s="1316"/>
      <c r="FIV10" s="1316"/>
      <c r="FIW10" s="1316"/>
      <c r="FIX10" s="1316"/>
      <c r="FIY10" s="1316"/>
      <c r="FIZ10" s="1316"/>
      <c r="FJA10" s="1316"/>
      <c r="FJB10" s="1316"/>
      <c r="FJC10" s="1316"/>
      <c r="FJD10" s="1316"/>
      <c r="FJE10" s="1316"/>
      <c r="FJF10" s="1316"/>
      <c r="FJG10" s="1316"/>
      <c r="FJH10" s="1316"/>
      <c r="FJI10" s="1316"/>
      <c r="FJJ10" s="1316"/>
      <c r="FJK10" s="1316"/>
      <c r="FJL10" s="1316"/>
      <c r="FJM10" s="1316"/>
      <c r="FJN10" s="1316"/>
      <c r="FJO10" s="1316"/>
      <c r="FJP10" s="1316"/>
      <c r="FJQ10" s="1316"/>
      <c r="FJR10" s="1316"/>
      <c r="FJS10" s="1316"/>
      <c r="FJT10" s="1316"/>
      <c r="FJU10" s="1316"/>
      <c r="FJV10" s="1316"/>
      <c r="FJW10" s="1316"/>
      <c r="FJX10" s="1316"/>
      <c r="FJY10" s="1316"/>
      <c r="FJZ10" s="1316"/>
      <c r="FKA10" s="1316"/>
      <c r="FKB10" s="1316"/>
      <c r="FKC10" s="1316"/>
      <c r="FKD10" s="1316"/>
      <c r="FKE10" s="1316"/>
      <c r="FKF10" s="1316"/>
      <c r="FKG10" s="1316"/>
      <c r="FKH10" s="1316"/>
      <c r="FKI10" s="1316"/>
      <c r="FKJ10" s="1316"/>
      <c r="FKK10" s="1316"/>
      <c r="FKL10" s="1316"/>
      <c r="FKM10" s="1316"/>
      <c r="FKN10" s="1316"/>
      <c r="FKO10" s="1316"/>
      <c r="FKP10" s="1316"/>
      <c r="FKQ10" s="1316"/>
      <c r="FKR10" s="1316"/>
      <c r="FKS10" s="1316"/>
      <c r="FKT10" s="1316"/>
      <c r="FKU10" s="1316"/>
      <c r="FKV10" s="1316"/>
      <c r="FKW10" s="1316"/>
      <c r="FKX10" s="1316"/>
      <c r="FKY10" s="1316"/>
      <c r="FKZ10" s="1316"/>
      <c r="FLA10" s="1316"/>
      <c r="FLB10" s="1316"/>
      <c r="FLC10" s="1316"/>
      <c r="FLD10" s="1316"/>
      <c r="FLE10" s="1316"/>
      <c r="FLF10" s="1316"/>
      <c r="FLG10" s="1316"/>
      <c r="FLH10" s="1316"/>
      <c r="FLI10" s="1316"/>
      <c r="FLJ10" s="1316"/>
      <c r="FLK10" s="1316"/>
      <c r="FLL10" s="1316"/>
      <c r="FLM10" s="1316"/>
      <c r="FLN10" s="1316"/>
      <c r="FLO10" s="1316"/>
      <c r="FLP10" s="1316"/>
      <c r="FLQ10" s="1316"/>
      <c r="FLR10" s="1316"/>
      <c r="FLS10" s="1316"/>
      <c r="FLT10" s="1316"/>
      <c r="FLU10" s="1316"/>
      <c r="FLV10" s="1316"/>
      <c r="FLW10" s="1316"/>
      <c r="FLX10" s="1316"/>
      <c r="FLY10" s="1316"/>
      <c r="FLZ10" s="1316"/>
      <c r="FMA10" s="1316"/>
      <c r="FMB10" s="1316"/>
      <c r="FMC10" s="1316"/>
      <c r="FMD10" s="1316"/>
      <c r="FME10" s="1316"/>
      <c r="FMF10" s="1316"/>
      <c r="FMG10" s="1316"/>
      <c r="FMH10" s="1316"/>
      <c r="FMI10" s="1316"/>
      <c r="FMJ10" s="1316"/>
      <c r="FMK10" s="1316"/>
      <c r="FML10" s="1316"/>
      <c r="FMM10" s="1316"/>
      <c r="FMN10" s="1316"/>
      <c r="FMO10" s="1316"/>
      <c r="FMP10" s="1316"/>
      <c r="FMQ10" s="1316"/>
      <c r="FMR10" s="1316"/>
      <c r="FMS10" s="1316"/>
      <c r="FMT10" s="1316"/>
      <c r="FMU10" s="1316"/>
      <c r="FMV10" s="1316"/>
      <c r="FMW10" s="1316"/>
      <c r="FMX10" s="1316"/>
      <c r="FMY10" s="1316"/>
      <c r="FMZ10" s="1316"/>
      <c r="FNA10" s="1316"/>
      <c r="FNB10" s="1316"/>
      <c r="FNC10" s="1316"/>
      <c r="FND10" s="1316"/>
      <c r="FNE10" s="1316"/>
      <c r="FNF10" s="1316"/>
    </row>
    <row r="11" spans="1:442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1316"/>
      <c r="AK11" s="1316"/>
      <c r="AL11" s="1316"/>
      <c r="AM11" s="1316"/>
      <c r="AN11" s="1316"/>
      <c r="AO11" s="1316"/>
      <c r="AP11" s="1316"/>
      <c r="AQ11" s="1316"/>
      <c r="AR11" s="1316"/>
      <c r="AS11" s="1316"/>
      <c r="AT11" s="1316"/>
      <c r="AU11" s="1316"/>
      <c r="AV11" s="1316"/>
      <c r="AW11" s="1316"/>
      <c r="AX11" s="1316"/>
      <c r="AY11" s="1316"/>
      <c r="AZ11" s="1316"/>
      <c r="BA11" s="1316"/>
      <c r="BB11" s="1316"/>
      <c r="BC11" s="1316"/>
      <c r="BD11" s="1316"/>
      <c r="BE11" s="1316"/>
      <c r="BF11" s="1316"/>
      <c r="BG11" s="1316"/>
      <c r="BH11" s="1316"/>
      <c r="BI11" s="1316"/>
      <c r="BJ11" s="1316"/>
      <c r="BK11" s="1316"/>
      <c r="BL11" s="1316"/>
      <c r="BM11" s="1316"/>
      <c r="BN11" s="1316"/>
      <c r="BO11" s="1316"/>
      <c r="BP11" s="1316"/>
      <c r="BQ11" s="1316"/>
      <c r="BR11" s="1316"/>
      <c r="BS11" s="1316"/>
      <c r="BT11" s="1316"/>
      <c r="BU11" s="1316"/>
      <c r="BV11" s="1316"/>
      <c r="BW11" s="1316"/>
      <c r="BX11" s="1316"/>
      <c r="BY11" s="1316"/>
      <c r="BZ11" s="1316"/>
      <c r="CA11" s="1316"/>
      <c r="CB11" s="1316"/>
      <c r="CC11" s="1316"/>
      <c r="CD11" s="1316"/>
      <c r="CE11" s="1316"/>
      <c r="CF11" s="1316"/>
      <c r="CG11" s="1316"/>
      <c r="CH11" s="1316"/>
      <c r="CI11" s="1316"/>
      <c r="CJ11" s="1316"/>
      <c r="CK11" s="1316"/>
      <c r="CL11" s="1316"/>
      <c r="CM11" s="1316"/>
      <c r="CN11" s="1316"/>
      <c r="CO11" s="1316"/>
      <c r="CP11" s="1316"/>
      <c r="CQ11" s="1316"/>
      <c r="CR11" s="1316"/>
      <c r="CS11" s="1316"/>
      <c r="CT11" s="1316"/>
      <c r="CU11" s="1316"/>
      <c r="CV11" s="1316"/>
      <c r="CW11" s="1316"/>
      <c r="CX11" s="1316"/>
      <c r="CY11" s="1316"/>
      <c r="CZ11" s="1316"/>
      <c r="DA11" s="1316"/>
      <c r="DB11" s="1316"/>
      <c r="DC11" s="1316"/>
      <c r="DD11" s="1316"/>
      <c r="DE11" s="1316"/>
      <c r="DF11" s="1316"/>
      <c r="DG11" s="1316"/>
      <c r="DH11" s="1316"/>
      <c r="DI11" s="1316"/>
      <c r="DJ11" s="1316"/>
      <c r="DK11" s="1316"/>
      <c r="DL11" s="1316"/>
      <c r="DM11" s="1316"/>
      <c r="DN11" s="1316"/>
      <c r="DO11" s="1316"/>
      <c r="DP11" s="1316"/>
      <c r="DQ11" s="1316"/>
      <c r="DR11" s="1316"/>
      <c r="DS11" s="1316"/>
      <c r="DT11" s="1316"/>
      <c r="DU11" s="1316"/>
      <c r="DV11" s="1316"/>
      <c r="DW11" s="1316"/>
      <c r="DX11" s="1316"/>
      <c r="DY11" s="1316"/>
      <c r="DZ11" s="1316"/>
      <c r="EA11" s="1316"/>
      <c r="EB11" s="1316"/>
      <c r="EC11" s="1316"/>
      <c r="ED11" s="1316"/>
      <c r="EE11" s="1316"/>
      <c r="EF11" s="1316"/>
      <c r="EG11" s="1316"/>
      <c r="EH11" s="1316"/>
      <c r="EI11" s="1316"/>
      <c r="EJ11" s="1316"/>
      <c r="EK11" s="1316"/>
      <c r="EL11" s="1316"/>
      <c r="EM11" s="1316"/>
      <c r="EN11" s="1316"/>
      <c r="EO11" s="1316"/>
      <c r="EP11" s="1316"/>
      <c r="EQ11" s="1316"/>
      <c r="ER11" s="1316"/>
      <c r="ES11" s="1316"/>
      <c r="ET11" s="1316"/>
      <c r="EU11" s="1316"/>
      <c r="EV11" s="1316"/>
      <c r="EW11" s="1316"/>
      <c r="EX11" s="1316"/>
      <c r="EY11" s="1316"/>
      <c r="EZ11" s="1316"/>
      <c r="FA11" s="1316"/>
      <c r="FB11" s="1316"/>
      <c r="FC11" s="1316"/>
      <c r="FD11" s="1316"/>
      <c r="FE11" s="1316"/>
      <c r="FF11" s="1316"/>
      <c r="FG11" s="1316"/>
      <c r="FH11" s="1316"/>
      <c r="FI11" s="1316"/>
      <c r="FJ11" s="1316"/>
      <c r="FK11" s="1316"/>
      <c r="FL11" s="1316"/>
      <c r="FM11" s="1316"/>
      <c r="FN11" s="1316"/>
      <c r="FO11" s="1316"/>
      <c r="FP11" s="1316"/>
      <c r="FQ11" s="1316"/>
      <c r="FR11" s="1316"/>
      <c r="FS11" s="1316"/>
      <c r="FT11" s="1316"/>
      <c r="FU11" s="1316"/>
      <c r="FV11" s="1316"/>
      <c r="FW11" s="1316"/>
      <c r="FX11" s="1316"/>
      <c r="FY11" s="1316"/>
      <c r="FZ11" s="1316"/>
      <c r="GA11" s="1316"/>
      <c r="GB11" s="1316"/>
      <c r="GC11" s="1316"/>
      <c r="GD11" s="1316"/>
      <c r="GE11" s="1316"/>
      <c r="GF11" s="1316"/>
      <c r="GG11" s="1316"/>
      <c r="GH11" s="1316"/>
      <c r="GI11" s="1316"/>
      <c r="GJ11" s="1316"/>
      <c r="GK11" s="1316"/>
      <c r="GL11" s="1316"/>
      <c r="GM11" s="1316"/>
      <c r="GN11" s="1316"/>
      <c r="GO11" s="1316"/>
      <c r="GP11" s="1316"/>
      <c r="GQ11" s="1316"/>
      <c r="GR11" s="1316"/>
      <c r="GS11" s="1316"/>
      <c r="GT11" s="1316"/>
      <c r="GU11" s="1316"/>
      <c r="GV11" s="1316"/>
      <c r="GW11" s="1316"/>
      <c r="GX11" s="1316"/>
      <c r="GY11" s="1316"/>
      <c r="GZ11" s="1316"/>
      <c r="HA11" s="1316"/>
      <c r="HB11" s="1316"/>
      <c r="HC11" s="1316"/>
      <c r="HD11" s="1316"/>
      <c r="HE11" s="1316"/>
      <c r="HF11" s="1316"/>
      <c r="HG11" s="1316"/>
      <c r="HH11" s="1316"/>
      <c r="HI11" s="1316"/>
      <c r="HJ11" s="1316"/>
      <c r="HK11" s="1316"/>
      <c r="HL11" s="1316"/>
      <c r="HM11" s="1316"/>
      <c r="HN11" s="1316"/>
      <c r="HO11" s="1316"/>
      <c r="HP11" s="1316"/>
      <c r="HQ11" s="1316"/>
      <c r="HR11" s="1316"/>
      <c r="HS11" s="1316"/>
      <c r="HT11" s="1316"/>
      <c r="HU11" s="1316"/>
      <c r="HV11" s="1316"/>
      <c r="HW11" s="1316"/>
      <c r="HX11" s="1316"/>
      <c r="HY11" s="1316"/>
      <c r="HZ11" s="1316"/>
      <c r="IA11" s="1316"/>
      <c r="IB11" s="1316"/>
      <c r="IC11" s="1316"/>
      <c r="ID11" s="1316"/>
      <c r="IE11" s="1316"/>
      <c r="IF11" s="1316"/>
      <c r="IG11" s="1316"/>
      <c r="IH11" s="1316"/>
      <c r="II11" s="1316"/>
      <c r="IJ11" s="1316"/>
      <c r="IK11" s="1316"/>
      <c r="IL11" s="1316"/>
      <c r="IM11" s="1316"/>
      <c r="IN11" s="1316"/>
      <c r="IO11" s="1316"/>
      <c r="IP11" s="1316"/>
      <c r="IQ11" s="1316"/>
      <c r="IR11" s="1316"/>
      <c r="IS11" s="1316"/>
      <c r="IT11" s="1316"/>
      <c r="IU11" s="1316"/>
      <c r="IV11" s="1316"/>
      <c r="IW11" s="1316"/>
      <c r="IX11" s="1316"/>
      <c r="IY11" s="1316"/>
      <c r="IZ11" s="1316"/>
      <c r="JA11" s="1316"/>
      <c r="JB11" s="1316"/>
      <c r="JC11" s="1316"/>
      <c r="JD11" s="1316"/>
      <c r="JE11" s="1316"/>
      <c r="JF11" s="1316"/>
      <c r="JG11" s="1316"/>
      <c r="JH11" s="1316"/>
      <c r="JI11" s="1316"/>
      <c r="JJ11" s="1316"/>
      <c r="JK11" s="1316"/>
      <c r="JL11" s="1316"/>
      <c r="JM11" s="1316"/>
      <c r="JN11" s="1316"/>
      <c r="JO11" s="1316"/>
      <c r="JP11" s="1316"/>
      <c r="JQ11" s="1316"/>
      <c r="JR11" s="1316"/>
      <c r="JS11" s="1316"/>
      <c r="JT11" s="1316"/>
      <c r="JU11" s="1316"/>
      <c r="JV11" s="1316"/>
      <c r="JW11" s="1316"/>
      <c r="JX11" s="1316"/>
      <c r="JY11" s="1316"/>
      <c r="JZ11" s="1316"/>
      <c r="KA11" s="1316"/>
      <c r="KB11" s="1316"/>
      <c r="KC11" s="1316"/>
      <c r="KD11" s="1316"/>
      <c r="KE11" s="1316"/>
      <c r="KF11" s="1316"/>
      <c r="KG11" s="1316"/>
      <c r="KH11" s="1316"/>
      <c r="KI11" s="1316"/>
      <c r="KJ11" s="1316"/>
      <c r="KK11" s="1316"/>
      <c r="KL11" s="1316"/>
      <c r="KM11" s="1316"/>
      <c r="KN11" s="1316"/>
      <c r="KO11" s="1316"/>
      <c r="KP11" s="1316"/>
      <c r="KQ11" s="1316"/>
      <c r="KR11" s="1316"/>
      <c r="KS11" s="1316"/>
      <c r="KT11" s="1316"/>
      <c r="KU11" s="1316"/>
      <c r="KV11" s="1316"/>
      <c r="KW11" s="1316"/>
      <c r="KX11" s="1316"/>
      <c r="KY11" s="1316"/>
      <c r="KZ11" s="1316"/>
      <c r="LA11" s="1316"/>
      <c r="LB11" s="1316"/>
      <c r="LC11" s="1316"/>
      <c r="LD11" s="1316"/>
      <c r="LE11" s="1316"/>
      <c r="LF11" s="1316"/>
      <c r="LG11" s="1316"/>
      <c r="LH11" s="1316"/>
      <c r="LI11" s="1316"/>
      <c r="LJ11" s="1316"/>
      <c r="LK11" s="1316"/>
      <c r="LL11" s="1316"/>
      <c r="LM11" s="1316"/>
      <c r="LN11" s="1316"/>
      <c r="LO11" s="1316"/>
      <c r="LP11" s="1316"/>
      <c r="LQ11" s="1316"/>
      <c r="LR11" s="1316"/>
      <c r="LS11" s="1316"/>
      <c r="LT11" s="1316"/>
      <c r="LU11" s="1316"/>
      <c r="LV11" s="1316"/>
      <c r="LW11" s="1316"/>
      <c r="LX11" s="1316"/>
      <c r="LY11" s="1316"/>
      <c r="LZ11" s="1316"/>
      <c r="MA11" s="1316"/>
      <c r="MB11" s="1316"/>
      <c r="MC11" s="1316"/>
      <c r="MD11" s="1316"/>
      <c r="ME11" s="1316"/>
      <c r="MF11" s="1316"/>
      <c r="MG11" s="1316"/>
      <c r="MH11" s="1316"/>
      <c r="MI11" s="1316"/>
      <c r="MJ11" s="1316"/>
      <c r="MK11" s="1316"/>
      <c r="ML11" s="1316"/>
      <c r="MM11" s="1316"/>
      <c r="MN11" s="1316"/>
      <c r="MO11" s="1316"/>
      <c r="MP11" s="1316"/>
      <c r="MQ11" s="1316"/>
      <c r="MR11" s="1316"/>
      <c r="MS11" s="1316"/>
      <c r="MT11" s="1316"/>
      <c r="MU11" s="1316"/>
      <c r="MV11" s="1316"/>
      <c r="MW11" s="1316"/>
      <c r="MX11" s="1316"/>
      <c r="MY11" s="1316"/>
      <c r="MZ11" s="1316"/>
      <c r="NA11" s="1316"/>
      <c r="NB11" s="1316"/>
      <c r="NC11" s="1316"/>
      <c r="ND11" s="1316"/>
      <c r="NE11" s="1316"/>
      <c r="NF11" s="1316"/>
      <c r="NG11" s="1316"/>
      <c r="NH11" s="1316"/>
      <c r="NI11" s="1316"/>
      <c r="NJ11" s="1316"/>
      <c r="NK11" s="1316"/>
      <c r="NL11" s="1316"/>
      <c r="NM11" s="1316"/>
      <c r="NN11" s="1316"/>
      <c r="NO11" s="1316"/>
      <c r="NP11" s="1316"/>
      <c r="NQ11" s="1316"/>
      <c r="NR11" s="1316"/>
      <c r="NS11" s="1316"/>
      <c r="NT11" s="1316"/>
      <c r="NU11" s="1316"/>
      <c r="NV11" s="1316"/>
      <c r="NW11" s="1316"/>
      <c r="NX11" s="1316"/>
      <c r="NY11" s="1316"/>
      <c r="NZ11" s="1316"/>
      <c r="OA11" s="1316"/>
      <c r="OB11" s="1316"/>
      <c r="OC11" s="1316"/>
      <c r="OD11" s="1316"/>
      <c r="OE11" s="1316"/>
      <c r="OF11" s="1316"/>
      <c r="OG11" s="1316"/>
      <c r="OH11" s="1316"/>
      <c r="OI11" s="1316"/>
      <c r="OJ11" s="1316"/>
      <c r="OK11" s="1316"/>
      <c r="OL11" s="1316"/>
      <c r="OM11" s="1316"/>
      <c r="ON11" s="1316"/>
      <c r="OO11" s="1316"/>
      <c r="OP11" s="1316"/>
      <c r="OQ11" s="1316"/>
      <c r="OR11" s="1316"/>
      <c r="OS11" s="1316"/>
      <c r="OT11" s="1316"/>
      <c r="OU11" s="1316"/>
      <c r="OV11" s="1316"/>
      <c r="OW11" s="1316"/>
      <c r="OX11" s="1316"/>
      <c r="OY11" s="1316"/>
      <c r="OZ11" s="1316"/>
      <c r="PA11" s="1316"/>
      <c r="PB11" s="1316"/>
      <c r="PC11" s="1316"/>
      <c r="PD11" s="1316"/>
      <c r="PE11" s="1316"/>
      <c r="PF11" s="1316"/>
      <c r="PG11" s="1316"/>
      <c r="PH11" s="1316"/>
      <c r="PI11" s="1316"/>
      <c r="PJ11" s="1316"/>
      <c r="PK11" s="1316"/>
      <c r="PL11" s="1316"/>
      <c r="PM11" s="1316"/>
      <c r="PN11" s="1316"/>
      <c r="PO11" s="1316"/>
      <c r="PP11" s="1316"/>
      <c r="PQ11" s="1316"/>
      <c r="PR11" s="1316"/>
      <c r="PS11" s="1316"/>
      <c r="PT11" s="1316"/>
      <c r="PU11" s="1316"/>
      <c r="PV11" s="1316"/>
      <c r="PW11" s="1316"/>
      <c r="PX11" s="1316"/>
      <c r="PY11" s="1316"/>
      <c r="PZ11" s="1316"/>
      <c r="QA11" s="1316"/>
      <c r="QB11" s="1316"/>
      <c r="QC11" s="1316"/>
      <c r="QD11" s="1316"/>
      <c r="QE11" s="1316"/>
      <c r="QF11" s="1316"/>
      <c r="QG11" s="1316"/>
      <c r="QH11" s="1316"/>
      <c r="QI11" s="1316"/>
      <c r="QJ11" s="1316"/>
      <c r="QK11" s="1316"/>
      <c r="QL11" s="1316"/>
      <c r="QM11" s="1316"/>
      <c r="QN11" s="1316"/>
      <c r="QO11" s="1316"/>
      <c r="QP11" s="1316"/>
      <c r="QQ11" s="1316"/>
      <c r="QR11" s="1316"/>
      <c r="QS11" s="1316"/>
      <c r="QT11" s="1316"/>
      <c r="QU11" s="1316"/>
      <c r="QV11" s="1316"/>
      <c r="QW11" s="1316"/>
      <c r="QX11" s="1316"/>
      <c r="QY11" s="1316"/>
      <c r="QZ11" s="1316"/>
      <c r="RA11" s="1316"/>
      <c r="RB11" s="1316"/>
      <c r="RC11" s="1316"/>
      <c r="RD11" s="1316"/>
      <c r="RE11" s="1316"/>
      <c r="RF11" s="1316"/>
      <c r="RG11" s="1316"/>
      <c r="RH11" s="1316"/>
      <c r="RI11" s="1316"/>
      <c r="RJ11" s="1316"/>
      <c r="RK11" s="1316"/>
      <c r="RL11" s="1316"/>
      <c r="RM11" s="1316"/>
      <c r="RN11" s="1316"/>
      <c r="RO11" s="1316"/>
      <c r="RP11" s="1316"/>
      <c r="RQ11" s="1316"/>
      <c r="RR11" s="1316"/>
      <c r="RS11" s="1316"/>
      <c r="RT11" s="1316"/>
      <c r="RU11" s="1316"/>
      <c r="RV11" s="1316"/>
      <c r="RW11" s="1316"/>
      <c r="RX11" s="1316"/>
      <c r="RY11" s="1316"/>
      <c r="RZ11" s="1316"/>
      <c r="SA11" s="1316"/>
      <c r="SB11" s="1316"/>
      <c r="SC11" s="1316"/>
      <c r="SD11" s="1316"/>
      <c r="SE11" s="1316"/>
      <c r="SF11" s="1316"/>
      <c r="SG11" s="1316"/>
      <c r="SH11" s="1316"/>
      <c r="SI11" s="1316"/>
      <c r="SJ11" s="1316"/>
      <c r="SK11" s="1316"/>
      <c r="SL11" s="1316"/>
      <c r="SM11" s="1316"/>
      <c r="SN11" s="1316"/>
      <c r="SO11" s="1316"/>
      <c r="SP11" s="1316"/>
      <c r="SQ11" s="1316"/>
      <c r="SR11" s="1316"/>
      <c r="SS11" s="1316"/>
      <c r="ST11" s="1316"/>
      <c r="SU11" s="1316"/>
      <c r="SV11" s="1316"/>
      <c r="SW11" s="1316"/>
      <c r="SX11" s="1316"/>
      <c r="SY11" s="1316"/>
      <c r="SZ11" s="1316"/>
      <c r="TA11" s="1316"/>
      <c r="TB11" s="1316"/>
      <c r="TC11" s="1316"/>
      <c r="TD11" s="1316"/>
      <c r="TE11" s="1316"/>
      <c r="TF11" s="1316"/>
      <c r="TG11" s="1316"/>
      <c r="TH11" s="1316"/>
      <c r="TI11" s="1316"/>
      <c r="TJ11" s="1316"/>
      <c r="TK11" s="1316"/>
      <c r="TL11" s="1316"/>
      <c r="TM11" s="1316"/>
      <c r="TN11" s="1316"/>
      <c r="TO11" s="1316"/>
      <c r="TP11" s="1316"/>
      <c r="TQ11" s="1316"/>
      <c r="TR11" s="1316"/>
      <c r="TS11" s="1316"/>
      <c r="TT11" s="1316"/>
      <c r="TU11" s="1316"/>
      <c r="TV11" s="1316"/>
      <c r="TW11" s="1316"/>
      <c r="TX11" s="1316"/>
      <c r="TY11" s="1316"/>
      <c r="TZ11" s="1316"/>
      <c r="UA11" s="1316"/>
      <c r="UB11" s="1316"/>
      <c r="UC11" s="1316"/>
      <c r="UD11" s="1316"/>
      <c r="UE11" s="1316"/>
      <c r="UF11" s="1316"/>
      <c r="UG11" s="1316"/>
      <c r="UH11" s="1316"/>
      <c r="UI11" s="1316"/>
      <c r="UJ11" s="1316"/>
      <c r="UK11" s="1316"/>
      <c r="UL11" s="1316"/>
      <c r="UM11" s="1316"/>
      <c r="UN11" s="1316"/>
      <c r="UO11" s="1316"/>
      <c r="UP11" s="1316"/>
      <c r="UQ11" s="1316"/>
      <c r="UR11" s="1316"/>
      <c r="US11" s="1316"/>
      <c r="UT11" s="1316"/>
      <c r="UU11" s="1316"/>
      <c r="UV11" s="1316"/>
      <c r="UW11" s="1316"/>
      <c r="UX11" s="1316"/>
      <c r="UY11" s="1316"/>
      <c r="UZ11" s="1316"/>
      <c r="VA11" s="1316"/>
      <c r="VB11" s="1316"/>
      <c r="VC11" s="1316"/>
      <c r="VD11" s="1316"/>
      <c r="VE11" s="1316"/>
      <c r="VF11" s="1316"/>
      <c r="VG11" s="1316"/>
      <c r="VH11" s="1316"/>
      <c r="VI11" s="1316"/>
      <c r="VJ11" s="1316"/>
      <c r="VK11" s="1316"/>
      <c r="VL11" s="1316"/>
      <c r="VM11" s="1316"/>
      <c r="VN11" s="1316"/>
      <c r="VO11" s="1316"/>
      <c r="VP11" s="1316"/>
      <c r="VQ11" s="1316"/>
      <c r="VR11" s="1316"/>
      <c r="VS11" s="1316"/>
      <c r="VT11" s="1316"/>
      <c r="VU11" s="1316"/>
      <c r="VV11" s="1316"/>
      <c r="VW11" s="1316"/>
      <c r="VX11" s="1316"/>
      <c r="VY11" s="1316"/>
      <c r="VZ11" s="1316"/>
      <c r="WA11" s="1316"/>
      <c r="WB11" s="1316"/>
      <c r="WC11" s="1316"/>
      <c r="WD11" s="1316"/>
      <c r="WE11" s="1316"/>
      <c r="WF11" s="1316"/>
      <c r="WG11" s="1316"/>
      <c r="WH11" s="1316"/>
      <c r="WI11" s="1316"/>
      <c r="WJ11" s="1316"/>
      <c r="WK11" s="1316"/>
      <c r="WL11" s="1316"/>
      <c r="WM11" s="1316"/>
      <c r="WN11" s="1316"/>
      <c r="WO11" s="1316"/>
      <c r="WP11" s="1316"/>
      <c r="WQ11" s="1316"/>
      <c r="WR11" s="1316"/>
      <c r="WS11" s="1316"/>
      <c r="WT11" s="1316"/>
      <c r="WU11" s="1316"/>
      <c r="WV11" s="1316"/>
      <c r="WW11" s="1316"/>
      <c r="WX11" s="1316"/>
      <c r="WY11" s="1316"/>
      <c r="WZ11" s="1316"/>
      <c r="XA11" s="1316"/>
      <c r="XB11" s="1316"/>
      <c r="XC11" s="1316"/>
      <c r="XD11" s="1316"/>
      <c r="XE11" s="1316"/>
      <c r="XF11" s="1316"/>
      <c r="XG11" s="1316"/>
      <c r="XH11" s="1316"/>
      <c r="XI11" s="1316"/>
      <c r="XJ11" s="1316"/>
      <c r="XK11" s="1316"/>
      <c r="XL11" s="1316"/>
      <c r="XM11" s="1316"/>
      <c r="XN11" s="1316"/>
      <c r="XO11" s="1316"/>
      <c r="XP11" s="1316"/>
      <c r="XQ11" s="1316"/>
      <c r="XR11" s="1316"/>
      <c r="XS11" s="1316"/>
      <c r="XT11" s="1316"/>
      <c r="XU11" s="1316"/>
      <c r="XV11" s="1316"/>
      <c r="XW11" s="1316"/>
      <c r="XX11" s="1316"/>
      <c r="XY11" s="1316"/>
      <c r="XZ11" s="1316"/>
      <c r="YA11" s="1316"/>
      <c r="YB11" s="1316"/>
      <c r="YC11" s="1316"/>
      <c r="YD11" s="1316"/>
      <c r="YE11" s="1316"/>
      <c r="YF11" s="1316"/>
      <c r="YG11" s="1316"/>
      <c r="YH11" s="1316"/>
      <c r="YI11" s="1316"/>
      <c r="YJ11" s="1316"/>
      <c r="YK11" s="1316"/>
      <c r="YL11" s="1316"/>
      <c r="YM11" s="1316"/>
      <c r="YN11" s="1316"/>
      <c r="YO11" s="1316"/>
      <c r="YP11" s="1316"/>
      <c r="YQ11" s="1316"/>
      <c r="YR11" s="1316"/>
      <c r="YS11" s="1316"/>
      <c r="YT11" s="1316"/>
      <c r="YU11" s="1316"/>
      <c r="YV11" s="1316"/>
      <c r="YW11" s="1316"/>
      <c r="YX11" s="1316"/>
      <c r="YY11" s="1316"/>
      <c r="YZ11" s="1316"/>
      <c r="ZA11" s="1316"/>
      <c r="ZB11" s="1316"/>
      <c r="ZC11" s="1316"/>
      <c r="ZD11" s="1316"/>
      <c r="ZE11" s="1316"/>
      <c r="ZF11" s="1316"/>
      <c r="ZG11" s="1316"/>
      <c r="ZH11" s="1316"/>
      <c r="ZI11" s="1316"/>
      <c r="ZJ11" s="1316"/>
      <c r="ZK11" s="1316"/>
      <c r="ZL11" s="1316"/>
      <c r="ZM11" s="1316"/>
      <c r="ZN11" s="1316"/>
      <c r="ZO11" s="1316"/>
      <c r="ZP11" s="1316"/>
      <c r="ZQ11" s="1316"/>
      <c r="ZR11" s="1316"/>
      <c r="ZS11" s="1316"/>
      <c r="ZT11" s="1316"/>
      <c r="ZU11" s="1316"/>
      <c r="ZV11" s="1316"/>
      <c r="ZW11" s="1316"/>
      <c r="ZX11" s="1316"/>
      <c r="ZY11" s="1316"/>
      <c r="ZZ11" s="1316"/>
      <c r="AAA11" s="1316"/>
      <c r="AAB11" s="1316"/>
      <c r="AAC11" s="1316"/>
      <c r="AAD11" s="1316"/>
      <c r="AAE11" s="1316"/>
      <c r="AAF11" s="1316"/>
      <c r="AAG11" s="1316"/>
      <c r="AAH11" s="1316"/>
      <c r="AAI11" s="1316"/>
      <c r="AAJ11" s="1316"/>
      <c r="AAK11" s="1316"/>
      <c r="AAL11" s="1316"/>
      <c r="AAM11" s="1316"/>
      <c r="AAN11" s="1316"/>
      <c r="AAO11" s="1316"/>
      <c r="AAP11" s="1316"/>
      <c r="AAQ11" s="1316"/>
      <c r="AAR11" s="1316"/>
      <c r="AAS11" s="1316"/>
      <c r="AAT11" s="1316"/>
      <c r="AAU11" s="1316"/>
      <c r="AAV11" s="1316"/>
      <c r="AAW11" s="1316"/>
      <c r="AAX11" s="1316"/>
      <c r="AAY11" s="1316"/>
      <c r="AAZ11" s="1316"/>
      <c r="ABA11" s="1316"/>
      <c r="ABB11" s="1316"/>
      <c r="ABC11" s="1316"/>
      <c r="ABD11" s="1316"/>
      <c r="ABE11" s="1316"/>
      <c r="ABF11" s="1316"/>
      <c r="ABG11" s="1316"/>
      <c r="ABH11" s="1316"/>
      <c r="ABI11" s="1316"/>
      <c r="ABJ11" s="1316"/>
      <c r="ABK11" s="1316"/>
      <c r="ABL11" s="1316"/>
      <c r="ABM11" s="1316"/>
      <c r="ABN11" s="1316"/>
      <c r="ABO11" s="1316"/>
      <c r="ABP11" s="1316"/>
      <c r="ABQ11" s="1316"/>
      <c r="ABR11" s="1316"/>
      <c r="ABS11" s="1316"/>
      <c r="ABT11" s="1316"/>
      <c r="ABU11" s="1316"/>
      <c r="ABV11" s="1316"/>
      <c r="ABW11" s="1316"/>
      <c r="ABX11" s="1316"/>
      <c r="ABY11" s="1316"/>
      <c r="ABZ11" s="1316"/>
      <c r="ACA11" s="1316"/>
      <c r="ACB11" s="1316"/>
      <c r="ACC11" s="1316"/>
      <c r="ACD11" s="1316"/>
      <c r="ACE11" s="1316"/>
      <c r="ACF11" s="1316"/>
      <c r="ACG11" s="1316"/>
      <c r="ACH11" s="1316"/>
      <c r="ACI11" s="1316"/>
      <c r="ACJ11" s="1316"/>
      <c r="ACK11" s="1316"/>
      <c r="ACL11" s="1316"/>
      <c r="ACM11" s="1316"/>
      <c r="ACN11" s="1316"/>
      <c r="ACO11" s="1316"/>
      <c r="ACP11" s="1316"/>
      <c r="ACQ11" s="1316"/>
      <c r="ACR11" s="1316"/>
      <c r="ACS11" s="1316"/>
      <c r="ACT11" s="1316"/>
      <c r="ACU11" s="1316"/>
      <c r="ACV11" s="1316"/>
      <c r="ACW11" s="1316"/>
      <c r="ACX11" s="1316"/>
      <c r="ACY11" s="1316"/>
      <c r="ACZ11" s="1316"/>
      <c r="ADA11" s="1316"/>
      <c r="ADB11" s="1316"/>
      <c r="ADC11" s="1316"/>
      <c r="ADD11" s="1316"/>
      <c r="ADE11" s="1316"/>
      <c r="ADF11" s="1316"/>
      <c r="ADG11" s="1316"/>
      <c r="ADH11" s="1316"/>
      <c r="ADI11" s="1316"/>
      <c r="ADJ11" s="1316"/>
      <c r="ADK11" s="1316"/>
      <c r="ADL11" s="1316"/>
      <c r="ADM11" s="1316"/>
      <c r="ADN11" s="1316"/>
      <c r="ADO11" s="1316"/>
      <c r="ADP11" s="1316"/>
      <c r="ADQ11" s="1316"/>
      <c r="ADR11" s="1316"/>
      <c r="ADS11" s="1316"/>
      <c r="ADT11" s="1316"/>
      <c r="ADU11" s="1316"/>
      <c r="ADV11" s="1316"/>
      <c r="ADW11" s="1316"/>
      <c r="ADX11" s="1316"/>
      <c r="ADY11" s="1316"/>
      <c r="ADZ11" s="1316"/>
      <c r="AEA11" s="1316"/>
      <c r="AEB11" s="1316"/>
      <c r="AEC11" s="1316"/>
      <c r="AED11" s="1316"/>
      <c r="AEE11" s="1316"/>
      <c r="AEF11" s="1316"/>
      <c r="AEG11" s="1316"/>
      <c r="AEH11" s="1316"/>
      <c r="AEI11" s="1316"/>
      <c r="AEJ11" s="1316"/>
      <c r="AEK11" s="1316"/>
      <c r="AEL11" s="1316"/>
      <c r="AEM11" s="1316"/>
      <c r="AEN11" s="1316"/>
      <c r="AEO11" s="1316"/>
      <c r="AEP11" s="1316"/>
      <c r="AEQ11" s="1316"/>
      <c r="AER11" s="1316"/>
      <c r="AES11" s="1316"/>
      <c r="AET11" s="1316"/>
      <c r="AEU11" s="1316"/>
      <c r="AEV11" s="1316"/>
      <c r="AEW11" s="1316"/>
      <c r="AEX11" s="1316"/>
      <c r="AEY11" s="1316"/>
      <c r="AEZ11" s="1316"/>
      <c r="AFA11" s="1316"/>
      <c r="AFB11" s="1316"/>
      <c r="AFC11" s="1316"/>
      <c r="AFD11" s="1316"/>
      <c r="AFE11" s="1316"/>
      <c r="AFF11" s="1316"/>
      <c r="AFG11" s="1316"/>
      <c r="AFH11" s="1316"/>
      <c r="AFI11" s="1316"/>
      <c r="AFJ11" s="1316"/>
      <c r="AFK11" s="1316"/>
      <c r="AFL11" s="1316"/>
      <c r="AFM11" s="1316"/>
      <c r="AFN11" s="1316"/>
      <c r="AFO11" s="1316"/>
      <c r="AFP11" s="1316"/>
      <c r="AFQ11" s="1316"/>
      <c r="AFR11" s="1316"/>
      <c r="AFS11" s="1316"/>
      <c r="AFT11" s="1316"/>
      <c r="AFU11" s="1316"/>
      <c r="AFV11" s="1316"/>
      <c r="AFW11" s="1316"/>
      <c r="AFX11" s="1316"/>
      <c r="AFY11" s="1316"/>
      <c r="AFZ11" s="1316"/>
      <c r="AGA11" s="1316"/>
      <c r="AGB11" s="1316"/>
      <c r="AGC11" s="1316"/>
      <c r="AGD11" s="1316"/>
      <c r="AGE11" s="1316"/>
      <c r="AGF11" s="1316"/>
      <c r="AGG11" s="1316"/>
      <c r="AGH11" s="1316"/>
      <c r="AGI11" s="1316"/>
      <c r="AGJ11" s="1316"/>
      <c r="AGK11" s="1316"/>
      <c r="AGL11" s="1316"/>
      <c r="AGM11" s="1316"/>
      <c r="AGN11" s="1316"/>
      <c r="AGO11" s="1316"/>
      <c r="AGP11" s="1316"/>
      <c r="AGQ11" s="1316"/>
      <c r="AGR11" s="1316"/>
      <c r="AGS11" s="1316"/>
      <c r="AGT11" s="1316"/>
      <c r="AGU11" s="1316"/>
      <c r="AGV11" s="1316"/>
      <c r="AGW11" s="1316"/>
      <c r="AGX11" s="1316"/>
      <c r="AGY11" s="1316"/>
      <c r="AGZ11" s="1316"/>
      <c r="AHA11" s="1316"/>
      <c r="AHB11" s="1316"/>
      <c r="AHC11" s="1316"/>
      <c r="AHD11" s="1316"/>
      <c r="AHE11" s="1316"/>
      <c r="AHF11" s="1316"/>
      <c r="AHG11" s="1316"/>
      <c r="AHH11" s="1316"/>
      <c r="AHI11" s="1316"/>
      <c r="AHJ11" s="1316"/>
      <c r="AHK11" s="1316"/>
      <c r="AHL11" s="1316"/>
      <c r="AHM11" s="1316"/>
      <c r="AHN11" s="1316"/>
      <c r="AHO11" s="1316"/>
      <c r="AHP11" s="1316"/>
      <c r="AHQ11" s="1316"/>
      <c r="AHR11" s="1316"/>
      <c r="AHS11" s="1316"/>
      <c r="AHT11" s="1316"/>
      <c r="AHU11" s="1316"/>
      <c r="AHV11" s="1316"/>
      <c r="AHW11" s="1316"/>
      <c r="AHX11" s="1316"/>
      <c r="AHY11" s="1316"/>
      <c r="AHZ11" s="1316"/>
      <c r="AIA11" s="1316"/>
      <c r="AIB11" s="1316"/>
      <c r="AIC11" s="1316"/>
      <c r="AID11" s="1316"/>
      <c r="AIE11" s="1316"/>
      <c r="AIF11" s="1316"/>
      <c r="AIG11" s="1316"/>
      <c r="AIH11" s="1316"/>
      <c r="AII11" s="1316"/>
      <c r="AIJ11" s="1316"/>
      <c r="AIK11" s="1316"/>
      <c r="AIL11" s="1316"/>
      <c r="AIM11" s="1316"/>
      <c r="AIN11" s="1316"/>
      <c r="AIO11" s="1316"/>
      <c r="AIP11" s="1316"/>
      <c r="AIQ11" s="1316"/>
      <c r="AIR11" s="1316"/>
      <c r="AIS11" s="1316"/>
      <c r="AIT11" s="1316"/>
      <c r="AIU11" s="1316"/>
      <c r="AIV11" s="1316"/>
      <c r="AIW11" s="1316"/>
      <c r="AIX11" s="1316"/>
      <c r="AIY11" s="1316"/>
      <c r="AIZ11" s="1316"/>
      <c r="AJA11" s="1316"/>
      <c r="AJB11" s="1316"/>
      <c r="AJC11" s="1316"/>
      <c r="AJD11" s="1316"/>
      <c r="AJE11" s="1316"/>
      <c r="AJF11" s="1316"/>
      <c r="AJG11" s="1316"/>
      <c r="AJH11" s="1316"/>
      <c r="AJI11" s="1316"/>
      <c r="AJJ11" s="1316"/>
      <c r="AJK11" s="1316"/>
      <c r="AJL11" s="1316"/>
      <c r="AJM11" s="1316"/>
      <c r="AJN11" s="1316"/>
      <c r="AJO11" s="1316"/>
      <c r="AJP11" s="1316"/>
      <c r="AJQ11" s="1316"/>
      <c r="AJR11" s="1316"/>
      <c r="AJS11" s="1316"/>
      <c r="AJT11" s="1316"/>
      <c r="AJU11" s="1316"/>
      <c r="AJV11" s="1316"/>
      <c r="AJW11" s="1316"/>
      <c r="AJX11" s="1316"/>
      <c r="AJY11" s="1316"/>
      <c r="AJZ11" s="1316"/>
      <c r="AKA11" s="1316"/>
      <c r="AKB11" s="1316"/>
      <c r="AKC11" s="1316"/>
      <c r="AKD11" s="1316"/>
      <c r="AKE11" s="1316"/>
      <c r="AKF11" s="1316"/>
      <c r="AKG11" s="1316"/>
      <c r="AKH11" s="1316"/>
      <c r="AKI11" s="1316"/>
      <c r="AKJ11" s="1316"/>
      <c r="AKK11" s="1316"/>
      <c r="AKL11" s="1316"/>
      <c r="AKM11" s="1316"/>
      <c r="AKN11" s="1316"/>
      <c r="AKO11" s="1316"/>
      <c r="AKP11" s="1316"/>
      <c r="AKQ11" s="1316"/>
      <c r="AKR11" s="1316"/>
      <c r="AKS11" s="1316"/>
      <c r="AKT11" s="1316"/>
      <c r="AKU11" s="1316"/>
      <c r="AKV11" s="1316"/>
      <c r="AKW11" s="1316"/>
      <c r="AKX11" s="1316"/>
      <c r="AKY11" s="1316"/>
      <c r="AKZ11" s="1316"/>
      <c r="ALA11" s="1316"/>
      <c r="ALB11" s="1316"/>
      <c r="ALC11" s="1316"/>
      <c r="ALD11" s="1316"/>
      <c r="ALE11" s="1316"/>
      <c r="ALF11" s="1316"/>
      <c r="ALG11" s="1316"/>
      <c r="ALH11" s="1316"/>
      <c r="ALI11" s="1316"/>
      <c r="ALJ11" s="1316"/>
      <c r="ALK11" s="1316"/>
      <c r="ALL11" s="1316"/>
      <c r="ALM11" s="1316"/>
      <c r="ALN11" s="1316"/>
      <c r="ALO11" s="1316"/>
      <c r="ALP11" s="1316"/>
      <c r="ALQ11" s="1316"/>
      <c r="ALR11" s="1316"/>
      <c r="ALS11" s="1316"/>
      <c r="ALT11" s="1316"/>
      <c r="ALU11" s="1316"/>
      <c r="ALV11" s="1316"/>
      <c r="ALW11" s="1316"/>
      <c r="ALX11" s="1316"/>
      <c r="ALY11" s="1316"/>
      <c r="ALZ11" s="1316"/>
      <c r="AMA11" s="1316"/>
      <c r="AMB11" s="1316"/>
      <c r="AMC11" s="1316"/>
      <c r="AMD11" s="1316"/>
      <c r="AME11" s="1316"/>
      <c r="AMF11" s="1316"/>
      <c r="AMG11" s="1316"/>
      <c r="AMH11" s="1316"/>
      <c r="AMI11" s="1316"/>
      <c r="AMJ11" s="1316"/>
      <c r="AMK11" s="1316"/>
      <c r="AML11" s="1316"/>
      <c r="AMM11" s="1316"/>
      <c r="AMN11" s="1316"/>
      <c r="AMO11" s="1316"/>
      <c r="AMP11" s="1316"/>
      <c r="AMQ11" s="1316"/>
      <c r="AMR11" s="1316"/>
      <c r="AMS11" s="1316"/>
      <c r="AMT11" s="1316"/>
      <c r="AMU11" s="1316"/>
      <c r="AMV11" s="1316"/>
      <c r="AMW11" s="1316"/>
      <c r="AMX11" s="1316"/>
      <c r="AMY11" s="1316"/>
      <c r="AMZ11" s="1316"/>
      <c r="ANA11" s="1316"/>
      <c r="ANB11" s="1316"/>
      <c r="ANC11" s="1316"/>
      <c r="AND11" s="1316"/>
      <c r="ANE11" s="1316"/>
      <c r="ANF11" s="1316"/>
      <c r="ANG11" s="1316"/>
      <c r="ANH11" s="1316"/>
      <c r="ANI11" s="1316"/>
      <c r="ANJ11" s="1316"/>
      <c r="ANK11" s="1316"/>
      <c r="ANL11" s="1316"/>
      <c r="ANM11" s="1316"/>
      <c r="ANN11" s="1316"/>
      <c r="ANO11" s="1316"/>
      <c r="ANP11" s="1316"/>
      <c r="ANQ11" s="1316"/>
      <c r="ANR11" s="1316"/>
      <c r="ANS11" s="1316"/>
      <c r="ANT11" s="1316"/>
      <c r="ANU11" s="1316"/>
      <c r="ANV11" s="1316"/>
      <c r="ANW11" s="1316"/>
      <c r="ANX11" s="1316"/>
      <c r="ANY11" s="1316"/>
      <c r="ANZ11" s="1316"/>
      <c r="AOA11" s="1316"/>
      <c r="AOB11" s="1316"/>
      <c r="AOC11" s="1316"/>
      <c r="AOD11" s="1316"/>
      <c r="AOE11" s="1316"/>
      <c r="AOF11" s="1316"/>
      <c r="AOG11" s="1316"/>
      <c r="AOH11" s="1316"/>
      <c r="AOI11" s="1316"/>
      <c r="AOJ11" s="1316"/>
      <c r="AOK11" s="1316"/>
      <c r="AOL11" s="1316"/>
      <c r="AOM11" s="1316"/>
      <c r="AON11" s="1316"/>
      <c r="AOO11" s="1316"/>
      <c r="AOP11" s="1316"/>
      <c r="AOQ11" s="1316"/>
      <c r="AOR11" s="1316"/>
      <c r="AOS11" s="1316"/>
      <c r="AOT11" s="1316"/>
      <c r="AOU11" s="1316"/>
      <c r="AOV11" s="1316"/>
      <c r="AOW11" s="1316"/>
      <c r="AOX11" s="1316"/>
      <c r="AOY11" s="1316"/>
      <c r="AOZ11" s="1316"/>
      <c r="APA11" s="1316"/>
      <c r="APB11" s="1316"/>
      <c r="APC11" s="1316"/>
      <c r="APD11" s="1316"/>
      <c r="APE11" s="1316"/>
      <c r="APF11" s="1316"/>
      <c r="APG11" s="1316"/>
      <c r="APH11" s="1316"/>
      <c r="API11" s="1316"/>
      <c r="APJ11" s="1316"/>
      <c r="APK11" s="1316"/>
      <c r="APL11" s="1316"/>
      <c r="APM11" s="1316"/>
      <c r="APN11" s="1316"/>
      <c r="APO11" s="1316"/>
      <c r="APP11" s="1316"/>
      <c r="APQ11" s="1316"/>
      <c r="APR11" s="1316"/>
      <c r="APS11" s="1316"/>
      <c r="APT11" s="1316"/>
      <c r="APU11" s="1316"/>
      <c r="APV11" s="1316"/>
      <c r="APW11" s="1316"/>
      <c r="APX11" s="1316"/>
      <c r="APY11" s="1316"/>
      <c r="APZ11" s="1316"/>
      <c r="AQA11" s="1316"/>
      <c r="AQB11" s="1316"/>
      <c r="AQC11" s="1316"/>
      <c r="AQD11" s="1316"/>
      <c r="AQE11" s="1316"/>
      <c r="AQF11" s="1316"/>
      <c r="AQG11" s="1316"/>
      <c r="AQH11" s="1316"/>
      <c r="AQI11" s="1316"/>
      <c r="AQJ11" s="1316"/>
      <c r="AQK11" s="1316"/>
      <c r="AQL11" s="1316"/>
      <c r="AQM11" s="1316"/>
      <c r="AQN11" s="1316"/>
      <c r="AQO11" s="1316"/>
      <c r="AQP11" s="1316"/>
      <c r="AQQ11" s="1316"/>
      <c r="AQR11" s="1316"/>
      <c r="AQS11" s="1316"/>
      <c r="AQT11" s="1316"/>
      <c r="AQU11" s="1316"/>
      <c r="AQV11" s="1316"/>
      <c r="AQW11" s="1316"/>
      <c r="AQX11" s="1316"/>
      <c r="AQY11" s="1316"/>
      <c r="AQZ11" s="1316"/>
      <c r="ARA11" s="1316"/>
      <c r="ARB11" s="1316"/>
      <c r="ARC11" s="1316"/>
      <c r="ARD11" s="1316"/>
      <c r="ARE11" s="1316"/>
      <c r="ARF11" s="1316"/>
      <c r="ARG11" s="1316"/>
      <c r="ARH11" s="1316"/>
      <c r="ARI11" s="1316"/>
      <c r="ARJ11" s="1316"/>
      <c r="ARK11" s="1316"/>
      <c r="ARL11" s="1316"/>
      <c r="ARM11" s="1316"/>
      <c r="ARN11" s="1316"/>
      <c r="ARO11" s="1316"/>
      <c r="ARP11" s="1316"/>
      <c r="ARQ11" s="1316"/>
      <c r="ARR11" s="1316"/>
      <c r="ARS11" s="1316"/>
      <c r="ART11" s="1316"/>
      <c r="ARU11" s="1316"/>
      <c r="ARV11" s="1316"/>
      <c r="ARW11" s="1316"/>
      <c r="ARX11" s="1316"/>
      <c r="ARY11" s="1316"/>
      <c r="ARZ11" s="1316"/>
      <c r="ASA11" s="1316"/>
      <c r="ASB11" s="1316"/>
      <c r="ASC11" s="1316"/>
      <c r="ASD11" s="1316"/>
      <c r="ASE11" s="1316"/>
      <c r="ASF11" s="1316"/>
      <c r="ASG11" s="1316"/>
      <c r="ASH11" s="1316"/>
      <c r="ASI11" s="1316"/>
      <c r="ASJ11" s="1316"/>
      <c r="ASK11" s="1316"/>
      <c r="ASL11" s="1316"/>
      <c r="ASM11" s="1316"/>
      <c r="ASN11" s="1316"/>
      <c r="ASO11" s="1316"/>
      <c r="ASP11" s="1316"/>
      <c r="ASQ11" s="1316"/>
      <c r="ASR11" s="1316"/>
      <c r="ASS11" s="1316"/>
      <c r="AST11" s="1316"/>
      <c r="ASU11" s="1316"/>
      <c r="ASV11" s="1316"/>
      <c r="ASW11" s="1316"/>
      <c r="ASX11" s="1316"/>
      <c r="ASY11" s="1316"/>
      <c r="ASZ11" s="1316"/>
      <c r="ATA11" s="1316"/>
      <c r="ATB11" s="1316"/>
      <c r="ATC11" s="1316"/>
      <c r="ATD11" s="1316"/>
      <c r="ATE11" s="1316"/>
      <c r="ATF11" s="1316"/>
      <c r="ATG11" s="1316"/>
      <c r="ATH11" s="1316"/>
      <c r="ATI11" s="1316"/>
      <c r="ATJ11" s="1316"/>
      <c r="ATK11" s="1316"/>
      <c r="ATL11" s="1316"/>
      <c r="ATM11" s="1316"/>
      <c r="ATN11" s="1316"/>
      <c r="ATO11" s="1316"/>
      <c r="ATP11" s="1316"/>
      <c r="ATQ11" s="1316"/>
      <c r="ATR11" s="1316"/>
      <c r="ATS11" s="1316"/>
      <c r="ATT11" s="1316"/>
      <c r="ATU11" s="1316"/>
      <c r="ATV11" s="1316"/>
      <c r="ATW11" s="1316"/>
      <c r="ATX11" s="1316"/>
      <c r="ATY11" s="1316"/>
      <c r="ATZ11" s="1316"/>
      <c r="AUA11" s="1316"/>
      <c r="AUB11" s="1316"/>
      <c r="AUC11" s="1316"/>
      <c r="AUD11" s="1316"/>
      <c r="AUE11" s="1316"/>
      <c r="AUF11" s="1316"/>
      <c r="AUG11" s="1316"/>
      <c r="AUH11" s="1316"/>
      <c r="AUI11" s="1316"/>
      <c r="AUJ11" s="1316"/>
      <c r="AUK11" s="1316"/>
      <c r="AUL11" s="1316"/>
      <c r="AUM11" s="1316"/>
      <c r="AUN11" s="1316"/>
      <c r="AUO11" s="1316"/>
      <c r="AUP11" s="1316"/>
      <c r="AUQ11" s="1316"/>
      <c r="AUR11" s="1316"/>
      <c r="AUS11" s="1316"/>
      <c r="AUT11" s="1316"/>
      <c r="AUU11" s="1316"/>
      <c r="AUV11" s="1316"/>
      <c r="AUW11" s="1316"/>
      <c r="AUX11" s="1316"/>
      <c r="AUY11" s="1316"/>
      <c r="AUZ11" s="1316"/>
      <c r="AVA11" s="1316"/>
      <c r="AVB11" s="1316"/>
      <c r="AVC11" s="1316"/>
      <c r="AVD11" s="1316"/>
      <c r="AVE11" s="1316"/>
      <c r="AVF11" s="1316"/>
      <c r="AVG11" s="1316"/>
      <c r="AVH11" s="1316"/>
      <c r="AVI11" s="1316"/>
      <c r="AVJ11" s="1316"/>
      <c r="AVK11" s="1316"/>
      <c r="AVL11" s="1316"/>
      <c r="AVM11" s="1316"/>
      <c r="AVN11" s="1316"/>
      <c r="AVO11" s="1316"/>
      <c r="AVP11" s="1316"/>
      <c r="AVQ11" s="1316"/>
      <c r="AVR11" s="1316"/>
      <c r="AVS11" s="1316"/>
      <c r="AVT11" s="1316"/>
      <c r="AVU11" s="1316"/>
      <c r="AVV11" s="1316"/>
      <c r="AVW11" s="1316"/>
      <c r="AVX11" s="1316"/>
      <c r="AVY11" s="1316"/>
      <c r="AVZ11" s="1316"/>
      <c r="AWA11" s="1316"/>
      <c r="AWB11" s="1316"/>
      <c r="AWC11" s="1316"/>
      <c r="AWD11" s="1316"/>
      <c r="AWE11" s="1316"/>
      <c r="AWF11" s="1316"/>
      <c r="AWG11" s="1316"/>
      <c r="AWH11" s="1316"/>
      <c r="AWI11" s="1316"/>
      <c r="AWJ11" s="1316"/>
      <c r="AWK11" s="1316"/>
      <c r="AWL11" s="1316"/>
      <c r="AWM11" s="1316"/>
      <c r="AWN11" s="1316"/>
      <c r="AWO11" s="1316"/>
      <c r="AWP11" s="1316"/>
      <c r="AWQ11" s="1316"/>
      <c r="AWR11" s="1316"/>
      <c r="AWS11" s="1316"/>
      <c r="AWT11" s="1316"/>
      <c r="AWU11" s="1316"/>
      <c r="AWV11" s="1316"/>
      <c r="AWW11" s="1316"/>
      <c r="AWX11" s="1316"/>
      <c r="AWY11" s="1316"/>
      <c r="AWZ11" s="1316"/>
      <c r="AXA11" s="1316"/>
      <c r="AXB11" s="1316"/>
      <c r="AXC11" s="1316"/>
      <c r="AXD11" s="1316"/>
      <c r="AXE11" s="1316"/>
      <c r="AXF11" s="1316"/>
      <c r="AXG11" s="1316"/>
      <c r="AXH11" s="1316"/>
      <c r="AXI11" s="1316"/>
      <c r="AXJ11" s="1316"/>
      <c r="AXK11" s="1316"/>
      <c r="AXL11" s="1316"/>
      <c r="AXM11" s="1316"/>
      <c r="AXN11" s="1316"/>
      <c r="AXO11" s="1316"/>
      <c r="AXP11" s="1316"/>
      <c r="AXQ11" s="1316"/>
      <c r="AXR11" s="1316"/>
      <c r="AXS11" s="1316"/>
      <c r="AXT11" s="1316"/>
      <c r="AXU11" s="1316"/>
      <c r="AXV11" s="1316"/>
      <c r="AXW11" s="1316"/>
      <c r="AXX11" s="1316"/>
      <c r="AXY11" s="1316"/>
      <c r="AXZ11" s="1316"/>
      <c r="AYA11" s="1316"/>
      <c r="AYB11" s="1316"/>
      <c r="AYC11" s="1316"/>
      <c r="AYD11" s="1316"/>
      <c r="AYE11" s="1316"/>
      <c r="AYF11" s="1316"/>
      <c r="AYG11" s="1316"/>
      <c r="AYH11" s="1316"/>
      <c r="AYI11" s="1316"/>
      <c r="AYJ11" s="1316"/>
      <c r="AYK11" s="1316"/>
      <c r="AYL11" s="1316"/>
      <c r="AYM11" s="1316"/>
      <c r="AYN11" s="1316"/>
      <c r="AYO11" s="1316"/>
      <c r="AYP11" s="1316"/>
      <c r="AYQ11" s="1316"/>
      <c r="AYR11" s="1316"/>
      <c r="AYS11" s="1316"/>
      <c r="AYT11" s="1316"/>
      <c r="AYU11" s="1316"/>
      <c r="AYV11" s="1316"/>
      <c r="AYW11" s="1316"/>
      <c r="AYX11" s="1316"/>
      <c r="AYY11" s="1316"/>
      <c r="AYZ11" s="1316"/>
      <c r="AZA11" s="1316"/>
      <c r="AZB11" s="1316"/>
      <c r="AZC11" s="1316"/>
      <c r="AZD11" s="1316"/>
      <c r="AZE11" s="1316"/>
      <c r="AZF11" s="1316"/>
      <c r="AZG11" s="1316"/>
      <c r="AZH11" s="1316"/>
      <c r="AZI11" s="1316"/>
      <c r="AZJ11" s="1316"/>
      <c r="AZK11" s="1316"/>
      <c r="AZL11" s="1316"/>
      <c r="AZM11" s="1316"/>
      <c r="AZN11" s="1316"/>
      <c r="AZO11" s="1316"/>
      <c r="AZP11" s="1316"/>
      <c r="AZQ11" s="1316"/>
      <c r="AZR11" s="1316"/>
      <c r="AZS11" s="1316"/>
      <c r="AZT11" s="1316"/>
      <c r="AZU11" s="1316"/>
      <c r="AZV11" s="1316"/>
      <c r="AZW11" s="1316"/>
      <c r="AZX11" s="1316"/>
      <c r="AZY11" s="1316"/>
      <c r="AZZ11" s="1316"/>
      <c r="BAA11" s="1316"/>
      <c r="BAB11" s="1316"/>
      <c r="BAC11" s="1316"/>
      <c r="BAD11" s="1316"/>
      <c r="BAE11" s="1316"/>
      <c r="BAF11" s="1316"/>
      <c r="BAG11" s="1316"/>
      <c r="BAH11" s="1316"/>
      <c r="BAI11" s="1316"/>
      <c r="BAJ11" s="1316"/>
      <c r="BAK11" s="1316"/>
      <c r="BAL11" s="1316"/>
      <c r="BAM11" s="1316"/>
      <c r="BAN11" s="1316"/>
      <c r="BAO11" s="1316"/>
      <c r="BAP11" s="1316"/>
      <c r="BAQ11" s="1316"/>
      <c r="BAR11" s="1316"/>
      <c r="BAS11" s="1316"/>
      <c r="BAT11" s="1316"/>
      <c r="BAU11" s="1316"/>
      <c r="BAV11" s="1316"/>
      <c r="BAW11" s="1316"/>
      <c r="BAX11" s="1316"/>
      <c r="BAY11" s="1316"/>
      <c r="BAZ11" s="1316"/>
      <c r="BBA11" s="1316"/>
      <c r="BBB11" s="1316"/>
      <c r="BBC11" s="1316"/>
      <c r="BBD11" s="1316"/>
      <c r="BBE11" s="1316"/>
      <c r="BBF11" s="1316"/>
      <c r="BBG11" s="1316"/>
      <c r="BBH11" s="1316"/>
      <c r="BBI11" s="1316"/>
      <c r="BBJ11" s="1316"/>
      <c r="BBK11" s="1316"/>
      <c r="BBL11" s="1316"/>
      <c r="BBM11" s="1316"/>
      <c r="BBN11" s="1316"/>
      <c r="BBO11" s="1316"/>
      <c r="BBP11" s="1316"/>
      <c r="BBQ11" s="1316"/>
      <c r="BBR11" s="1316"/>
      <c r="BBS11" s="1316"/>
      <c r="BBT11" s="1316"/>
      <c r="BBU11" s="1316"/>
      <c r="BBV11" s="1316"/>
      <c r="BBW11" s="1316"/>
      <c r="BBX11" s="1316"/>
      <c r="BBY11" s="1316"/>
      <c r="BBZ11" s="1316"/>
      <c r="BCA11" s="1316"/>
      <c r="BCB11" s="1316"/>
      <c r="BCC11" s="1316"/>
      <c r="BCD11" s="1316"/>
      <c r="BCE11" s="1316"/>
      <c r="BCF11" s="1316"/>
      <c r="BCG11" s="1316"/>
      <c r="BCH11" s="1316"/>
      <c r="BCI11" s="1316"/>
      <c r="BCJ11" s="1316"/>
      <c r="BCK11" s="1316"/>
      <c r="BCL11" s="1316"/>
      <c r="BCM11" s="1316"/>
      <c r="BCN11" s="1316"/>
      <c r="BCO11" s="1316"/>
      <c r="BCP11" s="1316"/>
      <c r="BCQ11" s="1316"/>
      <c r="BCR11" s="1316"/>
      <c r="BCS11" s="1316"/>
      <c r="BCT11" s="1316"/>
      <c r="BCU11" s="1316"/>
      <c r="BCV11" s="1316"/>
      <c r="BCW11" s="1316"/>
      <c r="BCX11" s="1316"/>
      <c r="BCY11" s="1316"/>
      <c r="BCZ11" s="1316"/>
      <c r="BDA11" s="1316"/>
      <c r="BDB11" s="1316"/>
      <c r="BDC11" s="1316"/>
      <c r="BDD11" s="1316"/>
      <c r="BDE11" s="1316"/>
      <c r="BDF11" s="1316"/>
      <c r="BDG11" s="1316"/>
      <c r="BDH11" s="1316"/>
      <c r="BDI11" s="1316"/>
      <c r="BDJ11" s="1316"/>
      <c r="BDK11" s="1316"/>
      <c r="BDL11" s="1316"/>
      <c r="BDM11" s="1316"/>
      <c r="BDN11" s="1316"/>
      <c r="BDO11" s="1316"/>
      <c r="BDP11" s="1316"/>
      <c r="BDQ11" s="1316"/>
      <c r="BDR11" s="1316"/>
      <c r="BDS11" s="1316"/>
      <c r="BDT11" s="1316"/>
      <c r="BDU11" s="1316"/>
      <c r="BDV11" s="1316"/>
      <c r="BDW11" s="1316"/>
      <c r="BDX11" s="1316"/>
      <c r="BDY11" s="1316"/>
      <c r="BDZ11" s="1316"/>
      <c r="BEA11" s="1316"/>
      <c r="BEB11" s="1316"/>
      <c r="BEC11" s="1316"/>
      <c r="BED11" s="1316"/>
      <c r="BEE11" s="1316"/>
      <c r="BEF11" s="1316"/>
      <c r="BEG11" s="1316"/>
      <c r="BEH11" s="1316"/>
      <c r="BEI11" s="1316"/>
      <c r="BEJ11" s="1316"/>
      <c r="BEK11" s="1316"/>
      <c r="BEL11" s="1316"/>
      <c r="BEM11" s="1316"/>
      <c r="BEN11" s="1316"/>
      <c r="BEO11" s="1316"/>
      <c r="BEP11" s="1316"/>
      <c r="BEQ11" s="1316"/>
      <c r="BER11" s="1316"/>
      <c r="BES11" s="1316"/>
      <c r="BET11" s="1316"/>
      <c r="BEU11" s="1316"/>
      <c r="BEV11" s="1316"/>
      <c r="BEW11" s="1316"/>
      <c r="BEX11" s="1316"/>
      <c r="BEY11" s="1316"/>
      <c r="BEZ11" s="1316"/>
      <c r="BFA11" s="1316"/>
      <c r="BFB11" s="1316"/>
      <c r="BFC11" s="1316"/>
      <c r="BFD11" s="1316"/>
      <c r="BFE11" s="1316"/>
      <c r="BFF11" s="1316"/>
      <c r="BFG11" s="1316"/>
      <c r="BFH11" s="1316"/>
      <c r="BFI11" s="1316"/>
      <c r="BFJ11" s="1316"/>
      <c r="BFK11" s="1316"/>
      <c r="BFL11" s="1316"/>
      <c r="BFM11" s="1316"/>
      <c r="BFN11" s="1316"/>
      <c r="BFO11" s="1316"/>
      <c r="BFP11" s="1316"/>
      <c r="BFQ11" s="1316"/>
      <c r="BFR11" s="1316"/>
      <c r="BFS11" s="1316"/>
      <c r="BFT11" s="1316"/>
      <c r="BFU11" s="1316"/>
      <c r="BFV11" s="1316"/>
      <c r="BFW11" s="1316"/>
      <c r="BFX11" s="1316"/>
      <c r="BFY11" s="1316"/>
      <c r="BFZ11" s="1316"/>
      <c r="BGA11" s="1316"/>
      <c r="BGB11" s="1316"/>
      <c r="BGC11" s="1316"/>
      <c r="BGD11" s="1316"/>
      <c r="BGE11" s="1316"/>
      <c r="BGF11" s="1316"/>
      <c r="BGG11" s="1316"/>
      <c r="BGH11" s="1316"/>
      <c r="BGI11" s="1316"/>
      <c r="BGJ11" s="1316"/>
      <c r="BGK11" s="1316"/>
      <c r="BGL11" s="1316"/>
      <c r="BGM11" s="1316"/>
      <c r="BGN11" s="1316"/>
      <c r="BGO11" s="1316"/>
      <c r="BGP11" s="1316"/>
      <c r="BGQ11" s="1316"/>
      <c r="BGR11" s="1316"/>
      <c r="BGS11" s="1316"/>
      <c r="BGT11" s="1316"/>
      <c r="BGU11" s="1316"/>
      <c r="BGV11" s="1316"/>
      <c r="BGW11" s="1316"/>
      <c r="BGX11" s="1316"/>
      <c r="BGY11" s="1316"/>
      <c r="BGZ11" s="1316"/>
      <c r="BHA11" s="1316"/>
      <c r="BHB11" s="1316"/>
      <c r="BHC11" s="1316"/>
      <c r="BHD11" s="1316"/>
      <c r="BHE11" s="1316"/>
      <c r="BHF11" s="1316"/>
      <c r="BHG11" s="1316"/>
      <c r="BHH11" s="1316"/>
      <c r="BHI11" s="1316"/>
      <c r="BHJ11" s="1316"/>
      <c r="BHK11" s="1316"/>
      <c r="BHL11" s="1316"/>
      <c r="BHM11" s="1316"/>
      <c r="BHN11" s="1316"/>
      <c r="BHO11" s="1316"/>
      <c r="BHP11" s="1316"/>
      <c r="BHQ11" s="1316"/>
      <c r="BHR11" s="1316"/>
      <c r="BHS11" s="1316"/>
      <c r="BHT11" s="1316"/>
      <c r="BHU11" s="1316"/>
      <c r="BHV11" s="1316"/>
      <c r="BHW11" s="1316"/>
      <c r="BHX11" s="1316"/>
      <c r="BHY11" s="1316"/>
      <c r="BHZ11" s="1316"/>
      <c r="BIA11" s="1316"/>
      <c r="BIB11" s="1316"/>
      <c r="BIC11" s="1316"/>
      <c r="BID11" s="1316"/>
      <c r="BIE11" s="1316"/>
      <c r="BIF11" s="1316"/>
      <c r="BIG11" s="1316"/>
      <c r="BIH11" s="1316"/>
      <c r="BII11" s="1316"/>
      <c r="BIJ11" s="1316"/>
      <c r="BIK11" s="1316"/>
      <c r="BIL11" s="1316"/>
      <c r="BIM11" s="1316"/>
      <c r="BIN11" s="1316"/>
      <c r="BIO11" s="1316"/>
      <c r="BIP11" s="1316"/>
      <c r="BIQ11" s="1316"/>
      <c r="BIR11" s="1316"/>
      <c r="BIS11" s="1316"/>
      <c r="BIT11" s="1316"/>
      <c r="BIU11" s="1316"/>
      <c r="BIV11" s="1316"/>
      <c r="BIW11" s="1316"/>
      <c r="BIX11" s="1316"/>
      <c r="BIY11" s="1316"/>
      <c r="BIZ11" s="1316"/>
      <c r="BJA11" s="1316"/>
      <c r="BJB11" s="1316"/>
      <c r="BJC11" s="1316"/>
      <c r="BJD11" s="1316"/>
      <c r="BJE11" s="1316"/>
      <c r="BJF11" s="1316"/>
      <c r="BJG11" s="1316"/>
      <c r="BJH11" s="1316"/>
      <c r="BJI11" s="1316"/>
      <c r="BJJ11" s="1316"/>
      <c r="BJK11" s="1316"/>
      <c r="BJL11" s="1316"/>
      <c r="BJM11" s="1316"/>
      <c r="BJN11" s="1316"/>
      <c r="BJO11" s="1316"/>
      <c r="BJP11" s="1316"/>
      <c r="BJQ11" s="1316"/>
      <c r="BJR11" s="1316"/>
      <c r="BJS11" s="1316"/>
      <c r="BJT11" s="1316"/>
      <c r="BJU11" s="1316"/>
      <c r="BJV11" s="1316"/>
      <c r="BJW11" s="1316"/>
      <c r="BJX11" s="1316"/>
      <c r="BJY11" s="1316"/>
      <c r="BJZ11" s="1316"/>
      <c r="BKA11" s="1316"/>
      <c r="BKB11" s="1316"/>
      <c r="BKC11" s="1316"/>
      <c r="BKD11" s="1316"/>
      <c r="BKE11" s="1316"/>
      <c r="BKF11" s="1316"/>
      <c r="BKG11" s="1316"/>
      <c r="BKH11" s="1316"/>
      <c r="BKI11" s="1316"/>
      <c r="BKJ11" s="1316"/>
      <c r="BKK11" s="1316"/>
      <c r="BKL11" s="1316"/>
      <c r="BKM11" s="1316"/>
      <c r="BKN11" s="1316"/>
      <c r="BKO11" s="1316"/>
      <c r="BKP11" s="1316"/>
      <c r="BKQ11" s="1316"/>
      <c r="BKR11" s="1316"/>
      <c r="BKS11" s="1316"/>
      <c r="BKT11" s="1316"/>
      <c r="BKU11" s="1316"/>
      <c r="BKV11" s="1316"/>
      <c r="BKW11" s="1316"/>
      <c r="BKX11" s="1316"/>
      <c r="BKY11" s="1316"/>
      <c r="BKZ11" s="1316"/>
      <c r="BLA11" s="1316"/>
      <c r="BLB11" s="1316"/>
      <c r="BLC11" s="1316"/>
      <c r="BLD11" s="1316"/>
      <c r="BLE11" s="1316"/>
      <c r="BLF11" s="1316"/>
      <c r="BLG11" s="1316"/>
      <c r="BLH11" s="1316"/>
      <c r="BLI11" s="1316"/>
      <c r="BLJ11" s="1316"/>
      <c r="BLK11" s="1316"/>
      <c r="BLL11" s="1316"/>
      <c r="BLM11" s="1316"/>
      <c r="BLN11" s="1316"/>
      <c r="BLO11" s="1316"/>
      <c r="BLP11" s="1316"/>
      <c r="BLQ11" s="1316"/>
      <c r="BLR11" s="1316"/>
      <c r="BLS11" s="1316"/>
      <c r="BLT11" s="1316"/>
      <c r="BLU11" s="1316"/>
      <c r="BLV11" s="1316"/>
      <c r="BLW11" s="1316"/>
      <c r="BLX11" s="1316"/>
      <c r="BLY11" s="1316"/>
      <c r="BLZ11" s="1316"/>
      <c r="BMA11" s="1316"/>
      <c r="BMB11" s="1316"/>
      <c r="BMC11" s="1316"/>
      <c r="BMD11" s="1316"/>
      <c r="BME11" s="1316"/>
      <c r="BMF11" s="1316"/>
      <c r="BMG11" s="1316"/>
      <c r="BMH11" s="1316"/>
      <c r="BMI11" s="1316"/>
      <c r="BMJ11" s="1316"/>
      <c r="BMK11" s="1316"/>
      <c r="BML11" s="1316"/>
      <c r="BMM11" s="1316"/>
      <c r="BMN11" s="1316"/>
      <c r="BMO11" s="1316"/>
      <c r="BMP11" s="1316"/>
      <c r="BMQ11" s="1316"/>
      <c r="BMR11" s="1316"/>
      <c r="BMS11" s="1316"/>
      <c r="BMT11" s="1316"/>
      <c r="BMU11" s="1316"/>
      <c r="BMV11" s="1316"/>
      <c r="BMW11" s="1316"/>
      <c r="BMX11" s="1316"/>
      <c r="BMY11" s="1316"/>
      <c r="BMZ11" s="1316"/>
      <c r="BNA11" s="1316"/>
      <c r="BNB11" s="1316"/>
      <c r="BNC11" s="1316"/>
      <c r="BND11" s="1316"/>
      <c r="BNE11" s="1316"/>
      <c r="BNF11" s="1316"/>
      <c r="BNG11" s="1316"/>
      <c r="BNH11" s="1316"/>
      <c r="BNI11" s="1316"/>
      <c r="BNJ11" s="1316"/>
      <c r="BNK11" s="1316"/>
      <c r="BNL11" s="1316"/>
      <c r="BNM11" s="1316"/>
      <c r="BNN11" s="1316"/>
      <c r="BNO11" s="1316"/>
      <c r="BNP11" s="1316"/>
      <c r="BNQ11" s="1316"/>
      <c r="BNR11" s="1316"/>
      <c r="BNS11" s="1316"/>
      <c r="BNT11" s="1316"/>
      <c r="BNU11" s="1316"/>
      <c r="BNV11" s="1316"/>
      <c r="BNW11" s="1316"/>
      <c r="BNX11" s="1316"/>
      <c r="BNY11" s="1316"/>
      <c r="BNZ11" s="1316"/>
      <c r="BOA11" s="1316"/>
      <c r="BOB11" s="1316"/>
      <c r="BOC11" s="1316"/>
      <c r="BOD11" s="1316"/>
      <c r="BOE11" s="1316"/>
      <c r="BOF11" s="1316"/>
      <c r="BOG11" s="1316"/>
      <c r="BOH11" s="1316"/>
      <c r="BOI11" s="1316"/>
      <c r="BOJ11" s="1316"/>
      <c r="BOK11" s="1316"/>
      <c r="BOL11" s="1316"/>
      <c r="BOM11" s="1316"/>
      <c r="BON11" s="1316"/>
      <c r="BOO11" s="1316"/>
      <c r="BOP11" s="1316"/>
      <c r="BOQ11" s="1316"/>
      <c r="BOR11" s="1316"/>
      <c r="BOS11" s="1316"/>
      <c r="BOT11" s="1316"/>
      <c r="BOU11" s="1316"/>
      <c r="BOV11" s="1316"/>
      <c r="BOW11" s="1316"/>
      <c r="BOX11" s="1316"/>
      <c r="BOY11" s="1316"/>
      <c r="BOZ11" s="1316"/>
      <c r="BPA11" s="1316"/>
      <c r="BPB11" s="1316"/>
      <c r="BPC11" s="1316"/>
      <c r="BPD11" s="1316"/>
      <c r="BPE11" s="1316"/>
      <c r="BPF11" s="1316"/>
      <c r="BPG11" s="1316"/>
      <c r="BPH11" s="1316"/>
      <c r="BPI11" s="1316"/>
      <c r="BPJ11" s="1316"/>
      <c r="BPK11" s="1316"/>
      <c r="BPL11" s="1316"/>
      <c r="BPM11" s="1316"/>
      <c r="BPN11" s="1316"/>
      <c r="BPO11" s="1316"/>
      <c r="BPP11" s="1316"/>
      <c r="BPQ11" s="1316"/>
      <c r="BPR11" s="1316"/>
      <c r="BPS11" s="1316"/>
      <c r="BPT11" s="1316"/>
      <c r="BPU11" s="1316"/>
      <c r="BPV11" s="1316"/>
      <c r="BPW11" s="1316"/>
      <c r="BPX11" s="1316"/>
      <c r="BPY11" s="1316"/>
      <c r="BPZ11" s="1316"/>
      <c r="BQA11" s="1316"/>
      <c r="BQB11" s="1316"/>
      <c r="BQC11" s="1316"/>
      <c r="BQD11" s="1316"/>
      <c r="BQE11" s="1316"/>
      <c r="BQF11" s="1316"/>
      <c r="BQG11" s="1316"/>
      <c r="BQH11" s="1316"/>
      <c r="BQI11" s="1316"/>
      <c r="BQJ11" s="1316"/>
      <c r="BQK11" s="1316"/>
      <c r="BQL11" s="1316"/>
      <c r="BQM11" s="1316"/>
      <c r="BQN11" s="1316"/>
      <c r="BQO11" s="1316"/>
      <c r="BQP11" s="1316"/>
      <c r="BQQ11" s="1316"/>
      <c r="BQR11" s="1316"/>
      <c r="BQS11" s="1316"/>
      <c r="BQT11" s="1316"/>
      <c r="BQU11" s="1316"/>
      <c r="BQV11" s="1316"/>
      <c r="BQW11" s="1316"/>
      <c r="BQX11" s="1316"/>
      <c r="BQY11" s="1316"/>
      <c r="BQZ11" s="1316"/>
      <c r="BRA11" s="1316"/>
      <c r="BRB11" s="1316"/>
      <c r="BRC11" s="1316"/>
      <c r="BRD11" s="1316"/>
      <c r="BRE11" s="1316"/>
      <c r="BRF11" s="1316"/>
      <c r="BRG11" s="1316"/>
      <c r="BRH11" s="1316"/>
      <c r="BRI11" s="1316"/>
      <c r="BRJ11" s="1316"/>
      <c r="BRK11" s="1316"/>
      <c r="BRL11" s="1316"/>
      <c r="BRM11" s="1316"/>
      <c r="BRN11" s="1316"/>
      <c r="BRO11" s="1316"/>
      <c r="BRP11" s="1316"/>
      <c r="BRQ11" s="1316"/>
      <c r="BRR11" s="1316"/>
      <c r="BRS11" s="1316"/>
      <c r="BRT11" s="1316"/>
      <c r="BRU11" s="1316"/>
      <c r="BRV11" s="1316"/>
      <c r="BRW11" s="1316"/>
      <c r="BRX11" s="1316"/>
      <c r="BRY11" s="1316"/>
      <c r="BRZ11" s="1316"/>
      <c r="BSA11" s="1316"/>
      <c r="BSB11" s="1316"/>
      <c r="BSC11" s="1316"/>
      <c r="BSD11" s="1316"/>
      <c r="BSE11" s="1316"/>
      <c r="BSF11" s="1316"/>
      <c r="BSG11" s="1316"/>
      <c r="BSH11" s="1316"/>
      <c r="BSI11" s="1316"/>
      <c r="BSJ11" s="1316"/>
      <c r="BSK11" s="1316"/>
      <c r="BSL11" s="1316"/>
      <c r="BSM11" s="1316"/>
      <c r="BSN11" s="1316"/>
      <c r="BSO11" s="1316"/>
      <c r="BSP11" s="1316"/>
      <c r="BSQ11" s="1316"/>
      <c r="BSR11" s="1316"/>
      <c r="BSS11" s="1316"/>
      <c r="BST11" s="1316"/>
      <c r="BSU11" s="1316"/>
      <c r="BSV11" s="1316"/>
      <c r="BSW11" s="1316"/>
      <c r="BSX11" s="1316"/>
      <c r="BSY11" s="1316"/>
      <c r="BSZ11" s="1316"/>
      <c r="BTA11" s="1316"/>
      <c r="BTB11" s="1316"/>
      <c r="BTC11" s="1316"/>
      <c r="BTD11" s="1316"/>
      <c r="BTE11" s="1316"/>
      <c r="BTF11" s="1316"/>
      <c r="BTG11" s="1316"/>
      <c r="BTH11" s="1316"/>
      <c r="BTI11" s="1316"/>
      <c r="BTJ11" s="1316"/>
      <c r="BTK11" s="1316"/>
      <c r="BTL11" s="1316"/>
      <c r="BTM11" s="1316"/>
      <c r="BTN11" s="1316"/>
      <c r="BTO11" s="1316"/>
      <c r="BTP11" s="1316"/>
      <c r="BTQ11" s="1316"/>
      <c r="BTR11" s="1316"/>
      <c r="BTS11" s="1316"/>
      <c r="BTT11" s="1316"/>
      <c r="BTU11" s="1316"/>
      <c r="BTV11" s="1316"/>
      <c r="BTW11" s="1316"/>
      <c r="BTX11" s="1316"/>
      <c r="BTY11" s="1316"/>
      <c r="BTZ11" s="1316"/>
      <c r="BUA11" s="1316"/>
      <c r="BUB11" s="1316"/>
      <c r="BUC11" s="1316"/>
      <c r="BUD11" s="1316"/>
      <c r="BUE11" s="1316"/>
      <c r="BUF11" s="1316"/>
      <c r="BUG11" s="1316"/>
      <c r="BUH11" s="1316"/>
      <c r="BUI11" s="1316"/>
      <c r="BUJ11" s="1316"/>
      <c r="BUK11" s="1316"/>
      <c r="BUL11" s="1316"/>
      <c r="BUM11" s="1316"/>
      <c r="BUN11" s="1316"/>
      <c r="BUO11" s="1316"/>
      <c r="BUP11" s="1316"/>
      <c r="BUQ11" s="1316"/>
      <c r="BUR11" s="1316"/>
      <c r="BUS11" s="1316"/>
      <c r="BUT11" s="1316"/>
      <c r="BUU11" s="1316"/>
      <c r="BUV11" s="1316"/>
      <c r="BUW11" s="1316"/>
      <c r="BUX11" s="1316"/>
      <c r="BUY11" s="1316"/>
      <c r="BUZ11" s="1316"/>
      <c r="BVA11" s="1316"/>
      <c r="BVB11" s="1316"/>
      <c r="BVC11" s="1316"/>
      <c r="BVD11" s="1316"/>
      <c r="BVE11" s="1316"/>
      <c r="BVF11" s="1316"/>
      <c r="BVG11" s="1316"/>
      <c r="BVH11" s="1316"/>
      <c r="BVI11" s="1316"/>
      <c r="BVJ11" s="1316"/>
      <c r="BVK11" s="1316"/>
      <c r="BVL11" s="1316"/>
      <c r="BVM11" s="1316"/>
      <c r="BVN11" s="1316"/>
      <c r="BVO11" s="1316"/>
      <c r="BVP11" s="1316"/>
      <c r="BVQ11" s="1316"/>
      <c r="BVR11" s="1316"/>
      <c r="BVS11" s="1316"/>
      <c r="BVT11" s="1316"/>
      <c r="BVU11" s="1316"/>
      <c r="BVV11" s="1316"/>
      <c r="BVW11" s="1316"/>
      <c r="BVX11" s="1316"/>
      <c r="BVY11" s="1316"/>
      <c r="BVZ11" s="1316"/>
      <c r="BWA11" s="1316"/>
      <c r="BWB11" s="1316"/>
      <c r="BWC11" s="1316"/>
      <c r="BWD11" s="1316"/>
      <c r="BWE11" s="1316"/>
      <c r="BWF11" s="1316"/>
      <c r="BWG11" s="1316"/>
      <c r="BWH11" s="1316"/>
      <c r="BWI11" s="1316"/>
      <c r="BWJ11" s="1316"/>
      <c r="BWK11" s="1316"/>
      <c r="BWL11" s="1316"/>
      <c r="BWM11" s="1316"/>
      <c r="BWN11" s="1316"/>
      <c r="BWO11" s="1316"/>
      <c r="BWP11" s="1316"/>
      <c r="BWQ11" s="1316"/>
      <c r="BWR11" s="1316"/>
      <c r="BWS11" s="1316"/>
      <c r="BWT11" s="1316"/>
      <c r="BWU11" s="1316"/>
      <c r="BWV11" s="1316"/>
      <c r="BWW11" s="1316"/>
      <c r="BWX11" s="1316"/>
      <c r="BWY11" s="1316"/>
      <c r="BWZ11" s="1316"/>
      <c r="BXA11" s="1316"/>
      <c r="BXB11" s="1316"/>
      <c r="BXC11" s="1316"/>
      <c r="BXD11" s="1316"/>
      <c r="BXE11" s="1316"/>
      <c r="BXF11" s="1316"/>
      <c r="BXG11" s="1316"/>
      <c r="BXH11" s="1316"/>
      <c r="BXI11" s="1316"/>
      <c r="BXJ11" s="1316"/>
      <c r="BXK11" s="1316"/>
      <c r="BXL11" s="1316"/>
      <c r="BXM11" s="1316"/>
      <c r="BXN11" s="1316"/>
      <c r="BXO11" s="1316"/>
      <c r="BXP11" s="1316"/>
      <c r="BXQ11" s="1316"/>
      <c r="BXR11" s="1316"/>
      <c r="BXS11" s="1316"/>
      <c r="BXT11" s="1316"/>
      <c r="BXU11" s="1316"/>
      <c r="BXV11" s="1316"/>
      <c r="BXW11" s="1316"/>
      <c r="BXX11" s="1316"/>
      <c r="BXY11" s="1316"/>
      <c r="BXZ11" s="1316"/>
      <c r="BYA11" s="1316"/>
      <c r="BYB11" s="1316"/>
      <c r="BYC11" s="1316"/>
      <c r="BYD11" s="1316"/>
      <c r="BYE11" s="1316"/>
      <c r="BYF11" s="1316"/>
      <c r="BYG11" s="1316"/>
      <c r="BYH11" s="1316"/>
      <c r="BYI11" s="1316"/>
      <c r="BYJ11" s="1316"/>
      <c r="BYK11" s="1316"/>
      <c r="BYL11" s="1316"/>
      <c r="BYM11" s="1316"/>
      <c r="BYN11" s="1316"/>
      <c r="BYO11" s="1316"/>
      <c r="BYP11" s="1316"/>
      <c r="BYQ11" s="1316"/>
      <c r="BYR11" s="1316"/>
      <c r="BYS11" s="1316"/>
      <c r="BYT11" s="1316"/>
      <c r="BYU11" s="1316"/>
      <c r="BYV11" s="1316"/>
      <c r="BYW11" s="1316"/>
      <c r="BYX11" s="1316"/>
      <c r="BYY11" s="1316"/>
      <c r="BYZ11" s="1316"/>
      <c r="BZA11" s="1316"/>
      <c r="BZB11" s="1316"/>
      <c r="BZC11" s="1316"/>
      <c r="BZD11" s="1316"/>
      <c r="BZE11" s="1316"/>
      <c r="BZF11" s="1316"/>
      <c r="BZG11" s="1316"/>
      <c r="BZH11" s="1316"/>
      <c r="BZI11" s="1316"/>
      <c r="BZJ11" s="1316"/>
      <c r="BZK11" s="1316"/>
      <c r="BZL11" s="1316"/>
      <c r="BZM11" s="1316"/>
      <c r="BZN11" s="1316"/>
      <c r="BZO11" s="1316"/>
      <c r="BZP11" s="1316"/>
      <c r="BZQ11" s="1316"/>
      <c r="BZR11" s="1316"/>
      <c r="BZS11" s="1316"/>
      <c r="BZT11" s="1316"/>
      <c r="BZU11" s="1316"/>
      <c r="BZV11" s="1316"/>
      <c r="BZW11" s="1316"/>
      <c r="BZX11" s="1316"/>
      <c r="BZY11" s="1316"/>
      <c r="BZZ11" s="1316"/>
      <c r="CAA11" s="1316"/>
      <c r="CAB11" s="1316"/>
      <c r="CAC11" s="1316"/>
      <c r="CAD11" s="1316"/>
      <c r="CAE11" s="1316"/>
      <c r="CAF11" s="1316"/>
      <c r="CAG11" s="1316"/>
      <c r="CAH11" s="1316"/>
      <c r="CAI11" s="1316"/>
      <c r="CAJ11" s="1316"/>
      <c r="CAK11" s="1316"/>
      <c r="CAL11" s="1316"/>
      <c r="CAM11" s="1316"/>
      <c r="CAN11" s="1316"/>
      <c r="CAO11" s="1316"/>
      <c r="CAP11" s="1316"/>
      <c r="CAQ11" s="1316"/>
      <c r="CAR11" s="1316"/>
      <c r="CAS11" s="1316"/>
      <c r="CAT11" s="1316"/>
      <c r="CAU11" s="1316"/>
      <c r="CAV11" s="1316"/>
      <c r="CAW11" s="1316"/>
      <c r="CAX11" s="1316"/>
      <c r="CAY11" s="1316"/>
      <c r="CAZ11" s="1316"/>
      <c r="CBA11" s="1316"/>
      <c r="CBB11" s="1316"/>
      <c r="CBC11" s="1316"/>
      <c r="CBD11" s="1316"/>
      <c r="CBE11" s="1316"/>
      <c r="CBF11" s="1316"/>
      <c r="CBG11" s="1316"/>
      <c r="CBH11" s="1316"/>
      <c r="CBI11" s="1316"/>
      <c r="CBJ11" s="1316"/>
      <c r="CBK11" s="1316"/>
      <c r="CBL11" s="1316"/>
      <c r="CBM11" s="1316"/>
      <c r="CBN11" s="1316"/>
      <c r="CBO11" s="1316"/>
      <c r="CBP11" s="1316"/>
      <c r="CBQ11" s="1316"/>
      <c r="CBR11" s="1316"/>
      <c r="CBS11" s="1316"/>
      <c r="CBT11" s="1316"/>
      <c r="CBU11" s="1316"/>
      <c r="CBV11" s="1316"/>
      <c r="CBW11" s="1316"/>
      <c r="CBX11" s="1316"/>
      <c r="CBY11" s="1316"/>
      <c r="CBZ11" s="1316"/>
      <c r="CCA11" s="1316"/>
      <c r="CCB11" s="1316"/>
      <c r="CCC11" s="1316"/>
      <c r="CCD11" s="1316"/>
      <c r="CCE11" s="1316"/>
      <c r="CCF11" s="1316"/>
      <c r="CCG11" s="1316"/>
      <c r="CCH11" s="1316"/>
      <c r="CCI11" s="1316"/>
      <c r="CCJ11" s="1316"/>
      <c r="CCK11" s="1316"/>
      <c r="CCL11" s="1316"/>
      <c r="CCM11" s="1316"/>
      <c r="CCN11" s="1316"/>
      <c r="CCO11" s="1316"/>
      <c r="CCP11" s="1316"/>
      <c r="CCQ11" s="1316"/>
      <c r="CCR11" s="1316"/>
      <c r="CCS11" s="1316"/>
      <c r="CCT11" s="1316"/>
      <c r="CCU11" s="1316"/>
      <c r="CCV11" s="1316"/>
      <c r="CCW11" s="1316"/>
      <c r="CCX11" s="1316"/>
      <c r="CCY11" s="1316"/>
      <c r="CCZ11" s="1316"/>
      <c r="CDA11" s="1316"/>
      <c r="CDB11" s="1316"/>
      <c r="CDC11" s="1316"/>
      <c r="CDD11" s="1316"/>
      <c r="CDE11" s="1316"/>
      <c r="CDF11" s="1316"/>
      <c r="CDG11" s="1316"/>
      <c r="CDH11" s="1316"/>
      <c r="CDI11" s="1316"/>
      <c r="CDJ11" s="1316"/>
      <c r="CDK11" s="1316"/>
      <c r="CDL11" s="1316"/>
      <c r="CDM11" s="1316"/>
      <c r="CDN11" s="1316"/>
      <c r="CDO11" s="1316"/>
      <c r="CDP11" s="1316"/>
      <c r="CDQ11" s="1316"/>
      <c r="CDR11" s="1316"/>
      <c r="CDS11" s="1316"/>
      <c r="CDT11" s="1316"/>
      <c r="CDU11" s="1316"/>
      <c r="CDV11" s="1316"/>
      <c r="CDW11" s="1316"/>
      <c r="CDX11" s="1316"/>
      <c r="CDY11" s="1316"/>
      <c r="CDZ11" s="1316"/>
      <c r="CEA11" s="1316"/>
      <c r="CEB11" s="1316"/>
      <c r="CEC11" s="1316"/>
      <c r="CED11" s="1316"/>
      <c r="CEE11" s="1316"/>
      <c r="CEF11" s="1316"/>
      <c r="CEG11" s="1316"/>
      <c r="CEH11" s="1316"/>
      <c r="CEI11" s="1316"/>
      <c r="CEJ11" s="1316"/>
      <c r="CEK11" s="1316"/>
      <c r="CEL11" s="1316"/>
      <c r="CEM11" s="1316"/>
      <c r="CEN11" s="1316"/>
      <c r="CEO11" s="1316"/>
      <c r="CEP11" s="1316"/>
      <c r="CEQ11" s="1316"/>
      <c r="CER11" s="1316"/>
      <c r="CES11" s="1316"/>
      <c r="CET11" s="1316"/>
      <c r="CEU11" s="1316"/>
      <c r="CEV11" s="1316"/>
      <c r="CEW11" s="1316"/>
      <c r="CEX11" s="1316"/>
      <c r="CEY11" s="1316"/>
      <c r="CEZ11" s="1316"/>
      <c r="CFA11" s="1316"/>
      <c r="CFB11" s="1316"/>
      <c r="CFC11" s="1316"/>
      <c r="CFD11" s="1316"/>
      <c r="CFE11" s="1316"/>
      <c r="CFF11" s="1316"/>
      <c r="CFG11" s="1316"/>
      <c r="CFH11" s="1316"/>
      <c r="CFI11" s="1316"/>
      <c r="CFJ11" s="1316"/>
      <c r="CFK11" s="1316"/>
      <c r="CFL11" s="1316"/>
      <c r="CFM11" s="1316"/>
      <c r="CFN11" s="1316"/>
      <c r="CFO11" s="1316"/>
      <c r="CFP11" s="1316"/>
      <c r="CFQ11" s="1316"/>
      <c r="CFR11" s="1316"/>
      <c r="CFS11" s="1316"/>
      <c r="CFT11" s="1316"/>
      <c r="CFU11" s="1316"/>
      <c r="CFV11" s="1316"/>
      <c r="CFW11" s="1316"/>
      <c r="CFX11" s="1316"/>
      <c r="CFY11" s="1316"/>
      <c r="CFZ11" s="1316"/>
      <c r="CGA11" s="1316"/>
      <c r="CGB11" s="1316"/>
      <c r="CGC11" s="1316"/>
      <c r="CGD11" s="1316"/>
      <c r="CGE11" s="1316"/>
      <c r="CGF11" s="1316"/>
      <c r="CGG11" s="1316"/>
      <c r="CGH11" s="1316"/>
      <c r="CGI11" s="1316"/>
      <c r="CGJ11" s="1316"/>
      <c r="CGK11" s="1316"/>
      <c r="CGL11" s="1316"/>
      <c r="CGM11" s="1316"/>
      <c r="CGN11" s="1316"/>
      <c r="CGO11" s="1316"/>
      <c r="CGP11" s="1316"/>
      <c r="CGQ11" s="1316"/>
      <c r="CGR11" s="1316"/>
      <c r="CGS11" s="1316"/>
      <c r="CGT11" s="1316"/>
      <c r="CGU11" s="1316"/>
      <c r="CGV11" s="1316"/>
      <c r="CGW11" s="1316"/>
      <c r="CGX11" s="1316"/>
      <c r="CGY11" s="1316"/>
      <c r="CGZ11" s="1316"/>
      <c r="CHA11" s="1316"/>
      <c r="CHB11" s="1316"/>
      <c r="CHC11" s="1316"/>
      <c r="CHD11" s="1316"/>
      <c r="CHE11" s="1316"/>
      <c r="CHF11" s="1316"/>
      <c r="CHG11" s="1316"/>
      <c r="CHH11" s="1316"/>
      <c r="CHI11" s="1316"/>
      <c r="CHJ11" s="1316"/>
      <c r="CHK11" s="1316"/>
      <c r="CHL11" s="1316"/>
      <c r="CHM11" s="1316"/>
      <c r="CHN11" s="1316"/>
      <c r="CHO11" s="1316"/>
      <c r="CHP11" s="1316"/>
      <c r="CHQ11" s="1316"/>
      <c r="CHR11" s="1316"/>
      <c r="CHS11" s="1316"/>
      <c r="CHT11" s="1316"/>
      <c r="CHU11" s="1316"/>
      <c r="CHV11" s="1316"/>
      <c r="CHW11" s="1316"/>
      <c r="CHX11" s="1316"/>
      <c r="CHY11" s="1316"/>
      <c r="CHZ11" s="1316"/>
      <c r="CIA11" s="1316"/>
      <c r="CIB11" s="1316"/>
      <c r="CIC11" s="1316"/>
      <c r="CID11" s="1316"/>
      <c r="CIE11" s="1316"/>
      <c r="CIF11" s="1316"/>
      <c r="CIG11" s="1316"/>
      <c r="CIH11" s="1316"/>
      <c r="CII11" s="1316"/>
      <c r="CIJ11" s="1316"/>
      <c r="CIK11" s="1316"/>
      <c r="CIL11" s="1316"/>
      <c r="CIM11" s="1316"/>
      <c r="CIN11" s="1316"/>
      <c r="CIO11" s="1316"/>
      <c r="CIP11" s="1316"/>
      <c r="CIQ11" s="1316"/>
      <c r="CIR11" s="1316"/>
      <c r="CIS11" s="1316"/>
      <c r="CIT11" s="1316"/>
      <c r="CIU11" s="1316"/>
      <c r="CIV11" s="1316"/>
      <c r="CIW11" s="1316"/>
      <c r="CIX11" s="1316"/>
      <c r="CIY11" s="1316"/>
      <c r="CIZ11" s="1316"/>
      <c r="CJA11" s="1316"/>
      <c r="CJB11" s="1316"/>
      <c r="CJC11" s="1316"/>
      <c r="CJD11" s="1316"/>
      <c r="CJE11" s="1316"/>
      <c r="CJF11" s="1316"/>
      <c r="CJG11" s="1316"/>
      <c r="CJH11" s="1316"/>
      <c r="CJI11" s="1316"/>
      <c r="CJJ11" s="1316"/>
      <c r="CJK11" s="1316"/>
      <c r="CJL11" s="1316"/>
      <c r="CJM11" s="1316"/>
      <c r="CJN11" s="1316"/>
      <c r="CJO11" s="1316"/>
      <c r="CJP11" s="1316"/>
      <c r="CJQ11" s="1316"/>
      <c r="CJR11" s="1316"/>
      <c r="CJS11" s="1316"/>
      <c r="CJT11" s="1316"/>
      <c r="CJU11" s="1316"/>
      <c r="CJV11" s="1316"/>
      <c r="CJW11" s="1316"/>
      <c r="CJX11" s="1316"/>
      <c r="CJY11" s="1316"/>
      <c r="CJZ11" s="1316"/>
      <c r="CKA11" s="1316"/>
      <c r="CKB11" s="1316"/>
      <c r="CKC11" s="1316"/>
      <c r="CKD11" s="1316"/>
      <c r="CKE11" s="1316"/>
      <c r="CKF11" s="1316"/>
      <c r="CKG11" s="1316"/>
      <c r="CKH11" s="1316"/>
      <c r="CKI11" s="1316"/>
      <c r="CKJ11" s="1316"/>
      <c r="CKK11" s="1316"/>
      <c r="CKL11" s="1316"/>
      <c r="CKM11" s="1316"/>
      <c r="CKN11" s="1316"/>
      <c r="CKO11" s="1316"/>
      <c r="CKP11" s="1316"/>
      <c r="CKQ11" s="1316"/>
      <c r="CKR11" s="1316"/>
      <c r="CKS11" s="1316"/>
      <c r="CKT11" s="1316"/>
      <c r="CKU11" s="1316"/>
      <c r="CKV11" s="1316"/>
      <c r="CKW11" s="1316"/>
      <c r="CKX11" s="1316"/>
      <c r="CKY11" s="1316"/>
      <c r="CKZ11" s="1316"/>
      <c r="CLA11" s="1316"/>
      <c r="CLB11" s="1316"/>
      <c r="CLC11" s="1316"/>
      <c r="CLD11" s="1316"/>
      <c r="CLE11" s="1316"/>
      <c r="CLF11" s="1316"/>
      <c r="CLG11" s="1316"/>
      <c r="CLH11" s="1316"/>
      <c r="CLI11" s="1316"/>
      <c r="CLJ11" s="1316"/>
      <c r="CLK11" s="1316"/>
      <c r="CLL11" s="1316"/>
      <c r="CLM11" s="1316"/>
      <c r="CLN11" s="1316"/>
      <c r="CLO11" s="1316"/>
      <c r="CLP11" s="1316"/>
      <c r="CLQ11" s="1316"/>
      <c r="CLR11" s="1316"/>
      <c r="CLS11" s="1316"/>
      <c r="CLT11" s="1316"/>
      <c r="CLU11" s="1316"/>
      <c r="CLV11" s="1316"/>
      <c r="CLW11" s="1316"/>
      <c r="CLX11" s="1316"/>
      <c r="CLY11" s="1316"/>
      <c r="CLZ11" s="1316"/>
      <c r="CMA11" s="1316"/>
      <c r="CMB11" s="1316"/>
      <c r="CMC11" s="1316"/>
      <c r="CMD11" s="1316"/>
      <c r="CME11" s="1316"/>
      <c r="CMF11" s="1316"/>
      <c r="CMG11" s="1316"/>
      <c r="CMH11" s="1316"/>
      <c r="CMI11" s="1316"/>
      <c r="CMJ11" s="1316"/>
      <c r="CMK11" s="1316"/>
      <c r="CML11" s="1316"/>
      <c r="CMM11" s="1316"/>
      <c r="CMN11" s="1316"/>
      <c r="CMO11" s="1316"/>
      <c r="CMP11" s="1316"/>
      <c r="CMQ11" s="1316"/>
      <c r="CMR11" s="1316"/>
      <c r="CMS11" s="1316"/>
      <c r="CMT11" s="1316"/>
      <c r="CMU11" s="1316"/>
      <c r="CMV11" s="1316"/>
      <c r="CMW11" s="1316"/>
      <c r="CMX11" s="1316"/>
      <c r="CMY11" s="1316"/>
      <c r="CMZ11" s="1316"/>
      <c r="CNA11" s="1316"/>
      <c r="CNB11" s="1316"/>
      <c r="CNC11" s="1316"/>
      <c r="CND11" s="1316"/>
      <c r="CNE11" s="1316"/>
      <c r="CNF11" s="1316"/>
      <c r="CNG11" s="1316"/>
      <c r="CNH11" s="1316"/>
      <c r="CNI11" s="1316"/>
      <c r="CNJ11" s="1316"/>
      <c r="CNK11" s="1316"/>
      <c r="CNL11" s="1316"/>
      <c r="CNM11" s="1316"/>
      <c r="CNN11" s="1316"/>
      <c r="CNO11" s="1316"/>
      <c r="CNP11" s="1316"/>
      <c r="CNQ11" s="1316"/>
      <c r="CNR11" s="1316"/>
      <c r="CNS11" s="1316"/>
      <c r="CNT11" s="1316"/>
      <c r="CNU11" s="1316"/>
      <c r="CNV11" s="1316"/>
      <c r="CNW11" s="1316"/>
      <c r="CNX11" s="1316"/>
      <c r="CNY11" s="1316"/>
      <c r="CNZ11" s="1316"/>
      <c r="COA11" s="1316"/>
      <c r="COB11" s="1316"/>
      <c r="COC11" s="1316"/>
      <c r="COD11" s="1316"/>
      <c r="COE11" s="1316"/>
      <c r="COF11" s="1316"/>
      <c r="COG11" s="1316"/>
      <c r="COH11" s="1316"/>
      <c r="COI11" s="1316"/>
      <c r="COJ11" s="1316"/>
      <c r="COK11" s="1316"/>
      <c r="COL11" s="1316"/>
      <c r="COM11" s="1316"/>
      <c r="CON11" s="1316"/>
      <c r="COO11" s="1316"/>
      <c r="COP11" s="1316"/>
      <c r="COQ11" s="1316"/>
      <c r="COR11" s="1316"/>
      <c r="COS11" s="1316"/>
      <c r="COT11" s="1316"/>
      <c r="COU11" s="1316"/>
      <c r="COV11" s="1316"/>
      <c r="COW11" s="1316"/>
      <c r="COX11" s="1316"/>
      <c r="COY11" s="1316"/>
      <c r="COZ11" s="1316"/>
      <c r="CPA11" s="1316"/>
      <c r="CPB11" s="1316"/>
      <c r="CPC11" s="1316"/>
      <c r="CPD11" s="1316"/>
      <c r="CPE11" s="1316"/>
      <c r="CPF11" s="1316"/>
      <c r="CPG11" s="1316"/>
      <c r="CPH11" s="1316"/>
      <c r="CPI11" s="1316"/>
      <c r="CPJ11" s="1316"/>
      <c r="CPK11" s="1316"/>
      <c r="CPL11" s="1316"/>
      <c r="CPM11" s="1316"/>
      <c r="CPN11" s="1316"/>
      <c r="CPO11" s="1316"/>
      <c r="CPP11" s="1316"/>
      <c r="CPQ11" s="1316"/>
      <c r="CPR11" s="1316"/>
      <c r="CPS11" s="1316"/>
      <c r="CPT11" s="1316"/>
      <c r="CPU11" s="1316"/>
      <c r="CPV11" s="1316"/>
      <c r="CPW11" s="1316"/>
      <c r="CPX11" s="1316"/>
      <c r="CPY11" s="1316"/>
      <c r="CPZ11" s="1316"/>
      <c r="CQA11" s="1316"/>
      <c r="CQB11" s="1316"/>
      <c r="CQC11" s="1316"/>
      <c r="CQD11" s="1316"/>
      <c r="CQE11" s="1316"/>
      <c r="CQF11" s="1316"/>
      <c r="CQG11" s="1316"/>
      <c r="CQH11" s="1316"/>
      <c r="CQI11" s="1316"/>
      <c r="CQJ11" s="1316"/>
      <c r="CQK11" s="1316"/>
      <c r="CQL11" s="1316"/>
      <c r="CQM11" s="1316"/>
      <c r="CQN11" s="1316"/>
      <c r="CQO11" s="1316"/>
      <c r="CQP11" s="1316"/>
      <c r="CQQ11" s="1316"/>
      <c r="CQR11" s="1316"/>
      <c r="CQS11" s="1316"/>
      <c r="CQT11" s="1316"/>
      <c r="CQU11" s="1316"/>
      <c r="CQV11" s="1316"/>
      <c r="CQW11" s="1316"/>
      <c r="CQX11" s="1316"/>
      <c r="CQY11" s="1316"/>
      <c r="CQZ11" s="1316"/>
      <c r="CRA11" s="1316"/>
      <c r="CRB11" s="1316"/>
      <c r="CRC11" s="1316"/>
      <c r="CRD11" s="1316"/>
      <c r="CRE11" s="1316"/>
      <c r="CRF11" s="1316"/>
      <c r="CRG11" s="1316"/>
      <c r="CRH11" s="1316"/>
      <c r="CRI11" s="1316"/>
      <c r="CRJ11" s="1316"/>
      <c r="CRK11" s="1316"/>
      <c r="CRL11" s="1316"/>
      <c r="CRM11" s="1316"/>
      <c r="CRN11" s="1316"/>
      <c r="CRO11" s="1316"/>
      <c r="CRP11" s="1316"/>
      <c r="CRQ11" s="1316"/>
      <c r="CRR11" s="1316"/>
      <c r="CRS11" s="1316"/>
      <c r="CRT11" s="1316"/>
      <c r="CRU11" s="1316"/>
      <c r="CRV11" s="1316"/>
      <c r="CRW11" s="1316"/>
      <c r="CRX11" s="1316"/>
      <c r="CRY11" s="1316"/>
      <c r="CRZ11" s="1316"/>
      <c r="CSA11" s="1316"/>
      <c r="CSB11" s="1316"/>
      <c r="CSC11" s="1316"/>
      <c r="CSD11" s="1316"/>
      <c r="CSE11" s="1316"/>
      <c r="CSF11" s="1316"/>
      <c r="CSG11" s="1316"/>
      <c r="CSH11" s="1316"/>
      <c r="CSI11" s="1316"/>
      <c r="CSJ11" s="1316"/>
      <c r="CSK11" s="1316"/>
      <c r="CSL11" s="1316"/>
      <c r="CSM11" s="1316"/>
      <c r="CSN11" s="1316"/>
      <c r="CSO11" s="1316"/>
      <c r="CSP11" s="1316"/>
      <c r="CSQ11" s="1316"/>
      <c r="CSR11" s="1316"/>
      <c r="CSS11" s="1316"/>
      <c r="CST11" s="1316"/>
      <c r="CSU11" s="1316"/>
      <c r="CSV11" s="1316"/>
      <c r="CSW11" s="1316"/>
      <c r="CSX11" s="1316"/>
      <c r="CSY11" s="1316"/>
      <c r="CSZ11" s="1316"/>
      <c r="CTA11" s="1316"/>
      <c r="CTB11" s="1316"/>
      <c r="CTC11" s="1316"/>
      <c r="CTD11" s="1316"/>
      <c r="CTE11" s="1316"/>
      <c r="CTF11" s="1316"/>
      <c r="CTG11" s="1316"/>
      <c r="CTH11" s="1316"/>
      <c r="CTI11" s="1316"/>
      <c r="CTJ11" s="1316"/>
      <c r="CTK11" s="1316"/>
      <c r="CTL11" s="1316"/>
      <c r="CTM11" s="1316"/>
      <c r="CTN11" s="1316"/>
      <c r="CTO11" s="1316"/>
      <c r="CTP11" s="1316"/>
      <c r="CTQ11" s="1316"/>
      <c r="CTR11" s="1316"/>
      <c r="CTS11" s="1316"/>
      <c r="CTT11" s="1316"/>
      <c r="CTU11" s="1316"/>
      <c r="CTV11" s="1316"/>
      <c r="CTW11" s="1316"/>
      <c r="CTX11" s="1316"/>
      <c r="CTY11" s="1316"/>
      <c r="CTZ11" s="1316"/>
      <c r="CUA11" s="1316"/>
      <c r="CUB11" s="1316"/>
      <c r="CUC11" s="1316"/>
      <c r="CUD11" s="1316"/>
      <c r="CUE11" s="1316"/>
      <c r="CUF11" s="1316"/>
      <c r="CUG11" s="1316"/>
      <c r="CUH11" s="1316"/>
      <c r="CUI11" s="1316"/>
      <c r="CUJ11" s="1316"/>
      <c r="CUK11" s="1316"/>
      <c r="CUL11" s="1316"/>
      <c r="CUM11" s="1316"/>
      <c r="CUN11" s="1316"/>
      <c r="CUO11" s="1316"/>
      <c r="CUP11" s="1316"/>
      <c r="CUQ11" s="1316"/>
      <c r="CUR11" s="1316"/>
      <c r="CUS11" s="1316"/>
      <c r="CUT11" s="1316"/>
      <c r="CUU11" s="1316"/>
      <c r="CUV11" s="1316"/>
      <c r="CUW11" s="1316"/>
      <c r="CUX11" s="1316"/>
      <c r="CUY11" s="1316"/>
      <c r="CUZ11" s="1316"/>
      <c r="CVA11" s="1316"/>
      <c r="CVB11" s="1316"/>
      <c r="CVC11" s="1316"/>
      <c r="CVD11" s="1316"/>
      <c r="CVE11" s="1316"/>
      <c r="CVF11" s="1316"/>
      <c r="CVG11" s="1316"/>
      <c r="CVH11" s="1316"/>
      <c r="CVI11" s="1316"/>
      <c r="CVJ11" s="1316"/>
      <c r="CVK11" s="1316"/>
      <c r="CVL11" s="1316"/>
      <c r="CVM11" s="1316"/>
      <c r="CVN11" s="1316"/>
      <c r="CVO11" s="1316"/>
      <c r="CVP11" s="1316"/>
      <c r="CVQ11" s="1316"/>
      <c r="CVR11" s="1316"/>
      <c r="CVS11" s="1316"/>
      <c r="CVT11" s="1316"/>
      <c r="CVU11" s="1316"/>
      <c r="CVV11" s="1316"/>
      <c r="CVW11" s="1316"/>
      <c r="CVX11" s="1316"/>
      <c r="CVY11" s="1316"/>
      <c r="CVZ11" s="1316"/>
      <c r="CWA11" s="1316"/>
      <c r="CWB11" s="1316"/>
      <c r="CWC11" s="1316"/>
      <c r="CWD11" s="1316"/>
      <c r="CWE11" s="1316"/>
      <c r="CWF11" s="1316"/>
      <c r="CWG11" s="1316"/>
      <c r="CWH11" s="1316"/>
      <c r="CWI11" s="1316"/>
      <c r="CWJ11" s="1316"/>
      <c r="CWK11" s="1316"/>
      <c r="CWL11" s="1316"/>
      <c r="CWM11" s="1316"/>
      <c r="CWN11" s="1316"/>
      <c r="CWO11" s="1316"/>
      <c r="CWP11" s="1316"/>
      <c r="CWQ11" s="1316"/>
      <c r="CWR11" s="1316"/>
      <c r="CWS11" s="1316"/>
      <c r="CWT11" s="1316"/>
      <c r="CWU11" s="1316"/>
      <c r="CWV11" s="1316"/>
      <c r="CWW11" s="1316"/>
      <c r="CWX11" s="1316"/>
      <c r="CWY11" s="1316"/>
      <c r="CWZ11" s="1316"/>
      <c r="CXA11" s="1316"/>
      <c r="CXB11" s="1316"/>
      <c r="CXC11" s="1316"/>
      <c r="CXD11" s="1316"/>
      <c r="CXE11" s="1316"/>
      <c r="CXF11" s="1316"/>
      <c r="CXG11" s="1316"/>
      <c r="CXH11" s="1316"/>
      <c r="CXI11" s="1316"/>
      <c r="CXJ11" s="1316"/>
      <c r="CXK11" s="1316"/>
      <c r="CXL11" s="1316"/>
      <c r="CXM11" s="1316"/>
      <c r="CXN11" s="1316"/>
      <c r="CXO11" s="1316"/>
      <c r="CXP11" s="1316"/>
      <c r="CXQ11" s="1316"/>
      <c r="CXR11" s="1316"/>
      <c r="CXS11" s="1316"/>
      <c r="CXT11" s="1316"/>
      <c r="CXU11" s="1316"/>
      <c r="CXV11" s="1316"/>
      <c r="CXW11" s="1316"/>
      <c r="CXX11" s="1316"/>
      <c r="CXY11" s="1316"/>
      <c r="CXZ11" s="1316"/>
      <c r="CYA11" s="1316"/>
      <c r="CYB11" s="1316"/>
      <c r="CYC11" s="1316"/>
      <c r="CYD11" s="1316"/>
      <c r="CYE11" s="1316"/>
      <c r="CYF11" s="1316"/>
      <c r="CYG11" s="1316"/>
      <c r="CYH11" s="1316"/>
      <c r="CYI11" s="1316"/>
      <c r="CYJ11" s="1316"/>
      <c r="CYK11" s="1316"/>
      <c r="CYL11" s="1316"/>
      <c r="CYM11" s="1316"/>
      <c r="CYN11" s="1316"/>
      <c r="CYO11" s="1316"/>
      <c r="CYP11" s="1316"/>
      <c r="CYQ11" s="1316"/>
      <c r="CYR11" s="1316"/>
      <c r="CYS11" s="1316"/>
      <c r="CYT11" s="1316"/>
      <c r="CYU11" s="1316"/>
      <c r="CYV11" s="1316"/>
      <c r="CYW11" s="1316"/>
      <c r="CYX11" s="1316"/>
      <c r="CYY11" s="1316"/>
      <c r="CYZ11" s="1316"/>
      <c r="CZA11" s="1316"/>
      <c r="CZB11" s="1316"/>
      <c r="CZC11" s="1316"/>
      <c r="CZD11" s="1316"/>
      <c r="CZE11" s="1316"/>
      <c r="CZF11" s="1316"/>
      <c r="CZG11" s="1316"/>
      <c r="CZH11" s="1316"/>
      <c r="CZI11" s="1316"/>
      <c r="CZJ11" s="1316"/>
      <c r="CZK11" s="1316"/>
      <c r="CZL11" s="1316"/>
      <c r="CZM11" s="1316"/>
      <c r="CZN11" s="1316"/>
      <c r="CZO11" s="1316"/>
      <c r="CZP11" s="1316"/>
      <c r="CZQ11" s="1316"/>
      <c r="CZR11" s="1316"/>
      <c r="CZS11" s="1316"/>
      <c r="CZT11" s="1316"/>
      <c r="CZU11" s="1316"/>
      <c r="CZV11" s="1316"/>
      <c r="CZW11" s="1316"/>
      <c r="CZX11" s="1316"/>
      <c r="CZY11" s="1316"/>
      <c r="CZZ11" s="1316"/>
      <c r="DAA11" s="1316"/>
      <c r="DAB11" s="1316"/>
      <c r="DAC11" s="1316"/>
      <c r="DAD11" s="1316"/>
      <c r="DAE11" s="1316"/>
      <c r="DAF11" s="1316"/>
      <c r="DAG11" s="1316"/>
      <c r="DAH11" s="1316"/>
      <c r="DAI11" s="1316"/>
      <c r="DAJ11" s="1316"/>
      <c r="DAK11" s="1316"/>
      <c r="DAL11" s="1316"/>
      <c r="DAM11" s="1316"/>
      <c r="DAN11" s="1316"/>
      <c r="DAO11" s="1316"/>
      <c r="DAP11" s="1316"/>
      <c r="DAQ11" s="1316"/>
      <c r="DAR11" s="1316"/>
      <c r="DAS11" s="1316"/>
      <c r="DAT11" s="1316"/>
      <c r="DAU11" s="1316"/>
      <c r="DAV11" s="1316"/>
      <c r="DAW11" s="1316"/>
      <c r="DAX11" s="1316"/>
      <c r="DAY11" s="1316"/>
      <c r="DAZ11" s="1316"/>
      <c r="DBA11" s="1316"/>
      <c r="DBB11" s="1316"/>
      <c r="DBC11" s="1316"/>
      <c r="DBD11" s="1316"/>
      <c r="DBE11" s="1316"/>
      <c r="DBF11" s="1316"/>
      <c r="DBG11" s="1316"/>
      <c r="DBH11" s="1316"/>
      <c r="DBI11" s="1316"/>
      <c r="DBJ11" s="1316"/>
      <c r="DBK11" s="1316"/>
      <c r="DBL11" s="1316"/>
      <c r="DBM11" s="1316"/>
      <c r="DBN11" s="1316"/>
      <c r="DBO11" s="1316"/>
      <c r="DBP11" s="1316"/>
      <c r="DBQ11" s="1316"/>
      <c r="DBR11" s="1316"/>
      <c r="DBS11" s="1316"/>
      <c r="DBT11" s="1316"/>
      <c r="DBU11" s="1316"/>
      <c r="DBV11" s="1316"/>
      <c r="DBW11" s="1316"/>
      <c r="DBX11" s="1316"/>
      <c r="DBY11" s="1316"/>
      <c r="DBZ11" s="1316"/>
      <c r="DCA11" s="1316"/>
      <c r="DCB11" s="1316"/>
      <c r="DCC11" s="1316"/>
      <c r="DCD11" s="1316"/>
      <c r="DCE11" s="1316"/>
      <c r="DCF11" s="1316"/>
      <c r="DCG11" s="1316"/>
      <c r="DCH11" s="1316"/>
      <c r="DCI11" s="1316"/>
      <c r="DCJ11" s="1316"/>
      <c r="DCK11" s="1316"/>
      <c r="DCL11" s="1316"/>
      <c r="DCM11" s="1316"/>
      <c r="DCN11" s="1316"/>
      <c r="DCO11" s="1316"/>
      <c r="DCP11" s="1316"/>
      <c r="DCQ11" s="1316"/>
      <c r="DCR11" s="1316"/>
      <c r="DCS11" s="1316"/>
      <c r="DCT11" s="1316"/>
      <c r="DCU11" s="1316"/>
      <c r="DCV11" s="1316"/>
      <c r="DCW11" s="1316"/>
      <c r="DCX11" s="1316"/>
      <c r="DCY11" s="1316"/>
      <c r="DCZ11" s="1316"/>
      <c r="DDA11" s="1316"/>
      <c r="DDB11" s="1316"/>
      <c r="DDC11" s="1316"/>
      <c r="DDD11" s="1316"/>
      <c r="DDE11" s="1316"/>
      <c r="DDF11" s="1316"/>
      <c r="DDG11" s="1316"/>
      <c r="DDH11" s="1316"/>
      <c r="DDI11" s="1316"/>
      <c r="DDJ11" s="1316"/>
      <c r="DDK11" s="1316"/>
      <c r="DDL11" s="1316"/>
      <c r="DDM11" s="1316"/>
      <c r="DDN11" s="1316"/>
      <c r="DDO11" s="1316"/>
      <c r="DDP11" s="1316"/>
      <c r="DDQ11" s="1316"/>
      <c r="DDR11" s="1316"/>
      <c r="DDS11" s="1316"/>
      <c r="DDT11" s="1316"/>
      <c r="DDU11" s="1316"/>
      <c r="DDV11" s="1316"/>
      <c r="DDW11" s="1316"/>
      <c r="DDX11" s="1316"/>
      <c r="DDY11" s="1316"/>
      <c r="DDZ11" s="1316"/>
      <c r="DEA11" s="1316"/>
      <c r="DEB11" s="1316"/>
      <c r="DEC11" s="1316"/>
      <c r="DED11" s="1316"/>
      <c r="DEE11" s="1316"/>
      <c r="DEF11" s="1316"/>
      <c r="DEG11" s="1316"/>
      <c r="DEH11" s="1316"/>
      <c r="DEI11" s="1316"/>
      <c r="DEJ11" s="1316"/>
      <c r="DEK11" s="1316"/>
      <c r="DEL11" s="1316"/>
      <c r="DEM11" s="1316"/>
      <c r="DEN11" s="1316"/>
      <c r="DEO11" s="1316"/>
      <c r="DEP11" s="1316"/>
      <c r="DEQ11" s="1316"/>
      <c r="DER11" s="1316"/>
      <c r="DES11" s="1316"/>
      <c r="DET11" s="1316"/>
      <c r="DEU11" s="1316"/>
      <c r="DEV11" s="1316"/>
      <c r="DEW11" s="1316"/>
      <c r="DEX11" s="1316"/>
      <c r="DEY11" s="1316"/>
      <c r="DEZ11" s="1316"/>
      <c r="DFA11" s="1316"/>
      <c r="DFB11" s="1316"/>
      <c r="DFC11" s="1316"/>
      <c r="DFD11" s="1316"/>
      <c r="DFE11" s="1316"/>
      <c r="DFF11" s="1316"/>
      <c r="DFG11" s="1316"/>
      <c r="DFH11" s="1316"/>
      <c r="DFI11" s="1316"/>
      <c r="DFJ11" s="1316"/>
      <c r="DFK11" s="1316"/>
      <c r="DFL11" s="1316"/>
      <c r="DFM11" s="1316"/>
      <c r="DFN11" s="1316"/>
      <c r="DFO11" s="1316"/>
      <c r="DFP11" s="1316"/>
      <c r="DFQ11" s="1316"/>
      <c r="DFR11" s="1316"/>
      <c r="DFS11" s="1316"/>
      <c r="DFT11" s="1316"/>
      <c r="DFU11" s="1316"/>
      <c r="DFV11" s="1316"/>
      <c r="DFW11" s="1316"/>
      <c r="DFX11" s="1316"/>
      <c r="DFY11" s="1316"/>
      <c r="DFZ11" s="1316"/>
      <c r="DGA11" s="1316"/>
      <c r="DGB11" s="1316"/>
      <c r="DGC11" s="1316"/>
      <c r="DGD11" s="1316"/>
      <c r="DGE11" s="1316"/>
      <c r="DGF11" s="1316"/>
      <c r="DGG11" s="1316"/>
      <c r="DGH11" s="1316"/>
      <c r="DGI11" s="1316"/>
      <c r="DGJ11" s="1316"/>
      <c r="DGK11" s="1316"/>
      <c r="DGL11" s="1316"/>
      <c r="DGM11" s="1316"/>
      <c r="DGN11" s="1316"/>
      <c r="DGO11" s="1316"/>
      <c r="DGP11" s="1316"/>
      <c r="DGQ11" s="1316"/>
      <c r="DGR11" s="1316"/>
      <c r="DGS11" s="1316"/>
      <c r="DGT11" s="1316"/>
      <c r="DGU11" s="1316"/>
      <c r="DGV11" s="1316"/>
      <c r="DGW11" s="1316"/>
      <c r="DGX11" s="1316"/>
      <c r="DGY11" s="1316"/>
      <c r="DGZ11" s="1316"/>
      <c r="DHA11" s="1316"/>
      <c r="DHB11" s="1316"/>
      <c r="DHC11" s="1316"/>
      <c r="DHD11" s="1316"/>
      <c r="DHE11" s="1316"/>
      <c r="DHF11" s="1316"/>
      <c r="DHG11" s="1316"/>
      <c r="DHH11" s="1316"/>
      <c r="DHI11" s="1316"/>
      <c r="DHJ11" s="1316"/>
      <c r="DHK11" s="1316"/>
      <c r="DHL11" s="1316"/>
      <c r="DHM11" s="1316"/>
      <c r="DHN11" s="1316"/>
      <c r="DHO11" s="1316"/>
      <c r="DHP11" s="1316"/>
      <c r="DHQ11" s="1316"/>
      <c r="DHR11" s="1316"/>
      <c r="DHS11" s="1316"/>
      <c r="DHT11" s="1316"/>
      <c r="DHU11" s="1316"/>
      <c r="DHV11" s="1316"/>
      <c r="DHW11" s="1316"/>
      <c r="DHX11" s="1316"/>
      <c r="DHY11" s="1316"/>
      <c r="DHZ11" s="1316"/>
      <c r="DIA11" s="1316"/>
      <c r="DIB11" s="1316"/>
      <c r="DIC11" s="1316"/>
      <c r="DID11" s="1316"/>
      <c r="DIE11" s="1316"/>
      <c r="DIF11" s="1316"/>
      <c r="DIG11" s="1316"/>
      <c r="DIH11" s="1316"/>
      <c r="DII11" s="1316"/>
      <c r="DIJ11" s="1316"/>
      <c r="DIK11" s="1316"/>
      <c r="DIL11" s="1316"/>
      <c r="DIM11" s="1316"/>
      <c r="DIN11" s="1316"/>
      <c r="DIO11" s="1316"/>
      <c r="DIP11" s="1316"/>
      <c r="DIQ11" s="1316"/>
      <c r="DIR11" s="1316"/>
      <c r="DIS11" s="1316"/>
      <c r="DIT11" s="1316"/>
      <c r="DIU11" s="1316"/>
      <c r="DIV11" s="1316"/>
      <c r="DIW11" s="1316"/>
      <c r="DIX11" s="1316"/>
      <c r="DIY11" s="1316"/>
      <c r="DIZ11" s="1316"/>
      <c r="DJA11" s="1316"/>
      <c r="DJB11" s="1316"/>
      <c r="DJC11" s="1316"/>
      <c r="DJD11" s="1316"/>
      <c r="DJE11" s="1316"/>
      <c r="DJF11" s="1316"/>
      <c r="DJG11" s="1316"/>
      <c r="DJH11" s="1316"/>
      <c r="DJI11" s="1316"/>
      <c r="DJJ11" s="1316"/>
      <c r="DJK11" s="1316"/>
      <c r="DJL11" s="1316"/>
      <c r="DJM11" s="1316"/>
      <c r="DJN11" s="1316"/>
      <c r="DJO11" s="1316"/>
      <c r="DJP11" s="1316"/>
      <c r="DJQ11" s="1316"/>
      <c r="DJR11" s="1316"/>
      <c r="DJS11" s="1316"/>
      <c r="DJT11" s="1316"/>
      <c r="DJU11" s="1316"/>
      <c r="DJV11" s="1316"/>
      <c r="DJW11" s="1316"/>
      <c r="DJX11" s="1316"/>
      <c r="DJY11" s="1316"/>
      <c r="DJZ11" s="1316"/>
      <c r="DKA11" s="1316"/>
      <c r="DKB11" s="1316"/>
      <c r="DKC11" s="1316"/>
      <c r="DKD11" s="1316"/>
      <c r="DKE11" s="1316"/>
      <c r="DKF11" s="1316"/>
      <c r="DKG11" s="1316"/>
      <c r="DKH11" s="1316"/>
      <c r="DKI11" s="1316"/>
      <c r="DKJ11" s="1316"/>
      <c r="DKK11" s="1316"/>
      <c r="DKL11" s="1316"/>
      <c r="DKM11" s="1316"/>
      <c r="DKN11" s="1316"/>
      <c r="DKO11" s="1316"/>
      <c r="DKP11" s="1316"/>
      <c r="DKQ11" s="1316"/>
      <c r="DKR11" s="1316"/>
      <c r="DKS11" s="1316"/>
      <c r="DKT11" s="1316"/>
      <c r="DKU11" s="1316"/>
      <c r="DKV11" s="1316"/>
      <c r="DKW11" s="1316"/>
      <c r="DKX11" s="1316"/>
      <c r="DKY11" s="1316"/>
      <c r="DKZ11" s="1316"/>
      <c r="DLA11" s="1316"/>
      <c r="DLB11" s="1316"/>
      <c r="DLC11" s="1316"/>
      <c r="DLD11" s="1316"/>
      <c r="DLE11" s="1316"/>
      <c r="DLF11" s="1316"/>
      <c r="DLG11" s="1316"/>
      <c r="DLH11" s="1316"/>
      <c r="DLI11" s="1316"/>
      <c r="DLJ11" s="1316"/>
      <c r="DLK11" s="1316"/>
      <c r="DLL11" s="1316"/>
      <c r="DLM11" s="1316"/>
      <c r="DLN11" s="1316"/>
      <c r="DLO11" s="1316"/>
      <c r="DLP11" s="1316"/>
      <c r="DLQ11" s="1316"/>
      <c r="DLR11" s="1316"/>
      <c r="DLS11" s="1316"/>
      <c r="DLT11" s="1316"/>
      <c r="DLU11" s="1316"/>
      <c r="DLV11" s="1316"/>
      <c r="DLW11" s="1316"/>
      <c r="DLX11" s="1316"/>
      <c r="DLY11" s="1316"/>
      <c r="DLZ11" s="1316"/>
      <c r="DMA11" s="1316"/>
      <c r="DMB11" s="1316"/>
      <c r="DMC11" s="1316"/>
      <c r="DMD11" s="1316"/>
      <c r="DME11" s="1316"/>
      <c r="DMF11" s="1316"/>
      <c r="DMG11" s="1316"/>
      <c r="DMH11" s="1316"/>
      <c r="DMI11" s="1316"/>
      <c r="DMJ11" s="1316"/>
      <c r="DMK11" s="1316"/>
      <c r="DML11" s="1316"/>
      <c r="DMM11" s="1316"/>
      <c r="DMN11" s="1316"/>
      <c r="DMO11" s="1316"/>
      <c r="DMP11" s="1316"/>
      <c r="DMQ11" s="1316"/>
      <c r="DMR11" s="1316"/>
      <c r="DMS11" s="1316"/>
      <c r="DMT11" s="1316"/>
      <c r="DMU11" s="1316"/>
      <c r="DMV11" s="1316"/>
      <c r="DMW11" s="1316"/>
      <c r="DMX11" s="1316"/>
      <c r="DMY11" s="1316"/>
      <c r="DMZ11" s="1316"/>
      <c r="DNA11" s="1316"/>
      <c r="DNB11" s="1316"/>
      <c r="DNC11" s="1316"/>
      <c r="DND11" s="1316"/>
      <c r="DNE11" s="1316"/>
      <c r="DNF11" s="1316"/>
      <c r="DNG11" s="1316"/>
      <c r="DNH11" s="1316"/>
      <c r="DNI11" s="1316"/>
      <c r="DNJ11" s="1316"/>
      <c r="DNK11" s="1316"/>
      <c r="DNL11" s="1316"/>
      <c r="DNM11" s="1316"/>
      <c r="DNN11" s="1316"/>
      <c r="DNO11" s="1316"/>
      <c r="DNP11" s="1316"/>
      <c r="DNQ11" s="1316"/>
      <c r="DNR11" s="1316"/>
      <c r="DNS11" s="1316"/>
      <c r="DNT11" s="1316"/>
      <c r="DNU11" s="1316"/>
      <c r="DNV11" s="1316"/>
      <c r="DNW11" s="1316"/>
      <c r="DNX11" s="1316"/>
      <c r="DNY11" s="1316"/>
      <c r="DNZ11" s="1316"/>
      <c r="DOA11" s="1316"/>
      <c r="DOB11" s="1316"/>
      <c r="DOC11" s="1316"/>
      <c r="DOD11" s="1316"/>
      <c r="DOE11" s="1316"/>
      <c r="DOF11" s="1316"/>
      <c r="DOG11" s="1316"/>
      <c r="DOH11" s="1316"/>
      <c r="DOI11" s="1316"/>
      <c r="DOJ11" s="1316"/>
      <c r="DOK11" s="1316"/>
      <c r="DOL11" s="1316"/>
      <c r="DOM11" s="1316"/>
      <c r="DON11" s="1316"/>
      <c r="DOO11" s="1316"/>
      <c r="DOP11" s="1316"/>
      <c r="DOQ11" s="1316"/>
      <c r="DOR11" s="1316"/>
      <c r="DOS11" s="1316"/>
      <c r="DOT11" s="1316"/>
      <c r="DOU11" s="1316"/>
      <c r="DOV11" s="1316"/>
      <c r="DOW11" s="1316"/>
      <c r="DOX11" s="1316"/>
      <c r="DOY11" s="1316"/>
      <c r="DOZ11" s="1316"/>
      <c r="DPA11" s="1316"/>
      <c r="DPB11" s="1316"/>
      <c r="DPC11" s="1316"/>
      <c r="DPD11" s="1316"/>
      <c r="DPE11" s="1316"/>
      <c r="DPF11" s="1316"/>
      <c r="DPG11" s="1316"/>
      <c r="DPH11" s="1316"/>
      <c r="DPI11" s="1316"/>
      <c r="DPJ11" s="1316"/>
      <c r="DPK11" s="1316"/>
      <c r="DPL11" s="1316"/>
      <c r="DPM11" s="1316"/>
      <c r="DPN11" s="1316"/>
      <c r="DPO11" s="1316"/>
      <c r="DPP11" s="1316"/>
      <c r="DPQ11" s="1316"/>
      <c r="DPR11" s="1316"/>
      <c r="DPS11" s="1316"/>
      <c r="DPT11" s="1316"/>
      <c r="DPU11" s="1316"/>
      <c r="DPV11" s="1316"/>
      <c r="DPW11" s="1316"/>
      <c r="DPX11" s="1316"/>
      <c r="DPY11" s="1316"/>
      <c r="DPZ11" s="1316"/>
      <c r="DQA11" s="1316"/>
      <c r="DQB11" s="1316"/>
      <c r="DQC11" s="1316"/>
      <c r="DQD11" s="1316"/>
      <c r="DQE11" s="1316"/>
      <c r="DQF11" s="1316"/>
      <c r="DQG11" s="1316"/>
      <c r="DQH11" s="1316"/>
      <c r="DQI11" s="1316"/>
      <c r="DQJ11" s="1316"/>
      <c r="DQK11" s="1316"/>
      <c r="DQL11" s="1316"/>
      <c r="DQM11" s="1316"/>
      <c r="DQN11" s="1316"/>
      <c r="DQO11" s="1316"/>
      <c r="DQP11" s="1316"/>
      <c r="DQQ11" s="1316"/>
      <c r="DQR11" s="1316"/>
      <c r="DQS11" s="1316"/>
      <c r="DQT11" s="1316"/>
      <c r="DQU11" s="1316"/>
      <c r="DQV11" s="1316"/>
      <c r="DQW11" s="1316"/>
      <c r="DQX11" s="1316"/>
      <c r="DQY11" s="1316"/>
      <c r="DQZ11" s="1316"/>
      <c r="DRA11" s="1316"/>
      <c r="DRB11" s="1316"/>
      <c r="DRC11" s="1316"/>
      <c r="DRD11" s="1316"/>
      <c r="DRE11" s="1316"/>
      <c r="DRF11" s="1316"/>
      <c r="DRG11" s="1316"/>
      <c r="DRH11" s="1316"/>
      <c r="DRI11" s="1316"/>
      <c r="DRJ11" s="1316"/>
      <c r="DRK11" s="1316"/>
      <c r="DRL11" s="1316"/>
      <c r="DRM11" s="1316"/>
      <c r="DRN11" s="1316"/>
      <c r="DRO11" s="1316"/>
      <c r="DRP11" s="1316"/>
      <c r="DRQ11" s="1316"/>
      <c r="DRR11" s="1316"/>
      <c r="DRS11" s="1316"/>
      <c r="DRT11" s="1316"/>
      <c r="DRU11" s="1316"/>
      <c r="DRV11" s="1316"/>
      <c r="DRW11" s="1316"/>
      <c r="DRX11" s="1316"/>
      <c r="DRY11" s="1316"/>
      <c r="DRZ11" s="1316"/>
      <c r="DSA11" s="1316"/>
      <c r="DSB11" s="1316"/>
      <c r="DSC11" s="1316"/>
      <c r="DSD11" s="1316"/>
      <c r="DSE11" s="1316"/>
      <c r="DSF11" s="1316"/>
      <c r="DSG11" s="1316"/>
      <c r="DSH11" s="1316"/>
      <c r="DSI11" s="1316"/>
      <c r="DSJ11" s="1316"/>
      <c r="DSK11" s="1316"/>
      <c r="DSL11" s="1316"/>
      <c r="DSM11" s="1316"/>
      <c r="DSN11" s="1316"/>
      <c r="DSO11" s="1316"/>
      <c r="DSP11" s="1316"/>
      <c r="DSQ11" s="1316"/>
      <c r="DSR11" s="1316"/>
      <c r="DSS11" s="1316"/>
      <c r="DST11" s="1316"/>
      <c r="DSU11" s="1316"/>
      <c r="DSV11" s="1316"/>
      <c r="DSW11" s="1316"/>
      <c r="DSX11" s="1316"/>
      <c r="DSY11" s="1316"/>
      <c r="DSZ11" s="1316"/>
      <c r="DTA11" s="1316"/>
      <c r="DTB11" s="1316"/>
      <c r="DTC11" s="1316"/>
      <c r="DTD11" s="1316"/>
      <c r="DTE11" s="1316"/>
      <c r="DTF11" s="1316"/>
      <c r="DTG11" s="1316"/>
      <c r="DTH11" s="1316"/>
      <c r="DTI11" s="1316"/>
      <c r="DTJ11" s="1316"/>
      <c r="DTK11" s="1316"/>
      <c r="DTL11" s="1316"/>
      <c r="DTM11" s="1316"/>
      <c r="DTN11" s="1316"/>
      <c r="DTO11" s="1316"/>
      <c r="DTP11" s="1316"/>
      <c r="DTQ11" s="1316"/>
      <c r="DTR11" s="1316"/>
      <c r="DTS11" s="1316"/>
      <c r="DTT11" s="1316"/>
      <c r="DTU11" s="1316"/>
      <c r="DTV11" s="1316"/>
      <c r="DTW11" s="1316"/>
      <c r="DTX11" s="1316"/>
      <c r="DTY11" s="1316"/>
      <c r="DTZ11" s="1316"/>
      <c r="DUA11" s="1316"/>
      <c r="DUB11" s="1316"/>
      <c r="DUC11" s="1316"/>
      <c r="DUD11" s="1316"/>
      <c r="DUE11" s="1316"/>
      <c r="DUF11" s="1316"/>
      <c r="DUG11" s="1316"/>
      <c r="DUH11" s="1316"/>
      <c r="DUI11" s="1316"/>
      <c r="DUJ11" s="1316"/>
      <c r="DUK11" s="1316"/>
      <c r="DUL11" s="1316"/>
      <c r="DUM11" s="1316"/>
      <c r="DUN11" s="1316"/>
      <c r="DUO11" s="1316"/>
      <c r="DUP11" s="1316"/>
      <c r="DUQ11" s="1316"/>
      <c r="DUR11" s="1316"/>
      <c r="DUS11" s="1316"/>
      <c r="DUT11" s="1316"/>
      <c r="DUU11" s="1316"/>
      <c r="DUV11" s="1316"/>
      <c r="DUW11" s="1316"/>
      <c r="DUX11" s="1316"/>
      <c r="DUY11" s="1316"/>
      <c r="DUZ11" s="1316"/>
      <c r="DVA11" s="1316"/>
      <c r="DVB11" s="1316"/>
      <c r="DVC11" s="1316"/>
      <c r="DVD11" s="1316"/>
      <c r="DVE11" s="1316"/>
      <c r="DVF11" s="1316"/>
      <c r="DVG11" s="1316"/>
      <c r="DVH11" s="1316"/>
      <c r="DVI11" s="1316"/>
      <c r="DVJ11" s="1316"/>
      <c r="DVK11" s="1316"/>
      <c r="DVL11" s="1316"/>
      <c r="DVM11" s="1316"/>
      <c r="DVN11" s="1316"/>
      <c r="DVO11" s="1316"/>
      <c r="DVP11" s="1316"/>
      <c r="DVQ11" s="1316"/>
      <c r="DVR11" s="1316"/>
      <c r="DVS11" s="1316"/>
      <c r="DVT11" s="1316"/>
      <c r="DVU11" s="1316"/>
      <c r="DVV11" s="1316"/>
      <c r="DVW11" s="1316"/>
      <c r="DVX11" s="1316"/>
      <c r="DVY11" s="1316"/>
      <c r="DVZ11" s="1316"/>
      <c r="DWA11" s="1316"/>
      <c r="DWB11" s="1316"/>
      <c r="DWC11" s="1316"/>
      <c r="DWD11" s="1316"/>
      <c r="DWE11" s="1316"/>
      <c r="DWF11" s="1316"/>
      <c r="DWG11" s="1316"/>
      <c r="DWH11" s="1316"/>
      <c r="DWI11" s="1316"/>
      <c r="DWJ11" s="1316"/>
      <c r="DWK11" s="1316"/>
      <c r="DWL11" s="1316"/>
      <c r="DWM11" s="1316"/>
      <c r="DWN11" s="1316"/>
      <c r="DWO11" s="1316"/>
      <c r="DWP11" s="1316"/>
      <c r="DWQ11" s="1316"/>
      <c r="DWR11" s="1316"/>
      <c r="DWS11" s="1316"/>
      <c r="DWT11" s="1316"/>
      <c r="DWU11" s="1316"/>
      <c r="DWV11" s="1316"/>
      <c r="DWW11" s="1316"/>
      <c r="DWX11" s="1316"/>
      <c r="DWY11" s="1316"/>
      <c r="DWZ11" s="1316"/>
      <c r="DXA11" s="1316"/>
      <c r="DXB11" s="1316"/>
      <c r="DXC11" s="1316"/>
      <c r="DXD11" s="1316"/>
      <c r="DXE11" s="1316"/>
      <c r="DXF11" s="1316"/>
      <c r="DXG11" s="1316"/>
      <c r="DXH11" s="1316"/>
      <c r="DXI11" s="1316"/>
      <c r="DXJ11" s="1316"/>
      <c r="DXK11" s="1316"/>
      <c r="DXL11" s="1316"/>
      <c r="DXM11" s="1316"/>
      <c r="DXN11" s="1316"/>
      <c r="DXO11" s="1316"/>
      <c r="DXP11" s="1316"/>
      <c r="DXQ11" s="1316"/>
      <c r="DXR11" s="1316"/>
      <c r="DXS11" s="1316"/>
      <c r="DXT11" s="1316"/>
      <c r="DXU11" s="1316"/>
      <c r="DXV11" s="1316"/>
      <c r="DXW11" s="1316"/>
      <c r="DXX11" s="1316"/>
      <c r="DXY11" s="1316"/>
      <c r="DXZ11" s="1316"/>
      <c r="DYA11" s="1316"/>
      <c r="DYB11" s="1316"/>
      <c r="DYC11" s="1316"/>
      <c r="DYD11" s="1316"/>
      <c r="DYE11" s="1316"/>
      <c r="DYF11" s="1316"/>
      <c r="DYG11" s="1316"/>
      <c r="DYH11" s="1316"/>
      <c r="DYI11" s="1316"/>
      <c r="DYJ11" s="1316"/>
      <c r="DYK11" s="1316"/>
      <c r="DYL11" s="1316"/>
      <c r="DYM11" s="1316"/>
      <c r="DYN11" s="1316"/>
      <c r="DYO11" s="1316"/>
      <c r="DYP11" s="1316"/>
      <c r="DYQ11" s="1316"/>
      <c r="DYR11" s="1316"/>
      <c r="DYS11" s="1316"/>
      <c r="DYT11" s="1316"/>
      <c r="DYU11" s="1316"/>
      <c r="DYV11" s="1316"/>
      <c r="DYW11" s="1316"/>
      <c r="DYX11" s="1316"/>
      <c r="DYY11" s="1316"/>
      <c r="DYZ11" s="1316"/>
      <c r="DZA11" s="1316"/>
      <c r="DZB11" s="1316"/>
      <c r="DZC11" s="1316"/>
      <c r="DZD11" s="1316"/>
      <c r="DZE11" s="1316"/>
      <c r="DZF11" s="1316"/>
      <c r="DZG11" s="1316"/>
      <c r="DZH11" s="1316"/>
      <c r="DZI11" s="1316"/>
      <c r="DZJ11" s="1316"/>
      <c r="DZK11" s="1316"/>
      <c r="DZL11" s="1316"/>
      <c r="DZM11" s="1316"/>
      <c r="DZN11" s="1316"/>
      <c r="DZO11" s="1316"/>
      <c r="DZP11" s="1316"/>
      <c r="DZQ11" s="1316"/>
      <c r="DZR11" s="1316"/>
      <c r="DZS11" s="1316"/>
      <c r="DZT11" s="1316"/>
      <c r="DZU11" s="1316"/>
      <c r="DZV11" s="1316"/>
      <c r="DZW11" s="1316"/>
      <c r="DZX11" s="1316"/>
      <c r="DZY11" s="1316"/>
      <c r="DZZ11" s="1316"/>
      <c r="EAA11" s="1316"/>
      <c r="EAB11" s="1316"/>
      <c r="EAC11" s="1316"/>
      <c r="EAD11" s="1316"/>
      <c r="EAE11" s="1316"/>
      <c r="EAF11" s="1316"/>
      <c r="EAG11" s="1316"/>
      <c r="EAH11" s="1316"/>
      <c r="EAI11" s="1316"/>
      <c r="EAJ11" s="1316"/>
      <c r="EAK11" s="1316"/>
      <c r="EAL11" s="1316"/>
      <c r="EAM11" s="1316"/>
      <c r="EAN11" s="1316"/>
      <c r="EAO11" s="1316"/>
      <c r="EAP11" s="1316"/>
      <c r="EAQ11" s="1316"/>
      <c r="EAR11" s="1316"/>
      <c r="EAS11" s="1316"/>
      <c r="EAT11" s="1316"/>
      <c r="EAU11" s="1316"/>
      <c r="EAV11" s="1316"/>
      <c r="EAW11" s="1316"/>
      <c r="EAX11" s="1316"/>
      <c r="EAY11" s="1316"/>
      <c r="EAZ11" s="1316"/>
      <c r="EBA11" s="1316"/>
      <c r="EBB11" s="1316"/>
      <c r="EBC11" s="1316"/>
      <c r="EBD11" s="1316"/>
      <c r="EBE11" s="1316"/>
      <c r="EBF11" s="1316"/>
      <c r="EBG11" s="1316"/>
      <c r="EBH11" s="1316"/>
      <c r="EBI11" s="1316"/>
      <c r="EBJ11" s="1316"/>
      <c r="EBK11" s="1316"/>
      <c r="EBL11" s="1316"/>
      <c r="EBM11" s="1316"/>
      <c r="EBN11" s="1316"/>
      <c r="EBO11" s="1316"/>
      <c r="EBP11" s="1316"/>
      <c r="EBQ11" s="1316"/>
      <c r="EBR11" s="1316"/>
      <c r="EBS11" s="1316"/>
      <c r="EBT11" s="1316"/>
      <c r="EBU11" s="1316"/>
      <c r="EBV11" s="1316"/>
      <c r="EBW11" s="1316"/>
      <c r="EBX11" s="1316"/>
      <c r="EBY11" s="1316"/>
      <c r="EBZ11" s="1316"/>
      <c r="ECA11" s="1316"/>
      <c r="ECB11" s="1316"/>
      <c r="ECC11" s="1316"/>
      <c r="ECD11" s="1316"/>
      <c r="ECE11" s="1316"/>
      <c r="ECF11" s="1316"/>
      <c r="ECG11" s="1316"/>
      <c r="ECH11" s="1316"/>
      <c r="ECI11" s="1316"/>
      <c r="ECJ11" s="1316"/>
      <c r="ECK11" s="1316"/>
      <c r="ECL11" s="1316"/>
      <c r="ECM11" s="1316"/>
      <c r="ECN11" s="1316"/>
      <c r="ECO11" s="1316"/>
      <c r="ECP11" s="1316"/>
      <c r="ECQ11" s="1316"/>
      <c r="ECR11" s="1316"/>
      <c r="ECS11" s="1316"/>
      <c r="ECT11" s="1316"/>
      <c r="ECU11" s="1316"/>
      <c r="ECV11" s="1316"/>
      <c r="ECW11" s="1316"/>
      <c r="ECX11" s="1316"/>
      <c r="ECY11" s="1316"/>
      <c r="ECZ11" s="1316"/>
      <c r="EDA11" s="1316"/>
      <c r="EDB11" s="1316"/>
      <c r="EDC11" s="1316"/>
      <c r="EDD11" s="1316"/>
      <c r="EDE11" s="1316"/>
      <c r="EDF11" s="1316"/>
      <c r="EDG11" s="1316"/>
      <c r="EDH11" s="1316"/>
      <c r="EDI11" s="1316"/>
      <c r="EDJ11" s="1316"/>
      <c r="EDK11" s="1316"/>
      <c r="EDL11" s="1316"/>
      <c r="EDM11" s="1316"/>
      <c r="EDN11" s="1316"/>
      <c r="EDO11" s="1316"/>
      <c r="EDP11" s="1316"/>
      <c r="EDQ11" s="1316"/>
      <c r="EDR11" s="1316"/>
      <c r="EDS11" s="1316"/>
      <c r="EDT11" s="1316"/>
      <c r="EDU11" s="1316"/>
      <c r="EDV11" s="1316"/>
      <c r="EDW11" s="1316"/>
      <c r="EDX11" s="1316"/>
      <c r="EDY11" s="1316"/>
      <c r="EDZ11" s="1316"/>
      <c r="EEA11" s="1316"/>
      <c r="EEB11" s="1316"/>
      <c r="EEC11" s="1316"/>
      <c r="EED11" s="1316"/>
      <c r="EEE11" s="1316"/>
      <c r="EEF11" s="1316"/>
      <c r="EEG11" s="1316"/>
      <c r="EEH11" s="1316"/>
      <c r="EEI11" s="1316"/>
      <c r="EEJ11" s="1316"/>
      <c r="EEK11" s="1316"/>
      <c r="EEL11" s="1316"/>
      <c r="EEM11" s="1316"/>
      <c r="EEN11" s="1316"/>
      <c r="EEO11" s="1316"/>
      <c r="EEP11" s="1316"/>
      <c r="EEQ11" s="1316"/>
      <c r="EER11" s="1316"/>
      <c r="EES11" s="1316"/>
      <c r="EET11" s="1316"/>
      <c r="EEU11" s="1316"/>
      <c r="EEV11" s="1316"/>
      <c r="EEW11" s="1316"/>
      <c r="EEX11" s="1316"/>
      <c r="EEY11" s="1316"/>
      <c r="EEZ11" s="1316"/>
      <c r="EFA11" s="1316"/>
      <c r="EFB11" s="1316"/>
      <c r="EFC11" s="1316"/>
      <c r="EFD11" s="1316"/>
      <c r="EFE11" s="1316"/>
      <c r="EFF11" s="1316"/>
      <c r="EFG11" s="1316"/>
      <c r="EFH11" s="1316"/>
      <c r="EFI11" s="1316"/>
      <c r="EFJ11" s="1316"/>
      <c r="EFK11" s="1316"/>
      <c r="EFL11" s="1316"/>
      <c r="EFM11" s="1316"/>
      <c r="EFN11" s="1316"/>
      <c r="EFO11" s="1316"/>
      <c r="EFP11" s="1316"/>
      <c r="EFQ11" s="1316"/>
      <c r="EFR11" s="1316"/>
      <c r="EFS11" s="1316"/>
      <c r="EFT11" s="1316"/>
      <c r="EFU11" s="1316"/>
      <c r="EFV11" s="1316"/>
      <c r="EFW11" s="1316"/>
      <c r="EFX11" s="1316"/>
      <c r="EFY11" s="1316"/>
      <c r="EFZ11" s="1316"/>
      <c r="EGA11" s="1316"/>
      <c r="EGB11" s="1316"/>
      <c r="EGC11" s="1316"/>
      <c r="EGD11" s="1316"/>
      <c r="EGE11" s="1316"/>
      <c r="EGF11" s="1316"/>
      <c r="EGG11" s="1316"/>
      <c r="EGH11" s="1316"/>
      <c r="EGI11" s="1316"/>
      <c r="EGJ11" s="1316"/>
      <c r="EGK11" s="1316"/>
      <c r="EGL11" s="1316"/>
      <c r="EGM11" s="1316"/>
      <c r="EGN11" s="1316"/>
      <c r="EGO11" s="1316"/>
      <c r="EGP11" s="1316"/>
      <c r="EGQ11" s="1316"/>
      <c r="EGR11" s="1316"/>
      <c r="EGS11" s="1316"/>
      <c r="EGT11" s="1316"/>
      <c r="EGU11" s="1316"/>
      <c r="EGV11" s="1316"/>
      <c r="EGW11" s="1316"/>
      <c r="EGX11" s="1316"/>
      <c r="EGY11" s="1316"/>
      <c r="EGZ11" s="1316"/>
      <c r="EHA11" s="1316"/>
      <c r="EHB11" s="1316"/>
      <c r="EHC11" s="1316"/>
      <c r="EHD11" s="1316"/>
      <c r="EHE11" s="1316"/>
      <c r="EHF11" s="1316"/>
      <c r="EHG11" s="1316"/>
      <c r="EHH11" s="1316"/>
      <c r="EHI11" s="1316"/>
      <c r="EHJ11" s="1316"/>
      <c r="EHK11" s="1316"/>
      <c r="EHL11" s="1316"/>
      <c r="EHM11" s="1316"/>
      <c r="EHN11" s="1316"/>
      <c r="EHO11" s="1316"/>
      <c r="EHP11" s="1316"/>
      <c r="EHQ11" s="1316"/>
      <c r="EHR11" s="1316"/>
      <c r="EHS11" s="1316"/>
      <c r="EHT11" s="1316"/>
      <c r="EHU11" s="1316"/>
      <c r="EHV11" s="1316"/>
      <c r="EHW11" s="1316"/>
      <c r="EHX11" s="1316"/>
      <c r="EHY11" s="1316"/>
      <c r="EHZ11" s="1316"/>
      <c r="EIA11" s="1316"/>
      <c r="EIB11" s="1316"/>
      <c r="EIC11" s="1316"/>
      <c r="EID11" s="1316"/>
      <c r="EIE11" s="1316"/>
      <c r="EIF11" s="1316"/>
      <c r="EIG11" s="1316"/>
      <c r="EIH11" s="1316"/>
      <c r="EII11" s="1316"/>
      <c r="EIJ11" s="1316"/>
      <c r="EIK11" s="1316"/>
      <c r="EIL11" s="1316"/>
      <c r="EIM11" s="1316"/>
      <c r="EIN11" s="1316"/>
      <c r="EIO11" s="1316"/>
      <c r="EIP11" s="1316"/>
      <c r="EIQ11" s="1316"/>
      <c r="EIR11" s="1316"/>
      <c r="EIS11" s="1316"/>
      <c r="EIT11" s="1316"/>
      <c r="EIU11" s="1316"/>
      <c r="EIV11" s="1316"/>
      <c r="EIW11" s="1316"/>
      <c r="EIX11" s="1316"/>
      <c r="EIY11" s="1316"/>
      <c r="EIZ11" s="1316"/>
      <c r="EJA11" s="1316"/>
      <c r="EJB11" s="1316"/>
      <c r="EJC11" s="1316"/>
      <c r="EJD11" s="1316"/>
      <c r="EJE11" s="1316"/>
      <c r="EJF11" s="1316"/>
      <c r="EJG11" s="1316"/>
      <c r="EJH11" s="1316"/>
      <c r="EJI11" s="1316"/>
      <c r="EJJ11" s="1316"/>
      <c r="EJK11" s="1316"/>
      <c r="EJL11" s="1316"/>
      <c r="EJM11" s="1316"/>
      <c r="EJN11" s="1316"/>
      <c r="EJO11" s="1316"/>
      <c r="EJP11" s="1316"/>
      <c r="EJQ11" s="1316"/>
      <c r="EJR11" s="1316"/>
      <c r="EJS11" s="1316"/>
      <c r="EJT11" s="1316"/>
      <c r="EJU11" s="1316"/>
      <c r="EJV11" s="1316"/>
      <c r="EJW11" s="1316"/>
      <c r="EJX11" s="1316"/>
      <c r="EJY11" s="1316"/>
      <c r="EJZ11" s="1316"/>
      <c r="EKA11" s="1316"/>
      <c r="EKB11" s="1316"/>
      <c r="EKC11" s="1316"/>
      <c r="EKD11" s="1316"/>
      <c r="EKE11" s="1316"/>
      <c r="EKF11" s="1316"/>
      <c r="EKG11" s="1316"/>
      <c r="EKH11" s="1316"/>
      <c r="EKI11" s="1316"/>
      <c r="EKJ11" s="1316"/>
      <c r="EKK11" s="1316"/>
      <c r="EKL11" s="1316"/>
      <c r="EKM11" s="1316"/>
      <c r="EKN11" s="1316"/>
      <c r="EKO11" s="1316"/>
      <c r="EKP11" s="1316"/>
      <c r="EKQ11" s="1316"/>
      <c r="EKR11" s="1316"/>
      <c r="EKS11" s="1316"/>
      <c r="EKT11" s="1316"/>
      <c r="EKU11" s="1316"/>
      <c r="EKV11" s="1316"/>
      <c r="EKW11" s="1316"/>
      <c r="EKX11" s="1316"/>
      <c r="EKY11" s="1316"/>
      <c r="EKZ11" s="1316"/>
      <c r="ELA11" s="1316"/>
      <c r="ELB11" s="1316"/>
      <c r="ELC11" s="1316"/>
      <c r="ELD11" s="1316"/>
      <c r="ELE11" s="1316"/>
      <c r="ELF11" s="1316"/>
      <c r="ELG11" s="1316"/>
      <c r="ELH11" s="1316"/>
      <c r="ELI11" s="1316"/>
      <c r="ELJ11" s="1316"/>
      <c r="ELK11" s="1316"/>
      <c r="ELL11" s="1316"/>
      <c r="ELM11" s="1316"/>
      <c r="ELN11" s="1316"/>
      <c r="ELO11" s="1316"/>
      <c r="ELP11" s="1316"/>
      <c r="ELQ11" s="1316"/>
      <c r="ELR11" s="1316"/>
      <c r="ELS11" s="1316"/>
      <c r="ELT11" s="1316"/>
      <c r="ELU11" s="1316"/>
      <c r="ELV11" s="1316"/>
      <c r="ELW11" s="1316"/>
      <c r="ELX11" s="1316"/>
      <c r="ELY11" s="1316"/>
      <c r="ELZ11" s="1316"/>
      <c r="EMA11" s="1316"/>
      <c r="EMB11" s="1316"/>
      <c r="EMC11" s="1316"/>
      <c r="EMD11" s="1316"/>
      <c r="EME11" s="1316"/>
      <c r="EMF11" s="1316"/>
      <c r="EMG11" s="1316"/>
      <c r="EMH11" s="1316"/>
      <c r="EMI11" s="1316"/>
      <c r="EMJ11" s="1316"/>
      <c r="EMK11" s="1316"/>
      <c r="EML11" s="1316"/>
      <c r="EMM11" s="1316"/>
      <c r="EMN11" s="1316"/>
      <c r="EMO11" s="1316"/>
      <c r="EMP11" s="1316"/>
      <c r="EMQ11" s="1316"/>
      <c r="EMR11" s="1316"/>
      <c r="EMS11" s="1316"/>
      <c r="EMT11" s="1316"/>
      <c r="EMU11" s="1316"/>
      <c r="EMV11" s="1316"/>
      <c r="EMW11" s="1316"/>
      <c r="EMX11" s="1316"/>
      <c r="EMY11" s="1316"/>
      <c r="EMZ11" s="1316"/>
      <c r="ENA11" s="1316"/>
      <c r="ENB11" s="1316"/>
      <c r="ENC11" s="1316"/>
      <c r="END11" s="1316"/>
      <c r="ENE11" s="1316"/>
      <c r="ENF11" s="1316"/>
      <c r="ENG11" s="1316"/>
      <c r="ENH11" s="1316"/>
      <c r="ENI11" s="1316"/>
      <c r="ENJ11" s="1316"/>
      <c r="ENK11" s="1316"/>
      <c r="ENL11" s="1316"/>
      <c r="ENM11" s="1316"/>
      <c r="ENN11" s="1316"/>
      <c r="ENO11" s="1316"/>
      <c r="ENP11" s="1316"/>
      <c r="ENQ11" s="1316"/>
      <c r="ENR11" s="1316"/>
      <c r="ENS11" s="1316"/>
      <c r="ENT11" s="1316"/>
      <c r="ENU11" s="1316"/>
      <c r="ENV11" s="1316"/>
      <c r="ENW11" s="1316"/>
      <c r="ENX11" s="1316"/>
      <c r="ENY11" s="1316"/>
      <c r="ENZ11" s="1316"/>
      <c r="EOA11" s="1316"/>
      <c r="EOB11" s="1316"/>
      <c r="EOC11" s="1316"/>
      <c r="EOD11" s="1316"/>
      <c r="EOE11" s="1316"/>
      <c r="EOF11" s="1316"/>
      <c r="EOG11" s="1316"/>
      <c r="EOH11" s="1316"/>
      <c r="EOI11" s="1316"/>
      <c r="EOJ11" s="1316"/>
      <c r="EOK11" s="1316"/>
      <c r="EOL11" s="1316"/>
      <c r="EOM11" s="1316"/>
      <c r="EON11" s="1316"/>
      <c r="EOO11" s="1316"/>
      <c r="EOP11" s="1316"/>
      <c r="EOQ11" s="1316"/>
      <c r="EOR11" s="1316"/>
      <c r="EOS11" s="1316"/>
      <c r="EOT11" s="1316"/>
      <c r="EOU11" s="1316"/>
      <c r="EOV11" s="1316"/>
      <c r="EOW11" s="1316"/>
      <c r="EOX11" s="1316"/>
      <c r="EOY11" s="1316"/>
      <c r="EOZ11" s="1316"/>
      <c r="EPA11" s="1316"/>
      <c r="EPB11" s="1316"/>
      <c r="EPC11" s="1316"/>
      <c r="EPD11" s="1316"/>
      <c r="EPE11" s="1316"/>
      <c r="EPF11" s="1316"/>
      <c r="EPG11" s="1316"/>
      <c r="EPH11" s="1316"/>
      <c r="EPI11" s="1316"/>
      <c r="EPJ11" s="1316"/>
      <c r="EPK11" s="1316"/>
      <c r="EPL11" s="1316"/>
      <c r="EPM11" s="1316"/>
      <c r="EPN11" s="1316"/>
      <c r="EPO11" s="1316"/>
      <c r="EPP11" s="1316"/>
      <c r="EPQ11" s="1316"/>
      <c r="EPR11" s="1316"/>
      <c r="EPS11" s="1316"/>
      <c r="EPT11" s="1316"/>
      <c r="EPU11" s="1316"/>
      <c r="EPV11" s="1316"/>
      <c r="EPW11" s="1316"/>
      <c r="EPX11" s="1316"/>
      <c r="EPY11" s="1316"/>
      <c r="EPZ11" s="1316"/>
      <c r="EQA11" s="1316"/>
      <c r="EQB11" s="1316"/>
      <c r="EQC11" s="1316"/>
      <c r="EQD11" s="1316"/>
      <c r="EQE11" s="1316"/>
      <c r="EQF11" s="1316"/>
      <c r="EQG11" s="1316"/>
      <c r="EQH11" s="1316"/>
      <c r="EQI11" s="1316"/>
      <c r="EQJ11" s="1316"/>
      <c r="EQK11" s="1316"/>
      <c r="EQL11" s="1316"/>
      <c r="EQM11" s="1316"/>
      <c r="EQN11" s="1316"/>
      <c r="EQO11" s="1316"/>
      <c r="EQP11" s="1316"/>
      <c r="EQQ11" s="1316"/>
      <c r="EQR11" s="1316"/>
      <c r="EQS11" s="1316"/>
      <c r="EQT11" s="1316"/>
      <c r="EQU11" s="1316"/>
      <c r="EQV11" s="1316"/>
      <c r="EQW11" s="1316"/>
      <c r="EQX11" s="1316"/>
      <c r="EQY11" s="1316"/>
      <c r="EQZ11" s="1316"/>
      <c r="ERA11" s="1316"/>
      <c r="ERB11" s="1316"/>
      <c r="ERC11" s="1316"/>
      <c r="ERD11" s="1316"/>
      <c r="ERE11" s="1316"/>
      <c r="ERF11" s="1316"/>
      <c r="ERG11" s="1316"/>
      <c r="ERH11" s="1316"/>
      <c r="ERI11" s="1316"/>
      <c r="ERJ11" s="1316"/>
      <c r="ERK11" s="1316"/>
      <c r="ERL11" s="1316"/>
      <c r="ERM11" s="1316"/>
      <c r="ERN11" s="1316"/>
      <c r="ERO11" s="1316"/>
      <c r="ERP11" s="1316"/>
      <c r="ERQ11" s="1316"/>
      <c r="ERR11" s="1316"/>
      <c r="ERS11" s="1316"/>
      <c r="ERT11" s="1316"/>
      <c r="ERU11" s="1316"/>
      <c r="ERV11" s="1316"/>
      <c r="ERW11" s="1316"/>
      <c r="ERX11" s="1316"/>
      <c r="ERY11" s="1316"/>
      <c r="ERZ11" s="1316"/>
      <c r="ESA11" s="1316"/>
      <c r="ESB11" s="1316"/>
      <c r="ESC11" s="1316"/>
      <c r="ESD11" s="1316"/>
      <c r="ESE11" s="1316"/>
      <c r="ESF11" s="1316"/>
      <c r="ESG11" s="1316"/>
      <c r="ESH11" s="1316"/>
      <c r="ESI11" s="1316"/>
      <c r="ESJ11" s="1316"/>
      <c r="ESK11" s="1316"/>
      <c r="ESL11" s="1316"/>
      <c r="ESM11" s="1316"/>
      <c r="ESN11" s="1316"/>
      <c r="ESO11" s="1316"/>
      <c r="ESP11" s="1316"/>
      <c r="ESQ11" s="1316"/>
      <c r="ESR11" s="1316"/>
      <c r="ESS11" s="1316"/>
      <c r="EST11" s="1316"/>
      <c r="ESU11" s="1316"/>
      <c r="ESV11" s="1316"/>
      <c r="ESW11" s="1316"/>
      <c r="ESX11" s="1316"/>
      <c r="ESY11" s="1316"/>
      <c r="ESZ11" s="1316"/>
      <c r="ETA11" s="1316"/>
      <c r="ETB11" s="1316"/>
      <c r="ETC11" s="1316"/>
      <c r="ETD11" s="1316"/>
      <c r="ETE11" s="1316"/>
      <c r="ETF11" s="1316"/>
      <c r="ETG11" s="1316"/>
      <c r="ETH11" s="1316"/>
      <c r="ETI11" s="1316"/>
      <c r="ETJ11" s="1316"/>
      <c r="ETK11" s="1316"/>
      <c r="ETL11" s="1316"/>
      <c r="ETM11" s="1316"/>
      <c r="ETN11" s="1316"/>
      <c r="ETO11" s="1316"/>
      <c r="ETP11" s="1316"/>
      <c r="ETQ11" s="1316"/>
      <c r="ETR11" s="1316"/>
      <c r="ETS11" s="1316"/>
      <c r="ETT11" s="1316"/>
      <c r="ETU11" s="1316"/>
      <c r="ETV11" s="1316"/>
      <c r="ETW11" s="1316"/>
      <c r="ETX11" s="1316"/>
      <c r="ETY11" s="1316"/>
      <c r="ETZ11" s="1316"/>
      <c r="EUA11" s="1316"/>
      <c r="EUB11" s="1316"/>
      <c r="EUC11" s="1316"/>
      <c r="EUD11" s="1316"/>
      <c r="EUE11" s="1316"/>
      <c r="EUF11" s="1316"/>
      <c r="EUG11" s="1316"/>
      <c r="EUH11" s="1316"/>
      <c r="EUI11" s="1316"/>
      <c r="EUJ11" s="1316"/>
      <c r="EUK11" s="1316"/>
      <c r="EUL11" s="1316"/>
      <c r="EUM11" s="1316"/>
      <c r="EUN11" s="1316"/>
      <c r="EUO11" s="1316"/>
      <c r="EUP11" s="1316"/>
      <c r="EUQ11" s="1316"/>
      <c r="EUR11" s="1316"/>
      <c r="EUS11" s="1316"/>
      <c r="EUT11" s="1316"/>
      <c r="EUU11" s="1316"/>
      <c r="EUV11" s="1316"/>
      <c r="EUW11" s="1316"/>
      <c r="EUX11" s="1316"/>
      <c r="EUY11" s="1316"/>
      <c r="EUZ11" s="1316"/>
      <c r="EVA11" s="1316"/>
      <c r="EVB11" s="1316"/>
      <c r="EVC11" s="1316"/>
      <c r="EVD11" s="1316"/>
      <c r="EVE11" s="1316"/>
      <c r="EVF11" s="1316"/>
      <c r="EVG11" s="1316"/>
      <c r="EVH11" s="1316"/>
      <c r="EVI11" s="1316"/>
      <c r="EVJ11" s="1316"/>
      <c r="EVK11" s="1316"/>
      <c r="EVL11" s="1316"/>
      <c r="EVM11" s="1316"/>
      <c r="EVN11" s="1316"/>
      <c r="EVO11" s="1316"/>
      <c r="EVP11" s="1316"/>
      <c r="EVQ11" s="1316"/>
      <c r="EVR11" s="1316"/>
      <c r="EVS11" s="1316"/>
      <c r="EVT11" s="1316"/>
      <c r="EVU11" s="1316"/>
      <c r="EVV11" s="1316"/>
      <c r="EVW11" s="1316"/>
      <c r="EVX11" s="1316"/>
      <c r="EVY11" s="1316"/>
      <c r="EVZ11" s="1316"/>
      <c r="EWA11" s="1316"/>
      <c r="EWB11" s="1316"/>
      <c r="EWC11" s="1316"/>
      <c r="EWD11" s="1316"/>
      <c r="EWE11" s="1316"/>
      <c r="EWF11" s="1316"/>
      <c r="EWG11" s="1316"/>
      <c r="EWH11" s="1316"/>
      <c r="EWI11" s="1316"/>
      <c r="EWJ11" s="1316"/>
      <c r="EWK11" s="1316"/>
      <c r="EWL11" s="1316"/>
      <c r="EWM11" s="1316"/>
      <c r="EWN11" s="1316"/>
      <c r="EWO11" s="1316"/>
      <c r="EWP11" s="1316"/>
      <c r="EWQ11" s="1316"/>
      <c r="EWR11" s="1316"/>
      <c r="EWS11" s="1316"/>
      <c r="EWT11" s="1316"/>
      <c r="EWU11" s="1316"/>
      <c r="EWV11" s="1316"/>
      <c r="EWW11" s="1316"/>
      <c r="EWX11" s="1316"/>
      <c r="EWY11" s="1316"/>
      <c r="EWZ11" s="1316"/>
      <c r="EXA11" s="1316"/>
      <c r="EXB11" s="1316"/>
      <c r="EXC11" s="1316"/>
      <c r="EXD11" s="1316"/>
      <c r="EXE11" s="1316"/>
      <c r="EXF11" s="1316"/>
      <c r="EXG11" s="1316"/>
      <c r="EXH11" s="1316"/>
      <c r="EXI11" s="1316"/>
      <c r="EXJ11" s="1316"/>
      <c r="EXK11" s="1316"/>
      <c r="EXL11" s="1316"/>
      <c r="EXM11" s="1316"/>
      <c r="EXN11" s="1316"/>
      <c r="EXO11" s="1316"/>
      <c r="EXP11" s="1316"/>
      <c r="EXQ11" s="1316"/>
      <c r="EXR11" s="1316"/>
      <c r="EXS11" s="1316"/>
      <c r="EXT11" s="1316"/>
      <c r="EXU11" s="1316"/>
      <c r="EXV11" s="1316"/>
      <c r="EXW11" s="1316"/>
      <c r="EXX11" s="1316"/>
      <c r="EXY11" s="1316"/>
      <c r="EXZ11" s="1316"/>
      <c r="EYA11" s="1316"/>
      <c r="EYB11" s="1316"/>
      <c r="EYC11" s="1316"/>
      <c r="EYD11" s="1316"/>
      <c r="EYE11" s="1316"/>
      <c r="EYF11" s="1316"/>
      <c r="EYG11" s="1316"/>
      <c r="EYH11" s="1316"/>
      <c r="EYI11" s="1316"/>
      <c r="EYJ11" s="1316"/>
      <c r="EYK11" s="1316"/>
      <c r="EYL11" s="1316"/>
      <c r="EYM11" s="1316"/>
      <c r="EYN11" s="1316"/>
      <c r="EYO11" s="1316"/>
      <c r="EYP11" s="1316"/>
      <c r="EYQ11" s="1316"/>
      <c r="EYR11" s="1316"/>
      <c r="EYS11" s="1316"/>
      <c r="EYT11" s="1316"/>
      <c r="EYU11" s="1316"/>
      <c r="EYV11" s="1316"/>
      <c r="EYW11" s="1316"/>
      <c r="EYX11" s="1316"/>
      <c r="EYY11" s="1316"/>
      <c r="EYZ11" s="1316"/>
      <c r="EZA11" s="1316"/>
      <c r="EZB11" s="1316"/>
      <c r="EZC11" s="1316"/>
      <c r="EZD11" s="1316"/>
      <c r="EZE11" s="1316"/>
      <c r="EZF11" s="1316"/>
      <c r="EZG11" s="1316"/>
      <c r="EZH11" s="1316"/>
      <c r="EZI11" s="1316"/>
      <c r="EZJ11" s="1316"/>
      <c r="EZK11" s="1316"/>
      <c r="EZL11" s="1316"/>
      <c r="EZM11" s="1316"/>
      <c r="EZN11" s="1316"/>
      <c r="EZO11" s="1316"/>
      <c r="EZP11" s="1316"/>
      <c r="EZQ11" s="1316"/>
      <c r="EZR11" s="1316"/>
      <c r="EZS11" s="1316"/>
      <c r="EZT11" s="1316"/>
      <c r="EZU11" s="1316"/>
      <c r="EZV11" s="1316"/>
      <c r="EZW11" s="1316"/>
      <c r="EZX11" s="1316"/>
      <c r="EZY11" s="1316"/>
      <c r="EZZ11" s="1316"/>
      <c r="FAA11" s="1316"/>
      <c r="FAB11" s="1316"/>
      <c r="FAC11" s="1316"/>
      <c r="FAD11" s="1316"/>
      <c r="FAE11" s="1316"/>
      <c r="FAF11" s="1316"/>
      <c r="FAG11" s="1316"/>
      <c r="FAH11" s="1316"/>
      <c r="FAI11" s="1316"/>
      <c r="FAJ11" s="1316"/>
      <c r="FAK11" s="1316"/>
      <c r="FAL11" s="1316"/>
      <c r="FAM11" s="1316"/>
      <c r="FAN11" s="1316"/>
      <c r="FAO11" s="1316"/>
      <c r="FAP11" s="1316"/>
      <c r="FAQ11" s="1316"/>
      <c r="FAR11" s="1316"/>
      <c r="FAS11" s="1316"/>
      <c r="FAT11" s="1316"/>
      <c r="FAU11" s="1316"/>
      <c r="FAV11" s="1316"/>
      <c r="FAW11" s="1316"/>
      <c r="FAX11" s="1316"/>
      <c r="FAY11" s="1316"/>
      <c r="FAZ11" s="1316"/>
      <c r="FBA11" s="1316"/>
      <c r="FBB11" s="1316"/>
      <c r="FBC11" s="1316"/>
      <c r="FBD11" s="1316"/>
      <c r="FBE11" s="1316"/>
      <c r="FBF11" s="1316"/>
      <c r="FBG11" s="1316"/>
      <c r="FBH11" s="1316"/>
      <c r="FBI11" s="1316"/>
      <c r="FBJ11" s="1316"/>
      <c r="FBK11" s="1316"/>
      <c r="FBL11" s="1316"/>
      <c r="FBM11" s="1316"/>
      <c r="FBN11" s="1316"/>
      <c r="FBO11" s="1316"/>
      <c r="FBP11" s="1316"/>
      <c r="FBQ11" s="1316"/>
      <c r="FBR11" s="1316"/>
      <c r="FBS11" s="1316"/>
      <c r="FBT11" s="1316"/>
      <c r="FBU11" s="1316"/>
      <c r="FBV11" s="1316"/>
      <c r="FBW11" s="1316"/>
      <c r="FBX11" s="1316"/>
      <c r="FBY11" s="1316"/>
      <c r="FBZ11" s="1316"/>
      <c r="FCA11" s="1316"/>
      <c r="FCB11" s="1316"/>
      <c r="FCC11" s="1316"/>
      <c r="FCD11" s="1316"/>
      <c r="FCE11" s="1316"/>
      <c r="FCF11" s="1316"/>
      <c r="FCG11" s="1316"/>
      <c r="FCH11" s="1316"/>
      <c r="FCI11" s="1316"/>
      <c r="FCJ11" s="1316"/>
      <c r="FCK11" s="1316"/>
      <c r="FCL11" s="1316"/>
      <c r="FCM11" s="1316"/>
      <c r="FCN11" s="1316"/>
      <c r="FCO11" s="1316"/>
      <c r="FCP11" s="1316"/>
      <c r="FCQ11" s="1316"/>
      <c r="FCR11" s="1316"/>
      <c r="FCS11" s="1316"/>
      <c r="FCT11" s="1316"/>
      <c r="FCU11" s="1316"/>
      <c r="FCV11" s="1316"/>
      <c r="FCW11" s="1316"/>
      <c r="FCX11" s="1316"/>
      <c r="FCY11" s="1316"/>
      <c r="FCZ11" s="1316"/>
      <c r="FDA11" s="1316"/>
      <c r="FDB11" s="1316"/>
      <c r="FDC11" s="1316"/>
      <c r="FDD11" s="1316"/>
      <c r="FDE11" s="1316"/>
      <c r="FDF11" s="1316"/>
      <c r="FDG11" s="1316"/>
      <c r="FDH11" s="1316"/>
      <c r="FDI11" s="1316"/>
      <c r="FDJ11" s="1316"/>
      <c r="FDK11" s="1316"/>
      <c r="FDL11" s="1316"/>
      <c r="FDM11" s="1316"/>
      <c r="FDN11" s="1316"/>
      <c r="FDO11" s="1316"/>
      <c r="FDP11" s="1316"/>
      <c r="FDQ11" s="1316"/>
      <c r="FDR11" s="1316"/>
      <c r="FDS11" s="1316"/>
      <c r="FDT11" s="1316"/>
      <c r="FDU11" s="1316"/>
      <c r="FDV11" s="1316"/>
      <c r="FDW11" s="1316"/>
      <c r="FDX11" s="1316"/>
      <c r="FDY11" s="1316"/>
      <c r="FDZ11" s="1316"/>
      <c r="FEA11" s="1316"/>
      <c r="FEB11" s="1316"/>
      <c r="FEC11" s="1316"/>
      <c r="FED11" s="1316"/>
      <c r="FEE11" s="1316"/>
      <c r="FEF11" s="1316"/>
      <c r="FEG11" s="1316"/>
      <c r="FEH11" s="1316"/>
      <c r="FEI11" s="1316"/>
      <c r="FEJ11" s="1316"/>
      <c r="FEK11" s="1316"/>
      <c r="FEL11" s="1316"/>
      <c r="FEM11" s="1316"/>
      <c r="FEN11" s="1316"/>
      <c r="FEO11" s="1316"/>
      <c r="FEP11" s="1316"/>
      <c r="FEQ11" s="1316"/>
      <c r="FER11" s="1316"/>
      <c r="FES11" s="1316"/>
      <c r="FET11" s="1316"/>
      <c r="FEU11" s="1316"/>
      <c r="FEV11" s="1316"/>
      <c r="FEW11" s="1316"/>
      <c r="FEX11" s="1316"/>
      <c r="FEY11" s="1316"/>
      <c r="FEZ11" s="1316"/>
      <c r="FFA11" s="1316"/>
      <c r="FFB11" s="1316"/>
      <c r="FFC11" s="1316"/>
      <c r="FFD11" s="1316"/>
      <c r="FFE11" s="1316"/>
      <c r="FFF11" s="1316"/>
      <c r="FFG11" s="1316"/>
      <c r="FFH11" s="1316"/>
      <c r="FFI11" s="1316"/>
      <c r="FFJ11" s="1316"/>
      <c r="FFK11" s="1316"/>
      <c r="FFL11" s="1316"/>
      <c r="FFM11" s="1316"/>
      <c r="FFN11" s="1316"/>
      <c r="FFO11" s="1316"/>
      <c r="FFP11" s="1316"/>
      <c r="FFQ11" s="1316"/>
      <c r="FFR11" s="1316"/>
      <c r="FFS11" s="1316"/>
      <c r="FFT11" s="1316"/>
      <c r="FFU11" s="1316"/>
      <c r="FFV11" s="1316"/>
      <c r="FFW11" s="1316"/>
      <c r="FFX11" s="1316"/>
      <c r="FFY11" s="1316"/>
      <c r="FFZ11" s="1316"/>
      <c r="FGA11" s="1316"/>
      <c r="FGB11" s="1316"/>
      <c r="FGC11" s="1316"/>
      <c r="FGD11" s="1316"/>
      <c r="FGE11" s="1316"/>
      <c r="FGF11" s="1316"/>
      <c r="FGG11" s="1316"/>
      <c r="FGH11" s="1316"/>
      <c r="FGI11" s="1316"/>
      <c r="FGJ11" s="1316"/>
      <c r="FGK11" s="1316"/>
      <c r="FGL11" s="1316"/>
      <c r="FGM11" s="1316"/>
      <c r="FGN11" s="1316"/>
      <c r="FGO11" s="1316"/>
      <c r="FGP11" s="1316"/>
      <c r="FGQ11" s="1316"/>
      <c r="FGR11" s="1316"/>
      <c r="FGS11" s="1316"/>
      <c r="FGT11" s="1316"/>
      <c r="FGU11" s="1316"/>
      <c r="FGV11" s="1316"/>
      <c r="FGW11" s="1316"/>
      <c r="FGX11" s="1316"/>
      <c r="FGY11" s="1316"/>
      <c r="FGZ11" s="1316"/>
      <c r="FHA11" s="1316"/>
      <c r="FHB11" s="1316"/>
      <c r="FHC11" s="1316"/>
      <c r="FHD11" s="1316"/>
      <c r="FHE11" s="1316"/>
      <c r="FHF11" s="1316"/>
      <c r="FHG11" s="1316"/>
      <c r="FHH11" s="1316"/>
      <c r="FHI11" s="1316"/>
      <c r="FHJ11" s="1316"/>
      <c r="FHK11" s="1316"/>
      <c r="FHL11" s="1316"/>
      <c r="FHM11" s="1316"/>
      <c r="FHN11" s="1316"/>
      <c r="FHO11" s="1316"/>
      <c r="FHP11" s="1316"/>
      <c r="FHQ11" s="1316"/>
      <c r="FHR11" s="1316"/>
      <c r="FHS11" s="1316"/>
      <c r="FHT11" s="1316"/>
      <c r="FHU11" s="1316"/>
      <c r="FHV11" s="1316"/>
      <c r="FHW11" s="1316"/>
      <c r="FHX11" s="1316"/>
      <c r="FHY11" s="1316"/>
      <c r="FHZ11" s="1316"/>
      <c r="FIA11" s="1316"/>
      <c r="FIB11" s="1316"/>
      <c r="FIC11" s="1316"/>
      <c r="FID11" s="1316"/>
      <c r="FIE11" s="1316"/>
      <c r="FIF11" s="1316"/>
      <c r="FIG11" s="1316"/>
      <c r="FIH11" s="1316"/>
      <c r="FII11" s="1316"/>
      <c r="FIJ11" s="1316"/>
      <c r="FIK11" s="1316"/>
      <c r="FIL11" s="1316"/>
      <c r="FIM11" s="1316"/>
      <c r="FIN11" s="1316"/>
      <c r="FIO11" s="1316"/>
      <c r="FIP11" s="1316"/>
      <c r="FIQ11" s="1316"/>
      <c r="FIR11" s="1316"/>
      <c r="FIS11" s="1316"/>
      <c r="FIT11" s="1316"/>
      <c r="FIU11" s="1316"/>
      <c r="FIV11" s="1316"/>
      <c r="FIW11" s="1316"/>
      <c r="FIX11" s="1316"/>
      <c r="FIY11" s="1316"/>
      <c r="FIZ11" s="1316"/>
      <c r="FJA11" s="1316"/>
      <c r="FJB11" s="1316"/>
      <c r="FJC11" s="1316"/>
      <c r="FJD11" s="1316"/>
      <c r="FJE11" s="1316"/>
      <c r="FJF11" s="1316"/>
      <c r="FJG11" s="1316"/>
      <c r="FJH11" s="1316"/>
      <c r="FJI11" s="1316"/>
      <c r="FJJ11" s="1316"/>
      <c r="FJK11" s="1316"/>
      <c r="FJL11" s="1316"/>
      <c r="FJM11" s="1316"/>
      <c r="FJN11" s="1316"/>
      <c r="FJO11" s="1316"/>
      <c r="FJP11" s="1316"/>
      <c r="FJQ11" s="1316"/>
      <c r="FJR11" s="1316"/>
      <c r="FJS11" s="1316"/>
      <c r="FJT11" s="1316"/>
      <c r="FJU11" s="1316"/>
      <c r="FJV11" s="1316"/>
      <c r="FJW11" s="1316"/>
      <c r="FJX11" s="1316"/>
      <c r="FJY11" s="1316"/>
      <c r="FJZ11" s="1316"/>
      <c r="FKA11" s="1316"/>
      <c r="FKB11" s="1316"/>
      <c r="FKC11" s="1316"/>
      <c r="FKD11" s="1316"/>
      <c r="FKE11" s="1316"/>
      <c r="FKF11" s="1316"/>
      <c r="FKG11" s="1316"/>
      <c r="FKH11" s="1316"/>
      <c r="FKI11" s="1316"/>
      <c r="FKJ11" s="1316"/>
      <c r="FKK11" s="1316"/>
      <c r="FKL11" s="1316"/>
      <c r="FKM11" s="1316"/>
      <c r="FKN11" s="1316"/>
      <c r="FKO11" s="1316"/>
      <c r="FKP11" s="1316"/>
      <c r="FKQ11" s="1316"/>
      <c r="FKR11" s="1316"/>
      <c r="FKS11" s="1316"/>
      <c r="FKT11" s="1316"/>
      <c r="FKU11" s="1316"/>
      <c r="FKV11" s="1316"/>
      <c r="FKW11" s="1316"/>
      <c r="FKX11" s="1316"/>
      <c r="FKY11" s="1316"/>
      <c r="FKZ11" s="1316"/>
      <c r="FLA11" s="1316"/>
      <c r="FLB11" s="1316"/>
      <c r="FLC11" s="1316"/>
      <c r="FLD11" s="1316"/>
      <c r="FLE11" s="1316"/>
      <c r="FLF11" s="1316"/>
      <c r="FLG11" s="1316"/>
      <c r="FLH11" s="1316"/>
      <c r="FLI11" s="1316"/>
      <c r="FLJ11" s="1316"/>
      <c r="FLK11" s="1316"/>
      <c r="FLL11" s="1316"/>
      <c r="FLM11" s="1316"/>
      <c r="FLN11" s="1316"/>
      <c r="FLO11" s="1316"/>
      <c r="FLP11" s="1316"/>
      <c r="FLQ11" s="1316"/>
      <c r="FLR11" s="1316"/>
      <c r="FLS11" s="1316"/>
      <c r="FLT11" s="1316"/>
      <c r="FLU11" s="1316"/>
      <c r="FLV11" s="1316"/>
      <c r="FLW11" s="1316"/>
      <c r="FLX11" s="1316"/>
      <c r="FLY11" s="1316"/>
      <c r="FLZ11" s="1316"/>
      <c r="FMA11" s="1316"/>
      <c r="FMB11" s="1316"/>
      <c r="FMC11" s="1316"/>
      <c r="FMD11" s="1316"/>
      <c r="FME11" s="1316"/>
      <c r="FMF11" s="1316"/>
      <c r="FMG11" s="1316"/>
      <c r="FMH11" s="1316"/>
      <c r="FMI11" s="1316"/>
      <c r="FMJ11" s="1316"/>
      <c r="FMK11" s="1316"/>
      <c r="FML11" s="1316"/>
      <c r="FMM11" s="1316"/>
      <c r="FMN11" s="1316"/>
      <c r="FMO11" s="1316"/>
      <c r="FMP11" s="1316"/>
      <c r="FMQ11" s="1316"/>
      <c r="FMR11" s="1316"/>
      <c r="FMS11" s="1316"/>
      <c r="FMT11" s="1316"/>
      <c r="FMU11" s="1316"/>
      <c r="FMV11" s="1316"/>
      <c r="FMW11" s="1316"/>
      <c r="FMX11" s="1316"/>
      <c r="FMY11" s="1316"/>
      <c r="FMZ11" s="1316"/>
      <c r="FNA11" s="1316"/>
      <c r="FNB11" s="1316"/>
      <c r="FNC11" s="1316"/>
      <c r="FND11" s="1316"/>
      <c r="FNE11" s="1316"/>
      <c r="FNF11" s="1316"/>
    </row>
    <row r="12" spans="1:4426" ht="15.75">
      <c r="A12" s="900">
        <v>1</v>
      </c>
      <c r="B12" s="444" t="s">
        <v>391</v>
      </c>
      <c r="C12" s="445" t="s">
        <v>260</v>
      </c>
      <c r="D12" s="446" t="s">
        <v>1071</v>
      </c>
      <c r="E12" s="1077">
        <f>-E202</f>
        <v>1578486.31</v>
      </c>
      <c r="F12" s="1077">
        <f>-F202</f>
        <v>0</v>
      </c>
      <c r="G12" s="1077">
        <f>-G202</f>
        <v>-586190560.44999993</v>
      </c>
      <c r="H12" s="1077">
        <f>-H202</f>
        <v>-278343</v>
      </c>
      <c r="I12" s="1077">
        <f>-I202</f>
        <v>18088775.719999999</v>
      </c>
      <c r="J12" s="447"/>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G12" s="1316"/>
      <c r="BH12" s="1316"/>
      <c r="BI12" s="1316"/>
      <c r="BJ12" s="1316"/>
      <c r="BK12" s="1316"/>
      <c r="BL12" s="1316"/>
      <c r="BM12" s="1316"/>
      <c r="BN12" s="1316"/>
      <c r="BO12" s="1316"/>
      <c r="BP12" s="1316"/>
      <c r="BQ12" s="1316"/>
      <c r="BR12" s="1316"/>
      <c r="BS12" s="1316"/>
      <c r="BT12" s="1316"/>
      <c r="BU12" s="1316"/>
      <c r="BV12" s="1316"/>
      <c r="BW12" s="1316"/>
      <c r="BX12" s="1316"/>
      <c r="BY12" s="1316"/>
      <c r="BZ12" s="1316"/>
      <c r="CA12" s="1316"/>
      <c r="CB12" s="1316"/>
      <c r="CC12" s="1316"/>
      <c r="CD12" s="1316"/>
      <c r="CE12" s="1316"/>
      <c r="CF12" s="1316"/>
      <c r="CG12" s="1316"/>
      <c r="CH12" s="1316"/>
      <c r="CI12" s="1316"/>
      <c r="CJ12" s="1316"/>
      <c r="CK12" s="1316"/>
      <c r="CL12" s="1316"/>
      <c r="CM12" s="1316"/>
      <c r="CN12" s="1316"/>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c r="DS12" s="1316"/>
      <c r="DT12" s="1316"/>
      <c r="DU12" s="1316"/>
      <c r="DV12" s="1316"/>
      <c r="DW12" s="1316"/>
      <c r="DX12" s="1316"/>
      <c r="DY12" s="1316"/>
      <c r="DZ12" s="1316"/>
      <c r="EA12" s="1316"/>
      <c r="EB12" s="1316"/>
      <c r="EC12" s="1316"/>
      <c r="ED12" s="1316"/>
      <c r="EE12" s="1316"/>
      <c r="EF12" s="1316"/>
      <c r="EG12" s="1316"/>
      <c r="EH12" s="1316"/>
      <c r="EI12" s="1316"/>
      <c r="EJ12" s="1316"/>
      <c r="EK12" s="1316"/>
      <c r="EL12" s="1316"/>
      <c r="EM12" s="1316"/>
      <c r="EN12" s="1316"/>
      <c r="EO12" s="1316"/>
      <c r="EP12" s="1316"/>
      <c r="EQ12" s="1316"/>
      <c r="ER12" s="1316"/>
      <c r="ES12" s="1316"/>
      <c r="ET12" s="1316"/>
      <c r="EU12" s="1316"/>
      <c r="EV12" s="1316"/>
      <c r="EW12" s="1316"/>
      <c r="EX12" s="1316"/>
      <c r="EY12" s="1316"/>
      <c r="EZ12" s="1316"/>
      <c r="FA12" s="1316"/>
      <c r="FB12" s="1316"/>
      <c r="FC12" s="1316"/>
      <c r="FD12" s="1316"/>
      <c r="FE12" s="1316"/>
      <c r="FF12" s="1316"/>
      <c r="FG12" s="1316"/>
      <c r="FH12" s="1316"/>
      <c r="FI12" s="1316"/>
      <c r="FJ12" s="1316"/>
      <c r="FK12" s="1316"/>
      <c r="FL12" s="1316"/>
      <c r="FM12" s="1316"/>
      <c r="FN12" s="1316"/>
      <c r="FO12" s="1316"/>
      <c r="FP12" s="1316"/>
      <c r="FQ12" s="1316"/>
      <c r="FR12" s="1316"/>
      <c r="FS12" s="1316"/>
      <c r="FT12" s="1316"/>
      <c r="FU12" s="1316"/>
      <c r="FV12" s="1316"/>
      <c r="FW12" s="1316"/>
      <c r="FX12" s="1316"/>
      <c r="FY12" s="1316"/>
      <c r="FZ12" s="1316"/>
      <c r="GA12" s="1316"/>
      <c r="GB12" s="1316"/>
      <c r="GC12" s="1316"/>
      <c r="GD12" s="1316"/>
      <c r="GE12" s="1316"/>
      <c r="GF12" s="1316"/>
      <c r="GG12" s="1316"/>
      <c r="GH12" s="1316"/>
      <c r="GI12" s="1316"/>
      <c r="GJ12" s="1316"/>
      <c r="GK12" s="1316"/>
      <c r="GL12" s="1316"/>
      <c r="GM12" s="1316"/>
      <c r="GN12" s="1316"/>
      <c r="GO12" s="1316"/>
      <c r="GP12" s="1316"/>
      <c r="GQ12" s="1316"/>
      <c r="GR12" s="1316"/>
      <c r="GS12" s="1316"/>
      <c r="GT12" s="1316"/>
      <c r="GU12" s="1316"/>
      <c r="GV12" s="1316"/>
      <c r="GW12" s="1316"/>
      <c r="GX12" s="1316"/>
      <c r="GY12" s="1316"/>
      <c r="GZ12" s="1316"/>
      <c r="HA12" s="1316"/>
      <c r="HB12" s="1316"/>
      <c r="HC12" s="1316"/>
      <c r="HD12" s="1316"/>
      <c r="HE12" s="1316"/>
      <c r="HF12" s="1316"/>
      <c r="HG12" s="1316"/>
      <c r="HH12" s="1316"/>
      <c r="HI12" s="1316"/>
      <c r="HJ12" s="1316"/>
      <c r="HK12" s="1316"/>
      <c r="HL12" s="1316"/>
      <c r="HM12" s="1316"/>
      <c r="HN12" s="1316"/>
      <c r="HO12" s="1316"/>
      <c r="HP12" s="1316"/>
      <c r="HQ12" s="1316"/>
      <c r="HR12" s="1316"/>
      <c r="HS12" s="1316"/>
      <c r="HT12" s="1316"/>
      <c r="HU12" s="1316"/>
      <c r="HV12" s="1316"/>
      <c r="HW12" s="1316"/>
      <c r="HX12" s="1316"/>
      <c r="HY12" s="1316"/>
      <c r="HZ12" s="1316"/>
      <c r="IA12" s="1316"/>
      <c r="IB12" s="1316"/>
      <c r="IC12" s="1316"/>
      <c r="ID12" s="1316"/>
      <c r="IE12" s="1316"/>
      <c r="IF12" s="1316"/>
      <c r="IG12" s="1316"/>
      <c r="IH12" s="1316"/>
      <c r="II12" s="1316"/>
      <c r="IJ12" s="1316"/>
      <c r="IK12" s="1316"/>
      <c r="IL12" s="1316"/>
      <c r="IM12" s="1316"/>
      <c r="IN12" s="1316"/>
      <c r="IO12" s="1316"/>
      <c r="IP12" s="1316"/>
      <c r="IQ12" s="1316"/>
      <c r="IR12" s="1316"/>
      <c r="IS12" s="1316"/>
      <c r="IT12" s="1316"/>
      <c r="IU12" s="1316"/>
      <c r="IV12" s="1316"/>
      <c r="IW12" s="1316"/>
      <c r="IX12" s="1316"/>
      <c r="IY12" s="1316"/>
      <c r="IZ12" s="1316"/>
      <c r="JA12" s="1316"/>
      <c r="JB12" s="1316"/>
      <c r="JC12" s="1316"/>
      <c r="JD12" s="1316"/>
      <c r="JE12" s="1316"/>
      <c r="JF12" s="1316"/>
      <c r="JG12" s="1316"/>
      <c r="JH12" s="1316"/>
      <c r="JI12" s="1316"/>
      <c r="JJ12" s="1316"/>
      <c r="JK12" s="1316"/>
      <c r="JL12" s="1316"/>
      <c r="JM12" s="1316"/>
      <c r="JN12" s="1316"/>
      <c r="JO12" s="1316"/>
      <c r="JP12" s="1316"/>
      <c r="JQ12" s="1316"/>
      <c r="JR12" s="1316"/>
      <c r="JS12" s="1316"/>
      <c r="JT12" s="1316"/>
      <c r="JU12" s="1316"/>
      <c r="JV12" s="1316"/>
      <c r="JW12" s="1316"/>
      <c r="JX12" s="1316"/>
      <c r="JY12" s="1316"/>
      <c r="JZ12" s="1316"/>
      <c r="KA12" s="1316"/>
      <c r="KB12" s="1316"/>
      <c r="KC12" s="1316"/>
      <c r="KD12" s="1316"/>
      <c r="KE12" s="1316"/>
      <c r="KF12" s="1316"/>
      <c r="KG12" s="1316"/>
      <c r="KH12" s="1316"/>
      <c r="KI12" s="1316"/>
      <c r="KJ12" s="1316"/>
      <c r="KK12" s="1316"/>
      <c r="KL12" s="1316"/>
      <c r="KM12" s="1316"/>
      <c r="KN12" s="1316"/>
      <c r="KO12" s="1316"/>
      <c r="KP12" s="1316"/>
      <c r="KQ12" s="1316"/>
      <c r="KR12" s="1316"/>
      <c r="KS12" s="1316"/>
      <c r="KT12" s="1316"/>
      <c r="KU12" s="1316"/>
      <c r="KV12" s="1316"/>
      <c r="KW12" s="1316"/>
      <c r="KX12" s="1316"/>
      <c r="KY12" s="1316"/>
      <c r="KZ12" s="1316"/>
      <c r="LA12" s="1316"/>
      <c r="LB12" s="1316"/>
      <c r="LC12" s="1316"/>
      <c r="LD12" s="1316"/>
      <c r="LE12" s="1316"/>
      <c r="LF12" s="1316"/>
      <c r="LG12" s="1316"/>
      <c r="LH12" s="1316"/>
      <c r="LI12" s="1316"/>
      <c r="LJ12" s="1316"/>
      <c r="LK12" s="1316"/>
      <c r="LL12" s="1316"/>
      <c r="LM12" s="1316"/>
      <c r="LN12" s="1316"/>
      <c r="LO12" s="1316"/>
      <c r="LP12" s="1316"/>
      <c r="LQ12" s="1316"/>
      <c r="LR12" s="1316"/>
      <c r="LS12" s="1316"/>
      <c r="LT12" s="1316"/>
      <c r="LU12" s="1316"/>
      <c r="LV12" s="1316"/>
      <c r="LW12" s="1316"/>
      <c r="LX12" s="1316"/>
      <c r="LY12" s="1316"/>
      <c r="LZ12" s="1316"/>
      <c r="MA12" s="1316"/>
      <c r="MB12" s="1316"/>
      <c r="MC12" s="1316"/>
      <c r="MD12" s="1316"/>
      <c r="ME12" s="1316"/>
      <c r="MF12" s="1316"/>
      <c r="MG12" s="1316"/>
      <c r="MH12" s="1316"/>
      <c r="MI12" s="1316"/>
      <c r="MJ12" s="1316"/>
      <c r="MK12" s="1316"/>
      <c r="ML12" s="1316"/>
      <c r="MM12" s="1316"/>
      <c r="MN12" s="1316"/>
      <c r="MO12" s="1316"/>
      <c r="MP12" s="1316"/>
      <c r="MQ12" s="1316"/>
      <c r="MR12" s="1316"/>
      <c r="MS12" s="1316"/>
      <c r="MT12" s="1316"/>
      <c r="MU12" s="1316"/>
      <c r="MV12" s="1316"/>
      <c r="MW12" s="1316"/>
      <c r="MX12" s="1316"/>
      <c r="MY12" s="1316"/>
      <c r="MZ12" s="1316"/>
      <c r="NA12" s="1316"/>
      <c r="NB12" s="1316"/>
      <c r="NC12" s="1316"/>
      <c r="ND12" s="1316"/>
      <c r="NE12" s="1316"/>
      <c r="NF12" s="1316"/>
      <c r="NG12" s="1316"/>
      <c r="NH12" s="1316"/>
      <c r="NI12" s="1316"/>
      <c r="NJ12" s="1316"/>
      <c r="NK12" s="1316"/>
      <c r="NL12" s="1316"/>
      <c r="NM12" s="1316"/>
      <c r="NN12" s="1316"/>
      <c r="NO12" s="1316"/>
      <c r="NP12" s="1316"/>
      <c r="NQ12" s="1316"/>
      <c r="NR12" s="1316"/>
      <c r="NS12" s="1316"/>
      <c r="NT12" s="1316"/>
      <c r="NU12" s="1316"/>
      <c r="NV12" s="1316"/>
      <c r="NW12" s="1316"/>
      <c r="NX12" s="1316"/>
      <c r="NY12" s="1316"/>
      <c r="NZ12" s="1316"/>
      <c r="OA12" s="1316"/>
      <c r="OB12" s="1316"/>
      <c r="OC12" s="1316"/>
      <c r="OD12" s="1316"/>
      <c r="OE12" s="1316"/>
      <c r="OF12" s="1316"/>
      <c r="OG12" s="1316"/>
      <c r="OH12" s="1316"/>
      <c r="OI12" s="1316"/>
      <c r="OJ12" s="1316"/>
      <c r="OK12" s="1316"/>
      <c r="OL12" s="1316"/>
      <c r="OM12" s="1316"/>
      <c r="ON12" s="1316"/>
      <c r="OO12" s="1316"/>
      <c r="OP12" s="1316"/>
      <c r="OQ12" s="1316"/>
      <c r="OR12" s="1316"/>
      <c r="OS12" s="1316"/>
      <c r="OT12" s="1316"/>
      <c r="OU12" s="1316"/>
      <c r="OV12" s="1316"/>
      <c r="OW12" s="1316"/>
      <c r="OX12" s="1316"/>
      <c r="OY12" s="1316"/>
      <c r="OZ12" s="1316"/>
      <c r="PA12" s="1316"/>
      <c r="PB12" s="1316"/>
      <c r="PC12" s="1316"/>
      <c r="PD12" s="1316"/>
      <c r="PE12" s="1316"/>
      <c r="PF12" s="1316"/>
      <c r="PG12" s="1316"/>
      <c r="PH12" s="1316"/>
      <c r="PI12" s="1316"/>
      <c r="PJ12" s="1316"/>
      <c r="PK12" s="1316"/>
      <c r="PL12" s="1316"/>
      <c r="PM12" s="1316"/>
      <c r="PN12" s="1316"/>
      <c r="PO12" s="1316"/>
      <c r="PP12" s="1316"/>
      <c r="PQ12" s="1316"/>
      <c r="PR12" s="1316"/>
      <c r="PS12" s="1316"/>
      <c r="PT12" s="1316"/>
      <c r="PU12" s="1316"/>
      <c r="PV12" s="1316"/>
      <c r="PW12" s="1316"/>
      <c r="PX12" s="1316"/>
      <c r="PY12" s="1316"/>
      <c r="PZ12" s="1316"/>
      <c r="QA12" s="1316"/>
      <c r="QB12" s="1316"/>
      <c r="QC12" s="1316"/>
      <c r="QD12" s="1316"/>
      <c r="QE12" s="1316"/>
      <c r="QF12" s="1316"/>
      <c r="QG12" s="1316"/>
      <c r="QH12" s="1316"/>
      <c r="QI12" s="1316"/>
      <c r="QJ12" s="1316"/>
      <c r="QK12" s="1316"/>
      <c r="QL12" s="1316"/>
      <c r="QM12" s="1316"/>
      <c r="QN12" s="1316"/>
      <c r="QO12" s="1316"/>
      <c r="QP12" s="1316"/>
      <c r="QQ12" s="1316"/>
      <c r="QR12" s="1316"/>
      <c r="QS12" s="1316"/>
      <c r="QT12" s="1316"/>
      <c r="QU12" s="1316"/>
      <c r="QV12" s="1316"/>
      <c r="QW12" s="1316"/>
      <c r="QX12" s="1316"/>
      <c r="QY12" s="1316"/>
      <c r="QZ12" s="1316"/>
      <c r="RA12" s="1316"/>
      <c r="RB12" s="1316"/>
      <c r="RC12" s="1316"/>
      <c r="RD12" s="1316"/>
      <c r="RE12" s="1316"/>
      <c r="RF12" s="1316"/>
      <c r="RG12" s="1316"/>
      <c r="RH12" s="1316"/>
      <c r="RI12" s="1316"/>
      <c r="RJ12" s="1316"/>
      <c r="RK12" s="1316"/>
      <c r="RL12" s="1316"/>
      <c r="RM12" s="1316"/>
      <c r="RN12" s="1316"/>
      <c r="RO12" s="1316"/>
      <c r="RP12" s="1316"/>
      <c r="RQ12" s="1316"/>
      <c r="RR12" s="1316"/>
      <c r="RS12" s="1316"/>
      <c r="RT12" s="1316"/>
      <c r="RU12" s="1316"/>
      <c r="RV12" s="1316"/>
      <c r="RW12" s="1316"/>
      <c r="RX12" s="1316"/>
      <c r="RY12" s="1316"/>
      <c r="RZ12" s="1316"/>
      <c r="SA12" s="1316"/>
      <c r="SB12" s="1316"/>
      <c r="SC12" s="1316"/>
      <c r="SD12" s="1316"/>
      <c r="SE12" s="1316"/>
      <c r="SF12" s="1316"/>
      <c r="SG12" s="1316"/>
      <c r="SH12" s="1316"/>
      <c r="SI12" s="1316"/>
      <c r="SJ12" s="1316"/>
      <c r="SK12" s="1316"/>
      <c r="SL12" s="1316"/>
      <c r="SM12" s="1316"/>
      <c r="SN12" s="1316"/>
      <c r="SO12" s="1316"/>
      <c r="SP12" s="1316"/>
      <c r="SQ12" s="1316"/>
      <c r="SR12" s="1316"/>
      <c r="SS12" s="1316"/>
      <c r="ST12" s="1316"/>
      <c r="SU12" s="1316"/>
      <c r="SV12" s="1316"/>
      <c r="SW12" s="1316"/>
      <c r="SX12" s="1316"/>
      <c r="SY12" s="1316"/>
      <c r="SZ12" s="1316"/>
      <c r="TA12" s="1316"/>
      <c r="TB12" s="1316"/>
      <c r="TC12" s="1316"/>
      <c r="TD12" s="1316"/>
      <c r="TE12" s="1316"/>
      <c r="TF12" s="1316"/>
      <c r="TG12" s="1316"/>
      <c r="TH12" s="1316"/>
      <c r="TI12" s="1316"/>
      <c r="TJ12" s="1316"/>
      <c r="TK12" s="1316"/>
      <c r="TL12" s="1316"/>
      <c r="TM12" s="1316"/>
      <c r="TN12" s="1316"/>
      <c r="TO12" s="1316"/>
      <c r="TP12" s="1316"/>
      <c r="TQ12" s="1316"/>
      <c r="TR12" s="1316"/>
      <c r="TS12" s="1316"/>
      <c r="TT12" s="1316"/>
      <c r="TU12" s="1316"/>
      <c r="TV12" s="1316"/>
      <c r="TW12" s="1316"/>
      <c r="TX12" s="1316"/>
      <c r="TY12" s="1316"/>
      <c r="TZ12" s="1316"/>
      <c r="UA12" s="1316"/>
      <c r="UB12" s="1316"/>
      <c r="UC12" s="1316"/>
      <c r="UD12" s="1316"/>
      <c r="UE12" s="1316"/>
      <c r="UF12" s="1316"/>
      <c r="UG12" s="1316"/>
      <c r="UH12" s="1316"/>
      <c r="UI12" s="1316"/>
      <c r="UJ12" s="1316"/>
      <c r="UK12" s="1316"/>
      <c r="UL12" s="1316"/>
      <c r="UM12" s="1316"/>
      <c r="UN12" s="1316"/>
      <c r="UO12" s="1316"/>
      <c r="UP12" s="1316"/>
      <c r="UQ12" s="1316"/>
      <c r="UR12" s="1316"/>
      <c r="US12" s="1316"/>
      <c r="UT12" s="1316"/>
      <c r="UU12" s="1316"/>
      <c r="UV12" s="1316"/>
      <c r="UW12" s="1316"/>
      <c r="UX12" s="1316"/>
      <c r="UY12" s="1316"/>
      <c r="UZ12" s="1316"/>
      <c r="VA12" s="1316"/>
      <c r="VB12" s="1316"/>
      <c r="VC12" s="1316"/>
      <c r="VD12" s="1316"/>
      <c r="VE12" s="1316"/>
      <c r="VF12" s="1316"/>
      <c r="VG12" s="1316"/>
      <c r="VH12" s="1316"/>
      <c r="VI12" s="1316"/>
      <c r="VJ12" s="1316"/>
      <c r="VK12" s="1316"/>
      <c r="VL12" s="1316"/>
      <c r="VM12" s="1316"/>
      <c r="VN12" s="1316"/>
      <c r="VO12" s="1316"/>
      <c r="VP12" s="1316"/>
      <c r="VQ12" s="1316"/>
      <c r="VR12" s="1316"/>
      <c r="VS12" s="1316"/>
      <c r="VT12" s="1316"/>
      <c r="VU12" s="1316"/>
      <c r="VV12" s="1316"/>
      <c r="VW12" s="1316"/>
      <c r="VX12" s="1316"/>
      <c r="VY12" s="1316"/>
      <c r="VZ12" s="1316"/>
      <c r="WA12" s="1316"/>
      <c r="WB12" s="1316"/>
      <c r="WC12" s="1316"/>
      <c r="WD12" s="1316"/>
      <c r="WE12" s="1316"/>
      <c r="WF12" s="1316"/>
      <c r="WG12" s="1316"/>
      <c r="WH12" s="1316"/>
      <c r="WI12" s="1316"/>
      <c r="WJ12" s="1316"/>
      <c r="WK12" s="1316"/>
      <c r="WL12" s="1316"/>
      <c r="WM12" s="1316"/>
      <c r="WN12" s="1316"/>
      <c r="WO12" s="1316"/>
      <c r="WP12" s="1316"/>
      <c r="WQ12" s="1316"/>
      <c r="WR12" s="1316"/>
      <c r="WS12" s="1316"/>
      <c r="WT12" s="1316"/>
      <c r="WU12" s="1316"/>
      <c r="WV12" s="1316"/>
      <c r="WW12" s="1316"/>
      <c r="WX12" s="1316"/>
      <c r="WY12" s="1316"/>
      <c r="WZ12" s="1316"/>
      <c r="XA12" s="1316"/>
      <c r="XB12" s="1316"/>
      <c r="XC12" s="1316"/>
      <c r="XD12" s="1316"/>
      <c r="XE12" s="1316"/>
      <c r="XF12" s="1316"/>
      <c r="XG12" s="1316"/>
      <c r="XH12" s="1316"/>
      <c r="XI12" s="1316"/>
      <c r="XJ12" s="1316"/>
      <c r="XK12" s="1316"/>
      <c r="XL12" s="1316"/>
      <c r="XM12" s="1316"/>
      <c r="XN12" s="1316"/>
      <c r="XO12" s="1316"/>
      <c r="XP12" s="1316"/>
      <c r="XQ12" s="1316"/>
      <c r="XR12" s="1316"/>
      <c r="XS12" s="1316"/>
      <c r="XT12" s="1316"/>
      <c r="XU12" s="1316"/>
      <c r="XV12" s="1316"/>
      <c r="XW12" s="1316"/>
      <c r="XX12" s="1316"/>
      <c r="XY12" s="1316"/>
      <c r="XZ12" s="1316"/>
      <c r="YA12" s="1316"/>
      <c r="YB12" s="1316"/>
      <c r="YC12" s="1316"/>
      <c r="YD12" s="1316"/>
      <c r="YE12" s="1316"/>
      <c r="YF12" s="1316"/>
      <c r="YG12" s="1316"/>
      <c r="YH12" s="1316"/>
      <c r="YI12" s="1316"/>
      <c r="YJ12" s="1316"/>
      <c r="YK12" s="1316"/>
      <c r="YL12" s="1316"/>
      <c r="YM12" s="1316"/>
      <c r="YN12" s="1316"/>
      <c r="YO12" s="1316"/>
      <c r="YP12" s="1316"/>
      <c r="YQ12" s="1316"/>
      <c r="YR12" s="1316"/>
      <c r="YS12" s="1316"/>
      <c r="YT12" s="1316"/>
      <c r="YU12" s="1316"/>
      <c r="YV12" s="1316"/>
      <c r="YW12" s="1316"/>
      <c r="YX12" s="1316"/>
      <c r="YY12" s="1316"/>
      <c r="YZ12" s="1316"/>
      <c r="ZA12" s="1316"/>
      <c r="ZB12" s="1316"/>
      <c r="ZC12" s="1316"/>
      <c r="ZD12" s="1316"/>
      <c r="ZE12" s="1316"/>
      <c r="ZF12" s="1316"/>
      <c r="ZG12" s="1316"/>
      <c r="ZH12" s="1316"/>
      <c r="ZI12" s="1316"/>
      <c r="ZJ12" s="1316"/>
      <c r="ZK12" s="1316"/>
      <c r="ZL12" s="1316"/>
      <c r="ZM12" s="1316"/>
      <c r="ZN12" s="1316"/>
      <c r="ZO12" s="1316"/>
      <c r="ZP12" s="1316"/>
      <c r="ZQ12" s="1316"/>
      <c r="ZR12" s="1316"/>
      <c r="ZS12" s="1316"/>
      <c r="ZT12" s="1316"/>
      <c r="ZU12" s="1316"/>
      <c r="ZV12" s="1316"/>
      <c r="ZW12" s="1316"/>
      <c r="ZX12" s="1316"/>
      <c r="ZY12" s="1316"/>
      <c r="ZZ12" s="1316"/>
      <c r="AAA12" s="1316"/>
      <c r="AAB12" s="1316"/>
      <c r="AAC12" s="1316"/>
      <c r="AAD12" s="1316"/>
      <c r="AAE12" s="1316"/>
      <c r="AAF12" s="1316"/>
      <c r="AAG12" s="1316"/>
      <c r="AAH12" s="1316"/>
      <c r="AAI12" s="1316"/>
      <c r="AAJ12" s="1316"/>
      <c r="AAK12" s="1316"/>
      <c r="AAL12" s="1316"/>
      <c r="AAM12" s="1316"/>
      <c r="AAN12" s="1316"/>
      <c r="AAO12" s="1316"/>
      <c r="AAP12" s="1316"/>
      <c r="AAQ12" s="1316"/>
      <c r="AAR12" s="1316"/>
      <c r="AAS12" s="1316"/>
      <c r="AAT12" s="1316"/>
      <c r="AAU12" s="1316"/>
      <c r="AAV12" s="1316"/>
      <c r="AAW12" s="1316"/>
      <c r="AAX12" s="1316"/>
      <c r="AAY12" s="1316"/>
      <c r="AAZ12" s="1316"/>
      <c r="ABA12" s="1316"/>
      <c r="ABB12" s="1316"/>
      <c r="ABC12" s="1316"/>
      <c r="ABD12" s="1316"/>
      <c r="ABE12" s="1316"/>
      <c r="ABF12" s="1316"/>
      <c r="ABG12" s="1316"/>
      <c r="ABH12" s="1316"/>
      <c r="ABI12" s="1316"/>
      <c r="ABJ12" s="1316"/>
      <c r="ABK12" s="1316"/>
      <c r="ABL12" s="1316"/>
      <c r="ABM12" s="1316"/>
      <c r="ABN12" s="1316"/>
      <c r="ABO12" s="1316"/>
      <c r="ABP12" s="1316"/>
      <c r="ABQ12" s="1316"/>
      <c r="ABR12" s="1316"/>
      <c r="ABS12" s="1316"/>
      <c r="ABT12" s="1316"/>
      <c r="ABU12" s="1316"/>
      <c r="ABV12" s="1316"/>
      <c r="ABW12" s="1316"/>
      <c r="ABX12" s="1316"/>
      <c r="ABY12" s="1316"/>
      <c r="ABZ12" s="1316"/>
      <c r="ACA12" s="1316"/>
      <c r="ACB12" s="1316"/>
      <c r="ACC12" s="1316"/>
      <c r="ACD12" s="1316"/>
      <c r="ACE12" s="1316"/>
      <c r="ACF12" s="1316"/>
      <c r="ACG12" s="1316"/>
      <c r="ACH12" s="1316"/>
      <c r="ACI12" s="1316"/>
      <c r="ACJ12" s="1316"/>
      <c r="ACK12" s="1316"/>
      <c r="ACL12" s="1316"/>
      <c r="ACM12" s="1316"/>
      <c r="ACN12" s="1316"/>
      <c r="ACO12" s="1316"/>
      <c r="ACP12" s="1316"/>
      <c r="ACQ12" s="1316"/>
      <c r="ACR12" s="1316"/>
      <c r="ACS12" s="1316"/>
      <c r="ACT12" s="1316"/>
      <c r="ACU12" s="1316"/>
      <c r="ACV12" s="1316"/>
      <c r="ACW12" s="1316"/>
      <c r="ACX12" s="1316"/>
      <c r="ACY12" s="1316"/>
      <c r="ACZ12" s="1316"/>
      <c r="ADA12" s="1316"/>
      <c r="ADB12" s="1316"/>
      <c r="ADC12" s="1316"/>
      <c r="ADD12" s="1316"/>
      <c r="ADE12" s="1316"/>
      <c r="ADF12" s="1316"/>
      <c r="ADG12" s="1316"/>
      <c r="ADH12" s="1316"/>
      <c r="ADI12" s="1316"/>
      <c r="ADJ12" s="1316"/>
      <c r="ADK12" s="1316"/>
      <c r="ADL12" s="1316"/>
      <c r="ADM12" s="1316"/>
      <c r="ADN12" s="1316"/>
      <c r="ADO12" s="1316"/>
      <c r="ADP12" s="1316"/>
      <c r="ADQ12" s="1316"/>
      <c r="ADR12" s="1316"/>
      <c r="ADS12" s="1316"/>
      <c r="ADT12" s="1316"/>
      <c r="ADU12" s="1316"/>
      <c r="ADV12" s="1316"/>
      <c r="ADW12" s="1316"/>
      <c r="ADX12" s="1316"/>
      <c r="ADY12" s="1316"/>
      <c r="ADZ12" s="1316"/>
      <c r="AEA12" s="1316"/>
      <c r="AEB12" s="1316"/>
      <c r="AEC12" s="1316"/>
      <c r="AED12" s="1316"/>
      <c r="AEE12" s="1316"/>
      <c r="AEF12" s="1316"/>
      <c r="AEG12" s="1316"/>
      <c r="AEH12" s="1316"/>
      <c r="AEI12" s="1316"/>
      <c r="AEJ12" s="1316"/>
      <c r="AEK12" s="1316"/>
      <c r="AEL12" s="1316"/>
      <c r="AEM12" s="1316"/>
      <c r="AEN12" s="1316"/>
      <c r="AEO12" s="1316"/>
      <c r="AEP12" s="1316"/>
      <c r="AEQ12" s="1316"/>
      <c r="AER12" s="1316"/>
      <c r="AES12" s="1316"/>
      <c r="AET12" s="1316"/>
      <c r="AEU12" s="1316"/>
      <c r="AEV12" s="1316"/>
      <c r="AEW12" s="1316"/>
      <c r="AEX12" s="1316"/>
      <c r="AEY12" s="1316"/>
      <c r="AEZ12" s="1316"/>
      <c r="AFA12" s="1316"/>
      <c r="AFB12" s="1316"/>
      <c r="AFC12" s="1316"/>
      <c r="AFD12" s="1316"/>
      <c r="AFE12" s="1316"/>
      <c r="AFF12" s="1316"/>
      <c r="AFG12" s="1316"/>
      <c r="AFH12" s="1316"/>
      <c r="AFI12" s="1316"/>
      <c r="AFJ12" s="1316"/>
      <c r="AFK12" s="1316"/>
      <c r="AFL12" s="1316"/>
      <c r="AFM12" s="1316"/>
      <c r="AFN12" s="1316"/>
      <c r="AFO12" s="1316"/>
      <c r="AFP12" s="1316"/>
      <c r="AFQ12" s="1316"/>
      <c r="AFR12" s="1316"/>
      <c r="AFS12" s="1316"/>
      <c r="AFT12" s="1316"/>
      <c r="AFU12" s="1316"/>
      <c r="AFV12" s="1316"/>
      <c r="AFW12" s="1316"/>
      <c r="AFX12" s="1316"/>
      <c r="AFY12" s="1316"/>
      <c r="AFZ12" s="1316"/>
      <c r="AGA12" s="1316"/>
      <c r="AGB12" s="1316"/>
      <c r="AGC12" s="1316"/>
      <c r="AGD12" s="1316"/>
      <c r="AGE12" s="1316"/>
      <c r="AGF12" s="1316"/>
      <c r="AGG12" s="1316"/>
      <c r="AGH12" s="1316"/>
      <c r="AGI12" s="1316"/>
      <c r="AGJ12" s="1316"/>
      <c r="AGK12" s="1316"/>
      <c r="AGL12" s="1316"/>
      <c r="AGM12" s="1316"/>
      <c r="AGN12" s="1316"/>
      <c r="AGO12" s="1316"/>
      <c r="AGP12" s="1316"/>
      <c r="AGQ12" s="1316"/>
      <c r="AGR12" s="1316"/>
      <c r="AGS12" s="1316"/>
      <c r="AGT12" s="1316"/>
      <c r="AGU12" s="1316"/>
      <c r="AGV12" s="1316"/>
      <c r="AGW12" s="1316"/>
      <c r="AGX12" s="1316"/>
      <c r="AGY12" s="1316"/>
      <c r="AGZ12" s="1316"/>
      <c r="AHA12" s="1316"/>
      <c r="AHB12" s="1316"/>
      <c r="AHC12" s="1316"/>
      <c r="AHD12" s="1316"/>
      <c r="AHE12" s="1316"/>
      <c r="AHF12" s="1316"/>
      <c r="AHG12" s="1316"/>
      <c r="AHH12" s="1316"/>
      <c r="AHI12" s="1316"/>
      <c r="AHJ12" s="1316"/>
      <c r="AHK12" s="1316"/>
      <c r="AHL12" s="1316"/>
      <c r="AHM12" s="1316"/>
      <c r="AHN12" s="1316"/>
      <c r="AHO12" s="1316"/>
      <c r="AHP12" s="1316"/>
      <c r="AHQ12" s="1316"/>
      <c r="AHR12" s="1316"/>
      <c r="AHS12" s="1316"/>
      <c r="AHT12" s="1316"/>
      <c r="AHU12" s="1316"/>
      <c r="AHV12" s="1316"/>
      <c r="AHW12" s="1316"/>
      <c r="AHX12" s="1316"/>
      <c r="AHY12" s="1316"/>
      <c r="AHZ12" s="1316"/>
      <c r="AIA12" s="1316"/>
      <c r="AIB12" s="1316"/>
      <c r="AIC12" s="1316"/>
      <c r="AID12" s="1316"/>
      <c r="AIE12" s="1316"/>
      <c r="AIF12" s="1316"/>
      <c r="AIG12" s="1316"/>
      <c r="AIH12" s="1316"/>
      <c r="AII12" s="1316"/>
      <c r="AIJ12" s="1316"/>
      <c r="AIK12" s="1316"/>
      <c r="AIL12" s="1316"/>
      <c r="AIM12" s="1316"/>
      <c r="AIN12" s="1316"/>
      <c r="AIO12" s="1316"/>
      <c r="AIP12" s="1316"/>
      <c r="AIQ12" s="1316"/>
      <c r="AIR12" s="1316"/>
      <c r="AIS12" s="1316"/>
      <c r="AIT12" s="1316"/>
      <c r="AIU12" s="1316"/>
      <c r="AIV12" s="1316"/>
      <c r="AIW12" s="1316"/>
      <c r="AIX12" s="1316"/>
      <c r="AIY12" s="1316"/>
      <c r="AIZ12" s="1316"/>
      <c r="AJA12" s="1316"/>
      <c r="AJB12" s="1316"/>
      <c r="AJC12" s="1316"/>
      <c r="AJD12" s="1316"/>
      <c r="AJE12" s="1316"/>
      <c r="AJF12" s="1316"/>
      <c r="AJG12" s="1316"/>
      <c r="AJH12" s="1316"/>
      <c r="AJI12" s="1316"/>
      <c r="AJJ12" s="1316"/>
      <c r="AJK12" s="1316"/>
      <c r="AJL12" s="1316"/>
      <c r="AJM12" s="1316"/>
      <c r="AJN12" s="1316"/>
      <c r="AJO12" s="1316"/>
      <c r="AJP12" s="1316"/>
      <c r="AJQ12" s="1316"/>
      <c r="AJR12" s="1316"/>
      <c r="AJS12" s="1316"/>
      <c r="AJT12" s="1316"/>
      <c r="AJU12" s="1316"/>
      <c r="AJV12" s="1316"/>
      <c r="AJW12" s="1316"/>
      <c r="AJX12" s="1316"/>
      <c r="AJY12" s="1316"/>
      <c r="AJZ12" s="1316"/>
      <c r="AKA12" s="1316"/>
      <c r="AKB12" s="1316"/>
      <c r="AKC12" s="1316"/>
      <c r="AKD12" s="1316"/>
      <c r="AKE12" s="1316"/>
      <c r="AKF12" s="1316"/>
      <c r="AKG12" s="1316"/>
      <c r="AKH12" s="1316"/>
      <c r="AKI12" s="1316"/>
      <c r="AKJ12" s="1316"/>
      <c r="AKK12" s="1316"/>
      <c r="AKL12" s="1316"/>
      <c r="AKM12" s="1316"/>
      <c r="AKN12" s="1316"/>
      <c r="AKO12" s="1316"/>
      <c r="AKP12" s="1316"/>
      <c r="AKQ12" s="1316"/>
      <c r="AKR12" s="1316"/>
      <c r="AKS12" s="1316"/>
      <c r="AKT12" s="1316"/>
      <c r="AKU12" s="1316"/>
      <c r="AKV12" s="1316"/>
      <c r="AKW12" s="1316"/>
      <c r="AKX12" s="1316"/>
      <c r="AKY12" s="1316"/>
      <c r="AKZ12" s="1316"/>
      <c r="ALA12" s="1316"/>
      <c r="ALB12" s="1316"/>
      <c r="ALC12" s="1316"/>
      <c r="ALD12" s="1316"/>
      <c r="ALE12" s="1316"/>
      <c r="ALF12" s="1316"/>
      <c r="ALG12" s="1316"/>
      <c r="ALH12" s="1316"/>
      <c r="ALI12" s="1316"/>
      <c r="ALJ12" s="1316"/>
      <c r="ALK12" s="1316"/>
      <c r="ALL12" s="1316"/>
      <c r="ALM12" s="1316"/>
      <c r="ALN12" s="1316"/>
      <c r="ALO12" s="1316"/>
      <c r="ALP12" s="1316"/>
      <c r="ALQ12" s="1316"/>
      <c r="ALR12" s="1316"/>
      <c r="ALS12" s="1316"/>
      <c r="ALT12" s="1316"/>
      <c r="ALU12" s="1316"/>
      <c r="ALV12" s="1316"/>
      <c r="ALW12" s="1316"/>
      <c r="ALX12" s="1316"/>
      <c r="ALY12" s="1316"/>
      <c r="ALZ12" s="1316"/>
      <c r="AMA12" s="1316"/>
      <c r="AMB12" s="1316"/>
      <c r="AMC12" s="1316"/>
      <c r="AMD12" s="1316"/>
      <c r="AME12" s="1316"/>
      <c r="AMF12" s="1316"/>
      <c r="AMG12" s="1316"/>
      <c r="AMH12" s="1316"/>
      <c r="AMI12" s="1316"/>
      <c r="AMJ12" s="1316"/>
      <c r="AMK12" s="1316"/>
      <c r="AML12" s="1316"/>
      <c r="AMM12" s="1316"/>
      <c r="AMN12" s="1316"/>
      <c r="AMO12" s="1316"/>
      <c r="AMP12" s="1316"/>
      <c r="AMQ12" s="1316"/>
      <c r="AMR12" s="1316"/>
      <c r="AMS12" s="1316"/>
      <c r="AMT12" s="1316"/>
      <c r="AMU12" s="1316"/>
      <c r="AMV12" s="1316"/>
      <c r="AMW12" s="1316"/>
      <c r="AMX12" s="1316"/>
      <c r="AMY12" s="1316"/>
      <c r="AMZ12" s="1316"/>
      <c r="ANA12" s="1316"/>
      <c r="ANB12" s="1316"/>
      <c r="ANC12" s="1316"/>
      <c r="AND12" s="1316"/>
      <c r="ANE12" s="1316"/>
      <c r="ANF12" s="1316"/>
      <c r="ANG12" s="1316"/>
      <c r="ANH12" s="1316"/>
      <c r="ANI12" s="1316"/>
      <c r="ANJ12" s="1316"/>
      <c r="ANK12" s="1316"/>
      <c r="ANL12" s="1316"/>
      <c r="ANM12" s="1316"/>
      <c r="ANN12" s="1316"/>
      <c r="ANO12" s="1316"/>
      <c r="ANP12" s="1316"/>
      <c r="ANQ12" s="1316"/>
      <c r="ANR12" s="1316"/>
      <c r="ANS12" s="1316"/>
      <c r="ANT12" s="1316"/>
      <c r="ANU12" s="1316"/>
      <c r="ANV12" s="1316"/>
      <c r="ANW12" s="1316"/>
      <c r="ANX12" s="1316"/>
      <c r="ANY12" s="1316"/>
      <c r="ANZ12" s="1316"/>
      <c r="AOA12" s="1316"/>
      <c r="AOB12" s="1316"/>
      <c r="AOC12" s="1316"/>
      <c r="AOD12" s="1316"/>
      <c r="AOE12" s="1316"/>
      <c r="AOF12" s="1316"/>
      <c r="AOG12" s="1316"/>
      <c r="AOH12" s="1316"/>
      <c r="AOI12" s="1316"/>
      <c r="AOJ12" s="1316"/>
      <c r="AOK12" s="1316"/>
      <c r="AOL12" s="1316"/>
      <c r="AOM12" s="1316"/>
      <c r="AON12" s="1316"/>
      <c r="AOO12" s="1316"/>
      <c r="AOP12" s="1316"/>
      <c r="AOQ12" s="1316"/>
      <c r="AOR12" s="1316"/>
      <c r="AOS12" s="1316"/>
      <c r="AOT12" s="1316"/>
      <c r="AOU12" s="1316"/>
      <c r="AOV12" s="1316"/>
      <c r="AOW12" s="1316"/>
      <c r="AOX12" s="1316"/>
      <c r="AOY12" s="1316"/>
      <c r="AOZ12" s="1316"/>
      <c r="APA12" s="1316"/>
      <c r="APB12" s="1316"/>
      <c r="APC12" s="1316"/>
      <c r="APD12" s="1316"/>
      <c r="APE12" s="1316"/>
      <c r="APF12" s="1316"/>
      <c r="APG12" s="1316"/>
      <c r="APH12" s="1316"/>
      <c r="API12" s="1316"/>
      <c r="APJ12" s="1316"/>
      <c r="APK12" s="1316"/>
      <c r="APL12" s="1316"/>
      <c r="APM12" s="1316"/>
      <c r="APN12" s="1316"/>
      <c r="APO12" s="1316"/>
      <c r="APP12" s="1316"/>
      <c r="APQ12" s="1316"/>
      <c r="APR12" s="1316"/>
      <c r="APS12" s="1316"/>
      <c r="APT12" s="1316"/>
      <c r="APU12" s="1316"/>
      <c r="APV12" s="1316"/>
      <c r="APW12" s="1316"/>
      <c r="APX12" s="1316"/>
      <c r="APY12" s="1316"/>
      <c r="APZ12" s="1316"/>
      <c r="AQA12" s="1316"/>
      <c r="AQB12" s="1316"/>
      <c r="AQC12" s="1316"/>
      <c r="AQD12" s="1316"/>
      <c r="AQE12" s="1316"/>
      <c r="AQF12" s="1316"/>
      <c r="AQG12" s="1316"/>
      <c r="AQH12" s="1316"/>
      <c r="AQI12" s="1316"/>
      <c r="AQJ12" s="1316"/>
      <c r="AQK12" s="1316"/>
      <c r="AQL12" s="1316"/>
      <c r="AQM12" s="1316"/>
      <c r="AQN12" s="1316"/>
      <c r="AQO12" s="1316"/>
      <c r="AQP12" s="1316"/>
      <c r="AQQ12" s="1316"/>
      <c r="AQR12" s="1316"/>
      <c r="AQS12" s="1316"/>
      <c r="AQT12" s="1316"/>
      <c r="AQU12" s="1316"/>
      <c r="AQV12" s="1316"/>
      <c r="AQW12" s="1316"/>
      <c r="AQX12" s="1316"/>
      <c r="AQY12" s="1316"/>
      <c r="AQZ12" s="1316"/>
      <c r="ARA12" s="1316"/>
      <c r="ARB12" s="1316"/>
      <c r="ARC12" s="1316"/>
      <c r="ARD12" s="1316"/>
      <c r="ARE12" s="1316"/>
      <c r="ARF12" s="1316"/>
      <c r="ARG12" s="1316"/>
      <c r="ARH12" s="1316"/>
      <c r="ARI12" s="1316"/>
      <c r="ARJ12" s="1316"/>
      <c r="ARK12" s="1316"/>
      <c r="ARL12" s="1316"/>
      <c r="ARM12" s="1316"/>
      <c r="ARN12" s="1316"/>
      <c r="ARO12" s="1316"/>
      <c r="ARP12" s="1316"/>
      <c r="ARQ12" s="1316"/>
      <c r="ARR12" s="1316"/>
      <c r="ARS12" s="1316"/>
      <c r="ART12" s="1316"/>
      <c r="ARU12" s="1316"/>
      <c r="ARV12" s="1316"/>
      <c r="ARW12" s="1316"/>
      <c r="ARX12" s="1316"/>
      <c r="ARY12" s="1316"/>
      <c r="ARZ12" s="1316"/>
      <c r="ASA12" s="1316"/>
      <c r="ASB12" s="1316"/>
      <c r="ASC12" s="1316"/>
      <c r="ASD12" s="1316"/>
      <c r="ASE12" s="1316"/>
      <c r="ASF12" s="1316"/>
      <c r="ASG12" s="1316"/>
      <c r="ASH12" s="1316"/>
      <c r="ASI12" s="1316"/>
      <c r="ASJ12" s="1316"/>
      <c r="ASK12" s="1316"/>
      <c r="ASL12" s="1316"/>
      <c r="ASM12" s="1316"/>
      <c r="ASN12" s="1316"/>
      <c r="ASO12" s="1316"/>
      <c r="ASP12" s="1316"/>
      <c r="ASQ12" s="1316"/>
      <c r="ASR12" s="1316"/>
      <c r="ASS12" s="1316"/>
      <c r="AST12" s="1316"/>
      <c r="ASU12" s="1316"/>
      <c r="ASV12" s="1316"/>
      <c r="ASW12" s="1316"/>
      <c r="ASX12" s="1316"/>
      <c r="ASY12" s="1316"/>
      <c r="ASZ12" s="1316"/>
      <c r="ATA12" s="1316"/>
      <c r="ATB12" s="1316"/>
      <c r="ATC12" s="1316"/>
      <c r="ATD12" s="1316"/>
      <c r="ATE12" s="1316"/>
      <c r="ATF12" s="1316"/>
      <c r="ATG12" s="1316"/>
      <c r="ATH12" s="1316"/>
      <c r="ATI12" s="1316"/>
      <c r="ATJ12" s="1316"/>
      <c r="ATK12" s="1316"/>
      <c r="ATL12" s="1316"/>
      <c r="ATM12" s="1316"/>
      <c r="ATN12" s="1316"/>
      <c r="ATO12" s="1316"/>
      <c r="ATP12" s="1316"/>
      <c r="ATQ12" s="1316"/>
      <c r="ATR12" s="1316"/>
      <c r="ATS12" s="1316"/>
      <c r="ATT12" s="1316"/>
      <c r="ATU12" s="1316"/>
      <c r="ATV12" s="1316"/>
      <c r="ATW12" s="1316"/>
      <c r="ATX12" s="1316"/>
      <c r="ATY12" s="1316"/>
      <c r="ATZ12" s="1316"/>
      <c r="AUA12" s="1316"/>
      <c r="AUB12" s="1316"/>
      <c r="AUC12" s="1316"/>
      <c r="AUD12" s="1316"/>
      <c r="AUE12" s="1316"/>
      <c r="AUF12" s="1316"/>
      <c r="AUG12" s="1316"/>
      <c r="AUH12" s="1316"/>
      <c r="AUI12" s="1316"/>
      <c r="AUJ12" s="1316"/>
      <c r="AUK12" s="1316"/>
      <c r="AUL12" s="1316"/>
      <c r="AUM12" s="1316"/>
      <c r="AUN12" s="1316"/>
      <c r="AUO12" s="1316"/>
      <c r="AUP12" s="1316"/>
      <c r="AUQ12" s="1316"/>
      <c r="AUR12" s="1316"/>
      <c r="AUS12" s="1316"/>
      <c r="AUT12" s="1316"/>
      <c r="AUU12" s="1316"/>
      <c r="AUV12" s="1316"/>
      <c r="AUW12" s="1316"/>
      <c r="AUX12" s="1316"/>
      <c r="AUY12" s="1316"/>
      <c r="AUZ12" s="1316"/>
      <c r="AVA12" s="1316"/>
      <c r="AVB12" s="1316"/>
      <c r="AVC12" s="1316"/>
      <c r="AVD12" s="1316"/>
      <c r="AVE12" s="1316"/>
      <c r="AVF12" s="1316"/>
      <c r="AVG12" s="1316"/>
      <c r="AVH12" s="1316"/>
      <c r="AVI12" s="1316"/>
      <c r="AVJ12" s="1316"/>
      <c r="AVK12" s="1316"/>
      <c r="AVL12" s="1316"/>
      <c r="AVM12" s="1316"/>
      <c r="AVN12" s="1316"/>
      <c r="AVO12" s="1316"/>
      <c r="AVP12" s="1316"/>
      <c r="AVQ12" s="1316"/>
      <c r="AVR12" s="1316"/>
      <c r="AVS12" s="1316"/>
      <c r="AVT12" s="1316"/>
      <c r="AVU12" s="1316"/>
      <c r="AVV12" s="1316"/>
      <c r="AVW12" s="1316"/>
      <c r="AVX12" s="1316"/>
      <c r="AVY12" s="1316"/>
      <c r="AVZ12" s="1316"/>
      <c r="AWA12" s="1316"/>
      <c r="AWB12" s="1316"/>
      <c r="AWC12" s="1316"/>
      <c r="AWD12" s="1316"/>
      <c r="AWE12" s="1316"/>
      <c r="AWF12" s="1316"/>
      <c r="AWG12" s="1316"/>
      <c r="AWH12" s="1316"/>
      <c r="AWI12" s="1316"/>
      <c r="AWJ12" s="1316"/>
      <c r="AWK12" s="1316"/>
      <c r="AWL12" s="1316"/>
      <c r="AWM12" s="1316"/>
      <c r="AWN12" s="1316"/>
      <c r="AWO12" s="1316"/>
      <c r="AWP12" s="1316"/>
      <c r="AWQ12" s="1316"/>
      <c r="AWR12" s="1316"/>
      <c r="AWS12" s="1316"/>
      <c r="AWT12" s="1316"/>
      <c r="AWU12" s="1316"/>
      <c r="AWV12" s="1316"/>
      <c r="AWW12" s="1316"/>
      <c r="AWX12" s="1316"/>
      <c r="AWY12" s="1316"/>
      <c r="AWZ12" s="1316"/>
      <c r="AXA12" s="1316"/>
      <c r="AXB12" s="1316"/>
      <c r="AXC12" s="1316"/>
      <c r="AXD12" s="1316"/>
      <c r="AXE12" s="1316"/>
      <c r="AXF12" s="1316"/>
      <c r="AXG12" s="1316"/>
      <c r="AXH12" s="1316"/>
      <c r="AXI12" s="1316"/>
      <c r="AXJ12" s="1316"/>
      <c r="AXK12" s="1316"/>
      <c r="AXL12" s="1316"/>
      <c r="AXM12" s="1316"/>
      <c r="AXN12" s="1316"/>
      <c r="AXO12" s="1316"/>
      <c r="AXP12" s="1316"/>
      <c r="AXQ12" s="1316"/>
      <c r="AXR12" s="1316"/>
      <c r="AXS12" s="1316"/>
      <c r="AXT12" s="1316"/>
      <c r="AXU12" s="1316"/>
      <c r="AXV12" s="1316"/>
      <c r="AXW12" s="1316"/>
      <c r="AXX12" s="1316"/>
      <c r="AXY12" s="1316"/>
      <c r="AXZ12" s="1316"/>
      <c r="AYA12" s="1316"/>
      <c r="AYB12" s="1316"/>
      <c r="AYC12" s="1316"/>
      <c r="AYD12" s="1316"/>
      <c r="AYE12" s="1316"/>
      <c r="AYF12" s="1316"/>
      <c r="AYG12" s="1316"/>
      <c r="AYH12" s="1316"/>
      <c r="AYI12" s="1316"/>
      <c r="AYJ12" s="1316"/>
      <c r="AYK12" s="1316"/>
      <c r="AYL12" s="1316"/>
      <c r="AYM12" s="1316"/>
      <c r="AYN12" s="1316"/>
      <c r="AYO12" s="1316"/>
      <c r="AYP12" s="1316"/>
      <c r="AYQ12" s="1316"/>
      <c r="AYR12" s="1316"/>
      <c r="AYS12" s="1316"/>
      <c r="AYT12" s="1316"/>
      <c r="AYU12" s="1316"/>
      <c r="AYV12" s="1316"/>
      <c r="AYW12" s="1316"/>
      <c r="AYX12" s="1316"/>
      <c r="AYY12" s="1316"/>
      <c r="AYZ12" s="1316"/>
      <c r="AZA12" s="1316"/>
      <c r="AZB12" s="1316"/>
      <c r="AZC12" s="1316"/>
      <c r="AZD12" s="1316"/>
      <c r="AZE12" s="1316"/>
      <c r="AZF12" s="1316"/>
      <c r="AZG12" s="1316"/>
      <c r="AZH12" s="1316"/>
      <c r="AZI12" s="1316"/>
      <c r="AZJ12" s="1316"/>
      <c r="AZK12" s="1316"/>
      <c r="AZL12" s="1316"/>
      <c r="AZM12" s="1316"/>
      <c r="AZN12" s="1316"/>
      <c r="AZO12" s="1316"/>
      <c r="AZP12" s="1316"/>
      <c r="AZQ12" s="1316"/>
      <c r="AZR12" s="1316"/>
      <c r="AZS12" s="1316"/>
      <c r="AZT12" s="1316"/>
      <c r="AZU12" s="1316"/>
      <c r="AZV12" s="1316"/>
      <c r="AZW12" s="1316"/>
      <c r="AZX12" s="1316"/>
      <c r="AZY12" s="1316"/>
      <c r="AZZ12" s="1316"/>
      <c r="BAA12" s="1316"/>
      <c r="BAB12" s="1316"/>
      <c r="BAC12" s="1316"/>
      <c r="BAD12" s="1316"/>
      <c r="BAE12" s="1316"/>
      <c r="BAF12" s="1316"/>
      <c r="BAG12" s="1316"/>
      <c r="BAH12" s="1316"/>
      <c r="BAI12" s="1316"/>
      <c r="BAJ12" s="1316"/>
      <c r="BAK12" s="1316"/>
      <c r="BAL12" s="1316"/>
      <c r="BAM12" s="1316"/>
      <c r="BAN12" s="1316"/>
      <c r="BAO12" s="1316"/>
      <c r="BAP12" s="1316"/>
      <c r="BAQ12" s="1316"/>
      <c r="BAR12" s="1316"/>
      <c r="BAS12" s="1316"/>
      <c r="BAT12" s="1316"/>
      <c r="BAU12" s="1316"/>
      <c r="BAV12" s="1316"/>
      <c r="BAW12" s="1316"/>
      <c r="BAX12" s="1316"/>
      <c r="BAY12" s="1316"/>
      <c r="BAZ12" s="1316"/>
      <c r="BBA12" s="1316"/>
      <c r="BBB12" s="1316"/>
      <c r="BBC12" s="1316"/>
      <c r="BBD12" s="1316"/>
      <c r="BBE12" s="1316"/>
      <c r="BBF12" s="1316"/>
      <c r="BBG12" s="1316"/>
      <c r="BBH12" s="1316"/>
      <c r="BBI12" s="1316"/>
      <c r="BBJ12" s="1316"/>
      <c r="BBK12" s="1316"/>
      <c r="BBL12" s="1316"/>
      <c r="BBM12" s="1316"/>
      <c r="BBN12" s="1316"/>
      <c r="BBO12" s="1316"/>
      <c r="BBP12" s="1316"/>
      <c r="BBQ12" s="1316"/>
      <c r="BBR12" s="1316"/>
      <c r="BBS12" s="1316"/>
      <c r="BBT12" s="1316"/>
      <c r="BBU12" s="1316"/>
      <c r="BBV12" s="1316"/>
      <c r="BBW12" s="1316"/>
      <c r="BBX12" s="1316"/>
      <c r="BBY12" s="1316"/>
      <c r="BBZ12" s="1316"/>
      <c r="BCA12" s="1316"/>
      <c r="BCB12" s="1316"/>
      <c r="BCC12" s="1316"/>
      <c r="BCD12" s="1316"/>
      <c r="BCE12" s="1316"/>
      <c r="BCF12" s="1316"/>
      <c r="BCG12" s="1316"/>
      <c r="BCH12" s="1316"/>
      <c r="BCI12" s="1316"/>
      <c r="BCJ12" s="1316"/>
      <c r="BCK12" s="1316"/>
      <c r="BCL12" s="1316"/>
      <c r="BCM12" s="1316"/>
      <c r="BCN12" s="1316"/>
      <c r="BCO12" s="1316"/>
      <c r="BCP12" s="1316"/>
      <c r="BCQ12" s="1316"/>
      <c r="BCR12" s="1316"/>
      <c r="BCS12" s="1316"/>
      <c r="BCT12" s="1316"/>
      <c r="BCU12" s="1316"/>
      <c r="BCV12" s="1316"/>
      <c r="BCW12" s="1316"/>
      <c r="BCX12" s="1316"/>
      <c r="BCY12" s="1316"/>
      <c r="BCZ12" s="1316"/>
      <c r="BDA12" s="1316"/>
      <c r="BDB12" s="1316"/>
      <c r="BDC12" s="1316"/>
      <c r="BDD12" s="1316"/>
      <c r="BDE12" s="1316"/>
      <c r="BDF12" s="1316"/>
      <c r="BDG12" s="1316"/>
      <c r="BDH12" s="1316"/>
      <c r="BDI12" s="1316"/>
      <c r="BDJ12" s="1316"/>
      <c r="BDK12" s="1316"/>
      <c r="BDL12" s="1316"/>
      <c r="BDM12" s="1316"/>
      <c r="BDN12" s="1316"/>
      <c r="BDO12" s="1316"/>
      <c r="BDP12" s="1316"/>
      <c r="BDQ12" s="1316"/>
      <c r="BDR12" s="1316"/>
      <c r="BDS12" s="1316"/>
      <c r="BDT12" s="1316"/>
      <c r="BDU12" s="1316"/>
      <c r="BDV12" s="1316"/>
      <c r="BDW12" s="1316"/>
      <c r="BDX12" s="1316"/>
      <c r="BDY12" s="1316"/>
      <c r="BDZ12" s="1316"/>
      <c r="BEA12" s="1316"/>
      <c r="BEB12" s="1316"/>
      <c r="BEC12" s="1316"/>
      <c r="BED12" s="1316"/>
      <c r="BEE12" s="1316"/>
      <c r="BEF12" s="1316"/>
      <c r="BEG12" s="1316"/>
      <c r="BEH12" s="1316"/>
      <c r="BEI12" s="1316"/>
      <c r="BEJ12" s="1316"/>
      <c r="BEK12" s="1316"/>
      <c r="BEL12" s="1316"/>
      <c r="BEM12" s="1316"/>
      <c r="BEN12" s="1316"/>
      <c r="BEO12" s="1316"/>
      <c r="BEP12" s="1316"/>
      <c r="BEQ12" s="1316"/>
      <c r="BER12" s="1316"/>
      <c r="BES12" s="1316"/>
      <c r="BET12" s="1316"/>
      <c r="BEU12" s="1316"/>
      <c r="BEV12" s="1316"/>
      <c r="BEW12" s="1316"/>
      <c r="BEX12" s="1316"/>
      <c r="BEY12" s="1316"/>
      <c r="BEZ12" s="1316"/>
      <c r="BFA12" s="1316"/>
      <c r="BFB12" s="1316"/>
      <c r="BFC12" s="1316"/>
      <c r="BFD12" s="1316"/>
      <c r="BFE12" s="1316"/>
      <c r="BFF12" s="1316"/>
      <c r="BFG12" s="1316"/>
      <c r="BFH12" s="1316"/>
      <c r="BFI12" s="1316"/>
      <c r="BFJ12" s="1316"/>
      <c r="BFK12" s="1316"/>
      <c r="BFL12" s="1316"/>
      <c r="BFM12" s="1316"/>
      <c r="BFN12" s="1316"/>
      <c r="BFO12" s="1316"/>
      <c r="BFP12" s="1316"/>
      <c r="BFQ12" s="1316"/>
      <c r="BFR12" s="1316"/>
      <c r="BFS12" s="1316"/>
      <c r="BFT12" s="1316"/>
      <c r="BFU12" s="1316"/>
      <c r="BFV12" s="1316"/>
      <c r="BFW12" s="1316"/>
      <c r="BFX12" s="1316"/>
      <c r="BFY12" s="1316"/>
      <c r="BFZ12" s="1316"/>
      <c r="BGA12" s="1316"/>
      <c r="BGB12" s="1316"/>
      <c r="BGC12" s="1316"/>
      <c r="BGD12" s="1316"/>
      <c r="BGE12" s="1316"/>
      <c r="BGF12" s="1316"/>
      <c r="BGG12" s="1316"/>
      <c r="BGH12" s="1316"/>
      <c r="BGI12" s="1316"/>
      <c r="BGJ12" s="1316"/>
      <c r="BGK12" s="1316"/>
      <c r="BGL12" s="1316"/>
      <c r="BGM12" s="1316"/>
      <c r="BGN12" s="1316"/>
      <c r="BGO12" s="1316"/>
      <c r="BGP12" s="1316"/>
      <c r="BGQ12" s="1316"/>
      <c r="BGR12" s="1316"/>
      <c r="BGS12" s="1316"/>
      <c r="BGT12" s="1316"/>
      <c r="BGU12" s="1316"/>
      <c r="BGV12" s="1316"/>
      <c r="BGW12" s="1316"/>
      <c r="BGX12" s="1316"/>
      <c r="BGY12" s="1316"/>
      <c r="BGZ12" s="1316"/>
      <c r="BHA12" s="1316"/>
      <c r="BHB12" s="1316"/>
      <c r="BHC12" s="1316"/>
      <c r="BHD12" s="1316"/>
      <c r="BHE12" s="1316"/>
      <c r="BHF12" s="1316"/>
      <c r="BHG12" s="1316"/>
      <c r="BHH12" s="1316"/>
      <c r="BHI12" s="1316"/>
      <c r="BHJ12" s="1316"/>
      <c r="BHK12" s="1316"/>
      <c r="BHL12" s="1316"/>
      <c r="BHM12" s="1316"/>
      <c r="BHN12" s="1316"/>
      <c r="BHO12" s="1316"/>
      <c r="BHP12" s="1316"/>
      <c r="BHQ12" s="1316"/>
      <c r="BHR12" s="1316"/>
      <c r="BHS12" s="1316"/>
      <c r="BHT12" s="1316"/>
      <c r="BHU12" s="1316"/>
      <c r="BHV12" s="1316"/>
      <c r="BHW12" s="1316"/>
      <c r="BHX12" s="1316"/>
      <c r="BHY12" s="1316"/>
      <c r="BHZ12" s="1316"/>
      <c r="BIA12" s="1316"/>
      <c r="BIB12" s="1316"/>
      <c r="BIC12" s="1316"/>
      <c r="BID12" s="1316"/>
      <c r="BIE12" s="1316"/>
      <c r="BIF12" s="1316"/>
      <c r="BIG12" s="1316"/>
      <c r="BIH12" s="1316"/>
      <c r="BII12" s="1316"/>
      <c r="BIJ12" s="1316"/>
      <c r="BIK12" s="1316"/>
      <c r="BIL12" s="1316"/>
      <c r="BIM12" s="1316"/>
      <c r="BIN12" s="1316"/>
      <c r="BIO12" s="1316"/>
      <c r="BIP12" s="1316"/>
      <c r="BIQ12" s="1316"/>
      <c r="BIR12" s="1316"/>
      <c r="BIS12" s="1316"/>
      <c r="BIT12" s="1316"/>
      <c r="BIU12" s="1316"/>
      <c r="BIV12" s="1316"/>
      <c r="BIW12" s="1316"/>
      <c r="BIX12" s="1316"/>
      <c r="BIY12" s="1316"/>
      <c r="BIZ12" s="1316"/>
      <c r="BJA12" s="1316"/>
      <c r="BJB12" s="1316"/>
      <c r="BJC12" s="1316"/>
      <c r="BJD12" s="1316"/>
      <c r="BJE12" s="1316"/>
      <c r="BJF12" s="1316"/>
      <c r="BJG12" s="1316"/>
      <c r="BJH12" s="1316"/>
      <c r="BJI12" s="1316"/>
      <c r="BJJ12" s="1316"/>
      <c r="BJK12" s="1316"/>
      <c r="BJL12" s="1316"/>
      <c r="BJM12" s="1316"/>
      <c r="BJN12" s="1316"/>
      <c r="BJO12" s="1316"/>
      <c r="BJP12" s="1316"/>
      <c r="BJQ12" s="1316"/>
      <c r="BJR12" s="1316"/>
      <c r="BJS12" s="1316"/>
      <c r="BJT12" s="1316"/>
      <c r="BJU12" s="1316"/>
      <c r="BJV12" s="1316"/>
      <c r="BJW12" s="1316"/>
      <c r="BJX12" s="1316"/>
      <c r="BJY12" s="1316"/>
      <c r="BJZ12" s="1316"/>
      <c r="BKA12" s="1316"/>
      <c r="BKB12" s="1316"/>
      <c r="BKC12" s="1316"/>
      <c r="BKD12" s="1316"/>
      <c r="BKE12" s="1316"/>
      <c r="BKF12" s="1316"/>
      <c r="BKG12" s="1316"/>
      <c r="BKH12" s="1316"/>
      <c r="BKI12" s="1316"/>
      <c r="BKJ12" s="1316"/>
      <c r="BKK12" s="1316"/>
      <c r="BKL12" s="1316"/>
      <c r="BKM12" s="1316"/>
      <c r="BKN12" s="1316"/>
      <c r="BKO12" s="1316"/>
      <c r="BKP12" s="1316"/>
      <c r="BKQ12" s="1316"/>
      <c r="BKR12" s="1316"/>
      <c r="BKS12" s="1316"/>
      <c r="BKT12" s="1316"/>
      <c r="BKU12" s="1316"/>
      <c r="BKV12" s="1316"/>
      <c r="BKW12" s="1316"/>
      <c r="BKX12" s="1316"/>
      <c r="BKY12" s="1316"/>
      <c r="BKZ12" s="1316"/>
      <c r="BLA12" s="1316"/>
      <c r="BLB12" s="1316"/>
      <c r="BLC12" s="1316"/>
      <c r="BLD12" s="1316"/>
      <c r="BLE12" s="1316"/>
      <c r="BLF12" s="1316"/>
      <c r="BLG12" s="1316"/>
      <c r="BLH12" s="1316"/>
      <c r="BLI12" s="1316"/>
      <c r="BLJ12" s="1316"/>
      <c r="BLK12" s="1316"/>
      <c r="BLL12" s="1316"/>
      <c r="BLM12" s="1316"/>
      <c r="BLN12" s="1316"/>
      <c r="BLO12" s="1316"/>
      <c r="BLP12" s="1316"/>
      <c r="BLQ12" s="1316"/>
      <c r="BLR12" s="1316"/>
      <c r="BLS12" s="1316"/>
      <c r="BLT12" s="1316"/>
      <c r="BLU12" s="1316"/>
      <c r="BLV12" s="1316"/>
      <c r="BLW12" s="1316"/>
      <c r="BLX12" s="1316"/>
      <c r="BLY12" s="1316"/>
      <c r="BLZ12" s="1316"/>
      <c r="BMA12" s="1316"/>
      <c r="BMB12" s="1316"/>
      <c r="BMC12" s="1316"/>
      <c r="BMD12" s="1316"/>
      <c r="BME12" s="1316"/>
      <c r="BMF12" s="1316"/>
      <c r="BMG12" s="1316"/>
      <c r="BMH12" s="1316"/>
      <c r="BMI12" s="1316"/>
      <c r="BMJ12" s="1316"/>
      <c r="BMK12" s="1316"/>
      <c r="BML12" s="1316"/>
      <c r="BMM12" s="1316"/>
      <c r="BMN12" s="1316"/>
      <c r="BMO12" s="1316"/>
      <c r="BMP12" s="1316"/>
      <c r="BMQ12" s="1316"/>
      <c r="BMR12" s="1316"/>
      <c r="BMS12" s="1316"/>
      <c r="BMT12" s="1316"/>
      <c r="BMU12" s="1316"/>
      <c r="BMV12" s="1316"/>
      <c r="BMW12" s="1316"/>
      <c r="BMX12" s="1316"/>
      <c r="BMY12" s="1316"/>
      <c r="BMZ12" s="1316"/>
      <c r="BNA12" s="1316"/>
      <c r="BNB12" s="1316"/>
      <c r="BNC12" s="1316"/>
      <c r="BND12" s="1316"/>
      <c r="BNE12" s="1316"/>
      <c r="BNF12" s="1316"/>
      <c r="BNG12" s="1316"/>
      <c r="BNH12" s="1316"/>
      <c r="BNI12" s="1316"/>
      <c r="BNJ12" s="1316"/>
      <c r="BNK12" s="1316"/>
      <c r="BNL12" s="1316"/>
      <c r="BNM12" s="1316"/>
      <c r="BNN12" s="1316"/>
      <c r="BNO12" s="1316"/>
      <c r="BNP12" s="1316"/>
      <c r="BNQ12" s="1316"/>
      <c r="BNR12" s="1316"/>
      <c r="BNS12" s="1316"/>
      <c r="BNT12" s="1316"/>
      <c r="BNU12" s="1316"/>
      <c r="BNV12" s="1316"/>
      <c r="BNW12" s="1316"/>
      <c r="BNX12" s="1316"/>
      <c r="BNY12" s="1316"/>
      <c r="BNZ12" s="1316"/>
      <c r="BOA12" s="1316"/>
      <c r="BOB12" s="1316"/>
      <c r="BOC12" s="1316"/>
      <c r="BOD12" s="1316"/>
      <c r="BOE12" s="1316"/>
      <c r="BOF12" s="1316"/>
      <c r="BOG12" s="1316"/>
      <c r="BOH12" s="1316"/>
      <c r="BOI12" s="1316"/>
      <c r="BOJ12" s="1316"/>
      <c r="BOK12" s="1316"/>
      <c r="BOL12" s="1316"/>
      <c r="BOM12" s="1316"/>
      <c r="BON12" s="1316"/>
      <c r="BOO12" s="1316"/>
      <c r="BOP12" s="1316"/>
      <c r="BOQ12" s="1316"/>
      <c r="BOR12" s="1316"/>
      <c r="BOS12" s="1316"/>
      <c r="BOT12" s="1316"/>
      <c r="BOU12" s="1316"/>
      <c r="BOV12" s="1316"/>
      <c r="BOW12" s="1316"/>
      <c r="BOX12" s="1316"/>
      <c r="BOY12" s="1316"/>
      <c r="BOZ12" s="1316"/>
      <c r="BPA12" s="1316"/>
      <c r="BPB12" s="1316"/>
      <c r="BPC12" s="1316"/>
      <c r="BPD12" s="1316"/>
      <c r="BPE12" s="1316"/>
      <c r="BPF12" s="1316"/>
      <c r="BPG12" s="1316"/>
      <c r="BPH12" s="1316"/>
      <c r="BPI12" s="1316"/>
      <c r="BPJ12" s="1316"/>
      <c r="BPK12" s="1316"/>
      <c r="BPL12" s="1316"/>
      <c r="BPM12" s="1316"/>
      <c r="BPN12" s="1316"/>
      <c r="BPO12" s="1316"/>
      <c r="BPP12" s="1316"/>
      <c r="BPQ12" s="1316"/>
      <c r="BPR12" s="1316"/>
      <c r="BPS12" s="1316"/>
      <c r="BPT12" s="1316"/>
      <c r="BPU12" s="1316"/>
      <c r="BPV12" s="1316"/>
      <c r="BPW12" s="1316"/>
      <c r="BPX12" s="1316"/>
      <c r="BPY12" s="1316"/>
      <c r="BPZ12" s="1316"/>
      <c r="BQA12" s="1316"/>
      <c r="BQB12" s="1316"/>
      <c r="BQC12" s="1316"/>
      <c r="BQD12" s="1316"/>
      <c r="BQE12" s="1316"/>
      <c r="BQF12" s="1316"/>
      <c r="BQG12" s="1316"/>
      <c r="BQH12" s="1316"/>
      <c r="BQI12" s="1316"/>
      <c r="BQJ12" s="1316"/>
      <c r="BQK12" s="1316"/>
      <c r="BQL12" s="1316"/>
      <c r="BQM12" s="1316"/>
      <c r="BQN12" s="1316"/>
      <c r="BQO12" s="1316"/>
      <c r="BQP12" s="1316"/>
      <c r="BQQ12" s="1316"/>
      <c r="BQR12" s="1316"/>
      <c r="BQS12" s="1316"/>
      <c r="BQT12" s="1316"/>
      <c r="BQU12" s="1316"/>
      <c r="BQV12" s="1316"/>
      <c r="BQW12" s="1316"/>
      <c r="BQX12" s="1316"/>
      <c r="BQY12" s="1316"/>
      <c r="BQZ12" s="1316"/>
      <c r="BRA12" s="1316"/>
      <c r="BRB12" s="1316"/>
      <c r="BRC12" s="1316"/>
      <c r="BRD12" s="1316"/>
      <c r="BRE12" s="1316"/>
      <c r="BRF12" s="1316"/>
      <c r="BRG12" s="1316"/>
      <c r="BRH12" s="1316"/>
      <c r="BRI12" s="1316"/>
      <c r="BRJ12" s="1316"/>
      <c r="BRK12" s="1316"/>
      <c r="BRL12" s="1316"/>
      <c r="BRM12" s="1316"/>
      <c r="BRN12" s="1316"/>
      <c r="BRO12" s="1316"/>
      <c r="BRP12" s="1316"/>
      <c r="BRQ12" s="1316"/>
      <c r="BRR12" s="1316"/>
      <c r="BRS12" s="1316"/>
      <c r="BRT12" s="1316"/>
      <c r="BRU12" s="1316"/>
      <c r="BRV12" s="1316"/>
      <c r="BRW12" s="1316"/>
      <c r="BRX12" s="1316"/>
      <c r="BRY12" s="1316"/>
      <c r="BRZ12" s="1316"/>
      <c r="BSA12" s="1316"/>
      <c r="BSB12" s="1316"/>
      <c r="BSC12" s="1316"/>
      <c r="BSD12" s="1316"/>
      <c r="BSE12" s="1316"/>
      <c r="BSF12" s="1316"/>
      <c r="BSG12" s="1316"/>
      <c r="BSH12" s="1316"/>
      <c r="BSI12" s="1316"/>
      <c r="BSJ12" s="1316"/>
      <c r="BSK12" s="1316"/>
      <c r="BSL12" s="1316"/>
      <c r="BSM12" s="1316"/>
      <c r="BSN12" s="1316"/>
      <c r="BSO12" s="1316"/>
      <c r="BSP12" s="1316"/>
      <c r="BSQ12" s="1316"/>
      <c r="BSR12" s="1316"/>
      <c r="BSS12" s="1316"/>
      <c r="BST12" s="1316"/>
      <c r="BSU12" s="1316"/>
      <c r="BSV12" s="1316"/>
      <c r="BSW12" s="1316"/>
      <c r="BSX12" s="1316"/>
      <c r="BSY12" s="1316"/>
      <c r="BSZ12" s="1316"/>
      <c r="BTA12" s="1316"/>
      <c r="BTB12" s="1316"/>
      <c r="BTC12" s="1316"/>
      <c r="BTD12" s="1316"/>
      <c r="BTE12" s="1316"/>
      <c r="BTF12" s="1316"/>
      <c r="BTG12" s="1316"/>
      <c r="BTH12" s="1316"/>
      <c r="BTI12" s="1316"/>
      <c r="BTJ12" s="1316"/>
      <c r="BTK12" s="1316"/>
      <c r="BTL12" s="1316"/>
      <c r="BTM12" s="1316"/>
      <c r="BTN12" s="1316"/>
      <c r="BTO12" s="1316"/>
      <c r="BTP12" s="1316"/>
      <c r="BTQ12" s="1316"/>
      <c r="BTR12" s="1316"/>
      <c r="BTS12" s="1316"/>
      <c r="BTT12" s="1316"/>
      <c r="BTU12" s="1316"/>
      <c r="BTV12" s="1316"/>
      <c r="BTW12" s="1316"/>
      <c r="BTX12" s="1316"/>
      <c r="BTY12" s="1316"/>
      <c r="BTZ12" s="1316"/>
      <c r="BUA12" s="1316"/>
      <c r="BUB12" s="1316"/>
      <c r="BUC12" s="1316"/>
      <c r="BUD12" s="1316"/>
      <c r="BUE12" s="1316"/>
      <c r="BUF12" s="1316"/>
      <c r="BUG12" s="1316"/>
      <c r="BUH12" s="1316"/>
      <c r="BUI12" s="1316"/>
      <c r="BUJ12" s="1316"/>
      <c r="BUK12" s="1316"/>
      <c r="BUL12" s="1316"/>
      <c r="BUM12" s="1316"/>
      <c r="BUN12" s="1316"/>
      <c r="BUO12" s="1316"/>
      <c r="BUP12" s="1316"/>
      <c r="BUQ12" s="1316"/>
      <c r="BUR12" s="1316"/>
      <c r="BUS12" s="1316"/>
      <c r="BUT12" s="1316"/>
      <c r="BUU12" s="1316"/>
      <c r="BUV12" s="1316"/>
      <c r="BUW12" s="1316"/>
      <c r="BUX12" s="1316"/>
      <c r="BUY12" s="1316"/>
      <c r="BUZ12" s="1316"/>
      <c r="BVA12" s="1316"/>
      <c r="BVB12" s="1316"/>
      <c r="BVC12" s="1316"/>
      <c r="BVD12" s="1316"/>
      <c r="BVE12" s="1316"/>
      <c r="BVF12" s="1316"/>
      <c r="BVG12" s="1316"/>
      <c r="BVH12" s="1316"/>
      <c r="BVI12" s="1316"/>
      <c r="BVJ12" s="1316"/>
      <c r="BVK12" s="1316"/>
      <c r="BVL12" s="1316"/>
      <c r="BVM12" s="1316"/>
      <c r="BVN12" s="1316"/>
      <c r="BVO12" s="1316"/>
      <c r="BVP12" s="1316"/>
      <c r="BVQ12" s="1316"/>
      <c r="BVR12" s="1316"/>
      <c r="BVS12" s="1316"/>
      <c r="BVT12" s="1316"/>
      <c r="BVU12" s="1316"/>
      <c r="BVV12" s="1316"/>
      <c r="BVW12" s="1316"/>
      <c r="BVX12" s="1316"/>
      <c r="BVY12" s="1316"/>
      <c r="BVZ12" s="1316"/>
      <c r="BWA12" s="1316"/>
      <c r="BWB12" s="1316"/>
      <c r="BWC12" s="1316"/>
      <c r="BWD12" s="1316"/>
      <c r="BWE12" s="1316"/>
      <c r="BWF12" s="1316"/>
      <c r="BWG12" s="1316"/>
      <c r="BWH12" s="1316"/>
      <c r="BWI12" s="1316"/>
      <c r="BWJ12" s="1316"/>
      <c r="BWK12" s="1316"/>
      <c r="BWL12" s="1316"/>
      <c r="BWM12" s="1316"/>
      <c r="BWN12" s="1316"/>
      <c r="BWO12" s="1316"/>
      <c r="BWP12" s="1316"/>
      <c r="BWQ12" s="1316"/>
      <c r="BWR12" s="1316"/>
      <c r="BWS12" s="1316"/>
      <c r="BWT12" s="1316"/>
      <c r="BWU12" s="1316"/>
      <c r="BWV12" s="1316"/>
      <c r="BWW12" s="1316"/>
      <c r="BWX12" s="1316"/>
      <c r="BWY12" s="1316"/>
      <c r="BWZ12" s="1316"/>
      <c r="BXA12" s="1316"/>
      <c r="BXB12" s="1316"/>
      <c r="BXC12" s="1316"/>
      <c r="BXD12" s="1316"/>
      <c r="BXE12" s="1316"/>
      <c r="BXF12" s="1316"/>
      <c r="BXG12" s="1316"/>
      <c r="BXH12" s="1316"/>
      <c r="BXI12" s="1316"/>
      <c r="BXJ12" s="1316"/>
      <c r="BXK12" s="1316"/>
      <c r="BXL12" s="1316"/>
      <c r="BXM12" s="1316"/>
      <c r="BXN12" s="1316"/>
      <c r="BXO12" s="1316"/>
      <c r="BXP12" s="1316"/>
      <c r="BXQ12" s="1316"/>
      <c r="BXR12" s="1316"/>
      <c r="BXS12" s="1316"/>
      <c r="BXT12" s="1316"/>
      <c r="BXU12" s="1316"/>
      <c r="BXV12" s="1316"/>
      <c r="BXW12" s="1316"/>
      <c r="BXX12" s="1316"/>
      <c r="BXY12" s="1316"/>
      <c r="BXZ12" s="1316"/>
      <c r="BYA12" s="1316"/>
      <c r="BYB12" s="1316"/>
      <c r="BYC12" s="1316"/>
      <c r="BYD12" s="1316"/>
      <c r="BYE12" s="1316"/>
      <c r="BYF12" s="1316"/>
      <c r="BYG12" s="1316"/>
      <c r="BYH12" s="1316"/>
      <c r="BYI12" s="1316"/>
      <c r="BYJ12" s="1316"/>
      <c r="BYK12" s="1316"/>
      <c r="BYL12" s="1316"/>
      <c r="BYM12" s="1316"/>
      <c r="BYN12" s="1316"/>
      <c r="BYO12" s="1316"/>
      <c r="BYP12" s="1316"/>
      <c r="BYQ12" s="1316"/>
      <c r="BYR12" s="1316"/>
      <c r="BYS12" s="1316"/>
      <c r="BYT12" s="1316"/>
      <c r="BYU12" s="1316"/>
      <c r="BYV12" s="1316"/>
      <c r="BYW12" s="1316"/>
      <c r="BYX12" s="1316"/>
      <c r="BYY12" s="1316"/>
      <c r="BYZ12" s="1316"/>
      <c r="BZA12" s="1316"/>
      <c r="BZB12" s="1316"/>
      <c r="BZC12" s="1316"/>
      <c r="BZD12" s="1316"/>
      <c r="BZE12" s="1316"/>
      <c r="BZF12" s="1316"/>
      <c r="BZG12" s="1316"/>
      <c r="BZH12" s="1316"/>
      <c r="BZI12" s="1316"/>
      <c r="BZJ12" s="1316"/>
      <c r="BZK12" s="1316"/>
      <c r="BZL12" s="1316"/>
      <c r="BZM12" s="1316"/>
      <c r="BZN12" s="1316"/>
      <c r="BZO12" s="1316"/>
      <c r="BZP12" s="1316"/>
      <c r="BZQ12" s="1316"/>
      <c r="BZR12" s="1316"/>
      <c r="BZS12" s="1316"/>
      <c r="BZT12" s="1316"/>
      <c r="BZU12" s="1316"/>
      <c r="BZV12" s="1316"/>
      <c r="BZW12" s="1316"/>
      <c r="BZX12" s="1316"/>
      <c r="BZY12" s="1316"/>
      <c r="BZZ12" s="1316"/>
      <c r="CAA12" s="1316"/>
      <c r="CAB12" s="1316"/>
      <c r="CAC12" s="1316"/>
      <c r="CAD12" s="1316"/>
      <c r="CAE12" s="1316"/>
      <c r="CAF12" s="1316"/>
      <c r="CAG12" s="1316"/>
      <c r="CAH12" s="1316"/>
      <c r="CAI12" s="1316"/>
      <c r="CAJ12" s="1316"/>
      <c r="CAK12" s="1316"/>
      <c r="CAL12" s="1316"/>
      <c r="CAM12" s="1316"/>
      <c r="CAN12" s="1316"/>
      <c r="CAO12" s="1316"/>
      <c r="CAP12" s="1316"/>
      <c r="CAQ12" s="1316"/>
      <c r="CAR12" s="1316"/>
      <c r="CAS12" s="1316"/>
      <c r="CAT12" s="1316"/>
      <c r="CAU12" s="1316"/>
      <c r="CAV12" s="1316"/>
      <c r="CAW12" s="1316"/>
      <c r="CAX12" s="1316"/>
      <c r="CAY12" s="1316"/>
      <c r="CAZ12" s="1316"/>
      <c r="CBA12" s="1316"/>
      <c r="CBB12" s="1316"/>
      <c r="CBC12" s="1316"/>
      <c r="CBD12" s="1316"/>
      <c r="CBE12" s="1316"/>
      <c r="CBF12" s="1316"/>
      <c r="CBG12" s="1316"/>
      <c r="CBH12" s="1316"/>
      <c r="CBI12" s="1316"/>
      <c r="CBJ12" s="1316"/>
      <c r="CBK12" s="1316"/>
      <c r="CBL12" s="1316"/>
      <c r="CBM12" s="1316"/>
      <c r="CBN12" s="1316"/>
      <c r="CBO12" s="1316"/>
      <c r="CBP12" s="1316"/>
      <c r="CBQ12" s="1316"/>
      <c r="CBR12" s="1316"/>
      <c r="CBS12" s="1316"/>
      <c r="CBT12" s="1316"/>
      <c r="CBU12" s="1316"/>
      <c r="CBV12" s="1316"/>
      <c r="CBW12" s="1316"/>
      <c r="CBX12" s="1316"/>
      <c r="CBY12" s="1316"/>
      <c r="CBZ12" s="1316"/>
      <c r="CCA12" s="1316"/>
      <c r="CCB12" s="1316"/>
      <c r="CCC12" s="1316"/>
      <c r="CCD12" s="1316"/>
      <c r="CCE12" s="1316"/>
      <c r="CCF12" s="1316"/>
      <c r="CCG12" s="1316"/>
      <c r="CCH12" s="1316"/>
      <c r="CCI12" s="1316"/>
      <c r="CCJ12" s="1316"/>
      <c r="CCK12" s="1316"/>
      <c r="CCL12" s="1316"/>
      <c r="CCM12" s="1316"/>
      <c r="CCN12" s="1316"/>
      <c r="CCO12" s="1316"/>
      <c r="CCP12" s="1316"/>
      <c r="CCQ12" s="1316"/>
      <c r="CCR12" s="1316"/>
      <c r="CCS12" s="1316"/>
      <c r="CCT12" s="1316"/>
      <c r="CCU12" s="1316"/>
      <c r="CCV12" s="1316"/>
      <c r="CCW12" s="1316"/>
      <c r="CCX12" s="1316"/>
      <c r="CCY12" s="1316"/>
      <c r="CCZ12" s="1316"/>
      <c r="CDA12" s="1316"/>
      <c r="CDB12" s="1316"/>
      <c r="CDC12" s="1316"/>
      <c r="CDD12" s="1316"/>
      <c r="CDE12" s="1316"/>
      <c r="CDF12" s="1316"/>
      <c r="CDG12" s="1316"/>
      <c r="CDH12" s="1316"/>
      <c r="CDI12" s="1316"/>
      <c r="CDJ12" s="1316"/>
      <c r="CDK12" s="1316"/>
      <c r="CDL12" s="1316"/>
      <c r="CDM12" s="1316"/>
      <c r="CDN12" s="1316"/>
      <c r="CDO12" s="1316"/>
      <c r="CDP12" s="1316"/>
      <c r="CDQ12" s="1316"/>
      <c r="CDR12" s="1316"/>
      <c r="CDS12" s="1316"/>
      <c r="CDT12" s="1316"/>
      <c r="CDU12" s="1316"/>
      <c r="CDV12" s="1316"/>
      <c r="CDW12" s="1316"/>
      <c r="CDX12" s="1316"/>
      <c r="CDY12" s="1316"/>
      <c r="CDZ12" s="1316"/>
      <c r="CEA12" s="1316"/>
      <c r="CEB12" s="1316"/>
      <c r="CEC12" s="1316"/>
      <c r="CED12" s="1316"/>
      <c r="CEE12" s="1316"/>
      <c r="CEF12" s="1316"/>
      <c r="CEG12" s="1316"/>
      <c r="CEH12" s="1316"/>
      <c r="CEI12" s="1316"/>
      <c r="CEJ12" s="1316"/>
      <c r="CEK12" s="1316"/>
      <c r="CEL12" s="1316"/>
      <c r="CEM12" s="1316"/>
      <c r="CEN12" s="1316"/>
      <c r="CEO12" s="1316"/>
      <c r="CEP12" s="1316"/>
      <c r="CEQ12" s="1316"/>
      <c r="CER12" s="1316"/>
      <c r="CES12" s="1316"/>
      <c r="CET12" s="1316"/>
      <c r="CEU12" s="1316"/>
      <c r="CEV12" s="1316"/>
      <c r="CEW12" s="1316"/>
      <c r="CEX12" s="1316"/>
      <c r="CEY12" s="1316"/>
      <c r="CEZ12" s="1316"/>
      <c r="CFA12" s="1316"/>
      <c r="CFB12" s="1316"/>
      <c r="CFC12" s="1316"/>
      <c r="CFD12" s="1316"/>
      <c r="CFE12" s="1316"/>
      <c r="CFF12" s="1316"/>
      <c r="CFG12" s="1316"/>
      <c r="CFH12" s="1316"/>
      <c r="CFI12" s="1316"/>
      <c r="CFJ12" s="1316"/>
      <c r="CFK12" s="1316"/>
      <c r="CFL12" s="1316"/>
      <c r="CFM12" s="1316"/>
      <c r="CFN12" s="1316"/>
      <c r="CFO12" s="1316"/>
      <c r="CFP12" s="1316"/>
      <c r="CFQ12" s="1316"/>
      <c r="CFR12" s="1316"/>
      <c r="CFS12" s="1316"/>
      <c r="CFT12" s="1316"/>
      <c r="CFU12" s="1316"/>
      <c r="CFV12" s="1316"/>
      <c r="CFW12" s="1316"/>
      <c r="CFX12" s="1316"/>
      <c r="CFY12" s="1316"/>
      <c r="CFZ12" s="1316"/>
      <c r="CGA12" s="1316"/>
      <c r="CGB12" s="1316"/>
      <c r="CGC12" s="1316"/>
      <c r="CGD12" s="1316"/>
      <c r="CGE12" s="1316"/>
      <c r="CGF12" s="1316"/>
      <c r="CGG12" s="1316"/>
      <c r="CGH12" s="1316"/>
      <c r="CGI12" s="1316"/>
      <c r="CGJ12" s="1316"/>
      <c r="CGK12" s="1316"/>
      <c r="CGL12" s="1316"/>
      <c r="CGM12" s="1316"/>
      <c r="CGN12" s="1316"/>
      <c r="CGO12" s="1316"/>
      <c r="CGP12" s="1316"/>
      <c r="CGQ12" s="1316"/>
      <c r="CGR12" s="1316"/>
      <c r="CGS12" s="1316"/>
      <c r="CGT12" s="1316"/>
      <c r="CGU12" s="1316"/>
      <c r="CGV12" s="1316"/>
      <c r="CGW12" s="1316"/>
      <c r="CGX12" s="1316"/>
      <c r="CGY12" s="1316"/>
      <c r="CGZ12" s="1316"/>
      <c r="CHA12" s="1316"/>
      <c r="CHB12" s="1316"/>
      <c r="CHC12" s="1316"/>
      <c r="CHD12" s="1316"/>
      <c r="CHE12" s="1316"/>
      <c r="CHF12" s="1316"/>
      <c r="CHG12" s="1316"/>
      <c r="CHH12" s="1316"/>
      <c r="CHI12" s="1316"/>
      <c r="CHJ12" s="1316"/>
      <c r="CHK12" s="1316"/>
      <c r="CHL12" s="1316"/>
      <c r="CHM12" s="1316"/>
      <c r="CHN12" s="1316"/>
      <c r="CHO12" s="1316"/>
      <c r="CHP12" s="1316"/>
      <c r="CHQ12" s="1316"/>
      <c r="CHR12" s="1316"/>
      <c r="CHS12" s="1316"/>
      <c r="CHT12" s="1316"/>
      <c r="CHU12" s="1316"/>
      <c r="CHV12" s="1316"/>
      <c r="CHW12" s="1316"/>
      <c r="CHX12" s="1316"/>
      <c r="CHY12" s="1316"/>
      <c r="CHZ12" s="1316"/>
      <c r="CIA12" s="1316"/>
      <c r="CIB12" s="1316"/>
      <c r="CIC12" s="1316"/>
      <c r="CID12" s="1316"/>
      <c r="CIE12" s="1316"/>
      <c r="CIF12" s="1316"/>
      <c r="CIG12" s="1316"/>
      <c r="CIH12" s="1316"/>
      <c r="CII12" s="1316"/>
      <c r="CIJ12" s="1316"/>
      <c r="CIK12" s="1316"/>
      <c r="CIL12" s="1316"/>
      <c r="CIM12" s="1316"/>
      <c r="CIN12" s="1316"/>
      <c r="CIO12" s="1316"/>
      <c r="CIP12" s="1316"/>
      <c r="CIQ12" s="1316"/>
      <c r="CIR12" s="1316"/>
      <c r="CIS12" s="1316"/>
      <c r="CIT12" s="1316"/>
      <c r="CIU12" s="1316"/>
      <c r="CIV12" s="1316"/>
      <c r="CIW12" s="1316"/>
      <c r="CIX12" s="1316"/>
      <c r="CIY12" s="1316"/>
      <c r="CIZ12" s="1316"/>
      <c r="CJA12" s="1316"/>
      <c r="CJB12" s="1316"/>
      <c r="CJC12" s="1316"/>
      <c r="CJD12" s="1316"/>
      <c r="CJE12" s="1316"/>
      <c r="CJF12" s="1316"/>
      <c r="CJG12" s="1316"/>
      <c r="CJH12" s="1316"/>
      <c r="CJI12" s="1316"/>
      <c r="CJJ12" s="1316"/>
      <c r="CJK12" s="1316"/>
      <c r="CJL12" s="1316"/>
      <c r="CJM12" s="1316"/>
      <c r="CJN12" s="1316"/>
      <c r="CJO12" s="1316"/>
      <c r="CJP12" s="1316"/>
      <c r="CJQ12" s="1316"/>
      <c r="CJR12" s="1316"/>
      <c r="CJS12" s="1316"/>
      <c r="CJT12" s="1316"/>
      <c r="CJU12" s="1316"/>
      <c r="CJV12" s="1316"/>
      <c r="CJW12" s="1316"/>
      <c r="CJX12" s="1316"/>
      <c r="CJY12" s="1316"/>
      <c r="CJZ12" s="1316"/>
      <c r="CKA12" s="1316"/>
      <c r="CKB12" s="1316"/>
      <c r="CKC12" s="1316"/>
      <c r="CKD12" s="1316"/>
      <c r="CKE12" s="1316"/>
      <c r="CKF12" s="1316"/>
      <c r="CKG12" s="1316"/>
      <c r="CKH12" s="1316"/>
      <c r="CKI12" s="1316"/>
      <c r="CKJ12" s="1316"/>
      <c r="CKK12" s="1316"/>
      <c r="CKL12" s="1316"/>
      <c r="CKM12" s="1316"/>
      <c r="CKN12" s="1316"/>
      <c r="CKO12" s="1316"/>
      <c r="CKP12" s="1316"/>
      <c r="CKQ12" s="1316"/>
      <c r="CKR12" s="1316"/>
      <c r="CKS12" s="1316"/>
      <c r="CKT12" s="1316"/>
      <c r="CKU12" s="1316"/>
      <c r="CKV12" s="1316"/>
      <c r="CKW12" s="1316"/>
      <c r="CKX12" s="1316"/>
      <c r="CKY12" s="1316"/>
      <c r="CKZ12" s="1316"/>
      <c r="CLA12" s="1316"/>
      <c r="CLB12" s="1316"/>
      <c r="CLC12" s="1316"/>
      <c r="CLD12" s="1316"/>
      <c r="CLE12" s="1316"/>
      <c r="CLF12" s="1316"/>
      <c r="CLG12" s="1316"/>
      <c r="CLH12" s="1316"/>
      <c r="CLI12" s="1316"/>
      <c r="CLJ12" s="1316"/>
      <c r="CLK12" s="1316"/>
      <c r="CLL12" s="1316"/>
      <c r="CLM12" s="1316"/>
      <c r="CLN12" s="1316"/>
      <c r="CLO12" s="1316"/>
      <c r="CLP12" s="1316"/>
      <c r="CLQ12" s="1316"/>
      <c r="CLR12" s="1316"/>
      <c r="CLS12" s="1316"/>
      <c r="CLT12" s="1316"/>
      <c r="CLU12" s="1316"/>
      <c r="CLV12" s="1316"/>
      <c r="CLW12" s="1316"/>
      <c r="CLX12" s="1316"/>
      <c r="CLY12" s="1316"/>
      <c r="CLZ12" s="1316"/>
      <c r="CMA12" s="1316"/>
      <c r="CMB12" s="1316"/>
      <c r="CMC12" s="1316"/>
      <c r="CMD12" s="1316"/>
      <c r="CME12" s="1316"/>
      <c r="CMF12" s="1316"/>
      <c r="CMG12" s="1316"/>
      <c r="CMH12" s="1316"/>
      <c r="CMI12" s="1316"/>
      <c r="CMJ12" s="1316"/>
      <c r="CMK12" s="1316"/>
      <c r="CML12" s="1316"/>
      <c r="CMM12" s="1316"/>
      <c r="CMN12" s="1316"/>
      <c r="CMO12" s="1316"/>
      <c r="CMP12" s="1316"/>
      <c r="CMQ12" s="1316"/>
      <c r="CMR12" s="1316"/>
      <c r="CMS12" s="1316"/>
      <c r="CMT12" s="1316"/>
      <c r="CMU12" s="1316"/>
      <c r="CMV12" s="1316"/>
      <c r="CMW12" s="1316"/>
      <c r="CMX12" s="1316"/>
      <c r="CMY12" s="1316"/>
      <c r="CMZ12" s="1316"/>
      <c r="CNA12" s="1316"/>
      <c r="CNB12" s="1316"/>
      <c r="CNC12" s="1316"/>
      <c r="CND12" s="1316"/>
      <c r="CNE12" s="1316"/>
      <c r="CNF12" s="1316"/>
      <c r="CNG12" s="1316"/>
      <c r="CNH12" s="1316"/>
      <c r="CNI12" s="1316"/>
      <c r="CNJ12" s="1316"/>
      <c r="CNK12" s="1316"/>
      <c r="CNL12" s="1316"/>
      <c r="CNM12" s="1316"/>
      <c r="CNN12" s="1316"/>
      <c r="CNO12" s="1316"/>
      <c r="CNP12" s="1316"/>
      <c r="CNQ12" s="1316"/>
      <c r="CNR12" s="1316"/>
      <c r="CNS12" s="1316"/>
      <c r="CNT12" s="1316"/>
      <c r="CNU12" s="1316"/>
      <c r="CNV12" s="1316"/>
      <c r="CNW12" s="1316"/>
      <c r="CNX12" s="1316"/>
      <c r="CNY12" s="1316"/>
      <c r="CNZ12" s="1316"/>
      <c r="COA12" s="1316"/>
      <c r="COB12" s="1316"/>
      <c r="COC12" s="1316"/>
      <c r="COD12" s="1316"/>
      <c r="COE12" s="1316"/>
      <c r="COF12" s="1316"/>
      <c r="COG12" s="1316"/>
      <c r="COH12" s="1316"/>
      <c r="COI12" s="1316"/>
      <c r="COJ12" s="1316"/>
      <c r="COK12" s="1316"/>
      <c r="COL12" s="1316"/>
      <c r="COM12" s="1316"/>
      <c r="CON12" s="1316"/>
      <c r="COO12" s="1316"/>
      <c r="COP12" s="1316"/>
      <c r="COQ12" s="1316"/>
      <c r="COR12" s="1316"/>
      <c r="COS12" s="1316"/>
      <c r="COT12" s="1316"/>
      <c r="COU12" s="1316"/>
      <c r="COV12" s="1316"/>
      <c r="COW12" s="1316"/>
      <c r="COX12" s="1316"/>
      <c r="COY12" s="1316"/>
      <c r="COZ12" s="1316"/>
      <c r="CPA12" s="1316"/>
      <c r="CPB12" s="1316"/>
      <c r="CPC12" s="1316"/>
      <c r="CPD12" s="1316"/>
      <c r="CPE12" s="1316"/>
      <c r="CPF12" s="1316"/>
      <c r="CPG12" s="1316"/>
      <c r="CPH12" s="1316"/>
      <c r="CPI12" s="1316"/>
      <c r="CPJ12" s="1316"/>
      <c r="CPK12" s="1316"/>
      <c r="CPL12" s="1316"/>
      <c r="CPM12" s="1316"/>
      <c r="CPN12" s="1316"/>
      <c r="CPO12" s="1316"/>
      <c r="CPP12" s="1316"/>
      <c r="CPQ12" s="1316"/>
      <c r="CPR12" s="1316"/>
      <c r="CPS12" s="1316"/>
      <c r="CPT12" s="1316"/>
      <c r="CPU12" s="1316"/>
      <c r="CPV12" s="1316"/>
      <c r="CPW12" s="1316"/>
      <c r="CPX12" s="1316"/>
      <c r="CPY12" s="1316"/>
      <c r="CPZ12" s="1316"/>
      <c r="CQA12" s="1316"/>
      <c r="CQB12" s="1316"/>
      <c r="CQC12" s="1316"/>
      <c r="CQD12" s="1316"/>
      <c r="CQE12" s="1316"/>
      <c r="CQF12" s="1316"/>
      <c r="CQG12" s="1316"/>
      <c r="CQH12" s="1316"/>
      <c r="CQI12" s="1316"/>
      <c r="CQJ12" s="1316"/>
      <c r="CQK12" s="1316"/>
      <c r="CQL12" s="1316"/>
      <c r="CQM12" s="1316"/>
      <c r="CQN12" s="1316"/>
      <c r="CQO12" s="1316"/>
      <c r="CQP12" s="1316"/>
      <c r="CQQ12" s="1316"/>
      <c r="CQR12" s="1316"/>
      <c r="CQS12" s="1316"/>
      <c r="CQT12" s="1316"/>
      <c r="CQU12" s="1316"/>
      <c r="CQV12" s="1316"/>
      <c r="CQW12" s="1316"/>
      <c r="CQX12" s="1316"/>
      <c r="CQY12" s="1316"/>
      <c r="CQZ12" s="1316"/>
      <c r="CRA12" s="1316"/>
      <c r="CRB12" s="1316"/>
      <c r="CRC12" s="1316"/>
      <c r="CRD12" s="1316"/>
      <c r="CRE12" s="1316"/>
      <c r="CRF12" s="1316"/>
      <c r="CRG12" s="1316"/>
      <c r="CRH12" s="1316"/>
      <c r="CRI12" s="1316"/>
      <c r="CRJ12" s="1316"/>
      <c r="CRK12" s="1316"/>
      <c r="CRL12" s="1316"/>
      <c r="CRM12" s="1316"/>
      <c r="CRN12" s="1316"/>
      <c r="CRO12" s="1316"/>
      <c r="CRP12" s="1316"/>
      <c r="CRQ12" s="1316"/>
      <c r="CRR12" s="1316"/>
      <c r="CRS12" s="1316"/>
      <c r="CRT12" s="1316"/>
      <c r="CRU12" s="1316"/>
      <c r="CRV12" s="1316"/>
      <c r="CRW12" s="1316"/>
      <c r="CRX12" s="1316"/>
      <c r="CRY12" s="1316"/>
      <c r="CRZ12" s="1316"/>
      <c r="CSA12" s="1316"/>
      <c r="CSB12" s="1316"/>
      <c r="CSC12" s="1316"/>
      <c r="CSD12" s="1316"/>
      <c r="CSE12" s="1316"/>
      <c r="CSF12" s="1316"/>
      <c r="CSG12" s="1316"/>
      <c r="CSH12" s="1316"/>
      <c r="CSI12" s="1316"/>
      <c r="CSJ12" s="1316"/>
      <c r="CSK12" s="1316"/>
      <c r="CSL12" s="1316"/>
      <c r="CSM12" s="1316"/>
      <c r="CSN12" s="1316"/>
      <c r="CSO12" s="1316"/>
      <c r="CSP12" s="1316"/>
      <c r="CSQ12" s="1316"/>
      <c r="CSR12" s="1316"/>
      <c r="CSS12" s="1316"/>
      <c r="CST12" s="1316"/>
      <c r="CSU12" s="1316"/>
      <c r="CSV12" s="1316"/>
      <c r="CSW12" s="1316"/>
      <c r="CSX12" s="1316"/>
      <c r="CSY12" s="1316"/>
      <c r="CSZ12" s="1316"/>
      <c r="CTA12" s="1316"/>
      <c r="CTB12" s="1316"/>
      <c r="CTC12" s="1316"/>
      <c r="CTD12" s="1316"/>
      <c r="CTE12" s="1316"/>
      <c r="CTF12" s="1316"/>
      <c r="CTG12" s="1316"/>
      <c r="CTH12" s="1316"/>
      <c r="CTI12" s="1316"/>
      <c r="CTJ12" s="1316"/>
      <c r="CTK12" s="1316"/>
      <c r="CTL12" s="1316"/>
      <c r="CTM12" s="1316"/>
      <c r="CTN12" s="1316"/>
      <c r="CTO12" s="1316"/>
      <c r="CTP12" s="1316"/>
      <c r="CTQ12" s="1316"/>
      <c r="CTR12" s="1316"/>
      <c r="CTS12" s="1316"/>
      <c r="CTT12" s="1316"/>
      <c r="CTU12" s="1316"/>
      <c r="CTV12" s="1316"/>
      <c r="CTW12" s="1316"/>
      <c r="CTX12" s="1316"/>
      <c r="CTY12" s="1316"/>
      <c r="CTZ12" s="1316"/>
      <c r="CUA12" s="1316"/>
      <c r="CUB12" s="1316"/>
      <c r="CUC12" s="1316"/>
      <c r="CUD12" s="1316"/>
      <c r="CUE12" s="1316"/>
      <c r="CUF12" s="1316"/>
      <c r="CUG12" s="1316"/>
      <c r="CUH12" s="1316"/>
      <c r="CUI12" s="1316"/>
      <c r="CUJ12" s="1316"/>
      <c r="CUK12" s="1316"/>
      <c r="CUL12" s="1316"/>
      <c r="CUM12" s="1316"/>
      <c r="CUN12" s="1316"/>
      <c r="CUO12" s="1316"/>
      <c r="CUP12" s="1316"/>
      <c r="CUQ12" s="1316"/>
      <c r="CUR12" s="1316"/>
      <c r="CUS12" s="1316"/>
      <c r="CUT12" s="1316"/>
      <c r="CUU12" s="1316"/>
      <c r="CUV12" s="1316"/>
      <c r="CUW12" s="1316"/>
      <c r="CUX12" s="1316"/>
      <c r="CUY12" s="1316"/>
      <c r="CUZ12" s="1316"/>
      <c r="CVA12" s="1316"/>
      <c r="CVB12" s="1316"/>
      <c r="CVC12" s="1316"/>
      <c r="CVD12" s="1316"/>
      <c r="CVE12" s="1316"/>
      <c r="CVF12" s="1316"/>
      <c r="CVG12" s="1316"/>
      <c r="CVH12" s="1316"/>
      <c r="CVI12" s="1316"/>
      <c r="CVJ12" s="1316"/>
      <c r="CVK12" s="1316"/>
      <c r="CVL12" s="1316"/>
      <c r="CVM12" s="1316"/>
      <c r="CVN12" s="1316"/>
      <c r="CVO12" s="1316"/>
      <c r="CVP12" s="1316"/>
      <c r="CVQ12" s="1316"/>
      <c r="CVR12" s="1316"/>
      <c r="CVS12" s="1316"/>
      <c r="CVT12" s="1316"/>
      <c r="CVU12" s="1316"/>
      <c r="CVV12" s="1316"/>
      <c r="CVW12" s="1316"/>
      <c r="CVX12" s="1316"/>
      <c r="CVY12" s="1316"/>
      <c r="CVZ12" s="1316"/>
      <c r="CWA12" s="1316"/>
      <c r="CWB12" s="1316"/>
      <c r="CWC12" s="1316"/>
      <c r="CWD12" s="1316"/>
      <c r="CWE12" s="1316"/>
      <c r="CWF12" s="1316"/>
      <c r="CWG12" s="1316"/>
      <c r="CWH12" s="1316"/>
      <c r="CWI12" s="1316"/>
      <c r="CWJ12" s="1316"/>
      <c r="CWK12" s="1316"/>
      <c r="CWL12" s="1316"/>
      <c r="CWM12" s="1316"/>
      <c r="CWN12" s="1316"/>
      <c r="CWO12" s="1316"/>
      <c r="CWP12" s="1316"/>
      <c r="CWQ12" s="1316"/>
      <c r="CWR12" s="1316"/>
      <c r="CWS12" s="1316"/>
      <c r="CWT12" s="1316"/>
      <c r="CWU12" s="1316"/>
      <c r="CWV12" s="1316"/>
      <c r="CWW12" s="1316"/>
      <c r="CWX12" s="1316"/>
      <c r="CWY12" s="1316"/>
      <c r="CWZ12" s="1316"/>
      <c r="CXA12" s="1316"/>
      <c r="CXB12" s="1316"/>
      <c r="CXC12" s="1316"/>
      <c r="CXD12" s="1316"/>
      <c r="CXE12" s="1316"/>
      <c r="CXF12" s="1316"/>
      <c r="CXG12" s="1316"/>
      <c r="CXH12" s="1316"/>
      <c r="CXI12" s="1316"/>
      <c r="CXJ12" s="1316"/>
      <c r="CXK12" s="1316"/>
      <c r="CXL12" s="1316"/>
      <c r="CXM12" s="1316"/>
      <c r="CXN12" s="1316"/>
      <c r="CXO12" s="1316"/>
      <c r="CXP12" s="1316"/>
      <c r="CXQ12" s="1316"/>
      <c r="CXR12" s="1316"/>
      <c r="CXS12" s="1316"/>
      <c r="CXT12" s="1316"/>
      <c r="CXU12" s="1316"/>
      <c r="CXV12" s="1316"/>
      <c r="CXW12" s="1316"/>
      <c r="CXX12" s="1316"/>
      <c r="CXY12" s="1316"/>
      <c r="CXZ12" s="1316"/>
      <c r="CYA12" s="1316"/>
      <c r="CYB12" s="1316"/>
      <c r="CYC12" s="1316"/>
      <c r="CYD12" s="1316"/>
      <c r="CYE12" s="1316"/>
      <c r="CYF12" s="1316"/>
      <c r="CYG12" s="1316"/>
      <c r="CYH12" s="1316"/>
      <c r="CYI12" s="1316"/>
      <c r="CYJ12" s="1316"/>
      <c r="CYK12" s="1316"/>
      <c r="CYL12" s="1316"/>
      <c r="CYM12" s="1316"/>
      <c r="CYN12" s="1316"/>
      <c r="CYO12" s="1316"/>
      <c r="CYP12" s="1316"/>
      <c r="CYQ12" s="1316"/>
      <c r="CYR12" s="1316"/>
      <c r="CYS12" s="1316"/>
      <c r="CYT12" s="1316"/>
      <c r="CYU12" s="1316"/>
      <c r="CYV12" s="1316"/>
      <c r="CYW12" s="1316"/>
      <c r="CYX12" s="1316"/>
      <c r="CYY12" s="1316"/>
      <c r="CYZ12" s="1316"/>
      <c r="CZA12" s="1316"/>
      <c r="CZB12" s="1316"/>
      <c r="CZC12" s="1316"/>
      <c r="CZD12" s="1316"/>
      <c r="CZE12" s="1316"/>
      <c r="CZF12" s="1316"/>
      <c r="CZG12" s="1316"/>
      <c r="CZH12" s="1316"/>
      <c r="CZI12" s="1316"/>
      <c r="CZJ12" s="1316"/>
      <c r="CZK12" s="1316"/>
      <c r="CZL12" s="1316"/>
      <c r="CZM12" s="1316"/>
      <c r="CZN12" s="1316"/>
      <c r="CZO12" s="1316"/>
      <c r="CZP12" s="1316"/>
      <c r="CZQ12" s="1316"/>
      <c r="CZR12" s="1316"/>
      <c r="CZS12" s="1316"/>
      <c r="CZT12" s="1316"/>
      <c r="CZU12" s="1316"/>
      <c r="CZV12" s="1316"/>
      <c r="CZW12" s="1316"/>
      <c r="CZX12" s="1316"/>
      <c r="CZY12" s="1316"/>
      <c r="CZZ12" s="1316"/>
      <c r="DAA12" s="1316"/>
      <c r="DAB12" s="1316"/>
      <c r="DAC12" s="1316"/>
      <c r="DAD12" s="1316"/>
      <c r="DAE12" s="1316"/>
      <c r="DAF12" s="1316"/>
      <c r="DAG12" s="1316"/>
      <c r="DAH12" s="1316"/>
      <c r="DAI12" s="1316"/>
      <c r="DAJ12" s="1316"/>
      <c r="DAK12" s="1316"/>
      <c r="DAL12" s="1316"/>
      <c r="DAM12" s="1316"/>
      <c r="DAN12" s="1316"/>
      <c r="DAO12" s="1316"/>
      <c r="DAP12" s="1316"/>
      <c r="DAQ12" s="1316"/>
      <c r="DAR12" s="1316"/>
      <c r="DAS12" s="1316"/>
      <c r="DAT12" s="1316"/>
      <c r="DAU12" s="1316"/>
      <c r="DAV12" s="1316"/>
      <c r="DAW12" s="1316"/>
      <c r="DAX12" s="1316"/>
      <c r="DAY12" s="1316"/>
      <c r="DAZ12" s="1316"/>
      <c r="DBA12" s="1316"/>
      <c r="DBB12" s="1316"/>
      <c r="DBC12" s="1316"/>
      <c r="DBD12" s="1316"/>
      <c r="DBE12" s="1316"/>
      <c r="DBF12" s="1316"/>
      <c r="DBG12" s="1316"/>
      <c r="DBH12" s="1316"/>
      <c r="DBI12" s="1316"/>
      <c r="DBJ12" s="1316"/>
      <c r="DBK12" s="1316"/>
      <c r="DBL12" s="1316"/>
      <c r="DBM12" s="1316"/>
      <c r="DBN12" s="1316"/>
      <c r="DBO12" s="1316"/>
      <c r="DBP12" s="1316"/>
      <c r="DBQ12" s="1316"/>
      <c r="DBR12" s="1316"/>
      <c r="DBS12" s="1316"/>
      <c r="DBT12" s="1316"/>
      <c r="DBU12" s="1316"/>
      <c r="DBV12" s="1316"/>
      <c r="DBW12" s="1316"/>
      <c r="DBX12" s="1316"/>
      <c r="DBY12" s="1316"/>
      <c r="DBZ12" s="1316"/>
      <c r="DCA12" s="1316"/>
      <c r="DCB12" s="1316"/>
      <c r="DCC12" s="1316"/>
      <c r="DCD12" s="1316"/>
      <c r="DCE12" s="1316"/>
      <c r="DCF12" s="1316"/>
      <c r="DCG12" s="1316"/>
      <c r="DCH12" s="1316"/>
      <c r="DCI12" s="1316"/>
      <c r="DCJ12" s="1316"/>
      <c r="DCK12" s="1316"/>
      <c r="DCL12" s="1316"/>
      <c r="DCM12" s="1316"/>
      <c r="DCN12" s="1316"/>
      <c r="DCO12" s="1316"/>
      <c r="DCP12" s="1316"/>
      <c r="DCQ12" s="1316"/>
      <c r="DCR12" s="1316"/>
      <c r="DCS12" s="1316"/>
      <c r="DCT12" s="1316"/>
      <c r="DCU12" s="1316"/>
      <c r="DCV12" s="1316"/>
      <c r="DCW12" s="1316"/>
      <c r="DCX12" s="1316"/>
      <c r="DCY12" s="1316"/>
      <c r="DCZ12" s="1316"/>
      <c r="DDA12" s="1316"/>
      <c r="DDB12" s="1316"/>
      <c r="DDC12" s="1316"/>
      <c r="DDD12" s="1316"/>
      <c r="DDE12" s="1316"/>
      <c r="DDF12" s="1316"/>
      <c r="DDG12" s="1316"/>
      <c r="DDH12" s="1316"/>
      <c r="DDI12" s="1316"/>
      <c r="DDJ12" s="1316"/>
      <c r="DDK12" s="1316"/>
      <c r="DDL12" s="1316"/>
      <c r="DDM12" s="1316"/>
      <c r="DDN12" s="1316"/>
      <c r="DDO12" s="1316"/>
      <c r="DDP12" s="1316"/>
      <c r="DDQ12" s="1316"/>
      <c r="DDR12" s="1316"/>
      <c r="DDS12" s="1316"/>
      <c r="DDT12" s="1316"/>
      <c r="DDU12" s="1316"/>
      <c r="DDV12" s="1316"/>
      <c r="DDW12" s="1316"/>
      <c r="DDX12" s="1316"/>
      <c r="DDY12" s="1316"/>
      <c r="DDZ12" s="1316"/>
      <c r="DEA12" s="1316"/>
      <c r="DEB12" s="1316"/>
      <c r="DEC12" s="1316"/>
      <c r="DED12" s="1316"/>
      <c r="DEE12" s="1316"/>
      <c r="DEF12" s="1316"/>
      <c r="DEG12" s="1316"/>
      <c r="DEH12" s="1316"/>
      <c r="DEI12" s="1316"/>
      <c r="DEJ12" s="1316"/>
      <c r="DEK12" s="1316"/>
      <c r="DEL12" s="1316"/>
      <c r="DEM12" s="1316"/>
      <c r="DEN12" s="1316"/>
      <c r="DEO12" s="1316"/>
      <c r="DEP12" s="1316"/>
      <c r="DEQ12" s="1316"/>
      <c r="DER12" s="1316"/>
      <c r="DES12" s="1316"/>
      <c r="DET12" s="1316"/>
      <c r="DEU12" s="1316"/>
      <c r="DEV12" s="1316"/>
      <c r="DEW12" s="1316"/>
      <c r="DEX12" s="1316"/>
      <c r="DEY12" s="1316"/>
      <c r="DEZ12" s="1316"/>
      <c r="DFA12" s="1316"/>
      <c r="DFB12" s="1316"/>
      <c r="DFC12" s="1316"/>
      <c r="DFD12" s="1316"/>
      <c r="DFE12" s="1316"/>
      <c r="DFF12" s="1316"/>
      <c r="DFG12" s="1316"/>
      <c r="DFH12" s="1316"/>
      <c r="DFI12" s="1316"/>
      <c r="DFJ12" s="1316"/>
      <c r="DFK12" s="1316"/>
      <c r="DFL12" s="1316"/>
      <c r="DFM12" s="1316"/>
      <c r="DFN12" s="1316"/>
      <c r="DFO12" s="1316"/>
      <c r="DFP12" s="1316"/>
      <c r="DFQ12" s="1316"/>
      <c r="DFR12" s="1316"/>
      <c r="DFS12" s="1316"/>
      <c r="DFT12" s="1316"/>
      <c r="DFU12" s="1316"/>
      <c r="DFV12" s="1316"/>
      <c r="DFW12" s="1316"/>
      <c r="DFX12" s="1316"/>
      <c r="DFY12" s="1316"/>
      <c r="DFZ12" s="1316"/>
      <c r="DGA12" s="1316"/>
      <c r="DGB12" s="1316"/>
      <c r="DGC12" s="1316"/>
      <c r="DGD12" s="1316"/>
      <c r="DGE12" s="1316"/>
      <c r="DGF12" s="1316"/>
      <c r="DGG12" s="1316"/>
      <c r="DGH12" s="1316"/>
      <c r="DGI12" s="1316"/>
      <c r="DGJ12" s="1316"/>
      <c r="DGK12" s="1316"/>
      <c r="DGL12" s="1316"/>
      <c r="DGM12" s="1316"/>
      <c r="DGN12" s="1316"/>
      <c r="DGO12" s="1316"/>
      <c r="DGP12" s="1316"/>
      <c r="DGQ12" s="1316"/>
      <c r="DGR12" s="1316"/>
      <c r="DGS12" s="1316"/>
      <c r="DGT12" s="1316"/>
      <c r="DGU12" s="1316"/>
      <c r="DGV12" s="1316"/>
      <c r="DGW12" s="1316"/>
      <c r="DGX12" s="1316"/>
      <c r="DGY12" s="1316"/>
      <c r="DGZ12" s="1316"/>
      <c r="DHA12" s="1316"/>
      <c r="DHB12" s="1316"/>
      <c r="DHC12" s="1316"/>
      <c r="DHD12" s="1316"/>
      <c r="DHE12" s="1316"/>
      <c r="DHF12" s="1316"/>
      <c r="DHG12" s="1316"/>
      <c r="DHH12" s="1316"/>
      <c r="DHI12" s="1316"/>
      <c r="DHJ12" s="1316"/>
      <c r="DHK12" s="1316"/>
      <c r="DHL12" s="1316"/>
      <c r="DHM12" s="1316"/>
      <c r="DHN12" s="1316"/>
      <c r="DHO12" s="1316"/>
      <c r="DHP12" s="1316"/>
      <c r="DHQ12" s="1316"/>
      <c r="DHR12" s="1316"/>
      <c r="DHS12" s="1316"/>
      <c r="DHT12" s="1316"/>
      <c r="DHU12" s="1316"/>
      <c r="DHV12" s="1316"/>
      <c r="DHW12" s="1316"/>
      <c r="DHX12" s="1316"/>
      <c r="DHY12" s="1316"/>
      <c r="DHZ12" s="1316"/>
      <c r="DIA12" s="1316"/>
      <c r="DIB12" s="1316"/>
      <c r="DIC12" s="1316"/>
      <c r="DID12" s="1316"/>
      <c r="DIE12" s="1316"/>
      <c r="DIF12" s="1316"/>
      <c r="DIG12" s="1316"/>
      <c r="DIH12" s="1316"/>
      <c r="DII12" s="1316"/>
      <c r="DIJ12" s="1316"/>
      <c r="DIK12" s="1316"/>
      <c r="DIL12" s="1316"/>
      <c r="DIM12" s="1316"/>
      <c r="DIN12" s="1316"/>
      <c r="DIO12" s="1316"/>
      <c r="DIP12" s="1316"/>
      <c r="DIQ12" s="1316"/>
      <c r="DIR12" s="1316"/>
      <c r="DIS12" s="1316"/>
      <c r="DIT12" s="1316"/>
      <c r="DIU12" s="1316"/>
      <c r="DIV12" s="1316"/>
      <c r="DIW12" s="1316"/>
      <c r="DIX12" s="1316"/>
      <c r="DIY12" s="1316"/>
      <c r="DIZ12" s="1316"/>
      <c r="DJA12" s="1316"/>
      <c r="DJB12" s="1316"/>
      <c r="DJC12" s="1316"/>
      <c r="DJD12" s="1316"/>
      <c r="DJE12" s="1316"/>
      <c r="DJF12" s="1316"/>
      <c r="DJG12" s="1316"/>
      <c r="DJH12" s="1316"/>
      <c r="DJI12" s="1316"/>
      <c r="DJJ12" s="1316"/>
      <c r="DJK12" s="1316"/>
      <c r="DJL12" s="1316"/>
      <c r="DJM12" s="1316"/>
      <c r="DJN12" s="1316"/>
      <c r="DJO12" s="1316"/>
      <c r="DJP12" s="1316"/>
      <c r="DJQ12" s="1316"/>
      <c r="DJR12" s="1316"/>
      <c r="DJS12" s="1316"/>
      <c r="DJT12" s="1316"/>
      <c r="DJU12" s="1316"/>
      <c r="DJV12" s="1316"/>
      <c r="DJW12" s="1316"/>
      <c r="DJX12" s="1316"/>
      <c r="DJY12" s="1316"/>
      <c r="DJZ12" s="1316"/>
      <c r="DKA12" s="1316"/>
      <c r="DKB12" s="1316"/>
      <c r="DKC12" s="1316"/>
      <c r="DKD12" s="1316"/>
      <c r="DKE12" s="1316"/>
      <c r="DKF12" s="1316"/>
      <c r="DKG12" s="1316"/>
      <c r="DKH12" s="1316"/>
      <c r="DKI12" s="1316"/>
      <c r="DKJ12" s="1316"/>
      <c r="DKK12" s="1316"/>
      <c r="DKL12" s="1316"/>
      <c r="DKM12" s="1316"/>
      <c r="DKN12" s="1316"/>
      <c r="DKO12" s="1316"/>
      <c r="DKP12" s="1316"/>
      <c r="DKQ12" s="1316"/>
      <c r="DKR12" s="1316"/>
      <c r="DKS12" s="1316"/>
      <c r="DKT12" s="1316"/>
      <c r="DKU12" s="1316"/>
      <c r="DKV12" s="1316"/>
      <c r="DKW12" s="1316"/>
      <c r="DKX12" s="1316"/>
      <c r="DKY12" s="1316"/>
      <c r="DKZ12" s="1316"/>
      <c r="DLA12" s="1316"/>
      <c r="DLB12" s="1316"/>
      <c r="DLC12" s="1316"/>
      <c r="DLD12" s="1316"/>
      <c r="DLE12" s="1316"/>
      <c r="DLF12" s="1316"/>
      <c r="DLG12" s="1316"/>
      <c r="DLH12" s="1316"/>
      <c r="DLI12" s="1316"/>
      <c r="DLJ12" s="1316"/>
      <c r="DLK12" s="1316"/>
      <c r="DLL12" s="1316"/>
      <c r="DLM12" s="1316"/>
      <c r="DLN12" s="1316"/>
      <c r="DLO12" s="1316"/>
      <c r="DLP12" s="1316"/>
      <c r="DLQ12" s="1316"/>
      <c r="DLR12" s="1316"/>
      <c r="DLS12" s="1316"/>
      <c r="DLT12" s="1316"/>
      <c r="DLU12" s="1316"/>
      <c r="DLV12" s="1316"/>
      <c r="DLW12" s="1316"/>
      <c r="DLX12" s="1316"/>
      <c r="DLY12" s="1316"/>
      <c r="DLZ12" s="1316"/>
      <c r="DMA12" s="1316"/>
      <c r="DMB12" s="1316"/>
      <c r="DMC12" s="1316"/>
      <c r="DMD12" s="1316"/>
      <c r="DME12" s="1316"/>
      <c r="DMF12" s="1316"/>
      <c r="DMG12" s="1316"/>
      <c r="DMH12" s="1316"/>
      <c r="DMI12" s="1316"/>
      <c r="DMJ12" s="1316"/>
      <c r="DMK12" s="1316"/>
      <c r="DML12" s="1316"/>
      <c r="DMM12" s="1316"/>
      <c r="DMN12" s="1316"/>
      <c r="DMO12" s="1316"/>
      <c r="DMP12" s="1316"/>
      <c r="DMQ12" s="1316"/>
      <c r="DMR12" s="1316"/>
      <c r="DMS12" s="1316"/>
      <c r="DMT12" s="1316"/>
      <c r="DMU12" s="1316"/>
      <c r="DMV12" s="1316"/>
      <c r="DMW12" s="1316"/>
      <c r="DMX12" s="1316"/>
      <c r="DMY12" s="1316"/>
      <c r="DMZ12" s="1316"/>
      <c r="DNA12" s="1316"/>
      <c r="DNB12" s="1316"/>
      <c r="DNC12" s="1316"/>
      <c r="DND12" s="1316"/>
      <c r="DNE12" s="1316"/>
      <c r="DNF12" s="1316"/>
      <c r="DNG12" s="1316"/>
      <c r="DNH12" s="1316"/>
      <c r="DNI12" s="1316"/>
      <c r="DNJ12" s="1316"/>
      <c r="DNK12" s="1316"/>
      <c r="DNL12" s="1316"/>
      <c r="DNM12" s="1316"/>
      <c r="DNN12" s="1316"/>
      <c r="DNO12" s="1316"/>
      <c r="DNP12" s="1316"/>
      <c r="DNQ12" s="1316"/>
      <c r="DNR12" s="1316"/>
      <c r="DNS12" s="1316"/>
      <c r="DNT12" s="1316"/>
      <c r="DNU12" s="1316"/>
      <c r="DNV12" s="1316"/>
      <c r="DNW12" s="1316"/>
      <c r="DNX12" s="1316"/>
      <c r="DNY12" s="1316"/>
      <c r="DNZ12" s="1316"/>
      <c r="DOA12" s="1316"/>
      <c r="DOB12" s="1316"/>
      <c r="DOC12" s="1316"/>
      <c r="DOD12" s="1316"/>
      <c r="DOE12" s="1316"/>
      <c r="DOF12" s="1316"/>
      <c r="DOG12" s="1316"/>
      <c r="DOH12" s="1316"/>
      <c r="DOI12" s="1316"/>
      <c r="DOJ12" s="1316"/>
      <c r="DOK12" s="1316"/>
      <c r="DOL12" s="1316"/>
      <c r="DOM12" s="1316"/>
      <c r="DON12" s="1316"/>
      <c r="DOO12" s="1316"/>
      <c r="DOP12" s="1316"/>
      <c r="DOQ12" s="1316"/>
      <c r="DOR12" s="1316"/>
      <c r="DOS12" s="1316"/>
      <c r="DOT12" s="1316"/>
      <c r="DOU12" s="1316"/>
      <c r="DOV12" s="1316"/>
      <c r="DOW12" s="1316"/>
      <c r="DOX12" s="1316"/>
      <c r="DOY12" s="1316"/>
      <c r="DOZ12" s="1316"/>
      <c r="DPA12" s="1316"/>
      <c r="DPB12" s="1316"/>
      <c r="DPC12" s="1316"/>
      <c r="DPD12" s="1316"/>
      <c r="DPE12" s="1316"/>
      <c r="DPF12" s="1316"/>
      <c r="DPG12" s="1316"/>
      <c r="DPH12" s="1316"/>
      <c r="DPI12" s="1316"/>
      <c r="DPJ12" s="1316"/>
      <c r="DPK12" s="1316"/>
      <c r="DPL12" s="1316"/>
      <c r="DPM12" s="1316"/>
      <c r="DPN12" s="1316"/>
      <c r="DPO12" s="1316"/>
      <c r="DPP12" s="1316"/>
      <c r="DPQ12" s="1316"/>
      <c r="DPR12" s="1316"/>
      <c r="DPS12" s="1316"/>
      <c r="DPT12" s="1316"/>
      <c r="DPU12" s="1316"/>
      <c r="DPV12" s="1316"/>
      <c r="DPW12" s="1316"/>
      <c r="DPX12" s="1316"/>
      <c r="DPY12" s="1316"/>
      <c r="DPZ12" s="1316"/>
      <c r="DQA12" s="1316"/>
      <c r="DQB12" s="1316"/>
      <c r="DQC12" s="1316"/>
      <c r="DQD12" s="1316"/>
      <c r="DQE12" s="1316"/>
      <c r="DQF12" s="1316"/>
      <c r="DQG12" s="1316"/>
      <c r="DQH12" s="1316"/>
      <c r="DQI12" s="1316"/>
      <c r="DQJ12" s="1316"/>
      <c r="DQK12" s="1316"/>
      <c r="DQL12" s="1316"/>
      <c r="DQM12" s="1316"/>
      <c r="DQN12" s="1316"/>
      <c r="DQO12" s="1316"/>
      <c r="DQP12" s="1316"/>
      <c r="DQQ12" s="1316"/>
      <c r="DQR12" s="1316"/>
      <c r="DQS12" s="1316"/>
      <c r="DQT12" s="1316"/>
      <c r="DQU12" s="1316"/>
      <c r="DQV12" s="1316"/>
      <c r="DQW12" s="1316"/>
      <c r="DQX12" s="1316"/>
      <c r="DQY12" s="1316"/>
      <c r="DQZ12" s="1316"/>
      <c r="DRA12" s="1316"/>
      <c r="DRB12" s="1316"/>
      <c r="DRC12" s="1316"/>
      <c r="DRD12" s="1316"/>
      <c r="DRE12" s="1316"/>
      <c r="DRF12" s="1316"/>
      <c r="DRG12" s="1316"/>
      <c r="DRH12" s="1316"/>
      <c r="DRI12" s="1316"/>
      <c r="DRJ12" s="1316"/>
      <c r="DRK12" s="1316"/>
      <c r="DRL12" s="1316"/>
      <c r="DRM12" s="1316"/>
      <c r="DRN12" s="1316"/>
      <c r="DRO12" s="1316"/>
      <c r="DRP12" s="1316"/>
      <c r="DRQ12" s="1316"/>
      <c r="DRR12" s="1316"/>
      <c r="DRS12" s="1316"/>
      <c r="DRT12" s="1316"/>
      <c r="DRU12" s="1316"/>
      <c r="DRV12" s="1316"/>
      <c r="DRW12" s="1316"/>
      <c r="DRX12" s="1316"/>
      <c r="DRY12" s="1316"/>
      <c r="DRZ12" s="1316"/>
      <c r="DSA12" s="1316"/>
      <c r="DSB12" s="1316"/>
      <c r="DSC12" s="1316"/>
      <c r="DSD12" s="1316"/>
      <c r="DSE12" s="1316"/>
      <c r="DSF12" s="1316"/>
      <c r="DSG12" s="1316"/>
      <c r="DSH12" s="1316"/>
      <c r="DSI12" s="1316"/>
      <c r="DSJ12" s="1316"/>
      <c r="DSK12" s="1316"/>
      <c r="DSL12" s="1316"/>
      <c r="DSM12" s="1316"/>
      <c r="DSN12" s="1316"/>
      <c r="DSO12" s="1316"/>
      <c r="DSP12" s="1316"/>
      <c r="DSQ12" s="1316"/>
      <c r="DSR12" s="1316"/>
      <c r="DSS12" s="1316"/>
      <c r="DST12" s="1316"/>
      <c r="DSU12" s="1316"/>
      <c r="DSV12" s="1316"/>
      <c r="DSW12" s="1316"/>
      <c r="DSX12" s="1316"/>
      <c r="DSY12" s="1316"/>
      <c r="DSZ12" s="1316"/>
      <c r="DTA12" s="1316"/>
      <c r="DTB12" s="1316"/>
      <c r="DTC12" s="1316"/>
      <c r="DTD12" s="1316"/>
      <c r="DTE12" s="1316"/>
      <c r="DTF12" s="1316"/>
      <c r="DTG12" s="1316"/>
      <c r="DTH12" s="1316"/>
      <c r="DTI12" s="1316"/>
      <c r="DTJ12" s="1316"/>
      <c r="DTK12" s="1316"/>
      <c r="DTL12" s="1316"/>
      <c r="DTM12" s="1316"/>
      <c r="DTN12" s="1316"/>
      <c r="DTO12" s="1316"/>
      <c r="DTP12" s="1316"/>
      <c r="DTQ12" s="1316"/>
      <c r="DTR12" s="1316"/>
      <c r="DTS12" s="1316"/>
      <c r="DTT12" s="1316"/>
      <c r="DTU12" s="1316"/>
      <c r="DTV12" s="1316"/>
      <c r="DTW12" s="1316"/>
      <c r="DTX12" s="1316"/>
      <c r="DTY12" s="1316"/>
      <c r="DTZ12" s="1316"/>
      <c r="DUA12" s="1316"/>
      <c r="DUB12" s="1316"/>
      <c r="DUC12" s="1316"/>
      <c r="DUD12" s="1316"/>
      <c r="DUE12" s="1316"/>
      <c r="DUF12" s="1316"/>
      <c r="DUG12" s="1316"/>
      <c r="DUH12" s="1316"/>
      <c r="DUI12" s="1316"/>
      <c r="DUJ12" s="1316"/>
      <c r="DUK12" s="1316"/>
      <c r="DUL12" s="1316"/>
      <c r="DUM12" s="1316"/>
      <c r="DUN12" s="1316"/>
      <c r="DUO12" s="1316"/>
      <c r="DUP12" s="1316"/>
      <c r="DUQ12" s="1316"/>
      <c r="DUR12" s="1316"/>
      <c r="DUS12" s="1316"/>
      <c r="DUT12" s="1316"/>
      <c r="DUU12" s="1316"/>
      <c r="DUV12" s="1316"/>
      <c r="DUW12" s="1316"/>
      <c r="DUX12" s="1316"/>
      <c r="DUY12" s="1316"/>
      <c r="DUZ12" s="1316"/>
      <c r="DVA12" s="1316"/>
      <c r="DVB12" s="1316"/>
      <c r="DVC12" s="1316"/>
      <c r="DVD12" s="1316"/>
      <c r="DVE12" s="1316"/>
      <c r="DVF12" s="1316"/>
      <c r="DVG12" s="1316"/>
      <c r="DVH12" s="1316"/>
      <c r="DVI12" s="1316"/>
      <c r="DVJ12" s="1316"/>
      <c r="DVK12" s="1316"/>
      <c r="DVL12" s="1316"/>
      <c r="DVM12" s="1316"/>
      <c r="DVN12" s="1316"/>
      <c r="DVO12" s="1316"/>
      <c r="DVP12" s="1316"/>
      <c r="DVQ12" s="1316"/>
      <c r="DVR12" s="1316"/>
      <c r="DVS12" s="1316"/>
      <c r="DVT12" s="1316"/>
      <c r="DVU12" s="1316"/>
      <c r="DVV12" s="1316"/>
      <c r="DVW12" s="1316"/>
      <c r="DVX12" s="1316"/>
      <c r="DVY12" s="1316"/>
      <c r="DVZ12" s="1316"/>
      <c r="DWA12" s="1316"/>
      <c r="DWB12" s="1316"/>
      <c r="DWC12" s="1316"/>
      <c r="DWD12" s="1316"/>
      <c r="DWE12" s="1316"/>
      <c r="DWF12" s="1316"/>
      <c r="DWG12" s="1316"/>
      <c r="DWH12" s="1316"/>
      <c r="DWI12" s="1316"/>
      <c r="DWJ12" s="1316"/>
      <c r="DWK12" s="1316"/>
      <c r="DWL12" s="1316"/>
      <c r="DWM12" s="1316"/>
      <c r="DWN12" s="1316"/>
      <c r="DWO12" s="1316"/>
      <c r="DWP12" s="1316"/>
      <c r="DWQ12" s="1316"/>
      <c r="DWR12" s="1316"/>
      <c r="DWS12" s="1316"/>
      <c r="DWT12" s="1316"/>
      <c r="DWU12" s="1316"/>
      <c r="DWV12" s="1316"/>
      <c r="DWW12" s="1316"/>
      <c r="DWX12" s="1316"/>
      <c r="DWY12" s="1316"/>
      <c r="DWZ12" s="1316"/>
      <c r="DXA12" s="1316"/>
      <c r="DXB12" s="1316"/>
      <c r="DXC12" s="1316"/>
      <c r="DXD12" s="1316"/>
      <c r="DXE12" s="1316"/>
      <c r="DXF12" s="1316"/>
      <c r="DXG12" s="1316"/>
      <c r="DXH12" s="1316"/>
      <c r="DXI12" s="1316"/>
      <c r="DXJ12" s="1316"/>
      <c r="DXK12" s="1316"/>
      <c r="DXL12" s="1316"/>
      <c r="DXM12" s="1316"/>
      <c r="DXN12" s="1316"/>
      <c r="DXO12" s="1316"/>
      <c r="DXP12" s="1316"/>
      <c r="DXQ12" s="1316"/>
      <c r="DXR12" s="1316"/>
      <c r="DXS12" s="1316"/>
      <c r="DXT12" s="1316"/>
      <c r="DXU12" s="1316"/>
      <c r="DXV12" s="1316"/>
      <c r="DXW12" s="1316"/>
      <c r="DXX12" s="1316"/>
      <c r="DXY12" s="1316"/>
      <c r="DXZ12" s="1316"/>
      <c r="DYA12" s="1316"/>
      <c r="DYB12" s="1316"/>
      <c r="DYC12" s="1316"/>
      <c r="DYD12" s="1316"/>
      <c r="DYE12" s="1316"/>
      <c r="DYF12" s="1316"/>
      <c r="DYG12" s="1316"/>
      <c r="DYH12" s="1316"/>
      <c r="DYI12" s="1316"/>
      <c r="DYJ12" s="1316"/>
      <c r="DYK12" s="1316"/>
      <c r="DYL12" s="1316"/>
      <c r="DYM12" s="1316"/>
      <c r="DYN12" s="1316"/>
      <c r="DYO12" s="1316"/>
      <c r="DYP12" s="1316"/>
      <c r="DYQ12" s="1316"/>
      <c r="DYR12" s="1316"/>
      <c r="DYS12" s="1316"/>
      <c r="DYT12" s="1316"/>
      <c r="DYU12" s="1316"/>
      <c r="DYV12" s="1316"/>
      <c r="DYW12" s="1316"/>
      <c r="DYX12" s="1316"/>
      <c r="DYY12" s="1316"/>
      <c r="DYZ12" s="1316"/>
      <c r="DZA12" s="1316"/>
      <c r="DZB12" s="1316"/>
      <c r="DZC12" s="1316"/>
      <c r="DZD12" s="1316"/>
      <c r="DZE12" s="1316"/>
      <c r="DZF12" s="1316"/>
      <c r="DZG12" s="1316"/>
      <c r="DZH12" s="1316"/>
      <c r="DZI12" s="1316"/>
      <c r="DZJ12" s="1316"/>
      <c r="DZK12" s="1316"/>
      <c r="DZL12" s="1316"/>
      <c r="DZM12" s="1316"/>
      <c r="DZN12" s="1316"/>
      <c r="DZO12" s="1316"/>
      <c r="DZP12" s="1316"/>
      <c r="DZQ12" s="1316"/>
      <c r="DZR12" s="1316"/>
      <c r="DZS12" s="1316"/>
      <c r="DZT12" s="1316"/>
      <c r="DZU12" s="1316"/>
      <c r="DZV12" s="1316"/>
      <c r="DZW12" s="1316"/>
      <c r="DZX12" s="1316"/>
      <c r="DZY12" s="1316"/>
      <c r="DZZ12" s="1316"/>
      <c r="EAA12" s="1316"/>
      <c r="EAB12" s="1316"/>
      <c r="EAC12" s="1316"/>
      <c r="EAD12" s="1316"/>
      <c r="EAE12" s="1316"/>
      <c r="EAF12" s="1316"/>
      <c r="EAG12" s="1316"/>
      <c r="EAH12" s="1316"/>
      <c r="EAI12" s="1316"/>
      <c r="EAJ12" s="1316"/>
      <c r="EAK12" s="1316"/>
      <c r="EAL12" s="1316"/>
      <c r="EAM12" s="1316"/>
      <c r="EAN12" s="1316"/>
      <c r="EAO12" s="1316"/>
      <c r="EAP12" s="1316"/>
      <c r="EAQ12" s="1316"/>
      <c r="EAR12" s="1316"/>
      <c r="EAS12" s="1316"/>
      <c r="EAT12" s="1316"/>
      <c r="EAU12" s="1316"/>
      <c r="EAV12" s="1316"/>
      <c r="EAW12" s="1316"/>
      <c r="EAX12" s="1316"/>
      <c r="EAY12" s="1316"/>
      <c r="EAZ12" s="1316"/>
      <c r="EBA12" s="1316"/>
      <c r="EBB12" s="1316"/>
      <c r="EBC12" s="1316"/>
      <c r="EBD12" s="1316"/>
      <c r="EBE12" s="1316"/>
      <c r="EBF12" s="1316"/>
      <c r="EBG12" s="1316"/>
      <c r="EBH12" s="1316"/>
      <c r="EBI12" s="1316"/>
      <c r="EBJ12" s="1316"/>
      <c r="EBK12" s="1316"/>
      <c r="EBL12" s="1316"/>
      <c r="EBM12" s="1316"/>
      <c r="EBN12" s="1316"/>
      <c r="EBO12" s="1316"/>
      <c r="EBP12" s="1316"/>
      <c r="EBQ12" s="1316"/>
      <c r="EBR12" s="1316"/>
      <c r="EBS12" s="1316"/>
      <c r="EBT12" s="1316"/>
      <c r="EBU12" s="1316"/>
      <c r="EBV12" s="1316"/>
      <c r="EBW12" s="1316"/>
      <c r="EBX12" s="1316"/>
      <c r="EBY12" s="1316"/>
      <c r="EBZ12" s="1316"/>
      <c r="ECA12" s="1316"/>
      <c r="ECB12" s="1316"/>
      <c r="ECC12" s="1316"/>
      <c r="ECD12" s="1316"/>
      <c r="ECE12" s="1316"/>
      <c r="ECF12" s="1316"/>
      <c r="ECG12" s="1316"/>
      <c r="ECH12" s="1316"/>
      <c r="ECI12" s="1316"/>
      <c r="ECJ12" s="1316"/>
      <c r="ECK12" s="1316"/>
      <c r="ECL12" s="1316"/>
      <c r="ECM12" s="1316"/>
      <c r="ECN12" s="1316"/>
      <c r="ECO12" s="1316"/>
      <c r="ECP12" s="1316"/>
      <c r="ECQ12" s="1316"/>
      <c r="ECR12" s="1316"/>
      <c r="ECS12" s="1316"/>
      <c r="ECT12" s="1316"/>
      <c r="ECU12" s="1316"/>
      <c r="ECV12" s="1316"/>
      <c r="ECW12" s="1316"/>
      <c r="ECX12" s="1316"/>
      <c r="ECY12" s="1316"/>
      <c r="ECZ12" s="1316"/>
      <c r="EDA12" s="1316"/>
      <c r="EDB12" s="1316"/>
      <c r="EDC12" s="1316"/>
      <c r="EDD12" s="1316"/>
      <c r="EDE12" s="1316"/>
      <c r="EDF12" s="1316"/>
      <c r="EDG12" s="1316"/>
      <c r="EDH12" s="1316"/>
      <c r="EDI12" s="1316"/>
      <c r="EDJ12" s="1316"/>
      <c r="EDK12" s="1316"/>
      <c r="EDL12" s="1316"/>
      <c r="EDM12" s="1316"/>
      <c r="EDN12" s="1316"/>
      <c r="EDO12" s="1316"/>
      <c r="EDP12" s="1316"/>
      <c r="EDQ12" s="1316"/>
      <c r="EDR12" s="1316"/>
      <c r="EDS12" s="1316"/>
      <c r="EDT12" s="1316"/>
      <c r="EDU12" s="1316"/>
      <c r="EDV12" s="1316"/>
      <c r="EDW12" s="1316"/>
      <c r="EDX12" s="1316"/>
      <c r="EDY12" s="1316"/>
      <c r="EDZ12" s="1316"/>
      <c r="EEA12" s="1316"/>
      <c r="EEB12" s="1316"/>
      <c r="EEC12" s="1316"/>
      <c r="EED12" s="1316"/>
      <c r="EEE12" s="1316"/>
      <c r="EEF12" s="1316"/>
      <c r="EEG12" s="1316"/>
      <c r="EEH12" s="1316"/>
      <c r="EEI12" s="1316"/>
      <c r="EEJ12" s="1316"/>
      <c r="EEK12" s="1316"/>
      <c r="EEL12" s="1316"/>
      <c r="EEM12" s="1316"/>
      <c r="EEN12" s="1316"/>
      <c r="EEO12" s="1316"/>
      <c r="EEP12" s="1316"/>
      <c r="EEQ12" s="1316"/>
      <c r="EER12" s="1316"/>
      <c r="EES12" s="1316"/>
      <c r="EET12" s="1316"/>
      <c r="EEU12" s="1316"/>
      <c r="EEV12" s="1316"/>
      <c r="EEW12" s="1316"/>
      <c r="EEX12" s="1316"/>
      <c r="EEY12" s="1316"/>
      <c r="EEZ12" s="1316"/>
      <c r="EFA12" s="1316"/>
      <c r="EFB12" s="1316"/>
      <c r="EFC12" s="1316"/>
      <c r="EFD12" s="1316"/>
      <c r="EFE12" s="1316"/>
      <c r="EFF12" s="1316"/>
      <c r="EFG12" s="1316"/>
      <c r="EFH12" s="1316"/>
      <c r="EFI12" s="1316"/>
      <c r="EFJ12" s="1316"/>
      <c r="EFK12" s="1316"/>
      <c r="EFL12" s="1316"/>
      <c r="EFM12" s="1316"/>
      <c r="EFN12" s="1316"/>
      <c r="EFO12" s="1316"/>
      <c r="EFP12" s="1316"/>
      <c r="EFQ12" s="1316"/>
      <c r="EFR12" s="1316"/>
      <c r="EFS12" s="1316"/>
      <c r="EFT12" s="1316"/>
      <c r="EFU12" s="1316"/>
      <c r="EFV12" s="1316"/>
      <c r="EFW12" s="1316"/>
      <c r="EFX12" s="1316"/>
      <c r="EFY12" s="1316"/>
      <c r="EFZ12" s="1316"/>
      <c r="EGA12" s="1316"/>
      <c r="EGB12" s="1316"/>
      <c r="EGC12" s="1316"/>
      <c r="EGD12" s="1316"/>
      <c r="EGE12" s="1316"/>
      <c r="EGF12" s="1316"/>
      <c r="EGG12" s="1316"/>
      <c r="EGH12" s="1316"/>
      <c r="EGI12" s="1316"/>
      <c r="EGJ12" s="1316"/>
      <c r="EGK12" s="1316"/>
      <c r="EGL12" s="1316"/>
      <c r="EGM12" s="1316"/>
      <c r="EGN12" s="1316"/>
      <c r="EGO12" s="1316"/>
      <c r="EGP12" s="1316"/>
      <c r="EGQ12" s="1316"/>
      <c r="EGR12" s="1316"/>
      <c r="EGS12" s="1316"/>
      <c r="EGT12" s="1316"/>
      <c r="EGU12" s="1316"/>
      <c r="EGV12" s="1316"/>
      <c r="EGW12" s="1316"/>
      <c r="EGX12" s="1316"/>
      <c r="EGY12" s="1316"/>
      <c r="EGZ12" s="1316"/>
      <c r="EHA12" s="1316"/>
      <c r="EHB12" s="1316"/>
      <c r="EHC12" s="1316"/>
      <c r="EHD12" s="1316"/>
      <c r="EHE12" s="1316"/>
      <c r="EHF12" s="1316"/>
      <c r="EHG12" s="1316"/>
      <c r="EHH12" s="1316"/>
      <c r="EHI12" s="1316"/>
      <c r="EHJ12" s="1316"/>
      <c r="EHK12" s="1316"/>
      <c r="EHL12" s="1316"/>
      <c r="EHM12" s="1316"/>
      <c r="EHN12" s="1316"/>
      <c r="EHO12" s="1316"/>
      <c r="EHP12" s="1316"/>
      <c r="EHQ12" s="1316"/>
      <c r="EHR12" s="1316"/>
      <c r="EHS12" s="1316"/>
      <c r="EHT12" s="1316"/>
      <c r="EHU12" s="1316"/>
      <c r="EHV12" s="1316"/>
      <c r="EHW12" s="1316"/>
      <c r="EHX12" s="1316"/>
      <c r="EHY12" s="1316"/>
      <c r="EHZ12" s="1316"/>
      <c r="EIA12" s="1316"/>
      <c r="EIB12" s="1316"/>
      <c r="EIC12" s="1316"/>
      <c r="EID12" s="1316"/>
      <c r="EIE12" s="1316"/>
      <c r="EIF12" s="1316"/>
      <c r="EIG12" s="1316"/>
      <c r="EIH12" s="1316"/>
      <c r="EII12" s="1316"/>
      <c r="EIJ12" s="1316"/>
      <c r="EIK12" s="1316"/>
      <c r="EIL12" s="1316"/>
      <c r="EIM12" s="1316"/>
      <c r="EIN12" s="1316"/>
      <c r="EIO12" s="1316"/>
      <c r="EIP12" s="1316"/>
      <c r="EIQ12" s="1316"/>
      <c r="EIR12" s="1316"/>
      <c r="EIS12" s="1316"/>
      <c r="EIT12" s="1316"/>
      <c r="EIU12" s="1316"/>
      <c r="EIV12" s="1316"/>
      <c r="EIW12" s="1316"/>
      <c r="EIX12" s="1316"/>
      <c r="EIY12" s="1316"/>
      <c r="EIZ12" s="1316"/>
      <c r="EJA12" s="1316"/>
      <c r="EJB12" s="1316"/>
      <c r="EJC12" s="1316"/>
      <c r="EJD12" s="1316"/>
      <c r="EJE12" s="1316"/>
      <c r="EJF12" s="1316"/>
      <c r="EJG12" s="1316"/>
      <c r="EJH12" s="1316"/>
      <c r="EJI12" s="1316"/>
      <c r="EJJ12" s="1316"/>
      <c r="EJK12" s="1316"/>
      <c r="EJL12" s="1316"/>
      <c r="EJM12" s="1316"/>
      <c r="EJN12" s="1316"/>
      <c r="EJO12" s="1316"/>
      <c r="EJP12" s="1316"/>
      <c r="EJQ12" s="1316"/>
      <c r="EJR12" s="1316"/>
      <c r="EJS12" s="1316"/>
      <c r="EJT12" s="1316"/>
      <c r="EJU12" s="1316"/>
      <c r="EJV12" s="1316"/>
      <c r="EJW12" s="1316"/>
      <c r="EJX12" s="1316"/>
      <c r="EJY12" s="1316"/>
      <c r="EJZ12" s="1316"/>
      <c r="EKA12" s="1316"/>
      <c r="EKB12" s="1316"/>
      <c r="EKC12" s="1316"/>
      <c r="EKD12" s="1316"/>
      <c r="EKE12" s="1316"/>
      <c r="EKF12" s="1316"/>
      <c r="EKG12" s="1316"/>
      <c r="EKH12" s="1316"/>
      <c r="EKI12" s="1316"/>
      <c r="EKJ12" s="1316"/>
      <c r="EKK12" s="1316"/>
      <c r="EKL12" s="1316"/>
      <c r="EKM12" s="1316"/>
      <c r="EKN12" s="1316"/>
      <c r="EKO12" s="1316"/>
      <c r="EKP12" s="1316"/>
      <c r="EKQ12" s="1316"/>
      <c r="EKR12" s="1316"/>
      <c r="EKS12" s="1316"/>
      <c r="EKT12" s="1316"/>
      <c r="EKU12" s="1316"/>
      <c r="EKV12" s="1316"/>
      <c r="EKW12" s="1316"/>
      <c r="EKX12" s="1316"/>
      <c r="EKY12" s="1316"/>
      <c r="EKZ12" s="1316"/>
      <c r="ELA12" s="1316"/>
      <c r="ELB12" s="1316"/>
      <c r="ELC12" s="1316"/>
      <c r="ELD12" s="1316"/>
      <c r="ELE12" s="1316"/>
      <c r="ELF12" s="1316"/>
      <c r="ELG12" s="1316"/>
      <c r="ELH12" s="1316"/>
      <c r="ELI12" s="1316"/>
      <c r="ELJ12" s="1316"/>
      <c r="ELK12" s="1316"/>
      <c r="ELL12" s="1316"/>
      <c r="ELM12" s="1316"/>
      <c r="ELN12" s="1316"/>
      <c r="ELO12" s="1316"/>
      <c r="ELP12" s="1316"/>
      <c r="ELQ12" s="1316"/>
      <c r="ELR12" s="1316"/>
      <c r="ELS12" s="1316"/>
      <c r="ELT12" s="1316"/>
      <c r="ELU12" s="1316"/>
      <c r="ELV12" s="1316"/>
      <c r="ELW12" s="1316"/>
      <c r="ELX12" s="1316"/>
      <c r="ELY12" s="1316"/>
      <c r="ELZ12" s="1316"/>
      <c r="EMA12" s="1316"/>
      <c r="EMB12" s="1316"/>
      <c r="EMC12" s="1316"/>
      <c r="EMD12" s="1316"/>
      <c r="EME12" s="1316"/>
      <c r="EMF12" s="1316"/>
      <c r="EMG12" s="1316"/>
      <c r="EMH12" s="1316"/>
      <c r="EMI12" s="1316"/>
      <c r="EMJ12" s="1316"/>
      <c r="EMK12" s="1316"/>
      <c r="EML12" s="1316"/>
      <c r="EMM12" s="1316"/>
      <c r="EMN12" s="1316"/>
      <c r="EMO12" s="1316"/>
      <c r="EMP12" s="1316"/>
      <c r="EMQ12" s="1316"/>
      <c r="EMR12" s="1316"/>
      <c r="EMS12" s="1316"/>
      <c r="EMT12" s="1316"/>
      <c r="EMU12" s="1316"/>
      <c r="EMV12" s="1316"/>
      <c r="EMW12" s="1316"/>
      <c r="EMX12" s="1316"/>
      <c r="EMY12" s="1316"/>
      <c r="EMZ12" s="1316"/>
      <c r="ENA12" s="1316"/>
      <c r="ENB12" s="1316"/>
      <c r="ENC12" s="1316"/>
      <c r="END12" s="1316"/>
      <c r="ENE12" s="1316"/>
      <c r="ENF12" s="1316"/>
      <c r="ENG12" s="1316"/>
      <c r="ENH12" s="1316"/>
      <c r="ENI12" s="1316"/>
      <c r="ENJ12" s="1316"/>
      <c r="ENK12" s="1316"/>
      <c r="ENL12" s="1316"/>
      <c r="ENM12" s="1316"/>
      <c r="ENN12" s="1316"/>
      <c r="ENO12" s="1316"/>
      <c r="ENP12" s="1316"/>
      <c r="ENQ12" s="1316"/>
      <c r="ENR12" s="1316"/>
      <c r="ENS12" s="1316"/>
      <c r="ENT12" s="1316"/>
      <c r="ENU12" s="1316"/>
      <c r="ENV12" s="1316"/>
      <c r="ENW12" s="1316"/>
      <c r="ENX12" s="1316"/>
      <c r="ENY12" s="1316"/>
      <c r="ENZ12" s="1316"/>
      <c r="EOA12" s="1316"/>
      <c r="EOB12" s="1316"/>
      <c r="EOC12" s="1316"/>
      <c r="EOD12" s="1316"/>
      <c r="EOE12" s="1316"/>
      <c r="EOF12" s="1316"/>
      <c r="EOG12" s="1316"/>
      <c r="EOH12" s="1316"/>
      <c r="EOI12" s="1316"/>
      <c r="EOJ12" s="1316"/>
      <c r="EOK12" s="1316"/>
      <c r="EOL12" s="1316"/>
      <c r="EOM12" s="1316"/>
      <c r="EON12" s="1316"/>
      <c r="EOO12" s="1316"/>
      <c r="EOP12" s="1316"/>
      <c r="EOQ12" s="1316"/>
      <c r="EOR12" s="1316"/>
      <c r="EOS12" s="1316"/>
      <c r="EOT12" s="1316"/>
      <c r="EOU12" s="1316"/>
      <c r="EOV12" s="1316"/>
      <c r="EOW12" s="1316"/>
      <c r="EOX12" s="1316"/>
      <c r="EOY12" s="1316"/>
      <c r="EOZ12" s="1316"/>
      <c r="EPA12" s="1316"/>
      <c r="EPB12" s="1316"/>
      <c r="EPC12" s="1316"/>
      <c r="EPD12" s="1316"/>
      <c r="EPE12" s="1316"/>
      <c r="EPF12" s="1316"/>
      <c r="EPG12" s="1316"/>
      <c r="EPH12" s="1316"/>
      <c r="EPI12" s="1316"/>
      <c r="EPJ12" s="1316"/>
      <c r="EPK12" s="1316"/>
      <c r="EPL12" s="1316"/>
      <c r="EPM12" s="1316"/>
      <c r="EPN12" s="1316"/>
      <c r="EPO12" s="1316"/>
      <c r="EPP12" s="1316"/>
      <c r="EPQ12" s="1316"/>
      <c r="EPR12" s="1316"/>
      <c r="EPS12" s="1316"/>
      <c r="EPT12" s="1316"/>
      <c r="EPU12" s="1316"/>
      <c r="EPV12" s="1316"/>
      <c r="EPW12" s="1316"/>
      <c r="EPX12" s="1316"/>
      <c r="EPY12" s="1316"/>
      <c r="EPZ12" s="1316"/>
      <c r="EQA12" s="1316"/>
      <c r="EQB12" s="1316"/>
      <c r="EQC12" s="1316"/>
      <c r="EQD12" s="1316"/>
      <c r="EQE12" s="1316"/>
      <c r="EQF12" s="1316"/>
      <c r="EQG12" s="1316"/>
      <c r="EQH12" s="1316"/>
      <c r="EQI12" s="1316"/>
      <c r="EQJ12" s="1316"/>
      <c r="EQK12" s="1316"/>
      <c r="EQL12" s="1316"/>
      <c r="EQM12" s="1316"/>
      <c r="EQN12" s="1316"/>
      <c r="EQO12" s="1316"/>
      <c r="EQP12" s="1316"/>
      <c r="EQQ12" s="1316"/>
      <c r="EQR12" s="1316"/>
      <c r="EQS12" s="1316"/>
      <c r="EQT12" s="1316"/>
      <c r="EQU12" s="1316"/>
      <c r="EQV12" s="1316"/>
      <c r="EQW12" s="1316"/>
      <c r="EQX12" s="1316"/>
      <c r="EQY12" s="1316"/>
      <c r="EQZ12" s="1316"/>
      <c r="ERA12" s="1316"/>
      <c r="ERB12" s="1316"/>
      <c r="ERC12" s="1316"/>
      <c r="ERD12" s="1316"/>
      <c r="ERE12" s="1316"/>
      <c r="ERF12" s="1316"/>
      <c r="ERG12" s="1316"/>
      <c r="ERH12" s="1316"/>
      <c r="ERI12" s="1316"/>
      <c r="ERJ12" s="1316"/>
      <c r="ERK12" s="1316"/>
      <c r="ERL12" s="1316"/>
      <c r="ERM12" s="1316"/>
      <c r="ERN12" s="1316"/>
      <c r="ERO12" s="1316"/>
      <c r="ERP12" s="1316"/>
      <c r="ERQ12" s="1316"/>
      <c r="ERR12" s="1316"/>
      <c r="ERS12" s="1316"/>
      <c r="ERT12" s="1316"/>
      <c r="ERU12" s="1316"/>
      <c r="ERV12" s="1316"/>
      <c r="ERW12" s="1316"/>
      <c r="ERX12" s="1316"/>
      <c r="ERY12" s="1316"/>
      <c r="ERZ12" s="1316"/>
      <c r="ESA12" s="1316"/>
      <c r="ESB12" s="1316"/>
      <c r="ESC12" s="1316"/>
      <c r="ESD12" s="1316"/>
      <c r="ESE12" s="1316"/>
      <c r="ESF12" s="1316"/>
      <c r="ESG12" s="1316"/>
      <c r="ESH12" s="1316"/>
      <c r="ESI12" s="1316"/>
      <c r="ESJ12" s="1316"/>
      <c r="ESK12" s="1316"/>
      <c r="ESL12" s="1316"/>
      <c r="ESM12" s="1316"/>
      <c r="ESN12" s="1316"/>
      <c r="ESO12" s="1316"/>
      <c r="ESP12" s="1316"/>
      <c r="ESQ12" s="1316"/>
      <c r="ESR12" s="1316"/>
      <c r="ESS12" s="1316"/>
      <c r="EST12" s="1316"/>
      <c r="ESU12" s="1316"/>
      <c r="ESV12" s="1316"/>
      <c r="ESW12" s="1316"/>
      <c r="ESX12" s="1316"/>
      <c r="ESY12" s="1316"/>
      <c r="ESZ12" s="1316"/>
      <c r="ETA12" s="1316"/>
      <c r="ETB12" s="1316"/>
      <c r="ETC12" s="1316"/>
      <c r="ETD12" s="1316"/>
      <c r="ETE12" s="1316"/>
      <c r="ETF12" s="1316"/>
      <c r="ETG12" s="1316"/>
      <c r="ETH12" s="1316"/>
      <c r="ETI12" s="1316"/>
      <c r="ETJ12" s="1316"/>
      <c r="ETK12" s="1316"/>
      <c r="ETL12" s="1316"/>
      <c r="ETM12" s="1316"/>
      <c r="ETN12" s="1316"/>
      <c r="ETO12" s="1316"/>
      <c r="ETP12" s="1316"/>
      <c r="ETQ12" s="1316"/>
      <c r="ETR12" s="1316"/>
      <c r="ETS12" s="1316"/>
      <c r="ETT12" s="1316"/>
      <c r="ETU12" s="1316"/>
      <c r="ETV12" s="1316"/>
      <c r="ETW12" s="1316"/>
      <c r="ETX12" s="1316"/>
      <c r="ETY12" s="1316"/>
      <c r="ETZ12" s="1316"/>
      <c r="EUA12" s="1316"/>
      <c r="EUB12" s="1316"/>
      <c r="EUC12" s="1316"/>
      <c r="EUD12" s="1316"/>
      <c r="EUE12" s="1316"/>
      <c r="EUF12" s="1316"/>
      <c r="EUG12" s="1316"/>
      <c r="EUH12" s="1316"/>
      <c r="EUI12" s="1316"/>
      <c r="EUJ12" s="1316"/>
      <c r="EUK12" s="1316"/>
      <c r="EUL12" s="1316"/>
      <c r="EUM12" s="1316"/>
      <c r="EUN12" s="1316"/>
      <c r="EUO12" s="1316"/>
      <c r="EUP12" s="1316"/>
      <c r="EUQ12" s="1316"/>
      <c r="EUR12" s="1316"/>
      <c r="EUS12" s="1316"/>
      <c r="EUT12" s="1316"/>
      <c r="EUU12" s="1316"/>
      <c r="EUV12" s="1316"/>
      <c r="EUW12" s="1316"/>
      <c r="EUX12" s="1316"/>
      <c r="EUY12" s="1316"/>
      <c r="EUZ12" s="1316"/>
      <c r="EVA12" s="1316"/>
      <c r="EVB12" s="1316"/>
      <c r="EVC12" s="1316"/>
      <c r="EVD12" s="1316"/>
      <c r="EVE12" s="1316"/>
      <c r="EVF12" s="1316"/>
      <c r="EVG12" s="1316"/>
      <c r="EVH12" s="1316"/>
      <c r="EVI12" s="1316"/>
      <c r="EVJ12" s="1316"/>
      <c r="EVK12" s="1316"/>
      <c r="EVL12" s="1316"/>
      <c r="EVM12" s="1316"/>
      <c r="EVN12" s="1316"/>
      <c r="EVO12" s="1316"/>
      <c r="EVP12" s="1316"/>
      <c r="EVQ12" s="1316"/>
      <c r="EVR12" s="1316"/>
      <c r="EVS12" s="1316"/>
      <c r="EVT12" s="1316"/>
      <c r="EVU12" s="1316"/>
      <c r="EVV12" s="1316"/>
      <c r="EVW12" s="1316"/>
      <c r="EVX12" s="1316"/>
      <c r="EVY12" s="1316"/>
      <c r="EVZ12" s="1316"/>
      <c r="EWA12" s="1316"/>
      <c r="EWB12" s="1316"/>
      <c r="EWC12" s="1316"/>
      <c r="EWD12" s="1316"/>
      <c r="EWE12" s="1316"/>
      <c r="EWF12" s="1316"/>
      <c r="EWG12" s="1316"/>
      <c r="EWH12" s="1316"/>
      <c r="EWI12" s="1316"/>
      <c r="EWJ12" s="1316"/>
      <c r="EWK12" s="1316"/>
      <c r="EWL12" s="1316"/>
      <c r="EWM12" s="1316"/>
      <c r="EWN12" s="1316"/>
      <c r="EWO12" s="1316"/>
      <c r="EWP12" s="1316"/>
      <c r="EWQ12" s="1316"/>
      <c r="EWR12" s="1316"/>
      <c r="EWS12" s="1316"/>
      <c r="EWT12" s="1316"/>
      <c r="EWU12" s="1316"/>
      <c r="EWV12" s="1316"/>
      <c r="EWW12" s="1316"/>
      <c r="EWX12" s="1316"/>
      <c r="EWY12" s="1316"/>
      <c r="EWZ12" s="1316"/>
      <c r="EXA12" s="1316"/>
      <c r="EXB12" s="1316"/>
      <c r="EXC12" s="1316"/>
      <c r="EXD12" s="1316"/>
      <c r="EXE12" s="1316"/>
      <c r="EXF12" s="1316"/>
      <c r="EXG12" s="1316"/>
      <c r="EXH12" s="1316"/>
      <c r="EXI12" s="1316"/>
      <c r="EXJ12" s="1316"/>
      <c r="EXK12" s="1316"/>
      <c r="EXL12" s="1316"/>
      <c r="EXM12" s="1316"/>
      <c r="EXN12" s="1316"/>
      <c r="EXO12" s="1316"/>
      <c r="EXP12" s="1316"/>
      <c r="EXQ12" s="1316"/>
      <c r="EXR12" s="1316"/>
      <c r="EXS12" s="1316"/>
      <c r="EXT12" s="1316"/>
      <c r="EXU12" s="1316"/>
      <c r="EXV12" s="1316"/>
      <c r="EXW12" s="1316"/>
      <c r="EXX12" s="1316"/>
      <c r="EXY12" s="1316"/>
      <c r="EXZ12" s="1316"/>
      <c r="EYA12" s="1316"/>
      <c r="EYB12" s="1316"/>
      <c r="EYC12" s="1316"/>
      <c r="EYD12" s="1316"/>
      <c r="EYE12" s="1316"/>
      <c r="EYF12" s="1316"/>
      <c r="EYG12" s="1316"/>
      <c r="EYH12" s="1316"/>
      <c r="EYI12" s="1316"/>
      <c r="EYJ12" s="1316"/>
      <c r="EYK12" s="1316"/>
      <c r="EYL12" s="1316"/>
      <c r="EYM12" s="1316"/>
      <c r="EYN12" s="1316"/>
      <c r="EYO12" s="1316"/>
      <c r="EYP12" s="1316"/>
      <c r="EYQ12" s="1316"/>
      <c r="EYR12" s="1316"/>
      <c r="EYS12" s="1316"/>
      <c r="EYT12" s="1316"/>
      <c r="EYU12" s="1316"/>
      <c r="EYV12" s="1316"/>
      <c r="EYW12" s="1316"/>
      <c r="EYX12" s="1316"/>
      <c r="EYY12" s="1316"/>
      <c r="EYZ12" s="1316"/>
      <c r="EZA12" s="1316"/>
      <c r="EZB12" s="1316"/>
      <c r="EZC12" s="1316"/>
      <c r="EZD12" s="1316"/>
      <c r="EZE12" s="1316"/>
      <c r="EZF12" s="1316"/>
      <c r="EZG12" s="1316"/>
      <c r="EZH12" s="1316"/>
      <c r="EZI12" s="1316"/>
      <c r="EZJ12" s="1316"/>
      <c r="EZK12" s="1316"/>
      <c r="EZL12" s="1316"/>
      <c r="EZM12" s="1316"/>
      <c r="EZN12" s="1316"/>
      <c r="EZO12" s="1316"/>
      <c r="EZP12" s="1316"/>
      <c r="EZQ12" s="1316"/>
      <c r="EZR12" s="1316"/>
      <c r="EZS12" s="1316"/>
      <c r="EZT12" s="1316"/>
      <c r="EZU12" s="1316"/>
      <c r="EZV12" s="1316"/>
      <c r="EZW12" s="1316"/>
      <c r="EZX12" s="1316"/>
      <c r="EZY12" s="1316"/>
      <c r="EZZ12" s="1316"/>
      <c r="FAA12" s="1316"/>
      <c r="FAB12" s="1316"/>
      <c r="FAC12" s="1316"/>
      <c r="FAD12" s="1316"/>
      <c r="FAE12" s="1316"/>
      <c r="FAF12" s="1316"/>
      <c r="FAG12" s="1316"/>
      <c r="FAH12" s="1316"/>
      <c r="FAI12" s="1316"/>
      <c r="FAJ12" s="1316"/>
      <c r="FAK12" s="1316"/>
      <c r="FAL12" s="1316"/>
      <c r="FAM12" s="1316"/>
      <c r="FAN12" s="1316"/>
      <c r="FAO12" s="1316"/>
      <c r="FAP12" s="1316"/>
      <c r="FAQ12" s="1316"/>
      <c r="FAR12" s="1316"/>
      <c r="FAS12" s="1316"/>
      <c r="FAT12" s="1316"/>
      <c r="FAU12" s="1316"/>
      <c r="FAV12" s="1316"/>
      <c r="FAW12" s="1316"/>
      <c r="FAX12" s="1316"/>
      <c r="FAY12" s="1316"/>
      <c r="FAZ12" s="1316"/>
      <c r="FBA12" s="1316"/>
      <c r="FBB12" s="1316"/>
      <c r="FBC12" s="1316"/>
      <c r="FBD12" s="1316"/>
      <c r="FBE12" s="1316"/>
      <c r="FBF12" s="1316"/>
      <c r="FBG12" s="1316"/>
      <c r="FBH12" s="1316"/>
      <c r="FBI12" s="1316"/>
      <c r="FBJ12" s="1316"/>
      <c r="FBK12" s="1316"/>
      <c r="FBL12" s="1316"/>
      <c r="FBM12" s="1316"/>
      <c r="FBN12" s="1316"/>
      <c r="FBO12" s="1316"/>
      <c r="FBP12" s="1316"/>
      <c r="FBQ12" s="1316"/>
      <c r="FBR12" s="1316"/>
      <c r="FBS12" s="1316"/>
      <c r="FBT12" s="1316"/>
      <c r="FBU12" s="1316"/>
      <c r="FBV12" s="1316"/>
      <c r="FBW12" s="1316"/>
      <c r="FBX12" s="1316"/>
      <c r="FBY12" s="1316"/>
      <c r="FBZ12" s="1316"/>
      <c r="FCA12" s="1316"/>
      <c r="FCB12" s="1316"/>
      <c r="FCC12" s="1316"/>
      <c r="FCD12" s="1316"/>
      <c r="FCE12" s="1316"/>
      <c r="FCF12" s="1316"/>
      <c r="FCG12" s="1316"/>
      <c r="FCH12" s="1316"/>
      <c r="FCI12" s="1316"/>
      <c r="FCJ12" s="1316"/>
      <c r="FCK12" s="1316"/>
      <c r="FCL12" s="1316"/>
      <c r="FCM12" s="1316"/>
      <c r="FCN12" s="1316"/>
      <c r="FCO12" s="1316"/>
      <c r="FCP12" s="1316"/>
      <c r="FCQ12" s="1316"/>
      <c r="FCR12" s="1316"/>
      <c r="FCS12" s="1316"/>
      <c r="FCT12" s="1316"/>
      <c r="FCU12" s="1316"/>
      <c r="FCV12" s="1316"/>
      <c r="FCW12" s="1316"/>
      <c r="FCX12" s="1316"/>
      <c r="FCY12" s="1316"/>
      <c r="FCZ12" s="1316"/>
      <c r="FDA12" s="1316"/>
      <c r="FDB12" s="1316"/>
      <c r="FDC12" s="1316"/>
      <c r="FDD12" s="1316"/>
      <c r="FDE12" s="1316"/>
      <c r="FDF12" s="1316"/>
      <c r="FDG12" s="1316"/>
      <c r="FDH12" s="1316"/>
      <c r="FDI12" s="1316"/>
      <c r="FDJ12" s="1316"/>
      <c r="FDK12" s="1316"/>
      <c r="FDL12" s="1316"/>
      <c r="FDM12" s="1316"/>
      <c r="FDN12" s="1316"/>
      <c r="FDO12" s="1316"/>
      <c r="FDP12" s="1316"/>
      <c r="FDQ12" s="1316"/>
      <c r="FDR12" s="1316"/>
      <c r="FDS12" s="1316"/>
      <c r="FDT12" s="1316"/>
      <c r="FDU12" s="1316"/>
      <c r="FDV12" s="1316"/>
      <c r="FDW12" s="1316"/>
      <c r="FDX12" s="1316"/>
      <c r="FDY12" s="1316"/>
      <c r="FDZ12" s="1316"/>
      <c r="FEA12" s="1316"/>
      <c r="FEB12" s="1316"/>
      <c r="FEC12" s="1316"/>
      <c r="FED12" s="1316"/>
      <c r="FEE12" s="1316"/>
      <c r="FEF12" s="1316"/>
      <c r="FEG12" s="1316"/>
      <c r="FEH12" s="1316"/>
      <c r="FEI12" s="1316"/>
      <c r="FEJ12" s="1316"/>
      <c r="FEK12" s="1316"/>
      <c r="FEL12" s="1316"/>
      <c r="FEM12" s="1316"/>
      <c r="FEN12" s="1316"/>
      <c r="FEO12" s="1316"/>
      <c r="FEP12" s="1316"/>
      <c r="FEQ12" s="1316"/>
      <c r="FER12" s="1316"/>
      <c r="FES12" s="1316"/>
      <c r="FET12" s="1316"/>
      <c r="FEU12" s="1316"/>
      <c r="FEV12" s="1316"/>
      <c r="FEW12" s="1316"/>
      <c r="FEX12" s="1316"/>
      <c r="FEY12" s="1316"/>
      <c r="FEZ12" s="1316"/>
      <c r="FFA12" s="1316"/>
      <c r="FFB12" s="1316"/>
      <c r="FFC12" s="1316"/>
      <c r="FFD12" s="1316"/>
      <c r="FFE12" s="1316"/>
      <c r="FFF12" s="1316"/>
      <c r="FFG12" s="1316"/>
      <c r="FFH12" s="1316"/>
      <c r="FFI12" s="1316"/>
      <c r="FFJ12" s="1316"/>
      <c r="FFK12" s="1316"/>
      <c r="FFL12" s="1316"/>
      <c r="FFM12" s="1316"/>
      <c r="FFN12" s="1316"/>
      <c r="FFO12" s="1316"/>
      <c r="FFP12" s="1316"/>
      <c r="FFQ12" s="1316"/>
      <c r="FFR12" s="1316"/>
      <c r="FFS12" s="1316"/>
      <c r="FFT12" s="1316"/>
      <c r="FFU12" s="1316"/>
      <c r="FFV12" s="1316"/>
      <c r="FFW12" s="1316"/>
      <c r="FFX12" s="1316"/>
      <c r="FFY12" s="1316"/>
      <c r="FFZ12" s="1316"/>
      <c r="FGA12" s="1316"/>
      <c r="FGB12" s="1316"/>
      <c r="FGC12" s="1316"/>
      <c r="FGD12" s="1316"/>
      <c r="FGE12" s="1316"/>
      <c r="FGF12" s="1316"/>
      <c r="FGG12" s="1316"/>
      <c r="FGH12" s="1316"/>
      <c r="FGI12" s="1316"/>
      <c r="FGJ12" s="1316"/>
      <c r="FGK12" s="1316"/>
      <c r="FGL12" s="1316"/>
      <c r="FGM12" s="1316"/>
      <c r="FGN12" s="1316"/>
      <c r="FGO12" s="1316"/>
      <c r="FGP12" s="1316"/>
      <c r="FGQ12" s="1316"/>
      <c r="FGR12" s="1316"/>
      <c r="FGS12" s="1316"/>
      <c r="FGT12" s="1316"/>
      <c r="FGU12" s="1316"/>
      <c r="FGV12" s="1316"/>
      <c r="FGW12" s="1316"/>
      <c r="FGX12" s="1316"/>
      <c r="FGY12" s="1316"/>
      <c r="FGZ12" s="1316"/>
      <c r="FHA12" s="1316"/>
      <c r="FHB12" s="1316"/>
      <c r="FHC12" s="1316"/>
      <c r="FHD12" s="1316"/>
      <c r="FHE12" s="1316"/>
      <c r="FHF12" s="1316"/>
      <c r="FHG12" s="1316"/>
      <c r="FHH12" s="1316"/>
      <c r="FHI12" s="1316"/>
      <c r="FHJ12" s="1316"/>
      <c r="FHK12" s="1316"/>
      <c r="FHL12" s="1316"/>
      <c r="FHM12" s="1316"/>
      <c r="FHN12" s="1316"/>
      <c r="FHO12" s="1316"/>
      <c r="FHP12" s="1316"/>
      <c r="FHQ12" s="1316"/>
      <c r="FHR12" s="1316"/>
      <c r="FHS12" s="1316"/>
      <c r="FHT12" s="1316"/>
      <c r="FHU12" s="1316"/>
      <c r="FHV12" s="1316"/>
      <c r="FHW12" s="1316"/>
      <c r="FHX12" s="1316"/>
      <c r="FHY12" s="1316"/>
      <c r="FHZ12" s="1316"/>
      <c r="FIA12" s="1316"/>
      <c r="FIB12" s="1316"/>
      <c r="FIC12" s="1316"/>
      <c r="FID12" s="1316"/>
      <c r="FIE12" s="1316"/>
      <c r="FIF12" s="1316"/>
      <c r="FIG12" s="1316"/>
      <c r="FIH12" s="1316"/>
      <c r="FII12" s="1316"/>
      <c r="FIJ12" s="1316"/>
      <c r="FIK12" s="1316"/>
      <c r="FIL12" s="1316"/>
      <c r="FIM12" s="1316"/>
      <c r="FIN12" s="1316"/>
      <c r="FIO12" s="1316"/>
      <c r="FIP12" s="1316"/>
      <c r="FIQ12" s="1316"/>
      <c r="FIR12" s="1316"/>
      <c r="FIS12" s="1316"/>
      <c r="FIT12" s="1316"/>
      <c r="FIU12" s="1316"/>
      <c r="FIV12" s="1316"/>
      <c r="FIW12" s="1316"/>
      <c r="FIX12" s="1316"/>
      <c r="FIY12" s="1316"/>
      <c r="FIZ12" s="1316"/>
      <c r="FJA12" s="1316"/>
      <c r="FJB12" s="1316"/>
      <c r="FJC12" s="1316"/>
      <c r="FJD12" s="1316"/>
      <c r="FJE12" s="1316"/>
      <c r="FJF12" s="1316"/>
      <c r="FJG12" s="1316"/>
      <c r="FJH12" s="1316"/>
      <c r="FJI12" s="1316"/>
      <c r="FJJ12" s="1316"/>
      <c r="FJK12" s="1316"/>
      <c r="FJL12" s="1316"/>
      <c r="FJM12" s="1316"/>
      <c r="FJN12" s="1316"/>
      <c r="FJO12" s="1316"/>
      <c r="FJP12" s="1316"/>
      <c r="FJQ12" s="1316"/>
      <c r="FJR12" s="1316"/>
      <c r="FJS12" s="1316"/>
      <c r="FJT12" s="1316"/>
      <c r="FJU12" s="1316"/>
      <c r="FJV12" s="1316"/>
      <c r="FJW12" s="1316"/>
      <c r="FJX12" s="1316"/>
      <c r="FJY12" s="1316"/>
      <c r="FJZ12" s="1316"/>
      <c r="FKA12" s="1316"/>
      <c r="FKB12" s="1316"/>
      <c r="FKC12" s="1316"/>
      <c r="FKD12" s="1316"/>
      <c r="FKE12" s="1316"/>
      <c r="FKF12" s="1316"/>
      <c r="FKG12" s="1316"/>
      <c r="FKH12" s="1316"/>
      <c r="FKI12" s="1316"/>
      <c r="FKJ12" s="1316"/>
      <c r="FKK12" s="1316"/>
      <c r="FKL12" s="1316"/>
      <c r="FKM12" s="1316"/>
      <c r="FKN12" s="1316"/>
      <c r="FKO12" s="1316"/>
      <c r="FKP12" s="1316"/>
      <c r="FKQ12" s="1316"/>
      <c r="FKR12" s="1316"/>
      <c r="FKS12" s="1316"/>
      <c r="FKT12" s="1316"/>
      <c r="FKU12" s="1316"/>
      <c r="FKV12" s="1316"/>
      <c r="FKW12" s="1316"/>
      <c r="FKX12" s="1316"/>
      <c r="FKY12" s="1316"/>
      <c r="FKZ12" s="1316"/>
      <c r="FLA12" s="1316"/>
      <c r="FLB12" s="1316"/>
      <c r="FLC12" s="1316"/>
      <c r="FLD12" s="1316"/>
      <c r="FLE12" s="1316"/>
      <c r="FLF12" s="1316"/>
      <c r="FLG12" s="1316"/>
      <c r="FLH12" s="1316"/>
      <c r="FLI12" s="1316"/>
      <c r="FLJ12" s="1316"/>
      <c r="FLK12" s="1316"/>
      <c r="FLL12" s="1316"/>
      <c r="FLM12" s="1316"/>
      <c r="FLN12" s="1316"/>
      <c r="FLO12" s="1316"/>
      <c r="FLP12" s="1316"/>
      <c r="FLQ12" s="1316"/>
      <c r="FLR12" s="1316"/>
      <c r="FLS12" s="1316"/>
      <c r="FLT12" s="1316"/>
      <c r="FLU12" s="1316"/>
      <c r="FLV12" s="1316"/>
      <c r="FLW12" s="1316"/>
      <c r="FLX12" s="1316"/>
      <c r="FLY12" s="1316"/>
      <c r="FLZ12" s="1316"/>
      <c r="FMA12" s="1316"/>
      <c r="FMB12" s="1316"/>
      <c r="FMC12" s="1316"/>
      <c r="FMD12" s="1316"/>
      <c r="FME12" s="1316"/>
      <c r="FMF12" s="1316"/>
      <c r="FMG12" s="1316"/>
      <c r="FMH12" s="1316"/>
      <c r="FMI12" s="1316"/>
      <c r="FMJ12" s="1316"/>
      <c r="FMK12" s="1316"/>
      <c r="FML12" s="1316"/>
      <c r="FMM12" s="1316"/>
      <c r="FMN12" s="1316"/>
      <c r="FMO12" s="1316"/>
      <c r="FMP12" s="1316"/>
      <c r="FMQ12" s="1316"/>
      <c r="FMR12" s="1316"/>
      <c r="FMS12" s="1316"/>
      <c r="FMT12" s="1316"/>
      <c r="FMU12" s="1316"/>
      <c r="FMV12" s="1316"/>
      <c r="FMW12" s="1316"/>
      <c r="FMX12" s="1316"/>
      <c r="FMY12" s="1316"/>
      <c r="FMZ12" s="1316"/>
      <c r="FNA12" s="1316"/>
      <c r="FNB12" s="1316"/>
      <c r="FNC12" s="1316"/>
      <c r="FND12" s="1316"/>
      <c r="FNE12" s="1316"/>
      <c r="FNF12" s="1316"/>
    </row>
    <row r="13" spans="1:4426" ht="15.75">
      <c r="A13" s="900">
        <v>2</v>
      </c>
      <c r="B13" s="444" t="s">
        <v>391</v>
      </c>
      <c r="C13" s="445" t="s">
        <v>261</v>
      </c>
      <c r="D13" s="446"/>
      <c r="E13" s="1077">
        <f>-E280</f>
        <v>-50777306.830000006</v>
      </c>
      <c r="F13" s="1077">
        <f>-F280</f>
        <v>0</v>
      </c>
      <c r="G13" s="1077">
        <f>-G280</f>
        <v>-24372143.079999998</v>
      </c>
      <c r="H13" s="1077">
        <f>-H280</f>
        <v>-167475914</v>
      </c>
      <c r="I13" s="1077">
        <f>-I280</f>
        <v>-9091212.8699999992</v>
      </c>
      <c r="J13" s="447"/>
      <c r="L13" s="1316"/>
      <c r="M13" s="1316"/>
      <c r="N13" s="1316"/>
      <c r="O13" s="1316"/>
      <c r="P13" s="1316"/>
      <c r="Q13" s="1316"/>
      <c r="R13" s="1316"/>
      <c r="S13" s="1316"/>
      <c r="T13" s="1316"/>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6"/>
      <c r="AV13" s="1316"/>
      <c r="AW13" s="1316"/>
      <c r="AX13" s="1316"/>
      <c r="AY13" s="1316"/>
      <c r="AZ13" s="1316"/>
      <c r="BA13" s="1316"/>
      <c r="BB13" s="1316"/>
      <c r="BC13" s="1316"/>
      <c r="BD13" s="1316"/>
      <c r="BE13" s="1316"/>
      <c r="BF13" s="1316"/>
      <c r="BG13" s="1316"/>
      <c r="BH13" s="1316"/>
      <c r="BI13" s="1316"/>
      <c r="BJ13" s="1316"/>
      <c r="BK13" s="1316"/>
      <c r="BL13" s="1316"/>
      <c r="BM13" s="1316"/>
      <c r="BN13" s="1316"/>
      <c r="BO13" s="1316"/>
      <c r="BP13" s="1316"/>
      <c r="BQ13" s="1316"/>
      <c r="BR13" s="1316"/>
      <c r="BS13" s="1316"/>
      <c r="BT13" s="1316"/>
      <c r="BU13" s="1316"/>
      <c r="BV13" s="1316"/>
      <c r="BW13" s="1316"/>
      <c r="BX13" s="1316"/>
      <c r="BY13" s="1316"/>
      <c r="BZ13" s="1316"/>
      <c r="CA13" s="1316"/>
      <c r="CB13" s="1316"/>
      <c r="CC13" s="1316"/>
      <c r="CD13" s="1316"/>
      <c r="CE13" s="1316"/>
      <c r="CF13" s="1316"/>
      <c r="CG13" s="1316"/>
      <c r="CH13" s="1316"/>
      <c r="CI13" s="1316"/>
      <c r="CJ13" s="1316"/>
      <c r="CK13" s="1316"/>
      <c r="CL13" s="1316"/>
      <c r="CM13" s="1316"/>
      <c r="CN13" s="1316"/>
      <c r="CO13" s="1316"/>
      <c r="CP13" s="1316"/>
      <c r="CQ13" s="1316"/>
      <c r="CR13" s="1316"/>
      <c r="CS13" s="1316"/>
      <c r="CT13" s="1316"/>
      <c r="CU13" s="1316"/>
      <c r="CV13" s="1316"/>
      <c r="CW13" s="1316"/>
      <c r="CX13" s="1316"/>
      <c r="CY13" s="1316"/>
      <c r="CZ13" s="1316"/>
      <c r="DA13" s="1316"/>
      <c r="DB13" s="1316"/>
      <c r="DC13" s="1316"/>
      <c r="DD13" s="1316"/>
      <c r="DE13" s="1316"/>
      <c r="DF13" s="1316"/>
      <c r="DG13" s="1316"/>
      <c r="DH13" s="1316"/>
      <c r="DI13" s="1316"/>
      <c r="DJ13" s="1316"/>
      <c r="DK13" s="1316"/>
      <c r="DL13" s="1316"/>
      <c r="DM13" s="1316"/>
      <c r="DN13" s="1316"/>
      <c r="DO13" s="1316"/>
      <c r="DP13" s="1316"/>
      <c r="DQ13" s="1316"/>
      <c r="DR13" s="1316"/>
      <c r="DS13" s="1316"/>
      <c r="DT13" s="1316"/>
      <c r="DU13" s="1316"/>
      <c r="DV13" s="1316"/>
      <c r="DW13" s="1316"/>
      <c r="DX13" s="1316"/>
      <c r="DY13" s="1316"/>
      <c r="DZ13" s="1316"/>
      <c r="EA13" s="1316"/>
      <c r="EB13" s="1316"/>
      <c r="EC13" s="1316"/>
      <c r="ED13" s="1316"/>
      <c r="EE13" s="1316"/>
      <c r="EF13" s="1316"/>
      <c r="EG13" s="1316"/>
      <c r="EH13" s="1316"/>
      <c r="EI13" s="1316"/>
      <c r="EJ13" s="1316"/>
      <c r="EK13" s="1316"/>
      <c r="EL13" s="1316"/>
      <c r="EM13" s="1316"/>
      <c r="EN13" s="1316"/>
      <c r="EO13" s="1316"/>
      <c r="EP13" s="1316"/>
      <c r="EQ13" s="1316"/>
      <c r="ER13" s="1316"/>
      <c r="ES13" s="1316"/>
      <c r="ET13" s="1316"/>
      <c r="EU13" s="1316"/>
      <c r="EV13" s="1316"/>
      <c r="EW13" s="1316"/>
      <c r="EX13" s="1316"/>
      <c r="EY13" s="1316"/>
      <c r="EZ13" s="1316"/>
      <c r="FA13" s="1316"/>
      <c r="FB13" s="1316"/>
      <c r="FC13" s="1316"/>
      <c r="FD13" s="1316"/>
      <c r="FE13" s="1316"/>
      <c r="FF13" s="1316"/>
      <c r="FG13" s="1316"/>
      <c r="FH13" s="1316"/>
      <c r="FI13" s="1316"/>
      <c r="FJ13" s="1316"/>
      <c r="FK13" s="1316"/>
      <c r="FL13" s="1316"/>
      <c r="FM13" s="1316"/>
      <c r="FN13" s="1316"/>
      <c r="FO13" s="1316"/>
      <c r="FP13" s="1316"/>
      <c r="FQ13" s="1316"/>
      <c r="FR13" s="1316"/>
      <c r="FS13" s="1316"/>
      <c r="FT13" s="1316"/>
      <c r="FU13" s="1316"/>
      <c r="FV13" s="1316"/>
      <c r="FW13" s="1316"/>
      <c r="FX13" s="1316"/>
      <c r="FY13" s="1316"/>
      <c r="FZ13" s="1316"/>
      <c r="GA13" s="1316"/>
      <c r="GB13" s="1316"/>
      <c r="GC13" s="1316"/>
      <c r="GD13" s="1316"/>
      <c r="GE13" s="1316"/>
      <c r="GF13" s="1316"/>
      <c r="GG13" s="1316"/>
      <c r="GH13" s="1316"/>
      <c r="GI13" s="1316"/>
      <c r="GJ13" s="1316"/>
      <c r="GK13" s="1316"/>
      <c r="GL13" s="1316"/>
      <c r="GM13" s="1316"/>
      <c r="GN13" s="1316"/>
      <c r="GO13" s="1316"/>
      <c r="GP13" s="1316"/>
      <c r="GQ13" s="1316"/>
      <c r="GR13" s="1316"/>
      <c r="GS13" s="1316"/>
      <c r="GT13" s="1316"/>
      <c r="GU13" s="1316"/>
      <c r="GV13" s="1316"/>
      <c r="GW13" s="1316"/>
      <c r="GX13" s="1316"/>
      <c r="GY13" s="1316"/>
      <c r="GZ13" s="1316"/>
      <c r="HA13" s="1316"/>
      <c r="HB13" s="1316"/>
      <c r="HC13" s="1316"/>
      <c r="HD13" s="1316"/>
      <c r="HE13" s="1316"/>
      <c r="HF13" s="1316"/>
      <c r="HG13" s="1316"/>
      <c r="HH13" s="1316"/>
      <c r="HI13" s="1316"/>
      <c r="HJ13" s="1316"/>
      <c r="HK13" s="1316"/>
      <c r="HL13" s="1316"/>
      <c r="HM13" s="1316"/>
      <c r="HN13" s="1316"/>
      <c r="HO13" s="1316"/>
      <c r="HP13" s="1316"/>
      <c r="HQ13" s="1316"/>
      <c r="HR13" s="1316"/>
      <c r="HS13" s="1316"/>
      <c r="HT13" s="1316"/>
      <c r="HU13" s="1316"/>
      <c r="HV13" s="1316"/>
      <c r="HW13" s="1316"/>
      <c r="HX13" s="1316"/>
      <c r="HY13" s="1316"/>
      <c r="HZ13" s="1316"/>
      <c r="IA13" s="1316"/>
      <c r="IB13" s="1316"/>
      <c r="IC13" s="1316"/>
      <c r="ID13" s="1316"/>
      <c r="IE13" s="1316"/>
      <c r="IF13" s="1316"/>
      <c r="IG13" s="1316"/>
      <c r="IH13" s="1316"/>
      <c r="II13" s="1316"/>
      <c r="IJ13" s="1316"/>
      <c r="IK13" s="1316"/>
      <c r="IL13" s="1316"/>
      <c r="IM13" s="1316"/>
      <c r="IN13" s="1316"/>
      <c r="IO13" s="1316"/>
      <c r="IP13" s="1316"/>
      <c r="IQ13" s="1316"/>
      <c r="IR13" s="1316"/>
      <c r="IS13" s="1316"/>
      <c r="IT13" s="1316"/>
      <c r="IU13" s="1316"/>
      <c r="IV13" s="1316"/>
      <c r="IW13" s="1316"/>
      <c r="IX13" s="1316"/>
      <c r="IY13" s="1316"/>
      <c r="IZ13" s="1316"/>
      <c r="JA13" s="1316"/>
      <c r="JB13" s="1316"/>
      <c r="JC13" s="1316"/>
      <c r="JD13" s="1316"/>
      <c r="JE13" s="1316"/>
      <c r="JF13" s="1316"/>
      <c r="JG13" s="1316"/>
      <c r="JH13" s="1316"/>
      <c r="JI13" s="1316"/>
      <c r="JJ13" s="1316"/>
      <c r="JK13" s="1316"/>
      <c r="JL13" s="1316"/>
      <c r="JM13" s="1316"/>
      <c r="JN13" s="1316"/>
      <c r="JO13" s="1316"/>
      <c r="JP13" s="1316"/>
      <c r="JQ13" s="1316"/>
      <c r="JR13" s="1316"/>
      <c r="JS13" s="1316"/>
      <c r="JT13" s="1316"/>
      <c r="JU13" s="1316"/>
      <c r="JV13" s="1316"/>
      <c r="JW13" s="1316"/>
      <c r="JX13" s="1316"/>
      <c r="JY13" s="1316"/>
      <c r="JZ13" s="1316"/>
      <c r="KA13" s="1316"/>
      <c r="KB13" s="1316"/>
      <c r="KC13" s="1316"/>
      <c r="KD13" s="1316"/>
      <c r="KE13" s="1316"/>
      <c r="KF13" s="1316"/>
      <c r="KG13" s="1316"/>
      <c r="KH13" s="1316"/>
      <c r="KI13" s="1316"/>
      <c r="KJ13" s="1316"/>
      <c r="KK13" s="1316"/>
      <c r="KL13" s="1316"/>
      <c r="KM13" s="1316"/>
      <c r="KN13" s="1316"/>
      <c r="KO13" s="1316"/>
      <c r="KP13" s="1316"/>
      <c r="KQ13" s="1316"/>
      <c r="KR13" s="1316"/>
      <c r="KS13" s="1316"/>
      <c r="KT13" s="1316"/>
      <c r="KU13" s="1316"/>
      <c r="KV13" s="1316"/>
      <c r="KW13" s="1316"/>
      <c r="KX13" s="1316"/>
      <c r="KY13" s="1316"/>
      <c r="KZ13" s="1316"/>
      <c r="LA13" s="1316"/>
      <c r="LB13" s="1316"/>
      <c r="LC13" s="1316"/>
      <c r="LD13" s="1316"/>
      <c r="LE13" s="1316"/>
      <c r="LF13" s="1316"/>
      <c r="LG13" s="1316"/>
      <c r="LH13" s="1316"/>
      <c r="LI13" s="1316"/>
      <c r="LJ13" s="1316"/>
      <c r="LK13" s="1316"/>
      <c r="LL13" s="1316"/>
      <c r="LM13" s="1316"/>
      <c r="LN13" s="1316"/>
      <c r="LO13" s="1316"/>
      <c r="LP13" s="1316"/>
      <c r="LQ13" s="1316"/>
      <c r="LR13" s="1316"/>
      <c r="LS13" s="1316"/>
      <c r="LT13" s="1316"/>
      <c r="LU13" s="1316"/>
      <c r="LV13" s="1316"/>
      <c r="LW13" s="1316"/>
      <c r="LX13" s="1316"/>
      <c r="LY13" s="1316"/>
      <c r="LZ13" s="1316"/>
      <c r="MA13" s="1316"/>
      <c r="MB13" s="1316"/>
      <c r="MC13" s="1316"/>
      <c r="MD13" s="1316"/>
      <c r="ME13" s="1316"/>
      <c r="MF13" s="1316"/>
      <c r="MG13" s="1316"/>
      <c r="MH13" s="1316"/>
      <c r="MI13" s="1316"/>
      <c r="MJ13" s="1316"/>
      <c r="MK13" s="1316"/>
      <c r="ML13" s="1316"/>
      <c r="MM13" s="1316"/>
      <c r="MN13" s="1316"/>
      <c r="MO13" s="1316"/>
      <c r="MP13" s="1316"/>
      <c r="MQ13" s="1316"/>
      <c r="MR13" s="1316"/>
      <c r="MS13" s="1316"/>
      <c r="MT13" s="1316"/>
      <c r="MU13" s="1316"/>
      <c r="MV13" s="1316"/>
      <c r="MW13" s="1316"/>
      <c r="MX13" s="1316"/>
      <c r="MY13" s="1316"/>
      <c r="MZ13" s="1316"/>
      <c r="NA13" s="1316"/>
      <c r="NB13" s="1316"/>
      <c r="NC13" s="1316"/>
      <c r="ND13" s="1316"/>
      <c r="NE13" s="1316"/>
      <c r="NF13" s="1316"/>
      <c r="NG13" s="1316"/>
      <c r="NH13" s="1316"/>
      <c r="NI13" s="1316"/>
      <c r="NJ13" s="1316"/>
      <c r="NK13" s="1316"/>
      <c r="NL13" s="1316"/>
      <c r="NM13" s="1316"/>
      <c r="NN13" s="1316"/>
      <c r="NO13" s="1316"/>
      <c r="NP13" s="1316"/>
      <c r="NQ13" s="1316"/>
      <c r="NR13" s="1316"/>
      <c r="NS13" s="1316"/>
      <c r="NT13" s="1316"/>
      <c r="NU13" s="1316"/>
      <c r="NV13" s="1316"/>
      <c r="NW13" s="1316"/>
      <c r="NX13" s="1316"/>
      <c r="NY13" s="1316"/>
      <c r="NZ13" s="1316"/>
      <c r="OA13" s="1316"/>
      <c r="OB13" s="1316"/>
      <c r="OC13" s="1316"/>
      <c r="OD13" s="1316"/>
      <c r="OE13" s="1316"/>
      <c r="OF13" s="1316"/>
      <c r="OG13" s="1316"/>
      <c r="OH13" s="1316"/>
      <c r="OI13" s="1316"/>
      <c r="OJ13" s="1316"/>
      <c r="OK13" s="1316"/>
      <c r="OL13" s="1316"/>
      <c r="OM13" s="1316"/>
      <c r="ON13" s="1316"/>
      <c r="OO13" s="1316"/>
      <c r="OP13" s="1316"/>
      <c r="OQ13" s="1316"/>
      <c r="OR13" s="1316"/>
      <c r="OS13" s="1316"/>
      <c r="OT13" s="1316"/>
      <c r="OU13" s="1316"/>
      <c r="OV13" s="1316"/>
      <c r="OW13" s="1316"/>
      <c r="OX13" s="1316"/>
      <c r="OY13" s="1316"/>
      <c r="OZ13" s="1316"/>
      <c r="PA13" s="1316"/>
      <c r="PB13" s="1316"/>
      <c r="PC13" s="1316"/>
      <c r="PD13" s="1316"/>
      <c r="PE13" s="1316"/>
      <c r="PF13" s="1316"/>
      <c r="PG13" s="1316"/>
      <c r="PH13" s="1316"/>
      <c r="PI13" s="1316"/>
      <c r="PJ13" s="1316"/>
      <c r="PK13" s="1316"/>
      <c r="PL13" s="1316"/>
      <c r="PM13" s="1316"/>
      <c r="PN13" s="1316"/>
      <c r="PO13" s="1316"/>
      <c r="PP13" s="1316"/>
      <c r="PQ13" s="1316"/>
      <c r="PR13" s="1316"/>
      <c r="PS13" s="1316"/>
      <c r="PT13" s="1316"/>
      <c r="PU13" s="1316"/>
      <c r="PV13" s="1316"/>
      <c r="PW13" s="1316"/>
      <c r="PX13" s="1316"/>
      <c r="PY13" s="1316"/>
      <c r="PZ13" s="1316"/>
      <c r="QA13" s="1316"/>
      <c r="QB13" s="1316"/>
      <c r="QC13" s="1316"/>
      <c r="QD13" s="1316"/>
      <c r="QE13" s="1316"/>
      <c r="QF13" s="1316"/>
      <c r="QG13" s="1316"/>
      <c r="QH13" s="1316"/>
      <c r="QI13" s="1316"/>
      <c r="QJ13" s="1316"/>
      <c r="QK13" s="1316"/>
      <c r="QL13" s="1316"/>
      <c r="QM13" s="1316"/>
      <c r="QN13" s="1316"/>
      <c r="QO13" s="1316"/>
      <c r="QP13" s="1316"/>
      <c r="QQ13" s="1316"/>
      <c r="QR13" s="1316"/>
      <c r="QS13" s="1316"/>
      <c r="QT13" s="1316"/>
      <c r="QU13" s="1316"/>
      <c r="QV13" s="1316"/>
      <c r="QW13" s="1316"/>
      <c r="QX13" s="1316"/>
      <c r="QY13" s="1316"/>
      <c r="QZ13" s="1316"/>
      <c r="RA13" s="1316"/>
      <c r="RB13" s="1316"/>
      <c r="RC13" s="1316"/>
      <c r="RD13" s="1316"/>
      <c r="RE13" s="1316"/>
      <c r="RF13" s="1316"/>
      <c r="RG13" s="1316"/>
      <c r="RH13" s="1316"/>
      <c r="RI13" s="1316"/>
      <c r="RJ13" s="1316"/>
      <c r="RK13" s="1316"/>
      <c r="RL13" s="1316"/>
      <c r="RM13" s="1316"/>
      <c r="RN13" s="1316"/>
      <c r="RO13" s="1316"/>
      <c r="RP13" s="1316"/>
      <c r="RQ13" s="1316"/>
      <c r="RR13" s="1316"/>
      <c r="RS13" s="1316"/>
      <c r="RT13" s="1316"/>
      <c r="RU13" s="1316"/>
      <c r="RV13" s="1316"/>
      <c r="RW13" s="1316"/>
      <c r="RX13" s="1316"/>
      <c r="RY13" s="1316"/>
      <c r="RZ13" s="1316"/>
      <c r="SA13" s="1316"/>
      <c r="SB13" s="1316"/>
      <c r="SC13" s="1316"/>
      <c r="SD13" s="1316"/>
      <c r="SE13" s="1316"/>
      <c r="SF13" s="1316"/>
      <c r="SG13" s="1316"/>
      <c r="SH13" s="1316"/>
      <c r="SI13" s="1316"/>
      <c r="SJ13" s="1316"/>
      <c r="SK13" s="1316"/>
      <c r="SL13" s="1316"/>
      <c r="SM13" s="1316"/>
      <c r="SN13" s="1316"/>
      <c r="SO13" s="1316"/>
      <c r="SP13" s="1316"/>
      <c r="SQ13" s="1316"/>
      <c r="SR13" s="1316"/>
      <c r="SS13" s="1316"/>
      <c r="ST13" s="1316"/>
      <c r="SU13" s="1316"/>
      <c r="SV13" s="1316"/>
      <c r="SW13" s="1316"/>
      <c r="SX13" s="1316"/>
      <c r="SY13" s="1316"/>
      <c r="SZ13" s="1316"/>
      <c r="TA13" s="1316"/>
      <c r="TB13" s="1316"/>
      <c r="TC13" s="1316"/>
      <c r="TD13" s="1316"/>
      <c r="TE13" s="1316"/>
      <c r="TF13" s="1316"/>
      <c r="TG13" s="1316"/>
      <c r="TH13" s="1316"/>
      <c r="TI13" s="1316"/>
      <c r="TJ13" s="1316"/>
      <c r="TK13" s="1316"/>
      <c r="TL13" s="1316"/>
      <c r="TM13" s="1316"/>
      <c r="TN13" s="1316"/>
      <c r="TO13" s="1316"/>
      <c r="TP13" s="1316"/>
      <c r="TQ13" s="1316"/>
      <c r="TR13" s="1316"/>
      <c r="TS13" s="1316"/>
      <c r="TT13" s="1316"/>
      <c r="TU13" s="1316"/>
      <c r="TV13" s="1316"/>
      <c r="TW13" s="1316"/>
      <c r="TX13" s="1316"/>
      <c r="TY13" s="1316"/>
      <c r="TZ13" s="1316"/>
      <c r="UA13" s="1316"/>
      <c r="UB13" s="1316"/>
      <c r="UC13" s="1316"/>
      <c r="UD13" s="1316"/>
      <c r="UE13" s="1316"/>
      <c r="UF13" s="1316"/>
      <c r="UG13" s="1316"/>
      <c r="UH13" s="1316"/>
      <c r="UI13" s="1316"/>
      <c r="UJ13" s="1316"/>
      <c r="UK13" s="1316"/>
      <c r="UL13" s="1316"/>
      <c r="UM13" s="1316"/>
      <c r="UN13" s="1316"/>
      <c r="UO13" s="1316"/>
      <c r="UP13" s="1316"/>
      <c r="UQ13" s="1316"/>
      <c r="UR13" s="1316"/>
      <c r="US13" s="1316"/>
      <c r="UT13" s="1316"/>
      <c r="UU13" s="1316"/>
      <c r="UV13" s="1316"/>
      <c r="UW13" s="1316"/>
      <c r="UX13" s="1316"/>
      <c r="UY13" s="1316"/>
      <c r="UZ13" s="1316"/>
      <c r="VA13" s="1316"/>
      <c r="VB13" s="1316"/>
      <c r="VC13" s="1316"/>
      <c r="VD13" s="1316"/>
      <c r="VE13" s="1316"/>
      <c r="VF13" s="1316"/>
      <c r="VG13" s="1316"/>
      <c r="VH13" s="1316"/>
      <c r="VI13" s="1316"/>
      <c r="VJ13" s="1316"/>
      <c r="VK13" s="1316"/>
      <c r="VL13" s="1316"/>
      <c r="VM13" s="1316"/>
      <c r="VN13" s="1316"/>
      <c r="VO13" s="1316"/>
      <c r="VP13" s="1316"/>
      <c r="VQ13" s="1316"/>
      <c r="VR13" s="1316"/>
      <c r="VS13" s="1316"/>
      <c r="VT13" s="1316"/>
      <c r="VU13" s="1316"/>
      <c r="VV13" s="1316"/>
      <c r="VW13" s="1316"/>
      <c r="VX13" s="1316"/>
      <c r="VY13" s="1316"/>
      <c r="VZ13" s="1316"/>
      <c r="WA13" s="1316"/>
      <c r="WB13" s="1316"/>
      <c r="WC13" s="1316"/>
      <c r="WD13" s="1316"/>
      <c r="WE13" s="1316"/>
      <c r="WF13" s="1316"/>
      <c r="WG13" s="1316"/>
      <c r="WH13" s="1316"/>
      <c r="WI13" s="1316"/>
      <c r="WJ13" s="1316"/>
      <c r="WK13" s="1316"/>
      <c r="WL13" s="1316"/>
      <c r="WM13" s="1316"/>
      <c r="WN13" s="1316"/>
      <c r="WO13" s="1316"/>
      <c r="WP13" s="1316"/>
      <c r="WQ13" s="1316"/>
      <c r="WR13" s="1316"/>
      <c r="WS13" s="1316"/>
      <c r="WT13" s="1316"/>
      <c r="WU13" s="1316"/>
      <c r="WV13" s="1316"/>
      <c r="WW13" s="1316"/>
      <c r="WX13" s="1316"/>
      <c r="WY13" s="1316"/>
      <c r="WZ13" s="1316"/>
      <c r="XA13" s="1316"/>
      <c r="XB13" s="1316"/>
      <c r="XC13" s="1316"/>
      <c r="XD13" s="1316"/>
      <c r="XE13" s="1316"/>
      <c r="XF13" s="1316"/>
      <c r="XG13" s="1316"/>
      <c r="XH13" s="1316"/>
      <c r="XI13" s="1316"/>
      <c r="XJ13" s="1316"/>
      <c r="XK13" s="1316"/>
      <c r="XL13" s="1316"/>
      <c r="XM13" s="1316"/>
      <c r="XN13" s="1316"/>
      <c r="XO13" s="1316"/>
      <c r="XP13" s="1316"/>
      <c r="XQ13" s="1316"/>
      <c r="XR13" s="1316"/>
      <c r="XS13" s="1316"/>
      <c r="XT13" s="1316"/>
      <c r="XU13" s="1316"/>
      <c r="XV13" s="1316"/>
      <c r="XW13" s="1316"/>
      <c r="XX13" s="1316"/>
      <c r="XY13" s="1316"/>
      <c r="XZ13" s="1316"/>
      <c r="YA13" s="1316"/>
      <c r="YB13" s="1316"/>
      <c r="YC13" s="1316"/>
      <c r="YD13" s="1316"/>
      <c r="YE13" s="1316"/>
      <c r="YF13" s="1316"/>
      <c r="YG13" s="1316"/>
      <c r="YH13" s="1316"/>
      <c r="YI13" s="1316"/>
      <c r="YJ13" s="1316"/>
      <c r="YK13" s="1316"/>
      <c r="YL13" s="1316"/>
      <c r="YM13" s="1316"/>
      <c r="YN13" s="1316"/>
      <c r="YO13" s="1316"/>
      <c r="YP13" s="1316"/>
      <c r="YQ13" s="1316"/>
      <c r="YR13" s="1316"/>
      <c r="YS13" s="1316"/>
      <c r="YT13" s="1316"/>
      <c r="YU13" s="1316"/>
      <c r="YV13" s="1316"/>
      <c r="YW13" s="1316"/>
      <c r="YX13" s="1316"/>
      <c r="YY13" s="1316"/>
      <c r="YZ13" s="1316"/>
      <c r="ZA13" s="1316"/>
      <c r="ZB13" s="1316"/>
      <c r="ZC13" s="1316"/>
      <c r="ZD13" s="1316"/>
      <c r="ZE13" s="1316"/>
      <c r="ZF13" s="1316"/>
      <c r="ZG13" s="1316"/>
      <c r="ZH13" s="1316"/>
      <c r="ZI13" s="1316"/>
      <c r="ZJ13" s="1316"/>
      <c r="ZK13" s="1316"/>
      <c r="ZL13" s="1316"/>
      <c r="ZM13" s="1316"/>
      <c r="ZN13" s="1316"/>
      <c r="ZO13" s="1316"/>
      <c r="ZP13" s="1316"/>
      <c r="ZQ13" s="1316"/>
      <c r="ZR13" s="1316"/>
      <c r="ZS13" s="1316"/>
      <c r="ZT13" s="1316"/>
      <c r="ZU13" s="1316"/>
      <c r="ZV13" s="1316"/>
      <c r="ZW13" s="1316"/>
      <c r="ZX13" s="1316"/>
      <c r="ZY13" s="1316"/>
      <c r="ZZ13" s="1316"/>
      <c r="AAA13" s="1316"/>
      <c r="AAB13" s="1316"/>
      <c r="AAC13" s="1316"/>
      <c r="AAD13" s="1316"/>
      <c r="AAE13" s="1316"/>
      <c r="AAF13" s="1316"/>
      <c r="AAG13" s="1316"/>
      <c r="AAH13" s="1316"/>
      <c r="AAI13" s="1316"/>
      <c r="AAJ13" s="1316"/>
      <c r="AAK13" s="1316"/>
      <c r="AAL13" s="1316"/>
      <c r="AAM13" s="1316"/>
      <c r="AAN13" s="1316"/>
      <c r="AAO13" s="1316"/>
      <c r="AAP13" s="1316"/>
      <c r="AAQ13" s="1316"/>
      <c r="AAR13" s="1316"/>
      <c r="AAS13" s="1316"/>
      <c r="AAT13" s="1316"/>
      <c r="AAU13" s="1316"/>
      <c r="AAV13" s="1316"/>
      <c r="AAW13" s="1316"/>
      <c r="AAX13" s="1316"/>
      <c r="AAY13" s="1316"/>
      <c r="AAZ13" s="1316"/>
      <c r="ABA13" s="1316"/>
      <c r="ABB13" s="1316"/>
      <c r="ABC13" s="1316"/>
      <c r="ABD13" s="1316"/>
      <c r="ABE13" s="1316"/>
      <c r="ABF13" s="1316"/>
      <c r="ABG13" s="1316"/>
      <c r="ABH13" s="1316"/>
      <c r="ABI13" s="1316"/>
      <c r="ABJ13" s="1316"/>
      <c r="ABK13" s="1316"/>
      <c r="ABL13" s="1316"/>
      <c r="ABM13" s="1316"/>
      <c r="ABN13" s="1316"/>
      <c r="ABO13" s="1316"/>
      <c r="ABP13" s="1316"/>
      <c r="ABQ13" s="1316"/>
      <c r="ABR13" s="1316"/>
      <c r="ABS13" s="1316"/>
      <c r="ABT13" s="1316"/>
      <c r="ABU13" s="1316"/>
      <c r="ABV13" s="1316"/>
      <c r="ABW13" s="1316"/>
      <c r="ABX13" s="1316"/>
      <c r="ABY13" s="1316"/>
      <c r="ABZ13" s="1316"/>
      <c r="ACA13" s="1316"/>
      <c r="ACB13" s="1316"/>
      <c r="ACC13" s="1316"/>
      <c r="ACD13" s="1316"/>
      <c r="ACE13" s="1316"/>
      <c r="ACF13" s="1316"/>
      <c r="ACG13" s="1316"/>
      <c r="ACH13" s="1316"/>
      <c r="ACI13" s="1316"/>
      <c r="ACJ13" s="1316"/>
      <c r="ACK13" s="1316"/>
      <c r="ACL13" s="1316"/>
      <c r="ACM13" s="1316"/>
      <c r="ACN13" s="1316"/>
      <c r="ACO13" s="1316"/>
      <c r="ACP13" s="1316"/>
      <c r="ACQ13" s="1316"/>
      <c r="ACR13" s="1316"/>
      <c r="ACS13" s="1316"/>
      <c r="ACT13" s="1316"/>
      <c r="ACU13" s="1316"/>
      <c r="ACV13" s="1316"/>
      <c r="ACW13" s="1316"/>
      <c r="ACX13" s="1316"/>
      <c r="ACY13" s="1316"/>
      <c r="ACZ13" s="1316"/>
      <c r="ADA13" s="1316"/>
      <c r="ADB13" s="1316"/>
      <c r="ADC13" s="1316"/>
      <c r="ADD13" s="1316"/>
      <c r="ADE13" s="1316"/>
      <c r="ADF13" s="1316"/>
      <c r="ADG13" s="1316"/>
      <c r="ADH13" s="1316"/>
      <c r="ADI13" s="1316"/>
      <c r="ADJ13" s="1316"/>
      <c r="ADK13" s="1316"/>
      <c r="ADL13" s="1316"/>
      <c r="ADM13" s="1316"/>
      <c r="ADN13" s="1316"/>
      <c r="ADO13" s="1316"/>
      <c r="ADP13" s="1316"/>
      <c r="ADQ13" s="1316"/>
      <c r="ADR13" s="1316"/>
      <c r="ADS13" s="1316"/>
      <c r="ADT13" s="1316"/>
      <c r="ADU13" s="1316"/>
      <c r="ADV13" s="1316"/>
      <c r="ADW13" s="1316"/>
      <c r="ADX13" s="1316"/>
      <c r="ADY13" s="1316"/>
      <c r="ADZ13" s="1316"/>
      <c r="AEA13" s="1316"/>
      <c r="AEB13" s="1316"/>
      <c r="AEC13" s="1316"/>
      <c r="AED13" s="1316"/>
      <c r="AEE13" s="1316"/>
      <c r="AEF13" s="1316"/>
      <c r="AEG13" s="1316"/>
      <c r="AEH13" s="1316"/>
      <c r="AEI13" s="1316"/>
      <c r="AEJ13" s="1316"/>
      <c r="AEK13" s="1316"/>
      <c r="AEL13" s="1316"/>
      <c r="AEM13" s="1316"/>
      <c r="AEN13" s="1316"/>
      <c r="AEO13" s="1316"/>
      <c r="AEP13" s="1316"/>
      <c r="AEQ13" s="1316"/>
      <c r="AER13" s="1316"/>
      <c r="AES13" s="1316"/>
      <c r="AET13" s="1316"/>
      <c r="AEU13" s="1316"/>
      <c r="AEV13" s="1316"/>
      <c r="AEW13" s="1316"/>
      <c r="AEX13" s="1316"/>
      <c r="AEY13" s="1316"/>
      <c r="AEZ13" s="1316"/>
      <c r="AFA13" s="1316"/>
      <c r="AFB13" s="1316"/>
      <c r="AFC13" s="1316"/>
      <c r="AFD13" s="1316"/>
      <c r="AFE13" s="1316"/>
      <c r="AFF13" s="1316"/>
      <c r="AFG13" s="1316"/>
      <c r="AFH13" s="1316"/>
      <c r="AFI13" s="1316"/>
      <c r="AFJ13" s="1316"/>
      <c r="AFK13" s="1316"/>
      <c r="AFL13" s="1316"/>
      <c r="AFM13" s="1316"/>
      <c r="AFN13" s="1316"/>
      <c r="AFO13" s="1316"/>
      <c r="AFP13" s="1316"/>
      <c r="AFQ13" s="1316"/>
      <c r="AFR13" s="1316"/>
      <c r="AFS13" s="1316"/>
      <c r="AFT13" s="1316"/>
      <c r="AFU13" s="1316"/>
      <c r="AFV13" s="1316"/>
      <c r="AFW13" s="1316"/>
      <c r="AFX13" s="1316"/>
      <c r="AFY13" s="1316"/>
      <c r="AFZ13" s="1316"/>
      <c r="AGA13" s="1316"/>
      <c r="AGB13" s="1316"/>
      <c r="AGC13" s="1316"/>
      <c r="AGD13" s="1316"/>
      <c r="AGE13" s="1316"/>
      <c r="AGF13" s="1316"/>
      <c r="AGG13" s="1316"/>
      <c r="AGH13" s="1316"/>
      <c r="AGI13" s="1316"/>
      <c r="AGJ13" s="1316"/>
      <c r="AGK13" s="1316"/>
      <c r="AGL13" s="1316"/>
      <c r="AGM13" s="1316"/>
      <c r="AGN13" s="1316"/>
      <c r="AGO13" s="1316"/>
      <c r="AGP13" s="1316"/>
      <c r="AGQ13" s="1316"/>
      <c r="AGR13" s="1316"/>
      <c r="AGS13" s="1316"/>
      <c r="AGT13" s="1316"/>
      <c r="AGU13" s="1316"/>
      <c r="AGV13" s="1316"/>
      <c r="AGW13" s="1316"/>
      <c r="AGX13" s="1316"/>
      <c r="AGY13" s="1316"/>
      <c r="AGZ13" s="1316"/>
      <c r="AHA13" s="1316"/>
      <c r="AHB13" s="1316"/>
      <c r="AHC13" s="1316"/>
      <c r="AHD13" s="1316"/>
      <c r="AHE13" s="1316"/>
      <c r="AHF13" s="1316"/>
      <c r="AHG13" s="1316"/>
      <c r="AHH13" s="1316"/>
      <c r="AHI13" s="1316"/>
      <c r="AHJ13" s="1316"/>
      <c r="AHK13" s="1316"/>
      <c r="AHL13" s="1316"/>
      <c r="AHM13" s="1316"/>
      <c r="AHN13" s="1316"/>
      <c r="AHO13" s="1316"/>
      <c r="AHP13" s="1316"/>
      <c r="AHQ13" s="1316"/>
      <c r="AHR13" s="1316"/>
      <c r="AHS13" s="1316"/>
      <c r="AHT13" s="1316"/>
      <c r="AHU13" s="1316"/>
      <c r="AHV13" s="1316"/>
      <c r="AHW13" s="1316"/>
      <c r="AHX13" s="1316"/>
      <c r="AHY13" s="1316"/>
      <c r="AHZ13" s="1316"/>
      <c r="AIA13" s="1316"/>
      <c r="AIB13" s="1316"/>
      <c r="AIC13" s="1316"/>
      <c r="AID13" s="1316"/>
      <c r="AIE13" s="1316"/>
      <c r="AIF13" s="1316"/>
      <c r="AIG13" s="1316"/>
      <c r="AIH13" s="1316"/>
      <c r="AII13" s="1316"/>
      <c r="AIJ13" s="1316"/>
      <c r="AIK13" s="1316"/>
      <c r="AIL13" s="1316"/>
      <c r="AIM13" s="1316"/>
      <c r="AIN13" s="1316"/>
      <c r="AIO13" s="1316"/>
      <c r="AIP13" s="1316"/>
      <c r="AIQ13" s="1316"/>
      <c r="AIR13" s="1316"/>
      <c r="AIS13" s="1316"/>
      <c r="AIT13" s="1316"/>
      <c r="AIU13" s="1316"/>
      <c r="AIV13" s="1316"/>
      <c r="AIW13" s="1316"/>
      <c r="AIX13" s="1316"/>
      <c r="AIY13" s="1316"/>
      <c r="AIZ13" s="1316"/>
      <c r="AJA13" s="1316"/>
      <c r="AJB13" s="1316"/>
      <c r="AJC13" s="1316"/>
      <c r="AJD13" s="1316"/>
      <c r="AJE13" s="1316"/>
      <c r="AJF13" s="1316"/>
      <c r="AJG13" s="1316"/>
      <c r="AJH13" s="1316"/>
      <c r="AJI13" s="1316"/>
      <c r="AJJ13" s="1316"/>
      <c r="AJK13" s="1316"/>
      <c r="AJL13" s="1316"/>
      <c r="AJM13" s="1316"/>
      <c r="AJN13" s="1316"/>
      <c r="AJO13" s="1316"/>
      <c r="AJP13" s="1316"/>
      <c r="AJQ13" s="1316"/>
      <c r="AJR13" s="1316"/>
      <c r="AJS13" s="1316"/>
      <c r="AJT13" s="1316"/>
      <c r="AJU13" s="1316"/>
      <c r="AJV13" s="1316"/>
      <c r="AJW13" s="1316"/>
      <c r="AJX13" s="1316"/>
      <c r="AJY13" s="1316"/>
      <c r="AJZ13" s="1316"/>
      <c r="AKA13" s="1316"/>
      <c r="AKB13" s="1316"/>
      <c r="AKC13" s="1316"/>
      <c r="AKD13" s="1316"/>
      <c r="AKE13" s="1316"/>
      <c r="AKF13" s="1316"/>
      <c r="AKG13" s="1316"/>
      <c r="AKH13" s="1316"/>
      <c r="AKI13" s="1316"/>
      <c r="AKJ13" s="1316"/>
      <c r="AKK13" s="1316"/>
      <c r="AKL13" s="1316"/>
      <c r="AKM13" s="1316"/>
      <c r="AKN13" s="1316"/>
      <c r="AKO13" s="1316"/>
      <c r="AKP13" s="1316"/>
      <c r="AKQ13" s="1316"/>
      <c r="AKR13" s="1316"/>
      <c r="AKS13" s="1316"/>
      <c r="AKT13" s="1316"/>
      <c r="AKU13" s="1316"/>
      <c r="AKV13" s="1316"/>
      <c r="AKW13" s="1316"/>
      <c r="AKX13" s="1316"/>
      <c r="AKY13" s="1316"/>
      <c r="AKZ13" s="1316"/>
      <c r="ALA13" s="1316"/>
      <c r="ALB13" s="1316"/>
      <c r="ALC13" s="1316"/>
      <c r="ALD13" s="1316"/>
      <c r="ALE13" s="1316"/>
      <c r="ALF13" s="1316"/>
      <c r="ALG13" s="1316"/>
      <c r="ALH13" s="1316"/>
      <c r="ALI13" s="1316"/>
      <c r="ALJ13" s="1316"/>
      <c r="ALK13" s="1316"/>
      <c r="ALL13" s="1316"/>
      <c r="ALM13" s="1316"/>
      <c r="ALN13" s="1316"/>
      <c r="ALO13" s="1316"/>
      <c r="ALP13" s="1316"/>
      <c r="ALQ13" s="1316"/>
      <c r="ALR13" s="1316"/>
      <c r="ALS13" s="1316"/>
      <c r="ALT13" s="1316"/>
      <c r="ALU13" s="1316"/>
      <c r="ALV13" s="1316"/>
      <c r="ALW13" s="1316"/>
      <c r="ALX13" s="1316"/>
      <c r="ALY13" s="1316"/>
      <c r="ALZ13" s="1316"/>
      <c r="AMA13" s="1316"/>
      <c r="AMB13" s="1316"/>
      <c r="AMC13" s="1316"/>
      <c r="AMD13" s="1316"/>
      <c r="AME13" s="1316"/>
      <c r="AMF13" s="1316"/>
      <c r="AMG13" s="1316"/>
      <c r="AMH13" s="1316"/>
      <c r="AMI13" s="1316"/>
      <c r="AMJ13" s="1316"/>
      <c r="AMK13" s="1316"/>
      <c r="AML13" s="1316"/>
      <c r="AMM13" s="1316"/>
      <c r="AMN13" s="1316"/>
      <c r="AMO13" s="1316"/>
      <c r="AMP13" s="1316"/>
      <c r="AMQ13" s="1316"/>
      <c r="AMR13" s="1316"/>
      <c r="AMS13" s="1316"/>
      <c r="AMT13" s="1316"/>
      <c r="AMU13" s="1316"/>
      <c r="AMV13" s="1316"/>
      <c r="AMW13" s="1316"/>
      <c r="AMX13" s="1316"/>
      <c r="AMY13" s="1316"/>
      <c r="AMZ13" s="1316"/>
      <c r="ANA13" s="1316"/>
      <c r="ANB13" s="1316"/>
      <c r="ANC13" s="1316"/>
      <c r="AND13" s="1316"/>
      <c r="ANE13" s="1316"/>
      <c r="ANF13" s="1316"/>
      <c r="ANG13" s="1316"/>
      <c r="ANH13" s="1316"/>
      <c r="ANI13" s="1316"/>
      <c r="ANJ13" s="1316"/>
      <c r="ANK13" s="1316"/>
      <c r="ANL13" s="1316"/>
      <c r="ANM13" s="1316"/>
      <c r="ANN13" s="1316"/>
      <c r="ANO13" s="1316"/>
      <c r="ANP13" s="1316"/>
      <c r="ANQ13" s="1316"/>
      <c r="ANR13" s="1316"/>
      <c r="ANS13" s="1316"/>
      <c r="ANT13" s="1316"/>
      <c r="ANU13" s="1316"/>
      <c r="ANV13" s="1316"/>
      <c r="ANW13" s="1316"/>
      <c r="ANX13" s="1316"/>
      <c r="ANY13" s="1316"/>
      <c r="ANZ13" s="1316"/>
      <c r="AOA13" s="1316"/>
      <c r="AOB13" s="1316"/>
      <c r="AOC13" s="1316"/>
      <c r="AOD13" s="1316"/>
      <c r="AOE13" s="1316"/>
      <c r="AOF13" s="1316"/>
      <c r="AOG13" s="1316"/>
      <c r="AOH13" s="1316"/>
      <c r="AOI13" s="1316"/>
      <c r="AOJ13" s="1316"/>
      <c r="AOK13" s="1316"/>
      <c r="AOL13" s="1316"/>
      <c r="AOM13" s="1316"/>
      <c r="AON13" s="1316"/>
      <c r="AOO13" s="1316"/>
      <c r="AOP13" s="1316"/>
      <c r="AOQ13" s="1316"/>
      <c r="AOR13" s="1316"/>
      <c r="AOS13" s="1316"/>
      <c r="AOT13" s="1316"/>
      <c r="AOU13" s="1316"/>
      <c r="AOV13" s="1316"/>
      <c r="AOW13" s="1316"/>
      <c r="AOX13" s="1316"/>
      <c r="AOY13" s="1316"/>
      <c r="AOZ13" s="1316"/>
      <c r="APA13" s="1316"/>
      <c r="APB13" s="1316"/>
      <c r="APC13" s="1316"/>
      <c r="APD13" s="1316"/>
      <c r="APE13" s="1316"/>
      <c r="APF13" s="1316"/>
      <c r="APG13" s="1316"/>
      <c r="APH13" s="1316"/>
      <c r="API13" s="1316"/>
      <c r="APJ13" s="1316"/>
      <c r="APK13" s="1316"/>
      <c r="APL13" s="1316"/>
      <c r="APM13" s="1316"/>
      <c r="APN13" s="1316"/>
      <c r="APO13" s="1316"/>
      <c r="APP13" s="1316"/>
      <c r="APQ13" s="1316"/>
      <c r="APR13" s="1316"/>
      <c r="APS13" s="1316"/>
      <c r="APT13" s="1316"/>
      <c r="APU13" s="1316"/>
      <c r="APV13" s="1316"/>
      <c r="APW13" s="1316"/>
      <c r="APX13" s="1316"/>
      <c r="APY13" s="1316"/>
      <c r="APZ13" s="1316"/>
      <c r="AQA13" s="1316"/>
      <c r="AQB13" s="1316"/>
      <c r="AQC13" s="1316"/>
      <c r="AQD13" s="1316"/>
      <c r="AQE13" s="1316"/>
      <c r="AQF13" s="1316"/>
      <c r="AQG13" s="1316"/>
      <c r="AQH13" s="1316"/>
      <c r="AQI13" s="1316"/>
      <c r="AQJ13" s="1316"/>
      <c r="AQK13" s="1316"/>
      <c r="AQL13" s="1316"/>
      <c r="AQM13" s="1316"/>
      <c r="AQN13" s="1316"/>
      <c r="AQO13" s="1316"/>
      <c r="AQP13" s="1316"/>
      <c r="AQQ13" s="1316"/>
      <c r="AQR13" s="1316"/>
      <c r="AQS13" s="1316"/>
      <c r="AQT13" s="1316"/>
      <c r="AQU13" s="1316"/>
      <c r="AQV13" s="1316"/>
      <c r="AQW13" s="1316"/>
      <c r="AQX13" s="1316"/>
      <c r="AQY13" s="1316"/>
      <c r="AQZ13" s="1316"/>
      <c r="ARA13" s="1316"/>
      <c r="ARB13" s="1316"/>
      <c r="ARC13" s="1316"/>
      <c r="ARD13" s="1316"/>
      <c r="ARE13" s="1316"/>
      <c r="ARF13" s="1316"/>
      <c r="ARG13" s="1316"/>
      <c r="ARH13" s="1316"/>
      <c r="ARI13" s="1316"/>
      <c r="ARJ13" s="1316"/>
      <c r="ARK13" s="1316"/>
      <c r="ARL13" s="1316"/>
      <c r="ARM13" s="1316"/>
      <c r="ARN13" s="1316"/>
      <c r="ARO13" s="1316"/>
      <c r="ARP13" s="1316"/>
      <c r="ARQ13" s="1316"/>
      <c r="ARR13" s="1316"/>
      <c r="ARS13" s="1316"/>
      <c r="ART13" s="1316"/>
      <c r="ARU13" s="1316"/>
      <c r="ARV13" s="1316"/>
      <c r="ARW13" s="1316"/>
      <c r="ARX13" s="1316"/>
      <c r="ARY13" s="1316"/>
      <c r="ARZ13" s="1316"/>
      <c r="ASA13" s="1316"/>
      <c r="ASB13" s="1316"/>
      <c r="ASC13" s="1316"/>
      <c r="ASD13" s="1316"/>
      <c r="ASE13" s="1316"/>
      <c r="ASF13" s="1316"/>
      <c r="ASG13" s="1316"/>
      <c r="ASH13" s="1316"/>
      <c r="ASI13" s="1316"/>
      <c r="ASJ13" s="1316"/>
      <c r="ASK13" s="1316"/>
      <c r="ASL13" s="1316"/>
      <c r="ASM13" s="1316"/>
      <c r="ASN13" s="1316"/>
      <c r="ASO13" s="1316"/>
      <c r="ASP13" s="1316"/>
      <c r="ASQ13" s="1316"/>
      <c r="ASR13" s="1316"/>
      <c r="ASS13" s="1316"/>
      <c r="AST13" s="1316"/>
      <c r="ASU13" s="1316"/>
      <c r="ASV13" s="1316"/>
      <c r="ASW13" s="1316"/>
      <c r="ASX13" s="1316"/>
      <c r="ASY13" s="1316"/>
      <c r="ASZ13" s="1316"/>
      <c r="ATA13" s="1316"/>
      <c r="ATB13" s="1316"/>
      <c r="ATC13" s="1316"/>
      <c r="ATD13" s="1316"/>
      <c r="ATE13" s="1316"/>
      <c r="ATF13" s="1316"/>
      <c r="ATG13" s="1316"/>
      <c r="ATH13" s="1316"/>
      <c r="ATI13" s="1316"/>
      <c r="ATJ13" s="1316"/>
      <c r="ATK13" s="1316"/>
      <c r="ATL13" s="1316"/>
      <c r="ATM13" s="1316"/>
      <c r="ATN13" s="1316"/>
      <c r="ATO13" s="1316"/>
      <c r="ATP13" s="1316"/>
      <c r="ATQ13" s="1316"/>
      <c r="ATR13" s="1316"/>
      <c r="ATS13" s="1316"/>
      <c r="ATT13" s="1316"/>
      <c r="ATU13" s="1316"/>
      <c r="ATV13" s="1316"/>
      <c r="ATW13" s="1316"/>
      <c r="ATX13" s="1316"/>
      <c r="ATY13" s="1316"/>
      <c r="ATZ13" s="1316"/>
      <c r="AUA13" s="1316"/>
      <c r="AUB13" s="1316"/>
      <c r="AUC13" s="1316"/>
      <c r="AUD13" s="1316"/>
      <c r="AUE13" s="1316"/>
      <c r="AUF13" s="1316"/>
      <c r="AUG13" s="1316"/>
      <c r="AUH13" s="1316"/>
      <c r="AUI13" s="1316"/>
      <c r="AUJ13" s="1316"/>
      <c r="AUK13" s="1316"/>
      <c r="AUL13" s="1316"/>
      <c r="AUM13" s="1316"/>
      <c r="AUN13" s="1316"/>
      <c r="AUO13" s="1316"/>
      <c r="AUP13" s="1316"/>
      <c r="AUQ13" s="1316"/>
      <c r="AUR13" s="1316"/>
      <c r="AUS13" s="1316"/>
      <c r="AUT13" s="1316"/>
      <c r="AUU13" s="1316"/>
      <c r="AUV13" s="1316"/>
      <c r="AUW13" s="1316"/>
      <c r="AUX13" s="1316"/>
      <c r="AUY13" s="1316"/>
      <c r="AUZ13" s="1316"/>
      <c r="AVA13" s="1316"/>
      <c r="AVB13" s="1316"/>
      <c r="AVC13" s="1316"/>
      <c r="AVD13" s="1316"/>
      <c r="AVE13" s="1316"/>
      <c r="AVF13" s="1316"/>
      <c r="AVG13" s="1316"/>
      <c r="AVH13" s="1316"/>
      <c r="AVI13" s="1316"/>
      <c r="AVJ13" s="1316"/>
      <c r="AVK13" s="1316"/>
      <c r="AVL13" s="1316"/>
      <c r="AVM13" s="1316"/>
      <c r="AVN13" s="1316"/>
      <c r="AVO13" s="1316"/>
      <c r="AVP13" s="1316"/>
      <c r="AVQ13" s="1316"/>
      <c r="AVR13" s="1316"/>
      <c r="AVS13" s="1316"/>
      <c r="AVT13" s="1316"/>
      <c r="AVU13" s="1316"/>
      <c r="AVV13" s="1316"/>
      <c r="AVW13" s="1316"/>
      <c r="AVX13" s="1316"/>
      <c r="AVY13" s="1316"/>
      <c r="AVZ13" s="1316"/>
      <c r="AWA13" s="1316"/>
      <c r="AWB13" s="1316"/>
      <c r="AWC13" s="1316"/>
      <c r="AWD13" s="1316"/>
      <c r="AWE13" s="1316"/>
      <c r="AWF13" s="1316"/>
      <c r="AWG13" s="1316"/>
      <c r="AWH13" s="1316"/>
      <c r="AWI13" s="1316"/>
      <c r="AWJ13" s="1316"/>
      <c r="AWK13" s="1316"/>
      <c r="AWL13" s="1316"/>
      <c r="AWM13" s="1316"/>
      <c r="AWN13" s="1316"/>
      <c r="AWO13" s="1316"/>
      <c r="AWP13" s="1316"/>
      <c r="AWQ13" s="1316"/>
      <c r="AWR13" s="1316"/>
      <c r="AWS13" s="1316"/>
      <c r="AWT13" s="1316"/>
      <c r="AWU13" s="1316"/>
      <c r="AWV13" s="1316"/>
      <c r="AWW13" s="1316"/>
      <c r="AWX13" s="1316"/>
      <c r="AWY13" s="1316"/>
      <c r="AWZ13" s="1316"/>
      <c r="AXA13" s="1316"/>
      <c r="AXB13" s="1316"/>
      <c r="AXC13" s="1316"/>
      <c r="AXD13" s="1316"/>
      <c r="AXE13" s="1316"/>
      <c r="AXF13" s="1316"/>
      <c r="AXG13" s="1316"/>
      <c r="AXH13" s="1316"/>
      <c r="AXI13" s="1316"/>
      <c r="AXJ13" s="1316"/>
      <c r="AXK13" s="1316"/>
      <c r="AXL13" s="1316"/>
      <c r="AXM13" s="1316"/>
      <c r="AXN13" s="1316"/>
      <c r="AXO13" s="1316"/>
      <c r="AXP13" s="1316"/>
      <c r="AXQ13" s="1316"/>
      <c r="AXR13" s="1316"/>
      <c r="AXS13" s="1316"/>
      <c r="AXT13" s="1316"/>
      <c r="AXU13" s="1316"/>
      <c r="AXV13" s="1316"/>
      <c r="AXW13" s="1316"/>
      <c r="AXX13" s="1316"/>
      <c r="AXY13" s="1316"/>
      <c r="AXZ13" s="1316"/>
      <c r="AYA13" s="1316"/>
      <c r="AYB13" s="1316"/>
      <c r="AYC13" s="1316"/>
      <c r="AYD13" s="1316"/>
      <c r="AYE13" s="1316"/>
      <c r="AYF13" s="1316"/>
      <c r="AYG13" s="1316"/>
      <c r="AYH13" s="1316"/>
      <c r="AYI13" s="1316"/>
      <c r="AYJ13" s="1316"/>
      <c r="AYK13" s="1316"/>
      <c r="AYL13" s="1316"/>
      <c r="AYM13" s="1316"/>
      <c r="AYN13" s="1316"/>
      <c r="AYO13" s="1316"/>
      <c r="AYP13" s="1316"/>
      <c r="AYQ13" s="1316"/>
      <c r="AYR13" s="1316"/>
      <c r="AYS13" s="1316"/>
      <c r="AYT13" s="1316"/>
      <c r="AYU13" s="1316"/>
      <c r="AYV13" s="1316"/>
      <c r="AYW13" s="1316"/>
      <c r="AYX13" s="1316"/>
      <c r="AYY13" s="1316"/>
      <c r="AYZ13" s="1316"/>
      <c r="AZA13" s="1316"/>
      <c r="AZB13" s="1316"/>
      <c r="AZC13" s="1316"/>
      <c r="AZD13" s="1316"/>
      <c r="AZE13" s="1316"/>
      <c r="AZF13" s="1316"/>
      <c r="AZG13" s="1316"/>
      <c r="AZH13" s="1316"/>
      <c r="AZI13" s="1316"/>
      <c r="AZJ13" s="1316"/>
      <c r="AZK13" s="1316"/>
      <c r="AZL13" s="1316"/>
      <c r="AZM13" s="1316"/>
      <c r="AZN13" s="1316"/>
      <c r="AZO13" s="1316"/>
      <c r="AZP13" s="1316"/>
      <c r="AZQ13" s="1316"/>
      <c r="AZR13" s="1316"/>
      <c r="AZS13" s="1316"/>
      <c r="AZT13" s="1316"/>
      <c r="AZU13" s="1316"/>
      <c r="AZV13" s="1316"/>
      <c r="AZW13" s="1316"/>
      <c r="AZX13" s="1316"/>
      <c r="AZY13" s="1316"/>
      <c r="AZZ13" s="1316"/>
      <c r="BAA13" s="1316"/>
      <c r="BAB13" s="1316"/>
      <c r="BAC13" s="1316"/>
      <c r="BAD13" s="1316"/>
      <c r="BAE13" s="1316"/>
      <c r="BAF13" s="1316"/>
      <c r="BAG13" s="1316"/>
      <c r="BAH13" s="1316"/>
      <c r="BAI13" s="1316"/>
      <c r="BAJ13" s="1316"/>
      <c r="BAK13" s="1316"/>
      <c r="BAL13" s="1316"/>
      <c r="BAM13" s="1316"/>
      <c r="BAN13" s="1316"/>
      <c r="BAO13" s="1316"/>
      <c r="BAP13" s="1316"/>
      <c r="BAQ13" s="1316"/>
      <c r="BAR13" s="1316"/>
      <c r="BAS13" s="1316"/>
      <c r="BAT13" s="1316"/>
      <c r="BAU13" s="1316"/>
      <c r="BAV13" s="1316"/>
      <c r="BAW13" s="1316"/>
      <c r="BAX13" s="1316"/>
      <c r="BAY13" s="1316"/>
      <c r="BAZ13" s="1316"/>
      <c r="BBA13" s="1316"/>
      <c r="BBB13" s="1316"/>
      <c r="BBC13" s="1316"/>
      <c r="BBD13" s="1316"/>
      <c r="BBE13" s="1316"/>
      <c r="BBF13" s="1316"/>
      <c r="BBG13" s="1316"/>
      <c r="BBH13" s="1316"/>
      <c r="BBI13" s="1316"/>
      <c r="BBJ13" s="1316"/>
      <c r="BBK13" s="1316"/>
      <c r="BBL13" s="1316"/>
      <c r="BBM13" s="1316"/>
      <c r="BBN13" s="1316"/>
      <c r="BBO13" s="1316"/>
      <c r="BBP13" s="1316"/>
      <c r="BBQ13" s="1316"/>
      <c r="BBR13" s="1316"/>
      <c r="BBS13" s="1316"/>
      <c r="BBT13" s="1316"/>
      <c r="BBU13" s="1316"/>
      <c r="BBV13" s="1316"/>
      <c r="BBW13" s="1316"/>
      <c r="BBX13" s="1316"/>
      <c r="BBY13" s="1316"/>
      <c r="BBZ13" s="1316"/>
      <c r="BCA13" s="1316"/>
      <c r="BCB13" s="1316"/>
      <c r="BCC13" s="1316"/>
      <c r="BCD13" s="1316"/>
      <c r="BCE13" s="1316"/>
      <c r="BCF13" s="1316"/>
      <c r="BCG13" s="1316"/>
      <c r="BCH13" s="1316"/>
      <c r="BCI13" s="1316"/>
      <c r="BCJ13" s="1316"/>
      <c r="BCK13" s="1316"/>
      <c r="BCL13" s="1316"/>
      <c r="BCM13" s="1316"/>
      <c r="BCN13" s="1316"/>
      <c r="BCO13" s="1316"/>
      <c r="BCP13" s="1316"/>
      <c r="BCQ13" s="1316"/>
      <c r="BCR13" s="1316"/>
      <c r="BCS13" s="1316"/>
      <c r="BCT13" s="1316"/>
      <c r="BCU13" s="1316"/>
      <c r="BCV13" s="1316"/>
      <c r="BCW13" s="1316"/>
      <c r="BCX13" s="1316"/>
      <c r="BCY13" s="1316"/>
      <c r="BCZ13" s="1316"/>
      <c r="BDA13" s="1316"/>
      <c r="BDB13" s="1316"/>
      <c r="BDC13" s="1316"/>
      <c r="BDD13" s="1316"/>
      <c r="BDE13" s="1316"/>
      <c r="BDF13" s="1316"/>
      <c r="BDG13" s="1316"/>
      <c r="BDH13" s="1316"/>
      <c r="BDI13" s="1316"/>
      <c r="BDJ13" s="1316"/>
      <c r="BDK13" s="1316"/>
      <c r="BDL13" s="1316"/>
      <c r="BDM13" s="1316"/>
      <c r="BDN13" s="1316"/>
      <c r="BDO13" s="1316"/>
      <c r="BDP13" s="1316"/>
      <c r="BDQ13" s="1316"/>
      <c r="BDR13" s="1316"/>
      <c r="BDS13" s="1316"/>
      <c r="BDT13" s="1316"/>
      <c r="BDU13" s="1316"/>
      <c r="BDV13" s="1316"/>
      <c r="BDW13" s="1316"/>
      <c r="BDX13" s="1316"/>
      <c r="BDY13" s="1316"/>
      <c r="BDZ13" s="1316"/>
      <c r="BEA13" s="1316"/>
      <c r="BEB13" s="1316"/>
      <c r="BEC13" s="1316"/>
      <c r="BED13" s="1316"/>
      <c r="BEE13" s="1316"/>
      <c r="BEF13" s="1316"/>
      <c r="BEG13" s="1316"/>
      <c r="BEH13" s="1316"/>
      <c r="BEI13" s="1316"/>
      <c r="BEJ13" s="1316"/>
      <c r="BEK13" s="1316"/>
      <c r="BEL13" s="1316"/>
      <c r="BEM13" s="1316"/>
      <c r="BEN13" s="1316"/>
      <c r="BEO13" s="1316"/>
      <c r="BEP13" s="1316"/>
      <c r="BEQ13" s="1316"/>
      <c r="BER13" s="1316"/>
      <c r="BES13" s="1316"/>
      <c r="BET13" s="1316"/>
      <c r="BEU13" s="1316"/>
      <c r="BEV13" s="1316"/>
      <c r="BEW13" s="1316"/>
      <c r="BEX13" s="1316"/>
      <c r="BEY13" s="1316"/>
      <c r="BEZ13" s="1316"/>
      <c r="BFA13" s="1316"/>
      <c r="BFB13" s="1316"/>
      <c r="BFC13" s="1316"/>
      <c r="BFD13" s="1316"/>
      <c r="BFE13" s="1316"/>
      <c r="BFF13" s="1316"/>
      <c r="BFG13" s="1316"/>
      <c r="BFH13" s="1316"/>
      <c r="BFI13" s="1316"/>
      <c r="BFJ13" s="1316"/>
      <c r="BFK13" s="1316"/>
      <c r="BFL13" s="1316"/>
      <c r="BFM13" s="1316"/>
      <c r="BFN13" s="1316"/>
      <c r="BFO13" s="1316"/>
      <c r="BFP13" s="1316"/>
      <c r="BFQ13" s="1316"/>
      <c r="BFR13" s="1316"/>
      <c r="BFS13" s="1316"/>
      <c r="BFT13" s="1316"/>
      <c r="BFU13" s="1316"/>
      <c r="BFV13" s="1316"/>
      <c r="BFW13" s="1316"/>
      <c r="BFX13" s="1316"/>
      <c r="BFY13" s="1316"/>
      <c r="BFZ13" s="1316"/>
      <c r="BGA13" s="1316"/>
      <c r="BGB13" s="1316"/>
      <c r="BGC13" s="1316"/>
      <c r="BGD13" s="1316"/>
      <c r="BGE13" s="1316"/>
      <c r="BGF13" s="1316"/>
      <c r="BGG13" s="1316"/>
      <c r="BGH13" s="1316"/>
      <c r="BGI13" s="1316"/>
      <c r="BGJ13" s="1316"/>
      <c r="BGK13" s="1316"/>
      <c r="BGL13" s="1316"/>
      <c r="BGM13" s="1316"/>
      <c r="BGN13" s="1316"/>
      <c r="BGO13" s="1316"/>
      <c r="BGP13" s="1316"/>
      <c r="BGQ13" s="1316"/>
      <c r="BGR13" s="1316"/>
      <c r="BGS13" s="1316"/>
      <c r="BGT13" s="1316"/>
      <c r="BGU13" s="1316"/>
      <c r="BGV13" s="1316"/>
      <c r="BGW13" s="1316"/>
      <c r="BGX13" s="1316"/>
      <c r="BGY13" s="1316"/>
      <c r="BGZ13" s="1316"/>
      <c r="BHA13" s="1316"/>
      <c r="BHB13" s="1316"/>
      <c r="BHC13" s="1316"/>
      <c r="BHD13" s="1316"/>
      <c r="BHE13" s="1316"/>
      <c r="BHF13" s="1316"/>
      <c r="BHG13" s="1316"/>
      <c r="BHH13" s="1316"/>
      <c r="BHI13" s="1316"/>
      <c r="BHJ13" s="1316"/>
      <c r="BHK13" s="1316"/>
      <c r="BHL13" s="1316"/>
      <c r="BHM13" s="1316"/>
      <c r="BHN13" s="1316"/>
      <c r="BHO13" s="1316"/>
      <c r="BHP13" s="1316"/>
      <c r="BHQ13" s="1316"/>
      <c r="BHR13" s="1316"/>
      <c r="BHS13" s="1316"/>
      <c r="BHT13" s="1316"/>
      <c r="BHU13" s="1316"/>
      <c r="BHV13" s="1316"/>
      <c r="BHW13" s="1316"/>
      <c r="BHX13" s="1316"/>
      <c r="BHY13" s="1316"/>
      <c r="BHZ13" s="1316"/>
      <c r="BIA13" s="1316"/>
      <c r="BIB13" s="1316"/>
      <c r="BIC13" s="1316"/>
      <c r="BID13" s="1316"/>
      <c r="BIE13" s="1316"/>
      <c r="BIF13" s="1316"/>
      <c r="BIG13" s="1316"/>
      <c r="BIH13" s="1316"/>
      <c r="BII13" s="1316"/>
      <c r="BIJ13" s="1316"/>
      <c r="BIK13" s="1316"/>
      <c r="BIL13" s="1316"/>
      <c r="BIM13" s="1316"/>
      <c r="BIN13" s="1316"/>
      <c r="BIO13" s="1316"/>
      <c r="BIP13" s="1316"/>
      <c r="BIQ13" s="1316"/>
      <c r="BIR13" s="1316"/>
      <c r="BIS13" s="1316"/>
      <c r="BIT13" s="1316"/>
      <c r="BIU13" s="1316"/>
      <c r="BIV13" s="1316"/>
      <c r="BIW13" s="1316"/>
      <c r="BIX13" s="1316"/>
      <c r="BIY13" s="1316"/>
      <c r="BIZ13" s="1316"/>
      <c r="BJA13" s="1316"/>
      <c r="BJB13" s="1316"/>
      <c r="BJC13" s="1316"/>
      <c r="BJD13" s="1316"/>
      <c r="BJE13" s="1316"/>
      <c r="BJF13" s="1316"/>
      <c r="BJG13" s="1316"/>
      <c r="BJH13" s="1316"/>
      <c r="BJI13" s="1316"/>
      <c r="BJJ13" s="1316"/>
      <c r="BJK13" s="1316"/>
      <c r="BJL13" s="1316"/>
      <c r="BJM13" s="1316"/>
      <c r="BJN13" s="1316"/>
      <c r="BJO13" s="1316"/>
      <c r="BJP13" s="1316"/>
      <c r="BJQ13" s="1316"/>
      <c r="BJR13" s="1316"/>
      <c r="BJS13" s="1316"/>
      <c r="BJT13" s="1316"/>
      <c r="BJU13" s="1316"/>
      <c r="BJV13" s="1316"/>
      <c r="BJW13" s="1316"/>
      <c r="BJX13" s="1316"/>
      <c r="BJY13" s="1316"/>
      <c r="BJZ13" s="1316"/>
      <c r="BKA13" s="1316"/>
      <c r="BKB13" s="1316"/>
      <c r="BKC13" s="1316"/>
      <c r="BKD13" s="1316"/>
      <c r="BKE13" s="1316"/>
      <c r="BKF13" s="1316"/>
      <c r="BKG13" s="1316"/>
      <c r="BKH13" s="1316"/>
      <c r="BKI13" s="1316"/>
      <c r="BKJ13" s="1316"/>
      <c r="BKK13" s="1316"/>
      <c r="BKL13" s="1316"/>
      <c r="BKM13" s="1316"/>
      <c r="BKN13" s="1316"/>
      <c r="BKO13" s="1316"/>
      <c r="BKP13" s="1316"/>
      <c r="BKQ13" s="1316"/>
      <c r="BKR13" s="1316"/>
      <c r="BKS13" s="1316"/>
      <c r="BKT13" s="1316"/>
      <c r="BKU13" s="1316"/>
      <c r="BKV13" s="1316"/>
      <c r="BKW13" s="1316"/>
      <c r="BKX13" s="1316"/>
      <c r="BKY13" s="1316"/>
      <c r="BKZ13" s="1316"/>
      <c r="BLA13" s="1316"/>
      <c r="BLB13" s="1316"/>
      <c r="BLC13" s="1316"/>
      <c r="BLD13" s="1316"/>
      <c r="BLE13" s="1316"/>
      <c r="BLF13" s="1316"/>
      <c r="BLG13" s="1316"/>
      <c r="BLH13" s="1316"/>
      <c r="BLI13" s="1316"/>
      <c r="BLJ13" s="1316"/>
      <c r="BLK13" s="1316"/>
      <c r="BLL13" s="1316"/>
      <c r="BLM13" s="1316"/>
      <c r="BLN13" s="1316"/>
      <c r="BLO13" s="1316"/>
      <c r="BLP13" s="1316"/>
      <c r="BLQ13" s="1316"/>
      <c r="BLR13" s="1316"/>
      <c r="BLS13" s="1316"/>
      <c r="BLT13" s="1316"/>
      <c r="BLU13" s="1316"/>
      <c r="BLV13" s="1316"/>
      <c r="BLW13" s="1316"/>
      <c r="BLX13" s="1316"/>
      <c r="BLY13" s="1316"/>
      <c r="BLZ13" s="1316"/>
      <c r="BMA13" s="1316"/>
      <c r="BMB13" s="1316"/>
      <c r="BMC13" s="1316"/>
      <c r="BMD13" s="1316"/>
      <c r="BME13" s="1316"/>
      <c r="BMF13" s="1316"/>
      <c r="BMG13" s="1316"/>
      <c r="BMH13" s="1316"/>
      <c r="BMI13" s="1316"/>
      <c r="BMJ13" s="1316"/>
      <c r="BMK13" s="1316"/>
      <c r="BML13" s="1316"/>
      <c r="BMM13" s="1316"/>
      <c r="BMN13" s="1316"/>
      <c r="BMO13" s="1316"/>
      <c r="BMP13" s="1316"/>
      <c r="BMQ13" s="1316"/>
      <c r="BMR13" s="1316"/>
      <c r="BMS13" s="1316"/>
      <c r="BMT13" s="1316"/>
      <c r="BMU13" s="1316"/>
      <c r="BMV13" s="1316"/>
      <c r="BMW13" s="1316"/>
      <c r="BMX13" s="1316"/>
      <c r="BMY13" s="1316"/>
      <c r="BMZ13" s="1316"/>
      <c r="BNA13" s="1316"/>
      <c r="BNB13" s="1316"/>
      <c r="BNC13" s="1316"/>
      <c r="BND13" s="1316"/>
      <c r="BNE13" s="1316"/>
      <c r="BNF13" s="1316"/>
      <c r="BNG13" s="1316"/>
      <c r="BNH13" s="1316"/>
      <c r="BNI13" s="1316"/>
      <c r="BNJ13" s="1316"/>
      <c r="BNK13" s="1316"/>
      <c r="BNL13" s="1316"/>
      <c r="BNM13" s="1316"/>
      <c r="BNN13" s="1316"/>
      <c r="BNO13" s="1316"/>
      <c r="BNP13" s="1316"/>
      <c r="BNQ13" s="1316"/>
      <c r="BNR13" s="1316"/>
      <c r="BNS13" s="1316"/>
      <c r="BNT13" s="1316"/>
      <c r="BNU13" s="1316"/>
      <c r="BNV13" s="1316"/>
      <c r="BNW13" s="1316"/>
      <c r="BNX13" s="1316"/>
      <c r="BNY13" s="1316"/>
      <c r="BNZ13" s="1316"/>
      <c r="BOA13" s="1316"/>
      <c r="BOB13" s="1316"/>
      <c r="BOC13" s="1316"/>
      <c r="BOD13" s="1316"/>
      <c r="BOE13" s="1316"/>
      <c r="BOF13" s="1316"/>
      <c r="BOG13" s="1316"/>
      <c r="BOH13" s="1316"/>
      <c r="BOI13" s="1316"/>
      <c r="BOJ13" s="1316"/>
      <c r="BOK13" s="1316"/>
      <c r="BOL13" s="1316"/>
      <c r="BOM13" s="1316"/>
      <c r="BON13" s="1316"/>
      <c r="BOO13" s="1316"/>
      <c r="BOP13" s="1316"/>
      <c r="BOQ13" s="1316"/>
      <c r="BOR13" s="1316"/>
      <c r="BOS13" s="1316"/>
      <c r="BOT13" s="1316"/>
      <c r="BOU13" s="1316"/>
      <c r="BOV13" s="1316"/>
      <c r="BOW13" s="1316"/>
      <c r="BOX13" s="1316"/>
      <c r="BOY13" s="1316"/>
      <c r="BOZ13" s="1316"/>
      <c r="BPA13" s="1316"/>
      <c r="BPB13" s="1316"/>
      <c r="BPC13" s="1316"/>
      <c r="BPD13" s="1316"/>
      <c r="BPE13" s="1316"/>
      <c r="BPF13" s="1316"/>
      <c r="BPG13" s="1316"/>
      <c r="BPH13" s="1316"/>
      <c r="BPI13" s="1316"/>
      <c r="BPJ13" s="1316"/>
      <c r="BPK13" s="1316"/>
      <c r="BPL13" s="1316"/>
      <c r="BPM13" s="1316"/>
      <c r="BPN13" s="1316"/>
      <c r="BPO13" s="1316"/>
      <c r="BPP13" s="1316"/>
      <c r="BPQ13" s="1316"/>
      <c r="BPR13" s="1316"/>
      <c r="BPS13" s="1316"/>
      <c r="BPT13" s="1316"/>
      <c r="BPU13" s="1316"/>
      <c r="BPV13" s="1316"/>
      <c r="BPW13" s="1316"/>
      <c r="BPX13" s="1316"/>
      <c r="BPY13" s="1316"/>
      <c r="BPZ13" s="1316"/>
      <c r="BQA13" s="1316"/>
      <c r="BQB13" s="1316"/>
      <c r="BQC13" s="1316"/>
      <c r="BQD13" s="1316"/>
      <c r="BQE13" s="1316"/>
      <c r="BQF13" s="1316"/>
      <c r="BQG13" s="1316"/>
      <c r="BQH13" s="1316"/>
      <c r="BQI13" s="1316"/>
      <c r="BQJ13" s="1316"/>
      <c r="BQK13" s="1316"/>
      <c r="BQL13" s="1316"/>
      <c r="BQM13" s="1316"/>
      <c r="BQN13" s="1316"/>
      <c r="BQO13" s="1316"/>
      <c r="BQP13" s="1316"/>
      <c r="BQQ13" s="1316"/>
      <c r="BQR13" s="1316"/>
      <c r="BQS13" s="1316"/>
      <c r="BQT13" s="1316"/>
      <c r="BQU13" s="1316"/>
      <c r="BQV13" s="1316"/>
      <c r="BQW13" s="1316"/>
      <c r="BQX13" s="1316"/>
      <c r="BQY13" s="1316"/>
      <c r="BQZ13" s="1316"/>
      <c r="BRA13" s="1316"/>
      <c r="BRB13" s="1316"/>
      <c r="BRC13" s="1316"/>
      <c r="BRD13" s="1316"/>
      <c r="BRE13" s="1316"/>
      <c r="BRF13" s="1316"/>
      <c r="BRG13" s="1316"/>
      <c r="BRH13" s="1316"/>
      <c r="BRI13" s="1316"/>
      <c r="BRJ13" s="1316"/>
      <c r="BRK13" s="1316"/>
      <c r="BRL13" s="1316"/>
      <c r="BRM13" s="1316"/>
      <c r="BRN13" s="1316"/>
      <c r="BRO13" s="1316"/>
      <c r="BRP13" s="1316"/>
      <c r="BRQ13" s="1316"/>
      <c r="BRR13" s="1316"/>
      <c r="BRS13" s="1316"/>
      <c r="BRT13" s="1316"/>
      <c r="BRU13" s="1316"/>
      <c r="BRV13" s="1316"/>
      <c r="BRW13" s="1316"/>
      <c r="BRX13" s="1316"/>
      <c r="BRY13" s="1316"/>
      <c r="BRZ13" s="1316"/>
      <c r="BSA13" s="1316"/>
      <c r="BSB13" s="1316"/>
      <c r="BSC13" s="1316"/>
      <c r="BSD13" s="1316"/>
      <c r="BSE13" s="1316"/>
      <c r="BSF13" s="1316"/>
      <c r="BSG13" s="1316"/>
      <c r="BSH13" s="1316"/>
      <c r="BSI13" s="1316"/>
      <c r="BSJ13" s="1316"/>
      <c r="BSK13" s="1316"/>
      <c r="BSL13" s="1316"/>
      <c r="BSM13" s="1316"/>
      <c r="BSN13" s="1316"/>
      <c r="BSO13" s="1316"/>
      <c r="BSP13" s="1316"/>
      <c r="BSQ13" s="1316"/>
      <c r="BSR13" s="1316"/>
      <c r="BSS13" s="1316"/>
      <c r="BST13" s="1316"/>
      <c r="BSU13" s="1316"/>
      <c r="BSV13" s="1316"/>
      <c r="BSW13" s="1316"/>
      <c r="BSX13" s="1316"/>
      <c r="BSY13" s="1316"/>
      <c r="BSZ13" s="1316"/>
      <c r="BTA13" s="1316"/>
      <c r="BTB13" s="1316"/>
      <c r="BTC13" s="1316"/>
      <c r="BTD13" s="1316"/>
      <c r="BTE13" s="1316"/>
      <c r="BTF13" s="1316"/>
      <c r="BTG13" s="1316"/>
      <c r="BTH13" s="1316"/>
      <c r="BTI13" s="1316"/>
      <c r="BTJ13" s="1316"/>
      <c r="BTK13" s="1316"/>
      <c r="BTL13" s="1316"/>
      <c r="BTM13" s="1316"/>
      <c r="BTN13" s="1316"/>
      <c r="BTO13" s="1316"/>
      <c r="BTP13" s="1316"/>
      <c r="BTQ13" s="1316"/>
      <c r="BTR13" s="1316"/>
      <c r="BTS13" s="1316"/>
      <c r="BTT13" s="1316"/>
      <c r="BTU13" s="1316"/>
      <c r="BTV13" s="1316"/>
      <c r="BTW13" s="1316"/>
      <c r="BTX13" s="1316"/>
      <c r="BTY13" s="1316"/>
      <c r="BTZ13" s="1316"/>
      <c r="BUA13" s="1316"/>
      <c r="BUB13" s="1316"/>
      <c r="BUC13" s="1316"/>
      <c r="BUD13" s="1316"/>
      <c r="BUE13" s="1316"/>
      <c r="BUF13" s="1316"/>
      <c r="BUG13" s="1316"/>
      <c r="BUH13" s="1316"/>
      <c r="BUI13" s="1316"/>
      <c r="BUJ13" s="1316"/>
      <c r="BUK13" s="1316"/>
      <c r="BUL13" s="1316"/>
      <c r="BUM13" s="1316"/>
      <c r="BUN13" s="1316"/>
      <c r="BUO13" s="1316"/>
      <c r="BUP13" s="1316"/>
      <c r="BUQ13" s="1316"/>
      <c r="BUR13" s="1316"/>
      <c r="BUS13" s="1316"/>
      <c r="BUT13" s="1316"/>
      <c r="BUU13" s="1316"/>
      <c r="BUV13" s="1316"/>
      <c r="BUW13" s="1316"/>
      <c r="BUX13" s="1316"/>
      <c r="BUY13" s="1316"/>
      <c r="BUZ13" s="1316"/>
      <c r="BVA13" s="1316"/>
      <c r="BVB13" s="1316"/>
      <c r="BVC13" s="1316"/>
      <c r="BVD13" s="1316"/>
      <c r="BVE13" s="1316"/>
      <c r="BVF13" s="1316"/>
      <c r="BVG13" s="1316"/>
      <c r="BVH13" s="1316"/>
      <c r="BVI13" s="1316"/>
      <c r="BVJ13" s="1316"/>
      <c r="BVK13" s="1316"/>
      <c r="BVL13" s="1316"/>
      <c r="BVM13" s="1316"/>
      <c r="BVN13" s="1316"/>
      <c r="BVO13" s="1316"/>
      <c r="BVP13" s="1316"/>
      <c r="BVQ13" s="1316"/>
      <c r="BVR13" s="1316"/>
      <c r="BVS13" s="1316"/>
      <c r="BVT13" s="1316"/>
      <c r="BVU13" s="1316"/>
      <c r="BVV13" s="1316"/>
      <c r="BVW13" s="1316"/>
      <c r="BVX13" s="1316"/>
      <c r="BVY13" s="1316"/>
      <c r="BVZ13" s="1316"/>
      <c r="BWA13" s="1316"/>
      <c r="BWB13" s="1316"/>
      <c r="BWC13" s="1316"/>
      <c r="BWD13" s="1316"/>
      <c r="BWE13" s="1316"/>
      <c r="BWF13" s="1316"/>
      <c r="BWG13" s="1316"/>
      <c r="BWH13" s="1316"/>
      <c r="BWI13" s="1316"/>
      <c r="BWJ13" s="1316"/>
      <c r="BWK13" s="1316"/>
      <c r="BWL13" s="1316"/>
      <c r="BWM13" s="1316"/>
      <c r="BWN13" s="1316"/>
      <c r="BWO13" s="1316"/>
      <c r="BWP13" s="1316"/>
      <c r="BWQ13" s="1316"/>
      <c r="BWR13" s="1316"/>
      <c r="BWS13" s="1316"/>
      <c r="BWT13" s="1316"/>
      <c r="BWU13" s="1316"/>
      <c r="BWV13" s="1316"/>
      <c r="BWW13" s="1316"/>
      <c r="BWX13" s="1316"/>
      <c r="BWY13" s="1316"/>
      <c r="BWZ13" s="1316"/>
      <c r="BXA13" s="1316"/>
      <c r="BXB13" s="1316"/>
      <c r="BXC13" s="1316"/>
      <c r="BXD13" s="1316"/>
      <c r="BXE13" s="1316"/>
      <c r="BXF13" s="1316"/>
      <c r="BXG13" s="1316"/>
      <c r="BXH13" s="1316"/>
      <c r="BXI13" s="1316"/>
      <c r="BXJ13" s="1316"/>
      <c r="BXK13" s="1316"/>
      <c r="BXL13" s="1316"/>
      <c r="BXM13" s="1316"/>
      <c r="BXN13" s="1316"/>
      <c r="BXO13" s="1316"/>
      <c r="BXP13" s="1316"/>
      <c r="BXQ13" s="1316"/>
      <c r="BXR13" s="1316"/>
      <c r="BXS13" s="1316"/>
      <c r="BXT13" s="1316"/>
      <c r="BXU13" s="1316"/>
      <c r="BXV13" s="1316"/>
      <c r="BXW13" s="1316"/>
      <c r="BXX13" s="1316"/>
      <c r="BXY13" s="1316"/>
      <c r="BXZ13" s="1316"/>
      <c r="BYA13" s="1316"/>
      <c r="BYB13" s="1316"/>
      <c r="BYC13" s="1316"/>
      <c r="BYD13" s="1316"/>
      <c r="BYE13" s="1316"/>
      <c r="BYF13" s="1316"/>
      <c r="BYG13" s="1316"/>
      <c r="BYH13" s="1316"/>
      <c r="BYI13" s="1316"/>
      <c r="BYJ13" s="1316"/>
      <c r="BYK13" s="1316"/>
      <c r="BYL13" s="1316"/>
      <c r="BYM13" s="1316"/>
      <c r="BYN13" s="1316"/>
      <c r="BYO13" s="1316"/>
      <c r="BYP13" s="1316"/>
      <c r="BYQ13" s="1316"/>
      <c r="BYR13" s="1316"/>
      <c r="BYS13" s="1316"/>
      <c r="BYT13" s="1316"/>
      <c r="BYU13" s="1316"/>
      <c r="BYV13" s="1316"/>
      <c r="BYW13" s="1316"/>
      <c r="BYX13" s="1316"/>
      <c r="BYY13" s="1316"/>
      <c r="BYZ13" s="1316"/>
      <c r="BZA13" s="1316"/>
      <c r="BZB13" s="1316"/>
      <c r="BZC13" s="1316"/>
      <c r="BZD13" s="1316"/>
      <c r="BZE13" s="1316"/>
      <c r="BZF13" s="1316"/>
      <c r="BZG13" s="1316"/>
      <c r="BZH13" s="1316"/>
      <c r="BZI13" s="1316"/>
      <c r="BZJ13" s="1316"/>
      <c r="BZK13" s="1316"/>
      <c r="BZL13" s="1316"/>
      <c r="BZM13" s="1316"/>
      <c r="BZN13" s="1316"/>
      <c r="BZO13" s="1316"/>
      <c r="BZP13" s="1316"/>
      <c r="BZQ13" s="1316"/>
      <c r="BZR13" s="1316"/>
      <c r="BZS13" s="1316"/>
      <c r="BZT13" s="1316"/>
      <c r="BZU13" s="1316"/>
      <c r="BZV13" s="1316"/>
      <c r="BZW13" s="1316"/>
      <c r="BZX13" s="1316"/>
      <c r="BZY13" s="1316"/>
      <c r="BZZ13" s="1316"/>
      <c r="CAA13" s="1316"/>
      <c r="CAB13" s="1316"/>
      <c r="CAC13" s="1316"/>
      <c r="CAD13" s="1316"/>
      <c r="CAE13" s="1316"/>
      <c r="CAF13" s="1316"/>
      <c r="CAG13" s="1316"/>
      <c r="CAH13" s="1316"/>
      <c r="CAI13" s="1316"/>
      <c r="CAJ13" s="1316"/>
      <c r="CAK13" s="1316"/>
      <c r="CAL13" s="1316"/>
      <c r="CAM13" s="1316"/>
      <c r="CAN13" s="1316"/>
      <c r="CAO13" s="1316"/>
      <c r="CAP13" s="1316"/>
      <c r="CAQ13" s="1316"/>
      <c r="CAR13" s="1316"/>
      <c r="CAS13" s="1316"/>
      <c r="CAT13" s="1316"/>
      <c r="CAU13" s="1316"/>
      <c r="CAV13" s="1316"/>
      <c r="CAW13" s="1316"/>
      <c r="CAX13" s="1316"/>
      <c r="CAY13" s="1316"/>
      <c r="CAZ13" s="1316"/>
      <c r="CBA13" s="1316"/>
      <c r="CBB13" s="1316"/>
      <c r="CBC13" s="1316"/>
      <c r="CBD13" s="1316"/>
      <c r="CBE13" s="1316"/>
      <c r="CBF13" s="1316"/>
      <c r="CBG13" s="1316"/>
      <c r="CBH13" s="1316"/>
      <c r="CBI13" s="1316"/>
      <c r="CBJ13" s="1316"/>
      <c r="CBK13" s="1316"/>
      <c r="CBL13" s="1316"/>
      <c r="CBM13" s="1316"/>
      <c r="CBN13" s="1316"/>
      <c r="CBO13" s="1316"/>
      <c r="CBP13" s="1316"/>
      <c r="CBQ13" s="1316"/>
      <c r="CBR13" s="1316"/>
      <c r="CBS13" s="1316"/>
      <c r="CBT13" s="1316"/>
      <c r="CBU13" s="1316"/>
      <c r="CBV13" s="1316"/>
      <c r="CBW13" s="1316"/>
      <c r="CBX13" s="1316"/>
      <c r="CBY13" s="1316"/>
      <c r="CBZ13" s="1316"/>
      <c r="CCA13" s="1316"/>
      <c r="CCB13" s="1316"/>
      <c r="CCC13" s="1316"/>
      <c r="CCD13" s="1316"/>
      <c r="CCE13" s="1316"/>
      <c r="CCF13" s="1316"/>
      <c r="CCG13" s="1316"/>
      <c r="CCH13" s="1316"/>
      <c r="CCI13" s="1316"/>
      <c r="CCJ13" s="1316"/>
      <c r="CCK13" s="1316"/>
      <c r="CCL13" s="1316"/>
      <c r="CCM13" s="1316"/>
      <c r="CCN13" s="1316"/>
      <c r="CCO13" s="1316"/>
      <c r="CCP13" s="1316"/>
      <c r="CCQ13" s="1316"/>
      <c r="CCR13" s="1316"/>
      <c r="CCS13" s="1316"/>
      <c r="CCT13" s="1316"/>
      <c r="CCU13" s="1316"/>
      <c r="CCV13" s="1316"/>
      <c r="CCW13" s="1316"/>
      <c r="CCX13" s="1316"/>
      <c r="CCY13" s="1316"/>
      <c r="CCZ13" s="1316"/>
      <c r="CDA13" s="1316"/>
      <c r="CDB13" s="1316"/>
      <c r="CDC13" s="1316"/>
      <c r="CDD13" s="1316"/>
      <c r="CDE13" s="1316"/>
      <c r="CDF13" s="1316"/>
      <c r="CDG13" s="1316"/>
      <c r="CDH13" s="1316"/>
      <c r="CDI13" s="1316"/>
      <c r="CDJ13" s="1316"/>
      <c r="CDK13" s="1316"/>
      <c r="CDL13" s="1316"/>
      <c r="CDM13" s="1316"/>
      <c r="CDN13" s="1316"/>
      <c r="CDO13" s="1316"/>
      <c r="CDP13" s="1316"/>
      <c r="CDQ13" s="1316"/>
      <c r="CDR13" s="1316"/>
      <c r="CDS13" s="1316"/>
      <c r="CDT13" s="1316"/>
      <c r="CDU13" s="1316"/>
      <c r="CDV13" s="1316"/>
      <c r="CDW13" s="1316"/>
      <c r="CDX13" s="1316"/>
      <c r="CDY13" s="1316"/>
      <c r="CDZ13" s="1316"/>
      <c r="CEA13" s="1316"/>
      <c r="CEB13" s="1316"/>
      <c r="CEC13" s="1316"/>
      <c r="CED13" s="1316"/>
      <c r="CEE13" s="1316"/>
      <c r="CEF13" s="1316"/>
      <c r="CEG13" s="1316"/>
      <c r="CEH13" s="1316"/>
      <c r="CEI13" s="1316"/>
      <c r="CEJ13" s="1316"/>
      <c r="CEK13" s="1316"/>
      <c r="CEL13" s="1316"/>
      <c r="CEM13" s="1316"/>
      <c r="CEN13" s="1316"/>
      <c r="CEO13" s="1316"/>
      <c r="CEP13" s="1316"/>
      <c r="CEQ13" s="1316"/>
      <c r="CER13" s="1316"/>
      <c r="CES13" s="1316"/>
      <c r="CET13" s="1316"/>
      <c r="CEU13" s="1316"/>
      <c r="CEV13" s="1316"/>
      <c r="CEW13" s="1316"/>
      <c r="CEX13" s="1316"/>
      <c r="CEY13" s="1316"/>
      <c r="CEZ13" s="1316"/>
      <c r="CFA13" s="1316"/>
      <c r="CFB13" s="1316"/>
      <c r="CFC13" s="1316"/>
      <c r="CFD13" s="1316"/>
      <c r="CFE13" s="1316"/>
      <c r="CFF13" s="1316"/>
      <c r="CFG13" s="1316"/>
      <c r="CFH13" s="1316"/>
      <c r="CFI13" s="1316"/>
      <c r="CFJ13" s="1316"/>
      <c r="CFK13" s="1316"/>
      <c r="CFL13" s="1316"/>
      <c r="CFM13" s="1316"/>
      <c r="CFN13" s="1316"/>
      <c r="CFO13" s="1316"/>
      <c r="CFP13" s="1316"/>
      <c r="CFQ13" s="1316"/>
      <c r="CFR13" s="1316"/>
      <c r="CFS13" s="1316"/>
      <c r="CFT13" s="1316"/>
      <c r="CFU13" s="1316"/>
      <c r="CFV13" s="1316"/>
      <c r="CFW13" s="1316"/>
      <c r="CFX13" s="1316"/>
      <c r="CFY13" s="1316"/>
      <c r="CFZ13" s="1316"/>
      <c r="CGA13" s="1316"/>
      <c r="CGB13" s="1316"/>
      <c r="CGC13" s="1316"/>
      <c r="CGD13" s="1316"/>
      <c r="CGE13" s="1316"/>
      <c r="CGF13" s="1316"/>
      <c r="CGG13" s="1316"/>
      <c r="CGH13" s="1316"/>
      <c r="CGI13" s="1316"/>
      <c r="CGJ13" s="1316"/>
      <c r="CGK13" s="1316"/>
      <c r="CGL13" s="1316"/>
      <c r="CGM13" s="1316"/>
      <c r="CGN13" s="1316"/>
      <c r="CGO13" s="1316"/>
      <c r="CGP13" s="1316"/>
      <c r="CGQ13" s="1316"/>
      <c r="CGR13" s="1316"/>
      <c r="CGS13" s="1316"/>
      <c r="CGT13" s="1316"/>
      <c r="CGU13" s="1316"/>
      <c r="CGV13" s="1316"/>
      <c r="CGW13" s="1316"/>
      <c r="CGX13" s="1316"/>
      <c r="CGY13" s="1316"/>
      <c r="CGZ13" s="1316"/>
      <c r="CHA13" s="1316"/>
      <c r="CHB13" s="1316"/>
      <c r="CHC13" s="1316"/>
      <c r="CHD13" s="1316"/>
      <c r="CHE13" s="1316"/>
      <c r="CHF13" s="1316"/>
      <c r="CHG13" s="1316"/>
      <c r="CHH13" s="1316"/>
      <c r="CHI13" s="1316"/>
      <c r="CHJ13" s="1316"/>
      <c r="CHK13" s="1316"/>
      <c r="CHL13" s="1316"/>
      <c r="CHM13" s="1316"/>
      <c r="CHN13" s="1316"/>
      <c r="CHO13" s="1316"/>
      <c r="CHP13" s="1316"/>
      <c r="CHQ13" s="1316"/>
      <c r="CHR13" s="1316"/>
      <c r="CHS13" s="1316"/>
      <c r="CHT13" s="1316"/>
      <c r="CHU13" s="1316"/>
      <c r="CHV13" s="1316"/>
      <c r="CHW13" s="1316"/>
      <c r="CHX13" s="1316"/>
      <c r="CHY13" s="1316"/>
      <c r="CHZ13" s="1316"/>
      <c r="CIA13" s="1316"/>
      <c r="CIB13" s="1316"/>
      <c r="CIC13" s="1316"/>
      <c r="CID13" s="1316"/>
      <c r="CIE13" s="1316"/>
      <c r="CIF13" s="1316"/>
      <c r="CIG13" s="1316"/>
      <c r="CIH13" s="1316"/>
      <c r="CII13" s="1316"/>
      <c r="CIJ13" s="1316"/>
      <c r="CIK13" s="1316"/>
      <c r="CIL13" s="1316"/>
      <c r="CIM13" s="1316"/>
      <c r="CIN13" s="1316"/>
      <c r="CIO13" s="1316"/>
      <c r="CIP13" s="1316"/>
      <c r="CIQ13" s="1316"/>
      <c r="CIR13" s="1316"/>
      <c r="CIS13" s="1316"/>
      <c r="CIT13" s="1316"/>
      <c r="CIU13" s="1316"/>
      <c r="CIV13" s="1316"/>
      <c r="CIW13" s="1316"/>
      <c r="CIX13" s="1316"/>
      <c r="CIY13" s="1316"/>
      <c r="CIZ13" s="1316"/>
      <c r="CJA13" s="1316"/>
      <c r="CJB13" s="1316"/>
      <c r="CJC13" s="1316"/>
      <c r="CJD13" s="1316"/>
      <c r="CJE13" s="1316"/>
      <c r="CJF13" s="1316"/>
      <c r="CJG13" s="1316"/>
      <c r="CJH13" s="1316"/>
      <c r="CJI13" s="1316"/>
      <c r="CJJ13" s="1316"/>
      <c r="CJK13" s="1316"/>
      <c r="CJL13" s="1316"/>
      <c r="CJM13" s="1316"/>
      <c r="CJN13" s="1316"/>
      <c r="CJO13" s="1316"/>
      <c r="CJP13" s="1316"/>
      <c r="CJQ13" s="1316"/>
      <c r="CJR13" s="1316"/>
      <c r="CJS13" s="1316"/>
      <c r="CJT13" s="1316"/>
      <c r="CJU13" s="1316"/>
      <c r="CJV13" s="1316"/>
      <c r="CJW13" s="1316"/>
      <c r="CJX13" s="1316"/>
      <c r="CJY13" s="1316"/>
      <c r="CJZ13" s="1316"/>
      <c r="CKA13" s="1316"/>
      <c r="CKB13" s="1316"/>
      <c r="CKC13" s="1316"/>
      <c r="CKD13" s="1316"/>
      <c r="CKE13" s="1316"/>
      <c r="CKF13" s="1316"/>
      <c r="CKG13" s="1316"/>
      <c r="CKH13" s="1316"/>
      <c r="CKI13" s="1316"/>
      <c r="CKJ13" s="1316"/>
      <c r="CKK13" s="1316"/>
      <c r="CKL13" s="1316"/>
      <c r="CKM13" s="1316"/>
      <c r="CKN13" s="1316"/>
      <c r="CKO13" s="1316"/>
      <c r="CKP13" s="1316"/>
      <c r="CKQ13" s="1316"/>
      <c r="CKR13" s="1316"/>
      <c r="CKS13" s="1316"/>
      <c r="CKT13" s="1316"/>
      <c r="CKU13" s="1316"/>
      <c r="CKV13" s="1316"/>
      <c r="CKW13" s="1316"/>
      <c r="CKX13" s="1316"/>
      <c r="CKY13" s="1316"/>
      <c r="CKZ13" s="1316"/>
      <c r="CLA13" s="1316"/>
      <c r="CLB13" s="1316"/>
      <c r="CLC13" s="1316"/>
      <c r="CLD13" s="1316"/>
      <c r="CLE13" s="1316"/>
      <c r="CLF13" s="1316"/>
      <c r="CLG13" s="1316"/>
      <c r="CLH13" s="1316"/>
      <c r="CLI13" s="1316"/>
      <c r="CLJ13" s="1316"/>
      <c r="CLK13" s="1316"/>
      <c r="CLL13" s="1316"/>
      <c r="CLM13" s="1316"/>
      <c r="CLN13" s="1316"/>
      <c r="CLO13" s="1316"/>
      <c r="CLP13" s="1316"/>
      <c r="CLQ13" s="1316"/>
      <c r="CLR13" s="1316"/>
      <c r="CLS13" s="1316"/>
      <c r="CLT13" s="1316"/>
      <c r="CLU13" s="1316"/>
      <c r="CLV13" s="1316"/>
      <c r="CLW13" s="1316"/>
      <c r="CLX13" s="1316"/>
      <c r="CLY13" s="1316"/>
      <c r="CLZ13" s="1316"/>
      <c r="CMA13" s="1316"/>
      <c r="CMB13" s="1316"/>
      <c r="CMC13" s="1316"/>
      <c r="CMD13" s="1316"/>
      <c r="CME13" s="1316"/>
      <c r="CMF13" s="1316"/>
      <c r="CMG13" s="1316"/>
      <c r="CMH13" s="1316"/>
      <c r="CMI13" s="1316"/>
      <c r="CMJ13" s="1316"/>
      <c r="CMK13" s="1316"/>
      <c r="CML13" s="1316"/>
      <c r="CMM13" s="1316"/>
      <c r="CMN13" s="1316"/>
      <c r="CMO13" s="1316"/>
      <c r="CMP13" s="1316"/>
      <c r="CMQ13" s="1316"/>
      <c r="CMR13" s="1316"/>
      <c r="CMS13" s="1316"/>
      <c r="CMT13" s="1316"/>
      <c r="CMU13" s="1316"/>
      <c r="CMV13" s="1316"/>
      <c r="CMW13" s="1316"/>
      <c r="CMX13" s="1316"/>
      <c r="CMY13" s="1316"/>
      <c r="CMZ13" s="1316"/>
      <c r="CNA13" s="1316"/>
      <c r="CNB13" s="1316"/>
      <c r="CNC13" s="1316"/>
      <c r="CND13" s="1316"/>
      <c r="CNE13" s="1316"/>
      <c r="CNF13" s="1316"/>
      <c r="CNG13" s="1316"/>
      <c r="CNH13" s="1316"/>
      <c r="CNI13" s="1316"/>
      <c r="CNJ13" s="1316"/>
      <c r="CNK13" s="1316"/>
      <c r="CNL13" s="1316"/>
      <c r="CNM13" s="1316"/>
      <c r="CNN13" s="1316"/>
      <c r="CNO13" s="1316"/>
      <c r="CNP13" s="1316"/>
      <c r="CNQ13" s="1316"/>
      <c r="CNR13" s="1316"/>
      <c r="CNS13" s="1316"/>
      <c r="CNT13" s="1316"/>
      <c r="CNU13" s="1316"/>
      <c r="CNV13" s="1316"/>
      <c r="CNW13" s="1316"/>
      <c r="CNX13" s="1316"/>
      <c r="CNY13" s="1316"/>
      <c r="CNZ13" s="1316"/>
      <c r="COA13" s="1316"/>
      <c r="COB13" s="1316"/>
      <c r="COC13" s="1316"/>
      <c r="COD13" s="1316"/>
      <c r="COE13" s="1316"/>
      <c r="COF13" s="1316"/>
      <c r="COG13" s="1316"/>
      <c r="COH13" s="1316"/>
      <c r="COI13" s="1316"/>
      <c r="COJ13" s="1316"/>
      <c r="COK13" s="1316"/>
      <c r="COL13" s="1316"/>
      <c r="COM13" s="1316"/>
      <c r="CON13" s="1316"/>
      <c r="COO13" s="1316"/>
      <c r="COP13" s="1316"/>
      <c r="COQ13" s="1316"/>
      <c r="COR13" s="1316"/>
      <c r="COS13" s="1316"/>
      <c r="COT13" s="1316"/>
      <c r="COU13" s="1316"/>
      <c r="COV13" s="1316"/>
      <c r="COW13" s="1316"/>
      <c r="COX13" s="1316"/>
      <c r="COY13" s="1316"/>
      <c r="COZ13" s="1316"/>
      <c r="CPA13" s="1316"/>
      <c r="CPB13" s="1316"/>
      <c r="CPC13" s="1316"/>
      <c r="CPD13" s="1316"/>
      <c r="CPE13" s="1316"/>
      <c r="CPF13" s="1316"/>
      <c r="CPG13" s="1316"/>
      <c r="CPH13" s="1316"/>
      <c r="CPI13" s="1316"/>
      <c r="CPJ13" s="1316"/>
      <c r="CPK13" s="1316"/>
      <c r="CPL13" s="1316"/>
      <c r="CPM13" s="1316"/>
      <c r="CPN13" s="1316"/>
      <c r="CPO13" s="1316"/>
      <c r="CPP13" s="1316"/>
      <c r="CPQ13" s="1316"/>
      <c r="CPR13" s="1316"/>
      <c r="CPS13" s="1316"/>
      <c r="CPT13" s="1316"/>
      <c r="CPU13" s="1316"/>
      <c r="CPV13" s="1316"/>
      <c r="CPW13" s="1316"/>
      <c r="CPX13" s="1316"/>
      <c r="CPY13" s="1316"/>
      <c r="CPZ13" s="1316"/>
      <c r="CQA13" s="1316"/>
      <c r="CQB13" s="1316"/>
      <c r="CQC13" s="1316"/>
      <c r="CQD13" s="1316"/>
      <c r="CQE13" s="1316"/>
      <c r="CQF13" s="1316"/>
      <c r="CQG13" s="1316"/>
      <c r="CQH13" s="1316"/>
      <c r="CQI13" s="1316"/>
      <c r="CQJ13" s="1316"/>
      <c r="CQK13" s="1316"/>
      <c r="CQL13" s="1316"/>
      <c r="CQM13" s="1316"/>
      <c r="CQN13" s="1316"/>
      <c r="CQO13" s="1316"/>
      <c r="CQP13" s="1316"/>
      <c r="CQQ13" s="1316"/>
      <c r="CQR13" s="1316"/>
      <c r="CQS13" s="1316"/>
      <c r="CQT13" s="1316"/>
      <c r="CQU13" s="1316"/>
      <c r="CQV13" s="1316"/>
      <c r="CQW13" s="1316"/>
      <c r="CQX13" s="1316"/>
      <c r="CQY13" s="1316"/>
      <c r="CQZ13" s="1316"/>
      <c r="CRA13" s="1316"/>
      <c r="CRB13" s="1316"/>
      <c r="CRC13" s="1316"/>
      <c r="CRD13" s="1316"/>
      <c r="CRE13" s="1316"/>
      <c r="CRF13" s="1316"/>
      <c r="CRG13" s="1316"/>
      <c r="CRH13" s="1316"/>
      <c r="CRI13" s="1316"/>
      <c r="CRJ13" s="1316"/>
      <c r="CRK13" s="1316"/>
      <c r="CRL13" s="1316"/>
      <c r="CRM13" s="1316"/>
      <c r="CRN13" s="1316"/>
      <c r="CRO13" s="1316"/>
      <c r="CRP13" s="1316"/>
      <c r="CRQ13" s="1316"/>
      <c r="CRR13" s="1316"/>
      <c r="CRS13" s="1316"/>
      <c r="CRT13" s="1316"/>
      <c r="CRU13" s="1316"/>
      <c r="CRV13" s="1316"/>
      <c r="CRW13" s="1316"/>
      <c r="CRX13" s="1316"/>
      <c r="CRY13" s="1316"/>
      <c r="CRZ13" s="1316"/>
      <c r="CSA13" s="1316"/>
      <c r="CSB13" s="1316"/>
      <c r="CSC13" s="1316"/>
      <c r="CSD13" s="1316"/>
      <c r="CSE13" s="1316"/>
      <c r="CSF13" s="1316"/>
      <c r="CSG13" s="1316"/>
      <c r="CSH13" s="1316"/>
      <c r="CSI13" s="1316"/>
      <c r="CSJ13" s="1316"/>
      <c r="CSK13" s="1316"/>
      <c r="CSL13" s="1316"/>
      <c r="CSM13" s="1316"/>
      <c r="CSN13" s="1316"/>
      <c r="CSO13" s="1316"/>
      <c r="CSP13" s="1316"/>
      <c r="CSQ13" s="1316"/>
      <c r="CSR13" s="1316"/>
      <c r="CSS13" s="1316"/>
      <c r="CST13" s="1316"/>
      <c r="CSU13" s="1316"/>
      <c r="CSV13" s="1316"/>
      <c r="CSW13" s="1316"/>
      <c r="CSX13" s="1316"/>
      <c r="CSY13" s="1316"/>
      <c r="CSZ13" s="1316"/>
      <c r="CTA13" s="1316"/>
      <c r="CTB13" s="1316"/>
      <c r="CTC13" s="1316"/>
      <c r="CTD13" s="1316"/>
      <c r="CTE13" s="1316"/>
      <c r="CTF13" s="1316"/>
      <c r="CTG13" s="1316"/>
      <c r="CTH13" s="1316"/>
      <c r="CTI13" s="1316"/>
      <c r="CTJ13" s="1316"/>
      <c r="CTK13" s="1316"/>
      <c r="CTL13" s="1316"/>
      <c r="CTM13" s="1316"/>
      <c r="CTN13" s="1316"/>
      <c r="CTO13" s="1316"/>
      <c r="CTP13" s="1316"/>
      <c r="CTQ13" s="1316"/>
      <c r="CTR13" s="1316"/>
      <c r="CTS13" s="1316"/>
      <c r="CTT13" s="1316"/>
      <c r="CTU13" s="1316"/>
      <c r="CTV13" s="1316"/>
      <c r="CTW13" s="1316"/>
      <c r="CTX13" s="1316"/>
      <c r="CTY13" s="1316"/>
      <c r="CTZ13" s="1316"/>
      <c r="CUA13" s="1316"/>
      <c r="CUB13" s="1316"/>
      <c r="CUC13" s="1316"/>
      <c r="CUD13" s="1316"/>
      <c r="CUE13" s="1316"/>
      <c r="CUF13" s="1316"/>
      <c r="CUG13" s="1316"/>
      <c r="CUH13" s="1316"/>
      <c r="CUI13" s="1316"/>
      <c r="CUJ13" s="1316"/>
      <c r="CUK13" s="1316"/>
      <c r="CUL13" s="1316"/>
      <c r="CUM13" s="1316"/>
      <c r="CUN13" s="1316"/>
      <c r="CUO13" s="1316"/>
      <c r="CUP13" s="1316"/>
      <c r="CUQ13" s="1316"/>
      <c r="CUR13" s="1316"/>
      <c r="CUS13" s="1316"/>
      <c r="CUT13" s="1316"/>
      <c r="CUU13" s="1316"/>
      <c r="CUV13" s="1316"/>
      <c r="CUW13" s="1316"/>
      <c r="CUX13" s="1316"/>
      <c r="CUY13" s="1316"/>
      <c r="CUZ13" s="1316"/>
      <c r="CVA13" s="1316"/>
      <c r="CVB13" s="1316"/>
      <c r="CVC13" s="1316"/>
      <c r="CVD13" s="1316"/>
      <c r="CVE13" s="1316"/>
      <c r="CVF13" s="1316"/>
      <c r="CVG13" s="1316"/>
      <c r="CVH13" s="1316"/>
      <c r="CVI13" s="1316"/>
      <c r="CVJ13" s="1316"/>
      <c r="CVK13" s="1316"/>
      <c r="CVL13" s="1316"/>
      <c r="CVM13" s="1316"/>
      <c r="CVN13" s="1316"/>
      <c r="CVO13" s="1316"/>
      <c r="CVP13" s="1316"/>
      <c r="CVQ13" s="1316"/>
      <c r="CVR13" s="1316"/>
      <c r="CVS13" s="1316"/>
      <c r="CVT13" s="1316"/>
      <c r="CVU13" s="1316"/>
      <c r="CVV13" s="1316"/>
      <c r="CVW13" s="1316"/>
      <c r="CVX13" s="1316"/>
      <c r="CVY13" s="1316"/>
      <c r="CVZ13" s="1316"/>
      <c r="CWA13" s="1316"/>
      <c r="CWB13" s="1316"/>
      <c r="CWC13" s="1316"/>
      <c r="CWD13" s="1316"/>
      <c r="CWE13" s="1316"/>
      <c r="CWF13" s="1316"/>
      <c r="CWG13" s="1316"/>
      <c r="CWH13" s="1316"/>
      <c r="CWI13" s="1316"/>
      <c r="CWJ13" s="1316"/>
      <c r="CWK13" s="1316"/>
      <c r="CWL13" s="1316"/>
      <c r="CWM13" s="1316"/>
      <c r="CWN13" s="1316"/>
      <c r="CWO13" s="1316"/>
      <c r="CWP13" s="1316"/>
      <c r="CWQ13" s="1316"/>
      <c r="CWR13" s="1316"/>
      <c r="CWS13" s="1316"/>
      <c r="CWT13" s="1316"/>
      <c r="CWU13" s="1316"/>
      <c r="CWV13" s="1316"/>
      <c r="CWW13" s="1316"/>
      <c r="CWX13" s="1316"/>
      <c r="CWY13" s="1316"/>
      <c r="CWZ13" s="1316"/>
      <c r="CXA13" s="1316"/>
      <c r="CXB13" s="1316"/>
      <c r="CXC13" s="1316"/>
      <c r="CXD13" s="1316"/>
      <c r="CXE13" s="1316"/>
      <c r="CXF13" s="1316"/>
      <c r="CXG13" s="1316"/>
      <c r="CXH13" s="1316"/>
      <c r="CXI13" s="1316"/>
      <c r="CXJ13" s="1316"/>
      <c r="CXK13" s="1316"/>
      <c r="CXL13" s="1316"/>
      <c r="CXM13" s="1316"/>
      <c r="CXN13" s="1316"/>
      <c r="CXO13" s="1316"/>
      <c r="CXP13" s="1316"/>
      <c r="CXQ13" s="1316"/>
      <c r="CXR13" s="1316"/>
      <c r="CXS13" s="1316"/>
      <c r="CXT13" s="1316"/>
      <c r="CXU13" s="1316"/>
      <c r="CXV13" s="1316"/>
      <c r="CXW13" s="1316"/>
      <c r="CXX13" s="1316"/>
      <c r="CXY13" s="1316"/>
      <c r="CXZ13" s="1316"/>
      <c r="CYA13" s="1316"/>
      <c r="CYB13" s="1316"/>
      <c r="CYC13" s="1316"/>
      <c r="CYD13" s="1316"/>
      <c r="CYE13" s="1316"/>
      <c r="CYF13" s="1316"/>
      <c r="CYG13" s="1316"/>
      <c r="CYH13" s="1316"/>
      <c r="CYI13" s="1316"/>
      <c r="CYJ13" s="1316"/>
      <c r="CYK13" s="1316"/>
      <c r="CYL13" s="1316"/>
      <c r="CYM13" s="1316"/>
      <c r="CYN13" s="1316"/>
      <c r="CYO13" s="1316"/>
      <c r="CYP13" s="1316"/>
      <c r="CYQ13" s="1316"/>
      <c r="CYR13" s="1316"/>
      <c r="CYS13" s="1316"/>
      <c r="CYT13" s="1316"/>
      <c r="CYU13" s="1316"/>
      <c r="CYV13" s="1316"/>
      <c r="CYW13" s="1316"/>
      <c r="CYX13" s="1316"/>
      <c r="CYY13" s="1316"/>
      <c r="CYZ13" s="1316"/>
      <c r="CZA13" s="1316"/>
      <c r="CZB13" s="1316"/>
      <c r="CZC13" s="1316"/>
      <c r="CZD13" s="1316"/>
      <c r="CZE13" s="1316"/>
      <c r="CZF13" s="1316"/>
      <c r="CZG13" s="1316"/>
      <c r="CZH13" s="1316"/>
      <c r="CZI13" s="1316"/>
      <c r="CZJ13" s="1316"/>
      <c r="CZK13" s="1316"/>
      <c r="CZL13" s="1316"/>
      <c r="CZM13" s="1316"/>
      <c r="CZN13" s="1316"/>
      <c r="CZO13" s="1316"/>
      <c r="CZP13" s="1316"/>
      <c r="CZQ13" s="1316"/>
      <c r="CZR13" s="1316"/>
      <c r="CZS13" s="1316"/>
      <c r="CZT13" s="1316"/>
      <c r="CZU13" s="1316"/>
      <c r="CZV13" s="1316"/>
      <c r="CZW13" s="1316"/>
      <c r="CZX13" s="1316"/>
      <c r="CZY13" s="1316"/>
      <c r="CZZ13" s="1316"/>
      <c r="DAA13" s="1316"/>
      <c r="DAB13" s="1316"/>
      <c r="DAC13" s="1316"/>
      <c r="DAD13" s="1316"/>
      <c r="DAE13" s="1316"/>
      <c r="DAF13" s="1316"/>
      <c r="DAG13" s="1316"/>
      <c r="DAH13" s="1316"/>
      <c r="DAI13" s="1316"/>
      <c r="DAJ13" s="1316"/>
      <c r="DAK13" s="1316"/>
      <c r="DAL13" s="1316"/>
      <c r="DAM13" s="1316"/>
      <c r="DAN13" s="1316"/>
      <c r="DAO13" s="1316"/>
      <c r="DAP13" s="1316"/>
      <c r="DAQ13" s="1316"/>
      <c r="DAR13" s="1316"/>
      <c r="DAS13" s="1316"/>
      <c r="DAT13" s="1316"/>
      <c r="DAU13" s="1316"/>
      <c r="DAV13" s="1316"/>
      <c r="DAW13" s="1316"/>
      <c r="DAX13" s="1316"/>
      <c r="DAY13" s="1316"/>
      <c r="DAZ13" s="1316"/>
      <c r="DBA13" s="1316"/>
      <c r="DBB13" s="1316"/>
      <c r="DBC13" s="1316"/>
      <c r="DBD13" s="1316"/>
      <c r="DBE13" s="1316"/>
      <c r="DBF13" s="1316"/>
      <c r="DBG13" s="1316"/>
      <c r="DBH13" s="1316"/>
      <c r="DBI13" s="1316"/>
      <c r="DBJ13" s="1316"/>
      <c r="DBK13" s="1316"/>
      <c r="DBL13" s="1316"/>
      <c r="DBM13" s="1316"/>
      <c r="DBN13" s="1316"/>
      <c r="DBO13" s="1316"/>
      <c r="DBP13" s="1316"/>
      <c r="DBQ13" s="1316"/>
      <c r="DBR13" s="1316"/>
      <c r="DBS13" s="1316"/>
      <c r="DBT13" s="1316"/>
      <c r="DBU13" s="1316"/>
      <c r="DBV13" s="1316"/>
      <c r="DBW13" s="1316"/>
      <c r="DBX13" s="1316"/>
      <c r="DBY13" s="1316"/>
      <c r="DBZ13" s="1316"/>
      <c r="DCA13" s="1316"/>
      <c r="DCB13" s="1316"/>
      <c r="DCC13" s="1316"/>
      <c r="DCD13" s="1316"/>
      <c r="DCE13" s="1316"/>
      <c r="DCF13" s="1316"/>
      <c r="DCG13" s="1316"/>
      <c r="DCH13" s="1316"/>
      <c r="DCI13" s="1316"/>
      <c r="DCJ13" s="1316"/>
      <c r="DCK13" s="1316"/>
      <c r="DCL13" s="1316"/>
      <c r="DCM13" s="1316"/>
      <c r="DCN13" s="1316"/>
      <c r="DCO13" s="1316"/>
      <c r="DCP13" s="1316"/>
      <c r="DCQ13" s="1316"/>
      <c r="DCR13" s="1316"/>
      <c r="DCS13" s="1316"/>
      <c r="DCT13" s="1316"/>
      <c r="DCU13" s="1316"/>
      <c r="DCV13" s="1316"/>
      <c r="DCW13" s="1316"/>
      <c r="DCX13" s="1316"/>
      <c r="DCY13" s="1316"/>
      <c r="DCZ13" s="1316"/>
      <c r="DDA13" s="1316"/>
      <c r="DDB13" s="1316"/>
      <c r="DDC13" s="1316"/>
      <c r="DDD13" s="1316"/>
      <c r="DDE13" s="1316"/>
      <c r="DDF13" s="1316"/>
      <c r="DDG13" s="1316"/>
      <c r="DDH13" s="1316"/>
      <c r="DDI13" s="1316"/>
      <c r="DDJ13" s="1316"/>
      <c r="DDK13" s="1316"/>
      <c r="DDL13" s="1316"/>
      <c r="DDM13" s="1316"/>
      <c r="DDN13" s="1316"/>
      <c r="DDO13" s="1316"/>
      <c r="DDP13" s="1316"/>
      <c r="DDQ13" s="1316"/>
      <c r="DDR13" s="1316"/>
      <c r="DDS13" s="1316"/>
      <c r="DDT13" s="1316"/>
      <c r="DDU13" s="1316"/>
      <c r="DDV13" s="1316"/>
      <c r="DDW13" s="1316"/>
      <c r="DDX13" s="1316"/>
      <c r="DDY13" s="1316"/>
      <c r="DDZ13" s="1316"/>
      <c r="DEA13" s="1316"/>
      <c r="DEB13" s="1316"/>
      <c r="DEC13" s="1316"/>
      <c r="DED13" s="1316"/>
      <c r="DEE13" s="1316"/>
      <c r="DEF13" s="1316"/>
      <c r="DEG13" s="1316"/>
      <c r="DEH13" s="1316"/>
      <c r="DEI13" s="1316"/>
      <c r="DEJ13" s="1316"/>
      <c r="DEK13" s="1316"/>
      <c r="DEL13" s="1316"/>
      <c r="DEM13" s="1316"/>
      <c r="DEN13" s="1316"/>
      <c r="DEO13" s="1316"/>
      <c r="DEP13" s="1316"/>
      <c r="DEQ13" s="1316"/>
      <c r="DER13" s="1316"/>
      <c r="DES13" s="1316"/>
      <c r="DET13" s="1316"/>
      <c r="DEU13" s="1316"/>
      <c r="DEV13" s="1316"/>
      <c r="DEW13" s="1316"/>
      <c r="DEX13" s="1316"/>
      <c r="DEY13" s="1316"/>
      <c r="DEZ13" s="1316"/>
      <c r="DFA13" s="1316"/>
      <c r="DFB13" s="1316"/>
      <c r="DFC13" s="1316"/>
      <c r="DFD13" s="1316"/>
      <c r="DFE13" s="1316"/>
      <c r="DFF13" s="1316"/>
      <c r="DFG13" s="1316"/>
      <c r="DFH13" s="1316"/>
      <c r="DFI13" s="1316"/>
      <c r="DFJ13" s="1316"/>
      <c r="DFK13" s="1316"/>
      <c r="DFL13" s="1316"/>
      <c r="DFM13" s="1316"/>
      <c r="DFN13" s="1316"/>
      <c r="DFO13" s="1316"/>
      <c r="DFP13" s="1316"/>
      <c r="DFQ13" s="1316"/>
      <c r="DFR13" s="1316"/>
      <c r="DFS13" s="1316"/>
      <c r="DFT13" s="1316"/>
      <c r="DFU13" s="1316"/>
      <c r="DFV13" s="1316"/>
      <c r="DFW13" s="1316"/>
      <c r="DFX13" s="1316"/>
      <c r="DFY13" s="1316"/>
      <c r="DFZ13" s="1316"/>
      <c r="DGA13" s="1316"/>
      <c r="DGB13" s="1316"/>
      <c r="DGC13" s="1316"/>
      <c r="DGD13" s="1316"/>
      <c r="DGE13" s="1316"/>
      <c r="DGF13" s="1316"/>
      <c r="DGG13" s="1316"/>
      <c r="DGH13" s="1316"/>
      <c r="DGI13" s="1316"/>
      <c r="DGJ13" s="1316"/>
      <c r="DGK13" s="1316"/>
      <c r="DGL13" s="1316"/>
      <c r="DGM13" s="1316"/>
      <c r="DGN13" s="1316"/>
      <c r="DGO13" s="1316"/>
      <c r="DGP13" s="1316"/>
      <c r="DGQ13" s="1316"/>
      <c r="DGR13" s="1316"/>
      <c r="DGS13" s="1316"/>
      <c r="DGT13" s="1316"/>
      <c r="DGU13" s="1316"/>
      <c r="DGV13" s="1316"/>
      <c r="DGW13" s="1316"/>
      <c r="DGX13" s="1316"/>
      <c r="DGY13" s="1316"/>
      <c r="DGZ13" s="1316"/>
      <c r="DHA13" s="1316"/>
      <c r="DHB13" s="1316"/>
      <c r="DHC13" s="1316"/>
      <c r="DHD13" s="1316"/>
      <c r="DHE13" s="1316"/>
      <c r="DHF13" s="1316"/>
      <c r="DHG13" s="1316"/>
      <c r="DHH13" s="1316"/>
      <c r="DHI13" s="1316"/>
      <c r="DHJ13" s="1316"/>
      <c r="DHK13" s="1316"/>
      <c r="DHL13" s="1316"/>
      <c r="DHM13" s="1316"/>
      <c r="DHN13" s="1316"/>
      <c r="DHO13" s="1316"/>
      <c r="DHP13" s="1316"/>
      <c r="DHQ13" s="1316"/>
      <c r="DHR13" s="1316"/>
      <c r="DHS13" s="1316"/>
      <c r="DHT13" s="1316"/>
      <c r="DHU13" s="1316"/>
      <c r="DHV13" s="1316"/>
      <c r="DHW13" s="1316"/>
      <c r="DHX13" s="1316"/>
      <c r="DHY13" s="1316"/>
      <c r="DHZ13" s="1316"/>
      <c r="DIA13" s="1316"/>
      <c r="DIB13" s="1316"/>
      <c r="DIC13" s="1316"/>
      <c r="DID13" s="1316"/>
      <c r="DIE13" s="1316"/>
      <c r="DIF13" s="1316"/>
      <c r="DIG13" s="1316"/>
      <c r="DIH13" s="1316"/>
      <c r="DII13" s="1316"/>
      <c r="DIJ13" s="1316"/>
      <c r="DIK13" s="1316"/>
      <c r="DIL13" s="1316"/>
      <c r="DIM13" s="1316"/>
      <c r="DIN13" s="1316"/>
      <c r="DIO13" s="1316"/>
      <c r="DIP13" s="1316"/>
      <c r="DIQ13" s="1316"/>
      <c r="DIR13" s="1316"/>
      <c r="DIS13" s="1316"/>
      <c r="DIT13" s="1316"/>
      <c r="DIU13" s="1316"/>
      <c r="DIV13" s="1316"/>
      <c r="DIW13" s="1316"/>
      <c r="DIX13" s="1316"/>
      <c r="DIY13" s="1316"/>
      <c r="DIZ13" s="1316"/>
      <c r="DJA13" s="1316"/>
      <c r="DJB13" s="1316"/>
      <c r="DJC13" s="1316"/>
      <c r="DJD13" s="1316"/>
      <c r="DJE13" s="1316"/>
      <c r="DJF13" s="1316"/>
      <c r="DJG13" s="1316"/>
      <c r="DJH13" s="1316"/>
      <c r="DJI13" s="1316"/>
      <c r="DJJ13" s="1316"/>
      <c r="DJK13" s="1316"/>
      <c r="DJL13" s="1316"/>
      <c r="DJM13" s="1316"/>
      <c r="DJN13" s="1316"/>
      <c r="DJO13" s="1316"/>
      <c r="DJP13" s="1316"/>
      <c r="DJQ13" s="1316"/>
      <c r="DJR13" s="1316"/>
      <c r="DJS13" s="1316"/>
      <c r="DJT13" s="1316"/>
      <c r="DJU13" s="1316"/>
      <c r="DJV13" s="1316"/>
      <c r="DJW13" s="1316"/>
      <c r="DJX13" s="1316"/>
      <c r="DJY13" s="1316"/>
      <c r="DJZ13" s="1316"/>
      <c r="DKA13" s="1316"/>
      <c r="DKB13" s="1316"/>
      <c r="DKC13" s="1316"/>
      <c r="DKD13" s="1316"/>
      <c r="DKE13" s="1316"/>
      <c r="DKF13" s="1316"/>
      <c r="DKG13" s="1316"/>
      <c r="DKH13" s="1316"/>
      <c r="DKI13" s="1316"/>
      <c r="DKJ13" s="1316"/>
      <c r="DKK13" s="1316"/>
      <c r="DKL13" s="1316"/>
      <c r="DKM13" s="1316"/>
      <c r="DKN13" s="1316"/>
      <c r="DKO13" s="1316"/>
      <c r="DKP13" s="1316"/>
      <c r="DKQ13" s="1316"/>
      <c r="DKR13" s="1316"/>
      <c r="DKS13" s="1316"/>
      <c r="DKT13" s="1316"/>
      <c r="DKU13" s="1316"/>
      <c r="DKV13" s="1316"/>
      <c r="DKW13" s="1316"/>
      <c r="DKX13" s="1316"/>
      <c r="DKY13" s="1316"/>
      <c r="DKZ13" s="1316"/>
      <c r="DLA13" s="1316"/>
      <c r="DLB13" s="1316"/>
      <c r="DLC13" s="1316"/>
      <c r="DLD13" s="1316"/>
      <c r="DLE13" s="1316"/>
      <c r="DLF13" s="1316"/>
      <c r="DLG13" s="1316"/>
      <c r="DLH13" s="1316"/>
      <c r="DLI13" s="1316"/>
      <c r="DLJ13" s="1316"/>
      <c r="DLK13" s="1316"/>
      <c r="DLL13" s="1316"/>
      <c r="DLM13" s="1316"/>
      <c r="DLN13" s="1316"/>
      <c r="DLO13" s="1316"/>
      <c r="DLP13" s="1316"/>
      <c r="DLQ13" s="1316"/>
      <c r="DLR13" s="1316"/>
      <c r="DLS13" s="1316"/>
      <c r="DLT13" s="1316"/>
      <c r="DLU13" s="1316"/>
      <c r="DLV13" s="1316"/>
      <c r="DLW13" s="1316"/>
      <c r="DLX13" s="1316"/>
      <c r="DLY13" s="1316"/>
      <c r="DLZ13" s="1316"/>
      <c r="DMA13" s="1316"/>
      <c r="DMB13" s="1316"/>
      <c r="DMC13" s="1316"/>
      <c r="DMD13" s="1316"/>
      <c r="DME13" s="1316"/>
      <c r="DMF13" s="1316"/>
      <c r="DMG13" s="1316"/>
      <c r="DMH13" s="1316"/>
      <c r="DMI13" s="1316"/>
      <c r="DMJ13" s="1316"/>
      <c r="DMK13" s="1316"/>
      <c r="DML13" s="1316"/>
      <c r="DMM13" s="1316"/>
      <c r="DMN13" s="1316"/>
      <c r="DMO13" s="1316"/>
      <c r="DMP13" s="1316"/>
      <c r="DMQ13" s="1316"/>
      <c r="DMR13" s="1316"/>
      <c r="DMS13" s="1316"/>
      <c r="DMT13" s="1316"/>
      <c r="DMU13" s="1316"/>
      <c r="DMV13" s="1316"/>
      <c r="DMW13" s="1316"/>
      <c r="DMX13" s="1316"/>
      <c r="DMY13" s="1316"/>
      <c r="DMZ13" s="1316"/>
      <c r="DNA13" s="1316"/>
      <c r="DNB13" s="1316"/>
      <c r="DNC13" s="1316"/>
      <c r="DND13" s="1316"/>
      <c r="DNE13" s="1316"/>
      <c r="DNF13" s="1316"/>
      <c r="DNG13" s="1316"/>
      <c r="DNH13" s="1316"/>
      <c r="DNI13" s="1316"/>
      <c r="DNJ13" s="1316"/>
      <c r="DNK13" s="1316"/>
      <c r="DNL13" s="1316"/>
      <c r="DNM13" s="1316"/>
      <c r="DNN13" s="1316"/>
      <c r="DNO13" s="1316"/>
      <c r="DNP13" s="1316"/>
      <c r="DNQ13" s="1316"/>
      <c r="DNR13" s="1316"/>
      <c r="DNS13" s="1316"/>
      <c r="DNT13" s="1316"/>
      <c r="DNU13" s="1316"/>
      <c r="DNV13" s="1316"/>
      <c r="DNW13" s="1316"/>
      <c r="DNX13" s="1316"/>
      <c r="DNY13" s="1316"/>
      <c r="DNZ13" s="1316"/>
      <c r="DOA13" s="1316"/>
      <c r="DOB13" s="1316"/>
      <c r="DOC13" s="1316"/>
      <c r="DOD13" s="1316"/>
      <c r="DOE13" s="1316"/>
      <c r="DOF13" s="1316"/>
      <c r="DOG13" s="1316"/>
      <c r="DOH13" s="1316"/>
      <c r="DOI13" s="1316"/>
      <c r="DOJ13" s="1316"/>
      <c r="DOK13" s="1316"/>
      <c r="DOL13" s="1316"/>
      <c r="DOM13" s="1316"/>
      <c r="DON13" s="1316"/>
      <c r="DOO13" s="1316"/>
      <c r="DOP13" s="1316"/>
      <c r="DOQ13" s="1316"/>
      <c r="DOR13" s="1316"/>
      <c r="DOS13" s="1316"/>
      <c r="DOT13" s="1316"/>
      <c r="DOU13" s="1316"/>
      <c r="DOV13" s="1316"/>
      <c r="DOW13" s="1316"/>
      <c r="DOX13" s="1316"/>
      <c r="DOY13" s="1316"/>
      <c r="DOZ13" s="1316"/>
      <c r="DPA13" s="1316"/>
      <c r="DPB13" s="1316"/>
      <c r="DPC13" s="1316"/>
      <c r="DPD13" s="1316"/>
      <c r="DPE13" s="1316"/>
      <c r="DPF13" s="1316"/>
      <c r="DPG13" s="1316"/>
      <c r="DPH13" s="1316"/>
      <c r="DPI13" s="1316"/>
      <c r="DPJ13" s="1316"/>
      <c r="DPK13" s="1316"/>
      <c r="DPL13" s="1316"/>
      <c r="DPM13" s="1316"/>
      <c r="DPN13" s="1316"/>
      <c r="DPO13" s="1316"/>
      <c r="DPP13" s="1316"/>
      <c r="DPQ13" s="1316"/>
      <c r="DPR13" s="1316"/>
      <c r="DPS13" s="1316"/>
      <c r="DPT13" s="1316"/>
      <c r="DPU13" s="1316"/>
      <c r="DPV13" s="1316"/>
      <c r="DPW13" s="1316"/>
      <c r="DPX13" s="1316"/>
      <c r="DPY13" s="1316"/>
      <c r="DPZ13" s="1316"/>
      <c r="DQA13" s="1316"/>
      <c r="DQB13" s="1316"/>
      <c r="DQC13" s="1316"/>
      <c r="DQD13" s="1316"/>
      <c r="DQE13" s="1316"/>
      <c r="DQF13" s="1316"/>
      <c r="DQG13" s="1316"/>
      <c r="DQH13" s="1316"/>
      <c r="DQI13" s="1316"/>
      <c r="DQJ13" s="1316"/>
      <c r="DQK13" s="1316"/>
      <c r="DQL13" s="1316"/>
      <c r="DQM13" s="1316"/>
      <c r="DQN13" s="1316"/>
      <c r="DQO13" s="1316"/>
      <c r="DQP13" s="1316"/>
      <c r="DQQ13" s="1316"/>
      <c r="DQR13" s="1316"/>
      <c r="DQS13" s="1316"/>
      <c r="DQT13" s="1316"/>
      <c r="DQU13" s="1316"/>
      <c r="DQV13" s="1316"/>
      <c r="DQW13" s="1316"/>
      <c r="DQX13" s="1316"/>
      <c r="DQY13" s="1316"/>
      <c r="DQZ13" s="1316"/>
      <c r="DRA13" s="1316"/>
      <c r="DRB13" s="1316"/>
      <c r="DRC13" s="1316"/>
      <c r="DRD13" s="1316"/>
      <c r="DRE13" s="1316"/>
      <c r="DRF13" s="1316"/>
      <c r="DRG13" s="1316"/>
      <c r="DRH13" s="1316"/>
      <c r="DRI13" s="1316"/>
      <c r="DRJ13" s="1316"/>
      <c r="DRK13" s="1316"/>
      <c r="DRL13" s="1316"/>
      <c r="DRM13" s="1316"/>
      <c r="DRN13" s="1316"/>
      <c r="DRO13" s="1316"/>
      <c r="DRP13" s="1316"/>
      <c r="DRQ13" s="1316"/>
      <c r="DRR13" s="1316"/>
      <c r="DRS13" s="1316"/>
      <c r="DRT13" s="1316"/>
      <c r="DRU13" s="1316"/>
      <c r="DRV13" s="1316"/>
      <c r="DRW13" s="1316"/>
      <c r="DRX13" s="1316"/>
      <c r="DRY13" s="1316"/>
      <c r="DRZ13" s="1316"/>
      <c r="DSA13" s="1316"/>
      <c r="DSB13" s="1316"/>
      <c r="DSC13" s="1316"/>
      <c r="DSD13" s="1316"/>
      <c r="DSE13" s="1316"/>
      <c r="DSF13" s="1316"/>
      <c r="DSG13" s="1316"/>
      <c r="DSH13" s="1316"/>
      <c r="DSI13" s="1316"/>
      <c r="DSJ13" s="1316"/>
      <c r="DSK13" s="1316"/>
      <c r="DSL13" s="1316"/>
      <c r="DSM13" s="1316"/>
      <c r="DSN13" s="1316"/>
      <c r="DSO13" s="1316"/>
      <c r="DSP13" s="1316"/>
      <c r="DSQ13" s="1316"/>
      <c r="DSR13" s="1316"/>
      <c r="DSS13" s="1316"/>
      <c r="DST13" s="1316"/>
      <c r="DSU13" s="1316"/>
      <c r="DSV13" s="1316"/>
      <c r="DSW13" s="1316"/>
      <c r="DSX13" s="1316"/>
      <c r="DSY13" s="1316"/>
      <c r="DSZ13" s="1316"/>
      <c r="DTA13" s="1316"/>
      <c r="DTB13" s="1316"/>
      <c r="DTC13" s="1316"/>
      <c r="DTD13" s="1316"/>
      <c r="DTE13" s="1316"/>
      <c r="DTF13" s="1316"/>
      <c r="DTG13" s="1316"/>
      <c r="DTH13" s="1316"/>
      <c r="DTI13" s="1316"/>
      <c r="DTJ13" s="1316"/>
      <c r="DTK13" s="1316"/>
      <c r="DTL13" s="1316"/>
      <c r="DTM13" s="1316"/>
      <c r="DTN13" s="1316"/>
      <c r="DTO13" s="1316"/>
      <c r="DTP13" s="1316"/>
      <c r="DTQ13" s="1316"/>
      <c r="DTR13" s="1316"/>
      <c r="DTS13" s="1316"/>
      <c r="DTT13" s="1316"/>
      <c r="DTU13" s="1316"/>
      <c r="DTV13" s="1316"/>
      <c r="DTW13" s="1316"/>
      <c r="DTX13" s="1316"/>
      <c r="DTY13" s="1316"/>
      <c r="DTZ13" s="1316"/>
      <c r="DUA13" s="1316"/>
      <c r="DUB13" s="1316"/>
      <c r="DUC13" s="1316"/>
      <c r="DUD13" s="1316"/>
      <c r="DUE13" s="1316"/>
      <c r="DUF13" s="1316"/>
      <c r="DUG13" s="1316"/>
      <c r="DUH13" s="1316"/>
      <c r="DUI13" s="1316"/>
      <c r="DUJ13" s="1316"/>
      <c r="DUK13" s="1316"/>
      <c r="DUL13" s="1316"/>
      <c r="DUM13" s="1316"/>
      <c r="DUN13" s="1316"/>
      <c r="DUO13" s="1316"/>
      <c r="DUP13" s="1316"/>
      <c r="DUQ13" s="1316"/>
      <c r="DUR13" s="1316"/>
      <c r="DUS13" s="1316"/>
      <c r="DUT13" s="1316"/>
      <c r="DUU13" s="1316"/>
      <c r="DUV13" s="1316"/>
      <c r="DUW13" s="1316"/>
      <c r="DUX13" s="1316"/>
      <c r="DUY13" s="1316"/>
      <c r="DUZ13" s="1316"/>
      <c r="DVA13" s="1316"/>
      <c r="DVB13" s="1316"/>
      <c r="DVC13" s="1316"/>
      <c r="DVD13" s="1316"/>
      <c r="DVE13" s="1316"/>
      <c r="DVF13" s="1316"/>
      <c r="DVG13" s="1316"/>
      <c r="DVH13" s="1316"/>
      <c r="DVI13" s="1316"/>
      <c r="DVJ13" s="1316"/>
      <c r="DVK13" s="1316"/>
      <c r="DVL13" s="1316"/>
      <c r="DVM13" s="1316"/>
      <c r="DVN13" s="1316"/>
      <c r="DVO13" s="1316"/>
      <c r="DVP13" s="1316"/>
      <c r="DVQ13" s="1316"/>
      <c r="DVR13" s="1316"/>
      <c r="DVS13" s="1316"/>
      <c r="DVT13" s="1316"/>
      <c r="DVU13" s="1316"/>
      <c r="DVV13" s="1316"/>
      <c r="DVW13" s="1316"/>
      <c r="DVX13" s="1316"/>
      <c r="DVY13" s="1316"/>
      <c r="DVZ13" s="1316"/>
      <c r="DWA13" s="1316"/>
      <c r="DWB13" s="1316"/>
      <c r="DWC13" s="1316"/>
      <c r="DWD13" s="1316"/>
      <c r="DWE13" s="1316"/>
      <c r="DWF13" s="1316"/>
      <c r="DWG13" s="1316"/>
      <c r="DWH13" s="1316"/>
      <c r="DWI13" s="1316"/>
      <c r="DWJ13" s="1316"/>
      <c r="DWK13" s="1316"/>
      <c r="DWL13" s="1316"/>
      <c r="DWM13" s="1316"/>
      <c r="DWN13" s="1316"/>
      <c r="DWO13" s="1316"/>
      <c r="DWP13" s="1316"/>
      <c r="DWQ13" s="1316"/>
      <c r="DWR13" s="1316"/>
      <c r="DWS13" s="1316"/>
      <c r="DWT13" s="1316"/>
      <c r="DWU13" s="1316"/>
      <c r="DWV13" s="1316"/>
      <c r="DWW13" s="1316"/>
      <c r="DWX13" s="1316"/>
      <c r="DWY13" s="1316"/>
      <c r="DWZ13" s="1316"/>
      <c r="DXA13" s="1316"/>
      <c r="DXB13" s="1316"/>
      <c r="DXC13" s="1316"/>
      <c r="DXD13" s="1316"/>
      <c r="DXE13" s="1316"/>
      <c r="DXF13" s="1316"/>
      <c r="DXG13" s="1316"/>
      <c r="DXH13" s="1316"/>
      <c r="DXI13" s="1316"/>
      <c r="DXJ13" s="1316"/>
      <c r="DXK13" s="1316"/>
      <c r="DXL13" s="1316"/>
      <c r="DXM13" s="1316"/>
      <c r="DXN13" s="1316"/>
      <c r="DXO13" s="1316"/>
      <c r="DXP13" s="1316"/>
      <c r="DXQ13" s="1316"/>
      <c r="DXR13" s="1316"/>
      <c r="DXS13" s="1316"/>
      <c r="DXT13" s="1316"/>
      <c r="DXU13" s="1316"/>
      <c r="DXV13" s="1316"/>
      <c r="DXW13" s="1316"/>
      <c r="DXX13" s="1316"/>
      <c r="DXY13" s="1316"/>
      <c r="DXZ13" s="1316"/>
      <c r="DYA13" s="1316"/>
      <c r="DYB13" s="1316"/>
      <c r="DYC13" s="1316"/>
      <c r="DYD13" s="1316"/>
      <c r="DYE13" s="1316"/>
      <c r="DYF13" s="1316"/>
      <c r="DYG13" s="1316"/>
      <c r="DYH13" s="1316"/>
      <c r="DYI13" s="1316"/>
      <c r="DYJ13" s="1316"/>
      <c r="DYK13" s="1316"/>
      <c r="DYL13" s="1316"/>
      <c r="DYM13" s="1316"/>
      <c r="DYN13" s="1316"/>
      <c r="DYO13" s="1316"/>
      <c r="DYP13" s="1316"/>
      <c r="DYQ13" s="1316"/>
      <c r="DYR13" s="1316"/>
      <c r="DYS13" s="1316"/>
      <c r="DYT13" s="1316"/>
      <c r="DYU13" s="1316"/>
      <c r="DYV13" s="1316"/>
      <c r="DYW13" s="1316"/>
      <c r="DYX13" s="1316"/>
      <c r="DYY13" s="1316"/>
      <c r="DYZ13" s="1316"/>
      <c r="DZA13" s="1316"/>
      <c r="DZB13" s="1316"/>
      <c r="DZC13" s="1316"/>
      <c r="DZD13" s="1316"/>
      <c r="DZE13" s="1316"/>
      <c r="DZF13" s="1316"/>
      <c r="DZG13" s="1316"/>
      <c r="DZH13" s="1316"/>
      <c r="DZI13" s="1316"/>
      <c r="DZJ13" s="1316"/>
      <c r="DZK13" s="1316"/>
      <c r="DZL13" s="1316"/>
      <c r="DZM13" s="1316"/>
      <c r="DZN13" s="1316"/>
      <c r="DZO13" s="1316"/>
      <c r="DZP13" s="1316"/>
      <c r="DZQ13" s="1316"/>
      <c r="DZR13" s="1316"/>
      <c r="DZS13" s="1316"/>
      <c r="DZT13" s="1316"/>
      <c r="DZU13" s="1316"/>
      <c r="DZV13" s="1316"/>
      <c r="DZW13" s="1316"/>
      <c r="DZX13" s="1316"/>
      <c r="DZY13" s="1316"/>
      <c r="DZZ13" s="1316"/>
      <c r="EAA13" s="1316"/>
      <c r="EAB13" s="1316"/>
      <c r="EAC13" s="1316"/>
      <c r="EAD13" s="1316"/>
      <c r="EAE13" s="1316"/>
      <c r="EAF13" s="1316"/>
      <c r="EAG13" s="1316"/>
      <c r="EAH13" s="1316"/>
      <c r="EAI13" s="1316"/>
      <c r="EAJ13" s="1316"/>
      <c r="EAK13" s="1316"/>
      <c r="EAL13" s="1316"/>
      <c r="EAM13" s="1316"/>
      <c r="EAN13" s="1316"/>
      <c r="EAO13" s="1316"/>
      <c r="EAP13" s="1316"/>
      <c r="EAQ13" s="1316"/>
      <c r="EAR13" s="1316"/>
      <c r="EAS13" s="1316"/>
      <c r="EAT13" s="1316"/>
      <c r="EAU13" s="1316"/>
      <c r="EAV13" s="1316"/>
      <c r="EAW13" s="1316"/>
      <c r="EAX13" s="1316"/>
      <c r="EAY13" s="1316"/>
      <c r="EAZ13" s="1316"/>
      <c r="EBA13" s="1316"/>
      <c r="EBB13" s="1316"/>
      <c r="EBC13" s="1316"/>
      <c r="EBD13" s="1316"/>
      <c r="EBE13" s="1316"/>
      <c r="EBF13" s="1316"/>
      <c r="EBG13" s="1316"/>
      <c r="EBH13" s="1316"/>
      <c r="EBI13" s="1316"/>
      <c r="EBJ13" s="1316"/>
      <c r="EBK13" s="1316"/>
      <c r="EBL13" s="1316"/>
      <c r="EBM13" s="1316"/>
      <c r="EBN13" s="1316"/>
      <c r="EBO13" s="1316"/>
      <c r="EBP13" s="1316"/>
      <c r="EBQ13" s="1316"/>
      <c r="EBR13" s="1316"/>
      <c r="EBS13" s="1316"/>
      <c r="EBT13" s="1316"/>
      <c r="EBU13" s="1316"/>
      <c r="EBV13" s="1316"/>
      <c r="EBW13" s="1316"/>
      <c r="EBX13" s="1316"/>
      <c r="EBY13" s="1316"/>
      <c r="EBZ13" s="1316"/>
      <c r="ECA13" s="1316"/>
      <c r="ECB13" s="1316"/>
      <c r="ECC13" s="1316"/>
      <c r="ECD13" s="1316"/>
      <c r="ECE13" s="1316"/>
      <c r="ECF13" s="1316"/>
      <c r="ECG13" s="1316"/>
      <c r="ECH13" s="1316"/>
      <c r="ECI13" s="1316"/>
      <c r="ECJ13" s="1316"/>
      <c r="ECK13" s="1316"/>
      <c r="ECL13" s="1316"/>
      <c r="ECM13" s="1316"/>
      <c r="ECN13" s="1316"/>
      <c r="ECO13" s="1316"/>
      <c r="ECP13" s="1316"/>
      <c r="ECQ13" s="1316"/>
      <c r="ECR13" s="1316"/>
      <c r="ECS13" s="1316"/>
      <c r="ECT13" s="1316"/>
      <c r="ECU13" s="1316"/>
      <c r="ECV13" s="1316"/>
      <c r="ECW13" s="1316"/>
      <c r="ECX13" s="1316"/>
      <c r="ECY13" s="1316"/>
      <c r="ECZ13" s="1316"/>
      <c r="EDA13" s="1316"/>
      <c r="EDB13" s="1316"/>
      <c r="EDC13" s="1316"/>
      <c r="EDD13" s="1316"/>
      <c r="EDE13" s="1316"/>
      <c r="EDF13" s="1316"/>
      <c r="EDG13" s="1316"/>
      <c r="EDH13" s="1316"/>
      <c r="EDI13" s="1316"/>
      <c r="EDJ13" s="1316"/>
      <c r="EDK13" s="1316"/>
      <c r="EDL13" s="1316"/>
      <c r="EDM13" s="1316"/>
      <c r="EDN13" s="1316"/>
      <c r="EDO13" s="1316"/>
      <c r="EDP13" s="1316"/>
      <c r="EDQ13" s="1316"/>
      <c r="EDR13" s="1316"/>
      <c r="EDS13" s="1316"/>
      <c r="EDT13" s="1316"/>
      <c r="EDU13" s="1316"/>
      <c r="EDV13" s="1316"/>
      <c r="EDW13" s="1316"/>
      <c r="EDX13" s="1316"/>
      <c r="EDY13" s="1316"/>
      <c r="EDZ13" s="1316"/>
      <c r="EEA13" s="1316"/>
      <c r="EEB13" s="1316"/>
      <c r="EEC13" s="1316"/>
      <c r="EED13" s="1316"/>
      <c r="EEE13" s="1316"/>
      <c r="EEF13" s="1316"/>
      <c r="EEG13" s="1316"/>
      <c r="EEH13" s="1316"/>
      <c r="EEI13" s="1316"/>
      <c r="EEJ13" s="1316"/>
      <c r="EEK13" s="1316"/>
      <c r="EEL13" s="1316"/>
      <c r="EEM13" s="1316"/>
      <c r="EEN13" s="1316"/>
      <c r="EEO13" s="1316"/>
      <c r="EEP13" s="1316"/>
      <c r="EEQ13" s="1316"/>
      <c r="EER13" s="1316"/>
      <c r="EES13" s="1316"/>
      <c r="EET13" s="1316"/>
      <c r="EEU13" s="1316"/>
      <c r="EEV13" s="1316"/>
      <c r="EEW13" s="1316"/>
      <c r="EEX13" s="1316"/>
      <c r="EEY13" s="1316"/>
      <c r="EEZ13" s="1316"/>
      <c r="EFA13" s="1316"/>
      <c r="EFB13" s="1316"/>
      <c r="EFC13" s="1316"/>
      <c r="EFD13" s="1316"/>
      <c r="EFE13" s="1316"/>
      <c r="EFF13" s="1316"/>
      <c r="EFG13" s="1316"/>
      <c r="EFH13" s="1316"/>
      <c r="EFI13" s="1316"/>
      <c r="EFJ13" s="1316"/>
      <c r="EFK13" s="1316"/>
      <c r="EFL13" s="1316"/>
      <c r="EFM13" s="1316"/>
      <c r="EFN13" s="1316"/>
      <c r="EFO13" s="1316"/>
      <c r="EFP13" s="1316"/>
      <c r="EFQ13" s="1316"/>
      <c r="EFR13" s="1316"/>
      <c r="EFS13" s="1316"/>
      <c r="EFT13" s="1316"/>
      <c r="EFU13" s="1316"/>
      <c r="EFV13" s="1316"/>
      <c r="EFW13" s="1316"/>
      <c r="EFX13" s="1316"/>
      <c r="EFY13" s="1316"/>
      <c r="EFZ13" s="1316"/>
      <c r="EGA13" s="1316"/>
      <c r="EGB13" s="1316"/>
      <c r="EGC13" s="1316"/>
      <c r="EGD13" s="1316"/>
      <c r="EGE13" s="1316"/>
      <c r="EGF13" s="1316"/>
      <c r="EGG13" s="1316"/>
      <c r="EGH13" s="1316"/>
      <c r="EGI13" s="1316"/>
      <c r="EGJ13" s="1316"/>
      <c r="EGK13" s="1316"/>
      <c r="EGL13" s="1316"/>
      <c r="EGM13" s="1316"/>
      <c r="EGN13" s="1316"/>
      <c r="EGO13" s="1316"/>
      <c r="EGP13" s="1316"/>
      <c r="EGQ13" s="1316"/>
      <c r="EGR13" s="1316"/>
      <c r="EGS13" s="1316"/>
      <c r="EGT13" s="1316"/>
      <c r="EGU13" s="1316"/>
      <c r="EGV13" s="1316"/>
      <c r="EGW13" s="1316"/>
      <c r="EGX13" s="1316"/>
      <c r="EGY13" s="1316"/>
      <c r="EGZ13" s="1316"/>
      <c r="EHA13" s="1316"/>
      <c r="EHB13" s="1316"/>
      <c r="EHC13" s="1316"/>
      <c r="EHD13" s="1316"/>
      <c r="EHE13" s="1316"/>
      <c r="EHF13" s="1316"/>
      <c r="EHG13" s="1316"/>
      <c r="EHH13" s="1316"/>
      <c r="EHI13" s="1316"/>
      <c r="EHJ13" s="1316"/>
      <c r="EHK13" s="1316"/>
      <c r="EHL13" s="1316"/>
      <c r="EHM13" s="1316"/>
      <c r="EHN13" s="1316"/>
      <c r="EHO13" s="1316"/>
      <c r="EHP13" s="1316"/>
      <c r="EHQ13" s="1316"/>
      <c r="EHR13" s="1316"/>
      <c r="EHS13" s="1316"/>
      <c r="EHT13" s="1316"/>
      <c r="EHU13" s="1316"/>
      <c r="EHV13" s="1316"/>
      <c r="EHW13" s="1316"/>
      <c r="EHX13" s="1316"/>
      <c r="EHY13" s="1316"/>
      <c r="EHZ13" s="1316"/>
      <c r="EIA13" s="1316"/>
      <c r="EIB13" s="1316"/>
      <c r="EIC13" s="1316"/>
      <c r="EID13" s="1316"/>
      <c r="EIE13" s="1316"/>
      <c r="EIF13" s="1316"/>
      <c r="EIG13" s="1316"/>
      <c r="EIH13" s="1316"/>
      <c r="EII13" s="1316"/>
      <c r="EIJ13" s="1316"/>
      <c r="EIK13" s="1316"/>
      <c r="EIL13" s="1316"/>
      <c r="EIM13" s="1316"/>
      <c r="EIN13" s="1316"/>
      <c r="EIO13" s="1316"/>
      <c r="EIP13" s="1316"/>
      <c r="EIQ13" s="1316"/>
      <c r="EIR13" s="1316"/>
      <c r="EIS13" s="1316"/>
      <c r="EIT13" s="1316"/>
      <c r="EIU13" s="1316"/>
      <c r="EIV13" s="1316"/>
      <c r="EIW13" s="1316"/>
      <c r="EIX13" s="1316"/>
      <c r="EIY13" s="1316"/>
      <c r="EIZ13" s="1316"/>
      <c r="EJA13" s="1316"/>
      <c r="EJB13" s="1316"/>
      <c r="EJC13" s="1316"/>
      <c r="EJD13" s="1316"/>
      <c r="EJE13" s="1316"/>
      <c r="EJF13" s="1316"/>
      <c r="EJG13" s="1316"/>
      <c r="EJH13" s="1316"/>
      <c r="EJI13" s="1316"/>
      <c r="EJJ13" s="1316"/>
      <c r="EJK13" s="1316"/>
      <c r="EJL13" s="1316"/>
      <c r="EJM13" s="1316"/>
      <c r="EJN13" s="1316"/>
      <c r="EJO13" s="1316"/>
      <c r="EJP13" s="1316"/>
      <c r="EJQ13" s="1316"/>
      <c r="EJR13" s="1316"/>
      <c r="EJS13" s="1316"/>
      <c r="EJT13" s="1316"/>
      <c r="EJU13" s="1316"/>
      <c r="EJV13" s="1316"/>
      <c r="EJW13" s="1316"/>
      <c r="EJX13" s="1316"/>
      <c r="EJY13" s="1316"/>
      <c r="EJZ13" s="1316"/>
      <c r="EKA13" s="1316"/>
      <c r="EKB13" s="1316"/>
      <c r="EKC13" s="1316"/>
      <c r="EKD13" s="1316"/>
      <c r="EKE13" s="1316"/>
      <c r="EKF13" s="1316"/>
      <c r="EKG13" s="1316"/>
      <c r="EKH13" s="1316"/>
      <c r="EKI13" s="1316"/>
      <c r="EKJ13" s="1316"/>
      <c r="EKK13" s="1316"/>
      <c r="EKL13" s="1316"/>
      <c r="EKM13" s="1316"/>
      <c r="EKN13" s="1316"/>
      <c r="EKO13" s="1316"/>
      <c r="EKP13" s="1316"/>
      <c r="EKQ13" s="1316"/>
      <c r="EKR13" s="1316"/>
      <c r="EKS13" s="1316"/>
      <c r="EKT13" s="1316"/>
      <c r="EKU13" s="1316"/>
      <c r="EKV13" s="1316"/>
      <c r="EKW13" s="1316"/>
      <c r="EKX13" s="1316"/>
      <c r="EKY13" s="1316"/>
      <c r="EKZ13" s="1316"/>
      <c r="ELA13" s="1316"/>
      <c r="ELB13" s="1316"/>
      <c r="ELC13" s="1316"/>
      <c r="ELD13" s="1316"/>
      <c r="ELE13" s="1316"/>
      <c r="ELF13" s="1316"/>
      <c r="ELG13" s="1316"/>
      <c r="ELH13" s="1316"/>
      <c r="ELI13" s="1316"/>
      <c r="ELJ13" s="1316"/>
      <c r="ELK13" s="1316"/>
      <c r="ELL13" s="1316"/>
      <c r="ELM13" s="1316"/>
      <c r="ELN13" s="1316"/>
      <c r="ELO13" s="1316"/>
      <c r="ELP13" s="1316"/>
      <c r="ELQ13" s="1316"/>
      <c r="ELR13" s="1316"/>
      <c r="ELS13" s="1316"/>
      <c r="ELT13" s="1316"/>
      <c r="ELU13" s="1316"/>
      <c r="ELV13" s="1316"/>
      <c r="ELW13" s="1316"/>
      <c r="ELX13" s="1316"/>
      <c r="ELY13" s="1316"/>
      <c r="ELZ13" s="1316"/>
      <c r="EMA13" s="1316"/>
      <c r="EMB13" s="1316"/>
      <c r="EMC13" s="1316"/>
      <c r="EMD13" s="1316"/>
      <c r="EME13" s="1316"/>
      <c r="EMF13" s="1316"/>
      <c r="EMG13" s="1316"/>
      <c r="EMH13" s="1316"/>
      <c r="EMI13" s="1316"/>
      <c r="EMJ13" s="1316"/>
      <c r="EMK13" s="1316"/>
      <c r="EML13" s="1316"/>
      <c r="EMM13" s="1316"/>
      <c r="EMN13" s="1316"/>
      <c r="EMO13" s="1316"/>
      <c r="EMP13" s="1316"/>
      <c r="EMQ13" s="1316"/>
      <c r="EMR13" s="1316"/>
      <c r="EMS13" s="1316"/>
      <c r="EMT13" s="1316"/>
      <c r="EMU13" s="1316"/>
      <c r="EMV13" s="1316"/>
      <c r="EMW13" s="1316"/>
      <c r="EMX13" s="1316"/>
      <c r="EMY13" s="1316"/>
      <c r="EMZ13" s="1316"/>
      <c r="ENA13" s="1316"/>
      <c r="ENB13" s="1316"/>
      <c r="ENC13" s="1316"/>
      <c r="END13" s="1316"/>
      <c r="ENE13" s="1316"/>
      <c r="ENF13" s="1316"/>
      <c r="ENG13" s="1316"/>
      <c r="ENH13" s="1316"/>
      <c r="ENI13" s="1316"/>
      <c r="ENJ13" s="1316"/>
      <c r="ENK13" s="1316"/>
      <c r="ENL13" s="1316"/>
      <c r="ENM13" s="1316"/>
      <c r="ENN13" s="1316"/>
      <c r="ENO13" s="1316"/>
      <c r="ENP13" s="1316"/>
      <c r="ENQ13" s="1316"/>
      <c r="ENR13" s="1316"/>
      <c r="ENS13" s="1316"/>
      <c r="ENT13" s="1316"/>
      <c r="ENU13" s="1316"/>
      <c r="ENV13" s="1316"/>
      <c r="ENW13" s="1316"/>
      <c r="ENX13" s="1316"/>
      <c r="ENY13" s="1316"/>
      <c r="ENZ13" s="1316"/>
      <c r="EOA13" s="1316"/>
      <c r="EOB13" s="1316"/>
      <c r="EOC13" s="1316"/>
      <c r="EOD13" s="1316"/>
      <c r="EOE13" s="1316"/>
      <c r="EOF13" s="1316"/>
      <c r="EOG13" s="1316"/>
      <c r="EOH13" s="1316"/>
      <c r="EOI13" s="1316"/>
      <c r="EOJ13" s="1316"/>
      <c r="EOK13" s="1316"/>
      <c r="EOL13" s="1316"/>
      <c r="EOM13" s="1316"/>
      <c r="EON13" s="1316"/>
      <c r="EOO13" s="1316"/>
      <c r="EOP13" s="1316"/>
      <c r="EOQ13" s="1316"/>
      <c r="EOR13" s="1316"/>
      <c r="EOS13" s="1316"/>
      <c r="EOT13" s="1316"/>
      <c r="EOU13" s="1316"/>
      <c r="EOV13" s="1316"/>
      <c r="EOW13" s="1316"/>
      <c r="EOX13" s="1316"/>
      <c r="EOY13" s="1316"/>
      <c r="EOZ13" s="1316"/>
      <c r="EPA13" s="1316"/>
      <c r="EPB13" s="1316"/>
      <c r="EPC13" s="1316"/>
      <c r="EPD13" s="1316"/>
      <c r="EPE13" s="1316"/>
      <c r="EPF13" s="1316"/>
      <c r="EPG13" s="1316"/>
      <c r="EPH13" s="1316"/>
      <c r="EPI13" s="1316"/>
      <c r="EPJ13" s="1316"/>
      <c r="EPK13" s="1316"/>
      <c r="EPL13" s="1316"/>
      <c r="EPM13" s="1316"/>
      <c r="EPN13" s="1316"/>
      <c r="EPO13" s="1316"/>
      <c r="EPP13" s="1316"/>
      <c r="EPQ13" s="1316"/>
      <c r="EPR13" s="1316"/>
      <c r="EPS13" s="1316"/>
      <c r="EPT13" s="1316"/>
      <c r="EPU13" s="1316"/>
      <c r="EPV13" s="1316"/>
      <c r="EPW13" s="1316"/>
      <c r="EPX13" s="1316"/>
      <c r="EPY13" s="1316"/>
      <c r="EPZ13" s="1316"/>
      <c r="EQA13" s="1316"/>
      <c r="EQB13" s="1316"/>
      <c r="EQC13" s="1316"/>
      <c r="EQD13" s="1316"/>
      <c r="EQE13" s="1316"/>
      <c r="EQF13" s="1316"/>
      <c r="EQG13" s="1316"/>
      <c r="EQH13" s="1316"/>
      <c r="EQI13" s="1316"/>
      <c r="EQJ13" s="1316"/>
      <c r="EQK13" s="1316"/>
      <c r="EQL13" s="1316"/>
      <c r="EQM13" s="1316"/>
      <c r="EQN13" s="1316"/>
      <c r="EQO13" s="1316"/>
      <c r="EQP13" s="1316"/>
      <c r="EQQ13" s="1316"/>
      <c r="EQR13" s="1316"/>
      <c r="EQS13" s="1316"/>
      <c r="EQT13" s="1316"/>
      <c r="EQU13" s="1316"/>
      <c r="EQV13" s="1316"/>
      <c r="EQW13" s="1316"/>
      <c r="EQX13" s="1316"/>
      <c r="EQY13" s="1316"/>
      <c r="EQZ13" s="1316"/>
      <c r="ERA13" s="1316"/>
      <c r="ERB13" s="1316"/>
      <c r="ERC13" s="1316"/>
      <c r="ERD13" s="1316"/>
      <c r="ERE13" s="1316"/>
      <c r="ERF13" s="1316"/>
      <c r="ERG13" s="1316"/>
      <c r="ERH13" s="1316"/>
      <c r="ERI13" s="1316"/>
      <c r="ERJ13" s="1316"/>
      <c r="ERK13" s="1316"/>
      <c r="ERL13" s="1316"/>
      <c r="ERM13" s="1316"/>
      <c r="ERN13" s="1316"/>
      <c r="ERO13" s="1316"/>
      <c r="ERP13" s="1316"/>
      <c r="ERQ13" s="1316"/>
      <c r="ERR13" s="1316"/>
      <c r="ERS13" s="1316"/>
      <c r="ERT13" s="1316"/>
      <c r="ERU13" s="1316"/>
      <c r="ERV13" s="1316"/>
      <c r="ERW13" s="1316"/>
      <c r="ERX13" s="1316"/>
      <c r="ERY13" s="1316"/>
      <c r="ERZ13" s="1316"/>
      <c r="ESA13" s="1316"/>
      <c r="ESB13" s="1316"/>
      <c r="ESC13" s="1316"/>
      <c r="ESD13" s="1316"/>
      <c r="ESE13" s="1316"/>
      <c r="ESF13" s="1316"/>
      <c r="ESG13" s="1316"/>
      <c r="ESH13" s="1316"/>
      <c r="ESI13" s="1316"/>
      <c r="ESJ13" s="1316"/>
      <c r="ESK13" s="1316"/>
      <c r="ESL13" s="1316"/>
      <c r="ESM13" s="1316"/>
      <c r="ESN13" s="1316"/>
      <c r="ESO13" s="1316"/>
      <c r="ESP13" s="1316"/>
      <c r="ESQ13" s="1316"/>
      <c r="ESR13" s="1316"/>
      <c r="ESS13" s="1316"/>
      <c r="EST13" s="1316"/>
      <c r="ESU13" s="1316"/>
      <c r="ESV13" s="1316"/>
      <c r="ESW13" s="1316"/>
      <c r="ESX13" s="1316"/>
      <c r="ESY13" s="1316"/>
      <c r="ESZ13" s="1316"/>
      <c r="ETA13" s="1316"/>
      <c r="ETB13" s="1316"/>
      <c r="ETC13" s="1316"/>
      <c r="ETD13" s="1316"/>
      <c r="ETE13" s="1316"/>
      <c r="ETF13" s="1316"/>
      <c r="ETG13" s="1316"/>
      <c r="ETH13" s="1316"/>
      <c r="ETI13" s="1316"/>
      <c r="ETJ13" s="1316"/>
      <c r="ETK13" s="1316"/>
      <c r="ETL13" s="1316"/>
      <c r="ETM13" s="1316"/>
      <c r="ETN13" s="1316"/>
      <c r="ETO13" s="1316"/>
      <c r="ETP13" s="1316"/>
      <c r="ETQ13" s="1316"/>
      <c r="ETR13" s="1316"/>
      <c r="ETS13" s="1316"/>
      <c r="ETT13" s="1316"/>
      <c r="ETU13" s="1316"/>
      <c r="ETV13" s="1316"/>
      <c r="ETW13" s="1316"/>
      <c r="ETX13" s="1316"/>
      <c r="ETY13" s="1316"/>
      <c r="ETZ13" s="1316"/>
      <c r="EUA13" s="1316"/>
      <c r="EUB13" s="1316"/>
      <c r="EUC13" s="1316"/>
      <c r="EUD13" s="1316"/>
      <c r="EUE13" s="1316"/>
      <c r="EUF13" s="1316"/>
      <c r="EUG13" s="1316"/>
      <c r="EUH13" s="1316"/>
      <c r="EUI13" s="1316"/>
      <c r="EUJ13" s="1316"/>
      <c r="EUK13" s="1316"/>
      <c r="EUL13" s="1316"/>
      <c r="EUM13" s="1316"/>
      <c r="EUN13" s="1316"/>
      <c r="EUO13" s="1316"/>
      <c r="EUP13" s="1316"/>
      <c r="EUQ13" s="1316"/>
      <c r="EUR13" s="1316"/>
      <c r="EUS13" s="1316"/>
      <c r="EUT13" s="1316"/>
      <c r="EUU13" s="1316"/>
      <c r="EUV13" s="1316"/>
      <c r="EUW13" s="1316"/>
      <c r="EUX13" s="1316"/>
      <c r="EUY13" s="1316"/>
      <c r="EUZ13" s="1316"/>
      <c r="EVA13" s="1316"/>
      <c r="EVB13" s="1316"/>
      <c r="EVC13" s="1316"/>
      <c r="EVD13" s="1316"/>
      <c r="EVE13" s="1316"/>
      <c r="EVF13" s="1316"/>
      <c r="EVG13" s="1316"/>
      <c r="EVH13" s="1316"/>
      <c r="EVI13" s="1316"/>
      <c r="EVJ13" s="1316"/>
      <c r="EVK13" s="1316"/>
      <c r="EVL13" s="1316"/>
      <c r="EVM13" s="1316"/>
      <c r="EVN13" s="1316"/>
      <c r="EVO13" s="1316"/>
      <c r="EVP13" s="1316"/>
      <c r="EVQ13" s="1316"/>
      <c r="EVR13" s="1316"/>
      <c r="EVS13" s="1316"/>
      <c r="EVT13" s="1316"/>
      <c r="EVU13" s="1316"/>
      <c r="EVV13" s="1316"/>
      <c r="EVW13" s="1316"/>
      <c r="EVX13" s="1316"/>
      <c r="EVY13" s="1316"/>
      <c r="EVZ13" s="1316"/>
      <c r="EWA13" s="1316"/>
      <c r="EWB13" s="1316"/>
      <c r="EWC13" s="1316"/>
      <c r="EWD13" s="1316"/>
      <c r="EWE13" s="1316"/>
      <c r="EWF13" s="1316"/>
      <c r="EWG13" s="1316"/>
      <c r="EWH13" s="1316"/>
      <c r="EWI13" s="1316"/>
      <c r="EWJ13" s="1316"/>
      <c r="EWK13" s="1316"/>
      <c r="EWL13" s="1316"/>
      <c r="EWM13" s="1316"/>
      <c r="EWN13" s="1316"/>
      <c r="EWO13" s="1316"/>
      <c r="EWP13" s="1316"/>
      <c r="EWQ13" s="1316"/>
      <c r="EWR13" s="1316"/>
      <c r="EWS13" s="1316"/>
      <c r="EWT13" s="1316"/>
      <c r="EWU13" s="1316"/>
      <c r="EWV13" s="1316"/>
      <c r="EWW13" s="1316"/>
      <c r="EWX13" s="1316"/>
      <c r="EWY13" s="1316"/>
      <c r="EWZ13" s="1316"/>
      <c r="EXA13" s="1316"/>
      <c r="EXB13" s="1316"/>
      <c r="EXC13" s="1316"/>
      <c r="EXD13" s="1316"/>
      <c r="EXE13" s="1316"/>
      <c r="EXF13" s="1316"/>
      <c r="EXG13" s="1316"/>
      <c r="EXH13" s="1316"/>
      <c r="EXI13" s="1316"/>
      <c r="EXJ13" s="1316"/>
      <c r="EXK13" s="1316"/>
      <c r="EXL13" s="1316"/>
      <c r="EXM13" s="1316"/>
      <c r="EXN13" s="1316"/>
      <c r="EXO13" s="1316"/>
      <c r="EXP13" s="1316"/>
      <c r="EXQ13" s="1316"/>
      <c r="EXR13" s="1316"/>
      <c r="EXS13" s="1316"/>
      <c r="EXT13" s="1316"/>
      <c r="EXU13" s="1316"/>
      <c r="EXV13" s="1316"/>
      <c r="EXW13" s="1316"/>
      <c r="EXX13" s="1316"/>
      <c r="EXY13" s="1316"/>
      <c r="EXZ13" s="1316"/>
      <c r="EYA13" s="1316"/>
      <c r="EYB13" s="1316"/>
      <c r="EYC13" s="1316"/>
      <c r="EYD13" s="1316"/>
      <c r="EYE13" s="1316"/>
      <c r="EYF13" s="1316"/>
      <c r="EYG13" s="1316"/>
      <c r="EYH13" s="1316"/>
      <c r="EYI13" s="1316"/>
      <c r="EYJ13" s="1316"/>
      <c r="EYK13" s="1316"/>
      <c r="EYL13" s="1316"/>
      <c r="EYM13" s="1316"/>
      <c r="EYN13" s="1316"/>
      <c r="EYO13" s="1316"/>
      <c r="EYP13" s="1316"/>
      <c r="EYQ13" s="1316"/>
      <c r="EYR13" s="1316"/>
      <c r="EYS13" s="1316"/>
      <c r="EYT13" s="1316"/>
      <c r="EYU13" s="1316"/>
      <c r="EYV13" s="1316"/>
      <c r="EYW13" s="1316"/>
      <c r="EYX13" s="1316"/>
      <c r="EYY13" s="1316"/>
      <c r="EYZ13" s="1316"/>
      <c r="EZA13" s="1316"/>
      <c r="EZB13" s="1316"/>
      <c r="EZC13" s="1316"/>
      <c r="EZD13" s="1316"/>
      <c r="EZE13" s="1316"/>
      <c r="EZF13" s="1316"/>
      <c r="EZG13" s="1316"/>
      <c r="EZH13" s="1316"/>
      <c r="EZI13" s="1316"/>
      <c r="EZJ13" s="1316"/>
      <c r="EZK13" s="1316"/>
      <c r="EZL13" s="1316"/>
      <c r="EZM13" s="1316"/>
      <c r="EZN13" s="1316"/>
      <c r="EZO13" s="1316"/>
      <c r="EZP13" s="1316"/>
      <c r="EZQ13" s="1316"/>
      <c r="EZR13" s="1316"/>
      <c r="EZS13" s="1316"/>
      <c r="EZT13" s="1316"/>
      <c r="EZU13" s="1316"/>
      <c r="EZV13" s="1316"/>
      <c r="EZW13" s="1316"/>
      <c r="EZX13" s="1316"/>
      <c r="EZY13" s="1316"/>
      <c r="EZZ13" s="1316"/>
      <c r="FAA13" s="1316"/>
      <c r="FAB13" s="1316"/>
      <c r="FAC13" s="1316"/>
      <c r="FAD13" s="1316"/>
      <c r="FAE13" s="1316"/>
      <c r="FAF13" s="1316"/>
      <c r="FAG13" s="1316"/>
      <c r="FAH13" s="1316"/>
      <c r="FAI13" s="1316"/>
      <c r="FAJ13" s="1316"/>
      <c r="FAK13" s="1316"/>
      <c r="FAL13" s="1316"/>
      <c r="FAM13" s="1316"/>
      <c r="FAN13" s="1316"/>
      <c r="FAO13" s="1316"/>
      <c r="FAP13" s="1316"/>
      <c r="FAQ13" s="1316"/>
      <c r="FAR13" s="1316"/>
      <c r="FAS13" s="1316"/>
      <c r="FAT13" s="1316"/>
      <c r="FAU13" s="1316"/>
      <c r="FAV13" s="1316"/>
      <c r="FAW13" s="1316"/>
      <c r="FAX13" s="1316"/>
      <c r="FAY13" s="1316"/>
      <c r="FAZ13" s="1316"/>
      <c r="FBA13" s="1316"/>
      <c r="FBB13" s="1316"/>
      <c r="FBC13" s="1316"/>
      <c r="FBD13" s="1316"/>
      <c r="FBE13" s="1316"/>
      <c r="FBF13" s="1316"/>
      <c r="FBG13" s="1316"/>
      <c r="FBH13" s="1316"/>
      <c r="FBI13" s="1316"/>
      <c r="FBJ13" s="1316"/>
      <c r="FBK13" s="1316"/>
      <c r="FBL13" s="1316"/>
      <c r="FBM13" s="1316"/>
      <c r="FBN13" s="1316"/>
      <c r="FBO13" s="1316"/>
      <c r="FBP13" s="1316"/>
      <c r="FBQ13" s="1316"/>
      <c r="FBR13" s="1316"/>
      <c r="FBS13" s="1316"/>
      <c r="FBT13" s="1316"/>
      <c r="FBU13" s="1316"/>
      <c r="FBV13" s="1316"/>
      <c r="FBW13" s="1316"/>
      <c r="FBX13" s="1316"/>
      <c r="FBY13" s="1316"/>
      <c r="FBZ13" s="1316"/>
      <c r="FCA13" s="1316"/>
      <c r="FCB13" s="1316"/>
      <c r="FCC13" s="1316"/>
      <c r="FCD13" s="1316"/>
      <c r="FCE13" s="1316"/>
      <c r="FCF13" s="1316"/>
      <c r="FCG13" s="1316"/>
      <c r="FCH13" s="1316"/>
      <c r="FCI13" s="1316"/>
      <c r="FCJ13" s="1316"/>
      <c r="FCK13" s="1316"/>
      <c r="FCL13" s="1316"/>
      <c r="FCM13" s="1316"/>
      <c r="FCN13" s="1316"/>
      <c r="FCO13" s="1316"/>
      <c r="FCP13" s="1316"/>
      <c r="FCQ13" s="1316"/>
      <c r="FCR13" s="1316"/>
      <c r="FCS13" s="1316"/>
      <c r="FCT13" s="1316"/>
      <c r="FCU13" s="1316"/>
      <c r="FCV13" s="1316"/>
      <c r="FCW13" s="1316"/>
      <c r="FCX13" s="1316"/>
      <c r="FCY13" s="1316"/>
      <c r="FCZ13" s="1316"/>
      <c r="FDA13" s="1316"/>
      <c r="FDB13" s="1316"/>
      <c r="FDC13" s="1316"/>
      <c r="FDD13" s="1316"/>
      <c r="FDE13" s="1316"/>
      <c r="FDF13" s="1316"/>
      <c r="FDG13" s="1316"/>
      <c r="FDH13" s="1316"/>
      <c r="FDI13" s="1316"/>
      <c r="FDJ13" s="1316"/>
      <c r="FDK13" s="1316"/>
      <c r="FDL13" s="1316"/>
      <c r="FDM13" s="1316"/>
      <c r="FDN13" s="1316"/>
      <c r="FDO13" s="1316"/>
      <c r="FDP13" s="1316"/>
      <c r="FDQ13" s="1316"/>
      <c r="FDR13" s="1316"/>
      <c r="FDS13" s="1316"/>
      <c r="FDT13" s="1316"/>
      <c r="FDU13" s="1316"/>
      <c r="FDV13" s="1316"/>
      <c r="FDW13" s="1316"/>
      <c r="FDX13" s="1316"/>
      <c r="FDY13" s="1316"/>
      <c r="FDZ13" s="1316"/>
      <c r="FEA13" s="1316"/>
      <c r="FEB13" s="1316"/>
      <c r="FEC13" s="1316"/>
      <c r="FED13" s="1316"/>
      <c r="FEE13" s="1316"/>
      <c r="FEF13" s="1316"/>
      <c r="FEG13" s="1316"/>
      <c r="FEH13" s="1316"/>
      <c r="FEI13" s="1316"/>
      <c r="FEJ13" s="1316"/>
      <c r="FEK13" s="1316"/>
      <c r="FEL13" s="1316"/>
      <c r="FEM13" s="1316"/>
      <c r="FEN13" s="1316"/>
      <c r="FEO13" s="1316"/>
      <c r="FEP13" s="1316"/>
      <c r="FEQ13" s="1316"/>
      <c r="FER13" s="1316"/>
      <c r="FES13" s="1316"/>
      <c r="FET13" s="1316"/>
      <c r="FEU13" s="1316"/>
      <c r="FEV13" s="1316"/>
      <c r="FEW13" s="1316"/>
      <c r="FEX13" s="1316"/>
      <c r="FEY13" s="1316"/>
      <c r="FEZ13" s="1316"/>
      <c r="FFA13" s="1316"/>
      <c r="FFB13" s="1316"/>
      <c r="FFC13" s="1316"/>
      <c r="FFD13" s="1316"/>
      <c r="FFE13" s="1316"/>
      <c r="FFF13" s="1316"/>
      <c r="FFG13" s="1316"/>
      <c r="FFH13" s="1316"/>
      <c r="FFI13" s="1316"/>
      <c r="FFJ13" s="1316"/>
      <c r="FFK13" s="1316"/>
      <c r="FFL13" s="1316"/>
      <c r="FFM13" s="1316"/>
      <c r="FFN13" s="1316"/>
      <c r="FFO13" s="1316"/>
      <c r="FFP13" s="1316"/>
      <c r="FFQ13" s="1316"/>
      <c r="FFR13" s="1316"/>
      <c r="FFS13" s="1316"/>
      <c r="FFT13" s="1316"/>
      <c r="FFU13" s="1316"/>
      <c r="FFV13" s="1316"/>
      <c r="FFW13" s="1316"/>
      <c r="FFX13" s="1316"/>
      <c r="FFY13" s="1316"/>
      <c r="FFZ13" s="1316"/>
      <c r="FGA13" s="1316"/>
      <c r="FGB13" s="1316"/>
      <c r="FGC13" s="1316"/>
      <c r="FGD13" s="1316"/>
      <c r="FGE13" s="1316"/>
      <c r="FGF13" s="1316"/>
      <c r="FGG13" s="1316"/>
      <c r="FGH13" s="1316"/>
      <c r="FGI13" s="1316"/>
      <c r="FGJ13" s="1316"/>
      <c r="FGK13" s="1316"/>
      <c r="FGL13" s="1316"/>
      <c r="FGM13" s="1316"/>
      <c r="FGN13" s="1316"/>
      <c r="FGO13" s="1316"/>
      <c r="FGP13" s="1316"/>
      <c r="FGQ13" s="1316"/>
      <c r="FGR13" s="1316"/>
      <c r="FGS13" s="1316"/>
      <c r="FGT13" s="1316"/>
      <c r="FGU13" s="1316"/>
      <c r="FGV13" s="1316"/>
      <c r="FGW13" s="1316"/>
      <c r="FGX13" s="1316"/>
      <c r="FGY13" s="1316"/>
      <c r="FGZ13" s="1316"/>
      <c r="FHA13" s="1316"/>
      <c r="FHB13" s="1316"/>
      <c r="FHC13" s="1316"/>
      <c r="FHD13" s="1316"/>
      <c r="FHE13" s="1316"/>
      <c r="FHF13" s="1316"/>
      <c r="FHG13" s="1316"/>
      <c r="FHH13" s="1316"/>
      <c r="FHI13" s="1316"/>
      <c r="FHJ13" s="1316"/>
      <c r="FHK13" s="1316"/>
      <c r="FHL13" s="1316"/>
      <c r="FHM13" s="1316"/>
      <c r="FHN13" s="1316"/>
      <c r="FHO13" s="1316"/>
      <c r="FHP13" s="1316"/>
      <c r="FHQ13" s="1316"/>
      <c r="FHR13" s="1316"/>
      <c r="FHS13" s="1316"/>
      <c r="FHT13" s="1316"/>
      <c r="FHU13" s="1316"/>
      <c r="FHV13" s="1316"/>
      <c r="FHW13" s="1316"/>
      <c r="FHX13" s="1316"/>
      <c r="FHY13" s="1316"/>
      <c r="FHZ13" s="1316"/>
      <c r="FIA13" s="1316"/>
      <c r="FIB13" s="1316"/>
      <c r="FIC13" s="1316"/>
      <c r="FID13" s="1316"/>
      <c r="FIE13" s="1316"/>
      <c r="FIF13" s="1316"/>
      <c r="FIG13" s="1316"/>
      <c r="FIH13" s="1316"/>
      <c r="FII13" s="1316"/>
      <c r="FIJ13" s="1316"/>
      <c r="FIK13" s="1316"/>
      <c r="FIL13" s="1316"/>
      <c r="FIM13" s="1316"/>
      <c r="FIN13" s="1316"/>
      <c r="FIO13" s="1316"/>
      <c r="FIP13" s="1316"/>
      <c r="FIQ13" s="1316"/>
      <c r="FIR13" s="1316"/>
      <c r="FIS13" s="1316"/>
      <c r="FIT13" s="1316"/>
      <c r="FIU13" s="1316"/>
      <c r="FIV13" s="1316"/>
      <c r="FIW13" s="1316"/>
      <c r="FIX13" s="1316"/>
      <c r="FIY13" s="1316"/>
      <c r="FIZ13" s="1316"/>
      <c r="FJA13" s="1316"/>
      <c r="FJB13" s="1316"/>
      <c r="FJC13" s="1316"/>
      <c r="FJD13" s="1316"/>
      <c r="FJE13" s="1316"/>
      <c r="FJF13" s="1316"/>
      <c r="FJG13" s="1316"/>
      <c r="FJH13" s="1316"/>
      <c r="FJI13" s="1316"/>
      <c r="FJJ13" s="1316"/>
      <c r="FJK13" s="1316"/>
      <c r="FJL13" s="1316"/>
      <c r="FJM13" s="1316"/>
      <c r="FJN13" s="1316"/>
      <c r="FJO13" s="1316"/>
      <c r="FJP13" s="1316"/>
      <c r="FJQ13" s="1316"/>
      <c r="FJR13" s="1316"/>
      <c r="FJS13" s="1316"/>
      <c r="FJT13" s="1316"/>
      <c r="FJU13" s="1316"/>
      <c r="FJV13" s="1316"/>
      <c r="FJW13" s="1316"/>
      <c r="FJX13" s="1316"/>
      <c r="FJY13" s="1316"/>
      <c r="FJZ13" s="1316"/>
      <c r="FKA13" s="1316"/>
      <c r="FKB13" s="1316"/>
      <c r="FKC13" s="1316"/>
      <c r="FKD13" s="1316"/>
      <c r="FKE13" s="1316"/>
      <c r="FKF13" s="1316"/>
      <c r="FKG13" s="1316"/>
      <c r="FKH13" s="1316"/>
      <c r="FKI13" s="1316"/>
      <c r="FKJ13" s="1316"/>
      <c r="FKK13" s="1316"/>
      <c r="FKL13" s="1316"/>
      <c r="FKM13" s="1316"/>
      <c r="FKN13" s="1316"/>
      <c r="FKO13" s="1316"/>
      <c r="FKP13" s="1316"/>
      <c r="FKQ13" s="1316"/>
      <c r="FKR13" s="1316"/>
      <c r="FKS13" s="1316"/>
      <c r="FKT13" s="1316"/>
      <c r="FKU13" s="1316"/>
      <c r="FKV13" s="1316"/>
      <c r="FKW13" s="1316"/>
      <c r="FKX13" s="1316"/>
      <c r="FKY13" s="1316"/>
      <c r="FKZ13" s="1316"/>
      <c r="FLA13" s="1316"/>
      <c r="FLB13" s="1316"/>
      <c r="FLC13" s="1316"/>
      <c r="FLD13" s="1316"/>
      <c r="FLE13" s="1316"/>
      <c r="FLF13" s="1316"/>
      <c r="FLG13" s="1316"/>
      <c r="FLH13" s="1316"/>
      <c r="FLI13" s="1316"/>
      <c r="FLJ13" s="1316"/>
      <c r="FLK13" s="1316"/>
      <c r="FLL13" s="1316"/>
      <c r="FLM13" s="1316"/>
      <c r="FLN13" s="1316"/>
      <c r="FLO13" s="1316"/>
      <c r="FLP13" s="1316"/>
      <c r="FLQ13" s="1316"/>
      <c r="FLR13" s="1316"/>
      <c r="FLS13" s="1316"/>
      <c r="FLT13" s="1316"/>
      <c r="FLU13" s="1316"/>
      <c r="FLV13" s="1316"/>
      <c r="FLW13" s="1316"/>
      <c r="FLX13" s="1316"/>
      <c r="FLY13" s="1316"/>
      <c r="FLZ13" s="1316"/>
      <c r="FMA13" s="1316"/>
      <c r="FMB13" s="1316"/>
      <c r="FMC13" s="1316"/>
      <c r="FMD13" s="1316"/>
      <c r="FME13" s="1316"/>
      <c r="FMF13" s="1316"/>
      <c r="FMG13" s="1316"/>
      <c r="FMH13" s="1316"/>
      <c r="FMI13" s="1316"/>
      <c r="FMJ13" s="1316"/>
      <c r="FMK13" s="1316"/>
      <c r="FML13" s="1316"/>
      <c r="FMM13" s="1316"/>
      <c r="FMN13" s="1316"/>
      <c r="FMO13" s="1316"/>
      <c r="FMP13" s="1316"/>
      <c r="FMQ13" s="1316"/>
      <c r="FMR13" s="1316"/>
      <c r="FMS13" s="1316"/>
      <c r="FMT13" s="1316"/>
      <c r="FMU13" s="1316"/>
      <c r="FMV13" s="1316"/>
      <c r="FMW13" s="1316"/>
      <c r="FMX13" s="1316"/>
      <c r="FMY13" s="1316"/>
      <c r="FMZ13" s="1316"/>
      <c r="FNA13" s="1316"/>
      <c r="FNB13" s="1316"/>
      <c r="FNC13" s="1316"/>
      <c r="FND13" s="1316"/>
      <c r="FNE13" s="1316"/>
      <c r="FNF13" s="1316"/>
    </row>
    <row r="14" spans="1:4426" ht="15.75">
      <c r="A14" s="900">
        <v>3</v>
      </c>
      <c r="B14" s="444" t="s">
        <v>392</v>
      </c>
      <c r="C14" s="445" t="s">
        <v>262</v>
      </c>
      <c r="D14" s="446"/>
      <c r="E14" s="1077">
        <f>+E162</f>
        <v>268661931.99000007</v>
      </c>
      <c r="F14" s="1077">
        <f>+F162</f>
        <v>243591.62000000002</v>
      </c>
      <c r="G14" s="1077">
        <f>+G162</f>
        <v>43426330.599999994</v>
      </c>
      <c r="H14" s="1077">
        <f>+H162</f>
        <v>157090983.66</v>
      </c>
      <c r="I14" s="1077">
        <f>+I162</f>
        <v>150706.44</v>
      </c>
      <c r="J14" s="447" t="s">
        <v>1071</v>
      </c>
      <c r="K14" s="1319"/>
      <c r="L14" s="1316"/>
      <c r="M14" s="1316"/>
      <c r="N14" s="1316"/>
      <c r="O14" s="1316"/>
      <c r="P14" s="1316"/>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6"/>
      <c r="BD14" s="1316"/>
      <c r="BE14" s="1316"/>
      <c r="BF14" s="1316"/>
      <c r="BG14" s="1316"/>
      <c r="BH14" s="1316"/>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c r="CI14" s="1316"/>
      <c r="CJ14" s="1316"/>
      <c r="CK14" s="1316"/>
      <c r="CL14" s="1316"/>
      <c r="CM14" s="1316"/>
      <c r="CN14" s="1316"/>
      <c r="CO14" s="1316"/>
      <c r="CP14" s="1316"/>
      <c r="CQ14" s="1316"/>
      <c r="CR14" s="1316"/>
      <c r="CS14" s="1316"/>
      <c r="CT14" s="1316"/>
      <c r="CU14" s="1316"/>
      <c r="CV14" s="1316"/>
      <c r="CW14" s="1316"/>
      <c r="CX14" s="1316"/>
      <c r="CY14" s="1316"/>
      <c r="CZ14" s="1316"/>
      <c r="DA14" s="1316"/>
      <c r="DB14" s="1316"/>
      <c r="DC14" s="1316"/>
      <c r="DD14" s="1316"/>
      <c r="DE14" s="1316"/>
      <c r="DF14" s="1316"/>
      <c r="DG14" s="1316"/>
      <c r="DH14" s="1316"/>
      <c r="DI14" s="1316"/>
      <c r="DJ14" s="1316"/>
      <c r="DK14" s="1316"/>
      <c r="DL14" s="1316"/>
      <c r="DM14" s="1316"/>
      <c r="DN14" s="1316"/>
      <c r="DO14" s="1316"/>
      <c r="DP14" s="1316"/>
      <c r="DQ14" s="1316"/>
      <c r="DR14" s="1316"/>
      <c r="DS14" s="1316"/>
      <c r="DT14" s="1316"/>
      <c r="DU14" s="1316"/>
      <c r="DV14" s="1316"/>
      <c r="DW14" s="1316"/>
      <c r="DX14" s="1316"/>
      <c r="DY14" s="1316"/>
      <c r="DZ14" s="1316"/>
      <c r="EA14" s="1316"/>
      <c r="EB14" s="1316"/>
      <c r="EC14" s="1316"/>
      <c r="ED14" s="1316"/>
      <c r="EE14" s="1316"/>
      <c r="EF14" s="1316"/>
      <c r="EG14" s="1316"/>
      <c r="EH14" s="1316"/>
      <c r="EI14" s="1316"/>
      <c r="EJ14" s="1316"/>
      <c r="EK14" s="1316"/>
      <c r="EL14" s="1316"/>
      <c r="EM14" s="1316"/>
      <c r="EN14" s="1316"/>
      <c r="EO14" s="1316"/>
      <c r="EP14" s="1316"/>
      <c r="EQ14" s="1316"/>
      <c r="ER14" s="1316"/>
      <c r="ES14" s="1316"/>
      <c r="ET14" s="1316"/>
      <c r="EU14" s="1316"/>
      <c r="EV14" s="1316"/>
      <c r="EW14" s="1316"/>
      <c r="EX14" s="1316"/>
      <c r="EY14" s="1316"/>
      <c r="EZ14" s="1316"/>
      <c r="FA14" s="1316"/>
      <c r="FB14" s="1316"/>
      <c r="FC14" s="1316"/>
      <c r="FD14" s="1316"/>
      <c r="FE14" s="1316"/>
      <c r="FF14" s="1316"/>
      <c r="FG14" s="1316"/>
      <c r="FH14" s="1316"/>
      <c r="FI14" s="1316"/>
      <c r="FJ14" s="1316"/>
      <c r="FK14" s="1316"/>
      <c r="FL14" s="1316"/>
      <c r="FM14" s="1316"/>
      <c r="FN14" s="1316"/>
      <c r="FO14" s="1316"/>
      <c r="FP14" s="1316"/>
      <c r="FQ14" s="1316"/>
      <c r="FR14" s="1316"/>
      <c r="FS14" s="1316"/>
      <c r="FT14" s="1316"/>
      <c r="FU14" s="1316"/>
      <c r="FV14" s="1316"/>
      <c r="FW14" s="1316"/>
      <c r="FX14" s="1316"/>
      <c r="FY14" s="1316"/>
      <c r="FZ14" s="1316"/>
      <c r="GA14" s="1316"/>
      <c r="GB14" s="1316"/>
      <c r="GC14" s="1316"/>
      <c r="GD14" s="1316"/>
      <c r="GE14" s="1316"/>
      <c r="GF14" s="1316"/>
      <c r="GG14" s="1316"/>
      <c r="GH14" s="1316"/>
      <c r="GI14" s="1316"/>
      <c r="GJ14" s="1316"/>
      <c r="GK14" s="1316"/>
      <c r="GL14" s="1316"/>
      <c r="GM14" s="1316"/>
      <c r="GN14" s="1316"/>
      <c r="GO14" s="1316"/>
      <c r="GP14" s="1316"/>
      <c r="GQ14" s="1316"/>
      <c r="GR14" s="1316"/>
      <c r="GS14" s="1316"/>
      <c r="GT14" s="1316"/>
      <c r="GU14" s="1316"/>
      <c r="GV14" s="1316"/>
      <c r="GW14" s="1316"/>
      <c r="GX14" s="1316"/>
      <c r="GY14" s="1316"/>
      <c r="GZ14" s="1316"/>
      <c r="HA14" s="1316"/>
      <c r="HB14" s="1316"/>
      <c r="HC14" s="1316"/>
      <c r="HD14" s="1316"/>
      <c r="HE14" s="1316"/>
      <c r="HF14" s="1316"/>
      <c r="HG14" s="1316"/>
      <c r="HH14" s="1316"/>
      <c r="HI14" s="1316"/>
      <c r="HJ14" s="1316"/>
      <c r="HK14" s="1316"/>
      <c r="HL14" s="1316"/>
      <c r="HM14" s="1316"/>
      <c r="HN14" s="1316"/>
      <c r="HO14" s="1316"/>
      <c r="HP14" s="1316"/>
      <c r="HQ14" s="1316"/>
      <c r="HR14" s="1316"/>
      <c r="HS14" s="1316"/>
      <c r="HT14" s="1316"/>
      <c r="HU14" s="1316"/>
      <c r="HV14" s="1316"/>
      <c r="HW14" s="1316"/>
      <c r="HX14" s="1316"/>
      <c r="HY14" s="1316"/>
      <c r="HZ14" s="1316"/>
      <c r="IA14" s="1316"/>
      <c r="IB14" s="1316"/>
      <c r="IC14" s="1316"/>
      <c r="ID14" s="1316"/>
      <c r="IE14" s="1316"/>
      <c r="IF14" s="1316"/>
      <c r="IG14" s="1316"/>
      <c r="IH14" s="1316"/>
      <c r="II14" s="1316"/>
      <c r="IJ14" s="1316"/>
      <c r="IK14" s="1316"/>
      <c r="IL14" s="1316"/>
      <c r="IM14" s="1316"/>
      <c r="IN14" s="1316"/>
      <c r="IO14" s="1316"/>
      <c r="IP14" s="1316"/>
      <c r="IQ14" s="1316"/>
      <c r="IR14" s="1316"/>
      <c r="IS14" s="1316"/>
      <c r="IT14" s="1316"/>
      <c r="IU14" s="1316"/>
      <c r="IV14" s="1316"/>
      <c r="IW14" s="1316"/>
      <c r="IX14" s="1316"/>
      <c r="IY14" s="1316"/>
      <c r="IZ14" s="1316"/>
      <c r="JA14" s="1316"/>
      <c r="JB14" s="1316"/>
      <c r="JC14" s="1316"/>
      <c r="JD14" s="1316"/>
      <c r="JE14" s="1316"/>
      <c r="JF14" s="1316"/>
      <c r="JG14" s="1316"/>
      <c r="JH14" s="1316"/>
      <c r="JI14" s="1316"/>
      <c r="JJ14" s="1316"/>
      <c r="JK14" s="1316"/>
      <c r="JL14" s="1316"/>
      <c r="JM14" s="1316"/>
      <c r="JN14" s="1316"/>
      <c r="JO14" s="1316"/>
      <c r="JP14" s="1316"/>
      <c r="JQ14" s="1316"/>
      <c r="JR14" s="1316"/>
      <c r="JS14" s="1316"/>
      <c r="JT14" s="1316"/>
      <c r="JU14" s="1316"/>
      <c r="JV14" s="1316"/>
      <c r="JW14" s="1316"/>
      <c r="JX14" s="1316"/>
      <c r="JY14" s="1316"/>
      <c r="JZ14" s="1316"/>
      <c r="KA14" s="1316"/>
      <c r="KB14" s="1316"/>
      <c r="KC14" s="1316"/>
      <c r="KD14" s="1316"/>
      <c r="KE14" s="1316"/>
      <c r="KF14" s="1316"/>
      <c r="KG14" s="1316"/>
      <c r="KH14" s="1316"/>
      <c r="KI14" s="1316"/>
      <c r="KJ14" s="1316"/>
      <c r="KK14" s="1316"/>
      <c r="KL14" s="1316"/>
      <c r="KM14" s="1316"/>
      <c r="KN14" s="1316"/>
      <c r="KO14" s="1316"/>
      <c r="KP14" s="1316"/>
      <c r="KQ14" s="1316"/>
      <c r="KR14" s="1316"/>
      <c r="KS14" s="1316"/>
      <c r="KT14" s="1316"/>
      <c r="KU14" s="1316"/>
      <c r="KV14" s="1316"/>
      <c r="KW14" s="1316"/>
      <c r="KX14" s="1316"/>
      <c r="KY14" s="1316"/>
      <c r="KZ14" s="1316"/>
      <c r="LA14" s="1316"/>
      <c r="LB14" s="1316"/>
      <c r="LC14" s="1316"/>
      <c r="LD14" s="1316"/>
      <c r="LE14" s="1316"/>
      <c r="LF14" s="1316"/>
      <c r="LG14" s="1316"/>
      <c r="LH14" s="1316"/>
      <c r="LI14" s="1316"/>
      <c r="LJ14" s="1316"/>
      <c r="LK14" s="1316"/>
      <c r="LL14" s="1316"/>
      <c r="LM14" s="1316"/>
      <c r="LN14" s="1316"/>
      <c r="LO14" s="1316"/>
      <c r="LP14" s="1316"/>
      <c r="LQ14" s="1316"/>
      <c r="LR14" s="1316"/>
      <c r="LS14" s="1316"/>
      <c r="LT14" s="1316"/>
      <c r="LU14" s="1316"/>
      <c r="LV14" s="1316"/>
      <c r="LW14" s="1316"/>
      <c r="LX14" s="1316"/>
      <c r="LY14" s="1316"/>
      <c r="LZ14" s="1316"/>
      <c r="MA14" s="1316"/>
      <c r="MB14" s="1316"/>
      <c r="MC14" s="1316"/>
      <c r="MD14" s="1316"/>
      <c r="ME14" s="1316"/>
      <c r="MF14" s="1316"/>
      <c r="MG14" s="1316"/>
      <c r="MH14" s="1316"/>
      <c r="MI14" s="1316"/>
      <c r="MJ14" s="1316"/>
      <c r="MK14" s="1316"/>
      <c r="ML14" s="1316"/>
      <c r="MM14" s="1316"/>
      <c r="MN14" s="1316"/>
      <c r="MO14" s="1316"/>
      <c r="MP14" s="1316"/>
      <c r="MQ14" s="1316"/>
      <c r="MR14" s="1316"/>
      <c r="MS14" s="1316"/>
      <c r="MT14" s="1316"/>
      <c r="MU14" s="1316"/>
      <c r="MV14" s="1316"/>
      <c r="MW14" s="1316"/>
      <c r="MX14" s="1316"/>
      <c r="MY14" s="1316"/>
      <c r="MZ14" s="1316"/>
      <c r="NA14" s="1316"/>
      <c r="NB14" s="1316"/>
      <c r="NC14" s="1316"/>
      <c r="ND14" s="1316"/>
      <c r="NE14" s="1316"/>
      <c r="NF14" s="1316"/>
      <c r="NG14" s="1316"/>
      <c r="NH14" s="1316"/>
      <c r="NI14" s="1316"/>
      <c r="NJ14" s="1316"/>
      <c r="NK14" s="1316"/>
      <c r="NL14" s="1316"/>
      <c r="NM14" s="1316"/>
      <c r="NN14" s="1316"/>
      <c r="NO14" s="1316"/>
      <c r="NP14" s="1316"/>
      <c r="NQ14" s="1316"/>
      <c r="NR14" s="1316"/>
      <c r="NS14" s="1316"/>
      <c r="NT14" s="1316"/>
      <c r="NU14" s="1316"/>
      <c r="NV14" s="1316"/>
      <c r="NW14" s="1316"/>
      <c r="NX14" s="1316"/>
      <c r="NY14" s="1316"/>
      <c r="NZ14" s="1316"/>
      <c r="OA14" s="1316"/>
      <c r="OB14" s="1316"/>
      <c r="OC14" s="1316"/>
      <c r="OD14" s="1316"/>
      <c r="OE14" s="1316"/>
      <c r="OF14" s="1316"/>
      <c r="OG14" s="1316"/>
      <c r="OH14" s="1316"/>
      <c r="OI14" s="1316"/>
      <c r="OJ14" s="1316"/>
      <c r="OK14" s="1316"/>
      <c r="OL14" s="1316"/>
      <c r="OM14" s="1316"/>
      <c r="ON14" s="1316"/>
      <c r="OO14" s="1316"/>
      <c r="OP14" s="1316"/>
      <c r="OQ14" s="1316"/>
      <c r="OR14" s="1316"/>
      <c r="OS14" s="1316"/>
      <c r="OT14" s="1316"/>
      <c r="OU14" s="1316"/>
      <c r="OV14" s="1316"/>
      <c r="OW14" s="1316"/>
      <c r="OX14" s="1316"/>
      <c r="OY14" s="1316"/>
      <c r="OZ14" s="1316"/>
      <c r="PA14" s="1316"/>
      <c r="PB14" s="1316"/>
      <c r="PC14" s="1316"/>
      <c r="PD14" s="1316"/>
      <c r="PE14" s="1316"/>
      <c r="PF14" s="1316"/>
      <c r="PG14" s="1316"/>
      <c r="PH14" s="1316"/>
      <c r="PI14" s="1316"/>
      <c r="PJ14" s="1316"/>
      <c r="PK14" s="1316"/>
      <c r="PL14" s="1316"/>
      <c r="PM14" s="1316"/>
      <c r="PN14" s="1316"/>
      <c r="PO14" s="1316"/>
      <c r="PP14" s="1316"/>
      <c r="PQ14" s="1316"/>
      <c r="PR14" s="1316"/>
      <c r="PS14" s="1316"/>
      <c r="PT14" s="1316"/>
      <c r="PU14" s="1316"/>
      <c r="PV14" s="1316"/>
      <c r="PW14" s="1316"/>
      <c r="PX14" s="1316"/>
      <c r="PY14" s="1316"/>
      <c r="PZ14" s="1316"/>
      <c r="QA14" s="1316"/>
      <c r="QB14" s="1316"/>
      <c r="QC14" s="1316"/>
      <c r="QD14" s="1316"/>
      <c r="QE14" s="1316"/>
      <c r="QF14" s="1316"/>
      <c r="QG14" s="1316"/>
      <c r="QH14" s="1316"/>
      <c r="QI14" s="1316"/>
      <c r="QJ14" s="1316"/>
      <c r="QK14" s="1316"/>
      <c r="QL14" s="1316"/>
      <c r="QM14" s="1316"/>
      <c r="QN14" s="1316"/>
      <c r="QO14" s="1316"/>
      <c r="QP14" s="1316"/>
      <c r="QQ14" s="1316"/>
      <c r="QR14" s="1316"/>
      <c r="QS14" s="1316"/>
      <c r="QT14" s="1316"/>
      <c r="QU14" s="1316"/>
      <c r="QV14" s="1316"/>
      <c r="QW14" s="1316"/>
      <c r="QX14" s="1316"/>
      <c r="QY14" s="1316"/>
      <c r="QZ14" s="1316"/>
      <c r="RA14" s="1316"/>
      <c r="RB14" s="1316"/>
      <c r="RC14" s="1316"/>
      <c r="RD14" s="1316"/>
      <c r="RE14" s="1316"/>
      <c r="RF14" s="1316"/>
      <c r="RG14" s="1316"/>
      <c r="RH14" s="1316"/>
      <c r="RI14" s="1316"/>
      <c r="RJ14" s="1316"/>
      <c r="RK14" s="1316"/>
      <c r="RL14" s="1316"/>
      <c r="RM14" s="1316"/>
      <c r="RN14" s="1316"/>
      <c r="RO14" s="1316"/>
      <c r="RP14" s="1316"/>
      <c r="RQ14" s="1316"/>
      <c r="RR14" s="1316"/>
      <c r="RS14" s="1316"/>
      <c r="RT14" s="1316"/>
      <c r="RU14" s="1316"/>
      <c r="RV14" s="1316"/>
      <c r="RW14" s="1316"/>
      <c r="RX14" s="1316"/>
      <c r="RY14" s="1316"/>
      <c r="RZ14" s="1316"/>
      <c r="SA14" s="1316"/>
      <c r="SB14" s="1316"/>
      <c r="SC14" s="1316"/>
      <c r="SD14" s="1316"/>
      <c r="SE14" s="1316"/>
      <c r="SF14" s="1316"/>
      <c r="SG14" s="1316"/>
      <c r="SH14" s="1316"/>
      <c r="SI14" s="1316"/>
      <c r="SJ14" s="1316"/>
      <c r="SK14" s="1316"/>
      <c r="SL14" s="1316"/>
      <c r="SM14" s="1316"/>
      <c r="SN14" s="1316"/>
      <c r="SO14" s="1316"/>
      <c r="SP14" s="1316"/>
      <c r="SQ14" s="1316"/>
      <c r="SR14" s="1316"/>
      <c r="SS14" s="1316"/>
      <c r="ST14" s="1316"/>
      <c r="SU14" s="1316"/>
      <c r="SV14" s="1316"/>
      <c r="SW14" s="1316"/>
      <c r="SX14" s="1316"/>
      <c r="SY14" s="1316"/>
      <c r="SZ14" s="1316"/>
      <c r="TA14" s="1316"/>
      <c r="TB14" s="1316"/>
      <c r="TC14" s="1316"/>
      <c r="TD14" s="1316"/>
      <c r="TE14" s="1316"/>
      <c r="TF14" s="1316"/>
      <c r="TG14" s="1316"/>
      <c r="TH14" s="1316"/>
      <c r="TI14" s="1316"/>
      <c r="TJ14" s="1316"/>
      <c r="TK14" s="1316"/>
      <c r="TL14" s="1316"/>
      <c r="TM14" s="1316"/>
      <c r="TN14" s="1316"/>
      <c r="TO14" s="1316"/>
      <c r="TP14" s="1316"/>
      <c r="TQ14" s="1316"/>
      <c r="TR14" s="1316"/>
      <c r="TS14" s="1316"/>
      <c r="TT14" s="1316"/>
      <c r="TU14" s="1316"/>
      <c r="TV14" s="1316"/>
      <c r="TW14" s="1316"/>
      <c r="TX14" s="1316"/>
      <c r="TY14" s="1316"/>
      <c r="TZ14" s="1316"/>
      <c r="UA14" s="1316"/>
      <c r="UB14" s="1316"/>
      <c r="UC14" s="1316"/>
      <c r="UD14" s="1316"/>
      <c r="UE14" s="1316"/>
      <c r="UF14" s="1316"/>
      <c r="UG14" s="1316"/>
      <c r="UH14" s="1316"/>
      <c r="UI14" s="1316"/>
      <c r="UJ14" s="1316"/>
      <c r="UK14" s="1316"/>
      <c r="UL14" s="1316"/>
      <c r="UM14" s="1316"/>
      <c r="UN14" s="1316"/>
      <c r="UO14" s="1316"/>
      <c r="UP14" s="1316"/>
      <c r="UQ14" s="1316"/>
      <c r="UR14" s="1316"/>
      <c r="US14" s="1316"/>
      <c r="UT14" s="1316"/>
      <c r="UU14" s="1316"/>
      <c r="UV14" s="1316"/>
      <c r="UW14" s="1316"/>
      <c r="UX14" s="1316"/>
      <c r="UY14" s="1316"/>
      <c r="UZ14" s="1316"/>
      <c r="VA14" s="1316"/>
      <c r="VB14" s="1316"/>
      <c r="VC14" s="1316"/>
      <c r="VD14" s="1316"/>
      <c r="VE14" s="1316"/>
      <c r="VF14" s="1316"/>
      <c r="VG14" s="1316"/>
      <c r="VH14" s="1316"/>
      <c r="VI14" s="1316"/>
      <c r="VJ14" s="1316"/>
      <c r="VK14" s="1316"/>
      <c r="VL14" s="1316"/>
      <c r="VM14" s="1316"/>
      <c r="VN14" s="1316"/>
      <c r="VO14" s="1316"/>
      <c r="VP14" s="1316"/>
      <c r="VQ14" s="1316"/>
      <c r="VR14" s="1316"/>
      <c r="VS14" s="1316"/>
      <c r="VT14" s="1316"/>
      <c r="VU14" s="1316"/>
      <c r="VV14" s="1316"/>
      <c r="VW14" s="1316"/>
      <c r="VX14" s="1316"/>
      <c r="VY14" s="1316"/>
      <c r="VZ14" s="1316"/>
      <c r="WA14" s="1316"/>
      <c r="WB14" s="1316"/>
      <c r="WC14" s="1316"/>
      <c r="WD14" s="1316"/>
      <c r="WE14" s="1316"/>
      <c r="WF14" s="1316"/>
      <c r="WG14" s="1316"/>
      <c r="WH14" s="1316"/>
      <c r="WI14" s="1316"/>
      <c r="WJ14" s="1316"/>
      <c r="WK14" s="1316"/>
      <c r="WL14" s="1316"/>
      <c r="WM14" s="1316"/>
      <c r="WN14" s="1316"/>
      <c r="WO14" s="1316"/>
      <c r="WP14" s="1316"/>
      <c r="WQ14" s="1316"/>
      <c r="WR14" s="1316"/>
      <c r="WS14" s="1316"/>
      <c r="WT14" s="1316"/>
      <c r="WU14" s="1316"/>
      <c r="WV14" s="1316"/>
      <c r="WW14" s="1316"/>
      <c r="WX14" s="1316"/>
      <c r="WY14" s="1316"/>
      <c r="WZ14" s="1316"/>
      <c r="XA14" s="1316"/>
      <c r="XB14" s="1316"/>
      <c r="XC14" s="1316"/>
      <c r="XD14" s="1316"/>
      <c r="XE14" s="1316"/>
      <c r="XF14" s="1316"/>
      <c r="XG14" s="1316"/>
      <c r="XH14" s="1316"/>
      <c r="XI14" s="1316"/>
      <c r="XJ14" s="1316"/>
      <c r="XK14" s="1316"/>
      <c r="XL14" s="1316"/>
      <c r="XM14" s="1316"/>
      <c r="XN14" s="1316"/>
      <c r="XO14" s="1316"/>
      <c r="XP14" s="1316"/>
      <c r="XQ14" s="1316"/>
      <c r="XR14" s="1316"/>
      <c r="XS14" s="1316"/>
      <c r="XT14" s="1316"/>
      <c r="XU14" s="1316"/>
      <c r="XV14" s="1316"/>
      <c r="XW14" s="1316"/>
      <c r="XX14" s="1316"/>
      <c r="XY14" s="1316"/>
      <c r="XZ14" s="1316"/>
      <c r="YA14" s="1316"/>
      <c r="YB14" s="1316"/>
      <c r="YC14" s="1316"/>
      <c r="YD14" s="1316"/>
      <c r="YE14" s="1316"/>
      <c r="YF14" s="1316"/>
      <c r="YG14" s="1316"/>
      <c r="YH14" s="1316"/>
      <c r="YI14" s="1316"/>
      <c r="YJ14" s="1316"/>
      <c r="YK14" s="1316"/>
      <c r="YL14" s="1316"/>
      <c r="YM14" s="1316"/>
      <c r="YN14" s="1316"/>
      <c r="YO14" s="1316"/>
      <c r="YP14" s="1316"/>
      <c r="YQ14" s="1316"/>
      <c r="YR14" s="1316"/>
      <c r="YS14" s="1316"/>
      <c r="YT14" s="1316"/>
      <c r="YU14" s="1316"/>
      <c r="YV14" s="1316"/>
      <c r="YW14" s="1316"/>
      <c r="YX14" s="1316"/>
      <c r="YY14" s="1316"/>
      <c r="YZ14" s="1316"/>
      <c r="ZA14" s="1316"/>
      <c r="ZB14" s="1316"/>
      <c r="ZC14" s="1316"/>
      <c r="ZD14" s="1316"/>
      <c r="ZE14" s="1316"/>
      <c r="ZF14" s="1316"/>
      <c r="ZG14" s="1316"/>
      <c r="ZH14" s="1316"/>
      <c r="ZI14" s="1316"/>
      <c r="ZJ14" s="1316"/>
      <c r="ZK14" s="1316"/>
      <c r="ZL14" s="1316"/>
      <c r="ZM14" s="1316"/>
      <c r="ZN14" s="1316"/>
      <c r="ZO14" s="1316"/>
      <c r="ZP14" s="1316"/>
      <c r="ZQ14" s="1316"/>
      <c r="ZR14" s="1316"/>
      <c r="ZS14" s="1316"/>
      <c r="ZT14" s="1316"/>
      <c r="ZU14" s="1316"/>
      <c r="ZV14" s="1316"/>
      <c r="ZW14" s="1316"/>
      <c r="ZX14" s="1316"/>
      <c r="ZY14" s="1316"/>
      <c r="ZZ14" s="1316"/>
      <c r="AAA14" s="1316"/>
      <c r="AAB14" s="1316"/>
      <c r="AAC14" s="1316"/>
      <c r="AAD14" s="1316"/>
      <c r="AAE14" s="1316"/>
      <c r="AAF14" s="1316"/>
      <c r="AAG14" s="1316"/>
      <c r="AAH14" s="1316"/>
      <c r="AAI14" s="1316"/>
      <c r="AAJ14" s="1316"/>
      <c r="AAK14" s="1316"/>
      <c r="AAL14" s="1316"/>
      <c r="AAM14" s="1316"/>
      <c r="AAN14" s="1316"/>
      <c r="AAO14" s="1316"/>
      <c r="AAP14" s="1316"/>
      <c r="AAQ14" s="1316"/>
      <c r="AAR14" s="1316"/>
      <c r="AAS14" s="1316"/>
      <c r="AAT14" s="1316"/>
      <c r="AAU14" s="1316"/>
      <c r="AAV14" s="1316"/>
      <c r="AAW14" s="1316"/>
      <c r="AAX14" s="1316"/>
      <c r="AAY14" s="1316"/>
      <c r="AAZ14" s="1316"/>
      <c r="ABA14" s="1316"/>
      <c r="ABB14" s="1316"/>
      <c r="ABC14" s="1316"/>
      <c r="ABD14" s="1316"/>
      <c r="ABE14" s="1316"/>
      <c r="ABF14" s="1316"/>
      <c r="ABG14" s="1316"/>
      <c r="ABH14" s="1316"/>
      <c r="ABI14" s="1316"/>
      <c r="ABJ14" s="1316"/>
      <c r="ABK14" s="1316"/>
      <c r="ABL14" s="1316"/>
      <c r="ABM14" s="1316"/>
      <c r="ABN14" s="1316"/>
      <c r="ABO14" s="1316"/>
      <c r="ABP14" s="1316"/>
      <c r="ABQ14" s="1316"/>
      <c r="ABR14" s="1316"/>
      <c r="ABS14" s="1316"/>
      <c r="ABT14" s="1316"/>
      <c r="ABU14" s="1316"/>
      <c r="ABV14" s="1316"/>
      <c r="ABW14" s="1316"/>
      <c r="ABX14" s="1316"/>
      <c r="ABY14" s="1316"/>
      <c r="ABZ14" s="1316"/>
      <c r="ACA14" s="1316"/>
      <c r="ACB14" s="1316"/>
      <c r="ACC14" s="1316"/>
      <c r="ACD14" s="1316"/>
      <c r="ACE14" s="1316"/>
      <c r="ACF14" s="1316"/>
      <c r="ACG14" s="1316"/>
      <c r="ACH14" s="1316"/>
      <c r="ACI14" s="1316"/>
      <c r="ACJ14" s="1316"/>
      <c r="ACK14" s="1316"/>
      <c r="ACL14" s="1316"/>
      <c r="ACM14" s="1316"/>
      <c r="ACN14" s="1316"/>
      <c r="ACO14" s="1316"/>
      <c r="ACP14" s="1316"/>
      <c r="ACQ14" s="1316"/>
      <c r="ACR14" s="1316"/>
      <c r="ACS14" s="1316"/>
      <c r="ACT14" s="1316"/>
      <c r="ACU14" s="1316"/>
      <c r="ACV14" s="1316"/>
      <c r="ACW14" s="1316"/>
      <c r="ACX14" s="1316"/>
      <c r="ACY14" s="1316"/>
      <c r="ACZ14" s="1316"/>
      <c r="ADA14" s="1316"/>
      <c r="ADB14" s="1316"/>
      <c r="ADC14" s="1316"/>
      <c r="ADD14" s="1316"/>
      <c r="ADE14" s="1316"/>
      <c r="ADF14" s="1316"/>
      <c r="ADG14" s="1316"/>
      <c r="ADH14" s="1316"/>
      <c r="ADI14" s="1316"/>
      <c r="ADJ14" s="1316"/>
      <c r="ADK14" s="1316"/>
      <c r="ADL14" s="1316"/>
      <c r="ADM14" s="1316"/>
      <c r="ADN14" s="1316"/>
      <c r="ADO14" s="1316"/>
      <c r="ADP14" s="1316"/>
      <c r="ADQ14" s="1316"/>
      <c r="ADR14" s="1316"/>
      <c r="ADS14" s="1316"/>
      <c r="ADT14" s="1316"/>
      <c r="ADU14" s="1316"/>
      <c r="ADV14" s="1316"/>
      <c r="ADW14" s="1316"/>
      <c r="ADX14" s="1316"/>
      <c r="ADY14" s="1316"/>
      <c r="ADZ14" s="1316"/>
      <c r="AEA14" s="1316"/>
      <c r="AEB14" s="1316"/>
      <c r="AEC14" s="1316"/>
      <c r="AED14" s="1316"/>
      <c r="AEE14" s="1316"/>
      <c r="AEF14" s="1316"/>
      <c r="AEG14" s="1316"/>
      <c r="AEH14" s="1316"/>
      <c r="AEI14" s="1316"/>
      <c r="AEJ14" s="1316"/>
      <c r="AEK14" s="1316"/>
      <c r="AEL14" s="1316"/>
      <c r="AEM14" s="1316"/>
      <c r="AEN14" s="1316"/>
      <c r="AEO14" s="1316"/>
      <c r="AEP14" s="1316"/>
      <c r="AEQ14" s="1316"/>
      <c r="AER14" s="1316"/>
      <c r="AES14" s="1316"/>
      <c r="AET14" s="1316"/>
      <c r="AEU14" s="1316"/>
      <c r="AEV14" s="1316"/>
      <c r="AEW14" s="1316"/>
      <c r="AEX14" s="1316"/>
      <c r="AEY14" s="1316"/>
      <c r="AEZ14" s="1316"/>
      <c r="AFA14" s="1316"/>
      <c r="AFB14" s="1316"/>
      <c r="AFC14" s="1316"/>
      <c r="AFD14" s="1316"/>
      <c r="AFE14" s="1316"/>
      <c r="AFF14" s="1316"/>
      <c r="AFG14" s="1316"/>
      <c r="AFH14" s="1316"/>
      <c r="AFI14" s="1316"/>
      <c r="AFJ14" s="1316"/>
      <c r="AFK14" s="1316"/>
      <c r="AFL14" s="1316"/>
      <c r="AFM14" s="1316"/>
      <c r="AFN14" s="1316"/>
      <c r="AFO14" s="1316"/>
      <c r="AFP14" s="1316"/>
      <c r="AFQ14" s="1316"/>
      <c r="AFR14" s="1316"/>
      <c r="AFS14" s="1316"/>
      <c r="AFT14" s="1316"/>
      <c r="AFU14" s="1316"/>
      <c r="AFV14" s="1316"/>
      <c r="AFW14" s="1316"/>
      <c r="AFX14" s="1316"/>
      <c r="AFY14" s="1316"/>
      <c r="AFZ14" s="1316"/>
      <c r="AGA14" s="1316"/>
      <c r="AGB14" s="1316"/>
      <c r="AGC14" s="1316"/>
      <c r="AGD14" s="1316"/>
      <c r="AGE14" s="1316"/>
      <c r="AGF14" s="1316"/>
      <c r="AGG14" s="1316"/>
      <c r="AGH14" s="1316"/>
      <c r="AGI14" s="1316"/>
      <c r="AGJ14" s="1316"/>
      <c r="AGK14" s="1316"/>
      <c r="AGL14" s="1316"/>
      <c r="AGM14" s="1316"/>
      <c r="AGN14" s="1316"/>
      <c r="AGO14" s="1316"/>
      <c r="AGP14" s="1316"/>
      <c r="AGQ14" s="1316"/>
      <c r="AGR14" s="1316"/>
      <c r="AGS14" s="1316"/>
      <c r="AGT14" s="1316"/>
      <c r="AGU14" s="1316"/>
      <c r="AGV14" s="1316"/>
      <c r="AGW14" s="1316"/>
      <c r="AGX14" s="1316"/>
      <c r="AGY14" s="1316"/>
      <c r="AGZ14" s="1316"/>
      <c r="AHA14" s="1316"/>
      <c r="AHB14" s="1316"/>
      <c r="AHC14" s="1316"/>
      <c r="AHD14" s="1316"/>
      <c r="AHE14" s="1316"/>
      <c r="AHF14" s="1316"/>
      <c r="AHG14" s="1316"/>
      <c r="AHH14" s="1316"/>
      <c r="AHI14" s="1316"/>
      <c r="AHJ14" s="1316"/>
      <c r="AHK14" s="1316"/>
      <c r="AHL14" s="1316"/>
      <c r="AHM14" s="1316"/>
      <c r="AHN14" s="1316"/>
      <c r="AHO14" s="1316"/>
      <c r="AHP14" s="1316"/>
      <c r="AHQ14" s="1316"/>
      <c r="AHR14" s="1316"/>
      <c r="AHS14" s="1316"/>
      <c r="AHT14" s="1316"/>
      <c r="AHU14" s="1316"/>
      <c r="AHV14" s="1316"/>
      <c r="AHW14" s="1316"/>
      <c r="AHX14" s="1316"/>
      <c r="AHY14" s="1316"/>
      <c r="AHZ14" s="1316"/>
      <c r="AIA14" s="1316"/>
      <c r="AIB14" s="1316"/>
      <c r="AIC14" s="1316"/>
      <c r="AID14" s="1316"/>
      <c r="AIE14" s="1316"/>
      <c r="AIF14" s="1316"/>
      <c r="AIG14" s="1316"/>
      <c r="AIH14" s="1316"/>
      <c r="AII14" s="1316"/>
      <c r="AIJ14" s="1316"/>
      <c r="AIK14" s="1316"/>
      <c r="AIL14" s="1316"/>
      <c r="AIM14" s="1316"/>
      <c r="AIN14" s="1316"/>
      <c r="AIO14" s="1316"/>
      <c r="AIP14" s="1316"/>
      <c r="AIQ14" s="1316"/>
      <c r="AIR14" s="1316"/>
      <c r="AIS14" s="1316"/>
      <c r="AIT14" s="1316"/>
      <c r="AIU14" s="1316"/>
      <c r="AIV14" s="1316"/>
      <c r="AIW14" s="1316"/>
      <c r="AIX14" s="1316"/>
      <c r="AIY14" s="1316"/>
      <c r="AIZ14" s="1316"/>
      <c r="AJA14" s="1316"/>
      <c r="AJB14" s="1316"/>
      <c r="AJC14" s="1316"/>
      <c r="AJD14" s="1316"/>
      <c r="AJE14" s="1316"/>
      <c r="AJF14" s="1316"/>
      <c r="AJG14" s="1316"/>
      <c r="AJH14" s="1316"/>
      <c r="AJI14" s="1316"/>
      <c r="AJJ14" s="1316"/>
      <c r="AJK14" s="1316"/>
      <c r="AJL14" s="1316"/>
      <c r="AJM14" s="1316"/>
      <c r="AJN14" s="1316"/>
      <c r="AJO14" s="1316"/>
      <c r="AJP14" s="1316"/>
      <c r="AJQ14" s="1316"/>
      <c r="AJR14" s="1316"/>
      <c r="AJS14" s="1316"/>
      <c r="AJT14" s="1316"/>
      <c r="AJU14" s="1316"/>
      <c r="AJV14" s="1316"/>
      <c r="AJW14" s="1316"/>
      <c r="AJX14" s="1316"/>
      <c r="AJY14" s="1316"/>
      <c r="AJZ14" s="1316"/>
      <c r="AKA14" s="1316"/>
      <c r="AKB14" s="1316"/>
      <c r="AKC14" s="1316"/>
      <c r="AKD14" s="1316"/>
      <c r="AKE14" s="1316"/>
      <c r="AKF14" s="1316"/>
      <c r="AKG14" s="1316"/>
      <c r="AKH14" s="1316"/>
      <c r="AKI14" s="1316"/>
      <c r="AKJ14" s="1316"/>
      <c r="AKK14" s="1316"/>
      <c r="AKL14" s="1316"/>
      <c r="AKM14" s="1316"/>
      <c r="AKN14" s="1316"/>
      <c r="AKO14" s="1316"/>
      <c r="AKP14" s="1316"/>
      <c r="AKQ14" s="1316"/>
      <c r="AKR14" s="1316"/>
      <c r="AKS14" s="1316"/>
      <c r="AKT14" s="1316"/>
      <c r="AKU14" s="1316"/>
      <c r="AKV14" s="1316"/>
      <c r="AKW14" s="1316"/>
      <c r="AKX14" s="1316"/>
      <c r="AKY14" s="1316"/>
      <c r="AKZ14" s="1316"/>
      <c r="ALA14" s="1316"/>
      <c r="ALB14" s="1316"/>
      <c r="ALC14" s="1316"/>
      <c r="ALD14" s="1316"/>
      <c r="ALE14" s="1316"/>
      <c r="ALF14" s="1316"/>
      <c r="ALG14" s="1316"/>
      <c r="ALH14" s="1316"/>
      <c r="ALI14" s="1316"/>
      <c r="ALJ14" s="1316"/>
      <c r="ALK14" s="1316"/>
      <c r="ALL14" s="1316"/>
      <c r="ALM14" s="1316"/>
      <c r="ALN14" s="1316"/>
      <c r="ALO14" s="1316"/>
      <c r="ALP14" s="1316"/>
      <c r="ALQ14" s="1316"/>
      <c r="ALR14" s="1316"/>
      <c r="ALS14" s="1316"/>
      <c r="ALT14" s="1316"/>
      <c r="ALU14" s="1316"/>
      <c r="ALV14" s="1316"/>
      <c r="ALW14" s="1316"/>
      <c r="ALX14" s="1316"/>
      <c r="ALY14" s="1316"/>
      <c r="ALZ14" s="1316"/>
      <c r="AMA14" s="1316"/>
      <c r="AMB14" s="1316"/>
      <c r="AMC14" s="1316"/>
      <c r="AMD14" s="1316"/>
      <c r="AME14" s="1316"/>
      <c r="AMF14" s="1316"/>
      <c r="AMG14" s="1316"/>
      <c r="AMH14" s="1316"/>
      <c r="AMI14" s="1316"/>
      <c r="AMJ14" s="1316"/>
      <c r="AMK14" s="1316"/>
      <c r="AML14" s="1316"/>
      <c r="AMM14" s="1316"/>
      <c r="AMN14" s="1316"/>
      <c r="AMO14" s="1316"/>
      <c r="AMP14" s="1316"/>
      <c r="AMQ14" s="1316"/>
      <c r="AMR14" s="1316"/>
      <c r="AMS14" s="1316"/>
      <c r="AMT14" s="1316"/>
      <c r="AMU14" s="1316"/>
      <c r="AMV14" s="1316"/>
      <c r="AMW14" s="1316"/>
      <c r="AMX14" s="1316"/>
      <c r="AMY14" s="1316"/>
      <c r="AMZ14" s="1316"/>
      <c r="ANA14" s="1316"/>
      <c r="ANB14" s="1316"/>
      <c r="ANC14" s="1316"/>
      <c r="AND14" s="1316"/>
      <c r="ANE14" s="1316"/>
      <c r="ANF14" s="1316"/>
      <c r="ANG14" s="1316"/>
      <c r="ANH14" s="1316"/>
      <c r="ANI14" s="1316"/>
      <c r="ANJ14" s="1316"/>
      <c r="ANK14" s="1316"/>
      <c r="ANL14" s="1316"/>
      <c r="ANM14" s="1316"/>
      <c r="ANN14" s="1316"/>
      <c r="ANO14" s="1316"/>
      <c r="ANP14" s="1316"/>
      <c r="ANQ14" s="1316"/>
      <c r="ANR14" s="1316"/>
      <c r="ANS14" s="1316"/>
      <c r="ANT14" s="1316"/>
      <c r="ANU14" s="1316"/>
      <c r="ANV14" s="1316"/>
      <c r="ANW14" s="1316"/>
      <c r="ANX14" s="1316"/>
      <c r="ANY14" s="1316"/>
      <c r="ANZ14" s="1316"/>
      <c r="AOA14" s="1316"/>
      <c r="AOB14" s="1316"/>
      <c r="AOC14" s="1316"/>
      <c r="AOD14" s="1316"/>
      <c r="AOE14" s="1316"/>
      <c r="AOF14" s="1316"/>
      <c r="AOG14" s="1316"/>
      <c r="AOH14" s="1316"/>
      <c r="AOI14" s="1316"/>
      <c r="AOJ14" s="1316"/>
      <c r="AOK14" s="1316"/>
      <c r="AOL14" s="1316"/>
      <c r="AOM14" s="1316"/>
      <c r="AON14" s="1316"/>
      <c r="AOO14" s="1316"/>
      <c r="AOP14" s="1316"/>
      <c r="AOQ14" s="1316"/>
      <c r="AOR14" s="1316"/>
      <c r="AOS14" s="1316"/>
      <c r="AOT14" s="1316"/>
      <c r="AOU14" s="1316"/>
      <c r="AOV14" s="1316"/>
      <c r="AOW14" s="1316"/>
      <c r="AOX14" s="1316"/>
      <c r="AOY14" s="1316"/>
      <c r="AOZ14" s="1316"/>
      <c r="APA14" s="1316"/>
      <c r="APB14" s="1316"/>
      <c r="APC14" s="1316"/>
      <c r="APD14" s="1316"/>
      <c r="APE14" s="1316"/>
      <c r="APF14" s="1316"/>
      <c r="APG14" s="1316"/>
      <c r="APH14" s="1316"/>
      <c r="API14" s="1316"/>
      <c r="APJ14" s="1316"/>
      <c r="APK14" s="1316"/>
      <c r="APL14" s="1316"/>
      <c r="APM14" s="1316"/>
      <c r="APN14" s="1316"/>
      <c r="APO14" s="1316"/>
      <c r="APP14" s="1316"/>
      <c r="APQ14" s="1316"/>
      <c r="APR14" s="1316"/>
      <c r="APS14" s="1316"/>
      <c r="APT14" s="1316"/>
      <c r="APU14" s="1316"/>
      <c r="APV14" s="1316"/>
      <c r="APW14" s="1316"/>
      <c r="APX14" s="1316"/>
      <c r="APY14" s="1316"/>
      <c r="APZ14" s="1316"/>
      <c r="AQA14" s="1316"/>
      <c r="AQB14" s="1316"/>
      <c r="AQC14" s="1316"/>
      <c r="AQD14" s="1316"/>
      <c r="AQE14" s="1316"/>
      <c r="AQF14" s="1316"/>
      <c r="AQG14" s="1316"/>
      <c r="AQH14" s="1316"/>
      <c r="AQI14" s="1316"/>
      <c r="AQJ14" s="1316"/>
      <c r="AQK14" s="1316"/>
      <c r="AQL14" s="1316"/>
      <c r="AQM14" s="1316"/>
      <c r="AQN14" s="1316"/>
      <c r="AQO14" s="1316"/>
      <c r="AQP14" s="1316"/>
      <c r="AQQ14" s="1316"/>
      <c r="AQR14" s="1316"/>
      <c r="AQS14" s="1316"/>
      <c r="AQT14" s="1316"/>
      <c r="AQU14" s="1316"/>
      <c r="AQV14" s="1316"/>
      <c r="AQW14" s="1316"/>
      <c r="AQX14" s="1316"/>
      <c r="AQY14" s="1316"/>
      <c r="AQZ14" s="1316"/>
      <c r="ARA14" s="1316"/>
      <c r="ARB14" s="1316"/>
      <c r="ARC14" s="1316"/>
      <c r="ARD14" s="1316"/>
      <c r="ARE14" s="1316"/>
      <c r="ARF14" s="1316"/>
      <c r="ARG14" s="1316"/>
      <c r="ARH14" s="1316"/>
      <c r="ARI14" s="1316"/>
      <c r="ARJ14" s="1316"/>
      <c r="ARK14" s="1316"/>
      <c r="ARL14" s="1316"/>
      <c r="ARM14" s="1316"/>
      <c r="ARN14" s="1316"/>
      <c r="ARO14" s="1316"/>
      <c r="ARP14" s="1316"/>
      <c r="ARQ14" s="1316"/>
      <c r="ARR14" s="1316"/>
      <c r="ARS14" s="1316"/>
      <c r="ART14" s="1316"/>
      <c r="ARU14" s="1316"/>
      <c r="ARV14" s="1316"/>
      <c r="ARW14" s="1316"/>
      <c r="ARX14" s="1316"/>
      <c r="ARY14" s="1316"/>
      <c r="ARZ14" s="1316"/>
      <c r="ASA14" s="1316"/>
      <c r="ASB14" s="1316"/>
      <c r="ASC14" s="1316"/>
      <c r="ASD14" s="1316"/>
      <c r="ASE14" s="1316"/>
      <c r="ASF14" s="1316"/>
      <c r="ASG14" s="1316"/>
      <c r="ASH14" s="1316"/>
      <c r="ASI14" s="1316"/>
      <c r="ASJ14" s="1316"/>
      <c r="ASK14" s="1316"/>
      <c r="ASL14" s="1316"/>
      <c r="ASM14" s="1316"/>
      <c r="ASN14" s="1316"/>
      <c r="ASO14" s="1316"/>
      <c r="ASP14" s="1316"/>
      <c r="ASQ14" s="1316"/>
      <c r="ASR14" s="1316"/>
      <c r="ASS14" s="1316"/>
      <c r="AST14" s="1316"/>
      <c r="ASU14" s="1316"/>
      <c r="ASV14" s="1316"/>
      <c r="ASW14" s="1316"/>
      <c r="ASX14" s="1316"/>
      <c r="ASY14" s="1316"/>
      <c r="ASZ14" s="1316"/>
      <c r="ATA14" s="1316"/>
      <c r="ATB14" s="1316"/>
      <c r="ATC14" s="1316"/>
      <c r="ATD14" s="1316"/>
      <c r="ATE14" s="1316"/>
      <c r="ATF14" s="1316"/>
      <c r="ATG14" s="1316"/>
      <c r="ATH14" s="1316"/>
      <c r="ATI14" s="1316"/>
      <c r="ATJ14" s="1316"/>
      <c r="ATK14" s="1316"/>
      <c r="ATL14" s="1316"/>
      <c r="ATM14" s="1316"/>
      <c r="ATN14" s="1316"/>
      <c r="ATO14" s="1316"/>
      <c r="ATP14" s="1316"/>
      <c r="ATQ14" s="1316"/>
      <c r="ATR14" s="1316"/>
      <c r="ATS14" s="1316"/>
      <c r="ATT14" s="1316"/>
      <c r="ATU14" s="1316"/>
      <c r="ATV14" s="1316"/>
      <c r="ATW14" s="1316"/>
      <c r="ATX14" s="1316"/>
      <c r="ATY14" s="1316"/>
      <c r="ATZ14" s="1316"/>
      <c r="AUA14" s="1316"/>
      <c r="AUB14" s="1316"/>
      <c r="AUC14" s="1316"/>
      <c r="AUD14" s="1316"/>
      <c r="AUE14" s="1316"/>
      <c r="AUF14" s="1316"/>
      <c r="AUG14" s="1316"/>
      <c r="AUH14" s="1316"/>
      <c r="AUI14" s="1316"/>
      <c r="AUJ14" s="1316"/>
      <c r="AUK14" s="1316"/>
      <c r="AUL14" s="1316"/>
      <c r="AUM14" s="1316"/>
      <c r="AUN14" s="1316"/>
      <c r="AUO14" s="1316"/>
      <c r="AUP14" s="1316"/>
      <c r="AUQ14" s="1316"/>
      <c r="AUR14" s="1316"/>
      <c r="AUS14" s="1316"/>
      <c r="AUT14" s="1316"/>
      <c r="AUU14" s="1316"/>
      <c r="AUV14" s="1316"/>
      <c r="AUW14" s="1316"/>
      <c r="AUX14" s="1316"/>
      <c r="AUY14" s="1316"/>
      <c r="AUZ14" s="1316"/>
      <c r="AVA14" s="1316"/>
      <c r="AVB14" s="1316"/>
      <c r="AVC14" s="1316"/>
      <c r="AVD14" s="1316"/>
      <c r="AVE14" s="1316"/>
      <c r="AVF14" s="1316"/>
      <c r="AVG14" s="1316"/>
      <c r="AVH14" s="1316"/>
      <c r="AVI14" s="1316"/>
      <c r="AVJ14" s="1316"/>
      <c r="AVK14" s="1316"/>
      <c r="AVL14" s="1316"/>
      <c r="AVM14" s="1316"/>
      <c r="AVN14" s="1316"/>
      <c r="AVO14" s="1316"/>
      <c r="AVP14" s="1316"/>
      <c r="AVQ14" s="1316"/>
      <c r="AVR14" s="1316"/>
      <c r="AVS14" s="1316"/>
      <c r="AVT14" s="1316"/>
      <c r="AVU14" s="1316"/>
      <c r="AVV14" s="1316"/>
      <c r="AVW14" s="1316"/>
      <c r="AVX14" s="1316"/>
      <c r="AVY14" s="1316"/>
      <c r="AVZ14" s="1316"/>
      <c r="AWA14" s="1316"/>
      <c r="AWB14" s="1316"/>
      <c r="AWC14" s="1316"/>
      <c r="AWD14" s="1316"/>
      <c r="AWE14" s="1316"/>
      <c r="AWF14" s="1316"/>
      <c r="AWG14" s="1316"/>
      <c r="AWH14" s="1316"/>
      <c r="AWI14" s="1316"/>
      <c r="AWJ14" s="1316"/>
      <c r="AWK14" s="1316"/>
      <c r="AWL14" s="1316"/>
      <c r="AWM14" s="1316"/>
      <c r="AWN14" s="1316"/>
      <c r="AWO14" s="1316"/>
      <c r="AWP14" s="1316"/>
      <c r="AWQ14" s="1316"/>
      <c r="AWR14" s="1316"/>
      <c r="AWS14" s="1316"/>
      <c r="AWT14" s="1316"/>
      <c r="AWU14" s="1316"/>
      <c r="AWV14" s="1316"/>
      <c r="AWW14" s="1316"/>
      <c r="AWX14" s="1316"/>
      <c r="AWY14" s="1316"/>
      <c r="AWZ14" s="1316"/>
      <c r="AXA14" s="1316"/>
      <c r="AXB14" s="1316"/>
      <c r="AXC14" s="1316"/>
      <c r="AXD14" s="1316"/>
      <c r="AXE14" s="1316"/>
      <c r="AXF14" s="1316"/>
      <c r="AXG14" s="1316"/>
      <c r="AXH14" s="1316"/>
      <c r="AXI14" s="1316"/>
      <c r="AXJ14" s="1316"/>
      <c r="AXK14" s="1316"/>
      <c r="AXL14" s="1316"/>
      <c r="AXM14" s="1316"/>
      <c r="AXN14" s="1316"/>
      <c r="AXO14" s="1316"/>
      <c r="AXP14" s="1316"/>
      <c r="AXQ14" s="1316"/>
      <c r="AXR14" s="1316"/>
      <c r="AXS14" s="1316"/>
      <c r="AXT14" s="1316"/>
      <c r="AXU14" s="1316"/>
      <c r="AXV14" s="1316"/>
      <c r="AXW14" s="1316"/>
      <c r="AXX14" s="1316"/>
      <c r="AXY14" s="1316"/>
      <c r="AXZ14" s="1316"/>
      <c r="AYA14" s="1316"/>
      <c r="AYB14" s="1316"/>
      <c r="AYC14" s="1316"/>
      <c r="AYD14" s="1316"/>
      <c r="AYE14" s="1316"/>
      <c r="AYF14" s="1316"/>
      <c r="AYG14" s="1316"/>
      <c r="AYH14" s="1316"/>
      <c r="AYI14" s="1316"/>
      <c r="AYJ14" s="1316"/>
      <c r="AYK14" s="1316"/>
      <c r="AYL14" s="1316"/>
      <c r="AYM14" s="1316"/>
      <c r="AYN14" s="1316"/>
      <c r="AYO14" s="1316"/>
      <c r="AYP14" s="1316"/>
      <c r="AYQ14" s="1316"/>
      <c r="AYR14" s="1316"/>
      <c r="AYS14" s="1316"/>
      <c r="AYT14" s="1316"/>
      <c r="AYU14" s="1316"/>
      <c r="AYV14" s="1316"/>
      <c r="AYW14" s="1316"/>
      <c r="AYX14" s="1316"/>
      <c r="AYY14" s="1316"/>
      <c r="AYZ14" s="1316"/>
      <c r="AZA14" s="1316"/>
      <c r="AZB14" s="1316"/>
      <c r="AZC14" s="1316"/>
      <c r="AZD14" s="1316"/>
      <c r="AZE14" s="1316"/>
      <c r="AZF14" s="1316"/>
      <c r="AZG14" s="1316"/>
      <c r="AZH14" s="1316"/>
      <c r="AZI14" s="1316"/>
      <c r="AZJ14" s="1316"/>
      <c r="AZK14" s="1316"/>
      <c r="AZL14" s="1316"/>
      <c r="AZM14" s="1316"/>
      <c r="AZN14" s="1316"/>
      <c r="AZO14" s="1316"/>
      <c r="AZP14" s="1316"/>
      <c r="AZQ14" s="1316"/>
      <c r="AZR14" s="1316"/>
      <c r="AZS14" s="1316"/>
      <c r="AZT14" s="1316"/>
      <c r="AZU14" s="1316"/>
      <c r="AZV14" s="1316"/>
      <c r="AZW14" s="1316"/>
      <c r="AZX14" s="1316"/>
      <c r="AZY14" s="1316"/>
      <c r="AZZ14" s="1316"/>
      <c r="BAA14" s="1316"/>
      <c r="BAB14" s="1316"/>
      <c r="BAC14" s="1316"/>
      <c r="BAD14" s="1316"/>
      <c r="BAE14" s="1316"/>
      <c r="BAF14" s="1316"/>
      <c r="BAG14" s="1316"/>
      <c r="BAH14" s="1316"/>
      <c r="BAI14" s="1316"/>
      <c r="BAJ14" s="1316"/>
      <c r="BAK14" s="1316"/>
      <c r="BAL14" s="1316"/>
      <c r="BAM14" s="1316"/>
      <c r="BAN14" s="1316"/>
      <c r="BAO14" s="1316"/>
      <c r="BAP14" s="1316"/>
      <c r="BAQ14" s="1316"/>
      <c r="BAR14" s="1316"/>
      <c r="BAS14" s="1316"/>
      <c r="BAT14" s="1316"/>
      <c r="BAU14" s="1316"/>
      <c r="BAV14" s="1316"/>
      <c r="BAW14" s="1316"/>
      <c r="BAX14" s="1316"/>
      <c r="BAY14" s="1316"/>
      <c r="BAZ14" s="1316"/>
      <c r="BBA14" s="1316"/>
      <c r="BBB14" s="1316"/>
      <c r="BBC14" s="1316"/>
      <c r="BBD14" s="1316"/>
      <c r="BBE14" s="1316"/>
      <c r="BBF14" s="1316"/>
      <c r="BBG14" s="1316"/>
      <c r="BBH14" s="1316"/>
      <c r="BBI14" s="1316"/>
      <c r="BBJ14" s="1316"/>
      <c r="BBK14" s="1316"/>
      <c r="BBL14" s="1316"/>
      <c r="BBM14" s="1316"/>
      <c r="BBN14" s="1316"/>
      <c r="BBO14" s="1316"/>
      <c r="BBP14" s="1316"/>
      <c r="BBQ14" s="1316"/>
      <c r="BBR14" s="1316"/>
      <c r="BBS14" s="1316"/>
      <c r="BBT14" s="1316"/>
      <c r="BBU14" s="1316"/>
      <c r="BBV14" s="1316"/>
      <c r="BBW14" s="1316"/>
      <c r="BBX14" s="1316"/>
      <c r="BBY14" s="1316"/>
      <c r="BBZ14" s="1316"/>
      <c r="BCA14" s="1316"/>
      <c r="BCB14" s="1316"/>
      <c r="BCC14" s="1316"/>
      <c r="BCD14" s="1316"/>
      <c r="BCE14" s="1316"/>
      <c r="BCF14" s="1316"/>
      <c r="BCG14" s="1316"/>
      <c r="BCH14" s="1316"/>
      <c r="BCI14" s="1316"/>
      <c r="BCJ14" s="1316"/>
      <c r="BCK14" s="1316"/>
      <c r="BCL14" s="1316"/>
      <c r="BCM14" s="1316"/>
      <c r="BCN14" s="1316"/>
      <c r="BCO14" s="1316"/>
      <c r="BCP14" s="1316"/>
      <c r="BCQ14" s="1316"/>
      <c r="BCR14" s="1316"/>
      <c r="BCS14" s="1316"/>
      <c r="BCT14" s="1316"/>
      <c r="BCU14" s="1316"/>
      <c r="BCV14" s="1316"/>
      <c r="BCW14" s="1316"/>
      <c r="BCX14" s="1316"/>
      <c r="BCY14" s="1316"/>
      <c r="BCZ14" s="1316"/>
      <c r="BDA14" s="1316"/>
      <c r="BDB14" s="1316"/>
      <c r="BDC14" s="1316"/>
      <c r="BDD14" s="1316"/>
      <c r="BDE14" s="1316"/>
      <c r="BDF14" s="1316"/>
      <c r="BDG14" s="1316"/>
      <c r="BDH14" s="1316"/>
      <c r="BDI14" s="1316"/>
      <c r="BDJ14" s="1316"/>
      <c r="BDK14" s="1316"/>
      <c r="BDL14" s="1316"/>
      <c r="BDM14" s="1316"/>
      <c r="BDN14" s="1316"/>
      <c r="BDO14" s="1316"/>
      <c r="BDP14" s="1316"/>
      <c r="BDQ14" s="1316"/>
      <c r="BDR14" s="1316"/>
      <c r="BDS14" s="1316"/>
      <c r="BDT14" s="1316"/>
      <c r="BDU14" s="1316"/>
      <c r="BDV14" s="1316"/>
      <c r="BDW14" s="1316"/>
      <c r="BDX14" s="1316"/>
      <c r="BDY14" s="1316"/>
      <c r="BDZ14" s="1316"/>
      <c r="BEA14" s="1316"/>
      <c r="BEB14" s="1316"/>
      <c r="BEC14" s="1316"/>
      <c r="BED14" s="1316"/>
      <c r="BEE14" s="1316"/>
      <c r="BEF14" s="1316"/>
      <c r="BEG14" s="1316"/>
      <c r="BEH14" s="1316"/>
      <c r="BEI14" s="1316"/>
      <c r="BEJ14" s="1316"/>
      <c r="BEK14" s="1316"/>
      <c r="BEL14" s="1316"/>
      <c r="BEM14" s="1316"/>
      <c r="BEN14" s="1316"/>
      <c r="BEO14" s="1316"/>
      <c r="BEP14" s="1316"/>
      <c r="BEQ14" s="1316"/>
      <c r="BER14" s="1316"/>
      <c r="BES14" s="1316"/>
      <c r="BET14" s="1316"/>
      <c r="BEU14" s="1316"/>
      <c r="BEV14" s="1316"/>
      <c r="BEW14" s="1316"/>
      <c r="BEX14" s="1316"/>
      <c r="BEY14" s="1316"/>
      <c r="BEZ14" s="1316"/>
      <c r="BFA14" s="1316"/>
      <c r="BFB14" s="1316"/>
      <c r="BFC14" s="1316"/>
      <c r="BFD14" s="1316"/>
      <c r="BFE14" s="1316"/>
      <c r="BFF14" s="1316"/>
      <c r="BFG14" s="1316"/>
      <c r="BFH14" s="1316"/>
      <c r="BFI14" s="1316"/>
      <c r="BFJ14" s="1316"/>
      <c r="BFK14" s="1316"/>
      <c r="BFL14" s="1316"/>
      <c r="BFM14" s="1316"/>
      <c r="BFN14" s="1316"/>
      <c r="BFO14" s="1316"/>
      <c r="BFP14" s="1316"/>
      <c r="BFQ14" s="1316"/>
      <c r="BFR14" s="1316"/>
      <c r="BFS14" s="1316"/>
      <c r="BFT14" s="1316"/>
      <c r="BFU14" s="1316"/>
      <c r="BFV14" s="1316"/>
      <c r="BFW14" s="1316"/>
      <c r="BFX14" s="1316"/>
      <c r="BFY14" s="1316"/>
      <c r="BFZ14" s="1316"/>
      <c r="BGA14" s="1316"/>
      <c r="BGB14" s="1316"/>
      <c r="BGC14" s="1316"/>
      <c r="BGD14" s="1316"/>
      <c r="BGE14" s="1316"/>
      <c r="BGF14" s="1316"/>
      <c r="BGG14" s="1316"/>
      <c r="BGH14" s="1316"/>
      <c r="BGI14" s="1316"/>
      <c r="BGJ14" s="1316"/>
      <c r="BGK14" s="1316"/>
      <c r="BGL14" s="1316"/>
      <c r="BGM14" s="1316"/>
      <c r="BGN14" s="1316"/>
      <c r="BGO14" s="1316"/>
      <c r="BGP14" s="1316"/>
      <c r="BGQ14" s="1316"/>
      <c r="BGR14" s="1316"/>
      <c r="BGS14" s="1316"/>
      <c r="BGT14" s="1316"/>
      <c r="BGU14" s="1316"/>
      <c r="BGV14" s="1316"/>
      <c r="BGW14" s="1316"/>
      <c r="BGX14" s="1316"/>
      <c r="BGY14" s="1316"/>
      <c r="BGZ14" s="1316"/>
      <c r="BHA14" s="1316"/>
      <c r="BHB14" s="1316"/>
      <c r="BHC14" s="1316"/>
      <c r="BHD14" s="1316"/>
      <c r="BHE14" s="1316"/>
      <c r="BHF14" s="1316"/>
      <c r="BHG14" s="1316"/>
      <c r="BHH14" s="1316"/>
      <c r="BHI14" s="1316"/>
      <c r="BHJ14" s="1316"/>
      <c r="BHK14" s="1316"/>
      <c r="BHL14" s="1316"/>
      <c r="BHM14" s="1316"/>
      <c r="BHN14" s="1316"/>
      <c r="BHO14" s="1316"/>
      <c r="BHP14" s="1316"/>
      <c r="BHQ14" s="1316"/>
      <c r="BHR14" s="1316"/>
      <c r="BHS14" s="1316"/>
      <c r="BHT14" s="1316"/>
      <c r="BHU14" s="1316"/>
      <c r="BHV14" s="1316"/>
      <c r="BHW14" s="1316"/>
      <c r="BHX14" s="1316"/>
      <c r="BHY14" s="1316"/>
      <c r="BHZ14" s="1316"/>
      <c r="BIA14" s="1316"/>
      <c r="BIB14" s="1316"/>
      <c r="BIC14" s="1316"/>
      <c r="BID14" s="1316"/>
      <c r="BIE14" s="1316"/>
      <c r="BIF14" s="1316"/>
      <c r="BIG14" s="1316"/>
      <c r="BIH14" s="1316"/>
      <c r="BII14" s="1316"/>
      <c r="BIJ14" s="1316"/>
      <c r="BIK14" s="1316"/>
      <c r="BIL14" s="1316"/>
      <c r="BIM14" s="1316"/>
      <c r="BIN14" s="1316"/>
      <c r="BIO14" s="1316"/>
      <c r="BIP14" s="1316"/>
      <c r="BIQ14" s="1316"/>
      <c r="BIR14" s="1316"/>
      <c r="BIS14" s="1316"/>
      <c r="BIT14" s="1316"/>
      <c r="BIU14" s="1316"/>
      <c r="BIV14" s="1316"/>
      <c r="BIW14" s="1316"/>
      <c r="BIX14" s="1316"/>
      <c r="BIY14" s="1316"/>
      <c r="BIZ14" s="1316"/>
      <c r="BJA14" s="1316"/>
      <c r="BJB14" s="1316"/>
      <c r="BJC14" s="1316"/>
      <c r="BJD14" s="1316"/>
      <c r="BJE14" s="1316"/>
      <c r="BJF14" s="1316"/>
      <c r="BJG14" s="1316"/>
      <c r="BJH14" s="1316"/>
      <c r="BJI14" s="1316"/>
      <c r="BJJ14" s="1316"/>
      <c r="BJK14" s="1316"/>
      <c r="BJL14" s="1316"/>
      <c r="BJM14" s="1316"/>
      <c r="BJN14" s="1316"/>
      <c r="BJO14" s="1316"/>
      <c r="BJP14" s="1316"/>
      <c r="BJQ14" s="1316"/>
      <c r="BJR14" s="1316"/>
      <c r="BJS14" s="1316"/>
      <c r="BJT14" s="1316"/>
      <c r="BJU14" s="1316"/>
      <c r="BJV14" s="1316"/>
      <c r="BJW14" s="1316"/>
      <c r="BJX14" s="1316"/>
      <c r="BJY14" s="1316"/>
      <c r="BJZ14" s="1316"/>
      <c r="BKA14" s="1316"/>
      <c r="BKB14" s="1316"/>
      <c r="BKC14" s="1316"/>
      <c r="BKD14" s="1316"/>
      <c r="BKE14" s="1316"/>
      <c r="BKF14" s="1316"/>
      <c r="BKG14" s="1316"/>
      <c r="BKH14" s="1316"/>
      <c r="BKI14" s="1316"/>
      <c r="BKJ14" s="1316"/>
      <c r="BKK14" s="1316"/>
      <c r="BKL14" s="1316"/>
      <c r="BKM14" s="1316"/>
      <c r="BKN14" s="1316"/>
      <c r="BKO14" s="1316"/>
      <c r="BKP14" s="1316"/>
      <c r="BKQ14" s="1316"/>
      <c r="BKR14" s="1316"/>
      <c r="BKS14" s="1316"/>
      <c r="BKT14" s="1316"/>
      <c r="BKU14" s="1316"/>
      <c r="BKV14" s="1316"/>
      <c r="BKW14" s="1316"/>
      <c r="BKX14" s="1316"/>
      <c r="BKY14" s="1316"/>
      <c r="BKZ14" s="1316"/>
      <c r="BLA14" s="1316"/>
      <c r="BLB14" s="1316"/>
      <c r="BLC14" s="1316"/>
      <c r="BLD14" s="1316"/>
      <c r="BLE14" s="1316"/>
      <c r="BLF14" s="1316"/>
      <c r="BLG14" s="1316"/>
      <c r="BLH14" s="1316"/>
      <c r="BLI14" s="1316"/>
      <c r="BLJ14" s="1316"/>
      <c r="BLK14" s="1316"/>
      <c r="BLL14" s="1316"/>
      <c r="BLM14" s="1316"/>
      <c r="BLN14" s="1316"/>
      <c r="BLO14" s="1316"/>
      <c r="BLP14" s="1316"/>
      <c r="BLQ14" s="1316"/>
      <c r="BLR14" s="1316"/>
      <c r="BLS14" s="1316"/>
      <c r="BLT14" s="1316"/>
      <c r="BLU14" s="1316"/>
      <c r="BLV14" s="1316"/>
      <c r="BLW14" s="1316"/>
      <c r="BLX14" s="1316"/>
      <c r="BLY14" s="1316"/>
      <c r="BLZ14" s="1316"/>
      <c r="BMA14" s="1316"/>
      <c r="BMB14" s="1316"/>
      <c r="BMC14" s="1316"/>
      <c r="BMD14" s="1316"/>
      <c r="BME14" s="1316"/>
      <c r="BMF14" s="1316"/>
      <c r="BMG14" s="1316"/>
      <c r="BMH14" s="1316"/>
      <c r="BMI14" s="1316"/>
      <c r="BMJ14" s="1316"/>
      <c r="BMK14" s="1316"/>
      <c r="BML14" s="1316"/>
      <c r="BMM14" s="1316"/>
      <c r="BMN14" s="1316"/>
      <c r="BMO14" s="1316"/>
      <c r="BMP14" s="1316"/>
      <c r="BMQ14" s="1316"/>
      <c r="BMR14" s="1316"/>
      <c r="BMS14" s="1316"/>
      <c r="BMT14" s="1316"/>
      <c r="BMU14" s="1316"/>
      <c r="BMV14" s="1316"/>
      <c r="BMW14" s="1316"/>
      <c r="BMX14" s="1316"/>
      <c r="BMY14" s="1316"/>
      <c r="BMZ14" s="1316"/>
      <c r="BNA14" s="1316"/>
      <c r="BNB14" s="1316"/>
      <c r="BNC14" s="1316"/>
      <c r="BND14" s="1316"/>
      <c r="BNE14" s="1316"/>
      <c r="BNF14" s="1316"/>
      <c r="BNG14" s="1316"/>
      <c r="BNH14" s="1316"/>
      <c r="BNI14" s="1316"/>
      <c r="BNJ14" s="1316"/>
      <c r="BNK14" s="1316"/>
      <c r="BNL14" s="1316"/>
      <c r="BNM14" s="1316"/>
      <c r="BNN14" s="1316"/>
      <c r="BNO14" s="1316"/>
      <c r="BNP14" s="1316"/>
      <c r="BNQ14" s="1316"/>
      <c r="BNR14" s="1316"/>
      <c r="BNS14" s="1316"/>
      <c r="BNT14" s="1316"/>
      <c r="BNU14" s="1316"/>
      <c r="BNV14" s="1316"/>
      <c r="BNW14" s="1316"/>
      <c r="BNX14" s="1316"/>
      <c r="BNY14" s="1316"/>
      <c r="BNZ14" s="1316"/>
      <c r="BOA14" s="1316"/>
      <c r="BOB14" s="1316"/>
      <c r="BOC14" s="1316"/>
      <c r="BOD14" s="1316"/>
      <c r="BOE14" s="1316"/>
      <c r="BOF14" s="1316"/>
      <c r="BOG14" s="1316"/>
      <c r="BOH14" s="1316"/>
      <c r="BOI14" s="1316"/>
      <c r="BOJ14" s="1316"/>
      <c r="BOK14" s="1316"/>
      <c r="BOL14" s="1316"/>
      <c r="BOM14" s="1316"/>
      <c r="BON14" s="1316"/>
      <c r="BOO14" s="1316"/>
      <c r="BOP14" s="1316"/>
      <c r="BOQ14" s="1316"/>
      <c r="BOR14" s="1316"/>
      <c r="BOS14" s="1316"/>
      <c r="BOT14" s="1316"/>
      <c r="BOU14" s="1316"/>
      <c r="BOV14" s="1316"/>
      <c r="BOW14" s="1316"/>
      <c r="BOX14" s="1316"/>
      <c r="BOY14" s="1316"/>
      <c r="BOZ14" s="1316"/>
      <c r="BPA14" s="1316"/>
      <c r="BPB14" s="1316"/>
      <c r="BPC14" s="1316"/>
      <c r="BPD14" s="1316"/>
      <c r="BPE14" s="1316"/>
      <c r="BPF14" s="1316"/>
      <c r="BPG14" s="1316"/>
      <c r="BPH14" s="1316"/>
      <c r="BPI14" s="1316"/>
      <c r="BPJ14" s="1316"/>
      <c r="BPK14" s="1316"/>
      <c r="BPL14" s="1316"/>
      <c r="BPM14" s="1316"/>
      <c r="BPN14" s="1316"/>
      <c r="BPO14" s="1316"/>
      <c r="BPP14" s="1316"/>
      <c r="BPQ14" s="1316"/>
      <c r="BPR14" s="1316"/>
      <c r="BPS14" s="1316"/>
      <c r="BPT14" s="1316"/>
      <c r="BPU14" s="1316"/>
      <c r="BPV14" s="1316"/>
      <c r="BPW14" s="1316"/>
      <c r="BPX14" s="1316"/>
      <c r="BPY14" s="1316"/>
      <c r="BPZ14" s="1316"/>
      <c r="BQA14" s="1316"/>
      <c r="BQB14" s="1316"/>
      <c r="BQC14" s="1316"/>
      <c r="BQD14" s="1316"/>
      <c r="BQE14" s="1316"/>
      <c r="BQF14" s="1316"/>
      <c r="BQG14" s="1316"/>
      <c r="BQH14" s="1316"/>
      <c r="BQI14" s="1316"/>
      <c r="BQJ14" s="1316"/>
      <c r="BQK14" s="1316"/>
      <c r="BQL14" s="1316"/>
      <c r="BQM14" s="1316"/>
      <c r="BQN14" s="1316"/>
      <c r="BQO14" s="1316"/>
      <c r="BQP14" s="1316"/>
      <c r="BQQ14" s="1316"/>
      <c r="BQR14" s="1316"/>
      <c r="BQS14" s="1316"/>
      <c r="BQT14" s="1316"/>
      <c r="BQU14" s="1316"/>
      <c r="BQV14" s="1316"/>
      <c r="BQW14" s="1316"/>
      <c r="BQX14" s="1316"/>
      <c r="BQY14" s="1316"/>
      <c r="BQZ14" s="1316"/>
      <c r="BRA14" s="1316"/>
      <c r="BRB14" s="1316"/>
      <c r="BRC14" s="1316"/>
      <c r="BRD14" s="1316"/>
      <c r="BRE14" s="1316"/>
      <c r="BRF14" s="1316"/>
      <c r="BRG14" s="1316"/>
      <c r="BRH14" s="1316"/>
      <c r="BRI14" s="1316"/>
      <c r="BRJ14" s="1316"/>
      <c r="BRK14" s="1316"/>
      <c r="BRL14" s="1316"/>
      <c r="BRM14" s="1316"/>
      <c r="BRN14" s="1316"/>
      <c r="BRO14" s="1316"/>
      <c r="BRP14" s="1316"/>
      <c r="BRQ14" s="1316"/>
      <c r="BRR14" s="1316"/>
      <c r="BRS14" s="1316"/>
      <c r="BRT14" s="1316"/>
      <c r="BRU14" s="1316"/>
      <c r="BRV14" s="1316"/>
      <c r="BRW14" s="1316"/>
      <c r="BRX14" s="1316"/>
      <c r="BRY14" s="1316"/>
      <c r="BRZ14" s="1316"/>
      <c r="BSA14" s="1316"/>
      <c r="BSB14" s="1316"/>
      <c r="BSC14" s="1316"/>
      <c r="BSD14" s="1316"/>
      <c r="BSE14" s="1316"/>
      <c r="BSF14" s="1316"/>
      <c r="BSG14" s="1316"/>
      <c r="BSH14" s="1316"/>
      <c r="BSI14" s="1316"/>
      <c r="BSJ14" s="1316"/>
      <c r="BSK14" s="1316"/>
      <c r="BSL14" s="1316"/>
      <c r="BSM14" s="1316"/>
      <c r="BSN14" s="1316"/>
      <c r="BSO14" s="1316"/>
      <c r="BSP14" s="1316"/>
      <c r="BSQ14" s="1316"/>
      <c r="BSR14" s="1316"/>
      <c r="BSS14" s="1316"/>
      <c r="BST14" s="1316"/>
      <c r="BSU14" s="1316"/>
      <c r="BSV14" s="1316"/>
      <c r="BSW14" s="1316"/>
      <c r="BSX14" s="1316"/>
      <c r="BSY14" s="1316"/>
      <c r="BSZ14" s="1316"/>
      <c r="BTA14" s="1316"/>
      <c r="BTB14" s="1316"/>
      <c r="BTC14" s="1316"/>
      <c r="BTD14" s="1316"/>
      <c r="BTE14" s="1316"/>
      <c r="BTF14" s="1316"/>
      <c r="BTG14" s="1316"/>
      <c r="BTH14" s="1316"/>
      <c r="BTI14" s="1316"/>
      <c r="BTJ14" s="1316"/>
      <c r="BTK14" s="1316"/>
      <c r="BTL14" s="1316"/>
      <c r="BTM14" s="1316"/>
      <c r="BTN14" s="1316"/>
      <c r="BTO14" s="1316"/>
      <c r="BTP14" s="1316"/>
      <c r="BTQ14" s="1316"/>
      <c r="BTR14" s="1316"/>
      <c r="BTS14" s="1316"/>
      <c r="BTT14" s="1316"/>
      <c r="BTU14" s="1316"/>
      <c r="BTV14" s="1316"/>
      <c r="BTW14" s="1316"/>
      <c r="BTX14" s="1316"/>
      <c r="BTY14" s="1316"/>
      <c r="BTZ14" s="1316"/>
      <c r="BUA14" s="1316"/>
      <c r="BUB14" s="1316"/>
      <c r="BUC14" s="1316"/>
      <c r="BUD14" s="1316"/>
      <c r="BUE14" s="1316"/>
      <c r="BUF14" s="1316"/>
      <c r="BUG14" s="1316"/>
      <c r="BUH14" s="1316"/>
      <c r="BUI14" s="1316"/>
      <c r="BUJ14" s="1316"/>
      <c r="BUK14" s="1316"/>
      <c r="BUL14" s="1316"/>
      <c r="BUM14" s="1316"/>
      <c r="BUN14" s="1316"/>
      <c r="BUO14" s="1316"/>
      <c r="BUP14" s="1316"/>
      <c r="BUQ14" s="1316"/>
      <c r="BUR14" s="1316"/>
      <c r="BUS14" s="1316"/>
      <c r="BUT14" s="1316"/>
      <c r="BUU14" s="1316"/>
      <c r="BUV14" s="1316"/>
      <c r="BUW14" s="1316"/>
      <c r="BUX14" s="1316"/>
      <c r="BUY14" s="1316"/>
      <c r="BUZ14" s="1316"/>
      <c r="BVA14" s="1316"/>
      <c r="BVB14" s="1316"/>
      <c r="BVC14" s="1316"/>
      <c r="BVD14" s="1316"/>
      <c r="BVE14" s="1316"/>
      <c r="BVF14" s="1316"/>
      <c r="BVG14" s="1316"/>
      <c r="BVH14" s="1316"/>
      <c r="BVI14" s="1316"/>
      <c r="BVJ14" s="1316"/>
      <c r="BVK14" s="1316"/>
      <c r="BVL14" s="1316"/>
      <c r="BVM14" s="1316"/>
      <c r="BVN14" s="1316"/>
      <c r="BVO14" s="1316"/>
      <c r="BVP14" s="1316"/>
      <c r="BVQ14" s="1316"/>
      <c r="BVR14" s="1316"/>
      <c r="BVS14" s="1316"/>
      <c r="BVT14" s="1316"/>
      <c r="BVU14" s="1316"/>
      <c r="BVV14" s="1316"/>
      <c r="BVW14" s="1316"/>
      <c r="BVX14" s="1316"/>
      <c r="BVY14" s="1316"/>
      <c r="BVZ14" s="1316"/>
      <c r="BWA14" s="1316"/>
      <c r="BWB14" s="1316"/>
      <c r="BWC14" s="1316"/>
      <c r="BWD14" s="1316"/>
      <c r="BWE14" s="1316"/>
      <c r="BWF14" s="1316"/>
      <c r="BWG14" s="1316"/>
      <c r="BWH14" s="1316"/>
      <c r="BWI14" s="1316"/>
      <c r="BWJ14" s="1316"/>
      <c r="BWK14" s="1316"/>
      <c r="BWL14" s="1316"/>
      <c r="BWM14" s="1316"/>
      <c r="BWN14" s="1316"/>
      <c r="BWO14" s="1316"/>
      <c r="BWP14" s="1316"/>
      <c r="BWQ14" s="1316"/>
      <c r="BWR14" s="1316"/>
      <c r="BWS14" s="1316"/>
      <c r="BWT14" s="1316"/>
      <c r="BWU14" s="1316"/>
      <c r="BWV14" s="1316"/>
      <c r="BWW14" s="1316"/>
      <c r="BWX14" s="1316"/>
      <c r="BWY14" s="1316"/>
      <c r="BWZ14" s="1316"/>
      <c r="BXA14" s="1316"/>
      <c r="BXB14" s="1316"/>
      <c r="BXC14" s="1316"/>
      <c r="BXD14" s="1316"/>
      <c r="BXE14" s="1316"/>
      <c r="BXF14" s="1316"/>
      <c r="BXG14" s="1316"/>
      <c r="BXH14" s="1316"/>
      <c r="BXI14" s="1316"/>
      <c r="BXJ14" s="1316"/>
      <c r="BXK14" s="1316"/>
      <c r="BXL14" s="1316"/>
      <c r="BXM14" s="1316"/>
      <c r="BXN14" s="1316"/>
      <c r="BXO14" s="1316"/>
      <c r="BXP14" s="1316"/>
      <c r="BXQ14" s="1316"/>
      <c r="BXR14" s="1316"/>
      <c r="BXS14" s="1316"/>
      <c r="BXT14" s="1316"/>
      <c r="BXU14" s="1316"/>
      <c r="BXV14" s="1316"/>
      <c r="BXW14" s="1316"/>
      <c r="BXX14" s="1316"/>
      <c r="BXY14" s="1316"/>
      <c r="BXZ14" s="1316"/>
      <c r="BYA14" s="1316"/>
      <c r="BYB14" s="1316"/>
      <c r="BYC14" s="1316"/>
      <c r="BYD14" s="1316"/>
      <c r="BYE14" s="1316"/>
      <c r="BYF14" s="1316"/>
      <c r="BYG14" s="1316"/>
      <c r="BYH14" s="1316"/>
      <c r="BYI14" s="1316"/>
      <c r="BYJ14" s="1316"/>
      <c r="BYK14" s="1316"/>
      <c r="BYL14" s="1316"/>
      <c r="BYM14" s="1316"/>
      <c r="BYN14" s="1316"/>
      <c r="BYO14" s="1316"/>
      <c r="BYP14" s="1316"/>
      <c r="BYQ14" s="1316"/>
      <c r="BYR14" s="1316"/>
      <c r="BYS14" s="1316"/>
      <c r="BYT14" s="1316"/>
      <c r="BYU14" s="1316"/>
      <c r="BYV14" s="1316"/>
      <c r="BYW14" s="1316"/>
      <c r="BYX14" s="1316"/>
      <c r="BYY14" s="1316"/>
      <c r="BYZ14" s="1316"/>
      <c r="BZA14" s="1316"/>
      <c r="BZB14" s="1316"/>
      <c r="BZC14" s="1316"/>
      <c r="BZD14" s="1316"/>
      <c r="BZE14" s="1316"/>
      <c r="BZF14" s="1316"/>
      <c r="BZG14" s="1316"/>
      <c r="BZH14" s="1316"/>
      <c r="BZI14" s="1316"/>
      <c r="BZJ14" s="1316"/>
      <c r="BZK14" s="1316"/>
      <c r="BZL14" s="1316"/>
      <c r="BZM14" s="1316"/>
      <c r="BZN14" s="1316"/>
      <c r="BZO14" s="1316"/>
      <c r="BZP14" s="1316"/>
      <c r="BZQ14" s="1316"/>
      <c r="BZR14" s="1316"/>
      <c r="BZS14" s="1316"/>
      <c r="BZT14" s="1316"/>
      <c r="BZU14" s="1316"/>
      <c r="BZV14" s="1316"/>
      <c r="BZW14" s="1316"/>
      <c r="BZX14" s="1316"/>
      <c r="BZY14" s="1316"/>
      <c r="BZZ14" s="1316"/>
      <c r="CAA14" s="1316"/>
      <c r="CAB14" s="1316"/>
      <c r="CAC14" s="1316"/>
      <c r="CAD14" s="1316"/>
      <c r="CAE14" s="1316"/>
      <c r="CAF14" s="1316"/>
      <c r="CAG14" s="1316"/>
      <c r="CAH14" s="1316"/>
      <c r="CAI14" s="1316"/>
      <c r="CAJ14" s="1316"/>
      <c r="CAK14" s="1316"/>
      <c r="CAL14" s="1316"/>
      <c r="CAM14" s="1316"/>
      <c r="CAN14" s="1316"/>
      <c r="CAO14" s="1316"/>
      <c r="CAP14" s="1316"/>
      <c r="CAQ14" s="1316"/>
      <c r="CAR14" s="1316"/>
      <c r="CAS14" s="1316"/>
      <c r="CAT14" s="1316"/>
      <c r="CAU14" s="1316"/>
      <c r="CAV14" s="1316"/>
      <c r="CAW14" s="1316"/>
      <c r="CAX14" s="1316"/>
      <c r="CAY14" s="1316"/>
      <c r="CAZ14" s="1316"/>
      <c r="CBA14" s="1316"/>
      <c r="CBB14" s="1316"/>
      <c r="CBC14" s="1316"/>
      <c r="CBD14" s="1316"/>
      <c r="CBE14" s="1316"/>
      <c r="CBF14" s="1316"/>
      <c r="CBG14" s="1316"/>
      <c r="CBH14" s="1316"/>
      <c r="CBI14" s="1316"/>
      <c r="CBJ14" s="1316"/>
      <c r="CBK14" s="1316"/>
      <c r="CBL14" s="1316"/>
      <c r="CBM14" s="1316"/>
      <c r="CBN14" s="1316"/>
      <c r="CBO14" s="1316"/>
      <c r="CBP14" s="1316"/>
      <c r="CBQ14" s="1316"/>
      <c r="CBR14" s="1316"/>
      <c r="CBS14" s="1316"/>
      <c r="CBT14" s="1316"/>
      <c r="CBU14" s="1316"/>
      <c r="CBV14" s="1316"/>
      <c r="CBW14" s="1316"/>
      <c r="CBX14" s="1316"/>
      <c r="CBY14" s="1316"/>
      <c r="CBZ14" s="1316"/>
      <c r="CCA14" s="1316"/>
      <c r="CCB14" s="1316"/>
      <c r="CCC14" s="1316"/>
      <c r="CCD14" s="1316"/>
      <c r="CCE14" s="1316"/>
      <c r="CCF14" s="1316"/>
      <c r="CCG14" s="1316"/>
      <c r="CCH14" s="1316"/>
      <c r="CCI14" s="1316"/>
      <c r="CCJ14" s="1316"/>
      <c r="CCK14" s="1316"/>
      <c r="CCL14" s="1316"/>
      <c r="CCM14" s="1316"/>
      <c r="CCN14" s="1316"/>
      <c r="CCO14" s="1316"/>
      <c r="CCP14" s="1316"/>
      <c r="CCQ14" s="1316"/>
      <c r="CCR14" s="1316"/>
      <c r="CCS14" s="1316"/>
      <c r="CCT14" s="1316"/>
      <c r="CCU14" s="1316"/>
      <c r="CCV14" s="1316"/>
      <c r="CCW14" s="1316"/>
      <c r="CCX14" s="1316"/>
      <c r="CCY14" s="1316"/>
      <c r="CCZ14" s="1316"/>
      <c r="CDA14" s="1316"/>
      <c r="CDB14" s="1316"/>
      <c r="CDC14" s="1316"/>
      <c r="CDD14" s="1316"/>
      <c r="CDE14" s="1316"/>
      <c r="CDF14" s="1316"/>
      <c r="CDG14" s="1316"/>
      <c r="CDH14" s="1316"/>
      <c r="CDI14" s="1316"/>
      <c r="CDJ14" s="1316"/>
      <c r="CDK14" s="1316"/>
      <c r="CDL14" s="1316"/>
      <c r="CDM14" s="1316"/>
      <c r="CDN14" s="1316"/>
      <c r="CDO14" s="1316"/>
      <c r="CDP14" s="1316"/>
      <c r="CDQ14" s="1316"/>
      <c r="CDR14" s="1316"/>
      <c r="CDS14" s="1316"/>
      <c r="CDT14" s="1316"/>
      <c r="CDU14" s="1316"/>
      <c r="CDV14" s="1316"/>
      <c r="CDW14" s="1316"/>
      <c r="CDX14" s="1316"/>
      <c r="CDY14" s="1316"/>
      <c r="CDZ14" s="1316"/>
      <c r="CEA14" s="1316"/>
      <c r="CEB14" s="1316"/>
      <c r="CEC14" s="1316"/>
      <c r="CED14" s="1316"/>
      <c r="CEE14" s="1316"/>
      <c r="CEF14" s="1316"/>
      <c r="CEG14" s="1316"/>
      <c r="CEH14" s="1316"/>
      <c r="CEI14" s="1316"/>
      <c r="CEJ14" s="1316"/>
      <c r="CEK14" s="1316"/>
      <c r="CEL14" s="1316"/>
      <c r="CEM14" s="1316"/>
      <c r="CEN14" s="1316"/>
      <c r="CEO14" s="1316"/>
      <c r="CEP14" s="1316"/>
      <c r="CEQ14" s="1316"/>
      <c r="CER14" s="1316"/>
      <c r="CES14" s="1316"/>
      <c r="CET14" s="1316"/>
      <c r="CEU14" s="1316"/>
      <c r="CEV14" s="1316"/>
      <c r="CEW14" s="1316"/>
      <c r="CEX14" s="1316"/>
      <c r="CEY14" s="1316"/>
      <c r="CEZ14" s="1316"/>
      <c r="CFA14" s="1316"/>
      <c r="CFB14" s="1316"/>
      <c r="CFC14" s="1316"/>
      <c r="CFD14" s="1316"/>
      <c r="CFE14" s="1316"/>
      <c r="CFF14" s="1316"/>
      <c r="CFG14" s="1316"/>
      <c r="CFH14" s="1316"/>
      <c r="CFI14" s="1316"/>
      <c r="CFJ14" s="1316"/>
      <c r="CFK14" s="1316"/>
      <c r="CFL14" s="1316"/>
      <c r="CFM14" s="1316"/>
      <c r="CFN14" s="1316"/>
      <c r="CFO14" s="1316"/>
      <c r="CFP14" s="1316"/>
      <c r="CFQ14" s="1316"/>
      <c r="CFR14" s="1316"/>
      <c r="CFS14" s="1316"/>
      <c r="CFT14" s="1316"/>
      <c r="CFU14" s="1316"/>
      <c r="CFV14" s="1316"/>
      <c r="CFW14" s="1316"/>
      <c r="CFX14" s="1316"/>
      <c r="CFY14" s="1316"/>
      <c r="CFZ14" s="1316"/>
      <c r="CGA14" s="1316"/>
      <c r="CGB14" s="1316"/>
      <c r="CGC14" s="1316"/>
      <c r="CGD14" s="1316"/>
      <c r="CGE14" s="1316"/>
      <c r="CGF14" s="1316"/>
      <c r="CGG14" s="1316"/>
      <c r="CGH14" s="1316"/>
      <c r="CGI14" s="1316"/>
      <c r="CGJ14" s="1316"/>
      <c r="CGK14" s="1316"/>
      <c r="CGL14" s="1316"/>
      <c r="CGM14" s="1316"/>
      <c r="CGN14" s="1316"/>
      <c r="CGO14" s="1316"/>
      <c r="CGP14" s="1316"/>
      <c r="CGQ14" s="1316"/>
      <c r="CGR14" s="1316"/>
      <c r="CGS14" s="1316"/>
      <c r="CGT14" s="1316"/>
      <c r="CGU14" s="1316"/>
      <c r="CGV14" s="1316"/>
      <c r="CGW14" s="1316"/>
      <c r="CGX14" s="1316"/>
      <c r="CGY14" s="1316"/>
      <c r="CGZ14" s="1316"/>
      <c r="CHA14" s="1316"/>
      <c r="CHB14" s="1316"/>
      <c r="CHC14" s="1316"/>
      <c r="CHD14" s="1316"/>
      <c r="CHE14" s="1316"/>
      <c r="CHF14" s="1316"/>
      <c r="CHG14" s="1316"/>
      <c r="CHH14" s="1316"/>
      <c r="CHI14" s="1316"/>
      <c r="CHJ14" s="1316"/>
      <c r="CHK14" s="1316"/>
      <c r="CHL14" s="1316"/>
      <c r="CHM14" s="1316"/>
      <c r="CHN14" s="1316"/>
      <c r="CHO14" s="1316"/>
      <c r="CHP14" s="1316"/>
      <c r="CHQ14" s="1316"/>
      <c r="CHR14" s="1316"/>
      <c r="CHS14" s="1316"/>
      <c r="CHT14" s="1316"/>
      <c r="CHU14" s="1316"/>
      <c r="CHV14" s="1316"/>
      <c r="CHW14" s="1316"/>
      <c r="CHX14" s="1316"/>
      <c r="CHY14" s="1316"/>
      <c r="CHZ14" s="1316"/>
      <c r="CIA14" s="1316"/>
      <c r="CIB14" s="1316"/>
      <c r="CIC14" s="1316"/>
      <c r="CID14" s="1316"/>
      <c r="CIE14" s="1316"/>
      <c r="CIF14" s="1316"/>
      <c r="CIG14" s="1316"/>
      <c r="CIH14" s="1316"/>
      <c r="CII14" s="1316"/>
      <c r="CIJ14" s="1316"/>
      <c r="CIK14" s="1316"/>
      <c r="CIL14" s="1316"/>
      <c r="CIM14" s="1316"/>
      <c r="CIN14" s="1316"/>
      <c r="CIO14" s="1316"/>
      <c r="CIP14" s="1316"/>
      <c r="CIQ14" s="1316"/>
      <c r="CIR14" s="1316"/>
      <c r="CIS14" s="1316"/>
      <c r="CIT14" s="1316"/>
      <c r="CIU14" s="1316"/>
      <c r="CIV14" s="1316"/>
      <c r="CIW14" s="1316"/>
      <c r="CIX14" s="1316"/>
      <c r="CIY14" s="1316"/>
      <c r="CIZ14" s="1316"/>
      <c r="CJA14" s="1316"/>
      <c r="CJB14" s="1316"/>
      <c r="CJC14" s="1316"/>
      <c r="CJD14" s="1316"/>
      <c r="CJE14" s="1316"/>
      <c r="CJF14" s="1316"/>
      <c r="CJG14" s="1316"/>
      <c r="CJH14" s="1316"/>
      <c r="CJI14" s="1316"/>
      <c r="CJJ14" s="1316"/>
      <c r="CJK14" s="1316"/>
      <c r="CJL14" s="1316"/>
      <c r="CJM14" s="1316"/>
      <c r="CJN14" s="1316"/>
      <c r="CJO14" s="1316"/>
      <c r="CJP14" s="1316"/>
      <c r="CJQ14" s="1316"/>
      <c r="CJR14" s="1316"/>
      <c r="CJS14" s="1316"/>
      <c r="CJT14" s="1316"/>
      <c r="CJU14" s="1316"/>
      <c r="CJV14" s="1316"/>
      <c r="CJW14" s="1316"/>
      <c r="CJX14" s="1316"/>
      <c r="CJY14" s="1316"/>
      <c r="CJZ14" s="1316"/>
      <c r="CKA14" s="1316"/>
      <c r="CKB14" s="1316"/>
      <c r="CKC14" s="1316"/>
      <c r="CKD14" s="1316"/>
      <c r="CKE14" s="1316"/>
      <c r="CKF14" s="1316"/>
      <c r="CKG14" s="1316"/>
      <c r="CKH14" s="1316"/>
      <c r="CKI14" s="1316"/>
      <c r="CKJ14" s="1316"/>
      <c r="CKK14" s="1316"/>
      <c r="CKL14" s="1316"/>
      <c r="CKM14" s="1316"/>
      <c r="CKN14" s="1316"/>
      <c r="CKO14" s="1316"/>
      <c r="CKP14" s="1316"/>
      <c r="CKQ14" s="1316"/>
      <c r="CKR14" s="1316"/>
      <c r="CKS14" s="1316"/>
      <c r="CKT14" s="1316"/>
      <c r="CKU14" s="1316"/>
      <c r="CKV14" s="1316"/>
      <c r="CKW14" s="1316"/>
      <c r="CKX14" s="1316"/>
      <c r="CKY14" s="1316"/>
      <c r="CKZ14" s="1316"/>
      <c r="CLA14" s="1316"/>
      <c r="CLB14" s="1316"/>
      <c r="CLC14" s="1316"/>
      <c r="CLD14" s="1316"/>
      <c r="CLE14" s="1316"/>
      <c r="CLF14" s="1316"/>
      <c r="CLG14" s="1316"/>
      <c r="CLH14" s="1316"/>
      <c r="CLI14" s="1316"/>
      <c r="CLJ14" s="1316"/>
      <c r="CLK14" s="1316"/>
      <c r="CLL14" s="1316"/>
      <c r="CLM14" s="1316"/>
      <c r="CLN14" s="1316"/>
      <c r="CLO14" s="1316"/>
      <c r="CLP14" s="1316"/>
      <c r="CLQ14" s="1316"/>
      <c r="CLR14" s="1316"/>
      <c r="CLS14" s="1316"/>
      <c r="CLT14" s="1316"/>
      <c r="CLU14" s="1316"/>
      <c r="CLV14" s="1316"/>
      <c r="CLW14" s="1316"/>
      <c r="CLX14" s="1316"/>
      <c r="CLY14" s="1316"/>
      <c r="CLZ14" s="1316"/>
      <c r="CMA14" s="1316"/>
      <c r="CMB14" s="1316"/>
      <c r="CMC14" s="1316"/>
      <c r="CMD14" s="1316"/>
      <c r="CME14" s="1316"/>
      <c r="CMF14" s="1316"/>
      <c r="CMG14" s="1316"/>
      <c r="CMH14" s="1316"/>
      <c r="CMI14" s="1316"/>
      <c r="CMJ14" s="1316"/>
      <c r="CMK14" s="1316"/>
      <c r="CML14" s="1316"/>
      <c r="CMM14" s="1316"/>
      <c r="CMN14" s="1316"/>
      <c r="CMO14" s="1316"/>
      <c r="CMP14" s="1316"/>
      <c r="CMQ14" s="1316"/>
      <c r="CMR14" s="1316"/>
      <c r="CMS14" s="1316"/>
      <c r="CMT14" s="1316"/>
      <c r="CMU14" s="1316"/>
      <c r="CMV14" s="1316"/>
      <c r="CMW14" s="1316"/>
      <c r="CMX14" s="1316"/>
      <c r="CMY14" s="1316"/>
      <c r="CMZ14" s="1316"/>
      <c r="CNA14" s="1316"/>
      <c r="CNB14" s="1316"/>
      <c r="CNC14" s="1316"/>
      <c r="CND14" s="1316"/>
      <c r="CNE14" s="1316"/>
      <c r="CNF14" s="1316"/>
      <c r="CNG14" s="1316"/>
      <c r="CNH14" s="1316"/>
      <c r="CNI14" s="1316"/>
      <c r="CNJ14" s="1316"/>
      <c r="CNK14" s="1316"/>
      <c r="CNL14" s="1316"/>
      <c r="CNM14" s="1316"/>
      <c r="CNN14" s="1316"/>
      <c r="CNO14" s="1316"/>
      <c r="CNP14" s="1316"/>
      <c r="CNQ14" s="1316"/>
      <c r="CNR14" s="1316"/>
      <c r="CNS14" s="1316"/>
      <c r="CNT14" s="1316"/>
      <c r="CNU14" s="1316"/>
      <c r="CNV14" s="1316"/>
      <c r="CNW14" s="1316"/>
      <c r="CNX14" s="1316"/>
      <c r="CNY14" s="1316"/>
      <c r="CNZ14" s="1316"/>
      <c r="COA14" s="1316"/>
      <c r="COB14" s="1316"/>
      <c r="COC14" s="1316"/>
      <c r="COD14" s="1316"/>
      <c r="COE14" s="1316"/>
      <c r="COF14" s="1316"/>
      <c r="COG14" s="1316"/>
      <c r="COH14" s="1316"/>
      <c r="COI14" s="1316"/>
      <c r="COJ14" s="1316"/>
      <c r="COK14" s="1316"/>
      <c r="COL14" s="1316"/>
      <c r="COM14" s="1316"/>
      <c r="CON14" s="1316"/>
      <c r="COO14" s="1316"/>
      <c r="COP14" s="1316"/>
      <c r="COQ14" s="1316"/>
      <c r="COR14" s="1316"/>
      <c r="COS14" s="1316"/>
      <c r="COT14" s="1316"/>
      <c r="COU14" s="1316"/>
      <c r="COV14" s="1316"/>
      <c r="COW14" s="1316"/>
      <c r="COX14" s="1316"/>
      <c r="COY14" s="1316"/>
      <c r="COZ14" s="1316"/>
      <c r="CPA14" s="1316"/>
      <c r="CPB14" s="1316"/>
      <c r="CPC14" s="1316"/>
      <c r="CPD14" s="1316"/>
      <c r="CPE14" s="1316"/>
      <c r="CPF14" s="1316"/>
      <c r="CPG14" s="1316"/>
      <c r="CPH14" s="1316"/>
      <c r="CPI14" s="1316"/>
      <c r="CPJ14" s="1316"/>
      <c r="CPK14" s="1316"/>
      <c r="CPL14" s="1316"/>
      <c r="CPM14" s="1316"/>
      <c r="CPN14" s="1316"/>
      <c r="CPO14" s="1316"/>
      <c r="CPP14" s="1316"/>
      <c r="CPQ14" s="1316"/>
      <c r="CPR14" s="1316"/>
      <c r="CPS14" s="1316"/>
      <c r="CPT14" s="1316"/>
      <c r="CPU14" s="1316"/>
      <c r="CPV14" s="1316"/>
      <c r="CPW14" s="1316"/>
      <c r="CPX14" s="1316"/>
      <c r="CPY14" s="1316"/>
      <c r="CPZ14" s="1316"/>
      <c r="CQA14" s="1316"/>
      <c r="CQB14" s="1316"/>
      <c r="CQC14" s="1316"/>
      <c r="CQD14" s="1316"/>
      <c r="CQE14" s="1316"/>
      <c r="CQF14" s="1316"/>
      <c r="CQG14" s="1316"/>
      <c r="CQH14" s="1316"/>
      <c r="CQI14" s="1316"/>
      <c r="CQJ14" s="1316"/>
      <c r="CQK14" s="1316"/>
      <c r="CQL14" s="1316"/>
      <c r="CQM14" s="1316"/>
      <c r="CQN14" s="1316"/>
      <c r="CQO14" s="1316"/>
      <c r="CQP14" s="1316"/>
      <c r="CQQ14" s="1316"/>
      <c r="CQR14" s="1316"/>
      <c r="CQS14" s="1316"/>
      <c r="CQT14" s="1316"/>
      <c r="CQU14" s="1316"/>
      <c r="CQV14" s="1316"/>
      <c r="CQW14" s="1316"/>
      <c r="CQX14" s="1316"/>
      <c r="CQY14" s="1316"/>
      <c r="CQZ14" s="1316"/>
      <c r="CRA14" s="1316"/>
      <c r="CRB14" s="1316"/>
      <c r="CRC14" s="1316"/>
      <c r="CRD14" s="1316"/>
      <c r="CRE14" s="1316"/>
      <c r="CRF14" s="1316"/>
      <c r="CRG14" s="1316"/>
      <c r="CRH14" s="1316"/>
      <c r="CRI14" s="1316"/>
      <c r="CRJ14" s="1316"/>
      <c r="CRK14" s="1316"/>
      <c r="CRL14" s="1316"/>
      <c r="CRM14" s="1316"/>
      <c r="CRN14" s="1316"/>
      <c r="CRO14" s="1316"/>
      <c r="CRP14" s="1316"/>
      <c r="CRQ14" s="1316"/>
      <c r="CRR14" s="1316"/>
      <c r="CRS14" s="1316"/>
      <c r="CRT14" s="1316"/>
      <c r="CRU14" s="1316"/>
      <c r="CRV14" s="1316"/>
      <c r="CRW14" s="1316"/>
      <c r="CRX14" s="1316"/>
      <c r="CRY14" s="1316"/>
      <c r="CRZ14" s="1316"/>
      <c r="CSA14" s="1316"/>
      <c r="CSB14" s="1316"/>
      <c r="CSC14" s="1316"/>
      <c r="CSD14" s="1316"/>
      <c r="CSE14" s="1316"/>
      <c r="CSF14" s="1316"/>
      <c r="CSG14" s="1316"/>
      <c r="CSH14" s="1316"/>
      <c r="CSI14" s="1316"/>
      <c r="CSJ14" s="1316"/>
      <c r="CSK14" s="1316"/>
      <c r="CSL14" s="1316"/>
      <c r="CSM14" s="1316"/>
      <c r="CSN14" s="1316"/>
      <c r="CSO14" s="1316"/>
      <c r="CSP14" s="1316"/>
      <c r="CSQ14" s="1316"/>
      <c r="CSR14" s="1316"/>
      <c r="CSS14" s="1316"/>
      <c r="CST14" s="1316"/>
      <c r="CSU14" s="1316"/>
      <c r="CSV14" s="1316"/>
      <c r="CSW14" s="1316"/>
      <c r="CSX14" s="1316"/>
      <c r="CSY14" s="1316"/>
      <c r="CSZ14" s="1316"/>
      <c r="CTA14" s="1316"/>
      <c r="CTB14" s="1316"/>
      <c r="CTC14" s="1316"/>
      <c r="CTD14" s="1316"/>
      <c r="CTE14" s="1316"/>
      <c r="CTF14" s="1316"/>
      <c r="CTG14" s="1316"/>
      <c r="CTH14" s="1316"/>
      <c r="CTI14" s="1316"/>
      <c r="CTJ14" s="1316"/>
      <c r="CTK14" s="1316"/>
      <c r="CTL14" s="1316"/>
      <c r="CTM14" s="1316"/>
      <c r="CTN14" s="1316"/>
      <c r="CTO14" s="1316"/>
      <c r="CTP14" s="1316"/>
      <c r="CTQ14" s="1316"/>
      <c r="CTR14" s="1316"/>
      <c r="CTS14" s="1316"/>
      <c r="CTT14" s="1316"/>
      <c r="CTU14" s="1316"/>
      <c r="CTV14" s="1316"/>
      <c r="CTW14" s="1316"/>
      <c r="CTX14" s="1316"/>
      <c r="CTY14" s="1316"/>
      <c r="CTZ14" s="1316"/>
      <c r="CUA14" s="1316"/>
      <c r="CUB14" s="1316"/>
      <c r="CUC14" s="1316"/>
      <c r="CUD14" s="1316"/>
      <c r="CUE14" s="1316"/>
      <c r="CUF14" s="1316"/>
      <c r="CUG14" s="1316"/>
      <c r="CUH14" s="1316"/>
      <c r="CUI14" s="1316"/>
      <c r="CUJ14" s="1316"/>
      <c r="CUK14" s="1316"/>
      <c r="CUL14" s="1316"/>
      <c r="CUM14" s="1316"/>
      <c r="CUN14" s="1316"/>
      <c r="CUO14" s="1316"/>
      <c r="CUP14" s="1316"/>
      <c r="CUQ14" s="1316"/>
      <c r="CUR14" s="1316"/>
      <c r="CUS14" s="1316"/>
      <c r="CUT14" s="1316"/>
      <c r="CUU14" s="1316"/>
      <c r="CUV14" s="1316"/>
      <c r="CUW14" s="1316"/>
      <c r="CUX14" s="1316"/>
      <c r="CUY14" s="1316"/>
      <c r="CUZ14" s="1316"/>
      <c r="CVA14" s="1316"/>
      <c r="CVB14" s="1316"/>
      <c r="CVC14" s="1316"/>
      <c r="CVD14" s="1316"/>
      <c r="CVE14" s="1316"/>
      <c r="CVF14" s="1316"/>
      <c r="CVG14" s="1316"/>
      <c r="CVH14" s="1316"/>
      <c r="CVI14" s="1316"/>
      <c r="CVJ14" s="1316"/>
      <c r="CVK14" s="1316"/>
      <c r="CVL14" s="1316"/>
      <c r="CVM14" s="1316"/>
      <c r="CVN14" s="1316"/>
      <c r="CVO14" s="1316"/>
      <c r="CVP14" s="1316"/>
      <c r="CVQ14" s="1316"/>
      <c r="CVR14" s="1316"/>
      <c r="CVS14" s="1316"/>
      <c r="CVT14" s="1316"/>
      <c r="CVU14" s="1316"/>
      <c r="CVV14" s="1316"/>
      <c r="CVW14" s="1316"/>
      <c r="CVX14" s="1316"/>
      <c r="CVY14" s="1316"/>
      <c r="CVZ14" s="1316"/>
      <c r="CWA14" s="1316"/>
      <c r="CWB14" s="1316"/>
      <c r="CWC14" s="1316"/>
      <c r="CWD14" s="1316"/>
      <c r="CWE14" s="1316"/>
      <c r="CWF14" s="1316"/>
      <c r="CWG14" s="1316"/>
      <c r="CWH14" s="1316"/>
      <c r="CWI14" s="1316"/>
      <c r="CWJ14" s="1316"/>
      <c r="CWK14" s="1316"/>
      <c r="CWL14" s="1316"/>
      <c r="CWM14" s="1316"/>
      <c r="CWN14" s="1316"/>
      <c r="CWO14" s="1316"/>
      <c r="CWP14" s="1316"/>
      <c r="CWQ14" s="1316"/>
      <c r="CWR14" s="1316"/>
      <c r="CWS14" s="1316"/>
      <c r="CWT14" s="1316"/>
      <c r="CWU14" s="1316"/>
      <c r="CWV14" s="1316"/>
      <c r="CWW14" s="1316"/>
      <c r="CWX14" s="1316"/>
      <c r="CWY14" s="1316"/>
      <c r="CWZ14" s="1316"/>
      <c r="CXA14" s="1316"/>
      <c r="CXB14" s="1316"/>
      <c r="CXC14" s="1316"/>
      <c r="CXD14" s="1316"/>
      <c r="CXE14" s="1316"/>
      <c r="CXF14" s="1316"/>
      <c r="CXG14" s="1316"/>
      <c r="CXH14" s="1316"/>
      <c r="CXI14" s="1316"/>
      <c r="CXJ14" s="1316"/>
      <c r="CXK14" s="1316"/>
      <c r="CXL14" s="1316"/>
      <c r="CXM14" s="1316"/>
      <c r="CXN14" s="1316"/>
      <c r="CXO14" s="1316"/>
      <c r="CXP14" s="1316"/>
      <c r="CXQ14" s="1316"/>
      <c r="CXR14" s="1316"/>
      <c r="CXS14" s="1316"/>
      <c r="CXT14" s="1316"/>
      <c r="CXU14" s="1316"/>
      <c r="CXV14" s="1316"/>
      <c r="CXW14" s="1316"/>
      <c r="CXX14" s="1316"/>
      <c r="CXY14" s="1316"/>
      <c r="CXZ14" s="1316"/>
      <c r="CYA14" s="1316"/>
      <c r="CYB14" s="1316"/>
      <c r="CYC14" s="1316"/>
      <c r="CYD14" s="1316"/>
      <c r="CYE14" s="1316"/>
      <c r="CYF14" s="1316"/>
      <c r="CYG14" s="1316"/>
      <c r="CYH14" s="1316"/>
      <c r="CYI14" s="1316"/>
      <c r="CYJ14" s="1316"/>
      <c r="CYK14" s="1316"/>
      <c r="CYL14" s="1316"/>
      <c r="CYM14" s="1316"/>
      <c r="CYN14" s="1316"/>
      <c r="CYO14" s="1316"/>
      <c r="CYP14" s="1316"/>
      <c r="CYQ14" s="1316"/>
      <c r="CYR14" s="1316"/>
      <c r="CYS14" s="1316"/>
      <c r="CYT14" s="1316"/>
      <c r="CYU14" s="1316"/>
      <c r="CYV14" s="1316"/>
      <c r="CYW14" s="1316"/>
      <c r="CYX14" s="1316"/>
      <c r="CYY14" s="1316"/>
      <c r="CYZ14" s="1316"/>
      <c r="CZA14" s="1316"/>
      <c r="CZB14" s="1316"/>
      <c r="CZC14" s="1316"/>
      <c r="CZD14" s="1316"/>
      <c r="CZE14" s="1316"/>
      <c r="CZF14" s="1316"/>
      <c r="CZG14" s="1316"/>
      <c r="CZH14" s="1316"/>
      <c r="CZI14" s="1316"/>
      <c r="CZJ14" s="1316"/>
      <c r="CZK14" s="1316"/>
      <c r="CZL14" s="1316"/>
      <c r="CZM14" s="1316"/>
      <c r="CZN14" s="1316"/>
      <c r="CZO14" s="1316"/>
      <c r="CZP14" s="1316"/>
      <c r="CZQ14" s="1316"/>
      <c r="CZR14" s="1316"/>
      <c r="CZS14" s="1316"/>
      <c r="CZT14" s="1316"/>
      <c r="CZU14" s="1316"/>
      <c r="CZV14" s="1316"/>
      <c r="CZW14" s="1316"/>
      <c r="CZX14" s="1316"/>
      <c r="CZY14" s="1316"/>
      <c r="CZZ14" s="1316"/>
      <c r="DAA14" s="1316"/>
      <c r="DAB14" s="1316"/>
      <c r="DAC14" s="1316"/>
      <c r="DAD14" s="1316"/>
      <c r="DAE14" s="1316"/>
      <c r="DAF14" s="1316"/>
      <c r="DAG14" s="1316"/>
      <c r="DAH14" s="1316"/>
      <c r="DAI14" s="1316"/>
      <c r="DAJ14" s="1316"/>
      <c r="DAK14" s="1316"/>
      <c r="DAL14" s="1316"/>
      <c r="DAM14" s="1316"/>
      <c r="DAN14" s="1316"/>
      <c r="DAO14" s="1316"/>
      <c r="DAP14" s="1316"/>
      <c r="DAQ14" s="1316"/>
      <c r="DAR14" s="1316"/>
      <c r="DAS14" s="1316"/>
      <c r="DAT14" s="1316"/>
      <c r="DAU14" s="1316"/>
      <c r="DAV14" s="1316"/>
      <c r="DAW14" s="1316"/>
      <c r="DAX14" s="1316"/>
      <c r="DAY14" s="1316"/>
      <c r="DAZ14" s="1316"/>
      <c r="DBA14" s="1316"/>
      <c r="DBB14" s="1316"/>
      <c r="DBC14" s="1316"/>
      <c r="DBD14" s="1316"/>
      <c r="DBE14" s="1316"/>
      <c r="DBF14" s="1316"/>
      <c r="DBG14" s="1316"/>
      <c r="DBH14" s="1316"/>
      <c r="DBI14" s="1316"/>
      <c r="DBJ14" s="1316"/>
      <c r="DBK14" s="1316"/>
      <c r="DBL14" s="1316"/>
      <c r="DBM14" s="1316"/>
      <c r="DBN14" s="1316"/>
      <c r="DBO14" s="1316"/>
      <c r="DBP14" s="1316"/>
      <c r="DBQ14" s="1316"/>
      <c r="DBR14" s="1316"/>
      <c r="DBS14" s="1316"/>
      <c r="DBT14" s="1316"/>
      <c r="DBU14" s="1316"/>
      <c r="DBV14" s="1316"/>
      <c r="DBW14" s="1316"/>
      <c r="DBX14" s="1316"/>
      <c r="DBY14" s="1316"/>
      <c r="DBZ14" s="1316"/>
      <c r="DCA14" s="1316"/>
      <c r="DCB14" s="1316"/>
      <c r="DCC14" s="1316"/>
      <c r="DCD14" s="1316"/>
      <c r="DCE14" s="1316"/>
      <c r="DCF14" s="1316"/>
      <c r="DCG14" s="1316"/>
      <c r="DCH14" s="1316"/>
      <c r="DCI14" s="1316"/>
      <c r="DCJ14" s="1316"/>
      <c r="DCK14" s="1316"/>
      <c r="DCL14" s="1316"/>
      <c r="DCM14" s="1316"/>
      <c r="DCN14" s="1316"/>
      <c r="DCO14" s="1316"/>
      <c r="DCP14" s="1316"/>
      <c r="DCQ14" s="1316"/>
      <c r="DCR14" s="1316"/>
      <c r="DCS14" s="1316"/>
      <c r="DCT14" s="1316"/>
      <c r="DCU14" s="1316"/>
      <c r="DCV14" s="1316"/>
      <c r="DCW14" s="1316"/>
      <c r="DCX14" s="1316"/>
      <c r="DCY14" s="1316"/>
      <c r="DCZ14" s="1316"/>
      <c r="DDA14" s="1316"/>
      <c r="DDB14" s="1316"/>
      <c r="DDC14" s="1316"/>
      <c r="DDD14" s="1316"/>
      <c r="DDE14" s="1316"/>
      <c r="DDF14" s="1316"/>
      <c r="DDG14" s="1316"/>
      <c r="DDH14" s="1316"/>
      <c r="DDI14" s="1316"/>
      <c r="DDJ14" s="1316"/>
      <c r="DDK14" s="1316"/>
      <c r="DDL14" s="1316"/>
      <c r="DDM14" s="1316"/>
      <c r="DDN14" s="1316"/>
      <c r="DDO14" s="1316"/>
      <c r="DDP14" s="1316"/>
      <c r="DDQ14" s="1316"/>
      <c r="DDR14" s="1316"/>
      <c r="DDS14" s="1316"/>
      <c r="DDT14" s="1316"/>
      <c r="DDU14" s="1316"/>
      <c r="DDV14" s="1316"/>
      <c r="DDW14" s="1316"/>
      <c r="DDX14" s="1316"/>
      <c r="DDY14" s="1316"/>
      <c r="DDZ14" s="1316"/>
      <c r="DEA14" s="1316"/>
      <c r="DEB14" s="1316"/>
      <c r="DEC14" s="1316"/>
      <c r="DED14" s="1316"/>
      <c r="DEE14" s="1316"/>
      <c r="DEF14" s="1316"/>
      <c r="DEG14" s="1316"/>
      <c r="DEH14" s="1316"/>
      <c r="DEI14" s="1316"/>
      <c r="DEJ14" s="1316"/>
      <c r="DEK14" s="1316"/>
      <c r="DEL14" s="1316"/>
      <c r="DEM14" s="1316"/>
      <c r="DEN14" s="1316"/>
      <c r="DEO14" s="1316"/>
      <c r="DEP14" s="1316"/>
      <c r="DEQ14" s="1316"/>
      <c r="DER14" s="1316"/>
      <c r="DES14" s="1316"/>
      <c r="DET14" s="1316"/>
      <c r="DEU14" s="1316"/>
      <c r="DEV14" s="1316"/>
      <c r="DEW14" s="1316"/>
      <c r="DEX14" s="1316"/>
      <c r="DEY14" s="1316"/>
      <c r="DEZ14" s="1316"/>
      <c r="DFA14" s="1316"/>
      <c r="DFB14" s="1316"/>
      <c r="DFC14" s="1316"/>
      <c r="DFD14" s="1316"/>
      <c r="DFE14" s="1316"/>
      <c r="DFF14" s="1316"/>
      <c r="DFG14" s="1316"/>
      <c r="DFH14" s="1316"/>
      <c r="DFI14" s="1316"/>
      <c r="DFJ14" s="1316"/>
      <c r="DFK14" s="1316"/>
      <c r="DFL14" s="1316"/>
      <c r="DFM14" s="1316"/>
      <c r="DFN14" s="1316"/>
      <c r="DFO14" s="1316"/>
      <c r="DFP14" s="1316"/>
      <c r="DFQ14" s="1316"/>
      <c r="DFR14" s="1316"/>
      <c r="DFS14" s="1316"/>
      <c r="DFT14" s="1316"/>
      <c r="DFU14" s="1316"/>
      <c r="DFV14" s="1316"/>
      <c r="DFW14" s="1316"/>
      <c r="DFX14" s="1316"/>
      <c r="DFY14" s="1316"/>
      <c r="DFZ14" s="1316"/>
      <c r="DGA14" s="1316"/>
      <c r="DGB14" s="1316"/>
      <c r="DGC14" s="1316"/>
      <c r="DGD14" s="1316"/>
      <c r="DGE14" s="1316"/>
      <c r="DGF14" s="1316"/>
      <c r="DGG14" s="1316"/>
      <c r="DGH14" s="1316"/>
      <c r="DGI14" s="1316"/>
      <c r="DGJ14" s="1316"/>
      <c r="DGK14" s="1316"/>
      <c r="DGL14" s="1316"/>
      <c r="DGM14" s="1316"/>
      <c r="DGN14" s="1316"/>
      <c r="DGO14" s="1316"/>
      <c r="DGP14" s="1316"/>
      <c r="DGQ14" s="1316"/>
      <c r="DGR14" s="1316"/>
      <c r="DGS14" s="1316"/>
      <c r="DGT14" s="1316"/>
      <c r="DGU14" s="1316"/>
      <c r="DGV14" s="1316"/>
      <c r="DGW14" s="1316"/>
      <c r="DGX14" s="1316"/>
      <c r="DGY14" s="1316"/>
      <c r="DGZ14" s="1316"/>
      <c r="DHA14" s="1316"/>
      <c r="DHB14" s="1316"/>
      <c r="DHC14" s="1316"/>
      <c r="DHD14" s="1316"/>
      <c r="DHE14" s="1316"/>
      <c r="DHF14" s="1316"/>
      <c r="DHG14" s="1316"/>
      <c r="DHH14" s="1316"/>
      <c r="DHI14" s="1316"/>
      <c r="DHJ14" s="1316"/>
      <c r="DHK14" s="1316"/>
      <c r="DHL14" s="1316"/>
      <c r="DHM14" s="1316"/>
      <c r="DHN14" s="1316"/>
      <c r="DHO14" s="1316"/>
      <c r="DHP14" s="1316"/>
      <c r="DHQ14" s="1316"/>
      <c r="DHR14" s="1316"/>
      <c r="DHS14" s="1316"/>
      <c r="DHT14" s="1316"/>
      <c r="DHU14" s="1316"/>
      <c r="DHV14" s="1316"/>
      <c r="DHW14" s="1316"/>
      <c r="DHX14" s="1316"/>
      <c r="DHY14" s="1316"/>
      <c r="DHZ14" s="1316"/>
      <c r="DIA14" s="1316"/>
      <c r="DIB14" s="1316"/>
      <c r="DIC14" s="1316"/>
      <c r="DID14" s="1316"/>
      <c r="DIE14" s="1316"/>
      <c r="DIF14" s="1316"/>
      <c r="DIG14" s="1316"/>
      <c r="DIH14" s="1316"/>
      <c r="DII14" s="1316"/>
      <c r="DIJ14" s="1316"/>
      <c r="DIK14" s="1316"/>
      <c r="DIL14" s="1316"/>
      <c r="DIM14" s="1316"/>
      <c r="DIN14" s="1316"/>
      <c r="DIO14" s="1316"/>
      <c r="DIP14" s="1316"/>
      <c r="DIQ14" s="1316"/>
      <c r="DIR14" s="1316"/>
      <c r="DIS14" s="1316"/>
      <c r="DIT14" s="1316"/>
      <c r="DIU14" s="1316"/>
      <c r="DIV14" s="1316"/>
      <c r="DIW14" s="1316"/>
      <c r="DIX14" s="1316"/>
      <c r="DIY14" s="1316"/>
      <c r="DIZ14" s="1316"/>
      <c r="DJA14" s="1316"/>
      <c r="DJB14" s="1316"/>
      <c r="DJC14" s="1316"/>
      <c r="DJD14" s="1316"/>
      <c r="DJE14" s="1316"/>
      <c r="DJF14" s="1316"/>
      <c r="DJG14" s="1316"/>
      <c r="DJH14" s="1316"/>
      <c r="DJI14" s="1316"/>
      <c r="DJJ14" s="1316"/>
      <c r="DJK14" s="1316"/>
      <c r="DJL14" s="1316"/>
      <c r="DJM14" s="1316"/>
      <c r="DJN14" s="1316"/>
      <c r="DJO14" s="1316"/>
      <c r="DJP14" s="1316"/>
      <c r="DJQ14" s="1316"/>
      <c r="DJR14" s="1316"/>
      <c r="DJS14" s="1316"/>
      <c r="DJT14" s="1316"/>
      <c r="DJU14" s="1316"/>
      <c r="DJV14" s="1316"/>
      <c r="DJW14" s="1316"/>
      <c r="DJX14" s="1316"/>
      <c r="DJY14" s="1316"/>
      <c r="DJZ14" s="1316"/>
      <c r="DKA14" s="1316"/>
      <c r="DKB14" s="1316"/>
      <c r="DKC14" s="1316"/>
      <c r="DKD14" s="1316"/>
      <c r="DKE14" s="1316"/>
      <c r="DKF14" s="1316"/>
      <c r="DKG14" s="1316"/>
      <c r="DKH14" s="1316"/>
      <c r="DKI14" s="1316"/>
      <c r="DKJ14" s="1316"/>
      <c r="DKK14" s="1316"/>
      <c r="DKL14" s="1316"/>
      <c r="DKM14" s="1316"/>
      <c r="DKN14" s="1316"/>
      <c r="DKO14" s="1316"/>
      <c r="DKP14" s="1316"/>
      <c r="DKQ14" s="1316"/>
      <c r="DKR14" s="1316"/>
      <c r="DKS14" s="1316"/>
      <c r="DKT14" s="1316"/>
      <c r="DKU14" s="1316"/>
      <c r="DKV14" s="1316"/>
      <c r="DKW14" s="1316"/>
      <c r="DKX14" s="1316"/>
      <c r="DKY14" s="1316"/>
      <c r="DKZ14" s="1316"/>
      <c r="DLA14" s="1316"/>
      <c r="DLB14" s="1316"/>
      <c r="DLC14" s="1316"/>
      <c r="DLD14" s="1316"/>
      <c r="DLE14" s="1316"/>
      <c r="DLF14" s="1316"/>
      <c r="DLG14" s="1316"/>
      <c r="DLH14" s="1316"/>
      <c r="DLI14" s="1316"/>
      <c r="DLJ14" s="1316"/>
      <c r="DLK14" s="1316"/>
      <c r="DLL14" s="1316"/>
      <c r="DLM14" s="1316"/>
      <c r="DLN14" s="1316"/>
      <c r="DLO14" s="1316"/>
      <c r="DLP14" s="1316"/>
      <c r="DLQ14" s="1316"/>
      <c r="DLR14" s="1316"/>
      <c r="DLS14" s="1316"/>
      <c r="DLT14" s="1316"/>
      <c r="DLU14" s="1316"/>
      <c r="DLV14" s="1316"/>
      <c r="DLW14" s="1316"/>
      <c r="DLX14" s="1316"/>
      <c r="DLY14" s="1316"/>
      <c r="DLZ14" s="1316"/>
      <c r="DMA14" s="1316"/>
      <c r="DMB14" s="1316"/>
      <c r="DMC14" s="1316"/>
      <c r="DMD14" s="1316"/>
      <c r="DME14" s="1316"/>
      <c r="DMF14" s="1316"/>
      <c r="DMG14" s="1316"/>
      <c r="DMH14" s="1316"/>
      <c r="DMI14" s="1316"/>
      <c r="DMJ14" s="1316"/>
      <c r="DMK14" s="1316"/>
      <c r="DML14" s="1316"/>
      <c r="DMM14" s="1316"/>
      <c r="DMN14" s="1316"/>
      <c r="DMO14" s="1316"/>
      <c r="DMP14" s="1316"/>
      <c r="DMQ14" s="1316"/>
      <c r="DMR14" s="1316"/>
      <c r="DMS14" s="1316"/>
      <c r="DMT14" s="1316"/>
      <c r="DMU14" s="1316"/>
      <c r="DMV14" s="1316"/>
      <c r="DMW14" s="1316"/>
      <c r="DMX14" s="1316"/>
      <c r="DMY14" s="1316"/>
      <c r="DMZ14" s="1316"/>
      <c r="DNA14" s="1316"/>
      <c r="DNB14" s="1316"/>
      <c r="DNC14" s="1316"/>
      <c r="DND14" s="1316"/>
      <c r="DNE14" s="1316"/>
      <c r="DNF14" s="1316"/>
      <c r="DNG14" s="1316"/>
      <c r="DNH14" s="1316"/>
      <c r="DNI14" s="1316"/>
      <c r="DNJ14" s="1316"/>
      <c r="DNK14" s="1316"/>
      <c r="DNL14" s="1316"/>
      <c r="DNM14" s="1316"/>
      <c r="DNN14" s="1316"/>
      <c r="DNO14" s="1316"/>
      <c r="DNP14" s="1316"/>
      <c r="DNQ14" s="1316"/>
      <c r="DNR14" s="1316"/>
      <c r="DNS14" s="1316"/>
      <c r="DNT14" s="1316"/>
      <c r="DNU14" s="1316"/>
      <c r="DNV14" s="1316"/>
      <c r="DNW14" s="1316"/>
      <c r="DNX14" s="1316"/>
      <c r="DNY14" s="1316"/>
      <c r="DNZ14" s="1316"/>
      <c r="DOA14" s="1316"/>
      <c r="DOB14" s="1316"/>
      <c r="DOC14" s="1316"/>
      <c r="DOD14" s="1316"/>
      <c r="DOE14" s="1316"/>
      <c r="DOF14" s="1316"/>
      <c r="DOG14" s="1316"/>
      <c r="DOH14" s="1316"/>
      <c r="DOI14" s="1316"/>
      <c r="DOJ14" s="1316"/>
      <c r="DOK14" s="1316"/>
      <c r="DOL14" s="1316"/>
      <c r="DOM14" s="1316"/>
      <c r="DON14" s="1316"/>
      <c r="DOO14" s="1316"/>
      <c r="DOP14" s="1316"/>
      <c r="DOQ14" s="1316"/>
      <c r="DOR14" s="1316"/>
      <c r="DOS14" s="1316"/>
      <c r="DOT14" s="1316"/>
      <c r="DOU14" s="1316"/>
      <c r="DOV14" s="1316"/>
      <c r="DOW14" s="1316"/>
      <c r="DOX14" s="1316"/>
      <c r="DOY14" s="1316"/>
      <c r="DOZ14" s="1316"/>
      <c r="DPA14" s="1316"/>
      <c r="DPB14" s="1316"/>
      <c r="DPC14" s="1316"/>
      <c r="DPD14" s="1316"/>
      <c r="DPE14" s="1316"/>
      <c r="DPF14" s="1316"/>
      <c r="DPG14" s="1316"/>
      <c r="DPH14" s="1316"/>
      <c r="DPI14" s="1316"/>
      <c r="DPJ14" s="1316"/>
      <c r="DPK14" s="1316"/>
      <c r="DPL14" s="1316"/>
      <c r="DPM14" s="1316"/>
      <c r="DPN14" s="1316"/>
      <c r="DPO14" s="1316"/>
      <c r="DPP14" s="1316"/>
      <c r="DPQ14" s="1316"/>
      <c r="DPR14" s="1316"/>
      <c r="DPS14" s="1316"/>
      <c r="DPT14" s="1316"/>
      <c r="DPU14" s="1316"/>
      <c r="DPV14" s="1316"/>
      <c r="DPW14" s="1316"/>
      <c r="DPX14" s="1316"/>
      <c r="DPY14" s="1316"/>
      <c r="DPZ14" s="1316"/>
      <c r="DQA14" s="1316"/>
      <c r="DQB14" s="1316"/>
      <c r="DQC14" s="1316"/>
      <c r="DQD14" s="1316"/>
      <c r="DQE14" s="1316"/>
      <c r="DQF14" s="1316"/>
      <c r="DQG14" s="1316"/>
      <c r="DQH14" s="1316"/>
      <c r="DQI14" s="1316"/>
      <c r="DQJ14" s="1316"/>
      <c r="DQK14" s="1316"/>
      <c r="DQL14" s="1316"/>
      <c r="DQM14" s="1316"/>
      <c r="DQN14" s="1316"/>
      <c r="DQO14" s="1316"/>
      <c r="DQP14" s="1316"/>
      <c r="DQQ14" s="1316"/>
      <c r="DQR14" s="1316"/>
      <c r="DQS14" s="1316"/>
      <c r="DQT14" s="1316"/>
      <c r="DQU14" s="1316"/>
      <c r="DQV14" s="1316"/>
      <c r="DQW14" s="1316"/>
      <c r="DQX14" s="1316"/>
      <c r="DQY14" s="1316"/>
      <c r="DQZ14" s="1316"/>
      <c r="DRA14" s="1316"/>
      <c r="DRB14" s="1316"/>
      <c r="DRC14" s="1316"/>
      <c r="DRD14" s="1316"/>
      <c r="DRE14" s="1316"/>
      <c r="DRF14" s="1316"/>
      <c r="DRG14" s="1316"/>
      <c r="DRH14" s="1316"/>
      <c r="DRI14" s="1316"/>
      <c r="DRJ14" s="1316"/>
      <c r="DRK14" s="1316"/>
      <c r="DRL14" s="1316"/>
      <c r="DRM14" s="1316"/>
      <c r="DRN14" s="1316"/>
      <c r="DRO14" s="1316"/>
      <c r="DRP14" s="1316"/>
      <c r="DRQ14" s="1316"/>
      <c r="DRR14" s="1316"/>
      <c r="DRS14" s="1316"/>
      <c r="DRT14" s="1316"/>
      <c r="DRU14" s="1316"/>
      <c r="DRV14" s="1316"/>
      <c r="DRW14" s="1316"/>
      <c r="DRX14" s="1316"/>
      <c r="DRY14" s="1316"/>
      <c r="DRZ14" s="1316"/>
      <c r="DSA14" s="1316"/>
      <c r="DSB14" s="1316"/>
      <c r="DSC14" s="1316"/>
      <c r="DSD14" s="1316"/>
      <c r="DSE14" s="1316"/>
      <c r="DSF14" s="1316"/>
      <c r="DSG14" s="1316"/>
      <c r="DSH14" s="1316"/>
      <c r="DSI14" s="1316"/>
      <c r="DSJ14" s="1316"/>
      <c r="DSK14" s="1316"/>
      <c r="DSL14" s="1316"/>
      <c r="DSM14" s="1316"/>
      <c r="DSN14" s="1316"/>
      <c r="DSO14" s="1316"/>
      <c r="DSP14" s="1316"/>
      <c r="DSQ14" s="1316"/>
      <c r="DSR14" s="1316"/>
      <c r="DSS14" s="1316"/>
      <c r="DST14" s="1316"/>
      <c r="DSU14" s="1316"/>
      <c r="DSV14" s="1316"/>
      <c r="DSW14" s="1316"/>
      <c r="DSX14" s="1316"/>
      <c r="DSY14" s="1316"/>
      <c r="DSZ14" s="1316"/>
      <c r="DTA14" s="1316"/>
      <c r="DTB14" s="1316"/>
      <c r="DTC14" s="1316"/>
      <c r="DTD14" s="1316"/>
      <c r="DTE14" s="1316"/>
      <c r="DTF14" s="1316"/>
      <c r="DTG14" s="1316"/>
      <c r="DTH14" s="1316"/>
      <c r="DTI14" s="1316"/>
      <c r="DTJ14" s="1316"/>
      <c r="DTK14" s="1316"/>
      <c r="DTL14" s="1316"/>
      <c r="DTM14" s="1316"/>
      <c r="DTN14" s="1316"/>
      <c r="DTO14" s="1316"/>
      <c r="DTP14" s="1316"/>
      <c r="DTQ14" s="1316"/>
      <c r="DTR14" s="1316"/>
      <c r="DTS14" s="1316"/>
      <c r="DTT14" s="1316"/>
      <c r="DTU14" s="1316"/>
      <c r="DTV14" s="1316"/>
      <c r="DTW14" s="1316"/>
      <c r="DTX14" s="1316"/>
      <c r="DTY14" s="1316"/>
      <c r="DTZ14" s="1316"/>
      <c r="DUA14" s="1316"/>
      <c r="DUB14" s="1316"/>
      <c r="DUC14" s="1316"/>
      <c r="DUD14" s="1316"/>
      <c r="DUE14" s="1316"/>
      <c r="DUF14" s="1316"/>
      <c r="DUG14" s="1316"/>
      <c r="DUH14" s="1316"/>
      <c r="DUI14" s="1316"/>
      <c r="DUJ14" s="1316"/>
      <c r="DUK14" s="1316"/>
      <c r="DUL14" s="1316"/>
      <c r="DUM14" s="1316"/>
      <c r="DUN14" s="1316"/>
      <c r="DUO14" s="1316"/>
      <c r="DUP14" s="1316"/>
      <c r="DUQ14" s="1316"/>
      <c r="DUR14" s="1316"/>
      <c r="DUS14" s="1316"/>
      <c r="DUT14" s="1316"/>
      <c r="DUU14" s="1316"/>
      <c r="DUV14" s="1316"/>
      <c r="DUW14" s="1316"/>
      <c r="DUX14" s="1316"/>
      <c r="DUY14" s="1316"/>
      <c r="DUZ14" s="1316"/>
      <c r="DVA14" s="1316"/>
      <c r="DVB14" s="1316"/>
      <c r="DVC14" s="1316"/>
      <c r="DVD14" s="1316"/>
      <c r="DVE14" s="1316"/>
      <c r="DVF14" s="1316"/>
      <c r="DVG14" s="1316"/>
      <c r="DVH14" s="1316"/>
      <c r="DVI14" s="1316"/>
      <c r="DVJ14" s="1316"/>
      <c r="DVK14" s="1316"/>
      <c r="DVL14" s="1316"/>
      <c r="DVM14" s="1316"/>
      <c r="DVN14" s="1316"/>
      <c r="DVO14" s="1316"/>
      <c r="DVP14" s="1316"/>
      <c r="DVQ14" s="1316"/>
      <c r="DVR14" s="1316"/>
      <c r="DVS14" s="1316"/>
      <c r="DVT14" s="1316"/>
      <c r="DVU14" s="1316"/>
      <c r="DVV14" s="1316"/>
      <c r="DVW14" s="1316"/>
      <c r="DVX14" s="1316"/>
      <c r="DVY14" s="1316"/>
      <c r="DVZ14" s="1316"/>
      <c r="DWA14" s="1316"/>
      <c r="DWB14" s="1316"/>
      <c r="DWC14" s="1316"/>
      <c r="DWD14" s="1316"/>
      <c r="DWE14" s="1316"/>
      <c r="DWF14" s="1316"/>
      <c r="DWG14" s="1316"/>
      <c r="DWH14" s="1316"/>
      <c r="DWI14" s="1316"/>
      <c r="DWJ14" s="1316"/>
      <c r="DWK14" s="1316"/>
      <c r="DWL14" s="1316"/>
      <c r="DWM14" s="1316"/>
      <c r="DWN14" s="1316"/>
      <c r="DWO14" s="1316"/>
      <c r="DWP14" s="1316"/>
      <c r="DWQ14" s="1316"/>
      <c r="DWR14" s="1316"/>
      <c r="DWS14" s="1316"/>
      <c r="DWT14" s="1316"/>
      <c r="DWU14" s="1316"/>
      <c r="DWV14" s="1316"/>
      <c r="DWW14" s="1316"/>
      <c r="DWX14" s="1316"/>
      <c r="DWY14" s="1316"/>
      <c r="DWZ14" s="1316"/>
      <c r="DXA14" s="1316"/>
      <c r="DXB14" s="1316"/>
      <c r="DXC14" s="1316"/>
      <c r="DXD14" s="1316"/>
      <c r="DXE14" s="1316"/>
      <c r="DXF14" s="1316"/>
      <c r="DXG14" s="1316"/>
      <c r="DXH14" s="1316"/>
      <c r="DXI14" s="1316"/>
      <c r="DXJ14" s="1316"/>
      <c r="DXK14" s="1316"/>
      <c r="DXL14" s="1316"/>
      <c r="DXM14" s="1316"/>
      <c r="DXN14" s="1316"/>
      <c r="DXO14" s="1316"/>
      <c r="DXP14" s="1316"/>
      <c r="DXQ14" s="1316"/>
      <c r="DXR14" s="1316"/>
      <c r="DXS14" s="1316"/>
      <c r="DXT14" s="1316"/>
      <c r="DXU14" s="1316"/>
      <c r="DXV14" s="1316"/>
      <c r="DXW14" s="1316"/>
      <c r="DXX14" s="1316"/>
      <c r="DXY14" s="1316"/>
      <c r="DXZ14" s="1316"/>
      <c r="DYA14" s="1316"/>
      <c r="DYB14" s="1316"/>
      <c r="DYC14" s="1316"/>
      <c r="DYD14" s="1316"/>
      <c r="DYE14" s="1316"/>
      <c r="DYF14" s="1316"/>
      <c r="DYG14" s="1316"/>
      <c r="DYH14" s="1316"/>
      <c r="DYI14" s="1316"/>
      <c r="DYJ14" s="1316"/>
      <c r="DYK14" s="1316"/>
      <c r="DYL14" s="1316"/>
      <c r="DYM14" s="1316"/>
      <c r="DYN14" s="1316"/>
      <c r="DYO14" s="1316"/>
      <c r="DYP14" s="1316"/>
      <c r="DYQ14" s="1316"/>
      <c r="DYR14" s="1316"/>
      <c r="DYS14" s="1316"/>
      <c r="DYT14" s="1316"/>
      <c r="DYU14" s="1316"/>
      <c r="DYV14" s="1316"/>
      <c r="DYW14" s="1316"/>
      <c r="DYX14" s="1316"/>
      <c r="DYY14" s="1316"/>
      <c r="DYZ14" s="1316"/>
      <c r="DZA14" s="1316"/>
      <c r="DZB14" s="1316"/>
      <c r="DZC14" s="1316"/>
      <c r="DZD14" s="1316"/>
      <c r="DZE14" s="1316"/>
      <c r="DZF14" s="1316"/>
      <c r="DZG14" s="1316"/>
      <c r="DZH14" s="1316"/>
      <c r="DZI14" s="1316"/>
      <c r="DZJ14" s="1316"/>
      <c r="DZK14" s="1316"/>
      <c r="DZL14" s="1316"/>
      <c r="DZM14" s="1316"/>
      <c r="DZN14" s="1316"/>
      <c r="DZO14" s="1316"/>
      <c r="DZP14" s="1316"/>
      <c r="DZQ14" s="1316"/>
      <c r="DZR14" s="1316"/>
      <c r="DZS14" s="1316"/>
      <c r="DZT14" s="1316"/>
      <c r="DZU14" s="1316"/>
      <c r="DZV14" s="1316"/>
      <c r="DZW14" s="1316"/>
      <c r="DZX14" s="1316"/>
      <c r="DZY14" s="1316"/>
      <c r="DZZ14" s="1316"/>
      <c r="EAA14" s="1316"/>
      <c r="EAB14" s="1316"/>
      <c r="EAC14" s="1316"/>
      <c r="EAD14" s="1316"/>
      <c r="EAE14" s="1316"/>
      <c r="EAF14" s="1316"/>
      <c r="EAG14" s="1316"/>
      <c r="EAH14" s="1316"/>
      <c r="EAI14" s="1316"/>
      <c r="EAJ14" s="1316"/>
      <c r="EAK14" s="1316"/>
      <c r="EAL14" s="1316"/>
      <c r="EAM14" s="1316"/>
      <c r="EAN14" s="1316"/>
      <c r="EAO14" s="1316"/>
      <c r="EAP14" s="1316"/>
      <c r="EAQ14" s="1316"/>
      <c r="EAR14" s="1316"/>
      <c r="EAS14" s="1316"/>
      <c r="EAT14" s="1316"/>
      <c r="EAU14" s="1316"/>
      <c r="EAV14" s="1316"/>
      <c r="EAW14" s="1316"/>
      <c r="EAX14" s="1316"/>
      <c r="EAY14" s="1316"/>
      <c r="EAZ14" s="1316"/>
      <c r="EBA14" s="1316"/>
      <c r="EBB14" s="1316"/>
      <c r="EBC14" s="1316"/>
      <c r="EBD14" s="1316"/>
      <c r="EBE14" s="1316"/>
      <c r="EBF14" s="1316"/>
      <c r="EBG14" s="1316"/>
      <c r="EBH14" s="1316"/>
      <c r="EBI14" s="1316"/>
      <c r="EBJ14" s="1316"/>
      <c r="EBK14" s="1316"/>
      <c r="EBL14" s="1316"/>
      <c r="EBM14" s="1316"/>
      <c r="EBN14" s="1316"/>
      <c r="EBO14" s="1316"/>
      <c r="EBP14" s="1316"/>
      <c r="EBQ14" s="1316"/>
      <c r="EBR14" s="1316"/>
      <c r="EBS14" s="1316"/>
      <c r="EBT14" s="1316"/>
      <c r="EBU14" s="1316"/>
      <c r="EBV14" s="1316"/>
      <c r="EBW14" s="1316"/>
      <c r="EBX14" s="1316"/>
      <c r="EBY14" s="1316"/>
      <c r="EBZ14" s="1316"/>
      <c r="ECA14" s="1316"/>
      <c r="ECB14" s="1316"/>
      <c r="ECC14" s="1316"/>
      <c r="ECD14" s="1316"/>
      <c r="ECE14" s="1316"/>
      <c r="ECF14" s="1316"/>
      <c r="ECG14" s="1316"/>
      <c r="ECH14" s="1316"/>
      <c r="ECI14" s="1316"/>
      <c r="ECJ14" s="1316"/>
      <c r="ECK14" s="1316"/>
      <c r="ECL14" s="1316"/>
      <c r="ECM14" s="1316"/>
      <c r="ECN14" s="1316"/>
      <c r="ECO14" s="1316"/>
      <c r="ECP14" s="1316"/>
      <c r="ECQ14" s="1316"/>
      <c r="ECR14" s="1316"/>
      <c r="ECS14" s="1316"/>
      <c r="ECT14" s="1316"/>
      <c r="ECU14" s="1316"/>
      <c r="ECV14" s="1316"/>
      <c r="ECW14" s="1316"/>
      <c r="ECX14" s="1316"/>
      <c r="ECY14" s="1316"/>
      <c r="ECZ14" s="1316"/>
      <c r="EDA14" s="1316"/>
      <c r="EDB14" s="1316"/>
      <c r="EDC14" s="1316"/>
      <c r="EDD14" s="1316"/>
      <c r="EDE14" s="1316"/>
      <c r="EDF14" s="1316"/>
      <c r="EDG14" s="1316"/>
      <c r="EDH14" s="1316"/>
      <c r="EDI14" s="1316"/>
      <c r="EDJ14" s="1316"/>
      <c r="EDK14" s="1316"/>
      <c r="EDL14" s="1316"/>
      <c r="EDM14" s="1316"/>
      <c r="EDN14" s="1316"/>
      <c r="EDO14" s="1316"/>
      <c r="EDP14" s="1316"/>
      <c r="EDQ14" s="1316"/>
      <c r="EDR14" s="1316"/>
      <c r="EDS14" s="1316"/>
      <c r="EDT14" s="1316"/>
      <c r="EDU14" s="1316"/>
      <c r="EDV14" s="1316"/>
      <c r="EDW14" s="1316"/>
      <c r="EDX14" s="1316"/>
      <c r="EDY14" s="1316"/>
      <c r="EDZ14" s="1316"/>
      <c r="EEA14" s="1316"/>
      <c r="EEB14" s="1316"/>
      <c r="EEC14" s="1316"/>
      <c r="EED14" s="1316"/>
      <c r="EEE14" s="1316"/>
      <c r="EEF14" s="1316"/>
      <c r="EEG14" s="1316"/>
      <c r="EEH14" s="1316"/>
      <c r="EEI14" s="1316"/>
      <c r="EEJ14" s="1316"/>
      <c r="EEK14" s="1316"/>
      <c r="EEL14" s="1316"/>
      <c r="EEM14" s="1316"/>
      <c r="EEN14" s="1316"/>
      <c r="EEO14" s="1316"/>
      <c r="EEP14" s="1316"/>
      <c r="EEQ14" s="1316"/>
      <c r="EER14" s="1316"/>
      <c r="EES14" s="1316"/>
      <c r="EET14" s="1316"/>
      <c r="EEU14" s="1316"/>
      <c r="EEV14" s="1316"/>
      <c r="EEW14" s="1316"/>
      <c r="EEX14" s="1316"/>
      <c r="EEY14" s="1316"/>
      <c r="EEZ14" s="1316"/>
      <c r="EFA14" s="1316"/>
      <c r="EFB14" s="1316"/>
      <c r="EFC14" s="1316"/>
      <c r="EFD14" s="1316"/>
      <c r="EFE14" s="1316"/>
      <c r="EFF14" s="1316"/>
      <c r="EFG14" s="1316"/>
      <c r="EFH14" s="1316"/>
      <c r="EFI14" s="1316"/>
      <c r="EFJ14" s="1316"/>
      <c r="EFK14" s="1316"/>
      <c r="EFL14" s="1316"/>
      <c r="EFM14" s="1316"/>
      <c r="EFN14" s="1316"/>
      <c r="EFO14" s="1316"/>
      <c r="EFP14" s="1316"/>
      <c r="EFQ14" s="1316"/>
      <c r="EFR14" s="1316"/>
      <c r="EFS14" s="1316"/>
      <c r="EFT14" s="1316"/>
      <c r="EFU14" s="1316"/>
      <c r="EFV14" s="1316"/>
      <c r="EFW14" s="1316"/>
      <c r="EFX14" s="1316"/>
      <c r="EFY14" s="1316"/>
      <c r="EFZ14" s="1316"/>
      <c r="EGA14" s="1316"/>
      <c r="EGB14" s="1316"/>
      <c r="EGC14" s="1316"/>
      <c r="EGD14" s="1316"/>
      <c r="EGE14" s="1316"/>
      <c r="EGF14" s="1316"/>
      <c r="EGG14" s="1316"/>
      <c r="EGH14" s="1316"/>
      <c r="EGI14" s="1316"/>
      <c r="EGJ14" s="1316"/>
      <c r="EGK14" s="1316"/>
      <c r="EGL14" s="1316"/>
      <c r="EGM14" s="1316"/>
      <c r="EGN14" s="1316"/>
      <c r="EGO14" s="1316"/>
      <c r="EGP14" s="1316"/>
      <c r="EGQ14" s="1316"/>
      <c r="EGR14" s="1316"/>
      <c r="EGS14" s="1316"/>
      <c r="EGT14" s="1316"/>
      <c r="EGU14" s="1316"/>
      <c r="EGV14" s="1316"/>
      <c r="EGW14" s="1316"/>
      <c r="EGX14" s="1316"/>
      <c r="EGY14" s="1316"/>
      <c r="EGZ14" s="1316"/>
      <c r="EHA14" s="1316"/>
      <c r="EHB14" s="1316"/>
      <c r="EHC14" s="1316"/>
      <c r="EHD14" s="1316"/>
      <c r="EHE14" s="1316"/>
      <c r="EHF14" s="1316"/>
      <c r="EHG14" s="1316"/>
      <c r="EHH14" s="1316"/>
      <c r="EHI14" s="1316"/>
      <c r="EHJ14" s="1316"/>
      <c r="EHK14" s="1316"/>
      <c r="EHL14" s="1316"/>
      <c r="EHM14" s="1316"/>
      <c r="EHN14" s="1316"/>
      <c r="EHO14" s="1316"/>
      <c r="EHP14" s="1316"/>
      <c r="EHQ14" s="1316"/>
      <c r="EHR14" s="1316"/>
      <c r="EHS14" s="1316"/>
      <c r="EHT14" s="1316"/>
      <c r="EHU14" s="1316"/>
      <c r="EHV14" s="1316"/>
      <c r="EHW14" s="1316"/>
      <c r="EHX14" s="1316"/>
      <c r="EHY14" s="1316"/>
      <c r="EHZ14" s="1316"/>
      <c r="EIA14" s="1316"/>
      <c r="EIB14" s="1316"/>
      <c r="EIC14" s="1316"/>
      <c r="EID14" s="1316"/>
      <c r="EIE14" s="1316"/>
      <c r="EIF14" s="1316"/>
      <c r="EIG14" s="1316"/>
      <c r="EIH14" s="1316"/>
      <c r="EII14" s="1316"/>
      <c r="EIJ14" s="1316"/>
      <c r="EIK14" s="1316"/>
      <c r="EIL14" s="1316"/>
      <c r="EIM14" s="1316"/>
      <c r="EIN14" s="1316"/>
      <c r="EIO14" s="1316"/>
      <c r="EIP14" s="1316"/>
      <c r="EIQ14" s="1316"/>
      <c r="EIR14" s="1316"/>
      <c r="EIS14" s="1316"/>
      <c r="EIT14" s="1316"/>
      <c r="EIU14" s="1316"/>
      <c r="EIV14" s="1316"/>
      <c r="EIW14" s="1316"/>
      <c r="EIX14" s="1316"/>
      <c r="EIY14" s="1316"/>
      <c r="EIZ14" s="1316"/>
      <c r="EJA14" s="1316"/>
      <c r="EJB14" s="1316"/>
      <c r="EJC14" s="1316"/>
      <c r="EJD14" s="1316"/>
      <c r="EJE14" s="1316"/>
      <c r="EJF14" s="1316"/>
      <c r="EJG14" s="1316"/>
      <c r="EJH14" s="1316"/>
      <c r="EJI14" s="1316"/>
      <c r="EJJ14" s="1316"/>
      <c r="EJK14" s="1316"/>
      <c r="EJL14" s="1316"/>
      <c r="EJM14" s="1316"/>
      <c r="EJN14" s="1316"/>
      <c r="EJO14" s="1316"/>
      <c r="EJP14" s="1316"/>
      <c r="EJQ14" s="1316"/>
      <c r="EJR14" s="1316"/>
      <c r="EJS14" s="1316"/>
      <c r="EJT14" s="1316"/>
      <c r="EJU14" s="1316"/>
      <c r="EJV14" s="1316"/>
      <c r="EJW14" s="1316"/>
      <c r="EJX14" s="1316"/>
      <c r="EJY14" s="1316"/>
      <c r="EJZ14" s="1316"/>
      <c r="EKA14" s="1316"/>
      <c r="EKB14" s="1316"/>
      <c r="EKC14" s="1316"/>
      <c r="EKD14" s="1316"/>
      <c r="EKE14" s="1316"/>
      <c r="EKF14" s="1316"/>
      <c r="EKG14" s="1316"/>
      <c r="EKH14" s="1316"/>
      <c r="EKI14" s="1316"/>
      <c r="EKJ14" s="1316"/>
      <c r="EKK14" s="1316"/>
      <c r="EKL14" s="1316"/>
      <c r="EKM14" s="1316"/>
      <c r="EKN14" s="1316"/>
      <c r="EKO14" s="1316"/>
      <c r="EKP14" s="1316"/>
      <c r="EKQ14" s="1316"/>
      <c r="EKR14" s="1316"/>
      <c r="EKS14" s="1316"/>
      <c r="EKT14" s="1316"/>
      <c r="EKU14" s="1316"/>
      <c r="EKV14" s="1316"/>
      <c r="EKW14" s="1316"/>
      <c r="EKX14" s="1316"/>
      <c r="EKY14" s="1316"/>
      <c r="EKZ14" s="1316"/>
      <c r="ELA14" s="1316"/>
      <c r="ELB14" s="1316"/>
      <c r="ELC14" s="1316"/>
      <c r="ELD14" s="1316"/>
      <c r="ELE14" s="1316"/>
      <c r="ELF14" s="1316"/>
      <c r="ELG14" s="1316"/>
      <c r="ELH14" s="1316"/>
      <c r="ELI14" s="1316"/>
      <c r="ELJ14" s="1316"/>
      <c r="ELK14" s="1316"/>
      <c r="ELL14" s="1316"/>
      <c r="ELM14" s="1316"/>
      <c r="ELN14" s="1316"/>
      <c r="ELO14" s="1316"/>
      <c r="ELP14" s="1316"/>
      <c r="ELQ14" s="1316"/>
      <c r="ELR14" s="1316"/>
      <c r="ELS14" s="1316"/>
      <c r="ELT14" s="1316"/>
      <c r="ELU14" s="1316"/>
      <c r="ELV14" s="1316"/>
      <c r="ELW14" s="1316"/>
      <c r="ELX14" s="1316"/>
      <c r="ELY14" s="1316"/>
      <c r="ELZ14" s="1316"/>
      <c r="EMA14" s="1316"/>
      <c r="EMB14" s="1316"/>
      <c r="EMC14" s="1316"/>
      <c r="EMD14" s="1316"/>
      <c r="EME14" s="1316"/>
      <c r="EMF14" s="1316"/>
      <c r="EMG14" s="1316"/>
      <c r="EMH14" s="1316"/>
      <c r="EMI14" s="1316"/>
      <c r="EMJ14" s="1316"/>
      <c r="EMK14" s="1316"/>
      <c r="EML14" s="1316"/>
      <c r="EMM14" s="1316"/>
      <c r="EMN14" s="1316"/>
      <c r="EMO14" s="1316"/>
      <c r="EMP14" s="1316"/>
      <c r="EMQ14" s="1316"/>
      <c r="EMR14" s="1316"/>
      <c r="EMS14" s="1316"/>
      <c r="EMT14" s="1316"/>
      <c r="EMU14" s="1316"/>
      <c r="EMV14" s="1316"/>
      <c r="EMW14" s="1316"/>
      <c r="EMX14" s="1316"/>
      <c r="EMY14" s="1316"/>
      <c r="EMZ14" s="1316"/>
      <c r="ENA14" s="1316"/>
      <c r="ENB14" s="1316"/>
      <c r="ENC14" s="1316"/>
      <c r="END14" s="1316"/>
      <c r="ENE14" s="1316"/>
      <c r="ENF14" s="1316"/>
      <c r="ENG14" s="1316"/>
      <c r="ENH14" s="1316"/>
      <c r="ENI14" s="1316"/>
      <c r="ENJ14" s="1316"/>
      <c r="ENK14" s="1316"/>
      <c r="ENL14" s="1316"/>
      <c r="ENM14" s="1316"/>
      <c r="ENN14" s="1316"/>
      <c r="ENO14" s="1316"/>
      <c r="ENP14" s="1316"/>
      <c r="ENQ14" s="1316"/>
      <c r="ENR14" s="1316"/>
      <c r="ENS14" s="1316"/>
      <c r="ENT14" s="1316"/>
      <c r="ENU14" s="1316"/>
      <c r="ENV14" s="1316"/>
      <c r="ENW14" s="1316"/>
      <c r="ENX14" s="1316"/>
      <c r="ENY14" s="1316"/>
      <c r="ENZ14" s="1316"/>
      <c r="EOA14" s="1316"/>
      <c r="EOB14" s="1316"/>
      <c r="EOC14" s="1316"/>
      <c r="EOD14" s="1316"/>
      <c r="EOE14" s="1316"/>
      <c r="EOF14" s="1316"/>
      <c r="EOG14" s="1316"/>
      <c r="EOH14" s="1316"/>
      <c r="EOI14" s="1316"/>
      <c r="EOJ14" s="1316"/>
      <c r="EOK14" s="1316"/>
      <c r="EOL14" s="1316"/>
      <c r="EOM14" s="1316"/>
      <c r="EON14" s="1316"/>
      <c r="EOO14" s="1316"/>
      <c r="EOP14" s="1316"/>
      <c r="EOQ14" s="1316"/>
      <c r="EOR14" s="1316"/>
      <c r="EOS14" s="1316"/>
      <c r="EOT14" s="1316"/>
      <c r="EOU14" s="1316"/>
      <c r="EOV14" s="1316"/>
      <c r="EOW14" s="1316"/>
      <c r="EOX14" s="1316"/>
      <c r="EOY14" s="1316"/>
      <c r="EOZ14" s="1316"/>
      <c r="EPA14" s="1316"/>
      <c r="EPB14" s="1316"/>
      <c r="EPC14" s="1316"/>
      <c r="EPD14" s="1316"/>
      <c r="EPE14" s="1316"/>
      <c r="EPF14" s="1316"/>
      <c r="EPG14" s="1316"/>
      <c r="EPH14" s="1316"/>
      <c r="EPI14" s="1316"/>
      <c r="EPJ14" s="1316"/>
      <c r="EPK14" s="1316"/>
      <c r="EPL14" s="1316"/>
      <c r="EPM14" s="1316"/>
      <c r="EPN14" s="1316"/>
      <c r="EPO14" s="1316"/>
      <c r="EPP14" s="1316"/>
      <c r="EPQ14" s="1316"/>
      <c r="EPR14" s="1316"/>
      <c r="EPS14" s="1316"/>
      <c r="EPT14" s="1316"/>
      <c r="EPU14" s="1316"/>
      <c r="EPV14" s="1316"/>
      <c r="EPW14" s="1316"/>
      <c r="EPX14" s="1316"/>
      <c r="EPY14" s="1316"/>
      <c r="EPZ14" s="1316"/>
      <c r="EQA14" s="1316"/>
      <c r="EQB14" s="1316"/>
      <c r="EQC14" s="1316"/>
      <c r="EQD14" s="1316"/>
      <c r="EQE14" s="1316"/>
      <c r="EQF14" s="1316"/>
      <c r="EQG14" s="1316"/>
      <c r="EQH14" s="1316"/>
      <c r="EQI14" s="1316"/>
      <c r="EQJ14" s="1316"/>
      <c r="EQK14" s="1316"/>
      <c r="EQL14" s="1316"/>
      <c r="EQM14" s="1316"/>
      <c r="EQN14" s="1316"/>
      <c r="EQO14" s="1316"/>
      <c r="EQP14" s="1316"/>
      <c r="EQQ14" s="1316"/>
      <c r="EQR14" s="1316"/>
      <c r="EQS14" s="1316"/>
      <c r="EQT14" s="1316"/>
      <c r="EQU14" s="1316"/>
      <c r="EQV14" s="1316"/>
      <c r="EQW14" s="1316"/>
      <c r="EQX14" s="1316"/>
      <c r="EQY14" s="1316"/>
      <c r="EQZ14" s="1316"/>
      <c r="ERA14" s="1316"/>
      <c r="ERB14" s="1316"/>
      <c r="ERC14" s="1316"/>
      <c r="ERD14" s="1316"/>
      <c r="ERE14" s="1316"/>
      <c r="ERF14" s="1316"/>
      <c r="ERG14" s="1316"/>
      <c r="ERH14" s="1316"/>
      <c r="ERI14" s="1316"/>
      <c r="ERJ14" s="1316"/>
      <c r="ERK14" s="1316"/>
      <c r="ERL14" s="1316"/>
      <c r="ERM14" s="1316"/>
      <c r="ERN14" s="1316"/>
      <c r="ERO14" s="1316"/>
      <c r="ERP14" s="1316"/>
      <c r="ERQ14" s="1316"/>
      <c r="ERR14" s="1316"/>
      <c r="ERS14" s="1316"/>
      <c r="ERT14" s="1316"/>
      <c r="ERU14" s="1316"/>
      <c r="ERV14" s="1316"/>
      <c r="ERW14" s="1316"/>
      <c r="ERX14" s="1316"/>
      <c r="ERY14" s="1316"/>
      <c r="ERZ14" s="1316"/>
      <c r="ESA14" s="1316"/>
      <c r="ESB14" s="1316"/>
      <c r="ESC14" s="1316"/>
      <c r="ESD14" s="1316"/>
      <c r="ESE14" s="1316"/>
      <c r="ESF14" s="1316"/>
      <c r="ESG14" s="1316"/>
      <c r="ESH14" s="1316"/>
      <c r="ESI14" s="1316"/>
      <c r="ESJ14" s="1316"/>
      <c r="ESK14" s="1316"/>
      <c r="ESL14" s="1316"/>
      <c r="ESM14" s="1316"/>
      <c r="ESN14" s="1316"/>
      <c r="ESO14" s="1316"/>
      <c r="ESP14" s="1316"/>
      <c r="ESQ14" s="1316"/>
      <c r="ESR14" s="1316"/>
      <c r="ESS14" s="1316"/>
      <c r="EST14" s="1316"/>
      <c r="ESU14" s="1316"/>
      <c r="ESV14" s="1316"/>
      <c r="ESW14" s="1316"/>
      <c r="ESX14" s="1316"/>
      <c r="ESY14" s="1316"/>
      <c r="ESZ14" s="1316"/>
      <c r="ETA14" s="1316"/>
      <c r="ETB14" s="1316"/>
      <c r="ETC14" s="1316"/>
      <c r="ETD14" s="1316"/>
      <c r="ETE14" s="1316"/>
      <c r="ETF14" s="1316"/>
      <c r="ETG14" s="1316"/>
      <c r="ETH14" s="1316"/>
      <c r="ETI14" s="1316"/>
      <c r="ETJ14" s="1316"/>
      <c r="ETK14" s="1316"/>
      <c r="ETL14" s="1316"/>
      <c r="ETM14" s="1316"/>
      <c r="ETN14" s="1316"/>
      <c r="ETO14" s="1316"/>
      <c r="ETP14" s="1316"/>
      <c r="ETQ14" s="1316"/>
      <c r="ETR14" s="1316"/>
      <c r="ETS14" s="1316"/>
      <c r="ETT14" s="1316"/>
      <c r="ETU14" s="1316"/>
      <c r="ETV14" s="1316"/>
      <c r="ETW14" s="1316"/>
      <c r="ETX14" s="1316"/>
      <c r="ETY14" s="1316"/>
      <c r="ETZ14" s="1316"/>
      <c r="EUA14" s="1316"/>
      <c r="EUB14" s="1316"/>
      <c r="EUC14" s="1316"/>
      <c r="EUD14" s="1316"/>
      <c r="EUE14" s="1316"/>
      <c r="EUF14" s="1316"/>
      <c r="EUG14" s="1316"/>
      <c r="EUH14" s="1316"/>
      <c r="EUI14" s="1316"/>
      <c r="EUJ14" s="1316"/>
      <c r="EUK14" s="1316"/>
      <c r="EUL14" s="1316"/>
      <c r="EUM14" s="1316"/>
      <c r="EUN14" s="1316"/>
      <c r="EUO14" s="1316"/>
      <c r="EUP14" s="1316"/>
      <c r="EUQ14" s="1316"/>
      <c r="EUR14" s="1316"/>
      <c r="EUS14" s="1316"/>
      <c r="EUT14" s="1316"/>
      <c r="EUU14" s="1316"/>
      <c r="EUV14" s="1316"/>
      <c r="EUW14" s="1316"/>
      <c r="EUX14" s="1316"/>
      <c r="EUY14" s="1316"/>
      <c r="EUZ14" s="1316"/>
      <c r="EVA14" s="1316"/>
      <c r="EVB14" s="1316"/>
      <c r="EVC14" s="1316"/>
      <c r="EVD14" s="1316"/>
      <c r="EVE14" s="1316"/>
      <c r="EVF14" s="1316"/>
      <c r="EVG14" s="1316"/>
      <c r="EVH14" s="1316"/>
      <c r="EVI14" s="1316"/>
      <c r="EVJ14" s="1316"/>
      <c r="EVK14" s="1316"/>
      <c r="EVL14" s="1316"/>
      <c r="EVM14" s="1316"/>
      <c r="EVN14" s="1316"/>
      <c r="EVO14" s="1316"/>
      <c r="EVP14" s="1316"/>
      <c r="EVQ14" s="1316"/>
      <c r="EVR14" s="1316"/>
      <c r="EVS14" s="1316"/>
      <c r="EVT14" s="1316"/>
      <c r="EVU14" s="1316"/>
      <c r="EVV14" s="1316"/>
      <c r="EVW14" s="1316"/>
      <c r="EVX14" s="1316"/>
      <c r="EVY14" s="1316"/>
      <c r="EVZ14" s="1316"/>
      <c r="EWA14" s="1316"/>
      <c r="EWB14" s="1316"/>
      <c r="EWC14" s="1316"/>
      <c r="EWD14" s="1316"/>
      <c r="EWE14" s="1316"/>
      <c r="EWF14" s="1316"/>
      <c r="EWG14" s="1316"/>
      <c r="EWH14" s="1316"/>
      <c r="EWI14" s="1316"/>
      <c r="EWJ14" s="1316"/>
      <c r="EWK14" s="1316"/>
      <c r="EWL14" s="1316"/>
      <c r="EWM14" s="1316"/>
      <c r="EWN14" s="1316"/>
      <c r="EWO14" s="1316"/>
      <c r="EWP14" s="1316"/>
      <c r="EWQ14" s="1316"/>
      <c r="EWR14" s="1316"/>
      <c r="EWS14" s="1316"/>
      <c r="EWT14" s="1316"/>
      <c r="EWU14" s="1316"/>
      <c r="EWV14" s="1316"/>
      <c r="EWW14" s="1316"/>
      <c r="EWX14" s="1316"/>
      <c r="EWY14" s="1316"/>
      <c r="EWZ14" s="1316"/>
      <c r="EXA14" s="1316"/>
      <c r="EXB14" s="1316"/>
      <c r="EXC14" s="1316"/>
      <c r="EXD14" s="1316"/>
      <c r="EXE14" s="1316"/>
      <c r="EXF14" s="1316"/>
      <c r="EXG14" s="1316"/>
      <c r="EXH14" s="1316"/>
      <c r="EXI14" s="1316"/>
      <c r="EXJ14" s="1316"/>
      <c r="EXK14" s="1316"/>
      <c r="EXL14" s="1316"/>
      <c r="EXM14" s="1316"/>
      <c r="EXN14" s="1316"/>
      <c r="EXO14" s="1316"/>
      <c r="EXP14" s="1316"/>
      <c r="EXQ14" s="1316"/>
      <c r="EXR14" s="1316"/>
      <c r="EXS14" s="1316"/>
      <c r="EXT14" s="1316"/>
      <c r="EXU14" s="1316"/>
      <c r="EXV14" s="1316"/>
      <c r="EXW14" s="1316"/>
      <c r="EXX14" s="1316"/>
      <c r="EXY14" s="1316"/>
      <c r="EXZ14" s="1316"/>
      <c r="EYA14" s="1316"/>
      <c r="EYB14" s="1316"/>
      <c r="EYC14" s="1316"/>
      <c r="EYD14" s="1316"/>
      <c r="EYE14" s="1316"/>
      <c r="EYF14" s="1316"/>
      <c r="EYG14" s="1316"/>
      <c r="EYH14" s="1316"/>
      <c r="EYI14" s="1316"/>
      <c r="EYJ14" s="1316"/>
      <c r="EYK14" s="1316"/>
      <c r="EYL14" s="1316"/>
      <c r="EYM14" s="1316"/>
      <c r="EYN14" s="1316"/>
      <c r="EYO14" s="1316"/>
      <c r="EYP14" s="1316"/>
      <c r="EYQ14" s="1316"/>
      <c r="EYR14" s="1316"/>
      <c r="EYS14" s="1316"/>
      <c r="EYT14" s="1316"/>
      <c r="EYU14" s="1316"/>
      <c r="EYV14" s="1316"/>
      <c r="EYW14" s="1316"/>
      <c r="EYX14" s="1316"/>
      <c r="EYY14" s="1316"/>
      <c r="EYZ14" s="1316"/>
      <c r="EZA14" s="1316"/>
      <c r="EZB14" s="1316"/>
      <c r="EZC14" s="1316"/>
      <c r="EZD14" s="1316"/>
      <c r="EZE14" s="1316"/>
      <c r="EZF14" s="1316"/>
      <c r="EZG14" s="1316"/>
      <c r="EZH14" s="1316"/>
      <c r="EZI14" s="1316"/>
      <c r="EZJ14" s="1316"/>
      <c r="EZK14" s="1316"/>
      <c r="EZL14" s="1316"/>
      <c r="EZM14" s="1316"/>
      <c r="EZN14" s="1316"/>
      <c r="EZO14" s="1316"/>
      <c r="EZP14" s="1316"/>
      <c r="EZQ14" s="1316"/>
      <c r="EZR14" s="1316"/>
      <c r="EZS14" s="1316"/>
      <c r="EZT14" s="1316"/>
      <c r="EZU14" s="1316"/>
      <c r="EZV14" s="1316"/>
      <c r="EZW14" s="1316"/>
      <c r="EZX14" s="1316"/>
      <c r="EZY14" s="1316"/>
      <c r="EZZ14" s="1316"/>
      <c r="FAA14" s="1316"/>
      <c r="FAB14" s="1316"/>
      <c r="FAC14" s="1316"/>
      <c r="FAD14" s="1316"/>
      <c r="FAE14" s="1316"/>
      <c r="FAF14" s="1316"/>
      <c r="FAG14" s="1316"/>
      <c r="FAH14" s="1316"/>
      <c r="FAI14" s="1316"/>
      <c r="FAJ14" s="1316"/>
      <c r="FAK14" s="1316"/>
      <c r="FAL14" s="1316"/>
      <c r="FAM14" s="1316"/>
      <c r="FAN14" s="1316"/>
      <c r="FAO14" s="1316"/>
      <c r="FAP14" s="1316"/>
      <c r="FAQ14" s="1316"/>
      <c r="FAR14" s="1316"/>
      <c r="FAS14" s="1316"/>
      <c r="FAT14" s="1316"/>
      <c r="FAU14" s="1316"/>
      <c r="FAV14" s="1316"/>
      <c r="FAW14" s="1316"/>
      <c r="FAX14" s="1316"/>
      <c r="FAY14" s="1316"/>
      <c r="FAZ14" s="1316"/>
      <c r="FBA14" s="1316"/>
      <c r="FBB14" s="1316"/>
      <c r="FBC14" s="1316"/>
      <c r="FBD14" s="1316"/>
      <c r="FBE14" s="1316"/>
      <c r="FBF14" s="1316"/>
      <c r="FBG14" s="1316"/>
      <c r="FBH14" s="1316"/>
      <c r="FBI14" s="1316"/>
      <c r="FBJ14" s="1316"/>
      <c r="FBK14" s="1316"/>
      <c r="FBL14" s="1316"/>
      <c r="FBM14" s="1316"/>
      <c r="FBN14" s="1316"/>
      <c r="FBO14" s="1316"/>
      <c r="FBP14" s="1316"/>
      <c r="FBQ14" s="1316"/>
      <c r="FBR14" s="1316"/>
      <c r="FBS14" s="1316"/>
      <c r="FBT14" s="1316"/>
      <c r="FBU14" s="1316"/>
      <c r="FBV14" s="1316"/>
      <c r="FBW14" s="1316"/>
      <c r="FBX14" s="1316"/>
      <c r="FBY14" s="1316"/>
      <c r="FBZ14" s="1316"/>
      <c r="FCA14" s="1316"/>
      <c r="FCB14" s="1316"/>
      <c r="FCC14" s="1316"/>
      <c r="FCD14" s="1316"/>
      <c r="FCE14" s="1316"/>
      <c r="FCF14" s="1316"/>
      <c r="FCG14" s="1316"/>
      <c r="FCH14" s="1316"/>
      <c r="FCI14" s="1316"/>
      <c r="FCJ14" s="1316"/>
      <c r="FCK14" s="1316"/>
      <c r="FCL14" s="1316"/>
      <c r="FCM14" s="1316"/>
      <c r="FCN14" s="1316"/>
      <c r="FCO14" s="1316"/>
      <c r="FCP14" s="1316"/>
      <c r="FCQ14" s="1316"/>
      <c r="FCR14" s="1316"/>
      <c r="FCS14" s="1316"/>
      <c r="FCT14" s="1316"/>
      <c r="FCU14" s="1316"/>
      <c r="FCV14" s="1316"/>
      <c r="FCW14" s="1316"/>
      <c r="FCX14" s="1316"/>
      <c r="FCY14" s="1316"/>
      <c r="FCZ14" s="1316"/>
      <c r="FDA14" s="1316"/>
      <c r="FDB14" s="1316"/>
      <c r="FDC14" s="1316"/>
      <c r="FDD14" s="1316"/>
      <c r="FDE14" s="1316"/>
      <c r="FDF14" s="1316"/>
      <c r="FDG14" s="1316"/>
      <c r="FDH14" s="1316"/>
      <c r="FDI14" s="1316"/>
      <c r="FDJ14" s="1316"/>
      <c r="FDK14" s="1316"/>
      <c r="FDL14" s="1316"/>
      <c r="FDM14" s="1316"/>
      <c r="FDN14" s="1316"/>
      <c r="FDO14" s="1316"/>
      <c r="FDP14" s="1316"/>
      <c r="FDQ14" s="1316"/>
      <c r="FDR14" s="1316"/>
      <c r="FDS14" s="1316"/>
      <c r="FDT14" s="1316"/>
      <c r="FDU14" s="1316"/>
      <c r="FDV14" s="1316"/>
      <c r="FDW14" s="1316"/>
      <c r="FDX14" s="1316"/>
      <c r="FDY14" s="1316"/>
      <c r="FDZ14" s="1316"/>
      <c r="FEA14" s="1316"/>
      <c r="FEB14" s="1316"/>
      <c r="FEC14" s="1316"/>
      <c r="FED14" s="1316"/>
      <c r="FEE14" s="1316"/>
      <c r="FEF14" s="1316"/>
      <c r="FEG14" s="1316"/>
      <c r="FEH14" s="1316"/>
      <c r="FEI14" s="1316"/>
      <c r="FEJ14" s="1316"/>
      <c r="FEK14" s="1316"/>
      <c r="FEL14" s="1316"/>
      <c r="FEM14" s="1316"/>
      <c r="FEN14" s="1316"/>
      <c r="FEO14" s="1316"/>
      <c r="FEP14" s="1316"/>
      <c r="FEQ14" s="1316"/>
      <c r="FER14" s="1316"/>
      <c r="FES14" s="1316"/>
      <c r="FET14" s="1316"/>
      <c r="FEU14" s="1316"/>
      <c r="FEV14" s="1316"/>
      <c r="FEW14" s="1316"/>
      <c r="FEX14" s="1316"/>
      <c r="FEY14" s="1316"/>
      <c r="FEZ14" s="1316"/>
      <c r="FFA14" s="1316"/>
      <c r="FFB14" s="1316"/>
      <c r="FFC14" s="1316"/>
      <c r="FFD14" s="1316"/>
      <c r="FFE14" s="1316"/>
      <c r="FFF14" s="1316"/>
      <c r="FFG14" s="1316"/>
      <c r="FFH14" s="1316"/>
      <c r="FFI14" s="1316"/>
      <c r="FFJ14" s="1316"/>
      <c r="FFK14" s="1316"/>
      <c r="FFL14" s="1316"/>
      <c r="FFM14" s="1316"/>
      <c r="FFN14" s="1316"/>
      <c r="FFO14" s="1316"/>
      <c r="FFP14" s="1316"/>
      <c r="FFQ14" s="1316"/>
      <c r="FFR14" s="1316"/>
      <c r="FFS14" s="1316"/>
      <c r="FFT14" s="1316"/>
      <c r="FFU14" s="1316"/>
      <c r="FFV14" s="1316"/>
      <c r="FFW14" s="1316"/>
      <c r="FFX14" s="1316"/>
      <c r="FFY14" s="1316"/>
      <c r="FFZ14" s="1316"/>
      <c r="FGA14" s="1316"/>
      <c r="FGB14" s="1316"/>
      <c r="FGC14" s="1316"/>
      <c r="FGD14" s="1316"/>
      <c r="FGE14" s="1316"/>
      <c r="FGF14" s="1316"/>
      <c r="FGG14" s="1316"/>
      <c r="FGH14" s="1316"/>
      <c r="FGI14" s="1316"/>
      <c r="FGJ14" s="1316"/>
      <c r="FGK14" s="1316"/>
      <c r="FGL14" s="1316"/>
      <c r="FGM14" s="1316"/>
      <c r="FGN14" s="1316"/>
      <c r="FGO14" s="1316"/>
      <c r="FGP14" s="1316"/>
      <c r="FGQ14" s="1316"/>
      <c r="FGR14" s="1316"/>
      <c r="FGS14" s="1316"/>
      <c r="FGT14" s="1316"/>
      <c r="FGU14" s="1316"/>
      <c r="FGV14" s="1316"/>
      <c r="FGW14" s="1316"/>
      <c r="FGX14" s="1316"/>
      <c r="FGY14" s="1316"/>
      <c r="FGZ14" s="1316"/>
      <c r="FHA14" s="1316"/>
      <c r="FHB14" s="1316"/>
      <c r="FHC14" s="1316"/>
      <c r="FHD14" s="1316"/>
      <c r="FHE14" s="1316"/>
      <c r="FHF14" s="1316"/>
      <c r="FHG14" s="1316"/>
      <c r="FHH14" s="1316"/>
      <c r="FHI14" s="1316"/>
      <c r="FHJ14" s="1316"/>
      <c r="FHK14" s="1316"/>
      <c r="FHL14" s="1316"/>
      <c r="FHM14" s="1316"/>
      <c r="FHN14" s="1316"/>
      <c r="FHO14" s="1316"/>
      <c r="FHP14" s="1316"/>
      <c r="FHQ14" s="1316"/>
      <c r="FHR14" s="1316"/>
      <c r="FHS14" s="1316"/>
      <c r="FHT14" s="1316"/>
      <c r="FHU14" s="1316"/>
      <c r="FHV14" s="1316"/>
      <c r="FHW14" s="1316"/>
      <c r="FHX14" s="1316"/>
      <c r="FHY14" s="1316"/>
      <c r="FHZ14" s="1316"/>
      <c r="FIA14" s="1316"/>
      <c r="FIB14" s="1316"/>
      <c r="FIC14" s="1316"/>
      <c r="FID14" s="1316"/>
      <c r="FIE14" s="1316"/>
      <c r="FIF14" s="1316"/>
      <c r="FIG14" s="1316"/>
      <c r="FIH14" s="1316"/>
      <c r="FII14" s="1316"/>
      <c r="FIJ14" s="1316"/>
      <c r="FIK14" s="1316"/>
      <c r="FIL14" s="1316"/>
      <c r="FIM14" s="1316"/>
      <c r="FIN14" s="1316"/>
      <c r="FIO14" s="1316"/>
      <c r="FIP14" s="1316"/>
      <c r="FIQ14" s="1316"/>
      <c r="FIR14" s="1316"/>
      <c r="FIS14" s="1316"/>
      <c r="FIT14" s="1316"/>
      <c r="FIU14" s="1316"/>
      <c r="FIV14" s="1316"/>
      <c r="FIW14" s="1316"/>
      <c r="FIX14" s="1316"/>
      <c r="FIY14" s="1316"/>
      <c r="FIZ14" s="1316"/>
      <c r="FJA14" s="1316"/>
      <c r="FJB14" s="1316"/>
      <c r="FJC14" s="1316"/>
      <c r="FJD14" s="1316"/>
      <c r="FJE14" s="1316"/>
      <c r="FJF14" s="1316"/>
      <c r="FJG14" s="1316"/>
      <c r="FJH14" s="1316"/>
      <c r="FJI14" s="1316"/>
      <c r="FJJ14" s="1316"/>
      <c r="FJK14" s="1316"/>
      <c r="FJL14" s="1316"/>
      <c r="FJM14" s="1316"/>
      <c r="FJN14" s="1316"/>
      <c r="FJO14" s="1316"/>
      <c r="FJP14" s="1316"/>
      <c r="FJQ14" s="1316"/>
      <c r="FJR14" s="1316"/>
      <c r="FJS14" s="1316"/>
      <c r="FJT14" s="1316"/>
      <c r="FJU14" s="1316"/>
      <c r="FJV14" s="1316"/>
      <c r="FJW14" s="1316"/>
      <c r="FJX14" s="1316"/>
      <c r="FJY14" s="1316"/>
      <c r="FJZ14" s="1316"/>
      <c r="FKA14" s="1316"/>
      <c r="FKB14" s="1316"/>
      <c r="FKC14" s="1316"/>
      <c r="FKD14" s="1316"/>
      <c r="FKE14" s="1316"/>
      <c r="FKF14" s="1316"/>
      <c r="FKG14" s="1316"/>
      <c r="FKH14" s="1316"/>
      <c r="FKI14" s="1316"/>
      <c r="FKJ14" s="1316"/>
      <c r="FKK14" s="1316"/>
      <c r="FKL14" s="1316"/>
      <c r="FKM14" s="1316"/>
      <c r="FKN14" s="1316"/>
      <c r="FKO14" s="1316"/>
      <c r="FKP14" s="1316"/>
      <c r="FKQ14" s="1316"/>
      <c r="FKR14" s="1316"/>
      <c r="FKS14" s="1316"/>
      <c r="FKT14" s="1316"/>
      <c r="FKU14" s="1316"/>
      <c r="FKV14" s="1316"/>
      <c r="FKW14" s="1316"/>
      <c r="FKX14" s="1316"/>
      <c r="FKY14" s="1316"/>
      <c r="FKZ14" s="1316"/>
      <c r="FLA14" s="1316"/>
      <c r="FLB14" s="1316"/>
      <c r="FLC14" s="1316"/>
      <c r="FLD14" s="1316"/>
      <c r="FLE14" s="1316"/>
      <c r="FLF14" s="1316"/>
      <c r="FLG14" s="1316"/>
      <c r="FLH14" s="1316"/>
      <c r="FLI14" s="1316"/>
      <c r="FLJ14" s="1316"/>
      <c r="FLK14" s="1316"/>
      <c r="FLL14" s="1316"/>
      <c r="FLM14" s="1316"/>
      <c r="FLN14" s="1316"/>
      <c r="FLO14" s="1316"/>
      <c r="FLP14" s="1316"/>
      <c r="FLQ14" s="1316"/>
      <c r="FLR14" s="1316"/>
      <c r="FLS14" s="1316"/>
      <c r="FLT14" s="1316"/>
      <c r="FLU14" s="1316"/>
      <c r="FLV14" s="1316"/>
      <c r="FLW14" s="1316"/>
      <c r="FLX14" s="1316"/>
      <c r="FLY14" s="1316"/>
      <c r="FLZ14" s="1316"/>
      <c r="FMA14" s="1316"/>
      <c r="FMB14" s="1316"/>
      <c r="FMC14" s="1316"/>
      <c r="FMD14" s="1316"/>
      <c r="FME14" s="1316"/>
      <c r="FMF14" s="1316"/>
      <c r="FMG14" s="1316"/>
      <c r="FMH14" s="1316"/>
      <c r="FMI14" s="1316"/>
      <c r="FMJ14" s="1316"/>
      <c r="FMK14" s="1316"/>
      <c r="FML14" s="1316"/>
      <c r="FMM14" s="1316"/>
      <c r="FMN14" s="1316"/>
      <c r="FMO14" s="1316"/>
      <c r="FMP14" s="1316"/>
      <c r="FMQ14" s="1316"/>
      <c r="FMR14" s="1316"/>
      <c r="FMS14" s="1316"/>
      <c r="FMT14" s="1316"/>
      <c r="FMU14" s="1316"/>
      <c r="FMV14" s="1316"/>
      <c r="FMW14" s="1316"/>
      <c r="FMX14" s="1316"/>
      <c r="FMY14" s="1316"/>
      <c r="FMZ14" s="1316"/>
      <c r="FNA14" s="1316"/>
      <c r="FNB14" s="1316"/>
      <c r="FNC14" s="1316"/>
      <c r="FND14" s="1316"/>
      <c r="FNE14" s="1316"/>
      <c r="FNF14" s="1316"/>
    </row>
    <row r="15" spans="1:4426" ht="15.75">
      <c r="A15" s="900">
        <v>4</v>
      </c>
      <c r="B15" s="444"/>
      <c r="C15" s="445" t="s">
        <v>263</v>
      </c>
      <c r="D15" s="446"/>
      <c r="E15" s="1077">
        <f>SUM(E12:E14)</f>
        <v>219463111.47000006</v>
      </c>
      <c r="F15" s="1077">
        <f>SUM(F12:F14)</f>
        <v>243591.62000000002</v>
      </c>
      <c r="G15" s="1077">
        <f>SUM(G12:G14)</f>
        <v>-567136372.92999995</v>
      </c>
      <c r="H15" s="1077">
        <f>SUM(H12:H14)</f>
        <v>-10663273.340000004</v>
      </c>
      <c r="I15" s="1077">
        <f>SUM(I12:I14)</f>
        <v>9148269.2899999991</v>
      </c>
      <c r="J15" s="1077">
        <f>SUM(E15:I15)</f>
        <v>-348944673.88999993</v>
      </c>
      <c r="L15" s="1316"/>
      <c r="M15" s="1316"/>
      <c r="N15" s="1316"/>
      <c r="O15" s="1316"/>
      <c r="P15" s="1316"/>
      <c r="Q15" s="1316"/>
      <c r="R15" s="1316"/>
      <c r="S15" s="1316"/>
      <c r="T15" s="1316"/>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6"/>
      <c r="BD15" s="1316"/>
      <c r="BE15" s="1316"/>
      <c r="BF15" s="1316"/>
      <c r="BG15" s="1316"/>
      <c r="BH15" s="1316"/>
      <c r="BI15" s="1316"/>
      <c r="BJ15" s="1316"/>
      <c r="BK15" s="1316"/>
      <c r="BL15" s="1316"/>
      <c r="BM15" s="1316"/>
      <c r="BN15" s="1316"/>
      <c r="BO15" s="1316"/>
      <c r="BP15" s="1316"/>
      <c r="BQ15" s="1316"/>
      <c r="BR15" s="1316"/>
      <c r="BS15" s="1316"/>
      <c r="BT15" s="1316"/>
      <c r="BU15" s="1316"/>
      <c r="BV15" s="1316"/>
      <c r="BW15" s="1316"/>
      <c r="BX15" s="1316"/>
      <c r="BY15" s="1316"/>
      <c r="BZ15" s="1316"/>
      <c r="CA15" s="1316"/>
      <c r="CB15" s="1316"/>
      <c r="CC15" s="1316"/>
      <c r="CD15" s="1316"/>
      <c r="CE15" s="1316"/>
      <c r="CF15" s="1316"/>
      <c r="CG15" s="1316"/>
      <c r="CH15" s="1316"/>
      <c r="CI15" s="1316"/>
      <c r="CJ15" s="1316"/>
      <c r="CK15" s="1316"/>
      <c r="CL15" s="1316"/>
      <c r="CM15" s="1316"/>
      <c r="CN15" s="1316"/>
      <c r="CO15" s="1316"/>
      <c r="CP15" s="1316"/>
      <c r="CQ15" s="1316"/>
      <c r="CR15" s="1316"/>
      <c r="CS15" s="1316"/>
      <c r="CT15" s="1316"/>
      <c r="CU15" s="1316"/>
      <c r="CV15" s="1316"/>
      <c r="CW15" s="1316"/>
      <c r="CX15" s="1316"/>
      <c r="CY15" s="1316"/>
      <c r="CZ15" s="1316"/>
      <c r="DA15" s="1316"/>
      <c r="DB15" s="1316"/>
      <c r="DC15" s="1316"/>
      <c r="DD15" s="1316"/>
      <c r="DE15" s="1316"/>
      <c r="DF15" s="1316"/>
      <c r="DG15" s="1316"/>
      <c r="DH15" s="1316"/>
      <c r="DI15" s="1316"/>
      <c r="DJ15" s="1316"/>
      <c r="DK15" s="1316"/>
      <c r="DL15" s="1316"/>
      <c r="DM15" s="1316"/>
      <c r="DN15" s="1316"/>
      <c r="DO15" s="1316"/>
      <c r="DP15" s="1316"/>
      <c r="DQ15" s="1316"/>
      <c r="DR15" s="1316"/>
      <c r="DS15" s="1316"/>
      <c r="DT15" s="1316"/>
      <c r="DU15" s="1316"/>
      <c r="DV15" s="1316"/>
      <c r="DW15" s="1316"/>
      <c r="DX15" s="1316"/>
      <c r="DY15" s="1316"/>
      <c r="DZ15" s="1316"/>
      <c r="EA15" s="1316"/>
      <c r="EB15" s="1316"/>
      <c r="EC15" s="1316"/>
      <c r="ED15" s="1316"/>
      <c r="EE15" s="1316"/>
      <c r="EF15" s="1316"/>
      <c r="EG15" s="1316"/>
      <c r="EH15" s="1316"/>
      <c r="EI15" s="1316"/>
      <c r="EJ15" s="1316"/>
      <c r="EK15" s="1316"/>
      <c r="EL15" s="1316"/>
      <c r="EM15" s="1316"/>
      <c r="EN15" s="1316"/>
      <c r="EO15" s="1316"/>
      <c r="EP15" s="1316"/>
      <c r="EQ15" s="1316"/>
      <c r="ER15" s="1316"/>
      <c r="ES15" s="1316"/>
      <c r="ET15" s="1316"/>
      <c r="EU15" s="1316"/>
      <c r="EV15" s="1316"/>
      <c r="EW15" s="1316"/>
      <c r="EX15" s="1316"/>
      <c r="EY15" s="1316"/>
      <c r="EZ15" s="1316"/>
      <c r="FA15" s="1316"/>
      <c r="FB15" s="1316"/>
      <c r="FC15" s="1316"/>
      <c r="FD15" s="1316"/>
      <c r="FE15" s="1316"/>
      <c r="FF15" s="1316"/>
      <c r="FG15" s="1316"/>
      <c r="FH15" s="1316"/>
      <c r="FI15" s="1316"/>
      <c r="FJ15" s="1316"/>
      <c r="FK15" s="1316"/>
      <c r="FL15" s="1316"/>
      <c r="FM15" s="1316"/>
      <c r="FN15" s="1316"/>
      <c r="FO15" s="1316"/>
      <c r="FP15" s="1316"/>
      <c r="FQ15" s="1316"/>
      <c r="FR15" s="1316"/>
      <c r="FS15" s="1316"/>
      <c r="FT15" s="1316"/>
      <c r="FU15" s="1316"/>
      <c r="FV15" s="1316"/>
      <c r="FW15" s="1316"/>
      <c r="FX15" s="1316"/>
      <c r="FY15" s="1316"/>
      <c r="FZ15" s="1316"/>
      <c r="GA15" s="1316"/>
      <c r="GB15" s="1316"/>
      <c r="GC15" s="1316"/>
      <c r="GD15" s="1316"/>
      <c r="GE15" s="1316"/>
      <c r="GF15" s="1316"/>
      <c r="GG15" s="1316"/>
      <c r="GH15" s="1316"/>
      <c r="GI15" s="1316"/>
      <c r="GJ15" s="1316"/>
      <c r="GK15" s="1316"/>
      <c r="GL15" s="1316"/>
      <c r="GM15" s="1316"/>
      <c r="GN15" s="1316"/>
      <c r="GO15" s="1316"/>
      <c r="GP15" s="1316"/>
      <c r="GQ15" s="1316"/>
      <c r="GR15" s="1316"/>
      <c r="GS15" s="1316"/>
      <c r="GT15" s="1316"/>
      <c r="GU15" s="1316"/>
      <c r="GV15" s="1316"/>
      <c r="GW15" s="1316"/>
      <c r="GX15" s="1316"/>
      <c r="GY15" s="1316"/>
      <c r="GZ15" s="1316"/>
      <c r="HA15" s="1316"/>
      <c r="HB15" s="1316"/>
      <c r="HC15" s="1316"/>
      <c r="HD15" s="1316"/>
      <c r="HE15" s="1316"/>
      <c r="HF15" s="1316"/>
      <c r="HG15" s="1316"/>
      <c r="HH15" s="1316"/>
      <c r="HI15" s="1316"/>
      <c r="HJ15" s="1316"/>
      <c r="HK15" s="1316"/>
      <c r="HL15" s="1316"/>
      <c r="HM15" s="1316"/>
      <c r="HN15" s="1316"/>
      <c r="HO15" s="1316"/>
      <c r="HP15" s="1316"/>
      <c r="HQ15" s="1316"/>
      <c r="HR15" s="1316"/>
      <c r="HS15" s="1316"/>
      <c r="HT15" s="1316"/>
      <c r="HU15" s="1316"/>
      <c r="HV15" s="1316"/>
      <c r="HW15" s="1316"/>
      <c r="HX15" s="1316"/>
      <c r="HY15" s="1316"/>
      <c r="HZ15" s="1316"/>
      <c r="IA15" s="1316"/>
      <c r="IB15" s="1316"/>
      <c r="IC15" s="1316"/>
      <c r="ID15" s="1316"/>
      <c r="IE15" s="1316"/>
      <c r="IF15" s="1316"/>
      <c r="IG15" s="1316"/>
      <c r="IH15" s="1316"/>
      <c r="II15" s="1316"/>
      <c r="IJ15" s="1316"/>
      <c r="IK15" s="1316"/>
      <c r="IL15" s="1316"/>
      <c r="IM15" s="1316"/>
      <c r="IN15" s="1316"/>
      <c r="IO15" s="1316"/>
      <c r="IP15" s="1316"/>
      <c r="IQ15" s="1316"/>
      <c r="IR15" s="1316"/>
      <c r="IS15" s="1316"/>
      <c r="IT15" s="1316"/>
      <c r="IU15" s="1316"/>
      <c r="IV15" s="1316"/>
      <c r="IW15" s="1316"/>
      <c r="IX15" s="1316"/>
      <c r="IY15" s="1316"/>
      <c r="IZ15" s="1316"/>
      <c r="JA15" s="1316"/>
      <c r="JB15" s="1316"/>
      <c r="JC15" s="1316"/>
      <c r="JD15" s="1316"/>
      <c r="JE15" s="1316"/>
      <c r="JF15" s="1316"/>
      <c r="JG15" s="1316"/>
      <c r="JH15" s="1316"/>
      <c r="JI15" s="1316"/>
      <c r="JJ15" s="1316"/>
      <c r="JK15" s="1316"/>
      <c r="JL15" s="1316"/>
      <c r="JM15" s="1316"/>
      <c r="JN15" s="1316"/>
      <c r="JO15" s="1316"/>
      <c r="JP15" s="1316"/>
      <c r="JQ15" s="1316"/>
      <c r="JR15" s="1316"/>
      <c r="JS15" s="1316"/>
      <c r="JT15" s="1316"/>
      <c r="JU15" s="1316"/>
      <c r="JV15" s="1316"/>
      <c r="JW15" s="1316"/>
      <c r="JX15" s="1316"/>
      <c r="JY15" s="1316"/>
      <c r="JZ15" s="1316"/>
      <c r="KA15" s="1316"/>
      <c r="KB15" s="1316"/>
      <c r="KC15" s="1316"/>
      <c r="KD15" s="1316"/>
      <c r="KE15" s="1316"/>
      <c r="KF15" s="1316"/>
      <c r="KG15" s="1316"/>
      <c r="KH15" s="1316"/>
      <c r="KI15" s="1316"/>
      <c r="KJ15" s="1316"/>
      <c r="KK15" s="1316"/>
      <c r="KL15" s="1316"/>
      <c r="KM15" s="1316"/>
      <c r="KN15" s="1316"/>
      <c r="KO15" s="1316"/>
      <c r="KP15" s="1316"/>
      <c r="KQ15" s="1316"/>
      <c r="KR15" s="1316"/>
      <c r="KS15" s="1316"/>
      <c r="KT15" s="1316"/>
      <c r="KU15" s="1316"/>
      <c r="KV15" s="1316"/>
      <c r="KW15" s="1316"/>
      <c r="KX15" s="1316"/>
      <c r="KY15" s="1316"/>
      <c r="KZ15" s="1316"/>
      <c r="LA15" s="1316"/>
      <c r="LB15" s="1316"/>
      <c r="LC15" s="1316"/>
      <c r="LD15" s="1316"/>
      <c r="LE15" s="1316"/>
      <c r="LF15" s="1316"/>
      <c r="LG15" s="1316"/>
      <c r="LH15" s="1316"/>
      <c r="LI15" s="1316"/>
      <c r="LJ15" s="1316"/>
      <c r="LK15" s="1316"/>
      <c r="LL15" s="1316"/>
      <c r="LM15" s="1316"/>
      <c r="LN15" s="1316"/>
      <c r="LO15" s="1316"/>
      <c r="LP15" s="1316"/>
      <c r="LQ15" s="1316"/>
      <c r="LR15" s="1316"/>
      <c r="LS15" s="1316"/>
      <c r="LT15" s="1316"/>
      <c r="LU15" s="1316"/>
      <c r="LV15" s="1316"/>
      <c r="LW15" s="1316"/>
      <c r="LX15" s="1316"/>
      <c r="LY15" s="1316"/>
      <c r="LZ15" s="1316"/>
      <c r="MA15" s="1316"/>
      <c r="MB15" s="1316"/>
      <c r="MC15" s="1316"/>
      <c r="MD15" s="1316"/>
      <c r="ME15" s="1316"/>
      <c r="MF15" s="1316"/>
      <c r="MG15" s="1316"/>
      <c r="MH15" s="1316"/>
      <c r="MI15" s="1316"/>
      <c r="MJ15" s="1316"/>
      <c r="MK15" s="1316"/>
      <c r="ML15" s="1316"/>
      <c r="MM15" s="1316"/>
      <c r="MN15" s="1316"/>
      <c r="MO15" s="1316"/>
      <c r="MP15" s="1316"/>
      <c r="MQ15" s="1316"/>
      <c r="MR15" s="1316"/>
      <c r="MS15" s="1316"/>
      <c r="MT15" s="1316"/>
      <c r="MU15" s="1316"/>
      <c r="MV15" s="1316"/>
      <c r="MW15" s="1316"/>
      <c r="MX15" s="1316"/>
      <c r="MY15" s="1316"/>
      <c r="MZ15" s="1316"/>
      <c r="NA15" s="1316"/>
      <c r="NB15" s="1316"/>
      <c r="NC15" s="1316"/>
      <c r="ND15" s="1316"/>
      <c r="NE15" s="1316"/>
      <c r="NF15" s="1316"/>
      <c r="NG15" s="1316"/>
      <c r="NH15" s="1316"/>
      <c r="NI15" s="1316"/>
      <c r="NJ15" s="1316"/>
      <c r="NK15" s="1316"/>
      <c r="NL15" s="1316"/>
      <c r="NM15" s="1316"/>
      <c r="NN15" s="1316"/>
      <c r="NO15" s="1316"/>
      <c r="NP15" s="1316"/>
      <c r="NQ15" s="1316"/>
      <c r="NR15" s="1316"/>
      <c r="NS15" s="1316"/>
      <c r="NT15" s="1316"/>
      <c r="NU15" s="1316"/>
      <c r="NV15" s="1316"/>
      <c r="NW15" s="1316"/>
      <c r="NX15" s="1316"/>
      <c r="NY15" s="1316"/>
      <c r="NZ15" s="1316"/>
      <c r="OA15" s="1316"/>
      <c r="OB15" s="1316"/>
      <c r="OC15" s="1316"/>
      <c r="OD15" s="1316"/>
      <c r="OE15" s="1316"/>
      <c r="OF15" s="1316"/>
      <c r="OG15" s="1316"/>
      <c r="OH15" s="1316"/>
      <c r="OI15" s="1316"/>
      <c r="OJ15" s="1316"/>
      <c r="OK15" s="1316"/>
      <c r="OL15" s="1316"/>
      <c r="OM15" s="1316"/>
      <c r="ON15" s="1316"/>
      <c r="OO15" s="1316"/>
      <c r="OP15" s="1316"/>
      <c r="OQ15" s="1316"/>
      <c r="OR15" s="1316"/>
      <c r="OS15" s="1316"/>
      <c r="OT15" s="1316"/>
      <c r="OU15" s="1316"/>
      <c r="OV15" s="1316"/>
      <c r="OW15" s="1316"/>
      <c r="OX15" s="1316"/>
      <c r="OY15" s="1316"/>
      <c r="OZ15" s="1316"/>
      <c r="PA15" s="1316"/>
      <c r="PB15" s="1316"/>
      <c r="PC15" s="1316"/>
      <c r="PD15" s="1316"/>
      <c r="PE15" s="1316"/>
      <c r="PF15" s="1316"/>
      <c r="PG15" s="1316"/>
      <c r="PH15" s="1316"/>
      <c r="PI15" s="1316"/>
      <c r="PJ15" s="1316"/>
      <c r="PK15" s="1316"/>
      <c r="PL15" s="1316"/>
      <c r="PM15" s="1316"/>
      <c r="PN15" s="1316"/>
      <c r="PO15" s="1316"/>
      <c r="PP15" s="1316"/>
      <c r="PQ15" s="1316"/>
      <c r="PR15" s="1316"/>
      <c r="PS15" s="1316"/>
      <c r="PT15" s="1316"/>
      <c r="PU15" s="1316"/>
      <c r="PV15" s="1316"/>
      <c r="PW15" s="1316"/>
      <c r="PX15" s="1316"/>
      <c r="PY15" s="1316"/>
      <c r="PZ15" s="1316"/>
      <c r="QA15" s="1316"/>
      <c r="QB15" s="1316"/>
      <c r="QC15" s="1316"/>
      <c r="QD15" s="1316"/>
      <c r="QE15" s="1316"/>
      <c r="QF15" s="1316"/>
      <c r="QG15" s="1316"/>
      <c r="QH15" s="1316"/>
      <c r="QI15" s="1316"/>
      <c r="QJ15" s="1316"/>
      <c r="QK15" s="1316"/>
      <c r="QL15" s="1316"/>
      <c r="QM15" s="1316"/>
      <c r="QN15" s="1316"/>
      <c r="QO15" s="1316"/>
      <c r="QP15" s="1316"/>
      <c r="QQ15" s="1316"/>
      <c r="QR15" s="1316"/>
      <c r="QS15" s="1316"/>
      <c r="QT15" s="1316"/>
      <c r="QU15" s="1316"/>
      <c r="QV15" s="1316"/>
      <c r="QW15" s="1316"/>
      <c r="QX15" s="1316"/>
      <c r="QY15" s="1316"/>
      <c r="QZ15" s="1316"/>
      <c r="RA15" s="1316"/>
      <c r="RB15" s="1316"/>
      <c r="RC15" s="1316"/>
      <c r="RD15" s="1316"/>
      <c r="RE15" s="1316"/>
      <c r="RF15" s="1316"/>
      <c r="RG15" s="1316"/>
      <c r="RH15" s="1316"/>
      <c r="RI15" s="1316"/>
      <c r="RJ15" s="1316"/>
      <c r="RK15" s="1316"/>
      <c r="RL15" s="1316"/>
      <c r="RM15" s="1316"/>
      <c r="RN15" s="1316"/>
      <c r="RO15" s="1316"/>
      <c r="RP15" s="1316"/>
      <c r="RQ15" s="1316"/>
      <c r="RR15" s="1316"/>
      <c r="RS15" s="1316"/>
      <c r="RT15" s="1316"/>
      <c r="RU15" s="1316"/>
      <c r="RV15" s="1316"/>
      <c r="RW15" s="1316"/>
      <c r="RX15" s="1316"/>
      <c r="RY15" s="1316"/>
      <c r="RZ15" s="1316"/>
      <c r="SA15" s="1316"/>
      <c r="SB15" s="1316"/>
      <c r="SC15" s="1316"/>
      <c r="SD15" s="1316"/>
      <c r="SE15" s="1316"/>
      <c r="SF15" s="1316"/>
      <c r="SG15" s="1316"/>
      <c r="SH15" s="1316"/>
      <c r="SI15" s="1316"/>
      <c r="SJ15" s="1316"/>
      <c r="SK15" s="1316"/>
      <c r="SL15" s="1316"/>
      <c r="SM15" s="1316"/>
      <c r="SN15" s="1316"/>
      <c r="SO15" s="1316"/>
      <c r="SP15" s="1316"/>
      <c r="SQ15" s="1316"/>
      <c r="SR15" s="1316"/>
      <c r="SS15" s="1316"/>
      <c r="ST15" s="1316"/>
      <c r="SU15" s="1316"/>
      <c r="SV15" s="1316"/>
      <c r="SW15" s="1316"/>
      <c r="SX15" s="1316"/>
      <c r="SY15" s="1316"/>
      <c r="SZ15" s="1316"/>
      <c r="TA15" s="1316"/>
      <c r="TB15" s="1316"/>
      <c r="TC15" s="1316"/>
      <c r="TD15" s="1316"/>
      <c r="TE15" s="1316"/>
      <c r="TF15" s="1316"/>
      <c r="TG15" s="1316"/>
      <c r="TH15" s="1316"/>
      <c r="TI15" s="1316"/>
      <c r="TJ15" s="1316"/>
      <c r="TK15" s="1316"/>
      <c r="TL15" s="1316"/>
      <c r="TM15" s="1316"/>
      <c r="TN15" s="1316"/>
      <c r="TO15" s="1316"/>
      <c r="TP15" s="1316"/>
      <c r="TQ15" s="1316"/>
      <c r="TR15" s="1316"/>
      <c r="TS15" s="1316"/>
      <c r="TT15" s="1316"/>
      <c r="TU15" s="1316"/>
      <c r="TV15" s="1316"/>
      <c r="TW15" s="1316"/>
      <c r="TX15" s="1316"/>
      <c r="TY15" s="1316"/>
      <c r="TZ15" s="1316"/>
      <c r="UA15" s="1316"/>
      <c r="UB15" s="1316"/>
      <c r="UC15" s="1316"/>
      <c r="UD15" s="1316"/>
      <c r="UE15" s="1316"/>
      <c r="UF15" s="1316"/>
      <c r="UG15" s="1316"/>
      <c r="UH15" s="1316"/>
      <c r="UI15" s="1316"/>
      <c r="UJ15" s="1316"/>
      <c r="UK15" s="1316"/>
      <c r="UL15" s="1316"/>
      <c r="UM15" s="1316"/>
      <c r="UN15" s="1316"/>
      <c r="UO15" s="1316"/>
      <c r="UP15" s="1316"/>
      <c r="UQ15" s="1316"/>
      <c r="UR15" s="1316"/>
      <c r="US15" s="1316"/>
      <c r="UT15" s="1316"/>
      <c r="UU15" s="1316"/>
      <c r="UV15" s="1316"/>
      <c r="UW15" s="1316"/>
      <c r="UX15" s="1316"/>
      <c r="UY15" s="1316"/>
      <c r="UZ15" s="1316"/>
      <c r="VA15" s="1316"/>
      <c r="VB15" s="1316"/>
      <c r="VC15" s="1316"/>
      <c r="VD15" s="1316"/>
      <c r="VE15" s="1316"/>
      <c r="VF15" s="1316"/>
      <c r="VG15" s="1316"/>
      <c r="VH15" s="1316"/>
      <c r="VI15" s="1316"/>
      <c r="VJ15" s="1316"/>
      <c r="VK15" s="1316"/>
      <c r="VL15" s="1316"/>
      <c r="VM15" s="1316"/>
      <c r="VN15" s="1316"/>
      <c r="VO15" s="1316"/>
      <c r="VP15" s="1316"/>
      <c r="VQ15" s="1316"/>
      <c r="VR15" s="1316"/>
      <c r="VS15" s="1316"/>
      <c r="VT15" s="1316"/>
      <c r="VU15" s="1316"/>
      <c r="VV15" s="1316"/>
      <c r="VW15" s="1316"/>
      <c r="VX15" s="1316"/>
      <c r="VY15" s="1316"/>
      <c r="VZ15" s="1316"/>
      <c r="WA15" s="1316"/>
      <c r="WB15" s="1316"/>
      <c r="WC15" s="1316"/>
      <c r="WD15" s="1316"/>
      <c r="WE15" s="1316"/>
      <c r="WF15" s="1316"/>
      <c r="WG15" s="1316"/>
      <c r="WH15" s="1316"/>
      <c r="WI15" s="1316"/>
      <c r="WJ15" s="1316"/>
      <c r="WK15" s="1316"/>
      <c r="WL15" s="1316"/>
      <c r="WM15" s="1316"/>
      <c r="WN15" s="1316"/>
      <c r="WO15" s="1316"/>
      <c r="WP15" s="1316"/>
      <c r="WQ15" s="1316"/>
      <c r="WR15" s="1316"/>
      <c r="WS15" s="1316"/>
      <c r="WT15" s="1316"/>
      <c r="WU15" s="1316"/>
      <c r="WV15" s="1316"/>
      <c r="WW15" s="1316"/>
      <c r="WX15" s="1316"/>
      <c r="WY15" s="1316"/>
      <c r="WZ15" s="1316"/>
      <c r="XA15" s="1316"/>
      <c r="XB15" s="1316"/>
      <c r="XC15" s="1316"/>
      <c r="XD15" s="1316"/>
      <c r="XE15" s="1316"/>
      <c r="XF15" s="1316"/>
      <c r="XG15" s="1316"/>
      <c r="XH15" s="1316"/>
      <c r="XI15" s="1316"/>
      <c r="XJ15" s="1316"/>
      <c r="XK15" s="1316"/>
      <c r="XL15" s="1316"/>
      <c r="XM15" s="1316"/>
      <c r="XN15" s="1316"/>
      <c r="XO15" s="1316"/>
      <c r="XP15" s="1316"/>
      <c r="XQ15" s="1316"/>
      <c r="XR15" s="1316"/>
      <c r="XS15" s="1316"/>
      <c r="XT15" s="1316"/>
      <c r="XU15" s="1316"/>
      <c r="XV15" s="1316"/>
      <c r="XW15" s="1316"/>
      <c r="XX15" s="1316"/>
      <c r="XY15" s="1316"/>
      <c r="XZ15" s="1316"/>
      <c r="YA15" s="1316"/>
      <c r="YB15" s="1316"/>
      <c r="YC15" s="1316"/>
      <c r="YD15" s="1316"/>
      <c r="YE15" s="1316"/>
      <c r="YF15" s="1316"/>
      <c r="YG15" s="1316"/>
      <c r="YH15" s="1316"/>
      <c r="YI15" s="1316"/>
      <c r="YJ15" s="1316"/>
      <c r="YK15" s="1316"/>
      <c r="YL15" s="1316"/>
      <c r="YM15" s="1316"/>
      <c r="YN15" s="1316"/>
      <c r="YO15" s="1316"/>
      <c r="YP15" s="1316"/>
      <c r="YQ15" s="1316"/>
      <c r="YR15" s="1316"/>
      <c r="YS15" s="1316"/>
      <c r="YT15" s="1316"/>
      <c r="YU15" s="1316"/>
      <c r="YV15" s="1316"/>
      <c r="YW15" s="1316"/>
      <c r="YX15" s="1316"/>
      <c r="YY15" s="1316"/>
      <c r="YZ15" s="1316"/>
      <c r="ZA15" s="1316"/>
      <c r="ZB15" s="1316"/>
      <c r="ZC15" s="1316"/>
      <c r="ZD15" s="1316"/>
      <c r="ZE15" s="1316"/>
      <c r="ZF15" s="1316"/>
      <c r="ZG15" s="1316"/>
      <c r="ZH15" s="1316"/>
      <c r="ZI15" s="1316"/>
      <c r="ZJ15" s="1316"/>
      <c r="ZK15" s="1316"/>
      <c r="ZL15" s="1316"/>
      <c r="ZM15" s="1316"/>
      <c r="ZN15" s="1316"/>
      <c r="ZO15" s="1316"/>
      <c r="ZP15" s="1316"/>
      <c r="ZQ15" s="1316"/>
      <c r="ZR15" s="1316"/>
      <c r="ZS15" s="1316"/>
      <c r="ZT15" s="1316"/>
      <c r="ZU15" s="1316"/>
      <c r="ZV15" s="1316"/>
      <c r="ZW15" s="1316"/>
      <c r="ZX15" s="1316"/>
      <c r="ZY15" s="1316"/>
      <c r="ZZ15" s="1316"/>
      <c r="AAA15" s="1316"/>
      <c r="AAB15" s="1316"/>
      <c r="AAC15" s="1316"/>
      <c r="AAD15" s="1316"/>
      <c r="AAE15" s="1316"/>
      <c r="AAF15" s="1316"/>
      <c r="AAG15" s="1316"/>
      <c r="AAH15" s="1316"/>
      <c r="AAI15" s="1316"/>
      <c r="AAJ15" s="1316"/>
      <c r="AAK15" s="1316"/>
      <c r="AAL15" s="1316"/>
      <c r="AAM15" s="1316"/>
      <c r="AAN15" s="1316"/>
      <c r="AAO15" s="1316"/>
      <c r="AAP15" s="1316"/>
      <c r="AAQ15" s="1316"/>
      <c r="AAR15" s="1316"/>
      <c r="AAS15" s="1316"/>
      <c r="AAT15" s="1316"/>
      <c r="AAU15" s="1316"/>
      <c r="AAV15" s="1316"/>
      <c r="AAW15" s="1316"/>
      <c r="AAX15" s="1316"/>
      <c r="AAY15" s="1316"/>
      <c r="AAZ15" s="1316"/>
      <c r="ABA15" s="1316"/>
      <c r="ABB15" s="1316"/>
      <c r="ABC15" s="1316"/>
      <c r="ABD15" s="1316"/>
      <c r="ABE15" s="1316"/>
      <c r="ABF15" s="1316"/>
      <c r="ABG15" s="1316"/>
      <c r="ABH15" s="1316"/>
      <c r="ABI15" s="1316"/>
      <c r="ABJ15" s="1316"/>
      <c r="ABK15" s="1316"/>
      <c r="ABL15" s="1316"/>
      <c r="ABM15" s="1316"/>
      <c r="ABN15" s="1316"/>
      <c r="ABO15" s="1316"/>
      <c r="ABP15" s="1316"/>
      <c r="ABQ15" s="1316"/>
      <c r="ABR15" s="1316"/>
      <c r="ABS15" s="1316"/>
      <c r="ABT15" s="1316"/>
      <c r="ABU15" s="1316"/>
      <c r="ABV15" s="1316"/>
      <c r="ABW15" s="1316"/>
      <c r="ABX15" s="1316"/>
      <c r="ABY15" s="1316"/>
      <c r="ABZ15" s="1316"/>
      <c r="ACA15" s="1316"/>
      <c r="ACB15" s="1316"/>
      <c r="ACC15" s="1316"/>
      <c r="ACD15" s="1316"/>
      <c r="ACE15" s="1316"/>
      <c r="ACF15" s="1316"/>
      <c r="ACG15" s="1316"/>
      <c r="ACH15" s="1316"/>
      <c r="ACI15" s="1316"/>
      <c r="ACJ15" s="1316"/>
      <c r="ACK15" s="1316"/>
      <c r="ACL15" s="1316"/>
      <c r="ACM15" s="1316"/>
      <c r="ACN15" s="1316"/>
      <c r="ACO15" s="1316"/>
      <c r="ACP15" s="1316"/>
      <c r="ACQ15" s="1316"/>
      <c r="ACR15" s="1316"/>
      <c r="ACS15" s="1316"/>
      <c r="ACT15" s="1316"/>
      <c r="ACU15" s="1316"/>
      <c r="ACV15" s="1316"/>
      <c r="ACW15" s="1316"/>
      <c r="ACX15" s="1316"/>
      <c r="ACY15" s="1316"/>
      <c r="ACZ15" s="1316"/>
      <c r="ADA15" s="1316"/>
      <c r="ADB15" s="1316"/>
      <c r="ADC15" s="1316"/>
      <c r="ADD15" s="1316"/>
      <c r="ADE15" s="1316"/>
      <c r="ADF15" s="1316"/>
      <c r="ADG15" s="1316"/>
      <c r="ADH15" s="1316"/>
      <c r="ADI15" s="1316"/>
      <c r="ADJ15" s="1316"/>
      <c r="ADK15" s="1316"/>
      <c r="ADL15" s="1316"/>
      <c r="ADM15" s="1316"/>
      <c r="ADN15" s="1316"/>
      <c r="ADO15" s="1316"/>
      <c r="ADP15" s="1316"/>
      <c r="ADQ15" s="1316"/>
      <c r="ADR15" s="1316"/>
      <c r="ADS15" s="1316"/>
      <c r="ADT15" s="1316"/>
      <c r="ADU15" s="1316"/>
      <c r="ADV15" s="1316"/>
      <c r="ADW15" s="1316"/>
      <c r="ADX15" s="1316"/>
      <c r="ADY15" s="1316"/>
      <c r="ADZ15" s="1316"/>
      <c r="AEA15" s="1316"/>
      <c r="AEB15" s="1316"/>
      <c r="AEC15" s="1316"/>
      <c r="AED15" s="1316"/>
      <c r="AEE15" s="1316"/>
      <c r="AEF15" s="1316"/>
      <c r="AEG15" s="1316"/>
      <c r="AEH15" s="1316"/>
      <c r="AEI15" s="1316"/>
      <c r="AEJ15" s="1316"/>
      <c r="AEK15" s="1316"/>
      <c r="AEL15" s="1316"/>
      <c r="AEM15" s="1316"/>
      <c r="AEN15" s="1316"/>
      <c r="AEO15" s="1316"/>
      <c r="AEP15" s="1316"/>
      <c r="AEQ15" s="1316"/>
      <c r="AER15" s="1316"/>
      <c r="AES15" s="1316"/>
      <c r="AET15" s="1316"/>
      <c r="AEU15" s="1316"/>
      <c r="AEV15" s="1316"/>
      <c r="AEW15" s="1316"/>
      <c r="AEX15" s="1316"/>
      <c r="AEY15" s="1316"/>
      <c r="AEZ15" s="1316"/>
      <c r="AFA15" s="1316"/>
      <c r="AFB15" s="1316"/>
      <c r="AFC15" s="1316"/>
      <c r="AFD15" s="1316"/>
      <c r="AFE15" s="1316"/>
      <c r="AFF15" s="1316"/>
      <c r="AFG15" s="1316"/>
      <c r="AFH15" s="1316"/>
      <c r="AFI15" s="1316"/>
      <c r="AFJ15" s="1316"/>
      <c r="AFK15" s="1316"/>
      <c r="AFL15" s="1316"/>
      <c r="AFM15" s="1316"/>
      <c r="AFN15" s="1316"/>
      <c r="AFO15" s="1316"/>
      <c r="AFP15" s="1316"/>
      <c r="AFQ15" s="1316"/>
      <c r="AFR15" s="1316"/>
      <c r="AFS15" s="1316"/>
      <c r="AFT15" s="1316"/>
      <c r="AFU15" s="1316"/>
      <c r="AFV15" s="1316"/>
      <c r="AFW15" s="1316"/>
      <c r="AFX15" s="1316"/>
      <c r="AFY15" s="1316"/>
      <c r="AFZ15" s="1316"/>
      <c r="AGA15" s="1316"/>
      <c r="AGB15" s="1316"/>
      <c r="AGC15" s="1316"/>
      <c r="AGD15" s="1316"/>
      <c r="AGE15" s="1316"/>
      <c r="AGF15" s="1316"/>
      <c r="AGG15" s="1316"/>
      <c r="AGH15" s="1316"/>
      <c r="AGI15" s="1316"/>
      <c r="AGJ15" s="1316"/>
      <c r="AGK15" s="1316"/>
      <c r="AGL15" s="1316"/>
      <c r="AGM15" s="1316"/>
      <c r="AGN15" s="1316"/>
      <c r="AGO15" s="1316"/>
      <c r="AGP15" s="1316"/>
      <c r="AGQ15" s="1316"/>
      <c r="AGR15" s="1316"/>
      <c r="AGS15" s="1316"/>
      <c r="AGT15" s="1316"/>
      <c r="AGU15" s="1316"/>
      <c r="AGV15" s="1316"/>
      <c r="AGW15" s="1316"/>
      <c r="AGX15" s="1316"/>
      <c r="AGY15" s="1316"/>
      <c r="AGZ15" s="1316"/>
      <c r="AHA15" s="1316"/>
      <c r="AHB15" s="1316"/>
      <c r="AHC15" s="1316"/>
      <c r="AHD15" s="1316"/>
      <c r="AHE15" s="1316"/>
      <c r="AHF15" s="1316"/>
      <c r="AHG15" s="1316"/>
      <c r="AHH15" s="1316"/>
      <c r="AHI15" s="1316"/>
      <c r="AHJ15" s="1316"/>
      <c r="AHK15" s="1316"/>
      <c r="AHL15" s="1316"/>
      <c r="AHM15" s="1316"/>
      <c r="AHN15" s="1316"/>
      <c r="AHO15" s="1316"/>
      <c r="AHP15" s="1316"/>
      <c r="AHQ15" s="1316"/>
      <c r="AHR15" s="1316"/>
      <c r="AHS15" s="1316"/>
      <c r="AHT15" s="1316"/>
      <c r="AHU15" s="1316"/>
      <c r="AHV15" s="1316"/>
      <c r="AHW15" s="1316"/>
      <c r="AHX15" s="1316"/>
      <c r="AHY15" s="1316"/>
      <c r="AHZ15" s="1316"/>
      <c r="AIA15" s="1316"/>
      <c r="AIB15" s="1316"/>
      <c r="AIC15" s="1316"/>
      <c r="AID15" s="1316"/>
      <c r="AIE15" s="1316"/>
      <c r="AIF15" s="1316"/>
      <c r="AIG15" s="1316"/>
      <c r="AIH15" s="1316"/>
      <c r="AII15" s="1316"/>
      <c r="AIJ15" s="1316"/>
      <c r="AIK15" s="1316"/>
      <c r="AIL15" s="1316"/>
      <c r="AIM15" s="1316"/>
      <c r="AIN15" s="1316"/>
      <c r="AIO15" s="1316"/>
      <c r="AIP15" s="1316"/>
      <c r="AIQ15" s="1316"/>
      <c r="AIR15" s="1316"/>
      <c r="AIS15" s="1316"/>
      <c r="AIT15" s="1316"/>
      <c r="AIU15" s="1316"/>
      <c r="AIV15" s="1316"/>
      <c r="AIW15" s="1316"/>
      <c r="AIX15" s="1316"/>
      <c r="AIY15" s="1316"/>
      <c r="AIZ15" s="1316"/>
      <c r="AJA15" s="1316"/>
      <c r="AJB15" s="1316"/>
      <c r="AJC15" s="1316"/>
      <c r="AJD15" s="1316"/>
      <c r="AJE15" s="1316"/>
      <c r="AJF15" s="1316"/>
      <c r="AJG15" s="1316"/>
      <c r="AJH15" s="1316"/>
      <c r="AJI15" s="1316"/>
      <c r="AJJ15" s="1316"/>
      <c r="AJK15" s="1316"/>
      <c r="AJL15" s="1316"/>
      <c r="AJM15" s="1316"/>
      <c r="AJN15" s="1316"/>
      <c r="AJO15" s="1316"/>
      <c r="AJP15" s="1316"/>
      <c r="AJQ15" s="1316"/>
      <c r="AJR15" s="1316"/>
      <c r="AJS15" s="1316"/>
      <c r="AJT15" s="1316"/>
      <c r="AJU15" s="1316"/>
      <c r="AJV15" s="1316"/>
      <c r="AJW15" s="1316"/>
      <c r="AJX15" s="1316"/>
      <c r="AJY15" s="1316"/>
      <c r="AJZ15" s="1316"/>
      <c r="AKA15" s="1316"/>
      <c r="AKB15" s="1316"/>
      <c r="AKC15" s="1316"/>
      <c r="AKD15" s="1316"/>
      <c r="AKE15" s="1316"/>
      <c r="AKF15" s="1316"/>
      <c r="AKG15" s="1316"/>
      <c r="AKH15" s="1316"/>
      <c r="AKI15" s="1316"/>
      <c r="AKJ15" s="1316"/>
      <c r="AKK15" s="1316"/>
      <c r="AKL15" s="1316"/>
      <c r="AKM15" s="1316"/>
      <c r="AKN15" s="1316"/>
      <c r="AKO15" s="1316"/>
      <c r="AKP15" s="1316"/>
      <c r="AKQ15" s="1316"/>
      <c r="AKR15" s="1316"/>
      <c r="AKS15" s="1316"/>
      <c r="AKT15" s="1316"/>
      <c r="AKU15" s="1316"/>
      <c r="AKV15" s="1316"/>
      <c r="AKW15" s="1316"/>
      <c r="AKX15" s="1316"/>
      <c r="AKY15" s="1316"/>
      <c r="AKZ15" s="1316"/>
      <c r="ALA15" s="1316"/>
      <c r="ALB15" s="1316"/>
      <c r="ALC15" s="1316"/>
      <c r="ALD15" s="1316"/>
      <c r="ALE15" s="1316"/>
      <c r="ALF15" s="1316"/>
      <c r="ALG15" s="1316"/>
      <c r="ALH15" s="1316"/>
      <c r="ALI15" s="1316"/>
      <c r="ALJ15" s="1316"/>
      <c r="ALK15" s="1316"/>
      <c r="ALL15" s="1316"/>
      <c r="ALM15" s="1316"/>
      <c r="ALN15" s="1316"/>
      <c r="ALO15" s="1316"/>
      <c r="ALP15" s="1316"/>
      <c r="ALQ15" s="1316"/>
      <c r="ALR15" s="1316"/>
      <c r="ALS15" s="1316"/>
      <c r="ALT15" s="1316"/>
      <c r="ALU15" s="1316"/>
      <c r="ALV15" s="1316"/>
      <c r="ALW15" s="1316"/>
      <c r="ALX15" s="1316"/>
      <c r="ALY15" s="1316"/>
      <c r="ALZ15" s="1316"/>
      <c r="AMA15" s="1316"/>
      <c r="AMB15" s="1316"/>
      <c r="AMC15" s="1316"/>
      <c r="AMD15" s="1316"/>
      <c r="AME15" s="1316"/>
      <c r="AMF15" s="1316"/>
      <c r="AMG15" s="1316"/>
      <c r="AMH15" s="1316"/>
      <c r="AMI15" s="1316"/>
      <c r="AMJ15" s="1316"/>
      <c r="AMK15" s="1316"/>
      <c r="AML15" s="1316"/>
      <c r="AMM15" s="1316"/>
      <c r="AMN15" s="1316"/>
      <c r="AMO15" s="1316"/>
      <c r="AMP15" s="1316"/>
      <c r="AMQ15" s="1316"/>
      <c r="AMR15" s="1316"/>
      <c r="AMS15" s="1316"/>
      <c r="AMT15" s="1316"/>
      <c r="AMU15" s="1316"/>
      <c r="AMV15" s="1316"/>
      <c r="AMW15" s="1316"/>
      <c r="AMX15" s="1316"/>
      <c r="AMY15" s="1316"/>
      <c r="AMZ15" s="1316"/>
      <c r="ANA15" s="1316"/>
      <c r="ANB15" s="1316"/>
      <c r="ANC15" s="1316"/>
      <c r="AND15" s="1316"/>
      <c r="ANE15" s="1316"/>
      <c r="ANF15" s="1316"/>
      <c r="ANG15" s="1316"/>
      <c r="ANH15" s="1316"/>
      <c r="ANI15" s="1316"/>
      <c r="ANJ15" s="1316"/>
      <c r="ANK15" s="1316"/>
      <c r="ANL15" s="1316"/>
      <c r="ANM15" s="1316"/>
      <c r="ANN15" s="1316"/>
      <c r="ANO15" s="1316"/>
      <c r="ANP15" s="1316"/>
      <c r="ANQ15" s="1316"/>
      <c r="ANR15" s="1316"/>
      <c r="ANS15" s="1316"/>
      <c r="ANT15" s="1316"/>
      <c r="ANU15" s="1316"/>
      <c r="ANV15" s="1316"/>
      <c r="ANW15" s="1316"/>
      <c r="ANX15" s="1316"/>
      <c r="ANY15" s="1316"/>
      <c r="ANZ15" s="1316"/>
      <c r="AOA15" s="1316"/>
      <c r="AOB15" s="1316"/>
      <c r="AOC15" s="1316"/>
      <c r="AOD15" s="1316"/>
      <c r="AOE15" s="1316"/>
      <c r="AOF15" s="1316"/>
      <c r="AOG15" s="1316"/>
      <c r="AOH15" s="1316"/>
      <c r="AOI15" s="1316"/>
      <c r="AOJ15" s="1316"/>
      <c r="AOK15" s="1316"/>
      <c r="AOL15" s="1316"/>
      <c r="AOM15" s="1316"/>
      <c r="AON15" s="1316"/>
      <c r="AOO15" s="1316"/>
      <c r="AOP15" s="1316"/>
      <c r="AOQ15" s="1316"/>
      <c r="AOR15" s="1316"/>
      <c r="AOS15" s="1316"/>
      <c r="AOT15" s="1316"/>
      <c r="AOU15" s="1316"/>
      <c r="AOV15" s="1316"/>
      <c r="AOW15" s="1316"/>
      <c r="AOX15" s="1316"/>
      <c r="AOY15" s="1316"/>
      <c r="AOZ15" s="1316"/>
      <c r="APA15" s="1316"/>
      <c r="APB15" s="1316"/>
      <c r="APC15" s="1316"/>
      <c r="APD15" s="1316"/>
      <c r="APE15" s="1316"/>
      <c r="APF15" s="1316"/>
      <c r="APG15" s="1316"/>
      <c r="APH15" s="1316"/>
      <c r="API15" s="1316"/>
      <c r="APJ15" s="1316"/>
      <c r="APK15" s="1316"/>
      <c r="APL15" s="1316"/>
      <c r="APM15" s="1316"/>
      <c r="APN15" s="1316"/>
      <c r="APO15" s="1316"/>
      <c r="APP15" s="1316"/>
      <c r="APQ15" s="1316"/>
      <c r="APR15" s="1316"/>
      <c r="APS15" s="1316"/>
      <c r="APT15" s="1316"/>
      <c r="APU15" s="1316"/>
      <c r="APV15" s="1316"/>
      <c r="APW15" s="1316"/>
      <c r="APX15" s="1316"/>
      <c r="APY15" s="1316"/>
      <c r="APZ15" s="1316"/>
      <c r="AQA15" s="1316"/>
      <c r="AQB15" s="1316"/>
      <c r="AQC15" s="1316"/>
      <c r="AQD15" s="1316"/>
      <c r="AQE15" s="1316"/>
      <c r="AQF15" s="1316"/>
      <c r="AQG15" s="1316"/>
      <c r="AQH15" s="1316"/>
      <c r="AQI15" s="1316"/>
      <c r="AQJ15" s="1316"/>
      <c r="AQK15" s="1316"/>
      <c r="AQL15" s="1316"/>
      <c r="AQM15" s="1316"/>
      <c r="AQN15" s="1316"/>
      <c r="AQO15" s="1316"/>
      <c r="AQP15" s="1316"/>
      <c r="AQQ15" s="1316"/>
      <c r="AQR15" s="1316"/>
      <c r="AQS15" s="1316"/>
      <c r="AQT15" s="1316"/>
      <c r="AQU15" s="1316"/>
      <c r="AQV15" s="1316"/>
      <c r="AQW15" s="1316"/>
      <c r="AQX15" s="1316"/>
      <c r="AQY15" s="1316"/>
      <c r="AQZ15" s="1316"/>
      <c r="ARA15" s="1316"/>
      <c r="ARB15" s="1316"/>
      <c r="ARC15" s="1316"/>
      <c r="ARD15" s="1316"/>
      <c r="ARE15" s="1316"/>
      <c r="ARF15" s="1316"/>
      <c r="ARG15" s="1316"/>
      <c r="ARH15" s="1316"/>
      <c r="ARI15" s="1316"/>
      <c r="ARJ15" s="1316"/>
      <c r="ARK15" s="1316"/>
      <c r="ARL15" s="1316"/>
      <c r="ARM15" s="1316"/>
      <c r="ARN15" s="1316"/>
      <c r="ARO15" s="1316"/>
      <c r="ARP15" s="1316"/>
      <c r="ARQ15" s="1316"/>
      <c r="ARR15" s="1316"/>
      <c r="ARS15" s="1316"/>
      <c r="ART15" s="1316"/>
      <c r="ARU15" s="1316"/>
      <c r="ARV15" s="1316"/>
      <c r="ARW15" s="1316"/>
      <c r="ARX15" s="1316"/>
      <c r="ARY15" s="1316"/>
      <c r="ARZ15" s="1316"/>
      <c r="ASA15" s="1316"/>
      <c r="ASB15" s="1316"/>
      <c r="ASC15" s="1316"/>
      <c r="ASD15" s="1316"/>
      <c r="ASE15" s="1316"/>
      <c r="ASF15" s="1316"/>
      <c r="ASG15" s="1316"/>
      <c r="ASH15" s="1316"/>
      <c r="ASI15" s="1316"/>
      <c r="ASJ15" s="1316"/>
      <c r="ASK15" s="1316"/>
      <c r="ASL15" s="1316"/>
      <c r="ASM15" s="1316"/>
      <c r="ASN15" s="1316"/>
      <c r="ASO15" s="1316"/>
      <c r="ASP15" s="1316"/>
      <c r="ASQ15" s="1316"/>
      <c r="ASR15" s="1316"/>
      <c r="ASS15" s="1316"/>
      <c r="AST15" s="1316"/>
      <c r="ASU15" s="1316"/>
      <c r="ASV15" s="1316"/>
      <c r="ASW15" s="1316"/>
      <c r="ASX15" s="1316"/>
      <c r="ASY15" s="1316"/>
      <c r="ASZ15" s="1316"/>
      <c r="ATA15" s="1316"/>
      <c r="ATB15" s="1316"/>
      <c r="ATC15" s="1316"/>
      <c r="ATD15" s="1316"/>
      <c r="ATE15" s="1316"/>
      <c r="ATF15" s="1316"/>
      <c r="ATG15" s="1316"/>
      <c r="ATH15" s="1316"/>
      <c r="ATI15" s="1316"/>
      <c r="ATJ15" s="1316"/>
      <c r="ATK15" s="1316"/>
      <c r="ATL15" s="1316"/>
      <c r="ATM15" s="1316"/>
      <c r="ATN15" s="1316"/>
      <c r="ATO15" s="1316"/>
      <c r="ATP15" s="1316"/>
      <c r="ATQ15" s="1316"/>
      <c r="ATR15" s="1316"/>
      <c r="ATS15" s="1316"/>
      <c r="ATT15" s="1316"/>
      <c r="ATU15" s="1316"/>
      <c r="ATV15" s="1316"/>
      <c r="ATW15" s="1316"/>
      <c r="ATX15" s="1316"/>
      <c r="ATY15" s="1316"/>
      <c r="ATZ15" s="1316"/>
      <c r="AUA15" s="1316"/>
      <c r="AUB15" s="1316"/>
      <c r="AUC15" s="1316"/>
      <c r="AUD15" s="1316"/>
      <c r="AUE15" s="1316"/>
      <c r="AUF15" s="1316"/>
      <c r="AUG15" s="1316"/>
      <c r="AUH15" s="1316"/>
      <c r="AUI15" s="1316"/>
      <c r="AUJ15" s="1316"/>
      <c r="AUK15" s="1316"/>
      <c r="AUL15" s="1316"/>
      <c r="AUM15" s="1316"/>
      <c r="AUN15" s="1316"/>
      <c r="AUO15" s="1316"/>
      <c r="AUP15" s="1316"/>
      <c r="AUQ15" s="1316"/>
      <c r="AUR15" s="1316"/>
      <c r="AUS15" s="1316"/>
      <c r="AUT15" s="1316"/>
      <c r="AUU15" s="1316"/>
      <c r="AUV15" s="1316"/>
      <c r="AUW15" s="1316"/>
      <c r="AUX15" s="1316"/>
      <c r="AUY15" s="1316"/>
      <c r="AUZ15" s="1316"/>
      <c r="AVA15" s="1316"/>
      <c r="AVB15" s="1316"/>
      <c r="AVC15" s="1316"/>
      <c r="AVD15" s="1316"/>
      <c r="AVE15" s="1316"/>
      <c r="AVF15" s="1316"/>
      <c r="AVG15" s="1316"/>
      <c r="AVH15" s="1316"/>
      <c r="AVI15" s="1316"/>
      <c r="AVJ15" s="1316"/>
      <c r="AVK15" s="1316"/>
      <c r="AVL15" s="1316"/>
      <c r="AVM15" s="1316"/>
      <c r="AVN15" s="1316"/>
      <c r="AVO15" s="1316"/>
      <c r="AVP15" s="1316"/>
      <c r="AVQ15" s="1316"/>
      <c r="AVR15" s="1316"/>
      <c r="AVS15" s="1316"/>
      <c r="AVT15" s="1316"/>
      <c r="AVU15" s="1316"/>
      <c r="AVV15" s="1316"/>
      <c r="AVW15" s="1316"/>
      <c r="AVX15" s="1316"/>
      <c r="AVY15" s="1316"/>
      <c r="AVZ15" s="1316"/>
      <c r="AWA15" s="1316"/>
      <c r="AWB15" s="1316"/>
      <c r="AWC15" s="1316"/>
      <c r="AWD15" s="1316"/>
      <c r="AWE15" s="1316"/>
      <c r="AWF15" s="1316"/>
      <c r="AWG15" s="1316"/>
      <c r="AWH15" s="1316"/>
      <c r="AWI15" s="1316"/>
      <c r="AWJ15" s="1316"/>
      <c r="AWK15" s="1316"/>
      <c r="AWL15" s="1316"/>
      <c r="AWM15" s="1316"/>
      <c r="AWN15" s="1316"/>
      <c r="AWO15" s="1316"/>
      <c r="AWP15" s="1316"/>
      <c r="AWQ15" s="1316"/>
      <c r="AWR15" s="1316"/>
      <c r="AWS15" s="1316"/>
      <c r="AWT15" s="1316"/>
      <c r="AWU15" s="1316"/>
      <c r="AWV15" s="1316"/>
      <c r="AWW15" s="1316"/>
      <c r="AWX15" s="1316"/>
      <c r="AWY15" s="1316"/>
      <c r="AWZ15" s="1316"/>
      <c r="AXA15" s="1316"/>
      <c r="AXB15" s="1316"/>
      <c r="AXC15" s="1316"/>
      <c r="AXD15" s="1316"/>
      <c r="AXE15" s="1316"/>
      <c r="AXF15" s="1316"/>
      <c r="AXG15" s="1316"/>
      <c r="AXH15" s="1316"/>
      <c r="AXI15" s="1316"/>
      <c r="AXJ15" s="1316"/>
      <c r="AXK15" s="1316"/>
      <c r="AXL15" s="1316"/>
      <c r="AXM15" s="1316"/>
      <c r="AXN15" s="1316"/>
      <c r="AXO15" s="1316"/>
      <c r="AXP15" s="1316"/>
      <c r="AXQ15" s="1316"/>
      <c r="AXR15" s="1316"/>
      <c r="AXS15" s="1316"/>
      <c r="AXT15" s="1316"/>
      <c r="AXU15" s="1316"/>
      <c r="AXV15" s="1316"/>
      <c r="AXW15" s="1316"/>
      <c r="AXX15" s="1316"/>
      <c r="AXY15" s="1316"/>
      <c r="AXZ15" s="1316"/>
      <c r="AYA15" s="1316"/>
      <c r="AYB15" s="1316"/>
      <c r="AYC15" s="1316"/>
      <c r="AYD15" s="1316"/>
      <c r="AYE15" s="1316"/>
      <c r="AYF15" s="1316"/>
      <c r="AYG15" s="1316"/>
      <c r="AYH15" s="1316"/>
      <c r="AYI15" s="1316"/>
      <c r="AYJ15" s="1316"/>
      <c r="AYK15" s="1316"/>
      <c r="AYL15" s="1316"/>
      <c r="AYM15" s="1316"/>
      <c r="AYN15" s="1316"/>
      <c r="AYO15" s="1316"/>
      <c r="AYP15" s="1316"/>
      <c r="AYQ15" s="1316"/>
      <c r="AYR15" s="1316"/>
      <c r="AYS15" s="1316"/>
      <c r="AYT15" s="1316"/>
      <c r="AYU15" s="1316"/>
      <c r="AYV15" s="1316"/>
      <c r="AYW15" s="1316"/>
      <c r="AYX15" s="1316"/>
      <c r="AYY15" s="1316"/>
      <c r="AYZ15" s="1316"/>
      <c r="AZA15" s="1316"/>
      <c r="AZB15" s="1316"/>
      <c r="AZC15" s="1316"/>
      <c r="AZD15" s="1316"/>
      <c r="AZE15" s="1316"/>
      <c r="AZF15" s="1316"/>
      <c r="AZG15" s="1316"/>
      <c r="AZH15" s="1316"/>
      <c r="AZI15" s="1316"/>
      <c r="AZJ15" s="1316"/>
      <c r="AZK15" s="1316"/>
      <c r="AZL15" s="1316"/>
      <c r="AZM15" s="1316"/>
      <c r="AZN15" s="1316"/>
      <c r="AZO15" s="1316"/>
      <c r="AZP15" s="1316"/>
      <c r="AZQ15" s="1316"/>
      <c r="AZR15" s="1316"/>
      <c r="AZS15" s="1316"/>
      <c r="AZT15" s="1316"/>
      <c r="AZU15" s="1316"/>
      <c r="AZV15" s="1316"/>
      <c r="AZW15" s="1316"/>
      <c r="AZX15" s="1316"/>
      <c r="AZY15" s="1316"/>
      <c r="AZZ15" s="1316"/>
      <c r="BAA15" s="1316"/>
      <c r="BAB15" s="1316"/>
      <c r="BAC15" s="1316"/>
      <c r="BAD15" s="1316"/>
      <c r="BAE15" s="1316"/>
      <c r="BAF15" s="1316"/>
      <c r="BAG15" s="1316"/>
      <c r="BAH15" s="1316"/>
      <c r="BAI15" s="1316"/>
      <c r="BAJ15" s="1316"/>
      <c r="BAK15" s="1316"/>
      <c r="BAL15" s="1316"/>
      <c r="BAM15" s="1316"/>
      <c r="BAN15" s="1316"/>
      <c r="BAO15" s="1316"/>
      <c r="BAP15" s="1316"/>
      <c r="BAQ15" s="1316"/>
      <c r="BAR15" s="1316"/>
      <c r="BAS15" s="1316"/>
      <c r="BAT15" s="1316"/>
      <c r="BAU15" s="1316"/>
      <c r="BAV15" s="1316"/>
      <c r="BAW15" s="1316"/>
      <c r="BAX15" s="1316"/>
      <c r="BAY15" s="1316"/>
      <c r="BAZ15" s="1316"/>
      <c r="BBA15" s="1316"/>
      <c r="BBB15" s="1316"/>
      <c r="BBC15" s="1316"/>
      <c r="BBD15" s="1316"/>
      <c r="BBE15" s="1316"/>
      <c r="BBF15" s="1316"/>
      <c r="BBG15" s="1316"/>
      <c r="BBH15" s="1316"/>
      <c r="BBI15" s="1316"/>
      <c r="BBJ15" s="1316"/>
      <c r="BBK15" s="1316"/>
      <c r="BBL15" s="1316"/>
      <c r="BBM15" s="1316"/>
      <c r="BBN15" s="1316"/>
      <c r="BBO15" s="1316"/>
      <c r="BBP15" s="1316"/>
      <c r="BBQ15" s="1316"/>
      <c r="BBR15" s="1316"/>
      <c r="BBS15" s="1316"/>
      <c r="BBT15" s="1316"/>
      <c r="BBU15" s="1316"/>
      <c r="BBV15" s="1316"/>
      <c r="BBW15" s="1316"/>
      <c r="BBX15" s="1316"/>
      <c r="BBY15" s="1316"/>
      <c r="BBZ15" s="1316"/>
      <c r="BCA15" s="1316"/>
      <c r="BCB15" s="1316"/>
      <c r="BCC15" s="1316"/>
      <c r="BCD15" s="1316"/>
      <c r="BCE15" s="1316"/>
      <c r="BCF15" s="1316"/>
      <c r="BCG15" s="1316"/>
      <c r="BCH15" s="1316"/>
      <c r="BCI15" s="1316"/>
      <c r="BCJ15" s="1316"/>
      <c r="BCK15" s="1316"/>
      <c r="BCL15" s="1316"/>
      <c r="BCM15" s="1316"/>
      <c r="BCN15" s="1316"/>
      <c r="BCO15" s="1316"/>
      <c r="BCP15" s="1316"/>
      <c r="BCQ15" s="1316"/>
      <c r="BCR15" s="1316"/>
      <c r="BCS15" s="1316"/>
      <c r="BCT15" s="1316"/>
      <c r="BCU15" s="1316"/>
      <c r="BCV15" s="1316"/>
      <c r="BCW15" s="1316"/>
      <c r="BCX15" s="1316"/>
      <c r="BCY15" s="1316"/>
      <c r="BCZ15" s="1316"/>
      <c r="BDA15" s="1316"/>
      <c r="BDB15" s="1316"/>
      <c r="BDC15" s="1316"/>
      <c r="BDD15" s="1316"/>
      <c r="BDE15" s="1316"/>
      <c r="BDF15" s="1316"/>
      <c r="BDG15" s="1316"/>
      <c r="BDH15" s="1316"/>
      <c r="BDI15" s="1316"/>
      <c r="BDJ15" s="1316"/>
      <c r="BDK15" s="1316"/>
      <c r="BDL15" s="1316"/>
      <c r="BDM15" s="1316"/>
      <c r="BDN15" s="1316"/>
      <c r="BDO15" s="1316"/>
      <c r="BDP15" s="1316"/>
      <c r="BDQ15" s="1316"/>
      <c r="BDR15" s="1316"/>
      <c r="BDS15" s="1316"/>
      <c r="BDT15" s="1316"/>
      <c r="BDU15" s="1316"/>
      <c r="BDV15" s="1316"/>
      <c r="BDW15" s="1316"/>
      <c r="BDX15" s="1316"/>
      <c r="BDY15" s="1316"/>
      <c r="BDZ15" s="1316"/>
      <c r="BEA15" s="1316"/>
      <c r="BEB15" s="1316"/>
      <c r="BEC15" s="1316"/>
      <c r="BED15" s="1316"/>
      <c r="BEE15" s="1316"/>
      <c r="BEF15" s="1316"/>
      <c r="BEG15" s="1316"/>
      <c r="BEH15" s="1316"/>
      <c r="BEI15" s="1316"/>
      <c r="BEJ15" s="1316"/>
      <c r="BEK15" s="1316"/>
      <c r="BEL15" s="1316"/>
      <c r="BEM15" s="1316"/>
      <c r="BEN15" s="1316"/>
      <c r="BEO15" s="1316"/>
      <c r="BEP15" s="1316"/>
      <c r="BEQ15" s="1316"/>
      <c r="BER15" s="1316"/>
      <c r="BES15" s="1316"/>
      <c r="BET15" s="1316"/>
      <c r="BEU15" s="1316"/>
      <c r="BEV15" s="1316"/>
      <c r="BEW15" s="1316"/>
      <c r="BEX15" s="1316"/>
      <c r="BEY15" s="1316"/>
      <c r="BEZ15" s="1316"/>
      <c r="BFA15" s="1316"/>
      <c r="BFB15" s="1316"/>
      <c r="BFC15" s="1316"/>
      <c r="BFD15" s="1316"/>
      <c r="BFE15" s="1316"/>
      <c r="BFF15" s="1316"/>
      <c r="BFG15" s="1316"/>
      <c r="BFH15" s="1316"/>
      <c r="BFI15" s="1316"/>
      <c r="BFJ15" s="1316"/>
      <c r="BFK15" s="1316"/>
      <c r="BFL15" s="1316"/>
      <c r="BFM15" s="1316"/>
      <c r="BFN15" s="1316"/>
      <c r="BFO15" s="1316"/>
      <c r="BFP15" s="1316"/>
      <c r="BFQ15" s="1316"/>
      <c r="BFR15" s="1316"/>
      <c r="BFS15" s="1316"/>
      <c r="BFT15" s="1316"/>
      <c r="BFU15" s="1316"/>
      <c r="BFV15" s="1316"/>
      <c r="BFW15" s="1316"/>
      <c r="BFX15" s="1316"/>
      <c r="BFY15" s="1316"/>
      <c r="BFZ15" s="1316"/>
      <c r="BGA15" s="1316"/>
      <c r="BGB15" s="1316"/>
      <c r="BGC15" s="1316"/>
      <c r="BGD15" s="1316"/>
      <c r="BGE15" s="1316"/>
      <c r="BGF15" s="1316"/>
      <c r="BGG15" s="1316"/>
      <c r="BGH15" s="1316"/>
      <c r="BGI15" s="1316"/>
      <c r="BGJ15" s="1316"/>
      <c r="BGK15" s="1316"/>
      <c r="BGL15" s="1316"/>
      <c r="BGM15" s="1316"/>
      <c r="BGN15" s="1316"/>
      <c r="BGO15" s="1316"/>
      <c r="BGP15" s="1316"/>
      <c r="BGQ15" s="1316"/>
      <c r="BGR15" s="1316"/>
      <c r="BGS15" s="1316"/>
      <c r="BGT15" s="1316"/>
      <c r="BGU15" s="1316"/>
      <c r="BGV15" s="1316"/>
      <c r="BGW15" s="1316"/>
      <c r="BGX15" s="1316"/>
      <c r="BGY15" s="1316"/>
      <c r="BGZ15" s="1316"/>
      <c r="BHA15" s="1316"/>
      <c r="BHB15" s="1316"/>
      <c r="BHC15" s="1316"/>
      <c r="BHD15" s="1316"/>
      <c r="BHE15" s="1316"/>
      <c r="BHF15" s="1316"/>
      <c r="BHG15" s="1316"/>
      <c r="BHH15" s="1316"/>
      <c r="BHI15" s="1316"/>
      <c r="BHJ15" s="1316"/>
      <c r="BHK15" s="1316"/>
      <c r="BHL15" s="1316"/>
      <c r="BHM15" s="1316"/>
      <c r="BHN15" s="1316"/>
      <c r="BHO15" s="1316"/>
      <c r="BHP15" s="1316"/>
      <c r="BHQ15" s="1316"/>
      <c r="BHR15" s="1316"/>
      <c r="BHS15" s="1316"/>
      <c r="BHT15" s="1316"/>
      <c r="BHU15" s="1316"/>
      <c r="BHV15" s="1316"/>
      <c r="BHW15" s="1316"/>
      <c r="BHX15" s="1316"/>
      <c r="BHY15" s="1316"/>
      <c r="BHZ15" s="1316"/>
      <c r="BIA15" s="1316"/>
      <c r="BIB15" s="1316"/>
      <c r="BIC15" s="1316"/>
      <c r="BID15" s="1316"/>
      <c r="BIE15" s="1316"/>
      <c r="BIF15" s="1316"/>
      <c r="BIG15" s="1316"/>
      <c r="BIH15" s="1316"/>
      <c r="BII15" s="1316"/>
      <c r="BIJ15" s="1316"/>
      <c r="BIK15" s="1316"/>
      <c r="BIL15" s="1316"/>
      <c r="BIM15" s="1316"/>
      <c r="BIN15" s="1316"/>
      <c r="BIO15" s="1316"/>
      <c r="BIP15" s="1316"/>
      <c r="BIQ15" s="1316"/>
      <c r="BIR15" s="1316"/>
      <c r="BIS15" s="1316"/>
      <c r="BIT15" s="1316"/>
      <c r="BIU15" s="1316"/>
      <c r="BIV15" s="1316"/>
      <c r="BIW15" s="1316"/>
      <c r="BIX15" s="1316"/>
      <c r="BIY15" s="1316"/>
      <c r="BIZ15" s="1316"/>
      <c r="BJA15" s="1316"/>
      <c r="BJB15" s="1316"/>
      <c r="BJC15" s="1316"/>
      <c r="BJD15" s="1316"/>
      <c r="BJE15" s="1316"/>
      <c r="BJF15" s="1316"/>
      <c r="BJG15" s="1316"/>
      <c r="BJH15" s="1316"/>
      <c r="BJI15" s="1316"/>
      <c r="BJJ15" s="1316"/>
      <c r="BJK15" s="1316"/>
      <c r="BJL15" s="1316"/>
      <c r="BJM15" s="1316"/>
      <c r="BJN15" s="1316"/>
      <c r="BJO15" s="1316"/>
      <c r="BJP15" s="1316"/>
      <c r="BJQ15" s="1316"/>
      <c r="BJR15" s="1316"/>
      <c r="BJS15" s="1316"/>
      <c r="BJT15" s="1316"/>
      <c r="BJU15" s="1316"/>
      <c r="BJV15" s="1316"/>
      <c r="BJW15" s="1316"/>
      <c r="BJX15" s="1316"/>
      <c r="BJY15" s="1316"/>
      <c r="BJZ15" s="1316"/>
      <c r="BKA15" s="1316"/>
      <c r="BKB15" s="1316"/>
      <c r="BKC15" s="1316"/>
      <c r="BKD15" s="1316"/>
      <c r="BKE15" s="1316"/>
      <c r="BKF15" s="1316"/>
      <c r="BKG15" s="1316"/>
      <c r="BKH15" s="1316"/>
      <c r="BKI15" s="1316"/>
      <c r="BKJ15" s="1316"/>
      <c r="BKK15" s="1316"/>
      <c r="BKL15" s="1316"/>
      <c r="BKM15" s="1316"/>
      <c r="BKN15" s="1316"/>
      <c r="BKO15" s="1316"/>
      <c r="BKP15" s="1316"/>
      <c r="BKQ15" s="1316"/>
      <c r="BKR15" s="1316"/>
      <c r="BKS15" s="1316"/>
      <c r="BKT15" s="1316"/>
      <c r="BKU15" s="1316"/>
      <c r="BKV15" s="1316"/>
      <c r="BKW15" s="1316"/>
      <c r="BKX15" s="1316"/>
      <c r="BKY15" s="1316"/>
      <c r="BKZ15" s="1316"/>
      <c r="BLA15" s="1316"/>
      <c r="BLB15" s="1316"/>
      <c r="BLC15" s="1316"/>
      <c r="BLD15" s="1316"/>
      <c r="BLE15" s="1316"/>
      <c r="BLF15" s="1316"/>
      <c r="BLG15" s="1316"/>
      <c r="BLH15" s="1316"/>
      <c r="BLI15" s="1316"/>
      <c r="BLJ15" s="1316"/>
      <c r="BLK15" s="1316"/>
      <c r="BLL15" s="1316"/>
      <c r="BLM15" s="1316"/>
      <c r="BLN15" s="1316"/>
      <c r="BLO15" s="1316"/>
      <c r="BLP15" s="1316"/>
      <c r="BLQ15" s="1316"/>
      <c r="BLR15" s="1316"/>
      <c r="BLS15" s="1316"/>
      <c r="BLT15" s="1316"/>
      <c r="BLU15" s="1316"/>
      <c r="BLV15" s="1316"/>
      <c r="BLW15" s="1316"/>
      <c r="BLX15" s="1316"/>
      <c r="BLY15" s="1316"/>
      <c r="BLZ15" s="1316"/>
      <c r="BMA15" s="1316"/>
      <c r="BMB15" s="1316"/>
      <c r="BMC15" s="1316"/>
      <c r="BMD15" s="1316"/>
      <c r="BME15" s="1316"/>
      <c r="BMF15" s="1316"/>
      <c r="BMG15" s="1316"/>
      <c r="BMH15" s="1316"/>
      <c r="BMI15" s="1316"/>
      <c r="BMJ15" s="1316"/>
      <c r="BMK15" s="1316"/>
      <c r="BML15" s="1316"/>
      <c r="BMM15" s="1316"/>
      <c r="BMN15" s="1316"/>
      <c r="BMO15" s="1316"/>
      <c r="BMP15" s="1316"/>
      <c r="BMQ15" s="1316"/>
      <c r="BMR15" s="1316"/>
      <c r="BMS15" s="1316"/>
      <c r="BMT15" s="1316"/>
      <c r="BMU15" s="1316"/>
      <c r="BMV15" s="1316"/>
      <c r="BMW15" s="1316"/>
      <c r="BMX15" s="1316"/>
      <c r="BMY15" s="1316"/>
      <c r="BMZ15" s="1316"/>
      <c r="BNA15" s="1316"/>
      <c r="BNB15" s="1316"/>
      <c r="BNC15" s="1316"/>
      <c r="BND15" s="1316"/>
      <c r="BNE15" s="1316"/>
      <c r="BNF15" s="1316"/>
      <c r="BNG15" s="1316"/>
      <c r="BNH15" s="1316"/>
      <c r="BNI15" s="1316"/>
      <c r="BNJ15" s="1316"/>
      <c r="BNK15" s="1316"/>
      <c r="BNL15" s="1316"/>
      <c r="BNM15" s="1316"/>
      <c r="BNN15" s="1316"/>
      <c r="BNO15" s="1316"/>
      <c r="BNP15" s="1316"/>
      <c r="BNQ15" s="1316"/>
      <c r="BNR15" s="1316"/>
      <c r="BNS15" s="1316"/>
      <c r="BNT15" s="1316"/>
      <c r="BNU15" s="1316"/>
      <c r="BNV15" s="1316"/>
      <c r="BNW15" s="1316"/>
      <c r="BNX15" s="1316"/>
      <c r="BNY15" s="1316"/>
      <c r="BNZ15" s="1316"/>
      <c r="BOA15" s="1316"/>
      <c r="BOB15" s="1316"/>
      <c r="BOC15" s="1316"/>
      <c r="BOD15" s="1316"/>
      <c r="BOE15" s="1316"/>
      <c r="BOF15" s="1316"/>
      <c r="BOG15" s="1316"/>
      <c r="BOH15" s="1316"/>
      <c r="BOI15" s="1316"/>
      <c r="BOJ15" s="1316"/>
      <c r="BOK15" s="1316"/>
      <c r="BOL15" s="1316"/>
      <c r="BOM15" s="1316"/>
      <c r="BON15" s="1316"/>
      <c r="BOO15" s="1316"/>
      <c r="BOP15" s="1316"/>
      <c r="BOQ15" s="1316"/>
      <c r="BOR15" s="1316"/>
      <c r="BOS15" s="1316"/>
      <c r="BOT15" s="1316"/>
      <c r="BOU15" s="1316"/>
      <c r="BOV15" s="1316"/>
      <c r="BOW15" s="1316"/>
      <c r="BOX15" s="1316"/>
      <c r="BOY15" s="1316"/>
      <c r="BOZ15" s="1316"/>
      <c r="BPA15" s="1316"/>
      <c r="BPB15" s="1316"/>
      <c r="BPC15" s="1316"/>
      <c r="BPD15" s="1316"/>
      <c r="BPE15" s="1316"/>
      <c r="BPF15" s="1316"/>
      <c r="BPG15" s="1316"/>
      <c r="BPH15" s="1316"/>
      <c r="BPI15" s="1316"/>
      <c r="BPJ15" s="1316"/>
      <c r="BPK15" s="1316"/>
      <c r="BPL15" s="1316"/>
      <c r="BPM15" s="1316"/>
      <c r="BPN15" s="1316"/>
      <c r="BPO15" s="1316"/>
      <c r="BPP15" s="1316"/>
      <c r="BPQ15" s="1316"/>
      <c r="BPR15" s="1316"/>
      <c r="BPS15" s="1316"/>
      <c r="BPT15" s="1316"/>
      <c r="BPU15" s="1316"/>
      <c r="BPV15" s="1316"/>
      <c r="BPW15" s="1316"/>
      <c r="BPX15" s="1316"/>
      <c r="BPY15" s="1316"/>
      <c r="BPZ15" s="1316"/>
      <c r="BQA15" s="1316"/>
      <c r="BQB15" s="1316"/>
      <c r="BQC15" s="1316"/>
      <c r="BQD15" s="1316"/>
      <c r="BQE15" s="1316"/>
      <c r="BQF15" s="1316"/>
      <c r="BQG15" s="1316"/>
      <c r="BQH15" s="1316"/>
      <c r="BQI15" s="1316"/>
      <c r="BQJ15" s="1316"/>
      <c r="BQK15" s="1316"/>
      <c r="BQL15" s="1316"/>
      <c r="BQM15" s="1316"/>
      <c r="BQN15" s="1316"/>
      <c r="BQO15" s="1316"/>
      <c r="BQP15" s="1316"/>
      <c r="BQQ15" s="1316"/>
      <c r="BQR15" s="1316"/>
      <c r="BQS15" s="1316"/>
      <c r="BQT15" s="1316"/>
      <c r="BQU15" s="1316"/>
      <c r="BQV15" s="1316"/>
      <c r="BQW15" s="1316"/>
      <c r="BQX15" s="1316"/>
      <c r="BQY15" s="1316"/>
      <c r="BQZ15" s="1316"/>
      <c r="BRA15" s="1316"/>
      <c r="BRB15" s="1316"/>
      <c r="BRC15" s="1316"/>
      <c r="BRD15" s="1316"/>
      <c r="BRE15" s="1316"/>
      <c r="BRF15" s="1316"/>
      <c r="BRG15" s="1316"/>
      <c r="BRH15" s="1316"/>
      <c r="BRI15" s="1316"/>
      <c r="BRJ15" s="1316"/>
      <c r="BRK15" s="1316"/>
      <c r="BRL15" s="1316"/>
      <c r="BRM15" s="1316"/>
      <c r="BRN15" s="1316"/>
      <c r="BRO15" s="1316"/>
      <c r="BRP15" s="1316"/>
      <c r="BRQ15" s="1316"/>
      <c r="BRR15" s="1316"/>
      <c r="BRS15" s="1316"/>
      <c r="BRT15" s="1316"/>
      <c r="BRU15" s="1316"/>
      <c r="BRV15" s="1316"/>
      <c r="BRW15" s="1316"/>
      <c r="BRX15" s="1316"/>
      <c r="BRY15" s="1316"/>
      <c r="BRZ15" s="1316"/>
      <c r="BSA15" s="1316"/>
      <c r="BSB15" s="1316"/>
      <c r="BSC15" s="1316"/>
      <c r="BSD15" s="1316"/>
      <c r="BSE15" s="1316"/>
      <c r="BSF15" s="1316"/>
      <c r="BSG15" s="1316"/>
      <c r="BSH15" s="1316"/>
      <c r="BSI15" s="1316"/>
      <c r="BSJ15" s="1316"/>
      <c r="BSK15" s="1316"/>
      <c r="BSL15" s="1316"/>
      <c r="BSM15" s="1316"/>
      <c r="BSN15" s="1316"/>
      <c r="BSO15" s="1316"/>
      <c r="BSP15" s="1316"/>
      <c r="BSQ15" s="1316"/>
      <c r="BSR15" s="1316"/>
      <c r="BSS15" s="1316"/>
      <c r="BST15" s="1316"/>
      <c r="BSU15" s="1316"/>
      <c r="BSV15" s="1316"/>
      <c r="BSW15" s="1316"/>
      <c r="BSX15" s="1316"/>
      <c r="BSY15" s="1316"/>
      <c r="BSZ15" s="1316"/>
      <c r="BTA15" s="1316"/>
      <c r="BTB15" s="1316"/>
      <c r="BTC15" s="1316"/>
      <c r="BTD15" s="1316"/>
      <c r="BTE15" s="1316"/>
      <c r="BTF15" s="1316"/>
      <c r="BTG15" s="1316"/>
      <c r="BTH15" s="1316"/>
      <c r="BTI15" s="1316"/>
      <c r="BTJ15" s="1316"/>
      <c r="BTK15" s="1316"/>
      <c r="BTL15" s="1316"/>
      <c r="BTM15" s="1316"/>
      <c r="BTN15" s="1316"/>
      <c r="BTO15" s="1316"/>
      <c r="BTP15" s="1316"/>
      <c r="BTQ15" s="1316"/>
      <c r="BTR15" s="1316"/>
      <c r="BTS15" s="1316"/>
      <c r="BTT15" s="1316"/>
      <c r="BTU15" s="1316"/>
      <c r="BTV15" s="1316"/>
      <c r="BTW15" s="1316"/>
      <c r="BTX15" s="1316"/>
      <c r="BTY15" s="1316"/>
      <c r="BTZ15" s="1316"/>
      <c r="BUA15" s="1316"/>
      <c r="BUB15" s="1316"/>
      <c r="BUC15" s="1316"/>
      <c r="BUD15" s="1316"/>
      <c r="BUE15" s="1316"/>
      <c r="BUF15" s="1316"/>
      <c r="BUG15" s="1316"/>
      <c r="BUH15" s="1316"/>
      <c r="BUI15" s="1316"/>
      <c r="BUJ15" s="1316"/>
      <c r="BUK15" s="1316"/>
      <c r="BUL15" s="1316"/>
      <c r="BUM15" s="1316"/>
      <c r="BUN15" s="1316"/>
      <c r="BUO15" s="1316"/>
      <c r="BUP15" s="1316"/>
      <c r="BUQ15" s="1316"/>
      <c r="BUR15" s="1316"/>
      <c r="BUS15" s="1316"/>
      <c r="BUT15" s="1316"/>
      <c r="BUU15" s="1316"/>
      <c r="BUV15" s="1316"/>
      <c r="BUW15" s="1316"/>
      <c r="BUX15" s="1316"/>
      <c r="BUY15" s="1316"/>
      <c r="BUZ15" s="1316"/>
      <c r="BVA15" s="1316"/>
      <c r="BVB15" s="1316"/>
      <c r="BVC15" s="1316"/>
      <c r="BVD15" s="1316"/>
      <c r="BVE15" s="1316"/>
      <c r="BVF15" s="1316"/>
      <c r="BVG15" s="1316"/>
      <c r="BVH15" s="1316"/>
      <c r="BVI15" s="1316"/>
      <c r="BVJ15" s="1316"/>
      <c r="BVK15" s="1316"/>
      <c r="BVL15" s="1316"/>
      <c r="BVM15" s="1316"/>
      <c r="BVN15" s="1316"/>
      <c r="BVO15" s="1316"/>
      <c r="BVP15" s="1316"/>
      <c r="BVQ15" s="1316"/>
      <c r="BVR15" s="1316"/>
      <c r="BVS15" s="1316"/>
      <c r="BVT15" s="1316"/>
      <c r="BVU15" s="1316"/>
      <c r="BVV15" s="1316"/>
      <c r="BVW15" s="1316"/>
      <c r="BVX15" s="1316"/>
      <c r="BVY15" s="1316"/>
      <c r="BVZ15" s="1316"/>
      <c r="BWA15" s="1316"/>
      <c r="BWB15" s="1316"/>
      <c r="BWC15" s="1316"/>
      <c r="BWD15" s="1316"/>
      <c r="BWE15" s="1316"/>
      <c r="BWF15" s="1316"/>
      <c r="BWG15" s="1316"/>
      <c r="BWH15" s="1316"/>
      <c r="BWI15" s="1316"/>
      <c r="BWJ15" s="1316"/>
      <c r="BWK15" s="1316"/>
      <c r="BWL15" s="1316"/>
      <c r="BWM15" s="1316"/>
      <c r="BWN15" s="1316"/>
      <c r="BWO15" s="1316"/>
      <c r="BWP15" s="1316"/>
      <c r="BWQ15" s="1316"/>
      <c r="BWR15" s="1316"/>
      <c r="BWS15" s="1316"/>
      <c r="BWT15" s="1316"/>
      <c r="BWU15" s="1316"/>
      <c r="BWV15" s="1316"/>
      <c r="BWW15" s="1316"/>
      <c r="BWX15" s="1316"/>
      <c r="BWY15" s="1316"/>
      <c r="BWZ15" s="1316"/>
      <c r="BXA15" s="1316"/>
      <c r="BXB15" s="1316"/>
      <c r="BXC15" s="1316"/>
      <c r="BXD15" s="1316"/>
      <c r="BXE15" s="1316"/>
      <c r="BXF15" s="1316"/>
      <c r="BXG15" s="1316"/>
      <c r="BXH15" s="1316"/>
      <c r="BXI15" s="1316"/>
      <c r="BXJ15" s="1316"/>
      <c r="BXK15" s="1316"/>
      <c r="BXL15" s="1316"/>
      <c r="BXM15" s="1316"/>
      <c r="BXN15" s="1316"/>
      <c r="BXO15" s="1316"/>
      <c r="BXP15" s="1316"/>
      <c r="BXQ15" s="1316"/>
      <c r="BXR15" s="1316"/>
      <c r="BXS15" s="1316"/>
      <c r="BXT15" s="1316"/>
      <c r="BXU15" s="1316"/>
      <c r="BXV15" s="1316"/>
      <c r="BXW15" s="1316"/>
      <c r="BXX15" s="1316"/>
      <c r="BXY15" s="1316"/>
      <c r="BXZ15" s="1316"/>
      <c r="BYA15" s="1316"/>
      <c r="BYB15" s="1316"/>
      <c r="BYC15" s="1316"/>
      <c r="BYD15" s="1316"/>
      <c r="BYE15" s="1316"/>
      <c r="BYF15" s="1316"/>
      <c r="BYG15" s="1316"/>
      <c r="BYH15" s="1316"/>
      <c r="BYI15" s="1316"/>
      <c r="BYJ15" s="1316"/>
      <c r="BYK15" s="1316"/>
      <c r="BYL15" s="1316"/>
      <c r="BYM15" s="1316"/>
      <c r="BYN15" s="1316"/>
      <c r="BYO15" s="1316"/>
      <c r="BYP15" s="1316"/>
      <c r="BYQ15" s="1316"/>
      <c r="BYR15" s="1316"/>
      <c r="BYS15" s="1316"/>
      <c r="BYT15" s="1316"/>
      <c r="BYU15" s="1316"/>
      <c r="BYV15" s="1316"/>
      <c r="BYW15" s="1316"/>
      <c r="BYX15" s="1316"/>
      <c r="BYY15" s="1316"/>
      <c r="BYZ15" s="1316"/>
      <c r="BZA15" s="1316"/>
      <c r="BZB15" s="1316"/>
      <c r="BZC15" s="1316"/>
      <c r="BZD15" s="1316"/>
      <c r="BZE15" s="1316"/>
      <c r="BZF15" s="1316"/>
      <c r="BZG15" s="1316"/>
      <c r="BZH15" s="1316"/>
      <c r="BZI15" s="1316"/>
      <c r="BZJ15" s="1316"/>
      <c r="BZK15" s="1316"/>
      <c r="BZL15" s="1316"/>
      <c r="BZM15" s="1316"/>
      <c r="BZN15" s="1316"/>
      <c r="BZO15" s="1316"/>
      <c r="BZP15" s="1316"/>
      <c r="BZQ15" s="1316"/>
      <c r="BZR15" s="1316"/>
      <c r="BZS15" s="1316"/>
      <c r="BZT15" s="1316"/>
      <c r="BZU15" s="1316"/>
      <c r="BZV15" s="1316"/>
      <c r="BZW15" s="1316"/>
      <c r="BZX15" s="1316"/>
      <c r="BZY15" s="1316"/>
      <c r="BZZ15" s="1316"/>
      <c r="CAA15" s="1316"/>
      <c r="CAB15" s="1316"/>
      <c r="CAC15" s="1316"/>
      <c r="CAD15" s="1316"/>
      <c r="CAE15" s="1316"/>
      <c r="CAF15" s="1316"/>
      <c r="CAG15" s="1316"/>
      <c r="CAH15" s="1316"/>
      <c r="CAI15" s="1316"/>
      <c r="CAJ15" s="1316"/>
      <c r="CAK15" s="1316"/>
      <c r="CAL15" s="1316"/>
      <c r="CAM15" s="1316"/>
      <c r="CAN15" s="1316"/>
      <c r="CAO15" s="1316"/>
      <c r="CAP15" s="1316"/>
      <c r="CAQ15" s="1316"/>
      <c r="CAR15" s="1316"/>
      <c r="CAS15" s="1316"/>
      <c r="CAT15" s="1316"/>
      <c r="CAU15" s="1316"/>
      <c r="CAV15" s="1316"/>
      <c r="CAW15" s="1316"/>
      <c r="CAX15" s="1316"/>
      <c r="CAY15" s="1316"/>
      <c r="CAZ15" s="1316"/>
      <c r="CBA15" s="1316"/>
      <c r="CBB15" s="1316"/>
      <c r="CBC15" s="1316"/>
      <c r="CBD15" s="1316"/>
      <c r="CBE15" s="1316"/>
      <c r="CBF15" s="1316"/>
      <c r="CBG15" s="1316"/>
      <c r="CBH15" s="1316"/>
      <c r="CBI15" s="1316"/>
      <c r="CBJ15" s="1316"/>
      <c r="CBK15" s="1316"/>
      <c r="CBL15" s="1316"/>
      <c r="CBM15" s="1316"/>
      <c r="CBN15" s="1316"/>
      <c r="CBO15" s="1316"/>
      <c r="CBP15" s="1316"/>
      <c r="CBQ15" s="1316"/>
      <c r="CBR15" s="1316"/>
      <c r="CBS15" s="1316"/>
      <c r="CBT15" s="1316"/>
      <c r="CBU15" s="1316"/>
      <c r="CBV15" s="1316"/>
      <c r="CBW15" s="1316"/>
      <c r="CBX15" s="1316"/>
      <c r="CBY15" s="1316"/>
      <c r="CBZ15" s="1316"/>
      <c r="CCA15" s="1316"/>
      <c r="CCB15" s="1316"/>
      <c r="CCC15" s="1316"/>
      <c r="CCD15" s="1316"/>
      <c r="CCE15" s="1316"/>
      <c r="CCF15" s="1316"/>
      <c r="CCG15" s="1316"/>
      <c r="CCH15" s="1316"/>
      <c r="CCI15" s="1316"/>
      <c r="CCJ15" s="1316"/>
      <c r="CCK15" s="1316"/>
      <c r="CCL15" s="1316"/>
      <c r="CCM15" s="1316"/>
      <c r="CCN15" s="1316"/>
      <c r="CCO15" s="1316"/>
      <c r="CCP15" s="1316"/>
      <c r="CCQ15" s="1316"/>
      <c r="CCR15" s="1316"/>
      <c r="CCS15" s="1316"/>
      <c r="CCT15" s="1316"/>
      <c r="CCU15" s="1316"/>
      <c r="CCV15" s="1316"/>
      <c r="CCW15" s="1316"/>
      <c r="CCX15" s="1316"/>
      <c r="CCY15" s="1316"/>
      <c r="CCZ15" s="1316"/>
      <c r="CDA15" s="1316"/>
      <c r="CDB15" s="1316"/>
      <c r="CDC15" s="1316"/>
      <c r="CDD15" s="1316"/>
      <c r="CDE15" s="1316"/>
      <c r="CDF15" s="1316"/>
      <c r="CDG15" s="1316"/>
      <c r="CDH15" s="1316"/>
      <c r="CDI15" s="1316"/>
      <c r="CDJ15" s="1316"/>
      <c r="CDK15" s="1316"/>
      <c r="CDL15" s="1316"/>
      <c r="CDM15" s="1316"/>
      <c r="CDN15" s="1316"/>
      <c r="CDO15" s="1316"/>
      <c r="CDP15" s="1316"/>
      <c r="CDQ15" s="1316"/>
      <c r="CDR15" s="1316"/>
      <c r="CDS15" s="1316"/>
      <c r="CDT15" s="1316"/>
      <c r="CDU15" s="1316"/>
      <c r="CDV15" s="1316"/>
      <c r="CDW15" s="1316"/>
      <c r="CDX15" s="1316"/>
      <c r="CDY15" s="1316"/>
      <c r="CDZ15" s="1316"/>
      <c r="CEA15" s="1316"/>
      <c r="CEB15" s="1316"/>
      <c r="CEC15" s="1316"/>
      <c r="CED15" s="1316"/>
      <c r="CEE15" s="1316"/>
      <c r="CEF15" s="1316"/>
      <c r="CEG15" s="1316"/>
      <c r="CEH15" s="1316"/>
      <c r="CEI15" s="1316"/>
      <c r="CEJ15" s="1316"/>
      <c r="CEK15" s="1316"/>
      <c r="CEL15" s="1316"/>
      <c r="CEM15" s="1316"/>
      <c r="CEN15" s="1316"/>
      <c r="CEO15" s="1316"/>
      <c r="CEP15" s="1316"/>
      <c r="CEQ15" s="1316"/>
      <c r="CER15" s="1316"/>
      <c r="CES15" s="1316"/>
      <c r="CET15" s="1316"/>
      <c r="CEU15" s="1316"/>
      <c r="CEV15" s="1316"/>
      <c r="CEW15" s="1316"/>
      <c r="CEX15" s="1316"/>
      <c r="CEY15" s="1316"/>
      <c r="CEZ15" s="1316"/>
      <c r="CFA15" s="1316"/>
      <c r="CFB15" s="1316"/>
      <c r="CFC15" s="1316"/>
      <c r="CFD15" s="1316"/>
      <c r="CFE15" s="1316"/>
      <c r="CFF15" s="1316"/>
      <c r="CFG15" s="1316"/>
      <c r="CFH15" s="1316"/>
      <c r="CFI15" s="1316"/>
      <c r="CFJ15" s="1316"/>
      <c r="CFK15" s="1316"/>
      <c r="CFL15" s="1316"/>
      <c r="CFM15" s="1316"/>
      <c r="CFN15" s="1316"/>
      <c r="CFO15" s="1316"/>
      <c r="CFP15" s="1316"/>
      <c r="CFQ15" s="1316"/>
      <c r="CFR15" s="1316"/>
      <c r="CFS15" s="1316"/>
      <c r="CFT15" s="1316"/>
      <c r="CFU15" s="1316"/>
      <c r="CFV15" s="1316"/>
      <c r="CFW15" s="1316"/>
      <c r="CFX15" s="1316"/>
      <c r="CFY15" s="1316"/>
      <c r="CFZ15" s="1316"/>
      <c r="CGA15" s="1316"/>
      <c r="CGB15" s="1316"/>
      <c r="CGC15" s="1316"/>
      <c r="CGD15" s="1316"/>
      <c r="CGE15" s="1316"/>
      <c r="CGF15" s="1316"/>
      <c r="CGG15" s="1316"/>
      <c r="CGH15" s="1316"/>
      <c r="CGI15" s="1316"/>
      <c r="CGJ15" s="1316"/>
      <c r="CGK15" s="1316"/>
      <c r="CGL15" s="1316"/>
      <c r="CGM15" s="1316"/>
      <c r="CGN15" s="1316"/>
      <c r="CGO15" s="1316"/>
      <c r="CGP15" s="1316"/>
      <c r="CGQ15" s="1316"/>
      <c r="CGR15" s="1316"/>
      <c r="CGS15" s="1316"/>
      <c r="CGT15" s="1316"/>
      <c r="CGU15" s="1316"/>
      <c r="CGV15" s="1316"/>
      <c r="CGW15" s="1316"/>
      <c r="CGX15" s="1316"/>
      <c r="CGY15" s="1316"/>
      <c r="CGZ15" s="1316"/>
      <c r="CHA15" s="1316"/>
      <c r="CHB15" s="1316"/>
      <c r="CHC15" s="1316"/>
      <c r="CHD15" s="1316"/>
      <c r="CHE15" s="1316"/>
      <c r="CHF15" s="1316"/>
      <c r="CHG15" s="1316"/>
      <c r="CHH15" s="1316"/>
      <c r="CHI15" s="1316"/>
      <c r="CHJ15" s="1316"/>
      <c r="CHK15" s="1316"/>
      <c r="CHL15" s="1316"/>
      <c r="CHM15" s="1316"/>
      <c r="CHN15" s="1316"/>
      <c r="CHO15" s="1316"/>
      <c r="CHP15" s="1316"/>
      <c r="CHQ15" s="1316"/>
      <c r="CHR15" s="1316"/>
      <c r="CHS15" s="1316"/>
      <c r="CHT15" s="1316"/>
      <c r="CHU15" s="1316"/>
      <c r="CHV15" s="1316"/>
      <c r="CHW15" s="1316"/>
      <c r="CHX15" s="1316"/>
      <c r="CHY15" s="1316"/>
      <c r="CHZ15" s="1316"/>
      <c r="CIA15" s="1316"/>
      <c r="CIB15" s="1316"/>
      <c r="CIC15" s="1316"/>
      <c r="CID15" s="1316"/>
      <c r="CIE15" s="1316"/>
      <c r="CIF15" s="1316"/>
      <c r="CIG15" s="1316"/>
      <c r="CIH15" s="1316"/>
      <c r="CII15" s="1316"/>
      <c r="CIJ15" s="1316"/>
      <c r="CIK15" s="1316"/>
      <c r="CIL15" s="1316"/>
      <c r="CIM15" s="1316"/>
      <c r="CIN15" s="1316"/>
      <c r="CIO15" s="1316"/>
      <c r="CIP15" s="1316"/>
      <c r="CIQ15" s="1316"/>
      <c r="CIR15" s="1316"/>
      <c r="CIS15" s="1316"/>
      <c r="CIT15" s="1316"/>
      <c r="CIU15" s="1316"/>
      <c r="CIV15" s="1316"/>
      <c r="CIW15" s="1316"/>
      <c r="CIX15" s="1316"/>
      <c r="CIY15" s="1316"/>
      <c r="CIZ15" s="1316"/>
      <c r="CJA15" s="1316"/>
      <c r="CJB15" s="1316"/>
      <c r="CJC15" s="1316"/>
      <c r="CJD15" s="1316"/>
      <c r="CJE15" s="1316"/>
      <c r="CJF15" s="1316"/>
      <c r="CJG15" s="1316"/>
      <c r="CJH15" s="1316"/>
      <c r="CJI15" s="1316"/>
      <c r="CJJ15" s="1316"/>
      <c r="CJK15" s="1316"/>
      <c r="CJL15" s="1316"/>
      <c r="CJM15" s="1316"/>
      <c r="CJN15" s="1316"/>
      <c r="CJO15" s="1316"/>
      <c r="CJP15" s="1316"/>
      <c r="CJQ15" s="1316"/>
      <c r="CJR15" s="1316"/>
      <c r="CJS15" s="1316"/>
      <c r="CJT15" s="1316"/>
      <c r="CJU15" s="1316"/>
      <c r="CJV15" s="1316"/>
      <c r="CJW15" s="1316"/>
      <c r="CJX15" s="1316"/>
      <c r="CJY15" s="1316"/>
      <c r="CJZ15" s="1316"/>
      <c r="CKA15" s="1316"/>
      <c r="CKB15" s="1316"/>
      <c r="CKC15" s="1316"/>
      <c r="CKD15" s="1316"/>
      <c r="CKE15" s="1316"/>
      <c r="CKF15" s="1316"/>
      <c r="CKG15" s="1316"/>
      <c r="CKH15" s="1316"/>
      <c r="CKI15" s="1316"/>
      <c r="CKJ15" s="1316"/>
      <c r="CKK15" s="1316"/>
      <c r="CKL15" s="1316"/>
      <c r="CKM15" s="1316"/>
      <c r="CKN15" s="1316"/>
      <c r="CKO15" s="1316"/>
      <c r="CKP15" s="1316"/>
      <c r="CKQ15" s="1316"/>
      <c r="CKR15" s="1316"/>
      <c r="CKS15" s="1316"/>
      <c r="CKT15" s="1316"/>
      <c r="CKU15" s="1316"/>
      <c r="CKV15" s="1316"/>
      <c r="CKW15" s="1316"/>
      <c r="CKX15" s="1316"/>
      <c r="CKY15" s="1316"/>
      <c r="CKZ15" s="1316"/>
      <c r="CLA15" s="1316"/>
      <c r="CLB15" s="1316"/>
      <c r="CLC15" s="1316"/>
      <c r="CLD15" s="1316"/>
      <c r="CLE15" s="1316"/>
      <c r="CLF15" s="1316"/>
      <c r="CLG15" s="1316"/>
      <c r="CLH15" s="1316"/>
      <c r="CLI15" s="1316"/>
      <c r="CLJ15" s="1316"/>
      <c r="CLK15" s="1316"/>
      <c r="CLL15" s="1316"/>
      <c r="CLM15" s="1316"/>
      <c r="CLN15" s="1316"/>
      <c r="CLO15" s="1316"/>
      <c r="CLP15" s="1316"/>
      <c r="CLQ15" s="1316"/>
      <c r="CLR15" s="1316"/>
      <c r="CLS15" s="1316"/>
      <c r="CLT15" s="1316"/>
      <c r="CLU15" s="1316"/>
      <c r="CLV15" s="1316"/>
      <c r="CLW15" s="1316"/>
      <c r="CLX15" s="1316"/>
      <c r="CLY15" s="1316"/>
      <c r="CLZ15" s="1316"/>
      <c r="CMA15" s="1316"/>
      <c r="CMB15" s="1316"/>
      <c r="CMC15" s="1316"/>
      <c r="CMD15" s="1316"/>
      <c r="CME15" s="1316"/>
      <c r="CMF15" s="1316"/>
      <c r="CMG15" s="1316"/>
      <c r="CMH15" s="1316"/>
      <c r="CMI15" s="1316"/>
      <c r="CMJ15" s="1316"/>
      <c r="CMK15" s="1316"/>
      <c r="CML15" s="1316"/>
      <c r="CMM15" s="1316"/>
      <c r="CMN15" s="1316"/>
      <c r="CMO15" s="1316"/>
      <c r="CMP15" s="1316"/>
      <c r="CMQ15" s="1316"/>
      <c r="CMR15" s="1316"/>
      <c r="CMS15" s="1316"/>
      <c r="CMT15" s="1316"/>
      <c r="CMU15" s="1316"/>
      <c r="CMV15" s="1316"/>
      <c r="CMW15" s="1316"/>
      <c r="CMX15" s="1316"/>
      <c r="CMY15" s="1316"/>
      <c r="CMZ15" s="1316"/>
      <c r="CNA15" s="1316"/>
      <c r="CNB15" s="1316"/>
      <c r="CNC15" s="1316"/>
      <c r="CND15" s="1316"/>
      <c r="CNE15" s="1316"/>
      <c r="CNF15" s="1316"/>
      <c r="CNG15" s="1316"/>
      <c r="CNH15" s="1316"/>
      <c r="CNI15" s="1316"/>
      <c r="CNJ15" s="1316"/>
      <c r="CNK15" s="1316"/>
      <c r="CNL15" s="1316"/>
      <c r="CNM15" s="1316"/>
      <c r="CNN15" s="1316"/>
      <c r="CNO15" s="1316"/>
      <c r="CNP15" s="1316"/>
      <c r="CNQ15" s="1316"/>
      <c r="CNR15" s="1316"/>
      <c r="CNS15" s="1316"/>
      <c r="CNT15" s="1316"/>
      <c r="CNU15" s="1316"/>
      <c r="CNV15" s="1316"/>
      <c r="CNW15" s="1316"/>
      <c r="CNX15" s="1316"/>
      <c r="CNY15" s="1316"/>
      <c r="CNZ15" s="1316"/>
      <c r="COA15" s="1316"/>
      <c r="COB15" s="1316"/>
      <c r="COC15" s="1316"/>
      <c r="COD15" s="1316"/>
      <c r="COE15" s="1316"/>
      <c r="COF15" s="1316"/>
      <c r="COG15" s="1316"/>
      <c r="COH15" s="1316"/>
      <c r="COI15" s="1316"/>
      <c r="COJ15" s="1316"/>
      <c r="COK15" s="1316"/>
      <c r="COL15" s="1316"/>
      <c r="COM15" s="1316"/>
      <c r="CON15" s="1316"/>
      <c r="COO15" s="1316"/>
      <c r="COP15" s="1316"/>
      <c r="COQ15" s="1316"/>
      <c r="COR15" s="1316"/>
      <c r="COS15" s="1316"/>
      <c r="COT15" s="1316"/>
      <c r="COU15" s="1316"/>
      <c r="COV15" s="1316"/>
      <c r="COW15" s="1316"/>
      <c r="COX15" s="1316"/>
      <c r="COY15" s="1316"/>
      <c r="COZ15" s="1316"/>
      <c r="CPA15" s="1316"/>
      <c r="CPB15" s="1316"/>
      <c r="CPC15" s="1316"/>
      <c r="CPD15" s="1316"/>
      <c r="CPE15" s="1316"/>
      <c r="CPF15" s="1316"/>
      <c r="CPG15" s="1316"/>
      <c r="CPH15" s="1316"/>
      <c r="CPI15" s="1316"/>
      <c r="CPJ15" s="1316"/>
      <c r="CPK15" s="1316"/>
      <c r="CPL15" s="1316"/>
      <c r="CPM15" s="1316"/>
      <c r="CPN15" s="1316"/>
      <c r="CPO15" s="1316"/>
      <c r="CPP15" s="1316"/>
      <c r="CPQ15" s="1316"/>
      <c r="CPR15" s="1316"/>
      <c r="CPS15" s="1316"/>
      <c r="CPT15" s="1316"/>
      <c r="CPU15" s="1316"/>
      <c r="CPV15" s="1316"/>
      <c r="CPW15" s="1316"/>
      <c r="CPX15" s="1316"/>
      <c r="CPY15" s="1316"/>
      <c r="CPZ15" s="1316"/>
      <c r="CQA15" s="1316"/>
      <c r="CQB15" s="1316"/>
      <c r="CQC15" s="1316"/>
      <c r="CQD15" s="1316"/>
      <c r="CQE15" s="1316"/>
      <c r="CQF15" s="1316"/>
      <c r="CQG15" s="1316"/>
      <c r="CQH15" s="1316"/>
      <c r="CQI15" s="1316"/>
      <c r="CQJ15" s="1316"/>
      <c r="CQK15" s="1316"/>
      <c r="CQL15" s="1316"/>
      <c r="CQM15" s="1316"/>
      <c r="CQN15" s="1316"/>
      <c r="CQO15" s="1316"/>
      <c r="CQP15" s="1316"/>
      <c r="CQQ15" s="1316"/>
      <c r="CQR15" s="1316"/>
      <c r="CQS15" s="1316"/>
      <c r="CQT15" s="1316"/>
      <c r="CQU15" s="1316"/>
      <c r="CQV15" s="1316"/>
      <c r="CQW15" s="1316"/>
      <c r="CQX15" s="1316"/>
      <c r="CQY15" s="1316"/>
      <c r="CQZ15" s="1316"/>
      <c r="CRA15" s="1316"/>
      <c r="CRB15" s="1316"/>
      <c r="CRC15" s="1316"/>
      <c r="CRD15" s="1316"/>
      <c r="CRE15" s="1316"/>
      <c r="CRF15" s="1316"/>
      <c r="CRG15" s="1316"/>
      <c r="CRH15" s="1316"/>
      <c r="CRI15" s="1316"/>
      <c r="CRJ15" s="1316"/>
      <c r="CRK15" s="1316"/>
      <c r="CRL15" s="1316"/>
      <c r="CRM15" s="1316"/>
      <c r="CRN15" s="1316"/>
      <c r="CRO15" s="1316"/>
      <c r="CRP15" s="1316"/>
      <c r="CRQ15" s="1316"/>
      <c r="CRR15" s="1316"/>
      <c r="CRS15" s="1316"/>
      <c r="CRT15" s="1316"/>
      <c r="CRU15" s="1316"/>
      <c r="CRV15" s="1316"/>
      <c r="CRW15" s="1316"/>
      <c r="CRX15" s="1316"/>
      <c r="CRY15" s="1316"/>
      <c r="CRZ15" s="1316"/>
      <c r="CSA15" s="1316"/>
      <c r="CSB15" s="1316"/>
      <c r="CSC15" s="1316"/>
      <c r="CSD15" s="1316"/>
      <c r="CSE15" s="1316"/>
      <c r="CSF15" s="1316"/>
      <c r="CSG15" s="1316"/>
      <c r="CSH15" s="1316"/>
      <c r="CSI15" s="1316"/>
      <c r="CSJ15" s="1316"/>
      <c r="CSK15" s="1316"/>
      <c r="CSL15" s="1316"/>
      <c r="CSM15" s="1316"/>
      <c r="CSN15" s="1316"/>
      <c r="CSO15" s="1316"/>
      <c r="CSP15" s="1316"/>
      <c r="CSQ15" s="1316"/>
      <c r="CSR15" s="1316"/>
      <c r="CSS15" s="1316"/>
      <c r="CST15" s="1316"/>
      <c r="CSU15" s="1316"/>
      <c r="CSV15" s="1316"/>
      <c r="CSW15" s="1316"/>
      <c r="CSX15" s="1316"/>
      <c r="CSY15" s="1316"/>
      <c r="CSZ15" s="1316"/>
      <c r="CTA15" s="1316"/>
      <c r="CTB15" s="1316"/>
      <c r="CTC15" s="1316"/>
      <c r="CTD15" s="1316"/>
      <c r="CTE15" s="1316"/>
      <c r="CTF15" s="1316"/>
      <c r="CTG15" s="1316"/>
      <c r="CTH15" s="1316"/>
      <c r="CTI15" s="1316"/>
      <c r="CTJ15" s="1316"/>
      <c r="CTK15" s="1316"/>
      <c r="CTL15" s="1316"/>
      <c r="CTM15" s="1316"/>
      <c r="CTN15" s="1316"/>
      <c r="CTO15" s="1316"/>
      <c r="CTP15" s="1316"/>
      <c r="CTQ15" s="1316"/>
      <c r="CTR15" s="1316"/>
      <c r="CTS15" s="1316"/>
      <c r="CTT15" s="1316"/>
      <c r="CTU15" s="1316"/>
      <c r="CTV15" s="1316"/>
      <c r="CTW15" s="1316"/>
      <c r="CTX15" s="1316"/>
      <c r="CTY15" s="1316"/>
      <c r="CTZ15" s="1316"/>
      <c r="CUA15" s="1316"/>
      <c r="CUB15" s="1316"/>
      <c r="CUC15" s="1316"/>
      <c r="CUD15" s="1316"/>
      <c r="CUE15" s="1316"/>
      <c r="CUF15" s="1316"/>
      <c r="CUG15" s="1316"/>
      <c r="CUH15" s="1316"/>
      <c r="CUI15" s="1316"/>
      <c r="CUJ15" s="1316"/>
      <c r="CUK15" s="1316"/>
      <c r="CUL15" s="1316"/>
      <c r="CUM15" s="1316"/>
      <c r="CUN15" s="1316"/>
      <c r="CUO15" s="1316"/>
      <c r="CUP15" s="1316"/>
      <c r="CUQ15" s="1316"/>
      <c r="CUR15" s="1316"/>
      <c r="CUS15" s="1316"/>
      <c r="CUT15" s="1316"/>
      <c r="CUU15" s="1316"/>
      <c r="CUV15" s="1316"/>
      <c r="CUW15" s="1316"/>
      <c r="CUX15" s="1316"/>
      <c r="CUY15" s="1316"/>
      <c r="CUZ15" s="1316"/>
      <c r="CVA15" s="1316"/>
      <c r="CVB15" s="1316"/>
      <c r="CVC15" s="1316"/>
      <c r="CVD15" s="1316"/>
      <c r="CVE15" s="1316"/>
      <c r="CVF15" s="1316"/>
      <c r="CVG15" s="1316"/>
      <c r="CVH15" s="1316"/>
      <c r="CVI15" s="1316"/>
      <c r="CVJ15" s="1316"/>
      <c r="CVK15" s="1316"/>
      <c r="CVL15" s="1316"/>
      <c r="CVM15" s="1316"/>
      <c r="CVN15" s="1316"/>
      <c r="CVO15" s="1316"/>
      <c r="CVP15" s="1316"/>
      <c r="CVQ15" s="1316"/>
      <c r="CVR15" s="1316"/>
      <c r="CVS15" s="1316"/>
      <c r="CVT15" s="1316"/>
      <c r="CVU15" s="1316"/>
      <c r="CVV15" s="1316"/>
      <c r="CVW15" s="1316"/>
      <c r="CVX15" s="1316"/>
      <c r="CVY15" s="1316"/>
      <c r="CVZ15" s="1316"/>
      <c r="CWA15" s="1316"/>
      <c r="CWB15" s="1316"/>
      <c r="CWC15" s="1316"/>
      <c r="CWD15" s="1316"/>
      <c r="CWE15" s="1316"/>
      <c r="CWF15" s="1316"/>
      <c r="CWG15" s="1316"/>
      <c r="CWH15" s="1316"/>
      <c r="CWI15" s="1316"/>
      <c r="CWJ15" s="1316"/>
      <c r="CWK15" s="1316"/>
      <c r="CWL15" s="1316"/>
      <c r="CWM15" s="1316"/>
      <c r="CWN15" s="1316"/>
      <c r="CWO15" s="1316"/>
      <c r="CWP15" s="1316"/>
      <c r="CWQ15" s="1316"/>
      <c r="CWR15" s="1316"/>
      <c r="CWS15" s="1316"/>
      <c r="CWT15" s="1316"/>
      <c r="CWU15" s="1316"/>
      <c r="CWV15" s="1316"/>
      <c r="CWW15" s="1316"/>
      <c r="CWX15" s="1316"/>
      <c r="CWY15" s="1316"/>
      <c r="CWZ15" s="1316"/>
      <c r="CXA15" s="1316"/>
      <c r="CXB15" s="1316"/>
      <c r="CXC15" s="1316"/>
      <c r="CXD15" s="1316"/>
      <c r="CXE15" s="1316"/>
      <c r="CXF15" s="1316"/>
      <c r="CXG15" s="1316"/>
      <c r="CXH15" s="1316"/>
      <c r="CXI15" s="1316"/>
      <c r="CXJ15" s="1316"/>
      <c r="CXK15" s="1316"/>
      <c r="CXL15" s="1316"/>
      <c r="CXM15" s="1316"/>
      <c r="CXN15" s="1316"/>
      <c r="CXO15" s="1316"/>
      <c r="CXP15" s="1316"/>
      <c r="CXQ15" s="1316"/>
      <c r="CXR15" s="1316"/>
      <c r="CXS15" s="1316"/>
      <c r="CXT15" s="1316"/>
      <c r="CXU15" s="1316"/>
      <c r="CXV15" s="1316"/>
      <c r="CXW15" s="1316"/>
      <c r="CXX15" s="1316"/>
      <c r="CXY15" s="1316"/>
      <c r="CXZ15" s="1316"/>
      <c r="CYA15" s="1316"/>
      <c r="CYB15" s="1316"/>
      <c r="CYC15" s="1316"/>
      <c r="CYD15" s="1316"/>
      <c r="CYE15" s="1316"/>
      <c r="CYF15" s="1316"/>
      <c r="CYG15" s="1316"/>
      <c r="CYH15" s="1316"/>
      <c r="CYI15" s="1316"/>
      <c r="CYJ15" s="1316"/>
      <c r="CYK15" s="1316"/>
      <c r="CYL15" s="1316"/>
      <c r="CYM15" s="1316"/>
      <c r="CYN15" s="1316"/>
      <c r="CYO15" s="1316"/>
      <c r="CYP15" s="1316"/>
      <c r="CYQ15" s="1316"/>
      <c r="CYR15" s="1316"/>
      <c r="CYS15" s="1316"/>
      <c r="CYT15" s="1316"/>
      <c r="CYU15" s="1316"/>
      <c r="CYV15" s="1316"/>
      <c r="CYW15" s="1316"/>
      <c r="CYX15" s="1316"/>
      <c r="CYY15" s="1316"/>
      <c r="CYZ15" s="1316"/>
      <c r="CZA15" s="1316"/>
      <c r="CZB15" s="1316"/>
      <c r="CZC15" s="1316"/>
      <c r="CZD15" s="1316"/>
      <c r="CZE15" s="1316"/>
      <c r="CZF15" s="1316"/>
      <c r="CZG15" s="1316"/>
      <c r="CZH15" s="1316"/>
      <c r="CZI15" s="1316"/>
      <c r="CZJ15" s="1316"/>
      <c r="CZK15" s="1316"/>
      <c r="CZL15" s="1316"/>
      <c r="CZM15" s="1316"/>
      <c r="CZN15" s="1316"/>
      <c r="CZO15" s="1316"/>
      <c r="CZP15" s="1316"/>
      <c r="CZQ15" s="1316"/>
      <c r="CZR15" s="1316"/>
      <c r="CZS15" s="1316"/>
      <c r="CZT15" s="1316"/>
      <c r="CZU15" s="1316"/>
      <c r="CZV15" s="1316"/>
      <c r="CZW15" s="1316"/>
      <c r="CZX15" s="1316"/>
      <c r="CZY15" s="1316"/>
      <c r="CZZ15" s="1316"/>
      <c r="DAA15" s="1316"/>
      <c r="DAB15" s="1316"/>
      <c r="DAC15" s="1316"/>
      <c r="DAD15" s="1316"/>
      <c r="DAE15" s="1316"/>
      <c r="DAF15" s="1316"/>
      <c r="DAG15" s="1316"/>
      <c r="DAH15" s="1316"/>
      <c r="DAI15" s="1316"/>
      <c r="DAJ15" s="1316"/>
      <c r="DAK15" s="1316"/>
      <c r="DAL15" s="1316"/>
      <c r="DAM15" s="1316"/>
      <c r="DAN15" s="1316"/>
      <c r="DAO15" s="1316"/>
      <c r="DAP15" s="1316"/>
      <c r="DAQ15" s="1316"/>
      <c r="DAR15" s="1316"/>
      <c r="DAS15" s="1316"/>
      <c r="DAT15" s="1316"/>
      <c r="DAU15" s="1316"/>
      <c r="DAV15" s="1316"/>
      <c r="DAW15" s="1316"/>
      <c r="DAX15" s="1316"/>
      <c r="DAY15" s="1316"/>
      <c r="DAZ15" s="1316"/>
      <c r="DBA15" s="1316"/>
      <c r="DBB15" s="1316"/>
      <c r="DBC15" s="1316"/>
      <c r="DBD15" s="1316"/>
      <c r="DBE15" s="1316"/>
      <c r="DBF15" s="1316"/>
      <c r="DBG15" s="1316"/>
      <c r="DBH15" s="1316"/>
      <c r="DBI15" s="1316"/>
      <c r="DBJ15" s="1316"/>
      <c r="DBK15" s="1316"/>
      <c r="DBL15" s="1316"/>
      <c r="DBM15" s="1316"/>
      <c r="DBN15" s="1316"/>
      <c r="DBO15" s="1316"/>
      <c r="DBP15" s="1316"/>
      <c r="DBQ15" s="1316"/>
      <c r="DBR15" s="1316"/>
      <c r="DBS15" s="1316"/>
      <c r="DBT15" s="1316"/>
      <c r="DBU15" s="1316"/>
      <c r="DBV15" s="1316"/>
      <c r="DBW15" s="1316"/>
      <c r="DBX15" s="1316"/>
      <c r="DBY15" s="1316"/>
      <c r="DBZ15" s="1316"/>
      <c r="DCA15" s="1316"/>
      <c r="DCB15" s="1316"/>
      <c r="DCC15" s="1316"/>
      <c r="DCD15" s="1316"/>
      <c r="DCE15" s="1316"/>
      <c r="DCF15" s="1316"/>
      <c r="DCG15" s="1316"/>
      <c r="DCH15" s="1316"/>
      <c r="DCI15" s="1316"/>
      <c r="DCJ15" s="1316"/>
      <c r="DCK15" s="1316"/>
      <c r="DCL15" s="1316"/>
      <c r="DCM15" s="1316"/>
      <c r="DCN15" s="1316"/>
      <c r="DCO15" s="1316"/>
      <c r="DCP15" s="1316"/>
      <c r="DCQ15" s="1316"/>
      <c r="DCR15" s="1316"/>
      <c r="DCS15" s="1316"/>
      <c r="DCT15" s="1316"/>
      <c r="DCU15" s="1316"/>
      <c r="DCV15" s="1316"/>
      <c r="DCW15" s="1316"/>
      <c r="DCX15" s="1316"/>
      <c r="DCY15" s="1316"/>
      <c r="DCZ15" s="1316"/>
      <c r="DDA15" s="1316"/>
      <c r="DDB15" s="1316"/>
      <c r="DDC15" s="1316"/>
      <c r="DDD15" s="1316"/>
      <c r="DDE15" s="1316"/>
      <c r="DDF15" s="1316"/>
      <c r="DDG15" s="1316"/>
      <c r="DDH15" s="1316"/>
      <c r="DDI15" s="1316"/>
      <c r="DDJ15" s="1316"/>
      <c r="DDK15" s="1316"/>
      <c r="DDL15" s="1316"/>
      <c r="DDM15" s="1316"/>
      <c r="DDN15" s="1316"/>
      <c r="DDO15" s="1316"/>
      <c r="DDP15" s="1316"/>
      <c r="DDQ15" s="1316"/>
      <c r="DDR15" s="1316"/>
      <c r="DDS15" s="1316"/>
      <c r="DDT15" s="1316"/>
      <c r="DDU15" s="1316"/>
      <c r="DDV15" s="1316"/>
      <c r="DDW15" s="1316"/>
      <c r="DDX15" s="1316"/>
      <c r="DDY15" s="1316"/>
      <c r="DDZ15" s="1316"/>
      <c r="DEA15" s="1316"/>
      <c r="DEB15" s="1316"/>
      <c r="DEC15" s="1316"/>
      <c r="DED15" s="1316"/>
      <c r="DEE15" s="1316"/>
      <c r="DEF15" s="1316"/>
      <c r="DEG15" s="1316"/>
      <c r="DEH15" s="1316"/>
      <c r="DEI15" s="1316"/>
      <c r="DEJ15" s="1316"/>
      <c r="DEK15" s="1316"/>
      <c r="DEL15" s="1316"/>
      <c r="DEM15" s="1316"/>
      <c r="DEN15" s="1316"/>
      <c r="DEO15" s="1316"/>
      <c r="DEP15" s="1316"/>
      <c r="DEQ15" s="1316"/>
      <c r="DER15" s="1316"/>
      <c r="DES15" s="1316"/>
      <c r="DET15" s="1316"/>
      <c r="DEU15" s="1316"/>
      <c r="DEV15" s="1316"/>
      <c r="DEW15" s="1316"/>
      <c r="DEX15" s="1316"/>
      <c r="DEY15" s="1316"/>
      <c r="DEZ15" s="1316"/>
      <c r="DFA15" s="1316"/>
      <c r="DFB15" s="1316"/>
      <c r="DFC15" s="1316"/>
      <c r="DFD15" s="1316"/>
      <c r="DFE15" s="1316"/>
      <c r="DFF15" s="1316"/>
      <c r="DFG15" s="1316"/>
      <c r="DFH15" s="1316"/>
      <c r="DFI15" s="1316"/>
      <c r="DFJ15" s="1316"/>
      <c r="DFK15" s="1316"/>
      <c r="DFL15" s="1316"/>
      <c r="DFM15" s="1316"/>
      <c r="DFN15" s="1316"/>
      <c r="DFO15" s="1316"/>
      <c r="DFP15" s="1316"/>
      <c r="DFQ15" s="1316"/>
      <c r="DFR15" s="1316"/>
      <c r="DFS15" s="1316"/>
      <c r="DFT15" s="1316"/>
      <c r="DFU15" s="1316"/>
      <c r="DFV15" s="1316"/>
      <c r="DFW15" s="1316"/>
      <c r="DFX15" s="1316"/>
      <c r="DFY15" s="1316"/>
      <c r="DFZ15" s="1316"/>
      <c r="DGA15" s="1316"/>
      <c r="DGB15" s="1316"/>
      <c r="DGC15" s="1316"/>
      <c r="DGD15" s="1316"/>
      <c r="DGE15" s="1316"/>
      <c r="DGF15" s="1316"/>
      <c r="DGG15" s="1316"/>
      <c r="DGH15" s="1316"/>
      <c r="DGI15" s="1316"/>
      <c r="DGJ15" s="1316"/>
      <c r="DGK15" s="1316"/>
      <c r="DGL15" s="1316"/>
      <c r="DGM15" s="1316"/>
      <c r="DGN15" s="1316"/>
      <c r="DGO15" s="1316"/>
      <c r="DGP15" s="1316"/>
      <c r="DGQ15" s="1316"/>
      <c r="DGR15" s="1316"/>
      <c r="DGS15" s="1316"/>
      <c r="DGT15" s="1316"/>
      <c r="DGU15" s="1316"/>
      <c r="DGV15" s="1316"/>
      <c r="DGW15" s="1316"/>
      <c r="DGX15" s="1316"/>
      <c r="DGY15" s="1316"/>
      <c r="DGZ15" s="1316"/>
      <c r="DHA15" s="1316"/>
      <c r="DHB15" s="1316"/>
      <c r="DHC15" s="1316"/>
      <c r="DHD15" s="1316"/>
      <c r="DHE15" s="1316"/>
      <c r="DHF15" s="1316"/>
      <c r="DHG15" s="1316"/>
      <c r="DHH15" s="1316"/>
      <c r="DHI15" s="1316"/>
      <c r="DHJ15" s="1316"/>
      <c r="DHK15" s="1316"/>
      <c r="DHL15" s="1316"/>
      <c r="DHM15" s="1316"/>
      <c r="DHN15" s="1316"/>
      <c r="DHO15" s="1316"/>
      <c r="DHP15" s="1316"/>
      <c r="DHQ15" s="1316"/>
      <c r="DHR15" s="1316"/>
      <c r="DHS15" s="1316"/>
      <c r="DHT15" s="1316"/>
      <c r="DHU15" s="1316"/>
      <c r="DHV15" s="1316"/>
      <c r="DHW15" s="1316"/>
      <c r="DHX15" s="1316"/>
      <c r="DHY15" s="1316"/>
      <c r="DHZ15" s="1316"/>
      <c r="DIA15" s="1316"/>
      <c r="DIB15" s="1316"/>
      <c r="DIC15" s="1316"/>
      <c r="DID15" s="1316"/>
      <c r="DIE15" s="1316"/>
      <c r="DIF15" s="1316"/>
      <c r="DIG15" s="1316"/>
      <c r="DIH15" s="1316"/>
      <c r="DII15" s="1316"/>
      <c r="DIJ15" s="1316"/>
      <c r="DIK15" s="1316"/>
      <c r="DIL15" s="1316"/>
      <c r="DIM15" s="1316"/>
      <c r="DIN15" s="1316"/>
      <c r="DIO15" s="1316"/>
      <c r="DIP15" s="1316"/>
      <c r="DIQ15" s="1316"/>
      <c r="DIR15" s="1316"/>
      <c r="DIS15" s="1316"/>
      <c r="DIT15" s="1316"/>
      <c r="DIU15" s="1316"/>
      <c r="DIV15" s="1316"/>
      <c r="DIW15" s="1316"/>
      <c r="DIX15" s="1316"/>
      <c r="DIY15" s="1316"/>
      <c r="DIZ15" s="1316"/>
      <c r="DJA15" s="1316"/>
      <c r="DJB15" s="1316"/>
      <c r="DJC15" s="1316"/>
      <c r="DJD15" s="1316"/>
      <c r="DJE15" s="1316"/>
      <c r="DJF15" s="1316"/>
      <c r="DJG15" s="1316"/>
      <c r="DJH15" s="1316"/>
      <c r="DJI15" s="1316"/>
      <c r="DJJ15" s="1316"/>
      <c r="DJK15" s="1316"/>
      <c r="DJL15" s="1316"/>
      <c r="DJM15" s="1316"/>
      <c r="DJN15" s="1316"/>
      <c r="DJO15" s="1316"/>
      <c r="DJP15" s="1316"/>
      <c r="DJQ15" s="1316"/>
      <c r="DJR15" s="1316"/>
      <c r="DJS15" s="1316"/>
      <c r="DJT15" s="1316"/>
      <c r="DJU15" s="1316"/>
      <c r="DJV15" s="1316"/>
      <c r="DJW15" s="1316"/>
      <c r="DJX15" s="1316"/>
      <c r="DJY15" s="1316"/>
      <c r="DJZ15" s="1316"/>
      <c r="DKA15" s="1316"/>
      <c r="DKB15" s="1316"/>
      <c r="DKC15" s="1316"/>
      <c r="DKD15" s="1316"/>
      <c r="DKE15" s="1316"/>
      <c r="DKF15" s="1316"/>
      <c r="DKG15" s="1316"/>
      <c r="DKH15" s="1316"/>
      <c r="DKI15" s="1316"/>
      <c r="DKJ15" s="1316"/>
      <c r="DKK15" s="1316"/>
      <c r="DKL15" s="1316"/>
      <c r="DKM15" s="1316"/>
      <c r="DKN15" s="1316"/>
      <c r="DKO15" s="1316"/>
      <c r="DKP15" s="1316"/>
      <c r="DKQ15" s="1316"/>
      <c r="DKR15" s="1316"/>
      <c r="DKS15" s="1316"/>
      <c r="DKT15" s="1316"/>
      <c r="DKU15" s="1316"/>
      <c r="DKV15" s="1316"/>
      <c r="DKW15" s="1316"/>
      <c r="DKX15" s="1316"/>
      <c r="DKY15" s="1316"/>
      <c r="DKZ15" s="1316"/>
      <c r="DLA15" s="1316"/>
      <c r="DLB15" s="1316"/>
      <c r="DLC15" s="1316"/>
      <c r="DLD15" s="1316"/>
      <c r="DLE15" s="1316"/>
      <c r="DLF15" s="1316"/>
      <c r="DLG15" s="1316"/>
      <c r="DLH15" s="1316"/>
      <c r="DLI15" s="1316"/>
      <c r="DLJ15" s="1316"/>
      <c r="DLK15" s="1316"/>
      <c r="DLL15" s="1316"/>
      <c r="DLM15" s="1316"/>
      <c r="DLN15" s="1316"/>
      <c r="DLO15" s="1316"/>
      <c r="DLP15" s="1316"/>
      <c r="DLQ15" s="1316"/>
      <c r="DLR15" s="1316"/>
      <c r="DLS15" s="1316"/>
      <c r="DLT15" s="1316"/>
      <c r="DLU15" s="1316"/>
      <c r="DLV15" s="1316"/>
      <c r="DLW15" s="1316"/>
      <c r="DLX15" s="1316"/>
      <c r="DLY15" s="1316"/>
      <c r="DLZ15" s="1316"/>
      <c r="DMA15" s="1316"/>
      <c r="DMB15" s="1316"/>
      <c r="DMC15" s="1316"/>
      <c r="DMD15" s="1316"/>
      <c r="DME15" s="1316"/>
      <c r="DMF15" s="1316"/>
      <c r="DMG15" s="1316"/>
      <c r="DMH15" s="1316"/>
      <c r="DMI15" s="1316"/>
      <c r="DMJ15" s="1316"/>
      <c r="DMK15" s="1316"/>
      <c r="DML15" s="1316"/>
      <c r="DMM15" s="1316"/>
      <c r="DMN15" s="1316"/>
      <c r="DMO15" s="1316"/>
      <c r="DMP15" s="1316"/>
      <c r="DMQ15" s="1316"/>
      <c r="DMR15" s="1316"/>
      <c r="DMS15" s="1316"/>
      <c r="DMT15" s="1316"/>
      <c r="DMU15" s="1316"/>
      <c r="DMV15" s="1316"/>
      <c r="DMW15" s="1316"/>
      <c r="DMX15" s="1316"/>
      <c r="DMY15" s="1316"/>
      <c r="DMZ15" s="1316"/>
      <c r="DNA15" s="1316"/>
      <c r="DNB15" s="1316"/>
      <c r="DNC15" s="1316"/>
      <c r="DND15" s="1316"/>
      <c r="DNE15" s="1316"/>
      <c r="DNF15" s="1316"/>
      <c r="DNG15" s="1316"/>
      <c r="DNH15" s="1316"/>
      <c r="DNI15" s="1316"/>
      <c r="DNJ15" s="1316"/>
      <c r="DNK15" s="1316"/>
      <c r="DNL15" s="1316"/>
      <c r="DNM15" s="1316"/>
      <c r="DNN15" s="1316"/>
      <c r="DNO15" s="1316"/>
      <c r="DNP15" s="1316"/>
      <c r="DNQ15" s="1316"/>
      <c r="DNR15" s="1316"/>
      <c r="DNS15" s="1316"/>
      <c r="DNT15" s="1316"/>
      <c r="DNU15" s="1316"/>
      <c r="DNV15" s="1316"/>
      <c r="DNW15" s="1316"/>
      <c r="DNX15" s="1316"/>
      <c r="DNY15" s="1316"/>
      <c r="DNZ15" s="1316"/>
      <c r="DOA15" s="1316"/>
      <c r="DOB15" s="1316"/>
      <c r="DOC15" s="1316"/>
      <c r="DOD15" s="1316"/>
      <c r="DOE15" s="1316"/>
      <c r="DOF15" s="1316"/>
      <c r="DOG15" s="1316"/>
      <c r="DOH15" s="1316"/>
      <c r="DOI15" s="1316"/>
      <c r="DOJ15" s="1316"/>
      <c r="DOK15" s="1316"/>
      <c r="DOL15" s="1316"/>
      <c r="DOM15" s="1316"/>
      <c r="DON15" s="1316"/>
      <c r="DOO15" s="1316"/>
      <c r="DOP15" s="1316"/>
      <c r="DOQ15" s="1316"/>
      <c r="DOR15" s="1316"/>
      <c r="DOS15" s="1316"/>
      <c r="DOT15" s="1316"/>
      <c r="DOU15" s="1316"/>
      <c r="DOV15" s="1316"/>
      <c r="DOW15" s="1316"/>
      <c r="DOX15" s="1316"/>
      <c r="DOY15" s="1316"/>
      <c r="DOZ15" s="1316"/>
      <c r="DPA15" s="1316"/>
      <c r="DPB15" s="1316"/>
      <c r="DPC15" s="1316"/>
      <c r="DPD15" s="1316"/>
      <c r="DPE15" s="1316"/>
      <c r="DPF15" s="1316"/>
      <c r="DPG15" s="1316"/>
      <c r="DPH15" s="1316"/>
      <c r="DPI15" s="1316"/>
      <c r="DPJ15" s="1316"/>
      <c r="DPK15" s="1316"/>
      <c r="DPL15" s="1316"/>
      <c r="DPM15" s="1316"/>
      <c r="DPN15" s="1316"/>
      <c r="DPO15" s="1316"/>
      <c r="DPP15" s="1316"/>
      <c r="DPQ15" s="1316"/>
      <c r="DPR15" s="1316"/>
      <c r="DPS15" s="1316"/>
      <c r="DPT15" s="1316"/>
      <c r="DPU15" s="1316"/>
      <c r="DPV15" s="1316"/>
      <c r="DPW15" s="1316"/>
      <c r="DPX15" s="1316"/>
      <c r="DPY15" s="1316"/>
      <c r="DPZ15" s="1316"/>
      <c r="DQA15" s="1316"/>
      <c r="DQB15" s="1316"/>
      <c r="DQC15" s="1316"/>
      <c r="DQD15" s="1316"/>
      <c r="DQE15" s="1316"/>
      <c r="DQF15" s="1316"/>
      <c r="DQG15" s="1316"/>
      <c r="DQH15" s="1316"/>
      <c r="DQI15" s="1316"/>
      <c r="DQJ15" s="1316"/>
      <c r="DQK15" s="1316"/>
      <c r="DQL15" s="1316"/>
      <c r="DQM15" s="1316"/>
      <c r="DQN15" s="1316"/>
      <c r="DQO15" s="1316"/>
      <c r="DQP15" s="1316"/>
      <c r="DQQ15" s="1316"/>
      <c r="DQR15" s="1316"/>
      <c r="DQS15" s="1316"/>
      <c r="DQT15" s="1316"/>
      <c r="DQU15" s="1316"/>
      <c r="DQV15" s="1316"/>
      <c r="DQW15" s="1316"/>
      <c r="DQX15" s="1316"/>
      <c r="DQY15" s="1316"/>
      <c r="DQZ15" s="1316"/>
      <c r="DRA15" s="1316"/>
      <c r="DRB15" s="1316"/>
      <c r="DRC15" s="1316"/>
      <c r="DRD15" s="1316"/>
      <c r="DRE15" s="1316"/>
      <c r="DRF15" s="1316"/>
      <c r="DRG15" s="1316"/>
      <c r="DRH15" s="1316"/>
      <c r="DRI15" s="1316"/>
      <c r="DRJ15" s="1316"/>
      <c r="DRK15" s="1316"/>
      <c r="DRL15" s="1316"/>
      <c r="DRM15" s="1316"/>
      <c r="DRN15" s="1316"/>
      <c r="DRO15" s="1316"/>
      <c r="DRP15" s="1316"/>
      <c r="DRQ15" s="1316"/>
      <c r="DRR15" s="1316"/>
      <c r="DRS15" s="1316"/>
      <c r="DRT15" s="1316"/>
      <c r="DRU15" s="1316"/>
      <c r="DRV15" s="1316"/>
      <c r="DRW15" s="1316"/>
      <c r="DRX15" s="1316"/>
      <c r="DRY15" s="1316"/>
      <c r="DRZ15" s="1316"/>
      <c r="DSA15" s="1316"/>
      <c r="DSB15" s="1316"/>
      <c r="DSC15" s="1316"/>
      <c r="DSD15" s="1316"/>
      <c r="DSE15" s="1316"/>
      <c r="DSF15" s="1316"/>
      <c r="DSG15" s="1316"/>
      <c r="DSH15" s="1316"/>
      <c r="DSI15" s="1316"/>
      <c r="DSJ15" s="1316"/>
      <c r="DSK15" s="1316"/>
      <c r="DSL15" s="1316"/>
      <c r="DSM15" s="1316"/>
      <c r="DSN15" s="1316"/>
      <c r="DSO15" s="1316"/>
      <c r="DSP15" s="1316"/>
      <c r="DSQ15" s="1316"/>
      <c r="DSR15" s="1316"/>
      <c r="DSS15" s="1316"/>
      <c r="DST15" s="1316"/>
      <c r="DSU15" s="1316"/>
      <c r="DSV15" s="1316"/>
      <c r="DSW15" s="1316"/>
      <c r="DSX15" s="1316"/>
      <c r="DSY15" s="1316"/>
      <c r="DSZ15" s="1316"/>
      <c r="DTA15" s="1316"/>
      <c r="DTB15" s="1316"/>
      <c r="DTC15" s="1316"/>
      <c r="DTD15" s="1316"/>
      <c r="DTE15" s="1316"/>
      <c r="DTF15" s="1316"/>
      <c r="DTG15" s="1316"/>
      <c r="DTH15" s="1316"/>
      <c r="DTI15" s="1316"/>
      <c r="DTJ15" s="1316"/>
      <c r="DTK15" s="1316"/>
      <c r="DTL15" s="1316"/>
      <c r="DTM15" s="1316"/>
      <c r="DTN15" s="1316"/>
      <c r="DTO15" s="1316"/>
      <c r="DTP15" s="1316"/>
      <c r="DTQ15" s="1316"/>
      <c r="DTR15" s="1316"/>
      <c r="DTS15" s="1316"/>
      <c r="DTT15" s="1316"/>
      <c r="DTU15" s="1316"/>
      <c r="DTV15" s="1316"/>
      <c r="DTW15" s="1316"/>
      <c r="DTX15" s="1316"/>
      <c r="DTY15" s="1316"/>
      <c r="DTZ15" s="1316"/>
      <c r="DUA15" s="1316"/>
      <c r="DUB15" s="1316"/>
      <c r="DUC15" s="1316"/>
      <c r="DUD15" s="1316"/>
      <c r="DUE15" s="1316"/>
      <c r="DUF15" s="1316"/>
      <c r="DUG15" s="1316"/>
      <c r="DUH15" s="1316"/>
      <c r="DUI15" s="1316"/>
      <c r="DUJ15" s="1316"/>
      <c r="DUK15" s="1316"/>
      <c r="DUL15" s="1316"/>
      <c r="DUM15" s="1316"/>
      <c r="DUN15" s="1316"/>
      <c r="DUO15" s="1316"/>
      <c r="DUP15" s="1316"/>
      <c r="DUQ15" s="1316"/>
      <c r="DUR15" s="1316"/>
      <c r="DUS15" s="1316"/>
      <c r="DUT15" s="1316"/>
      <c r="DUU15" s="1316"/>
      <c r="DUV15" s="1316"/>
      <c r="DUW15" s="1316"/>
      <c r="DUX15" s="1316"/>
      <c r="DUY15" s="1316"/>
      <c r="DUZ15" s="1316"/>
      <c r="DVA15" s="1316"/>
      <c r="DVB15" s="1316"/>
      <c r="DVC15" s="1316"/>
      <c r="DVD15" s="1316"/>
      <c r="DVE15" s="1316"/>
      <c r="DVF15" s="1316"/>
      <c r="DVG15" s="1316"/>
      <c r="DVH15" s="1316"/>
      <c r="DVI15" s="1316"/>
      <c r="DVJ15" s="1316"/>
      <c r="DVK15" s="1316"/>
      <c r="DVL15" s="1316"/>
      <c r="DVM15" s="1316"/>
      <c r="DVN15" s="1316"/>
      <c r="DVO15" s="1316"/>
      <c r="DVP15" s="1316"/>
      <c r="DVQ15" s="1316"/>
      <c r="DVR15" s="1316"/>
      <c r="DVS15" s="1316"/>
      <c r="DVT15" s="1316"/>
      <c r="DVU15" s="1316"/>
      <c r="DVV15" s="1316"/>
      <c r="DVW15" s="1316"/>
      <c r="DVX15" s="1316"/>
      <c r="DVY15" s="1316"/>
      <c r="DVZ15" s="1316"/>
      <c r="DWA15" s="1316"/>
      <c r="DWB15" s="1316"/>
      <c r="DWC15" s="1316"/>
      <c r="DWD15" s="1316"/>
      <c r="DWE15" s="1316"/>
      <c r="DWF15" s="1316"/>
      <c r="DWG15" s="1316"/>
      <c r="DWH15" s="1316"/>
      <c r="DWI15" s="1316"/>
      <c r="DWJ15" s="1316"/>
      <c r="DWK15" s="1316"/>
      <c r="DWL15" s="1316"/>
      <c r="DWM15" s="1316"/>
      <c r="DWN15" s="1316"/>
      <c r="DWO15" s="1316"/>
      <c r="DWP15" s="1316"/>
      <c r="DWQ15" s="1316"/>
      <c r="DWR15" s="1316"/>
      <c r="DWS15" s="1316"/>
      <c r="DWT15" s="1316"/>
      <c r="DWU15" s="1316"/>
      <c r="DWV15" s="1316"/>
      <c r="DWW15" s="1316"/>
      <c r="DWX15" s="1316"/>
      <c r="DWY15" s="1316"/>
      <c r="DWZ15" s="1316"/>
      <c r="DXA15" s="1316"/>
      <c r="DXB15" s="1316"/>
      <c r="DXC15" s="1316"/>
      <c r="DXD15" s="1316"/>
      <c r="DXE15" s="1316"/>
      <c r="DXF15" s="1316"/>
      <c r="DXG15" s="1316"/>
      <c r="DXH15" s="1316"/>
      <c r="DXI15" s="1316"/>
      <c r="DXJ15" s="1316"/>
      <c r="DXK15" s="1316"/>
      <c r="DXL15" s="1316"/>
      <c r="DXM15" s="1316"/>
      <c r="DXN15" s="1316"/>
      <c r="DXO15" s="1316"/>
      <c r="DXP15" s="1316"/>
      <c r="DXQ15" s="1316"/>
      <c r="DXR15" s="1316"/>
      <c r="DXS15" s="1316"/>
      <c r="DXT15" s="1316"/>
      <c r="DXU15" s="1316"/>
      <c r="DXV15" s="1316"/>
      <c r="DXW15" s="1316"/>
      <c r="DXX15" s="1316"/>
      <c r="DXY15" s="1316"/>
      <c r="DXZ15" s="1316"/>
      <c r="DYA15" s="1316"/>
      <c r="DYB15" s="1316"/>
      <c r="DYC15" s="1316"/>
      <c r="DYD15" s="1316"/>
      <c r="DYE15" s="1316"/>
      <c r="DYF15" s="1316"/>
      <c r="DYG15" s="1316"/>
      <c r="DYH15" s="1316"/>
      <c r="DYI15" s="1316"/>
      <c r="DYJ15" s="1316"/>
      <c r="DYK15" s="1316"/>
      <c r="DYL15" s="1316"/>
      <c r="DYM15" s="1316"/>
      <c r="DYN15" s="1316"/>
      <c r="DYO15" s="1316"/>
      <c r="DYP15" s="1316"/>
      <c r="DYQ15" s="1316"/>
      <c r="DYR15" s="1316"/>
      <c r="DYS15" s="1316"/>
      <c r="DYT15" s="1316"/>
      <c r="DYU15" s="1316"/>
      <c r="DYV15" s="1316"/>
      <c r="DYW15" s="1316"/>
      <c r="DYX15" s="1316"/>
      <c r="DYY15" s="1316"/>
      <c r="DYZ15" s="1316"/>
      <c r="DZA15" s="1316"/>
      <c r="DZB15" s="1316"/>
      <c r="DZC15" s="1316"/>
      <c r="DZD15" s="1316"/>
      <c r="DZE15" s="1316"/>
      <c r="DZF15" s="1316"/>
      <c r="DZG15" s="1316"/>
      <c r="DZH15" s="1316"/>
      <c r="DZI15" s="1316"/>
      <c r="DZJ15" s="1316"/>
      <c r="DZK15" s="1316"/>
      <c r="DZL15" s="1316"/>
      <c r="DZM15" s="1316"/>
      <c r="DZN15" s="1316"/>
      <c r="DZO15" s="1316"/>
      <c r="DZP15" s="1316"/>
      <c r="DZQ15" s="1316"/>
      <c r="DZR15" s="1316"/>
      <c r="DZS15" s="1316"/>
      <c r="DZT15" s="1316"/>
      <c r="DZU15" s="1316"/>
      <c r="DZV15" s="1316"/>
      <c r="DZW15" s="1316"/>
      <c r="DZX15" s="1316"/>
      <c r="DZY15" s="1316"/>
      <c r="DZZ15" s="1316"/>
      <c r="EAA15" s="1316"/>
      <c r="EAB15" s="1316"/>
      <c r="EAC15" s="1316"/>
      <c r="EAD15" s="1316"/>
      <c r="EAE15" s="1316"/>
      <c r="EAF15" s="1316"/>
      <c r="EAG15" s="1316"/>
      <c r="EAH15" s="1316"/>
      <c r="EAI15" s="1316"/>
      <c r="EAJ15" s="1316"/>
      <c r="EAK15" s="1316"/>
      <c r="EAL15" s="1316"/>
      <c r="EAM15" s="1316"/>
      <c r="EAN15" s="1316"/>
      <c r="EAO15" s="1316"/>
      <c r="EAP15" s="1316"/>
      <c r="EAQ15" s="1316"/>
      <c r="EAR15" s="1316"/>
      <c r="EAS15" s="1316"/>
      <c r="EAT15" s="1316"/>
      <c r="EAU15" s="1316"/>
      <c r="EAV15" s="1316"/>
      <c r="EAW15" s="1316"/>
      <c r="EAX15" s="1316"/>
      <c r="EAY15" s="1316"/>
      <c r="EAZ15" s="1316"/>
      <c r="EBA15" s="1316"/>
      <c r="EBB15" s="1316"/>
      <c r="EBC15" s="1316"/>
      <c r="EBD15" s="1316"/>
      <c r="EBE15" s="1316"/>
      <c r="EBF15" s="1316"/>
      <c r="EBG15" s="1316"/>
      <c r="EBH15" s="1316"/>
      <c r="EBI15" s="1316"/>
      <c r="EBJ15" s="1316"/>
      <c r="EBK15" s="1316"/>
      <c r="EBL15" s="1316"/>
      <c r="EBM15" s="1316"/>
      <c r="EBN15" s="1316"/>
      <c r="EBO15" s="1316"/>
      <c r="EBP15" s="1316"/>
      <c r="EBQ15" s="1316"/>
      <c r="EBR15" s="1316"/>
      <c r="EBS15" s="1316"/>
      <c r="EBT15" s="1316"/>
      <c r="EBU15" s="1316"/>
      <c r="EBV15" s="1316"/>
      <c r="EBW15" s="1316"/>
      <c r="EBX15" s="1316"/>
      <c r="EBY15" s="1316"/>
      <c r="EBZ15" s="1316"/>
      <c r="ECA15" s="1316"/>
      <c r="ECB15" s="1316"/>
      <c r="ECC15" s="1316"/>
      <c r="ECD15" s="1316"/>
      <c r="ECE15" s="1316"/>
      <c r="ECF15" s="1316"/>
      <c r="ECG15" s="1316"/>
      <c r="ECH15" s="1316"/>
      <c r="ECI15" s="1316"/>
      <c r="ECJ15" s="1316"/>
      <c r="ECK15" s="1316"/>
      <c r="ECL15" s="1316"/>
      <c r="ECM15" s="1316"/>
      <c r="ECN15" s="1316"/>
      <c r="ECO15" s="1316"/>
      <c r="ECP15" s="1316"/>
      <c r="ECQ15" s="1316"/>
      <c r="ECR15" s="1316"/>
      <c r="ECS15" s="1316"/>
      <c r="ECT15" s="1316"/>
      <c r="ECU15" s="1316"/>
      <c r="ECV15" s="1316"/>
      <c r="ECW15" s="1316"/>
      <c r="ECX15" s="1316"/>
      <c r="ECY15" s="1316"/>
      <c r="ECZ15" s="1316"/>
      <c r="EDA15" s="1316"/>
      <c r="EDB15" s="1316"/>
      <c r="EDC15" s="1316"/>
      <c r="EDD15" s="1316"/>
      <c r="EDE15" s="1316"/>
      <c r="EDF15" s="1316"/>
      <c r="EDG15" s="1316"/>
      <c r="EDH15" s="1316"/>
      <c r="EDI15" s="1316"/>
      <c r="EDJ15" s="1316"/>
      <c r="EDK15" s="1316"/>
      <c r="EDL15" s="1316"/>
      <c r="EDM15" s="1316"/>
      <c r="EDN15" s="1316"/>
      <c r="EDO15" s="1316"/>
      <c r="EDP15" s="1316"/>
      <c r="EDQ15" s="1316"/>
      <c r="EDR15" s="1316"/>
      <c r="EDS15" s="1316"/>
      <c r="EDT15" s="1316"/>
      <c r="EDU15" s="1316"/>
      <c r="EDV15" s="1316"/>
      <c r="EDW15" s="1316"/>
      <c r="EDX15" s="1316"/>
      <c r="EDY15" s="1316"/>
      <c r="EDZ15" s="1316"/>
      <c r="EEA15" s="1316"/>
      <c r="EEB15" s="1316"/>
      <c r="EEC15" s="1316"/>
      <c r="EED15" s="1316"/>
      <c r="EEE15" s="1316"/>
      <c r="EEF15" s="1316"/>
      <c r="EEG15" s="1316"/>
      <c r="EEH15" s="1316"/>
      <c r="EEI15" s="1316"/>
      <c r="EEJ15" s="1316"/>
      <c r="EEK15" s="1316"/>
      <c r="EEL15" s="1316"/>
      <c r="EEM15" s="1316"/>
      <c r="EEN15" s="1316"/>
      <c r="EEO15" s="1316"/>
      <c r="EEP15" s="1316"/>
      <c r="EEQ15" s="1316"/>
      <c r="EER15" s="1316"/>
      <c r="EES15" s="1316"/>
      <c r="EET15" s="1316"/>
      <c r="EEU15" s="1316"/>
      <c r="EEV15" s="1316"/>
      <c r="EEW15" s="1316"/>
      <c r="EEX15" s="1316"/>
      <c r="EEY15" s="1316"/>
      <c r="EEZ15" s="1316"/>
      <c r="EFA15" s="1316"/>
      <c r="EFB15" s="1316"/>
      <c r="EFC15" s="1316"/>
      <c r="EFD15" s="1316"/>
      <c r="EFE15" s="1316"/>
      <c r="EFF15" s="1316"/>
      <c r="EFG15" s="1316"/>
      <c r="EFH15" s="1316"/>
      <c r="EFI15" s="1316"/>
      <c r="EFJ15" s="1316"/>
      <c r="EFK15" s="1316"/>
      <c r="EFL15" s="1316"/>
      <c r="EFM15" s="1316"/>
      <c r="EFN15" s="1316"/>
      <c r="EFO15" s="1316"/>
      <c r="EFP15" s="1316"/>
      <c r="EFQ15" s="1316"/>
      <c r="EFR15" s="1316"/>
      <c r="EFS15" s="1316"/>
      <c r="EFT15" s="1316"/>
      <c r="EFU15" s="1316"/>
      <c r="EFV15" s="1316"/>
      <c r="EFW15" s="1316"/>
      <c r="EFX15" s="1316"/>
      <c r="EFY15" s="1316"/>
      <c r="EFZ15" s="1316"/>
      <c r="EGA15" s="1316"/>
      <c r="EGB15" s="1316"/>
      <c r="EGC15" s="1316"/>
      <c r="EGD15" s="1316"/>
      <c r="EGE15" s="1316"/>
      <c r="EGF15" s="1316"/>
      <c r="EGG15" s="1316"/>
      <c r="EGH15" s="1316"/>
      <c r="EGI15" s="1316"/>
      <c r="EGJ15" s="1316"/>
      <c r="EGK15" s="1316"/>
      <c r="EGL15" s="1316"/>
      <c r="EGM15" s="1316"/>
      <c r="EGN15" s="1316"/>
      <c r="EGO15" s="1316"/>
      <c r="EGP15" s="1316"/>
      <c r="EGQ15" s="1316"/>
      <c r="EGR15" s="1316"/>
      <c r="EGS15" s="1316"/>
      <c r="EGT15" s="1316"/>
      <c r="EGU15" s="1316"/>
      <c r="EGV15" s="1316"/>
      <c r="EGW15" s="1316"/>
      <c r="EGX15" s="1316"/>
      <c r="EGY15" s="1316"/>
      <c r="EGZ15" s="1316"/>
      <c r="EHA15" s="1316"/>
      <c r="EHB15" s="1316"/>
      <c r="EHC15" s="1316"/>
      <c r="EHD15" s="1316"/>
      <c r="EHE15" s="1316"/>
      <c r="EHF15" s="1316"/>
      <c r="EHG15" s="1316"/>
      <c r="EHH15" s="1316"/>
      <c r="EHI15" s="1316"/>
      <c r="EHJ15" s="1316"/>
      <c r="EHK15" s="1316"/>
      <c r="EHL15" s="1316"/>
      <c r="EHM15" s="1316"/>
      <c r="EHN15" s="1316"/>
      <c r="EHO15" s="1316"/>
      <c r="EHP15" s="1316"/>
      <c r="EHQ15" s="1316"/>
      <c r="EHR15" s="1316"/>
      <c r="EHS15" s="1316"/>
      <c r="EHT15" s="1316"/>
      <c r="EHU15" s="1316"/>
      <c r="EHV15" s="1316"/>
      <c r="EHW15" s="1316"/>
      <c r="EHX15" s="1316"/>
      <c r="EHY15" s="1316"/>
      <c r="EHZ15" s="1316"/>
      <c r="EIA15" s="1316"/>
      <c r="EIB15" s="1316"/>
      <c r="EIC15" s="1316"/>
      <c r="EID15" s="1316"/>
      <c r="EIE15" s="1316"/>
      <c r="EIF15" s="1316"/>
      <c r="EIG15" s="1316"/>
      <c r="EIH15" s="1316"/>
      <c r="EII15" s="1316"/>
      <c r="EIJ15" s="1316"/>
      <c r="EIK15" s="1316"/>
      <c r="EIL15" s="1316"/>
      <c r="EIM15" s="1316"/>
      <c r="EIN15" s="1316"/>
      <c r="EIO15" s="1316"/>
      <c r="EIP15" s="1316"/>
      <c r="EIQ15" s="1316"/>
      <c r="EIR15" s="1316"/>
      <c r="EIS15" s="1316"/>
      <c r="EIT15" s="1316"/>
      <c r="EIU15" s="1316"/>
      <c r="EIV15" s="1316"/>
      <c r="EIW15" s="1316"/>
      <c r="EIX15" s="1316"/>
      <c r="EIY15" s="1316"/>
      <c r="EIZ15" s="1316"/>
      <c r="EJA15" s="1316"/>
      <c r="EJB15" s="1316"/>
      <c r="EJC15" s="1316"/>
      <c r="EJD15" s="1316"/>
      <c r="EJE15" s="1316"/>
      <c r="EJF15" s="1316"/>
      <c r="EJG15" s="1316"/>
      <c r="EJH15" s="1316"/>
      <c r="EJI15" s="1316"/>
      <c r="EJJ15" s="1316"/>
      <c r="EJK15" s="1316"/>
      <c r="EJL15" s="1316"/>
      <c r="EJM15" s="1316"/>
      <c r="EJN15" s="1316"/>
      <c r="EJO15" s="1316"/>
      <c r="EJP15" s="1316"/>
      <c r="EJQ15" s="1316"/>
      <c r="EJR15" s="1316"/>
      <c r="EJS15" s="1316"/>
      <c r="EJT15" s="1316"/>
      <c r="EJU15" s="1316"/>
      <c r="EJV15" s="1316"/>
      <c r="EJW15" s="1316"/>
      <c r="EJX15" s="1316"/>
      <c r="EJY15" s="1316"/>
      <c r="EJZ15" s="1316"/>
      <c r="EKA15" s="1316"/>
      <c r="EKB15" s="1316"/>
      <c r="EKC15" s="1316"/>
      <c r="EKD15" s="1316"/>
      <c r="EKE15" s="1316"/>
      <c r="EKF15" s="1316"/>
      <c r="EKG15" s="1316"/>
      <c r="EKH15" s="1316"/>
      <c r="EKI15" s="1316"/>
      <c r="EKJ15" s="1316"/>
      <c r="EKK15" s="1316"/>
      <c r="EKL15" s="1316"/>
      <c r="EKM15" s="1316"/>
      <c r="EKN15" s="1316"/>
      <c r="EKO15" s="1316"/>
      <c r="EKP15" s="1316"/>
      <c r="EKQ15" s="1316"/>
      <c r="EKR15" s="1316"/>
      <c r="EKS15" s="1316"/>
      <c r="EKT15" s="1316"/>
      <c r="EKU15" s="1316"/>
      <c r="EKV15" s="1316"/>
      <c r="EKW15" s="1316"/>
      <c r="EKX15" s="1316"/>
      <c r="EKY15" s="1316"/>
      <c r="EKZ15" s="1316"/>
      <c r="ELA15" s="1316"/>
      <c r="ELB15" s="1316"/>
      <c r="ELC15" s="1316"/>
      <c r="ELD15" s="1316"/>
      <c r="ELE15" s="1316"/>
      <c r="ELF15" s="1316"/>
      <c r="ELG15" s="1316"/>
      <c r="ELH15" s="1316"/>
      <c r="ELI15" s="1316"/>
      <c r="ELJ15" s="1316"/>
      <c r="ELK15" s="1316"/>
      <c r="ELL15" s="1316"/>
      <c r="ELM15" s="1316"/>
      <c r="ELN15" s="1316"/>
      <c r="ELO15" s="1316"/>
      <c r="ELP15" s="1316"/>
      <c r="ELQ15" s="1316"/>
      <c r="ELR15" s="1316"/>
      <c r="ELS15" s="1316"/>
      <c r="ELT15" s="1316"/>
      <c r="ELU15" s="1316"/>
      <c r="ELV15" s="1316"/>
      <c r="ELW15" s="1316"/>
      <c r="ELX15" s="1316"/>
      <c r="ELY15" s="1316"/>
      <c r="ELZ15" s="1316"/>
      <c r="EMA15" s="1316"/>
      <c r="EMB15" s="1316"/>
      <c r="EMC15" s="1316"/>
      <c r="EMD15" s="1316"/>
      <c r="EME15" s="1316"/>
      <c r="EMF15" s="1316"/>
      <c r="EMG15" s="1316"/>
      <c r="EMH15" s="1316"/>
      <c r="EMI15" s="1316"/>
      <c r="EMJ15" s="1316"/>
      <c r="EMK15" s="1316"/>
      <c r="EML15" s="1316"/>
      <c r="EMM15" s="1316"/>
      <c r="EMN15" s="1316"/>
      <c r="EMO15" s="1316"/>
      <c r="EMP15" s="1316"/>
      <c r="EMQ15" s="1316"/>
      <c r="EMR15" s="1316"/>
      <c r="EMS15" s="1316"/>
      <c r="EMT15" s="1316"/>
      <c r="EMU15" s="1316"/>
      <c r="EMV15" s="1316"/>
      <c r="EMW15" s="1316"/>
      <c r="EMX15" s="1316"/>
      <c r="EMY15" s="1316"/>
      <c r="EMZ15" s="1316"/>
      <c r="ENA15" s="1316"/>
      <c r="ENB15" s="1316"/>
      <c r="ENC15" s="1316"/>
      <c r="END15" s="1316"/>
      <c r="ENE15" s="1316"/>
      <c r="ENF15" s="1316"/>
      <c r="ENG15" s="1316"/>
      <c r="ENH15" s="1316"/>
      <c r="ENI15" s="1316"/>
      <c r="ENJ15" s="1316"/>
      <c r="ENK15" s="1316"/>
      <c r="ENL15" s="1316"/>
      <c r="ENM15" s="1316"/>
      <c r="ENN15" s="1316"/>
      <c r="ENO15" s="1316"/>
      <c r="ENP15" s="1316"/>
      <c r="ENQ15" s="1316"/>
      <c r="ENR15" s="1316"/>
      <c r="ENS15" s="1316"/>
      <c r="ENT15" s="1316"/>
      <c r="ENU15" s="1316"/>
      <c r="ENV15" s="1316"/>
      <c r="ENW15" s="1316"/>
      <c r="ENX15" s="1316"/>
      <c r="ENY15" s="1316"/>
      <c r="ENZ15" s="1316"/>
      <c r="EOA15" s="1316"/>
      <c r="EOB15" s="1316"/>
      <c r="EOC15" s="1316"/>
      <c r="EOD15" s="1316"/>
      <c r="EOE15" s="1316"/>
      <c r="EOF15" s="1316"/>
      <c r="EOG15" s="1316"/>
      <c r="EOH15" s="1316"/>
      <c r="EOI15" s="1316"/>
      <c r="EOJ15" s="1316"/>
      <c r="EOK15" s="1316"/>
      <c r="EOL15" s="1316"/>
      <c r="EOM15" s="1316"/>
      <c r="EON15" s="1316"/>
      <c r="EOO15" s="1316"/>
      <c r="EOP15" s="1316"/>
      <c r="EOQ15" s="1316"/>
      <c r="EOR15" s="1316"/>
      <c r="EOS15" s="1316"/>
      <c r="EOT15" s="1316"/>
      <c r="EOU15" s="1316"/>
      <c r="EOV15" s="1316"/>
      <c r="EOW15" s="1316"/>
      <c r="EOX15" s="1316"/>
      <c r="EOY15" s="1316"/>
      <c r="EOZ15" s="1316"/>
      <c r="EPA15" s="1316"/>
      <c r="EPB15" s="1316"/>
      <c r="EPC15" s="1316"/>
      <c r="EPD15" s="1316"/>
      <c r="EPE15" s="1316"/>
      <c r="EPF15" s="1316"/>
      <c r="EPG15" s="1316"/>
      <c r="EPH15" s="1316"/>
      <c r="EPI15" s="1316"/>
      <c r="EPJ15" s="1316"/>
      <c r="EPK15" s="1316"/>
      <c r="EPL15" s="1316"/>
      <c r="EPM15" s="1316"/>
      <c r="EPN15" s="1316"/>
      <c r="EPO15" s="1316"/>
      <c r="EPP15" s="1316"/>
      <c r="EPQ15" s="1316"/>
      <c r="EPR15" s="1316"/>
      <c r="EPS15" s="1316"/>
      <c r="EPT15" s="1316"/>
      <c r="EPU15" s="1316"/>
      <c r="EPV15" s="1316"/>
      <c r="EPW15" s="1316"/>
      <c r="EPX15" s="1316"/>
      <c r="EPY15" s="1316"/>
      <c r="EPZ15" s="1316"/>
      <c r="EQA15" s="1316"/>
      <c r="EQB15" s="1316"/>
      <c r="EQC15" s="1316"/>
      <c r="EQD15" s="1316"/>
      <c r="EQE15" s="1316"/>
      <c r="EQF15" s="1316"/>
      <c r="EQG15" s="1316"/>
      <c r="EQH15" s="1316"/>
      <c r="EQI15" s="1316"/>
      <c r="EQJ15" s="1316"/>
      <c r="EQK15" s="1316"/>
      <c r="EQL15" s="1316"/>
      <c r="EQM15" s="1316"/>
      <c r="EQN15" s="1316"/>
      <c r="EQO15" s="1316"/>
      <c r="EQP15" s="1316"/>
      <c r="EQQ15" s="1316"/>
      <c r="EQR15" s="1316"/>
      <c r="EQS15" s="1316"/>
      <c r="EQT15" s="1316"/>
      <c r="EQU15" s="1316"/>
      <c r="EQV15" s="1316"/>
      <c r="EQW15" s="1316"/>
      <c r="EQX15" s="1316"/>
      <c r="EQY15" s="1316"/>
      <c r="EQZ15" s="1316"/>
      <c r="ERA15" s="1316"/>
      <c r="ERB15" s="1316"/>
      <c r="ERC15" s="1316"/>
      <c r="ERD15" s="1316"/>
      <c r="ERE15" s="1316"/>
      <c r="ERF15" s="1316"/>
      <c r="ERG15" s="1316"/>
      <c r="ERH15" s="1316"/>
      <c r="ERI15" s="1316"/>
      <c r="ERJ15" s="1316"/>
      <c r="ERK15" s="1316"/>
      <c r="ERL15" s="1316"/>
      <c r="ERM15" s="1316"/>
      <c r="ERN15" s="1316"/>
      <c r="ERO15" s="1316"/>
      <c r="ERP15" s="1316"/>
      <c r="ERQ15" s="1316"/>
      <c r="ERR15" s="1316"/>
      <c r="ERS15" s="1316"/>
      <c r="ERT15" s="1316"/>
      <c r="ERU15" s="1316"/>
      <c r="ERV15" s="1316"/>
      <c r="ERW15" s="1316"/>
      <c r="ERX15" s="1316"/>
      <c r="ERY15" s="1316"/>
      <c r="ERZ15" s="1316"/>
      <c r="ESA15" s="1316"/>
      <c r="ESB15" s="1316"/>
      <c r="ESC15" s="1316"/>
      <c r="ESD15" s="1316"/>
      <c r="ESE15" s="1316"/>
      <c r="ESF15" s="1316"/>
      <c r="ESG15" s="1316"/>
      <c r="ESH15" s="1316"/>
      <c r="ESI15" s="1316"/>
      <c r="ESJ15" s="1316"/>
      <c r="ESK15" s="1316"/>
      <c r="ESL15" s="1316"/>
      <c r="ESM15" s="1316"/>
      <c r="ESN15" s="1316"/>
      <c r="ESO15" s="1316"/>
      <c r="ESP15" s="1316"/>
      <c r="ESQ15" s="1316"/>
      <c r="ESR15" s="1316"/>
      <c r="ESS15" s="1316"/>
      <c r="EST15" s="1316"/>
      <c r="ESU15" s="1316"/>
      <c r="ESV15" s="1316"/>
      <c r="ESW15" s="1316"/>
      <c r="ESX15" s="1316"/>
      <c r="ESY15" s="1316"/>
      <c r="ESZ15" s="1316"/>
      <c r="ETA15" s="1316"/>
      <c r="ETB15" s="1316"/>
      <c r="ETC15" s="1316"/>
      <c r="ETD15" s="1316"/>
      <c r="ETE15" s="1316"/>
      <c r="ETF15" s="1316"/>
      <c r="ETG15" s="1316"/>
      <c r="ETH15" s="1316"/>
      <c r="ETI15" s="1316"/>
      <c r="ETJ15" s="1316"/>
      <c r="ETK15" s="1316"/>
      <c r="ETL15" s="1316"/>
      <c r="ETM15" s="1316"/>
      <c r="ETN15" s="1316"/>
      <c r="ETO15" s="1316"/>
      <c r="ETP15" s="1316"/>
      <c r="ETQ15" s="1316"/>
      <c r="ETR15" s="1316"/>
      <c r="ETS15" s="1316"/>
      <c r="ETT15" s="1316"/>
      <c r="ETU15" s="1316"/>
      <c r="ETV15" s="1316"/>
      <c r="ETW15" s="1316"/>
      <c r="ETX15" s="1316"/>
      <c r="ETY15" s="1316"/>
      <c r="ETZ15" s="1316"/>
      <c r="EUA15" s="1316"/>
      <c r="EUB15" s="1316"/>
      <c r="EUC15" s="1316"/>
      <c r="EUD15" s="1316"/>
      <c r="EUE15" s="1316"/>
      <c r="EUF15" s="1316"/>
      <c r="EUG15" s="1316"/>
      <c r="EUH15" s="1316"/>
      <c r="EUI15" s="1316"/>
      <c r="EUJ15" s="1316"/>
      <c r="EUK15" s="1316"/>
      <c r="EUL15" s="1316"/>
      <c r="EUM15" s="1316"/>
      <c r="EUN15" s="1316"/>
      <c r="EUO15" s="1316"/>
      <c r="EUP15" s="1316"/>
      <c r="EUQ15" s="1316"/>
      <c r="EUR15" s="1316"/>
      <c r="EUS15" s="1316"/>
      <c r="EUT15" s="1316"/>
      <c r="EUU15" s="1316"/>
      <c r="EUV15" s="1316"/>
      <c r="EUW15" s="1316"/>
      <c r="EUX15" s="1316"/>
      <c r="EUY15" s="1316"/>
      <c r="EUZ15" s="1316"/>
      <c r="EVA15" s="1316"/>
      <c r="EVB15" s="1316"/>
      <c r="EVC15" s="1316"/>
      <c r="EVD15" s="1316"/>
      <c r="EVE15" s="1316"/>
      <c r="EVF15" s="1316"/>
      <c r="EVG15" s="1316"/>
      <c r="EVH15" s="1316"/>
      <c r="EVI15" s="1316"/>
      <c r="EVJ15" s="1316"/>
      <c r="EVK15" s="1316"/>
      <c r="EVL15" s="1316"/>
      <c r="EVM15" s="1316"/>
      <c r="EVN15" s="1316"/>
      <c r="EVO15" s="1316"/>
      <c r="EVP15" s="1316"/>
      <c r="EVQ15" s="1316"/>
      <c r="EVR15" s="1316"/>
      <c r="EVS15" s="1316"/>
      <c r="EVT15" s="1316"/>
      <c r="EVU15" s="1316"/>
      <c r="EVV15" s="1316"/>
      <c r="EVW15" s="1316"/>
      <c r="EVX15" s="1316"/>
      <c r="EVY15" s="1316"/>
      <c r="EVZ15" s="1316"/>
      <c r="EWA15" s="1316"/>
      <c r="EWB15" s="1316"/>
      <c r="EWC15" s="1316"/>
      <c r="EWD15" s="1316"/>
      <c r="EWE15" s="1316"/>
      <c r="EWF15" s="1316"/>
      <c r="EWG15" s="1316"/>
      <c r="EWH15" s="1316"/>
      <c r="EWI15" s="1316"/>
      <c r="EWJ15" s="1316"/>
      <c r="EWK15" s="1316"/>
      <c r="EWL15" s="1316"/>
      <c r="EWM15" s="1316"/>
      <c r="EWN15" s="1316"/>
      <c r="EWO15" s="1316"/>
      <c r="EWP15" s="1316"/>
      <c r="EWQ15" s="1316"/>
      <c r="EWR15" s="1316"/>
      <c r="EWS15" s="1316"/>
      <c r="EWT15" s="1316"/>
      <c r="EWU15" s="1316"/>
      <c r="EWV15" s="1316"/>
      <c r="EWW15" s="1316"/>
      <c r="EWX15" s="1316"/>
      <c r="EWY15" s="1316"/>
      <c r="EWZ15" s="1316"/>
      <c r="EXA15" s="1316"/>
      <c r="EXB15" s="1316"/>
      <c r="EXC15" s="1316"/>
      <c r="EXD15" s="1316"/>
      <c r="EXE15" s="1316"/>
      <c r="EXF15" s="1316"/>
      <c r="EXG15" s="1316"/>
      <c r="EXH15" s="1316"/>
      <c r="EXI15" s="1316"/>
      <c r="EXJ15" s="1316"/>
      <c r="EXK15" s="1316"/>
      <c r="EXL15" s="1316"/>
      <c r="EXM15" s="1316"/>
      <c r="EXN15" s="1316"/>
      <c r="EXO15" s="1316"/>
      <c r="EXP15" s="1316"/>
      <c r="EXQ15" s="1316"/>
      <c r="EXR15" s="1316"/>
      <c r="EXS15" s="1316"/>
      <c r="EXT15" s="1316"/>
      <c r="EXU15" s="1316"/>
      <c r="EXV15" s="1316"/>
      <c r="EXW15" s="1316"/>
      <c r="EXX15" s="1316"/>
      <c r="EXY15" s="1316"/>
      <c r="EXZ15" s="1316"/>
      <c r="EYA15" s="1316"/>
      <c r="EYB15" s="1316"/>
      <c r="EYC15" s="1316"/>
      <c r="EYD15" s="1316"/>
      <c r="EYE15" s="1316"/>
      <c r="EYF15" s="1316"/>
      <c r="EYG15" s="1316"/>
      <c r="EYH15" s="1316"/>
      <c r="EYI15" s="1316"/>
      <c r="EYJ15" s="1316"/>
      <c r="EYK15" s="1316"/>
      <c r="EYL15" s="1316"/>
      <c r="EYM15" s="1316"/>
      <c r="EYN15" s="1316"/>
      <c r="EYO15" s="1316"/>
      <c r="EYP15" s="1316"/>
      <c r="EYQ15" s="1316"/>
      <c r="EYR15" s="1316"/>
      <c r="EYS15" s="1316"/>
      <c r="EYT15" s="1316"/>
      <c r="EYU15" s="1316"/>
      <c r="EYV15" s="1316"/>
      <c r="EYW15" s="1316"/>
      <c r="EYX15" s="1316"/>
      <c r="EYY15" s="1316"/>
      <c r="EYZ15" s="1316"/>
      <c r="EZA15" s="1316"/>
      <c r="EZB15" s="1316"/>
      <c r="EZC15" s="1316"/>
      <c r="EZD15" s="1316"/>
      <c r="EZE15" s="1316"/>
      <c r="EZF15" s="1316"/>
      <c r="EZG15" s="1316"/>
      <c r="EZH15" s="1316"/>
      <c r="EZI15" s="1316"/>
      <c r="EZJ15" s="1316"/>
      <c r="EZK15" s="1316"/>
      <c r="EZL15" s="1316"/>
      <c r="EZM15" s="1316"/>
      <c r="EZN15" s="1316"/>
      <c r="EZO15" s="1316"/>
      <c r="EZP15" s="1316"/>
      <c r="EZQ15" s="1316"/>
      <c r="EZR15" s="1316"/>
      <c r="EZS15" s="1316"/>
      <c r="EZT15" s="1316"/>
      <c r="EZU15" s="1316"/>
      <c r="EZV15" s="1316"/>
      <c r="EZW15" s="1316"/>
      <c r="EZX15" s="1316"/>
      <c r="EZY15" s="1316"/>
      <c r="EZZ15" s="1316"/>
      <c r="FAA15" s="1316"/>
      <c r="FAB15" s="1316"/>
      <c r="FAC15" s="1316"/>
      <c r="FAD15" s="1316"/>
      <c r="FAE15" s="1316"/>
      <c r="FAF15" s="1316"/>
      <c r="FAG15" s="1316"/>
      <c r="FAH15" s="1316"/>
      <c r="FAI15" s="1316"/>
      <c r="FAJ15" s="1316"/>
      <c r="FAK15" s="1316"/>
      <c r="FAL15" s="1316"/>
      <c r="FAM15" s="1316"/>
      <c r="FAN15" s="1316"/>
      <c r="FAO15" s="1316"/>
      <c r="FAP15" s="1316"/>
      <c r="FAQ15" s="1316"/>
      <c r="FAR15" s="1316"/>
      <c r="FAS15" s="1316"/>
      <c r="FAT15" s="1316"/>
      <c r="FAU15" s="1316"/>
      <c r="FAV15" s="1316"/>
      <c r="FAW15" s="1316"/>
      <c r="FAX15" s="1316"/>
      <c r="FAY15" s="1316"/>
      <c r="FAZ15" s="1316"/>
      <c r="FBA15" s="1316"/>
      <c r="FBB15" s="1316"/>
      <c r="FBC15" s="1316"/>
      <c r="FBD15" s="1316"/>
      <c r="FBE15" s="1316"/>
      <c r="FBF15" s="1316"/>
      <c r="FBG15" s="1316"/>
      <c r="FBH15" s="1316"/>
      <c r="FBI15" s="1316"/>
      <c r="FBJ15" s="1316"/>
      <c r="FBK15" s="1316"/>
      <c r="FBL15" s="1316"/>
      <c r="FBM15" s="1316"/>
      <c r="FBN15" s="1316"/>
      <c r="FBO15" s="1316"/>
      <c r="FBP15" s="1316"/>
      <c r="FBQ15" s="1316"/>
      <c r="FBR15" s="1316"/>
      <c r="FBS15" s="1316"/>
      <c r="FBT15" s="1316"/>
      <c r="FBU15" s="1316"/>
      <c r="FBV15" s="1316"/>
      <c r="FBW15" s="1316"/>
      <c r="FBX15" s="1316"/>
      <c r="FBY15" s="1316"/>
      <c r="FBZ15" s="1316"/>
      <c r="FCA15" s="1316"/>
      <c r="FCB15" s="1316"/>
      <c r="FCC15" s="1316"/>
      <c r="FCD15" s="1316"/>
      <c r="FCE15" s="1316"/>
      <c r="FCF15" s="1316"/>
      <c r="FCG15" s="1316"/>
      <c r="FCH15" s="1316"/>
      <c r="FCI15" s="1316"/>
      <c r="FCJ15" s="1316"/>
      <c r="FCK15" s="1316"/>
      <c r="FCL15" s="1316"/>
      <c r="FCM15" s="1316"/>
      <c r="FCN15" s="1316"/>
      <c r="FCO15" s="1316"/>
      <c r="FCP15" s="1316"/>
      <c r="FCQ15" s="1316"/>
      <c r="FCR15" s="1316"/>
      <c r="FCS15" s="1316"/>
      <c r="FCT15" s="1316"/>
      <c r="FCU15" s="1316"/>
      <c r="FCV15" s="1316"/>
      <c r="FCW15" s="1316"/>
      <c r="FCX15" s="1316"/>
      <c r="FCY15" s="1316"/>
      <c r="FCZ15" s="1316"/>
      <c r="FDA15" s="1316"/>
      <c r="FDB15" s="1316"/>
      <c r="FDC15" s="1316"/>
      <c r="FDD15" s="1316"/>
      <c r="FDE15" s="1316"/>
      <c r="FDF15" s="1316"/>
      <c r="FDG15" s="1316"/>
      <c r="FDH15" s="1316"/>
      <c r="FDI15" s="1316"/>
      <c r="FDJ15" s="1316"/>
      <c r="FDK15" s="1316"/>
      <c r="FDL15" s="1316"/>
      <c r="FDM15" s="1316"/>
      <c r="FDN15" s="1316"/>
      <c r="FDO15" s="1316"/>
      <c r="FDP15" s="1316"/>
      <c r="FDQ15" s="1316"/>
      <c r="FDR15" s="1316"/>
      <c r="FDS15" s="1316"/>
      <c r="FDT15" s="1316"/>
      <c r="FDU15" s="1316"/>
      <c r="FDV15" s="1316"/>
      <c r="FDW15" s="1316"/>
      <c r="FDX15" s="1316"/>
      <c r="FDY15" s="1316"/>
      <c r="FDZ15" s="1316"/>
      <c r="FEA15" s="1316"/>
      <c r="FEB15" s="1316"/>
      <c r="FEC15" s="1316"/>
      <c r="FED15" s="1316"/>
      <c r="FEE15" s="1316"/>
      <c r="FEF15" s="1316"/>
      <c r="FEG15" s="1316"/>
      <c r="FEH15" s="1316"/>
      <c r="FEI15" s="1316"/>
      <c r="FEJ15" s="1316"/>
      <c r="FEK15" s="1316"/>
      <c r="FEL15" s="1316"/>
      <c r="FEM15" s="1316"/>
      <c r="FEN15" s="1316"/>
      <c r="FEO15" s="1316"/>
      <c r="FEP15" s="1316"/>
      <c r="FEQ15" s="1316"/>
      <c r="FER15" s="1316"/>
      <c r="FES15" s="1316"/>
      <c r="FET15" s="1316"/>
      <c r="FEU15" s="1316"/>
      <c r="FEV15" s="1316"/>
      <c r="FEW15" s="1316"/>
      <c r="FEX15" s="1316"/>
      <c r="FEY15" s="1316"/>
      <c r="FEZ15" s="1316"/>
      <c r="FFA15" s="1316"/>
      <c r="FFB15" s="1316"/>
      <c r="FFC15" s="1316"/>
      <c r="FFD15" s="1316"/>
      <c r="FFE15" s="1316"/>
      <c r="FFF15" s="1316"/>
      <c r="FFG15" s="1316"/>
      <c r="FFH15" s="1316"/>
      <c r="FFI15" s="1316"/>
      <c r="FFJ15" s="1316"/>
      <c r="FFK15" s="1316"/>
      <c r="FFL15" s="1316"/>
      <c r="FFM15" s="1316"/>
      <c r="FFN15" s="1316"/>
      <c r="FFO15" s="1316"/>
      <c r="FFP15" s="1316"/>
      <c r="FFQ15" s="1316"/>
      <c r="FFR15" s="1316"/>
      <c r="FFS15" s="1316"/>
      <c r="FFT15" s="1316"/>
      <c r="FFU15" s="1316"/>
      <c r="FFV15" s="1316"/>
      <c r="FFW15" s="1316"/>
      <c r="FFX15" s="1316"/>
      <c r="FFY15" s="1316"/>
      <c r="FFZ15" s="1316"/>
      <c r="FGA15" s="1316"/>
      <c r="FGB15" s="1316"/>
      <c r="FGC15" s="1316"/>
      <c r="FGD15" s="1316"/>
      <c r="FGE15" s="1316"/>
      <c r="FGF15" s="1316"/>
      <c r="FGG15" s="1316"/>
      <c r="FGH15" s="1316"/>
      <c r="FGI15" s="1316"/>
      <c r="FGJ15" s="1316"/>
      <c r="FGK15" s="1316"/>
      <c r="FGL15" s="1316"/>
      <c r="FGM15" s="1316"/>
      <c r="FGN15" s="1316"/>
      <c r="FGO15" s="1316"/>
      <c r="FGP15" s="1316"/>
      <c r="FGQ15" s="1316"/>
      <c r="FGR15" s="1316"/>
      <c r="FGS15" s="1316"/>
      <c r="FGT15" s="1316"/>
      <c r="FGU15" s="1316"/>
      <c r="FGV15" s="1316"/>
      <c r="FGW15" s="1316"/>
      <c r="FGX15" s="1316"/>
      <c r="FGY15" s="1316"/>
      <c r="FGZ15" s="1316"/>
      <c r="FHA15" s="1316"/>
      <c r="FHB15" s="1316"/>
      <c r="FHC15" s="1316"/>
      <c r="FHD15" s="1316"/>
      <c r="FHE15" s="1316"/>
      <c r="FHF15" s="1316"/>
      <c r="FHG15" s="1316"/>
      <c r="FHH15" s="1316"/>
      <c r="FHI15" s="1316"/>
      <c r="FHJ15" s="1316"/>
      <c r="FHK15" s="1316"/>
      <c r="FHL15" s="1316"/>
      <c r="FHM15" s="1316"/>
      <c r="FHN15" s="1316"/>
      <c r="FHO15" s="1316"/>
      <c r="FHP15" s="1316"/>
      <c r="FHQ15" s="1316"/>
      <c r="FHR15" s="1316"/>
      <c r="FHS15" s="1316"/>
      <c r="FHT15" s="1316"/>
      <c r="FHU15" s="1316"/>
      <c r="FHV15" s="1316"/>
      <c r="FHW15" s="1316"/>
      <c r="FHX15" s="1316"/>
      <c r="FHY15" s="1316"/>
      <c r="FHZ15" s="1316"/>
      <c r="FIA15" s="1316"/>
      <c r="FIB15" s="1316"/>
      <c r="FIC15" s="1316"/>
      <c r="FID15" s="1316"/>
      <c r="FIE15" s="1316"/>
      <c r="FIF15" s="1316"/>
      <c r="FIG15" s="1316"/>
      <c r="FIH15" s="1316"/>
      <c r="FII15" s="1316"/>
      <c r="FIJ15" s="1316"/>
      <c r="FIK15" s="1316"/>
      <c r="FIL15" s="1316"/>
      <c r="FIM15" s="1316"/>
      <c r="FIN15" s="1316"/>
      <c r="FIO15" s="1316"/>
      <c r="FIP15" s="1316"/>
      <c r="FIQ15" s="1316"/>
      <c r="FIR15" s="1316"/>
      <c r="FIS15" s="1316"/>
      <c r="FIT15" s="1316"/>
      <c r="FIU15" s="1316"/>
      <c r="FIV15" s="1316"/>
      <c r="FIW15" s="1316"/>
      <c r="FIX15" s="1316"/>
      <c r="FIY15" s="1316"/>
      <c r="FIZ15" s="1316"/>
      <c r="FJA15" s="1316"/>
      <c r="FJB15" s="1316"/>
      <c r="FJC15" s="1316"/>
      <c r="FJD15" s="1316"/>
      <c r="FJE15" s="1316"/>
      <c r="FJF15" s="1316"/>
      <c r="FJG15" s="1316"/>
      <c r="FJH15" s="1316"/>
      <c r="FJI15" s="1316"/>
      <c r="FJJ15" s="1316"/>
      <c r="FJK15" s="1316"/>
      <c r="FJL15" s="1316"/>
      <c r="FJM15" s="1316"/>
      <c r="FJN15" s="1316"/>
      <c r="FJO15" s="1316"/>
      <c r="FJP15" s="1316"/>
      <c r="FJQ15" s="1316"/>
      <c r="FJR15" s="1316"/>
      <c r="FJS15" s="1316"/>
      <c r="FJT15" s="1316"/>
      <c r="FJU15" s="1316"/>
      <c r="FJV15" s="1316"/>
      <c r="FJW15" s="1316"/>
      <c r="FJX15" s="1316"/>
      <c r="FJY15" s="1316"/>
      <c r="FJZ15" s="1316"/>
      <c r="FKA15" s="1316"/>
      <c r="FKB15" s="1316"/>
      <c r="FKC15" s="1316"/>
      <c r="FKD15" s="1316"/>
      <c r="FKE15" s="1316"/>
      <c r="FKF15" s="1316"/>
      <c r="FKG15" s="1316"/>
      <c r="FKH15" s="1316"/>
      <c r="FKI15" s="1316"/>
      <c r="FKJ15" s="1316"/>
      <c r="FKK15" s="1316"/>
      <c r="FKL15" s="1316"/>
      <c r="FKM15" s="1316"/>
      <c r="FKN15" s="1316"/>
      <c r="FKO15" s="1316"/>
      <c r="FKP15" s="1316"/>
      <c r="FKQ15" s="1316"/>
      <c r="FKR15" s="1316"/>
      <c r="FKS15" s="1316"/>
      <c r="FKT15" s="1316"/>
      <c r="FKU15" s="1316"/>
      <c r="FKV15" s="1316"/>
      <c r="FKW15" s="1316"/>
      <c r="FKX15" s="1316"/>
      <c r="FKY15" s="1316"/>
      <c r="FKZ15" s="1316"/>
      <c r="FLA15" s="1316"/>
      <c r="FLB15" s="1316"/>
      <c r="FLC15" s="1316"/>
      <c r="FLD15" s="1316"/>
      <c r="FLE15" s="1316"/>
      <c r="FLF15" s="1316"/>
      <c r="FLG15" s="1316"/>
      <c r="FLH15" s="1316"/>
      <c r="FLI15" s="1316"/>
      <c r="FLJ15" s="1316"/>
      <c r="FLK15" s="1316"/>
      <c r="FLL15" s="1316"/>
      <c r="FLM15" s="1316"/>
      <c r="FLN15" s="1316"/>
      <c r="FLO15" s="1316"/>
      <c r="FLP15" s="1316"/>
      <c r="FLQ15" s="1316"/>
      <c r="FLR15" s="1316"/>
      <c r="FLS15" s="1316"/>
      <c r="FLT15" s="1316"/>
      <c r="FLU15" s="1316"/>
      <c r="FLV15" s="1316"/>
      <c r="FLW15" s="1316"/>
      <c r="FLX15" s="1316"/>
      <c r="FLY15" s="1316"/>
      <c r="FLZ15" s="1316"/>
      <c r="FMA15" s="1316"/>
      <c r="FMB15" s="1316"/>
      <c r="FMC15" s="1316"/>
      <c r="FMD15" s="1316"/>
      <c r="FME15" s="1316"/>
      <c r="FMF15" s="1316"/>
      <c r="FMG15" s="1316"/>
      <c r="FMH15" s="1316"/>
      <c r="FMI15" s="1316"/>
      <c r="FMJ15" s="1316"/>
      <c r="FMK15" s="1316"/>
      <c r="FML15" s="1316"/>
      <c r="FMM15" s="1316"/>
      <c r="FMN15" s="1316"/>
      <c r="FMO15" s="1316"/>
      <c r="FMP15" s="1316"/>
      <c r="FMQ15" s="1316"/>
      <c r="FMR15" s="1316"/>
      <c r="FMS15" s="1316"/>
      <c r="FMT15" s="1316"/>
      <c r="FMU15" s="1316"/>
      <c r="FMV15" s="1316"/>
      <c r="FMW15" s="1316"/>
      <c r="FMX15" s="1316"/>
      <c r="FMY15" s="1316"/>
      <c r="FMZ15" s="1316"/>
      <c r="FNA15" s="1316"/>
      <c r="FNB15" s="1316"/>
      <c r="FNC15" s="1316"/>
      <c r="FND15" s="1316"/>
      <c r="FNE15" s="1316"/>
      <c r="FNF15" s="1316"/>
    </row>
    <row r="16" spans="1:4426" ht="15.75">
      <c r="A16" s="900">
        <v>5</v>
      </c>
      <c r="B16" s="444"/>
      <c r="C16" s="445" t="s">
        <v>912</v>
      </c>
      <c r="D16" s="446"/>
      <c r="E16" s="448"/>
      <c r="F16" s="448"/>
      <c r="G16" s="448"/>
      <c r="H16" s="1324">
        <f>WS</f>
        <v>4.7805136021687518E-2</v>
      </c>
      <c r="I16" s="447"/>
      <c r="J16" s="448"/>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c r="AK16" s="1316"/>
      <c r="AL16" s="1316"/>
      <c r="AM16" s="1316"/>
      <c r="AN16" s="1316"/>
      <c r="AO16" s="1316"/>
      <c r="AP16" s="1316"/>
      <c r="AQ16" s="1316"/>
      <c r="AR16" s="1316"/>
      <c r="AS16" s="1316"/>
      <c r="AT16" s="1316"/>
      <c r="AU16" s="1316"/>
      <c r="AV16" s="1316"/>
      <c r="AW16" s="1316"/>
      <c r="AX16" s="1316"/>
      <c r="AY16" s="1316"/>
      <c r="AZ16" s="1316"/>
      <c r="BA16" s="1316"/>
      <c r="BB16" s="1316"/>
      <c r="BC16" s="1316"/>
      <c r="BD16" s="1316"/>
      <c r="BE16" s="1316"/>
      <c r="BF16" s="1316"/>
      <c r="BG16" s="1316"/>
      <c r="BH16" s="1316"/>
      <c r="BI16" s="1316"/>
      <c r="BJ16" s="1316"/>
      <c r="BK16" s="1316"/>
      <c r="BL16" s="1316"/>
      <c r="BM16" s="1316"/>
      <c r="BN16" s="1316"/>
      <c r="BO16" s="1316"/>
      <c r="BP16" s="1316"/>
      <c r="BQ16" s="1316"/>
      <c r="BR16" s="1316"/>
      <c r="BS16" s="1316"/>
      <c r="BT16" s="1316"/>
      <c r="BU16" s="1316"/>
      <c r="BV16" s="1316"/>
      <c r="BW16" s="1316"/>
      <c r="BX16" s="1316"/>
      <c r="BY16" s="1316"/>
      <c r="BZ16" s="1316"/>
      <c r="CA16" s="1316"/>
      <c r="CB16" s="1316"/>
      <c r="CC16" s="1316"/>
      <c r="CD16" s="1316"/>
      <c r="CE16" s="1316"/>
      <c r="CF16" s="1316"/>
      <c r="CG16" s="1316"/>
      <c r="CH16" s="1316"/>
      <c r="CI16" s="1316"/>
      <c r="CJ16" s="1316"/>
      <c r="CK16" s="1316"/>
      <c r="CL16" s="1316"/>
      <c r="CM16" s="1316"/>
      <c r="CN16" s="1316"/>
      <c r="CO16" s="1316"/>
      <c r="CP16" s="1316"/>
      <c r="CQ16" s="1316"/>
      <c r="CR16" s="1316"/>
      <c r="CS16" s="1316"/>
      <c r="CT16" s="1316"/>
      <c r="CU16" s="1316"/>
      <c r="CV16" s="1316"/>
      <c r="CW16" s="1316"/>
      <c r="CX16" s="1316"/>
      <c r="CY16" s="1316"/>
      <c r="CZ16" s="1316"/>
      <c r="DA16" s="1316"/>
      <c r="DB16" s="1316"/>
      <c r="DC16" s="1316"/>
      <c r="DD16" s="1316"/>
      <c r="DE16" s="1316"/>
      <c r="DF16" s="1316"/>
      <c r="DG16" s="1316"/>
      <c r="DH16" s="1316"/>
      <c r="DI16" s="1316"/>
      <c r="DJ16" s="1316"/>
      <c r="DK16" s="1316"/>
      <c r="DL16" s="1316"/>
      <c r="DM16" s="1316"/>
      <c r="DN16" s="1316"/>
      <c r="DO16" s="1316"/>
      <c r="DP16" s="1316"/>
      <c r="DQ16" s="1316"/>
      <c r="DR16" s="1316"/>
      <c r="DS16" s="1316"/>
      <c r="DT16" s="1316"/>
      <c r="DU16" s="1316"/>
      <c r="DV16" s="1316"/>
      <c r="DW16" s="1316"/>
      <c r="DX16" s="1316"/>
      <c r="DY16" s="1316"/>
      <c r="DZ16" s="1316"/>
      <c r="EA16" s="1316"/>
      <c r="EB16" s="1316"/>
      <c r="EC16" s="1316"/>
      <c r="ED16" s="1316"/>
      <c r="EE16" s="1316"/>
      <c r="EF16" s="1316"/>
      <c r="EG16" s="1316"/>
      <c r="EH16" s="1316"/>
      <c r="EI16" s="1316"/>
      <c r="EJ16" s="1316"/>
      <c r="EK16" s="1316"/>
      <c r="EL16" s="1316"/>
      <c r="EM16" s="1316"/>
      <c r="EN16" s="1316"/>
      <c r="EO16" s="1316"/>
      <c r="EP16" s="1316"/>
      <c r="EQ16" s="1316"/>
      <c r="ER16" s="1316"/>
      <c r="ES16" s="1316"/>
      <c r="ET16" s="1316"/>
      <c r="EU16" s="1316"/>
      <c r="EV16" s="1316"/>
      <c r="EW16" s="1316"/>
      <c r="EX16" s="1316"/>
      <c r="EY16" s="1316"/>
      <c r="EZ16" s="1316"/>
      <c r="FA16" s="1316"/>
      <c r="FB16" s="1316"/>
      <c r="FC16" s="1316"/>
      <c r="FD16" s="1316"/>
      <c r="FE16" s="1316"/>
      <c r="FF16" s="1316"/>
      <c r="FG16" s="1316"/>
      <c r="FH16" s="1316"/>
      <c r="FI16" s="1316"/>
      <c r="FJ16" s="1316"/>
      <c r="FK16" s="1316"/>
      <c r="FL16" s="1316"/>
      <c r="FM16" s="1316"/>
      <c r="FN16" s="1316"/>
      <c r="FO16" s="1316"/>
      <c r="FP16" s="1316"/>
      <c r="FQ16" s="1316"/>
      <c r="FR16" s="1316"/>
      <c r="FS16" s="1316"/>
      <c r="FT16" s="1316"/>
      <c r="FU16" s="1316"/>
      <c r="FV16" s="1316"/>
      <c r="FW16" s="1316"/>
      <c r="FX16" s="1316"/>
      <c r="FY16" s="1316"/>
      <c r="FZ16" s="1316"/>
      <c r="GA16" s="1316"/>
      <c r="GB16" s="1316"/>
      <c r="GC16" s="1316"/>
      <c r="GD16" s="1316"/>
      <c r="GE16" s="1316"/>
      <c r="GF16" s="1316"/>
      <c r="GG16" s="1316"/>
      <c r="GH16" s="1316"/>
      <c r="GI16" s="1316"/>
      <c r="GJ16" s="1316"/>
      <c r="GK16" s="1316"/>
      <c r="GL16" s="1316"/>
      <c r="GM16" s="1316"/>
      <c r="GN16" s="1316"/>
      <c r="GO16" s="1316"/>
      <c r="GP16" s="1316"/>
      <c r="GQ16" s="1316"/>
      <c r="GR16" s="1316"/>
      <c r="GS16" s="1316"/>
      <c r="GT16" s="1316"/>
      <c r="GU16" s="1316"/>
      <c r="GV16" s="1316"/>
      <c r="GW16" s="1316"/>
      <c r="GX16" s="1316"/>
      <c r="GY16" s="1316"/>
      <c r="GZ16" s="1316"/>
      <c r="HA16" s="1316"/>
      <c r="HB16" s="1316"/>
      <c r="HC16" s="1316"/>
      <c r="HD16" s="1316"/>
      <c r="HE16" s="1316"/>
      <c r="HF16" s="1316"/>
      <c r="HG16" s="1316"/>
      <c r="HH16" s="1316"/>
      <c r="HI16" s="1316"/>
      <c r="HJ16" s="1316"/>
      <c r="HK16" s="1316"/>
      <c r="HL16" s="1316"/>
      <c r="HM16" s="1316"/>
      <c r="HN16" s="1316"/>
      <c r="HO16" s="1316"/>
      <c r="HP16" s="1316"/>
      <c r="HQ16" s="1316"/>
      <c r="HR16" s="1316"/>
      <c r="HS16" s="1316"/>
      <c r="HT16" s="1316"/>
      <c r="HU16" s="1316"/>
      <c r="HV16" s="1316"/>
      <c r="HW16" s="1316"/>
      <c r="HX16" s="1316"/>
      <c r="HY16" s="1316"/>
      <c r="HZ16" s="1316"/>
      <c r="IA16" s="1316"/>
      <c r="IB16" s="1316"/>
      <c r="IC16" s="1316"/>
      <c r="ID16" s="1316"/>
      <c r="IE16" s="1316"/>
      <c r="IF16" s="1316"/>
      <c r="IG16" s="1316"/>
      <c r="IH16" s="1316"/>
      <c r="II16" s="1316"/>
      <c r="IJ16" s="1316"/>
      <c r="IK16" s="1316"/>
      <c r="IL16" s="1316"/>
      <c r="IM16" s="1316"/>
      <c r="IN16" s="1316"/>
      <c r="IO16" s="1316"/>
      <c r="IP16" s="1316"/>
      <c r="IQ16" s="1316"/>
      <c r="IR16" s="1316"/>
      <c r="IS16" s="1316"/>
      <c r="IT16" s="1316"/>
      <c r="IU16" s="1316"/>
      <c r="IV16" s="1316"/>
      <c r="IW16" s="1316"/>
      <c r="IX16" s="1316"/>
      <c r="IY16" s="1316"/>
      <c r="IZ16" s="1316"/>
      <c r="JA16" s="1316"/>
      <c r="JB16" s="1316"/>
      <c r="JC16" s="1316"/>
      <c r="JD16" s="1316"/>
      <c r="JE16" s="1316"/>
      <c r="JF16" s="1316"/>
      <c r="JG16" s="1316"/>
      <c r="JH16" s="1316"/>
      <c r="JI16" s="1316"/>
      <c r="JJ16" s="1316"/>
      <c r="JK16" s="1316"/>
      <c r="JL16" s="1316"/>
      <c r="JM16" s="1316"/>
      <c r="JN16" s="1316"/>
      <c r="JO16" s="1316"/>
      <c r="JP16" s="1316"/>
      <c r="JQ16" s="1316"/>
      <c r="JR16" s="1316"/>
      <c r="JS16" s="1316"/>
      <c r="JT16" s="1316"/>
      <c r="JU16" s="1316"/>
      <c r="JV16" s="1316"/>
      <c r="JW16" s="1316"/>
      <c r="JX16" s="1316"/>
      <c r="JY16" s="1316"/>
      <c r="JZ16" s="1316"/>
      <c r="KA16" s="1316"/>
      <c r="KB16" s="1316"/>
      <c r="KC16" s="1316"/>
      <c r="KD16" s="1316"/>
      <c r="KE16" s="1316"/>
      <c r="KF16" s="1316"/>
      <c r="KG16" s="1316"/>
      <c r="KH16" s="1316"/>
      <c r="KI16" s="1316"/>
      <c r="KJ16" s="1316"/>
      <c r="KK16" s="1316"/>
      <c r="KL16" s="1316"/>
      <c r="KM16" s="1316"/>
      <c r="KN16" s="1316"/>
      <c r="KO16" s="1316"/>
      <c r="KP16" s="1316"/>
      <c r="KQ16" s="1316"/>
      <c r="KR16" s="1316"/>
      <c r="KS16" s="1316"/>
      <c r="KT16" s="1316"/>
      <c r="KU16" s="1316"/>
      <c r="KV16" s="1316"/>
      <c r="KW16" s="1316"/>
      <c r="KX16" s="1316"/>
      <c r="KY16" s="1316"/>
      <c r="KZ16" s="1316"/>
      <c r="LA16" s="1316"/>
      <c r="LB16" s="1316"/>
      <c r="LC16" s="1316"/>
      <c r="LD16" s="1316"/>
      <c r="LE16" s="1316"/>
      <c r="LF16" s="1316"/>
      <c r="LG16" s="1316"/>
      <c r="LH16" s="1316"/>
      <c r="LI16" s="1316"/>
      <c r="LJ16" s="1316"/>
      <c r="LK16" s="1316"/>
      <c r="LL16" s="1316"/>
      <c r="LM16" s="1316"/>
      <c r="LN16" s="1316"/>
      <c r="LO16" s="1316"/>
      <c r="LP16" s="1316"/>
      <c r="LQ16" s="1316"/>
      <c r="LR16" s="1316"/>
      <c r="LS16" s="1316"/>
      <c r="LT16" s="1316"/>
      <c r="LU16" s="1316"/>
      <c r="LV16" s="1316"/>
      <c r="LW16" s="1316"/>
      <c r="LX16" s="1316"/>
      <c r="LY16" s="1316"/>
      <c r="LZ16" s="1316"/>
      <c r="MA16" s="1316"/>
      <c r="MB16" s="1316"/>
      <c r="MC16" s="1316"/>
      <c r="MD16" s="1316"/>
      <c r="ME16" s="1316"/>
      <c r="MF16" s="1316"/>
      <c r="MG16" s="1316"/>
      <c r="MH16" s="1316"/>
      <c r="MI16" s="1316"/>
      <c r="MJ16" s="1316"/>
      <c r="MK16" s="1316"/>
      <c r="ML16" s="1316"/>
      <c r="MM16" s="1316"/>
      <c r="MN16" s="1316"/>
      <c r="MO16" s="1316"/>
      <c r="MP16" s="1316"/>
      <c r="MQ16" s="1316"/>
      <c r="MR16" s="1316"/>
      <c r="MS16" s="1316"/>
      <c r="MT16" s="1316"/>
      <c r="MU16" s="1316"/>
      <c r="MV16" s="1316"/>
      <c r="MW16" s="1316"/>
      <c r="MX16" s="1316"/>
      <c r="MY16" s="1316"/>
      <c r="MZ16" s="1316"/>
      <c r="NA16" s="1316"/>
      <c r="NB16" s="1316"/>
      <c r="NC16" s="1316"/>
      <c r="ND16" s="1316"/>
      <c r="NE16" s="1316"/>
      <c r="NF16" s="1316"/>
      <c r="NG16" s="1316"/>
      <c r="NH16" s="1316"/>
      <c r="NI16" s="1316"/>
      <c r="NJ16" s="1316"/>
      <c r="NK16" s="1316"/>
      <c r="NL16" s="1316"/>
      <c r="NM16" s="1316"/>
      <c r="NN16" s="1316"/>
      <c r="NO16" s="1316"/>
      <c r="NP16" s="1316"/>
      <c r="NQ16" s="1316"/>
      <c r="NR16" s="1316"/>
      <c r="NS16" s="1316"/>
      <c r="NT16" s="1316"/>
      <c r="NU16" s="1316"/>
      <c r="NV16" s="1316"/>
      <c r="NW16" s="1316"/>
      <c r="NX16" s="1316"/>
      <c r="NY16" s="1316"/>
      <c r="NZ16" s="1316"/>
      <c r="OA16" s="1316"/>
      <c r="OB16" s="1316"/>
      <c r="OC16" s="1316"/>
      <c r="OD16" s="1316"/>
      <c r="OE16" s="1316"/>
      <c r="OF16" s="1316"/>
      <c r="OG16" s="1316"/>
      <c r="OH16" s="1316"/>
      <c r="OI16" s="1316"/>
      <c r="OJ16" s="1316"/>
      <c r="OK16" s="1316"/>
      <c r="OL16" s="1316"/>
      <c r="OM16" s="1316"/>
      <c r="ON16" s="1316"/>
      <c r="OO16" s="1316"/>
      <c r="OP16" s="1316"/>
      <c r="OQ16" s="1316"/>
      <c r="OR16" s="1316"/>
      <c r="OS16" s="1316"/>
      <c r="OT16" s="1316"/>
      <c r="OU16" s="1316"/>
      <c r="OV16" s="1316"/>
      <c r="OW16" s="1316"/>
      <c r="OX16" s="1316"/>
      <c r="OY16" s="1316"/>
      <c r="OZ16" s="1316"/>
      <c r="PA16" s="1316"/>
      <c r="PB16" s="1316"/>
      <c r="PC16" s="1316"/>
      <c r="PD16" s="1316"/>
      <c r="PE16" s="1316"/>
      <c r="PF16" s="1316"/>
      <c r="PG16" s="1316"/>
      <c r="PH16" s="1316"/>
      <c r="PI16" s="1316"/>
      <c r="PJ16" s="1316"/>
      <c r="PK16" s="1316"/>
      <c r="PL16" s="1316"/>
      <c r="PM16" s="1316"/>
      <c r="PN16" s="1316"/>
      <c r="PO16" s="1316"/>
      <c r="PP16" s="1316"/>
      <c r="PQ16" s="1316"/>
      <c r="PR16" s="1316"/>
      <c r="PS16" s="1316"/>
      <c r="PT16" s="1316"/>
      <c r="PU16" s="1316"/>
      <c r="PV16" s="1316"/>
      <c r="PW16" s="1316"/>
      <c r="PX16" s="1316"/>
      <c r="PY16" s="1316"/>
      <c r="PZ16" s="1316"/>
      <c r="QA16" s="1316"/>
      <c r="QB16" s="1316"/>
      <c r="QC16" s="1316"/>
      <c r="QD16" s="1316"/>
      <c r="QE16" s="1316"/>
      <c r="QF16" s="1316"/>
      <c r="QG16" s="1316"/>
      <c r="QH16" s="1316"/>
      <c r="QI16" s="1316"/>
      <c r="QJ16" s="1316"/>
      <c r="QK16" s="1316"/>
      <c r="QL16" s="1316"/>
      <c r="QM16" s="1316"/>
      <c r="QN16" s="1316"/>
      <c r="QO16" s="1316"/>
      <c r="QP16" s="1316"/>
      <c r="QQ16" s="1316"/>
      <c r="QR16" s="1316"/>
      <c r="QS16" s="1316"/>
      <c r="QT16" s="1316"/>
      <c r="QU16" s="1316"/>
      <c r="QV16" s="1316"/>
      <c r="QW16" s="1316"/>
      <c r="QX16" s="1316"/>
      <c r="QY16" s="1316"/>
      <c r="QZ16" s="1316"/>
      <c r="RA16" s="1316"/>
      <c r="RB16" s="1316"/>
      <c r="RC16" s="1316"/>
      <c r="RD16" s="1316"/>
      <c r="RE16" s="1316"/>
      <c r="RF16" s="1316"/>
      <c r="RG16" s="1316"/>
      <c r="RH16" s="1316"/>
      <c r="RI16" s="1316"/>
      <c r="RJ16" s="1316"/>
      <c r="RK16" s="1316"/>
      <c r="RL16" s="1316"/>
      <c r="RM16" s="1316"/>
      <c r="RN16" s="1316"/>
      <c r="RO16" s="1316"/>
      <c r="RP16" s="1316"/>
      <c r="RQ16" s="1316"/>
      <c r="RR16" s="1316"/>
      <c r="RS16" s="1316"/>
      <c r="RT16" s="1316"/>
      <c r="RU16" s="1316"/>
      <c r="RV16" s="1316"/>
      <c r="RW16" s="1316"/>
      <c r="RX16" s="1316"/>
      <c r="RY16" s="1316"/>
      <c r="RZ16" s="1316"/>
      <c r="SA16" s="1316"/>
      <c r="SB16" s="1316"/>
      <c r="SC16" s="1316"/>
      <c r="SD16" s="1316"/>
      <c r="SE16" s="1316"/>
      <c r="SF16" s="1316"/>
      <c r="SG16" s="1316"/>
      <c r="SH16" s="1316"/>
      <c r="SI16" s="1316"/>
      <c r="SJ16" s="1316"/>
      <c r="SK16" s="1316"/>
      <c r="SL16" s="1316"/>
      <c r="SM16" s="1316"/>
      <c r="SN16" s="1316"/>
      <c r="SO16" s="1316"/>
      <c r="SP16" s="1316"/>
      <c r="SQ16" s="1316"/>
      <c r="SR16" s="1316"/>
      <c r="SS16" s="1316"/>
      <c r="ST16" s="1316"/>
      <c r="SU16" s="1316"/>
      <c r="SV16" s="1316"/>
      <c r="SW16" s="1316"/>
      <c r="SX16" s="1316"/>
      <c r="SY16" s="1316"/>
      <c r="SZ16" s="1316"/>
      <c r="TA16" s="1316"/>
      <c r="TB16" s="1316"/>
      <c r="TC16" s="1316"/>
      <c r="TD16" s="1316"/>
      <c r="TE16" s="1316"/>
      <c r="TF16" s="1316"/>
      <c r="TG16" s="1316"/>
      <c r="TH16" s="1316"/>
      <c r="TI16" s="1316"/>
      <c r="TJ16" s="1316"/>
      <c r="TK16" s="1316"/>
      <c r="TL16" s="1316"/>
      <c r="TM16" s="1316"/>
      <c r="TN16" s="1316"/>
      <c r="TO16" s="1316"/>
      <c r="TP16" s="1316"/>
      <c r="TQ16" s="1316"/>
      <c r="TR16" s="1316"/>
      <c r="TS16" s="1316"/>
      <c r="TT16" s="1316"/>
      <c r="TU16" s="1316"/>
      <c r="TV16" s="1316"/>
      <c r="TW16" s="1316"/>
      <c r="TX16" s="1316"/>
      <c r="TY16" s="1316"/>
      <c r="TZ16" s="1316"/>
      <c r="UA16" s="1316"/>
      <c r="UB16" s="1316"/>
      <c r="UC16" s="1316"/>
      <c r="UD16" s="1316"/>
      <c r="UE16" s="1316"/>
      <c r="UF16" s="1316"/>
      <c r="UG16" s="1316"/>
      <c r="UH16" s="1316"/>
      <c r="UI16" s="1316"/>
      <c r="UJ16" s="1316"/>
      <c r="UK16" s="1316"/>
      <c r="UL16" s="1316"/>
      <c r="UM16" s="1316"/>
      <c r="UN16" s="1316"/>
      <c r="UO16" s="1316"/>
      <c r="UP16" s="1316"/>
      <c r="UQ16" s="1316"/>
      <c r="UR16" s="1316"/>
      <c r="US16" s="1316"/>
      <c r="UT16" s="1316"/>
      <c r="UU16" s="1316"/>
      <c r="UV16" s="1316"/>
      <c r="UW16" s="1316"/>
      <c r="UX16" s="1316"/>
      <c r="UY16" s="1316"/>
      <c r="UZ16" s="1316"/>
      <c r="VA16" s="1316"/>
      <c r="VB16" s="1316"/>
      <c r="VC16" s="1316"/>
      <c r="VD16" s="1316"/>
      <c r="VE16" s="1316"/>
      <c r="VF16" s="1316"/>
      <c r="VG16" s="1316"/>
      <c r="VH16" s="1316"/>
      <c r="VI16" s="1316"/>
      <c r="VJ16" s="1316"/>
      <c r="VK16" s="1316"/>
      <c r="VL16" s="1316"/>
      <c r="VM16" s="1316"/>
      <c r="VN16" s="1316"/>
      <c r="VO16" s="1316"/>
      <c r="VP16" s="1316"/>
      <c r="VQ16" s="1316"/>
      <c r="VR16" s="1316"/>
      <c r="VS16" s="1316"/>
      <c r="VT16" s="1316"/>
      <c r="VU16" s="1316"/>
      <c r="VV16" s="1316"/>
      <c r="VW16" s="1316"/>
      <c r="VX16" s="1316"/>
      <c r="VY16" s="1316"/>
      <c r="VZ16" s="1316"/>
      <c r="WA16" s="1316"/>
      <c r="WB16" s="1316"/>
      <c r="WC16" s="1316"/>
      <c r="WD16" s="1316"/>
      <c r="WE16" s="1316"/>
      <c r="WF16" s="1316"/>
      <c r="WG16" s="1316"/>
      <c r="WH16" s="1316"/>
      <c r="WI16" s="1316"/>
      <c r="WJ16" s="1316"/>
      <c r="WK16" s="1316"/>
      <c r="WL16" s="1316"/>
      <c r="WM16" s="1316"/>
      <c r="WN16" s="1316"/>
      <c r="WO16" s="1316"/>
      <c r="WP16" s="1316"/>
      <c r="WQ16" s="1316"/>
      <c r="WR16" s="1316"/>
      <c r="WS16" s="1316"/>
      <c r="WT16" s="1316"/>
      <c r="WU16" s="1316"/>
      <c r="WV16" s="1316"/>
      <c r="WW16" s="1316"/>
      <c r="WX16" s="1316"/>
      <c r="WY16" s="1316"/>
      <c r="WZ16" s="1316"/>
      <c r="XA16" s="1316"/>
      <c r="XB16" s="1316"/>
      <c r="XC16" s="1316"/>
      <c r="XD16" s="1316"/>
      <c r="XE16" s="1316"/>
      <c r="XF16" s="1316"/>
      <c r="XG16" s="1316"/>
      <c r="XH16" s="1316"/>
      <c r="XI16" s="1316"/>
      <c r="XJ16" s="1316"/>
      <c r="XK16" s="1316"/>
      <c r="XL16" s="1316"/>
      <c r="XM16" s="1316"/>
      <c r="XN16" s="1316"/>
      <c r="XO16" s="1316"/>
      <c r="XP16" s="1316"/>
      <c r="XQ16" s="1316"/>
      <c r="XR16" s="1316"/>
      <c r="XS16" s="1316"/>
      <c r="XT16" s="1316"/>
      <c r="XU16" s="1316"/>
      <c r="XV16" s="1316"/>
      <c r="XW16" s="1316"/>
      <c r="XX16" s="1316"/>
      <c r="XY16" s="1316"/>
      <c r="XZ16" s="1316"/>
      <c r="YA16" s="1316"/>
      <c r="YB16" s="1316"/>
      <c r="YC16" s="1316"/>
      <c r="YD16" s="1316"/>
      <c r="YE16" s="1316"/>
      <c r="YF16" s="1316"/>
      <c r="YG16" s="1316"/>
      <c r="YH16" s="1316"/>
      <c r="YI16" s="1316"/>
      <c r="YJ16" s="1316"/>
      <c r="YK16" s="1316"/>
      <c r="YL16" s="1316"/>
      <c r="YM16" s="1316"/>
      <c r="YN16" s="1316"/>
      <c r="YO16" s="1316"/>
      <c r="YP16" s="1316"/>
      <c r="YQ16" s="1316"/>
      <c r="YR16" s="1316"/>
      <c r="YS16" s="1316"/>
      <c r="YT16" s="1316"/>
      <c r="YU16" s="1316"/>
      <c r="YV16" s="1316"/>
      <c r="YW16" s="1316"/>
      <c r="YX16" s="1316"/>
      <c r="YY16" s="1316"/>
      <c r="YZ16" s="1316"/>
      <c r="ZA16" s="1316"/>
      <c r="ZB16" s="1316"/>
      <c r="ZC16" s="1316"/>
      <c r="ZD16" s="1316"/>
      <c r="ZE16" s="1316"/>
      <c r="ZF16" s="1316"/>
      <c r="ZG16" s="1316"/>
      <c r="ZH16" s="1316"/>
      <c r="ZI16" s="1316"/>
      <c r="ZJ16" s="1316"/>
      <c r="ZK16" s="1316"/>
      <c r="ZL16" s="1316"/>
      <c r="ZM16" s="1316"/>
      <c r="ZN16" s="1316"/>
      <c r="ZO16" s="1316"/>
      <c r="ZP16" s="1316"/>
      <c r="ZQ16" s="1316"/>
      <c r="ZR16" s="1316"/>
      <c r="ZS16" s="1316"/>
      <c r="ZT16" s="1316"/>
      <c r="ZU16" s="1316"/>
      <c r="ZV16" s="1316"/>
      <c r="ZW16" s="1316"/>
      <c r="ZX16" s="1316"/>
      <c r="ZY16" s="1316"/>
      <c r="ZZ16" s="1316"/>
      <c r="AAA16" s="1316"/>
      <c r="AAB16" s="1316"/>
      <c r="AAC16" s="1316"/>
      <c r="AAD16" s="1316"/>
      <c r="AAE16" s="1316"/>
      <c r="AAF16" s="1316"/>
      <c r="AAG16" s="1316"/>
      <c r="AAH16" s="1316"/>
      <c r="AAI16" s="1316"/>
      <c r="AAJ16" s="1316"/>
      <c r="AAK16" s="1316"/>
      <c r="AAL16" s="1316"/>
      <c r="AAM16" s="1316"/>
      <c r="AAN16" s="1316"/>
      <c r="AAO16" s="1316"/>
      <c r="AAP16" s="1316"/>
      <c r="AAQ16" s="1316"/>
      <c r="AAR16" s="1316"/>
      <c r="AAS16" s="1316"/>
      <c r="AAT16" s="1316"/>
      <c r="AAU16" s="1316"/>
      <c r="AAV16" s="1316"/>
      <c r="AAW16" s="1316"/>
      <c r="AAX16" s="1316"/>
      <c r="AAY16" s="1316"/>
      <c r="AAZ16" s="1316"/>
      <c r="ABA16" s="1316"/>
      <c r="ABB16" s="1316"/>
      <c r="ABC16" s="1316"/>
      <c r="ABD16" s="1316"/>
      <c r="ABE16" s="1316"/>
      <c r="ABF16" s="1316"/>
      <c r="ABG16" s="1316"/>
      <c r="ABH16" s="1316"/>
      <c r="ABI16" s="1316"/>
      <c r="ABJ16" s="1316"/>
      <c r="ABK16" s="1316"/>
      <c r="ABL16" s="1316"/>
      <c r="ABM16" s="1316"/>
      <c r="ABN16" s="1316"/>
      <c r="ABO16" s="1316"/>
      <c r="ABP16" s="1316"/>
      <c r="ABQ16" s="1316"/>
      <c r="ABR16" s="1316"/>
      <c r="ABS16" s="1316"/>
      <c r="ABT16" s="1316"/>
      <c r="ABU16" s="1316"/>
      <c r="ABV16" s="1316"/>
      <c r="ABW16" s="1316"/>
      <c r="ABX16" s="1316"/>
      <c r="ABY16" s="1316"/>
      <c r="ABZ16" s="1316"/>
      <c r="ACA16" s="1316"/>
      <c r="ACB16" s="1316"/>
      <c r="ACC16" s="1316"/>
      <c r="ACD16" s="1316"/>
      <c r="ACE16" s="1316"/>
      <c r="ACF16" s="1316"/>
      <c r="ACG16" s="1316"/>
      <c r="ACH16" s="1316"/>
      <c r="ACI16" s="1316"/>
      <c r="ACJ16" s="1316"/>
      <c r="ACK16" s="1316"/>
      <c r="ACL16" s="1316"/>
      <c r="ACM16" s="1316"/>
      <c r="ACN16" s="1316"/>
      <c r="ACO16" s="1316"/>
      <c r="ACP16" s="1316"/>
      <c r="ACQ16" s="1316"/>
      <c r="ACR16" s="1316"/>
      <c r="ACS16" s="1316"/>
      <c r="ACT16" s="1316"/>
      <c r="ACU16" s="1316"/>
      <c r="ACV16" s="1316"/>
      <c r="ACW16" s="1316"/>
      <c r="ACX16" s="1316"/>
      <c r="ACY16" s="1316"/>
      <c r="ACZ16" s="1316"/>
      <c r="ADA16" s="1316"/>
      <c r="ADB16" s="1316"/>
      <c r="ADC16" s="1316"/>
      <c r="ADD16" s="1316"/>
      <c r="ADE16" s="1316"/>
      <c r="ADF16" s="1316"/>
      <c r="ADG16" s="1316"/>
      <c r="ADH16" s="1316"/>
      <c r="ADI16" s="1316"/>
      <c r="ADJ16" s="1316"/>
      <c r="ADK16" s="1316"/>
      <c r="ADL16" s="1316"/>
      <c r="ADM16" s="1316"/>
      <c r="ADN16" s="1316"/>
      <c r="ADO16" s="1316"/>
      <c r="ADP16" s="1316"/>
      <c r="ADQ16" s="1316"/>
      <c r="ADR16" s="1316"/>
      <c r="ADS16" s="1316"/>
      <c r="ADT16" s="1316"/>
      <c r="ADU16" s="1316"/>
      <c r="ADV16" s="1316"/>
      <c r="ADW16" s="1316"/>
      <c r="ADX16" s="1316"/>
      <c r="ADY16" s="1316"/>
      <c r="ADZ16" s="1316"/>
      <c r="AEA16" s="1316"/>
      <c r="AEB16" s="1316"/>
      <c r="AEC16" s="1316"/>
      <c r="AED16" s="1316"/>
      <c r="AEE16" s="1316"/>
      <c r="AEF16" s="1316"/>
      <c r="AEG16" s="1316"/>
      <c r="AEH16" s="1316"/>
      <c r="AEI16" s="1316"/>
      <c r="AEJ16" s="1316"/>
      <c r="AEK16" s="1316"/>
      <c r="AEL16" s="1316"/>
      <c r="AEM16" s="1316"/>
      <c r="AEN16" s="1316"/>
      <c r="AEO16" s="1316"/>
      <c r="AEP16" s="1316"/>
      <c r="AEQ16" s="1316"/>
      <c r="AER16" s="1316"/>
      <c r="AES16" s="1316"/>
      <c r="AET16" s="1316"/>
      <c r="AEU16" s="1316"/>
      <c r="AEV16" s="1316"/>
      <c r="AEW16" s="1316"/>
      <c r="AEX16" s="1316"/>
      <c r="AEY16" s="1316"/>
      <c r="AEZ16" s="1316"/>
      <c r="AFA16" s="1316"/>
      <c r="AFB16" s="1316"/>
      <c r="AFC16" s="1316"/>
      <c r="AFD16" s="1316"/>
      <c r="AFE16" s="1316"/>
      <c r="AFF16" s="1316"/>
      <c r="AFG16" s="1316"/>
      <c r="AFH16" s="1316"/>
      <c r="AFI16" s="1316"/>
      <c r="AFJ16" s="1316"/>
      <c r="AFK16" s="1316"/>
      <c r="AFL16" s="1316"/>
      <c r="AFM16" s="1316"/>
      <c r="AFN16" s="1316"/>
      <c r="AFO16" s="1316"/>
      <c r="AFP16" s="1316"/>
      <c r="AFQ16" s="1316"/>
      <c r="AFR16" s="1316"/>
      <c r="AFS16" s="1316"/>
      <c r="AFT16" s="1316"/>
      <c r="AFU16" s="1316"/>
      <c r="AFV16" s="1316"/>
      <c r="AFW16" s="1316"/>
      <c r="AFX16" s="1316"/>
      <c r="AFY16" s="1316"/>
      <c r="AFZ16" s="1316"/>
      <c r="AGA16" s="1316"/>
      <c r="AGB16" s="1316"/>
      <c r="AGC16" s="1316"/>
      <c r="AGD16" s="1316"/>
      <c r="AGE16" s="1316"/>
      <c r="AGF16" s="1316"/>
      <c r="AGG16" s="1316"/>
      <c r="AGH16" s="1316"/>
      <c r="AGI16" s="1316"/>
      <c r="AGJ16" s="1316"/>
      <c r="AGK16" s="1316"/>
      <c r="AGL16" s="1316"/>
      <c r="AGM16" s="1316"/>
      <c r="AGN16" s="1316"/>
      <c r="AGO16" s="1316"/>
      <c r="AGP16" s="1316"/>
      <c r="AGQ16" s="1316"/>
      <c r="AGR16" s="1316"/>
      <c r="AGS16" s="1316"/>
      <c r="AGT16" s="1316"/>
      <c r="AGU16" s="1316"/>
      <c r="AGV16" s="1316"/>
      <c r="AGW16" s="1316"/>
      <c r="AGX16" s="1316"/>
      <c r="AGY16" s="1316"/>
      <c r="AGZ16" s="1316"/>
      <c r="AHA16" s="1316"/>
      <c r="AHB16" s="1316"/>
      <c r="AHC16" s="1316"/>
      <c r="AHD16" s="1316"/>
      <c r="AHE16" s="1316"/>
      <c r="AHF16" s="1316"/>
      <c r="AHG16" s="1316"/>
      <c r="AHH16" s="1316"/>
      <c r="AHI16" s="1316"/>
      <c r="AHJ16" s="1316"/>
      <c r="AHK16" s="1316"/>
      <c r="AHL16" s="1316"/>
      <c r="AHM16" s="1316"/>
      <c r="AHN16" s="1316"/>
      <c r="AHO16" s="1316"/>
      <c r="AHP16" s="1316"/>
      <c r="AHQ16" s="1316"/>
      <c r="AHR16" s="1316"/>
      <c r="AHS16" s="1316"/>
      <c r="AHT16" s="1316"/>
      <c r="AHU16" s="1316"/>
      <c r="AHV16" s="1316"/>
      <c r="AHW16" s="1316"/>
      <c r="AHX16" s="1316"/>
      <c r="AHY16" s="1316"/>
      <c r="AHZ16" s="1316"/>
      <c r="AIA16" s="1316"/>
      <c r="AIB16" s="1316"/>
      <c r="AIC16" s="1316"/>
      <c r="AID16" s="1316"/>
      <c r="AIE16" s="1316"/>
      <c r="AIF16" s="1316"/>
      <c r="AIG16" s="1316"/>
      <c r="AIH16" s="1316"/>
      <c r="AII16" s="1316"/>
      <c r="AIJ16" s="1316"/>
      <c r="AIK16" s="1316"/>
      <c r="AIL16" s="1316"/>
      <c r="AIM16" s="1316"/>
      <c r="AIN16" s="1316"/>
      <c r="AIO16" s="1316"/>
      <c r="AIP16" s="1316"/>
      <c r="AIQ16" s="1316"/>
      <c r="AIR16" s="1316"/>
      <c r="AIS16" s="1316"/>
      <c r="AIT16" s="1316"/>
      <c r="AIU16" s="1316"/>
      <c r="AIV16" s="1316"/>
      <c r="AIW16" s="1316"/>
      <c r="AIX16" s="1316"/>
      <c r="AIY16" s="1316"/>
      <c r="AIZ16" s="1316"/>
      <c r="AJA16" s="1316"/>
      <c r="AJB16" s="1316"/>
      <c r="AJC16" s="1316"/>
      <c r="AJD16" s="1316"/>
      <c r="AJE16" s="1316"/>
      <c r="AJF16" s="1316"/>
      <c r="AJG16" s="1316"/>
      <c r="AJH16" s="1316"/>
      <c r="AJI16" s="1316"/>
      <c r="AJJ16" s="1316"/>
      <c r="AJK16" s="1316"/>
      <c r="AJL16" s="1316"/>
      <c r="AJM16" s="1316"/>
      <c r="AJN16" s="1316"/>
      <c r="AJO16" s="1316"/>
      <c r="AJP16" s="1316"/>
      <c r="AJQ16" s="1316"/>
      <c r="AJR16" s="1316"/>
      <c r="AJS16" s="1316"/>
      <c r="AJT16" s="1316"/>
      <c r="AJU16" s="1316"/>
      <c r="AJV16" s="1316"/>
      <c r="AJW16" s="1316"/>
      <c r="AJX16" s="1316"/>
      <c r="AJY16" s="1316"/>
      <c r="AJZ16" s="1316"/>
      <c r="AKA16" s="1316"/>
      <c r="AKB16" s="1316"/>
      <c r="AKC16" s="1316"/>
      <c r="AKD16" s="1316"/>
      <c r="AKE16" s="1316"/>
      <c r="AKF16" s="1316"/>
      <c r="AKG16" s="1316"/>
      <c r="AKH16" s="1316"/>
      <c r="AKI16" s="1316"/>
      <c r="AKJ16" s="1316"/>
      <c r="AKK16" s="1316"/>
      <c r="AKL16" s="1316"/>
      <c r="AKM16" s="1316"/>
      <c r="AKN16" s="1316"/>
      <c r="AKO16" s="1316"/>
      <c r="AKP16" s="1316"/>
      <c r="AKQ16" s="1316"/>
      <c r="AKR16" s="1316"/>
      <c r="AKS16" s="1316"/>
      <c r="AKT16" s="1316"/>
      <c r="AKU16" s="1316"/>
      <c r="AKV16" s="1316"/>
      <c r="AKW16" s="1316"/>
      <c r="AKX16" s="1316"/>
      <c r="AKY16" s="1316"/>
      <c r="AKZ16" s="1316"/>
      <c r="ALA16" s="1316"/>
      <c r="ALB16" s="1316"/>
      <c r="ALC16" s="1316"/>
      <c r="ALD16" s="1316"/>
      <c r="ALE16" s="1316"/>
      <c r="ALF16" s="1316"/>
      <c r="ALG16" s="1316"/>
      <c r="ALH16" s="1316"/>
      <c r="ALI16" s="1316"/>
      <c r="ALJ16" s="1316"/>
      <c r="ALK16" s="1316"/>
      <c r="ALL16" s="1316"/>
      <c r="ALM16" s="1316"/>
      <c r="ALN16" s="1316"/>
      <c r="ALO16" s="1316"/>
      <c r="ALP16" s="1316"/>
      <c r="ALQ16" s="1316"/>
      <c r="ALR16" s="1316"/>
      <c r="ALS16" s="1316"/>
      <c r="ALT16" s="1316"/>
      <c r="ALU16" s="1316"/>
      <c r="ALV16" s="1316"/>
      <c r="ALW16" s="1316"/>
      <c r="ALX16" s="1316"/>
      <c r="ALY16" s="1316"/>
      <c r="ALZ16" s="1316"/>
      <c r="AMA16" s="1316"/>
      <c r="AMB16" s="1316"/>
      <c r="AMC16" s="1316"/>
      <c r="AMD16" s="1316"/>
      <c r="AME16" s="1316"/>
      <c r="AMF16" s="1316"/>
      <c r="AMG16" s="1316"/>
      <c r="AMH16" s="1316"/>
      <c r="AMI16" s="1316"/>
      <c r="AMJ16" s="1316"/>
      <c r="AMK16" s="1316"/>
      <c r="AML16" s="1316"/>
      <c r="AMM16" s="1316"/>
      <c r="AMN16" s="1316"/>
      <c r="AMO16" s="1316"/>
      <c r="AMP16" s="1316"/>
      <c r="AMQ16" s="1316"/>
      <c r="AMR16" s="1316"/>
      <c r="AMS16" s="1316"/>
      <c r="AMT16" s="1316"/>
      <c r="AMU16" s="1316"/>
      <c r="AMV16" s="1316"/>
      <c r="AMW16" s="1316"/>
      <c r="AMX16" s="1316"/>
      <c r="AMY16" s="1316"/>
      <c r="AMZ16" s="1316"/>
      <c r="ANA16" s="1316"/>
      <c r="ANB16" s="1316"/>
      <c r="ANC16" s="1316"/>
      <c r="AND16" s="1316"/>
      <c r="ANE16" s="1316"/>
      <c r="ANF16" s="1316"/>
      <c r="ANG16" s="1316"/>
      <c r="ANH16" s="1316"/>
      <c r="ANI16" s="1316"/>
      <c r="ANJ16" s="1316"/>
      <c r="ANK16" s="1316"/>
      <c r="ANL16" s="1316"/>
      <c r="ANM16" s="1316"/>
      <c r="ANN16" s="1316"/>
      <c r="ANO16" s="1316"/>
      <c r="ANP16" s="1316"/>
      <c r="ANQ16" s="1316"/>
      <c r="ANR16" s="1316"/>
      <c r="ANS16" s="1316"/>
      <c r="ANT16" s="1316"/>
      <c r="ANU16" s="1316"/>
      <c r="ANV16" s="1316"/>
      <c r="ANW16" s="1316"/>
      <c r="ANX16" s="1316"/>
      <c r="ANY16" s="1316"/>
      <c r="ANZ16" s="1316"/>
      <c r="AOA16" s="1316"/>
      <c r="AOB16" s="1316"/>
      <c r="AOC16" s="1316"/>
      <c r="AOD16" s="1316"/>
      <c r="AOE16" s="1316"/>
      <c r="AOF16" s="1316"/>
      <c r="AOG16" s="1316"/>
      <c r="AOH16" s="1316"/>
      <c r="AOI16" s="1316"/>
      <c r="AOJ16" s="1316"/>
      <c r="AOK16" s="1316"/>
      <c r="AOL16" s="1316"/>
      <c r="AOM16" s="1316"/>
      <c r="AON16" s="1316"/>
      <c r="AOO16" s="1316"/>
      <c r="AOP16" s="1316"/>
      <c r="AOQ16" s="1316"/>
      <c r="AOR16" s="1316"/>
      <c r="AOS16" s="1316"/>
      <c r="AOT16" s="1316"/>
      <c r="AOU16" s="1316"/>
      <c r="AOV16" s="1316"/>
      <c r="AOW16" s="1316"/>
      <c r="AOX16" s="1316"/>
      <c r="AOY16" s="1316"/>
      <c r="AOZ16" s="1316"/>
      <c r="APA16" s="1316"/>
      <c r="APB16" s="1316"/>
      <c r="APC16" s="1316"/>
      <c r="APD16" s="1316"/>
      <c r="APE16" s="1316"/>
      <c r="APF16" s="1316"/>
      <c r="APG16" s="1316"/>
      <c r="APH16" s="1316"/>
      <c r="API16" s="1316"/>
      <c r="APJ16" s="1316"/>
      <c r="APK16" s="1316"/>
      <c r="APL16" s="1316"/>
      <c r="APM16" s="1316"/>
      <c r="APN16" s="1316"/>
      <c r="APO16" s="1316"/>
      <c r="APP16" s="1316"/>
      <c r="APQ16" s="1316"/>
      <c r="APR16" s="1316"/>
      <c r="APS16" s="1316"/>
      <c r="APT16" s="1316"/>
      <c r="APU16" s="1316"/>
      <c r="APV16" s="1316"/>
      <c r="APW16" s="1316"/>
      <c r="APX16" s="1316"/>
      <c r="APY16" s="1316"/>
      <c r="APZ16" s="1316"/>
      <c r="AQA16" s="1316"/>
      <c r="AQB16" s="1316"/>
      <c r="AQC16" s="1316"/>
      <c r="AQD16" s="1316"/>
      <c r="AQE16" s="1316"/>
      <c r="AQF16" s="1316"/>
      <c r="AQG16" s="1316"/>
      <c r="AQH16" s="1316"/>
      <c r="AQI16" s="1316"/>
      <c r="AQJ16" s="1316"/>
      <c r="AQK16" s="1316"/>
      <c r="AQL16" s="1316"/>
      <c r="AQM16" s="1316"/>
      <c r="AQN16" s="1316"/>
      <c r="AQO16" s="1316"/>
      <c r="AQP16" s="1316"/>
      <c r="AQQ16" s="1316"/>
      <c r="AQR16" s="1316"/>
      <c r="AQS16" s="1316"/>
      <c r="AQT16" s="1316"/>
      <c r="AQU16" s="1316"/>
      <c r="AQV16" s="1316"/>
      <c r="AQW16" s="1316"/>
      <c r="AQX16" s="1316"/>
      <c r="AQY16" s="1316"/>
      <c r="AQZ16" s="1316"/>
      <c r="ARA16" s="1316"/>
      <c r="ARB16" s="1316"/>
      <c r="ARC16" s="1316"/>
      <c r="ARD16" s="1316"/>
      <c r="ARE16" s="1316"/>
      <c r="ARF16" s="1316"/>
      <c r="ARG16" s="1316"/>
      <c r="ARH16" s="1316"/>
      <c r="ARI16" s="1316"/>
      <c r="ARJ16" s="1316"/>
      <c r="ARK16" s="1316"/>
      <c r="ARL16" s="1316"/>
      <c r="ARM16" s="1316"/>
      <c r="ARN16" s="1316"/>
      <c r="ARO16" s="1316"/>
      <c r="ARP16" s="1316"/>
      <c r="ARQ16" s="1316"/>
      <c r="ARR16" s="1316"/>
      <c r="ARS16" s="1316"/>
      <c r="ART16" s="1316"/>
      <c r="ARU16" s="1316"/>
      <c r="ARV16" s="1316"/>
      <c r="ARW16" s="1316"/>
      <c r="ARX16" s="1316"/>
      <c r="ARY16" s="1316"/>
      <c r="ARZ16" s="1316"/>
      <c r="ASA16" s="1316"/>
      <c r="ASB16" s="1316"/>
      <c r="ASC16" s="1316"/>
      <c r="ASD16" s="1316"/>
      <c r="ASE16" s="1316"/>
      <c r="ASF16" s="1316"/>
      <c r="ASG16" s="1316"/>
      <c r="ASH16" s="1316"/>
      <c r="ASI16" s="1316"/>
      <c r="ASJ16" s="1316"/>
      <c r="ASK16" s="1316"/>
      <c r="ASL16" s="1316"/>
      <c r="ASM16" s="1316"/>
      <c r="ASN16" s="1316"/>
      <c r="ASO16" s="1316"/>
      <c r="ASP16" s="1316"/>
      <c r="ASQ16" s="1316"/>
      <c r="ASR16" s="1316"/>
      <c r="ASS16" s="1316"/>
      <c r="AST16" s="1316"/>
      <c r="ASU16" s="1316"/>
      <c r="ASV16" s="1316"/>
      <c r="ASW16" s="1316"/>
      <c r="ASX16" s="1316"/>
      <c r="ASY16" s="1316"/>
      <c r="ASZ16" s="1316"/>
      <c r="ATA16" s="1316"/>
      <c r="ATB16" s="1316"/>
      <c r="ATC16" s="1316"/>
      <c r="ATD16" s="1316"/>
      <c r="ATE16" s="1316"/>
      <c r="ATF16" s="1316"/>
      <c r="ATG16" s="1316"/>
      <c r="ATH16" s="1316"/>
      <c r="ATI16" s="1316"/>
      <c r="ATJ16" s="1316"/>
      <c r="ATK16" s="1316"/>
      <c r="ATL16" s="1316"/>
      <c r="ATM16" s="1316"/>
      <c r="ATN16" s="1316"/>
      <c r="ATO16" s="1316"/>
      <c r="ATP16" s="1316"/>
      <c r="ATQ16" s="1316"/>
      <c r="ATR16" s="1316"/>
      <c r="ATS16" s="1316"/>
      <c r="ATT16" s="1316"/>
      <c r="ATU16" s="1316"/>
      <c r="ATV16" s="1316"/>
      <c r="ATW16" s="1316"/>
      <c r="ATX16" s="1316"/>
      <c r="ATY16" s="1316"/>
      <c r="ATZ16" s="1316"/>
      <c r="AUA16" s="1316"/>
      <c r="AUB16" s="1316"/>
      <c r="AUC16" s="1316"/>
      <c r="AUD16" s="1316"/>
      <c r="AUE16" s="1316"/>
      <c r="AUF16" s="1316"/>
      <c r="AUG16" s="1316"/>
      <c r="AUH16" s="1316"/>
      <c r="AUI16" s="1316"/>
      <c r="AUJ16" s="1316"/>
      <c r="AUK16" s="1316"/>
      <c r="AUL16" s="1316"/>
      <c r="AUM16" s="1316"/>
      <c r="AUN16" s="1316"/>
      <c r="AUO16" s="1316"/>
      <c r="AUP16" s="1316"/>
      <c r="AUQ16" s="1316"/>
      <c r="AUR16" s="1316"/>
      <c r="AUS16" s="1316"/>
      <c r="AUT16" s="1316"/>
      <c r="AUU16" s="1316"/>
      <c r="AUV16" s="1316"/>
      <c r="AUW16" s="1316"/>
      <c r="AUX16" s="1316"/>
      <c r="AUY16" s="1316"/>
      <c r="AUZ16" s="1316"/>
      <c r="AVA16" s="1316"/>
      <c r="AVB16" s="1316"/>
      <c r="AVC16" s="1316"/>
      <c r="AVD16" s="1316"/>
      <c r="AVE16" s="1316"/>
      <c r="AVF16" s="1316"/>
      <c r="AVG16" s="1316"/>
      <c r="AVH16" s="1316"/>
      <c r="AVI16" s="1316"/>
      <c r="AVJ16" s="1316"/>
      <c r="AVK16" s="1316"/>
      <c r="AVL16" s="1316"/>
      <c r="AVM16" s="1316"/>
      <c r="AVN16" s="1316"/>
      <c r="AVO16" s="1316"/>
      <c r="AVP16" s="1316"/>
      <c r="AVQ16" s="1316"/>
      <c r="AVR16" s="1316"/>
      <c r="AVS16" s="1316"/>
      <c r="AVT16" s="1316"/>
      <c r="AVU16" s="1316"/>
      <c r="AVV16" s="1316"/>
      <c r="AVW16" s="1316"/>
      <c r="AVX16" s="1316"/>
      <c r="AVY16" s="1316"/>
      <c r="AVZ16" s="1316"/>
      <c r="AWA16" s="1316"/>
      <c r="AWB16" s="1316"/>
      <c r="AWC16" s="1316"/>
      <c r="AWD16" s="1316"/>
      <c r="AWE16" s="1316"/>
      <c r="AWF16" s="1316"/>
      <c r="AWG16" s="1316"/>
      <c r="AWH16" s="1316"/>
      <c r="AWI16" s="1316"/>
      <c r="AWJ16" s="1316"/>
      <c r="AWK16" s="1316"/>
      <c r="AWL16" s="1316"/>
      <c r="AWM16" s="1316"/>
      <c r="AWN16" s="1316"/>
      <c r="AWO16" s="1316"/>
      <c r="AWP16" s="1316"/>
      <c r="AWQ16" s="1316"/>
      <c r="AWR16" s="1316"/>
      <c r="AWS16" s="1316"/>
      <c r="AWT16" s="1316"/>
      <c r="AWU16" s="1316"/>
      <c r="AWV16" s="1316"/>
      <c r="AWW16" s="1316"/>
      <c r="AWX16" s="1316"/>
      <c r="AWY16" s="1316"/>
      <c r="AWZ16" s="1316"/>
      <c r="AXA16" s="1316"/>
      <c r="AXB16" s="1316"/>
      <c r="AXC16" s="1316"/>
      <c r="AXD16" s="1316"/>
      <c r="AXE16" s="1316"/>
      <c r="AXF16" s="1316"/>
      <c r="AXG16" s="1316"/>
      <c r="AXH16" s="1316"/>
      <c r="AXI16" s="1316"/>
      <c r="AXJ16" s="1316"/>
      <c r="AXK16" s="1316"/>
      <c r="AXL16" s="1316"/>
      <c r="AXM16" s="1316"/>
      <c r="AXN16" s="1316"/>
      <c r="AXO16" s="1316"/>
      <c r="AXP16" s="1316"/>
      <c r="AXQ16" s="1316"/>
      <c r="AXR16" s="1316"/>
      <c r="AXS16" s="1316"/>
      <c r="AXT16" s="1316"/>
      <c r="AXU16" s="1316"/>
      <c r="AXV16" s="1316"/>
      <c r="AXW16" s="1316"/>
      <c r="AXX16" s="1316"/>
      <c r="AXY16" s="1316"/>
      <c r="AXZ16" s="1316"/>
      <c r="AYA16" s="1316"/>
      <c r="AYB16" s="1316"/>
      <c r="AYC16" s="1316"/>
      <c r="AYD16" s="1316"/>
      <c r="AYE16" s="1316"/>
      <c r="AYF16" s="1316"/>
      <c r="AYG16" s="1316"/>
      <c r="AYH16" s="1316"/>
      <c r="AYI16" s="1316"/>
      <c r="AYJ16" s="1316"/>
      <c r="AYK16" s="1316"/>
      <c r="AYL16" s="1316"/>
      <c r="AYM16" s="1316"/>
      <c r="AYN16" s="1316"/>
      <c r="AYO16" s="1316"/>
      <c r="AYP16" s="1316"/>
      <c r="AYQ16" s="1316"/>
      <c r="AYR16" s="1316"/>
      <c r="AYS16" s="1316"/>
      <c r="AYT16" s="1316"/>
      <c r="AYU16" s="1316"/>
      <c r="AYV16" s="1316"/>
      <c r="AYW16" s="1316"/>
      <c r="AYX16" s="1316"/>
      <c r="AYY16" s="1316"/>
      <c r="AYZ16" s="1316"/>
      <c r="AZA16" s="1316"/>
      <c r="AZB16" s="1316"/>
      <c r="AZC16" s="1316"/>
      <c r="AZD16" s="1316"/>
      <c r="AZE16" s="1316"/>
      <c r="AZF16" s="1316"/>
      <c r="AZG16" s="1316"/>
      <c r="AZH16" s="1316"/>
      <c r="AZI16" s="1316"/>
      <c r="AZJ16" s="1316"/>
      <c r="AZK16" s="1316"/>
      <c r="AZL16" s="1316"/>
      <c r="AZM16" s="1316"/>
      <c r="AZN16" s="1316"/>
      <c r="AZO16" s="1316"/>
      <c r="AZP16" s="1316"/>
      <c r="AZQ16" s="1316"/>
      <c r="AZR16" s="1316"/>
      <c r="AZS16" s="1316"/>
      <c r="AZT16" s="1316"/>
      <c r="AZU16" s="1316"/>
      <c r="AZV16" s="1316"/>
      <c r="AZW16" s="1316"/>
      <c r="AZX16" s="1316"/>
      <c r="AZY16" s="1316"/>
      <c r="AZZ16" s="1316"/>
      <c r="BAA16" s="1316"/>
      <c r="BAB16" s="1316"/>
      <c r="BAC16" s="1316"/>
      <c r="BAD16" s="1316"/>
      <c r="BAE16" s="1316"/>
      <c r="BAF16" s="1316"/>
      <c r="BAG16" s="1316"/>
      <c r="BAH16" s="1316"/>
      <c r="BAI16" s="1316"/>
      <c r="BAJ16" s="1316"/>
      <c r="BAK16" s="1316"/>
      <c r="BAL16" s="1316"/>
      <c r="BAM16" s="1316"/>
      <c r="BAN16" s="1316"/>
      <c r="BAO16" s="1316"/>
      <c r="BAP16" s="1316"/>
      <c r="BAQ16" s="1316"/>
      <c r="BAR16" s="1316"/>
      <c r="BAS16" s="1316"/>
      <c r="BAT16" s="1316"/>
      <c r="BAU16" s="1316"/>
      <c r="BAV16" s="1316"/>
      <c r="BAW16" s="1316"/>
      <c r="BAX16" s="1316"/>
      <c r="BAY16" s="1316"/>
      <c r="BAZ16" s="1316"/>
      <c r="BBA16" s="1316"/>
      <c r="BBB16" s="1316"/>
      <c r="BBC16" s="1316"/>
      <c r="BBD16" s="1316"/>
      <c r="BBE16" s="1316"/>
      <c r="BBF16" s="1316"/>
      <c r="BBG16" s="1316"/>
      <c r="BBH16" s="1316"/>
      <c r="BBI16" s="1316"/>
      <c r="BBJ16" s="1316"/>
      <c r="BBK16" s="1316"/>
      <c r="BBL16" s="1316"/>
      <c r="BBM16" s="1316"/>
      <c r="BBN16" s="1316"/>
      <c r="BBO16" s="1316"/>
      <c r="BBP16" s="1316"/>
      <c r="BBQ16" s="1316"/>
      <c r="BBR16" s="1316"/>
      <c r="BBS16" s="1316"/>
      <c r="BBT16" s="1316"/>
      <c r="BBU16" s="1316"/>
      <c r="BBV16" s="1316"/>
      <c r="BBW16" s="1316"/>
      <c r="BBX16" s="1316"/>
      <c r="BBY16" s="1316"/>
      <c r="BBZ16" s="1316"/>
      <c r="BCA16" s="1316"/>
      <c r="BCB16" s="1316"/>
      <c r="BCC16" s="1316"/>
      <c r="BCD16" s="1316"/>
      <c r="BCE16" s="1316"/>
      <c r="BCF16" s="1316"/>
      <c r="BCG16" s="1316"/>
      <c r="BCH16" s="1316"/>
      <c r="BCI16" s="1316"/>
      <c r="BCJ16" s="1316"/>
      <c r="BCK16" s="1316"/>
      <c r="BCL16" s="1316"/>
      <c r="BCM16" s="1316"/>
      <c r="BCN16" s="1316"/>
      <c r="BCO16" s="1316"/>
      <c r="BCP16" s="1316"/>
      <c r="BCQ16" s="1316"/>
      <c r="BCR16" s="1316"/>
      <c r="BCS16" s="1316"/>
      <c r="BCT16" s="1316"/>
      <c r="BCU16" s="1316"/>
      <c r="BCV16" s="1316"/>
      <c r="BCW16" s="1316"/>
      <c r="BCX16" s="1316"/>
      <c r="BCY16" s="1316"/>
      <c r="BCZ16" s="1316"/>
      <c r="BDA16" s="1316"/>
      <c r="BDB16" s="1316"/>
      <c r="BDC16" s="1316"/>
      <c r="BDD16" s="1316"/>
      <c r="BDE16" s="1316"/>
      <c r="BDF16" s="1316"/>
      <c r="BDG16" s="1316"/>
      <c r="BDH16" s="1316"/>
      <c r="BDI16" s="1316"/>
      <c r="BDJ16" s="1316"/>
      <c r="BDK16" s="1316"/>
      <c r="BDL16" s="1316"/>
      <c r="BDM16" s="1316"/>
      <c r="BDN16" s="1316"/>
      <c r="BDO16" s="1316"/>
      <c r="BDP16" s="1316"/>
      <c r="BDQ16" s="1316"/>
      <c r="BDR16" s="1316"/>
      <c r="BDS16" s="1316"/>
      <c r="BDT16" s="1316"/>
      <c r="BDU16" s="1316"/>
      <c r="BDV16" s="1316"/>
      <c r="BDW16" s="1316"/>
      <c r="BDX16" s="1316"/>
      <c r="BDY16" s="1316"/>
      <c r="BDZ16" s="1316"/>
      <c r="BEA16" s="1316"/>
      <c r="BEB16" s="1316"/>
      <c r="BEC16" s="1316"/>
      <c r="BED16" s="1316"/>
      <c r="BEE16" s="1316"/>
      <c r="BEF16" s="1316"/>
      <c r="BEG16" s="1316"/>
      <c r="BEH16" s="1316"/>
      <c r="BEI16" s="1316"/>
      <c r="BEJ16" s="1316"/>
      <c r="BEK16" s="1316"/>
      <c r="BEL16" s="1316"/>
      <c r="BEM16" s="1316"/>
      <c r="BEN16" s="1316"/>
      <c r="BEO16" s="1316"/>
      <c r="BEP16" s="1316"/>
      <c r="BEQ16" s="1316"/>
      <c r="BER16" s="1316"/>
      <c r="BES16" s="1316"/>
      <c r="BET16" s="1316"/>
      <c r="BEU16" s="1316"/>
      <c r="BEV16" s="1316"/>
      <c r="BEW16" s="1316"/>
      <c r="BEX16" s="1316"/>
      <c r="BEY16" s="1316"/>
      <c r="BEZ16" s="1316"/>
      <c r="BFA16" s="1316"/>
      <c r="BFB16" s="1316"/>
      <c r="BFC16" s="1316"/>
      <c r="BFD16" s="1316"/>
      <c r="BFE16" s="1316"/>
      <c r="BFF16" s="1316"/>
      <c r="BFG16" s="1316"/>
      <c r="BFH16" s="1316"/>
      <c r="BFI16" s="1316"/>
      <c r="BFJ16" s="1316"/>
      <c r="BFK16" s="1316"/>
      <c r="BFL16" s="1316"/>
      <c r="BFM16" s="1316"/>
      <c r="BFN16" s="1316"/>
      <c r="BFO16" s="1316"/>
      <c r="BFP16" s="1316"/>
      <c r="BFQ16" s="1316"/>
      <c r="BFR16" s="1316"/>
      <c r="BFS16" s="1316"/>
      <c r="BFT16" s="1316"/>
      <c r="BFU16" s="1316"/>
      <c r="BFV16" s="1316"/>
      <c r="BFW16" s="1316"/>
      <c r="BFX16" s="1316"/>
      <c r="BFY16" s="1316"/>
      <c r="BFZ16" s="1316"/>
      <c r="BGA16" s="1316"/>
      <c r="BGB16" s="1316"/>
      <c r="BGC16" s="1316"/>
      <c r="BGD16" s="1316"/>
      <c r="BGE16" s="1316"/>
      <c r="BGF16" s="1316"/>
      <c r="BGG16" s="1316"/>
      <c r="BGH16" s="1316"/>
      <c r="BGI16" s="1316"/>
      <c r="BGJ16" s="1316"/>
      <c r="BGK16" s="1316"/>
      <c r="BGL16" s="1316"/>
      <c r="BGM16" s="1316"/>
      <c r="BGN16" s="1316"/>
      <c r="BGO16" s="1316"/>
      <c r="BGP16" s="1316"/>
      <c r="BGQ16" s="1316"/>
      <c r="BGR16" s="1316"/>
      <c r="BGS16" s="1316"/>
      <c r="BGT16" s="1316"/>
      <c r="BGU16" s="1316"/>
      <c r="BGV16" s="1316"/>
      <c r="BGW16" s="1316"/>
      <c r="BGX16" s="1316"/>
      <c r="BGY16" s="1316"/>
      <c r="BGZ16" s="1316"/>
      <c r="BHA16" s="1316"/>
      <c r="BHB16" s="1316"/>
      <c r="BHC16" s="1316"/>
      <c r="BHD16" s="1316"/>
      <c r="BHE16" s="1316"/>
      <c r="BHF16" s="1316"/>
      <c r="BHG16" s="1316"/>
      <c r="BHH16" s="1316"/>
      <c r="BHI16" s="1316"/>
      <c r="BHJ16" s="1316"/>
      <c r="BHK16" s="1316"/>
      <c r="BHL16" s="1316"/>
      <c r="BHM16" s="1316"/>
      <c r="BHN16" s="1316"/>
      <c r="BHO16" s="1316"/>
      <c r="BHP16" s="1316"/>
      <c r="BHQ16" s="1316"/>
      <c r="BHR16" s="1316"/>
      <c r="BHS16" s="1316"/>
      <c r="BHT16" s="1316"/>
      <c r="BHU16" s="1316"/>
      <c r="BHV16" s="1316"/>
      <c r="BHW16" s="1316"/>
      <c r="BHX16" s="1316"/>
      <c r="BHY16" s="1316"/>
      <c r="BHZ16" s="1316"/>
      <c r="BIA16" s="1316"/>
      <c r="BIB16" s="1316"/>
      <c r="BIC16" s="1316"/>
      <c r="BID16" s="1316"/>
      <c r="BIE16" s="1316"/>
      <c r="BIF16" s="1316"/>
      <c r="BIG16" s="1316"/>
      <c r="BIH16" s="1316"/>
      <c r="BII16" s="1316"/>
      <c r="BIJ16" s="1316"/>
      <c r="BIK16" s="1316"/>
      <c r="BIL16" s="1316"/>
      <c r="BIM16" s="1316"/>
      <c r="BIN16" s="1316"/>
      <c r="BIO16" s="1316"/>
      <c r="BIP16" s="1316"/>
      <c r="BIQ16" s="1316"/>
      <c r="BIR16" s="1316"/>
      <c r="BIS16" s="1316"/>
      <c r="BIT16" s="1316"/>
      <c r="BIU16" s="1316"/>
      <c r="BIV16" s="1316"/>
      <c r="BIW16" s="1316"/>
      <c r="BIX16" s="1316"/>
      <c r="BIY16" s="1316"/>
      <c r="BIZ16" s="1316"/>
      <c r="BJA16" s="1316"/>
      <c r="BJB16" s="1316"/>
      <c r="BJC16" s="1316"/>
      <c r="BJD16" s="1316"/>
      <c r="BJE16" s="1316"/>
      <c r="BJF16" s="1316"/>
      <c r="BJG16" s="1316"/>
      <c r="BJH16" s="1316"/>
      <c r="BJI16" s="1316"/>
      <c r="BJJ16" s="1316"/>
      <c r="BJK16" s="1316"/>
      <c r="BJL16" s="1316"/>
      <c r="BJM16" s="1316"/>
      <c r="BJN16" s="1316"/>
      <c r="BJO16" s="1316"/>
      <c r="BJP16" s="1316"/>
      <c r="BJQ16" s="1316"/>
      <c r="BJR16" s="1316"/>
      <c r="BJS16" s="1316"/>
      <c r="BJT16" s="1316"/>
      <c r="BJU16" s="1316"/>
      <c r="BJV16" s="1316"/>
      <c r="BJW16" s="1316"/>
      <c r="BJX16" s="1316"/>
      <c r="BJY16" s="1316"/>
      <c r="BJZ16" s="1316"/>
      <c r="BKA16" s="1316"/>
      <c r="BKB16" s="1316"/>
      <c r="BKC16" s="1316"/>
      <c r="BKD16" s="1316"/>
      <c r="BKE16" s="1316"/>
      <c r="BKF16" s="1316"/>
      <c r="BKG16" s="1316"/>
      <c r="BKH16" s="1316"/>
      <c r="BKI16" s="1316"/>
      <c r="BKJ16" s="1316"/>
      <c r="BKK16" s="1316"/>
      <c r="BKL16" s="1316"/>
      <c r="BKM16" s="1316"/>
      <c r="BKN16" s="1316"/>
      <c r="BKO16" s="1316"/>
      <c r="BKP16" s="1316"/>
      <c r="BKQ16" s="1316"/>
      <c r="BKR16" s="1316"/>
      <c r="BKS16" s="1316"/>
      <c r="BKT16" s="1316"/>
      <c r="BKU16" s="1316"/>
      <c r="BKV16" s="1316"/>
      <c r="BKW16" s="1316"/>
      <c r="BKX16" s="1316"/>
      <c r="BKY16" s="1316"/>
      <c r="BKZ16" s="1316"/>
      <c r="BLA16" s="1316"/>
      <c r="BLB16" s="1316"/>
      <c r="BLC16" s="1316"/>
      <c r="BLD16" s="1316"/>
      <c r="BLE16" s="1316"/>
      <c r="BLF16" s="1316"/>
      <c r="BLG16" s="1316"/>
      <c r="BLH16" s="1316"/>
      <c r="BLI16" s="1316"/>
      <c r="BLJ16" s="1316"/>
      <c r="BLK16" s="1316"/>
      <c r="BLL16" s="1316"/>
      <c r="BLM16" s="1316"/>
      <c r="BLN16" s="1316"/>
      <c r="BLO16" s="1316"/>
      <c r="BLP16" s="1316"/>
      <c r="BLQ16" s="1316"/>
      <c r="BLR16" s="1316"/>
      <c r="BLS16" s="1316"/>
      <c r="BLT16" s="1316"/>
      <c r="BLU16" s="1316"/>
      <c r="BLV16" s="1316"/>
      <c r="BLW16" s="1316"/>
      <c r="BLX16" s="1316"/>
      <c r="BLY16" s="1316"/>
      <c r="BLZ16" s="1316"/>
      <c r="BMA16" s="1316"/>
      <c r="BMB16" s="1316"/>
      <c r="BMC16" s="1316"/>
      <c r="BMD16" s="1316"/>
      <c r="BME16" s="1316"/>
      <c r="BMF16" s="1316"/>
      <c r="BMG16" s="1316"/>
      <c r="BMH16" s="1316"/>
      <c r="BMI16" s="1316"/>
      <c r="BMJ16" s="1316"/>
      <c r="BMK16" s="1316"/>
      <c r="BML16" s="1316"/>
      <c r="BMM16" s="1316"/>
      <c r="BMN16" s="1316"/>
      <c r="BMO16" s="1316"/>
      <c r="BMP16" s="1316"/>
      <c r="BMQ16" s="1316"/>
      <c r="BMR16" s="1316"/>
      <c r="BMS16" s="1316"/>
      <c r="BMT16" s="1316"/>
      <c r="BMU16" s="1316"/>
      <c r="BMV16" s="1316"/>
      <c r="BMW16" s="1316"/>
      <c r="BMX16" s="1316"/>
      <c r="BMY16" s="1316"/>
      <c r="BMZ16" s="1316"/>
      <c r="BNA16" s="1316"/>
      <c r="BNB16" s="1316"/>
      <c r="BNC16" s="1316"/>
      <c r="BND16" s="1316"/>
      <c r="BNE16" s="1316"/>
      <c r="BNF16" s="1316"/>
      <c r="BNG16" s="1316"/>
      <c r="BNH16" s="1316"/>
      <c r="BNI16" s="1316"/>
      <c r="BNJ16" s="1316"/>
      <c r="BNK16" s="1316"/>
      <c r="BNL16" s="1316"/>
      <c r="BNM16" s="1316"/>
      <c r="BNN16" s="1316"/>
      <c r="BNO16" s="1316"/>
      <c r="BNP16" s="1316"/>
      <c r="BNQ16" s="1316"/>
      <c r="BNR16" s="1316"/>
      <c r="BNS16" s="1316"/>
      <c r="BNT16" s="1316"/>
      <c r="BNU16" s="1316"/>
      <c r="BNV16" s="1316"/>
      <c r="BNW16" s="1316"/>
      <c r="BNX16" s="1316"/>
      <c r="BNY16" s="1316"/>
      <c r="BNZ16" s="1316"/>
      <c r="BOA16" s="1316"/>
      <c r="BOB16" s="1316"/>
      <c r="BOC16" s="1316"/>
      <c r="BOD16" s="1316"/>
      <c r="BOE16" s="1316"/>
      <c r="BOF16" s="1316"/>
      <c r="BOG16" s="1316"/>
      <c r="BOH16" s="1316"/>
      <c r="BOI16" s="1316"/>
      <c r="BOJ16" s="1316"/>
      <c r="BOK16" s="1316"/>
      <c r="BOL16" s="1316"/>
      <c r="BOM16" s="1316"/>
      <c r="BON16" s="1316"/>
      <c r="BOO16" s="1316"/>
      <c r="BOP16" s="1316"/>
      <c r="BOQ16" s="1316"/>
      <c r="BOR16" s="1316"/>
      <c r="BOS16" s="1316"/>
      <c r="BOT16" s="1316"/>
      <c r="BOU16" s="1316"/>
      <c r="BOV16" s="1316"/>
      <c r="BOW16" s="1316"/>
      <c r="BOX16" s="1316"/>
      <c r="BOY16" s="1316"/>
      <c r="BOZ16" s="1316"/>
      <c r="BPA16" s="1316"/>
      <c r="BPB16" s="1316"/>
      <c r="BPC16" s="1316"/>
      <c r="BPD16" s="1316"/>
      <c r="BPE16" s="1316"/>
      <c r="BPF16" s="1316"/>
      <c r="BPG16" s="1316"/>
      <c r="BPH16" s="1316"/>
      <c r="BPI16" s="1316"/>
      <c r="BPJ16" s="1316"/>
      <c r="BPK16" s="1316"/>
      <c r="BPL16" s="1316"/>
      <c r="BPM16" s="1316"/>
      <c r="BPN16" s="1316"/>
      <c r="BPO16" s="1316"/>
      <c r="BPP16" s="1316"/>
      <c r="BPQ16" s="1316"/>
      <c r="BPR16" s="1316"/>
      <c r="BPS16" s="1316"/>
      <c r="BPT16" s="1316"/>
      <c r="BPU16" s="1316"/>
      <c r="BPV16" s="1316"/>
      <c r="BPW16" s="1316"/>
      <c r="BPX16" s="1316"/>
      <c r="BPY16" s="1316"/>
      <c r="BPZ16" s="1316"/>
      <c r="BQA16" s="1316"/>
      <c r="BQB16" s="1316"/>
      <c r="BQC16" s="1316"/>
      <c r="BQD16" s="1316"/>
      <c r="BQE16" s="1316"/>
      <c r="BQF16" s="1316"/>
      <c r="BQG16" s="1316"/>
      <c r="BQH16" s="1316"/>
      <c r="BQI16" s="1316"/>
      <c r="BQJ16" s="1316"/>
      <c r="BQK16" s="1316"/>
      <c r="BQL16" s="1316"/>
      <c r="BQM16" s="1316"/>
      <c r="BQN16" s="1316"/>
      <c r="BQO16" s="1316"/>
      <c r="BQP16" s="1316"/>
      <c r="BQQ16" s="1316"/>
      <c r="BQR16" s="1316"/>
      <c r="BQS16" s="1316"/>
      <c r="BQT16" s="1316"/>
      <c r="BQU16" s="1316"/>
      <c r="BQV16" s="1316"/>
      <c r="BQW16" s="1316"/>
      <c r="BQX16" s="1316"/>
      <c r="BQY16" s="1316"/>
      <c r="BQZ16" s="1316"/>
      <c r="BRA16" s="1316"/>
      <c r="BRB16" s="1316"/>
      <c r="BRC16" s="1316"/>
      <c r="BRD16" s="1316"/>
      <c r="BRE16" s="1316"/>
      <c r="BRF16" s="1316"/>
      <c r="BRG16" s="1316"/>
      <c r="BRH16" s="1316"/>
      <c r="BRI16" s="1316"/>
      <c r="BRJ16" s="1316"/>
      <c r="BRK16" s="1316"/>
      <c r="BRL16" s="1316"/>
      <c r="BRM16" s="1316"/>
      <c r="BRN16" s="1316"/>
      <c r="BRO16" s="1316"/>
      <c r="BRP16" s="1316"/>
      <c r="BRQ16" s="1316"/>
      <c r="BRR16" s="1316"/>
      <c r="BRS16" s="1316"/>
      <c r="BRT16" s="1316"/>
      <c r="BRU16" s="1316"/>
      <c r="BRV16" s="1316"/>
      <c r="BRW16" s="1316"/>
      <c r="BRX16" s="1316"/>
      <c r="BRY16" s="1316"/>
      <c r="BRZ16" s="1316"/>
      <c r="BSA16" s="1316"/>
      <c r="BSB16" s="1316"/>
      <c r="BSC16" s="1316"/>
      <c r="BSD16" s="1316"/>
      <c r="BSE16" s="1316"/>
      <c r="BSF16" s="1316"/>
      <c r="BSG16" s="1316"/>
      <c r="BSH16" s="1316"/>
      <c r="BSI16" s="1316"/>
      <c r="BSJ16" s="1316"/>
      <c r="BSK16" s="1316"/>
      <c r="BSL16" s="1316"/>
      <c r="BSM16" s="1316"/>
      <c r="BSN16" s="1316"/>
      <c r="BSO16" s="1316"/>
      <c r="BSP16" s="1316"/>
      <c r="BSQ16" s="1316"/>
      <c r="BSR16" s="1316"/>
      <c r="BSS16" s="1316"/>
      <c r="BST16" s="1316"/>
      <c r="BSU16" s="1316"/>
      <c r="BSV16" s="1316"/>
      <c r="BSW16" s="1316"/>
      <c r="BSX16" s="1316"/>
      <c r="BSY16" s="1316"/>
      <c r="BSZ16" s="1316"/>
      <c r="BTA16" s="1316"/>
      <c r="BTB16" s="1316"/>
      <c r="BTC16" s="1316"/>
      <c r="BTD16" s="1316"/>
      <c r="BTE16" s="1316"/>
      <c r="BTF16" s="1316"/>
      <c r="BTG16" s="1316"/>
      <c r="BTH16" s="1316"/>
      <c r="BTI16" s="1316"/>
      <c r="BTJ16" s="1316"/>
      <c r="BTK16" s="1316"/>
      <c r="BTL16" s="1316"/>
      <c r="BTM16" s="1316"/>
      <c r="BTN16" s="1316"/>
      <c r="BTO16" s="1316"/>
      <c r="BTP16" s="1316"/>
      <c r="BTQ16" s="1316"/>
      <c r="BTR16" s="1316"/>
      <c r="BTS16" s="1316"/>
      <c r="BTT16" s="1316"/>
      <c r="BTU16" s="1316"/>
      <c r="BTV16" s="1316"/>
      <c r="BTW16" s="1316"/>
      <c r="BTX16" s="1316"/>
      <c r="BTY16" s="1316"/>
      <c r="BTZ16" s="1316"/>
      <c r="BUA16" s="1316"/>
      <c r="BUB16" s="1316"/>
      <c r="BUC16" s="1316"/>
      <c r="BUD16" s="1316"/>
      <c r="BUE16" s="1316"/>
      <c r="BUF16" s="1316"/>
      <c r="BUG16" s="1316"/>
      <c r="BUH16" s="1316"/>
      <c r="BUI16" s="1316"/>
      <c r="BUJ16" s="1316"/>
      <c r="BUK16" s="1316"/>
      <c r="BUL16" s="1316"/>
      <c r="BUM16" s="1316"/>
      <c r="BUN16" s="1316"/>
      <c r="BUO16" s="1316"/>
      <c r="BUP16" s="1316"/>
      <c r="BUQ16" s="1316"/>
      <c r="BUR16" s="1316"/>
      <c r="BUS16" s="1316"/>
      <c r="BUT16" s="1316"/>
      <c r="BUU16" s="1316"/>
      <c r="BUV16" s="1316"/>
      <c r="BUW16" s="1316"/>
      <c r="BUX16" s="1316"/>
      <c r="BUY16" s="1316"/>
      <c r="BUZ16" s="1316"/>
      <c r="BVA16" s="1316"/>
      <c r="BVB16" s="1316"/>
      <c r="BVC16" s="1316"/>
      <c r="BVD16" s="1316"/>
      <c r="BVE16" s="1316"/>
      <c r="BVF16" s="1316"/>
      <c r="BVG16" s="1316"/>
      <c r="BVH16" s="1316"/>
      <c r="BVI16" s="1316"/>
      <c r="BVJ16" s="1316"/>
      <c r="BVK16" s="1316"/>
      <c r="BVL16" s="1316"/>
      <c r="BVM16" s="1316"/>
      <c r="BVN16" s="1316"/>
      <c r="BVO16" s="1316"/>
      <c r="BVP16" s="1316"/>
      <c r="BVQ16" s="1316"/>
      <c r="BVR16" s="1316"/>
      <c r="BVS16" s="1316"/>
      <c r="BVT16" s="1316"/>
      <c r="BVU16" s="1316"/>
      <c r="BVV16" s="1316"/>
      <c r="BVW16" s="1316"/>
      <c r="BVX16" s="1316"/>
      <c r="BVY16" s="1316"/>
      <c r="BVZ16" s="1316"/>
      <c r="BWA16" s="1316"/>
      <c r="BWB16" s="1316"/>
      <c r="BWC16" s="1316"/>
      <c r="BWD16" s="1316"/>
      <c r="BWE16" s="1316"/>
      <c r="BWF16" s="1316"/>
      <c r="BWG16" s="1316"/>
      <c r="BWH16" s="1316"/>
      <c r="BWI16" s="1316"/>
      <c r="BWJ16" s="1316"/>
      <c r="BWK16" s="1316"/>
      <c r="BWL16" s="1316"/>
      <c r="BWM16" s="1316"/>
      <c r="BWN16" s="1316"/>
      <c r="BWO16" s="1316"/>
      <c r="BWP16" s="1316"/>
      <c r="BWQ16" s="1316"/>
      <c r="BWR16" s="1316"/>
      <c r="BWS16" s="1316"/>
      <c r="BWT16" s="1316"/>
      <c r="BWU16" s="1316"/>
      <c r="BWV16" s="1316"/>
      <c r="BWW16" s="1316"/>
      <c r="BWX16" s="1316"/>
      <c r="BWY16" s="1316"/>
      <c r="BWZ16" s="1316"/>
      <c r="BXA16" s="1316"/>
      <c r="BXB16" s="1316"/>
      <c r="BXC16" s="1316"/>
      <c r="BXD16" s="1316"/>
      <c r="BXE16" s="1316"/>
      <c r="BXF16" s="1316"/>
      <c r="BXG16" s="1316"/>
      <c r="BXH16" s="1316"/>
      <c r="BXI16" s="1316"/>
      <c r="BXJ16" s="1316"/>
      <c r="BXK16" s="1316"/>
      <c r="BXL16" s="1316"/>
      <c r="BXM16" s="1316"/>
      <c r="BXN16" s="1316"/>
      <c r="BXO16" s="1316"/>
      <c r="BXP16" s="1316"/>
      <c r="BXQ16" s="1316"/>
      <c r="BXR16" s="1316"/>
      <c r="BXS16" s="1316"/>
      <c r="BXT16" s="1316"/>
      <c r="BXU16" s="1316"/>
      <c r="BXV16" s="1316"/>
      <c r="BXW16" s="1316"/>
      <c r="BXX16" s="1316"/>
      <c r="BXY16" s="1316"/>
      <c r="BXZ16" s="1316"/>
      <c r="BYA16" s="1316"/>
      <c r="BYB16" s="1316"/>
      <c r="BYC16" s="1316"/>
      <c r="BYD16" s="1316"/>
      <c r="BYE16" s="1316"/>
      <c r="BYF16" s="1316"/>
      <c r="BYG16" s="1316"/>
      <c r="BYH16" s="1316"/>
      <c r="BYI16" s="1316"/>
      <c r="BYJ16" s="1316"/>
      <c r="BYK16" s="1316"/>
      <c r="BYL16" s="1316"/>
      <c r="BYM16" s="1316"/>
      <c r="BYN16" s="1316"/>
      <c r="BYO16" s="1316"/>
      <c r="BYP16" s="1316"/>
      <c r="BYQ16" s="1316"/>
      <c r="BYR16" s="1316"/>
      <c r="BYS16" s="1316"/>
      <c r="BYT16" s="1316"/>
      <c r="BYU16" s="1316"/>
      <c r="BYV16" s="1316"/>
      <c r="BYW16" s="1316"/>
      <c r="BYX16" s="1316"/>
      <c r="BYY16" s="1316"/>
      <c r="BYZ16" s="1316"/>
      <c r="BZA16" s="1316"/>
      <c r="BZB16" s="1316"/>
      <c r="BZC16" s="1316"/>
      <c r="BZD16" s="1316"/>
      <c r="BZE16" s="1316"/>
      <c r="BZF16" s="1316"/>
      <c r="BZG16" s="1316"/>
      <c r="BZH16" s="1316"/>
      <c r="BZI16" s="1316"/>
      <c r="BZJ16" s="1316"/>
      <c r="BZK16" s="1316"/>
      <c r="BZL16" s="1316"/>
      <c r="BZM16" s="1316"/>
      <c r="BZN16" s="1316"/>
      <c r="BZO16" s="1316"/>
      <c r="BZP16" s="1316"/>
      <c r="BZQ16" s="1316"/>
      <c r="BZR16" s="1316"/>
      <c r="BZS16" s="1316"/>
      <c r="BZT16" s="1316"/>
      <c r="BZU16" s="1316"/>
      <c r="BZV16" s="1316"/>
      <c r="BZW16" s="1316"/>
      <c r="BZX16" s="1316"/>
      <c r="BZY16" s="1316"/>
      <c r="BZZ16" s="1316"/>
      <c r="CAA16" s="1316"/>
      <c r="CAB16" s="1316"/>
      <c r="CAC16" s="1316"/>
      <c r="CAD16" s="1316"/>
      <c r="CAE16" s="1316"/>
      <c r="CAF16" s="1316"/>
      <c r="CAG16" s="1316"/>
      <c r="CAH16" s="1316"/>
      <c r="CAI16" s="1316"/>
      <c r="CAJ16" s="1316"/>
      <c r="CAK16" s="1316"/>
      <c r="CAL16" s="1316"/>
      <c r="CAM16" s="1316"/>
      <c r="CAN16" s="1316"/>
      <c r="CAO16" s="1316"/>
      <c r="CAP16" s="1316"/>
      <c r="CAQ16" s="1316"/>
      <c r="CAR16" s="1316"/>
      <c r="CAS16" s="1316"/>
      <c r="CAT16" s="1316"/>
      <c r="CAU16" s="1316"/>
      <c r="CAV16" s="1316"/>
      <c r="CAW16" s="1316"/>
      <c r="CAX16" s="1316"/>
      <c r="CAY16" s="1316"/>
      <c r="CAZ16" s="1316"/>
      <c r="CBA16" s="1316"/>
      <c r="CBB16" s="1316"/>
      <c r="CBC16" s="1316"/>
      <c r="CBD16" s="1316"/>
      <c r="CBE16" s="1316"/>
      <c r="CBF16" s="1316"/>
      <c r="CBG16" s="1316"/>
      <c r="CBH16" s="1316"/>
      <c r="CBI16" s="1316"/>
      <c r="CBJ16" s="1316"/>
      <c r="CBK16" s="1316"/>
      <c r="CBL16" s="1316"/>
      <c r="CBM16" s="1316"/>
      <c r="CBN16" s="1316"/>
      <c r="CBO16" s="1316"/>
      <c r="CBP16" s="1316"/>
      <c r="CBQ16" s="1316"/>
      <c r="CBR16" s="1316"/>
      <c r="CBS16" s="1316"/>
      <c r="CBT16" s="1316"/>
      <c r="CBU16" s="1316"/>
      <c r="CBV16" s="1316"/>
      <c r="CBW16" s="1316"/>
      <c r="CBX16" s="1316"/>
      <c r="CBY16" s="1316"/>
      <c r="CBZ16" s="1316"/>
      <c r="CCA16" s="1316"/>
      <c r="CCB16" s="1316"/>
      <c r="CCC16" s="1316"/>
      <c r="CCD16" s="1316"/>
      <c r="CCE16" s="1316"/>
      <c r="CCF16" s="1316"/>
      <c r="CCG16" s="1316"/>
      <c r="CCH16" s="1316"/>
      <c r="CCI16" s="1316"/>
      <c r="CCJ16" s="1316"/>
      <c r="CCK16" s="1316"/>
      <c r="CCL16" s="1316"/>
      <c r="CCM16" s="1316"/>
      <c r="CCN16" s="1316"/>
      <c r="CCO16" s="1316"/>
      <c r="CCP16" s="1316"/>
      <c r="CCQ16" s="1316"/>
      <c r="CCR16" s="1316"/>
      <c r="CCS16" s="1316"/>
      <c r="CCT16" s="1316"/>
      <c r="CCU16" s="1316"/>
      <c r="CCV16" s="1316"/>
      <c r="CCW16" s="1316"/>
      <c r="CCX16" s="1316"/>
      <c r="CCY16" s="1316"/>
      <c r="CCZ16" s="1316"/>
      <c r="CDA16" s="1316"/>
      <c r="CDB16" s="1316"/>
      <c r="CDC16" s="1316"/>
      <c r="CDD16" s="1316"/>
      <c r="CDE16" s="1316"/>
      <c r="CDF16" s="1316"/>
      <c r="CDG16" s="1316"/>
      <c r="CDH16" s="1316"/>
      <c r="CDI16" s="1316"/>
      <c r="CDJ16" s="1316"/>
      <c r="CDK16" s="1316"/>
      <c r="CDL16" s="1316"/>
      <c r="CDM16" s="1316"/>
      <c r="CDN16" s="1316"/>
      <c r="CDO16" s="1316"/>
      <c r="CDP16" s="1316"/>
      <c r="CDQ16" s="1316"/>
      <c r="CDR16" s="1316"/>
      <c r="CDS16" s="1316"/>
      <c r="CDT16" s="1316"/>
      <c r="CDU16" s="1316"/>
      <c r="CDV16" s="1316"/>
      <c r="CDW16" s="1316"/>
      <c r="CDX16" s="1316"/>
      <c r="CDY16" s="1316"/>
      <c r="CDZ16" s="1316"/>
      <c r="CEA16" s="1316"/>
      <c r="CEB16" s="1316"/>
      <c r="CEC16" s="1316"/>
      <c r="CED16" s="1316"/>
      <c r="CEE16" s="1316"/>
      <c r="CEF16" s="1316"/>
      <c r="CEG16" s="1316"/>
      <c r="CEH16" s="1316"/>
      <c r="CEI16" s="1316"/>
      <c r="CEJ16" s="1316"/>
      <c r="CEK16" s="1316"/>
      <c r="CEL16" s="1316"/>
      <c r="CEM16" s="1316"/>
      <c r="CEN16" s="1316"/>
      <c r="CEO16" s="1316"/>
      <c r="CEP16" s="1316"/>
      <c r="CEQ16" s="1316"/>
      <c r="CER16" s="1316"/>
      <c r="CES16" s="1316"/>
      <c r="CET16" s="1316"/>
      <c r="CEU16" s="1316"/>
      <c r="CEV16" s="1316"/>
      <c r="CEW16" s="1316"/>
      <c r="CEX16" s="1316"/>
      <c r="CEY16" s="1316"/>
      <c r="CEZ16" s="1316"/>
      <c r="CFA16" s="1316"/>
      <c r="CFB16" s="1316"/>
      <c r="CFC16" s="1316"/>
      <c r="CFD16" s="1316"/>
      <c r="CFE16" s="1316"/>
      <c r="CFF16" s="1316"/>
      <c r="CFG16" s="1316"/>
      <c r="CFH16" s="1316"/>
      <c r="CFI16" s="1316"/>
      <c r="CFJ16" s="1316"/>
      <c r="CFK16" s="1316"/>
      <c r="CFL16" s="1316"/>
      <c r="CFM16" s="1316"/>
      <c r="CFN16" s="1316"/>
      <c r="CFO16" s="1316"/>
      <c r="CFP16" s="1316"/>
      <c r="CFQ16" s="1316"/>
      <c r="CFR16" s="1316"/>
      <c r="CFS16" s="1316"/>
      <c r="CFT16" s="1316"/>
      <c r="CFU16" s="1316"/>
      <c r="CFV16" s="1316"/>
      <c r="CFW16" s="1316"/>
      <c r="CFX16" s="1316"/>
      <c r="CFY16" s="1316"/>
      <c r="CFZ16" s="1316"/>
      <c r="CGA16" s="1316"/>
      <c r="CGB16" s="1316"/>
      <c r="CGC16" s="1316"/>
      <c r="CGD16" s="1316"/>
      <c r="CGE16" s="1316"/>
      <c r="CGF16" s="1316"/>
      <c r="CGG16" s="1316"/>
      <c r="CGH16" s="1316"/>
      <c r="CGI16" s="1316"/>
      <c r="CGJ16" s="1316"/>
      <c r="CGK16" s="1316"/>
      <c r="CGL16" s="1316"/>
      <c r="CGM16" s="1316"/>
      <c r="CGN16" s="1316"/>
      <c r="CGO16" s="1316"/>
      <c r="CGP16" s="1316"/>
      <c r="CGQ16" s="1316"/>
      <c r="CGR16" s="1316"/>
      <c r="CGS16" s="1316"/>
      <c r="CGT16" s="1316"/>
      <c r="CGU16" s="1316"/>
      <c r="CGV16" s="1316"/>
      <c r="CGW16" s="1316"/>
      <c r="CGX16" s="1316"/>
      <c r="CGY16" s="1316"/>
      <c r="CGZ16" s="1316"/>
      <c r="CHA16" s="1316"/>
      <c r="CHB16" s="1316"/>
      <c r="CHC16" s="1316"/>
      <c r="CHD16" s="1316"/>
      <c r="CHE16" s="1316"/>
      <c r="CHF16" s="1316"/>
      <c r="CHG16" s="1316"/>
      <c r="CHH16" s="1316"/>
      <c r="CHI16" s="1316"/>
      <c r="CHJ16" s="1316"/>
      <c r="CHK16" s="1316"/>
      <c r="CHL16" s="1316"/>
      <c r="CHM16" s="1316"/>
      <c r="CHN16" s="1316"/>
      <c r="CHO16" s="1316"/>
      <c r="CHP16" s="1316"/>
      <c r="CHQ16" s="1316"/>
      <c r="CHR16" s="1316"/>
      <c r="CHS16" s="1316"/>
      <c r="CHT16" s="1316"/>
      <c r="CHU16" s="1316"/>
      <c r="CHV16" s="1316"/>
      <c r="CHW16" s="1316"/>
      <c r="CHX16" s="1316"/>
      <c r="CHY16" s="1316"/>
      <c r="CHZ16" s="1316"/>
      <c r="CIA16" s="1316"/>
      <c r="CIB16" s="1316"/>
      <c r="CIC16" s="1316"/>
      <c r="CID16" s="1316"/>
      <c r="CIE16" s="1316"/>
      <c r="CIF16" s="1316"/>
      <c r="CIG16" s="1316"/>
      <c r="CIH16" s="1316"/>
      <c r="CII16" s="1316"/>
      <c r="CIJ16" s="1316"/>
      <c r="CIK16" s="1316"/>
      <c r="CIL16" s="1316"/>
      <c r="CIM16" s="1316"/>
      <c r="CIN16" s="1316"/>
      <c r="CIO16" s="1316"/>
      <c r="CIP16" s="1316"/>
      <c r="CIQ16" s="1316"/>
      <c r="CIR16" s="1316"/>
      <c r="CIS16" s="1316"/>
      <c r="CIT16" s="1316"/>
      <c r="CIU16" s="1316"/>
      <c r="CIV16" s="1316"/>
      <c r="CIW16" s="1316"/>
      <c r="CIX16" s="1316"/>
      <c r="CIY16" s="1316"/>
      <c r="CIZ16" s="1316"/>
      <c r="CJA16" s="1316"/>
      <c r="CJB16" s="1316"/>
      <c r="CJC16" s="1316"/>
      <c r="CJD16" s="1316"/>
      <c r="CJE16" s="1316"/>
      <c r="CJF16" s="1316"/>
      <c r="CJG16" s="1316"/>
      <c r="CJH16" s="1316"/>
      <c r="CJI16" s="1316"/>
      <c r="CJJ16" s="1316"/>
      <c r="CJK16" s="1316"/>
      <c r="CJL16" s="1316"/>
      <c r="CJM16" s="1316"/>
      <c r="CJN16" s="1316"/>
      <c r="CJO16" s="1316"/>
      <c r="CJP16" s="1316"/>
      <c r="CJQ16" s="1316"/>
      <c r="CJR16" s="1316"/>
      <c r="CJS16" s="1316"/>
      <c r="CJT16" s="1316"/>
      <c r="CJU16" s="1316"/>
      <c r="CJV16" s="1316"/>
      <c r="CJW16" s="1316"/>
      <c r="CJX16" s="1316"/>
      <c r="CJY16" s="1316"/>
      <c r="CJZ16" s="1316"/>
      <c r="CKA16" s="1316"/>
      <c r="CKB16" s="1316"/>
      <c r="CKC16" s="1316"/>
      <c r="CKD16" s="1316"/>
      <c r="CKE16" s="1316"/>
      <c r="CKF16" s="1316"/>
      <c r="CKG16" s="1316"/>
      <c r="CKH16" s="1316"/>
      <c r="CKI16" s="1316"/>
      <c r="CKJ16" s="1316"/>
      <c r="CKK16" s="1316"/>
      <c r="CKL16" s="1316"/>
      <c r="CKM16" s="1316"/>
      <c r="CKN16" s="1316"/>
      <c r="CKO16" s="1316"/>
      <c r="CKP16" s="1316"/>
      <c r="CKQ16" s="1316"/>
      <c r="CKR16" s="1316"/>
      <c r="CKS16" s="1316"/>
      <c r="CKT16" s="1316"/>
      <c r="CKU16" s="1316"/>
      <c r="CKV16" s="1316"/>
      <c r="CKW16" s="1316"/>
      <c r="CKX16" s="1316"/>
      <c r="CKY16" s="1316"/>
      <c r="CKZ16" s="1316"/>
      <c r="CLA16" s="1316"/>
      <c r="CLB16" s="1316"/>
      <c r="CLC16" s="1316"/>
      <c r="CLD16" s="1316"/>
      <c r="CLE16" s="1316"/>
      <c r="CLF16" s="1316"/>
      <c r="CLG16" s="1316"/>
      <c r="CLH16" s="1316"/>
      <c r="CLI16" s="1316"/>
      <c r="CLJ16" s="1316"/>
      <c r="CLK16" s="1316"/>
      <c r="CLL16" s="1316"/>
      <c r="CLM16" s="1316"/>
      <c r="CLN16" s="1316"/>
      <c r="CLO16" s="1316"/>
      <c r="CLP16" s="1316"/>
      <c r="CLQ16" s="1316"/>
      <c r="CLR16" s="1316"/>
      <c r="CLS16" s="1316"/>
      <c r="CLT16" s="1316"/>
      <c r="CLU16" s="1316"/>
      <c r="CLV16" s="1316"/>
      <c r="CLW16" s="1316"/>
      <c r="CLX16" s="1316"/>
      <c r="CLY16" s="1316"/>
      <c r="CLZ16" s="1316"/>
      <c r="CMA16" s="1316"/>
      <c r="CMB16" s="1316"/>
      <c r="CMC16" s="1316"/>
      <c r="CMD16" s="1316"/>
      <c r="CME16" s="1316"/>
      <c r="CMF16" s="1316"/>
      <c r="CMG16" s="1316"/>
      <c r="CMH16" s="1316"/>
      <c r="CMI16" s="1316"/>
      <c r="CMJ16" s="1316"/>
      <c r="CMK16" s="1316"/>
      <c r="CML16" s="1316"/>
      <c r="CMM16" s="1316"/>
      <c r="CMN16" s="1316"/>
      <c r="CMO16" s="1316"/>
      <c r="CMP16" s="1316"/>
      <c r="CMQ16" s="1316"/>
      <c r="CMR16" s="1316"/>
      <c r="CMS16" s="1316"/>
      <c r="CMT16" s="1316"/>
      <c r="CMU16" s="1316"/>
      <c r="CMV16" s="1316"/>
      <c r="CMW16" s="1316"/>
      <c r="CMX16" s="1316"/>
      <c r="CMY16" s="1316"/>
      <c r="CMZ16" s="1316"/>
      <c r="CNA16" s="1316"/>
      <c r="CNB16" s="1316"/>
      <c r="CNC16" s="1316"/>
      <c r="CND16" s="1316"/>
      <c r="CNE16" s="1316"/>
      <c r="CNF16" s="1316"/>
      <c r="CNG16" s="1316"/>
      <c r="CNH16" s="1316"/>
      <c r="CNI16" s="1316"/>
      <c r="CNJ16" s="1316"/>
      <c r="CNK16" s="1316"/>
      <c r="CNL16" s="1316"/>
      <c r="CNM16" s="1316"/>
      <c r="CNN16" s="1316"/>
      <c r="CNO16" s="1316"/>
      <c r="CNP16" s="1316"/>
      <c r="CNQ16" s="1316"/>
      <c r="CNR16" s="1316"/>
      <c r="CNS16" s="1316"/>
      <c r="CNT16" s="1316"/>
      <c r="CNU16" s="1316"/>
      <c r="CNV16" s="1316"/>
      <c r="CNW16" s="1316"/>
      <c r="CNX16" s="1316"/>
      <c r="CNY16" s="1316"/>
      <c r="CNZ16" s="1316"/>
      <c r="COA16" s="1316"/>
      <c r="COB16" s="1316"/>
      <c r="COC16" s="1316"/>
      <c r="COD16" s="1316"/>
      <c r="COE16" s="1316"/>
      <c r="COF16" s="1316"/>
      <c r="COG16" s="1316"/>
      <c r="COH16" s="1316"/>
      <c r="COI16" s="1316"/>
      <c r="COJ16" s="1316"/>
      <c r="COK16" s="1316"/>
      <c r="COL16" s="1316"/>
      <c r="COM16" s="1316"/>
      <c r="CON16" s="1316"/>
      <c r="COO16" s="1316"/>
      <c r="COP16" s="1316"/>
      <c r="COQ16" s="1316"/>
      <c r="COR16" s="1316"/>
      <c r="COS16" s="1316"/>
      <c r="COT16" s="1316"/>
      <c r="COU16" s="1316"/>
      <c r="COV16" s="1316"/>
      <c r="COW16" s="1316"/>
      <c r="COX16" s="1316"/>
      <c r="COY16" s="1316"/>
      <c r="COZ16" s="1316"/>
      <c r="CPA16" s="1316"/>
      <c r="CPB16" s="1316"/>
      <c r="CPC16" s="1316"/>
      <c r="CPD16" s="1316"/>
      <c r="CPE16" s="1316"/>
      <c r="CPF16" s="1316"/>
      <c r="CPG16" s="1316"/>
      <c r="CPH16" s="1316"/>
      <c r="CPI16" s="1316"/>
      <c r="CPJ16" s="1316"/>
      <c r="CPK16" s="1316"/>
      <c r="CPL16" s="1316"/>
      <c r="CPM16" s="1316"/>
      <c r="CPN16" s="1316"/>
      <c r="CPO16" s="1316"/>
      <c r="CPP16" s="1316"/>
      <c r="CPQ16" s="1316"/>
      <c r="CPR16" s="1316"/>
      <c r="CPS16" s="1316"/>
      <c r="CPT16" s="1316"/>
      <c r="CPU16" s="1316"/>
      <c r="CPV16" s="1316"/>
      <c r="CPW16" s="1316"/>
      <c r="CPX16" s="1316"/>
      <c r="CPY16" s="1316"/>
      <c r="CPZ16" s="1316"/>
      <c r="CQA16" s="1316"/>
      <c r="CQB16" s="1316"/>
      <c r="CQC16" s="1316"/>
      <c r="CQD16" s="1316"/>
      <c r="CQE16" s="1316"/>
      <c r="CQF16" s="1316"/>
      <c r="CQG16" s="1316"/>
      <c r="CQH16" s="1316"/>
      <c r="CQI16" s="1316"/>
      <c r="CQJ16" s="1316"/>
      <c r="CQK16" s="1316"/>
      <c r="CQL16" s="1316"/>
      <c r="CQM16" s="1316"/>
      <c r="CQN16" s="1316"/>
      <c r="CQO16" s="1316"/>
      <c r="CQP16" s="1316"/>
      <c r="CQQ16" s="1316"/>
      <c r="CQR16" s="1316"/>
      <c r="CQS16" s="1316"/>
      <c r="CQT16" s="1316"/>
      <c r="CQU16" s="1316"/>
      <c r="CQV16" s="1316"/>
      <c r="CQW16" s="1316"/>
      <c r="CQX16" s="1316"/>
      <c r="CQY16" s="1316"/>
      <c r="CQZ16" s="1316"/>
      <c r="CRA16" s="1316"/>
      <c r="CRB16" s="1316"/>
      <c r="CRC16" s="1316"/>
      <c r="CRD16" s="1316"/>
      <c r="CRE16" s="1316"/>
      <c r="CRF16" s="1316"/>
      <c r="CRG16" s="1316"/>
      <c r="CRH16" s="1316"/>
      <c r="CRI16" s="1316"/>
      <c r="CRJ16" s="1316"/>
      <c r="CRK16" s="1316"/>
      <c r="CRL16" s="1316"/>
      <c r="CRM16" s="1316"/>
      <c r="CRN16" s="1316"/>
      <c r="CRO16" s="1316"/>
      <c r="CRP16" s="1316"/>
      <c r="CRQ16" s="1316"/>
      <c r="CRR16" s="1316"/>
      <c r="CRS16" s="1316"/>
      <c r="CRT16" s="1316"/>
      <c r="CRU16" s="1316"/>
      <c r="CRV16" s="1316"/>
      <c r="CRW16" s="1316"/>
      <c r="CRX16" s="1316"/>
      <c r="CRY16" s="1316"/>
      <c r="CRZ16" s="1316"/>
      <c r="CSA16" s="1316"/>
      <c r="CSB16" s="1316"/>
      <c r="CSC16" s="1316"/>
      <c r="CSD16" s="1316"/>
      <c r="CSE16" s="1316"/>
      <c r="CSF16" s="1316"/>
      <c r="CSG16" s="1316"/>
      <c r="CSH16" s="1316"/>
      <c r="CSI16" s="1316"/>
      <c r="CSJ16" s="1316"/>
      <c r="CSK16" s="1316"/>
      <c r="CSL16" s="1316"/>
      <c r="CSM16" s="1316"/>
      <c r="CSN16" s="1316"/>
      <c r="CSO16" s="1316"/>
      <c r="CSP16" s="1316"/>
      <c r="CSQ16" s="1316"/>
      <c r="CSR16" s="1316"/>
      <c r="CSS16" s="1316"/>
      <c r="CST16" s="1316"/>
      <c r="CSU16" s="1316"/>
      <c r="CSV16" s="1316"/>
      <c r="CSW16" s="1316"/>
      <c r="CSX16" s="1316"/>
      <c r="CSY16" s="1316"/>
      <c r="CSZ16" s="1316"/>
      <c r="CTA16" s="1316"/>
      <c r="CTB16" s="1316"/>
      <c r="CTC16" s="1316"/>
      <c r="CTD16" s="1316"/>
      <c r="CTE16" s="1316"/>
      <c r="CTF16" s="1316"/>
      <c r="CTG16" s="1316"/>
      <c r="CTH16" s="1316"/>
      <c r="CTI16" s="1316"/>
      <c r="CTJ16" s="1316"/>
      <c r="CTK16" s="1316"/>
      <c r="CTL16" s="1316"/>
      <c r="CTM16" s="1316"/>
      <c r="CTN16" s="1316"/>
      <c r="CTO16" s="1316"/>
      <c r="CTP16" s="1316"/>
      <c r="CTQ16" s="1316"/>
      <c r="CTR16" s="1316"/>
      <c r="CTS16" s="1316"/>
      <c r="CTT16" s="1316"/>
      <c r="CTU16" s="1316"/>
      <c r="CTV16" s="1316"/>
      <c r="CTW16" s="1316"/>
      <c r="CTX16" s="1316"/>
      <c r="CTY16" s="1316"/>
      <c r="CTZ16" s="1316"/>
      <c r="CUA16" s="1316"/>
      <c r="CUB16" s="1316"/>
      <c r="CUC16" s="1316"/>
      <c r="CUD16" s="1316"/>
      <c r="CUE16" s="1316"/>
      <c r="CUF16" s="1316"/>
      <c r="CUG16" s="1316"/>
      <c r="CUH16" s="1316"/>
      <c r="CUI16" s="1316"/>
      <c r="CUJ16" s="1316"/>
      <c r="CUK16" s="1316"/>
      <c r="CUL16" s="1316"/>
      <c r="CUM16" s="1316"/>
      <c r="CUN16" s="1316"/>
      <c r="CUO16" s="1316"/>
      <c r="CUP16" s="1316"/>
      <c r="CUQ16" s="1316"/>
      <c r="CUR16" s="1316"/>
      <c r="CUS16" s="1316"/>
      <c r="CUT16" s="1316"/>
      <c r="CUU16" s="1316"/>
      <c r="CUV16" s="1316"/>
      <c r="CUW16" s="1316"/>
      <c r="CUX16" s="1316"/>
      <c r="CUY16" s="1316"/>
      <c r="CUZ16" s="1316"/>
      <c r="CVA16" s="1316"/>
      <c r="CVB16" s="1316"/>
      <c r="CVC16" s="1316"/>
      <c r="CVD16" s="1316"/>
      <c r="CVE16" s="1316"/>
      <c r="CVF16" s="1316"/>
      <c r="CVG16" s="1316"/>
      <c r="CVH16" s="1316"/>
      <c r="CVI16" s="1316"/>
      <c r="CVJ16" s="1316"/>
      <c r="CVK16" s="1316"/>
      <c r="CVL16" s="1316"/>
      <c r="CVM16" s="1316"/>
      <c r="CVN16" s="1316"/>
      <c r="CVO16" s="1316"/>
      <c r="CVP16" s="1316"/>
      <c r="CVQ16" s="1316"/>
      <c r="CVR16" s="1316"/>
      <c r="CVS16" s="1316"/>
      <c r="CVT16" s="1316"/>
      <c r="CVU16" s="1316"/>
      <c r="CVV16" s="1316"/>
      <c r="CVW16" s="1316"/>
      <c r="CVX16" s="1316"/>
      <c r="CVY16" s="1316"/>
      <c r="CVZ16" s="1316"/>
      <c r="CWA16" s="1316"/>
      <c r="CWB16" s="1316"/>
      <c r="CWC16" s="1316"/>
      <c r="CWD16" s="1316"/>
      <c r="CWE16" s="1316"/>
      <c r="CWF16" s="1316"/>
      <c r="CWG16" s="1316"/>
      <c r="CWH16" s="1316"/>
      <c r="CWI16" s="1316"/>
      <c r="CWJ16" s="1316"/>
      <c r="CWK16" s="1316"/>
      <c r="CWL16" s="1316"/>
      <c r="CWM16" s="1316"/>
      <c r="CWN16" s="1316"/>
      <c r="CWO16" s="1316"/>
      <c r="CWP16" s="1316"/>
      <c r="CWQ16" s="1316"/>
      <c r="CWR16" s="1316"/>
      <c r="CWS16" s="1316"/>
      <c r="CWT16" s="1316"/>
      <c r="CWU16" s="1316"/>
      <c r="CWV16" s="1316"/>
      <c r="CWW16" s="1316"/>
      <c r="CWX16" s="1316"/>
      <c r="CWY16" s="1316"/>
      <c r="CWZ16" s="1316"/>
      <c r="CXA16" s="1316"/>
      <c r="CXB16" s="1316"/>
      <c r="CXC16" s="1316"/>
      <c r="CXD16" s="1316"/>
      <c r="CXE16" s="1316"/>
      <c r="CXF16" s="1316"/>
      <c r="CXG16" s="1316"/>
      <c r="CXH16" s="1316"/>
      <c r="CXI16" s="1316"/>
      <c r="CXJ16" s="1316"/>
      <c r="CXK16" s="1316"/>
      <c r="CXL16" s="1316"/>
      <c r="CXM16" s="1316"/>
      <c r="CXN16" s="1316"/>
      <c r="CXO16" s="1316"/>
      <c r="CXP16" s="1316"/>
      <c r="CXQ16" s="1316"/>
      <c r="CXR16" s="1316"/>
      <c r="CXS16" s="1316"/>
      <c r="CXT16" s="1316"/>
      <c r="CXU16" s="1316"/>
      <c r="CXV16" s="1316"/>
      <c r="CXW16" s="1316"/>
      <c r="CXX16" s="1316"/>
      <c r="CXY16" s="1316"/>
      <c r="CXZ16" s="1316"/>
      <c r="CYA16" s="1316"/>
      <c r="CYB16" s="1316"/>
      <c r="CYC16" s="1316"/>
      <c r="CYD16" s="1316"/>
      <c r="CYE16" s="1316"/>
      <c r="CYF16" s="1316"/>
      <c r="CYG16" s="1316"/>
      <c r="CYH16" s="1316"/>
      <c r="CYI16" s="1316"/>
      <c r="CYJ16" s="1316"/>
      <c r="CYK16" s="1316"/>
      <c r="CYL16" s="1316"/>
      <c r="CYM16" s="1316"/>
      <c r="CYN16" s="1316"/>
      <c r="CYO16" s="1316"/>
      <c r="CYP16" s="1316"/>
      <c r="CYQ16" s="1316"/>
      <c r="CYR16" s="1316"/>
      <c r="CYS16" s="1316"/>
      <c r="CYT16" s="1316"/>
      <c r="CYU16" s="1316"/>
      <c r="CYV16" s="1316"/>
      <c r="CYW16" s="1316"/>
      <c r="CYX16" s="1316"/>
      <c r="CYY16" s="1316"/>
      <c r="CYZ16" s="1316"/>
      <c r="CZA16" s="1316"/>
      <c r="CZB16" s="1316"/>
      <c r="CZC16" s="1316"/>
      <c r="CZD16" s="1316"/>
      <c r="CZE16" s="1316"/>
      <c r="CZF16" s="1316"/>
      <c r="CZG16" s="1316"/>
      <c r="CZH16" s="1316"/>
      <c r="CZI16" s="1316"/>
      <c r="CZJ16" s="1316"/>
      <c r="CZK16" s="1316"/>
      <c r="CZL16" s="1316"/>
      <c r="CZM16" s="1316"/>
      <c r="CZN16" s="1316"/>
      <c r="CZO16" s="1316"/>
      <c r="CZP16" s="1316"/>
      <c r="CZQ16" s="1316"/>
      <c r="CZR16" s="1316"/>
      <c r="CZS16" s="1316"/>
      <c r="CZT16" s="1316"/>
      <c r="CZU16" s="1316"/>
      <c r="CZV16" s="1316"/>
      <c r="CZW16" s="1316"/>
      <c r="CZX16" s="1316"/>
      <c r="CZY16" s="1316"/>
      <c r="CZZ16" s="1316"/>
      <c r="DAA16" s="1316"/>
      <c r="DAB16" s="1316"/>
      <c r="DAC16" s="1316"/>
      <c r="DAD16" s="1316"/>
      <c r="DAE16" s="1316"/>
      <c r="DAF16" s="1316"/>
      <c r="DAG16" s="1316"/>
      <c r="DAH16" s="1316"/>
      <c r="DAI16" s="1316"/>
      <c r="DAJ16" s="1316"/>
      <c r="DAK16" s="1316"/>
      <c r="DAL16" s="1316"/>
      <c r="DAM16" s="1316"/>
      <c r="DAN16" s="1316"/>
      <c r="DAO16" s="1316"/>
      <c r="DAP16" s="1316"/>
      <c r="DAQ16" s="1316"/>
      <c r="DAR16" s="1316"/>
      <c r="DAS16" s="1316"/>
      <c r="DAT16" s="1316"/>
      <c r="DAU16" s="1316"/>
      <c r="DAV16" s="1316"/>
      <c r="DAW16" s="1316"/>
      <c r="DAX16" s="1316"/>
      <c r="DAY16" s="1316"/>
      <c r="DAZ16" s="1316"/>
      <c r="DBA16" s="1316"/>
      <c r="DBB16" s="1316"/>
      <c r="DBC16" s="1316"/>
      <c r="DBD16" s="1316"/>
      <c r="DBE16" s="1316"/>
      <c r="DBF16" s="1316"/>
      <c r="DBG16" s="1316"/>
      <c r="DBH16" s="1316"/>
      <c r="DBI16" s="1316"/>
      <c r="DBJ16" s="1316"/>
      <c r="DBK16" s="1316"/>
      <c r="DBL16" s="1316"/>
      <c r="DBM16" s="1316"/>
      <c r="DBN16" s="1316"/>
      <c r="DBO16" s="1316"/>
      <c r="DBP16" s="1316"/>
      <c r="DBQ16" s="1316"/>
      <c r="DBR16" s="1316"/>
      <c r="DBS16" s="1316"/>
      <c r="DBT16" s="1316"/>
      <c r="DBU16" s="1316"/>
      <c r="DBV16" s="1316"/>
      <c r="DBW16" s="1316"/>
      <c r="DBX16" s="1316"/>
      <c r="DBY16" s="1316"/>
      <c r="DBZ16" s="1316"/>
      <c r="DCA16" s="1316"/>
      <c r="DCB16" s="1316"/>
      <c r="DCC16" s="1316"/>
      <c r="DCD16" s="1316"/>
      <c r="DCE16" s="1316"/>
      <c r="DCF16" s="1316"/>
      <c r="DCG16" s="1316"/>
      <c r="DCH16" s="1316"/>
      <c r="DCI16" s="1316"/>
      <c r="DCJ16" s="1316"/>
      <c r="DCK16" s="1316"/>
      <c r="DCL16" s="1316"/>
      <c r="DCM16" s="1316"/>
      <c r="DCN16" s="1316"/>
      <c r="DCO16" s="1316"/>
      <c r="DCP16" s="1316"/>
      <c r="DCQ16" s="1316"/>
      <c r="DCR16" s="1316"/>
      <c r="DCS16" s="1316"/>
      <c r="DCT16" s="1316"/>
      <c r="DCU16" s="1316"/>
      <c r="DCV16" s="1316"/>
      <c r="DCW16" s="1316"/>
      <c r="DCX16" s="1316"/>
      <c r="DCY16" s="1316"/>
      <c r="DCZ16" s="1316"/>
      <c r="DDA16" s="1316"/>
      <c r="DDB16" s="1316"/>
      <c r="DDC16" s="1316"/>
      <c r="DDD16" s="1316"/>
      <c r="DDE16" s="1316"/>
      <c r="DDF16" s="1316"/>
      <c r="DDG16" s="1316"/>
      <c r="DDH16" s="1316"/>
      <c r="DDI16" s="1316"/>
      <c r="DDJ16" s="1316"/>
      <c r="DDK16" s="1316"/>
      <c r="DDL16" s="1316"/>
      <c r="DDM16" s="1316"/>
      <c r="DDN16" s="1316"/>
      <c r="DDO16" s="1316"/>
      <c r="DDP16" s="1316"/>
      <c r="DDQ16" s="1316"/>
      <c r="DDR16" s="1316"/>
      <c r="DDS16" s="1316"/>
      <c r="DDT16" s="1316"/>
      <c r="DDU16" s="1316"/>
      <c r="DDV16" s="1316"/>
      <c r="DDW16" s="1316"/>
      <c r="DDX16" s="1316"/>
      <c r="DDY16" s="1316"/>
      <c r="DDZ16" s="1316"/>
      <c r="DEA16" s="1316"/>
      <c r="DEB16" s="1316"/>
      <c r="DEC16" s="1316"/>
      <c r="DED16" s="1316"/>
      <c r="DEE16" s="1316"/>
      <c r="DEF16" s="1316"/>
      <c r="DEG16" s="1316"/>
      <c r="DEH16" s="1316"/>
      <c r="DEI16" s="1316"/>
      <c r="DEJ16" s="1316"/>
      <c r="DEK16" s="1316"/>
      <c r="DEL16" s="1316"/>
      <c r="DEM16" s="1316"/>
      <c r="DEN16" s="1316"/>
      <c r="DEO16" s="1316"/>
      <c r="DEP16" s="1316"/>
      <c r="DEQ16" s="1316"/>
      <c r="DER16" s="1316"/>
      <c r="DES16" s="1316"/>
      <c r="DET16" s="1316"/>
      <c r="DEU16" s="1316"/>
      <c r="DEV16" s="1316"/>
      <c r="DEW16" s="1316"/>
      <c r="DEX16" s="1316"/>
      <c r="DEY16" s="1316"/>
      <c r="DEZ16" s="1316"/>
      <c r="DFA16" s="1316"/>
      <c r="DFB16" s="1316"/>
      <c r="DFC16" s="1316"/>
      <c r="DFD16" s="1316"/>
      <c r="DFE16" s="1316"/>
      <c r="DFF16" s="1316"/>
      <c r="DFG16" s="1316"/>
      <c r="DFH16" s="1316"/>
      <c r="DFI16" s="1316"/>
      <c r="DFJ16" s="1316"/>
      <c r="DFK16" s="1316"/>
      <c r="DFL16" s="1316"/>
      <c r="DFM16" s="1316"/>
      <c r="DFN16" s="1316"/>
      <c r="DFO16" s="1316"/>
      <c r="DFP16" s="1316"/>
      <c r="DFQ16" s="1316"/>
      <c r="DFR16" s="1316"/>
      <c r="DFS16" s="1316"/>
      <c r="DFT16" s="1316"/>
      <c r="DFU16" s="1316"/>
      <c r="DFV16" s="1316"/>
      <c r="DFW16" s="1316"/>
      <c r="DFX16" s="1316"/>
      <c r="DFY16" s="1316"/>
      <c r="DFZ16" s="1316"/>
      <c r="DGA16" s="1316"/>
      <c r="DGB16" s="1316"/>
      <c r="DGC16" s="1316"/>
      <c r="DGD16" s="1316"/>
      <c r="DGE16" s="1316"/>
      <c r="DGF16" s="1316"/>
      <c r="DGG16" s="1316"/>
      <c r="DGH16" s="1316"/>
      <c r="DGI16" s="1316"/>
      <c r="DGJ16" s="1316"/>
      <c r="DGK16" s="1316"/>
      <c r="DGL16" s="1316"/>
      <c r="DGM16" s="1316"/>
      <c r="DGN16" s="1316"/>
      <c r="DGO16" s="1316"/>
      <c r="DGP16" s="1316"/>
      <c r="DGQ16" s="1316"/>
      <c r="DGR16" s="1316"/>
      <c r="DGS16" s="1316"/>
      <c r="DGT16" s="1316"/>
      <c r="DGU16" s="1316"/>
      <c r="DGV16" s="1316"/>
      <c r="DGW16" s="1316"/>
      <c r="DGX16" s="1316"/>
      <c r="DGY16" s="1316"/>
      <c r="DGZ16" s="1316"/>
      <c r="DHA16" s="1316"/>
      <c r="DHB16" s="1316"/>
      <c r="DHC16" s="1316"/>
      <c r="DHD16" s="1316"/>
      <c r="DHE16" s="1316"/>
      <c r="DHF16" s="1316"/>
      <c r="DHG16" s="1316"/>
      <c r="DHH16" s="1316"/>
      <c r="DHI16" s="1316"/>
      <c r="DHJ16" s="1316"/>
      <c r="DHK16" s="1316"/>
      <c r="DHL16" s="1316"/>
      <c r="DHM16" s="1316"/>
      <c r="DHN16" s="1316"/>
      <c r="DHO16" s="1316"/>
      <c r="DHP16" s="1316"/>
      <c r="DHQ16" s="1316"/>
      <c r="DHR16" s="1316"/>
      <c r="DHS16" s="1316"/>
      <c r="DHT16" s="1316"/>
      <c r="DHU16" s="1316"/>
      <c r="DHV16" s="1316"/>
      <c r="DHW16" s="1316"/>
      <c r="DHX16" s="1316"/>
      <c r="DHY16" s="1316"/>
      <c r="DHZ16" s="1316"/>
      <c r="DIA16" s="1316"/>
      <c r="DIB16" s="1316"/>
      <c r="DIC16" s="1316"/>
      <c r="DID16" s="1316"/>
      <c r="DIE16" s="1316"/>
      <c r="DIF16" s="1316"/>
      <c r="DIG16" s="1316"/>
      <c r="DIH16" s="1316"/>
      <c r="DII16" s="1316"/>
      <c r="DIJ16" s="1316"/>
      <c r="DIK16" s="1316"/>
      <c r="DIL16" s="1316"/>
      <c r="DIM16" s="1316"/>
      <c r="DIN16" s="1316"/>
      <c r="DIO16" s="1316"/>
      <c r="DIP16" s="1316"/>
      <c r="DIQ16" s="1316"/>
      <c r="DIR16" s="1316"/>
      <c r="DIS16" s="1316"/>
      <c r="DIT16" s="1316"/>
      <c r="DIU16" s="1316"/>
      <c r="DIV16" s="1316"/>
      <c r="DIW16" s="1316"/>
      <c r="DIX16" s="1316"/>
      <c r="DIY16" s="1316"/>
      <c r="DIZ16" s="1316"/>
      <c r="DJA16" s="1316"/>
      <c r="DJB16" s="1316"/>
      <c r="DJC16" s="1316"/>
      <c r="DJD16" s="1316"/>
      <c r="DJE16" s="1316"/>
      <c r="DJF16" s="1316"/>
      <c r="DJG16" s="1316"/>
      <c r="DJH16" s="1316"/>
      <c r="DJI16" s="1316"/>
      <c r="DJJ16" s="1316"/>
      <c r="DJK16" s="1316"/>
      <c r="DJL16" s="1316"/>
      <c r="DJM16" s="1316"/>
      <c r="DJN16" s="1316"/>
      <c r="DJO16" s="1316"/>
      <c r="DJP16" s="1316"/>
      <c r="DJQ16" s="1316"/>
      <c r="DJR16" s="1316"/>
      <c r="DJS16" s="1316"/>
      <c r="DJT16" s="1316"/>
      <c r="DJU16" s="1316"/>
      <c r="DJV16" s="1316"/>
      <c r="DJW16" s="1316"/>
      <c r="DJX16" s="1316"/>
      <c r="DJY16" s="1316"/>
      <c r="DJZ16" s="1316"/>
      <c r="DKA16" s="1316"/>
      <c r="DKB16" s="1316"/>
      <c r="DKC16" s="1316"/>
      <c r="DKD16" s="1316"/>
      <c r="DKE16" s="1316"/>
      <c r="DKF16" s="1316"/>
      <c r="DKG16" s="1316"/>
      <c r="DKH16" s="1316"/>
      <c r="DKI16" s="1316"/>
      <c r="DKJ16" s="1316"/>
      <c r="DKK16" s="1316"/>
      <c r="DKL16" s="1316"/>
      <c r="DKM16" s="1316"/>
      <c r="DKN16" s="1316"/>
      <c r="DKO16" s="1316"/>
      <c r="DKP16" s="1316"/>
      <c r="DKQ16" s="1316"/>
      <c r="DKR16" s="1316"/>
      <c r="DKS16" s="1316"/>
      <c r="DKT16" s="1316"/>
      <c r="DKU16" s="1316"/>
      <c r="DKV16" s="1316"/>
      <c r="DKW16" s="1316"/>
      <c r="DKX16" s="1316"/>
      <c r="DKY16" s="1316"/>
      <c r="DKZ16" s="1316"/>
      <c r="DLA16" s="1316"/>
      <c r="DLB16" s="1316"/>
      <c r="DLC16" s="1316"/>
      <c r="DLD16" s="1316"/>
      <c r="DLE16" s="1316"/>
      <c r="DLF16" s="1316"/>
      <c r="DLG16" s="1316"/>
      <c r="DLH16" s="1316"/>
      <c r="DLI16" s="1316"/>
      <c r="DLJ16" s="1316"/>
      <c r="DLK16" s="1316"/>
      <c r="DLL16" s="1316"/>
      <c r="DLM16" s="1316"/>
      <c r="DLN16" s="1316"/>
      <c r="DLO16" s="1316"/>
      <c r="DLP16" s="1316"/>
      <c r="DLQ16" s="1316"/>
      <c r="DLR16" s="1316"/>
      <c r="DLS16" s="1316"/>
      <c r="DLT16" s="1316"/>
      <c r="DLU16" s="1316"/>
      <c r="DLV16" s="1316"/>
      <c r="DLW16" s="1316"/>
      <c r="DLX16" s="1316"/>
      <c r="DLY16" s="1316"/>
      <c r="DLZ16" s="1316"/>
      <c r="DMA16" s="1316"/>
      <c r="DMB16" s="1316"/>
      <c r="DMC16" s="1316"/>
      <c r="DMD16" s="1316"/>
      <c r="DME16" s="1316"/>
      <c r="DMF16" s="1316"/>
      <c r="DMG16" s="1316"/>
      <c r="DMH16" s="1316"/>
      <c r="DMI16" s="1316"/>
      <c r="DMJ16" s="1316"/>
      <c r="DMK16" s="1316"/>
      <c r="DML16" s="1316"/>
      <c r="DMM16" s="1316"/>
      <c r="DMN16" s="1316"/>
      <c r="DMO16" s="1316"/>
      <c r="DMP16" s="1316"/>
      <c r="DMQ16" s="1316"/>
      <c r="DMR16" s="1316"/>
      <c r="DMS16" s="1316"/>
      <c r="DMT16" s="1316"/>
      <c r="DMU16" s="1316"/>
      <c r="DMV16" s="1316"/>
      <c r="DMW16" s="1316"/>
      <c r="DMX16" s="1316"/>
      <c r="DMY16" s="1316"/>
      <c r="DMZ16" s="1316"/>
      <c r="DNA16" s="1316"/>
      <c r="DNB16" s="1316"/>
      <c r="DNC16" s="1316"/>
      <c r="DND16" s="1316"/>
      <c r="DNE16" s="1316"/>
      <c r="DNF16" s="1316"/>
      <c r="DNG16" s="1316"/>
      <c r="DNH16" s="1316"/>
      <c r="DNI16" s="1316"/>
      <c r="DNJ16" s="1316"/>
      <c r="DNK16" s="1316"/>
      <c r="DNL16" s="1316"/>
      <c r="DNM16" s="1316"/>
      <c r="DNN16" s="1316"/>
      <c r="DNO16" s="1316"/>
      <c r="DNP16" s="1316"/>
      <c r="DNQ16" s="1316"/>
      <c r="DNR16" s="1316"/>
      <c r="DNS16" s="1316"/>
      <c r="DNT16" s="1316"/>
      <c r="DNU16" s="1316"/>
      <c r="DNV16" s="1316"/>
      <c r="DNW16" s="1316"/>
      <c r="DNX16" s="1316"/>
      <c r="DNY16" s="1316"/>
      <c r="DNZ16" s="1316"/>
      <c r="DOA16" s="1316"/>
      <c r="DOB16" s="1316"/>
      <c r="DOC16" s="1316"/>
      <c r="DOD16" s="1316"/>
      <c r="DOE16" s="1316"/>
      <c r="DOF16" s="1316"/>
      <c r="DOG16" s="1316"/>
      <c r="DOH16" s="1316"/>
      <c r="DOI16" s="1316"/>
      <c r="DOJ16" s="1316"/>
      <c r="DOK16" s="1316"/>
      <c r="DOL16" s="1316"/>
      <c r="DOM16" s="1316"/>
      <c r="DON16" s="1316"/>
      <c r="DOO16" s="1316"/>
      <c r="DOP16" s="1316"/>
      <c r="DOQ16" s="1316"/>
      <c r="DOR16" s="1316"/>
      <c r="DOS16" s="1316"/>
      <c r="DOT16" s="1316"/>
      <c r="DOU16" s="1316"/>
      <c r="DOV16" s="1316"/>
      <c r="DOW16" s="1316"/>
      <c r="DOX16" s="1316"/>
      <c r="DOY16" s="1316"/>
      <c r="DOZ16" s="1316"/>
      <c r="DPA16" s="1316"/>
      <c r="DPB16" s="1316"/>
      <c r="DPC16" s="1316"/>
      <c r="DPD16" s="1316"/>
      <c r="DPE16" s="1316"/>
      <c r="DPF16" s="1316"/>
      <c r="DPG16" s="1316"/>
      <c r="DPH16" s="1316"/>
      <c r="DPI16" s="1316"/>
      <c r="DPJ16" s="1316"/>
      <c r="DPK16" s="1316"/>
      <c r="DPL16" s="1316"/>
      <c r="DPM16" s="1316"/>
      <c r="DPN16" s="1316"/>
      <c r="DPO16" s="1316"/>
      <c r="DPP16" s="1316"/>
      <c r="DPQ16" s="1316"/>
      <c r="DPR16" s="1316"/>
      <c r="DPS16" s="1316"/>
      <c r="DPT16" s="1316"/>
      <c r="DPU16" s="1316"/>
      <c r="DPV16" s="1316"/>
      <c r="DPW16" s="1316"/>
      <c r="DPX16" s="1316"/>
      <c r="DPY16" s="1316"/>
      <c r="DPZ16" s="1316"/>
      <c r="DQA16" s="1316"/>
      <c r="DQB16" s="1316"/>
      <c r="DQC16" s="1316"/>
      <c r="DQD16" s="1316"/>
      <c r="DQE16" s="1316"/>
      <c r="DQF16" s="1316"/>
      <c r="DQG16" s="1316"/>
      <c r="DQH16" s="1316"/>
      <c r="DQI16" s="1316"/>
      <c r="DQJ16" s="1316"/>
      <c r="DQK16" s="1316"/>
      <c r="DQL16" s="1316"/>
      <c r="DQM16" s="1316"/>
      <c r="DQN16" s="1316"/>
      <c r="DQO16" s="1316"/>
      <c r="DQP16" s="1316"/>
      <c r="DQQ16" s="1316"/>
      <c r="DQR16" s="1316"/>
      <c r="DQS16" s="1316"/>
      <c r="DQT16" s="1316"/>
      <c r="DQU16" s="1316"/>
      <c r="DQV16" s="1316"/>
      <c r="DQW16" s="1316"/>
      <c r="DQX16" s="1316"/>
      <c r="DQY16" s="1316"/>
      <c r="DQZ16" s="1316"/>
      <c r="DRA16" s="1316"/>
      <c r="DRB16" s="1316"/>
      <c r="DRC16" s="1316"/>
      <c r="DRD16" s="1316"/>
      <c r="DRE16" s="1316"/>
      <c r="DRF16" s="1316"/>
      <c r="DRG16" s="1316"/>
      <c r="DRH16" s="1316"/>
      <c r="DRI16" s="1316"/>
      <c r="DRJ16" s="1316"/>
      <c r="DRK16" s="1316"/>
      <c r="DRL16" s="1316"/>
      <c r="DRM16" s="1316"/>
      <c r="DRN16" s="1316"/>
      <c r="DRO16" s="1316"/>
      <c r="DRP16" s="1316"/>
      <c r="DRQ16" s="1316"/>
      <c r="DRR16" s="1316"/>
      <c r="DRS16" s="1316"/>
      <c r="DRT16" s="1316"/>
      <c r="DRU16" s="1316"/>
      <c r="DRV16" s="1316"/>
      <c r="DRW16" s="1316"/>
      <c r="DRX16" s="1316"/>
      <c r="DRY16" s="1316"/>
      <c r="DRZ16" s="1316"/>
      <c r="DSA16" s="1316"/>
      <c r="DSB16" s="1316"/>
      <c r="DSC16" s="1316"/>
      <c r="DSD16" s="1316"/>
      <c r="DSE16" s="1316"/>
      <c r="DSF16" s="1316"/>
      <c r="DSG16" s="1316"/>
      <c r="DSH16" s="1316"/>
      <c r="DSI16" s="1316"/>
      <c r="DSJ16" s="1316"/>
      <c r="DSK16" s="1316"/>
      <c r="DSL16" s="1316"/>
      <c r="DSM16" s="1316"/>
      <c r="DSN16" s="1316"/>
      <c r="DSO16" s="1316"/>
      <c r="DSP16" s="1316"/>
      <c r="DSQ16" s="1316"/>
      <c r="DSR16" s="1316"/>
      <c r="DSS16" s="1316"/>
      <c r="DST16" s="1316"/>
      <c r="DSU16" s="1316"/>
      <c r="DSV16" s="1316"/>
      <c r="DSW16" s="1316"/>
      <c r="DSX16" s="1316"/>
      <c r="DSY16" s="1316"/>
      <c r="DSZ16" s="1316"/>
      <c r="DTA16" s="1316"/>
      <c r="DTB16" s="1316"/>
      <c r="DTC16" s="1316"/>
      <c r="DTD16" s="1316"/>
      <c r="DTE16" s="1316"/>
      <c r="DTF16" s="1316"/>
      <c r="DTG16" s="1316"/>
      <c r="DTH16" s="1316"/>
      <c r="DTI16" s="1316"/>
      <c r="DTJ16" s="1316"/>
      <c r="DTK16" s="1316"/>
      <c r="DTL16" s="1316"/>
      <c r="DTM16" s="1316"/>
      <c r="DTN16" s="1316"/>
      <c r="DTO16" s="1316"/>
      <c r="DTP16" s="1316"/>
      <c r="DTQ16" s="1316"/>
      <c r="DTR16" s="1316"/>
      <c r="DTS16" s="1316"/>
      <c r="DTT16" s="1316"/>
      <c r="DTU16" s="1316"/>
      <c r="DTV16" s="1316"/>
      <c r="DTW16" s="1316"/>
      <c r="DTX16" s="1316"/>
      <c r="DTY16" s="1316"/>
      <c r="DTZ16" s="1316"/>
      <c r="DUA16" s="1316"/>
      <c r="DUB16" s="1316"/>
      <c r="DUC16" s="1316"/>
      <c r="DUD16" s="1316"/>
      <c r="DUE16" s="1316"/>
      <c r="DUF16" s="1316"/>
      <c r="DUG16" s="1316"/>
      <c r="DUH16" s="1316"/>
      <c r="DUI16" s="1316"/>
      <c r="DUJ16" s="1316"/>
      <c r="DUK16" s="1316"/>
      <c r="DUL16" s="1316"/>
      <c r="DUM16" s="1316"/>
      <c r="DUN16" s="1316"/>
      <c r="DUO16" s="1316"/>
      <c r="DUP16" s="1316"/>
      <c r="DUQ16" s="1316"/>
      <c r="DUR16" s="1316"/>
      <c r="DUS16" s="1316"/>
      <c r="DUT16" s="1316"/>
      <c r="DUU16" s="1316"/>
      <c r="DUV16" s="1316"/>
      <c r="DUW16" s="1316"/>
      <c r="DUX16" s="1316"/>
      <c r="DUY16" s="1316"/>
      <c r="DUZ16" s="1316"/>
      <c r="DVA16" s="1316"/>
      <c r="DVB16" s="1316"/>
      <c r="DVC16" s="1316"/>
      <c r="DVD16" s="1316"/>
      <c r="DVE16" s="1316"/>
      <c r="DVF16" s="1316"/>
      <c r="DVG16" s="1316"/>
      <c r="DVH16" s="1316"/>
      <c r="DVI16" s="1316"/>
      <c r="DVJ16" s="1316"/>
      <c r="DVK16" s="1316"/>
      <c r="DVL16" s="1316"/>
      <c r="DVM16" s="1316"/>
      <c r="DVN16" s="1316"/>
      <c r="DVO16" s="1316"/>
      <c r="DVP16" s="1316"/>
      <c r="DVQ16" s="1316"/>
      <c r="DVR16" s="1316"/>
      <c r="DVS16" s="1316"/>
      <c r="DVT16" s="1316"/>
      <c r="DVU16" s="1316"/>
      <c r="DVV16" s="1316"/>
      <c r="DVW16" s="1316"/>
      <c r="DVX16" s="1316"/>
      <c r="DVY16" s="1316"/>
      <c r="DVZ16" s="1316"/>
      <c r="DWA16" s="1316"/>
      <c r="DWB16" s="1316"/>
      <c r="DWC16" s="1316"/>
      <c r="DWD16" s="1316"/>
      <c r="DWE16" s="1316"/>
      <c r="DWF16" s="1316"/>
      <c r="DWG16" s="1316"/>
      <c r="DWH16" s="1316"/>
      <c r="DWI16" s="1316"/>
      <c r="DWJ16" s="1316"/>
      <c r="DWK16" s="1316"/>
      <c r="DWL16" s="1316"/>
      <c r="DWM16" s="1316"/>
      <c r="DWN16" s="1316"/>
      <c r="DWO16" s="1316"/>
      <c r="DWP16" s="1316"/>
      <c r="DWQ16" s="1316"/>
      <c r="DWR16" s="1316"/>
      <c r="DWS16" s="1316"/>
      <c r="DWT16" s="1316"/>
      <c r="DWU16" s="1316"/>
      <c r="DWV16" s="1316"/>
      <c r="DWW16" s="1316"/>
      <c r="DWX16" s="1316"/>
      <c r="DWY16" s="1316"/>
      <c r="DWZ16" s="1316"/>
      <c r="DXA16" s="1316"/>
      <c r="DXB16" s="1316"/>
      <c r="DXC16" s="1316"/>
      <c r="DXD16" s="1316"/>
      <c r="DXE16" s="1316"/>
      <c r="DXF16" s="1316"/>
      <c r="DXG16" s="1316"/>
      <c r="DXH16" s="1316"/>
      <c r="DXI16" s="1316"/>
      <c r="DXJ16" s="1316"/>
      <c r="DXK16" s="1316"/>
      <c r="DXL16" s="1316"/>
      <c r="DXM16" s="1316"/>
      <c r="DXN16" s="1316"/>
      <c r="DXO16" s="1316"/>
      <c r="DXP16" s="1316"/>
      <c r="DXQ16" s="1316"/>
      <c r="DXR16" s="1316"/>
      <c r="DXS16" s="1316"/>
      <c r="DXT16" s="1316"/>
      <c r="DXU16" s="1316"/>
      <c r="DXV16" s="1316"/>
      <c r="DXW16" s="1316"/>
      <c r="DXX16" s="1316"/>
      <c r="DXY16" s="1316"/>
      <c r="DXZ16" s="1316"/>
      <c r="DYA16" s="1316"/>
      <c r="DYB16" s="1316"/>
      <c r="DYC16" s="1316"/>
      <c r="DYD16" s="1316"/>
      <c r="DYE16" s="1316"/>
      <c r="DYF16" s="1316"/>
      <c r="DYG16" s="1316"/>
      <c r="DYH16" s="1316"/>
      <c r="DYI16" s="1316"/>
      <c r="DYJ16" s="1316"/>
      <c r="DYK16" s="1316"/>
      <c r="DYL16" s="1316"/>
      <c r="DYM16" s="1316"/>
      <c r="DYN16" s="1316"/>
      <c r="DYO16" s="1316"/>
      <c r="DYP16" s="1316"/>
      <c r="DYQ16" s="1316"/>
      <c r="DYR16" s="1316"/>
      <c r="DYS16" s="1316"/>
      <c r="DYT16" s="1316"/>
      <c r="DYU16" s="1316"/>
      <c r="DYV16" s="1316"/>
      <c r="DYW16" s="1316"/>
      <c r="DYX16" s="1316"/>
      <c r="DYY16" s="1316"/>
      <c r="DYZ16" s="1316"/>
      <c r="DZA16" s="1316"/>
      <c r="DZB16" s="1316"/>
      <c r="DZC16" s="1316"/>
      <c r="DZD16" s="1316"/>
      <c r="DZE16" s="1316"/>
      <c r="DZF16" s="1316"/>
      <c r="DZG16" s="1316"/>
      <c r="DZH16" s="1316"/>
      <c r="DZI16" s="1316"/>
      <c r="DZJ16" s="1316"/>
      <c r="DZK16" s="1316"/>
      <c r="DZL16" s="1316"/>
      <c r="DZM16" s="1316"/>
      <c r="DZN16" s="1316"/>
      <c r="DZO16" s="1316"/>
      <c r="DZP16" s="1316"/>
      <c r="DZQ16" s="1316"/>
      <c r="DZR16" s="1316"/>
      <c r="DZS16" s="1316"/>
      <c r="DZT16" s="1316"/>
      <c r="DZU16" s="1316"/>
      <c r="DZV16" s="1316"/>
      <c r="DZW16" s="1316"/>
      <c r="DZX16" s="1316"/>
      <c r="DZY16" s="1316"/>
      <c r="DZZ16" s="1316"/>
      <c r="EAA16" s="1316"/>
      <c r="EAB16" s="1316"/>
      <c r="EAC16" s="1316"/>
      <c r="EAD16" s="1316"/>
      <c r="EAE16" s="1316"/>
      <c r="EAF16" s="1316"/>
      <c r="EAG16" s="1316"/>
      <c r="EAH16" s="1316"/>
      <c r="EAI16" s="1316"/>
      <c r="EAJ16" s="1316"/>
      <c r="EAK16" s="1316"/>
      <c r="EAL16" s="1316"/>
      <c r="EAM16" s="1316"/>
      <c r="EAN16" s="1316"/>
      <c r="EAO16" s="1316"/>
      <c r="EAP16" s="1316"/>
      <c r="EAQ16" s="1316"/>
      <c r="EAR16" s="1316"/>
      <c r="EAS16" s="1316"/>
      <c r="EAT16" s="1316"/>
      <c r="EAU16" s="1316"/>
      <c r="EAV16" s="1316"/>
      <c r="EAW16" s="1316"/>
      <c r="EAX16" s="1316"/>
      <c r="EAY16" s="1316"/>
      <c r="EAZ16" s="1316"/>
      <c r="EBA16" s="1316"/>
      <c r="EBB16" s="1316"/>
      <c r="EBC16" s="1316"/>
      <c r="EBD16" s="1316"/>
      <c r="EBE16" s="1316"/>
      <c r="EBF16" s="1316"/>
      <c r="EBG16" s="1316"/>
      <c r="EBH16" s="1316"/>
      <c r="EBI16" s="1316"/>
      <c r="EBJ16" s="1316"/>
      <c r="EBK16" s="1316"/>
      <c r="EBL16" s="1316"/>
      <c r="EBM16" s="1316"/>
      <c r="EBN16" s="1316"/>
      <c r="EBO16" s="1316"/>
      <c r="EBP16" s="1316"/>
      <c r="EBQ16" s="1316"/>
      <c r="EBR16" s="1316"/>
      <c r="EBS16" s="1316"/>
      <c r="EBT16" s="1316"/>
      <c r="EBU16" s="1316"/>
      <c r="EBV16" s="1316"/>
      <c r="EBW16" s="1316"/>
      <c r="EBX16" s="1316"/>
      <c r="EBY16" s="1316"/>
      <c r="EBZ16" s="1316"/>
      <c r="ECA16" s="1316"/>
      <c r="ECB16" s="1316"/>
      <c r="ECC16" s="1316"/>
      <c r="ECD16" s="1316"/>
      <c r="ECE16" s="1316"/>
      <c r="ECF16" s="1316"/>
      <c r="ECG16" s="1316"/>
      <c r="ECH16" s="1316"/>
      <c r="ECI16" s="1316"/>
      <c r="ECJ16" s="1316"/>
      <c r="ECK16" s="1316"/>
      <c r="ECL16" s="1316"/>
      <c r="ECM16" s="1316"/>
      <c r="ECN16" s="1316"/>
      <c r="ECO16" s="1316"/>
      <c r="ECP16" s="1316"/>
      <c r="ECQ16" s="1316"/>
      <c r="ECR16" s="1316"/>
      <c r="ECS16" s="1316"/>
      <c r="ECT16" s="1316"/>
      <c r="ECU16" s="1316"/>
      <c r="ECV16" s="1316"/>
      <c r="ECW16" s="1316"/>
      <c r="ECX16" s="1316"/>
      <c r="ECY16" s="1316"/>
      <c r="ECZ16" s="1316"/>
      <c r="EDA16" s="1316"/>
      <c r="EDB16" s="1316"/>
      <c r="EDC16" s="1316"/>
      <c r="EDD16" s="1316"/>
      <c r="EDE16" s="1316"/>
      <c r="EDF16" s="1316"/>
      <c r="EDG16" s="1316"/>
      <c r="EDH16" s="1316"/>
      <c r="EDI16" s="1316"/>
      <c r="EDJ16" s="1316"/>
      <c r="EDK16" s="1316"/>
      <c r="EDL16" s="1316"/>
      <c r="EDM16" s="1316"/>
      <c r="EDN16" s="1316"/>
      <c r="EDO16" s="1316"/>
      <c r="EDP16" s="1316"/>
      <c r="EDQ16" s="1316"/>
      <c r="EDR16" s="1316"/>
      <c r="EDS16" s="1316"/>
      <c r="EDT16" s="1316"/>
      <c r="EDU16" s="1316"/>
      <c r="EDV16" s="1316"/>
      <c r="EDW16" s="1316"/>
      <c r="EDX16" s="1316"/>
      <c r="EDY16" s="1316"/>
      <c r="EDZ16" s="1316"/>
      <c r="EEA16" s="1316"/>
      <c r="EEB16" s="1316"/>
      <c r="EEC16" s="1316"/>
      <c r="EED16" s="1316"/>
      <c r="EEE16" s="1316"/>
      <c r="EEF16" s="1316"/>
      <c r="EEG16" s="1316"/>
      <c r="EEH16" s="1316"/>
      <c r="EEI16" s="1316"/>
      <c r="EEJ16" s="1316"/>
      <c r="EEK16" s="1316"/>
      <c r="EEL16" s="1316"/>
      <c r="EEM16" s="1316"/>
      <c r="EEN16" s="1316"/>
      <c r="EEO16" s="1316"/>
      <c r="EEP16" s="1316"/>
      <c r="EEQ16" s="1316"/>
      <c r="EER16" s="1316"/>
      <c r="EES16" s="1316"/>
      <c r="EET16" s="1316"/>
      <c r="EEU16" s="1316"/>
      <c r="EEV16" s="1316"/>
      <c r="EEW16" s="1316"/>
      <c r="EEX16" s="1316"/>
      <c r="EEY16" s="1316"/>
      <c r="EEZ16" s="1316"/>
      <c r="EFA16" s="1316"/>
      <c r="EFB16" s="1316"/>
      <c r="EFC16" s="1316"/>
      <c r="EFD16" s="1316"/>
      <c r="EFE16" s="1316"/>
      <c r="EFF16" s="1316"/>
      <c r="EFG16" s="1316"/>
      <c r="EFH16" s="1316"/>
      <c r="EFI16" s="1316"/>
      <c r="EFJ16" s="1316"/>
      <c r="EFK16" s="1316"/>
      <c r="EFL16" s="1316"/>
      <c r="EFM16" s="1316"/>
      <c r="EFN16" s="1316"/>
      <c r="EFO16" s="1316"/>
      <c r="EFP16" s="1316"/>
      <c r="EFQ16" s="1316"/>
      <c r="EFR16" s="1316"/>
      <c r="EFS16" s="1316"/>
      <c r="EFT16" s="1316"/>
      <c r="EFU16" s="1316"/>
      <c r="EFV16" s="1316"/>
      <c r="EFW16" s="1316"/>
      <c r="EFX16" s="1316"/>
      <c r="EFY16" s="1316"/>
      <c r="EFZ16" s="1316"/>
      <c r="EGA16" s="1316"/>
      <c r="EGB16" s="1316"/>
      <c r="EGC16" s="1316"/>
      <c r="EGD16" s="1316"/>
      <c r="EGE16" s="1316"/>
      <c r="EGF16" s="1316"/>
      <c r="EGG16" s="1316"/>
      <c r="EGH16" s="1316"/>
      <c r="EGI16" s="1316"/>
      <c r="EGJ16" s="1316"/>
      <c r="EGK16" s="1316"/>
      <c r="EGL16" s="1316"/>
      <c r="EGM16" s="1316"/>
      <c r="EGN16" s="1316"/>
      <c r="EGO16" s="1316"/>
      <c r="EGP16" s="1316"/>
      <c r="EGQ16" s="1316"/>
      <c r="EGR16" s="1316"/>
      <c r="EGS16" s="1316"/>
      <c r="EGT16" s="1316"/>
      <c r="EGU16" s="1316"/>
      <c r="EGV16" s="1316"/>
      <c r="EGW16" s="1316"/>
      <c r="EGX16" s="1316"/>
      <c r="EGY16" s="1316"/>
      <c r="EGZ16" s="1316"/>
      <c r="EHA16" s="1316"/>
      <c r="EHB16" s="1316"/>
      <c r="EHC16" s="1316"/>
      <c r="EHD16" s="1316"/>
      <c r="EHE16" s="1316"/>
      <c r="EHF16" s="1316"/>
      <c r="EHG16" s="1316"/>
      <c r="EHH16" s="1316"/>
      <c r="EHI16" s="1316"/>
      <c r="EHJ16" s="1316"/>
      <c r="EHK16" s="1316"/>
      <c r="EHL16" s="1316"/>
      <c r="EHM16" s="1316"/>
      <c r="EHN16" s="1316"/>
      <c r="EHO16" s="1316"/>
      <c r="EHP16" s="1316"/>
      <c r="EHQ16" s="1316"/>
      <c r="EHR16" s="1316"/>
      <c r="EHS16" s="1316"/>
      <c r="EHT16" s="1316"/>
      <c r="EHU16" s="1316"/>
      <c r="EHV16" s="1316"/>
      <c r="EHW16" s="1316"/>
      <c r="EHX16" s="1316"/>
      <c r="EHY16" s="1316"/>
      <c r="EHZ16" s="1316"/>
      <c r="EIA16" s="1316"/>
      <c r="EIB16" s="1316"/>
      <c r="EIC16" s="1316"/>
      <c r="EID16" s="1316"/>
      <c r="EIE16" s="1316"/>
      <c r="EIF16" s="1316"/>
      <c r="EIG16" s="1316"/>
      <c r="EIH16" s="1316"/>
      <c r="EII16" s="1316"/>
      <c r="EIJ16" s="1316"/>
      <c r="EIK16" s="1316"/>
      <c r="EIL16" s="1316"/>
      <c r="EIM16" s="1316"/>
      <c r="EIN16" s="1316"/>
      <c r="EIO16" s="1316"/>
      <c r="EIP16" s="1316"/>
      <c r="EIQ16" s="1316"/>
      <c r="EIR16" s="1316"/>
      <c r="EIS16" s="1316"/>
      <c r="EIT16" s="1316"/>
      <c r="EIU16" s="1316"/>
      <c r="EIV16" s="1316"/>
      <c r="EIW16" s="1316"/>
      <c r="EIX16" s="1316"/>
      <c r="EIY16" s="1316"/>
      <c r="EIZ16" s="1316"/>
      <c r="EJA16" s="1316"/>
      <c r="EJB16" s="1316"/>
      <c r="EJC16" s="1316"/>
      <c r="EJD16" s="1316"/>
      <c r="EJE16" s="1316"/>
      <c r="EJF16" s="1316"/>
      <c r="EJG16" s="1316"/>
      <c r="EJH16" s="1316"/>
      <c r="EJI16" s="1316"/>
      <c r="EJJ16" s="1316"/>
      <c r="EJK16" s="1316"/>
      <c r="EJL16" s="1316"/>
      <c r="EJM16" s="1316"/>
      <c r="EJN16" s="1316"/>
      <c r="EJO16" s="1316"/>
      <c r="EJP16" s="1316"/>
      <c r="EJQ16" s="1316"/>
      <c r="EJR16" s="1316"/>
      <c r="EJS16" s="1316"/>
      <c r="EJT16" s="1316"/>
      <c r="EJU16" s="1316"/>
      <c r="EJV16" s="1316"/>
      <c r="EJW16" s="1316"/>
      <c r="EJX16" s="1316"/>
      <c r="EJY16" s="1316"/>
      <c r="EJZ16" s="1316"/>
      <c r="EKA16" s="1316"/>
      <c r="EKB16" s="1316"/>
      <c r="EKC16" s="1316"/>
      <c r="EKD16" s="1316"/>
      <c r="EKE16" s="1316"/>
      <c r="EKF16" s="1316"/>
      <c r="EKG16" s="1316"/>
      <c r="EKH16" s="1316"/>
      <c r="EKI16" s="1316"/>
      <c r="EKJ16" s="1316"/>
      <c r="EKK16" s="1316"/>
      <c r="EKL16" s="1316"/>
      <c r="EKM16" s="1316"/>
      <c r="EKN16" s="1316"/>
      <c r="EKO16" s="1316"/>
      <c r="EKP16" s="1316"/>
      <c r="EKQ16" s="1316"/>
      <c r="EKR16" s="1316"/>
      <c r="EKS16" s="1316"/>
      <c r="EKT16" s="1316"/>
      <c r="EKU16" s="1316"/>
      <c r="EKV16" s="1316"/>
      <c r="EKW16" s="1316"/>
      <c r="EKX16" s="1316"/>
      <c r="EKY16" s="1316"/>
      <c r="EKZ16" s="1316"/>
      <c r="ELA16" s="1316"/>
      <c r="ELB16" s="1316"/>
      <c r="ELC16" s="1316"/>
      <c r="ELD16" s="1316"/>
      <c r="ELE16" s="1316"/>
      <c r="ELF16" s="1316"/>
      <c r="ELG16" s="1316"/>
      <c r="ELH16" s="1316"/>
      <c r="ELI16" s="1316"/>
      <c r="ELJ16" s="1316"/>
      <c r="ELK16" s="1316"/>
      <c r="ELL16" s="1316"/>
      <c r="ELM16" s="1316"/>
      <c r="ELN16" s="1316"/>
      <c r="ELO16" s="1316"/>
      <c r="ELP16" s="1316"/>
      <c r="ELQ16" s="1316"/>
      <c r="ELR16" s="1316"/>
      <c r="ELS16" s="1316"/>
      <c r="ELT16" s="1316"/>
      <c r="ELU16" s="1316"/>
      <c r="ELV16" s="1316"/>
      <c r="ELW16" s="1316"/>
      <c r="ELX16" s="1316"/>
      <c r="ELY16" s="1316"/>
      <c r="ELZ16" s="1316"/>
      <c r="EMA16" s="1316"/>
      <c r="EMB16" s="1316"/>
      <c r="EMC16" s="1316"/>
      <c r="EMD16" s="1316"/>
      <c r="EME16" s="1316"/>
      <c r="EMF16" s="1316"/>
      <c r="EMG16" s="1316"/>
      <c r="EMH16" s="1316"/>
      <c r="EMI16" s="1316"/>
      <c r="EMJ16" s="1316"/>
      <c r="EMK16" s="1316"/>
      <c r="EML16" s="1316"/>
      <c r="EMM16" s="1316"/>
      <c r="EMN16" s="1316"/>
      <c r="EMO16" s="1316"/>
      <c r="EMP16" s="1316"/>
      <c r="EMQ16" s="1316"/>
      <c r="EMR16" s="1316"/>
      <c r="EMS16" s="1316"/>
      <c r="EMT16" s="1316"/>
      <c r="EMU16" s="1316"/>
      <c r="EMV16" s="1316"/>
      <c r="EMW16" s="1316"/>
      <c r="EMX16" s="1316"/>
      <c r="EMY16" s="1316"/>
      <c r="EMZ16" s="1316"/>
      <c r="ENA16" s="1316"/>
      <c r="ENB16" s="1316"/>
      <c r="ENC16" s="1316"/>
      <c r="END16" s="1316"/>
      <c r="ENE16" s="1316"/>
      <c r="ENF16" s="1316"/>
      <c r="ENG16" s="1316"/>
      <c r="ENH16" s="1316"/>
      <c r="ENI16" s="1316"/>
      <c r="ENJ16" s="1316"/>
      <c r="ENK16" s="1316"/>
      <c r="ENL16" s="1316"/>
      <c r="ENM16" s="1316"/>
      <c r="ENN16" s="1316"/>
      <c r="ENO16" s="1316"/>
      <c r="ENP16" s="1316"/>
      <c r="ENQ16" s="1316"/>
      <c r="ENR16" s="1316"/>
      <c r="ENS16" s="1316"/>
      <c r="ENT16" s="1316"/>
      <c r="ENU16" s="1316"/>
      <c r="ENV16" s="1316"/>
      <c r="ENW16" s="1316"/>
      <c r="ENX16" s="1316"/>
      <c r="ENY16" s="1316"/>
      <c r="ENZ16" s="1316"/>
      <c r="EOA16" s="1316"/>
      <c r="EOB16" s="1316"/>
      <c r="EOC16" s="1316"/>
      <c r="EOD16" s="1316"/>
      <c r="EOE16" s="1316"/>
      <c r="EOF16" s="1316"/>
      <c r="EOG16" s="1316"/>
      <c r="EOH16" s="1316"/>
      <c r="EOI16" s="1316"/>
      <c r="EOJ16" s="1316"/>
      <c r="EOK16" s="1316"/>
      <c r="EOL16" s="1316"/>
      <c r="EOM16" s="1316"/>
      <c r="EON16" s="1316"/>
      <c r="EOO16" s="1316"/>
      <c r="EOP16" s="1316"/>
      <c r="EOQ16" s="1316"/>
      <c r="EOR16" s="1316"/>
      <c r="EOS16" s="1316"/>
      <c r="EOT16" s="1316"/>
      <c r="EOU16" s="1316"/>
      <c r="EOV16" s="1316"/>
      <c r="EOW16" s="1316"/>
      <c r="EOX16" s="1316"/>
      <c r="EOY16" s="1316"/>
      <c r="EOZ16" s="1316"/>
      <c r="EPA16" s="1316"/>
      <c r="EPB16" s="1316"/>
      <c r="EPC16" s="1316"/>
      <c r="EPD16" s="1316"/>
      <c r="EPE16" s="1316"/>
      <c r="EPF16" s="1316"/>
      <c r="EPG16" s="1316"/>
      <c r="EPH16" s="1316"/>
      <c r="EPI16" s="1316"/>
      <c r="EPJ16" s="1316"/>
      <c r="EPK16" s="1316"/>
      <c r="EPL16" s="1316"/>
      <c r="EPM16" s="1316"/>
      <c r="EPN16" s="1316"/>
      <c r="EPO16" s="1316"/>
      <c r="EPP16" s="1316"/>
      <c r="EPQ16" s="1316"/>
      <c r="EPR16" s="1316"/>
      <c r="EPS16" s="1316"/>
      <c r="EPT16" s="1316"/>
      <c r="EPU16" s="1316"/>
      <c r="EPV16" s="1316"/>
      <c r="EPW16" s="1316"/>
      <c r="EPX16" s="1316"/>
      <c r="EPY16" s="1316"/>
      <c r="EPZ16" s="1316"/>
      <c r="EQA16" s="1316"/>
      <c r="EQB16" s="1316"/>
      <c r="EQC16" s="1316"/>
      <c r="EQD16" s="1316"/>
      <c r="EQE16" s="1316"/>
      <c r="EQF16" s="1316"/>
      <c r="EQG16" s="1316"/>
      <c r="EQH16" s="1316"/>
      <c r="EQI16" s="1316"/>
      <c r="EQJ16" s="1316"/>
      <c r="EQK16" s="1316"/>
      <c r="EQL16" s="1316"/>
      <c r="EQM16" s="1316"/>
      <c r="EQN16" s="1316"/>
      <c r="EQO16" s="1316"/>
      <c r="EQP16" s="1316"/>
      <c r="EQQ16" s="1316"/>
      <c r="EQR16" s="1316"/>
      <c r="EQS16" s="1316"/>
      <c r="EQT16" s="1316"/>
      <c r="EQU16" s="1316"/>
      <c r="EQV16" s="1316"/>
      <c r="EQW16" s="1316"/>
      <c r="EQX16" s="1316"/>
      <c r="EQY16" s="1316"/>
      <c r="EQZ16" s="1316"/>
      <c r="ERA16" s="1316"/>
      <c r="ERB16" s="1316"/>
      <c r="ERC16" s="1316"/>
      <c r="ERD16" s="1316"/>
      <c r="ERE16" s="1316"/>
      <c r="ERF16" s="1316"/>
      <c r="ERG16" s="1316"/>
      <c r="ERH16" s="1316"/>
      <c r="ERI16" s="1316"/>
      <c r="ERJ16" s="1316"/>
      <c r="ERK16" s="1316"/>
      <c r="ERL16" s="1316"/>
      <c r="ERM16" s="1316"/>
      <c r="ERN16" s="1316"/>
      <c r="ERO16" s="1316"/>
      <c r="ERP16" s="1316"/>
      <c r="ERQ16" s="1316"/>
      <c r="ERR16" s="1316"/>
      <c r="ERS16" s="1316"/>
      <c r="ERT16" s="1316"/>
      <c r="ERU16" s="1316"/>
      <c r="ERV16" s="1316"/>
      <c r="ERW16" s="1316"/>
      <c r="ERX16" s="1316"/>
      <c r="ERY16" s="1316"/>
      <c r="ERZ16" s="1316"/>
      <c r="ESA16" s="1316"/>
      <c r="ESB16" s="1316"/>
      <c r="ESC16" s="1316"/>
      <c r="ESD16" s="1316"/>
      <c r="ESE16" s="1316"/>
      <c r="ESF16" s="1316"/>
      <c r="ESG16" s="1316"/>
      <c r="ESH16" s="1316"/>
      <c r="ESI16" s="1316"/>
      <c r="ESJ16" s="1316"/>
      <c r="ESK16" s="1316"/>
      <c r="ESL16" s="1316"/>
      <c r="ESM16" s="1316"/>
      <c r="ESN16" s="1316"/>
      <c r="ESO16" s="1316"/>
      <c r="ESP16" s="1316"/>
      <c r="ESQ16" s="1316"/>
      <c r="ESR16" s="1316"/>
      <c r="ESS16" s="1316"/>
      <c r="EST16" s="1316"/>
      <c r="ESU16" s="1316"/>
      <c r="ESV16" s="1316"/>
      <c r="ESW16" s="1316"/>
      <c r="ESX16" s="1316"/>
      <c r="ESY16" s="1316"/>
      <c r="ESZ16" s="1316"/>
      <c r="ETA16" s="1316"/>
      <c r="ETB16" s="1316"/>
      <c r="ETC16" s="1316"/>
      <c r="ETD16" s="1316"/>
      <c r="ETE16" s="1316"/>
      <c r="ETF16" s="1316"/>
      <c r="ETG16" s="1316"/>
      <c r="ETH16" s="1316"/>
      <c r="ETI16" s="1316"/>
      <c r="ETJ16" s="1316"/>
      <c r="ETK16" s="1316"/>
      <c r="ETL16" s="1316"/>
      <c r="ETM16" s="1316"/>
      <c r="ETN16" s="1316"/>
      <c r="ETO16" s="1316"/>
      <c r="ETP16" s="1316"/>
      <c r="ETQ16" s="1316"/>
      <c r="ETR16" s="1316"/>
      <c r="ETS16" s="1316"/>
      <c r="ETT16" s="1316"/>
      <c r="ETU16" s="1316"/>
      <c r="ETV16" s="1316"/>
      <c r="ETW16" s="1316"/>
      <c r="ETX16" s="1316"/>
      <c r="ETY16" s="1316"/>
      <c r="ETZ16" s="1316"/>
      <c r="EUA16" s="1316"/>
      <c r="EUB16" s="1316"/>
      <c r="EUC16" s="1316"/>
      <c r="EUD16" s="1316"/>
      <c r="EUE16" s="1316"/>
      <c r="EUF16" s="1316"/>
      <c r="EUG16" s="1316"/>
      <c r="EUH16" s="1316"/>
      <c r="EUI16" s="1316"/>
      <c r="EUJ16" s="1316"/>
      <c r="EUK16" s="1316"/>
      <c r="EUL16" s="1316"/>
      <c r="EUM16" s="1316"/>
      <c r="EUN16" s="1316"/>
      <c r="EUO16" s="1316"/>
      <c r="EUP16" s="1316"/>
      <c r="EUQ16" s="1316"/>
      <c r="EUR16" s="1316"/>
      <c r="EUS16" s="1316"/>
      <c r="EUT16" s="1316"/>
      <c r="EUU16" s="1316"/>
      <c r="EUV16" s="1316"/>
      <c r="EUW16" s="1316"/>
      <c r="EUX16" s="1316"/>
      <c r="EUY16" s="1316"/>
      <c r="EUZ16" s="1316"/>
      <c r="EVA16" s="1316"/>
      <c r="EVB16" s="1316"/>
      <c r="EVC16" s="1316"/>
      <c r="EVD16" s="1316"/>
      <c r="EVE16" s="1316"/>
      <c r="EVF16" s="1316"/>
      <c r="EVG16" s="1316"/>
      <c r="EVH16" s="1316"/>
      <c r="EVI16" s="1316"/>
      <c r="EVJ16" s="1316"/>
      <c r="EVK16" s="1316"/>
      <c r="EVL16" s="1316"/>
      <c r="EVM16" s="1316"/>
      <c r="EVN16" s="1316"/>
      <c r="EVO16" s="1316"/>
      <c r="EVP16" s="1316"/>
      <c r="EVQ16" s="1316"/>
      <c r="EVR16" s="1316"/>
      <c r="EVS16" s="1316"/>
      <c r="EVT16" s="1316"/>
      <c r="EVU16" s="1316"/>
      <c r="EVV16" s="1316"/>
      <c r="EVW16" s="1316"/>
      <c r="EVX16" s="1316"/>
      <c r="EVY16" s="1316"/>
      <c r="EVZ16" s="1316"/>
      <c r="EWA16" s="1316"/>
      <c r="EWB16" s="1316"/>
      <c r="EWC16" s="1316"/>
      <c r="EWD16" s="1316"/>
      <c r="EWE16" s="1316"/>
      <c r="EWF16" s="1316"/>
      <c r="EWG16" s="1316"/>
      <c r="EWH16" s="1316"/>
      <c r="EWI16" s="1316"/>
      <c r="EWJ16" s="1316"/>
      <c r="EWK16" s="1316"/>
      <c r="EWL16" s="1316"/>
      <c r="EWM16" s="1316"/>
      <c r="EWN16" s="1316"/>
      <c r="EWO16" s="1316"/>
      <c r="EWP16" s="1316"/>
      <c r="EWQ16" s="1316"/>
      <c r="EWR16" s="1316"/>
      <c r="EWS16" s="1316"/>
      <c r="EWT16" s="1316"/>
      <c r="EWU16" s="1316"/>
      <c r="EWV16" s="1316"/>
      <c r="EWW16" s="1316"/>
      <c r="EWX16" s="1316"/>
      <c r="EWY16" s="1316"/>
      <c r="EWZ16" s="1316"/>
      <c r="EXA16" s="1316"/>
      <c r="EXB16" s="1316"/>
      <c r="EXC16" s="1316"/>
      <c r="EXD16" s="1316"/>
      <c r="EXE16" s="1316"/>
      <c r="EXF16" s="1316"/>
      <c r="EXG16" s="1316"/>
      <c r="EXH16" s="1316"/>
      <c r="EXI16" s="1316"/>
      <c r="EXJ16" s="1316"/>
      <c r="EXK16" s="1316"/>
      <c r="EXL16" s="1316"/>
      <c r="EXM16" s="1316"/>
      <c r="EXN16" s="1316"/>
      <c r="EXO16" s="1316"/>
      <c r="EXP16" s="1316"/>
      <c r="EXQ16" s="1316"/>
      <c r="EXR16" s="1316"/>
      <c r="EXS16" s="1316"/>
      <c r="EXT16" s="1316"/>
      <c r="EXU16" s="1316"/>
      <c r="EXV16" s="1316"/>
      <c r="EXW16" s="1316"/>
      <c r="EXX16" s="1316"/>
      <c r="EXY16" s="1316"/>
      <c r="EXZ16" s="1316"/>
      <c r="EYA16" s="1316"/>
      <c r="EYB16" s="1316"/>
      <c r="EYC16" s="1316"/>
      <c r="EYD16" s="1316"/>
      <c r="EYE16" s="1316"/>
      <c r="EYF16" s="1316"/>
      <c r="EYG16" s="1316"/>
      <c r="EYH16" s="1316"/>
      <c r="EYI16" s="1316"/>
      <c r="EYJ16" s="1316"/>
      <c r="EYK16" s="1316"/>
      <c r="EYL16" s="1316"/>
      <c r="EYM16" s="1316"/>
      <c r="EYN16" s="1316"/>
      <c r="EYO16" s="1316"/>
      <c r="EYP16" s="1316"/>
      <c r="EYQ16" s="1316"/>
      <c r="EYR16" s="1316"/>
      <c r="EYS16" s="1316"/>
      <c r="EYT16" s="1316"/>
      <c r="EYU16" s="1316"/>
      <c r="EYV16" s="1316"/>
      <c r="EYW16" s="1316"/>
      <c r="EYX16" s="1316"/>
      <c r="EYY16" s="1316"/>
      <c r="EYZ16" s="1316"/>
      <c r="EZA16" s="1316"/>
      <c r="EZB16" s="1316"/>
      <c r="EZC16" s="1316"/>
      <c r="EZD16" s="1316"/>
      <c r="EZE16" s="1316"/>
      <c r="EZF16" s="1316"/>
      <c r="EZG16" s="1316"/>
      <c r="EZH16" s="1316"/>
      <c r="EZI16" s="1316"/>
      <c r="EZJ16" s="1316"/>
      <c r="EZK16" s="1316"/>
      <c r="EZL16" s="1316"/>
      <c r="EZM16" s="1316"/>
      <c r="EZN16" s="1316"/>
      <c r="EZO16" s="1316"/>
      <c r="EZP16" s="1316"/>
      <c r="EZQ16" s="1316"/>
      <c r="EZR16" s="1316"/>
      <c r="EZS16" s="1316"/>
      <c r="EZT16" s="1316"/>
      <c r="EZU16" s="1316"/>
      <c r="EZV16" s="1316"/>
      <c r="EZW16" s="1316"/>
      <c r="EZX16" s="1316"/>
      <c r="EZY16" s="1316"/>
      <c r="EZZ16" s="1316"/>
      <c r="FAA16" s="1316"/>
      <c r="FAB16" s="1316"/>
      <c r="FAC16" s="1316"/>
      <c r="FAD16" s="1316"/>
      <c r="FAE16" s="1316"/>
      <c r="FAF16" s="1316"/>
      <c r="FAG16" s="1316"/>
      <c r="FAH16" s="1316"/>
      <c r="FAI16" s="1316"/>
      <c r="FAJ16" s="1316"/>
      <c r="FAK16" s="1316"/>
      <c r="FAL16" s="1316"/>
      <c r="FAM16" s="1316"/>
      <c r="FAN16" s="1316"/>
      <c r="FAO16" s="1316"/>
      <c r="FAP16" s="1316"/>
      <c r="FAQ16" s="1316"/>
      <c r="FAR16" s="1316"/>
      <c r="FAS16" s="1316"/>
      <c r="FAT16" s="1316"/>
      <c r="FAU16" s="1316"/>
      <c r="FAV16" s="1316"/>
      <c r="FAW16" s="1316"/>
      <c r="FAX16" s="1316"/>
      <c r="FAY16" s="1316"/>
      <c r="FAZ16" s="1316"/>
      <c r="FBA16" s="1316"/>
      <c r="FBB16" s="1316"/>
      <c r="FBC16" s="1316"/>
      <c r="FBD16" s="1316"/>
      <c r="FBE16" s="1316"/>
      <c r="FBF16" s="1316"/>
      <c r="FBG16" s="1316"/>
      <c r="FBH16" s="1316"/>
      <c r="FBI16" s="1316"/>
      <c r="FBJ16" s="1316"/>
      <c r="FBK16" s="1316"/>
      <c r="FBL16" s="1316"/>
      <c r="FBM16" s="1316"/>
      <c r="FBN16" s="1316"/>
      <c r="FBO16" s="1316"/>
      <c r="FBP16" s="1316"/>
      <c r="FBQ16" s="1316"/>
      <c r="FBR16" s="1316"/>
      <c r="FBS16" s="1316"/>
      <c r="FBT16" s="1316"/>
      <c r="FBU16" s="1316"/>
      <c r="FBV16" s="1316"/>
      <c r="FBW16" s="1316"/>
      <c r="FBX16" s="1316"/>
      <c r="FBY16" s="1316"/>
      <c r="FBZ16" s="1316"/>
      <c r="FCA16" s="1316"/>
      <c r="FCB16" s="1316"/>
      <c r="FCC16" s="1316"/>
      <c r="FCD16" s="1316"/>
      <c r="FCE16" s="1316"/>
      <c r="FCF16" s="1316"/>
      <c r="FCG16" s="1316"/>
      <c r="FCH16" s="1316"/>
      <c r="FCI16" s="1316"/>
      <c r="FCJ16" s="1316"/>
      <c r="FCK16" s="1316"/>
      <c r="FCL16" s="1316"/>
      <c r="FCM16" s="1316"/>
      <c r="FCN16" s="1316"/>
      <c r="FCO16" s="1316"/>
      <c r="FCP16" s="1316"/>
      <c r="FCQ16" s="1316"/>
      <c r="FCR16" s="1316"/>
      <c r="FCS16" s="1316"/>
      <c r="FCT16" s="1316"/>
      <c r="FCU16" s="1316"/>
      <c r="FCV16" s="1316"/>
      <c r="FCW16" s="1316"/>
      <c r="FCX16" s="1316"/>
      <c r="FCY16" s="1316"/>
      <c r="FCZ16" s="1316"/>
      <c r="FDA16" s="1316"/>
      <c r="FDB16" s="1316"/>
      <c r="FDC16" s="1316"/>
      <c r="FDD16" s="1316"/>
      <c r="FDE16" s="1316"/>
      <c r="FDF16" s="1316"/>
      <c r="FDG16" s="1316"/>
      <c r="FDH16" s="1316"/>
      <c r="FDI16" s="1316"/>
      <c r="FDJ16" s="1316"/>
      <c r="FDK16" s="1316"/>
      <c r="FDL16" s="1316"/>
      <c r="FDM16" s="1316"/>
      <c r="FDN16" s="1316"/>
      <c r="FDO16" s="1316"/>
      <c r="FDP16" s="1316"/>
      <c r="FDQ16" s="1316"/>
      <c r="FDR16" s="1316"/>
      <c r="FDS16" s="1316"/>
      <c r="FDT16" s="1316"/>
      <c r="FDU16" s="1316"/>
      <c r="FDV16" s="1316"/>
      <c r="FDW16" s="1316"/>
      <c r="FDX16" s="1316"/>
      <c r="FDY16" s="1316"/>
      <c r="FDZ16" s="1316"/>
      <c r="FEA16" s="1316"/>
      <c r="FEB16" s="1316"/>
      <c r="FEC16" s="1316"/>
      <c r="FED16" s="1316"/>
      <c r="FEE16" s="1316"/>
      <c r="FEF16" s="1316"/>
      <c r="FEG16" s="1316"/>
      <c r="FEH16" s="1316"/>
      <c r="FEI16" s="1316"/>
      <c r="FEJ16" s="1316"/>
      <c r="FEK16" s="1316"/>
      <c r="FEL16" s="1316"/>
      <c r="FEM16" s="1316"/>
      <c r="FEN16" s="1316"/>
      <c r="FEO16" s="1316"/>
      <c r="FEP16" s="1316"/>
      <c r="FEQ16" s="1316"/>
      <c r="FER16" s="1316"/>
      <c r="FES16" s="1316"/>
      <c r="FET16" s="1316"/>
      <c r="FEU16" s="1316"/>
      <c r="FEV16" s="1316"/>
      <c r="FEW16" s="1316"/>
      <c r="FEX16" s="1316"/>
      <c r="FEY16" s="1316"/>
      <c r="FEZ16" s="1316"/>
      <c r="FFA16" s="1316"/>
      <c r="FFB16" s="1316"/>
      <c r="FFC16" s="1316"/>
      <c r="FFD16" s="1316"/>
      <c r="FFE16" s="1316"/>
      <c r="FFF16" s="1316"/>
      <c r="FFG16" s="1316"/>
      <c r="FFH16" s="1316"/>
      <c r="FFI16" s="1316"/>
      <c r="FFJ16" s="1316"/>
      <c r="FFK16" s="1316"/>
      <c r="FFL16" s="1316"/>
      <c r="FFM16" s="1316"/>
      <c r="FFN16" s="1316"/>
      <c r="FFO16" s="1316"/>
      <c r="FFP16" s="1316"/>
      <c r="FFQ16" s="1316"/>
      <c r="FFR16" s="1316"/>
      <c r="FFS16" s="1316"/>
      <c r="FFT16" s="1316"/>
      <c r="FFU16" s="1316"/>
      <c r="FFV16" s="1316"/>
      <c r="FFW16" s="1316"/>
      <c r="FFX16" s="1316"/>
      <c r="FFY16" s="1316"/>
      <c r="FFZ16" s="1316"/>
      <c r="FGA16" s="1316"/>
      <c r="FGB16" s="1316"/>
      <c r="FGC16" s="1316"/>
      <c r="FGD16" s="1316"/>
      <c r="FGE16" s="1316"/>
      <c r="FGF16" s="1316"/>
      <c r="FGG16" s="1316"/>
      <c r="FGH16" s="1316"/>
      <c r="FGI16" s="1316"/>
      <c r="FGJ16" s="1316"/>
      <c r="FGK16" s="1316"/>
      <c r="FGL16" s="1316"/>
      <c r="FGM16" s="1316"/>
      <c r="FGN16" s="1316"/>
      <c r="FGO16" s="1316"/>
      <c r="FGP16" s="1316"/>
      <c r="FGQ16" s="1316"/>
      <c r="FGR16" s="1316"/>
      <c r="FGS16" s="1316"/>
      <c r="FGT16" s="1316"/>
      <c r="FGU16" s="1316"/>
      <c r="FGV16" s="1316"/>
      <c r="FGW16" s="1316"/>
      <c r="FGX16" s="1316"/>
      <c r="FGY16" s="1316"/>
      <c r="FGZ16" s="1316"/>
      <c r="FHA16" s="1316"/>
      <c r="FHB16" s="1316"/>
      <c r="FHC16" s="1316"/>
      <c r="FHD16" s="1316"/>
      <c r="FHE16" s="1316"/>
      <c r="FHF16" s="1316"/>
      <c r="FHG16" s="1316"/>
      <c r="FHH16" s="1316"/>
      <c r="FHI16" s="1316"/>
      <c r="FHJ16" s="1316"/>
      <c r="FHK16" s="1316"/>
      <c r="FHL16" s="1316"/>
      <c r="FHM16" s="1316"/>
      <c r="FHN16" s="1316"/>
      <c r="FHO16" s="1316"/>
      <c r="FHP16" s="1316"/>
      <c r="FHQ16" s="1316"/>
      <c r="FHR16" s="1316"/>
      <c r="FHS16" s="1316"/>
      <c r="FHT16" s="1316"/>
      <c r="FHU16" s="1316"/>
      <c r="FHV16" s="1316"/>
      <c r="FHW16" s="1316"/>
      <c r="FHX16" s="1316"/>
      <c r="FHY16" s="1316"/>
      <c r="FHZ16" s="1316"/>
      <c r="FIA16" s="1316"/>
      <c r="FIB16" s="1316"/>
      <c r="FIC16" s="1316"/>
      <c r="FID16" s="1316"/>
      <c r="FIE16" s="1316"/>
      <c r="FIF16" s="1316"/>
      <c r="FIG16" s="1316"/>
      <c r="FIH16" s="1316"/>
      <c r="FII16" s="1316"/>
      <c r="FIJ16" s="1316"/>
      <c r="FIK16" s="1316"/>
      <c r="FIL16" s="1316"/>
      <c r="FIM16" s="1316"/>
      <c r="FIN16" s="1316"/>
      <c r="FIO16" s="1316"/>
      <c r="FIP16" s="1316"/>
      <c r="FIQ16" s="1316"/>
      <c r="FIR16" s="1316"/>
      <c r="FIS16" s="1316"/>
      <c r="FIT16" s="1316"/>
      <c r="FIU16" s="1316"/>
      <c r="FIV16" s="1316"/>
      <c r="FIW16" s="1316"/>
      <c r="FIX16" s="1316"/>
      <c r="FIY16" s="1316"/>
      <c r="FIZ16" s="1316"/>
      <c r="FJA16" s="1316"/>
      <c r="FJB16" s="1316"/>
      <c r="FJC16" s="1316"/>
      <c r="FJD16" s="1316"/>
      <c r="FJE16" s="1316"/>
      <c r="FJF16" s="1316"/>
      <c r="FJG16" s="1316"/>
      <c r="FJH16" s="1316"/>
      <c r="FJI16" s="1316"/>
      <c r="FJJ16" s="1316"/>
      <c r="FJK16" s="1316"/>
      <c r="FJL16" s="1316"/>
      <c r="FJM16" s="1316"/>
      <c r="FJN16" s="1316"/>
      <c r="FJO16" s="1316"/>
      <c r="FJP16" s="1316"/>
      <c r="FJQ16" s="1316"/>
      <c r="FJR16" s="1316"/>
      <c r="FJS16" s="1316"/>
      <c r="FJT16" s="1316"/>
      <c r="FJU16" s="1316"/>
      <c r="FJV16" s="1316"/>
      <c r="FJW16" s="1316"/>
      <c r="FJX16" s="1316"/>
      <c r="FJY16" s="1316"/>
      <c r="FJZ16" s="1316"/>
      <c r="FKA16" s="1316"/>
      <c r="FKB16" s="1316"/>
      <c r="FKC16" s="1316"/>
      <c r="FKD16" s="1316"/>
      <c r="FKE16" s="1316"/>
      <c r="FKF16" s="1316"/>
      <c r="FKG16" s="1316"/>
      <c r="FKH16" s="1316"/>
      <c r="FKI16" s="1316"/>
      <c r="FKJ16" s="1316"/>
      <c r="FKK16" s="1316"/>
      <c r="FKL16" s="1316"/>
      <c r="FKM16" s="1316"/>
      <c r="FKN16" s="1316"/>
      <c r="FKO16" s="1316"/>
      <c r="FKP16" s="1316"/>
      <c r="FKQ16" s="1316"/>
      <c r="FKR16" s="1316"/>
      <c r="FKS16" s="1316"/>
      <c r="FKT16" s="1316"/>
      <c r="FKU16" s="1316"/>
      <c r="FKV16" s="1316"/>
      <c r="FKW16" s="1316"/>
      <c r="FKX16" s="1316"/>
      <c r="FKY16" s="1316"/>
      <c r="FKZ16" s="1316"/>
      <c r="FLA16" s="1316"/>
      <c r="FLB16" s="1316"/>
      <c r="FLC16" s="1316"/>
      <c r="FLD16" s="1316"/>
      <c r="FLE16" s="1316"/>
      <c r="FLF16" s="1316"/>
      <c r="FLG16" s="1316"/>
      <c r="FLH16" s="1316"/>
      <c r="FLI16" s="1316"/>
      <c r="FLJ16" s="1316"/>
      <c r="FLK16" s="1316"/>
      <c r="FLL16" s="1316"/>
      <c r="FLM16" s="1316"/>
      <c r="FLN16" s="1316"/>
      <c r="FLO16" s="1316"/>
      <c r="FLP16" s="1316"/>
      <c r="FLQ16" s="1316"/>
      <c r="FLR16" s="1316"/>
      <c r="FLS16" s="1316"/>
      <c r="FLT16" s="1316"/>
      <c r="FLU16" s="1316"/>
      <c r="FLV16" s="1316"/>
      <c r="FLW16" s="1316"/>
      <c r="FLX16" s="1316"/>
      <c r="FLY16" s="1316"/>
      <c r="FLZ16" s="1316"/>
      <c r="FMA16" s="1316"/>
      <c r="FMB16" s="1316"/>
      <c r="FMC16" s="1316"/>
      <c r="FMD16" s="1316"/>
      <c r="FME16" s="1316"/>
      <c r="FMF16" s="1316"/>
      <c r="FMG16" s="1316"/>
      <c r="FMH16" s="1316"/>
      <c r="FMI16" s="1316"/>
      <c r="FMJ16" s="1316"/>
      <c r="FMK16" s="1316"/>
      <c r="FML16" s="1316"/>
      <c r="FMM16" s="1316"/>
      <c r="FMN16" s="1316"/>
      <c r="FMO16" s="1316"/>
      <c r="FMP16" s="1316"/>
      <c r="FMQ16" s="1316"/>
      <c r="FMR16" s="1316"/>
      <c r="FMS16" s="1316"/>
      <c r="FMT16" s="1316"/>
      <c r="FMU16" s="1316"/>
      <c r="FMV16" s="1316"/>
      <c r="FMW16" s="1316"/>
      <c r="FMX16" s="1316"/>
      <c r="FMY16" s="1316"/>
      <c r="FMZ16" s="1316"/>
      <c r="FNA16" s="1316"/>
      <c r="FNB16" s="1316"/>
      <c r="FNC16" s="1316"/>
      <c r="FND16" s="1316"/>
      <c r="FNE16" s="1316"/>
      <c r="FNF16" s="1316"/>
    </row>
    <row r="17" spans="1:4426" ht="15.75">
      <c r="A17" s="891">
        <v>6</v>
      </c>
      <c r="B17" s="444"/>
      <c r="C17" s="450" t="s">
        <v>264</v>
      </c>
      <c r="D17" s="446"/>
      <c r="E17" s="448"/>
      <c r="F17" s="449">
        <v>1</v>
      </c>
      <c r="G17" s="1324">
        <f>GP</f>
        <v>0.15390127312612262</v>
      </c>
      <c r="H17" s="448"/>
      <c r="I17" s="447"/>
      <c r="J17" s="448"/>
      <c r="L17" s="1316"/>
      <c r="M17" s="1316"/>
      <c r="N17" s="1316"/>
      <c r="O17" s="1316"/>
      <c r="P17" s="1316"/>
      <c r="Q17" s="1316"/>
      <c r="R17" s="1316"/>
      <c r="S17" s="1316"/>
      <c r="T17" s="1316"/>
      <c r="U17" s="1316"/>
      <c r="V17" s="1316"/>
      <c r="W17" s="1316"/>
      <c r="X17" s="1316"/>
      <c r="Y17" s="1316"/>
      <c r="Z17" s="1316"/>
      <c r="AA17" s="1316"/>
      <c r="AB17" s="1316"/>
      <c r="AC17" s="1316"/>
      <c r="AD17" s="1316"/>
      <c r="AE17" s="1316"/>
      <c r="AF17" s="1316"/>
      <c r="AG17" s="1316"/>
      <c r="AH17" s="1316"/>
      <c r="AI17" s="1316"/>
      <c r="AJ17" s="1316"/>
      <c r="AK17" s="1316"/>
      <c r="AL17" s="1316"/>
      <c r="AM17" s="1316"/>
      <c r="AN17" s="1316"/>
      <c r="AO17" s="1316"/>
      <c r="AP17" s="1316"/>
      <c r="AQ17" s="1316"/>
      <c r="AR17" s="1316"/>
      <c r="AS17" s="1316"/>
      <c r="AT17" s="1316"/>
      <c r="AU17" s="1316"/>
      <c r="AV17" s="1316"/>
      <c r="AW17" s="1316"/>
      <c r="AX17" s="1316"/>
      <c r="AY17" s="1316"/>
      <c r="AZ17" s="1316"/>
      <c r="BA17" s="1316"/>
      <c r="BB17" s="1316"/>
      <c r="BC17" s="1316"/>
      <c r="BD17" s="1316"/>
      <c r="BE17" s="1316"/>
      <c r="BF17" s="1316"/>
      <c r="BG17" s="1316"/>
      <c r="BH17" s="1316"/>
      <c r="BI17" s="1316"/>
      <c r="BJ17" s="1316"/>
      <c r="BK17" s="1316"/>
      <c r="BL17" s="1316"/>
      <c r="BM17" s="1316"/>
      <c r="BN17" s="1316"/>
      <c r="BO17" s="1316"/>
      <c r="BP17" s="1316"/>
      <c r="BQ17" s="1316"/>
      <c r="BR17" s="1316"/>
      <c r="BS17" s="1316"/>
      <c r="BT17" s="1316"/>
      <c r="BU17" s="1316"/>
      <c r="BV17" s="1316"/>
      <c r="BW17" s="1316"/>
      <c r="BX17" s="1316"/>
      <c r="BY17" s="1316"/>
      <c r="BZ17" s="1316"/>
      <c r="CA17" s="1316"/>
      <c r="CB17" s="1316"/>
      <c r="CC17" s="1316"/>
      <c r="CD17" s="1316"/>
      <c r="CE17" s="1316"/>
      <c r="CF17" s="1316"/>
      <c r="CG17" s="1316"/>
      <c r="CH17" s="1316"/>
      <c r="CI17" s="1316"/>
      <c r="CJ17" s="1316"/>
      <c r="CK17" s="1316"/>
      <c r="CL17" s="1316"/>
      <c r="CM17" s="1316"/>
      <c r="CN17" s="1316"/>
      <c r="CO17" s="1316"/>
      <c r="CP17" s="1316"/>
      <c r="CQ17" s="1316"/>
      <c r="CR17" s="1316"/>
      <c r="CS17" s="1316"/>
      <c r="CT17" s="1316"/>
      <c r="CU17" s="1316"/>
      <c r="CV17" s="1316"/>
      <c r="CW17" s="1316"/>
      <c r="CX17" s="1316"/>
      <c r="CY17" s="1316"/>
      <c r="CZ17" s="1316"/>
      <c r="DA17" s="1316"/>
      <c r="DB17" s="1316"/>
      <c r="DC17" s="1316"/>
      <c r="DD17" s="1316"/>
      <c r="DE17" s="1316"/>
      <c r="DF17" s="1316"/>
      <c r="DG17" s="1316"/>
      <c r="DH17" s="1316"/>
      <c r="DI17" s="1316"/>
      <c r="DJ17" s="1316"/>
      <c r="DK17" s="1316"/>
      <c r="DL17" s="1316"/>
      <c r="DM17" s="1316"/>
      <c r="DN17" s="1316"/>
      <c r="DO17" s="1316"/>
      <c r="DP17" s="1316"/>
      <c r="DQ17" s="1316"/>
      <c r="DR17" s="1316"/>
      <c r="DS17" s="1316"/>
      <c r="DT17" s="1316"/>
      <c r="DU17" s="1316"/>
      <c r="DV17" s="1316"/>
      <c r="DW17" s="1316"/>
      <c r="DX17" s="1316"/>
      <c r="DY17" s="1316"/>
      <c r="DZ17" s="1316"/>
      <c r="EA17" s="1316"/>
      <c r="EB17" s="1316"/>
      <c r="EC17" s="1316"/>
      <c r="ED17" s="1316"/>
      <c r="EE17" s="1316"/>
      <c r="EF17" s="1316"/>
      <c r="EG17" s="1316"/>
      <c r="EH17" s="1316"/>
      <c r="EI17" s="1316"/>
      <c r="EJ17" s="1316"/>
      <c r="EK17" s="1316"/>
      <c r="EL17" s="1316"/>
      <c r="EM17" s="1316"/>
      <c r="EN17" s="1316"/>
      <c r="EO17" s="1316"/>
      <c r="EP17" s="1316"/>
      <c r="EQ17" s="1316"/>
      <c r="ER17" s="1316"/>
      <c r="ES17" s="1316"/>
      <c r="ET17" s="1316"/>
      <c r="EU17" s="1316"/>
      <c r="EV17" s="1316"/>
      <c r="EW17" s="1316"/>
      <c r="EX17" s="1316"/>
      <c r="EY17" s="1316"/>
      <c r="EZ17" s="1316"/>
      <c r="FA17" s="1316"/>
      <c r="FB17" s="1316"/>
      <c r="FC17" s="1316"/>
      <c r="FD17" s="1316"/>
      <c r="FE17" s="1316"/>
      <c r="FF17" s="1316"/>
      <c r="FG17" s="1316"/>
      <c r="FH17" s="1316"/>
      <c r="FI17" s="1316"/>
      <c r="FJ17" s="1316"/>
      <c r="FK17" s="1316"/>
      <c r="FL17" s="1316"/>
      <c r="FM17" s="1316"/>
      <c r="FN17" s="1316"/>
      <c r="FO17" s="1316"/>
      <c r="FP17" s="1316"/>
      <c r="FQ17" s="1316"/>
      <c r="FR17" s="1316"/>
      <c r="FS17" s="1316"/>
      <c r="FT17" s="1316"/>
      <c r="FU17" s="1316"/>
      <c r="FV17" s="1316"/>
      <c r="FW17" s="1316"/>
      <c r="FX17" s="1316"/>
      <c r="FY17" s="1316"/>
      <c r="FZ17" s="1316"/>
      <c r="GA17" s="1316"/>
      <c r="GB17" s="1316"/>
      <c r="GC17" s="1316"/>
      <c r="GD17" s="1316"/>
      <c r="GE17" s="1316"/>
      <c r="GF17" s="1316"/>
      <c r="GG17" s="1316"/>
      <c r="GH17" s="1316"/>
      <c r="GI17" s="1316"/>
      <c r="GJ17" s="1316"/>
      <c r="GK17" s="1316"/>
      <c r="GL17" s="1316"/>
      <c r="GM17" s="1316"/>
      <c r="GN17" s="1316"/>
      <c r="GO17" s="1316"/>
      <c r="GP17" s="1316"/>
      <c r="GQ17" s="1316"/>
      <c r="GR17" s="1316"/>
      <c r="GS17" s="1316"/>
      <c r="GT17" s="1316"/>
      <c r="GU17" s="1316"/>
      <c r="GV17" s="1316"/>
      <c r="GW17" s="1316"/>
      <c r="GX17" s="1316"/>
      <c r="GY17" s="1316"/>
      <c r="GZ17" s="1316"/>
      <c r="HA17" s="1316"/>
      <c r="HB17" s="1316"/>
      <c r="HC17" s="1316"/>
      <c r="HD17" s="1316"/>
      <c r="HE17" s="1316"/>
      <c r="HF17" s="1316"/>
      <c r="HG17" s="1316"/>
      <c r="HH17" s="1316"/>
      <c r="HI17" s="1316"/>
      <c r="HJ17" s="1316"/>
      <c r="HK17" s="1316"/>
      <c r="HL17" s="1316"/>
      <c r="HM17" s="1316"/>
      <c r="HN17" s="1316"/>
      <c r="HO17" s="1316"/>
      <c r="HP17" s="1316"/>
      <c r="HQ17" s="1316"/>
      <c r="HR17" s="1316"/>
      <c r="HS17" s="1316"/>
      <c r="HT17" s="1316"/>
      <c r="HU17" s="1316"/>
      <c r="HV17" s="1316"/>
      <c r="HW17" s="1316"/>
      <c r="HX17" s="1316"/>
      <c r="HY17" s="1316"/>
      <c r="HZ17" s="1316"/>
      <c r="IA17" s="1316"/>
      <c r="IB17" s="1316"/>
      <c r="IC17" s="1316"/>
      <c r="ID17" s="1316"/>
      <c r="IE17" s="1316"/>
      <c r="IF17" s="1316"/>
      <c r="IG17" s="1316"/>
      <c r="IH17" s="1316"/>
      <c r="II17" s="1316"/>
      <c r="IJ17" s="1316"/>
      <c r="IK17" s="1316"/>
      <c r="IL17" s="1316"/>
      <c r="IM17" s="1316"/>
      <c r="IN17" s="1316"/>
      <c r="IO17" s="1316"/>
      <c r="IP17" s="1316"/>
      <c r="IQ17" s="1316"/>
      <c r="IR17" s="1316"/>
      <c r="IS17" s="1316"/>
      <c r="IT17" s="1316"/>
      <c r="IU17" s="1316"/>
      <c r="IV17" s="1316"/>
      <c r="IW17" s="1316"/>
      <c r="IX17" s="1316"/>
      <c r="IY17" s="1316"/>
      <c r="IZ17" s="1316"/>
      <c r="JA17" s="1316"/>
      <c r="JB17" s="1316"/>
      <c r="JC17" s="1316"/>
      <c r="JD17" s="1316"/>
      <c r="JE17" s="1316"/>
      <c r="JF17" s="1316"/>
      <c r="JG17" s="1316"/>
      <c r="JH17" s="1316"/>
      <c r="JI17" s="1316"/>
      <c r="JJ17" s="1316"/>
      <c r="JK17" s="1316"/>
      <c r="JL17" s="1316"/>
      <c r="JM17" s="1316"/>
      <c r="JN17" s="1316"/>
      <c r="JO17" s="1316"/>
      <c r="JP17" s="1316"/>
      <c r="JQ17" s="1316"/>
      <c r="JR17" s="1316"/>
      <c r="JS17" s="1316"/>
      <c r="JT17" s="1316"/>
      <c r="JU17" s="1316"/>
      <c r="JV17" s="1316"/>
      <c r="JW17" s="1316"/>
      <c r="JX17" s="1316"/>
      <c r="JY17" s="1316"/>
      <c r="JZ17" s="1316"/>
      <c r="KA17" s="1316"/>
      <c r="KB17" s="1316"/>
      <c r="KC17" s="1316"/>
      <c r="KD17" s="1316"/>
      <c r="KE17" s="1316"/>
      <c r="KF17" s="1316"/>
      <c r="KG17" s="1316"/>
      <c r="KH17" s="1316"/>
      <c r="KI17" s="1316"/>
      <c r="KJ17" s="1316"/>
      <c r="KK17" s="1316"/>
      <c r="KL17" s="1316"/>
      <c r="KM17" s="1316"/>
      <c r="KN17" s="1316"/>
      <c r="KO17" s="1316"/>
      <c r="KP17" s="1316"/>
      <c r="KQ17" s="1316"/>
      <c r="KR17" s="1316"/>
      <c r="KS17" s="1316"/>
      <c r="KT17" s="1316"/>
      <c r="KU17" s="1316"/>
      <c r="KV17" s="1316"/>
      <c r="KW17" s="1316"/>
      <c r="KX17" s="1316"/>
      <c r="KY17" s="1316"/>
      <c r="KZ17" s="1316"/>
      <c r="LA17" s="1316"/>
      <c r="LB17" s="1316"/>
      <c r="LC17" s="1316"/>
      <c r="LD17" s="1316"/>
      <c r="LE17" s="1316"/>
      <c r="LF17" s="1316"/>
      <c r="LG17" s="1316"/>
      <c r="LH17" s="1316"/>
      <c r="LI17" s="1316"/>
      <c r="LJ17" s="1316"/>
      <c r="LK17" s="1316"/>
      <c r="LL17" s="1316"/>
      <c r="LM17" s="1316"/>
      <c r="LN17" s="1316"/>
      <c r="LO17" s="1316"/>
      <c r="LP17" s="1316"/>
      <c r="LQ17" s="1316"/>
      <c r="LR17" s="1316"/>
      <c r="LS17" s="1316"/>
      <c r="LT17" s="1316"/>
      <c r="LU17" s="1316"/>
      <c r="LV17" s="1316"/>
      <c r="LW17" s="1316"/>
      <c r="LX17" s="1316"/>
      <c r="LY17" s="1316"/>
      <c r="LZ17" s="1316"/>
      <c r="MA17" s="1316"/>
      <c r="MB17" s="1316"/>
      <c r="MC17" s="1316"/>
      <c r="MD17" s="1316"/>
      <c r="ME17" s="1316"/>
      <c r="MF17" s="1316"/>
      <c r="MG17" s="1316"/>
      <c r="MH17" s="1316"/>
      <c r="MI17" s="1316"/>
      <c r="MJ17" s="1316"/>
      <c r="MK17" s="1316"/>
      <c r="ML17" s="1316"/>
      <c r="MM17" s="1316"/>
      <c r="MN17" s="1316"/>
      <c r="MO17" s="1316"/>
      <c r="MP17" s="1316"/>
      <c r="MQ17" s="1316"/>
      <c r="MR17" s="1316"/>
      <c r="MS17" s="1316"/>
      <c r="MT17" s="1316"/>
      <c r="MU17" s="1316"/>
      <c r="MV17" s="1316"/>
      <c r="MW17" s="1316"/>
      <c r="MX17" s="1316"/>
      <c r="MY17" s="1316"/>
      <c r="MZ17" s="1316"/>
      <c r="NA17" s="1316"/>
      <c r="NB17" s="1316"/>
      <c r="NC17" s="1316"/>
      <c r="ND17" s="1316"/>
      <c r="NE17" s="1316"/>
      <c r="NF17" s="1316"/>
      <c r="NG17" s="1316"/>
      <c r="NH17" s="1316"/>
      <c r="NI17" s="1316"/>
      <c r="NJ17" s="1316"/>
      <c r="NK17" s="1316"/>
      <c r="NL17" s="1316"/>
      <c r="NM17" s="1316"/>
      <c r="NN17" s="1316"/>
      <c r="NO17" s="1316"/>
      <c r="NP17" s="1316"/>
      <c r="NQ17" s="1316"/>
      <c r="NR17" s="1316"/>
      <c r="NS17" s="1316"/>
      <c r="NT17" s="1316"/>
      <c r="NU17" s="1316"/>
      <c r="NV17" s="1316"/>
      <c r="NW17" s="1316"/>
      <c r="NX17" s="1316"/>
      <c r="NY17" s="1316"/>
      <c r="NZ17" s="1316"/>
      <c r="OA17" s="1316"/>
      <c r="OB17" s="1316"/>
      <c r="OC17" s="1316"/>
      <c r="OD17" s="1316"/>
      <c r="OE17" s="1316"/>
      <c r="OF17" s="1316"/>
      <c r="OG17" s="1316"/>
      <c r="OH17" s="1316"/>
      <c r="OI17" s="1316"/>
      <c r="OJ17" s="1316"/>
      <c r="OK17" s="1316"/>
      <c r="OL17" s="1316"/>
      <c r="OM17" s="1316"/>
      <c r="ON17" s="1316"/>
      <c r="OO17" s="1316"/>
      <c r="OP17" s="1316"/>
      <c r="OQ17" s="1316"/>
      <c r="OR17" s="1316"/>
      <c r="OS17" s="1316"/>
      <c r="OT17" s="1316"/>
      <c r="OU17" s="1316"/>
      <c r="OV17" s="1316"/>
      <c r="OW17" s="1316"/>
      <c r="OX17" s="1316"/>
      <c r="OY17" s="1316"/>
      <c r="OZ17" s="1316"/>
      <c r="PA17" s="1316"/>
      <c r="PB17" s="1316"/>
      <c r="PC17" s="1316"/>
      <c r="PD17" s="1316"/>
      <c r="PE17" s="1316"/>
      <c r="PF17" s="1316"/>
      <c r="PG17" s="1316"/>
      <c r="PH17" s="1316"/>
      <c r="PI17" s="1316"/>
      <c r="PJ17" s="1316"/>
      <c r="PK17" s="1316"/>
      <c r="PL17" s="1316"/>
      <c r="PM17" s="1316"/>
      <c r="PN17" s="1316"/>
      <c r="PO17" s="1316"/>
      <c r="PP17" s="1316"/>
      <c r="PQ17" s="1316"/>
      <c r="PR17" s="1316"/>
      <c r="PS17" s="1316"/>
      <c r="PT17" s="1316"/>
      <c r="PU17" s="1316"/>
      <c r="PV17" s="1316"/>
      <c r="PW17" s="1316"/>
      <c r="PX17" s="1316"/>
      <c r="PY17" s="1316"/>
      <c r="PZ17" s="1316"/>
      <c r="QA17" s="1316"/>
      <c r="QB17" s="1316"/>
      <c r="QC17" s="1316"/>
      <c r="QD17" s="1316"/>
      <c r="QE17" s="1316"/>
      <c r="QF17" s="1316"/>
      <c r="QG17" s="1316"/>
      <c r="QH17" s="1316"/>
      <c r="QI17" s="1316"/>
      <c r="QJ17" s="1316"/>
      <c r="QK17" s="1316"/>
      <c r="QL17" s="1316"/>
      <c r="QM17" s="1316"/>
      <c r="QN17" s="1316"/>
      <c r="QO17" s="1316"/>
      <c r="QP17" s="1316"/>
      <c r="QQ17" s="1316"/>
      <c r="QR17" s="1316"/>
      <c r="QS17" s="1316"/>
      <c r="QT17" s="1316"/>
      <c r="QU17" s="1316"/>
      <c r="QV17" s="1316"/>
      <c r="QW17" s="1316"/>
      <c r="QX17" s="1316"/>
      <c r="QY17" s="1316"/>
      <c r="QZ17" s="1316"/>
      <c r="RA17" s="1316"/>
      <c r="RB17" s="1316"/>
      <c r="RC17" s="1316"/>
      <c r="RD17" s="1316"/>
      <c r="RE17" s="1316"/>
      <c r="RF17" s="1316"/>
      <c r="RG17" s="1316"/>
      <c r="RH17" s="1316"/>
      <c r="RI17" s="1316"/>
      <c r="RJ17" s="1316"/>
      <c r="RK17" s="1316"/>
      <c r="RL17" s="1316"/>
      <c r="RM17" s="1316"/>
      <c r="RN17" s="1316"/>
      <c r="RO17" s="1316"/>
      <c r="RP17" s="1316"/>
      <c r="RQ17" s="1316"/>
      <c r="RR17" s="1316"/>
      <c r="RS17" s="1316"/>
      <c r="RT17" s="1316"/>
      <c r="RU17" s="1316"/>
      <c r="RV17" s="1316"/>
      <c r="RW17" s="1316"/>
      <c r="RX17" s="1316"/>
      <c r="RY17" s="1316"/>
      <c r="RZ17" s="1316"/>
      <c r="SA17" s="1316"/>
      <c r="SB17" s="1316"/>
      <c r="SC17" s="1316"/>
      <c r="SD17" s="1316"/>
      <c r="SE17" s="1316"/>
      <c r="SF17" s="1316"/>
      <c r="SG17" s="1316"/>
      <c r="SH17" s="1316"/>
      <c r="SI17" s="1316"/>
      <c r="SJ17" s="1316"/>
      <c r="SK17" s="1316"/>
      <c r="SL17" s="1316"/>
      <c r="SM17" s="1316"/>
      <c r="SN17" s="1316"/>
      <c r="SO17" s="1316"/>
      <c r="SP17" s="1316"/>
      <c r="SQ17" s="1316"/>
      <c r="SR17" s="1316"/>
      <c r="SS17" s="1316"/>
      <c r="ST17" s="1316"/>
      <c r="SU17" s="1316"/>
      <c r="SV17" s="1316"/>
      <c r="SW17" s="1316"/>
      <c r="SX17" s="1316"/>
      <c r="SY17" s="1316"/>
      <c r="SZ17" s="1316"/>
      <c r="TA17" s="1316"/>
      <c r="TB17" s="1316"/>
      <c r="TC17" s="1316"/>
      <c r="TD17" s="1316"/>
      <c r="TE17" s="1316"/>
      <c r="TF17" s="1316"/>
      <c r="TG17" s="1316"/>
      <c r="TH17" s="1316"/>
      <c r="TI17" s="1316"/>
      <c r="TJ17" s="1316"/>
      <c r="TK17" s="1316"/>
      <c r="TL17" s="1316"/>
      <c r="TM17" s="1316"/>
      <c r="TN17" s="1316"/>
      <c r="TO17" s="1316"/>
      <c r="TP17" s="1316"/>
      <c r="TQ17" s="1316"/>
      <c r="TR17" s="1316"/>
      <c r="TS17" s="1316"/>
      <c r="TT17" s="1316"/>
      <c r="TU17" s="1316"/>
      <c r="TV17" s="1316"/>
      <c r="TW17" s="1316"/>
      <c r="TX17" s="1316"/>
      <c r="TY17" s="1316"/>
      <c r="TZ17" s="1316"/>
      <c r="UA17" s="1316"/>
      <c r="UB17" s="1316"/>
      <c r="UC17" s="1316"/>
      <c r="UD17" s="1316"/>
      <c r="UE17" s="1316"/>
      <c r="UF17" s="1316"/>
      <c r="UG17" s="1316"/>
      <c r="UH17" s="1316"/>
      <c r="UI17" s="1316"/>
      <c r="UJ17" s="1316"/>
      <c r="UK17" s="1316"/>
      <c r="UL17" s="1316"/>
      <c r="UM17" s="1316"/>
      <c r="UN17" s="1316"/>
      <c r="UO17" s="1316"/>
      <c r="UP17" s="1316"/>
      <c r="UQ17" s="1316"/>
      <c r="UR17" s="1316"/>
      <c r="US17" s="1316"/>
      <c r="UT17" s="1316"/>
      <c r="UU17" s="1316"/>
      <c r="UV17" s="1316"/>
      <c r="UW17" s="1316"/>
      <c r="UX17" s="1316"/>
      <c r="UY17" s="1316"/>
      <c r="UZ17" s="1316"/>
      <c r="VA17" s="1316"/>
      <c r="VB17" s="1316"/>
      <c r="VC17" s="1316"/>
      <c r="VD17" s="1316"/>
      <c r="VE17" s="1316"/>
      <c r="VF17" s="1316"/>
      <c r="VG17" s="1316"/>
      <c r="VH17" s="1316"/>
      <c r="VI17" s="1316"/>
      <c r="VJ17" s="1316"/>
      <c r="VK17" s="1316"/>
      <c r="VL17" s="1316"/>
      <c r="VM17" s="1316"/>
      <c r="VN17" s="1316"/>
      <c r="VO17" s="1316"/>
      <c r="VP17" s="1316"/>
      <c r="VQ17" s="1316"/>
      <c r="VR17" s="1316"/>
      <c r="VS17" s="1316"/>
      <c r="VT17" s="1316"/>
      <c r="VU17" s="1316"/>
      <c r="VV17" s="1316"/>
      <c r="VW17" s="1316"/>
      <c r="VX17" s="1316"/>
      <c r="VY17" s="1316"/>
      <c r="VZ17" s="1316"/>
      <c r="WA17" s="1316"/>
      <c r="WB17" s="1316"/>
      <c r="WC17" s="1316"/>
      <c r="WD17" s="1316"/>
      <c r="WE17" s="1316"/>
      <c r="WF17" s="1316"/>
      <c r="WG17" s="1316"/>
      <c r="WH17" s="1316"/>
      <c r="WI17" s="1316"/>
      <c r="WJ17" s="1316"/>
      <c r="WK17" s="1316"/>
      <c r="WL17" s="1316"/>
      <c r="WM17" s="1316"/>
      <c r="WN17" s="1316"/>
      <c r="WO17" s="1316"/>
      <c r="WP17" s="1316"/>
      <c r="WQ17" s="1316"/>
      <c r="WR17" s="1316"/>
      <c r="WS17" s="1316"/>
      <c r="WT17" s="1316"/>
      <c r="WU17" s="1316"/>
      <c r="WV17" s="1316"/>
      <c r="WW17" s="1316"/>
      <c r="WX17" s="1316"/>
      <c r="WY17" s="1316"/>
      <c r="WZ17" s="1316"/>
      <c r="XA17" s="1316"/>
      <c r="XB17" s="1316"/>
      <c r="XC17" s="1316"/>
      <c r="XD17" s="1316"/>
      <c r="XE17" s="1316"/>
      <c r="XF17" s="1316"/>
      <c r="XG17" s="1316"/>
      <c r="XH17" s="1316"/>
      <c r="XI17" s="1316"/>
      <c r="XJ17" s="1316"/>
      <c r="XK17" s="1316"/>
      <c r="XL17" s="1316"/>
      <c r="XM17" s="1316"/>
      <c r="XN17" s="1316"/>
      <c r="XO17" s="1316"/>
      <c r="XP17" s="1316"/>
      <c r="XQ17" s="1316"/>
      <c r="XR17" s="1316"/>
      <c r="XS17" s="1316"/>
      <c r="XT17" s="1316"/>
      <c r="XU17" s="1316"/>
      <c r="XV17" s="1316"/>
      <c r="XW17" s="1316"/>
      <c r="XX17" s="1316"/>
      <c r="XY17" s="1316"/>
      <c r="XZ17" s="1316"/>
      <c r="YA17" s="1316"/>
      <c r="YB17" s="1316"/>
      <c r="YC17" s="1316"/>
      <c r="YD17" s="1316"/>
      <c r="YE17" s="1316"/>
      <c r="YF17" s="1316"/>
      <c r="YG17" s="1316"/>
      <c r="YH17" s="1316"/>
      <c r="YI17" s="1316"/>
      <c r="YJ17" s="1316"/>
      <c r="YK17" s="1316"/>
      <c r="YL17" s="1316"/>
      <c r="YM17" s="1316"/>
      <c r="YN17" s="1316"/>
      <c r="YO17" s="1316"/>
      <c r="YP17" s="1316"/>
      <c r="YQ17" s="1316"/>
      <c r="YR17" s="1316"/>
      <c r="YS17" s="1316"/>
      <c r="YT17" s="1316"/>
      <c r="YU17" s="1316"/>
      <c r="YV17" s="1316"/>
      <c r="YW17" s="1316"/>
      <c r="YX17" s="1316"/>
      <c r="YY17" s="1316"/>
      <c r="YZ17" s="1316"/>
      <c r="ZA17" s="1316"/>
      <c r="ZB17" s="1316"/>
      <c r="ZC17" s="1316"/>
      <c r="ZD17" s="1316"/>
      <c r="ZE17" s="1316"/>
      <c r="ZF17" s="1316"/>
      <c r="ZG17" s="1316"/>
      <c r="ZH17" s="1316"/>
      <c r="ZI17" s="1316"/>
      <c r="ZJ17" s="1316"/>
      <c r="ZK17" s="1316"/>
      <c r="ZL17" s="1316"/>
      <c r="ZM17" s="1316"/>
      <c r="ZN17" s="1316"/>
      <c r="ZO17" s="1316"/>
      <c r="ZP17" s="1316"/>
      <c r="ZQ17" s="1316"/>
      <c r="ZR17" s="1316"/>
      <c r="ZS17" s="1316"/>
      <c r="ZT17" s="1316"/>
      <c r="ZU17" s="1316"/>
      <c r="ZV17" s="1316"/>
      <c r="ZW17" s="1316"/>
      <c r="ZX17" s="1316"/>
      <c r="ZY17" s="1316"/>
      <c r="ZZ17" s="1316"/>
      <c r="AAA17" s="1316"/>
      <c r="AAB17" s="1316"/>
      <c r="AAC17" s="1316"/>
      <c r="AAD17" s="1316"/>
      <c r="AAE17" s="1316"/>
      <c r="AAF17" s="1316"/>
      <c r="AAG17" s="1316"/>
      <c r="AAH17" s="1316"/>
      <c r="AAI17" s="1316"/>
      <c r="AAJ17" s="1316"/>
      <c r="AAK17" s="1316"/>
      <c r="AAL17" s="1316"/>
      <c r="AAM17" s="1316"/>
      <c r="AAN17" s="1316"/>
      <c r="AAO17" s="1316"/>
      <c r="AAP17" s="1316"/>
      <c r="AAQ17" s="1316"/>
      <c r="AAR17" s="1316"/>
      <c r="AAS17" s="1316"/>
      <c r="AAT17" s="1316"/>
      <c r="AAU17" s="1316"/>
      <c r="AAV17" s="1316"/>
      <c r="AAW17" s="1316"/>
      <c r="AAX17" s="1316"/>
      <c r="AAY17" s="1316"/>
      <c r="AAZ17" s="1316"/>
      <c r="ABA17" s="1316"/>
      <c r="ABB17" s="1316"/>
      <c r="ABC17" s="1316"/>
      <c r="ABD17" s="1316"/>
      <c r="ABE17" s="1316"/>
      <c r="ABF17" s="1316"/>
      <c r="ABG17" s="1316"/>
      <c r="ABH17" s="1316"/>
      <c r="ABI17" s="1316"/>
      <c r="ABJ17" s="1316"/>
      <c r="ABK17" s="1316"/>
      <c r="ABL17" s="1316"/>
      <c r="ABM17" s="1316"/>
      <c r="ABN17" s="1316"/>
      <c r="ABO17" s="1316"/>
      <c r="ABP17" s="1316"/>
      <c r="ABQ17" s="1316"/>
      <c r="ABR17" s="1316"/>
      <c r="ABS17" s="1316"/>
      <c r="ABT17" s="1316"/>
      <c r="ABU17" s="1316"/>
      <c r="ABV17" s="1316"/>
      <c r="ABW17" s="1316"/>
      <c r="ABX17" s="1316"/>
      <c r="ABY17" s="1316"/>
      <c r="ABZ17" s="1316"/>
      <c r="ACA17" s="1316"/>
      <c r="ACB17" s="1316"/>
      <c r="ACC17" s="1316"/>
      <c r="ACD17" s="1316"/>
      <c r="ACE17" s="1316"/>
      <c r="ACF17" s="1316"/>
      <c r="ACG17" s="1316"/>
      <c r="ACH17" s="1316"/>
      <c r="ACI17" s="1316"/>
      <c r="ACJ17" s="1316"/>
      <c r="ACK17" s="1316"/>
      <c r="ACL17" s="1316"/>
      <c r="ACM17" s="1316"/>
      <c r="ACN17" s="1316"/>
      <c r="ACO17" s="1316"/>
      <c r="ACP17" s="1316"/>
      <c r="ACQ17" s="1316"/>
      <c r="ACR17" s="1316"/>
      <c r="ACS17" s="1316"/>
      <c r="ACT17" s="1316"/>
      <c r="ACU17" s="1316"/>
      <c r="ACV17" s="1316"/>
      <c r="ACW17" s="1316"/>
      <c r="ACX17" s="1316"/>
      <c r="ACY17" s="1316"/>
      <c r="ACZ17" s="1316"/>
      <c r="ADA17" s="1316"/>
      <c r="ADB17" s="1316"/>
      <c r="ADC17" s="1316"/>
      <c r="ADD17" s="1316"/>
      <c r="ADE17" s="1316"/>
      <c r="ADF17" s="1316"/>
      <c r="ADG17" s="1316"/>
      <c r="ADH17" s="1316"/>
      <c r="ADI17" s="1316"/>
      <c r="ADJ17" s="1316"/>
      <c r="ADK17" s="1316"/>
      <c r="ADL17" s="1316"/>
      <c r="ADM17" s="1316"/>
      <c r="ADN17" s="1316"/>
      <c r="ADO17" s="1316"/>
      <c r="ADP17" s="1316"/>
      <c r="ADQ17" s="1316"/>
      <c r="ADR17" s="1316"/>
      <c r="ADS17" s="1316"/>
      <c r="ADT17" s="1316"/>
      <c r="ADU17" s="1316"/>
      <c r="ADV17" s="1316"/>
      <c r="ADW17" s="1316"/>
      <c r="ADX17" s="1316"/>
      <c r="ADY17" s="1316"/>
      <c r="ADZ17" s="1316"/>
      <c r="AEA17" s="1316"/>
      <c r="AEB17" s="1316"/>
      <c r="AEC17" s="1316"/>
      <c r="AED17" s="1316"/>
      <c r="AEE17" s="1316"/>
      <c r="AEF17" s="1316"/>
      <c r="AEG17" s="1316"/>
      <c r="AEH17" s="1316"/>
      <c r="AEI17" s="1316"/>
      <c r="AEJ17" s="1316"/>
      <c r="AEK17" s="1316"/>
      <c r="AEL17" s="1316"/>
      <c r="AEM17" s="1316"/>
      <c r="AEN17" s="1316"/>
      <c r="AEO17" s="1316"/>
      <c r="AEP17" s="1316"/>
      <c r="AEQ17" s="1316"/>
      <c r="AER17" s="1316"/>
      <c r="AES17" s="1316"/>
      <c r="AET17" s="1316"/>
      <c r="AEU17" s="1316"/>
      <c r="AEV17" s="1316"/>
      <c r="AEW17" s="1316"/>
      <c r="AEX17" s="1316"/>
      <c r="AEY17" s="1316"/>
      <c r="AEZ17" s="1316"/>
      <c r="AFA17" s="1316"/>
      <c r="AFB17" s="1316"/>
      <c r="AFC17" s="1316"/>
      <c r="AFD17" s="1316"/>
      <c r="AFE17" s="1316"/>
      <c r="AFF17" s="1316"/>
      <c r="AFG17" s="1316"/>
      <c r="AFH17" s="1316"/>
      <c r="AFI17" s="1316"/>
      <c r="AFJ17" s="1316"/>
      <c r="AFK17" s="1316"/>
      <c r="AFL17" s="1316"/>
      <c r="AFM17" s="1316"/>
      <c r="AFN17" s="1316"/>
      <c r="AFO17" s="1316"/>
      <c r="AFP17" s="1316"/>
      <c r="AFQ17" s="1316"/>
      <c r="AFR17" s="1316"/>
      <c r="AFS17" s="1316"/>
      <c r="AFT17" s="1316"/>
      <c r="AFU17" s="1316"/>
      <c r="AFV17" s="1316"/>
      <c r="AFW17" s="1316"/>
      <c r="AFX17" s="1316"/>
      <c r="AFY17" s="1316"/>
      <c r="AFZ17" s="1316"/>
      <c r="AGA17" s="1316"/>
      <c r="AGB17" s="1316"/>
      <c r="AGC17" s="1316"/>
      <c r="AGD17" s="1316"/>
      <c r="AGE17" s="1316"/>
      <c r="AGF17" s="1316"/>
      <c r="AGG17" s="1316"/>
      <c r="AGH17" s="1316"/>
      <c r="AGI17" s="1316"/>
      <c r="AGJ17" s="1316"/>
      <c r="AGK17" s="1316"/>
      <c r="AGL17" s="1316"/>
      <c r="AGM17" s="1316"/>
      <c r="AGN17" s="1316"/>
      <c r="AGO17" s="1316"/>
      <c r="AGP17" s="1316"/>
      <c r="AGQ17" s="1316"/>
      <c r="AGR17" s="1316"/>
      <c r="AGS17" s="1316"/>
      <c r="AGT17" s="1316"/>
      <c r="AGU17" s="1316"/>
      <c r="AGV17" s="1316"/>
      <c r="AGW17" s="1316"/>
      <c r="AGX17" s="1316"/>
      <c r="AGY17" s="1316"/>
      <c r="AGZ17" s="1316"/>
      <c r="AHA17" s="1316"/>
      <c r="AHB17" s="1316"/>
      <c r="AHC17" s="1316"/>
      <c r="AHD17" s="1316"/>
      <c r="AHE17" s="1316"/>
      <c r="AHF17" s="1316"/>
      <c r="AHG17" s="1316"/>
      <c r="AHH17" s="1316"/>
      <c r="AHI17" s="1316"/>
      <c r="AHJ17" s="1316"/>
      <c r="AHK17" s="1316"/>
      <c r="AHL17" s="1316"/>
      <c r="AHM17" s="1316"/>
      <c r="AHN17" s="1316"/>
      <c r="AHO17" s="1316"/>
      <c r="AHP17" s="1316"/>
      <c r="AHQ17" s="1316"/>
      <c r="AHR17" s="1316"/>
      <c r="AHS17" s="1316"/>
      <c r="AHT17" s="1316"/>
      <c r="AHU17" s="1316"/>
      <c r="AHV17" s="1316"/>
      <c r="AHW17" s="1316"/>
      <c r="AHX17" s="1316"/>
      <c r="AHY17" s="1316"/>
      <c r="AHZ17" s="1316"/>
      <c r="AIA17" s="1316"/>
      <c r="AIB17" s="1316"/>
      <c r="AIC17" s="1316"/>
      <c r="AID17" s="1316"/>
      <c r="AIE17" s="1316"/>
      <c r="AIF17" s="1316"/>
      <c r="AIG17" s="1316"/>
      <c r="AIH17" s="1316"/>
      <c r="AII17" s="1316"/>
      <c r="AIJ17" s="1316"/>
      <c r="AIK17" s="1316"/>
      <c r="AIL17" s="1316"/>
      <c r="AIM17" s="1316"/>
      <c r="AIN17" s="1316"/>
      <c r="AIO17" s="1316"/>
      <c r="AIP17" s="1316"/>
      <c r="AIQ17" s="1316"/>
      <c r="AIR17" s="1316"/>
      <c r="AIS17" s="1316"/>
      <c r="AIT17" s="1316"/>
      <c r="AIU17" s="1316"/>
      <c r="AIV17" s="1316"/>
      <c r="AIW17" s="1316"/>
      <c r="AIX17" s="1316"/>
      <c r="AIY17" s="1316"/>
      <c r="AIZ17" s="1316"/>
      <c r="AJA17" s="1316"/>
      <c r="AJB17" s="1316"/>
      <c r="AJC17" s="1316"/>
      <c r="AJD17" s="1316"/>
      <c r="AJE17" s="1316"/>
      <c r="AJF17" s="1316"/>
      <c r="AJG17" s="1316"/>
      <c r="AJH17" s="1316"/>
      <c r="AJI17" s="1316"/>
      <c r="AJJ17" s="1316"/>
      <c r="AJK17" s="1316"/>
      <c r="AJL17" s="1316"/>
      <c r="AJM17" s="1316"/>
      <c r="AJN17" s="1316"/>
      <c r="AJO17" s="1316"/>
      <c r="AJP17" s="1316"/>
      <c r="AJQ17" s="1316"/>
      <c r="AJR17" s="1316"/>
      <c r="AJS17" s="1316"/>
      <c r="AJT17" s="1316"/>
      <c r="AJU17" s="1316"/>
      <c r="AJV17" s="1316"/>
      <c r="AJW17" s="1316"/>
      <c r="AJX17" s="1316"/>
      <c r="AJY17" s="1316"/>
      <c r="AJZ17" s="1316"/>
      <c r="AKA17" s="1316"/>
      <c r="AKB17" s="1316"/>
      <c r="AKC17" s="1316"/>
      <c r="AKD17" s="1316"/>
      <c r="AKE17" s="1316"/>
      <c r="AKF17" s="1316"/>
      <c r="AKG17" s="1316"/>
      <c r="AKH17" s="1316"/>
      <c r="AKI17" s="1316"/>
      <c r="AKJ17" s="1316"/>
      <c r="AKK17" s="1316"/>
      <c r="AKL17" s="1316"/>
      <c r="AKM17" s="1316"/>
      <c r="AKN17" s="1316"/>
      <c r="AKO17" s="1316"/>
      <c r="AKP17" s="1316"/>
      <c r="AKQ17" s="1316"/>
      <c r="AKR17" s="1316"/>
      <c r="AKS17" s="1316"/>
      <c r="AKT17" s="1316"/>
      <c r="AKU17" s="1316"/>
      <c r="AKV17" s="1316"/>
      <c r="AKW17" s="1316"/>
      <c r="AKX17" s="1316"/>
      <c r="AKY17" s="1316"/>
      <c r="AKZ17" s="1316"/>
      <c r="ALA17" s="1316"/>
      <c r="ALB17" s="1316"/>
      <c r="ALC17" s="1316"/>
      <c r="ALD17" s="1316"/>
      <c r="ALE17" s="1316"/>
      <c r="ALF17" s="1316"/>
      <c r="ALG17" s="1316"/>
      <c r="ALH17" s="1316"/>
      <c r="ALI17" s="1316"/>
      <c r="ALJ17" s="1316"/>
      <c r="ALK17" s="1316"/>
      <c r="ALL17" s="1316"/>
      <c r="ALM17" s="1316"/>
      <c r="ALN17" s="1316"/>
      <c r="ALO17" s="1316"/>
      <c r="ALP17" s="1316"/>
      <c r="ALQ17" s="1316"/>
      <c r="ALR17" s="1316"/>
      <c r="ALS17" s="1316"/>
      <c r="ALT17" s="1316"/>
      <c r="ALU17" s="1316"/>
      <c r="ALV17" s="1316"/>
      <c r="ALW17" s="1316"/>
      <c r="ALX17" s="1316"/>
      <c r="ALY17" s="1316"/>
      <c r="ALZ17" s="1316"/>
      <c r="AMA17" s="1316"/>
      <c r="AMB17" s="1316"/>
      <c r="AMC17" s="1316"/>
      <c r="AMD17" s="1316"/>
      <c r="AME17" s="1316"/>
      <c r="AMF17" s="1316"/>
      <c r="AMG17" s="1316"/>
      <c r="AMH17" s="1316"/>
      <c r="AMI17" s="1316"/>
      <c r="AMJ17" s="1316"/>
      <c r="AMK17" s="1316"/>
      <c r="AML17" s="1316"/>
      <c r="AMM17" s="1316"/>
      <c r="AMN17" s="1316"/>
      <c r="AMO17" s="1316"/>
      <c r="AMP17" s="1316"/>
      <c r="AMQ17" s="1316"/>
      <c r="AMR17" s="1316"/>
      <c r="AMS17" s="1316"/>
      <c r="AMT17" s="1316"/>
      <c r="AMU17" s="1316"/>
      <c r="AMV17" s="1316"/>
      <c r="AMW17" s="1316"/>
      <c r="AMX17" s="1316"/>
      <c r="AMY17" s="1316"/>
      <c r="AMZ17" s="1316"/>
      <c r="ANA17" s="1316"/>
      <c r="ANB17" s="1316"/>
      <c r="ANC17" s="1316"/>
      <c r="AND17" s="1316"/>
      <c r="ANE17" s="1316"/>
      <c r="ANF17" s="1316"/>
      <c r="ANG17" s="1316"/>
      <c r="ANH17" s="1316"/>
      <c r="ANI17" s="1316"/>
      <c r="ANJ17" s="1316"/>
      <c r="ANK17" s="1316"/>
      <c r="ANL17" s="1316"/>
      <c r="ANM17" s="1316"/>
      <c r="ANN17" s="1316"/>
      <c r="ANO17" s="1316"/>
      <c r="ANP17" s="1316"/>
      <c r="ANQ17" s="1316"/>
      <c r="ANR17" s="1316"/>
      <c r="ANS17" s="1316"/>
      <c r="ANT17" s="1316"/>
      <c r="ANU17" s="1316"/>
      <c r="ANV17" s="1316"/>
      <c r="ANW17" s="1316"/>
      <c r="ANX17" s="1316"/>
      <c r="ANY17" s="1316"/>
      <c r="ANZ17" s="1316"/>
      <c r="AOA17" s="1316"/>
      <c r="AOB17" s="1316"/>
      <c r="AOC17" s="1316"/>
      <c r="AOD17" s="1316"/>
      <c r="AOE17" s="1316"/>
      <c r="AOF17" s="1316"/>
      <c r="AOG17" s="1316"/>
      <c r="AOH17" s="1316"/>
      <c r="AOI17" s="1316"/>
      <c r="AOJ17" s="1316"/>
      <c r="AOK17" s="1316"/>
      <c r="AOL17" s="1316"/>
      <c r="AOM17" s="1316"/>
      <c r="AON17" s="1316"/>
      <c r="AOO17" s="1316"/>
      <c r="AOP17" s="1316"/>
      <c r="AOQ17" s="1316"/>
      <c r="AOR17" s="1316"/>
      <c r="AOS17" s="1316"/>
      <c r="AOT17" s="1316"/>
      <c r="AOU17" s="1316"/>
      <c r="AOV17" s="1316"/>
      <c r="AOW17" s="1316"/>
      <c r="AOX17" s="1316"/>
      <c r="AOY17" s="1316"/>
      <c r="AOZ17" s="1316"/>
      <c r="APA17" s="1316"/>
      <c r="APB17" s="1316"/>
      <c r="APC17" s="1316"/>
      <c r="APD17" s="1316"/>
      <c r="APE17" s="1316"/>
      <c r="APF17" s="1316"/>
      <c r="APG17" s="1316"/>
      <c r="APH17" s="1316"/>
      <c r="API17" s="1316"/>
      <c r="APJ17" s="1316"/>
      <c r="APK17" s="1316"/>
      <c r="APL17" s="1316"/>
      <c r="APM17" s="1316"/>
      <c r="APN17" s="1316"/>
      <c r="APO17" s="1316"/>
      <c r="APP17" s="1316"/>
      <c r="APQ17" s="1316"/>
      <c r="APR17" s="1316"/>
      <c r="APS17" s="1316"/>
      <c r="APT17" s="1316"/>
      <c r="APU17" s="1316"/>
      <c r="APV17" s="1316"/>
      <c r="APW17" s="1316"/>
      <c r="APX17" s="1316"/>
      <c r="APY17" s="1316"/>
      <c r="APZ17" s="1316"/>
      <c r="AQA17" s="1316"/>
      <c r="AQB17" s="1316"/>
      <c r="AQC17" s="1316"/>
      <c r="AQD17" s="1316"/>
      <c r="AQE17" s="1316"/>
      <c r="AQF17" s="1316"/>
      <c r="AQG17" s="1316"/>
      <c r="AQH17" s="1316"/>
      <c r="AQI17" s="1316"/>
      <c r="AQJ17" s="1316"/>
      <c r="AQK17" s="1316"/>
      <c r="AQL17" s="1316"/>
      <c r="AQM17" s="1316"/>
      <c r="AQN17" s="1316"/>
      <c r="AQO17" s="1316"/>
      <c r="AQP17" s="1316"/>
      <c r="AQQ17" s="1316"/>
      <c r="AQR17" s="1316"/>
      <c r="AQS17" s="1316"/>
      <c r="AQT17" s="1316"/>
      <c r="AQU17" s="1316"/>
      <c r="AQV17" s="1316"/>
      <c r="AQW17" s="1316"/>
      <c r="AQX17" s="1316"/>
      <c r="AQY17" s="1316"/>
      <c r="AQZ17" s="1316"/>
      <c r="ARA17" s="1316"/>
      <c r="ARB17" s="1316"/>
      <c r="ARC17" s="1316"/>
      <c r="ARD17" s="1316"/>
      <c r="ARE17" s="1316"/>
      <c r="ARF17" s="1316"/>
      <c r="ARG17" s="1316"/>
      <c r="ARH17" s="1316"/>
      <c r="ARI17" s="1316"/>
      <c r="ARJ17" s="1316"/>
      <c r="ARK17" s="1316"/>
      <c r="ARL17" s="1316"/>
      <c r="ARM17" s="1316"/>
      <c r="ARN17" s="1316"/>
      <c r="ARO17" s="1316"/>
      <c r="ARP17" s="1316"/>
      <c r="ARQ17" s="1316"/>
      <c r="ARR17" s="1316"/>
      <c r="ARS17" s="1316"/>
      <c r="ART17" s="1316"/>
      <c r="ARU17" s="1316"/>
      <c r="ARV17" s="1316"/>
      <c r="ARW17" s="1316"/>
      <c r="ARX17" s="1316"/>
      <c r="ARY17" s="1316"/>
      <c r="ARZ17" s="1316"/>
      <c r="ASA17" s="1316"/>
      <c r="ASB17" s="1316"/>
      <c r="ASC17" s="1316"/>
      <c r="ASD17" s="1316"/>
      <c r="ASE17" s="1316"/>
      <c r="ASF17" s="1316"/>
      <c r="ASG17" s="1316"/>
      <c r="ASH17" s="1316"/>
      <c r="ASI17" s="1316"/>
      <c r="ASJ17" s="1316"/>
      <c r="ASK17" s="1316"/>
      <c r="ASL17" s="1316"/>
      <c r="ASM17" s="1316"/>
      <c r="ASN17" s="1316"/>
      <c r="ASO17" s="1316"/>
      <c r="ASP17" s="1316"/>
      <c r="ASQ17" s="1316"/>
      <c r="ASR17" s="1316"/>
      <c r="ASS17" s="1316"/>
      <c r="AST17" s="1316"/>
      <c r="ASU17" s="1316"/>
      <c r="ASV17" s="1316"/>
      <c r="ASW17" s="1316"/>
      <c r="ASX17" s="1316"/>
      <c r="ASY17" s="1316"/>
      <c r="ASZ17" s="1316"/>
      <c r="ATA17" s="1316"/>
      <c r="ATB17" s="1316"/>
      <c r="ATC17" s="1316"/>
      <c r="ATD17" s="1316"/>
      <c r="ATE17" s="1316"/>
      <c r="ATF17" s="1316"/>
      <c r="ATG17" s="1316"/>
      <c r="ATH17" s="1316"/>
      <c r="ATI17" s="1316"/>
      <c r="ATJ17" s="1316"/>
      <c r="ATK17" s="1316"/>
      <c r="ATL17" s="1316"/>
      <c r="ATM17" s="1316"/>
      <c r="ATN17" s="1316"/>
      <c r="ATO17" s="1316"/>
      <c r="ATP17" s="1316"/>
      <c r="ATQ17" s="1316"/>
      <c r="ATR17" s="1316"/>
      <c r="ATS17" s="1316"/>
      <c r="ATT17" s="1316"/>
      <c r="ATU17" s="1316"/>
      <c r="ATV17" s="1316"/>
      <c r="ATW17" s="1316"/>
      <c r="ATX17" s="1316"/>
      <c r="ATY17" s="1316"/>
      <c r="ATZ17" s="1316"/>
      <c r="AUA17" s="1316"/>
      <c r="AUB17" s="1316"/>
      <c r="AUC17" s="1316"/>
      <c r="AUD17" s="1316"/>
      <c r="AUE17" s="1316"/>
      <c r="AUF17" s="1316"/>
      <c r="AUG17" s="1316"/>
      <c r="AUH17" s="1316"/>
      <c r="AUI17" s="1316"/>
      <c r="AUJ17" s="1316"/>
      <c r="AUK17" s="1316"/>
      <c r="AUL17" s="1316"/>
      <c r="AUM17" s="1316"/>
      <c r="AUN17" s="1316"/>
      <c r="AUO17" s="1316"/>
      <c r="AUP17" s="1316"/>
      <c r="AUQ17" s="1316"/>
      <c r="AUR17" s="1316"/>
      <c r="AUS17" s="1316"/>
      <c r="AUT17" s="1316"/>
      <c r="AUU17" s="1316"/>
      <c r="AUV17" s="1316"/>
      <c r="AUW17" s="1316"/>
      <c r="AUX17" s="1316"/>
      <c r="AUY17" s="1316"/>
      <c r="AUZ17" s="1316"/>
      <c r="AVA17" s="1316"/>
      <c r="AVB17" s="1316"/>
      <c r="AVC17" s="1316"/>
      <c r="AVD17" s="1316"/>
      <c r="AVE17" s="1316"/>
      <c r="AVF17" s="1316"/>
      <c r="AVG17" s="1316"/>
      <c r="AVH17" s="1316"/>
      <c r="AVI17" s="1316"/>
      <c r="AVJ17" s="1316"/>
      <c r="AVK17" s="1316"/>
      <c r="AVL17" s="1316"/>
      <c r="AVM17" s="1316"/>
      <c r="AVN17" s="1316"/>
      <c r="AVO17" s="1316"/>
      <c r="AVP17" s="1316"/>
      <c r="AVQ17" s="1316"/>
      <c r="AVR17" s="1316"/>
      <c r="AVS17" s="1316"/>
      <c r="AVT17" s="1316"/>
      <c r="AVU17" s="1316"/>
      <c r="AVV17" s="1316"/>
      <c r="AVW17" s="1316"/>
      <c r="AVX17" s="1316"/>
      <c r="AVY17" s="1316"/>
      <c r="AVZ17" s="1316"/>
      <c r="AWA17" s="1316"/>
      <c r="AWB17" s="1316"/>
      <c r="AWC17" s="1316"/>
      <c r="AWD17" s="1316"/>
      <c r="AWE17" s="1316"/>
      <c r="AWF17" s="1316"/>
      <c r="AWG17" s="1316"/>
      <c r="AWH17" s="1316"/>
      <c r="AWI17" s="1316"/>
      <c r="AWJ17" s="1316"/>
      <c r="AWK17" s="1316"/>
      <c r="AWL17" s="1316"/>
      <c r="AWM17" s="1316"/>
      <c r="AWN17" s="1316"/>
      <c r="AWO17" s="1316"/>
      <c r="AWP17" s="1316"/>
      <c r="AWQ17" s="1316"/>
      <c r="AWR17" s="1316"/>
      <c r="AWS17" s="1316"/>
      <c r="AWT17" s="1316"/>
      <c r="AWU17" s="1316"/>
      <c r="AWV17" s="1316"/>
      <c r="AWW17" s="1316"/>
      <c r="AWX17" s="1316"/>
      <c r="AWY17" s="1316"/>
      <c r="AWZ17" s="1316"/>
      <c r="AXA17" s="1316"/>
      <c r="AXB17" s="1316"/>
      <c r="AXC17" s="1316"/>
      <c r="AXD17" s="1316"/>
      <c r="AXE17" s="1316"/>
      <c r="AXF17" s="1316"/>
      <c r="AXG17" s="1316"/>
      <c r="AXH17" s="1316"/>
      <c r="AXI17" s="1316"/>
      <c r="AXJ17" s="1316"/>
      <c r="AXK17" s="1316"/>
      <c r="AXL17" s="1316"/>
      <c r="AXM17" s="1316"/>
      <c r="AXN17" s="1316"/>
      <c r="AXO17" s="1316"/>
      <c r="AXP17" s="1316"/>
      <c r="AXQ17" s="1316"/>
      <c r="AXR17" s="1316"/>
      <c r="AXS17" s="1316"/>
      <c r="AXT17" s="1316"/>
      <c r="AXU17" s="1316"/>
      <c r="AXV17" s="1316"/>
      <c r="AXW17" s="1316"/>
      <c r="AXX17" s="1316"/>
      <c r="AXY17" s="1316"/>
      <c r="AXZ17" s="1316"/>
      <c r="AYA17" s="1316"/>
      <c r="AYB17" s="1316"/>
      <c r="AYC17" s="1316"/>
      <c r="AYD17" s="1316"/>
      <c r="AYE17" s="1316"/>
      <c r="AYF17" s="1316"/>
      <c r="AYG17" s="1316"/>
      <c r="AYH17" s="1316"/>
      <c r="AYI17" s="1316"/>
      <c r="AYJ17" s="1316"/>
      <c r="AYK17" s="1316"/>
      <c r="AYL17" s="1316"/>
      <c r="AYM17" s="1316"/>
      <c r="AYN17" s="1316"/>
      <c r="AYO17" s="1316"/>
      <c r="AYP17" s="1316"/>
      <c r="AYQ17" s="1316"/>
      <c r="AYR17" s="1316"/>
      <c r="AYS17" s="1316"/>
      <c r="AYT17" s="1316"/>
      <c r="AYU17" s="1316"/>
      <c r="AYV17" s="1316"/>
      <c r="AYW17" s="1316"/>
      <c r="AYX17" s="1316"/>
      <c r="AYY17" s="1316"/>
      <c r="AYZ17" s="1316"/>
      <c r="AZA17" s="1316"/>
      <c r="AZB17" s="1316"/>
      <c r="AZC17" s="1316"/>
      <c r="AZD17" s="1316"/>
      <c r="AZE17" s="1316"/>
      <c r="AZF17" s="1316"/>
      <c r="AZG17" s="1316"/>
      <c r="AZH17" s="1316"/>
      <c r="AZI17" s="1316"/>
      <c r="AZJ17" s="1316"/>
      <c r="AZK17" s="1316"/>
      <c r="AZL17" s="1316"/>
      <c r="AZM17" s="1316"/>
      <c r="AZN17" s="1316"/>
      <c r="AZO17" s="1316"/>
      <c r="AZP17" s="1316"/>
      <c r="AZQ17" s="1316"/>
      <c r="AZR17" s="1316"/>
      <c r="AZS17" s="1316"/>
      <c r="AZT17" s="1316"/>
      <c r="AZU17" s="1316"/>
      <c r="AZV17" s="1316"/>
      <c r="AZW17" s="1316"/>
      <c r="AZX17" s="1316"/>
      <c r="AZY17" s="1316"/>
      <c r="AZZ17" s="1316"/>
      <c r="BAA17" s="1316"/>
      <c r="BAB17" s="1316"/>
      <c r="BAC17" s="1316"/>
      <c r="BAD17" s="1316"/>
      <c r="BAE17" s="1316"/>
      <c r="BAF17" s="1316"/>
      <c r="BAG17" s="1316"/>
      <c r="BAH17" s="1316"/>
      <c r="BAI17" s="1316"/>
      <c r="BAJ17" s="1316"/>
      <c r="BAK17" s="1316"/>
      <c r="BAL17" s="1316"/>
      <c r="BAM17" s="1316"/>
      <c r="BAN17" s="1316"/>
      <c r="BAO17" s="1316"/>
      <c r="BAP17" s="1316"/>
      <c r="BAQ17" s="1316"/>
      <c r="BAR17" s="1316"/>
      <c r="BAS17" s="1316"/>
      <c r="BAT17" s="1316"/>
      <c r="BAU17" s="1316"/>
      <c r="BAV17" s="1316"/>
      <c r="BAW17" s="1316"/>
      <c r="BAX17" s="1316"/>
      <c r="BAY17" s="1316"/>
      <c r="BAZ17" s="1316"/>
      <c r="BBA17" s="1316"/>
      <c r="BBB17" s="1316"/>
      <c r="BBC17" s="1316"/>
      <c r="BBD17" s="1316"/>
      <c r="BBE17" s="1316"/>
      <c r="BBF17" s="1316"/>
      <c r="BBG17" s="1316"/>
      <c r="BBH17" s="1316"/>
      <c r="BBI17" s="1316"/>
      <c r="BBJ17" s="1316"/>
      <c r="BBK17" s="1316"/>
      <c r="BBL17" s="1316"/>
      <c r="BBM17" s="1316"/>
      <c r="BBN17" s="1316"/>
      <c r="BBO17" s="1316"/>
      <c r="BBP17" s="1316"/>
      <c r="BBQ17" s="1316"/>
      <c r="BBR17" s="1316"/>
      <c r="BBS17" s="1316"/>
      <c r="BBT17" s="1316"/>
      <c r="BBU17" s="1316"/>
      <c r="BBV17" s="1316"/>
      <c r="BBW17" s="1316"/>
      <c r="BBX17" s="1316"/>
      <c r="BBY17" s="1316"/>
      <c r="BBZ17" s="1316"/>
      <c r="BCA17" s="1316"/>
      <c r="BCB17" s="1316"/>
      <c r="BCC17" s="1316"/>
      <c r="BCD17" s="1316"/>
      <c r="BCE17" s="1316"/>
      <c r="BCF17" s="1316"/>
      <c r="BCG17" s="1316"/>
      <c r="BCH17" s="1316"/>
      <c r="BCI17" s="1316"/>
      <c r="BCJ17" s="1316"/>
      <c r="BCK17" s="1316"/>
      <c r="BCL17" s="1316"/>
      <c r="BCM17" s="1316"/>
      <c r="BCN17" s="1316"/>
      <c r="BCO17" s="1316"/>
      <c r="BCP17" s="1316"/>
      <c r="BCQ17" s="1316"/>
      <c r="BCR17" s="1316"/>
      <c r="BCS17" s="1316"/>
      <c r="BCT17" s="1316"/>
      <c r="BCU17" s="1316"/>
      <c r="BCV17" s="1316"/>
      <c r="BCW17" s="1316"/>
      <c r="BCX17" s="1316"/>
      <c r="BCY17" s="1316"/>
      <c r="BCZ17" s="1316"/>
      <c r="BDA17" s="1316"/>
      <c r="BDB17" s="1316"/>
      <c r="BDC17" s="1316"/>
      <c r="BDD17" s="1316"/>
      <c r="BDE17" s="1316"/>
      <c r="BDF17" s="1316"/>
      <c r="BDG17" s="1316"/>
      <c r="BDH17" s="1316"/>
      <c r="BDI17" s="1316"/>
      <c r="BDJ17" s="1316"/>
      <c r="BDK17" s="1316"/>
      <c r="BDL17" s="1316"/>
      <c r="BDM17" s="1316"/>
      <c r="BDN17" s="1316"/>
      <c r="BDO17" s="1316"/>
      <c r="BDP17" s="1316"/>
      <c r="BDQ17" s="1316"/>
      <c r="BDR17" s="1316"/>
      <c r="BDS17" s="1316"/>
      <c r="BDT17" s="1316"/>
      <c r="BDU17" s="1316"/>
      <c r="BDV17" s="1316"/>
      <c r="BDW17" s="1316"/>
      <c r="BDX17" s="1316"/>
      <c r="BDY17" s="1316"/>
      <c r="BDZ17" s="1316"/>
      <c r="BEA17" s="1316"/>
      <c r="BEB17" s="1316"/>
      <c r="BEC17" s="1316"/>
      <c r="BED17" s="1316"/>
      <c r="BEE17" s="1316"/>
      <c r="BEF17" s="1316"/>
      <c r="BEG17" s="1316"/>
      <c r="BEH17" s="1316"/>
      <c r="BEI17" s="1316"/>
      <c r="BEJ17" s="1316"/>
      <c r="BEK17" s="1316"/>
      <c r="BEL17" s="1316"/>
      <c r="BEM17" s="1316"/>
      <c r="BEN17" s="1316"/>
      <c r="BEO17" s="1316"/>
      <c r="BEP17" s="1316"/>
      <c r="BEQ17" s="1316"/>
      <c r="BER17" s="1316"/>
      <c r="BES17" s="1316"/>
      <c r="BET17" s="1316"/>
      <c r="BEU17" s="1316"/>
      <c r="BEV17" s="1316"/>
      <c r="BEW17" s="1316"/>
      <c r="BEX17" s="1316"/>
      <c r="BEY17" s="1316"/>
      <c r="BEZ17" s="1316"/>
      <c r="BFA17" s="1316"/>
      <c r="BFB17" s="1316"/>
      <c r="BFC17" s="1316"/>
      <c r="BFD17" s="1316"/>
      <c r="BFE17" s="1316"/>
      <c r="BFF17" s="1316"/>
      <c r="BFG17" s="1316"/>
      <c r="BFH17" s="1316"/>
      <c r="BFI17" s="1316"/>
      <c r="BFJ17" s="1316"/>
      <c r="BFK17" s="1316"/>
      <c r="BFL17" s="1316"/>
      <c r="BFM17" s="1316"/>
      <c r="BFN17" s="1316"/>
      <c r="BFO17" s="1316"/>
      <c r="BFP17" s="1316"/>
      <c r="BFQ17" s="1316"/>
      <c r="BFR17" s="1316"/>
      <c r="BFS17" s="1316"/>
      <c r="BFT17" s="1316"/>
      <c r="BFU17" s="1316"/>
      <c r="BFV17" s="1316"/>
      <c r="BFW17" s="1316"/>
      <c r="BFX17" s="1316"/>
      <c r="BFY17" s="1316"/>
      <c r="BFZ17" s="1316"/>
      <c r="BGA17" s="1316"/>
      <c r="BGB17" s="1316"/>
      <c r="BGC17" s="1316"/>
      <c r="BGD17" s="1316"/>
      <c r="BGE17" s="1316"/>
      <c r="BGF17" s="1316"/>
      <c r="BGG17" s="1316"/>
      <c r="BGH17" s="1316"/>
      <c r="BGI17" s="1316"/>
      <c r="BGJ17" s="1316"/>
      <c r="BGK17" s="1316"/>
      <c r="BGL17" s="1316"/>
      <c r="BGM17" s="1316"/>
      <c r="BGN17" s="1316"/>
      <c r="BGO17" s="1316"/>
      <c r="BGP17" s="1316"/>
      <c r="BGQ17" s="1316"/>
      <c r="BGR17" s="1316"/>
      <c r="BGS17" s="1316"/>
      <c r="BGT17" s="1316"/>
      <c r="BGU17" s="1316"/>
      <c r="BGV17" s="1316"/>
      <c r="BGW17" s="1316"/>
      <c r="BGX17" s="1316"/>
      <c r="BGY17" s="1316"/>
      <c r="BGZ17" s="1316"/>
      <c r="BHA17" s="1316"/>
      <c r="BHB17" s="1316"/>
      <c r="BHC17" s="1316"/>
      <c r="BHD17" s="1316"/>
      <c r="BHE17" s="1316"/>
      <c r="BHF17" s="1316"/>
      <c r="BHG17" s="1316"/>
      <c r="BHH17" s="1316"/>
      <c r="BHI17" s="1316"/>
      <c r="BHJ17" s="1316"/>
      <c r="BHK17" s="1316"/>
      <c r="BHL17" s="1316"/>
      <c r="BHM17" s="1316"/>
      <c r="BHN17" s="1316"/>
      <c r="BHO17" s="1316"/>
      <c r="BHP17" s="1316"/>
      <c r="BHQ17" s="1316"/>
      <c r="BHR17" s="1316"/>
      <c r="BHS17" s="1316"/>
      <c r="BHT17" s="1316"/>
      <c r="BHU17" s="1316"/>
      <c r="BHV17" s="1316"/>
      <c r="BHW17" s="1316"/>
      <c r="BHX17" s="1316"/>
      <c r="BHY17" s="1316"/>
      <c r="BHZ17" s="1316"/>
      <c r="BIA17" s="1316"/>
      <c r="BIB17" s="1316"/>
      <c r="BIC17" s="1316"/>
      <c r="BID17" s="1316"/>
      <c r="BIE17" s="1316"/>
      <c r="BIF17" s="1316"/>
      <c r="BIG17" s="1316"/>
      <c r="BIH17" s="1316"/>
      <c r="BII17" s="1316"/>
      <c r="BIJ17" s="1316"/>
      <c r="BIK17" s="1316"/>
      <c r="BIL17" s="1316"/>
      <c r="BIM17" s="1316"/>
      <c r="BIN17" s="1316"/>
      <c r="BIO17" s="1316"/>
      <c r="BIP17" s="1316"/>
      <c r="BIQ17" s="1316"/>
      <c r="BIR17" s="1316"/>
      <c r="BIS17" s="1316"/>
      <c r="BIT17" s="1316"/>
      <c r="BIU17" s="1316"/>
      <c r="BIV17" s="1316"/>
      <c r="BIW17" s="1316"/>
      <c r="BIX17" s="1316"/>
      <c r="BIY17" s="1316"/>
      <c r="BIZ17" s="1316"/>
      <c r="BJA17" s="1316"/>
      <c r="BJB17" s="1316"/>
      <c r="BJC17" s="1316"/>
      <c r="BJD17" s="1316"/>
      <c r="BJE17" s="1316"/>
      <c r="BJF17" s="1316"/>
      <c r="BJG17" s="1316"/>
      <c r="BJH17" s="1316"/>
      <c r="BJI17" s="1316"/>
      <c r="BJJ17" s="1316"/>
      <c r="BJK17" s="1316"/>
      <c r="BJL17" s="1316"/>
      <c r="BJM17" s="1316"/>
      <c r="BJN17" s="1316"/>
      <c r="BJO17" s="1316"/>
      <c r="BJP17" s="1316"/>
      <c r="BJQ17" s="1316"/>
      <c r="BJR17" s="1316"/>
      <c r="BJS17" s="1316"/>
      <c r="BJT17" s="1316"/>
      <c r="BJU17" s="1316"/>
      <c r="BJV17" s="1316"/>
      <c r="BJW17" s="1316"/>
      <c r="BJX17" s="1316"/>
      <c r="BJY17" s="1316"/>
      <c r="BJZ17" s="1316"/>
      <c r="BKA17" s="1316"/>
      <c r="BKB17" s="1316"/>
      <c r="BKC17" s="1316"/>
      <c r="BKD17" s="1316"/>
      <c r="BKE17" s="1316"/>
      <c r="BKF17" s="1316"/>
      <c r="BKG17" s="1316"/>
      <c r="BKH17" s="1316"/>
      <c r="BKI17" s="1316"/>
      <c r="BKJ17" s="1316"/>
      <c r="BKK17" s="1316"/>
      <c r="BKL17" s="1316"/>
      <c r="BKM17" s="1316"/>
      <c r="BKN17" s="1316"/>
      <c r="BKO17" s="1316"/>
      <c r="BKP17" s="1316"/>
      <c r="BKQ17" s="1316"/>
      <c r="BKR17" s="1316"/>
      <c r="BKS17" s="1316"/>
      <c r="BKT17" s="1316"/>
      <c r="BKU17" s="1316"/>
      <c r="BKV17" s="1316"/>
      <c r="BKW17" s="1316"/>
      <c r="BKX17" s="1316"/>
      <c r="BKY17" s="1316"/>
      <c r="BKZ17" s="1316"/>
      <c r="BLA17" s="1316"/>
      <c r="BLB17" s="1316"/>
      <c r="BLC17" s="1316"/>
      <c r="BLD17" s="1316"/>
      <c r="BLE17" s="1316"/>
      <c r="BLF17" s="1316"/>
      <c r="BLG17" s="1316"/>
      <c r="BLH17" s="1316"/>
      <c r="BLI17" s="1316"/>
      <c r="BLJ17" s="1316"/>
      <c r="BLK17" s="1316"/>
      <c r="BLL17" s="1316"/>
      <c r="BLM17" s="1316"/>
      <c r="BLN17" s="1316"/>
      <c r="BLO17" s="1316"/>
      <c r="BLP17" s="1316"/>
      <c r="BLQ17" s="1316"/>
      <c r="BLR17" s="1316"/>
      <c r="BLS17" s="1316"/>
      <c r="BLT17" s="1316"/>
      <c r="BLU17" s="1316"/>
      <c r="BLV17" s="1316"/>
      <c r="BLW17" s="1316"/>
      <c r="BLX17" s="1316"/>
      <c r="BLY17" s="1316"/>
      <c r="BLZ17" s="1316"/>
      <c r="BMA17" s="1316"/>
      <c r="BMB17" s="1316"/>
      <c r="BMC17" s="1316"/>
      <c r="BMD17" s="1316"/>
      <c r="BME17" s="1316"/>
      <c r="BMF17" s="1316"/>
      <c r="BMG17" s="1316"/>
      <c r="BMH17" s="1316"/>
      <c r="BMI17" s="1316"/>
      <c r="BMJ17" s="1316"/>
      <c r="BMK17" s="1316"/>
      <c r="BML17" s="1316"/>
      <c r="BMM17" s="1316"/>
      <c r="BMN17" s="1316"/>
      <c r="BMO17" s="1316"/>
      <c r="BMP17" s="1316"/>
      <c r="BMQ17" s="1316"/>
      <c r="BMR17" s="1316"/>
      <c r="BMS17" s="1316"/>
      <c r="BMT17" s="1316"/>
      <c r="BMU17" s="1316"/>
      <c r="BMV17" s="1316"/>
      <c r="BMW17" s="1316"/>
      <c r="BMX17" s="1316"/>
      <c r="BMY17" s="1316"/>
      <c r="BMZ17" s="1316"/>
      <c r="BNA17" s="1316"/>
      <c r="BNB17" s="1316"/>
      <c r="BNC17" s="1316"/>
      <c r="BND17" s="1316"/>
      <c r="BNE17" s="1316"/>
      <c r="BNF17" s="1316"/>
      <c r="BNG17" s="1316"/>
      <c r="BNH17" s="1316"/>
      <c r="BNI17" s="1316"/>
      <c r="BNJ17" s="1316"/>
      <c r="BNK17" s="1316"/>
      <c r="BNL17" s="1316"/>
      <c r="BNM17" s="1316"/>
      <c r="BNN17" s="1316"/>
      <c r="BNO17" s="1316"/>
      <c r="BNP17" s="1316"/>
      <c r="BNQ17" s="1316"/>
      <c r="BNR17" s="1316"/>
      <c r="BNS17" s="1316"/>
      <c r="BNT17" s="1316"/>
      <c r="BNU17" s="1316"/>
      <c r="BNV17" s="1316"/>
      <c r="BNW17" s="1316"/>
      <c r="BNX17" s="1316"/>
      <c r="BNY17" s="1316"/>
      <c r="BNZ17" s="1316"/>
      <c r="BOA17" s="1316"/>
      <c r="BOB17" s="1316"/>
      <c r="BOC17" s="1316"/>
      <c r="BOD17" s="1316"/>
      <c r="BOE17" s="1316"/>
      <c r="BOF17" s="1316"/>
      <c r="BOG17" s="1316"/>
      <c r="BOH17" s="1316"/>
      <c r="BOI17" s="1316"/>
      <c r="BOJ17" s="1316"/>
      <c r="BOK17" s="1316"/>
      <c r="BOL17" s="1316"/>
      <c r="BOM17" s="1316"/>
      <c r="BON17" s="1316"/>
      <c r="BOO17" s="1316"/>
      <c r="BOP17" s="1316"/>
      <c r="BOQ17" s="1316"/>
      <c r="BOR17" s="1316"/>
      <c r="BOS17" s="1316"/>
      <c r="BOT17" s="1316"/>
      <c r="BOU17" s="1316"/>
      <c r="BOV17" s="1316"/>
      <c r="BOW17" s="1316"/>
      <c r="BOX17" s="1316"/>
      <c r="BOY17" s="1316"/>
      <c r="BOZ17" s="1316"/>
      <c r="BPA17" s="1316"/>
      <c r="BPB17" s="1316"/>
      <c r="BPC17" s="1316"/>
      <c r="BPD17" s="1316"/>
      <c r="BPE17" s="1316"/>
      <c r="BPF17" s="1316"/>
      <c r="BPG17" s="1316"/>
      <c r="BPH17" s="1316"/>
      <c r="BPI17" s="1316"/>
      <c r="BPJ17" s="1316"/>
      <c r="BPK17" s="1316"/>
      <c r="BPL17" s="1316"/>
      <c r="BPM17" s="1316"/>
      <c r="BPN17" s="1316"/>
      <c r="BPO17" s="1316"/>
      <c r="BPP17" s="1316"/>
      <c r="BPQ17" s="1316"/>
      <c r="BPR17" s="1316"/>
      <c r="BPS17" s="1316"/>
      <c r="BPT17" s="1316"/>
      <c r="BPU17" s="1316"/>
      <c r="BPV17" s="1316"/>
      <c r="BPW17" s="1316"/>
      <c r="BPX17" s="1316"/>
      <c r="BPY17" s="1316"/>
      <c r="BPZ17" s="1316"/>
      <c r="BQA17" s="1316"/>
      <c r="BQB17" s="1316"/>
      <c r="BQC17" s="1316"/>
      <c r="BQD17" s="1316"/>
      <c r="BQE17" s="1316"/>
      <c r="BQF17" s="1316"/>
      <c r="BQG17" s="1316"/>
      <c r="BQH17" s="1316"/>
      <c r="BQI17" s="1316"/>
      <c r="BQJ17" s="1316"/>
      <c r="BQK17" s="1316"/>
      <c r="BQL17" s="1316"/>
      <c r="BQM17" s="1316"/>
      <c r="BQN17" s="1316"/>
      <c r="BQO17" s="1316"/>
      <c r="BQP17" s="1316"/>
      <c r="BQQ17" s="1316"/>
      <c r="BQR17" s="1316"/>
      <c r="BQS17" s="1316"/>
      <c r="BQT17" s="1316"/>
      <c r="BQU17" s="1316"/>
      <c r="BQV17" s="1316"/>
      <c r="BQW17" s="1316"/>
      <c r="BQX17" s="1316"/>
      <c r="BQY17" s="1316"/>
      <c r="BQZ17" s="1316"/>
      <c r="BRA17" s="1316"/>
      <c r="BRB17" s="1316"/>
      <c r="BRC17" s="1316"/>
      <c r="BRD17" s="1316"/>
      <c r="BRE17" s="1316"/>
      <c r="BRF17" s="1316"/>
      <c r="BRG17" s="1316"/>
      <c r="BRH17" s="1316"/>
      <c r="BRI17" s="1316"/>
      <c r="BRJ17" s="1316"/>
      <c r="BRK17" s="1316"/>
      <c r="BRL17" s="1316"/>
      <c r="BRM17" s="1316"/>
      <c r="BRN17" s="1316"/>
      <c r="BRO17" s="1316"/>
      <c r="BRP17" s="1316"/>
      <c r="BRQ17" s="1316"/>
      <c r="BRR17" s="1316"/>
      <c r="BRS17" s="1316"/>
      <c r="BRT17" s="1316"/>
      <c r="BRU17" s="1316"/>
      <c r="BRV17" s="1316"/>
      <c r="BRW17" s="1316"/>
      <c r="BRX17" s="1316"/>
      <c r="BRY17" s="1316"/>
      <c r="BRZ17" s="1316"/>
      <c r="BSA17" s="1316"/>
      <c r="BSB17" s="1316"/>
      <c r="BSC17" s="1316"/>
      <c r="BSD17" s="1316"/>
      <c r="BSE17" s="1316"/>
      <c r="BSF17" s="1316"/>
      <c r="BSG17" s="1316"/>
      <c r="BSH17" s="1316"/>
      <c r="BSI17" s="1316"/>
      <c r="BSJ17" s="1316"/>
      <c r="BSK17" s="1316"/>
      <c r="BSL17" s="1316"/>
      <c r="BSM17" s="1316"/>
      <c r="BSN17" s="1316"/>
      <c r="BSO17" s="1316"/>
      <c r="BSP17" s="1316"/>
      <c r="BSQ17" s="1316"/>
      <c r="BSR17" s="1316"/>
      <c r="BSS17" s="1316"/>
      <c r="BST17" s="1316"/>
      <c r="BSU17" s="1316"/>
      <c r="BSV17" s="1316"/>
      <c r="BSW17" s="1316"/>
      <c r="BSX17" s="1316"/>
      <c r="BSY17" s="1316"/>
      <c r="BSZ17" s="1316"/>
      <c r="BTA17" s="1316"/>
      <c r="BTB17" s="1316"/>
      <c r="BTC17" s="1316"/>
      <c r="BTD17" s="1316"/>
      <c r="BTE17" s="1316"/>
      <c r="BTF17" s="1316"/>
      <c r="BTG17" s="1316"/>
      <c r="BTH17" s="1316"/>
      <c r="BTI17" s="1316"/>
      <c r="BTJ17" s="1316"/>
      <c r="BTK17" s="1316"/>
      <c r="BTL17" s="1316"/>
      <c r="BTM17" s="1316"/>
      <c r="BTN17" s="1316"/>
      <c r="BTO17" s="1316"/>
      <c r="BTP17" s="1316"/>
      <c r="BTQ17" s="1316"/>
      <c r="BTR17" s="1316"/>
      <c r="BTS17" s="1316"/>
      <c r="BTT17" s="1316"/>
      <c r="BTU17" s="1316"/>
      <c r="BTV17" s="1316"/>
      <c r="BTW17" s="1316"/>
      <c r="BTX17" s="1316"/>
      <c r="BTY17" s="1316"/>
      <c r="BTZ17" s="1316"/>
      <c r="BUA17" s="1316"/>
      <c r="BUB17" s="1316"/>
      <c r="BUC17" s="1316"/>
      <c r="BUD17" s="1316"/>
      <c r="BUE17" s="1316"/>
      <c r="BUF17" s="1316"/>
      <c r="BUG17" s="1316"/>
      <c r="BUH17" s="1316"/>
      <c r="BUI17" s="1316"/>
      <c r="BUJ17" s="1316"/>
      <c r="BUK17" s="1316"/>
      <c r="BUL17" s="1316"/>
      <c r="BUM17" s="1316"/>
      <c r="BUN17" s="1316"/>
      <c r="BUO17" s="1316"/>
      <c r="BUP17" s="1316"/>
      <c r="BUQ17" s="1316"/>
      <c r="BUR17" s="1316"/>
      <c r="BUS17" s="1316"/>
      <c r="BUT17" s="1316"/>
      <c r="BUU17" s="1316"/>
      <c r="BUV17" s="1316"/>
      <c r="BUW17" s="1316"/>
      <c r="BUX17" s="1316"/>
      <c r="BUY17" s="1316"/>
      <c r="BUZ17" s="1316"/>
      <c r="BVA17" s="1316"/>
      <c r="BVB17" s="1316"/>
      <c r="BVC17" s="1316"/>
      <c r="BVD17" s="1316"/>
      <c r="BVE17" s="1316"/>
      <c r="BVF17" s="1316"/>
      <c r="BVG17" s="1316"/>
      <c r="BVH17" s="1316"/>
      <c r="BVI17" s="1316"/>
      <c r="BVJ17" s="1316"/>
      <c r="BVK17" s="1316"/>
      <c r="BVL17" s="1316"/>
      <c r="BVM17" s="1316"/>
      <c r="BVN17" s="1316"/>
      <c r="BVO17" s="1316"/>
      <c r="BVP17" s="1316"/>
      <c r="BVQ17" s="1316"/>
      <c r="BVR17" s="1316"/>
      <c r="BVS17" s="1316"/>
      <c r="BVT17" s="1316"/>
      <c r="BVU17" s="1316"/>
      <c r="BVV17" s="1316"/>
      <c r="BVW17" s="1316"/>
      <c r="BVX17" s="1316"/>
      <c r="BVY17" s="1316"/>
      <c r="BVZ17" s="1316"/>
      <c r="BWA17" s="1316"/>
      <c r="BWB17" s="1316"/>
      <c r="BWC17" s="1316"/>
      <c r="BWD17" s="1316"/>
      <c r="BWE17" s="1316"/>
      <c r="BWF17" s="1316"/>
      <c r="BWG17" s="1316"/>
      <c r="BWH17" s="1316"/>
      <c r="BWI17" s="1316"/>
      <c r="BWJ17" s="1316"/>
      <c r="BWK17" s="1316"/>
      <c r="BWL17" s="1316"/>
      <c r="BWM17" s="1316"/>
      <c r="BWN17" s="1316"/>
      <c r="BWO17" s="1316"/>
      <c r="BWP17" s="1316"/>
      <c r="BWQ17" s="1316"/>
      <c r="BWR17" s="1316"/>
      <c r="BWS17" s="1316"/>
      <c r="BWT17" s="1316"/>
      <c r="BWU17" s="1316"/>
      <c r="BWV17" s="1316"/>
      <c r="BWW17" s="1316"/>
      <c r="BWX17" s="1316"/>
      <c r="BWY17" s="1316"/>
      <c r="BWZ17" s="1316"/>
      <c r="BXA17" s="1316"/>
      <c r="BXB17" s="1316"/>
      <c r="BXC17" s="1316"/>
      <c r="BXD17" s="1316"/>
      <c r="BXE17" s="1316"/>
      <c r="BXF17" s="1316"/>
      <c r="BXG17" s="1316"/>
      <c r="BXH17" s="1316"/>
      <c r="BXI17" s="1316"/>
      <c r="BXJ17" s="1316"/>
      <c r="BXK17" s="1316"/>
      <c r="BXL17" s="1316"/>
      <c r="BXM17" s="1316"/>
      <c r="BXN17" s="1316"/>
      <c r="BXO17" s="1316"/>
      <c r="BXP17" s="1316"/>
      <c r="BXQ17" s="1316"/>
      <c r="BXR17" s="1316"/>
      <c r="BXS17" s="1316"/>
      <c r="BXT17" s="1316"/>
      <c r="BXU17" s="1316"/>
      <c r="BXV17" s="1316"/>
      <c r="BXW17" s="1316"/>
      <c r="BXX17" s="1316"/>
      <c r="BXY17" s="1316"/>
      <c r="BXZ17" s="1316"/>
      <c r="BYA17" s="1316"/>
      <c r="BYB17" s="1316"/>
      <c r="BYC17" s="1316"/>
      <c r="BYD17" s="1316"/>
      <c r="BYE17" s="1316"/>
      <c r="BYF17" s="1316"/>
      <c r="BYG17" s="1316"/>
      <c r="BYH17" s="1316"/>
      <c r="BYI17" s="1316"/>
      <c r="BYJ17" s="1316"/>
      <c r="BYK17" s="1316"/>
      <c r="BYL17" s="1316"/>
      <c r="BYM17" s="1316"/>
      <c r="BYN17" s="1316"/>
      <c r="BYO17" s="1316"/>
      <c r="BYP17" s="1316"/>
      <c r="BYQ17" s="1316"/>
      <c r="BYR17" s="1316"/>
      <c r="BYS17" s="1316"/>
      <c r="BYT17" s="1316"/>
      <c r="BYU17" s="1316"/>
      <c r="BYV17" s="1316"/>
      <c r="BYW17" s="1316"/>
      <c r="BYX17" s="1316"/>
      <c r="BYY17" s="1316"/>
      <c r="BYZ17" s="1316"/>
      <c r="BZA17" s="1316"/>
      <c r="BZB17" s="1316"/>
      <c r="BZC17" s="1316"/>
      <c r="BZD17" s="1316"/>
      <c r="BZE17" s="1316"/>
      <c r="BZF17" s="1316"/>
      <c r="BZG17" s="1316"/>
      <c r="BZH17" s="1316"/>
      <c r="BZI17" s="1316"/>
      <c r="BZJ17" s="1316"/>
      <c r="BZK17" s="1316"/>
      <c r="BZL17" s="1316"/>
      <c r="BZM17" s="1316"/>
      <c r="BZN17" s="1316"/>
      <c r="BZO17" s="1316"/>
      <c r="BZP17" s="1316"/>
      <c r="BZQ17" s="1316"/>
      <c r="BZR17" s="1316"/>
      <c r="BZS17" s="1316"/>
      <c r="BZT17" s="1316"/>
      <c r="BZU17" s="1316"/>
      <c r="BZV17" s="1316"/>
      <c r="BZW17" s="1316"/>
      <c r="BZX17" s="1316"/>
      <c r="BZY17" s="1316"/>
      <c r="BZZ17" s="1316"/>
      <c r="CAA17" s="1316"/>
      <c r="CAB17" s="1316"/>
      <c r="CAC17" s="1316"/>
      <c r="CAD17" s="1316"/>
      <c r="CAE17" s="1316"/>
      <c r="CAF17" s="1316"/>
      <c r="CAG17" s="1316"/>
      <c r="CAH17" s="1316"/>
      <c r="CAI17" s="1316"/>
      <c r="CAJ17" s="1316"/>
      <c r="CAK17" s="1316"/>
      <c r="CAL17" s="1316"/>
      <c r="CAM17" s="1316"/>
      <c r="CAN17" s="1316"/>
      <c r="CAO17" s="1316"/>
      <c r="CAP17" s="1316"/>
      <c r="CAQ17" s="1316"/>
      <c r="CAR17" s="1316"/>
      <c r="CAS17" s="1316"/>
      <c r="CAT17" s="1316"/>
      <c r="CAU17" s="1316"/>
      <c r="CAV17" s="1316"/>
      <c r="CAW17" s="1316"/>
      <c r="CAX17" s="1316"/>
      <c r="CAY17" s="1316"/>
      <c r="CAZ17" s="1316"/>
      <c r="CBA17" s="1316"/>
      <c r="CBB17" s="1316"/>
      <c r="CBC17" s="1316"/>
      <c r="CBD17" s="1316"/>
      <c r="CBE17" s="1316"/>
      <c r="CBF17" s="1316"/>
      <c r="CBG17" s="1316"/>
      <c r="CBH17" s="1316"/>
      <c r="CBI17" s="1316"/>
      <c r="CBJ17" s="1316"/>
      <c r="CBK17" s="1316"/>
      <c r="CBL17" s="1316"/>
      <c r="CBM17" s="1316"/>
      <c r="CBN17" s="1316"/>
      <c r="CBO17" s="1316"/>
      <c r="CBP17" s="1316"/>
      <c r="CBQ17" s="1316"/>
      <c r="CBR17" s="1316"/>
      <c r="CBS17" s="1316"/>
      <c r="CBT17" s="1316"/>
      <c r="CBU17" s="1316"/>
      <c r="CBV17" s="1316"/>
      <c r="CBW17" s="1316"/>
      <c r="CBX17" s="1316"/>
      <c r="CBY17" s="1316"/>
      <c r="CBZ17" s="1316"/>
      <c r="CCA17" s="1316"/>
      <c r="CCB17" s="1316"/>
      <c r="CCC17" s="1316"/>
      <c r="CCD17" s="1316"/>
      <c r="CCE17" s="1316"/>
      <c r="CCF17" s="1316"/>
      <c r="CCG17" s="1316"/>
      <c r="CCH17" s="1316"/>
      <c r="CCI17" s="1316"/>
      <c r="CCJ17" s="1316"/>
      <c r="CCK17" s="1316"/>
      <c r="CCL17" s="1316"/>
      <c r="CCM17" s="1316"/>
      <c r="CCN17" s="1316"/>
      <c r="CCO17" s="1316"/>
      <c r="CCP17" s="1316"/>
      <c r="CCQ17" s="1316"/>
      <c r="CCR17" s="1316"/>
      <c r="CCS17" s="1316"/>
      <c r="CCT17" s="1316"/>
      <c r="CCU17" s="1316"/>
      <c r="CCV17" s="1316"/>
      <c r="CCW17" s="1316"/>
      <c r="CCX17" s="1316"/>
      <c r="CCY17" s="1316"/>
      <c r="CCZ17" s="1316"/>
      <c r="CDA17" s="1316"/>
      <c r="CDB17" s="1316"/>
      <c r="CDC17" s="1316"/>
      <c r="CDD17" s="1316"/>
      <c r="CDE17" s="1316"/>
      <c r="CDF17" s="1316"/>
      <c r="CDG17" s="1316"/>
      <c r="CDH17" s="1316"/>
      <c r="CDI17" s="1316"/>
      <c r="CDJ17" s="1316"/>
      <c r="CDK17" s="1316"/>
      <c r="CDL17" s="1316"/>
      <c r="CDM17" s="1316"/>
      <c r="CDN17" s="1316"/>
      <c r="CDO17" s="1316"/>
      <c r="CDP17" s="1316"/>
      <c r="CDQ17" s="1316"/>
      <c r="CDR17" s="1316"/>
      <c r="CDS17" s="1316"/>
      <c r="CDT17" s="1316"/>
      <c r="CDU17" s="1316"/>
      <c r="CDV17" s="1316"/>
      <c r="CDW17" s="1316"/>
      <c r="CDX17" s="1316"/>
      <c r="CDY17" s="1316"/>
      <c r="CDZ17" s="1316"/>
      <c r="CEA17" s="1316"/>
      <c r="CEB17" s="1316"/>
      <c r="CEC17" s="1316"/>
      <c r="CED17" s="1316"/>
      <c r="CEE17" s="1316"/>
      <c r="CEF17" s="1316"/>
      <c r="CEG17" s="1316"/>
      <c r="CEH17" s="1316"/>
      <c r="CEI17" s="1316"/>
      <c r="CEJ17" s="1316"/>
      <c r="CEK17" s="1316"/>
      <c r="CEL17" s="1316"/>
      <c r="CEM17" s="1316"/>
      <c r="CEN17" s="1316"/>
      <c r="CEO17" s="1316"/>
      <c r="CEP17" s="1316"/>
      <c r="CEQ17" s="1316"/>
      <c r="CER17" s="1316"/>
      <c r="CES17" s="1316"/>
      <c r="CET17" s="1316"/>
      <c r="CEU17" s="1316"/>
      <c r="CEV17" s="1316"/>
      <c r="CEW17" s="1316"/>
      <c r="CEX17" s="1316"/>
      <c r="CEY17" s="1316"/>
      <c r="CEZ17" s="1316"/>
      <c r="CFA17" s="1316"/>
      <c r="CFB17" s="1316"/>
      <c r="CFC17" s="1316"/>
      <c r="CFD17" s="1316"/>
      <c r="CFE17" s="1316"/>
      <c r="CFF17" s="1316"/>
      <c r="CFG17" s="1316"/>
      <c r="CFH17" s="1316"/>
      <c r="CFI17" s="1316"/>
      <c r="CFJ17" s="1316"/>
      <c r="CFK17" s="1316"/>
      <c r="CFL17" s="1316"/>
      <c r="CFM17" s="1316"/>
      <c r="CFN17" s="1316"/>
      <c r="CFO17" s="1316"/>
      <c r="CFP17" s="1316"/>
      <c r="CFQ17" s="1316"/>
      <c r="CFR17" s="1316"/>
      <c r="CFS17" s="1316"/>
      <c r="CFT17" s="1316"/>
      <c r="CFU17" s="1316"/>
      <c r="CFV17" s="1316"/>
      <c r="CFW17" s="1316"/>
      <c r="CFX17" s="1316"/>
      <c r="CFY17" s="1316"/>
      <c r="CFZ17" s="1316"/>
      <c r="CGA17" s="1316"/>
      <c r="CGB17" s="1316"/>
      <c r="CGC17" s="1316"/>
      <c r="CGD17" s="1316"/>
      <c r="CGE17" s="1316"/>
      <c r="CGF17" s="1316"/>
      <c r="CGG17" s="1316"/>
      <c r="CGH17" s="1316"/>
      <c r="CGI17" s="1316"/>
      <c r="CGJ17" s="1316"/>
      <c r="CGK17" s="1316"/>
      <c r="CGL17" s="1316"/>
      <c r="CGM17" s="1316"/>
      <c r="CGN17" s="1316"/>
      <c r="CGO17" s="1316"/>
      <c r="CGP17" s="1316"/>
      <c r="CGQ17" s="1316"/>
      <c r="CGR17" s="1316"/>
      <c r="CGS17" s="1316"/>
      <c r="CGT17" s="1316"/>
      <c r="CGU17" s="1316"/>
      <c r="CGV17" s="1316"/>
      <c r="CGW17" s="1316"/>
      <c r="CGX17" s="1316"/>
      <c r="CGY17" s="1316"/>
      <c r="CGZ17" s="1316"/>
      <c r="CHA17" s="1316"/>
      <c r="CHB17" s="1316"/>
      <c r="CHC17" s="1316"/>
      <c r="CHD17" s="1316"/>
      <c r="CHE17" s="1316"/>
      <c r="CHF17" s="1316"/>
      <c r="CHG17" s="1316"/>
      <c r="CHH17" s="1316"/>
      <c r="CHI17" s="1316"/>
      <c r="CHJ17" s="1316"/>
      <c r="CHK17" s="1316"/>
      <c r="CHL17" s="1316"/>
      <c r="CHM17" s="1316"/>
      <c r="CHN17" s="1316"/>
      <c r="CHO17" s="1316"/>
      <c r="CHP17" s="1316"/>
      <c r="CHQ17" s="1316"/>
      <c r="CHR17" s="1316"/>
      <c r="CHS17" s="1316"/>
      <c r="CHT17" s="1316"/>
      <c r="CHU17" s="1316"/>
      <c r="CHV17" s="1316"/>
      <c r="CHW17" s="1316"/>
      <c r="CHX17" s="1316"/>
      <c r="CHY17" s="1316"/>
      <c r="CHZ17" s="1316"/>
      <c r="CIA17" s="1316"/>
      <c r="CIB17" s="1316"/>
      <c r="CIC17" s="1316"/>
      <c r="CID17" s="1316"/>
      <c r="CIE17" s="1316"/>
      <c r="CIF17" s="1316"/>
      <c r="CIG17" s="1316"/>
      <c r="CIH17" s="1316"/>
      <c r="CII17" s="1316"/>
      <c r="CIJ17" s="1316"/>
      <c r="CIK17" s="1316"/>
      <c r="CIL17" s="1316"/>
      <c r="CIM17" s="1316"/>
      <c r="CIN17" s="1316"/>
      <c r="CIO17" s="1316"/>
      <c r="CIP17" s="1316"/>
      <c r="CIQ17" s="1316"/>
      <c r="CIR17" s="1316"/>
      <c r="CIS17" s="1316"/>
      <c r="CIT17" s="1316"/>
      <c r="CIU17" s="1316"/>
      <c r="CIV17" s="1316"/>
      <c r="CIW17" s="1316"/>
      <c r="CIX17" s="1316"/>
      <c r="CIY17" s="1316"/>
      <c r="CIZ17" s="1316"/>
      <c r="CJA17" s="1316"/>
      <c r="CJB17" s="1316"/>
      <c r="CJC17" s="1316"/>
      <c r="CJD17" s="1316"/>
      <c r="CJE17" s="1316"/>
      <c r="CJF17" s="1316"/>
      <c r="CJG17" s="1316"/>
      <c r="CJH17" s="1316"/>
      <c r="CJI17" s="1316"/>
      <c r="CJJ17" s="1316"/>
      <c r="CJK17" s="1316"/>
      <c r="CJL17" s="1316"/>
      <c r="CJM17" s="1316"/>
      <c r="CJN17" s="1316"/>
      <c r="CJO17" s="1316"/>
      <c r="CJP17" s="1316"/>
      <c r="CJQ17" s="1316"/>
      <c r="CJR17" s="1316"/>
      <c r="CJS17" s="1316"/>
      <c r="CJT17" s="1316"/>
      <c r="CJU17" s="1316"/>
      <c r="CJV17" s="1316"/>
      <c r="CJW17" s="1316"/>
      <c r="CJX17" s="1316"/>
      <c r="CJY17" s="1316"/>
      <c r="CJZ17" s="1316"/>
      <c r="CKA17" s="1316"/>
      <c r="CKB17" s="1316"/>
      <c r="CKC17" s="1316"/>
      <c r="CKD17" s="1316"/>
      <c r="CKE17" s="1316"/>
      <c r="CKF17" s="1316"/>
      <c r="CKG17" s="1316"/>
      <c r="CKH17" s="1316"/>
      <c r="CKI17" s="1316"/>
      <c r="CKJ17" s="1316"/>
      <c r="CKK17" s="1316"/>
      <c r="CKL17" s="1316"/>
      <c r="CKM17" s="1316"/>
      <c r="CKN17" s="1316"/>
      <c r="CKO17" s="1316"/>
      <c r="CKP17" s="1316"/>
      <c r="CKQ17" s="1316"/>
      <c r="CKR17" s="1316"/>
      <c r="CKS17" s="1316"/>
      <c r="CKT17" s="1316"/>
      <c r="CKU17" s="1316"/>
      <c r="CKV17" s="1316"/>
      <c r="CKW17" s="1316"/>
      <c r="CKX17" s="1316"/>
      <c r="CKY17" s="1316"/>
      <c r="CKZ17" s="1316"/>
      <c r="CLA17" s="1316"/>
      <c r="CLB17" s="1316"/>
      <c r="CLC17" s="1316"/>
      <c r="CLD17" s="1316"/>
      <c r="CLE17" s="1316"/>
      <c r="CLF17" s="1316"/>
      <c r="CLG17" s="1316"/>
      <c r="CLH17" s="1316"/>
      <c r="CLI17" s="1316"/>
      <c r="CLJ17" s="1316"/>
      <c r="CLK17" s="1316"/>
      <c r="CLL17" s="1316"/>
      <c r="CLM17" s="1316"/>
      <c r="CLN17" s="1316"/>
      <c r="CLO17" s="1316"/>
      <c r="CLP17" s="1316"/>
      <c r="CLQ17" s="1316"/>
      <c r="CLR17" s="1316"/>
      <c r="CLS17" s="1316"/>
      <c r="CLT17" s="1316"/>
      <c r="CLU17" s="1316"/>
      <c r="CLV17" s="1316"/>
      <c r="CLW17" s="1316"/>
      <c r="CLX17" s="1316"/>
      <c r="CLY17" s="1316"/>
      <c r="CLZ17" s="1316"/>
      <c r="CMA17" s="1316"/>
      <c r="CMB17" s="1316"/>
      <c r="CMC17" s="1316"/>
      <c r="CMD17" s="1316"/>
      <c r="CME17" s="1316"/>
      <c r="CMF17" s="1316"/>
      <c r="CMG17" s="1316"/>
      <c r="CMH17" s="1316"/>
      <c r="CMI17" s="1316"/>
      <c r="CMJ17" s="1316"/>
      <c r="CMK17" s="1316"/>
      <c r="CML17" s="1316"/>
      <c r="CMM17" s="1316"/>
      <c r="CMN17" s="1316"/>
      <c r="CMO17" s="1316"/>
      <c r="CMP17" s="1316"/>
      <c r="CMQ17" s="1316"/>
      <c r="CMR17" s="1316"/>
      <c r="CMS17" s="1316"/>
      <c r="CMT17" s="1316"/>
      <c r="CMU17" s="1316"/>
      <c r="CMV17" s="1316"/>
      <c r="CMW17" s="1316"/>
      <c r="CMX17" s="1316"/>
      <c r="CMY17" s="1316"/>
      <c r="CMZ17" s="1316"/>
      <c r="CNA17" s="1316"/>
      <c r="CNB17" s="1316"/>
      <c r="CNC17" s="1316"/>
      <c r="CND17" s="1316"/>
      <c r="CNE17" s="1316"/>
      <c r="CNF17" s="1316"/>
      <c r="CNG17" s="1316"/>
      <c r="CNH17" s="1316"/>
      <c r="CNI17" s="1316"/>
      <c r="CNJ17" s="1316"/>
      <c r="CNK17" s="1316"/>
      <c r="CNL17" s="1316"/>
      <c r="CNM17" s="1316"/>
      <c r="CNN17" s="1316"/>
      <c r="CNO17" s="1316"/>
      <c r="CNP17" s="1316"/>
      <c r="CNQ17" s="1316"/>
      <c r="CNR17" s="1316"/>
      <c r="CNS17" s="1316"/>
      <c r="CNT17" s="1316"/>
      <c r="CNU17" s="1316"/>
      <c r="CNV17" s="1316"/>
      <c r="CNW17" s="1316"/>
      <c r="CNX17" s="1316"/>
      <c r="CNY17" s="1316"/>
      <c r="CNZ17" s="1316"/>
      <c r="COA17" s="1316"/>
      <c r="COB17" s="1316"/>
      <c r="COC17" s="1316"/>
      <c r="COD17" s="1316"/>
      <c r="COE17" s="1316"/>
      <c r="COF17" s="1316"/>
      <c r="COG17" s="1316"/>
      <c r="COH17" s="1316"/>
      <c r="COI17" s="1316"/>
      <c r="COJ17" s="1316"/>
      <c r="COK17" s="1316"/>
      <c r="COL17" s="1316"/>
      <c r="COM17" s="1316"/>
      <c r="CON17" s="1316"/>
      <c r="COO17" s="1316"/>
      <c r="COP17" s="1316"/>
      <c r="COQ17" s="1316"/>
      <c r="COR17" s="1316"/>
      <c r="COS17" s="1316"/>
      <c r="COT17" s="1316"/>
      <c r="COU17" s="1316"/>
      <c r="COV17" s="1316"/>
      <c r="COW17" s="1316"/>
      <c r="COX17" s="1316"/>
      <c r="COY17" s="1316"/>
      <c r="COZ17" s="1316"/>
      <c r="CPA17" s="1316"/>
      <c r="CPB17" s="1316"/>
      <c r="CPC17" s="1316"/>
      <c r="CPD17" s="1316"/>
      <c r="CPE17" s="1316"/>
      <c r="CPF17" s="1316"/>
      <c r="CPG17" s="1316"/>
      <c r="CPH17" s="1316"/>
      <c r="CPI17" s="1316"/>
      <c r="CPJ17" s="1316"/>
      <c r="CPK17" s="1316"/>
      <c r="CPL17" s="1316"/>
      <c r="CPM17" s="1316"/>
      <c r="CPN17" s="1316"/>
      <c r="CPO17" s="1316"/>
      <c r="CPP17" s="1316"/>
      <c r="CPQ17" s="1316"/>
      <c r="CPR17" s="1316"/>
      <c r="CPS17" s="1316"/>
      <c r="CPT17" s="1316"/>
      <c r="CPU17" s="1316"/>
      <c r="CPV17" s="1316"/>
      <c r="CPW17" s="1316"/>
      <c r="CPX17" s="1316"/>
      <c r="CPY17" s="1316"/>
      <c r="CPZ17" s="1316"/>
      <c r="CQA17" s="1316"/>
      <c r="CQB17" s="1316"/>
      <c r="CQC17" s="1316"/>
      <c r="CQD17" s="1316"/>
      <c r="CQE17" s="1316"/>
      <c r="CQF17" s="1316"/>
      <c r="CQG17" s="1316"/>
      <c r="CQH17" s="1316"/>
      <c r="CQI17" s="1316"/>
      <c r="CQJ17" s="1316"/>
      <c r="CQK17" s="1316"/>
      <c r="CQL17" s="1316"/>
      <c r="CQM17" s="1316"/>
      <c r="CQN17" s="1316"/>
      <c r="CQO17" s="1316"/>
      <c r="CQP17" s="1316"/>
      <c r="CQQ17" s="1316"/>
      <c r="CQR17" s="1316"/>
      <c r="CQS17" s="1316"/>
      <c r="CQT17" s="1316"/>
      <c r="CQU17" s="1316"/>
      <c r="CQV17" s="1316"/>
      <c r="CQW17" s="1316"/>
      <c r="CQX17" s="1316"/>
      <c r="CQY17" s="1316"/>
      <c r="CQZ17" s="1316"/>
      <c r="CRA17" s="1316"/>
      <c r="CRB17" s="1316"/>
      <c r="CRC17" s="1316"/>
      <c r="CRD17" s="1316"/>
      <c r="CRE17" s="1316"/>
      <c r="CRF17" s="1316"/>
      <c r="CRG17" s="1316"/>
      <c r="CRH17" s="1316"/>
      <c r="CRI17" s="1316"/>
      <c r="CRJ17" s="1316"/>
      <c r="CRK17" s="1316"/>
      <c r="CRL17" s="1316"/>
      <c r="CRM17" s="1316"/>
      <c r="CRN17" s="1316"/>
      <c r="CRO17" s="1316"/>
      <c r="CRP17" s="1316"/>
      <c r="CRQ17" s="1316"/>
      <c r="CRR17" s="1316"/>
      <c r="CRS17" s="1316"/>
      <c r="CRT17" s="1316"/>
      <c r="CRU17" s="1316"/>
      <c r="CRV17" s="1316"/>
      <c r="CRW17" s="1316"/>
      <c r="CRX17" s="1316"/>
      <c r="CRY17" s="1316"/>
      <c r="CRZ17" s="1316"/>
      <c r="CSA17" s="1316"/>
      <c r="CSB17" s="1316"/>
      <c r="CSC17" s="1316"/>
      <c r="CSD17" s="1316"/>
      <c r="CSE17" s="1316"/>
      <c r="CSF17" s="1316"/>
      <c r="CSG17" s="1316"/>
      <c r="CSH17" s="1316"/>
      <c r="CSI17" s="1316"/>
      <c r="CSJ17" s="1316"/>
      <c r="CSK17" s="1316"/>
      <c r="CSL17" s="1316"/>
      <c r="CSM17" s="1316"/>
      <c r="CSN17" s="1316"/>
      <c r="CSO17" s="1316"/>
      <c r="CSP17" s="1316"/>
      <c r="CSQ17" s="1316"/>
      <c r="CSR17" s="1316"/>
      <c r="CSS17" s="1316"/>
      <c r="CST17" s="1316"/>
      <c r="CSU17" s="1316"/>
      <c r="CSV17" s="1316"/>
      <c r="CSW17" s="1316"/>
      <c r="CSX17" s="1316"/>
      <c r="CSY17" s="1316"/>
      <c r="CSZ17" s="1316"/>
      <c r="CTA17" s="1316"/>
      <c r="CTB17" s="1316"/>
      <c r="CTC17" s="1316"/>
      <c r="CTD17" s="1316"/>
      <c r="CTE17" s="1316"/>
      <c r="CTF17" s="1316"/>
      <c r="CTG17" s="1316"/>
      <c r="CTH17" s="1316"/>
      <c r="CTI17" s="1316"/>
      <c r="CTJ17" s="1316"/>
      <c r="CTK17" s="1316"/>
      <c r="CTL17" s="1316"/>
      <c r="CTM17" s="1316"/>
      <c r="CTN17" s="1316"/>
      <c r="CTO17" s="1316"/>
      <c r="CTP17" s="1316"/>
      <c r="CTQ17" s="1316"/>
      <c r="CTR17" s="1316"/>
      <c r="CTS17" s="1316"/>
      <c r="CTT17" s="1316"/>
      <c r="CTU17" s="1316"/>
      <c r="CTV17" s="1316"/>
      <c r="CTW17" s="1316"/>
      <c r="CTX17" s="1316"/>
      <c r="CTY17" s="1316"/>
      <c r="CTZ17" s="1316"/>
      <c r="CUA17" s="1316"/>
      <c r="CUB17" s="1316"/>
      <c r="CUC17" s="1316"/>
      <c r="CUD17" s="1316"/>
      <c r="CUE17" s="1316"/>
      <c r="CUF17" s="1316"/>
      <c r="CUG17" s="1316"/>
      <c r="CUH17" s="1316"/>
      <c r="CUI17" s="1316"/>
      <c r="CUJ17" s="1316"/>
      <c r="CUK17" s="1316"/>
      <c r="CUL17" s="1316"/>
      <c r="CUM17" s="1316"/>
      <c r="CUN17" s="1316"/>
      <c r="CUO17" s="1316"/>
      <c r="CUP17" s="1316"/>
      <c r="CUQ17" s="1316"/>
      <c r="CUR17" s="1316"/>
      <c r="CUS17" s="1316"/>
      <c r="CUT17" s="1316"/>
      <c r="CUU17" s="1316"/>
      <c r="CUV17" s="1316"/>
      <c r="CUW17" s="1316"/>
      <c r="CUX17" s="1316"/>
      <c r="CUY17" s="1316"/>
      <c r="CUZ17" s="1316"/>
      <c r="CVA17" s="1316"/>
      <c r="CVB17" s="1316"/>
      <c r="CVC17" s="1316"/>
      <c r="CVD17" s="1316"/>
      <c r="CVE17" s="1316"/>
      <c r="CVF17" s="1316"/>
      <c r="CVG17" s="1316"/>
      <c r="CVH17" s="1316"/>
      <c r="CVI17" s="1316"/>
      <c r="CVJ17" s="1316"/>
      <c r="CVK17" s="1316"/>
      <c r="CVL17" s="1316"/>
      <c r="CVM17" s="1316"/>
      <c r="CVN17" s="1316"/>
      <c r="CVO17" s="1316"/>
      <c r="CVP17" s="1316"/>
      <c r="CVQ17" s="1316"/>
      <c r="CVR17" s="1316"/>
      <c r="CVS17" s="1316"/>
      <c r="CVT17" s="1316"/>
      <c r="CVU17" s="1316"/>
      <c r="CVV17" s="1316"/>
      <c r="CVW17" s="1316"/>
      <c r="CVX17" s="1316"/>
      <c r="CVY17" s="1316"/>
      <c r="CVZ17" s="1316"/>
      <c r="CWA17" s="1316"/>
      <c r="CWB17" s="1316"/>
      <c r="CWC17" s="1316"/>
      <c r="CWD17" s="1316"/>
      <c r="CWE17" s="1316"/>
      <c r="CWF17" s="1316"/>
      <c r="CWG17" s="1316"/>
      <c r="CWH17" s="1316"/>
      <c r="CWI17" s="1316"/>
      <c r="CWJ17" s="1316"/>
      <c r="CWK17" s="1316"/>
      <c r="CWL17" s="1316"/>
      <c r="CWM17" s="1316"/>
      <c r="CWN17" s="1316"/>
      <c r="CWO17" s="1316"/>
      <c r="CWP17" s="1316"/>
      <c r="CWQ17" s="1316"/>
      <c r="CWR17" s="1316"/>
      <c r="CWS17" s="1316"/>
      <c r="CWT17" s="1316"/>
      <c r="CWU17" s="1316"/>
      <c r="CWV17" s="1316"/>
      <c r="CWW17" s="1316"/>
      <c r="CWX17" s="1316"/>
      <c r="CWY17" s="1316"/>
      <c r="CWZ17" s="1316"/>
      <c r="CXA17" s="1316"/>
      <c r="CXB17" s="1316"/>
      <c r="CXC17" s="1316"/>
      <c r="CXD17" s="1316"/>
      <c r="CXE17" s="1316"/>
      <c r="CXF17" s="1316"/>
      <c r="CXG17" s="1316"/>
      <c r="CXH17" s="1316"/>
      <c r="CXI17" s="1316"/>
      <c r="CXJ17" s="1316"/>
      <c r="CXK17" s="1316"/>
      <c r="CXL17" s="1316"/>
      <c r="CXM17" s="1316"/>
      <c r="CXN17" s="1316"/>
      <c r="CXO17" s="1316"/>
      <c r="CXP17" s="1316"/>
      <c r="CXQ17" s="1316"/>
      <c r="CXR17" s="1316"/>
      <c r="CXS17" s="1316"/>
      <c r="CXT17" s="1316"/>
      <c r="CXU17" s="1316"/>
      <c r="CXV17" s="1316"/>
      <c r="CXW17" s="1316"/>
      <c r="CXX17" s="1316"/>
      <c r="CXY17" s="1316"/>
      <c r="CXZ17" s="1316"/>
      <c r="CYA17" s="1316"/>
      <c r="CYB17" s="1316"/>
      <c r="CYC17" s="1316"/>
      <c r="CYD17" s="1316"/>
      <c r="CYE17" s="1316"/>
      <c r="CYF17" s="1316"/>
      <c r="CYG17" s="1316"/>
      <c r="CYH17" s="1316"/>
      <c r="CYI17" s="1316"/>
      <c r="CYJ17" s="1316"/>
      <c r="CYK17" s="1316"/>
      <c r="CYL17" s="1316"/>
      <c r="CYM17" s="1316"/>
      <c r="CYN17" s="1316"/>
      <c r="CYO17" s="1316"/>
      <c r="CYP17" s="1316"/>
      <c r="CYQ17" s="1316"/>
      <c r="CYR17" s="1316"/>
      <c r="CYS17" s="1316"/>
      <c r="CYT17" s="1316"/>
      <c r="CYU17" s="1316"/>
      <c r="CYV17" s="1316"/>
      <c r="CYW17" s="1316"/>
      <c r="CYX17" s="1316"/>
      <c r="CYY17" s="1316"/>
      <c r="CYZ17" s="1316"/>
      <c r="CZA17" s="1316"/>
      <c r="CZB17" s="1316"/>
      <c r="CZC17" s="1316"/>
      <c r="CZD17" s="1316"/>
      <c r="CZE17" s="1316"/>
      <c r="CZF17" s="1316"/>
      <c r="CZG17" s="1316"/>
      <c r="CZH17" s="1316"/>
      <c r="CZI17" s="1316"/>
      <c r="CZJ17" s="1316"/>
      <c r="CZK17" s="1316"/>
      <c r="CZL17" s="1316"/>
      <c r="CZM17" s="1316"/>
      <c r="CZN17" s="1316"/>
      <c r="CZO17" s="1316"/>
      <c r="CZP17" s="1316"/>
      <c r="CZQ17" s="1316"/>
      <c r="CZR17" s="1316"/>
      <c r="CZS17" s="1316"/>
      <c r="CZT17" s="1316"/>
      <c r="CZU17" s="1316"/>
      <c r="CZV17" s="1316"/>
      <c r="CZW17" s="1316"/>
      <c r="CZX17" s="1316"/>
      <c r="CZY17" s="1316"/>
      <c r="CZZ17" s="1316"/>
      <c r="DAA17" s="1316"/>
      <c r="DAB17" s="1316"/>
      <c r="DAC17" s="1316"/>
      <c r="DAD17" s="1316"/>
      <c r="DAE17" s="1316"/>
      <c r="DAF17" s="1316"/>
      <c r="DAG17" s="1316"/>
      <c r="DAH17" s="1316"/>
      <c r="DAI17" s="1316"/>
      <c r="DAJ17" s="1316"/>
      <c r="DAK17" s="1316"/>
      <c r="DAL17" s="1316"/>
      <c r="DAM17" s="1316"/>
      <c r="DAN17" s="1316"/>
      <c r="DAO17" s="1316"/>
      <c r="DAP17" s="1316"/>
      <c r="DAQ17" s="1316"/>
      <c r="DAR17" s="1316"/>
      <c r="DAS17" s="1316"/>
      <c r="DAT17" s="1316"/>
      <c r="DAU17" s="1316"/>
      <c r="DAV17" s="1316"/>
      <c r="DAW17" s="1316"/>
      <c r="DAX17" s="1316"/>
      <c r="DAY17" s="1316"/>
      <c r="DAZ17" s="1316"/>
      <c r="DBA17" s="1316"/>
      <c r="DBB17" s="1316"/>
      <c r="DBC17" s="1316"/>
      <c r="DBD17" s="1316"/>
      <c r="DBE17" s="1316"/>
      <c r="DBF17" s="1316"/>
      <c r="DBG17" s="1316"/>
      <c r="DBH17" s="1316"/>
      <c r="DBI17" s="1316"/>
      <c r="DBJ17" s="1316"/>
      <c r="DBK17" s="1316"/>
      <c r="DBL17" s="1316"/>
      <c r="DBM17" s="1316"/>
      <c r="DBN17" s="1316"/>
      <c r="DBO17" s="1316"/>
      <c r="DBP17" s="1316"/>
      <c r="DBQ17" s="1316"/>
      <c r="DBR17" s="1316"/>
      <c r="DBS17" s="1316"/>
      <c r="DBT17" s="1316"/>
      <c r="DBU17" s="1316"/>
      <c r="DBV17" s="1316"/>
      <c r="DBW17" s="1316"/>
      <c r="DBX17" s="1316"/>
      <c r="DBY17" s="1316"/>
      <c r="DBZ17" s="1316"/>
      <c r="DCA17" s="1316"/>
      <c r="DCB17" s="1316"/>
      <c r="DCC17" s="1316"/>
      <c r="DCD17" s="1316"/>
      <c r="DCE17" s="1316"/>
      <c r="DCF17" s="1316"/>
      <c r="DCG17" s="1316"/>
      <c r="DCH17" s="1316"/>
      <c r="DCI17" s="1316"/>
      <c r="DCJ17" s="1316"/>
      <c r="DCK17" s="1316"/>
      <c r="DCL17" s="1316"/>
      <c r="DCM17" s="1316"/>
      <c r="DCN17" s="1316"/>
      <c r="DCO17" s="1316"/>
      <c r="DCP17" s="1316"/>
      <c r="DCQ17" s="1316"/>
      <c r="DCR17" s="1316"/>
      <c r="DCS17" s="1316"/>
      <c r="DCT17" s="1316"/>
      <c r="DCU17" s="1316"/>
      <c r="DCV17" s="1316"/>
      <c r="DCW17" s="1316"/>
      <c r="DCX17" s="1316"/>
      <c r="DCY17" s="1316"/>
      <c r="DCZ17" s="1316"/>
      <c r="DDA17" s="1316"/>
      <c r="DDB17" s="1316"/>
      <c r="DDC17" s="1316"/>
      <c r="DDD17" s="1316"/>
      <c r="DDE17" s="1316"/>
      <c r="DDF17" s="1316"/>
      <c r="DDG17" s="1316"/>
      <c r="DDH17" s="1316"/>
      <c r="DDI17" s="1316"/>
      <c r="DDJ17" s="1316"/>
      <c r="DDK17" s="1316"/>
      <c r="DDL17" s="1316"/>
      <c r="DDM17" s="1316"/>
      <c r="DDN17" s="1316"/>
      <c r="DDO17" s="1316"/>
      <c r="DDP17" s="1316"/>
      <c r="DDQ17" s="1316"/>
      <c r="DDR17" s="1316"/>
      <c r="DDS17" s="1316"/>
      <c r="DDT17" s="1316"/>
      <c r="DDU17" s="1316"/>
      <c r="DDV17" s="1316"/>
      <c r="DDW17" s="1316"/>
      <c r="DDX17" s="1316"/>
      <c r="DDY17" s="1316"/>
      <c r="DDZ17" s="1316"/>
      <c r="DEA17" s="1316"/>
      <c r="DEB17" s="1316"/>
      <c r="DEC17" s="1316"/>
      <c r="DED17" s="1316"/>
      <c r="DEE17" s="1316"/>
      <c r="DEF17" s="1316"/>
      <c r="DEG17" s="1316"/>
      <c r="DEH17" s="1316"/>
      <c r="DEI17" s="1316"/>
      <c r="DEJ17" s="1316"/>
      <c r="DEK17" s="1316"/>
      <c r="DEL17" s="1316"/>
      <c r="DEM17" s="1316"/>
      <c r="DEN17" s="1316"/>
      <c r="DEO17" s="1316"/>
      <c r="DEP17" s="1316"/>
      <c r="DEQ17" s="1316"/>
      <c r="DER17" s="1316"/>
      <c r="DES17" s="1316"/>
      <c r="DET17" s="1316"/>
      <c r="DEU17" s="1316"/>
      <c r="DEV17" s="1316"/>
      <c r="DEW17" s="1316"/>
      <c r="DEX17" s="1316"/>
      <c r="DEY17" s="1316"/>
      <c r="DEZ17" s="1316"/>
      <c r="DFA17" s="1316"/>
      <c r="DFB17" s="1316"/>
      <c r="DFC17" s="1316"/>
      <c r="DFD17" s="1316"/>
      <c r="DFE17" s="1316"/>
      <c r="DFF17" s="1316"/>
      <c r="DFG17" s="1316"/>
      <c r="DFH17" s="1316"/>
      <c r="DFI17" s="1316"/>
      <c r="DFJ17" s="1316"/>
      <c r="DFK17" s="1316"/>
      <c r="DFL17" s="1316"/>
      <c r="DFM17" s="1316"/>
      <c r="DFN17" s="1316"/>
      <c r="DFO17" s="1316"/>
      <c r="DFP17" s="1316"/>
      <c r="DFQ17" s="1316"/>
      <c r="DFR17" s="1316"/>
      <c r="DFS17" s="1316"/>
      <c r="DFT17" s="1316"/>
      <c r="DFU17" s="1316"/>
      <c r="DFV17" s="1316"/>
      <c r="DFW17" s="1316"/>
      <c r="DFX17" s="1316"/>
      <c r="DFY17" s="1316"/>
      <c r="DFZ17" s="1316"/>
      <c r="DGA17" s="1316"/>
      <c r="DGB17" s="1316"/>
      <c r="DGC17" s="1316"/>
      <c r="DGD17" s="1316"/>
      <c r="DGE17" s="1316"/>
      <c r="DGF17" s="1316"/>
      <c r="DGG17" s="1316"/>
      <c r="DGH17" s="1316"/>
      <c r="DGI17" s="1316"/>
      <c r="DGJ17" s="1316"/>
      <c r="DGK17" s="1316"/>
      <c r="DGL17" s="1316"/>
      <c r="DGM17" s="1316"/>
      <c r="DGN17" s="1316"/>
      <c r="DGO17" s="1316"/>
      <c r="DGP17" s="1316"/>
      <c r="DGQ17" s="1316"/>
      <c r="DGR17" s="1316"/>
      <c r="DGS17" s="1316"/>
      <c r="DGT17" s="1316"/>
      <c r="DGU17" s="1316"/>
      <c r="DGV17" s="1316"/>
      <c r="DGW17" s="1316"/>
      <c r="DGX17" s="1316"/>
      <c r="DGY17" s="1316"/>
      <c r="DGZ17" s="1316"/>
      <c r="DHA17" s="1316"/>
      <c r="DHB17" s="1316"/>
      <c r="DHC17" s="1316"/>
      <c r="DHD17" s="1316"/>
      <c r="DHE17" s="1316"/>
      <c r="DHF17" s="1316"/>
      <c r="DHG17" s="1316"/>
      <c r="DHH17" s="1316"/>
      <c r="DHI17" s="1316"/>
      <c r="DHJ17" s="1316"/>
      <c r="DHK17" s="1316"/>
      <c r="DHL17" s="1316"/>
      <c r="DHM17" s="1316"/>
      <c r="DHN17" s="1316"/>
      <c r="DHO17" s="1316"/>
      <c r="DHP17" s="1316"/>
      <c r="DHQ17" s="1316"/>
      <c r="DHR17" s="1316"/>
      <c r="DHS17" s="1316"/>
      <c r="DHT17" s="1316"/>
      <c r="DHU17" s="1316"/>
      <c r="DHV17" s="1316"/>
      <c r="DHW17" s="1316"/>
      <c r="DHX17" s="1316"/>
      <c r="DHY17" s="1316"/>
      <c r="DHZ17" s="1316"/>
      <c r="DIA17" s="1316"/>
      <c r="DIB17" s="1316"/>
      <c r="DIC17" s="1316"/>
      <c r="DID17" s="1316"/>
      <c r="DIE17" s="1316"/>
      <c r="DIF17" s="1316"/>
      <c r="DIG17" s="1316"/>
      <c r="DIH17" s="1316"/>
      <c r="DII17" s="1316"/>
      <c r="DIJ17" s="1316"/>
      <c r="DIK17" s="1316"/>
      <c r="DIL17" s="1316"/>
      <c r="DIM17" s="1316"/>
      <c r="DIN17" s="1316"/>
      <c r="DIO17" s="1316"/>
      <c r="DIP17" s="1316"/>
      <c r="DIQ17" s="1316"/>
      <c r="DIR17" s="1316"/>
      <c r="DIS17" s="1316"/>
      <c r="DIT17" s="1316"/>
      <c r="DIU17" s="1316"/>
      <c r="DIV17" s="1316"/>
      <c r="DIW17" s="1316"/>
      <c r="DIX17" s="1316"/>
      <c r="DIY17" s="1316"/>
      <c r="DIZ17" s="1316"/>
      <c r="DJA17" s="1316"/>
      <c r="DJB17" s="1316"/>
      <c r="DJC17" s="1316"/>
      <c r="DJD17" s="1316"/>
      <c r="DJE17" s="1316"/>
      <c r="DJF17" s="1316"/>
      <c r="DJG17" s="1316"/>
      <c r="DJH17" s="1316"/>
      <c r="DJI17" s="1316"/>
      <c r="DJJ17" s="1316"/>
      <c r="DJK17" s="1316"/>
      <c r="DJL17" s="1316"/>
      <c r="DJM17" s="1316"/>
      <c r="DJN17" s="1316"/>
      <c r="DJO17" s="1316"/>
      <c r="DJP17" s="1316"/>
      <c r="DJQ17" s="1316"/>
      <c r="DJR17" s="1316"/>
      <c r="DJS17" s="1316"/>
      <c r="DJT17" s="1316"/>
      <c r="DJU17" s="1316"/>
      <c r="DJV17" s="1316"/>
      <c r="DJW17" s="1316"/>
      <c r="DJX17" s="1316"/>
      <c r="DJY17" s="1316"/>
      <c r="DJZ17" s="1316"/>
      <c r="DKA17" s="1316"/>
      <c r="DKB17" s="1316"/>
      <c r="DKC17" s="1316"/>
      <c r="DKD17" s="1316"/>
      <c r="DKE17" s="1316"/>
      <c r="DKF17" s="1316"/>
      <c r="DKG17" s="1316"/>
      <c r="DKH17" s="1316"/>
      <c r="DKI17" s="1316"/>
      <c r="DKJ17" s="1316"/>
      <c r="DKK17" s="1316"/>
      <c r="DKL17" s="1316"/>
      <c r="DKM17" s="1316"/>
      <c r="DKN17" s="1316"/>
      <c r="DKO17" s="1316"/>
      <c r="DKP17" s="1316"/>
      <c r="DKQ17" s="1316"/>
      <c r="DKR17" s="1316"/>
      <c r="DKS17" s="1316"/>
      <c r="DKT17" s="1316"/>
      <c r="DKU17" s="1316"/>
      <c r="DKV17" s="1316"/>
      <c r="DKW17" s="1316"/>
      <c r="DKX17" s="1316"/>
      <c r="DKY17" s="1316"/>
      <c r="DKZ17" s="1316"/>
      <c r="DLA17" s="1316"/>
      <c r="DLB17" s="1316"/>
      <c r="DLC17" s="1316"/>
      <c r="DLD17" s="1316"/>
      <c r="DLE17" s="1316"/>
      <c r="DLF17" s="1316"/>
      <c r="DLG17" s="1316"/>
      <c r="DLH17" s="1316"/>
      <c r="DLI17" s="1316"/>
      <c r="DLJ17" s="1316"/>
      <c r="DLK17" s="1316"/>
      <c r="DLL17" s="1316"/>
      <c r="DLM17" s="1316"/>
      <c r="DLN17" s="1316"/>
      <c r="DLO17" s="1316"/>
      <c r="DLP17" s="1316"/>
      <c r="DLQ17" s="1316"/>
      <c r="DLR17" s="1316"/>
      <c r="DLS17" s="1316"/>
      <c r="DLT17" s="1316"/>
      <c r="DLU17" s="1316"/>
      <c r="DLV17" s="1316"/>
      <c r="DLW17" s="1316"/>
      <c r="DLX17" s="1316"/>
      <c r="DLY17" s="1316"/>
      <c r="DLZ17" s="1316"/>
      <c r="DMA17" s="1316"/>
      <c r="DMB17" s="1316"/>
      <c r="DMC17" s="1316"/>
      <c r="DMD17" s="1316"/>
      <c r="DME17" s="1316"/>
      <c r="DMF17" s="1316"/>
      <c r="DMG17" s="1316"/>
      <c r="DMH17" s="1316"/>
      <c r="DMI17" s="1316"/>
      <c r="DMJ17" s="1316"/>
      <c r="DMK17" s="1316"/>
      <c r="DML17" s="1316"/>
      <c r="DMM17" s="1316"/>
      <c r="DMN17" s="1316"/>
      <c r="DMO17" s="1316"/>
      <c r="DMP17" s="1316"/>
      <c r="DMQ17" s="1316"/>
      <c r="DMR17" s="1316"/>
      <c r="DMS17" s="1316"/>
      <c r="DMT17" s="1316"/>
      <c r="DMU17" s="1316"/>
      <c r="DMV17" s="1316"/>
      <c r="DMW17" s="1316"/>
      <c r="DMX17" s="1316"/>
      <c r="DMY17" s="1316"/>
      <c r="DMZ17" s="1316"/>
      <c r="DNA17" s="1316"/>
      <c r="DNB17" s="1316"/>
      <c r="DNC17" s="1316"/>
      <c r="DND17" s="1316"/>
      <c r="DNE17" s="1316"/>
      <c r="DNF17" s="1316"/>
      <c r="DNG17" s="1316"/>
      <c r="DNH17" s="1316"/>
      <c r="DNI17" s="1316"/>
      <c r="DNJ17" s="1316"/>
      <c r="DNK17" s="1316"/>
      <c r="DNL17" s="1316"/>
      <c r="DNM17" s="1316"/>
      <c r="DNN17" s="1316"/>
      <c r="DNO17" s="1316"/>
      <c r="DNP17" s="1316"/>
      <c r="DNQ17" s="1316"/>
      <c r="DNR17" s="1316"/>
      <c r="DNS17" s="1316"/>
      <c r="DNT17" s="1316"/>
      <c r="DNU17" s="1316"/>
      <c r="DNV17" s="1316"/>
      <c r="DNW17" s="1316"/>
      <c r="DNX17" s="1316"/>
      <c r="DNY17" s="1316"/>
      <c r="DNZ17" s="1316"/>
      <c r="DOA17" s="1316"/>
      <c r="DOB17" s="1316"/>
      <c r="DOC17" s="1316"/>
      <c r="DOD17" s="1316"/>
      <c r="DOE17" s="1316"/>
      <c r="DOF17" s="1316"/>
      <c r="DOG17" s="1316"/>
      <c r="DOH17" s="1316"/>
      <c r="DOI17" s="1316"/>
      <c r="DOJ17" s="1316"/>
      <c r="DOK17" s="1316"/>
      <c r="DOL17" s="1316"/>
      <c r="DOM17" s="1316"/>
      <c r="DON17" s="1316"/>
      <c r="DOO17" s="1316"/>
      <c r="DOP17" s="1316"/>
      <c r="DOQ17" s="1316"/>
      <c r="DOR17" s="1316"/>
      <c r="DOS17" s="1316"/>
      <c r="DOT17" s="1316"/>
      <c r="DOU17" s="1316"/>
      <c r="DOV17" s="1316"/>
      <c r="DOW17" s="1316"/>
      <c r="DOX17" s="1316"/>
      <c r="DOY17" s="1316"/>
      <c r="DOZ17" s="1316"/>
      <c r="DPA17" s="1316"/>
      <c r="DPB17" s="1316"/>
      <c r="DPC17" s="1316"/>
      <c r="DPD17" s="1316"/>
      <c r="DPE17" s="1316"/>
      <c r="DPF17" s="1316"/>
      <c r="DPG17" s="1316"/>
      <c r="DPH17" s="1316"/>
      <c r="DPI17" s="1316"/>
      <c r="DPJ17" s="1316"/>
      <c r="DPK17" s="1316"/>
      <c r="DPL17" s="1316"/>
      <c r="DPM17" s="1316"/>
      <c r="DPN17" s="1316"/>
      <c r="DPO17" s="1316"/>
      <c r="DPP17" s="1316"/>
      <c r="DPQ17" s="1316"/>
      <c r="DPR17" s="1316"/>
      <c r="DPS17" s="1316"/>
      <c r="DPT17" s="1316"/>
      <c r="DPU17" s="1316"/>
      <c r="DPV17" s="1316"/>
      <c r="DPW17" s="1316"/>
      <c r="DPX17" s="1316"/>
      <c r="DPY17" s="1316"/>
      <c r="DPZ17" s="1316"/>
      <c r="DQA17" s="1316"/>
      <c r="DQB17" s="1316"/>
      <c r="DQC17" s="1316"/>
      <c r="DQD17" s="1316"/>
      <c r="DQE17" s="1316"/>
      <c r="DQF17" s="1316"/>
      <c r="DQG17" s="1316"/>
      <c r="DQH17" s="1316"/>
      <c r="DQI17" s="1316"/>
      <c r="DQJ17" s="1316"/>
      <c r="DQK17" s="1316"/>
      <c r="DQL17" s="1316"/>
      <c r="DQM17" s="1316"/>
      <c r="DQN17" s="1316"/>
      <c r="DQO17" s="1316"/>
      <c r="DQP17" s="1316"/>
      <c r="DQQ17" s="1316"/>
      <c r="DQR17" s="1316"/>
      <c r="DQS17" s="1316"/>
      <c r="DQT17" s="1316"/>
      <c r="DQU17" s="1316"/>
      <c r="DQV17" s="1316"/>
      <c r="DQW17" s="1316"/>
      <c r="DQX17" s="1316"/>
      <c r="DQY17" s="1316"/>
      <c r="DQZ17" s="1316"/>
      <c r="DRA17" s="1316"/>
      <c r="DRB17" s="1316"/>
      <c r="DRC17" s="1316"/>
      <c r="DRD17" s="1316"/>
      <c r="DRE17" s="1316"/>
      <c r="DRF17" s="1316"/>
      <c r="DRG17" s="1316"/>
      <c r="DRH17" s="1316"/>
      <c r="DRI17" s="1316"/>
      <c r="DRJ17" s="1316"/>
      <c r="DRK17" s="1316"/>
      <c r="DRL17" s="1316"/>
      <c r="DRM17" s="1316"/>
      <c r="DRN17" s="1316"/>
      <c r="DRO17" s="1316"/>
      <c r="DRP17" s="1316"/>
      <c r="DRQ17" s="1316"/>
      <c r="DRR17" s="1316"/>
      <c r="DRS17" s="1316"/>
      <c r="DRT17" s="1316"/>
      <c r="DRU17" s="1316"/>
      <c r="DRV17" s="1316"/>
      <c r="DRW17" s="1316"/>
      <c r="DRX17" s="1316"/>
      <c r="DRY17" s="1316"/>
      <c r="DRZ17" s="1316"/>
      <c r="DSA17" s="1316"/>
      <c r="DSB17" s="1316"/>
      <c r="DSC17" s="1316"/>
      <c r="DSD17" s="1316"/>
      <c r="DSE17" s="1316"/>
      <c r="DSF17" s="1316"/>
      <c r="DSG17" s="1316"/>
      <c r="DSH17" s="1316"/>
      <c r="DSI17" s="1316"/>
      <c r="DSJ17" s="1316"/>
      <c r="DSK17" s="1316"/>
      <c r="DSL17" s="1316"/>
      <c r="DSM17" s="1316"/>
      <c r="DSN17" s="1316"/>
      <c r="DSO17" s="1316"/>
      <c r="DSP17" s="1316"/>
      <c r="DSQ17" s="1316"/>
      <c r="DSR17" s="1316"/>
      <c r="DSS17" s="1316"/>
      <c r="DST17" s="1316"/>
      <c r="DSU17" s="1316"/>
      <c r="DSV17" s="1316"/>
      <c r="DSW17" s="1316"/>
      <c r="DSX17" s="1316"/>
      <c r="DSY17" s="1316"/>
      <c r="DSZ17" s="1316"/>
      <c r="DTA17" s="1316"/>
      <c r="DTB17" s="1316"/>
      <c r="DTC17" s="1316"/>
      <c r="DTD17" s="1316"/>
      <c r="DTE17" s="1316"/>
      <c r="DTF17" s="1316"/>
      <c r="DTG17" s="1316"/>
      <c r="DTH17" s="1316"/>
      <c r="DTI17" s="1316"/>
      <c r="DTJ17" s="1316"/>
      <c r="DTK17" s="1316"/>
      <c r="DTL17" s="1316"/>
      <c r="DTM17" s="1316"/>
      <c r="DTN17" s="1316"/>
      <c r="DTO17" s="1316"/>
      <c r="DTP17" s="1316"/>
      <c r="DTQ17" s="1316"/>
      <c r="DTR17" s="1316"/>
      <c r="DTS17" s="1316"/>
      <c r="DTT17" s="1316"/>
      <c r="DTU17" s="1316"/>
      <c r="DTV17" s="1316"/>
      <c r="DTW17" s="1316"/>
      <c r="DTX17" s="1316"/>
      <c r="DTY17" s="1316"/>
      <c r="DTZ17" s="1316"/>
      <c r="DUA17" s="1316"/>
      <c r="DUB17" s="1316"/>
      <c r="DUC17" s="1316"/>
      <c r="DUD17" s="1316"/>
      <c r="DUE17" s="1316"/>
      <c r="DUF17" s="1316"/>
      <c r="DUG17" s="1316"/>
      <c r="DUH17" s="1316"/>
      <c r="DUI17" s="1316"/>
      <c r="DUJ17" s="1316"/>
      <c r="DUK17" s="1316"/>
      <c r="DUL17" s="1316"/>
      <c r="DUM17" s="1316"/>
      <c r="DUN17" s="1316"/>
      <c r="DUO17" s="1316"/>
      <c r="DUP17" s="1316"/>
      <c r="DUQ17" s="1316"/>
      <c r="DUR17" s="1316"/>
      <c r="DUS17" s="1316"/>
      <c r="DUT17" s="1316"/>
      <c r="DUU17" s="1316"/>
      <c r="DUV17" s="1316"/>
      <c r="DUW17" s="1316"/>
      <c r="DUX17" s="1316"/>
      <c r="DUY17" s="1316"/>
      <c r="DUZ17" s="1316"/>
      <c r="DVA17" s="1316"/>
      <c r="DVB17" s="1316"/>
      <c r="DVC17" s="1316"/>
      <c r="DVD17" s="1316"/>
      <c r="DVE17" s="1316"/>
      <c r="DVF17" s="1316"/>
      <c r="DVG17" s="1316"/>
      <c r="DVH17" s="1316"/>
      <c r="DVI17" s="1316"/>
      <c r="DVJ17" s="1316"/>
      <c r="DVK17" s="1316"/>
      <c r="DVL17" s="1316"/>
      <c r="DVM17" s="1316"/>
      <c r="DVN17" s="1316"/>
      <c r="DVO17" s="1316"/>
      <c r="DVP17" s="1316"/>
      <c r="DVQ17" s="1316"/>
      <c r="DVR17" s="1316"/>
      <c r="DVS17" s="1316"/>
      <c r="DVT17" s="1316"/>
      <c r="DVU17" s="1316"/>
      <c r="DVV17" s="1316"/>
      <c r="DVW17" s="1316"/>
      <c r="DVX17" s="1316"/>
      <c r="DVY17" s="1316"/>
      <c r="DVZ17" s="1316"/>
      <c r="DWA17" s="1316"/>
      <c r="DWB17" s="1316"/>
      <c r="DWC17" s="1316"/>
      <c r="DWD17" s="1316"/>
      <c r="DWE17" s="1316"/>
      <c r="DWF17" s="1316"/>
      <c r="DWG17" s="1316"/>
      <c r="DWH17" s="1316"/>
      <c r="DWI17" s="1316"/>
      <c r="DWJ17" s="1316"/>
      <c r="DWK17" s="1316"/>
      <c r="DWL17" s="1316"/>
      <c r="DWM17" s="1316"/>
      <c r="DWN17" s="1316"/>
      <c r="DWO17" s="1316"/>
      <c r="DWP17" s="1316"/>
      <c r="DWQ17" s="1316"/>
      <c r="DWR17" s="1316"/>
      <c r="DWS17" s="1316"/>
      <c r="DWT17" s="1316"/>
      <c r="DWU17" s="1316"/>
      <c r="DWV17" s="1316"/>
      <c r="DWW17" s="1316"/>
      <c r="DWX17" s="1316"/>
      <c r="DWY17" s="1316"/>
      <c r="DWZ17" s="1316"/>
      <c r="DXA17" s="1316"/>
      <c r="DXB17" s="1316"/>
      <c r="DXC17" s="1316"/>
      <c r="DXD17" s="1316"/>
      <c r="DXE17" s="1316"/>
      <c r="DXF17" s="1316"/>
      <c r="DXG17" s="1316"/>
      <c r="DXH17" s="1316"/>
      <c r="DXI17" s="1316"/>
      <c r="DXJ17" s="1316"/>
      <c r="DXK17" s="1316"/>
      <c r="DXL17" s="1316"/>
      <c r="DXM17" s="1316"/>
      <c r="DXN17" s="1316"/>
      <c r="DXO17" s="1316"/>
      <c r="DXP17" s="1316"/>
      <c r="DXQ17" s="1316"/>
      <c r="DXR17" s="1316"/>
      <c r="DXS17" s="1316"/>
      <c r="DXT17" s="1316"/>
      <c r="DXU17" s="1316"/>
      <c r="DXV17" s="1316"/>
      <c r="DXW17" s="1316"/>
      <c r="DXX17" s="1316"/>
      <c r="DXY17" s="1316"/>
      <c r="DXZ17" s="1316"/>
      <c r="DYA17" s="1316"/>
      <c r="DYB17" s="1316"/>
      <c r="DYC17" s="1316"/>
      <c r="DYD17" s="1316"/>
      <c r="DYE17" s="1316"/>
      <c r="DYF17" s="1316"/>
      <c r="DYG17" s="1316"/>
      <c r="DYH17" s="1316"/>
      <c r="DYI17" s="1316"/>
      <c r="DYJ17" s="1316"/>
      <c r="DYK17" s="1316"/>
      <c r="DYL17" s="1316"/>
      <c r="DYM17" s="1316"/>
      <c r="DYN17" s="1316"/>
      <c r="DYO17" s="1316"/>
      <c r="DYP17" s="1316"/>
      <c r="DYQ17" s="1316"/>
      <c r="DYR17" s="1316"/>
      <c r="DYS17" s="1316"/>
      <c r="DYT17" s="1316"/>
      <c r="DYU17" s="1316"/>
      <c r="DYV17" s="1316"/>
      <c r="DYW17" s="1316"/>
      <c r="DYX17" s="1316"/>
      <c r="DYY17" s="1316"/>
      <c r="DYZ17" s="1316"/>
      <c r="DZA17" s="1316"/>
      <c r="DZB17" s="1316"/>
      <c r="DZC17" s="1316"/>
      <c r="DZD17" s="1316"/>
      <c r="DZE17" s="1316"/>
      <c r="DZF17" s="1316"/>
      <c r="DZG17" s="1316"/>
      <c r="DZH17" s="1316"/>
      <c r="DZI17" s="1316"/>
      <c r="DZJ17" s="1316"/>
      <c r="DZK17" s="1316"/>
      <c r="DZL17" s="1316"/>
      <c r="DZM17" s="1316"/>
      <c r="DZN17" s="1316"/>
      <c r="DZO17" s="1316"/>
      <c r="DZP17" s="1316"/>
      <c r="DZQ17" s="1316"/>
      <c r="DZR17" s="1316"/>
      <c r="DZS17" s="1316"/>
      <c r="DZT17" s="1316"/>
      <c r="DZU17" s="1316"/>
      <c r="DZV17" s="1316"/>
      <c r="DZW17" s="1316"/>
      <c r="DZX17" s="1316"/>
      <c r="DZY17" s="1316"/>
      <c r="DZZ17" s="1316"/>
      <c r="EAA17" s="1316"/>
      <c r="EAB17" s="1316"/>
      <c r="EAC17" s="1316"/>
      <c r="EAD17" s="1316"/>
      <c r="EAE17" s="1316"/>
      <c r="EAF17" s="1316"/>
      <c r="EAG17" s="1316"/>
      <c r="EAH17" s="1316"/>
      <c r="EAI17" s="1316"/>
      <c r="EAJ17" s="1316"/>
      <c r="EAK17" s="1316"/>
      <c r="EAL17" s="1316"/>
      <c r="EAM17" s="1316"/>
      <c r="EAN17" s="1316"/>
      <c r="EAO17" s="1316"/>
      <c r="EAP17" s="1316"/>
      <c r="EAQ17" s="1316"/>
      <c r="EAR17" s="1316"/>
      <c r="EAS17" s="1316"/>
      <c r="EAT17" s="1316"/>
      <c r="EAU17" s="1316"/>
      <c r="EAV17" s="1316"/>
      <c r="EAW17" s="1316"/>
      <c r="EAX17" s="1316"/>
      <c r="EAY17" s="1316"/>
      <c r="EAZ17" s="1316"/>
      <c r="EBA17" s="1316"/>
      <c r="EBB17" s="1316"/>
      <c r="EBC17" s="1316"/>
      <c r="EBD17" s="1316"/>
      <c r="EBE17" s="1316"/>
      <c r="EBF17" s="1316"/>
      <c r="EBG17" s="1316"/>
      <c r="EBH17" s="1316"/>
      <c r="EBI17" s="1316"/>
      <c r="EBJ17" s="1316"/>
      <c r="EBK17" s="1316"/>
      <c r="EBL17" s="1316"/>
      <c r="EBM17" s="1316"/>
      <c r="EBN17" s="1316"/>
      <c r="EBO17" s="1316"/>
      <c r="EBP17" s="1316"/>
      <c r="EBQ17" s="1316"/>
      <c r="EBR17" s="1316"/>
      <c r="EBS17" s="1316"/>
      <c r="EBT17" s="1316"/>
      <c r="EBU17" s="1316"/>
      <c r="EBV17" s="1316"/>
      <c r="EBW17" s="1316"/>
      <c r="EBX17" s="1316"/>
      <c r="EBY17" s="1316"/>
      <c r="EBZ17" s="1316"/>
      <c r="ECA17" s="1316"/>
      <c r="ECB17" s="1316"/>
      <c r="ECC17" s="1316"/>
      <c r="ECD17" s="1316"/>
      <c r="ECE17" s="1316"/>
      <c r="ECF17" s="1316"/>
      <c r="ECG17" s="1316"/>
      <c r="ECH17" s="1316"/>
      <c r="ECI17" s="1316"/>
      <c r="ECJ17" s="1316"/>
      <c r="ECK17" s="1316"/>
      <c r="ECL17" s="1316"/>
      <c r="ECM17" s="1316"/>
      <c r="ECN17" s="1316"/>
      <c r="ECO17" s="1316"/>
      <c r="ECP17" s="1316"/>
      <c r="ECQ17" s="1316"/>
      <c r="ECR17" s="1316"/>
      <c r="ECS17" s="1316"/>
      <c r="ECT17" s="1316"/>
      <c r="ECU17" s="1316"/>
      <c r="ECV17" s="1316"/>
      <c r="ECW17" s="1316"/>
      <c r="ECX17" s="1316"/>
      <c r="ECY17" s="1316"/>
      <c r="ECZ17" s="1316"/>
      <c r="EDA17" s="1316"/>
      <c r="EDB17" s="1316"/>
      <c r="EDC17" s="1316"/>
      <c r="EDD17" s="1316"/>
      <c r="EDE17" s="1316"/>
      <c r="EDF17" s="1316"/>
      <c r="EDG17" s="1316"/>
      <c r="EDH17" s="1316"/>
      <c r="EDI17" s="1316"/>
      <c r="EDJ17" s="1316"/>
      <c r="EDK17" s="1316"/>
      <c r="EDL17" s="1316"/>
      <c r="EDM17" s="1316"/>
      <c r="EDN17" s="1316"/>
      <c r="EDO17" s="1316"/>
      <c r="EDP17" s="1316"/>
      <c r="EDQ17" s="1316"/>
      <c r="EDR17" s="1316"/>
      <c r="EDS17" s="1316"/>
      <c r="EDT17" s="1316"/>
      <c r="EDU17" s="1316"/>
      <c r="EDV17" s="1316"/>
      <c r="EDW17" s="1316"/>
      <c r="EDX17" s="1316"/>
      <c r="EDY17" s="1316"/>
      <c r="EDZ17" s="1316"/>
      <c r="EEA17" s="1316"/>
      <c r="EEB17" s="1316"/>
      <c r="EEC17" s="1316"/>
      <c r="EED17" s="1316"/>
      <c r="EEE17" s="1316"/>
      <c r="EEF17" s="1316"/>
      <c r="EEG17" s="1316"/>
      <c r="EEH17" s="1316"/>
      <c r="EEI17" s="1316"/>
      <c r="EEJ17" s="1316"/>
      <c r="EEK17" s="1316"/>
      <c r="EEL17" s="1316"/>
      <c r="EEM17" s="1316"/>
      <c r="EEN17" s="1316"/>
      <c r="EEO17" s="1316"/>
      <c r="EEP17" s="1316"/>
      <c r="EEQ17" s="1316"/>
      <c r="EER17" s="1316"/>
      <c r="EES17" s="1316"/>
      <c r="EET17" s="1316"/>
      <c r="EEU17" s="1316"/>
      <c r="EEV17" s="1316"/>
      <c r="EEW17" s="1316"/>
      <c r="EEX17" s="1316"/>
      <c r="EEY17" s="1316"/>
      <c r="EEZ17" s="1316"/>
      <c r="EFA17" s="1316"/>
      <c r="EFB17" s="1316"/>
      <c r="EFC17" s="1316"/>
      <c r="EFD17" s="1316"/>
      <c r="EFE17" s="1316"/>
      <c r="EFF17" s="1316"/>
      <c r="EFG17" s="1316"/>
      <c r="EFH17" s="1316"/>
      <c r="EFI17" s="1316"/>
      <c r="EFJ17" s="1316"/>
      <c r="EFK17" s="1316"/>
      <c r="EFL17" s="1316"/>
      <c r="EFM17" s="1316"/>
      <c r="EFN17" s="1316"/>
      <c r="EFO17" s="1316"/>
      <c r="EFP17" s="1316"/>
      <c r="EFQ17" s="1316"/>
      <c r="EFR17" s="1316"/>
      <c r="EFS17" s="1316"/>
      <c r="EFT17" s="1316"/>
      <c r="EFU17" s="1316"/>
      <c r="EFV17" s="1316"/>
      <c r="EFW17" s="1316"/>
      <c r="EFX17" s="1316"/>
      <c r="EFY17" s="1316"/>
      <c r="EFZ17" s="1316"/>
      <c r="EGA17" s="1316"/>
      <c r="EGB17" s="1316"/>
      <c r="EGC17" s="1316"/>
      <c r="EGD17" s="1316"/>
      <c r="EGE17" s="1316"/>
      <c r="EGF17" s="1316"/>
      <c r="EGG17" s="1316"/>
      <c r="EGH17" s="1316"/>
      <c r="EGI17" s="1316"/>
      <c r="EGJ17" s="1316"/>
      <c r="EGK17" s="1316"/>
      <c r="EGL17" s="1316"/>
      <c r="EGM17" s="1316"/>
      <c r="EGN17" s="1316"/>
      <c r="EGO17" s="1316"/>
      <c r="EGP17" s="1316"/>
      <c r="EGQ17" s="1316"/>
      <c r="EGR17" s="1316"/>
      <c r="EGS17" s="1316"/>
      <c r="EGT17" s="1316"/>
      <c r="EGU17" s="1316"/>
      <c r="EGV17" s="1316"/>
      <c r="EGW17" s="1316"/>
      <c r="EGX17" s="1316"/>
      <c r="EGY17" s="1316"/>
      <c r="EGZ17" s="1316"/>
      <c r="EHA17" s="1316"/>
      <c r="EHB17" s="1316"/>
      <c r="EHC17" s="1316"/>
      <c r="EHD17" s="1316"/>
      <c r="EHE17" s="1316"/>
      <c r="EHF17" s="1316"/>
      <c r="EHG17" s="1316"/>
      <c r="EHH17" s="1316"/>
      <c r="EHI17" s="1316"/>
      <c r="EHJ17" s="1316"/>
      <c r="EHK17" s="1316"/>
      <c r="EHL17" s="1316"/>
      <c r="EHM17" s="1316"/>
      <c r="EHN17" s="1316"/>
      <c r="EHO17" s="1316"/>
      <c r="EHP17" s="1316"/>
      <c r="EHQ17" s="1316"/>
      <c r="EHR17" s="1316"/>
      <c r="EHS17" s="1316"/>
      <c r="EHT17" s="1316"/>
      <c r="EHU17" s="1316"/>
      <c r="EHV17" s="1316"/>
      <c r="EHW17" s="1316"/>
      <c r="EHX17" s="1316"/>
      <c r="EHY17" s="1316"/>
      <c r="EHZ17" s="1316"/>
      <c r="EIA17" s="1316"/>
      <c r="EIB17" s="1316"/>
      <c r="EIC17" s="1316"/>
      <c r="EID17" s="1316"/>
      <c r="EIE17" s="1316"/>
      <c r="EIF17" s="1316"/>
      <c r="EIG17" s="1316"/>
      <c r="EIH17" s="1316"/>
      <c r="EII17" s="1316"/>
      <c r="EIJ17" s="1316"/>
      <c r="EIK17" s="1316"/>
      <c r="EIL17" s="1316"/>
      <c r="EIM17" s="1316"/>
      <c r="EIN17" s="1316"/>
      <c r="EIO17" s="1316"/>
      <c r="EIP17" s="1316"/>
      <c r="EIQ17" s="1316"/>
      <c r="EIR17" s="1316"/>
      <c r="EIS17" s="1316"/>
      <c r="EIT17" s="1316"/>
      <c r="EIU17" s="1316"/>
      <c r="EIV17" s="1316"/>
      <c r="EIW17" s="1316"/>
      <c r="EIX17" s="1316"/>
      <c r="EIY17" s="1316"/>
      <c r="EIZ17" s="1316"/>
      <c r="EJA17" s="1316"/>
      <c r="EJB17" s="1316"/>
      <c r="EJC17" s="1316"/>
      <c r="EJD17" s="1316"/>
      <c r="EJE17" s="1316"/>
      <c r="EJF17" s="1316"/>
      <c r="EJG17" s="1316"/>
      <c r="EJH17" s="1316"/>
      <c r="EJI17" s="1316"/>
      <c r="EJJ17" s="1316"/>
      <c r="EJK17" s="1316"/>
      <c r="EJL17" s="1316"/>
      <c r="EJM17" s="1316"/>
      <c r="EJN17" s="1316"/>
      <c r="EJO17" s="1316"/>
      <c r="EJP17" s="1316"/>
      <c r="EJQ17" s="1316"/>
      <c r="EJR17" s="1316"/>
      <c r="EJS17" s="1316"/>
      <c r="EJT17" s="1316"/>
      <c r="EJU17" s="1316"/>
      <c r="EJV17" s="1316"/>
      <c r="EJW17" s="1316"/>
      <c r="EJX17" s="1316"/>
      <c r="EJY17" s="1316"/>
      <c r="EJZ17" s="1316"/>
      <c r="EKA17" s="1316"/>
      <c r="EKB17" s="1316"/>
      <c r="EKC17" s="1316"/>
      <c r="EKD17" s="1316"/>
      <c r="EKE17" s="1316"/>
      <c r="EKF17" s="1316"/>
      <c r="EKG17" s="1316"/>
      <c r="EKH17" s="1316"/>
      <c r="EKI17" s="1316"/>
      <c r="EKJ17" s="1316"/>
      <c r="EKK17" s="1316"/>
      <c r="EKL17" s="1316"/>
      <c r="EKM17" s="1316"/>
      <c r="EKN17" s="1316"/>
      <c r="EKO17" s="1316"/>
      <c r="EKP17" s="1316"/>
      <c r="EKQ17" s="1316"/>
      <c r="EKR17" s="1316"/>
      <c r="EKS17" s="1316"/>
      <c r="EKT17" s="1316"/>
      <c r="EKU17" s="1316"/>
      <c r="EKV17" s="1316"/>
      <c r="EKW17" s="1316"/>
      <c r="EKX17" s="1316"/>
      <c r="EKY17" s="1316"/>
      <c r="EKZ17" s="1316"/>
      <c r="ELA17" s="1316"/>
      <c r="ELB17" s="1316"/>
      <c r="ELC17" s="1316"/>
      <c r="ELD17" s="1316"/>
      <c r="ELE17" s="1316"/>
      <c r="ELF17" s="1316"/>
      <c r="ELG17" s="1316"/>
      <c r="ELH17" s="1316"/>
      <c r="ELI17" s="1316"/>
      <c r="ELJ17" s="1316"/>
      <c r="ELK17" s="1316"/>
      <c r="ELL17" s="1316"/>
      <c r="ELM17" s="1316"/>
      <c r="ELN17" s="1316"/>
      <c r="ELO17" s="1316"/>
      <c r="ELP17" s="1316"/>
      <c r="ELQ17" s="1316"/>
      <c r="ELR17" s="1316"/>
      <c r="ELS17" s="1316"/>
      <c r="ELT17" s="1316"/>
      <c r="ELU17" s="1316"/>
      <c r="ELV17" s="1316"/>
      <c r="ELW17" s="1316"/>
      <c r="ELX17" s="1316"/>
      <c r="ELY17" s="1316"/>
      <c r="ELZ17" s="1316"/>
      <c r="EMA17" s="1316"/>
      <c r="EMB17" s="1316"/>
      <c r="EMC17" s="1316"/>
      <c r="EMD17" s="1316"/>
      <c r="EME17" s="1316"/>
      <c r="EMF17" s="1316"/>
      <c r="EMG17" s="1316"/>
      <c r="EMH17" s="1316"/>
      <c r="EMI17" s="1316"/>
      <c r="EMJ17" s="1316"/>
      <c r="EMK17" s="1316"/>
      <c r="EML17" s="1316"/>
      <c r="EMM17" s="1316"/>
      <c r="EMN17" s="1316"/>
      <c r="EMO17" s="1316"/>
      <c r="EMP17" s="1316"/>
      <c r="EMQ17" s="1316"/>
      <c r="EMR17" s="1316"/>
      <c r="EMS17" s="1316"/>
      <c r="EMT17" s="1316"/>
      <c r="EMU17" s="1316"/>
      <c r="EMV17" s="1316"/>
      <c r="EMW17" s="1316"/>
      <c r="EMX17" s="1316"/>
      <c r="EMY17" s="1316"/>
      <c r="EMZ17" s="1316"/>
      <c r="ENA17" s="1316"/>
      <c r="ENB17" s="1316"/>
      <c r="ENC17" s="1316"/>
      <c r="END17" s="1316"/>
      <c r="ENE17" s="1316"/>
      <c r="ENF17" s="1316"/>
      <c r="ENG17" s="1316"/>
      <c r="ENH17" s="1316"/>
      <c r="ENI17" s="1316"/>
      <c r="ENJ17" s="1316"/>
      <c r="ENK17" s="1316"/>
      <c r="ENL17" s="1316"/>
      <c r="ENM17" s="1316"/>
      <c r="ENN17" s="1316"/>
      <c r="ENO17" s="1316"/>
      <c r="ENP17" s="1316"/>
      <c r="ENQ17" s="1316"/>
      <c r="ENR17" s="1316"/>
      <c r="ENS17" s="1316"/>
      <c r="ENT17" s="1316"/>
      <c r="ENU17" s="1316"/>
      <c r="ENV17" s="1316"/>
      <c r="ENW17" s="1316"/>
      <c r="ENX17" s="1316"/>
      <c r="ENY17" s="1316"/>
      <c r="ENZ17" s="1316"/>
      <c r="EOA17" s="1316"/>
      <c r="EOB17" s="1316"/>
      <c r="EOC17" s="1316"/>
      <c r="EOD17" s="1316"/>
      <c r="EOE17" s="1316"/>
      <c r="EOF17" s="1316"/>
      <c r="EOG17" s="1316"/>
      <c r="EOH17" s="1316"/>
      <c r="EOI17" s="1316"/>
      <c r="EOJ17" s="1316"/>
      <c r="EOK17" s="1316"/>
      <c r="EOL17" s="1316"/>
      <c r="EOM17" s="1316"/>
      <c r="EON17" s="1316"/>
      <c r="EOO17" s="1316"/>
      <c r="EOP17" s="1316"/>
      <c r="EOQ17" s="1316"/>
      <c r="EOR17" s="1316"/>
      <c r="EOS17" s="1316"/>
      <c r="EOT17" s="1316"/>
      <c r="EOU17" s="1316"/>
      <c r="EOV17" s="1316"/>
      <c r="EOW17" s="1316"/>
      <c r="EOX17" s="1316"/>
      <c r="EOY17" s="1316"/>
      <c r="EOZ17" s="1316"/>
      <c r="EPA17" s="1316"/>
      <c r="EPB17" s="1316"/>
      <c r="EPC17" s="1316"/>
      <c r="EPD17" s="1316"/>
      <c r="EPE17" s="1316"/>
      <c r="EPF17" s="1316"/>
      <c r="EPG17" s="1316"/>
      <c r="EPH17" s="1316"/>
      <c r="EPI17" s="1316"/>
      <c r="EPJ17" s="1316"/>
      <c r="EPK17" s="1316"/>
      <c r="EPL17" s="1316"/>
      <c r="EPM17" s="1316"/>
      <c r="EPN17" s="1316"/>
      <c r="EPO17" s="1316"/>
      <c r="EPP17" s="1316"/>
      <c r="EPQ17" s="1316"/>
      <c r="EPR17" s="1316"/>
      <c r="EPS17" s="1316"/>
      <c r="EPT17" s="1316"/>
      <c r="EPU17" s="1316"/>
      <c r="EPV17" s="1316"/>
      <c r="EPW17" s="1316"/>
      <c r="EPX17" s="1316"/>
      <c r="EPY17" s="1316"/>
      <c r="EPZ17" s="1316"/>
      <c r="EQA17" s="1316"/>
      <c r="EQB17" s="1316"/>
      <c r="EQC17" s="1316"/>
      <c r="EQD17" s="1316"/>
      <c r="EQE17" s="1316"/>
      <c r="EQF17" s="1316"/>
      <c r="EQG17" s="1316"/>
      <c r="EQH17" s="1316"/>
      <c r="EQI17" s="1316"/>
      <c r="EQJ17" s="1316"/>
      <c r="EQK17" s="1316"/>
      <c r="EQL17" s="1316"/>
      <c r="EQM17" s="1316"/>
      <c r="EQN17" s="1316"/>
      <c r="EQO17" s="1316"/>
      <c r="EQP17" s="1316"/>
      <c r="EQQ17" s="1316"/>
      <c r="EQR17" s="1316"/>
      <c r="EQS17" s="1316"/>
      <c r="EQT17" s="1316"/>
      <c r="EQU17" s="1316"/>
      <c r="EQV17" s="1316"/>
      <c r="EQW17" s="1316"/>
      <c r="EQX17" s="1316"/>
      <c r="EQY17" s="1316"/>
      <c r="EQZ17" s="1316"/>
      <c r="ERA17" s="1316"/>
      <c r="ERB17" s="1316"/>
      <c r="ERC17" s="1316"/>
      <c r="ERD17" s="1316"/>
      <c r="ERE17" s="1316"/>
      <c r="ERF17" s="1316"/>
      <c r="ERG17" s="1316"/>
      <c r="ERH17" s="1316"/>
      <c r="ERI17" s="1316"/>
      <c r="ERJ17" s="1316"/>
      <c r="ERK17" s="1316"/>
      <c r="ERL17" s="1316"/>
      <c r="ERM17" s="1316"/>
      <c r="ERN17" s="1316"/>
      <c r="ERO17" s="1316"/>
      <c r="ERP17" s="1316"/>
      <c r="ERQ17" s="1316"/>
      <c r="ERR17" s="1316"/>
      <c r="ERS17" s="1316"/>
      <c r="ERT17" s="1316"/>
      <c r="ERU17" s="1316"/>
      <c r="ERV17" s="1316"/>
      <c r="ERW17" s="1316"/>
      <c r="ERX17" s="1316"/>
      <c r="ERY17" s="1316"/>
      <c r="ERZ17" s="1316"/>
      <c r="ESA17" s="1316"/>
      <c r="ESB17" s="1316"/>
      <c r="ESC17" s="1316"/>
      <c r="ESD17" s="1316"/>
      <c r="ESE17" s="1316"/>
      <c r="ESF17" s="1316"/>
      <c r="ESG17" s="1316"/>
      <c r="ESH17" s="1316"/>
      <c r="ESI17" s="1316"/>
      <c r="ESJ17" s="1316"/>
      <c r="ESK17" s="1316"/>
      <c r="ESL17" s="1316"/>
      <c r="ESM17" s="1316"/>
      <c r="ESN17" s="1316"/>
      <c r="ESO17" s="1316"/>
      <c r="ESP17" s="1316"/>
      <c r="ESQ17" s="1316"/>
      <c r="ESR17" s="1316"/>
      <c r="ESS17" s="1316"/>
      <c r="EST17" s="1316"/>
      <c r="ESU17" s="1316"/>
      <c r="ESV17" s="1316"/>
      <c r="ESW17" s="1316"/>
      <c r="ESX17" s="1316"/>
      <c r="ESY17" s="1316"/>
      <c r="ESZ17" s="1316"/>
      <c r="ETA17" s="1316"/>
      <c r="ETB17" s="1316"/>
      <c r="ETC17" s="1316"/>
      <c r="ETD17" s="1316"/>
      <c r="ETE17" s="1316"/>
      <c r="ETF17" s="1316"/>
      <c r="ETG17" s="1316"/>
      <c r="ETH17" s="1316"/>
      <c r="ETI17" s="1316"/>
      <c r="ETJ17" s="1316"/>
      <c r="ETK17" s="1316"/>
      <c r="ETL17" s="1316"/>
      <c r="ETM17" s="1316"/>
      <c r="ETN17" s="1316"/>
      <c r="ETO17" s="1316"/>
      <c r="ETP17" s="1316"/>
      <c r="ETQ17" s="1316"/>
      <c r="ETR17" s="1316"/>
      <c r="ETS17" s="1316"/>
      <c r="ETT17" s="1316"/>
      <c r="ETU17" s="1316"/>
      <c r="ETV17" s="1316"/>
      <c r="ETW17" s="1316"/>
      <c r="ETX17" s="1316"/>
      <c r="ETY17" s="1316"/>
      <c r="ETZ17" s="1316"/>
      <c r="EUA17" s="1316"/>
      <c r="EUB17" s="1316"/>
      <c r="EUC17" s="1316"/>
      <c r="EUD17" s="1316"/>
      <c r="EUE17" s="1316"/>
      <c r="EUF17" s="1316"/>
      <c r="EUG17" s="1316"/>
      <c r="EUH17" s="1316"/>
      <c r="EUI17" s="1316"/>
      <c r="EUJ17" s="1316"/>
      <c r="EUK17" s="1316"/>
      <c r="EUL17" s="1316"/>
      <c r="EUM17" s="1316"/>
      <c r="EUN17" s="1316"/>
      <c r="EUO17" s="1316"/>
      <c r="EUP17" s="1316"/>
      <c r="EUQ17" s="1316"/>
      <c r="EUR17" s="1316"/>
      <c r="EUS17" s="1316"/>
      <c r="EUT17" s="1316"/>
      <c r="EUU17" s="1316"/>
      <c r="EUV17" s="1316"/>
      <c r="EUW17" s="1316"/>
      <c r="EUX17" s="1316"/>
      <c r="EUY17" s="1316"/>
      <c r="EUZ17" s="1316"/>
      <c r="EVA17" s="1316"/>
      <c r="EVB17" s="1316"/>
      <c r="EVC17" s="1316"/>
      <c r="EVD17" s="1316"/>
      <c r="EVE17" s="1316"/>
      <c r="EVF17" s="1316"/>
      <c r="EVG17" s="1316"/>
      <c r="EVH17" s="1316"/>
      <c r="EVI17" s="1316"/>
      <c r="EVJ17" s="1316"/>
      <c r="EVK17" s="1316"/>
      <c r="EVL17" s="1316"/>
      <c r="EVM17" s="1316"/>
      <c r="EVN17" s="1316"/>
      <c r="EVO17" s="1316"/>
      <c r="EVP17" s="1316"/>
      <c r="EVQ17" s="1316"/>
      <c r="EVR17" s="1316"/>
      <c r="EVS17" s="1316"/>
      <c r="EVT17" s="1316"/>
      <c r="EVU17" s="1316"/>
      <c r="EVV17" s="1316"/>
      <c r="EVW17" s="1316"/>
      <c r="EVX17" s="1316"/>
      <c r="EVY17" s="1316"/>
      <c r="EVZ17" s="1316"/>
      <c r="EWA17" s="1316"/>
      <c r="EWB17" s="1316"/>
      <c r="EWC17" s="1316"/>
      <c r="EWD17" s="1316"/>
      <c r="EWE17" s="1316"/>
      <c r="EWF17" s="1316"/>
      <c r="EWG17" s="1316"/>
      <c r="EWH17" s="1316"/>
      <c r="EWI17" s="1316"/>
      <c r="EWJ17" s="1316"/>
      <c r="EWK17" s="1316"/>
      <c r="EWL17" s="1316"/>
      <c r="EWM17" s="1316"/>
      <c r="EWN17" s="1316"/>
      <c r="EWO17" s="1316"/>
      <c r="EWP17" s="1316"/>
      <c r="EWQ17" s="1316"/>
      <c r="EWR17" s="1316"/>
      <c r="EWS17" s="1316"/>
      <c r="EWT17" s="1316"/>
      <c r="EWU17" s="1316"/>
      <c r="EWV17" s="1316"/>
      <c r="EWW17" s="1316"/>
      <c r="EWX17" s="1316"/>
      <c r="EWY17" s="1316"/>
      <c r="EWZ17" s="1316"/>
      <c r="EXA17" s="1316"/>
      <c r="EXB17" s="1316"/>
      <c r="EXC17" s="1316"/>
      <c r="EXD17" s="1316"/>
      <c r="EXE17" s="1316"/>
      <c r="EXF17" s="1316"/>
      <c r="EXG17" s="1316"/>
      <c r="EXH17" s="1316"/>
      <c r="EXI17" s="1316"/>
      <c r="EXJ17" s="1316"/>
      <c r="EXK17" s="1316"/>
      <c r="EXL17" s="1316"/>
      <c r="EXM17" s="1316"/>
      <c r="EXN17" s="1316"/>
      <c r="EXO17" s="1316"/>
      <c r="EXP17" s="1316"/>
      <c r="EXQ17" s="1316"/>
      <c r="EXR17" s="1316"/>
      <c r="EXS17" s="1316"/>
      <c r="EXT17" s="1316"/>
      <c r="EXU17" s="1316"/>
      <c r="EXV17" s="1316"/>
      <c r="EXW17" s="1316"/>
      <c r="EXX17" s="1316"/>
      <c r="EXY17" s="1316"/>
      <c r="EXZ17" s="1316"/>
      <c r="EYA17" s="1316"/>
      <c r="EYB17" s="1316"/>
      <c r="EYC17" s="1316"/>
      <c r="EYD17" s="1316"/>
      <c r="EYE17" s="1316"/>
      <c r="EYF17" s="1316"/>
      <c r="EYG17" s="1316"/>
      <c r="EYH17" s="1316"/>
      <c r="EYI17" s="1316"/>
      <c r="EYJ17" s="1316"/>
      <c r="EYK17" s="1316"/>
      <c r="EYL17" s="1316"/>
      <c r="EYM17" s="1316"/>
      <c r="EYN17" s="1316"/>
      <c r="EYO17" s="1316"/>
      <c r="EYP17" s="1316"/>
      <c r="EYQ17" s="1316"/>
      <c r="EYR17" s="1316"/>
      <c r="EYS17" s="1316"/>
      <c r="EYT17" s="1316"/>
      <c r="EYU17" s="1316"/>
      <c r="EYV17" s="1316"/>
      <c r="EYW17" s="1316"/>
      <c r="EYX17" s="1316"/>
      <c r="EYY17" s="1316"/>
      <c r="EYZ17" s="1316"/>
      <c r="EZA17" s="1316"/>
      <c r="EZB17" s="1316"/>
      <c r="EZC17" s="1316"/>
      <c r="EZD17" s="1316"/>
      <c r="EZE17" s="1316"/>
      <c r="EZF17" s="1316"/>
      <c r="EZG17" s="1316"/>
      <c r="EZH17" s="1316"/>
      <c r="EZI17" s="1316"/>
      <c r="EZJ17" s="1316"/>
      <c r="EZK17" s="1316"/>
      <c r="EZL17" s="1316"/>
      <c r="EZM17" s="1316"/>
      <c r="EZN17" s="1316"/>
      <c r="EZO17" s="1316"/>
      <c r="EZP17" s="1316"/>
      <c r="EZQ17" s="1316"/>
      <c r="EZR17" s="1316"/>
      <c r="EZS17" s="1316"/>
      <c r="EZT17" s="1316"/>
      <c r="EZU17" s="1316"/>
      <c r="EZV17" s="1316"/>
      <c r="EZW17" s="1316"/>
      <c r="EZX17" s="1316"/>
      <c r="EZY17" s="1316"/>
      <c r="EZZ17" s="1316"/>
      <c r="FAA17" s="1316"/>
      <c r="FAB17" s="1316"/>
      <c r="FAC17" s="1316"/>
      <c r="FAD17" s="1316"/>
      <c r="FAE17" s="1316"/>
      <c r="FAF17" s="1316"/>
      <c r="FAG17" s="1316"/>
      <c r="FAH17" s="1316"/>
      <c r="FAI17" s="1316"/>
      <c r="FAJ17" s="1316"/>
      <c r="FAK17" s="1316"/>
      <c r="FAL17" s="1316"/>
      <c r="FAM17" s="1316"/>
      <c r="FAN17" s="1316"/>
      <c r="FAO17" s="1316"/>
      <c r="FAP17" s="1316"/>
      <c r="FAQ17" s="1316"/>
      <c r="FAR17" s="1316"/>
      <c r="FAS17" s="1316"/>
      <c r="FAT17" s="1316"/>
      <c r="FAU17" s="1316"/>
      <c r="FAV17" s="1316"/>
      <c r="FAW17" s="1316"/>
      <c r="FAX17" s="1316"/>
      <c r="FAY17" s="1316"/>
      <c r="FAZ17" s="1316"/>
      <c r="FBA17" s="1316"/>
      <c r="FBB17" s="1316"/>
      <c r="FBC17" s="1316"/>
      <c r="FBD17" s="1316"/>
      <c r="FBE17" s="1316"/>
      <c r="FBF17" s="1316"/>
      <c r="FBG17" s="1316"/>
      <c r="FBH17" s="1316"/>
      <c r="FBI17" s="1316"/>
      <c r="FBJ17" s="1316"/>
      <c r="FBK17" s="1316"/>
      <c r="FBL17" s="1316"/>
      <c r="FBM17" s="1316"/>
      <c r="FBN17" s="1316"/>
      <c r="FBO17" s="1316"/>
      <c r="FBP17" s="1316"/>
      <c r="FBQ17" s="1316"/>
      <c r="FBR17" s="1316"/>
      <c r="FBS17" s="1316"/>
      <c r="FBT17" s="1316"/>
      <c r="FBU17" s="1316"/>
      <c r="FBV17" s="1316"/>
      <c r="FBW17" s="1316"/>
      <c r="FBX17" s="1316"/>
      <c r="FBY17" s="1316"/>
      <c r="FBZ17" s="1316"/>
      <c r="FCA17" s="1316"/>
      <c r="FCB17" s="1316"/>
      <c r="FCC17" s="1316"/>
      <c r="FCD17" s="1316"/>
      <c r="FCE17" s="1316"/>
      <c r="FCF17" s="1316"/>
      <c r="FCG17" s="1316"/>
      <c r="FCH17" s="1316"/>
      <c r="FCI17" s="1316"/>
      <c r="FCJ17" s="1316"/>
      <c r="FCK17" s="1316"/>
      <c r="FCL17" s="1316"/>
      <c r="FCM17" s="1316"/>
      <c r="FCN17" s="1316"/>
      <c r="FCO17" s="1316"/>
      <c r="FCP17" s="1316"/>
      <c r="FCQ17" s="1316"/>
      <c r="FCR17" s="1316"/>
      <c r="FCS17" s="1316"/>
      <c r="FCT17" s="1316"/>
      <c r="FCU17" s="1316"/>
      <c r="FCV17" s="1316"/>
      <c r="FCW17" s="1316"/>
      <c r="FCX17" s="1316"/>
      <c r="FCY17" s="1316"/>
      <c r="FCZ17" s="1316"/>
      <c r="FDA17" s="1316"/>
      <c r="FDB17" s="1316"/>
      <c r="FDC17" s="1316"/>
      <c r="FDD17" s="1316"/>
      <c r="FDE17" s="1316"/>
      <c r="FDF17" s="1316"/>
      <c r="FDG17" s="1316"/>
      <c r="FDH17" s="1316"/>
      <c r="FDI17" s="1316"/>
      <c r="FDJ17" s="1316"/>
      <c r="FDK17" s="1316"/>
      <c r="FDL17" s="1316"/>
      <c r="FDM17" s="1316"/>
      <c r="FDN17" s="1316"/>
      <c r="FDO17" s="1316"/>
      <c r="FDP17" s="1316"/>
      <c r="FDQ17" s="1316"/>
      <c r="FDR17" s="1316"/>
      <c r="FDS17" s="1316"/>
      <c r="FDT17" s="1316"/>
      <c r="FDU17" s="1316"/>
      <c r="FDV17" s="1316"/>
      <c r="FDW17" s="1316"/>
      <c r="FDX17" s="1316"/>
      <c r="FDY17" s="1316"/>
      <c r="FDZ17" s="1316"/>
      <c r="FEA17" s="1316"/>
      <c r="FEB17" s="1316"/>
      <c r="FEC17" s="1316"/>
      <c r="FED17" s="1316"/>
      <c r="FEE17" s="1316"/>
      <c r="FEF17" s="1316"/>
      <c r="FEG17" s="1316"/>
      <c r="FEH17" s="1316"/>
      <c r="FEI17" s="1316"/>
      <c r="FEJ17" s="1316"/>
      <c r="FEK17" s="1316"/>
      <c r="FEL17" s="1316"/>
      <c r="FEM17" s="1316"/>
      <c r="FEN17" s="1316"/>
      <c r="FEO17" s="1316"/>
      <c r="FEP17" s="1316"/>
      <c r="FEQ17" s="1316"/>
      <c r="FER17" s="1316"/>
      <c r="FES17" s="1316"/>
      <c r="FET17" s="1316"/>
      <c r="FEU17" s="1316"/>
      <c r="FEV17" s="1316"/>
      <c r="FEW17" s="1316"/>
      <c r="FEX17" s="1316"/>
      <c r="FEY17" s="1316"/>
      <c r="FEZ17" s="1316"/>
      <c r="FFA17" s="1316"/>
      <c r="FFB17" s="1316"/>
      <c r="FFC17" s="1316"/>
      <c r="FFD17" s="1316"/>
      <c r="FFE17" s="1316"/>
      <c r="FFF17" s="1316"/>
      <c r="FFG17" s="1316"/>
      <c r="FFH17" s="1316"/>
      <c r="FFI17" s="1316"/>
      <c r="FFJ17" s="1316"/>
      <c r="FFK17" s="1316"/>
      <c r="FFL17" s="1316"/>
      <c r="FFM17" s="1316"/>
      <c r="FFN17" s="1316"/>
      <c r="FFO17" s="1316"/>
      <c r="FFP17" s="1316"/>
      <c r="FFQ17" s="1316"/>
      <c r="FFR17" s="1316"/>
      <c r="FFS17" s="1316"/>
      <c r="FFT17" s="1316"/>
      <c r="FFU17" s="1316"/>
      <c r="FFV17" s="1316"/>
      <c r="FFW17" s="1316"/>
      <c r="FFX17" s="1316"/>
      <c r="FFY17" s="1316"/>
      <c r="FFZ17" s="1316"/>
      <c r="FGA17" s="1316"/>
      <c r="FGB17" s="1316"/>
      <c r="FGC17" s="1316"/>
      <c r="FGD17" s="1316"/>
      <c r="FGE17" s="1316"/>
      <c r="FGF17" s="1316"/>
      <c r="FGG17" s="1316"/>
      <c r="FGH17" s="1316"/>
      <c r="FGI17" s="1316"/>
      <c r="FGJ17" s="1316"/>
      <c r="FGK17" s="1316"/>
      <c r="FGL17" s="1316"/>
      <c r="FGM17" s="1316"/>
      <c r="FGN17" s="1316"/>
      <c r="FGO17" s="1316"/>
      <c r="FGP17" s="1316"/>
      <c r="FGQ17" s="1316"/>
      <c r="FGR17" s="1316"/>
      <c r="FGS17" s="1316"/>
      <c r="FGT17" s="1316"/>
      <c r="FGU17" s="1316"/>
      <c r="FGV17" s="1316"/>
      <c r="FGW17" s="1316"/>
      <c r="FGX17" s="1316"/>
      <c r="FGY17" s="1316"/>
      <c r="FGZ17" s="1316"/>
      <c r="FHA17" s="1316"/>
      <c r="FHB17" s="1316"/>
      <c r="FHC17" s="1316"/>
      <c r="FHD17" s="1316"/>
      <c r="FHE17" s="1316"/>
      <c r="FHF17" s="1316"/>
      <c r="FHG17" s="1316"/>
      <c r="FHH17" s="1316"/>
      <c r="FHI17" s="1316"/>
      <c r="FHJ17" s="1316"/>
      <c r="FHK17" s="1316"/>
      <c r="FHL17" s="1316"/>
      <c r="FHM17" s="1316"/>
      <c r="FHN17" s="1316"/>
      <c r="FHO17" s="1316"/>
      <c r="FHP17" s="1316"/>
      <c r="FHQ17" s="1316"/>
      <c r="FHR17" s="1316"/>
      <c r="FHS17" s="1316"/>
      <c r="FHT17" s="1316"/>
      <c r="FHU17" s="1316"/>
      <c r="FHV17" s="1316"/>
      <c r="FHW17" s="1316"/>
      <c r="FHX17" s="1316"/>
      <c r="FHY17" s="1316"/>
      <c r="FHZ17" s="1316"/>
      <c r="FIA17" s="1316"/>
      <c r="FIB17" s="1316"/>
      <c r="FIC17" s="1316"/>
      <c r="FID17" s="1316"/>
      <c r="FIE17" s="1316"/>
      <c r="FIF17" s="1316"/>
      <c r="FIG17" s="1316"/>
      <c r="FIH17" s="1316"/>
      <c r="FII17" s="1316"/>
      <c r="FIJ17" s="1316"/>
      <c r="FIK17" s="1316"/>
      <c r="FIL17" s="1316"/>
      <c r="FIM17" s="1316"/>
      <c r="FIN17" s="1316"/>
      <c r="FIO17" s="1316"/>
      <c r="FIP17" s="1316"/>
      <c r="FIQ17" s="1316"/>
      <c r="FIR17" s="1316"/>
      <c r="FIS17" s="1316"/>
      <c r="FIT17" s="1316"/>
      <c r="FIU17" s="1316"/>
      <c r="FIV17" s="1316"/>
      <c r="FIW17" s="1316"/>
      <c r="FIX17" s="1316"/>
      <c r="FIY17" s="1316"/>
      <c r="FIZ17" s="1316"/>
      <c r="FJA17" s="1316"/>
      <c r="FJB17" s="1316"/>
      <c r="FJC17" s="1316"/>
      <c r="FJD17" s="1316"/>
      <c r="FJE17" s="1316"/>
      <c r="FJF17" s="1316"/>
      <c r="FJG17" s="1316"/>
      <c r="FJH17" s="1316"/>
      <c r="FJI17" s="1316"/>
      <c r="FJJ17" s="1316"/>
      <c r="FJK17" s="1316"/>
      <c r="FJL17" s="1316"/>
      <c r="FJM17" s="1316"/>
      <c r="FJN17" s="1316"/>
      <c r="FJO17" s="1316"/>
      <c r="FJP17" s="1316"/>
      <c r="FJQ17" s="1316"/>
      <c r="FJR17" s="1316"/>
      <c r="FJS17" s="1316"/>
      <c r="FJT17" s="1316"/>
      <c r="FJU17" s="1316"/>
      <c r="FJV17" s="1316"/>
      <c r="FJW17" s="1316"/>
      <c r="FJX17" s="1316"/>
      <c r="FJY17" s="1316"/>
      <c r="FJZ17" s="1316"/>
      <c r="FKA17" s="1316"/>
      <c r="FKB17" s="1316"/>
      <c r="FKC17" s="1316"/>
      <c r="FKD17" s="1316"/>
      <c r="FKE17" s="1316"/>
      <c r="FKF17" s="1316"/>
      <c r="FKG17" s="1316"/>
      <c r="FKH17" s="1316"/>
      <c r="FKI17" s="1316"/>
      <c r="FKJ17" s="1316"/>
      <c r="FKK17" s="1316"/>
      <c r="FKL17" s="1316"/>
      <c r="FKM17" s="1316"/>
      <c r="FKN17" s="1316"/>
      <c r="FKO17" s="1316"/>
      <c r="FKP17" s="1316"/>
      <c r="FKQ17" s="1316"/>
      <c r="FKR17" s="1316"/>
      <c r="FKS17" s="1316"/>
      <c r="FKT17" s="1316"/>
      <c r="FKU17" s="1316"/>
      <c r="FKV17" s="1316"/>
      <c r="FKW17" s="1316"/>
      <c r="FKX17" s="1316"/>
      <c r="FKY17" s="1316"/>
      <c r="FKZ17" s="1316"/>
      <c r="FLA17" s="1316"/>
      <c r="FLB17" s="1316"/>
      <c r="FLC17" s="1316"/>
      <c r="FLD17" s="1316"/>
      <c r="FLE17" s="1316"/>
      <c r="FLF17" s="1316"/>
      <c r="FLG17" s="1316"/>
      <c r="FLH17" s="1316"/>
      <c r="FLI17" s="1316"/>
      <c r="FLJ17" s="1316"/>
      <c r="FLK17" s="1316"/>
      <c r="FLL17" s="1316"/>
      <c r="FLM17" s="1316"/>
      <c r="FLN17" s="1316"/>
      <c r="FLO17" s="1316"/>
      <c r="FLP17" s="1316"/>
      <c r="FLQ17" s="1316"/>
      <c r="FLR17" s="1316"/>
      <c r="FLS17" s="1316"/>
      <c r="FLT17" s="1316"/>
      <c r="FLU17" s="1316"/>
      <c r="FLV17" s="1316"/>
      <c r="FLW17" s="1316"/>
      <c r="FLX17" s="1316"/>
      <c r="FLY17" s="1316"/>
      <c r="FLZ17" s="1316"/>
      <c r="FMA17" s="1316"/>
      <c r="FMB17" s="1316"/>
      <c r="FMC17" s="1316"/>
      <c r="FMD17" s="1316"/>
      <c r="FME17" s="1316"/>
      <c r="FMF17" s="1316"/>
      <c r="FMG17" s="1316"/>
      <c r="FMH17" s="1316"/>
      <c r="FMI17" s="1316"/>
      <c r="FMJ17" s="1316"/>
      <c r="FMK17" s="1316"/>
      <c r="FML17" s="1316"/>
      <c r="FMM17" s="1316"/>
      <c r="FMN17" s="1316"/>
      <c r="FMO17" s="1316"/>
      <c r="FMP17" s="1316"/>
      <c r="FMQ17" s="1316"/>
      <c r="FMR17" s="1316"/>
      <c r="FMS17" s="1316"/>
      <c r="FMT17" s="1316"/>
      <c r="FMU17" s="1316"/>
      <c r="FMV17" s="1316"/>
      <c r="FMW17" s="1316"/>
      <c r="FMX17" s="1316"/>
      <c r="FMY17" s="1316"/>
      <c r="FMZ17" s="1316"/>
      <c r="FNA17" s="1316"/>
      <c r="FNB17" s="1316"/>
      <c r="FNC17" s="1316"/>
      <c r="FND17" s="1316"/>
      <c r="FNE17" s="1316"/>
      <c r="FNF17" s="1316"/>
    </row>
    <row r="18" spans="1:4426" ht="15.75">
      <c r="A18" s="891">
        <v>7</v>
      </c>
      <c r="B18" s="444"/>
      <c r="C18" s="445" t="s">
        <v>259</v>
      </c>
      <c r="D18" s="446"/>
      <c r="E18" s="448"/>
      <c r="F18" s="1077">
        <f>+F17*F15</f>
        <v>243591.62000000002</v>
      </c>
      <c r="G18" s="1077">
        <f>+G17*G15</f>
        <v>-87283009.830058455</v>
      </c>
      <c r="H18" s="1077">
        <f>+H16*H15</f>
        <v>-509759.23245513433</v>
      </c>
      <c r="I18" s="1077">
        <f>+I17*I15</f>
        <v>0</v>
      </c>
      <c r="J18" s="1077">
        <f>SUM(F18:I18)</f>
        <v>-87549177.442513585</v>
      </c>
      <c r="L18" s="1316"/>
      <c r="M18" s="1316"/>
      <c r="N18" s="1316"/>
      <c r="O18" s="1316"/>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c r="BG18" s="1316"/>
      <c r="BH18" s="1316"/>
      <c r="BI18" s="1316"/>
      <c r="BJ18" s="1316"/>
      <c r="BK18" s="1316"/>
      <c r="BL18" s="1316"/>
      <c r="BM18" s="1316"/>
      <c r="BN18" s="1316"/>
      <c r="BO18" s="1316"/>
      <c r="BP18" s="1316"/>
      <c r="BQ18" s="1316"/>
      <c r="BR18" s="1316"/>
      <c r="BS18" s="1316"/>
      <c r="BT18" s="1316"/>
      <c r="BU18" s="1316"/>
      <c r="BV18" s="1316"/>
      <c r="BW18" s="1316"/>
      <c r="BX18" s="1316"/>
      <c r="BY18" s="1316"/>
      <c r="BZ18" s="1316"/>
      <c r="CA18" s="1316"/>
      <c r="CB18" s="1316"/>
      <c r="CC18" s="1316"/>
      <c r="CD18" s="1316"/>
      <c r="CE18" s="1316"/>
      <c r="CF18" s="1316"/>
      <c r="CG18" s="1316"/>
      <c r="CH18" s="1316"/>
      <c r="CI18" s="1316"/>
      <c r="CJ18" s="1316"/>
      <c r="CK18" s="1316"/>
      <c r="CL18" s="1316"/>
      <c r="CM18" s="1316"/>
      <c r="CN18" s="1316"/>
      <c r="CO18" s="1316"/>
      <c r="CP18" s="1316"/>
      <c r="CQ18" s="1316"/>
      <c r="CR18" s="1316"/>
      <c r="CS18" s="1316"/>
      <c r="CT18" s="1316"/>
      <c r="CU18" s="1316"/>
      <c r="CV18" s="1316"/>
      <c r="CW18" s="1316"/>
      <c r="CX18" s="1316"/>
      <c r="CY18" s="1316"/>
      <c r="CZ18" s="1316"/>
      <c r="DA18" s="1316"/>
      <c r="DB18" s="1316"/>
      <c r="DC18" s="1316"/>
      <c r="DD18" s="1316"/>
      <c r="DE18" s="1316"/>
      <c r="DF18" s="1316"/>
      <c r="DG18" s="1316"/>
      <c r="DH18" s="1316"/>
      <c r="DI18" s="1316"/>
      <c r="DJ18" s="1316"/>
      <c r="DK18" s="1316"/>
      <c r="DL18" s="1316"/>
      <c r="DM18" s="1316"/>
      <c r="DN18" s="1316"/>
      <c r="DO18" s="1316"/>
      <c r="DP18" s="1316"/>
      <c r="DQ18" s="1316"/>
      <c r="DR18" s="1316"/>
      <c r="DS18" s="1316"/>
      <c r="DT18" s="1316"/>
      <c r="DU18" s="1316"/>
      <c r="DV18" s="1316"/>
      <c r="DW18" s="1316"/>
      <c r="DX18" s="1316"/>
      <c r="DY18" s="1316"/>
      <c r="DZ18" s="1316"/>
      <c r="EA18" s="1316"/>
      <c r="EB18" s="1316"/>
      <c r="EC18" s="1316"/>
      <c r="ED18" s="1316"/>
      <c r="EE18" s="1316"/>
      <c r="EF18" s="1316"/>
      <c r="EG18" s="1316"/>
      <c r="EH18" s="1316"/>
      <c r="EI18" s="1316"/>
      <c r="EJ18" s="1316"/>
      <c r="EK18" s="1316"/>
      <c r="EL18" s="1316"/>
      <c r="EM18" s="1316"/>
      <c r="EN18" s="1316"/>
      <c r="EO18" s="1316"/>
      <c r="EP18" s="1316"/>
      <c r="EQ18" s="1316"/>
      <c r="ER18" s="1316"/>
      <c r="ES18" s="1316"/>
      <c r="ET18" s="1316"/>
      <c r="EU18" s="1316"/>
      <c r="EV18" s="1316"/>
      <c r="EW18" s="1316"/>
      <c r="EX18" s="1316"/>
      <c r="EY18" s="1316"/>
      <c r="EZ18" s="1316"/>
      <c r="FA18" s="1316"/>
      <c r="FB18" s="1316"/>
      <c r="FC18" s="1316"/>
      <c r="FD18" s="1316"/>
      <c r="FE18" s="1316"/>
      <c r="FF18" s="1316"/>
      <c r="FG18" s="1316"/>
      <c r="FH18" s="1316"/>
      <c r="FI18" s="1316"/>
      <c r="FJ18" s="1316"/>
      <c r="FK18" s="1316"/>
      <c r="FL18" s="1316"/>
      <c r="FM18" s="1316"/>
      <c r="FN18" s="1316"/>
      <c r="FO18" s="1316"/>
      <c r="FP18" s="1316"/>
      <c r="FQ18" s="1316"/>
      <c r="FR18" s="1316"/>
      <c r="FS18" s="1316"/>
      <c r="FT18" s="1316"/>
      <c r="FU18" s="1316"/>
      <c r="FV18" s="1316"/>
      <c r="FW18" s="1316"/>
      <c r="FX18" s="1316"/>
      <c r="FY18" s="1316"/>
      <c r="FZ18" s="1316"/>
      <c r="GA18" s="1316"/>
      <c r="GB18" s="1316"/>
      <c r="GC18" s="1316"/>
      <c r="GD18" s="1316"/>
      <c r="GE18" s="1316"/>
      <c r="GF18" s="1316"/>
      <c r="GG18" s="1316"/>
      <c r="GH18" s="1316"/>
      <c r="GI18" s="1316"/>
      <c r="GJ18" s="1316"/>
      <c r="GK18" s="1316"/>
      <c r="GL18" s="1316"/>
      <c r="GM18" s="1316"/>
      <c r="GN18" s="1316"/>
      <c r="GO18" s="1316"/>
      <c r="GP18" s="1316"/>
      <c r="GQ18" s="1316"/>
      <c r="GR18" s="1316"/>
      <c r="GS18" s="1316"/>
      <c r="GT18" s="1316"/>
      <c r="GU18" s="1316"/>
      <c r="GV18" s="1316"/>
      <c r="GW18" s="1316"/>
      <c r="GX18" s="1316"/>
      <c r="GY18" s="1316"/>
      <c r="GZ18" s="1316"/>
      <c r="HA18" s="1316"/>
      <c r="HB18" s="1316"/>
      <c r="HC18" s="1316"/>
      <c r="HD18" s="1316"/>
      <c r="HE18" s="1316"/>
      <c r="HF18" s="1316"/>
      <c r="HG18" s="1316"/>
      <c r="HH18" s="1316"/>
      <c r="HI18" s="1316"/>
      <c r="HJ18" s="1316"/>
      <c r="HK18" s="1316"/>
      <c r="HL18" s="1316"/>
      <c r="HM18" s="1316"/>
      <c r="HN18" s="1316"/>
      <c r="HO18" s="1316"/>
      <c r="HP18" s="1316"/>
      <c r="HQ18" s="1316"/>
      <c r="HR18" s="1316"/>
      <c r="HS18" s="1316"/>
      <c r="HT18" s="1316"/>
      <c r="HU18" s="1316"/>
      <c r="HV18" s="1316"/>
      <c r="HW18" s="1316"/>
      <c r="HX18" s="1316"/>
      <c r="HY18" s="1316"/>
      <c r="HZ18" s="1316"/>
      <c r="IA18" s="1316"/>
      <c r="IB18" s="1316"/>
      <c r="IC18" s="1316"/>
      <c r="ID18" s="1316"/>
      <c r="IE18" s="1316"/>
      <c r="IF18" s="1316"/>
      <c r="IG18" s="1316"/>
      <c r="IH18" s="1316"/>
      <c r="II18" s="1316"/>
      <c r="IJ18" s="1316"/>
      <c r="IK18" s="1316"/>
      <c r="IL18" s="1316"/>
      <c r="IM18" s="1316"/>
      <c r="IN18" s="1316"/>
      <c r="IO18" s="1316"/>
      <c r="IP18" s="1316"/>
      <c r="IQ18" s="1316"/>
      <c r="IR18" s="1316"/>
      <c r="IS18" s="1316"/>
      <c r="IT18" s="1316"/>
      <c r="IU18" s="1316"/>
      <c r="IV18" s="1316"/>
      <c r="IW18" s="1316"/>
      <c r="IX18" s="1316"/>
      <c r="IY18" s="1316"/>
      <c r="IZ18" s="1316"/>
      <c r="JA18" s="1316"/>
      <c r="JB18" s="1316"/>
      <c r="JC18" s="1316"/>
      <c r="JD18" s="1316"/>
      <c r="JE18" s="1316"/>
      <c r="JF18" s="1316"/>
      <c r="JG18" s="1316"/>
      <c r="JH18" s="1316"/>
      <c r="JI18" s="1316"/>
      <c r="JJ18" s="1316"/>
      <c r="JK18" s="1316"/>
      <c r="JL18" s="1316"/>
      <c r="JM18" s="1316"/>
      <c r="JN18" s="1316"/>
      <c r="JO18" s="1316"/>
      <c r="JP18" s="1316"/>
      <c r="JQ18" s="1316"/>
      <c r="JR18" s="1316"/>
      <c r="JS18" s="1316"/>
      <c r="JT18" s="1316"/>
      <c r="JU18" s="1316"/>
      <c r="JV18" s="1316"/>
      <c r="JW18" s="1316"/>
      <c r="JX18" s="1316"/>
      <c r="JY18" s="1316"/>
      <c r="JZ18" s="1316"/>
      <c r="KA18" s="1316"/>
      <c r="KB18" s="1316"/>
      <c r="KC18" s="1316"/>
      <c r="KD18" s="1316"/>
      <c r="KE18" s="1316"/>
      <c r="KF18" s="1316"/>
      <c r="KG18" s="1316"/>
      <c r="KH18" s="1316"/>
      <c r="KI18" s="1316"/>
      <c r="KJ18" s="1316"/>
      <c r="KK18" s="1316"/>
      <c r="KL18" s="1316"/>
      <c r="KM18" s="1316"/>
      <c r="KN18" s="1316"/>
      <c r="KO18" s="1316"/>
      <c r="KP18" s="1316"/>
      <c r="KQ18" s="1316"/>
      <c r="KR18" s="1316"/>
      <c r="KS18" s="1316"/>
      <c r="KT18" s="1316"/>
      <c r="KU18" s="1316"/>
      <c r="KV18" s="1316"/>
      <c r="KW18" s="1316"/>
      <c r="KX18" s="1316"/>
      <c r="KY18" s="1316"/>
      <c r="KZ18" s="1316"/>
      <c r="LA18" s="1316"/>
      <c r="LB18" s="1316"/>
      <c r="LC18" s="1316"/>
      <c r="LD18" s="1316"/>
      <c r="LE18" s="1316"/>
      <c r="LF18" s="1316"/>
      <c r="LG18" s="1316"/>
      <c r="LH18" s="1316"/>
      <c r="LI18" s="1316"/>
      <c r="LJ18" s="1316"/>
      <c r="LK18" s="1316"/>
      <c r="LL18" s="1316"/>
      <c r="LM18" s="1316"/>
      <c r="LN18" s="1316"/>
      <c r="LO18" s="1316"/>
      <c r="LP18" s="1316"/>
      <c r="LQ18" s="1316"/>
      <c r="LR18" s="1316"/>
      <c r="LS18" s="1316"/>
      <c r="LT18" s="1316"/>
      <c r="LU18" s="1316"/>
      <c r="LV18" s="1316"/>
      <c r="LW18" s="1316"/>
      <c r="LX18" s="1316"/>
      <c r="LY18" s="1316"/>
      <c r="LZ18" s="1316"/>
      <c r="MA18" s="1316"/>
      <c r="MB18" s="1316"/>
      <c r="MC18" s="1316"/>
      <c r="MD18" s="1316"/>
      <c r="ME18" s="1316"/>
      <c r="MF18" s="1316"/>
      <c r="MG18" s="1316"/>
      <c r="MH18" s="1316"/>
      <c r="MI18" s="1316"/>
      <c r="MJ18" s="1316"/>
      <c r="MK18" s="1316"/>
      <c r="ML18" s="1316"/>
      <c r="MM18" s="1316"/>
      <c r="MN18" s="1316"/>
      <c r="MO18" s="1316"/>
      <c r="MP18" s="1316"/>
      <c r="MQ18" s="1316"/>
      <c r="MR18" s="1316"/>
      <c r="MS18" s="1316"/>
      <c r="MT18" s="1316"/>
      <c r="MU18" s="1316"/>
      <c r="MV18" s="1316"/>
      <c r="MW18" s="1316"/>
      <c r="MX18" s="1316"/>
      <c r="MY18" s="1316"/>
      <c r="MZ18" s="1316"/>
      <c r="NA18" s="1316"/>
      <c r="NB18" s="1316"/>
      <c r="NC18" s="1316"/>
      <c r="ND18" s="1316"/>
      <c r="NE18" s="1316"/>
      <c r="NF18" s="1316"/>
      <c r="NG18" s="1316"/>
      <c r="NH18" s="1316"/>
      <c r="NI18" s="1316"/>
      <c r="NJ18" s="1316"/>
      <c r="NK18" s="1316"/>
      <c r="NL18" s="1316"/>
      <c r="NM18" s="1316"/>
      <c r="NN18" s="1316"/>
      <c r="NO18" s="1316"/>
      <c r="NP18" s="1316"/>
      <c r="NQ18" s="1316"/>
      <c r="NR18" s="1316"/>
      <c r="NS18" s="1316"/>
      <c r="NT18" s="1316"/>
      <c r="NU18" s="1316"/>
      <c r="NV18" s="1316"/>
      <c r="NW18" s="1316"/>
      <c r="NX18" s="1316"/>
      <c r="NY18" s="1316"/>
      <c r="NZ18" s="1316"/>
      <c r="OA18" s="1316"/>
      <c r="OB18" s="1316"/>
      <c r="OC18" s="1316"/>
      <c r="OD18" s="1316"/>
      <c r="OE18" s="1316"/>
      <c r="OF18" s="1316"/>
      <c r="OG18" s="1316"/>
      <c r="OH18" s="1316"/>
      <c r="OI18" s="1316"/>
      <c r="OJ18" s="1316"/>
      <c r="OK18" s="1316"/>
      <c r="OL18" s="1316"/>
      <c r="OM18" s="1316"/>
      <c r="ON18" s="1316"/>
      <c r="OO18" s="1316"/>
      <c r="OP18" s="1316"/>
      <c r="OQ18" s="1316"/>
      <c r="OR18" s="1316"/>
      <c r="OS18" s="1316"/>
      <c r="OT18" s="1316"/>
      <c r="OU18" s="1316"/>
      <c r="OV18" s="1316"/>
      <c r="OW18" s="1316"/>
      <c r="OX18" s="1316"/>
      <c r="OY18" s="1316"/>
      <c r="OZ18" s="1316"/>
      <c r="PA18" s="1316"/>
      <c r="PB18" s="1316"/>
      <c r="PC18" s="1316"/>
      <c r="PD18" s="1316"/>
      <c r="PE18" s="1316"/>
      <c r="PF18" s="1316"/>
      <c r="PG18" s="1316"/>
      <c r="PH18" s="1316"/>
      <c r="PI18" s="1316"/>
      <c r="PJ18" s="1316"/>
      <c r="PK18" s="1316"/>
      <c r="PL18" s="1316"/>
      <c r="PM18" s="1316"/>
      <c r="PN18" s="1316"/>
      <c r="PO18" s="1316"/>
      <c r="PP18" s="1316"/>
      <c r="PQ18" s="1316"/>
      <c r="PR18" s="1316"/>
      <c r="PS18" s="1316"/>
      <c r="PT18" s="1316"/>
      <c r="PU18" s="1316"/>
      <c r="PV18" s="1316"/>
      <c r="PW18" s="1316"/>
      <c r="PX18" s="1316"/>
      <c r="PY18" s="1316"/>
      <c r="PZ18" s="1316"/>
      <c r="QA18" s="1316"/>
      <c r="QB18" s="1316"/>
      <c r="QC18" s="1316"/>
      <c r="QD18" s="1316"/>
      <c r="QE18" s="1316"/>
      <c r="QF18" s="1316"/>
      <c r="QG18" s="1316"/>
      <c r="QH18" s="1316"/>
      <c r="QI18" s="1316"/>
      <c r="QJ18" s="1316"/>
      <c r="QK18" s="1316"/>
      <c r="QL18" s="1316"/>
      <c r="QM18" s="1316"/>
      <c r="QN18" s="1316"/>
      <c r="QO18" s="1316"/>
      <c r="QP18" s="1316"/>
      <c r="QQ18" s="1316"/>
      <c r="QR18" s="1316"/>
      <c r="QS18" s="1316"/>
      <c r="QT18" s="1316"/>
      <c r="QU18" s="1316"/>
      <c r="QV18" s="1316"/>
      <c r="QW18" s="1316"/>
      <c r="QX18" s="1316"/>
      <c r="QY18" s="1316"/>
      <c r="QZ18" s="1316"/>
      <c r="RA18" s="1316"/>
      <c r="RB18" s="1316"/>
      <c r="RC18" s="1316"/>
      <c r="RD18" s="1316"/>
      <c r="RE18" s="1316"/>
      <c r="RF18" s="1316"/>
      <c r="RG18" s="1316"/>
      <c r="RH18" s="1316"/>
      <c r="RI18" s="1316"/>
      <c r="RJ18" s="1316"/>
      <c r="RK18" s="1316"/>
      <c r="RL18" s="1316"/>
      <c r="RM18" s="1316"/>
      <c r="RN18" s="1316"/>
      <c r="RO18" s="1316"/>
      <c r="RP18" s="1316"/>
      <c r="RQ18" s="1316"/>
      <c r="RR18" s="1316"/>
      <c r="RS18" s="1316"/>
      <c r="RT18" s="1316"/>
      <c r="RU18" s="1316"/>
      <c r="RV18" s="1316"/>
      <c r="RW18" s="1316"/>
      <c r="RX18" s="1316"/>
      <c r="RY18" s="1316"/>
      <c r="RZ18" s="1316"/>
      <c r="SA18" s="1316"/>
      <c r="SB18" s="1316"/>
      <c r="SC18" s="1316"/>
      <c r="SD18" s="1316"/>
      <c r="SE18" s="1316"/>
      <c r="SF18" s="1316"/>
      <c r="SG18" s="1316"/>
      <c r="SH18" s="1316"/>
      <c r="SI18" s="1316"/>
      <c r="SJ18" s="1316"/>
      <c r="SK18" s="1316"/>
      <c r="SL18" s="1316"/>
      <c r="SM18" s="1316"/>
      <c r="SN18" s="1316"/>
      <c r="SO18" s="1316"/>
      <c r="SP18" s="1316"/>
      <c r="SQ18" s="1316"/>
      <c r="SR18" s="1316"/>
      <c r="SS18" s="1316"/>
      <c r="ST18" s="1316"/>
      <c r="SU18" s="1316"/>
      <c r="SV18" s="1316"/>
      <c r="SW18" s="1316"/>
      <c r="SX18" s="1316"/>
      <c r="SY18" s="1316"/>
      <c r="SZ18" s="1316"/>
      <c r="TA18" s="1316"/>
      <c r="TB18" s="1316"/>
      <c r="TC18" s="1316"/>
      <c r="TD18" s="1316"/>
      <c r="TE18" s="1316"/>
      <c r="TF18" s="1316"/>
      <c r="TG18" s="1316"/>
      <c r="TH18" s="1316"/>
      <c r="TI18" s="1316"/>
      <c r="TJ18" s="1316"/>
      <c r="TK18" s="1316"/>
      <c r="TL18" s="1316"/>
      <c r="TM18" s="1316"/>
      <c r="TN18" s="1316"/>
      <c r="TO18" s="1316"/>
      <c r="TP18" s="1316"/>
      <c r="TQ18" s="1316"/>
      <c r="TR18" s="1316"/>
      <c r="TS18" s="1316"/>
      <c r="TT18" s="1316"/>
      <c r="TU18" s="1316"/>
      <c r="TV18" s="1316"/>
      <c r="TW18" s="1316"/>
      <c r="TX18" s="1316"/>
      <c r="TY18" s="1316"/>
      <c r="TZ18" s="1316"/>
      <c r="UA18" s="1316"/>
      <c r="UB18" s="1316"/>
      <c r="UC18" s="1316"/>
      <c r="UD18" s="1316"/>
      <c r="UE18" s="1316"/>
      <c r="UF18" s="1316"/>
      <c r="UG18" s="1316"/>
      <c r="UH18" s="1316"/>
      <c r="UI18" s="1316"/>
      <c r="UJ18" s="1316"/>
      <c r="UK18" s="1316"/>
      <c r="UL18" s="1316"/>
      <c r="UM18" s="1316"/>
      <c r="UN18" s="1316"/>
      <c r="UO18" s="1316"/>
      <c r="UP18" s="1316"/>
      <c r="UQ18" s="1316"/>
      <c r="UR18" s="1316"/>
      <c r="US18" s="1316"/>
      <c r="UT18" s="1316"/>
      <c r="UU18" s="1316"/>
      <c r="UV18" s="1316"/>
      <c r="UW18" s="1316"/>
      <c r="UX18" s="1316"/>
      <c r="UY18" s="1316"/>
      <c r="UZ18" s="1316"/>
      <c r="VA18" s="1316"/>
      <c r="VB18" s="1316"/>
      <c r="VC18" s="1316"/>
      <c r="VD18" s="1316"/>
      <c r="VE18" s="1316"/>
      <c r="VF18" s="1316"/>
      <c r="VG18" s="1316"/>
      <c r="VH18" s="1316"/>
      <c r="VI18" s="1316"/>
      <c r="VJ18" s="1316"/>
      <c r="VK18" s="1316"/>
      <c r="VL18" s="1316"/>
      <c r="VM18" s="1316"/>
      <c r="VN18" s="1316"/>
      <c r="VO18" s="1316"/>
      <c r="VP18" s="1316"/>
      <c r="VQ18" s="1316"/>
      <c r="VR18" s="1316"/>
      <c r="VS18" s="1316"/>
      <c r="VT18" s="1316"/>
      <c r="VU18" s="1316"/>
      <c r="VV18" s="1316"/>
      <c r="VW18" s="1316"/>
      <c r="VX18" s="1316"/>
      <c r="VY18" s="1316"/>
      <c r="VZ18" s="1316"/>
      <c r="WA18" s="1316"/>
      <c r="WB18" s="1316"/>
      <c r="WC18" s="1316"/>
      <c r="WD18" s="1316"/>
      <c r="WE18" s="1316"/>
      <c r="WF18" s="1316"/>
      <c r="WG18" s="1316"/>
      <c r="WH18" s="1316"/>
      <c r="WI18" s="1316"/>
      <c r="WJ18" s="1316"/>
      <c r="WK18" s="1316"/>
      <c r="WL18" s="1316"/>
      <c r="WM18" s="1316"/>
      <c r="WN18" s="1316"/>
      <c r="WO18" s="1316"/>
      <c r="WP18" s="1316"/>
      <c r="WQ18" s="1316"/>
      <c r="WR18" s="1316"/>
      <c r="WS18" s="1316"/>
      <c r="WT18" s="1316"/>
      <c r="WU18" s="1316"/>
      <c r="WV18" s="1316"/>
      <c r="WW18" s="1316"/>
      <c r="WX18" s="1316"/>
      <c r="WY18" s="1316"/>
      <c r="WZ18" s="1316"/>
      <c r="XA18" s="1316"/>
      <c r="XB18" s="1316"/>
      <c r="XC18" s="1316"/>
      <c r="XD18" s="1316"/>
      <c r="XE18" s="1316"/>
      <c r="XF18" s="1316"/>
      <c r="XG18" s="1316"/>
      <c r="XH18" s="1316"/>
      <c r="XI18" s="1316"/>
      <c r="XJ18" s="1316"/>
      <c r="XK18" s="1316"/>
      <c r="XL18" s="1316"/>
      <c r="XM18" s="1316"/>
      <c r="XN18" s="1316"/>
      <c r="XO18" s="1316"/>
      <c r="XP18" s="1316"/>
      <c r="XQ18" s="1316"/>
      <c r="XR18" s="1316"/>
      <c r="XS18" s="1316"/>
      <c r="XT18" s="1316"/>
      <c r="XU18" s="1316"/>
      <c r="XV18" s="1316"/>
      <c r="XW18" s="1316"/>
      <c r="XX18" s="1316"/>
      <c r="XY18" s="1316"/>
      <c r="XZ18" s="1316"/>
      <c r="YA18" s="1316"/>
      <c r="YB18" s="1316"/>
      <c r="YC18" s="1316"/>
      <c r="YD18" s="1316"/>
      <c r="YE18" s="1316"/>
      <c r="YF18" s="1316"/>
      <c r="YG18" s="1316"/>
      <c r="YH18" s="1316"/>
      <c r="YI18" s="1316"/>
      <c r="YJ18" s="1316"/>
      <c r="YK18" s="1316"/>
      <c r="YL18" s="1316"/>
      <c r="YM18" s="1316"/>
      <c r="YN18" s="1316"/>
      <c r="YO18" s="1316"/>
      <c r="YP18" s="1316"/>
      <c r="YQ18" s="1316"/>
      <c r="YR18" s="1316"/>
      <c r="YS18" s="1316"/>
      <c r="YT18" s="1316"/>
      <c r="YU18" s="1316"/>
      <c r="YV18" s="1316"/>
      <c r="YW18" s="1316"/>
      <c r="YX18" s="1316"/>
      <c r="YY18" s="1316"/>
      <c r="YZ18" s="1316"/>
      <c r="ZA18" s="1316"/>
      <c r="ZB18" s="1316"/>
      <c r="ZC18" s="1316"/>
      <c r="ZD18" s="1316"/>
      <c r="ZE18" s="1316"/>
      <c r="ZF18" s="1316"/>
      <c r="ZG18" s="1316"/>
      <c r="ZH18" s="1316"/>
      <c r="ZI18" s="1316"/>
      <c r="ZJ18" s="1316"/>
      <c r="ZK18" s="1316"/>
      <c r="ZL18" s="1316"/>
      <c r="ZM18" s="1316"/>
      <c r="ZN18" s="1316"/>
      <c r="ZO18" s="1316"/>
      <c r="ZP18" s="1316"/>
      <c r="ZQ18" s="1316"/>
      <c r="ZR18" s="1316"/>
      <c r="ZS18" s="1316"/>
      <c r="ZT18" s="1316"/>
      <c r="ZU18" s="1316"/>
      <c r="ZV18" s="1316"/>
      <c r="ZW18" s="1316"/>
      <c r="ZX18" s="1316"/>
      <c r="ZY18" s="1316"/>
      <c r="ZZ18" s="1316"/>
      <c r="AAA18" s="1316"/>
      <c r="AAB18" s="1316"/>
      <c r="AAC18" s="1316"/>
      <c r="AAD18" s="1316"/>
      <c r="AAE18" s="1316"/>
      <c r="AAF18" s="1316"/>
      <c r="AAG18" s="1316"/>
      <c r="AAH18" s="1316"/>
      <c r="AAI18" s="1316"/>
      <c r="AAJ18" s="1316"/>
      <c r="AAK18" s="1316"/>
      <c r="AAL18" s="1316"/>
      <c r="AAM18" s="1316"/>
      <c r="AAN18" s="1316"/>
      <c r="AAO18" s="1316"/>
      <c r="AAP18" s="1316"/>
      <c r="AAQ18" s="1316"/>
      <c r="AAR18" s="1316"/>
      <c r="AAS18" s="1316"/>
      <c r="AAT18" s="1316"/>
      <c r="AAU18" s="1316"/>
      <c r="AAV18" s="1316"/>
      <c r="AAW18" s="1316"/>
      <c r="AAX18" s="1316"/>
      <c r="AAY18" s="1316"/>
      <c r="AAZ18" s="1316"/>
      <c r="ABA18" s="1316"/>
      <c r="ABB18" s="1316"/>
      <c r="ABC18" s="1316"/>
      <c r="ABD18" s="1316"/>
      <c r="ABE18" s="1316"/>
      <c r="ABF18" s="1316"/>
      <c r="ABG18" s="1316"/>
      <c r="ABH18" s="1316"/>
      <c r="ABI18" s="1316"/>
      <c r="ABJ18" s="1316"/>
      <c r="ABK18" s="1316"/>
      <c r="ABL18" s="1316"/>
      <c r="ABM18" s="1316"/>
      <c r="ABN18" s="1316"/>
      <c r="ABO18" s="1316"/>
      <c r="ABP18" s="1316"/>
      <c r="ABQ18" s="1316"/>
      <c r="ABR18" s="1316"/>
      <c r="ABS18" s="1316"/>
      <c r="ABT18" s="1316"/>
      <c r="ABU18" s="1316"/>
      <c r="ABV18" s="1316"/>
      <c r="ABW18" s="1316"/>
      <c r="ABX18" s="1316"/>
      <c r="ABY18" s="1316"/>
      <c r="ABZ18" s="1316"/>
      <c r="ACA18" s="1316"/>
      <c r="ACB18" s="1316"/>
      <c r="ACC18" s="1316"/>
      <c r="ACD18" s="1316"/>
      <c r="ACE18" s="1316"/>
      <c r="ACF18" s="1316"/>
      <c r="ACG18" s="1316"/>
      <c r="ACH18" s="1316"/>
      <c r="ACI18" s="1316"/>
      <c r="ACJ18" s="1316"/>
      <c r="ACK18" s="1316"/>
      <c r="ACL18" s="1316"/>
      <c r="ACM18" s="1316"/>
      <c r="ACN18" s="1316"/>
      <c r="ACO18" s="1316"/>
      <c r="ACP18" s="1316"/>
      <c r="ACQ18" s="1316"/>
      <c r="ACR18" s="1316"/>
      <c r="ACS18" s="1316"/>
      <c r="ACT18" s="1316"/>
      <c r="ACU18" s="1316"/>
      <c r="ACV18" s="1316"/>
      <c r="ACW18" s="1316"/>
      <c r="ACX18" s="1316"/>
      <c r="ACY18" s="1316"/>
      <c r="ACZ18" s="1316"/>
      <c r="ADA18" s="1316"/>
      <c r="ADB18" s="1316"/>
      <c r="ADC18" s="1316"/>
      <c r="ADD18" s="1316"/>
      <c r="ADE18" s="1316"/>
      <c r="ADF18" s="1316"/>
      <c r="ADG18" s="1316"/>
      <c r="ADH18" s="1316"/>
      <c r="ADI18" s="1316"/>
      <c r="ADJ18" s="1316"/>
      <c r="ADK18" s="1316"/>
      <c r="ADL18" s="1316"/>
      <c r="ADM18" s="1316"/>
      <c r="ADN18" s="1316"/>
      <c r="ADO18" s="1316"/>
      <c r="ADP18" s="1316"/>
      <c r="ADQ18" s="1316"/>
      <c r="ADR18" s="1316"/>
      <c r="ADS18" s="1316"/>
      <c r="ADT18" s="1316"/>
      <c r="ADU18" s="1316"/>
      <c r="ADV18" s="1316"/>
      <c r="ADW18" s="1316"/>
      <c r="ADX18" s="1316"/>
      <c r="ADY18" s="1316"/>
      <c r="ADZ18" s="1316"/>
      <c r="AEA18" s="1316"/>
      <c r="AEB18" s="1316"/>
      <c r="AEC18" s="1316"/>
      <c r="AED18" s="1316"/>
      <c r="AEE18" s="1316"/>
      <c r="AEF18" s="1316"/>
      <c r="AEG18" s="1316"/>
      <c r="AEH18" s="1316"/>
      <c r="AEI18" s="1316"/>
      <c r="AEJ18" s="1316"/>
      <c r="AEK18" s="1316"/>
      <c r="AEL18" s="1316"/>
      <c r="AEM18" s="1316"/>
      <c r="AEN18" s="1316"/>
      <c r="AEO18" s="1316"/>
      <c r="AEP18" s="1316"/>
      <c r="AEQ18" s="1316"/>
      <c r="AER18" s="1316"/>
      <c r="AES18" s="1316"/>
      <c r="AET18" s="1316"/>
      <c r="AEU18" s="1316"/>
      <c r="AEV18" s="1316"/>
      <c r="AEW18" s="1316"/>
      <c r="AEX18" s="1316"/>
      <c r="AEY18" s="1316"/>
      <c r="AEZ18" s="1316"/>
      <c r="AFA18" s="1316"/>
      <c r="AFB18" s="1316"/>
      <c r="AFC18" s="1316"/>
      <c r="AFD18" s="1316"/>
      <c r="AFE18" s="1316"/>
      <c r="AFF18" s="1316"/>
      <c r="AFG18" s="1316"/>
      <c r="AFH18" s="1316"/>
      <c r="AFI18" s="1316"/>
      <c r="AFJ18" s="1316"/>
      <c r="AFK18" s="1316"/>
      <c r="AFL18" s="1316"/>
      <c r="AFM18" s="1316"/>
      <c r="AFN18" s="1316"/>
      <c r="AFO18" s="1316"/>
      <c r="AFP18" s="1316"/>
      <c r="AFQ18" s="1316"/>
      <c r="AFR18" s="1316"/>
      <c r="AFS18" s="1316"/>
      <c r="AFT18" s="1316"/>
      <c r="AFU18" s="1316"/>
      <c r="AFV18" s="1316"/>
      <c r="AFW18" s="1316"/>
      <c r="AFX18" s="1316"/>
      <c r="AFY18" s="1316"/>
      <c r="AFZ18" s="1316"/>
      <c r="AGA18" s="1316"/>
      <c r="AGB18" s="1316"/>
      <c r="AGC18" s="1316"/>
      <c r="AGD18" s="1316"/>
      <c r="AGE18" s="1316"/>
      <c r="AGF18" s="1316"/>
      <c r="AGG18" s="1316"/>
      <c r="AGH18" s="1316"/>
      <c r="AGI18" s="1316"/>
      <c r="AGJ18" s="1316"/>
      <c r="AGK18" s="1316"/>
      <c r="AGL18" s="1316"/>
      <c r="AGM18" s="1316"/>
      <c r="AGN18" s="1316"/>
      <c r="AGO18" s="1316"/>
      <c r="AGP18" s="1316"/>
      <c r="AGQ18" s="1316"/>
      <c r="AGR18" s="1316"/>
      <c r="AGS18" s="1316"/>
      <c r="AGT18" s="1316"/>
      <c r="AGU18" s="1316"/>
      <c r="AGV18" s="1316"/>
      <c r="AGW18" s="1316"/>
      <c r="AGX18" s="1316"/>
      <c r="AGY18" s="1316"/>
      <c r="AGZ18" s="1316"/>
      <c r="AHA18" s="1316"/>
      <c r="AHB18" s="1316"/>
      <c r="AHC18" s="1316"/>
      <c r="AHD18" s="1316"/>
      <c r="AHE18" s="1316"/>
      <c r="AHF18" s="1316"/>
      <c r="AHG18" s="1316"/>
      <c r="AHH18" s="1316"/>
      <c r="AHI18" s="1316"/>
      <c r="AHJ18" s="1316"/>
      <c r="AHK18" s="1316"/>
      <c r="AHL18" s="1316"/>
      <c r="AHM18" s="1316"/>
      <c r="AHN18" s="1316"/>
      <c r="AHO18" s="1316"/>
      <c r="AHP18" s="1316"/>
      <c r="AHQ18" s="1316"/>
      <c r="AHR18" s="1316"/>
      <c r="AHS18" s="1316"/>
      <c r="AHT18" s="1316"/>
      <c r="AHU18" s="1316"/>
      <c r="AHV18" s="1316"/>
      <c r="AHW18" s="1316"/>
      <c r="AHX18" s="1316"/>
      <c r="AHY18" s="1316"/>
      <c r="AHZ18" s="1316"/>
      <c r="AIA18" s="1316"/>
      <c r="AIB18" s="1316"/>
      <c r="AIC18" s="1316"/>
      <c r="AID18" s="1316"/>
      <c r="AIE18" s="1316"/>
      <c r="AIF18" s="1316"/>
      <c r="AIG18" s="1316"/>
      <c r="AIH18" s="1316"/>
      <c r="AII18" s="1316"/>
      <c r="AIJ18" s="1316"/>
      <c r="AIK18" s="1316"/>
      <c r="AIL18" s="1316"/>
      <c r="AIM18" s="1316"/>
      <c r="AIN18" s="1316"/>
      <c r="AIO18" s="1316"/>
      <c r="AIP18" s="1316"/>
      <c r="AIQ18" s="1316"/>
      <c r="AIR18" s="1316"/>
      <c r="AIS18" s="1316"/>
      <c r="AIT18" s="1316"/>
      <c r="AIU18" s="1316"/>
      <c r="AIV18" s="1316"/>
      <c r="AIW18" s="1316"/>
      <c r="AIX18" s="1316"/>
      <c r="AIY18" s="1316"/>
      <c r="AIZ18" s="1316"/>
      <c r="AJA18" s="1316"/>
      <c r="AJB18" s="1316"/>
      <c r="AJC18" s="1316"/>
      <c r="AJD18" s="1316"/>
      <c r="AJE18" s="1316"/>
      <c r="AJF18" s="1316"/>
      <c r="AJG18" s="1316"/>
      <c r="AJH18" s="1316"/>
      <c r="AJI18" s="1316"/>
      <c r="AJJ18" s="1316"/>
      <c r="AJK18" s="1316"/>
      <c r="AJL18" s="1316"/>
      <c r="AJM18" s="1316"/>
      <c r="AJN18" s="1316"/>
      <c r="AJO18" s="1316"/>
      <c r="AJP18" s="1316"/>
      <c r="AJQ18" s="1316"/>
      <c r="AJR18" s="1316"/>
      <c r="AJS18" s="1316"/>
      <c r="AJT18" s="1316"/>
      <c r="AJU18" s="1316"/>
      <c r="AJV18" s="1316"/>
      <c r="AJW18" s="1316"/>
      <c r="AJX18" s="1316"/>
      <c r="AJY18" s="1316"/>
      <c r="AJZ18" s="1316"/>
      <c r="AKA18" s="1316"/>
      <c r="AKB18" s="1316"/>
      <c r="AKC18" s="1316"/>
      <c r="AKD18" s="1316"/>
      <c r="AKE18" s="1316"/>
      <c r="AKF18" s="1316"/>
      <c r="AKG18" s="1316"/>
      <c r="AKH18" s="1316"/>
      <c r="AKI18" s="1316"/>
      <c r="AKJ18" s="1316"/>
      <c r="AKK18" s="1316"/>
      <c r="AKL18" s="1316"/>
      <c r="AKM18" s="1316"/>
      <c r="AKN18" s="1316"/>
      <c r="AKO18" s="1316"/>
      <c r="AKP18" s="1316"/>
      <c r="AKQ18" s="1316"/>
      <c r="AKR18" s="1316"/>
      <c r="AKS18" s="1316"/>
      <c r="AKT18" s="1316"/>
      <c r="AKU18" s="1316"/>
      <c r="AKV18" s="1316"/>
      <c r="AKW18" s="1316"/>
      <c r="AKX18" s="1316"/>
      <c r="AKY18" s="1316"/>
      <c r="AKZ18" s="1316"/>
      <c r="ALA18" s="1316"/>
      <c r="ALB18" s="1316"/>
      <c r="ALC18" s="1316"/>
      <c r="ALD18" s="1316"/>
      <c r="ALE18" s="1316"/>
      <c r="ALF18" s="1316"/>
      <c r="ALG18" s="1316"/>
      <c r="ALH18" s="1316"/>
      <c r="ALI18" s="1316"/>
      <c r="ALJ18" s="1316"/>
      <c r="ALK18" s="1316"/>
      <c r="ALL18" s="1316"/>
      <c r="ALM18" s="1316"/>
      <c r="ALN18" s="1316"/>
      <c r="ALO18" s="1316"/>
      <c r="ALP18" s="1316"/>
      <c r="ALQ18" s="1316"/>
      <c r="ALR18" s="1316"/>
      <c r="ALS18" s="1316"/>
      <c r="ALT18" s="1316"/>
      <c r="ALU18" s="1316"/>
      <c r="ALV18" s="1316"/>
      <c r="ALW18" s="1316"/>
      <c r="ALX18" s="1316"/>
      <c r="ALY18" s="1316"/>
      <c r="ALZ18" s="1316"/>
      <c r="AMA18" s="1316"/>
      <c r="AMB18" s="1316"/>
      <c r="AMC18" s="1316"/>
      <c r="AMD18" s="1316"/>
      <c r="AME18" s="1316"/>
      <c r="AMF18" s="1316"/>
      <c r="AMG18" s="1316"/>
      <c r="AMH18" s="1316"/>
      <c r="AMI18" s="1316"/>
      <c r="AMJ18" s="1316"/>
      <c r="AMK18" s="1316"/>
      <c r="AML18" s="1316"/>
      <c r="AMM18" s="1316"/>
      <c r="AMN18" s="1316"/>
      <c r="AMO18" s="1316"/>
      <c r="AMP18" s="1316"/>
      <c r="AMQ18" s="1316"/>
      <c r="AMR18" s="1316"/>
      <c r="AMS18" s="1316"/>
      <c r="AMT18" s="1316"/>
      <c r="AMU18" s="1316"/>
      <c r="AMV18" s="1316"/>
      <c r="AMW18" s="1316"/>
      <c r="AMX18" s="1316"/>
      <c r="AMY18" s="1316"/>
      <c r="AMZ18" s="1316"/>
      <c r="ANA18" s="1316"/>
      <c r="ANB18" s="1316"/>
      <c r="ANC18" s="1316"/>
      <c r="AND18" s="1316"/>
      <c r="ANE18" s="1316"/>
      <c r="ANF18" s="1316"/>
      <c r="ANG18" s="1316"/>
      <c r="ANH18" s="1316"/>
      <c r="ANI18" s="1316"/>
      <c r="ANJ18" s="1316"/>
      <c r="ANK18" s="1316"/>
      <c r="ANL18" s="1316"/>
      <c r="ANM18" s="1316"/>
      <c r="ANN18" s="1316"/>
      <c r="ANO18" s="1316"/>
      <c r="ANP18" s="1316"/>
      <c r="ANQ18" s="1316"/>
      <c r="ANR18" s="1316"/>
      <c r="ANS18" s="1316"/>
      <c r="ANT18" s="1316"/>
      <c r="ANU18" s="1316"/>
      <c r="ANV18" s="1316"/>
      <c r="ANW18" s="1316"/>
      <c r="ANX18" s="1316"/>
      <c r="ANY18" s="1316"/>
      <c r="ANZ18" s="1316"/>
      <c r="AOA18" s="1316"/>
      <c r="AOB18" s="1316"/>
      <c r="AOC18" s="1316"/>
      <c r="AOD18" s="1316"/>
      <c r="AOE18" s="1316"/>
      <c r="AOF18" s="1316"/>
      <c r="AOG18" s="1316"/>
      <c r="AOH18" s="1316"/>
      <c r="AOI18" s="1316"/>
      <c r="AOJ18" s="1316"/>
      <c r="AOK18" s="1316"/>
      <c r="AOL18" s="1316"/>
      <c r="AOM18" s="1316"/>
      <c r="AON18" s="1316"/>
      <c r="AOO18" s="1316"/>
      <c r="AOP18" s="1316"/>
      <c r="AOQ18" s="1316"/>
      <c r="AOR18" s="1316"/>
      <c r="AOS18" s="1316"/>
      <c r="AOT18" s="1316"/>
      <c r="AOU18" s="1316"/>
      <c r="AOV18" s="1316"/>
      <c r="AOW18" s="1316"/>
      <c r="AOX18" s="1316"/>
      <c r="AOY18" s="1316"/>
      <c r="AOZ18" s="1316"/>
      <c r="APA18" s="1316"/>
      <c r="APB18" s="1316"/>
      <c r="APC18" s="1316"/>
      <c r="APD18" s="1316"/>
      <c r="APE18" s="1316"/>
      <c r="APF18" s="1316"/>
      <c r="APG18" s="1316"/>
      <c r="APH18" s="1316"/>
      <c r="API18" s="1316"/>
      <c r="APJ18" s="1316"/>
      <c r="APK18" s="1316"/>
      <c r="APL18" s="1316"/>
      <c r="APM18" s="1316"/>
      <c r="APN18" s="1316"/>
      <c r="APO18" s="1316"/>
      <c r="APP18" s="1316"/>
      <c r="APQ18" s="1316"/>
      <c r="APR18" s="1316"/>
      <c r="APS18" s="1316"/>
      <c r="APT18" s="1316"/>
      <c r="APU18" s="1316"/>
      <c r="APV18" s="1316"/>
      <c r="APW18" s="1316"/>
      <c r="APX18" s="1316"/>
      <c r="APY18" s="1316"/>
      <c r="APZ18" s="1316"/>
      <c r="AQA18" s="1316"/>
      <c r="AQB18" s="1316"/>
      <c r="AQC18" s="1316"/>
      <c r="AQD18" s="1316"/>
      <c r="AQE18" s="1316"/>
      <c r="AQF18" s="1316"/>
      <c r="AQG18" s="1316"/>
      <c r="AQH18" s="1316"/>
      <c r="AQI18" s="1316"/>
      <c r="AQJ18" s="1316"/>
      <c r="AQK18" s="1316"/>
      <c r="AQL18" s="1316"/>
      <c r="AQM18" s="1316"/>
      <c r="AQN18" s="1316"/>
      <c r="AQO18" s="1316"/>
      <c r="AQP18" s="1316"/>
      <c r="AQQ18" s="1316"/>
      <c r="AQR18" s="1316"/>
      <c r="AQS18" s="1316"/>
      <c r="AQT18" s="1316"/>
      <c r="AQU18" s="1316"/>
      <c r="AQV18" s="1316"/>
      <c r="AQW18" s="1316"/>
      <c r="AQX18" s="1316"/>
      <c r="AQY18" s="1316"/>
      <c r="AQZ18" s="1316"/>
      <c r="ARA18" s="1316"/>
      <c r="ARB18" s="1316"/>
      <c r="ARC18" s="1316"/>
      <c r="ARD18" s="1316"/>
      <c r="ARE18" s="1316"/>
      <c r="ARF18" s="1316"/>
      <c r="ARG18" s="1316"/>
      <c r="ARH18" s="1316"/>
      <c r="ARI18" s="1316"/>
      <c r="ARJ18" s="1316"/>
      <c r="ARK18" s="1316"/>
      <c r="ARL18" s="1316"/>
      <c r="ARM18" s="1316"/>
      <c r="ARN18" s="1316"/>
      <c r="ARO18" s="1316"/>
      <c r="ARP18" s="1316"/>
      <c r="ARQ18" s="1316"/>
      <c r="ARR18" s="1316"/>
      <c r="ARS18" s="1316"/>
      <c r="ART18" s="1316"/>
      <c r="ARU18" s="1316"/>
      <c r="ARV18" s="1316"/>
      <c r="ARW18" s="1316"/>
      <c r="ARX18" s="1316"/>
      <c r="ARY18" s="1316"/>
      <c r="ARZ18" s="1316"/>
      <c r="ASA18" s="1316"/>
      <c r="ASB18" s="1316"/>
      <c r="ASC18" s="1316"/>
      <c r="ASD18" s="1316"/>
      <c r="ASE18" s="1316"/>
      <c r="ASF18" s="1316"/>
      <c r="ASG18" s="1316"/>
      <c r="ASH18" s="1316"/>
      <c r="ASI18" s="1316"/>
      <c r="ASJ18" s="1316"/>
      <c r="ASK18" s="1316"/>
      <c r="ASL18" s="1316"/>
      <c r="ASM18" s="1316"/>
      <c r="ASN18" s="1316"/>
      <c r="ASO18" s="1316"/>
      <c r="ASP18" s="1316"/>
      <c r="ASQ18" s="1316"/>
      <c r="ASR18" s="1316"/>
      <c r="ASS18" s="1316"/>
      <c r="AST18" s="1316"/>
      <c r="ASU18" s="1316"/>
      <c r="ASV18" s="1316"/>
      <c r="ASW18" s="1316"/>
      <c r="ASX18" s="1316"/>
      <c r="ASY18" s="1316"/>
      <c r="ASZ18" s="1316"/>
      <c r="ATA18" s="1316"/>
      <c r="ATB18" s="1316"/>
      <c r="ATC18" s="1316"/>
      <c r="ATD18" s="1316"/>
      <c r="ATE18" s="1316"/>
      <c r="ATF18" s="1316"/>
      <c r="ATG18" s="1316"/>
      <c r="ATH18" s="1316"/>
      <c r="ATI18" s="1316"/>
      <c r="ATJ18" s="1316"/>
      <c r="ATK18" s="1316"/>
      <c r="ATL18" s="1316"/>
      <c r="ATM18" s="1316"/>
      <c r="ATN18" s="1316"/>
      <c r="ATO18" s="1316"/>
      <c r="ATP18" s="1316"/>
      <c r="ATQ18" s="1316"/>
      <c r="ATR18" s="1316"/>
      <c r="ATS18" s="1316"/>
      <c r="ATT18" s="1316"/>
      <c r="ATU18" s="1316"/>
      <c r="ATV18" s="1316"/>
      <c r="ATW18" s="1316"/>
      <c r="ATX18" s="1316"/>
      <c r="ATY18" s="1316"/>
      <c r="ATZ18" s="1316"/>
      <c r="AUA18" s="1316"/>
      <c r="AUB18" s="1316"/>
      <c r="AUC18" s="1316"/>
      <c r="AUD18" s="1316"/>
      <c r="AUE18" s="1316"/>
      <c r="AUF18" s="1316"/>
      <c r="AUG18" s="1316"/>
      <c r="AUH18" s="1316"/>
      <c r="AUI18" s="1316"/>
      <c r="AUJ18" s="1316"/>
      <c r="AUK18" s="1316"/>
      <c r="AUL18" s="1316"/>
      <c r="AUM18" s="1316"/>
      <c r="AUN18" s="1316"/>
      <c r="AUO18" s="1316"/>
      <c r="AUP18" s="1316"/>
      <c r="AUQ18" s="1316"/>
      <c r="AUR18" s="1316"/>
      <c r="AUS18" s="1316"/>
      <c r="AUT18" s="1316"/>
      <c r="AUU18" s="1316"/>
      <c r="AUV18" s="1316"/>
      <c r="AUW18" s="1316"/>
      <c r="AUX18" s="1316"/>
      <c r="AUY18" s="1316"/>
      <c r="AUZ18" s="1316"/>
      <c r="AVA18" s="1316"/>
      <c r="AVB18" s="1316"/>
      <c r="AVC18" s="1316"/>
      <c r="AVD18" s="1316"/>
      <c r="AVE18" s="1316"/>
      <c r="AVF18" s="1316"/>
      <c r="AVG18" s="1316"/>
      <c r="AVH18" s="1316"/>
      <c r="AVI18" s="1316"/>
      <c r="AVJ18" s="1316"/>
      <c r="AVK18" s="1316"/>
      <c r="AVL18" s="1316"/>
      <c r="AVM18" s="1316"/>
      <c r="AVN18" s="1316"/>
      <c r="AVO18" s="1316"/>
      <c r="AVP18" s="1316"/>
      <c r="AVQ18" s="1316"/>
      <c r="AVR18" s="1316"/>
      <c r="AVS18" s="1316"/>
      <c r="AVT18" s="1316"/>
      <c r="AVU18" s="1316"/>
      <c r="AVV18" s="1316"/>
      <c r="AVW18" s="1316"/>
      <c r="AVX18" s="1316"/>
      <c r="AVY18" s="1316"/>
      <c r="AVZ18" s="1316"/>
      <c r="AWA18" s="1316"/>
      <c r="AWB18" s="1316"/>
      <c r="AWC18" s="1316"/>
      <c r="AWD18" s="1316"/>
      <c r="AWE18" s="1316"/>
      <c r="AWF18" s="1316"/>
      <c r="AWG18" s="1316"/>
      <c r="AWH18" s="1316"/>
      <c r="AWI18" s="1316"/>
      <c r="AWJ18" s="1316"/>
      <c r="AWK18" s="1316"/>
      <c r="AWL18" s="1316"/>
      <c r="AWM18" s="1316"/>
      <c r="AWN18" s="1316"/>
      <c r="AWO18" s="1316"/>
      <c r="AWP18" s="1316"/>
      <c r="AWQ18" s="1316"/>
      <c r="AWR18" s="1316"/>
      <c r="AWS18" s="1316"/>
      <c r="AWT18" s="1316"/>
      <c r="AWU18" s="1316"/>
      <c r="AWV18" s="1316"/>
      <c r="AWW18" s="1316"/>
      <c r="AWX18" s="1316"/>
      <c r="AWY18" s="1316"/>
      <c r="AWZ18" s="1316"/>
      <c r="AXA18" s="1316"/>
      <c r="AXB18" s="1316"/>
      <c r="AXC18" s="1316"/>
      <c r="AXD18" s="1316"/>
      <c r="AXE18" s="1316"/>
      <c r="AXF18" s="1316"/>
      <c r="AXG18" s="1316"/>
      <c r="AXH18" s="1316"/>
      <c r="AXI18" s="1316"/>
      <c r="AXJ18" s="1316"/>
      <c r="AXK18" s="1316"/>
      <c r="AXL18" s="1316"/>
      <c r="AXM18" s="1316"/>
      <c r="AXN18" s="1316"/>
      <c r="AXO18" s="1316"/>
      <c r="AXP18" s="1316"/>
      <c r="AXQ18" s="1316"/>
      <c r="AXR18" s="1316"/>
      <c r="AXS18" s="1316"/>
      <c r="AXT18" s="1316"/>
      <c r="AXU18" s="1316"/>
      <c r="AXV18" s="1316"/>
      <c r="AXW18" s="1316"/>
      <c r="AXX18" s="1316"/>
      <c r="AXY18" s="1316"/>
      <c r="AXZ18" s="1316"/>
      <c r="AYA18" s="1316"/>
      <c r="AYB18" s="1316"/>
      <c r="AYC18" s="1316"/>
      <c r="AYD18" s="1316"/>
      <c r="AYE18" s="1316"/>
      <c r="AYF18" s="1316"/>
      <c r="AYG18" s="1316"/>
      <c r="AYH18" s="1316"/>
      <c r="AYI18" s="1316"/>
      <c r="AYJ18" s="1316"/>
      <c r="AYK18" s="1316"/>
      <c r="AYL18" s="1316"/>
      <c r="AYM18" s="1316"/>
      <c r="AYN18" s="1316"/>
      <c r="AYO18" s="1316"/>
      <c r="AYP18" s="1316"/>
      <c r="AYQ18" s="1316"/>
      <c r="AYR18" s="1316"/>
      <c r="AYS18" s="1316"/>
      <c r="AYT18" s="1316"/>
      <c r="AYU18" s="1316"/>
      <c r="AYV18" s="1316"/>
      <c r="AYW18" s="1316"/>
      <c r="AYX18" s="1316"/>
      <c r="AYY18" s="1316"/>
      <c r="AYZ18" s="1316"/>
      <c r="AZA18" s="1316"/>
      <c r="AZB18" s="1316"/>
      <c r="AZC18" s="1316"/>
      <c r="AZD18" s="1316"/>
      <c r="AZE18" s="1316"/>
      <c r="AZF18" s="1316"/>
      <c r="AZG18" s="1316"/>
      <c r="AZH18" s="1316"/>
      <c r="AZI18" s="1316"/>
      <c r="AZJ18" s="1316"/>
      <c r="AZK18" s="1316"/>
      <c r="AZL18" s="1316"/>
      <c r="AZM18" s="1316"/>
      <c r="AZN18" s="1316"/>
      <c r="AZO18" s="1316"/>
      <c r="AZP18" s="1316"/>
      <c r="AZQ18" s="1316"/>
      <c r="AZR18" s="1316"/>
      <c r="AZS18" s="1316"/>
      <c r="AZT18" s="1316"/>
      <c r="AZU18" s="1316"/>
      <c r="AZV18" s="1316"/>
      <c r="AZW18" s="1316"/>
      <c r="AZX18" s="1316"/>
      <c r="AZY18" s="1316"/>
      <c r="AZZ18" s="1316"/>
      <c r="BAA18" s="1316"/>
      <c r="BAB18" s="1316"/>
      <c r="BAC18" s="1316"/>
      <c r="BAD18" s="1316"/>
      <c r="BAE18" s="1316"/>
      <c r="BAF18" s="1316"/>
      <c r="BAG18" s="1316"/>
      <c r="BAH18" s="1316"/>
      <c r="BAI18" s="1316"/>
      <c r="BAJ18" s="1316"/>
      <c r="BAK18" s="1316"/>
      <c r="BAL18" s="1316"/>
      <c r="BAM18" s="1316"/>
      <c r="BAN18" s="1316"/>
      <c r="BAO18" s="1316"/>
      <c r="BAP18" s="1316"/>
      <c r="BAQ18" s="1316"/>
      <c r="BAR18" s="1316"/>
      <c r="BAS18" s="1316"/>
      <c r="BAT18" s="1316"/>
      <c r="BAU18" s="1316"/>
      <c r="BAV18" s="1316"/>
      <c r="BAW18" s="1316"/>
      <c r="BAX18" s="1316"/>
      <c r="BAY18" s="1316"/>
      <c r="BAZ18" s="1316"/>
      <c r="BBA18" s="1316"/>
      <c r="BBB18" s="1316"/>
      <c r="BBC18" s="1316"/>
      <c r="BBD18" s="1316"/>
      <c r="BBE18" s="1316"/>
      <c r="BBF18" s="1316"/>
      <c r="BBG18" s="1316"/>
      <c r="BBH18" s="1316"/>
      <c r="BBI18" s="1316"/>
      <c r="BBJ18" s="1316"/>
      <c r="BBK18" s="1316"/>
      <c r="BBL18" s="1316"/>
      <c r="BBM18" s="1316"/>
      <c r="BBN18" s="1316"/>
      <c r="BBO18" s="1316"/>
      <c r="BBP18" s="1316"/>
      <c r="BBQ18" s="1316"/>
      <c r="BBR18" s="1316"/>
      <c r="BBS18" s="1316"/>
      <c r="BBT18" s="1316"/>
      <c r="BBU18" s="1316"/>
      <c r="BBV18" s="1316"/>
      <c r="BBW18" s="1316"/>
      <c r="BBX18" s="1316"/>
      <c r="BBY18" s="1316"/>
      <c r="BBZ18" s="1316"/>
      <c r="BCA18" s="1316"/>
      <c r="BCB18" s="1316"/>
      <c r="BCC18" s="1316"/>
      <c r="BCD18" s="1316"/>
      <c r="BCE18" s="1316"/>
      <c r="BCF18" s="1316"/>
      <c r="BCG18" s="1316"/>
      <c r="BCH18" s="1316"/>
      <c r="BCI18" s="1316"/>
      <c r="BCJ18" s="1316"/>
      <c r="BCK18" s="1316"/>
      <c r="BCL18" s="1316"/>
      <c r="BCM18" s="1316"/>
      <c r="BCN18" s="1316"/>
      <c r="BCO18" s="1316"/>
      <c r="BCP18" s="1316"/>
      <c r="BCQ18" s="1316"/>
      <c r="BCR18" s="1316"/>
      <c r="BCS18" s="1316"/>
      <c r="BCT18" s="1316"/>
      <c r="BCU18" s="1316"/>
      <c r="BCV18" s="1316"/>
      <c r="BCW18" s="1316"/>
      <c r="BCX18" s="1316"/>
      <c r="BCY18" s="1316"/>
      <c r="BCZ18" s="1316"/>
      <c r="BDA18" s="1316"/>
      <c r="BDB18" s="1316"/>
      <c r="BDC18" s="1316"/>
      <c r="BDD18" s="1316"/>
      <c r="BDE18" s="1316"/>
      <c r="BDF18" s="1316"/>
      <c r="BDG18" s="1316"/>
      <c r="BDH18" s="1316"/>
      <c r="BDI18" s="1316"/>
      <c r="BDJ18" s="1316"/>
      <c r="BDK18" s="1316"/>
      <c r="BDL18" s="1316"/>
      <c r="BDM18" s="1316"/>
      <c r="BDN18" s="1316"/>
      <c r="BDO18" s="1316"/>
      <c r="BDP18" s="1316"/>
      <c r="BDQ18" s="1316"/>
      <c r="BDR18" s="1316"/>
      <c r="BDS18" s="1316"/>
      <c r="BDT18" s="1316"/>
      <c r="BDU18" s="1316"/>
      <c r="BDV18" s="1316"/>
      <c r="BDW18" s="1316"/>
      <c r="BDX18" s="1316"/>
      <c r="BDY18" s="1316"/>
      <c r="BDZ18" s="1316"/>
      <c r="BEA18" s="1316"/>
      <c r="BEB18" s="1316"/>
      <c r="BEC18" s="1316"/>
      <c r="BED18" s="1316"/>
      <c r="BEE18" s="1316"/>
      <c r="BEF18" s="1316"/>
      <c r="BEG18" s="1316"/>
      <c r="BEH18" s="1316"/>
      <c r="BEI18" s="1316"/>
      <c r="BEJ18" s="1316"/>
      <c r="BEK18" s="1316"/>
      <c r="BEL18" s="1316"/>
      <c r="BEM18" s="1316"/>
      <c r="BEN18" s="1316"/>
      <c r="BEO18" s="1316"/>
      <c r="BEP18" s="1316"/>
      <c r="BEQ18" s="1316"/>
      <c r="BER18" s="1316"/>
      <c r="BES18" s="1316"/>
      <c r="BET18" s="1316"/>
      <c r="BEU18" s="1316"/>
      <c r="BEV18" s="1316"/>
      <c r="BEW18" s="1316"/>
      <c r="BEX18" s="1316"/>
      <c r="BEY18" s="1316"/>
      <c r="BEZ18" s="1316"/>
      <c r="BFA18" s="1316"/>
      <c r="BFB18" s="1316"/>
      <c r="BFC18" s="1316"/>
      <c r="BFD18" s="1316"/>
      <c r="BFE18" s="1316"/>
      <c r="BFF18" s="1316"/>
      <c r="BFG18" s="1316"/>
      <c r="BFH18" s="1316"/>
      <c r="BFI18" s="1316"/>
      <c r="BFJ18" s="1316"/>
      <c r="BFK18" s="1316"/>
      <c r="BFL18" s="1316"/>
      <c r="BFM18" s="1316"/>
      <c r="BFN18" s="1316"/>
      <c r="BFO18" s="1316"/>
      <c r="BFP18" s="1316"/>
      <c r="BFQ18" s="1316"/>
      <c r="BFR18" s="1316"/>
      <c r="BFS18" s="1316"/>
      <c r="BFT18" s="1316"/>
      <c r="BFU18" s="1316"/>
      <c r="BFV18" s="1316"/>
      <c r="BFW18" s="1316"/>
      <c r="BFX18" s="1316"/>
      <c r="BFY18" s="1316"/>
      <c r="BFZ18" s="1316"/>
      <c r="BGA18" s="1316"/>
      <c r="BGB18" s="1316"/>
      <c r="BGC18" s="1316"/>
      <c r="BGD18" s="1316"/>
      <c r="BGE18" s="1316"/>
      <c r="BGF18" s="1316"/>
      <c r="BGG18" s="1316"/>
      <c r="BGH18" s="1316"/>
      <c r="BGI18" s="1316"/>
      <c r="BGJ18" s="1316"/>
      <c r="BGK18" s="1316"/>
      <c r="BGL18" s="1316"/>
      <c r="BGM18" s="1316"/>
      <c r="BGN18" s="1316"/>
      <c r="BGO18" s="1316"/>
      <c r="BGP18" s="1316"/>
      <c r="BGQ18" s="1316"/>
      <c r="BGR18" s="1316"/>
      <c r="BGS18" s="1316"/>
      <c r="BGT18" s="1316"/>
      <c r="BGU18" s="1316"/>
      <c r="BGV18" s="1316"/>
      <c r="BGW18" s="1316"/>
      <c r="BGX18" s="1316"/>
      <c r="BGY18" s="1316"/>
      <c r="BGZ18" s="1316"/>
      <c r="BHA18" s="1316"/>
      <c r="BHB18" s="1316"/>
      <c r="BHC18" s="1316"/>
      <c r="BHD18" s="1316"/>
      <c r="BHE18" s="1316"/>
      <c r="BHF18" s="1316"/>
      <c r="BHG18" s="1316"/>
      <c r="BHH18" s="1316"/>
      <c r="BHI18" s="1316"/>
      <c r="BHJ18" s="1316"/>
      <c r="BHK18" s="1316"/>
      <c r="BHL18" s="1316"/>
      <c r="BHM18" s="1316"/>
      <c r="BHN18" s="1316"/>
      <c r="BHO18" s="1316"/>
      <c r="BHP18" s="1316"/>
      <c r="BHQ18" s="1316"/>
      <c r="BHR18" s="1316"/>
      <c r="BHS18" s="1316"/>
      <c r="BHT18" s="1316"/>
      <c r="BHU18" s="1316"/>
      <c r="BHV18" s="1316"/>
      <c r="BHW18" s="1316"/>
      <c r="BHX18" s="1316"/>
      <c r="BHY18" s="1316"/>
      <c r="BHZ18" s="1316"/>
      <c r="BIA18" s="1316"/>
      <c r="BIB18" s="1316"/>
      <c r="BIC18" s="1316"/>
      <c r="BID18" s="1316"/>
      <c r="BIE18" s="1316"/>
      <c r="BIF18" s="1316"/>
      <c r="BIG18" s="1316"/>
      <c r="BIH18" s="1316"/>
      <c r="BII18" s="1316"/>
      <c r="BIJ18" s="1316"/>
      <c r="BIK18" s="1316"/>
      <c r="BIL18" s="1316"/>
      <c r="BIM18" s="1316"/>
      <c r="BIN18" s="1316"/>
      <c r="BIO18" s="1316"/>
      <c r="BIP18" s="1316"/>
      <c r="BIQ18" s="1316"/>
      <c r="BIR18" s="1316"/>
      <c r="BIS18" s="1316"/>
      <c r="BIT18" s="1316"/>
      <c r="BIU18" s="1316"/>
      <c r="BIV18" s="1316"/>
      <c r="BIW18" s="1316"/>
      <c r="BIX18" s="1316"/>
      <c r="BIY18" s="1316"/>
      <c r="BIZ18" s="1316"/>
      <c r="BJA18" s="1316"/>
      <c r="BJB18" s="1316"/>
      <c r="BJC18" s="1316"/>
      <c r="BJD18" s="1316"/>
      <c r="BJE18" s="1316"/>
      <c r="BJF18" s="1316"/>
      <c r="BJG18" s="1316"/>
      <c r="BJH18" s="1316"/>
      <c r="BJI18" s="1316"/>
      <c r="BJJ18" s="1316"/>
      <c r="BJK18" s="1316"/>
      <c r="BJL18" s="1316"/>
      <c r="BJM18" s="1316"/>
      <c r="BJN18" s="1316"/>
      <c r="BJO18" s="1316"/>
      <c r="BJP18" s="1316"/>
      <c r="BJQ18" s="1316"/>
      <c r="BJR18" s="1316"/>
      <c r="BJS18" s="1316"/>
      <c r="BJT18" s="1316"/>
      <c r="BJU18" s="1316"/>
      <c r="BJV18" s="1316"/>
      <c r="BJW18" s="1316"/>
      <c r="BJX18" s="1316"/>
      <c r="BJY18" s="1316"/>
      <c r="BJZ18" s="1316"/>
      <c r="BKA18" s="1316"/>
      <c r="BKB18" s="1316"/>
      <c r="BKC18" s="1316"/>
      <c r="BKD18" s="1316"/>
      <c r="BKE18" s="1316"/>
      <c r="BKF18" s="1316"/>
      <c r="BKG18" s="1316"/>
      <c r="BKH18" s="1316"/>
      <c r="BKI18" s="1316"/>
      <c r="BKJ18" s="1316"/>
      <c r="BKK18" s="1316"/>
      <c r="BKL18" s="1316"/>
      <c r="BKM18" s="1316"/>
      <c r="BKN18" s="1316"/>
      <c r="BKO18" s="1316"/>
      <c r="BKP18" s="1316"/>
      <c r="BKQ18" s="1316"/>
      <c r="BKR18" s="1316"/>
      <c r="BKS18" s="1316"/>
      <c r="BKT18" s="1316"/>
      <c r="BKU18" s="1316"/>
      <c r="BKV18" s="1316"/>
      <c r="BKW18" s="1316"/>
      <c r="BKX18" s="1316"/>
      <c r="BKY18" s="1316"/>
      <c r="BKZ18" s="1316"/>
      <c r="BLA18" s="1316"/>
      <c r="BLB18" s="1316"/>
      <c r="BLC18" s="1316"/>
      <c r="BLD18" s="1316"/>
      <c r="BLE18" s="1316"/>
      <c r="BLF18" s="1316"/>
      <c r="BLG18" s="1316"/>
      <c r="BLH18" s="1316"/>
      <c r="BLI18" s="1316"/>
      <c r="BLJ18" s="1316"/>
      <c r="BLK18" s="1316"/>
      <c r="BLL18" s="1316"/>
      <c r="BLM18" s="1316"/>
      <c r="BLN18" s="1316"/>
      <c r="BLO18" s="1316"/>
      <c r="BLP18" s="1316"/>
      <c r="BLQ18" s="1316"/>
      <c r="BLR18" s="1316"/>
      <c r="BLS18" s="1316"/>
      <c r="BLT18" s="1316"/>
      <c r="BLU18" s="1316"/>
      <c r="BLV18" s="1316"/>
      <c r="BLW18" s="1316"/>
      <c r="BLX18" s="1316"/>
      <c r="BLY18" s="1316"/>
      <c r="BLZ18" s="1316"/>
      <c r="BMA18" s="1316"/>
      <c r="BMB18" s="1316"/>
      <c r="BMC18" s="1316"/>
      <c r="BMD18" s="1316"/>
      <c r="BME18" s="1316"/>
      <c r="BMF18" s="1316"/>
      <c r="BMG18" s="1316"/>
      <c r="BMH18" s="1316"/>
      <c r="BMI18" s="1316"/>
      <c r="BMJ18" s="1316"/>
      <c r="BMK18" s="1316"/>
      <c r="BML18" s="1316"/>
      <c r="BMM18" s="1316"/>
      <c r="BMN18" s="1316"/>
      <c r="BMO18" s="1316"/>
      <c r="BMP18" s="1316"/>
      <c r="BMQ18" s="1316"/>
      <c r="BMR18" s="1316"/>
      <c r="BMS18" s="1316"/>
      <c r="BMT18" s="1316"/>
      <c r="BMU18" s="1316"/>
      <c r="BMV18" s="1316"/>
      <c r="BMW18" s="1316"/>
      <c r="BMX18" s="1316"/>
      <c r="BMY18" s="1316"/>
      <c r="BMZ18" s="1316"/>
      <c r="BNA18" s="1316"/>
      <c r="BNB18" s="1316"/>
      <c r="BNC18" s="1316"/>
      <c r="BND18" s="1316"/>
      <c r="BNE18" s="1316"/>
      <c r="BNF18" s="1316"/>
      <c r="BNG18" s="1316"/>
      <c r="BNH18" s="1316"/>
      <c r="BNI18" s="1316"/>
      <c r="BNJ18" s="1316"/>
      <c r="BNK18" s="1316"/>
      <c r="BNL18" s="1316"/>
      <c r="BNM18" s="1316"/>
      <c r="BNN18" s="1316"/>
      <c r="BNO18" s="1316"/>
      <c r="BNP18" s="1316"/>
      <c r="BNQ18" s="1316"/>
      <c r="BNR18" s="1316"/>
      <c r="BNS18" s="1316"/>
      <c r="BNT18" s="1316"/>
      <c r="BNU18" s="1316"/>
      <c r="BNV18" s="1316"/>
      <c r="BNW18" s="1316"/>
      <c r="BNX18" s="1316"/>
      <c r="BNY18" s="1316"/>
      <c r="BNZ18" s="1316"/>
      <c r="BOA18" s="1316"/>
      <c r="BOB18" s="1316"/>
      <c r="BOC18" s="1316"/>
      <c r="BOD18" s="1316"/>
      <c r="BOE18" s="1316"/>
      <c r="BOF18" s="1316"/>
      <c r="BOG18" s="1316"/>
      <c r="BOH18" s="1316"/>
      <c r="BOI18" s="1316"/>
      <c r="BOJ18" s="1316"/>
      <c r="BOK18" s="1316"/>
      <c r="BOL18" s="1316"/>
      <c r="BOM18" s="1316"/>
      <c r="BON18" s="1316"/>
      <c r="BOO18" s="1316"/>
      <c r="BOP18" s="1316"/>
      <c r="BOQ18" s="1316"/>
      <c r="BOR18" s="1316"/>
      <c r="BOS18" s="1316"/>
      <c r="BOT18" s="1316"/>
      <c r="BOU18" s="1316"/>
      <c r="BOV18" s="1316"/>
      <c r="BOW18" s="1316"/>
      <c r="BOX18" s="1316"/>
      <c r="BOY18" s="1316"/>
      <c r="BOZ18" s="1316"/>
      <c r="BPA18" s="1316"/>
      <c r="BPB18" s="1316"/>
      <c r="BPC18" s="1316"/>
      <c r="BPD18" s="1316"/>
      <c r="BPE18" s="1316"/>
      <c r="BPF18" s="1316"/>
      <c r="BPG18" s="1316"/>
      <c r="BPH18" s="1316"/>
      <c r="BPI18" s="1316"/>
      <c r="BPJ18" s="1316"/>
      <c r="BPK18" s="1316"/>
      <c r="BPL18" s="1316"/>
      <c r="BPM18" s="1316"/>
      <c r="BPN18" s="1316"/>
      <c r="BPO18" s="1316"/>
      <c r="BPP18" s="1316"/>
      <c r="BPQ18" s="1316"/>
      <c r="BPR18" s="1316"/>
      <c r="BPS18" s="1316"/>
      <c r="BPT18" s="1316"/>
      <c r="BPU18" s="1316"/>
      <c r="BPV18" s="1316"/>
      <c r="BPW18" s="1316"/>
      <c r="BPX18" s="1316"/>
      <c r="BPY18" s="1316"/>
      <c r="BPZ18" s="1316"/>
      <c r="BQA18" s="1316"/>
      <c r="BQB18" s="1316"/>
      <c r="BQC18" s="1316"/>
      <c r="BQD18" s="1316"/>
      <c r="BQE18" s="1316"/>
      <c r="BQF18" s="1316"/>
      <c r="BQG18" s="1316"/>
      <c r="BQH18" s="1316"/>
      <c r="BQI18" s="1316"/>
      <c r="BQJ18" s="1316"/>
      <c r="BQK18" s="1316"/>
      <c r="BQL18" s="1316"/>
      <c r="BQM18" s="1316"/>
      <c r="BQN18" s="1316"/>
      <c r="BQO18" s="1316"/>
      <c r="BQP18" s="1316"/>
      <c r="BQQ18" s="1316"/>
      <c r="BQR18" s="1316"/>
      <c r="BQS18" s="1316"/>
      <c r="BQT18" s="1316"/>
      <c r="BQU18" s="1316"/>
      <c r="BQV18" s="1316"/>
      <c r="BQW18" s="1316"/>
      <c r="BQX18" s="1316"/>
      <c r="BQY18" s="1316"/>
      <c r="BQZ18" s="1316"/>
      <c r="BRA18" s="1316"/>
      <c r="BRB18" s="1316"/>
      <c r="BRC18" s="1316"/>
      <c r="BRD18" s="1316"/>
      <c r="BRE18" s="1316"/>
      <c r="BRF18" s="1316"/>
      <c r="BRG18" s="1316"/>
      <c r="BRH18" s="1316"/>
      <c r="BRI18" s="1316"/>
      <c r="BRJ18" s="1316"/>
      <c r="BRK18" s="1316"/>
      <c r="BRL18" s="1316"/>
      <c r="BRM18" s="1316"/>
      <c r="BRN18" s="1316"/>
      <c r="BRO18" s="1316"/>
      <c r="BRP18" s="1316"/>
      <c r="BRQ18" s="1316"/>
      <c r="BRR18" s="1316"/>
      <c r="BRS18" s="1316"/>
      <c r="BRT18" s="1316"/>
      <c r="BRU18" s="1316"/>
      <c r="BRV18" s="1316"/>
      <c r="BRW18" s="1316"/>
      <c r="BRX18" s="1316"/>
      <c r="BRY18" s="1316"/>
      <c r="BRZ18" s="1316"/>
      <c r="BSA18" s="1316"/>
      <c r="BSB18" s="1316"/>
      <c r="BSC18" s="1316"/>
      <c r="BSD18" s="1316"/>
      <c r="BSE18" s="1316"/>
      <c r="BSF18" s="1316"/>
      <c r="BSG18" s="1316"/>
      <c r="BSH18" s="1316"/>
      <c r="BSI18" s="1316"/>
      <c r="BSJ18" s="1316"/>
      <c r="BSK18" s="1316"/>
      <c r="BSL18" s="1316"/>
      <c r="BSM18" s="1316"/>
      <c r="BSN18" s="1316"/>
      <c r="BSO18" s="1316"/>
      <c r="BSP18" s="1316"/>
      <c r="BSQ18" s="1316"/>
      <c r="BSR18" s="1316"/>
      <c r="BSS18" s="1316"/>
      <c r="BST18" s="1316"/>
      <c r="BSU18" s="1316"/>
      <c r="BSV18" s="1316"/>
      <c r="BSW18" s="1316"/>
      <c r="BSX18" s="1316"/>
      <c r="BSY18" s="1316"/>
      <c r="BSZ18" s="1316"/>
      <c r="BTA18" s="1316"/>
      <c r="BTB18" s="1316"/>
      <c r="BTC18" s="1316"/>
      <c r="BTD18" s="1316"/>
      <c r="BTE18" s="1316"/>
      <c r="BTF18" s="1316"/>
      <c r="BTG18" s="1316"/>
      <c r="BTH18" s="1316"/>
      <c r="BTI18" s="1316"/>
      <c r="BTJ18" s="1316"/>
      <c r="BTK18" s="1316"/>
      <c r="BTL18" s="1316"/>
      <c r="BTM18" s="1316"/>
      <c r="BTN18" s="1316"/>
      <c r="BTO18" s="1316"/>
      <c r="BTP18" s="1316"/>
      <c r="BTQ18" s="1316"/>
      <c r="BTR18" s="1316"/>
      <c r="BTS18" s="1316"/>
      <c r="BTT18" s="1316"/>
      <c r="BTU18" s="1316"/>
      <c r="BTV18" s="1316"/>
      <c r="BTW18" s="1316"/>
      <c r="BTX18" s="1316"/>
      <c r="BTY18" s="1316"/>
      <c r="BTZ18" s="1316"/>
      <c r="BUA18" s="1316"/>
      <c r="BUB18" s="1316"/>
      <c r="BUC18" s="1316"/>
      <c r="BUD18" s="1316"/>
      <c r="BUE18" s="1316"/>
      <c r="BUF18" s="1316"/>
      <c r="BUG18" s="1316"/>
      <c r="BUH18" s="1316"/>
      <c r="BUI18" s="1316"/>
      <c r="BUJ18" s="1316"/>
      <c r="BUK18" s="1316"/>
      <c r="BUL18" s="1316"/>
      <c r="BUM18" s="1316"/>
      <c r="BUN18" s="1316"/>
      <c r="BUO18" s="1316"/>
      <c r="BUP18" s="1316"/>
      <c r="BUQ18" s="1316"/>
      <c r="BUR18" s="1316"/>
      <c r="BUS18" s="1316"/>
      <c r="BUT18" s="1316"/>
      <c r="BUU18" s="1316"/>
      <c r="BUV18" s="1316"/>
      <c r="BUW18" s="1316"/>
      <c r="BUX18" s="1316"/>
      <c r="BUY18" s="1316"/>
      <c r="BUZ18" s="1316"/>
      <c r="BVA18" s="1316"/>
      <c r="BVB18" s="1316"/>
      <c r="BVC18" s="1316"/>
      <c r="BVD18" s="1316"/>
      <c r="BVE18" s="1316"/>
      <c r="BVF18" s="1316"/>
      <c r="BVG18" s="1316"/>
      <c r="BVH18" s="1316"/>
      <c r="BVI18" s="1316"/>
      <c r="BVJ18" s="1316"/>
      <c r="BVK18" s="1316"/>
      <c r="BVL18" s="1316"/>
      <c r="BVM18" s="1316"/>
      <c r="BVN18" s="1316"/>
      <c r="BVO18" s="1316"/>
      <c r="BVP18" s="1316"/>
      <c r="BVQ18" s="1316"/>
      <c r="BVR18" s="1316"/>
      <c r="BVS18" s="1316"/>
      <c r="BVT18" s="1316"/>
      <c r="BVU18" s="1316"/>
      <c r="BVV18" s="1316"/>
      <c r="BVW18" s="1316"/>
      <c r="BVX18" s="1316"/>
      <c r="BVY18" s="1316"/>
      <c r="BVZ18" s="1316"/>
      <c r="BWA18" s="1316"/>
      <c r="BWB18" s="1316"/>
      <c r="BWC18" s="1316"/>
      <c r="BWD18" s="1316"/>
      <c r="BWE18" s="1316"/>
      <c r="BWF18" s="1316"/>
      <c r="BWG18" s="1316"/>
      <c r="BWH18" s="1316"/>
      <c r="BWI18" s="1316"/>
      <c r="BWJ18" s="1316"/>
      <c r="BWK18" s="1316"/>
      <c r="BWL18" s="1316"/>
      <c r="BWM18" s="1316"/>
      <c r="BWN18" s="1316"/>
      <c r="BWO18" s="1316"/>
      <c r="BWP18" s="1316"/>
      <c r="BWQ18" s="1316"/>
      <c r="BWR18" s="1316"/>
      <c r="BWS18" s="1316"/>
      <c r="BWT18" s="1316"/>
      <c r="BWU18" s="1316"/>
      <c r="BWV18" s="1316"/>
      <c r="BWW18" s="1316"/>
      <c r="BWX18" s="1316"/>
      <c r="BWY18" s="1316"/>
      <c r="BWZ18" s="1316"/>
      <c r="BXA18" s="1316"/>
      <c r="BXB18" s="1316"/>
      <c r="BXC18" s="1316"/>
      <c r="BXD18" s="1316"/>
      <c r="BXE18" s="1316"/>
      <c r="BXF18" s="1316"/>
      <c r="BXG18" s="1316"/>
      <c r="BXH18" s="1316"/>
      <c r="BXI18" s="1316"/>
      <c r="BXJ18" s="1316"/>
      <c r="BXK18" s="1316"/>
      <c r="BXL18" s="1316"/>
      <c r="BXM18" s="1316"/>
      <c r="BXN18" s="1316"/>
      <c r="BXO18" s="1316"/>
      <c r="BXP18" s="1316"/>
      <c r="BXQ18" s="1316"/>
      <c r="BXR18" s="1316"/>
      <c r="BXS18" s="1316"/>
      <c r="BXT18" s="1316"/>
      <c r="BXU18" s="1316"/>
      <c r="BXV18" s="1316"/>
      <c r="BXW18" s="1316"/>
      <c r="BXX18" s="1316"/>
      <c r="BXY18" s="1316"/>
      <c r="BXZ18" s="1316"/>
      <c r="BYA18" s="1316"/>
      <c r="BYB18" s="1316"/>
      <c r="BYC18" s="1316"/>
      <c r="BYD18" s="1316"/>
      <c r="BYE18" s="1316"/>
      <c r="BYF18" s="1316"/>
      <c r="BYG18" s="1316"/>
      <c r="BYH18" s="1316"/>
      <c r="BYI18" s="1316"/>
      <c r="BYJ18" s="1316"/>
      <c r="BYK18" s="1316"/>
      <c r="BYL18" s="1316"/>
      <c r="BYM18" s="1316"/>
      <c r="BYN18" s="1316"/>
      <c r="BYO18" s="1316"/>
      <c r="BYP18" s="1316"/>
      <c r="BYQ18" s="1316"/>
      <c r="BYR18" s="1316"/>
      <c r="BYS18" s="1316"/>
      <c r="BYT18" s="1316"/>
      <c r="BYU18" s="1316"/>
      <c r="BYV18" s="1316"/>
      <c r="BYW18" s="1316"/>
      <c r="BYX18" s="1316"/>
      <c r="BYY18" s="1316"/>
      <c r="BYZ18" s="1316"/>
      <c r="BZA18" s="1316"/>
      <c r="BZB18" s="1316"/>
      <c r="BZC18" s="1316"/>
      <c r="BZD18" s="1316"/>
      <c r="BZE18" s="1316"/>
      <c r="BZF18" s="1316"/>
      <c r="BZG18" s="1316"/>
      <c r="BZH18" s="1316"/>
      <c r="BZI18" s="1316"/>
      <c r="BZJ18" s="1316"/>
      <c r="BZK18" s="1316"/>
      <c r="BZL18" s="1316"/>
      <c r="BZM18" s="1316"/>
      <c r="BZN18" s="1316"/>
      <c r="BZO18" s="1316"/>
      <c r="BZP18" s="1316"/>
      <c r="BZQ18" s="1316"/>
      <c r="BZR18" s="1316"/>
      <c r="BZS18" s="1316"/>
      <c r="BZT18" s="1316"/>
      <c r="BZU18" s="1316"/>
      <c r="BZV18" s="1316"/>
      <c r="BZW18" s="1316"/>
      <c r="BZX18" s="1316"/>
      <c r="BZY18" s="1316"/>
      <c r="BZZ18" s="1316"/>
      <c r="CAA18" s="1316"/>
      <c r="CAB18" s="1316"/>
      <c r="CAC18" s="1316"/>
      <c r="CAD18" s="1316"/>
      <c r="CAE18" s="1316"/>
      <c r="CAF18" s="1316"/>
      <c r="CAG18" s="1316"/>
      <c r="CAH18" s="1316"/>
      <c r="CAI18" s="1316"/>
      <c r="CAJ18" s="1316"/>
      <c r="CAK18" s="1316"/>
      <c r="CAL18" s="1316"/>
      <c r="CAM18" s="1316"/>
      <c r="CAN18" s="1316"/>
      <c r="CAO18" s="1316"/>
      <c r="CAP18" s="1316"/>
      <c r="CAQ18" s="1316"/>
      <c r="CAR18" s="1316"/>
      <c r="CAS18" s="1316"/>
      <c r="CAT18" s="1316"/>
      <c r="CAU18" s="1316"/>
      <c r="CAV18" s="1316"/>
      <c r="CAW18" s="1316"/>
      <c r="CAX18" s="1316"/>
      <c r="CAY18" s="1316"/>
      <c r="CAZ18" s="1316"/>
      <c r="CBA18" s="1316"/>
      <c r="CBB18" s="1316"/>
      <c r="CBC18" s="1316"/>
      <c r="CBD18" s="1316"/>
      <c r="CBE18" s="1316"/>
      <c r="CBF18" s="1316"/>
      <c r="CBG18" s="1316"/>
      <c r="CBH18" s="1316"/>
      <c r="CBI18" s="1316"/>
      <c r="CBJ18" s="1316"/>
      <c r="CBK18" s="1316"/>
      <c r="CBL18" s="1316"/>
      <c r="CBM18" s="1316"/>
      <c r="CBN18" s="1316"/>
      <c r="CBO18" s="1316"/>
      <c r="CBP18" s="1316"/>
      <c r="CBQ18" s="1316"/>
      <c r="CBR18" s="1316"/>
      <c r="CBS18" s="1316"/>
      <c r="CBT18" s="1316"/>
      <c r="CBU18" s="1316"/>
      <c r="CBV18" s="1316"/>
      <c r="CBW18" s="1316"/>
      <c r="CBX18" s="1316"/>
      <c r="CBY18" s="1316"/>
      <c r="CBZ18" s="1316"/>
      <c r="CCA18" s="1316"/>
      <c r="CCB18" s="1316"/>
      <c r="CCC18" s="1316"/>
      <c r="CCD18" s="1316"/>
      <c r="CCE18" s="1316"/>
      <c r="CCF18" s="1316"/>
      <c r="CCG18" s="1316"/>
      <c r="CCH18" s="1316"/>
      <c r="CCI18" s="1316"/>
      <c r="CCJ18" s="1316"/>
      <c r="CCK18" s="1316"/>
      <c r="CCL18" s="1316"/>
      <c r="CCM18" s="1316"/>
      <c r="CCN18" s="1316"/>
      <c r="CCO18" s="1316"/>
      <c r="CCP18" s="1316"/>
      <c r="CCQ18" s="1316"/>
      <c r="CCR18" s="1316"/>
      <c r="CCS18" s="1316"/>
      <c r="CCT18" s="1316"/>
      <c r="CCU18" s="1316"/>
      <c r="CCV18" s="1316"/>
      <c r="CCW18" s="1316"/>
      <c r="CCX18" s="1316"/>
      <c r="CCY18" s="1316"/>
      <c r="CCZ18" s="1316"/>
      <c r="CDA18" s="1316"/>
      <c r="CDB18" s="1316"/>
      <c r="CDC18" s="1316"/>
      <c r="CDD18" s="1316"/>
      <c r="CDE18" s="1316"/>
      <c r="CDF18" s="1316"/>
      <c r="CDG18" s="1316"/>
      <c r="CDH18" s="1316"/>
      <c r="CDI18" s="1316"/>
      <c r="CDJ18" s="1316"/>
      <c r="CDK18" s="1316"/>
      <c r="CDL18" s="1316"/>
      <c r="CDM18" s="1316"/>
      <c r="CDN18" s="1316"/>
      <c r="CDO18" s="1316"/>
      <c r="CDP18" s="1316"/>
      <c r="CDQ18" s="1316"/>
      <c r="CDR18" s="1316"/>
      <c r="CDS18" s="1316"/>
      <c r="CDT18" s="1316"/>
      <c r="CDU18" s="1316"/>
      <c r="CDV18" s="1316"/>
      <c r="CDW18" s="1316"/>
      <c r="CDX18" s="1316"/>
      <c r="CDY18" s="1316"/>
      <c r="CDZ18" s="1316"/>
      <c r="CEA18" s="1316"/>
      <c r="CEB18" s="1316"/>
      <c r="CEC18" s="1316"/>
      <c r="CED18" s="1316"/>
      <c r="CEE18" s="1316"/>
      <c r="CEF18" s="1316"/>
      <c r="CEG18" s="1316"/>
      <c r="CEH18" s="1316"/>
      <c r="CEI18" s="1316"/>
      <c r="CEJ18" s="1316"/>
      <c r="CEK18" s="1316"/>
      <c r="CEL18" s="1316"/>
      <c r="CEM18" s="1316"/>
      <c r="CEN18" s="1316"/>
      <c r="CEO18" s="1316"/>
      <c r="CEP18" s="1316"/>
      <c r="CEQ18" s="1316"/>
      <c r="CER18" s="1316"/>
      <c r="CES18" s="1316"/>
      <c r="CET18" s="1316"/>
      <c r="CEU18" s="1316"/>
      <c r="CEV18" s="1316"/>
      <c r="CEW18" s="1316"/>
      <c r="CEX18" s="1316"/>
      <c r="CEY18" s="1316"/>
      <c r="CEZ18" s="1316"/>
      <c r="CFA18" s="1316"/>
      <c r="CFB18" s="1316"/>
      <c r="CFC18" s="1316"/>
      <c r="CFD18" s="1316"/>
      <c r="CFE18" s="1316"/>
      <c r="CFF18" s="1316"/>
      <c r="CFG18" s="1316"/>
      <c r="CFH18" s="1316"/>
      <c r="CFI18" s="1316"/>
      <c r="CFJ18" s="1316"/>
      <c r="CFK18" s="1316"/>
      <c r="CFL18" s="1316"/>
      <c r="CFM18" s="1316"/>
      <c r="CFN18" s="1316"/>
      <c r="CFO18" s="1316"/>
      <c r="CFP18" s="1316"/>
      <c r="CFQ18" s="1316"/>
      <c r="CFR18" s="1316"/>
      <c r="CFS18" s="1316"/>
      <c r="CFT18" s="1316"/>
      <c r="CFU18" s="1316"/>
      <c r="CFV18" s="1316"/>
      <c r="CFW18" s="1316"/>
      <c r="CFX18" s="1316"/>
      <c r="CFY18" s="1316"/>
      <c r="CFZ18" s="1316"/>
      <c r="CGA18" s="1316"/>
      <c r="CGB18" s="1316"/>
      <c r="CGC18" s="1316"/>
      <c r="CGD18" s="1316"/>
      <c r="CGE18" s="1316"/>
      <c r="CGF18" s="1316"/>
      <c r="CGG18" s="1316"/>
      <c r="CGH18" s="1316"/>
      <c r="CGI18" s="1316"/>
      <c r="CGJ18" s="1316"/>
      <c r="CGK18" s="1316"/>
      <c r="CGL18" s="1316"/>
      <c r="CGM18" s="1316"/>
      <c r="CGN18" s="1316"/>
      <c r="CGO18" s="1316"/>
      <c r="CGP18" s="1316"/>
      <c r="CGQ18" s="1316"/>
      <c r="CGR18" s="1316"/>
      <c r="CGS18" s="1316"/>
      <c r="CGT18" s="1316"/>
      <c r="CGU18" s="1316"/>
      <c r="CGV18" s="1316"/>
      <c r="CGW18" s="1316"/>
      <c r="CGX18" s="1316"/>
      <c r="CGY18" s="1316"/>
      <c r="CGZ18" s="1316"/>
      <c r="CHA18" s="1316"/>
      <c r="CHB18" s="1316"/>
      <c r="CHC18" s="1316"/>
      <c r="CHD18" s="1316"/>
      <c r="CHE18" s="1316"/>
      <c r="CHF18" s="1316"/>
      <c r="CHG18" s="1316"/>
      <c r="CHH18" s="1316"/>
      <c r="CHI18" s="1316"/>
      <c r="CHJ18" s="1316"/>
      <c r="CHK18" s="1316"/>
      <c r="CHL18" s="1316"/>
      <c r="CHM18" s="1316"/>
      <c r="CHN18" s="1316"/>
      <c r="CHO18" s="1316"/>
      <c r="CHP18" s="1316"/>
      <c r="CHQ18" s="1316"/>
      <c r="CHR18" s="1316"/>
      <c r="CHS18" s="1316"/>
      <c r="CHT18" s="1316"/>
      <c r="CHU18" s="1316"/>
      <c r="CHV18" s="1316"/>
      <c r="CHW18" s="1316"/>
      <c r="CHX18" s="1316"/>
      <c r="CHY18" s="1316"/>
      <c r="CHZ18" s="1316"/>
      <c r="CIA18" s="1316"/>
      <c r="CIB18" s="1316"/>
      <c r="CIC18" s="1316"/>
      <c r="CID18" s="1316"/>
      <c r="CIE18" s="1316"/>
      <c r="CIF18" s="1316"/>
      <c r="CIG18" s="1316"/>
      <c r="CIH18" s="1316"/>
      <c r="CII18" s="1316"/>
      <c r="CIJ18" s="1316"/>
      <c r="CIK18" s="1316"/>
      <c r="CIL18" s="1316"/>
      <c r="CIM18" s="1316"/>
      <c r="CIN18" s="1316"/>
      <c r="CIO18" s="1316"/>
      <c r="CIP18" s="1316"/>
      <c r="CIQ18" s="1316"/>
      <c r="CIR18" s="1316"/>
      <c r="CIS18" s="1316"/>
      <c r="CIT18" s="1316"/>
      <c r="CIU18" s="1316"/>
      <c r="CIV18" s="1316"/>
      <c r="CIW18" s="1316"/>
      <c r="CIX18" s="1316"/>
      <c r="CIY18" s="1316"/>
      <c r="CIZ18" s="1316"/>
      <c r="CJA18" s="1316"/>
      <c r="CJB18" s="1316"/>
      <c r="CJC18" s="1316"/>
      <c r="CJD18" s="1316"/>
      <c r="CJE18" s="1316"/>
      <c r="CJF18" s="1316"/>
      <c r="CJG18" s="1316"/>
      <c r="CJH18" s="1316"/>
      <c r="CJI18" s="1316"/>
      <c r="CJJ18" s="1316"/>
      <c r="CJK18" s="1316"/>
      <c r="CJL18" s="1316"/>
      <c r="CJM18" s="1316"/>
      <c r="CJN18" s="1316"/>
      <c r="CJO18" s="1316"/>
      <c r="CJP18" s="1316"/>
      <c r="CJQ18" s="1316"/>
      <c r="CJR18" s="1316"/>
      <c r="CJS18" s="1316"/>
      <c r="CJT18" s="1316"/>
      <c r="CJU18" s="1316"/>
      <c r="CJV18" s="1316"/>
      <c r="CJW18" s="1316"/>
      <c r="CJX18" s="1316"/>
      <c r="CJY18" s="1316"/>
      <c r="CJZ18" s="1316"/>
      <c r="CKA18" s="1316"/>
      <c r="CKB18" s="1316"/>
      <c r="CKC18" s="1316"/>
      <c r="CKD18" s="1316"/>
      <c r="CKE18" s="1316"/>
      <c r="CKF18" s="1316"/>
      <c r="CKG18" s="1316"/>
      <c r="CKH18" s="1316"/>
      <c r="CKI18" s="1316"/>
      <c r="CKJ18" s="1316"/>
      <c r="CKK18" s="1316"/>
      <c r="CKL18" s="1316"/>
      <c r="CKM18" s="1316"/>
      <c r="CKN18" s="1316"/>
      <c r="CKO18" s="1316"/>
      <c r="CKP18" s="1316"/>
      <c r="CKQ18" s="1316"/>
      <c r="CKR18" s="1316"/>
      <c r="CKS18" s="1316"/>
      <c r="CKT18" s="1316"/>
      <c r="CKU18" s="1316"/>
      <c r="CKV18" s="1316"/>
      <c r="CKW18" s="1316"/>
      <c r="CKX18" s="1316"/>
      <c r="CKY18" s="1316"/>
      <c r="CKZ18" s="1316"/>
      <c r="CLA18" s="1316"/>
      <c r="CLB18" s="1316"/>
      <c r="CLC18" s="1316"/>
      <c r="CLD18" s="1316"/>
      <c r="CLE18" s="1316"/>
      <c r="CLF18" s="1316"/>
      <c r="CLG18" s="1316"/>
      <c r="CLH18" s="1316"/>
      <c r="CLI18" s="1316"/>
      <c r="CLJ18" s="1316"/>
      <c r="CLK18" s="1316"/>
      <c r="CLL18" s="1316"/>
      <c r="CLM18" s="1316"/>
      <c r="CLN18" s="1316"/>
      <c r="CLO18" s="1316"/>
      <c r="CLP18" s="1316"/>
      <c r="CLQ18" s="1316"/>
      <c r="CLR18" s="1316"/>
      <c r="CLS18" s="1316"/>
      <c r="CLT18" s="1316"/>
      <c r="CLU18" s="1316"/>
      <c r="CLV18" s="1316"/>
      <c r="CLW18" s="1316"/>
      <c r="CLX18" s="1316"/>
      <c r="CLY18" s="1316"/>
      <c r="CLZ18" s="1316"/>
      <c r="CMA18" s="1316"/>
      <c r="CMB18" s="1316"/>
      <c r="CMC18" s="1316"/>
      <c r="CMD18" s="1316"/>
      <c r="CME18" s="1316"/>
      <c r="CMF18" s="1316"/>
      <c r="CMG18" s="1316"/>
      <c r="CMH18" s="1316"/>
      <c r="CMI18" s="1316"/>
      <c r="CMJ18" s="1316"/>
      <c r="CMK18" s="1316"/>
      <c r="CML18" s="1316"/>
      <c r="CMM18" s="1316"/>
      <c r="CMN18" s="1316"/>
      <c r="CMO18" s="1316"/>
      <c r="CMP18" s="1316"/>
      <c r="CMQ18" s="1316"/>
      <c r="CMR18" s="1316"/>
      <c r="CMS18" s="1316"/>
      <c r="CMT18" s="1316"/>
      <c r="CMU18" s="1316"/>
      <c r="CMV18" s="1316"/>
      <c r="CMW18" s="1316"/>
      <c r="CMX18" s="1316"/>
      <c r="CMY18" s="1316"/>
      <c r="CMZ18" s="1316"/>
      <c r="CNA18" s="1316"/>
      <c r="CNB18" s="1316"/>
      <c r="CNC18" s="1316"/>
      <c r="CND18" s="1316"/>
      <c r="CNE18" s="1316"/>
      <c r="CNF18" s="1316"/>
      <c r="CNG18" s="1316"/>
      <c r="CNH18" s="1316"/>
      <c r="CNI18" s="1316"/>
      <c r="CNJ18" s="1316"/>
      <c r="CNK18" s="1316"/>
      <c r="CNL18" s="1316"/>
      <c r="CNM18" s="1316"/>
      <c r="CNN18" s="1316"/>
      <c r="CNO18" s="1316"/>
      <c r="CNP18" s="1316"/>
      <c r="CNQ18" s="1316"/>
      <c r="CNR18" s="1316"/>
      <c r="CNS18" s="1316"/>
      <c r="CNT18" s="1316"/>
      <c r="CNU18" s="1316"/>
      <c r="CNV18" s="1316"/>
      <c r="CNW18" s="1316"/>
      <c r="CNX18" s="1316"/>
      <c r="CNY18" s="1316"/>
      <c r="CNZ18" s="1316"/>
      <c r="COA18" s="1316"/>
      <c r="COB18" s="1316"/>
      <c r="COC18" s="1316"/>
      <c r="COD18" s="1316"/>
      <c r="COE18" s="1316"/>
      <c r="COF18" s="1316"/>
      <c r="COG18" s="1316"/>
      <c r="COH18" s="1316"/>
      <c r="COI18" s="1316"/>
      <c r="COJ18" s="1316"/>
      <c r="COK18" s="1316"/>
      <c r="COL18" s="1316"/>
      <c r="COM18" s="1316"/>
      <c r="CON18" s="1316"/>
      <c r="COO18" s="1316"/>
      <c r="COP18" s="1316"/>
      <c r="COQ18" s="1316"/>
      <c r="COR18" s="1316"/>
      <c r="COS18" s="1316"/>
      <c r="COT18" s="1316"/>
      <c r="COU18" s="1316"/>
      <c r="COV18" s="1316"/>
      <c r="COW18" s="1316"/>
      <c r="COX18" s="1316"/>
      <c r="COY18" s="1316"/>
      <c r="COZ18" s="1316"/>
      <c r="CPA18" s="1316"/>
      <c r="CPB18" s="1316"/>
      <c r="CPC18" s="1316"/>
      <c r="CPD18" s="1316"/>
      <c r="CPE18" s="1316"/>
      <c r="CPF18" s="1316"/>
      <c r="CPG18" s="1316"/>
      <c r="CPH18" s="1316"/>
      <c r="CPI18" s="1316"/>
      <c r="CPJ18" s="1316"/>
      <c r="CPK18" s="1316"/>
      <c r="CPL18" s="1316"/>
      <c r="CPM18" s="1316"/>
      <c r="CPN18" s="1316"/>
      <c r="CPO18" s="1316"/>
      <c r="CPP18" s="1316"/>
      <c r="CPQ18" s="1316"/>
      <c r="CPR18" s="1316"/>
      <c r="CPS18" s="1316"/>
      <c r="CPT18" s="1316"/>
      <c r="CPU18" s="1316"/>
      <c r="CPV18" s="1316"/>
      <c r="CPW18" s="1316"/>
      <c r="CPX18" s="1316"/>
      <c r="CPY18" s="1316"/>
      <c r="CPZ18" s="1316"/>
      <c r="CQA18" s="1316"/>
      <c r="CQB18" s="1316"/>
      <c r="CQC18" s="1316"/>
      <c r="CQD18" s="1316"/>
      <c r="CQE18" s="1316"/>
      <c r="CQF18" s="1316"/>
      <c r="CQG18" s="1316"/>
      <c r="CQH18" s="1316"/>
      <c r="CQI18" s="1316"/>
      <c r="CQJ18" s="1316"/>
      <c r="CQK18" s="1316"/>
      <c r="CQL18" s="1316"/>
      <c r="CQM18" s="1316"/>
      <c r="CQN18" s="1316"/>
      <c r="CQO18" s="1316"/>
      <c r="CQP18" s="1316"/>
      <c r="CQQ18" s="1316"/>
      <c r="CQR18" s="1316"/>
      <c r="CQS18" s="1316"/>
      <c r="CQT18" s="1316"/>
      <c r="CQU18" s="1316"/>
      <c r="CQV18" s="1316"/>
      <c r="CQW18" s="1316"/>
      <c r="CQX18" s="1316"/>
      <c r="CQY18" s="1316"/>
      <c r="CQZ18" s="1316"/>
      <c r="CRA18" s="1316"/>
      <c r="CRB18" s="1316"/>
      <c r="CRC18" s="1316"/>
      <c r="CRD18" s="1316"/>
      <c r="CRE18" s="1316"/>
      <c r="CRF18" s="1316"/>
      <c r="CRG18" s="1316"/>
      <c r="CRH18" s="1316"/>
      <c r="CRI18" s="1316"/>
      <c r="CRJ18" s="1316"/>
      <c r="CRK18" s="1316"/>
      <c r="CRL18" s="1316"/>
      <c r="CRM18" s="1316"/>
      <c r="CRN18" s="1316"/>
      <c r="CRO18" s="1316"/>
      <c r="CRP18" s="1316"/>
      <c r="CRQ18" s="1316"/>
      <c r="CRR18" s="1316"/>
      <c r="CRS18" s="1316"/>
      <c r="CRT18" s="1316"/>
      <c r="CRU18" s="1316"/>
      <c r="CRV18" s="1316"/>
      <c r="CRW18" s="1316"/>
      <c r="CRX18" s="1316"/>
      <c r="CRY18" s="1316"/>
      <c r="CRZ18" s="1316"/>
      <c r="CSA18" s="1316"/>
      <c r="CSB18" s="1316"/>
      <c r="CSC18" s="1316"/>
      <c r="CSD18" s="1316"/>
      <c r="CSE18" s="1316"/>
      <c r="CSF18" s="1316"/>
      <c r="CSG18" s="1316"/>
      <c r="CSH18" s="1316"/>
      <c r="CSI18" s="1316"/>
      <c r="CSJ18" s="1316"/>
      <c r="CSK18" s="1316"/>
      <c r="CSL18" s="1316"/>
      <c r="CSM18" s="1316"/>
      <c r="CSN18" s="1316"/>
      <c r="CSO18" s="1316"/>
      <c r="CSP18" s="1316"/>
      <c r="CSQ18" s="1316"/>
      <c r="CSR18" s="1316"/>
      <c r="CSS18" s="1316"/>
      <c r="CST18" s="1316"/>
      <c r="CSU18" s="1316"/>
      <c r="CSV18" s="1316"/>
      <c r="CSW18" s="1316"/>
      <c r="CSX18" s="1316"/>
      <c r="CSY18" s="1316"/>
      <c r="CSZ18" s="1316"/>
      <c r="CTA18" s="1316"/>
      <c r="CTB18" s="1316"/>
      <c r="CTC18" s="1316"/>
      <c r="CTD18" s="1316"/>
      <c r="CTE18" s="1316"/>
      <c r="CTF18" s="1316"/>
      <c r="CTG18" s="1316"/>
      <c r="CTH18" s="1316"/>
      <c r="CTI18" s="1316"/>
      <c r="CTJ18" s="1316"/>
      <c r="CTK18" s="1316"/>
      <c r="CTL18" s="1316"/>
      <c r="CTM18" s="1316"/>
      <c r="CTN18" s="1316"/>
      <c r="CTO18" s="1316"/>
      <c r="CTP18" s="1316"/>
      <c r="CTQ18" s="1316"/>
      <c r="CTR18" s="1316"/>
      <c r="CTS18" s="1316"/>
      <c r="CTT18" s="1316"/>
      <c r="CTU18" s="1316"/>
      <c r="CTV18" s="1316"/>
      <c r="CTW18" s="1316"/>
      <c r="CTX18" s="1316"/>
      <c r="CTY18" s="1316"/>
      <c r="CTZ18" s="1316"/>
      <c r="CUA18" s="1316"/>
      <c r="CUB18" s="1316"/>
      <c r="CUC18" s="1316"/>
      <c r="CUD18" s="1316"/>
      <c r="CUE18" s="1316"/>
      <c r="CUF18" s="1316"/>
      <c r="CUG18" s="1316"/>
      <c r="CUH18" s="1316"/>
      <c r="CUI18" s="1316"/>
      <c r="CUJ18" s="1316"/>
      <c r="CUK18" s="1316"/>
      <c r="CUL18" s="1316"/>
      <c r="CUM18" s="1316"/>
      <c r="CUN18" s="1316"/>
      <c r="CUO18" s="1316"/>
      <c r="CUP18" s="1316"/>
      <c r="CUQ18" s="1316"/>
      <c r="CUR18" s="1316"/>
      <c r="CUS18" s="1316"/>
      <c r="CUT18" s="1316"/>
      <c r="CUU18" s="1316"/>
      <c r="CUV18" s="1316"/>
      <c r="CUW18" s="1316"/>
      <c r="CUX18" s="1316"/>
      <c r="CUY18" s="1316"/>
      <c r="CUZ18" s="1316"/>
      <c r="CVA18" s="1316"/>
      <c r="CVB18" s="1316"/>
      <c r="CVC18" s="1316"/>
      <c r="CVD18" s="1316"/>
      <c r="CVE18" s="1316"/>
      <c r="CVF18" s="1316"/>
      <c r="CVG18" s="1316"/>
      <c r="CVH18" s="1316"/>
      <c r="CVI18" s="1316"/>
      <c r="CVJ18" s="1316"/>
      <c r="CVK18" s="1316"/>
      <c r="CVL18" s="1316"/>
      <c r="CVM18" s="1316"/>
      <c r="CVN18" s="1316"/>
      <c r="CVO18" s="1316"/>
      <c r="CVP18" s="1316"/>
      <c r="CVQ18" s="1316"/>
      <c r="CVR18" s="1316"/>
      <c r="CVS18" s="1316"/>
      <c r="CVT18" s="1316"/>
      <c r="CVU18" s="1316"/>
      <c r="CVV18" s="1316"/>
      <c r="CVW18" s="1316"/>
      <c r="CVX18" s="1316"/>
      <c r="CVY18" s="1316"/>
      <c r="CVZ18" s="1316"/>
      <c r="CWA18" s="1316"/>
      <c r="CWB18" s="1316"/>
      <c r="CWC18" s="1316"/>
      <c r="CWD18" s="1316"/>
      <c r="CWE18" s="1316"/>
      <c r="CWF18" s="1316"/>
      <c r="CWG18" s="1316"/>
      <c r="CWH18" s="1316"/>
      <c r="CWI18" s="1316"/>
      <c r="CWJ18" s="1316"/>
      <c r="CWK18" s="1316"/>
      <c r="CWL18" s="1316"/>
      <c r="CWM18" s="1316"/>
      <c r="CWN18" s="1316"/>
      <c r="CWO18" s="1316"/>
      <c r="CWP18" s="1316"/>
      <c r="CWQ18" s="1316"/>
      <c r="CWR18" s="1316"/>
      <c r="CWS18" s="1316"/>
      <c r="CWT18" s="1316"/>
      <c r="CWU18" s="1316"/>
      <c r="CWV18" s="1316"/>
      <c r="CWW18" s="1316"/>
      <c r="CWX18" s="1316"/>
      <c r="CWY18" s="1316"/>
      <c r="CWZ18" s="1316"/>
      <c r="CXA18" s="1316"/>
      <c r="CXB18" s="1316"/>
      <c r="CXC18" s="1316"/>
      <c r="CXD18" s="1316"/>
      <c r="CXE18" s="1316"/>
      <c r="CXF18" s="1316"/>
      <c r="CXG18" s="1316"/>
      <c r="CXH18" s="1316"/>
      <c r="CXI18" s="1316"/>
      <c r="CXJ18" s="1316"/>
      <c r="CXK18" s="1316"/>
      <c r="CXL18" s="1316"/>
      <c r="CXM18" s="1316"/>
      <c r="CXN18" s="1316"/>
      <c r="CXO18" s="1316"/>
      <c r="CXP18" s="1316"/>
      <c r="CXQ18" s="1316"/>
      <c r="CXR18" s="1316"/>
      <c r="CXS18" s="1316"/>
      <c r="CXT18" s="1316"/>
      <c r="CXU18" s="1316"/>
      <c r="CXV18" s="1316"/>
      <c r="CXW18" s="1316"/>
      <c r="CXX18" s="1316"/>
      <c r="CXY18" s="1316"/>
      <c r="CXZ18" s="1316"/>
      <c r="CYA18" s="1316"/>
      <c r="CYB18" s="1316"/>
      <c r="CYC18" s="1316"/>
      <c r="CYD18" s="1316"/>
      <c r="CYE18" s="1316"/>
      <c r="CYF18" s="1316"/>
      <c r="CYG18" s="1316"/>
      <c r="CYH18" s="1316"/>
      <c r="CYI18" s="1316"/>
      <c r="CYJ18" s="1316"/>
      <c r="CYK18" s="1316"/>
      <c r="CYL18" s="1316"/>
      <c r="CYM18" s="1316"/>
      <c r="CYN18" s="1316"/>
      <c r="CYO18" s="1316"/>
      <c r="CYP18" s="1316"/>
      <c r="CYQ18" s="1316"/>
      <c r="CYR18" s="1316"/>
      <c r="CYS18" s="1316"/>
      <c r="CYT18" s="1316"/>
      <c r="CYU18" s="1316"/>
      <c r="CYV18" s="1316"/>
      <c r="CYW18" s="1316"/>
      <c r="CYX18" s="1316"/>
      <c r="CYY18" s="1316"/>
      <c r="CYZ18" s="1316"/>
      <c r="CZA18" s="1316"/>
      <c r="CZB18" s="1316"/>
      <c r="CZC18" s="1316"/>
      <c r="CZD18" s="1316"/>
      <c r="CZE18" s="1316"/>
      <c r="CZF18" s="1316"/>
      <c r="CZG18" s="1316"/>
      <c r="CZH18" s="1316"/>
      <c r="CZI18" s="1316"/>
      <c r="CZJ18" s="1316"/>
      <c r="CZK18" s="1316"/>
      <c r="CZL18" s="1316"/>
      <c r="CZM18" s="1316"/>
      <c r="CZN18" s="1316"/>
      <c r="CZO18" s="1316"/>
      <c r="CZP18" s="1316"/>
      <c r="CZQ18" s="1316"/>
      <c r="CZR18" s="1316"/>
      <c r="CZS18" s="1316"/>
      <c r="CZT18" s="1316"/>
      <c r="CZU18" s="1316"/>
      <c r="CZV18" s="1316"/>
      <c r="CZW18" s="1316"/>
      <c r="CZX18" s="1316"/>
      <c r="CZY18" s="1316"/>
      <c r="CZZ18" s="1316"/>
      <c r="DAA18" s="1316"/>
      <c r="DAB18" s="1316"/>
      <c r="DAC18" s="1316"/>
      <c r="DAD18" s="1316"/>
      <c r="DAE18" s="1316"/>
      <c r="DAF18" s="1316"/>
      <c r="DAG18" s="1316"/>
      <c r="DAH18" s="1316"/>
      <c r="DAI18" s="1316"/>
      <c r="DAJ18" s="1316"/>
      <c r="DAK18" s="1316"/>
      <c r="DAL18" s="1316"/>
      <c r="DAM18" s="1316"/>
      <c r="DAN18" s="1316"/>
      <c r="DAO18" s="1316"/>
      <c r="DAP18" s="1316"/>
      <c r="DAQ18" s="1316"/>
      <c r="DAR18" s="1316"/>
      <c r="DAS18" s="1316"/>
      <c r="DAT18" s="1316"/>
      <c r="DAU18" s="1316"/>
      <c r="DAV18" s="1316"/>
      <c r="DAW18" s="1316"/>
      <c r="DAX18" s="1316"/>
      <c r="DAY18" s="1316"/>
      <c r="DAZ18" s="1316"/>
      <c r="DBA18" s="1316"/>
      <c r="DBB18" s="1316"/>
      <c r="DBC18" s="1316"/>
      <c r="DBD18" s="1316"/>
      <c r="DBE18" s="1316"/>
      <c r="DBF18" s="1316"/>
      <c r="DBG18" s="1316"/>
      <c r="DBH18" s="1316"/>
      <c r="DBI18" s="1316"/>
      <c r="DBJ18" s="1316"/>
      <c r="DBK18" s="1316"/>
      <c r="DBL18" s="1316"/>
      <c r="DBM18" s="1316"/>
      <c r="DBN18" s="1316"/>
      <c r="DBO18" s="1316"/>
      <c r="DBP18" s="1316"/>
      <c r="DBQ18" s="1316"/>
      <c r="DBR18" s="1316"/>
      <c r="DBS18" s="1316"/>
      <c r="DBT18" s="1316"/>
      <c r="DBU18" s="1316"/>
      <c r="DBV18" s="1316"/>
      <c r="DBW18" s="1316"/>
      <c r="DBX18" s="1316"/>
      <c r="DBY18" s="1316"/>
      <c r="DBZ18" s="1316"/>
      <c r="DCA18" s="1316"/>
      <c r="DCB18" s="1316"/>
      <c r="DCC18" s="1316"/>
      <c r="DCD18" s="1316"/>
      <c r="DCE18" s="1316"/>
      <c r="DCF18" s="1316"/>
      <c r="DCG18" s="1316"/>
      <c r="DCH18" s="1316"/>
      <c r="DCI18" s="1316"/>
      <c r="DCJ18" s="1316"/>
      <c r="DCK18" s="1316"/>
      <c r="DCL18" s="1316"/>
      <c r="DCM18" s="1316"/>
      <c r="DCN18" s="1316"/>
      <c r="DCO18" s="1316"/>
      <c r="DCP18" s="1316"/>
      <c r="DCQ18" s="1316"/>
      <c r="DCR18" s="1316"/>
      <c r="DCS18" s="1316"/>
      <c r="DCT18" s="1316"/>
      <c r="DCU18" s="1316"/>
      <c r="DCV18" s="1316"/>
      <c r="DCW18" s="1316"/>
      <c r="DCX18" s="1316"/>
      <c r="DCY18" s="1316"/>
      <c r="DCZ18" s="1316"/>
      <c r="DDA18" s="1316"/>
      <c r="DDB18" s="1316"/>
      <c r="DDC18" s="1316"/>
      <c r="DDD18" s="1316"/>
      <c r="DDE18" s="1316"/>
      <c r="DDF18" s="1316"/>
      <c r="DDG18" s="1316"/>
      <c r="DDH18" s="1316"/>
      <c r="DDI18" s="1316"/>
      <c r="DDJ18" s="1316"/>
      <c r="DDK18" s="1316"/>
      <c r="DDL18" s="1316"/>
      <c r="DDM18" s="1316"/>
      <c r="DDN18" s="1316"/>
      <c r="DDO18" s="1316"/>
      <c r="DDP18" s="1316"/>
      <c r="DDQ18" s="1316"/>
      <c r="DDR18" s="1316"/>
      <c r="DDS18" s="1316"/>
      <c r="DDT18" s="1316"/>
      <c r="DDU18" s="1316"/>
      <c r="DDV18" s="1316"/>
      <c r="DDW18" s="1316"/>
      <c r="DDX18" s="1316"/>
      <c r="DDY18" s="1316"/>
      <c r="DDZ18" s="1316"/>
      <c r="DEA18" s="1316"/>
      <c r="DEB18" s="1316"/>
      <c r="DEC18" s="1316"/>
      <c r="DED18" s="1316"/>
      <c r="DEE18" s="1316"/>
      <c r="DEF18" s="1316"/>
      <c r="DEG18" s="1316"/>
      <c r="DEH18" s="1316"/>
      <c r="DEI18" s="1316"/>
      <c r="DEJ18" s="1316"/>
      <c r="DEK18" s="1316"/>
      <c r="DEL18" s="1316"/>
      <c r="DEM18" s="1316"/>
      <c r="DEN18" s="1316"/>
      <c r="DEO18" s="1316"/>
      <c r="DEP18" s="1316"/>
      <c r="DEQ18" s="1316"/>
      <c r="DER18" s="1316"/>
      <c r="DES18" s="1316"/>
      <c r="DET18" s="1316"/>
      <c r="DEU18" s="1316"/>
      <c r="DEV18" s="1316"/>
      <c r="DEW18" s="1316"/>
      <c r="DEX18" s="1316"/>
      <c r="DEY18" s="1316"/>
      <c r="DEZ18" s="1316"/>
      <c r="DFA18" s="1316"/>
      <c r="DFB18" s="1316"/>
      <c r="DFC18" s="1316"/>
      <c r="DFD18" s="1316"/>
      <c r="DFE18" s="1316"/>
      <c r="DFF18" s="1316"/>
      <c r="DFG18" s="1316"/>
      <c r="DFH18" s="1316"/>
      <c r="DFI18" s="1316"/>
      <c r="DFJ18" s="1316"/>
      <c r="DFK18" s="1316"/>
      <c r="DFL18" s="1316"/>
      <c r="DFM18" s="1316"/>
      <c r="DFN18" s="1316"/>
      <c r="DFO18" s="1316"/>
      <c r="DFP18" s="1316"/>
      <c r="DFQ18" s="1316"/>
      <c r="DFR18" s="1316"/>
      <c r="DFS18" s="1316"/>
      <c r="DFT18" s="1316"/>
      <c r="DFU18" s="1316"/>
      <c r="DFV18" s="1316"/>
      <c r="DFW18" s="1316"/>
      <c r="DFX18" s="1316"/>
      <c r="DFY18" s="1316"/>
      <c r="DFZ18" s="1316"/>
      <c r="DGA18" s="1316"/>
      <c r="DGB18" s="1316"/>
      <c r="DGC18" s="1316"/>
      <c r="DGD18" s="1316"/>
      <c r="DGE18" s="1316"/>
      <c r="DGF18" s="1316"/>
      <c r="DGG18" s="1316"/>
      <c r="DGH18" s="1316"/>
      <c r="DGI18" s="1316"/>
      <c r="DGJ18" s="1316"/>
      <c r="DGK18" s="1316"/>
      <c r="DGL18" s="1316"/>
      <c r="DGM18" s="1316"/>
      <c r="DGN18" s="1316"/>
      <c r="DGO18" s="1316"/>
      <c r="DGP18" s="1316"/>
      <c r="DGQ18" s="1316"/>
      <c r="DGR18" s="1316"/>
      <c r="DGS18" s="1316"/>
      <c r="DGT18" s="1316"/>
      <c r="DGU18" s="1316"/>
      <c r="DGV18" s="1316"/>
      <c r="DGW18" s="1316"/>
      <c r="DGX18" s="1316"/>
      <c r="DGY18" s="1316"/>
      <c r="DGZ18" s="1316"/>
      <c r="DHA18" s="1316"/>
      <c r="DHB18" s="1316"/>
      <c r="DHC18" s="1316"/>
      <c r="DHD18" s="1316"/>
      <c r="DHE18" s="1316"/>
      <c r="DHF18" s="1316"/>
      <c r="DHG18" s="1316"/>
      <c r="DHH18" s="1316"/>
      <c r="DHI18" s="1316"/>
      <c r="DHJ18" s="1316"/>
      <c r="DHK18" s="1316"/>
      <c r="DHL18" s="1316"/>
      <c r="DHM18" s="1316"/>
      <c r="DHN18" s="1316"/>
      <c r="DHO18" s="1316"/>
      <c r="DHP18" s="1316"/>
      <c r="DHQ18" s="1316"/>
      <c r="DHR18" s="1316"/>
      <c r="DHS18" s="1316"/>
      <c r="DHT18" s="1316"/>
      <c r="DHU18" s="1316"/>
      <c r="DHV18" s="1316"/>
      <c r="DHW18" s="1316"/>
      <c r="DHX18" s="1316"/>
      <c r="DHY18" s="1316"/>
      <c r="DHZ18" s="1316"/>
      <c r="DIA18" s="1316"/>
      <c r="DIB18" s="1316"/>
      <c r="DIC18" s="1316"/>
      <c r="DID18" s="1316"/>
      <c r="DIE18" s="1316"/>
      <c r="DIF18" s="1316"/>
      <c r="DIG18" s="1316"/>
      <c r="DIH18" s="1316"/>
      <c r="DII18" s="1316"/>
      <c r="DIJ18" s="1316"/>
      <c r="DIK18" s="1316"/>
      <c r="DIL18" s="1316"/>
      <c r="DIM18" s="1316"/>
      <c r="DIN18" s="1316"/>
      <c r="DIO18" s="1316"/>
      <c r="DIP18" s="1316"/>
      <c r="DIQ18" s="1316"/>
      <c r="DIR18" s="1316"/>
      <c r="DIS18" s="1316"/>
      <c r="DIT18" s="1316"/>
      <c r="DIU18" s="1316"/>
      <c r="DIV18" s="1316"/>
      <c r="DIW18" s="1316"/>
      <c r="DIX18" s="1316"/>
      <c r="DIY18" s="1316"/>
      <c r="DIZ18" s="1316"/>
      <c r="DJA18" s="1316"/>
      <c r="DJB18" s="1316"/>
      <c r="DJC18" s="1316"/>
      <c r="DJD18" s="1316"/>
      <c r="DJE18" s="1316"/>
      <c r="DJF18" s="1316"/>
      <c r="DJG18" s="1316"/>
      <c r="DJH18" s="1316"/>
      <c r="DJI18" s="1316"/>
      <c r="DJJ18" s="1316"/>
      <c r="DJK18" s="1316"/>
      <c r="DJL18" s="1316"/>
      <c r="DJM18" s="1316"/>
      <c r="DJN18" s="1316"/>
      <c r="DJO18" s="1316"/>
      <c r="DJP18" s="1316"/>
      <c r="DJQ18" s="1316"/>
      <c r="DJR18" s="1316"/>
      <c r="DJS18" s="1316"/>
      <c r="DJT18" s="1316"/>
      <c r="DJU18" s="1316"/>
      <c r="DJV18" s="1316"/>
      <c r="DJW18" s="1316"/>
      <c r="DJX18" s="1316"/>
      <c r="DJY18" s="1316"/>
      <c r="DJZ18" s="1316"/>
      <c r="DKA18" s="1316"/>
      <c r="DKB18" s="1316"/>
      <c r="DKC18" s="1316"/>
      <c r="DKD18" s="1316"/>
      <c r="DKE18" s="1316"/>
      <c r="DKF18" s="1316"/>
      <c r="DKG18" s="1316"/>
      <c r="DKH18" s="1316"/>
      <c r="DKI18" s="1316"/>
      <c r="DKJ18" s="1316"/>
      <c r="DKK18" s="1316"/>
      <c r="DKL18" s="1316"/>
      <c r="DKM18" s="1316"/>
      <c r="DKN18" s="1316"/>
      <c r="DKO18" s="1316"/>
      <c r="DKP18" s="1316"/>
      <c r="DKQ18" s="1316"/>
      <c r="DKR18" s="1316"/>
      <c r="DKS18" s="1316"/>
      <c r="DKT18" s="1316"/>
      <c r="DKU18" s="1316"/>
      <c r="DKV18" s="1316"/>
      <c r="DKW18" s="1316"/>
      <c r="DKX18" s="1316"/>
      <c r="DKY18" s="1316"/>
      <c r="DKZ18" s="1316"/>
      <c r="DLA18" s="1316"/>
      <c r="DLB18" s="1316"/>
      <c r="DLC18" s="1316"/>
      <c r="DLD18" s="1316"/>
      <c r="DLE18" s="1316"/>
      <c r="DLF18" s="1316"/>
      <c r="DLG18" s="1316"/>
      <c r="DLH18" s="1316"/>
      <c r="DLI18" s="1316"/>
      <c r="DLJ18" s="1316"/>
      <c r="DLK18" s="1316"/>
      <c r="DLL18" s="1316"/>
      <c r="DLM18" s="1316"/>
      <c r="DLN18" s="1316"/>
      <c r="DLO18" s="1316"/>
      <c r="DLP18" s="1316"/>
      <c r="DLQ18" s="1316"/>
      <c r="DLR18" s="1316"/>
      <c r="DLS18" s="1316"/>
      <c r="DLT18" s="1316"/>
      <c r="DLU18" s="1316"/>
      <c r="DLV18" s="1316"/>
      <c r="DLW18" s="1316"/>
      <c r="DLX18" s="1316"/>
      <c r="DLY18" s="1316"/>
      <c r="DLZ18" s="1316"/>
      <c r="DMA18" s="1316"/>
      <c r="DMB18" s="1316"/>
      <c r="DMC18" s="1316"/>
      <c r="DMD18" s="1316"/>
      <c r="DME18" s="1316"/>
      <c r="DMF18" s="1316"/>
      <c r="DMG18" s="1316"/>
      <c r="DMH18" s="1316"/>
      <c r="DMI18" s="1316"/>
      <c r="DMJ18" s="1316"/>
      <c r="DMK18" s="1316"/>
      <c r="DML18" s="1316"/>
      <c r="DMM18" s="1316"/>
      <c r="DMN18" s="1316"/>
      <c r="DMO18" s="1316"/>
      <c r="DMP18" s="1316"/>
      <c r="DMQ18" s="1316"/>
      <c r="DMR18" s="1316"/>
      <c r="DMS18" s="1316"/>
      <c r="DMT18" s="1316"/>
      <c r="DMU18" s="1316"/>
      <c r="DMV18" s="1316"/>
      <c r="DMW18" s="1316"/>
      <c r="DMX18" s="1316"/>
      <c r="DMY18" s="1316"/>
      <c r="DMZ18" s="1316"/>
      <c r="DNA18" s="1316"/>
      <c r="DNB18" s="1316"/>
      <c r="DNC18" s="1316"/>
      <c r="DND18" s="1316"/>
      <c r="DNE18" s="1316"/>
      <c r="DNF18" s="1316"/>
      <c r="DNG18" s="1316"/>
      <c r="DNH18" s="1316"/>
      <c r="DNI18" s="1316"/>
      <c r="DNJ18" s="1316"/>
      <c r="DNK18" s="1316"/>
      <c r="DNL18" s="1316"/>
      <c r="DNM18" s="1316"/>
      <c r="DNN18" s="1316"/>
      <c r="DNO18" s="1316"/>
      <c r="DNP18" s="1316"/>
      <c r="DNQ18" s="1316"/>
      <c r="DNR18" s="1316"/>
      <c r="DNS18" s="1316"/>
      <c r="DNT18" s="1316"/>
      <c r="DNU18" s="1316"/>
      <c r="DNV18" s="1316"/>
      <c r="DNW18" s="1316"/>
      <c r="DNX18" s="1316"/>
      <c r="DNY18" s="1316"/>
      <c r="DNZ18" s="1316"/>
      <c r="DOA18" s="1316"/>
      <c r="DOB18" s="1316"/>
      <c r="DOC18" s="1316"/>
      <c r="DOD18" s="1316"/>
      <c r="DOE18" s="1316"/>
      <c r="DOF18" s="1316"/>
      <c r="DOG18" s="1316"/>
      <c r="DOH18" s="1316"/>
      <c r="DOI18" s="1316"/>
      <c r="DOJ18" s="1316"/>
      <c r="DOK18" s="1316"/>
      <c r="DOL18" s="1316"/>
      <c r="DOM18" s="1316"/>
      <c r="DON18" s="1316"/>
      <c r="DOO18" s="1316"/>
      <c r="DOP18" s="1316"/>
      <c r="DOQ18" s="1316"/>
      <c r="DOR18" s="1316"/>
      <c r="DOS18" s="1316"/>
      <c r="DOT18" s="1316"/>
      <c r="DOU18" s="1316"/>
      <c r="DOV18" s="1316"/>
      <c r="DOW18" s="1316"/>
      <c r="DOX18" s="1316"/>
      <c r="DOY18" s="1316"/>
      <c r="DOZ18" s="1316"/>
      <c r="DPA18" s="1316"/>
      <c r="DPB18" s="1316"/>
      <c r="DPC18" s="1316"/>
      <c r="DPD18" s="1316"/>
      <c r="DPE18" s="1316"/>
      <c r="DPF18" s="1316"/>
      <c r="DPG18" s="1316"/>
      <c r="DPH18" s="1316"/>
      <c r="DPI18" s="1316"/>
      <c r="DPJ18" s="1316"/>
      <c r="DPK18" s="1316"/>
      <c r="DPL18" s="1316"/>
      <c r="DPM18" s="1316"/>
      <c r="DPN18" s="1316"/>
      <c r="DPO18" s="1316"/>
      <c r="DPP18" s="1316"/>
      <c r="DPQ18" s="1316"/>
      <c r="DPR18" s="1316"/>
      <c r="DPS18" s="1316"/>
      <c r="DPT18" s="1316"/>
      <c r="DPU18" s="1316"/>
      <c r="DPV18" s="1316"/>
      <c r="DPW18" s="1316"/>
      <c r="DPX18" s="1316"/>
      <c r="DPY18" s="1316"/>
      <c r="DPZ18" s="1316"/>
      <c r="DQA18" s="1316"/>
      <c r="DQB18" s="1316"/>
      <c r="DQC18" s="1316"/>
      <c r="DQD18" s="1316"/>
      <c r="DQE18" s="1316"/>
      <c r="DQF18" s="1316"/>
      <c r="DQG18" s="1316"/>
      <c r="DQH18" s="1316"/>
      <c r="DQI18" s="1316"/>
      <c r="DQJ18" s="1316"/>
      <c r="DQK18" s="1316"/>
      <c r="DQL18" s="1316"/>
      <c r="DQM18" s="1316"/>
      <c r="DQN18" s="1316"/>
      <c r="DQO18" s="1316"/>
      <c r="DQP18" s="1316"/>
      <c r="DQQ18" s="1316"/>
      <c r="DQR18" s="1316"/>
      <c r="DQS18" s="1316"/>
      <c r="DQT18" s="1316"/>
      <c r="DQU18" s="1316"/>
      <c r="DQV18" s="1316"/>
      <c r="DQW18" s="1316"/>
      <c r="DQX18" s="1316"/>
      <c r="DQY18" s="1316"/>
      <c r="DQZ18" s="1316"/>
      <c r="DRA18" s="1316"/>
      <c r="DRB18" s="1316"/>
      <c r="DRC18" s="1316"/>
      <c r="DRD18" s="1316"/>
      <c r="DRE18" s="1316"/>
      <c r="DRF18" s="1316"/>
      <c r="DRG18" s="1316"/>
      <c r="DRH18" s="1316"/>
      <c r="DRI18" s="1316"/>
      <c r="DRJ18" s="1316"/>
      <c r="DRK18" s="1316"/>
      <c r="DRL18" s="1316"/>
      <c r="DRM18" s="1316"/>
      <c r="DRN18" s="1316"/>
      <c r="DRO18" s="1316"/>
      <c r="DRP18" s="1316"/>
      <c r="DRQ18" s="1316"/>
      <c r="DRR18" s="1316"/>
      <c r="DRS18" s="1316"/>
      <c r="DRT18" s="1316"/>
      <c r="DRU18" s="1316"/>
      <c r="DRV18" s="1316"/>
      <c r="DRW18" s="1316"/>
      <c r="DRX18" s="1316"/>
      <c r="DRY18" s="1316"/>
      <c r="DRZ18" s="1316"/>
      <c r="DSA18" s="1316"/>
      <c r="DSB18" s="1316"/>
      <c r="DSC18" s="1316"/>
      <c r="DSD18" s="1316"/>
      <c r="DSE18" s="1316"/>
      <c r="DSF18" s="1316"/>
      <c r="DSG18" s="1316"/>
      <c r="DSH18" s="1316"/>
      <c r="DSI18" s="1316"/>
      <c r="DSJ18" s="1316"/>
      <c r="DSK18" s="1316"/>
      <c r="DSL18" s="1316"/>
      <c r="DSM18" s="1316"/>
      <c r="DSN18" s="1316"/>
      <c r="DSO18" s="1316"/>
      <c r="DSP18" s="1316"/>
      <c r="DSQ18" s="1316"/>
      <c r="DSR18" s="1316"/>
      <c r="DSS18" s="1316"/>
      <c r="DST18" s="1316"/>
      <c r="DSU18" s="1316"/>
      <c r="DSV18" s="1316"/>
      <c r="DSW18" s="1316"/>
      <c r="DSX18" s="1316"/>
      <c r="DSY18" s="1316"/>
      <c r="DSZ18" s="1316"/>
      <c r="DTA18" s="1316"/>
      <c r="DTB18" s="1316"/>
      <c r="DTC18" s="1316"/>
      <c r="DTD18" s="1316"/>
      <c r="DTE18" s="1316"/>
      <c r="DTF18" s="1316"/>
      <c r="DTG18" s="1316"/>
      <c r="DTH18" s="1316"/>
      <c r="DTI18" s="1316"/>
      <c r="DTJ18" s="1316"/>
      <c r="DTK18" s="1316"/>
      <c r="DTL18" s="1316"/>
      <c r="DTM18" s="1316"/>
      <c r="DTN18" s="1316"/>
      <c r="DTO18" s="1316"/>
      <c r="DTP18" s="1316"/>
      <c r="DTQ18" s="1316"/>
      <c r="DTR18" s="1316"/>
      <c r="DTS18" s="1316"/>
      <c r="DTT18" s="1316"/>
      <c r="DTU18" s="1316"/>
      <c r="DTV18" s="1316"/>
      <c r="DTW18" s="1316"/>
      <c r="DTX18" s="1316"/>
      <c r="DTY18" s="1316"/>
      <c r="DTZ18" s="1316"/>
      <c r="DUA18" s="1316"/>
      <c r="DUB18" s="1316"/>
      <c r="DUC18" s="1316"/>
      <c r="DUD18" s="1316"/>
      <c r="DUE18" s="1316"/>
      <c r="DUF18" s="1316"/>
      <c r="DUG18" s="1316"/>
      <c r="DUH18" s="1316"/>
      <c r="DUI18" s="1316"/>
      <c r="DUJ18" s="1316"/>
      <c r="DUK18" s="1316"/>
      <c r="DUL18" s="1316"/>
      <c r="DUM18" s="1316"/>
      <c r="DUN18" s="1316"/>
      <c r="DUO18" s="1316"/>
      <c r="DUP18" s="1316"/>
      <c r="DUQ18" s="1316"/>
      <c r="DUR18" s="1316"/>
      <c r="DUS18" s="1316"/>
      <c r="DUT18" s="1316"/>
      <c r="DUU18" s="1316"/>
      <c r="DUV18" s="1316"/>
      <c r="DUW18" s="1316"/>
      <c r="DUX18" s="1316"/>
      <c r="DUY18" s="1316"/>
      <c r="DUZ18" s="1316"/>
      <c r="DVA18" s="1316"/>
      <c r="DVB18" s="1316"/>
      <c r="DVC18" s="1316"/>
      <c r="DVD18" s="1316"/>
      <c r="DVE18" s="1316"/>
      <c r="DVF18" s="1316"/>
      <c r="DVG18" s="1316"/>
      <c r="DVH18" s="1316"/>
      <c r="DVI18" s="1316"/>
      <c r="DVJ18" s="1316"/>
      <c r="DVK18" s="1316"/>
      <c r="DVL18" s="1316"/>
      <c r="DVM18" s="1316"/>
      <c r="DVN18" s="1316"/>
      <c r="DVO18" s="1316"/>
      <c r="DVP18" s="1316"/>
      <c r="DVQ18" s="1316"/>
      <c r="DVR18" s="1316"/>
      <c r="DVS18" s="1316"/>
      <c r="DVT18" s="1316"/>
      <c r="DVU18" s="1316"/>
      <c r="DVV18" s="1316"/>
      <c r="DVW18" s="1316"/>
      <c r="DVX18" s="1316"/>
      <c r="DVY18" s="1316"/>
      <c r="DVZ18" s="1316"/>
      <c r="DWA18" s="1316"/>
      <c r="DWB18" s="1316"/>
      <c r="DWC18" s="1316"/>
      <c r="DWD18" s="1316"/>
      <c r="DWE18" s="1316"/>
      <c r="DWF18" s="1316"/>
      <c r="DWG18" s="1316"/>
      <c r="DWH18" s="1316"/>
      <c r="DWI18" s="1316"/>
      <c r="DWJ18" s="1316"/>
      <c r="DWK18" s="1316"/>
      <c r="DWL18" s="1316"/>
      <c r="DWM18" s="1316"/>
      <c r="DWN18" s="1316"/>
      <c r="DWO18" s="1316"/>
      <c r="DWP18" s="1316"/>
      <c r="DWQ18" s="1316"/>
      <c r="DWR18" s="1316"/>
      <c r="DWS18" s="1316"/>
      <c r="DWT18" s="1316"/>
      <c r="DWU18" s="1316"/>
      <c r="DWV18" s="1316"/>
      <c r="DWW18" s="1316"/>
      <c r="DWX18" s="1316"/>
      <c r="DWY18" s="1316"/>
      <c r="DWZ18" s="1316"/>
      <c r="DXA18" s="1316"/>
      <c r="DXB18" s="1316"/>
      <c r="DXC18" s="1316"/>
      <c r="DXD18" s="1316"/>
      <c r="DXE18" s="1316"/>
      <c r="DXF18" s="1316"/>
      <c r="DXG18" s="1316"/>
      <c r="DXH18" s="1316"/>
      <c r="DXI18" s="1316"/>
      <c r="DXJ18" s="1316"/>
      <c r="DXK18" s="1316"/>
      <c r="DXL18" s="1316"/>
      <c r="DXM18" s="1316"/>
      <c r="DXN18" s="1316"/>
      <c r="DXO18" s="1316"/>
      <c r="DXP18" s="1316"/>
      <c r="DXQ18" s="1316"/>
      <c r="DXR18" s="1316"/>
      <c r="DXS18" s="1316"/>
      <c r="DXT18" s="1316"/>
      <c r="DXU18" s="1316"/>
      <c r="DXV18" s="1316"/>
      <c r="DXW18" s="1316"/>
      <c r="DXX18" s="1316"/>
      <c r="DXY18" s="1316"/>
      <c r="DXZ18" s="1316"/>
      <c r="DYA18" s="1316"/>
      <c r="DYB18" s="1316"/>
      <c r="DYC18" s="1316"/>
      <c r="DYD18" s="1316"/>
      <c r="DYE18" s="1316"/>
      <c r="DYF18" s="1316"/>
      <c r="DYG18" s="1316"/>
      <c r="DYH18" s="1316"/>
      <c r="DYI18" s="1316"/>
      <c r="DYJ18" s="1316"/>
      <c r="DYK18" s="1316"/>
      <c r="DYL18" s="1316"/>
      <c r="DYM18" s="1316"/>
      <c r="DYN18" s="1316"/>
      <c r="DYO18" s="1316"/>
      <c r="DYP18" s="1316"/>
      <c r="DYQ18" s="1316"/>
      <c r="DYR18" s="1316"/>
      <c r="DYS18" s="1316"/>
      <c r="DYT18" s="1316"/>
      <c r="DYU18" s="1316"/>
      <c r="DYV18" s="1316"/>
      <c r="DYW18" s="1316"/>
      <c r="DYX18" s="1316"/>
      <c r="DYY18" s="1316"/>
      <c r="DYZ18" s="1316"/>
      <c r="DZA18" s="1316"/>
      <c r="DZB18" s="1316"/>
      <c r="DZC18" s="1316"/>
      <c r="DZD18" s="1316"/>
      <c r="DZE18" s="1316"/>
      <c r="DZF18" s="1316"/>
      <c r="DZG18" s="1316"/>
      <c r="DZH18" s="1316"/>
      <c r="DZI18" s="1316"/>
      <c r="DZJ18" s="1316"/>
      <c r="DZK18" s="1316"/>
      <c r="DZL18" s="1316"/>
      <c r="DZM18" s="1316"/>
      <c r="DZN18" s="1316"/>
      <c r="DZO18" s="1316"/>
      <c r="DZP18" s="1316"/>
      <c r="DZQ18" s="1316"/>
      <c r="DZR18" s="1316"/>
      <c r="DZS18" s="1316"/>
      <c r="DZT18" s="1316"/>
      <c r="DZU18" s="1316"/>
      <c r="DZV18" s="1316"/>
      <c r="DZW18" s="1316"/>
      <c r="DZX18" s="1316"/>
      <c r="DZY18" s="1316"/>
      <c r="DZZ18" s="1316"/>
      <c r="EAA18" s="1316"/>
      <c r="EAB18" s="1316"/>
      <c r="EAC18" s="1316"/>
      <c r="EAD18" s="1316"/>
      <c r="EAE18" s="1316"/>
      <c r="EAF18" s="1316"/>
      <c r="EAG18" s="1316"/>
      <c r="EAH18" s="1316"/>
      <c r="EAI18" s="1316"/>
      <c r="EAJ18" s="1316"/>
      <c r="EAK18" s="1316"/>
      <c r="EAL18" s="1316"/>
      <c r="EAM18" s="1316"/>
      <c r="EAN18" s="1316"/>
      <c r="EAO18" s="1316"/>
      <c r="EAP18" s="1316"/>
      <c r="EAQ18" s="1316"/>
      <c r="EAR18" s="1316"/>
      <c r="EAS18" s="1316"/>
      <c r="EAT18" s="1316"/>
      <c r="EAU18" s="1316"/>
      <c r="EAV18" s="1316"/>
      <c r="EAW18" s="1316"/>
      <c r="EAX18" s="1316"/>
      <c r="EAY18" s="1316"/>
      <c r="EAZ18" s="1316"/>
      <c r="EBA18" s="1316"/>
      <c r="EBB18" s="1316"/>
      <c r="EBC18" s="1316"/>
      <c r="EBD18" s="1316"/>
      <c r="EBE18" s="1316"/>
      <c r="EBF18" s="1316"/>
      <c r="EBG18" s="1316"/>
      <c r="EBH18" s="1316"/>
      <c r="EBI18" s="1316"/>
      <c r="EBJ18" s="1316"/>
      <c r="EBK18" s="1316"/>
      <c r="EBL18" s="1316"/>
      <c r="EBM18" s="1316"/>
      <c r="EBN18" s="1316"/>
      <c r="EBO18" s="1316"/>
      <c r="EBP18" s="1316"/>
      <c r="EBQ18" s="1316"/>
      <c r="EBR18" s="1316"/>
      <c r="EBS18" s="1316"/>
      <c r="EBT18" s="1316"/>
      <c r="EBU18" s="1316"/>
      <c r="EBV18" s="1316"/>
      <c r="EBW18" s="1316"/>
      <c r="EBX18" s="1316"/>
      <c r="EBY18" s="1316"/>
      <c r="EBZ18" s="1316"/>
      <c r="ECA18" s="1316"/>
      <c r="ECB18" s="1316"/>
      <c r="ECC18" s="1316"/>
      <c r="ECD18" s="1316"/>
      <c r="ECE18" s="1316"/>
      <c r="ECF18" s="1316"/>
      <c r="ECG18" s="1316"/>
      <c r="ECH18" s="1316"/>
      <c r="ECI18" s="1316"/>
      <c r="ECJ18" s="1316"/>
      <c r="ECK18" s="1316"/>
      <c r="ECL18" s="1316"/>
      <c r="ECM18" s="1316"/>
      <c r="ECN18" s="1316"/>
      <c r="ECO18" s="1316"/>
      <c r="ECP18" s="1316"/>
      <c r="ECQ18" s="1316"/>
      <c r="ECR18" s="1316"/>
      <c r="ECS18" s="1316"/>
      <c r="ECT18" s="1316"/>
      <c r="ECU18" s="1316"/>
      <c r="ECV18" s="1316"/>
      <c r="ECW18" s="1316"/>
      <c r="ECX18" s="1316"/>
      <c r="ECY18" s="1316"/>
      <c r="ECZ18" s="1316"/>
      <c r="EDA18" s="1316"/>
      <c r="EDB18" s="1316"/>
      <c r="EDC18" s="1316"/>
      <c r="EDD18" s="1316"/>
      <c r="EDE18" s="1316"/>
      <c r="EDF18" s="1316"/>
      <c r="EDG18" s="1316"/>
      <c r="EDH18" s="1316"/>
      <c r="EDI18" s="1316"/>
      <c r="EDJ18" s="1316"/>
      <c r="EDK18" s="1316"/>
      <c r="EDL18" s="1316"/>
      <c r="EDM18" s="1316"/>
      <c r="EDN18" s="1316"/>
      <c r="EDO18" s="1316"/>
      <c r="EDP18" s="1316"/>
      <c r="EDQ18" s="1316"/>
      <c r="EDR18" s="1316"/>
      <c r="EDS18" s="1316"/>
      <c r="EDT18" s="1316"/>
      <c r="EDU18" s="1316"/>
      <c r="EDV18" s="1316"/>
      <c r="EDW18" s="1316"/>
      <c r="EDX18" s="1316"/>
      <c r="EDY18" s="1316"/>
      <c r="EDZ18" s="1316"/>
      <c r="EEA18" s="1316"/>
      <c r="EEB18" s="1316"/>
      <c r="EEC18" s="1316"/>
      <c r="EED18" s="1316"/>
      <c r="EEE18" s="1316"/>
      <c r="EEF18" s="1316"/>
      <c r="EEG18" s="1316"/>
      <c r="EEH18" s="1316"/>
      <c r="EEI18" s="1316"/>
      <c r="EEJ18" s="1316"/>
      <c r="EEK18" s="1316"/>
      <c r="EEL18" s="1316"/>
      <c r="EEM18" s="1316"/>
      <c r="EEN18" s="1316"/>
      <c r="EEO18" s="1316"/>
      <c r="EEP18" s="1316"/>
      <c r="EEQ18" s="1316"/>
      <c r="EER18" s="1316"/>
      <c r="EES18" s="1316"/>
      <c r="EET18" s="1316"/>
      <c r="EEU18" s="1316"/>
      <c r="EEV18" s="1316"/>
      <c r="EEW18" s="1316"/>
      <c r="EEX18" s="1316"/>
      <c r="EEY18" s="1316"/>
      <c r="EEZ18" s="1316"/>
      <c r="EFA18" s="1316"/>
      <c r="EFB18" s="1316"/>
      <c r="EFC18" s="1316"/>
      <c r="EFD18" s="1316"/>
      <c r="EFE18" s="1316"/>
      <c r="EFF18" s="1316"/>
      <c r="EFG18" s="1316"/>
      <c r="EFH18" s="1316"/>
      <c r="EFI18" s="1316"/>
      <c r="EFJ18" s="1316"/>
      <c r="EFK18" s="1316"/>
      <c r="EFL18" s="1316"/>
      <c r="EFM18" s="1316"/>
      <c r="EFN18" s="1316"/>
      <c r="EFO18" s="1316"/>
      <c r="EFP18" s="1316"/>
      <c r="EFQ18" s="1316"/>
      <c r="EFR18" s="1316"/>
      <c r="EFS18" s="1316"/>
      <c r="EFT18" s="1316"/>
      <c r="EFU18" s="1316"/>
      <c r="EFV18" s="1316"/>
      <c r="EFW18" s="1316"/>
      <c r="EFX18" s="1316"/>
      <c r="EFY18" s="1316"/>
      <c r="EFZ18" s="1316"/>
      <c r="EGA18" s="1316"/>
      <c r="EGB18" s="1316"/>
      <c r="EGC18" s="1316"/>
      <c r="EGD18" s="1316"/>
      <c r="EGE18" s="1316"/>
      <c r="EGF18" s="1316"/>
      <c r="EGG18" s="1316"/>
      <c r="EGH18" s="1316"/>
      <c r="EGI18" s="1316"/>
      <c r="EGJ18" s="1316"/>
      <c r="EGK18" s="1316"/>
      <c r="EGL18" s="1316"/>
      <c r="EGM18" s="1316"/>
      <c r="EGN18" s="1316"/>
      <c r="EGO18" s="1316"/>
      <c r="EGP18" s="1316"/>
      <c r="EGQ18" s="1316"/>
      <c r="EGR18" s="1316"/>
      <c r="EGS18" s="1316"/>
      <c r="EGT18" s="1316"/>
      <c r="EGU18" s="1316"/>
      <c r="EGV18" s="1316"/>
      <c r="EGW18" s="1316"/>
      <c r="EGX18" s="1316"/>
      <c r="EGY18" s="1316"/>
      <c r="EGZ18" s="1316"/>
      <c r="EHA18" s="1316"/>
      <c r="EHB18" s="1316"/>
      <c r="EHC18" s="1316"/>
      <c r="EHD18" s="1316"/>
      <c r="EHE18" s="1316"/>
      <c r="EHF18" s="1316"/>
      <c r="EHG18" s="1316"/>
      <c r="EHH18" s="1316"/>
      <c r="EHI18" s="1316"/>
      <c r="EHJ18" s="1316"/>
      <c r="EHK18" s="1316"/>
      <c r="EHL18" s="1316"/>
      <c r="EHM18" s="1316"/>
      <c r="EHN18" s="1316"/>
      <c r="EHO18" s="1316"/>
      <c r="EHP18" s="1316"/>
      <c r="EHQ18" s="1316"/>
      <c r="EHR18" s="1316"/>
      <c r="EHS18" s="1316"/>
      <c r="EHT18" s="1316"/>
      <c r="EHU18" s="1316"/>
      <c r="EHV18" s="1316"/>
      <c r="EHW18" s="1316"/>
      <c r="EHX18" s="1316"/>
      <c r="EHY18" s="1316"/>
      <c r="EHZ18" s="1316"/>
      <c r="EIA18" s="1316"/>
      <c r="EIB18" s="1316"/>
      <c r="EIC18" s="1316"/>
      <c r="EID18" s="1316"/>
      <c r="EIE18" s="1316"/>
      <c r="EIF18" s="1316"/>
      <c r="EIG18" s="1316"/>
      <c r="EIH18" s="1316"/>
      <c r="EII18" s="1316"/>
      <c r="EIJ18" s="1316"/>
      <c r="EIK18" s="1316"/>
      <c r="EIL18" s="1316"/>
      <c r="EIM18" s="1316"/>
      <c r="EIN18" s="1316"/>
      <c r="EIO18" s="1316"/>
      <c r="EIP18" s="1316"/>
      <c r="EIQ18" s="1316"/>
      <c r="EIR18" s="1316"/>
      <c r="EIS18" s="1316"/>
      <c r="EIT18" s="1316"/>
      <c r="EIU18" s="1316"/>
      <c r="EIV18" s="1316"/>
      <c r="EIW18" s="1316"/>
      <c r="EIX18" s="1316"/>
      <c r="EIY18" s="1316"/>
      <c r="EIZ18" s="1316"/>
      <c r="EJA18" s="1316"/>
      <c r="EJB18" s="1316"/>
      <c r="EJC18" s="1316"/>
      <c r="EJD18" s="1316"/>
      <c r="EJE18" s="1316"/>
      <c r="EJF18" s="1316"/>
      <c r="EJG18" s="1316"/>
      <c r="EJH18" s="1316"/>
      <c r="EJI18" s="1316"/>
      <c r="EJJ18" s="1316"/>
      <c r="EJK18" s="1316"/>
      <c r="EJL18" s="1316"/>
      <c r="EJM18" s="1316"/>
      <c r="EJN18" s="1316"/>
      <c r="EJO18" s="1316"/>
      <c r="EJP18" s="1316"/>
      <c r="EJQ18" s="1316"/>
      <c r="EJR18" s="1316"/>
      <c r="EJS18" s="1316"/>
      <c r="EJT18" s="1316"/>
      <c r="EJU18" s="1316"/>
      <c r="EJV18" s="1316"/>
      <c r="EJW18" s="1316"/>
      <c r="EJX18" s="1316"/>
      <c r="EJY18" s="1316"/>
      <c r="EJZ18" s="1316"/>
      <c r="EKA18" s="1316"/>
      <c r="EKB18" s="1316"/>
      <c r="EKC18" s="1316"/>
      <c r="EKD18" s="1316"/>
      <c r="EKE18" s="1316"/>
      <c r="EKF18" s="1316"/>
      <c r="EKG18" s="1316"/>
      <c r="EKH18" s="1316"/>
      <c r="EKI18" s="1316"/>
      <c r="EKJ18" s="1316"/>
      <c r="EKK18" s="1316"/>
      <c r="EKL18" s="1316"/>
      <c r="EKM18" s="1316"/>
      <c r="EKN18" s="1316"/>
      <c r="EKO18" s="1316"/>
      <c r="EKP18" s="1316"/>
      <c r="EKQ18" s="1316"/>
      <c r="EKR18" s="1316"/>
      <c r="EKS18" s="1316"/>
      <c r="EKT18" s="1316"/>
      <c r="EKU18" s="1316"/>
      <c r="EKV18" s="1316"/>
      <c r="EKW18" s="1316"/>
      <c r="EKX18" s="1316"/>
      <c r="EKY18" s="1316"/>
      <c r="EKZ18" s="1316"/>
      <c r="ELA18" s="1316"/>
      <c r="ELB18" s="1316"/>
      <c r="ELC18" s="1316"/>
      <c r="ELD18" s="1316"/>
      <c r="ELE18" s="1316"/>
      <c r="ELF18" s="1316"/>
      <c r="ELG18" s="1316"/>
      <c r="ELH18" s="1316"/>
      <c r="ELI18" s="1316"/>
      <c r="ELJ18" s="1316"/>
      <c r="ELK18" s="1316"/>
      <c r="ELL18" s="1316"/>
      <c r="ELM18" s="1316"/>
      <c r="ELN18" s="1316"/>
      <c r="ELO18" s="1316"/>
      <c r="ELP18" s="1316"/>
      <c r="ELQ18" s="1316"/>
      <c r="ELR18" s="1316"/>
      <c r="ELS18" s="1316"/>
      <c r="ELT18" s="1316"/>
      <c r="ELU18" s="1316"/>
      <c r="ELV18" s="1316"/>
      <c r="ELW18" s="1316"/>
      <c r="ELX18" s="1316"/>
      <c r="ELY18" s="1316"/>
      <c r="ELZ18" s="1316"/>
      <c r="EMA18" s="1316"/>
      <c r="EMB18" s="1316"/>
      <c r="EMC18" s="1316"/>
      <c r="EMD18" s="1316"/>
      <c r="EME18" s="1316"/>
      <c r="EMF18" s="1316"/>
      <c r="EMG18" s="1316"/>
      <c r="EMH18" s="1316"/>
      <c r="EMI18" s="1316"/>
      <c r="EMJ18" s="1316"/>
      <c r="EMK18" s="1316"/>
      <c r="EML18" s="1316"/>
      <c r="EMM18" s="1316"/>
      <c r="EMN18" s="1316"/>
      <c r="EMO18" s="1316"/>
      <c r="EMP18" s="1316"/>
      <c r="EMQ18" s="1316"/>
      <c r="EMR18" s="1316"/>
      <c r="EMS18" s="1316"/>
      <c r="EMT18" s="1316"/>
      <c r="EMU18" s="1316"/>
      <c r="EMV18" s="1316"/>
      <c r="EMW18" s="1316"/>
      <c r="EMX18" s="1316"/>
      <c r="EMY18" s="1316"/>
      <c r="EMZ18" s="1316"/>
      <c r="ENA18" s="1316"/>
      <c r="ENB18" s="1316"/>
      <c r="ENC18" s="1316"/>
      <c r="END18" s="1316"/>
      <c r="ENE18" s="1316"/>
      <c r="ENF18" s="1316"/>
      <c r="ENG18" s="1316"/>
      <c r="ENH18" s="1316"/>
      <c r="ENI18" s="1316"/>
      <c r="ENJ18" s="1316"/>
      <c r="ENK18" s="1316"/>
      <c r="ENL18" s="1316"/>
      <c r="ENM18" s="1316"/>
      <c r="ENN18" s="1316"/>
      <c r="ENO18" s="1316"/>
      <c r="ENP18" s="1316"/>
      <c r="ENQ18" s="1316"/>
      <c r="ENR18" s="1316"/>
      <c r="ENS18" s="1316"/>
      <c r="ENT18" s="1316"/>
      <c r="ENU18" s="1316"/>
      <c r="ENV18" s="1316"/>
      <c r="ENW18" s="1316"/>
      <c r="ENX18" s="1316"/>
      <c r="ENY18" s="1316"/>
      <c r="ENZ18" s="1316"/>
      <c r="EOA18" s="1316"/>
      <c r="EOB18" s="1316"/>
      <c r="EOC18" s="1316"/>
      <c r="EOD18" s="1316"/>
      <c r="EOE18" s="1316"/>
      <c r="EOF18" s="1316"/>
      <c r="EOG18" s="1316"/>
      <c r="EOH18" s="1316"/>
      <c r="EOI18" s="1316"/>
      <c r="EOJ18" s="1316"/>
      <c r="EOK18" s="1316"/>
      <c r="EOL18" s="1316"/>
      <c r="EOM18" s="1316"/>
      <c r="EON18" s="1316"/>
      <c r="EOO18" s="1316"/>
      <c r="EOP18" s="1316"/>
      <c r="EOQ18" s="1316"/>
      <c r="EOR18" s="1316"/>
      <c r="EOS18" s="1316"/>
      <c r="EOT18" s="1316"/>
      <c r="EOU18" s="1316"/>
      <c r="EOV18" s="1316"/>
      <c r="EOW18" s="1316"/>
      <c r="EOX18" s="1316"/>
      <c r="EOY18" s="1316"/>
      <c r="EOZ18" s="1316"/>
      <c r="EPA18" s="1316"/>
      <c r="EPB18" s="1316"/>
      <c r="EPC18" s="1316"/>
      <c r="EPD18" s="1316"/>
      <c r="EPE18" s="1316"/>
      <c r="EPF18" s="1316"/>
      <c r="EPG18" s="1316"/>
      <c r="EPH18" s="1316"/>
      <c r="EPI18" s="1316"/>
      <c r="EPJ18" s="1316"/>
      <c r="EPK18" s="1316"/>
      <c r="EPL18" s="1316"/>
      <c r="EPM18" s="1316"/>
      <c r="EPN18" s="1316"/>
      <c r="EPO18" s="1316"/>
      <c r="EPP18" s="1316"/>
      <c r="EPQ18" s="1316"/>
      <c r="EPR18" s="1316"/>
      <c r="EPS18" s="1316"/>
      <c r="EPT18" s="1316"/>
      <c r="EPU18" s="1316"/>
      <c r="EPV18" s="1316"/>
      <c r="EPW18" s="1316"/>
      <c r="EPX18" s="1316"/>
      <c r="EPY18" s="1316"/>
      <c r="EPZ18" s="1316"/>
      <c r="EQA18" s="1316"/>
      <c r="EQB18" s="1316"/>
      <c r="EQC18" s="1316"/>
      <c r="EQD18" s="1316"/>
      <c r="EQE18" s="1316"/>
      <c r="EQF18" s="1316"/>
      <c r="EQG18" s="1316"/>
      <c r="EQH18" s="1316"/>
      <c r="EQI18" s="1316"/>
      <c r="EQJ18" s="1316"/>
      <c r="EQK18" s="1316"/>
      <c r="EQL18" s="1316"/>
      <c r="EQM18" s="1316"/>
      <c r="EQN18" s="1316"/>
      <c r="EQO18" s="1316"/>
      <c r="EQP18" s="1316"/>
      <c r="EQQ18" s="1316"/>
      <c r="EQR18" s="1316"/>
      <c r="EQS18" s="1316"/>
      <c r="EQT18" s="1316"/>
      <c r="EQU18" s="1316"/>
      <c r="EQV18" s="1316"/>
      <c r="EQW18" s="1316"/>
      <c r="EQX18" s="1316"/>
      <c r="EQY18" s="1316"/>
      <c r="EQZ18" s="1316"/>
      <c r="ERA18" s="1316"/>
      <c r="ERB18" s="1316"/>
      <c r="ERC18" s="1316"/>
      <c r="ERD18" s="1316"/>
      <c r="ERE18" s="1316"/>
      <c r="ERF18" s="1316"/>
      <c r="ERG18" s="1316"/>
      <c r="ERH18" s="1316"/>
      <c r="ERI18" s="1316"/>
      <c r="ERJ18" s="1316"/>
      <c r="ERK18" s="1316"/>
      <c r="ERL18" s="1316"/>
      <c r="ERM18" s="1316"/>
      <c r="ERN18" s="1316"/>
      <c r="ERO18" s="1316"/>
      <c r="ERP18" s="1316"/>
      <c r="ERQ18" s="1316"/>
      <c r="ERR18" s="1316"/>
      <c r="ERS18" s="1316"/>
      <c r="ERT18" s="1316"/>
      <c r="ERU18" s="1316"/>
      <c r="ERV18" s="1316"/>
      <c r="ERW18" s="1316"/>
      <c r="ERX18" s="1316"/>
      <c r="ERY18" s="1316"/>
      <c r="ERZ18" s="1316"/>
      <c r="ESA18" s="1316"/>
      <c r="ESB18" s="1316"/>
      <c r="ESC18" s="1316"/>
      <c r="ESD18" s="1316"/>
      <c r="ESE18" s="1316"/>
      <c r="ESF18" s="1316"/>
      <c r="ESG18" s="1316"/>
      <c r="ESH18" s="1316"/>
      <c r="ESI18" s="1316"/>
      <c r="ESJ18" s="1316"/>
      <c r="ESK18" s="1316"/>
      <c r="ESL18" s="1316"/>
      <c r="ESM18" s="1316"/>
      <c r="ESN18" s="1316"/>
      <c r="ESO18" s="1316"/>
      <c r="ESP18" s="1316"/>
      <c r="ESQ18" s="1316"/>
      <c r="ESR18" s="1316"/>
      <c r="ESS18" s="1316"/>
      <c r="EST18" s="1316"/>
      <c r="ESU18" s="1316"/>
      <c r="ESV18" s="1316"/>
      <c r="ESW18" s="1316"/>
      <c r="ESX18" s="1316"/>
      <c r="ESY18" s="1316"/>
      <c r="ESZ18" s="1316"/>
      <c r="ETA18" s="1316"/>
      <c r="ETB18" s="1316"/>
      <c r="ETC18" s="1316"/>
      <c r="ETD18" s="1316"/>
      <c r="ETE18" s="1316"/>
      <c r="ETF18" s="1316"/>
      <c r="ETG18" s="1316"/>
      <c r="ETH18" s="1316"/>
      <c r="ETI18" s="1316"/>
      <c r="ETJ18" s="1316"/>
      <c r="ETK18" s="1316"/>
      <c r="ETL18" s="1316"/>
      <c r="ETM18" s="1316"/>
      <c r="ETN18" s="1316"/>
      <c r="ETO18" s="1316"/>
      <c r="ETP18" s="1316"/>
      <c r="ETQ18" s="1316"/>
      <c r="ETR18" s="1316"/>
      <c r="ETS18" s="1316"/>
      <c r="ETT18" s="1316"/>
      <c r="ETU18" s="1316"/>
      <c r="ETV18" s="1316"/>
      <c r="ETW18" s="1316"/>
      <c r="ETX18" s="1316"/>
      <c r="ETY18" s="1316"/>
      <c r="ETZ18" s="1316"/>
      <c r="EUA18" s="1316"/>
      <c r="EUB18" s="1316"/>
      <c r="EUC18" s="1316"/>
      <c r="EUD18" s="1316"/>
      <c r="EUE18" s="1316"/>
      <c r="EUF18" s="1316"/>
      <c r="EUG18" s="1316"/>
      <c r="EUH18" s="1316"/>
      <c r="EUI18" s="1316"/>
      <c r="EUJ18" s="1316"/>
      <c r="EUK18" s="1316"/>
      <c r="EUL18" s="1316"/>
      <c r="EUM18" s="1316"/>
      <c r="EUN18" s="1316"/>
      <c r="EUO18" s="1316"/>
      <c r="EUP18" s="1316"/>
      <c r="EUQ18" s="1316"/>
      <c r="EUR18" s="1316"/>
      <c r="EUS18" s="1316"/>
      <c r="EUT18" s="1316"/>
      <c r="EUU18" s="1316"/>
      <c r="EUV18" s="1316"/>
      <c r="EUW18" s="1316"/>
      <c r="EUX18" s="1316"/>
      <c r="EUY18" s="1316"/>
      <c r="EUZ18" s="1316"/>
      <c r="EVA18" s="1316"/>
      <c r="EVB18" s="1316"/>
      <c r="EVC18" s="1316"/>
      <c r="EVD18" s="1316"/>
      <c r="EVE18" s="1316"/>
      <c r="EVF18" s="1316"/>
      <c r="EVG18" s="1316"/>
      <c r="EVH18" s="1316"/>
      <c r="EVI18" s="1316"/>
      <c r="EVJ18" s="1316"/>
      <c r="EVK18" s="1316"/>
      <c r="EVL18" s="1316"/>
      <c r="EVM18" s="1316"/>
      <c r="EVN18" s="1316"/>
      <c r="EVO18" s="1316"/>
      <c r="EVP18" s="1316"/>
      <c r="EVQ18" s="1316"/>
      <c r="EVR18" s="1316"/>
      <c r="EVS18" s="1316"/>
      <c r="EVT18" s="1316"/>
      <c r="EVU18" s="1316"/>
      <c r="EVV18" s="1316"/>
      <c r="EVW18" s="1316"/>
      <c r="EVX18" s="1316"/>
      <c r="EVY18" s="1316"/>
      <c r="EVZ18" s="1316"/>
      <c r="EWA18" s="1316"/>
      <c r="EWB18" s="1316"/>
      <c r="EWC18" s="1316"/>
      <c r="EWD18" s="1316"/>
      <c r="EWE18" s="1316"/>
      <c r="EWF18" s="1316"/>
      <c r="EWG18" s="1316"/>
      <c r="EWH18" s="1316"/>
      <c r="EWI18" s="1316"/>
      <c r="EWJ18" s="1316"/>
      <c r="EWK18" s="1316"/>
      <c r="EWL18" s="1316"/>
      <c r="EWM18" s="1316"/>
      <c r="EWN18" s="1316"/>
      <c r="EWO18" s="1316"/>
      <c r="EWP18" s="1316"/>
      <c r="EWQ18" s="1316"/>
      <c r="EWR18" s="1316"/>
      <c r="EWS18" s="1316"/>
      <c r="EWT18" s="1316"/>
      <c r="EWU18" s="1316"/>
      <c r="EWV18" s="1316"/>
      <c r="EWW18" s="1316"/>
      <c r="EWX18" s="1316"/>
      <c r="EWY18" s="1316"/>
      <c r="EWZ18" s="1316"/>
      <c r="EXA18" s="1316"/>
      <c r="EXB18" s="1316"/>
      <c r="EXC18" s="1316"/>
      <c r="EXD18" s="1316"/>
      <c r="EXE18" s="1316"/>
      <c r="EXF18" s="1316"/>
      <c r="EXG18" s="1316"/>
      <c r="EXH18" s="1316"/>
      <c r="EXI18" s="1316"/>
      <c r="EXJ18" s="1316"/>
      <c r="EXK18" s="1316"/>
      <c r="EXL18" s="1316"/>
      <c r="EXM18" s="1316"/>
      <c r="EXN18" s="1316"/>
      <c r="EXO18" s="1316"/>
      <c r="EXP18" s="1316"/>
      <c r="EXQ18" s="1316"/>
      <c r="EXR18" s="1316"/>
      <c r="EXS18" s="1316"/>
      <c r="EXT18" s="1316"/>
      <c r="EXU18" s="1316"/>
      <c r="EXV18" s="1316"/>
      <c r="EXW18" s="1316"/>
      <c r="EXX18" s="1316"/>
      <c r="EXY18" s="1316"/>
      <c r="EXZ18" s="1316"/>
      <c r="EYA18" s="1316"/>
      <c r="EYB18" s="1316"/>
      <c r="EYC18" s="1316"/>
      <c r="EYD18" s="1316"/>
      <c r="EYE18" s="1316"/>
      <c r="EYF18" s="1316"/>
      <c r="EYG18" s="1316"/>
      <c r="EYH18" s="1316"/>
      <c r="EYI18" s="1316"/>
      <c r="EYJ18" s="1316"/>
      <c r="EYK18" s="1316"/>
      <c r="EYL18" s="1316"/>
      <c r="EYM18" s="1316"/>
      <c r="EYN18" s="1316"/>
      <c r="EYO18" s="1316"/>
      <c r="EYP18" s="1316"/>
      <c r="EYQ18" s="1316"/>
      <c r="EYR18" s="1316"/>
      <c r="EYS18" s="1316"/>
      <c r="EYT18" s="1316"/>
      <c r="EYU18" s="1316"/>
      <c r="EYV18" s="1316"/>
      <c r="EYW18" s="1316"/>
      <c r="EYX18" s="1316"/>
      <c r="EYY18" s="1316"/>
      <c r="EYZ18" s="1316"/>
      <c r="EZA18" s="1316"/>
      <c r="EZB18" s="1316"/>
      <c r="EZC18" s="1316"/>
      <c r="EZD18" s="1316"/>
      <c r="EZE18" s="1316"/>
      <c r="EZF18" s="1316"/>
      <c r="EZG18" s="1316"/>
      <c r="EZH18" s="1316"/>
      <c r="EZI18" s="1316"/>
      <c r="EZJ18" s="1316"/>
      <c r="EZK18" s="1316"/>
      <c r="EZL18" s="1316"/>
      <c r="EZM18" s="1316"/>
      <c r="EZN18" s="1316"/>
      <c r="EZO18" s="1316"/>
      <c r="EZP18" s="1316"/>
      <c r="EZQ18" s="1316"/>
      <c r="EZR18" s="1316"/>
      <c r="EZS18" s="1316"/>
      <c r="EZT18" s="1316"/>
      <c r="EZU18" s="1316"/>
      <c r="EZV18" s="1316"/>
      <c r="EZW18" s="1316"/>
      <c r="EZX18" s="1316"/>
      <c r="EZY18" s="1316"/>
      <c r="EZZ18" s="1316"/>
      <c r="FAA18" s="1316"/>
      <c r="FAB18" s="1316"/>
      <c r="FAC18" s="1316"/>
      <c r="FAD18" s="1316"/>
      <c r="FAE18" s="1316"/>
      <c r="FAF18" s="1316"/>
      <c r="FAG18" s="1316"/>
      <c r="FAH18" s="1316"/>
      <c r="FAI18" s="1316"/>
      <c r="FAJ18" s="1316"/>
      <c r="FAK18" s="1316"/>
      <c r="FAL18" s="1316"/>
      <c r="FAM18" s="1316"/>
      <c r="FAN18" s="1316"/>
      <c r="FAO18" s="1316"/>
      <c r="FAP18" s="1316"/>
      <c r="FAQ18" s="1316"/>
      <c r="FAR18" s="1316"/>
      <c r="FAS18" s="1316"/>
      <c r="FAT18" s="1316"/>
      <c r="FAU18" s="1316"/>
      <c r="FAV18" s="1316"/>
      <c r="FAW18" s="1316"/>
      <c r="FAX18" s="1316"/>
      <c r="FAY18" s="1316"/>
      <c r="FAZ18" s="1316"/>
      <c r="FBA18" s="1316"/>
      <c r="FBB18" s="1316"/>
      <c r="FBC18" s="1316"/>
      <c r="FBD18" s="1316"/>
      <c r="FBE18" s="1316"/>
      <c r="FBF18" s="1316"/>
      <c r="FBG18" s="1316"/>
      <c r="FBH18" s="1316"/>
      <c r="FBI18" s="1316"/>
      <c r="FBJ18" s="1316"/>
      <c r="FBK18" s="1316"/>
      <c r="FBL18" s="1316"/>
      <c r="FBM18" s="1316"/>
      <c r="FBN18" s="1316"/>
      <c r="FBO18" s="1316"/>
      <c r="FBP18" s="1316"/>
      <c r="FBQ18" s="1316"/>
      <c r="FBR18" s="1316"/>
      <c r="FBS18" s="1316"/>
      <c r="FBT18" s="1316"/>
      <c r="FBU18" s="1316"/>
      <c r="FBV18" s="1316"/>
      <c r="FBW18" s="1316"/>
      <c r="FBX18" s="1316"/>
      <c r="FBY18" s="1316"/>
      <c r="FBZ18" s="1316"/>
      <c r="FCA18" s="1316"/>
      <c r="FCB18" s="1316"/>
      <c r="FCC18" s="1316"/>
      <c r="FCD18" s="1316"/>
      <c r="FCE18" s="1316"/>
      <c r="FCF18" s="1316"/>
      <c r="FCG18" s="1316"/>
      <c r="FCH18" s="1316"/>
      <c r="FCI18" s="1316"/>
      <c r="FCJ18" s="1316"/>
      <c r="FCK18" s="1316"/>
      <c r="FCL18" s="1316"/>
      <c r="FCM18" s="1316"/>
      <c r="FCN18" s="1316"/>
      <c r="FCO18" s="1316"/>
      <c r="FCP18" s="1316"/>
      <c r="FCQ18" s="1316"/>
      <c r="FCR18" s="1316"/>
      <c r="FCS18" s="1316"/>
      <c r="FCT18" s="1316"/>
      <c r="FCU18" s="1316"/>
      <c r="FCV18" s="1316"/>
      <c r="FCW18" s="1316"/>
      <c r="FCX18" s="1316"/>
      <c r="FCY18" s="1316"/>
      <c r="FCZ18" s="1316"/>
      <c r="FDA18" s="1316"/>
      <c r="FDB18" s="1316"/>
      <c r="FDC18" s="1316"/>
      <c r="FDD18" s="1316"/>
      <c r="FDE18" s="1316"/>
      <c r="FDF18" s="1316"/>
      <c r="FDG18" s="1316"/>
      <c r="FDH18" s="1316"/>
      <c r="FDI18" s="1316"/>
      <c r="FDJ18" s="1316"/>
      <c r="FDK18" s="1316"/>
      <c r="FDL18" s="1316"/>
      <c r="FDM18" s="1316"/>
      <c r="FDN18" s="1316"/>
      <c r="FDO18" s="1316"/>
      <c r="FDP18" s="1316"/>
      <c r="FDQ18" s="1316"/>
      <c r="FDR18" s="1316"/>
      <c r="FDS18" s="1316"/>
      <c r="FDT18" s="1316"/>
      <c r="FDU18" s="1316"/>
      <c r="FDV18" s="1316"/>
      <c r="FDW18" s="1316"/>
      <c r="FDX18" s="1316"/>
      <c r="FDY18" s="1316"/>
      <c r="FDZ18" s="1316"/>
      <c r="FEA18" s="1316"/>
      <c r="FEB18" s="1316"/>
      <c r="FEC18" s="1316"/>
      <c r="FED18" s="1316"/>
      <c r="FEE18" s="1316"/>
      <c r="FEF18" s="1316"/>
      <c r="FEG18" s="1316"/>
      <c r="FEH18" s="1316"/>
      <c r="FEI18" s="1316"/>
      <c r="FEJ18" s="1316"/>
      <c r="FEK18" s="1316"/>
      <c r="FEL18" s="1316"/>
      <c r="FEM18" s="1316"/>
      <c r="FEN18" s="1316"/>
      <c r="FEO18" s="1316"/>
      <c r="FEP18" s="1316"/>
      <c r="FEQ18" s="1316"/>
      <c r="FER18" s="1316"/>
      <c r="FES18" s="1316"/>
      <c r="FET18" s="1316"/>
      <c r="FEU18" s="1316"/>
      <c r="FEV18" s="1316"/>
      <c r="FEW18" s="1316"/>
      <c r="FEX18" s="1316"/>
      <c r="FEY18" s="1316"/>
      <c r="FEZ18" s="1316"/>
      <c r="FFA18" s="1316"/>
      <c r="FFB18" s="1316"/>
      <c r="FFC18" s="1316"/>
      <c r="FFD18" s="1316"/>
      <c r="FFE18" s="1316"/>
      <c r="FFF18" s="1316"/>
      <c r="FFG18" s="1316"/>
      <c r="FFH18" s="1316"/>
      <c r="FFI18" s="1316"/>
      <c r="FFJ18" s="1316"/>
      <c r="FFK18" s="1316"/>
      <c r="FFL18" s="1316"/>
      <c r="FFM18" s="1316"/>
      <c r="FFN18" s="1316"/>
      <c r="FFO18" s="1316"/>
      <c r="FFP18" s="1316"/>
      <c r="FFQ18" s="1316"/>
      <c r="FFR18" s="1316"/>
      <c r="FFS18" s="1316"/>
      <c r="FFT18" s="1316"/>
      <c r="FFU18" s="1316"/>
      <c r="FFV18" s="1316"/>
      <c r="FFW18" s="1316"/>
      <c r="FFX18" s="1316"/>
      <c r="FFY18" s="1316"/>
      <c r="FFZ18" s="1316"/>
      <c r="FGA18" s="1316"/>
      <c r="FGB18" s="1316"/>
      <c r="FGC18" s="1316"/>
      <c r="FGD18" s="1316"/>
      <c r="FGE18" s="1316"/>
      <c r="FGF18" s="1316"/>
      <c r="FGG18" s="1316"/>
      <c r="FGH18" s="1316"/>
      <c r="FGI18" s="1316"/>
      <c r="FGJ18" s="1316"/>
      <c r="FGK18" s="1316"/>
      <c r="FGL18" s="1316"/>
      <c r="FGM18" s="1316"/>
      <c r="FGN18" s="1316"/>
      <c r="FGO18" s="1316"/>
      <c r="FGP18" s="1316"/>
      <c r="FGQ18" s="1316"/>
      <c r="FGR18" s="1316"/>
      <c r="FGS18" s="1316"/>
      <c r="FGT18" s="1316"/>
      <c r="FGU18" s="1316"/>
      <c r="FGV18" s="1316"/>
      <c r="FGW18" s="1316"/>
      <c r="FGX18" s="1316"/>
      <c r="FGY18" s="1316"/>
      <c r="FGZ18" s="1316"/>
      <c r="FHA18" s="1316"/>
      <c r="FHB18" s="1316"/>
      <c r="FHC18" s="1316"/>
      <c r="FHD18" s="1316"/>
      <c r="FHE18" s="1316"/>
      <c r="FHF18" s="1316"/>
      <c r="FHG18" s="1316"/>
      <c r="FHH18" s="1316"/>
      <c r="FHI18" s="1316"/>
      <c r="FHJ18" s="1316"/>
      <c r="FHK18" s="1316"/>
      <c r="FHL18" s="1316"/>
      <c r="FHM18" s="1316"/>
      <c r="FHN18" s="1316"/>
      <c r="FHO18" s="1316"/>
      <c r="FHP18" s="1316"/>
      <c r="FHQ18" s="1316"/>
      <c r="FHR18" s="1316"/>
      <c r="FHS18" s="1316"/>
      <c r="FHT18" s="1316"/>
      <c r="FHU18" s="1316"/>
      <c r="FHV18" s="1316"/>
      <c r="FHW18" s="1316"/>
      <c r="FHX18" s="1316"/>
      <c r="FHY18" s="1316"/>
      <c r="FHZ18" s="1316"/>
      <c r="FIA18" s="1316"/>
      <c r="FIB18" s="1316"/>
      <c r="FIC18" s="1316"/>
      <c r="FID18" s="1316"/>
      <c r="FIE18" s="1316"/>
      <c r="FIF18" s="1316"/>
      <c r="FIG18" s="1316"/>
      <c r="FIH18" s="1316"/>
      <c r="FII18" s="1316"/>
      <c r="FIJ18" s="1316"/>
      <c r="FIK18" s="1316"/>
      <c r="FIL18" s="1316"/>
      <c r="FIM18" s="1316"/>
      <c r="FIN18" s="1316"/>
      <c r="FIO18" s="1316"/>
      <c r="FIP18" s="1316"/>
      <c r="FIQ18" s="1316"/>
      <c r="FIR18" s="1316"/>
      <c r="FIS18" s="1316"/>
      <c r="FIT18" s="1316"/>
      <c r="FIU18" s="1316"/>
      <c r="FIV18" s="1316"/>
      <c r="FIW18" s="1316"/>
      <c r="FIX18" s="1316"/>
      <c r="FIY18" s="1316"/>
      <c r="FIZ18" s="1316"/>
      <c r="FJA18" s="1316"/>
      <c r="FJB18" s="1316"/>
      <c r="FJC18" s="1316"/>
      <c r="FJD18" s="1316"/>
      <c r="FJE18" s="1316"/>
      <c r="FJF18" s="1316"/>
      <c r="FJG18" s="1316"/>
      <c r="FJH18" s="1316"/>
      <c r="FJI18" s="1316"/>
      <c r="FJJ18" s="1316"/>
      <c r="FJK18" s="1316"/>
      <c r="FJL18" s="1316"/>
      <c r="FJM18" s="1316"/>
      <c r="FJN18" s="1316"/>
      <c r="FJO18" s="1316"/>
      <c r="FJP18" s="1316"/>
      <c r="FJQ18" s="1316"/>
      <c r="FJR18" s="1316"/>
      <c r="FJS18" s="1316"/>
      <c r="FJT18" s="1316"/>
      <c r="FJU18" s="1316"/>
      <c r="FJV18" s="1316"/>
      <c r="FJW18" s="1316"/>
      <c r="FJX18" s="1316"/>
      <c r="FJY18" s="1316"/>
      <c r="FJZ18" s="1316"/>
      <c r="FKA18" s="1316"/>
      <c r="FKB18" s="1316"/>
      <c r="FKC18" s="1316"/>
      <c r="FKD18" s="1316"/>
      <c r="FKE18" s="1316"/>
      <c r="FKF18" s="1316"/>
      <c r="FKG18" s="1316"/>
      <c r="FKH18" s="1316"/>
      <c r="FKI18" s="1316"/>
      <c r="FKJ18" s="1316"/>
      <c r="FKK18" s="1316"/>
      <c r="FKL18" s="1316"/>
      <c r="FKM18" s="1316"/>
      <c r="FKN18" s="1316"/>
      <c r="FKO18" s="1316"/>
      <c r="FKP18" s="1316"/>
      <c r="FKQ18" s="1316"/>
      <c r="FKR18" s="1316"/>
      <c r="FKS18" s="1316"/>
      <c r="FKT18" s="1316"/>
      <c r="FKU18" s="1316"/>
      <c r="FKV18" s="1316"/>
      <c r="FKW18" s="1316"/>
      <c r="FKX18" s="1316"/>
      <c r="FKY18" s="1316"/>
      <c r="FKZ18" s="1316"/>
      <c r="FLA18" s="1316"/>
      <c r="FLB18" s="1316"/>
      <c r="FLC18" s="1316"/>
      <c r="FLD18" s="1316"/>
      <c r="FLE18" s="1316"/>
      <c r="FLF18" s="1316"/>
      <c r="FLG18" s="1316"/>
      <c r="FLH18" s="1316"/>
      <c r="FLI18" s="1316"/>
      <c r="FLJ18" s="1316"/>
      <c r="FLK18" s="1316"/>
      <c r="FLL18" s="1316"/>
      <c r="FLM18" s="1316"/>
      <c r="FLN18" s="1316"/>
      <c r="FLO18" s="1316"/>
      <c r="FLP18" s="1316"/>
      <c r="FLQ18" s="1316"/>
      <c r="FLR18" s="1316"/>
      <c r="FLS18" s="1316"/>
      <c r="FLT18" s="1316"/>
      <c r="FLU18" s="1316"/>
      <c r="FLV18" s="1316"/>
      <c r="FLW18" s="1316"/>
      <c r="FLX18" s="1316"/>
      <c r="FLY18" s="1316"/>
      <c r="FLZ18" s="1316"/>
      <c r="FMA18" s="1316"/>
      <c r="FMB18" s="1316"/>
      <c r="FMC18" s="1316"/>
      <c r="FMD18" s="1316"/>
      <c r="FME18" s="1316"/>
      <c r="FMF18" s="1316"/>
      <c r="FMG18" s="1316"/>
      <c r="FMH18" s="1316"/>
      <c r="FMI18" s="1316"/>
      <c r="FMJ18" s="1316"/>
      <c r="FMK18" s="1316"/>
      <c r="FML18" s="1316"/>
      <c r="FMM18" s="1316"/>
      <c r="FMN18" s="1316"/>
      <c r="FMO18" s="1316"/>
      <c r="FMP18" s="1316"/>
      <c r="FMQ18" s="1316"/>
      <c r="FMR18" s="1316"/>
      <c r="FMS18" s="1316"/>
      <c r="FMT18" s="1316"/>
      <c r="FMU18" s="1316"/>
      <c r="FMV18" s="1316"/>
      <c r="FMW18" s="1316"/>
      <c r="FMX18" s="1316"/>
      <c r="FMY18" s="1316"/>
      <c r="FMZ18" s="1316"/>
      <c r="FNA18" s="1316"/>
      <c r="FNB18" s="1316"/>
      <c r="FNC18" s="1316"/>
      <c r="FND18" s="1316"/>
      <c r="FNE18" s="1316"/>
      <c r="FNF18" s="1316"/>
    </row>
    <row r="19" spans="1:4426" ht="20.25">
      <c r="A19" s="84" t="str">
        <f>A1</f>
        <v>Worksheet A-5 - WEN ADIT</v>
      </c>
      <c r="C19" s="901"/>
      <c r="D19" s="901"/>
      <c r="E19" s="901"/>
      <c r="F19" s="901"/>
      <c r="G19" s="901"/>
      <c r="H19" s="901"/>
      <c r="I19" s="901"/>
      <c r="J19" s="901"/>
      <c r="K19" s="1304" t="s">
        <v>1807</v>
      </c>
      <c r="L19" s="1316"/>
      <c r="M19" s="1316"/>
      <c r="N19" s="1316"/>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316"/>
      <c r="CI19" s="1316"/>
      <c r="CJ19" s="1316"/>
      <c r="CK19" s="1316"/>
      <c r="CL19" s="1316"/>
      <c r="CM19" s="1316"/>
      <c r="CN19" s="1316"/>
      <c r="CO19" s="1316"/>
      <c r="CP19" s="1316"/>
      <c r="CQ19" s="1316"/>
      <c r="CR19" s="1316"/>
      <c r="CS19" s="1316"/>
      <c r="CT19" s="1316"/>
      <c r="CU19" s="1316"/>
      <c r="CV19" s="1316"/>
      <c r="CW19" s="1316"/>
      <c r="CX19" s="1316"/>
      <c r="CY19" s="1316"/>
      <c r="CZ19" s="1316"/>
      <c r="DA19" s="1316"/>
      <c r="DB19" s="1316"/>
      <c r="DC19" s="1316"/>
      <c r="DD19" s="1316"/>
      <c r="DE19" s="1316"/>
      <c r="DF19" s="1316"/>
      <c r="DG19" s="1316"/>
      <c r="DH19" s="1316"/>
      <c r="DI19" s="1316"/>
      <c r="DJ19" s="1316"/>
      <c r="DK19" s="1316"/>
      <c r="DL19" s="1316"/>
      <c r="DM19" s="1316"/>
      <c r="DN19" s="1316"/>
      <c r="DO19" s="1316"/>
      <c r="DP19" s="1316"/>
      <c r="DQ19" s="1316"/>
      <c r="DR19" s="1316"/>
      <c r="DS19" s="1316"/>
      <c r="DT19" s="1316"/>
      <c r="DU19" s="1316"/>
      <c r="DV19" s="1316"/>
      <c r="DW19" s="1316"/>
      <c r="DX19" s="1316"/>
      <c r="DY19" s="1316"/>
      <c r="DZ19" s="1316"/>
      <c r="EA19" s="1316"/>
      <c r="EB19" s="1316"/>
      <c r="EC19" s="1316"/>
      <c r="ED19" s="1316"/>
      <c r="EE19" s="1316"/>
      <c r="EF19" s="1316"/>
      <c r="EG19" s="1316"/>
      <c r="EH19" s="1316"/>
      <c r="EI19" s="1316"/>
      <c r="EJ19" s="1316"/>
      <c r="EK19" s="1316"/>
      <c r="EL19" s="1316"/>
      <c r="EM19" s="1316"/>
      <c r="EN19" s="1316"/>
      <c r="EO19" s="1316"/>
      <c r="EP19" s="1316"/>
      <c r="EQ19" s="1316"/>
      <c r="ER19" s="1316"/>
      <c r="ES19" s="1316"/>
      <c r="ET19" s="1316"/>
      <c r="EU19" s="1316"/>
      <c r="EV19" s="1316"/>
      <c r="EW19" s="1316"/>
      <c r="EX19" s="1316"/>
      <c r="EY19" s="1316"/>
      <c r="EZ19" s="1316"/>
      <c r="FA19" s="1316"/>
      <c r="FB19" s="1316"/>
      <c r="FC19" s="1316"/>
      <c r="FD19" s="1316"/>
      <c r="FE19" s="1316"/>
      <c r="FF19" s="1316"/>
      <c r="FG19" s="1316"/>
      <c r="FH19" s="1316"/>
      <c r="FI19" s="1316"/>
      <c r="FJ19" s="1316"/>
      <c r="FK19" s="1316"/>
      <c r="FL19" s="1316"/>
      <c r="FM19" s="1316"/>
      <c r="FN19" s="1316"/>
      <c r="FO19" s="1316"/>
      <c r="FP19" s="1316"/>
      <c r="FQ19" s="1316"/>
      <c r="FR19" s="1316"/>
      <c r="FS19" s="1316"/>
      <c r="FT19" s="1316"/>
      <c r="FU19" s="1316"/>
      <c r="FV19" s="1316"/>
      <c r="FW19" s="1316"/>
      <c r="FX19" s="1316"/>
      <c r="FY19" s="1316"/>
      <c r="FZ19" s="1316"/>
      <c r="GA19" s="1316"/>
      <c r="GB19" s="1316"/>
      <c r="GC19" s="1316"/>
      <c r="GD19" s="1316"/>
      <c r="GE19" s="1316"/>
      <c r="GF19" s="1316"/>
      <c r="GG19" s="1316"/>
      <c r="GH19" s="1316"/>
      <c r="GI19" s="1316"/>
      <c r="GJ19" s="1316"/>
      <c r="GK19" s="1316"/>
      <c r="GL19" s="1316"/>
      <c r="GM19" s="1316"/>
      <c r="GN19" s="1316"/>
      <c r="GO19" s="1316"/>
      <c r="GP19" s="1316"/>
      <c r="GQ19" s="1316"/>
      <c r="GR19" s="1316"/>
      <c r="GS19" s="1316"/>
      <c r="GT19" s="1316"/>
      <c r="GU19" s="1316"/>
      <c r="GV19" s="1316"/>
      <c r="GW19" s="1316"/>
      <c r="GX19" s="1316"/>
      <c r="GY19" s="1316"/>
      <c r="GZ19" s="1316"/>
      <c r="HA19" s="1316"/>
      <c r="HB19" s="1316"/>
      <c r="HC19" s="1316"/>
      <c r="HD19" s="1316"/>
      <c r="HE19" s="1316"/>
      <c r="HF19" s="1316"/>
      <c r="HG19" s="1316"/>
      <c r="HH19" s="1316"/>
      <c r="HI19" s="1316"/>
      <c r="HJ19" s="1316"/>
      <c r="HK19" s="1316"/>
      <c r="HL19" s="1316"/>
      <c r="HM19" s="1316"/>
      <c r="HN19" s="1316"/>
      <c r="HO19" s="1316"/>
      <c r="HP19" s="1316"/>
      <c r="HQ19" s="1316"/>
      <c r="HR19" s="1316"/>
      <c r="HS19" s="1316"/>
      <c r="HT19" s="1316"/>
      <c r="HU19" s="1316"/>
      <c r="HV19" s="1316"/>
      <c r="HW19" s="1316"/>
      <c r="HX19" s="1316"/>
      <c r="HY19" s="1316"/>
      <c r="HZ19" s="1316"/>
      <c r="IA19" s="1316"/>
      <c r="IB19" s="1316"/>
      <c r="IC19" s="1316"/>
      <c r="ID19" s="1316"/>
      <c r="IE19" s="1316"/>
      <c r="IF19" s="1316"/>
      <c r="IG19" s="1316"/>
      <c r="IH19" s="1316"/>
      <c r="II19" s="1316"/>
      <c r="IJ19" s="1316"/>
      <c r="IK19" s="1316"/>
      <c r="IL19" s="1316"/>
      <c r="IM19" s="1316"/>
      <c r="IN19" s="1316"/>
      <c r="IO19" s="1316"/>
      <c r="IP19" s="1316"/>
      <c r="IQ19" s="1316"/>
      <c r="IR19" s="1316"/>
      <c r="IS19" s="1316"/>
      <c r="IT19" s="1316"/>
      <c r="IU19" s="1316"/>
      <c r="IV19" s="1316"/>
      <c r="IW19" s="1316"/>
      <c r="IX19" s="1316"/>
      <c r="IY19" s="1316"/>
      <c r="IZ19" s="1316"/>
      <c r="JA19" s="1316"/>
      <c r="JB19" s="1316"/>
      <c r="JC19" s="1316"/>
      <c r="JD19" s="1316"/>
      <c r="JE19" s="1316"/>
      <c r="JF19" s="1316"/>
      <c r="JG19" s="1316"/>
      <c r="JH19" s="1316"/>
      <c r="JI19" s="1316"/>
      <c r="JJ19" s="1316"/>
      <c r="JK19" s="1316"/>
      <c r="JL19" s="1316"/>
      <c r="JM19" s="1316"/>
      <c r="JN19" s="1316"/>
      <c r="JO19" s="1316"/>
      <c r="JP19" s="1316"/>
      <c r="JQ19" s="1316"/>
      <c r="JR19" s="1316"/>
      <c r="JS19" s="1316"/>
      <c r="JT19" s="1316"/>
      <c r="JU19" s="1316"/>
      <c r="JV19" s="1316"/>
      <c r="JW19" s="1316"/>
      <c r="JX19" s="1316"/>
      <c r="JY19" s="1316"/>
      <c r="JZ19" s="1316"/>
      <c r="KA19" s="1316"/>
      <c r="KB19" s="1316"/>
      <c r="KC19" s="1316"/>
      <c r="KD19" s="1316"/>
      <c r="KE19" s="1316"/>
      <c r="KF19" s="1316"/>
      <c r="KG19" s="1316"/>
      <c r="KH19" s="1316"/>
      <c r="KI19" s="1316"/>
      <c r="KJ19" s="1316"/>
      <c r="KK19" s="1316"/>
      <c r="KL19" s="1316"/>
      <c r="KM19" s="1316"/>
      <c r="KN19" s="1316"/>
      <c r="KO19" s="1316"/>
      <c r="KP19" s="1316"/>
      <c r="KQ19" s="1316"/>
      <c r="KR19" s="1316"/>
      <c r="KS19" s="1316"/>
      <c r="KT19" s="1316"/>
      <c r="KU19" s="1316"/>
      <c r="KV19" s="1316"/>
      <c r="KW19" s="1316"/>
      <c r="KX19" s="1316"/>
      <c r="KY19" s="1316"/>
      <c r="KZ19" s="1316"/>
      <c r="LA19" s="1316"/>
      <c r="LB19" s="1316"/>
      <c r="LC19" s="1316"/>
      <c r="LD19" s="1316"/>
      <c r="LE19" s="1316"/>
      <c r="LF19" s="1316"/>
      <c r="LG19" s="1316"/>
      <c r="LH19" s="1316"/>
      <c r="LI19" s="1316"/>
      <c r="LJ19" s="1316"/>
      <c r="LK19" s="1316"/>
      <c r="LL19" s="1316"/>
      <c r="LM19" s="1316"/>
      <c r="LN19" s="1316"/>
      <c r="LO19" s="1316"/>
      <c r="LP19" s="1316"/>
      <c r="LQ19" s="1316"/>
      <c r="LR19" s="1316"/>
      <c r="LS19" s="1316"/>
      <c r="LT19" s="1316"/>
      <c r="LU19" s="1316"/>
      <c r="LV19" s="1316"/>
      <c r="LW19" s="1316"/>
      <c r="LX19" s="1316"/>
      <c r="LY19" s="1316"/>
      <c r="LZ19" s="1316"/>
      <c r="MA19" s="1316"/>
      <c r="MB19" s="1316"/>
      <c r="MC19" s="1316"/>
      <c r="MD19" s="1316"/>
      <c r="ME19" s="1316"/>
      <c r="MF19" s="1316"/>
      <c r="MG19" s="1316"/>
      <c r="MH19" s="1316"/>
      <c r="MI19" s="1316"/>
      <c r="MJ19" s="1316"/>
      <c r="MK19" s="1316"/>
      <c r="ML19" s="1316"/>
      <c r="MM19" s="1316"/>
      <c r="MN19" s="1316"/>
      <c r="MO19" s="1316"/>
      <c r="MP19" s="1316"/>
      <c r="MQ19" s="1316"/>
      <c r="MR19" s="1316"/>
      <c r="MS19" s="1316"/>
      <c r="MT19" s="1316"/>
      <c r="MU19" s="1316"/>
      <c r="MV19" s="1316"/>
      <c r="MW19" s="1316"/>
      <c r="MX19" s="1316"/>
      <c r="MY19" s="1316"/>
      <c r="MZ19" s="1316"/>
      <c r="NA19" s="1316"/>
      <c r="NB19" s="1316"/>
      <c r="NC19" s="1316"/>
      <c r="ND19" s="1316"/>
      <c r="NE19" s="1316"/>
      <c r="NF19" s="1316"/>
      <c r="NG19" s="1316"/>
      <c r="NH19" s="1316"/>
      <c r="NI19" s="1316"/>
      <c r="NJ19" s="1316"/>
      <c r="NK19" s="1316"/>
      <c r="NL19" s="1316"/>
      <c r="NM19" s="1316"/>
      <c r="NN19" s="1316"/>
      <c r="NO19" s="1316"/>
      <c r="NP19" s="1316"/>
      <c r="NQ19" s="1316"/>
      <c r="NR19" s="1316"/>
      <c r="NS19" s="1316"/>
      <c r="NT19" s="1316"/>
      <c r="NU19" s="1316"/>
      <c r="NV19" s="1316"/>
      <c r="NW19" s="1316"/>
      <c r="NX19" s="1316"/>
      <c r="NY19" s="1316"/>
      <c r="NZ19" s="1316"/>
      <c r="OA19" s="1316"/>
      <c r="OB19" s="1316"/>
      <c r="OC19" s="1316"/>
      <c r="OD19" s="1316"/>
      <c r="OE19" s="1316"/>
      <c r="OF19" s="1316"/>
      <c r="OG19" s="1316"/>
      <c r="OH19" s="1316"/>
      <c r="OI19" s="1316"/>
      <c r="OJ19" s="1316"/>
      <c r="OK19" s="1316"/>
      <c r="OL19" s="1316"/>
      <c r="OM19" s="1316"/>
      <c r="ON19" s="1316"/>
      <c r="OO19" s="1316"/>
      <c r="OP19" s="1316"/>
      <c r="OQ19" s="1316"/>
      <c r="OR19" s="1316"/>
      <c r="OS19" s="1316"/>
      <c r="OT19" s="1316"/>
      <c r="OU19" s="1316"/>
      <c r="OV19" s="1316"/>
      <c r="OW19" s="1316"/>
      <c r="OX19" s="1316"/>
      <c r="OY19" s="1316"/>
      <c r="OZ19" s="1316"/>
      <c r="PA19" s="1316"/>
      <c r="PB19" s="1316"/>
      <c r="PC19" s="1316"/>
      <c r="PD19" s="1316"/>
      <c r="PE19" s="1316"/>
      <c r="PF19" s="1316"/>
      <c r="PG19" s="1316"/>
      <c r="PH19" s="1316"/>
      <c r="PI19" s="1316"/>
      <c r="PJ19" s="1316"/>
      <c r="PK19" s="1316"/>
      <c r="PL19" s="1316"/>
      <c r="PM19" s="1316"/>
      <c r="PN19" s="1316"/>
      <c r="PO19" s="1316"/>
      <c r="PP19" s="1316"/>
      <c r="PQ19" s="1316"/>
      <c r="PR19" s="1316"/>
      <c r="PS19" s="1316"/>
      <c r="PT19" s="1316"/>
      <c r="PU19" s="1316"/>
      <c r="PV19" s="1316"/>
      <c r="PW19" s="1316"/>
      <c r="PX19" s="1316"/>
      <c r="PY19" s="1316"/>
      <c r="PZ19" s="1316"/>
      <c r="QA19" s="1316"/>
      <c r="QB19" s="1316"/>
      <c r="QC19" s="1316"/>
      <c r="QD19" s="1316"/>
      <c r="QE19" s="1316"/>
      <c r="QF19" s="1316"/>
      <c r="QG19" s="1316"/>
      <c r="QH19" s="1316"/>
      <c r="QI19" s="1316"/>
      <c r="QJ19" s="1316"/>
      <c r="QK19" s="1316"/>
      <c r="QL19" s="1316"/>
      <c r="QM19" s="1316"/>
      <c r="QN19" s="1316"/>
      <c r="QO19" s="1316"/>
      <c r="QP19" s="1316"/>
      <c r="QQ19" s="1316"/>
      <c r="QR19" s="1316"/>
      <c r="QS19" s="1316"/>
      <c r="QT19" s="1316"/>
      <c r="QU19" s="1316"/>
      <c r="QV19" s="1316"/>
      <c r="QW19" s="1316"/>
      <c r="QX19" s="1316"/>
      <c r="QY19" s="1316"/>
      <c r="QZ19" s="1316"/>
      <c r="RA19" s="1316"/>
      <c r="RB19" s="1316"/>
      <c r="RC19" s="1316"/>
      <c r="RD19" s="1316"/>
      <c r="RE19" s="1316"/>
      <c r="RF19" s="1316"/>
      <c r="RG19" s="1316"/>
      <c r="RH19" s="1316"/>
      <c r="RI19" s="1316"/>
      <c r="RJ19" s="1316"/>
      <c r="RK19" s="1316"/>
      <c r="RL19" s="1316"/>
      <c r="RM19" s="1316"/>
      <c r="RN19" s="1316"/>
      <c r="RO19" s="1316"/>
      <c r="RP19" s="1316"/>
      <c r="RQ19" s="1316"/>
      <c r="RR19" s="1316"/>
      <c r="RS19" s="1316"/>
      <c r="RT19" s="1316"/>
      <c r="RU19" s="1316"/>
      <c r="RV19" s="1316"/>
      <c r="RW19" s="1316"/>
      <c r="RX19" s="1316"/>
      <c r="RY19" s="1316"/>
      <c r="RZ19" s="1316"/>
      <c r="SA19" s="1316"/>
      <c r="SB19" s="1316"/>
      <c r="SC19" s="1316"/>
      <c r="SD19" s="1316"/>
      <c r="SE19" s="1316"/>
      <c r="SF19" s="1316"/>
      <c r="SG19" s="1316"/>
      <c r="SH19" s="1316"/>
      <c r="SI19" s="1316"/>
      <c r="SJ19" s="1316"/>
      <c r="SK19" s="1316"/>
      <c r="SL19" s="1316"/>
      <c r="SM19" s="1316"/>
      <c r="SN19" s="1316"/>
      <c r="SO19" s="1316"/>
      <c r="SP19" s="1316"/>
      <c r="SQ19" s="1316"/>
      <c r="SR19" s="1316"/>
      <c r="SS19" s="1316"/>
      <c r="ST19" s="1316"/>
      <c r="SU19" s="1316"/>
      <c r="SV19" s="1316"/>
      <c r="SW19" s="1316"/>
      <c r="SX19" s="1316"/>
      <c r="SY19" s="1316"/>
      <c r="SZ19" s="1316"/>
      <c r="TA19" s="1316"/>
      <c r="TB19" s="1316"/>
      <c r="TC19" s="1316"/>
      <c r="TD19" s="1316"/>
      <c r="TE19" s="1316"/>
      <c r="TF19" s="1316"/>
      <c r="TG19" s="1316"/>
      <c r="TH19" s="1316"/>
      <c r="TI19" s="1316"/>
      <c r="TJ19" s="1316"/>
      <c r="TK19" s="1316"/>
      <c r="TL19" s="1316"/>
      <c r="TM19" s="1316"/>
      <c r="TN19" s="1316"/>
      <c r="TO19" s="1316"/>
      <c r="TP19" s="1316"/>
      <c r="TQ19" s="1316"/>
      <c r="TR19" s="1316"/>
      <c r="TS19" s="1316"/>
      <c r="TT19" s="1316"/>
      <c r="TU19" s="1316"/>
      <c r="TV19" s="1316"/>
      <c r="TW19" s="1316"/>
      <c r="TX19" s="1316"/>
      <c r="TY19" s="1316"/>
      <c r="TZ19" s="1316"/>
      <c r="UA19" s="1316"/>
      <c r="UB19" s="1316"/>
      <c r="UC19" s="1316"/>
      <c r="UD19" s="1316"/>
      <c r="UE19" s="1316"/>
      <c r="UF19" s="1316"/>
      <c r="UG19" s="1316"/>
      <c r="UH19" s="1316"/>
      <c r="UI19" s="1316"/>
      <c r="UJ19" s="1316"/>
      <c r="UK19" s="1316"/>
      <c r="UL19" s="1316"/>
      <c r="UM19" s="1316"/>
      <c r="UN19" s="1316"/>
      <c r="UO19" s="1316"/>
      <c r="UP19" s="1316"/>
      <c r="UQ19" s="1316"/>
      <c r="UR19" s="1316"/>
      <c r="US19" s="1316"/>
      <c r="UT19" s="1316"/>
      <c r="UU19" s="1316"/>
      <c r="UV19" s="1316"/>
      <c r="UW19" s="1316"/>
      <c r="UX19" s="1316"/>
      <c r="UY19" s="1316"/>
      <c r="UZ19" s="1316"/>
      <c r="VA19" s="1316"/>
      <c r="VB19" s="1316"/>
      <c r="VC19" s="1316"/>
      <c r="VD19" s="1316"/>
      <c r="VE19" s="1316"/>
      <c r="VF19" s="1316"/>
      <c r="VG19" s="1316"/>
      <c r="VH19" s="1316"/>
      <c r="VI19" s="1316"/>
      <c r="VJ19" s="1316"/>
      <c r="VK19" s="1316"/>
      <c r="VL19" s="1316"/>
      <c r="VM19" s="1316"/>
      <c r="VN19" s="1316"/>
      <c r="VO19" s="1316"/>
      <c r="VP19" s="1316"/>
      <c r="VQ19" s="1316"/>
      <c r="VR19" s="1316"/>
      <c r="VS19" s="1316"/>
      <c r="VT19" s="1316"/>
      <c r="VU19" s="1316"/>
      <c r="VV19" s="1316"/>
      <c r="VW19" s="1316"/>
      <c r="VX19" s="1316"/>
      <c r="VY19" s="1316"/>
      <c r="VZ19" s="1316"/>
      <c r="WA19" s="1316"/>
      <c r="WB19" s="1316"/>
      <c r="WC19" s="1316"/>
      <c r="WD19" s="1316"/>
      <c r="WE19" s="1316"/>
      <c r="WF19" s="1316"/>
      <c r="WG19" s="1316"/>
      <c r="WH19" s="1316"/>
      <c r="WI19" s="1316"/>
      <c r="WJ19" s="1316"/>
      <c r="WK19" s="1316"/>
      <c r="WL19" s="1316"/>
      <c r="WM19" s="1316"/>
      <c r="WN19" s="1316"/>
      <c r="WO19" s="1316"/>
      <c r="WP19" s="1316"/>
      <c r="WQ19" s="1316"/>
      <c r="WR19" s="1316"/>
      <c r="WS19" s="1316"/>
      <c r="WT19" s="1316"/>
      <c r="WU19" s="1316"/>
      <c r="WV19" s="1316"/>
      <c r="WW19" s="1316"/>
      <c r="WX19" s="1316"/>
      <c r="WY19" s="1316"/>
      <c r="WZ19" s="1316"/>
      <c r="XA19" s="1316"/>
      <c r="XB19" s="1316"/>
      <c r="XC19" s="1316"/>
      <c r="XD19" s="1316"/>
      <c r="XE19" s="1316"/>
      <c r="XF19" s="1316"/>
      <c r="XG19" s="1316"/>
      <c r="XH19" s="1316"/>
      <c r="XI19" s="1316"/>
      <c r="XJ19" s="1316"/>
      <c r="XK19" s="1316"/>
      <c r="XL19" s="1316"/>
      <c r="XM19" s="1316"/>
      <c r="XN19" s="1316"/>
      <c r="XO19" s="1316"/>
      <c r="XP19" s="1316"/>
      <c r="XQ19" s="1316"/>
      <c r="XR19" s="1316"/>
      <c r="XS19" s="1316"/>
      <c r="XT19" s="1316"/>
      <c r="XU19" s="1316"/>
      <c r="XV19" s="1316"/>
      <c r="XW19" s="1316"/>
      <c r="XX19" s="1316"/>
      <c r="XY19" s="1316"/>
      <c r="XZ19" s="1316"/>
      <c r="YA19" s="1316"/>
      <c r="YB19" s="1316"/>
      <c r="YC19" s="1316"/>
      <c r="YD19" s="1316"/>
      <c r="YE19" s="1316"/>
      <c r="YF19" s="1316"/>
      <c r="YG19" s="1316"/>
      <c r="YH19" s="1316"/>
      <c r="YI19" s="1316"/>
      <c r="YJ19" s="1316"/>
      <c r="YK19" s="1316"/>
      <c r="YL19" s="1316"/>
      <c r="YM19" s="1316"/>
      <c r="YN19" s="1316"/>
      <c r="YO19" s="1316"/>
      <c r="YP19" s="1316"/>
      <c r="YQ19" s="1316"/>
      <c r="YR19" s="1316"/>
      <c r="YS19" s="1316"/>
      <c r="YT19" s="1316"/>
      <c r="YU19" s="1316"/>
      <c r="YV19" s="1316"/>
      <c r="YW19" s="1316"/>
      <c r="YX19" s="1316"/>
      <c r="YY19" s="1316"/>
      <c r="YZ19" s="1316"/>
      <c r="ZA19" s="1316"/>
      <c r="ZB19" s="1316"/>
      <c r="ZC19" s="1316"/>
      <c r="ZD19" s="1316"/>
      <c r="ZE19" s="1316"/>
      <c r="ZF19" s="1316"/>
      <c r="ZG19" s="1316"/>
      <c r="ZH19" s="1316"/>
      <c r="ZI19" s="1316"/>
      <c r="ZJ19" s="1316"/>
      <c r="ZK19" s="1316"/>
      <c r="ZL19" s="1316"/>
      <c r="ZM19" s="1316"/>
      <c r="ZN19" s="1316"/>
      <c r="ZO19" s="1316"/>
      <c r="ZP19" s="1316"/>
      <c r="ZQ19" s="1316"/>
      <c r="ZR19" s="1316"/>
      <c r="ZS19" s="1316"/>
      <c r="ZT19" s="1316"/>
      <c r="ZU19" s="1316"/>
      <c r="ZV19" s="1316"/>
      <c r="ZW19" s="1316"/>
      <c r="ZX19" s="1316"/>
      <c r="ZY19" s="1316"/>
      <c r="ZZ19" s="1316"/>
      <c r="AAA19" s="1316"/>
      <c r="AAB19" s="1316"/>
      <c r="AAC19" s="1316"/>
      <c r="AAD19" s="1316"/>
      <c r="AAE19" s="1316"/>
      <c r="AAF19" s="1316"/>
      <c r="AAG19" s="1316"/>
      <c r="AAH19" s="1316"/>
      <c r="AAI19" s="1316"/>
      <c r="AAJ19" s="1316"/>
      <c r="AAK19" s="1316"/>
      <c r="AAL19" s="1316"/>
      <c r="AAM19" s="1316"/>
      <c r="AAN19" s="1316"/>
      <c r="AAO19" s="1316"/>
      <c r="AAP19" s="1316"/>
      <c r="AAQ19" s="1316"/>
      <c r="AAR19" s="1316"/>
      <c r="AAS19" s="1316"/>
      <c r="AAT19" s="1316"/>
      <c r="AAU19" s="1316"/>
      <c r="AAV19" s="1316"/>
      <c r="AAW19" s="1316"/>
      <c r="AAX19" s="1316"/>
      <c r="AAY19" s="1316"/>
      <c r="AAZ19" s="1316"/>
      <c r="ABA19" s="1316"/>
      <c r="ABB19" s="1316"/>
      <c r="ABC19" s="1316"/>
      <c r="ABD19" s="1316"/>
      <c r="ABE19" s="1316"/>
      <c r="ABF19" s="1316"/>
      <c r="ABG19" s="1316"/>
      <c r="ABH19" s="1316"/>
      <c r="ABI19" s="1316"/>
      <c r="ABJ19" s="1316"/>
      <c r="ABK19" s="1316"/>
      <c r="ABL19" s="1316"/>
      <c r="ABM19" s="1316"/>
      <c r="ABN19" s="1316"/>
      <c r="ABO19" s="1316"/>
      <c r="ABP19" s="1316"/>
      <c r="ABQ19" s="1316"/>
      <c r="ABR19" s="1316"/>
      <c r="ABS19" s="1316"/>
      <c r="ABT19" s="1316"/>
      <c r="ABU19" s="1316"/>
      <c r="ABV19" s="1316"/>
      <c r="ABW19" s="1316"/>
      <c r="ABX19" s="1316"/>
      <c r="ABY19" s="1316"/>
      <c r="ABZ19" s="1316"/>
      <c r="ACA19" s="1316"/>
      <c r="ACB19" s="1316"/>
      <c r="ACC19" s="1316"/>
      <c r="ACD19" s="1316"/>
      <c r="ACE19" s="1316"/>
      <c r="ACF19" s="1316"/>
      <c r="ACG19" s="1316"/>
      <c r="ACH19" s="1316"/>
      <c r="ACI19" s="1316"/>
      <c r="ACJ19" s="1316"/>
      <c r="ACK19" s="1316"/>
      <c r="ACL19" s="1316"/>
      <c r="ACM19" s="1316"/>
      <c r="ACN19" s="1316"/>
      <c r="ACO19" s="1316"/>
      <c r="ACP19" s="1316"/>
      <c r="ACQ19" s="1316"/>
      <c r="ACR19" s="1316"/>
      <c r="ACS19" s="1316"/>
      <c r="ACT19" s="1316"/>
      <c r="ACU19" s="1316"/>
      <c r="ACV19" s="1316"/>
      <c r="ACW19" s="1316"/>
      <c r="ACX19" s="1316"/>
      <c r="ACY19" s="1316"/>
      <c r="ACZ19" s="1316"/>
      <c r="ADA19" s="1316"/>
      <c r="ADB19" s="1316"/>
      <c r="ADC19" s="1316"/>
      <c r="ADD19" s="1316"/>
      <c r="ADE19" s="1316"/>
      <c r="ADF19" s="1316"/>
      <c r="ADG19" s="1316"/>
      <c r="ADH19" s="1316"/>
      <c r="ADI19" s="1316"/>
      <c r="ADJ19" s="1316"/>
      <c r="ADK19" s="1316"/>
      <c r="ADL19" s="1316"/>
      <c r="ADM19" s="1316"/>
      <c r="ADN19" s="1316"/>
      <c r="ADO19" s="1316"/>
      <c r="ADP19" s="1316"/>
      <c r="ADQ19" s="1316"/>
      <c r="ADR19" s="1316"/>
      <c r="ADS19" s="1316"/>
      <c r="ADT19" s="1316"/>
      <c r="ADU19" s="1316"/>
      <c r="ADV19" s="1316"/>
      <c r="ADW19" s="1316"/>
      <c r="ADX19" s="1316"/>
      <c r="ADY19" s="1316"/>
      <c r="ADZ19" s="1316"/>
      <c r="AEA19" s="1316"/>
      <c r="AEB19" s="1316"/>
      <c r="AEC19" s="1316"/>
      <c r="AED19" s="1316"/>
      <c r="AEE19" s="1316"/>
      <c r="AEF19" s="1316"/>
      <c r="AEG19" s="1316"/>
      <c r="AEH19" s="1316"/>
      <c r="AEI19" s="1316"/>
      <c r="AEJ19" s="1316"/>
      <c r="AEK19" s="1316"/>
      <c r="AEL19" s="1316"/>
      <c r="AEM19" s="1316"/>
      <c r="AEN19" s="1316"/>
      <c r="AEO19" s="1316"/>
      <c r="AEP19" s="1316"/>
      <c r="AEQ19" s="1316"/>
      <c r="AER19" s="1316"/>
      <c r="AES19" s="1316"/>
      <c r="AET19" s="1316"/>
      <c r="AEU19" s="1316"/>
      <c r="AEV19" s="1316"/>
      <c r="AEW19" s="1316"/>
      <c r="AEX19" s="1316"/>
      <c r="AEY19" s="1316"/>
      <c r="AEZ19" s="1316"/>
      <c r="AFA19" s="1316"/>
      <c r="AFB19" s="1316"/>
      <c r="AFC19" s="1316"/>
      <c r="AFD19" s="1316"/>
      <c r="AFE19" s="1316"/>
      <c r="AFF19" s="1316"/>
      <c r="AFG19" s="1316"/>
      <c r="AFH19" s="1316"/>
      <c r="AFI19" s="1316"/>
      <c r="AFJ19" s="1316"/>
      <c r="AFK19" s="1316"/>
      <c r="AFL19" s="1316"/>
      <c r="AFM19" s="1316"/>
      <c r="AFN19" s="1316"/>
      <c r="AFO19" s="1316"/>
      <c r="AFP19" s="1316"/>
      <c r="AFQ19" s="1316"/>
      <c r="AFR19" s="1316"/>
      <c r="AFS19" s="1316"/>
      <c r="AFT19" s="1316"/>
      <c r="AFU19" s="1316"/>
      <c r="AFV19" s="1316"/>
      <c r="AFW19" s="1316"/>
      <c r="AFX19" s="1316"/>
      <c r="AFY19" s="1316"/>
      <c r="AFZ19" s="1316"/>
      <c r="AGA19" s="1316"/>
      <c r="AGB19" s="1316"/>
      <c r="AGC19" s="1316"/>
      <c r="AGD19" s="1316"/>
      <c r="AGE19" s="1316"/>
      <c r="AGF19" s="1316"/>
      <c r="AGG19" s="1316"/>
      <c r="AGH19" s="1316"/>
      <c r="AGI19" s="1316"/>
      <c r="AGJ19" s="1316"/>
      <c r="AGK19" s="1316"/>
      <c r="AGL19" s="1316"/>
      <c r="AGM19" s="1316"/>
      <c r="AGN19" s="1316"/>
      <c r="AGO19" s="1316"/>
      <c r="AGP19" s="1316"/>
      <c r="AGQ19" s="1316"/>
      <c r="AGR19" s="1316"/>
      <c r="AGS19" s="1316"/>
      <c r="AGT19" s="1316"/>
      <c r="AGU19" s="1316"/>
      <c r="AGV19" s="1316"/>
      <c r="AGW19" s="1316"/>
      <c r="AGX19" s="1316"/>
      <c r="AGY19" s="1316"/>
      <c r="AGZ19" s="1316"/>
      <c r="AHA19" s="1316"/>
      <c r="AHB19" s="1316"/>
      <c r="AHC19" s="1316"/>
      <c r="AHD19" s="1316"/>
      <c r="AHE19" s="1316"/>
      <c r="AHF19" s="1316"/>
      <c r="AHG19" s="1316"/>
      <c r="AHH19" s="1316"/>
      <c r="AHI19" s="1316"/>
      <c r="AHJ19" s="1316"/>
      <c r="AHK19" s="1316"/>
      <c r="AHL19" s="1316"/>
      <c r="AHM19" s="1316"/>
      <c r="AHN19" s="1316"/>
      <c r="AHO19" s="1316"/>
      <c r="AHP19" s="1316"/>
      <c r="AHQ19" s="1316"/>
      <c r="AHR19" s="1316"/>
      <c r="AHS19" s="1316"/>
      <c r="AHT19" s="1316"/>
      <c r="AHU19" s="1316"/>
      <c r="AHV19" s="1316"/>
      <c r="AHW19" s="1316"/>
      <c r="AHX19" s="1316"/>
      <c r="AHY19" s="1316"/>
      <c r="AHZ19" s="1316"/>
      <c r="AIA19" s="1316"/>
      <c r="AIB19" s="1316"/>
      <c r="AIC19" s="1316"/>
      <c r="AID19" s="1316"/>
      <c r="AIE19" s="1316"/>
      <c r="AIF19" s="1316"/>
      <c r="AIG19" s="1316"/>
      <c r="AIH19" s="1316"/>
      <c r="AII19" s="1316"/>
      <c r="AIJ19" s="1316"/>
      <c r="AIK19" s="1316"/>
      <c r="AIL19" s="1316"/>
      <c r="AIM19" s="1316"/>
      <c r="AIN19" s="1316"/>
      <c r="AIO19" s="1316"/>
      <c r="AIP19" s="1316"/>
      <c r="AIQ19" s="1316"/>
      <c r="AIR19" s="1316"/>
      <c r="AIS19" s="1316"/>
      <c r="AIT19" s="1316"/>
      <c r="AIU19" s="1316"/>
      <c r="AIV19" s="1316"/>
      <c r="AIW19" s="1316"/>
      <c r="AIX19" s="1316"/>
      <c r="AIY19" s="1316"/>
      <c r="AIZ19" s="1316"/>
      <c r="AJA19" s="1316"/>
      <c r="AJB19" s="1316"/>
      <c r="AJC19" s="1316"/>
      <c r="AJD19" s="1316"/>
      <c r="AJE19" s="1316"/>
      <c r="AJF19" s="1316"/>
      <c r="AJG19" s="1316"/>
      <c r="AJH19" s="1316"/>
      <c r="AJI19" s="1316"/>
      <c r="AJJ19" s="1316"/>
      <c r="AJK19" s="1316"/>
      <c r="AJL19" s="1316"/>
      <c r="AJM19" s="1316"/>
      <c r="AJN19" s="1316"/>
      <c r="AJO19" s="1316"/>
      <c r="AJP19" s="1316"/>
      <c r="AJQ19" s="1316"/>
      <c r="AJR19" s="1316"/>
      <c r="AJS19" s="1316"/>
      <c r="AJT19" s="1316"/>
      <c r="AJU19" s="1316"/>
      <c r="AJV19" s="1316"/>
      <c r="AJW19" s="1316"/>
      <c r="AJX19" s="1316"/>
      <c r="AJY19" s="1316"/>
      <c r="AJZ19" s="1316"/>
      <c r="AKA19" s="1316"/>
      <c r="AKB19" s="1316"/>
      <c r="AKC19" s="1316"/>
      <c r="AKD19" s="1316"/>
      <c r="AKE19" s="1316"/>
      <c r="AKF19" s="1316"/>
      <c r="AKG19" s="1316"/>
      <c r="AKH19" s="1316"/>
      <c r="AKI19" s="1316"/>
      <c r="AKJ19" s="1316"/>
      <c r="AKK19" s="1316"/>
      <c r="AKL19" s="1316"/>
      <c r="AKM19" s="1316"/>
      <c r="AKN19" s="1316"/>
      <c r="AKO19" s="1316"/>
      <c r="AKP19" s="1316"/>
      <c r="AKQ19" s="1316"/>
      <c r="AKR19" s="1316"/>
      <c r="AKS19" s="1316"/>
      <c r="AKT19" s="1316"/>
      <c r="AKU19" s="1316"/>
      <c r="AKV19" s="1316"/>
      <c r="AKW19" s="1316"/>
      <c r="AKX19" s="1316"/>
      <c r="AKY19" s="1316"/>
      <c r="AKZ19" s="1316"/>
      <c r="ALA19" s="1316"/>
      <c r="ALB19" s="1316"/>
      <c r="ALC19" s="1316"/>
      <c r="ALD19" s="1316"/>
      <c r="ALE19" s="1316"/>
      <c r="ALF19" s="1316"/>
      <c r="ALG19" s="1316"/>
      <c r="ALH19" s="1316"/>
      <c r="ALI19" s="1316"/>
      <c r="ALJ19" s="1316"/>
      <c r="ALK19" s="1316"/>
      <c r="ALL19" s="1316"/>
      <c r="ALM19" s="1316"/>
      <c r="ALN19" s="1316"/>
      <c r="ALO19" s="1316"/>
      <c r="ALP19" s="1316"/>
      <c r="ALQ19" s="1316"/>
      <c r="ALR19" s="1316"/>
      <c r="ALS19" s="1316"/>
      <c r="ALT19" s="1316"/>
      <c r="ALU19" s="1316"/>
      <c r="ALV19" s="1316"/>
      <c r="ALW19" s="1316"/>
      <c r="ALX19" s="1316"/>
      <c r="ALY19" s="1316"/>
      <c r="ALZ19" s="1316"/>
      <c r="AMA19" s="1316"/>
      <c r="AMB19" s="1316"/>
      <c r="AMC19" s="1316"/>
      <c r="AMD19" s="1316"/>
      <c r="AME19" s="1316"/>
      <c r="AMF19" s="1316"/>
      <c r="AMG19" s="1316"/>
      <c r="AMH19" s="1316"/>
      <c r="AMI19" s="1316"/>
      <c r="AMJ19" s="1316"/>
      <c r="AMK19" s="1316"/>
      <c r="AML19" s="1316"/>
      <c r="AMM19" s="1316"/>
      <c r="AMN19" s="1316"/>
      <c r="AMO19" s="1316"/>
      <c r="AMP19" s="1316"/>
      <c r="AMQ19" s="1316"/>
      <c r="AMR19" s="1316"/>
      <c r="AMS19" s="1316"/>
      <c r="AMT19" s="1316"/>
      <c r="AMU19" s="1316"/>
      <c r="AMV19" s="1316"/>
      <c r="AMW19" s="1316"/>
      <c r="AMX19" s="1316"/>
      <c r="AMY19" s="1316"/>
      <c r="AMZ19" s="1316"/>
      <c r="ANA19" s="1316"/>
      <c r="ANB19" s="1316"/>
      <c r="ANC19" s="1316"/>
      <c r="AND19" s="1316"/>
      <c r="ANE19" s="1316"/>
      <c r="ANF19" s="1316"/>
      <c r="ANG19" s="1316"/>
      <c r="ANH19" s="1316"/>
      <c r="ANI19" s="1316"/>
      <c r="ANJ19" s="1316"/>
      <c r="ANK19" s="1316"/>
      <c r="ANL19" s="1316"/>
      <c r="ANM19" s="1316"/>
      <c r="ANN19" s="1316"/>
      <c r="ANO19" s="1316"/>
      <c r="ANP19" s="1316"/>
      <c r="ANQ19" s="1316"/>
      <c r="ANR19" s="1316"/>
      <c r="ANS19" s="1316"/>
      <c r="ANT19" s="1316"/>
      <c r="ANU19" s="1316"/>
      <c r="ANV19" s="1316"/>
      <c r="ANW19" s="1316"/>
      <c r="ANX19" s="1316"/>
      <c r="ANY19" s="1316"/>
      <c r="ANZ19" s="1316"/>
      <c r="AOA19" s="1316"/>
      <c r="AOB19" s="1316"/>
      <c r="AOC19" s="1316"/>
      <c r="AOD19" s="1316"/>
      <c r="AOE19" s="1316"/>
      <c r="AOF19" s="1316"/>
      <c r="AOG19" s="1316"/>
      <c r="AOH19" s="1316"/>
      <c r="AOI19" s="1316"/>
      <c r="AOJ19" s="1316"/>
      <c r="AOK19" s="1316"/>
      <c r="AOL19" s="1316"/>
      <c r="AOM19" s="1316"/>
      <c r="AON19" s="1316"/>
      <c r="AOO19" s="1316"/>
      <c r="AOP19" s="1316"/>
      <c r="AOQ19" s="1316"/>
      <c r="AOR19" s="1316"/>
      <c r="AOS19" s="1316"/>
      <c r="AOT19" s="1316"/>
      <c r="AOU19" s="1316"/>
      <c r="AOV19" s="1316"/>
      <c r="AOW19" s="1316"/>
      <c r="AOX19" s="1316"/>
      <c r="AOY19" s="1316"/>
      <c r="AOZ19" s="1316"/>
      <c r="APA19" s="1316"/>
      <c r="APB19" s="1316"/>
      <c r="APC19" s="1316"/>
      <c r="APD19" s="1316"/>
      <c r="APE19" s="1316"/>
      <c r="APF19" s="1316"/>
      <c r="APG19" s="1316"/>
      <c r="APH19" s="1316"/>
      <c r="API19" s="1316"/>
      <c r="APJ19" s="1316"/>
      <c r="APK19" s="1316"/>
      <c r="APL19" s="1316"/>
      <c r="APM19" s="1316"/>
      <c r="APN19" s="1316"/>
      <c r="APO19" s="1316"/>
      <c r="APP19" s="1316"/>
      <c r="APQ19" s="1316"/>
      <c r="APR19" s="1316"/>
      <c r="APS19" s="1316"/>
      <c r="APT19" s="1316"/>
      <c r="APU19" s="1316"/>
      <c r="APV19" s="1316"/>
      <c r="APW19" s="1316"/>
      <c r="APX19" s="1316"/>
      <c r="APY19" s="1316"/>
      <c r="APZ19" s="1316"/>
      <c r="AQA19" s="1316"/>
      <c r="AQB19" s="1316"/>
      <c r="AQC19" s="1316"/>
      <c r="AQD19" s="1316"/>
      <c r="AQE19" s="1316"/>
      <c r="AQF19" s="1316"/>
      <c r="AQG19" s="1316"/>
      <c r="AQH19" s="1316"/>
      <c r="AQI19" s="1316"/>
      <c r="AQJ19" s="1316"/>
      <c r="AQK19" s="1316"/>
      <c r="AQL19" s="1316"/>
      <c r="AQM19" s="1316"/>
      <c r="AQN19" s="1316"/>
      <c r="AQO19" s="1316"/>
      <c r="AQP19" s="1316"/>
      <c r="AQQ19" s="1316"/>
      <c r="AQR19" s="1316"/>
      <c r="AQS19" s="1316"/>
      <c r="AQT19" s="1316"/>
      <c r="AQU19" s="1316"/>
      <c r="AQV19" s="1316"/>
      <c r="AQW19" s="1316"/>
      <c r="AQX19" s="1316"/>
      <c r="AQY19" s="1316"/>
      <c r="AQZ19" s="1316"/>
      <c r="ARA19" s="1316"/>
      <c r="ARB19" s="1316"/>
      <c r="ARC19" s="1316"/>
      <c r="ARD19" s="1316"/>
      <c r="ARE19" s="1316"/>
      <c r="ARF19" s="1316"/>
      <c r="ARG19" s="1316"/>
      <c r="ARH19" s="1316"/>
      <c r="ARI19" s="1316"/>
      <c r="ARJ19" s="1316"/>
      <c r="ARK19" s="1316"/>
      <c r="ARL19" s="1316"/>
      <c r="ARM19" s="1316"/>
      <c r="ARN19" s="1316"/>
      <c r="ARO19" s="1316"/>
      <c r="ARP19" s="1316"/>
      <c r="ARQ19" s="1316"/>
      <c r="ARR19" s="1316"/>
      <c r="ARS19" s="1316"/>
      <c r="ART19" s="1316"/>
      <c r="ARU19" s="1316"/>
      <c r="ARV19" s="1316"/>
      <c r="ARW19" s="1316"/>
      <c r="ARX19" s="1316"/>
      <c r="ARY19" s="1316"/>
      <c r="ARZ19" s="1316"/>
      <c r="ASA19" s="1316"/>
      <c r="ASB19" s="1316"/>
      <c r="ASC19" s="1316"/>
      <c r="ASD19" s="1316"/>
      <c r="ASE19" s="1316"/>
      <c r="ASF19" s="1316"/>
      <c r="ASG19" s="1316"/>
      <c r="ASH19" s="1316"/>
      <c r="ASI19" s="1316"/>
      <c r="ASJ19" s="1316"/>
      <c r="ASK19" s="1316"/>
      <c r="ASL19" s="1316"/>
      <c r="ASM19" s="1316"/>
      <c r="ASN19" s="1316"/>
      <c r="ASO19" s="1316"/>
      <c r="ASP19" s="1316"/>
      <c r="ASQ19" s="1316"/>
      <c r="ASR19" s="1316"/>
      <c r="ASS19" s="1316"/>
      <c r="AST19" s="1316"/>
      <c r="ASU19" s="1316"/>
      <c r="ASV19" s="1316"/>
      <c r="ASW19" s="1316"/>
      <c r="ASX19" s="1316"/>
      <c r="ASY19" s="1316"/>
      <c r="ASZ19" s="1316"/>
      <c r="ATA19" s="1316"/>
      <c r="ATB19" s="1316"/>
      <c r="ATC19" s="1316"/>
      <c r="ATD19" s="1316"/>
      <c r="ATE19" s="1316"/>
      <c r="ATF19" s="1316"/>
      <c r="ATG19" s="1316"/>
      <c r="ATH19" s="1316"/>
      <c r="ATI19" s="1316"/>
      <c r="ATJ19" s="1316"/>
      <c r="ATK19" s="1316"/>
      <c r="ATL19" s="1316"/>
      <c r="ATM19" s="1316"/>
      <c r="ATN19" s="1316"/>
      <c r="ATO19" s="1316"/>
      <c r="ATP19" s="1316"/>
      <c r="ATQ19" s="1316"/>
      <c r="ATR19" s="1316"/>
      <c r="ATS19" s="1316"/>
      <c r="ATT19" s="1316"/>
      <c r="ATU19" s="1316"/>
      <c r="ATV19" s="1316"/>
      <c r="ATW19" s="1316"/>
      <c r="ATX19" s="1316"/>
      <c r="ATY19" s="1316"/>
      <c r="ATZ19" s="1316"/>
      <c r="AUA19" s="1316"/>
      <c r="AUB19" s="1316"/>
      <c r="AUC19" s="1316"/>
      <c r="AUD19" s="1316"/>
      <c r="AUE19" s="1316"/>
      <c r="AUF19" s="1316"/>
      <c r="AUG19" s="1316"/>
      <c r="AUH19" s="1316"/>
      <c r="AUI19" s="1316"/>
      <c r="AUJ19" s="1316"/>
      <c r="AUK19" s="1316"/>
      <c r="AUL19" s="1316"/>
      <c r="AUM19" s="1316"/>
      <c r="AUN19" s="1316"/>
      <c r="AUO19" s="1316"/>
      <c r="AUP19" s="1316"/>
      <c r="AUQ19" s="1316"/>
      <c r="AUR19" s="1316"/>
      <c r="AUS19" s="1316"/>
      <c r="AUT19" s="1316"/>
      <c r="AUU19" s="1316"/>
      <c r="AUV19" s="1316"/>
      <c r="AUW19" s="1316"/>
      <c r="AUX19" s="1316"/>
      <c r="AUY19" s="1316"/>
      <c r="AUZ19" s="1316"/>
      <c r="AVA19" s="1316"/>
      <c r="AVB19" s="1316"/>
      <c r="AVC19" s="1316"/>
      <c r="AVD19" s="1316"/>
      <c r="AVE19" s="1316"/>
      <c r="AVF19" s="1316"/>
      <c r="AVG19" s="1316"/>
      <c r="AVH19" s="1316"/>
      <c r="AVI19" s="1316"/>
      <c r="AVJ19" s="1316"/>
      <c r="AVK19" s="1316"/>
      <c r="AVL19" s="1316"/>
      <c r="AVM19" s="1316"/>
      <c r="AVN19" s="1316"/>
      <c r="AVO19" s="1316"/>
      <c r="AVP19" s="1316"/>
      <c r="AVQ19" s="1316"/>
      <c r="AVR19" s="1316"/>
      <c r="AVS19" s="1316"/>
      <c r="AVT19" s="1316"/>
      <c r="AVU19" s="1316"/>
      <c r="AVV19" s="1316"/>
      <c r="AVW19" s="1316"/>
      <c r="AVX19" s="1316"/>
      <c r="AVY19" s="1316"/>
      <c r="AVZ19" s="1316"/>
      <c r="AWA19" s="1316"/>
      <c r="AWB19" s="1316"/>
      <c r="AWC19" s="1316"/>
      <c r="AWD19" s="1316"/>
      <c r="AWE19" s="1316"/>
      <c r="AWF19" s="1316"/>
      <c r="AWG19" s="1316"/>
      <c r="AWH19" s="1316"/>
      <c r="AWI19" s="1316"/>
      <c r="AWJ19" s="1316"/>
      <c r="AWK19" s="1316"/>
      <c r="AWL19" s="1316"/>
      <c r="AWM19" s="1316"/>
      <c r="AWN19" s="1316"/>
      <c r="AWO19" s="1316"/>
      <c r="AWP19" s="1316"/>
      <c r="AWQ19" s="1316"/>
      <c r="AWR19" s="1316"/>
      <c r="AWS19" s="1316"/>
      <c r="AWT19" s="1316"/>
      <c r="AWU19" s="1316"/>
      <c r="AWV19" s="1316"/>
      <c r="AWW19" s="1316"/>
      <c r="AWX19" s="1316"/>
      <c r="AWY19" s="1316"/>
      <c r="AWZ19" s="1316"/>
      <c r="AXA19" s="1316"/>
      <c r="AXB19" s="1316"/>
      <c r="AXC19" s="1316"/>
      <c r="AXD19" s="1316"/>
      <c r="AXE19" s="1316"/>
      <c r="AXF19" s="1316"/>
      <c r="AXG19" s="1316"/>
      <c r="AXH19" s="1316"/>
      <c r="AXI19" s="1316"/>
      <c r="AXJ19" s="1316"/>
      <c r="AXK19" s="1316"/>
      <c r="AXL19" s="1316"/>
      <c r="AXM19" s="1316"/>
      <c r="AXN19" s="1316"/>
      <c r="AXO19" s="1316"/>
      <c r="AXP19" s="1316"/>
      <c r="AXQ19" s="1316"/>
      <c r="AXR19" s="1316"/>
      <c r="AXS19" s="1316"/>
      <c r="AXT19" s="1316"/>
      <c r="AXU19" s="1316"/>
      <c r="AXV19" s="1316"/>
      <c r="AXW19" s="1316"/>
      <c r="AXX19" s="1316"/>
      <c r="AXY19" s="1316"/>
      <c r="AXZ19" s="1316"/>
      <c r="AYA19" s="1316"/>
      <c r="AYB19" s="1316"/>
      <c r="AYC19" s="1316"/>
      <c r="AYD19" s="1316"/>
      <c r="AYE19" s="1316"/>
      <c r="AYF19" s="1316"/>
      <c r="AYG19" s="1316"/>
      <c r="AYH19" s="1316"/>
      <c r="AYI19" s="1316"/>
      <c r="AYJ19" s="1316"/>
      <c r="AYK19" s="1316"/>
      <c r="AYL19" s="1316"/>
      <c r="AYM19" s="1316"/>
      <c r="AYN19" s="1316"/>
      <c r="AYO19" s="1316"/>
      <c r="AYP19" s="1316"/>
      <c r="AYQ19" s="1316"/>
      <c r="AYR19" s="1316"/>
      <c r="AYS19" s="1316"/>
      <c r="AYT19" s="1316"/>
      <c r="AYU19" s="1316"/>
      <c r="AYV19" s="1316"/>
      <c r="AYW19" s="1316"/>
      <c r="AYX19" s="1316"/>
      <c r="AYY19" s="1316"/>
      <c r="AYZ19" s="1316"/>
      <c r="AZA19" s="1316"/>
      <c r="AZB19" s="1316"/>
      <c r="AZC19" s="1316"/>
      <c r="AZD19" s="1316"/>
      <c r="AZE19" s="1316"/>
      <c r="AZF19" s="1316"/>
      <c r="AZG19" s="1316"/>
      <c r="AZH19" s="1316"/>
      <c r="AZI19" s="1316"/>
      <c r="AZJ19" s="1316"/>
      <c r="AZK19" s="1316"/>
      <c r="AZL19" s="1316"/>
      <c r="AZM19" s="1316"/>
      <c r="AZN19" s="1316"/>
      <c r="AZO19" s="1316"/>
      <c r="AZP19" s="1316"/>
      <c r="AZQ19" s="1316"/>
      <c r="AZR19" s="1316"/>
      <c r="AZS19" s="1316"/>
      <c r="AZT19" s="1316"/>
      <c r="AZU19" s="1316"/>
      <c r="AZV19" s="1316"/>
      <c r="AZW19" s="1316"/>
      <c r="AZX19" s="1316"/>
      <c r="AZY19" s="1316"/>
      <c r="AZZ19" s="1316"/>
      <c r="BAA19" s="1316"/>
      <c r="BAB19" s="1316"/>
      <c r="BAC19" s="1316"/>
      <c r="BAD19" s="1316"/>
      <c r="BAE19" s="1316"/>
      <c r="BAF19" s="1316"/>
      <c r="BAG19" s="1316"/>
      <c r="BAH19" s="1316"/>
      <c r="BAI19" s="1316"/>
      <c r="BAJ19" s="1316"/>
      <c r="BAK19" s="1316"/>
      <c r="BAL19" s="1316"/>
      <c r="BAM19" s="1316"/>
      <c r="BAN19" s="1316"/>
      <c r="BAO19" s="1316"/>
      <c r="BAP19" s="1316"/>
      <c r="BAQ19" s="1316"/>
      <c r="BAR19" s="1316"/>
      <c r="BAS19" s="1316"/>
      <c r="BAT19" s="1316"/>
      <c r="BAU19" s="1316"/>
      <c r="BAV19" s="1316"/>
      <c r="BAW19" s="1316"/>
      <c r="BAX19" s="1316"/>
      <c r="BAY19" s="1316"/>
      <c r="BAZ19" s="1316"/>
      <c r="BBA19" s="1316"/>
      <c r="BBB19" s="1316"/>
      <c r="BBC19" s="1316"/>
      <c r="BBD19" s="1316"/>
      <c r="BBE19" s="1316"/>
      <c r="BBF19" s="1316"/>
      <c r="BBG19" s="1316"/>
      <c r="BBH19" s="1316"/>
      <c r="BBI19" s="1316"/>
      <c r="BBJ19" s="1316"/>
      <c r="BBK19" s="1316"/>
      <c r="BBL19" s="1316"/>
      <c r="BBM19" s="1316"/>
      <c r="BBN19" s="1316"/>
      <c r="BBO19" s="1316"/>
      <c r="BBP19" s="1316"/>
      <c r="BBQ19" s="1316"/>
      <c r="BBR19" s="1316"/>
      <c r="BBS19" s="1316"/>
      <c r="BBT19" s="1316"/>
      <c r="BBU19" s="1316"/>
      <c r="BBV19" s="1316"/>
      <c r="BBW19" s="1316"/>
      <c r="BBX19" s="1316"/>
      <c r="BBY19" s="1316"/>
      <c r="BBZ19" s="1316"/>
      <c r="BCA19" s="1316"/>
      <c r="BCB19" s="1316"/>
      <c r="BCC19" s="1316"/>
      <c r="BCD19" s="1316"/>
      <c r="BCE19" s="1316"/>
      <c r="BCF19" s="1316"/>
      <c r="BCG19" s="1316"/>
      <c r="BCH19" s="1316"/>
      <c r="BCI19" s="1316"/>
      <c r="BCJ19" s="1316"/>
      <c r="BCK19" s="1316"/>
      <c r="BCL19" s="1316"/>
      <c r="BCM19" s="1316"/>
      <c r="BCN19" s="1316"/>
      <c r="BCO19" s="1316"/>
      <c r="BCP19" s="1316"/>
      <c r="BCQ19" s="1316"/>
      <c r="BCR19" s="1316"/>
      <c r="BCS19" s="1316"/>
      <c r="BCT19" s="1316"/>
      <c r="BCU19" s="1316"/>
      <c r="BCV19" s="1316"/>
      <c r="BCW19" s="1316"/>
      <c r="BCX19" s="1316"/>
      <c r="BCY19" s="1316"/>
      <c r="BCZ19" s="1316"/>
      <c r="BDA19" s="1316"/>
      <c r="BDB19" s="1316"/>
      <c r="BDC19" s="1316"/>
      <c r="BDD19" s="1316"/>
      <c r="BDE19" s="1316"/>
      <c r="BDF19" s="1316"/>
      <c r="BDG19" s="1316"/>
      <c r="BDH19" s="1316"/>
      <c r="BDI19" s="1316"/>
      <c r="BDJ19" s="1316"/>
      <c r="BDK19" s="1316"/>
      <c r="BDL19" s="1316"/>
      <c r="BDM19" s="1316"/>
      <c r="BDN19" s="1316"/>
      <c r="BDO19" s="1316"/>
      <c r="BDP19" s="1316"/>
      <c r="BDQ19" s="1316"/>
      <c r="BDR19" s="1316"/>
      <c r="BDS19" s="1316"/>
      <c r="BDT19" s="1316"/>
      <c r="BDU19" s="1316"/>
      <c r="BDV19" s="1316"/>
      <c r="BDW19" s="1316"/>
      <c r="BDX19" s="1316"/>
      <c r="BDY19" s="1316"/>
      <c r="BDZ19" s="1316"/>
      <c r="BEA19" s="1316"/>
      <c r="BEB19" s="1316"/>
      <c r="BEC19" s="1316"/>
      <c r="BED19" s="1316"/>
      <c r="BEE19" s="1316"/>
      <c r="BEF19" s="1316"/>
      <c r="BEG19" s="1316"/>
      <c r="BEH19" s="1316"/>
      <c r="BEI19" s="1316"/>
      <c r="BEJ19" s="1316"/>
      <c r="BEK19" s="1316"/>
      <c r="BEL19" s="1316"/>
      <c r="BEM19" s="1316"/>
      <c r="BEN19" s="1316"/>
      <c r="BEO19" s="1316"/>
      <c r="BEP19" s="1316"/>
      <c r="BEQ19" s="1316"/>
      <c r="BER19" s="1316"/>
      <c r="BES19" s="1316"/>
      <c r="BET19" s="1316"/>
      <c r="BEU19" s="1316"/>
      <c r="BEV19" s="1316"/>
      <c r="BEW19" s="1316"/>
      <c r="BEX19" s="1316"/>
      <c r="BEY19" s="1316"/>
      <c r="BEZ19" s="1316"/>
      <c r="BFA19" s="1316"/>
      <c r="BFB19" s="1316"/>
      <c r="BFC19" s="1316"/>
      <c r="BFD19" s="1316"/>
      <c r="BFE19" s="1316"/>
      <c r="BFF19" s="1316"/>
      <c r="BFG19" s="1316"/>
      <c r="BFH19" s="1316"/>
      <c r="BFI19" s="1316"/>
      <c r="BFJ19" s="1316"/>
      <c r="BFK19" s="1316"/>
      <c r="BFL19" s="1316"/>
      <c r="BFM19" s="1316"/>
      <c r="BFN19" s="1316"/>
      <c r="BFO19" s="1316"/>
      <c r="BFP19" s="1316"/>
      <c r="BFQ19" s="1316"/>
      <c r="BFR19" s="1316"/>
      <c r="BFS19" s="1316"/>
      <c r="BFT19" s="1316"/>
      <c r="BFU19" s="1316"/>
      <c r="BFV19" s="1316"/>
      <c r="BFW19" s="1316"/>
      <c r="BFX19" s="1316"/>
      <c r="BFY19" s="1316"/>
      <c r="BFZ19" s="1316"/>
      <c r="BGA19" s="1316"/>
      <c r="BGB19" s="1316"/>
      <c r="BGC19" s="1316"/>
      <c r="BGD19" s="1316"/>
      <c r="BGE19" s="1316"/>
      <c r="BGF19" s="1316"/>
      <c r="BGG19" s="1316"/>
      <c r="BGH19" s="1316"/>
      <c r="BGI19" s="1316"/>
      <c r="BGJ19" s="1316"/>
      <c r="BGK19" s="1316"/>
      <c r="BGL19" s="1316"/>
      <c r="BGM19" s="1316"/>
      <c r="BGN19" s="1316"/>
      <c r="BGO19" s="1316"/>
      <c r="BGP19" s="1316"/>
      <c r="BGQ19" s="1316"/>
      <c r="BGR19" s="1316"/>
      <c r="BGS19" s="1316"/>
      <c r="BGT19" s="1316"/>
      <c r="BGU19" s="1316"/>
      <c r="BGV19" s="1316"/>
      <c r="BGW19" s="1316"/>
      <c r="BGX19" s="1316"/>
      <c r="BGY19" s="1316"/>
      <c r="BGZ19" s="1316"/>
      <c r="BHA19" s="1316"/>
      <c r="BHB19" s="1316"/>
      <c r="BHC19" s="1316"/>
      <c r="BHD19" s="1316"/>
      <c r="BHE19" s="1316"/>
      <c r="BHF19" s="1316"/>
      <c r="BHG19" s="1316"/>
      <c r="BHH19" s="1316"/>
      <c r="BHI19" s="1316"/>
      <c r="BHJ19" s="1316"/>
      <c r="BHK19" s="1316"/>
      <c r="BHL19" s="1316"/>
      <c r="BHM19" s="1316"/>
      <c r="BHN19" s="1316"/>
      <c r="BHO19" s="1316"/>
      <c r="BHP19" s="1316"/>
      <c r="BHQ19" s="1316"/>
      <c r="BHR19" s="1316"/>
      <c r="BHS19" s="1316"/>
      <c r="BHT19" s="1316"/>
      <c r="BHU19" s="1316"/>
      <c r="BHV19" s="1316"/>
      <c r="BHW19" s="1316"/>
      <c r="BHX19" s="1316"/>
      <c r="BHY19" s="1316"/>
      <c r="BHZ19" s="1316"/>
      <c r="BIA19" s="1316"/>
      <c r="BIB19" s="1316"/>
      <c r="BIC19" s="1316"/>
      <c r="BID19" s="1316"/>
      <c r="BIE19" s="1316"/>
      <c r="BIF19" s="1316"/>
      <c r="BIG19" s="1316"/>
      <c r="BIH19" s="1316"/>
      <c r="BII19" s="1316"/>
      <c r="BIJ19" s="1316"/>
      <c r="BIK19" s="1316"/>
      <c r="BIL19" s="1316"/>
      <c r="BIM19" s="1316"/>
      <c r="BIN19" s="1316"/>
      <c r="BIO19" s="1316"/>
      <c r="BIP19" s="1316"/>
      <c r="BIQ19" s="1316"/>
      <c r="BIR19" s="1316"/>
      <c r="BIS19" s="1316"/>
      <c r="BIT19" s="1316"/>
      <c r="BIU19" s="1316"/>
      <c r="BIV19" s="1316"/>
      <c r="BIW19" s="1316"/>
      <c r="BIX19" s="1316"/>
      <c r="BIY19" s="1316"/>
      <c r="BIZ19" s="1316"/>
      <c r="BJA19" s="1316"/>
      <c r="BJB19" s="1316"/>
      <c r="BJC19" s="1316"/>
      <c r="BJD19" s="1316"/>
      <c r="BJE19" s="1316"/>
      <c r="BJF19" s="1316"/>
      <c r="BJG19" s="1316"/>
      <c r="BJH19" s="1316"/>
      <c r="BJI19" s="1316"/>
      <c r="BJJ19" s="1316"/>
      <c r="BJK19" s="1316"/>
      <c r="BJL19" s="1316"/>
      <c r="BJM19" s="1316"/>
      <c r="BJN19" s="1316"/>
      <c r="BJO19" s="1316"/>
      <c r="BJP19" s="1316"/>
      <c r="BJQ19" s="1316"/>
      <c r="BJR19" s="1316"/>
      <c r="BJS19" s="1316"/>
      <c r="BJT19" s="1316"/>
      <c r="BJU19" s="1316"/>
      <c r="BJV19" s="1316"/>
      <c r="BJW19" s="1316"/>
      <c r="BJX19" s="1316"/>
      <c r="BJY19" s="1316"/>
      <c r="BJZ19" s="1316"/>
      <c r="BKA19" s="1316"/>
      <c r="BKB19" s="1316"/>
      <c r="BKC19" s="1316"/>
      <c r="BKD19" s="1316"/>
      <c r="BKE19" s="1316"/>
      <c r="BKF19" s="1316"/>
      <c r="BKG19" s="1316"/>
      <c r="BKH19" s="1316"/>
      <c r="BKI19" s="1316"/>
      <c r="BKJ19" s="1316"/>
      <c r="BKK19" s="1316"/>
      <c r="BKL19" s="1316"/>
      <c r="BKM19" s="1316"/>
      <c r="BKN19" s="1316"/>
      <c r="BKO19" s="1316"/>
      <c r="BKP19" s="1316"/>
      <c r="BKQ19" s="1316"/>
      <c r="BKR19" s="1316"/>
      <c r="BKS19" s="1316"/>
      <c r="BKT19" s="1316"/>
      <c r="BKU19" s="1316"/>
      <c r="BKV19" s="1316"/>
      <c r="BKW19" s="1316"/>
      <c r="BKX19" s="1316"/>
      <c r="BKY19" s="1316"/>
      <c r="BKZ19" s="1316"/>
      <c r="BLA19" s="1316"/>
      <c r="BLB19" s="1316"/>
      <c r="BLC19" s="1316"/>
      <c r="BLD19" s="1316"/>
      <c r="BLE19" s="1316"/>
      <c r="BLF19" s="1316"/>
      <c r="BLG19" s="1316"/>
      <c r="BLH19" s="1316"/>
      <c r="BLI19" s="1316"/>
      <c r="BLJ19" s="1316"/>
      <c r="BLK19" s="1316"/>
      <c r="BLL19" s="1316"/>
      <c r="BLM19" s="1316"/>
      <c r="BLN19" s="1316"/>
      <c r="BLO19" s="1316"/>
      <c r="BLP19" s="1316"/>
      <c r="BLQ19" s="1316"/>
      <c r="BLR19" s="1316"/>
      <c r="BLS19" s="1316"/>
      <c r="BLT19" s="1316"/>
      <c r="BLU19" s="1316"/>
      <c r="BLV19" s="1316"/>
      <c r="BLW19" s="1316"/>
      <c r="BLX19" s="1316"/>
      <c r="BLY19" s="1316"/>
      <c r="BLZ19" s="1316"/>
      <c r="BMA19" s="1316"/>
      <c r="BMB19" s="1316"/>
      <c r="BMC19" s="1316"/>
      <c r="BMD19" s="1316"/>
      <c r="BME19" s="1316"/>
      <c r="BMF19" s="1316"/>
      <c r="BMG19" s="1316"/>
      <c r="BMH19" s="1316"/>
      <c r="BMI19" s="1316"/>
      <c r="BMJ19" s="1316"/>
      <c r="BMK19" s="1316"/>
      <c r="BML19" s="1316"/>
      <c r="BMM19" s="1316"/>
      <c r="BMN19" s="1316"/>
      <c r="BMO19" s="1316"/>
      <c r="BMP19" s="1316"/>
      <c r="BMQ19" s="1316"/>
      <c r="BMR19" s="1316"/>
      <c r="BMS19" s="1316"/>
      <c r="BMT19" s="1316"/>
      <c r="BMU19" s="1316"/>
      <c r="BMV19" s="1316"/>
      <c r="BMW19" s="1316"/>
      <c r="BMX19" s="1316"/>
      <c r="BMY19" s="1316"/>
      <c r="BMZ19" s="1316"/>
      <c r="BNA19" s="1316"/>
      <c r="BNB19" s="1316"/>
      <c r="BNC19" s="1316"/>
      <c r="BND19" s="1316"/>
      <c r="BNE19" s="1316"/>
      <c r="BNF19" s="1316"/>
      <c r="BNG19" s="1316"/>
      <c r="BNH19" s="1316"/>
      <c r="BNI19" s="1316"/>
      <c r="BNJ19" s="1316"/>
      <c r="BNK19" s="1316"/>
      <c r="BNL19" s="1316"/>
      <c r="BNM19" s="1316"/>
      <c r="BNN19" s="1316"/>
      <c r="BNO19" s="1316"/>
      <c r="BNP19" s="1316"/>
      <c r="BNQ19" s="1316"/>
      <c r="BNR19" s="1316"/>
      <c r="BNS19" s="1316"/>
      <c r="BNT19" s="1316"/>
      <c r="BNU19" s="1316"/>
      <c r="BNV19" s="1316"/>
      <c r="BNW19" s="1316"/>
      <c r="BNX19" s="1316"/>
      <c r="BNY19" s="1316"/>
      <c r="BNZ19" s="1316"/>
      <c r="BOA19" s="1316"/>
      <c r="BOB19" s="1316"/>
      <c r="BOC19" s="1316"/>
      <c r="BOD19" s="1316"/>
      <c r="BOE19" s="1316"/>
      <c r="BOF19" s="1316"/>
      <c r="BOG19" s="1316"/>
      <c r="BOH19" s="1316"/>
      <c r="BOI19" s="1316"/>
      <c r="BOJ19" s="1316"/>
      <c r="BOK19" s="1316"/>
      <c r="BOL19" s="1316"/>
      <c r="BOM19" s="1316"/>
      <c r="BON19" s="1316"/>
      <c r="BOO19" s="1316"/>
      <c r="BOP19" s="1316"/>
      <c r="BOQ19" s="1316"/>
      <c r="BOR19" s="1316"/>
      <c r="BOS19" s="1316"/>
      <c r="BOT19" s="1316"/>
      <c r="BOU19" s="1316"/>
      <c r="BOV19" s="1316"/>
      <c r="BOW19" s="1316"/>
      <c r="BOX19" s="1316"/>
      <c r="BOY19" s="1316"/>
      <c r="BOZ19" s="1316"/>
      <c r="BPA19" s="1316"/>
      <c r="BPB19" s="1316"/>
      <c r="BPC19" s="1316"/>
      <c r="BPD19" s="1316"/>
      <c r="BPE19" s="1316"/>
      <c r="BPF19" s="1316"/>
      <c r="BPG19" s="1316"/>
      <c r="BPH19" s="1316"/>
      <c r="BPI19" s="1316"/>
      <c r="BPJ19" s="1316"/>
      <c r="BPK19" s="1316"/>
      <c r="BPL19" s="1316"/>
      <c r="BPM19" s="1316"/>
      <c r="BPN19" s="1316"/>
      <c r="BPO19" s="1316"/>
      <c r="BPP19" s="1316"/>
      <c r="BPQ19" s="1316"/>
      <c r="BPR19" s="1316"/>
      <c r="BPS19" s="1316"/>
      <c r="BPT19" s="1316"/>
      <c r="BPU19" s="1316"/>
      <c r="BPV19" s="1316"/>
      <c r="BPW19" s="1316"/>
      <c r="BPX19" s="1316"/>
      <c r="BPY19" s="1316"/>
      <c r="BPZ19" s="1316"/>
      <c r="BQA19" s="1316"/>
      <c r="BQB19" s="1316"/>
      <c r="BQC19" s="1316"/>
      <c r="BQD19" s="1316"/>
      <c r="BQE19" s="1316"/>
      <c r="BQF19" s="1316"/>
      <c r="BQG19" s="1316"/>
      <c r="BQH19" s="1316"/>
      <c r="BQI19" s="1316"/>
      <c r="BQJ19" s="1316"/>
      <c r="BQK19" s="1316"/>
      <c r="BQL19" s="1316"/>
      <c r="BQM19" s="1316"/>
      <c r="BQN19" s="1316"/>
      <c r="BQO19" s="1316"/>
      <c r="BQP19" s="1316"/>
      <c r="BQQ19" s="1316"/>
      <c r="BQR19" s="1316"/>
      <c r="BQS19" s="1316"/>
      <c r="BQT19" s="1316"/>
      <c r="BQU19" s="1316"/>
      <c r="BQV19" s="1316"/>
      <c r="BQW19" s="1316"/>
      <c r="BQX19" s="1316"/>
      <c r="BQY19" s="1316"/>
      <c r="BQZ19" s="1316"/>
      <c r="BRA19" s="1316"/>
      <c r="BRB19" s="1316"/>
      <c r="BRC19" s="1316"/>
      <c r="BRD19" s="1316"/>
      <c r="BRE19" s="1316"/>
      <c r="BRF19" s="1316"/>
      <c r="BRG19" s="1316"/>
      <c r="BRH19" s="1316"/>
      <c r="BRI19" s="1316"/>
      <c r="BRJ19" s="1316"/>
      <c r="BRK19" s="1316"/>
      <c r="BRL19" s="1316"/>
      <c r="BRM19" s="1316"/>
      <c r="BRN19" s="1316"/>
      <c r="BRO19" s="1316"/>
      <c r="BRP19" s="1316"/>
      <c r="BRQ19" s="1316"/>
      <c r="BRR19" s="1316"/>
      <c r="BRS19" s="1316"/>
      <c r="BRT19" s="1316"/>
      <c r="BRU19" s="1316"/>
      <c r="BRV19" s="1316"/>
      <c r="BRW19" s="1316"/>
      <c r="BRX19" s="1316"/>
      <c r="BRY19" s="1316"/>
      <c r="BRZ19" s="1316"/>
      <c r="BSA19" s="1316"/>
      <c r="BSB19" s="1316"/>
      <c r="BSC19" s="1316"/>
      <c r="BSD19" s="1316"/>
      <c r="BSE19" s="1316"/>
      <c r="BSF19" s="1316"/>
      <c r="BSG19" s="1316"/>
      <c r="BSH19" s="1316"/>
      <c r="BSI19" s="1316"/>
      <c r="BSJ19" s="1316"/>
      <c r="BSK19" s="1316"/>
      <c r="BSL19" s="1316"/>
      <c r="BSM19" s="1316"/>
      <c r="BSN19" s="1316"/>
      <c r="BSO19" s="1316"/>
      <c r="BSP19" s="1316"/>
      <c r="BSQ19" s="1316"/>
      <c r="BSR19" s="1316"/>
      <c r="BSS19" s="1316"/>
      <c r="BST19" s="1316"/>
      <c r="BSU19" s="1316"/>
      <c r="BSV19" s="1316"/>
      <c r="BSW19" s="1316"/>
      <c r="BSX19" s="1316"/>
      <c r="BSY19" s="1316"/>
      <c r="BSZ19" s="1316"/>
      <c r="BTA19" s="1316"/>
      <c r="BTB19" s="1316"/>
      <c r="BTC19" s="1316"/>
      <c r="BTD19" s="1316"/>
      <c r="BTE19" s="1316"/>
      <c r="BTF19" s="1316"/>
      <c r="BTG19" s="1316"/>
      <c r="BTH19" s="1316"/>
      <c r="BTI19" s="1316"/>
      <c r="BTJ19" s="1316"/>
      <c r="BTK19" s="1316"/>
      <c r="BTL19" s="1316"/>
      <c r="BTM19" s="1316"/>
      <c r="BTN19" s="1316"/>
      <c r="BTO19" s="1316"/>
      <c r="BTP19" s="1316"/>
      <c r="BTQ19" s="1316"/>
      <c r="BTR19" s="1316"/>
      <c r="BTS19" s="1316"/>
      <c r="BTT19" s="1316"/>
      <c r="BTU19" s="1316"/>
      <c r="BTV19" s="1316"/>
      <c r="BTW19" s="1316"/>
      <c r="BTX19" s="1316"/>
      <c r="BTY19" s="1316"/>
      <c r="BTZ19" s="1316"/>
      <c r="BUA19" s="1316"/>
      <c r="BUB19" s="1316"/>
      <c r="BUC19" s="1316"/>
      <c r="BUD19" s="1316"/>
      <c r="BUE19" s="1316"/>
      <c r="BUF19" s="1316"/>
      <c r="BUG19" s="1316"/>
      <c r="BUH19" s="1316"/>
      <c r="BUI19" s="1316"/>
      <c r="BUJ19" s="1316"/>
      <c r="BUK19" s="1316"/>
      <c r="BUL19" s="1316"/>
      <c r="BUM19" s="1316"/>
      <c r="BUN19" s="1316"/>
      <c r="BUO19" s="1316"/>
      <c r="BUP19" s="1316"/>
      <c r="BUQ19" s="1316"/>
      <c r="BUR19" s="1316"/>
      <c r="BUS19" s="1316"/>
      <c r="BUT19" s="1316"/>
      <c r="BUU19" s="1316"/>
      <c r="BUV19" s="1316"/>
      <c r="BUW19" s="1316"/>
      <c r="BUX19" s="1316"/>
      <c r="BUY19" s="1316"/>
      <c r="BUZ19" s="1316"/>
      <c r="BVA19" s="1316"/>
      <c r="BVB19" s="1316"/>
      <c r="BVC19" s="1316"/>
      <c r="BVD19" s="1316"/>
      <c r="BVE19" s="1316"/>
      <c r="BVF19" s="1316"/>
      <c r="BVG19" s="1316"/>
      <c r="BVH19" s="1316"/>
      <c r="BVI19" s="1316"/>
      <c r="BVJ19" s="1316"/>
      <c r="BVK19" s="1316"/>
      <c r="BVL19" s="1316"/>
      <c r="BVM19" s="1316"/>
      <c r="BVN19" s="1316"/>
      <c r="BVO19" s="1316"/>
      <c r="BVP19" s="1316"/>
      <c r="BVQ19" s="1316"/>
      <c r="BVR19" s="1316"/>
      <c r="BVS19" s="1316"/>
      <c r="BVT19" s="1316"/>
      <c r="BVU19" s="1316"/>
      <c r="BVV19" s="1316"/>
      <c r="BVW19" s="1316"/>
      <c r="BVX19" s="1316"/>
      <c r="BVY19" s="1316"/>
      <c r="BVZ19" s="1316"/>
      <c r="BWA19" s="1316"/>
      <c r="BWB19" s="1316"/>
      <c r="BWC19" s="1316"/>
      <c r="BWD19" s="1316"/>
      <c r="BWE19" s="1316"/>
      <c r="BWF19" s="1316"/>
      <c r="BWG19" s="1316"/>
      <c r="BWH19" s="1316"/>
      <c r="BWI19" s="1316"/>
      <c r="BWJ19" s="1316"/>
      <c r="BWK19" s="1316"/>
      <c r="BWL19" s="1316"/>
      <c r="BWM19" s="1316"/>
      <c r="BWN19" s="1316"/>
      <c r="BWO19" s="1316"/>
      <c r="BWP19" s="1316"/>
      <c r="BWQ19" s="1316"/>
      <c r="BWR19" s="1316"/>
      <c r="BWS19" s="1316"/>
      <c r="BWT19" s="1316"/>
      <c r="BWU19" s="1316"/>
      <c r="BWV19" s="1316"/>
      <c r="BWW19" s="1316"/>
      <c r="BWX19" s="1316"/>
      <c r="BWY19" s="1316"/>
      <c r="BWZ19" s="1316"/>
      <c r="BXA19" s="1316"/>
      <c r="BXB19" s="1316"/>
      <c r="BXC19" s="1316"/>
      <c r="BXD19" s="1316"/>
      <c r="BXE19" s="1316"/>
      <c r="BXF19" s="1316"/>
      <c r="BXG19" s="1316"/>
      <c r="BXH19" s="1316"/>
      <c r="BXI19" s="1316"/>
      <c r="BXJ19" s="1316"/>
      <c r="BXK19" s="1316"/>
      <c r="BXL19" s="1316"/>
      <c r="BXM19" s="1316"/>
      <c r="BXN19" s="1316"/>
      <c r="BXO19" s="1316"/>
      <c r="BXP19" s="1316"/>
      <c r="BXQ19" s="1316"/>
      <c r="BXR19" s="1316"/>
      <c r="BXS19" s="1316"/>
      <c r="BXT19" s="1316"/>
      <c r="BXU19" s="1316"/>
      <c r="BXV19" s="1316"/>
      <c r="BXW19" s="1316"/>
      <c r="BXX19" s="1316"/>
      <c r="BXY19" s="1316"/>
      <c r="BXZ19" s="1316"/>
      <c r="BYA19" s="1316"/>
      <c r="BYB19" s="1316"/>
      <c r="BYC19" s="1316"/>
      <c r="BYD19" s="1316"/>
      <c r="BYE19" s="1316"/>
      <c r="BYF19" s="1316"/>
      <c r="BYG19" s="1316"/>
      <c r="BYH19" s="1316"/>
      <c r="BYI19" s="1316"/>
      <c r="BYJ19" s="1316"/>
      <c r="BYK19" s="1316"/>
      <c r="BYL19" s="1316"/>
      <c r="BYM19" s="1316"/>
      <c r="BYN19" s="1316"/>
      <c r="BYO19" s="1316"/>
      <c r="BYP19" s="1316"/>
      <c r="BYQ19" s="1316"/>
      <c r="BYR19" s="1316"/>
      <c r="BYS19" s="1316"/>
      <c r="BYT19" s="1316"/>
      <c r="BYU19" s="1316"/>
      <c r="BYV19" s="1316"/>
      <c r="BYW19" s="1316"/>
      <c r="BYX19" s="1316"/>
      <c r="BYY19" s="1316"/>
      <c r="BYZ19" s="1316"/>
      <c r="BZA19" s="1316"/>
      <c r="BZB19" s="1316"/>
      <c r="BZC19" s="1316"/>
      <c r="BZD19" s="1316"/>
      <c r="BZE19" s="1316"/>
      <c r="BZF19" s="1316"/>
      <c r="BZG19" s="1316"/>
      <c r="BZH19" s="1316"/>
      <c r="BZI19" s="1316"/>
      <c r="BZJ19" s="1316"/>
      <c r="BZK19" s="1316"/>
      <c r="BZL19" s="1316"/>
      <c r="BZM19" s="1316"/>
      <c r="BZN19" s="1316"/>
      <c r="BZO19" s="1316"/>
      <c r="BZP19" s="1316"/>
      <c r="BZQ19" s="1316"/>
      <c r="BZR19" s="1316"/>
      <c r="BZS19" s="1316"/>
      <c r="BZT19" s="1316"/>
      <c r="BZU19" s="1316"/>
      <c r="BZV19" s="1316"/>
      <c r="BZW19" s="1316"/>
      <c r="BZX19" s="1316"/>
      <c r="BZY19" s="1316"/>
      <c r="BZZ19" s="1316"/>
      <c r="CAA19" s="1316"/>
      <c r="CAB19" s="1316"/>
      <c r="CAC19" s="1316"/>
      <c r="CAD19" s="1316"/>
      <c r="CAE19" s="1316"/>
      <c r="CAF19" s="1316"/>
      <c r="CAG19" s="1316"/>
      <c r="CAH19" s="1316"/>
      <c r="CAI19" s="1316"/>
      <c r="CAJ19" s="1316"/>
      <c r="CAK19" s="1316"/>
      <c r="CAL19" s="1316"/>
      <c r="CAM19" s="1316"/>
      <c r="CAN19" s="1316"/>
      <c r="CAO19" s="1316"/>
      <c r="CAP19" s="1316"/>
      <c r="CAQ19" s="1316"/>
      <c r="CAR19" s="1316"/>
      <c r="CAS19" s="1316"/>
      <c r="CAT19" s="1316"/>
      <c r="CAU19" s="1316"/>
      <c r="CAV19" s="1316"/>
      <c r="CAW19" s="1316"/>
      <c r="CAX19" s="1316"/>
      <c r="CAY19" s="1316"/>
      <c r="CAZ19" s="1316"/>
      <c r="CBA19" s="1316"/>
      <c r="CBB19" s="1316"/>
      <c r="CBC19" s="1316"/>
      <c r="CBD19" s="1316"/>
      <c r="CBE19" s="1316"/>
      <c r="CBF19" s="1316"/>
      <c r="CBG19" s="1316"/>
      <c r="CBH19" s="1316"/>
      <c r="CBI19" s="1316"/>
      <c r="CBJ19" s="1316"/>
      <c r="CBK19" s="1316"/>
      <c r="CBL19" s="1316"/>
      <c r="CBM19" s="1316"/>
      <c r="CBN19" s="1316"/>
      <c r="CBO19" s="1316"/>
      <c r="CBP19" s="1316"/>
      <c r="CBQ19" s="1316"/>
      <c r="CBR19" s="1316"/>
      <c r="CBS19" s="1316"/>
      <c r="CBT19" s="1316"/>
      <c r="CBU19" s="1316"/>
      <c r="CBV19" s="1316"/>
      <c r="CBW19" s="1316"/>
      <c r="CBX19" s="1316"/>
      <c r="CBY19" s="1316"/>
      <c r="CBZ19" s="1316"/>
      <c r="CCA19" s="1316"/>
      <c r="CCB19" s="1316"/>
      <c r="CCC19" s="1316"/>
      <c r="CCD19" s="1316"/>
      <c r="CCE19" s="1316"/>
      <c r="CCF19" s="1316"/>
      <c r="CCG19" s="1316"/>
      <c r="CCH19" s="1316"/>
      <c r="CCI19" s="1316"/>
      <c r="CCJ19" s="1316"/>
      <c r="CCK19" s="1316"/>
      <c r="CCL19" s="1316"/>
      <c r="CCM19" s="1316"/>
      <c r="CCN19" s="1316"/>
      <c r="CCO19" s="1316"/>
      <c r="CCP19" s="1316"/>
      <c r="CCQ19" s="1316"/>
      <c r="CCR19" s="1316"/>
      <c r="CCS19" s="1316"/>
      <c r="CCT19" s="1316"/>
      <c r="CCU19" s="1316"/>
      <c r="CCV19" s="1316"/>
      <c r="CCW19" s="1316"/>
      <c r="CCX19" s="1316"/>
      <c r="CCY19" s="1316"/>
      <c r="CCZ19" s="1316"/>
      <c r="CDA19" s="1316"/>
      <c r="CDB19" s="1316"/>
      <c r="CDC19" s="1316"/>
      <c r="CDD19" s="1316"/>
      <c r="CDE19" s="1316"/>
      <c r="CDF19" s="1316"/>
      <c r="CDG19" s="1316"/>
      <c r="CDH19" s="1316"/>
      <c r="CDI19" s="1316"/>
      <c r="CDJ19" s="1316"/>
      <c r="CDK19" s="1316"/>
      <c r="CDL19" s="1316"/>
      <c r="CDM19" s="1316"/>
      <c r="CDN19" s="1316"/>
      <c r="CDO19" s="1316"/>
      <c r="CDP19" s="1316"/>
      <c r="CDQ19" s="1316"/>
      <c r="CDR19" s="1316"/>
      <c r="CDS19" s="1316"/>
      <c r="CDT19" s="1316"/>
      <c r="CDU19" s="1316"/>
      <c r="CDV19" s="1316"/>
      <c r="CDW19" s="1316"/>
      <c r="CDX19" s="1316"/>
      <c r="CDY19" s="1316"/>
      <c r="CDZ19" s="1316"/>
      <c r="CEA19" s="1316"/>
      <c r="CEB19" s="1316"/>
      <c r="CEC19" s="1316"/>
      <c r="CED19" s="1316"/>
      <c r="CEE19" s="1316"/>
      <c r="CEF19" s="1316"/>
      <c r="CEG19" s="1316"/>
      <c r="CEH19" s="1316"/>
      <c r="CEI19" s="1316"/>
      <c r="CEJ19" s="1316"/>
      <c r="CEK19" s="1316"/>
      <c r="CEL19" s="1316"/>
      <c r="CEM19" s="1316"/>
      <c r="CEN19" s="1316"/>
      <c r="CEO19" s="1316"/>
      <c r="CEP19" s="1316"/>
      <c r="CEQ19" s="1316"/>
      <c r="CER19" s="1316"/>
      <c r="CES19" s="1316"/>
      <c r="CET19" s="1316"/>
      <c r="CEU19" s="1316"/>
      <c r="CEV19" s="1316"/>
      <c r="CEW19" s="1316"/>
      <c r="CEX19" s="1316"/>
      <c r="CEY19" s="1316"/>
      <c r="CEZ19" s="1316"/>
      <c r="CFA19" s="1316"/>
      <c r="CFB19" s="1316"/>
      <c r="CFC19" s="1316"/>
      <c r="CFD19" s="1316"/>
      <c r="CFE19" s="1316"/>
      <c r="CFF19" s="1316"/>
      <c r="CFG19" s="1316"/>
      <c r="CFH19" s="1316"/>
      <c r="CFI19" s="1316"/>
      <c r="CFJ19" s="1316"/>
      <c r="CFK19" s="1316"/>
      <c r="CFL19" s="1316"/>
      <c r="CFM19" s="1316"/>
      <c r="CFN19" s="1316"/>
      <c r="CFO19" s="1316"/>
      <c r="CFP19" s="1316"/>
      <c r="CFQ19" s="1316"/>
      <c r="CFR19" s="1316"/>
      <c r="CFS19" s="1316"/>
      <c r="CFT19" s="1316"/>
      <c r="CFU19" s="1316"/>
      <c r="CFV19" s="1316"/>
      <c r="CFW19" s="1316"/>
      <c r="CFX19" s="1316"/>
      <c r="CFY19" s="1316"/>
      <c r="CFZ19" s="1316"/>
      <c r="CGA19" s="1316"/>
      <c r="CGB19" s="1316"/>
      <c r="CGC19" s="1316"/>
      <c r="CGD19" s="1316"/>
      <c r="CGE19" s="1316"/>
      <c r="CGF19" s="1316"/>
      <c r="CGG19" s="1316"/>
      <c r="CGH19" s="1316"/>
      <c r="CGI19" s="1316"/>
      <c r="CGJ19" s="1316"/>
      <c r="CGK19" s="1316"/>
      <c r="CGL19" s="1316"/>
      <c r="CGM19" s="1316"/>
      <c r="CGN19" s="1316"/>
      <c r="CGO19" s="1316"/>
      <c r="CGP19" s="1316"/>
      <c r="CGQ19" s="1316"/>
      <c r="CGR19" s="1316"/>
      <c r="CGS19" s="1316"/>
      <c r="CGT19" s="1316"/>
      <c r="CGU19" s="1316"/>
      <c r="CGV19" s="1316"/>
      <c r="CGW19" s="1316"/>
      <c r="CGX19" s="1316"/>
      <c r="CGY19" s="1316"/>
      <c r="CGZ19" s="1316"/>
      <c r="CHA19" s="1316"/>
      <c r="CHB19" s="1316"/>
      <c r="CHC19" s="1316"/>
      <c r="CHD19" s="1316"/>
      <c r="CHE19" s="1316"/>
      <c r="CHF19" s="1316"/>
      <c r="CHG19" s="1316"/>
      <c r="CHH19" s="1316"/>
      <c r="CHI19" s="1316"/>
      <c r="CHJ19" s="1316"/>
      <c r="CHK19" s="1316"/>
      <c r="CHL19" s="1316"/>
      <c r="CHM19" s="1316"/>
      <c r="CHN19" s="1316"/>
      <c r="CHO19" s="1316"/>
      <c r="CHP19" s="1316"/>
      <c r="CHQ19" s="1316"/>
      <c r="CHR19" s="1316"/>
      <c r="CHS19" s="1316"/>
      <c r="CHT19" s="1316"/>
      <c r="CHU19" s="1316"/>
      <c r="CHV19" s="1316"/>
      <c r="CHW19" s="1316"/>
      <c r="CHX19" s="1316"/>
      <c r="CHY19" s="1316"/>
      <c r="CHZ19" s="1316"/>
      <c r="CIA19" s="1316"/>
      <c r="CIB19" s="1316"/>
      <c r="CIC19" s="1316"/>
      <c r="CID19" s="1316"/>
      <c r="CIE19" s="1316"/>
      <c r="CIF19" s="1316"/>
      <c r="CIG19" s="1316"/>
      <c r="CIH19" s="1316"/>
      <c r="CII19" s="1316"/>
      <c r="CIJ19" s="1316"/>
      <c r="CIK19" s="1316"/>
      <c r="CIL19" s="1316"/>
      <c r="CIM19" s="1316"/>
      <c r="CIN19" s="1316"/>
      <c r="CIO19" s="1316"/>
      <c r="CIP19" s="1316"/>
      <c r="CIQ19" s="1316"/>
      <c r="CIR19" s="1316"/>
      <c r="CIS19" s="1316"/>
      <c r="CIT19" s="1316"/>
      <c r="CIU19" s="1316"/>
      <c r="CIV19" s="1316"/>
      <c r="CIW19" s="1316"/>
      <c r="CIX19" s="1316"/>
      <c r="CIY19" s="1316"/>
      <c r="CIZ19" s="1316"/>
      <c r="CJA19" s="1316"/>
      <c r="CJB19" s="1316"/>
      <c r="CJC19" s="1316"/>
      <c r="CJD19" s="1316"/>
      <c r="CJE19" s="1316"/>
      <c r="CJF19" s="1316"/>
      <c r="CJG19" s="1316"/>
      <c r="CJH19" s="1316"/>
      <c r="CJI19" s="1316"/>
      <c r="CJJ19" s="1316"/>
      <c r="CJK19" s="1316"/>
      <c r="CJL19" s="1316"/>
      <c r="CJM19" s="1316"/>
      <c r="CJN19" s="1316"/>
      <c r="CJO19" s="1316"/>
      <c r="CJP19" s="1316"/>
      <c r="CJQ19" s="1316"/>
      <c r="CJR19" s="1316"/>
      <c r="CJS19" s="1316"/>
      <c r="CJT19" s="1316"/>
      <c r="CJU19" s="1316"/>
      <c r="CJV19" s="1316"/>
      <c r="CJW19" s="1316"/>
      <c r="CJX19" s="1316"/>
      <c r="CJY19" s="1316"/>
      <c r="CJZ19" s="1316"/>
      <c r="CKA19" s="1316"/>
      <c r="CKB19" s="1316"/>
      <c r="CKC19" s="1316"/>
      <c r="CKD19" s="1316"/>
      <c r="CKE19" s="1316"/>
      <c r="CKF19" s="1316"/>
      <c r="CKG19" s="1316"/>
      <c r="CKH19" s="1316"/>
      <c r="CKI19" s="1316"/>
      <c r="CKJ19" s="1316"/>
      <c r="CKK19" s="1316"/>
      <c r="CKL19" s="1316"/>
      <c r="CKM19" s="1316"/>
      <c r="CKN19" s="1316"/>
      <c r="CKO19" s="1316"/>
      <c r="CKP19" s="1316"/>
      <c r="CKQ19" s="1316"/>
      <c r="CKR19" s="1316"/>
      <c r="CKS19" s="1316"/>
      <c r="CKT19" s="1316"/>
      <c r="CKU19" s="1316"/>
      <c r="CKV19" s="1316"/>
      <c r="CKW19" s="1316"/>
      <c r="CKX19" s="1316"/>
      <c r="CKY19" s="1316"/>
      <c r="CKZ19" s="1316"/>
      <c r="CLA19" s="1316"/>
      <c r="CLB19" s="1316"/>
      <c r="CLC19" s="1316"/>
      <c r="CLD19" s="1316"/>
      <c r="CLE19" s="1316"/>
      <c r="CLF19" s="1316"/>
      <c r="CLG19" s="1316"/>
      <c r="CLH19" s="1316"/>
      <c r="CLI19" s="1316"/>
      <c r="CLJ19" s="1316"/>
      <c r="CLK19" s="1316"/>
      <c r="CLL19" s="1316"/>
      <c r="CLM19" s="1316"/>
      <c r="CLN19" s="1316"/>
      <c r="CLO19" s="1316"/>
      <c r="CLP19" s="1316"/>
      <c r="CLQ19" s="1316"/>
      <c r="CLR19" s="1316"/>
      <c r="CLS19" s="1316"/>
      <c r="CLT19" s="1316"/>
      <c r="CLU19" s="1316"/>
      <c r="CLV19" s="1316"/>
      <c r="CLW19" s="1316"/>
      <c r="CLX19" s="1316"/>
      <c r="CLY19" s="1316"/>
      <c r="CLZ19" s="1316"/>
      <c r="CMA19" s="1316"/>
      <c r="CMB19" s="1316"/>
      <c r="CMC19" s="1316"/>
      <c r="CMD19" s="1316"/>
      <c r="CME19" s="1316"/>
      <c r="CMF19" s="1316"/>
      <c r="CMG19" s="1316"/>
      <c r="CMH19" s="1316"/>
      <c r="CMI19" s="1316"/>
      <c r="CMJ19" s="1316"/>
      <c r="CMK19" s="1316"/>
      <c r="CML19" s="1316"/>
      <c r="CMM19" s="1316"/>
      <c r="CMN19" s="1316"/>
      <c r="CMO19" s="1316"/>
      <c r="CMP19" s="1316"/>
      <c r="CMQ19" s="1316"/>
      <c r="CMR19" s="1316"/>
      <c r="CMS19" s="1316"/>
      <c r="CMT19" s="1316"/>
      <c r="CMU19" s="1316"/>
      <c r="CMV19" s="1316"/>
      <c r="CMW19" s="1316"/>
      <c r="CMX19" s="1316"/>
      <c r="CMY19" s="1316"/>
      <c r="CMZ19" s="1316"/>
      <c r="CNA19" s="1316"/>
      <c r="CNB19" s="1316"/>
      <c r="CNC19" s="1316"/>
      <c r="CND19" s="1316"/>
      <c r="CNE19" s="1316"/>
      <c r="CNF19" s="1316"/>
      <c r="CNG19" s="1316"/>
      <c r="CNH19" s="1316"/>
      <c r="CNI19" s="1316"/>
      <c r="CNJ19" s="1316"/>
      <c r="CNK19" s="1316"/>
      <c r="CNL19" s="1316"/>
      <c r="CNM19" s="1316"/>
      <c r="CNN19" s="1316"/>
      <c r="CNO19" s="1316"/>
      <c r="CNP19" s="1316"/>
      <c r="CNQ19" s="1316"/>
      <c r="CNR19" s="1316"/>
      <c r="CNS19" s="1316"/>
      <c r="CNT19" s="1316"/>
      <c r="CNU19" s="1316"/>
      <c r="CNV19" s="1316"/>
      <c r="CNW19" s="1316"/>
      <c r="CNX19" s="1316"/>
      <c r="CNY19" s="1316"/>
      <c r="CNZ19" s="1316"/>
      <c r="COA19" s="1316"/>
      <c r="COB19" s="1316"/>
      <c r="COC19" s="1316"/>
      <c r="COD19" s="1316"/>
      <c r="COE19" s="1316"/>
      <c r="COF19" s="1316"/>
      <c r="COG19" s="1316"/>
      <c r="COH19" s="1316"/>
      <c r="COI19" s="1316"/>
      <c r="COJ19" s="1316"/>
      <c r="COK19" s="1316"/>
      <c r="COL19" s="1316"/>
      <c r="COM19" s="1316"/>
      <c r="CON19" s="1316"/>
      <c r="COO19" s="1316"/>
      <c r="COP19" s="1316"/>
      <c r="COQ19" s="1316"/>
      <c r="COR19" s="1316"/>
      <c r="COS19" s="1316"/>
      <c r="COT19" s="1316"/>
      <c r="COU19" s="1316"/>
      <c r="COV19" s="1316"/>
      <c r="COW19" s="1316"/>
      <c r="COX19" s="1316"/>
      <c r="COY19" s="1316"/>
      <c r="COZ19" s="1316"/>
      <c r="CPA19" s="1316"/>
      <c r="CPB19" s="1316"/>
      <c r="CPC19" s="1316"/>
      <c r="CPD19" s="1316"/>
      <c r="CPE19" s="1316"/>
      <c r="CPF19" s="1316"/>
      <c r="CPG19" s="1316"/>
      <c r="CPH19" s="1316"/>
      <c r="CPI19" s="1316"/>
      <c r="CPJ19" s="1316"/>
      <c r="CPK19" s="1316"/>
      <c r="CPL19" s="1316"/>
      <c r="CPM19" s="1316"/>
      <c r="CPN19" s="1316"/>
      <c r="CPO19" s="1316"/>
      <c r="CPP19" s="1316"/>
      <c r="CPQ19" s="1316"/>
      <c r="CPR19" s="1316"/>
      <c r="CPS19" s="1316"/>
      <c r="CPT19" s="1316"/>
      <c r="CPU19" s="1316"/>
      <c r="CPV19" s="1316"/>
      <c r="CPW19" s="1316"/>
      <c r="CPX19" s="1316"/>
      <c r="CPY19" s="1316"/>
      <c r="CPZ19" s="1316"/>
      <c r="CQA19" s="1316"/>
      <c r="CQB19" s="1316"/>
      <c r="CQC19" s="1316"/>
      <c r="CQD19" s="1316"/>
      <c r="CQE19" s="1316"/>
      <c r="CQF19" s="1316"/>
      <c r="CQG19" s="1316"/>
      <c r="CQH19" s="1316"/>
      <c r="CQI19" s="1316"/>
      <c r="CQJ19" s="1316"/>
      <c r="CQK19" s="1316"/>
      <c r="CQL19" s="1316"/>
      <c r="CQM19" s="1316"/>
      <c r="CQN19" s="1316"/>
      <c r="CQO19" s="1316"/>
      <c r="CQP19" s="1316"/>
      <c r="CQQ19" s="1316"/>
      <c r="CQR19" s="1316"/>
      <c r="CQS19" s="1316"/>
      <c r="CQT19" s="1316"/>
      <c r="CQU19" s="1316"/>
      <c r="CQV19" s="1316"/>
      <c r="CQW19" s="1316"/>
      <c r="CQX19" s="1316"/>
      <c r="CQY19" s="1316"/>
      <c r="CQZ19" s="1316"/>
      <c r="CRA19" s="1316"/>
      <c r="CRB19" s="1316"/>
      <c r="CRC19" s="1316"/>
      <c r="CRD19" s="1316"/>
      <c r="CRE19" s="1316"/>
      <c r="CRF19" s="1316"/>
      <c r="CRG19" s="1316"/>
      <c r="CRH19" s="1316"/>
      <c r="CRI19" s="1316"/>
      <c r="CRJ19" s="1316"/>
      <c r="CRK19" s="1316"/>
      <c r="CRL19" s="1316"/>
      <c r="CRM19" s="1316"/>
      <c r="CRN19" s="1316"/>
      <c r="CRO19" s="1316"/>
      <c r="CRP19" s="1316"/>
      <c r="CRQ19" s="1316"/>
      <c r="CRR19" s="1316"/>
      <c r="CRS19" s="1316"/>
      <c r="CRT19" s="1316"/>
      <c r="CRU19" s="1316"/>
      <c r="CRV19" s="1316"/>
      <c r="CRW19" s="1316"/>
      <c r="CRX19" s="1316"/>
      <c r="CRY19" s="1316"/>
      <c r="CRZ19" s="1316"/>
      <c r="CSA19" s="1316"/>
      <c r="CSB19" s="1316"/>
      <c r="CSC19" s="1316"/>
      <c r="CSD19" s="1316"/>
      <c r="CSE19" s="1316"/>
      <c r="CSF19" s="1316"/>
      <c r="CSG19" s="1316"/>
      <c r="CSH19" s="1316"/>
      <c r="CSI19" s="1316"/>
      <c r="CSJ19" s="1316"/>
      <c r="CSK19" s="1316"/>
      <c r="CSL19" s="1316"/>
      <c r="CSM19" s="1316"/>
      <c r="CSN19" s="1316"/>
      <c r="CSO19" s="1316"/>
      <c r="CSP19" s="1316"/>
      <c r="CSQ19" s="1316"/>
      <c r="CSR19" s="1316"/>
      <c r="CSS19" s="1316"/>
      <c r="CST19" s="1316"/>
      <c r="CSU19" s="1316"/>
      <c r="CSV19" s="1316"/>
      <c r="CSW19" s="1316"/>
      <c r="CSX19" s="1316"/>
      <c r="CSY19" s="1316"/>
      <c r="CSZ19" s="1316"/>
      <c r="CTA19" s="1316"/>
      <c r="CTB19" s="1316"/>
      <c r="CTC19" s="1316"/>
      <c r="CTD19" s="1316"/>
      <c r="CTE19" s="1316"/>
      <c r="CTF19" s="1316"/>
      <c r="CTG19" s="1316"/>
      <c r="CTH19" s="1316"/>
      <c r="CTI19" s="1316"/>
      <c r="CTJ19" s="1316"/>
      <c r="CTK19" s="1316"/>
      <c r="CTL19" s="1316"/>
      <c r="CTM19" s="1316"/>
      <c r="CTN19" s="1316"/>
      <c r="CTO19" s="1316"/>
      <c r="CTP19" s="1316"/>
      <c r="CTQ19" s="1316"/>
      <c r="CTR19" s="1316"/>
      <c r="CTS19" s="1316"/>
      <c r="CTT19" s="1316"/>
      <c r="CTU19" s="1316"/>
      <c r="CTV19" s="1316"/>
      <c r="CTW19" s="1316"/>
      <c r="CTX19" s="1316"/>
      <c r="CTY19" s="1316"/>
      <c r="CTZ19" s="1316"/>
      <c r="CUA19" s="1316"/>
      <c r="CUB19" s="1316"/>
      <c r="CUC19" s="1316"/>
      <c r="CUD19" s="1316"/>
      <c r="CUE19" s="1316"/>
      <c r="CUF19" s="1316"/>
      <c r="CUG19" s="1316"/>
      <c r="CUH19" s="1316"/>
      <c r="CUI19" s="1316"/>
      <c r="CUJ19" s="1316"/>
      <c r="CUK19" s="1316"/>
      <c r="CUL19" s="1316"/>
      <c r="CUM19" s="1316"/>
      <c r="CUN19" s="1316"/>
      <c r="CUO19" s="1316"/>
      <c r="CUP19" s="1316"/>
      <c r="CUQ19" s="1316"/>
      <c r="CUR19" s="1316"/>
      <c r="CUS19" s="1316"/>
      <c r="CUT19" s="1316"/>
      <c r="CUU19" s="1316"/>
      <c r="CUV19" s="1316"/>
      <c r="CUW19" s="1316"/>
      <c r="CUX19" s="1316"/>
      <c r="CUY19" s="1316"/>
      <c r="CUZ19" s="1316"/>
      <c r="CVA19" s="1316"/>
      <c r="CVB19" s="1316"/>
      <c r="CVC19" s="1316"/>
      <c r="CVD19" s="1316"/>
      <c r="CVE19" s="1316"/>
      <c r="CVF19" s="1316"/>
      <c r="CVG19" s="1316"/>
      <c r="CVH19" s="1316"/>
      <c r="CVI19" s="1316"/>
      <c r="CVJ19" s="1316"/>
      <c r="CVK19" s="1316"/>
      <c r="CVL19" s="1316"/>
      <c r="CVM19" s="1316"/>
      <c r="CVN19" s="1316"/>
      <c r="CVO19" s="1316"/>
      <c r="CVP19" s="1316"/>
      <c r="CVQ19" s="1316"/>
      <c r="CVR19" s="1316"/>
      <c r="CVS19" s="1316"/>
      <c r="CVT19" s="1316"/>
      <c r="CVU19" s="1316"/>
      <c r="CVV19" s="1316"/>
      <c r="CVW19" s="1316"/>
      <c r="CVX19" s="1316"/>
      <c r="CVY19" s="1316"/>
      <c r="CVZ19" s="1316"/>
      <c r="CWA19" s="1316"/>
      <c r="CWB19" s="1316"/>
      <c r="CWC19" s="1316"/>
      <c r="CWD19" s="1316"/>
      <c r="CWE19" s="1316"/>
      <c r="CWF19" s="1316"/>
      <c r="CWG19" s="1316"/>
      <c r="CWH19" s="1316"/>
      <c r="CWI19" s="1316"/>
      <c r="CWJ19" s="1316"/>
      <c r="CWK19" s="1316"/>
      <c r="CWL19" s="1316"/>
      <c r="CWM19" s="1316"/>
      <c r="CWN19" s="1316"/>
      <c r="CWO19" s="1316"/>
      <c r="CWP19" s="1316"/>
      <c r="CWQ19" s="1316"/>
      <c r="CWR19" s="1316"/>
      <c r="CWS19" s="1316"/>
      <c r="CWT19" s="1316"/>
      <c r="CWU19" s="1316"/>
      <c r="CWV19" s="1316"/>
      <c r="CWW19" s="1316"/>
      <c r="CWX19" s="1316"/>
      <c r="CWY19" s="1316"/>
      <c r="CWZ19" s="1316"/>
      <c r="CXA19" s="1316"/>
      <c r="CXB19" s="1316"/>
      <c r="CXC19" s="1316"/>
      <c r="CXD19" s="1316"/>
      <c r="CXE19" s="1316"/>
      <c r="CXF19" s="1316"/>
      <c r="CXG19" s="1316"/>
      <c r="CXH19" s="1316"/>
      <c r="CXI19" s="1316"/>
      <c r="CXJ19" s="1316"/>
      <c r="CXK19" s="1316"/>
      <c r="CXL19" s="1316"/>
      <c r="CXM19" s="1316"/>
      <c r="CXN19" s="1316"/>
      <c r="CXO19" s="1316"/>
      <c r="CXP19" s="1316"/>
      <c r="CXQ19" s="1316"/>
      <c r="CXR19" s="1316"/>
      <c r="CXS19" s="1316"/>
      <c r="CXT19" s="1316"/>
      <c r="CXU19" s="1316"/>
      <c r="CXV19" s="1316"/>
      <c r="CXW19" s="1316"/>
      <c r="CXX19" s="1316"/>
      <c r="CXY19" s="1316"/>
      <c r="CXZ19" s="1316"/>
      <c r="CYA19" s="1316"/>
      <c r="CYB19" s="1316"/>
      <c r="CYC19" s="1316"/>
      <c r="CYD19" s="1316"/>
      <c r="CYE19" s="1316"/>
      <c r="CYF19" s="1316"/>
      <c r="CYG19" s="1316"/>
      <c r="CYH19" s="1316"/>
      <c r="CYI19" s="1316"/>
      <c r="CYJ19" s="1316"/>
      <c r="CYK19" s="1316"/>
      <c r="CYL19" s="1316"/>
      <c r="CYM19" s="1316"/>
      <c r="CYN19" s="1316"/>
      <c r="CYO19" s="1316"/>
      <c r="CYP19" s="1316"/>
      <c r="CYQ19" s="1316"/>
      <c r="CYR19" s="1316"/>
      <c r="CYS19" s="1316"/>
      <c r="CYT19" s="1316"/>
      <c r="CYU19" s="1316"/>
      <c r="CYV19" s="1316"/>
      <c r="CYW19" s="1316"/>
      <c r="CYX19" s="1316"/>
      <c r="CYY19" s="1316"/>
      <c r="CYZ19" s="1316"/>
      <c r="CZA19" s="1316"/>
      <c r="CZB19" s="1316"/>
      <c r="CZC19" s="1316"/>
      <c r="CZD19" s="1316"/>
      <c r="CZE19" s="1316"/>
      <c r="CZF19" s="1316"/>
      <c r="CZG19" s="1316"/>
      <c r="CZH19" s="1316"/>
      <c r="CZI19" s="1316"/>
      <c r="CZJ19" s="1316"/>
      <c r="CZK19" s="1316"/>
      <c r="CZL19" s="1316"/>
      <c r="CZM19" s="1316"/>
      <c r="CZN19" s="1316"/>
      <c r="CZO19" s="1316"/>
      <c r="CZP19" s="1316"/>
      <c r="CZQ19" s="1316"/>
      <c r="CZR19" s="1316"/>
      <c r="CZS19" s="1316"/>
      <c r="CZT19" s="1316"/>
      <c r="CZU19" s="1316"/>
      <c r="CZV19" s="1316"/>
      <c r="CZW19" s="1316"/>
      <c r="CZX19" s="1316"/>
      <c r="CZY19" s="1316"/>
      <c r="CZZ19" s="1316"/>
      <c r="DAA19" s="1316"/>
      <c r="DAB19" s="1316"/>
      <c r="DAC19" s="1316"/>
      <c r="DAD19" s="1316"/>
      <c r="DAE19" s="1316"/>
      <c r="DAF19" s="1316"/>
      <c r="DAG19" s="1316"/>
      <c r="DAH19" s="1316"/>
      <c r="DAI19" s="1316"/>
      <c r="DAJ19" s="1316"/>
      <c r="DAK19" s="1316"/>
      <c r="DAL19" s="1316"/>
      <c r="DAM19" s="1316"/>
      <c r="DAN19" s="1316"/>
      <c r="DAO19" s="1316"/>
      <c r="DAP19" s="1316"/>
      <c r="DAQ19" s="1316"/>
      <c r="DAR19" s="1316"/>
      <c r="DAS19" s="1316"/>
      <c r="DAT19" s="1316"/>
      <c r="DAU19" s="1316"/>
      <c r="DAV19" s="1316"/>
      <c r="DAW19" s="1316"/>
      <c r="DAX19" s="1316"/>
      <c r="DAY19" s="1316"/>
      <c r="DAZ19" s="1316"/>
      <c r="DBA19" s="1316"/>
      <c r="DBB19" s="1316"/>
      <c r="DBC19" s="1316"/>
      <c r="DBD19" s="1316"/>
      <c r="DBE19" s="1316"/>
      <c r="DBF19" s="1316"/>
      <c r="DBG19" s="1316"/>
      <c r="DBH19" s="1316"/>
      <c r="DBI19" s="1316"/>
      <c r="DBJ19" s="1316"/>
      <c r="DBK19" s="1316"/>
      <c r="DBL19" s="1316"/>
      <c r="DBM19" s="1316"/>
      <c r="DBN19" s="1316"/>
      <c r="DBO19" s="1316"/>
      <c r="DBP19" s="1316"/>
      <c r="DBQ19" s="1316"/>
      <c r="DBR19" s="1316"/>
      <c r="DBS19" s="1316"/>
      <c r="DBT19" s="1316"/>
      <c r="DBU19" s="1316"/>
      <c r="DBV19" s="1316"/>
      <c r="DBW19" s="1316"/>
      <c r="DBX19" s="1316"/>
      <c r="DBY19" s="1316"/>
      <c r="DBZ19" s="1316"/>
      <c r="DCA19" s="1316"/>
      <c r="DCB19" s="1316"/>
      <c r="DCC19" s="1316"/>
      <c r="DCD19" s="1316"/>
      <c r="DCE19" s="1316"/>
      <c r="DCF19" s="1316"/>
      <c r="DCG19" s="1316"/>
      <c r="DCH19" s="1316"/>
      <c r="DCI19" s="1316"/>
      <c r="DCJ19" s="1316"/>
      <c r="DCK19" s="1316"/>
      <c r="DCL19" s="1316"/>
      <c r="DCM19" s="1316"/>
      <c r="DCN19" s="1316"/>
      <c r="DCO19" s="1316"/>
      <c r="DCP19" s="1316"/>
      <c r="DCQ19" s="1316"/>
      <c r="DCR19" s="1316"/>
      <c r="DCS19" s="1316"/>
      <c r="DCT19" s="1316"/>
      <c r="DCU19" s="1316"/>
      <c r="DCV19" s="1316"/>
      <c r="DCW19" s="1316"/>
      <c r="DCX19" s="1316"/>
      <c r="DCY19" s="1316"/>
      <c r="DCZ19" s="1316"/>
      <c r="DDA19" s="1316"/>
      <c r="DDB19" s="1316"/>
      <c r="DDC19" s="1316"/>
      <c r="DDD19" s="1316"/>
      <c r="DDE19" s="1316"/>
      <c r="DDF19" s="1316"/>
      <c r="DDG19" s="1316"/>
      <c r="DDH19" s="1316"/>
      <c r="DDI19" s="1316"/>
      <c r="DDJ19" s="1316"/>
      <c r="DDK19" s="1316"/>
      <c r="DDL19" s="1316"/>
      <c r="DDM19" s="1316"/>
      <c r="DDN19" s="1316"/>
      <c r="DDO19" s="1316"/>
      <c r="DDP19" s="1316"/>
      <c r="DDQ19" s="1316"/>
      <c r="DDR19" s="1316"/>
      <c r="DDS19" s="1316"/>
      <c r="DDT19" s="1316"/>
      <c r="DDU19" s="1316"/>
      <c r="DDV19" s="1316"/>
      <c r="DDW19" s="1316"/>
      <c r="DDX19" s="1316"/>
      <c r="DDY19" s="1316"/>
      <c r="DDZ19" s="1316"/>
      <c r="DEA19" s="1316"/>
      <c r="DEB19" s="1316"/>
      <c r="DEC19" s="1316"/>
      <c r="DED19" s="1316"/>
      <c r="DEE19" s="1316"/>
      <c r="DEF19" s="1316"/>
      <c r="DEG19" s="1316"/>
      <c r="DEH19" s="1316"/>
      <c r="DEI19" s="1316"/>
      <c r="DEJ19" s="1316"/>
      <c r="DEK19" s="1316"/>
      <c r="DEL19" s="1316"/>
      <c r="DEM19" s="1316"/>
      <c r="DEN19" s="1316"/>
      <c r="DEO19" s="1316"/>
      <c r="DEP19" s="1316"/>
      <c r="DEQ19" s="1316"/>
      <c r="DER19" s="1316"/>
      <c r="DES19" s="1316"/>
      <c r="DET19" s="1316"/>
      <c r="DEU19" s="1316"/>
      <c r="DEV19" s="1316"/>
      <c r="DEW19" s="1316"/>
      <c r="DEX19" s="1316"/>
      <c r="DEY19" s="1316"/>
      <c r="DEZ19" s="1316"/>
      <c r="DFA19" s="1316"/>
      <c r="DFB19" s="1316"/>
      <c r="DFC19" s="1316"/>
      <c r="DFD19" s="1316"/>
      <c r="DFE19" s="1316"/>
      <c r="DFF19" s="1316"/>
      <c r="DFG19" s="1316"/>
      <c r="DFH19" s="1316"/>
      <c r="DFI19" s="1316"/>
      <c r="DFJ19" s="1316"/>
      <c r="DFK19" s="1316"/>
      <c r="DFL19" s="1316"/>
      <c r="DFM19" s="1316"/>
      <c r="DFN19" s="1316"/>
      <c r="DFO19" s="1316"/>
      <c r="DFP19" s="1316"/>
      <c r="DFQ19" s="1316"/>
      <c r="DFR19" s="1316"/>
      <c r="DFS19" s="1316"/>
      <c r="DFT19" s="1316"/>
      <c r="DFU19" s="1316"/>
      <c r="DFV19" s="1316"/>
      <c r="DFW19" s="1316"/>
      <c r="DFX19" s="1316"/>
      <c r="DFY19" s="1316"/>
      <c r="DFZ19" s="1316"/>
      <c r="DGA19" s="1316"/>
      <c r="DGB19" s="1316"/>
      <c r="DGC19" s="1316"/>
      <c r="DGD19" s="1316"/>
      <c r="DGE19" s="1316"/>
      <c r="DGF19" s="1316"/>
      <c r="DGG19" s="1316"/>
      <c r="DGH19" s="1316"/>
      <c r="DGI19" s="1316"/>
      <c r="DGJ19" s="1316"/>
      <c r="DGK19" s="1316"/>
      <c r="DGL19" s="1316"/>
      <c r="DGM19" s="1316"/>
      <c r="DGN19" s="1316"/>
      <c r="DGO19" s="1316"/>
      <c r="DGP19" s="1316"/>
      <c r="DGQ19" s="1316"/>
      <c r="DGR19" s="1316"/>
      <c r="DGS19" s="1316"/>
      <c r="DGT19" s="1316"/>
      <c r="DGU19" s="1316"/>
      <c r="DGV19" s="1316"/>
      <c r="DGW19" s="1316"/>
      <c r="DGX19" s="1316"/>
      <c r="DGY19" s="1316"/>
      <c r="DGZ19" s="1316"/>
      <c r="DHA19" s="1316"/>
      <c r="DHB19" s="1316"/>
      <c r="DHC19" s="1316"/>
      <c r="DHD19" s="1316"/>
      <c r="DHE19" s="1316"/>
      <c r="DHF19" s="1316"/>
      <c r="DHG19" s="1316"/>
      <c r="DHH19" s="1316"/>
      <c r="DHI19" s="1316"/>
      <c r="DHJ19" s="1316"/>
      <c r="DHK19" s="1316"/>
      <c r="DHL19" s="1316"/>
      <c r="DHM19" s="1316"/>
      <c r="DHN19" s="1316"/>
      <c r="DHO19" s="1316"/>
      <c r="DHP19" s="1316"/>
      <c r="DHQ19" s="1316"/>
      <c r="DHR19" s="1316"/>
      <c r="DHS19" s="1316"/>
      <c r="DHT19" s="1316"/>
      <c r="DHU19" s="1316"/>
      <c r="DHV19" s="1316"/>
      <c r="DHW19" s="1316"/>
      <c r="DHX19" s="1316"/>
      <c r="DHY19" s="1316"/>
      <c r="DHZ19" s="1316"/>
      <c r="DIA19" s="1316"/>
      <c r="DIB19" s="1316"/>
      <c r="DIC19" s="1316"/>
      <c r="DID19" s="1316"/>
      <c r="DIE19" s="1316"/>
      <c r="DIF19" s="1316"/>
      <c r="DIG19" s="1316"/>
      <c r="DIH19" s="1316"/>
      <c r="DII19" s="1316"/>
      <c r="DIJ19" s="1316"/>
      <c r="DIK19" s="1316"/>
      <c r="DIL19" s="1316"/>
      <c r="DIM19" s="1316"/>
      <c r="DIN19" s="1316"/>
      <c r="DIO19" s="1316"/>
      <c r="DIP19" s="1316"/>
      <c r="DIQ19" s="1316"/>
      <c r="DIR19" s="1316"/>
      <c r="DIS19" s="1316"/>
      <c r="DIT19" s="1316"/>
      <c r="DIU19" s="1316"/>
      <c r="DIV19" s="1316"/>
      <c r="DIW19" s="1316"/>
      <c r="DIX19" s="1316"/>
      <c r="DIY19" s="1316"/>
      <c r="DIZ19" s="1316"/>
      <c r="DJA19" s="1316"/>
      <c r="DJB19" s="1316"/>
      <c r="DJC19" s="1316"/>
      <c r="DJD19" s="1316"/>
      <c r="DJE19" s="1316"/>
      <c r="DJF19" s="1316"/>
      <c r="DJG19" s="1316"/>
      <c r="DJH19" s="1316"/>
      <c r="DJI19" s="1316"/>
      <c r="DJJ19" s="1316"/>
      <c r="DJK19" s="1316"/>
      <c r="DJL19" s="1316"/>
      <c r="DJM19" s="1316"/>
      <c r="DJN19" s="1316"/>
      <c r="DJO19" s="1316"/>
      <c r="DJP19" s="1316"/>
      <c r="DJQ19" s="1316"/>
      <c r="DJR19" s="1316"/>
      <c r="DJS19" s="1316"/>
      <c r="DJT19" s="1316"/>
      <c r="DJU19" s="1316"/>
      <c r="DJV19" s="1316"/>
      <c r="DJW19" s="1316"/>
      <c r="DJX19" s="1316"/>
      <c r="DJY19" s="1316"/>
      <c r="DJZ19" s="1316"/>
      <c r="DKA19" s="1316"/>
      <c r="DKB19" s="1316"/>
      <c r="DKC19" s="1316"/>
      <c r="DKD19" s="1316"/>
      <c r="DKE19" s="1316"/>
      <c r="DKF19" s="1316"/>
      <c r="DKG19" s="1316"/>
      <c r="DKH19" s="1316"/>
      <c r="DKI19" s="1316"/>
      <c r="DKJ19" s="1316"/>
      <c r="DKK19" s="1316"/>
      <c r="DKL19" s="1316"/>
      <c r="DKM19" s="1316"/>
      <c r="DKN19" s="1316"/>
      <c r="DKO19" s="1316"/>
      <c r="DKP19" s="1316"/>
      <c r="DKQ19" s="1316"/>
      <c r="DKR19" s="1316"/>
      <c r="DKS19" s="1316"/>
      <c r="DKT19" s="1316"/>
      <c r="DKU19" s="1316"/>
      <c r="DKV19" s="1316"/>
      <c r="DKW19" s="1316"/>
      <c r="DKX19" s="1316"/>
      <c r="DKY19" s="1316"/>
      <c r="DKZ19" s="1316"/>
      <c r="DLA19" s="1316"/>
      <c r="DLB19" s="1316"/>
      <c r="DLC19" s="1316"/>
      <c r="DLD19" s="1316"/>
      <c r="DLE19" s="1316"/>
      <c r="DLF19" s="1316"/>
      <c r="DLG19" s="1316"/>
      <c r="DLH19" s="1316"/>
      <c r="DLI19" s="1316"/>
      <c r="DLJ19" s="1316"/>
      <c r="DLK19" s="1316"/>
      <c r="DLL19" s="1316"/>
      <c r="DLM19" s="1316"/>
      <c r="DLN19" s="1316"/>
      <c r="DLO19" s="1316"/>
      <c r="DLP19" s="1316"/>
      <c r="DLQ19" s="1316"/>
      <c r="DLR19" s="1316"/>
      <c r="DLS19" s="1316"/>
      <c r="DLT19" s="1316"/>
      <c r="DLU19" s="1316"/>
      <c r="DLV19" s="1316"/>
      <c r="DLW19" s="1316"/>
      <c r="DLX19" s="1316"/>
      <c r="DLY19" s="1316"/>
      <c r="DLZ19" s="1316"/>
      <c r="DMA19" s="1316"/>
      <c r="DMB19" s="1316"/>
      <c r="DMC19" s="1316"/>
      <c r="DMD19" s="1316"/>
      <c r="DME19" s="1316"/>
      <c r="DMF19" s="1316"/>
      <c r="DMG19" s="1316"/>
      <c r="DMH19" s="1316"/>
      <c r="DMI19" s="1316"/>
      <c r="DMJ19" s="1316"/>
      <c r="DMK19" s="1316"/>
      <c r="DML19" s="1316"/>
      <c r="DMM19" s="1316"/>
      <c r="DMN19" s="1316"/>
      <c r="DMO19" s="1316"/>
      <c r="DMP19" s="1316"/>
      <c r="DMQ19" s="1316"/>
      <c r="DMR19" s="1316"/>
      <c r="DMS19" s="1316"/>
      <c r="DMT19" s="1316"/>
      <c r="DMU19" s="1316"/>
      <c r="DMV19" s="1316"/>
      <c r="DMW19" s="1316"/>
      <c r="DMX19" s="1316"/>
      <c r="DMY19" s="1316"/>
      <c r="DMZ19" s="1316"/>
      <c r="DNA19" s="1316"/>
      <c r="DNB19" s="1316"/>
      <c r="DNC19" s="1316"/>
      <c r="DND19" s="1316"/>
      <c r="DNE19" s="1316"/>
      <c r="DNF19" s="1316"/>
      <c r="DNG19" s="1316"/>
      <c r="DNH19" s="1316"/>
      <c r="DNI19" s="1316"/>
      <c r="DNJ19" s="1316"/>
      <c r="DNK19" s="1316"/>
      <c r="DNL19" s="1316"/>
      <c r="DNM19" s="1316"/>
      <c r="DNN19" s="1316"/>
      <c r="DNO19" s="1316"/>
      <c r="DNP19" s="1316"/>
      <c r="DNQ19" s="1316"/>
      <c r="DNR19" s="1316"/>
      <c r="DNS19" s="1316"/>
      <c r="DNT19" s="1316"/>
      <c r="DNU19" s="1316"/>
      <c r="DNV19" s="1316"/>
      <c r="DNW19" s="1316"/>
      <c r="DNX19" s="1316"/>
      <c r="DNY19" s="1316"/>
      <c r="DNZ19" s="1316"/>
      <c r="DOA19" s="1316"/>
      <c r="DOB19" s="1316"/>
      <c r="DOC19" s="1316"/>
      <c r="DOD19" s="1316"/>
      <c r="DOE19" s="1316"/>
      <c r="DOF19" s="1316"/>
      <c r="DOG19" s="1316"/>
      <c r="DOH19" s="1316"/>
      <c r="DOI19" s="1316"/>
      <c r="DOJ19" s="1316"/>
      <c r="DOK19" s="1316"/>
      <c r="DOL19" s="1316"/>
      <c r="DOM19" s="1316"/>
      <c r="DON19" s="1316"/>
      <c r="DOO19" s="1316"/>
      <c r="DOP19" s="1316"/>
      <c r="DOQ19" s="1316"/>
      <c r="DOR19" s="1316"/>
      <c r="DOS19" s="1316"/>
      <c r="DOT19" s="1316"/>
      <c r="DOU19" s="1316"/>
      <c r="DOV19" s="1316"/>
      <c r="DOW19" s="1316"/>
      <c r="DOX19" s="1316"/>
      <c r="DOY19" s="1316"/>
      <c r="DOZ19" s="1316"/>
      <c r="DPA19" s="1316"/>
      <c r="DPB19" s="1316"/>
      <c r="DPC19" s="1316"/>
      <c r="DPD19" s="1316"/>
      <c r="DPE19" s="1316"/>
      <c r="DPF19" s="1316"/>
      <c r="DPG19" s="1316"/>
      <c r="DPH19" s="1316"/>
      <c r="DPI19" s="1316"/>
      <c r="DPJ19" s="1316"/>
      <c r="DPK19" s="1316"/>
      <c r="DPL19" s="1316"/>
      <c r="DPM19" s="1316"/>
      <c r="DPN19" s="1316"/>
      <c r="DPO19" s="1316"/>
      <c r="DPP19" s="1316"/>
      <c r="DPQ19" s="1316"/>
      <c r="DPR19" s="1316"/>
      <c r="DPS19" s="1316"/>
      <c r="DPT19" s="1316"/>
      <c r="DPU19" s="1316"/>
      <c r="DPV19" s="1316"/>
      <c r="DPW19" s="1316"/>
      <c r="DPX19" s="1316"/>
      <c r="DPY19" s="1316"/>
      <c r="DPZ19" s="1316"/>
      <c r="DQA19" s="1316"/>
      <c r="DQB19" s="1316"/>
      <c r="DQC19" s="1316"/>
      <c r="DQD19" s="1316"/>
      <c r="DQE19" s="1316"/>
      <c r="DQF19" s="1316"/>
      <c r="DQG19" s="1316"/>
      <c r="DQH19" s="1316"/>
      <c r="DQI19" s="1316"/>
      <c r="DQJ19" s="1316"/>
      <c r="DQK19" s="1316"/>
      <c r="DQL19" s="1316"/>
      <c r="DQM19" s="1316"/>
      <c r="DQN19" s="1316"/>
      <c r="DQO19" s="1316"/>
      <c r="DQP19" s="1316"/>
      <c r="DQQ19" s="1316"/>
      <c r="DQR19" s="1316"/>
      <c r="DQS19" s="1316"/>
      <c r="DQT19" s="1316"/>
      <c r="DQU19" s="1316"/>
      <c r="DQV19" s="1316"/>
      <c r="DQW19" s="1316"/>
      <c r="DQX19" s="1316"/>
      <c r="DQY19" s="1316"/>
      <c r="DQZ19" s="1316"/>
      <c r="DRA19" s="1316"/>
      <c r="DRB19" s="1316"/>
      <c r="DRC19" s="1316"/>
      <c r="DRD19" s="1316"/>
      <c r="DRE19" s="1316"/>
      <c r="DRF19" s="1316"/>
      <c r="DRG19" s="1316"/>
      <c r="DRH19" s="1316"/>
      <c r="DRI19" s="1316"/>
      <c r="DRJ19" s="1316"/>
      <c r="DRK19" s="1316"/>
      <c r="DRL19" s="1316"/>
      <c r="DRM19" s="1316"/>
      <c r="DRN19" s="1316"/>
      <c r="DRO19" s="1316"/>
      <c r="DRP19" s="1316"/>
      <c r="DRQ19" s="1316"/>
      <c r="DRR19" s="1316"/>
      <c r="DRS19" s="1316"/>
      <c r="DRT19" s="1316"/>
      <c r="DRU19" s="1316"/>
      <c r="DRV19" s="1316"/>
      <c r="DRW19" s="1316"/>
      <c r="DRX19" s="1316"/>
      <c r="DRY19" s="1316"/>
      <c r="DRZ19" s="1316"/>
      <c r="DSA19" s="1316"/>
      <c r="DSB19" s="1316"/>
      <c r="DSC19" s="1316"/>
      <c r="DSD19" s="1316"/>
      <c r="DSE19" s="1316"/>
      <c r="DSF19" s="1316"/>
      <c r="DSG19" s="1316"/>
      <c r="DSH19" s="1316"/>
      <c r="DSI19" s="1316"/>
      <c r="DSJ19" s="1316"/>
      <c r="DSK19" s="1316"/>
      <c r="DSL19" s="1316"/>
      <c r="DSM19" s="1316"/>
      <c r="DSN19" s="1316"/>
      <c r="DSO19" s="1316"/>
      <c r="DSP19" s="1316"/>
      <c r="DSQ19" s="1316"/>
      <c r="DSR19" s="1316"/>
      <c r="DSS19" s="1316"/>
      <c r="DST19" s="1316"/>
      <c r="DSU19" s="1316"/>
      <c r="DSV19" s="1316"/>
      <c r="DSW19" s="1316"/>
      <c r="DSX19" s="1316"/>
      <c r="DSY19" s="1316"/>
      <c r="DSZ19" s="1316"/>
      <c r="DTA19" s="1316"/>
      <c r="DTB19" s="1316"/>
      <c r="DTC19" s="1316"/>
      <c r="DTD19" s="1316"/>
      <c r="DTE19" s="1316"/>
      <c r="DTF19" s="1316"/>
      <c r="DTG19" s="1316"/>
      <c r="DTH19" s="1316"/>
      <c r="DTI19" s="1316"/>
      <c r="DTJ19" s="1316"/>
      <c r="DTK19" s="1316"/>
      <c r="DTL19" s="1316"/>
      <c r="DTM19" s="1316"/>
      <c r="DTN19" s="1316"/>
      <c r="DTO19" s="1316"/>
      <c r="DTP19" s="1316"/>
      <c r="DTQ19" s="1316"/>
      <c r="DTR19" s="1316"/>
      <c r="DTS19" s="1316"/>
      <c r="DTT19" s="1316"/>
      <c r="DTU19" s="1316"/>
      <c r="DTV19" s="1316"/>
      <c r="DTW19" s="1316"/>
      <c r="DTX19" s="1316"/>
      <c r="DTY19" s="1316"/>
      <c r="DTZ19" s="1316"/>
      <c r="DUA19" s="1316"/>
      <c r="DUB19" s="1316"/>
      <c r="DUC19" s="1316"/>
      <c r="DUD19" s="1316"/>
      <c r="DUE19" s="1316"/>
      <c r="DUF19" s="1316"/>
      <c r="DUG19" s="1316"/>
      <c r="DUH19" s="1316"/>
      <c r="DUI19" s="1316"/>
      <c r="DUJ19" s="1316"/>
      <c r="DUK19" s="1316"/>
      <c r="DUL19" s="1316"/>
      <c r="DUM19" s="1316"/>
      <c r="DUN19" s="1316"/>
      <c r="DUO19" s="1316"/>
      <c r="DUP19" s="1316"/>
      <c r="DUQ19" s="1316"/>
      <c r="DUR19" s="1316"/>
      <c r="DUS19" s="1316"/>
      <c r="DUT19" s="1316"/>
      <c r="DUU19" s="1316"/>
      <c r="DUV19" s="1316"/>
      <c r="DUW19" s="1316"/>
      <c r="DUX19" s="1316"/>
      <c r="DUY19" s="1316"/>
      <c r="DUZ19" s="1316"/>
      <c r="DVA19" s="1316"/>
      <c r="DVB19" s="1316"/>
      <c r="DVC19" s="1316"/>
      <c r="DVD19" s="1316"/>
      <c r="DVE19" s="1316"/>
      <c r="DVF19" s="1316"/>
      <c r="DVG19" s="1316"/>
      <c r="DVH19" s="1316"/>
      <c r="DVI19" s="1316"/>
      <c r="DVJ19" s="1316"/>
      <c r="DVK19" s="1316"/>
      <c r="DVL19" s="1316"/>
      <c r="DVM19" s="1316"/>
      <c r="DVN19" s="1316"/>
      <c r="DVO19" s="1316"/>
      <c r="DVP19" s="1316"/>
      <c r="DVQ19" s="1316"/>
      <c r="DVR19" s="1316"/>
      <c r="DVS19" s="1316"/>
      <c r="DVT19" s="1316"/>
      <c r="DVU19" s="1316"/>
      <c r="DVV19" s="1316"/>
      <c r="DVW19" s="1316"/>
      <c r="DVX19" s="1316"/>
      <c r="DVY19" s="1316"/>
      <c r="DVZ19" s="1316"/>
      <c r="DWA19" s="1316"/>
      <c r="DWB19" s="1316"/>
      <c r="DWC19" s="1316"/>
      <c r="DWD19" s="1316"/>
      <c r="DWE19" s="1316"/>
      <c r="DWF19" s="1316"/>
      <c r="DWG19" s="1316"/>
      <c r="DWH19" s="1316"/>
      <c r="DWI19" s="1316"/>
      <c r="DWJ19" s="1316"/>
      <c r="DWK19" s="1316"/>
      <c r="DWL19" s="1316"/>
      <c r="DWM19" s="1316"/>
      <c r="DWN19" s="1316"/>
      <c r="DWO19" s="1316"/>
      <c r="DWP19" s="1316"/>
      <c r="DWQ19" s="1316"/>
      <c r="DWR19" s="1316"/>
      <c r="DWS19" s="1316"/>
      <c r="DWT19" s="1316"/>
      <c r="DWU19" s="1316"/>
      <c r="DWV19" s="1316"/>
      <c r="DWW19" s="1316"/>
      <c r="DWX19" s="1316"/>
      <c r="DWY19" s="1316"/>
      <c r="DWZ19" s="1316"/>
      <c r="DXA19" s="1316"/>
      <c r="DXB19" s="1316"/>
      <c r="DXC19" s="1316"/>
      <c r="DXD19" s="1316"/>
      <c r="DXE19" s="1316"/>
      <c r="DXF19" s="1316"/>
      <c r="DXG19" s="1316"/>
      <c r="DXH19" s="1316"/>
      <c r="DXI19" s="1316"/>
      <c r="DXJ19" s="1316"/>
      <c r="DXK19" s="1316"/>
      <c r="DXL19" s="1316"/>
      <c r="DXM19" s="1316"/>
      <c r="DXN19" s="1316"/>
      <c r="DXO19" s="1316"/>
      <c r="DXP19" s="1316"/>
      <c r="DXQ19" s="1316"/>
      <c r="DXR19" s="1316"/>
      <c r="DXS19" s="1316"/>
      <c r="DXT19" s="1316"/>
      <c r="DXU19" s="1316"/>
      <c r="DXV19" s="1316"/>
      <c r="DXW19" s="1316"/>
      <c r="DXX19" s="1316"/>
      <c r="DXY19" s="1316"/>
      <c r="DXZ19" s="1316"/>
      <c r="DYA19" s="1316"/>
      <c r="DYB19" s="1316"/>
      <c r="DYC19" s="1316"/>
      <c r="DYD19" s="1316"/>
      <c r="DYE19" s="1316"/>
      <c r="DYF19" s="1316"/>
      <c r="DYG19" s="1316"/>
      <c r="DYH19" s="1316"/>
      <c r="DYI19" s="1316"/>
      <c r="DYJ19" s="1316"/>
      <c r="DYK19" s="1316"/>
      <c r="DYL19" s="1316"/>
      <c r="DYM19" s="1316"/>
      <c r="DYN19" s="1316"/>
      <c r="DYO19" s="1316"/>
      <c r="DYP19" s="1316"/>
      <c r="DYQ19" s="1316"/>
      <c r="DYR19" s="1316"/>
      <c r="DYS19" s="1316"/>
      <c r="DYT19" s="1316"/>
      <c r="DYU19" s="1316"/>
      <c r="DYV19" s="1316"/>
      <c r="DYW19" s="1316"/>
      <c r="DYX19" s="1316"/>
      <c r="DYY19" s="1316"/>
      <c r="DYZ19" s="1316"/>
      <c r="DZA19" s="1316"/>
      <c r="DZB19" s="1316"/>
      <c r="DZC19" s="1316"/>
      <c r="DZD19" s="1316"/>
      <c r="DZE19" s="1316"/>
      <c r="DZF19" s="1316"/>
      <c r="DZG19" s="1316"/>
      <c r="DZH19" s="1316"/>
      <c r="DZI19" s="1316"/>
      <c r="DZJ19" s="1316"/>
      <c r="DZK19" s="1316"/>
      <c r="DZL19" s="1316"/>
      <c r="DZM19" s="1316"/>
      <c r="DZN19" s="1316"/>
      <c r="DZO19" s="1316"/>
      <c r="DZP19" s="1316"/>
      <c r="DZQ19" s="1316"/>
      <c r="DZR19" s="1316"/>
      <c r="DZS19" s="1316"/>
      <c r="DZT19" s="1316"/>
      <c r="DZU19" s="1316"/>
      <c r="DZV19" s="1316"/>
      <c r="DZW19" s="1316"/>
      <c r="DZX19" s="1316"/>
      <c r="DZY19" s="1316"/>
      <c r="DZZ19" s="1316"/>
      <c r="EAA19" s="1316"/>
      <c r="EAB19" s="1316"/>
      <c r="EAC19" s="1316"/>
      <c r="EAD19" s="1316"/>
      <c r="EAE19" s="1316"/>
      <c r="EAF19" s="1316"/>
      <c r="EAG19" s="1316"/>
      <c r="EAH19" s="1316"/>
      <c r="EAI19" s="1316"/>
      <c r="EAJ19" s="1316"/>
      <c r="EAK19" s="1316"/>
      <c r="EAL19" s="1316"/>
      <c r="EAM19" s="1316"/>
      <c r="EAN19" s="1316"/>
      <c r="EAO19" s="1316"/>
      <c r="EAP19" s="1316"/>
      <c r="EAQ19" s="1316"/>
      <c r="EAR19" s="1316"/>
      <c r="EAS19" s="1316"/>
      <c r="EAT19" s="1316"/>
      <c r="EAU19" s="1316"/>
      <c r="EAV19" s="1316"/>
      <c r="EAW19" s="1316"/>
      <c r="EAX19" s="1316"/>
      <c r="EAY19" s="1316"/>
      <c r="EAZ19" s="1316"/>
      <c r="EBA19" s="1316"/>
      <c r="EBB19" s="1316"/>
      <c r="EBC19" s="1316"/>
      <c r="EBD19" s="1316"/>
      <c r="EBE19" s="1316"/>
      <c r="EBF19" s="1316"/>
      <c r="EBG19" s="1316"/>
      <c r="EBH19" s="1316"/>
      <c r="EBI19" s="1316"/>
      <c r="EBJ19" s="1316"/>
      <c r="EBK19" s="1316"/>
      <c r="EBL19" s="1316"/>
      <c r="EBM19" s="1316"/>
      <c r="EBN19" s="1316"/>
      <c r="EBO19" s="1316"/>
      <c r="EBP19" s="1316"/>
      <c r="EBQ19" s="1316"/>
      <c r="EBR19" s="1316"/>
      <c r="EBS19" s="1316"/>
      <c r="EBT19" s="1316"/>
      <c r="EBU19" s="1316"/>
      <c r="EBV19" s="1316"/>
      <c r="EBW19" s="1316"/>
      <c r="EBX19" s="1316"/>
      <c r="EBY19" s="1316"/>
      <c r="EBZ19" s="1316"/>
      <c r="ECA19" s="1316"/>
      <c r="ECB19" s="1316"/>
      <c r="ECC19" s="1316"/>
      <c r="ECD19" s="1316"/>
      <c r="ECE19" s="1316"/>
      <c r="ECF19" s="1316"/>
      <c r="ECG19" s="1316"/>
      <c r="ECH19" s="1316"/>
      <c r="ECI19" s="1316"/>
      <c r="ECJ19" s="1316"/>
      <c r="ECK19" s="1316"/>
      <c r="ECL19" s="1316"/>
      <c r="ECM19" s="1316"/>
      <c r="ECN19" s="1316"/>
      <c r="ECO19" s="1316"/>
      <c r="ECP19" s="1316"/>
      <c r="ECQ19" s="1316"/>
      <c r="ECR19" s="1316"/>
      <c r="ECS19" s="1316"/>
      <c r="ECT19" s="1316"/>
      <c r="ECU19" s="1316"/>
      <c r="ECV19" s="1316"/>
      <c r="ECW19" s="1316"/>
      <c r="ECX19" s="1316"/>
      <c r="ECY19" s="1316"/>
      <c r="ECZ19" s="1316"/>
      <c r="EDA19" s="1316"/>
      <c r="EDB19" s="1316"/>
      <c r="EDC19" s="1316"/>
      <c r="EDD19" s="1316"/>
      <c r="EDE19" s="1316"/>
      <c r="EDF19" s="1316"/>
      <c r="EDG19" s="1316"/>
      <c r="EDH19" s="1316"/>
      <c r="EDI19" s="1316"/>
      <c r="EDJ19" s="1316"/>
      <c r="EDK19" s="1316"/>
      <c r="EDL19" s="1316"/>
      <c r="EDM19" s="1316"/>
      <c r="EDN19" s="1316"/>
      <c r="EDO19" s="1316"/>
      <c r="EDP19" s="1316"/>
      <c r="EDQ19" s="1316"/>
      <c r="EDR19" s="1316"/>
      <c r="EDS19" s="1316"/>
      <c r="EDT19" s="1316"/>
      <c r="EDU19" s="1316"/>
      <c r="EDV19" s="1316"/>
      <c r="EDW19" s="1316"/>
      <c r="EDX19" s="1316"/>
      <c r="EDY19" s="1316"/>
      <c r="EDZ19" s="1316"/>
      <c r="EEA19" s="1316"/>
      <c r="EEB19" s="1316"/>
      <c r="EEC19" s="1316"/>
      <c r="EED19" s="1316"/>
      <c r="EEE19" s="1316"/>
      <c r="EEF19" s="1316"/>
      <c r="EEG19" s="1316"/>
      <c r="EEH19" s="1316"/>
      <c r="EEI19" s="1316"/>
      <c r="EEJ19" s="1316"/>
      <c r="EEK19" s="1316"/>
      <c r="EEL19" s="1316"/>
      <c r="EEM19" s="1316"/>
      <c r="EEN19" s="1316"/>
      <c r="EEO19" s="1316"/>
      <c r="EEP19" s="1316"/>
      <c r="EEQ19" s="1316"/>
      <c r="EER19" s="1316"/>
      <c r="EES19" s="1316"/>
      <c r="EET19" s="1316"/>
      <c r="EEU19" s="1316"/>
      <c r="EEV19" s="1316"/>
      <c r="EEW19" s="1316"/>
      <c r="EEX19" s="1316"/>
      <c r="EEY19" s="1316"/>
      <c r="EEZ19" s="1316"/>
      <c r="EFA19" s="1316"/>
      <c r="EFB19" s="1316"/>
      <c r="EFC19" s="1316"/>
      <c r="EFD19" s="1316"/>
      <c r="EFE19" s="1316"/>
      <c r="EFF19" s="1316"/>
      <c r="EFG19" s="1316"/>
      <c r="EFH19" s="1316"/>
      <c r="EFI19" s="1316"/>
      <c r="EFJ19" s="1316"/>
      <c r="EFK19" s="1316"/>
      <c r="EFL19" s="1316"/>
      <c r="EFM19" s="1316"/>
      <c r="EFN19" s="1316"/>
      <c r="EFO19" s="1316"/>
      <c r="EFP19" s="1316"/>
      <c r="EFQ19" s="1316"/>
      <c r="EFR19" s="1316"/>
      <c r="EFS19" s="1316"/>
      <c r="EFT19" s="1316"/>
      <c r="EFU19" s="1316"/>
      <c r="EFV19" s="1316"/>
      <c r="EFW19" s="1316"/>
      <c r="EFX19" s="1316"/>
      <c r="EFY19" s="1316"/>
      <c r="EFZ19" s="1316"/>
      <c r="EGA19" s="1316"/>
      <c r="EGB19" s="1316"/>
      <c r="EGC19" s="1316"/>
      <c r="EGD19" s="1316"/>
      <c r="EGE19" s="1316"/>
      <c r="EGF19" s="1316"/>
      <c r="EGG19" s="1316"/>
      <c r="EGH19" s="1316"/>
      <c r="EGI19" s="1316"/>
      <c r="EGJ19" s="1316"/>
      <c r="EGK19" s="1316"/>
      <c r="EGL19" s="1316"/>
      <c r="EGM19" s="1316"/>
      <c r="EGN19" s="1316"/>
      <c r="EGO19" s="1316"/>
      <c r="EGP19" s="1316"/>
      <c r="EGQ19" s="1316"/>
      <c r="EGR19" s="1316"/>
      <c r="EGS19" s="1316"/>
      <c r="EGT19" s="1316"/>
      <c r="EGU19" s="1316"/>
      <c r="EGV19" s="1316"/>
      <c r="EGW19" s="1316"/>
      <c r="EGX19" s="1316"/>
      <c r="EGY19" s="1316"/>
      <c r="EGZ19" s="1316"/>
      <c r="EHA19" s="1316"/>
      <c r="EHB19" s="1316"/>
      <c r="EHC19" s="1316"/>
      <c r="EHD19" s="1316"/>
      <c r="EHE19" s="1316"/>
      <c r="EHF19" s="1316"/>
      <c r="EHG19" s="1316"/>
      <c r="EHH19" s="1316"/>
      <c r="EHI19" s="1316"/>
      <c r="EHJ19" s="1316"/>
      <c r="EHK19" s="1316"/>
      <c r="EHL19" s="1316"/>
      <c r="EHM19" s="1316"/>
      <c r="EHN19" s="1316"/>
      <c r="EHO19" s="1316"/>
      <c r="EHP19" s="1316"/>
      <c r="EHQ19" s="1316"/>
      <c r="EHR19" s="1316"/>
      <c r="EHS19" s="1316"/>
      <c r="EHT19" s="1316"/>
      <c r="EHU19" s="1316"/>
      <c r="EHV19" s="1316"/>
      <c r="EHW19" s="1316"/>
      <c r="EHX19" s="1316"/>
      <c r="EHY19" s="1316"/>
      <c r="EHZ19" s="1316"/>
      <c r="EIA19" s="1316"/>
      <c r="EIB19" s="1316"/>
      <c r="EIC19" s="1316"/>
      <c r="EID19" s="1316"/>
      <c r="EIE19" s="1316"/>
      <c r="EIF19" s="1316"/>
      <c r="EIG19" s="1316"/>
      <c r="EIH19" s="1316"/>
      <c r="EII19" s="1316"/>
      <c r="EIJ19" s="1316"/>
      <c r="EIK19" s="1316"/>
      <c r="EIL19" s="1316"/>
      <c r="EIM19" s="1316"/>
      <c r="EIN19" s="1316"/>
      <c r="EIO19" s="1316"/>
      <c r="EIP19" s="1316"/>
      <c r="EIQ19" s="1316"/>
      <c r="EIR19" s="1316"/>
      <c r="EIS19" s="1316"/>
      <c r="EIT19" s="1316"/>
      <c r="EIU19" s="1316"/>
      <c r="EIV19" s="1316"/>
      <c r="EIW19" s="1316"/>
      <c r="EIX19" s="1316"/>
      <c r="EIY19" s="1316"/>
      <c r="EIZ19" s="1316"/>
      <c r="EJA19" s="1316"/>
      <c r="EJB19" s="1316"/>
      <c r="EJC19" s="1316"/>
      <c r="EJD19" s="1316"/>
      <c r="EJE19" s="1316"/>
      <c r="EJF19" s="1316"/>
      <c r="EJG19" s="1316"/>
      <c r="EJH19" s="1316"/>
      <c r="EJI19" s="1316"/>
      <c r="EJJ19" s="1316"/>
      <c r="EJK19" s="1316"/>
      <c r="EJL19" s="1316"/>
      <c r="EJM19" s="1316"/>
      <c r="EJN19" s="1316"/>
      <c r="EJO19" s="1316"/>
      <c r="EJP19" s="1316"/>
      <c r="EJQ19" s="1316"/>
      <c r="EJR19" s="1316"/>
      <c r="EJS19" s="1316"/>
      <c r="EJT19" s="1316"/>
      <c r="EJU19" s="1316"/>
      <c r="EJV19" s="1316"/>
      <c r="EJW19" s="1316"/>
      <c r="EJX19" s="1316"/>
      <c r="EJY19" s="1316"/>
      <c r="EJZ19" s="1316"/>
      <c r="EKA19" s="1316"/>
      <c r="EKB19" s="1316"/>
      <c r="EKC19" s="1316"/>
      <c r="EKD19" s="1316"/>
      <c r="EKE19" s="1316"/>
      <c r="EKF19" s="1316"/>
      <c r="EKG19" s="1316"/>
      <c r="EKH19" s="1316"/>
      <c r="EKI19" s="1316"/>
      <c r="EKJ19" s="1316"/>
      <c r="EKK19" s="1316"/>
      <c r="EKL19" s="1316"/>
      <c r="EKM19" s="1316"/>
      <c r="EKN19" s="1316"/>
      <c r="EKO19" s="1316"/>
      <c r="EKP19" s="1316"/>
      <c r="EKQ19" s="1316"/>
      <c r="EKR19" s="1316"/>
      <c r="EKS19" s="1316"/>
      <c r="EKT19" s="1316"/>
      <c r="EKU19" s="1316"/>
      <c r="EKV19" s="1316"/>
      <c r="EKW19" s="1316"/>
      <c r="EKX19" s="1316"/>
      <c r="EKY19" s="1316"/>
      <c r="EKZ19" s="1316"/>
      <c r="ELA19" s="1316"/>
      <c r="ELB19" s="1316"/>
      <c r="ELC19" s="1316"/>
      <c r="ELD19" s="1316"/>
      <c r="ELE19" s="1316"/>
      <c r="ELF19" s="1316"/>
      <c r="ELG19" s="1316"/>
      <c r="ELH19" s="1316"/>
      <c r="ELI19" s="1316"/>
      <c r="ELJ19" s="1316"/>
      <c r="ELK19" s="1316"/>
      <c r="ELL19" s="1316"/>
      <c r="ELM19" s="1316"/>
      <c r="ELN19" s="1316"/>
      <c r="ELO19" s="1316"/>
      <c r="ELP19" s="1316"/>
      <c r="ELQ19" s="1316"/>
      <c r="ELR19" s="1316"/>
      <c r="ELS19" s="1316"/>
      <c r="ELT19" s="1316"/>
      <c r="ELU19" s="1316"/>
      <c r="ELV19" s="1316"/>
      <c r="ELW19" s="1316"/>
      <c r="ELX19" s="1316"/>
      <c r="ELY19" s="1316"/>
      <c r="ELZ19" s="1316"/>
      <c r="EMA19" s="1316"/>
      <c r="EMB19" s="1316"/>
      <c r="EMC19" s="1316"/>
      <c r="EMD19" s="1316"/>
      <c r="EME19" s="1316"/>
      <c r="EMF19" s="1316"/>
      <c r="EMG19" s="1316"/>
      <c r="EMH19" s="1316"/>
      <c r="EMI19" s="1316"/>
      <c r="EMJ19" s="1316"/>
      <c r="EMK19" s="1316"/>
      <c r="EML19" s="1316"/>
      <c r="EMM19" s="1316"/>
      <c r="EMN19" s="1316"/>
      <c r="EMO19" s="1316"/>
      <c r="EMP19" s="1316"/>
      <c r="EMQ19" s="1316"/>
      <c r="EMR19" s="1316"/>
      <c r="EMS19" s="1316"/>
      <c r="EMT19" s="1316"/>
      <c r="EMU19" s="1316"/>
      <c r="EMV19" s="1316"/>
      <c r="EMW19" s="1316"/>
      <c r="EMX19" s="1316"/>
      <c r="EMY19" s="1316"/>
      <c r="EMZ19" s="1316"/>
      <c r="ENA19" s="1316"/>
      <c r="ENB19" s="1316"/>
      <c r="ENC19" s="1316"/>
      <c r="END19" s="1316"/>
      <c r="ENE19" s="1316"/>
      <c r="ENF19" s="1316"/>
      <c r="ENG19" s="1316"/>
      <c r="ENH19" s="1316"/>
      <c r="ENI19" s="1316"/>
      <c r="ENJ19" s="1316"/>
      <c r="ENK19" s="1316"/>
      <c r="ENL19" s="1316"/>
      <c r="ENM19" s="1316"/>
      <c r="ENN19" s="1316"/>
      <c r="ENO19" s="1316"/>
      <c r="ENP19" s="1316"/>
      <c r="ENQ19" s="1316"/>
      <c r="ENR19" s="1316"/>
      <c r="ENS19" s="1316"/>
      <c r="ENT19" s="1316"/>
      <c r="ENU19" s="1316"/>
      <c r="ENV19" s="1316"/>
      <c r="ENW19" s="1316"/>
      <c r="ENX19" s="1316"/>
      <c r="ENY19" s="1316"/>
      <c r="ENZ19" s="1316"/>
      <c r="EOA19" s="1316"/>
      <c r="EOB19" s="1316"/>
      <c r="EOC19" s="1316"/>
      <c r="EOD19" s="1316"/>
      <c r="EOE19" s="1316"/>
      <c r="EOF19" s="1316"/>
      <c r="EOG19" s="1316"/>
      <c r="EOH19" s="1316"/>
      <c r="EOI19" s="1316"/>
      <c r="EOJ19" s="1316"/>
      <c r="EOK19" s="1316"/>
      <c r="EOL19" s="1316"/>
      <c r="EOM19" s="1316"/>
      <c r="EON19" s="1316"/>
      <c r="EOO19" s="1316"/>
      <c r="EOP19" s="1316"/>
      <c r="EOQ19" s="1316"/>
      <c r="EOR19" s="1316"/>
      <c r="EOS19" s="1316"/>
      <c r="EOT19" s="1316"/>
      <c r="EOU19" s="1316"/>
      <c r="EOV19" s="1316"/>
      <c r="EOW19" s="1316"/>
      <c r="EOX19" s="1316"/>
      <c r="EOY19" s="1316"/>
      <c r="EOZ19" s="1316"/>
      <c r="EPA19" s="1316"/>
      <c r="EPB19" s="1316"/>
      <c r="EPC19" s="1316"/>
      <c r="EPD19" s="1316"/>
      <c r="EPE19" s="1316"/>
      <c r="EPF19" s="1316"/>
      <c r="EPG19" s="1316"/>
      <c r="EPH19" s="1316"/>
      <c r="EPI19" s="1316"/>
      <c r="EPJ19" s="1316"/>
      <c r="EPK19" s="1316"/>
      <c r="EPL19" s="1316"/>
      <c r="EPM19" s="1316"/>
      <c r="EPN19" s="1316"/>
      <c r="EPO19" s="1316"/>
      <c r="EPP19" s="1316"/>
      <c r="EPQ19" s="1316"/>
      <c r="EPR19" s="1316"/>
      <c r="EPS19" s="1316"/>
      <c r="EPT19" s="1316"/>
      <c r="EPU19" s="1316"/>
      <c r="EPV19" s="1316"/>
      <c r="EPW19" s="1316"/>
      <c r="EPX19" s="1316"/>
      <c r="EPY19" s="1316"/>
      <c r="EPZ19" s="1316"/>
      <c r="EQA19" s="1316"/>
      <c r="EQB19" s="1316"/>
      <c r="EQC19" s="1316"/>
      <c r="EQD19" s="1316"/>
      <c r="EQE19" s="1316"/>
      <c r="EQF19" s="1316"/>
      <c r="EQG19" s="1316"/>
      <c r="EQH19" s="1316"/>
      <c r="EQI19" s="1316"/>
      <c r="EQJ19" s="1316"/>
      <c r="EQK19" s="1316"/>
      <c r="EQL19" s="1316"/>
      <c r="EQM19" s="1316"/>
      <c r="EQN19" s="1316"/>
      <c r="EQO19" s="1316"/>
      <c r="EQP19" s="1316"/>
      <c r="EQQ19" s="1316"/>
      <c r="EQR19" s="1316"/>
      <c r="EQS19" s="1316"/>
      <c r="EQT19" s="1316"/>
      <c r="EQU19" s="1316"/>
      <c r="EQV19" s="1316"/>
      <c r="EQW19" s="1316"/>
      <c r="EQX19" s="1316"/>
      <c r="EQY19" s="1316"/>
      <c r="EQZ19" s="1316"/>
      <c r="ERA19" s="1316"/>
      <c r="ERB19" s="1316"/>
      <c r="ERC19" s="1316"/>
      <c r="ERD19" s="1316"/>
      <c r="ERE19" s="1316"/>
      <c r="ERF19" s="1316"/>
      <c r="ERG19" s="1316"/>
      <c r="ERH19" s="1316"/>
      <c r="ERI19" s="1316"/>
      <c r="ERJ19" s="1316"/>
      <c r="ERK19" s="1316"/>
      <c r="ERL19" s="1316"/>
      <c r="ERM19" s="1316"/>
      <c r="ERN19" s="1316"/>
      <c r="ERO19" s="1316"/>
      <c r="ERP19" s="1316"/>
      <c r="ERQ19" s="1316"/>
      <c r="ERR19" s="1316"/>
      <c r="ERS19" s="1316"/>
      <c r="ERT19" s="1316"/>
      <c r="ERU19" s="1316"/>
      <c r="ERV19" s="1316"/>
      <c r="ERW19" s="1316"/>
      <c r="ERX19" s="1316"/>
      <c r="ERY19" s="1316"/>
      <c r="ERZ19" s="1316"/>
      <c r="ESA19" s="1316"/>
      <c r="ESB19" s="1316"/>
      <c r="ESC19" s="1316"/>
      <c r="ESD19" s="1316"/>
      <c r="ESE19" s="1316"/>
      <c r="ESF19" s="1316"/>
      <c r="ESG19" s="1316"/>
      <c r="ESH19" s="1316"/>
      <c r="ESI19" s="1316"/>
      <c r="ESJ19" s="1316"/>
      <c r="ESK19" s="1316"/>
      <c r="ESL19" s="1316"/>
      <c r="ESM19" s="1316"/>
      <c r="ESN19" s="1316"/>
      <c r="ESO19" s="1316"/>
      <c r="ESP19" s="1316"/>
      <c r="ESQ19" s="1316"/>
      <c r="ESR19" s="1316"/>
      <c r="ESS19" s="1316"/>
      <c r="EST19" s="1316"/>
      <c r="ESU19" s="1316"/>
      <c r="ESV19" s="1316"/>
      <c r="ESW19" s="1316"/>
      <c r="ESX19" s="1316"/>
      <c r="ESY19" s="1316"/>
      <c r="ESZ19" s="1316"/>
      <c r="ETA19" s="1316"/>
      <c r="ETB19" s="1316"/>
      <c r="ETC19" s="1316"/>
      <c r="ETD19" s="1316"/>
      <c r="ETE19" s="1316"/>
      <c r="ETF19" s="1316"/>
      <c r="ETG19" s="1316"/>
      <c r="ETH19" s="1316"/>
      <c r="ETI19" s="1316"/>
      <c r="ETJ19" s="1316"/>
      <c r="ETK19" s="1316"/>
      <c r="ETL19" s="1316"/>
      <c r="ETM19" s="1316"/>
      <c r="ETN19" s="1316"/>
      <c r="ETO19" s="1316"/>
      <c r="ETP19" s="1316"/>
      <c r="ETQ19" s="1316"/>
      <c r="ETR19" s="1316"/>
      <c r="ETS19" s="1316"/>
      <c r="ETT19" s="1316"/>
      <c r="ETU19" s="1316"/>
      <c r="ETV19" s="1316"/>
      <c r="ETW19" s="1316"/>
      <c r="ETX19" s="1316"/>
      <c r="ETY19" s="1316"/>
      <c r="ETZ19" s="1316"/>
      <c r="EUA19" s="1316"/>
      <c r="EUB19" s="1316"/>
      <c r="EUC19" s="1316"/>
      <c r="EUD19" s="1316"/>
      <c r="EUE19" s="1316"/>
      <c r="EUF19" s="1316"/>
      <c r="EUG19" s="1316"/>
      <c r="EUH19" s="1316"/>
      <c r="EUI19" s="1316"/>
      <c r="EUJ19" s="1316"/>
      <c r="EUK19" s="1316"/>
      <c r="EUL19" s="1316"/>
      <c r="EUM19" s="1316"/>
      <c r="EUN19" s="1316"/>
      <c r="EUO19" s="1316"/>
      <c r="EUP19" s="1316"/>
      <c r="EUQ19" s="1316"/>
      <c r="EUR19" s="1316"/>
      <c r="EUS19" s="1316"/>
      <c r="EUT19" s="1316"/>
      <c r="EUU19" s="1316"/>
      <c r="EUV19" s="1316"/>
      <c r="EUW19" s="1316"/>
      <c r="EUX19" s="1316"/>
      <c r="EUY19" s="1316"/>
      <c r="EUZ19" s="1316"/>
      <c r="EVA19" s="1316"/>
      <c r="EVB19" s="1316"/>
      <c r="EVC19" s="1316"/>
      <c r="EVD19" s="1316"/>
      <c r="EVE19" s="1316"/>
      <c r="EVF19" s="1316"/>
      <c r="EVG19" s="1316"/>
      <c r="EVH19" s="1316"/>
      <c r="EVI19" s="1316"/>
      <c r="EVJ19" s="1316"/>
      <c r="EVK19" s="1316"/>
      <c r="EVL19" s="1316"/>
      <c r="EVM19" s="1316"/>
      <c r="EVN19" s="1316"/>
      <c r="EVO19" s="1316"/>
      <c r="EVP19" s="1316"/>
      <c r="EVQ19" s="1316"/>
      <c r="EVR19" s="1316"/>
      <c r="EVS19" s="1316"/>
      <c r="EVT19" s="1316"/>
      <c r="EVU19" s="1316"/>
      <c r="EVV19" s="1316"/>
      <c r="EVW19" s="1316"/>
      <c r="EVX19" s="1316"/>
      <c r="EVY19" s="1316"/>
      <c r="EVZ19" s="1316"/>
      <c r="EWA19" s="1316"/>
      <c r="EWB19" s="1316"/>
      <c r="EWC19" s="1316"/>
      <c r="EWD19" s="1316"/>
      <c r="EWE19" s="1316"/>
      <c r="EWF19" s="1316"/>
      <c r="EWG19" s="1316"/>
      <c r="EWH19" s="1316"/>
      <c r="EWI19" s="1316"/>
      <c r="EWJ19" s="1316"/>
      <c r="EWK19" s="1316"/>
      <c r="EWL19" s="1316"/>
      <c r="EWM19" s="1316"/>
      <c r="EWN19" s="1316"/>
      <c r="EWO19" s="1316"/>
      <c r="EWP19" s="1316"/>
      <c r="EWQ19" s="1316"/>
      <c r="EWR19" s="1316"/>
      <c r="EWS19" s="1316"/>
      <c r="EWT19" s="1316"/>
      <c r="EWU19" s="1316"/>
      <c r="EWV19" s="1316"/>
      <c r="EWW19" s="1316"/>
      <c r="EWX19" s="1316"/>
      <c r="EWY19" s="1316"/>
      <c r="EWZ19" s="1316"/>
      <c r="EXA19" s="1316"/>
      <c r="EXB19" s="1316"/>
      <c r="EXC19" s="1316"/>
      <c r="EXD19" s="1316"/>
      <c r="EXE19" s="1316"/>
      <c r="EXF19" s="1316"/>
      <c r="EXG19" s="1316"/>
      <c r="EXH19" s="1316"/>
      <c r="EXI19" s="1316"/>
      <c r="EXJ19" s="1316"/>
      <c r="EXK19" s="1316"/>
      <c r="EXL19" s="1316"/>
      <c r="EXM19" s="1316"/>
      <c r="EXN19" s="1316"/>
      <c r="EXO19" s="1316"/>
      <c r="EXP19" s="1316"/>
      <c r="EXQ19" s="1316"/>
      <c r="EXR19" s="1316"/>
      <c r="EXS19" s="1316"/>
      <c r="EXT19" s="1316"/>
      <c r="EXU19" s="1316"/>
      <c r="EXV19" s="1316"/>
      <c r="EXW19" s="1316"/>
      <c r="EXX19" s="1316"/>
      <c r="EXY19" s="1316"/>
      <c r="EXZ19" s="1316"/>
      <c r="EYA19" s="1316"/>
      <c r="EYB19" s="1316"/>
      <c r="EYC19" s="1316"/>
      <c r="EYD19" s="1316"/>
      <c r="EYE19" s="1316"/>
      <c r="EYF19" s="1316"/>
      <c r="EYG19" s="1316"/>
      <c r="EYH19" s="1316"/>
      <c r="EYI19" s="1316"/>
      <c r="EYJ19" s="1316"/>
      <c r="EYK19" s="1316"/>
      <c r="EYL19" s="1316"/>
      <c r="EYM19" s="1316"/>
      <c r="EYN19" s="1316"/>
      <c r="EYO19" s="1316"/>
      <c r="EYP19" s="1316"/>
      <c r="EYQ19" s="1316"/>
      <c r="EYR19" s="1316"/>
      <c r="EYS19" s="1316"/>
      <c r="EYT19" s="1316"/>
      <c r="EYU19" s="1316"/>
      <c r="EYV19" s="1316"/>
      <c r="EYW19" s="1316"/>
      <c r="EYX19" s="1316"/>
      <c r="EYY19" s="1316"/>
      <c r="EYZ19" s="1316"/>
      <c r="EZA19" s="1316"/>
      <c r="EZB19" s="1316"/>
      <c r="EZC19" s="1316"/>
      <c r="EZD19" s="1316"/>
      <c r="EZE19" s="1316"/>
      <c r="EZF19" s="1316"/>
      <c r="EZG19" s="1316"/>
      <c r="EZH19" s="1316"/>
      <c r="EZI19" s="1316"/>
      <c r="EZJ19" s="1316"/>
      <c r="EZK19" s="1316"/>
      <c r="EZL19" s="1316"/>
      <c r="EZM19" s="1316"/>
      <c r="EZN19" s="1316"/>
      <c r="EZO19" s="1316"/>
      <c r="EZP19" s="1316"/>
      <c r="EZQ19" s="1316"/>
      <c r="EZR19" s="1316"/>
      <c r="EZS19" s="1316"/>
      <c r="EZT19" s="1316"/>
      <c r="EZU19" s="1316"/>
      <c r="EZV19" s="1316"/>
      <c r="EZW19" s="1316"/>
      <c r="EZX19" s="1316"/>
      <c r="EZY19" s="1316"/>
      <c r="EZZ19" s="1316"/>
      <c r="FAA19" s="1316"/>
      <c r="FAB19" s="1316"/>
      <c r="FAC19" s="1316"/>
      <c r="FAD19" s="1316"/>
      <c r="FAE19" s="1316"/>
      <c r="FAF19" s="1316"/>
      <c r="FAG19" s="1316"/>
      <c r="FAH19" s="1316"/>
      <c r="FAI19" s="1316"/>
      <c r="FAJ19" s="1316"/>
      <c r="FAK19" s="1316"/>
      <c r="FAL19" s="1316"/>
      <c r="FAM19" s="1316"/>
      <c r="FAN19" s="1316"/>
      <c r="FAO19" s="1316"/>
      <c r="FAP19" s="1316"/>
      <c r="FAQ19" s="1316"/>
      <c r="FAR19" s="1316"/>
      <c r="FAS19" s="1316"/>
      <c r="FAT19" s="1316"/>
      <c r="FAU19" s="1316"/>
      <c r="FAV19" s="1316"/>
      <c r="FAW19" s="1316"/>
      <c r="FAX19" s="1316"/>
      <c r="FAY19" s="1316"/>
      <c r="FAZ19" s="1316"/>
      <c r="FBA19" s="1316"/>
      <c r="FBB19" s="1316"/>
      <c r="FBC19" s="1316"/>
      <c r="FBD19" s="1316"/>
      <c r="FBE19" s="1316"/>
      <c r="FBF19" s="1316"/>
      <c r="FBG19" s="1316"/>
      <c r="FBH19" s="1316"/>
      <c r="FBI19" s="1316"/>
      <c r="FBJ19" s="1316"/>
      <c r="FBK19" s="1316"/>
      <c r="FBL19" s="1316"/>
      <c r="FBM19" s="1316"/>
      <c r="FBN19" s="1316"/>
      <c r="FBO19" s="1316"/>
      <c r="FBP19" s="1316"/>
      <c r="FBQ19" s="1316"/>
      <c r="FBR19" s="1316"/>
      <c r="FBS19" s="1316"/>
      <c r="FBT19" s="1316"/>
      <c r="FBU19" s="1316"/>
      <c r="FBV19" s="1316"/>
      <c r="FBW19" s="1316"/>
      <c r="FBX19" s="1316"/>
      <c r="FBY19" s="1316"/>
      <c r="FBZ19" s="1316"/>
      <c r="FCA19" s="1316"/>
      <c r="FCB19" s="1316"/>
      <c r="FCC19" s="1316"/>
      <c r="FCD19" s="1316"/>
      <c r="FCE19" s="1316"/>
      <c r="FCF19" s="1316"/>
      <c r="FCG19" s="1316"/>
      <c r="FCH19" s="1316"/>
      <c r="FCI19" s="1316"/>
      <c r="FCJ19" s="1316"/>
      <c r="FCK19" s="1316"/>
      <c r="FCL19" s="1316"/>
      <c r="FCM19" s="1316"/>
      <c r="FCN19" s="1316"/>
      <c r="FCO19" s="1316"/>
      <c r="FCP19" s="1316"/>
      <c r="FCQ19" s="1316"/>
      <c r="FCR19" s="1316"/>
      <c r="FCS19" s="1316"/>
      <c r="FCT19" s="1316"/>
      <c r="FCU19" s="1316"/>
      <c r="FCV19" s="1316"/>
      <c r="FCW19" s="1316"/>
      <c r="FCX19" s="1316"/>
      <c r="FCY19" s="1316"/>
      <c r="FCZ19" s="1316"/>
      <c r="FDA19" s="1316"/>
      <c r="FDB19" s="1316"/>
      <c r="FDC19" s="1316"/>
      <c r="FDD19" s="1316"/>
      <c r="FDE19" s="1316"/>
      <c r="FDF19" s="1316"/>
      <c r="FDG19" s="1316"/>
      <c r="FDH19" s="1316"/>
      <c r="FDI19" s="1316"/>
      <c r="FDJ19" s="1316"/>
      <c r="FDK19" s="1316"/>
      <c r="FDL19" s="1316"/>
      <c r="FDM19" s="1316"/>
      <c r="FDN19" s="1316"/>
      <c r="FDO19" s="1316"/>
      <c r="FDP19" s="1316"/>
      <c r="FDQ19" s="1316"/>
      <c r="FDR19" s="1316"/>
      <c r="FDS19" s="1316"/>
      <c r="FDT19" s="1316"/>
      <c r="FDU19" s="1316"/>
      <c r="FDV19" s="1316"/>
      <c r="FDW19" s="1316"/>
      <c r="FDX19" s="1316"/>
      <c r="FDY19" s="1316"/>
      <c r="FDZ19" s="1316"/>
      <c r="FEA19" s="1316"/>
      <c r="FEB19" s="1316"/>
      <c r="FEC19" s="1316"/>
      <c r="FED19" s="1316"/>
      <c r="FEE19" s="1316"/>
      <c r="FEF19" s="1316"/>
      <c r="FEG19" s="1316"/>
      <c r="FEH19" s="1316"/>
      <c r="FEI19" s="1316"/>
      <c r="FEJ19" s="1316"/>
      <c r="FEK19" s="1316"/>
      <c r="FEL19" s="1316"/>
      <c r="FEM19" s="1316"/>
      <c r="FEN19" s="1316"/>
      <c r="FEO19" s="1316"/>
      <c r="FEP19" s="1316"/>
      <c r="FEQ19" s="1316"/>
      <c r="FER19" s="1316"/>
      <c r="FES19" s="1316"/>
      <c r="FET19" s="1316"/>
      <c r="FEU19" s="1316"/>
      <c r="FEV19" s="1316"/>
      <c r="FEW19" s="1316"/>
      <c r="FEX19" s="1316"/>
      <c r="FEY19" s="1316"/>
      <c r="FEZ19" s="1316"/>
      <c r="FFA19" s="1316"/>
      <c r="FFB19" s="1316"/>
      <c r="FFC19" s="1316"/>
      <c r="FFD19" s="1316"/>
      <c r="FFE19" s="1316"/>
      <c r="FFF19" s="1316"/>
      <c r="FFG19" s="1316"/>
      <c r="FFH19" s="1316"/>
      <c r="FFI19" s="1316"/>
      <c r="FFJ19" s="1316"/>
      <c r="FFK19" s="1316"/>
      <c r="FFL19" s="1316"/>
      <c r="FFM19" s="1316"/>
      <c r="FFN19" s="1316"/>
      <c r="FFO19" s="1316"/>
      <c r="FFP19" s="1316"/>
      <c r="FFQ19" s="1316"/>
      <c r="FFR19" s="1316"/>
      <c r="FFS19" s="1316"/>
      <c r="FFT19" s="1316"/>
      <c r="FFU19" s="1316"/>
      <c r="FFV19" s="1316"/>
      <c r="FFW19" s="1316"/>
      <c r="FFX19" s="1316"/>
      <c r="FFY19" s="1316"/>
      <c r="FFZ19" s="1316"/>
      <c r="FGA19" s="1316"/>
      <c r="FGB19" s="1316"/>
      <c r="FGC19" s="1316"/>
      <c r="FGD19" s="1316"/>
      <c r="FGE19" s="1316"/>
      <c r="FGF19" s="1316"/>
      <c r="FGG19" s="1316"/>
      <c r="FGH19" s="1316"/>
      <c r="FGI19" s="1316"/>
      <c r="FGJ19" s="1316"/>
      <c r="FGK19" s="1316"/>
      <c r="FGL19" s="1316"/>
      <c r="FGM19" s="1316"/>
      <c r="FGN19" s="1316"/>
      <c r="FGO19" s="1316"/>
      <c r="FGP19" s="1316"/>
      <c r="FGQ19" s="1316"/>
      <c r="FGR19" s="1316"/>
      <c r="FGS19" s="1316"/>
      <c r="FGT19" s="1316"/>
      <c r="FGU19" s="1316"/>
      <c r="FGV19" s="1316"/>
      <c r="FGW19" s="1316"/>
      <c r="FGX19" s="1316"/>
      <c r="FGY19" s="1316"/>
      <c r="FGZ19" s="1316"/>
      <c r="FHA19" s="1316"/>
      <c r="FHB19" s="1316"/>
      <c r="FHC19" s="1316"/>
      <c r="FHD19" s="1316"/>
      <c r="FHE19" s="1316"/>
      <c r="FHF19" s="1316"/>
      <c r="FHG19" s="1316"/>
      <c r="FHH19" s="1316"/>
      <c r="FHI19" s="1316"/>
      <c r="FHJ19" s="1316"/>
      <c r="FHK19" s="1316"/>
      <c r="FHL19" s="1316"/>
      <c r="FHM19" s="1316"/>
      <c r="FHN19" s="1316"/>
      <c r="FHO19" s="1316"/>
      <c r="FHP19" s="1316"/>
      <c r="FHQ19" s="1316"/>
      <c r="FHR19" s="1316"/>
      <c r="FHS19" s="1316"/>
      <c r="FHT19" s="1316"/>
      <c r="FHU19" s="1316"/>
      <c r="FHV19" s="1316"/>
      <c r="FHW19" s="1316"/>
      <c r="FHX19" s="1316"/>
      <c r="FHY19" s="1316"/>
      <c r="FHZ19" s="1316"/>
      <c r="FIA19" s="1316"/>
      <c r="FIB19" s="1316"/>
      <c r="FIC19" s="1316"/>
      <c r="FID19" s="1316"/>
      <c r="FIE19" s="1316"/>
      <c r="FIF19" s="1316"/>
      <c r="FIG19" s="1316"/>
      <c r="FIH19" s="1316"/>
      <c r="FII19" s="1316"/>
      <c r="FIJ19" s="1316"/>
      <c r="FIK19" s="1316"/>
      <c r="FIL19" s="1316"/>
      <c r="FIM19" s="1316"/>
      <c r="FIN19" s="1316"/>
      <c r="FIO19" s="1316"/>
      <c r="FIP19" s="1316"/>
      <c r="FIQ19" s="1316"/>
      <c r="FIR19" s="1316"/>
      <c r="FIS19" s="1316"/>
      <c r="FIT19" s="1316"/>
      <c r="FIU19" s="1316"/>
      <c r="FIV19" s="1316"/>
      <c r="FIW19" s="1316"/>
      <c r="FIX19" s="1316"/>
      <c r="FIY19" s="1316"/>
      <c r="FIZ19" s="1316"/>
      <c r="FJA19" s="1316"/>
      <c r="FJB19" s="1316"/>
      <c r="FJC19" s="1316"/>
      <c r="FJD19" s="1316"/>
      <c r="FJE19" s="1316"/>
      <c r="FJF19" s="1316"/>
      <c r="FJG19" s="1316"/>
      <c r="FJH19" s="1316"/>
      <c r="FJI19" s="1316"/>
      <c r="FJJ19" s="1316"/>
      <c r="FJK19" s="1316"/>
      <c r="FJL19" s="1316"/>
      <c r="FJM19" s="1316"/>
      <c r="FJN19" s="1316"/>
      <c r="FJO19" s="1316"/>
      <c r="FJP19" s="1316"/>
      <c r="FJQ19" s="1316"/>
      <c r="FJR19" s="1316"/>
      <c r="FJS19" s="1316"/>
      <c r="FJT19" s="1316"/>
      <c r="FJU19" s="1316"/>
      <c r="FJV19" s="1316"/>
      <c r="FJW19" s="1316"/>
      <c r="FJX19" s="1316"/>
      <c r="FJY19" s="1316"/>
      <c r="FJZ19" s="1316"/>
      <c r="FKA19" s="1316"/>
      <c r="FKB19" s="1316"/>
      <c r="FKC19" s="1316"/>
      <c r="FKD19" s="1316"/>
      <c r="FKE19" s="1316"/>
      <c r="FKF19" s="1316"/>
      <c r="FKG19" s="1316"/>
      <c r="FKH19" s="1316"/>
      <c r="FKI19" s="1316"/>
      <c r="FKJ19" s="1316"/>
      <c r="FKK19" s="1316"/>
      <c r="FKL19" s="1316"/>
      <c r="FKM19" s="1316"/>
      <c r="FKN19" s="1316"/>
      <c r="FKO19" s="1316"/>
      <c r="FKP19" s="1316"/>
      <c r="FKQ19" s="1316"/>
      <c r="FKR19" s="1316"/>
      <c r="FKS19" s="1316"/>
      <c r="FKT19" s="1316"/>
      <c r="FKU19" s="1316"/>
      <c r="FKV19" s="1316"/>
      <c r="FKW19" s="1316"/>
      <c r="FKX19" s="1316"/>
      <c r="FKY19" s="1316"/>
      <c r="FKZ19" s="1316"/>
      <c r="FLA19" s="1316"/>
      <c r="FLB19" s="1316"/>
      <c r="FLC19" s="1316"/>
      <c r="FLD19" s="1316"/>
      <c r="FLE19" s="1316"/>
      <c r="FLF19" s="1316"/>
      <c r="FLG19" s="1316"/>
      <c r="FLH19" s="1316"/>
      <c r="FLI19" s="1316"/>
      <c r="FLJ19" s="1316"/>
      <c r="FLK19" s="1316"/>
      <c r="FLL19" s="1316"/>
      <c r="FLM19" s="1316"/>
      <c r="FLN19" s="1316"/>
      <c r="FLO19" s="1316"/>
      <c r="FLP19" s="1316"/>
      <c r="FLQ19" s="1316"/>
      <c r="FLR19" s="1316"/>
      <c r="FLS19" s="1316"/>
      <c r="FLT19" s="1316"/>
      <c r="FLU19" s="1316"/>
      <c r="FLV19" s="1316"/>
      <c r="FLW19" s="1316"/>
      <c r="FLX19" s="1316"/>
      <c r="FLY19" s="1316"/>
      <c r="FLZ19" s="1316"/>
      <c r="FMA19" s="1316"/>
      <c r="FMB19" s="1316"/>
      <c r="FMC19" s="1316"/>
      <c r="FMD19" s="1316"/>
      <c r="FME19" s="1316"/>
      <c r="FMF19" s="1316"/>
      <c r="FMG19" s="1316"/>
      <c r="FMH19" s="1316"/>
      <c r="FMI19" s="1316"/>
      <c r="FMJ19" s="1316"/>
      <c r="FMK19" s="1316"/>
      <c r="FML19" s="1316"/>
      <c r="FMM19" s="1316"/>
      <c r="FMN19" s="1316"/>
      <c r="FMO19" s="1316"/>
      <c r="FMP19" s="1316"/>
      <c r="FMQ19" s="1316"/>
      <c r="FMR19" s="1316"/>
      <c r="FMS19" s="1316"/>
      <c r="FMT19" s="1316"/>
      <c r="FMU19" s="1316"/>
      <c r="FMV19" s="1316"/>
      <c r="FMW19" s="1316"/>
      <c r="FMX19" s="1316"/>
      <c r="FMY19" s="1316"/>
      <c r="FMZ19" s="1316"/>
      <c r="FNA19" s="1316"/>
      <c r="FNB19" s="1316"/>
      <c r="FNC19" s="1316"/>
      <c r="FND19" s="1316"/>
      <c r="FNE19" s="1316"/>
      <c r="FNF19" s="1316"/>
    </row>
    <row r="20" spans="1:4426" ht="20.25">
      <c r="A20" s="905"/>
      <c r="B20" s="81"/>
      <c r="J20" s="451"/>
      <c r="L20" s="1316"/>
      <c r="M20" s="1316"/>
      <c r="N20" s="1316"/>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1316"/>
      <c r="AP20" s="1316"/>
      <c r="AQ20" s="1316"/>
      <c r="AR20" s="1316"/>
      <c r="AS20" s="1316"/>
      <c r="AT20" s="1316"/>
      <c r="AU20" s="1316"/>
      <c r="AV20" s="1316"/>
      <c r="AW20" s="1316"/>
      <c r="AX20" s="1316"/>
      <c r="AY20" s="1316"/>
      <c r="AZ20" s="1316"/>
      <c r="BA20" s="1316"/>
      <c r="BB20" s="1316"/>
      <c r="BC20" s="1316"/>
      <c r="BD20" s="1316"/>
      <c r="BE20" s="1316"/>
      <c r="BF20" s="1316"/>
      <c r="BG20" s="1316"/>
      <c r="BH20" s="1316"/>
      <c r="BI20" s="1316"/>
      <c r="BJ20" s="1316"/>
      <c r="BK20" s="1316"/>
      <c r="BL20" s="1316"/>
      <c r="BM20" s="1316"/>
      <c r="BN20" s="1316"/>
      <c r="BO20" s="1316"/>
      <c r="BP20" s="1316"/>
      <c r="BQ20" s="1316"/>
      <c r="BR20" s="1316"/>
      <c r="BS20" s="1316"/>
      <c r="BT20" s="1316"/>
      <c r="BU20" s="1316"/>
      <c r="BV20" s="1316"/>
      <c r="BW20" s="1316"/>
      <c r="BX20" s="1316"/>
      <c r="BY20" s="1316"/>
      <c r="BZ20" s="1316"/>
      <c r="CA20" s="1316"/>
      <c r="CB20" s="1316"/>
      <c r="CC20" s="1316"/>
      <c r="CD20" s="1316"/>
      <c r="CE20" s="1316"/>
      <c r="CF20" s="1316"/>
      <c r="CG20" s="1316"/>
      <c r="CH20" s="1316"/>
      <c r="CI20" s="1316"/>
      <c r="CJ20" s="1316"/>
      <c r="CK20" s="1316"/>
      <c r="CL20" s="1316"/>
      <c r="CM20" s="1316"/>
      <c r="CN20" s="1316"/>
      <c r="CO20" s="1316"/>
      <c r="CP20" s="1316"/>
      <c r="CQ20" s="1316"/>
      <c r="CR20" s="1316"/>
      <c r="CS20" s="1316"/>
      <c r="CT20" s="1316"/>
      <c r="CU20" s="1316"/>
      <c r="CV20" s="1316"/>
      <c r="CW20" s="1316"/>
      <c r="CX20" s="1316"/>
      <c r="CY20" s="1316"/>
      <c r="CZ20" s="1316"/>
      <c r="DA20" s="1316"/>
      <c r="DB20" s="1316"/>
      <c r="DC20" s="1316"/>
      <c r="DD20" s="1316"/>
      <c r="DE20" s="1316"/>
      <c r="DF20" s="1316"/>
      <c r="DG20" s="1316"/>
      <c r="DH20" s="1316"/>
      <c r="DI20" s="1316"/>
      <c r="DJ20" s="1316"/>
      <c r="DK20" s="1316"/>
      <c r="DL20" s="1316"/>
      <c r="DM20" s="1316"/>
      <c r="DN20" s="1316"/>
      <c r="DO20" s="1316"/>
      <c r="DP20" s="1316"/>
      <c r="DQ20" s="1316"/>
      <c r="DR20" s="1316"/>
      <c r="DS20" s="1316"/>
      <c r="DT20" s="1316"/>
      <c r="DU20" s="1316"/>
      <c r="DV20" s="1316"/>
      <c r="DW20" s="1316"/>
      <c r="DX20" s="1316"/>
      <c r="DY20" s="1316"/>
      <c r="DZ20" s="1316"/>
      <c r="EA20" s="1316"/>
      <c r="EB20" s="1316"/>
      <c r="EC20" s="1316"/>
      <c r="ED20" s="1316"/>
      <c r="EE20" s="1316"/>
      <c r="EF20" s="1316"/>
      <c r="EG20" s="1316"/>
      <c r="EH20" s="1316"/>
      <c r="EI20" s="1316"/>
      <c r="EJ20" s="1316"/>
      <c r="EK20" s="1316"/>
      <c r="EL20" s="1316"/>
      <c r="EM20" s="1316"/>
      <c r="EN20" s="1316"/>
      <c r="EO20" s="1316"/>
      <c r="EP20" s="1316"/>
      <c r="EQ20" s="1316"/>
      <c r="ER20" s="1316"/>
      <c r="ES20" s="1316"/>
      <c r="ET20" s="1316"/>
      <c r="EU20" s="1316"/>
      <c r="EV20" s="1316"/>
      <c r="EW20" s="1316"/>
      <c r="EX20" s="1316"/>
      <c r="EY20" s="1316"/>
      <c r="EZ20" s="1316"/>
      <c r="FA20" s="1316"/>
      <c r="FB20" s="1316"/>
      <c r="FC20" s="1316"/>
      <c r="FD20" s="1316"/>
      <c r="FE20" s="1316"/>
      <c r="FF20" s="1316"/>
      <c r="FG20" s="1316"/>
      <c r="FH20" s="1316"/>
      <c r="FI20" s="1316"/>
      <c r="FJ20" s="1316"/>
      <c r="FK20" s="1316"/>
      <c r="FL20" s="1316"/>
      <c r="FM20" s="1316"/>
      <c r="FN20" s="1316"/>
      <c r="FO20" s="1316"/>
      <c r="FP20" s="1316"/>
      <c r="FQ20" s="1316"/>
      <c r="FR20" s="1316"/>
      <c r="FS20" s="1316"/>
      <c r="FT20" s="1316"/>
      <c r="FU20" s="1316"/>
      <c r="FV20" s="1316"/>
      <c r="FW20" s="1316"/>
      <c r="FX20" s="1316"/>
      <c r="FY20" s="1316"/>
      <c r="FZ20" s="1316"/>
      <c r="GA20" s="1316"/>
      <c r="GB20" s="1316"/>
      <c r="GC20" s="1316"/>
      <c r="GD20" s="1316"/>
      <c r="GE20" s="1316"/>
      <c r="GF20" s="1316"/>
      <c r="GG20" s="1316"/>
      <c r="GH20" s="1316"/>
      <c r="GI20" s="1316"/>
      <c r="GJ20" s="1316"/>
      <c r="GK20" s="1316"/>
      <c r="GL20" s="1316"/>
      <c r="GM20" s="1316"/>
      <c r="GN20" s="1316"/>
      <c r="GO20" s="1316"/>
      <c r="GP20" s="1316"/>
      <c r="GQ20" s="1316"/>
      <c r="GR20" s="1316"/>
      <c r="GS20" s="1316"/>
      <c r="GT20" s="1316"/>
      <c r="GU20" s="1316"/>
      <c r="GV20" s="1316"/>
      <c r="GW20" s="1316"/>
      <c r="GX20" s="1316"/>
      <c r="GY20" s="1316"/>
      <c r="GZ20" s="1316"/>
      <c r="HA20" s="1316"/>
      <c r="HB20" s="1316"/>
      <c r="HC20" s="1316"/>
      <c r="HD20" s="1316"/>
      <c r="HE20" s="1316"/>
      <c r="HF20" s="1316"/>
      <c r="HG20" s="1316"/>
      <c r="HH20" s="1316"/>
      <c r="HI20" s="1316"/>
      <c r="HJ20" s="1316"/>
      <c r="HK20" s="1316"/>
      <c r="HL20" s="1316"/>
      <c r="HM20" s="1316"/>
      <c r="HN20" s="1316"/>
      <c r="HO20" s="1316"/>
      <c r="HP20" s="1316"/>
      <c r="HQ20" s="1316"/>
      <c r="HR20" s="1316"/>
      <c r="HS20" s="1316"/>
      <c r="HT20" s="1316"/>
      <c r="HU20" s="1316"/>
      <c r="HV20" s="1316"/>
      <c r="HW20" s="1316"/>
      <c r="HX20" s="1316"/>
      <c r="HY20" s="1316"/>
      <c r="HZ20" s="1316"/>
      <c r="IA20" s="1316"/>
      <c r="IB20" s="1316"/>
      <c r="IC20" s="1316"/>
      <c r="ID20" s="1316"/>
      <c r="IE20" s="1316"/>
      <c r="IF20" s="1316"/>
      <c r="IG20" s="1316"/>
      <c r="IH20" s="1316"/>
      <c r="II20" s="1316"/>
      <c r="IJ20" s="1316"/>
      <c r="IK20" s="1316"/>
      <c r="IL20" s="1316"/>
      <c r="IM20" s="1316"/>
      <c r="IN20" s="1316"/>
      <c r="IO20" s="1316"/>
      <c r="IP20" s="1316"/>
      <c r="IQ20" s="1316"/>
      <c r="IR20" s="1316"/>
      <c r="IS20" s="1316"/>
      <c r="IT20" s="1316"/>
      <c r="IU20" s="1316"/>
      <c r="IV20" s="1316"/>
      <c r="IW20" s="1316"/>
      <c r="IX20" s="1316"/>
      <c r="IY20" s="1316"/>
      <c r="IZ20" s="1316"/>
      <c r="JA20" s="1316"/>
      <c r="JB20" s="1316"/>
      <c r="JC20" s="1316"/>
      <c r="JD20" s="1316"/>
      <c r="JE20" s="1316"/>
      <c r="JF20" s="1316"/>
      <c r="JG20" s="1316"/>
      <c r="JH20" s="1316"/>
      <c r="JI20" s="1316"/>
      <c r="JJ20" s="1316"/>
      <c r="JK20" s="1316"/>
      <c r="JL20" s="1316"/>
      <c r="JM20" s="1316"/>
      <c r="JN20" s="1316"/>
      <c r="JO20" s="1316"/>
      <c r="JP20" s="1316"/>
      <c r="JQ20" s="1316"/>
      <c r="JR20" s="1316"/>
      <c r="JS20" s="1316"/>
      <c r="JT20" s="1316"/>
      <c r="JU20" s="1316"/>
      <c r="JV20" s="1316"/>
      <c r="JW20" s="1316"/>
      <c r="JX20" s="1316"/>
      <c r="JY20" s="1316"/>
      <c r="JZ20" s="1316"/>
      <c r="KA20" s="1316"/>
      <c r="KB20" s="1316"/>
      <c r="KC20" s="1316"/>
      <c r="KD20" s="1316"/>
      <c r="KE20" s="1316"/>
      <c r="KF20" s="1316"/>
      <c r="KG20" s="1316"/>
      <c r="KH20" s="1316"/>
      <c r="KI20" s="1316"/>
      <c r="KJ20" s="1316"/>
      <c r="KK20" s="1316"/>
      <c r="KL20" s="1316"/>
      <c r="KM20" s="1316"/>
      <c r="KN20" s="1316"/>
      <c r="KO20" s="1316"/>
      <c r="KP20" s="1316"/>
      <c r="KQ20" s="1316"/>
      <c r="KR20" s="1316"/>
      <c r="KS20" s="1316"/>
      <c r="KT20" s="1316"/>
      <c r="KU20" s="1316"/>
      <c r="KV20" s="1316"/>
      <c r="KW20" s="1316"/>
      <c r="KX20" s="1316"/>
      <c r="KY20" s="1316"/>
      <c r="KZ20" s="1316"/>
      <c r="LA20" s="1316"/>
      <c r="LB20" s="1316"/>
      <c r="LC20" s="1316"/>
      <c r="LD20" s="1316"/>
      <c r="LE20" s="1316"/>
      <c r="LF20" s="1316"/>
      <c r="LG20" s="1316"/>
      <c r="LH20" s="1316"/>
      <c r="LI20" s="1316"/>
      <c r="LJ20" s="1316"/>
      <c r="LK20" s="1316"/>
      <c r="LL20" s="1316"/>
      <c r="LM20" s="1316"/>
      <c r="LN20" s="1316"/>
      <c r="LO20" s="1316"/>
      <c r="LP20" s="1316"/>
      <c r="LQ20" s="1316"/>
      <c r="LR20" s="1316"/>
      <c r="LS20" s="1316"/>
      <c r="LT20" s="1316"/>
      <c r="LU20" s="1316"/>
      <c r="LV20" s="1316"/>
      <c r="LW20" s="1316"/>
      <c r="LX20" s="1316"/>
      <c r="LY20" s="1316"/>
      <c r="LZ20" s="1316"/>
      <c r="MA20" s="1316"/>
      <c r="MB20" s="1316"/>
      <c r="MC20" s="1316"/>
      <c r="MD20" s="1316"/>
      <c r="ME20" s="1316"/>
      <c r="MF20" s="1316"/>
      <c r="MG20" s="1316"/>
      <c r="MH20" s="1316"/>
      <c r="MI20" s="1316"/>
      <c r="MJ20" s="1316"/>
      <c r="MK20" s="1316"/>
      <c r="ML20" s="1316"/>
      <c r="MM20" s="1316"/>
      <c r="MN20" s="1316"/>
      <c r="MO20" s="1316"/>
      <c r="MP20" s="1316"/>
      <c r="MQ20" s="1316"/>
      <c r="MR20" s="1316"/>
      <c r="MS20" s="1316"/>
      <c r="MT20" s="1316"/>
      <c r="MU20" s="1316"/>
      <c r="MV20" s="1316"/>
      <c r="MW20" s="1316"/>
      <c r="MX20" s="1316"/>
      <c r="MY20" s="1316"/>
      <c r="MZ20" s="1316"/>
      <c r="NA20" s="1316"/>
      <c r="NB20" s="1316"/>
      <c r="NC20" s="1316"/>
      <c r="ND20" s="1316"/>
      <c r="NE20" s="1316"/>
      <c r="NF20" s="1316"/>
      <c r="NG20" s="1316"/>
      <c r="NH20" s="1316"/>
      <c r="NI20" s="1316"/>
      <c r="NJ20" s="1316"/>
      <c r="NK20" s="1316"/>
      <c r="NL20" s="1316"/>
      <c r="NM20" s="1316"/>
      <c r="NN20" s="1316"/>
      <c r="NO20" s="1316"/>
      <c r="NP20" s="1316"/>
      <c r="NQ20" s="1316"/>
      <c r="NR20" s="1316"/>
      <c r="NS20" s="1316"/>
      <c r="NT20" s="1316"/>
      <c r="NU20" s="1316"/>
      <c r="NV20" s="1316"/>
      <c r="NW20" s="1316"/>
      <c r="NX20" s="1316"/>
      <c r="NY20" s="1316"/>
      <c r="NZ20" s="1316"/>
      <c r="OA20" s="1316"/>
      <c r="OB20" s="1316"/>
      <c r="OC20" s="1316"/>
      <c r="OD20" s="1316"/>
      <c r="OE20" s="1316"/>
      <c r="OF20" s="1316"/>
      <c r="OG20" s="1316"/>
      <c r="OH20" s="1316"/>
      <c r="OI20" s="1316"/>
      <c r="OJ20" s="1316"/>
      <c r="OK20" s="1316"/>
      <c r="OL20" s="1316"/>
      <c r="OM20" s="1316"/>
      <c r="ON20" s="1316"/>
      <c r="OO20" s="1316"/>
      <c r="OP20" s="1316"/>
      <c r="OQ20" s="1316"/>
      <c r="OR20" s="1316"/>
      <c r="OS20" s="1316"/>
      <c r="OT20" s="1316"/>
      <c r="OU20" s="1316"/>
      <c r="OV20" s="1316"/>
      <c r="OW20" s="1316"/>
      <c r="OX20" s="1316"/>
      <c r="OY20" s="1316"/>
      <c r="OZ20" s="1316"/>
      <c r="PA20" s="1316"/>
      <c r="PB20" s="1316"/>
      <c r="PC20" s="1316"/>
      <c r="PD20" s="1316"/>
      <c r="PE20" s="1316"/>
      <c r="PF20" s="1316"/>
      <c r="PG20" s="1316"/>
      <c r="PH20" s="1316"/>
      <c r="PI20" s="1316"/>
      <c r="PJ20" s="1316"/>
      <c r="PK20" s="1316"/>
      <c r="PL20" s="1316"/>
      <c r="PM20" s="1316"/>
      <c r="PN20" s="1316"/>
      <c r="PO20" s="1316"/>
      <c r="PP20" s="1316"/>
      <c r="PQ20" s="1316"/>
      <c r="PR20" s="1316"/>
      <c r="PS20" s="1316"/>
      <c r="PT20" s="1316"/>
      <c r="PU20" s="1316"/>
      <c r="PV20" s="1316"/>
      <c r="PW20" s="1316"/>
      <c r="PX20" s="1316"/>
      <c r="PY20" s="1316"/>
      <c r="PZ20" s="1316"/>
      <c r="QA20" s="1316"/>
      <c r="QB20" s="1316"/>
      <c r="QC20" s="1316"/>
      <c r="QD20" s="1316"/>
      <c r="QE20" s="1316"/>
      <c r="QF20" s="1316"/>
      <c r="QG20" s="1316"/>
      <c r="QH20" s="1316"/>
      <c r="QI20" s="1316"/>
      <c r="QJ20" s="1316"/>
      <c r="QK20" s="1316"/>
      <c r="QL20" s="1316"/>
      <c r="QM20" s="1316"/>
      <c r="QN20" s="1316"/>
      <c r="QO20" s="1316"/>
      <c r="QP20" s="1316"/>
      <c r="QQ20" s="1316"/>
      <c r="QR20" s="1316"/>
      <c r="QS20" s="1316"/>
      <c r="QT20" s="1316"/>
      <c r="QU20" s="1316"/>
      <c r="QV20" s="1316"/>
      <c r="QW20" s="1316"/>
      <c r="QX20" s="1316"/>
      <c r="QY20" s="1316"/>
      <c r="QZ20" s="1316"/>
      <c r="RA20" s="1316"/>
      <c r="RB20" s="1316"/>
      <c r="RC20" s="1316"/>
      <c r="RD20" s="1316"/>
      <c r="RE20" s="1316"/>
      <c r="RF20" s="1316"/>
      <c r="RG20" s="1316"/>
      <c r="RH20" s="1316"/>
      <c r="RI20" s="1316"/>
      <c r="RJ20" s="1316"/>
      <c r="RK20" s="1316"/>
      <c r="RL20" s="1316"/>
      <c r="RM20" s="1316"/>
      <c r="RN20" s="1316"/>
      <c r="RO20" s="1316"/>
      <c r="RP20" s="1316"/>
      <c r="RQ20" s="1316"/>
      <c r="RR20" s="1316"/>
      <c r="RS20" s="1316"/>
      <c r="RT20" s="1316"/>
      <c r="RU20" s="1316"/>
      <c r="RV20" s="1316"/>
      <c r="RW20" s="1316"/>
      <c r="RX20" s="1316"/>
      <c r="RY20" s="1316"/>
      <c r="RZ20" s="1316"/>
      <c r="SA20" s="1316"/>
      <c r="SB20" s="1316"/>
      <c r="SC20" s="1316"/>
      <c r="SD20" s="1316"/>
      <c r="SE20" s="1316"/>
      <c r="SF20" s="1316"/>
      <c r="SG20" s="1316"/>
      <c r="SH20" s="1316"/>
      <c r="SI20" s="1316"/>
      <c r="SJ20" s="1316"/>
      <c r="SK20" s="1316"/>
      <c r="SL20" s="1316"/>
      <c r="SM20" s="1316"/>
      <c r="SN20" s="1316"/>
      <c r="SO20" s="1316"/>
      <c r="SP20" s="1316"/>
      <c r="SQ20" s="1316"/>
      <c r="SR20" s="1316"/>
      <c r="SS20" s="1316"/>
      <c r="ST20" s="1316"/>
      <c r="SU20" s="1316"/>
      <c r="SV20" s="1316"/>
      <c r="SW20" s="1316"/>
      <c r="SX20" s="1316"/>
      <c r="SY20" s="1316"/>
      <c r="SZ20" s="1316"/>
      <c r="TA20" s="1316"/>
      <c r="TB20" s="1316"/>
      <c r="TC20" s="1316"/>
      <c r="TD20" s="1316"/>
      <c r="TE20" s="1316"/>
      <c r="TF20" s="1316"/>
      <c r="TG20" s="1316"/>
      <c r="TH20" s="1316"/>
      <c r="TI20" s="1316"/>
      <c r="TJ20" s="1316"/>
      <c r="TK20" s="1316"/>
      <c r="TL20" s="1316"/>
      <c r="TM20" s="1316"/>
      <c r="TN20" s="1316"/>
      <c r="TO20" s="1316"/>
      <c r="TP20" s="1316"/>
      <c r="TQ20" s="1316"/>
      <c r="TR20" s="1316"/>
      <c r="TS20" s="1316"/>
      <c r="TT20" s="1316"/>
      <c r="TU20" s="1316"/>
      <c r="TV20" s="1316"/>
      <c r="TW20" s="1316"/>
      <c r="TX20" s="1316"/>
      <c r="TY20" s="1316"/>
      <c r="TZ20" s="1316"/>
      <c r="UA20" s="1316"/>
      <c r="UB20" s="1316"/>
      <c r="UC20" s="1316"/>
      <c r="UD20" s="1316"/>
      <c r="UE20" s="1316"/>
      <c r="UF20" s="1316"/>
      <c r="UG20" s="1316"/>
      <c r="UH20" s="1316"/>
      <c r="UI20" s="1316"/>
      <c r="UJ20" s="1316"/>
      <c r="UK20" s="1316"/>
      <c r="UL20" s="1316"/>
      <c r="UM20" s="1316"/>
      <c r="UN20" s="1316"/>
      <c r="UO20" s="1316"/>
      <c r="UP20" s="1316"/>
      <c r="UQ20" s="1316"/>
      <c r="UR20" s="1316"/>
      <c r="US20" s="1316"/>
      <c r="UT20" s="1316"/>
      <c r="UU20" s="1316"/>
      <c r="UV20" s="1316"/>
      <c r="UW20" s="1316"/>
      <c r="UX20" s="1316"/>
      <c r="UY20" s="1316"/>
      <c r="UZ20" s="1316"/>
      <c r="VA20" s="1316"/>
      <c r="VB20" s="1316"/>
      <c r="VC20" s="1316"/>
      <c r="VD20" s="1316"/>
      <c r="VE20" s="1316"/>
      <c r="VF20" s="1316"/>
      <c r="VG20" s="1316"/>
      <c r="VH20" s="1316"/>
      <c r="VI20" s="1316"/>
      <c r="VJ20" s="1316"/>
      <c r="VK20" s="1316"/>
      <c r="VL20" s="1316"/>
      <c r="VM20" s="1316"/>
      <c r="VN20" s="1316"/>
      <c r="VO20" s="1316"/>
      <c r="VP20" s="1316"/>
      <c r="VQ20" s="1316"/>
      <c r="VR20" s="1316"/>
      <c r="VS20" s="1316"/>
      <c r="VT20" s="1316"/>
      <c r="VU20" s="1316"/>
      <c r="VV20" s="1316"/>
      <c r="VW20" s="1316"/>
      <c r="VX20" s="1316"/>
      <c r="VY20" s="1316"/>
      <c r="VZ20" s="1316"/>
      <c r="WA20" s="1316"/>
      <c r="WB20" s="1316"/>
      <c r="WC20" s="1316"/>
      <c r="WD20" s="1316"/>
      <c r="WE20" s="1316"/>
      <c r="WF20" s="1316"/>
      <c r="WG20" s="1316"/>
      <c r="WH20" s="1316"/>
      <c r="WI20" s="1316"/>
      <c r="WJ20" s="1316"/>
      <c r="WK20" s="1316"/>
      <c r="WL20" s="1316"/>
      <c r="WM20" s="1316"/>
      <c r="WN20" s="1316"/>
      <c r="WO20" s="1316"/>
      <c r="WP20" s="1316"/>
      <c r="WQ20" s="1316"/>
      <c r="WR20" s="1316"/>
      <c r="WS20" s="1316"/>
      <c r="WT20" s="1316"/>
      <c r="WU20" s="1316"/>
      <c r="WV20" s="1316"/>
      <c r="WW20" s="1316"/>
      <c r="WX20" s="1316"/>
      <c r="WY20" s="1316"/>
      <c r="WZ20" s="1316"/>
      <c r="XA20" s="1316"/>
      <c r="XB20" s="1316"/>
      <c r="XC20" s="1316"/>
      <c r="XD20" s="1316"/>
      <c r="XE20" s="1316"/>
      <c r="XF20" s="1316"/>
      <c r="XG20" s="1316"/>
      <c r="XH20" s="1316"/>
      <c r="XI20" s="1316"/>
      <c r="XJ20" s="1316"/>
      <c r="XK20" s="1316"/>
      <c r="XL20" s="1316"/>
      <c r="XM20" s="1316"/>
      <c r="XN20" s="1316"/>
      <c r="XO20" s="1316"/>
      <c r="XP20" s="1316"/>
      <c r="XQ20" s="1316"/>
      <c r="XR20" s="1316"/>
      <c r="XS20" s="1316"/>
      <c r="XT20" s="1316"/>
      <c r="XU20" s="1316"/>
      <c r="XV20" s="1316"/>
      <c r="XW20" s="1316"/>
      <c r="XX20" s="1316"/>
      <c r="XY20" s="1316"/>
      <c r="XZ20" s="1316"/>
      <c r="YA20" s="1316"/>
      <c r="YB20" s="1316"/>
      <c r="YC20" s="1316"/>
      <c r="YD20" s="1316"/>
      <c r="YE20" s="1316"/>
      <c r="YF20" s="1316"/>
      <c r="YG20" s="1316"/>
      <c r="YH20" s="1316"/>
      <c r="YI20" s="1316"/>
      <c r="YJ20" s="1316"/>
      <c r="YK20" s="1316"/>
      <c r="YL20" s="1316"/>
      <c r="YM20" s="1316"/>
      <c r="YN20" s="1316"/>
      <c r="YO20" s="1316"/>
      <c r="YP20" s="1316"/>
      <c r="YQ20" s="1316"/>
      <c r="YR20" s="1316"/>
      <c r="YS20" s="1316"/>
      <c r="YT20" s="1316"/>
      <c r="YU20" s="1316"/>
      <c r="YV20" s="1316"/>
      <c r="YW20" s="1316"/>
      <c r="YX20" s="1316"/>
      <c r="YY20" s="1316"/>
      <c r="YZ20" s="1316"/>
      <c r="ZA20" s="1316"/>
      <c r="ZB20" s="1316"/>
      <c r="ZC20" s="1316"/>
      <c r="ZD20" s="1316"/>
      <c r="ZE20" s="1316"/>
      <c r="ZF20" s="1316"/>
      <c r="ZG20" s="1316"/>
      <c r="ZH20" s="1316"/>
      <c r="ZI20" s="1316"/>
      <c r="ZJ20" s="1316"/>
      <c r="ZK20" s="1316"/>
      <c r="ZL20" s="1316"/>
      <c r="ZM20" s="1316"/>
      <c r="ZN20" s="1316"/>
      <c r="ZO20" s="1316"/>
      <c r="ZP20" s="1316"/>
      <c r="ZQ20" s="1316"/>
      <c r="ZR20" s="1316"/>
      <c r="ZS20" s="1316"/>
      <c r="ZT20" s="1316"/>
      <c r="ZU20" s="1316"/>
      <c r="ZV20" s="1316"/>
      <c r="ZW20" s="1316"/>
      <c r="ZX20" s="1316"/>
      <c r="ZY20" s="1316"/>
      <c r="ZZ20" s="1316"/>
      <c r="AAA20" s="1316"/>
      <c r="AAB20" s="1316"/>
      <c r="AAC20" s="1316"/>
      <c r="AAD20" s="1316"/>
      <c r="AAE20" s="1316"/>
      <c r="AAF20" s="1316"/>
      <c r="AAG20" s="1316"/>
      <c r="AAH20" s="1316"/>
      <c r="AAI20" s="1316"/>
      <c r="AAJ20" s="1316"/>
      <c r="AAK20" s="1316"/>
      <c r="AAL20" s="1316"/>
      <c r="AAM20" s="1316"/>
      <c r="AAN20" s="1316"/>
      <c r="AAO20" s="1316"/>
      <c r="AAP20" s="1316"/>
      <c r="AAQ20" s="1316"/>
      <c r="AAR20" s="1316"/>
      <c r="AAS20" s="1316"/>
      <c r="AAT20" s="1316"/>
      <c r="AAU20" s="1316"/>
      <c r="AAV20" s="1316"/>
      <c r="AAW20" s="1316"/>
      <c r="AAX20" s="1316"/>
      <c r="AAY20" s="1316"/>
      <c r="AAZ20" s="1316"/>
      <c r="ABA20" s="1316"/>
      <c r="ABB20" s="1316"/>
      <c r="ABC20" s="1316"/>
      <c r="ABD20" s="1316"/>
      <c r="ABE20" s="1316"/>
      <c r="ABF20" s="1316"/>
      <c r="ABG20" s="1316"/>
      <c r="ABH20" s="1316"/>
      <c r="ABI20" s="1316"/>
      <c r="ABJ20" s="1316"/>
      <c r="ABK20" s="1316"/>
      <c r="ABL20" s="1316"/>
      <c r="ABM20" s="1316"/>
      <c r="ABN20" s="1316"/>
      <c r="ABO20" s="1316"/>
      <c r="ABP20" s="1316"/>
      <c r="ABQ20" s="1316"/>
      <c r="ABR20" s="1316"/>
      <c r="ABS20" s="1316"/>
      <c r="ABT20" s="1316"/>
      <c r="ABU20" s="1316"/>
      <c r="ABV20" s="1316"/>
      <c r="ABW20" s="1316"/>
      <c r="ABX20" s="1316"/>
      <c r="ABY20" s="1316"/>
      <c r="ABZ20" s="1316"/>
      <c r="ACA20" s="1316"/>
      <c r="ACB20" s="1316"/>
      <c r="ACC20" s="1316"/>
      <c r="ACD20" s="1316"/>
      <c r="ACE20" s="1316"/>
      <c r="ACF20" s="1316"/>
      <c r="ACG20" s="1316"/>
      <c r="ACH20" s="1316"/>
      <c r="ACI20" s="1316"/>
      <c r="ACJ20" s="1316"/>
      <c r="ACK20" s="1316"/>
      <c r="ACL20" s="1316"/>
      <c r="ACM20" s="1316"/>
      <c r="ACN20" s="1316"/>
      <c r="ACO20" s="1316"/>
      <c r="ACP20" s="1316"/>
      <c r="ACQ20" s="1316"/>
      <c r="ACR20" s="1316"/>
      <c r="ACS20" s="1316"/>
      <c r="ACT20" s="1316"/>
      <c r="ACU20" s="1316"/>
      <c r="ACV20" s="1316"/>
      <c r="ACW20" s="1316"/>
      <c r="ACX20" s="1316"/>
      <c r="ACY20" s="1316"/>
      <c r="ACZ20" s="1316"/>
      <c r="ADA20" s="1316"/>
      <c r="ADB20" s="1316"/>
      <c r="ADC20" s="1316"/>
      <c r="ADD20" s="1316"/>
      <c r="ADE20" s="1316"/>
      <c r="ADF20" s="1316"/>
      <c r="ADG20" s="1316"/>
      <c r="ADH20" s="1316"/>
      <c r="ADI20" s="1316"/>
      <c r="ADJ20" s="1316"/>
      <c r="ADK20" s="1316"/>
      <c r="ADL20" s="1316"/>
      <c r="ADM20" s="1316"/>
      <c r="ADN20" s="1316"/>
      <c r="ADO20" s="1316"/>
      <c r="ADP20" s="1316"/>
      <c r="ADQ20" s="1316"/>
      <c r="ADR20" s="1316"/>
      <c r="ADS20" s="1316"/>
      <c r="ADT20" s="1316"/>
      <c r="ADU20" s="1316"/>
      <c r="ADV20" s="1316"/>
      <c r="ADW20" s="1316"/>
      <c r="ADX20" s="1316"/>
      <c r="ADY20" s="1316"/>
      <c r="ADZ20" s="1316"/>
      <c r="AEA20" s="1316"/>
      <c r="AEB20" s="1316"/>
      <c r="AEC20" s="1316"/>
      <c r="AED20" s="1316"/>
      <c r="AEE20" s="1316"/>
      <c r="AEF20" s="1316"/>
      <c r="AEG20" s="1316"/>
      <c r="AEH20" s="1316"/>
      <c r="AEI20" s="1316"/>
      <c r="AEJ20" s="1316"/>
      <c r="AEK20" s="1316"/>
      <c r="AEL20" s="1316"/>
      <c r="AEM20" s="1316"/>
      <c r="AEN20" s="1316"/>
      <c r="AEO20" s="1316"/>
      <c r="AEP20" s="1316"/>
      <c r="AEQ20" s="1316"/>
      <c r="AER20" s="1316"/>
      <c r="AES20" s="1316"/>
      <c r="AET20" s="1316"/>
      <c r="AEU20" s="1316"/>
      <c r="AEV20" s="1316"/>
      <c r="AEW20" s="1316"/>
      <c r="AEX20" s="1316"/>
      <c r="AEY20" s="1316"/>
      <c r="AEZ20" s="1316"/>
      <c r="AFA20" s="1316"/>
      <c r="AFB20" s="1316"/>
      <c r="AFC20" s="1316"/>
      <c r="AFD20" s="1316"/>
      <c r="AFE20" s="1316"/>
      <c r="AFF20" s="1316"/>
      <c r="AFG20" s="1316"/>
      <c r="AFH20" s="1316"/>
      <c r="AFI20" s="1316"/>
      <c r="AFJ20" s="1316"/>
      <c r="AFK20" s="1316"/>
      <c r="AFL20" s="1316"/>
      <c r="AFM20" s="1316"/>
      <c r="AFN20" s="1316"/>
      <c r="AFO20" s="1316"/>
      <c r="AFP20" s="1316"/>
      <c r="AFQ20" s="1316"/>
      <c r="AFR20" s="1316"/>
      <c r="AFS20" s="1316"/>
      <c r="AFT20" s="1316"/>
      <c r="AFU20" s="1316"/>
      <c r="AFV20" s="1316"/>
      <c r="AFW20" s="1316"/>
      <c r="AFX20" s="1316"/>
      <c r="AFY20" s="1316"/>
      <c r="AFZ20" s="1316"/>
      <c r="AGA20" s="1316"/>
      <c r="AGB20" s="1316"/>
      <c r="AGC20" s="1316"/>
      <c r="AGD20" s="1316"/>
      <c r="AGE20" s="1316"/>
      <c r="AGF20" s="1316"/>
      <c r="AGG20" s="1316"/>
      <c r="AGH20" s="1316"/>
      <c r="AGI20" s="1316"/>
      <c r="AGJ20" s="1316"/>
      <c r="AGK20" s="1316"/>
      <c r="AGL20" s="1316"/>
      <c r="AGM20" s="1316"/>
      <c r="AGN20" s="1316"/>
      <c r="AGO20" s="1316"/>
      <c r="AGP20" s="1316"/>
      <c r="AGQ20" s="1316"/>
      <c r="AGR20" s="1316"/>
      <c r="AGS20" s="1316"/>
      <c r="AGT20" s="1316"/>
      <c r="AGU20" s="1316"/>
      <c r="AGV20" s="1316"/>
      <c r="AGW20" s="1316"/>
      <c r="AGX20" s="1316"/>
      <c r="AGY20" s="1316"/>
      <c r="AGZ20" s="1316"/>
      <c r="AHA20" s="1316"/>
      <c r="AHB20" s="1316"/>
      <c r="AHC20" s="1316"/>
      <c r="AHD20" s="1316"/>
      <c r="AHE20" s="1316"/>
      <c r="AHF20" s="1316"/>
      <c r="AHG20" s="1316"/>
      <c r="AHH20" s="1316"/>
      <c r="AHI20" s="1316"/>
      <c r="AHJ20" s="1316"/>
      <c r="AHK20" s="1316"/>
      <c r="AHL20" s="1316"/>
      <c r="AHM20" s="1316"/>
      <c r="AHN20" s="1316"/>
      <c r="AHO20" s="1316"/>
      <c r="AHP20" s="1316"/>
      <c r="AHQ20" s="1316"/>
      <c r="AHR20" s="1316"/>
      <c r="AHS20" s="1316"/>
      <c r="AHT20" s="1316"/>
      <c r="AHU20" s="1316"/>
      <c r="AHV20" s="1316"/>
      <c r="AHW20" s="1316"/>
      <c r="AHX20" s="1316"/>
      <c r="AHY20" s="1316"/>
      <c r="AHZ20" s="1316"/>
      <c r="AIA20" s="1316"/>
      <c r="AIB20" s="1316"/>
      <c r="AIC20" s="1316"/>
      <c r="AID20" s="1316"/>
      <c r="AIE20" s="1316"/>
      <c r="AIF20" s="1316"/>
      <c r="AIG20" s="1316"/>
      <c r="AIH20" s="1316"/>
      <c r="AII20" s="1316"/>
      <c r="AIJ20" s="1316"/>
      <c r="AIK20" s="1316"/>
      <c r="AIL20" s="1316"/>
      <c r="AIM20" s="1316"/>
      <c r="AIN20" s="1316"/>
      <c r="AIO20" s="1316"/>
      <c r="AIP20" s="1316"/>
      <c r="AIQ20" s="1316"/>
      <c r="AIR20" s="1316"/>
      <c r="AIS20" s="1316"/>
      <c r="AIT20" s="1316"/>
      <c r="AIU20" s="1316"/>
      <c r="AIV20" s="1316"/>
      <c r="AIW20" s="1316"/>
      <c r="AIX20" s="1316"/>
      <c r="AIY20" s="1316"/>
      <c r="AIZ20" s="1316"/>
      <c r="AJA20" s="1316"/>
      <c r="AJB20" s="1316"/>
      <c r="AJC20" s="1316"/>
      <c r="AJD20" s="1316"/>
      <c r="AJE20" s="1316"/>
      <c r="AJF20" s="1316"/>
      <c r="AJG20" s="1316"/>
      <c r="AJH20" s="1316"/>
      <c r="AJI20" s="1316"/>
      <c r="AJJ20" s="1316"/>
      <c r="AJK20" s="1316"/>
      <c r="AJL20" s="1316"/>
      <c r="AJM20" s="1316"/>
      <c r="AJN20" s="1316"/>
      <c r="AJO20" s="1316"/>
      <c r="AJP20" s="1316"/>
      <c r="AJQ20" s="1316"/>
      <c r="AJR20" s="1316"/>
      <c r="AJS20" s="1316"/>
      <c r="AJT20" s="1316"/>
      <c r="AJU20" s="1316"/>
      <c r="AJV20" s="1316"/>
      <c r="AJW20" s="1316"/>
      <c r="AJX20" s="1316"/>
      <c r="AJY20" s="1316"/>
      <c r="AJZ20" s="1316"/>
      <c r="AKA20" s="1316"/>
      <c r="AKB20" s="1316"/>
      <c r="AKC20" s="1316"/>
      <c r="AKD20" s="1316"/>
      <c r="AKE20" s="1316"/>
      <c r="AKF20" s="1316"/>
      <c r="AKG20" s="1316"/>
      <c r="AKH20" s="1316"/>
      <c r="AKI20" s="1316"/>
      <c r="AKJ20" s="1316"/>
      <c r="AKK20" s="1316"/>
      <c r="AKL20" s="1316"/>
      <c r="AKM20" s="1316"/>
      <c r="AKN20" s="1316"/>
      <c r="AKO20" s="1316"/>
      <c r="AKP20" s="1316"/>
      <c r="AKQ20" s="1316"/>
      <c r="AKR20" s="1316"/>
      <c r="AKS20" s="1316"/>
      <c r="AKT20" s="1316"/>
      <c r="AKU20" s="1316"/>
      <c r="AKV20" s="1316"/>
      <c r="AKW20" s="1316"/>
      <c r="AKX20" s="1316"/>
      <c r="AKY20" s="1316"/>
      <c r="AKZ20" s="1316"/>
      <c r="ALA20" s="1316"/>
      <c r="ALB20" s="1316"/>
      <c r="ALC20" s="1316"/>
      <c r="ALD20" s="1316"/>
      <c r="ALE20" s="1316"/>
      <c r="ALF20" s="1316"/>
      <c r="ALG20" s="1316"/>
      <c r="ALH20" s="1316"/>
      <c r="ALI20" s="1316"/>
      <c r="ALJ20" s="1316"/>
      <c r="ALK20" s="1316"/>
      <c r="ALL20" s="1316"/>
      <c r="ALM20" s="1316"/>
      <c r="ALN20" s="1316"/>
      <c r="ALO20" s="1316"/>
      <c r="ALP20" s="1316"/>
      <c r="ALQ20" s="1316"/>
      <c r="ALR20" s="1316"/>
      <c r="ALS20" s="1316"/>
      <c r="ALT20" s="1316"/>
      <c r="ALU20" s="1316"/>
      <c r="ALV20" s="1316"/>
      <c r="ALW20" s="1316"/>
      <c r="ALX20" s="1316"/>
      <c r="ALY20" s="1316"/>
      <c r="ALZ20" s="1316"/>
      <c r="AMA20" s="1316"/>
      <c r="AMB20" s="1316"/>
      <c r="AMC20" s="1316"/>
      <c r="AMD20" s="1316"/>
      <c r="AME20" s="1316"/>
      <c r="AMF20" s="1316"/>
      <c r="AMG20" s="1316"/>
      <c r="AMH20" s="1316"/>
      <c r="AMI20" s="1316"/>
      <c r="AMJ20" s="1316"/>
      <c r="AMK20" s="1316"/>
      <c r="AML20" s="1316"/>
      <c r="AMM20" s="1316"/>
      <c r="AMN20" s="1316"/>
      <c r="AMO20" s="1316"/>
      <c r="AMP20" s="1316"/>
      <c r="AMQ20" s="1316"/>
      <c r="AMR20" s="1316"/>
      <c r="AMS20" s="1316"/>
      <c r="AMT20" s="1316"/>
      <c r="AMU20" s="1316"/>
      <c r="AMV20" s="1316"/>
      <c r="AMW20" s="1316"/>
      <c r="AMX20" s="1316"/>
      <c r="AMY20" s="1316"/>
      <c r="AMZ20" s="1316"/>
      <c r="ANA20" s="1316"/>
      <c r="ANB20" s="1316"/>
      <c r="ANC20" s="1316"/>
      <c r="AND20" s="1316"/>
      <c r="ANE20" s="1316"/>
      <c r="ANF20" s="1316"/>
      <c r="ANG20" s="1316"/>
      <c r="ANH20" s="1316"/>
      <c r="ANI20" s="1316"/>
      <c r="ANJ20" s="1316"/>
      <c r="ANK20" s="1316"/>
      <c r="ANL20" s="1316"/>
      <c r="ANM20" s="1316"/>
      <c r="ANN20" s="1316"/>
      <c r="ANO20" s="1316"/>
      <c r="ANP20" s="1316"/>
      <c r="ANQ20" s="1316"/>
      <c r="ANR20" s="1316"/>
      <c r="ANS20" s="1316"/>
      <c r="ANT20" s="1316"/>
      <c r="ANU20" s="1316"/>
      <c r="ANV20" s="1316"/>
      <c r="ANW20" s="1316"/>
      <c r="ANX20" s="1316"/>
      <c r="ANY20" s="1316"/>
      <c r="ANZ20" s="1316"/>
      <c r="AOA20" s="1316"/>
      <c r="AOB20" s="1316"/>
      <c r="AOC20" s="1316"/>
      <c r="AOD20" s="1316"/>
      <c r="AOE20" s="1316"/>
      <c r="AOF20" s="1316"/>
      <c r="AOG20" s="1316"/>
      <c r="AOH20" s="1316"/>
      <c r="AOI20" s="1316"/>
      <c r="AOJ20" s="1316"/>
      <c r="AOK20" s="1316"/>
      <c r="AOL20" s="1316"/>
      <c r="AOM20" s="1316"/>
      <c r="AON20" s="1316"/>
      <c r="AOO20" s="1316"/>
      <c r="AOP20" s="1316"/>
      <c r="AOQ20" s="1316"/>
      <c r="AOR20" s="1316"/>
      <c r="AOS20" s="1316"/>
      <c r="AOT20" s="1316"/>
      <c r="AOU20" s="1316"/>
      <c r="AOV20" s="1316"/>
      <c r="AOW20" s="1316"/>
      <c r="AOX20" s="1316"/>
      <c r="AOY20" s="1316"/>
      <c r="AOZ20" s="1316"/>
      <c r="APA20" s="1316"/>
      <c r="APB20" s="1316"/>
      <c r="APC20" s="1316"/>
      <c r="APD20" s="1316"/>
      <c r="APE20" s="1316"/>
      <c r="APF20" s="1316"/>
      <c r="APG20" s="1316"/>
      <c r="APH20" s="1316"/>
      <c r="API20" s="1316"/>
      <c r="APJ20" s="1316"/>
      <c r="APK20" s="1316"/>
      <c r="APL20" s="1316"/>
      <c r="APM20" s="1316"/>
      <c r="APN20" s="1316"/>
      <c r="APO20" s="1316"/>
      <c r="APP20" s="1316"/>
      <c r="APQ20" s="1316"/>
      <c r="APR20" s="1316"/>
      <c r="APS20" s="1316"/>
      <c r="APT20" s="1316"/>
      <c r="APU20" s="1316"/>
      <c r="APV20" s="1316"/>
      <c r="APW20" s="1316"/>
      <c r="APX20" s="1316"/>
      <c r="APY20" s="1316"/>
      <c r="APZ20" s="1316"/>
      <c r="AQA20" s="1316"/>
      <c r="AQB20" s="1316"/>
      <c r="AQC20" s="1316"/>
      <c r="AQD20" s="1316"/>
      <c r="AQE20" s="1316"/>
      <c r="AQF20" s="1316"/>
      <c r="AQG20" s="1316"/>
      <c r="AQH20" s="1316"/>
      <c r="AQI20" s="1316"/>
      <c r="AQJ20" s="1316"/>
      <c r="AQK20" s="1316"/>
      <c r="AQL20" s="1316"/>
      <c r="AQM20" s="1316"/>
      <c r="AQN20" s="1316"/>
      <c r="AQO20" s="1316"/>
      <c r="AQP20" s="1316"/>
      <c r="AQQ20" s="1316"/>
      <c r="AQR20" s="1316"/>
      <c r="AQS20" s="1316"/>
      <c r="AQT20" s="1316"/>
      <c r="AQU20" s="1316"/>
      <c r="AQV20" s="1316"/>
      <c r="AQW20" s="1316"/>
      <c r="AQX20" s="1316"/>
      <c r="AQY20" s="1316"/>
      <c r="AQZ20" s="1316"/>
      <c r="ARA20" s="1316"/>
      <c r="ARB20" s="1316"/>
      <c r="ARC20" s="1316"/>
      <c r="ARD20" s="1316"/>
      <c r="ARE20" s="1316"/>
      <c r="ARF20" s="1316"/>
      <c r="ARG20" s="1316"/>
      <c r="ARH20" s="1316"/>
      <c r="ARI20" s="1316"/>
      <c r="ARJ20" s="1316"/>
      <c r="ARK20" s="1316"/>
      <c r="ARL20" s="1316"/>
      <c r="ARM20" s="1316"/>
      <c r="ARN20" s="1316"/>
      <c r="ARO20" s="1316"/>
      <c r="ARP20" s="1316"/>
      <c r="ARQ20" s="1316"/>
      <c r="ARR20" s="1316"/>
      <c r="ARS20" s="1316"/>
      <c r="ART20" s="1316"/>
      <c r="ARU20" s="1316"/>
      <c r="ARV20" s="1316"/>
      <c r="ARW20" s="1316"/>
      <c r="ARX20" s="1316"/>
      <c r="ARY20" s="1316"/>
      <c r="ARZ20" s="1316"/>
      <c r="ASA20" s="1316"/>
      <c r="ASB20" s="1316"/>
      <c r="ASC20" s="1316"/>
      <c r="ASD20" s="1316"/>
      <c r="ASE20" s="1316"/>
      <c r="ASF20" s="1316"/>
      <c r="ASG20" s="1316"/>
      <c r="ASH20" s="1316"/>
      <c r="ASI20" s="1316"/>
      <c r="ASJ20" s="1316"/>
      <c r="ASK20" s="1316"/>
      <c r="ASL20" s="1316"/>
      <c r="ASM20" s="1316"/>
      <c r="ASN20" s="1316"/>
      <c r="ASO20" s="1316"/>
      <c r="ASP20" s="1316"/>
      <c r="ASQ20" s="1316"/>
      <c r="ASR20" s="1316"/>
      <c r="ASS20" s="1316"/>
      <c r="AST20" s="1316"/>
      <c r="ASU20" s="1316"/>
      <c r="ASV20" s="1316"/>
      <c r="ASW20" s="1316"/>
      <c r="ASX20" s="1316"/>
      <c r="ASY20" s="1316"/>
      <c r="ASZ20" s="1316"/>
      <c r="ATA20" s="1316"/>
      <c r="ATB20" s="1316"/>
      <c r="ATC20" s="1316"/>
      <c r="ATD20" s="1316"/>
      <c r="ATE20" s="1316"/>
      <c r="ATF20" s="1316"/>
      <c r="ATG20" s="1316"/>
      <c r="ATH20" s="1316"/>
      <c r="ATI20" s="1316"/>
      <c r="ATJ20" s="1316"/>
      <c r="ATK20" s="1316"/>
      <c r="ATL20" s="1316"/>
      <c r="ATM20" s="1316"/>
      <c r="ATN20" s="1316"/>
      <c r="ATO20" s="1316"/>
      <c r="ATP20" s="1316"/>
      <c r="ATQ20" s="1316"/>
      <c r="ATR20" s="1316"/>
      <c r="ATS20" s="1316"/>
      <c r="ATT20" s="1316"/>
      <c r="ATU20" s="1316"/>
      <c r="ATV20" s="1316"/>
      <c r="ATW20" s="1316"/>
      <c r="ATX20" s="1316"/>
      <c r="ATY20" s="1316"/>
      <c r="ATZ20" s="1316"/>
      <c r="AUA20" s="1316"/>
      <c r="AUB20" s="1316"/>
      <c r="AUC20" s="1316"/>
      <c r="AUD20" s="1316"/>
      <c r="AUE20" s="1316"/>
      <c r="AUF20" s="1316"/>
      <c r="AUG20" s="1316"/>
      <c r="AUH20" s="1316"/>
      <c r="AUI20" s="1316"/>
      <c r="AUJ20" s="1316"/>
      <c r="AUK20" s="1316"/>
      <c r="AUL20" s="1316"/>
      <c r="AUM20" s="1316"/>
      <c r="AUN20" s="1316"/>
      <c r="AUO20" s="1316"/>
      <c r="AUP20" s="1316"/>
      <c r="AUQ20" s="1316"/>
      <c r="AUR20" s="1316"/>
      <c r="AUS20" s="1316"/>
      <c r="AUT20" s="1316"/>
      <c r="AUU20" s="1316"/>
      <c r="AUV20" s="1316"/>
      <c r="AUW20" s="1316"/>
      <c r="AUX20" s="1316"/>
      <c r="AUY20" s="1316"/>
      <c r="AUZ20" s="1316"/>
      <c r="AVA20" s="1316"/>
      <c r="AVB20" s="1316"/>
      <c r="AVC20" s="1316"/>
      <c r="AVD20" s="1316"/>
      <c r="AVE20" s="1316"/>
      <c r="AVF20" s="1316"/>
      <c r="AVG20" s="1316"/>
      <c r="AVH20" s="1316"/>
      <c r="AVI20" s="1316"/>
      <c r="AVJ20" s="1316"/>
      <c r="AVK20" s="1316"/>
      <c r="AVL20" s="1316"/>
      <c r="AVM20" s="1316"/>
      <c r="AVN20" s="1316"/>
      <c r="AVO20" s="1316"/>
      <c r="AVP20" s="1316"/>
      <c r="AVQ20" s="1316"/>
      <c r="AVR20" s="1316"/>
      <c r="AVS20" s="1316"/>
      <c r="AVT20" s="1316"/>
      <c r="AVU20" s="1316"/>
      <c r="AVV20" s="1316"/>
      <c r="AVW20" s="1316"/>
      <c r="AVX20" s="1316"/>
      <c r="AVY20" s="1316"/>
      <c r="AVZ20" s="1316"/>
      <c r="AWA20" s="1316"/>
      <c r="AWB20" s="1316"/>
      <c r="AWC20" s="1316"/>
      <c r="AWD20" s="1316"/>
      <c r="AWE20" s="1316"/>
      <c r="AWF20" s="1316"/>
      <c r="AWG20" s="1316"/>
      <c r="AWH20" s="1316"/>
      <c r="AWI20" s="1316"/>
      <c r="AWJ20" s="1316"/>
      <c r="AWK20" s="1316"/>
      <c r="AWL20" s="1316"/>
      <c r="AWM20" s="1316"/>
      <c r="AWN20" s="1316"/>
      <c r="AWO20" s="1316"/>
      <c r="AWP20" s="1316"/>
      <c r="AWQ20" s="1316"/>
      <c r="AWR20" s="1316"/>
      <c r="AWS20" s="1316"/>
      <c r="AWT20" s="1316"/>
      <c r="AWU20" s="1316"/>
      <c r="AWV20" s="1316"/>
      <c r="AWW20" s="1316"/>
      <c r="AWX20" s="1316"/>
      <c r="AWY20" s="1316"/>
      <c r="AWZ20" s="1316"/>
      <c r="AXA20" s="1316"/>
      <c r="AXB20" s="1316"/>
      <c r="AXC20" s="1316"/>
      <c r="AXD20" s="1316"/>
      <c r="AXE20" s="1316"/>
      <c r="AXF20" s="1316"/>
      <c r="AXG20" s="1316"/>
      <c r="AXH20" s="1316"/>
      <c r="AXI20" s="1316"/>
      <c r="AXJ20" s="1316"/>
      <c r="AXK20" s="1316"/>
      <c r="AXL20" s="1316"/>
      <c r="AXM20" s="1316"/>
      <c r="AXN20" s="1316"/>
      <c r="AXO20" s="1316"/>
      <c r="AXP20" s="1316"/>
      <c r="AXQ20" s="1316"/>
      <c r="AXR20" s="1316"/>
      <c r="AXS20" s="1316"/>
      <c r="AXT20" s="1316"/>
      <c r="AXU20" s="1316"/>
      <c r="AXV20" s="1316"/>
      <c r="AXW20" s="1316"/>
      <c r="AXX20" s="1316"/>
      <c r="AXY20" s="1316"/>
      <c r="AXZ20" s="1316"/>
      <c r="AYA20" s="1316"/>
      <c r="AYB20" s="1316"/>
      <c r="AYC20" s="1316"/>
      <c r="AYD20" s="1316"/>
      <c r="AYE20" s="1316"/>
      <c r="AYF20" s="1316"/>
      <c r="AYG20" s="1316"/>
      <c r="AYH20" s="1316"/>
      <c r="AYI20" s="1316"/>
      <c r="AYJ20" s="1316"/>
      <c r="AYK20" s="1316"/>
      <c r="AYL20" s="1316"/>
      <c r="AYM20" s="1316"/>
      <c r="AYN20" s="1316"/>
      <c r="AYO20" s="1316"/>
      <c r="AYP20" s="1316"/>
      <c r="AYQ20" s="1316"/>
      <c r="AYR20" s="1316"/>
      <c r="AYS20" s="1316"/>
      <c r="AYT20" s="1316"/>
      <c r="AYU20" s="1316"/>
      <c r="AYV20" s="1316"/>
      <c r="AYW20" s="1316"/>
      <c r="AYX20" s="1316"/>
      <c r="AYY20" s="1316"/>
      <c r="AYZ20" s="1316"/>
      <c r="AZA20" s="1316"/>
      <c r="AZB20" s="1316"/>
      <c r="AZC20" s="1316"/>
      <c r="AZD20" s="1316"/>
      <c r="AZE20" s="1316"/>
      <c r="AZF20" s="1316"/>
      <c r="AZG20" s="1316"/>
      <c r="AZH20" s="1316"/>
      <c r="AZI20" s="1316"/>
      <c r="AZJ20" s="1316"/>
      <c r="AZK20" s="1316"/>
      <c r="AZL20" s="1316"/>
      <c r="AZM20" s="1316"/>
      <c r="AZN20" s="1316"/>
      <c r="AZO20" s="1316"/>
      <c r="AZP20" s="1316"/>
      <c r="AZQ20" s="1316"/>
      <c r="AZR20" s="1316"/>
      <c r="AZS20" s="1316"/>
      <c r="AZT20" s="1316"/>
      <c r="AZU20" s="1316"/>
      <c r="AZV20" s="1316"/>
      <c r="AZW20" s="1316"/>
      <c r="AZX20" s="1316"/>
      <c r="AZY20" s="1316"/>
      <c r="AZZ20" s="1316"/>
      <c r="BAA20" s="1316"/>
      <c r="BAB20" s="1316"/>
      <c r="BAC20" s="1316"/>
      <c r="BAD20" s="1316"/>
      <c r="BAE20" s="1316"/>
      <c r="BAF20" s="1316"/>
      <c r="BAG20" s="1316"/>
      <c r="BAH20" s="1316"/>
      <c r="BAI20" s="1316"/>
      <c r="BAJ20" s="1316"/>
      <c r="BAK20" s="1316"/>
      <c r="BAL20" s="1316"/>
      <c r="BAM20" s="1316"/>
      <c r="BAN20" s="1316"/>
      <c r="BAO20" s="1316"/>
      <c r="BAP20" s="1316"/>
      <c r="BAQ20" s="1316"/>
      <c r="BAR20" s="1316"/>
      <c r="BAS20" s="1316"/>
      <c r="BAT20" s="1316"/>
      <c r="BAU20" s="1316"/>
      <c r="BAV20" s="1316"/>
      <c r="BAW20" s="1316"/>
      <c r="BAX20" s="1316"/>
      <c r="BAY20" s="1316"/>
      <c r="BAZ20" s="1316"/>
      <c r="BBA20" s="1316"/>
      <c r="BBB20" s="1316"/>
      <c r="BBC20" s="1316"/>
      <c r="BBD20" s="1316"/>
      <c r="BBE20" s="1316"/>
      <c r="BBF20" s="1316"/>
      <c r="BBG20" s="1316"/>
      <c r="BBH20" s="1316"/>
      <c r="BBI20" s="1316"/>
      <c r="BBJ20" s="1316"/>
      <c r="BBK20" s="1316"/>
      <c r="BBL20" s="1316"/>
      <c r="BBM20" s="1316"/>
      <c r="BBN20" s="1316"/>
      <c r="BBO20" s="1316"/>
      <c r="BBP20" s="1316"/>
      <c r="BBQ20" s="1316"/>
      <c r="BBR20" s="1316"/>
      <c r="BBS20" s="1316"/>
      <c r="BBT20" s="1316"/>
      <c r="BBU20" s="1316"/>
      <c r="BBV20" s="1316"/>
      <c r="BBW20" s="1316"/>
      <c r="BBX20" s="1316"/>
      <c r="BBY20" s="1316"/>
      <c r="BBZ20" s="1316"/>
      <c r="BCA20" s="1316"/>
      <c r="BCB20" s="1316"/>
      <c r="BCC20" s="1316"/>
      <c r="BCD20" s="1316"/>
      <c r="BCE20" s="1316"/>
      <c r="BCF20" s="1316"/>
      <c r="BCG20" s="1316"/>
      <c r="BCH20" s="1316"/>
      <c r="BCI20" s="1316"/>
      <c r="BCJ20" s="1316"/>
      <c r="BCK20" s="1316"/>
      <c r="BCL20" s="1316"/>
      <c r="BCM20" s="1316"/>
      <c r="BCN20" s="1316"/>
      <c r="BCO20" s="1316"/>
      <c r="BCP20" s="1316"/>
      <c r="BCQ20" s="1316"/>
      <c r="BCR20" s="1316"/>
      <c r="BCS20" s="1316"/>
      <c r="BCT20" s="1316"/>
      <c r="BCU20" s="1316"/>
      <c r="BCV20" s="1316"/>
      <c r="BCW20" s="1316"/>
      <c r="BCX20" s="1316"/>
      <c r="BCY20" s="1316"/>
      <c r="BCZ20" s="1316"/>
      <c r="BDA20" s="1316"/>
      <c r="BDB20" s="1316"/>
      <c r="BDC20" s="1316"/>
      <c r="BDD20" s="1316"/>
      <c r="BDE20" s="1316"/>
      <c r="BDF20" s="1316"/>
      <c r="BDG20" s="1316"/>
      <c r="BDH20" s="1316"/>
      <c r="BDI20" s="1316"/>
      <c r="BDJ20" s="1316"/>
      <c r="BDK20" s="1316"/>
      <c r="BDL20" s="1316"/>
      <c r="BDM20" s="1316"/>
      <c r="BDN20" s="1316"/>
      <c r="BDO20" s="1316"/>
      <c r="BDP20" s="1316"/>
      <c r="BDQ20" s="1316"/>
      <c r="BDR20" s="1316"/>
      <c r="BDS20" s="1316"/>
      <c r="BDT20" s="1316"/>
      <c r="BDU20" s="1316"/>
      <c r="BDV20" s="1316"/>
      <c r="BDW20" s="1316"/>
      <c r="BDX20" s="1316"/>
      <c r="BDY20" s="1316"/>
      <c r="BDZ20" s="1316"/>
      <c r="BEA20" s="1316"/>
      <c r="BEB20" s="1316"/>
      <c r="BEC20" s="1316"/>
      <c r="BED20" s="1316"/>
      <c r="BEE20" s="1316"/>
      <c r="BEF20" s="1316"/>
      <c r="BEG20" s="1316"/>
      <c r="BEH20" s="1316"/>
      <c r="BEI20" s="1316"/>
      <c r="BEJ20" s="1316"/>
      <c r="BEK20" s="1316"/>
      <c r="BEL20" s="1316"/>
      <c r="BEM20" s="1316"/>
      <c r="BEN20" s="1316"/>
      <c r="BEO20" s="1316"/>
      <c r="BEP20" s="1316"/>
      <c r="BEQ20" s="1316"/>
      <c r="BER20" s="1316"/>
      <c r="BES20" s="1316"/>
      <c r="BET20" s="1316"/>
      <c r="BEU20" s="1316"/>
      <c r="BEV20" s="1316"/>
      <c r="BEW20" s="1316"/>
      <c r="BEX20" s="1316"/>
      <c r="BEY20" s="1316"/>
      <c r="BEZ20" s="1316"/>
      <c r="BFA20" s="1316"/>
      <c r="BFB20" s="1316"/>
      <c r="BFC20" s="1316"/>
      <c r="BFD20" s="1316"/>
      <c r="BFE20" s="1316"/>
      <c r="BFF20" s="1316"/>
      <c r="BFG20" s="1316"/>
      <c r="BFH20" s="1316"/>
      <c r="BFI20" s="1316"/>
      <c r="BFJ20" s="1316"/>
      <c r="BFK20" s="1316"/>
      <c r="BFL20" s="1316"/>
      <c r="BFM20" s="1316"/>
      <c r="BFN20" s="1316"/>
      <c r="BFO20" s="1316"/>
      <c r="BFP20" s="1316"/>
      <c r="BFQ20" s="1316"/>
      <c r="BFR20" s="1316"/>
      <c r="BFS20" s="1316"/>
      <c r="BFT20" s="1316"/>
      <c r="BFU20" s="1316"/>
      <c r="BFV20" s="1316"/>
      <c r="BFW20" s="1316"/>
      <c r="BFX20" s="1316"/>
      <c r="BFY20" s="1316"/>
      <c r="BFZ20" s="1316"/>
      <c r="BGA20" s="1316"/>
      <c r="BGB20" s="1316"/>
      <c r="BGC20" s="1316"/>
      <c r="BGD20" s="1316"/>
      <c r="BGE20" s="1316"/>
      <c r="BGF20" s="1316"/>
      <c r="BGG20" s="1316"/>
      <c r="BGH20" s="1316"/>
      <c r="BGI20" s="1316"/>
      <c r="BGJ20" s="1316"/>
      <c r="BGK20" s="1316"/>
      <c r="BGL20" s="1316"/>
      <c r="BGM20" s="1316"/>
      <c r="BGN20" s="1316"/>
      <c r="BGO20" s="1316"/>
      <c r="BGP20" s="1316"/>
      <c r="BGQ20" s="1316"/>
      <c r="BGR20" s="1316"/>
      <c r="BGS20" s="1316"/>
      <c r="BGT20" s="1316"/>
      <c r="BGU20" s="1316"/>
      <c r="BGV20" s="1316"/>
      <c r="BGW20" s="1316"/>
      <c r="BGX20" s="1316"/>
      <c r="BGY20" s="1316"/>
      <c r="BGZ20" s="1316"/>
      <c r="BHA20" s="1316"/>
      <c r="BHB20" s="1316"/>
      <c r="BHC20" s="1316"/>
      <c r="BHD20" s="1316"/>
      <c r="BHE20" s="1316"/>
      <c r="BHF20" s="1316"/>
      <c r="BHG20" s="1316"/>
      <c r="BHH20" s="1316"/>
      <c r="BHI20" s="1316"/>
      <c r="BHJ20" s="1316"/>
      <c r="BHK20" s="1316"/>
      <c r="BHL20" s="1316"/>
      <c r="BHM20" s="1316"/>
      <c r="BHN20" s="1316"/>
      <c r="BHO20" s="1316"/>
      <c r="BHP20" s="1316"/>
      <c r="BHQ20" s="1316"/>
      <c r="BHR20" s="1316"/>
      <c r="BHS20" s="1316"/>
      <c r="BHT20" s="1316"/>
      <c r="BHU20" s="1316"/>
      <c r="BHV20" s="1316"/>
      <c r="BHW20" s="1316"/>
      <c r="BHX20" s="1316"/>
      <c r="BHY20" s="1316"/>
      <c r="BHZ20" s="1316"/>
      <c r="BIA20" s="1316"/>
      <c r="BIB20" s="1316"/>
      <c r="BIC20" s="1316"/>
      <c r="BID20" s="1316"/>
      <c r="BIE20" s="1316"/>
      <c r="BIF20" s="1316"/>
      <c r="BIG20" s="1316"/>
      <c r="BIH20" s="1316"/>
      <c r="BII20" s="1316"/>
      <c r="BIJ20" s="1316"/>
      <c r="BIK20" s="1316"/>
      <c r="BIL20" s="1316"/>
      <c r="BIM20" s="1316"/>
      <c r="BIN20" s="1316"/>
      <c r="BIO20" s="1316"/>
      <c r="BIP20" s="1316"/>
      <c r="BIQ20" s="1316"/>
      <c r="BIR20" s="1316"/>
      <c r="BIS20" s="1316"/>
      <c r="BIT20" s="1316"/>
      <c r="BIU20" s="1316"/>
      <c r="BIV20" s="1316"/>
      <c r="BIW20" s="1316"/>
      <c r="BIX20" s="1316"/>
      <c r="BIY20" s="1316"/>
      <c r="BIZ20" s="1316"/>
      <c r="BJA20" s="1316"/>
      <c r="BJB20" s="1316"/>
      <c r="BJC20" s="1316"/>
      <c r="BJD20" s="1316"/>
      <c r="BJE20" s="1316"/>
      <c r="BJF20" s="1316"/>
      <c r="BJG20" s="1316"/>
      <c r="BJH20" s="1316"/>
      <c r="BJI20" s="1316"/>
      <c r="BJJ20" s="1316"/>
      <c r="BJK20" s="1316"/>
      <c r="BJL20" s="1316"/>
      <c r="BJM20" s="1316"/>
      <c r="BJN20" s="1316"/>
      <c r="BJO20" s="1316"/>
      <c r="BJP20" s="1316"/>
      <c r="BJQ20" s="1316"/>
      <c r="BJR20" s="1316"/>
      <c r="BJS20" s="1316"/>
      <c r="BJT20" s="1316"/>
      <c r="BJU20" s="1316"/>
      <c r="BJV20" s="1316"/>
      <c r="BJW20" s="1316"/>
      <c r="BJX20" s="1316"/>
      <c r="BJY20" s="1316"/>
      <c r="BJZ20" s="1316"/>
      <c r="BKA20" s="1316"/>
      <c r="BKB20" s="1316"/>
      <c r="BKC20" s="1316"/>
      <c r="BKD20" s="1316"/>
      <c r="BKE20" s="1316"/>
      <c r="BKF20" s="1316"/>
      <c r="BKG20" s="1316"/>
      <c r="BKH20" s="1316"/>
      <c r="BKI20" s="1316"/>
      <c r="BKJ20" s="1316"/>
      <c r="BKK20" s="1316"/>
      <c r="BKL20" s="1316"/>
      <c r="BKM20" s="1316"/>
      <c r="BKN20" s="1316"/>
      <c r="BKO20" s="1316"/>
      <c r="BKP20" s="1316"/>
      <c r="BKQ20" s="1316"/>
      <c r="BKR20" s="1316"/>
      <c r="BKS20" s="1316"/>
      <c r="BKT20" s="1316"/>
      <c r="BKU20" s="1316"/>
      <c r="BKV20" s="1316"/>
      <c r="BKW20" s="1316"/>
      <c r="BKX20" s="1316"/>
      <c r="BKY20" s="1316"/>
      <c r="BKZ20" s="1316"/>
      <c r="BLA20" s="1316"/>
      <c r="BLB20" s="1316"/>
      <c r="BLC20" s="1316"/>
      <c r="BLD20" s="1316"/>
      <c r="BLE20" s="1316"/>
      <c r="BLF20" s="1316"/>
      <c r="BLG20" s="1316"/>
      <c r="BLH20" s="1316"/>
      <c r="BLI20" s="1316"/>
      <c r="BLJ20" s="1316"/>
      <c r="BLK20" s="1316"/>
      <c r="BLL20" s="1316"/>
      <c r="BLM20" s="1316"/>
      <c r="BLN20" s="1316"/>
      <c r="BLO20" s="1316"/>
      <c r="BLP20" s="1316"/>
      <c r="BLQ20" s="1316"/>
      <c r="BLR20" s="1316"/>
      <c r="BLS20" s="1316"/>
      <c r="BLT20" s="1316"/>
      <c r="BLU20" s="1316"/>
      <c r="BLV20" s="1316"/>
      <c r="BLW20" s="1316"/>
      <c r="BLX20" s="1316"/>
      <c r="BLY20" s="1316"/>
      <c r="BLZ20" s="1316"/>
      <c r="BMA20" s="1316"/>
      <c r="BMB20" s="1316"/>
      <c r="BMC20" s="1316"/>
      <c r="BMD20" s="1316"/>
      <c r="BME20" s="1316"/>
      <c r="BMF20" s="1316"/>
      <c r="BMG20" s="1316"/>
      <c r="BMH20" s="1316"/>
      <c r="BMI20" s="1316"/>
      <c r="BMJ20" s="1316"/>
      <c r="BMK20" s="1316"/>
      <c r="BML20" s="1316"/>
      <c r="BMM20" s="1316"/>
      <c r="BMN20" s="1316"/>
      <c r="BMO20" s="1316"/>
      <c r="BMP20" s="1316"/>
      <c r="BMQ20" s="1316"/>
      <c r="BMR20" s="1316"/>
      <c r="BMS20" s="1316"/>
      <c r="BMT20" s="1316"/>
      <c r="BMU20" s="1316"/>
      <c r="BMV20" s="1316"/>
      <c r="BMW20" s="1316"/>
      <c r="BMX20" s="1316"/>
      <c r="BMY20" s="1316"/>
      <c r="BMZ20" s="1316"/>
      <c r="BNA20" s="1316"/>
      <c r="BNB20" s="1316"/>
      <c r="BNC20" s="1316"/>
      <c r="BND20" s="1316"/>
      <c r="BNE20" s="1316"/>
      <c r="BNF20" s="1316"/>
      <c r="BNG20" s="1316"/>
      <c r="BNH20" s="1316"/>
      <c r="BNI20" s="1316"/>
      <c r="BNJ20" s="1316"/>
      <c r="BNK20" s="1316"/>
      <c r="BNL20" s="1316"/>
      <c r="BNM20" s="1316"/>
      <c r="BNN20" s="1316"/>
      <c r="BNO20" s="1316"/>
      <c r="BNP20" s="1316"/>
      <c r="BNQ20" s="1316"/>
      <c r="BNR20" s="1316"/>
      <c r="BNS20" s="1316"/>
      <c r="BNT20" s="1316"/>
      <c r="BNU20" s="1316"/>
      <c r="BNV20" s="1316"/>
      <c r="BNW20" s="1316"/>
      <c r="BNX20" s="1316"/>
      <c r="BNY20" s="1316"/>
      <c r="BNZ20" s="1316"/>
      <c r="BOA20" s="1316"/>
      <c r="BOB20" s="1316"/>
      <c r="BOC20" s="1316"/>
      <c r="BOD20" s="1316"/>
      <c r="BOE20" s="1316"/>
      <c r="BOF20" s="1316"/>
      <c r="BOG20" s="1316"/>
      <c r="BOH20" s="1316"/>
      <c r="BOI20" s="1316"/>
      <c r="BOJ20" s="1316"/>
      <c r="BOK20" s="1316"/>
      <c r="BOL20" s="1316"/>
      <c r="BOM20" s="1316"/>
      <c r="BON20" s="1316"/>
      <c r="BOO20" s="1316"/>
      <c r="BOP20" s="1316"/>
      <c r="BOQ20" s="1316"/>
      <c r="BOR20" s="1316"/>
      <c r="BOS20" s="1316"/>
      <c r="BOT20" s="1316"/>
      <c r="BOU20" s="1316"/>
      <c r="BOV20" s="1316"/>
      <c r="BOW20" s="1316"/>
      <c r="BOX20" s="1316"/>
      <c r="BOY20" s="1316"/>
      <c r="BOZ20" s="1316"/>
      <c r="BPA20" s="1316"/>
      <c r="BPB20" s="1316"/>
      <c r="BPC20" s="1316"/>
      <c r="BPD20" s="1316"/>
      <c r="BPE20" s="1316"/>
      <c r="BPF20" s="1316"/>
      <c r="BPG20" s="1316"/>
      <c r="BPH20" s="1316"/>
      <c r="BPI20" s="1316"/>
      <c r="BPJ20" s="1316"/>
      <c r="BPK20" s="1316"/>
      <c r="BPL20" s="1316"/>
      <c r="BPM20" s="1316"/>
      <c r="BPN20" s="1316"/>
      <c r="BPO20" s="1316"/>
      <c r="BPP20" s="1316"/>
      <c r="BPQ20" s="1316"/>
      <c r="BPR20" s="1316"/>
      <c r="BPS20" s="1316"/>
      <c r="BPT20" s="1316"/>
      <c r="BPU20" s="1316"/>
      <c r="BPV20" s="1316"/>
      <c r="BPW20" s="1316"/>
      <c r="BPX20" s="1316"/>
      <c r="BPY20" s="1316"/>
      <c r="BPZ20" s="1316"/>
      <c r="BQA20" s="1316"/>
      <c r="BQB20" s="1316"/>
      <c r="BQC20" s="1316"/>
      <c r="BQD20" s="1316"/>
      <c r="BQE20" s="1316"/>
      <c r="BQF20" s="1316"/>
      <c r="BQG20" s="1316"/>
      <c r="BQH20" s="1316"/>
      <c r="BQI20" s="1316"/>
      <c r="BQJ20" s="1316"/>
      <c r="BQK20" s="1316"/>
      <c r="BQL20" s="1316"/>
      <c r="BQM20" s="1316"/>
      <c r="BQN20" s="1316"/>
      <c r="BQO20" s="1316"/>
      <c r="BQP20" s="1316"/>
      <c r="BQQ20" s="1316"/>
      <c r="BQR20" s="1316"/>
      <c r="BQS20" s="1316"/>
      <c r="BQT20" s="1316"/>
      <c r="BQU20" s="1316"/>
      <c r="BQV20" s="1316"/>
      <c r="BQW20" s="1316"/>
      <c r="BQX20" s="1316"/>
      <c r="BQY20" s="1316"/>
      <c r="BQZ20" s="1316"/>
      <c r="BRA20" s="1316"/>
      <c r="BRB20" s="1316"/>
      <c r="BRC20" s="1316"/>
      <c r="BRD20" s="1316"/>
      <c r="BRE20" s="1316"/>
      <c r="BRF20" s="1316"/>
      <c r="BRG20" s="1316"/>
      <c r="BRH20" s="1316"/>
      <c r="BRI20" s="1316"/>
      <c r="BRJ20" s="1316"/>
      <c r="BRK20" s="1316"/>
      <c r="BRL20" s="1316"/>
      <c r="BRM20" s="1316"/>
      <c r="BRN20" s="1316"/>
      <c r="BRO20" s="1316"/>
      <c r="BRP20" s="1316"/>
      <c r="BRQ20" s="1316"/>
      <c r="BRR20" s="1316"/>
      <c r="BRS20" s="1316"/>
      <c r="BRT20" s="1316"/>
      <c r="BRU20" s="1316"/>
      <c r="BRV20" s="1316"/>
      <c r="BRW20" s="1316"/>
      <c r="BRX20" s="1316"/>
      <c r="BRY20" s="1316"/>
      <c r="BRZ20" s="1316"/>
      <c r="BSA20" s="1316"/>
      <c r="BSB20" s="1316"/>
      <c r="BSC20" s="1316"/>
      <c r="BSD20" s="1316"/>
      <c r="BSE20" s="1316"/>
      <c r="BSF20" s="1316"/>
      <c r="BSG20" s="1316"/>
      <c r="BSH20" s="1316"/>
      <c r="BSI20" s="1316"/>
      <c r="BSJ20" s="1316"/>
      <c r="BSK20" s="1316"/>
      <c r="BSL20" s="1316"/>
      <c r="BSM20" s="1316"/>
      <c r="BSN20" s="1316"/>
      <c r="BSO20" s="1316"/>
      <c r="BSP20" s="1316"/>
      <c r="BSQ20" s="1316"/>
      <c r="BSR20" s="1316"/>
      <c r="BSS20" s="1316"/>
      <c r="BST20" s="1316"/>
      <c r="BSU20" s="1316"/>
      <c r="BSV20" s="1316"/>
      <c r="BSW20" s="1316"/>
      <c r="BSX20" s="1316"/>
      <c r="BSY20" s="1316"/>
      <c r="BSZ20" s="1316"/>
      <c r="BTA20" s="1316"/>
      <c r="BTB20" s="1316"/>
      <c r="BTC20" s="1316"/>
      <c r="BTD20" s="1316"/>
      <c r="BTE20" s="1316"/>
      <c r="BTF20" s="1316"/>
      <c r="BTG20" s="1316"/>
      <c r="BTH20" s="1316"/>
      <c r="BTI20" s="1316"/>
      <c r="BTJ20" s="1316"/>
      <c r="BTK20" s="1316"/>
      <c r="BTL20" s="1316"/>
      <c r="BTM20" s="1316"/>
      <c r="BTN20" s="1316"/>
      <c r="BTO20" s="1316"/>
      <c r="BTP20" s="1316"/>
      <c r="BTQ20" s="1316"/>
      <c r="BTR20" s="1316"/>
      <c r="BTS20" s="1316"/>
      <c r="BTT20" s="1316"/>
      <c r="BTU20" s="1316"/>
      <c r="BTV20" s="1316"/>
      <c r="BTW20" s="1316"/>
      <c r="BTX20" s="1316"/>
      <c r="BTY20" s="1316"/>
      <c r="BTZ20" s="1316"/>
      <c r="BUA20" s="1316"/>
      <c r="BUB20" s="1316"/>
      <c r="BUC20" s="1316"/>
      <c r="BUD20" s="1316"/>
      <c r="BUE20" s="1316"/>
      <c r="BUF20" s="1316"/>
      <c r="BUG20" s="1316"/>
      <c r="BUH20" s="1316"/>
      <c r="BUI20" s="1316"/>
      <c r="BUJ20" s="1316"/>
      <c r="BUK20" s="1316"/>
      <c r="BUL20" s="1316"/>
      <c r="BUM20" s="1316"/>
      <c r="BUN20" s="1316"/>
      <c r="BUO20" s="1316"/>
      <c r="BUP20" s="1316"/>
      <c r="BUQ20" s="1316"/>
      <c r="BUR20" s="1316"/>
      <c r="BUS20" s="1316"/>
      <c r="BUT20" s="1316"/>
      <c r="BUU20" s="1316"/>
      <c r="BUV20" s="1316"/>
      <c r="BUW20" s="1316"/>
      <c r="BUX20" s="1316"/>
      <c r="BUY20" s="1316"/>
      <c r="BUZ20" s="1316"/>
      <c r="BVA20" s="1316"/>
      <c r="BVB20" s="1316"/>
      <c r="BVC20" s="1316"/>
      <c r="BVD20" s="1316"/>
      <c r="BVE20" s="1316"/>
      <c r="BVF20" s="1316"/>
      <c r="BVG20" s="1316"/>
      <c r="BVH20" s="1316"/>
      <c r="BVI20" s="1316"/>
      <c r="BVJ20" s="1316"/>
      <c r="BVK20" s="1316"/>
      <c r="BVL20" s="1316"/>
      <c r="BVM20" s="1316"/>
      <c r="BVN20" s="1316"/>
      <c r="BVO20" s="1316"/>
      <c r="BVP20" s="1316"/>
      <c r="BVQ20" s="1316"/>
      <c r="BVR20" s="1316"/>
      <c r="BVS20" s="1316"/>
      <c r="BVT20" s="1316"/>
      <c r="BVU20" s="1316"/>
      <c r="BVV20" s="1316"/>
      <c r="BVW20" s="1316"/>
      <c r="BVX20" s="1316"/>
      <c r="BVY20" s="1316"/>
      <c r="BVZ20" s="1316"/>
      <c r="BWA20" s="1316"/>
      <c r="BWB20" s="1316"/>
      <c r="BWC20" s="1316"/>
      <c r="BWD20" s="1316"/>
      <c r="BWE20" s="1316"/>
      <c r="BWF20" s="1316"/>
      <c r="BWG20" s="1316"/>
      <c r="BWH20" s="1316"/>
      <c r="BWI20" s="1316"/>
      <c r="BWJ20" s="1316"/>
      <c r="BWK20" s="1316"/>
      <c r="BWL20" s="1316"/>
      <c r="BWM20" s="1316"/>
      <c r="BWN20" s="1316"/>
      <c r="BWO20" s="1316"/>
      <c r="BWP20" s="1316"/>
      <c r="BWQ20" s="1316"/>
      <c r="BWR20" s="1316"/>
      <c r="BWS20" s="1316"/>
      <c r="BWT20" s="1316"/>
      <c r="BWU20" s="1316"/>
      <c r="BWV20" s="1316"/>
      <c r="BWW20" s="1316"/>
      <c r="BWX20" s="1316"/>
      <c r="BWY20" s="1316"/>
      <c r="BWZ20" s="1316"/>
      <c r="BXA20" s="1316"/>
      <c r="BXB20" s="1316"/>
      <c r="BXC20" s="1316"/>
      <c r="BXD20" s="1316"/>
      <c r="BXE20" s="1316"/>
      <c r="BXF20" s="1316"/>
      <c r="BXG20" s="1316"/>
      <c r="BXH20" s="1316"/>
      <c r="BXI20" s="1316"/>
      <c r="BXJ20" s="1316"/>
      <c r="BXK20" s="1316"/>
      <c r="BXL20" s="1316"/>
      <c r="BXM20" s="1316"/>
      <c r="BXN20" s="1316"/>
      <c r="BXO20" s="1316"/>
      <c r="BXP20" s="1316"/>
      <c r="BXQ20" s="1316"/>
      <c r="BXR20" s="1316"/>
      <c r="BXS20" s="1316"/>
      <c r="BXT20" s="1316"/>
      <c r="BXU20" s="1316"/>
      <c r="BXV20" s="1316"/>
      <c r="BXW20" s="1316"/>
      <c r="BXX20" s="1316"/>
      <c r="BXY20" s="1316"/>
      <c r="BXZ20" s="1316"/>
      <c r="BYA20" s="1316"/>
      <c r="BYB20" s="1316"/>
      <c r="BYC20" s="1316"/>
      <c r="BYD20" s="1316"/>
      <c r="BYE20" s="1316"/>
      <c r="BYF20" s="1316"/>
      <c r="BYG20" s="1316"/>
      <c r="BYH20" s="1316"/>
      <c r="BYI20" s="1316"/>
      <c r="BYJ20" s="1316"/>
      <c r="BYK20" s="1316"/>
      <c r="BYL20" s="1316"/>
      <c r="BYM20" s="1316"/>
      <c r="BYN20" s="1316"/>
      <c r="BYO20" s="1316"/>
      <c r="BYP20" s="1316"/>
      <c r="BYQ20" s="1316"/>
      <c r="BYR20" s="1316"/>
      <c r="BYS20" s="1316"/>
      <c r="BYT20" s="1316"/>
      <c r="BYU20" s="1316"/>
      <c r="BYV20" s="1316"/>
      <c r="BYW20" s="1316"/>
      <c r="BYX20" s="1316"/>
      <c r="BYY20" s="1316"/>
      <c r="BYZ20" s="1316"/>
      <c r="BZA20" s="1316"/>
      <c r="BZB20" s="1316"/>
      <c r="BZC20" s="1316"/>
      <c r="BZD20" s="1316"/>
      <c r="BZE20" s="1316"/>
      <c r="BZF20" s="1316"/>
      <c r="BZG20" s="1316"/>
      <c r="BZH20" s="1316"/>
      <c r="BZI20" s="1316"/>
      <c r="BZJ20" s="1316"/>
      <c r="BZK20" s="1316"/>
      <c r="BZL20" s="1316"/>
      <c r="BZM20" s="1316"/>
      <c r="BZN20" s="1316"/>
      <c r="BZO20" s="1316"/>
      <c r="BZP20" s="1316"/>
      <c r="BZQ20" s="1316"/>
      <c r="BZR20" s="1316"/>
      <c r="BZS20" s="1316"/>
      <c r="BZT20" s="1316"/>
      <c r="BZU20" s="1316"/>
      <c r="BZV20" s="1316"/>
      <c r="BZW20" s="1316"/>
      <c r="BZX20" s="1316"/>
      <c r="BZY20" s="1316"/>
      <c r="BZZ20" s="1316"/>
      <c r="CAA20" s="1316"/>
      <c r="CAB20" s="1316"/>
      <c r="CAC20" s="1316"/>
      <c r="CAD20" s="1316"/>
      <c r="CAE20" s="1316"/>
      <c r="CAF20" s="1316"/>
      <c r="CAG20" s="1316"/>
      <c r="CAH20" s="1316"/>
      <c r="CAI20" s="1316"/>
      <c r="CAJ20" s="1316"/>
      <c r="CAK20" s="1316"/>
      <c r="CAL20" s="1316"/>
      <c r="CAM20" s="1316"/>
      <c r="CAN20" s="1316"/>
      <c r="CAO20" s="1316"/>
      <c r="CAP20" s="1316"/>
      <c r="CAQ20" s="1316"/>
      <c r="CAR20" s="1316"/>
      <c r="CAS20" s="1316"/>
      <c r="CAT20" s="1316"/>
      <c r="CAU20" s="1316"/>
      <c r="CAV20" s="1316"/>
      <c r="CAW20" s="1316"/>
      <c r="CAX20" s="1316"/>
      <c r="CAY20" s="1316"/>
      <c r="CAZ20" s="1316"/>
      <c r="CBA20" s="1316"/>
      <c r="CBB20" s="1316"/>
      <c r="CBC20" s="1316"/>
      <c r="CBD20" s="1316"/>
      <c r="CBE20" s="1316"/>
      <c r="CBF20" s="1316"/>
      <c r="CBG20" s="1316"/>
      <c r="CBH20" s="1316"/>
      <c r="CBI20" s="1316"/>
      <c r="CBJ20" s="1316"/>
      <c r="CBK20" s="1316"/>
      <c r="CBL20" s="1316"/>
      <c r="CBM20" s="1316"/>
      <c r="CBN20" s="1316"/>
      <c r="CBO20" s="1316"/>
      <c r="CBP20" s="1316"/>
      <c r="CBQ20" s="1316"/>
      <c r="CBR20" s="1316"/>
      <c r="CBS20" s="1316"/>
      <c r="CBT20" s="1316"/>
      <c r="CBU20" s="1316"/>
      <c r="CBV20" s="1316"/>
      <c r="CBW20" s="1316"/>
      <c r="CBX20" s="1316"/>
      <c r="CBY20" s="1316"/>
      <c r="CBZ20" s="1316"/>
      <c r="CCA20" s="1316"/>
      <c r="CCB20" s="1316"/>
      <c r="CCC20" s="1316"/>
      <c r="CCD20" s="1316"/>
      <c r="CCE20" s="1316"/>
      <c r="CCF20" s="1316"/>
      <c r="CCG20" s="1316"/>
      <c r="CCH20" s="1316"/>
      <c r="CCI20" s="1316"/>
      <c r="CCJ20" s="1316"/>
      <c r="CCK20" s="1316"/>
      <c r="CCL20" s="1316"/>
      <c r="CCM20" s="1316"/>
      <c r="CCN20" s="1316"/>
      <c r="CCO20" s="1316"/>
      <c r="CCP20" s="1316"/>
      <c r="CCQ20" s="1316"/>
      <c r="CCR20" s="1316"/>
      <c r="CCS20" s="1316"/>
      <c r="CCT20" s="1316"/>
      <c r="CCU20" s="1316"/>
      <c r="CCV20" s="1316"/>
      <c r="CCW20" s="1316"/>
      <c r="CCX20" s="1316"/>
      <c r="CCY20" s="1316"/>
      <c r="CCZ20" s="1316"/>
      <c r="CDA20" s="1316"/>
      <c r="CDB20" s="1316"/>
      <c r="CDC20" s="1316"/>
      <c r="CDD20" s="1316"/>
      <c r="CDE20" s="1316"/>
      <c r="CDF20" s="1316"/>
      <c r="CDG20" s="1316"/>
      <c r="CDH20" s="1316"/>
      <c r="CDI20" s="1316"/>
      <c r="CDJ20" s="1316"/>
      <c r="CDK20" s="1316"/>
      <c r="CDL20" s="1316"/>
      <c r="CDM20" s="1316"/>
      <c r="CDN20" s="1316"/>
      <c r="CDO20" s="1316"/>
      <c r="CDP20" s="1316"/>
      <c r="CDQ20" s="1316"/>
      <c r="CDR20" s="1316"/>
      <c r="CDS20" s="1316"/>
      <c r="CDT20" s="1316"/>
      <c r="CDU20" s="1316"/>
      <c r="CDV20" s="1316"/>
      <c r="CDW20" s="1316"/>
      <c r="CDX20" s="1316"/>
      <c r="CDY20" s="1316"/>
      <c r="CDZ20" s="1316"/>
      <c r="CEA20" s="1316"/>
      <c r="CEB20" s="1316"/>
      <c r="CEC20" s="1316"/>
      <c r="CED20" s="1316"/>
      <c r="CEE20" s="1316"/>
      <c r="CEF20" s="1316"/>
      <c r="CEG20" s="1316"/>
      <c r="CEH20" s="1316"/>
      <c r="CEI20" s="1316"/>
      <c r="CEJ20" s="1316"/>
      <c r="CEK20" s="1316"/>
      <c r="CEL20" s="1316"/>
      <c r="CEM20" s="1316"/>
      <c r="CEN20" s="1316"/>
      <c r="CEO20" s="1316"/>
      <c r="CEP20" s="1316"/>
      <c r="CEQ20" s="1316"/>
      <c r="CER20" s="1316"/>
      <c r="CES20" s="1316"/>
      <c r="CET20" s="1316"/>
      <c r="CEU20" s="1316"/>
      <c r="CEV20" s="1316"/>
      <c r="CEW20" s="1316"/>
      <c r="CEX20" s="1316"/>
      <c r="CEY20" s="1316"/>
      <c r="CEZ20" s="1316"/>
      <c r="CFA20" s="1316"/>
      <c r="CFB20" s="1316"/>
      <c r="CFC20" s="1316"/>
      <c r="CFD20" s="1316"/>
      <c r="CFE20" s="1316"/>
      <c r="CFF20" s="1316"/>
      <c r="CFG20" s="1316"/>
      <c r="CFH20" s="1316"/>
      <c r="CFI20" s="1316"/>
      <c r="CFJ20" s="1316"/>
      <c r="CFK20" s="1316"/>
      <c r="CFL20" s="1316"/>
      <c r="CFM20" s="1316"/>
      <c r="CFN20" s="1316"/>
      <c r="CFO20" s="1316"/>
      <c r="CFP20" s="1316"/>
      <c r="CFQ20" s="1316"/>
      <c r="CFR20" s="1316"/>
      <c r="CFS20" s="1316"/>
      <c r="CFT20" s="1316"/>
      <c r="CFU20" s="1316"/>
      <c r="CFV20" s="1316"/>
      <c r="CFW20" s="1316"/>
      <c r="CFX20" s="1316"/>
      <c r="CFY20" s="1316"/>
      <c r="CFZ20" s="1316"/>
      <c r="CGA20" s="1316"/>
      <c r="CGB20" s="1316"/>
      <c r="CGC20" s="1316"/>
      <c r="CGD20" s="1316"/>
      <c r="CGE20" s="1316"/>
      <c r="CGF20" s="1316"/>
      <c r="CGG20" s="1316"/>
      <c r="CGH20" s="1316"/>
      <c r="CGI20" s="1316"/>
      <c r="CGJ20" s="1316"/>
      <c r="CGK20" s="1316"/>
      <c r="CGL20" s="1316"/>
      <c r="CGM20" s="1316"/>
      <c r="CGN20" s="1316"/>
      <c r="CGO20" s="1316"/>
      <c r="CGP20" s="1316"/>
      <c r="CGQ20" s="1316"/>
      <c r="CGR20" s="1316"/>
      <c r="CGS20" s="1316"/>
      <c r="CGT20" s="1316"/>
      <c r="CGU20" s="1316"/>
      <c r="CGV20" s="1316"/>
      <c r="CGW20" s="1316"/>
      <c r="CGX20" s="1316"/>
      <c r="CGY20" s="1316"/>
      <c r="CGZ20" s="1316"/>
      <c r="CHA20" s="1316"/>
      <c r="CHB20" s="1316"/>
      <c r="CHC20" s="1316"/>
      <c r="CHD20" s="1316"/>
      <c r="CHE20" s="1316"/>
      <c r="CHF20" s="1316"/>
      <c r="CHG20" s="1316"/>
      <c r="CHH20" s="1316"/>
      <c r="CHI20" s="1316"/>
      <c r="CHJ20" s="1316"/>
      <c r="CHK20" s="1316"/>
      <c r="CHL20" s="1316"/>
      <c r="CHM20" s="1316"/>
      <c r="CHN20" s="1316"/>
      <c r="CHO20" s="1316"/>
      <c r="CHP20" s="1316"/>
      <c r="CHQ20" s="1316"/>
      <c r="CHR20" s="1316"/>
      <c r="CHS20" s="1316"/>
      <c r="CHT20" s="1316"/>
      <c r="CHU20" s="1316"/>
      <c r="CHV20" s="1316"/>
      <c r="CHW20" s="1316"/>
      <c r="CHX20" s="1316"/>
      <c r="CHY20" s="1316"/>
      <c r="CHZ20" s="1316"/>
      <c r="CIA20" s="1316"/>
      <c r="CIB20" s="1316"/>
      <c r="CIC20" s="1316"/>
      <c r="CID20" s="1316"/>
      <c r="CIE20" s="1316"/>
      <c r="CIF20" s="1316"/>
      <c r="CIG20" s="1316"/>
      <c r="CIH20" s="1316"/>
      <c r="CII20" s="1316"/>
      <c r="CIJ20" s="1316"/>
      <c r="CIK20" s="1316"/>
      <c r="CIL20" s="1316"/>
      <c r="CIM20" s="1316"/>
      <c r="CIN20" s="1316"/>
      <c r="CIO20" s="1316"/>
      <c r="CIP20" s="1316"/>
      <c r="CIQ20" s="1316"/>
      <c r="CIR20" s="1316"/>
      <c r="CIS20" s="1316"/>
      <c r="CIT20" s="1316"/>
      <c r="CIU20" s="1316"/>
      <c r="CIV20" s="1316"/>
      <c r="CIW20" s="1316"/>
      <c r="CIX20" s="1316"/>
      <c r="CIY20" s="1316"/>
      <c r="CIZ20" s="1316"/>
      <c r="CJA20" s="1316"/>
      <c r="CJB20" s="1316"/>
      <c r="CJC20" s="1316"/>
      <c r="CJD20" s="1316"/>
      <c r="CJE20" s="1316"/>
      <c r="CJF20" s="1316"/>
      <c r="CJG20" s="1316"/>
      <c r="CJH20" s="1316"/>
      <c r="CJI20" s="1316"/>
      <c r="CJJ20" s="1316"/>
      <c r="CJK20" s="1316"/>
      <c r="CJL20" s="1316"/>
      <c r="CJM20" s="1316"/>
      <c r="CJN20" s="1316"/>
      <c r="CJO20" s="1316"/>
      <c r="CJP20" s="1316"/>
      <c r="CJQ20" s="1316"/>
      <c r="CJR20" s="1316"/>
      <c r="CJS20" s="1316"/>
      <c r="CJT20" s="1316"/>
      <c r="CJU20" s="1316"/>
      <c r="CJV20" s="1316"/>
      <c r="CJW20" s="1316"/>
      <c r="CJX20" s="1316"/>
      <c r="CJY20" s="1316"/>
      <c r="CJZ20" s="1316"/>
      <c r="CKA20" s="1316"/>
      <c r="CKB20" s="1316"/>
      <c r="CKC20" s="1316"/>
      <c r="CKD20" s="1316"/>
      <c r="CKE20" s="1316"/>
      <c r="CKF20" s="1316"/>
      <c r="CKG20" s="1316"/>
      <c r="CKH20" s="1316"/>
      <c r="CKI20" s="1316"/>
      <c r="CKJ20" s="1316"/>
      <c r="CKK20" s="1316"/>
      <c r="CKL20" s="1316"/>
      <c r="CKM20" s="1316"/>
      <c r="CKN20" s="1316"/>
      <c r="CKO20" s="1316"/>
      <c r="CKP20" s="1316"/>
      <c r="CKQ20" s="1316"/>
      <c r="CKR20" s="1316"/>
      <c r="CKS20" s="1316"/>
      <c r="CKT20" s="1316"/>
      <c r="CKU20" s="1316"/>
      <c r="CKV20" s="1316"/>
      <c r="CKW20" s="1316"/>
      <c r="CKX20" s="1316"/>
      <c r="CKY20" s="1316"/>
      <c r="CKZ20" s="1316"/>
      <c r="CLA20" s="1316"/>
      <c r="CLB20" s="1316"/>
      <c r="CLC20" s="1316"/>
      <c r="CLD20" s="1316"/>
      <c r="CLE20" s="1316"/>
      <c r="CLF20" s="1316"/>
      <c r="CLG20" s="1316"/>
      <c r="CLH20" s="1316"/>
      <c r="CLI20" s="1316"/>
      <c r="CLJ20" s="1316"/>
      <c r="CLK20" s="1316"/>
      <c r="CLL20" s="1316"/>
      <c r="CLM20" s="1316"/>
      <c r="CLN20" s="1316"/>
      <c r="CLO20" s="1316"/>
      <c r="CLP20" s="1316"/>
      <c r="CLQ20" s="1316"/>
      <c r="CLR20" s="1316"/>
      <c r="CLS20" s="1316"/>
      <c r="CLT20" s="1316"/>
      <c r="CLU20" s="1316"/>
      <c r="CLV20" s="1316"/>
      <c r="CLW20" s="1316"/>
      <c r="CLX20" s="1316"/>
      <c r="CLY20" s="1316"/>
      <c r="CLZ20" s="1316"/>
      <c r="CMA20" s="1316"/>
      <c r="CMB20" s="1316"/>
      <c r="CMC20" s="1316"/>
      <c r="CMD20" s="1316"/>
      <c r="CME20" s="1316"/>
      <c r="CMF20" s="1316"/>
      <c r="CMG20" s="1316"/>
      <c r="CMH20" s="1316"/>
      <c r="CMI20" s="1316"/>
      <c r="CMJ20" s="1316"/>
      <c r="CMK20" s="1316"/>
      <c r="CML20" s="1316"/>
      <c r="CMM20" s="1316"/>
      <c r="CMN20" s="1316"/>
      <c r="CMO20" s="1316"/>
      <c r="CMP20" s="1316"/>
      <c r="CMQ20" s="1316"/>
      <c r="CMR20" s="1316"/>
      <c r="CMS20" s="1316"/>
      <c r="CMT20" s="1316"/>
      <c r="CMU20" s="1316"/>
      <c r="CMV20" s="1316"/>
      <c r="CMW20" s="1316"/>
      <c r="CMX20" s="1316"/>
      <c r="CMY20" s="1316"/>
      <c r="CMZ20" s="1316"/>
      <c r="CNA20" s="1316"/>
      <c r="CNB20" s="1316"/>
      <c r="CNC20" s="1316"/>
      <c r="CND20" s="1316"/>
      <c r="CNE20" s="1316"/>
      <c r="CNF20" s="1316"/>
      <c r="CNG20" s="1316"/>
      <c r="CNH20" s="1316"/>
      <c r="CNI20" s="1316"/>
      <c r="CNJ20" s="1316"/>
      <c r="CNK20" s="1316"/>
      <c r="CNL20" s="1316"/>
      <c r="CNM20" s="1316"/>
      <c r="CNN20" s="1316"/>
      <c r="CNO20" s="1316"/>
      <c r="CNP20" s="1316"/>
      <c r="CNQ20" s="1316"/>
      <c r="CNR20" s="1316"/>
      <c r="CNS20" s="1316"/>
      <c r="CNT20" s="1316"/>
      <c r="CNU20" s="1316"/>
      <c r="CNV20" s="1316"/>
      <c r="CNW20" s="1316"/>
      <c r="CNX20" s="1316"/>
      <c r="CNY20" s="1316"/>
      <c r="CNZ20" s="1316"/>
      <c r="COA20" s="1316"/>
      <c r="COB20" s="1316"/>
      <c r="COC20" s="1316"/>
      <c r="COD20" s="1316"/>
      <c r="COE20" s="1316"/>
      <c r="COF20" s="1316"/>
      <c r="COG20" s="1316"/>
      <c r="COH20" s="1316"/>
      <c r="COI20" s="1316"/>
      <c r="COJ20" s="1316"/>
      <c r="COK20" s="1316"/>
      <c r="COL20" s="1316"/>
      <c r="COM20" s="1316"/>
      <c r="CON20" s="1316"/>
      <c r="COO20" s="1316"/>
      <c r="COP20" s="1316"/>
      <c r="COQ20" s="1316"/>
      <c r="COR20" s="1316"/>
      <c r="COS20" s="1316"/>
      <c r="COT20" s="1316"/>
      <c r="COU20" s="1316"/>
      <c r="COV20" s="1316"/>
      <c r="COW20" s="1316"/>
      <c r="COX20" s="1316"/>
      <c r="COY20" s="1316"/>
      <c r="COZ20" s="1316"/>
      <c r="CPA20" s="1316"/>
      <c r="CPB20" s="1316"/>
      <c r="CPC20" s="1316"/>
      <c r="CPD20" s="1316"/>
      <c r="CPE20" s="1316"/>
      <c r="CPF20" s="1316"/>
      <c r="CPG20" s="1316"/>
      <c r="CPH20" s="1316"/>
      <c r="CPI20" s="1316"/>
      <c r="CPJ20" s="1316"/>
      <c r="CPK20" s="1316"/>
      <c r="CPL20" s="1316"/>
      <c r="CPM20" s="1316"/>
      <c r="CPN20" s="1316"/>
      <c r="CPO20" s="1316"/>
      <c r="CPP20" s="1316"/>
      <c r="CPQ20" s="1316"/>
      <c r="CPR20" s="1316"/>
      <c r="CPS20" s="1316"/>
      <c r="CPT20" s="1316"/>
      <c r="CPU20" s="1316"/>
      <c r="CPV20" s="1316"/>
      <c r="CPW20" s="1316"/>
      <c r="CPX20" s="1316"/>
      <c r="CPY20" s="1316"/>
      <c r="CPZ20" s="1316"/>
      <c r="CQA20" s="1316"/>
      <c r="CQB20" s="1316"/>
      <c r="CQC20" s="1316"/>
      <c r="CQD20" s="1316"/>
      <c r="CQE20" s="1316"/>
      <c r="CQF20" s="1316"/>
      <c r="CQG20" s="1316"/>
      <c r="CQH20" s="1316"/>
      <c r="CQI20" s="1316"/>
      <c r="CQJ20" s="1316"/>
      <c r="CQK20" s="1316"/>
      <c r="CQL20" s="1316"/>
      <c r="CQM20" s="1316"/>
      <c r="CQN20" s="1316"/>
      <c r="CQO20" s="1316"/>
      <c r="CQP20" s="1316"/>
      <c r="CQQ20" s="1316"/>
      <c r="CQR20" s="1316"/>
      <c r="CQS20" s="1316"/>
      <c r="CQT20" s="1316"/>
      <c r="CQU20" s="1316"/>
      <c r="CQV20" s="1316"/>
      <c r="CQW20" s="1316"/>
      <c r="CQX20" s="1316"/>
      <c r="CQY20" s="1316"/>
      <c r="CQZ20" s="1316"/>
      <c r="CRA20" s="1316"/>
      <c r="CRB20" s="1316"/>
      <c r="CRC20" s="1316"/>
      <c r="CRD20" s="1316"/>
      <c r="CRE20" s="1316"/>
      <c r="CRF20" s="1316"/>
      <c r="CRG20" s="1316"/>
      <c r="CRH20" s="1316"/>
      <c r="CRI20" s="1316"/>
      <c r="CRJ20" s="1316"/>
      <c r="CRK20" s="1316"/>
      <c r="CRL20" s="1316"/>
      <c r="CRM20" s="1316"/>
      <c r="CRN20" s="1316"/>
      <c r="CRO20" s="1316"/>
      <c r="CRP20" s="1316"/>
      <c r="CRQ20" s="1316"/>
      <c r="CRR20" s="1316"/>
      <c r="CRS20" s="1316"/>
      <c r="CRT20" s="1316"/>
      <c r="CRU20" s="1316"/>
      <c r="CRV20" s="1316"/>
      <c r="CRW20" s="1316"/>
      <c r="CRX20" s="1316"/>
      <c r="CRY20" s="1316"/>
      <c r="CRZ20" s="1316"/>
      <c r="CSA20" s="1316"/>
      <c r="CSB20" s="1316"/>
      <c r="CSC20" s="1316"/>
      <c r="CSD20" s="1316"/>
      <c r="CSE20" s="1316"/>
      <c r="CSF20" s="1316"/>
      <c r="CSG20" s="1316"/>
      <c r="CSH20" s="1316"/>
      <c r="CSI20" s="1316"/>
      <c r="CSJ20" s="1316"/>
      <c r="CSK20" s="1316"/>
      <c r="CSL20" s="1316"/>
      <c r="CSM20" s="1316"/>
      <c r="CSN20" s="1316"/>
      <c r="CSO20" s="1316"/>
      <c r="CSP20" s="1316"/>
      <c r="CSQ20" s="1316"/>
      <c r="CSR20" s="1316"/>
      <c r="CSS20" s="1316"/>
      <c r="CST20" s="1316"/>
      <c r="CSU20" s="1316"/>
      <c r="CSV20" s="1316"/>
      <c r="CSW20" s="1316"/>
      <c r="CSX20" s="1316"/>
      <c r="CSY20" s="1316"/>
      <c r="CSZ20" s="1316"/>
      <c r="CTA20" s="1316"/>
      <c r="CTB20" s="1316"/>
      <c r="CTC20" s="1316"/>
      <c r="CTD20" s="1316"/>
      <c r="CTE20" s="1316"/>
      <c r="CTF20" s="1316"/>
      <c r="CTG20" s="1316"/>
      <c r="CTH20" s="1316"/>
      <c r="CTI20" s="1316"/>
      <c r="CTJ20" s="1316"/>
      <c r="CTK20" s="1316"/>
      <c r="CTL20" s="1316"/>
      <c r="CTM20" s="1316"/>
      <c r="CTN20" s="1316"/>
      <c r="CTO20" s="1316"/>
      <c r="CTP20" s="1316"/>
      <c r="CTQ20" s="1316"/>
      <c r="CTR20" s="1316"/>
      <c r="CTS20" s="1316"/>
      <c r="CTT20" s="1316"/>
      <c r="CTU20" s="1316"/>
      <c r="CTV20" s="1316"/>
      <c r="CTW20" s="1316"/>
      <c r="CTX20" s="1316"/>
      <c r="CTY20" s="1316"/>
      <c r="CTZ20" s="1316"/>
      <c r="CUA20" s="1316"/>
      <c r="CUB20" s="1316"/>
      <c r="CUC20" s="1316"/>
      <c r="CUD20" s="1316"/>
      <c r="CUE20" s="1316"/>
      <c r="CUF20" s="1316"/>
      <c r="CUG20" s="1316"/>
      <c r="CUH20" s="1316"/>
      <c r="CUI20" s="1316"/>
      <c r="CUJ20" s="1316"/>
      <c r="CUK20" s="1316"/>
      <c r="CUL20" s="1316"/>
      <c r="CUM20" s="1316"/>
      <c r="CUN20" s="1316"/>
      <c r="CUO20" s="1316"/>
      <c r="CUP20" s="1316"/>
      <c r="CUQ20" s="1316"/>
      <c r="CUR20" s="1316"/>
      <c r="CUS20" s="1316"/>
      <c r="CUT20" s="1316"/>
      <c r="CUU20" s="1316"/>
      <c r="CUV20" s="1316"/>
      <c r="CUW20" s="1316"/>
      <c r="CUX20" s="1316"/>
      <c r="CUY20" s="1316"/>
      <c r="CUZ20" s="1316"/>
      <c r="CVA20" s="1316"/>
      <c r="CVB20" s="1316"/>
      <c r="CVC20" s="1316"/>
      <c r="CVD20" s="1316"/>
      <c r="CVE20" s="1316"/>
      <c r="CVF20" s="1316"/>
      <c r="CVG20" s="1316"/>
      <c r="CVH20" s="1316"/>
      <c r="CVI20" s="1316"/>
      <c r="CVJ20" s="1316"/>
      <c r="CVK20" s="1316"/>
      <c r="CVL20" s="1316"/>
      <c r="CVM20" s="1316"/>
      <c r="CVN20" s="1316"/>
      <c r="CVO20" s="1316"/>
      <c r="CVP20" s="1316"/>
      <c r="CVQ20" s="1316"/>
      <c r="CVR20" s="1316"/>
      <c r="CVS20" s="1316"/>
      <c r="CVT20" s="1316"/>
      <c r="CVU20" s="1316"/>
      <c r="CVV20" s="1316"/>
      <c r="CVW20" s="1316"/>
      <c r="CVX20" s="1316"/>
      <c r="CVY20" s="1316"/>
      <c r="CVZ20" s="1316"/>
      <c r="CWA20" s="1316"/>
      <c r="CWB20" s="1316"/>
      <c r="CWC20" s="1316"/>
      <c r="CWD20" s="1316"/>
      <c r="CWE20" s="1316"/>
      <c r="CWF20" s="1316"/>
      <c r="CWG20" s="1316"/>
      <c r="CWH20" s="1316"/>
      <c r="CWI20" s="1316"/>
      <c r="CWJ20" s="1316"/>
      <c r="CWK20" s="1316"/>
      <c r="CWL20" s="1316"/>
      <c r="CWM20" s="1316"/>
      <c r="CWN20" s="1316"/>
      <c r="CWO20" s="1316"/>
      <c r="CWP20" s="1316"/>
      <c r="CWQ20" s="1316"/>
      <c r="CWR20" s="1316"/>
      <c r="CWS20" s="1316"/>
      <c r="CWT20" s="1316"/>
      <c r="CWU20" s="1316"/>
      <c r="CWV20" s="1316"/>
      <c r="CWW20" s="1316"/>
      <c r="CWX20" s="1316"/>
      <c r="CWY20" s="1316"/>
      <c r="CWZ20" s="1316"/>
      <c r="CXA20" s="1316"/>
      <c r="CXB20" s="1316"/>
      <c r="CXC20" s="1316"/>
      <c r="CXD20" s="1316"/>
      <c r="CXE20" s="1316"/>
      <c r="CXF20" s="1316"/>
      <c r="CXG20" s="1316"/>
      <c r="CXH20" s="1316"/>
      <c r="CXI20" s="1316"/>
      <c r="CXJ20" s="1316"/>
      <c r="CXK20" s="1316"/>
      <c r="CXL20" s="1316"/>
      <c r="CXM20" s="1316"/>
      <c r="CXN20" s="1316"/>
      <c r="CXO20" s="1316"/>
      <c r="CXP20" s="1316"/>
      <c r="CXQ20" s="1316"/>
      <c r="CXR20" s="1316"/>
      <c r="CXS20" s="1316"/>
      <c r="CXT20" s="1316"/>
      <c r="CXU20" s="1316"/>
      <c r="CXV20" s="1316"/>
      <c r="CXW20" s="1316"/>
      <c r="CXX20" s="1316"/>
      <c r="CXY20" s="1316"/>
      <c r="CXZ20" s="1316"/>
      <c r="CYA20" s="1316"/>
      <c r="CYB20" s="1316"/>
      <c r="CYC20" s="1316"/>
      <c r="CYD20" s="1316"/>
      <c r="CYE20" s="1316"/>
      <c r="CYF20" s="1316"/>
      <c r="CYG20" s="1316"/>
      <c r="CYH20" s="1316"/>
      <c r="CYI20" s="1316"/>
      <c r="CYJ20" s="1316"/>
      <c r="CYK20" s="1316"/>
      <c r="CYL20" s="1316"/>
      <c r="CYM20" s="1316"/>
      <c r="CYN20" s="1316"/>
      <c r="CYO20" s="1316"/>
      <c r="CYP20" s="1316"/>
      <c r="CYQ20" s="1316"/>
      <c r="CYR20" s="1316"/>
      <c r="CYS20" s="1316"/>
      <c r="CYT20" s="1316"/>
      <c r="CYU20" s="1316"/>
      <c r="CYV20" s="1316"/>
      <c r="CYW20" s="1316"/>
      <c r="CYX20" s="1316"/>
      <c r="CYY20" s="1316"/>
      <c r="CYZ20" s="1316"/>
      <c r="CZA20" s="1316"/>
      <c r="CZB20" s="1316"/>
      <c r="CZC20" s="1316"/>
      <c r="CZD20" s="1316"/>
      <c r="CZE20" s="1316"/>
      <c r="CZF20" s="1316"/>
      <c r="CZG20" s="1316"/>
      <c r="CZH20" s="1316"/>
      <c r="CZI20" s="1316"/>
      <c r="CZJ20" s="1316"/>
      <c r="CZK20" s="1316"/>
      <c r="CZL20" s="1316"/>
      <c r="CZM20" s="1316"/>
      <c r="CZN20" s="1316"/>
      <c r="CZO20" s="1316"/>
      <c r="CZP20" s="1316"/>
      <c r="CZQ20" s="1316"/>
      <c r="CZR20" s="1316"/>
      <c r="CZS20" s="1316"/>
      <c r="CZT20" s="1316"/>
      <c r="CZU20" s="1316"/>
      <c r="CZV20" s="1316"/>
      <c r="CZW20" s="1316"/>
      <c r="CZX20" s="1316"/>
      <c r="CZY20" s="1316"/>
      <c r="CZZ20" s="1316"/>
      <c r="DAA20" s="1316"/>
      <c r="DAB20" s="1316"/>
      <c r="DAC20" s="1316"/>
      <c r="DAD20" s="1316"/>
      <c r="DAE20" s="1316"/>
      <c r="DAF20" s="1316"/>
      <c r="DAG20" s="1316"/>
      <c r="DAH20" s="1316"/>
      <c r="DAI20" s="1316"/>
      <c r="DAJ20" s="1316"/>
      <c r="DAK20" s="1316"/>
      <c r="DAL20" s="1316"/>
      <c r="DAM20" s="1316"/>
      <c r="DAN20" s="1316"/>
      <c r="DAO20" s="1316"/>
      <c r="DAP20" s="1316"/>
      <c r="DAQ20" s="1316"/>
      <c r="DAR20" s="1316"/>
      <c r="DAS20" s="1316"/>
      <c r="DAT20" s="1316"/>
      <c r="DAU20" s="1316"/>
      <c r="DAV20" s="1316"/>
      <c r="DAW20" s="1316"/>
      <c r="DAX20" s="1316"/>
      <c r="DAY20" s="1316"/>
      <c r="DAZ20" s="1316"/>
      <c r="DBA20" s="1316"/>
      <c r="DBB20" s="1316"/>
      <c r="DBC20" s="1316"/>
      <c r="DBD20" s="1316"/>
      <c r="DBE20" s="1316"/>
      <c r="DBF20" s="1316"/>
      <c r="DBG20" s="1316"/>
      <c r="DBH20" s="1316"/>
      <c r="DBI20" s="1316"/>
      <c r="DBJ20" s="1316"/>
      <c r="DBK20" s="1316"/>
      <c r="DBL20" s="1316"/>
      <c r="DBM20" s="1316"/>
      <c r="DBN20" s="1316"/>
      <c r="DBO20" s="1316"/>
      <c r="DBP20" s="1316"/>
      <c r="DBQ20" s="1316"/>
      <c r="DBR20" s="1316"/>
      <c r="DBS20" s="1316"/>
      <c r="DBT20" s="1316"/>
      <c r="DBU20" s="1316"/>
      <c r="DBV20" s="1316"/>
      <c r="DBW20" s="1316"/>
      <c r="DBX20" s="1316"/>
      <c r="DBY20" s="1316"/>
      <c r="DBZ20" s="1316"/>
      <c r="DCA20" s="1316"/>
      <c r="DCB20" s="1316"/>
      <c r="DCC20" s="1316"/>
      <c r="DCD20" s="1316"/>
      <c r="DCE20" s="1316"/>
      <c r="DCF20" s="1316"/>
      <c r="DCG20" s="1316"/>
      <c r="DCH20" s="1316"/>
      <c r="DCI20" s="1316"/>
      <c r="DCJ20" s="1316"/>
      <c r="DCK20" s="1316"/>
      <c r="DCL20" s="1316"/>
      <c r="DCM20" s="1316"/>
      <c r="DCN20" s="1316"/>
      <c r="DCO20" s="1316"/>
      <c r="DCP20" s="1316"/>
      <c r="DCQ20" s="1316"/>
      <c r="DCR20" s="1316"/>
      <c r="DCS20" s="1316"/>
      <c r="DCT20" s="1316"/>
      <c r="DCU20" s="1316"/>
      <c r="DCV20" s="1316"/>
      <c r="DCW20" s="1316"/>
      <c r="DCX20" s="1316"/>
      <c r="DCY20" s="1316"/>
      <c r="DCZ20" s="1316"/>
      <c r="DDA20" s="1316"/>
      <c r="DDB20" s="1316"/>
      <c r="DDC20" s="1316"/>
      <c r="DDD20" s="1316"/>
      <c r="DDE20" s="1316"/>
      <c r="DDF20" s="1316"/>
      <c r="DDG20" s="1316"/>
      <c r="DDH20" s="1316"/>
      <c r="DDI20" s="1316"/>
      <c r="DDJ20" s="1316"/>
      <c r="DDK20" s="1316"/>
      <c r="DDL20" s="1316"/>
      <c r="DDM20" s="1316"/>
      <c r="DDN20" s="1316"/>
      <c r="DDO20" s="1316"/>
      <c r="DDP20" s="1316"/>
      <c r="DDQ20" s="1316"/>
      <c r="DDR20" s="1316"/>
      <c r="DDS20" s="1316"/>
      <c r="DDT20" s="1316"/>
      <c r="DDU20" s="1316"/>
      <c r="DDV20" s="1316"/>
      <c r="DDW20" s="1316"/>
      <c r="DDX20" s="1316"/>
      <c r="DDY20" s="1316"/>
      <c r="DDZ20" s="1316"/>
      <c r="DEA20" s="1316"/>
      <c r="DEB20" s="1316"/>
      <c r="DEC20" s="1316"/>
      <c r="DED20" s="1316"/>
      <c r="DEE20" s="1316"/>
      <c r="DEF20" s="1316"/>
      <c r="DEG20" s="1316"/>
      <c r="DEH20" s="1316"/>
      <c r="DEI20" s="1316"/>
      <c r="DEJ20" s="1316"/>
      <c r="DEK20" s="1316"/>
      <c r="DEL20" s="1316"/>
      <c r="DEM20" s="1316"/>
      <c r="DEN20" s="1316"/>
      <c r="DEO20" s="1316"/>
      <c r="DEP20" s="1316"/>
      <c r="DEQ20" s="1316"/>
      <c r="DER20" s="1316"/>
      <c r="DES20" s="1316"/>
      <c r="DET20" s="1316"/>
      <c r="DEU20" s="1316"/>
      <c r="DEV20" s="1316"/>
      <c r="DEW20" s="1316"/>
      <c r="DEX20" s="1316"/>
      <c r="DEY20" s="1316"/>
      <c r="DEZ20" s="1316"/>
      <c r="DFA20" s="1316"/>
      <c r="DFB20" s="1316"/>
      <c r="DFC20" s="1316"/>
      <c r="DFD20" s="1316"/>
      <c r="DFE20" s="1316"/>
      <c r="DFF20" s="1316"/>
      <c r="DFG20" s="1316"/>
      <c r="DFH20" s="1316"/>
      <c r="DFI20" s="1316"/>
      <c r="DFJ20" s="1316"/>
      <c r="DFK20" s="1316"/>
      <c r="DFL20" s="1316"/>
      <c r="DFM20" s="1316"/>
      <c r="DFN20" s="1316"/>
      <c r="DFO20" s="1316"/>
      <c r="DFP20" s="1316"/>
      <c r="DFQ20" s="1316"/>
      <c r="DFR20" s="1316"/>
      <c r="DFS20" s="1316"/>
      <c r="DFT20" s="1316"/>
      <c r="DFU20" s="1316"/>
      <c r="DFV20" s="1316"/>
      <c r="DFW20" s="1316"/>
      <c r="DFX20" s="1316"/>
      <c r="DFY20" s="1316"/>
      <c r="DFZ20" s="1316"/>
      <c r="DGA20" s="1316"/>
      <c r="DGB20" s="1316"/>
      <c r="DGC20" s="1316"/>
      <c r="DGD20" s="1316"/>
      <c r="DGE20" s="1316"/>
      <c r="DGF20" s="1316"/>
      <c r="DGG20" s="1316"/>
      <c r="DGH20" s="1316"/>
      <c r="DGI20" s="1316"/>
      <c r="DGJ20" s="1316"/>
      <c r="DGK20" s="1316"/>
      <c r="DGL20" s="1316"/>
      <c r="DGM20" s="1316"/>
      <c r="DGN20" s="1316"/>
      <c r="DGO20" s="1316"/>
      <c r="DGP20" s="1316"/>
      <c r="DGQ20" s="1316"/>
      <c r="DGR20" s="1316"/>
      <c r="DGS20" s="1316"/>
      <c r="DGT20" s="1316"/>
      <c r="DGU20" s="1316"/>
      <c r="DGV20" s="1316"/>
      <c r="DGW20" s="1316"/>
      <c r="DGX20" s="1316"/>
      <c r="DGY20" s="1316"/>
      <c r="DGZ20" s="1316"/>
      <c r="DHA20" s="1316"/>
      <c r="DHB20" s="1316"/>
      <c r="DHC20" s="1316"/>
      <c r="DHD20" s="1316"/>
      <c r="DHE20" s="1316"/>
      <c r="DHF20" s="1316"/>
      <c r="DHG20" s="1316"/>
      <c r="DHH20" s="1316"/>
      <c r="DHI20" s="1316"/>
      <c r="DHJ20" s="1316"/>
      <c r="DHK20" s="1316"/>
      <c r="DHL20" s="1316"/>
      <c r="DHM20" s="1316"/>
      <c r="DHN20" s="1316"/>
      <c r="DHO20" s="1316"/>
      <c r="DHP20" s="1316"/>
      <c r="DHQ20" s="1316"/>
      <c r="DHR20" s="1316"/>
      <c r="DHS20" s="1316"/>
      <c r="DHT20" s="1316"/>
      <c r="DHU20" s="1316"/>
      <c r="DHV20" s="1316"/>
      <c r="DHW20" s="1316"/>
      <c r="DHX20" s="1316"/>
      <c r="DHY20" s="1316"/>
      <c r="DHZ20" s="1316"/>
      <c r="DIA20" s="1316"/>
      <c r="DIB20" s="1316"/>
      <c r="DIC20" s="1316"/>
      <c r="DID20" s="1316"/>
      <c r="DIE20" s="1316"/>
      <c r="DIF20" s="1316"/>
      <c r="DIG20" s="1316"/>
      <c r="DIH20" s="1316"/>
      <c r="DII20" s="1316"/>
      <c r="DIJ20" s="1316"/>
      <c r="DIK20" s="1316"/>
      <c r="DIL20" s="1316"/>
      <c r="DIM20" s="1316"/>
      <c r="DIN20" s="1316"/>
      <c r="DIO20" s="1316"/>
      <c r="DIP20" s="1316"/>
      <c r="DIQ20" s="1316"/>
      <c r="DIR20" s="1316"/>
      <c r="DIS20" s="1316"/>
      <c r="DIT20" s="1316"/>
      <c r="DIU20" s="1316"/>
      <c r="DIV20" s="1316"/>
      <c r="DIW20" s="1316"/>
      <c r="DIX20" s="1316"/>
      <c r="DIY20" s="1316"/>
      <c r="DIZ20" s="1316"/>
      <c r="DJA20" s="1316"/>
      <c r="DJB20" s="1316"/>
      <c r="DJC20" s="1316"/>
      <c r="DJD20" s="1316"/>
      <c r="DJE20" s="1316"/>
      <c r="DJF20" s="1316"/>
      <c r="DJG20" s="1316"/>
      <c r="DJH20" s="1316"/>
      <c r="DJI20" s="1316"/>
      <c r="DJJ20" s="1316"/>
      <c r="DJK20" s="1316"/>
      <c r="DJL20" s="1316"/>
      <c r="DJM20" s="1316"/>
      <c r="DJN20" s="1316"/>
      <c r="DJO20" s="1316"/>
      <c r="DJP20" s="1316"/>
      <c r="DJQ20" s="1316"/>
      <c r="DJR20" s="1316"/>
      <c r="DJS20" s="1316"/>
      <c r="DJT20" s="1316"/>
      <c r="DJU20" s="1316"/>
      <c r="DJV20" s="1316"/>
      <c r="DJW20" s="1316"/>
      <c r="DJX20" s="1316"/>
      <c r="DJY20" s="1316"/>
      <c r="DJZ20" s="1316"/>
      <c r="DKA20" s="1316"/>
      <c r="DKB20" s="1316"/>
      <c r="DKC20" s="1316"/>
      <c r="DKD20" s="1316"/>
      <c r="DKE20" s="1316"/>
      <c r="DKF20" s="1316"/>
      <c r="DKG20" s="1316"/>
      <c r="DKH20" s="1316"/>
      <c r="DKI20" s="1316"/>
      <c r="DKJ20" s="1316"/>
      <c r="DKK20" s="1316"/>
      <c r="DKL20" s="1316"/>
      <c r="DKM20" s="1316"/>
      <c r="DKN20" s="1316"/>
      <c r="DKO20" s="1316"/>
      <c r="DKP20" s="1316"/>
      <c r="DKQ20" s="1316"/>
      <c r="DKR20" s="1316"/>
      <c r="DKS20" s="1316"/>
      <c r="DKT20" s="1316"/>
      <c r="DKU20" s="1316"/>
      <c r="DKV20" s="1316"/>
      <c r="DKW20" s="1316"/>
      <c r="DKX20" s="1316"/>
      <c r="DKY20" s="1316"/>
      <c r="DKZ20" s="1316"/>
      <c r="DLA20" s="1316"/>
      <c r="DLB20" s="1316"/>
      <c r="DLC20" s="1316"/>
      <c r="DLD20" s="1316"/>
      <c r="DLE20" s="1316"/>
      <c r="DLF20" s="1316"/>
      <c r="DLG20" s="1316"/>
      <c r="DLH20" s="1316"/>
      <c r="DLI20" s="1316"/>
      <c r="DLJ20" s="1316"/>
      <c r="DLK20" s="1316"/>
      <c r="DLL20" s="1316"/>
      <c r="DLM20" s="1316"/>
      <c r="DLN20" s="1316"/>
      <c r="DLO20" s="1316"/>
      <c r="DLP20" s="1316"/>
      <c r="DLQ20" s="1316"/>
      <c r="DLR20" s="1316"/>
      <c r="DLS20" s="1316"/>
      <c r="DLT20" s="1316"/>
      <c r="DLU20" s="1316"/>
      <c r="DLV20" s="1316"/>
      <c r="DLW20" s="1316"/>
      <c r="DLX20" s="1316"/>
      <c r="DLY20" s="1316"/>
      <c r="DLZ20" s="1316"/>
      <c r="DMA20" s="1316"/>
      <c r="DMB20" s="1316"/>
      <c r="DMC20" s="1316"/>
      <c r="DMD20" s="1316"/>
      <c r="DME20" s="1316"/>
      <c r="DMF20" s="1316"/>
      <c r="DMG20" s="1316"/>
      <c r="DMH20" s="1316"/>
      <c r="DMI20" s="1316"/>
      <c r="DMJ20" s="1316"/>
      <c r="DMK20" s="1316"/>
      <c r="DML20" s="1316"/>
      <c r="DMM20" s="1316"/>
      <c r="DMN20" s="1316"/>
      <c r="DMO20" s="1316"/>
      <c r="DMP20" s="1316"/>
      <c r="DMQ20" s="1316"/>
      <c r="DMR20" s="1316"/>
      <c r="DMS20" s="1316"/>
      <c r="DMT20" s="1316"/>
      <c r="DMU20" s="1316"/>
      <c r="DMV20" s="1316"/>
      <c r="DMW20" s="1316"/>
      <c r="DMX20" s="1316"/>
      <c r="DMY20" s="1316"/>
      <c r="DMZ20" s="1316"/>
      <c r="DNA20" s="1316"/>
      <c r="DNB20" s="1316"/>
      <c r="DNC20" s="1316"/>
      <c r="DND20" s="1316"/>
      <c r="DNE20" s="1316"/>
      <c r="DNF20" s="1316"/>
      <c r="DNG20" s="1316"/>
      <c r="DNH20" s="1316"/>
      <c r="DNI20" s="1316"/>
      <c r="DNJ20" s="1316"/>
      <c r="DNK20" s="1316"/>
      <c r="DNL20" s="1316"/>
      <c r="DNM20" s="1316"/>
      <c r="DNN20" s="1316"/>
      <c r="DNO20" s="1316"/>
      <c r="DNP20" s="1316"/>
      <c r="DNQ20" s="1316"/>
      <c r="DNR20" s="1316"/>
      <c r="DNS20" s="1316"/>
      <c r="DNT20" s="1316"/>
      <c r="DNU20" s="1316"/>
      <c r="DNV20" s="1316"/>
      <c r="DNW20" s="1316"/>
      <c r="DNX20" s="1316"/>
      <c r="DNY20" s="1316"/>
      <c r="DNZ20" s="1316"/>
      <c r="DOA20" s="1316"/>
      <c r="DOB20" s="1316"/>
      <c r="DOC20" s="1316"/>
      <c r="DOD20" s="1316"/>
      <c r="DOE20" s="1316"/>
      <c r="DOF20" s="1316"/>
      <c r="DOG20" s="1316"/>
      <c r="DOH20" s="1316"/>
      <c r="DOI20" s="1316"/>
      <c r="DOJ20" s="1316"/>
      <c r="DOK20" s="1316"/>
      <c r="DOL20" s="1316"/>
      <c r="DOM20" s="1316"/>
      <c r="DON20" s="1316"/>
      <c r="DOO20" s="1316"/>
      <c r="DOP20" s="1316"/>
      <c r="DOQ20" s="1316"/>
      <c r="DOR20" s="1316"/>
      <c r="DOS20" s="1316"/>
      <c r="DOT20" s="1316"/>
      <c r="DOU20" s="1316"/>
      <c r="DOV20" s="1316"/>
      <c r="DOW20" s="1316"/>
      <c r="DOX20" s="1316"/>
      <c r="DOY20" s="1316"/>
      <c r="DOZ20" s="1316"/>
      <c r="DPA20" s="1316"/>
      <c r="DPB20" s="1316"/>
      <c r="DPC20" s="1316"/>
      <c r="DPD20" s="1316"/>
      <c r="DPE20" s="1316"/>
      <c r="DPF20" s="1316"/>
      <c r="DPG20" s="1316"/>
      <c r="DPH20" s="1316"/>
      <c r="DPI20" s="1316"/>
      <c r="DPJ20" s="1316"/>
      <c r="DPK20" s="1316"/>
      <c r="DPL20" s="1316"/>
      <c r="DPM20" s="1316"/>
      <c r="DPN20" s="1316"/>
      <c r="DPO20" s="1316"/>
      <c r="DPP20" s="1316"/>
      <c r="DPQ20" s="1316"/>
      <c r="DPR20" s="1316"/>
      <c r="DPS20" s="1316"/>
      <c r="DPT20" s="1316"/>
      <c r="DPU20" s="1316"/>
      <c r="DPV20" s="1316"/>
      <c r="DPW20" s="1316"/>
      <c r="DPX20" s="1316"/>
      <c r="DPY20" s="1316"/>
      <c r="DPZ20" s="1316"/>
      <c r="DQA20" s="1316"/>
      <c r="DQB20" s="1316"/>
      <c r="DQC20" s="1316"/>
      <c r="DQD20" s="1316"/>
      <c r="DQE20" s="1316"/>
      <c r="DQF20" s="1316"/>
      <c r="DQG20" s="1316"/>
      <c r="DQH20" s="1316"/>
      <c r="DQI20" s="1316"/>
      <c r="DQJ20" s="1316"/>
      <c r="DQK20" s="1316"/>
      <c r="DQL20" s="1316"/>
      <c r="DQM20" s="1316"/>
      <c r="DQN20" s="1316"/>
      <c r="DQO20" s="1316"/>
      <c r="DQP20" s="1316"/>
      <c r="DQQ20" s="1316"/>
      <c r="DQR20" s="1316"/>
      <c r="DQS20" s="1316"/>
      <c r="DQT20" s="1316"/>
      <c r="DQU20" s="1316"/>
      <c r="DQV20" s="1316"/>
      <c r="DQW20" s="1316"/>
      <c r="DQX20" s="1316"/>
      <c r="DQY20" s="1316"/>
      <c r="DQZ20" s="1316"/>
      <c r="DRA20" s="1316"/>
      <c r="DRB20" s="1316"/>
      <c r="DRC20" s="1316"/>
      <c r="DRD20" s="1316"/>
      <c r="DRE20" s="1316"/>
      <c r="DRF20" s="1316"/>
      <c r="DRG20" s="1316"/>
      <c r="DRH20" s="1316"/>
      <c r="DRI20" s="1316"/>
      <c r="DRJ20" s="1316"/>
      <c r="DRK20" s="1316"/>
      <c r="DRL20" s="1316"/>
      <c r="DRM20" s="1316"/>
      <c r="DRN20" s="1316"/>
      <c r="DRO20" s="1316"/>
      <c r="DRP20" s="1316"/>
      <c r="DRQ20" s="1316"/>
      <c r="DRR20" s="1316"/>
      <c r="DRS20" s="1316"/>
      <c r="DRT20" s="1316"/>
      <c r="DRU20" s="1316"/>
      <c r="DRV20" s="1316"/>
      <c r="DRW20" s="1316"/>
      <c r="DRX20" s="1316"/>
      <c r="DRY20" s="1316"/>
      <c r="DRZ20" s="1316"/>
      <c r="DSA20" s="1316"/>
      <c r="DSB20" s="1316"/>
      <c r="DSC20" s="1316"/>
      <c r="DSD20" s="1316"/>
      <c r="DSE20" s="1316"/>
      <c r="DSF20" s="1316"/>
      <c r="DSG20" s="1316"/>
      <c r="DSH20" s="1316"/>
      <c r="DSI20" s="1316"/>
      <c r="DSJ20" s="1316"/>
      <c r="DSK20" s="1316"/>
      <c r="DSL20" s="1316"/>
      <c r="DSM20" s="1316"/>
      <c r="DSN20" s="1316"/>
      <c r="DSO20" s="1316"/>
      <c r="DSP20" s="1316"/>
      <c r="DSQ20" s="1316"/>
      <c r="DSR20" s="1316"/>
      <c r="DSS20" s="1316"/>
      <c r="DST20" s="1316"/>
      <c r="DSU20" s="1316"/>
      <c r="DSV20" s="1316"/>
      <c r="DSW20" s="1316"/>
      <c r="DSX20" s="1316"/>
      <c r="DSY20" s="1316"/>
      <c r="DSZ20" s="1316"/>
      <c r="DTA20" s="1316"/>
      <c r="DTB20" s="1316"/>
      <c r="DTC20" s="1316"/>
      <c r="DTD20" s="1316"/>
      <c r="DTE20" s="1316"/>
      <c r="DTF20" s="1316"/>
      <c r="DTG20" s="1316"/>
      <c r="DTH20" s="1316"/>
      <c r="DTI20" s="1316"/>
      <c r="DTJ20" s="1316"/>
      <c r="DTK20" s="1316"/>
      <c r="DTL20" s="1316"/>
      <c r="DTM20" s="1316"/>
      <c r="DTN20" s="1316"/>
      <c r="DTO20" s="1316"/>
      <c r="DTP20" s="1316"/>
      <c r="DTQ20" s="1316"/>
      <c r="DTR20" s="1316"/>
      <c r="DTS20" s="1316"/>
      <c r="DTT20" s="1316"/>
      <c r="DTU20" s="1316"/>
      <c r="DTV20" s="1316"/>
      <c r="DTW20" s="1316"/>
      <c r="DTX20" s="1316"/>
      <c r="DTY20" s="1316"/>
      <c r="DTZ20" s="1316"/>
      <c r="DUA20" s="1316"/>
      <c r="DUB20" s="1316"/>
      <c r="DUC20" s="1316"/>
      <c r="DUD20" s="1316"/>
      <c r="DUE20" s="1316"/>
      <c r="DUF20" s="1316"/>
      <c r="DUG20" s="1316"/>
      <c r="DUH20" s="1316"/>
      <c r="DUI20" s="1316"/>
      <c r="DUJ20" s="1316"/>
      <c r="DUK20" s="1316"/>
      <c r="DUL20" s="1316"/>
      <c r="DUM20" s="1316"/>
      <c r="DUN20" s="1316"/>
      <c r="DUO20" s="1316"/>
      <c r="DUP20" s="1316"/>
      <c r="DUQ20" s="1316"/>
      <c r="DUR20" s="1316"/>
      <c r="DUS20" s="1316"/>
      <c r="DUT20" s="1316"/>
      <c r="DUU20" s="1316"/>
      <c r="DUV20" s="1316"/>
      <c r="DUW20" s="1316"/>
      <c r="DUX20" s="1316"/>
      <c r="DUY20" s="1316"/>
      <c r="DUZ20" s="1316"/>
      <c r="DVA20" s="1316"/>
      <c r="DVB20" s="1316"/>
      <c r="DVC20" s="1316"/>
      <c r="DVD20" s="1316"/>
      <c r="DVE20" s="1316"/>
      <c r="DVF20" s="1316"/>
      <c r="DVG20" s="1316"/>
      <c r="DVH20" s="1316"/>
      <c r="DVI20" s="1316"/>
      <c r="DVJ20" s="1316"/>
      <c r="DVK20" s="1316"/>
      <c r="DVL20" s="1316"/>
      <c r="DVM20" s="1316"/>
      <c r="DVN20" s="1316"/>
      <c r="DVO20" s="1316"/>
      <c r="DVP20" s="1316"/>
      <c r="DVQ20" s="1316"/>
      <c r="DVR20" s="1316"/>
      <c r="DVS20" s="1316"/>
      <c r="DVT20" s="1316"/>
      <c r="DVU20" s="1316"/>
      <c r="DVV20" s="1316"/>
      <c r="DVW20" s="1316"/>
      <c r="DVX20" s="1316"/>
      <c r="DVY20" s="1316"/>
      <c r="DVZ20" s="1316"/>
      <c r="DWA20" s="1316"/>
      <c r="DWB20" s="1316"/>
      <c r="DWC20" s="1316"/>
      <c r="DWD20" s="1316"/>
      <c r="DWE20" s="1316"/>
      <c r="DWF20" s="1316"/>
      <c r="DWG20" s="1316"/>
      <c r="DWH20" s="1316"/>
      <c r="DWI20" s="1316"/>
      <c r="DWJ20" s="1316"/>
      <c r="DWK20" s="1316"/>
      <c r="DWL20" s="1316"/>
      <c r="DWM20" s="1316"/>
      <c r="DWN20" s="1316"/>
      <c r="DWO20" s="1316"/>
      <c r="DWP20" s="1316"/>
      <c r="DWQ20" s="1316"/>
      <c r="DWR20" s="1316"/>
      <c r="DWS20" s="1316"/>
      <c r="DWT20" s="1316"/>
      <c r="DWU20" s="1316"/>
      <c r="DWV20" s="1316"/>
      <c r="DWW20" s="1316"/>
      <c r="DWX20" s="1316"/>
      <c r="DWY20" s="1316"/>
      <c r="DWZ20" s="1316"/>
      <c r="DXA20" s="1316"/>
      <c r="DXB20" s="1316"/>
      <c r="DXC20" s="1316"/>
      <c r="DXD20" s="1316"/>
      <c r="DXE20" s="1316"/>
      <c r="DXF20" s="1316"/>
      <c r="DXG20" s="1316"/>
      <c r="DXH20" s="1316"/>
      <c r="DXI20" s="1316"/>
      <c r="DXJ20" s="1316"/>
      <c r="DXK20" s="1316"/>
      <c r="DXL20" s="1316"/>
      <c r="DXM20" s="1316"/>
      <c r="DXN20" s="1316"/>
      <c r="DXO20" s="1316"/>
      <c r="DXP20" s="1316"/>
      <c r="DXQ20" s="1316"/>
      <c r="DXR20" s="1316"/>
      <c r="DXS20" s="1316"/>
      <c r="DXT20" s="1316"/>
      <c r="DXU20" s="1316"/>
      <c r="DXV20" s="1316"/>
      <c r="DXW20" s="1316"/>
      <c r="DXX20" s="1316"/>
      <c r="DXY20" s="1316"/>
      <c r="DXZ20" s="1316"/>
      <c r="DYA20" s="1316"/>
      <c r="DYB20" s="1316"/>
      <c r="DYC20" s="1316"/>
      <c r="DYD20" s="1316"/>
      <c r="DYE20" s="1316"/>
      <c r="DYF20" s="1316"/>
      <c r="DYG20" s="1316"/>
      <c r="DYH20" s="1316"/>
      <c r="DYI20" s="1316"/>
      <c r="DYJ20" s="1316"/>
      <c r="DYK20" s="1316"/>
      <c r="DYL20" s="1316"/>
      <c r="DYM20" s="1316"/>
      <c r="DYN20" s="1316"/>
      <c r="DYO20" s="1316"/>
      <c r="DYP20" s="1316"/>
      <c r="DYQ20" s="1316"/>
      <c r="DYR20" s="1316"/>
      <c r="DYS20" s="1316"/>
      <c r="DYT20" s="1316"/>
      <c r="DYU20" s="1316"/>
      <c r="DYV20" s="1316"/>
      <c r="DYW20" s="1316"/>
      <c r="DYX20" s="1316"/>
      <c r="DYY20" s="1316"/>
      <c r="DYZ20" s="1316"/>
      <c r="DZA20" s="1316"/>
      <c r="DZB20" s="1316"/>
      <c r="DZC20" s="1316"/>
      <c r="DZD20" s="1316"/>
      <c r="DZE20" s="1316"/>
      <c r="DZF20" s="1316"/>
      <c r="DZG20" s="1316"/>
      <c r="DZH20" s="1316"/>
      <c r="DZI20" s="1316"/>
      <c r="DZJ20" s="1316"/>
      <c r="DZK20" s="1316"/>
      <c r="DZL20" s="1316"/>
      <c r="DZM20" s="1316"/>
      <c r="DZN20" s="1316"/>
      <c r="DZO20" s="1316"/>
      <c r="DZP20" s="1316"/>
      <c r="DZQ20" s="1316"/>
      <c r="DZR20" s="1316"/>
      <c r="DZS20" s="1316"/>
      <c r="DZT20" s="1316"/>
      <c r="DZU20" s="1316"/>
      <c r="DZV20" s="1316"/>
      <c r="DZW20" s="1316"/>
      <c r="DZX20" s="1316"/>
      <c r="DZY20" s="1316"/>
      <c r="DZZ20" s="1316"/>
      <c r="EAA20" s="1316"/>
      <c r="EAB20" s="1316"/>
      <c r="EAC20" s="1316"/>
      <c r="EAD20" s="1316"/>
      <c r="EAE20" s="1316"/>
      <c r="EAF20" s="1316"/>
      <c r="EAG20" s="1316"/>
      <c r="EAH20" s="1316"/>
      <c r="EAI20" s="1316"/>
      <c r="EAJ20" s="1316"/>
      <c r="EAK20" s="1316"/>
      <c r="EAL20" s="1316"/>
      <c r="EAM20" s="1316"/>
      <c r="EAN20" s="1316"/>
      <c r="EAO20" s="1316"/>
      <c r="EAP20" s="1316"/>
      <c r="EAQ20" s="1316"/>
      <c r="EAR20" s="1316"/>
      <c r="EAS20" s="1316"/>
      <c r="EAT20" s="1316"/>
      <c r="EAU20" s="1316"/>
      <c r="EAV20" s="1316"/>
      <c r="EAW20" s="1316"/>
      <c r="EAX20" s="1316"/>
      <c r="EAY20" s="1316"/>
      <c r="EAZ20" s="1316"/>
      <c r="EBA20" s="1316"/>
      <c r="EBB20" s="1316"/>
      <c r="EBC20" s="1316"/>
      <c r="EBD20" s="1316"/>
      <c r="EBE20" s="1316"/>
      <c r="EBF20" s="1316"/>
      <c r="EBG20" s="1316"/>
      <c r="EBH20" s="1316"/>
      <c r="EBI20" s="1316"/>
      <c r="EBJ20" s="1316"/>
      <c r="EBK20" s="1316"/>
      <c r="EBL20" s="1316"/>
      <c r="EBM20" s="1316"/>
      <c r="EBN20" s="1316"/>
      <c r="EBO20" s="1316"/>
      <c r="EBP20" s="1316"/>
      <c r="EBQ20" s="1316"/>
      <c r="EBR20" s="1316"/>
      <c r="EBS20" s="1316"/>
      <c r="EBT20" s="1316"/>
      <c r="EBU20" s="1316"/>
      <c r="EBV20" s="1316"/>
      <c r="EBW20" s="1316"/>
      <c r="EBX20" s="1316"/>
      <c r="EBY20" s="1316"/>
      <c r="EBZ20" s="1316"/>
      <c r="ECA20" s="1316"/>
      <c r="ECB20" s="1316"/>
      <c r="ECC20" s="1316"/>
      <c r="ECD20" s="1316"/>
      <c r="ECE20" s="1316"/>
      <c r="ECF20" s="1316"/>
      <c r="ECG20" s="1316"/>
      <c r="ECH20" s="1316"/>
      <c r="ECI20" s="1316"/>
      <c r="ECJ20" s="1316"/>
      <c r="ECK20" s="1316"/>
      <c r="ECL20" s="1316"/>
      <c r="ECM20" s="1316"/>
      <c r="ECN20" s="1316"/>
      <c r="ECO20" s="1316"/>
      <c r="ECP20" s="1316"/>
      <c r="ECQ20" s="1316"/>
      <c r="ECR20" s="1316"/>
      <c r="ECS20" s="1316"/>
      <c r="ECT20" s="1316"/>
      <c r="ECU20" s="1316"/>
      <c r="ECV20" s="1316"/>
      <c r="ECW20" s="1316"/>
      <c r="ECX20" s="1316"/>
      <c r="ECY20" s="1316"/>
      <c r="ECZ20" s="1316"/>
      <c r="EDA20" s="1316"/>
      <c r="EDB20" s="1316"/>
      <c r="EDC20" s="1316"/>
      <c r="EDD20" s="1316"/>
      <c r="EDE20" s="1316"/>
      <c r="EDF20" s="1316"/>
      <c r="EDG20" s="1316"/>
      <c r="EDH20" s="1316"/>
      <c r="EDI20" s="1316"/>
      <c r="EDJ20" s="1316"/>
      <c r="EDK20" s="1316"/>
      <c r="EDL20" s="1316"/>
      <c r="EDM20" s="1316"/>
      <c r="EDN20" s="1316"/>
      <c r="EDO20" s="1316"/>
      <c r="EDP20" s="1316"/>
      <c r="EDQ20" s="1316"/>
      <c r="EDR20" s="1316"/>
      <c r="EDS20" s="1316"/>
      <c r="EDT20" s="1316"/>
      <c r="EDU20" s="1316"/>
      <c r="EDV20" s="1316"/>
      <c r="EDW20" s="1316"/>
      <c r="EDX20" s="1316"/>
      <c r="EDY20" s="1316"/>
      <c r="EDZ20" s="1316"/>
      <c r="EEA20" s="1316"/>
      <c r="EEB20" s="1316"/>
      <c r="EEC20" s="1316"/>
      <c r="EED20" s="1316"/>
      <c r="EEE20" s="1316"/>
      <c r="EEF20" s="1316"/>
      <c r="EEG20" s="1316"/>
      <c r="EEH20" s="1316"/>
      <c r="EEI20" s="1316"/>
      <c r="EEJ20" s="1316"/>
      <c r="EEK20" s="1316"/>
      <c r="EEL20" s="1316"/>
      <c r="EEM20" s="1316"/>
      <c r="EEN20" s="1316"/>
      <c r="EEO20" s="1316"/>
      <c r="EEP20" s="1316"/>
      <c r="EEQ20" s="1316"/>
      <c r="EER20" s="1316"/>
      <c r="EES20" s="1316"/>
      <c r="EET20" s="1316"/>
      <c r="EEU20" s="1316"/>
      <c r="EEV20" s="1316"/>
      <c r="EEW20" s="1316"/>
      <c r="EEX20" s="1316"/>
      <c r="EEY20" s="1316"/>
      <c r="EEZ20" s="1316"/>
      <c r="EFA20" s="1316"/>
      <c r="EFB20" s="1316"/>
      <c r="EFC20" s="1316"/>
      <c r="EFD20" s="1316"/>
      <c r="EFE20" s="1316"/>
      <c r="EFF20" s="1316"/>
      <c r="EFG20" s="1316"/>
      <c r="EFH20" s="1316"/>
      <c r="EFI20" s="1316"/>
      <c r="EFJ20" s="1316"/>
      <c r="EFK20" s="1316"/>
      <c r="EFL20" s="1316"/>
      <c r="EFM20" s="1316"/>
      <c r="EFN20" s="1316"/>
      <c r="EFO20" s="1316"/>
      <c r="EFP20" s="1316"/>
      <c r="EFQ20" s="1316"/>
      <c r="EFR20" s="1316"/>
      <c r="EFS20" s="1316"/>
      <c r="EFT20" s="1316"/>
      <c r="EFU20" s="1316"/>
      <c r="EFV20" s="1316"/>
      <c r="EFW20" s="1316"/>
      <c r="EFX20" s="1316"/>
      <c r="EFY20" s="1316"/>
      <c r="EFZ20" s="1316"/>
      <c r="EGA20" s="1316"/>
      <c r="EGB20" s="1316"/>
      <c r="EGC20" s="1316"/>
      <c r="EGD20" s="1316"/>
      <c r="EGE20" s="1316"/>
      <c r="EGF20" s="1316"/>
      <c r="EGG20" s="1316"/>
      <c r="EGH20" s="1316"/>
      <c r="EGI20" s="1316"/>
      <c r="EGJ20" s="1316"/>
      <c r="EGK20" s="1316"/>
      <c r="EGL20" s="1316"/>
      <c r="EGM20" s="1316"/>
      <c r="EGN20" s="1316"/>
      <c r="EGO20" s="1316"/>
      <c r="EGP20" s="1316"/>
      <c r="EGQ20" s="1316"/>
      <c r="EGR20" s="1316"/>
      <c r="EGS20" s="1316"/>
      <c r="EGT20" s="1316"/>
      <c r="EGU20" s="1316"/>
      <c r="EGV20" s="1316"/>
      <c r="EGW20" s="1316"/>
      <c r="EGX20" s="1316"/>
      <c r="EGY20" s="1316"/>
      <c r="EGZ20" s="1316"/>
      <c r="EHA20" s="1316"/>
      <c r="EHB20" s="1316"/>
      <c r="EHC20" s="1316"/>
      <c r="EHD20" s="1316"/>
      <c r="EHE20" s="1316"/>
      <c r="EHF20" s="1316"/>
      <c r="EHG20" s="1316"/>
      <c r="EHH20" s="1316"/>
      <c r="EHI20" s="1316"/>
      <c r="EHJ20" s="1316"/>
      <c r="EHK20" s="1316"/>
      <c r="EHL20" s="1316"/>
      <c r="EHM20" s="1316"/>
      <c r="EHN20" s="1316"/>
      <c r="EHO20" s="1316"/>
      <c r="EHP20" s="1316"/>
      <c r="EHQ20" s="1316"/>
      <c r="EHR20" s="1316"/>
      <c r="EHS20" s="1316"/>
      <c r="EHT20" s="1316"/>
      <c r="EHU20" s="1316"/>
      <c r="EHV20" s="1316"/>
      <c r="EHW20" s="1316"/>
      <c r="EHX20" s="1316"/>
      <c r="EHY20" s="1316"/>
      <c r="EHZ20" s="1316"/>
      <c r="EIA20" s="1316"/>
      <c r="EIB20" s="1316"/>
      <c r="EIC20" s="1316"/>
      <c r="EID20" s="1316"/>
      <c r="EIE20" s="1316"/>
      <c r="EIF20" s="1316"/>
      <c r="EIG20" s="1316"/>
      <c r="EIH20" s="1316"/>
      <c r="EII20" s="1316"/>
      <c r="EIJ20" s="1316"/>
      <c r="EIK20" s="1316"/>
      <c r="EIL20" s="1316"/>
      <c r="EIM20" s="1316"/>
      <c r="EIN20" s="1316"/>
      <c r="EIO20" s="1316"/>
      <c r="EIP20" s="1316"/>
      <c r="EIQ20" s="1316"/>
      <c r="EIR20" s="1316"/>
      <c r="EIS20" s="1316"/>
      <c r="EIT20" s="1316"/>
      <c r="EIU20" s="1316"/>
      <c r="EIV20" s="1316"/>
      <c r="EIW20" s="1316"/>
      <c r="EIX20" s="1316"/>
      <c r="EIY20" s="1316"/>
      <c r="EIZ20" s="1316"/>
      <c r="EJA20" s="1316"/>
      <c r="EJB20" s="1316"/>
      <c r="EJC20" s="1316"/>
      <c r="EJD20" s="1316"/>
      <c r="EJE20" s="1316"/>
      <c r="EJF20" s="1316"/>
      <c r="EJG20" s="1316"/>
      <c r="EJH20" s="1316"/>
      <c r="EJI20" s="1316"/>
      <c r="EJJ20" s="1316"/>
      <c r="EJK20" s="1316"/>
      <c r="EJL20" s="1316"/>
      <c r="EJM20" s="1316"/>
      <c r="EJN20" s="1316"/>
      <c r="EJO20" s="1316"/>
      <c r="EJP20" s="1316"/>
      <c r="EJQ20" s="1316"/>
      <c r="EJR20" s="1316"/>
      <c r="EJS20" s="1316"/>
      <c r="EJT20" s="1316"/>
      <c r="EJU20" s="1316"/>
      <c r="EJV20" s="1316"/>
      <c r="EJW20" s="1316"/>
      <c r="EJX20" s="1316"/>
      <c r="EJY20" s="1316"/>
      <c r="EJZ20" s="1316"/>
      <c r="EKA20" s="1316"/>
      <c r="EKB20" s="1316"/>
      <c r="EKC20" s="1316"/>
      <c r="EKD20" s="1316"/>
      <c r="EKE20" s="1316"/>
      <c r="EKF20" s="1316"/>
      <c r="EKG20" s="1316"/>
      <c r="EKH20" s="1316"/>
      <c r="EKI20" s="1316"/>
      <c r="EKJ20" s="1316"/>
      <c r="EKK20" s="1316"/>
      <c r="EKL20" s="1316"/>
      <c r="EKM20" s="1316"/>
      <c r="EKN20" s="1316"/>
      <c r="EKO20" s="1316"/>
      <c r="EKP20" s="1316"/>
      <c r="EKQ20" s="1316"/>
      <c r="EKR20" s="1316"/>
      <c r="EKS20" s="1316"/>
      <c r="EKT20" s="1316"/>
      <c r="EKU20" s="1316"/>
      <c r="EKV20" s="1316"/>
      <c r="EKW20" s="1316"/>
      <c r="EKX20" s="1316"/>
      <c r="EKY20" s="1316"/>
      <c r="EKZ20" s="1316"/>
      <c r="ELA20" s="1316"/>
      <c r="ELB20" s="1316"/>
      <c r="ELC20" s="1316"/>
      <c r="ELD20" s="1316"/>
      <c r="ELE20" s="1316"/>
      <c r="ELF20" s="1316"/>
      <c r="ELG20" s="1316"/>
      <c r="ELH20" s="1316"/>
      <c r="ELI20" s="1316"/>
      <c r="ELJ20" s="1316"/>
      <c r="ELK20" s="1316"/>
      <c r="ELL20" s="1316"/>
      <c r="ELM20" s="1316"/>
      <c r="ELN20" s="1316"/>
      <c r="ELO20" s="1316"/>
      <c r="ELP20" s="1316"/>
      <c r="ELQ20" s="1316"/>
      <c r="ELR20" s="1316"/>
      <c r="ELS20" s="1316"/>
      <c r="ELT20" s="1316"/>
      <c r="ELU20" s="1316"/>
      <c r="ELV20" s="1316"/>
      <c r="ELW20" s="1316"/>
      <c r="ELX20" s="1316"/>
      <c r="ELY20" s="1316"/>
      <c r="ELZ20" s="1316"/>
      <c r="EMA20" s="1316"/>
      <c r="EMB20" s="1316"/>
      <c r="EMC20" s="1316"/>
      <c r="EMD20" s="1316"/>
      <c r="EME20" s="1316"/>
      <c r="EMF20" s="1316"/>
      <c r="EMG20" s="1316"/>
      <c r="EMH20" s="1316"/>
      <c r="EMI20" s="1316"/>
      <c r="EMJ20" s="1316"/>
      <c r="EMK20" s="1316"/>
      <c r="EML20" s="1316"/>
      <c r="EMM20" s="1316"/>
      <c r="EMN20" s="1316"/>
      <c r="EMO20" s="1316"/>
      <c r="EMP20" s="1316"/>
      <c r="EMQ20" s="1316"/>
      <c r="EMR20" s="1316"/>
      <c r="EMS20" s="1316"/>
      <c r="EMT20" s="1316"/>
      <c r="EMU20" s="1316"/>
      <c r="EMV20" s="1316"/>
      <c r="EMW20" s="1316"/>
      <c r="EMX20" s="1316"/>
      <c r="EMY20" s="1316"/>
      <c r="EMZ20" s="1316"/>
      <c r="ENA20" s="1316"/>
      <c r="ENB20" s="1316"/>
      <c r="ENC20" s="1316"/>
      <c r="END20" s="1316"/>
      <c r="ENE20" s="1316"/>
      <c r="ENF20" s="1316"/>
      <c r="ENG20" s="1316"/>
      <c r="ENH20" s="1316"/>
      <c r="ENI20" s="1316"/>
      <c r="ENJ20" s="1316"/>
      <c r="ENK20" s="1316"/>
      <c r="ENL20" s="1316"/>
      <c r="ENM20" s="1316"/>
      <c r="ENN20" s="1316"/>
      <c r="ENO20" s="1316"/>
      <c r="ENP20" s="1316"/>
      <c r="ENQ20" s="1316"/>
      <c r="ENR20" s="1316"/>
      <c r="ENS20" s="1316"/>
      <c r="ENT20" s="1316"/>
      <c r="ENU20" s="1316"/>
      <c r="ENV20" s="1316"/>
      <c r="ENW20" s="1316"/>
      <c r="ENX20" s="1316"/>
      <c r="ENY20" s="1316"/>
      <c r="ENZ20" s="1316"/>
      <c r="EOA20" s="1316"/>
      <c r="EOB20" s="1316"/>
      <c r="EOC20" s="1316"/>
      <c r="EOD20" s="1316"/>
      <c r="EOE20" s="1316"/>
      <c r="EOF20" s="1316"/>
      <c r="EOG20" s="1316"/>
      <c r="EOH20" s="1316"/>
      <c r="EOI20" s="1316"/>
      <c r="EOJ20" s="1316"/>
      <c r="EOK20" s="1316"/>
      <c r="EOL20" s="1316"/>
      <c r="EOM20" s="1316"/>
      <c r="EON20" s="1316"/>
      <c r="EOO20" s="1316"/>
      <c r="EOP20" s="1316"/>
      <c r="EOQ20" s="1316"/>
      <c r="EOR20" s="1316"/>
      <c r="EOS20" s="1316"/>
      <c r="EOT20" s="1316"/>
      <c r="EOU20" s="1316"/>
      <c r="EOV20" s="1316"/>
      <c r="EOW20" s="1316"/>
      <c r="EOX20" s="1316"/>
      <c r="EOY20" s="1316"/>
      <c r="EOZ20" s="1316"/>
      <c r="EPA20" s="1316"/>
      <c r="EPB20" s="1316"/>
      <c r="EPC20" s="1316"/>
      <c r="EPD20" s="1316"/>
      <c r="EPE20" s="1316"/>
      <c r="EPF20" s="1316"/>
      <c r="EPG20" s="1316"/>
      <c r="EPH20" s="1316"/>
      <c r="EPI20" s="1316"/>
      <c r="EPJ20" s="1316"/>
      <c r="EPK20" s="1316"/>
      <c r="EPL20" s="1316"/>
      <c r="EPM20" s="1316"/>
      <c r="EPN20" s="1316"/>
      <c r="EPO20" s="1316"/>
      <c r="EPP20" s="1316"/>
      <c r="EPQ20" s="1316"/>
      <c r="EPR20" s="1316"/>
      <c r="EPS20" s="1316"/>
      <c r="EPT20" s="1316"/>
      <c r="EPU20" s="1316"/>
      <c r="EPV20" s="1316"/>
      <c r="EPW20" s="1316"/>
      <c r="EPX20" s="1316"/>
      <c r="EPY20" s="1316"/>
      <c r="EPZ20" s="1316"/>
      <c r="EQA20" s="1316"/>
      <c r="EQB20" s="1316"/>
      <c r="EQC20" s="1316"/>
      <c r="EQD20" s="1316"/>
      <c r="EQE20" s="1316"/>
      <c r="EQF20" s="1316"/>
      <c r="EQG20" s="1316"/>
      <c r="EQH20" s="1316"/>
      <c r="EQI20" s="1316"/>
      <c r="EQJ20" s="1316"/>
      <c r="EQK20" s="1316"/>
      <c r="EQL20" s="1316"/>
      <c r="EQM20" s="1316"/>
      <c r="EQN20" s="1316"/>
      <c r="EQO20" s="1316"/>
      <c r="EQP20" s="1316"/>
      <c r="EQQ20" s="1316"/>
      <c r="EQR20" s="1316"/>
      <c r="EQS20" s="1316"/>
      <c r="EQT20" s="1316"/>
      <c r="EQU20" s="1316"/>
      <c r="EQV20" s="1316"/>
      <c r="EQW20" s="1316"/>
      <c r="EQX20" s="1316"/>
      <c r="EQY20" s="1316"/>
      <c r="EQZ20" s="1316"/>
      <c r="ERA20" s="1316"/>
      <c r="ERB20" s="1316"/>
      <c r="ERC20" s="1316"/>
      <c r="ERD20" s="1316"/>
      <c r="ERE20" s="1316"/>
      <c r="ERF20" s="1316"/>
      <c r="ERG20" s="1316"/>
      <c r="ERH20" s="1316"/>
      <c r="ERI20" s="1316"/>
      <c r="ERJ20" s="1316"/>
      <c r="ERK20" s="1316"/>
      <c r="ERL20" s="1316"/>
      <c r="ERM20" s="1316"/>
      <c r="ERN20" s="1316"/>
      <c r="ERO20" s="1316"/>
      <c r="ERP20" s="1316"/>
      <c r="ERQ20" s="1316"/>
      <c r="ERR20" s="1316"/>
      <c r="ERS20" s="1316"/>
      <c r="ERT20" s="1316"/>
      <c r="ERU20" s="1316"/>
      <c r="ERV20" s="1316"/>
      <c r="ERW20" s="1316"/>
      <c r="ERX20" s="1316"/>
      <c r="ERY20" s="1316"/>
      <c r="ERZ20" s="1316"/>
      <c r="ESA20" s="1316"/>
      <c r="ESB20" s="1316"/>
      <c r="ESC20" s="1316"/>
      <c r="ESD20" s="1316"/>
      <c r="ESE20" s="1316"/>
      <c r="ESF20" s="1316"/>
      <c r="ESG20" s="1316"/>
      <c r="ESH20" s="1316"/>
      <c r="ESI20" s="1316"/>
      <c r="ESJ20" s="1316"/>
      <c r="ESK20" s="1316"/>
      <c r="ESL20" s="1316"/>
      <c r="ESM20" s="1316"/>
      <c r="ESN20" s="1316"/>
      <c r="ESO20" s="1316"/>
      <c r="ESP20" s="1316"/>
      <c r="ESQ20" s="1316"/>
      <c r="ESR20" s="1316"/>
      <c r="ESS20" s="1316"/>
      <c r="EST20" s="1316"/>
      <c r="ESU20" s="1316"/>
      <c r="ESV20" s="1316"/>
      <c r="ESW20" s="1316"/>
      <c r="ESX20" s="1316"/>
      <c r="ESY20" s="1316"/>
      <c r="ESZ20" s="1316"/>
      <c r="ETA20" s="1316"/>
      <c r="ETB20" s="1316"/>
      <c r="ETC20" s="1316"/>
      <c r="ETD20" s="1316"/>
      <c r="ETE20" s="1316"/>
      <c r="ETF20" s="1316"/>
      <c r="ETG20" s="1316"/>
      <c r="ETH20" s="1316"/>
      <c r="ETI20" s="1316"/>
      <c r="ETJ20" s="1316"/>
      <c r="ETK20" s="1316"/>
      <c r="ETL20" s="1316"/>
      <c r="ETM20" s="1316"/>
      <c r="ETN20" s="1316"/>
      <c r="ETO20" s="1316"/>
      <c r="ETP20" s="1316"/>
      <c r="ETQ20" s="1316"/>
      <c r="ETR20" s="1316"/>
      <c r="ETS20" s="1316"/>
      <c r="ETT20" s="1316"/>
      <c r="ETU20" s="1316"/>
      <c r="ETV20" s="1316"/>
      <c r="ETW20" s="1316"/>
      <c r="ETX20" s="1316"/>
      <c r="ETY20" s="1316"/>
      <c r="ETZ20" s="1316"/>
      <c r="EUA20" s="1316"/>
      <c r="EUB20" s="1316"/>
      <c r="EUC20" s="1316"/>
      <c r="EUD20" s="1316"/>
      <c r="EUE20" s="1316"/>
      <c r="EUF20" s="1316"/>
      <c r="EUG20" s="1316"/>
      <c r="EUH20" s="1316"/>
      <c r="EUI20" s="1316"/>
      <c r="EUJ20" s="1316"/>
      <c r="EUK20" s="1316"/>
      <c r="EUL20" s="1316"/>
      <c r="EUM20" s="1316"/>
      <c r="EUN20" s="1316"/>
      <c r="EUO20" s="1316"/>
      <c r="EUP20" s="1316"/>
      <c r="EUQ20" s="1316"/>
      <c r="EUR20" s="1316"/>
      <c r="EUS20" s="1316"/>
      <c r="EUT20" s="1316"/>
      <c r="EUU20" s="1316"/>
      <c r="EUV20" s="1316"/>
      <c r="EUW20" s="1316"/>
      <c r="EUX20" s="1316"/>
      <c r="EUY20" s="1316"/>
      <c r="EUZ20" s="1316"/>
      <c r="EVA20" s="1316"/>
      <c r="EVB20" s="1316"/>
      <c r="EVC20" s="1316"/>
      <c r="EVD20" s="1316"/>
      <c r="EVE20" s="1316"/>
      <c r="EVF20" s="1316"/>
      <c r="EVG20" s="1316"/>
      <c r="EVH20" s="1316"/>
      <c r="EVI20" s="1316"/>
      <c r="EVJ20" s="1316"/>
      <c r="EVK20" s="1316"/>
      <c r="EVL20" s="1316"/>
      <c r="EVM20" s="1316"/>
      <c r="EVN20" s="1316"/>
      <c r="EVO20" s="1316"/>
      <c r="EVP20" s="1316"/>
      <c r="EVQ20" s="1316"/>
      <c r="EVR20" s="1316"/>
      <c r="EVS20" s="1316"/>
      <c r="EVT20" s="1316"/>
      <c r="EVU20" s="1316"/>
      <c r="EVV20" s="1316"/>
      <c r="EVW20" s="1316"/>
      <c r="EVX20" s="1316"/>
      <c r="EVY20" s="1316"/>
      <c r="EVZ20" s="1316"/>
      <c r="EWA20" s="1316"/>
      <c r="EWB20" s="1316"/>
      <c r="EWC20" s="1316"/>
      <c r="EWD20" s="1316"/>
      <c r="EWE20" s="1316"/>
      <c r="EWF20" s="1316"/>
      <c r="EWG20" s="1316"/>
      <c r="EWH20" s="1316"/>
      <c r="EWI20" s="1316"/>
      <c r="EWJ20" s="1316"/>
      <c r="EWK20" s="1316"/>
      <c r="EWL20" s="1316"/>
      <c r="EWM20" s="1316"/>
      <c r="EWN20" s="1316"/>
      <c r="EWO20" s="1316"/>
      <c r="EWP20" s="1316"/>
      <c r="EWQ20" s="1316"/>
      <c r="EWR20" s="1316"/>
      <c r="EWS20" s="1316"/>
      <c r="EWT20" s="1316"/>
      <c r="EWU20" s="1316"/>
      <c r="EWV20" s="1316"/>
      <c r="EWW20" s="1316"/>
      <c r="EWX20" s="1316"/>
      <c r="EWY20" s="1316"/>
      <c r="EWZ20" s="1316"/>
      <c r="EXA20" s="1316"/>
      <c r="EXB20" s="1316"/>
      <c r="EXC20" s="1316"/>
      <c r="EXD20" s="1316"/>
      <c r="EXE20" s="1316"/>
      <c r="EXF20" s="1316"/>
      <c r="EXG20" s="1316"/>
      <c r="EXH20" s="1316"/>
      <c r="EXI20" s="1316"/>
      <c r="EXJ20" s="1316"/>
      <c r="EXK20" s="1316"/>
      <c r="EXL20" s="1316"/>
      <c r="EXM20" s="1316"/>
      <c r="EXN20" s="1316"/>
      <c r="EXO20" s="1316"/>
      <c r="EXP20" s="1316"/>
      <c r="EXQ20" s="1316"/>
      <c r="EXR20" s="1316"/>
      <c r="EXS20" s="1316"/>
      <c r="EXT20" s="1316"/>
      <c r="EXU20" s="1316"/>
      <c r="EXV20" s="1316"/>
      <c r="EXW20" s="1316"/>
      <c r="EXX20" s="1316"/>
      <c r="EXY20" s="1316"/>
      <c r="EXZ20" s="1316"/>
      <c r="EYA20" s="1316"/>
      <c r="EYB20" s="1316"/>
      <c r="EYC20" s="1316"/>
      <c r="EYD20" s="1316"/>
      <c r="EYE20" s="1316"/>
      <c r="EYF20" s="1316"/>
      <c r="EYG20" s="1316"/>
      <c r="EYH20" s="1316"/>
      <c r="EYI20" s="1316"/>
      <c r="EYJ20" s="1316"/>
      <c r="EYK20" s="1316"/>
      <c r="EYL20" s="1316"/>
      <c r="EYM20" s="1316"/>
      <c r="EYN20" s="1316"/>
      <c r="EYO20" s="1316"/>
      <c r="EYP20" s="1316"/>
      <c r="EYQ20" s="1316"/>
      <c r="EYR20" s="1316"/>
      <c r="EYS20" s="1316"/>
      <c r="EYT20" s="1316"/>
      <c r="EYU20" s="1316"/>
      <c r="EYV20" s="1316"/>
      <c r="EYW20" s="1316"/>
      <c r="EYX20" s="1316"/>
      <c r="EYY20" s="1316"/>
      <c r="EYZ20" s="1316"/>
      <c r="EZA20" s="1316"/>
      <c r="EZB20" s="1316"/>
      <c r="EZC20" s="1316"/>
      <c r="EZD20" s="1316"/>
      <c r="EZE20" s="1316"/>
      <c r="EZF20" s="1316"/>
      <c r="EZG20" s="1316"/>
      <c r="EZH20" s="1316"/>
      <c r="EZI20" s="1316"/>
      <c r="EZJ20" s="1316"/>
      <c r="EZK20" s="1316"/>
      <c r="EZL20" s="1316"/>
      <c r="EZM20" s="1316"/>
      <c r="EZN20" s="1316"/>
      <c r="EZO20" s="1316"/>
      <c r="EZP20" s="1316"/>
      <c r="EZQ20" s="1316"/>
      <c r="EZR20" s="1316"/>
      <c r="EZS20" s="1316"/>
      <c r="EZT20" s="1316"/>
      <c r="EZU20" s="1316"/>
      <c r="EZV20" s="1316"/>
      <c r="EZW20" s="1316"/>
      <c r="EZX20" s="1316"/>
      <c r="EZY20" s="1316"/>
      <c r="EZZ20" s="1316"/>
      <c r="FAA20" s="1316"/>
      <c r="FAB20" s="1316"/>
      <c r="FAC20" s="1316"/>
      <c r="FAD20" s="1316"/>
      <c r="FAE20" s="1316"/>
      <c r="FAF20" s="1316"/>
      <c r="FAG20" s="1316"/>
      <c r="FAH20" s="1316"/>
      <c r="FAI20" s="1316"/>
      <c r="FAJ20" s="1316"/>
      <c r="FAK20" s="1316"/>
      <c r="FAL20" s="1316"/>
      <c r="FAM20" s="1316"/>
      <c r="FAN20" s="1316"/>
      <c r="FAO20" s="1316"/>
      <c r="FAP20" s="1316"/>
      <c r="FAQ20" s="1316"/>
      <c r="FAR20" s="1316"/>
      <c r="FAS20" s="1316"/>
      <c r="FAT20" s="1316"/>
      <c r="FAU20" s="1316"/>
      <c r="FAV20" s="1316"/>
      <c r="FAW20" s="1316"/>
      <c r="FAX20" s="1316"/>
      <c r="FAY20" s="1316"/>
      <c r="FAZ20" s="1316"/>
      <c r="FBA20" s="1316"/>
      <c r="FBB20" s="1316"/>
      <c r="FBC20" s="1316"/>
      <c r="FBD20" s="1316"/>
      <c r="FBE20" s="1316"/>
      <c r="FBF20" s="1316"/>
      <c r="FBG20" s="1316"/>
      <c r="FBH20" s="1316"/>
      <c r="FBI20" s="1316"/>
      <c r="FBJ20" s="1316"/>
      <c r="FBK20" s="1316"/>
      <c r="FBL20" s="1316"/>
      <c r="FBM20" s="1316"/>
      <c r="FBN20" s="1316"/>
      <c r="FBO20" s="1316"/>
      <c r="FBP20" s="1316"/>
      <c r="FBQ20" s="1316"/>
      <c r="FBR20" s="1316"/>
      <c r="FBS20" s="1316"/>
      <c r="FBT20" s="1316"/>
      <c r="FBU20" s="1316"/>
      <c r="FBV20" s="1316"/>
      <c r="FBW20" s="1316"/>
      <c r="FBX20" s="1316"/>
      <c r="FBY20" s="1316"/>
      <c r="FBZ20" s="1316"/>
      <c r="FCA20" s="1316"/>
      <c r="FCB20" s="1316"/>
      <c r="FCC20" s="1316"/>
      <c r="FCD20" s="1316"/>
      <c r="FCE20" s="1316"/>
      <c r="FCF20" s="1316"/>
      <c r="FCG20" s="1316"/>
      <c r="FCH20" s="1316"/>
      <c r="FCI20" s="1316"/>
      <c r="FCJ20" s="1316"/>
      <c r="FCK20" s="1316"/>
      <c r="FCL20" s="1316"/>
      <c r="FCM20" s="1316"/>
      <c r="FCN20" s="1316"/>
      <c r="FCO20" s="1316"/>
      <c r="FCP20" s="1316"/>
      <c r="FCQ20" s="1316"/>
      <c r="FCR20" s="1316"/>
      <c r="FCS20" s="1316"/>
      <c r="FCT20" s="1316"/>
      <c r="FCU20" s="1316"/>
      <c r="FCV20" s="1316"/>
      <c r="FCW20" s="1316"/>
      <c r="FCX20" s="1316"/>
      <c r="FCY20" s="1316"/>
      <c r="FCZ20" s="1316"/>
      <c r="FDA20" s="1316"/>
      <c r="FDB20" s="1316"/>
      <c r="FDC20" s="1316"/>
      <c r="FDD20" s="1316"/>
      <c r="FDE20" s="1316"/>
      <c r="FDF20" s="1316"/>
      <c r="FDG20" s="1316"/>
      <c r="FDH20" s="1316"/>
      <c r="FDI20" s="1316"/>
      <c r="FDJ20" s="1316"/>
      <c r="FDK20" s="1316"/>
      <c r="FDL20" s="1316"/>
      <c r="FDM20" s="1316"/>
      <c r="FDN20" s="1316"/>
      <c r="FDO20" s="1316"/>
      <c r="FDP20" s="1316"/>
      <c r="FDQ20" s="1316"/>
      <c r="FDR20" s="1316"/>
      <c r="FDS20" s="1316"/>
      <c r="FDT20" s="1316"/>
      <c r="FDU20" s="1316"/>
      <c r="FDV20" s="1316"/>
      <c r="FDW20" s="1316"/>
      <c r="FDX20" s="1316"/>
      <c r="FDY20" s="1316"/>
      <c r="FDZ20" s="1316"/>
      <c r="FEA20" s="1316"/>
      <c r="FEB20" s="1316"/>
      <c r="FEC20" s="1316"/>
      <c r="FED20" s="1316"/>
      <c r="FEE20" s="1316"/>
      <c r="FEF20" s="1316"/>
      <c r="FEG20" s="1316"/>
      <c r="FEH20" s="1316"/>
      <c r="FEI20" s="1316"/>
      <c r="FEJ20" s="1316"/>
      <c r="FEK20" s="1316"/>
      <c r="FEL20" s="1316"/>
      <c r="FEM20" s="1316"/>
      <c r="FEN20" s="1316"/>
      <c r="FEO20" s="1316"/>
      <c r="FEP20" s="1316"/>
      <c r="FEQ20" s="1316"/>
      <c r="FER20" s="1316"/>
      <c r="FES20" s="1316"/>
      <c r="FET20" s="1316"/>
      <c r="FEU20" s="1316"/>
      <c r="FEV20" s="1316"/>
      <c r="FEW20" s="1316"/>
      <c r="FEX20" s="1316"/>
      <c r="FEY20" s="1316"/>
      <c r="FEZ20" s="1316"/>
      <c r="FFA20" s="1316"/>
      <c r="FFB20" s="1316"/>
      <c r="FFC20" s="1316"/>
      <c r="FFD20" s="1316"/>
      <c r="FFE20" s="1316"/>
      <c r="FFF20" s="1316"/>
      <c r="FFG20" s="1316"/>
      <c r="FFH20" s="1316"/>
      <c r="FFI20" s="1316"/>
      <c r="FFJ20" s="1316"/>
      <c r="FFK20" s="1316"/>
      <c r="FFL20" s="1316"/>
      <c r="FFM20" s="1316"/>
      <c r="FFN20" s="1316"/>
      <c r="FFO20" s="1316"/>
      <c r="FFP20" s="1316"/>
      <c r="FFQ20" s="1316"/>
      <c r="FFR20" s="1316"/>
      <c r="FFS20" s="1316"/>
      <c r="FFT20" s="1316"/>
      <c r="FFU20" s="1316"/>
      <c r="FFV20" s="1316"/>
      <c r="FFW20" s="1316"/>
      <c r="FFX20" s="1316"/>
      <c r="FFY20" s="1316"/>
      <c r="FFZ20" s="1316"/>
      <c r="FGA20" s="1316"/>
      <c r="FGB20" s="1316"/>
      <c r="FGC20" s="1316"/>
      <c r="FGD20" s="1316"/>
      <c r="FGE20" s="1316"/>
      <c r="FGF20" s="1316"/>
      <c r="FGG20" s="1316"/>
      <c r="FGH20" s="1316"/>
      <c r="FGI20" s="1316"/>
      <c r="FGJ20" s="1316"/>
      <c r="FGK20" s="1316"/>
      <c r="FGL20" s="1316"/>
      <c r="FGM20" s="1316"/>
      <c r="FGN20" s="1316"/>
      <c r="FGO20" s="1316"/>
      <c r="FGP20" s="1316"/>
      <c r="FGQ20" s="1316"/>
      <c r="FGR20" s="1316"/>
      <c r="FGS20" s="1316"/>
      <c r="FGT20" s="1316"/>
      <c r="FGU20" s="1316"/>
      <c r="FGV20" s="1316"/>
      <c r="FGW20" s="1316"/>
      <c r="FGX20" s="1316"/>
      <c r="FGY20" s="1316"/>
      <c r="FGZ20" s="1316"/>
      <c r="FHA20" s="1316"/>
      <c r="FHB20" s="1316"/>
      <c r="FHC20" s="1316"/>
      <c r="FHD20" s="1316"/>
      <c r="FHE20" s="1316"/>
      <c r="FHF20" s="1316"/>
      <c r="FHG20" s="1316"/>
      <c r="FHH20" s="1316"/>
      <c r="FHI20" s="1316"/>
      <c r="FHJ20" s="1316"/>
      <c r="FHK20" s="1316"/>
      <c r="FHL20" s="1316"/>
      <c r="FHM20" s="1316"/>
      <c r="FHN20" s="1316"/>
      <c r="FHO20" s="1316"/>
      <c r="FHP20" s="1316"/>
      <c r="FHQ20" s="1316"/>
      <c r="FHR20" s="1316"/>
      <c r="FHS20" s="1316"/>
      <c r="FHT20" s="1316"/>
      <c r="FHU20" s="1316"/>
      <c r="FHV20" s="1316"/>
      <c r="FHW20" s="1316"/>
      <c r="FHX20" s="1316"/>
      <c r="FHY20" s="1316"/>
      <c r="FHZ20" s="1316"/>
      <c r="FIA20" s="1316"/>
      <c r="FIB20" s="1316"/>
      <c r="FIC20" s="1316"/>
      <c r="FID20" s="1316"/>
      <c r="FIE20" s="1316"/>
      <c r="FIF20" s="1316"/>
      <c r="FIG20" s="1316"/>
      <c r="FIH20" s="1316"/>
      <c r="FII20" s="1316"/>
      <c r="FIJ20" s="1316"/>
      <c r="FIK20" s="1316"/>
      <c r="FIL20" s="1316"/>
      <c r="FIM20" s="1316"/>
      <c r="FIN20" s="1316"/>
      <c r="FIO20" s="1316"/>
      <c r="FIP20" s="1316"/>
      <c r="FIQ20" s="1316"/>
      <c r="FIR20" s="1316"/>
      <c r="FIS20" s="1316"/>
      <c r="FIT20" s="1316"/>
      <c r="FIU20" s="1316"/>
      <c r="FIV20" s="1316"/>
      <c r="FIW20" s="1316"/>
      <c r="FIX20" s="1316"/>
      <c r="FIY20" s="1316"/>
      <c r="FIZ20" s="1316"/>
      <c r="FJA20" s="1316"/>
      <c r="FJB20" s="1316"/>
      <c r="FJC20" s="1316"/>
      <c r="FJD20" s="1316"/>
      <c r="FJE20" s="1316"/>
      <c r="FJF20" s="1316"/>
      <c r="FJG20" s="1316"/>
      <c r="FJH20" s="1316"/>
      <c r="FJI20" s="1316"/>
      <c r="FJJ20" s="1316"/>
      <c r="FJK20" s="1316"/>
      <c r="FJL20" s="1316"/>
      <c r="FJM20" s="1316"/>
      <c r="FJN20" s="1316"/>
      <c r="FJO20" s="1316"/>
      <c r="FJP20" s="1316"/>
      <c r="FJQ20" s="1316"/>
      <c r="FJR20" s="1316"/>
      <c r="FJS20" s="1316"/>
      <c r="FJT20" s="1316"/>
      <c r="FJU20" s="1316"/>
      <c r="FJV20" s="1316"/>
      <c r="FJW20" s="1316"/>
      <c r="FJX20" s="1316"/>
      <c r="FJY20" s="1316"/>
      <c r="FJZ20" s="1316"/>
      <c r="FKA20" s="1316"/>
      <c r="FKB20" s="1316"/>
      <c r="FKC20" s="1316"/>
      <c r="FKD20" s="1316"/>
      <c r="FKE20" s="1316"/>
      <c r="FKF20" s="1316"/>
      <c r="FKG20" s="1316"/>
      <c r="FKH20" s="1316"/>
      <c r="FKI20" s="1316"/>
      <c r="FKJ20" s="1316"/>
      <c r="FKK20" s="1316"/>
      <c r="FKL20" s="1316"/>
      <c r="FKM20" s="1316"/>
      <c r="FKN20" s="1316"/>
      <c r="FKO20" s="1316"/>
      <c r="FKP20" s="1316"/>
      <c r="FKQ20" s="1316"/>
      <c r="FKR20" s="1316"/>
      <c r="FKS20" s="1316"/>
      <c r="FKT20" s="1316"/>
      <c r="FKU20" s="1316"/>
      <c r="FKV20" s="1316"/>
      <c r="FKW20" s="1316"/>
      <c r="FKX20" s="1316"/>
      <c r="FKY20" s="1316"/>
      <c r="FKZ20" s="1316"/>
      <c r="FLA20" s="1316"/>
      <c r="FLB20" s="1316"/>
      <c r="FLC20" s="1316"/>
      <c r="FLD20" s="1316"/>
      <c r="FLE20" s="1316"/>
      <c r="FLF20" s="1316"/>
      <c r="FLG20" s="1316"/>
      <c r="FLH20" s="1316"/>
      <c r="FLI20" s="1316"/>
      <c r="FLJ20" s="1316"/>
      <c r="FLK20" s="1316"/>
      <c r="FLL20" s="1316"/>
      <c r="FLM20" s="1316"/>
      <c r="FLN20" s="1316"/>
      <c r="FLO20" s="1316"/>
      <c r="FLP20" s="1316"/>
      <c r="FLQ20" s="1316"/>
      <c r="FLR20" s="1316"/>
      <c r="FLS20" s="1316"/>
      <c r="FLT20" s="1316"/>
      <c r="FLU20" s="1316"/>
      <c r="FLV20" s="1316"/>
      <c r="FLW20" s="1316"/>
      <c r="FLX20" s="1316"/>
      <c r="FLY20" s="1316"/>
      <c r="FLZ20" s="1316"/>
      <c r="FMA20" s="1316"/>
      <c r="FMB20" s="1316"/>
      <c r="FMC20" s="1316"/>
      <c r="FMD20" s="1316"/>
      <c r="FME20" s="1316"/>
      <c r="FMF20" s="1316"/>
      <c r="FMG20" s="1316"/>
      <c r="FMH20" s="1316"/>
      <c r="FMI20" s="1316"/>
      <c r="FMJ20" s="1316"/>
      <c r="FMK20" s="1316"/>
      <c r="FML20" s="1316"/>
      <c r="FMM20" s="1316"/>
      <c r="FMN20" s="1316"/>
      <c r="FMO20" s="1316"/>
      <c r="FMP20" s="1316"/>
      <c r="FMQ20" s="1316"/>
      <c r="FMR20" s="1316"/>
      <c r="FMS20" s="1316"/>
      <c r="FMT20" s="1316"/>
      <c r="FMU20" s="1316"/>
      <c r="FMV20" s="1316"/>
      <c r="FMW20" s="1316"/>
      <c r="FMX20" s="1316"/>
      <c r="FMY20" s="1316"/>
      <c r="FMZ20" s="1316"/>
      <c r="FNA20" s="1316"/>
      <c r="FNB20" s="1316"/>
      <c r="FNC20" s="1316"/>
      <c r="FND20" s="1316"/>
      <c r="FNE20" s="1316"/>
      <c r="FNF20" s="1316"/>
    </row>
    <row r="21" spans="1:4426" ht="18">
      <c r="A21" s="1747" t="str">
        <f>A4</f>
        <v>Westar Energy, Inc.</v>
      </c>
      <c r="B21" s="1723"/>
      <c r="C21" s="1723"/>
      <c r="D21" s="1723"/>
      <c r="E21" s="1723"/>
      <c r="F21" s="1723"/>
      <c r="G21" s="1723"/>
      <c r="H21" s="1723"/>
      <c r="I21" s="1723"/>
      <c r="J21" s="1723"/>
      <c r="K21" s="1723"/>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16"/>
      <c r="AR21" s="1316"/>
      <c r="AS21" s="1316"/>
      <c r="AT21" s="1316"/>
      <c r="AU21" s="1316"/>
      <c r="AV21" s="1316"/>
      <c r="AW21" s="1316"/>
      <c r="AX21" s="1316"/>
      <c r="AY21" s="1316"/>
      <c r="AZ21" s="1316"/>
      <c r="BA21" s="1316"/>
      <c r="BB21" s="1316"/>
      <c r="BC21" s="1316"/>
      <c r="BD21" s="1316"/>
      <c r="BE21" s="1316"/>
      <c r="BF21" s="1316"/>
      <c r="BG21" s="1316"/>
      <c r="BH21" s="1316"/>
      <c r="BI21" s="1316"/>
      <c r="BJ21" s="1316"/>
      <c r="BK21" s="1316"/>
      <c r="BL21" s="1316"/>
      <c r="BM21" s="1316"/>
      <c r="BN21" s="1316"/>
      <c r="BO21" s="1316"/>
      <c r="BP21" s="1316"/>
      <c r="BQ21" s="1316"/>
      <c r="BR21" s="1316"/>
      <c r="BS21" s="1316"/>
      <c r="BT21" s="1316"/>
      <c r="BU21" s="1316"/>
      <c r="BV21" s="1316"/>
      <c r="BW21" s="1316"/>
      <c r="BX21" s="1316"/>
      <c r="BY21" s="1316"/>
      <c r="BZ21" s="1316"/>
      <c r="CA21" s="1316"/>
      <c r="CB21" s="1316"/>
      <c r="CC21" s="1316"/>
      <c r="CD21" s="1316"/>
      <c r="CE21" s="1316"/>
      <c r="CF21" s="1316"/>
      <c r="CG21" s="1316"/>
      <c r="CH21" s="1316"/>
      <c r="CI21" s="1316"/>
      <c r="CJ21" s="1316"/>
      <c r="CK21" s="1316"/>
      <c r="CL21" s="1316"/>
      <c r="CM21" s="1316"/>
      <c r="CN21" s="1316"/>
      <c r="CO21" s="1316"/>
      <c r="CP21" s="1316"/>
      <c r="CQ21" s="1316"/>
      <c r="CR21" s="1316"/>
      <c r="CS21" s="1316"/>
      <c r="CT21" s="1316"/>
      <c r="CU21" s="1316"/>
      <c r="CV21" s="1316"/>
      <c r="CW21" s="1316"/>
      <c r="CX21" s="1316"/>
      <c r="CY21" s="1316"/>
      <c r="CZ21" s="1316"/>
      <c r="DA21" s="1316"/>
      <c r="DB21" s="1316"/>
      <c r="DC21" s="1316"/>
      <c r="DD21" s="1316"/>
      <c r="DE21" s="1316"/>
      <c r="DF21" s="1316"/>
      <c r="DG21" s="1316"/>
      <c r="DH21" s="1316"/>
      <c r="DI21" s="1316"/>
      <c r="DJ21" s="1316"/>
      <c r="DK21" s="1316"/>
      <c r="DL21" s="1316"/>
      <c r="DM21" s="1316"/>
      <c r="DN21" s="1316"/>
      <c r="DO21" s="1316"/>
      <c r="DP21" s="1316"/>
      <c r="DQ21" s="1316"/>
      <c r="DR21" s="1316"/>
      <c r="DS21" s="1316"/>
      <c r="DT21" s="1316"/>
      <c r="DU21" s="1316"/>
      <c r="DV21" s="1316"/>
      <c r="DW21" s="1316"/>
      <c r="DX21" s="1316"/>
      <c r="DY21" s="1316"/>
      <c r="DZ21" s="1316"/>
      <c r="EA21" s="1316"/>
      <c r="EB21" s="1316"/>
      <c r="EC21" s="1316"/>
      <c r="ED21" s="1316"/>
      <c r="EE21" s="1316"/>
      <c r="EF21" s="1316"/>
      <c r="EG21" s="1316"/>
      <c r="EH21" s="1316"/>
      <c r="EI21" s="1316"/>
      <c r="EJ21" s="1316"/>
      <c r="EK21" s="1316"/>
      <c r="EL21" s="1316"/>
      <c r="EM21" s="1316"/>
      <c r="EN21" s="1316"/>
      <c r="EO21" s="1316"/>
      <c r="EP21" s="1316"/>
      <c r="EQ21" s="1316"/>
      <c r="ER21" s="1316"/>
      <c r="ES21" s="1316"/>
      <c r="ET21" s="1316"/>
      <c r="EU21" s="1316"/>
      <c r="EV21" s="1316"/>
      <c r="EW21" s="1316"/>
      <c r="EX21" s="1316"/>
      <c r="EY21" s="1316"/>
      <c r="EZ21" s="1316"/>
      <c r="FA21" s="1316"/>
      <c r="FB21" s="1316"/>
      <c r="FC21" s="1316"/>
      <c r="FD21" s="1316"/>
      <c r="FE21" s="1316"/>
      <c r="FF21" s="1316"/>
      <c r="FG21" s="1316"/>
      <c r="FH21" s="1316"/>
      <c r="FI21" s="1316"/>
      <c r="FJ21" s="1316"/>
      <c r="FK21" s="1316"/>
      <c r="FL21" s="1316"/>
      <c r="FM21" s="1316"/>
      <c r="FN21" s="1316"/>
      <c r="FO21" s="1316"/>
      <c r="FP21" s="1316"/>
      <c r="FQ21" s="1316"/>
      <c r="FR21" s="1316"/>
      <c r="FS21" s="1316"/>
      <c r="FT21" s="1316"/>
      <c r="FU21" s="1316"/>
      <c r="FV21" s="1316"/>
      <c r="FW21" s="1316"/>
      <c r="FX21" s="1316"/>
      <c r="FY21" s="1316"/>
      <c r="FZ21" s="1316"/>
      <c r="GA21" s="1316"/>
      <c r="GB21" s="1316"/>
      <c r="GC21" s="1316"/>
      <c r="GD21" s="1316"/>
      <c r="GE21" s="1316"/>
      <c r="GF21" s="1316"/>
      <c r="GG21" s="1316"/>
      <c r="GH21" s="1316"/>
      <c r="GI21" s="1316"/>
      <c r="GJ21" s="1316"/>
      <c r="GK21" s="1316"/>
      <c r="GL21" s="1316"/>
      <c r="GM21" s="1316"/>
      <c r="GN21" s="1316"/>
      <c r="GO21" s="1316"/>
      <c r="GP21" s="1316"/>
      <c r="GQ21" s="1316"/>
      <c r="GR21" s="1316"/>
      <c r="GS21" s="1316"/>
      <c r="GT21" s="1316"/>
      <c r="GU21" s="1316"/>
      <c r="GV21" s="1316"/>
      <c r="GW21" s="1316"/>
      <c r="GX21" s="1316"/>
      <c r="GY21" s="1316"/>
      <c r="GZ21" s="1316"/>
      <c r="HA21" s="1316"/>
      <c r="HB21" s="1316"/>
      <c r="HC21" s="1316"/>
      <c r="HD21" s="1316"/>
      <c r="HE21" s="1316"/>
      <c r="HF21" s="1316"/>
      <c r="HG21" s="1316"/>
      <c r="HH21" s="1316"/>
      <c r="HI21" s="1316"/>
      <c r="HJ21" s="1316"/>
      <c r="HK21" s="1316"/>
      <c r="HL21" s="1316"/>
      <c r="HM21" s="1316"/>
      <c r="HN21" s="1316"/>
      <c r="HO21" s="1316"/>
      <c r="HP21" s="1316"/>
      <c r="HQ21" s="1316"/>
      <c r="HR21" s="1316"/>
      <c r="HS21" s="1316"/>
      <c r="HT21" s="1316"/>
      <c r="HU21" s="1316"/>
      <c r="HV21" s="1316"/>
      <c r="HW21" s="1316"/>
      <c r="HX21" s="1316"/>
      <c r="HY21" s="1316"/>
      <c r="HZ21" s="1316"/>
      <c r="IA21" s="1316"/>
      <c r="IB21" s="1316"/>
      <c r="IC21" s="1316"/>
      <c r="ID21" s="1316"/>
      <c r="IE21" s="1316"/>
      <c r="IF21" s="1316"/>
      <c r="IG21" s="1316"/>
      <c r="IH21" s="1316"/>
      <c r="II21" s="1316"/>
      <c r="IJ21" s="1316"/>
      <c r="IK21" s="1316"/>
      <c r="IL21" s="1316"/>
      <c r="IM21" s="1316"/>
      <c r="IN21" s="1316"/>
      <c r="IO21" s="1316"/>
      <c r="IP21" s="1316"/>
      <c r="IQ21" s="1316"/>
      <c r="IR21" s="1316"/>
      <c r="IS21" s="1316"/>
      <c r="IT21" s="1316"/>
      <c r="IU21" s="1316"/>
      <c r="IV21" s="1316"/>
      <c r="IW21" s="1316"/>
      <c r="IX21" s="1316"/>
      <c r="IY21" s="1316"/>
      <c r="IZ21" s="1316"/>
      <c r="JA21" s="1316"/>
      <c r="JB21" s="1316"/>
      <c r="JC21" s="1316"/>
      <c r="JD21" s="1316"/>
      <c r="JE21" s="1316"/>
      <c r="JF21" s="1316"/>
      <c r="JG21" s="1316"/>
      <c r="JH21" s="1316"/>
      <c r="JI21" s="1316"/>
      <c r="JJ21" s="1316"/>
      <c r="JK21" s="1316"/>
      <c r="JL21" s="1316"/>
      <c r="JM21" s="1316"/>
      <c r="JN21" s="1316"/>
      <c r="JO21" s="1316"/>
      <c r="JP21" s="1316"/>
      <c r="JQ21" s="1316"/>
      <c r="JR21" s="1316"/>
      <c r="JS21" s="1316"/>
      <c r="JT21" s="1316"/>
      <c r="JU21" s="1316"/>
      <c r="JV21" s="1316"/>
      <c r="JW21" s="1316"/>
      <c r="JX21" s="1316"/>
      <c r="JY21" s="1316"/>
      <c r="JZ21" s="1316"/>
      <c r="KA21" s="1316"/>
      <c r="KB21" s="1316"/>
      <c r="KC21" s="1316"/>
      <c r="KD21" s="1316"/>
      <c r="KE21" s="1316"/>
      <c r="KF21" s="1316"/>
      <c r="KG21" s="1316"/>
      <c r="KH21" s="1316"/>
      <c r="KI21" s="1316"/>
      <c r="KJ21" s="1316"/>
      <c r="KK21" s="1316"/>
      <c r="KL21" s="1316"/>
      <c r="KM21" s="1316"/>
      <c r="KN21" s="1316"/>
      <c r="KO21" s="1316"/>
      <c r="KP21" s="1316"/>
      <c r="KQ21" s="1316"/>
      <c r="KR21" s="1316"/>
      <c r="KS21" s="1316"/>
      <c r="KT21" s="1316"/>
      <c r="KU21" s="1316"/>
      <c r="KV21" s="1316"/>
      <c r="KW21" s="1316"/>
      <c r="KX21" s="1316"/>
      <c r="KY21" s="1316"/>
      <c r="KZ21" s="1316"/>
      <c r="LA21" s="1316"/>
      <c r="LB21" s="1316"/>
      <c r="LC21" s="1316"/>
      <c r="LD21" s="1316"/>
      <c r="LE21" s="1316"/>
      <c r="LF21" s="1316"/>
      <c r="LG21" s="1316"/>
      <c r="LH21" s="1316"/>
      <c r="LI21" s="1316"/>
      <c r="LJ21" s="1316"/>
      <c r="LK21" s="1316"/>
      <c r="LL21" s="1316"/>
      <c r="LM21" s="1316"/>
      <c r="LN21" s="1316"/>
      <c r="LO21" s="1316"/>
      <c r="LP21" s="1316"/>
      <c r="LQ21" s="1316"/>
      <c r="LR21" s="1316"/>
      <c r="LS21" s="1316"/>
      <c r="LT21" s="1316"/>
      <c r="LU21" s="1316"/>
      <c r="LV21" s="1316"/>
      <c r="LW21" s="1316"/>
      <c r="LX21" s="1316"/>
      <c r="LY21" s="1316"/>
      <c r="LZ21" s="1316"/>
      <c r="MA21" s="1316"/>
      <c r="MB21" s="1316"/>
      <c r="MC21" s="1316"/>
      <c r="MD21" s="1316"/>
      <c r="ME21" s="1316"/>
      <c r="MF21" s="1316"/>
      <c r="MG21" s="1316"/>
      <c r="MH21" s="1316"/>
      <c r="MI21" s="1316"/>
      <c r="MJ21" s="1316"/>
      <c r="MK21" s="1316"/>
      <c r="ML21" s="1316"/>
      <c r="MM21" s="1316"/>
      <c r="MN21" s="1316"/>
      <c r="MO21" s="1316"/>
      <c r="MP21" s="1316"/>
      <c r="MQ21" s="1316"/>
      <c r="MR21" s="1316"/>
      <c r="MS21" s="1316"/>
      <c r="MT21" s="1316"/>
      <c r="MU21" s="1316"/>
      <c r="MV21" s="1316"/>
      <c r="MW21" s="1316"/>
      <c r="MX21" s="1316"/>
      <c r="MY21" s="1316"/>
      <c r="MZ21" s="1316"/>
      <c r="NA21" s="1316"/>
      <c r="NB21" s="1316"/>
      <c r="NC21" s="1316"/>
      <c r="ND21" s="1316"/>
      <c r="NE21" s="1316"/>
      <c r="NF21" s="1316"/>
      <c r="NG21" s="1316"/>
      <c r="NH21" s="1316"/>
      <c r="NI21" s="1316"/>
      <c r="NJ21" s="1316"/>
      <c r="NK21" s="1316"/>
      <c r="NL21" s="1316"/>
      <c r="NM21" s="1316"/>
      <c r="NN21" s="1316"/>
      <c r="NO21" s="1316"/>
      <c r="NP21" s="1316"/>
      <c r="NQ21" s="1316"/>
      <c r="NR21" s="1316"/>
      <c r="NS21" s="1316"/>
      <c r="NT21" s="1316"/>
      <c r="NU21" s="1316"/>
      <c r="NV21" s="1316"/>
      <c r="NW21" s="1316"/>
      <c r="NX21" s="1316"/>
      <c r="NY21" s="1316"/>
      <c r="NZ21" s="1316"/>
      <c r="OA21" s="1316"/>
      <c r="OB21" s="1316"/>
      <c r="OC21" s="1316"/>
      <c r="OD21" s="1316"/>
      <c r="OE21" s="1316"/>
      <c r="OF21" s="1316"/>
      <c r="OG21" s="1316"/>
      <c r="OH21" s="1316"/>
      <c r="OI21" s="1316"/>
      <c r="OJ21" s="1316"/>
      <c r="OK21" s="1316"/>
      <c r="OL21" s="1316"/>
      <c r="OM21" s="1316"/>
      <c r="ON21" s="1316"/>
      <c r="OO21" s="1316"/>
      <c r="OP21" s="1316"/>
      <c r="OQ21" s="1316"/>
      <c r="OR21" s="1316"/>
      <c r="OS21" s="1316"/>
      <c r="OT21" s="1316"/>
      <c r="OU21" s="1316"/>
      <c r="OV21" s="1316"/>
      <c r="OW21" s="1316"/>
      <c r="OX21" s="1316"/>
      <c r="OY21" s="1316"/>
      <c r="OZ21" s="1316"/>
      <c r="PA21" s="1316"/>
      <c r="PB21" s="1316"/>
      <c r="PC21" s="1316"/>
      <c r="PD21" s="1316"/>
      <c r="PE21" s="1316"/>
      <c r="PF21" s="1316"/>
      <c r="PG21" s="1316"/>
      <c r="PH21" s="1316"/>
      <c r="PI21" s="1316"/>
      <c r="PJ21" s="1316"/>
      <c r="PK21" s="1316"/>
      <c r="PL21" s="1316"/>
      <c r="PM21" s="1316"/>
      <c r="PN21" s="1316"/>
      <c r="PO21" s="1316"/>
      <c r="PP21" s="1316"/>
      <c r="PQ21" s="1316"/>
      <c r="PR21" s="1316"/>
      <c r="PS21" s="1316"/>
      <c r="PT21" s="1316"/>
      <c r="PU21" s="1316"/>
      <c r="PV21" s="1316"/>
      <c r="PW21" s="1316"/>
      <c r="PX21" s="1316"/>
      <c r="PY21" s="1316"/>
      <c r="PZ21" s="1316"/>
      <c r="QA21" s="1316"/>
      <c r="QB21" s="1316"/>
      <c r="QC21" s="1316"/>
      <c r="QD21" s="1316"/>
      <c r="QE21" s="1316"/>
      <c r="QF21" s="1316"/>
      <c r="QG21" s="1316"/>
      <c r="QH21" s="1316"/>
      <c r="QI21" s="1316"/>
      <c r="QJ21" s="1316"/>
      <c r="QK21" s="1316"/>
      <c r="QL21" s="1316"/>
      <c r="QM21" s="1316"/>
      <c r="QN21" s="1316"/>
      <c r="QO21" s="1316"/>
      <c r="QP21" s="1316"/>
      <c r="QQ21" s="1316"/>
      <c r="QR21" s="1316"/>
      <c r="QS21" s="1316"/>
      <c r="QT21" s="1316"/>
      <c r="QU21" s="1316"/>
      <c r="QV21" s="1316"/>
      <c r="QW21" s="1316"/>
      <c r="QX21" s="1316"/>
      <c r="QY21" s="1316"/>
      <c r="QZ21" s="1316"/>
      <c r="RA21" s="1316"/>
      <c r="RB21" s="1316"/>
      <c r="RC21" s="1316"/>
      <c r="RD21" s="1316"/>
      <c r="RE21" s="1316"/>
      <c r="RF21" s="1316"/>
      <c r="RG21" s="1316"/>
      <c r="RH21" s="1316"/>
      <c r="RI21" s="1316"/>
      <c r="RJ21" s="1316"/>
      <c r="RK21" s="1316"/>
      <c r="RL21" s="1316"/>
      <c r="RM21" s="1316"/>
      <c r="RN21" s="1316"/>
      <c r="RO21" s="1316"/>
      <c r="RP21" s="1316"/>
      <c r="RQ21" s="1316"/>
      <c r="RR21" s="1316"/>
      <c r="RS21" s="1316"/>
      <c r="RT21" s="1316"/>
      <c r="RU21" s="1316"/>
      <c r="RV21" s="1316"/>
      <c r="RW21" s="1316"/>
      <c r="RX21" s="1316"/>
      <c r="RY21" s="1316"/>
      <c r="RZ21" s="1316"/>
      <c r="SA21" s="1316"/>
      <c r="SB21" s="1316"/>
      <c r="SC21" s="1316"/>
      <c r="SD21" s="1316"/>
      <c r="SE21" s="1316"/>
      <c r="SF21" s="1316"/>
      <c r="SG21" s="1316"/>
      <c r="SH21" s="1316"/>
      <c r="SI21" s="1316"/>
      <c r="SJ21" s="1316"/>
      <c r="SK21" s="1316"/>
      <c r="SL21" s="1316"/>
      <c r="SM21" s="1316"/>
      <c r="SN21" s="1316"/>
      <c r="SO21" s="1316"/>
      <c r="SP21" s="1316"/>
      <c r="SQ21" s="1316"/>
      <c r="SR21" s="1316"/>
      <c r="SS21" s="1316"/>
      <c r="ST21" s="1316"/>
      <c r="SU21" s="1316"/>
      <c r="SV21" s="1316"/>
      <c r="SW21" s="1316"/>
      <c r="SX21" s="1316"/>
      <c r="SY21" s="1316"/>
      <c r="SZ21" s="1316"/>
      <c r="TA21" s="1316"/>
      <c r="TB21" s="1316"/>
      <c r="TC21" s="1316"/>
      <c r="TD21" s="1316"/>
      <c r="TE21" s="1316"/>
      <c r="TF21" s="1316"/>
      <c r="TG21" s="1316"/>
      <c r="TH21" s="1316"/>
      <c r="TI21" s="1316"/>
      <c r="TJ21" s="1316"/>
      <c r="TK21" s="1316"/>
      <c r="TL21" s="1316"/>
      <c r="TM21" s="1316"/>
      <c r="TN21" s="1316"/>
      <c r="TO21" s="1316"/>
      <c r="TP21" s="1316"/>
      <c r="TQ21" s="1316"/>
      <c r="TR21" s="1316"/>
      <c r="TS21" s="1316"/>
      <c r="TT21" s="1316"/>
      <c r="TU21" s="1316"/>
      <c r="TV21" s="1316"/>
      <c r="TW21" s="1316"/>
      <c r="TX21" s="1316"/>
      <c r="TY21" s="1316"/>
      <c r="TZ21" s="1316"/>
      <c r="UA21" s="1316"/>
      <c r="UB21" s="1316"/>
      <c r="UC21" s="1316"/>
      <c r="UD21" s="1316"/>
      <c r="UE21" s="1316"/>
      <c r="UF21" s="1316"/>
      <c r="UG21" s="1316"/>
      <c r="UH21" s="1316"/>
      <c r="UI21" s="1316"/>
      <c r="UJ21" s="1316"/>
      <c r="UK21" s="1316"/>
      <c r="UL21" s="1316"/>
      <c r="UM21" s="1316"/>
      <c r="UN21" s="1316"/>
      <c r="UO21" s="1316"/>
      <c r="UP21" s="1316"/>
      <c r="UQ21" s="1316"/>
      <c r="UR21" s="1316"/>
      <c r="US21" s="1316"/>
      <c r="UT21" s="1316"/>
      <c r="UU21" s="1316"/>
      <c r="UV21" s="1316"/>
      <c r="UW21" s="1316"/>
      <c r="UX21" s="1316"/>
      <c r="UY21" s="1316"/>
      <c r="UZ21" s="1316"/>
      <c r="VA21" s="1316"/>
      <c r="VB21" s="1316"/>
      <c r="VC21" s="1316"/>
      <c r="VD21" s="1316"/>
      <c r="VE21" s="1316"/>
      <c r="VF21" s="1316"/>
      <c r="VG21" s="1316"/>
      <c r="VH21" s="1316"/>
      <c r="VI21" s="1316"/>
      <c r="VJ21" s="1316"/>
      <c r="VK21" s="1316"/>
      <c r="VL21" s="1316"/>
      <c r="VM21" s="1316"/>
      <c r="VN21" s="1316"/>
      <c r="VO21" s="1316"/>
      <c r="VP21" s="1316"/>
      <c r="VQ21" s="1316"/>
      <c r="VR21" s="1316"/>
      <c r="VS21" s="1316"/>
      <c r="VT21" s="1316"/>
      <c r="VU21" s="1316"/>
      <c r="VV21" s="1316"/>
      <c r="VW21" s="1316"/>
      <c r="VX21" s="1316"/>
      <c r="VY21" s="1316"/>
      <c r="VZ21" s="1316"/>
      <c r="WA21" s="1316"/>
      <c r="WB21" s="1316"/>
      <c r="WC21" s="1316"/>
      <c r="WD21" s="1316"/>
      <c r="WE21" s="1316"/>
      <c r="WF21" s="1316"/>
      <c r="WG21" s="1316"/>
      <c r="WH21" s="1316"/>
      <c r="WI21" s="1316"/>
      <c r="WJ21" s="1316"/>
      <c r="WK21" s="1316"/>
      <c r="WL21" s="1316"/>
      <c r="WM21" s="1316"/>
      <c r="WN21" s="1316"/>
      <c r="WO21" s="1316"/>
      <c r="WP21" s="1316"/>
      <c r="WQ21" s="1316"/>
      <c r="WR21" s="1316"/>
      <c r="WS21" s="1316"/>
      <c r="WT21" s="1316"/>
      <c r="WU21" s="1316"/>
      <c r="WV21" s="1316"/>
      <c r="WW21" s="1316"/>
      <c r="WX21" s="1316"/>
      <c r="WY21" s="1316"/>
      <c r="WZ21" s="1316"/>
      <c r="XA21" s="1316"/>
      <c r="XB21" s="1316"/>
      <c r="XC21" s="1316"/>
      <c r="XD21" s="1316"/>
      <c r="XE21" s="1316"/>
      <c r="XF21" s="1316"/>
      <c r="XG21" s="1316"/>
      <c r="XH21" s="1316"/>
      <c r="XI21" s="1316"/>
      <c r="XJ21" s="1316"/>
      <c r="XK21" s="1316"/>
      <c r="XL21" s="1316"/>
      <c r="XM21" s="1316"/>
      <c r="XN21" s="1316"/>
      <c r="XO21" s="1316"/>
      <c r="XP21" s="1316"/>
      <c r="XQ21" s="1316"/>
      <c r="XR21" s="1316"/>
      <c r="XS21" s="1316"/>
      <c r="XT21" s="1316"/>
      <c r="XU21" s="1316"/>
      <c r="XV21" s="1316"/>
      <c r="XW21" s="1316"/>
      <c r="XX21" s="1316"/>
      <c r="XY21" s="1316"/>
      <c r="XZ21" s="1316"/>
      <c r="YA21" s="1316"/>
      <c r="YB21" s="1316"/>
      <c r="YC21" s="1316"/>
      <c r="YD21" s="1316"/>
      <c r="YE21" s="1316"/>
      <c r="YF21" s="1316"/>
      <c r="YG21" s="1316"/>
      <c r="YH21" s="1316"/>
      <c r="YI21" s="1316"/>
      <c r="YJ21" s="1316"/>
      <c r="YK21" s="1316"/>
      <c r="YL21" s="1316"/>
      <c r="YM21" s="1316"/>
      <c r="YN21" s="1316"/>
      <c r="YO21" s="1316"/>
      <c r="YP21" s="1316"/>
      <c r="YQ21" s="1316"/>
      <c r="YR21" s="1316"/>
      <c r="YS21" s="1316"/>
      <c r="YT21" s="1316"/>
      <c r="YU21" s="1316"/>
      <c r="YV21" s="1316"/>
      <c r="YW21" s="1316"/>
      <c r="YX21" s="1316"/>
      <c r="YY21" s="1316"/>
      <c r="YZ21" s="1316"/>
      <c r="ZA21" s="1316"/>
      <c r="ZB21" s="1316"/>
      <c r="ZC21" s="1316"/>
      <c r="ZD21" s="1316"/>
      <c r="ZE21" s="1316"/>
      <c r="ZF21" s="1316"/>
      <c r="ZG21" s="1316"/>
      <c r="ZH21" s="1316"/>
      <c r="ZI21" s="1316"/>
      <c r="ZJ21" s="1316"/>
      <c r="ZK21" s="1316"/>
      <c r="ZL21" s="1316"/>
      <c r="ZM21" s="1316"/>
      <c r="ZN21" s="1316"/>
      <c r="ZO21" s="1316"/>
      <c r="ZP21" s="1316"/>
      <c r="ZQ21" s="1316"/>
      <c r="ZR21" s="1316"/>
      <c r="ZS21" s="1316"/>
      <c r="ZT21" s="1316"/>
      <c r="ZU21" s="1316"/>
      <c r="ZV21" s="1316"/>
      <c r="ZW21" s="1316"/>
      <c r="ZX21" s="1316"/>
      <c r="ZY21" s="1316"/>
      <c r="ZZ21" s="1316"/>
      <c r="AAA21" s="1316"/>
      <c r="AAB21" s="1316"/>
      <c r="AAC21" s="1316"/>
      <c r="AAD21" s="1316"/>
      <c r="AAE21" s="1316"/>
      <c r="AAF21" s="1316"/>
      <c r="AAG21" s="1316"/>
      <c r="AAH21" s="1316"/>
      <c r="AAI21" s="1316"/>
      <c r="AAJ21" s="1316"/>
      <c r="AAK21" s="1316"/>
      <c r="AAL21" s="1316"/>
      <c r="AAM21" s="1316"/>
      <c r="AAN21" s="1316"/>
      <c r="AAO21" s="1316"/>
      <c r="AAP21" s="1316"/>
      <c r="AAQ21" s="1316"/>
      <c r="AAR21" s="1316"/>
      <c r="AAS21" s="1316"/>
      <c r="AAT21" s="1316"/>
      <c r="AAU21" s="1316"/>
      <c r="AAV21" s="1316"/>
      <c r="AAW21" s="1316"/>
      <c r="AAX21" s="1316"/>
      <c r="AAY21" s="1316"/>
      <c r="AAZ21" s="1316"/>
      <c r="ABA21" s="1316"/>
      <c r="ABB21" s="1316"/>
      <c r="ABC21" s="1316"/>
      <c r="ABD21" s="1316"/>
      <c r="ABE21" s="1316"/>
      <c r="ABF21" s="1316"/>
      <c r="ABG21" s="1316"/>
      <c r="ABH21" s="1316"/>
      <c r="ABI21" s="1316"/>
      <c r="ABJ21" s="1316"/>
      <c r="ABK21" s="1316"/>
      <c r="ABL21" s="1316"/>
      <c r="ABM21" s="1316"/>
      <c r="ABN21" s="1316"/>
      <c r="ABO21" s="1316"/>
      <c r="ABP21" s="1316"/>
      <c r="ABQ21" s="1316"/>
      <c r="ABR21" s="1316"/>
      <c r="ABS21" s="1316"/>
      <c r="ABT21" s="1316"/>
      <c r="ABU21" s="1316"/>
      <c r="ABV21" s="1316"/>
      <c r="ABW21" s="1316"/>
      <c r="ABX21" s="1316"/>
      <c r="ABY21" s="1316"/>
      <c r="ABZ21" s="1316"/>
      <c r="ACA21" s="1316"/>
      <c r="ACB21" s="1316"/>
      <c r="ACC21" s="1316"/>
      <c r="ACD21" s="1316"/>
      <c r="ACE21" s="1316"/>
      <c r="ACF21" s="1316"/>
      <c r="ACG21" s="1316"/>
      <c r="ACH21" s="1316"/>
      <c r="ACI21" s="1316"/>
      <c r="ACJ21" s="1316"/>
      <c r="ACK21" s="1316"/>
      <c r="ACL21" s="1316"/>
      <c r="ACM21" s="1316"/>
      <c r="ACN21" s="1316"/>
      <c r="ACO21" s="1316"/>
      <c r="ACP21" s="1316"/>
      <c r="ACQ21" s="1316"/>
      <c r="ACR21" s="1316"/>
      <c r="ACS21" s="1316"/>
      <c r="ACT21" s="1316"/>
      <c r="ACU21" s="1316"/>
      <c r="ACV21" s="1316"/>
      <c r="ACW21" s="1316"/>
      <c r="ACX21" s="1316"/>
      <c r="ACY21" s="1316"/>
      <c r="ACZ21" s="1316"/>
      <c r="ADA21" s="1316"/>
      <c r="ADB21" s="1316"/>
      <c r="ADC21" s="1316"/>
      <c r="ADD21" s="1316"/>
      <c r="ADE21" s="1316"/>
      <c r="ADF21" s="1316"/>
      <c r="ADG21" s="1316"/>
      <c r="ADH21" s="1316"/>
      <c r="ADI21" s="1316"/>
      <c r="ADJ21" s="1316"/>
      <c r="ADK21" s="1316"/>
      <c r="ADL21" s="1316"/>
      <c r="ADM21" s="1316"/>
      <c r="ADN21" s="1316"/>
      <c r="ADO21" s="1316"/>
      <c r="ADP21" s="1316"/>
      <c r="ADQ21" s="1316"/>
      <c r="ADR21" s="1316"/>
      <c r="ADS21" s="1316"/>
      <c r="ADT21" s="1316"/>
      <c r="ADU21" s="1316"/>
      <c r="ADV21" s="1316"/>
      <c r="ADW21" s="1316"/>
      <c r="ADX21" s="1316"/>
      <c r="ADY21" s="1316"/>
      <c r="ADZ21" s="1316"/>
      <c r="AEA21" s="1316"/>
      <c r="AEB21" s="1316"/>
      <c r="AEC21" s="1316"/>
      <c r="AED21" s="1316"/>
      <c r="AEE21" s="1316"/>
      <c r="AEF21" s="1316"/>
      <c r="AEG21" s="1316"/>
      <c r="AEH21" s="1316"/>
      <c r="AEI21" s="1316"/>
      <c r="AEJ21" s="1316"/>
      <c r="AEK21" s="1316"/>
      <c r="AEL21" s="1316"/>
      <c r="AEM21" s="1316"/>
      <c r="AEN21" s="1316"/>
      <c r="AEO21" s="1316"/>
      <c r="AEP21" s="1316"/>
      <c r="AEQ21" s="1316"/>
      <c r="AER21" s="1316"/>
      <c r="AES21" s="1316"/>
      <c r="AET21" s="1316"/>
      <c r="AEU21" s="1316"/>
      <c r="AEV21" s="1316"/>
      <c r="AEW21" s="1316"/>
      <c r="AEX21" s="1316"/>
      <c r="AEY21" s="1316"/>
      <c r="AEZ21" s="1316"/>
      <c r="AFA21" s="1316"/>
      <c r="AFB21" s="1316"/>
      <c r="AFC21" s="1316"/>
      <c r="AFD21" s="1316"/>
      <c r="AFE21" s="1316"/>
      <c r="AFF21" s="1316"/>
      <c r="AFG21" s="1316"/>
      <c r="AFH21" s="1316"/>
      <c r="AFI21" s="1316"/>
      <c r="AFJ21" s="1316"/>
      <c r="AFK21" s="1316"/>
      <c r="AFL21" s="1316"/>
      <c r="AFM21" s="1316"/>
      <c r="AFN21" s="1316"/>
      <c r="AFO21" s="1316"/>
      <c r="AFP21" s="1316"/>
      <c r="AFQ21" s="1316"/>
      <c r="AFR21" s="1316"/>
      <c r="AFS21" s="1316"/>
      <c r="AFT21" s="1316"/>
      <c r="AFU21" s="1316"/>
      <c r="AFV21" s="1316"/>
      <c r="AFW21" s="1316"/>
      <c r="AFX21" s="1316"/>
      <c r="AFY21" s="1316"/>
      <c r="AFZ21" s="1316"/>
      <c r="AGA21" s="1316"/>
      <c r="AGB21" s="1316"/>
      <c r="AGC21" s="1316"/>
      <c r="AGD21" s="1316"/>
      <c r="AGE21" s="1316"/>
      <c r="AGF21" s="1316"/>
      <c r="AGG21" s="1316"/>
      <c r="AGH21" s="1316"/>
      <c r="AGI21" s="1316"/>
      <c r="AGJ21" s="1316"/>
      <c r="AGK21" s="1316"/>
      <c r="AGL21" s="1316"/>
      <c r="AGM21" s="1316"/>
      <c r="AGN21" s="1316"/>
      <c r="AGO21" s="1316"/>
      <c r="AGP21" s="1316"/>
      <c r="AGQ21" s="1316"/>
      <c r="AGR21" s="1316"/>
      <c r="AGS21" s="1316"/>
      <c r="AGT21" s="1316"/>
      <c r="AGU21" s="1316"/>
      <c r="AGV21" s="1316"/>
      <c r="AGW21" s="1316"/>
      <c r="AGX21" s="1316"/>
      <c r="AGY21" s="1316"/>
      <c r="AGZ21" s="1316"/>
      <c r="AHA21" s="1316"/>
      <c r="AHB21" s="1316"/>
      <c r="AHC21" s="1316"/>
      <c r="AHD21" s="1316"/>
      <c r="AHE21" s="1316"/>
      <c r="AHF21" s="1316"/>
      <c r="AHG21" s="1316"/>
      <c r="AHH21" s="1316"/>
      <c r="AHI21" s="1316"/>
      <c r="AHJ21" s="1316"/>
      <c r="AHK21" s="1316"/>
      <c r="AHL21" s="1316"/>
      <c r="AHM21" s="1316"/>
      <c r="AHN21" s="1316"/>
      <c r="AHO21" s="1316"/>
      <c r="AHP21" s="1316"/>
      <c r="AHQ21" s="1316"/>
      <c r="AHR21" s="1316"/>
      <c r="AHS21" s="1316"/>
      <c r="AHT21" s="1316"/>
      <c r="AHU21" s="1316"/>
      <c r="AHV21" s="1316"/>
      <c r="AHW21" s="1316"/>
      <c r="AHX21" s="1316"/>
      <c r="AHY21" s="1316"/>
      <c r="AHZ21" s="1316"/>
      <c r="AIA21" s="1316"/>
      <c r="AIB21" s="1316"/>
      <c r="AIC21" s="1316"/>
      <c r="AID21" s="1316"/>
      <c r="AIE21" s="1316"/>
      <c r="AIF21" s="1316"/>
      <c r="AIG21" s="1316"/>
      <c r="AIH21" s="1316"/>
      <c r="AII21" s="1316"/>
      <c r="AIJ21" s="1316"/>
      <c r="AIK21" s="1316"/>
      <c r="AIL21" s="1316"/>
      <c r="AIM21" s="1316"/>
      <c r="AIN21" s="1316"/>
      <c r="AIO21" s="1316"/>
      <c r="AIP21" s="1316"/>
      <c r="AIQ21" s="1316"/>
      <c r="AIR21" s="1316"/>
      <c r="AIS21" s="1316"/>
      <c r="AIT21" s="1316"/>
      <c r="AIU21" s="1316"/>
      <c r="AIV21" s="1316"/>
      <c r="AIW21" s="1316"/>
      <c r="AIX21" s="1316"/>
      <c r="AIY21" s="1316"/>
      <c r="AIZ21" s="1316"/>
      <c r="AJA21" s="1316"/>
      <c r="AJB21" s="1316"/>
      <c r="AJC21" s="1316"/>
      <c r="AJD21" s="1316"/>
      <c r="AJE21" s="1316"/>
      <c r="AJF21" s="1316"/>
      <c r="AJG21" s="1316"/>
      <c r="AJH21" s="1316"/>
      <c r="AJI21" s="1316"/>
      <c r="AJJ21" s="1316"/>
      <c r="AJK21" s="1316"/>
      <c r="AJL21" s="1316"/>
      <c r="AJM21" s="1316"/>
      <c r="AJN21" s="1316"/>
      <c r="AJO21" s="1316"/>
      <c r="AJP21" s="1316"/>
      <c r="AJQ21" s="1316"/>
      <c r="AJR21" s="1316"/>
      <c r="AJS21" s="1316"/>
      <c r="AJT21" s="1316"/>
      <c r="AJU21" s="1316"/>
      <c r="AJV21" s="1316"/>
      <c r="AJW21" s="1316"/>
      <c r="AJX21" s="1316"/>
      <c r="AJY21" s="1316"/>
      <c r="AJZ21" s="1316"/>
      <c r="AKA21" s="1316"/>
      <c r="AKB21" s="1316"/>
      <c r="AKC21" s="1316"/>
      <c r="AKD21" s="1316"/>
      <c r="AKE21" s="1316"/>
      <c r="AKF21" s="1316"/>
      <c r="AKG21" s="1316"/>
      <c r="AKH21" s="1316"/>
      <c r="AKI21" s="1316"/>
      <c r="AKJ21" s="1316"/>
      <c r="AKK21" s="1316"/>
      <c r="AKL21" s="1316"/>
      <c r="AKM21" s="1316"/>
      <c r="AKN21" s="1316"/>
      <c r="AKO21" s="1316"/>
      <c r="AKP21" s="1316"/>
      <c r="AKQ21" s="1316"/>
      <c r="AKR21" s="1316"/>
      <c r="AKS21" s="1316"/>
      <c r="AKT21" s="1316"/>
      <c r="AKU21" s="1316"/>
      <c r="AKV21" s="1316"/>
      <c r="AKW21" s="1316"/>
      <c r="AKX21" s="1316"/>
      <c r="AKY21" s="1316"/>
      <c r="AKZ21" s="1316"/>
      <c r="ALA21" s="1316"/>
      <c r="ALB21" s="1316"/>
      <c r="ALC21" s="1316"/>
      <c r="ALD21" s="1316"/>
      <c r="ALE21" s="1316"/>
      <c r="ALF21" s="1316"/>
      <c r="ALG21" s="1316"/>
      <c r="ALH21" s="1316"/>
      <c r="ALI21" s="1316"/>
      <c r="ALJ21" s="1316"/>
      <c r="ALK21" s="1316"/>
      <c r="ALL21" s="1316"/>
      <c r="ALM21" s="1316"/>
      <c r="ALN21" s="1316"/>
      <c r="ALO21" s="1316"/>
      <c r="ALP21" s="1316"/>
      <c r="ALQ21" s="1316"/>
      <c r="ALR21" s="1316"/>
      <c r="ALS21" s="1316"/>
      <c r="ALT21" s="1316"/>
      <c r="ALU21" s="1316"/>
      <c r="ALV21" s="1316"/>
      <c r="ALW21" s="1316"/>
      <c r="ALX21" s="1316"/>
      <c r="ALY21" s="1316"/>
      <c r="ALZ21" s="1316"/>
      <c r="AMA21" s="1316"/>
      <c r="AMB21" s="1316"/>
      <c r="AMC21" s="1316"/>
      <c r="AMD21" s="1316"/>
      <c r="AME21" s="1316"/>
      <c r="AMF21" s="1316"/>
      <c r="AMG21" s="1316"/>
      <c r="AMH21" s="1316"/>
      <c r="AMI21" s="1316"/>
      <c r="AMJ21" s="1316"/>
      <c r="AMK21" s="1316"/>
      <c r="AML21" s="1316"/>
      <c r="AMM21" s="1316"/>
      <c r="AMN21" s="1316"/>
      <c r="AMO21" s="1316"/>
      <c r="AMP21" s="1316"/>
      <c r="AMQ21" s="1316"/>
      <c r="AMR21" s="1316"/>
      <c r="AMS21" s="1316"/>
      <c r="AMT21" s="1316"/>
      <c r="AMU21" s="1316"/>
      <c r="AMV21" s="1316"/>
      <c r="AMW21" s="1316"/>
      <c r="AMX21" s="1316"/>
      <c r="AMY21" s="1316"/>
      <c r="AMZ21" s="1316"/>
      <c r="ANA21" s="1316"/>
      <c r="ANB21" s="1316"/>
      <c r="ANC21" s="1316"/>
      <c r="AND21" s="1316"/>
      <c r="ANE21" s="1316"/>
      <c r="ANF21" s="1316"/>
      <c r="ANG21" s="1316"/>
      <c r="ANH21" s="1316"/>
      <c r="ANI21" s="1316"/>
      <c r="ANJ21" s="1316"/>
      <c r="ANK21" s="1316"/>
      <c r="ANL21" s="1316"/>
      <c r="ANM21" s="1316"/>
      <c r="ANN21" s="1316"/>
      <c r="ANO21" s="1316"/>
      <c r="ANP21" s="1316"/>
      <c r="ANQ21" s="1316"/>
      <c r="ANR21" s="1316"/>
      <c r="ANS21" s="1316"/>
      <c r="ANT21" s="1316"/>
      <c r="ANU21" s="1316"/>
      <c r="ANV21" s="1316"/>
      <c r="ANW21" s="1316"/>
      <c r="ANX21" s="1316"/>
      <c r="ANY21" s="1316"/>
      <c r="ANZ21" s="1316"/>
      <c r="AOA21" s="1316"/>
      <c r="AOB21" s="1316"/>
      <c r="AOC21" s="1316"/>
      <c r="AOD21" s="1316"/>
      <c r="AOE21" s="1316"/>
      <c r="AOF21" s="1316"/>
      <c r="AOG21" s="1316"/>
      <c r="AOH21" s="1316"/>
      <c r="AOI21" s="1316"/>
      <c r="AOJ21" s="1316"/>
      <c r="AOK21" s="1316"/>
      <c r="AOL21" s="1316"/>
      <c r="AOM21" s="1316"/>
      <c r="AON21" s="1316"/>
      <c r="AOO21" s="1316"/>
      <c r="AOP21" s="1316"/>
      <c r="AOQ21" s="1316"/>
      <c r="AOR21" s="1316"/>
      <c r="AOS21" s="1316"/>
      <c r="AOT21" s="1316"/>
      <c r="AOU21" s="1316"/>
      <c r="AOV21" s="1316"/>
      <c r="AOW21" s="1316"/>
      <c r="AOX21" s="1316"/>
      <c r="AOY21" s="1316"/>
      <c r="AOZ21" s="1316"/>
      <c r="APA21" s="1316"/>
      <c r="APB21" s="1316"/>
      <c r="APC21" s="1316"/>
      <c r="APD21" s="1316"/>
      <c r="APE21" s="1316"/>
      <c r="APF21" s="1316"/>
      <c r="APG21" s="1316"/>
      <c r="APH21" s="1316"/>
      <c r="API21" s="1316"/>
      <c r="APJ21" s="1316"/>
      <c r="APK21" s="1316"/>
      <c r="APL21" s="1316"/>
      <c r="APM21" s="1316"/>
      <c r="APN21" s="1316"/>
      <c r="APO21" s="1316"/>
      <c r="APP21" s="1316"/>
      <c r="APQ21" s="1316"/>
      <c r="APR21" s="1316"/>
      <c r="APS21" s="1316"/>
      <c r="APT21" s="1316"/>
      <c r="APU21" s="1316"/>
      <c r="APV21" s="1316"/>
      <c r="APW21" s="1316"/>
      <c r="APX21" s="1316"/>
      <c r="APY21" s="1316"/>
      <c r="APZ21" s="1316"/>
      <c r="AQA21" s="1316"/>
      <c r="AQB21" s="1316"/>
      <c r="AQC21" s="1316"/>
      <c r="AQD21" s="1316"/>
      <c r="AQE21" s="1316"/>
      <c r="AQF21" s="1316"/>
      <c r="AQG21" s="1316"/>
      <c r="AQH21" s="1316"/>
      <c r="AQI21" s="1316"/>
      <c r="AQJ21" s="1316"/>
      <c r="AQK21" s="1316"/>
      <c r="AQL21" s="1316"/>
      <c r="AQM21" s="1316"/>
      <c r="AQN21" s="1316"/>
      <c r="AQO21" s="1316"/>
      <c r="AQP21" s="1316"/>
      <c r="AQQ21" s="1316"/>
      <c r="AQR21" s="1316"/>
      <c r="AQS21" s="1316"/>
      <c r="AQT21" s="1316"/>
      <c r="AQU21" s="1316"/>
      <c r="AQV21" s="1316"/>
      <c r="AQW21" s="1316"/>
      <c r="AQX21" s="1316"/>
      <c r="AQY21" s="1316"/>
      <c r="AQZ21" s="1316"/>
      <c r="ARA21" s="1316"/>
      <c r="ARB21" s="1316"/>
      <c r="ARC21" s="1316"/>
      <c r="ARD21" s="1316"/>
      <c r="ARE21" s="1316"/>
      <c r="ARF21" s="1316"/>
      <c r="ARG21" s="1316"/>
      <c r="ARH21" s="1316"/>
      <c r="ARI21" s="1316"/>
      <c r="ARJ21" s="1316"/>
      <c r="ARK21" s="1316"/>
      <c r="ARL21" s="1316"/>
      <c r="ARM21" s="1316"/>
      <c r="ARN21" s="1316"/>
      <c r="ARO21" s="1316"/>
      <c r="ARP21" s="1316"/>
      <c r="ARQ21" s="1316"/>
      <c r="ARR21" s="1316"/>
      <c r="ARS21" s="1316"/>
      <c r="ART21" s="1316"/>
      <c r="ARU21" s="1316"/>
      <c r="ARV21" s="1316"/>
      <c r="ARW21" s="1316"/>
      <c r="ARX21" s="1316"/>
      <c r="ARY21" s="1316"/>
      <c r="ARZ21" s="1316"/>
      <c r="ASA21" s="1316"/>
      <c r="ASB21" s="1316"/>
      <c r="ASC21" s="1316"/>
      <c r="ASD21" s="1316"/>
      <c r="ASE21" s="1316"/>
      <c r="ASF21" s="1316"/>
      <c r="ASG21" s="1316"/>
      <c r="ASH21" s="1316"/>
      <c r="ASI21" s="1316"/>
      <c r="ASJ21" s="1316"/>
      <c r="ASK21" s="1316"/>
      <c r="ASL21" s="1316"/>
      <c r="ASM21" s="1316"/>
      <c r="ASN21" s="1316"/>
      <c r="ASO21" s="1316"/>
      <c r="ASP21" s="1316"/>
      <c r="ASQ21" s="1316"/>
      <c r="ASR21" s="1316"/>
      <c r="ASS21" s="1316"/>
      <c r="AST21" s="1316"/>
      <c r="ASU21" s="1316"/>
      <c r="ASV21" s="1316"/>
      <c r="ASW21" s="1316"/>
      <c r="ASX21" s="1316"/>
      <c r="ASY21" s="1316"/>
      <c r="ASZ21" s="1316"/>
      <c r="ATA21" s="1316"/>
      <c r="ATB21" s="1316"/>
      <c r="ATC21" s="1316"/>
      <c r="ATD21" s="1316"/>
      <c r="ATE21" s="1316"/>
      <c r="ATF21" s="1316"/>
      <c r="ATG21" s="1316"/>
      <c r="ATH21" s="1316"/>
      <c r="ATI21" s="1316"/>
      <c r="ATJ21" s="1316"/>
      <c r="ATK21" s="1316"/>
      <c r="ATL21" s="1316"/>
      <c r="ATM21" s="1316"/>
      <c r="ATN21" s="1316"/>
      <c r="ATO21" s="1316"/>
      <c r="ATP21" s="1316"/>
      <c r="ATQ21" s="1316"/>
      <c r="ATR21" s="1316"/>
      <c r="ATS21" s="1316"/>
      <c r="ATT21" s="1316"/>
      <c r="ATU21" s="1316"/>
      <c r="ATV21" s="1316"/>
      <c r="ATW21" s="1316"/>
      <c r="ATX21" s="1316"/>
      <c r="ATY21" s="1316"/>
      <c r="ATZ21" s="1316"/>
      <c r="AUA21" s="1316"/>
      <c r="AUB21" s="1316"/>
      <c r="AUC21" s="1316"/>
      <c r="AUD21" s="1316"/>
      <c r="AUE21" s="1316"/>
      <c r="AUF21" s="1316"/>
      <c r="AUG21" s="1316"/>
      <c r="AUH21" s="1316"/>
      <c r="AUI21" s="1316"/>
      <c r="AUJ21" s="1316"/>
      <c r="AUK21" s="1316"/>
      <c r="AUL21" s="1316"/>
      <c r="AUM21" s="1316"/>
      <c r="AUN21" s="1316"/>
      <c r="AUO21" s="1316"/>
      <c r="AUP21" s="1316"/>
      <c r="AUQ21" s="1316"/>
      <c r="AUR21" s="1316"/>
      <c r="AUS21" s="1316"/>
      <c r="AUT21" s="1316"/>
      <c r="AUU21" s="1316"/>
      <c r="AUV21" s="1316"/>
      <c r="AUW21" s="1316"/>
      <c r="AUX21" s="1316"/>
      <c r="AUY21" s="1316"/>
      <c r="AUZ21" s="1316"/>
      <c r="AVA21" s="1316"/>
      <c r="AVB21" s="1316"/>
      <c r="AVC21" s="1316"/>
      <c r="AVD21" s="1316"/>
      <c r="AVE21" s="1316"/>
      <c r="AVF21" s="1316"/>
      <c r="AVG21" s="1316"/>
      <c r="AVH21" s="1316"/>
      <c r="AVI21" s="1316"/>
      <c r="AVJ21" s="1316"/>
      <c r="AVK21" s="1316"/>
      <c r="AVL21" s="1316"/>
      <c r="AVM21" s="1316"/>
      <c r="AVN21" s="1316"/>
      <c r="AVO21" s="1316"/>
      <c r="AVP21" s="1316"/>
      <c r="AVQ21" s="1316"/>
      <c r="AVR21" s="1316"/>
      <c r="AVS21" s="1316"/>
      <c r="AVT21" s="1316"/>
      <c r="AVU21" s="1316"/>
      <c r="AVV21" s="1316"/>
      <c r="AVW21" s="1316"/>
      <c r="AVX21" s="1316"/>
      <c r="AVY21" s="1316"/>
      <c r="AVZ21" s="1316"/>
      <c r="AWA21" s="1316"/>
      <c r="AWB21" s="1316"/>
      <c r="AWC21" s="1316"/>
      <c r="AWD21" s="1316"/>
      <c r="AWE21" s="1316"/>
      <c r="AWF21" s="1316"/>
      <c r="AWG21" s="1316"/>
      <c r="AWH21" s="1316"/>
      <c r="AWI21" s="1316"/>
      <c r="AWJ21" s="1316"/>
      <c r="AWK21" s="1316"/>
      <c r="AWL21" s="1316"/>
      <c r="AWM21" s="1316"/>
      <c r="AWN21" s="1316"/>
      <c r="AWO21" s="1316"/>
      <c r="AWP21" s="1316"/>
      <c r="AWQ21" s="1316"/>
      <c r="AWR21" s="1316"/>
      <c r="AWS21" s="1316"/>
      <c r="AWT21" s="1316"/>
      <c r="AWU21" s="1316"/>
      <c r="AWV21" s="1316"/>
      <c r="AWW21" s="1316"/>
      <c r="AWX21" s="1316"/>
      <c r="AWY21" s="1316"/>
      <c r="AWZ21" s="1316"/>
      <c r="AXA21" s="1316"/>
      <c r="AXB21" s="1316"/>
      <c r="AXC21" s="1316"/>
      <c r="AXD21" s="1316"/>
      <c r="AXE21" s="1316"/>
      <c r="AXF21" s="1316"/>
      <c r="AXG21" s="1316"/>
      <c r="AXH21" s="1316"/>
      <c r="AXI21" s="1316"/>
      <c r="AXJ21" s="1316"/>
      <c r="AXK21" s="1316"/>
      <c r="AXL21" s="1316"/>
      <c r="AXM21" s="1316"/>
      <c r="AXN21" s="1316"/>
      <c r="AXO21" s="1316"/>
      <c r="AXP21" s="1316"/>
      <c r="AXQ21" s="1316"/>
      <c r="AXR21" s="1316"/>
      <c r="AXS21" s="1316"/>
      <c r="AXT21" s="1316"/>
      <c r="AXU21" s="1316"/>
      <c r="AXV21" s="1316"/>
      <c r="AXW21" s="1316"/>
      <c r="AXX21" s="1316"/>
      <c r="AXY21" s="1316"/>
      <c r="AXZ21" s="1316"/>
      <c r="AYA21" s="1316"/>
      <c r="AYB21" s="1316"/>
      <c r="AYC21" s="1316"/>
      <c r="AYD21" s="1316"/>
      <c r="AYE21" s="1316"/>
      <c r="AYF21" s="1316"/>
      <c r="AYG21" s="1316"/>
      <c r="AYH21" s="1316"/>
      <c r="AYI21" s="1316"/>
      <c r="AYJ21" s="1316"/>
      <c r="AYK21" s="1316"/>
      <c r="AYL21" s="1316"/>
      <c r="AYM21" s="1316"/>
      <c r="AYN21" s="1316"/>
      <c r="AYO21" s="1316"/>
      <c r="AYP21" s="1316"/>
      <c r="AYQ21" s="1316"/>
      <c r="AYR21" s="1316"/>
      <c r="AYS21" s="1316"/>
      <c r="AYT21" s="1316"/>
      <c r="AYU21" s="1316"/>
      <c r="AYV21" s="1316"/>
      <c r="AYW21" s="1316"/>
      <c r="AYX21" s="1316"/>
      <c r="AYY21" s="1316"/>
      <c r="AYZ21" s="1316"/>
      <c r="AZA21" s="1316"/>
      <c r="AZB21" s="1316"/>
      <c r="AZC21" s="1316"/>
      <c r="AZD21" s="1316"/>
      <c r="AZE21" s="1316"/>
      <c r="AZF21" s="1316"/>
      <c r="AZG21" s="1316"/>
      <c r="AZH21" s="1316"/>
      <c r="AZI21" s="1316"/>
      <c r="AZJ21" s="1316"/>
      <c r="AZK21" s="1316"/>
      <c r="AZL21" s="1316"/>
      <c r="AZM21" s="1316"/>
      <c r="AZN21" s="1316"/>
      <c r="AZO21" s="1316"/>
      <c r="AZP21" s="1316"/>
      <c r="AZQ21" s="1316"/>
      <c r="AZR21" s="1316"/>
      <c r="AZS21" s="1316"/>
      <c r="AZT21" s="1316"/>
      <c r="AZU21" s="1316"/>
      <c r="AZV21" s="1316"/>
      <c r="AZW21" s="1316"/>
      <c r="AZX21" s="1316"/>
      <c r="AZY21" s="1316"/>
      <c r="AZZ21" s="1316"/>
      <c r="BAA21" s="1316"/>
      <c r="BAB21" s="1316"/>
      <c r="BAC21" s="1316"/>
      <c r="BAD21" s="1316"/>
      <c r="BAE21" s="1316"/>
      <c r="BAF21" s="1316"/>
      <c r="BAG21" s="1316"/>
      <c r="BAH21" s="1316"/>
      <c r="BAI21" s="1316"/>
      <c r="BAJ21" s="1316"/>
      <c r="BAK21" s="1316"/>
      <c r="BAL21" s="1316"/>
      <c r="BAM21" s="1316"/>
      <c r="BAN21" s="1316"/>
      <c r="BAO21" s="1316"/>
      <c r="BAP21" s="1316"/>
      <c r="BAQ21" s="1316"/>
      <c r="BAR21" s="1316"/>
      <c r="BAS21" s="1316"/>
      <c r="BAT21" s="1316"/>
      <c r="BAU21" s="1316"/>
      <c r="BAV21" s="1316"/>
      <c r="BAW21" s="1316"/>
      <c r="BAX21" s="1316"/>
      <c r="BAY21" s="1316"/>
      <c r="BAZ21" s="1316"/>
      <c r="BBA21" s="1316"/>
      <c r="BBB21" s="1316"/>
      <c r="BBC21" s="1316"/>
      <c r="BBD21" s="1316"/>
      <c r="BBE21" s="1316"/>
      <c r="BBF21" s="1316"/>
      <c r="BBG21" s="1316"/>
      <c r="BBH21" s="1316"/>
      <c r="BBI21" s="1316"/>
      <c r="BBJ21" s="1316"/>
      <c r="BBK21" s="1316"/>
      <c r="BBL21" s="1316"/>
      <c r="BBM21" s="1316"/>
      <c r="BBN21" s="1316"/>
      <c r="BBO21" s="1316"/>
      <c r="BBP21" s="1316"/>
      <c r="BBQ21" s="1316"/>
      <c r="BBR21" s="1316"/>
      <c r="BBS21" s="1316"/>
      <c r="BBT21" s="1316"/>
      <c r="BBU21" s="1316"/>
      <c r="BBV21" s="1316"/>
      <c r="BBW21" s="1316"/>
      <c r="BBX21" s="1316"/>
      <c r="BBY21" s="1316"/>
      <c r="BBZ21" s="1316"/>
      <c r="BCA21" s="1316"/>
      <c r="BCB21" s="1316"/>
      <c r="BCC21" s="1316"/>
      <c r="BCD21" s="1316"/>
      <c r="BCE21" s="1316"/>
      <c r="BCF21" s="1316"/>
      <c r="BCG21" s="1316"/>
      <c r="BCH21" s="1316"/>
      <c r="BCI21" s="1316"/>
      <c r="BCJ21" s="1316"/>
      <c r="BCK21" s="1316"/>
      <c r="BCL21" s="1316"/>
      <c r="BCM21" s="1316"/>
      <c r="BCN21" s="1316"/>
      <c r="BCO21" s="1316"/>
      <c r="BCP21" s="1316"/>
      <c r="BCQ21" s="1316"/>
      <c r="BCR21" s="1316"/>
      <c r="BCS21" s="1316"/>
      <c r="BCT21" s="1316"/>
      <c r="BCU21" s="1316"/>
      <c r="BCV21" s="1316"/>
      <c r="BCW21" s="1316"/>
      <c r="BCX21" s="1316"/>
      <c r="BCY21" s="1316"/>
      <c r="BCZ21" s="1316"/>
      <c r="BDA21" s="1316"/>
      <c r="BDB21" s="1316"/>
      <c r="BDC21" s="1316"/>
      <c r="BDD21" s="1316"/>
      <c r="BDE21" s="1316"/>
      <c r="BDF21" s="1316"/>
      <c r="BDG21" s="1316"/>
      <c r="BDH21" s="1316"/>
      <c r="BDI21" s="1316"/>
      <c r="BDJ21" s="1316"/>
      <c r="BDK21" s="1316"/>
      <c r="BDL21" s="1316"/>
      <c r="BDM21" s="1316"/>
      <c r="BDN21" s="1316"/>
      <c r="BDO21" s="1316"/>
      <c r="BDP21" s="1316"/>
      <c r="BDQ21" s="1316"/>
      <c r="BDR21" s="1316"/>
      <c r="BDS21" s="1316"/>
      <c r="BDT21" s="1316"/>
      <c r="BDU21" s="1316"/>
      <c r="BDV21" s="1316"/>
      <c r="BDW21" s="1316"/>
      <c r="BDX21" s="1316"/>
      <c r="BDY21" s="1316"/>
      <c r="BDZ21" s="1316"/>
      <c r="BEA21" s="1316"/>
      <c r="BEB21" s="1316"/>
      <c r="BEC21" s="1316"/>
      <c r="BED21" s="1316"/>
      <c r="BEE21" s="1316"/>
      <c r="BEF21" s="1316"/>
      <c r="BEG21" s="1316"/>
      <c r="BEH21" s="1316"/>
      <c r="BEI21" s="1316"/>
      <c r="BEJ21" s="1316"/>
      <c r="BEK21" s="1316"/>
      <c r="BEL21" s="1316"/>
      <c r="BEM21" s="1316"/>
      <c r="BEN21" s="1316"/>
      <c r="BEO21" s="1316"/>
      <c r="BEP21" s="1316"/>
      <c r="BEQ21" s="1316"/>
      <c r="BER21" s="1316"/>
      <c r="BES21" s="1316"/>
      <c r="BET21" s="1316"/>
      <c r="BEU21" s="1316"/>
      <c r="BEV21" s="1316"/>
      <c r="BEW21" s="1316"/>
      <c r="BEX21" s="1316"/>
      <c r="BEY21" s="1316"/>
      <c r="BEZ21" s="1316"/>
      <c r="BFA21" s="1316"/>
      <c r="BFB21" s="1316"/>
      <c r="BFC21" s="1316"/>
      <c r="BFD21" s="1316"/>
      <c r="BFE21" s="1316"/>
      <c r="BFF21" s="1316"/>
      <c r="BFG21" s="1316"/>
      <c r="BFH21" s="1316"/>
      <c r="BFI21" s="1316"/>
      <c r="BFJ21" s="1316"/>
      <c r="BFK21" s="1316"/>
      <c r="BFL21" s="1316"/>
      <c r="BFM21" s="1316"/>
      <c r="BFN21" s="1316"/>
      <c r="BFO21" s="1316"/>
      <c r="BFP21" s="1316"/>
      <c r="BFQ21" s="1316"/>
      <c r="BFR21" s="1316"/>
      <c r="BFS21" s="1316"/>
      <c r="BFT21" s="1316"/>
      <c r="BFU21" s="1316"/>
      <c r="BFV21" s="1316"/>
      <c r="BFW21" s="1316"/>
      <c r="BFX21" s="1316"/>
      <c r="BFY21" s="1316"/>
      <c r="BFZ21" s="1316"/>
      <c r="BGA21" s="1316"/>
      <c r="BGB21" s="1316"/>
      <c r="BGC21" s="1316"/>
      <c r="BGD21" s="1316"/>
      <c r="BGE21" s="1316"/>
      <c r="BGF21" s="1316"/>
      <c r="BGG21" s="1316"/>
      <c r="BGH21" s="1316"/>
      <c r="BGI21" s="1316"/>
      <c r="BGJ21" s="1316"/>
      <c r="BGK21" s="1316"/>
      <c r="BGL21" s="1316"/>
      <c r="BGM21" s="1316"/>
      <c r="BGN21" s="1316"/>
      <c r="BGO21" s="1316"/>
      <c r="BGP21" s="1316"/>
      <c r="BGQ21" s="1316"/>
      <c r="BGR21" s="1316"/>
      <c r="BGS21" s="1316"/>
      <c r="BGT21" s="1316"/>
      <c r="BGU21" s="1316"/>
      <c r="BGV21" s="1316"/>
      <c r="BGW21" s="1316"/>
      <c r="BGX21" s="1316"/>
      <c r="BGY21" s="1316"/>
      <c r="BGZ21" s="1316"/>
      <c r="BHA21" s="1316"/>
      <c r="BHB21" s="1316"/>
      <c r="BHC21" s="1316"/>
      <c r="BHD21" s="1316"/>
      <c r="BHE21" s="1316"/>
      <c r="BHF21" s="1316"/>
      <c r="BHG21" s="1316"/>
      <c r="BHH21" s="1316"/>
      <c r="BHI21" s="1316"/>
      <c r="BHJ21" s="1316"/>
      <c r="BHK21" s="1316"/>
      <c r="BHL21" s="1316"/>
      <c r="BHM21" s="1316"/>
      <c r="BHN21" s="1316"/>
      <c r="BHO21" s="1316"/>
      <c r="BHP21" s="1316"/>
      <c r="BHQ21" s="1316"/>
      <c r="BHR21" s="1316"/>
      <c r="BHS21" s="1316"/>
      <c r="BHT21" s="1316"/>
      <c r="BHU21" s="1316"/>
      <c r="BHV21" s="1316"/>
      <c r="BHW21" s="1316"/>
      <c r="BHX21" s="1316"/>
      <c r="BHY21" s="1316"/>
      <c r="BHZ21" s="1316"/>
      <c r="BIA21" s="1316"/>
      <c r="BIB21" s="1316"/>
      <c r="BIC21" s="1316"/>
      <c r="BID21" s="1316"/>
      <c r="BIE21" s="1316"/>
      <c r="BIF21" s="1316"/>
      <c r="BIG21" s="1316"/>
      <c r="BIH21" s="1316"/>
      <c r="BII21" s="1316"/>
      <c r="BIJ21" s="1316"/>
      <c r="BIK21" s="1316"/>
      <c r="BIL21" s="1316"/>
      <c r="BIM21" s="1316"/>
      <c r="BIN21" s="1316"/>
      <c r="BIO21" s="1316"/>
      <c r="BIP21" s="1316"/>
      <c r="BIQ21" s="1316"/>
      <c r="BIR21" s="1316"/>
      <c r="BIS21" s="1316"/>
      <c r="BIT21" s="1316"/>
      <c r="BIU21" s="1316"/>
      <c r="BIV21" s="1316"/>
      <c r="BIW21" s="1316"/>
      <c r="BIX21" s="1316"/>
      <c r="BIY21" s="1316"/>
      <c r="BIZ21" s="1316"/>
      <c r="BJA21" s="1316"/>
      <c r="BJB21" s="1316"/>
      <c r="BJC21" s="1316"/>
      <c r="BJD21" s="1316"/>
      <c r="BJE21" s="1316"/>
      <c r="BJF21" s="1316"/>
      <c r="BJG21" s="1316"/>
      <c r="BJH21" s="1316"/>
      <c r="BJI21" s="1316"/>
      <c r="BJJ21" s="1316"/>
      <c r="BJK21" s="1316"/>
      <c r="BJL21" s="1316"/>
      <c r="BJM21" s="1316"/>
      <c r="BJN21" s="1316"/>
      <c r="BJO21" s="1316"/>
      <c r="BJP21" s="1316"/>
      <c r="BJQ21" s="1316"/>
      <c r="BJR21" s="1316"/>
      <c r="BJS21" s="1316"/>
      <c r="BJT21" s="1316"/>
      <c r="BJU21" s="1316"/>
      <c r="BJV21" s="1316"/>
      <c r="BJW21" s="1316"/>
      <c r="BJX21" s="1316"/>
      <c r="BJY21" s="1316"/>
      <c r="BJZ21" s="1316"/>
      <c r="BKA21" s="1316"/>
      <c r="BKB21" s="1316"/>
      <c r="BKC21" s="1316"/>
      <c r="BKD21" s="1316"/>
      <c r="BKE21" s="1316"/>
      <c r="BKF21" s="1316"/>
      <c r="BKG21" s="1316"/>
      <c r="BKH21" s="1316"/>
      <c r="BKI21" s="1316"/>
      <c r="BKJ21" s="1316"/>
      <c r="BKK21" s="1316"/>
      <c r="BKL21" s="1316"/>
      <c r="BKM21" s="1316"/>
      <c r="BKN21" s="1316"/>
      <c r="BKO21" s="1316"/>
      <c r="BKP21" s="1316"/>
      <c r="BKQ21" s="1316"/>
      <c r="BKR21" s="1316"/>
      <c r="BKS21" s="1316"/>
      <c r="BKT21" s="1316"/>
      <c r="BKU21" s="1316"/>
      <c r="BKV21" s="1316"/>
      <c r="BKW21" s="1316"/>
      <c r="BKX21" s="1316"/>
      <c r="BKY21" s="1316"/>
      <c r="BKZ21" s="1316"/>
      <c r="BLA21" s="1316"/>
      <c r="BLB21" s="1316"/>
      <c r="BLC21" s="1316"/>
      <c r="BLD21" s="1316"/>
      <c r="BLE21" s="1316"/>
      <c r="BLF21" s="1316"/>
      <c r="BLG21" s="1316"/>
      <c r="BLH21" s="1316"/>
      <c r="BLI21" s="1316"/>
      <c r="BLJ21" s="1316"/>
      <c r="BLK21" s="1316"/>
      <c r="BLL21" s="1316"/>
      <c r="BLM21" s="1316"/>
      <c r="BLN21" s="1316"/>
      <c r="BLO21" s="1316"/>
      <c r="BLP21" s="1316"/>
      <c r="BLQ21" s="1316"/>
      <c r="BLR21" s="1316"/>
      <c r="BLS21" s="1316"/>
      <c r="BLT21" s="1316"/>
      <c r="BLU21" s="1316"/>
      <c r="BLV21" s="1316"/>
      <c r="BLW21" s="1316"/>
      <c r="BLX21" s="1316"/>
      <c r="BLY21" s="1316"/>
      <c r="BLZ21" s="1316"/>
      <c r="BMA21" s="1316"/>
      <c r="BMB21" s="1316"/>
      <c r="BMC21" s="1316"/>
      <c r="BMD21" s="1316"/>
      <c r="BME21" s="1316"/>
      <c r="BMF21" s="1316"/>
      <c r="BMG21" s="1316"/>
      <c r="BMH21" s="1316"/>
      <c r="BMI21" s="1316"/>
      <c r="BMJ21" s="1316"/>
      <c r="BMK21" s="1316"/>
      <c r="BML21" s="1316"/>
      <c r="BMM21" s="1316"/>
      <c r="BMN21" s="1316"/>
      <c r="BMO21" s="1316"/>
      <c r="BMP21" s="1316"/>
      <c r="BMQ21" s="1316"/>
      <c r="BMR21" s="1316"/>
      <c r="BMS21" s="1316"/>
      <c r="BMT21" s="1316"/>
      <c r="BMU21" s="1316"/>
      <c r="BMV21" s="1316"/>
      <c r="BMW21" s="1316"/>
      <c r="BMX21" s="1316"/>
      <c r="BMY21" s="1316"/>
      <c r="BMZ21" s="1316"/>
      <c r="BNA21" s="1316"/>
      <c r="BNB21" s="1316"/>
      <c r="BNC21" s="1316"/>
      <c r="BND21" s="1316"/>
      <c r="BNE21" s="1316"/>
      <c r="BNF21" s="1316"/>
      <c r="BNG21" s="1316"/>
      <c r="BNH21" s="1316"/>
      <c r="BNI21" s="1316"/>
      <c r="BNJ21" s="1316"/>
      <c r="BNK21" s="1316"/>
      <c r="BNL21" s="1316"/>
      <c r="BNM21" s="1316"/>
      <c r="BNN21" s="1316"/>
      <c r="BNO21" s="1316"/>
      <c r="BNP21" s="1316"/>
      <c r="BNQ21" s="1316"/>
      <c r="BNR21" s="1316"/>
      <c r="BNS21" s="1316"/>
      <c r="BNT21" s="1316"/>
      <c r="BNU21" s="1316"/>
      <c r="BNV21" s="1316"/>
      <c r="BNW21" s="1316"/>
      <c r="BNX21" s="1316"/>
      <c r="BNY21" s="1316"/>
      <c r="BNZ21" s="1316"/>
      <c r="BOA21" s="1316"/>
      <c r="BOB21" s="1316"/>
      <c r="BOC21" s="1316"/>
      <c r="BOD21" s="1316"/>
      <c r="BOE21" s="1316"/>
      <c r="BOF21" s="1316"/>
      <c r="BOG21" s="1316"/>
      <c r="BOH21" s="1316"/>
      <c r="BOI21" s="1316"/>
      <c r="BOJ21" s="1316"/>
      <c r="BOK21" s="1316"/>
      <c r="BOL21" s="1316"/>
      <c r="BOM21" s="1316"/>
      <c r="BON21" s="1316"/>
      <c r="BOO21" s="1316"/>
      <c r="BOP21" s="1316"/>
      <c r="BOQ21" s="1316"/>
      <c r="BOR21" s="1316"/>
      <c r="BOS21" s="1316"/>
      <c r="BOT21" s="1316"/>
      <c r="BOU21" s="1316"/>
      <c r="BOV21" s="1316"/>
      <c r="BOW21" s="1316"/>
      <c r="BOX21" s="1316"/>
      <c r="BOY21" s="1316"/>
      <c r="BOZ21" s="1316"/>
      <c r="BPA21" s="1316"/>
      <c r="BPB21" s="1316"/>
      <c r="BPC21" s="1316"/>
      <c r="BPD21" s="1316"/>
      <c r="BPE21" s="1316"/>
      <c r="BPF21" s="1316"/>
      <c r="BPG21" s="1316"/>
      <c r="BPH21" s="1316"/>
      <c r="BPI21" s="1316"/>
      <c r="BPJ21" s="1316"/>
      <c r="BPK21" s="1316"/>
      <c r="BPL21" s="1316"/>
      <c r="BPM21" s="1316"/>
      <c r="BPN21" s="1316"/>
      <c r="BPO21" s="1316"/>
      <c r="BPP21" s="1316"/>
      <c r="BPQ21" s="1316"/>
      <c r="BPR21" s="1316"/>
      <c r="BPS21" s="1316"/>
      <c r="BPT21" s="1316"/>
      <c r="BPU21" s="1316"/>
      <c r="BPV21" s="1316"/>
      <c r="BPW21" s="1316"/>
      <c r="BPX21" s="1316"/>
      <c r="BPY21" s="1316"/>
      <c r="BPZ21" s="1316"/>
      <c r="BQA21" s="1316"/>
      <c r="BQB21" s="1316"/>
      <c r="BQC21" s="1316"/>
      <c r="BQD21" s="1316"/>
      <c r="BQE21" s="1316"/>
      <c r="BQF21" s="1316"/>
      <c r="BQG21" s="1316"/>
      <c r="BQH21" s="1316"/>
      <c r="BQI21" s="1316"/>
      <c r="BQJ21" s="1316"/>
      <c r="BQK21" s="1316"/>
      <c r="BQL21" s="1316"/>
      <c r="BQM21" s="1316"/>
      <c r="BQN21" s="1316"/>
      <c r="BQO21" s="1316"/>
      <c r="BQP21" s="1316"/>
      <c r="BQQ21" s="1316"/>
      <c r="BQR21" s="1316"/>
      <c r="BQS21" s="1316"/>
      <c r="BQT21" s="1316"/>
      <c r="BQU21" s="1316"/>
      <c r="BQV21" s="1316"/>
      <c r="BQW21" s="1316"/>
      <c r="BQX21" s="1316"/>
      <c r="BQY21" s="1316"/>
      <c r="BQZ21" s="1316"/>
      <c r="BRA21" s="1316"/>
      <c r="BRB21" s="1316"/>
      <c r="BRC21" s="1316"/>
      <c r="BRD21" s="1316"/>
      <c r="BRE21" s="1316"/>
      <c r="BRF21" s="1316"/>
      <c r="BRG21" s="1316"/>
      <c r="BRH21" s="1316"/>
      <c r="BRI21" s="1316"/>
      <c r="BRJ21" s="1316"/>
      <c r="BRK21" s="1316"/>
      <c r="BRL21" s="1316"/>
      <c r="BRM21" s="1316"/>
      <c r="BRN21" s="1316"/>
      <c r="BRO21" s="1316"/>
      <c r="BRP21" s="1316"/>
      <c r="BRQ21" s="1316"/>
      <c r="BRR21" s="1316"/>
      <c r="BRS21" s="1316"/>
      <c r="BRT21" s="1316"/>
      <c r="BRU21" s="1316"/>
      <c r="BRV21" s="1316"/>
      <c r="BRW21" s="1316"/>
      <c r="BRX21" s="1316"/>
      <c r="BRY21" s="1316"/>
      <c r="BRZ21" s="1316"/>
      <c r="BSA21" s="1316"/>
      <c r="BSB21" s="1316"/>
      <c r="BSC21" s="1316"/>
      <c r="BSD21" s="1316"/>
      <c r="BSE21" s="1316"/>
      <c r="BSF21" s="1316"/>
      <c r="BSG21" s="1316"/>
      <c r="BSH21" s="1316"/>
      <c r="BSI21" s="1316"/>
      <c r="BSJ21" s="1316"/>
      <c r="BSK21" s="1316"/>
      <c r="BSL21" s="1316"/>
      <c r="BSM21" s="1316"/>
      <c r="BSN21" s="1316"/>
      <c r="BSO21" s="1316"/>
      <c r="BSP21" s="1316"/>
      <c r="BSQ21" s="1316"/>
      <c r="BSR21" s="1316"/>
      <c r="BSS21" s="1316"/>
      <c r="BST21" s="1316"/>
      <c r="BSU21" s="1316"/>
      <c r="BSV21" s="1316"/>
      <c r="BSW21" s="1316"/>
      <c r="BSX21" s="1316"/>
      <c r="BSY21" s="1316"/>
      <c r="BSZ21" s="1316"/>
      <c r="BTA21" s="1316"/>
      <c r="BTB21" s="1316"/>
      <c r="BTC21" s="1316"/>
      <c r="BTD21" s="1316"/>
      <c r="BTE21" s="1316"/>
      <c r="BTF21" s="1316"/>
      <c r="BTG21" s="1316"/>
      <c r="BTH21" s="1316"/>
      <c r="BTI21" s="1316"/>
      <c r="BTJ21" s="1316"/>
      <c r="BTK21" s="1316"/>
      <c r="BTL21" s="1316"/>
      <c r="BTM21" s="1316"/>
      <c r="BTN21" s="1316"/>
      <c r="BTO21" s="1316"/>
      <c r="BTP21" s="1316"/>
      <c r="BTQ21" s="1316"/>
      <c r="BTR21" s="1316"/>
      <c r="BTS21" s="1316"/>
      <c r="BTT21" s="1316"/>
      <c r="BTU21" s="1316"/>
      <c r="BTV21" s="1316"/>
      <c r="BTW21" s="1316"/>
      <c r="BTX21" s="1316"/>
      <c r="BTY21" s="1316"/>
      <c r="BTZ21" s="1316"/>
      <c r="BUA21" s="1316"/>
      <c r="BUB21" s="1316"/>
      <c r="BUC21" s="1316"/>
      <c r="BUD21" s="1316"/>
      <c r="BUE21" s="1316"/>
      <c r="BUF21" s="1316"/>
      <c r="BUG21" s="1316"/>
      <c r="BUH21" s="1316"/>
      <c r="BUI21" s="1316"/>
      <c r="BUJ21" s="1316"/>
      <c r="BUK21" s="1316"/>
      <c r="BUL21" s="1316"/>
      <c r="BUM21" s="1316"/>
      <c r="BUN21" s="1316"/>
      <c r="BUO21" s="1316"/>
      <c r="BUP21" s="1316"/>
      <c r="BUQ21" s="1316"/>
      <c r="BUR21" s="1316"/>
      <c r="BUS21" s="1316"/>
      <c r="BUT21" s="1316"/>
      <c r="BUU21" s="1316"/>
      <c r="BUV21" s="1316"/>
      <c r="BUW21" s="1316"/>
      <c r="BUX21" s="1316"/>
      <c r="BUY21" s="1316"/>
      <c r="BUZ21" s="1316"/>
      <c r="BVA21" s="1316"/>
      <c r="BVB21" s="1316"/>
      <c r="BVC21" s="1316"/>
      <c r="BVD21" s="1316"/>
      <c r="BVE21" s="1316"/>
      <c r="BVF21" s="1316"/>
      <c r="BVG21" s="1316"/>
      <c r="BVH21" s="1316"/>
      <c r="BVI21" s="1316"/>
      <c r="BVJ21" s="1316"/>
      <c r="BVK21" s="1316"/>
      <c r="BVL21" s="1316"/>
      <c r="BVM21" s="1316"/>
      <c r="BVN21" s="1316"/>
      <c r="BVO21" s="1316"/>
      <c r="BVP21" s="1316"/>
      <c r="BVQ21" s="1316"/>
      <c r="BVR21" s="1316"/>
      <c r="BVS21" s="1316"/>
      <c r="BVT21" s="1316"/>
      <c r="BVU21" s="1316"/>
      <c r="BVV21" s="1316"/>
      <c r="BVW21" s="1316"/>
      <c r="BVX21" s="1316"/>
      <c r="BVY21" s="1316"/>
      <c r="BVZ21" s="1316"/>
      <c r="BWA21" s="1316"/>
      <c r="BWB21" s="1316"/>
      <c r="BWC21" s="1316"/>
      <c r="BWD21" s="1316"/>
      <c r="BWE21" s="1316"/>
      <c r="BWF21" s="1316"/>
      <c r="BWG21" s="1316"/>
      <c r="BWH21" s="1316"/>
      <c r="BWI21" s="1316"/>
      <c r="BWJ21" s="1316"/>
      <c r="BWK21" s="1316"/>
      <c r="BWL21" s="1316"/>
      <c r="BWM21" s="1316"/>
      <c r="BWN21" s="1316"/>
      <c r="BWO21" s="1316"/>
      <c r="BWP21" s="1316"/>
      <c r="BWQ21" s="1316"/>
      <c r="BWR21" s="1316"/>
      <c r="BWS21" s="1316"/>
      <c r="BWT21" s="1316"/>
      <c r="BWU21" s="1316"/>
      <c r="BWV21" s="1316"/>
      <c r="BWW21" s="1316"/>
      <c r="BWX21" s="1316"/>
      <c r="BWY21" s="1316"/>
      <c r="BWZ21" s="1316"/>
      <c r="BXA21" s="1316"/>
      <c r="BXB21" s="1316"/>
      <c r="BXC21" s="1316"/>
      <c r="BXD21" s="1316"/>
      <c r="BXE21" s="1316"/>
      <c r="BXF21" s="1316"/>
      <c r="BXG21" s="1316"/>
      <c r="BXH21" s="1316"/>
      <c r="BXI21" s="1316"/>
      <c r="BXJ21" s="1316"/>
      <c r="BXK21" s="1316"/>
      <c r="BXL21" s="1316"/>
      <c r="BXM21" s="1316"/>
      <c r="BXN21" s="1316"/>
      <c r="BXO21" s="1316"/>
      <c r="BXP21" s="1316"/>
      <c r="BXQ21" s="1316"/>
      <c r="BXR21" s="1316"/>
      <c r="BXS21" s="1316"/>
      <c r="BXT21" s="1316"/>
      <c r="BXU21" s="1316"/>
      <c r="BXV21" s="1316"/>
      <c r="BXW21" s="1316"/>
      <c r="BXX21" s="1316"/>
      <c r="BXY21" s="1316"/>
      <c r="BXZ21" s="1316"/>
      <c r="BYA21" s="1316"/>
      <c r="BYB21" s="1316"/>
      <c r="BYC21" s="1316"/>
      <c r="BYD21" s="1316"/>
      <c r="BYE21" s="1316"/>
      <c r="BYF21" s="1316"/>
      <c r="BYG21" s="1316"/>
      <c r="BYH21" s="1316"/>
      <c r="BYI21" s="1316"/>
      <c r="BYJ21" s="1316"/>
      <c r="BYK21" s="1316"/>
      <c r="BYL21" s="1316"/>
      <c r="BYM21" s="1316"/>
      <c r="BYN21" s="1316"/>
      <c r="BYO21" s="1316"/>
      <c r="BYP21" s="1316"/>
      <c r="BYQ21" s="1316"/>
      <c r="BYR21" s="1316"/>
      <c r="BYS21" s="1316"/>
      <c r="BYT21" s="1316"/>
      <c r="BYU21" s="1316"/>
      <c r="BYV21" s="1316"/>
      <c r="BYW21" s="1316"/>
      <c r="BYX21" s="1316"/>
      <c r="BYY21" s="1316"/>
      <c r="BYZ21" s="1316"/>
      <c r="BZA21" s="1316"/>
      <c r="BZB21" s="1316"/>
      <c r="BZC21" s="1316"/>
      <c r="BZD21" s="1316"/>
      <c r="BZE21" s="1316"/>
      <c r="BZF21" s="1316"/>
      <c r="BZG21" s="1316"/>
      <c r="BZH21" s="1316"/>
      <c r="BZI21" s="1316"/>
      <c r="BZJ21" s="1316"/>
      <c r="BZK21" s="1316"/>
      <c r="BZL21" s="1316"/>
      <c r="BZM21" s="1316"/>
      <c r="BZN21" s="1316"/>
      <c r="BZO21" s="1316"/>
      <c r="BZP21" s="1316"/>
      <c r="BZQ21" s="1316"/>
      <c r="BZR21" s="1316"/>
      <c r="BZS21" s="1316"/>
      <c r="BZT21" s="1316"/>
      <c r="BZU21" s="1316"/>
      <c r="BZV21" s="1316"/>
      <c r="BZW21" s="1316"/>
      <c r="BZX21" s="1316"/>
      <c r="BZY21" s="1316"/>
      <c r="BZZ21" s="1316"/>
      <c r="CAA21" s="1316"/>
      <c r="CAB21" s="1316"/>
      <c r="CAC21" s="1316"/>
      <c r="CAD21" s="1316"/>
      <c r="CAE21" s="1316"/>
      <c r="CAF21" s="1316"/>
      <c r="CAG21" s="1316"/>
      <c r="CAH21" s="1316"/>
      <c r="CAI21" s="1316"/>
      <c r="CAJ21" s="1316"/>
      <c r="CAK21" s="1316"/>
      <c r="CAL21" s="1316"/>
      <c r="CAM21" s="1316"/>
      <c r="CAN21" s="1316"/>
      <c r="CAO21" s="1316"/>
      <c r="CAP21" s="1316"/>
      <c r="CAQ21" s="1316"/>
      <c r="CAR21" s="1316"/>
      <c r="CAS21" s="1316"/>
      <c r="CAT21" s="1316"/>
      <c r="CAU21" s="1316"/>
      <c r="CAV21" s="1316"/>
      <c r="CAW21" s="1316"/>
      <c r="CAX21" s="1316"/>
      <c r="CAY21" s="1316"/>
      <c r="CAZ21" s="1316"/>
      <c r="CBA21" s="1316"/>
      <c r="CBB21" s="1316"/>
      <c r="CBC21" s="1316"/>
      <c r="CBD21" s="1316"/>
      <c r="CBE21" s="1316"/>
      <c r="CBF21" s="1316"/>
      <c r="CBG21" s="1316"/>
      <c r="CBH21" s="1316"/>
      <c r="CBI21" s="1316"/>
      <c r="CBJ21" s="1316"/>
      <c r="CBK21" s="1316"/>
      <c r="CBL21" s="1316"/>
      <c r="CBM21" s="1316"/>
      <c r="CBN21" s="1316"/>
      <c r="CBO21" s="1316"/>
      <c r="CBP21" s="1316"/>
      <c r="CBQ21" s="1316"/>
      <c r="CBR21" s="1316"/>
      <c r="CBS21" s="1316"/>
      <c r="CBT21" s="1316"/>
      <c r="CBU21" s="1316"/>
      <c r="CBV21" s="1316"/>
      <c r="CBW21" s="1316"/>
      <c r="CBX21" s="1316"/>
      <c r="CBY21" s="1316"/>
      <c r="CBZ21" s="1316"/>
      <c r="CCA21" s="1316"/>
      <c r="CCB21" s="1316"/>
      <c r="CCC21" s="1316"/>
      <c r="CCD21" s="1316"/>
      <c r="CCE21" s="1316"/>
      <c r="CCF21" s="1316"/>
      <c r="CCG21" s="1316"/>
      <c r="CCH21" s="1316"/>
      <c r="CCI21" s="1316"/>
      <c r="CCJ21" s="1316"/>
      <c r="CCK21" s="1316"/>
      <c r="CCL21" s="1316"/>
      <c r="CCM21" s="1316"/>
      <c r="CCN21" s="1316"/>
      <c r="CCO21" s="1316"/>
      <c r="CCP21" s="1316"/>
      <c r="CCQ21" s="1316"/>
      <c r="CCR21" s="1316"/>
      <c r="CCS21" s="1316"/>
      <c r="CCT21" s="1316"/>
      <c r="CCU21" s="1316"/>
      <c r="CCV21" s="1316"/>
      <c r="CCW21" s="1316"/>
      <c r="CCX21" s="1316"/>
      <c r="CCY21" s="1316"/>
      <c r="CCZ21" s="1316"/>
      <c r="CDA21" s="1316"/>
      <c r="CDB21" s="1316"/>
      <c r="CDC21" s="1316"/>
      <c r="CDD21" s="1316"/>
      <c r="CDE21" s="1316"/>
      <c r="CDF21" s="1316"/>
      <c r="CDG21" s="1316"/>
      <c r="CDH21" s="1316"/>
      <c r="CDI21" s="1316"/>
      <c r="CDJ21" s="1316"/>
      <c r="CDK21" s="1316"/>
      <c r="CDL21" s="1316"/>
      <c r="CDM21" s="1316"/>
      <c r="CDN21" s="1316"/>
      <c r="CDO21" s="1316"/>
      <c r="CDP21" s="1316"/>
      <c r="CDQ21" s="1316"/>
      <c r="CDR21" s="1316"/>
      <c r="CDS21" s="1316"/>
      <c r="CDT21" s="1316"/>
      <c r="CDU21" s="1316"/>
      <c r="CDV21" s="1316"/>
      <c r="CDW21" s="1316"/>
      <c r="CDX21" s="1316"/>
      <c r="CDY21" s="1316"/>
      <c r="CDZ21" s="1316"/>
      <c r="CEA21" s="1316"/>
      <c r="CEB21" s="1316"/>
      <c r="CEC21" s="1316"/>
      <c r="CED21" s="1316"/>
      <c r="CEE21" s="1316"/>
      <c r="CEF21" s="1316"/>
      <c r="CEG21" s="1316"/>
      <c r="CEH21" s="1316"/>
      <c r="CEI21" s="1316"/>
      <c r="CEJ21" s="1316"/>
      <c r="CEK21" s="1316"/>
      <c r="CEL21" s="1316"/>
      <c r="CEM21" s="1316"/>
      <c r="CEN21" s="1316"/>
      <c r="CEO21" s="1316"/>
      <c r="CEP21" s="1316"/>
      <c r="CEQ21" s="1316"/>
      <c r="CER21" s="1316"/>
      <c r="CES21" s="1316"/>
      <c r="CET21" s="1316"/>
      <c r="CEU21" s="1316"/>
      <c r="CEV21" s="1316"/>
      <c r="CEW21" s="1316"/>
      <c r="CEX21" s="1316"/>
      <c r="CEY21" s="1316"/>
      <c r="CEZ21" s="1316"/>
      <c r="CFA21" s="1316"/>
      <c r="CFB21" s="1316"/>
      <c r="CFC21" s="1316"/>
      <c r="CFD21" s="1316"/>
      <c r="CFE21" s="1316"/>
      <c r="CFF21" s="1316"/>
      <c r="CFG21" s="1316"/>
      <c r="CFH21" s="1316"/>
      <c r="CFI21" s="1316"/>
      <c r="CFJ21" s="1316"/>
      <c r="CFK21" s="1316"/>
      <c r="CFL21" s="1316"/>
      <c r="CFM21" s="1316"/>
      <c r="CFN21" s="1316"/>
      <c r="CFO21" s="1316"/>
      <c r="CFP21" s="1316"/>
      <c r="CFQ21" s="1316"/>
      <c r="CFR21" s="1316"/>
      <c r="CFS21" s="1316"/>
      <c r="CFT21" s="1316"/>
      <c r="CFU21" s="1316"/>
      <c r="CFV21" s="1316"/>
      <c r="CFW21" s="1316"/>
      <c r="CFX21" s="1316"/>
      <c r="CFY21" s="1316"/>
      <c r="CFZ21" s="1316"/>
      <c r="CGA21" s="1316"/>
      <c r="CGB21" s="1316"/>
      <c r="CGC21" s="1316"/>
      <c r="CGD21" s="1316"/>
      <c r="CGE21" s="1316"/>
      <c r="CGF21" s="1316"/>
      <c r="CGG21" s="1316"/>
      <c r="CGH21" s="1316"/>
      <c r="CGI21" s="1316"/>
      <c r="CGJ21" s="1316"/>
      <c r="CGK21" s="1316"/>
      <c r="CGL21" s="1316"/>
      <c r="CGM21" s="1316"/>
      <c r="CGN21" s="1316"/>
      <c r="CGO21" s="1316"/>
      <c r="CGP21" s="1316"/>
      <c r="CGQ21" s="1316"/>
      <c r="CGR21" s="1316"/>
      <c r="CGS21" s="1316"/>
      <c r="CGT21" s="1316"/>
      <c r="CGU21" s="1316"/>
      <c r="CGV21" s="1316"/>
      <c r="CGW21" s="1316"/>
      <c r="CGX21" s="1316"/>
      <c r="CGY21" s="1316"/>
      <c r="CGZ21" s="1316"/>
      <c r="CHA21" s="1316"/>
      <c r="CHB21" s="1316"/>
      <c r="CHC21" s="1316"/>
      <c r="CHD21" s="1316"/>
      <c r="CHE21" s="1316"/>
      <c r="CHF21" s="1316"/>
      <c r="CHG21" s="1316"/>
      <c r="CHH21" s="1316"/>
      <c r="CHI21" s="1316"/>
      <c r="CHJ21" s="1316"/>
      <c r="CHK21" s="1316"/>
      <c r="CHL21" s="1316"/>
      <c r="CHM21" s="1316"/>
      <c r="CHN21" s="1316"/>
      <c r="CHO21" s="1316"/>
      <c r="CHP21" s="1316"/>
      <c r="CHQ21" s="1316"/>
      <c r="CHR21" s="1316"/>
      <c r="CHS21" s="1316"/>
      <c r="CHT21" s="1316"/>
      <c r="CHU21" s="1316"/>
      <c r="CHV21" s="1316"/>
      <c r="CHW21" s="1316"/>
      <c r="CHX21" s="1316"/>
      <c r="CHY21" s="1316"/>
      <c r="CHZ21" s="1316"/>
      <c r="CIA21" s="1316"/>
      <c r="CIB21" s="1316"/>
      <c r="CIC21" s="1316"/>
      <c r="CID21" s="1316"/>
      <c r="CIE21" s="1316"/>
      <c r="CIF21" s="1316"/>
      <c r="CIG21" s="1316"/>
      <c r="CIH21" s="1316"/>
      <c r="CII21" s="1316"/>
      <c r="CIJ21" s="1316"/>
      <c r="CIK21" s="1316"/>
      <c r="CIL21" s="1316"/>
      <c r="CIM21" s="1316"/>
      <c r="CIN21" s="1316"/>
      <c r="CIO21" s="1316"/>
      <c r="CIP21" s="1316"/>
      <c r="CIQ21" s="1316"/>
      <c r="CIR21" s="1316"/>
      <c r="CIS21" s="1316"/>
      <c r="CIT21" s="1316"/>
      <c r="CIU21" s="1316"/>
      <c r="CIV21" s="1316"/>
      <c r="CIW21" s="1316"/>
      <c r="CIX21" s="1316"/>
      <c r="CIY21" s="1316"/>
      <c r="CIZ21" s="1316"/>
      <c r="CJA21" s="1316"/>
      <c r="CJB21" s="1316"/>
      <c r="CJC21" s="1316"/>
      <c r="CJD21" s="1316"/>
      <c r="CJE21" s="1316"/>
      <c r="CJF21" s="1316"/>
      <c r="CJG21" s="1316"/>
      <c r="CJH21" s="1316"/>
      <c r="CJI21" s="1316"/>
      <c r="CJJ21" s="1316"/>
      <c r="CJK21" s="1316"/>
      <c r="CJL21" s="1316"/>
      <c r="CJM21" s="1316"/>
      <c r="CJN21" s="1316"/>
      <c r="CJO21" s="1316"/>
      <c r="CJP21" s="1316"/>
      <c r="CJQ21" s="1316"/>
      <c r="CJR21" s="1316"/>
      <c r="CJS21" s="1316"/>
      <c r="CJT21" s="1316"/>
      <c r="CJU21" s="1316"/>
      <c r="CJV21" s="1316"/>
      <c r="CJW21" s="1316"/>
      <c r="CJX21" s="1316"/>
      <c r="CJY21" s="1316"/>
      <c r="CJZ21" s="1316"/>
      <c r="CKA21" s="1316"/>
      <c r="CKB21" s="1316"/>
      <c r="CKC21" s="1316"/>
      <c r="CKD21" s="1316"/>
      <c r="CKE21" s="1316"/>
      <c r="CKF21" s="1316"/>
      <c r="CKG21" s="1316"/>
      <c r="CKH21" s="1316"/>
      <c r="CKI21" s="1316"/>
      <c r="CKJ21" s="1316"/>
      <c r="CKK21" s="1316"/>
      <c r="CKL21" s="1316"/>
      <c r="CKM21" s="1316"/>
      <c r="CKN21" s="1316"/>
      <c r="CKO21" s="1316"/>
      <c r="CKP21" s="1316"/>
      <c r="CKQ21" s="1316"/>
      <c r="CKR21" s="1316"/>
      <c r="CKS21" s="1316"/>
      <c r="CKT21" s="1316"/>
      <c r="CKU21" s="1316"/>
      <c r="CKV21" s="1316"/>
      <c r="CKW21" s="1316"/>
      <c r="CKX21" s="1316"/>
      <c r="CKY21" s="1316"/>
      <c r="CKZ21" s="1316"/>
      <c r="CLA21" s="1316"/>
      <c r="CLB21" s="1316"/>
      <c r="CLC21" s="1316"/>
      <c r="CLD21" s="1316"/>
      <c r="CLE21" s="1316"/>
      <c r="CLF21" s="1316"/>
      <c r="CLG21" s="1316"/>
      <c r="CLH21" s="1316"/>
      <c r="CLI21" s="1316"/>
      <c r="CLJ21" s="1316"/>
      <c r="CLK21" s="1316"/>
      <c r="CLL21" s="1316"/>
      <c r="CLM21" s="1316"/>
      <c r="CLN21" s="1316"/>
      <c r="CLO21" s="1316"/>
      <c r="CLP21" s="1316"/>
      <c r="CLQ21" s="1316"/>
      <c r="CLR21" s="1316"/>
      <c r="CLS21" s="1316"/>
      <c r="CLT21" s="1316"/>
      <c r="CLU21" s="1316"/>
      <c r="CLV21" s="1316"/>
      <c r="CLW21" s="1316"/>
      <c r="CLX21" s="1316"/>
      <c r="CLY21" s="1316"/>
      <c r="CLZ21" s="1316"/>
      <c r="CMA21" s="1316"/>
      <c r="CMB21" s="1316"/>
      <c r="CMC21" s="1316"/>
      <c r="CMD21" s="1316"/>
      <c r="CME21" s="1316"/>
      <c r="CMF21" s="1316"/>
      <c r="CMG21" s="1316"/>
      <c r="CMH21" s="1316"/>
      <c r="CMI21" s="1316"/>
      <c r="CMJ21" s="1316"/>
      <c r="CMK21" s="1316"/>
      <c r="CML21" s="1316"/>
      <c r="CMM21" s="1316"/>
      <c r="CMN21" s="1316"/>
      <c r="CMO21" s="1316"/>
      <c r="CMP21" s="1316"/>
      <c r="CMQ21" s="1316"/>
      <c r="CMR21" s="1316"/>
      <c r="CMS21" s="1316"/>
      <c r="CMT21" s="1316"/>
      <c r="CMU21" s="1316"/>
      <c r="CMV21" s="1316"/>
      <c r="CMW21" s="1316"/>
      <c r="CMX21" s="1316"/>
      <c r="CMY21" s="1316"/>
      <c r="CMZ21" s="1316"/>
      <c r="CNA21" s="1316"/>
      <c r="CNB21" s="1316"/>
      <c r="CNC21" s="1316"/>
      <c r="CND21" s="1316"/>
      <c r="CNE21" s="1316"/>
      <c r="CNF21" s="1316"/>
      <c r="CNG21" s="1316"/>
      <c r="CNH21" s="1316"/>
      <c r="CNI21" s="1316"/>
      <c r="CNJ21" s="1316"/>
      <c r="CNK21" s="1316"/>
      <c r="CNL21" s="1316"/>
      <c r="CNM21" s="1316"/>
      <c r="CNN21" s="1316"/>
      <c r="CNO21" s="1316"/>
      <c r="CNP21" s="1316"/>
      <c r="CNQ21" s="1316"/>
      <c r="CNR21" s="1316"/>
      <c r="CNS21" s="1316"/>
      <c r="CNT21" s="1316"/>
      <c r="CNU21" s="1316"/>
      <c r="CNV21" s="1316"/>
      <c r="CNW21" s="1316"/>
      <c r="CNX21" s="1316"/>
      <c r="CNY21" s="1316"/>
      <c r="CNZ21" s="1316"/>
      <c r="COA21" s="1316"/>
      <c r="COB21" s="1316"/>
      <c r="COC21" s="1316"/>
      <c r="COD21" s="1316"/>
      <c r="COE21" s="1316"/>
      <c r="COF21" s="1316"/>
      <c r="COG21" s="1316"/>
      <c r="COH21" s="1316"/>
      <c r="COI21" s="1316"/>
      <c r="COJ21" s="1316"/>
      <c r="COK21" s="1316"/>
      <c r="COL21" s="1316"/>
      <c r="COM21" s="1316"/>
      <c r="CON21" s="1316"/>
      <c r="COO21" s="1316"/>
      <c r="COP21" s="1316"/>
      <c r="COQ21" s="1316"/>
      <c r="COR21" s="1316"/>
      <c r="COS21" s="1316"/>
      <c r="COT21" s="1316"/>
      <c r="COU21" s="1316"/>
      <c r="COV21" s="1316"/>
      <c r="COW21" s="1316"/>
      <c r="COX21" s="1316"/>
      <c r="COY21" s="1316"/>
      <c r="COZ21" s="1316"/>
      <c r="CPA21" s="1316"/>
      <c r="CPB21" s="1316"/>
      <c r="CPC21" s="1316"/>
      <c r="CPD21" s="1316"/>
      <c r="CPE21" s="1316"/>
      <c r="CPF21" s="1316"/>
      <c r="CPG21" s="1316"/>
      <c r="CPH21" s="1316"/>
      <c r="CPI21" s="1316"/>
      <c r="CPJ21" s="1316"/>
      <c r="CPK21" s="1316"/>
      <c r="CPL21" s="1316"/>
      <c r="CPM21" s="1316"/>
      <c r="CPN21" s="1316"/>
      <c r="CPO21" s="1316"/>
      <c r="CPP21" s="1316"/>
      <c r="CPQ21" s="1316"/>
      <c r="CPR21" s="1316"/>
      <c r="CPS21" s="1316"/>
      <c r="CPT21" s="1316"/>
      <c r="CPU21" s="1316"/>
      <c r="CPV21" s="1316"/>
      <c r="CPW21" s="1316"/>
      <c r="CPX21" s="1316"/>
      <c r="CPY21" s="1316"/>
      <c r="CPZ21" s="1316"/>
      <c r="CQA21" s="1316"/>
      <c r="CQB21" s="1316"/>
      <c r="CQC21" s="1316"/>
      <c r="CQD21" s="1316"/>
      <c r="CQE21" s="1316"/>
      <c r="CQF21" s="1316"/>
      <c r="CQG21" s="1316"/>
      <c r="CQH21" s="1316"/>
      <c r="CQI21" s="1316"/>
      <c r="CQJ21" s="1316"/>
      <c r="CQK21" s="1316"/>
      <c r="CQL21" s="1316"/>
      <c r="CQM21" s="1316"/>
      <c r="CQN21" s="1316"/>
      <c r="CQO21" s="1316"/>
      <c r="CQP21" s="1316"/>
      <c r="CQQ21" s="1316"/>
      <c r="CQR21" s="1316"/>
      <c r="CQS21" s="1316"/>
      <c r="CQT21" s="1316"/>
      <c r="CQU21" s="1316"/>
      <c r="CQV21" s="1316"/>
      <c r="CQW21" s="1316"/>
      <c r="CQX21" s="1316"/>
      <c r="CQY21" s="1316"/>
      <c r="CQZ21" s="1316"/>
      <c r="CRA21" s="1316"/>
      <c r="CRB21" s="1316"/>
      <c r="CRC21" s="1316"/>
      <c r="CRD21" s="1316"/>
      <c r="CRE21" s="1316"/>
      <c r="CRF21" s="1316"/>
      <c r="CRG21" s="1316"/>
      <c r="CRH21" s="1316"/>
      <c r="CRI21" s="1316"/>
      <c r="CRJ21" s="1316"/>
      <c r="CRK21" s="1316"/>
      <c r="CRL21" s="1316"/>
      <c r="CRM21" s="1316"/>
      <c r="CRN21" s="1316"/>
      <c r="CRO21" s="1316"/>
      <c r="CRP21" s="1316"/>
      <c r="CRQ21" s="1316"/>
      <c r="CRR21" s="1316"/>
      <c r="CRS21" s="1316"/>
      <c r="CRT21" s="1316"/>
      <c r="CRU21" s="1316"/>
      <c r="CRV21" s="1316"/>
      <c r="CRW21" s="1316"/>
      <c r="CRX21" s="1316"/>
      <c r="CRY21" s="1316"/>
      <c r="CRZ21" s="1316"/>
      <c r="CSA21" s="1316"/>
      <c r="CSB21" s="1316"/>
      <c r="CSC21" s="1316"/>
      <c r="CSD21" s="1316"/>
      <c r="CSE21" s="1316"/>
      <c r="CSF21" s="1316"/>
      <c r="CSG21" s="1316"/>
      <c r="CSH21" s="1316"/>
      <c r="CSI21" s="1316"/>
      <c r="CSJ21" s="1316"/>
      <c r="CSK21" s="1316"/>
      <c r="CSL21" s="1316"/>
      <c r="CSM21" s="1316"/>
      <c r="CSN21" s="1316"/>
      <c r="CSO21" s="1316"/>
      <c r="CSP21" s="1316"/>
      <c r="CSQ21" s="1316"/>
      <c r="CSR21" s="1316"/>
      <c r="CSS21" s="1316"/>
      <c r="CST21" s="1316"/>
      <c r="CSU21" s="1316"/>
      <c r="CSV21" s="1316"/>
      <c r="CSW21" s="1316"/>
      <c r="CSX21" s="1316"/>
      <c r="CSY21" s="1316"/>
      <c r="CSZ21" s="1316"/>
      <c r="CTA21" s="1316"/>
      <c r="CTB21" s="1316"/>
      <c r="CTC21" s="1316"/>
      <c r="CTD21" s="1316"/>
      <c r="CTE21" s="1316"/>
      <c r="CTF21" s="1316"/>
      <c r="CTG21" s="1316"/>
      <c r="CTH21" s="1316"/>
      <c r="CTI21" s="1316"/>
      <c r="CTJ21" s="1316"/>
      <c r="CTK21" s="1316"/>
      <c r="CTL21" s="1316"/>
      <c r="CTM21" s="1316"/>
      <c r="CTN21" s="1316"/>
      <c r="CTO21" s="1316"/>
      <c r="CTP21" s="1316"/>
      <c r="CTQ21" s="1316"/>
      <c r="CTR21" s="1316"/>
      <c r="CTS21" s="1316"/>
      <c r="CTT21" s="1316"/>
      <c r="CTU21" s="1316"/>
      <c r="CTV21" s="1316"/>
      <c r="CTW21" s="1316"/>
      <c r="CTX21" s="1316"/>
      <c r="CTY21" s="1316"/>
      <c r="CTZ21" s="1316"/>
      <c r="CUA21" s="1316"/>
      <c r="CUB21" s="1316"/>
      <c r="CUC21" s="1316"/>
      <c r="CUD21" s="1316"/>
      <c r="CUE21" s="1316"/>
      <c r="CUF21" s="1316"/>
      <c r="CUG21" s="1316"/>
      <c r="CUH21" s="1316"/>
      <c r="CUI21" s="1316"/>
      <c r="CUJ21" s="1316"/>
      <c r="CUK21" s="1316"/>
      <c r="CUL21" s="1316"/>
      <c r="CUM21" s="1316"/>
      <c r="CUN21" s="1316"/>
      <c r="CUO21" s="1316"/>
      <c r="CUP21" s="1316"/>
      <c r="CUQ21" s="1316"/>
      <c r="CUR21" s="1316"/>
      <c r="CUS21" s="1316"/>
      <c r="CUT21" s="1316"/>
      <c r="CUU21" s="1316"/>
      <c r="CUV21" s="1316"/>
      <c r="CUW21" s="1316"/>
      <c r="CUX21" s="1316"/>
      <c r="CUY21" s="1316"/>
      <c r="CUZ21" s="1316"/>
      <c r="CVA21" s="1316"/>
      <c r="CVB21" s="1316"/>
      <c r="CVC21" s="1316"/>
      <c r="CVD21" s="1316"/>
      <c r="CVE21" s="1316"/>
      <c r="CVF21" s="1316"/>
      <c r="CVG21" s="1316"/>
      <c r="CVH21" s="1316"/>
      <c r="CVI21" s="1316"/>
      <c r="CVJ21" s="1316"/>
      <c r="CVK21" s="1316"/>
      <c r="CVL21" s="1316"/>
      <c r="CVM21" s="1316"/>
      <c r="CVN21" s="1316"/>
      <c r="CVO21" s="1316"/>
      <c r="CVP21" s="1316"/>
      <c r="CVQ21" s="1316"/>
      <c r="CVR21" s="1316"/>
      <c r="CVS21" s="1316"/>
      <c r="CVT21" s="1316"/>
      <c r="CVU21" s="1316"/>
      <c r="CVV21" s="1316"/>
      <c r="CVW21" s="1316"/>
      <c r="CVX21" s="1316"/>
      <c r="CVY21" s="1316"/>
      <c r="CVZ21" s="1316"/>
      <c r="CWA21" s="1316"/>
      <c r="CWB21" s="1316"/>
      <c r="CWC21" s="1316"/>
      <c r="CWD21" s="1316"/>
      <c r="CWE21" s="1316"/>
      <c r="CWF21" s="1316"/>
      <c r="CWG21" s="1316"/>
      <c r="CWH21" s="1316"/>
      <c r="CWI21" s="1316"/>
      <c r="CWJ21" s="1316"/>
      <c r="CWK21" s="1316"/>
      <c r="CWL21" s="1316"/>
      <c r="CWM21" s="1316"/>
      <c r="CWN21" s="1316"/>
      <c r="CWO21" s="1316"/>
      <c r="CWP21" s="1316"/>
      <c r="CWQ21" s="1316"/>
      <c r="CWR21" s="1316"/>
      <c r="CWS21" s="1316"/>
      <c r="CWT21" s="1316"/>
      <c r="CWU21" s="1316"/>
      <c r="CWV21" s="1316"/>
      <c r="CWW21" s="1316"/>
      <c r="CWX21" s="1316"/>
      <c r="CWY21" s="1316"/>
      <c r="CWZ21" s="1316"/>
      <c r="CXA21" s="1316"/>
      <c r="CXB21" s="1316"/>
      <c r="CXC21" s="1316"/>
      <c r="CXD21" s="1316"/>
      <c r="CXE21" s="1316"/>
      <c r="CXF21" s="1316"/>
      <c r="CXG21" s="1316"/>
      <c r="CXH21" s="1316"/>
      <c r="CXI21" s="1316"/>
      <c r="CXJ21" s="1316"/>
      <c r="CXK21" s="1316"/>
      <c r="CXL21" s="1316"/>
      <c r="CXM21" s="1316"/>
      <c r="CXN21" s="1316"/>
      <c r="CXO21" s="1316"/>
      <c r="CXP21" s="1316"/>
      <c r="CXQ21" s="1316"/>
      <c r="CXR21" s="1316"/>
      <c r="CXS21" s="1316"/>
      <c r="CXT21" s="1316"/>
      <c r="CXU21" s="1316"/>
      <c r="CXV21" s="1316"/>
      <c r="CXW21" s="1316"/>
      <c r="CXX21" s="1316"/>
      <c r="CXY21" s="1316"/>
      <c r="CXZ21" s="1316"/>
      <c r="CYA21" s="1316"/>
      <c r="CYB21" s="1316"/>
      <c r="CYC21" s="1316"/>
      <c r="CYD21" s="1316"/>
      <c r="CYE21" s="1316"/>
      <c r="CYF21" s="1316"/>
      <c r="CYG21" s="1316"/>
      <c r="CYH21" s="1316"/>
      <c r="CYI21" s="1316"/>
      <c r="CYJ21" s="1316"/>
      <c r="CYK21" s="1316"/>
      <c r="CYL21" s="1316"/>
      <c r="CYM21" s="1316"/>
      <c r="CYN21" s="1316"/>
      <c r="CYO21" s="1316"/>
      <c r="CYP21" s="1316"/>
      <c r="CYQ21" s="1316"/>
      <c r="CYR21" s="1316"/>
      <c r="CYS21" s="1316"/>
      <c r="CYT21" s="1316"/>
      <c r="CYU21" s="1316"/>
      <c r="CYV21" s="1316"/>
      <c r="CYW21" s="1316"/>
      <c r="CYX21" s="1316"/>
      <c r="CYY21" s="1316"/>
      <c r="CYZ21" s="1316"/>
      <c r="CZA21" s="1316"/>
      <c r="CZB21" s="1316"/>
      <c r="CZC21" s="1316"/>
      <c r="CZD21" s="1316"/>
      <c r="CZE21" s="1316"/>
      <c r="CZF21" s="1316"/>
      <c r="CZG21" s="1316"/>
      <c r="CZH21" s="1316"/>
      <c r="CZI21" s="1316"/>
      <c r="CZJ21" s="1316"/>
      <c r="CZK21" s="1316"/>
      <c r="CZL21" s="1316"/>
      <c r="CZM21" s="1316"/>
      <c r="CZN21" s="1316"/>
      <c r="CZO21" s="1316"/>
      <c r="CZP21" s="1316"/>
      <c r="CZQ21" s="1316"/>
      <c r="CZR21" s="1316"/>
      <c r="CZS21" s="1316"/>
      <c r="CZT21" s="1316"/>
      <c r="CZU21" s="1316"/>
      <c r="CZV21" s="1316"/>
      <c r="CZW21" s="1316"/>
      <c r="CZX21" s="1316"/>
      <c r="CZY21" s="1316"/>
      <c r="CZZ21" s="1316"/>
      <c r="DAA21" s="1316"/>
      <c r="DAB21" s="1316"/>
      <c r="DAC21" s="1316"/>
      <c r="DAD21" s="1316"/>
      <c r="DAE21" s="1316"/>
      <c r="DAF21" s="1316"/>
      <c r="DAG21" s="1316"/>
      <c r="DAH21" s="1316"/>
      <c r="DAI21" s="1316"/>
      <c r="DAJ21" s="1316"/>
      <c r="DAK21" s="1316"/>
      <c r="DAL21" s="1316"/>
      <c r="DAM21" s="1316"/>
      <c r="DAN21" s="1316"/>
      <c r="DAO21" s="1316"/>
      <c r="DAP21" s="1316"/>
      <c r="DAQ21" s="1316"/>
      <c r="DAR21" s="1316"/>
      <c r="DAS21" s="1316"/>
      <c r="DAT21" s="1316"/>
      <c r="DAU21" s="1316"/>
      <c r="DAV21" s="1316"/>
      <c r="DAW21" s="1316"/>
      <c r="DAX21" s="1316"/>
      <c r="DAY21" s="1316"/>
      <c r="DAZ21" s="1316"/>
      <c r="DBA21" s="1316"/>
      <c r="DBB21" s="1316"/>
      <c r="DBC21" s="1316"/>
      <c r="DBD21" s="1316"/>
      <c r="DBE21" s="1316"/>
      <c r="DBF21" s="1316"/>
      <c r="DBG21" s="1316"/>
      <c r="DBH21" s="1316"/>
      <c r="DBI21" s="1316"/>
      <c r="DBJ21" s="1316"/>
      <c r="DBK21" s="1316"/>
      <c r="DBL21" s="1316"/>
      <c r="DBM21" s="1316"/>
      <c r="DBN21" s="1316"/>
      <c r="DBO21" s="1316"/>
      <c r="DBP21" s="1316"/>
      <c r="DBQ21" s="1316"/>
      <c r="DBR21" s="1316"/>
      <c r="DBS21" s="1316"/>
      <c r="DBT21" s="1316"/>
      <c r="DBU21" s="1316"/>
      <c r="DBV21" s="1316"/>
      <c r="DBW21" s="1316"/>
      <c r="DBX21" s="1316"/>
      <c r="DBY21" s="1316"/>
      <c r="DBZ21" s="1316"/>
      <c r="DCA21" s="1316"/>
      <c r="DCB21" s="1316"/>
      <c r="DCC21" s="1316"/>
      <c r="DCD21" s="1316"/>
      <c r="DCE21" s="1316"/>
      <c r="DCF21" s="1316"/>
      <c r="DCG21" s="1316"/>
      <c r="DCH21" s="1316"/>
      <c r="DCI21" s="1316"/>
      <c r="DCJ21" s="1316"/>
      <c r="DCK21" s="1316"/>
      <c r="DCL21" s="1316"/>
      <c r="DCM21" s="1316"/>
      <c r="DCN21" s="1316"/>
      <c r="DCO21" s="1316"/>
      <c r="DCP21" s="1316"/>
      <c r="DCQ21" s="1316"/>
      <c r="DCR21" s="1316"/>
      <c r="DCS21" s="1316"/>
      <c r="DCT21" s="1316"/>
      <c r="DCU21" s="1316"/>
      <c r="DCV21" s="1316"/>
      <c r="DCW21" s="1316"/>
      <c r="DCX21" s="1316"/>
      <c r="DCY21" s="1316"/>
      <c r="DCZ21" s="1316"/>
      <c r="DDA21" s="1316"/>
      <c r="DDB21" s="1316"/>
      <c r="DDC21" s="1316"/>
      <c r="DDD21" s="1316"/>
      <c r="DDE21" s="1316"/>
      <c r="DDF21" s="1316"/>
      <c r="DDG21" s="1316"/>
      <c r="DDH21" s="1316"/>
      <c r="DDI21" s="1316"/>
      <c r="DDJ21" s="1316"/>
      <c r="DDK21" s="1316"/>
      <c r="DDL21" s="1316"/>
      <c r="DDM21" s="1316"/>
      <c r="DDN21" s="1316"/>
      <c r="DDO21" s="1316"/>
      <c r="DDP21" s="1316"/>
      <c r="DDQ21" s="1316"/>
      <c r="DDR21" s="1316"/>
      <c r="DDS21" s="1316"/>
      <c r="DDT21" s="1316"/>
      <c r="DDU21" s="1316"/>
      <c r="DDV21" s="1316"/>
      <c r="DDW21" s="1316"/>
      <c r="DDX21" s="1316"/>
      <c r="DDY21" s="1316"/>
      <c r="DDZ21" s="1316"/>
      <c r="DEA21" s="1316"/>
      <c r="DEB21" s="1316"/>
      <c r="DEC21" s="1316"/>
      <c r="DED21" s="1316"/>
      <c r="DEE21" s="1316"/>
      <c r="DEF21" s="1316"/>
      <c r="DEG21" s="1316"/>
      <c r="DEH21" s="1316"/>
      <c r="DEI21" s="1316"/>
      <c r="DEJ21" s="1316"/>
      <c r="DEK21" s="1316"/>
      <c r="DEL21" s="1316"/>
      <c r="DEM21" s="1316"/>
      <c r="DEN21" s="1316"/>
      <c r="DEO21" s="1316"/>
      <c r="DEP21" s="1316"/>
      <c r="DEQ21" s="1316"/>
      <c r="DER21" s="1316"/>
      <c r="DES21" s="1316"/>
      <c r="DET21" s="1316"/>
      <c r="DEU21" s="1316"/>
      <c r="DEV21" s="1316"/>
      <c r="DEW21" s="1316"/>
      <c r="DEX21" s="1316"/>
      <c r="DEY21" s="1316"/>
      <c r="DEZ21" s="1316"/>
      <c r="DFA21" s="1316"/>
      <c r="DFB21" s="1316"/>
      <c r="DFC21" s="1316"/>
      <c r="DFD21" s="1316"/>
      <c r="DFE21" s="1316"/>
      <c r="DFF21" s="1316"/>
      <c r="DFG21" s="1316"/>
      <c r="DFH21" s="1316"/>
      <c r="DFI21" s="1316"/>
      <c r="DFJ21" s="1316"/>
      <c r="DFK21" s="1316"/>
      <c r="DFL21" s="1316"/>
      <c r="DFM21" s="1316"/>
      <c r="DFN21" s="1316"/>
      <c r="DFO21" s="1316"/>
      <c r="DFP21" s="1316"/>
      <c r="DFQ21" s="1316"/>
      <c r="DFR21" s="1316"/>
      <c r="DFS21" s="1316"/>
      <c r="DFT21" s="1316"/>
      <c r="DFU21" s="1316"/>
      <c r="DFV21" s="1316"/>
      <c r="DFW21" s="1316"/>
      <c r="DFX21" s="1316"/>
      <c r="DFY21" s="1316"/>
      <c r="DFZ21" s="1316"/>
      <c r="DGA21" s="1316"/>
      <c r="DGB21" s="1316"/>
      <c r="DGC21" s="1316"/>
      <c r="DGD21" s="1316"/>
      <c r="DGE21" s="1316"/>
      <c r="DGF21" s="1316"/>
      <c r="DGG21" s="1316"/>
      <c r="DGH21" s="1316"/>
      <c r="DGI21" s="1316"/>
      <c r="DGJ21" s="1316"/>
      <c r="DGK21" s="1316"/>
      <c r="DGL21" s="1316"/>
      <c r="DGM21" s="1316"/>
      <c r="DGN21" s="1316"/>
      <c r="DGO21" s="1316"/>
      <c r="DGP21" s="1316"/>
      <c r="DGQ21" s="1316"/>
      <c r="DGR21" s="1316"/>
      <c r="DGS21" s="1316"/>
      <c r="DGT21" s="1316"/>
      <c r="DGU21" s="1316"/>
      <c r="DGV21" s="1316"/>
      <c r="DGW21" s="1316"/>
      <c r="DGX21" s="1316"/>
      <c r="DGY21" s="1316"/>
      <c r="DGZ21" s="1316"/>
      <c r="DHA21" s="1316"/>
      <c r="DHB21" s="1316"/>
      <c r="DHC21" s="1316"/>
      <c r="DHD21" s="1316"/>
      <c r="DHE21" s="1316"/>
      <c r="DHF21" s="1316"/>
      <c r="DHG21" s="1316"/>
      <c r="DHH21" s="1316"/>
      <c r="DHI21" s="1316"/>
      <c r="DHJ21" s="1316"/>
      <c r="DHK21" s="1316"/>
      <c r="DHL21" s="1316"/>
      <c r="DHM21" s="1316"/>
      <c r="DHN21" s="1316"/>
      <c r="DHO21" s="1316"/>
      <c r="DHP21" s="1316"/>
      <c r="DHQ21" s="1316"/>
      <c r="DHR21" s="1316"/>
      <c r="DHS21" s="1316"/>
      <c r="DHT21" s="1316"/>
      <c r="DHU21" s="1316"/>
      <c r="DHV21" s="1316"/>
      <c r="DHW21" s="1316"/>
      <c r="DHX21" s="1316"/>
      <c r="DHY21" s="1316"/>
      <c r="DHZ21" s="1316"/>
      <c r="DIA21" s="1316"/>
      <c r="DIB21" s="1316"/>
      <c r="DIC21" s="1316"/>
      <c r="DID21" s="1316"/>
      <c r="DIE21" s="1316"/>
      <c r="DIF21" s="1316"/>
      <c r="DIG21" s="1316"/>
      <c r="DIH21" s="1316"/>
      <c r="DII21" s="1316"/>
      <c r="DIJ21" s="1316"/>
      <c r="DIK21" s="1316"/>
      <c r="DIL21" s="1316"/>
      <c r="DIM21" s="1316"/>
      <c r="DIN21" s="1316"/>
      <c r="DIO21" s="1316"/>
      <c r="DIP21" s="1316"/>
      <c r="DIQ21" s="1316"/>
      <c r="DIR21" s="1316"/>
      <c r="DIS21" s="1316"/>
      <c r="DIT21" s="1316"/>
      <c r="DIU21" s="1316"/>
      <c r="DIV21" s="1316"/>
      <c r="DIW21" s="1316"/>
      <c r="DIX21" s="1316"/>
      <c r="DIY21" s="1316"/>
      <c r="DIZ21" s="1316"/>
      <c r="DJA21" s="1316"/>
      <c r="DJB21" s="1316"/>
      <c r="DJC21" s="1316"/>
      <c r="DJD21" s="1316"/>
      <c r="DJE21" s="1316"/>
      <c r="DJF21" s="1316"/>
      <c r="DJG21" s="1316"/>
      <c r="DJH21" s="1316"/>
      <c r="DJI21" s="1316"/>
      <c r="DJJ21" s="1316"/>
      <c r="DJK21" s="1316"/>
      <c r="DJL21" s="1316"/>
      <c r="DJM21" s="1316"/>
      <c r="DJN21" s="1316"/>
      <c r="DJO21" s="1316"/>
      <c r="DJP21" s="1316"/>
      <c r="DJQ21" s="1316"/>
      <c r="DJR21" s="1316"/>
      <c r="DJS21" s="1316"/>
      <c r="DJT21" s="1316"/>
      <c r="DJU21" s="1316"/>
      <c r="DJV21" s="1316"/>
      <c r="DJW21" s="1316"/>
      <c r="DJX21" s="1316"/>
      <c r="DJY21" s="1316"/>
      <c r="DJZ21" s="1316"/>
      <c r="DKA21" s="1316"/>
      <c r="DKB21" s="1316"/>
      <c r="DKC21" s="1316"/>
      <c r="DKD21" s="1316"/>
      <c r="DKE21" s="1316"/>
      <c r="DKF21" s="1316"/>
      <c r="DKG21" s="1316"/>
      <c r="DKH21" s="1316"/>
      <c r="DKI21" s="1316"/>
      <c r="DKJ21" s="1316"/>
      <c r="DKK21" s="1316"/>
      <c r="DKL21" s="1316"/>
      <c r="DKM21" s="1316"/>
      <c r="DKN21" s="1316"/>
      <c r="DKO21" s="1316"/>
      <c r="DKP21" s="1316"/>
      <c r="DKQ21" s="1316"/>
      <c r="DKR21" s="1316"/>
      <c r="DKS21" s="1316"/>
      <c r="DKT21" s="1316"/>
      <c r="DKU21" s="1316"/>
      <c r="DKV21" s="1316"/>
      <c r="DKW21" s="1316"/>
      <c r="DKX21" s="1316"/>
      <c r="DKY21" s="1316"/>
      <c r="DKZ21" s="1316"/>
      <c r="DLA21" s="1316"/>
      <c r="DLB21" s="1316"/>
      <c r="DLC21" s="1316"/>
      <c r="DLD21" s="1316"/>
      <c r="DLE21" s="1316"/>
      <c r="DLF21" s="1316"/>
      <c r="DLG21" s="1316"/>
      <c r="DLH21" s="1316"/>
      <c r="DLI21" s="1316"/>
      <c r="DLJ21" s="1316"/>
      <c r="DLK21" s="1316"/>
      <c r="DLL21" s="1316"/>
      <c r="DLM21" s="1316"/>
      <c r="DLN21" s="1316"/>
      <c r="DLO21" s="1316"/>
      <c r="DLP21" s="1316"/>
      <c r="DLQ21" s="1316"/>
      <c r="DLR21" s="1316"/>
      <c r="DLS21" s="1316"/>
      <c r="DLT21" s="1316"/>
      <c r="DLU21" s="1316"/>
      <c r="DLV21" s="1316"/>
      <c r="DLW21" s="1316"/>
      <c r="DLX21" s="1316"/>
      <c r="DLY21" s="1316"/>
      <c r="DLZ21" s="1316"/>
      <c r="DMA21" s="1316"/>
      <c r="DMB21" s="1316"/>
      <c r="DMC21" s="1316"/>
      <c r="DMD21" s="1316"/>
      <c r="DME21" s="1316"/>
      <c r="DMF21" s="1316"/>
      <c r="DMG21" s="1316"/>
      <c r="DMH21" s="1316"/>
      <c r="DMI21" s="1316"/>
      <c r="DMJ21" s="1316"/>
      <c r="DMK21" s="1316"/>
      <c r="DML21" s="1316"/>
      <c r="DMM21" s="1316"/>
      <c r="DMN21" s="1316"/>
      <c r="DMO21" s="1316"/>
      <c r="DMP21" s="1316"/>
      <c r="DMQ21" s="1316"/>
      <c r="DMR21" s="1316"/>
      <c r="DMS21" s="1316"/>
      <c r="DMT21" s="1316"/>
      <c r="DMU21" s="1316"/>
      <c r="DMV21" s="1316"/>
      <c r="DMW21" s="1316"/>
      <c r="DMX21" s="1316"/>
      <c r="DMY21" s="1316"/>
      <c r="DMZ21" s="1316"/>
      <c r="DNA21" s="1316"/>
      <c r="DNB21" s="1316"/>
      <c r="DNC21" s="1316"/>
      <c r="DND21" s="1316"/>
      <c r="DNE21" s="1316"/>
      <c r="DNF21" s="1316"/>
      <c r="DNG21" s="1316"/>
      <c r="DNH21" s="1316"/>
      <c r="DNI21" s="1316"/>
      <c r="DNJ21" s="1316"/>
      <c r="DNK21" s="1316"/>
      <c r="DNL21" s="1316"/>
      <c r="DNM21" s="1316"/>
      <c r="DNN21" s="1316"/>
      <c r="DNO21" s="1316"/>
      <c r="DNP21" s="1316"/>
      <c r="DNQ21" s="1316"/>
      <c r="DNR21" s="1316"/>
      <c r="DNS21" s="1316"/>
      <c r="DNT21" s="1316"/>
      <c r="DNU21" s="1316"/>
      <c r="DNV21" s="1316"/>
      <c r="DNW21" s="1316"/>
      <c r="DNX21" s="1316"/>
      <c r="DNY21" s="1316"/>
      <c r="DNZ21" s="1316"/>
      <c r="DOA21" s="1316"/>
      <c r="DOB21" s="1316"/>
      <c r="DOC21" s="1316"/>
      <c r="DOD21" s="1316"/>
      <c r="DOE21" s="1316"/>
      <c r="DOF21" s="1316"/>
      <c r="DOG21" s="1316"/>
      <c r="DOH21" s="1316"/>
      <c r="DOI21" s="1316"/>
      <c r="DOJ21" s="1316"/>
      <c r="DOK21" s="1316"/>
      <c r="DOL21" s="1316"/>
      <c r="DOM21" s="1316"/>
      <c r="DON21" s="1316"/>
      <c r="DOO21" s="1316"/>
      <c r="DOP21" s="1316"/>
      <c r="DOQ21" s="1316"/>
      <c r="DOR21" s="1316"/>
      <c r="DOS21" s="1316"/>
      <c r="DOT21" s="1316"/>
      <c r="DOU21" s="1316"/>
      <c r="DOV21" s="1316"/>
      <c r="DOW21" s="1316"/>
      <c r="DOX21" s="1316"/>
      <c r="DOY21" s="1316"/>
      <c r="DOZ21" s="1316"/>
      <c r="DPA21" s="1316"/>
      <c r="DPB21" s="1316"/>
      <c r="DPC21" s="1316"/>
      <c r="DPD21" s="1316"/>
      <c r="DPE21" s="1316"/>
      <c r="DPF21" s="1316"/>
      <c r="DPG21" s="1316"/>
      <c r="DPH21" s="1316"/>
      <c r="DPI21" s="1316"/>
      <c r="DPJ21" s="1316"/>
      <c r="DPK21" s="1316"/>
      <c r="DPL21" s="1316"/>
      <c r="DPM21" s="1316"/>
      <c r="DPN21" s="1316"/>
      <c r="DPO21" s="1316"/>
      <c r="DPP21" s="1316"/>
      <c r="DPQ21" s="1316"/>
      <c r="DPR21" s="1316"/>
      <c r="DPS21" s="1316"/>
      <c r="DPT21" s="1316"/>
      <c r="DPU21" s="1316"/>
      <c r="DPV21" s="1316"/>
      <c r="DPW21" s="1316"/>
      <c r="DPX21" s="1316"/>
      <c r="DPY21" s="1316"/>
      <c r="DPZ21" s="1316"/>
      <c r="DQA21" s="1316"/>
      <c r="DQB21" s="1316"/>
      <c r="DQC21" s="1316"/>
      <c r="DQD21" s="1316"/>
      <c r="DQE21" s="1316"/>
      <c r="DQF21" s="1316"/>
      <c r="DQG21" s="1316"/>
      <c r="DQH21" s="1316"/>
      <c r="DQI21" s="1316"/>
      <c r="DQJ21" s="1316"/>
      <c r="DQK21" s="1316"/>
      <c r="DQL21" s="1316"/>
      <c r="DQM21" s="1316"/>
      <c r="DQN21" s="1316"/>
      <c r="DQO21" s="1316"/>
      <c r="DQP21" s="1316"/>
      <c r="DQQ21" s="1316"/>
      <c r="DQR21" s="1316"/>
      <c r="DQS21" s="1316"/>
      <c r="DQT21" s="1316"/>
      <c r="DQU21" s="1316"/>
      <c r="DQV21" s="1316"/>
      <c r="DQW21" s="1316"/>
      <c r="DQX21" s="1316"/>
      <c r="DQY21" s="1316"/>
      <c r="DQZ21" s="1316"/>
      <c r="DRA21" s="1316"/>
      <c r="DRB21" s="1316"/>
      <c r="DRC21" s="1316"/>
      <c r="DRD21" s="1316"/>
      <c r="DRE21" s="1316"/>
      <c r="DRF21" s="1316"/>
      <c r="DRG21" s="1316"/>
      <c r="DRH21" s="1316"/>
      <c r="DRI21" s="1316"/>
      <c r="DRJ21" s="1316"/>
      <c r="DRK21" s="1316"/>
      <c r="DRL21" s="1316"/>
      <c r="DRM21" s="1316"/>
      <c r="DRN21" s="1316"/>
      <c r="DRO21" s="1316"/>
      <c r="DRP21" s="1316"/>
      <c r="DRQ21" s="1316"/>
      <c r="DRR21" s="1316"/>
      <c r="DRS21" s="1316"/>
      <c r="DRT21" s="1316"/>
      <c r="DRU21" s="1316"/>
      <c r="DRV21" s="1316"/>
      <c r="DRW21" s="1316"/>
      <c r="DRX21" s="1316"/>
      <c r="DRY21" s="1316"/>
      <c r="DRZ21" s="1316"/>
      <c r="DSA21" s="1316"/>
      <c r="DSB21" s="1316"/>
      <c r="DSC21" s="1316"/>
      <c r="DSD21" s="1316"/>
      <c r="DSE21" s="1316"/>
      <c r="DSF21" s="1316"/>
      <c r="DSG21" s="1316"/>
      <c r="DSH21" s="1316"/>
      <c r="DSI21" s="1316"/>
      <c r="DSJ21" s="1316"/>
      <c r="DSK21" s="1316"/>
      <c r="DSL21" s="1316"/>
      <c r="DSM21" s="1316"/>
      <c r="DSN21" s="1316"/>
      <c r="DSO21" s="1316"/>
      <c r="DSP21" s="1316"/>
      <c r="DSQ21" s="1316"/>
      <c r="DSR21" s="1316"/>
      <c r="DSS21" s="1316"/>
      <c r="DST21" s="1316"/>
      <c r="DSU21" s="1316"/>
      <c r="DSV21" s="1316"/>
      <c r="DSW21" s="1316"/>
      <c r="DSX21" s="1316"/>
      <c r="DSY21" s="1316"/>
      <c r="DSZ21" s="1316"/>
      <c r="DTA21" s="1316"/>
      <c r="DTB21" s="1316"/>
      <c r="DTC21" s="1316"/>
      <c r="DTD21" s="1316"/>
      <c r="DTE21" s="1316"/>
      <c r="DTF21" s="1316"/>
      <c r="DTG21" s="1316"/>
      <c r="DTH21" s="1316"/>
      <c r="DTI21" s="1316"/>
      <c r="DTJ21" s="1316"/>
      <c r="DTK21" s="1316"/>
      <c r="DTL21" s="1316"/>
      <c r="DTM21" s="1316"/>
      <c r="DTN21" s="1316"/>
      <c r="DTO21" s="1316"/>
      <c r="DTP21" s="1316"/>
      <c r="DTQ21" s="1316"/>
      <c r="DTR21" s="1316"/>
      <c r="DTS21" s="1316"/>
      <c r="DTT21" s="1316"/>
      <c r="DTU21" s="1316"/>
      <c r="DTV21" s="1316"/>
      <c r="DTW21" s="1316"/>
      <c r="DTX21" s="1316"/>
      <c r="DTY21" s="1316"/>
      <c r="DTZ21" s="1316"/>
      <c r="DUA21" s="1316"/>
      <c r="DUB21" s="1316"/>
      <c r="DUC21" s="1316"/>
      <c r="DUD21" s="1316"/>
      <c r="DUE21" s="1316"/>
      <c r="DUF21" s="1316"/>
      <c r="DUG21" s="1316"/>
      <c r="DUH21" s="1316"/>
      <c r="DUI21" s="1316"/>
      <c r="DUJ21" s="1316"/>
      <c r="DUK21" s="1316"/>
      <c r="DUL21" s="1316"/>
      <c r="DUM21" s="1316"/>
      <c r="DUN21" s="1316"/>
      <c r="DUO21" s="1316"/>
      <c r="DUP21" s="1316"/>
      <c r="DUQ21" s="1316"/>
      <c r="DUR21" s="1316"/>
      <c r="DUS21" s="1316"/>
      <c r="DUT21" s="1316"/>
      <c r="DUU21" s="1316"/>
      <c r="DUV21" s="1316"/>
      <c r="DUW21" s="1316"/>
      <c r="DUX21" s="1316"/>
      <c r="DUY21" s="1316"/>
      <c r="DUZ21" s="1316"/>
      <c r="DVA21" s="1316"/>
      <c r="DVB21" s="1316"/>
      <c r="DVC21" s="1316"/>
      <c r="DVD21" s="1316"/>
      <c r="DVE21" s="1316"/>
      <c r="DVF21" s="1316"/>
      <c r="DVG21" s="1316"/>
      <c r="DVH21" s="1316"/>
      <c r="DVI21" s="1316"/>
      <c r="DVJ21" s="1316"/>
      <c r="DVK21" s="1316"/>
      <c r="DVL21" s="1316"/>
      <c r="DVM21" s="1316"/>
      <c r="DVN21" s="1316"/>
      <c r="DVO21" s="1316"/>
      <c r="DVP21" s="1316"/>
      <c r="DVQ21" s="1316"/>
      <c r="DVR21" s="1316"/>
      <c r="DVS21" s="1316"/>
      <c r="DVT21" s="1316"/>
      <c r="DVU21" s="1316"/>
      <c r="DVV21" s="1316"/>
      <c r="DVW21" s="1316"/>
      <c r="DVX21" s="1316"/>
      <c r="DVY21" s="1316"/>
      <c r="DVZ21" s="1316"/>
      <c r="DWA21" s="1316"/>
      <c r="DWB21" s="1316"/>
      <c r="DWC21" s="1316"/>
      <c r="DWD21" s="1316"/>
      <c r="DWE21" s="1316"/>
      <c r="DWF21" s="1316"/>
      <c r="DWG21" s="1316"/>
      <c r="DWH21" s="1316"/>
      <c r="DWI21" s="1316"/>
      <c r="DWJ21" s="1316"/>
      <c r="DWK21" s="1316"/>
      <c r="DWL21" s="1316"/>
      <c r="DWM21" s="1316"/>
      <c r="DWN21" s="1316"/>
      <c r="DWO21" s="1316"/>
      <c r="DWP21" s="1316"/>
      <c r="DWQ21" s="1316"/>
      <c r="DWR21" s="1316"/>
      <c r="DWS21" s="1316"/>
      <c r="DWT21" s="1316"/>
      <c r="DWU21" s="1316"/>
      <c r="DWV21" s="1316"/>
      <c r="DWW21" s="1316"/>
      <c r="DWX21" s="1316"/>
      <c r="DWY21" s="1316"/>
      <c r="DWZ21" s="1316"/>
      <c r="DXA21" s="1316"/>
      <c r="DXB21" s="1316"/>
      <c r="DXC21" s="1316"/>
      <c r="DXD21" s="1316"/>
      <c r="DXE21" s="1316"/>
      <c r="DXF21" s="1316"/>
      <c r="DXG21" s="1316"/>
      <c r="DXH21" s="1316"/>
      <c r="DXI21" s="1316"/>
      <c r="DXJ21" s="1316"/>
      <c r="DXK21" s="1316"/>
      <c r="DXL21" s="1316"/>
      <c r="DXM21" s="1316"/>
      <c r="DXN21" s="1316"/>
      <c r="DXO21" s="1316"/>
      <c r="DXP21" s="1316"/>
      <c r="DXQ21" s="1316"/>
      <c r="DXR21" s="1316"/>
      <c r="DXS21" s="1316"/>
      <c r="DXT21" s="1316"/>
      <c r="DXU21" s="1316"/>
      <c r="DXV21" s="1316"/>
      <c r="DXW21" s="1316"/>
      <c r="DXX21" s="1316"/>
      <c r="DXY21" s="1316"/>
      <c r="DXZ21" s="1316"/>
      <c r="DYA21" s="1316"/>
      <c r="DYB21" s="1316"/>
      <c r="DYC21" s="1316"/>
      <c r="DYD21" s="1316"/>
      <c r="DYE21" s="1316"/>
      <c r="DYF21" s="1316"/>
      <c r="DYG21" s="1316"/>
      <c r="DYH21" s="1316"/>
      <c r="DYI21" s="1316"/>
      <c r="DYJ21" s="1316"/>
      <c r="DYK21" s="1316"/>
      <c r="DYL21" s="1316"/>
      <c r="DYM21" s="1316"/>
      <c r="DYN21" s="1316"/>
      <c r="DYO21" s="1316"/>
      <c r="DYP21" s="1316"/>
      <c r="DYQ21" s="1316"/>
      <c r="DYR21" s="1316"/>
      <c r="DYS21" s="1316"/>
      <c r="DYT21" s="1316"/>
      <c r="DYU21" s="1316"/>
      <c r="DYV21" s="1316"/>
      <c r="DYW21" s="1316"/>
      <c r="DYX21" s="1316"/>
      <c r="DYY21" s="1316"/>
      <c r="DYZ21" s="1316"/>
      <c r="DZA21" s="1316"/>
      <c r="DZB21" s="1316"/>
      <c r="DZC21" s="1316"/>
      <c r="DZD21" s="1316"/>
      <c r="DZE21" s="1316"/>
      <c r="DZF21" s="1316"/>
      <c r="DZG21" s="1316"/>
      <c r="DZH21" s="1316"/>
      <c r="DZI21" s="1316"/>
      <c r="DZJ21" s="1316"/>
      <c r="DZK21" s="1316"/>
      <c r="DZL21" s="1316"/>
      <c r="DZM21" s="1316"/>
      <c r="DZN21" s="1316"/>
      <c r="DZO21" s="1316"/>
      <c r="DZP21" s="1316"/>
      <c r="DZQ21" s="1316"/>
      <c r="DZR21" s="1316"/>
      <c r="DZS21" s="1316"/>
      <c r="DZT21" s="1316"/>
      <c r="DZU21" s="1316"/>
      <c r="DZV21" s="1316"/>
      <c r="DZW21" s="1316"/>
      <c r="DZX21" s="1316"/>
      <c r="DZY21" s="1316"/>
      <c r="DZZ21" s="1316"/>
      <c r="EAA21" s="1316"/>
      <c r="EAB21" s="1316"/>
      <c r="EAC21" s="1316"/>
      <c r="EAD21" s="1316"/>
      <c r="EAE21" s="1316"/>
      <c r="EAF21" s="1316"/>
      <c r="EAG21" s="1316"/>
      <c r="EAH21" s="1316"/>
      <c r="EAI21" s="1316"/>
      <c r="EAJ21" s="1316"/>
      <c r="EAK21" s="1316"/>
      <c r="EAL21" s="1316"/>
      <c r="EAM21" s="1316"/>
      <c r="EAN21" s="1316"/>
      <c r="EAO21" s="1316"/>
      <c r="EAP21" s="1316"/>
      <c r="EAQ21" s="1316"/>
      <c r="EAR21" s="1316"/>
      <c r="EAS21" s="1316"/>
      <c r="EAT21" s="1316"/>
      <c r="EAU21" s="1316"/>
      <c r="EAV21" s="1316"/>
      <c r="EAW21" s="1316"/>
      <c r="EAX21" s="1316"/>
      <c r="EAY21" s="1316"/>
      <c r="EAZ21" s="1316"/>
      <c r="EBA21" s="1316"/>
      <c r="EBB21" s="1316"/>
      <c r="EBC21" s="1316"/>
      <c r="EBD21" s="1316"/>
      <c r="EBE21" s="1316"/>
      <c r="EBF21" s="1316"/>
      <c r="EBG21" s="1316"/>
      <c r="EBH21" s="1316"/>
      <c r="EBI21" s="1316"/>
      <c r="EBJ21" s="1316"/>
      <c r="EBK21" s="1316"/>
      <c r="EBL21" s="1316"/>
      <c r="EBM21" s="1316"/>
      <c r="EBN21" s="1316"/>
      <c r="EBO21" s="1316"/>
      <c r="EBP21" s="1316"/>
      <c r="EBQ21" s="1316"/>
      <c r="EBR21" s="1316"/>
      <c r="EBS21" s="1316"/>
      <c r="EBT21" s="1316"/>
      <c r="EBU21" s="1316"/>
      <c r="EBV21" s="1316"/>
      <c r="EBW21" s="1316"/>
      <c r="EBX21" s="1316"/>
      <c r="EBY21" s="1316"/>
      <c r="EBZ21" s="1316"/>
      <c r="ECA21" s="1316"/>
      <c r="ECB21" s="1316"/>
      <c r="ECC21" s="1316"/>
      <c r="ECD21" s="1316"/>
      <c r="ECE21" s="1316"/>
      <c r="ECF21" s="1316"/>
      <c r="ECG21" s="1316"/>
      <c r="ECH21" s="1316"/>
      <c r="ECI21" s="1316"/>
      <c r="ECJ21" s="1316"/>
      <c r="ECK21" s="1316"/>
      <c r="ECL21" s="1316"/>
      <c r="ECM21" s="1316"/>
      <c r="ECN21" s="1316"/>
      <c r="ECO21" s="1316"/>
      <c r="ECP21" s="1316"/>
      <c r="ECQ21" s="1316"/>
      <c r="ECR21" s="1316"/>
      <c r="ECS21" s="1316"/>
      <c r="ECT21" s="1316"/>
      <c r="ECU21" s="1316"/>
      <c r="ECV21" s="1316"/>
      <c r="ECW21" s="1316"/>
      <c r="ECX21" s="1316"/>
      <c r="ECY21" s="1316"/>
      <c r="ECZ21" s="1316"/>
      <c r="EDA21" s="1316"/>
      <c r="EDB21" s="1316"/>
      <c r="EDC21" s="1316"/>
      <c r="EDD21" s="1316"/>
      <c r="EDE21" s="1316"/>
      <c r="EDF21" s="1316"/>
      <c r="EDG21" s="1316"/>
      <c r="EDH21" s="1316"/>
      <c r="EDI21" s="1316"/>
      <c r="EDJ21" s="1316"/>
      <c r="EDK21" s="1316"/>
      <c r="EDL21" s="1316"/>
      <c r="EDM21" s="1316"/>
      <c r="EDN21" s="1316"/>
      <c r="EDO21" s="1316"/>
      <c r="EDP21" s="1316"/>
      <c r="EDQ21" s="1316"/>
      <c r="EDR21" s="1316"/>
      <c r="EDS21" s="1316"/>
      <c r="EDT21" s="1316"/>
      <c r="EDU21" s="1316"/>
      <c r="EDV21" s="1316"/>
      <c r="EDW21" s="1316"/>
      <c r="EDX21" s="1316"/>
      <c r="EDY21" s="1316"/>
      <c r="EDZ21" s="1316"/>
      <c r="EEA21" s="1316"/>
      <c r="EEB21" s="1316"/>
      <c r="EEC21" s="1316"/>
      <c r="EED21" s="1316"/>
      <c r="EEE21" s="1316"/>
      <c r="EEF21" s="1316"/>
      <c r="EEG21" s="1316"/>
      <c r="EEH21" s="1316"/>
      <c r="EEI21" s="1316"/>
      <c r="EEJ21" s="1316"/>
      <c r="EEK21" s="1316"/>
      <c r="EEL21" s="1316"/>
      <c r="EEM21" s="1316"/>
      <c r="EEN21" s="1316"/>
      <c r="EEO21" s="1316"/>
      <c r="EEP21" s="1316"/>
      <c r="EEQ21" s="1316"/>
      <c r="EER21" s="1316"/>
      <c r="EES21" s="1316"/>
      <c r="EET21" s="1316"/>
      <c r="EEU21" s="1316"/>
      <c r="EEV21" s="1316"/>
      <c r="EEW21" s="1316"/>
      <c r="EEX21" s="1316"/>
      <c r="EEY21" s="1316"/>
      <c r="EEZ21" s="1316"/>
      <c r="EFA21" s="1316"/>
      <c r="EFB21" s="1316"/>
      <c r="EFC21" s="1316"/>
      <c r="EFD21" s="1316"/>
      <c r="EFE21" s="1316"/>
      <c r="EFF21" s="1316"/>
      <c r="EFG21" s="1316"/>
      <c r="EFH21" s="1316"/>
      <c r="EFI21" s="1316"/>
      <c r="EFJ21" s="1316"/>
      <c r="EFK21" s="1316"/>
      <c r="EFL21" s="1316"/>
      <c r="EFM21" s="1316"/>
      <c r="EFN21" s="1316"/>
      <c r="EFO21" s="1316"/>
      <c r="EFP21" s="1316"/>
      <c r="EFQ21" s="1316"/>
      <c r="EFR21" s="1316"/>
      <c r="EFS21" s="1316"/>
      <c r="EFT21" s="1316"/>
      <c r="EFU21" s="1316"/>
      <c r="EFV21" s="1316"/>
      <c r="EFW21" s="1316"/>
      <c r="EFX21" s="1316"/>
      <c r="EFY21" s="1316"/>
      <c r="EFZ21" s="1316"/>
      <c r="EGA21" s="1316"/>
      <c r="EGB21" s="1316"/>
      <c r="EGC21" s="1316"/>
      <c r="EGD21" s="1316"/>
      <c r="EGE21" s="1316"/>
      <c r="EGF21" s="1316"/>
      <c r="EGG21" s="1316"/>
      <c r="EGH21" s="1316"/>
      <c r="EGI21" s="1316"/>
      <c r="EGJ21" s="1316"/>
      <c r="EGK21" s="1316"/>
      <c r="EGL21" s="1316"/>
      <c r="EGM21" s="1316"/>
      <c r="EGN21" s="1316"/>
      <c r="EGO21" s="1316"/>
      <c r="EGP21" s="1316"/>
      <c r="EGQ21" s="1316"/>
      <c r="EGR21" s="1316"/>
      <c r="EGS21" s="1316"/>
      <c r="EGT21" s="1316"/>
      <c r="EGU21" s="1316"/>
      <c r="EGV21" s="1316"/>
      <c r="EGW21" s="1316"/>
      <c r="EGX21" s="1316"/>
      <c r="EGY21" s="1316"/>
      <c r="EGZ21" s="1316"/>
      <c r="EHA21" s="1316"/>
      <c r="EHB21" s="1316"/>
      <c r="EHC21" s="1316"/>
      <c r="EHD21" s="1316"/>
      <c r="EHE21" s="1316"/>
      <c r="EHF21" s="1316"/>
      <c r="EHG21" s="1316"/>
      <c r="EHH21" s="1316"/>
      <c r="EHI21" s="1316"/>
      <c r="EHJ21" s="1316"/>
      <c r="EHK21" s="1316"/>
      <c r="EHL21" s="1316"/>
      <c r="EHM21" s="1316"/>
      <c r="EHN21" s="1316"/>
      <c r="EHO21" s="1316"/>
      <c r="EHP21" s="1316"/>
      <c r="EHQ21" s="1316"/>
      <c r="EHR21" s="1316"/>
      <c r="EHS21" s="1316"/>
      <c r="EHT21" s="1316"/>
      <c r="EHU21" s="1316"/>
      <c r="EHV21" s="1316"/>
      <c r="EHW21" s="1316"/>
      <c r="EHX21" s="1316"/>
      <c r="EHY21" s="1316"/>
      <c r="EHZ21" s="1316"/>
      <c r="EIA21" s="1316"/>
      <c r="EIB21" s="1316"/>
      <c r="EIC21" s="1316"/>
      <c r="EID21" s="1316"/>
      <c r="EIE21" s="1316"/>
      <c r="EIF21" s="1316"/>
      <c r="EIG21" s="1316"/>
      <c r="EIH21" s="1316"/>
      <c r="EII21" s="1316"/>
      <c r="EIJ21" s="1316"/>
      <c r="EIK21" s="1316"/>
      <c r="EIL21" s="1316"/>
      <c r="EIM21" s="1316"/>
      <c r="EIN21" s="1316"/>
      <c r="EIO21" s="1316"/>
      <c r="EIP21" s="1316"/>
      <c r="EIQ21" s="1316"/>
      <c r="EIR21" s="1316"/>
      <c r="EIS21" s="1316"/>
      <c r="EIT21" s="1316"/>
      <c r="EIU21" s="1316"/>
      <c r="EIV21" s="1316"/>
      <c r="EIW21" s="1316"/>
      <c r="EIX21" s="1316"/>
      <c r="EIY21" s="1316"/>
      <c r="EIZ21" s="1316"/>
      <c r="EJA21" s="1316"/>
      <c r="EJB21" s="1316"/>
      <c r="EJC21" s="1316"/>
      <c r="EJD21" s="1316"/>
      <c r="EJE21" s="1316"/>
      <c r="EJF21" s="1316"/>
      <c r="EJG21" s="1316"/>
      <c r="EJH21" s="1316"/>
      <c r="EJI21" s="1316"/>
      <c r="EJJ21" s="1316"/>
      <c r="EJK21" s="1316"/>
      <c r="EJL21" s="1316"/>
      <c r="EJM21" s="1316"/>
      <c r="EJN21" s="1316"/>
      <c r="EJO21" s="1316"/>
      <c r="EJP21" s="1316"/>
      <c r="EJQ21" s="1316"/>
      <c r="EJR21" s="1316"/>
      <c r="EJS21" s="1316"/>
      <c r="EJT21" s="1316"/>
      <c r="EJU21" s="1316"/>
      <c r="EJV21" s="1316"/>
      <c r="EJW21" s="1316"/>
      <c r="EJX21" s="1316"/>
      <c r="EJY21" s="1316"/>
      <c r="EJZ21" s="1316"/>
      <c r="EKA21" s="1316"/>
      <c r="EKB21" s="1316"/>
      <c r="EKC21" s="1316"/>
      <c r="EKD21" s="1316"/>
      <c r="EKE21" s="1316"/>
      <c r="EKF21" s="1316"/>
      <c r="EKG21" s="1316"/>
      <c r="EKH21" s="1316"/>
      <c r="EKI21" s="1316"/>
      <c r="EKJ21" s="1316"/>
      <c r="EKK21" s="1316"/>
      <c r="EKL21" s="1316"/>
      <c r="EKM21" s="1316"/>
      <c r="EKN21" s="1316"/>
      <c r="EKO21" s="1316"/>
      <c r="EKP21" s="1316"/>
      <c r="EKQ21" s="1316"/>
      <c r="EKR21" s="1316"/>
      <c r="EKS21" s="1316"/>
      <c r="EKT21" s="1316"/>
      <c r="EKU21" s="1316"/>
      <c r="EKV21" s="1316"/>
      <c r="EKW21" s="1316"/>
      <c r="EKX21" s="1316"/>
      <c r="EKY21" s="1316"/>
      <c r="EKZ21" s="1316"/>
      <c r="ELA21" s="1316"/>
      <c r="ELB21" s="1316"/>
      <c r="ELC21" s="1316"/>
      <c r="ELD21" s="1316"/>
      <c r="ELE21" s="1316"/>
      <c r="ELF21" s="1316"/>
      <c r="ELG21" s="1316"/>
      <c r="ELH21" s="1316"/>
      <c r="ELI21" s="1316"/>
      <c r="ELJ21" s="1316"/>
      <c r="ELK21" s="1316"/>
      <c r="ELL21" s="1316"/>
      <c r="ELM21" s="1316"/>
      <c r="ELN21" s="1316"/>
      <c r="ELO21" s="1316"/>
      <c r="ELP21" s="1316"/>
      <c r="ELQ21" s="1316"/>
      <c r="ELR21" s="1316"/>
      <c r="ELS21" s="1316"/>
      <c r="ELT21" s="1316"/>
      <c r="ELU21" s="1316"/>
      <c r="ELV21" s="1316"/>
      <c r="ELW21" s="1316"/>
      <c r="ELX21" s="1316"/>
      <c r="ELY21" s="1316"/>
      <c r="ELZ21" s="1316"/>
      <c r="EMA21" s="1316"/>
      <c r="EMB21" s="1316"/>
      <c r="EMC21" s="1316"/>
      <c r="EMD21" s="1316"/>
      <c r="EME21" s="1316"/>
      <c r="EMF21" s="1316"/>
      <c r="EMG21" s="1316"/>
      <c r="EMH21" s="1316"/>
      <c r="EMI21" s="1316"/>
      <c r="EMJ21" s="1316"/>
      <c r="EMK21" s="1316"/>
      <c r="EML21" s="1316"/>
      <c r="EMM21" s="1316"/>
      <c r="EMN21" s="1316"/>
      <c r="EMO21" s="1316"/>
      <c r="EMP21" s="1316"/>
      <c r="EMQ21" s="1316"/>
      <c r="EMR21" s="1316"/>
      <c r="EMS21" s="1316"/>
      <c r="EMT21" s="1316"/>
      <c r="EMU21" s="1316"/>
      <c r="EMV21" s="1316"/>
      <c r="EMW21" s="1316"/>
      <c r="EMX21" s="1316"/>
      <c r="EMY21" s="1316"/>
      <c r="EMZ21" s="1316"/>
      <c r="ENA21" s="1316"/>
      <c r="ENB21" s="1316"/>
      <c r="ENC21" s="1316"/>
      <c r="END21" s="1316"/>
      <c r="ENE21" s="1316"/>
      <c r="ENF21" s="1316"/>
      <c r="ENG21" s="1316"/>
      <c r="ENH21" s="1316"/>
      <c r="ENI21" s="1316"/>
      <c r="ENJ21" s="1316"/>
      <c r="ENK21" s="1316"/>
      <c r="ENL21" s="1316"/>
      <c r="ENM21" s="1316"/>
      <c r="ENN21" s="1316"/>
      <c r="ENO21" s="1316"/>
      <c r="ENP21" s="1316"/>
      <c r="ENQ21" s="1316"/>
      <c r="ENR21" s="1316"/>
      <c r="ENS21" s="1316"/>
      <c r="ENT21" s="1316"/>
      <c r="ENU21" s="1316"/>
      <c r="ENV21" s="1316"/>
      <c r="ENW21" s="1316"/>
      <c r="ENX21" s="1316"/>
      <c r="ENY21" s="1316"/>
      <c r="ENZ21" s="1316"/>
      <c r="EOA21" s="1316"/>
      <c r="EOB21" s="1316"/>
      <c r="EOC21" s="1316"/>
      <c r="EOD21" s="1316"/>
      <c r="EOE21" s="1316"/>
      <c r="EOF21" s="1316"/>
      <c r="EOG21" s="1316"/>
      <c r="EOH21" s="1316"/>
      <c r="EOI21" s="1316"/>
      <c r="EOJ21" s="1316"/>
      <c r="EOK21" s="1316"/>
      <c r="EOL21" s="1316"/>
      <c r="EOM21" s="1316"/>
      <c r="EON21" s="1316"/>
      <c r="EOO21" s="1316"/>
      <c r="EOP21" s="1316"/>
      <c r="EOQ21" s="1316"/>
      <c r="EOR21" s="1316"/>
      <c r="EOS21" s="1316"/>
      <c r="EOT21" s="1316"/>
      <c r="EOU21" s="1316"/>
      <c r="EOV21" s="1316"/>
      <c r="EOW21" s="1316"/>
      <c r="EOX21" s="1316"/>
      <c r="EOY21" s="1316"/>
      <c r="EOZ21" s="1316"/>
      <c r="EPA21" s="1316"/>
      <c r="EPB21" s="1316"/>
      <c r="EPC21" s="1316"/>
      <c r="EPD21" s="1316"/>
      <c r="EPE21" s="1316"/>
      <c r="EPF21" s="1316"/>
      <c r="EPG21" s="1316"/>
      <c r="EPH21" s="1316"/>
      <c r="EPI21" s="1316"/>
      <c r="EPJ21" s="1316"/>
      <c r="EPK21" s="1316"/>
      <c r="EPL21" s="1316"/>
      <c r="EPM21" s="1316"/>
      <c r="EPN21" s="1316"/>
      <c r="EPO21" s="1316"/>
      <c r="EPP21" s="1316"/>
      <c r="EPQ21" s="1316"/>
      <c r="EPR21" s="1316"/>
      <c r="EPS21" s="1316"/>
      <c r="EPT21" s="1316"/>
      <c r="EPU21" s="1316"/>
      <c r="EPV21" s="1316"/>
      <c r="EPW21" s="1316"/>
      <c r="EPX21" s="1316"/>
      <c r="EPY21" s="1316"/>
      <c r="EPZ21" s="1316"/>
      <c r="EQA21" s="1316"/>
      <c r="EQB21" s="1316"/>
      <c r="EQC21" s="1316"/>
      <c r="EQD21" s="1316"/>
      <c r="EQE21" s="1316"/>
      <c r="EQF21" s="1316"/>
      <c r="EQG21" s="1316"/>
      <c r="EQH21" s="1316"/>
      <c r="EQI21" s="1316"/>
      <c r="EQJ21" s="1316"/>
      <c r="EQK21" s="1316"/>
      <c r="EQL21" s="1316"/>
      <c r="EQM21" s="1316"/>
      <c r="EQN21" s="1316"/>
      <c r="EQO21" s="1316"/>
      <c r="EQP21" s="1316"/>
      <c r="EQQ21" s="1316"/>
      <c r="EQR21" s="1316"/>
      <c r="EQS21" s="1316"/>
      <c r="EQT21" s="1316"/>
      <c r="EQU21" s="1316"/>
      <c r="EQV21" s="1316"/>
      <c r="EQW21" s="1316"/>
      <c r="EQX21" s="1316"/>
      <c r="EQY21" s="1316"/>
      <c r="EQZ21" s="1316"/>
      <c r="ERA21" s="1316"/>
      <c r="ERB21" s="1316"/>
      <c r="ERC21" s="1316"/>
      <c r="ERD21" s="1316"/>
      <c r="ERE21" s="1316"/>
      <c r="ERF21" s="1316"/>
      <c r="ERG21" s="1316"/>
      <c r="ERH21" s="1316"/>
      <c r="ERI21" s="1316"/>
      <c r="ERJ21" s="1316"/>
      <c r="ERK21" s="1316"/>
      <c r="ERL21" s="1316"/>
      <c r="ERM21" s="1316"/>
      <c r="ERN21" s="1316"/>
      <c r="ERO21" s="1316"/>
      <c r="ERP21" s="1316"/>
      <c r="ERQ21" s="1316"/>
      <c r="ERR21" s="1316"/>
      <c r="ERS21" s="1316"/>
      <c r="ERT21" s="1316"/>
      <c r="ERU21" s="1316"/>
      <c r="ERV21" s="1316"/>
      <c r="ERW21" s="1316"/>
      <c r="ERX21" s="1316"/>
      <c r="ERY21" s="1316"/>
      <c r="ERZ21" s="1316"/>
      <c r="ESA21" s="1316"/>
      <c r="ESB21" s="1316"/>
      <c r="ESC21" s="1316"/>
      <c r="ESD21" s="1316"/>
      <c r="ESE21" s="1316"/>
      <c r="ESF21" s="1316"/>
      <c r="ESG21" s="1316"/>
      <c r="ESH21" s="1316"/>
      <c r="ESI21" s="1316"/>
      <c r="ESJ21" s="1316"/>
      <c r="ESK21" s="1316"/>
      <c r="ESL21" s="1316"/>
      <c r="ESM21" s="1316"/>
      <c r="ESN21" s="1316"/>
      <c r="ESO21" s="1316"/>
      <c r="ESP21" s="1316"/>
      <c r="ESQ21" s="1316"/>
      <c r="ESR21" s="1316"/>
      <c r="ESS21" s="1316"/>
      <c r="EST21" s="1316"/>
      <c r="ESU21" s="1316"/>
      <c r="ESV21" s="1316"/>
      <c r="ESW21" s="1316"/>
      <c r="ESX21" s="1316"/>
      <c r="ESY21" s="1316"/>
      <c r="ESZ21" s="1316"/>
      <c r="ETA21" s="1316"/>
      <c r="ETB21" s="1316"/>
      <c r="ETC21" s="1316"/>
      <c r="ETD21" s="1316"/>
      <c r="ETE21" s="1316"/>
      <c r="ETF21" s="1316"/>
      <c r="ETG21" s="1316"/>
      <c r="ETH21" s="1316"/>
      <c r="ETI21" s="1316"/>
      <c r="ETJ21" s="1316"/>
      <c r="ETK21" s="1316"/>
      <c r="ETL21" s="1316"/>
      <c r="ETM21" s="1316"/>
      <c r="ETN21" s="1316"/>
      <c r="ETO21" s="1316"/>
      <c r="ETP21" s="1316"/>
      <c r="ETQ21" s="1316"/>
      <c r="ETR21" s="1316"/>
      <c r="ETS21" s="1316"/>
      <c r="ETT21" s="1316"/>
      <c r="ETU21" s="1316"/>
      <c r="ETV21" s="1316"/>
      <c r="ETW21" s="1316"/>
      <c r="ETX21" s="1316"/>
      <c r="ETY21" s="1316"/>
      <c r="ETZ21" s="1316"/>
      <c r="EUA21" s="1316"/>
      <c r="EUB21" s="1316"/>
      <c r="EUC21" s="1316"/>
      <c r="EUD21" s="1316"/>
      <c r="EUE21" s="1316"/>
      <c r="EUF21" s="1316"/>
      <c r="EUG21" s="1316"/>
      <c r="EUH21" s="1316"/>
      <c r="EUI21" s="1316"/>
      <c r="EUJ21" s="1316"/>
      <c r="EUK21" s="1316"/>
      <c r="EUL21" s="1316"/>
      <c r="EUM21" s="1316"/>
      <c r="EUN21" s="1316"/>
      <c r="EUO21" s="1316"/>
      <c r="EUP21" s="1316"/>
      <c r="EUQ21" s="1316"/>
      <c r="EUR21" s="1316"/>
      <c r="EUS21" s="1316"/>
      <c r="EUT21" s="1316"/>
      <c r="EUU21" s="1316"/>
      <c r="EUV21" s="1316"/>
      <c r="EUW21" s="1316"/>
      <c r="EUX21" s="1316"/>
      <c r="EUY21" s="1316"/>
      <c r="EUZ21" s="1316"/>
      <c r="EVA21" s="1316"/>
      <c r="EVB21" s="1316"/>
      <c r="EVC21" s="1316"/>
      <c r="EVD21" s="1316"/>
      <c r="EVE21" s="1316"/>
      <c r="EVF21" s="1316"/>
      <c r="EVG21" s="1316"/>
      <c r="EVH21" s="1316"/>
      <c r="EVI21" s="1316"/>
      <c r="EVJ21" s="1316"/>
      <c r="EVK21" s="1316"/>
      <c r="EVL21" s="1316"/>
      <c r="EVM21" s="1316"/>
      <c r="EVN21" s="1316"/>
      <c r="EVO21" s="1316"/>
      <c r="EVP21" s="1316"/>
      <c r="EVQ21" s="1316"/>
      <c r="EVR21" s="1316"/>
      <c r="EVS21" s="1316"/>
      <c r="EVT21" s="1316"/>
      <c r="EVU21" s="1316"/>
      <c r="EVV21" s="1316"/>
      <c r="EVW21" s="1316"/>
      <c r="EVX21" s="1316"/>
      <c r="EVY21" s="1316"/>
      <c r="EVZ21" s="1316"/>
      <c r="EWA21" s="1316"/>
      <c r="EWB21" s="1316"/>
      <c r="EWC21" s="1316"/>
      <c r="EWD21" s="1316"/>
      <c r="EWE21" s="1316"/>
      <c r="EWF21" s="1316"/>
      <c r="EWG21" s="1316"/>
      <c r="EWH21" s="1316"/>
      <c r="EWI21" s="1316"/>
      <c r="EWJ21" s="1316"/>
      <c r="EWK21" s="1316"/>
      <c r="EWL21" s="1316"/>
      <c r="EWM21" s="1316"/>
      <c r="EWN21" s="1316"/>
      <c r="EWO21" s="1316"/>
      <c r="EWP21" s="1316"/>
      <c r="EWQ21" s="1316"/>
      <c r="EWR21" s="1316"/>
      <c r="EWS21" s="1316"/>
      <c r="EWT21" s="1316"/>
      <c r="EWU21" s="1316"/>
      <c r="EWV21" s="1316"/>
      <c r="EWW21" s="1316"/>
      <c r="EWX21" s="1316"/>
      <c r="EWY21" s="1316"/>
      <c r="EWZ21" s="1316"/>
      <c r="EXA21" s="1316"/>
      <c r="EXB21" s="1316"/>
      <c r="EXC21" s="1316"/>
      <c r="EXD21" s="1316"/>
      <c r="EXE21" s="1316"/>
      <c r="EXF21" s="1316"/>
      <c r="EXG21" s="1316"/>
      <c r="EXH21" s="1316"/>
      <c r="EXI21" s="1316"/>
      <c r="EXJ21" s="1316"/>
      <c r="EXK21" s="1316"/>
      <c r="EXL21" s="1316"/>
      <c r="EXM21" s="1316"/>
      <c r="EXN21" s="1316"/>
      <c r="EXO21" s="1316"/>
      <c r="EXP21" s="1316"/>
      <c r="EXQ21" s="1316"/>
      <c r="EXR21" s="1316"/>
      <c r="EXS21" s="1316"/>
      <c r="EXT21" s="1316"/>
      <c r="EXU21" s="1316"/>
      <c r="EXV21" s="1316"/>
      <c r="EXW21" s="1316"/>
      <c r="EXX21" s="1316"/>
      <c r="EXY21" s="1316"/>
      <c r="EXZ21" s="1316"/>
      <c r="EYA21" s="1316"/>
      <c r="EYB21" s="1316"/>
      <c r="EYC21" s="1316"/>
      <c r="EYD21" s="1316"/>
      <c r="EYE21" s="1316"/>
      <c r="EYF21" s="1316"/>
      <c r="EYG21" s="1316"/>
      <c r="EYH21" s="1316"/>
      <c r="EYI21" s="1316"/>
      <c r="EYJ21" s="1316"/>
      <c r="EYK21" s="1316"/>
      <c r="EYL21" s="1316"/>
      <c r="EYM21" s="1316"/>
      <c r="EYN21" s="1316"/>
      <c r="EYO21" s="1316"/>
      <c r="EYP21" s="1316"/>
      <c r="EYQ21" s="1316"/>
      <c r="EYR21" s="1316"/>
      <c r="EYS21" s="1316"/>
      <c r="EYT21" s="1316"/>
      <c r="EYU21" s="1316"/>
      <c r="EYV21" s="1316"/>
      <c r="EYW21" s="1316"/>
      <c r="EYX21" s="1316"/>
      <c r="EYY21" s="1316"/>
      <c r="EYZ21" s="1316"/>
      <c r="EZA21" s="1316"/>
      <c r="EZB21" s="1316"/>
      <c r="EZC21" s="1316"/>
      <c r="EZD21" s="1316"/>
      <c r="EZE21" s="1316"/>
      <c r="EZF21" s="1316"/>
      <c r="EZG21" s="1316"/>
      <c r="EZH21" s="1316"/>
      <c r="EZI21" s="1316"/>
      <c r="EZJ21" s="1316"/>
      <c r="EZK21" s="1316"/>
      <c r="EZL21" s="1316"/>
      <c r="EZM21" s="1316"/>
      <c r="EZN21" s="1316"/>
      <c r="EZO21" s="1316"/>
      <c r="EZP21" s="1316"/>
      <c r="EZQ21" s="1316"/>
      <c r="EZR21" s="1316"/>
      <c r="EZS21" s="1316"/>
      <c r="EZT21" s="1316"/>
      <c r="EZU21" s="1316"/>
      <c r="EZV21" s="1316"/>
      <c r="EZW21" s="1316"/>
      <c r="EZX21" s="1316"/>
      <c r="EZY21" s="1316"/>
      <c r="EZZ21" s="1316"/>
      <c r="FAA21" s="1316"/>
      <c r="FAB21" s="1316"/>
      <c r="FAC21" s="1316"/>
      <c r="FAD21" s="1316"/>
      <c r="FAE21" s="1316"/>
      <c r="FAF21" s="1316"/>
      <c r="FAG21" s="1316"/>
      <c r="FAH21" s="1316"/>
      <c r="FAI21" s="1316"/>
      <c r="FAJ21" s="1316"/>
      <c r="FAK21" s="1316"/>
      <c r="FAL21" s="1316"/>
      <c r="FAM21" s="1316"/>
      <c r="FAN21" s="1316"/>
      <c r="FAO21" s="1316"/>
      <c r="FAP21" s="1316"/>
      <c r="FAQ21" s="1316"/>
      <c r="FAR21" s="1316"/>
      <c r="FAS21" s="1316"/>
      <c r="FAT21" s="1316"/>
      <c r="FAU21" s="1316"/>
      <c r="FAV21" s="1316"/>
      <c r="FAW21" s="1316"/>
      <c r="FAX21" s="1316"/>
      <c r="FAY21" s="1316"/>
      <c r="FAZ21" s="1316"/>
      <c r="FBA21" s="1316"/>
      <c r="FBB21" s="1316"/>
      <c r="FBC21" s="1316"/>
      <c r="FBD21" s="1316"/>
      <c r="FBE21" s="1316"/>
      <c r="FBF21" s="1316"/>
      <c r="FBG21" s="1316"/>
      <c r="FBH21" s="1316"/>
      <c r="FBI21" s="1316"/>
      <c r="FBJ21" s="1316"/>
      <c r="FBK21" s="1316"/>
      <c r="FBL21" s="1316"/>
      <c r="FBM21" s="1316"/>
      <c r="FBN21" s="1316"/>
      <c r="FBO21" s="1316"/>
      <c r="FBP21" s="1316"/>
      <c r="FBQ21" s="1316"/>
      <c r="FBR21" s="1316"/>
      <c r="FBS21" s="1316"/>
      <c r="FBT21" s="1316"/>
      <c r="FBU21" s="1316"/>
      <c r="FBV21" s="1316"/>
      <c r="FBW21" s="1316"/>
      <c r="FBX21" s="1316"/>
      <c r="FBY21" s="1316"/>
      <c r="FBZ21" s="1316"/>
      <c r="FCA21" s="1316"/>
      <c r="FCB21" s="1316"/>
      <c r="FCC21" s="1316"/>
      <c r="FCD21" s="1316"/>
      <c r="FCE21" s="1316"/>
      <c r="FCF21" s="1316"/>
      <c r="FCG21" s="1316"/>
      <c r="FCH21" s="1316"/>
      <c r="FCI21" s="1316"/>
      <c r="FCJ21" s="1316"/>
      <c r="FCK21" s="1316"/>
      <c r="FCL21" s="1316"/>
      <c r="FCM21" s="1316"/>
      <c r="FCN21" s="1316"/>
      <c r="FCO21" s="1316"/>
      <c r="FCP21" s="1316"/>
      <c r="FCQ21" s="1316"/>
      <c r="FCR21" s="1316"/>
      <c r="FCS21" s="1316"/>
      <c r="FCT21" s="1316"/>
      <c r="FCU21" s="1316"/>
      <c r="FCV21" s="1316"/>
      <c r="FCW21" s="1316"/>
      <c r="FCX21" s="1316"/>
      <c r="FCY21" s="1316"/>
      <c r="FCZ21" s="1316"/>
      <c r="FDA21" s="1316"/>
      <c r="FDB21" s="1316"/>
      <c r="FDC21" s="1316"/>
      <c r="FDD21" s="1316"/>
      <c r="FDE21" s="1316"/>
      <c r="FDF21" s="1316"/>
      <c r="FDG21" s="1316"/>
      <c r="FDH21" s="1316"/>
      <c r="FDI21" s="1316"/>
      <c r="FDJ21" s="1316"/>
      <c r="FDK21" s="1316"/>
      <c r="FDL21" s="1316"/>
      <c r="FDM21" s="1316"/>
      <c r="FDN21" s="1316"/>
      <c r="FDO21" s="1316"/>
      <c r="FDP21" s="1316"/>
      <c r="FDQ21" s="1316"/>
      <c r="FDR21" s="1316"/>
      <c r="FDS21" s="1316"/>
      <c r="FDT21" s="1316"/>
      <c r="FDU21" s="1316"/>
      <c r="FDV21" s="1316"/>
      <c r="FDW21" s="1316"/>
      <c r="FDX21" s="1316"/>
      <c r="FDY21" s="1316"/>
      <c r="FDZ21" s="1316"/>
      <c r="FEA21" s="1316"/>
      <c r="FEB21" s="1316"/>
      <c r="FEC21" s="1316"/>
      <c r="FED21" s="1316"/>
      <c r="FEE21" s="1316"/>
      <c r="FEF21" s="1316"/>
      <c r="FEG21" s="1316"/>
      <c r="FEH21" s="1316"/>
      <c r="FEI21" s="1316"/>
      <c r="FEJ21" s="1316"/>
      <c r="FEK21" s="1316"/>
      <c r="FEL21" s="1316"/>
      <c r="FEM21" s="1316"/>
      <c r="FEN21" s="1316"/>
      <c r="FEO21" s="1316"/>
      <c r="FEP21" s="1316"/>
      <c r="FEQ21" s="1316"/>
      <c r="FER21" s="1316"/>
      <c r="FES21" s="1316"/>
      <c r="FET21" s="1316"/>
      <c r="FEU21" s="1316"/>
      <c r="FEV21" s="1316"/>
      <c r="FEW21" s="1316"/>
      <c r="FEX21" s="1316"/>
      <c r="FEY21" s="1316"/>
      <c r="FEZ21" s="1316"/>
      <c r="FFA21" s="1316"/>
      <c r="FFB21" s="1316"/>
      <c r="FFC21" s="1316"/>
      <c r="FFD21" s="1316"/>
      <c r="FFE21" s="1316"/>
      <c r="FFF21" s="1316"/>
      <c r="FFG21" s="1316"/>
      <c r="FFH21" s="1316"/>
      <c r="FFI21" s="1316"/>
      <c r="FFJ21" s="1316"/>
      <c r="FFK21" s="1316"/>
      <c r="FFL21" s="1316"/>
      <c r="FFM21" s="1316"/>
      <c r="FFN21" s="1316"/>
      <c r="FFO21" s="1316"/>
      <c r="FFP21" s="1316"/>
      <c r="FFQ21" s="1316"/>
      <c r="FFR21" s="1316"/>
      <c r="FFS21" s="1316"/>
      <c r="FFT21" s="1316"/>
      <c r="FFU21" s="1316"/>
      <c r="FFV21" s="1316"/>
      <c r="FFW21" s="1316"/>
      <c r="FFX21" s="1316"/>
      <c r="FFY21" s="1316"/>
      <c r="FFZ21" s="1316"/>
      <c r="FGA21" s="1316"/>
      <c r="FGB21" s="1316"/>
      <c r="FGC21" s="1316"/>
      <c r="FGD21" s="1316"/>
      <c r="FGE21" s="1316"/>
      <c r="FGF21" s="1316"/>
      <c r="FGG21" s="1316"/>
      <c r="FGH21" s="1316"/>
      <c r="FGI21" s="1316"/>
      <c r="FGJ21" s="1316"/>
      <c r="FGK21" s="1316"/>
      <c r="FGL21" s="1316"/>
      <c r="FGM21" s="1316"/>
      <c r="FGN21" s="1316"/>
      <c r="FGO21" s="1316"/>
      <c r="FGP21" s="1316"/>
      <c r="FGQ21" s="1316"/>
      <c r="FGR21" s="1316"/>
      <c r="FGS21" s="1316"/>
      <c r="FGT21" s="1316"/>
      <c r="FGU21" s="1316"/>
      <c r="FGV21" s="1316"/>
      <c r="FGW21" s="1316"/>
      <c r="FGX21" s="1316"/>
      <c r="FGY21" s="1316"/>
      <c r="FGZ21" s="1316"/>
      <c r="FHA21" s="1316"/>
      <c r="FHB21" s="1316"/>
      <c r="FHC21" s="1316"/>
      <c r="FHD21" s="1316"/>
      <c r="FHE21" s="1316"/>
      <c r="FHF21" s="1316"/>
      <c r="FHG21" s="1316"/>
      <c r="FHH21" s="1316"/>
      <c r="FHI21" s="1316"/>
      <c r="FHJ21" s="1316"/>
      <c r="FHK21" s="1316"/>
      <c r="FHL21" s="1316"/>
      <c r="FHM21" s="1316"/>
      <c r="FHN21" s="1316"/>
      <c r="FHO21" s="1316"/>
      <c r="FHP21" s="1316"/>
      <c r="FHQ21" s="1316"/>
      <c r="FHR21" s="1316"/>
      <c r="FHS21" s="1316"/>
      <c r="FHT21" s="1316"/>
      <c r="FHU21" s="1316"/>
      <c r="FHV21" s="1316"/>
      <c r="FHW21" s="1316"/>
      <c r="FHX21" s="1316"/>
      <c r="FHY21" s="1316"/>
      <c r="FHZ21" s="1316"/>
      <c r="FIA21" s="1316"/>
      <c r="FIB21" s="1316"/>
      <c r="FIC21" s="1316"/>
      <c r="FID21" s="1316"/>
      <c r="FIE21" s="1316"/>
      <c r="FIF21" s="1316"/>
      <c r="FIG21" s="1316"/>
      <c r="FIH21" s="1316"/>
      <c r="FII21" s="1316"/>
      <c r="FIJ21" s="1316"/>
      <c r="FIK21" s="1316"/>
      <c r="FIL21" s="1316"/>
      <c r="FIM21" s="1316"/>
      <c r="FIN21" s="1316"/>
      <c r="FIO21" s="1316"/>
      <c r="FIP21" s="1316"/>
      <c r="FIQ21" s="1316"/>
      <c r="FIR21" s="1316"/>
      <c r="FIS21" s="1316"/>
      <c r="FIT21" s="1316"/>
      <c r="FIU21" s="1316"/>
      <c r="FIV21" s="1316"/>
      <c r="FIW21" s="1316"/>
      <c r="FIX21" s="1316"/>
      <c r="FIY21" s="1316"/>
      <c r="FIZ21" s="1316"/>
      <c r="FJA21" s="1316"/>
      <c r="FJB21" s="1316"/>
      <c r="FJC21" s="1316"/>
      <c r="FJD21" s="1316"/>
      <c r="FJE21" s="1316"/>
      <c r="FJF21" s="1316"/>
      <c r="FJG21" s="1316"/>
      <c r="FJH21" s="1316"/>
      <c r="FJI21" s="1316"/>
      <c r="FJJ21" s="1316"/>
      <c r="FJK21" s="1316"/>
      <c r="FJL21" s="1316"/>
      <c r="FJM21" s="1316"/>
      <c r="FJN21" s="1316"/>
      <c r="FJO21" s="1316"/>
      <c r="FJP21" s="1316"/>
      <c r="FJQ21" s="1316"/>
      <c r="FJR21" s="1316"/>
      <c r="FJS21" s="1316"/>
      <c r="FJT21" s="1316"/>
      <c r="FJU21" s="1316"/>
      <c r="FJV21" s="1316"/>
      <c r="FJW21" s="1316"/>
      <c r="FJX21" s="1316"/>
      <c r="FJY21" s="1316"/>
      <c r="FJZ21" s="1316"/>
      <c r="FKA21" s="1316"/>
      <c r="FKB21" s="1316"/>
      <c r="FKC21" s="1316"/>
      <c r="FKD21" s="1316"/>
      <c r="FKE21" s="1316"/>
      <c r="FKF21" s="1316"/>
      <c r="FKG21" s="1316"/>
      <c r="FKH21" s="1316"/>
      <c r="FKI21" s="1316"/>
      <c r="FKJ21" s="1316"/>
      <c r="FKK21" s="1316"/>
      <c r="FKL21" s="1316"/>
      <c r="FKM21" s="1316"/>
      <c r="FKN21" s="1316"/>
      <c r="FKO21" s="1316"/>
      <c r="FKP21" s="1316"/>
      <c r="FKQ21" s="1316"/>
      <c r="FKR21" s="1316"/>
      <c r="FKS21" s="1316"/>
      <c r="FKT21" s="1316"/>
      <c r="FKU21" s="1316"/>
      <c r="FKV21" s="1316"/>
      <c r="FKW21" s="1316"/>
      <c r="FKX21" s="1316"/>
      <c r="FKY21" s="1316"/>
      <c r="FKZ21" s="1316"/>
      <c r="FLA21" s="1316"/>
      <c r="FLB21" s="1316"/>
      <c r="FLC21" s="1316"/>
      <c r="FLD21" s="1316"/>
      <c r="FLE21" s="1316"/>
      <c r="FLF21" s="1316"/>
      <c r="FLG21" s="1316"/>
      <c r="FLH21" s="1316"/>
      <c r="FLI21" s="1316"/>
      <c r="FLJ21" s="1316"/>
      <c r="FLK21" s="1316"/>
      <c r="FLL21" s="1316"/>
      <c r="FLM21" s="1316"/>
      <c r="FLN21" s="1316"/>
      <c r="FLO21" s="1316"/>
      <c r="FLP21" s="1316"/>
      <c r="FLQ21" s="1316"/>
      <c r="FLR21" s="1316"/>
      <c r="FLS21" s="1316"/>
      <c r="FLT21" s="1316"/>
      <c r="FLU21" s="1316"/>
      <c r="FLV21" s="1316"/>
      <c r="FLW21" s="1316"/>
      <c r="FLX21" s="1316"/>
      <c r="FLY21" s="1316"/>
      <c r="FLZ21" s="1316"/>
      <c r="FMA21" s="1316"/>
      <c r="FMB21" s="1316"/>
      <c r="FMC21" s="1316"/>
      <c r="FMD21" s="1316"/>
      <c r="FME21" s="1316"/>
      <c r="FMF21" s="1316"/>
      <c r="FMG21" s="1316"/>
      <c r="FMH21" s="1316"/>
      <c r="FMI21" s="1316"/>
      <c r="FMJ21" s="1316"/>
      <c r="FMK21" s="1316"/>
      <c r="FML21" s="1316"/>
      <c r="FMM21" s="1316"/>
      <c r="FMN21" s="1316"/>
      <c r="FMO21" s="1316"/>
      <c r="FMP21" s="1316"/>
      <c r="FMQ21" s="1316"/>
      <c r="FMR21" s="1316"/>
      <c r="FMS21" s="1316"/>
      <c r="FMT21" s="1316"/>
      <c r="FMU21" s="1316"/>
      <c r="FMV21" s="1316"/>
      <c r="FMW21" s="1316"/>
      <c r="FMX21" s="1316"/>
      <c r="FMY21" s="1316"/>
      <c r="FMZ21" s="1316"/>
      <c r="FNA21" s="1316"/>
      <c r="FNB21" s="1316"/>
      <c r="FNC21" s="1316"/>
      <c r="FND21" s="1316"/>
      <c r="FNE21" s="1316"/>
      <c r="FNF21" s="1316"/>
    </row>
    <row r="22" spans="1:4426" ht="18">
      <c r="A22" s="1747" t="str">
        <f>A5</f>
        <v>Allocation of ADIT</v>
      </c>
      <c r="B22" s="1723"/>
      <c r="C22" s="1723"/>
      <c r="D22" s="1723"/>
      <c r="E22" s="1723"/>
      <c r="F22" s="1723"/>
      <c r="G22" s="1723"/>
      <c r="H22" s="1723"/>
      <c r="I22" s="1723"/>
      <c r="J22" s="1723"/>
      <c r="K22" s="1723"/>
      <c r="L22" s="1316"/>
      <c r="M22" s="1316"/>
      <c r="N22" s="1316"/>
      <c r="O22" s="1316"/>
      <c r="P22" s="1316"/>
      <c r="Q22" s="1316"/>
      <c r="R22" s="1316"/>
      <c r="S22" s="1316"/>
      <c r="T22" s="1316"/>
      <c r="U22" s="1316"/>
      <c r="V22" s="1316"/>
      <c r="W22" s="1316"/>
      <c r="X22" s="1316"/>
      <c r="Y22" s="1316"/>
      <c r="Z22" s="1316"/>
      <c r="AA22" s="1316"/>
      <c r="AB22" s="1316"/>
      <c r="AC22" s="1316"/>
      <c r="AD22" s="1316"/>
      <c r="AE22" s="1316"/>
      <c r="AF22" s="1316"/>
      <c r="AG22" s="1316"/>
      <c r="AH22" s="1316"/>
      <c r="AI22" s="1316"/>
      <c r="AJ22" s="1316"/>
      <c r="AK22" s="1316"/>
      <c r="AL22" s="1316"/>
      <c r="AM22" s="1316"/>
      <c r="AN22" s="1316"/>
      <c r="AO22" s="1316"/>
      <c r="AP22" s="1316"/>
      <c r="AQ22" s="1316"/>
      <c r="AR22" s="1316"/>
      <c r="AS22" s="1316"/>
      <c r="AT22" s="1316"/>
      <c r="AU22" s="1316"/>
      <c r="AV22" s="1316"/>
      <c r="AW22" s="1316"/>
      <c r="AX22" s="1316"/>
      <c r="AY22" s="1316"/>
      <c r="AZ22" s="1316"/>
      <c r="BA22" s="1316"/>
      <c r="BB22" s="1316"/>
      <c r="BC22" s="1316"/>
      <c r="BD22" s="1316"/>
      <c r="BE22" s="1316"/>
      <c r="BF22" s="1316"/>
      <c r="BG22" s="1316"/>
      <c r="BH22" s="1316"/>
      <c r="BI22" s="1316"/>
      <c r="BJ22" s="1316"/>
      <c r="BK22" s="1316"/>
      <c r="BL22" s="1316"/>
      <c r="BM22" s="1316"/>
      <c r="BN22" s="1316"/>
      <c r="BO22" s="1316"/>
      <c r="BP22" s="1316"/>
      <c r="BQ22" s="1316"/>
      <c r="BR22" s="1316"/>
      <c r="BS22" s="1316"/>
      <c r="BT22" s="1316"/>
      <c r="BU22" s="1316"/>
      <c r="BV22" s="1316"/>
      <c r="BW22" s="1316"/>
      <c r="BX22" s="1316"/>
      <c r="BY22" s="1316"/>
      <c r="BZ22" s="1316"/>
      <c r="CA22" s="1316"/>
      <c r="CB22" s="1316"/>
      <c r="CC22" s="1316"/>
      <c r="CD22" s="1316"/>
      <c r="CE22" s="1316"/>
      <c r="CF22" s="1316"/>
      <c r="CG22" s="1316"/>
      <c r="CH22" s="1316"/>
      <c r="CI22" s="1316"/>
      <c r="CJ22" s="1316"/>
      <c r="CK22" s="1316"/>
      <c r="CL22" s="1316"/>
      <c r="CM22" s="1316"/>
      <c r="CN22" s="1316"/>
      <c r="CO22" s="1316"/>
      <c r="CP22" s="1316"/>
      <c r="CQ22" s="1316"/>
      <c r="CR22" s="1316"/>
      <c r="CS22" s="1316"/>
      <c r="CT22" s="1316"/>
      <c r="CU22" s="1316"/>
      <c r="CV22" s="1316"/>
      <c r="CW22" s="1316"/>
      <c r="CX22" s="1316"/>
      <c r="CY22" s="1316"/>
      <c r="CZ22" s="1316"/>
      <c r="DA22" s="1316"/>
      <c r="DB22" s="1316"/>
      <c r="DC22" s="1316"/>
      <c r="DD22" s="1316"/>
      <c r="DE22" s="1316"/>
      <c r="DF22" s="1316"/>
      <c r="DG22" s="1316"/>
      <c r="DH22" s="1316"/>
      <c r="DI22" s="1316"/>
      <c r="DJ22" s="1316"/>
      <c r="DK22" s="1316"/>
      <c r="DL22" s="1316"/>
      <c r="DM22" s="1316"/>
      <c r="DN22" s="1316"/>
      <c r="DO22" s="1316"/>
      <c r="DP22" s="1316"/>
      <c r="DQ22" s="1316"/>
      <c r="DR22" s="1316"/>
      <c r="DS22" s="1316"/>
      <c r="DT22" s="1316"/>
      <c r="DU22" s="1316"/>
      <c r="DV22" s="1316"/>
      <c r="DW22" s="1316"/>
      <c r="DX22" s="1316"/>
      <c r="DY22" s="1316"/>
      <c r="DZ22" s="1316"/>
      <c r="EA22" s="1316"/>
      <c r="EB22" s="1316"/>
      <c r="EC22" s="1316"/>
      <c r="ED22" s="1316"/>
      <c r="EE22" s="1316"/>
      <c r="EF22" s="1316"/>
      <c r="EG22" s="1316"/>
      <c r="EH22" s="1316"/>
      <c r="EI22" s="1316"/>
      <c r="EJ22" s="1316"/>
      <c r="EK22" s="1316"/>
      <c r="EL22" s="1316"/>
      <c r="EM22" s="1316"/>
      <c r="EN22" s="1316"/>
      <c r="EO22" s="1316"/>
      <c r="EP22" s="1316"/>
      <c r="EQ22" s="1316"/>
      <c r="ER22" s="1316"/>
      <c r="ES22" s="1316"/>
      <c r="ET22" s="1316"/>
      <c r="EU22" s="1316"/>
      <c r="EV22" s="1316"/>
      <c r="EW22" s="1316"/>
      <c r="EX22" s="1316"/>
      <c r="EY22" s="1316"/>
      <c r="EZ22" s="1316"/>
      <c r="FA22" s="1316"/>
      <c r="FB22" s="1316"/>
      <c r="FC22" s="1316"/>
      <c r="FD22" s="1316"/>
      <c r="FE22" s="1316"/>
      <c r="FF22" s="1316"/>
      <c r="FG22" s="1316"/>
      <c r="FH22" s="1316"/>
      <c r="FI22" s="1316"/>
      <c r="FJ22" s="1316"/>
      <c r="FK22" s="1316"/>
      <c r="FL22" s="1316"/>
      <c r="FM22" s="1316"/>
      <c r="FN22" s="1316"/>
      <c r="FO22" s="1316"/>
      <c r="FP22" s="1316"/>
      <c r="FQ22" s="1316"/>
      <c r="FR22" s="1316"/>
      <c r="FS22" s="1316"/>
      <c r="FT22" s="1316"/>
      <c r="FU22" s="1316"/>
      <c r="FV22" s="1316"/>
      <c r="FW22" s="1316"/>
      <c r="FX22" s="1316"/>
      <c r="FY22" s="1316"/>
      <c r="FZ22" s="1316"/>
      <c r="GA22" s="1316"/>
      <c r="GB22" s="1316"/>
      <c r="GC22" s="1316"/>
      <c r="GD22" s="1316"/>
      <c r="GE22" s="1316"/>
      <c r="GF22" s="1316"/>
      <c r="GG22" s="1316"/>
      <c r="GH22" s="1316"/>
      <c r="GI22" s="1316"/>
      <c r="GJ22" s="1316"/>
      <c r="GK22" s="1316"/>
      <c r="GL22" s="1316"/>
      <c r="GM22" s="1316"/>
      <c r="GN22" s="1316"/>
      <c r="GO22" s="1316"/>
      <c r="GP22" s="1316"/>
      <c r="GQ22" s="1316"/>
      <c r="GR22" s="1316"/>
      <c r="GS22" s="1316"/>
      <c r="GT22" s="1316"/>
      <c r="GU22" s="1316"/>
      <c r="GV22" s="1316"/>
      <c r="GW22" s="1316"/>
      <c r="GX22" s="1316"/>
      <c r="GY22" s="1316"/>
      <c r="GZ22" s="1316"/>
      <c r="HA22" s="1316"/>
      <c r="HB22" s="1316"/>
      <c r="HC22" s="1316"/>
      <c r="HD22" s="1316"/>
      <c r="HE22" s="1316"/>
      <c r="HF22" s="1316"/>
      <c r="HG22" s="1316"/>
      <c r="HH22" s="1316"/>
      <c r="HI22" s="1316"/>
      <c r="HJ22" s="1316"/>
      <c r="HK22" s="1316"/>
      <c r="HL22" s="1316"/>
      <c r="HM22" s="1316"/>
      <c r="HN22" s="1316"/>
      <c r="HO22" s="1316"/>
      <c r="HP22" s="1316"/>
      <c r="HQ22" s="1316"/>
      <c r="HR22" s="1316"/>
      <c r="HS22" s="1316"/>
      <c r="HT22" s="1316"/>
      <c r="HU22" s="1316"/>
      <c r="HV22" s="1316"/>
      <c r="HW22" s="1316"/>
      <c r="HX22" s="1316"/>
      <c r="HY22" s="1316"/>
      <c r="HZ22" s="1316"/>
      <c r="IA22" s="1316"/>
      <c r="IB22" s="1316"/>
      <c r="IC22" s="1316"/>
      <c r="ID22" s="1316"/>
      <c r="IE22" s="1316"/>
      <c r="IF22" s="1316"/>
      <c r="IG22" s="1316"/>
      <c r="IH22" s="1316"/>
      <c r="II22" s="1316"/>
      <c r="IJ22" s="1316"/>
      <c r="IK22" s="1316"/>
      <c r="IL22" s="1316"/>
      <c r="IM22" s="1316"/>
      <c r="IN22" s="1316"/>
      <c r="IO22" s="1316"/>
      <c r="IP22" s="1316"/>
      <c r="IQ22" s="1316"/>
      <c r="IR22" s="1316"/>
      <c r="IS22" s="1316"/>
      <c r="IT22" s="1316"/>
      <c r="IU22" s="1316"/>
      <c r="IV22" s="1316"/>
      <c r="IW22" s="1316"/>
      <c r="IX22" s="1316"/>
      <c r="IY22" s="1316"/>
      <c r="IZ22" s="1316"/>
      <c r="JA22" s="1316"/>
      <c r="JB22" s="1316"/>
      <c r="JC22" s="1316"/>
      <c r="JD22" s="1316"/>
      <c r="JE22" s="1316"/>
      <c r="JF22" s="1316"/>
      <c r="JG22" s="1316"/>
      <c r="JH22" s="1316"/>
      <c r="JI22" s="1316"/>
      <c r="JJ22" s="1316"/>
      <c r="JK22" s="1316"/>
      <c r="JL22" s="1316"/>
      <c r="JM22" s="1316"/>
      <c r="JN22" s="1316"/>
      <c r="JO22" s="1316"/>
      <c r="JP22" s="1316"/>
      <c r="JQ22" s="1316"/>
      <c r="JR22" s="1316"/>
      <c r="JS22" s="1316"/>
      <c r="JT22" s="1316"/>
      <c r="JU22" s="1316"/>
      <c r="JV22" s="1316"/>
      <c r="JW22" s="1316"/>
      <c r="JX22" s="1316"/>
      <c r="JY22" s="1316"/>
      <c r="JZ22" s="1316"/>
      <c r="KA22" s="1316"/>
      <c r="KB22" s="1316"/>
      <c r="KC22" s="1316"/>
      <c r="KD22" s="1316"/>
      <c r="KE22" s="1316"/>
      <c r="KF22" s="1316"/>
      <c r="KG22" s="1316"/>
      <c r="KH22" s="1316"/>
      <c r="KI22" s="1316"/>
      <c r="KJ22" s="1316"/>
      <c r="KK22" s="1316"/>
      <c r="KL22" s="1316"/>
      <c r="KM22" s="1316"/>
      <c r="KN22" s="1316"/>
      <c r="KO22" s="1316"/>
      <c r="KP22" s="1316"/>
      <c r="KQ22" s="1316"/>
      <c r="KR22" s="1316"/>
      <c r="KS22" s="1316"/>
      <c r="KT22" s="1316"/>
      <c r="KU22" s="1316"/>
      <c r="KV22" s="1316"/>
      <c r="KW22" s="1316"/>
      <c r="KX22" s="1316"/>
      <c r="KY22" s="1316"/>
      <c r="KZ22" s="1316"/>
      <c r="LA22" s="1316"/>
      <c r="LB22" s="1316"/>
      <c r="LC22" s="1316"/>
      <c r="LD22" s="1316"/>
      <c r="LE22" s="1316"/>
      <c r="LF22" s="1316"/>
      <c r="LG22" s="1316"/>
      <c r="LH22" s="1316"/>
      <c r="LI22" s="1316"/>
      <c r="LJ22" s="1316"/>
      <c r="LK22" s="1316"/>
      <c r="LL22" s="1316"/>
      <c r="LM22" s="1316"/>
      <c r="LN22" s="1316"/>
      <c r="LO22" s="1316"/>
      <c r="LP22" s="1316"/>
      <c r="LQ22" s="1316"/>
      <c r="LR22" s="1316"/>
      <c r="LS22" s="1316"/>
      <c r="LT22" s="1316"/>
      <c r="LU22" s="1316"/>
      <c r="LV22" s="1316"/>
      <c r="LW22" s="1316"/>
      <c r="LX22" s="1316"/>
      <c r="LY22" s="1316"/>
      <c r="LZ22" s="1316"/>
      <c r="MA22" s="1316"/>
      <c r="MB22" s="1316"/>
      <c r="MC22" s="1316"/>
      <c r="MD22" s="1316"/>
      <c r="ME22" s="1316"/>
      <c r="MF22" s="1316"/>
      <c r="MG22" s="1316"/>
      <c r="MH22" s="1316"/>
      <c r="MI22" s="1316"/>
      <c r="MJ22" s="1316"/>
      <c r="MK22" s="1316"/>
      <c r="ML22" s="1316"/>
      <c r="MM22" s="1316"/>
      <c r="MN22" s="1316"/>
      <c r="MO22" s="1316"/>
      <c r="MP22" s="1316"/>
      <c r="MQ22" s="1316"/>
      <c r="MR22" s="1316"/>
      <c r="MS22" s="1316"/>
      <c r="MT22" s="1316"/>
      <c r="MU22" s="1316"/>
      <c r="MV22" s="1316"/>
      <c r="MW22" s="1316"/>
      <c r="MX22" s="1316"/>
      <c r="MY22" s="1316"/>
      <c r="MZ22" s="1316"/>
      <c r="NA22" s="1316"/>
      <c r="NB22" s="1316"/>
      <c r="NC22" s="1316"/>
      <c r="ND22" s="1316"/>
      <c r="NE22" s="1316"/>
      <c r="NF22" s="1316"/>
      <c r="NG22" s="1316"/>
      <c r="NH22" s="1316"/>
      <c r="NI22" s="1316"/>
      <c r="NJ22" s="1316"/>
      <c r="NK22" s="1316"/>
      <c r="NL22" s="1316"/>
      <c r="NM22" s="1316"/>
      <c r="NN22" s="1316"/>
      <c r="NO22" s="1316"/>
      <c r="NP22" s="1316"/>
      <c r="NQ22" s="1316"/>
      <c r="NR22" s="1316"/>
      <c r="NS22" s="1316"/>
      <c r="NT22" s="1316"/>
      <c r="NU22" s="1316"/>
      <c r="NV22" s="1316"/>
      <c r="NW22" s="1316"/>
      <c r="NX22" s="1316"/>
      <c r="NY22" s="1316"/>
      <c r="NZ22" s="1316"/>
      <c r="OA22" s="1316"/>
      <c r="OB22" s="1316"/>
      <c r="OC22" s="1316"/>
      <c r="OD22" s="1316"/>
      <c r="OE22" s="1316"/>
      <c r="OF22" s="1316"/>
      <c r="OG22" s="1316"/>
      <c r="OH22" s="1316"/>
      <c r="OI22" s="1316"/>
      <c r="OJ22" s="1316"/>
      <c r="OK22" s="1316"/>
      <c r="OL22" s="1316"/>
      <c r="OM22" s="1316"/>
      <c r="ON22" s="1316"/>
      <c r="OO22" s="1316"/>
      <c r="OP22" s="1316"/>
      <c r="OQ22" s="1316"/>
      <c r="OR22" s="1316"/>
      <c r="OS22" s="1316"/>
      <c r="OT22" s="1316"/>
      <c r="OU22" s="1316"/>
      <c r="OV22" s="1316"/>
      <c r="OW22" s="1316"/>
      <c r="OX22" s="1316"/>
      <c r="OY22" s="1316"/>
      <c r="OZ22" s="1316"/>
      <c r="PA22" s="1316"/>
      <c r="PB22" s="1316"/>
      <c r="PC22" s="1316"/>
      <c r="PD22" s="1316"/>
      <c r="PE22" s="1316"/>
      <c r="PF22" s="1316"/>
      <c r="PG22" s="1316"/>
      <c r="PH22" s="1316"/>
      <c r="PI22" s="1316"/>
      <c r="PJ22" s="1316"/>
      <c r="PK22" s="1316"/>
      <c r="PL22" s="1316"/>
      <c r="PM22" s="1316"/>
      <c r="PN22" s="1316"/>
      <c r="PO22" s="1316"/>
      <c r="PP22" s="1316"/>
      <c r="PQ22" s="1316"/>
      <c r="PR22" s="1316"/>
      <c r="PS22" s="1316"/>
      <c r="PT22" s="1316"/>
      <c r="PU22" s="1316"/>
      <c r="PV22" s="1316"/>
      <c r="PW22" s="1316"/>
      <c r="PX22" s="1316"/>
      <c r="PY22" s="1316"/>
      <c r="PZ22" s="1316"/>
      <c r="QA22" s="1316"/>
      <c r="QB22" s="1316"/>
      <c r="QC22" s="1316"/>
      <c r="QD22" s="1316"/>
      <c r="QE22" s="1316"/>
      <c r="QF22" s="1316"/>
      <c r="QG22" s="1316"/>
      <c r="QH22" s="1316"/>
      <c r="QI22" s="1316"/>
      <c r="QJ22" s="1316"/>
      <c r="QK22" s="1316"/>
      <c r="QL22" s="1316"/>
      <c r="QM22" s="1316"/>
      <c r="QN22" s="1316"/>
      <c r="QO22" s="1316"/>
      <c r="QP22" s="1316"/>
      <c r="QQ22" s="1316"/>
      <c r="QR22" s="1316"/>
      <c r="QS22" s="1316"/>
      <c r="QT22" s="1316"/>
      <c r="QU22" s="1316"/>
      <c r="QV22" s="1316"/>
      <c r="QW22" s="1316"/>
      <c r="QX22" s="1316"/>
      <c r="QY22" s="1316"/>
      <c r="QZ22" s="1316"/>
      <c r="RA22" s="1316"/>
      <c r="RB22" s="1316"/>
      <c r="RC22" s="1316"/>
      <c r="RD22" s="1316"/>
      <c r="RE22" s="1316"/>
      <c r="RF22" s="1316"/>
      <c r="RG22" s="1316"/>
      <c r="RH22" s="1316"/>
      <c r="RI22" s="1316"/>
      <c r="RJ22" s="1316"/>
      <c r="RK22" s="1316"/>
      <c r="RL22" s="1316"/>
      <c r="RM22" s="1316"/>
      <c r="RN22" s="1316"/>
      <c r="RO22" s="1316"/>
      <c r="RP22" s="1316"/>
      <c r="RQ22" s="1316"/>
      <c r="RR22" s="1316"/>
      <c r="RS22" s="1316"/>
      <c r="RT22" s="1316"/>
      <c r="RU22" s="1316"/>
      <c r="RV22" s="1316"/>
      <c r="RW22" s="1316"/>
      <c r="RX22" s="1316"/>
      <c r="RY22" s="1316"/>
      <c r="RZ22" s="1316"/>
      <c r="SA22" s="1316"/>
      <c r="SB22" s="1316"/>
      <c r="SC22" s="1316"/>
      <c r="SD22" s="1316"/>
      <c r="SE22" s="1316"/>
      <c r="SF22" s="1316"/>
      <c r="SG22" s="1316"/>
      <c r="SH22" s="1316"/>
      <c r="SI22" s="1316"/>
      <c r="SJ22" s="1316"/>
      <c r="SK22" s="1316"/>
      <c r="SL22" s="1316"/>
      <c r="SM22" s="1316"/>
      <c r="SN22" s="1316"/>
      <c r="SO22" s="1316"/>
      <c r="SP22" s="1316"/>
      <c r="SQ22" s="1316"/>
      <c r="SR22" s="1316"/>
      <c r="SS22" s="1316"/>
      <c r="ST22" s="1316"/>
      <c r="SU22" s="1316"/>
      <c r="SV22" s="1316"/>
      <c r="SW22" s="1316"/>
      <c r="SX22" s="1316"/>
      <c r="SY22" s="1316"/>
      <c r="SZ22" s="1316"/>
      <c r="TA22" s="1316"/>
      <c r="TB22" s="1316"/>
      <c r="TC22" s="1316"/>
      <c r="TD22" s="1316"/>
      <c r="TE22" s="1316"/>
      <c r="TF22" s="1316"/>
      <c r="TG22" s="1316"/>
      <c r="TH22" s="1316"/>
      <c r="TI22" s="1316"/>
      <c r="TJ22" s="1316"/>
      <c r="TK22" s="1316"/>
      <c r="TL22" s="1316"/>
      <c r="TM22" s="1316"/>
      <c r="TN22" s="1316"/>
      <c r="TO22" s="1316"/>
      <c r="TP22" s="1316"/>
      <c r="TQ22" s="1316"/>
      <c r="TR22" s="1316"/>
      <c r="TS22" s="1316"/>
      <c r="TT22" s="1316"/>
      <c r="TU22" s="1316"/>
      <c r="TV22" s="1316"/>
      <c r="TW22" s="1316"/>
      <c r="TX22" s="1316"/>
      <c r="TY22" s="1316"/>
      <c r="TZ22" s="1316"/>
      <c r="UA22" s="1316"/>
      <c r="UB22" s="1316"/>
      <c r="UC22" s="1316"/>
      <c r="UD22" s="1316"/>
      <c r="UE22" s="1316"/>
      <c r="UF22" s="1316"/>
      <c r="UG22" s="1316"/>
      <c r="UH22" s="1316"/>
      <c r="UI22" s="1316"/>
      <c r="UJ22" s="1316"/>
      <c r="UK22" s="1316"/>
      <c r="UL22" s="1316"/>
      <c r="UM22" s="1316"/>
      <c r="UN22" s="1316"/>
      <c r="UO22" s="1316"/>
      <c r="UP22" s="1316"/>
      <c r="UQ22" s="1316"/>
      <c r="UR22" s="1316"/>
      <c r="US22" s="1316"/>
      <c r="UT22" s="1316"/>
      <c r="UU22" s="1316"/>
      <c r="UV22" s="1316"/>
      <c r="UW22" s="1316"/>
      <c r="UX22" s="1316"/>
      <c r="UY22" s="1316"/>
      <c r="UZ22" s="1316"/>
      <c r="VA22" s="1316"/>
      <c r="VB22" s="1316"/>
      <c r="VC22" s="1316"/>
      <c r="VD22" s="1316"/>
      <c r="VE22" s="1316"/>
      <c r="VF22" s="1316"/>
      <c r="VG22" s="1316"/>
      <c r="VH22" s="1316"/>
      <c r="VI22" s="1316"/>
      <c r="VJ22" s="1316"/>
      <c r="VK22" s="1316"/>
      <c r="VL22" s="1316"/>
      <c r="VM22" s="1316"/>
      <c r="VN22" s="1316"/>
      <c r="VO22" s="1316"/>
      <c r="VP22" s="1316"/>
      <c r="VQ22" s="1316"/>
      <c r="VR22" s="1316"/>
      <c r="VS22" s="1316"/>
      <c r="VT22" s="1316"/>
      <c r="VU22" s="1316"/>
      <c r="VV22" s="1316"/>
      <c r="VW22" s="1316"/>
      <c r="VX22" s="1316"/>
      <c r="VY22" s="1316"/>
      <c r="VZ22" s="1316"/>
      <c r="WA22" s="1316"/>
      <c r="WB22" s="1316"/>
      <c r="WC22" s="1316"/>
      <c r="WD22" s="1316"/>
      <c r="WE22" s="1316"/>
      <c r="WF22" s="1316"/>
      <c r="WG22" s="1316"/>
      <c r="WH22" s="1316"/>
      <c r="WI22" s="1316"/>
      <c r="WJ22" s="1316"/>
      <c r="WK22" s="1316"/>
      <c r="WL22" s="1316"/>
      <c r="WM22" s="1316"/>
      <c r="WN22" s="1316"/>
      <c r="WO22" s="1316"/>
      <c r="WP22" s="1316"/>
      <c r="WQ22" s="1316"/>
      <c r="WR22" s="1316"/>
      <c r="WS22" s="1316"/>
      <c r="WT22" s="1316"/>
      <c r="WU22" s="1316"/>
      <c r="WV22" s="1316"/>
      <c r="WW22" s="1316"/>
      <c r="WX22" s="1316"/>
      <c r="WY22" s="1316"/>
      <c r="WZ22" s="1316"/>
      <c r="XA22" s="1316"/>
      <c r="XB22" s="1316"/>
      <c r="XC22" s="1316"/>
      <c r="XD22" s="1316"/>
      <c r="XE22" s="1316"/>
      <c r="XF22" s="1316"/>
      <c r="XG22" s="1316"/>
      <c r="XH22" s="1316"/>
      <c r="XI22" s="1316"/>
      <c r="XJ22" s="1316"/>
      <c r="XK22" s="1316"/>
      <c r="XL22" s="1316"/>
      <c r="XM22" s="1316"/>
      <c r="XN22" s="1316"/>
      <c r="XO22" s="1316"/>
      <c r="XP22" s="1316"/>
      <c r="XQ22" s="1316"/>
      <c r="XR22" s="1316"/>
      <c r="XS22" s="1316"/>
      <c r="XT22" s="1316"/>
      <c r="XU22" s="1316"/>
      <c r="XV22" s="1316"/>
      <c r="XW22" s="1316"/>
      <c r="XX22" s="1316"/>
      <c r="XY22" s="1316"/>
      <c r="XZ22" s="1316"/>
      <c r="YA22" s="1316"/>
      <c r="YB22" s="1316"/>
      <c r="YC22" s="1316"/>
      <c r="YD22" s="1316"/>
      <c r="YE22" s="1316"/>
      <c r="YF22" s="1316"/>
      <c r="YG22" s="1316"/>
      <c r="YH22" s="1316"/>
      <c r="YI22" s="1316"/>
      <c r="YJ22" s="1316"/>
      <c r="YK22" s="1316"/>
      <c r="YL22" s="1316"/>
      <c r="YM22" s="1316"/>
      <c r="YN22" s="1316"/>
      <c r="YO22" s="1316"/>
      <c r="YP22" s="1316"/>
      <c r="YQ22" s="1316"/>
      <c r="YR22" s="1316"/>
      <c r="YS22" s="1316"/>
      <c r="YT22" s="1316"/>
      <c r="YU22" s="1316"/>
      <c r="YV22" s="1316"/>
      <c r="YW22" s="1316"/>
      <c r="YX22" s="1316"/>
      <c r="YY22" s="1316"/>
      <c r="YZ22" s="1316"/>
      <c r="ZA22" s="1316"/>
      <c r="ZB22" s="1316"/>
      <c r="ZC22" s="1316"/>
      <c r="ZD22" s="1316"/>
      <c r="ZE22" s="1316"/>
      <c r="ZF22" s="1316"/>
      <c r="ZG22" s="1316"/>
      <c r="ZH22" s="1316"/>
      <c r="ZI22" s="1316"/>
      <c r="ZJ22" s="1316"/>
      <c r="ZK22" s="1316"/>
      <c r="ZL22" s="1316"/>
      <c r="ZM22" s="1316"/>
      <c r="ZN22" s="1316"/>
      <c r="ZO22" s="1316"/>
      <c r="ZP22" s="1316"/>
      <c r="ZQ22" s="1316"/>
      <c r="ZR22" s="1316"/>
      <c r="ZS22" s="1316"/>
      <c r="ZT22" s="1316"/>
      <c r="ZU22" s="1316"/>
      <c r="ZV22" s="1316"/>
      <c r="ZW22" s="1316"/>
      <c r="ZX22" s="1316"/>
      <c r="ZY22" s="1316"/>
      <c r="ZZ22" s="1316"/>
      <c r="AAA22" s="1316"/>
      <c r="AAB22" s="1316"/>
      <c r="AAC22" s="1316"/>
      <c r="AAD22" s="1316"/>
      <c r="AAE22" s="1316"/>
      <c r="AAF22" s="1316"/>
      <c r="AAG22" s="1316"/>
      <c r="AAH22" s="1316"/>
      <c r="AAI22" s="1316"/>
      <c r="AAJ22" s="1316"/>
      <c r="AAK22" s="1316"/>
      <c r="AAL22" s="1316"/>
      <c r="AAM22" s="1316"/>
      <c r="AAN22" s="1316"/>
      <c r="AAO22" s="1316"/>
      <c r="AAP22" s="1316"/>
      <c r="AAQ22" s="1316"/>
      <c r="AAR22" s="1316"/>
      <c r="AAS22" s="1316"/>
      <c r="AAT22" s="1316"/>
      <c r="AAU22" s="1316"/>
      <c r="AAV22" s="1316"/>
      <c r="AAW22" s="1316"/>
      <c r="AAX22" s="1316"/>
      <c r="AAY22" s="1316"/>
      <c r="AAZ22" s="1316"/>
      <c r="ABA22" s="1316"/>
      <c r="ABB22" s="1316"/>
      <c r="ABC22" s="1316"/>
      <c r="ABD22" s="1316"/>
      <c r="ABE22" s="1316"/>
      <c r="ABF22" s="1316"/>
      <c r="ABG22" s="1316"/>
      <c r="ABH22" s="1316"/>
      <c r="ABI22" s="1316"/>
      <c r="ABJ22" s="1316"/>
      <c r="ABK22" s="1316"/>
      <c r="ABL22" s="1316"/>
      <c r="ABM22" s="1316"/>
      <c r="ABN22" s="1316"/>
      <c r="ABO22" s="1316"/>
      <c r="ABP22" s="1316"/>
      <c r="ABQ22" s="1316"/>
      <c r="ABR22" s="1316"/>
      <c r="ABS22" s="1316"/>
      <c r="ABT22" s="1316"/>
      <c r="ABU22" s="1316"/>
      <c r="ABV22" s="1316"/>
      <c r="ABW22" s="1316"/>
      <c r="ABX22" s="1316"/>
      <c r="ABY22" s="1316"/>
      <c r="ABZ22" s="1316"/>
      <c r="ACA22" s="1316"/>
      <c r="ACB22" s="1316"/>
      <c r="ACC22" s="1316"/>
      <c r="ACD22" s="1316"/>
      <c r="ACE22" s="1316"/>
      <c r="ACF22" s="1316"/>
      <c r="ACG22" s="1316"/>
      <c r="ACH22" s="1316"/>
      <c r="ACI22" s="1316"/>
      <c r="ACJ22" s="1316"/>
      <c r="ACK22" s="1316"/>
      <c r="ACL22" s="1316"/>
      <c r="ACM22" s="1316"/>
      <c r="ACN22" s="1316"/>
      <c r="ACO22" s="1316"/>
      <c r="ACP22" s="1316"/>
      <c r="ACQ22" s="1316"/>
      <c r="ACR22" s="1316"/>
      <c r="ACS22" s="1316"/>
      <c r="ACT22" s="1316"/>
      <c r="ACU22" s="1316"/>
      <c r="ACV22" s="1316"/>
      <c r="ACW22" s="1316"/>
      <c r="ACX22" s="1316"/>
      <c r="ACY22" s="1316"/>
      <c r="ACZ22" s="1316"/>
      <c r="ADA22" s="1316"/>
      <c r="ADB22" s="1316"/>
      <c r="ADC22" s="1316"/>
      <c r="ADD22" s="1316"/>
      <c r="ADE22" s="1316"/>
      <c r="ADF22" s="1316"/>
      <c r="ADG22" s="1316"/>
      <c r="ADH22" s="1316"/>
      <c r="ADI22" s="1316"/>
      <c r="ADJ22" s="1316"/>
      <c r="ADK22" s="1316"/>
      <c r="ADL22" s="1316"/>
      <c r="ADM22" s="1316"/>
      <c r="ADN22" s="1316"/>
      <c r="ADO22" s="1316"/>
      <c r="ADP22" s="1316"/>
      <c r="ADQ22" s="1316"/>
      <c r="ADR22" s="1316"/>
      <c r="ADS22" s="1316"/>
      <c r="ADT22" s="1316"/>
      <c r="ADU22" s="1316"/>
      <c r="ADV22" s="1316"/>
      <c r="ADW22" s="1316"/>
      <c r="ADX22" s="1316"/>
      <c r="ADY22" s="1316"/>
      <c r="ADZ22" s="1316"/>
      <c r="AEA22" s="1316"/>
      <c r="AEB22" s="1316"/>
      <c r="AEC22" s="1316"/>
      <c r="AED22" s="1316"/>
      <c r="AEE22" s="1316"/>
      <c r="AEF22" s="1316"/>
      <c r="AEG22" s="1316"/>
      <c r="AEH22" s="1316"/>
      <c r="AEI22" s="1316"/>
      <c r="AEJ22" s="1316"/>
      <c r="AEK22" s="1316"/>
      <c r="AEL22" s="1316"/>
      <c r="AEM22" s="1316"/>
      <c r="AEN22" s="1316"/>
      <c r="AEO22" s="1316"/>
      <c r="AEP22" s="1316"/>
      <c r="AEQ22" s="1316"/>
      <c r="AER22" s="1316"/>
      <c r="AES22" s="1316"/>
      <c r="AET22" s="1316"/>
      <c r="AEU22" s="1316"/>
      <c r="AEV22" s="1316"/>
      <c r="AEW22" s="1316"/>
      <c r="AEX22" s="1316"/>
      <c r="AEY22" s="1316"/>
      <c r="AEZ22" s="1316"/>
      <c r="AFA22" s="1316"/>
      <c r="AFB22" s="1316"/>
      <c r="AFC22" s="1316"/>
      <c r="AFD22" s="1316"/>
      <c r="AFE22" s="1316"/>
      <c r="AFF22" s="1316"/>
      <c r="AFG22" s="1316"/>
      <c r="AFH22" s="1316"/>
      <c r="AFI22" s="1316"/>
      <c r="AFJ22" s="1316"/>
      <c r="AFK22" s="1316"/>
      <c r="AFL22" s="1316"/>
      <c r="AFM22" s="1316"/>
      <c r="AFN22" s="1316"/>
      <c r="AFO22" s="1316"/>
      <c r="AFP22" s="1316"/>
      <c r="AFQ22" s="1316"/>
      <c r="AFR22" s="1316"/>
      <c r="AFS22" s="1316"/>
      <c r="AFT22" s="1316"/>
      <c r="AFU22" s="1316"/>
      <c r="AFV22" s="1316"/>
      <c r="AFW22" s="1316"/>
      <c r="AFX22" s="1316"/>
      <c r="AFY22" s="1316"/>
      <c r="AFZ22" s="1316"/>
      <c r="AGA22" s="1316"/>
      <c r="AGB22" s="1316"/>
      <c r="AGC22" s="1316"/>
      <c r="AGD22" s="1316"/>
      <c r="AGE22" s="1316"/>
      <c r="AGF22" s="1316"/>
      <c r="AGG22" s="1316"/>
      <c r="AGH22" s="1316"/>
      <c r="AGI22" s="1316"/>
      <c r="AGJ22" s="1316"/>
      <c r="AGK22" s="1316"/>
      <c r="AGL22" s="1316"/>
      <c r="AGM22" s="1316"/>
      <c r="AGN22" s="1316"/>
      <c r="AGO22" s="1316"/>
      <c r="AGP22" s="1316"/>
      <c r="AGQ22" s="1316"/>
      <c r="AGR22" s="1316"/>
      <c r="AGS22" s="1316"/>
      <c r="AGT22" s="1316"/>
      <c r="AGU22" s="1316"/>
      <c r="AGV22" s="1316"/>
      <c r="AGW22" s="1316"/>
      <c r="AGX22" s="1316"/>
      <c r="AGY22" s="1316"/>
      <c r="AGZ22" s="1316"/>
      <c r="AHA22" s="1316"/>
      <c r="AHB22" s="1316"/>
      <c r="AHC22" s="1316"/>
      <c r="AHD22" s="1316"/>
      <c r="AHE22" s="1316"/>
      <c r="AHF22" s="1316"/>
      <c r="AHG22" s="1316"/>
      <c r="AHH22" s="1316"/>
      <c r="AHI22" s="1316"/>
      <c r="AHJ22" s="1316"/>
      <c r="AHK22" s="1316"/>
      <c r="AHL22" s="1316"/>
      <c r="AHM22" s="1316"/>
      <c r="AHN22" s="1316"/>
      <c r="AHO22" s="1316"/>
      <c r="AHP22" s="1316"/>
      <c r="AHQ22" s="1316"/>
      <c r="AHR22" s="1316"/>
      <c r="AHS22" s="1316"/>
      <c r="AHT22" s="1316"/>
      <c r="AHU22" s="1316"/>
      <c r="AHV22" s="1316"/>
      <c r="AHW22" s="1316"/>
      <c r="AHX22" s="1316"/>
      <c r="AHY22" s="1316"/>
      <c r="AHZ22" s="1316"/>
      <c r="AIA22" s="1316"/>
      <c r="AIB22" s="1316"/>
      <c r="AIC22" s="1316"/>
      <c r="AID22" s="1316"/>
      <c r="AIE22" s="1316"/>
      <c r="AIF22" s="1316"/>
      <c r="AIG22" s="1316"/>
      <c r="AIH22" s="1316"/>
      <c r="AII22" s="1316"/>
      <c r="AIJ22" s="1316"/>
      <c r="AIK22" s="1316"/>
      <c r="AIL22" s="1316"/>
      <c r="AIM22" s="1316"/>
      <c r="AIN22" s="1316"/>
      <c r="AIO22" s="1316"/>
      <c r="AIP22" s="1316"/>
      <c r="AIQ22" s="1316"/>
      <c r="AIR22" s="1316"/>
      <c r="AIS22" s="1316"/>
      <c r="AIT22" s="1316"/>
      <c r="AIU22" s="1316"/>
      <c r="AIV22" s="1316"/>
      <c r="AIW22" s="1316"/>
      <c r="AIX22" s="1316"/>
      <c r="AIY22" s="1316"/>
      <c r="AIZ22" s="1316"/>
      <c r="AJA22" s="1316"/>
      <c r="AJB22" s="1316"/>
      <c r="AJC22" s="1316"/>
      <c r="AJD22" s="1316"/>
      <c r="AJE22" s="1316"/>
      <c r="AJF22" s="1316"/>
      <c r="AJG22" s="1316"/>
      <c r="AJH22" s="1316"/>
      <c r="AJI22" s="1316"/>
      <c r="AJJ22" s="1316"/>
      <c r="AJK22" s="1316"/>
      <c r="AJL22" s="1316"/>
      <c r="AJM22" s="1316"/>
      <c r="AJN22" s="1316"/>
      <c r="AJO22" s="1316"/>
      <c r="AJP22" s="1316"/>
      <c r="AJQ22" s="1316"/>
      <c r="AJR22" s="1316"/>
      <c r="AJS22" s="1316"/>
      <c r="AJT22" s="1316"/>
      <c r="AJU22" s="1316"/>
      <c r="AJV22" s="1316"/>
      <c r="AJW22" s="1316"/>
      <c r="AJX22" s="1316"/>
      <c r="AJY22" s="1316"/>
      <c r="AJZ22" s="1316"/>
      <c r="AKA22" s="1316"/>
      <c r="AKB22" s="1316"/>
      <c r="AKC22" s="1316"/>
      <c r="AKD22" s="1316"/>
      <c r="AKE22" s="1316"/>
      <c r="AKF22" s="1316"/>
      <c r="AKG22" s="1316"/>
      <c r="AKH22" s="1316"/>
      <c r="AKI22" s="1316"/>
      <c r="AKJ22" s="1316"/>
      <c r="AKK22" s="1316"/>
      <c r="AKL22" s="1316"/>
      <c r="AKM22" s="1316"/>
      <c r="AKN22" s="1316"/>
      <c r="AKO22" s="1316"/>
      <c r="AKP22" s="1316"/>
      <c r="AKQ22" s="1316"/>
      <c r="AKR22" s="1316"/>
      <c r="AKS22" s="1316"/>
      <c r="AKT22" s="1316"/>
      <c r="AKU22" s="1316"/>
      <c r="AKV22" s="1316"/>
      <c r="AKW22" s="1316"/>
      <c r="AKX22" s="1316"/>
      <c r="AKY22" s="1316"/>
      <c r="AKZ22" s="1316"/>
      <c r="ALA22" s="1316"/>
      <c r="ALB22" s="1316"/>
      <c r="ALC22" s="1316"/>
      <c r="ALD22" s="1316"/>
      <c r="ALE22" s="1316"/>
      <c r="ALF22" s="1316"/>
      <c r="ALG22" s="1316"/>
      <c r="ALH22" s="1316"/>
      <c r="ALI22" s="1316"/>
      <c r="ALJ22" s="1316"/>
      <c r="ALK22" s="1316"/>
      <c r="ALL22" s="1316"/>
      <c r="ALM22" s="1316"/>
      <c r="ALN22" s="1316"/>
      <c r="ALO22" s="1316"/>
      <c r="ALP22" s="1316"/>
      <c r="ALQ22" s="1316"/>
      <c r="ALR22" s="1316"/>
      <c r="ALS22" s="1316"/>
      <c r="ALT22" s="1316"/>
      <c r="ALU22" s="1316"/>
      <c r="ALV22" s="1316"/>
      <c r="ALW22" s="1316"/>
      <c r="ALX22" s="1316"/>
      <c r="ALY22" s="1316"/>
      <c r="ALZ22" s="1316"/>
      <c r="AMA22" s="1316"/>
      <c r="AMB22" s="1316"/>
      <c r="AMC22" s="1316"/>
      <c r="AMD22" s="1316"/>
      <c r="AME22" s="1316"/>
      <c r="AMF22" s="1316"/>
      <c r="AMG22" s="1316"/>
      <c r="AMH22" s="1316"/>
      <c r="AMI22" s="1316"/>
      <c r="AMJ22" s="1316"/>
      <c r="AMK22" s="1316"/>
      <c r="AML22" s="1316"/>
      <c r="AMM22" s="1316"/>
      <c r="AMN22" s="1316"/>
      <c r="AMO22" s="1316"/>
      <c r="AMP22" s="1316"/>
      <c r="AMQ22" s="1316"/>
      <c r="AMR22" s="1316"/>
      <c r="AMS22" s="1316"/>
      <c r="AMT22" s="1316"/>
      <c r="AMU22" s="1316"/>
      <c r="AMV22" s="1316"/>
      <c r="AMW22" s="1316"/>
      <c r="AMX22" s="1316"/>
      <c r="AMY22" s="1316"/>
      <c r="AMZ22" s="1316"/>
      <c r="ANA22" s="1316"/>
      <c r="ANB22" s="1316"/>
      <c r="ANC22" s="1316"/>
      <c r="AND22" s="1316"/>
      <c r="ANE22" s="1316"/>
      <c r="ANF22" s="1316"/>
      <c r="ANG22" s="1316"/>
      <c r="ANH22" s="1316"/>
      <c r="ANI22" s="1316"/>
      <c r="ANJ22" s="1316"/>
      <c r="ANK22" s="1316"/>
      <c r="ANL22" s="1316"/>
      <c r="ANM22" s="1316"/>
      <c r="ANN22" s="1316"/>
      <c r="ANO22" s="1316"/>
      <c r="ANP22" s="1316"/>
      <c r="ANQ22" s="1316"/>
      <c r="ANR22" s="1316"/>
      <c r="ANS22" s="1316"/>
      <c r="ANT22" s="1316"/>
      <c r="ANU22" s="1316"/>
      <c r="ANV22" s="1316"/>
      <c r="ANW22" s="1316"/>
      <c r="ANX22" s="1316"/>
      <c r="ANY22" s="1316"/>
      <c r="ANZ22" s="1316"/>
      <c r="AOA22" s="1316"/>
      <c r="AOB22" s="1316"/>
      <c r="AOC22" s="1316"/>
      <c r="AOD22" s="1316"/>
      <c r="AOE22" s="1316"/>
      <c r="AOF22" s="1316"/>
      <c r="AOG22" s="1316"/>
      <c r="AOH22" s="1316"/>
      <c r="AOI22" s="1316"/>
      <c r="AOJ22" s="1316"/>
      <c r="AOK22" s="1316"/>
      <c r="AOL22" s="1316"/>
      <c r="AOM22" s="1316"/>
      <c r="AON22" s="1316"/>
      <c r="AOO22" s="1316"/>
      <c r="AOP22" s="1316"/>
      <c r="AOQ22" s="1316"/>
      <c r="AOR22" s="1316"/>
      <c r="AOS22" s="1316"/>
      <c r="AOT22" s="1316"/>
      <c r="AOU22" s="1316"/>
      <c r="AOV22" s="1316"/>
      <c r="AOW22" s="1316"/>
      <c r="AOX22" s="1316"/>
      <c r="AOY22" s="1316"/>
      <c r="AOZ22" s="1316"/>
      <c r="APA22" s="1316"/>
      <c r="APB22" s="1316"/>
      <c r="APC22" s="1316"/>
      <c r="APD22" s="1316"/>
      <c r="APE22" s="1316"/>
      <c r="APF22" s="1316"/>
      <c r="APG22" s="1316"/>
      <c r="APH22" s="1316"/>
      <c r="API22" s="1316"/>
      <c r="APJ22" s="1316"/>
      <c r="APK22" s="1316"/>
      <c r="APL22" s="1316"/>
      <c r="APM22" s="1316"/>
      <c r="APN22" s="1316"/>
      <c r="APO22" s="1316"/>
      <c r="APP22" s="1316"/>
      <c r="APQ22" s="1316"/>
      <c r="APR22" s="1316"/>
      <c r="APS22" s="1316"/>
      <c r="APT22" s="1316"/>
      <c r="APU22" s="1316"/>
      <c r="APV22" s="1316"/>
      <c r="APW22" s="1316"/>
      <c r="APX22" s="1316"/>
      <c r="APY22" s="1316"/>
      <c r="APZ22" s="1316"/>
      <c r="AQA22" s="1316"/>
      <c r="AQB22" s="1316"/>
      <c r="AQC22" s="1316"/>
      <c r="AQD22" s="1316"/>
      <c r="AQE22" s="1316"/>
      <c r="AQF22" s="1316"/>
      <c r="AQG22" s="1316"/>
      <c r="AQH22" s="1316"/>
      <c r="AQI22" s="1316"/>
      <c r="AQJ22" s="1316"/>
      <c r="AQK22" s="1316"/>
      <c r="AQL22" s="1316"/>
      <c r="AQM22" s="1316"/>
      <c r="AQN22" s="1316"/>
      <c r="AQO22" s="1316"/>
      <c r="AQP22" s="1316"/>
      <c r="AQQ22" s="1316"/>
      <c r="AQR22" s="1316"/>
      <c r="AQS22" s="1316"/>
      <c r="AQT22" s="1316"/>
      <c r="AQU22" s="1316"/>
      <c r="AQV22" s="1316"/>
      <c r="AQW22" s="1316"/>
      <c r="AQX22" s="1316"/>
      <c r="AQY22" s="1316"/>
      <c r="AQZ22" s="1316"/>
      <c r="ARA22" s="1316"/>
      <c r="ARB22" s="1316"/>
      <c r="ARC22" s="1316"/>
      <c r="ARD22" s="1316"/>
      <c r="ARE22" s="1316"/>
      <c r="ARF22" s="1316"/>
      <c r="ARG22" s="1316"/>
      <c r="ARH22" s="1316"/>
      <c r="ARI22" s="1316"/>
      <c r="ARJ22" s="1316"/>
      <c r="ARK22" s="1316"/>
      <c r="ARL22" s="1316"/>
      <c r="ARM22" s="1316"/>
      <c r="ARN22" s="1316"/>
      <c r="ARO22" s="1316"/>
      <c r="ARP22" s="1316"/>
      <c r="ARQ22" s="1316"/>
      <c r="ARR22" s="1316"/>
      <c r="ARS22" s="1316"/>
      <c r="ART22" s="1316"/>
      <c r="ARU22" s="1316"/>
      <c r="ARV22" s="1316"/>
      <c r="ARW22" s="1316"/>
      <c r="ARX22" s="1316"/>
      <c r="ARY22" s="1316"/>
      <c r="ARZ22" s="1316"/>
      <c r="ASA22" s="1316"/>
      <c r="ASB22" s="1316"/>
      <c r="ASC22" s="1316"/>
      <c r="ASD22" s="1316"/>
      <c r="ASE22" s="1316"/>
      <c r="ASF22" s="1316"/>
      <c r="ASG22" s="1316"/>
      <c r="ASH22" s="1316"/>
      <c r="ASI22" s="1316"/>
      <c r="ASJ22" s="1316"/>
      <c r="ASK22" s="1316"/>
      <c r="ASL22" s="1316"/>
      <c r="ASM22" s="1316"/>
      <c r="ASN22" s="1316"/>
      <c r="ASO22" s="1316"/>
      <c r="ASP22" s="1316"/>
      <c r="ASQ22" s="1316"/>
      <c r="ASR22" s="1316"/>
      <c r="ASS22" s="1316"/>
      <c r="AST22" s="1316"/>
      <c r="ASU22" s="1316"/>
      <c r="ASV22" s="1316"/>
      <c r="ASW22" s="1316"/>
      <c r="ASX22" s="1316"/>
      <c r="ASY22" s="1316"/>
      <c r="ASZ22" s="1316"/>
      <c r="ATA22" s="1316"/>
      <c r="ATB22" s="1316"/>
      <c r="ATC22" s="1316"/>
      <c r="ATD22" s="1316"/>
      <c r="ATE22" s="1316"/>
      <c r="ATF22" s="1316"/>
      <c r="ATG22" s="1316"/>
      <c r="ATH22" s="1316"/>
      <c r="ATI22" s="1316"/>
      <c r="ATJ22" s="1316"/>
      <c r="ATK22" s="1316"/>
      <c r="ATL22" s="1316"/>
      <c r="ATM22" s="1316"/>
      <c r="ATN22" s="1316"/>
      <c r="ATO22" s="1316"/>
      <c r="ATP22" s="1316"/>
      <c r="ATQ22" s="1316"/>
      <c r="ATR22" s="1316"/>
      <c r="ATS22" s="1316"/>
      <c r="ATT22" s="1316"/>
      <c r="ATU22" s="1316"/>
      <c r="ATV22" s="1316"/>
      <c r="ATW22" s="1316"/>
      <c r="ATX22" s="1316"/>
      <c r="ATY22" s="1316"/>
      <c r="ATZ22" s="1316"/>
      <c r="AUA22" s="1316"/>
      <c r="AUB22" s="1316"/>
      <c r="AUC22" s="1316"/>
      <c r="AUD22" s="1316"/>
      <c r="AUE22" s="1316"/>
      <c r="AUF22" s="1316"/>
      <c r="AUG22" s="1316"/>
      <c r="AUH22" s="1316"/>
      <c r="AUI22" s="1316"/>
      <c r="AUJ22" s="1316"/>
      <c r="AUK22" s="1316"/>
      <c r="AUL22" s="1316"/>
      <c r="AUM22" s="1316"/>
      <c r="AUN22" s="1316"/>
      <c r="AUO22" s="1316"/>
      <c r="AUP22" s="1316"/>
      <c r="AUQ22" s="1316"/>
      <c r="AUR22" s="1316"/>
      <c r="AUS22" s="1316"/>
      <c r="AUT22" s="1316"/>
      <c r="AUU22" s="1316"/>
      <c r="AUV22" s="1316"/>
      <c r="AUW22" s="1316"/>
      <c r="AUX22" s="1316"/>
      <c r="AUY22" s="1316"/>
      <c r="AUZ22" s="1316"/>
      <c r="AVA22" s="1316"/>
      <c r="AVB22" s="1316"/>
      <c r="AVC22" s="1316"/>
      <c r="AVD22" s="1316"/>
      <c r="AVE22" s="1316"/>
      <c r="AVF22" s="1316"/>
      <c r="AVG22" s="1316"/>
      <c r="AVH22" s="1316"/>
      <c r="AVI22" s="1316"/>
      <c r="AVJ22" s="1316"/>
      <c r="AVK22" s="1316"/>
      <c r="AVL22" s="1316"/>
      <c r="AVM22" s="1316"/>
      <c r="AVN22" s="1316"/>
      <c r="AVO22" s="1316"/>
      <c r="AVP22" s="1316"/>
      <c r="AVQ22" s="1316"/>
      <c r="AVR22" s="1316"/>
      <c r="AVS22" s="1316"/>
      <c r="AVT22" s="1316"/>
      <c r="AVU22" s="1316"/>
      <c r="AVV22" s="1316"/>
      <c r="AVW22" s="1316"/>
      <c r="AVX22" s="1316"/>
      <c r="AVY22" s="1316"/>
      <c r="AVZ22" s="1316"/>
      <c r="AWA22" s="1316"/>
      <c r="AWB22" s="1316"/>
      <c r="AWC22" s="1316"/>
      <c r="AWD22" s="1316"/>
      <c r="AWE22" s="1316"/>
      <c r="AWF22" s="1316"/>
      <c r="AWG22" s="1316"/>
      <c r="AWH22" s="1316"/>
      <c r="AWI22" s="1316"/>
      <c r="AWJ22" s="1316"/>
      <c r="AWK22" s="1316"/>
      <c r="AWL22" s="1316"/>
      <c r="AWM22" s="1316"/>
      <c r="AWN22" s="1316"/>
      <c r="AWO22" s="1316"/>
      <c r="AWP22" s="1316"/>
      <c r="AWQ22" s="1316"/>
      <c r="AWR22" s="1316"/>
      <c r="AWS22" s="1316"/>
      <c r="AWT22" s="1316"/>
      <c r="AWU22" s="1316"/>
      <c r="AWV22" s="1316"/>
      <c r="AWW22" s="1316"/>
      <c r="AWX22" s="1316"/>
      <c r="AWY22" s="1316"/>
      <c r="AWZ22" s="1316"/>
      <c r="AXA22" s="1316"/>
      <c r="AXB22" s="1316"/>
      <c r="AXC22" s="1316"/>
      <c r="AXD22" s="1316"/>
      <c r="AXE22" s="1316"/>
      <c r="AXF22" s="1316"/>
      <c r="AXG22" s="1316"/>
      <c r="AXH22" s="1316"/>
      <c r="AXI22" s="1316"/>
      <c r="AXJ22" s="1316"/>
      <c r="AXK22" s="1316"/>
      <c r="AXL22" s="1316"/>
      <c r="AXM22" s="1316"/>
      <c r="AXN22" s="1316"/>
      <c r="AXO22" s="1316"/>
      <c r="AXP22" s="1316"/>
      <c r="AXQ22" s="1316"/>
      <c r="AXR22" s="1316"/>
      <c r="AXS22" s="1316"/>
      <c r="AXT22" s="1316"/>
      <c r="AXU22" s="1316"/>
      <c r="AXV22" s="1316"/>
      <c r="AXW22" s="1316"/>
      <c r="AXX22" s="1316"/>
      <c r="AXY22" s="1316"/>
      <c r="AXZ22" s="1316"/>
      <c r="AYA22" s="1316"/>
      <c r="AYB22" s="1316"/>
      <c r="AYC22" s="1316"/>
      <c r="AYD22" s="1316"/>
      <c r="AYE22" s="1316"/>
      <c r="AYF22" s="1316"/>
      <c r="AYG22" s="1316"/>
      <c r="AYH22" s="1316"/>
      <c r="AYI22" s="1316"/>
      <c r="AYJ22" s="1316"/>
      <c r="AYK22" s="1316"/>
      <c r="AYL22" s="1316"/>
      <c r="AYM22" s="1316"/>
      <c r="AYN22" s="1316"/>
      <c r="AYO22" s="1316"/>
      <c r="AYP22" s="1316"/>
      <c r="AYQ22" s="1316"/>
      <c r="AYR22" s="1316"/>
      <c r="AYS22" s="1316"/>
      <c r="AYT22" s="1316"/>
      <c r="AYU22" s="1316"/>
      <c r="AYV22" s="1316"/>
      <c r="AYW22" s="1316"/>
      <c r="AYX22" s="1316"/>
      <c r="AYY22" s="1316"/>
      <c r="AYZ22" s="1316"/>
      <c r="AZA22" s="1316"/>
      <c r="AZB22" s="1316"/>
      <c r="AZC22" s="1316"/>
      <c r="AZD22" s="1316"/>
      <c r="AZE22" s="1316"/>
      <c r="AZF22" s="1316"/>
      <c r="AZG22" s="1316"/>
      <c r="AZH22" s="1316"/>
      <c r="AZI22" s="1316"/>
      <c r="AZJ22" s="1316"/>
      <c r="AZK22" s="1316"/>
      <c r="AZL22" s="1316"/>
      <c r="AZM22" s="1316"/>
      <c r="AZN22" s="1316"/>
      <c r="AZO22" s="1316"/>
      <c r="AZP22" s="1316"/>
      <c r="AZQ22" s="1316"/>
      <c r="AZR22" s="1316"/>
      <c r="AZS22" s="1316"/>
      <c r="AZT22" s="1316"/>
      <c r="AZU22" s="1316"/>
      <c r="AZV22" s="1316"/>
      <c r="AZW22" s="1316"/>
      <c r="AZX22" s="1316"/>
      <c r="AZY22" s="1316"/>
      <c r="AZZ22" s="1316"/>
      <c r="BAA22" s="1316"/>
      <c r="BAB22" s="1316"/>
      <c r="BAC22" s="1316"/>
      <c r="BAD22" s="1316"/>
      <c r="BAE22" s="1316"/>
      <c r="BAF22" s="1316"/>
      <c r="BAG22" s="1316"/>
      <c r="BAH22" s="1316"/>
      <c r="BAI22" s="1316"/>
      <c r="BAJ22" s="1316"/>
      <c r="BAK22" s="1316"/>
      <c r="BAL22" s="1316"/>
      <c r="BAM22" s="1316"/>
      <c r="BAN22" s="1316"/>
      <c r="BAO22" s="1316"/>
      <c r="BAP22" s="1316"/>
      <c r="BAQ22" s="1316"/>
      <c r="BAR22" s="1316"/>
      <c r="BAS22" s="1316"/>
      <c r="BAT22" s="1316"/>
      <c r="BAU22" s="1316"/>
      <c r="BAV22" s="1316"/>
      <c r="BAW22" s="1316"/>
      <c r="BAX22" s="1316"/>
      <c r="BAY22" s="1316"/>
      <c r="BAZ22" s="1316"/>
      <c r="BBA22" s="1316"/>
      <c r="BBB22" s="1316"/>
      <c r="BBC22" s="1316"/>
      <c r="BBD22" s="1316"/>
      <c r="BBE22" s="1316"/>
      <c r="BBF22" s="1316"/>
      <c r="BBG22" s="1316"/>
      <c r="BBH22" s="1316"/>
      <c r="BBI22" s="1316"/>
      <c r="BBJ22" s="1316"/>
      <c r="BBK22" s="1316"/>
      <c r="BBL22" s="1316"/>
      <c r="BBM22" s="1316"/>
      <c r="BBN22" s="1316"/>
      <c r="BBO22" s="1316"/>
      <c r="BBP22" s="1316"/>
      <c r="BBQ22" s="1316"/>
      <c r="BBR22" s="1316"/>
      <c r="BBS22" s="1316"/>
      <c r="BBT22" s="1316"/>
      <c r="BBU22" s="1316"/>
      <c r="BBV22" s="1316"/>
      <c r="BBW22" s="1316"/>
      <c r="BBX22" s="1316"/>
      <c r="BBY22" s="1316"/>
      <c r="BBZ22" s="1316"/>
      <c r="BCA22" s="1316"/>
      <c r="BCB22" s="1316"/>
      <c r="BCC22" s="1316"/>
      <c r="BCD22" s="1316"/>
      <c r="BCE22" s="1316"/>
      <c r="BCF22" s="1316"/>
      <c r="BCG22" s="1316"/>
      <c r="BCH22" s="1316"/>
      <c r="BCI22" s="1316"/>
      <c r="BCJ22" s="1316"/>
      <c r="BCK22" s="1316"/>
      <c r="BCL22" s="1316"/>
      <c r="BCM22" s="1316"/>
      <c r="BCN22" s="1316"/>
      <c r="BCO22" s="1316"/>
      <c r="BCP22" s="1316"/>
      <c r="BCQ22" s="1316"/>
      <c r="BCR22" s="1316"/>
      <c r="BCS22" s="1316"/>
      <c r="BCT22" s="1316"/>
      <c r="BCU22" s="1316"/>
      <c r="BCV22" s="1316"/>
      <c r="BCW22" s="1316"/>
      <c r="BCX22" s="1316"/>
      <c r="BCY22" s="1316"/>
      <c r="BCZ22" s="1316"/>
      <c r="BDA22" s="1316"/>
      <c r="BDB22" s="1316"/>
      <c r="BDC22" s="1316"/>
      <c r="BDD22" s="1316"/>
      <c r="BDE22" s="1316"/>
      <c r="BDF22" s="1316"/>
      <c r="BDG22" s="1316"/>
      <c r="BDH22" s="1316"/>
      <c r="BDI22" s="1316"/>
      <c r="BDJ22" s="1316"/>
      <c r="BDK22" s="1316"/>
      <c r="BDL22" s="1316"/>
      <c r="BDM22" s="1316"/>
      <c r="BDN22" s="1316"/>
      <c r="BDO22" s="1316"/>
      <c r="BDP22" s="1316"/>
      <c r="BDQ22" s="1316"/>
      <c r="BDR22" s="1316"/>
      <c r="BDS22" s="1316"/>
      <c r="BDT22" s="1316"/>
      <c r="BDU22" s="1316"/>
      <c r="BDV22" s="1316"/>
      <c r="BDW22" s="1316"/>
      <c r="BDX22" s="1316"/>
      <c r="BDY22" s="1316"/>
      <c r="BDZ22" s="1316"/>
      <c r="BEA22" s="1316"/>
      <c r="BEB22" s="1316"/>
      <c r="BEC22" s="1316"/>
      <c r="BED22" s="1316"/>
      <c r="BEE22" s="1316"/>
      <c r="BEF22" s="1316"/>
      <c r="BEG22" s="1316"/>
      <c r="BEH22" s="1316"/>
      <c r="BEI22" s="1316"/>
      <c r="BEJ22" s="1316"/>
      <c r="BEK22" s="1316"/>
      <c r="BEL22" s="1316"/>
      <c r="BEM22" s="1316"/>
      <c r="BEN22" s="1316"/>
      <c r="BEO22" s="1316"/>
      <c r="BEP22" s="1316"/>
      <c r="BEQ22" s="1316"/>
      <c r="BER22" s="1316"/>
      <c r="BES22" s="1316"/>
      <c r="BET22" s="1316"/>
      <c r="BEU22" s="1316"/>
      <c r="BEV22" s="1316"/>
      <c r="BEW22" s="1316"/>
      <c r="BEX22" s="1316"/>
      <c r="BEY22" s="1316"/>
      <c r="BEZ22" s="1316"/>
      <c r="BFA22" s="1316"/>
      <c r="BFB22" s="1316"/>
      <c r="BFC22" s="1316"/>
      <c r="BFD22" s="1316"/>
      <c r="BFE22" s="1316"/>
      <c r="BFF22" s="1316"/>
      <c r="BFG22" s="1316"/>
      <c r="BFH22" s="1316"/>
      <c r="BFI22" s="1316"/>
      <c r="BFJ22" s="1316"/>
      <c r="BFK22" s="1316"/>
      <c r="BFL22" s="1316"/>
      <c r="BFM22" s="1316"/>
      <c r="BFN22" s="1316"/>
      <c r="BFO22" s="1316"/>
      <c r="BFP22" s="1316"/>
      <c r="BFQ22" s="1316"/>
      <c r="BFR22" s="1316"/>
      <c r="BFS22" s="1316"/>
      <c r="BFT22" s="1316"/>
      <c r="BFU22" s="1316"/>
      <c r="BFV22" s="1316"/>
      <c r="BFW22" s="1316"/>
      <c r="BFX22" s="1316"/>
      <c r="BFY22" s="1316"/>
      <c r="BFZ22" s="1316"/>
      <c r="BGA22" s="1316"/>
      <c r="BGB22" s="1316"/>
      <c r="BGC22" s="1316"/>
      <c r="BGD22" s="1316"/>
      <c r="BGE22" s="1316"/>
      <c r="BGF22" s="1316"/>
      <c r="BGG22" s="1316"/>
      <c r="BGH22" s="1316"/>
      <c r="BGI22" s="1316"/>
      <c r="BGJ22" s="1316"/>
      <c r="BGK22" s="1316"/>
      <c r="BGL22" s="1316"/>
      <c r="BGM22" s="1316"/>
      <c r="BGN22" s="1316"/>
      <c r="BGO22" s="1316"/>
      <c r="BGP22" s="1316"/>
      <c r="BGQ22" s="1316"/>
      <c r="BGR22" s="1316"/>
      <c r="BGS22" s="1316"/>
      <c r="BGT22" s="1316"/>
      <c r="BGU22" s="1316"/>
      <c r="BGV22" s="1316"/>
      <c r="BGW22" s="1316"/>
      <c r="BGX22" s="1316"/>
      <c r="BGY22" s="1316"/>
      <c r="BGZ22" s="1316"/>
      <c r="BHA22" s="1316"/>
      <c r="BHB22" s="1316"/>
      <c r="BHC22" s="1316"/>
      <c r="BHD22" s="1316"/>
      <c r="BHE22" s="1316"/>
      <c r="BHF22" s="1316"/>
      <c r="BHG22" s="1316"/>
      <c r="BHH22" s="1316"/>
      <c r="BHI22" s="1316"/>
      <c r="BHJ22" s="1316"/>
      <c r="BHK22" s="1316"/>
      <c r="BHL22" s="1316"/>
      <c r="BHM22" s="1316"/>
      <c r="BHN22" s="1316"/>
      <c r="BHO22" s="1316"/>
      <c r="BHP22" s="1316"/>
      <c r="BHQ22" s="1316"/>
      <c r="BHR22" s="1316"/>
      <c r="BHS22" s="1316"/>
      <c r="BHT22" s="1316"/>
      <c r="BHU22" s="1316"/>
      <c r="BHV22" s="1316"/>
      <c r="BHW22" s="1316"/>
      <c r="BHX22" s="1316"/>
      <c r="BHY22" s="1316"/>
      <c r="BHZ22" s="1316"/>
      <c r="BIA22" s="1316"/>
      <c r="BIB22" s="1316"/>
      <c r="BIC22" s="1316"/>
      <c r="BID22" s="1316"/>
      <c r="BIE22" s="1316"/>
      <c r="BIF22" s="1316"/>
      <c r="BIG22" s="1316"/>
      <c r="BIH22" s="1316"/>
      <c r="BII22" s="1316"/>
      <c r="BIJ22" s="1316"/>
      <c r="BIK22" s="1316"/>
      <c r="BIL22" s="1316"/>
      <c r="BIM22" s="1316"/>
      <c r="BIN22" s="1316"/>
      <c r="BIO22" s="1316"/>
      <c r="BIP22" s="1316"/>
      <c r="BIQ22" s="1316"/>
      <c r="BIR22" s="1316"/>
      <c r="BIS22" s="1316"/>
      <c r="BIT22" s="1316"/>
      <c r="BIU22" s="1316"/>
      <c r="BIV22" s="1316"/>
      <c r="BIW22" s="1316"/>
      <c r="BIX22" s="1316"/>
      <c r="BIY22" s="1316"/>
      <c r="BIZ22" s="1316"/>
      <c r="BJA22" s="1316"/>
      <c r="BJB22" s="1316"/>
      <c r="BJC22" s="1316"/>
      <c r="BJD22" s="1316"/>
      <c r="BJE22" s="1316"/>
      <c r="BJF22" s="1316"/>
      <c r="BJG22" s="1316"/>
      <c r="BJH22" s="1316"/>
      <c r="BJI22" s="1316"/>
      <c r="BJJ22" s="1316"/>
      <c r="BJK22" s="1316"/>
      <c r="BJL22" s="1316"/>
      <c r="BJM22" s="1316"/>
      <c r="BJN22" s="1316"/>
      <c r="BJO22" s="1316"/>
      <c r="BJP22" s="1316"/>
      <c r="BJQ22" s="1316"/>
      <c r="BJR22" s="1316"/>
      <c r="BJS22" s="1316"/>
      <c r="BJT22" s="1316"/>
      <c r="BJU22" s="1316"/>
      <c r="BJV22" s="1316"/>
      <c r="BJW22" s="1316"/>
      <c r="BJX22" s="1316"/>
      <c r="BJY22" s="1316"/>
      <c r="BJZ22" s="1316"/>
      <c r="BKA22" s="1316"/>
      <c r="BKB22" s="1316"/>
      <c r="BKC22" s="1316"/>
      <c r="BKD22" s="1316"/>
      <c r="BKE22" s="1316"/>
      <c r="BKF22" s="1316"/>
      <c r="BKG22" s="1316"/>
      <c r="BKH22" s="1316"/>
      <c r="BKI22" s="1316"/>
      <c r="BKJ22" s="1316"/>
      <c r="BKK22" s="1316"/>
      <c r="BKL22" s="1316"/>
      <c r="BKM22" s="1316"/>
      <c r="BKN22" s="1316"/>
      <c r="BKO22" s="1316"/>
      <c r="BKP22" s="1316"/>
      <c r="BKQ22" s="1316"/>
      <c r="BKR22" s="1316"/>
      <c r="BKS22" s="1316"/>
      <c r="BKT22" s="1316"/>
      <c r="BKU22" s="1316"/>
      <c r="BKV22" s="1316"/>
      <c r="BKW22" s="1316"/>
      <c r="BKX22" s="1316"/>
      <c r="BKY22" s="1316"/>
      <c r="BKZ22" s="1316"/>
      <c r="BLA22" s="1316"/>
      <c r="BLB22" s="1316"/>
      <c r="BLC22" s="1316"/>
      <c r="BLD22" s="1316"/>
      <c r="BLE22" s="1316"/>
      <c r="BLF22" s="1316"/>
      <c r="BLG22" s="1316"/>
      <c r="BLH22" s="1316"/>
      <c r="BLI22" s="1316"/>
      <c r="BLJ22" s="1316"/>
      <c r="BLK22" s="1316"/>
      <c r="BLL22" s="1316"/>
      <c r="BLM22" s="1316"/>
      <c r="BLN22" s="1316"/>
      <c r="BLO22" s="1316"/>
      <c r="BLP22" s="1316"/>
      <c r="BLQ22" s="1316"/>
      <c r="BLR22" s="1316"/>
      <c r="BLS22" s="1316"/>
      <c r="BLT22" s="1316"/>
      <c r="BLU22" s="1316"/>
      <c r="BLV22" s="1316"/>
      <c r="BLW22" s="1316"/>
      <c r="BLX22" s="1316"/>
      <c r="BLY22" s="1316"/>
      <c r="BLZ22" s="1316"/>
      <c r="BMA22" s="1316"/>
      <c r="BMB22" s="1316"/>
      <c r="BMC22" s="1316"/>
      <c r="BMD22" s="1316"/>
      <c r="BME22" s="1316"/>
      <c r="BMF22" s="1316"/>
      <c r="BMG22" s="1316"/>
      <c r="BMH22" s="1316"/>
      <c r="BMI22" s="1316"/>
      <c r="BMJ22" s="1316"/>
      <c r="BMK22" s="1316"/>
      <c r="BML22" s="1316"/>
      <c r="BMM22" s="1316"/>
      <c r="BMN22" s="1316"/>
      <c r="BMO22" s="1316"/>
      <c r="BMP22" s="1316"/>
      <c r="BMQ22" s="1316"/>
      <c r="BMR22" s="1316"/>
      <c r="BMS22" s="1316"/>
      <c r="BMT22" s="1316"/>
      <c r="BMU22" s="1316"/>
      <c r="BMV22" s="1316"/>
      <c r="BMW22" s="1316"/>
      <c r="BMX22" s="1316"/>
      <c r="BMY22" s="1316"/>
      <c r="BMZ22" s="1316"/>
      <c r="BNA22" s="1316"/>
      <c r="BNB22" s="1316"/>
      <c r="BNC22" s="1316"/>
      <c r="BND22" s="1316"/>
      <c r="BNE22" s="1316"/>
      <c r="BNF22" s="1316"/>
      <c r="BNG22" s="1316"/>
      <c r="BNH22" s="1316"/>
      <c r="BNI22" s="1316"/>
      <c r="BNJ22" s="1316"/>
      <c r="BNK22" s="1316"/>
      <c r="BNL22" s="1316"/>
      <c r="BNM22" s="1316"/>
      <c r="BNN22" s="1316"/>
      <c r="BNO22" s="1316"/>
      <c r="BNP22" s="1316"/>
      <c r="BNQ22" s="1316"/>
      <c r="BNR22" s="1316"/>
      <c r="BNS22" s="1316"/>
      <c r="BNT22" s="1316"/>
      <c r="BNU22" s="1316"/>
      <c r="BNV22" s="1316"/>
      <c r="BNW22" s="1316"/>
      <c r="BNX22" s="1316"/>
      <c r="BNY22" s="1316"/>
      <c r="BNZ22" s="1316"/>
      <c r="BOA22" s="1316"/>
      <c r="BOB22" s="1316"/>
      <c r="BOC22" s="1316"/>
      <c r="BOD22" s="1316"/>
      <c r="BOE22" s="1316"/>
      <c r="BOF22" s="1316"/>
      <c r="BOG22" s="1316"/>
      <c r="BOH22" s="1316"/>
      <c r="BOI22" s="1316"/>
      <c r="BOJ22" s="1316"/>
      <c r="BOK22" s="1316"/>
      <c r="BOL22" s="1316"/>
      <c r="BOM22" s="1316"/>
      <c r="BON22" s="1316"/>
      <c r="BOO22" s="1316"/>
      <c r="BOP22" s="1316"/>
      <c r="BOQ22" s="1316"/>
      <c r="BOR22" s="1316"/>
      <c r="BOS22" s="1316"/>
      <c r="BOT22" s="1316"/>
      <c r="BOU22" s="1316"/>
      <c r="BOV22" s="1316"/>
      <c r="BOW22" s="1316"/>
      <c r="BOX22" s="1316"/>
      <c r="BOY22" s="1316"/>
      <c r="BOZ22" s="1316"/>
      <c r="BPA22" s="1316"/>
      <c r="BPB22" s="1316"/>
      <c r="BPC22" s="1316"/>
      <c r="BPD22" s="1316"/>
      <c r="BPE22" s="1316"/>
      <c r="BPF22" s="1316"/>
      <c r="BPG22" s="1316"/>
      <c r="BPH22" s="1316"/>
      <c r="BPI22" s="1316"/>
      <c r="BPJ22" s="1316"/>
      <c r="BPK22" s="1316"/>
      <c r="BPL22" s="1316"/>
      <c r="BPM22" s="1316"/>
      <c r="BPN22" s="1316"/>
      <c r="BPO22" s="1316"/>
      <c r="BPP22" s="1316"/>
      <c r="BPQ22" s="1316"/>
      <c r="BPR22" s="1316"/>
      <c r="BPS22" s="1316"/>
      <c r="BPT22" s="1316"/>
      <c r="BPU22" s="1316"/>
      <c r="BPV22" s="1316"/>
      <c r="BPW22" s="1316"/>
      <c r="BPX22" s="1316"/>
      <c r="BPY22" s="1316"/>
      <c r="BPZ22" s="1316"/>
      <c r="BQA22" s="1316"/>
      <c r="BQB22" s="1316"/>
      <c r="BQC22" s="1316"/>
      <c r="BQD22" s="1316"/>
      <c r="BQE22" s="1316"/>
      <c r="BQF22" s="1316"/>
      <c r="BQG22" s="1316"/>
      <c r="BQH22" s="1316"/>
      <c r="BQI22" s="1316"/>
      <c r="BQJ22" s="1316"/>
      <c r="BQK22" s="1316"/>
      <c r="BQL22" s="1316"/>
      <c r="BQM22" s="1316"/>
      <c r="BQN22" s="1316"/>
      <c r="BQO22" s="1316"/>
      <c r="BQP22" s="1316"/>
      <c r="BQQ22" s="1316"/>
      <c r="BQR22" s="1316"/>
      <c r="BQS22" s="1316"/>
      <c r="BQT22" s="1316"/>
      <c r="BQU22" s="1316"/>
      <c r="BQV22" s="1316"/>
      <c r="BQW22" s="1316"/>
      <c r="BQX22" s="1316"/>
      <c r="BQY22" s="1316"/>
      <c r="BQZ22" s="1316"/>
      <c r="BRA22" s="1316"/>
      <c r="BRB22" s="1316"/>
      <c r="BRC22" s="1316"/>
      <c r="BRD22" s="1316"/>
      <c r="BRE22" s="1316"/>
      <c r="BRF22" s="1316"/>
      <c r="BRG22" s="1316"/>
      <c r="BRH22" s="1316"/>
      <c r="BRI22" s="1316"/>
      <c r="BRJ22" s="1316"/>
      <c r="BRK22" s="1316"/>
      <c r="BRL22" s="1316"/>
      <c r="BRM22" s="1316"/>
      <c r="BRN22" s="1316"/>
      <c r="BRO22" s="1316"/>
      <c r="BRP22" s="1316"/>
      <c r="BRQ22" s="1316"/>
      <c r="BRR22" s="1316"/>
      <c r="BRS22" s="1316"/>
      <c r="BRT22" s="1316"/>
      <c r="BRU22" s="1316"/>
      <c r="BRV22" s="1316"/>
      <c r="BRW22" s="1316"/>
      <c r="BRX22" s="1316"/>
      <c r="BRY22" s="1316"/>
      <c r="BRZ22" s="1316"/>
      <c r="BSA22" s="1316"/>
      <c r="BSB22" s="1316"/>
      <c r="BSC22" s="1316"/>
      <c r="BSD22" s="1316"/>
      <c r="BSE22" s="1316"/>
      <c r="BSF22" s="1316"/>
      <c r="BSG22" s="1316"/>
      <c r="BSH22" s="1316"/>
      <c r="BSI22" s="1316"/>
      <c r="BSJ22" s="1316"/>
      <c r="BSK22" s="1316"/>
      <c r="BSL22" s="1316"/>
      <c r="BSM22" s="1316"/>
      <c r="BSN22" s="1316"/>
      <c r="BSO22" s="1316"/>
      <c r="BSP22" s="1316"/>
      <c r="BSQ22" s="1316"/>
      <c r="BSR22" s="1316"/>
      <c r="BSS22" s="1316"/>
      <c r="BST22" s="1316"/>
      <c r="BSU22" s="1316"/>
      <c r="BSV22" s="1316"/>
      <c r="BSW22" s="1316"/>
      <c r="BSX22" s="1316"/>
      <c r="BSY22" s="1316"/>
      <c r="BSZ22" s="1316"/>
      <c r="BTA22" s="1316"/>
      <c r="BTB22" s="1316"/>
      <c r="BTC22" s="1316"/>
      <c r="BTD22" s="1316"/>
      <c r="BTE22" s="1316"/>
      <c r="BTF22" s="1316"/>
      <c r="BTG22" s="1316"/>
      <c r="BTH22" s="1316"/>
      <c r="BTI22" s="1316"/>
      <c r="BTJ22" s="1316"/>
      <c r="BTK22" s="1316"/>
      <c r="BTL22" s="1316"/>
      <c r="BTM22" s="1316"/>
      <c r="BTN22" s="1316"/>
      <c r="BTO22" s="1316"/>
      <c r="BTP22" s="1316"/>
      <c r="BTQ22" s="1316"/>
      <c r="BTR22" s="1316"/>
      <c r="BTS22" s="1316"/>
      <c r="BTT22" s="1316"/>
      <c r="BTU22" s="1316"/>
      <c r="BTV22" s="1316"/>
      <c r="BTW22" s="1316"/>
      <c r="BTX22" s="1316"/>
      <c r="BTY22" s="1316"/>
      <c r="BTZ22" s="1316"/>
      <c r="BUA22" s="1316"/>
      <c r="BUB22" s="1316"/>
      <c r="BUC22" s="1316"/>
      <c r="BUD22" s="1316"/>
      <c r="BUE22" s="1316"/>
      <c r="BUF22" s="1316"/>
      <c r="BUG22" s="1316"/>
      <c r="BUH22" s="1316"/>
      <c r="BUI22" s="1316"/>
      <c r="BUJ22" s="1316"/>
      <c r="BUK22" s="1316"/>
      <c r="BUL22" s="1316"/>
      <c r="BUM22" s="1316"/>
      <c r="BUN22" s="1316"/>
      <c r="BUO22" s="1316"/>
      <c r="BUP22" s="1316"/>
      <c r="BUQ22" s="1316"/>
      <c r="BUR22" s="1316"/>
      <c r="BUS22" s="1316"/>
      <c r="BUT22" s="1316"/>
      <c r="BUU22" s="1316"/>
      <c r="BUV22" s="1316"/>
      <c r="BUW22" s="1316"/>
      <c r="BUX22" s="1316"/>
      <c r="BUY22" s="1316"/>
      <c r="BUZ22" s="1316"/>
      <c r="BVA22" s="1316"/>
      <c r="BVB22" s="1316"/>
      <c r="BVC22" s="1316"/>
      <c r="BVD22" s="1316"/>
      <c r="BVE22" s="1316"/>
      <c r="BVF22" s="1316"/>
      <c r="BVG22" s="1316"/>
      <c r="BVH22" s="1316"/>
      <c r="BVI22" s="1316"/>
      <c r="BVJ22" s="1316"/>
      <c r="BVK22" s="1316"/>
      <c r="BVL22" s="1316"/>
      <c r="BVM22" s="1316"/>
      <c r="BVN22" s="1316"/>
      <c r="BVO22" s="1316"/>
      <c r="BVP22" s="1316"/>
      <c r="BVQ22" s="1316"/>
      <c r="BVR22" s="1316"/>
      <c r="BVS22" s="1316"/>
      <c r="BVT22" s="1316"/>
      <c r="BVU22" s="1316"/>
      <c r="BVV22" s="1316"/>
      <c r="BVW22" s="1316"/>
      <c r="BVX22" s="1316"/>
      <c r="BVY22" s="1316"/>
      <c r="BVZ22" s="1316"/>
      <c r="BWA22" s="1316"/>
      <c r="BWB22" s="1316"/>
      <c r="BWC22" s="1316"/>
      <c r="BWD22" s="1316"/>
      <c r="BWE22" s="1316"/>
      <c r="BWF22" s="1316"/>
      <c r="BWG22" s="1316"/>
      <c r="BWH22" s="1316"/>
      <c r="BWI22" s="1316"/>
      <c r="BWJ22" s="1316"/>
      <c r="BWK22" s="1316"/>
      <c r="BWL22" s="1316"/>
      <c r="BWM22" s="1316"/>
      <c r="BWN22" s="1316"/>
      <c r="BWO22" s="1316"/>
      <c r="BWP22" s="1316"/>
      <c r="BWQ22" s="1316"/>
      <c r="BWR22" s="1316"/>
      <c r="BWS22" s="1316"/>
      <c r="BWT22" s="1316"/>
      <c r="BWU22" s="1316"/>
      <c r="BWV22" s="1316"/>
      <c r="BWW22" s="1316"/>
      <c r="BWX22" s="1316"/>
      <c r="BWY22" s="1316"/>
      <c r="BWZ22" s="1316"/>
      <c r="BXA22" s="1316"/>
      <c r="BXB22" s="1316"/>
      <c r="BXC22" s="1316"/>
      <c r="BXD22" s="1316"/>
      <c r="BXE22" s="1316"/>
      <c r="BXF22" s="1316"/>
      <c r="BXG22" s="1316"/>
      <c r="BXH22" s="1316"/>
      <c r="BXI22" s="1316"/>
      <c r="BXJ22" s="1316"/>
      <c r="BXK22" s="1316"/>
      <c r="BXL22" s="1316"/>
      <c r="BXM22" s="1316"/>
      <c r="BXN22" s="1316"/>
      <c r="BXO22" s="1316"/>
      <c r="BXP22" s="1316"/>
      <c r="BXQ22" s="1316"/>
      <c r="BXR22" s="1316"/>
      <c r="BXS22" s="1316"/>
      <c r="BXT22" s="1316"/>
      <c r="BXU22" s="1316"/>
      <c r="BXV22" s="1316"/>
      <c r="BXW22" s="1316"/>
      <c r="BXX22" s="1316"/>
      <c r="BXY22" s="1316"/>
      <c r="BXZ22" s="1316"/>
      <c r="BYA22" s="1316"/>
      <c r="BYB22" s="1316"/>
      <c r="BYC22" s="1316"/>
      <c r="BYD22" s="1316"/>
      <c r="BYE22" s="1316"/>
      <c r="BYF22" s="1316"/>
      <c r="BYG22" s="1316"/>
      <c r="BYH22" s="1316"/>
      <c r="BYI22" s="1316"/>
      <c r="BYJ22" s="1316"/>
      <c r="BYK22" s="1316"/>
      <c r="BYL22" s="1316"/>
      <c r="BYM22" s="1316"/>
      <c r="BYN22" s="1316"/>
      <c r="BYO22" s="1316"/>
      <c r="BYP22" s="1316"/>
      <c r="BYQ22" s="1316"/>
      <c r="BYR22" s="1316"/>
      <c r="BYS22" s="1316"/>
      <c r="BYT22" s="1316"/>
      <c r="BYU22" s="1316"/>
      <c r="BYV22" s="1316"/>
      <c r="BYW22" s="1316"/>
      <c r="BYX22" s="1316"/>
      <c r="BYY22" s="1316"/>
      <c r="BYZ22" s="1316"/>
      <c r="BZA22" s="1316"/>
      <c r="BZB22" s="1316"/>
      <c r="BZC22" s="1316"/>
      <c r="BZD22" s="1316"/>
      <c r="BZE22" s="1316"/>
      <c r="BZF22" s="1316"/>
      <c r="BZG22" s="1316"/>
      <c r="BZH22" s="1316"/>
      <c r="BZI22" s="1316"/>
      <c r="BZJ22" s="1316"/>
      <c r="BZK22" s="1316"/>
      <c r="BZL22" s="1316"/>
      <c r="BZM22" s="1316"/>
      <c r="BZN22" s="1316"/>
      <c r="BZO22" s="1316"/>
      <c r="BZP22" s="1316"/>
      <c r="BZQ22" s="1316"/>
      <c r="BZR22" s="1316"/>
      <c r="BZS22" s="1316"/>
      <c r="BZT22" s="1316"/>
      <c r="BZU22" s="1316"/>
      <c r="BZV22" s="1316"/>
      <c r="BZW22" s="1316"/>
      <c r="BZX22" s="1316"/>
      <c r="BZY22" s="1316"/>
      <c r="BZZ22" s="1316"/>
      <c r="CAA22" s="1316"/>
      <c r="CAB22" s="1316"/>
      <c r="CAC22" s="1316"/>
      <c r="CAD22" s="1316"/>
      <c r="CAE22" s="1316"/>
      <c r="CAF22" s="1316"/>
      <c r="CAG22" s="1316"/>
      <c r="CAH22" s="1316"/>
      <c r="CAI22" s="1316"/>
      <c r="CAJ22" s="1316"/>
      <c r="CAK22" s="1316"/>
      <c r="CAL22" s="1316"/>
      <c r="CAM22" s="1316"/>
      <c r="CAN22" s="1316"/>
      <c r="CAO22" s="1316"/>
      <c r="CAP22" s="1316"/>
      <c r="CAQ22" s="1316"/>
      <c r="CAR22" s="1316"/>
      <c r="CAS22" s="1316"/>
      <c r="CAT22" s="1316"/>
      <c r="CAU22" s="1316"/>
      <c r="CAV22" s="1316"/>
      <c r="CAW22" s="1316"/>
      <c r="CAX22" s="1316"/>
      <c r="CAY22" s="1316"/>
      <c r="CAZ22" s="1316"/>
      <c r="CBA22" s="1316"/>
      <c r="CBB22" s="1316"/>
      <c r="CBC22" s="1316"/>
      <c r="CBD22" s="1316"/>
      <c r="CBE22" s="1316"/>
      <c r="CBF22" s="1316"/>
      <c r="CBG22" s="1316"/>
      <c r="CBH22" s="1316"/>
      <c r="CBI22" s="1316"/>
      <c r="CBJ22" s="1316"/>
      <c r="CBK22" s="1316"/>
      <c r="CBL22" s="1316"/>
      <c r="CBM22" s="1316"/>
      <c r="CBN22" s="1316"/>
      <c r="CBO22" s="1316"/>
      <c r="CBP22" s="1316"/>
      <c r="CBQ22" s="1316"/>
      <c r="CBR22" s="1316"/>
      <c r="CBS22" s="1316"/>
      <c r="CBT22" s="1316"/>
      <c r="CBU22" s="1316"/>
      <c r="CBV22" s="1316"/>
      <c r="CBW22" s="1316"/>
      <c r="CBX22" s="1316"/>
      <c r="CBY22" s="1316"/>
      <c r="CBZ22" s="1316"/>
      <c r="CCA22" s="1316"/>
      <c r="CCB22" s="1316"/>
      <c r="CCC22" s="1316"/>
      <c r="CCD22" s="1316"/>
      <c r="CCE22" s="1316"/>
      <c r="CCF22" s="1316"/>
      <c r="CCG22" s="1316"/>
      <c r="CCH22" s="1316"/>
      <c r="CCI22" s="1316"/>
      <c r="CCJ22" s="1316"/>
      <c r="CCK22" s="1316"/>
      <c r="CCL22" s="1316"/>
      <c r="CCM22" s="1316"/>
      <c r="CCN22" s="1316"/>
      <c r="CCO22" s="1316"/>
      <c r="CCP22" s="1316"/>
      <c r="CCQ22" s="1316"/>
      <c r="CCR22" s="1316"/>
      <c r="CCS22" s="1316"/>
      <c r="CCT22" s="1316"/>
      <c r="CCU22" s="1316"/>
      <c r="CCV22" s="1316"/>
      <c r="CCW22" s="1316"/>
      <c r="CCX22" s="1316"/>
      <c r="CCY22" s="1316"/>
      <c r="CCZ22" s="1316"/>
      <c r="CDA22" s="1316"/>
      <c r="CDB22" s="1316"/>
      <c r="CDC22" s="1316"/>
      <c r="CDD22" s="1316"/>
      <c r="CDE22" s="1316"/>
      <c r="CDF22" s="1316"/>
      <c r="CDG22" s="1316"/>
      <c r="CDH22" s="1316"/>
      <c r="CDI22" s="1316"/>
      <c r="CDJ22" s="1316"/>
      <c r="CDK22" s="1316"/>
      <c r="CDL22" s="1316"/>
      <c r="CDM22" s="1316"/>
      <c r="CDN22" s="1316"/>
      <c r="CDO22" s="1316"/>
      <c r="CDP22" s="1316"/>
      <c r="CDQ22" s="1316"/>
      <c r="CDR22" s="1316"/>
      <c r="CDS22" s="1316"/>
      <c r="CDT22" s="1316"/>
      <c r="CDU22" s="1316"/>
      <c r="CDV22" s="1316"/>
      <c r="CDW22" s="1316"/>
      <c r="CDX22" s="1316"/>
      <c r="CDY22" s="1316"/>
      <c r="CDZ22" s="1316"/>
      <c r="CEA22" s="1316"/>
      <c r="CEB22" s="1316"/>
      <c r="CEC22" s="1316"/>
      <c r="CED22" s="1316"/>
      <c r="CEE22" s="1316"/>
      <c r="CEF22" s="1316"/>
      <c r="CEG22" s="1316"/>
      <c r="CEH22" s="1316"/>
      <c r="CEI22" s="1316"/>
      <c r="CEJ22" s="1316"/>
      <c r="CEK22" s="1316"/>
      <c r="CEL22" s="1316"/>
      <c r="CEM22" s="1316"/>
      <c r="CEN22" s="1316"/>
      <c r="CEO22" s="1316"/>
      <c r="CEP22" s="1316"/>
      <c r="CEQ22" s="1316"/>
      <c r="CER22" s="1316"/>
      <c r="CES22" s="1316"/>
      <c r="CET22" s="1316"/>
      <c r="CEU22" s="1316"/>
      <c r="CEV22" s="1316"/>
      <c r="CEW22" s="1316"/>
      <c r="CEX22" s="1316"/>
      <c r="CEY22" s="1316"/>
      <c r="CEZ22" s="1316"/>
      <c r="CFA22" s="1316"/>
      <c r="CFB22" s="1316"/>
      <c r="CFC22" s="1316"/>
      <c r="CFD22" s="1316"/>
      <c r="CFE22" s="1316"/>
      <c r="CFF22" s="1316"/>
      <c r="CFG22" s="1316"/>
      <c r="CFH22" s="1316"/>
      <c r="CFI22" s="1316"/>
      <c r="CFJ22" s="1316"/>
      <c r="CFK22" s="1316"/>
      <c r="CFL22" s="1316"/>
      <c r="CFM22" s="1316"/>
      <c r="CFN22" s="1316"/>
      <c r="CFO22" s="1316"/>
      <c r="CFP22" s="1316"/>
      <c r="CFQ22" s="1316"/>
      <c r="CFR22" s="1316"/>
      <c r="CFS22" s="1316"/>
      <c r="CFT22" s="1316"/>
      <c r="CFU22" s="1316"/>
      <c r="CFV22" s="1316"/>
      <c r="CFW22" s="1316"/>
      <c r="CFX22" s="1316"/>
      <c r="CFY22" s="1316"/>
      <c r="CFZ22" s="1316"/>
      <c r="CGA22" s="1316"/>
      <c r="CGB22" s="1316"/>
      <c r="CGC22" s="1316"/>
      <c r="CGD22" s="1316"/>
      <c r="CGE22" s="1316"/>
      <c r="CGF22" s="1316"/>
      <c r="CGG22" s="1316"/>
      <c r="CGH22" s="1316"/>
      <c r="CGI22" s="1316"/>
      <c r="CGJ22" s="1316"/>
      <c r="CGK22" s="1316"/>
      <c r="CGL22" s="1316"/>
      <c r="CGM22" s="1316"/>
      <c r="CGN22" s="1316"/>
      <c r="CGO22" s="1316"/>
      <c r="CGP22" s="1316"/>
      <c r="CGQ22" s="1316"/>
      <c r="CGR22" s="1316"/>
      <c r="CGS22" s="1316"/>
      <c r="CGT22" s="1316"/>
      <c r="CGU22" s="1316"/>
      <c r="CGV22" s="1316"/>
      <c r="CGW22" s="1316"/>
      <c r="CGX22" s="1316"/>
      <c r="CGY22" s="1316"/>
      <c r="CGZ22" s="1316"/>
      <c r="CHA22" s="1316"/>
      <c r="CHB22" s="1316"/>
      <c r="CHC22" s="1316"/>
      <c r="CHD22" s="1316"/>
      <c r="CHE22" s="1316"/>
      <c r="CHF22" s="1316"/>
      <c r="CHG22" s="1316"/>
      <c r="CHH22" s="1316"/>
      <c r="CHI22" s="1316"/>
      <c r="CHJ22" s="1316"/>
      <c r="CHK22" s="1316"/>
      <c r="CHL22" s="1316"/>
      <c r="CHM22" s="1316"/>
      <c r="CHN22" s="1316"/>
      <c r="CHO22" s="1316"/>
      <c r="CHP22" s="1316"/>
      <c r="CHQ22" s="1316"/>
      <c r="CHR22" s="1316"/>
      <c r="CHS22" s="1316"/>
      <c r="CHT22" s="1316"/>
      <c r="CHU22" s="1316"/>
      <c r="CHV22" s="1316"/>
      <c r="CHW22" s="1316"/>
      <c r="CHX22" s="1316"/>
      <c r="CHY22" s="1316"/>
      <c r="CHZ22" s="1316"/>
      <c r="CIA22" s="1316"/>
      <c r="CIB22" s="1316"/>
      <c r="CIC22" s="1316"/>
      <c r="CID22" s="1316"/>
      <c r="CIE22" s="1316"/>
      <c r="CIF22" s="1316"/>
      <c r="CIG22" s="1316"/>
      <c r="CIH22" s="1316"/>
      <c r="CII22" s="1316"/>
      <c r="CIJ22" s="1316"/>
      <c r="CIK22" s="1316"/>
      <c r="CIL22" s="1316"/>
      <c r="CIM22" s="1316"/>
      <c r="CIN22" s="1316"/>
      <c r="CIO22" s="1316"/>
      <c r="CIP22" s="1316"/>
      <c r="CIQ22" s="1316"/>
      <c r="CIR22" s="1316"/>
      <c r="CIS22" s="1316"/>
      <c r="CIT22" s="1316"/>
      <c r="CIU22" s="1316"/>
      <c r="CIV22" s="1316"/>
      <c r="CIW22" s="1316"/>
      <c r="CIX22" s="1316"/>
      <c r="CIY22" s="1316"/>
      <c r="CIZ22" s="1316"/>
      <c r="CJA22" s="1316"/>
      <c r="CJB22" s="1316"/>
      <c r="CJC22" s="1316"/>
      <c r="CJD22" s="1316"/>
      <c r="CJE22" s="1316"/>
      <c r="CJF22" s="1316"/>
      <c r="CJG22" s="1316"/>
      <c r="CJH22" s="1316"/>
      <c r="CJI22" s="1316"/>
      <c r="CJJ22" s="1316"/>
      <c r="CJK22" s="1316"/>
      <c r="CJL22" s="1316"/>
      <c r="CJM22" s="1316"/>
      <c r="CJN22" s="1316"/>
      <c r="CJO22" s="1316"/>
      <c r="CJP22" s="1316"/>
      <c r="CJQ22" s="1316"/>
      <c r="CJR22" s="1316"/>
      <c r="CJS22" s="1316"/>
      <c r="CJT22" s="1316"/>
      <c r="CJU22" s="1316"/>
      <c r="CJV22" s="1316"/>
      <c r="CJW22" s="1316"/>
      <c r="CJX22" s="1316"/>
      <c r="CJY22" s="1316"/>
      <c r="CJZ22" s="1316"/>
      <c r="CKA22" s="1316"/>
      <c r="CKB22" s="1316"/>
      <c r="CKC22" s="1316"/>
      <c r="CKD22" s="1316"/>
      <c r="CKE22" s="1316"/>
      <c r="CKF22" s="1316"/>
      <c r="CKG22" s="1316"/>
      <c r="CKH22" s="1316"/>
      <c r="CKI22" s="1316"/>
      <c r="CKJ22" s="1316"/>
      <c r="CKK22" s="1316"/>
      <c r="CKL22" s="1316"/>
      <c r="CKM22" s="1316"/>
      <c r="CKN22" s="1316"/>
      <c r="CKO22" s="1316"/>
      <c r="CKP22" s="1316"/>
      <c r="CKQ22" s="1316"/>
      <c r="CKR22" s="1316"/>
      <c r="CKS22" s="1316"/>
      <c r="CKT22" s="1316"/>
      <c r="CKU22" s="1316"/>
      <c r="CKV22" s="1316"/>
      <c r="CKW22" s="1316"/>
      <c r="CKX22" s="1316"/>
      <c r="CKY22" s="1316"/>
      <c r="CKZ22" s="1316"/>
      <c r="CLA22" s="1316"/>
      <c r="CLB22" s="1316"/>
      <c r="CLC22" s="1316"/>
      <c r="CLD22" s="1316"/>
      <c r="CLE22" s="1316"/>
      <c r="CLF22" s="1316"/>
      <c r="CLG22" s="1316"/>
      <c r="CLH22" s="1316"/>
      <c r="CLI22" s="1316"/>
      <c r="CLJ22" s="1316"/>
      <c r="CLK22" s="1316"/>
      <c r="CLL22" s="1316"/>
      <c r="CLM22" s="1316"/>
      <c r="CLN22" s="1316"/>
      <c r="CLO22" s="1316"/>
      <c r="CLP22" s="1316"/>
      <c r="CLQ22" s="1316"/>
      <c r="CLR22" s="1316"/>
      <c r="CLS22" s="1316"/>
      <c r="CLT22" s="1316"/>
      <c r="CLU22" s="1316"/>
      <c r="CLV22" s="1316"/>
      <c r="CLW22" s="1316"/>
      <c r="CLX22" s="1316"/>
      <c r="CLY22" s="1316"/>
      <c r="CLZ22" s="1316"/>
      <c r="CMA22" s="1316"/>
      <c r="CMB22" s="1316"/>
      <c r="CMC22" s="1316"/>
      <c r="CMD22" s="1316"/>
      <c r="CME22" s="1316"/>
      <c r="CMF22" s="1316"/>
      <c r="CMG22" s="1316"/>
      <c r="CMH22" s="1316"/>
      <c r="CMI22" s="1316"/>
      <c r="CMJ22" s="1316"/>
      <c r="CMK22" s="1316"/>
      <c r="CML22" s="1316"/>
      <c r="CMM22" s="1316"/>
      <c r="CMN22" s="1316"/>
      <c r="CMO22" s="1316"/>
      <c r="CMP22" s="1316"/>
      <c r="CMQ22" s="1316"/>
      <c r="CMR22" s="1316"/>
      <c r="CMS22" s="1316"/>
      <c r="CMT22" s="1316"/>
      <c r="CMU22" s="1316"/>
      <c r="CMV22" s="1316"/>
      <c r="CMW22" s="1316"/>
      <c r="CMX22" s="1316"/>
      <c r="CMY22" s="1316"/>
      <c r="CMZ22" s="1316"/>
      <c r="CNA22" s="1316"/>
      <c r="CNB22" s="1316"/>
      <c r="CNC22" s="1316"/>
      <c r="CND22" s="1316"/>
      <c r="CNE22" s="1316"/>
      <c r="CNF22" s="1316"/>
      <c r="CNG22" s="1316"/>
      <c r="CNH22" s="1316"/>
      <c r="CNI22" s="1316"/>
      <c r="CNJ22" s="1316"/>
      <c r="CNK22" s="1316"/>
      <c r="CNL22" s="1316"/>
      <c r="CNM22" s="1316"/>
      <c r="CNN22" s="1316"/>
      <c r="CNO22" s="1316"/>
      <c r="CNP22" s="1316"/>
      <c r="CNQ22" s="1316"/>
      <c r="CNR22" s="1316"/>
      <c r="CNS22" s="1316"/>
      <c r="CNT22" s="1316"/>
      <c r="CNU22" s="1316"/>
      <c r="CNV22" s="1316"/>
      <c r="CNW22" s="1316"/>
      <c r="CNX22" s="1316"/>
      <c r="CNY22" s="1316"/>
      <c r="CNZ22" s="1316"/>
      <c r="COA22" s="1316"/>
      <c r="COB22" s="1316"/>
      <c r="COC22" s="1316"/>
      <c r="COD22" s="1316"/>
      <c r="COE22" s="1316"/>
      <c r="COF22" s="1316"/>
      <c r="COG22" s="1316"/>
      <c r="COH22" s="1316"/>
      <c r="COI22" s="1316"/>
      <c r="COJ22" s="1316"/>
      <c r="COK22" s="1316"/>
      <c r="COL22" s="1316"/>
      <c r="COM22" s="1316"/>
      <c r="CON22" s="1316"/>
      <c r="COO22" s="1316"/>
      <c r="COP22" s="1316"/>
      <c r="COQ22" s="1316"/>
      <c r="COR22" s="1316"/>
      <c r="COS22" s="1316"/>
      <c r="COT22" s="1316"/>
      <c r="COU22" s="1316"/>
      <c r="COV22" s="1316"/>
      <c r="COW22" s="1316"/>
      <c r="COX22" s="1316"/>
      <c r="COY22" s="1316"/>
      <c r="COZ22" s="1316"/>
      <c r="CPA22" s="1316"/>
      <c r="CPB22" s="1316"/>
      <c r="CPC22" s="1316"/>
      <c r="CPD22" s="1316"/>
      <c r="CPE22" s="1316"/>
      <c r="CPF22" s="1316"/>
      <c r="CPG22" s="1316"/>
      <c r="CPH22" s="1316"/>
      <c r="CPI22" s="1316"/>
      <c r="CPJ22" s="1316"/>
      <c r="CPK22" s="1316"/>
      <c r="CPL22" s="1316"/>
      <c r="CPM22" s="1316"/>
      <c r="CPN22" s="1316"/>
      <c r="CPO22" s="1316"/>
      <c r="CPP22" s="1316"/>
      <c r="CPQ22" s="1316"/>
      <c r="CPR22" s="1316"/>
      <c r="CPS22" s="1316"/>
      <c r="CPT22" s="1316"/>
      <c r="CPU22" s="1316"/>
      <c r="CPV22" s="1316"/>
      <c r="CPW22" s="1316"/>
      <c r="CPX22" s="1316"/>
      <c r="CPY22" s="1316"/>
      <c r="CPZ22" s="1316"/>
      <c r="CQA22" s="1316"/>
      <c r="CQB22" s="1316"/>
      <c r="CQC22" s="1316"/>
      <c r="CQD22" s="1316"/>
      <c r="CQE22" s="1316"/>
      <c r="CQF22" s="1316"/>
      <c r="CQG22" s="1316"/>
      <c r="CQH22" s="1316"/>
      <c r="CQI22" s="1316"/>
      <c r="CQJ22" s="1316"/>
      <c r="CQK22" s="1316"/>
      <c r="CQL22" s="1316"/>
      <c r="CQM22" s="1316"/>
      <c r="CQN22" s="1316"/>
      <c r="CQO22" s="1316"/>
      <c r="CQP22" s="1316"/>
      <c r="CQQ22" s="1316"/>
      <c r="CQR22" s="1316"/>
      <c r="CQS22" s="1316"/>
      <c r="CQT22" s="1316"/>
      <c r="CQU22" s="1316"/>
      <c r="CQV22" s="1316"/>
      <c r="CQW22" s="1316"/>
      <c r="CQX22" s="1316"/>
      <c r="CQY22" s="1316"/>
      <c r="CQZ22" s="1316"/>
      <c r="CRA22" s="1316"/>
      <c r="CRB22" s="1316"/>
      <c r="CRC22" s="1316"/>
      <c r="CRD22" s="1316"/>
      <c r="CRE22" s="1316"/>
      <c r="CRF22" s="1316"/>
      <c r="CRG22" s="1316"/>
      <c r="CRH22" s="1316"/>
      <c r="CRI22" s="1316"/>
      <c r="CRJ22" s="1316"/>
      <c r="CRK22" s="1316"/>
      <c r="CRL22" s="1316"/>
      <c r="CRM22" s="1316"/>
      <c r="CRN22" s="1316"/>
      <c r="CRO22" s="1316"/>
      <c r="CRP22" s="1316"/>
      <c r="CRQ22" s="1316"/>
      <c r="CRR22" s="1316"/>
      <c r="CRS22" s="1316"/>
      <c r="CRT22" s="1316"/>
      <c r="CRU22" s="1316"/>
      <c r="CRV22" s="1316"/>
      <c r="CRW22" s="1316"/>
      <c r="CRX22" s="1316"/>
      <c r="CRY22" s="1316"/>
      <c r="CRZ22" s="1316"/>
      <c r="CSA22" s="1316"/>
      <c r="CSB22" s="1316"/>
      <c r="CSC22" s="1316"/>
      <c r="CSD22" s="1316"/>
      <c r="CSE22" s="1316"/>
      <c r="CSF22" s="1316"/>
      <c r="CSG22" s="1316"/>
      <c r="CSH22" s="1316"/>
      <c r="CSI22" s="1316"/>
      <c r="CSJ22" s="1316"/>
      <c r="CSK22" s="1316"/>
      <c r="CSL22" s="1316"/>
      <c r="CSM22" s="1316"/>
      <c r="CSN22" s="1316"/>
      <c r="CSO22" s="1316"/>
      <c r="CSP22" s="1316"/>
      <c r="CSQ22" s="1316"/>
      <c r="CSR22" s="1316"/>
      <c r="CSS22" s="1316"/>
      <c r="CST22" s="1316"/>
      <c r="CSU22" s="1316"/>
      <c r="CSV22" s="1316"/>
      <c r="CSW22" s="1316"/>
      <c r="CSX22" s="1316"/>
      <c r="CSY22" s="1316"/>
      <c r="CSZ22" s="1316"/>
      <c r="CTA22" s="1316"/>
      <c r="CTB22" s="1316"/>
      <c r="CTC22" s="1316"/>
      <c r="CTD22" s="1316"/>
      <c r="CTE22" s="1316"/>
      <c r="CTF22" s="1316"/>
      <c r="CTG22" s="1316"/>
      <c r="CTH22" s="1316"/>
      <c r="CTI22" s="1316"/>
      <c r="CTJ22" s="1316"/>
      <c r="CTK22" s="1316"/>
      <c r="CTL22" s="1316"/>
      <c r="CTM22" s="1316"/>
      <c r="CTN22" s="1316"/>
      <c r="CTO22" s="1316"/>
      <c r="CTP22" s="1316"/>
      <c r="CTQ22" s="1316"/>
      <c r="CTR22" s="1316"/>
      <c r="CTS22" s="1316"/>
      <c r="CTT22" s="1316"/>
      <c r="CTU22" s="1316"/>
      <c r="CTV22" s="1316"/>
      <c r="CTW22" s="1316"/>
      <c r="CTX22" s="1316"/>
      <c r="CTY22" s="1316"/>
      <c r="CTZ22" s="1316"/>
      <c r="CUA22" s="1316"/>
      <c r="CUB22" s="1316"/>
      <c r="CUC22" s="1316"/>
      <c r="CUD22" s="1316"/>
      <c r="CUE22" s="1316"/>
      <c r="CUF22" s="1316"/>
      <c r="CUG22" s="1316"/>
      <c r="CUH22" s="1316"/>
      <c r="CUI22" s="1316"/>
      <c r="CUJ22" s="1316"/>
      <c r="CUK22" s="1316"/>
      <c r="CUL22" s="1316"/>
      <c r="CUM22" s="1316"/>
      <c r="CUN22" s="1316"/>
      <c r="CUO22" s="1316"/>
      <c r="CUP22" s="1316"/>
      <c r="CUQ22" s="1316"/>
      <c r="CUR22" s="1316"/>
      <c r="CUS22" s="1316"/>
      <c r="CUT22" s="1316"/>
      <c r="CUU22" s="1316"/>
      <c r="CUV22" s="1316"/>
      <c r="CUW22" s="1316"/>
      <c r="CUX22" s="1316"/>
      <c r="CUY22" s="1316"/>
      <c r="CUZ22" s="1316"/>
      <c r="CVA22" s="1316"/>
      <c r="CVB22" s="1316"/>
      <c r="CVC22" s="1316"/>
      <c r="CVD22" s="1316"/>
      <c r="CVE22" s="1316"/>
      <c r="CVF22" s="1316"/>
      <c r="CVG22" s="1316"/>
      <c r="CVH22" s="1316"/>
      <c r="CVI22" s="1316"/>
      <c r="CVJ22" s="1316"/>
      <c r="CVK22" s="1316"/>
      <c r="CVL22" s="1316"/>
      <c r="CVM22" s="1316"/>
      <c r="CVN22" s="1316"/>
      <c r="CVO22" s="1316"/>
      <c r="CVP22" s="1316"/>
      <c r="CVQ22" s="1316"/>
      <c r="CVR22" s="1316"/>
      <c r="CVS22" s="1316"/>
      <c r="CVT22" s="1316"/>
      <c r="CVU22" s="1316"/>
      <c r="CVV22" s="1316"/>
      <c r="CVW22" s="1316"/>
      <c r="CVX22" s="1316"/>
      <c r="CVY22" s="1316"/>
      <c r="CVZ22" s="1316"/>
      <c r="CWA22" s="1316"/>
      <c r="CWB22" s="1316"/>
      <c r="CWC22" s="1316"/>
      <c r="CWD22" s="1316"/>
      <c r="CWE22" s="1316"/>
      <c r="CWF22" s="1316"/>
      <c r="CWG22" s="1316"/>
      <c r="CWH22" s="1316"/>
      <c r="CWI22" s="1316"/>
      <c r="CWJ22" s="1316"/>
      <c r="CWK22" s="1316"/>
      <c r="CWL22" s="1316"/>
      <c r="CWM22" s="1316"/>
      <c r="CWN22" s="1316"/>
      <c r="CWO22" s="1316"/>
      <c r="CWP22" s="1316"/>
      <c r="CWQ22" s="1316"/>
      <c r="CWR22" s="1316"/>
      <c r="CWS22" s="1316"/>
      <c r="CWT22" s="1316"/>
      <c r="CWU22" s="1316"/>
      <c r="CWV22" s="1316"/>
      <c r="CWW22" s="1316"/>
      <c r="CWX22" s="1316"/>
      <c r="CWY22" s="1316"/>
      <c r="CWZ22" s="1316"/>
      <c r="CXA22" s="1316"/>
      <c r="CXB22" s="1316"/>
      <c r="CXC22" s="1316"/>
      <c r="CXD22" s="1316"/>
      <c r="CXE22" s="1316"/>
      <c r="CXF22" s="1316"/>
      <c r="CXG22" s="1316"/>
      <c r="CXH22" s="1316"/>
      <c r="CXI22" s="1316"/>
      <c r="CXJ22" s="1316"/>
      <c r="CXK22" s="1316"/>
      <c r="CXL22" s="1316"/>
      <c r="CXM22" s="1316"/>
      <c r="CXN22" s="1316"/>
      <c r="CXO22" s="1316"/>
      <c r="CXP22" s="1316"/>
      <c r="CXQ22" s="1316"/>
      <c r="CXR22" s="1316"/>
      <c r="CXS22" s="1316"/>
      <c r="CXT22" s="1316"/>
      <c r="CXU22" s="1316"/>
      <c r="CXV22" s="1316"/>
      <c r="CXW22" s="1316"/>
      <c r="CXX22" s="1316"/>
      <c r="CXY22" s="1316"/>
      <c r="CXZ22" s="1316"/>
      <c r="CYA22" s="1316"/>
      <c r="CYB22" s="1316"/>
      <c r="CYC22" s="1316"/>
      <c r="CYD22" s="1316"/>
      <c r="CYE22" s="1316"/>
      <c r="CYF22" s="1316"/>
      <c r="CYG22" s="1316"/>
      <c r="CYH22" s="1316"/>
      <c r="CYI22" s="1316"/>
      <c r="CYJ22" s="1316"/>
      <c r="CYK22" s="1316"/>
      <c r="CYL22" s="1316"/>
      <c r="CYM22" s="1316"/>
      <c r="CYN22" s="1316"/>
      <c r="CYO22" s="1316"/>
      <c r="CYP22" s="1316"/>
      <c r="CYQ22" s="1316"/>
      <c r="CYR22" s="1316"/>
      <c r="CYS22" s="1316"/>
      <c r="CYT22" s="1316"/>
      <c r="CYU22" s="1316"/>
      <c r="CYV22" s="1316"/>
      <c r="CYW22" s="1316"/>
      <c r="CYX22" s="1316"/>
      <c r="CYY22" s="1316"/>
      <c r="CYZ22" s="1316"/>
      <c r="CZA22" s="1316"/>
      <c r="CZB22" s="1316"/>
      <c r="CZC22" s="1316"/>
      <c r="CZD22" s="1316"/>
      <c r="CZE22" s="1316"/>
      <c r="CZF22" s="1316"/>
      <c r="CZG22" s="1316"/>
      <c r="CZH22" s="1316"/>
      <c r="CZI22" s="1316"/>
      <c r="CZJ22" s="1316"/>
      <c r="CZK22" s="1316"/>
      <c r="CZL22" s="1316"/>
      <c r="CZM22" s="1316"/>
      <c r="CZN22" s="1316"/>
      <c r="CZO22" s="1316"/>
      <c r="CZP22" s="1316"/>
      <c r="CZQ22" s="1316"/>
      <c r="CZR22" s="1316"/>
      <c r="CZS22" s="1316"/>
      <c r="CZT22" s="1316"/>
      <c r="CZU22" s="1316"/>
      <c r="CZV22" s="1316"/>
      <c r="CZW22" s="1316"/>
      <c r="CZX22" s="1316"/>
      <c r="CZY22" s="1316"/>
      <c r="CZZ22" s="1316"/>
      <c r="DAA22" s="1316"/>
      <c r="DAB22" s="1316"/>
      <c r="DAC22" s="1316"/>
      <c r="DAD22" s="1316"/>
      <c r="DAE22" s="1316"/>
      <c r="DAF22" s="1316"/>
      <c r="DAG22" s="1316"/>
      <c r="DAH22" s="1316"/>
      <c r="DAI22" s="1316"/>
      <c r="DAJ22" s="1316"/>
      <c r="DAK22" s="1316"/>
      <c r="DAL22" s="1316"/>
      <c r="DAM22" s="1316"/>
      <c r="DAN22" s="1316"/>
      <c r="DAO22" s="1316"/>
      <c r="DAP22" s="1316"/>
      <c r="DAQ22" s="1316"/>
      <c r="DAR22" s="1316"/>
      <c r="DAS22" s="1316"/>
      <c r="DAT22" s="1316"/>
      <c r="DAU22" s="1316"/>
      <c r="DAV22" s="1316"/>
      <c r="DAW22" s="1316"/>
      <c r="DAX22" s="1316"/>
      <c r="DAY22" s="1316"/>
      <c r="DAZ22" s="1316"/>
      <c r="DBA22" s="1316"/>
      <c r="DBB22" s="1316"/>
      <c r="DBC22" s="1316"/>
      <c r="DBD22" s="1316"/>
      <c r="DBE22" s="1316"/>
      <c r="DBF22" s="1316"/>
      <c r="DBG22" s="1316"/>
      <c r="DBH22" s="1316"/>
      <c r="DBI22" s="1316"/>
      <c r="DBJ22" s="1316"/>
      <c r="DBK22" s="1316"/>
      <c r="DBL22" s="1316"/>
      <c r="DBM22" s="1316"/>
      <c r="DBN22" s="1316"/>
      <c r="DBO22" s="1316"/>
      <c r="DBP22" s="1316"/>
      <c r="DBQ22" s="1316"/>
      <c r="DBR22" s="1316"/>
      <c r="DBS22" s="1316"/>
      <c r="DBT22" s="1316"/>
      <c r="DBU22" s="1316"/>
      <c r="DBV22" s="1316"/>
      <c r="DBW22" s="1316"/>
      <c r="DBX22" s="1316"/>
      <c r="DBY22" s="1316"/>
      <c r="DBZ22" s="1316"/>
      <c r="DCA22" s="1316"/>
      <c r="DCB22" s="1316"/>
      <c r="DCC22" s="1316"/>
      <c r="DCD22" s="1316"/>
      <c r="DCE22" s="1316"/>
      <c r="DCF22" s="1316"/>
      <c r="DCG22" s="1316"/>
      <c r="DCH22" s="1316"/>
      <c r="DCI22" s="1316"/>
      <c r="DCJ22" s="1316"/>
      <c r="DCK22" s="1316"/>
      <c r="DCL22" s="1316"/>
      <c r="DCM22" s="1316"/>
      <c r="DCN22" s="1316"/>
      <c r="DCO22" s="1316"/>
      <c r="DCP22" s="1316"/>
      <c r="DCQ22" s="1316"/>
      <c r="DCR22" s="1316"/>
      <c r="DCS22" s="1316"/>
      <c r="DCT22" s="1316"/>
      <c r="DCU22" s="1316"/>
      <c r="DCV22" s="1316"/>
      <c r="DCW22" s="1316"/>
      <c r="DCX22" s="1316"/>
      <c r="DCY22" s="1316"/>
      <c r="DCZ22" s="1316"/>
      <c r="DDA22" s="1316"/>
      <c r="DDB22" s="1316"/>
      <c r="DDC22" s="1316"/>
      <c r="DDD22" s="1316"/>
      <c r="DDE22" s="1316"/>
      <c r="DDF22" s="1316"/>
      <c r="DDG22" s="1316"/>
      <c r="DDH22" s="1316"/>
      <c r="DDI22" s="1316"/>
      <c r="DDJ22" s="1316"/>
      <c r="DDK22" s="1316"/>
      <c r="DDL22" s="1316"/>
      <c r="DDM22" s="1316"/>
      <c r="DDN22" s="1316"/>
      <c r="DDO22" s="1316"/>
      <c r="DDP22" s="1316"/>
      <c r="DDQ22" s="1316"/>
      <c r="DDR22" s="1316"/>
      <c r="DDS22" s="1316"/>
      <c r="DDT22" s="1316"/>
      <c r="DDU22" s="1316"/>
      <c r="DDV22" s="1316"/>
      <c r="DDW22" s="1316"/>
      <c r="DDX22" s="1316"/>
      <c r="DDY22" s="1316"/>
      <c r="DDZ22" s="1316"/>
      <c r="DEA22" s="1316"/>
      <c r="DEB22" s="1316"/>
      <c r="DEC22" s="1316"/>
      <c r="DED22" s="1316"/>
      <c r="DEE22" s="1316"/>
      <c r="DEF22" s="1316"/>
      <c r="DEG22" s="1316"/>
      <c r="DEH22" s="1316"/>
      <c r="DEI22" s="1316"/>
      <c r="DEJ22" s="1316"/>
      <c r="DEK22" s="1316"/>
      <c r="DEL22" s="1316"/>
      <c r="DEM22" s="1316"/>
      <c r="DEN22" s="1316"/>
      <c r="DEO22" s="1316"/>
      <c r="DEP22" s="1316"/>
      <c r="DEQ22" s="1316"/>
      <c r="DER22" s="1316"/>
      <c r="DES22" s="1316"/>
      <c r="DET22" s="1316"/>
      <c r="DEU22" s="1316"/>
      <c r="DEV22" s="1316"/>
      <c r="DEW22" s="1316"/>
      <c r="DEX22" s="1316"/>
      <c r="DEY22" s="1316"/>
      <c r="DEZ22" s="1316"/>
      <c r="DFA22" s="1316"/>
      <c r="DFB22" s="1316"/>
      <c r="DFC22" s="1316"/>
      <c r="DFD22" s="1316"/>
      <c r="DFE22" s="1316"/>
      <c r="DFF22" s="1316"/>
      <c r="DFG22" s="1316"/>
      <c r="DFH22" s="1316"/>
      <c r="DFI22" s="1316"/>
      <c r="DFJ22" s="1316"/>
      <c r="DFK22" s="1316"/>
      <c r="DFL22" s="1316"/>
      <c r="DFM22" s="1316"/>
      <c r="DFN22" s="1316"/>
      <c r="DFO22" s="1316"/>
      <c r="DFP22" s="1316"/>
      <c r="DFQ22" s="1316"/>
      <c r="DFR22" s="1316"/>
      <c r="DFS22" s="1316"/>
      <c r="DFT22" s="1316"/>
      <c r="DFU22" s="1316"/>
      <c r="DFV22" s="1316"/>
      <c r="DFW22" s="1316"/>
      <c r="DFX22" s="1316"/>
      <c r="DFY22" s="1316"/>
      <c r="DFZ22" s="1316"/>
      <c r="DGA22" s="1316"/>
      <c r="DGB22" s="1316"/>
      <c r="DGC22" s="1316"/>
      <c r="DGD22" s="1316"/>
      <c r="DGE22" s="1316"/>
      <c r="DGF22" s="1316"/>
      <c r="DGG22" s="1316"/>
      <c r="DGH22" s="1316"/>
      <c r="DGI22" s="1316"/>
      <c r="DGJ22" s="1316"/>
      <c r="DGK22" s="1316"/>
      <c r="DGL22" s="1316"/>
      <c r="DGM22" s="1316"/>
      <c r="DGN22" s="1316"/>
      <c r="DGO22" s="1316"/>
      <c r="DGP22" s="1316"/>
      <c r="DGQ22" s="1316"/>
      <c r="DGR22" s="1316"/>
      <c r="DGS22" s="1316"/>
      <c r="DGT22" s="1316"/>
      <c r="DGU22" s="1316"/>
      <c r="DGV22" s="1316"/>
      <c r="DGW22" s="1316"/>
      <c r="DGX22" s="1316"/>
      <c r="DGY22" s="1316"/>
      <c r="DGZ22" s="1316"/>
      <c r="DHA22" s="1316"/>
      <c r="DHB22" s="1316"/>
      <c r="DHC22" s="1316"/>
      <c r="DHD22" s="1316"/>
      <c r="DHE22" s="1316"/>
      <c r="DHF22" s="1316"/>
      <c r="DHG22" s="1316"/>
      <c r="DHH22" s="1316"/>
      <c r="DHI22" s="1316"/>
      <c r="DHJ22" s="1316"/>
      <c r="DHK22" s="1316"/>
      <c r="DHL22" s="1316"/>
      <c r="DHM22" s="1316"/>
      <c r="DHN22" s="1316"/>
      <c r="DHO22" s="1316"/>
      <c r="DHP22" s="1316"/>
      <c r="DHQ22" s="1316"/>
      <c r="DHR22" s="1316"/>
      <c r="DHS22" s="1316"/>
      <c r="DHT22" s="1316"/>
      <c r="DHU22" s="1316"/>
      <c r="DHV22" s="1316"/>
      <c r="DHW22" s="1316"/>
      <c r="DHX22" s="1316"/>
      <c r="DHY22" s="1316"/>
      <c r="DHZ22" s="1316"/>
      <c r="DIA22" s="1316"/>
      <c r="DIB22" s="1316"/>
      <c r="DIC22" s="1316"/>
      <c r="DID22" s="1316"/>
      <c r="DIE22" s="1316"/>
      <c r="DIF22" s="1316"/>
      <c r="DIG22" s="1316"/>
      <c r="DIH22" s="1316"/>
      <c r="DII22" s="1316"/>
      <c r="DIJ22" s="1316"/>
      <c r="DIK22" s="1316"/>
      <c r="DIL22" s="1316"/>
      <c r="DIM22" s="1316"/>
      <c r="DIN22" s="1316"/>
      <c r="DIO22" s="1316"/>
      <c r="DIP22" s="1316"/>
      <c r="DIQ22" s="1316"/>
      <c r="DIR22" s="1316"/>
      <c r="DIS22" s="1316"/>
      <c r="DIT22" s="1316"/>
      <c r="DIU22" s="1316"/>
      <c r="DIV22" s="1316"/>
      <c r="DIW22" s="1316"/>
      <c r="DIX22" s="1316"/>
      <c r="DIY22" s="1316"/>
      <c r="DIZ22" s="1316"/>
      <c r="DJA22" s="1316"/>
      <c r="DJB22" s="1316"/>
      <c r="DJC22" s="1316"/>
      <c r="DJD22" s="1316"/>
      <c r="DJE22" s="1316"/>
      <c r="DJF22" s="1316"/>
      <c r="DJG22" s="1316"/>
      <c r="DJH22" s="1316"/>
      <c r="DJI22" s="1316"/>
      <c r="DJJ22" s="1316"/>
      <c r="DJK22" s="1316"/>
      <c r="DJL22" s="1316"/>
      <c r="DJM22" s="1316"/>
      <c r="DJN22" s="1316"/>
      <c r="DJO22" s="1316"/>
      <c r="DJP22" s="1316"/>
      <c r="DJQ22" s="1316"/>
      <c r="DJR22" s="1316"/>
      <c r="DJS22" s="1316"/>
      <c r="DJT22" s="1316"/>
      <c r="DJU22" s="1316"/>
      <c r="DJV22" s="1316"/>
      <c r="DJW22" s="1316"/>
      <c r="DJX22" s="1316"/>
      <c r="DJY22" s="1316"/>
      <c r="DJZ22" s="1316"/>
      <c r="DKA22" s="1316"/>
      <c r="DKB22" s="1316"/>
      <c r="DKC22" s="1316"/>
      <c r="DKD22" s="1316"/>
      <c r="DKE22" s="1316"/>
      <c r="DKF22" s="1316"/>
      <c r="DKG22" s="1316"/>
      <c r="DKH22" s="1316"/>
      <c r="DKI22" s="1316"/>
      <c r="DKJ22" s="1316"/>
      <c r="DKK22" s="1316"/>
      <c r="DKL22" s="1316"/>
      <c r="DKM22" s="1316"/>
      <c r="DKN22" s="1316"/>
      <c r="DKO22" s="1316"/>
      <c r="DKP22" s="1316"/>
      <c r="DKQ22" s="1316"/>
      <c r="DKR22" s="1316"/>
      <c r="DKS22" s="1316"/>
      <c r="DKT22" s="1316"/>
      <c r="DKU22" s="1316"/>
      <c r="DKV22" s="1316"/>
      <c r="DKW22" s="1316"/>
      <c r="DKX22" s="1316"/>
      <c r="DKY22" s="1316"/>
      <c r="DKZ22" s="1316"/>
      <c r="DLA22" s="1316"/>
      <c r="DLB22" s="1316"/>
      <c r="DLC22" s="1316"/>
      <c r="DLD22" s="1316"/>
      <c r="DLE22" s="1316"/>
      <c r="DLF22" s="1316"/>
      <c r="DLG22" s="1316"/>
      <c r="DLH22" s="1316"/>
      <c r="DLI22" s="1316"/>
      <c r="DLJ22" s="1316"/>
      <c r="DLK22" s="1316"/>
      <c r="DLL22" s="1316"/>
      <c r="DLM22" s="1316"/>
      <c r="DLN22" s="1316"/>
      <c r="DLO22" s="1316"/>
      <c r="DLP22" s="1316"/>
      <c r="DLQ22" s="1316"/>
      <c r="DLR22" s="1316"/>
      <c r="DLS22" s="1316"/>
      <c r="DLT22" s="1316"/>
      <c r="DLU22" s="1316"/>
      <c r="DLV22" s="1316"/>
      <c r="DLW22" s="1316"/>
      <c r="DLX22" s="1316"/>
      <c r="DLY22" s="1316"/>
      <c r="DLZ22" s="1316"/>
      <c r="DMA22" s="1316"/>
      <c r="DMB22" s="1316"/>
      <c r="DMC22" s="1316"/>
      <c r="DMD22" s="1316"/>
      <c r="DME22" s="1316"/>
      <c r="DMF22" s="1316"/>
      <c r="DMG22" s="1316"/>
      <c r="DMH22" s="1316"/>
      <c r="DMI22" s="1316"/>
      <c r="DMJ22" s="1316"/>
      <c r="DMK22" s="1316"/>
      <c r="DML22" s="1316"/>
      <c r="DMM22" s="1316"/>
      <c r="DMN22" s="1316"/>
      <c r="DMO22" s="1316"/>
      <c r="DMP22" s="1316"/>
      <c r="DMQ22" s="1316"/>
      <c r="DMR22" s="1316"/>
      <c r="DMS22" s="1316"/>
      <c r="DMT22" s="1316"/>
      <c r="DMU22" s="1316"/>
      <c r="DMV22" s="1316"/>
      <c r="DMW22" s="1316"/>
      <c r="DMX22" s="1316"/>
      <c r="DMY22" s="1316"/>
      <c r="DMZ22" s="1316"/>
      <c r="DNA22" s="1316"/>
      <c r="DNB22" s="1316"/>
      <c r="DNC22" s="1316"/>
      <c r="DND22" s="1316"/>
      <c r="DNE22" s="1316"/>
      <c r="DNF22" s="1316"/>
      <c r="DNG22" s="1316"/>
      <c r="DNH22" s="1316"/>
      <c r="DNI22" s="1316"/>
      <c r="DNJ22" s="1316"/>
      <c r="DNK22" s="1316"/>
      <c r="DNL22" s="1316"/>
      <c r="DNM22" s="1316"/>
      <c r="DNN22" s="1316"/>
      <c r="DNO22" s="1316"/>
      <c r="DNP22" s="1316"/>
      <c r="DNQ22" s="1316"/>
      <c r="DNR22" s="1316"/>
      <c r="DNS22" s="1316"/>
      <c r="DNT22" s="1316"/>
      <c r="DNU22" s="1316"/>
      <c r="DNV22" s="1316"/>
      <c r="DNW22" s="1316"/>
      <c r="DNX22" s="1316"/>
      <c r="DNY22" s="1316"/>
      <c r="DNZ22" s="1316"/>
      <c r="DOA22" s="1316"/>
      <c r="DOB22" s="1316"/>
      <c r="DOC22" s="1316"/>
      <c r="DOD22" s="1316"/>
      <c r="DOE22" s="1316"/>
      <c r="DOF22" s="1316"/>
      <c r="DOG22" s="1316"/>
      <c r="DOH22" s="1316"/>
      <c r="DOI22" s="1316"/>
      <c r="DOJ22" s="1316"/>
      <c r="DOK22" s="1316"/>
      <c r="DOL22" s="1316"/>
      <c r="DOM22" s="1316"/>
      <c r="DON22" s="1316"/>
      <c r="DOO22" s="1316"/>
      <c r="DOP22" s="1316"/>
      <c r="DOQ22" s="1316"/>
      <c r="DOR22" s="1316"/>
      <c r="DOS22" s="1316"/>
      <c r="DOT22" s="1316"/>
      <c r="DOU22" s="1316"/>
      <c r="DOV22" s="1316"/>
      <c r="DOW22" s="1316"/>
      <c r="DOX22" s="1316"/>
      <c r="DOY22" s="1316"/>
      <c r="DOZ22" s="1316"/>
      <c r="DPA22" s="1316"/>
      <c r="DPB22" s="1316"/>
      <c r="DPC22" s="1316"/>
      <c r="DPD22" s="1316"/>
      <c r="DPE22" s="1316"/>
      <c r="DPF22" s="1316"/>
      <c r="DPG22" s="1316"/>
      <c r="DPH22" s="1316"/>
      <c r="DPI22" s="1316"/>
      <c r="DPJ22" s="1316"/>
      <c r="DPK22" s="1316"/>
      <c r="DPL22" s="1316"/>
      <c r="DPM22" s="1316"/>
      <c r="DPN22" s="1316"/>
      <c r="DPO22" s="1316"/>
      <c r="DPP22" s="1316"/>
      <c r="DPQ22" s="1316"/>
      <c r="DPR22" s="1316"/>
      <c r="DPS22" s="1316"/>
      <c r="DPT22" s="1316"/>
      <c r="DPU22" s="1316"/>
      <c r="DPV22" s="1316"/>
      <c r="DPW22" s="1316"/>
      <c r="DPX22" s="1316"/>
      <c r="DPY22" s="1316"/>
      <c r="DPZ22" s="1316"/>
      <c r="DQA22" s="1316"/>
      <c r="DQB22" s="1316"/>
      <c r="DQC22" s="1316"/>
      <c r="DQD22" s="1316"/>
      <c r="DQE22" s="1316"/>
      <c r="DQF22" s="1316"/>
      <c r="DQG22" s="1316"/>
      <c r="DQH22" s="1316"/>
      <c r="DQI22" s="1316"/>
      <c r="DQJ22" s="1316"/>
      <c r="DQK22" s="1316"/>
      <c r="DQL22" s="1316"/>
      <c r="DQM22" s="1316"/>
      <c r="DQN22" s="1316"/>
      <c r="DQO22" s="1316"/>
      <c r="DQP22" s="1316"/>
      <c r="DQQ22" s="1316"/>
      <c r="DQR22" s="1316"/>
      <c r="DQS22" s="1316"/>
      <c r="DQT22" s="1316"/>
      <c r="DQU22" s="1316"/>
      <c r="DQV22" s="1316"/>
      <c r="DQW22" s="1316"/>
      <c r="DQX22" s="1316"/>
      <c r="DQY22" s="1316"/>
      <c r="DQZ22" s="1316"/>
      <c r="DRA22" s="1316"/>
      <c r="DRB22" s="1316"/>
      <c r="DRC22" s="1316"/>
      <c r="DRD22" s="1316"/>
      <c r="DRE22" s="1316"/>
      <c r="DRF22" s="1316"/>
      <c r="DRG22" s="1316"/>
      <c r="DRH22" s="1316"/>
      <c r="DRI22" s="1316"/>
      <c r="DRJ22" s="1316"/>
      <c r="DRK22" s="1316"/>
      <c r="DRL22" s="1316"/>
      <c r="DRM22" s="1316"/>
      <c r="DRN22" s="1316"/>
      <c r="DRO22" s="1316"/>
      <c r="DRP22" s="1316"/>
      <c r="DRQ22" s="1316"/>
      <c r="DRR22" s="1316"/>
      <c r="DRS22" s="1316"/>
      <c r="DRT22" s="1316"/>
      <c r="DRU22" s="1316"/>
      <c r="DRV22" s="1316"/>
      <c r="DRW22" s="1316"/>
      <c r="DRX22" s="1316"/>
      <c r="DRY22" s="1316"/>
      <c r="DRZ22" s="1316"/>
      <c r="DSA22" s="1316"/>
      <c r="DSB22" s="1316"/>
      <c r="DSC22" s="1316"/>
      <c r="DSD22" s="1316"/>
      <c r="DSE22" s="1316"/>
      <c r="DSF22" s="1316"/>
      <c r="DSG22" s="1316"/>
      <c r="DSH22" s="1316"/>
      <c r="DSI22" s="1316"/>
      <c r="DSJ22" s="1316"/>
      <c r="DSK22" s="1316"/>
      <c r="DSL22" s="1316"/>
      <c r="DSM22" s="1316"/>
      <c r="DSN22" s="1316"/>
      <c r="DSO22" s="1316"/>
      <c r="DSP22" s="1316"/>
      <c r="DSQ22" s="1316"/>
      <c r="DSR22" s="1316"/>
      <c r="DSS22" s="1316"/>
      <c r="DST22" s="1316"/>
      <c r="DSU22" s="1316"/>
      <c r="DSV22" s="1316"/>
      <c r="DSW22" s="1316"/>
      <c r="DSX22" s="1316"/>
      <c r="DSY22" s="1316"/>
      <c r="DSZ22" s="1316"/>
      <c r="DTA22" s="1316"/>
      <c r="DTB22" s="1316"/>
      <c r="DTC22" s="1316"/>
      <c r="DTD22" s="1316"/>
      <c r="DTE22" s="1316"/>
      <c r="DTF22" s="1316"/>
      <c r="DTG22" s="1316"/>
      <c r="DTH22" s="1316"/>
      <c r="DTI22" s="1316"/>
      <c r="DTJ22" s="1316"/>
      <c r="DTK22" s="1316"/>
      <c r="DTL22" s="1316"/>
      <c r="DTM22" s="1316"/>
      <c r="DTN22" s="1316"/>
      <c r="DTO22" s="1316"/>
      <c r="DTP22" s="1316"/>
      <c r="DTQ22" s="1316"/>
      <c r="DTR22" s="1316"/>
      <c r="DTS22" s="1316"/>
      <c r="DTT22" s="1316"/>
      <c r="DTU22" s="1316"/>
      <c r="DTV22" s="1316"/>
      <c r="DTW22" s="1316"/>
      <c r="DTX22" s="1316"/>
      <c r="DTY22" s="1316"/>
      <c r="DTZ22" s="1316"/>
      <c r="DUA22" s="1316"/>
      <c r="DUB22" s="1316"/>
      <c r="DUC22" s="1316"/>
      <c r="DUD22" s="1316"/>
      <c r="DUE22" s="1316"/>
      <c r="DUF22" s="1316"/>
      <c r="DUG22" s="1316"/>
      <c r="DUH22" s="1316"/>
      <c r="DUI22" s="1316"/>
      <c r="DUJ22" s="1316"/>
      <c r="DUK22" s="1316"/>
      <c r="DUL22" s="1316"/>
      <c r="DUM22" s="1316"/>
      <c r="DUN22" s="1316"/>
      <c r="DUO22" s="1316"/>
      <c r="DUP22" s="1316"/>
      <c r="DUQ22" s="1316"/>
      <c r="DUR22" s="1316"/>
      <c r="DUS22" s="1316"/>
      <c r="DUT22" s="1316"/>
      <c r="DUU22" s="1316"/>
      <c r="DUV22" s="1316"/>
      <c r="DUW22" s="1316"/>
      <c r="DUX22" s="1316"/>
      <c r="DUY22" s="1316"/>
      <c r="DUZ22" s="1316"/>
      <c r="DVA22" s="1316"/>
      <c r="DVB22" s="1316"/>
      <c r="DVC22" s="1316"/>
      <c r="DVD22" s="1316"/>
      <c r="DVE22" s="1316"/>
      <c r="DVF22" s="1316"/>
      <c r="DVG22" s="1316"/>
      <c r="DVH22" s="1316"/>
      <c r="DVI22" s="1316"/>
      <c r="DVJ22" s="1316"/>
      <c r="DVK22" s="1316"/>
      <c r="DVL22" s="1316"/>
      <c r="DVM22" s="1316"/>
      <c r="DVN22" s="1316"/>
      <c r="DVO22" s="1316"/>
      <c r="DVP22" s="1316"/>
      <c r="DVQ22" s="1316"/>
      <c r="DVR22" s="1316"/>
      <c r="DVS22" s="1316"/>
      <c r="DVT22" s="1316"/>
      <c r="DVU22" s="1316"/>
      <c r="DVV22" s="1316"/>
      <c r="DVW22" s="1316"/>
      <c r="DVX22" s="1316"/>
      <c r="DVY22" s="1316"/>
      <c r="DVZ22" s="1316"/>
      <c r="DWA22" s="1316"/>
      <c r="DWB22" s="1316"/>
      <c r="DWC22" s="1316"/>
      <c r="DWD22" s="1316"/>
      <c r="DWE22" s="1316"/>
      <c r="DWF22" s="1316"/>
      <c r="DWG22" s="1316"/>
      <c r="DWH22" s="1316"/>
      <c r="DWI22" s="1316"/>
      <c r="DWJ22" s="1316"/>
      <c r="DWK22" s="1316"/>
      <c r="DWL22" s="1316"/>
      <c r="DWM22" s="1316"/>
      <c r="DWN22" s="1316"/>
      <c r="DWO22" s="1316"/>
      <c r="DWP22" s="1316"/>
      <c r="DWQ22" s="1316"/>
      <c r="DWR22" s="1316"/>
      <c r="DWS22" s="1316"/>
      <c r="DWT22" s="1316"/>
      <c r="DWU22" s="1316"/>
      <c r="DWV22" s="1316"/>
      <c r="DWW22" s="1316"/>
      <c r="DWX22" s="1316"/>
      <c r="DWY22" s="1316"/>
      <c r="DWZ22" s="1316"/>
      <c r="DXA22" s="1316"/>
      <c r="DXB22" s="1316"/>
      <c r="DXC22" s="1316"/>
      <c r="DXD22" s="1316"/>
      <c r="DXE22" s="1316"/>
      <c r="DXF22" s="1316"/>
      <c r="DXG22" s="1316"/>
      <c r="DXH22" s="1316"/>
      <c r="DXI22" s="1316"/>
      <c r="DXJ22" s="1316"/>
      <c r="DXK22" s="1316"/>
      <c r="DXL22" s="1316"/>
      <c r="DXM22" s="1316"/>
      <c r="DXN22" s="1316"/>
      <c r="DXO22" s="1316"/>
      <c r="DXP22" s="1316"/>
      <c r="DXQ22" s="1316"/>
      <c r="DXR22" s="1316"/>
      <c r="DXS22" s="1316"/>
      <c r="DXT22" s="1316"/>
      <c r="DXU22" s="1316"/>
      <c r="DXV22" s="1316"/>
      <c r="DXW22" s="1316"/>
      <c r="DXX22" s="1316"/>
      <c r="DXY22" s="1316"/>
      <c r="DXZ22" s="1316"/>
      <c r="DYA22" s="1316"/>
      <c r="DYB22" s="1316"/>
      <c r="DYC22" s="1316"/>
      <c r="DYD22" s="1316"/>
      <c r="DYE22" s="1316"/>
      <c r="DYF22" s="1316"/>
      <c r="DYG22" s="1316"/>
      <c r="DYH22" s="1316"/>
      <c r="DYI22" s="1316"/>
      <c r="DYJ22" s="1316"/>
      <c r="DYK22" s="1316"/>
      <c r="DYL22" s="1316"/>
      <c r="DYM22" s="1316"/>
      <c r="DYN22" s="1316"/>
      <c r="DYO22" s="1316"/>
      <c r="DYP22" s="1316"/>
      <c r="DYQ22" s="1316"/>
      <c r="DYR22" s="1316"/>
      <c r="DYS22" s="1316"/>
      <c r="DYT22" s="1316"/>
      <c r="DYU22" s="1316"/>
      <c r="DYV22" s="1316"/>
      <c r="DYW22" s="1316"/>
      <c r="DYX22" s="1316"/>
      <c r="DYY22" s="1316"/>
      <c r="DYZ22" s="1316"/>
      <c r="DZA22" s="1316"/>
      <c r="DZB22" s="1316"/>
      <c r="DZC22" s="1316"/>
      <c r="DZD22" s="1316"/>
      <c r="DZE22" s="1316"/>
      <c r="DZF22" s="1316"/>
      <c r="DZG22" s="1316"/>
      <c r="DZH22" s="1316"/>
      <c r="DZI22" s="1316"/>
      <c r="DZJ22" s="1316"/>
      <c r="DZK22" s="1316"/>
      <c r="DZL22" s="1316"/>
      <c r="DZM22" s="1316"/>
      <c r="DZN22" s="1316"/>
      <c r="DZO22" s="1316"/>
      <c r="DZP22" s="1316"/>
      <c r="DZQ22" s="1316"/>
      <c r="DZR22" s="1316"/>
      <c r="DZS22" s="1316"/>
      <c r="DZT22" s="1316"/>
      <c r="DZU22" s="1316"/>
      <c r="DZV22" s="1316"/>
      <c r="DZW22" s="1316"/>
      <c r="DZX22" s="1316"/>
      <c r="DZY22" s="1316"/>
      <c r="DZZ22" s="1316"/>
      <c r="EAA22" s="1316"/>
      <c r="EAB22" s="1316"/>
      <c r="EAC22" s="1316"/>
      <c r="EAD22" s="1316"/>
      <c r="EAE22" s="1316"/>
      <c r="EAF22" s="1316"/>
      <c r="EAG22" s="1316"/>
      <c r="EAH22" s="1316"/>
      <c r="EAI22" s="1316"/>
      <c r="EAJ22" s="1316"/>
      <c r="EAK22" s="1316"/>
      <c r="EAL22" s="1316"/>
      <c r="EAM22" s="1316"/>
      <c r="EAN22" s="1316"/>
      <c r="EAO22" s="1316"/>
      <c r="EAP22" s="1316"/>
      <c r="EAQ22" s="1316"/>
      <c r="EAR22" s="1316"/>
      <c r="EAS22" s="1316"/>
      <c r="EAT22" s="1316"/>
      <c r="EAU22" s="1316"/>
      <c r="EAV22" s="1316"/>
      <c r="EAW22" s="1316"/>
      <c r="EAX22" s="1316"/>
      <c r="EAY22" s="1316"/>
      <c r="EAZ22" s="1316"/>
      <c r="EBA22" s="1316"/>
      <c r="EBB22" s="1316"/>
      <c r="EBC22" s="1316"/>
      <c r="EBD22" s="1316"/>
      <c r="EBE22" s="1316"/>
      <c r="EBF22" s="1316"/>
      <c r="EBG22" s="1316"/>
      <c r="EBH22" s="1316"/>
      <c r="EBI22" s="1316"/>
      <c r="EBJ22" s="1316"/>
      <c r="EBK22" s="1316"/>
      <c r="EBL22" s="1316"/>
      <c r="EBM22" s="1316"/>
      <c r="EBN22" s="1316"/>
      <c r="EBO22" s="1316"/>
      <c r="EBP22" s="1316"/>
      <c r="EBQ22" s="1316"/>
      <c r="EBR22" s="1316"/>
      <c r="EBS22" s="1316"/>
      <c r="EBT22" s="1316"/>
      <c r="EBU22" s="1316"/>
      <c r="EBV22" s="1316"/>
      <c r="EBW22" s="1316"/>
      <c r="EBX22" s="1316"/>
      <c r="EBY22" s="1316"/>
      <c r="EBZ22" s="1316"/>
      <c r="ECA22" s="1316"/>
      <c r="ECB22" s="1316"/>
      <c r="ECC22" s="1316"/>
      <c r="ECD22" s="1316"/>
      <c r="ECE22" s="1316"/>
      <c r="ECF22" s="1316"/>
      <c r="ECG22" s="1316"/>
      <c r="ECH22" s="1316"/>
      <c r="ECI22" s="1316"/>
      <c r="ECJ22" s="1316"/>
      <c r="ECK22" s="1316"/>
      <c r="ECL22" s="1316"/>
      <c r="ECM22" s="1316"/>
      <c r="ECN22" s="1316"/>
      <c r="ECO22" s="1316"/>
      <c r="ECP22" s="1316"/>
      <c r="ECQ22" s="1316"/>
      <c r="ECR22" s="1316"/>
      <c r="ECS22" s="1316"/>
      <c r="ECT22" s="1316"/>
      <c r="ECU22" s="1316"/>
      <c r="ECV22" s="1316"/>
      <c r="ECW22" s="1316"/>
      <c r="ECX22" s="1316"/>
      <c r="ECY22" s="1316"/>
      <c r="ECZ22" s="1316"/>
      <c r="EDA22" s="1316"/>
      <c r="EDB22" s="1316"/>
      <c r="EDC22" s="1316"/>
      <c r="EDD22" s="1316"/>
      <c r="EDE22" s="1316"/>
      <c r="EDF22" s="1316"/>
      <c r="EDG22" s="1316"/>
      <c r="EDH22" s="1316"/>
      <c r="EDI22" s="1316"/>
      <c r="EDJ22" s="1316"/>
      <c r="EDK22" s="1316"/>
      <c r="EDL22" s="1316"/>
      <c r="EDM22" s="1316"/>
      <c r="EDN22" s="1316"/>
      <c r="EDO22" s="1316"/>
      <c r="EDP22" s="1316"/>
      <c r="EDQ22" s="1316"/>
      <c r="EDR22" s="1316"/>
      <c r="EDS22" s="1316"/>
      <c r="EDT22" s="1316"/>
      <c r="EDU22" s="1316"/>
      <c r="EDV22" s="1316"/>
      <c r="EDW22" s="1316"/>
      <c r="EDX22" s="1316"/>
      <c r="EDY22" s="1316"/>
      <c r="EDZ22" s="1316"/>
      <c r="EEA22" s="1316"/>
      <c r="EEB22" s="1316"/>
      <c r="EEC22" s="1316"/>
      <c r="EED22" s="1316"/>
      <c r="EEE22" s="1316"/>
      <c r="EEF22" s="1316"/>
      <c r="EEG22" s="1316"/>
      <c r="EEH22" s="1316"/>
      <c r="EEI22" s="1316"/>
      <c r="EEJ22" s="1316"/>
      <c r="EEK22" s="1316"/>
      <c r="EEL22" s="1316"/>
      <c r="EEM22" s="1316"/>
      <c r="EEN22" s="1316"/>
      <c r="EEO22" s="1316"/>
      <c r="EEP22" s="1316"/>
      <c r="EEQ22" s="1316"/>
      <c r="EER22" s="1316"/>
      <c r="EES22" s="1316"/>
      <c r="EET22" s="1316"/>
      <c r="EEU22" s="1316"/>
      <c r="EEV22" s="1316"/>
      <c r="EEW22" s="1316"/>
      <c r="EEX22" s="1316"/>
      <c r="EEY22" s="1316"/>
      <c r="EEZ22" s="1316"/>
      <c r="EFA22" s="1316"/>
      <c r="EFB22" s="1316"/>
      <c r="EFC22" s="1316"/>
      <c r="EFD22" s="1316"/>
      <c r="EFE22" s="1316"/>
      <c r="EFF22" s="1316"/>
      <c r="EFG22" s="1316"/>
      <c r="EFH22" s="1316"/>
      <c r="EFI22" s="1316"/>
      <c r="EFJ22" s="1316"/>
      <c r="EFK22" s="1316"/>
      <c r="EFL22" s="1316"/>
      <c r="EFM22" s="1316"/>
      <c r="EFN22" s="1316"/>
      <c r="EFO22" s="1316"/>
      <c r="EFP22" s="1316"/>
      <c r="EFQ22" s="1316"/>
      <c r="EFR22" s="1316"/>
      <c r="EFS22" s="1316"/>
      <c r="EFT22" s="1316"/>
      <c r="EFU22" s="1316"/>
      <c r="EFV22" s="1316"/>
      <c r="EFW22" s="1316"/>
      <c r="EFX22" s="1316"/>
      <c r="EFY22" s="1316"/>
      <c r="EFZ22" s="1316"/>
      <c r="EGA22" s="1316"/>
      <c r="EGB22" s="1316"/>
      <c r="EGC22" s="1316"/>
      <c r="EGD22" s="1316"/>
      <c r="EGE22" s="1316"/>
      <c r="EGF22" s="1316"/>
      <c r="EGG22" s="1316"/>
      <c r="EGH22" s="1316"/>
      <c r="EGI22" s="1316"/>
      <c r="EGJ22" s="1316"/>
      <c r="EGK22" s="1316"/>
      <c r="EGL22" s="1316"/>
      <c r="EGM22" s="1316"/>
      <c r="EGN22" s="1316"/>
      <c r="EGO22" s="1316"/>
      <c r="EGP22" s="1316"/>
      <c r="EGQ22" s="1316"/>
      <c r="EGR22" s="1316"/>
      <c r="EGS22" s="1316"/>
      <c r="EGT22" s="1316"/>
      <c r="EGU22" s="1316"/>
      <c r="EGV22" s="1316"/>
      <c r="EGW22" s="1316"/>
      <c r="EGX22" s="1316"/>
      <c r="EGY22" s="1316"/>
      <c r="EGZ22" s="1316"/>
      <c r="EHA22" s="1316"/>
      <c r="EHB22" s="1316"/>
      <c r="EHC22" s="1316"/>
      <c r="EHD22" s="1316"/>
      <c r="EHE22" s="1316"/>
      <c r="EHF22" s="1316"/>
      <c r="EHG22" s="1316"/>
      <c r="EHH22" s="1316"/>
      <c r="EHI22" s="1316"/>
      <c r="EHJ22" s="1316"/>
      <c r="EHK22" s="1316"/>
      <c r="EHL22" s="1316"/>
      <c r="EHM22" s="1316"/>
      <c r="EHN22" s="1316"/>
      <c r="EHO22" s="1316"/>
      <c r="EHP22" s="1316"/>
      <c r="EHQ22" s="1316"/>
      <c r="EHR22" s="1316"/>
      <c r="EHS22" s="1316"/>
      <c r="EHT22" s="1316"/>
      <c r="EHU22" s="1316"/>
      <c r="EHV22" s="1316"/>
      <c r="EHW22" s="1316"/>
      <c r="EHX22" s="1316"/>
      <c r="EHY22" s="1316"/>
      <c r="EHZ22" s="1316"/>
      <c r="EIA22" s="1316"/>
      <c r="EIB22" s="1316"/>
      <c r="EIC22" s="1316"/>
      <c r="EID22" s="1316"/>
      <c r="EIE22" s="1316"/>
      <c r="EIF22" s="1316"/>
      <c r="EIG22" s="1316"/>
      <c r="EIH22" s="1316"/>
      <c r="EII22" s="1316"/>
      <c r="EIJ22" s="1316"/>
      <c r="EIK22" s="1316"/>
      <c r="EIL22" s="1316"/>
      <c r="EIM22" s="1316"/>
      <c r="EIN22" s="1316"/>
      <c r="EIO22" s="1316"/>
      <c r="EIP22" s="1316"/>
      <c r="EIQ22" s="1316"/>
      <c r="EIR22" s="1316"/>
      <c r="EIS22" s="1316"/>
      <c r="EIT22" s="1316"/>
      <c r="EIU22" s="1316"/>
      <c r="EIV22" s="1316"/>
      <c r="EIW22" s="1316"/>
      <c r="EIX22" s="1316"/>
      <c r="EIY22" s="1316"/>
      <c r="EIZ22" s="1316"/>
      <c r="EJA22" s="1316"/>
      <c r="EJB22" s="1316"/>
      <c r="EJC22" s="1316"/>
      <c r="EJD22" s="1316"/>
      <c r="EJE22" s="1316"/>
      <c r="EJF22" s="1316"/>
      <c r="EJG22" s="1316"/>
      <c r="EJH22" s="1316"/>
      <c r="EJI22" s="1316"/>
      <c r="EJJ22" s="1316"/>
      <c r="EJK22" s="1316"/>
      <c r="EJL22" s="1316"/>
      <c r="EJM22" s="1316"/>
      <c r="EJN22" s="1316"/>
      <c r="EJO22" s="1316"/>
      <c r="EJP22" s="1316"/>
      <c r="EJQ22" s="1316"/>
      <c r="EJR22" s="1316"/>
      <c r="EJS22" s="1316"/>
      <c r="EJT22" s="1316"/>
      <c r="EJU22" s="1316"/>
      <c r="EJV22" s="1316"/>
      <c r="EJW22" s="1316"/>
      <c r="EJX22" s="1316"/>
      <c r="EJY22" s="1316"/>
      <c r="EJZ22" s="1316"/>
      <c r="EKA22" s="1316"/>
      <c r="EKB22" s="1316"/>
      <c r="EKC22" s="1316"/>
      <c r="EKD22" s="1316"/>
      <c r="EKE22" s="1316"/>
      <c r="EKF22" s="1316"/>
      <c r="EKG22" s="1316"/>
      <c r="EKH22" s="1316"/>
      <c r="EKI22" s="1316"/>
      <c r="EKJ22" s="1316"/>
      <c r="EKK22" s="1316"/>
      <c r="EKL22" s="1316"/>
      <c r="EKM22" s="1316"/>
      <c r="EKN22" s="1316"/>
      <c r="EKO22" s="1316"/>
      <c r="EKP22" s="1316"/>
      <c r="EKQ22" s="1316"/>
      <c r="EKR22" s="1316"/>
      <c r="EKS22" s="1316"/>
      <c r="EKT22" s="1316"/>
      <c r="EKU22" s="1316"/>
      <c r="EKV22" s="1316"/>
      <c r="EKW22" s="1316"/>
      <c r="EKX22" s="1316"/>
      <c r="EKY22" s="1316"/>
      <c r="EKZ22" s="1316"/>
      <c r="ELA22" s="1316"/>
      <c r="ELB22" s="1316"/>
      <c r="ELC22" s="1316"/>
      <c r="ELD22" s="1316"/>
      <c r="ELE22" s="1316"/>
      <c r="ELF22" s="1316"/>
      <c r="ELG22" s="1316"/>
      <c r="ELH22" s="1316"/>
      <c r="ELI22" s="1316"/>
      <c r="ELJ22" s="1316"/>
      <c r="ELK22" s="1316"/>
      <c r="ELL22" s="1316"/>
      <c r="ELM22" s="1316"/>
      <c r="ELN22" s="1316"/>
      <c r="ELO22" s="1316"/>
      <c r="ELP22" s="1316"/>
      <c r="ELQ22" s="1316"/>
      <c r="ELR22" s="1316"/>
      <c r="ELS22" s="1316"/>
      <c r="ELT22" s="1316"/>
      <c r="ELU22" s="1316"/>
      <c r="ELV22" s="1316"/>
      <c r="ELW22" s="1316"/>
      <c r="ELX22" s="1316"/>
      <c r="ELY22" s="1316"/>
      <c r="ELZ22" s="1316"/>
      <c r="EMA22" s="1316"/>
      <c r="EMB22" s="1316"/>
      <c r="EMC22" s="1316"/>
      <c r="EMD22" s="1316"/>
      <c r="EME22" s="1316"/>
      <c r="EMF22" s="1316"/>
      <c r="EMG22" s="1316"/>
      <c r="EMH22" s="1316"/>
      <c r="EMI22" s="1316"/>
      <c r="EMJ22" s="1316"/>
      <c r="EMK22" s="1316"/>
      <c r="EML22" s="1316"/>
      <c r="EMM22" s="1316"/>
      <c r="EMN22" s="1316"/>
      <c r="EMO22" s="1316"/>
      <c r="EMP22" s="1316"/>
      <c r="EMQ22" s="1316"/>
      <c r="EMR22" s="1316"/>
      <c r="EMS22" s="1316"/>
      <c r="EMT22" s="1316"/>
      <c r="EMU22" s="1316"/>
      <c r="EMV22" s="1316"/>
      <c r="EMW22" s="1316"/>
      <c r="EMX22" s="1316"/>
      <c r="EMY22" s="1316"/>
      <c r="EMZ22" s="1316"/>
      <c r="ENA22" s="1316"/>
      <c r="ENB22" s="1316"/>
      <c r="ENC22" s="1316"/>
      <c r="END22" s="1316"/>
      <c r="ENE22" s="1316"/>
      <c r="ENF22" s="1316"/>
      <c r="ENG22" s="1316"/>
      <c r="ENH22" s="1316"/>
      <c r="ENI22" s="1316"/>
      <c r="ENJ22" s="1316"/>
      <c r="ENK22" s="1316"/>
      <c r="ENL22" s="1316"/>
      <c r="ENM22" s="1316"/>
      <c r="ENN22" s="1316"/>
      <c r="ENO22" s="1316"/>
      <c r="ENP22" s="1316"/>
      <c r="ENQ22" s="1316"/>
      <c r="ENR22" s="1316"/>
      <c r="ENS22" s="1316"/>
      <c r="ENT22" s="1316"/>
      <c r="ENU22" s="1316"/>
      <c r="ENV22" s="1316"/>
      <c r="ENW22" s="1316"/>
      <c r="ENX22" s="1316"/>
      <c r="ENY22" s="1316"/>
      <c r="ENZ22" s="1316"/>
      <c r="EOA22" s="1316"/>
      <c r="EOB22" s="1316"/>
      <c r="EOC22" s="1316"/>
      <c r="EOD22" s="1316"/>
      <c r="EOE22" s="1316"/>
      <c r="EOF22" s="1316"/>
      <c r="EOG22" s="1316"/>
      <c r="EOH22" s="1316"/>
      <c r="EOI22" s="1316"/>
      <c r="EOJ22" s="1316"/>
      <c r="EOK22" s="1316"/>
      <c r="EOL22" s="1316"/>
      <c r="EOM22" s="1316"/>
      <c r="EON22" s="1316"/>
      <c r="EOO22" s="1316"/>
      <c r="EOP22" s="1316"/>
      <c r="EOQ22" s="1316"/>
      <c r="EOR22" s="1316"/>
      <c r="EOS22" s="1316"/>
      <c r="EOT22" s="1316"/>
      <c r="EOU22" s="1316"/>
      <c r="EOV22" s="1316"/>
      <c r="EOW22" s="1316"/>
      <c r="EOX22" s="1316"/>
      <c r="EOY22" s="1316"/>
      <c r="EOZ22" s="1316"/>
      <c r="EPA22" s="1316"/>
      <c r="EPB22" s="1316"/>
      <c r="EPC22" s="1316"/>
      <c r="EPD22" s="1316"/>
      <c r="EPE22" s="1316"/>
      <c r="EPF22" s="1316"/>
      <c r="EPG22" s="1316"/>
      <c r="EPH22" s="1316"/>
      <c r="EPI22" s="1316"/>
      <c r="EPJ22" s="1316"/>
      <c r="EPK22" s="1316"/>
      <c r="EPL22" s="1316"/>
      <c r="EPM22" s="1316"/>
      <c r="EPN22" s="1316"/>
      <c r="EPO22" s="1316"/>
      <c r="EPP22" s="1316"/>
      <c r="EPQ22" s="1316"/>
      <c r="EPR22" s="1316"/>
      <c r="EPS22" s="1316"/>
      <c r="EPT22" s="1316"/>
      <c r="EPU22" s="1316"/>
      <c r="EPV22" s="1316"/>
      <c r="EPW22" s="1316"/>
      <c r="EPX22" s="1316"/>
      <c r="EPY22" s="1316"/>
      <c r="EPZ22" s="1316"/>
      <c r="EQA22" s="1316"/>
      <c r="EQB22" s="1316"/>
      <c r="EQC22" s="1316"/>
      <c r="EQD22" s="1316"/>
      <c r="EQE22" s="1316"/>
      <c r="EQF22" s="1316"/>
      <c r="EQG22" s="1316"/>
      <c r="EQH22" s="1316"/>
      <c r="EQI22" s="1316"/>
      <c r="EQJ22" s="1316"/>
      <c r="EQK22" s="1316"/>
      <c r="EQL22" s="1316"/>
      <c r="EQM22" s="1316"/>
      <c r="EQN22" s="1316"/>
      <c r="EQO22" s="1316"/>
      <c r="EQP22" s="1316"/>
      <c r="EQQ22" s="1316"/>
      <c r="EQR22" s="1316"/>
      <c r="EQS22" s="1316"/>
      <c r="EQT22" s="1316"/>
      <c r="EQU22" s="1316"/>
      <c r="EQV22" s="1316"/>
      <c r="EQW22" s="1316"/>
      <c r="EQX22" s="1316"/>
      <c r="EQY22" s="1316"/>
      <c r="EQZ22" s="1316"/>
      <c r="ERA22" s="1316"/>
      <c r="ERB22" s="1316"/>
      <c r="ERC22" s="1316"/>
      <c r="ERD22" s="1316"/>
      <c r="ERE22" s="1316"/>
      <c r="ERF22" s="1316"/>
      <c r="ERG22" s="1316"/>
      <c r="ERH22" s="1316"/>
      <c r="ERI22" s="1316"/>
      <c r="ERJ22" s="1316"/>
      <c r="ERK22" s="1316"/>
      <c r="ERL22" s="1316"/>
      <c r="ERM22" s="1316"/>
      <c r="ERN22" s="1316"/>
      <c r="ERO22" s="1316"/>
      <c r="ERP22" s="1316"/>
      <c r="ERQ22" s="1316"/>
      <c r="ERR22" s="1316"/>
      <c r="ERS22" s="1316"/>
      <c r="ERT22" s="1316"/>
      <c r="ERU22" s="1316"/>
      <c r="ERV22" s="1316"/>
      <c r="ERW22" s="1316"/>
      <c r="ERX22" s="1316"/>
      <c r="ERY22" s="1316"/>
      <c r="ERZ22" s="1316"/>
      <c r="ESA22" s="1316"/>
      <c r="ESB22" s="1316"/>
      <c r="ESC22" s="1316"/>
      <c r="ESD22" s="1316"/>
      <c r="ESE22" s="1316"/>
      <c r="ESF22" s="1316"/>
      <c r="ESG22" s="1316"/>
      <c r="ESH22" s="1316"/>
      <c r="ESI22" s="1316"/>
      <c r="ESJ22" s="1316"/>
      <c r="ESK22" s="1316"/>
      <c r="ESL22" s="1316"/>
      <c r="ESM22" s="1316"/>
      <c r="ESN22" s="1316"/>
      <c r="ESO22" s="1316"/>
      <c r="ESP22" s="1316"/>
      <c r="ESQ22" s="1316"/>
      <c r="ESR22" s="1316"/>
      <c r="ESS22" s="1316"/>
      <c r="EST22" s="1316"/>
      <c r="ESU22" s="1316"/>
      <c r="ESV22" s="1316"/>
      <c r="ESW22" s="1316"/>
      <c r="ESX22" s="1316"/>
      <c r="ESY22" s="1316"/>
      <c r="ESZ22" s="1316"/>
      <c r="ETA22" s="1316"/>
      <c r="ETB22" s="1316"/>
      <c r="ETC22" s="1316"/>
      <c r="ETD22" s="1316"/>
      <c r="ETE22" s="1316"/>
      <c r="ETF22" s="1316"/>
      <c r="ETG22" s="1316"/>
      <c r="ETH22" s="1316"/>
      <c r="ETI22" s="1316"/>
      <c r="ETJ22" s="1316"/>
      <c r="ETK22" s="1316"/>
      <c r="ETL22" s="1316"/>
      <c r="ETM22" s="1316"/>
      <c r="ETN22" s="1316"/>
      <c r="ETO22" s="1316"/>
      <c r="ETP22" s="1316"/>
      <c r="ETQ22" s="1316"/>
      <c r="ETR22" s="1316"/>
      <c r="ETS22" s="1316"/>
      <c r="ETT22" s="1316"/>
      <c r="ETU22" s="1316"/>
      <c r="ETV22" s="1316"/>
      <c r="ETW22" s="1316"/>
      <c r="ETX22" s="1316"/>
      <c r="ETY22" s="1316"/>
      <c r="ETZ22" s="1316"/>
      <c r="EUA22" s="1316"/>
      <c r="EUB22" s="1316"/>
      <c r="EUC22" s="1316"/>
      <c r="EUD22" s="1316"/>
      <c r="EUE22" s="1316"/>
      <c r="EUF22" s="1316"/>
      <c r="EUG22" s="1316"/>
      <c r="EUH22" s="1316"/>
      <c r="EUI22" s="1316"/>
      <c r="EUJ22" s="1316"/>
      <c r="EUK22" s="1316"/>
      <c r="EUL22" s="1316"/>
      <c r="EUM22" s="1316"/>
      <c r="EUN22" s="1316"/>
      <c r="EUO22" s="1316"/>
      <c r="EUP22" s="1316"/>
      <c r="EUQ22" s="1316"/>
      <c r="EUR22" s="1316"/>
      <c r="EUS22" s="1316"/>
      <c r="EUT22" s="1316"/>
      <c r="EUU22" s="1316"/>
      <c r="EUV22" s="1316"/>
      <c r="EUW22" s="1316"/>
      <c r="EUX22" s="1316"/>
      <c r="EUY22" s="1316"/>
      <c r="EUZ22" s="1316"/>
      <c r="EVA22" s="1316"/>
      <c r="EVB22" s="1316"/>
      <c r="EVC22" s="1316"/>
      <c r="EVD22" s="1316"/>
      <c r="EVE22" s="1316"/>
      <c r="EVF22" s="1316"/>
      <c r="EVG22" s="1316"/>
      <c r="EVH22" s="1316"/>
      <c r="EVI22" s="1316"/>
      <c r="EVJ22" s="1316"/>
      <c r="EVK22" s="1316"/>
      <c r="EVL22" s="1316"/>
      <c r="EVM22" s="1316"/>
      <c r="EVN22" s="1316"/>
      <c r="EVO22" s="1316"/>
      <c r="EVP22" s="1316"/>
      <c r="EVQ22" s="1316"/>
      <c r="EVR22" s="1316"/>
      <c r="EVS22" s="1316"/>
      <c r="EVT22" s="1316"/>
      <c r="EVU22" s="1316"/>
      <c r="EVV22" s="1316"/>
      <c r="EVW22" s="1316"/>
      <c r="EVX22" s="1316"/>
      <c r="EVY22" s="1316"/>
      <c r="EVZ22" s="1316"/>
      <c r="EWA22" s="1316"/>
      <c r="EWB22" s="1316"/>
      <c r="EWC22" s="1316"/>
      <c r="EWD22" s="1316"/>
      <c r="EWE22" s="1316"/>
      <c r="EWF22" s="1316"/>
      <c r="EWG22" s="1316"/>
      <c r="EWH22" s="1316"/>
      <c r="EWI22" s="1316"/>
      <c r="EWJ22" s="1316"/>
      <c r="EWK22" s="1316"/>
      <c r="EWL22" s="1316"/>
      <c r="EWM22" s="1316"/>
      <c r="EWN22" s="1316"/>
      <c r="EWO22" s="1316"/>
      <c r="EWP22" s="1316"/>
      <c r="EWQ22" s="1316"/>
      <c r="EWR22" s="1316"/>
      <c r="EWS22" s="1316"/>
      <c r="EWT22" s="1316"/>
      <c r="EWU22" s="1316"/>
      <c r="EWV22" s="1316"/>
      <c r="EWW22" s="1316"/>
      <c r="EWX22" s="1316"/>
      <c r="EWY22" s="1316"/>
      <c r="EWZ22" s="1316"/>
      <c r="EXA22" s="1316"/>
      <c r="EXB22" s="1316"/>
      <c r="EXC22" s="1316"/>
      <c r="EXD22" s="1316"/>
      <c r="EXE22" s="1316"/>
      <c r="EXF22" s="1316"/>
      <c r="EXG22" s="1316"/>
      <c r="EXH22" s="1316"/>
      <c r="EXI22" s="1316"/>
      <c r="EXJ22" s="1316"/>
      <c r="EXK22" s="1316"/>
      <c r="EXL22" s="1316"/>
      <c r="EXM22" s="1316"/>
      <c r="EXN22" s="1316"/>
      <c r="EXO22" s="1316"/>
      <c r="EXP22" s="1316"/>
      <c r="EXQ22" s="1316"/>
      <c r="EXR22" s="1316"/>
      <c r="EXS22" s="1316"/>
      <c r="EXT22" s="1316"/>
      <c r="EXU22" s="1316"/>
      <c r="EXV22" s="1316"/>
      <c r="EXW22" s="1316"/>
      <c r="EXX22" s="1316"/>
      <c r="EXY22" s="1316"/>
      <c r="EXZ22" s="1316"/>
      <c r="EYA22" s="1316"/>
      <c r="EYB22" s="1316"/>
      <c r="EYC22" s="1316"/>
      <c r="EYD22" s="1316"/>
      <c r="EYE22" s="1316"/>
      <c r="EYF22" s="1316"/>
      <c r="EYG22" s="1316"/>
      <c r="EYH22" s="1316"/>
      <c r="EYI22" s="1316"/>
      <c r="EYJ22" s="1316"/>
      <c r="EYK22" s="1316"/>
      <c r="EYL22" s="1316"/>
      <c r="EYM22" s="1316"/>
      <c r="EYN22" s="1316"/>
      <c r="EYO22" s="1316"/>
      <c r="EYP22" s="1316"/>
      <c r="EYQ22" s="1316"/>
      <c r="EYR22" s="1316"/>
      <c r="EYS22" s="1316"/>
      <c r="EYT22" s="1316"/>
      <c r="EYU22" s="1316"/>
      <c r="EYV22" s="1316"/>
      <c r="EYW22" s="1316"/>
      <c r="EYX22" s="1316"/>
      <c r="EYY22" s="1316"/>
      <c r="EYZ22" s="1316"/>
      <c r="EZA22" s="1316"/>
      <c r="EZB22" s="1316"/>
      <c r="EZC22" s="1316"/>
      <c r="EZD22" s="1316"/>
      <c r="EZE22" s="1316"/>
      <c r="EZF22" s="1316"/>
      <c r="EZG22" s="1316"/>
      <c r="EZH22" s="1316"/>
      <c r="EZI22" s="1316"/>
      <c r="EZJ22" s="1316"/>
      <c r="EZK22" s="1316"/>
      <c r="EZL22" s="1316"/>
      <c r="EZM22" s="1316"/>
      <c r="EZN22" s="1316"/>
      <c r="EZO22" s="1316"/>
      <c r="EZP22" s="1316"/>
      <c r="EZQ22" s="1316"/>
      <c r="EZR22" s="1316"/>
      <c r="EZS22" s="1316"/>
      <c r="EZT22" s="1316"/>
      <c r="EZU22" s="1316"/>
      <c r="EZV22" s="1316"/>
      <c r="EZW22" s="1316"/>
      <c r="EZX22" s="1316"/>
      <c r="EZY22" s="1316"/>
      <c r="EZZ22" s="1316"/>
      <c r="FAA22" s="1316"/>
      <c r="FAB22" s="1316"/>
      <c r="FAC22" s="1316"/>
      <c r="FAD22" s="1316"/>
      <c r="FAE22" s="1316"/>
      <c r="FAF22" s="1316"/>
      <c r="FAG22" s="1316"/>
      <c r="FAH22" s="1316"/>
      <c r="FAI22" s="1316"/>
      <c r="FAJ22" s="1316"/>
      <c r="FAK22" s="1316"/>
      <c r="FAL22" s="1316"/>
      <c r="FAM22" s="1316"/>
      <c r="FAN22" s="1316"/>
      <c r="FAO22" s="1316"/>
      <c r="FAP22" s="1316"/>
      <c r="FAQ22" s="1316"/>
      <c r="FAR22" s="1316"/>
      <c r="FAS22" s="1316"/>
      <c r="FAT22" s="1316"/>
      <c r="FAU22" s="1316"/>
      <c r="FAV22" s="1316"/>
      <c r="FAW22" s="1316"/>
      <c r="FAX22" s="1316"/>
      <c r="FAY22" s="1316"/>
      <c r="FAZ22" s="1316"/>
      <c r="FBA22" s="1316"/>
      <c r="FBB22" s="1316"/>
      <c r="FBC22" s="1316"/>
      <c r="FBD22" s="1316"/>
      <c r="FBE22" s="1316"/>
      <c r="FBF22" s="1316"/>
      <c r="FBG22" s="1316"/>
      <c r="FBH22" s="1316"/>
      <c r="FBI22" s="1316"/>
      <c r="FBJ22" s="1316"/>
      <c r="FBK22" s="1316"/>
      <c r="FBL22" s="1316"/>
      <c r="FBM22" s="1316"/>
      <c r="FBN22" s="1316"/>
      <c r="FBO22" s="1316"/>
      <c r="FBP22" s="1316"/>
      <c r="FBQ22" s="1316"/>
      <c r="FBR22" s="1316"/>
      <c r="FBS22" s="1316"/>
      <c r="FBT22" s="1316"/>
      <c r="FBU22" s="1316"/>
      <c r="FBV22" s="1316"/>
      <c r="FBW22" s="1316"/>
      <c r="FBX22" s="1316"/>
      <c r="FBY22" s="1316"/>
      <c r="FBZ22" s="1316"/>
      <c r="FCA22" s="1316"/>
      <c r="FCB22" s="1316"/>
      <c r="FCC22" s="1316"/>
      <c r="FCD22" s="1316"/>
      <c r="FCE22" s="1316"/>
      <c r="FCF22" s="1316"/>
      <c r="FCG22" s="1316"/>
      <c r="FCH22" s="1316"/>
      <c r="FCI22" s="1316"/>
      <c r="FCJ22" s="1316"/>
      <c r="FCK22" s="1316"/>
      <c r="FCL22" s="1316"/>
      <c r="FCM22" s="1316"/>
      <c r="FCN22" s="1316"/>
      <c r="FCO22" s="1316"/>
      <c r="FCP22" s="1316"/>
      <c r="FCQ22" s="1316"/>
      <c r="FCR22" s="1316"/>
      <c r="FCS22" s="1316"/>
      <c r="FCT22" s="1316"/>
      <c r="FCU22" s="1316"/>
      <c r="FCV22" s="1316"/>
      <c r="FCW22" s="1316"/>
      <c r="FCX22" s="1316"/>
      <c r="FCY22" s="1316"/>
      <c r="FCZ22" s="1316"/>
      <c r="FDA22" s="1316"/>
      <c r="FDB22" s="1316"/>
      <c r="FDC22" s="1316"/>
      <c r="FDD22" s="1316"/>
      <c r="FDE22" s="1316"/>
      <c r="FDF22" s="1316"/>
      <c r="FDG22" s="1316"/>
      <c r="FDH22" s="1316"/>
      <c r="FDI22" s="1316"/>
      <c r="FDJ22" s="1316"/>
      <c r="FDK22" s="1316"/>
      <c r="FDL22" s="1316"/>
      <c r="FDM22" s="1316"/>
      <c r="FDN22" s="1316"/>
      <c r="FDO22" s="1316"/>
      <c r="FDP22" s="1316"/>
      <c r="FDQ22" s="1316"/>
      <c r="FDR22" s="1316"/>
      <c r="FDS22" s="1316"/>
      <c r="FDT22" s="1316"/>
      <c r="FDU22" s="1316"/>
      <c r="FDV22" s="1316"/>
      <c r="FDW22" s="1316"/>
      <c r="FDX22" s="1316"/>
      <c r="FDY22" s="1316"/>
      <c r="FDZ22" s="1316"/>
      <c r="FEA22" s="1316"/>
      <c r="FEB22" s="1316"/>
      <c r="FEC22" s="1316"/>
      <c r="FED22" s="1316"/>
      <c r="FEE22" s="1316"/>
      <c r="FEF22" s="1316"/>
      <c r="FEG22" s="1316"/>
      <c r="FEH22" s="1316"/>
      <c r="FEI22" s="1316"/>
      <c r="FEJ22" s="1316"/>
      <c r="FEK22" s="1316"/>
      <c r="FEL22" s="1316"/>
      <c r="FEM22" s="1316"/>
      <c r="FEN22" s="1316"/>
      <c r="FEO22" s="1316"/>
      <c r="FEP22" s="1316"/>
      <c r="FEQ22" s="1316"/>
      <c r="FER22" s="1316"/>
      <c r="FES22" s="1316"/>
      <c r="FET22" s="1316"/>
      <c r="FEU22" s="1316"/>
      <c r="FEV22" s="1316"/>
      <c r="FEW22" s="1316"/>
      <c r="FEX22" s="1316"/>
      <c r="FEY22" s="1316"/>
      <c r="FEZ22" s="1316"/>
      <c r="FFA22" s="1316"/>
      <c r="FFB22" s="1316"/>
      <c r="FFC22" s="1316"/>
      <c r="FFD22" s="1316"/>
      <c r="FFE22" s="1316"/>
      <c r="FFF22" s="1316"/>
      <c r="FFG22" s="1316"/>
      <c r="FFH22" s="1316"/>
      <c r="FFI22" s="1316"/>
      <c r="FFJ22" s="1316"/>
      <c r="FFK22" s="1316"/>
      <c r="FFL22" s="1316"/>
      <c r="FFM22" s="1316"/>
      <c r="FFN22" s="1316"/>
      <c r="FFO22" s="1316"/>
      <c r="FFP22" s="1316"/>
      <c r="FFQ22" s="1316"/>
      <c r="FFR22" s="1316"/>
      <c r="FFS22" s="1316"/>
      <c r="FFT22" s="1316"/>
      <c r="FFU22" s="1316"/>
      <c r="FFV22" s="1316"/>
      <c r="FFW22" s="1316"/>
      <c r="FFX22" s="1316"/>
      <c r="FFY22" s="1316"/>
      <c r="FFZ22" s="1316"/>
      <c r="FGA22" s="1316"/>
      <c r="FGB22" s="1316"/>
      <c r="FGC22" s="1316"/>
      <c r="FGD22" s="1316"/>
      <c r="FGE22" s="1316"/>
      <c r="FGF22" s="1316"/>
      <c r="FGG22" s="1316"/>
      <c r="FGH22" s="1316"/>
      <c r="FGI22" s="1316"/>
      <c r="FGJ22" s="1316"/>
      <c r="FGK22" s="1316"/>
      <c r="FGL22" s="1316"/>
      <c r="FGM22" s="1316"/>
      <c r="FGN22" s="1316"/>
      <c r="FGO22" s="1316"/>
      <c r="FGP22" s="1316"/>
      <c r="FGQ22" s="1316"/>
      <c r="FGR22" s="1316"/>
      <c r="FGS22" s="1316"/>
      <c r="FGT22" s="1316"/>
      <c r="FGU22" s="1316"/>
      <c r="FGV22" s="1316"/>
      <c r="FGW22" s="1316"/>
      <c r="FGX22" s="1316"/>
      <c r="FGY22" s="1316"/>
      <c r="FGZ22" s="1316"/>
      <c r="FHA22" s="1316"/>
      <c r="FHB22" s="1316"/>
      <c r="FHC22" s="1316"/>
      <c r="FHD22" s="1316"/>
      <c r="FHE22" s="1316"/>
      <c r="FHF22" s="1316"/>
      <c r="FHG22" s="1316"/>
      <c r="FHH22" s="1316"/>
      <c r="FHI22" s="1316"/>
      <c r="FHJ22" s="1316"/>
      <c r="FHK22" s="1316"/>
      <c r="FHL22" s="1316"/>
      <c r="FHM22" s="1316"/>
      <c r="FHN22" s="1316"/>
      <c r="FHO22" s="1316"/>
      <c r="FHP22" s="1316"/>
      <c r="FHQ22" s="1316"/>
      <c r="FHR22" s="1316"/>
      <c r="FHS22" s="1316"/>
      <c r="FHT22" s="1316"/>
      <c r="FHU22" s="1316"/>
      <c r="FHV22" s="1316"/>
      <c r="FHW22" s="1316"/>
      <c r="FHX22" s="1316"/>
      <c r="FHY22" s="1316"/>
      <c r="FHZ22" s="1316"/>
      <c r="FIA22" s="1316"/>
      <c r="FIB22" s="1316"/>
      <c r="FIC22" s="1316"/>
      <c r="FID22" s="1316"/>
      <c r="FIE22" s="1316"/>
      <c r="FIF22" s="1316"/>
      <c r="FIG22" s="1316"/>
      <c r="FIH22" s="1316"/>
      <c r="FII22" s="1316"/>
      <c r="FIJ22" s="1316"/>
      <c r="FIK22" s="1316"/>
      <c r="FIL22" s="1316"/>
      <c r="FIM22" s="1316"/>
      <c r="FIN22" s="1316"/>
      <c r="FIO22" s="1316"/>
      <c r="FIP22" s="1316"/>
      <c r="FIQ22" s="1316"/>
      <c r="FIR22" s="1316"/>
      <c r="FIS22" s="1316"/>
      <c r="FIT22" s="1316"/>
      <c r="FIU22" s="1316"/>
      <c r="FIV22" s="1316"/>
      <c r="FIW22" s="1316"/>
      <c r="FIX22" s="1316"/>
      <c r="FIY22" s="1316"/>
      <c r="FIZ22" s="1316"/>
      <c r="FJA22" s="1316"/>
      <c r="FJB22" s="1316"/>
      <c r="FJC22" s="1316"/>
      <c r="FJD22" s="1316"/>
      <c r="FJE22" s="1316"/>
      <c r="FJF22" s="1316"/>
      <c r="FJG22" s="1316"/>
      <c r="FJH22" s="1316"/>
      <c r="FJI22" s="1316"/>
      <c r="FJJ22" s="1316"/>
      <c r="FJK22" s="1316"/>
      <c r="FJL22" s="1316"/>
      <c r="FJM22" s="1316"/>
      <c r="FJN22" s="1316"/>
      <c r="FJO22" s="1316"/>
      <c r="FJP22" s="1316"/>
      <c r="FJQ22" s="1316"/>
      <c r="FJR22" s="1316"/>
      <c r="FJS22" s="1316"/>
      <c r="FJT22" s="1316"/>
      <c r="FJU22" s="1316"/>
      <c r="FJV22" s="1316"/>
      <c r="FJW22" s="1316"/>
      <c r="FJX22" s="1316"/>
      <c r="FJY22" s="1316"/>
      <c r="FJZ22" s="1316"/>
      <c r="FKA22" s="1316"/>
      <c r="FKB22" s="1316"/>
      <c r="FKC22" s="1316"/>
      <c r="FKD22" s="1316"/>
      <c r="FKE22" s="1316"/>
      <c r="FKF22" s="1316"/>
      <c r="FKG22" s="1316"/>
      <c r="FKH22" s="1316"/>
      <c r="FKI22" s="1316"/>
      <c r="FKJ22" s="1316"/>
      <c r="FKK22" s="1316"/>
      <c r="FKL22" s="1316"/>
      <c r="FKM22" s="1316"/>
      <c r="FKN22" s="1316"/>
      <c r="FKO22" s="1316"/>
      <c r="FKP22" s="1316"/>
      <c r="FKQ22" s="1316"/>
      <c r="FKR22" s="1316"/>
      <c r="FKS22" s="1316"/>
      <c r="FKT22" s="1316"/>
      <c r="FKU22" s="1316"/>
      <c r="FKV22" s="1316"/>
      <c r="FKW22" s="1316"/>
      <c r="FKX22" s="1316"/>
      <c r="FKY22" s="1316"/>
      <c r="FKZ22" s="1316"/>
      <c r="FLA22" s="1316"/>
      <c r="FLB22" s="1316"/>
      <c r="FLC22" s="1316"/>
      <c r="FLD22" s="1316"/>
      <c r="FLE22" s="1316"/>
      <c r="FLF22" s="1316"/>
      <c r="FLG22" s="1316"/>
      <c r="FLH22" s="1316"/>
      <c r="FLI22" s="1316"/>
      <c r="FLJ22" s="1316"/>
      <c r="FLK22" s="1316"/>
      <c r="FLL22" s="1316"/>
      <c r="FLM22" s="1316"/>
      <c r="FLN22" s="1316"/>
      <c r="FLO22" s="1316"/>
      <c r="FLP22" s="1316"/>
      <c r="FLQ22" s="1316"/>
      <c r="FLR22" s="1316"/>
      <c r="FLS22" s="1316"/>
      <c r="FLT22" s="1316"/>
      <c r="FLU22" s="1316"/>
      <c r="FLV22" s="1316"/>
      <c r="FLW22" s="1316"/>
      <c r="FLX22" s="1316"/>
      <c r="FLY22" s="1316"/>
      <c r="FLZ22" s="1316"/>
      <c r="FMA22" s="1316"/>
      <c r="FMB22" s="1316"/>
      <c r="FMC22" s="1316"/>
      <c r="FMD22" s="1316"/>
      <c r="FME22" s="1316"/>
      <c r="FMF22" s="1316"/>
      <c r="FMG22" s="1316"/>
      <c r="FMH22" s="1316"/>
      <c r="FMI22" s="1316"/>
      <c r="FMJ22" s="1316"/>
      <c r="FMK22" s="1316"/>
      <c r="FML22" s="1316"/>
      <c r="FMM22" s="1316"/>
      <c r="FMN22" s="1316"/>
      <c r="FMO22" s="1316"/>
      <c r="FMP22" s="1316"/>
      <c r="FMQ22" s="1316"/>
      <c r="FMR22" s="1316"/>
      <c r="FMS22" s="1316"/>
      <c r="FMT22" s="1316"/>
      <c r="FMU22" s="1316"/>
      <c r="FMV22" s="1316"/>
      <c r="FMW22" s="1316"/>
      <c r="FMX22" s="1316"/>
      <c r="FMY22" s="1316"/>
      <c r="FMZ22" s="1316"/>
      <c r="FNA22" s="1316"/>
      <c r="FNB22" s="1316"/>
      <c r="FNC22" s="1316"/>
      <c r="FND22" s="1316"/>
      <c r="FNE22" s="1316"/>
      <c r="FNF22" s="1316"/>
    </row>
    <row r="23" spans="1:4426" s="1308" customFormat="1" ht="15.75">
      <c r="A23" s="1748" t="str">
        <f>A6</f>
        <v>For the 12 months ended - December 31, 2011</v>
      </c>
      <c r="B23" s="1749"/>
      <c r="C23" s="1749"/>
      <c r="D23" s="1749"/>
      <c r="E23" s="1749"/>
      <c r="F23" s="1749"/>
      <c r="G23" s="1749"/>
      <c r="H23" s="1749"/>
      <c r="I23" s="1749"/>
      <c r="J23" s="1749"/>
      <c r="K23" s="1749"/>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317"/>
      <c r="AV23" s="1317"/>
      <c r="AW23" s="1317"/>
      <c r="AX23" s="1317"/>
      <c r="AY23" s="1317"/>
      <c r="AZ23" s="1317"/>
      <c r="BA23" s="1317"/>
      <c r="BB23" s="1317"/>
      <c r="BC23" s="1317"/>
      <c r="BD23" s="1317"/>
      <c r="BE23" s="1317"/>
      <c r="BF23" s="1317"/>
      <c r="BG23" s="1317"/>
      <c r="BH23" s="1317"/>
      <c r="BI23" s="1317"/>
      <c r="BJ23" s="1317"/>
      <c r="BK23" s="1317"/>
      <c r="BL23" s="1317"/>
      <c r="BM23" s="1317"/>
      <c r="BN23" s="1317"/>
      <c r="BO23" s="1317"/>
      <c r="BP23" s="1317"/>
      <c r="BQ23" s="1317"/>
      <c r="BR23" s="1317"/>
      <c r="BS23" s="1317"/>
      <c r="BT23" s="1317"/>
      <c r="BU23" s="1317"/>
      <c r="BV23" s="1317"/>
      <c r="BW23" s="1317"/>
      <c r="BX23" s="1317"/>
      <c r="BY23" s="1317"/>
      <c r="BZ23" s="1317"/>
      <c r="CA23" s="1317"/>
      <c r="CB23" s="1317"/>
      <c r="CC23" s="1317"/>
      <c r="CD23" s="1317"/>
      <c r="CE23" s="1317"/>
      <c r="CF23" s="1317"/>
      <c r="CG23" s="1317"/>
      <c r="CH23" s="1317"/>
      <c r="CI23" s="1317"/>
      <c r="CJ23" s="1317"/>
      <c r="CK23" s="1317"/>
      <c r="CL23" s="1317"/>
      <c r="CM23" s="1317"/>
      <c r="CN23" s="1317"/>
      <c r="CO23" s="1317"/>
      <c r="CP23" s="1317"/>
      <c r="CQ23" s="1317"/>
      <c r="CR23" s="1317"/>
      <c r="CS23" s="1317"/>
      <c r="CT23" s="1317"/>
      <c r="CU23" s="1317"/>
      <c r="CV23" s="1317"/>
      <c r="CW23" s="1317"/>
      <c r="CX23" s="1317"/>
      <c r="CY23" s="1317"/>
      <c r="CZ23" s="1317"/>
      <c r="DA23" s="1317"/>
      <c r="DB23" s="1317"/>
      <c r="DC23" s="1317"/>
      <c r="DD23" s="1317"/>
      <c r="DE23" s="1317"/>
      <c r="DF23" s="1317"/>
      <c r="DG23" s="1317"/>
      <c r="DH23" s="1317"/>
      <c r="DI23" s="1317"/>
      <c r="DJ23" s="1317"/>
      <c r="DK23" s="1317"/>
      <c r="DL23" s="1317"/>
      <c r="DM23" s="1317"/>
      <c r="DN23" s="1317"/>
      <c r="DO23" s="1317"/>
      <c r="DP23" s="1317"/>
      <c r="DQ23" s="1317"/>
      <c r="DR23" s="1317"/>
      <c r="DS23" s="1317"/>
      <c r="DT23" s="1317"/>
      <c r="DU23" s="1317"/>
      <c r="DV23" s="1317"/>
      <c r="DW23" s="1317"/>
      <c r="DX23" s="1317"/>
      <c r="DY23" s="1317"/>
      <c r="DZ23" s="1317"/>
      <c r="EA23" s="1317"/>
      <c r="EB23" s="1317"/>
      <c r="EC23" s="1317"/>
      <c r="ED23" s="1317"/>
      <c r="EE23" s="1317"/>
      <c r="EF23" s="1317"/>
      <c r="EG23" s="1317"/>
      <c r="EH23" s="1317"/>
      <c r="EI23" s="1317"/>
      <c r="EJ23" s="1317"/>
      <c r="EK23" s="1317"/>
      <c r="EL23" s="1317"/>
      <c r="EM23" s="1317"/>
      <c r="EN23" s="1317"/>
      <c r="EO23" s="1317"/>
      <c r="EP23" s="1317"/>
      <c r="EQ23" s="1317"/>
      <c r="ER23" s="1317"/>
      <c r="ES23" s="1317"/>
      <c r="ET23" s="1317"/>
      <c r="EU23" s="1317"/>
      <c r="EV23" s="1317"/>
      <c r="EW23" s="1317"/>
      <c r="EX23" s="1317"/>
      <c r="EY23" s="1317"/>
      <c r="EZ23" s="1317"/>
      <c r="FA23" s="1317"/>
      <c r="FB23" s="1317"/>
      <c r="FC23" s="1317"/>
      <c r="FD23" s="1317"/>
      <c r="FE23" s="1317"/>
      <c r="FF23" s="1317"/>
      <c r="FG23" s="1317"/>
      <c r="FH23" s="1317"/>
      <c r="FI23" s="1317"/>
      <c r="FJ23" s="1317"/>
      <c r="FK23" s="1317"/>
      <c r="FL23" s="1317"/>
      <c r="FM23" s="1317"/>
      <c r="FN23" s="1317"/>
      <c r="FO23" s="1317"/>
      <c r="FP23" s="1317"/>
      <c r="FQ23" s="1317"/>
      <c r="FR23" s="1317"/>
      <c r="FS23" s="1317"/>
      <c r="FT23" s="1317"/>
      <c r="FU23" s="1317"/>
      <c r="FV23" s="1317"/>
      <c r="FW23" s="1317"/>
      <c r="FX23" s="1317"/>
      <c r="FY23" s="1317"/>
      <c r="FZ23" s="1317"/>
      <c r="GA23" s="1317"/>
      <c r="GB23" s="1317"/>
      <c r="GC23" s="1317"/>
      <c r="GD23" s="1317"/>
      <c r="GE23" s="1317"/>
      <c r="GF23" s="1317"/>
      <c r="GG23" s="1317"/>
      <c r="GH23" s="1317"/>
      <c r="GI23" s="1317"/>
      <c r="GJ23" s="1317"/>
      <c r="GK23" s="1317"/>
      <c r="GL23" s="1317"/>
      <c r="GM23" s="1317"/>
      <c r="GN23" s="1317"/>
      <c r="GO23" s="1317"/>
      <c r="GP23" s="1317"/>
      <c r="GQ23" s="1317"/>
      <c r="GR23" s="1317"/>
      <c r="GS23" s="1317"/>
      <c r="GT23" s="1317"/>
      <c r="GU23" s="1317"/>
      <c r="GV23" s="1317"/>
      <c r="GW23" s="1317"/>
      <c r="GX23" s="1317"/>
      <c r="GY23" s="1317"/>
      <c r="GZ23" s="1317"/>
      <c r="HA23" s="1317"/>
      <c r="HB23" s="1317"/>
      <c r="HC23" s="1317"/>
      <c r="HD23" s="1317"/>
      <c r="HE23" s="1317"/>
      <c r="HF23" s="1317"/>
      <c r="HG23" s="1317"/>
      <c r="HH23" s="1317"/>
      <c r="HI23" s="1317"/>
      <c r="HJ23" s="1317"/>
      <c r="HK23" s="1317"/>
      <c r="HL23" s="1317"/>
      <c r="HM23" s="1317"/>
      <c r="HN23" s="1317"/>
      <c r="HO23" s="1317"/>
      <c r="HP23" s="1317"/>
      <c r="HQ23" s="1317"/>
      <c r="HR23" s="1317"/>
      <c r="HS23" s="1317"/>
      <c r="HT23" s="1317"/>
      <c r="HU23" s="1317"/>
      <c r="HV23" s="1317"/>
      <c r="HW23" s="1317"/>
      <c r="HX23" s="1317"/>
      <c r="HY23" s="1317"/>
      <c r="HZ23" s="1317"/>
      <c r="IA23" s="1317"/>
      <c r="IB23" s="1317"/>
      <c r="IC23" s="1317"/>
      <c r="ID23" s="1317"/>
      <c r="IE23" s="1317"/>
      <c r="IF23" s="1317"/>
      <c r="IG23" s="1317"/>
      <c r="IH23" s="1317"/>
      <c r="II23" s="1317"/>
      <c r="IJ23" s="1317"/>
      <c r="IK23" s="1317"/>
      <c r="IL23" s="1317"/>
      <c r="IM23" s="1317"/>
      <c r="IN23" s="1317"/>
      <c r="IO23" s="1317"/>
      <c r="IP23" s="1317"/>
      <c r="IQ23" s="1317"/>
      <c r="IR23" s="1317"/>
      <c r="IS23" s="1317"/>
      <c r="IT23" s="1317"/>
      <c r="IU23" s="1317"/>
      <c r="IV23" s="1317"/>
      <c r="IW23" s="1317"/>
      <c r="IX23" s="1317"/>
      <c r="IY23" s="1317"/>
      <c r="IZ23" s="1317"/>
      <c r="JA23" s="1317"/>
      <c r="JB23" s="1317"/>
      <c r="JC23" s="1317"/>
      <c r="JD23" s="1317"/>
      <c r="JE23" s="1317"/>
      <c r="JF23" s="1317"/>
      <c r="JG23" s="1317"/>
      <c r="JH23" s="1317"/>
      <c r="JI23" s="1317"/>
      <c r="JJ23" s="1317"/>
      <c r="JK23" s="1317"/>
      <c r="JL23" s="1317"/>
      <c r="JM23" s="1317"/>
      <c r="JN23" s="1317"/>
      <c r="JO23" s="1317"/>
      <c r="JP23" s="1317"/>
      <c r="JQ23" s="1317"/>
      <c r="JR23" s="1317"/>
      <c r="JS23" s="1317"/>
      <c r="JT23" s="1317"/>
      <c r="JU23" s="1317"/>
      <c r="JV23" s="1317"/>
      <c r="JW23" s="1317"/>
      <c r="JX23" s="1317"/>
      <c r="JY23" s="1317"/>
      <c r="JZ23" s="1317"/>
      <c r="KA23" s="1317"/>
      <c r="KB23" s="1317"/>
      <c r="KC23" s="1317"/>
      <c r="KD23" s="1317"/>
      <c r="KE23" s="1317"/>
      <c r="KF23" s="1317"/>
      <c r="KG23" s="1317"/>
      <c r="KH23" s="1317"/>
      <c r="KI23" s="1317"/>
      <c r="KJ23" s="1317"/>
      <c r="KK23" s="1317"/>
      <c r="KL23" s="1317"/>
      <c r="KM23" s="1317"/>
      <c r="KN23" s="1317"/>
      <c r="KO23" s="1317"/>
      <c r="KP23" s="1317"/>
      <c r="KQ23" s="1317"/>
      <c r="KR23" s="1317"/>
      <c r="KS23" s="1317"/>
      <c r="KT23" s="1317"/>
      <c r="KU23" s="1317"/>
      <c r="KV23" s="1317"/>
      <c r="KW23" s="1317"/>
      <c r="KX23" s="1317"/>
      <c r="KY23" s="1317"/>
      <c r="KZ23" s="1317"/>
      <c r="LA23" s="1317"/>
      <c r="LB23" s="1317"/>
      <c r="LC23" s="1317"/>
      <c r="LD23" s="1317"/>
      <c r="LE23" s="1317"/>
      <c r="LF23" s="1317"/>
      <c r="LG23" s="1317"/>
      <c r="LH23" s="1317"/>
      <c r="LI23" s="1317"/>
      <c r="LJ23" s="1317"/>
      <c r="LK23" s="1317"/>
      <c r="LL23" s="1317"/>
      <c r="LM23" s="1317"/>
      <c r="LN23" s="1317"/>
      <c r="LO23" s="1317"/>
      <c r="LP23" s="1317"/>
      <c r="LQ23" s="1317"/>
      <c r="LR23" s="1317"/>
      <c r="LS23" s="1317"/>
      <c r="LT23" s="1317"/>
      <c r="LU23" s="1317"/>
      <c r="LV23" s="1317"/>
      <c r="LW23" s="1317"/>
      <c r="LX23" s="1317"/>
      <c r="LY23" s="1317"/>
      <c r="LZ23" s="1317"/>
      <c r="MA23" s="1317"/>
      <c r="MB23" s="1317"/>
      <c r="MC23" s="1317"/>
      <c r="MD23" s="1317"/>
      <c r="ME23" s="1317"/>
      <c r="MF23" s="1317"/>
      <c r="MG23" s="1317"/>
      <c r="MH23" s="1317"/>
      <c r="MI23" s="1317"/>
      <c r="MJ23" s="1317"/>
      <c r="MK23" s="1317"/>
      <c r="ML23" s="1317"/>
      <c r="MM23" s="1317"/>
      <c r="MN23" s="1317"/>
      <c r="MO23" s="1317"/>
      <c r="MP23" s="1317"/>
      <c r="MQ23" s="1317"/>
      <c r="MR23" s="1317"/>
      <c r="MS23" s="1317"/>
      <c r="MT23" s="1317"/>
      <c r="MU23" s="1317"/>
      <c r="MV23" s="1317"/>
      <c r="MW23" s="1317"/>
      <c r="MX23" s="1317"/>
      <c r="MY23" s="1317"/>
      <c r="MZ23" s="1317"/>
      <c r="NA23" s="1317"/>
      <c r="NB23" s="1317"/>
      <c r="NC23" s="1317"/>
      <c r="ND23" s="1317"/>
      <c r="NE23" s="1317"/>
      <c r="NF23" s="1317"/>
      <c r="NG23" s="1317"/>
      <c r="NH23" s="1317"/>
      <c r="NI23" s="1317"/>
      <c r="NJ23" s="1317"/>
      <c r="NK23" s="1317"/>
      <c r="NL23" s="1317"/>
      <c r="NM23" s="1317"/>
      <c r="NN23" s="1317"/>
      <c r="NO23" s="1317"/>
      <c r="NP23" s="1317"/>
      <c r="NQ23" s="1317"/>
      <c r="NR23" s="1317"/>
      <c r="NS23" s="1317"/>
      <c r="NT23" s="1317"/>
      <c r="NU23" s="1317"/>
      <c r="NV23" s="1317"/>
      <c r="NW23" s="1317"/>
      <c r="NX23" s="1317"/>
      <c r="NY23" s="1317"/>
      <c r="NZ23" s="1317"/>
      <c r="OA23" s="1317"/>
      <c r="OB23" s="1317"/>
      <c r="OC23" s="1317"/>
      <c r="OD23" s="1317"/>
      <c r="OE23" s="1317"/>
      <c r="OF23" s="1317"/>
      <c r="OG23" s="1317"/>
      <c r="OH23" s="1317"/>
      <c r="OI23" s="1317"/>
      <c r="OJ23" s="1317"/>
      <c r="OK23" s="1317"/>
      <c r="OL23" s="1317"/>
      <c r="OM23" s="1317"/>
      <c r="ON23" s="1317"/>
      <c r="OO23" s="1317"/>
      <c r="OP23" s="1317"/>
      <c r="OQ23" s="1317"/>
      <c r="OR23" s="1317"/>
      <c r="OS23" s="1317"/>
      <c r="OT23" s="1317"/>
      <c r="OU23" s="1317"/>
      <c r="OV23" s="1317"/>
      <c r="OW23" s="1317"/>
      <c r="OX23" s="1317"/>
      <c r="OY23" s="1317"/>
      <c r="OZ23" s="1317"/>
      <c r="PA23" s="1317"/>
      <c r="PB23" s="1317"/>
      <c r="PC23" s="1317"/>
      <c r="PD23" s="1317"/>
      <c r="PE23" s="1317"/>
      <c r="PF23" s="1317"/>
      <c r="PG23" s="1317"/>
      <c r="PH23" s="1317"/>
      <c r="PI23" s="1317"/>
      <c r="PJ23" s="1317"/>
      <c r="PK23" s="1317"/>
      <c r="PL23" s="1317"/>
      <c r="PM23" s="1317"/>
      <c r="PN23" s="1317"/>
      <c r="PO23" s="1317"/>
      <c r="PP23" s="1317"/>
      <c r="PQ23" s="1317"/>
      <c r="PR23" s="1317"/>
      <c r="PS23" s="1317"/>
      <c r="PT23" s="1317"/>
      <c r="PU23" s="1317"/>
      <c r="PV23" s="1317"/>
      <c r="PW23" s="1317"/>
      <c r="PX23" s="1317"/>
      <c r="PY23" s="1317"/>
      <c r="PZ23" s="1317"/>
      <c r="QA23" s="1317"/>
      <c r="QB23" s="1317"/>
      <c r="QC23" s="1317"/>
      <c r="QD23" s="1317"/>
      <c r="QE23" s="1317"/>
      <c r="QF23" s="1317"/>
      <c r="QG23" s="1317"/>
      <c r="QH23" s="1317"/>
      <c r="QI23" s="1317"/>
      <c r="QJ23" s="1317"/>
      <c r="QK23" s="1317"/>
      <c r="QL23" s="1317"/>
      <c r="QM23" s="1317"/>
      <c r="QN23" s="1317"/>
      <c r="QO23" s="1317"/>
      <c r="QP23" s="1317"/>
      <c r="QQ23" s="1317"/>
      <c r="QR23" s="1317"/>
      <c r="QS23" s="1317"/>
      <c r="QT23" s="1317"/>
      <c r="QU23" s="1317"/>
      <c r="QV23" s="1317"/>
      <c r="QW23" s="1317"/>
      <c r="QX23" s="1317"/>
      <c r="QY23" s="1317"/>
      <c r="QZ23" s="1317"/>
      <c r="RA23" s="1317"/>
      <c r="RB23" s="1317"/>
      <c r="RC23" s="1317"/>
      <c r="RD23" s="1317"/>
      <c r="RE23" s="1317"/>
      <c r="RF23" s="1317"/>
      <c r="RG23" s="1317"/>
      <c r="RH23" s="1317"/>
      <c r="RI23" s="1317"/>
      <c r="RJ23" s="1317"/>
      <c r="RK23" s="1317"/>
      <c r="RL23" s="1317"/>
      <c r="RM23" s="1317"/>
      <c r="RN23" s="1317"/>
      <c r="RO23" s="1317"/>
      <c r="RP23" s="1317"/>
      <c r="RQ23" s="1317"/>
      <c r="RR23" s="1317"/>
      <c r="RS23" s="1317"/>
      <c r="RT23" s="1317"/>
      <c r="RU23" s="1317"/>
      <c r="RV23" s="1317"/>
      <c r="RW23" s="1317"/>
      <c r="RX23" s="1317"/>
      <c r="RY23" s="1317"/>
      <c r="RZ23" s="1317"/>
      <c r="SA23" s="1317"/>
      <c r="SB23" s="1317"/>
      <c r="SC23" s="1317"/>
      <c r="SD23" s="1317"/>
      <c r="SE23" s="1317"/>
      <c r="SF23" s="1317"/>
      <c r="SG23" s="1317"/>
      <c r="SH23" s="1317"/>
      <c r="SI23" s="1317"/>
      <c r="SJ23" s="1317"/>
      <c r="SK23" s="1317"/>
      <c r="SL23" s="1317"/>
      <c r="SM23" s="1317"/>
      <c r="SN23" s="1317"/>
      <c r="SO23" s="1317"/>
      <c r="SP23" s="1317"/>
      <c r="SQ23" s="1317"/>
      <c r="SR23" s="1317"/>
      <c r="SS23" s="1317"/>
      <c r="ST23" s="1317"/>
      <c r="SU23" s="1317"/>
      <c r="SV23" s="1317"/>
      <c r="SW23" s="1317"/>
      <c r="SX23" s="1317"/>
      <c r="SY23" s="1317"/>
      <c r="SZ23" s="1317"/>
      <c r="TA23" s="1317"/>
      <c r="TB23" s="1317"/>
      <c r="TC23" s="1317"/>
      <c r="TD23" s="1317"/>
      <c r="TE23" s="1317"/>
      <c r="TF23" s="1317"/>
      <c r="TG23" s="1317"/>
      <c r="TH23" s="1317"/>
      <c r="TI23" s="1317"/>
      <c r="TJ23" s="1317"/>
      <c r="TK23" s="1317"/>
      <c r="TL23" s="1317"/>
      <c r="TM23" s="1317"/>
      <c r="TN23" s="1317"/>
      <c r="TO23" s="1317"/>
      <c r="TP23" s="1317"/>
      <c r="TQ23" s="1317"/>
      <c r="TR23" s="1317"/>
      <c r="TS23" s="1317"/>
      <c r="TT23" s="1317"/>
      <c r="TU23" s="1317"/>
      <c r="TV23" s="1317"/>
      <c r="TW23" s="1317"/>
      <c r="TX23" s="1317"/>
      <c r="TY23" s="1317"/>
      <c r="TZ23" s="1317"/>
      <c r="UA23" s="1317"/>
      <c r="UB23" s="1317"/>
      <c r="UC23" s="1317"/>
      <c r="UD23" s="1317"/>
      <c r="UE23" s="1317"/>
      <c r="UF23" s="1317"/>
      <c r="UG23" s="1317"/>
      <c r="UH23" s="1317"/>
      <c r="UI23" s="1317"/>
      <c r="UJ23" s="1317"/>
      <c r="UK23" s="1317"/>
      <c r="UL23" s="1317"/>
      <c r="UM23" s="1317"/>
      <c r="UN23" s="1317"/>
      <c r="UO23" s="1317"/>
      <c r="UP23" s="1317"/>
      <c r="UQ23" s="1317"/>
      <c r="UR23" s="1317"/>
      <c r="US23" s="1317"/>
      <c r="UT23" s="1317"/>
      <c r="UU23" s="1317"/>
      <c r="UV23" s="1317"/>
      <c r="UW23" s="1317"/>
      <c r="UX23" s="1317"/>
      <c r="UY23" s="1317"/>
      <c r="UZ23" s="1317"/>
      <c r="VA23" s="1317"/>
      <c r="VB23" s="1317"/>
      <c r="VC23" s="1317"/>
      <c r="VD23" s="1317"/>
      <c r="VE23" s="1317"/>
      <c r="VF23" s="1317"/>
      <c r="VG23" s="1317"/>
      <c r="VH23" s="1317"/>
      <c r="VI23" s="1317"/>
      <c r="VJ23" s="1317"/>
      <c r="VK23" s="1317"/>
      <c r="VL23" s="1317"/>
      <c r="VM23" s="1317"/>
      <c r="VN23" s="1317"/>
      <c r="VO23" s="1317"/>
      <c r="VP23" s="1317"/>
      <c r="VQ23" s="1317"/>
      <c r="VR23" s="1317"/>
      <c r="VS23" s="1317"/>
      <c r="VT23" s="1317"/>
      <c r="VU23" s="1317"/>
      <c r="VV23" s="1317"/>
      <c r="VW23" s="1317"/>
      <c r="VX23" s="1317"/>
      <c r="VY23" s="1317"/>
      <c r="VZ23" s="1317"/>
      <c r="WA23" s="1317"/>
      <c r="WB23" s="1317"/>
      <c r="WC23" s="1317"/>
      <c r="WD23" s="1317"/>
      <c r="WE23" s="1317"/>
      <c r="WF23" s="1317"/>
      <c r="WG23" s="1317"/>
      <c r="WH23" s="1317"/>
      <c r="WI23" s="1317"/>
      <c r="WJ23" s="1317"/>
      <c r="WK23" s="1317"/>
      <c r="WL23" s="1317"/>
      <c r="WM23" s="1317"/>
      <c r="WN23" s="1317"/>
      <c r="WO23" s="1317"/>
      <c r="WP23" s="1317"/>
      <c r="WQ23" s="1317"/>
      <c r="WR23" s="1317"/>
      <c r="WS23" s="1317"/>
      <c r="WT23" s="1317"/>
      <c r="WU23" s="1317"/>
      <c r="WV23" s="1317"/>
      <c r="WW23" s="1317"/>
      <c r="WX23" s="1317"/>
      <c r="WY23" s="1317"/>
      <c r="WZ23" s="1317"/>
      <c r="XA23" s="1317"/>
      <c r="XB23" s="1317"/>
      <c r="XC23" s="1317"/>
      <c r="XD23" s="1317"/>
      <c r="XE23" s="1317"/>
      <c r="XF23" s="1317"/>
      <c r="XG23" s="1317"/>
      <c r="XH23" s="1317"/>
      <c r="XI23" s="1317"/>
      <c r="XJ23" s="1317"/>
      <c r="XK23" s="1317"/>
      <c r="XL23" s="1317"/>
      <c r="XM23" s="1317"/>
      <c r="XN23" s="1317"/>
      <c r="XO23" s="1317"/>
      <c r="XP23" s="1317"/>
      <c r="XQ23" s="1317"/>
      <c r="XR23" s="1317"/>
      <c r="XS23" s="1317"/>
      <c r="XT23" s="1317"/>
      <c r="XU23" s="1317"/>
      <c r="XV23" s="1317"/>
      <c r="XW23" s="1317"/>
      <c r="XX23" s="1317"/>
      <c r="XY23" s="1317"/>
      <c r="XZ23" s="1317"/>
      <c r="YA23" s="1317"/>
      <c r="YB23" s="1317"/>
      <c r="YC23" s="1317"/>
      <c r="YD23" s="1317"/>
      <c r="YE23" s="1317"/>
      <c r="YF23" s="1317"/>
      <c r="YG23" s="1317"/>
      <c r="YH23" s="1317"/>
      <c r="YI23" s="1317"/>
      <c r="YJ23" s="1317"/>
      <c r="YK23" s="1317"/>
      <c r="YL23" s="1317"/>
      <c r="YM23" s="1317"/>
      <c r="YN23" s="1317"/>
      <c r="YO23" s="1317"/>
      <c r="YP23" s="1317"/>
      <c r="YQ23" s="1317"/>
      <c r="YR23" s="1317"/>
      <c r="YS23" s="1317"/>
      <c r="YT23" s="1317"/>
      <c r="YU23" s="1317"/>
      <c r="YV23" s="1317"/>
      <c r="YW23" s="1317"/>
      <c r="YX23" s="1317"/>
      <c r="YY23" s="1317"/>
      <c r="YZ23" s="1317"/>
      <c r="ZA23" s="1317"/>
      <c r="ZB23" s="1317"/>
      <c r="ZC23" s="1317"/>
      <c r="ZD23" s="1317"/>
      <c r="ZE23" s="1317"/>
      <c r="ZF23" s="1317"/>
      <c r="ZG23" s="1317"/>
      <c r="ZH23" s="1317"/>
      <c r="ZI23" s="1317"/>
      <c r="ZJ23" s="1317"/>
      <c r="ZK23" s="1317"/>
      <c r="ZL23" s="1317"/>
      <c r="ZM23" s="1317"/>
      <c r="ZN23" s="1317"/>
      <c r="ZO23" s="1317"/>
      <c r="ZP23" s="1317"/>
      <c r="ZQ23" s="1317"/>
      <c r="ZR23" s="1317"/>
      <c r="ZS23" s="1317"/>
      <c r="ZT23" s="1317"/>
      <c r="ZU23" s="1317"/>
      <c r="ZV23" s="1317"/>
      <c r="ZW23" s="1317"/>
      <c r="ZX23" s="1317"/>
      <c r="ZY23" s="1317"/>
      <c r="ZZ23" s="1317"/>
      <c r="AAA23" s="1317"/>
      <c r="AAB23" s="1317"/>
      <c r="AAC23" s="1317"/>
      <c r="AAD23" s="1317"/>
      <c r="AAE23" s="1317"/>
      <c r="AAF23" s="1317"/>
      <c r="AAG23" s="1317"/>
      <c r="AAH23" s="1317"/>
      <c r="AAI23" s="1317"/>
      <c r="AAJ23" s="1317"/>
      <c r="AAK23" s="1317"/>
      <c r="AAL23" s="1317"/>
      <c r="AAM23" s="1317"/>
      <c r="AAN23" s="1317"/>
      <c r="AAO23" s="1317"/>
      <c r="AAP23" s="1317"/>
      <c r="AAQ23" s="1317"/>
      <c r="AAR23" s="1317"/>
      <c r="AAS23" s="1317"/>
      <c r="AAT23" s="1317"/>
      <c r="AAU23" s="1317"/>
      <c r="AAV23" s="1317"/>
      <c r="AAW23" s="1317"/>
      <c r="AAX23" s="1317"/>
      <c r="AAY23" s="1317"/>
      <c r="AAZ23" s="1317"/>
      <c r="ABA23" s="1317"/>
      <c r="ABB23" s="1317"/>
      <c r="ABC23" s="1317"/>
      <c r="ABD23" s="1317"/>
      <c r="ABE23" s="1317"/>
      <c r="ABF23" s="1317"/>
      <c r="ABG23" s="1317"/>
      <c r="ABH23" s="1317"/>
      <c r="ABI23" s="1317"/>
      <c r="ABJ23" s="1317"/>
      <c r="ABK23" s="1317"/>
      <c r="ABL23" s="1317"/>
      <c r="ABM23" s="1317"/>
      <c r="ABN23" s="1317"/>
      <c r="ABO23" s="1317"/>
      <c r="ABP23" s="1317"/>
      <c r="ABQ23" s="1317"/>
      <c r="ABR23" s="1317"/>
      <c r="ABS23" s="1317"/>
      <c r="ABT23" s="1317"/>
      <c r="ABU23" s="1317"/>
      <c r="ABV23" s="1317"/>
      <c r="ABW23" s="1317"/>
      <c r="ABX23" s="1317"/>
      <c r="ABY23" s="1317"/>
      <c r="ABZ23" s="1317"/>
      <c r="ACA23" s="1317"/>
      <c r="ACB23" s="1317"/>
      <c r="ACC23" s="1317"/>
      <c r="ACD23" s="1317"/>
      <c r="ACE23" s="1317"/>
      <c r="ACF23" s="1317"/>
      <c r="ACG23" s="1317"/>
      <c r="ACH23" s="1317"/>
      <c r="ACI23" s="1317"/>
      <c r="ACJ23" s="1317"/>
      <c r="ACK23" s="1317"/>
      <c r="ACL23" s="1317"/>
      <c r="ACM23" s="1317"/>
      <c r="ACN23" s="1317"/>
      <c r="ACO23" s="1317"/>
      <c r="ACP23" s="1317"/>
      <c r="ACQ23" s="1317"/>
      <c r="ACR23" s="1317"/>
      <c r="ACS23" s="1317"/>
      <c r="ACT23" s="1317"/>
      <c r="ACU23" s="1317"/>
      <c r="ACV23" s="1317"/>
      <c r="ACW23" s="1317"/>
      <c r="ACX23" s="1317"/>
      <c r="ACY23" s="1317"/>
      <c r="ACZ23" s="1317"/>
      <c r="ADA23" s="1317"/>
      <c r="ADB23" s="1317"/>
      <c r="ADC23" s="1317"/>
      <c r="ADD23" s="1317"/>
      <c r="ADE23" s="1317"/>
      <c r="ADF23" s="1317"/>
      <c r="ADG23" s="1317"/>
      <c r="ADH23" s="1317"/>
      <c r="ADI23" s="1317"/>
      <c r="ADJ23" s="1317"/>
      <c r="ADK23" s="1317"/>
      <c r="ADL23" s="1317"/>
      <c r="ADM23" s="1317"/>
      <c r="ADN23" s="1317"/>
      <c r="ADO23" s="1317"/>
      <c r="ADP23" s="1317"/>
      <c r="ADQ23" s="1317"/>
      <c r="ADR23" s="1317"/>
      <c r="ADS23" s="1317"/>
      <c r="ADT23" s="1317"/>
      <c r="ADU23" s="1317"/>
      <c r="ADV23" s="1317"/>
      <c r="ADW23" s="1317"/>
      <c r="ADX23" s="1317"/>
      <c r="ADY23" s="1317"/>
      <c r="ADZ23" s="1317"/>
      <c r="AEA23" s="1317"/>
      <c r="AEB23" s="1317"/>
      <c r="AEC23" s="1317"/>
      <c r="AED23" s="1317"/>
      <c r="AEE23" s="1317"/>
      <c r="AEF23" s="1317"/>
      <c r="AEG23" s="1317"/>
      <c r="AEH23" s="1317"/>
      <c r="AEI23" s="1317"/>
      <c r="AEJ23" s="1317"/>
      <c r="AEK23" s="1317"/>
      <c r="AEL23" s="1317"/>
      <c r="AEM23" s="1317"/>
      <c r="AEN23" s="1317"/>
      <c r="AEO23" s="1317"/>
      <c r="AEP23" s="1317"/>
      <c r="AEQ23" s="1317"/>
      <c r="AER23" s="1317"/>
      <c r="AES23" s="1317"/>
      <c r="AET23" s="1317"/>
      <c r="AEU23" s="1317"/>
      <c r="AEV23" s="1317"/>
      <c r="AEW23" s="1317"/>
      <c r="AEX23" s="1317"/>
      <c r="AEY23" s="1317"/>
      <c r="AEZ23" s="1317"/>
      <c r="AFA23" s="1317"/>
      <c r="AFB23" s="1317"/>
      <c r="AFC23" s="1317"/>
      <c r="AFD23" s="1317"/>
      <c r="AFE23" s="1317"/>
      <c r="AFF23" s="1317"/>
      <c r="AFG23" s="1317"/>
      <c r="AFH23" s="1317"/>
      <c r="AFI23" s="1317"/>
      <c r="AFJ23" s="1317"/>
      <c r="AFK23" s="1317"/>
      <c r="AFL23" s="1317"/>
      <c r="AFM23" s="1317"/>
      <c r="AFN23" s="1317"/>
      <c r="AFO23" s="1317"/>
      <c r="AFP23" s="1317"/>
      <c r="AFQ23" s="1317"/>
      <c r="AFR23" s="1317"/>
      <c r="AFS23" s="1317"/>
      <c r="AFT23" s="1317"/>
      <c r="AFU23" s="1317"/>
      <c r="AFV23" s="1317"/>
      <c r="AFW23" s="1317"/>
      <c r="AFX23" s="1317"/>
      <c r="AFY23" s="1317"/>
      <c r="AFZ23" s="1317"/>
      <c r="AGA23" s="1317"/>
      <c r="AGB23" s="1317"/>
      <c r="AGC23" s="1317"/>
      <c r="AGD23" s="1317"/>
      <c r="AGE23" s="1317"/>
      <c r="AGF23" s="1317"/>
      <c r="AGG23" s="1317"/>
      <c r="AGH23" s="1317"/>
      <c r="AGI23" s="1317"/>
      <c r="AGJ23" s="1317"/>
      <c r="AGK23" s="1317"/>
      <c r="AGL23" s="1317"/>
      <c r="AGM23" s="1317"/>
      <c r="AGN23" s="1317"/>
      <c r="AGO23" s="1317"/>
      <c r="AGP23" s="1317"/>
      <c r="AGQ23" s="1317"/>
      <c r="AGR23" s="1317"/>
      <c r="AGS23" s="1317"/>
      <c r="AGT23" s="1317"/>
      <c r="AGU23" s="1317"/>
      <c r="AGV23" s="1317"/>
      <c r="AGW23" s="1317"/>
      <c r="AGX23" s="1317"/>
      <c r="AGY23" s="1317"/>
      <c r="AGZ23" s="1317"/>
      <c r="AHA23" s="1317"/>
      <c r="AHB23" s="1317"/>
      <c r="AHC23" s="1317"/>
      <c r="AHD23" s="1317"/>
      <c r="AHE23" s="1317"/>
      <c r="AHF23" s="1317"/>
      <c r="AHG23" s="1317"/>
      <c r="AHH23" s="1317"/>
      <c r="AHI23" s="1317"/>
      <c r="AHJ23" s="1317"/>
      <c r="AHK23" s="1317"/>
      <c r="AHL23" s="1317"/>
      <c r="AHM23" s="1317"/>
      <c r="AHN23" s="1317"/>
      <c r="AHO23" s="1317"/>
      <c r="AHP23" s="1317"/>
      <c r="AHQ23" s="1317"/>
      <c r="AHR23" s="1317"/>
      <c r="AHS23" s="1317"/>
      <c r="AHT23" s="1317"/>
      <c r="AHU23" s="1317"/>
      <c r="AHV23" s="1317"/>
      <c r="AHW23" s="1317"/>
      <c r="AHX23" s="1317"/>
      <c r="AHY23" s="1317"/>
      <c r="AHZ23" s="1317"/>
      <c r="AIA23" s="1317"/>
      <c r="AIB23" s="1317"/>
      <c r="AIC23" s="1317"/>
      <c r="AID23" s="1317"/>
      <c r="AIE23" s="1317"/>
      <c r="AIF23" s="1317"/>
      <c r="AIG23" s="1317"/>
      <c r="AIH23" s="1317"/>
      <c r="AII23" s="1317"/>
      <c r="AIJ23" s="1317"/>
      <c r="AIK23" s="1317"/>
      <c r="AIL23" s="1317"/>
      <c r="AIM23" s="1317"/>
      <c r="AIN23" s="1317"/>
      <c r="AIO23" s="1317"/>
      <c r="AIP23" s="1317"/>
      <c r="AIQ23" s="1317"/>
      <c r="AIR23" s="1317"/>
      <c r="AIS23" s="1317"/>
      <c r="AIT23" s="1317"/>
      <c r="AIU23" s="1317"/>
      <c r="AIV23" s="1317"/>
      <c r="AIW23" s="1317"/>
      <c r="AIX23" s="1317"/>
      <c r="AIY23" s="1317"/>
      <c r="AIZ23" s="1317"/>
      <c r="AJA23" s="1317"/>
      <c r="AJB23" s="1317"/>
      <c r="AJC23" s="1317"/>
      <c r="AJD23" s="1317"/>
      <c r="AJE23" s="1317"/>
      <c r="AJF23" s="1317"/>
      <c r="AJG23" s="1317"/>
      <c r="AJH23" s="1317"/>
      <c r="AJI23" s="1317"/>
      <c r="AJJ23" s="1317"/>
      <c r="AJK23" s="1317"/>
      <c r="AJL23" s="1317"/>
      <c r="AJM23" s="1317"/>
      <c r="AJN23" s="1317"/>
      <c r="AJO23" s="1317"/>
      <c r="AJP23" s="1317"/>
      <c r="AJQ23" s="1317"/>
      <c r="AJR23" s="1317"/>
      <c r="AJS23" s="1317"/>
      <c r="AJT23" s="1317"/>
      <c r="AJU23" s="1317"/>
      <c r="AJV23" s="1317"/>
      <c r="AJW23" s="1317"/>
      <c r="AJX23" s="1317"/>
      <c r="AJY23" s="1317"/>
      <c r="AJZ23" s="1317"/>
      <c r="AKA23" s="1317"/>
      <c r="AKB23" s="1317"/>
      <c r="AKC23" s="1317"/>
      <c r="AKD23" s="1317"/>
      <c r="AKE23" s="1317"/>
      <c r="AKF23" s="1317"/>
      <c r="AKG23" s="1317"/>
      <c r="AKH23" s="1317"/>
      <c r="AKI23" s="1317"/>
      <c r="AKJ23" s="1317"/>
      <c r="AKK23" s="1317"/>
      <c r="AKL23" s="1317"/>
      <c r="AKM23" s="1317"/>
      <c r="AKN23" s="1317"/>
      <c r="AKO23" s="1317"/>
      <c r="AKP23" s="1317"/>
      <c r="AKQ23" s="1317"/>
      <c r="AKR23" s="1317"/>
      <c r="AKS23" s="1317"/>
      <c r="AKT23" s="1317"/>
      <c r="AKU23" s="1317"/>
      <c r="AKV23" s="1317"/>
      <c r="AKW23" s="1317"/>
      <c r="AKX23" s="1317"/>
      <c r="AKY23" s="1317"/>
      <c r="AKZ23" s="1317"/>
      <c r="ALA23" s="1317"/>
      <c r="ALB23" s="1317"/>
      <c r="ALC23" s="1317"/>
      <c r="ALD23" s="1317"/>
      <c r="ALE23" s="1317"/>
      <c r="ALF23" s="1317"/>
      <c r="ALG23" s="1317"/>
      <c r="ALH23" s="1317"/>
      <c r="ALI23" s="1317"/>
      <c r="ALJ23" s="1317"/>
      <c r="ALK23" s="1317"/>
      <c r="ALL23" s="1317"/>
      <c r="ALM23" s="1317"/>
      <c r="ALN23" s="1317"/>
      <c r="ALO23" s="1317"/>
      <c r="ALP23" s="1317"/>
      <c r="ALQ23" s="1317"/>
      <c r="ALR23" s="1317"/>
      <c r="ALS23" s="1317"/>
      <c r="ALT23" s="1317"/>
      <c r="ALU23" s="1317"/>
      <c r="ALV23" s="1317"/>
      <c r="ALW23" s="1317"/>
      <c r="ALX23" s="1317"/>
      <c r="ALY23" s="1317"/>
      <c r="ALZ23" s="1317"/>
      <c r="AMA23" s="1317"/>
      <c r="AMB23" s="1317"/>
      <c r="AMC23" s="1317"/>
      <c r="AMD23" s="1317"/>
      <c r="AME23" s="1317"/>
      <c r="AMF23" s="1317"/>
      <c r="AMG23" s="1317"/>
      <c r="AMH23" s="1317"/>
      <c r="AMI23" s="1317"/>
      <c r="AMJ23" s="1317"/>
      <c r="AMK23" s="1317"/>
      <c r="AML23" s="1317"/>
      <c r="AMM23" s="1317"/>
      <c r="AMN23" s="1317"/>
      <c r="AMO23" s="1317"/>
      <c r="AMP23" s="1317"/>
      <c r="AMQ23" s="1317"/>
      <c r="AMR23" s="1317"/>
      <c r="AMS23" s="1317"/>
      <c r="AMT23" s="1317"/>
      <c r="AMU23" s="1317"/>
      <c r="AMV23" s="1317"/>
      <c r="AMW23" s="1317"/>
      <c r="AMX23" s="1317"/>
      <c r="AMY23" s="1317"/>
      <c r="AMZ23" s="1317"/>
      <c r="ANA23" s="1317"/>
      <c r="ANB23" s="1317"/>
      <c r="ANC23" s="1317"/>
      <c r="AND23" s="1317"/>
      <c r="ANE23" s="1317"/>
      <c r="ANF23" s="1317"/>
      <c r="ANG23" s="1317"/>
      <c r="ANH23" s="1317"/>
      <c r="ANI23" s="1317"/>
      <c r="ANJ23" s="1317"/>
      <c r="ANK23" s="1317"/>
      <c r="ANL23" s="1317"/>
      <c r="ANM23" s="1317"/>
      <c r="ANN23" s="1317"/>
      <c r="ANO23" s="1317"/>
      <c r="ANP23" s="1317"/>
      <c r="ANQ23" s="1317"/>
      <c r="ANR23" s="1317"/>
      <c r="ANS23" s="1317"/>
      <c r="ANT23" s="1317"/>
      <c r="ANU23" s="1317"/>
      <c r="ANV23" s="1317"/>
      <c r="ANW23" s="1317"/>
      <c r="ANX23" s="1317"/>
      <c r="ANY23" s="1317"/>
      <c r="ANZ23" s="1317"/>
      <c r="AOA23" s="1317"/>
      <c r="AOB23" s="1317"/>
      <c r="AOC23" s="1317"/>
      <c r="AOD23" s="1317"/>
      <c r="AOE23" s="1317"/>
      <c r="AOF23" s="1317"/>
      <c r="AOG23" s="1317"/>
      <c r="AOH23" s="1317"/>
      <c r="AOI23" s="1317"/>
      <c r="AOJ23" s="1317"/>
      <c r="AOK23" s="1317"/>
      <c r="AOL23" s="1317"/>
      <c r="AOM23" s="1317"/>
      <c r="AON23" s="1317"/>
      <c r="AOO23" s="1317"/>
      <c r="AOP23" s="1317"/>
      <c r="AOQ23" s="1317"/>
      <c r="AOR23" s="1317"/>
      <c r="AOS23" s="1317"/>
      <c r="AOT23" s="1317"/>
      <c r="AOU23" s="1317"/>
      <c r="AOV23" s="1317"/>
      <c r="AOW23" s="1317"/>
      <c r="AOX23" s="1317"/>
      <c r="AOY23" s="1317"/>
      <c r="AOZ23" s="1317"/>
      <c r="APA23" s="1317"/>
      <c r="APB23" s="1317"/>
      <c r="APC23" s="1317"/>
      <c r="APD23" s="1317"/>
      <c r="APE23" s="1317"/>
      <c r="APF23" s="1317"/>
      <c r="APG23" s="1317"/>
      <c r="APH23" s="1317"/>
      <c r="API23" s="1317"/>
      <c r="APJ23" s="1317"/>
      <c r="APK23" s="1317"/>
      <c r="APL23" s="1317"/>
      <c r="APM23" s="1317"/>
      <c r="APN23" s="1317"/>
      <c r="APO23" s="1317"/>
      <c r="APP23" s="1317"/>
      <c r="APQ23" s="1317"/>
      <c r="APR23" s="1317"/>
      <c r="APS23" s="1317"/>
      <c r="APT23" s="1317"/>
      <c r="APU23" s="1317"/>
      <c r="APV23" s="1317"/>
      <c r="APW23" s="1317"/>
      <c r="APX23" s="1317"/>
      <c r="APY23" s="1317"/>
      <c r="APZ23" s="1317"/>
      <c r="AQA23" s="1317"/>
      <c r="AQB23" s="1317"/>
      <c r="AQC23" s="1317"/>
      <c r="AQD23" s="1317"/>
      <c r="AQE23" s="1317"/>
      <c r="AQF23" s="1317"/>
      <c r="AQG23" s="1317"/>
      <c r="AQH23" s="1317"/>
      <c r="AQI23" s="1317"/>
      <c r="AQJ23" s="1317"/>
      <c r="AQK23" s="1317"/>
      <c r="AQL23" s="1317"/>
      <c r="AQM23" s="1317"/>
      <c r="AQN23" s="1317"/>
      <c r="AQO23" s="1317"/>
      <c r="AQP23" s="1317"/>
      <c r="AQQ23" s="1317"/>
      <c r="AQR23" s="1317"/>
      <c r="AQS23" s="1317"/>
      <c r="AQT23" s="1317"/>
      <c r="AQU23" s="1317"/>
      <c r="AQV23" s="1317"/>
      <c r="AQW23" s="1317"/>
      <c r="AQX23" s="1317"/>
      <c r="AQY23" s="1317"/>
      <c r="AQZ23" s="1317"/>
      <c r="ARA23" s="1317"/>
      <c r="ARB23" s="1317"/>
      <c r="ARC23" s="1317"/>
      <c r="ARD23" s="1317"/>
      <c r="ARE23" s="1317"/>
      <c r="ARF23" s="1317"/>
      <c r="ARG23" s="1317"/>
      <c r="ARH23" s="1317"/>
      <c r="ARI23" s="1317"/>
      <c r="ARJ23" s="1317"/>
      <c r="ARK23" s="1317"/>
      <c r="ARL23" s="1317"/>
      <c r="ARM23" s="1317"/>
      <c r="ARN23" s="1317"/>
      <c r="ARO23" s="1317"/>
      <c r="ARP23" s="1317"/>
      <c r="ARQ23" s="1317"/>
      <c r="ARR23" s="1317"/>
      <c r="ARS23" s="1317"/>
      <c r="ART23" s="1317"/>
      <c r="ARU23" s="1317"/>
      <c r="ARV23" s="1317"/>
      <c r="ARW23" s="1317"/>
      <c r="ARX23" s="1317"/>
      <c r="ARY23" s="1317"/>
      <c r="ARZ23" s="1317"/>
      <c r="ASA23" s="1317"/>
      <c r="ASB23" s="1317"/>
      <c r="ASC23" s="1317"/>
      <c r="ASD23" s="1317"/>
      <c r="ASE23" s="1317"/>
      <c r="ASF23" s="1317"/>
      <c r="ASG23" s="1317"/>
      <c r="ASH23" s="1317"/>
      <c r="ASI23" s="1317"/>
      <c r="ASJ23" s="1317"/>
      <c r="ASK23" s="1317"/>
      <c r="ASL23" s="1317"/>
      <c r="ASM23" s="1317"/>
      <c r="ASN23" s="1317"/>
      <c r="ASO23" s="1317"/>
      <c r="ASP23" s="1317"/>
      <c r="ASQ23" s="1317"/>
      <c r="ASR23" s="1317"/>
      <c r="ASS23" s="1317"/>
      <c r="AST23" s="1317"/>
      <c r="ASU23" s="1317"/>
      <c r="ASV23" s="1317"/>
      <c r="ASW23" s="1317"/>
      <c r="ASX23" s="1317"/>
      <c r="ASY23" s="1317"/>
      <c r="ASZ23" s="1317"/>
      <c r="ATA23" s="1317"/>
      <c r="ATB23" s="1317"/>
      <c r="ATC23" s="1317"/>
      <c r="ATD23" s="1317"/>
      <c r="ATE23" s="1317"/>
      <c r="ATF23" s="1317"/>
      <c r="ATG23" s="1317"/>
      <c r="ATH23" s="1317"/>
      <c r="ATI23" s="1317"/>
      <c r="ATJ23" s="1317"/>
      <c r="ATK23" s="1317"/>
      <c r="ATL23" s="1317"/>
      <c r="ATM23" s="1317"/>
      <c r="ATN23" s="1317"/>
      <c r="ATO23" s="1317"/>
      <c r="ATP23" s="1317"/>
      <c r="ATQ23" s="1317"/>
      <c r="ATR23" s="1317"/>
      <c r="ATS23" s="1317"/>
      <c r="ATT23" s="1317"/>
      <c r="ATU23" s="1317"/>
      <c r="ATV23" s="1317"/>
      <c r="ATW23" s="1317"/>
      <c r="ATX23" s="1317"/>
      <c r="ATY23" s="1317"/>
      <c r="ATZ23" s="1317"/>
      <c r="AUA23" s="1317"/>
      <c r="AUB23" s="1317"/>
      <c r="AUC23" s="1317"/>
      <c r="AUD23" s="1317"/>
      <c r="AUE23" s="1317"/>
      <c r="AUF23" s="1317"/>
      <c r="AUG23" s="1317"/>
      <c r="AUH23" s="1317"/>
      <c r="AUI23" s="1317"/>
      <c r="AUJ23" s="1317"/>
      <c r="AUK23" s="1317"/>
      <c r="AUL23" s="1317"/>
      <c r="AUM23" s="1317"/>
      <c r="AUN23" s="1317"/>
      <c r="AUO23" s="1317"/>
      <c r="AUP23" s="1317"/>
      <c r="AUQ23" s="1317"/>
      <c r="AUR23" s="1317"/>
      <c r="AUS23" s="1317"/>
      <c r="AUT23" s="1317"/>
      <c r="AUU23" s="1317"/>
      <c r="AUV23" s="1317"/>
      <c r="AUW23" s="1317"/>
      <c r="AUX23" s="1317"/>
      <c r="AUY23" s="1317"/>
      <c r="AUZ23" s="1317"/>
      <c r="AVA23" s="1317"/>
      <c r="AVB23" s="1317"/>
      <c r="AVC23" s="1317"/>
      <c r="AVD23" s="1317"/>
      <c r="AVE23" s="1317"/>
      <c r="AVF23" s="1317"/>
      <c r="AVG23" s="1317"/>
      <c r="AVH23" s="1317"/>
      <c r="AVI23" s="1317"/>
      <c r="AVJ23" s="1317"/>
      <c r="AVK23" s="1317"/>
      <c r="AVL23" s="1317"/>
      <c r="AVM23" s="1317"/>
      <c r="AVN23" s="1317"/>
      <c r="AVO23" s="1317"/>
      <c r="AVP23" s="1317"/>
      <c r="AVQ23" s="1317"/>
      <c r="AVR23" s="1317"/>
      <c r="AVS23" s="1317"/>
      <c r="AVT23" s="1317"/>
      <c r="AVU23" s="1317"/>
      <c r="AVV23" s="1317"/>
      <c r="AVW23" s="1317"/>
      <c r="AVX23" s="1317"/>
      <c r="AVY23" s="1317"/>
      <c r="AVZ23" s="1317"/>
      <c r="AWA23" s="1317"/>
      <c r="AWB23" s="1317"/>
      <c r="AWC23" s="1317"/>
      <c r="AWD23" s="1317"/>
      <c r="AWE23" s="1317"/>
      <c r="AWF23" s="1317"/>
      <c r="AWG23" s="1317"/>
      <c r="AWH23" s="1317"/>
      <c r="AWI23" s="1317"/>
      <c r="AWJ23" s="1317"/>
      <c r="AWK23" s="1317"/>
      <c r="AWL23" s="1317"/>
      <c r="AWM23" s="1317"/>
      <c r="AWN23" s="1317"/>
      <c r="AWO23" s="1317"/>
      <c r="AWP23" s="1317"/>
      <c r="AWQ23" s="1317"/>
      <c r="AWR23" s="1317"/>
      <c r="AWS23" s="1317"/>
      <c r="AWT23" s="1317"/>
      <c r="AWU23" s="1317"/>
      <c r="AWV23" s="1317"/>
      <c r="AWW23" s="1317"/>
      <c r="AWX23" s="1317"/>
      <c r="AWY23" s="1317"/>
      <c r="AWZ23" s="1317"/>
      <c r="AXA23" s="1317"/>
      <c r="AXB23" s="1317"/>
      <c r="AXC23" s="1317"/>
      <c r="AXD23" s="1317"/>
      <c r="AXE23" s="1317"/>
      <c r="AXF23" s="1317"/>
      <c r="AXG23" s="1317"/>
      <c r="AXH23" s="1317"/>
      <c r="AXI23" s="1317"/>
      <c r="AXJ23" s="1317"/>
      <c r="AXK23" s="1317"/>
      <c r="AXL23" s="1317"/>
      <c r="AXM23" s="1317"/>
      <c r="AXN23" s="1317"/>
      <c r="AXO23" s="1317"/>
      <c r="AXP23" s="1317"/>
      <c r="AXQ23" s="1317"/>
      <c r="AXR23" s="1317"/>
      <c r="AXS23" s="1317"/>
      <c r="AXT23" s="1317"/>
      <c r="AXU23" s="1317"/>
      <c r="AXV23" s="1317"/>
      <c r="AXW23" s="1317"/>
      <c r="AXX23" s="1317"/>
      <c r="AXY23" s="1317"/>
      <c r="AXZ23" s="1317"/>
      <c r="AYA23" s="1317"/>
      <c r="AYB23" s="1317"/>
      <c r="AYC23" s="1317"/>
      <c r="AYD23" s="1317"/>
      <c r="AYE23" s="1317"/>
      <c r="AYF23" s="1317"/>
      <c r="AYG23" s="1317"/>
      <c r="AYH23" s="1317"/>
      <c r="AYI23" s="1317"/>
      <c r="AYJ23" s="1317"/>
      <c r="AYK23" s="1317"/>
      <c r="AYL23" s="1317"/>
      <c r="AYM23" s="1317"/>
      <c r="AYN23" s="1317"/>
      <c r="AYO23" s="1317"/>
      <c r="AYP23" s="1317"/>
      <c r="AYQ23" s="1317"/>
      <c r="AYR23" s="1317"/>
      <c r="AYS23" s="1317"/>
      <c r="AYT23" s="1317"/>
      <c r="AYU23" s="1317"/>
      <c r="AYV23" s="1317"/>
      <c r="AYW23" s="1317"/>
      <c r="AYX23" s="1317"/>
      <c r="AYY23" s="1317"/>
      <c r="AYZ23" s="1317"/>
      <c r="AZA23" s="1317"/>
      <c r="AZB23" s="1317"/>
      <c r="AZC23" s="1317"/>
      <c r="AZD23" s="1317"/>
      <c r="AZE23" s="1317"/>
      <c r="AZF23" s="1317"/>
      <c r="AZG23" s="1317"/>
      <c r="AZH23" s="1317"/>
      <c r="AZI23" s="1317"/>
      <c r="AZJ23" s="1317"/>
      <c r="AZK23" s="1317"/>
      <c r="AZL23" s="1317"/>
      <c r="AZM23" s="1317"/>
      <c r="AZN23" s="1317"/>
      <c r="AZO23" s="1317"/>
      <c r="AZP23" s="1317"/>
      <c r="AZQ23" s="1317"/>
      <c r="AZR23" s="1317"/>
      <c r="AZS23" s="1317"/>
      <c r="AZT23" s="1317"/>
      <c r="AZU23" s="1317"/>
      <c r="AZV23" s="1317"/>
      <c r="AZW23" s="1317"/>
      <c r="AZX23" s="1317"/>
      <c r="AZY23" s="1317"/>
      <c r="AZZ23" s="1317"/>
      <c r="BAA23" s="1317"/>
      <c r="BAB23" s="1317"/>
      <c r="BAC23" s="1317"/>
      <c r="BAD23" s="1317"/>
      <c r="BAE23" s="1317"/>
      <c r="BAF23" s="1317"/>
      <c r="BAG23" s="1317"/>
      <c r="BAH23" s="1317"/>
      <c r="BAI23" s="1317"/>
      <c r="BAJ23" s="1317"/>
      <c r="BAK23" s="1317"/>
      <c r="BAL23" s="1317"/>
      <c r="BAM23" s="1317"/>
      <c r="BAN23" s="1317"/>
      <c r="BAO23" s="1317"/>
      <c r="BAP23" s="1317"/>
      <c r="BAQ23" s="1317"/>
      <c r="BAR23" s="1317"/>
      <c r="BAS23" s="1317"/>
      <c r="BAT23" s="1317"/>
      <c r="BAU23" s="1317"/>
      <c r="BAV23" s="1317"/>
      <c r="BAW23" s="1317"/>
      <c r="BAX23" s="1317"/>
      <c r="BAY23" s="1317"/>
      <c r="BAZ23" s="1317"/>
      <c r="BBA23" s="1317"/>
      <c r="BBB23" s="1317"/>
      <c r="BBC23" s="1317"/>
      <c r="BBD23" s="1317"/>
      <c r="BBE23" s="1317"/>
      <c r="BBF23" s="1317"/>
      <c r="BBG23" s="1317"/>
      <c r="BBH23" s="1317"/>
      <c r="BBI23" s="1317"/>
      <c r="BBJ23" s="1317"/>
      <c r="BBK23" s="1317"/>
      <c r="BBL23" s="1317"/>
      <c r="BBM23" s="1317"/>
      <c r="BBN23" s="1317"/>
      <c r="BBO23" s="1317"/>
      <c r="BBP23" s="1317"/>
      <c r="BBQ23" s="1317"/>
      <c r="BBR23" s="1317"/>
      <c r="BBS23" s="1317"/>
      <c r="BBT23" s="1317"/>
      <c r="BBU23" s="1317"/>
      <c r="BBV23" s="1317"/>
      <c r="BBW23" s="1317"/>
      <c r="BBX23" s="1317"/>
      <c r="BBY23" s="1317"/>
      <c r="BBZ23" s="1317"/>
      <c r="BCA23" s="1317"/>
      <c r="BCB23" s="1317"/>
      <c r="BCC23" s="1317"/>
      <c r="BCD23" s="1317"/>
      <c r="BCE23" s="1317"/>
      <c r="BCF23" s="1317"/>
      <c r="BCG23" s="1317"/>
      <c r="BCH23" s="1317"/>
      <c r="BCI23" s="1317"/>
      <c r="BCJ23" s="1317"/>
      <c r="BCK23" s="1317"/>
      <c r="BCL23" s="1317"/>
      <c r="BCM23" s="1317"/>
      <c r="BCN23" s="1317"/>
      <c r="BCO23" s="1317"/>
      <c r="BCP23" s="1317"/>
      <c r="BCQ23" s="1317"/>
      <c r="BCR23" s="1317"/>
      <c r="BCS23" s="1317"/>
      <c r="BCT23" s="1317"/>
      <c r="BCU23" s="1317"/>
      <c r="BCV23" s="1317"/>
      <c r="BCW23" s="1317"/>
      <c r="BCX23" s="1317"/>
      <c r="BCY23" s="1317"/>
      <c r="BCZ23" s="1317"/>
      <c r="BDA23" s="1317"/>
      <c r="BDB23" s="1317"/>
      <c r="BDC23" s="1317"/>
      <c r="BDD23" s="1317"/>
      <c r="BDE23" s="1317"/>
      <c r="BDF23" s="1317"/>
      <c r="BDG23" s="1317"/>
      <c r="BDH23" s="1317"/>
      <c r="BDI23" s="1317"/>
      <c r="BDJ23" s="1317"/>
      <c r="BDK23" s="1317"/>
      <c r="BDL23" s="1317"/>
      <c r="BDM23" s="1317"/>
      <c r="BDN23" s="1317"/>
      <c r="BDO23" s="1317"/>
      <c r="BDP23" s="1317"/>
      <c r="BDQ23" s="1317"/>
      <c r="BDR23" s="1317"/>
      <c r="BDS23" s="1317"/>
      <c r="BDT23" s="1317"/>
      <c r="BDU23" s="1317"/>
      <c r="BDV23" s="1317"/>
      <c r="BDW23" s="1317"/>
      <c r="BDX23" s="1317"/>
      <c r="BDY23" s="1317"/>
      <c r="BDZ23" s="1317"/>
      <c r="BEA23" s="1317"/>
      <c r="BEB23" s="1317"/>
      <c r="BEC23" s="1317"/>
      <c r="BED23" s="1317"/>
      <c r="BEE23" s="1317"/>
      <c r="BEF23" s="1317"/>
      <c r="BEG23" s="1317"/>
      <c r="BEH23" s="1317"/>
      <c r="BEI23" s="1317"/>
      <c r="BEJ23" s="1317"/>
      <c r="BEK23" s="1317"/>
      <c r="BEL23" s="1317"/>
      <c r="BEM23" s="1317"/>
      <c r="BEN23" s="1317"/>
      <c r="BEO23" s="1317"/>
      <c r="BEP23" s="1317"/>
      <c r="BEQ23" s="1317"/>
      <c r="BER23" s="1317"/>
      <c r="BES23" s="1317"/>
      <c r="BET23" s="1317"/>
      <c r="BEU23" s="1317"/>
      <c r="BEV23" s="1317"/>
      <c r="BEW23" s="1317"/>
      <c r="BEX23" s="1317"/>
      <c r="BEY23" s="1317"/>
      <c r="BEZ23" s="1317"/>
      <c r="BFA23" s="1317"/>
      <c r="BFB23" s="1317"/>
      <c r="BFC23" s="1317"/>
      <c r="BFD23" s="1317"/>
      <c r="BFE23" s="1317"/>
      <c r="BFF23" s="1317"/>
      <c r="BFG23" s="1317"/>
      <c r="BFH23" s="1317"/>
      <c r="BFI23" s="1317"/>
      <c r="BFJ23" s="1317"/>
      <c r="BFK23" s="1317"/>
      <c r="BFL23" s="1317"/>
      <c r="BFM23" s="1317"/>
      <c r="BFN23" s="1317"/>
      <c r="BFO23" s="1317"/>
      <c r="BFP23" s="1317"/>
      <c r="BFQ23" s="1317"/>
      <c r="BFR23" s="1317"/>
      <c r="BFS23" s="1317"/>
      <c r="BFT23" s="1317"/>
      <c r="BFU23" s="1317"/>
      <c r="BFV23" s="1317"/>
      <c r="BFW23" s="1317"/>
      <c r="BFX23" s="1317"/>
      <c r="BFY23" s="1317"/>
      <c r="BFZ23" s="1317"/>
      <c r="BGA23" s="1317"/>
      <c r="BGB23" s="1317"/>
      <c r="BGC23" s="1317"/>
      <c r="BGD23" s="1317"/>
      <c r="BGE23" s="1317"/>
      <c r="BGF23" s="1317"/>
      <c r="BGG23" s="1317"/>
      <c r="BGH23" s="1317"/>
      <c r="BGI23" s="1317"/>
      <c r="BGJ23" s="1317"/>
      <c r="BGK23" s="1317"/>
      <c r="BGL23" s="1317"/>
      <c r="BGM23" s="1317"/>
      <c r="BGN23" s="1317"/>
      <c r="BGO23" s="1317"/>
      <c r="BGP23" s="1317"/>
      <c r="BGQ23" s="1317"/>
      <c r="BGR23" s="1317"/>
      <c r="BGS23" s="1317"/>
      <c r="BGT23" s="1317"/>
      <c r="BGU23" s="1317"/>
      <c r="BGV23" s="1317"/>
      <c r="BGW23" s="1317"/>
      <c r="BGX23" s="1317"/>
      <c r="BGY23" s="1317"/>
      <c r="BGZ23" s="1317"/>
      <c r="BHA23" s="1317"/>
      <c r="BHB23" s="1317"/>
      <c r="BHC23" s="1317"/>
      <c r="BHD23" s="1317"/>
      <c r="BHE23" s="1317"/>
      <c r="BHF23" s="1317"/>
      <c r="BHG23" s="1317"/>
      <c r="BHH23" s="1317"/>
      <c r="BHI23" s="1317"/>
      <c r="BHJ23" s="1317"/>
      <c r="BHK23" s="1317"/>
      <c r="BHL23" s="1317"/>
      <c r="BHM23" s="1317"/>
      <c r="BHN23" s="1317"/>
      <c r="BHO23" s="1317"/>
      <c r="BHP23" s="1317"/>
      <c r="BHQ23" s="1317"/>
      <c r="BHR23" s="1317"/>
      <c r="BHS23" s="1317"/>
      <c r="BHT23" s="1317"/>
      <c r="BHU23" s="1317"/>
      <c r="BHV23" s="1317"/>
      <c r="BHW23" s="1317"/>
      <c r="BHX23" s="1317"/>
      <c r="BHY23" s="1317"/>
      <c r="BHZ23" s="1317"/>
      <c r="BIA23" s="1317"/>
      <c r="BIB23" s="1317"/>
      <c r="BIC23" s="1317"/>
      <c r="BID23" s="1317"/>
      <c r="BIE23" s="1317"/>
      <c r="BIF23" s="1317"/>
      <c r="BIG23" s="1317"/>
      <c r="BIH23" s="1317"/>
      <c r="BII23" s="1317"/>
      <c r="BIJ23" s="1317"/>
      <c r="BIK23" s="1317"/>
      <c r="BIL23" s="1317"/>
      <c r="BIM23" s="1317"/>
      <c r="BIN23" s="1317"/>
      <c r="BIO23" s="1317"/>
      <c r="BIP23" s="1317"/>
      <c r="BIQ23" s="1317"/>
      <c r="BIR23" s="1317"/>
      <c r="BIS23" s="1317"/>
      <c r="BIT23" s="1317"/>
      <c r="BIU23" s="1317"/>
      <c r="BIV23" s="1317"/>
      <c r="BIW23" s="1317"/>
      <c r="BIX23" s="1317"/>
      <c r="BIY23" s="1317"/>
      <c r="BIZ23" s="1317"/>
      <c r="BJA23" s="1317"/>
      <c r="BJB23" s="1317"/>
      <c r="BJC23" s="1317"/>
      <c r="BJD23" s="1317"/>
      <c r="BJE23" s="1317"/>
      <c r="BJF23" s="1317"/>
      <c r="BJG23" s="1317"/>
      <c r="BJH23" s="1317"/>
      <c r="BJI23" s="1317"/>
      <c r="BJJ23" s="1317"/>
      <c r="BJK23" s="1317"/>
      <c r="BJL23" s="1317"/>
      <c r="BJM23" s="1317"/>
      <c r="BJN23" s="1317"/>
      <c r="BJO23" s="1317"/>
      <c r="BJP23" s="1317"/>
      <c r="BJQ23" s="1317"/>
      <c r="BJR23" s="1317"/>
      <c r="BJS23" s="1317"/>
      <c r="BJT23" s="1317"/>
      <c r="BJU23" s="1317"/>
      <c r="BJV23" s="1317"/>
      <c r="BJW23" s="1317"/>
      <c r="BJX23" s="1317"/>
      <c r="BJY23" s="1317"/>
      <c r="BJZ23" s="1317"/>
      <c r="BKA23" s="1317"/>
      <c r="BKB23" s="1317"/>
      <c r="BKC23" s="1317"/>
      <c r="BKD23" s="1317"/>
      <c r="BKE23" s="1317"/>
      <c r="BKF23" s="1317"/>
      <c r="BKG23" s="1317"/>
      <c r="BKH23" s="1317"/>
      <c r="BKI23" s="1317"/>
      <c r="BKJ23" s="1317"/>
      <c r="BKK23" s="1317"/>
      <c r="BKL23" s="1317"/>
      <c r="BKM23" s="1317"/>
      <c r="BKN23" s="1317"/>
      <c r="BKO23" s="1317"/>
      <c r="BKP23" s="1317"/>
      <c r="BKQ23" s="1317"/>
      <c r="BKR23" s="1317"/>
      <c r="BKS23" s="1317"/>
      <c r="BKT23" s="1317"/>
      <c r="BKU23" s="1317"/>
      <c r="BKV23" s="1317"/>
      <c r="BKW23" s="1317"/>
      <c r="BKX23" s="1317"/>
      <c r="BKY23" s="1317"/>
      <c r="BKZ23" s="1317"/>
      <c r="BLA23" s="1317"/>
      <c r="BLB23" s="1317"/>
      <c r="BLC23" s="1317"/>
      <c r="BLD23" s="1317"/>
      <c r="BLE23" s="1317"/>
      <c r="BLF23" s="1317"/>
      <c r="BLG23" s="1317"/>
      <c r="BLH23" s="1317"/>
      <c r="BLI23" s="1317"/>
      <c r="BLJ23" s="1317"/>
      <c r="BLK23" s="1317"/>
      <c r="BLL23" s="1317"/>
      <c r="BLM23" s="1317"/>
      <c r="BLN23" s="1317"/>
      <c r="BLO23" s="1317"/>
      <c r="BLP23" s="1317"/>
      <c r="BLQ23" s="1317"/>
      <c r="BLR23" s="1317"/>
      <c r="BLS23" s="1317"/>
      <c r="BLT23" s="1317"/>
      <c r="BLU23" s="1317"/>
      <c r="BLV23" s="1317"/>
      <c r="BLW23" s="1317"/>
      <c r="BLX23" s="1317"/>
      <c r="BLY23" s="1317"/>
      <c r="BLZ23" s="1317"/>
      <c r="BMA23" s="1317"/>
      <c r="BMB23" s="1317"/>
      <c r="BMC23" s="1317"/>
      <c r="BMD23" s="1317"/>
      <c r="BME23" s="1317"/>
      <c r="BMF23" s="1317"/>
      <c r="BMG23" s="1317"/>
      <c r="BMH23" s="1317"/>
      <c r="BMI23" s="1317"/>
      <c r="BMJ23" s="1317"/>
      <c r="BMK23" s="1317"/>
      <c r="BML23" s="1317"/>
      <c r="BMM23" s="1317"/>
      <c r="BMN23" s="1317"/>
      <c r="BMO23" s="1317"/>
      <c r="BMP23" s="1317"/>
      <c r="BMQ23" s="1317"/>
      <c r="BMR23" s="1317"/>
      <c r="BMS23" s="1317"/>
      <c r="BMT23" s="1317"/>
      <c r="BMU23" s="1317"/>
      <c r="BMV23" s="1317"/>
      <c r="BMW23" s="1317"/>
      <c r="BMX23" s="1317"/>
      <c r="BMY23" s="1317"/>
      <c r="BMZ23" s="1317"/>
      <c r="BNA23" s="1317"/>
      <c r="BNB23" s="1317"/>
      <c r="BNC23" s="1317"/>
      <c r="BND23" s="1317"/>
      <c r="BNE23" s="1317"/>
      <c r="BNF23" s="1317"/>
      <c r="BNG23" s="1317"/>
      <c r="BNH23" s="1317"/>
      <c r="BNI23" s="1317"/>
      <c r="BNJ23" s="1317"/>
      <c r="BNK23" s="1317"/>
      <c r="BNL23" s="1317"/>
      <c r="BNM23" s="1317"/>
      <c r="BNN23" s="1317"/>
      <c r="BNO23" s="1317"/>
      <c r="BNP23" s="1317"/>
      <c r="BNQ23" s="1317"/>
      <c r="BNR23" s="1317"/>
      <c r="BNS23" s="1317"/>
      <c r="BNT23" s="1317"/>
      <c r="BNU23" s="1317"/>
      <c r="BNV23" s="1317"/>
      <c r="BNW23" s="1317"/>
      <c r="BNX23" s="1317"/>
      <c r="BNY23" s="1317"/>
      <c r="BNZ23" s="1317"/>
      <c r="BOA23" s="1317"/>
      <c r="BOB23" s="1317"/>
      <c r="BOC23" s="1317"/>
      <c r="BOD23" s="1317"/>
      <c r="BOE23" s="1317"/>
      <c r="BOF23" s="1317"/>
      <c r="BOG23" s="1317"/>
      <c r="BOH23" s="1317"/>
      <c r="BOI23" s="1317"/>
      <c r="BOJ23" s="1317"/>
      <c r="BOK23" s="1317"/>
      <c r="BOL23" s="1317"/>
      <c r="BOM23" s="1317"/>
      <c r="BON23" s="1317"/>
      <c r="BOO23" s="1317"/>
      <c r="BOP23" s="1317"/>
      <c r="BOQ23" s="1317"/>
      <c r="BOR23" s="1317"/>
      <c r="BOS23" s="1317"/>
      <c r="BOT23" s="1317"/>
      <c r="BOU23" s="1317"/>
      <c r="BOV23" s="1317"/>
      <c r="BOW23" s="1317"/>
      <c r="BOX23" s="1317"/>
      <c r="BOY23" s="1317"/>
      <c r="BOZ23" s="1317"/>
      <c r="BPA23" s="1317"/>
      <c r="BPB23" s="1317"/>
      <c r="BPC23" s="1317"/>
      <c r="BPD23" s="1317"/>
      <c r="BPE23" s="1317"/>
      <c r="BPF23" s="1317"/>
      <c r="BPG23" s="1317"/>
      <c r="BPH23" s="1317"/>
      <c r="BPI23" s="1317"/>
      <c r="BPJ23" s="1317"/>
      <c r="BPK23" s="1317"/>
      <c r="BPL23" s="1317"/>
      <c r="BPM23" s="1317"/>
      <c r="BPN23" s="1317"/>
      <c r="BPO23" s="1317"/>
      <c r="BPP23" s="1317"/>
      <c r="BPQ23" s="1317"/>
      <c r="BPR23" s="1317"/>
      <c r="BPS23" s="1317"/>
      <c r="BPT23" s="1317"/>
      <c r="BPU23" s="1317"/>
      <c r="BPV23" s="1317"/>
      <c r="BPW23" s="1317"/>
      <c r="BPX23" s="1317"/>
      <c r="BPY23" s="1317"/>
      <c r="BPZ23" s="1317"/>
      <c r="BQA23" s="1317"/>
      <c r="BQB23" s="1317"/>
      <c r="BQC23" s="1317"/>
      <c r="BQD23" s="1317"/>
      <c r="BQE23" s="1317"/>
      <c r="BQF23" s="1317"/>
      <c r="BQG23" s="1317"/>
      <c r="BQH23" s="1317"/>
      <c r="BQI23" s="1317"/>
      <c r="BQJ23" s="1317"/>
      <c r="BQK23" s="1317"/>
      <c r="BQL23" s="1317"/>
      <c r="BQM23" s="1317"/>
      <c r="BQN23" s="1317"/>
      <c r="BQO23" s="1317"/>
      <c r="BQP23" s="1317"/>
      <c r="BQQ23" s="1317"/>
      <c r="BQR23" s="1317"/>
      <c r="BQS23" s="1317"/>
      <c r="BQT23" s="1317"/>
      <c r="BQU23" s="1317"/>
      <c r="BQV23" s="1317"/>
      <c r="BQW23" s="1317"/>
      <c r="BQX23" s="1317"/>
      <c r="BQY23" s="1317"/>
      <c r="BQZ23" s="1317"/>
      <c r="BRA23" s="1317"/>
      <c r="BRB23" s="1317"/>
      <c r="BRC23" s="1317"/>
      <c r="BRD23" s="1317"/>
      <c r="BRE23" s="1317"/>
      <c r="BRF23" s="1317"/>
      <c r="BRG23" s="1317"/>
      <c r="BRH23" s="1317"/>
      <c r="BRI23" s="1317"/>
      <c r="BRJ23" s="1317"/>
      <c r="BRK23" s="1317"/>
      <c r="BRL23" s="1317"/>
      <c r="BRM23" s="1317"/>
      <c r="BRN23" s="1317"/>
      <c r="BRO23" s="1317"/>
      <c r="BRP23" s="1317"/>
      <c r="BRQ23" s="1317"/>
      <c r="BRR23" s="1317"/>
      <c r="BRS23" s="1317"/>
      <c r="BRT23" s="1317"/>
      <c r="BRU23" s="1317"/>
      <c r="BRV23" s="1317"/>
      <c r="BRW23" s="1317"/>
      <c r="BRX23" s="1317"/>
      <c r="BRY23" s="1317"/>
      <c r="BRZ23" s="1317"/>
      <c r="BSA23" s="1317"/>
      <c r="BSB23" s="1317"/>
      <c r="BSC23" s="1317"/>
      <c r="BSD23" s="1317"/>
      <c r="BSE23" s="1317"/>
      <c r="BSF23" s="1317"/>
      <c r="BSG23" s="1317"/>
      <c r="BSH23" s="1317"/>
      <c r="BSI23" s="1317"/>
      <c r="BSJ23" s="1317"/>
      <c r="BSK23" s="1317"/>
      <c r="BSL23" s="1317"/>
      <c r="BSM23" s="1317"/>
      <c r="BSN23" s="1317"/>
      <c r="BSO23" s="1317"/>
      <c r="BSP23" s="1317"/>
      <c r="BSQ23" s="1317"/>
      <c r="BSR23" s="1317"/>
      <c r="BSS23" s="1317"/>
      <c r="BST23" s="1317"/>
      <c r="BSU23" s="1317"/>
      <c r="BSV23" s="1317"/>
      <c r="BSW23" s="1317"/>
      <c r="BSX23" s="1317"/>
      <c r="BSY23" s="1317"/>
      <c r="BSZ23" s="1317"/>
      <c r="BTA23" s="1317"/>
      <c r="BTB23" s="1317"/>
      <c r="BTC23" s="1317"/>
      <c r="BTD23" s="1317"/>
      <c r="BTE23" s="1317"/>
      <c r="BTF23" s="1317"/>
      <c r="BTG23" s="1317"/>
      <c r="BTH23" s="1317"/>
      <c r="BTI23" s="1317"/>
      <c r="BTJ23" s="1317"/>
      <c r="BTK23" s="1317"/>
      <c r="BTL23" s="1317"/>
      <c r="BTM23" s="1317"/>
      <c r="BTN23" s="1317"/>
      <c r="BTO23" s="1317"/>
      <c r="BTP23" s="1317"/>
      <c r="BTQ23" s="1317"/>
      <c r="BTR23" s="1317"/>
      <c r="BTS23" s="1317"/>
      <c r="BTT23" s="1317"/>
      <c r="BTU23" s="1317"/>
      <c r="BTV23" s="1317"/>
      <c r="BTW23" s="1317"/>
      <c r="BTX23" s="1317"/>
      <c r="BTY23" s="1317"/>
      <c r="BTZ23" s="1317"/>
      <c r="BUA23" s="1317"/>
      <c r="BUB23" s="1317"/>
      <c r="BUC23" s="1317"/>
      <c r="BUD23" s="1317"/>
      <c r="BUE23" s="1317"/>
      <c r="BUF23" s="1317"/>
      <c r="BUG23" s="1317"/>
      <c r="BUH23" s="1317"/>
      <c r="BUI23" s="1317"/>
      <c r="BUJ23" s="1317"/>
      <c r="BUK23" s="1317"/>
      <c r="BUL23" s="1317"/>
      <c r="BUM23" s="1317"/>
      <c r="BUN23" s="1317"/>
      <c r="BUO23" s="1317"/>
      <c r="BUP23" s="1317"/>
      <c r="BUQ23" s="1317"/>
      <c r="BUR23" s="1317"/>
      <c r="BUS23" s="1317"/>
      <c r="BUT23" s="1317"/>
      <c r="BUU23" s="1317"/>
      <c r="BUV23" s="1317"/>
      <c r="BUW23" s="1317"/>
      <c r="BUX23" s="1317"/>
      <c r="BUY23" s="1317"/>
      <c r="BUZ23" s="1317"/>
      <c r="BVA23" s="1317"/>
      <c r="BVB23" s="1317"/>
      <c r="BVC23" s="1317"/>
      <c r="BVD23" s="1317"/>
      <c r="BVE23" s="1317"/>
      <c r="BVF23" s="1317"/>
      <c r="BVG23" s="1317"/>
      <c r="BVH23" s="1317"/>
      <c r="BVI23" s="1317"/>
      <c r="BVJ23" s="1317"/>
      <c r="BVK23" s="1317"/>
      <c r="BVL23" s="1317"/>
      <c r="BVM23" s="1317"/>
      <c r="BVN23" s="1317"/>
      <c r="BVO23" s="1317"/>
      <c r="BVP23" s="1317"/>
      <c r="BVQ23" s="1317"/>
      <c r="BVR23" s="1317"/>
      <c r="BVS23" s="1317"/>
      <c r="BVT23" s="1317"/>
      <c r="BVU23" s="1317"/>
      <c r="BVV23" s="1317"/>
      <c r="BVW23" s="1317"/>
      <c r="BVX23" s="1317"/>
      <c r="BVY23" s="1317"/>
      <c r="BVZ23" s="1317"/>
      <c r="BWA23" s="1317"/>
      <c r="BWB23" s="1317"/>
      <c r="BWC23" s="1317"/>
      <c r="BWD23" s="1317"/>
      <c r="BWE23" s="1317"/>
      <c r="BWF23" s="1317"/>
      <c r="BWG23" s="1317"/>
      <c r="BWH23" s="1317"/>
      <c r="BWI23" s="1317"/>
      <c r="BWJ23" s="1317"/>
      <c r="BWK23" s="1317"/>
      <c r="BWL23" s="1317"/>
      <c r="BWM23" s="1317"/>
      <c r="BWN23" s="1317"/>
      <c r="BWO23" s="1317"/>
      <c r="BWP23" s="1317"/>
      <c r="BWQ23" s="1317"/>
      <c r="BWR23" s="1317"/>
      <c r="BWS23" s="1317"/>
      <c r="BWT23" s="1317"/>
      <c r="BWU23" s="1317"/>
      <c r="BWV23" s="1317"/>
      <c r="BWW23" s="1317"/>
      <c r="BWX23" s="1317"/>
      <c r="BWY23" s="1317"/>
      <c r="BWZ23" s="1317"/>
      <c r="BXA23" s="1317"/>
      <c r="BXB23" s="1317"/>
      <c r="BXC23" s="1317"/>
      <c r="BXD23" s="1317"/>
      <c r="BXE23" s="1317"/>
      <c r="BXF23" s="1317"/>
      <c r="BXG23" s="1317"/>
      <c r="BXH23" s="1317"/>
      <c r="BXI23" s="1317"/>
      <c r="BXJ23" s="1317"/>
      <c r="BXK23" s="1317"/>
      <c r="BXL23" s="1317"/>
      <c r="BXM23" s="1317"/>
      <c r="BXN23" s="1317"/>
      <c r="BXO23" s="1317"/>
      <c r="BXP23" s="1317"/>
      <c r="BXQ23" s="1317"/>
      <c r="BXR23" s="1317"/>
      <c r="BXS23" s="1317"/>
      <c r="BXT23" s="1317"/>
      <c r="BXU23" s="1317"/>
      <c r="BXV23" s="1317"/>
      <c r="BXW23" s="1317"/>
      <c r="BXX23" s="1317"/>
      <c r="BXY23" s="1317"/>
      <c r="BXZ23" s="1317"/>
      <c r="BYA23" s="1317"/>
      <c r="BYB23" s="1317"/>
      <c r="BYC23" s="1317"/>
      <c r="BYD23" s="1317"/>
      <c r="BYE23" s="1317"/>
      <c r="BYF23" s="1317"/>
      <c r="BYG23" s="1317"/>
      <c r="BYH23" s="1317"/>
      <c r="BYI23" s="1317"/>
      <c r="BYJ23" s="1317"/>
      <c r="BYK23" s="1317"/>
      <c r="BYL23" s="1317"/>
      <c r="BYM23" s="1317"/>
      <c r="BYN23" s="1317"/>
      <c r="BYO23" s="1317"/>
      <c r="BYP23" s="1317"/>
      <c r="BYQ23" s="1317"/>
      <c r="BYR23" s="1317"/>
      <c r="BYS23" s="1317"/>
      <c r="BYT23" s="1317"/>
      <c r="BYU23" s="1317"/>
      <c r="BYV23" s="1317"/>
      <c r="BYW23" s="1317"/>
      <c r="BYX23" s="1317"/>
      <c r="BYY23" s="1317"/>
      <c r="BYZ23" s="1317"/>
      <c r="BZA23" s="1317"/>
      <c r="BZB23" s="1317"/>
      <c r="BZC23" s="1317"/>
      <c r="BZD23" s="1317"/>
      <c r="BZE23" s="1317"/>
      <c r="BZF23" s="1317"/>
      <c r="BZG23" s="1317"/>
      <c r="BZH23" s="1317"/>
      <c r="BZI23" s="1317"/>
      <c r="BZJ23" s="1317"/>
      <c r="BZK23" s="1317"/>
      <c r="BZL23" s="1317"/>
      <c r="BZM23" s="1317"/>
      <c r="BZN23" s="1317"/>
      <c r="BZO23" s="1317"/>
      <c r="BZP23" s="1317"/>
      <c r="BZQ23" s="1317"/>
      <c r="BZR23" s="1317"/>
      <c r="BZS23" s="1317"/>
      <c r="BZT23" s="1317"/>
      <c r="BZU23" s="1317"/>
      <c r="BZV23" s="1317"/>
      <c r="BZW23" s="1317"/>
      <c r="BZX23" s="1317"/>
      <c r="BZY23" s="1317"/>
      <c r="BZZ23" s="1317"/>
      <c r="CAA23" s="1317"/>
      <c r="CAB23" s="1317"/>
      <c r="CAC23" s="1317"/>
      <c r="CAD23" s="1317"/>
      <c r="CAE23" s="1317"/>
      <c r="CAF23" s="1317"/>
      <c r="CAG23" s="1317"/>
      <c r="CAH23" s="1317"/>
      <c r="CAI23" s="1317"/>
      <c r="CAJ23" s="1317"/>
      <c r="CAK23" s="1317"/>
      <c r="CAL23" s="1317"/>
      <c r="CAM23" s="1317"/>
      <c r="CAN23" s="1317"/>
      <c r="CAO23" s="1317"/>
      <c r="CAP23" s="1317"/>
      <c r="CAQ23" s="1317"/>
      <c r="CAR23" s="1317"/>
      <c r="CAS23" s="1317"/>
      <c r="CAT23" s="1317"/>
      <c r="CAU23" s="1317"/>
      <c r="CAV23" s="1317"/>
      <c r="CAW23" s="1317"/>
      <c r="CAX23" s="1317"/>
      <c r="CAY23" s="1317"/>
      <c r="CAZ23" s="1317"/>
      <c r="CBA23" s="1317"/>
      <c r="CBB23" s="1317"/>
      <c r="CBC23" s="1317"/>
      <c r="CBD23" s="1317"/>
      <c r="CBE23" s="1317"/>
      <c r="CBF23" s="1317"/>
      <c r="CBG23" s="1317"/>
      <c r="CBH23" s="1317"/>
      <c r="CBI23" s="1317"/>
      <c r="CBJ23" s="1317"/>
      <c r="CBK23" s="1317"/>
      <c r="CBL23" s="1317"/>
      <c r="CBM23" s="1317"/>
      <c r="CBN23" s="1317"/>
      <c r="CBO23" s="1317"/>
      <c r="CBP23" s="1317"/>
      <c r="CBQ23" s="1317"/>
      <c r="CBR23" s="1317"/>
      <c r="CBS23" s="1317"/>
      <c r="CBT23" s="1317"/>
      <c r="CBU23" s="1317"/>
      <c r="CBV23" s="1317"/>
      <c r="CBW23" s="1317"/>
      <c r="CBX23" s="1317"/>
      <c r="CBY23" s="1317"/>
      <c r="CBZ23" s="1317"/>
      <c r="CCA23" s="1317"/>
      <c r="CCB23" s="1317"/>
      <c r="CCC23" s="1317"/>
      <c r="CCD23" s="1317"/>
      <c r="CCE23" s="1317"/>
      <c r="CCF23" s="1317"/>
      <c r="CCG23" s="1317"/>
      <c r="CCH23" s="1317"/>
      <c r="CCI23" s="1317"/>
      <c r="CCJ23" s="1317"/>
      <c r="CCK23" s="1317"/>
      <c r="CCL23" s="1317"/>
      <c r="CCM23" s="1317"/>
      <c r="CCN23" s="1317"/>
      <c r="CCO23" s="1317"/>
      <c r="CCP23" s="1317"/>
      <c r="CCQ23" s="1317"/>
      <c r="CCR23" s="1317"/>
      <c r="CCS23" s="1317"/>
      <c r="CCT23" s="1317"/>
      <c r="CCU23" s="1317"/>
      <c r="CCV23" s="1317"/>
      <c r="CCW23" s="1317"/>
      <c r="CCX23" s="1317"/>
      <c r="CCY23" s="1317"/>
      <c r="CCZ23" s="1317"/>
      <c r="CDA23" s="1317"/>
      <c r="CDB23" s="1317"/>
      <c r="CDC23" s="1317"/>
      <c r="CDD23" s="1317"/>
      <c r="CDE23" s="1317"/>
      <c r="CDF23" s="1317"/>
      <c r="CDG23" s="1317"/>
      <c r="CDH23" s="1317"/>
      <c r="CDI23" s="1317"/>
      <c r="CDJ23" s="1317"/>
      <c r="CDK23" s="1317"/>
      <c r="CDL23" s="1317"/>
      <c r="CDM23" s="1317"/>
      <c r="CDN23" s="1317"/>
      <c r="CDO23" s="1317"/>
      <c r="CDP23" s="1317"/>
      <c r="CDQ23" s="1317"/>
      <c r="CDR23" s="1317"/>
      <c r="CDS23" s="1317"/>
      <c r="CDT23" s="1317"/>
      <c r="CDU23" s="1317"/>
      <c r="CDV23" s="1317"/>
      <c r="CDW23" s="1317"/>
      <c r="CDX23" s="1317"/>
      <c r="CDY23" s="1317"/>
      <c r="CDZ23" s="1317"/>
      <c r="CEA23" s="1317"/>
      <c r="CEB23" s="1317"/>
      <c r="CEC23" s="1317"/>
      <c r="CED23" s="1317"/>
      <c r="CEE23" s="1317"/>
      <c r="CEF23" s="1317"/>
      <c r="CEG23" s="1317"/>
      <c r="CEH23" s="1317"/>
      <c r="CEI23" s="1317"/>
      <c r="CEJ23" s="1317"/>
      <c r="CEK23" s="1317"/>
      <c r="CEL23" s="1317"/>
      <c r="CEM23" s="1317"/>
      <c r="CEN23" s="1317"/>
      <c r="CEO23" s="1317"/>
      <c r="CEP23" s="1317"/>
      <c r="CEQ23" s="1317"/>
      <c r="CER23" s="1317"/>
      <c r="CES23" s="1317"/>
      <c r="CET23" s="1317"/>
      <c r="CEU23" s="1317"/>
      <c r="CEV23" s="1317"/>
      <c r="CEW23" s="1317"/>
      <c r="CEX23" s="1317"/>
      <c r="CEY23" s="1317"/>
      <c r="CEZ23" s="1317"/>
      <c r="CFA23" s="1317"/>
      <c r="CFB23" s="1317"/>
      <c r="CFC23" s="1317"/>
      <c r="CFD23" s="1317"/>
      <c r="CFE23" s="1317"/>
      <c r="CFF23" s="1317"/>
      <c r="CFG23" s="1317"/>
      <c r="CFH23" s="1317"/>
      <c r="CFI23" s="1317"/>
      <c r="CFJ23" s="1317"/>
      <c r="CFK23" s="1317"/>
      <c r="CFL23" s="1317"/>
      <c r="CFM23" s="1317"/>
      <c r="CFN23" s="1317"/>
      <c r="CFO23" s="1317"/>
      <c r="CFP23" s="1317"/>
      <c r="CFQ23" s="1317"/>
      <c r="CFR23" s="1317"/>
      <c r="CFS23" s="1317"/>
      <c r="CFT23" s="1317"/>
      <c r="CFU23" s="1317"/>
      <c r="CFV23" s="1317"/>
      <c r="CFW23" s="1317"/>
      <c r="CFX23" s="1317"/>
      <c r="CFY23" s="1317"/>
      <c r="CFZ23" s="1317"/>
      <c r="CGA23" s="1317"/>
      <c r="CGB23" s="1317"/>
      <c r="CGC23" s="1317"/>
      <c r="CGD23" s="1317"/>
      <c r="CGE23" s="1317"/>
      <c r="CGF23" s="1317"/>
      <c r="CGG23" s="1317"/>
      <c r="CGH23" s="1317"/>
      <c r="CGI23" s="1317"/>
      <c r="CGJ23" s="1317"/>
      <c r="CGK23" s="1317"/>
      <c r="CGL23" s="1317"/>
      <c r="CGM23" s="1317"/>
      <c r="CGN23" s="1317"/>
      <c r="CGO23" s="1317"/>
      <c r="CGP23" s="1317"/>
      <c r="CGQ23" s="1317"/>
      <c r="CGR23" s="1317"/>
      <c r="CGS23" s="1317"/>
      <c r="CGT23" s="1317"/>
      <c r="CGU23" s="1317"/>
      <c r="CGV23" s="1317"/>
      <c r="CGW23" s="1317"/>
      <c r="CGX23" s="1317"/>
      <c r="CGY23" s="1317"/>
      <c r="CGZ23" s="1317"/>
      <c r="CHA23" s="1317"/>
      <c r="CHB23" s="1317"/>
      <c r="CHC23" s="1317"/>
      <c r="CHD23" s="1317"/>
      <c r="CHE23" s="1317"/>
      <c r="CHF23" s="1317"/>
      <c r="CHG23" s="1317"/>
      <c r="CHH23" s="1317"/>
      <c r="CHI23" s="1317"/>
      <c r="CHJ23" s="1317"/>
      <c r="CHK23" s="1317"/>
      <c r="CHL23" s="1317"/>
      <c r="CHM23" s="1317"/>
      <c r="CHN23" s="1317"/>
      <c r="CHO23" s="1317"/>
      <c r="CHP23" s="1317"/>
      <c r="CHQ23" s="1317"/>
      <c r="CHR23" s="1317"/>
      <c r="CHS23" s="1317"/>
      <c r="CHT23" s="1317"/>
      <c r="CHU23" s="1317"/>
      <c r="CHV23" s="1317"/>
      <c r="CHW23" s="1317"/>
      <c r="CHX23" s="1317"/>
      <c r="CHY23" s="1317"/>
      <c r="CHZ23" s="1317"/>
      <c r="CIA23" s="1317"/>
      <c r="CIB23" s="1317"/>
      <c r="CIC23" s="1317"/>
      <c r="CID23" s="1317"/>
      <c r="CIE23" s="1317"/>
      <c r="CIF23" s="1317"/>
      <c r="CIG23" s="1317"/>
      <c r="CIH23" s="1317"/>
      <c r="CII23" s="1317"/>
      <c r="CIJ23" s="1317"/>
      <c r="CIK23" s="1317"/>
      <c r="CIL23" s="1317"/>
      <c r="CIM23" s="1317"/>
      <c r="CIN23" s="1317"/>
      <c r="CIO23" s="1317"/>
      <c r="CIP23" s="1317"/>
      <c r="CIQ23" s="1317"/>
      <c r="CIR23" s="1317"/>
      <c r="CIS23" s="1317"/>
      <c r="CIT23" s="1317"/>
      <c r="CIU23" s="1317"/>
      <c r="CIV23" s="1317"/>
      <c r="CIW23" s="1317"/>
      <c r="CIX23" s="1317"/>
      <c r="CIY23" s="1317"/>
      <c r="CIZ23" s="1317"/>
      <c r="CJA23" s="1317"/>
      <c r="CJB23" s="1317"/>
      <c r="CJC23" s="1317"/>
      <c r="CJD23" s="1317"/>
      <c r="CJE23" s="1317"/>
      <c r="CJF23" s="1317"/>
      <c r="CJG23" s="1317"/>
      <c r="CJH23" s="1317"/>
      <c r="CJI23" s="1317"/>
      <c r="CJJ23" s="1317"/>
      <c r="CJK23" s="1317"/>
      <c r="CJL23" s="1317"/>
      <c r="CJM23" s="1317"/>
      <c r="CJN23" s="1317"/>
      <c r="CJO23" s="1317"/>
      <c r="CJP23" s="1317"/>
      <c r="CJQ23" s="1317"/>
      <c r="CJR23" s="1317"/>
      <c r="CJS23" s="1317"/>
      <c r="CJT23" s="1317"/>
      <c r="CJU23" s="1317"/>
      <c r="CJV23" s="1317"/>
      <c r="CJW23" s="1317"/>
      <c r="CJX23" s="1317"/>
      <c r="CJY23" s="1317"/>
      <c r="CJZ23" s="1317"/>
      <c r="CKA23" s="1317"/>
      <c r="CKB23" s="1317"/>
      <c r="CKC23" s="1317"/>
      <c r="CKD23" s="1317"/>
      <c r="CKE23" s="1317"/>
      <c r="CKF23" s="1317"/>
      <c r="CKG23" s="1317"/>
      <c r="CKH23" s="1317"/>
      <c r="CKI23" s="1317"/>
      <c r="CKJ23" s="1317"/>
      <c r="CKK23" s="1317"/>
      <c r="CKL23" s="1317"/>
      <c r="CKM23" s="1317"/>
      <c r="CKN23" s="1317"/>
      <c r="CKO23" s="1317"/>
      <c r="CKP23" s="1317"/>
      <c r="CKQ23" s="1317"/>
      <c r="CKR23" s="1317"/>
      <c r="CKS23" s="1317"/>
      <c r="CKT23" s="1317"/>
      <c r="CKU23" s="1317"/>
      <c r="CKV23" s="1317"/>
      <c r="CKW23" s="1317"/>
      <c r="CKX23" s="1317"/>
      <c r="CKY23" s="1317"/>
      <c r="CKZ23" s="1317"/>
      <c r="CLA23" s="1317"/>
      <c r="CLB23" s="1317"/>
      <c r="CLC23" s="1317"/>
      <c r="CLD23" s="1317"/>
      <c r="CLE23" s="1317"/>
      <c r="CLF23" s="1317"/>
      <c r="CLG23" s="1317"/>
      <c r="CLH23" s="1317"/>
      <c r="CLI23" s="1317"/>
      <c r="CLJ23" s="1317"/>
      <c r="CLK23" s="1317"/>
      <c r="CLL23" s="1317"/>
      <c r="CLM23" s="1317"/>
      <c r="CLN23" s="1317"/>
      <c r="CLO23" s="1317"/>
      <c r="CLP23" s="1317"/>
      <c r="CLQ23" s="1317"/>
      <c r="CLR23" s="1317"/>
      <c r="CLS23" s="1317"/>
      <c r="CLT23" s="1317"/>
      <c r="CLU23" s="1317"/>
      <c r="CLV23" s="1317"/>
      <c r="CLW23" s="1317"/>
      <c r="CLX23" s="1317"/>
      <c r="CLY23" s="1317"/>
      <c r="CLZ23" s="1317"/>
      <c r="CMA23" s="1317"/>
      <c r="CMB23" s="1317"/>
      <c r="CMC23" s="1317"/>
      <c r="CMD23" s="1317"/>
      <c r="CME23" s="1317"/>
      <c r="CMF23" s="1317"/>
      <c r="CMG23" s="1317"/>
      <c r="CMH23" s="1317"/>
      <c r="CMI23" s="1317"/>
      <c r="CMJ23" s="1317"/>
      <c r="CMK23" s="1317"/>
      <c r="CML23" s="1317"/>
      <c r="CMM23" s="1317"/>
      <c r="CMN23" s="1317"/>
      <c r="CMO23" s="1317"/>
      <c r="CMP23" s="1317"/>
      <c r="CMQ23" s="1317"/>
      <c r="CMR23" s="1317"/>
      <c r="CMS23" s="1317"/>
      <c r="CMT23" s="1317"/>
      <c r="CMU23" s="1317"/>
      <c r="CMV23" s="1317"/>
      <c r="CMW23" s="1317"/>
      <c r="CMX23" s="1317"/>
      <c r="CMY23" s="1317"/>
      <c r="CMZ23" s="1317"/>
      <c r="CNA23" s="1317"/>
      <c r="CNB23" s="1317"/>
      <c r="CNC23" s="1317"/>
      <c r="CND23" s="1317"/>
      <c r="CNE23" s="1317"/>
      <c r="CNF23" s="1317"/>
      <c r="CNG23" s="1317"/>
      <c r="CNH23" s="1317"/>
      <c r="CNI23" s="1317"/>
      <c r="CNJ23" s="1317"/>
      <c r="CNK23" s="1317"/>
      <c r="CNL23" s="1317"/>
      <c r="CNM23" s="1317"/>
      <c r="CNN23" s="1317"/>
      <c r="CNO23" s="1317"/>
      <c r="CNP23" s="1317"/>
      <c r="CNQ23" s="1317"/>
      <c r="CNR23" s="1317"/>
      <c r="CNS23" s="1317"/>
      <c r="CNT23" s="1317"/>
      <c r="CNU23" s="1317"/>
      <c r="CNV23" s="1317"/>
      <c r="CNW23" s="1317"/>
      <c r="CNX23" s="1317"/>
      <c r="CNY23" s="1317"/>
      <c r="CNZ23" s="1317"/>
      <c r="COA23" s="1317"/>
      <c r="COB23" s="1317"/>
      <c r="COC23" s="1317"/>
      <c r="COD23" s="1317"/>
      <c r="COE23" s="1317"/>
      <c r="COF23" s="1317"/>
      <c r="COG23" s="1317"/>
      <c r="COH23" s="1317"/>
      <c r="COI23" s="1317"/>
      <c r="COJ23" s="1317"/>
      <c r="COK23" s="1317"/>
      <c r="COL23" s="1317"/>
      <c r="COM23" s="1317"/>
      <c r="CON23" s="1317"/>
      <c r="COO23" s="1317"/>
      <c r="COP23" s="1317"/>
      <c r="COQ23" s="1317"/>
      <c r="COR23" s="1317"/>
      <c r="COS23" s="1317"/>
      <c r="COT23" s="1317"/>
      <c r="COU23" s="1317"/>
      <c r="COV23" s="1317"/>
      <c r="COW23" s="1317"/>
      <c r="COX23" s="1317"/>
      <c r="COY23" s="1317"/>
      <c r="COZ23" s="1317"/>
      <c r="CPA23" s="1317"/>
      <c r="CPB23" s="1317"/>
      <c r="CPC23" s="1317"/>
      <c r="CPD23" s="1317"/>
      <c r="CPE23" s="1317"/>
      <c r="CPF23" s="1317"/>
      <c r="CPG23" s="1317"/>
      <c r="CPH23" s="1317"/>
      <c r="CPI23" s="1317"/>
      <c r="CPJ23" s="1317"/>
      <c r="CPK23" s="1317"/>
      <c r="CPL23" s="1317"/>
      <c r="CPM23" s="1317"/>
      <c r="CPN23" s="1317"/>
      <c r="CPO23" s="1317"/>
      <c r="CPP23" s="1317"/>
      <c r="CPQ23" s="1317"/>
      <c r="CPR23" s="1317"/>
      <c r="CPS23" s="1317"/>
      <c r="CPT23" s="1317"/>
      <c r="CPU23" s="1317"/>
      <c r="CPV23" s="1317"/>
      <c r="CPW23" s="1317"/>
      <c r="CPX23" s="1317"/>
      <c r="CPY23" s="1317"/>
      <c r="CPZ23" s="1317"/>
      <c r="CQA23" s="1317"/>
      <c r="CQB23" s="1317"/>
      <c r="CQC23" s="1317"/>
      <c r="CQD23" s="1317"/>
      <c r="CQE23" s="1317"/>
      <c r="CQF23" s="1317"/>
      <c r="CQG23" s="1317"/>
      <c r="CQH23" s="1317"/>
      <c r="CQI23" s="1317"/>
      <c r="CQJ23" s="1317"/>
      <c r="CQK23" s="1317"/>
      <c r="CQL23" s="1317"/>
      <c r="CQM23" s="1317"/>
      <c r="CQN23" s="1317"/>
      <c r="CQO23" s="1317"/>
      <c r="CQP23" s="1317"/>
      <c r="CQQ23" s="1317"/>
      <c r="CQR23" s="1317"/>
      <c r="CQS23" s="1317"/>
      <c r="CQT23" s="1317"/>
      <c r="CQU23" s="1317"/>
      <c r="CQV23" s="1317"/>
      <c r="CQW23" s="1317"/>
      <c r="CQX23" s="1317"/>
      <c r="CQY23" s="1317"/>
      <c r="CQZ23" s="1317"/>
      <c r="CRA23" s="1317"/>
      <c r="CRB23" s="1317"/>
      <c r="CRC23" s="1317"/>
      <c r="CRD23" s="1317"/>
      <c r="CRE23" s="1317"/>
      <c r="CRF23" s="1317"/>
      <c r="CRG23" s="1317"/>
      <c r="CRH23" s="1317"/>
      <c r="CRI23" s="1317"/>
      <c r="CRJ23" s="1317"/>
      <c r="CRK23" s="1317"/>
      <c r="CRL23" s="1317"/>
      <c r="CRM23" s="1317"/>
      <c r="CRN23" s="1317"/>
      <c r="CRO23" s="1317"/>
      <c r="CRP23" s="1317"/>
      <c r="CRQ23" s="1317"/>
      <c r="CRR23" s="1317"/>
      <c r="CRS23" s="1317"/>
      <c r="CRT23" s="1317"/>
      <c r="CRU23" s="1317"/>
      <c r="CRV23" s="1317"/>
      <c r="CRW23" s="1317"/>
      <c r="CRX23" s="1317"/>
      <c r="CRY23" s="1317"/>
      <c r="CRZ23" s="1317"/>
      <c r="CSA23" s="1317"/>
      <c r="CSB23" s="1317"/>
      <c r="CSC23" s="1317"/>
      <c r="CSD23" s="1317"/>
      <c r="CSE23" s="1317"/>
      <c r="CSF23" s="1317"/>
      <c r="CSG23" s="1317"/>
      <c r="CSH23" s="1317"/>
      <c r="CSI23" s="1317"/>
      <c r="CSJ23" s="1317"/>
      <c r="CSK23" s="1317"/>
      <c r="CSL23" s="1317"/>
      <c r="CSM23" s="1317"/>
      <c r="CSN23" s="1317"/>
      <c r="CSO23" s="1317"/>
      <c r="CSP23" s="1317"/>
      <c r="CSQ23" s="1317"/>
      <c r="CSR23" s="1317"/>
      <c r="CSS23" s="1317"/>
      <c r="CST23" s="1317"/>
      <c r="CSU23" s="1317"/>
      <c r="CSV23" s="1317"/>
      <c r="CSW23" s="1317"/>
      <c r="CSX23" s="1317"/>
      <c r="CSY23" s="1317"/>
      <c r="CSZ23" s="1317"/>
      <c r="CTA23" s="1317"/>
      <c r="CTB23" s="1317"/>
      <c r="CTC23" s="1317"/>
      <c r="CTD23" s="1317"/>
      <c r="CTE23" s="1317"/>
      <c r="CTF23" s="1317"/>
      <c r="CTG23" s="1317"/>
      <c r="CTH23" s="1317"/>
      <c r="CTI23" s="1317"/>
      <c r="CTJ23" s="1317"/>
      <c r="CTK23" s="1317"/>
      <c r="CTL23" s="1317"/>
      <c r="CTM23" s="1317"/>
      <c r="CTN23" s="1317"/>
      <c r="CTO23" s="1317"/>
      <c r="CTP23" s="1317"/>
      <c r="CTQ23" s="1317"/>
      <c r="CTR23" s="1317"/>
      <c r="CTS23" s="1317"/>
      <c r="CTT23" s="1317"/>
      <c r="CTU23" s="1317"/>
      <c r="CTV23" s="1317"/>
      <c r="CTW23" s="1317"/>
      <c r="CTX23" s="1317"/>
      <c r="CTY23" s="1317"/>
      <c r="CTZ23" s="1317"/>
      <c r="CUA23" s="1317"/>
      <c r="CUB23" s="1317"/>
      <c r="CUC23" s="1317"/>
      <c r="CUD23" s="1317"/>
      <c r="CUE23" s="1317"/>
      <c r="CUF23" s="1317"/>
      <c r="CUG23" s="1317"/>
      <c r="CUH23" s="1317"/>
      <c r="CUI23" s="1317"/>
      <c r="CUJ23" s="1317"/>
      <c r="CUK23" s="1317"/>
      <c r="CUL23" s="1317"/>
      <c r="CUM23" s="1317"/>
      <c r="CUN23" s="1317"/>
      <c r="CUO23" s="1317"/>
      <c r="CUP23" s="1317"/>
      <c r="CUQ23" s="1317"/>
      <c r="CUR23" s="1317"/>
      <c r="CUS23" s="1317"/>
      <c r="CUT23" s="1317"/>
      <c r="CUU23" s="1317"/>
      <c r="CUV23" s="1317"/>
      <c r="CUW23" s="1317"/>
      <c r="CUX23" s="1317"/>
      <c r="CUY23" s="1317"/>
      <c r="CUZ23" s="1317"/>
      <c r="CVA23" s="1317"/>
      <c r="CVB23" s="1317"/>
      <c r="CVC23" s="1317"/>
      <c r="CVD23" s="1317"/>
      <c r="CVE23" s="1317"/>
      <c r="CVF23" s="1317"/>
      <c r="CVG23" s="1317"/>
      <c r="CVH23" s="1317"/>
      <c r="CVI23" s="1317"/>
      <c r="CVJ23" s="1317"/>
      <c r="CVK23" s="1317"/>
      <c r="CVL23" s="1317"/>
      <c r="CVM23" s="1317"/>
      <c r="CVN23" s="1317"/>
      <c r="CVO23" s="1317"/>
      <c r="CVP23" s="1317"/>
      <c r="CVQ23" s="1317"/>
      <c r="CVR23" s="1317"/>
      <c r="CVS23" s="1317"/>
      <c r="CVT23" s="1317"/>
      <c r="CVU23" s="1317"/>
      <c r="CVV23" s="1317"/>
      <c r="CVW23" s="1317"/>
      <c r="CVX23" s="1317"/>
      <c r="CVY23" s="1317"/>
      <c r="CVZ23" s="1317"/>
      <c r="CWA23" s="1317"/>
      <c r="CWB23" s="1317"/>
      <c r="CWC23" s="1317"/>
      <c r="CWD23" s="1317"/>
      <c r="CWE23" s="1317"/>
      <c r="CWF23" s="1317"/>
      <c r="CWG23" s="1317"/>
      <c r="CWH23" s="1317"/>
      <c r="CWI23" s="1317"/>
      <c r="CWJ23" s="1317"/>
      <c r="CWK23" s="1317"/>
      <c r="CWL23" s="1317"/>
      <c r="CWM23" s="1317"/>
      <c r="CWN23" s="1317"/>
      <c r="CWO23" s="1317"/>
      <c r="CWP23" s="1317"/>
      <c r="CWQ23" s="1317"/>
      <c r="CWR23" s="1317"/>
      <c r="CWS23" s="1317"/>
      <c r="CWT23" s="1317"/>
      <c r="CWU23" s="1317"/>
      <c r="CWV23" s="1317"/>
      <c r="CWW23" s="1317"/>
      <c r="CWX23" s="1317"/>
      <c r="CWY23" s="1317"/>
      <c r="CWZ23" s="1317"/>
      <c r="CXA23" s="1317"/>
      <c r="CXB23" s="1317"/>
      <c r="CXC23" s="1317"/>
      <c r="CXD23" s="1317"/>
      <c r="CXE23" s="1317"/>
      <c r="CXF23" s="1317"/>
      <c r="CXG23" s="1317"/>
      <c r="CXH23" s="1317"/>
      <c r="CXI23" s="1317"/>
      <c r="CXJ23" s="1317"/>
      <c r="CXK23" s="1317"/>
      <c r="CXL23" s="1317"/>
      <c r="CXM23" s="1317"/>
      <c r="CXN23" s="1317"/>
      <c r="CXO23" s="1317"/>
      <c r="CXP23" s="1317"/>
      <c r="CXQ23" s="1317"/>
      <c r="CXR23" s="1317"/>
      <c r="CXS23" s="1317"/>
      <c r="CXT23" s="1317"/>
      <c r="CXU23" s="1317"/>
      <c r="CXV23" s="1317"/>
      <c r="CXW23" s="1317"/>
      <c r="CXX23" s="1317"/>
      <c r="CXY23" s="1317"/>
      <c r="CXZ23" s="1317"/>
      <c r="CYA23" s="1317"/>
      <c r="CYB23" s="1317"/>
      <c r="CYC23" s="1317"/>
      <c r="CYD23" s="1317"/>
      <c r="CYE23" s="1317"/>
      <c r="CYF23" s="1317"/>
      <c r="CYG23" s="1317"/>
      <c r="CYH23" s="1317"/>
      <c r="CYI23" s="1317"/>
      <c r="CYJ23" s="1317"/>
      <c r="CYK23" s="1317"/>
      <c r="CYL23" s="1317"/>
      <c r="CYM23" s="1317"/>
      <c r="CYN23" s="1317"/>
      <c r="CYO23" s="1317"/>
      <c r="CYP23" s="1317"/>
      <c r="CYQ23" s="1317"/>
      <c r="CYR23" s="1317"/>
      <c r="CYS23" s="1317"/>
      <c r="CYT23" s="1317"/>
      <c r="CYU23" s="1317"/>
      <c r="CYV23" s="1317"/>
      <c r="CYW23" s="1317"/>
      <c r="CYX23" s="1317"/>
      <c r="CYY23" s="1317"/>
      <c r="CYZ23" s="1317"/>
      <c r="CZA23" s="1317"/>
      <c r="CZB23" s="1317"/>
      <c r="CZC23" s="1317"/>
      <c r="CZD23" s="1317"/>
      <c r="CZE23" s="1317"/>
      <c r="CZF23" s="1317"/>
      <c r="CZG23" s="1317"/>
      <c r="CZH23" s="1317"/>
      <c r="CZI23" s="1317"/>
      <c r="CZJ23" s="1317"/>
      <c r="CZK23" s="1317"/>
      <c r="CZL23" s="1317"/>
      <c r="CZM23" s="1317"/>
      <c r="CZN23" s="1317"/>
      <c r="CZO23" s="1317"/>
      <c r="CZP23" s="1317"/>
      <c r="CZQ23" s="1317"/>
      <c r="CZR23" s="1317"/>
      <c r="CZS23" s="1317"/>
      <c r="CZT23" s="1317"/>
      <c r="CZU23" s="1317"/>
      <c r="CZV23" s="1317"/>
      <c r="CZW23" s="1317"/>
      <c r="CZX23" s="1317"/>
      <c r="CZY23" s="1317"/>
      <c r="CZZ23" s="1317"/>
      <c r="DAA23" s="1317"/>
      <c r="DAB23" s="1317"/>
      <c r="DAC23" s="1317"/>
      <c r="DAD23" s="1317"/>
      <c r="DAE23" s="1317"/>
      <c r="DAF23" s="1317"/>
      <c r="DAG23" s="1317"/>
      <c r="DAH23" s="1317"/>
      <c r="DAI23" s="1317"/>
      <c r="DAJ23" s="1317"/>
      <c r="DAK23" s="1317"/>
      <c r="DAL23" s="1317"/>
      <c r="DAM23" s="1317"/>
      <c r="DAN23" s="1317"/>
      <c r="DAO23" s="1317"/>
      <c r="DAP23" s="1317"/>
      <c r="DAQ23" s="1317"/>
      <c r="DAR23" s="1317"/>
      <c r="DAS23" s="1317"/>
      <c r="DAT23" s="1317"/>
      <c r="DAU23" s="1317"/>
      <c r="DAV23" s="1317"/>
      <c r="DAW23" s="1317"/>
      <c r="DAX23" s="1317"/>
      <c r="DAY23" s="1317"/>
      <c r="DAZ23" s="1317"/>
      <c r="DBA23" s="1317"/>
      <c r="DBB23" s="1317"/>
      <c r="DBC23" s="1317"/>
      <c r="DBD23" s="1317"/>
      <c r="DBE23" s="1317"/>
      <c r="DBF23" s="1317"/>
      <c r="DBG23" s="1317"/>
      <c r="DBH23" s="1317"/>
      <c r="DBI23" s="1317"/>
      <c r="DBJ23" s="1317"/>
      <c r="DBK23" s="1317"/>
      <c r="DBL23" s="1317"/>
      <c r="DBM23" s="1317"/>
      <c r="DBN23" s="1317"/>
      <c r="DBO23" s="1317"/>
      <c r="DBP23" s="1317"/>
      <c r="DBQ23" s="1317"/>
      <c r="DBR23" s="1317"/>
      <c r="DBS23" s="1317"/>
      <c r="DBT23" s="1317"/>
      <c r="DBU23" s="1317"/>
      <c r="DBV23" s="1317"/>
      <c r="DBW23" s="1317"/>
      <c r="DBX23" s="1317"/>
      <c r="DBY23" s="1317"/>
      <c r="DBZ23" s="1317"/>
      <c r="DCA23" s="1317"/>
      <c r="DCB23" s="1317"/>
      <c r="DCC23" s="1317"/>
      <c r="DCD23" s="1317"/>
      <c r="DCE23" s="1317"/>
      <c r="DCF23" s="1317"/>
      <c r="DCG23" s="1317"/>
      <c r="DCH23" s="1317"/>
      <c r="DCI23" s="1317"/>
      <c r="DCJ23" s="1317"/>
      <c r="DCK23" s="1317"/>
      <c r="DCL23" s="1317"/>
      <c r="DCM23" s="1317"/>
      <c r="DCN23" s="1317"/>
      <c r="DCO23" s="1317"/>
      <c r="DCP23" s="1317"/>
      <c r="DCQ23" s="1317"/>
      <c r="DCR23" s="1317"/>
      <c r="DCS23" s="1317"/>
      <c r="DCT23" s="1317"/>
      <c r="DCU23" s="1317"/>
      <c r="DCV23" s="1317"/>
      <c r="DCW23" s="1317"/>
      <c r="DCX23" s="1317"/>
      <c r="DCY23" s="1317"/>
      <c r="DCZ23" s="1317"/>
      <c r="DDA23" s="1317"/>
      <c r="DDB23" s="1317"/>
      <c r="DDC23" s="1317"/>
      <c r="DDD23" s="1317"/>
      <c r="DDE23" s="1317"/>
      <c r="DDF23" s="1317"/>
      <c r="DDG23" s="1317"/>
      <c r="DDH23" s="1317"/>
      <c r="DDI23" s="1317"/>
      <c r="DDJ23" s="1317"/>
      <c r="DDK23" s="1317"/>
      <c r="DDL23" s="1317"/>
      <c r="DDM23" s="1317"/>
      <c r="DDN23" s="1317"/>
      <c r="DDO23" s="1317"/>
      <c r="DDP23" s="1317"/>
      <c r="DDQ23" s="1317"/>
      <c r="DDR23" s="1317"/>
      <c r="DDS23" s="1317"/>
      <c r="DDT23" s="1317"/>
      <c r="DDU23" s="1317"/>
      <c r="DDV23" s="1317"/>
      <c r="DDW23" s="1317"/>
      <c r="DDX23" s="1317"/>
      <c r="DDY23" s="1317"/>
      <c r="DDZ23" s="1317"/>
      <c r="DEA23" s="1317"/>
      <c r="DEB23" s="1317"/>
      <c r="DEC23" s="1317"/>
      <c r="DED23" s="1317"/>
      <c r="DEE23" s="1317"/>
      <c r="DEF23" s="1317"/>
      <c r="DEG23" s="1317"/>
      <c r="DEH23" s="1317"/>
      <c r="DEI23" s="1317"/>
      <c r="DEJ23" s="1317"/>
      <c r="DEK23" s="1317"/>
      <c r="DEL23" s="1317"/>
      <c r="DEM23" s="1317"/>
      <c r="DEN23" s="1317"/>
      <c r="DEO23" s="1317"/>
      <c r="DEP23" s="1317"/>
      <c r="DEQ23" s="1317"/>
      <c r="DER23" s="1317"/>
      <c r="DES23" s="1317"/>
      <c r="DET23" s="1317"/>
      <c r="DEU23" s="1317"/>
      <c r="DEV23" s="1317"/>
      <c r="DEW23" s="1317"/>
      <c r="DEX23" s="1317"/>
      <c r="DEY23" s="1317"/>
      <c r="DEZ23" s="1317"/>
      <c r="DFA23" s="1317"/>
      <c r="DFB23" s="1317"/>
      <c r="DFC23" s="1317"/>
      <c r="DFD23" s="1317"/>
      <c r="DFE23" s="1317"/>
      <c r="DFF23" s="1317"/>
      <c r="DFG23" s="1317"/>
      <c r="DFH23" s="1317"/>
      <c r="DFI23" s="1317"/>
      <c r="DFJ23" s="1317"/>
      <c r="DFK23" s="1317"/>
      <c r="DFL23" s="1317"/>
      <c r="DFM23" s="1317"/>
      <c r="DFN23" s="1317"/>
      <c r="DFO23" s="1317"/>
      <c r="DFP23" s="1317"/>
      <c r="DFQ23" s="1317"/>
      <c r="DFR23" s="1317"/>
      <c r="DFS23" s="1317"/>
      <c r="DFT23" s="1317"/>
      <c r="DFU23" s="1317"/>
      <c r="DFV23" s="1317"/>
      <c r="DFW23" s="1317"/>
      <c r="DFX23" s="1317"/>
      <c r="DFY23" s="1317"/>
      <c r="DFZ23" s="1317"/>
      <c r="DGA23" s="1317"/>
      <c r="DGB23" s="1317"/>
      <c r="DGC23" s="1317"/>
      <c r="DGD23" s="1317"/>
      <c r="DGE23" s="1317"/>
      <c r="DGF23" s="1317"/>
      <c r="DGG23" s="1317"/>
      <c r="DGH23" s="1317"/>
      <c r="DGI23" s="1317"/>
      <c r="DGJ23" s="1317"/>
      <c r="DGK23" s="1317"/>
      <c r="DGL23" s="1317"/>
      <c r="DGM23" s="1317"/>
      <c r="DGN23" s="1317"/>
      <c r="DGO23" s="1317"/>
      <c r="DGP23" s="1317"/>
      <c r="DGQ23" s="1317"/>
      <c r="DGR23" s="1317"/>
      <c r="DGS23" s="1317"/>
      <c r="DGT23" s="1317"/>
      <c r="DGU23" s="1317"/>
      <c r="DGV23" s="1317"/>
      <c r="DGW23" s="1317"/>
      <c r="DGX23" s="1317"/>
      <c r="DGY23" s="1317"/>
      <c r="DGZ23" s="1317"/>
      <c r="DHA23" s="1317"/>
      <c r="DHB23" s="1317"/>
      <c r="DHC23" s="1317"/>
      <c r="DHD23" s="1317"/>
      <c r="DHE23" s="1317"/>
      <c r="DHF23" s="1317"/>
      <c r="DHG23" s="1317"/>
      <c r="DHH23" s="1317"/>
      <c r="DHI23" s="1317"/>
      <c r="DHJ23" s="1317"/>
      <c r="DHK23" s="1317"/>
      <c r="DHL23" s="1317"/>
      <c r="DHM23" s="1317"/>
      <c r="DHN23" s="1317"/>
      <c r="DHO23" s="1317"/>
      <c r="DHP23" s="1317"/>
      <c r="DHQ23" s="1317"/>
      <c r="DHR23" s="1317"/>
      <c r="DHS23" s="1317"/>
      <c r="DHT23" s="1317"/>
      <c r="DHU23" s="1317"/>
      <c r="DHV23" s="1317"/>
      <c r="DHW23" s="1317"/>
      <c r="DHX23" s="1317"/>
      <c r="DHY23" s="1317"/>
      <c r="DHZ23" s="1317"/>
      <c r="DIA23" s="1317"/>
      <c r="DIB23" s="1317"/>
      <c r="DIC23" s="1317"/>
      <c r="DID23" s="1317"/>
      <c r="DIE23" s="1317"/>
      <c r="DIF23" s="1317"/>
      <c r="DIG23" s="1317"/>
      <c r="DIH23" s="1317"/>
      <c r="DII23" s="1317"/>
      <c r="DIJ23" s="1317"/>
      <c r="DIK23" s="1317"/>
      <c r="DIL23" s="1317"/>
      <c r="DIM23" s="1317"/>
      <c r="DIN23" s="1317"/>
      <c r="DIO23" s="1317"/>
      <c r="DIP23" s="1317"/>
      <c r="DIQ23" s="1317"/>
      <c r="DIR23" s="1317"/>
      <c r="DIS23" s="1317"/>
      <c r="DIT23" s="1317"/>
      <c r="DIU23" s="1317"/>
      <c r="DIV23" s="1317"/>
      <c r="DIW23" s="1317"/>
      <c r="DIX23" s="1317"/>
      <c r="DIY23" s="1317"/>
      <c r="DIZ23" s="1317"/>
      <c r="DJA23" s="1317"/>
      <c r="DJB23" s="1317"/>
      <c r="DJC23" s="1317"/>
      <c r="DJD23" s="1317"/>
      <c r="DJE23" s="1317"/>
      <c r="DJF23" s="1317"/>
      <c r="DJG23" s="1317"/>
      <c r="DJH23" s="1317"/>
      <c r="DJI23" s="1317"/>
      <c r="DJJ23" s="1317"/>
      <c r="DJK23" s="1317"/>
      <c r="DJL23" s="1317"/>
      <c r="DJM23" s="1317"/>
      <c r="DJN23" s="1317"/>
      <c r="DJO23" s="1317"/>
      <c r="DJP23" s="1317"/>
      <c r="DJQ23" s="1317"/>
      <c r="DJR23" s="1317"/>
      <c r="DJS23" s="1317"/>
      <c r="DJT23" s="1317"/>
      <c r="DJU23" s="1317"/>
      <c r="DJV23" s="1317"/>
      <c r="DJW23" s="1317"/>
      <c r="DJX23" s="1317"/>
      <c r="DJY23" s="1317"/>
      <c r="DJZ23" s="1317"/>
      <c r="DKA23" s="1317"/>
      <c r="DKB23" s="1317"/>
      <c r="DKC23" s="1317"/>
      <c r="DKD23" s="1317"/>
      <c r="DKE23" s="1317"/>
      <c r="DKF23" s="1317"/>
      <c r="DKG23" s="1317"/>
      <c r="DKH23" s="1317"/>
      <c r="DKI23" s="1317"/>
      <c r="DKJ23" s="1317"/>
      <c r="DKK23" s="1317"/>
      <c r="DKL23" s="1317"/>
      <c r="DKM23" s="1317"/>
      <c r="DKN23" s="1317"/>
      <c r="DKO23" s="1317"/>
      <c r="DKP23" s="1317"/>
      <c r="DKQ23" s="1317"/>
      <c r="DKR23" s="1317"/>
      <c r="DKS23" s="1317"/>
      <c r="DKT23" s="1317"/>
      <c r="DKU23" s="1317"/>
      <c r="DKV23" s="1317"/>
      <c r="DKW23" s="1317"/>
      <c r="DKX23" s="1317"/>
      <c r="DKY23" s="1317"/>
      <c r="DKZ23" s="1317"/>
      <c r="DLA23" s="1317"/>
      <c r="DLB23" s="1317"/>
      <c r="DLC23" s="1317"/>
      <c r="DLD23" s="1317"/>
      <c r="DLE23" s="1317"/>
      <c r="DLF23" s="1317"/>
      <c r="DLG23" s="1317"/>
      <c r="DLH23" s="1317"/>
      <c r="DLI23" s="1317"/>
      <c r="DLJ23" s="1317"/>
      <c r="DLK23" s="1317"/>
      <c r="DLL23" s="1317"/>
      <c r="DLM23" s="1317"/>
      <c r="DLN23" s="1317"/>
      <c r="DLO23" s="1317"/>
      <c r="DLP23" s="1317"/>
      <c r="DLQ23" s="1317"/>
      <c r="DLR23" s="1317"/>
      <c r="DLS23" s="1317"/>
      <c r="DLT23" s="1317"/>
      <c r="DLU23" s="1317"/>
      <c r="DLV23" s="1317"/>
      <c r="DLW23" s="1317"/>
      <c r="DLX23" s="1317"/>
      <c r="DLY23" s="1317"/>
      <c r="DLZ23" s="1317"/>
      <c r="DMA23" s="1317"/>
      <c r="DMB23" s="1317"/>
      <c r="DMC23" s="1317"/>
      <c r="DMD23" s="1317"/>
      <c r="DME23" s="1317"/>
      <c r="DMF23" s="1317"/>
      <c r="DMG23" s="1317"/>
      <c r="DMH23" s="1317"/>
      <c r="DMI23" s="1317"/>
      <c r="DMJ23" s="1317"/>
      <c r="DMK23" s="1317"/>
      <c r="DML23" s="1317"/>
      <c r="DMM23" s="1317"/>
      <c r="DMN23" s="1317"/>
      <c r="DMO23" s="1317"/>
      <c r="DMP23" s="1317"/>
      <c r="DMQ23" s="1317"/>
      <c r="DMR23" s="1317"/>
      <c r="DMS23" s="1317"/>
      <c r="DMT23" s="1317"/>
      <c r="DMU23" s="1317"/>
      <c r="DMV23" s="1317"/>
      <c r="DMW23" s="1317"/>
      <c r="DMX23" s="1317"/>
      <c r="DMY23" s="1317"/>
      <c r="DMZ23" s="1317"/>
      <c r="DNA23" s="1317"/>
      <c r="DNB23" s="1317"/>
      <c r="DNC23" s="1317"/>
      <c r="DND23" s="1317"/>
      <c r="DNE23" s="1317"/>
      <c r="DNF23" s="1317"/>
      <c r="DNG23" s="1317"/>
      <c r="DNH23" s="1317"/>
      <c r="DNI23" s="1317"/>
      <c r="DNJ23" s="1317"/>
      <c r="DNK23" s="1317"/>
      <c r="DNL23" s="1317"/>
      <c r="DNM23" s="1317"/>
      <c r="DNN23" s="1317"/>
      <c r="DNO23" s="1317"/>
      <c r="DNP23" s="1317"/>
      <c r="DNQ23" s="1317"/>
      <c r="DNR23" s="1317"/>
      <c r="DNS23" s="1317"/>
      <c r="DNT23" s="1317"/>
      <c r="DNU23" s="1317"/>
      <c r="DNV23" s="1317"/>
      <c r="DNW23" s="1317"/>
      <c r="DNX23" s="1317"/>
      <c r="DNY23" s="1317"/>
      <c r="DNZ23" s="1317"/>
      <c r="DOA23" s="1317"/>
      <c r="DOB23" s="1317"/>
      <c r="DOC23" s="1317"/>
      <c r="DOD23" s="1317"/>
      <c r="DOE23" s="1317"/>
      <c r="DOF23" s="1317"/>
      <c r="DOG23" s="1317"/>
      <c r="DOH23" s="1317"/>
      <c r="DOI23" s="1317"/>
      <c r="DOJ23" s="1317"/>
      <c r="DOK23" s="1317"/>
      <c r="DOL23" s="1317"/>
      <c r="DOM23" s="1317"/>
      <c r="DON23" s="1317"/>
      <c r="DOO23" s="1317"/>
      <c r="DOP23" s="1317"/>
      <c r="DOQ23" s="1317"/>
      <c r="DOR23" s="1317"/>
      <c r="DOS23" s="1317"/>
      <c r="DOT23" s="1317"/>
      <c r="DOU23" s="1317"/>
      <c r="DOV23" s="1317"/>
      <c r="DOW23" s="1317"/>
      <c r="DOX23" s="1317"/>
      <c r="DOY23" s="1317"/>
      <c r="DOZ23" s="1317"/>
      <c r="DPA23" s="1317"/>
      <c r="DPB23" s="1317"/>
      <c r="DPC23" s="1317"/>
      <c r="DPD23" s="1317"/>
      <c r="DPE23" s="1317"/>
      <c r="DPF23" s="1317"/>
      <c r="DPG23" s="1317"/>
      <c r="DPH23" s="1317"/>
      <c r="DPI23" s="1317"/>
      <c r="DPJ23" s="1317"/>
      <c r="DPK23" s="1317"/>
      <c r="DPL23" s="1317"/>
      <c r="DPM23" s="1317"/>
      <c r="DPN23" s="1317"/>
      <c r="DPO23" s="1317"/>
      <c r="DPP23" s="1317"/>
      <c r="DPQ23" s="1317"/>
      <c r="DPR23" s="1317"/>
      <c r="DPS23" s="1317"/>
      <c r="DPT23" s="1317"/>
      <c r="DPU23" s="1317"/>
      <c r="DPV23" s="1317"/>
      <c r="DPW23" s="1317"/>
      <c r="DPX23" s="1317"/>
      <c r="DPY23" s="1317"/>
      <c r="DPZ23" s="1317"/>
      <c r="DQA23" s="1317"/>
      <c r="DQB23" s="1317"/>
      <c r="DQC23" s="1317"/>
      <c r="DQD23" s="1317"/>
      <c r="DQE23" s="1317"/>
      <c r="DQF23" s="1317"/>
      <c r="DQG23" s="1317"/>
      <c r="DQH23" s="1317"/>
      <c r="DQI23" s="1317"/>
      <c r="DQJ23" s="1317"/>
      <c r="DQK23" s="1317"/>
      <c r="DQL23" s="1317"/>
      <c r="DQM23" s="1317"/>
      <c r="DQN23" s="1317"/>
      <c r="DQO23" s="1317"/>
      <c r="DQP23" s="1317"/>
      <c r="DQQ23" s="1317"/>
      <c r="DQR23" s="1317"/>
      <c r="DQS23" s="1317"/>
      <c r="DQT23" s="1317"/>
      <c r="DQU23" s="1317"/>
      <c r="DQV23" s="1317"/>
      <c r="DQW23" s="1317"/>
      <c r="DQX23" s="1317"/>
      <c r="DQY23" s="1317"/>
      <c r="DQZ23" s="1317"/>
      <c r="DRA23" s="1317"/>
      <c r="DRB23" s="1317"/>
      <c r="DRC23" s="1317"/>
      <c r="DRD23" s="1317"/>
      <c r="DRE23" s="1317"/>
      <c r="DRF23" s="1317"/>
      <c r="DRG23" s="1317"/>
      <c r="DRH23" s="1317"/>
      <c r="DRI23" s="1317"/>
      <c r="DRJ23" s="1317"/>
      <c r="DRK23" s="1317"/>
      <c r="DRL23" s="1317"/>
      <c r="DRM23" s="1317"/>
      <c r="DRN23" s="1317"/>
      <c r="DRO23" s="1317"/>
      <c r="DRP23" s="1317"/>
      <c r="DRQ23" s="1317"/>
      <c r="DRR23" s="1317"/>
      <c r="DRS23" s="1317"/>
      <c r="DRT23" s="1317"/>
      <c r="DRU23" s="1317"/>
      <c r="DRV23" s="1317"/>
      <c r="DRW23" s="1317"/>
      <c r="DRX23" s="1317"/>
      <c r="DRY23" s="1317"/>
      <c r="DRZ23" s="1317"/>
      <c r="DSA23" s="1317"/>
      <c r="DSB23" s="1317"/>
      <c r="DSC23" s="1317"/>
      <c r="DSD23" s="1317"/>
      <c r="DSE23" s="1317"/>
      <c r="DSF23" s="1317"/>
      <c r="DSG23" s="1317"/>
      <c r="DSH23" s="1317"/>
      <c r="DSI23" s="1317"/>
      <c r="DSJ23" s="1317"/>
      <c r="DSK23" s="1317"/>
      <c r="DSL23" s="1317"/>
      <c r="DSM23" s="1317"/>
      <c r="DSN23" s="1317"/>
      <c r="DSO23" s="1317"/>
      <c r="DSP23" s="1317"/>
      <c r="DSQ23" s="1317"/>
      <c r="DSR23" s="1317"/>
      <c r="DSS23" s="1317"/>
      <c r="DST23" s="1317"/>
      <c r="DSU23" s="1317"/>
      <c r="DSV23" s="1317"/>
      <c r="DSW23" s="1317"/>
      <c r="DSX23" s="1317"/>
      <c r="DSY23" s="1317"/>
      <c r="DSZ23" s="1317"/>
      <c r="DTA23" s="1317"/>
      <c r="DTB23" s="1317"/>
      <c r="DTC23" s="1317"/>
      <c r="DTD23" s="1317"/>
      <c r="DTE23" s="1317"/>
      <c r="DTF23" s="1317"/>
      <c r="DTG23" s="1317"/>
      <c r="DTH23" s="1317"/>
      <c r="DTI23" s="1317"/>
      <c r="DTJ23" s="1317"/>
      <c r="DTK23" s="1317"/>
      <c r="DTL23" s="1317"/>
      <c r="DTM23" s="1317"/>
      <c r="DTN23" s="1317"/>
      <c r="DTO23" s="1317"/>
      <c r="DTP23" s="1317"/>
      <c r="DTQ23" s="1317"/>
      <c r="DTR23" s="1317"/>
      <c r="DTS23" s="1317"/>
      <c r="DTT23" s="1317"/>
      <c r="DTU23" s="1317"/>
      <c r="DTV23" s="1317"/>
      <c r="DTW23" s="1317"/>
      <c r="DTX23" s="1317"/>
      <c r="DTY23" s="1317"/>
      <c r="DTZ23" s="1317"/>
      <c r="DUA23" s="1317"/>
      <c r="DUB23" s="1317"/>
      <c r="DUC23" s="1317"/>
      <c r="DUD23" s="1317"/>
      <c r="DUE23" s="1317"/>
      <c r="DUF23" s="1317"/>
      <c r="DUG23" s="1317"/>
      <c r="DUH23" s="1317"/>
      <c r="DUI23" s="1317"/>
      <c r="DUJ23" s="1317"/>
      <c r="DUK23" s="1317"/>
      <c r="DUL23" s="1317"/>
      <c r="DUM23" s="1317"/>
      <c r="DUN23" s="1317"/>
      <c r="DUO23" s="1317"/>
      <c r="DUP23" s="1317"/>
      <c r="DUQ23" s="1317"/>
      <c r="DUR23" s="1317"/>
      <c r="DUS23" s="1317"/>
      <c r="DUT23" s="1317"/>
      <c r="DUU23" s="1317"/>
      <c r="DUV23" s="1317"/>
      <c r="DUW23" s="1317"/>
      <c r="DUX23" s="1317"/>
      <c r="DUY23" s="1317"/>
      <c r="DUZ23" s="1317"/>
      <c r="DVA23" s="1317"/>
      <c r="DVB23" s="1317"/>
      <c r="DVC23" s="1317"/>
      <c r="DVD23" s="1317"/>
      <c r="DVE23" s="1317"/>
      <c r="DVF23" s="1317"/>
      <c r="DVG23" s="1317"/>
      <c r="DVH23" s="1317"/>
      <c r="DVI23" s="1317"/>
      <c r="DVJ23" s="1317"/>
      <c r="DVK23" s="1317"/>
      <c r="DVL23" s="1317"/>
      <c r="DVM23" s="1317"/>
      <c r="DVN23" s="1317"/>
      <c r="DVO23" s="1317"/>
      <c r="DVP23" s="1317"/>
      <c r="DVQ23" s="1317"/>
      <c r="DVR23" s="1317"/>
      <c r="DVS23" s="1317"/>
      <c r="DVT23" s="1317"/>
      <c r="DVU23" s="1317"/>
      <c r="DVV23" s="1317"/>
      <c r="DVW23" s="1317"/>
      <c r="DVX23" s="1317"/>
      <c r="DVY23" s="1317"/>
      <c r="DVZ23" s="1317"/>
      <c r="DWA23" s="1317"/>
      <c r="DWB23" s="1317"/>
      <c r="DWC23" s="1317"/>
      <c r="DWD23" s="1317"/>
      <c r="DWE23" s="1317"/>
      <c r="DWF23" s="1317"/>
      <c r="DWG23" s="1317"/>
      <c r="DWH23" s="1317"/>
      <c r="DWI23" s="1317"/>
      <c r="DWJ23" s="1317"/>
      <c r="DWK23" s="1317"/>
      <c r="DWL23" s="1317"/>
      <c r="DWM23" s="1317"/>
      <c r="DWN23" s="1317"/>
      <c r="DWO23" s="1317"/>
      <c r="DWP23" s="1317"/>
      <c r="DWQ23" s="1317"/>
      <c r="DWR23" s="1317"/>
      <c r="DWS23" s="1317"/>
      <c r="DWT23" s="1317"/>
      <c r="DWU23" s="1317"/>
      <c r="DWV23" s="1317"/>
      <c r="DWW23" s="1317"/>
      <c r="DWX23" s="1317"/>
      <c r="DWY23" s="1317"/>
      <c r="DWZ23" s="1317"/>
      <c r="DXA23" s="1317"/>
      <c r="DXB23" s="1317"/>
      <c r="DXC23" s="1317"/>
      <c r="DXD23" s="1317"/>
      <c r="DXE23" s="1317"/>
      <c r="DXF23" s="1317"/>
      <c r="DXG23" s="1317"/>
      <c r="DXH23" s="1317"/>
      <c r="DXI23" s="1317"/>
      <c r="DXJ23" s="1317"/>
      <c r="DXK23" s="1317"/>
      <c r="DXL23" s="1317"/>
      <c r="DXM23" s="1317"/>
      <c r="DXN23" s="1317"/>
      <c r="DXO23" s="1317"/>
      <c r="DXP23" s="1317"/>
      <c r="DXQ23" s="1317"/>
      <c r="DXR23" s="1317"/>
      <c r="DXS23" s="1317"/>
      <c r="DXT23" s="1317"/>
      <c r="DXU23" s="1317"/>
      <c r="DXV23" s="1317"/>
      <c r="DXW23" s="1317"/>
      <c r="DXX23" s="1317"/>
      <c r="DXY23" s="1317"/>
      <c r="DXZ23" s="1317"/>
      <c r="DYA23" s="1317"/>
      <c r="DYB23" s="1317"/>
      <c r="DYC23" s="1317"/>
      <c r="DYD23" s="1317"/>
      <c r="DYE23" s="1317"/>
      <c r="DYF23" s="1317"/>
      <c r="DYG23" s="1317"/>
      <c r="DYH23" s="1317"/>
      <c r="DYI23" s="1317"/>
      <c r="DYJ23" s="1317"/>
      <c r="DYK23" s="1317"/>
      <c r="DYL23" s="1317"/>
      <c r="DYM23" s="1317"/>
      <c r="DYN23" s="1317"/>
      <c r="DYO23" s="1317"/>
      <c r="DYP23" s="1317"/>
      <c r="DYQ23" s="1317"/>
      <c r="DYR23" s="1317"/>
      <c r="DYS23" s="1317"/>
      <c r="DYT23" s="1317"/>
      <c r="DYU23" s="1317"/>
      <c r="DYV23" s="1317"/>
      <c r="DYW23" s="1317"/>
      <c r="DYX23" s="1317"/>
      <c r="DYY23" s="1317"/>
      <c r="DYZ23" s="1317"/>
      <c r="DZA23" s="1317"/>
      <c r="DZB23" s="1317"/>
      <c r="DZC23" s="1317"/>
      <c r="DZD23" s="1317"/>
      <c r="DZE23" s="1317"/>
      <c r="DZF23" s="1317"/>
      <c r="DZG23" s="1317"/>
      <c r="DZH23" s="1317"/>
      <c r="DZI23" s="1317"/>
      <c r="DZJ23" s="1317"/>
      <c r="DZK23" s="1317"/>
      <c r="DZL23" s="1317"/>
      <c r="DZM23" s="1317"/>
      <c r="DZN23" s="1317"/>
      <c r="DZO23" s="1317"/>
      <c r="DZP23" s="1317"/>
      <c r="DZQ23" s="1317"/>
      <c r="DZR23" s="1317"/>
      <c r="DZS23" s="1317"/>
      <c r="DZT23" s="1317"/>
      <c r="DZU23" s="1317"/>
      <c r="DZV23" s="1317"/>
      <c r="DZW23" s="1317"/>
      <c r="DZX23" s="1317"/>
      <c r="DZY23" s="1317"/>
      <c r="DZZ23" s="1317"/>
      <c r="EAA23" s="1317"/>
      <c r="EAB23" s="1317"/>
      <c r="EAC23" s="1317"/>
      <c r="EAD23" s="1317"/>
      <c r="EAE23" s="1317"/>
      <c r="EAF23" s="1317"/>
      <c r="EAG23" s="1317"/>
      <c r="EAH23" s="1317"/>
      <c r="EAI23" s="1317"/>
      <c r="EAJ23" s="1317"/>
      <c r="EAK23" s="1317"/>
      <c r="EAL23" s="1317"/>
      <c r="EAM23" s="1317"/>
      <c r="EAN23" s="1317"/>
      <c r="EAO23" s="1317"/>
      <c r="EAP23" s="1317"/>
      <c r="EAQ23" s="1317"/>
      <c r="EAR23" s="1317"/>
      <c r="EAS23" s="1317"/>
      <c r="EAT23" s="1317"/>
      <c r="EAU23" s="1317"/>
      <c r="EAV23" s="1317"/>
      <c r="EAW23" s="1317"/>
      <c r="EAX23" s="1317"/>
      <c r="EAY23" s="1317"/>
      <c r="EAZ23" s="1317"/>
      <c r="EBA23" s="1317"/>
      <c r="EBB23" s="1317"/>
      <c r="EBC23" s="1317"/>
      <c r="EBD23" s="1317"/>
      <c r="EBE23" s="1317"/>
      <c r="EBF23" s="1317"/>
      <c r="EBG23" s="1317"/>
      <c r="EBH23" s="1317"/>
      <c r="EBI23" s="1317"/>
      <c r="EBJ23" s="1317"/>
      <c r="EBK23" s="1317"/>
      <c r="EBL23" s="1317"/>
      <c r="EBM23" s="1317"/>
      <c r="EBN23" s="1317"/>
      <c r="EBO23" s="1317"/>
      <c r="EBP23" s="1317"/>
      <c r="EBQ23" s="1317"/>
      <c r="EBR23" s="1317"/>
      <c r="EBS23" s="1317"/>
      <c r="EBT23" s="1317"/>
      <c r="EBU23" s="1317"/>
      <c r="EBV23" s="1317"/>
      <c r="EBW23" s="1317"/>
      <c r="EBX23" s="1317"/>
      <c r="EBY23" s="1317"/>
      <c r="EBZ23" s="1317"/>
      <c r="ECA23" s="1317"/>
      <c r="ECB23" s="1317"/>
      <c r="ECC23" s="1317"/>
      <c r="ECD23" s="1317"/>
      <c r="ECE23" s="1317"/>
      <c r="ECF23" s="1317"/>
      <c r="ECG23" s="1317"/>
      <c r="ECH23" s="1317"/>
      <c r="ECI23" s="1317"/>
      <c r="ECJ23" s="1317"/>
      <c r="ECK23" s="1317"/>
      <c r="ECL23" s="1317"/>
      <c r="ECM23" s="1317"/>
      <c r="ECN23" s="1317"/>
      <c r="ECO23" s="1317"/>
      <c r="ECP23" s="1317"/>
      <c r="ECQ23" s="1317"/>
      <c r="ECR23" s="1317"/>
      <c r="ECS23" s="1317"/>
      <c r="ECT23" s="1317"/>
      <c r="ECU23" s="1317"/>
      <c r="ECV23" s="1317"/>
      <c r="ECW23" s="1317"/>
      <c r="ECX23" s="1317"/>
      <c r="ECY23" s="1317"/>
      <c r="ECZ23" s="1317"/>
      <c r="EDA23" s="1317"/>
      <c r="EDB23" s="1317"/>
      <c r="EDC23" s="1317"/>
      <c r="EDD23" s="1317"/>
      <c r="EDE23" s="1317"/>
      <c r="EDF23" s="1317"/>
      <c r="EDG23" s="1317"/>
      <c r="EDH23" s="1317"/>
      <c r="EDI23" s="1317"/>
      <c r="EDJ23" s="1317"/>
      <c r="EDK23" s="1317"/>
      <c r="EDL23" s="1317"/>
      <c r="EDM23" s="1317"/>
      <c r="EDN23" s="1317"/>
      <c r="EDO23" s="1317"/>
      <c r="EDP23" s="1317"/>
      <c r="EDQ23" s="1317"/>
      <c r="EDR23" s="1317"/>
      <c r="EDS23" s="1317"/>
      <c r="EDT23" s="1317"/>
      <c r="EDU23" s="1317"/>
      <c r="EDV23" s="1317"/>
      <c r="EDW23" s="1317"/>
      <c r="EDX23" s="1317"/>
      <c r="EDY23" s="1317"/>
      <c r="EDZ23" s="1317"/>
      <c r="EEA23" s="1317"/>
      <c r="EEB23" s="1317"/>
      <c r="EEC23" s="1317"/>
      <c r="EED23" s="1317"/>
      <c r="EEE23" s="1317"/>
      <c r="EEF23" s="1317"/>
      <c r="EEG23" s="1317"/>
      <c r="EEH23" s="1317"/>
      <c r="EEI23" s="1317"/>
      <c r="EEJ23" s="1317"/>
      <c r="EEK23" s="1317"/>
      <c r="EEL23" s="1317"/>
      <c r="EEM23" s="1317"/>
      <c r="EEN23" s="1317"/>
      <c r="EEO23" s="1317"/>
      <c r="EEP23" s="1317"/>
      <c r="EEQ23" s="1317"/>
      <c r="EER23" s="1317"/>
      <c r="EES23" s="1317"/>
      <c r="EET23" s="1317"/>
      <c r="EEU23" s="1317"/>
      <c r="EEV23" s="1317"/>
      <c r="EEW23" s="1317"/>
      <c r="EEX23" s="1317"/>
      <c r="EEY23" s="1317"/>
      <c r="EEZ23" s="1317"/>
      <c r="EFA23" s="1317"/>
      <c r="EFB23" s="1317"/>
      <c r="EFC23" s="1317"/>
      <c r="EFD23" s="1317"/>
      <c r="EFE23" s="1317"/>
      <c r="EFF23" s="1317"/>
      <c r="EFG23" s="1317"/>
      <c r="EFH23" s="1317"/>
      <c r="EFI23" s="1317"/>
      <c r="EFJ23" s="1317"/>
      <c r="EFK23" s="1317"/>
      <c r="EFL23" s="1317"/>
      <c r="EFM23" s="1317"/>
      <c r="EFN23" s="1317"/>
      <c r="EFO23" s="1317"/>
      <c r="EFP23" s="1317"/>
      <c r="EFQ23" s="1317"/>
      <c r="EFR23" s="1317"/>
      <c r="EFS23" s="1317"/>
      <c r="EFT23" s="1317"/>
      <c r="EFU23" s="1317"/>
      <c r="EFV23" s="1317"/>
      <c r="EFW23" s="1317"/>
      <c r="EFX23" s="1317"/>
      <c r="EFY23" s="1317"/>
      <c r="EFZ23" s="1317"/>
      <c r="EGA23" s="1317"/>
      <c r="EGB23" s="1317"/>
      <c r="EGC23" s="1317"/>
      <c r="EGD23" s="1317"/>
      <c r="EGE23" s="1317"/>
      <c r="EGF23" s="1317"/>
      <c r="EGG23" s="1317"/>
      <c r="EGH23" s="1317"/>
      <c r="EGI23" s="1317"/>
      <c r="EGJ23" s="1317"/>
      <c r="EGK23" s="1317"/>
      <c r="EGL23" s="1317"/>
      <c r="EGM23" s="1317"/>
      <c r="EGN23" s="1317"/>
      <c r="EGO23" s="1317"/>
      <c r="EGP23" s="1317"/>
      <c r="EGQ23" s="1317"/>
      <c r="EGR23" s="1317"/>
      <c r="EGS23" s="1317"/>
      <c r="EGT23" s="1317"/>
      <c r="EGU23" s="1317"/>
      <c r="EGV23" s="1317"/>
      <c r="EGW23" s="1317"/>
      <c r="EGX23" s="1317"/>
      <c r="EGY23" s="1317"/>
      <c r="EGZ23" s="1317"/>
      <c r="EHA23" s="1317"/>
      <c r="EHB23" s="1317"/>
      <c r="EHC23" s="1317"/>
      <c r="EHD23" s="1317"/>
      <c r="EHE23" s="1317"/>
      <c r="EHF23" s="1317"/>
      <c r="EHG23" s="1317"/>
      <c r="EHH23" s="1317"/>
      <c r="EHI23" s="1317"/>
      <c r="EHJ23" s="1317"/>
      <c r="EHK23" s="1317"/>
      <c r="EHL23" s="1317"/>
      <c r="EHM23" s="1317"/>
      <c r="EHN23" s="1317"/>
      <c r="EHO23" s="1317"/>
      <c r="EHP23" s="1317"/>
      <c r="EHQ23" s="1317"/>
      <c r="EHR23" s="1317"/>
      <c r="EHS23" s="1317"/>
      <c r="EHT23" s="1317"/>
      <c r="EHU23" s="1317"/>
      <c r="EHV23" s="1317"/>
      <c r="EHW23" s="1317"/>
      <c r="EHX23" s="1317"/>
      <c r="EHY23" s="1317"/>
      <c r="EHZ23" s="1317"/>
      <c r="EIA23" s="1317"/>
      <c r="EIB23" s="1317"/>
      <c r="EIC23" s="1317"/>
      <c r="EID23" s="1317"/>
      <c r="EIE23" s="1317"/>
      <c r="EIF23" s="1317"/>
      <c r="EIG23" s="1317"/>
      <c r="EIH23" s="1317"/>
      <c r="EII23" s="1317"/>
      <c r="EIJ23" s="1317"/>
      <c r="EIK23" s="1317"/>
      <c r="EIL23" s="1317"/>
      <c r="EIM23" s="1317"/>
      <c r="EIN23" s="1317"/>
      <c r="EIO23" s="1317"/>
      <c r="EIP23" s="1317"/>
      <c r="EIQ23" s="1317"/>
      <c r="EIR23" s="1317"/>
      <c r="EIS23" s="1317"/>
      <c r="EIT23" s="1317"/>
      <c r="EIU23" s="1317"/>
      <c r="EIV23" s="1317"/>
      <c r="EIW23" s="1317"/>
      <c r="EIX23" s="1317"/>
      <c r="EIY23" s="1317"/>
      <c r="EIZ23" s="1317"/>
      <c r="EJA23" s="1317"/>
      <c r="EJB23" s="1317"/>
      <c r="EJC23" s="1317"/>
      <c r="EJD23" s="1317"/>
      <c r="EJE23" s="1317"/>
      <c r="EJF23" s="1317"/>
      <c r="EJG23" s="1317"/>
      <c r="EJH23" s="1317"/>
      <c r="EJI23" s="1317"/>
      <c r="EJJ23" s="1317"/>
      <c r="EJK23" s="1317"/>
      <c r="EJL23" s="1317"/>
      <c r="EJM23" s="1317"/>
      <c r="EJN23" s="1317"/>
      <c r="EJO23" s="1317"/>
      <c r="EJP23" s="1317"/>
      <c r="EJQ23" s="1317"/>
      <c r="EJR23" s="1317"/>
      <c r="EJS23" s="1317"/>
      <c r="EJT23" s="1317"/>
      <c r="EJU23" s="1317"/>
      <c r="EJV23" s="1317"/>
      <c r="EJW23" s="1317"/>
      <c r="EJX23" s="1317"/>
      <c r="EJY23" s="1317"/>
      <c r="EJZ23" s="1317"/>
      <c r="EKA23" s="1317"/>
      <c r="EKB23" s="1317"/>
      <c r="EKC23" s="1317"/>
      <c r="EKD23" s="1317"/>
      <c r="EKE23" s="1317"/>
      <c r="EKF23" s="1317"/>
      <c r="EKG23" s="1317"/>
      <c r="EKH23" s="1317"/>
      <c r="EKI23" s="1317"/>
      <c r="EKJ23" s="1317"/>
      <c r="EKK23" s="1317"/>
      <c r="EKL23" s="1317"/>
      <c r="EKM23" s="1317"/>
      <c r="EKN23" s="1317"/>
      <c r="EKO23" s="1317"/>
      <c r="EKP23" s="1317"/>
      <c r="EKQ23" s="1317"/>
      <c r="EKR23" s="1317"/>
      <c r="EKS23" s="1317"/>
      <c r="EKT23" s="1317"/>
      <c r="EKU23" s="1317"/>
      <c r="EKV23" s="1317"/>
      <c r="EKW23" s="1317"/>
      <c r="EKX23" s="1317"/>
      <c r="EKY23" s="1317"/>
      <c r="EKZ23" s="1317"/>
      <c r="ELA23" s="1317"/>
      <c r="ELB23" s="1317"/>
      <c r="ELC23" s="1317"/>
      <c r="ELD23" s="1317"/>
      <c r="ELE23" s="1317"/>
      <c r="ELF23" s="1317"/>
      <c r="ELG23" s="1317"/>
      <c r="ELH23" s="1317"/>
      <c r="ELI23" s="1317"/>
      <c r="ELJ23" s="1317"/>
      <c r="ELK23" s="1317"/>
      <c r="ELL23" s="1317"/>
      <c r="ELM23" s="1317"/>
      <c r="ELN23" s="1317"/>
      <c r="ELO23" s="1317"/>
      <c r="ELP23" s="1317"/>
      <c r="ELQ23" s="1317"/>
      <c r="ELR23" s="1317"/>
      <c r="ELS23" s="1317"/>
      <c r="ELT23" s="1317"/>
      <c r="ELU23" s="1317"/>
      <c r="ELV23" s="1317"/>
      <c r="ELW23" s="1317"/>
      <c r="ELX23" s="1317"/>
      <c r="ELY23" s="1317"/>
      <c r="ELZ23" s="1317"/>
      <c r="EMA23" s="1317"/>
      <c r="EMB23" s="1317"/>
      <c r="EMC23" s="1317"/>
      <c r="EMD23" s="1317"/>
      <c r="EME23" s="1317"/>
      <c r="EMF23" s="1317"/>
      <c r="EMG23" s="1317"/>
      <c r="EMH23" s="1317"/>
      <c r="EMI23" s="1317"/>
      <c r="EMJ23" s="1317"/>
      <c r="EMK23" s="1317"/>
      <c r="EML23" s="1317"/>
      <c r="EMM23" s="1317"/>
      <c r="EMN23" s="1317"/>
      <c r="EMO23" s="1317"/>
      <c r="EMP23" s="1317"/>
      <c r="EMQ23" s="1317"/>
      <c r="EMR23" s="1317"/>
      <c r="EMS23" s="1317"/>
      <c r="EMT23" s="1317"/>
      <c r="EMU23" s="1317"/>
      <c r="EMV23" s="1317"/>
      <c r="EMW23" s="1317"/>
      <c r="EMX23" s="1317"/>
      <c r="EMY23" s="1317"/>
      <c r="EMZ23" s="1317"/>
      <c r="ENA23" s="1317"/>
      <c r="ENB23" s="1317"/>
      <c r="ENC23" s="1317"/>
      <c r="END23" s="1317"/>
      <c r="ENE23" s="1317"/>
      <c r="ENF23" s="1317"/>
      <c r="ENG23" s="1317"/>
      <c r="ENH23" s="1317"/>
      <c r="ENI23" s="1317"/>
      <c r="ENJ23" s="1317"/>
      <c r="ENK23" s="1317"/>
      <c r="ENL23" s="1317"/>
      <c r="ENM23" s="1317"/>
      <c r="ENN23" s="1317"/>
      <c r="ENO23" s="1317"/>
      <c r="ENP23" s="1317"/>
      <c r="ENQ23" s="1317"/>
      <c r="ENR23" s="1317"/>
      <c r="ENS23" s="1317"/>
      <c r="ENT23" s="1317"/>
      <c r="ENU23" s="1317"/>
      <c r="ENV23" s="1317"/>
      <c r="ENW23" s="1317"/>
      <c r="ENX23" s="1317"/>
      <c r="ENY23" s="1317"/>
      <c r="ENZ23" s="1317"/>
      <c r="EOA23" s="1317"/>
      <c r="EOB23" s="1317"/>
      <c r="EOC23" s="1317"/>
      <c r="EOD23" s="1317"/>
      <c r="EOE23" s="1317"/>
      <c r="EOF23" s="1317"/>
      <c r="EOG23" s="1317"/>
      <c r="EOH23" s="1317"/>
      <c r="EOI23" s="1317"/>
      <c r="EOJ23" s="1317"/>
      <c r="EOK23" s="1317"/>
      <c r="EOL23" s="1317"/>
      <c r="EOM23" s="1317"/>
      <c r="EON23" s="1317"/>
      <c r="EOO23" s="1317"/>
      <c r="EOP23" s="1317"/>
      <c r="EOQ23" s="1317"/>
      <c r="EOR23" s="1317"/>
      <c r="EOS23" s="1317"/>
      <c r="EOT23" s="1317"/>
      <c r="EOU23" s="1317"/>
      <c r="EOV23" s="1317"/>
      <c r="EOW23" s="1317"/>
      <c r="EOX23" s="1317"/>
      <c r="EOY23" s="1317"/>
      <c r="EOZ23" s="1317"/>
      <c r="EPA23" s="1317"/>
      <c r="EPB23" s="1317"/>
      <c r="EPC23" s="1317"/>
      <c r="EPD23" s="1317"/>
      <c r="EPE23" s="1317"/>
      <c r="EPF23" s="1317"/>
      <c r="EPG23" s="1317"/>
      <c r="EPH23" s="1317"/>
      <c r="EPI23" s="1317"/>
      <c r="EPJ23" s="1317"/>
      <c r="EPK23" s="1317"/>
      <c r="EPL23" s="1317"/>
      <c r="EPM23" s="1317"/>
      <c r="EPN23" s="1317"/>
      <c r="EPO23" s="1317"/>
      <c r="EPP23" s="1317"/>
      <c r="EPQ23" s="1317"/>
      <c r="EPR23" s="1317"/>
      <c r="EPS23" s="1317"/>
      <c r="EPT23" s="1317"/>
      <c r="EPU23" s="1317"/>
      <c r="EPV23" s="1317"/>
      <c r="EPW23" s="1317"/>
      <c r="EPX23" s="1317"/>
      <c r="EPY23" s="1317"/>
      <c r="EPZ23" s="1317"/>
      <c r="EQA23" s="1317"/>
      <c r="EQB23" s="1317"/>
      <c r="EQC23" s="1317"/>
      <c r="EQD23" s="1317"/>
      <c r="EQE23" s="1317"/>
      <c r="EQF23" s="1317"/>
      <c r="EQG23" s="1317"/>
      <c r="EQH23" s="1317"/>
      <c r="EQI23" s="1317"/>
      <c r="EQJ23" s="1317"/>
      <c r="EQK23" s="1317"/>
      <c r="EQL23" s="1317"/>
      <c r="EQM23" s="1317"/>
      <c r="EQN23" s="1317"/>
      <c r="EQO23" s="1317"/>
      <c r="EQP23" s="1317"/>
      <c r="EQQ23" s="1317"/>
      <c r="EQR23" s="1317"/>
      <c r="EQS23" s="1317"/>
      <c r="EQT23" s="1317"/>
      <c r="EQU23" s="1317"/>
      <c r="EQV23" s="1317"/>
      <c r="EQW23" s="1317"/>
      <c r="EQX23" s="1317"/>
      <c r="EQY23" s="1317"/>
      <c r="EQZ23" s="1317"/>
      <c r="ERA23" s="1317"/>
      <c r="ERB23" s="1317"/>
      <c r="ERC23" s="1317"/>
      <c r="ERD23" s="1317"/>
      <c r="ERE23" s="1317"/>
      <c r="ERF23" s="1317"/>
      <c r="ERG23" s="1317"/>
      <c r="ERH23" s="1317"/>
      <c r="ERI23" s="1317"/>
      <c r="ERJ23" s="1317"/>
      <c r="ERK23" s="1317"/>
      <c r="ERL23" s="1317"/>
      <c r="ERM23" s="1317"/>
      <c r="ERN23" s="1317"/>
      <c r="ERO23" s="1317"/>
      <c r="ERP23" s="1317"/>
      <c r="ERQ23" s="1317"/>
      <c r="ERR23" s="1317"/>
      <c r="ERS23" s="1317"/>
      <c r="ERT23" s="1317"/>
      <c r="ERU23" s="1317"/>
      <c r="ERV23" s="1317"/>
      <c r="ERW23" s="1317"/>
      <c r="ERX23" s="1317"/>
      <c r="ERY23" s="1317"/>
      <c r="ERZ23" s="1317"/>
      <c r="ESA23" s="1317"/>
      <c r="ESB23" s="1317"/>
      <c r="ESC23" s="1317"/>
      <c r="ESD23" s="1317"/>
      <c r="ESE23" s="1317"/>
      <c r="ESF23" s="1317"/>
      <c r="ESG23" s="1317"/>
      <c r="ESH23" s="1317"/>
      <c r="ESI23" s="1317"/>
      <c r="ESJ23" s="1317"/>
      <c r="ESK23" s="1317"/>
      <c r="ESL23" s="1317"/>
      <c r="ESM23" s="1317"/>
      <c r="ESN23" s="1317"/>
      <c r="ESO23" s="1317"/>
      <c r="ESP23" s="1317"/>
      <c r="ESQ23" s="1317"/>
      <c r="ESR23" s="1317"/>
      <c r="ESS23" s="1317"/>
      <c r="EST23" s="1317"/>
      <c r="ESU23" s="1317"/>
      <c r="ESV23" s="1317"/>
      <c r="ESW23" s="1317"/>
      <c r="ESX23" s="1317"/>
      <c r="ESY23" s="1317"/>
      <c r="ESZ23" s="1317"/>
      <c r="ETA23" s="1317"/>
      <c r="ETB23" s="1317"/>
      <c r="ETC23" s="1317"/>
      <c r="ETD23" s="1317"/>
      <c r="ETE23" s="1317"/>
      <c r="ETF23" s="1317"/>
      <c r="ETG23" s="1317"/>
      <c r="ETH23" s="1317"/>
      <c r="ETI23" s="1317"/>
      <c r="ETJ23" s="1317"/>
      <c r="ETK23" s="1317"/>
      <c r="ETL23" s="1317"/>
      <c r="ETM23" s="1317"/>
      <c r="ETN23" s="1317"/>
      <c r="ETO23" s="1317"/>
      <c r="ETP23" s="1317"/>
      <c r="ETQ23" s="1317"/>
      <c r="ETR23" s="1317"/>
      <c r="ETS23" s="1317"/>
      <c r="ETT23" s="1317"/>
      <c r="ETU23" s="1317"/>
      <c r="ETV23" s="1317"/>
      <c r="ETW23" s="1317"/>
      <c r="ETX23" s="1317"/>
      <c r="ETY23" s="1317"/>
      <c r="ETZ23" s="1317"/>
      <c r="EUA23" s="1317"/>
      <c r="EUB23" s="1317"/>
      <c r="EUC23" s="1317"/>
      <c r="EUD23" s="1317"/>
      <c r="EUE23" s="1317"/>
      <c r="EUF23" s="1317"/>
      <c r="EUG23" s="1317"/>
      <c r="EUH23" s="1317"/>
      <c r="EUI23" s="1317"/>
      <c r="EUJ23" s="1317"/>
      <c r="EUK23" s="1317"/>
      <c r="EUL23" s="1317"/>
      <c r="EUM23" s="1317"/>
      <c r="EUN23" s="1317"/>
      <c r="EUO23" s="1317"/>
      <c r="EUP23" s="1317"/>
      <c r="EUQ23" s="1317"/>
      <c r="EUR23" s="1317"/>
      <c r="EUS23" s="1317"/>
      <c r="EUT23" s="1317"/>
      <c r="EUU23" s="1317"/>
      <c r="EUV23" s="1317"/>
      <c r="EUW23" s="1317"/>
      <c r="EUX23" s="1317"/>
      <c r="EUY23" s="1317"/>
      <c r="EUZ23" s="1317"/>
      <c r="EVA23" s="1317"/>
      <c r="EVB23" s="1317"/>
      <c r="EVC23" s="1317"/>
      <c r="EVD23" s="1317"/>
      <c r="EVE23" s="1317"/>
      <c r="EVF23" s="1317"/>
      <c r="EVG23" s="1317"/>
      <c r="EVH23" s="1317"/>
      <c r="EVI23" s="1317"/>
      <c r="EVJ23" s="1317"/>
      <c r="EVK23" s="1317"/>
      <c r="EVL23" s="1317"/>
      <c r="EVM23" s="1317"/>
      <c r="EVN23" s="1317"/>
      <c r="EVO23" s="1317"/>
      <c r="EVP23" s="1317"/>
      <c r="EVQ23" s="1317"/>
      <c r="EVR23" s="1317"/>
      <c r="EVS23" s="1317"/>
      <c r="EVT23" s="1317"/>
      <c r="EVU23" s="1317"/>
      <c r="EVV23" s="1317"/>
      <c r="EVW23" s="1317"/>
      <c r="EVX23" s="1317"/>
      <c r="EVY23" s="1317"/>
      <c r="EVZ23" s="1317"/>
      <c r="EWA23" s="1317"/>
      <c r="EWB23" s="1317"/>
      <c r="EWC23" s="1317"/>
      <c r="EWD23" s="1317"/>
      <c r="EWE23" s="1317"/>
      <c r="EWF23" s="1317"/>
      <c r="EWG23" s="1317"/>
      <c r="EWH23" s="1317"/>
      <c r="EWI23" s="1317"/>
      <c r="EWJ23" s="1317"/>
      <c r="EWK23" s="1317"/>
      <c r="EWL23" s="1317"/>
      <c r="EWM23" s="1317"/>
      <c r="EWN23" s="1317"/>
      <c r="EWO23" s="1317"/>
      <c r="EWP23" s="1317"/>
      <c r="EWQ23" s="1317"/>
      <c r="EWR23" s="1317"/>
      <c r="EWS23" s="1317"/>
      <c r="EWT23" s="1317"/>
      <c r="EWU23" s="1317"/>
      <c r="EWV23" s="1317"/>
      <c r="EWW23" s="1317"/>
      <c r="EWX23" s="1317"/>
      <c r="EWY23" s="1317"/>
      <c r="EWZ23" s="1317"/>
      <c r="EXA23" s="1317"/>
      <c r="EXB23" s="1317"/>
      <c r="EXC23" s="1317"/>
      <c r="EXD23" s="1317"/>
      <c r="EXE23" s="1317"/>
      <c r="EXF23" s="1317"/>
      <c r="EXG23" s="1317"/>
      <c r="EXH23" s="1317"/>
      <c r="EXI23" s="1317"/>
      <c r="EXJ23" s="1317"/>
      <c r="EXK23" s="1317"/>
      <c r="EXL23" s="1317"/>
      <c r="EXM23" s="1317"/>
      <c r="EXN23" s="1317"/>
      <c r="EXO23" s="1317"/>
      <c r="EXP23" s="1317"/>
      <c r="EXQ23" s="1317"/>
      <c r="EXR23" s="1317"/>
      <c r="EXS23" s="1317"/>
      <c r="EXT23" s="1317"/>
      <c r="EXU23" s="1317"/>
      <c r="EXV23" s="1317"/>
      <c r="EXW23" s="1317"/>
      <c r="EXX23" s="1317"/>
      <c r="EXY23" s="1317"/>
      <c r="EXZ23" s="1317"/>
      <c r="EYA23" s="1317"/>
      <c r="EYB23" s="1317"/>
      <c r="EYC23" s="1317"/>
      <c r="EYD23" s="1317"/>
      <c r="EYE23" s="1317"/>
      <c r="EYF23" s="1317"/>
      <c r="EYG23" s="1317"/>
      <c r="EYH23" s="1317"/>
      <c r="EYI23" s="1317"/>
      <c r="EYJ23" s="1317"/>
      <c r="EYK23" s="1317"/>
      <c r="EYL23" s="1317"/>
      <c r="EYM23" s="1317"/>
      <c r="EYN23" s="1317"/>
      <c r="EYO23" s="1317"/>
      <c r="EYP23" s="1317"/>
      <c r="EYQ23" s="1317"/>
      <c r="EYR23" s="1317"/>
      <c r="EYS23" s="1317"/>
      <c r="EYT23" s="1317"/>
      <c r="EYU23" s="1317"/>
      <c r="EYV23" s="1317"/>
      <c r="EYW23" s="1317"/>
      <c r="EYX23" s="1317"/>
      <c r="EYY23" s="1317"/>
      <c r="EYZ23" s="1317"/>
      <c r="EZA23" s="1317"/>
      <c r="EZB23" s="1317"/>
      <c r="EZC23" s="1317"/>
      <c r="EZD23" s="1317"/>
      <c r="EZE23" s="1317"/>
      <c r="EZF23" s="1317"/>
      <c r="EZG23" s="1317"/>
      <c r="EZH23" s="1317"/>
      <c r="EZI23" s="1317"/>
      <c r="EZJ23" s="1317"/>
      <c r="EZK23" s="1317"/>
      <c r="EZL23" s="1317"/>
      <c r="EZM23" s="1317"/>
      <c r="EZN23" s="1317"/>
      <c r="EZO23" s="1317"/>
      <c r="EZP23" s="1317"/>
      <c r="EZQ23" s="1317"/>
      <c r="EZR23" s="1317"/>
      <c r="EZS23" s="1317"/>
      <c r="EZT23" s="1317"/>
      <c r="EZU23" s="1317"/>
      <c r="EZV23" s="1317"/>
      <c r="EZW23" s="1317"/>
      <c r="EZX23" s="1317"/>
      <c r="EZY23" s="1317"/>
      <c r="EZZ23" s="1317"/>
      <c r="FAA23" s="1317"/>
      <c r="FAB23" s="1317"/>
      <c r="FAC23" s="1317"/>
      <c r="FAD23" s="1317"/>
      <c r="FAE23" s="1317"/>
      <c r="FAF23" s="1317"/>
      <c r="FAG23" s="1317"/>
      <c r="FAH23" s="1317"/>
      <c r="FAI23" s="1317"/>
      <c r="FAJ23" s="1317"/>
      <c r="FAK23" s="1317"/>
      <c r="FAL23" s="1317"/>
      <c r="FAM23" s="1317"/>
      <c r="FAN23" s="1317"/>
      <c r="FAO23" s="1317"/>
      <c r="FAP23" s="1317"/>
      <c r="FAQ23" s="1317"/>
      <c r="FAR23" s="1317"/>
      <c r="FAS23" s="1317"/>
      <c r="FAT23" s="1317"/>
      <c r="FAU23" s="1317"/>
      <c r="FAV23" s="1317"/>
      <c r="FAW23" s="1317"/>
      <c r="FAX23" s="1317"/>
      <c r="FAY23" s="1317"/>
      <c r="FAZ23" s="1317"/>
      <c r="FBA23" s="1317"/>
      <c r="FBB23" s="1317"/>
      <c r="FBC23" s="1317"/>
      <c r="FBD23" s="1317"/>
      <c r="FBE23" s="1317"/>
      <c r="FBF23" s="1317"/>
      <c r="FBG23" s="1317"/>
      <c r="FBH23" s="1317"/>
      <c r="FBI23" s="1317"/>
      <c r="FBJ23" s="1317"/>
      <c r="FBK23" s="1317"/>
      <c r="FBL23" s="1317"/>
      <c r="FBM23" s="1317"/>
      <c r="FBN23" s="1317"/>
      <c r="FBO23" s="1317"/>
      <c r="FBP23" s="1317"/>
      <c r="FBQ23" s="1317"/>
      <c r="FBR23" s="1317"/>
      <c r="FBS23" s="1317"/>
      <c r="FBT23" s="1317"/>
      <c r="FBU23" s="1317"/>
      <c r="FBV23" s="1317"/>
      <c r="FBW23" s="1317"/>
      <c r="FBX23" s="1317"/>
      <c r="FBY23" s="1317"/>
      <c r="FBZ23" s="1317"/>
      <c r="FCA23" s="1317"/>
      <c r="FCB23" s="1317"/>
      <c r="FCC23" s="1317"/>
      <c r="FCD23" s="1317"/>
      <c r="FCE23" s="1317"/>
      <c r="FCF23" s="1317"/>
      <c r="FCG23" s="1317"/>
      <c r="FCH23" s="1317"/>
      <c r="FCI23" s="1317"/>
      <c r="FCJ23" s="1317"/>
      <c r="FCK23" s="1317"/>
      <c r="FCL23" s="1317"/>
      <c r="FCM23" s="1317"/>
      <c r="FCN23" s="1317"/>
      <c r="FCO23" s="1317"/>
      <c r="FCP23" s="1317"/>
      <c r="FCQ23" s="1317"/>
      <c r="FCR23" s="1317"/>
      <c r="FCS23" s="1317"/>
      <c r="FCT23" s="1317"/>
      <c r="FCU23" s="1317"/>
      <c r="FCV23" s="1317"/>
      <c r="FCW23" s="1317"/>
      <c r="FCX23" s="1317"/>
      <c r="FCY23" s="1317"/>
      <c r="FCZ23" s="1317"/>
      <c r="FDA23" s="1317"/>
      <c r="FDB23" s="1317"/>
      <c r="FDC23" s="1317"/>
      <c r="FDD23" s="1317"/>
      <c r="FDE23" s="1317"/>
      <c r="FDF23" s="1317"/>
      <c r="FDG23" s="1317"/>
      <c r="FDH23" s="1317"/>
      <c r="FDI23" s="1317"/>
      <c r="FDJ23" s="1317"/>
      <c r="FDK23" s="1317"/>
      <c r="FDL23" s="1317"/>
      <c r="FDM23" s="1317"/>
      <c r="FDN23" s="1317"/>
      <c r="FDO23" s="1317"/>
      <c r="FDP23" s="1317"/>
      <c r="FDQ23" s="1317"/>
      <c r="FDR23" s="1317"/>
      <c r="FDS23" s="1317"/>
      <c r="FDT23" s="1317"/>
      <c r="FDU23" s="1317"/>
      <c r="FDV23" s="1317"/>
      <c r="FDW23" s="1317"/>
      <c r="FDX23" s="1317"/>
      <c r="FDY23" s="1317"/>
      <c r="FDZ23" s="1317"/>
      <c r="FEA23" s="1317"/>
      <c r="FEB23" s="1317"/>
      <c r="FEC23" s="1317"/>
      <c r="FED23" s="1317"/>
      <c r="FEE23" s="1317"/>
      <c r="FEF23" s="1317"/>
      <c r="FEG23" s="1317"/>
      <c r="FEH23" s="1317"/>
      <c r="FEI23" s="1317"/>
      <c r="FEJ23" s="1317"/>
      <c r="FEK23" s="1317"/>
      <c r="FEL23" s="1317"/>
      <c r="FEM23" s="1317"/>
      <c r="FEN23" s="1317"/>
      <c r="FEO23" s="1317"/>
      <c r="FEP23" s="1317"/>
      <c r="FEQ23" s="1317"/>
      <c r="FER23" s="1317"/>
      <c r="FES23" s="1317"/>
      <c r="FET23" s="1317"/>
      <c r="FEU23" s="1317"/>
      <c r="FEV23" s="1317"/>
      <c r="FEW23" s="1317"/>
      <c r="FEX23" s="1317"/>
      <c r="FEY23" s="1317"/>
      <c r="FEZ23" s="1317"/>
      <c r="FFA23" s="1317"/>
      <c r="FFB23" s="1317"/>
      <c r="FFC23" s="1317"/>
      <c r="FFD23" s="1317"/>
      <c r="FFE23" s="1317"/>
      <c r="FFF23" s="1317"/>
      <c r="FFG23" s="1317"/>
      <c r="FFH23" s="1317"/>
      <c r="FFI23" s="1317"/>
      <c r="FFJ23" s="1317"/>
      <c r="FFK23" s="1317"/>
      <c r="FFL23" s="1317"/>
      <c r="FFM23" s="1317"/>
      <c r="FFN23" s="1317"/>
      <c r="FFO23" s="1317"/>
      <c r="FFP23" s="1317"/>
      <c r="FFQ23" s="1317"/>
      <c r="FFR23" s="1317"/>
      <c r="FFS23" s="1317"/>
      <c r="FFT23" s="1317"/>
      <c r="FFU23" s="1317"/>
      <c r="FFV23" s="1317"/>
      <c r="FFW23" s="1317"/>
      <c r="FFX23" s="1317"/>
      <c r="FFY23" s="1317"/>
      <c r="FFZ23" s="1317"/>
      <c r="FGA23" s="1317"/>
      <c r="FGB23" s="1317"/>
      <c r="FGC23" s="1317"/>
      <c r="FGD23" s="1317"/>
      <c r="FGE23" s="1317"/>
      <c r="FGF23" s="1317"/>
      <c r="FGG23" s="1317"/>
      <c r="FGH23" s="1317"/>
      <c r="FGI23" s="1317"/>
      <c r="FGJ23" s="1317"/>
      <c r="FGK23" s="1317"/>
      <c r="FGL23" s="1317"/>
      <c r="FGM23" s="1317"/>
      <c r="FGN23" s="1317"/>
      <c r="FGO23" s="1317"/>
      <c r="FGP23" s="1317"/>
      <c r="FGQ23" s="1317"/>
      <c r="FGR23" s="1317"/>
      <c r="FGS23" s="1317"/>
      <c r="FGT23" s="1317"/>
      <c r="FGU23" s="1317"/>
      <c r="FGV23" s="1317"/>
      <c r="FGW23" s="1317"/>
      <c r="FGX23" s="1317"/>
      <c r="FGY23" s="1317"/>
      <c r="FGZ23" s="1317"/>
      <c r="FHA23" s="1317"/>
      <c r="FHB23" s="1317"/>
      <c r="FHC23" s="1317"/>
      <c r="FHD23" s="1317"/>
      <c r="FHE23" s="1317"/>
      <c r="FHF23" s="1317"/>
      <c r="FHG23" s="1317"/>
      <c r="FHH23" s="1317"/>
      <c r="FHI23" s="1317"/>
      <c r="FHJ23" s="1317"/>
      <c r="FHK23" s="1317"/>
      <c r="FHL23" s="1317"/>
      <c r="FHM23" s="1317"/>
      <c r="FHN23" s="1317"/>
      <c r="FHO23" s="1317"/>
      <c r="FHP23" s="1317"/>
      <c r="FHQ23" s="1317"/>
      <c r="FHR23" s="1317"/>
      <c r="FHS23" s="1317"/>
      <c r="FHT23" s="1317"/>
      <c r="FHU23" s="1317"/>
      <c r="FHV23" s="1317"/>
      <c r="FHW23" s="1317"/>
      <c r="FHX23" s="1317"/>
      <c r="FHY23" s="1317"/>
      <c r="FHZ23" s="1317"/>
      <c r="FIA23" s="1317"/>
      <c r="FIB23" s="1317"/>
      <c r="FIC23" s="1317"/>
      <c r="FID23" s="1317"/>
      <c r="FIE23" s="1317"/>
      <c r="FIF23" s="1317"/>
      <c r="FIG23" s="1317"/>
      <c r="FIH23" s="1317"/>
      <c r="FII23" s="1317"/>
      <c r="FIJ23" s="1317"/>
      <c r="FIK23" s="1317"/>
      <c r="FIL23" s="1317"/>
      <c r="FIM23" s="1317"/>
      <c r="FIN23" s="1317"/>
      <c r="FIO23" s="1317"/>
      <c r="FIP23" s="1317"/>
      <c r="FIQ23" s="1317"/>
      <c r="FIR23" s="1317"/>
      <c r="FIS23" s="1317"/>
      <c r="FIT23" s="1317"/>
      <c r="FIU23" s="1317"/>
      <c r="FIV23" s="1317"/>
      <c r="FIW23" s="1317"/>
      <c r="FIX23" s="1317"/>
      <c r="FIY23" s="1317"/>
      <c r="FIZ23" s="1317"/>
      <c r="FJA23" s="1317"/>
      <c r="FJB23" s="1317"/>
      <c r="FJC23" s="1317"/>
      <c r="FJD23" s="1317"/>
      <c r="FJE23" s="1317"/>
      <c r="FJF23" s="1317"/>
      <c r="FJG23" s="1317"/>
      <c r="FJH23" s="1317"/>
      <c r="FJI23" s="1317"/>
      <c r="FJJ23" s="1317"/>
      <c r="FJK23" s="1317"/>
      <c r="FJL23" s="1317"/>
      <c r="FJM23" s="1317"/>
      <c r="FJN23" s="1317"/>
      <c r="FJO23" s="1317"/>
      <c r="FJP23" s="1317"/>
      <c r="FJQ23" s="1317"/>
      <c r="FJR23" s="1317"/>
      <c r="FJS23" s="1317"/>
      <c r="FJT23" s="1317"/>
      <c r="FJU23" s="1317"/>
      <c r="FJV23" s="1317"/>
      <c r="FJW23" s="1317"/>
      <c r="FJX23" s="1317"/>
      <c r="FJY23" s="1317"/>
      <c r="FJZ23" s="1317"/>
      <c r="FKA23" s="1317"/>
      <c r="FKB23" s="1317"/>
      <c r="FKC23" s="1317"/>
      <c r="FKD23" s="1317"/>
      <c r="FKE23" s="1317"/>
      <c r="FKF23" s="1317"/>
      <c r="FKG23" s="1317"/>
      <c r="FKH23" s="1317"/>
      <c r="FKI23" s="1317"/>
      <c r="FKJ23" s="1317"/>
      <c r="FKK23" s="1317"/>
      <c r="FKL23" s="1317"/>
      <c r="FKM23" s="1317"/>
      <c r="FKN23" s="1317"/>
      <c r="FKO23" s="1317"/>
      <c r="FKP23" s="1317"/>
      <c r="FKQ23" s="1317"/>
      <c r="FKR23" s="1317"/>
      <c r="FKS23" s="1317"/>
      <c r="FKT23" s="1317"/>
      <c r="FKU23" s="1317"/>
      <c r="FKV23" s="1317"/>
      <c r="FKW23" s="1317"/>
      <c r="FKX23" s="1317"/>
      <c r="FKY23" s="1317"/>
      <c r="FKZ23" s="1317"/>
      <c r="FLA23" s="1317"/>
      <c r="FLB23" s="1317"/>
      <c r="FLC23" s="1317"/>
      <c r="FLD23" s="1317"/>
      <c r="FLE23" s="1317"/>
      <c r="FLF23" s="1317"/>
      <c r="FLG23" s="1317"/>
      <c r="FLH23" s="1317"/>
      <c r="FLI23" s="1317"/>
      <c r="FLJ23" s="1317"/>
      <c r="FLK23" s="1317"/>
      <c r="FLL23" s="1317"/>
      <c r="FLM23" s="1317"/>
      <c r="FLN23" s="1317"/>
      <c r="FLO23" s="1317"/>
      <c r="FLP23" s="1317"/>
      <c r="FLQ23" s="1317"/>
      <c r="FLR23" s="1317"/>
      <c r="FLS23" s="1317"/>
      <c r="FLT23" s="1317"/>
      <c r="FLU23" s="1317"/>
      <c r="FLV23" s="1317"/>
      <c r="FLW23" s="1317"/>
      <c r="FLX23" s="1317"/>
      <c r="FLY23" s="1317"/>
      <c r="FLZ23" s="1317"/>
      <c r="FMA23" s="1317"/>
      <c r="FMB23" s="1317"/>
      <c r="FMC23" s="1317"/>
      <c r="FMD23" s="1317"/>
      <c r="FME23" s="1317"/>
      <c r="FMF23" s="1317"/>
      <c r="FMG23" s="1317"/>
      <c r="FMH23" s="1317"/>
      <c r="FMI23" s="1317"/>
      <c r="FMJ23" s="1317"/>
      <c r="FMK23" s="1317"/>
      <c r="FML23" s="1317"/>
      <c r="FMM23" s="1317"/>
      <c r="FMN23" s="1317"/>
      <c r="FMO23" s="1317"/>
      <c r="FMP23" s="1317"/>
      <c r="FMQ23" s="1317"/>
      <c r="FMR23" s="1317"/>
      <c r="FMS23" s="1317"/>
      <c r="FMT23" s="1317"/>
      <c r="FMU23" s="1317"/>
      <c r="FMV23" s="1317"/>
      <c r="FMW23" s="1317"/>
      <c r="FMX23" s="1317"/>
      <c r="FMY23" s="1317"/>
      <c r="FMZ23" s="1317"/>
      <c r="FNA23" s="1317"/>
      <c r="FNB23" s="1317"/>
      <c r="FNC23" s="1317"/>
      <c r="FND23" s="1317"/>
      <c r="FNE23" s="1317"/>
      <c r="FNF23" s="1317"/>
    </row>
    <row r="24" spans="1:4426">
      <c r="A24" s="905"/>
      <c r="H24" s="40"/>
      <c r="I24" s="40"/>
      <c r="L24" s="1316"/>
      <c r="M24" s="1316"/>
      <c r="N24" s="1316"/>
      <c r="O24" s="1316"/>
      <c r="P24" s="1316"/>
      <c r="Q24" s="1316"/>
      <c r="R24" s="1316"/>
      <c r="S24" s="1316"/>
      <c r="T24" s="1316"/>
      <c r="U24" s="1316"/>
      <c r="V24" s="1316"/>
      <c r="W24" s="1316"/>
      <c r="X24" s="1316"/>
      <c r="Y24" s="1316"/>
      <c r="Z24" s="1316"/>
      <c r="AA24" s="1316"/>
      <c r="AB24" s="1316"/>
      <c r="AC24" s="1316"/>
      <c r="AD24" s="1316"/>
      <c r="AE24" s="1316"/>
      <c r="AF24" s="1316"/>
      <c r="AG24" s="1316"/>
      <c r="AH24" s="1316"/>
      <c r="AI24" s="1316"/>
      <c r="AJ24" s="1316"/>
      <c r="AK24" s="1316"/>
      <c r="AL24" s="1316"/>
      <c r="AM24" s="1316"/>
      <c r="AN24" s="1316"/>
      <c r="AO24" s="1316"/>
      <c r="AP24" s="1316"/>
      <c r="AQ24" s="1316"/>
      <c r="AR24" s="1316"/>
      <c r="AS24" s="1316"/>
      <c r="AT24" s="1316"/>
      <c r="AU24" s="1316"/>
      <c r="AV24" s="1316"/>
      <c r="AW24" s="1316"/>
      <c r="AX24" s="1316"/>
      <c r="AY24" s="1316"/>
      <c r="AZ24" s="1316"/>
      <c r="BA24" s="1316"/>
      <c r="BB24" s="1316"/>
      <c r="BC24" s="1316"/>
      <c r="BD24" s="1316"/>
      <c r="BE24" s="1316"/>
      <c r="BF24" s="1316"/>
      <c r="BG24" s="1316"/>
      <c r="BH24" s="1316"/>
      <c r="BI24" s="1316"/>
      <c r="BJ24" s="1316"/>
      <c r="BK24" s="1316"/>
      <c r="BL24" s="1316"/>
      <c r="BM24" s="1316"/>
      <c r="BN24" s="1316"/>
      <c r="BO24" s="1316"/>
      <c r="BP24" s="1316"/>
      <c r="BQ24" s="1316"/>
      <c r="BR24" s="1316"/>
      <c r="BS24" s="1316"/>
      <c r="BT24" s="1316"/>
      <c r="BU24" s="1316"/>
      <c r="BV24" s="1316"/>
      <c r="BW24" s="1316"/>
      <c r="BX24" s="1316"/>
      <c r="BY24" s="1316"/>
      <c r="BZ24" s="1316"/>
      <c r="CA24" s="1316"/>
      <c r="CB24" s="1316"/>
      <c r="CC24" s="1316"/>
      <c r="CD24" s="1316"/>
      <c r="CE24" s="1316"/>
      <c r="CF24" s="1316"/>
      <c r="CG24" s="1316"/>
      <c r="CH24" s="1316"/>
      <c r="CI24" s="1316"/>
      <c r="CJ24" s="1316"/>
      <c r="CK24" s="1316"/>
      <c r="CL24" s="1316"/>
      <c r="CM24" s="1316"/>
      <c r="CN24" s="1316"/>
      <c r="CO24" s="1316"/>
      <c r="CP24" s="1316"/>
      <c r="CQ24" s="1316"/>
      <c r="CR24" s="1316"/>
      <c r="CS24" s="1316"/>
      <c r="CT24" s="1316"/>
      <c r="CU24" s="1316"/>
      <c r="CV24" s="1316"/>
      <c r="CW24" s="1316"/>
      <c r="CX24" s="1316"/>
      <c r="CY24" s="1316"/>
      <c r="CZ24" s="1316"/>
      <c r="DA24" s="1316"/>
      <c r="DB24" s="1316"/>
      <c r="DC24" s="1316"/>
      <c r="DD24" s="1316"/>
      <c r="DE24" s="1316"/>
      <c r="DF24" s="1316"/>
      <c r="DG24" s="1316"/>
      <c r="DH24" s="1316"/>
      <c r="DI24" s="1316"/>
      <c r="DJ24" s="1316"/>
      <c r="DK24" s="1316"/>
      <c r="DL24" s="1316"/>
      <c r="DM24" s="1316"/>
      <c r="DN24" s="1316"/>
      <c r="DO24" s="1316"/>
      <c r="DP24" s="1316"/>
      <c r="DQ24" s="1316"/>
      <c r="DR24" s="1316"/>
      <c r="DS24" s="1316"/>
      <c r="DT24" s="1316"/>
      <c r="DU24" s="1316"/>
      <c r="DV24" s="1316"/>
      <c r="DW24" s="1316"/>
      <c r="DX24" s="1316"/>
      <c r="DY24" s="1316"/>
      <c r="DZ24" s="1316"/>
      <c r="EA24" s="1316"/>
      <c r="EB24" s="1316"/>
      <c r="EC24" s="1316"/>
      <c r="ED24" s="1316"/>
      <c r="EE24" s="1316"/>
      <c r="EF24" s="1316"/>
      <c r="EG24" s="1316"/>
      <c r="EH24" s="1316"/>
      <c r="EI24" s="1316"/>
      <c r="EJ24" s="1316"/>
      <c r="EK24" s="1316"/>
      <c r="EL24" s="1316"/>
      <c r="EM24" s="1316"/>
      <c r="EN24" s="1316"/>
      <c r="EO24" s="1316"/>
      <c r="EP24" s="1316"/>
      <c r="EQ24" s="1316"/>
      <c r="ER24" s="1316"/>
      <c r="ES24" s="1316"/>
      <c r="ET24" s="1316"/>
      <c r="EU24" s="1316"/>
      <c r="EV24" s="1316"/>
      <c r="EW24" s="1316"/>
      <c r="EX24" s="1316"/>
      <c r="EY24" s="1316"/>
      <c r="EZ24" s="1316"/>
      <c r="FA24" s="1316"/>
      <c r="FB24" s="1316"/>
      <c r="FC24" s="1316"/>
      <c r="FD24" s="1316"/>
      <c r="FE24" s="1316"/>
      <c r="FF24" s="1316"/>
      <c r="FG24" s="1316"/>
      <c r="FH24" s="1316"/>
      <c r="FI24" s="1316"/>
      <c r="FJ24" s="1316"/>
      <c r="FK24" s="1316"/>
      <c r="FL24" s="1316"/>
      <c r="FM24" s="1316"/>
      <c r="FN24" s="1316"/>
      <c r="FO24" s="1316"/>
      <c r="FP24" s="1316"/>
      <c r="FQ24" s="1316"/>
      <c r="FR24" s="1316"/>
      <c r="FS24" s="1316"/>
      <c r="FT24" s="1316"/>
      <c r="FU24" s="1316"/>
      <c r="FV24" s="1316"/>
      <c r="FW24" s="1316"/>
      <c r="FX24" s="1316"/>
      <c r="FY24" s="1316"/>
      <c r="FZ24" s="1316"/>
      <c r="GA24" s="1316"/>
      <c r="GB24" s="1316"/>
      <c r="GC24" s="1316"/>
      <c r="GD24" s="1316"/>
      <c r="GE24" s="1316"/>
      <c r="GF24" s="1316"/>
      <c r="GG24" s="1316"/>
      <c r="GH24" s="1316"/>
      <c r="GI24" s="1316"/>
      <c r="GJ24" s="1316"/>
      <c r="GK24" s="1316"/>
      <c r="GL24" s="1316"/>
      <c r="GM24" s="1316"/>
      <c r="GN24" s="1316"/>
      <c r="GO24" s="1316"/>
      <c r="GP24" s="1316"/>
      <c r="GQ24" s="1316"/>
      <c r="GR24" s="1316"/>
      <c r="GS24" s="1316"/>
      <c r="GT24" s="1316"/>
      <c r="GU24" s="1316"/>
      <c r="GV24" s="1316"/>
      <c r="GW24" s="1316"/>
      <c r="GX24" s="1316"/>
      <c r="GY24" s="1316"/>
      <c r="GZ24" s="1316"/>
      <c r="HA24" s="1316"/>
      <c r="HB24" s="1316"/>
      <c r="HC24" s="1316"/>
      <c r="HD24" s="1316"/>
      <c r="HE24" s="1316"/>
      <c r="HF24" s="1316"/>
      <c r="HG24" s="1316"/>
      <c r="HH24" s="1316"/>
      <c r="HI24" s="1316"/>
      <c r="HJ24" s="1316"/>
      <c r="HK24" s="1316"/>
      <c r="HL24" s="1316"/>
      <c r="HM24" s="1316"/>
      <c r="HN24" s="1316"/>
      <c r="HO24" s="1316"/>
      <c r="HP24" s="1316"/>
      <c r="HQ24" s="1316"/>
      <c r="HR24" s="1316"/>
      <c r="HS24" s="1316"/>
      <c r="HT24" s="1316"/>
      <c r="HU24" s="1316"/>
      <c r="HV24" s="1316"/>
      <c r="HW24" s="1316"/>
      <c r="HX24" s="1316"/>
      <c r="HY24" s="1316"/>
      <c r="HZ24" s="1316"/>
      <c r="IA24" s="1316"/>
      <c r="IB24" s="1316"/>
      <c r="IC24" s="1316"/>
      <c r="ID24" s="1316"/>
      <c r="IE24" s="1316"/>
      <c r="IF24" s="1316"/>
      <c r="IG24" s="1316"/>
      <c r="IH24" s="1316"/>
      <c r="II24" s="1316"/>
      <c r="IJ24" s="1316"/>
      <c r="IK24" s="1316"/>
      <c r="IL24" s="1316"/>
      <c r="IM24" s="1316"/>
      <c r="IN24" s="1316"/>
      <c r="IO24" s="1316"/>
      <c r="IP24" s="1316"/>
      <c r="IQ24" s="1316"/>
      <c r="IR24" s="1316"/>
      <c r="IS24" s="1316"/>
      <c r="IT24" s="1316"/>
      <c r="IU24" s="1316"/>
      <c r="IV24" s="1316"/>
      <c r="IW24" s="1316"/>
      <c r="IX24" s="1316"/>
      <c r="IY24" s="1316"/>
      <c r="IZ24" s="1316"/>
      <c r="JA24" s="1316"/>
      <c r="JB24" s="1316"/>
      <c r="JC24" s="1316"/>
      <c r="JD24" s="1316"/>
      <c r="JE24" s="1316"/>
      <c r="JF24" s="1316"/>
      <c r="JG24" s="1316"/>
      <c r="JH24" s="1316"/>
      <c r="JI24" s="1316"/>
      <c r="JJ24" s="1316"/>
      <c r="JK24" s="1316"/>
      <c r="JL24" s="1316"/>
      <c r="JM24" s="1316"/>
      <c r="JN24" s="1316"/>
      <c r="JO24" s="1316"/>
      <c r="JP24" s="1316"/>
      <c r="JQ24" s="1316"/>
      <c r="JR24" s="1316"/>
      <c r="JS24" s="1316"/>
      <c r="JT24" s="1316"/>
      <c r="JU24" s="1316"/>
      <c r="JV24" s="1316"/>
      <c r="JW24" s="1316"/>
      <c r="JX24" s="1316"/>
      <c r="JY24" s="1316"/>
      <c r="JZ24" s="1316"/>
      <c r="KA24" s="1316"/>
      <c r="KB24" s="1316"/>
      <c r="KC24" s="1316"/>
      <c r="KD24" s="1316"/>
      <c r="KE24" s="1316"/>
      <c r="KF24" s="1316"/>
      <c r="KG24" s="1316"/>
      <c r="KH24" s="1316"/>
      <c r="KI24" s="1316"/>
      <c r="KJ24" s="1316"/>
      <c r="KK24" s="1316"/>
      <c r="KL24" s="1316"/>
      <c r="KM24" s="1316"/>
      <c r="KN24" s="1316"/>
      <c r="KO24" s="1316"/>
      <c r="KP24" s="1316"/>
      <c r="KQ24" s="1316"/>
      <c r="KR24" s="1316"/>
      <c r="KS24" s="1316"/>
      <c r="KT24" s="1316"/>
      <c r="KU24" s="1316"/>
      <c r="KV24" s="1316"/>
      <c r="KW24" s="1316"/>
      <c r="KX24" s="1316"/>
      <c r="KY24" s="1316"/>
      <c r="KZ24" s="1316"/>
      <c r="LA24" s="1316"/>
      <c r="LB24" s="1316"/>
      <c r="LC24" s="1316"/>
      <c r="LD24" s="1316"/>
      <c r="LE24" s="1316"/>
      <c r="LF24" s="1316"/>
      <c r="LG24" s="1316"/>
      <c r="LH24" s="1316"/>
      <c r="LI24" s="1316"/>
      <c r="LJ24" s="1316"/>
      <c r="LK24" s="1316"/>
      <c r="LL24" s="1316"/>
      <c r="LM24" s="1316"/>
      <c r="LN24" s="1316"/>
      <c r="LO24" s="1316"/>
      <c r="LP24" s="1316"/>
      <c r="LQ24" s="1316"/>
      <c r="LR24" s="1316"/>
      <c r="LS24" s="1316"/>
      <c r="LT24" s="1316"/>
      <c r="LU24" s="1316"/>
      <c r="LV24" s="1316"/>
      <c r="LW24" s="1316"/>
      <c r="LX24" s="1316"/>
      <c r="LY24" s="1316"/>
      <c r="LZ24" s="1316"/>
      <c r="MA24" s="1316"/>
      <c r="MB24" s="1316"/>
      <c r="MC24" s="1316"/>
      <c r="MD24" s="1316"/>
      <c r="ME24" s="1316"/>
      <c r="MF24" s="1316"/>
      <c r="MG24" s="1316"/>
      <c r="MH24" s="1316"/>
      <c r="MI24" s="1316"/>
      <c r="MJ24" s="1316"/>
      <c r="MK24" s="1316"/>
      <c r="ML24" s="1316"/>
      <c r="MM24" s="1316"/>
      <c r="MN24" s="1316"/>
      <c r="MO24" s="1316"/>
      <c r="MP24" s="1316"/>
      <c r="MQ24" s="1316"/>
      <c r="MR24" s="1316"/>
      <c r="MS24" s="1316"/>
      <c r="MT24" s="1316"/>
      <c r="MU24" s="1316"/>
      <c r="MV24" s="1316"/>
      <c r="MW24" s="1316"/>
      <c r="MX24" s="1316"/>
      <c r="MY24" s="1316"/>
      <c r="MZ24" s="1316"/>
      <c r="NA24" s="1316"/>
      <c r="NB24" s="1316"/>
      <c r="NC24" s="1316"/>
      <c r="ND24" s="1316"/>
      <c r="NE24" s="1316"/>
      <c r="NF24" s="1316"/>
      <c r="NG24" s="1316"/>
      <c r="NH24" s="1316"/>
      <c r="NI24" s="1316"/>
      <c r="NJ24" s="1316"/>
      <c r="NK24" s="1316"/>
      <c r="NL24" s="1316"/>
      <c r="NM24" s="1316"/>
      <c r="NN24" s="1316"/>
      <c r="NO24" s="1316"/>
      <c r="NP24" s="1316"/>
      <c r="NQ24" s="1316"/>
      <c r="NR24" s="1316"/>
      <c r="NS24" s="1316"/>
      <c r="NT24" s="1316"/>
      <c r="NU24" s="1316"/>
      <c r="NV24" s="1316"/>
      <c r="NW24" s="1316"/>
      <c r="NX24" s="1316"/>
      <c r="NY24" s="1316"/>
      <c r="NZ24" s="1316"/>
      <c r="OA24" s="1316"/>
      <c r="OB24" s="1316"/>
      <c r="OC24" s="1316"/>
      <c r="OD24" s="1316"/>
      <c r="OE24" s="1316"/>
      <c r="OF24" s="1316"/>
      <c r="OG24" s="1316"/>
      <c r="OH24" s="1316"/>
      <c r="OI24" s="1316"/>
      <c r="OJ24" s="1316"/>
      <c r="OK24" s="1316"/>
      <c r="OL24" s="1316"/>
      <c r="OM24" s="1316"/>
      <c r="ON24" s="1316"/>
      <c r="OO24" s="1316"/>
      <c r="OP24" s="1316"/>
      <c r="OQ24" s="1316"/>
      <c r="OR24" s="1316"/>
      <c r="OS24" s="1316"/>
      <c r="OT24" s="1316"/>
      <c r="OU24" s="1316"/>
      <c r="OV24" s="1316"/>
      <c r="OW24" s="1316"/>
      <c r="OX24" s="1316"/>
      <c r="OY24" s="1316"/>
      <c r="OZ24" s="1316"/>
      <c r="PA24" s="1316"/>
      <c r="PB24" s="1316"/>
      <c r="PC24" s="1316"/>
      <c r="PD24" s="1316"/>
      <c r="PE24" s="1316"/>
      <c r="PF24" s="1316"/>
      <c r="PG24" s="1316"/>
      <c r="PH24" s="1316"/>
      <c r="PI24" s="1316"/>
      <c r="PJ24" s="1316"/>
      <c r="PK24" s="1316"/>
      <c r="PL24" s="1316"/>
      <c r="PM24" s="1316"/>
      <c r="PN24" s="1316"/>
      <c r="PO24" s="1316"/>
      <c r="PP24" s="1316"/>
      <c r="PQ24" s="1316"/>
      <c r="PR24" s="1316"/>
      <c r="PS24" s="1316"/>
      <c r="PT24" s="1316"/>
      <c r="PU24" s="1316"/>
      <c r="PV24" s="1316"/>
      <c r="PW24" s="1316"/>
      <c r="PX24" s="1316"/>
      <c r="PY24" s="1316"/>
      <c r="PZ24" s="1316"/>
      <c r="QA24" s="1316"/>
      <c r="QB24" s="1316"/>
      <c r="QC24" s="1316"/>
      <c r="QD24" s="1316"/>
      <c r="QE24" s="1316"/>
      <c r="QF24" s="1316"/>
      <c r="QG24" s="1316"/>
      <c r="QH24" s="1316"/>
      <c r="QI24" s="1316"/>
      <c r="QJ24" s="1316"/>
      <c r="QK24" s="1316"/>
      <c r="QL24" s="1316"/>
      <c r="QM24" s="1316"/>
      <c r="QN24" s="1316"/>
      <c r="QO24" s="1316"/>
      <c r="QP24" s="1316"/>
      <c r="QQ24" s="1316"/>
      <c r="QR24" s="1316"/>
      <c r="QS24" s="1316"/>
      <c r="QT24" s="1316"/>
      <c r="QU24" s="1316"/>
      <c r="QV24" s="1316"/>
      <c r="QW24" s="1316"/>
      <c r="QX24" s="1316"/>
      <c r="QY24" s="1316"/>
      <c r="QZ24" s="1316"/>
      <c r="RA24" s="1316"/>
      <c r="RB24" s="1316"/>
      <c r="RC24" s="1316"/>
      <c r="RD24" s="1316"/>
      <c r="RE24" s="1316"/>
      <c r="RF24" s="1316"/>
      <c r="RG24" s="1316"/>
      <c r="RH24" s="1316"/>
      <c r="RI24" s="1316"/>
      <c r="RJ24" s="1316"/>
      <c r="RK24" s="1316"/>
      <c r="RL24" s="1316"/>
      <c r="RM24" s="1316"/>
      <c r="RN24" s="1316"/>
      <c r="RO24" s="1316"/>
      <c r="RP24" s="1316"/>
      <c r="RQ24" s="1316"/>
      <c r="RR24" s="1316"/>
      <c r="RS24" s="1316"/>
      <c r="RT24" s="1316"/>
      <c r="RU24" s="1316"/>
      <c r="RV24" s="1316"/>
      <c r="RW24" s="1316"/>
      <c r="RX24" s="1316"/>
      <c r="RY24" s="1316"/>
      <c r="RZ24" s="1316"/>
      <c r="SA24" s="1316"/>
      <c r="SB24" s="1316"/>
      <c r="SC24" s="1316"/>
      <c r="SD24" s="1316"/>
      <c r="SE24" s="1316"/>
      <c r="SF24" s="1316"/>
      <c r="SG24" s="1316"/>
      <c r="SH24" s="1316"/>
      <c r="SI24" s="1316"/>
      <c r="SJ24" s="1316"/>
      <c r="SK24" s="1316"/>
      <c r="SL24" s="1316"/>
      <c r="SM24" s="1316"/>
      <c r="SN24" s="1316"/>
      <c r="SO24" s="1316"/>
      <c r="SP24" s="1316"/>
      <c r="SQ24" s="1316"/>
      <c r="SR24" s="1316"/>
      <c r="SS24" s="1316"/>
      <c r="ST24" s="1316"/>
      <c r="SU24" s="1316"/>
      <c r="SV24" s="1316"/>
      <c r="SW24" s="1316"/>
      <c r="SX24" s="1316"/>
      <c r="SY24" s="1316"/>
      <c r="SZ24" s="1316"/>
      <c r="TA24" s="1316"/>
      <c r="TB24" s="1316"/>
      <c r="TC24" s="1316"/>
      <c r="TD24" s="1316"/>
      <c r="TE24" s="1316"/>
      <c r="TF24" s="1316"/>
      <c r="TG24" s="1316"/>
      <c r="TH24" s="1316"/>
      <c r="TI24" s="1316"/>
      <c r="TJ24" s="1316"/>
      <c r="TK24" s="1316"/>
      <c r="TL24" s="1316"/>
      <c r="TM24" s="1316"/>
      <c r="TN24" s="1316"/>
      <c r="TO24" s="1316"/>
      <c r="TP24" s="1316"/>
      <c r="TQ24" s="1316"/>
      <c r="TR24" s="1316"/>
      <c r="TS24" s="1316"/>
      <c r="TT24" s="1316"/>
      <c r="TU24" s="1316"/>
      <c r="TV24" s="1316"/>
      <c r="TW24" s="1316"/>
      <c r="TX24" s="1316"/>
      <c r="TY24" s="1316"/>
      <c r="TZ24" s="1316"/>
      <c r="UA24" s="1316"/>
      <c r="UB24" s="1316"/>
      <c r="UC24" s="1316"/>
      <c r="UD24" s="1316"/>
      <c r="UE24" s="1316"/>
      <c r="UF24" s="1316"/>
      <c r="UG24" s="1316"/>
      <c r="UH24" s="1316"/>
      <c r="UI24" s="1316"/>
      <c r="UJ24" s="1316"/>
      <c r="UK24" s="1316"/>
      <c r="UL24" s="1316"/>
      <c r="UM24" s="1316"/>
      <c r="UN24" s="1316"/>
      <c r="UO24" s="1316"/>
      <c r="UP24" s="1316"/>
      <c r="UQ24" s="1316"/>
      <c r="UR24" s="1316"/>
      <c r="US24" s="1316"/>
      <c r="UT24" s="1316"/>
      <c r="UU24" s="1316"/>
      <c r="UV24" s="1316"/>
      <c r="UW24" s="1316"/>
      <c r="UX24" s="1316"/>
      <c r="UY24" s="1316"/>
      <c r="UZ24" s="1316"/>
      <c r="VA24" s="1316"/>
      <c r="VB24" s="1316"/>
      <c r="VC24" s="1316"/>
      <c r="VD24" s="1316"/>
      <c r="VE24" s="1316"/>
      <c r="VF24" s="1316"/>
      <c r="VG24" s="1316"/>
      <c r="VH24" s="1316"/>
      <c r="VI24" s="1316"/>
      <c r="VJ24" s="1316"/>
      <c r="VK24" s="1316"/>
      <c r="VL24" s="1316"/>
      <c r="VM24" s="1316"/>
      <c r="VN24" s="1316"/>
      <c r="VO24" s="1316"/>
      <c r="VP24" s="1316"/>
      <c r="VQ24" s="1316"/>
      <c r="VR24" s="1316"/>
      <c r="VS24" s="1316"/>
      <c r="VT24" s="1316"/>
      <c r="VU24" s="1316"/>
      <c r="VV24" s="1316"/>
      <c r="VW24" s="1316"/>
      <c r="VX24" s="1316"/>
      <c r="VY24" s="1316"/>
      <c r="VZ24" s="1316"/>
      <c r="WA24" s="1316"/>
      <c r="WB24" s="1316"/>
      <c r="WC24" s="1316"/>
      <c r="WD24" s="1316"/>
      <c r="WE24" s="1316"/>
      <c r="WF24" s="1316"/>
      <c r="WG24" s="1316"/>
      <c r="WH24" s="1316"/>
      <c r="WI24" s="1316"/>
      <c r="WJ24" s="1316"/>
      <c r="WK24" s="1316"/>
      <c r="WL24" s="1316"/>
      <c r="WM24" s="1316"/>
      <c r="WN24" s="1316"/>
      <c r="WO24" s="1316"/>
      <c r="WP24" s="1316"/>
      <c r="WQ24" s="1316"/>
      <c r="WR24" s="1316"/>
      <c r="WS24" s="1316"/>
      <c r="WT24" s="1316"/>
      <c r="WU24" s="1316"/>
      <c r="WV24" s="1316"/>
      <c r="WW24" s="1316"/>
      <c r="WX24" s="1316"/>
      <c r="WY24" s="1316"/>
      <c r="WZ24" s="1316"/>
      <c r="XA24" s="1316"/>
      <c r="XB24" s="1316"/>
      <c r="XC24" s="1316"/>
      <c r="XD24" s="1316"/>
      <c r="XE24" s="1316"/>
      <c r="XF24" s="1316"/>
      <c r="XG24" s="1316"/>
      <c r="XH24" s="1316"/>
      <c r="XI24" s="1316"/>
      <c r="XJ24" s="1316"/>
      <c r="XK24" s="1316"/>
      <c r="XL24" s="1316"/>
      <c r="XM24" s="1316"/>
      <c r="XN24" s="1316"/>
      <c r="XO24" s="1316"/>
      <c r="XP24" s="1316"/>
      <c r="XQ24" s="1316"/>
      <c r="XR24" s="1316"/>
      <c r="XS24" s="1316"/>
      <c r="XT24" s="1316"/>
      <c r="XU24" s="1316"/>
      <c r="XV24" s="1316"/>
      <c r="XW24" s="1316"/>
      <c r="XX24" s="1316"/>
      <c r="XY24" s="1316"/>
      <c r="XZ24" s="1316"/>
      <c r="YA24" s="1316"/>
      <c r="YB24" s="1316"/>
      <c r="YC24" s="1316"/>
      <c r="YD24" s="1316"/>
      <c r="YE24" s="1316"/>
      <c r="YF24" s="1316"/>
      <c r="YG24" s="1316"/>
      <c r="YH24" s="1316"/>
      <c r="YI24" s="1316"/>
      <c r="YJ24" s="1316"/>
      <c r="YK24" s="1316"/>
      <c r="YL24" s="1316"/>
      <c r="YM24" s="1316"/>
      <c r="YN24" s="1316"/>
      <c r="YO24" s="1316"/>
      <c r="YP24" s="1316"/>
      <c r="YQ24" s="1316"/>
      <c r="YR24" s="1316"/>
      <c r="YS24" s="1316"/>
      <c r="YT24" s="1316"/>
      <c r="YU24" s="1316"/>
      <c r="YV24" s="1316"/>
      <c r="YW24" s="1316"/>
      <c r="YX24" s="1316"/>
      <c r="YY24" s="1316"/>
      <c r="YZ24" s="1316"/>
      <c r="ZA24" s="1316"/>
      <c r="ZB24" s="1316"/>
      <c r="ZC24" s="1316"/>
      <c r="ZD24" s="1316"/>
      <c r="ZE24" s="1316"/>
      <c r="ZF24" s="1316"/>
      <c r="ZG24" s="1316"/>
      <c r="ZH24" s="1316"/>
      <c r="ZI24" s="1316"/>
      <c r="ZJ24" s="1316"/>
      <c r="ZK24" s="1316"/>
      <c r="ZL24" s="1316"/>
      <c r="ZM24" s="1316"/>
      <c r="ZN24" s="1316"/>
      <c r="ZO24" s="1316"/>
      <c r="ZP24" s="1316"/>
      <c r="ZQ24" s="1316"/>
      <c r="ZR24" s="1316"/>
      <c r="ZS24" s="1316"/>
      <c r="ZT24" s="1316"/>
      <c r="ZU24" s="1316"/>
      <c r="ZV24" s="1316"/>
      <c r="ZW24" s="1316"/>
      <c r="ZX24" s="1316"/>
      <c r="ZY24" s="1316"/>
      <c r="ZZ24" s="1316"/>
      <c r="AAA24" s="1316"/>
      <c r="AAB24" s="1316"/>
      <c r="AAC24" s="1316"/>
      <c r="AAD24" s="1316"/>
      <c r="AAE24" s="1316"/>
      <c r="AAF24" s="1316"/>
      <c r="AAG24" s="1316"/>
      <c r="AAH24" s="1316"/>
      <c r="AAI24" s="1316"/>
      <c r="AAJ24" s="1316"/>
      <c r="AAK24" s="1316"/>
      <c r="AAL24" s="1316"/>
      <c r="AAM24" s="1316"/>
      <c r="AAN24" s="1316"/>
      <c r="AAO24" s="1316"/>
      <c r="AAP24" s="1316"/>
      <c r="AAQ24" s="1316"/>
      <c r="AAR24" s="1316"/>
      <c r="AAS24" s="1316"/>
      <c r="AAT24" s="1316"/>
      <c r="AAU24" s="1316"/>
      <c r="AAV24" s="1316"/>
      <c r="AAW24" s="1316"/>
      <c r="AAX24" s="1316"/>
      <c r="AAY24" s="1316"/>
      <c r="AAZ24" s="1316"/>
      <c r="ABA24" s="1316"/>
      <c r="ABB24" s="1316"/>
      <c r="ABC24" s="1316"/>
      <c r="ABD24" s="1316"/>
      <c r="ABE24" s="1316"/>
      <c r="ABF24" s="1316"/>
      <c r="ABG24" s="1316"/>
      <c r="ABH24" s="1316"/>
      <c r="ABI24" s="1316"/>
      <c r="ABJ24" s="1316"/>
      <c r="ABK24" s="1316"/>
      <c r="ABL24" s="1316"/>
      <c r="ABM24" s="1316"/>
      <c r="ABN24" s="1316"/>
      <c r="ABO24" s="1316"/>
      <c r="ABP24" s="1316"/>
      <c r="ABQ24" s="1316"/>
      <c r="ABR24" s="1316"/>
      <c r="ABS24" s="1316"/>
      <c r="ABT24" s="1316"/>
      <c r="ABU24" s="1316"/>
      <c r="ABV24" s="1316"/>
      <c r="ABW24" s="1316"/>
      <c r="ABX24" s="1316"/>
      <c r="ABY24" s="1316"/>
      <c r="ABZ24" s="1316"/>
      <c r="ACA24" s="1316"/>
      <c r="ACB24" s="1316"/>
      <c r="ACC24" s="1316"/>
      <c r="ACD24" s="1316"/>
      <c r="ACE24" s="1316"/>
      <c r="ACF24" s="1316"/>
      <c r="ACG24" s="1316"/>
      <c r="ACH24" s="1316"/>
      <c r="ACI24" s="1316"/>
      <c r="ACJ24" s="1316"/>
      <c r="ACK24" s="1316"/>
      <c r="ACL24" s="1316"/>
      <c r="ACM24" s="1316"/>
      <c r="ACN24" s="1316"/>
      <c r="ACO24" s="1316"/>
      <c r="ACP24" s="1316"/>
      <c r="ACQ24" s="1316"/>
      <c r="ACR24" s="1316"/>
      <c r="ACS24" s="1316"/>
      <c r="ACT24" s="1316"/>
      <c r="ACU24" s="1316"/>
      <c r="ACV24" s="1316"/>
      <c r="ACW24" s="1316"/>
      <c r="ACX24" s="1316"/>
      <c r="ACY24" s="1316"/>
      <c r="ACZ24" s="1316"/>
      <c r="ADA24" s="1316"/>
      <c r="ADB24" s="1316"/>
      <c r="ADC24" s="1316"/>
      <c r="ADD24" s="1316"/>
      <c r="ADE24" s="1316"/>
      <c r="ADF24" s="1316"/>
      <c r="ADG24" s="1316"/>
      <c r="ADH24" s="1316"/>
      <c r="ADI24" s="1316"/>
      <c r="ADJ24" s="1316"/>
      <c r="ADK24" s="1316"/>
      <c r="ADL24" s="1316"/>
      <c r="ADM24" s="1316"/>
      <c r="ADN24" s="1316"/>
      <c r="ADO24" s="1316"/>
      <c r="ADP24" s="1316"/>
      <c r="ADQ24" s="1316"/>
      <c r="ADR24" s="1316"/>
      <c r="ADS24" s="1316"/>
      <c r="ADT24" s="1316"/>
      <c r="ADU24" s="1316"/>
      <c r="ADV24" s="1316"/>
      <c r="ADW24" s="1316"/>
      <c r="ADX24" s="1316"/>
      <c r="ADY24" s="1316"/>
      <c r="ADZ24" s="1316"/>
      <c r="AEA24" s="1316"/>
      <c r="AEB24" s="1316"/>
      <c r="AEC24" s="1316"/>
      <c r="AED24" s="1316"/>
      <c r="AEE24" s="1316"/>
      <c r="AEF24" s="1316"/>
      <c r="AEG24" s="1316"/>
      <c r="AEH24" s="1316"/>
      <c r="AEI24" s="1316"/>
      <c r="AEJ24" s="1316"/>
      <c r="AEK24" s="1316"/>
      <c r="AEL24" s="1316"/>
      <c r="AEM24" s="1316"/>
      <c r="AEN24" s="1316"/>
      <c r="AEO24" s="1316"/>
      <c r="AEP24" s="1316"/>
      <c r="AEQ24" s="1316"/>
      <c r="AER24" s="1316"/>
      <c r="AES24" s="1316"/>
      <c r="AET24" s="1316"/>
      <c r="AEU24" s="1316"/>
      <c r="AEV24" s="1316"/>
      <c r="AEW24" s="1316"/>
      <c r="AEX24" s="1316"/>
      <c r="AEY24" s="1316"/>
      <c r="AEZ24" s="1316"/>
      <c r="AFA24" s="1316"/>
      <c r="AFB24" s="1316"/>
      <c r="AFC24" s="1316"/>
      <c r="AFD24" s="1316"/>
      <c r="AFE24" s="1316"/>
      <c r="AFF24" s="1316"/>
      <c r="AFG24" s="1316"/>
      <c r="AFH24" s="1316"/>
      <c r="AFI24" s="1316"/>
      <c r="AFJ24" s="1316"/>
      <c r="AFK24" s="1316"/>
      <c r="AFL24" s="1316"/>
      <c r="AFM24" s="1316"/>
      <c r="AFN24" s="1316"/>
      <c r="AFO24" s="1316"/>
      <c r="AFP24" s="1316"/>
      <c r="AFQ24" s="1316"/>
      <c r="AFR24" s="1316"/>
      <c r="AFS24" s="1316"/>
      <c r="AFT24" s="1316"/>
      <c r="AFU24" s="1316"/>
      <c r="AFV24" s="1316"/>
      <c r="AFW24" s="1316"/>
      <c r="AFX24" s="1316"/>
      <c r="AFY24" s="1316"/>
      <c r="AFZ24" s="1316"/>
      <c r="AGA24" s="1316"/>
      <c r="AGB24" s="1316"/>
      <c r="AGC24" s="1316"/>
      <c r="AGD24" s="1316"/>
      <c r="AGE24" s="1316"/>
      <c r="AGF24" s="1316"/>
      <c r="AGG24" s="1316"/>
      <c r="AGH24" s="1316"/>
      <c r="AGI24" s="1316"/>
      <c r="AGJ24" s="1316"/>
      <c r="AGK24" s="1316"/>
      <c r="AGL24" s="1316"/>
      <c r="AGM24" s="1316"/>
      <c r="AGN24" s="1316"/>
      <c r="AGO24" s="1316"/>
      <c r="AGP24" s="1316"/>
      <c r="AGQ24" s="1316"/>
      <c r="AGR24" s="1316"/>
      <c r="AGS24" s="1316"/>
      <c r="AGT24" s="1316"/>
      <c r="AGU24" s="1316"/>
      <c r="AGV24" s="1316"/>
      <c r="AGW24" s="1316"/>
      <c r="AGX24" s="1316"/>
      <c r="AGY24" s="1316"/>
      <c r="AGZ24" s="1316"/>
      <c r="AHA24" s="1316"/>
      <c r="AHB24" s="1316"/>
      <c r="AHC24" s="1316"/>
      <c r="AHD24" s="1316"/>
      <c r="AHE24" s="1316"/>
      <c r="AHF24" s="1316"/>
      <c r="AHG24" s="1316"/>
      <c r="AHH24" s="1316"/>
      <c r="AHI24" s="1316"/>
      <c r="AHJ24" s="1316"/>
      <c r="AHK24" s="1316"/>
      <c r="AHL24" s="1316"/>
      <c r="AHM24" s="1316"/>
      <c r="AHN24" s="1316"/>
      <c r="AHO24" s="1316"/>
      <c r="AHP24" s="1316"/>
      <c r="AHQ24" s="1316"/>
      <c r="AHR24" s="1316"/>
      <c r="AHS24" s="1316"/>
      <c r="AHT24" s="1316"/>
      <c r="AHU24" s="1316"/>
      <c r="AHV24" s="1316"/>
      <c r="AHW24" s="1316"/>
      <c r="AHX24" s="1316"/>
      <c r="AHY24" s="1316"/>
      <c r="AHZ24" s="1316"/>
      <c r="AIA24" s="1316"/>
      <c r="AIB24" s="1316"/>
      <c r="AIC24" s="1316"/>
      <c r="AID24" s="1316"/>
      <c r="AIE24" s="1316"/>
      <c r="AIF24" s="1316"/>
      <c r="AIG24" s="1316"/>
      <c r="AIH24" s="1316"/>
      <c r="AII24" s="1316"/>
      <c r="AIJ24" s="1316"/>
      <c r="AIK24" s="1316"/>
      <c r="AIL24" s="1316"/>
      <c r="AIM24" s="1316"/>
      <c r="AIN24" s="1316"/>
      <c r="AIO24" s="1316"/>
      <c r="AIP24" s="1316"/>
      <c r="AIQ24" s="1316"/>
      <c r="AIR24" s="1316"/>
      <c r="AIS24" s="1316"/>
      <c r="AIT24" s="1316"/>
      <c r="AIU24" s="1316"/>
      <c r="AIV24" s="1316"/>
      <c r="AIW24" s="1316"/>
      <c r="AIX24" s="1316"/>
      <c r="AIY24" s="1316"/>
      <c r="AIZ24" s="1316"/>
      <c r="AJA24" s="1316"/>
      <c r="AJB24" s="1316"/>
      <c r="AJC24" s="1316"/>
      <c r="AJD24" s="1316"/>
      <c r="AJE24" s="1316"/>
      <c r="AJF24" s="1316"/>
      <c r="AJG24" s="1316"/>
      <c r="AJH24" s="1316"/>
      <c r="AJI24" s="1316"/>
      <c r="AJJ24" s="1316"/>
      <c r="AJK24" s="1316"/>
      <c r="AJL24" s="1316"/>
      <c r="AJM24" s="1316"/>
      <c r="AJN24" s="1316"/>
      <c r="AJO24" s="1316"/>
      <c r="AJP24" s="1316"/>
      <c r="AJQ24" s="1316"/>
      <c r="AJR24" s="1316"/>
      <c r="AJS24" s="1316"/>
      <c r="AJT24" s="1316"/>
      <c r="AJU24" s="1316"/>
      <c r="AJV24" s="1316"/>
      <c r="AJW24" s="1316"/>
      <c r="AJX24" s="1316"/>
      <c r="AJY24" s="1316"/>
      <c r="AJZ24" s="1316"/>
      <c r="AKA24" s="1316"/>
      <c r="AKB24" s="1316"/>
      <c r="AKC24" s="1316"/>
      <c r="AKD24" s="1316"/>
      <c r="AKE24" s="1316"/>
      <c r="AKF24" s="1316"/>
      <c r="AKG24" s="1316"/>
      <c r="AKH24" s="1316"/>
      <c r="AKI24" s="1316"/>
      <c r="AKJ24" s="1316"/>
      <c r="AKK24" s="1316"/>
      <c r="AKL24" s="1316"/>
      <c r="AKM24" s="1316"/>
      <c r="AKN24" s="1316"/>
      <c r="AKO24" s="1316"/>
      <c r="AKP24" s="1316"/>
      <c r="AKQ24" s="1316"/>
      <c r="AKR24" s="1316"/>
      <c r="AKS24" s="1316"/>
      <c r="AKT24" s="1316"/>
      <c r="AKU24" s="1316"/>
      <c r="AKV24" s="1316"/>
      <c r="AKW24" s="1316"/>
      <c r="AKX24" s="1316"/>
      <c r="AKY24" s="1316"/>
      <c r="AKZ24" s="1316"/>
      <c r="ALA24" s="1316"/>
      <c r="ALB24" s="1316"/>
      <c r="ALC24" s="1316"/>
      <c r="ALD24" s="1316"/>
      <c r="ALE24" s="1316"/>
      <c r="ALF24" s="1316"/>
      <c r="ALG24" s="1316"/>
      <c r="ALH24" s="1316"/>
      <c r="ALI24" s="1316"/>
      <c r="ALJ24" s="1316"/>
      <c r="ALK24" s="1316"/>
      <c r="ALL24" s="1316"/>
      <c r="ALM24" s="1316"/>
      <c r="ALN24" s="1316"/>
      <c r="ALO24" s="1316"/>
      <c r="ALP24" s="1316"/>
      <c r="ALQ24" s="1316"/>
      <c r="ALR24" s="1316"/>
      <c r="ALS24" s="1316"/>
      <c r="ALT24" s="1316"/>
      <c r="ALU24" s="1316"/>
      <c r="ALV24" s="1316"/>
      <c r="ALW24" s="1316"/>
      <c r="ALX24" s="1316"/>
      <c r="ALY24" s="1316"/>
      <c r="ALZ24" s="1316"/>
      <c r="AMA24" s="1316"/>
      <c r="AMB24" s="1316"/>
      <c r="AMC24" s="1316"/>
      <c r="AMD24" s="1316"/>
      <c r="AME24" s="1316"/>
      <c r="AMF24" s="1316"/>
      <c r="AMG24" s="1316"/>
      <c r="AMH24" s="1316"/>
      <c r="AMI24" s="1316"/>
      <c r="AMJ24" s="1316"/>
      <c r="AMK24" s="1316"/>
      <c r="AML24" s="1316"/>
      <c r="AMM24" s="1316"/>
      <c r="AMN24" s="1316"/>
      <c r="AMO24" s="1316"/>
      <c r="AMP24" s="1316"/>
      <c r="AMQ24" s="1316"/>
      <c r="AMR24" s="1316"/>
      <c r="AMS24" s="1316"/>
      <c r="AMT24" s="1316"/>
      <c r="AMU24" s="1316"/>
      <c r="AMV24" s="1316"/>
      <c r="AMW24" s="1316"/>
      <c r="AMX24" s="1316"/>
      <c r="AMY24" s="1316"/>
      <c r="AMZ24" s="1316"/>
      <c r="ANA24" s="1316"/>
      <c r="ANB24" s="1316"/>
      <c r="ANC24" s="1316"/>
      <c r="AND24" s="1316"/>
      <c r="ANE24" s="1316"/>
      <c r="ANF24" s="1316"/>
      <c r="ANG24" s="1316"/>
      <c r="ANH24" s="1316"/>
      <c r="ANI24" s="1316"/>
      <c r="ANJ24" s="1316"/>
      <c r="ANK24" s="1316"/>
      <c r="ANL24" s="1316"/>
      <c r="ANM24" s="1316"/>
      <c r="ANN24" s="1316"/>
      <c r="ANO24" s="1316"/>
      <c r="ANP24" s="1316"/>
      <c r="ANQ24" s="1316"/>
      <c r="ANR24" s="1316"/>
      <c r="ANS24" s="1316"/>
      <c r="ANT24" s="1316"/>
      <c r="ANU24" s="1316"/>
      <c r="ANV24" s="1316"/>
      <c r="ANW24" s="1316"/>
      <c r="ANX24" s="1316"/>
      <c r="ANY24" s="1316"/>
      <c r="ANZ24" s="1316"/>
      <c r="AOA24" s="1316"/>
      <c r="AOB24" s="1316"/>
      <c r="AOC24" s="1316"/>
      <c r="AOD24" s="1316"/>
      <c r="AOE24" s="1316"/>
      <c r="AOF24" s="1316"/>
      <c r="AOG24" s="1316"/>
      <c r="AOH24" s="1316"/>
      <c r="AOI24" s="1316"/>
      <c r="AOJ24" s="1316"/>
      <c r="AOK24" s="1316"/>
      <c r="AOL24" s="1316"/>
      <c r="AOM24" s="1316"/>
      <c r="AON24" s="1316"/>
      <c r="AOO24" s="1316"/>
      <c r="AOP24" s="1316"/>
      <c r="AOQ24" s="1316"/>
      <c r="AOR24" s="1316"/>
      <c r="AOS24" s="1316"/>
      <c r="AOT24" s="1316"/>
      <c r="AOU24" s="1316"/>
      <c r="AOV24" s="1316"/>
      <c r="AOW24" s="1316"/>
      <c r="AOX24" s="1316"/>
      <c r="AOY24" s="1316"/>
      <c r="AOZ24" s="1316"/>
      <c r="APA24" s="1316"/>
      <c r="APB24" s="1316"/>
      <c r="APC24" s="1316"/>
      <c r="APD24" s="1316"/>
      <c r="APE24" s="1316"/>
      <c r="APF24" s="1316"/>
      <c r="APG24" s="1316"/>
      <c r="APH24" s="1316"/>
      <c r="API24" s="1316"/>
      <c r="APJ24" s="1316"/>
      <c r="APK24" s="1316"/>
      <c r="APL24" s="1316"/>
      <c r="APM24" s="1316"/>
      <c r="APN24" s="1316"/>
      <c r="APO24" s="1316"/>
      <c r="APP24" s="1316"/>
      <c r="APQ24" s="1316"/>
      <c r="APR24" s="1316"/>
      <c r="APS24" s="1316"/>
      <c r="APT24" s="1316"/>
      <c r="APU24" s="1316"/>
      <c r="APV24" s="1316"/>
      <c r="APW24" s="1316"/>
      <c r="APX24" s="1316"/>
      <c r="APY24" s="1316"/>
      <c r="APZ24" s="1316"/>
      <c r="AQA24" s="1316"/>
      <c r="AQB24" s="1316"/>
      <c r="AQC24" s="1316"/>
      <c r="AQD24" s="1316"/>
      <c r="AQE24" s="1316"/>
      <c r="AQF24" s="1316"/>
      <c r="AQG24" s="1316"/>
      <c r="AQH24" s="1316"/>
      <c r="AQI24" s="1316"/>
      <c r="AQJ24" s="1316"/>
      <c r="AQK24" s="1316"/>
      <c r="AQL24" s="1316"/>
      <c r="AQM24" s="1316"/>
      <c r="AQN24" s="1316"/>
      <c r="AQO24" s="1316"/>
      <c r="AQP24" s="1316"/>
      <c r="AQQ24" s="1316"/>
      <c r="AQR24" s="1316"/>
      <c r="AQS24" s="1316"/>
      <c r="AQT24" s="1316"/>
      <c r="AQU24" s="1316"/>
      <c r="AQV24" s="1316"/>
      <c r="AQW24" s="1316"/>
      <c r="AQX24" s="1316"/>
      <c r="AQY24" s="1316"/>
      <c r="AQZ24" s="1316"/>
      <c r="ARA24" s="1316"/>
      <c r="ARB24" s="1316"/>
      <c r="ARC24" s="1316"/>
      <c r="ARD24" s="1316"/>
      <c r="ARE24" s="1316"/>
      <c r="ARF24" s="1316"/>
      <c r="ARG24" s="1316"/>
      <c r="ARH24" s="1316"/>
      <c r="ARI24" s="1316"/>
      <c r="ARJ24" s="1316"/>
      <c r="ARK24" s="1316"/>
      <c r="ARL24" s="1316"/>
      <c r="ARM24" s="1316"/>
      <c r="ARN24" s="1316"/>
      <c r="ARO24" s="1316"/>
      <c r="ARP24" s="1316"/>
      <c r="ARQ24" s="1316"/>
      <c r="ARR24" s="1316"/>
      <c r="ARS24" s="1316"/>
      <c r="ART24" s="1316"/>
      <c r="ARU24" s="1316"/>
      <c r="ARV24" s="1316"/>
      <c r="ARW24" s="1316"/>
      <c r="ARX24" s="1316"/>
      <c r="ARY24" s="1316"/>
      <c r="ARZ24" s="1316"/>
      <c r="ASA24" s="1316"/>
      <c r="ASB24" s="1316"/>
      <c r="ASC24" s="1316"/>
      <c r="ASD24" s="1316"/>
      <c r="ASE24" s="1316"/>
      <c r="ASF24" s="1316"/>
      <c r="ASG24" s="1316"/>
      <c r="ASH24" s="1316"/>
      <c r="ASI24" s="1316"/>
      <c r="ASJ24" s="1316"/>
      <c r="ASK24" s="1316"/>
      <c r="ASL24" s="1316"/>
      <c r="ASM24" s="1316"/>
      <c r="ASN24" s="1316"/>
      <c r="ASO24" s="1316"/>
      <c r="ASP24" s="1316"/>
      <c r="ASQ24" s="1316"/>
      <c r="ASR24" s="1316"/>
      <c r="ASS24" s="1316"/>
      <c r="AST24" s="1316"/>
      <c r="ASU24" s="1316"/>
      <c r="ASV24" s="1316"/>
      <c r="ASW24" s="1316"/>
      <c r="ASX24" s="1316"/>
      <c r="ASY24" s="1316"/>
      <c r="ASZ24" s="1316"/>
      <c r="ATA24" s="1316"/>
      <c r="ATB24" s="1316"/>
      <c r="ATC24" s="1316"/>
      <c r="ATD24" s="1316"/>
      <c r="ATE24" s="1316"/>
      <c r="ATF24" s="1316"/>
      <c r="ATG24" s="1316"/>
      <c r="ATH24" s="1316"/>
      <c r="ATI24" s="1316"/>
      <c r="ATJ24" s="1316"/>
      <c r="ATK24" s="1316"/>
      <c r="ATL24" s="1316"/>
      <c r="ATM24" s="1316"/>
      <c r="ATN24" s="1316"/>
      <c r="ATO24" s="1316"/>
      <c r="ATP24" s="1316"/>
      <c r="ATQ24" s="1316"/>
      <c r="ATR24" s="1316"/>
      <c r="ATS24" s="1316"/>
      <c r="ATT24" s="1316"/>
      <c r="ATU24" s="1316"/>
      <c r="ATV24" s="1316"/>
      <c r="ATW24" s="1316"/>
      <c r="ATX24" s="1316"/>
      <c r="ATY24" s="1316"/>
      <c r="ATZ24" s="1316"/>
      <c r="AUA24" s="1316"/>
      <c r="AUB24" s="1316"/>
      <c r="AUC24" s="1316"/>
      <c r="AUD24" s="1316"/>
      <c r="AUE24" s="1316"/>
      <c r="AUF24" s="1316"/>
      <c r="AUG24" s="1316"/>
      <c r="AUH24" s="1316"/>
      <c r="AUI24" s="1316"/>
      <c r="AUJ24" s="1316"/>
      <c r="AUK24" s="1316"/>
      <c r="AUL24" s="1316"/>
      <c r="AUM24" s="1316"/>
      <c r="AUN24" s="1316"/>
      <c r="AUO24" s="1316"/>
      <c r="AUP24" s="1316"/>
      <c r="AUQ24" s="1316"/>
      <c r="AUR24" s="1316"/>
      <c r="AUS24" s="1316"/>
      <c r="AUT24" s="1316"/>
      <c r="AUU24" s="1316"/>
      <c r="AUV24" s="1316"/>
      <c r="AUW24" s="1316"/>
      <c r="AUX24" s="1316"/>
      <c r="AUY24" s="1316"/>
      <c r="AUZ24" s="1316"/>
      <c r="AVA24" s="1316"/>
      <c r="AVB24" s="1316"/>
      <c r="AVC24" s="1316"/>
      <c r="AVD24" s="1316"/>
      <c r="AVE24" s="1316"/>
      <c r="AVF24" s="1316"/>
      <c r="AVG24" s="1316"/>
      <c r="AVH24" s="1316"/>
      <c r="AVI24" s="1316"/>
      <c r="AVJ24" s="1316"/>
      <c r="AVK24" s="1316"/>
      <c r="AVL24" s="1316"/>
      <c r="AVM24" s="1316"/>
      <c r="AVN24" s="1316"/>
      <c r="AVO24" s="1316"/>
      <c r="AVP24" s="1316"/>
      <c r="AVQ24" s="1316"/>
      <c r="AVR24" s="1316"/>
      <c r="AVS24" s="1316"/>
      <c r="AVT24" s="1316"/>
      <c r="AVU24" s="1316"/>
      <c r="AVV24" s="1316"/>
      <c r="AVW24" s="1316"/>
      <c r="AVX24" s="1316"/>
      <c r="AVY24" s="1316"/>
      <c r="AVZ24" s="1316"/>
      <c r="AWA24" s="1316"/>
      <c r="AWB24" s="1316"/>
      <c r="AWC24" s="1316"/>
      <c r="AWD24" s="1316"/>
      <c r="AWE24" s="1316"/>
      <c r="AWF24" s="1316"/>
      <c r="AWG24" s="1316"/>
      <c r="AWH24" s="1316"/>
      <c r="AWI24" s="1316"/>
      <c r="AWJ24" s="1316"/>
      <c r="AWK24" s="1316"/>
      <c r="AWL24" s="1316"/>
      <c r="AWM24" s="1316"/>
      <c r="AWN24" s="1316"/>
      <c r="AWO24" s="1316"/>
      <c r="AWP24" s="1316"/>
      <c r="AWQ24" s="1316"/>
      <c r="AWR24" s="1316"/>
      <c r="AWS24" s="1316"/>
      <c r="AWT24" s="1316"/>
      <c r="AWU24" s="1316"/>
      <c r="AWV24" s="1316"/>
      <c r="AWW24" s="1316"/>
      <c r="AWX24" s="1316"/>
      <c r="AWY24" s="1316"/>
      <c r="AWZ24" s="1316"/>
      <c r="AXA24" s="1316"/>
      <c r="AXB24" s="1316"/>
      <c r="AXC24" s="1316"/>
      <c r="AXD24" s="1316"/>
      <c r="AXE24" s="1316"/>
      <c r="AXF24" s="1316"/>
      <c r="AXG24" s="1316"/>
      <c r="AXH24" s="1316"/>
      <c r="AXI24" s="1316"/>
      <c r="AXJ24" s="1316"/>
      <c r="AXK24" s="1316"/>
      <c r="AXL24" s="1316"/>
      <c r="AXM24" s="1316"/>
      <c r="AXN24" s="1316"/>
      <c r="AXO24" s="1316"/>
      <c r="AXP24" s="1316"/>
      <c r="AXQ24" s="1316"/>
      <c r="AXR24" s="1316"/>
      <c r="AXS24" s="1316"/>
      <c r="AXT24" s="1316"/>
      <c r="AXU24" s="1316"/>
      <c r="AXV24" s="1316"/>
      <c r="AXW24" s="1316"/>
      <c r="AXX24" s="1316"/>
      <c r="AXY24" s="1316"/>
      <c r="AXZ24" s="1316"/>
      <c r="AYA24" s="1316"/>
      <c r="AYB24" s="1316"/>
      <c r="AYC24" s="1316"/>
      <c r="AYD24" s="1316"/>
      <c r="AYE24" s="1316"/>
      <c r="AYF24" s="1316"/>
      <c r="AYG24" s="1316"/>
      <c r="AYH24" s="1316"/>
      <c r="AYI24" s="1316"/>
      <c r="AYJ24" s="1316"/>
      <c r="AYK24" s="1316"/>
      <c r="AYL24" s="1316"/>
      <c r="AYM24" s="1316"/>
      <c r="AYN24" s="1316"/>
      <c r="AYO24" s="1316"/>
      <c r="AYP24" s="1316"/>
      <c r="AYQ24" s="1316"/>
      <c r="AYR24" s="1316"/>
      <c r="AYS24" s="1316"/>
      <c r="AYT24" s="1316"/>
      <c r="AYU24" s="1316"/>
      <c r="AYV24" s="1316"/>
      <c r="AYW24" s="1316"/>
      <c r="AYX24" s="1316"/>
      <c r="AYY24" s="1316"/>
      <c r="AYZ24" s="1316"/>
      <c r="AZA24" s="1316"/>
      <c r="AZB24" s="1316"/>
      <c r="AZC24" s="1316"/>
      <c r="AZD24" s="1316"/>
      <c r="AZE24" s="1316"/>
      <c r="AZF24" s="1316"/>
      <c r="AZG24" s="1316"/>
      <c r="AZH24" s="1316"/>
      <c r="AZI24" s="1316"/>
      <c r="AZJ24" s="1316"/>
      <c r="AZK24" s="1316"/>
      <c r="AZL24" s="1316"/>
      <c r="AZM24" s="1316"/>
      <c r="AZN24" s="1316"/>
      <c r="AZO24" s="1316"/>
      <c r="AZP24" s="1316"/>
      <c r="AZQ24" s="1316"/>
      <c r="AZR24" s="1316"/>
      <c r="AZS24" s="1316"/>
      <c r="AZT24" s="1316"/>
      <c r="AZU24" s="1316"/>
      <c r="AZV24" s="1316"/>
      <c r="AZW24" s="1316"/>
      <c r="AZX24" s="1316"/>
      <c r="AZY24" s="1316"/>
      <c r="AZZ24" s="1316"/>
      <c r="BAA24" s="1316"/>
      <c r="BAB24" s="1316"/>
      <c r="BAC24" s="1316"/>
      <c r="BAD24" s="1316"/>
      <c r="BAE24" s="1316"/>
      <c r="BAF24" s="1316"/>
      <c r="BAG24" s="1316"/>
      <c r="BAH24" s="1316"/>
      <c r="BAI24" s="1316"/>
      <c r="BAJ24" s="1316"/>
      <c r="BAK24" s="1316"/>
      <c r="BAL24" s="1316"/>
      <c r="BAM24" s="1316"/>
      <c r="BAN24" s="1316"/>
      <c r="BAO24" s="1316"/>
      <c r="BAP24" s="1316"/>
      <c r="BAQ24" s="1316"/>
      <c r="BAR24" s="1316"/>
      <c r="BAS24" s="1316"/>
      <c r="BAT24" s="1316"/>
      <c r="BAU24" s="1316"/>
      <c r="BAV24" s="1316"/>
      <c r="BAW24" s="1316"/>
      <c r="BAX24" s="1316"/>
      <c r="BAY24" s="1316"/>
      <c r="BAZ24" s="1316"/>
      <c r="BBA24" s="1316"/>
      <c r="BBB24" s="1316"/>
      <c r="BBC24" s="1316"/>
      <c r="BBD24" s="1316"/>
      <c r="BBE24" s="1316"/>
      <c r="BBF24" s="1316"/>
      <c r="BBG24" s="1316"/>
      <c r="BBH24" s="1316"/>
      <c r="BBI24" s="1316"/>
      <c r="BBJ24" s="1316"/>
      <c r="BBK24" s="1316"/>
      <c r="BBL24" s="1316"/>
      <c r="BBM24" s="1316"/>
      <c r="BBN24" s="1316"/>
      <c r="BBO24" s="1316"/>
      <c r="BBP24" s="1316"/>
      <c r="BBQ24" s="1316"/>
      <c r="BBR24" s="1316"/>
      <c r="BBS24" s="1316"/>
      <c r="BBT24" s="1316"/>
      <c r="BBU24" s="1316"/>
      <c r="BBV24" s="1316"/>
      <c r="BBW24" s="1316"/>
      <c r="BBX24" s="1316"/>
      <c r="BBY24" s="1316"/>
      <c r="BBZ24" s="1316"/>
      <c r="BCA24" s="1316"/>
      <c r="BCB24" s="1316"/>
      <c r="BCC24" s="1316"/>
      <c r="BCD24" s="1316"/>
      <c r="BCE24" s="1316"/>
      <c r="BCF24" s="1316"/>
      <c r="BCG24" s="1316"/>
      <c r="BCH24" s="1316"/>
      <c r="BCI24" s="1316"/>
      <c r="BCJ24" s="1316"/>
      <c r="BCK24" s="1316"/>
      <c r="BCL24" s="1316"/>
      <c r="BCM24" s="1316"/>
      <c r="BCN24" s="1316"/>
      <c r="BCO24" s="1316"/>
      <c r="BCP24" s="1316"/>
      <c r="BCQ24" s="1316"/>
      <c r="BCR24" s="1316"/>
      <c r="BCS24" s="1316"/>
      <c r="BCT24" s="1316"/>
      <c r="BCU24" s="1316"/>
      <c r="BCV24" s="1316"/>
      <c r="BCW24" s="1316"/>
      <c r="BCX24" s="1316"/>
      <c r="BCY24" s="1316"/>
      <c r="BCZ24" s="1316"/>
      <c r="BDA24" s="1316"/>
      <c r="BDB24" s="1316"/>
      <c r="BDC24" s="1316"/>
      <c r="BDD24" s="1316"/>
      <c r="BDE24" s="1316"/>
      <c r="BDF24" s="1316"/>
      <c r="BDG24" s="1316"/>
      <c r="BDH24" s="1316"/>
      <c r="BDI24" s="1316"/>
      <c r="BDJ24" s="1316"/>
      <c r="BDK24" s="1316"/>
      <c r="BDL24" s="1316"/>
      <c r="BDM24" s="1316"/>
      <c r="BDN24" s="1316"/>
      <c r="BDO24" s="1316"/>
      <c r="BDP24" s="1316"/>
      <c r="BDQ24" s="1316"/>
      <c r="BDR24" s="1316"/>
      <c r="BDS24" s="1316"/>
      <c r="BDT24" s="1316"/>
      <c r="BDU24" s="1316"/>
      <c r="BDV24" s="1316"/>
      <c r="BDW24" s="1316"/>
      <c r="BDX24" s="1316"/>
      <c r="BDY24" s="1316"/>
      <c r="BDZ24" s="1316"/>
      <c r="BEA24" s="1316"/>
      <c r="BEB24" s="1316"/>
      <c r="BEC24" s="1316"/>
      <c r="BED24" s="1316"/>
      <c r="BEE24" s="1316"/>
      <c r="BEF24" s="1316"/>
      <c r="BEG24" s="1316"/>
      <c r="BEH24" s="1316"/>
      <c r="BEI24" s="1316"/>
      <c r="BEJ24" s="1316"/>
      <c r="BEK24" s="1316"/>
      <c r="BEL24" s="1316"/>
      <c r="BEM24" s="1316"/>
      <c r="BEN24" s="1316"/>
      <c r="BEO24" s="1316"/>
      <c r="BEP24" s="1316"/>
      <c r="BEQ24" s="1316"/>
      <c r="BER24" s="1316"/>
      <c r="BES24" s="1316"/>
      <c r="BET24" s="1316"/>
      <c r="BEU24" s="1316"/>
      <c r="BEV24" s="1316"/>
      <c r="BEW24" s="1316"/>
      <c r="BEX24" s="1316"/>
      <c r="BEY24" s="1316"/>
      <c r="BEZ24" s="1316"/>
      <c r="BFA24" s="1316"/>
      <c r="BFB24" s="1316"/>
      <c r="BFC24" s="1316"/>
      <c r="BFD24" s="1316"/>
      <c r="BFE24" s="1316"/>
      <c r="BFF24" s="1316"/>
      <c r="BFG24" s="1316"/>
      <c r="BFH24" s="1316"/>
      <c r="BFI24" s="1316"/>
      <c r="BFJ24" s="1316"/>
      <c r="BFK24" s="1316"/>
      <c r="BFL24" s="1316"/>
      <c r="BFM24" s="1316"/>
      <c r="BFN24" s="1316"/>
      <c r="BFO24" s="1316"/>
      <c r="BFP24" s="1316"/>
      <c r="BFQ24" s="1316"/>
      <c r="BFR24" s="1316"/>
      <c r="BFS24" s="1316"/>
      <c r="BFT24" s="1316"/>
      <c r="BFU24" s="1316"/>
      <c r="BFV24" s="1316"/>
      <c r="BFW24" s="1316"/>
      <c r="BFX24" s="1316"/>
      <c r="BFY24" s="1316"/>
      <c r="BFZ24" s="1316"/>
      <c r="BGA24" s="1316"/>
      <c r="BGB24" s="1316"/>
      <c r="BGC24" s="1316"/>
      <c r="BGD24" s="1316"/>
      <c r="BGE24" s="1316"/>
      <c r="BGF24" s="1316"/>
      <c r="BGG24" s="1316"/>
      <c r="BGH24" s="1316"/>
      <c r="BGI24" s="1316"/>
      <c r="BGJ24" s="1316"/>
      <c r="BGK24" s="1316"/>
      <c r="BGL24" s="1316"/>
      <c r="BGM24" s="1316"/>
      <c r="BGN24" s="1316"/>
      <c r="BGO24" s="1316"/>
      <c r="BGP24" s="1316"/>
      <c r="BGQ24" s="1316"/>
      <c r="BGR24" s="1316"/>
      <c r="BGS24" s="1316"/>
      <c r="BGT24" s="1316"/>
      <c r="BGU24" s="1316"/>
      <c r="BGV24" s="1316"/>
      <c r="BGW24" s="1316"/>
      <c r="BGX24" s="1316"/>
      <c r="BGY24" s="1316"/>
      <c r="BGZ24" s="1316"/>
      <c r="BHA24" s="1316"/>
      <c r="BHB24" s="1316"/>
      <c r="BHC24" s="1316"/>
      <c r="BHD24" s="1316"/>
      <c r="BHE24" s="1316"/>
      <c r="BHF24" s="1316"/>
      <c r="BHG24" s="1316"/>
      <c r="BHH24" s="1316"/>
      <c r="BHI24" s="1316"/>
      <c r="BHJ24" s="1316"/>
      <c r="BHK24" s="1316"/>
      <c r="BHL24" s="1316"/>
      <c r="BHM24" s="1316"/>
      <c r="BHN24" s="1316"/>
      <c r="BHO24" s="1316"/>
      <c r="BHP24" s="1316"/>
      <c r="BHQ24" s="1316"/>
      <c r="BHR24" s="1316"/>
      <c r="BHS24" s="1316"/>
      <c r="BHT24" s="1316"/>
      <c r="BHU24" s="1316"/>
      <c r="BHV24" s="1316"/>
      <c r="BHW24" s="1316"/>
      <c r="BHX24" s="1316"/>
      <c r="BHY24" s="1316"/>
      <c r="BHZ24" s="1316"/>
      <c r="BIA24" s="1316"/>
      <c r="BIB24" s="1316"/>
      <c r="BIC24" s="1316"/>
      <c r="BID24" s="1316"/>
      <c r="BIE24" s="1316"/>
      <c r="BIF24" s="1316"/>
      <c r="BIG24" s="1316"/>
      <c r="BIH24" s="1316"/>
      <c r="BII24" s="1316"/>
      <c r="BIJ24" s="1316"/>
      <c r="BIK24" s="1316"/>
      <c r="BIL24" s="1316"/>
      <c r="BIM24" s="1316"/>
      <c r="BIN24" s="1316"/>
      <c r="BIO24" s="1316"/>
      <c r="BIP24" s="1316"/>
      <c r="BIQ24" s="1316"/>
      <c r="BIR24" s="1316"/>
      <c r="BIS24" s="1316"/>
      <c r="BIT24" s="1316"/>
      <c r="BIU24" s="1316"/>
      <c r="BIV24" s="1316"/>
      <c r="BIW24" s="1316"/>
      <c r="BIX24" s="1316"/>
      <c r="BIY24" s="1316"/>
      <c r="BIZ24" s="1316"/>
      <c r="BJA24" s="1316"/>
      <c r="BJB24" s="1316"/>
      <c r="BJC24" s="1316"/>
      <c r="BJD24" s="1316"/>
      <c r="BJE24" s="1316"/>
      <c r="BJF24" s="1316"/>
      <c r="BJG24" s="1316"/>
      <c r="BJH24" s="1316"/>
      <c r="BJI24" s="1316"/>
      <c r="BJJ24" s="1316"/>
      <c r="BJK24" s="1316"/>
      <c r="BJL24" s="1316"/>
      <c r="BJM24" s="1316"/>
      <c r="BJN24" s="1316"/>
      <c r="BJO24" s="1316"/>
      <c r="BJP24" s="1316"/>
      <c r="BJQ24" s="1316"/>
      <c r="BJR24" s="1316"/>
      <c r="BJS24" s="1316"/>
      <c r="BJT24" s="1316"/>
      <c r="BJU24" s="1316"/>
      <c r="BJV24" s="1316"/>
      <c r="BJW24" s="1316"/>
      <c r="BJX24" s="1316"/>
      <c r="BJY24" s="1316"/>
      <c r="BJZ24" s="1316"/>
      <c r="BKA24" s="1316"/>
      <c r="BKB24" s="1316"/>
      <c r="BKC24" s="1316"/>
      <c r="BKD24" s="1316"/>
      <c r="BKE24" s="1316"/>
      <c r="BKF24" s="1316"/>
      <c r="BKG24" s="1316"/>
      <c r="BKH24" s="1316"/>
      <c r="BKI24" s="1316"/>
      <c r="BKJ24" s="1316"/>
      <c r="BKK24" s="1316"/>
      <c r="BKL24" s="1316"/>
      <c r="BKM24" s="1316"/>
      <c r="BKN24" s="1316"/>
      <c r="BKO24" s="1316"/>
      <c r="BKP24" s="1316"/>
      <c r="BKQ24" s="1316"/>
      <c r="BKR24" s="1316"/>
      <c r="BKS24" s="1316"/>
      <c r="BKT24" s="1316"/>
      <c r="BKU24" s="1316"/>
      <c r="BKV24" s="1316"/>
      <c r="BKW24" s="1316"/>
      <c r="BKX24" s="1316"/>
      <c r="BKY24" s="1316"/>
      <c r="BKZ24" s="1316"/>
      <c r="BLA24" s="1316"/>
      <c r="BLB24" s="1316"/>
      <c r="BLC24" s="1316"/>
      <c r="BLD24" s="1316"/>
      <c r="BLE24" s="1316"/>
      <c r="BLF24" s="1316"/>
      <c r="BLG24" s="1316"/>
      <c r="BLH24" s="1316"/>
      <c r="BLI24" s="1316"/>
      <c r="BLJ24" s="1316"/>
      <c r="BLK24" s="1316"/>
      <c r="BLL24" s="1316"/>
      <c r="BLM24" s="1316"/>
      <c r="BLN24" s="1316"/>
      <c r="BLO24" s="1316"/>
      <c r="BLP24" s="1316"/>
      <c r="BLQ24" s="1316"/>
      <c r="BLR24" s="1316"/>
      <c r="BLS24" s="1316"/>
      <c r="BLT24" s="1316"/>
      <c r="BLU24" s="1316"/>
      <c r="BLV24" s="1316"/>
      <c r="BLW24" s="1316"/>
      <c r="BLX24" s="1316"/>
      <c r="BLY24" s="1316"/>
      <c r="BLZ24" s="1316"/>
      <c r="BMA24" s="1316"/>
      <c r="BMB24" s="1316"/>
      <c r="BMC24" s="1316"/>
      <c r="BMD24" s="1316"/>
      <c r="BME24" s="1316"/>
      <c r="BMF24" s="1316"/>
      <c r="BMG24" s="1316"/>
      <c r="BMH24" s="1316"/>
      <c r="BMI24" s="1316"/>
      <c r="BMJ24" s="1316"/>
      <c r="BMK24" s="1316"/>
      <c r="BML24" s="1316"/>
      <c r="BMM24" s="1316"/>
      <c r="BMN24" s="1316"/>
      <c r="BMO24" s="1316"/>
      <c r="BMP24" s="1316"/>
      <c r="BMQ24" s="1316"/>
      <c r="BMR24" s="1316"/>
      <c r="BMS24" s="1316"/>
      <c r="BMT24" s="1316"/>
      <c r="BMU24" s="1316"/>
      <c r="BMV24" s="1316"/>
      <c r="BMW24" s="1316"/>
      <c r="BMX24" s="1316"/>
      <c r="BMY24" s="1316"/>
      <c r="BMZ24" s="1316"/>
      <c r="BNA24" s="1316"/>
      <c r="BNB24" s="1316"/>
      <c r="BNC24" s="1316"/>
      <c r="BND24" s="1316"/>
      <c r="BNE24" s="1316"/>
      <c r="BNF24" s="1316"/>
      <c r="BNG24" s="1316"/>
      <c r="BNH24" s="1316"/>
      <c r="BNI24" s="1316"/>
      <c r="BNJ24" s="1316"/>
      <c r="BNK24" s="1316"/>
      <c r="BNL24" s="1316"/>
      <c r="BNM24" s="1316"/>
      <c r="BNN24" s="1316"/>
      <c r="BNO24" s="1316"/>
      <c r="BNP24" s="1316"/>
      <c r="BNQ24" s="1316"/>
      <c r="BNR24" s="1316"/>
      <c r="BNS24" s="1316"/>
      <c r="BNT24" s="1316"/>
      <c r="BNU24" s="1316"/>
      <c r="BNV24" s="1316"/>
      <c r="BNW24" s="1316"/>
      <c r="BNX24" s="1316"/>
      <c r="BNY24" s="1316"/>
      <c r="BNZ24" s="1316"/>
      <c r="BOA24" s="1316"/>
      <c r="BOB24" s="1316"/>
      <c r="BOC24" s="1316"/>
      <c r="BOD24" s="1316"/>
      <c r="BOE24" s="1316"/>
      <c r="BOF24" s="1316"/>
      <c r="BOG24" s="1316"/>
      <c r="BOH24" s="1316"/>
      <c r="BOI24" s="1316"/>
      <c r="BOJ24" s="1316"/>
      <c r="BOK24" s="1316"/>
      <c r="BOL24" s="1316"/>
      <c r="BOM24" s="1316"/>
      <c r="BON24" s="1316"/>
      <c r="BOO24" s="1316"/>
      <c r="BOP24" s="1316"/>
      <c r="BOQ24" s="1316"/>
      <c r="BOR24" s="1316"/>
      <c r="BOS24" s="1316"/>
      <c r="BOT24" s="1316"/>
      <c r="BOU24" s="1316"/>
      <c r="BOV24" s="1316"/>
      <c r="BOW24" s="1316"/>
      <c r="BOX24" s="1316"/>
      <c r="BOY24" s="1316"/>
      <c r="BOZ24" s="1316"/>
      <c r="BPA24" s="1316"/>
      <c r="BPB24" s="1316"/>
      <c r="BPC24" s="1316"/>
      <c r="BPD24" s="1316"/>
      <c r="BPE24" s="1316"/>
      <c r="BPF24" s="1316"/>
      <c r="BPG24" s="1316"/>
      <c r="BPH24" s="1316"/>
      <c r="BPI24" s="1316"/>
      <c r="BPJ24" s="1316"/>
      <c r="BPK24" s="1316"/>
      <c r="BPL24" s="1316"/>
      <c r="BPM24" s="1316"/>
      <c r="BPN24" s="1316"/>
      <c r="BPO24" s="1316"/>
      <c r="BPP24" s="1316"/>
      <c r="BPQ24" s="1316"/>
      <c r="BPR24" s="1316"/>
      <c r="BPS24" s="1316"/>
      <c r="BPT24" s="1316"/>
      <c r="BPU24" s="1316"/>
      <c r="BPV24" s="1316"/>
      <c r="BPW24" s="1316"/>
      <c r="BPX24" s="1316"/>
      <c r="BPY24" s="1316"/>
      <c r="BPZ24" s="1316"/>
      <c r="BQA24" s="1316"/>
      <c r="BQB24" s="1316"/>
      <c r="BQC24" s="1316"/>
      <c r="BQD24" s="1316"/>
      <c r="BQE24" s="1316"/>
      <c r="BQF24" s="1316"/>
      <c r="BQG24" s="1316"/>
      <c r="BQH24" s="1316"/>
      <c r="BQI24" s="1316"/>
      <c r="BQJ24" s="1316"/>
      <c r="BQK24" s="1316"/>
      <c r="BQL24" s="1316"/>
      <c r="BQM24" s="1316"/>
      <c r="BQN24" s="1316"/>
      <c r="BQO24" s="1316"/>
      <c r="BQP24" s="1316"/>
      <c r="BQQ24" s="1316"/>
      <c r="BQR24" s="1316"/>
      <c r="BQS24" s="1316"/>
      <c r="BQT24" s="1316"/>
      <c r="BQU24" s="1316"/>
      <c r="BQV24" s="1316"/>
      <c r="BQW24" s="1316"/>
      <c r="BQX24" s="1316"/>
      <c r="BQY24" s="1316"/>
      <c r="BQZ24" s="1316"/>
      <c r="BRA24" s="1316"/>
      <c r="BRB24" s="1316"/>
      <c r="BRC24" s="1316"/>
      <c r="BRD24" s="1316"/>
      <c r="BRE24" s="1316"/>
      <c r="BRF24" s="1316"/>
      <c r="BRG24" s="1316"/>
      <c r="BRH24" s="1316"/>
      <c r="BRI24" s="1316"/>
      <c r="BRJ24" s="1316"/>
      <c r="BRK24" s="1316"/>
      <c r="BRL24" s="1316"/>
      <c r="BRM24" s="1316"/>
      <c r="BRN24" s="1316"/>
      <c r="BRO24" s="1316"/>
      <c r="BRP24" s="1316"/>
      <c r="BRQ24" s="1316"/>
      <c r="BRR24" s="1316"/>
      <c r="BRS24" s="1316"/>
      <c r="BRT24" s="1316"/>
      <c r="BRU24" s="1316"/>
      <c r="BRV24" s="1316"/>
      <c r="BRW24" s="1316"/>
      <c r="BRX24" s="1316"/>
      <c r="BRY24" s="1316"/>
      <c r="BRZ24" s="1316"/>
      <c r="BSA24" s="1316"/>
      <c r="BSB24" s="1316"/>
      <c r="BSC24" s="1316"/>
      <c r="BSD24" s="1316"/>
      <c r="BSE24" s="1316"/>
      <c r="BSF24" s="1316"/>
      <c r="BSG24" s="1316"/>
      <c r="BSH24" s="1316"/>
      <c r="BSI24" s="1316"/>
      <c r="BSJ24" s="1316"/>
      <c r="BSK24" s="1316"/>
      <c r="BSL24" s="1316"/>
      <c r="BSM24" s="1316"/>
      <c r="BSN24" s="1316"/>
      <c r="BSO24" s="1316"/>
      <c r="BSP24" s="1316"/>
      <c r="BSQ24" s="1316"/>
      <c r="BSR24" s="1316"/>
      <c r="BSS24" s="1316"/>
      <c r="BST24" s="1316"/>
      <c r="BSU24" s="1316"/>
      <c r="BSV24" s="1316"/>
      <c r="BSW24" s="1316"/>
      <c r="BSX24" s="1316"/>
      <c r="BSY24" s="1316"/>
      <c r="BSZ24" s="1316"/>
      <c r="BTA24" s="1316"/>
      <c r="BTB24" s="1316"/>
      <c r="BTC24" s="1316"/>
      <c r="BTD24" s="1316"/>
      <c r="BTE24" s="1316"/>
      <c r="BTF24" s="1316"/>
      <c r="BTG24" s="1316"/>
      <c r="BTH24" s="1316"/>
      <c r="BTI24" s="1316"/>
      <c r="BTJ24" s="1316"/>
      <c r="BTK24" s="1316"/>
      <c r="BTL24" s="1316"/>
      <c r="BTM24" s="1316"/>
      <c r="BTN24" s="1316"/>
      <c r="BTO24" s="1316"/>
      <c r="BTP24" s="1316"/>
      <c r="BTQ24" s="1316"/>
      <c r="BTR24" s="1316"/>
      <c r="BTS24" s="1316"/>
      <c r="BTT24" s="1316"/>
      <c r="BTU24" s="1316"/>
      <c r="BTV24" s="1316"/>
      <c r="BTW24" s="1316"/>
      <c r="BTX24" s="1316"/>
      <c r="BTY24" s="1316"/>
      <c r="BTZ24" s="1316"/>
      <c r="BUA24" s="1316"/>
      <c r="BUB24" s="1316"/>
      <c r="BUC24" s="1316"/>
      <c r="BUD24" s="1316"/>
      <c r="BUE24" s="1316"/>
      <c r="BUF24" s="1316"/>
      <c r="BUG24" s="1316"/>
      <c r="BUH24" s="1316"/>
      <c r="BUI24" s="1316"/>
      <c r="BUJ24" s="1316"/>
      <c r="BUK24" s="1316"/>
      <c r="BUL24" s="1316"/>
      <c r="BUM24" s="1316"/>
      <c r="BUN24" s="1316"/>
      <c r="BUO24" s="1316"/>
      <c r="BUP24" s="1316"/>
      <c r="BUQ24" s="1316"/>
      <c r="BUR24" s="1316"/>
      <c r="BUS24" s="1316"/>
      <c r="BUT24" s="1316"/>
      <c r="BUU24" s="1316"/>
      <c r="BUV24" s="1316"/>
      <c r="BUW24" s="1316"/>
      <c r="BUX24" s="1316"/>
      <c r="BUY24" s="1316"/>
      <c r="BUZ24" s="1316"/>
      <c r="BVA24" s="1316"/>
      <c r="BVB24" s="1316"/>
      <c r="BVC24" s="1316"/>
      <c r="BVD24" s="1316"/>
      <c r="BVE24" s="1316"/>
      <c r="BVF24" s="1316"/>
      <c r="BVG24" s="1316"/>
      <c r="BVH24" s="1316"/>
      <c r="BVI24" s="1316"/>
      <c r="BVJ24" s="1316"/>
      <c r="BVK24" s="1316"/>
      <c r="BVL24" s="1316"/>
      <c r="BVM24" s="1316"/>
      <c r="BVN24" s="1316"/>
      <c r="BVO24" s="1316"/>
      <c r="BVP24" s="1316"/>
      <c r="BVQ24" s="1316"/>
      <c r="BVR24" s="1316"/>
      <c r="BVS24" s="1316"/>
      <c r="BVT24" s="1316"/>
      <c r="BVU24" s="1316"/>
      <c r="BVV24" s="1316"/>
      <c r="BVW24" s="1316"/>
      <c r="BVX24" s="1316"/>
      <c r="BVY24" s="1316"/>
      <c r="BVZ24" s="1316"/>
      <c r="BWA24" s="1316"/>
      <c r="BWB24" s="1316"/>
      <c r="BWC24" s="1316"/>
      <c r="BWD24" s="1316"/>
      <c r="BWE24" s="1316"/>
      <c r="BWF24" s="1316"/>
      <c r="BWG24" s="1316"/>
      <c r="BWH24" s="1316"/>
      <c r="BWI24" s="1316"/>
      <c r="BWJ24" s="1316"/>
      <c r="BWK24" s="1316"/>
      <c r="BWL24" s="1316"/>
      <c r="BWM24" s="1316"/>
      <c r="BWN24" s="1316"/>
      <c r="BWO24" s="1316"/>
      <c r="BWP24" s="1316"/>
      <c r="BWQ24" s="1316"/>
      <c r="BWR24" s="1316"/>
      <c r="BWS24" s="1316"/>
      <c r="BWT24" s="1316"/>
      <c r="BWU24" s="1316"/>
      <c r="BWV24" s="1316"/>
      <c r="BWW24" s="1316"/>
      <c r="BWX24" s="1316"/>
      <c r="BWY24" s="1316"/>
      <c r="BWZ24" s="1316"/>
      <c r="BXA24" s="1316"/>
      <c r="BXB24" s="1316"/>
      <c r="BXC24" s="1316"/>
      <c r="BXD24" s="1316"/>
      <c r="BXE24" s="1316"/>
      <c r="BXF24" s="1316"/>
      <c r="BXG24" s="1316"/>
      <c r="BXH24" s="1316"/>
      <c r="BXI24" s="1316"/>
      <c r="BXJ24" s="1316"/>
      <c r="BXK24" s="1316"/>
      <c r="BXL24" s="1316"/>
      <c r="BXM24" s="1316"/>
      <c r="BXN24" s="1316"/>
      <c r="BXO24" s="1316"/>
      <c r="BXP24" s="1316"/>
      <c r="BXQ24" s="1316"/>
      <c r="BXR24" s="1316"/>
      <c r="BXS24" s="1316"/>
      <c r="BXT24" s="1316"/>
      <c r="BXU24" s="1316"/>
      <c r="BXV24" s="1316"/>
      <c r="BXW24" s="1316"/>
      <c r="BXX24" s="1316"/>
      <c r="BXY24" s="1316"/>
      <c r="BXZ24" s="1316"/>
      <c r="BYA24" s="1316"/>
      <c r="BYB24" s="1316"/>
      <c r="BYC24" s="1316"/>
      <c r="BYD24" s="1316"/>
      <c r="BYE24" s="1316"/>
      <c r="BYF24" s="1316"/>
      <c r="BYG24" s="1316"/>
      <c r="BYH24" s="1316"/>
      <c r="BYI24" s="1316"/>
      <c r="BYJ24" s="1316"/>
      <c r="BYK24" s="1316"/>
      <c r="BYL24" s="1316"/>
      <c r="BYM24" s="1316"/>
      <c r="BYN24" s="1316"/>
      <c r="BYO24" s="1316"/>
      <c r="BYP24" s="1316"/>
      <c r="BYQ24" s="1316"/>
      <c r="BYR24" s="1316"/>
      <c r="BYS24" s="1316"/>
      <c r="BYT24" s="1316"/>
      <c r="BYU24" s="1316"/>
      <c r="BYV24" s="1316"/>
      <c r="BYW24" s="1316"/>
      <c r="BYX24" s="1316"/>
      <c r="BYY24" s="1316"/>
      <c r="BYZ24" s="1316"/>
      <c r="BZA24" s="1316"/>
      <c r="BZB24" s="1316"/>
      <c r="BZC24" s="1316"/>
      <c r="BZD24" s="1316"/>
      <c r="BZE24" s="1316"/>
      <c r="BZF24" s="1316"/>
      <c r="BZG24" s="1316"/>
      <c r="BZH24" s="1316"/>
      <c r="BZI24" s="1316"/>
      <c r="BZJ24" s="1316"/>
      <c r="BZK24" s="1316"/>
      <c r="BZL24" s="1316"/>
      <c r="BZM24" s="1316"/>
      <c r="BZN24" s="1316"/>
      <c r="BZO24" s="1316"/>
      <c r="BZP24" s="1316"/>
      <c r="BZQ24" s="1316"/>
      <c r="BZR24" s="1316"/>
      <c r="BZS24" s="1316"/>
      <c r="BZT24" s="1316"/>
      <c r="BZU24" s="1316"/>
      <c r="BZV24" s="1316"/>
      <c r="BZW24" s="1316"/>
      <c r="BZX24" s="1316"/>
      <c r="BZY24" s="1316"/>
      <c r="BZZ24" s="1316"/>
      <c r="CAA24" s="1316"/>
      <c r="CAB24" s="1316"/>
      <c r="CAC24" s="1316"/>
      <c r="CAD24" s="1316"/>
      <c r="CAE24" s="1316"/>
      <c r="CAF24" s="1316"/>
      <c r="CAG24" s="1316"/>
      <c r="CAH24" s="1316"/>
      <c r="CAI24" s="1316"/>
      <c r="CAJ24" s="1316"/>
      <c r="CAK24" s="1316"/>
      <c r="CAL24" s="1316"/>
      <c r="CAM24" s="1316"/>
      <c r="CAN24" s="1316"/>
      <c r="CAO24" s="1316"/>
      <c r="CAP24" s="1316"/>
      <c r="CAQ24" s="1316"/>
      <c r="CAR24" s="1316"/>
      <c r="CAS24" s="1316"/>
      <c r="CAT24" s="1316"/>
      <c r="CAU24" s="1316"/>
      <c r="CAV24" s="1316"/>
      <c r="CAW24" s="1316"/>
      <c r="CAX24" s="1316"/>
      <c r="CAY24" s="1316"/>
      <c r="CAZ24" s="1316"/>
      <c r="CBA24" s="1316"/>
      <c r="CBB24" s="1316"/>
      <c r="CBC24" s="1316"/>
      <c r="CBD24" s="1316"/>
      <c r="CBE24" s="1316"/>
      <c r="CBF24" s="1316"/>
      <c r="CBG24" s="1316"/>
      <c r="CBH24" s="1316"/>
      <c r="CBI24" s="1316"/>
      <c r="CBJ24" s="1316"/>
      <c r="CBK24" s="1316"/>
      <c r="CBL24" s="1316"/>
      <c r="CBM24" s="1316"/>
      <c r="CBN24" s="1316"/>
      <c r="CBO24" s="1316"/>
      <c r="CBP24" s="1316"/>
      <c r="CBQ24" s="1316"/>
      <c r="CBR24" s="1316"/>
      <c r="CBS24" s="1316"/>
      <c r="CBT24" s="1316"/>
      <c r="CBU24" s="1316"/>
      <c r="CBV24" s="1316"/>
      <c r="CBW24" s="1316"/>
      <c r="CBX24" s="1316"/>
      <c r="CBY24" s="1316"/>
      <c r="CBZ24" s="1316"/>
      <c r="CCA24" s="1316"/>
      <c r="CCB24" s="1316"/>
      <c r="CCC24" s="1316"/>
      <c r="CCD24" s="1316"/>
      <c r="CCE24" s="1316"/>
      <c r="CCF24" s="1316"/>
      <c r="CCG24" s="1316"/>
      <c r="CCH24" s="1316"/>
      <c r="CCI24" s="1316"/>
      <c r="CCJ24" s="1316"/>
      <c r="CCK24" s="1316"/>
      <c r="CCL24" s="1316"/>
      <c r="CCM24" s="1316"/>
      <c r="CCN24" s="1316"/>
      <c r="CCO24" s="1316"/>
      <c r="CCP24" s="1316"/>
      <c r="CCQ24" s="1316"/>
      <c r="CCR24" s="1316"/>
      <c r="CCS24" s="1316"/>
      <c r="CCT24" s="1316"/>
      <c r="CCU24" s="1316"/>
      <c r="CCV24" s="1316"/>
      <c r="CCW24" s="1316"/>
      <c r="CCX24" s="1316"/>
      <c r="CCY24" s="1316"/>
      <c r="CCZ24" s="1316"/>
      <c r="CDA24" s="1316"/>
      <c r="CDB24" s="1316"/>
      <c r="CDC24" s="1316"/>
      <c r="CDD24" s="1316"/>
      <c r="CDE24" s="1316"/>
      <c r="CDF24" s="1316"/>
      <c r="CDG24" s="1316"/>
      <c r="CDH24" s="1316"/>
      <c r="CDI24" s="1316"/>
      <c r="CDJ24" s="1316"/>
      <c r="CDK24" s="1316"/>
      <c r="CDL24" s="1316"/>
      <c r="CDM24" s="1316"/>
      <c r="CDN24" s="1316"/>
      <c r="CDO24" s="1316"/>
      <c r="CDP24" s="1316"/>
      <c r="CDQ24" s="1316"/>
      <c r="CDR24" s="1316"/>
      <c r="CDS24" s="1316"/>
      <c r="CDT24" s="1316"/>
      <c r="CDU24" s="1316"/>
      <c r="CDV24" s="1316"/>
      <c r="CDW24" s="1316"/>
      <c r="CDX24" s="1316"/>
      <c r="CDY24" s="1316"/>
      <c r="CDZ24" s="1316"/>
      <c r="CEA24" s="1316"/>
      <c r="CEB24" s="1316"/>
      <c r="CEC24" s="1316"/>
      <c r="CED24" s="1316"/>
      <c r="CEE24" s="1316"/>
      <c r="CEF24" s="1316"/>
      <c r="CEG24" s="1316"/>
      <c r="CEH24" s="1316"/>
      <c r="CEI24" s="1316"/>
      <c r="CEJ24" s="1316"/>
      <c r="CEK24" s="1316"/>
      <c r="CEL24" s="1316"/>
      <c r="CEM24" s="1316"/>
      <c r="CEN24" s="1316"/>
      <c r="CEO24" s="1316"/>
      <c r="CEP24" s="1316"/>
      <c r="CEQ24" s="1316"/>
      <c r="CER24" s="1316"/>
      <c r="CES24" s="1316"/>
      <c r="CET24" s="1316"/>
      <c r="CEU24" s="1316"/>
      <c r="CEV24" s="1316"/>
      <c r="CEW24" s="1316"/>
      <c r="CEX24" s="1316"/>
      <c r="CEY24" s="1316"/>
      <c r="CEZ24" s="1316"/>
      <c r="CFA24" s="1316"/>
      <c r="CFB24" s="1316"/>
      <c r="CFC24" s="1316"/>
      <c r="CFD24" s="1316"/>
      <c r="CFE24" s="1316"/>
      <c r="CFF24" s="1316"/>
      <c r="CFG24" s="1316"/>
      <c r="CFH24" s="1316"/>
      <c r="CFI24" s="1316"/>
      <c r="CFJ24" s="1316"/>
      <c r="CFK24" s="1316"/>
      <c r="CFL24" s="1316"/>
      <c r="CFM24" s="1316"/>
      <c r="CFN24" s="1316"/>
      <c r="CFO24" s="1316"/>
      <c r="CFP24" s="1316"/>
      <c r="CFQ24" s="1316"/>
      <c r="CFR24" s="1316"/>
      <c r="CFS24" s="1316"/>
      <c r="CFT24" s="1316"/>
      <c r="CFU24" s="1316"/>
      <c r="CFV24" s="1316"/>
      <c r="CFW24" s="1316"/>
      <c r="CFX24" s="1316"/>
      <c r="CFY24" s="1316"/>
      <c r="CFZ24" s="1316"/>
      <c r="CGA24" s="1316"/>
      <c r="CGB24" s="1316"/>
      <c r="CGC24" s="1316"/>
      <c r="CGD24" s="1316"/>
      <c r="CGE24" s="1316"/>
      <c r="CGF24" s="1316"/>
      <c r="CGG24" s="1316"/>
      <c r="CGH24" s="1316"/>
      <c r="CGI24" s="1316"/>
      <c r="CGJ24" s="1316"/>
      <c r="CGK24" s="1316"/>
      <c r="CGL24" s="1316"/>
      <c r="CGM24" s="1316"/>
      <c r="CGN24" s="1316"/>
      <c r="CGO24" s="1316"/>
      <c r="CGP24" s="1316"/>
      <c r="CGQ24" s="1316"/>
      <c r="CGR24" s="1316"/>
      <c r="CGS24" s="1316"/>
      <c r="CGT24" s="1316"/>
      <c r="CGU24" s="1316"/>
      <c r="CGV24" s="1316"/>
      <c r="CGW24" s="1316"/>
      <c r="CGX24" s="1316"/>
      <c r="CGY24" s="1316"/>
      <c r="CGZ24" s="1316"/>
      <c r="CHA24" s="1316"/>
      <c r="CHB24" s="1316"/>
      <c r="CHC24" s="1316"/>
      <c r="CHD24" s="1316"/>
      <c r="CHE24" s="1316"/>
      <c r="CHF24" s="1316"/>
      <c r="CHG24" s="1316"/>
      <c r="CHH24" s="1316"/>
      <c r="CHI24" s="1316"/>
      <c r="CHJ24" s="1316"/>
      <c r="CHK24" s="1316"/>
      <c r="CHL24" s="1316"/>
      <c r="CHM24" s="1316"/>
      <c r="CHN24" s="1316"/>
      <c r="CHO24" s="1316"/>
      <c r="CHP24" s="1316"/>
      <c r="CHQ24" s="1316"/>
      <c r="CHR24" s="1316"/>
      <c r="CHS24" s="1316"/>
      <c r="CHT24" s="1316"/>
      <c r="CHU24" s="1316"/>
      <c r="CHV24" s="1316"/>
      <c r="CHW24" s="1316"/>
      <c r="CHX24" s="1316"/>
      <c r="CHY24" s="1316"/>
      <c r="CHZ24" s="1316"/>
      <c r="CIA24" s="1316"/>
      <c r="CIB24" s="1316"/>
      <c r="CIC24" s="1316"/>
      <c r="CID24" s="1316"/>
      <c r="CIE24" s="1316"/>
      <c r="CIF24" s="1316"/>
      <c r="CIG24" s="1316"/>
      <c r="CIH24" s="1316"/>
      <c r="CII24" s="1316"/>
      <c r="CIJ24" s="1316"/>
      <c r="CIK24" s="1316"/>
      <c r="CIL24" s="1316"/>
      <c r="CIM24" s="1316"/>
      <c r="CIN24" s="1316"/>
      <c r="CIO24" s="1316"/>
      <c r="CIP24" s="1316"/>
      <c r="CIQ24" s="1316"/>
      <c r="CIR24" s="1316"/>
      <c r="CIS24" s="1316"/>
      <c r="CIT24" s="1316"/>
      <c r="CIU24" s="1316"/>
      <c r="CIV24" s="1316"/>
      <c r="CIW24" s="1316"/>
      <c r="CIX24" s="1316"/>
      <c r="CIY24" s="1316"/>
      <c r="CIZ24" s="1316"/>
      <c r="CJA24" s="1316"/>
      <c r="CJB24" s="1316"/>
      <c r="CJC24" s="1316"/>
      <c r="CJD24" s="1316"/>
      <c r="CJE24" s="1316"/>
      <c r="CJF24" s="1316"/>
      <c r="CJG24" s="1316"/>
      <c r="CJH24" s="1316"/>
      <c r="CJI24" s="1316"/>
      <c r="CJJ24" s="1316"/>
      <c r="CJK24" s="1316"/>
      <c r="CJL24" s="1316"/>
      <c r="CJM24" s="1316"/>
      <c r="CJN24" s="1316"/>
      <c r="CJO24" s="1316"/>
      <c r="CJP24" s="1316"/>
      <c r="CJQ24" s="1316"/>
      <c r="CJR24" s="1316"/>
      <c r="CJS24" s="1316"/>
      <c r="CJT24" s="1316"/>
      <c r="CJU24" s="1316"/>
      <c r="CJV24" s="1316"/>
      <c r="CJW24" s="1316"/>
      <c r="CJX24" s="1316"/>
      <c r="CJY24" s="1316"/>
      <c r="CJZ24" s="1316"/>
      <c r="CKA24" s="1316"/>
      <c r="CKB24" s="1316"/>
      <c r="CKC24" s="1316"/>
      <c r="CKD24" s="1316"/>
      <c r="CKE24" s="1316"/>
      <c r="CKF24" s="1316"/>
      <c r="CKG24" s="1316"/>
      <c r="CKH24" s="1316"/>
      <c r="CKI24" s="1316"/>
      <c r="CKJ24" s="1316"/>
      <c r="CKK24" s="1316"/>
      <c r="CKL24" s="1316"/>
      <c r="CKM24" s="1316"/>
      <c r="CKN24" s="1316"/>
      <c r="CKO24" s="1316"/>
      <c r="CKP24" s="1316"/>
      <c r="CKQ24" s="1316"/>
      <c r="CKR24" s="1316"/>
      <c r="CKS24" s="1316"/>
      <c r="CKT24" s="1316"/>
      <c r="CKU24" s="1316"/>
      <c r="CKV24" s="1316"/>
      <c r="CKW24" s="1316"/>
      <c r="CKX24" s="1316"/>
      <c r="CKY24" s="1316"/>
      <c r="CKZ24" s="1316"/>
      <c r="CLA24" s="1316"/>
      <c r="CLB24" s="1316"/>
      <c r="CLC24" s="1316"/>
      <c r="CLD24" s="1316"/>
      <c r="CLE24" s="1316"/>
      <c r="CLF24" s="1316"/>
      <c r="CLG24" s="1316"/>
      <c r="CLH24" s="1316"/>
      <c r="CLI24" s="1316"/>
      <c r="CLJ24" s="1316"/>
      <c r="CLK24" s="1316"/>
      <c r="CLL24" s="1316"/>
      <c r="CLM24" s="1316"/>
      <c r="CLN24" s="1316"/>
      <c r="CLO24" s="1316"/>
      <c r="CLP24" s="1316"/>
      <c r="CLQ24" s="1316"/>
      <c r="CLR24" s="1316"/>
      <c r="CLS24" s="1316"/>
      <c r="CLT24" s="1316"/>
      <c r="CLU24" s="1316"/>
      <c r="CLV24" s="1316"/>
      <c r="CLW24" s="1316"/>
      <c r="CLX24" s="1316"/>
      <c r="CLY24" s="1316"/>
      <c r="CLZ24" s="1316"/>
      <c r="CMA24" s="1316"/>
      <c r="CMB24" s="1316"/>
      <c r="CMC24" s="1316"/>
      <c r="CMD24" s="1316"/>
      <c r="CME24" s="1316"/>
      <c r="CMF24" s="1316"/>
      <c r="CMG24" s="1316"/>
      <c r="CMH24" s="1316"/>
      <c r="CMI24" s="1316"/>
      <c r="CMJ24" s="1316"/>
      <c r="CMK24" s="1316"/>
      <c r="CML24" s="1316"/>
      <c r="CMM24" s="1316"/>
      <c r="CMN24" s="1316"/>
      <c r="CMO24" s="1316"/>
      <c r="CMP24" s="1316"/>
      <c r="CMQ24" s="1316"/>
      <c r="CMR24" s="1316"/>
      <c r="CMS24" s="1316"/>
      <c r="CMT24" s="1316"/>
      <c r="CMU24" s="1316"/>
      <c r="CMV24" s="1316"/>
      <c r="CMW24" s="1316"/>
      <c r="CMX24" s="1316"/>
      <c r="CMY24" s="1316"/>
      <c r="CMZ24" s="1316"/>
      <c r="CNA24" s="1316"/>
      <c r="CNB24" s="1316"/>
      <c r="CNC24" s="1316"/>
      <c r="CND24" s="1316"/>
      <c r="CNE24" s="1316"/>
      <c r="CNF24" s="1316"/>
      <c r="CNG24" s="1316"/>
      <c r="CNH24" s="1316"/>
      <c r="CNI24" s="1316"/>
      <c r="CNJ24" s="1316"/>
      <c r="CNK24" s="1316"/>
      <c r="CNL24" s="1316"/>
      <c r="CNM24" s="1316"/>
      <c r="CNN24" s="1316"/>
      <c r="CNO24" s="1316"/>
      <c r="CNP24" s="1316"/>
      <c r="CNQ24" s="1316"/>
      <c r="CNR24" s="1316"/>
      <c r="CNS24" s="1316"/>
      <c r="CNT24" s="1316"/>
      <c r="CNU24" s="1316"/>
      <c r="CNV24" s="1316"/>
      <c r="CNW24" s="1316"/>
      <c r="CNX24" s="1316"/>
      <c r="CNY24" s="1316"/>
      <c r="CNZ24" s="1316"/>
      <c r="COA24" s="1316"/>
      <c r="COB24" s="1316"/>
      <c r="COC24" s="1316"/>
      <c r="COD24" s="1316"/>
      <c r="COE24" s="1316"/>
      <c r="COF24" s="1316"/>
      <c r="COG24" s="1316"/>
      <c r="COH24" s="1316"/>
      <c r="COI24" s="1316"/>
      <c r="COJ24" s="1316"/>
      <c r="COK24" s="1316"/>
      <c r="COL24" s="1316"/>
      <c r="COM24" s="1316"/>
      <c r="CON24" s="1316"/>
      <c r="COO24" s="1316"/>
      <c r="COP24" s="1316"/>
      <c r="COQ24" s="1316"/>
      <c r="COR24" s="1316"/>
      <c r="COS24" s="1316"/>
      <c r="COT24" s="1316"/>
      <c r="COU24" s="1316"/>
      <c r="COV24" s="1316"/>
      <c r="COW24" s="1316"/>
      <c r="COX24" s="1316"/>
      <c r="COY24" s="1316"/>
      <c r="COZ24" s="1316"/>
      <c r="CPA24" s="1316"/>
      <c r="CPB24" s="1316"/>
      <c r="CPC24" s="1316"/>
      <c r="CPD24" s="1316"/>
      <c r="CPE24" s="1316"/>
      <c r="CPF24" s="1316"/>
      <c r="CPG24" s="1316"/>
      <c r="CPH24" s="1316"/>
      <c r="CPI24" s="1316"/>
      <c r="CPJ24" s="1316"/>
      <c r="CPK24" s="1316"/>
      <c r="CPL24" s="1316"/>
      <c r="CPM24" s="1316"/>
      <c r="CPN24" s="1316"/>
      <c r="CPO24" s="1316"/>
      <c r="CPP24" s="1316"/>
      <c r="CPQ24" s="1316"/>
      <c r="CPR24" s="1316"/>
      <c r="CPS24" s="1316"/>
      <c r="CPT24" s="1316"/>
      <c r="CPU24" s="1316"/>
      <c r="CPV24" s="1316"/>
      <c r="CPW24" s="1316"/>
      <c r="CPX24" s="1316"/>
      <c r="CPY24" s="1316"/>
      <c r="CPZ24" s="1316"/>
      <c r="CQA24" s="1316"/>
      <c r="CQB24" s="1316"/>
      <c r="CQC24" s="1316"/>
      <c r="CQD24" s="1316"/>
      <c r="CQE24" s="1316"/>
      <c r="CQF24" s="1316"/>
      <c r="CQG24" s="1316"/>
      <c r="CQH24" s="1316"/>
      <c r="CQI24" s="1316"/>
      <c r="CQJ24" s="1316"/>
      <c r="CQK24" s="1316"/>
      <c r="CQL24" s="1316"/>
      <c r="CQM24" s="1316"/>
      <c r="CQN24" s="1316"/>
      <c r="CQO24" s="1316"/>
      <c r="CQP24" s="1316"/>
      <c r="CQQ24" s="1316"/>
      <c r="CQR24" s="1316"/>
      <c r="CQS24" s="1316"/>
      <c r="CQT24" s="1316"/>
      <c r="CQU24" s="1316"/>
      <c r="CQV24" s="1316"/>
      <c r="CQW24" s="1316"/>
      <c r="CQX24" s="1316"/>
      <c r="CQY24" s="1316"/>
      <c r="CQZ24" s="1316"/>
      <c r="CRA24" s="1316"/>
      <c r="CRB24" s="1316"/>
      <c r="CRC24" s="1316"/>
      <c r="CRD24" s="1316"/>
      <c r="CRE24" s="1316"/>
      <c r="CRF24" s="1316"/>
      <c r="CRG24" s="1316"/>
      <c r="CRH24" s="1316"/>
      <c r="CRI24" s="1316"/>
      <c r="CRJ24" s="1316"/>
      <c r="CRK24" s="1316"/>
      <c r="CRL24" s="1316"/>
      <c r="CRM24" s="1316"/>
      <c r="CRN24" s="1316"/>
      <c r="CRO24" s="1316"/>
      <c r="CRP24" s="1316"/>
      <c r="CRQ24" s="1316"/>
      <c r="CRR24" s="1316"/>
      <c r="CRS24" s="1316"/>
      <c r="CRT24" s="1316"/>
      <c r="CRU24" s="1316"/>
      <c r="CRV24" s="1316"/>
      <c r="CRW24" s="1316"/>
      <c r="CRX24" s="1316"/>
      <c r="CRY24" s="1316"/>
      <c r="CRZ24" s="1316"/>
      <c r="CSA24" s="1316"/>
      <c r="CSB24" s="1316"/>
      <c r="CSC24" s="1316"/>
      <c r="CSD24" s="1316"/>
      <c r="CSE24" s="1316"/>
      <c r="CSF24" s="1316"/>
      <c r="CSG24" s="1316"/>
      <c r="CSH24" s="1316"/>
      <c r="CSI24" s="1316"/>
      <c r="CSJ24" s="1316"/>
      <c r="CSK24" s="1316"/>
      <c r="CSL24" s="1316"/>
      <c r="CSM24" s="1316"/>
      <c r="CSN24" s="1316"/>
      <c r="CSO24" s="1316"/>
      <c r="CSP24" s="1316"/>
      <c r="CSQ24" s="1316"/>
      <c r="CSR24" s="1316"/>
      <c r="CSS24" s="1316"/>
      <c r="CST24" s="1316"/>
      <c r="CSU24" s="1316"/>
      <c r="CSV24" s="1316"/>
      <c r="CSW24" s="1316"/>
      <c r="CSX24" s="1316"/>
      <c r="CSY24" s="1316"/>
      <c r="CSZ24" s="1316"/>
      <c r="CTA24" s="1316"/>
      <c r="CTB24" s="1316"/>
      <c r="CTC24" s="1316"/>
      <c r="CTD24" s="1316"/>
      <c r="CTE24" s="1316"/>
      <c r="CTF24" s="1316"/>
      <c r="CTG24" s="1316"/>
      <c r="CTH24" s="1316"/>
      <c r="CTI24" s="1316"/>
      <c r="CTJ24" s="1316"/>
      <c r="CTK24" s="1316"/>
      <c r="CTL24" s="1316"/>
      <c r="CTM24" s="1316"/>
      <c r="CTN24" s="1316"/>
      <c r="CTO24" s="1316"/>
      <c r="CTP24" s="1316"/>
      <c r="CTQ24" s="1316"/>
      <c r="CTR24" s="1316"/>
      <c r="CTS24" s="1316"/>
      <c r="CTT24" s="1316"/>
      <c r="CTU24" s="1316"/>
      <c r="CTV24" s="1316"/>
      <c r="CTW24" s="1316"/>
      <c r="CTX24" s="1316"/>
      <c r="CTY24" s="1316"/>
      <c r="CTZ24" s="1316"/>
      <c r="CUA24" s="1316"/>
      <c r="CUB24" s="1316"/>
      <c r="CUC24" s="1316"/>
      <c r="CUD24" s="1316"/>
      <c r="CUE24" s="1316"/>
      <c r="CUF24" s="1316"/>
      <c r="CUG24" s="1316"/>
      <c r="CUH24" s="1316"/>
      <c r="CUI24" s="1316"/>
      <c r="CUJ24" s="1316"/>
      <c r="CUK24" s="1316"/>
      <c r="CUL24" s="1316"/>
      <c r="CUM24" s="1316"/>
      <c r="CUN24" s="1316"/>
      <c r="CUO24" s="1316"/>
      <c r="CUP24" s="1316"/>
      <c r="CUQ24" s="1316"/>
      <c r="CUR24" s="1316"/>
      <c r="CUS24" s="1316"/>
      <c r="CUT24" s="1316"/>
      <c r="CUU24" s="1316"/>
      <c r="CUV24" s="1316"/>
      <c r="CUW24" s="1316"/>
      <c r="CUX24" s="1316"/>
      <c r="CUY24" s="1316"/>
      <c r="CUZ24" s="1316"/>
      <c r="CVA24" s="1316"/>
      <c r="CVB24" s="1316"/>
      <c r="CVC24" s="1316"/>
      <c r="CVD24" s="1316"/>
      <c r="CVE24" s="1316"/>
      <c r="CVF24" s="1316"/>
      <c r="CVG24" s="1316"/>
      <c r="CVH24" s="1316"/>
      <c r="CVI24" s="1316"/>
      <c r="CVJ24" s="1316"/>
      <c r="CVK24" s="1316"/>
      <c r="CVL24" s="1316"/>
      <c r="CVM24" s="1316"/>
      <c r="CVN24" s="1316"/>
      <c r="CVO24" s="1316"/>
      <c r="CVP24" s="1316"/>
      <c r="CVQ24" s="1316"/>
      <c r="CVR24" s="1316"/>
      <c r="CVS24" s="1316"/>
      <c r="CVT24" s="1316"/>
      <c r="CVU24" s="1316"/>
      <c r="CVV24" s="1316"/>
      <c r="CVW24" s="1316"/>
      <c r="CVX24" s="1316"/>
      <c r="CVY24" s="1316"/>
      <c r="CVZ24" s="1316"/>
      <c r="CWA24" s="1316"/>
      <c r="CWB24" s="1316"/>
      <c r="CWC24" s="1316"/>
      <c r="CWD24" s="1316"/>
      <c r="CWE24" s="1316"/>
      <c r="CWF24" s="1316"/>
      <c r="CWG24" s="1316"/>
      <c r="CWH24" s="1316"/>
      <c r="CWI24" s="1316"/>
      <c r="CWJ24" s="1316"/>
      <c r="CWK24" s="1316"/>
      <c r="CWL24" s="1316"/>
      <c r="CWM24" s="1316"/>
      <c r="CWN24" s="1316"/>
      <c r="CWO24" s="1316"/>
      <c r="CWP24" s="1316"/>
      <c r="CWQ24" s="1316"/>
      <c r="CWR24" s="1316"/>
      <c r="CWS24" s="1316"/>
      <c r="CWT24" s="1316"/>
      <c r="CWU24" s="1316"/>
      <c r="CWV24" s="1316"/>
      <c r="CWW24" s="1316"/>
      <c r="CWX24" s="1316"/>
      <c r="CWY24" s="1316"/>
      <c r="CWZ24" s="1316"/>
      <c r="CXA24" s="1316"/>
      <c r="CXB24" s="1316"/>
      <c r="CXC24" s="1316"/>
      <c r="CXD24" s="1316"/>
      <c r="CXE24" s="1316"/>
      <c r="CXF24" s="1316"/>
      <c r="CXG24" s="1316"/>
      <c r="CXH24" s="1316"/>
      <c r="CXI24" s="1316"/>
      <c r="CXJ24" s="1316"/>
      <c r="CXK24" s="1316"/>
      <c r="CXL24" s="1316"/>
      <c r="CXM24" s="1316"/>
      <c r="CXN24" s="1316"/>
      <c r="CXO24" s="1316"/>
      <c r="CXP24" s="1316"/>
      <c r="CXQ24" s="1316"/>
      <c r="CXR24" s="1316"/>
      <c r="CXS24" s="1316"/>
      <c r="CXT24" s="1316"/>
      <c r="CXU24" s="1316"/>
      <c r="CXV24" s="1316"/>
      <c r="CXW24" s="1316"/>
      <c r="CXX24" s="1316"/>
      <c r="CXY24" s="1316"/>
      <c r="CXZ24" s="1316"/>
      <c r="CYA24" s="1316"/>
      <c r="CYB24" s="1316"/>
      <c r="CYC24" s="1316"/>
      <c r="CYD24" s="1316"/>
      <c r="CYE24" s="1316"/>
      <c r="CYF24" s="1316"/>
      <c r="CYG24" s="1316"/>
      <c r="CYH24" s="1316"/>
      <c r="CYI24" s="1316"/>
      <c r="CYJ24" s="1316"/>
      <c r="CYK24" s="1316"/>
      <c r="CYL24" s="1316"/>
      <c r="CYM24" s="1316"/>
      <c r="CYN24" s="1316"/>
      <c r="CYO24" s="1316"/>
      <c r="CYP24" s="1316"/>
      <c r="CYQ24" s="1316"/>
      <c r="CYR24" s="1316"/>
      <c r="CYS24" s="1316"/>
      <c r="CYT24" s="1316"/>
      <c r="CYU24" s="1316"/>
      <c r="CYV24" s="1316"/>
      <c r="CYW24" s="1316"/>
      <c r="CYX24" s="1316"/>
      <c r="CYY24" s="1316"/>
      <c r="CYZ24" s="1316"/>
      <c r="CZA24" s="1316"/>
      <c r="CZB24" s="1316"/>
      <c r="CZC24" s="1316"/>
      <c r="CZD24" s="1316"/>
      <c r="CZE24" s="1316"/>
      <c r="CZF24" s="1316"/>
      <c r="CZG24" s="1316"/>
      <c r="CZH24" s="1316"/>
      <c r="CZI24" s="1316"/>
      <c r="CZJ24" s="1316"/>
      <c r="CZK24" s="1316"/>
      <c r="CZL24" s="1316"/>
      <c r="CZM24" s="1316"/>
      <c r="CZN24" s="1316"/>
      <c r="CZO24" s="1316"/>
      <c r="CZP24" s="1316"/>
      <c r="CZQ24" s="1316"/>
      <c r="CZR24" s="1316"/>
      <c r="CZS24" s="1316"/>
      <c r="CZT24" s="1316"/>
      <c r="CZU24" s="1316"/>
      <c r="CZV24" s="1316"/>
      <c r="CZW24" s="1316"/>
      <c r="CZX24" s="1316"/>
      <c r="CZY24" s="1316"/>
      <c r="CZZ24" s="1316"/>
      <c r="DAA24" s="1316"/>
      <c r="DAB24" s="1316"/>
      <c r="DAC24" s="1316"/>
      <c r="DAD24" s="1316"/>
      <c r="DAE24" s="1316"/>
      <c r="DAF24" s="1316"/>
      <c r="DAG24" s="1316"/>
      <c r="DAH24" s="1316"/>
      <c r="DAI24" s="1316"/>
      <c r="DAJ24" s="1316"/>
      <c r="DAK24" s="1316"/>
      <c r="DAL24" s="1316"/>
      <c r="DAM24" s="1316"/>
      <c r="DAN24" s="1316"/>
      <c r="DAO24" s="1316"/>
      <c r="DAP24" s="1316"/>
      <c r="DAQ24" s="1316"/>
      <c r="DAR24" s="1316"/>
      <c r="DAS24" s="1316"/>
      <c r="DAT24" s="1316"/>
      <c r="DAU24" s="1316"/>
      <c r="DAV24" s="1316"/>
      <c r="DAW24" s="1316"/>
      <c r="DAX24" s="1316"/>
      <c r="DAY24" s="1316"/>
      <c r="DAZ24" s="1316"/>
      <c r="DBA24" s="1316"/>
      <c r="DBB24" s="1316"/>
      <c r="DBC24" s="1316"/>
      <c r="DBD24" s="1316"/>
      <c r="DBE24" s="1316"/>
      <c r="DBF24" s="1316"/>
      <c r="DBG24" s="1316"/>
      <c r="DBH24" s="1316"/>
      <c r="DBI24" s="1316"/>
      <c r="DBJ24" s="1316"/>
      <c r="DBK24" s="1316"/>
      <c r="DBL24" s="1316"/>
      <c r="DBM24" s="1316"/>
      <c r="DBN24" s="1316"/>
      <c r="DBO24" s="1316"/>
      <c r="DBP24" s="1316"/>
      <c r="DBQ24" s="1316"/>
      <c r="DBR24" s="1316"/>
      <c r="DBS24" s="1316"/>
      <c r="DBT24" s="1316"/>
      <c r="DBU24" s="1316"/>
      <c r="DBV24" s="1316"/>
      <c r="DBW24" s="1316"/>
      <c r="DBX24" s="1316"/>
      <c r="DBY24" s="1316"/>
      <c r="DBZ24" s="1316"/>
      <c r="DCA24" s="1316"/>
      <c r="DCB24" s="1316"/>
      <c r="DCC24" s="1316"/>
      <c r="DCD24" s="1316"/>
      <c r="DCE24" s="1316"/>
      <c r="DCF24" s="1316"/>
      <c r="DCG24" s="1316"/>
      <c r="DCH24" s="1316"/>
      <c r="DCI24" s="1316"/>
      <c r="DCJ24" s="1316"/>
      <c r="DCK24" s="1316"/>
      <c r="DCL24" s="1316"/>
      <c r="DCM24" s="1316"/>
      <c r="DCN24" s="1316"/>
      <c r="DCO24" s="1316"/>
      <c r="DCP24" s="1316"/>
      <c r="DCQ24" s="1316"/>
      <c r="DCR24" s="1316"/>
      <c r="DCS24" s="1316"/>
      <c r="DCT24" s="1316"/>
      <c r="DCU24" s="1316"/>
      <c r="DCV24" s="1316"/>
      <c r="DCW24" s="1316"/>
      <c r="DCX24" s="1316"/>
      <c r="DCY24" s="1316"/>
      <c r="DCZ24" s="1316"/>
      <c r="DDA24" s="1316"/>
      <c r="DDB24" s="1316"/>
      <c r="DDC24" s="1316"/>
      <c r="DDD24" s="1316"/>
      <c r="DDE24" s="1316"/>
      <c r="DDF24" s="1316"/>
      <c r="DDG24" s="1316"/>
      <c r="DDH24" s="1316"/>
      <c r="DDI24" s="1316"/>
      <c r="DDJ24" s="1316"/>
      <c r="DDK24" s="1316"/>
      <c r="DDL24" s="1316"/>
      <c r="DDM24" s="1316"/>
      <c r="DDN24" s="1316"/>
      <c r="DDO24" s="1316"/>
      <c r="DDP24" s="1316"/>
      <c r="DDQ24" s="1316"/>
      <c r="DDR24" s="1316"/>
      <c r="DDS24" s="1316"/>
      <c r="DDT24" s="1316"/>
      <c r="DDU24" s="1316"/>
      <c r="DDV24" s="1316"/>
      <c r="DDW24" s="1316"/>
      <c r="DDX24" s="1316"/>
      <c r="DDY24" s="1316"/>
      <c r="DDZ24" s="1316"/>
      <c r="DEA24" s="1316"/>
      <c r="DEB24" s="1316"/>
      <c r="DEC24" s="1316"/>
      <c r="DED24" s="1316"/>
      <c r="DEE24" s="1316"/>
      <c r="DEF24" s="1316"/>
      <c r="DEG24" s="1316"/>
      <c r="DEH24" s="1316"/>
      <c r="DEI24" s="1316"/>
      <c r="DEJ24" s="1316"/>
      <c r="DEK24" s="1316"/>
      <c r="DEL24" s="1316"/>
      <c r="DEM24" s="1316"/>
      <c r="DEN24" s="1316"/>
      <c r="DEO24" s="1316"/>
      <c r="DEP24" s="1316"/>
      <c r="DEQ24" s="1316"/>
      <c r="DER24" s="1316"/>
      <c r="DES24" s="1316"/>
      <c r="DET24" s="1316"/>
      <c r="DEU24" s="1316"/>
      <c r="DEV24" s="1316"/>
      <c r="DEW24" s="1316"/>
      <c r="DEX24" s="1316"/>
      <c r="DEY24" s="1316"/>
      <c r="DEZ24" s="1316"/>
      <c r="DFA24" s="1316"/>
      <c r="DFB24" s="1316"/>
      <c r="DFC24" s="1316"/>
      <c r="DFD24" s="1316"/>
      <c r="DFE24" s="1316"/>
      <c r="DFF24" s="1316"/>
      <c r="DFG24" s="1316"/>
      <c r="DFH24" s="1316"/>
      <c r="DFI24" s="1316"/>
      <c r="DFJ24" s="1316"/>
      <c r="DFK24" s="1316"/>
      <c r="DFL24" s="1316"/>
      <c r="DFM24" s="1316"/>
      <c r="DFN24" s="1316"/>
      <c r="DFO24" s="1316"/>
      <c r="DFP24" s="1316"/>
      <c r="DFQ24" s="1316"/>
      <c r="DFR24" s="1316"/>
      <c r="DFS24" s="1316"/>
      <c r="DFT24" s="1316"/>
      <c r="DFU24" s="1316"/>
      <c r="DFV24" s="1316"/>
      <c r="DFW24" s="1316"/>
      <c r="DFX24" s="1316"/>
      <c r="DFY24" s="1316"/>
      <c r="DFZ24" s="1316"/>
      <c r="DGA24" s="1316"/>
      <c r="DGB24" s="1316"/>
      <c r="DGC24" s="1316"/>
      <c r="DGD24" s="1316"/>
      <c r="DGE24" s="1316"/>
      <c r="DGF24" s="1316"/>
      <c r="DGG24" s="1316"/>
      <c r="DGH24" s="1316"/>
      <c r="DGI24" s="1316"/>
      <c r="DGJ24" s="1316"/>
      <c r="DGK24" s="1316"/>
      <c r="DGL24" s="1316"/>
      <c r="DGM24" s="1316"/>
      <c r="DGN24" s="1316"/>
      <c r="DGO24" s="1316"/>
      <c r="DGP24" s="1316"/>
      <c r="DGQ24" s="1316"/>
      <c r="DGR24" s="1316"/>
      <c r="DGS24" s="1316"/>
      <c r="DGT24" s="1316"/>
      <c r="DGU24" s="1316"/>
      <c r="DGV24" s="1316"/>
      <c r="DGW24" s="1316"/>
      <c r="DGX24" s="1316"/>
      <c r="DGY24" s="1316"/>
      <c r="DGZ24" s="1316"/>
      <c r="DHA24" s="1316"/>
      <c r="DHB24" s="1316"/>
      <c r="DHC24" s="1316"/>
      <c r="DHD24" s="1316"/>
      <c r="DHE24" s="1316"/>
      <c r="DHF24" s="1316"/>
      <c r="DHG24" s="1316"/>
      <c r="DHH24" s="1316"/>
      <c r="DHI24" s="1316"/>
      <c r="DHJ24" s="1316"/>
      <c r="DHK24" s="1316"/>
      <c r="DHL24" s="1316"/>
      <c r="DHM24" s="1316"/>
      <c r="DHN24" s="1316"/>
      <c r="DHO24" s="1316"/>
      <c r="DHP24" s="1316"/>
      <c r="DHQ24" s="1316"/>
      <c r="DHR24" s="1316"/>
      <c r="DHS24" s="1316"/>
      <c r="DHT24" s="1316"/>
      <c r="DHU24" s="1316"/>
      <c r="DHV24" s="1316"/>
      <c r="DHW24" s="1316"/>
      <c r="DHX24" s="1316"/>
      <c r="DHY24" s="1316"/>
      <c r="DHZ24" s="1316"/>
      <c r="DIA24" s="1316"/>
      <c r="DIB24" s="1316"/>
      <c r="DIC24" s="1316"/>
      <c r="DID24" s="1316"/>
      <c r="DIE24" s="1316"/>
      <c r="DIF24" s="1316"/>
      <c r="DIG24" s="1316"/>
      <c r="DIH24" s="1316"/>
      <c r="DII24" s="1316"/>
      <c r="DIJ24" s="1316"/>
      <c r="DIK24" s="1316"/>
      <c r="DIL24" s="1316"/>
      <c r="DIM24" s="1316"/>
      <c r="DIN24" s="1316"/>
      <c r="DIO24" s="1316"/>
      <c r="DIP24" s="1316"/>
      <c r="DIQ24" s="1316"/>
      <c r="DIR24" s="1316"/>
      <c r="DIS24" s="1316"/>
      <c r="DIT24" s="1316"/>
      <c r="DIU24" s="1316"/>
      <c r="DIV24" s="1316"/>
      <c r="DIW24" s="1316"/>
      <c r="DIX24" s="1316"/>
      <c r="DIY24" s="1316"/>
      <c r="DIZ24" s="1316"/>
      <c r="DJA24" s="1316"/>
      <c r="DJB24" s="1316"/>
      <c r="DJC24" s="1316"/>
      <c r="DJD24" s="1316"/>
      <c r="DJE24" s="1316"/>
      <c r="DJF24" s="1316"/>
      <c r="DJG24" s="1316"/>
      <c r="DJH24" s="1316"/>
      <c r="DJI24" s="1316"/>
      <c r="DJJ24" s="1316"/>
      <c r="DJK24" s="1316"/>
      <c r="DJL24" s="1316"/>
      <c r="DJM24" s="1316"/>
      <c r="DJN24" s="1316"/>
      <c r="DJO24" s="1316"/>
      <c r="DJP24" s="1316"/>
      <c r="DJQ24" s="1316"/>
      <c r="DJR24" s="1316"/>
      <c r="DJS24" s="1316"/>
      <c r="DJT24" s="1316"/>
      <c r="DJU24" s="1316"/>
      <c r="DJV24" s="1316"/>
      <c r="DJW24" s="1316"/>
      <c r="DJX24" s="1316"/>
      <c r="DJY24" s="1316"/>
      <c r="DJZ24" s="1316"/>
      <c r="DKA24" s="1316"/>
      <c r="DKB24" s="1316"/>
      <c r="DKC24" s="1316"/>
      <c r="DKD24" s="1316"/>
      <c r="DKE24" s="1316"/>
      <c r="DKF24" s="1316"/>
      <c r="DKG24" s="1316"/>
      <c r="DKH24" s="1316"/>
      <c r="DKI24" s="1316"/>
      <c r="DKJ24" s="1316"/>
      <c r="DKK24" s="1316"/>
      <c r="DKL24" s="1316"/>
      <c r="DKM24" s="1316"/>
      <c r="DKN24" s="1316"/>
      <c r="DKO24" s="1316"/>
      <c r="DKP24" s="1316"/>
      <c r="DKQ24" s="1316"/>
      <c r="DKR24" s="1316"/>
      <c r="DKS24" s="1316"/>
      <c r="DKT24" s="1316"/>
      <c r="DKU24" s="1316"/>
      <c r="DKV24" s="1316"/>
      <c r="DKW24" s="1316"/>
      <c r="DKX24" s="1316"/>
      <c r="DKY24" s="1316"/>
      <c r="DKZ24" s="1316"/>
      <c r="DLA24" s="1316"/>
      <c r="DLB24" s="1316"/>
      <c r="DLC24" s="1316"/>
      <c r="DLD24" s="1316"/>
      <c r="DLE24" s="1316"/>
      <c r="DLF24" s="1316"/>
      <c r="DLG24" s="1316"/>
      <c r="DLH24" s="1316"/>
      <c r="DLI24" s="1316"/>
      <c r="DLJ24" s="1316"/>
      <c r="DLK24" s="1316"/>
      <c r="DLL24" s="1316"/>
      <c r="DLM24" s="1316"/>
      <c r="DLN24" s="1316"/>
      <c r="DLO24" s="1316"/>
      <c r="DLP24" s="1316"/>
      <c r="DLQ24" s="1316"/>
      <c r="DLR24" s="1316"/>
      <c r="DLS24" s="1316"/>
      <c r="DLT24" s="1316"/>
      <c r="DLU24" s="1316"/>
      <c r="DLV24" s="1316"/>
      <c r="DLW24" s="1316"/>
      <c r="DLX24" s="1316"/>
      <c r="DLY24" s="1316"/>
      <c r="DLZ24" s="1316"/>
      <c r="DMA24" s="1316"/>
      <c r="DMB24" s="1316"/>
      <c r="DMC24" s="1316"/>
      <c r="DMD24" s="1316"/>
      <c r="DME24" s="1316"/>
      <c r="DMF24" s="1316"/>
      <c r="DMG24" s="1316"/>
      <c r="DMH24" s="1316"/>
      <c r="DMI24" s="1316"/>
      <c r="DMJ24" s="1316"/>
      <c r="DMK24" s="1316"/>
      <c r="DML24" s="1316"/>
      <c r="DMM24" s="1316"/>
      <c r="DMN24" s="1316"/>
      <c r="DMO24" s="1316"/>
      <c r="DMP24" s="1316"/>
      <c r="DMQ24" s="1316"/>
      <c r="DMR24" s="1316"/>
      <c r="DMS24" s="1316"/>
      <c r="DMT24" s="1316"/>
      <c r="DMU24" s="1316"/>
      <c r="DMV24" s="1316"/>
      <c r="DMW24" s="1316"/>
      <c r="DMX24" s="1316"/>
      <c r="DMY24" s="1316"/>
      <c r="DMZ24" s="1316"/>
      <c r="DNA24" s="1316"/>
      <c r="DNB24" s="1316"/>
      <c r="DNC24" s="1316"/>
      <c r="DND24" s="1316"/>
      <c r="DNE24" s="1316"/>
      <c r="DNF24" s="1316"/>
      <c r="DNG24" s="1316"/>
      <c r="DNH24" s="1316"/>
      <c r="DNI24" s="1316"/>
      <c r="DNJ24" s="1316"/>
      <c r="DNK24" s="1316"/>
      <c r="DNL24" s="1316"/>
      <c r="DNM24" s="1316"/>
      <c r="DNN24" s="1316"/>
      <c r="DNO24" s="1316"/>
      <c r="DNP24" s="1316"/>
      <c r="DNQ24" s="1316"/>
      <c r="DNR24" s="1316"/>
      <c r="DNS24" s="1316"/>
      <c r="DNT24" s="1316"/>
      <c r="DNU24" s="1316"/>
      <c r="DNV24" s="1316"/>
      <c r="DNW24" s="1316"/>
      <c r="DNX24" s="1316"/>
      <c r="DNY24" s="1316"/>
      <c r="DNZ24" s="1316"/>
      <c r="DOA24" s="1316"/>
      <c r="DOB24" s="1316"/>
      <c r="DOC24" s="1316"/>
      <c r="DOD24" s="1316"/>
      <c r="DOE24" s="1316"/>
      <c r="DOF24" s="1316"/>
      <c r="DOG24" s="1316"/>
      <c r="DOH24" s="1316"/>
      <c r="DOI24" s="1316"/>
      <c r="DOJ24" s="1316"/>
      <c r="DOK24" s="1316"/>
      <c r="DOL24" s="1316"/>
      <c r="DOM24" s="1316"/>
      <c r="DON24" s="1316"/>
      <c r="DOO24" s="1316"/>
      <c r="DOP24" s="1316"/>
      <c r="DOQ24" s="1316"/>
      <c r="DOR24" s="1316"/>
      <c r="DOS24" s="1316"/>
      <c r="DOT24" s="1316"/>
      <c r="DOU24" s="1316"/>
      <c r="DOV24" s="1316"/>
      <c r="DOW24" s="1316"/>
      <c r="DOX24" s="1316"/>
      <c r="DOY24" s="1316"/>
      <c r="DOZ24" s="1316"/>
      <c r="DPA24" s="1316"/>
      <c r="DPB24" s="1316"/>
      <c r="DPC24" s="1316"/>
      <c r="DPD24" s="1316"/>
      <c r="DPE24" s="1316"/>
      <c r="DPF24" s="1316"/>
      <c r="DPG24" s="1316"/>
      <c r="DPH24" s="1316"/>
      <c r="DPI24" s="1316"/>
      <c r="DPJ24" s="1316"/>
      <c r="DPK24" s="1316"/>
      <c r="DPL24" s="1316"/>
      <c r="DPM24" s="1316"/>
      <c r="DPN24" s="1316"/>
      <c r="DPO24" s="1316"/>
      <c r="DPP24" s="1316"/>
      <c r="DPQ24" s="1316"/>
      <c r="DPR24" s="1316"/>
      <c r="DPS24" s="1316"/>
      <c r="DPT24" s="1316"/>
      <c r="DPU24" s="1316"/>
      <c r="DPV24" s="1316"/>
      <c r="DPW24" s="1316"/>
      <c r="DPX24" s="1316"/>
      <c r="DPY24" s="1316"/>
      <c r="DPZ24" s="1316"/>
      <c r="DQA24" s="1316"/>
      <c r="DQB24" s="1316"/>
      <c r="DQC24" s="1316"/>
      <c r="DQD24" s="1316"/>
      <c r="DQE24" s="1316"/>
      <c r="DQF24" s="1316"/>
      <c r="DQG24" s="1316"/>
      <c r="DQH24" s="1316"/>
      <c r="DQI24" s="1316"/>
      <c r="DQJ24" s="1316"/>
      <c r="DQK24" s="1316"/>
      <c r="DQL24" s="1316"/>
      <c r="DQM24" s="1316"/>
      <c r="DQN24" s="1316"/>
      <c r="DQO24" s="1316"/>
      <c r="DQP24" s="1316"/>
      <c r="DQQ24" s="1316"/>
      <c r="DQR24" s="1316"/>
      <c r="DQS24" s="1316"/>
      <c r="DQT24" s="1316"/>
      <c r="DQU24" s="1316"/>
      <c r="DQV24" s="1316"/>
      <c r="DQW24" s="1316"/>
      <c r="DQX24" s="1316"/>
      <c r="DQY24" s="1316"/>
      <c r="DQZ24" s="1316"/>
      <c r="DRA24" s="1316"/>
      <c r="DRB24" s="1316"/>
      <c r="DRC24" s="1316"/>
      <c r="DRD24" s="1316"/>
      <c r="DRE24" s="1316"/>
      <c r="DRF24" s="1316"/>
      <c r="DRG24" s="1316"/>
      <c r="DRH24" s="1316"/>
      <c r="DRI24" s="1316"/>
      <c r="DRJ24" s="1316"/>
      <c r="DRK24" s="1316"/>
      <c r="DRL24" s="1316"/>
      <c r="DRM24" s="1316"/>
      <c r="DRN24" s="1316"/>
      <c r="DRO24" s="1316"/>
      <c r="DRP24" s="1316"/>
      <c r="DRQ24" s="1316"/>
      <c r="DRR24" s="1316"/>
      <c r="DRS24" s="1316"/>
      <c r="DRT24" s="1316"/>
      <c r="DRU24" s="1316"/>
      <c r="DRV24" s="1316"/>
      <c r="DRW24" s="1316"/>
      <c r="DRX24" s="1316"/>
      <c r="DRY24" s="1316"/>
      <c r="DRZ24" s="1316"/>
      <c r="DSA24" s="1316"/>
      <c r="DSB24" s="1316"/>
      <c r="DSC24" s="1316"/>
      <c r="DSD24" s="1316"/>
      <c r="DSE24" s="1316"/>
      <c r="DSF24" s="1316"/>
      <c r="DSG24" s="1316"/>
      <c r="DSH24" s="1316"/>
      <c r="DSI24" s="1316"/>
      <c r="DSJ24" s="1316"/>
      <c r="DSK24" s="1316"/>
      <c r="DSL24" s="1316"/>
      <c r="DSM24" s="1316"/>
      <c r="DSN24" s="1316"/>
      <c r="DSO24" s="1316"/>
      <c r="DSP24" s="1316"/>
      <c r="DSQ24" s="1316"/>
      <c r="DSR24" s="1316"/>
      <c r="DSS24" s="1316"/>
      <c r="DST24" s="1316"/>
      <c r="DSU24" s="1316"/>
      <c r="DSV24" s="1316"/>
      <c r="DSW24" s="1316"/>
      <c r="DSX24" s="1316"/>
      <c r="DSY24" s="1316"/>
      <c r="DSZ24" s="1316"/>
      <c r="DTA24" s="1316"/>
      <c r="DTB24" s="1316"/>
      <c r="DTC24" s="1316"/>
      <c r="DTD24" s="1316"/>
      <c r="DTE24" s="1316"/>
      <c r="DTF24" s="1316"/>
      <c r="DTG24" s="1316"/>
      <c r="DTH24" s="1316"/>
      <c r="DTI24" s="1316"/>
      <c r="DTJ24" s="1316"/>
      <c r="DTK24" s="1316"/>
      <c r="DTL24" s="1316"/>
      <c r="DTM24" s="1316"/>
      <c r="DTN24" s="1316"/>
      <c r="DTO24" s="1316"/>
      <c r="DTP24" s="1316"/>
      <c r="DTQ24" s="1316"/>
      <c r="DTR24" s="1316"/>
      <c r="DTS24" s="1316"/>
      <c r="DTT24" s="1316"/>
      <c r="DTU24" s="1316"/>
      <c r="DTV24" s="1316"/>
      <c r="DTW24" s="1316"/>
      <c r="DTX24" s="1316"/>
      <c r="DTY24" s="1316"/>
      <c r="DTZ24" s="1316"/>
      <c r="DUA24" s="1316"/>
      <c r="DUB24" s="1316"/>
      <c r="DUC24" s="1316"/>
      <c r="DUD24" s="1316"/>
      <c r="DUE24" s="1316"/>
      <c r="DUF24" s="1316"/>
      <c r="DUG24" s="1316"/>
      <c r="DUH24" s="1316"/>
      <c r="DUI24" s="1316"/>
      <c r="DUJ24" s="1316"/>
      <c r="DUK24" s="1316"/>
      <c r="DUL24" s="1316"/>
      <c r="DUM24" s="1316"/>
      <c r="DUN24" s="1316"/>
      <c r="DUO24" s="1316"/>
      <c r="DUP24" s="1316"/>
      <c r="DUQ24" s="1316"/>
      <c r="DUR24" s="1316"/>
      <c r="DUS24" s="1316"/>
      <c r="DUT24" s="1316"/>
      <c r="DUU24" s="1316"/>
      <c r="DUV24" s="1316"/>
      <c r="DUW24" s="1316"/>
      <c r="DUX24" s="1316"/>
      <c r="DUY24" s="1316"/>
      <c r="DUZ24" s="1316"/>
      <c r="DVA24" s="1316"/>
      <c r="DVB24" s="1316"/>
      <c r="DVC24" s="1316"/>
      <c r="DVD24" s="1316"/>
      <c r="DVE24" s="1316"/>
      <c r="DVF24" s="1316"/>
      <c r="DVG24" s="1316"/>
      <c r="DVH24" s="1316"/>
      <c r="DVI24" s="1316"/>
      <c r="DVJ24" s="1316"/>
      <c r="DVK24" s="1316"/>
      <c r="DVL24" s="1316"/>
      <c r="DVM24" s="1316"/>
      <c r="DVN24" s="1316"/>
      <c r="DVO24" s="1316"/>
      <c r="DVP24" s="1316"/>
      <c r="DVQ24" s="1316"/>
      <c r="DVR24" s="1316"/>
      <c r="DVS24" s="1316"/>
      <c r="DVT24" s="1316"/>
      <c r="DVU24" s="1316"/>
      <c r="DVV24" s="1316"/>
      <c r="DVW24" s="1316"/>
      <c r="DVX24" s="1316"/>
      <c r="DVY24" s="1316"/>
      <c r="DVZ24" s="1316"/>
      <c r="DWA24" s="1316"/>
      <c r="DWB24" s="1316"/>
      <c r="DWC24" s="1316"/>
      <c r="DWD24" s="1316"/>
      <c r="DWE24" s="1316"/>
      <c r="DWF24" s="1316"/>
      <c r="DWG24" s="1316"/>
      <c r="DWH24" s="1316"/>
      <c r="DWI24" s="1316"/>
      <c r="DWJ24" s="1316"/>
      <c r="DWK24" s="1316"/>
      <c r="DWL24" s="1316"/>
      <c r="DWM24" s="1316"/>
      <c r="DWN24" s="1316"/>
      <c r="DWO24" s="1316"/>
      <c r="DWP24" s="1316"/>
      <c r="DWQ24" s="1316"/>
      <c r="DWR24" s="1316"/>
      <c r="DWS24" s="1316"/>
      <c r="DWT24" s="1316"/>
      <c r="DWU24" s="1316"/>
      <c r="DWV24" s="1316"/>
      <c r="DWW24" s="1316"/>
      <c r="DWX24" s="1316"/>
      <c r="DWY24" s="1316"/>
      <c r="DWZ24" s="1316"/>
      <c r="DXA24" s="1316"/>
      <c r="DXB24" s="1316"/>
      <c r="DXC24" s="1316"/>
      <c r="DXD24" s="1316"/>
      <c r="DXE24" s="1316"/>
      <c r="DXF24" s="1316"/>
      <c r="DXG24" s="1316"/>
      <c r="DXH24" s="1316"/>
      <c r="DXI24" s="1316"/>
      <c r="DXJ24" s="1316"/>
      <c r="DXK24" s="1316"/>
      <c r="DXL24" s="1316"/>
      <c r="DXM24" s="1316"/>
      <c r="DXN24" s="1316"/>
      <c r="DXO24" s="1316"/>
      <c r="DXP24" s="1316"/>
      <c r="DXQ24" s="1316"/>
      <c r="DXR24" s="1316"/>
      <c r="DXS24" s="1316"/>
      <c r="DXT24" s="1316"/>
      <c r="DXU24" s="1316"/>
      <c r="DXV24" s="1316"/>
      <c r="DXW24" s="1316"/>
      <c r="DXX24" s="1316"/>
      <c r="DXY24" s="1316"/>
      <c r="DXZ24" s="1316"/>
      <c r="DYA24" s="1316"/>
      <c r="DYB24" s="1316"/>
      <c r="DYC24" s="1316"/>
      <c r="DYD24" s="1316"/>
      <c r="DYE24" s="1316"/>
      <c r="DYF24" s="1316"/>
      <c r="DYG24" s="1316"/>
      <c r="DYH24" s="1316"/>
      <c r="DYI24" s="1316"/>
      <c r="DYJ24" s="1316"/>
      <c r="DYK24" s="1316"/>
      <c r="DYL24" s="1316"/>
      <c r="DYM24" s="1316"/>
      <c r="DYN24" s="1316"/>
      <c r="DYO24" s="1316"/>
      <c r="DYP24" s="1316"/>
      <c r="DYQ24" s="1316"/>
      <c r="DYR24" s="1316"/>
      <c r="DYS24" s="1316"/>
      <c r="DYT24" s="1316"/>
      <c r="DYU24" s="1316"/>
      <c r="DYV24" s="1316"/>
      <c r="DYW24" s="1316"/>
      <c r="DYX24" s="1316"/>
      <c r="DYY24" s="1316"/>
      <c r="DYZ24" s="1316"/>
      <c r="DZA24" s="1316"/>
      <c r="DZB24" s="1316"/>
      <c r="DZC24" s="1316"/>
      <c r="DZD24" s="1316"/>
      <c r="DZE24" s="1316"/>
      <c r="DZF24" s="1316"/>
      <c r="DZG24" s="1316"/>
      <c r="DZH24" s="1316"/>
      <c r="DZI24" s="1316"/>
      <c r="DZJ24" s="1316"/>
      <c r="DZK24" s="1316"/>
      <c r="DZL24" s="1316"/>
      <c r="DZM24" s="1316"/>
      <c r="DZN24" s="1316"/>
      <c r="DZO24" s="1316"/>
      <c r="DZP24" s="1316"/>
      <c r="DZQ24" s="1316"/>
      <c r="DZR24" s="1316"/>
      <c r="DZS24" s="1316"/>
      <c r="DZT24" s="1316"/>
      <c r="DZU24" s="1316"/>
      <c r="DZV24" s="1316"/>
      <c r="DZW24" s="1316"/>
      <c r="DZX24" s="1316"/>
      <c r="DZY24" s="1316"/>
      <c r="DZZ24" s="1316"/>
      <c r="EAA24" s="1316"/>
      <c r="EAB24" s="1316"/>
      <c r="EAC24" s="1316"/>
      <c r="EAD24" s="1316"/>
      <c r="EAE24" s="1316"/>
      <c r="EAF24" s="1316"/>
      <c r="EAG24" s="1316"/>
      <c r="EAH24" s="1316"/>
      <c r="EAI24" s="1316"/>
      <c r="EAJ24" s="1316"/>
      <c r="EAK24" s="1316"/>
      <c r="EAL24" s="1316"/>
      <c r="EAM24" s="1316"/>
      <c r="EAN24" s="1316"/>
      <c r="EAO24" s="1316"/>
      <c r="EAP24" s="1316"/>
      <c r="EAQ24" s="1316"/>
      <c r="EAR24" s="1316"/>
      <c r="EAS24" s="1316"/>
      <c r="EAT24" s="1316"/>
      <c r="EAU24" s="1316"/>
      <c r="EAV24" s="1316"/>
      <c r="EAW24" s="1316"/>
      <c r="EAX24" s="1316"/>
      <c r="EAY24" s="1316"/>
      <c r="EAZ24" s="1316"/>
      <c r="EBA24" s="1316"/>
      <c r="EBB24" s="1316"/>
      <c r="EBC24" s="1316"/>
      <c r="EBD24" s="1316"/>
      <c r="EBE24" s="1316"/>
      <c r="EBF24" s="1316"/>
      <c r="EBG24" s="1316"/>
      <c r="EBH24" s="1316"/>
      <c r="EBI24" s="1316"/>
      <c r="EBJ24" s="1316"/>
      <c r="EBK24" s="1316"/>
      <c r="EBL24" s="1316"/>
      <c r="EBM24" s="1316"/>
      <c r="EBN24" s="1316"/>
      <c r="EBO24" s="1316"/>
      <c r="EBP24" s="1316"/>
      <c r="EBQ24" s="1316"/>
      <c r="EBR24" s="1316"/>
      <c r="EBS24" s="1316"/>
      <c r="EBT24" s="1316"/>
      <c r="EBU24" s="1316"/>
      <c r="EBV24" s="1316"/>
      <c r="EBW24" s="1316"/>
      <c r="EBX24" s="1316"/>
      <c r="EBY24" s="1316"/>
      <c r="EBZ24" s="1316"/>
      <c r="ECA24" s="1316"/>
      <c r="ECB24" s="1316"/>
      <c r="ECC24" s="1316"/>
      <c r="ECD24" s="1316"/>
      <c r="ECE24" s="1316"/>
      <c r="ECF24" s="1316"/>
      <c r="ECG24" s="1316"/>
      <c r="ECH24" s="1316"/>
      <c r="ECI24" s="1316"/>
      <c r="ECJ24" s="1316"/>
      <c r="ECK24" s="1316"/>
      <c r="ECL24" s="1316"/>
      <c r="ECM24" s="1316"/>
      <c r="ECN24" s="1316"/>
      <c r="ECO24" s="1316"/>
      <c r="ECP24" s="1316"/>
      <c r="ECQ24" s="1316"/>
      <c r="ECR24" s="1316"/>
      <c r="ECS24" s="1316"/>
      <c r="ECT24" s="1316"/>
      <c r="ECU24" s="1316"/>
      <c r="ECV24" s="1316"/>
      <c r="ECW24" s="1316"/>
      <c r="ECX24" s="1316"/>
      <c r="ECY24" s="1316"/>
      <c r="ECZ24" s="1316"/>
      <c r="EDA24" s="1316"/>
      <c r="EDB24" s="1316"/>
      <c r="EDC24" s="1316"/>
      <c r="EDD24" s="1316"/>
      <c r="EDE24" s="1316"/>
      <c r="EDF24" s="1316"/>
      <c r="EDG24" s="1316"/>
      <c r="EDH24" s="1316"/>
      <c r="EDI24" s="1316"/>
      <c r="EDJ24" s="1316"/>
      <c r="EDK24" s="1316"/>
      <c r="EDL24" s="1316"/>
      <c r="EDM24" s="1316"/>
      <c r="EDN24" s="1316"/>
      <c r="EDO24" s="1316"/>
      <c r="EDP24" s="1316"/>
      <c r="EDQ24" s="1316"/>
      <c r="EDR24" s="1316"/>
      <c r="EDS24" s="1316"/>
      <c r="EDT24" s="1316"/>
      <c r="EDU24" s="1316"/>
      <c r="EDV24" s="1316"/>
      <c r="EDW24" s="1316"/>
      <c r="EDX24" s="1316"/>
      <c r="EDY24" s="1316"/>
      <c r="EDZ24" s="1316"/>
      <c r="EEA24" s="1316"/>
      <c r="EEB24" s="1316"/>
      <c r="EEC24" s="1316"/>
      <c r="EED24" s="1316"/>
      <c r="EEE24" s="1316"/>
      <c r="EEF24" s="1316"/>
      <c r="EEG24" s="1316"/>
      <c r="EEH24" s="1316"/>
      <c r="EEI24" s="1316"/>
      <c r="EEJ24" s="1316"/>
      <c r="EEK24" s="1316"/>
      <c r="EEL24" s="1316"/>
      <c r="EEM24" s="1316"/>
      <c r="EEN24" s="1316"/>
      <c r="EEO24" s="1316"/>
      <c r="EEP24" s="1316"/>
      <c r="EEQ24" s="1316"/>
      <c r="EER24" s="1316"/>
      <c r="EES24" s="1316"/>
      <c r="EET24" s="1316"/>
      <c r="EEU24" s="1316"/>
      <c r="EEV24" s="1316"/>
      <c r="EEW24" s="1316"/>
      <c r="EEX24" s="1316"/>
      <c r="EEY24" s="1316"/>
      <c r="EEZ24" s="1316"/>
      <c r="EFA24" s="1316"/>
      <c r="EFB24" s="1316"/>
      <c r="EFC24" s="1316"/>
      <c r="EFD24" s="1316"/>
      <c r="EFE24" s="1316"/>
      <c r="EFF24" s="1316"/>
      <c r="EFG24" s="1316"/>
      <c r="EFH24" s="1316"/>
      <c r="EFI24" s="1316"/>
      <c r="EFJ24" s="1316"/>
      <c r="EFK24" s="1316"/>
      <c r="EFL24" s="1316"/>
      <c r="EFM24" s="1316"/>
      <c r="EFN24" s="1316"/>
      <c r="EFO24" s="1316"/>
      <c r="EFP24" s="1316"/>
      <c r="EFQ24" s="1316"/>
      <c r="EFR24" s="1316"/>
      <c r="EFS24" s="1316"/>
      <c r="EFT24" s="1316"/>
      <c r="EFU24" s="1316"/>
      <c r="EFV24" s="1316"/>
      <c r="EFW24" s="1316"/>
      <c r="EFX24" s="1316"/>
      <c r="EFY24" s="1316"/>
      <c r="EFZ24" s="1316"/>
      <c r="EGA24" s="1316"/>
      <c r="EGB24" s="1316"/>
      <c r="EGC24" s="1316"/>
      <c r="EGD24" s="1316"/>
      <c r="EGE24" s="1316"/>
      <c r="EGF24" s="1316"/>
      <c r="EGG24" s="1316"/>
      <c r="EGH24" s="1316"/>
      <c r="EGI24" s="1316"/>
      <c r="EGJ24" s="1316"/>
      <c r="EGK24" s="1316"/>
      <c r="EGL24" s="1316"/>
      <c r="EGM24" s="1316"/>
      <c r="EGN24" s="1316"/>
      <c r="EGO24" s="1316"/>
      <c r="EGP24" s="1316"/>
      <c r="EGQ24" s="1316"/>
      <c r="EGR24" s="1316"/>
      <c r="EGS24" s="1316"/>
      <c r="EGT24" s="1316"/>
      <c r="EGU24" s="1316"/>
      <c r="EGV24" s="1316"/>
      <c r="EGW24" s="1316"/>
      <c r="EGX24" s="1316"/>
      <c r="EGY24" s="1316"/>
      <c r="EGZ24" s="1316"/>
      <c r="EHA24" s="1316"/>
      <c r="EHB24" s="1316"/>
      <c r="EHC24" s="1316"/>
      <c r="EHD24" s="1316"/>
      <c r="EHE24" s="1316"/>
      <c r="EHF24" s="1316"/>
      <c r="EHG24" s="1316"/>
      <c r="EHH24" s="1316"/>
      <c r="EHI24" s="1316"/>
      <c r="EHJ24" s="1316"/>
      <c r="EHK24" s="1316"/>
      <c r="EHL24" s="1316"/>
      <c r="EHM24" s="1316"/>
      <c r="EHN24" s="1316"/>
      <c r="EHO24" s="1316"/>
      <c r="EHP24" s="1316"/>
      <c r="EHQ24" s="1316"/>
      <c r="EHR24" s="1316"/>
      <c r="EHS24" s="1316"/>
      <c r="EHT24" s="1316"/>
      <c r="EHU24" s="1316"/>
      <c r="EHV24" s="1316"/>
      <c r="EHW24" s="1316"/>
      <c r="EHX24" s="1316"/>
      <c r="EHY24" s="1316"/>
      <c r="EHZ24" s="1316"/>
      <c r="EIA24" s="1316"/>
      <c r="EIB24" s="1316"/>
      <c r="EIC24" s="1316"/>
      <c r="EID24" s="1316"/>
      <c r="EIE24" s="1316"/>
      <c r="EIF24" s="1316"/>
      <c r="EIG24" s="1316"/>
      <c r="EIH24" s="1316"/>
      <c r="EII24" s="1316"/>
      <c r="EIJ24" s="1316"/>
      <c r="EIK24" s="1316"/>
      <c r="EIL24" s="1316"/>
      <c r="EIM24" s="1316"/>
      <c r="EIN24" s="1316"/>
      <c r="EIO24" s="1316"/>
      <c r="EIP24" s="1316"/>
      <c r="EIQ24" s="1316"/>
      <c r="EIR24" s="1316"/>
      <c r="EIS24" s="1316"/>
      <c r="EIT24" s="1316"/>
      <c r="EIU24" s="1316"/>
      <c r="EIV24" s="1316"/>
      <c r="EIW24" s="1316"/>
      <c r="EIX24" s="1316"/>
      <c r="EIY24" s="1316"/>
      <c r="EIZ24" s="1316"/>
      <c r="EJA24" s="1316"/>
      <c r="EJB24" s="1316"/>
      <c r="EJC24" s="1316"/>
      <c r="EJD24" s="1316"/>
      <c r="EJE24" s="1316"/>
      <c r="EJF24" s="1316"/>
      <c r="EJG24" s="1316"/>
      <c r="EJH24" s="1316"/>
      <c r="EJI24" s="1316"/>
      <c r="EJJ24" s="1316"/>
      <c r="EJK24" s="1316"/>
      <c r="EJL24" s="1316"/>
      <c r="EJM24" s="1316"/>
      <c r="EJN24" s="1316"/>
      <c r="EJO24" s="1316"/>
      <c r="EJP24" s="1316"/>
      <c r="EJQ24" s="1316"/>
      <c r="EJR24" s="1316"/>
      <c r="EJS24" s="1316"/>
      <c r="EJT24" s="1316"/>
      <c r="EJU24" s="1316"/>
      <c r="EJV24" s="1316"/>
      <c r="EJW24" s="1316"/>
      <c r="EJX24" s="1316"/>
      <c r="EJY24" s="1316"/>
      <c r="EJZ24" s="1316"/>
      <c r="EKA24" s="1316"/>
      <c r="EKB24" s="1316"/>
      <c r="EKC24" s="1316"/>
      <c r="EKD24" s="1316"/>
      <c r="EKE24" s="1316"/>
      <c r="EKF24" s="1316"/>
      <c r="EKG24" s="1316"/>
      <c r="EKH24" s="1316"/>
      <c r="EKI24" s="1316"/>
      <c r="EKJ24" s="1316"/>
      <c r="EKK24" s="1316"/>
      <c r="EKL24" s="1316"/>
      <c r="EKM24" s="1316"/>
      <c r="EKN24" s="1316"/>
      <c r="EKO24" s="1316"/>
      <c r="EKP24" s="1316"/>
      <c r="EKQ24" s="1316"/>
      <c r="EKR24" s="1316"/>
      <c r="EKS24" s="1316"/>
      <c r="EKT24" s="1316"/>
      <c r="EKU24" s="1316"/>
      <c r="EKV24" s="1316"/>
      <c r="EKW24" s="1316"/>
      <c r="EKX24" s="1316"/>
      <c r="EKY24" s="1316"/>
      <c r="EKZ24" s="1316"/>
      <c r="ELA24" s="1316"/>
      <c r="ELB24" s="1316"/>
      <c r="ELC24" s="1316"/>
      <c r="ELD24" s="1316"/>
      <c r="ELE24" s="1316"/>
      <c r="ELF24" s="1316"/>
      <c r="ELG24" s="1316"/>
      <c r="ELH24" s="1316"/>
      <c r="ELI24" s="1316"/>
      <c r="ELJ24" s="1316"/>
      <c r="ELK24" s="1316"/>
      <c r="ELL24" s="1316"/>
      <c r="ELM24" s="1316"/>
      <c r="ELN24" s="1316"/>
      <c r="ELO24" s="1316"/>
      <c r="ELP24" s="1316"/>
      <c r="ELQ24" s="1316"/>
      <c r="ELR24" s="1316"/>
      <c r="ELS24" s="1316"/>
      <c r="ELT24" s="1316"/>
      <c r="ELU24" s="1316"/>
      <c r="ELV24" s="1316"/>
      <c r="ELW24" s="1316"/>
      <c r="ELX24" s="1316"/>
      <c r="ELY24" s="1316"/>
      <c r="ELZ24" s="1316"/>
      <c r="EMA24" s="1316"/>
      <c r="EMB24" s="1316"/>
      <c r="EMC24" s="1316"/>
      <c r="EMD24" s="1316"/>
      <c r="EME24" s="1316"/>
      <c r="EMF24" s="1316"/>
      <c r="EMG24" s="1316"/>
      <c r="EMH24" s="1316"/>
      <c r="EMI24" s="1316"/>
      <c r="EMJ24" s="1316"/>
      <c r="EMK24" s="1316"/>
      <c r="EML24" s="1316"/>
      <c r="EMM24" s="1316"/>
      <c r="EMN24" s="1316"/>
      <c r="EMO24" s="1316"/>
      <c r="EMP24" s="1316"/>
      <c r="EMQ24" s="1316"/>
      <c r="EMR24" s="1316"/>
      <c r="EMS24" s="1316"/>
      <c r="EMT24" s="1316"/>
      <c r="EMU24" s="1316"/>
      <c r="EMV24" s="1316"/>
      <c r="EMW24" s="1316"/>
      <c r="EMX24" s="1316"/>
      <c r="EMY24" s="1316"/>
      <c r="EMZ24" s="1316"/>
      <c r="ENA24" s="1316"/>
      <c r="ENB24" s="1316"/>
      <c r="ENC24" s="1316"/>
      <c r="END24" s="1316"/>
      <c r="ENE24" s="1316"/>
      <c r="ENF24" s="1316"/>
      <c r="ENG24" s="1316"/>
      <c r="ENH24" s="1316"/>
      <c r="ENI24" s="1316"/>
      <c r="ENJ24" s="1316"/>
      <c r="ENK24" s="1316"/>
      <c r="ENL24" s="1316"/>
      <c r="ENM24" s="1316"/>
      <c r="ENN24" s="1316"/>
      <c r="ENO24" s="1316"/>
      <c r="ENP24" s="1316"/>
      <c r="ENQ24" s="1316"/>
      <c r="ENR24" s="1316"/>
      <c r="ENS24" s="1316"/>
      <c r="ENT24" s="1316"/>
      <c r="ENU24" s="1316"/>
      <c r="ENV24" s="1316"/>
      <c r="ENW24" s="1316"/>
      <c r="ENX24" s="1316"/>
      <c r="ENY24" s="1316"/>
      <c r="ENZ24" s="1316"/>
      <c r="EOA24" s="1316"/>
      <c r="EOB24" s="1316"/>
      <c r="EOC24" s="1316"/>
      <c r="EOD24" s="1316"/>
      <c r="EOE24" s="1316"/>
      <c r="EOF24" s="1316"/>
      <c r="EOG24" s="1316"/>
      <c r="EOH24" s="1316"/>
      <c r="EOI24" s="1316"/>
      <c r="EOJ24" s="1316"/>
      <c r="EOK24" s="1316"/>
      <c r="EOL24" s="1316"/>
      <c r="EOM24" s="1316"/>
      <c r="EON24" s="1316"/>
      <c r="EOO24" s="1316"/>
      <c r="EOP24" s="1316"/>
      <c r="EOQ24" s="1316"/>
      <c r="EOR24" s="1316"/>
      <c r="EOS24" s="1316"/>
      <c r="EOT24" s="1316"/>
      <c r="EOU24" s="1316"/>
      <c r="EOV24" s="1316"/>
      <c r="EOW24" s="1316"/>
      <c r="EOX24" s="1316"/>
      <c r="EOY24" s="1316"/>
      <c r="EOZ24" s="1316"/>
      <c r="EPA24" s="1316"/>
      <c r="EPB24" s="1316"/>
      <c r="EPC24" s="1316"/>
      <c r="EPD24" s="1316"/>
      <c r="EPE24" s="1316"/>
      <c r="EPF24" s="1316"/>
      <c r="EPG24" s="1316"/>
      <c r="EPH24" s="1316"/>
      <c r="EPI24" s="1316"/>
      <c r="EPJ24" s="1316"/>
      <c r="EPK24" s="1316"/>
      <c r="EPL24" s="1316"/>
      <c r="EPM24" s="1316"/>
      <c r="EPN24" s="1316"/>
      <c r="EPO24" s="1316"/>
      <c r="EPP24" s="1316"/>
      <c r="EPQ24" s="1316"/>
      <c r="EPR24" s="1316"/>
      <c r="EPS24" s="1316"/>
      <c r="EPT24" s="1316"/>
      <c r="EPU24" s="1316"/>
      <c r="EPV24" s="1316"/>
      <c r="EPW24" s="1316"/>
      <c r="EPX24" s="1316"/>
      <c r="EPY24" s="1316"/>
      <c r="EPZ24" s="1316"/>
      <c r="EQA24" s="1316"/>
      <c r="EQB24" s="1316"/>
      <c r="EQC24" s="1316"/>
      <c r="EQD24" s="1316"/>
      <c r="EQE24" s="1316"/>
      <c r="EQF24" s="1316"/>
      <c r="EQG24" s="1316"/>
      <c r="EQH24" s="1316"/>
      <c r="EQI24" s="1316"/>
      <c r="EQJ24" s="1316"/>
      <c r="EQK24" s="1316"/>
      <c r="EQL24" s="1316"/>
      <c r="EQM24" s="1316"/>
      <c r="EQN24" s="1316"/>
      <c r="EQO24" s="1316"/>
      <c r="EQP24" s="1316"/>
      <c r="EQQ24" s="1316"/>
      <c r="EQR24" s="1316"/>
      <c r="EQS24" s="1316"/>
      <c r="EQT24" s="1316"/>
      <c r="EQU24" s="1316"/>
      <c r="EQV24" s="1316"/>
      <c r="EQW24" s="1316"/>
      <c r="EQX24" s="1316"/>
      <c r="EQY24" s="1316"/>
      <c r="EQZ24" s="1316"/>
      <c r="ERA24" s="1316"/>
      <c r="ERB24" s="1316"/>
      <c r="ERC24" s="1316"/>
      <c r="ERD24" s="1316"/>
      <c r="ERE24" s="1316"/>
      <c r="ERF24" s="1316"/>
      <c r="ERG24" s="1316"/>
      <c r="ERH24" s="1316"/>
      <c r="ERI24" s="1316"/>
      <c r="ERJ24" s="1316"/>
      <c r="ERK24" s="1316"/>
      <c r="ERL24" s="1316"/>
      <c r="ERM24" s="1316"/>
      <c r="ERN24" s="1316"/>
      <c r="ERO24" s="1316"/>
      <c r="ERP24" s="1316"/>
      <c r="ERQ24" s="1316"/>
      <c r="ERR24" s="1316"/>
      <c r="ERS24" s="1316"/>
      <c r="ERT24" s="1316"/>
      <c r="ERU24" s="1316"/>
      <c r="ERV24" s="1316"/>
      <c r="ERW24" s="1316"/>
      <c r="ERX24" s="1316"/>
      <c r="ERY24" s="1316"/>
      <c r="ERZ24" s="1316"/>
      <c r="ESA24" s="1316"/>
      <c r="ESB24" s="1316"/>
      <c r="ESC24" s="1316"/>
      <c r="ESD24" s="1316"/>
      <c r="ESE24" s="1316"/>
      <c r="ESF24" s="1316"/>
      <c r="ESG24" s="1316"/>
      <c r="ESH24" s="1316"/>
      <c r="ESI24" s="1316"/>
      <c r="ESJ24" s="1316"/>
      <c r="ESK24" s="1316"/>
      <c r="ESL24" s="1316"/>
      <c r="ESM24" s="1316"/>
      <c r="ESN24" s="1316"/>
      <c r="ESO24" s="1316"/>
      <c r="ESP24" s="1316"/>
      <c r="ESQ24" s="1316"/>
      <c r="ESR24" s="1316"/>
      <c r="ESS24" s="1316"/>
      <c r="EST24" s="1316"/>
      <c r="ESU24" s="1316"/>
      <c r="ESV24" s="1316"/>
      <c r="ESW24" s="1316"/>
      <c r="ESX24" s="1316"/>
      <c r="ESY24" s="1316"/>
      <c r="ESZ24" s="1316"/>
      <c r="ETA24" s="1316"/>
      <c r="ETB24" s="1316"/>
      <c r="ETC24" s="1316"/>
      <c r="ETD24" s="1316"/>
      <c r="ETE24" s="1316"/>
      <c r="ETF24" s="1316"/>
      <c r="ETG24" s="1316"/>
      <c r="ETH24" s="1316"/>
      <c r="ETI24" s="1316"/>
      <c r="ETJ24" s="1316"/>
      <c r="ETK24" s="1316"/>
      <c r="ETL24" s="1316"/>
      <c r="ETM24" s="1316"/>
      <c r="ETN24" s="1316"/>
      <c r="ETO24" s="1316"/>
      <c r="ETP24" s="1316"/>
      <c r="ETQ24" s="1316"/>
      <c r="ETR24" s="1316"/>
      <c r="ETS24" s="1316"/>
      <c r="ETT24" s="1316"/>
      <c r="ETU24" s="1316"/>
      <c r="ETV24" s="1316"/>
      <c r="ETW24" s="1316"/>
      <c r="ETX24" s="1316"/>
      <c r="ETY24" s="1316"/>
      <c r="ETZ24" s="1316"/>
      <c r="EUA24" s="1316"/>
      <c r="EUB24" s="1316"/>
      <c r="EUC24" s="1316"/>
      <c r="EUD24" s="1316"/>
      <c r="EUE24" s="1316"/>
      <c r="EUF24" s="1316"/>
      <c r="EUG24" s="1316"/>
      <c r="EUH24" s="1316"/>
      <c r="EUI24" s="1316"/>
      <c r="EUJ24" s="1316"/>
      <c r="EUK24" s="1316"/>
      <c r="EUL24" s="1316"/>
      <c r="EUM24" s="1316"/>
      <c r="EUN24" s="1316"/>
      <c r="EUO24" s="1316"/>
      <c r="EUP24" s="1316"/>
      <c r="EUQ24" s="1316"/>
      <c r="EUR24" s="1316"/>
      <c r="EUS24" s="1316"/>
      <c r="EUT24" s="1316"/>
      <c r="EUU24" s="1316"/>
      <c r="EUV24" s="1316"/>
      <c r="EUW24" s="1316"/>
      <c r="EUX24" s="1316"/>
      <c r="EUY24" s="1316"/>
      <c r="EUZ24" s="1316"/>
      <c r="EVA24" s="1316"/>
      <c r="EVB24" s="1316"/>
      <c r="EVC24" s="1316"/>
      <c r="EVD24" s="1316"/>
      <c r="EVE24" s="1316"/>
      <c r="EVF24" s="1316"/>
      <c r="EVG24" s="1316"/>
      <c r="EVH24" s="1316"/>
      <c r="EVI24" s="1316"/>
      <c r="EVJ24" s="1316"/>
      <c r="EVK24" s="1316"/>
      <c r="EVL24" s="1316"/>
      <c r="EVM24" s="1316"/>
      <c r="EVN24" s="1316"/>
      <c r="EVO24" s="1316"/>
      <c r="EVP24" s="1316"/>
      <c r="EVQ24" s="1316"/>
      <c r="EVR24" s="1316"/>
      <c r="EVS24" s="1316"/>
      <c r="EVT24" s="1316"/>
      <c r="EVU24" s="1316"/>
      <c r="EVV24" s="1316"/>
      <c r="EVW24" s="1316"/>
      <c r="EVX24" s="1316"/>
      <c r="EVY24" s="1316"/>
      <c r="EVZ24" s="1316"/>
      <c r="EWA24" s="1316"/>
      <c r="EWB24" s="1316"/>
      <c r="EWC24" s="1316"/>
      <c r="EWD24" s="1316"/>
      <c r="EWE24" s="1316"/>
      <c r="EWF24" s="1316"/>
      <c r="EWG24" s="1316"/>
      <c r="EWH24" s="1316"/>
      <c r="EWI24" s="1316"/>
      <c r="EWJ24" s="1316"/>
      <c r="EWK24" s="1316"/>
      <c r="EWL24" s="1316"/>
      <c r="EWM24" s="1316"/>
      <c r="EWN24" s="1316"/>
      <c r="EWO24" s="1316"/>
      <c r="EWP24" s="1316"/>
      <c r="EWQ24" s="1316"/>
      <c r="EWR24" s="1316"/>
      <c r="EWS24" s="1316"/>
      <c r="EWT24" s="1316"/>
      <c r="EWU24" s="1316"/>
      <c r="EWV24" s="1316"/>
      <c r="EWW24" s="1316"/>
      <c r="EWX24" s="1316"/>
      <c r="EWY24" s="1316"/>
      <c r="EWZ24" s="1316"/>
      <c r="EXA24" s="1316"/>
      <c r="EXB24" s="1316"/>
      <c r="EXC24" s="1316"/>
      <c r="EXD24" s="1316"/>
      <c r="EXE24" s="1316"/>
      <c r="EXF24" s="1316"/>
      <c r="EXG24" s="1316"/>
      <c r="EXH24" s="1316"/>
      <c r="EXI24" s="1316"/>
      <c r="EXJ24" s="1316"/>
      <c r="EXK24" s="1316"/>
      <c r="EXL24" s="1316"/>
      <c r="EXM24" s="1316"/>
      <c r="EXN24" s="1316"/>
      <c r="EXO24" s="1316"/>
      <c r="EXP24" s="1316"/>
      <c r="EXQ24" s="1316"/>
      <c r="EXR24" s="1316"/>
      <c r="EXS24" s="1316"/>
      <c r="EXT24" s="1316"/>
      <c r="EXU24" s="1316"/>
      <c r="EXV24" s="1316"/>
      <c r="EXW24" s="1316"/>
      <c r="EXX24" s="1316"/>
      <c r="EXY24" s="1316"/>
      <c r="EXZ24" s="1316"/>
      <c r="EYA24" s="1316"/>
      <c r="EYB24" s="1316"/>
      <c r="EYC24" s="1316"/>
      <c r="EYD24" s="1316"/>
      <c r="EYE24" s="1316"/>
      <c r="EYF24" s="1316"/>
      <c r="EYG24" s="1316"/>
      <c r="EYH24" s="1316"/>
      <c r="EYI24" s="1316"/>
      <c r="EYJ24" s="1316"/>
      <c r="EYK24" s="1316"/>
      <c r="EYL24" s="1316"/>
      <c r="EYM24" s="1316"/>
      <c r="EYN24" s="1316"/>
      <c r="EYO24" s="1316"/>
      <c r="EYP24" s="1316"/>
      <c r="EYQ24" s="1316"/>
      <c r="EYR24" s="1316"/>
      <c r="EYS24" s="1316"/>
      <c r="EYT24" s="1316"/>
      <c r="EYU24" s="1316"/>
      <c r="EYV24" s="1316"/>
      <c r="EYW24" s="1316"/>
      <c r="EYX24" s="1316"/>
      <c r="EYY24" s="1316"/>
      <c r="EYZ24" s="1316"/>
      <c r="EZA24" s="1316"/>
      <c r="EZB24" s="1316"/>
      <c r="EZC24" s="1316"/>
      <c r="EZD24" s="1316"/>
      <c r="EZE24" s="1316"/>
      <c r="EZF24" s="1316"/>
      <c r="EZG24" s="1316"/>
      <c r="EZH24" s="1316"/>
      <c r="EZI24" s="1316"/>
      <c r="EZJ24" s="1316"/>
      <c r="EZK24" s="1316"/>
      <c r="EZL24" s="1316"/>
      <c r="EZM24" s="1316"/>
      <c r="EZN24" s="1316"/>
      <c r="EZO24" s="1316"/>
      <c r="EZP24" s="1316"/>
      <c r="EZQ24" s="1316"/>
      <c r="EZR24" s="1316"/>
      <c r="EZS24" s="1316"/>
      <c r="EZT24" s="1316"/>
      <c r="EZU24" s="1316"/>
      <c r="EZV24" s="1316"/>
      <c r="EZW24" s="1316"/>
      <c r="EZX24" s="1316"/>
      <c r="EZY24" s="1316"/>
      <c r="EZZ24" s="1316"/>
      <c r="FAA24" s="1316"/>
      <c r="FAB24" s="1316"/>
      <c r="FAC24" s="1316"/>
      <c r="FAD24" s="1316"/>
      <c r="FAE24" s="1316"/>
      <c r="FAF24" s="1316"/>
      <c r="FAG24" s="1316"/>
      <c r="FAH24" s="1316"/>
      <c r="FAI24" s="1316"/>
      <c r="FAJ24" s="1316"/>
      <c r="FAK24" s="1316"/>
      <c r="FAL24" s="1316"/>
      <c r="FAM24" s="1316"/>
      <c r="FAN24" s="1316"/>
      <c r="FAO24" s="1316"/>
      <c r="FAP24" s="1316"/>
      <c r="FAQ24" s="1316"/>
      <c r="FAR24" s="1316"/>
      <c r="FAS24" s="1316"/>
      <c r="FAT24" s="1316"/>
      <c r="FAU24" s="1316"/>
      <c r="FAV24" s="1316"/>
      <c r="FAW24" s="1316"/>
      <c r="FAX24" s="1316"/>
      <c r="FAY24" s="1316"/>
      <c r="FAZ24" s="1316"/>
      <c r="FBA24" s="1316"/>
      <c r="FBB24" s="1316"/>
      <c r="FBC24" s="1316"/>
      <c r="FBD24" s="1316"/>
      <c r="FBE24" s="1316"/>
      <c r="FBF24" s="1316"/>
      <c r="FBG24" s="1316"/>
      <c r="FBH24" s="1316"/>
      <c r="FBI24" s="1316"/>
      <c r="FBJ24" s="1316"/>
      <c r="FBK24" s="1316"/>
      <c r="FBL24" s="1316"/>
      <c r="FBM24" s="1316"/>
      <c r="FBN24" s="1316"/>
      <c r="FBO24" s="1316"/>
      <c r="FBP24" s="1316"/>
      <c r="FBQ24" s="1316"/>
      <c r="FBR24" s="1316"/>
      <c r="FBS24" s="1316"/>
      <c r="FBT24" s="1316"/>
      <c r="FBU24" s="1316"/>
      <c r="FBV24" s="1316"/>
      <c r="FBW24" s="1316"/>
      <c r="FBX24" s="1316"/>
      <c r="FBY24" s="1316"/>
      <c r="FBZ24" s="1316"/>
      <c r="FCA24" s="1316"/>
      <c r="FCB24" s="1316"/>
      <c r="FCC24" s="1316"/>
      <c r="FCD24" s="1316"/>
      <c r="FCE24" s="1316"/>
      <c r="FCF24" s="1316"/>
      <c r="FCG24" s="1316"/>
      <c r="FCH24" s="1316"/>
      <c r="FCI24" s="1316"/>
      <c r="FCJ24" s="1316"/>
      <c r="FCK24" s="1316"/>
      <c r="FCL24" s="1316"/>
      <c r="FCM24" s="1316"/>
      <c r="FCN24" s="1316"/>
      <c r="FCO24" s="1316"/>
      <c r="FCP24" s="1316"/>
      <c r="FCQ24" s="1316"/>
      <c r="FCR24" s="1316"/>
      <c r="FCS24" s="1316"/>
      <c r="FCT24" s="1316"/>
      <c r="FCU24" s="1316"/>
      <c r="FCV24" s="1316"/>
      <c r="FCW24" s="1316"/>
      <c r="FCX24" s="1316"/>
      <c r="FCY24" s="1316"/>
      <c r="FCZ24" s="1316"/>
      <c r="FDA24" s="1316"/>
      <c r="FDB24" s="1316"/>
      <c r="FDC24" s="1316"/>
      <c r="FDD24" s="1316"/>
      <c r="FDE24" s="1316"/>
      <c r="FDF24" s="1316"/>
      <c r="FDG24" s="1316"/>
      <c r="FDH24" s="1316"/>
      <c r="FDI24" s="1316"/>
      <c r="FDJ24" s="1316"/>
      <c r="FDK24" s="1316"/>
      <c r="FDL24" s="1316"/>
      <c r="FDM24" s="1316"/>
      <c r="FDN24" s="1316"/>
      <c r="FDO24" s="1316"/>
      <c r="FDP24" s="1316"/>
      <c r="FDQ24" s="1316"/>
      <c r="FDR24" s="1316"/>
      <c r="FDS24" s="1316"/>
      <c r="FDT24" s="1316"/>
      <c r="FDU24" s="1316"/>
      <c r="FDV24" s="1316"/>
      <c r="FDW24" s="1316"/>
      <c r="FDX24" s="1316"/>
      <c r="FDY24" s="1316"/>
      <c r="FDZ24" s="1316"/>
      <c r="FEA24" s="1316"/>
      <c r="FEB24" s="1316"/>
      <c r="FEC24" s="1316"/>
      <c r="FED24" s="1316"/>
      <c r="FEE24" s="1316"/>
      <c r="FEF24" s="1316"/>
      <c r="FEG24" s="1316"/>
      <c r="FEH24" s="1316"/>
      <c r="FEI24" s="1316"/>
      <c r="FEJ24" s="1316"/>
      <c r="FEK24" s="1316"/>
      <c r="FEL24" s="1316"/>
      <c r="FEM24" s="1316"/>
      <c r="FEN24" s="1316"/>
      <c r="FEO24" s="1316"/>
      <c r="FEP24" s="1316"/>
      <c r="FEQ24" s="1316"/>
      <c r="FER24" s="1316"/>
      <c r="FES24" s="1316"/>
      <c r="FET24" s="1316"/>
      <c r="FEU24" s="1316"/>
      <c r="FEV24" s="1316"/>
      <c r="FEW24" s="1316"/>
      <c r="FEX24" s="1316"/>
      <c r="FEY24" s="1316"/>
      <c r="FEZ24" s="1316"/>
      <c r="FFA24" s="1316"/>
      <c r="FFB24" s="1316"/>
      <c r="FFC24" s="1316"/>
      <c r="FFD24" s="1316"/>
      <c r="FFE24" s="1316"/>
      <c r="FFF24" s="1316"/>
      <c r="FFG24" s="1316"/>
      <c r="FFH24" s="1316"/>
      <c r="FFI24" s="1316"/>
      <c r="FFJ24" s="1316"/>
      <c r="FFK24" s="1316"/>
      <c r="FFL24" s="1316"/>
      <c r="FFM24" s="1316"/>
      <c r="FFN24" s="1316"/>
      <c r="FFO24" s="1316"/>
      <c r="FFP24" s="1316"/>
      <c r="FFQ24" s="1316"/>
      <c r="FFR24" s="1316"/>
      <c r="FFS24" s="1316"/>
      <c r="FFT24" s="1316"/>
      <c r="FFU24" s="1316"/>
      <c r="FFV24" s="1316"/>
      <c r="FFW24" s="1316"/>
      <c r="FFX24" s="1316"/>
      <c r="FFY24" s="1316"/>
      <c r="FFZ24" s="1316"/>
      <c r="FGA24" s="1316"/>
      <c r="FGB24" s="1316"/>
      <c r="FGC24" s="1316"/>
      <c r="FGD24" s="1316"/>
      <c r="FGE24" s="1316"/>
      <c r="FGF24" s="1316"/>
      <c r="FGG24" s="1316"/>
      <c r="FGH24" s="1316"/>
      <c r="FGI24" s="1316"/>
      <c r="FGJ24" s="1316"/>
      <c r="FGK24" s="1316"/>
      <c r="FGL24" s="1316"/>
      <c r="FGM24" s="1316"/>
      <c r="FGN24" s="1316"/>
      <c r="FGO24" s="1316"/>
      <c r="FGP24" s="1316"/>
      <c r="FGQ24" s="1316"/>
      <c r="FGR24" s="1316"/>
      <c r="FGS24" s="1316"/>
      <c r="FGT24" s="1316"/>
      <c r="FGU24" s="1316"/>
      <c r="FGV24" s="1316"/>
      <c r="FGW24" s="1316"/>
      <c r="FGX24" s="1316"/>
      <c r="FGY24" s="1316"/>
      <c r="FGZ24" s="1316"/>
      <c r="FHA24" s="1316"/>
      <c r="FHB24" s="1316"/>
      <c r="FHC24" s="1316"/>
      <c r="FHD24" s="1316"/>
      <c r="FHE24" s="1316"/>
      <c r="FHF24" s="1316"/>
      <c r="FHG24" s="1316"/>
      <c r="FHH24" s="1316"/>
      <c r="FHI24" s="1316"/>
      <c r="FHJ24" s="1316"/>
      <c r="FHK24" s="1316"/>
      <c r="FHL24" s="1316"/>
      <c r="FHM24" s="1316"/>
      <c r="FHN24" s="1316"/>
      <c r="FHO24" s="1316"/>
      <c r="FHP24" s="1316"/>
      <c r="FHQ24" s="1316"/>
      <c r="FHR24" s="1316"/>
      <c r="FHS24" s="1316"/>
      <c r="FHT24" s="1316"/>
      <c r="FHU24" s="1316"/>
      <c r="FHV24" s="1316"/>
      <c r="FHW24" s="1316"/>
      <c r="FHX24" s="1316"/>
      <c r="FHY24" s="1316"/>
      <c r="FHZ24" s="1316"/>
      <c r="FIA24" s="1316"/>
      <c r="FIB24" s="1316"/>
      <c r="FIC24" s="1316"/>
      <c r="FID24" s="1316"/>
      <c r="FIE24" s="1316"/>
      <c r="FIF24" s="1316"/>
      <c r="FIG24" s="1316"/>
      <c r="FIH24" s="1316"/>
      <c r="FII24" s="1316"/>
      <c r="FIJ24" s="1316"/>
      <c r="FIK24" s="1316"/>
      <c r="FIL24" s="1316"/>
      <c r="FIM24" s="1316"/>
      <c r="FIN24" s="1316"/>
      <c r="FIO24" s="1316"/>
      <c r="FIP24" s="1316"/>
      <c r="FIQ24" s="1316"/>
      <c r="FIR24" s="1316"/>
      <c r="FIS24" s="1316"/>
      <c r="FIT24" s="1316"/>
      <c r="FIU24" s="1316"/>
      <c r="FIV24" s="1316"/>
      <c r="FIW24" s="1316"/>
      <c r="FIX24" s="1316"/>
      <c r="FIY24" s="1316"/>
      <c r="FIZ24" s="1316"/>
      <c r="FJA24" s="1316"/>
      <c r="FJB24" s="1316"/>
      <c r="FJC24" s="1316"/>
      <c r="FJD24" s="1316"/>
      <c r="FJE24" s="1316"/>
      <c r="FJF24" s="1316"/>
      <c r="FJG24" s="1316"/>
      <c r="FJH24" s="1316"/>
      <c r="FJI24" s="1316"/>
      <c r="FJJ24" s="1316"/>
      <c r="FJK24" s="1316"/>
      <c r="FJL24" s="1316"/>
      <c r="FJM24" s="1316"/>
      <c r="FJN24" s="1316"/>
      <c r="FJO24" s="1316"/>
      <c r="FJP24" s="1316"/>
      <c r="FJQ24" s="1316"/>
      <c r="FJR24" s="1316"/>
      <c r="FJS24" s="1316"/>
      <c r="FJT24" s="1316"/>
      <c r="FJU24" s="1316"/>
      <c r="FJV24" s="1316"/>
      <c r="FJW24" s="1316"/>
      <c r="FJX24" s="1316"/>
      <c r="FJY24" s="1316"/>
      <c r="FJZ24" s="1316"/>
      <c r="FKA24" s="1316"/>
      <c r="FKB24" s="1316"/>
      <c r="FKC24" s="1316"/>
      <c r="FKD24" s="1316"/>
      <c r="FKE24" s="1316"/>
      <c r="FKF24" s="1316"/>
      <c r="FKG24" s="1316"/>
      <c r="FKH24" s="1316"/>
      <c r="FKI24" s="1316"/>
      <c r="FKJ24" s="1316"/>
      <c r="FKK24" s="1316"/>
      <c r="FKL24" s="1316"/>
      <c r="FKM24" s="1316"/>
      <c r="FKN24" s="1316"/>
      <c r="FKO24" s="1316"/>
      <c r="FKP24" s="1316"/>
      <c r="FKQ24" s="1316"/>
      <c r="FKR24" s="1316"/>
      <c r="FKS24" s="1316"/>
      <c r="FKT24" s="1316"/>
      <c r="FKU24" s="1316"/>
      <c r="FKV24" s="1316"/>
      <c r="FKW24" s="1316"/>
      <c r="FKX24" s="1316"/>
      <c r="FKY24" s="1316"/>
      <c r="FKZ24" s="1316"/>
      <c r="FLA24" s="1316"/>
      <c r="FLB24" s="1316"/>
      <c r="FLC24" s="1316"/>
      <c r="FLD24" s="1316"/>
      <c r="FLE24" s="1316"/>
      <c r="FLF24" s="1316"/>
      <c r="FLG24" s="1316"/>
      <c r="FLH24" s="1316"/>
      <c r="FLI24" s="1316"/>
      <c r="FLJ24" s="1316"/>
      <c r="FLK24" s="1316"/>
      <c r="FLL24" s="1316"/>
      <c r="FLM24" s="1316"/>
      <c r="FLN24" s="1316"/>
      <c r="FLO24" s="1316"/>
      <c r="FLP24" s="1316"/>
      <c r="FLQ24" s="1316"/>
      <c r="FLR24" s="1316"/>
      <c r="FLS24" s="1316"/>
      <c r="FLT24" s="1316"/>
      <c r="FLU24" s="1316"/>
      <c r="FLV24" s="1316"/>
      <c r="FLW24" s="1316"/>
      <c r="FLX24" s="1316"/>
      <c r="FLY24" s="1316"/>
      <c r="FLZ24" s="1316"/>
      <c r="FMA24" s="1316"/>
      <c r="FMB24" s="1316"/>
      <c r="FMC24" s="1316"/>
      <c r="FMD24" s="1316"/>
      <c r="FME24" s="1316"/>
      <c r="FMF24" s="1316"/>
      <c r="FMG24" s="1316"/>
      <c r="FMH24" s="1316"/>
      <c r="FMI24" s="1316"/>
      <c r="FMJ24" s="1316"/>
      <c r="FMK24" s="1316"/>
      <c r="FML24" s="1316"/>
      <c r="FMM24" s="1316"/>
      <c r="FMN24" s="1316"/>
      <c r="FMO24" s="1316"/>
      <c r="FMP24" s="1316"/>
      <c r="FMQ24" s="1316"/>
      <c r="FMR24" s="1316"/>
      <c r="FMS24" s="1316"/>
      <c r="FMT24" s="1316"/>
      <c r="FMU24" s="1316"/>
      <c r="FMV24" s="1316"/>
      <c r="FMW24" s="1316"/>
      <c r="FMX24" s="1316"/>
      <c r="FMY24" s="1316"/>
      <c r="FMZ24" s="1316"/>
      <c r="FNA24" s="1316"/>
      <c r="FNB24" s="1316"/>
      <c r="FNC24" s="1316"/>
      <c r="FND24" s="1316"/>
      <c r="FNE24" s="1316"/>
      <c r="FNF24" s="1316"/>
    </row>
    <row r="25" spans="1:4426" ht="15.75">
      <c r="A25" s="905"/>
      <c r="C25" s="158" t="s">
        <v>262</v>
      </c>
      <c r="D25" s="241" t="s">
        <v>247</v>
      </c>
      <c r="E25" s="241" t="s">
        <v>248</v>
      </c>
      <c r="F25" s="241" t="s">
        <v>249</v>
      </c>
      <c r="G25" s="241" t="s">
        <v>250</v>
      </c>
      <c r="H25" s="241" t="s">
        <v>252</v>
      </c>
      <c r="I25" s="241" t="s">
        <v>253</v>
      </c>
      <c r="J25" s="241" t="s">
        <v>254</v>
      </c>
      <c r="K25" s="1307" t="s">
        <v>254</v>
      </c>
      <c r="L25" s="1316"/>
      <c r="M25" s="1316"/>
      <c r="N25" s="1316"/>
      <c r="O25" s="1316"/>
      <c r="P25" s="1316"/>
      <c r="Q25" s="1316"/>
      <c r="R25" s="1316"/>
      <c r="S25" s="1316"/>
      <c r="T25" s="1316"/>
      <c r="U25" s="1316"/>
      <c r="V25" s="1316"/>
      <c r="W25" s="1316"/>
      <c r="X25" s="1316"/>
      <c r="Y25" s="1316"/>
      <c r="Z25" s="1316"/>
      <c r="AA25" s="1316"/>
      <c r="AB25" s="1316"/>
      <c r="AC25" s="1316"/>
      <c r="AD25" s="1316"/>
      <c r="AE25" s="1316"/>
      <c r="AF25" s="1316"/>
      <c r="AG25" s="1316"/>
      <c r="AH25" s="1316"/>
      <c r="AI25" s="1316"/>
      <c r="AJ25" s="1316"/>
      <c r="AK25" s="1316"/>
      <c r="AL25" s="1316"/>
      <c r="AM25" s="1316"/>
      <c r="AN25" s="1316"/>
      <c r="AO25" s="1316"/>
      <c r="AP25" s="1316"/>
      <c r="AQ25" s="1316"/>
      <c r="AR25" s="1316"/>
      <c r="AS25" s="1316"/>
      <c r="AT25" s="1316"/>
      <c r="AU25" s="1316"/>
      <c r="AV25" s="1316"/>
      <c r="AW25" s="1316"/>
      <c r="AX25" s="1316"/>
      <c r="AY25" s="1316"/>
      <c r="AZ25" s="1316"/>
      <c r="BA25" s="1316"/>
      <c r="BB25" s="1316"/>
      <c r="BC25" s="1316"/>
      <c r="BD25" s="1316"/>
      <c r="BE25" s="1316"/>
      <c r="BF25" s="1316"/>
      <c r="BG25" s="1316"/>
      <c r="BH25" s="1316"/>
      <c r="BI25" s="1316"/>
      <c r="BJ25" s="1316"/>
      <c r="BK25" s="1316"/>
      <c r="BL25" s="1316"/>
      <c r="BM25" s="1316"/>
      <c r="BN25" s="1316"/>
      <c r="BO25" s="1316"/>
      <c r="BP25" s="1316"/>
      <c r="BQ25" s="1316"/>
      <c r="BR25" s="1316"/>
      <c r="BS25" s="1316"/>
      <c r="BT25" s="1316"/>
      <c r="BU25" s="1316"/>
      <c r="BV25" s="1316"/>
      <c r="BW25" s="1316"/>
      <c r="BX25" s="1316"/>
      <c r="BY25" s="1316"/>
      <c r="BZ25" s="1316"/>
      <c r="CA25" s="1316"/>
      <c r="CB25" s="1316"/>
      <c r="CC25" s="1316"/>
      <c r="CD25" s="1316"/>
      <c r="CE25" s="1316"/>
      <c r="CF25" s="1316"/>
      <c r="CG25" s="1316"/>
      <c r="CH25" s="1316"/>
      <c r="CI25" s="1316"/>
      <c r="CJ25" s="1316"/>
      <c r="CK25" s="1316"/>
      <c r="CL25" s="1316"/>
      <c r="CM25" s="1316"/>
      <c r="CN25" s="1316"/>
      <c r="CO25" s="1316"/>
      <c r="CP25" s="1316"/>
      <c r="CQ25" s="1316"/>
      <c r="CR25" s="1316"/>
      <c r="CS25" s="1316"/>
      <c r="CT25" s="1316"/>
      <c r="CU25" s="1316"/>
      <c r="CV25" s="1316"/>
      <c r="CW25" s="1316"/>
      <c r="CX25" s="1316"/>
      <c r="CY25" s="1316"/>
      <c r="CZ25" s="1316"/>
      <c r="DA25" s="1316"/>
      <c r="DB25" s="1316"/>
      <c r="DC25" s="1316"/>
      <c r="DD25" s="1316"/>
      <c r="DE25" s="1316"/>
      <c r="DF25" s="1316"/>
      <c r="DG25" s="1316"/>
      <c r="DH25" s="1316"/>
      <c r="DI25" s="1316"/>
      <c r="DJ25" s="1316"/>
      <c r="DK25" s="1316"/>
      <c r="DL25" s="1316"/>
      <c r="DM25" s="1316"/>
      <c r="DN25" s="1316"/>
      <c r="DO25" s="1316"/>
      <c r="DP25" s="1316"/>
      <c r="DQ25" s="1316"/>
      <c r="DR25" s="1316"/>
      <c r="DS25" s="1316"/>
      <c r="DT25" s="1316"/>
      <c r="DU25" s="1316"/>
      <c r="DV25" s="1316"/>
      <c r="DW25" s="1316"/>
      <c r="DX25" s="1316"/>
      <c r="DY25" s="1316"/>
      <c r="DZ25" s="1316"/>
      <c r="EA25" s="1316"/>
      <c r="EB25" s="1316"/>
      <c r="EC25" s="1316"/>
      <c r="ED25" s="1316"/>
      <c r="EE25" s="1316"/>
      <c r="EF25" s="1316"/>
      <c r="EG25" s="1316"/>
      <c r="EH25" s="1316"/>
      <c r="EI25" s="1316"/>
      <c r="EJ25" s="1316"/>
      <c r="EK25" s="1316"/>
      <c r="EL25" s="1316"/>
      <c r="EM25" s="1316"/>
      <c r="EN25" s="1316"/>
      <c r="EO25" s="1316"/>
      <c r="EP25" s="1316"/>
      <c r="EQ25" s="1316"/>
      <c r="ER25" s="1316"/>
      <c r="ES25" s="1316"/>
      <c r="ET25" s="1316"/>
      <c r="EU25" s="1316"/>
      <c r="EV25" s="1316"/>
      <c r="EW25" s="1316"/>
      <c r="EX25" s="1316"/>
      <c r="EY25" s="1316"/>
      <c r="EZ25" s="1316"/>
      <c r="FA25" s="1316"/>
      <c r="FB25" s="1316"/>
      <c r="FC25" s="1316"/>
      <c r="FD25" s="1316"/>
      <c r="FE25" s="1316"/>
      <c r="FF25" s="1316"/>
      <c r="FG25" s="1316"/>
      <c r="FH25" s="1316"/>
      <c r="FI25" s="1316"/>
      <c r="FJ25" s="1316"/>
      <c r="FK25" s="1316"/>
      <c r="FL25" s="1316"/>
      <c r="FM25" s="1316"/>
      <c r="FN25" s="1316"/>
      <c r="FO25" s="1316"/>
      <c r="FP25" s="1316"/>
      <c r="FQ25" s="1316"/>
      <c r="FR25" s="1316"/>
      <c r="FS25" s="1316"/>
      <c r="FT25" s="1316"/>
      <c r="FU25" s="1316"/>
      <c r="FV25" s="1316"/>
      <c r="FW25" s="1316"/>
      <c r="FX25" s="1316"/>
      <c r="FY25" s="1316"/>
      <c r="FZ25" s="1316"/>
      <c r="GA25" s="1316"/>
      <c r="GB25" s="1316"/>
      <c r="GC25" s="1316"/>
      <c r="GD25" s="1316"/>
      <c r="GE25" s="1316"/>
      <c r="GF25" s="1316"/>
      <c r="GG25" s="1316"/>
      <c r="GH25" s="1316"/>
      <c r="GI25" s="1316"/>
      <c r="GJ25" s="1316"/>
      <c r="GK25" s="1316"/>
      <c r="GL25" s="1316"/>
      <c r="GM25" s="1316"/>
      <c r="GN25" s="1316"/>
      <c r="GO25" s="1316"/>
      <c r="GP25" s="1316"/>
      <c r="GQ25" s="1316"/>
      <c r="GR25" s="1316"/>
      <c r="GS25" s="1316"/>
      <c r="GT25" s="1316"/>
      <c r="GU25" s="1316"/>
      <c r="GV25" s="1316"/>
      <c r="GW25" s="1316"/>
      <c r="GX25" s="1316"/>
      <c r="GY25" s="1316"/>
      <c r="GZ25" s="1316"/>
      <c r="HA25" s="1316"/>
      <c r="HB25" s="1316"/>
      <c r="HC25" s="1316"/>
      <c r="HD25" s="1316"/>
      <c r="HE25" s="1316"/>
      <c r="HF25" s="1316"/>
      <c r="HG25" s="1316"/>
      <c r="HH25" s="1316"/>
      <c r="HI25" s="1316"/>
      <c r="HJ25" s="1316"/>
      <c r="HK25" s="1316"/>
      <c r="HL25" s="1316"/>
      <c r="HM25" s="1316"/>
      <c r="HN25" s="1316"/>
      <c r="HO25" s="1316"/>
      <c r="HP25" s="1316"/>
      <c r="HQ25" s="1316"/>
      <c r="HR25" s="1316"/>
      <c r="HS25" s="1316"/>
      <c r="HT25" s="1316"/>
      <c r="HU25" s="1316"/>
      <c r="HV25" s="1316"/>
      <c r="HW25" s="1316"/>
      <c r="HX25" s="1316"/>
      <c r="HY25" s="1316"/>
      <c r="HZ25" s="1316"/>
      <c r="IA25" s="1316"/>
      <c r="IB25" s="1316"/>
      <c r="IC25" s="1316"/>
      <c r="ID25" s="1316"/>
      <c r="IE25" s="1316"/>
      <c r="IF25" s="1316"/>
      <c r="IG25" s="1316"/>
      <c r="IH25" s="1316"/>
      <c r="II25" s="1316"/>
      <c r="IJ25" s="1316"/>
      <c r="IK25" s="1316"/>
      <c r="IL25" s="1316"/>
      <c r="IM25" s="1316"/>
      <c r="IN25" s="1316"/>
      <c r="IO25" s="1316"/>
      <c r="IP25" s="1316"/>
      <c r="IQ25" s="1316"/>
      <c r="IR25" s="1316"/>
      <c r="IS25" s="1316"/>
      <c r="IT25" s="1316"/>
      <c r="IU25" s="1316"/>
      <c r="IV25" s="1316"/>
      <c r="IW25" s="1316"/>
      <c r="IX25" s="1316"/>
      <c r="IY25" s="1316"/>
      <c r="IZ25" s="1316"/>
      <c r="JA25" s="1316"/>
      <c r="JB25" s="1316"/>
      <c r="JC25" s="1316"/>
      <c r="JD25" s="1316"/>
      <c r="JE25" s="1316"/>
      <c r="JF25" s="1316"/>
      <c r="JG25" s="1316"/>
      <c r="JH25" s="1316"/>
      <c r="JI25" s="1316"/>
      <c r="JJ25" s="1316"/>
      <c r="JK25" s="1316"/>
      <c r="JL25" s="1316"/>
      <c r="JM25" s="1316"/>
      <c r="JN25" s="1316"/>
      <c r="JO25" s="1316"/>
      <c r="JP25" s="1316"/>
      <c r="JQ25" s="1316"/>
      <c r="JR25" s="1316"/>
      <c r="JS25" s="1316"/>
      <c r="JT25" s="1316"/>
      <c r="JU25" s="1316"/>
      <c r="JV25" s="1316"/>
      <c r="JW25" s="1316"/>
      <c r="JX25" s="1316"/>
      <c r="JY25" s="1316"/>
      <c r="JZ25" s="1316"/>
      <c r="KA25" s="1316"/>
      <c r="KB25" s="1316"/>
      <c r="KC25" s="1316"/>
      <c r="KD25" s="1316"/>
      <c r="KE25" s="1316"/>
      <c r="KF25" s="1316"/>
      <c r="KG25" s="1316"/>
      <c r="KH25" s="1316"/>
      <c r="KI25" s="1316"/>
      <c r="KJ25" s="1316"/>
      <c r="KK25" s="1316"/>
      <c r="KL25" s="1316"/>
      <c r="KM25" s="1316"/>
      <c r="KN25" s="1316"/>
      <c r="KO25" s="1316"/>
      <c r="KP25" s="1316"/>
      <c r="KQ25" s="1316"/>
      <c r="KR25" s="1316"/>
      <c r="KS25" s="1316"/>
      <c r="KT25" s="1316"/>
      <c r="KU25" s="1316"/>
      <c r="KV25" s="1316"/>
      <c r="KW25" s="1316"/>
      <c r="KX25" s="1316"/>
      <c r="KY25" s="1316"/>
      <c r="KZ25" s="1316"/>
      <c r="LA25" s="1316"/>
      <c r="LB25" s="1316"/>
      <c r="LC25" s="1316"/>
      <c r="LD25" s="1316"/>
      <c r="LE25" s="1316"/>
      <c r="LF25" s="1316"/>
      <c r="LG25" s="1316"/>
      <c r="LH25" s="1316"/>
      <c r="LI25" s="1316"/>
      <c r="LJ25" s="1316"/>
      <c r="LK25" s="1316"/>
      <c r="LL25" s="1316"/>
      <c r="LM25" s="1316"/>
      <c r="LN25" s="1316"/>
      <c r="LO25" s="1316"/>
      <c r="LP25" s="1316"/>
      <c r="LQ25" s="1316"/>
      <c r="LR25" s="1316"/>
      <c r="LS25" s="1316"/>
      <c r="LT25" s="1316"/>
      <c r="LU25" s="1316"/>
      <c r="LV25" s="1316"/>
      <c r="LW25" s="1316"/>
      <c r="LX25" s="1316"/>
      <c r="LY25" s="1316"/>
      <c r="LZ25" s="1316"/>
      <c r="MA25" s="1316"/>
      <c r="MB25" s="1316"/>
      <c r="MC25" s="1316"/>
      <c r="MD25" s="1316"/>
      <c r="ME25" s="1316"/>
      <c r="MF25" s="1316"/>
      <c r="MG25" s="1316"/>
      <c r="MH25" s="1316"/>
      <c r="MI25" s="1316"/>
      <c r="MJ25" s="1316"/>
      <c r="MK25" s="1316"/>
      <c r="ML25" s="1316"/>
      <c r="MM25" s="1316"/>
      <c r="MN25" s="1316"/>
      <c r="MO25" s="1316"/>
      <c r="MP25" s="1316"/>
      <c r="MQ25" s="1316"/>
      <c r="MR25" s="1316"/>
      <c r="MS25" s="1316"/>
      <c r="MT25" s="1316"/>
      <c r="MU25" s="1316"/>
      <c r="MV25" s="1316"/>
      <c r="MW25" s="1316"/>
      <c r="MX25" s="1316"/>
      <c r="MY25" s="1316"/>
      <c r="MZ25" s="1316"/>
      <c r="NA25" s="1316"/>
      <c r="NB25" s="1316"/>
      <c r="NC25" s="1316"/>
      <c r="ND25" s="1316"/>
      <c r="NE25" s="1316"/>
      <c r="NF25" s="1316"/>
      <c r="NG25" s="1316"/>
      <c r="NH25" s="1316"/>
      <c r="NI25" s="1316"/>
      <c r="NJ25" s="1316"/>
      <c r="NK25" s="1316"/>
      <c r="NL25" s="1316"/>
      <c r="NM25" s="1316"/>
      <c r="NN25" s="1316"/>
      <c r="NO25" s="1316"/>
      <c r="NP25" s="1316"/>
      <c r="NQ25" s="1316"/>
      <c r="NR25" s="1316"/>
      <c r="NS25" s="1316"/>
      <c r="NT25" s="1316"/>
      <c r="NU25" s="1316"/>
      <c r="NV25" s="1316"/>
      <c r="NW25" s="1316"/>
      <c r="NX25" s="1316"/>
      <c r="NY25" s="1316"/>
      <c r="NZ25" s="1316"/>
      <c r="OA25" s="1316"/>
      <c r="OB25" s="1316"/>
      <c r="OC25" s="1316"/>
      <c r="OD25" s="1316"/>
      <c r="OE25" s="1316"/>
      <c r="OF25" s="1316"/>
      <c r="OG25" s="1316"/>
      <c r="OH25" s="1316"/>
      <c r="OI25" s="1316"/>
      <c r="OJ25" s="1316"/>
      <c r="OK25" s="1316"/>
      <c r="OL25" s="1316"/>
      <c r="OM25" s="1316"/>
      <c r="ON25" s="1316"/>
      <c r="OO25" s="1316"/>
      <c r="OP25" s="1316"/>
      <c r="OQ25" s="1316"/>
      <c r="OR25" s="1316"/>
      <c r="OS25" s="1316"/>
      <c r="OT25" s="1316"/>
      <c r="OU25" s="1316"/>
      <c r="OV25" s="1316"/>
      <c r="OW25" s="1316"/>
      <c r="OX25" s="1316"/>
      <c r="OY25" s="1316"/>
      <c r="OZ25" s="1316"/>
      <c r="PA25" s="1316"/>
      <c r="PB25" s="1316"/>
      <c r="PC25" s="1316"/>
      <c r="PD25" s="1316"/>
      <c r="PE25" s="1316"/>
      <c r="PF25" s="1316"/>
      <c r="PG25" s="1316"/>
      <c r="PH25" s="1316"/>
      <c r="PI25" s="1316"/>
      <c r="PJ25" s="1316"/>
      <c r="PK25" s="1316"/>
      <c r="PL25" s="1316"/>
      <c r="PM25" s="1316"/>
      <c r="PN25" s="1316"/>
      <c r="PO25" s="1316"/>
      <c r="PP25" s="1316"/>
      <c r="PQ25" s="1316"/>
      <c r="PR25" s="1316"/>
      <c r="PS25" s="1316"/>
      <c r="PT25" s="1316"/>
      <c r="PU25" s="1316"/>
      <c r="PV25" s="1316"/>
      <c r="PW25" s="1316"/>
      <c r="PX25" s="1316"/>
      <c r="PY25" s="1316"/>
      <c r="PZ25" s="1316"/>
      <c r="QA25" s="1316"/>
      <c r="QB25" s="1316"/>
      <c r="QC25" s="1316"/>
      <c r="QD25" s="1316"/>
      <c r="QE25" s="1316"/>
      <c r="QF25" s="1316"/>
      <c r="QG25" s="1316"/>
      <c r="QH25" s="1316"/>
      <c r="QI25" s="1316"/>
      <c r="QJ25" s="1316"/>
      <c r="QK25" s="1316"/>
      <c r="QL25" s="1316"/>
      <c r="QM25" s="1316"/>
      <c r="QN25" s="1316"/>
      <c r="QO25" s="1316"/>
      <c r="QP25" s="1316"/>
      <c r="QQ25" s="1316"/>
      <c r="QR25" s="1316"/>
      <c r="QS25" s="1316"/>
      <c r="QT25" s="1316"/>
      <c r="QU25" s="1316"/>
      <c r="QV25" s="1316"/>
      <c r="QW25" s="1316"/>
      <c r="QX25" s="1316"/>
      <c r="QY25" s="1316"/>
      <c r="QZ25" s="1316"/>
      <c r="RA25" s="1316"/>
      <c r="RB25" s="1316"/>
      <c r="RC25" s="1316"/>
      <c r="RD25" s="1316"/>
      <c r="RE25" s="1316"/>
      <c r="RF25" s="1316"/>
      <c r="RG25" s="1316"/>
      <c r="RH25" s="1316"/>
      <c r="RI25" s="1316"/>
      <c r="RJ25" s="1316"/>
      <c r="RK25" s="1316"/>
      <c r="RL25" s="1316"/>
      <c r="RM25" s="1316"/>
      <c r="RN25" s="1316"/>
      <c r="RO25" s="1316"/>
      <c r="RP25" s="1316"/>
      <c r="RQ25" s="1316"/>
      <c r="RR25" s="1316"/>
      <c r="RS25" s="1316"/>
      <c r="RT25" s="1316"/>
      <c r="RU25" s="1316"/>
      <c r="RV25" s="1316"/>
      <c r="RW25" s="1316"/>
      <c r="RX25" s="1316"/>
      <c r="RY25" s="1316"/>
      <c r="RZ25" s="1316"/>
      <c r="SA25" s="1316"/>
      <c r="SB25" s="1316"/>
      <c r="SC25" s="1316"/>
      <c r="SD25" s="1316"/>
      <c r="SE25" s="1316"/>
      <c r="SF25" s="1316"/>
      <c r="SG25" s="1316"/>
      <c r="SH25" s="1316"/>
      <c r="SI25" s="1316"/>
      <c r="SJ25" s="1316"/>
      <c r="SK25" s="1316"/>
      <c r="SL25" s="1316"/>
      <c r="SM25" s="1316"/>
      <c r="SN25" s="1316"/>
      <c r="SO25" s="1316"/>
      <c r="SP25" s="1316"/>
      <c r="SQ25" s="1316"/>
      <c r="SR25" s="1316"/>
      <c r="SS25" s="1316"/>
      <c r="ST25" s="1316"/>
      <c r="SU25" s="1316"/>
      <c r="SV25" s="1316"/>
      <c r="SW25" s="1316"/>
      <c r="SX25" s="1316"/>
      <c r="SY25" s="1316"/>
      <c r="SZ25" s="1316"/>
      <c r="TA25" s="1316"/>
      <c r="TB25" s="1316"/>
      <c r="TC25" s="1316"/>
      <c r="TD25" s="1316"/>
      <c r="TE25" s="1316"/>
      <c r="TF25" s="1316"/>
      <c r="TG25" s="1316"/>
      <c r="TH25" s="1316"/>
      <c r="TI25" s="1316"/>
      <c r="TJ25" s="1316"/>
      <c r="TK25" s="1316"/>
      <c r="TL25" s="1316"/>
      <c r="TM25" s="1316"/>
      <c r="TN25" s="1316"/>
      <c r="TO25" s="1316"/>
      <c r="TP25" s="1316"/>
      <c r="TQ25" s="1316"/>
      <c r="TR25" s="1316"/>
      <c r="TS25" s="1316"/>
      <c r="TT25" s="1316"/>
      <c r="TU25" s="1316"/>
      <c r="TV25" s="1316"/>
      <c r="TW25" s="1316"/>
      <c r="TX25" s="1316"/>
      <c r="TY25" s="1316"/>
      <c r="TZ25" s="1316"/>
      <c r="UA25" s="1316"/>
      <c r="UB25" s="1316"/>
      <c r="UC25" s="1316"/>
      <c r="UD25" s="1316"/>
      <c r="UE25" s="1316"/>
      <c r="UF25" s="1316"/>
      <c r="UG25" s="1316"/>
      <c r="UH25" s="1316"/>
      <c r="UI25" s="1316"/>
      <c r="UJ25" s="1316"/>
      <c r="UK25" s="1316"/>
      <c r="UL25" s="1316"/>
      <c r="UM25" s="1316"/>
      <c r="UN25" s="1316"/>
      <c r="UO25" s="1316"/>
      <c r="UP25" s="1316"/>
      <c r="UQ25" s="1316"/>
      <c r="UR25" s="1316"/>
      <c r="US25" s="1316"/>
      <c r="UT25" s="1316"/>
      <c r="UU25" s="1316"/>
      <c r="UV25" s="1316"/>
      <c r="UW25" s="1316"/>
      <c r="UX25" s="1316"/>
      <c r="UY25" s="1316"/>
      <c r="UZ25" s="1316"/>
      <c r="VA25" s="1316"/>
      <c r="VB25" s="1316"/>
      <c r="VC25" s="1316"/>
      <c r="VD25" s="1316"/>
      <c r="VE25" s="1316"/>
      <c r="VF25" s="1316"/>
      <c r="VG25" s="1316"/>
      <c r="VH25" s="1316"/>
      <c r="VI25" s="1316"/>
      <c r="VJ25" s="1316"/>
      <c r="VK25" s="1316"/>
      <c r="VL25" s="1316"/>
      <c r="VM25" s="1316"/>
      <c r="VN25" s="1316"/>
      <c r="VO25" s="1316"/>
      <c r="VP25" s="1316"/>
      <c r="VQ25" s="1316"/>
      <c r="VR25" s="1316"/>
      <c r="VS25" s="1316"/>
      <c r="VT25" s="1316"/>
      <c r="VU25" s="1316"/>
      <c r="VV25" s="1316"/>
      <c r="VW25" s="1316"/>
      <c r="VX25" s="1316"/>
      <c r="VY25" s="1316"/>
      <c r="VZ25" s="1316"/>
      <c r="WA25" s="1316"/>
      <c r="WB25" s="1316"/>
      <c r="WC25" s="1316"/>
      <c r="WD25" s="1316"/>
      <c r="WE25" s="1316"/>
      <c r="WF25" s="1316"/>
      <c r="WG25" s="1316"/>
      <c r="WH25" s="1316"/>
      <c r="WI25" s="1316"/>
      <c r="WJ25" s="1316"/>
      <c r="WK25" s="1316"/>
      <c r="WL25" s="1316"/>
      <c r="WM25" s="1316"/>
      <c r="WN25" s="1316"/>
      <c r="WO25" s="1316"/>
      <c r="WP25" s="1316"/>
      <c r="WQ25" s="1316"/>
      <c r="WR25" s="1316"/>
      <c r="WS25" s="1316"/>
      <c r="WT25" s="1316"/>
      <c r="WU25" s="1316"/>
      <c r="WV25" s="1316"/>
      <c r="WW25" s="1316"/>
      <c r="WX25" s="1316"/>
      <c r="WY25" s="1316"/>
      <c r="WZ25" s="1316"/>
      <c r="XA25" s="1316"/>
      <c r="XB25" s="1316"/>
      <c r="XC25" s="1316"/>
      <c r="XD25" s="1316"/>
      <c r="XE25" s="1316"/>
      <c r="XF25" s="1316"/>
      <c r="XG25" s="1316"/>
      <c r="XH25" s="1316"/>
      <c r="XI25" s="1316"/>
      <c r="XJ25" s="1316"/>
      <c r="XK25" s="1316"/>
      <c r="XL25" s="1316"/>
      <c r="XM25" s="1316"/>
      <c r="XN25" s="1316"/>
      <c r="XO25" s="1316"/>
      <c r="XP25" s="1316"/>
      <c r="XQ25" s="1316"/>
      <c r="XR25" s="1316"/>
      <c r="XS25" s="1316"/>
      <c r="XT25" s="1316"/>
      <c r="XU25" s="1316"/>
      <c r="XV25" s="1316"/>
      <c r="XW25" s="1316"/>
      <c r="XX25" s="1316"/>
      <c r="XY25" s="1316"/>
      <c r="XZ25" s="1316"/>
      <c r="YA25" s="1316"/>
      <c r="YB25" s="1316"/>
      <c r="YC25" s="1316"/>
      <c r="YD25" s="1316"/>
      <c r="YE25" s="1316"/>
      <c r="YF25" s="1316"/>
      <c r="YG25" s="1316"/>
      <c r="YH25" s="1316"/>
      <c r="YI25" s="1316"/>
      <c r="YJ25" s="1316"/>
      <c r="YK25" s="1316"/>
      <c r="YL25" s="1316"/>
      <c r="YM25" s="1316"/>
      <c r="YN25" s="1316"/>
      <c r="YO25" s="1316"/>
      <c r="YP25" s="1316"/>
      <c r="YQ25" s="1316"/>
      <c r="YR25" s="1316"/>
      <c r="YS25" s="1316"/>
      <c r="YT25" s="1316"/>
      <c r="YU25" s="1316"/>
      <c r="YV25" s="1316"/>
      <c r="YW25" s="1316"/>
      <c r="YX25" s="1316"/>
      <c r="YY25" s="1316"/>
      <c r="YZ25" s="1316"/>
      <c r="ZA25" s="1316"/>
      <c r="ZB25" s="1316"/>
      <c r="ZC25" s="1316"/>
      <c r="ZD25" s="1316"/>
      <c r="ZE25" s="1316"/>
      <c r="ZF25" s="1316"/>
      <c r="ZG25" s="1316"/>
      <c r="ZH25" s="1316"/>
      <c r="ZI25" s="1316"/>
      <c r="ZJ25" s="1316"/>
      <c r="ZK25" s="1316"/>
      <c r="ZL25" s="1316"/>
      <c r="ZM25" s="1316"/>
      <c r="ZN25" s="1316"/>
      <c r="ZO25" s="1316"/>
      <c r="ZP25" s="1316"/>
      <c r="ZQ25" s="1316"/>
      <c r="ZR25" s="1316"/>
      <c r="ZS25" s="1316"/>
      <c r="ZT25" s="1316"/>
      <c r="ZU25" s="1316"/>
      <c r="ZV25" s="1316"/>
      <c r="ZW25" s="1316"/>
      <c r="ZX25" s="1316"/>
      <c r="ZY25" s="1316"/>
      <c r="ZZ25" s="1316"/>
      <c r="AAA25" s="1316"/>
      <c r="AAB25" s="1316"/>
      <c r="AAC25" s="1316"/>
      <c r="AAD25" s="1316"/>
      <c r="AAE25" s="1316"/>
      <c r="AAF25" s="1316"/>
      <c r="AAG25" s="1316"/>
      <c r="AAH25" s="1316"/>
      <c r="AAI25" s="1316"/>
      <c r="AAJ25" s="1316"/>
      <c r="AAK25" s="1316"/>
      <c r="AAL25" s="1316"/>
      <c r="AAM25" s="1316"/>
      <c r="AAN25" s="1316"/>
      <c r="AAO25" s="1316"/>
      <c r="AAP25" s="1316"/>
      <c r="AAQ25" s="1316"/>
      <c r="AAR25" s="1316"/>
      <c r="AAS25" s="1316"/>
      <c r="AAT25" s="1316"/>
      <c r="AAU25" s="1316"/>
      <c r="AAV25" s="1316"/>
      <c r="AAW25" s="1316"/>
      <c r="AAX25" s="1316"/>
      <c r="AAY25" s="1316"/>
      <c r="AAZ25" s="1316"/>
      <c r="ABA25" s="1316"/>
      <c r="ABB25" s="1316"/>
      <c r="ABC25" s="1316"/>
      <c r="ABD25" s="1316"/>
      <c r="ABE25" s="1316"/>
      <c r="ABF25" s="1316"/>
      <c r="ABG25" s="1316"/>
      <c r="ABH25" s="1316"/>
      <c r="ABI25" s="1316"/>
      <c r="ABJ25" s="1316"/>
      <c r="ABK25" s="1316"/>
      <c r="ABL25" s="1316"/>
      <c r="ABM25" s="1316"/>
      <c r="ABN25" s="1316"/>
      <c r="ABO25" s="1316"/>
      <c r="ABP25" s="1316"/>
      <c r="ABQ25" s="1316"/>
      <c r="ABR25" s="1316"/>
      <c r="ABS25" s="1316"/>
      <c r="ABT25" s="1316"/>
      <c r="ABU25" s="1316"/>
      <c r="ABV25" s="1316"/>
      <c r="ABW25" s="1316"/>
      <c r="ABX25" s="1316"/>
      <c r="ABY25" s="1316"/>
      <c r="ABZ25" s="1316"/>
      <c r="ACA25" s="1316"/>
      <c r="ACB25" s="1316"/>
      <c r="ACC25" s="1316"/>
      <c r="ACD25" s="1316"/>
      <c r="ACE25" s="1316"/>
      <c r="ACF25" s="1316"/>
      <c r="ACG25" s="1316"/>
      <c r="ACH25" s="1316"/>
      <c r="ACI25" s="1316"/>
      <c r="ACJ25" s="1316"/>
      <c r="ACK25" s="1316"/>
      <c r="ACL25" s="1316"/>
      <c r="ACM25" s="1316"/>
      <c r="ACN25" s="1316"/>
      <c r="ACO25" s="1316"/>
      <c r="ACP25" s="1316"/>
      <c r="ACQ25" s="1316"/>
      <c r="ACR25" s="1316"/>
      <c r="ACS25" s="1316"/>
      <c r="ACT25" s="1316"/>
      <c r="ACU25" s="1316"/>
      <c r="ACV25" s="1316"/>
      <c r="ACW25" s="1316"/>
      <c r="ACX25" s="1316"/>
      <c r="ACY25" s="1316"/>
      <c r="ACZ25" s="1316"/>
      <c r="ADA25" s="1316"/>
      <c r="ADB25" s="1316"/>
      <c r="ADC25" s="1316"/>
      <c r="ADD25" s="1316"/>
      <c r="ADE25" s="1316"/>
      <c r="ADF25" s="1316"/>
      <c r="ADG25" s="1316"/>
      <c r="ADH25" s="1316"/>
      <c r="ADI25" s="1316"/>
      <c r="ADJ25" s="1316"/>
      <c r="ADK25" s="1316"/>
      <c r="ADL25" s="1316"/>
      <c r="ADM25" s="1316"/>
      <c r="ADN25" s="1316"/>
      <c r="ADO25" s="1316"/>
      <c r="ADP25" s="1316"/>
      <c r="ADQ25" s="1316"/>
      <c r="ADR25" s="1316"/>
      <c r="ADS25" s="1316"/>
      <c r="ADT25" s="1316"/>
      <c r="ADU25" s="1316"/>
      <c r="ADV25" s="1316"/>
      <c r="ADW25" s="1316"/>
      <c r="ADX25" s="1316"/>
      <c r="ADY25" s="1316"/>
      <c r="ADZ25" s="1316"/>
      <c r="AEA25" s="1316"/>
      <c r="AEB25" s="1316"/>
      <c r="AEC25" s="1316"/>
      <c r="AED25" s="1316"/>
      <c r="AEE25" s="1316"/>
      <c r="AEF25" s="1316"/>
      <c r="AEG25" s="1316"/>
      <c r="AEH25" s="1316"/>
      <c r="AEI25" s="1316"/>
      <c r="AEJ25" s="1316"/>
      <c r="AEK25" s="1316"/>
      <c r="AEL25" s="1316"/>
      <c r="AEM25" s="1316"/>
      <c r="AEN25" s="1316"/>
      <c r="AEO25" s="1316"/>
      <c r="AEP25" s="1316"/>
      <c r="AEQ25" s="1316"/>
      <c r="AER25" s="1316"/>
      <c r="AES25" s="1316"/>
      <c r="AET25" s="1316"/>
      <c r="AEU25" s="1316"/>
      <c r="AEV25" s="1316"/>
      <c r="AEW25" s="1316"/>
      <c r="AEX25" s="1316"/>
      <c r="AEY25" s="1316"/>
      <c r="AEZ25" s="1316"/>
      <c r="AFA25" s="1316"/>
      <c r="AFB25" s="1316"/>
      <c r="AFC25" s="1316"/>
      <c r="AFD25" s="1316"/>
      <c r="AFE25" s="1316"/>
      <c r="AFF25" s="1316"/>
      <c r="AFG25" s="1316"/>
      <c r="AFH25" s="1316"/>
      <c r="AFI25" s="1316"/>
      <c r="AFJ25" s="1316"/>
      <c r="AFK25" s="1316"/>
      <c r="AFL25" s="1316"/>
      <c r="AFM25" s="1316"/>
      <c r="AFN25" s="1316"/>
      <c r="AFO25" s="1316"/>
      <c r="AFP25" s="1316"/>
      <c r="AFQ25" s="1316"/>
      <c r="AFR25" s="1316"/>
      <c r="AFS25" s="1316"/>
      <c r="AFT25" s="1316"/>
      <c r="AFU25" s="1316"/>
      <c r="AFV25" s="1316"/>
      <c r="AFW25" s="1316"/>
      <c r="AFX25" s="1316"/>
      <c r="AFY25" s="1316"/>
      <c r="AFZ25" s="1316"/>
      <c r="AGA25" s="1316"/>
      <c r="AGB25" s="1316"/>
      <c r="AGC25" s="1316"/>
      <c r="AGD25" s="1316"/>
      <c r="AGE25" s="1316"/>
      <c r="AGF25" s="1316"/>
      <c r="AGG25" s="1316"/>
      <c r="AGH25" s="1316"/>
      <c r="AGI25" s="1316"/>
      <c r="AGJ25" s="1316"/>
      <c r="AGK25" s="1316"/>
      <c r="AGL25" s="1316"/>
      <c r="AGM25" s="1316"/>
      <c r="AGN25" s="1316"/>
      <c r="AGO25" s="1316"/>
      <c r="AGP25" s="1316"/>
      <c r="AGQ25" s="1316"/>
      <c r="AGR25" s="1316"/>
      <c r="AGS25" s="1316"/>
      <c r="AGT25" s="1316"/>
      <c r="AGU25" s="1316"/>
      <c r="AGV25" s="1316"/>
      <c r="AGW25" s="1316"/>
      <c r="AGX25" s="1316"/>
      <c r="AGY25" s="1316"/>
      <c r="AGZ25" s="1316"/>
      <c r="AHA25" s="1316"/>
      <c r="AHB25" s="1316"/>
      <c r="AHC25" s="1316"/>
      <c r="AHD25" s="1316"/>
      <c r="AHE25" s="1316"/>
      <c r="AHF25" s="1316"/>
      <c r="AHG25" s="1316"/>
      <c r="AHH25" s="1316"/>
      <c r="AHI25" s="1316"/>
      <c r="AHJ25" s="1316"/>
      <c r="AHK25" s="1316"/>
      <c r="AHL25" s="1316"/>
      <c r="AHM25" s="1316"/>
      <c r="AHN25" s="1316"/>
      <c r="AHO25" s="1316"/>
      <c r="AHP25" s="1316"/>
      <c r="AHQ25" s="1316"/>
      <c r="AHR25" s="1316"/>
      <c r="AHS25" s="1316"/>
      <c r="AHT25" s="1316"/>
      <c r="AHU25" s="1316"/>
      <c r="AHV25" s="1316"/>
      <c r="AHW25" s="1316"/>
      <c r="AHX25" s="1316"/>
      <c r="AHY25" s="1316"/>
      <c r="AHZ25" s="1316"/>
      <c r="AIA25" s="1316"/>
      <c r="AIB25" s="1316"/>
      <c r="AIC25" s="1316"/>
      <c r="AID25" s="1316"/>
      <c r="AIE25" s="1316"/>
      <c r="AIF25" s="1316"/>
      <c r="AIG25" s="1316"/>
      <c r="AIH25" s="1316"/>
      <c r="AII25" s="1316"/>
      <c r="AIJ25" s="1316"/>
      <c r="AIK25" s="1316"/>
      <c r="AIL25" s="1316"/>
      <c r="AIM25" s="1316"/>
      <c r="AIN25" s="1316"/>
      <c r="AIO25" s="1316"/>
      <c r="AIP25" s="1316"/>
      <c r="AIQ25" s="1316"/>
      <c r="AIR25" s="1316"/>
      <c r="AIS25" s="1316"/>
      <c r="AIT25" s="1316"/>
      <c r="AIU25" s="1316"/>
      <c r="AIV25" s="1316"/>
      <c r="AIW25" s="1316"/>
      <c r="AIX25" s="1316"/>
      <c r="AIY25" s="1316"/>
      <c r="AIZ25" s="1316"/>
      <c r="AJA25" s="1316"/>
      <c r="AJB25" s="1316"/>
      <c r="AJC25" s="1316"/>
      <c r="AJD25" s="1316"/>
      <c r="AJE25" s="1316"/>
      <c r="AJF25" s="1316"/>
      <c r="AJG25" s="1316"/>
      <c r="AJH25" s="1316"/>
      <c r="AJI25" s="1316"/>
      <c r="AJJ25" s="1316"/>
      <c r="AJK25" s="1316"/>
      <c r="AJL25" s="1316"/>
      <c r="AJM25" s="1316"/>
      <c r="AJN25" s="1316"/>
      <c r="AJO25" s="1316"/>
      <c r="AJP25" s="1316"/>
      <c r="AJQ25" s="1316"/>
      <c r="AJR25" s="1316"/>
      <c r="AJS25" s="1316"/>
      <c r="AJT25" s="1316"/>
      <c r="AJU25" s="1316"/>
      <c r="AJV25" s="1316"/>
      <c r="AJW25" s="1316"/>
      <c r="AJX25" s="1316"/>
      <c r="AJY25" s="1316"/>
      <c r="AJZ25" s="1316"/>
      <c r="AKA25" s="1316"/>
      <c r="AKB25" s="1316"/>
      <c r="AKC25" s="1316"/>
      <c r="AKD25" s="1316"/>
      <c r="AKE25" s="1316"/>
      <c r="AKF25" s="1316"/>
      <c r="AKG25" s="1316"/>
      <c r="AKH25" s="1316"/>
      <c r="AKI25" s="1316"/>
      <c r="AKJ25" s="1316"/>
      <c r="AKK25" s="1316"/>
      <c r="AKL25" s="1316"/>
      <c r="AKM25" s="1316"/>
      <c r="AKN25" s="1316"/>
      <c r="AKO25" s="1316"/>
      <c r="AKP25" s="1316"/>
      <c r="AKQ25" s="1316"/>
      <c r="AKR25" s="1316"/>
      <c r="AKS25" s="1316"/>
      <c r="AKT25" s="1316"/>
      <c r="AKU25" s="1316"/>
      <c r="AKV25" s="1316"/>
      <c r="AKW25" s="1316"/>
      <c r="AKX25" s="1316"/>
      <c r="AKY25" s="1316"/>
      <c r="AKZ25" s="1316"/>
      <c r="ALA25" s="1316"/>
      <c r="ALB25" s="1316"/>
      <c r="ALC25" s="1316"/>
      <c r="ALD25" s="1316"/>
      <c r="ALE25" s="1316"/>
      <c r="ALF25" s="1316"/>
      <c r="ALG25" s="1316"/>
      <c r="ALH25" s="1316"/>
      <c r="ALI25" s="1316"/>
      <c r="ALJ25" s="1316"/>
      <c r="ALK25" s="1316"/>
      <c r="ALL25" s="1316"/>
      <c r="ALM25" s="1316"/>
      <c r="ALN25" s="1316"/>
      <c r="ALO25" s="1316"/>
      <c r="ALP25" s="1316"/>
      <c r="ALQ25" s="1316"/>
      <c r="ALR25" s="1316"/>
      <c r="ALS25" s="1316"/>
      <c r="ALT25" s="1316"/>
      <c r="ALU25" s="1316"/>
      <c r="ALV25" s="1316"/>
      <c r="ALW25" s="1316"/>
      <c r="ALX25" s="1316"/>
      <c r="ALY25" s="1316"/>
      <c r="ALZ25" s="1316"/>
      <c r="AMA25" s="1316"/>
      <c r="AMB25" s="1316"/>
      <c r="AMC25" s="1316"/>
      <c r="AMD25" s="1316"/>
      <c r="AME25" s="1316"/>
      <c r="AMF25" s="1316"/>
      <c r="AMG25" s="1316"/>
      <c r="AMH25" s="1316"/>
      <c r="AMI25" s="1316"/>
      <c r="AMJ25" s="1316"/>
      <c r="AMK25" s="1316"/>
      <c r="AML25" s="1316"/>
      <c r="AMM25" s="1316"/>
      <c r="AMN25" s="1316"/>
      <c r="AMO25" s="1316"/>
      <c r="AMP25" s="1316"/>
      <c r="AMQ25" s="1316"/>
      <c r="AMR25" s="1316"/>
      <c r="AMS25" s="1316"/>
      <c r="AMT25" s="1316"/>
      <c r="AMU25" s="1316"/>
      <c r="AMV25" s="1316"/>
      <c r="AMW25" s="1316"/>
      <c r="AMX25" s="1316"/>
      <c r="AMY25" s="1316"/>
      <c r="AMZ25" s="1316"/>
      <c r="ANA25" s="1316"/>
      <c r="ANB25" s="1316"/>
      <c r="ANC25" s="1316"/>
      <c r="AND25" s="1316"/>
      <c r="ANE25" s="1316"/>
      <c r="ANF25" s="1316"/>
      <c r="ANG25" s="1316"/>
      <c r="ANH25" s="1316"/>
      <c r="ANI25" s="1316"/>
      <c r="ANJ25" s="1316"/>
      <c r="ANK25" s="1316"/>
      <c r="ANL25" s="1316"/>
      <c r="ANM25" s="1316"/>
      <c r="ANN25" s="1316"/>
      <c r="ANO25" s="1316"/>
      <c r="ANP25" s="1316"/>
      <c r="ANQ25" s="1316"/>
      <c r="ANR25" s="1316"/>
      <c r="ANS25" s="1316"/>
      <c r="ANT25" s="1316"/>
      <c r="ANU25" s="1316"/>
      <c r="ANV25" s="1316"/>
      <c r="ANW25" s="1316"/>
      <c r="ANX25" s="1316"/>
      <c r="ANY25" s="1316"/>
      <c r="ANZ25" s="1316"/>
      <c r="AOA25" s="1316"/>
      <c r="AOB25" s="1316"/>
      <c r="AOC25" s="1316"/>
      <c r="AOD25" s="1316"/>
      <c r="AOE25" s="1316"/>
      <c r="AOF25" s="1316"/>
      <c r="AOG25" s="1316"/>
      <c r="AOH25" s="1316"/>
      <c r="AOI25" s="1316"/>
      <c r="AOJ25" s="1316"/>
      <c r="AOK25" s="1316"/>
      <c r="AOL25" s="1316"/>
      <c r="AOM25" s="1316"/>
      <c r="AON25" s="1316"/>
      <c r="AOO25" s="1316"/>
      <c r="AOP25" s="1316"/>
      <c r="AOQ25" s="1316"/>
      <c r="AOR25" s="1316"/>
      <c r="AOS25" s="1316"/>
      <c r="AOT25" s="1316"/>
      <c r="AOU25" s="1316"/>
      <c r="AOV25" s="1316"/>
      <c r="AOW25" s="1316"/>
      <c r="AOX25" s="1316"/>
      <c r="AOY25" s="1316"/>
      <c r="AOZ25" s="1316"/>
      <c r="APA25" s="1316"/>
      <c r="APB25" s="1316"/>
      <c r="APC25" s="1316"/>
      <c r="APD25" s="1316"/>
      <c r="APE25" s="1316"/>
      <c r="APF25" s="1316"/>
      <c r="APG25" s="1316"/>
      <c r="APH25" s="1316"/>
      <c r="API25" s="1316"/>
      <c r="APJ25" s="1316"/>
      <c r="APK25" s="1316"/>
      <c r="APL25" s="1316"/>
      <c r="APM25" s="1316"/>
      <c r="APN25" s="1316"/>
      <c r="APO25" s="1316"/>
      <c r="APP25" s="1316"/>
      <c r="APQ25" s="1316"/>
      <c r="APR25" s="1316"/>
      <c r="APS25" s="1316"/>
      <c r="APT25" s="1316"/>
      <c r="APU25" s="1316"/>
      <c r="APV25" s="1316"/>
      <c r="APW25" s="1316"/>
      <c r="APX25" s="1316"/>
      <c r="APY25" s="1316"/>
      <c r="APZ25" s="1316"/>
      <c r="AQA25" s="1316"/>
      <c r="AQB25" s="1316"/>
      <c r="AQC25" s="1316"/>
      <c r="AQD25" s="1316"/>
      <c r="AQE25" s="1316"/>
      <c r="AQF25" s="1316"/>
      <c r="AQG25" s="1316"/>
      <c r="AQH25" s="1316"/>
      <c r="AQI25" s="1316"/>
      <c r="AQJ25" s="1316"/>
      <c r="AQK25" s="1316"/>
      <c r="AQL25" s="1316"/>
      <c r="AQM25" s="1316"/>
      <c r="AQN25" s="1316"/>
      <c r="AQO25" s="1316"/>
      <c r="AQP25" s="1316"/>
      <c r="AQQ25" s="1316"/>
      <c r="AQR25" s="1316"/>
      <c r="AQS25" s="1316"/>
      <c r="AQT25" s="1316"/>
      <c r="AQU25" s="1316"/>
      <c r="AQV25" s="1316"/>
      <c r="AQW25" s="1316"/>
      <c r="AQX25" s="1316"/>
      <c r="AQY25" s="1316"/>
      <c r="AQZ25" s="1316"/>
      <c r="ARA25" s="1316"/>
      <c r="ARB25" s="1316"/>
      <c r="ARC25" s="1316"/>
      <c r="ARD25" s="1316"/>
      <c r="ARE25" s="1316"/>
      <c r="ARF25" s="1316"/>
      <c r="ARG25" s="1316"/>
      <c r="ARH25" s="1316"/>
      <c r="ARI25" s="1316"/>
      <c r="ARJ25" s="1316"/>
      <c r="ARK25" s="1316"/>
      <c r="ARL25" s="1316"/>
      <c r="ARM25" s="1316"/>
      <c r="ARN25" s="1316"/>
      <c r="ARO25" s="1316"/>
      <c r="ARP25" s="1316"/>
      <c r="ARQ25" s="1316"/>
      <c r="ARR25" s="1316"/>
      <c r="ARS25" s="1316"/>
      <c r="ART25" s="1316"/>
      <c r="ARU25" s="1316"/>
      <c r="ARV25" s="1316"/>
      <c r="ARW25" s="1316"/>
      <c r="ARX25" s="1316"/>
      <c r="ARY25" s="1316"/>
      <c r="ARZ25" s="1316"/>
      <c r="ASA25" s="1316"/>
      <c r="ASB25" s="1316"/>
      <c r="ASC25" s="1316"/>
      <c r="ASD25" s="1316"/>
      <c r="ASE25" s="1316"/>
      <c r="ASF25" s="1316"/>
      <c r="ASG25" s="1316"/>
      <c r="ASH25" s="1316"/>
      <c r="ASI25" s="1316"/>
      <c r="ASJ25" s="1316"/>
      <c r="ASK25" s="1316"/>
      <c r="ASL25" s="1316"/>
      <c r="ASM25" s="1316"/>
      <c r="ASN25" s="1316"/>
      <c r="ASO25" s="1316"/>
      <c r="ASP25" s="1316"/>
      <c r="ASQ25" s="1316"/>
      <c r="ASR25" s="1316"/>
      <c r="ASS25" s="1316"/>
      <c r="AST25" s="1316"/>
      <c r="ASU25" s="1316"/>
      <c r="ASV25" s="1316"/>
      <c r="ASW25" s="1316"/>
      <c r="ASX25" s="1316"/>
      <c r="ASY25" s="1316"/>
      <c r="ASZ25" s="1316"/>
      <c r="ATA25" s="1316"/>
      <c r="ATB25" s="1316"/>
      <c r="ATC25" s="1316"/>
      <c r="ATD25" s="1316"/>
      <c r="ATE25" s="1316"/>
      <c r="ATF25" s="1316"/>
      <c r="ATG25" s="1316"/>
      <c r="ATH25" s="1316"/>
      <c r="ATI25" s="1316"/>
      <c r="ATJ25" s="1316"/>
      <c r="ATK25" s="1316"/>
      <c r="ATL25" s="1316"/>
      <c r="ATM25" s="1316"/>
      <c r="ATN25" s="1316"/>
      <c r="ATO25" s="1316"/>
      <c r="ATP25" s="1316"/>
      <c r="ATQ25" s="1316"/>
      <c r="ATR25" s="1316"/>
      <c r="ATS25" s="1316"/>
      <c r="ATT25" s="1316"/>
      <c r="ATU25" s="1316"/>
      <c r="ATV25" s="1316"/>
      <c r="ATW25" s="1316"/>
      <c r="ATX25" s="1316"/>
      <c r="ATY25" s="1316"/>
      <c r="ATZ25" s="1316"/>
      <c r="AUA25" s="1316"/>
      <c r="AUB25" s="1316"/>
      <c r="AUC25" s="1316"/>
      <c r="AUD25" s="1316"/>
      <c r="AUE25" s="1316"/>
      <c r="AUF25" s="1316"/>
      <c r="AUG25" s="1316"/>
      <c r="AUH25" s="1316"/>
      <c r="AUI25" s="1316"/>
      <c r="AUJ25" s="1316"/>
      <c r="AUK25" s="1316"/>
      <c r="AUL25" s="1316"/>
      <c r="AUM25" s="1316"/>
      <c r="AUN25" s="1316"/>
      <c r="AUO25" s="1316"/>
      <c r="AUP25" s="1316"/>
      <c r="AUQ25" s="1316"/>
      <c r="AUR25" s="1316"/>
      <c r="AUS25" s="1316"/>
      <c r="AUT25" s="1316"/>
      <c r="AUU25" s="1316"/>
      <c r="AUV25" s="1316"/>
      <c r="AUW25" s="1316"/>
      <c r="AUX25" s="1316"/>
      <c r="AUY25" s="1316"/>
      <c r="AUZ25" s="1316"/>
      <c r="AVA25" s="1316"/>
      <c r="AVB25" s="1316"/>
      <c r="AVC25" s="1316"/>
      <c r="AVD25" s="1316"/>
      <c r="AVE25" s="1316"/>
      <c r="AVF25" s="1316"/>
      <c r="AVG25" s="1316"/>
      <c r="AVH25" s="1316"/>
      <c r="AVI25" s="1316"/>
      <c r="AVJ25" s="1316"/>
      <c r="AVK25" s="1316"/>
      <c r="AVL25" s="1316"/>
      <c r="AVM25" s="1316"/>
      <c r="AVN25" s="1316"/>
      <c r="AVO25" s="1316"/>
      <c r="AVP25" s="1316"/>
      <c r="AVQ25" s="1316"/>
      <c r="AVR25" s="1316"/>
      <c r="AVS25" s="1316"/>
      <c r="AVT25" s="1316"/>
      <c r="AVU25" s="1316"/>
      <c r="AVV25" s="1316"/>
      <c r="AVW25" s="1316"/>
      <c r="AVX25" s="1316"/>
      <c r="AVY25" s="1316"/>
      <c r="AVZ25" s="1316"/>
      <c r="AWA25" s="1316"/>
      <c r="AWB25" s="1316"/>
      <c r="AWC25" s="1316"/>
      <c r="AWD25" s="1316"/>
      <c r="AWE25" s="1316"/>
      <c r="AWF25" s="1316"/>
      <c r="AWG25" s="1316"/>
      <c r="AWH25" s="1316"/>
      <c r="AWI25" s="1316"/>
      <c r="AWJ25" s="1316"/>
      <c r="AWK25" s="1316"/>
      <c r="AWL25" s="1316"/>
      <c r="AWM25" s="1316"/>
      <c r="AWN25" s="1316"/>
      <c r="AWO25" s="1316"/>
      <c r="AWP25" s="1316"/>
      <c r="AWQ25" s="1316"/>
      <c r="AWR25" s="1316"/>
      <c r="AWS25" s="1316"/>
      <c r="AWT25" s="1316"/>
      <c r="AWU25" s="1316"/>
      <c r="AWV25" s="1316"/>
      <c r="AWW25" s="1316"/>
      <c r="AWX25" s="1316"/>
      <c r="AWY25" s="1316"/>
      <c r="AWZ25" s="1316"/>
      <c r="AXA25" s="1316"/>
      <c r="AXB25" s="1316"/>
      <c r="AXC25" s="1316"/>
      <c r="AXD25" s="1316"/>
      <c r="AXE25" s="1316"/>
      <c r="AXF25" s="1316"/>
      <c r="AXG25" s="1316"/>
      <c r="AXH25" s="1316"/>
      <c r="AXI25" s="1316"/>
      <c r="AXJ25" s="1316"/>
      <c r="AXK25" s="1316"/>
      <c r="AXL25" s="1316"/>
      <c r="AXM25" s="1316"/>
      <c r="AXN25" s="1316"/>
      <c r="AXO25" s="1316"/>
      <c r="AXP25" s="1316"/>
      <c r="AXQ25" s="1316"/>
      <c r="AXR25" s="1316"/>
      <c r="AXS25" s="1316"/>
      <c r="AXT25" s="1316"/>
      <c r="AXU25" s="1316"/>
      <c r="AXV25" s="1316"/>
      <c r="AXW25" s="1316"/>
      <c r="AXX25" s="1316"/>
      <c r="AXY25" s="1316"/>
      <c r="AXZ25" s="1316"/>
      <c r="AYA25" s="1316"/>
      <c r="AYB25" s="1316"/>
      <c r="AYC25" s="1316"/>
      <c r="AYD25" s="1316"/>
      <c r="AYE25" s="1316"/>
      <c r="AYF25" s="1316"/>
      <c r="AYG25" s="1316"/>
      <c r="AYH25" s="1316"/>
      <c r="AYI25" s="1316"/>
      <c r="AYJ25" s="1316"/>
      <c r="AYK25" s="1316"/>
      <c r="AYL25" s="1316"/>
      <c r="AYM25" s="1316"/>
      <c r="AYN25" s="1316"/>
      <c r="AYO25" s="1316"/>
      <c r="AYP25" s="1316"/>
      <c r="AYQ25" s="1316"/>
      <c r="AYR25" s="1316"/>
      <c r="AYS25" s="1316"/>
      <c r="AYT25" s="1316"/>
      <c r="AYU25" s="1316"/>
      <c r="AYV25" s="1316"/>
      <c r="AYW25" s="1316"/>
      <c r="AYX25" s="1316"/>
      <c r="AYY25" s="1316"/>
      <c r="AYZ25" s="1316"/>
      <c r="AZA25" s="1316"/>
      <c r="AZB25" s="1316"/>
      <c r="AZC25" s="1316"/>
      <c r="AZD25" s="1316"/>
      <c r="AZE25" s="1316"/>
      <c r="AZF25" s="1316"/>
      <c r="AZG25" s="1316"/>
      <c r="AZH25" s="1316"/>
      <c r="AZI25" s="1316"/>
      <c r="AZJ25" s="1316"/>
      <c r="AZK25" s="1316"/>
      <c r="AZL25" s="1316"/>
      <c r="AZM25" s="1316"/>
      <c r="AZN25" s="1316"/>
      <c r="AZO25" s="1316"/>
      <c r="AZP25" s="1316"/>
      <c r="AZQ25" s="1316"/>
      <c r="AZR25" s="1316"/>
      <c r="AZS25" s="1316"/>
      <c r="AZT25" s="1316"/>
      <c r="AZU25" s="1316"/>
      <c r="AZV25" s="1316"/>
      <c r="AZW25" s="1316"/>
      <c r="AZX25" s="1316"/>
      <c r="AZY25" s="1316"/>
      <c r="AZZ25" s="1316"/>
      <c r="BAA25" s="1316"/>
      <c r="BAB25" s="1316"/>
      <c r="BAC25" s="1316"/>
      <c r="BAD25" s="1316"/>
      <c r="BAE25" s="1316"/>
      <c r="BAF25" s="1316"/>
      <c r="BAG25" s="1316"/>
      <c r="BAH25" s="1316"/>
      <c r="BAI25" s="1316"/>
      <c r="BAJ25" s="1316"/>
      <c r="BAK25" s="1316"/>
      <c r="BAL25" s="1316"/>
      <c r="BAM25" s="1316"/>
      <c r="BAN25" s="1316"/>
      <c r="BAO25" s="1316"/>
      <c r="BAP25" s="1316"/>
      <c r="BAQ25" s="1316"/>
      <c r="BAR25" s="1316"/>
      <c r="BAS25" s="1316"/>
      <c r="BAT25" s="1316"/>
      <c r="BAU25" s="1316"/>
      <c r="BAV25" s="1316"/>
      <c r="BAW25" s="1316"/>
      <c r="BAX25" s="1316"/>
      <c r="BAY25" s="1316"/>
      <c r="BAZ25" s="1316"/>
      <c r="BBA25" s="1316"/>
      <c r="BBB25" s="1316"/>
      <c r="BBC25" s="1316"/>
      <c r="BBD25" s="1316"/>
      <c r="BBE25" s="1316"/>
      <c r="BBF25" s="1316"/>
      <c r="BBG25" s="1316"/>
      <c r="BBH25" s="1316"/>
      <c r="BBI25" s="1316"/>
      <c r="BBJ25" s="1316"/>
      <c r="BBK25" s="1316"/>
      <c r="BBL25" s="1316"/>
      <c r="BBM25" s="1316"/>
      <c r="BBN25" s="1316"/>
      <c r="BBO25" s="1316"/>
      <c r="BBP25" s="1316"/>
      <c r="BBQ25" s="1316"/>
      <c r="BBR25" s="1316"/>
      <c r="BBS25" s="1316"/>
      <c r="BBT25" s="1316"/>
      <c r="BBU25" s="1316"/>
      <c r="BBV25" s="1316"/>
      <c r="BBW25" s="1316"/>
      <c r="BBX25" s="1316"/>
      <c r="BBY25" s="1316"/>
      <c r="BBZ25" s="1316"/>
      <c r="BCA25" s="1316"/>
      <c r="BCB25" s="1316"/>
      <c r="BCC25" s="1316"/>
      <c r="BCD25" s="1316"/>
      <c r="BCE25" s="1316"/>
      <c r="BCF25" s="1316"/>
      <c r="BCG25" s="1316"/>
      <c r="BCH25" s="1316"/>
      <c r="BCI25" s="1316"/>
      <c r="BCJ25" s="1316"/>
      <c r="BCK25" s="1316"/>
      <c r="BCL25" s="1316"/>
      <c r="BCM25" s="1316"/>
      <c r="BCN25" s="1316"/>
      <c r="BCO25" s="1316"/>
      <c r="BCP25" s="1316"/>
      <c r="BCQ25" s="1316"/>
      <c r="BCR25" s="1316"/>
      <c r="BCS25" s="1316"/>
      <c r="BCT25" s="1316"/>
      <c r="BCU25" s="1316"/>
      <c r="BCV25" s="1316"/>
      <c r="BCW25" s="1316"/>
      <c r="BCX25" s="1316"/>
      <c r="BCY25" s="1316"/>
      <c r="BCZ25" s="1316"/>
      <c r="BDA25" s="1316"/>
      <c r="BDB25" s="1316"/>
      <c r="BDC25" s="1316"/>
      <c r="BDD25" s="1316"/>
      <c r="BDE25" s="1316"/>
      <c r="BDF25" s="1316"/>
      <c r="BDG25" s="1316"/>
      <c r="BDH25" s="1316"/>
      <c r="BDI25" s="1316"/>
      <c r="BDJ25" s="1316"/>
      <c r="BDK25" s="1316"/>
      <c r="BDL25" s="1316"/>
      <c r="BDM25" s="1316"/>
      <c r="BDN25" s="1316"/>
      <c r="BDO25" s="1316"/>
      <c r="BDP25" s="1316"/>
      <c r="BDQ25" s="1316"/>
      <c r="BDR25" s="1316"/>
      <c r="BDS25" s="1316"/>
      <c r="BDT25" s="1316"/>
      <c r="BDU25" s="1316"/>
      <c r="BDV25" s="1316"/>
      <c r="BDW25" s="1316"/>
      <c r="BDX25" s="1316"/>
      <c r="BDY25" s="1316"/>
      <c r="BDZ25" s="1316"/>
      <c r="BEA25" s="1316"/>
      <c r="BEB25" s="1316"/>
      <c r="BEC25" s="1316"/>
      <c r="BED25" s="1316"/>
      <c r="BEE25" s="1316"/>
      <c r="BEF25" s="1316"/>
      <c r="BEG25" s="1316"/>
      <c r="BEH25" s="1316"/>
      <c r="BEI25" s="1316"/>
      <c r="BEJ25" s="1316"/>
      <c r="BEK25" s="1316"/>
      <c r="BEL25" s="1316"/>
      <c r="BEM25" s="1316"/>
      <c r="BEN25" s="1316"/>
      <c r="BEO25" s="1316"/>
      <c r="BEP25" s="1316"/>
      <c r="BEQ25" s="1316"/>
      <c r="BER25" s="1316"/>
      <c r="BES25" s="1316"/>
      <c r="BET25" s="1316"/>
      <c r="BEU25" s="1316"/>
      <c r="BEV25" s="1316"/>
      <c r="BEW25" s="1316"/>
      <c r="BEX25" s="1316"/>
      <c r="BEY25" s="1316"/>
      <c r="BEZ25" s="1316"/>
      <c r="BFA25" s="1316"/>
      <c r="BFB25" s="1316"/>
      <c r="BFC25" s="1316"/>
      <c r="BFD25" s="1316"/>
      <c r="BFE25" s="1316"/>
      <c r="BFF25" s="1316"/>
      <c r="BFG25" s="1316"/>
      <c r="BFH25" s="1316"/>
      <c r="BFI25" s="1316"/>
      <c r="BFJ25" s="1316"/>
      <c r="BFK25" s="1316"/>
      <c r="BFL25" s="1316"/>
      <c r="BFM25" s="1316"/>
      <c r="BFN25" s="1316"/>
      <c r="BFO25" s="1316"/>
      <c r="BFP25" s="1316"/>
      <c r="BFQ25" s="1316"/>
      <c r="BFR25" s="1316"/>
      <c r="BFS25" s="1316"/>
      <c r="BFT25" s="1316"/>
      <c r="BFU25" s="1316"/>
      <c r="BFV25" s="1316"/>
      <c r="BFW25" s="1316"/>
      <c r="BFX25" s="1316"/>
      <c r="BFY25" s="1316"/>
      <c r="BFZ25" s="1316"/>
      <c r="BGA25" s="1316"/>
      <c r="BGB25" s="1316"/>
      <c r="BGC25" s="1316"/>
      <c r="BGD25" s="1316"/>
      <c r="BGE25" s="1316"/>
      <c r="BGF25" s="1316"/>
      <c r="BGG25" s="1316"/>
      <c r="BGH25" s="1316"/>
      <c r="BGI25" s="1316"/>
      <c r="BGJ25" s="1316"/>
      <c r="BGK25" s="1316"/>
      <c r="BGL25" s="1316"/>
      <c r="BGM25" s="1316"/>
      <c r="BGN25" s="1316"/>
      <c r="BGO25" s="1316"/>
      <c r="BGP25" s="1316"/>
      <c r="BGQ25" s="1316"/>
      <c r="BGR25" s="1316"/>
      <c r="BGS25" s="1316"/>
      <c r="BGT25" s="1316"/>
      <c r="BGU25" s="1316"/>
      <c r="BGV25" s="1316"/>
      <c r="BGW25" s="1316"/>
      <c r="BGX25" s="1316"/>
      <c r="BGY25" s="1316"/>
      <c r="BGZ25" s="1316"/>
      <c r="BHA25" s="1316"/>
      <c r="BHB25" s="1316"/>
      <c r="BHC25" s="1316"/>
      <c r="BHD25" s="1316"/>
      <c r="BHE25" s="1316"/>
      <c r="BHF25" s="1316"/>
      <c r="BHG25" s="1316"/>
      <c r="BHH25" s="1316"/>
      <c r="BHI25" s="1316"/>
      <c r="BHJ25" s="1316"/>
      <c r="BHK25" s="1316"/>
      <c r="BHL25" s="1316"/>
      <c r="BHM25" s="1316"/>
      <c r="BHN25" s="1316"/>
      <c r="BHO25" s="1316"/>
      <c r="BHP25" s="1316"/>
      <c r="BHQ25" s="1316"/>
      <c r="BHR25" s="1316"/>
      <c r="BHS25" s="1316"/>
      <c r="BHT25" s="1316"/>
      <c r="BHU25" s="1316"/>
      <c r="BHV25" s="1316"/>
      <c r="BHW25" s="1316"/>
      <c r="BHX25" s="1316"/>
      <c r="BHY25" s="1316"/>
      <c r="BHZ25" s="1316"/>
      <c r="BIA25" s="1316"/>
      <c r="BIB25" s="1316"/>
      <c r="BIC25" s="1316"/>
      <c r="BID25" s="1316"/>
      <c r="BIE25" s="1316"/>
      <c r="BIF25" s="1316"/>
      <c r="BIG25" s="1316"/>
      <c r="BIH25" s="1316"/>
      <c r="BII25" s="1316"/>
      <c r="BIJ25" s="1316"/>
      <c r="BIK25" s="1316"/>
      <c r="BIL25" s="1316"/>
      <c r="BIM25" s="1316"/>
      <c r="BIN25" s="1316"/>
      <c r="BIO25" s="1316"/>
      <c r="BIP25" s="1316"/>
      <c r="BIQ25" s="1316"/>
      <c r="BIR25" s="1316"/>
      <c r="BIS25" s="1316"/>
      <c r="BIT25" s="1316"/>
      <c r="BIU25" s="1316"/>
      <c r="BIV25" s="1316"/>
      <c r="BIW25" s="1316"/>
      <c r="BIX25" s="1316"/>
      <c r="BIY25" s="1316"/>
      <c r="BIZ25" s="1316"/>
      <c r="BJA25" s="1316"/>
      <c r="BJB25" s="1316"/>
      <c r="BJC25" s="1316"/>
      <c r="BJD25" s="1316"/>
      <c r="BJE25" s="1316"/>
      <c r="BJF25" s="1316"/>
      <c r="BJG25" s="1316"/>
      <c r="BJH25" s="1316"/>
      <c r="BJI25" s="1316"/>
      <c r="BJJ25" s="1316"/>
      <c r="BJK25" s="1316"/>
      <c r="BJL25" s="1316"/>
      <c r="BJM25" s="1316"/>
      <c r="BJN25" s="1316"/>
      <c r="BJO25" s="1316"/>
      <c r="BJP25" s="1316"/>
      <c r="BJQ25" s="1316"/>
      <c r="BJR25" s="1316"/>
      <c r="BJS25" s="1316"/>
      <c r="BJT25" s="1316"/>
      <c r="BJU25" s="1316"/>
      <c r="BJV25" s="1316"/>
      <c r="BJW25" s="1316"/>
      <c r="BJX25" s="1316"/>
      <c r="BJY25" s="1316"/>
      <c r="BJZ25" s="1316"/>
      <c r="BKA25" s="1316"/>
      <c r="BKB25" s="1316"/>
      <c r="BKC25" s="1316"/>
      <c r="BKD25" s="1316"/>
      <c r="BKE25" s="1316"/>
      <c r="BKF25" s="1316"/>
      <c r="BKG25" s="1316"/>
      <c r="BKH25" s="1316"/>
      <c r="BKI25" s="1316"/>
      <c r="BKJ25" s="1316"/>
      <c r="BKK25" s="1316"/>
      <c r="BKL25" s="1316"/>
      <c r="BKM25" s="1316"/>
      <c r="BKN25" s="1316"/>
      <c r="BKO25" s="1316"/>
      <c r="BKP25" s="1316"/>
      <c r="BKQ25" s="1316"/>
      <c r="BKR25" s="1316"/>
      <c r="BKS25" s="1316"/>
      <c r="BKT25" s="1316"/>
      <c r="BKU25" s="1316"/>
      <c r="BKV25" s="1316"/>
      <c r="BKW25" s="1316"/>
      <c r="BKX25" s="1316"/>
      <c r="BKY25" s="1316"/>
      <c r="BKZ25" s="1316"/>
      <c r="BLA25" s="1316"/>
      <c r="BLB25" s="1316"/>
      <c r="BLC25" s="1316"/>
      <c r="BLD25" s="1316"/>
      <c r="BLE25" s="1316"/>
      <c r="BLF25" s="1316"/>
      <c r="BLG25" s="1316"/>
      <c r="BLH25" s="1316"/>
      <c r="BLI25" s="1316"/>
      <c r="BLJ25" s="1316"/>
      <c r="BLK25" s="1316"/>
      <c r="BLL25" s="1316"/>
      <c r="BLM25" s="1316"/>
      <c r="BLN25" s="1316"/>
      <c r="BLO25" s="1316"/>
      <c r="BLP25" s="1316"/>
      <c r="BLQ25" s="1316"/>
      <c r="BLR25" s="1316"/>
      <c r="BLS25" s="1316"/>
      <c r="BLT25" s="1316"/>
      <c r="BLU25" s="1316"/>
      <c r="BLV25" s="1316"/>
      <c r="BLW25" s="1316"/>
      <c r="BLX25" s="1316"/>
      <c r="BLY25" s="1316"/>
      <c r="BLZ25" s="1316"/>
      <c r="BMA25" s="1316"/>
      <c r="BMB25" s="1316"/>
      <c r="BMC25" s="1316"/>
      <c r="BMD25" s="1316"/>
      <c r="BME25" s="1316"/>
      <c r="BMF25" s="1316"/>
      <c r="BMG25" s="1316"/>
      <c r="BMH25" s="1316"/>
      <c r="BMI25" s="1316"/>
      <c r="BMJ25" s="1316"/>
      <c r="BMK25" s="1316"/>
      <c r="BML25" s="1316"/>
      <c r="BMM25" s="1316"/>
      <c r="BMN25" s="1316"/>
      <c r="BMO25" s="1316"/>
      <c r="BMP25" s="1316"/>
      <c r="BMQ25" s="1316"/>
      <c r="BMR25" s="1316"/>
      <c r="BMS25" s="1316"/>
      <c r="BMT25" s="1316"/>
      <c r="BMU25" s="1316"/>
      <c r="BMV25" s="1316"/>
      <c r="BMW25" s="1316"/>
      <c r="BMX25" s="1316"/>
      <c r="BMY25" s="1316"/>
      <c r="BMZ25" s="1316"/>
      <c r="BNA25" s="1316"/>
      <c r="BNB25" s="1316"/>
      <c r="BNC25" s="1316"/>
      <c r="BND25" s="1316"/>
      <c r="BNE25" s="1316"/>
      <c r="BNF25" s="1316"/>
      <c r="BNG25" s="1316"/>
      <c r="BNH25" s="1316"/>
      <c r="BNI25" s="1316"/>
      <c r="BNJ25" s="1316"/>
      <c r="BNK25" s="1316"/>
      <c r="BNL25" s="1316"/>
      <c r="BNM25" s="1316"/>
      <c r="BNN25" s="1316"/>
      <c r="BNO25" s="1316"/>
      <c r="BNP25" s="1316"/>
      <c r="BNQ25" s="1316"/>
      <c r="BNR25" s="1316"/>
      <c r="BNS25" s="1316"/>
      <c r="BNT25" s="1316"/>
      <c r="BNU25" s="1316"/>
      <c r="BNV25" s="1316"/>
      <c r="BNW25" s="1316"/>
      <c r="BNX25" s="1316"/>
      <c r="BNY25" s="1316"/>
      <c r="BNZ25" s="1316"/>
      <c r="BOA25" s="1316"/>
      <c r="BOB25" s="1316"/>
      <c r="BOC25" s="1316"/>
      <c r="BOD25" s="1316"/>
      <c r="BOE25" s="1316"/>
      <c r="BOF25" s="1316"/>
      <c r="BOG25" s="1316"/>
      <c r="BOH25" s="1316"/>
      <c r="BOI25" s="1316"/>
      <c r="BOJ25" s="1316"/>
      <c r="BOK25" s="1316"/>
      <c r="BOL25" s="1316"/>
      <c r="BOM25" s="1316"/>
      <c r="BON25" s="1316"/>
      <c r="BOO25" s="1316"/>
      <c r="BOP25" s="1316"/>
      <c r="BOQ25" s="1316"/>
      <c r="BOR25" s="1316"/>
      <c r="BOS25" s="1316"/>
      <c r="BOT25" s="1316"/>
      <c r="BOU25" s="1316"/>
      <c r="BOV25" s="1316"/>
      <c r="BOW25" s="1316"/>
      <c r="BOX25" s="1316"/>
      <c r="BOY25" s="1316"/>
      <c r="BOZ25" s="1316"/>
      <c r="BPA25" s="1316"/>
      <c r="BPB25" s="1316"/>
      <c r="BPC25" s="1316"/>
      <c r="BPD25" s="1316"/>
      <c r="BPE25" s="1316"/>
      <c r="BPF25" s="1316"/>
      <c r="BPG25" s="1316"/>
      <c r="BPH25" s="1316"/>
      <c r="BPI25" s="1316"/>
      <c r="BPJ25" s="1316"/>
      <c r="BPK25" s="1316"/>
      <c r="BPL25" s="1316"/>
      <c r="BPM25" s="1316"/>
      <c r="BPN25" s="1316"/>
      <c r="BPO25" s="1316"/>
      <c r="BPP25" s="1316"/>
      <c r="BPQ25" s="1316"/>
      <c r="BPR25" s="1316"/>
      <c r="BPS25" s="1316"/>
      <c r="BPT25" s="1316"/>
      <c r="BPU25" s="1316"/>
      <c r="BPV25" s="1316"/>
      <c r="BPW25" s="1316"/>
      <c r="BPX25" s="1316"/>
      <c r="BPY25" s="1316"/>
      <c r="BPZ25" s="1316"/>
      <c r="BQA25" s="1316"/>
      <c r="BQB25" s="1316"/>
      <c r="BQC25" s="1316"/>
      <c r="BQD25" s="1316"/>
      <c r="BQE25" s="1316"/>
      <c r="BQF25" s="1316"/>
      <c r="BQG25" s="1316"/>
      <c r="BQH25" s="1316"/>
      <c r="BQI25" s="1316"/>
      <c r="BQJ25" s="1316"/>
      <c r="BQK25" s="1316"/>
      <c r="BQL25" s="1316"/>
      <c r="BQM25" s="1316"/>
      <c r="BQN25" s="1316"/>
      <c r="BQO25" s="1316"/>
      <c r="BQP25" s="1316"/>
      <c r="BQQ25" s="1316"/>
      <c r="BQR25" s="1316"/>
      <c r="BQS25" s="1316"/>
      <c r="BQT25" s="1316"/>
      <c r="BQU25" s="1316"/>
      <c r="BQV25" s="1316"/>
      <c r="BQW25" s="1316"/>
      <c r="BQX25" s="1316"/>
      <c r="BQY25" s="1316"/>
      <c r="BQZ25" s="1316"/>
      <c r="BRA25" s="1316"/>
      <c r="BRB25" s="1316"/>
      <c r="BRC25" s="1316"/>
      <c r="BRD25" s="1316"/>
      <c r="BRE25" s="1316"/>
      <c r="BRF25" s="1316"/>
      <c r="BRG25" s="1316"/>
      <c r="BRH25" s="1316"/>
      <c r="BRI25" s="1316"/>
      <c r="BRJ25" s="1316"/>
      <c r="BRK25" s="1316"/>
      <c r="BRL25" s="1316"/>
      <c r="BRM25" s="1316"/>
      <c r="BRN25" s="1316"/>
      <c r="BRO25" s="1316"/>
      <c r="BRP25" s="1316"/>
      <c r="BRQ25" s="1316"/>
      <c r="BRR25" s="1316"/>
      <c r="BRS25" s="1316"/>
      <c r="BRT25" s="1316"/>
      <c r="BRU25" s="1316"/>
      <c r="BRV25" s="1316"/>
      <c r="BRW25" s="1316"/>
      <c r="BRX25" s="1316"/>
      <c r="BRY25" s="1316"/>
      <c r="BRZ25" s="1316"/>
      <c r="BSA25" s="1316"/>
      <c r="BSB25" s="1316"/>
      <c r="BSC25" s="1316"/>
      <c r="BSD25" s="1316"/>
      <c r="BSE25" s="1316"/>
      <c r="BSF25" s="1316"/>
      <c r="BSG25" s="1316"/>
      <c r="BSH25" s="1316"/>
      <c r="BSI25" s="1316"/>
      <c r="BSJ25" s="1316"/>
      <c r="BSK25" s="1316"/>
      <c r="BSL25" s="1316"/>
      <c r="BSM25" s="1316"/>
      <c r="BSN25" s="1316"/>
      <c r="BSO25" s="1316"/>
      <c r="BSP25" s="1316"/>
      <c r="BSQ25" s="1316"/>
      <c r="BSR25" s="1316"/>
      <c r="BSS25" s="1316"/>
      <c r="BST25" s="1316"/>
      <c r="BSU25" s="1316"/>
      <c r="BSV25" s="1316"/>
      <c r="BSW25" s="1316"/>
      <c r="BSX25" s="1316"/>
      <c r="BSY25" s="1316"/>
      <c r="BSZ25" s="1316"/>
      <c r="BTA25" s="1316"/>
      <c r="BTB25" s="1316"/>
      <c r="BTC25" s="1316"/>
      <c r="BTD25" s="1316"/>
      <c r="BTE25" s="1316"/>
      <c r="BTF25" s="1316"/>
      <c r="BTG25" s="1316"/>
      <c r="BTH25" s="1316"/>
      <c r="BTI25" s="1316"/>
      <c r="BTJ25" s="1316"/>
      <c r="BTK25" s="1316"/>
      <c r="BTL25" s="1316"/>
      <c r="BTM25" s="1316"/>
      <c r="BTN25" s="1316"/>
      <c r="BTO25" s="1316"/>
      <c r="BTP25" s="1316"/>
      <c r="BTQ25" s="1316"/>
      <c r="BTR25" s="1316"/>
      <c r="BTS25" s="1316"/>
      <c r="BTT25" s="1316"/>
      <c r="BTU25" s="1316"/>
      <c r="BTV25" s="1316"/>
      <c r="BTW25" s="1316"/>
      <c r="BTX25" s="1316"/>
      <c r="BTY25" s="1316"/>
      <c r="BTZ25" s="1316"/>
      <c r="BUA25" s="1316"/>
      <c r="BUB25" s="1316"/>
      <c r="BUC25" s="1316"/>
      <c r="BUD25" s="1316"/>
      <c r="BUE25" s="1316"/>
      <c r="BUF25" s="1316"/>
      <c r="BUG25" s="1316"/>
      <c r="BUH25" s="1316"/>
      <c r="BUI25" s="1316"/>
      <c r="BUJ25" s="1316"/>
      <c r="BUK25" s="1316"/>
      <c r="BUL25" s="1316"/>
      <c r="BUM25" s="1316"/>
      <c r="BUN25" s="1316"/>
      <c r="BUO25" s="1316"/>
      <c r="BUP25" s="1316"/>
      <c r="BUQ25" s="1316"/>
      <c r="BUR25" s="1316"/>
      <c r="BUS25" s="1316"/>
      <c r="BUT25" s="1316"/>
      <c r="BUU25" s="1316"/>
      <c r="BUV25" s="1316"/>
      <c r="BUW25" s="1316"/>
      <c r="BUX25" s="1316"/>
      <c r="BUY25" s="1316"/>
      <c r="BUZ25" s="1316"/>
      <c r="BVA25" s="1316"/>
      <c r="BVB25" s="1316"/>
      <c r="BVC25" s="1316"/>
      <c r="BVD25" s="1316"/>
      <c r="BVE25" s="1316"/>
      <c r="BVF25" s="1316"/>
      <c r="BVG25" s="1316"/>
      <c r="BVH25" s="1316"/>
      <c r="BVI25" s="1316"/>
      <c r="BVJ25" s="1316"/>
      <c r="BVK25" s="1316"/>
      <c r="BVL25" s="1316"/>
      <c r="BVM25" s="1316"/>
      <c r="BVN25" s="1316"/>
      <c r="BVO25" s="1316"/>
      <c r="BVP25" s="1316"/>
      <c r="BVQ25" s="1316"/>
      <c r="BVR25" s="1316"/>
      <c r="BVS25" s="1316"/>
      <c r="BVT25" s="1316"/>
      <c r="BVU25" s="1316"/>
      <c r="BVV25" s="1316"/>
      <c r="BVW25" s="1316"/>
      <c r="BVX25" s="1316"/>
      <c r="BVY25" s="1316"/>
      <c r="BVZ25" s="1316"/>
      <c r="BWA25" s="1316"/>
      <c r="BWB25" s="1316"/>
      <c r="BWC25" s="1316"/>
      <c r="BWD25" s="1316"/>
      <c r="BWE25" s="1316"/>
      <c r="BWF25" s="1316"/>
      <c r="BWG25" s="1316"/>
      <c r="BWH25" s="1316"/>
      <c r="BWI25" s="1316"/>
      <c r="BWJ25" s="1316"/>
      <c r="BWK25" s="1316"/>
      <c r="BWL25" s="1316"/>
      <c r="BWM25" s="1316"/>
      <c r="BWN25" s="1316"/>
      <c r="BWO25" s="1316"/>
      <c r="BWP25" s="1316"/>
      <c r="BWQ25" s="1316"/>
      <c r="BWR25" s="1316"/>
      <c r="BWS25" s="1316"/>
      <c r="BWT25" s="1316"/>
      <c r="BWU25" s="1316"/>
      <c r="BWV25" s="1316"/>
      <c r="BWW25" s="1316"/>
      <c r="BWX25" s="1316"/>
      <c r="BWY25" s="1316"/>
      <c r="BWZ25" s="1316"/>
      <c r="BXA25" s="1316"/>
      <c r="BXB25" s="1316"/>
      <c r="BXC25" s="1316"/>
      <c r="BXD25" s="1316"/>
      <c r="BXE25" s="1316"/>
      <c r="BXF25" s="1316"/>
      <c r="BXG25" s="1316"/>
      <c r="BXH25" s="1316"/>
      <c r="BXI25" s="1316"/>
      <c r="BXJ25" s="1316"/>
      <c r="BXK25" s="1316"/>
      <c r="BXL25" s="1316"/>
      <c r="BXM25" s="1316"/>
      <c r="BXN25" s="1316"/>
      <c r="BXO25" s="1316"/>
      <c r="BXP25" s="1316"/>
      <c r="BXQ25" s="1316"/>
      <c r="BXR25" s="1316"/>
      <c r="BXS25" s="1316"/>
      <c r="BXT25" s="1316"/>
      <c r="BXU25" s="1316"/>
      <c r="BXV25" s="1316"/>
      <c r="BXW25" s="1316"/>
      <c r="BXX25" s="1316"/>
      <c r="BXY25" s="1316"/>
      <c r="BXZ25" s="1316"/>
      <c r="BYA25" s="1316"/>
      <c r="BYB25" s="1316"/>
      <c r="BYC25" s="1316"/>
      <c r="BYD25" s="1316"/>
      <c r="BYE25" s="1316"/>
      <c r="BYF25" s="1316"/>
      <c r="BYG25" s="1316"/>
      <c r="BYH25" s="1316"/>
      <c r="BYI25" s="1316"/>
      <c r="BYJ25" s="1316"/>
      <c r="BYK25" s="1316"/>
      <c r="BYL25" s="1316"/>
      <c r="BYM25" s="1316"/>
      <c r="BYN25" s="1316"/>
      <c r="BYO25" s="1316"/>
      <c r="BYP25" s="1316"/>
      <c r="BYQ25" s="1316"/>
      <c r="BYR25" s="1316"/>
      <c r="BYS25" s="1316"/>
      <c r="BYT25" s="1316"/>
      <c r="BYU25" s="1316"/>
      <c r="BYV25" s="1316"/>
      <c r="BYW25" s="1316"/>
      <c r="BYX25" s="1316"/>
      <c r="BYY25" s="1316"/>
      <c r="BYZ25" s="1316"/>
      <c r="BZA25" s="1316"/>
      <c r="BZB25" s="1316"/>
      <c r="BZC25" s="1316"/>
      <c r="BZD25" s="1316"/>
      <c r="BZE25" s="1316"/>
      <c r="BZF25" s="1316"/>
      <c r="BZG25" s="1316"/>
      <c r="BZH25" s="1316"/>
      <c r="BZI25" s="1316"/>
      <c r="BZJ25" s="1316"/>
      <c r="BZK25" s="1316"/>
      <c r="BZL25" s="1316"/>
      <c r="BZM25" s="1316"/>
      <c r="BZN25" s="1316"/>
      <c r="BZO25" s="1316"/>
      <c r="BZP25" s="1316"/>
      <c r="BZQ25" s="1316"/>
      <c r="BZR25" s="1316"/>
      <c r="BZS25" s="1316"/>
      <c r="BZT25" s="1316"/>
      <c r="BZU25" s="1316"/>
      <c r="BZV25" s="1316"/>
      <c r="BZW25" s="1316"/>
      <c r="BZX25" s="1316"/>
      <c r="BZY25" s="1316"/>
      <c r="BZZ25" s="1316"/>
      <c r="CAA25" s="1316"/>
      <c r="CAB25" s="1316"/>
      <c r="CAC25" s="1316"/>
      <c r="CAD25" s="1316"/>
      <c r="CAE25" s="1316"/>
      <c r="CAF25" s="1316"/>
      <c r="CAG25" s="1316"/>
      <c r="CAH25" s="1316"/>
      <c r="CAI25" s="1316"/>
      <c r="CAJ25" s="1316"/>
      <c r="CAK25" s="1316"/>
      <c r="CAL25" s="1316"/>
      <c r="CAM25" s="1316"/>
      <c r="CAN25" s="1316"/>
      <c r="CAO25" s="1316"/>
      <c r="CAP25" s="1316"/>
      <c r="CAQ25" s="1316"/>
      <c r="CAR25" s="1316"/>
      <c r="CAS25" s="1316"/>
      <c r="CAT25" s="1316"/>
      <c r="CAU25" s="1316"/>
      <c r="CAV25" s="1316"/>
      <c r="CAW25" s="1316"/>
      <c r="CAX25" s="1316"/>
      <c r="CAY25" s="1316"/>
      <c r="CAZ25" s="1316"/>
      <c r="CBA25" s="1316"/>
      <c r="CBB25" s="1316"/>
      <c r="CBC25" s="1316"/>
      <c r="CBD25" s="1316"/>
      <c r="CBE25" s="1316"/>
      <c r="CBF25" s="1316"/>
      <c r="CBG25" s="1316"/>
      <c r="CBH25" s="1316"/>
      <c r="CBI25" s="1316"/>
      <c r="CBJ25" s="1316"/>
      <c r="CBK25" s="1316"/>
      <c r="CBL25" s="1316"/>
      <c r="CBM25" s="1316"/>
      <c r="CBN25" s="1316"/>
      <c r="CBO25" s="1316"/>
      <c r="CBP25" s="1316"/>
      <c r="CBQ25" s="1316"/>
      <c r="CBR25" s="1316"/>
      <c r="CBS25" s="1316"/>
      <c r="CBT25" s="1316"/>
      <c r="CBU25" s="1316"/>
      <c r="CBV25" s="1316"/>
      <c r="CBW25" s="1316"/>
      <c r="CBX25" s="1316"/>
      <c r="CBY25" s="1316"/>
      <c r="CBZ25" s="1316"/>
      <c r="CCA25" s="1316"/>
      <c r="CCB25" s="1316"/>
      <c r="CCC25" s="1316"/>
      <c r="CCD25" s="1316"/>
      <c r="CCE25" s="1316"/>
      <c r="CCF25" s="1316"/>
      <c r="CCG25" s="1316"/>
      <c r="CCH25" s="1316"/>
      <c r="CCI25" s="1316"/>
      <c r="CCJ25" s="1316"/>
      <c r="CCK25" s="1316"/>
      <c r="CCL25" s="1316"/>
      <c r="CCM25" s="1316"/>
      <c r="CCN25" s="1316"/>
      <c r="CCO25" s="1316"/>
      <c r="CCP25" s="1316"/>
      <c r="CCQ25" s="1316"/>
      <c r="CCR25" s="1316"/>
      <c r="CCS25" s="1316"/>
      <c r="CCT25" s="1316"/>
      <c r="CCU25" s="1316"/>
      <c r="CCV25" s="1316"/>
      <c r="CCW25" s="1316"/>
      <c r="CCX25" s="1316"/>
      <c r="CCY25" s="1316"/>
      <c r="CCZ25" s="1316"/>
      <c r="CDA25" s="1316"/>
      <c r="CDB25" s="1316"/>
      <c r="CDC25" s="1316"/>
      <c r="CDD25" s="1316"/>
      <c r="CDE25" s="1316"/>
      <c r="CDF25" s="1316"/>
      <c r="CDG25" s="1316"/>
      <c r="CDH25" s="1316"/>
      <c r="CDI25" s="1316"/>
      <c r="CDJ25" s="1316"/>
      <c r="CDK25" s="1316"/>
      <c r="CDL25" s="1316"/>
      <c r="CDM25" s="1316"/>
      <c r="CDN25" s="1316"/>
      <c r="CDO25" s="1316"/>
      <c r="CDP25" s="1316"/>
      <c r="CDQ25" s="1316"/>
      <c r="CDR25" s="1316"/>
      <c r="CDS25" s="1316"/>
      <c r="CDT25" s="1316"/>
      <c r="CDU25" s="1316"/>
      <c r="CDV25" s="1316"/>
      <c r="CDW25" s="1316"/>
      <c r="CDX25" s="1316"/>
      <c r="CDY25" s="1316"/>
      <c r="CDZ25" s="1316"/>
      <c r="CEA25" s="1316"/>
      <c r="CEB25" s="1316"/>
      <c r="CEC25" s="1316"/>
      <c r="CED25" s="1316"/>
      <c r="CEE25" s="1316"/>
      <c r="CEF25" s="1316"/>
      <c r="CEG25" s="1316"/>
      <c r="CEH25" s="1316"/>
      <c r="CEI25" s="1316"/>
      <c r="CEJ25" s="1316"/>
      <c r="CEK25" s="1316"/>
      <c r="CEL25" s="1316"/>
      <c r="CEM25" s="1316"/>
      <c r="CEN25" s="1316"/>
      <c r="CEO25" s="1316"/>
      <c r="CEP25" s="1316"/>
      <c r="CEQ25" s="1316"/>
      <c r="CER25" s="1316"/>
      <c r="CES25" s="1316"/>
      <c r="CET25" s="1316"/>
      <c r="CEU25" s="1316"/>
      <c r="CEV25" s="1316"/>
      <c r="CEW25" s="1316"/>
      <c r="CEX25" s="1316"/>
      <c r="CEY25" s="1316"/>
      <c r="CEZ25" s="1316"/>
      <c r="CFA25" s="1316"/>
      <c r="CFB25" s="1316"/>
      <c r="CFC25" s="1316"/>
      <c r="CFD25" s="1316"/>
      <c r="CFE25" s="1316"/>
      <c r="CFF25" s="1316"/>
      <c r="CFG25" s="1316"/>
      <c r="CFH25" s="1316"/>
      <c r="CFI25" s="1316"/>
      <c r="CFJ25" s="1316"/>
      <c r="CFK25" s="1316"/>
      <c r="CFL25" s="1316"/>
      <c r="CFM25" s="1316"/>
      <c r="CFN25" s="1316"/>
      <c r="CFO25" s="1316"/>
      <c r="CFP25" s="1316"/>
      <c r="CFQ25" s="1316"/>
      <c r="CFR25" s="1316"/>
      <c r="CFS25" s="1316"/>
      <c r="CFT25" s="1316"/>
      <c r="CFU25" s="1316"/>
      <c r="CFV25" s="1316"/>
      <c r="CFW25" s="1316"/>
      <c r="CFX25" s="1316"/>
      <c r="CFY25" s="1316"/>
      <c r="CFZ25" s="1316"/>
      <c r="CGA25" s="1316"/>
      <c r="CGB25" s="1316"/>
      <c r="CGC25" s="1316"/>
      <c r="CGD25" s="1316"/>
      <c r="CGE25" s="1316"/>
      <c r="CGF25" s="1316"/>
      <c r="CGG25" s="1316"/>
      <c r="CGH25" s="1316"/>
      <c r="CGI25" s="1316"/>
      <c r="CGJ25" s="1316"/>
      <c r="CGK25" s="1316"/>
      <c r="CGL25" s="1316"/>
      <c r="CGM25" s="1316"/>
      <c r="CGN25" s="1316"/>
      <c r="CGO25" s="1316"/>
      <c r="CGP25" s="1316"/>
      <c r="CGQ25" s="1316"/>
      <c r="CGR25" s="1316"/>
      <c r="CGS25" s="1316"/>
      <c r="CGT25" s="1316"/>
      <c r="CGU25" s="1316"/>
      <c r="CGV25" s="1316"/>
      <c r="CGW25" s="1316"/>
      <c r="CGX25" s="1316"/>
      <c r="CGY25" s="1316"/>
      <c r="CGZ25" s="1316"/>
      <c r="CHA25" s="1316"/>
      <c r="CHB25" s="1316"/>
      <c r="CHC25" s="1316"/>
      <c r="CHD25" s="1316"/>
      <c r="CHE25" s="1316"/>
      <c r="CHF25" s="1316"/>
      <c r="CHG25" s="1316"/>
      <c r="CHH25" s="1316"/>
      <c r="CHI25" s="1316"/>
      <c r="CHJ25" s="1316"/>
      <c r="CHK25" s="1316"/>
      <c r="CHL25" s="1316"/>
      <c r="CHM25" s="1316"/>
      <c r="CHN25" s="1316"/>
      <c r="CHO25" s="1316"/>
      <c r="CHP25" s="1316"/>
      <c r="CHQ25" s="1316"/>
      <c r="CHR25" s="1316"/>
      <c r="CHS25" s="1316"/>
      <c r="CHT25" s="1316"/>
      <c r="CHU25" s="1316"/>
      <c r="CHV25" s="1316"/>
      <c r="CHW25" s="1316"/>
      <c r="CHX25" s="1316"/>
      <c r="CHY25" s="1316"/>
      <c r="CHZ25" s="1316"/>
      <c r="CIA25" s="1316"/>
      <c r="CIB25" s="1316"/>
      <c r="CIC25" s="1316"/>
      <c r="CID25" s="1316"/>
      <c r="CIE25" s="1316"/>
      <c r="CIF25" s="1316"/>
      <c r="CIG25" s="1316"/>
      <c r="CIH25" s="1316"/>
      <c r="CII25" s="1316"/>
      <c r="CIJ25" s="1316"/>
      <c r="CIK25" s="1316"/>
      <c r="CIL25" s="1316"/>
      <c r="CIM25" s="1316"/>
      <c r="CIN25" s="1316"/>
      <c r="CIO25" s="1316"/>
      <c r="CIP25" s="1316"/>
      <c r="CIQ25" s="1316"/>
      <c r="CIR25" s="1316"/>
      <c r="CIS25" s="1316"/>
      <c r="CIT25" s="1316"/>
      <c r="CIU25" s="1316"/>
      <c r="CIV25" s="1316"/>
      <c r="CIW25" s="1316"/>
      <c r="CIX25" s="1316"/>
      <c r="CIY25" s="1316"/>
      <c r="CIZ25" s="1316"/>
      <c r="CJA25" s="1316"/>
      <c r="CJB25" s="1316"/>
      <c r="CJC25" s="1316"/>
      <c r="CJD25" s="1316"/>
      <c r="CJE25" s="1316"/>
      <c r="CJF25" s="1316"/>
      <c r="CJG25" s="1316"/>
      <c r="CJH25" s="1316"/>
      <c r="CJI25" s="1316"/>
      <c r="CJJ25" s="1316"/>
      <c r="CJK25" s="1316"/>
      <c r="CJL25" s="1316"/>
      <c r="CJM25" s="1316"/>
      <c r="CJN25" s="1316"/>
      <c r="CJO25" s="1316"/>
      <c r="CJP25" s="1316"/>
      <c r="CJQ25" s="1316"/>
      <c r="CJR25" s="1316"/>
      <c r="CJS25" s="1316"/>
      <c r="CJT25" s="1316"/>
      <c r="CJU25" s="1316"/>
      <c r="CJV25" s="1316"/>
      <c r="CJW25" s="1316"/>
      <c r="CJX25" s="1316"/>
      <c r="CJY25" s="1316"/>
      <c r="CJZ25" s="1316"/>
      <c r="CKA25" s="1316"/>
      <c r="CKB25" s="1316"/>
      <c r="CKC25" s="1316"/>
      <c r="CKD25" s="1316"/>
      <c r="CKE25" s="1316"/>
      <c r="CKF25" s="1316"/>
      <c r="CKG25" s="1316"/>
      <c r="CKH25" s="1316"/>
      <c r="CKI25" s="1316"/>
      <c r="CKJ25" s="1316"/>
      <c r="CKK25" s="1316"/>
      <c r="CKL25" s="1316"/>
      <c r="CKM25" s="1316"/>
      <c r="CKN25" s="1316"/>
      <c r="CKO25" s="1316"/>
      <c r="CKP25" s="1316"/>
      <c r="CKQ25" s="1316"/>
      <c r="CKR25" s="1316"/>
      <c r="CKS25" s="1316"/>
      <c r="CKT25" s="1316"/>
      <c r="CKU25" s="1316"/>
      <c r="CKV25" s="1316"/>
      <c r="CKW25" s="1316"/>
      <c r="CKX25" s="1316"/>
      <c r="CKY25" s="1316"/>
      <c r="CKZ25" s="1316"/>
      <c r="CLA25" s="1316"/>
      <c r="CLB25" s="1316"/>
      <c r="CLC25" s="1316"/>
      <c r="CLD25" s="1316"/>
      <c r="CLE25" s="1316"/>
      <c r="CLF25" s="1316"/>
      <c r="CLG25" s="1316"/>
      <c r="CLH25" s="1316"/>
      <c r="CLI25" s="1316"/>
      <c r="CLJ25" s="1316"/>
      <c r="CLK25" s="1316"/>
      <c r="CLL25" s="1316"/>
      <c r="CLM25" s="1316"/>
      <c r="CLN25" s="1316"/>
      <c r="CLO25" s="1316"/>
      <c r="CLP25" s="1316"/>
      <c r="CLQ25" s="1316"/>
      <c r="CLR25" s="1316"/>
      <c r="CLS25" s="1316"/>
      <c r="CLT25" s="1316"/>
      <c r="CLU25" s="1316"/>
      <c r="CLV25" s="1316"/>
      <c r="CLW25" s="1316"/>
      <c r="CLX25" s="1316"/>
      <c r="CLY25" s="1316"/>
      <c r="CLZ25" s="1316"/>
      <c r="CMA25" s="1316"/>
      <c r="CMB25" s="1316"/>
      <c r="CMC25" s="1316"/>
      <c r="CMD25" s="1316"/>
      <c r="CME25" s="1316"/>
      <c r="CMF25" s="1316"/>
      <c r="CMG25" s="1316"/>
      <c r="CMH25" s="1316"/>
      <c r="CMI25" s="1316"/>
      <c r="CMJ25" s="1316"/>
      <c r="CMK25" s="1316"/>
      <c r="CML25" s="1316"/>
      <c r="CMM25" s="1316"/>
      <c r="CMN25" s="1316"/>
      <c r="CMO25" s="1316"/>
      <c r="CMP25" s="1316"/>
      <c r="CMQ25" s="1316"/>
      <c r="CMR25" s="1316"/>
      <c r="CMS25" s="1316"/>
      <c r="CMT25" s="1316"/>
      <c r="CMU25" s="1316"/>
      <c r="CMV25" s="1316"/>
      <c r="CMW25" s="1316"/>
      <c r="CMX25" s="1316"/>
      <c r="CMY25" s="1316"/>
      <c r="CMZ25" s="1316"/>
      <c r="CNA25" s="1316"/>
      <c r="CNB25" s="1316"/>
      <c r="CNC25" s="1316"/>
      <c r="CND25" s="1316"/>
      <c r="CNE25" s="1316"/>
      <c r="CNF25" s="1316"/>
      <c r="CNG25" s="1316"/>
      <c r="CNH25" s="1316"/>
      <c r="CNI25" s="1316"/>
      <c r="CNJ25" s="1316"/>
      <c r="CNK25" s="1316"/>
      <c r="CNL25" s="1316"/>
      <c r="CNM25" s="1316"/>
      <c r="CNN25" s="1316"/>
      <c r="CNO25" s="1316"/>
      <c r="CNP25" s="1316"/>
      <c r="CNQ25" s="1316"/>
      <c r="CNR25" s="1316"/>
      <c r="CNS25" s="1316"/>
      <c r="CNT25" s="1316"/>
      <c r="CNU25" s="1316"/>
      <c r="CNV25" s="1316"/>
      <c r="CNW25" s="1316"/>
      <c r="CNX25" s="1316"/>
      <c r="CNY25" s="1316"/>
      <c r="CNZ25" s="1316"/>
      <c r="COA25" s="1316"/>
      <c r="COB25" s="1316"/>
      <c r="COC25" s="1316"/>
      <c r="COD25" s="1316"/>
      <c r="COE25" s="1316"/>
      <c r="COF25" s="1316"/>
      <c r="COG25" s="1316"/>
      <c r="COH25" s="1316"/>
      <c r="COI25" s="1316"/>
      <c r="COJ25" s="1316"/>
      <c r="COK25" s="1316"/>
      <c r="COL25" s="1316"/>
      <c r="COM25" s="1316"/>
      <c r="CON25" s="1316"/>
      <c r="COO25" s="1316"/>
      <c r="COP25" s="1316"/>
      <c r="COQ25" s="1316"/>
      <c r="COR25" s="1316"/>
      <c r="COS25" s="1316"/>
      <c r="COT25" s="1316"/>
      <c r="COU25" s="1316"/>
      <c r="COV25" s="1316"/>
      <c r="COW25" s="1316"/>
      <c r="COX25" s="1316"/>
      <c r="COY25" s="1316"/>
      <c r="COZ25" s="1316"/>
      <c r="CPA25" s="1316"/>
      <c r="CPB25" s="1316"/>
      <c r="CPC25" s="1316"/>
      <c r="CPD25" s="1316"/>
      <c r="CPE25" s="1316"/>
      <c r="CPF25" s="1316"/>
      <c r="CPG25" s="1316"/>
      <c r="CPH25" s="1316"/>
      <c r="CPI25" s="1316"/>
      <c r="CPJ25" s="1316"/>
      <c r="CPK25" s="1316"/>
      <c r="CPL25" s="1316"/>
      <c r="CPM25" s="1316"/>
      <c r="CPN25" s="1316"/>
      <c r="CPO25" s="1316"/>
      <c r="CPP25" s="1316"/>
      <c r="CPQ25" s="1316"/>
      <c r="CPR25" s="1316"/>
      <c r="CPS25" s="1316"/>
      <c r="CPT25" s="1316"/>
      <c r="CPU25" s="1316"/>
      <c r="CPV25" s="1316"/>
      <c r="CPW25" s="1316"/>
      <c r="CPX25" s="1316"/>
      <c r="CPY25" s="1316"/>
      <c r="CPZ25" s="1316"/>
      <c r="CQA25" s="1316"/>
      <c r="CQB25" s="1316"/>
      <c r="CQC25" s="1316"/>
      <c r="CQD25" s="1316"/>
      <c r="CQE25" s="1316"/>
      <c r="CQF25" s="1316"/>
      <c r="CQG25" s="1316"/>
      <c r="CQH25" s="1316"/>
      <c r="CQI25" s="1316"/>
      <c r="CQJ25" s="1316"/>
      <c r="CQK25" s="1316"/>
      <c r="CQL25" s="1316"/>
      <c r="CQM25" s="1316"/>
      <c r="CQN25" s="1316"/>
      <c r="CQO25" s="1316"/>
      <c r="CQP25" s="1316"/>
      <c r="CQQ25" s="1316"/>
      <c r="CQR25" s="1316"/>
      <c r="CQS25" s="1316"/>
      <c r="CQT25" s="1316"/>
      <c r="CQU25" s="1316"/>
      <c r="CQV25" s="1316"/>
      <c r="CQW25" s="1316"/>
      <c r="CQX25" s="1316"/>
      <c r="CQY25" s="1316"/>
      <c r="CQZ25" s="1316"/>
      <c r="CRA25" s="1316"/>
      <c r="CRB25" s="1316"/>
      <c r="CRC25" s="1316"/>
      <c r="CRD25" s="1316"/>
      <c r="CRE25" s="1316"/>
      <c r="CRF25" s="1316"/>
      <c r="CRG25" s="1316"/>
      <c r="CRH25" s="1316"/>
      <c r="CRI25" s="1316"/>
      <c r="CRJ25" s="1316"/>
      <c r="CRK25" s="1316"/>
      <c r="CRL25" s="1316"/>
      <c r="CRM25" s="1316"/>
      <c r="CRN25" s="1316"/>
      <c r="CRO25" s="1316"/>
      <c r="CRP25" s="1316"/>
      <c r="CRQ25" s="1316"/>
      <c r="CRR25" s="1316"/>
      <c r="CRS25" s="1316"/>
      <c r="CRT25" s="1316"/>
      <c r="CRU25" s="1316"/>
      <c r="CRV25" s="1316"/>
      <c r="CRW25" s="1316"/>
      <c r="CRX25" s="1316"/>
      <c r="CRY25" s="1316"/>
      <c r="CRZ25" s="1316"/>
      <c r="CSA25" s="1316"/>
      <c r="CSB25" s="1316"/>
      <c r="CSC25" s="1316"/>
      <c r="CSD25" s="1316"/>
      <c r="CSE25" s="1316"/>
      <c r="CSF25" s="1316"/>
      <c r="CSG25" s="1316"/>
      <c r="CSH25" s="1316"/>
      <c r="CSI25" s="1316"/>
      <c r="CSJ25" s="1316"/>
      <c r="CSK25" s="1316"/>
      <c r="CSL25" s="1316"/>
      <c r="CSM25" s="1316"/>
      <c r="CSN25" s="1316"/>
      <c r="CSO25" s="1316"/>
      <c r="CSP25" s="1316"/>
      <c r="CSQ25" s="1316"/>
      <c r="CSR25" s="1316"/>
      <c r="CSS25" s="1316"/>
      <c r="CST25" s="1316"/>
      <c r="CSU25" s="1316"/>
      <c r="CSV25" s="1316"/>
      <c r="CSW25" s="1316"/>
      <c r="CSX25" s="1316"/>
      <c r="CSY25" s="1316"/>
      <c r="CSZ25" s="1316"/>
      <c r="CTA25" s="1316"/>
      <c r="CTB25" s="1316"/>
      <c r="CTC25" s="1316"/>
      <c r="CTD25" s="1316"/>
      <c r="CTE25" s="1316"/>
      <c r="CTF25" s="1316"/>
      <c r="CTG25" s="1316"/>
      <c r="CTH25" s="1316"/>
      <c r="CTI25" s="1316"/>
      <c r="CTJ25" s="1316"/>
      <c r="CTK25" s="1316"/>
      <c r="CTL25" s="1316"/>
      <c r="CTM25" s="1316"/>
      <c r="CTN25" s="1316"/>
      <c r="CTO25" s="1316"/>
      <c r="CTP25" s="1316"/>
      <c r="CTQ25" s="1316"/>
      <c r="CTR25" s="1316"/>
      <c r="CTS25" s="1316"/>
      <c r="CTT25" s="1316"/>
      <c r="CTU25" s="1316"/>
      <c r="CTV25" s="1316"/>
      <c r="CTW25" s="1316"/>
      <c r="CTX25" s="1316"/>
      <c r="CTY25" s="1316"/>
      <c r="CTZ25" s="1316"/>
      <c r="CUA25" s="1316"/>
      <c r="CUB25" s="1316"/>
      <c r="CUC25" s="1316"/>
      <c r="CUD25" s="1316"/>
      <c r="CUE25" s="1316"/>
      <c r="CUF25" s="1316"/>
      <c r="CUG25" s="1316"/>
      <c r="CUH25" s="1316"/>
      <c r="CUI25" s="1316"/>
      <c r="CUJ25" s="1316"/>
      <c r="CUK25" s="1316"/>
      <c r="CUL25" s="1316"/>
      <c r="CUM25" s="1316"/>
      <c r="CUN25" s="1316"/>
      <c r="CUO25" s="1316"/>
      <c r="CUP25" s="1316"/>
      <c r="CUQ25" s="1316"/>
      <c r="CUR25" s="1316"/>
      <c r="CUS25" s="1316"/>
      <c r="CUT25" s="1316"/>
      <c r="CUU25" s="1316"/>
      <c r="CUV25" s="1316"/>
      <c r="CUW25" s="1316"/>
      <c r="CUX25" s="1316"/>
      <c r="CUY25" s="1316"/>
      <c r="CUZ25" s="1316"/>
      <c r="CVA25" s="1316"/>
      <c r="CVB25" s="1316"/>
      <c r="CVC25" s="1316"/>
      <c r="CVD25" s="1316"/>
      <c r="CVE25" s="1316"/>
      <c r="CVF25" s="1316"/>
      <c r="CVG25" s="1316"/>
      <c r="CVH25" s="1316"/>
      <c r="CVI25" s="1316"/>
      <c r="CVJ25" s="1316"/>
      <c r="CVK25" s="1316"/>
      <c r="CVL25" s="1316"/>
      <c r="CVM25" s="1316"/>
      <c r="CVN25" s="1316"/>
      <c r="CVO25" s="1316"/>
      <c r="CVP25" s="1316"/>
      <c r="CVQ25" s="1316"/>
      <c r="CVR25" s="1316"/>
      <c r="CVS25" s="1316"/>
      <c r="CVT25" s="1316"/>
      <c r="CVU25" s="1316"/>
      <c r="CVV25" s="1316"/>
      <c r="CVW25" s="1316"/>
      <c r="CVX25" s="1316"/>
      <c r="CVY25" s="1316"/>
      <c r="CVZ25" s="1316"/>
      <c r="CWA25" s="1316"/>
      <c r="CWB25" s="1316"/>
      <c r="CWC25" s="1316"/>
      <c r="CWD25" s="1316"/>
      <c r="CWE25" s="1316"/>
      <c r="CWF25" s="1316"/>
      <c r="CWG25" s="1316"/>
      <c r="CWH25" s="1316"/>
      <c r="CWI25" s="1316"/>
      <c r="CWJ25" s="1316"/>
      <c r="CWK25" s="1316"/>
      <c r="CWL25" s="1316"/>
      <c r="CWM25" s="1316"/>
      <c r="CWN25" s="1316"/>
      <c r="CWO25" s="1316"/>
      <c r="CWP25" s="1316"/>
      <c r="CWQ25" s="1316"/>
      <c r="CWR25" s="1316"/>
      <c r="CWS25" s="1316"/>
      <c r="CWT25" s="1316"/>
      <c r="CWU25" s="1316"/>
      <c r="CWV25" s="1316"/>
      <c r="CWW25" s="1316"/>
      <c r="CWX25" s="1316"/>
      <c r="CWY25" s="1316"/>
      <c r="CWZ25" s="1316"/>
      <c r="CXA25" s="1316"/>
      <c r="CXB25" s="1316"/>
      <c r="CXC25" s="1316"/>
      <c r="CXD25" s="1316"/>
      <c r="CXE25" s="1316"/>
      <c r="CXF25" s="1316"/>
      <c r="CXG25" s="1316"/>
      <c r="CXH25" s="1316"/>
      <c r="CXI25" s="1316"/>
      <c r="CXJ25" s="1316"/>
      <c r="CXK25" s="1316"/>
      <c r="CXL25" s="1316"/>
      <c r="CXM25" s="1316"/>
      <c r="CXN25" s="1316"/>
      <c r="CXO25" s="1316"/>
      <c r="CXP25" s="1316"/>
      <c r="CXQ25" s="1316"/>
      <c r="CXR25" s="1316"/>
      <c r="CXS25" s="1316"/>
      <c r="CXT25" s="1316"/>
      <c r="CXU25" s="1316"/>
      <c r="CXV25" s="1316"/>
      <c r="CXW25" s="1316"/>
      <c r="CXX25" s="1316"/>
      <c r="CXY25" s="1316"/>
      <c r="CXZ25" s="1316"/>
      <c r="CYA25" s="1316"/>
      <c r="CYB25" s="1316"/>
      <c r="CYC25" s="1316"/>
      <c r="CYD25" s="1316"/>
      <c r="CYE25" s="1316"/>
      <c r="CYF25" s="1316"/>
      <c r="CYG25" s="1316"/>
      <c r="CYH25" s="1316"/>
      <c r="CYI25" s="1316"/>
      <c r="CYJ25" s="1316"/>
      <c r="CYK25" s="1316"/>
      <c r="CYL25" s="1316"/>
      <c r="CYM25" s="1316"/>
      <c r="CYN25" s="1316"/>
      <c r="CYO25" s="1316"/>
      <c r="CYP25" s="1316"/>
      <c r="CYQ25" s="1316"/>
      <c r="CYR25" s="1316"/>
      <c r="CYS25" s="1316"/>
      <c r="CYT25" s="1316"/>
      <c r="CYU25" s="1316"/>
      <c r="CYV25" s="1316"/>
      <c r="CYW25" s="1316"/>
      <c r="CYX25" s="1316"/>
      <c r="CYY25" s="1316"/>
      <c r="CYZ25" s="1316"/>
      <c r="CZA25" s="1316"/>
      <c r="CZB25" s="1316"/>
      <c r="CZC25" s="1316"/>
      <c r="CZD25" s="1316"/>
      <c r="CZE25" s="1316"/>
      <c r="CZF25" s="1316"/>
      <c r="CZG25" s="1316"/>
      <c r="CZH25" s="1316"/>
      <c r="CZI25" s="1316"/>
      <c r="CZJ25" s="1316"/>
      <c r="CZK25" s="1316"/>
      <c r="CZL25" s="1316"/>
      <c r="CZM25" s="1316"/>
      <c r="CZN25" s="1316"/>
      <c r="CZO25" s="1316"/>
      <c r="CZP25" s="1316"/>
      <c r="CZQ25" s="1316"/>
      <c r="CZR25" s="1316"/>
      <c r="CZS25" s="1316"/>
      <c r="CZT25" s="1316"/>
      <c r="CZU25" s="1316"/>
      <c r="CZV25" s="1316"/>
      <c r="CZW25" s="1316"/>
      <c r="CZX25" s="1316"/>
      <c r="CZY25" s="1316"/>
      <c r="CZZ25" s="1316"/>
      <c r="DAA25" s="1316"/>
      <c r="DAB25" s="1316"/>
      <c r="DAC25" s="1316"/>
      <c r="DAD25" s="1316"/>
      <c r="DAE25" s="1316"/>
      <c r="DAF25" s="1316"/>
      <c r="DAG25" s="1316"/>
      <c r="DAH25" s="1316"/>
      <c r="DAI25" s="1316"/>
      <c r="DAJ25" s="1316"/>
      <c r="DAK25" s="1316"/>
      <c r="DAL25" s="1316"/>
      <c r="DAM25" s="1316"/>
      <c r="DAN25" s="1316"/>
      <c r="DAO25" s="1316"/>
      <c r="DAP25" s="1316"/>
      <c r="DAQ25" s="1316"/>
      <c r="DAR25" s="1316"/>
      <c r="DAS25" s="1316"/>
      <c r="DAT25" s="1316"/>
      <c r="DAU25" s="1316"/>
      <c r="DAV25" s="1316"/>
      <c r="DAW25" s="1316"/>
      <c r="DAX25" s="1316"/>
      <c r="DAY25" s="1316"/>
      <c r="DAZ25" s="1316"/>
      <c r="DBA25" s="1316"/>
      <c r="DBB25" s="1316"/>
      <c r="DBC25" s="1316"/>
      <c r="DBD25" s="1316"/>
      <c r="DBE25" s="1316"/>
      <c r="DBF25" s="1316"/>
      <c r="DBG25" s="1316"/>
      <c r="DBH25" s="1316"/>
      <c r="DBI25" s="1316"/>
      <c r="DBJ25" s="1316"/>
      <c r="DBK25" s="1316"/>
      <c r="DBL25" s="1316"/>
      <c r="DBM25" s="1316"/>
      <c r="DBN25" s="1316"/>
      <c r="DBO25" s="1316"/>
      <c r="DBP25" s="1316"/>
      <c r="DBQ25" s="1316"/>
      <c r="DBR25" s="1316"/>
      <c r="DBS25" s="1316"/>
      <c r="DBT25" s="1316"/>
      <c r="DBU25" s="1316"/>
      <c r="DBV25" s="1316"/>
      <c r="DBW25" s="1316"/>
      <c r="DBX25" s="1316"/>
      <c r="DBY25" s="1316"/>
      <c r="DBZ25" s="1316"/>
      <c r="DCA25" s="1316"/>
      <c r="DCB25" s="1316"/>
      <c r="DCC25" s="1316"/>
      <c r="DCD25" s="1316"/>
      <c r="DCE25" s="1316"/>
      <c r="DCF25" s="1316"/>
      <c r="DCG25" s="1316"/>
      <c r="DCH25" s="1316"/>
      <c r="DCI25" s="1316"/>
      <c r="DCJ25" s="1316"/>
      <c r="DCK25" s="1316"/>
      <c r="DCL25" s="1316"/>
      <c r="DCM25" s="1316"/>
      <c r="DCN25" s="1316"/>
      <c r="DCO25" s="1316"/>
      <c r="DCP25" s="1316"/>
      <c r="DCQ25" s="1316"/>
      <c r="DCR25" s="1316"/>
      <c r="DCS25" s="1316"/>
      <c r="DCT25" s="1316"/>
      <c r="DCU25" s="1316"/>
      <c r="DCV25" s="1316"/>
      <c r="DCW25" s="1316"/>
      <c r="DCX25" s="1316"/>
      <c r="DCY25" s="1316"/>
      <c r="DCZ25" s="1316"/>
      <c r="DDA25" s="1316"/>
      <c r="DDB25" s="1316"/>
      <c r="DDC25" s="1316"/>
      <c r="DDD25" s="1316"/>
      <c r="DDE25" s="1316"/>
      <c r="DDF25" s="1316"/>
      <c r="DDG25" s="1316"/>
      <c r="DDH25" s="1316"/>
      <c r="DDI25" s="1316"/>
      <c r="DDJ25" s="1316"/>
      <c r="DDK25" s="1316"/>
      <c r="DDL25" s="1316"/>
      <c r="DDM25" s="1316"/>
      <c r="DDN25" s="1316"/>
      <c r="DDO25" s="1316"/>
      <c r="DDP25" s="1316"/>
      <c r="DDQ25" s="1316"/>
      <c r="DDR25" s="1316"/>
      <c r="DDS25" s="1316"/>
      <c r="DDT25" s="1316"/>
      <c r="DDU25" s="1316"/>
      <c r="DDV25" s="1316"/>
      <c r="DDW25" s="1316"/>
      <c r="DDX25" s="1316"/>
      <c r="DDY25" s="1316"/>
      <c r="DDZ25" s="1316"/>
      <c r="DEA25" s="1316"/>
      <c r="DEB25" s="1316"/>
      <c r="DEC25" s="1316"/>
      <c r="DED25" s="1316"/>
      <c r="DEE25" s="1316"/>
      <c r="DEF25" s="1316"/>
      <c r="DEG25" s="1316"/>
      <c r="DEH25" s="1316"/>
      <c r="DEI25" s="1316"/>
      <c r="DEJ25" s="1316"/>
      <c r="DEK25" s="1316"/>
      <c r="DEL25" s="1316"/>
      <c r="DEM25" s="1316"/>
      <c r="DEN25" s="1316"/>
      <c r="DEO25" s="1316"/>
      <c r="DEP25" s="1316"/>
      <c r="DEQ25" s="1316"/>
      <c r="DER25" s="1316"/>
      <c r="DES25" s="1316"/>
      <c r="DET25" s="1316"/>
      <c r="DEU25" s="1316"/>
      <c r="DEV25" s="1316"/>
      <c r="DEW25" s="1316"/>
      <c r="DEX25" s="1316"/>
      <c r="DEY25" s="1316"/>
      <c r="DEZ25" s="1316"/>
      <c r="DFA25" s="1316"/>
      <c r="DFB25" s="1316"/>
      <c r="DFC25" s="1316"/>
      <c r="DFD25" s="1316"/>
      <c r="DFE25" s="1316"/>
      <c r="DFF25" s="1316"/>
      <c r="DFG25" s="1316"/>
      <c r="DFH25" s="1316"/>
      <c r="DFI25" s="1316"/>
      <c r="DFJ25" s="1316"/>
      <c r="DFK25" s="1316"/>
      <c r="DFL25" s="1316"/>
      <c r="DFM25" s="1316"/>
      <c r="DFN25" s="1316"/>
      <c r="DFO25" s="1316"/>
      <c r="DFP25" s="1316"/>
      <c r="DFQ25" s="1316"/>
      <c r="DFR25" s="1316"/>
      <c r="DFS25" s="1316"/>
      <c r="DFT25" s="1316"/>
      <c r="DFU25" s="1316"/>
      <c r="DFV25" s="1316"/>
      <c r="DFW25" s="1316"/>
      <c r="DFX25" s="1316"/>
      <c r="DFY25" s="1316"/>
      <c r="DFZ25" s="1316"/>
      <c r="DGA25" s="1316"/>
      <c r="DGB25" s="1316"/>
      <c r="DGC25" s="1316"/>
      <c r="DGD25" s="1316"/>
      <c r="DGE25" s="1316"/>
      <c r="DGF25" s="1316"/>
      <c r="DGG25" s="1316"/>
      <c r="DGH25" s="1316"/>
      <c r="DGI25" s="1316"/>
      <c r="DGJ25" s="1316"/>
      <c r="DGK25" s="1316"/>
      <c r="DGL25" s="1316"/>
      <c r="DGM25" s="1316"/>
      <c r="DGN25" s="1316"/>
      <c r="DGO25" s="1316"/>
      <c r="DGP25" s="1316"/>
      <c r="DGQ25" s="1316"/>
      <c r="DGR25" s="1316"/>
      <c r="DGS25" s="1316"/>
      <c r="DGT25" s="1316"/>
      <c r="DGU25" s="1316"/>
      <c r="DGV25" s="1316"/>
      <c r="DGW25" s="1316"/>
      <c r="DGX25" s="1316"/>
      <c r="DGY25" s="1316"/>
      <c r="DGZ25" s="1316"/>
      <c r="DHA25" s="1316"/>
      <c r="DHB25" s="1316"/>
      <c r="DHC25" s="1316"/>
      <c r="DHD25" s="1316"/>
      <c r="DHE25" s="1316"/>
      <c r="DHF25" s="1316"/>
      <c r="DHG25" s="1316"/>
      <c r="DHH25" s="1316"/>
      <c r="DHI25" s="1316"/>
      <c r="DHJ25" s="1316"/>
      <c r="DHK25" s="1316"/>
      <c r="DHL25" s="1316"/>
      <c r="DHM25" s="1316"/>
      <c r="DHN25" s="1316"/>
      <c r="DHO25" s="1316"/>
      <c r="DHP25" s="1316"/>
      <c r="DHQ25" s="1316"/>
      <c r="DHR25" s="1316"/>
      <c r="DHS25" s="1316"/>
      <c r="DHT25" s="1316"/>
      <c r="DHU25" s="1316"/>
      <c r="DHV25" s="1316"/>
      <c r="DHW25" s="1316"/>
      <c r="DHX25" s="1316"/>
      <c r="DHY25" s="1316"/>
      <c r="DHZ25" s="1316"/>
      <c r="DIA25" s="1316"/>
      <c r="DIB25" s="1316"/>
      <c r="DIC25" s="1316"/>
      <c r="DID25" s="1316"/>
      <c r="DIE25" s="1316"/>
      <c r="DIF25" s="1316"/>
      <c r="DIG25" s="1316"/>
      <c r="DIH25" s="1316"/>
      <c r="DII25" s="1316"/>
      <c r="DIJ25" s="1316"/>
      <c r="DIK25" s="1316"/>
      <c r="DIL25" s="1316"/>
      <c r="DIM25" s="1316"/>
      <c r="DIN25" s="1316"/>
      <c r="DIO25" s="1316"/>
      <c r="DIP25" s="1316"/>
      <c r="DIQ25" s="1316"/>
      <c r="DIR25" s="1316"/>
      <c r="DIS25" s="1316"/>
      <c r="DIT25" s="1316"/>
      <c r="DIU25" s="1316"/>
      <c r="DIV25" s="1316"/>
      <c r="DIW25" s="1316"/>
      <c r="DIX25" s="1316"/>
      <c r="DIY25" s="1316"/>
      <c r="DIZ25" s="1316"/>
      <c r="DJA25" s="1316"/>
      <c r="DJB25" s="1316"/>
      <c r="DJC25" s="1316"/>
      <c r="DJD25" s="1316"/>
      <c r="DJE25" s="1316"/>
      <c r="DJF25" s="1316"/>
      <c r="DJG25" s="1316"/>
      <c r="DJH25" s="1316"/>
      <c r="DJI25" s="1316"/>
      <c r="DJJ25" s="1316"/>
      <c r="DJK25" s="1316"/>
      <c r="DJL25" s="1316"/>
      <c r="DJM25" s="1316"/>
      <c r="DJN25" s="1316"/>
      <c r="DJO25" s="1316"/>
      <c r="DJP25" s="1316"/>
      <c r="DJQ25" s="1316"/>
      <c r="DJR25" s="1316"/>
      <c r="DJS25" s="1316"/>
      <c r="DJT25" s="1316"/>
      <c r="DJU25" s="1316"/>
      <c r="DJV25" s="1316"/>
      <c r="DJW25" s="1316"/>
      <c r="DJX25" s="1316"/>
      <c r="DJY25" s="1316"/>
      <c r="DJZ25" s="1316"/>
      <c r="DKA25" s="1316"/>
      <c r="DKB25" s="1316"/>
      <c r="DKC25" s="1316"/>
      <c r="DKD25" s="1316"/>
      <c r="DKE25" s="1316"/>
      <c r="DKF25" s="1316"/>
      <c r="DKG25" s="1316"/>
      <c r="DKH25" s="1316"/>
      <c r="DKI25" s="1316"/>
      <c r="DKJ25" s="1316"/>
      <c r="DKK25" s="1316"/>
      <c r="DKL25" s="1316"/>
      <c r="DKM25" s="1316"/>
      <c r="DKN25" s="1316"/>
      <c r="DKO25" s="1316"/>
      <c r="DKP25" s="1316"/>
      <c r="DKQ25" s="1316"/>
      <c r="DKR25" s="1316"/>
      <c r="DKS25" s="1316"/>
      <c r="DKT25" s="1316"/>
      <c r="DKU25" s="1316"/>
      <c r="DKV25" s="1316"/>
      <c r="DKW25" s="1316"/>
      <c r="DKX25" s="1316"/>
      <c r="DKY25" s="1316"/>
      <c r="DKZ25" s="1316"/>
      <c r="DLA25" s="1316"/>
      <c r="DLB25" s="1316"/>
      <c r="DLC25" s="1316"/>
      <c r="DLD25" s="1316"/>
      <c r="DLE25" s="1316"/>
      <c r="DLF25" s="1316"/>
      <c r="DLG25" s="1316"/>
      <c r="DLH25" s="1316"/>
      <c r="DLI25" s="1316"/>
      <c r="DLJ25" s="1316"/>
      <c r="DLK25" s="1316"/>
      <c r="DLL25" s="1316"/>
      <c r="DLM25" s="1316"/>
      <c r="DLN25" s="1316"/>
      <c r="DLO25" s="1316"/>
      <c r="DLP25" s="1316"/>
      <c r="DLQ25" s="1316"/>
      <c r="DLR25" s="1316"/>
      <c r="DLS25" s="1316"/>
      <c r="DLT25" s="1316"/>
      <c r="DLU25" s="1316"/>
      <c r="DLV25" s="1316"/>
      <c r="DLW25" s="1316"/>
      <c r="DLX25" s="1316"/>
      <c r="DLY25" s="1316"/>
      <c r="DLZ25" s="1316"/>
      <c r="DMA25" s="1316"/>
      <c r="DMB25" s="1316"/>
      <c r="DMC25" s="1316"/>
      <c r="DMD25" s="1316"/>
      <c r="DME25" s="1316"/>
      <c r="DMF25" s="1316"/>
      <c r="DMG25" s="1316"/>
      <c r="DMH25" s="1316"/>
      <c r="DMI25" s="1316"/>
      <c r="DMJ25" s="1316"/>
      <c r="DMK25" s="1316"/>
      <c r="DML25" s="1316"/>
      <c r="DMM25" s="1316"/>
      <c r="DMN25" s="1316"/>
      <c r="DMO25" s="1316"/>
      <c r="DMP25" s="1316"/>
      <c r="DMQ25" s="1316"/>
      <c r="DMR25" s="1316"/>
      <c r="DMS25" s="1316"/>
      <c r="DMT25" s="1316"/>
      <c r="DMU25" s="1316"/>
      <c r="DMV25" s="1316"/>
      <c r="DMW25" s="1316"/>
      <c r="DMX25" s="1316"/>
      <c r="DMY25" s="1316"/>
      <c r="DMZ25" s="1316"/>
      <c r="DNA25" s="1316"/>
      <c r="DNB25" s="1316"/>
      <c r="DNC25" s="1316"/>
      <c r="DND25" s="1316"/>
      <c r="DNE25" s="1316"/>
      <c r="DNF25" s="1316"/>
      <c r="DNG25" s="1316"/>
      <c r="DNH25" s="1316"/>
      <c r="DNI25" s="1316"/>
      <c r="DNJ25" s="1316"/>
      <c r="DNK25" s="1316"/>
      <c r="DNL25" s="1316"/>
      <c r="DNM25" s="1316"/>
      <c r="DNN25" s="1316"/>
      <c r="DNO25" s="1316"/>
      <c r="DNP25" s="1316"/>
      <c r="DNQ25" s="1316"/>
      <c r="DNR25" s="1316"/>
      <c r="DNS25" s="1316"/>
      <c r="DNT25" s="1316"/>
      <c r="DNU25" s="1316"/>
      <c r="DNV25" s="1316"/>
      <c r="DNW25" s="1316"/>
      <c r="DNX25" s="1316"/>
      <c r="DNY25" s="1316"/>
      <c r="DNZ25" s="1316"/>
      <c r="DOA25" s="1316"/>
      <c r="DOB25" s="1316"/>
      <c r="DOC25" s="1316"/>
      <c r="DOD25" s="1316"/>
      <c r="DOE25" s="1316"/>
      <c r="DOF25" s="1316"/>
      <c r="DOG25" s="1316"/>
      <c r="DOH25" s="1316"/>
      <c r="DOI25" s="1316"/>
      <c r="DOJ25" s="1316"/>
      <c r="DOK25" s="1316"/>
      <c r="DOL25" s="1316"/>
      <c r="DOM25" s="1316"/>
      <c r="DON25" s="1316"/>
      <c r="DOO25" s="1316"/>
      <c r="DOP25" s="1316"/>
      <c r="DOQ25" s="1316"/>
      <c r="DOR25" s="1316"/>
      <c r="DOS25" s="1316"/>
      <c r="DOT25" s="1316"/>
      <c r="DOU25" s="1316"/>
      <c r="DOV25" s="1316"/>
      <c r="DOW25" s="1316"/>
      <c r="DOX25" s="1316"/>
      <c r="DOY25" s="1316"/>
      <c r="DOZ25" s="1316"/>
      <c r="DPA25" s="1316"/>
      <c r="DPB25" s="1316"/>
      <c r="DPC25" s="1316"/>
      <c r="DPD25" s="1316"/>
      <c r="DPE25" s="1316"/>
      <c r="DPF25" s="1316"/>
      <c r="DPG25" s="1316"/>
      <c r="DPH25" s="1316"/>
      <c r="DPI25" s="1316"/>
      <c r="DPJ25" s="1316"/>
      <c r="DPK25" s="1316"/>
      <c r="DPL25" s="1316"/>
      <c r="DPM25" s="1316"/>
      <c r="DPN25" s="1316"/>
      <c r="DPO25" s="1316"/>
      <c r="DPP25" s="1316"/>
      <c r="DPQ25" s="1316"/>
      <c r="DPR25" s="1316"/>
      <c r="DPS25" s="1316"/>
      <c r="DPT25" s="1316"/>
      <c r="DPU25" s="1316"/>
      <c r="DPV25" s="1316"/>
      <c r="DPW25" s="1316"/>
      <c r="DPX25" s="1316"/>
      <c r="DPY25" s="1316"/>
      <c r="DPZ25" s="1316"/>
      <c r="DQA25" s="1316"/>
      <c r="DQB25" s="1316"/>
      <c r="DQC25" s="1316"/>
      <c r="DQD25" s="1316"/>
      <c r="DQE25" s="1316"/>
      <c r="DQF25" s="1316"/>
      <c r="DQG25" s="1316"/>
      <c r="DQH25" s="1316"/>
      <c r="DQI25" s="1316"/>
      <c r="DQJ25" s="1316"/>
      <c r="DQK25" s="1316"/>
      <c r="DQL25" s="1316"/>
      <c r="DQM25" s="1316"/>
      <c r="DQN25" s="1316"/>
      <c r="DQO25" s="1316"/>
      <c r="DQP25" s="1316"/>
      <c r="DQQ25" s="1316"/>
      <c r="DQR25" s="1316"/>
      <c r="DQS25" s="1316"/>
      <c r="DQT25" s="1316"/>
      <c r="DQU25" s="1316"/>
      <c r="DQV25" s="1316"/>
      <c r="DQW25" s="1316"/>
      <c r="DQX25" s="1316"/>
      <c r="DQY25" s="1316"/>
      <c r="DQZ25" s="1316"/>
      <c r="DRA25" s="1316"/>
      <c r="DRB25" s="1316"/>
      <c r="DRC25" s="1316"/>
      <c r="DRD25" s="1316"/>
      <c r="DRE25" s="1316"/>
      <c r="DRF25" s="1316"/>
      <c r="DRG25" s="1316"/>
      <c r="DRH25" s="1316"/>
      <c r="DRI25" s="1316"/>
      <c r="DRJ25" s="1316"/>
      <c r="DRK25" s="1316"/>
      <c r="DRL25" s="1316"/>
      <c r="DRM25" s="1316"/>
      <c r="DRN25" s="1316"/>
      <c r="DRO25" s="1316"/>
      <c r="DRP25" s="1316"/>
      <c r="DRQ25" s="1316"/>
      <c r="DRR25" s="1316"/>
      <c r="DRS25" s="1316"/>
      <c r="DRT25" s="1316"/>
      <c r="DRU25" s="1316"/>
      <c r="DRV25" s="1316"/>
      <c r="DRW25" s="1316"/>
      <c r="DRX25" s="1316"/>
      <c r="DRY25" s="1316"/>
      <c r="DRZ25" s="1316"/>
      <c r="DSA25" s="1316"/>
      <c r="DSB25" s="1316"/>
      <c r="DSC25" s="1316"/>
      <c r="DSD25" s="1316"/>
      <c r="DSE25" s="1316"/>
      <c r="DSF25" s="1316"/>
      <c r="DSG25" s="1316"/>
      <c r="DSH25" s="1316"/>
      <c r="DSI25" s="1316"/>
      <c r="DSJ25" s="1316"/>
      <c r="DSK25" s="1316"/>
      <c r="DSL25" s="1316"/>
      <c r="DSM25" s="1316"/>
      <c r="DSN25" s="1316"/>
      <c r="DSO25" s="1316"/>
      <c r="DSP25" s="1316"/>
      <c r="DSQ25" s="1316"/>
      <c r="DSR25" s="1316"/>
      <c r="DSS25" s="1316"/>
      <c r="DST25" s="1316"/>
      <c r="DSU25" s="1316"/>
      <c r="DSV25" s="1316"/>
      <c r="DSW25" s="1316"/>
      <c r="DSX25" s="1316"/>
      <c r="DSY25" s="1316"/>
      <c r="DSZ25" s="1316"/>
      <c r="DTA25" s="1316"/>
      <c r="DTB25" s="1316"/>
      <c r="DTC25" s="1316"/>
      <c r="DTD25" s="1316"/>
      <c r="DTE25" s="1316"/>
      <c r="DTF25" s="1316"/>
      <c r="DTG25" s="1316"/>
      <c r="DTH25" s="1316"/>
      <c r="DTI25" s="1316"/>
      <c r="DTJ25" s="1316"/>
      <c r="DTK25" s="1316"/>
      <c r="DTL25" s="1316"/>
      <c r="DTM25" s="1316"/>
      <c r="DTN25" s="1316"/>
      <c r="DTO25" s="1316"/>
      <c r="DTP25" s="1316"/>
      <c r="DTQ25" s="1316"/>
      <c r="DTR25" s="1316"/>
      <c r="DTS25" s="1316"/>
      <c r="DTT25" s="1316"/>
      <c r="DTU25" s="1316"/>
      <c r="DTV25" s="1316"/>
      <c r="DTW25" s="1316"/>
      <c r="DTX25" s="1316"/>
      <c r="DTY25" s="1316"/>
      <c r="DTZ25" s="1316"/>
      <c r="DUA25" s="1316"/>
      <c r="DUB25" s="1316"/>
      <c r="DUC25" s="1316"/>
      <c r="DUD25" s="1316"/>
      <c r="DUE25" s="1316"/>
      <c r="DUF25" s="1316"/>
      <c r="DUG25" s="1316"/>
      <c r="DUH25" s="1316"/>
      <c r="DUI25" s="1316"/>
      <c r="DUJ25" s="1316"/>
      <c r="DUK25" s="1316"/>
      <c r="DUL25" s="1316"/>
      <c r="DUM25" s="1316"/>
      <c r="DUN25" s="1316"/>
      <c r="DUO25" s="1316"/>
      <c r="DUP25" s="1316"/>
      <c r="DUQ25" s="1316"/>
      <c r="DUR25" s="1316"/>
      <c r="DUS25" s="1316"/>
      <c r="DUT25" s="1316"/>
      <c r="DUU25" s="1316"/>
      <c r="DUV25" s="1316"/>
      <c r="DUW25" s="1316"/>
      <c r="DUX25" s="1316"/>
      <c r="DUY25" s="1316"/>
      <c r="DUZ25" s="1316"/>
      <c r="DVA25" s="1316"/>
      <c r="DVB25" s="1316"/>
      <c r="DVC25" s="1316"/>
      <c r="DVD25" s="1316"/>
      <c r="DVE25" s="1316"/>
      <c r="DVF25" s="1316"/>
      <c r="DVG25" s="1316"/>
      <c r="DVH25" s="1316"/>
      <c r="DVI25" s="1316"/>
      <c r="DVJ25" s="1316"/>
      <c r="DVK25" s="1316"/>
      <c r="DVL25" s="1316"/>
      <c r="DVM25" s="1316"/>
      <c r="DVN25" s="1316"/>
      <c r="DVO25" s="1316"/>
      <c r="DVP25" s="1316"/>
      <c r="DVQ25" s="1316"/>
      <c r="DVR25" s="1316"/>
      <c r="DVS25" s="1316"/>
      <c r="DVT25" s="1316"/>
      <c r="DVU25" s="1316"/>
      <c r="DVV25" s="1316"/>
      <c r="DVW25" s="1316"/>
      <c r="DVX25" s="1316"/>
      <c r="DVY25" s="1316"/>
      <c r="DVZ25" s="1316"/>
      <c r="DWA25" s="1316"/>
      <c r="DWB25" s="1316"/>
      <c r="DWC25" s="1316"/>
      <c r="DWD25" s="1316"/>
      <c r="DWE25" s="1316"/>
      <c r="DWF25" s="1316"/>
      <c r="DWG25" s="1316"/>
      <c r="DWH25" s="1316"/>
      <c r="DWI25" s="1316"/>
      <c r="DWJ25" s="1316"/>
      <c r="DWK25" s="1316"/>
      <c r="DWL25" s="1316"/>
      <c r="DWM25" s="1316"/>
      <c r="DWN25" s="1316"/>
      <c r="DWO25" s="1316"/>
      <c r="DWP25" s="1316"/>
      <c r="DWQ25" s="1316"/>
      <c r="DWR25" s="1316"/>
      <c r="DWS25" s="1316"/>
      <c r="DWT25" s="1316"/>
      <c r="DWU25" s="1316"/>
      <c r="DWV25" s="1316"/>
      <c r="DWW25" s="1316"/>
      <c r="DWX25" s="1316"/>
      <c r="DWY25" s="1316"/>
      <c r="DWZ25" s="1316"/>
      <c r="DXA25" s="1316"/>
      <c r="DXB25" s="1316"/>
      <c r="DXC25" s="1316"/>
      <c r="DXD25" s="1316"/>
      <c r="DXE25" s="1316"/>
      <c r="DXF25" s="1316"/>
      <c r="DXG25" s="1316"/>
      <c r="DXH25" s="1316"/>
      <c r="DXI25" s="1316"/>
      <c r="DXJ25" s="1316"/>
      <c r="DXK25" s="1316"/>
      <c r="DXL25" s="1316"/>
      <c r="DXM25" s="1316"/>
      <c r="DXN25" s="1316"/>
      <c r="DXO25" s="1316"/>
      <c r="DXP25" s="1316"/>
      <c r="DXQ25" s="1316"/>
      <c r="DXR25" s="1316"/>
      <c r="DXS25" s="1316"/>
      <c r="DXT25" s="1316"/>
      <c r="DXU25" s="1316"/>
      <c r="DXV25" s="1316"/>
      <c r="DXW25" s="1316"/>
      <c r="DXX25" s="1316"/>
      <c r="DXY25" s="1316"/>
      <c r="DXZ25" s="1316"/>
      <c r="DYA25" s="1316"/>
      <c r="DYB25" s="1316"/>
      <c r="DYC25" s="1316"/>
      <c r="DYD25" s="1316"/>
      <c r="DYE25" s="1316"/>
      <c r="DYF25" s="1316"/>
      <c r="DYG25" s="1316"/>
      <c r="DYH25" s="1316"/>
      <c r="DYI25" s="1316"/>
      <c r="DYJ25" s="1316"/>
      <c r="DYK25" s="1316"/>
      <c r="DYL25" s="1316"/>
      <c r="DYM25" s="1316"/>
      <c r="DYN25" s="1316"/>
      <c r="DYO25" s="1316"/>
      <c r="DYP25" s="1316"/>
      <c r="DYQ25" s="1316"/>
      <c r="DYR25" s="1316"/>
      <c r="DYS25" s="1316"/>
      <c r="DYT25" s="1316"/>
      <c r="DYU25" s="1316"/>
      <c r="DYV25" s="1316"/>
      <c r="DYW25" s="1316"/>
      <c r="DYX25" s="1316"/>
      <c r="DYY25" s="1316"/>
      <c r="DYZ25" s="1316"/>
      <c r="DZA25" s="1316"/>
      <c r="DZB25" s="1316"/>
      <c r="DZC25" s="1316"/>
      <c r="DZD25" s="1316"/>
      <c r="DZE25" s="1316"/>
      <c r="DZF25" s="1316"/>
      <c r="DZG25" s="1316"/>
      <c r="DZH25" s="1316"/>
      <c r="DZI25" s="1316"/>
      <c r="DZJ25" s="1316"/>
      <c r="DZK25" s="1316"/>
      <c r="DZL25" s="1316"/>
      <c r="DZM25" s="1316"/>
      <c r="DZN25" s="1316"/>
      <c r="DZO25" s="1316"/>
      <c r="DZP25" s="1316"/>
      <c r="DZQ25" s="1316"/>
      <c r="DZR25" s="1316"/>
      <c r="DZS25" s="1316"/>
      <c r="DZT25" s="1316"/>
      <c r="DZU25" s="1316"/>
      <c r="DZV25" s="1316"/>
      <c r="DZW25" s="1316"/>
      <c r="DZX25" s="1316"/>
      <c r="DZY25" s="1316"/>
      <c r="DZZ25" s="1316"/>
      <c r="EAA25" s="1316"/>
      <c r="EAB25" s="1316"/>
      <c r="EAC25" s="1316"/>
      <c r="EAD25" s="1316"/>
      <c r="EAE25" s="1316"/>
      <c r="EAF25" s="1316"/>
      <c r="EAG25" s="1316"/>
      <c r="EAH25" s="1316"/>
      <c r="EAI25" s="1316"/>
      <c r="EAJ25" s="1316"/>
      <c r="EAK25" s="1316"/>
      <c r="EAL25" s="1316"/>
      <c r="EAM25" s="1316"/>
      <c r="EAN25" s="1316"/>
      <c r="EAO25" s="1316"/>
      <c r="EAP25" s="1316"/>
      <c r="EAQ25" s="1316"/>
      <c r="EAR25" s="1316"/>
      <c r="EAS25" s="1316"/>
      <c r="EAT25" s="1316"/>
      <c r="EAU25" s="1316"/>
      <c r="EAV25" s="1316"/>
      <c r="EAW25" s="1316"/>
      <c r="EAX25" s="1316"/>
      <c r="EAY25" s="1316"/>
      <c r="EAZ25" s="1316"/>
      <c r="EBA25" s="1316"/>
      <c r="EBB25" s="1316"/>
      <c r="EBC25" s="1316"/>
      <c r="EBD25" s="1316"/>
      <c r="EBE25" s="1316"/>
      <c r="EBF25" s="1316"/>
      <c r="EBG25" s="1316"/>
      <c r="EBH25" s="1316"/>
      <c r="EBI25" s="1316"/>
      <c r="EBJ25" s="1316"/>
      <c r="EBK25" s="1316"/>
      <c r="EBL25" s="1316"/>
      <c r="EBM25" s="1316"/>
      <c r="EBN25" s="1316"/>
      <c r="EBO25" s="1316"/>
      <c r="EBP25" s="1316"/>
      <c r="EBQ25" s="1316"/>
      <c r="EBR25" s="1316"/>
      <c r="EBS25" s="1316"/>
      <c r="EBT25" s="1316"/>
      <c r="EBU25" s="1316"/>
      <c r="EBV25" s="1316"/>
      <c r="EBW25" s="1316"/>
      <c r="EBX25" s="1316"/>
      <c r="EBY25" s="1316"/>
      <c r="EBZ25" s="1316"/>
      <c r="ECA25" s="1316"/>
      <c r="ECB25" s="1316"/>
      <c r="ECC25" s="1316"/>
      <c r="ECD25" s="1316"/>
      <c r="ECE25" s="1316"/>
      <c r="ECF25" s="1316"/>
      <c r="ECG25" s="1316"/>
      <c r="ECH25" s="1316"/>
      <c r="ECI25" s="1316"/>
      <c r="ECJ25" s="1316"/>
      <c r="ECK25" s="1316"/>
      <c r="ECL25" s="1316"/>
      <c r="ECM25" s="1316"/>
      <c r="ECN25" s="1316"/>
      <c r="ECO25" s="1316"/>
      <c r="ECP25" s="1316"/>
      <c r="ECQ25" s="1316"/>
      <c r="ECR25" s="1316"/>
      <c r="ECS25" s="1316"/>
      <c r="ECT25" s="1316"/>
      <c r="ECU25" s="1316"/>
      <c r="ECV25" s="1316"/>
      <c r="ECW25" s="1316"/>
      <c r="ECX25" s="1316"/>
      <c r="ECY25" s="1316"/>
      <c r="ECZ25" s="1316"/>
      <c r="EDA25" s="1316"/>
      <c r="EDB25" s="1316"/>
      <c r="EDC25" s="1316"/>
      <c r="EDD25" s="1316"/>
      <c r="EDE25" s="1316"/>
      <c r="EDF25" s="1316"/>
      <c r="EDG25" s="1316"/>
      <c r="EDH25" s="1316"/>
      <c r="EDI25" s="1316"/>
      <c r="EDJ25" s="1316"/>
      <c r="EDK25" s="1316"/>
      <c r="EDL25" s="1316"/>
      <c r="EDM25" s="1316"/>
      <c r="EDN25" s="1316"/>
      <c r="EDO25" s="1316"/>
      <c r="EDP25" s="1316"/>
      <c r="EDQ25" s="1316"/>
      <c r="EDR25" s="1316"/>
      <c r="EDS25" s="1316"/>
      <c r="EDT25" s="1316"/>
      <c r="EDU25" s="1316"/>
      <c r="EDV25" s="1316"/>
      <c r="EDW25" s="1316"/>
      <c r="EDX25" s="1316"/>
      <c r="EDY25" s="1316"/>
      <c r="EDZ25" s="1316"/>
      <c r="EEA25" s="1316"/>
      <c r="EEB25" s="1316"/>
      <c r="EEC25" s="1316"/>
      <c r="EED25" s="1316"/>
      <c r="EEE25" s="1316"/>
      <c r="EEF25" s="1316"/>
      <c r="EEG25" s="1316"/>
      <c r="EEH25" s="1316"/>
      <c r="EEI25" s="1316"/>
      <c r="EEJ25" s="1316"/>
      <c r="EEK25" s="1316"/>
      <c r="EEL25" s="1316"/>
      <c r="EEM25" s="1316"/>
      <c r="EEN25" s="1316"/>
      <c r="EEO25" s="1316"/>
      <c r="EEP25" s="1316"/>
      <c r="EEQ25" s="1316"/>
      <c r="EER25" s="1316"/>
      <c r="EES25" s="1316"/>
      <c r="EET25" s="1316"/>
      <c r="EEU25" s="1316"/>
      <c r="EEV25" s="1316"/>
      <c r="EEW25" s="1316"/>
      <c r="EEX25" s="1316"/>
      <c r="EEY25" s="1316"/>
      <c r="EEZ25" s="1316"/>
      <c r="EFA25" s="1316"/>
      <c r="EFB25" s="1316"/>
      <c r="EFC25" s="1316"/>
      <c r="EFD25" s="1316"/>
      <c r="EFE25" s="1316"/>
      <c r="EFF25" s="1316"/>
      <c r="EFG25" s="1316"/>
      <c r="EFH25" s="1316"/>
      <c r="EFI25" s="1316"/>
      <c r="EFJ25" s="1316"/>
      <c r="EFK25" s="1316"/>
      <c r="EFL25" s="1316"/>
      <c r="EFM25" s="1316"/>
      <c r="EFN25" s="1316"/>
      <c r="EFO25" s="1316"/>
      <c r="EFP25" s="1316"/>
      <c r="EFQ25" s="1316"/>
      <c r="EFR25" s="1316"/>
      <c r="EFS25" s="1316"/>
      <c r="EFT25" s="1316"/>
      <c r="EFU25" s="1316"/>
      <c r="EFV25" s="1316"/>
      <c r="EFW25" s="1316"/>
      <c r="EFX25" s="1316"/>
      <c r="EFY25" s="1316"/>
      <c r="EFZ25" s="1316"/>
      <c r="EGA25" s="1316"/>
      <c r="EGB25" s="1316"/>
      <c r="EGC25" s="1316"/>
      <c r="EGD25" s="1316"/>
      <c r="EGE25" s="1316"/>
      <c r="EGF25" s="1316"/>
      <c r="EGG25" s="1316"/>
      <c r="EGH25" s="1316"/>
      <c r="EGI25" s="1316"/>
      <c r="EGJ25" s="1316"/>
      <c r="EGK25" s="1316"/>
      <c r="EGL25" s="1316"/>
      <c r="EGM25" s="1316"/>
      <c r="EGN25" s="1316"/>
      <c r="EGO25" s="1316"/>
      <c r="EGP25" s="1316"/>
      <c r="EGQ25" s="1316"/>
      <c r="EGR25" s="1316"/>
      <c r="EGS25" s="1316"/>
      <c r="EGT25" s="1316"/>
      <c r="EGU25" s="1316"/>
      <c r="EGV25" s="1316"/>
      <c r="EGW25" s="1316"/>
      <c r="EGX25" s="1316"/>
      <c r="EGY25" s="1316"/>
      <c r="EGZ25" s="1316"/>
      <c r="EHA25" s="1316"/>
      <c r="EHB25" s="1316"/>
      <c r="EHC25" s="1316"/>
      <c r="EHD25" s="1316"/>
      <c r="EHE25" s="1316"/>
      <c r="EHF25" s="1316"/>
      <c r="EHG25" s="1316"/>
      <c r="EHH25" s="1316"/>
      <c r="EHI25" s="1316"/>
      <c r="EHJ25" s="1316"/>
      <c r="EHK25" s="1316"/>
      <c r="EHL25" s="1316"/>
      <c r="EHM25" s="1316"/>
      <c r="EHN25" s="1316"/>
      <c r="EHO25" s="1316"/>
      <c r="EHP25" s="1316"/>
      <c r="EHQ25" s="1316"/>
      <c r="EHR25" s="1316"/>
      <c r="EHS25" s="1316"/>
      <c r="EHT25" s="1316"/>
      <c r="EHU25" s="1316"/>
      <c r="EHV25" s="1316"/>
      <c r="EHW25" s="1316"/>
      <c r="EHX25" s="1316"/>
      <c r="EHY25" s="1316"/>
      <c r="EHZ25" s="1316"/>
      <c r="EIA25" s="1316"/>
      <c r="EIB25" s="1316"/>
      <c r="EIC25" s="1316"/>
      <c r="EID25" s="1316"/>
      <c r="EIE25" s="1316"/>
      <c r="EIF25" s="1316"/>
      <c r="EIG25" s="1316"/>
      <c r="EIH25" s="1316"/>
      <c r="EII25" s="1316"/>
      <c r="EIJ25" s="1316"/>
      <c r="EIK25" s="1316"/>
      <c r="EIL25" s="1316"/>
      <c r="EIM25" s="1316"/>
      <c r="EIN25" s="1316"/>
      <c r="EIO25" s="1316"/>
      <c r="EIP25" s="1316"/>
      <c r="EIQ25" s="1316"/>
      <c r="EIR25" s="1316"/>
      <c r="EIS25" s="1316"/>
      <c r="EIT25" s="1316"/>
      <c r="EIU25" s="1316"/>
      <c r="EIV25" s="1316"/>
      <c r="EIW25" s="1316"/>
      <c r="EIX25" s="1316"/>
      <c r="EIY25" s="1316"/>
      <c r="EIZ25" s="1316"/>
      <c r="EJA25" s="1316"/>
      <c r="EJB25" s="1316"/>
      <c r="EJC25" s="1316"/>
      <c r="EJD25" s="1316"/>
      <c r="EJE25" s="1316"/>
      <c r="EJF25" s="1316"/>
      <c r="EJG25" s="1316"/>
      <c r="EJH25" s="1316"/>
      <c r="EJI25" s="1316"/>
      <c r="EJJ25" s="1316"/>
      <c r="EJK25" s="1316"/>
      <c r="EJL25" s="1316"/>
      <c r="EJM25" s="1316"/>
      <c r="EJN25" s="1316"/>
      <c r="EJO25" s="1316"/>
      <c r="EJP25" s="1316"/>
      <c r="EJQ25" s="1316"/>
      <c r="EJR25" s="1316"/>
      <c r="EJS25" s="1316"/>
      <c r="EJT25" s="1316"/>
      <c r="EJU25" s="1316"/>
      <c r="EJV25" s="1316"/>
      <c r="EJW25" s="1316"/>
      <c r="EJX25" s="1316"/>
      <c r="EJY25" s="1316"/>
      <c r="EJZ25" s="1316"/>
      <c r="EKA25" s="1316"/>
      <c r="EKB25" s="1316"/>
      <c r="EKC25" s="1316"/>
      <c r="EKD25" s="1316"/>
      <c r="EKE25" s="1316"/>
      <c r="EKF25" s="1316"/>
      <c r="EKG25" s="1316"/>
      <c r="EKH25" s="1316"/>
      <c r="EKI25" s="1316"/>
      <c r="EKJ25" s="1316"/>
      <c r="EKK25" s="1316"/>
      <c r="EKL25" s="1316"/>
      <c r="EKM25" s="1316"/>
      <c r="EKN25" s="1316"/>
      <c r="EKO25" s="1316"/>
      <c r="EKP25" s="1316"/>
      <c r="EKQ25" s="1316"/>
      <c r="EKR25" s="1316"/>
      <c r="EKS25" s="1316"/>
      <c r="EKT25" s="1316"/>
      <c r="EKU25" s="1316"/>
      <c r="EKV25" s="1316"/>
      <c r="EKW25" s="1316"/>
      <c r="EKX25" s="1316"/>
      <c r="EKY25" s="1316"/>
      <c r="EKZ25" s="1316"/>
      <c r="ELA25" s="1316"/>
      <c r="ELB25" s="1316"/>
      <c r="ELC25" s="1316"/>
      <c r="ELD25" s="1316"/>
      <c r="ELE25" s="1316"/>
      <c r="ELF25" s="1316"/>
      <c r="ELG25" s="1316"/>
      <c r="ELH25" s="1316"/>
      <c r="ELI25" s="1316"/>
      <c r="ELJ25" s="1316"/>
      <c r="ELK25" s="1316"/>
      <c r="ELL25" s="1316"/>
      <c r="ELM25" s="1316"/>
      <c r="ELN25" s="1316"/>
      <c r="ELO25" s="1316"/>
      <c r="ELP25" s="1316"/>
      <c r="ELQ25" s="1316"/>
      <c r="ELR25" s="1316"/>
      <c r="ELS25" s="1316"/>
      <c r="ELT25" s="1316"/>
      <c r="ELU25" s="1316"/>
      <c r="ELV25" s="1316"/>
      <c r="ELW25" s="1316"/>
      <c r="ELX25" s="1316"/>
      <c r="ELY25" s="1316"/>
      <c r="ELZ25" s="1316"/>
      <c r="EMA25" s="1316"/>
      <c r="EMB25" s="1316"/>
      <c r="EMC25" s="1316"/>
      <c r="EMD25" s="1316"/>
      <c r="EME25" s="1316"/>
      <c r="EMF25" s="1316"/>
      <c r="EMG25" s="1316"/>
      <c r="EMH25" s="1316"/>
      <c r="EMI25" s="1316"/>
      <c r="EMJ25" s="1316"/>
      <c r="EMK25" s="1316"/>
      <c r="EML25" s="1316"/>
      <c r="EMM25" s="1316"/>
      <c r="EMN25" s="1316"/>
      <c r="EMO25" s="1316"/>
      <c r="EMP25" s="1316"/>
      <c r="EMQ25" s="1316"/>
      <c r="EMR25" s="1316"/>
      <c r="EMS25" s="1316"/>
      <c r="EMT25" s="1316"/>
      <c r="EMU25" s="1316"/>
      <c r="EMV25" s="1316"/>
      <c r="EMW25" s="1316"/>
      <c r="EMX25" s="1316"/>
      <c r="EMY25" s="1316"/>
      <c r="EMZ25" s="1316"/>
      <c r="ENA25" s="1316"/>
      <c r="ENB25" s="1316"/>
      <c r="ENC25" s="1316"/>
      <c r="END25" s="1316"/>
      <c r="ENE25" s="1316"/>
      <c r="ENF25" s="1316"/>
      <c r="ENG25" s="1316"/>
      <c r="ENH25" s="1316"/>
      <c r="ENI25" s="1316"/>
      <c r="ENJ25" s="1316"/>
      <c r="ENK25" s="1316"/>
      <c r="ENL25" s="1316"/>
      <c r="ENM25" s="1316"/>
      <c r="ENN25" s="1316"/>
      <c r="ENO25" s="1316"/>
      <c r="ENP25" s="1316"/>
      <c r="ENQ25" s="1316"/>
      <c r="ENR25" s="1316"/>
      <c r="ENS25" s="1316"/>
      <c r="ENT25" s="1316"/>
      <c r="ENU25" s="1316"/>
      <c r="ENV25" s="1316"/>
      <c r="ENW25" s="1316"/>
      <c r="ENX25" s="1316"/>
      <c r="ENY25" s="1316"/>
      <c r="ENZ25" s="1316"/>
      <c r="EOA25" s="1316"/>
      <c r="EOB25" s="1316"/>
      <c r="EOC25" s="1316"/>
      <c r="EOD25" s="1316"/>
      <c r="EOE25" s="1316"/>
      <c r="EOF25" s="1316"/>
      <c r="EOG25" s="1316"/>
      <c r="EOH25" s="1316"/>
      <c r="EOI25" s="1316"/>
      <c r="EOJ25" s="1316"/>
      <c r="EOK25" s="1316"/>
      <c r="EOL25" s="1316"/>
      <c r="EOM25" s="1316"/>
      <c r="EON25" s="1316"/>
      <c r="EOO25" s="1316"/>
      <c r="EOP25" s="1316"/>
      <c r="EOQ25" s="1316"/>
      <c r="EOR25" s="1316"/>
      <c r="EOS25" s="1316"/>
      <c r="EOT25" s="1316"/>
      <c r="EOU25" s="1316"/>
      <c r="EOV25" s="1316"/>
      <c r="EOW25" s="1316"/>
      <c r="EOX25" s="1316"/>
      <c r="EOY25" s="1316"/>
      <c r="EOZ25" s="1316"/>
      <c r="EPA25" s="1316"/>
      <c r="EPB25" s="1316"/>
      <c r="EPC25" s="1316"/>
      <c r="EPD25" s="1316"/>
      <c r="EPE25" s="1316"/>
      <c r="EPF25" s="1316"/>
      <c r="EPG25" s="1316"/>
      <c r="EPH25" s="1316"/>
      <c r="EPI25" s="1316"/>
      <c r="EPJ25" s="1316"/>
      <c r="EPK25" s="1316"/>
      <c r="EPL25" s="1316"/>
      <c r="EPM25" s="1316"/>
      <c r="EPN25" s="1316"/>
      <c r="EPO25" s="1316"/>
      <c r="EPP25" s="1316"/>
      <c r="EPQ25" s="1316"/>
      <c r="EPR25" s="1316"/>
      <c r="EPS25" s="1316"/>
      <c r="EPT25" s="1316"/>
      <c r="EPU25" s="1316"/>
      <c r="EPV25" s="1316"/>
      <c r="EPW25" s="1316"/>
      <c r="EPX25" s="1316"/>
      <c r="EPY25" s="1316"/>
      <c r="EPZ25" s="1316"/>
      <c r="EQA25" s="1316"/>
      <c r="EQB25" s="1316"/>
      <c r="EQC25" s="1316"/>
      <c r="EQD25" s="1316"/>
      <c r="EQE25" s="1316"/>
      <c r="EQF25" s="1316"/>
      <c r="EQG25" s="1316"/>
      <c r="EQH25" s="1316"/>
      <c r="EQI25" s="1316"/>
      <c r="EQJ25" s="1316"/>
      <c r="EQK25" s="1316"/>
      <c r="EQL25" s="1316"/>
      <c r="EQM25" s="1316"/>
      <c r="EQN25" s="1316"/>
      <c r="EQO25" s="1316"/>
      <c r="EQP25" s="1316"/>
      <c r="EQQ25" s="1316"/>
      <c r="EQR25" s="1316"/>
      <c r="EQS25" s="1316"/>
      <c r="EQT25" s="1316"/>
      <c r="EQU25" s="1316"/>
      <c r="EQV25" s="1316"/>
      <c r="EQW25" s="1316"/>
      <c r="EQX25" s="1316"/>
      <c r="EQY25" s="1316"/>
      <c r="EQZ25" s="1316"/>
      <c r="ERA25" s="1316"/>
      <c r="ERB25" s="1316"/>
      <c r="ERC25" s="1316"/>
      <c r="ERD25" s="1316"/>
      <c r="ERE25" s="1316"/>
      <c r="ERF25" s="1316"/>
      <c r="ERG25" s="1316"/>
      <c r="ERH25" s="1316"/>
      <c r="ERI25" s="1316"/>
      <c r="ERJ25" s="1316"/>
      <c r="ERK25" s="1316"/>
      <c r="ERL25" s="1316"/>
      <c r="ERM25" s="1316"/>
      <c r="ERN25" s="1316"/>
      <c r="ERO25" s="1316"/>
      <c r="ERP25" s="1316"/>
      <c r="ERQ25" s="1316"/>
      <c r="ERR25" s="1316"/>
      <c r="ERS25" s="1316"/>
      <c r="ERT25" s="1316"/>
      <c r="ERU25" s="1316"/>
      <c r="ERV25" s="1316"/>
      <c r="ERW25" s="1316"/>
      <c r="ERX25" s="1316"/>
      <c r="ERY25" s="1316"/>
      <c r="ERZ25" s="1316"/>
      <c r="ESA25" s="1316"/>
      <c r="ESB25" s="1316"/>
      <c r="ESC25" s="1316"/>
      <c r="ESD25" s="1316"/>
      <c r="ESE25" s="1316"/>
      <c r="ESF25" s="1316"/>
      <c r="ESG25" s="1316"/>
      <c r="ESH25" s="1316"/>
      <c r="ESI25" s="1316"/>
      <c r="ESJ25" s="1316"/>
      <c r="ESK25" s="1316"/>
      <c r="ESL25" s="1316"/>
      <c r="ESM25" s="1316"/>
      <c r="ESN25" s="1316"/>
      <c r="ESO25" s="1316"/>
      <c r="ESP25" s="1316"/>
      <c r="ESQ25" s="1316"/>
      <c r="ESR25" s="1316"/>
      <c r="ESS25" s="1316"/>
      <c r="EST25" s="1316"/>
      <c r="ESU25" s="1316"/>
      <c r="ESV25" s="1316"/>
      <c r="ESW25" s="1316"/>
      <c r="ESX25" s="1316"/>
      <c r="ESY25" s="1316"/>
      <c r="ESZ25" s="1316"/>
      <c r="ETA25" s="1316"/>
      <c r="ETB25" s="1316"/>
      <c r="ETC25" s="1316"/>
      <c r="ETD25" s="1316"/>
      <c r="ETE25" s="1316"/>
      <c r="ETF25" s="1316"/>
      <c r="ETG25" s="1316"/>
      <c r="ETH25" s="1316"/>
      <c r="ETI25" s="1316"/>
      <c r="ETJ25" s="1316"/>
      <c r="ETK25" s="1316"/>
      <c r="ETL25" s="1316"/>
      <c r="ETM25" s="1316"/>
      <c r="ETN25" s="1316"/>
      <c r="ETO25" s="1316"/>
      <c r="ETP25" s="1316"/>
      <c r="ETQ25" s="1316"/>
      <c r="ETR25" s="1316"/>
      <c r="ETS25" s="1316"/>
      <c r="ETT25" s="1316"/>
      <c r="ETU25" s="1316"/>
      <c r="ETV25" s="1316"/>
      <c r="ETW25" s="1316"/>
      <c r="ETX25" s="1316"/>
      <c r="ETY25" s="1316"/>
      <c r="ETZ25" s="1316"/>
      <c r="EUA25" s="1316"/>
      <c r="EUB25" s="1316"/>
      <c r="EUC25" s="1316"/>
      <c r="EUD25" s="1316"/>
      <c r="EUE25" s="1316"/>
      <c r="EUF25" s="1316"/>
      <c r="EUG25" s="1316"/>
      <c r="EUH25" s="1316"/>
      <c r="EUI25" s="1316"/>
      <c r="EUJ25" s="1316"/>
      <c r="EUK25" s="1316"/>
      <c r="EUL25" s="1316"/>
      <c r="EUM25" s="1316"/>
      <c r="EUN25" s="1316"/>
      <c r="EUO25" s="1316"/>
      <c r="EUP25" s="1316"/>
      <c r="EUQ25" s="1316"/>
      <c r="EUR25" s="1316"/>
      <c r="EUS25" s="1316"/>
      <c r="EUT25" s="1316"/>
      <c r="EUU25" s="1316"/>
      <c r="EUV25" s="1316"/>
      <c r="EUW25" s="1316"/>
      <c r="EUX25" s="1316"/>
      <c r="EUY25" s="1316"/>
      <c r="EUZ25" s="1316"/>
      <c r="EVA25" s="1316"/>
      <c r="EVB25" s="1316"/>
      <c r="EVC25" s="1316"/>
      <c r="EVD25" s="1316"/>
      <c r="EVE25" s="1316"/>
      <c r="EVF25" s="1316"/>
      <c r="EVG25" s="1316"/>
      <c r="EVH25" s="1316"/>
      <c r="EVI25" s="1316"/>
      <c r="EVJ25" s="1316"/>
      <c r="EVK25" s="1316"/>
      <c r="EVL25" s="1316"/>
      <c r="EVM25" s="1316"/>
      <c r="EVN25" s="1316"/>
      <c r="EVO25" s="1316"/>
      <c r="EVP25" s="1316"/>
      <c r="EVQ25" s="1316"/>
      <c r="EVR25" s="1316"/>
      <c r="EVS25" s="1316"/>
      <c r="EVT25" s="1316"/>
      <c r="EVU25" s="1316"/>
      <c r="EVV25" s="1316"/>
      <c r="EVW25" s="1316"/>
      <c r="EVX25" s="1316"/>
      <c r="EVY25" s="1316"/>
      <c r="EVZ25" s="1316"/>
      <c r="EWA25" s="1316"/>
      <c r="EWB25" s="1316"/>
      <c r="EWC25" s="1316"/>
      <c r="EWD25" s="1316"/>
      <c r="EWE25" s="1316"/>
      <c r="EWF25" s="1316"/>
      <c r="EWG25" s="1316"/>
      <c r="EWH25" s="1316"/>
      <c r="EWI25" s="1316"/>
      <c r="EWJ25" s="1316"/>
      <c r="EWK25" s="1316"/>
      <c r="EWL25" s="1316"/>
      <c r="EWM25" s="1316"/>
      <c r="EWN25" s="1316"/>
      <c r="EWO25" s="1316"/>
      <c r="EWP25" s="1316"/>
      <c r="EWQ25" s="1316"/>
      <c r="EWR25" s="1316"/>
      <c r="EWS25" s="1316"/>
      <c r="EWT25" s="1316"/>
      <c r="EWU25" s="1316"/>
      <c r="EWV25" s="1316"/>
      <c r="EWW25" s="1316"/>
      <c r="EWX25" s="1316"/>
      <c r="EWY25" s="1316"/>
      <c r="EWZ25" s="1316"/>
      <c r="EXA25" s="1316"/>
      <c r="EXB25" s="1316"/>
      <c r="EXC25" s="1316"/>
      <c r="EXD25" s="1316"/>
      <c r="EXE25" s="1316"/>
      <c r="EXF25" s="1316"/>
      <c r="EXG25" s="1316"/>
      <c r="EXH25" s="1316"/>
      <c r="EXI25" s="1316"/>
      <c r="EXJ25" s="1316"/>
      <c r="EXK25" s="1316"/>
      <c r="EXL25" s="1316"/>
      <c r="EXM25" s="1316"/>
      <c r="EXN25" s="1316"/>
      <c r="EXO25" s="1316"/>
      <c r="EXP25" s="1316"/>
      <c r="EXQ25" s="1316"/>
      <c r="EXR25" s="1316"/>
      <c r="EXS25" s="1316"/>
      <c r="EXT25" s="1316"/>
      <c r="EXU25" s="1316"/>
      <c r="EXV25" s="1316"/>
      <c r="EXW25" s="1316"/>
      <c r="EXX25" s="1316"/>
      <c r="EXY25" s="1316"/>
      <c r="EXZ25" s="1316"/>
      <c r="EYA25" s="1316"/>
      <c r="EYB25" s="1316"/>
      <c r="EYC25" s="1316"/>
      <c r="EYD25" s="1316"/>
      <c r="EYE25" s="1316"/>
      <c r="EYF25" s="1316"/>
      <c r="EYG25" s="1316"/>
      <c r="EYH25" s="1316"/>
      <c r="EYI25" s="1316"/>
      <c r="EYJ25" s="1316"/>
      <c r="EYK25" s="1316"/>
      <c r="EYL25" s="1316"/>
      <c r="EYM25" s="1316"/>
      <c r="EYN25" s="1316"/>
      <c r="EYO25" s="1316"/>
      <c r="EYP25" s="1316"/>
      <c r="EYQ25" s="1316"/>
      <c r="EYR25" s="1316"/>
      <c r="EYS25" s="1316"/>
      <c r="EYT25" s="1316"/>
      <c r="EYU25" s="1316"/>
      <c r="EYV25" s="1316"/>
      <c r="EYW25" s="1316"/>
      <c r="EYX25" s="1316"/>
      <c r="EYY25" s="1316"/>
      <c r="EYZ25" s="1316"/>
      <c r="EZA25" s="1316"/>
      <c r="EZB25" s="1316"/>
      <c r="EZC25" s="1316"/>
      <c r="EZD25" s="1316"/>
      <c r="EZE25" s="1316"/>
      <c r="EZF25" s="1316"/>
      <c r="EZG25" s="1316"/>
      <c r="EZH25" s="1316"/>
      <c r="EZI25" s="1316"/>
      <c r="EZJ25" s="1316"/>
      <c r="EZK25" s="1316"/>
      <c r="EZL25" s="1316"/>
      <c r="EZM25" s="1316"/>
      <c r="EZN25" s="1316"/>
      <c r="EZO25" s="1316"/>
      <c r="EZP25" s="1316"/>
      <c r="EZQ25" s="1316"/>
      <c r="EZR25" s="1316"/>
      <c r="EZS25" s="1316"/>
      <c r="EZT25" s="1316"/>
      <c r="EZU25" s="1316"/>
      <c r="EZV25" s="1316"/>
      <c r="EZW25" s="1316"/>
      <c r="EZX25" s="1316"/>
      <c r="EZY25" s="1316"/>
      <c r="EZZ25" s="1316"/>
      <c r="FAA25" s="1316"/>
      <c r="FAB25" s="1316"/>
      <c r="FAC25" s="1316"/>
      <c r="FAD25" s="1316"/>
      <c r="FAE25" s="1316"/>
      <c r="FAF25" s="1316"/>
      <c r="FAG25" s="1316"/>
      <c r="FAH25" s="1316"/>
      <c r="FAI25" s="1316"/>
      <c r="FAJ25" s="1316"/>
      <c r="FAK25" s="1316"/>
      <c r="FAL25" s="1316"/>
      <c r="FAM25" s="1316"/>
      <c r="FAN25" s="1316"/>
      <c r="FAO25" s="1316"/>
      <c r="FAP25" s="1316"/>
      <c r="FAQ25" s="1316"/>
      <c r="FAR25" s="1316"/>
      <c r="FAS25" s="1316"/>
      <c r="FAT25" s="1316"/>
      <c r="FAU25" s="1316"/>
      <c r="FAV25" s="1316"/>
      <c r="FAW25" s="1316"/>
      <c r="FAX25" s="1316"/>
      <c r="FAY25" s="1316"/>
      <c r="FAZ25" s="1316"/>
      <c r="FBA25" s="1316"/>
      <c r="FBB25" s="1316"/>
      <c r="FBC25" s="1316"/>
      <c r="FBD25" s="1316"/>
      <c r="FBE25" s="1316"/>
      <c r="FBF25" s="1316"/>
      <c r="FBG25" s="1316"/>
      <c r="FBH25" s="1316"/>
      <c r="FBI25" s="1316"/>
      <c r="FBJ25" s="1316"/>
      <c r="FBK25" s="1316"/>
      <c r="FBL25" s="1316"/>
      <c r="FBM25" s="1316"/>
      <c r="FBN25" s="1316"/>
      <c r="FBO25" s="1316"/>
      <c r="FBP25" s="1316"/>
      <c r="FBQ25" s="1316"/>
      <c r="FBR25" s="1316"/>
      <c r="FBS25" s="1316"/>
      <c r="FBT25" s="1316"/>
      <c r="FBU25" s="1316"/>
      <c r="FBV25" s="1316"/>
      <c r="FBW25" s="1316"/>
      <c r="FBX25" s="1316"/>
      <c r="FBY25" s="1316"/>
      <c r="FBZ25" s="1316"/>
      <c r="FCA25" s="1316"/>
      <c r="FCB25" s="1316"/>
      <c r="FCC25" s="1316"/>
      <c r="FCD25" s="1316"/>
      <c r="FCE25" s="1316"/>
      <c r="FCF25" s="1316"/>
      <c r="FCG25" s="1316"/>
      <c r="FCH25" s="1316"/>
      <c r="FCI25" s="1316"/>
      <c r="FCJ25" s="1316"/>
      <c r="FCK25" s="1316"/>
      <c r="FCL25" s="1316"/>
      <c r="FCM25" s="1316"/>
      <c r="FCN25" s="1316"/>
      <c r="FCO25" s="1316"/>
      <c r="FCP25" s="1316"/>
      <c r="FCQ25" s="1316"/>
      <c r="FCR25" s="1316"/>
      <c r="FCS25" s="1316"/>
      <c r="FCT25" s="1316"/>
      <c r="FCU25" s="1316"/>
      <c r="FCV25" s="1316"/>
      <c r="FCW25" s="1316"/>
      <c r="FCX25" s="1316"/>
      <c r="FCY25" s="1316"/>
      <c r="FCZ25" s="1316"/>
      <c r="FDA25" s="1316"/>
      <c r="FDB25" s="1316"/>
      <c r="FDC25" s="1316"/>
      <c r="FDD25" s="1316"/>
      <c r="FDE25" s="1316"/>
      <c r="FDF25" s="1316"/>
      <c r="FDG25" s="1316"/>
      <c r="FDH25" s="1316"/>
      <c r="FDI25" s="1316"/>
      <c r="FDJ25" s="1316"/>
      <c r="FDK25" s="1316"/>
      <c r="FDL25" s="1316"/>
      <c r="FDM25" s="1316"/>
      <c r="FDN25" s="1316"/>
      <c r="FDO25" s="1316"/>
      <c r="FDP25" s="1316"/>
      <c r="FDQ25" s="1316"/>
      <c r="FDR25" s="1316"/>
      <c r="FDS25" s="1316"/>
      <c r="FDT25" s="1316"/>
      <c r="FDU25" s="1316"/>
      <c r="FDV25" s="1316"/>
      <c r="FDW25" s="1316"/>
      <c r="FDX25" s="1316"/>
      <c r="FDY25" s="1316"/>
      <c r="FDZ25" s="1316"/>
      <c r="FEA25" s="1316"/>
      <c r="FEB25" s="1316"/>
      <c r="FEC25" s="1316"/>
      <c r="FED25" s="1316"/>
      <c r="FEE25" s="1316"/>
      <c r="FEF25" s="1316"/>
      <c r="FEG25" s="1316"/>
      <c r="FEH25" s="1316"/>
      <c r="FEI25" s="1316"/>
      <c r="FEJ25" s="1316"/>
      <c r="FEK25" s="1316"/>
      <c r="FEL25" s="1316"/>
      <c r="FEM25" s="1316"/>
      <c r="FEN25" s="1316"/>
      <c r="FEO25" s="1316"/>
      <c r="FEP25" s="1316"/>
      <c r="FEQ25" s="1316"/>
      <c r="FER25" s="1316"/>
      <c r="FES25" s="1316"/>
      <c r="FET25" s="1316"/>
      <c r="FEU25" s="1316"/>
      <c r="FEV25" s="1316"/>
      <c r="FEW25" s="1316"/>
      <c r="FEX25" s="1316"/>
      <c r="FEY25" s="1316"/>
      <c r="FEZ25" s="1316"/>
      <c r="FFA25" s="1316"/>
      <c r="FFB25" s="1316"/>
      <c r="FFC25" s="1316"/>
      <c r="FFD25" s="1316"/>
      <c r="FFE25" s="1316"/>
      <c r="FFF25" s="1316"/>
      <c r="FFG25" s="1316"/>
      <c r="FFH25" s="1316"/>
      <c r="FFI25" s="1316"/>
      <c r="FFJ25" s="1316"/>
      <c r="FFK25" s="1316"/>
      <c r="FFL25" s="1316"/>
      <c r="FFM25" s="1316"/>
      <c r="FFN25" s="1316"/>
      <c r="FFO25" s="1316"/>
      <c r="FFP25" s="1316"/>
      <c r="FFQ25" s="1316"/>
      <c r="FFR25" s="1316"/>
      <c r="FFS25" s="1316"/>
      <c r="FFT25" s="1316"/>
      <c r="FFU25" s="1316"/>
      <c r="FFV25" s="1316"/>
      <c r="FFW25" s="1316"/>
      <c r="FFX25" s="1316"/>
      <c r="FFY25" s="1316"/>
      <c r="FFZ25" s="1316"/>
      <c r="FGA25" s="1316"/>
      <c r="FGB25" s="1316"/>
      <c r="FGC25" s="1316"/>
      <c r="FGD25" s="1316"/>
      <c r="FGE25" s="1316"/>
      <c r="FGF25" s="1316"/>
      <c r="FGG25" s="1316"/>
      <c r="FGH25" s="1316"/>
      <c r="FGI25" s="1316"/>
      <c r="FGJ25" s="1316"/>
      <c r="FGK25" s="1316"/>
      <c r="FGL25" s="1316"/>
      <c r="FGM25" s="1316"/>
      <c r="FGN25" s="1316"/>
      <c r="FGO25" s="1316"/>
      <c r="FGP25" s="1316"/>
      <c r="FGQ25" s="1316"/>
      <c r="FGR25" s="1316"/>
      <c r="FGS25" s="1316"/>
      <c r="FGT25" s="1316"/>
      <c r="FGU25" s="1316"/>
      <c r="FGV25" s="1316"/>
      <c r="FGW25" s="1316"/>
      <c r="FGX25" s="1316"/>
      <c r="FGY25" s="1316"/>
      <c r="FGZ25" s="1316"/>
      <c r="FHA25" s="1316"/>
      <c r="FHB25" s="1316"/>
      <c r="FHC25" s="1316"/>
      <c r="FHD25" s="1316"/>
      <c r="FHE25" s="1316"/>
      <c r="FHF25" s="1316"/>
      <c r="FHG25" s="1316"/>
      <c r="FHH25" s="1316"/>
      <c r="FHI25" s="1316"/>
      <c r="FHJ25" s="1316"/>
      <c r="FHK25" s="1316"/>
      <c r="FHL25" s="1316"/>
      <c r="FHM25" s="1316"/>
      <c r="FHN25" s="1316"/>
      <c r="FHO25" s="1316"/>
      <c r="FHP25" s="1316"/>
      <c r="FHQ25" s="1316"/>
      <c r="FHR25" s="1316"/>
      <c r="FHS25" s="1316"/>
      <c r="FHT25" s="1316"/>
      <c r="FHU25" s="1316"/>
      <c r="FHV25" s="1316"/>
      <c r="FHW25" s="1316"/>
      <c r="FHX25" s="1316"/>
      <c r="FHY25" s="1316"/>
      <c r="FHZ25" s="1316"/>
      <c r="FIA25" s="1316"/>
      <c r="FIB25" s="1316"/>
      <c r="FIC25" s="1316"/>
      <c r="FID25" s="1316"/>
      <c r="FIE25" s="1316"/>
      <c r="FIF25" s="1316"/>
      <c r="FIG25" s="1316"/>
      <c r="FIH25" s="1316"/>
      <c r="FII25" s="1316"/>
      <c r="FIJ25" s="1316"/>
      <c r="FIK25" s="1316"/>
      <c r="FIL25" s="1316"/>
      <c r="FIM25" s="1316"/>
      <c r="FIN25" s="1316"/>
      <c r="FIO25" s="1316"/>
      <c r="FIP25" s="1316"/>
      <c r="FIQ25" s="1316"/>
      <c r="FIR25" s="1316"/>
      <c r="FIS25" s="1316"/>
      <c r="FIT25" s="1316"/>
      <c r="FIU25" s="1316"/>
      <c r="FIV25" s="1316"/>
      <c r="FIW25" s="1316"/>
      <c r="FIX25" s="1316"/>
      <c r="FIY25" s="1316"/>
      <c r="FIZ25" s="1316"/>
      <c r="FJA25" s="1316"/>
      <c r="FJB25" s="1316"/>
      <c r="FJC25" s="1316"/>
      <c r="FJD25" s="1316"/>
      <c r="FJE25" s="1316"/>
      <c r="FJF25" s="1316"/>
      <c r="FJG25" s="1316"/>
      <c r="FJH25" s="1316"/>
      <c r="FJI25" s="1316"/>
      <c r="FJJ25" s="1316"/>
      <c r="FJK25" s="1316"/>
      <c r="FJL25" s="1316"/>
      <c r="FJM25" s="1316"/>
      <c r="FJN25" s="1316"/>
      <c r="FJO25" s="1316"/>
      <c r="FJP25" s="1316"/>
      <c r="FJQ25" s="1316"/>
      <c r="FJR25" s="1316"/>
      <c r="FJS25" s="1316"/>
      <c r="FJT25" s="1316"/>
      <c r="FJU25" s="1316"/>
      <c r="FJV25" s="1316"/>
      <c r="FJW25" s="1316"/>
      <c r="FJX25" s="1316"/>
      <c r="FJY25" s="1316"/>
      <c r="FJZ25" s="1316"/>
      <c r="FKA25" s="1316"/>
      <c r="FKB25" s="1316"/>
      <c r="FKC25" s="1316"/>
      <c r="FKD25" s="1316"/>
      <c r="FKE25" s="1316"/>
      <c r="FKF25" s="1316"/>
      <c r="FKG25" s="1316"/>
      <c r="FKH25" s="1316"/>
      <c r="FKI25" s="1316"/>
      <c r="FKJ25" s="1316"/>
      <c r="FKK25" s="1316"/>
      <c r="FKL25" s="1316"/>
      <c r="FKM25" s="1316"/>
      <c r="FKN25" s="1316"/>
      <c r="FKO25" s="1316"/>
      <c r="FKP25" s="1316"/>
      <c r="FKQ25" s="1316"/>
      <c r="FKR25" s="1316"/>
      <c r="FKS25" s="1316"/>
      <c r="FKT25" s="1316"/>
      <c r="FKU25" s="1316"/>
      <c r="FKV25" s="1316"/>
      <c r="FKW25" s="1316"/>
      <c r="FKX25" s="1316"/>
      <c r="FKY25" s="1316"/>
      <c r="FKZ25" s="1316"/>
      <c r="FLA25" s="1316"/>
      <c r="FLB25" s="1316"/>
      <c r="FLC25" s="1316"/>
      <c r="FLD25" s="1316"/>
      <c r="FLE25" s="1316"/>
      <c r="FLF25" s="1316"/>
      <c r="FLG25" s="1316"/>
      <c r="FLH25" s="1316"/>
      <c r="FLI25" s="1316"/>
      <c r="FLJ25" s="1316"/>
      <c r="FLK25" s="1316"/>
      <c r="FLL25" s="1316"/>
      <c r="FLM25" s="1316"/>
      <c r="FLN25" s="1316"/>
      <c r="FLO25" s="1316"/>
      <c r="FLP25" s="1316"/>
      <c r="FLQ25" s="1316"/>
      <c r="FLR25" s="1316"/>
      <c r="FLS25" s="1316"/>
      <c r="FLT25" s="1316"/>
      <c r="FLU25" s="1316"/>
      <c r="FLV25" s="1316"/>
      <c r="FLW25" s="1316"/>
      <c r="FLX25" s="1316"/>
      <c r="FLY25" s="1316"/>
      <c r="FLZ25" s="1316"/>
      <c r="FMA25" s="1316"/>
      <c r="FMB25" s="1316"/>
      <c r="FMC25" s="1316"/>
      <c r="FMD25" s="1316"/>
      <c r="FME25" s="1316"/>
      <c r="FMF25" s="1316"/>
      <c r="FMG25" s="1316"/>
      <c r="FMH25" s="1316"/>
      <c r="FMI25" s="1316"/>
      <c r="FMJ25" s="1316"/>
      <c r="FMK25" s="1316"/>
      <c r="FML25" s="1316"/>
      <c r="FMM25" s="1316"/>
      <c r="FMN25" s="1316"/>
      <c r="FMO25" s="1316"/>
      <c r="FMP25" s="1316"/>
      <c r="FMQ25" s="1316"/>
      <c r="FMR25" s="1316"/>
      <c r="FMS25" s="1316"/>
      <c r="FMT25" s="1316"/>
      <c r="FMU25" s="1316"/>
      <c r="FMV25" s="1316"/>
      <c r="FMW25" s="1316"/>
      <c r="FMX25" s="1316"/>
      <c r="FMY25" s="1316"/>
      <c r="FMZ25" s="1316"/>
      <c r="FNA25" s="1316"/>
      <c r="FNB25" s="1316"/>
      <c r="FNC25" s="1316"/>
      <c r="FND25" s="1316"/>
      <c r="FNE25" s="1316"/>
      <c r="FNF25" s="1316"/>
    </row>
    <row r="26" spans="1:4426" ht="15.75">
      <c r="A26" s="905"/>
      <c r="C26" s="902"/>
      <c r="D26" s="852"/>
      <c r="E26" s="157">
        <f t="shared" ref="E26:F28" si="0">+E7</f>
        <v>1</v>
      </c>
      <c r="F26" s="157">
        <f t="shared" si="0"/>
        <v>1</v>
      </c>
      <c r="G26" s="157"/>
      <c r="H26" s="157"/>
      <c r="I26" s="168" t="s">
        <v>399</v>
      </c>
      <c r="J26" s="241" t="s">
        <v>265</v>
      </c>
      <c r="K26" s="1307" t="s">
        <v>265</v>
      </c>
      <c r="L26" s="1316"/>
      <c r="M26" s="1316"/>
      <c r="N26" s="1316"/>
      <c r="O26" s="1316"/>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16"/>
      <c r="AO26" s="1316"/>
      <c r="AP26" s="1316"/>
      <c r="AQ26" s="1316"/>
      <c r="AR26" s="1316"/>
      <c r="AS26" s="1316"/>
      <c r="AT26" s="1316"/>
      <c r="AU26" s="1316"/>
      <c r="AV26" s="1316"/>
      <c r="AW26" s="1316"/>
      <c r="AX26" s="1316"/>
      <c r="AY26" s="1316"/>
      <c r="AZ26" s="1316"/>
      <c r="BA26" s="1316"/>
      <c r="BB26" s="1316"/>
      <c r="BC26" s="1316"/>
      <c r="BD26" s="1316"/>
      <c r="BE26" s="1316"/>
      <c r="BF26" s="1316"/>
      <c r="BG26" s="1316"/>
      <c r="BH26" s="1316"/>
      <c r="BI26" s="1316"/>
      <c r="BJ26" s="1316"/>
      <c r="BK26" s="1316"/>
      <c r="BL26" s="1316"/>
      <c r="BM26" s="1316"/>
      <c r="BN26" s="1316"/>
      <c r="BO26" s="1316"/>
      <c r="BP26" s="1316"/>
      <c r="BQ26" s="1316"/>
      <c r="BR26" s="1316"/>
      <c r="BS26" s="1316"/>
      <c r="BT26" s="1316"/>
      <c r="BU26" s="1316"/>
      <c r="BV26" s="1316"/>
      <c r="BW26" s="1316"/>
      <c r="BX26" s="1316"/>
      <c r="BY26" s="1316"/>
      <c r="BZ26" s="1316"/>
      <c r="CA26" s="1316"/>
      <c r="CB26" s="1316"/>
      <c r="CC26" s="1316"/>
      <c r="CD26" s="1316"/>
      <c r="CE26" s="1316"/>
      <c r="CF26" s="1316"/>
      <c r="CG26" s="1316"/>
      <c r="CH26" s="1316"/>
      <c r="CI26" s="1316"/>
      <c r="CJ26" s="1316"/>
      <c r="CK26" s="1316"/>
      <c r="CL26" s="1316"/>
      <c r="CM26" s="1316"/>
      <c r="CN26" s="1316"/>
      <c r="CO26" s="1316"/>
      <c r="CP26" s="1316"/>
      <c r="CQ26" s="1316"/>
      <c r="CR26" s="1316"/>
      <c r="CS26" s="1316"/>
      <c r="CT26" s="1316"/>
      <c r="CU26" s="1316"/>
      <c r="CV26" s="1316"/>
      <c r="CW26" s="1316"/>
      <c r="CX26" s="1316"/>
      <c r="CY26" s="1316"/>
      <c r="CZ26" s="1316"/>
      <c r="DA26" s="1316"/>
      <c r="DB26" s="1316"/>
      <c r="DC26" s="1316"/>
      <c r="DD26" s="1316"/>
      <c r="DE26" s="1316"/>
      <c r="DF26" s="1316"/>
      <c r="DG26" s="1316"/>
      <c r="DH26" s="1316"/>
      <c r="DI26" s="1316"/>
      <c r="DJ26" s="1316"/>
      <c r="DK26" s="1316"/>
      <c r="DL26" s="1316"/>
      <c r="DM26" s="1316"/>
      <c r="DN26" s="1316"/>
      <c r="DO26" s="1316"/>
      <c r="DP26" s="1316"/>
      <c r="DQ26" s="1316"/>
      <c r="DR26" s="1316"/>
      <c r="DS26" s="1316"/>
      <c r="DT26" s="1316"/>
      <c r="DU26" s="1316"/>
      <c r="DV26" s="1316"/>
      <c r="DW26" s="1316"/>
      <c r="DX26" s="1316"/>
      <c r="DY26" s="1316"/>
      <c r="DZ26" s="1316"/>
      <c r="EA26" s="1316"/>
      <c r="EB26" s="1316"/>
      <c r="EC26" s="1316"/>
      <c r="ED26" s="1316"/>
      <c r="EE26" s="1316"/>
      <c r="EF26" s="1316"/>
      <c r="EG26" s="1316"/>
      <c r="EH26" s="1316"/>
      <c r="EI26" s="1316"/>
      <c r="EJ26" s="1316"/>
      <c r="EK26" s="1316"/>
      <c r="EL26" s="1316"/>
      <c r="EM26" s="1316"/>
      <c r="EN26" s="1316"/>
      <c r="EO26" s="1316"/>
      <c r="EP26" s="1316"/>
      <c r="EQ26" s="1316"/>
      <c r="ER26" s="1316"/>
      <c r="ES26" s="1316"/>
      <c r="ET26" s="1316"/>
      <c r="EU26" s="1316"/>
      <c r="EV26" s="1316"/>
      <c r="EW26" s="1316"/>
      <c r="EX26" s="1316"/>
      <c r="EY26" s="1316"/>
      <c r="EZ26" s="1316"/>
      <c r="FA26" s="1316"/>
      <c r="FB26" s="1316"/>
      <c r="FC26" s="1316"/>
      <c r="FD26" s="1316"/>
      <c r="FE26" s="1316"/>
      <c r="FF26" s="1316"/>
      <c r="FG26" s="1316"/>
      <c r="FH26" s="1316"/>
      <c r="FI26" s="1316"/>
      <c r="FJ26" s="1316"/>
      <c r="FK26" s="1316"/>
      <c r="FL26" s="1316"/>
      <c r="FM26" s="1316"/>
      <c r="FN26" s="1316"/>
      <c r="FO26" s="1316"/>
      <c r="FP26" s="1316"/>
      <c r="FQ26" s="1316"/>
      <c r="FR26" s="1316"/>
      <c r="FS26" s="1316"/>
      <c r="FT26" s="1316"/>
      <c r="FU26" s="1316"/>
      <c r="FV26" s="1316"/>
      <c r="FW26" s="1316"/>
      <c r="FX26" s="1316"/>
      <c r="FY26" s="1316"/>
      <c r="FZ26" s="1316"/>
      <c r="GA26" s="1316"/>
      <c r="GB26" s="1316"/>
      <c r="GC26" s="1316"/>
      <c r="GD26" s="1316"/>
      <c r="GE26" s="1316"/>
      <c r="GF26" s="1316"/>
      <c r="GG26" s="1316"/>
      <c r="GH26" s="1316"/>
      <c r="GI26" s="1316"/>
      <c r="GJ26" s="1316"/>
      <c r="GK26" s="1316"/>
      <c r="GL26" s="1316"/>
      <c r="GM26" s="1316"/>
      <c r="GN26" s="1316"/>
      <c r="GO26" s="1316"/>
      <c r="GP26" s="1316"/>
      <c r="GQ26" s="1316"/>
      <c r="GR26" s="1316"/>
      <c r="GS26" s="1316"/>
      <c r="GT26" s="1316"/>
      <c r="GU26" s="1316"/>
      <c r="GV26" s="1316"/>
      <c r="GW26" s="1316"/>
      <c r="GX26" s="1316"/>
      <c r="GY26" s="1316"/>
      <c r="GZ26" s="1316"/>
      <c r="HA26" s="1316"/>
      <c r="HB26" s="1316"/>
      <c r="HC26" s="1316"/>
      <c r="HD26" s="1316"/>
      <c r="HE26" s="1316"/>
      <c r="HF26" s="1316"/>
      <c r="HG26" s="1316"/>
      <c r="HH26" s="1316"/>
      <c r="HI26" s="1316"/>
      <c r="HJ26" s="1316"/>
      <c r="HK26" s="1316"/>
      <c r="HL26" s="1316"/>
      <c r="HM26" s="1316"/>
      <c r="HN26" s="1316"/>
      <c r="HO26" s="1316"/>
      <c r="HP26" s="1316"/>
      <c r="HQ26" s="1316"/>
      <c r="HR26" s="1316"/>
      <c r="HS26" s="1316"/>
      <c r="HT26" s="1316"/>
      <c r="HU26" s="1316"/>
      <c r="HV26" s="1316"/>
      <c r="HW26" s="1316"/>
      <c r="HX26" s="1316"/>
      <c r="HY26" s="1316"/>
      <c r="HZ26" s="1316"/>
      <c r="IA26" s="1316"/>
      <c r="IB26" s="1316"/>
      <c r="IC26" s="1316"/>
      <c r="ID26" s="1316"/>
      <c r="IE26" s="1316"/>
      <c r="IF26" s="1316"/>
      <c r="IG26" s="1316"/>
      <c r="IH26" s="1316"/>
      <c r="II26" s="1316"/>
      <c r="IJ26" s="1316"/>
      <c r="IK26" s="1316"/>
      <c r="IL26" s="1316"/>
      <c r="IM26" s="1316"/>
      <c r="IN26" s="1316"/>
      <c r="IO26" s="1316"/>
      <c r="IP26" s="1316"/>
      <c r="IQ26" s="1316"/>
      <c r="IR26" s="1316"/>
      <c r="IS26" s="1316"/>
      <c r="IT26" s="1316"/>
      <c r="IU26" s="1316"/>
      <c r="IV26" s="1316"/>
      <c r="IW26" s="1316"/>
      <c r="IX26" s="1316"/>
      <c r="IY26" s="1316"/>
      <c r="IZ26" s="1316"/>
      <c r="JA26" s="1316"/>
      <c r="JB26" s="1316"/>
      <c r="JC26" s="1316"/>
      <c r="JD26" s="1316"/>
      <c r="JE26" s="1316"/>
      <c r="JF26" s="1316"/>
      <c r="JG26" s="1316"/>
      <c r="JH26" s="1316"/>
      <c r="JI26" s="1316"/>
      <c r="JJ26" s="1316"/>
      <c r="JK26" s="1316"/>
      <c r="JL26" s="1316"/>
      <c r="JM26" s="1316"/>
      <c r="JN26" s="1316"/>
      <c r="JO26" s="1316"/>
      <c r="JP26" s="1316"/>
      <c r="JQ26" s="1316"/>
      <c r="JR26" s="1316"/>
      <c r="JS26" s="1316"/>
      <c r="JT26" s="1316"/>
      <c r="JU26" s="1316"/>
      <c r="JV26" s="1316"/>
      <c r="JW26" s="1316"/>
      <c r="JX26" s="1316"/>
      <c r="JY26" s="1316"/>
      <c r="JZ26" s="1316"/>
      <c r="KA26" s="1316"/>
      <c r="KB26" s="1316"/>
      <c r="KC26" s="1316"/>
      <c r="KD26" s="1316"/>
      <c r="KE26" s="1316"/>
      <c r="KF26" s="1316"/>
      <c r="KG26" s="1316"/>
      <c r="KH26" s="1316"/>
      <c r="KI26" s="1316"/>
      <c r="KJ26" s="1316"/>
      <c r="KK26" s="1316"/>
      <c r="KL26" s="1316"/>
      <c r="KM26" s="1316"/>
      <c r="KN26" s="1316"/>
      <c r="KO26" s="1316"/>
      <c r="KP26" s="1316"/>
      <c r="KQ26" s="1316"/>
      <c r="KR26" s="1316"/>
      <c r="KS26" s="1316"/>
      <c r="KT26" s="1316"/>
      <c r="KU26" s="1316"/>
      <c r="KV26" s="1316"/>
      <c r="KW26" s="1316"/>
      <c r="KX26" s="1316"/>
      <c r="KY26" s="1316"/>
      <c r="KZ26" s="1316"/>
      <c r="LA26" s="1316"/>
      <c r="LB26" s="1316"/>
      <c r="LC26" s="1316"/>
      <c r="LD26" s="1316"/>
      <c r="LE26" s="1316"/>
      <c r="LF26" s="1316"/>
      <c r="LG26" s="1316"/>
      <c r="LH26" s="1316"/>
      <c r="LI26" s="1316"/>
      <c r="LJ26" s="1316"/>
      <c r="LK26" s="1316"/>
      <c r="LL26" s="1316"/>
      <c r="LM26" s="1316"/>
      <c r="LN26" s="1316"/>
      <c r="LO26" s="1316"/>
      <c r="LP26" s="1316"/>
      <c r="LQ26" s="1316"/>
      <c r="LR26" s="1316"/>
      <c r="LS26" s="1316"/>
      <c r="LT26" s="1316"/>
      <c r="LU26" s="1316"/>
      <c r="LV26" s="1316"/>
      <c r="LW26" s="1316"/>
      <c r="LX26" s="1316"/>
      <c r="LY26" s="1316"/>
      <c r="LZ26" s="1316"/>
      <c r="MA26" s="1316"/>
      <c r="MB26" s="1316"/>
      <c r="MC26" s="1316"/>
      <c r="MD26" s="1316"/>
      <c r="ME26" s="1316"/>
      <c r="MF26" s="1316"/>
      <c r="MG26" s="1316"/>
      <c r="MH26" s="1316"/>
      <c r="MI26" s="1316"/>
      <c r="MJ26" s="1316"/>
      <c r="MK26" s="1316"/>
      <c r="ML26" s="1316"/>
      <c r="MM26" s="1316"/>
      <c r="MN26" s="1316"/>
      <c r="MO26" s="1316"/>
      <c r="MP26" s="1316"/>
      <c r="MQ26" s="1316"/>
      <c r="MR26" s="1316"/>
      <c r="MS26" s="1316"/>
      <c r="MT26" s="1316"/>
      <c r="MU26" s="1316"/>
      <c r="MV26" s="1316"/>
      <c r="MW26" s="1316"/>
      <c r="MX26" s="1316"/>
      <c r="MY26" s="1316"/>
      <c r="MZ26" s="1316"/>
      <c r="NA26" s="1316"/>
      <c r="NB26" s="1316"/>
      <c r="NC26" s="1316"/>
      <c r="ND26" s="1316"/>
      <c r="NE26" s="1316"/>
      <c r="NF26" s="1316"/>
      <c r="NG26" s="1316"/>
      <c r="NH26" s="1316"/>
      <c r="NI26" s="1316"/>
      <c r="NJ26" s="1316"/>
      <c r="NK26" s="1316"/>
      <c r="NL26" s="1316"/>
      <c r="NM26" s="1316"/>
      <c r="NN26" s="1316"/>
      <c r="NO26" s="1316"/>
      <c r="NP26" s="1316"/>
      <c r="NQ26" s="1316"/>
      <c r="NR26" s="1316"/>
      <c r="NS26" s="1316"/>
      <c r="NT26" s="1316"/>
      <c r="NU26" s="1316"/>
      <c r="NV26" s="1316"/>
      <c r="NW26" s="1316"/>
      <c r="NX26" s="1316"/>
      <c r="NY26" s="1316"/>
      <c r="NZ26" s="1316"/>
      <c r="OA26" s="1316"/>
      <c r="OB26" s="1316"/>
      <c r="OC26" s="1316"/>
      <c r="OD26" s="1316"/>
      <c r="OE26" s="1316"/>
      <c r="OF26" s="1316"/>
      <c r="OG26" s="1316"/>
      <c r="OH26" s="1316"/>
      <c r="OI26" s="1316"/>
      <c r="OJ26" s="1316"/>
      <c r="OK26" s="1316"/>
      <c r="OL26" s="1316"/>
      <c r="OM26" s="1316"/>
      <c r="ON26" s="1316"/>
      <c r="OO26" s="1316"/>
      <c r="OP26" s="1316"/>
      <c r="OQ26" s="1316"/>
      <c r="OR26" s="1316"/>
      <c r="OS26" s="1316"/>
      <c r="OT26" s="1316"/>
      <c r="OU26" s="1316"/>
      <c r="OV26" s="1316"/>
      <c r="OW26" s="1316"/>
      <c r="OX26" s="1316"/>
      <c r="OY26" s="1316"/>
      <c r="OZ26" s="1316"/>
      <c r="PA26" s="1316"/>
      <c r="PB26" s="1316"/>
      <c r="PC26" s="1316"/>
      <c r="PD26" s="1316"/>
      <c r="PE26" s="1316"/>
      <c r="PF26" s="1316"/>
      <c r="PG26" s="1316"/>
      <c r="PH26" s="1316"/>
      <c r="PI26" s="1316"/>
      <c r="PJ26" s="1316"/>
      <c r="PK26" s="1316"/>
      <c r="PL26" s="1316"/>
      <c r="PM26" s="1316"/>
      <c r="PN26" s="1316"/>
      <c r="PO26" s="1316"/>
      <c r="PP26" s="1316"/>
      <c r="PQ26" s="1316"/>
      <c r="PR26" s="1316"/>
      <c r="PS26" s="1316"/>
      <c r="PT26" s="1316"/>
      <c r="PU26" s="1316"/>
      <c r="PV26" s="1316"/>
      <c r="PW26" s="1316"/>
      <c r="PX26" s="1316"/>
      <c r="PY26" s="1316"/>
      <c r="PZ26" s="1316"/>
      <c r="QA26" s="1316"/>
      <c r="QB26" s="1316"/>
      <c r="QC26" s="1316"/>
      <c r="QD26" s="1316"/>
      <c r="QE26" s="1316"/>
      <c r="QF26" s="1316"/>
      <c r="QG26" s="1316"/>
      <c r="QH26" s="1316"/>
      <c r="QI26" s="1316"/>
      <c r="QJ26" s="1316"/>
      <c r="QK26" s="1316"/>
      <c r="QL26" s="1316"/>
      <c r="QM26" s="1316"/>
      <c r="QN26" s="1316"/>
      <c r="QO26" s="1316"/>
      <c r="QP26" s="1316"/>
      <c r="QQ26" s="1316"/>
      <c r="QR26" s="1316"/>
      <c r="QS26" s="1316"/>
      <c r="QT26" s="1316"/>
      <c r="QU26" s="1316"/>
      <c r="QV26" s="1316"/>
      <c r="QW26" s="1316"/>
      <c r="QX26" s="1316"/>
      <c r="QY26" s="1316"/>
      <c r="QZ26" s="1316"/>
      <c r="RA26" s="1316"/>
      <c r="RB26" s="1316"/>
      <c r="RC26" s="1316"/>
      <c r="RD26" s="1316"/>
      <c r="RE26" s="1316"/>
      <c r="RF26" s="1316"/>
      <c r="RG26" s="1316"/>
      <c r="RH26" s="1316"/>
      <c r="RI26" s="1316"/>
      <c r="RJ26" s="1316"/>
      <c r="RK26" s="1316"/>
      <c r="RL26" s="1316"/>
      <c r="RM26" s="1316"/>
      <c r="RN26" s="1316"/>
      <c r="RO26" s="1316"/>
      <c r="RP26" s="1316"/>
      <c r="RQ26" s="1316"/>
      <c r="RR26" s="1316"/>
      <c r="RS26" s="1316"/>
      <c r="RT26" s="1316"/>
      <c r="RU26" s="1316"/>
      <c r="RV26" s="1316"/>
      <c r="RW26" s="1316"/>
      <c r="RX26" s="1316"/>
      <c r="RY26" s="1316"/>
      <c r="RZ26" s="1316"/>
      <c r="SA26" s="1316"/>
      <c r="SB26" s="1316"/>
      <c r="SC26" s="1316"/>
      <c r="SD26" s="1316"/>
      <c r="SE26" s="1316"/>
      <c r="SF26" s="1316"/>
      <c r="SG26" s="1316"/>
      <c r="SH26" s="1316"/>
      <c r="SI26" s="1316"/>
      <c r="SJ26" s="1316"/>
      <c r="SK26" s="1316"/>
      <c r="SL26" s="1316"/>
      <c r="SM26" s="1316"/>
      <c r="SN26" s="1316"/>
      <c r="SO26" s="1316"/>
      <c r="SP26" s="1316"/>
      <c r="SQ26" s="1316"/>
      <c r="SR26" s="1316"/>
      <c r="SS26" s="1316"/>
      <c r="ST26" s="1316"/>
      <c r="SU26" s="1316"/>
      <c r="SV26" s="1316"/>
      <c r="SW26" s="1316"/>
      <c r="SX26" s="1316"/>
      <c r="SY26" s="1316"/>
      <c r="SZ26" s="1316"/>
      <c r="TA26" s="1316"/>
      <c r="TB26" s="1316"/>
      <c r="TC26" s="1316"/>
      <c r="TD26" s="1316"/>
      <c r="TE26" s="1316"/>
      <c r="TF26" s="1316"/>
      <c r="TG26" s="1316"/>
      <c r="TH26" s="1316"/>
      <c r="TI26" s="1316"/>
      <c r="TJ26" s="1316"/>
      <c r="TK26" s="1316"/>
      <c r="TL26" s="1316"/>
      <c r="TM26" s="1316"/>
      <c r="TN26" s="1316"/>
      <c r="TO26" s="1316"/>
      <c r="TP26" s="1316"/>
      <c r="TQ26" s="1316"/>
      <c r="TR26" s="1316"/>
      <c r="TS26" s="1316"/>
      <c r="TT26" s="1316"/>
      <c r="TU26" s="1316"/>
      <c r="TV26" s="1316"/>
      <c r="TW26" s="1316"/>
      <c r="TX26" s="1316"/>
      <c r="TY26" s="1316"/>
      <c r="TZ26" s="1316"/>
      <c r="UA26" s="1316"/>
      <c r="UB26" s="1316"/>
      <c r="UC26" s="1316"/>
      <c r="UD26" s="1316"/>
      <c r="UE26" s="1316"/>
      <c r="UF26" s="1316"/>
      <c r="UG26" s="1316"/>
      <c r="UH26" s="1316"/>
      <c r="UI26" s="1316"/>
      <c r="UJ26" s="1316"/>
      <c r="UK26" s="1316"/>
      <c r="UL26" s="1316"/>
      <c r="UM26" s="1316"/>
      <c r="UN26" s="1316"/>
      <c r="UO26" s="1316"/>
      <c r="UP26" s="1316"/>
      <c r="UQ26" s="1316"/>
      <c r="UR26" s="1316"/>
      <c r="US26" s="1316"/>
      <c r="UT26" s="1316"/>
      <c r="UU26" s="1316"/>
      <c r="UV26" s="1316"/>
      <c r="UW26" s="1316"/>
      <c r="UX26" s="1316"/>
      <c r="UY26" s="1316"/>
      <c r="UZ26" s="1316"/>
      <c r="VA26" s="1316"/>
      <c r="VB26" s="1316"/>
      <c r="VC26" s="1316"/>
      <c r="VD26" s="1316"/>
      <c r="VE26" s="1316"/>
      <c r="VF26" s="1316"/>
      <c r="VG26" s="1316"/>
      <c r="VH26" s="1316"/>
      <c r="VI26" s="1316"/>
      <c r="VJ26" s="1316"/>
      <c r="VK26" s="1316"/>
      <c r="VL26" s="1316"/>
      <c r="VM26" s="1316"/>
      <c r="VN26" s="1316"/>
      <c r="VO26" s="1316"/>
      <c r="VP26" s="1316"/>
      <c r="VQ26" s="1316"/>
      <c r="VR26" s="1316"/>
      <c r="VS26" s="1316"/>
      <c r="VT26" s="1316"/>
      <c r="VU26" s="1316"/>
      <c r="VV26" s="1316"/>
      <c r="VW26" s="1316"/>
      <c r="VX26" s="1316"/>
      <c r="VY26" s="1316"/>
      <c r="VZ26" s="1316"/>
      <c r="WA26" s="1316"/>
      <c r="WB26" s="1316"/>
      <c r="WC26" s="1316"/>
      <c r="WD26" s="1316"/>
      <c r="WE26" s="1316"/>
      <c r="WF26" s="1316"/>
      <c r="WG26" s="1316"/>
      <c r="WH26" s="1316"/>
      <c r="WI26" s="1316"/>
      <c r="WJ26" s="1316"/>
      <c r="WK26" s="1316"/>
      <c r="WL26" s="1316"/>
      <c r="WM26" s="1316"/>
      <c r="WN26" s="1316"/>
      <c r="WO26" s="1316"/>
      <c r="WP26" s="1316"/>
      <c r="WQ26" s="1316"/>
      <c r="WR26" s="1316"/>
      <c r="WS26" s="1316"/>
      <c r="WT26" s="1316"/>
      <c r="WU26" s="1316"/>
      <c r="WV26" s="1316"/>
      <c r="WW26" s="1316"/>
      <c r="WX26" s="1316"/>
      <c r="WY26" s="1316"/>
      <c r="WZ26" s="1316"/>
      <c r="XA26" s="1316"/>
      <c r="XB26" s="1316"/>
      <c r="XC26" s="1316"/>
      <c r="XD26" s="1316"/>
      <c r="XE26" s="1316"/>
      <c r="XF26" s="1316"/>
      <c r="XG26" s="1316"/>
      <c r="XH26" s="1316"/>
      <c r="XI26" s="1316"/>
      <c r="XJ26" s="1316"/>
      <c r="XK26" s="1316"/>
      <c r="XL26" s="1316"/>
      <c r="XM26" s="1316"/>
      <c r="XN26" s="1316"/>
      <c r="XO26" s="1316"/>
      <c r="XP26" s="1316"/>
      <c r="XQ26" s="1316"/>
      <c r="XR26" s="1316"/>
      <c r="XS26" s="1316"/>
      <c r="XT26" s="1316"/>
      <c r="XU26" s="1316"/>
      <c r="XV26" s="1316"/>
      <c r="XW26" s="1316"/>
      <c r="XX26" s="1316"/>
      <c r="XY26" s="1316"/>
      <c r="XZ26" s="1316"/>
      <c r="YA26" s="1316"/>
      <c r="YB26" s="1316"/>
      <c r="YC26" s="1316"/>
      <c r="YD26" s="1316"/>
      <c r="YE26" s="1316"/>
      <c r="YF26" s="1316"/>
      <c r="YG26" s="1316"/>
      <c r="YH26" s="1316"/>
      <c r="YI26" s="1316"/>
      <c r="YJ26" s="1316"/>
      <c r="YK26" s="1316"/>
      <c r="YL26" s="1316"/>
      <c r="YM26" s="1316"/>
      <c r="YN26" s="1316"/>
      <c r="YO26" s="1316"/>
      <c r="YP26" s="1316"/>
      <c r="YQ26" s="1316"/>
      <c r="YR26" s="1316"/>
      <c r="YS26" s="1316"/>
      <c r="YT26" s="1316"/>
      <c r="YU26" s="1316"/>
      <c r="YV26" s="1316"/>
      <c r="YW26" s="1316"/>
      <c r="YX26" s="1316"/>
      <c r="YY26" s="1316"/>
      <c r="YZ26" s="1316"/>
      <c r="ZA26" s="1316"/>
      <c r="ZB26" s="1316"/>
      <c r="ZC26" s="1316"/>
      <c r="ZD26" s="1316"/>
      <c r="ZE26" s="1316"/>
      <c r="ZF26" s="1316"/>
      <c r="ZG26" s="1316"/>
      <c r="ZH26" s="1316"/>
      <c r="ZI26" s="1316"/>
      <c r="ZJ26" s="1316"/>
      <c r="ZK26" s="1316"/>
      <c r="ZL26" s="1316"/>
      <c r="ZM26" s="1316"/>
      <c r="ZN26" s="1316"/>
      <c r="ZO26" s="1316"/>
      <c r="ZP26" s="1316"/>
      <c r="ZQ26" s="1316"/>
      <c r="ZR26" s="1316"/>
      <c r="ZS26" s="1316"/>
      <c r="ZT26" s="1316"/>
      <c r="ZU26" s="1316"/>
      <c r="ZV26" s="1316"/>
      <c r="ZW26" s="1316"/>
      <c r="ZX26" s="1316"/>
      <c r="ZY26" s="1316"/>
      <c r="ZZ26" s="1316"/>
      <c r="AAA26" s="1316"/>
      <c r="AAB26" s="1316"/>
      <c r="AAC26" s="1316"/>
      <c r="AAD26" s="1316"/>
      <c r="AAE26" s="1316"/>
      <c r="AAF26" s="1316"/>
      <c r="AAG26" s="1316"/>
      <c r="AAH26" s="1316"/>
      <c r="AAI26" s="1316"/>
      <c r="AAJ26" s="1316"/>
      <c r="AAK26" s="1316"/>
      <c r="AAL26" s="1316"/>
      <c r="AAM26" s="1316"/>
      <c r="AAN26" s="1316"/>
      <c r="AAO26" s="1316"/>
      <c r="AAP26" s="1316"/>
      <c r="AAQ26" s="1316"/>
      <c r="AAR26" s="1316"/>
      <c r="AAS26" s="1316"/>
      <c r="AAT26" s="1316"/>
      <c r="AAU26" s="1316"/>
      <c r="AAV26" s="1316"/>
      <c r="AAW26" s="1316"/>
      <c r="AAX26" s="1316"/>
      <c r="AAY26" s="1316"/>
      <c r="AAZ26" s="1316"/>
      <c r="ABA26" s="1316"/>
      <c r="ABB26" s="1316"/>
      <c r="ABC26" s="1316"/>
      <c r="ABD26" s="1316"/>
      <c r="ABE26" s="1316"/>
      <c r="ABF26" s="1316"/>
      <c r="ABG26" s="1316"/>
      <c r="ABH26" s="1316"/>
      <c r="ABI26" s="1316"/>
      <c r="ABJ26" s="1316"/>
      <c r="ABK26" s="1316"/>
      <c r="ABL26" s="1316"/>
      <c r="ABM26" s="1316"/>
      <c r="ABN26" s="1316"/>
      <c r="ABO26" s="1316"/>
      <c r="ABP26" s="1316"/>
      <c r="ABQ26" s="1316"/>
      <c r="ABR26" s="1316"/>
      <c r="ABS26" s="1316"/>
      <c r="ABT26" s="1316"/>
      <c r="ABU26" s="1316"/>
      <c r="ABV26" s="1316"/>
      <c r="ABW26" s="1316"/>
      <c r="ABX26" s="1316"/>
      <c r="ABY26" s="1316"/>
      <c r="ABZ26" s="1316"/>
      <c r="ACA26" s="1316"/>
      <c r="ACB26" s="1316"/>
      <c r="ACC26" s="1316"/>
      <c r="ACD26" s="1316"/>
      <c r="ACE26" s="1316"/>
      <c r="ACF26" s="1316"/>
      <c r="ACG26" s="1316"/>
      <c r="ACH26" s="1316"/>
      <c r="ACI26" s="1316"/>
      <c r="ACJ26" s="1316"/>
      <c r="ACK26" s="1316"/>
      <c r="ACL26" s="1316"/>
      <c r="ACM26" s="1316"/>
      <c r="ACN26" s="1316"/>
      <c r="ACO26" s="1316"/>
      <c r="ACP26" s="1316"/>
      <c r="ACQ26" s="1316"/>
      <c r="ACR26" s="1316"/>
      <c r="ACS26" s="1316"/>
      <c r="ACT26" s="1316"/>
      <c r="ACU26" s="1316"/>
      <c r="ACV26" s="1316"/>
      <c r="ACW26" s="1316"/>
      <c r="ACX26" s="1316"/>
      <c r="ACY26" s="1316"/>
      <c r="ACZ26" s="1316"/>
      <c r="ADA26" s="1316"/>
      <c r="ADB26" s="1316"/>
      <c r="ADC26" s="1316"/>
      <c r="ADD26" s="1316"/>
      <c r="ADE26" s="1316"/>
      <c r="ADF26" s="1316"/>
      <c r="ADG26" s="1316"/>
      <c r="ADH26" s="1316"/>
      <c r="ADI26" s="1316"/>
      <c r="ADJ26" s="1316"/>
      <c r="ADK26" s="1316"/>
      <c r="ADL26" s="1316"/>
      <c r="ADM26" s="1316"/>
      <c r="ADN26" s="1316"/>
      <c r="ADO26" s="1316"/>
      <c r="ADP26" s="1316"/>
      <c r="ADQ26" s="1316"/>
      <c r="ADR26" s="1316"/>
      <c r="ADS26" s="1316"/>
      <c r="ADT26" s="1316"/>
      <c r="ADU26" s="1316"/>
      <c r="ADV26" s="1316"/>
      <c r="ADW26" s="1316"/>
      <c r="ADX26" s="1316"/>
      <c r="ADY26" s="1316"/>
      <c r="ADZ26" s="1316"/>
      <c r="AEA26" s="1316"/>
      <c r="AEB26" s="1316"/>
      <c r="AEC26" s="1316"/>
      <c r="AED26" s="1316"/>
      <c r="AEE26" s="1316"/>
      <c r="AEF26" s="1316"/>
      <c r="AEG26" s="1316"/>
      <c r="AEH26" s="1316"/>
      <c r="AEI26" s="1316"/>
      <c r="AEJ26" s="1316"/>
      <c r="AEK26" s="1316"/>
      <c r="AEL26" s="1316"/>
      <c r="AEM26" s="1316"/>
      <c r="AEN26" s="1316"/>
      <c r="AEO26" s="1316"/>
      <c r="AEP26" s="1316"/>
      <c r="AEQ26" s="1316"/>
      <c r="AER26" s="1316"/>
      <c r="AES26" s="1316"/>
      <c r="AET26" s="1316"/>
      <c r="AEU26" s="1316"/>
      <c r="AEV26" s="1316"/>
      <c r="AEW26" s="1316"/>
      <c r="AEX26" s="1316"/>
      <c r="AEY26" s="1316"/>
      <c r="AEZ26" s="1316"/>
      <c r="AFA26" s="1316"/>
      <c r="AFB26" s="1316"/>
      <c r="AFC26" s="1316"/>
      <c r="AFD26" s="1316"/>
      <c r="AFE26" s="1316"/>
      <c r="AFF26" s="1316"/>
      <c r="AFG26" s="1316"/>
      <c r="AFH26" s="1316"/>
      <c r="AFI26" s="1316"/>
      <c r="AFJ26" s="1316"/>
      <c r="AFK26" s="1316"/>
      <c r="AFL26" s="1316"/>
      <c r="AFM26" s="1316"/>
      <c r="AFN26" s="1316"/>
      <c r="AFO26" s="1316"/>
      <c r="AFP26" s="1316"/>
      <c r="AFQ26" s="1316"/>
      <c r="AFR26" s="1316"/>
      <c r="AFS26" s="1316"/>
      <c r="AFT26" s="1316"/>
      <c r="AFU26" s="1316"/>
      <c r="AFV26" s="1316"/>
      <c r="AFW26" s="1316"/>
      <c r="AFX26" s="1316"/>
      <c r="AFY26" s="1316"/>
      <c r="AFZ26" s="1316"/>
      <c r="AGA26" s="1316"/>
      <c r="AGB26" s="1316"/>
      <c r="AGC26" s="1316"/>
      <c r="AGD26" s="1316"/>
      <c r="AGE26" s="1316"/>
      <c r="AGF26" s="1316"/>
      <c r="AGG26" s="1316"/>
      <c r="AGH26" s="1316"/>
      <c r="AGI26" s="1316"/>
      <c r="AGJ26" s="1316"/>
      <c r="AGK26" s="1316"/>
      <c r="AGL26" s="1316"/>
      <c r="AGM26" s="1316"/>
      <c r="AGN26" s="1316"/>
      <c r="AGO26" s="1316"/>
      <c r="AGP26" s="1316"/>
      <c r="AGQ26" s="1316"/>
      <c r="AGR26" s="1316"/>
      <c r="AGS26" s="1316"/>
      <c r="AGT26" s="1316"/>
      <c r="AGU26" s="1316"/>
      <c r="AGV26" s="1316"/>
      <c r="AGW26" s="1316"/>
      <c r="AGX26" s="1316"/>
      <c r="AGY26" s="1316"/>
      <c r="AGZ26" s="1316"/>
      <c r="AHA26" s="1316"/>
      <c r="AHB26" s="1316"/>
      <c r="AHC26" s="1316"/>
      <c r="AHD26" s="1316"/>
      <c r="AHE26" s="1316"/>
      <c r="AHF26" s="1316"/>
      <c r="AHG26" s="1316"/>
      <c r="AHH26" s="1316"/>
      <c r="AHI26" s="1316"/>
      <c r="AHJ26" s="1316"/>
      <c r="AHK26" s="1316"/>
      <c r="AHL26" s="1316"/>
      <c r="AHM26" s="1316"/>
      <c r="AHN26" s="1316"/>
      <c r="AHO26" s="1316"/>
      <c r="AHP26" s="1316"/>
      <c r="AHQ26" s="1316"/>
      <c r="AHR26" s="1316"/>
      <c r="AHS26" s="1316"/>
      <c r="AHT26" s="1316"/>
      <c r="AHU26" s="1316"/>
      <c r="AHV26" s="1316"/>
      <c r="AHW26" s="1316"/>
      <c r="AHX26" s="1316"/>
      <c r="AHY26" s="1316"/>
      <c r="AHZ26" s="1316"/>
      <c r="AIA26" s="1316"/>
      <c r="AIB26" s="1316"/>
      <c r="AIC26" s="1316"/>
      <c r="AID26" s="1316"/>
      <c r="AIE26" s="1316"/>
      <c r="AIF26" s="1316"/>
      <c r="AIG26" s="1316"/>
      <c r="AIH26" s="1316"/>
      <c r="AII26" s="1316"/>
      <c r="AIJ26" s="1316"/>
      <c r="AIK26" s="1316"/>
      <c r="AIL26" s="1316"/>
      <c r="AIM26" s="1316"/>
      <c r="AIN26" s="1316"/>
      <c r="AIO26" s="1316"/>
      <c r="AIP26" s="1316"/>
      <c r="AIQ26" s="1316"/>
      <c r="AIR26" s="1316"/>
      <c r="AIS26" s="1316"/>
      <c r="AIT26" s="1316"/>
      <c r="AIU26" s="1316"/>
      <c r="AIV26" s="1316"/>
      <c r="AIW26" s="1316"/>
      <c r="AIX26" s="1316"/>
      <c r="AIY26" s="1316"/>
      <c r="AIZ26" s="1316"/>
      <c r="AJA26" s="1316"/>
      <c r="AJB26" s="1316"/>
      <c r="AJC26" s="1316"/>
      <c r="AJD26" s="1316"/>
      <c r="AJE26" s="1316"/>
      <c r="AJF26" s="1316"/>
      <c r="AJG26" s="1316"/>
      <c r="AJH26" s="1316"/>
      <c r="AJI26" s="1316"/>
      <c r="AJJ26" s="1316"/>
      <c r="AJK26" s="1316"/>
      <c r="AJL26" s="1316"/>
      <c r="AJM26" s="1316"/>
      <c r="AJN26" s="1316"/>
      <c r="AJO26" s="1316"/>
      <c r="AJP26" s="1316"/>
      <c r="AJQ26" s="1316"/>
      <c r="AJR26" s="1316"/>
      <c r="AJS26" s="1316"/>
      <c r="AJT26" s="1316"/>
      <c r="AJU26" s="1316"/>
      <c r="AJV26" s="1316"/>
      <c r="AJW26" s="1316"/>
      <c r="AJX26" s="1316"/>
      <c r="AJY26" s="1316"/>
      <c r="AJZ26" s="1316"/>
      <c r="AKA26" s="1316"/>
      <c r="AKB26" s="1316"/>
      <c r="AKC26" s="1316"/>
      <c r="AKD26" s="1316"/>
      <c r="AKE26" s="1316"/>
      <c r="AKF26" s="1316"/>
      <c r="AKG26" s="1316"/>
      <c r="AKH26" s="1316"/>
      <c r="AKI26" s="1316"/>
      <c r="AKJ26" s="1316"/>
      <c r="AKK26" s="1316"/>
      <c r="AKL26" s="1316"/>
      <c r="AKM26" s="1316"/>
      <c r="AKN26" s="1316"/>
      <c r="AKO26" s="1316"/>
      <c r="AKP26" s="1316"/>
      <c r="AKQ26" s="1316"/>
      <c r="AKR26" s="1316"/>
      <c r="AKS26" s="1316"/>
      <c r="AKT26" s="1316"/>
      <c r="AKU26" s="1316"/>
      <c r="AKV26" s="1316"/>
      <c r="AKW26" s="1316"/>
      <c r="AKX26" s="1316"/>
      <c r="AKY26" s="1316"/>
      <c r="AKZ26" s="1316"/>
      <c r="ALA26" s="1316"/>
      <c r="ALB26" s="1316"/>
      <c r="ALC26" s="1316"/>
      <c r="ALD26" s="1316"/>
      <c r="ALE26" s="1316"/>
      <c r="ALF26" s="1316"/>
      <c r="ALG26" s="1316"/>
      <c r="ALH26" s="1316"/>
      <c r="ALI26" s="1316"/>
      <c r="ALJ26" s="1316"/>
      <c r="ALK26" s="1316"/>
      <c r="ALL26" s="1316"/>
      <c r="ALM26" s="1316"/>
      <c r="ALN26" s="1316"/>
      <c r="ALO26" s="1316"/>
      <c r="ALP26" s="1316"/>
      <c r="ALQ26" s="1316"/>
      <c r="ALR26" s="1316"/>
      <c r="ALS26" s="1316"/>
      <c r="ALT26" s="1316"/>
      <c r="ALU26" s="1316"/>
      <c r="ALV26" s="1316"/>
      <c r="ALW26" s="1316"/>
      <c r="ALX26" s="1316"/>
      <c r="ALY26" s="1316"/>
      <c r="ALZ26" s="1316"/>
      <c r="AMA26" s="1316"/>
      <c r="AMB26" s="1316"/>
      <c r="AMC26" s="1316"/>
      <c r="AMD26" s="1316"/>
      <c r="AME26" s="1316"/>
      <c r="AMF26" s="1316"/>
      <c r="AMG26" s="1316"/>
      <c r="AMH26" s="1316"/>
      <c r="AMI26" s="1316"/>
      <c r="AMJ26" s="1316"/>
      <c r="AMK26" s="1316"/>
      <c r="AML26" s="1316"/>
      <c r="AMM26" s="1316"/>
      <c r="AMN26" s="1316"/>
      <c r="AMO26" s="1316"/>
      <c r="AMP26" s="1316"/>
      <c r="AMQ26" s="1316"/>
      <c r="AMR26" s="1316"/>
      <c r="AMS26" s="1316"/>
      <c r="AMT26" s="1316"/>
      <c r="AMU26" s="1316"/>
      <c r="AMV26" s="1316"/>
      <c r="AMW26" s="1316"/>
      <c r="AMX26" s="1316"/>
      <c r="AMY26" s="1316"/>
      <c r="AMZ26" s="1316"/>
      <c r="ANA26" s="1316"/>
      <c r="ANB26" s="1316"/>
      <c r="ANC26" s="1316"/>
      <c r="AND26" s="1316"/>
      <c r="ANE26" s="1316"/>
      <c r="ANF26" s="1316"/>
      <c r="ANG26" s="1316"/>
      <c r="ANH26" s="1316"/>
      <c r="ANI26" s="1316"/>
      <c r="ANJ26" s="1316"/>
      <c r="ANK26" s="1316"/>
      <c r="ANL26" s="1316"/>
      <c r="ANM26" s="1316"/>
      <c r="ANN26" s="1316"/>
      <c r="ANO26" s="1316"/>
      <c r="ANP26" s="1316"/>
      <c r="ANQ26" s="1316"/>
      <c r="ANR26" s="1316"/>
      <c r="ANS26" s="1316"/>
      <c r="ANT26" s="1316"/>
      <c r="ANU26" s="1316"/>
      <c r="ANV26" s="1316"/>
      <c r="ANW26" s="1316"/>
      <c r="ANX26" s="1316"/>
      <c r="ANY26" s="1316"/>
      <c r="ANZ26" s="1316"/>
      <c r="AOA26" s="1316"/>
      <c r="AOB26" s="1316"/>
      <c r="AOC26" s="1316"/>
      <c r="AOD26" s="1316"/>
      <c r="AOE26" s="1316"/>
      <c r="AOF26" s="1316"/>
      <c r="AOG26" s="1316"/>
      <c r="AOH26" s="1316"/>
      <c r="AOI26" s="1316"/>
      <c r="AOJ26" s="1316"/>
      <c r="AOK26" s="1316"/>
      <c r="AOL26" s="1316"/>
      <c r="AOM26" s="1316"/>
      <c r="AON26" s="1316"/>
      <c r="AOO26" s="1316"/>
      <c r="AOP26" s="1316"/>
      <c r="AOQ26" s="1316"/>
      <c r="AOR26" s="1316"/>
      <c r="AOS26" s="1316"/>
      <c r="AOT26" s="1316"/>
      <c r="AOU26" s="1316"/>
      <c r="AOV26" s="1316"/>
      <c r="AOW26" s="1316"/>
      <c r="AOX26" s="1316"/>
      <c r="AOY26" s="1316"/>
      <c r="AOZ26" s="1316"/>
      <c r="APA26" s="1316"/>
      <c r="APB26" s="1316"/>
      <c r="APC26" s="1316"/>
      <c r="APD26" s="1316"/>
      <c r="APE26" s="1316"/>
      <c r="APF26" s="1316"/>
      <c r="APG26" s="1316"/>
      <c r="APH26" s="1316"/>
      <c r="API26" s="1316"/>
      <c r="APJ26" s="1316"/>
      <c r="APK26" s="1316"/>
      <c r="APL26" s="1316"/>
      <c r="APM26" s="1316"/>
      <c r="APN26" s="1316"/>
      <c r="APO26" s="1316"/>
      <c r="APP26" s="1316"/>
      <c r="APQ26" s="1316"/>
      <c r="APR26" s="1316"/>
      <c r="APS26" s="1316"/>
      <c r="APT26" s="1316"/>
      <c r="APU26" s="1316"/>
      <c r="APV26" s="1316"/>
      <c r="APW26" s="1316"/>
      <c r="APX26" s="1316"/>
      <c r="APY26" s="1316"/>
      <c r="APZ26" s="1316"/>
      <c r="AQA26" s="1316"/>
      <c r="AQB26" s="1316"/>
      <c r="AQC26" s="1316"/>
      <c r="AQD26" s="1316"/>
      <c r="AQE26" s="1316"/>
      <c r="AQF26" s="1316"/>
      <c r="AQG26" s="1316"/>
      <c r="AQH26" s="1316"/>
      <c r="AQI26" s="1316"/>
      <c r="AQJ26" s="1316"/>
      <c r="AQK26" s="1316"/>
      <c r="AQL26" s="1316"/>
      <c r="AQM26" s="1316"/>
      <c r="AQN26" s="1316"/>
      <c r="AQO26" s="1316"/>
      <c r="AQP26" s="1316"/>
      <c r="AQQ26" s="1316"/>
      <c r="AQR26" s="1316"/>
      <c r="AQS26" s="1316"/>
      <c r="AQT26" s="1316"/>
      <c r="AQU26" s="1316"/>
      <c r="AQV26" s="1316"/>
      <c r="AQW26" s="1316"/>
      <c r="AQX26" s="1316"/>
      <c r="AQY26" s="1316"/>
      <c r="AQZ26" s="1316"/>
      <c r="ARA26" s="1316"/>
      <c r="ARB26" s="1316"/>
      <c r="ARC26" s="1316"/>
      <c r="ARD26" s="1316"/>
      <c r="ARE26" s="1316"/>
      <c r="ARF26" s="1316"/>
      <c r="ARG26" s="1316"/>
      <c r="ARH26" s="1316"/>
      <c r="ARI26" s="1316"/>
      <c r="ARJ26" s="1316"/>
      <c r="ARK26" s="1316"/>
      <c r="ARL26" s="1316"/>
      <c r="ARM26" s="1316"/>
      <c r="ARN26" s="1316"/>
      <c r="ARO26" s="1316"/>
      <c r="ARP26" s="1316"/>
      <c r="ARQ26" s="1316"/>
      <c r="ARR26" s="1316"/>
      <c r="ARS26" s="1316"/>
      <c r="ART26" s="1316"/>
      <c r="ARU26" s="1316"/>
      <c r="ARV26" s="1316"/>
      <c r="ARW26" s="1316"/>
      <c r="ARX26" s="1316"/>
      <c r="ARY26" s="1316"/>
      <c r="ARZ26" s="1316"/>
      <c r="ASA26" s="1316"/>
      <c r="ASB26" s="1316"/>
      <c r="ASC26" s="1316"/>
      <c r="ASD26" s="1316"/>
      <c r="ASE26" s="1316"/>
      <c r="ASF26" s="1316"/>
      <c r="ASG26" s="1316"/>
      <c r="ASH26" s="1316"/>
      <c r="ASI26" s="1316"/>
      <c r="ASJ26" s="1316"/>
      <c r="ASK26" s="1316"/>
      <c r="ASL26" s="1316"/>
      <c r="ASM26" s="1316"/>
      <c r="ASN26" s="1316"/>
      <c r="ASO26" s="1316"/>
      <c r="ASP26" s="1316"/>
      <c r="ASQ26" s="1316"/>
      <c r="ASR26" s="1316"/>
      <c r="ASS26" s="1316"/>
      <c r="AST26" s="1316"/>
      <c r="ASU26" s="1316"/>
      <c r="ASV26" s="1316"/>
      <c r="ASW26" s="1316"/>
      <c r="ASX26" s="1316"/>
      <c r="ASY26" s="1316"/>
      <c r="ASZ26" s="1316"/>
      <c r="ATA26" s="1316"/>
      <c r="ATB26" s="1316"/>
      <c r="ATC26" s="1316"/>
      <c r="ATD26" s="1316"/>
      <c r="ATE26" s="1316"/>
      <c r="ATF26" s="1316"/>
      <c r="ATG26" s="1316"/>
      <c r="ATH26" s="1316"/>
      <c r="ATI26" s="1316"/>
      <c r="ATJ26" s="1316"/>
      <c r="ATK26" s="1316"/>
      <c r="ATL26" s="1316"/>
      <c r="ATM26" s="1316"/>
      <c r="ATN26" s="1316"/>
      <c r="ATO26" s="1316"/>
      <c r="ATP26" s="1316"/>
      <c r="ATQ26" s="1316"/>
      <c r="ATR26" s="1316"/>
      <c r="ATS26" s="1316"/>
      <c r="ATT26" s="1316"/>
      <c r="ATU26" s="1316"/>
      <c r="ATV26" s="1316"/>
      <c r="ATW26" s="1316"/>
      <c r="ATX26" s="1316"/>
      <c r="ATY26" s="1316"/>
      <c r="ATZ26" s="1316"/>
      <c r="AUA26" s="1316"/>
      <c r="AUB26" s="1316"/>
      <c r="AUC26" s="1316"/>
      <c r="AUD26" s="1316"/>
      <c r="AUE26" s="1316"/>
      <c r="AUF26" s="1316"/>
      <c r="AUG26" s="1316"/>
      <c r="AUH26" s="1316"/>
      <c r="AUI26" s="1316"/>
      <c r="AUJ26" s="1316"/>
      <c r="AUK26" s="1316"/>
      <c r="AUL26" s="1316"/>
      <c r="AUM26" s="1316"/>
      <c r="AUN26" s="1316"/>
      <c r="AUO26" s="1316"/>
      <c r="AUP26" s="1316"/>
      <c r="AUQ26" s="1316"/>
      <c r="AUR26" s="1316"/>
      <c r="AUS26" s="1316"/>
      <c r="AUT26" s="1316"/>
      <c r="AUU26" s="1316"/>
      <c r="AUV26" s="1316"/>
      <c r="AUW26" s="1316"/>
      <c r="AUX26" s="1316"/>
      <c r="AUY26" s="1316"/>
      <c r="AUZ26" s="1316"/>
      <c r="AVA26" s="1316"/>
      <c r="AVB26" s="1316"/>
      <c r="AVC26" s="1316"/>
      <c r="AVD26" s="1316"/>
      <c r="AVE26" s="1316"/>
      <c r="AVF26" s="1316"/>
      <c r="AVG26" s="1316"/>
      <c r="AVH26" s="1316"/>
      <c r="AVI26" s="1316"/>
      <c r="AVJ26" s="1316"/>
      <c r="AVK26" s="1316"/>
      <c r="AVL26" s="1316"/>
      <c r="AVM26" s="1316"/>
      <c r="AVN26" s="1316"/>
      <c r="AVO26" s="1316"/>
      <c r="AVP26" s="1316"/>
      <c r="AVQ26" s="1316"/>
      <c r="AVR26" s="1316"/>
      <c r="AVS26" s="1316"/>
      <c r="AVT26" s="1316"/>
      <c r="AVU26" s="1316"/>
      <c r="AVV26" s="1316"/>
      <c r="AVW26" s="1316"/>
      <c r="AVX26" s="1316"/>
      <c r="AVY26" s="1316"/>
      <c r="AVZ26" s="1316"/>
      <c r="AWA26" s="1316"/>
      <c r="AWB26" s="1316"/>
      <c r="AWC26" s="1316"/>
      <c r="AWD26" s="1316"/>
      <c r="AWE26" s="1316"/>
      <c r="AWF26" s="1316"/>
      <c r="AWG26" s="1316"/>
      <c r="AWH26" s="1316"/>
      <c r="AWI26" s="1316"/>
      <c r="AWJ26" s="1316"/>
      <c r="AWK26" s="1316"/>
      <c r="AWL26" s="1316"/>
      <c r="AWM26" s="1316"/>
      <c r="AWN26" s="1316"/>
      <c r="AWO26" s="1316"/>
      <c r="AWP26" s="1316"/>
      <c r="AWQ26" s="1316"/>
      <c r="AWR26" s="1316"/>
      <c r="AWS26" s="1316"/>
      <c r="AWT26" s="1316"/>
      <c r="AWU26" s="1316"/>
      <c r="AWV26" s="1316"/>
      <c r="AWW26" s="1316"/>
      <c r="AWX26" s="1316"/>
      <c r="AWY26" s="1316"/>
      <c r="AWZ26" s="1316"/>
      <c r="AXA26" s="1316"/>
      <c r="AXB26" s="1316"/>
      <c r="AXC26" s="1316"/>
      <c r="AXD26" s="1316"/>
      <c r="AXE26" s="1316"/>
      <c r="AXF26" s="1316"/>
      <c r="AXG26" s="1316"/>
      <c r="AXH26" s="1316"/>
      <c r="AXI26" s="1316"/>
      <c r="AXJ26" s="1316"/>
      <c r="AXK26" s="1316"/>
      <c r="AXL26" s="1316"/>
      <c r="AXM26" s="1316"/>
      <c r="AXN26" s="1316"/>
      <c r="AXO26" s="1316"/>
      <c r="AXP26" s="1316"/>
      <c r="AXQ26" s="1316"/>
      <c r="AXR26" s="1316"/>
      <c r="AXS26" s="1316"/>
      <c r="AXT26" s="1316"/>
      <c r="AXU26" s="1316"/>
      <c r="AXV26" s="1316"/>
      <c r="AXW26" s="1316"/>
      <c r="AXX26" s="1316"/>
      <c r="AXY26" s="1316"/>
      <c r="AXZ26" s="1316"/>
      <c r="AYA26" s="1316"/>
      <c r="AYB26" s="1316"/>
      <c r="AYC26" s="1316"/>
      <c r="AYD26" s="1316"/>
      <c r="AYE26" s="1316"/>
      <c r="AYF26" s="1316"/>
      <c r="AYG26" s="1316"/>
      <c r="AYH26" s="1316"/>
      <c r="AYI26" s="1316"/>
      <c r="AYJ26" s="1316"/>
      <c r="AYK26" s="1316"/>
      <c r="AYL26" s="1316"/>
      <c r="AYM26" s="1316"/>
      <c r="AYN26" s="1316"/>
      <c r="AYO26" s="1316"/>
      <c r="AYP26" s="1316"/>
      <c r="AYQ26" s="1316"/>
      <c r="AYR26" s="1316"/>
      <c r="AYS26" s="1316"/>
      <c r="AYT26" s="1316"/>
      <c r="AYU26" s="1316"/>
      <c r="AYV26" s="1316"/>
      <c r="AYW26" s="1316"/>
      <c r="AYX26" s="1316"/>
      <c r="AYY26" s="1316"/>
      <c r="AYZ26" s="1316"/>
      <c r="AZA26" s="1316"/>
      <c r="AZB26" s="1316"/>
      <c r="AZC26" s="1316"/>
      <c r="AZD26" s="1316"/>
      <c r="AZE26" s="1316"/>
      <c r="AZF26" s="1316"/>
      <c r="AZG26" s="1316"/>
      <c r="AZH26" s="1316"/>
      <c r="AZI26" s="1316"/>
      <c r="AZJ26" s="1316"/>
      <c r="AZK26" s="1316"/>
      <c r="AZL26" s="1316"/>
      <c r="AZM26" s="1316"/>
      <c r="AZN26" s="1316"/>
      <c r="AZO26" s="1316"/>
      <c r="AZP26" s="1316"/>
      <c r="AZQ26" s="1316"/>
      <c r="AZR26" s="1316"/>
      <c r="AZS26" s="1316"/>
      <c r="AZT26" s="1316"/>
      <c r="AZU26" s="1316"/>
      <c r="AZV26" s="1316"/>
      <c r="AZW26" s="1316"/>
      <c r="AZX26" s="1316"/>
      <c r="AZY26" s="1316"/>
      <c r="AZZ26" s="1316"/>
      <c r="BAA26" s="1316"/>
      <c r="BAB26" s="1316"/>
      <c r="BAC26" s="1316"/>
      <c r="BAD26" s="1316"/>
      <c r="BAE26" s="1316"/>
      <c r="BAF26" s="1316"/>
      <c r="BAG26" s="1316"/>
      <c r="BAH26" s="1316"/>
      <c r="BAI26" s="1316"/>
      <c r="BAJ26" s="1316"/>
      <c r="BAK26" s="1316"/>
      <c r="BAL26" s="1316"/>
      <c r="BAM26" s="1316"/>
      <c r="BAN26" s="1316"/>
      <c r="BAO26" s="1316"/>
      <c r="BAP26" s="1316"/>
      <c r="BAQ26" s="1316"/>
      <c r="BAR26" s="1316"/>
      <c r="BAS26" s="1316"/>
      <c r="BAT26" s="1316"/>
      <c r="BAU26" s="1316"/>
      <c r="BAV26" s="1316"/>
      <c r="BAW26" s="1316"/>
      <c r="BAX26" s="1316"/>
      <c r="BAY26" s="1316"/>
      <c r="BAZ26" s="1316"/>
      <c r="BBA26" s="1316"/>
      <c r="BBB26" s="1316"/>
      <c r="BBC26" s="1316"/>
      <c r="BBD26" s="1316"/>
      <c r="BBE26" s="1316"/>
      <c r="BBF26" s="1316"/>
      <c r="BBG26" s="1316"/>
      <c r="BBH26" s="1316"/>
      <c r="BBI26" s="1316"/>
      <c r="BBJ26" s="1316"/>
      <c r="BBK26" s="1316"/>
      <c r="BBL26" s="1316"/>
      <c r="BBM26" s="1316"/>
      <c r="BBN26" s="1316"/>
      <c r="BBO26" s="1316"/>
      <c r="BBP26" s="1316"/>
      <c r="BBQ26" s="1316"/>
      <c r="BBR26" s="1316"/>
      <c r="BBS26" s="1316"/>
      <c r="BBT26" s="1316"/>
      <c r="BBU26" s="1316"/>
      <c r="BBV26" s="1316"/>
      <c r="BBW26" s="1316"/>
      <c r="BBX26" s="1316"/>
      <c r="BBY26" s="1316"/>
      <c r="BBZ26" s="1316"/>
      <c r="BCA26" s="1316"/>
      <c r="BCB26" s="1316"/>
      <c r="BCC26" s="1316"/>
      <c r="BCD26" s="1316"/>
      <c r="BCE26" s="1316"/>
      <c r="BCF26" s="1316"/>
      <c r="BCG26" s="1316"/>
      <c r="BCH26" s="1316"/>
      <c r="BCI26" s="1316"/>
      <c r="BCJ26" s="1316"/>
      <c r="BCK26" s="1316"/>
      <c r="BCL26" s="1316"/>
      <c r="BCM26" s="1316"/>
      <c r="BCN26" s="1316"/>
      <c r="BCO26" s="1316"/>
      <c r="BCP26" s="1316"/>
      <c r="BCQ26" s="1316"/>
      <c r="BCR26" s="1316"/>
      <c r="BCS26" s="1316"/>
      <c r="BCT26" s="1316"/>
      <c r="BCU26" s="1316"/>
      <c r="BCV26" s="1316"/>
      <c r="BCW26" s="1316"/>
      <c r="BCX26" s="1316"/>
      <c r="BCY26" s="1316"/>
      <c r="BCZ26" s="1316"/>
      <c r="BDA26" s="1316"/>
      <c r="BDB26" s="1316"/>
      <c r="BDC26" s="1316"/>
      <c r="BDD26" s="1316"/>
      <c r="BDE26" s="1316"/>
      <c r="BDF26" s="1316"/>
      <c r="BDG26" s="1316"/>
      <c r="BDH26" s="1316"/>
      <c r="BDI26" s="1316"/>
      <c r="BDJ26" s="1316"/>
      <c r="BDK26" s="1316"/>
      <c r="BDL26" s="1316"/>
      <c r="BDM26" s="1316"/>
      <c r="BDN26" s="1316"/>
      <c r="BDO26" s="1316"/>
      <c r="BDP26" s="1316"/>
      <c r="BDQ26" s="1316"/>
      <c r="BDR26" s="1316"/>
      <c r="BDS26" s="1316"/>
      <c r="BDT26" s="1316"/>
      <c r="BDU26" s="1316"/>
      <c r="BDV26" s="1316"/>
      <c r="BDW26" s="1316"/>
      <c r="BDX26" s="1316"/>
      <c r="BDY26" s="1316"/>
      <c r="BDZ26" s="1316"/>
      <c r="BEA26" s="1316"/>
      <c r="BEB26" s="1316"/>
      <c r="BEC26" s="1316"/>
      <c r="BED26" s="1316"/>
      <c r="BEE26" s="1316"/>
      <c r="BEF26" s="1316"/>
      <c r="BEG26" s="1316"/>
      <c r="BEH26" s="1316"/>
      <c r="BEI26" s="1316"/>
      <c r="BEJ26" s="1316"/>
      <c r="BEK26" s="1316"/>
      <c r="BEL26" s="1316"/>
      <c r="BEM26" s="1316"/>
      <c r="BEN26" s="1316"/>
      <c r="BEO26" s="1316"/>
      <c r="BEP26" s="1316"/>
      <c r="BEQ26" s="1316"/>
      <c r="BER26" s="1316"/>
      <c r="BES26" s="1316"/>
      <c r="BET26" s="1316"/>
      <c r="BEU26" s="1316"/>
      <c r="BEV26" s="1316"/>
      <c r="BEW26" s="1316"/>
      <c r="BEX26" s="1316"/>
      <c r="BEY26" s="1316"/>
      <c r="BEZ26" s="1316"/>
      <c r="BFA26" s="1316"/>
      <c r="BFB26" s="1316"/>
      <c r="BFC26" s="1316"/>
      <c r="BFD26" s="1316"/>
      <c r="BFE26" s="1316"/>
      <c r="BFF26" s="1316"/>
      <c r="BFG26" s="1316"/>
      <c r="BFH26" s="1316"/>
      <c r="BFI26" s="1316"/>
      <c r="BFJ26" s="1316"/>
      <c r="BFK26" s="1316"/>
      <c r="BFL26" s="1316"/>
      <c r="BFM26" s="1316"/>
      <c r="BFN26" s="1316"/>
      <c r="BFO26" s="1316"/>
      <c r="BFP26" s="1316"/>
      <c r="BFQ26" s="1316"/>
      <c r="BFR26" s="1316"/>
      <c r="BFS26" s="1316"/>
      <c r="BFT26" s="1316"/>
      <c r="BFU26" s="1316"/>
      <c r="BFV26" s="1316"/>
      <c r="BFW26" s="1316"/>
      <c r="BFX26" s="1316"/>
      <c r="BFY26" s="1316"/>
      <c r="BFZ26" s="1316"/>
      <c r="BGA26" s="1316"/>
      <c r="BGB26" s="1316"/>
      <c r="BGC26" s="1316"/>
      <c r="BGD26" s="1316"/>
      <c r="BGE26" s="1316"/>
      <c r="BGF26" s="1316"/>
      <c r="BGG26" s="1316"/>
      <c r="BGH26" s="1316"/>
      <c r="BGI26" s="1316"/>
      <c r="BGJ26" s="1316"/>
      <c r="BGK26" s="1316"/>
      <c r="BGL26" s="1316"/>
      <c r="BGM26" s="1316"/>
      <c r="BGN26" s="1316"/>
      <c r="BGO26" s="1316"/>
      <c r="BGP26" s="1316"/>
      <c r="BGQ26" s="1316"/>
      <c r="BGR26" s="1316"/>
      <c r="BGS26" s="1316"/>
      <c r="BGT26" s="1316"/>
      <c r="BGU26" s="1316"/>
      <c r="BGV26" s="1316"/>
      <c r="BGW26" s="1316"/>
      <c r="BGX26" s="1316"/>
      <c r="BGY26" s="1316"/>
      <c r="BGZ26" s="1316"/>
      <c r="BHA26" s="1316"/>
      <c r="BHB26" s="1316"/>
      <c r="BHC26" s="1316"/>
      <c r="BHD26" s="1316"/>
      <c r="BHE26" s="1316"/>
      <c r="BHF26" s="1316"/>
      <c r="BHG26" s="1316"/>
      <c r="BHH26" s="1316"/>
      <c r="BHI26" s="1316"/>
      <c r="BHJ26" s="1316"/>
      <c r="BHK26" s="1316"/>
      <c r="BHL26" s="1316"/>
      <c r="BHM26" s="1316"/>
      <c r="BHN26" s="1316"/>
      <c r="BHO26" s="1316"/>
      <c r="BHP26" s="1316"/>
      <c r="BHQ26" s="1316"/>
      <c r="BHR26" s="1316"/>
      <c r="BHS26" s="1316"/>
      <c r="BHT26" s="1316"/>
      <c r="BHU26" s="1316"/>
      <c r="BHV26" s="1316"/>
      <c r="BHW26" s="1316"/>
      <c r="BHX26" s="1316"/>
      <c r="BHY26" s="1316"/>
      <c r="BHZ26" s="1316"/>
      <c r="BIA26" s="1316"/>
      <c r="BIB26" s="1316"/>
      <c r="BIC26" s="1316"/>
      <c r="BID26" s="1316"/>
      <c r="BIE26" s="1316"/>
      <c r="BIF26" s="1316"/>
      <c r="BIG26" s="1316"/>
      <c r="BIH26" s="1316"/>
      <c r="BII26" s="1316"/>
      <c r="BIJ26" s="1316"/>
      <c r="BIK26" s="1316"/>
      <c r="BIL26" s="1316"/>
      <c r="BIM26" s="1316"/>
      <c r="BIN26" s="1316"/>
      <c r="BIO26" s="1316"/>
      <c r="BIP26" s="1316"/>
      <c r="BIQ26" s="1316"/>
      <c r="BIR26" s="1316"/>
      <c r="BIS26" s="1316"/>
      <c r="BIT26" s="1316"/>
      <c r="BIU26" s="1316"/>
      <c r="BIV26" s="1316"/>
      <c r="BIW26" s="1316"/>
      <c r="BIX26" s="1316"/>
      <c r="BIY26" s="1316"/>
      <c r="BIZ26" s="1316"/>
      <c r="BJA26" s="1316"/>
      <c r="BJB26" s="1316"/>
      <c r="BJC26" s="1316"/>
      <c r="BJD26" s="1316"/>
      <c r="BJE26" s="1316"/>
      <c r="BJF26" s="1316"/>
      <c r="BJG26" s="1316"/>
      <c r="BJH26" s="1316"/>
      <c r="BJI26" s="1316"/>
      <c r="BJJ26" s="1316"/>
      <c r="BJK26" s="1316"/>
      <c r="BJL26" s="1316"/>
      <c r="BJM26" s="1316"/>
      <c r="BJN26" s="1316"/>
      <c r="BJO26" s="1316"/>
      <c r="BJP26" s="1316"/>
      <c r="BJQ26" s="1316"/>
      <c r="BJR26" s="1316"/>
      <c r="BJS26" s="1316"/>
      <c r="BJT26" s="1316"/>
      <c r="BJU26" s="1316"/>
      <c r="BJV26" s="1316"/>
      <c r="BJW26" s="1316"/>
      <c r="BJX26" s="1316"/>
      <c r="BJY26" s="1316"/>
      <c r="BJZ26" s="1316"/>
      <c r="BKA26" s="1316"/>
      <c r="BKB26" s="1316"/>
      <c r="BKC26" s="1316"/>
      <c r="BKD26" s="1316"/>
      <c r="BKE26" s="1316"/>
      <c r="BKF26" s="1316"/>
      <c r="BKG26" s="1316"/>
      <c r="BKH26" s="1316"/>
      <c r="BKI26" s="1316"/>
      <c r="BKJ26" s="1316"/>
      <c r="BKK26" s="1316"/>
      <c r="BKL26" s="1316"/>
      <c r="BKM26" s="1316"/>
      <c r="BKN26" s="1316"/>
      <c r="BKO26" s="1316"/>
      <c r="BKP26" s="1316"/>
      <c r="BKQ26" s="1316"/>
      <c r="BKR26" s="1316"/>
      <c r="BKS26" s="1316"/>
      <c r="BKT26" s="1316"/>
      <c r="BKU26" s="1316"/>
      <c r="BKV26" s="1316"/>
      <c r="BKW26" s="1316"/>
      <c r="BKX26" s="1316"/>
      <c r="BKY26" s="1316"/>
      <c r="BKZ26" s="1316"/>
      <c r="BLA26" s="1316"/>
      <c r="BLB26" s="1316"/>
      <c r="BLC26" s="1316"/>
      <c r="BLD26" s="1316"/>
      <c r="BLE26" s="1316"/>
      <c r="BLF26" s="1316"/>
      <c r="BLG26" s="1316"/>
      <c r="BLH26" s="1316"/>
      <c r="BLI26" s="1316"/>
      <c r="BLJ26" s="1316"/>
      <c r="BLK26" s="1316"/>
      <c r="BLL26" s="1316"/>
      <c r="BLM26" s="1316"/>
      <c r="BLN26" s="1316"/>
      <c r="BLO26" s="1316"/>
      <c r="BLP26" s="1316"/>
      <c r="BLQ26" s="1316"/>
      <c r="BLR26" s="1316"/>
      <c r="BLS26" s="1316"/>
      <c r="BLT26" s="1316"/>
      <c r="BLU26" s="1316"/>
      <c r="BLV26" s="1316"/>
      <c r="BLW26" s="1316"/>
      <c r="BLX26" s="1316"/>
      <c r="BLY26" s="1316"/>
      <c r="BLZ26" s="1316"/>
      <c r="BMA26" s="1316"/>
      <c r="BMB26" s="1316"/>
      <c r="BMC26" s="1316"/>
      <c r="BMD26" s="1316"/>
      <c r="BME26" s="1316"/>
      <c r="BMF26" s="1316"/>
      <c r="BMG26" s="1316"/>
      <c r="BMH26" s="1316"/>
      <c r="BMI26" s="1316"/>
      <c r="BMJ26" s="1316"/>
      <c r="BMK26" s="1316"/>
      <c r="BML26" s="1316"/>
      <c r="BMM26" s="1316"/>
      <c r="BMN26" s="1316"/>
      <c r="BMO26" s="1316"/>
      <c r="BMP26" s="1316"/>
      <c r="BMQ26" s="1316"/>
      <c r="BMR26" s="1316"/>
      <c r="BMS26" s="1316"/>
      <c r="BMT26" s="1316"/>
      <c r="BMU26" s="1316"/>
      <c r="BMV26" s="1316"/>
      <c r="BMW26" s="1316"/>
      <c r="BMX26" s="1316"/>
      <c r="BMY26" s="1316"/>
      <c r="BMZ26" s="1316"/>
      <c r="BNA26" s="1316"/>
      <c r="BNB26" s="1316"/>
      <c r="BNC26" s="1316"/>
      <c r="BND26" s="1316"/>
      <c r="BNE26" s="1316"/>
      <c r="BNF26" s="1316"/>
      <c r="BNG26" s="1316"/>
      <c r="BNH26" s="1316"/>
      <c r="BNI26" s="1316"/>
      <c r="BNJ26" s="1316"/>
      <c r="BNK26" s="1316"/>
      <c r="BNL26" s="1316"/>
      <c r="BNM26" s="1316"/>
      <c r="BNN26" s="1316"/>
      <c r="BNO26" s="1316"/>
      <c r="BNP26" s="1316"/>
      <c r="BNQ26" s="1316"/>
      <c r="BNR26" s="1316"/>
      <c r="BNS26" s="1316"/>
      <c r="BNT26" s="1316"/>
      <c r="BNU26" s="1316"/>
      <c r="BNV26" s="1316"/>
      <c r="BNW26" s="1316"/>
      <c r="BNX26" s="1316"/>
      <c r="BNY26" s="1316"/>
      <c r="BNZ26" s="1316"/>
      <c r="BOA26" s="1316"/>
      <c r="BOB26" s="1316"/>
      <c r="BOC26" s="1316"/>
      <c r="BOD26" s="1316"/>
      <c r="BOE26" s="1316"/>
      <c r="BOF26" s="1316"/>
      <c r="BOG26" s="1316"/>
      <c r="BOH26" s="1316"/>
      <c r="BOI26" s="1316"/>
      <c r="BOJ26" s="1316"/>
      <c r="BOK26" s="1316"/>
      <c r="BOL26" s="1316"/>
      <c r="BOM26" s="1316"/>
      <c r="BON26" s="1316"/>
      <c r="BOO26" s="1316"/>
      <c r="BOP26" s="1316"/>
      <c r="BOQ26" s="1316"/>
      <c r="BOR26" s="1316"/>
      <c r="BOS26" s="1316"/>
      <c r="BOT26" s="1316"/>
      <c r="BOU26" s="1316"/>
      <c r="BOV26" s="1316"/>
      <c r="BOW26" s="1316"/>
      <c r="BOX26" s="1316"/>
      <c r="BOY26" s="1316"/>
      <c r="BOZ26" s="1316"/>
      <c r="BPA26" s="1316"/>
      <c r="BPB26" s="1316"/>
      <c r="BPC26" s="1316"/>
      <c r="BPD26" s="1316"/>
      <c r="BPE26" s="1316"/>
      <c r="BPF26" s="1316"/>
      <c r="BPG26" s="1316"/>
      <c r="BPH26" s="1316"/>
      <c r="BPI26" s="1316"/>
      <c r="BPJ26" s="1316"/>
      <c r="BPK26" s="1316"/>
      <c r="BPL26" s="1316"/>
      <c r="BPM26" s="1316"/>
      <c r="BPN26" s="1316"/>
      <c r="BPO26" s="1316"/>
      <c r="BPP26" s="1316"/>
      <c r="BPQ26" s="1316"/>
      <c r="BPR26" s="1316"/>
      <c r="BPS26" s="1316"/>
      <c r="BPT26" s="1316"/>
      <c r="BPU26" s="1316"/>
      <c r="BPV26" s="1316"/>
      <c r="BPW26" s="1316"/>
      <c r="BPX26" s="1316"/>
      <c r="BPY26" s="1316"/>
      <c r="BPZ26" s="1316"/>
      <c r="BQA26" s="1316"/>
      <c r="BQB26" s="1316"/>
      <c r="BQC26" s="1316"/>
      <c r="BQD26" s="1316"/>
      <c r="BQE26" s="1316"/>
      <c r="BQF26" s="1316"/>
      <c r="BQG26" s="1316"/>
      <c r="BQH26" s="1316"/>
      <c r="BQI26" s="1316"/>
      <c r="BQJ26" s="1316"/>
      <c r="BQK26" s="1316"/>
      <c r="BQL26" s="1316"/>
      <c r="BQM26" s="1316"/>
      <c r="BQN26" s="1316"/>
      <c r="BQO26" s="1316"/>
      <c r="BQP26" s="1316"/>
      <c r="BQQ26" s="1316"/>
      <c r="BQR26" s="1316"/>
      <c r="BQS26" s="1316"/>
      <c r="BQT26" s="1316"/>
      <c r="BQU26" s="1316"/>
      <c r="BQV26" s="1316"/>
      <c r="BQW26" s="1316"/>
      <c r="BQX26" s="1316"/>
      <c r="BQY26" s="1316"/>
      <c r="BQZ26" s="1316"/>
      <c r="BRA26" s="1316"/>
      <c r="BRB26" s="1316"/>
      <c r="BRC26" s="1316"/>
      <c r="BRD26" s="1316"/>
      <c r="BRE26" s="1316"/>
      <c r="BRF26" s="1316"/>
      <c r="BRG26" s="1316"/>
      <c r="BRH26" s="1316"/>
      <c r="BRI26" s="1316"/>
      <c r="BRJ26" s="1316"/>
      <c r="BRK26" s="1316"/>
      <c r="BRL26" s="1316"/>
      <c r="BRM26" s="1316"/>
      <c r="BRN26" s="1316"/>
      <c r="BRO26" s="1316"/>
      <c r="BRP26" s="1316"/>
      <c r="BRQ26" s="1316"/>
      <c r="BRR26" s="1316"/>
      <c r="BRS26" s="1316"/>
      <c r="BRT26" s="1316"/>
      <c r="BRU26" s="1316"/>
      <c r="BRV26" s="1316"/>
      <c r="BRW26" s="1316"/>
      <c r="BRX26" s="1316"/>
      <c r="BRY26" s="1316"/>
      <c r="BRZ26" s="1316"/>
      <c r="BSA26" s="1316"/>
      <c r="BSB26" s="1316"/>
      <c r="BSC26" s="1316"/>
      <c r="BSD26" s="1316"/>
      <c r="BSE26" s="1316"/>
      <c r="BSF26" s="1316"/>
      <c r="BSG26" s="1316"/>
      <c r="BSH26" s="1316"/>
      <c r="BSI26" s="1316"/>
      <c r="BSJ26" s="1316"/>
      <c r="BSK26" s="1316"/>
      <c r="BSL26" s="1316"/>
      <c r="BSM26" s="1316"/>
      <c r="BSN26" s="1316"/>
      <c r="BSO26" s="1316"/>
      <c r="BSP26" s="1316"/>
      <c r="BSQ26" s="1316"/>
      <c r="BSR26" s="1316"/>
      <c r="BSS26" s="1316"/>
      <c r="BST26" s="1316"/>
      <c r="BSU26" s="1316"/>
      <c r="BSV26" s="1316"/>
      <c r="BSW26" s="1316"/>
      <c r="BSX26" s="1316"/>
      <c r="BSY26" s="1316"/>
      <c r="BSZ26" s="1316"/>
      <c r="BTA26" s="1316"/>
      <c r="BTB26" s="1316"/>
      <c r="BTC26" s="1316"/>
      <c r="BTD26" s="1316"/>
      <c r="BTE26" s="1316"/>
      <c r="BTF26" s="1316"/>
      <c r="BTG26" s="1316"/>
      <c r="BTH26" s="1316"/>
      <c r="BTI26" s="1316"/>
      <c r="BTJ26" s="1316"/>
      <c r="BTK26" s="1316"/>
      <c r="BTL26" s="1316"/>
      <c r="BTM26" s="1316"/>
      <c r="BTN26" s="1316"/>
      <c r="BTO26" s="1316"/>
      <c r="BTP26" s="1316"/>
      <c r="BTQ26" s="1316"/>
      <c r="BTR26" s="1316"/>
      <c r="BTS26" s="1316"/>
      <c r="BTT26" s="1316"/>
      <c r="BTU26" s="1316"/>
      <c r="BTV26" s="1316"/>
      <c r="BTW26" s="1316"/>
      <c r="BTX26" s="1316"/>
      <c r="BTY26" s="1316"/>
      <c r="BTZ26" s="1316"/>
      <c r="BUA26" s="1316"/>
      <c r="BUB26" s="1316"/>
      <c r="BUC26" s="1316"/>
      <c r="BUD26" s="1316"/>
      <c r="BUE26" s="1316"/>
      <c r="BUF26" s="1316"/>
      <c r="BUG26" s="1316"/>
      <c r="BUH26" s="1316"/>
      <c r="BUI26" s="1316"/>
      <c r="BUJ26" s="1316"/>
      <c r="BUK26" s="1316"/>
      <c r="BUL26" s="1316"/>
      <c r="BUM26" s="1316"/>
      <c r="BUN26" s="1316"/>
      <c r="BUO26" s="1316"/>
      <c r="BUP26" s="1316"/>
      <c r="BUQ26" s="1316"/>
      <c r="BUR26" s="1316"/>
      <c r="BUS26" s="1316"/>
      <c r="BUT26" s="1316"/>
      <c r="BUU26" s="1316"/>
      <c r="BUV26" s="1316"/>
      <c r="BUW26" s="1316"/>
      <c r="BUX26" s="1316"/>
      <c r="BUY26" s="1316"/>
      <c r="BUZ26" s="1316"/>
      <c r="BVA26" s="1316"/>
      <c r="BVB26" s="1316"/>
      <c r="BVC26" s="1316"/>
      <c r="BVD26" s="1316"/>
      <c r="BVE26" s="1316"/>
      <c r="BVF26" s="1316"/>
      <c r="BVG26" s="1316"/>
      <c r="BVH26" s="1316"/>
      <c r="BVI26" s="1316"/>
      <c r="BVJ26" s="1316"/>
      <c r="BVK26" s="1316"/>
      <c r="BVL26" s="1316"/>
      <c r="BVM26" s="1316"/>
      <c r="BVN26" s="1316"/>
      <c r="BVO26" s="1316"/>
      <c r="BVP26" s="1316"/>
      <c r="BVQ26" s="1316"/>
      <c r="BVR26" s="1316"/>
      <c r="BVS26" s="1316"/>
      <c r="BVT26" s="1316"/>
      <c r="BVU26" s="1316"/>
      <c r="BVV26" s="1316"/>
      <c r="BVW26" s="1316"/>
      <c r="BVX26" s="1316"/>
      <c r="BVY26" s="1316"/>
      <c r="BVZ26" s="1316"/>
      <c r="BWA26" s="1316"/>
      <c r="BWB26" s="1316"/>
      <c r="BWC26" s="1316"/>
      <c r="BWD26" s="1316"/>
      <c r="BWE26" s="1316"/>
      <c r="BWF26" s="1316"/>
      <c r="BWG26" s="1316"/>
      <c r="BWH26" s="1316"/>
      <c r="BWI26" s="1316"/>
      <c r="BWJ26" s="1316"/>
      <c r="BWK26" s="1316"/>
      <c r="BWL26" s="1316"/>
      <c r="BWM26" s="1316"/>
      <c r="BWN26" s="1316"/>
      <c r="BWO26" s="1316"/>
      <c r="BWP26" s="1316"/>
      <c r="BWQ26" s="1316"/>
      <c r="BWR26" s="1316"/>
      <c r="BWS26" s="1316"/>
      <c r="BWT26" s="1316"/>
      <c r="BWU26" s="1316"/>
      <c r="BWV26" s="1316"/>
      <c r="BWW26" s="1316"/>
      <c r="BWX26" s="1316"/>
      <c r="BWY26" s="1316"/>
      <c r="BWZ26" s="1316"/>
      <c r="BXA26" s="1316"/>
      <c r="BXB26" s="1316"/>
      <c r="BXC26" s="1316"/>
      <c r="BXD26" s="1316"/>
      <c r="BXE26" s="1316"/>
      <c r="BXF26" s="1316"/>
      <c r="BXG26" s="1316"/>
      <c r="BXH26" s="1316"/>
      <c r="BXI26" s="1316"/>
      <c r="BXJ26" s="1316"/>
      <c r="BXK26" s="1316"/>
      <c r="BXL26" s="1316"/>
      <c r="BXM26" s="1316"/>
      <c r="BXN26" s="1316"/>
      <c r="BXO26" s="1316"/>
      <c r="BXP26" s="1316"/>
      <c r="BXQ26" s="1316"/>
      <c r="BXR26" s="1316"/>
      <c r="BXS26" s="1316"/>
      <c r="BXT26" s="1316"/>
      <c r="BXU26" s="1316"/>
      <c r="BXV26" s="1316"/>
      <c r="BXW26" s="1316"/>
      <c r="BXX26" s="1316"/>
      <c r="BXY26" s="1316"/>
      <c r="BXZ26" s="1316"/>
      <c r="BYA26" s="1316"/>
      <c r="BYB26" s="1316"/>
      <c r="BYC26" s="1316"/>
      <c r="BYD26" s="1316"/>
      <c r="BYE26" s="1316"/>
      <c r="BYF26" s="1316"/>
      <c r="BYG26" s="1316"/>
      <c r="BYH26" s="1316"/>
      <c r="BYI26" s="1316"/>
      <c r="BYJ26" s="1316"/>
      <c r="BYK26" s="1316"/>
      <c r="BYL26" s="1316"/>
      <c r="BYM26" s="1316"/>
      <c r="BYN26" s="1316"/>
      <c r="BYO26" s="1316"/>
      <c r="BYP26" s="1316"/>
      <c r="BYQ26" s="1316"/>
      <c r="BYR26" s="1316"/>
      <c r="BYS26" s="1316"/>
      <c r="BYT26" s="1316"/>
      <c r="BYU26" s="1316"/>
      <c r="BYV26" s="1316"/>
      <c r="BYW26" s="1316"/>
      <c r="BYX26" s="1316"/>
      <c r="BYY26" s="1316"/>
      <c r="BYZ26" s="1316"/>
      <c r="BZA26" s="1316"/>
      <c r="BZB26" s="1316"/>
      <c r="BZC26" s="1316"/>
      <c r="BZD26" s="1316"/>
      <c r="BZE26" s="1316"/>
      <c r="BZF26" s="1316"/>
      <c r="BZG26" s="1316"/>
      <c r="BZH26" s="1316"/>
      <c r="BZI26" s="1316"/>
      <c r="BZJ26" s="1316"/>
      <c r="BZK26" s="1316"/>
      <c r="BZL26" s="1316"/>
      <c r="BZM26" s="1316"/>
      <c r="BZN26" s="1316"/>
      <c r="BZO26" s="1316"/>
      <c r="BZP26" s="1316"/>
      <c r="BZQ26" s="1316"/>
      <c r="BZR26" s="1316"/>
      <c r="BZS26" s="1316"/>
      <c r="BZT26" s="1316"/>
      <c r="BZU26" s="1316"/>
      <c r="BZV26" s="1316"/>
      <c r="BZW26" s="1316"/>
      <c r="BZX26" s="1316"/>
      <c r="BZY26" s="1316"/>
      <c r="BZZ26" s="1316"/>
      <c r="CAA26" s="1316"/>
      <c r="CAB26" s="1316"/>
      <c r="CAC26" s="1316"/>
      <c r="CAD26" s="1316"/>
      <c r="CAE26" s="1316"/>
      <c r="CAF26" s="1316"/>
      <c r="CAG26" s="1316"/>
      <c r="CAH26" s="1316"/>
      <c r="CAI26" s="1316"/>
      <c r="CAJ26" s="1316"/>
      <c r="CAK26" s="1316"/>
      <c r="CAL26" s="1316"/>
      <c r="CAM26" s="1316"/>
      <c r="CAN26" s="1316"/>
      <c r="CAO26" s="1316"/>
      <c r="CAP26" s="1316"/>
      <c r="CAQ26" s="1316"/>
      <c r="CAR26" s="1316"/>
      <c r="CAS26" s="1316"/>
      <c r="CAT26" s="1316"/>
      <c r="CAU26" s="1316"/>
      <c r="CAV26" s="1316"/>
      <c r="CAW26" s="1316"/>
      <c r="CAX26" s="1316"/>
      <c r="CAY26" s="1316"/>
      <c r="CAZ26" s="1316"/>
      <c r="CBA26" s="1316"/>
      <c r="CBB26" s="1316"/>
      <c r="CBC26" s="1316"/>
      <c r="CBD26" s="1316"/>
      <c r="CBE26" s="1316"/>
      <c r="CBF26" s="1316"/>
      <c r="CBG26" s="1316"/>
      <c r="CBH26" s="1316"/>
      <c r="CBI26" s="1316"/>
      <c r="CBJ26" s="1316"/>
      <c r="CBK26" s="1316"/>
      <c r="CBL26" s="1316"/>
      <c r="CBM26" s="1316"/>
      <c r="CBN26" s="1316"/>
      <c r="CBO26" s="1316"/>
      <c r="CBP26" s="1316"/>
      <c r="CBQ26" s="1316"/>
      <c r="CBR26" s="1316"/>
      <c r="CBS26" s="1316"/>
      <c r="CBT26" s="1316"/>
      <c r="CBU26" s="1316"/>
      <c r="CBV26" s="1316"/>
      <c r="CBW26" s="1316"/>
      <c r="CBX26" s="1316"/>
      <c r="CBY26" s="1316"/>
      <c r="CBZ26" s="1316"/>
      <c r="CCA26" s="1316"/>
      <c r="CCB26" s="1316"/>
      <c r="CCC26" s="1316"/>
      <c r="CCD26" s="1316"/>
      <c r="CCE26" s="1316"/>
      <c r="CCF26" s="1316"/>
      <c r="CCG26" s="1316"/>
      <c r="CCH26" s="1316"/>
      <c r="CCI26" s="1316"/>
      <c r="CCJ26" s="1316"/>
      <c r="CCK26" s="1316"/>
      <c r="CCL26" s="1316"/>
      <c r="CCM26" s="1316"/>
      <c r="CCN26" s="1316"/>
      <c r="CCO26" s="1316"/>
      <c r="CCP26" s="1316"/>
      <c r="CCQ26" s="1316"/>
      <c r="CCR26" s="1316"/>
      <c r="CCS26" s="1316"/>
      <c r="CCT26" s="1316"/>
      <c r="CCU26" s="1316"/>
      <c r="CCV26" s="1316"/>
      <c r="CCW26" s="1316"/>
      <c r="CCX26" s="1316"/>
      <c r="CCY26" s="1316"/>
      <c r="CCZ26" s="1316"/>
      <c r="CDA26" s="1316"/>
      <c r="CDB26" s="1316"/>
      <c r="CDC26" s="1316"/>
      <c r="CDD26" s="1316"/>
      <c r="CDE26" s="1316"/>
      <c r="CDF26" s="1316"/>
      <c r="CDG26" s="1316"/>
      <c r="CDH26" s="1316"/>
      <c r="CDI26" s="1316"/>
      <c r="CDJ26" s="1316"/>
      <c r="CDK26" s="1316"/>
      <c r="CDL26" s="1316"/>
      <c r="CDM26" s="1316"/>
      <c r="CDN26" s="1316"/>
      <c r="CDO26" s="1316"/>
      <c r="CDP26" s="1316"/>
      <c r="CDQ26" s="1316"/>
      <c r="CDR26" s="1316"/>
      <c r="CDS26" s="1316"/>
      <c r="CDT26" s="1316"/>
      <c r="CDU26" s="1316"/>
      <c r="CDV26" s="1316"/>
      <c r="CDW26" s="1316"/>
      <c r="CDX26" s="1316"/>
      <c r="CDY26" s="1316"/>
      <c r="CDZ26" s="1316"/>
      <c r="CEA26" s="1316"/>
      <c r="CEB26" s="1316"/>
      <c r="CEC26" s="1316"/>
      <c r="CED26" s="1316"/>
      <c r="CEE26" s="1316"/>
      <c r="CEF26" s="1316"/>
      <c r="CEG26" s="1316"/>
      <c r="CEH26" s="1316"/>
      <c r="CEI26" s="1316"/>
      <c r="CEJ26" s="1316"/>
      <c r="CEK26" s="1316"/>
      <c r="CEL26" s="1316"/>
      <c r="CEM26" s="1316"/>
      <c r="CEN26" s="1316"/>
      <c r="CEO26" s="1316"/>
      <c r="CEP26" s="1316"/>
      <c r="CEQ26" s="1316"/>
      <c r="CER26" s="1316"/>
      <c r="CES26" s="1316"/>
      <c r="CET26" s="1316"/>
      <c r="CEU26" s="1316"/>
      <c r="CEV26" s="1316"/>
      <c r="CEW26" s="1316"/>
      <c r="CEX26" s="1316"/>
      <c r="CEY26" s="1316"/>
      <c r="CEZ26" s="1316"/>
      <c r="CFA26" s="1316"/>
      <c r="CFB26" s="1316"/>
      <c r="CFC26" s="1316"/>
      <c r="CFD26" s="1316"/>
      <c r="CFE26" s="1316"/>
      <c r="CFF26" s="1316"/>
      <c r="CFG26" s="1316"/>
      <c r="CFH26" s="1316"/>
      <c r="CFI26" s="1316"/>
      <c r="CFJ26" s="1316"/>
      <c r="CFK26" s="1316"/>
      <c r="CFL26" s="1316"/>
      <c r="CFM26" s="1316"/>
      <c r="CFN26" s="1316"/>
      <c r="CFO26" s="1316"/>
      <c r="CFP26" s="1316"/>
      <c r="CFQ26" s="1316"/>
      <c r="CFR26" s="1316"/>
      <c r="CFS26" s="1316"/>
      <c r="CFT26" s="1316"/>
      <c r="CFU26" s="1316"/>
      <c r="CFV26" s="1316"/>
      <c r="CFW26" s="1316"/>
      <c r="CFX26" s="1316"/>
      <c r="CFY26" s="1316"/>
      <c r="CFZ26" s="1316"/>
      <c r="CGA26" s="1316"/>
      <c r="CGB26" s="1316"/>
      <c r="CGC26" s="1316"/>
      <c r="CGD26" s="1316"/>
      <c r="CGE26" s="1316"/>
      <c r="CGF26" s="1316"/>
      <c r="CGG26" s="1316"/>
      <c r="CGH26" s="1316"/>
      <c r="CGI26" s="1316"/>
      <c r="CGJ26" s="1316"/>
      <c r="CGK26" s="1316"/>
      <c r="CGL26" s="1316"/>
      <c r="CGM26" s="1316"/>
      <c r="CGN26" s="1316"/>
      <c r="CGO26" s="1316"/>
      <c r="CGP26" s="1316"/>
      <c r="CGQ26" s="1316"/>
      <c r="CGR26" s="1316"/>
      <c r="CGS26" s="1316"/>
      <c r="CGT26" s="1316"/>
      <c r="CGU26" s="1316"/>
      <c r="CGV26" s="1316"/>
      <c r="CGW26" s="1316"/>
      <c r="CGX26" s="1316"/>
      <c r="CGY26" s="1316"/>
      <c r="CGZ26" s="1316"/>
      <c r="CHA26" s="1316"/>
      <c r="CHB26" s="1316"/>
      <c r="CHC26" s="1316"/>
      <c r="CHD26" s="1316"/>
      <c r="CHE26" s="1316"/>
      <c r="CHF26" s="1316"/>
      <c r="CHG26" s="1316"/>
      <c r="CHH26" s="1316"/>
      <c r="CHI26" s="1316"/>
      <c r="CHJ26" s="1316"/>
      <c r="CHK26" s="1316"/>
      <c r="CHL26" s="1316"/>
      <c r="CHM26" s="1316"/>
      <c r="CHN26" s="1316"/>
      <c r="CHO26" s="1316"/>
      <c r="CHP26" s="1316"/>
      <c r="CHQ26" s="1316"/>
      <c r="CHR26" s="1316"/>
      <c r="CHS26" s="1316"/>
      <c r="CHT26" s="1316"/>
      <c r="CHU26" s="1316"/>
      <c r="CHV26" s="1316"/>
      <c r="CHW26" s="1316"/>
      <c r="CHX26" s="1316"/>
      <c r="CHY26" s="1316"/>
      <c r="CHZ26" s="1316"/>
      <c r="CIA26" s="1316"/>
      <c r="CIB26" s="1316"/>
      <c r="CIC26" s="1316"/>
      <c r="CID26" s="1316"/>
      <c r="CIE26" s="1316"/>
      <c r="CIF26" s="1316"/>
      <c r="CIG26" s="1316"/>
      <c r="CIH26" s="1316"/>
      <c r="CII26" s="1316"/>
      <c r="CIJ26" s="1316"/>
      <c r="CIK26" s="1316"/>
      <c r="CIL26" s="1316"/>
      <c r="CIM26" s="1316"/>
      <c r="CIN26" s="1316"/>
      <c r="CIO26" s="1316"/>
      <c r="CIP26" s="1316"/>
      <c r="CIQ26" s="1316"/>
      <c r="CIR26" s="1316"/>
      <c r="CIS26" s="1316"/>
      <c r="CIT26" s="1316"/>
      <c r="CIU26" s="1316"/>
      <c r="CIV26" s="1316"/>
      <c r="CIW26" s="1316"/>
      <c r="CIX26" s="1316"/>
      <c r="CIY26" s="1316"/>
      <c r="CIZ26" s="1316"/>
      <c r="CJA26" s="1316"/>
      <c r="CJB26" s="1316"/>
      <c r="CJC26" s="1316"/>
      <c r="CJD26" s="1316"/>
      <c r="CJE26" s="1316"/>
      <c r="CJF26" s="1316"/>
      <c r="CJG26" s="1316"/>
      <c r="CJH26" s="1316"/>
      <c r="CJI26" s="1316"/>
      <c r="CJJ26" s="1316"/>
      <c r="CJK26" s="1316"/>
      <c r="CJL26" s="1316"/>
      <c r="CJM26" s="1316"/>
      <c r="CJN26" s="1316"/>
      <c r="CJO26" s="1316"/>
      <c r="CJP26" s="1316"/>
      <c r="CJQ26" s="1316"/>
      <c r="CJR26" s="1316"/>
      <c r="CJS26" s="1316"/>
      <c r="CJT26" s="1316"/>
      <c r="CJU26" s="1316"/>
      <c r="CJV26" s="1316"/>
      <c r="CJW26" s="1316"/>
      <c r="CJX26" s="1316"/>
      <c r="CJY26" s="1316"/>
      <c r="CJZ26" s="1316"/>
      <c r="CKA26" s="1316"/>
      <c r="CKB26" s="1316"/>
      <c r="CKC26" s="1316"/>
      <c r="CKD26" s="1316"/>
      <c r="CKE26" s="1316"/>
      <c r="CKF26" s="1316"/>
      <c r="CKG26" s="1316"/>
      <c r="CKH26" s="1316"/>
      <c r="CKI26" s="1316"/>
      <c r="CKJ26" s="1316"/>
      <c r="CKK26" s="1316"/>
      <c r="CKL26" s="1316"/>
      <c r="CKM26" s="1316"/>
      <c r="CKN26" s="1316"/>
      <c r="CKO26" s="1316"/>
      <c r="CKP26" s="1316"/>
      <c r="CKQ26" s="1316"/>
      <c r="CKR26" s="1316"/>
      <c r="CKS26" s="1316"/>
      <c r="CKT26" s="1316"/>
      <c r="CKU26" s="1316"/>
      <c r="CKV26" s="1316"/>
      <c r="CKW26" s="1316"/>
      <c r="CKX26" s="1316"/>
      <c r="CKY26" s="1316"/>
      <c r="CKZ26" s="1316"/>
      <c r="CLA26" s="1316"/>
      <c r="CLB26" s="1316"/>
      <c r="CLC26" s="1316"/>
      <c r="CLD26" s="1316"/>
      <c r="CLE26" s="1316"/>
      <c r="CLF26" s="1316"/>
      <c r="CLG26" s="1316"/>
      <c r="CLH26" s="1316"/>
      <c r="CLI26" s="1316"/>
      <c r="CLJ26" s="1316"/>
      <c r="CLK26" s="1316"/>
      <c r="CLL26" s="1316"/>
      <c r="CLM26" s="1316"/>
      <c r="CLN26" s="1316"/>
      <c r="CLO26" s="1316"/>
      <c r="CLP26" s="1316"/>
      <c r="CLQ26" s="1316"/>
      <c r="CLR26" s="1316"/>
      <c r="CLS26" s="1316"/>
      <c r="CLT26" s="1316"/>
      <c r="CLU26" s="1316"/>
      <c r="CLV26" s="1316"/>
      <c r="CLW26" s="1316"/>
      <c r="CLX26" s="1316"/>
      <c r="CLY26" s="1316"/>
      <c r="CLZ26" s="1316"/>
      <c r="CMA26" s="1316"/>
      <c r="CMB26" s="1316"/>
      <c r="CMC26" s="1316"/>
      <c r="CMD26" s="1316"/>
      <c r="CME26" s="1316"/>
      <c r="CMF26" s="1316"/>
      <c r="CMG26" s="1316"/>
      <c r="CMH26" s="1316"/>
      <c r="CMI26" s="1316"/>
      <c r="CMJ26" s="1316"/>
      <c r="CMK26" s="1316"/>
      <c r="CML26" s="1316"/>
      <c r="CMM26" s="1316"/>
      <c r="CMN26" s="1316"/>
      <c r="CMO26" s="1316"/>
      <c r="CMP26" s="1316"/>
      <c r="CMQ26" s="1316"/>
      <c r="CMR26" s="1316"/>
      <c r="CMS26" s="1316"/>
      <c r="CMT26" s="1316"/>
      <c r="CMU26" s="1316"/>
      <c r="CMV26" s="1316"/>
      <c r="CMW26" s="1316"/>
      <c r="CMX26" s="1316"/>
      <c r="CMY26" s="1316"/>
      <c r="CMZ26" s="1316"/>
      <c r="CNA26" s="1316"/>
      <c r="CNB26" s="1316"/>
      <c r="CNC26" s="1316"/>
      <c r="CND26" s="1316"/>
      <c r="CNE26" s="1316"/>
      <c r="CNF26" s="1316"/>
      <c r="CNG26" s="1316"/>
      <c r="CNH26" s="1316"/>
      <c r="CNI26" s="1316"/>
      <c r="CNJ26" s="1316"/>
      <c r="CNK26" s="1316"/>
      <c r="CNL26" s="1316"/>
      <c r="CNM26" s="1316"/>
      <c r="CNN26" s="1316"/>
      <c r="CNO26" s="1316"/>
      <c r="CNP26" s="1316"/>
      <c r="CNQ26" s="1316"/>
      <c r="CNR26" s="1316"/>
      <c r="CNS26" s="1316"/>
      <c r="CNT26" s="1316"/>
      <c r="CNU26" s="1316"/>
      <c r="CNV26" s="1316"/>
      <c r="CNW26" s="1316"/>
      <c r="CNX26" s="1316"/>
      <c r="CNY26" s="1316"/>
      <c r="CNZ26" s="1316"/>
      <c r="COA26" s="1316"/>
      <c r="COB26" s="1316"/>
      <c r="COC26" s="1316"/>
      <c r="COD26" s="1316"/>
      <c r="COE26" s="1316"/>
      <c r="COF26" s="1316"/>
      <c r="COG26" s="1316"/>
      <c r="COH26" s="1316"/>
      <c r="COI26" s="1316"/>
      <c r="COJ26" s="1316"/>
      <c r="COK26" s="1316"/>
      <c r="COL26" s="1316"/>
      <c r="COM26" s="1316"/>
      <c r="CON26" s="1316"/>
      <c r="COO26" s="1316"/>
      <c r="COP26" s="1316"/>
      <c r="COQ26" s="1316"/>
      <c r="COR26" s="1316"/>
      <c r="COS26" s="1316"/>
      <c r="COT26" s="1316"/>
      <c r="COU26" s="1316"/>
      <c r="COV26" s="1316"/>
      <c r="COW26" s="1316"/>
      <c r="COX26" s="1316"/>
      <c r="COY26" s="1316"/>
      <c r="COZ26" s="1316"/>
      <c r="CPA26" s="1316"/>
      <c r="CPB26" s="1316"/>
      <c r="CPC26" s="1316"/>
      <c r="CPD26" s="1316"/>
      <c r="CPE26" s="1316"/>
      <c r="CPF26" s="1316"/>
      <c r="CPG26" s="1316"/>
      <c r="CPH26" s="1316"/>
      <c r="CPI26" s="1316"/>
      <c r="CPJ26" s="1316"/>
      <c r="CPK26" s="1316"/>
      <c r="CPL26" s="1316"/>
      <c r="CPM26" s="1316"/>
      <c r="CPN26" s="1316"/>
      <c r="CPO26" s="1316"/>
      <c r="CPP26" s="1316"/>
      <c r="CPQ26" s="1316"/>
      <c r="CPR26" s="1316"/>
      <c r="CPS26" s="1316"/>
      <c r="CPT26" s="1316"/>
      <c r="CPU26" s="1316"/>
      <c r="CPV26" s="1316"/>
      <c r="CPW26" s="1316"/>
      <c r="CPX26" s="1316"/>
      <c r="CPY26" s="1316"/>
      <c r="CPZ26" s="1316"/>
      <c r="CQA26" s="1316"/>
      <c r="CQB26" s="1316"/>
      <c r="CQC26" s="1316"/>
      <c r="CQD26" s="1316"/>
      <c r="CQE26" s="1316"/>
      <c r="CQF26" s="1316"/>
      <c r="CQG26" s="1316"/>
      <c r="CQH26" s="1316"/>
      <c r="CQI26" s="1316"/>
      <c r="CQJ26" s="1316"/>
      <c r="CQK26" s="1316"/>
      <c r="CQL26" s="1316"/>
      <c r="CQM26" s="1316"/>
      <c r="CQN26" s="1316"/>
      <c r="CQO26" s="1316"/>
      <c r="CQP26" s="1316"/>
      <c r="CQQ26" s="1316"/>
      <c r="CQR26" s="1316"/>
      <c r="CQS26" s="1316"/>
      <c r="CQT26" s="1316"/>
      <c r="CQU26" s="1316"/>
      <c r="CQV26" s="1316"/>
      <c r="CQW26" s="1316"/>
      <c r="CQX26" s="1316"/>
      <c r="CQY26" s="1316"/>
      <c r="CQZ26" s="1316"/>
      <c r="CRA26" s="1316"/>
      <c r="CRB26" s="1316"/>
      <c r="CRC26" s="1316"/>
      <c r="CRD26" s="1316"/>
      <c r="CRE26" s="1316"/>
      <c r="CRF26" s="1316"/>
      <c r="CRG26" s="1316"/>
      <c r="CRH26" s="1316"/>
      <c r="CRI26" s="1316"/>
      <c r="CRJ26" s="1316"/>
      <c r="CRK26" s="1316"/>
      <c r="CRL26" s="1316"/>
      <c r="CRM26" s="1316"/>
      <c r="CRN26" s="1316"/>
      <c r="CRO26" s="1316"/>
      <c r="CRP26" s="1316"/>
      <c r="CRQ26" s="1316"/>
      <c r="CRR26" s="1316"/>
      <c r="CRS26" s="1316"/>
      <c r="CRT26" s="1316"/>
      <c r="CRU26" s="1316"/>
      <c r="CRV26" s="1316"/>
      <c r="CRW26" s="1316"/>
      <c r="CRX26" s="1316"/>
      <c r="CRY26" s="1316"/>
      <c r="CRZ26" s="1316"/>
      <c r="CSA26" s="1316"/>
      <c r="CSB26" s="1316"/>
      <c r="CSC26" s="1316"/>
      <c r="CSD26" s="1316"/>
      <c r="CSE26" s="1316"/>
      <c r="CSF26" s="1316"/>
      <c r="CSG26" s="1316"/>
      <c r="CSH26" s="1316"/>
      <c r="CSI26" s="1316"/>
      <c r="CSJ26" s="1316"/>
      <c r="CSK26" s="1316"/>
      <c r="CSL26" s="1316"/>
      <c r="CSM26" s="1316"/>
      <c r="CSN26" s="1316"/>
      <c r="CSO26" s="1316"/>
      <c r="CSP26" s="1316"/>
      <c r="CSQ26" s="1316"/>
      <c r="CSR26" s="1316"/>
      <c r="CSS26" s="1316"/>
      <c r="CST26" s="1316"/>
      <c r="CSU26" s="1316"/>
      <c r="CSV26" s="1316"/>
      <c r="CSW26" s="1316"/>
      <c r="CSX26" s="1316"/>
      <c r="CSY26" s="1316"/>
      <c r="CSZ26" s="1316"/>
      <c r="CTA26" s="1316"/>
      <c r="CTB26" s="1316"/>
      <c r="CTC26" s="1316"/>
      <c r="CTD26" s="1316"/>
      <c r="CTE26" s="1316"/>
      <c r="CTF26" s="1316"/>
      <c r="CTG26" s="1316"/>
      <c r="CTH26" s="1316"/>
      <c r="CTI26" s="1316"/>
      <c r="CTJ26" s="1316"/>
      <c r="CTK26" s="1316"/>
      <c r="CTL26" s="1316"/>
      <c r="CTM26" s="1316"/>
      <c r="CTN26" s="1316"/>
      <c r="CTO26" s="1316"/>
      <c r="CTP26" s="1316"/>
      <c r="CTQ26" s="1316"/>
      <c r="CTR26" s="1316"/>
      <c r="CTS26" s="1316"/>
      <c r="CTT26" s="1316"/>
      <c r="CTU26" s="1316"/>
      <c r="CTV26" s="1316"/>
      <c r="CTW26" s="1316"/>
      <c r="CTX26" s="1316"/>
      <c r="CTY26" s="1316"/>
      <c r="CTZ26" s="1316"/>
      <c r="CUA26" s="1316"/>
      <c r="CUB26" s="1316"/>
      <c r="CUC26" s="1316"/>
      <c r="CUD26" s="1316"/>
      <c r="CUE26" s="1316"/>
      <c r="CUF26" s="1316"/>
      <c r="CUG26" s="1316"/>
      <c r="CUH26" s="1316"/>
      <c r="CUI26" s="1316"/>
      <c r="CUJ26" s="1316"/>
      <c r="CUK26" s="1316"/>
      <c r="CUL26" s="1316"/>
      <c r="CUM26" s="1316"/>
      <c r="CUN26" s="1316"/>
      <c r="CUO26" s="1316"/>
      <c r="CUP26" s="1316"/>
      <c r="CUQ26" s="1316"/>
      <c r="CUR26" s="1316"/>
      <c r="CUS26" s="1316"/>
      <c r="CUT26" s="1316"/>
      <c r="CUU26" s="1316"/>
      <c r="CUV26" s="1316"/>
      <c r="CUW26" s="1316"/>
      <c r="CUX26" s="1316"/>
      <c r="CUY26" s="1316"/>
      <c r="CUZ26" s="1316"/>
      <c r="CVA26" s="1316"/>
      <c r="CVB26" s="1316"/>
      <c r="CVC26" s="1316"/>
      <c r="CVD26" s="1316"/>
      <c r="CVE26" s="1316"/>
      <c r="CVF26" s="1316"/>
      <c r="CVG26" s="1316"/>
      <c r="CVH26" s="1316"/>
      <c r="CVI26" s="1316"/>
      <c r="CVJ26" s="1316"/>
      <c r="CVK26" s="1316"/>
      <c r="CVL26" s="1316"/>
      <c r="CVM26" s="1316"/>
      <c r="CVN26" s="1316"/>
      <c r="CVO26" s="1316"/>
      <c r="CVP26" s="1316"/>
      <c r="CVQ26" s="1316"/>
      <c r="CVR26" s="1316"/>
      <c r="CVS26" s="1316"/>
      <c r="CVT26" s="1316"/>
      <c r="CVU26" s="1316"/>
      <c r="CVV26" s="1316"/>
      <c r="CVW26" s="1316"/>
      <c r="CVX26" s="1316"/>
      <c r="CVY26" s="1316"/>
      <c r="CVZ26" s="1316"/>
      <c r="CWA26" s="1316"/>
      <c r="CWB26" s="1316"/>
      <c r="CWC26" s="1316"/>
      <c r="CWD26" s="1316"/>
      <c r="CWE26" s="1316"/>
      <c r="CWF26" s="1316"/>
      <c r="CWG26" s="1316"/>
      <c r="CWH26" s="1316"/>
      <c r="CWI26" s="1316"/>
      <c r="CWJ26" s="1316"/>
      <c r="CWK26" s="1316"/>
      <c r="CWL26" s="1316"/>
      <c r="CWM26" s="1316"/>
      <c r="CWN26" s="1316"/>
      <c r="CWO26" s="1316"/>
      <c r="CWP26" s="1316"/>
      <c r="CWQ26" s="1316"/>
      <c r="CWR26" s="1316"/>
      <c r="CWS26" s="1316"/>
      <c r="CWT26" s="1316"/>
      <c r="CWU26" s="1316"/>
      <c r="CWV26" s="1316"/>
      <c r="CWW26" s="1316"/>
      <c r="CWX26" s="1316"/>
      <c r="CWY26" s="1316"/>
      <c r="CWZ26" s="1316"/>
      <c r="CXA26" s="1316"/>
      <c r="CXB26" s="1316"/>
      <c r="CXC26" s="1316"/>
      <c r="CXD26" s="1316"/>
      <c r="CXE26" s="1316"/>
      <c r="CXF26" s="1316"/>
      <c r="CXG26" s="1316"/>
      <c r="CXH26" s="1316"/>
      <c r="CXI26" s="1316"/>
      <c r="CXJ26" s="1316"/>
      <c r="CXK26" s="1316"/>
      <c r="CXL26" s="1316"/>
      <c r="CXM26" s="1316"/>
      <c r="CXN26" s="1316"/>
      <c r="CXO26" s="1316"/>
      <c r="CXP26" s="1316"/>
      <c r="CXQ26" s="1316"/>
      <c r="CXR26" s="1316"/>
      <c r="CXS26" s="1316"/>
      <c r="CXT26" s="1316"/>
      <c r="CXU26" s="1316"/>
      <c r="CXV26" s="1316"/>
      <c r="CXW26" s="1316"/>
      <c r="CXX26" s="1316"/>
      <c r="CXY26" s="1316"/>
      <c r="CXZ26" s="1316"/>
      <c r="CYA26" s="1316"/>
      <c r="CYB26" s="1316"/>
      <c r="CYC26" s="1316"/>
      <c r="CYD26" s="1316"/>
      <c r="CYE26" s="1316"/>
      <c r="CYF26" s="1316"/>
      <c r="CYG26" s="1316"/>
      <c r="CYH26" s="1316"/>
      <c r="CYI26" s="1316"/>
      <c r="CYJ26" s="1316"/>
      <c r="CYK26" s="1316"/>
      <c r="CYL26" s="1316"/>
      <c r="CYM26" s="1316"/>
      <c r="CYN26" s="1316"/>
      <c r="CYO26" s="1316"/>
      <c r="CYP26" s="1316"/>
      <c r="CYQ26" s="1316"/>
      <c r="CYR26" s="1316"/>
      <c r="CYS26" s="1316"/>
      <c r="CYT26" s="1316"/>
      <c r="CYU26" s="1316"/>
      <c r="CYV26" s="1316"/>
      <c r="CYW26" s="1316"/>
      <c r="CYX26" s="1316"/>
      <c r="CYY26" s="1316"/>
      <c r="CYZ26" s="1316"/>
      <c r="CZA26" s="1316"/>
      <c r="CZB26" s="1316"/>
      <c r="CZC26" s="1316"/>
      <c r="CZD26" s="1316"/>
      <c r="CZE26" s="1316"/>
      <c r="CZF26" s="1316"/>
      <c r="CZG26" s="1316"/>
      <c r="CZH26" s="1316"/>
      <c r="CZI26" s="1316"/>
      <c r="CZJ26" s="1316"/>
      <c r="CZK26" s="1316"/>
      <c r="CZL26" s="1316"/>
      <c r="CZM26" s="1316"/>
      <c r="CZN26" s="1316"/>
      <c r="CZO26" s="1316"/>
      <c r="CZP26" s="1316"/>
      <c r="CZQ26" s="1316"/>
      <c r="CZR26" s="1316"/>
      <c r="CZS26" s="1316"/>
      <c r="CZT26" s="1316"/>
      <c r="CZU26" s="1316"/>
      <c r="CZV26" s="1316"/>
      <c r="CZW26" s="1316"/>
      <c r="CZX26" s="1316"/>
      <c r="CZY26" s="1316"/>
      <c r="CZZ26" s="1316"/>
      <c r="DAA26" s="1316"/>
      <c r="DAB26" s="1316"/>
      <c r="DAC26" s="1316"/>
      <c r="DAD26" s="1316"/>
      <c r="DAE26" s="1316"/>
      <c r="DAF26" s="1316"/>
      <c r="DAG26" s="1316"/>
      <c r="DAH26" s="1316"/>
      <c r="DAI26" s="1316"/>
      <c r="DAJ26" s="1316"/>
      <c r="DAK26" s="1316"/>
      <c r="DAL26" s="1316"/>
      <c r="DAM26" s="1316"/>
      <c r="DAN26" s="1316"/>
      <c r="DAO26" s="1316"/>
      <c r="DAP26" s="1316"/>
      <c r="DAQ26" s="1316"/>
      <c r="DAR26" s="1316"/>
      <c r="DAS26" s="1316"/>
      <c r="DAT26" s="1316"/>
      <c r="DAU26" s="1316"/>
      <c r="DAV26" s="1316"/>
      <c r="DAW26" s="1316"/>
      <c r="DAX26" s="1316"/>
      <c r="DAY26" s="1316"/>
      <c r="DAZ26" s="1316"/>
      <c r="DBA26" s="1316"/>
      <c r="DBB26" s="1316"/>
      <c r="DBC26" s="1316"/>
      <c r="DBD26" s="1316"/>
      <c r="DBE26" s="1316"/>
      <c r="DBF26" s="1316"/>
      <c r="DBG26" s="1316"/>
      <c r="DBH26" s="1316"/>
      <c r="DBI26" s="1316"/>
      <c r="DBJ26" s="1316"/>
      <c r="DBK26" s="1316"/>
      <c r="DBL26" s="1316"/>
      <c r="DBM26" s="1316"/>
      <c r="DBN26" s="1316"/>
      <c r="DBO26" s="1316"/>
      <c r="DBP26" s="1316"/>
      <c r="DBQ26" s="1316"/>
      <c r="DBR26" s="1316"/>
      <c r="DBS26" s="1316"/>
      <c r="DBT26" s="1316"/>
      <c r="DBU26" s="1316"/>
      <c r="DBV26" s="1316"/>
      <c r="DBW26" s="1316"/>
      <c r="DBX26" s="1316"/>
      <c r="DBY26" s="1316"/>
      <c r="DBZ26" s="1316"/>
      <c r="DCA26" s="1316"/>
      <c r="DCB26" s="1316"/>
      <c r="DCC26" s="1316"/>
      <c r="DCD26" s="1316"/>
      <c r="DCE26" s="1316"/>
      <c r="DCF26" s="1316"/>
      <c r="DCG26" s="1316"/>
      <c r="DCH26" s="1316"/>
      <c r="DCI26" s="1316"/>
      <c r="DCJ26" s="1316"/>
      <c r="DCK26" s="1316"/>
      <c r="DCL26" s="1316"/>
      <c r="DCM26" s="1316"/>
      <c r="DCN26" s="1316"/>
      <c r="DCO26" s="1316"/>
      <c r="DCP26" s="1316"/>
      <c r="DCQ26" s="1316"/>
      <c r="DCR26" s="1316"/>
      <c r="DCS26" s="1316"/>
      <c r="DCT26" s="1316"/>
      <c r="DCU26" s="1316"/>
      <c r="DCV26" s="1316"/>
      <c r="DCW26" s="1316"/>
      <c r="DCX26" s="1316"/>
      <c r="DCY26" s="1316"/>
      <c r="DCZ26" s="1316"/>
      <c r="DDA26" s="1316"/>
      <c r="DDB26" s="1316"/>
      <c r="DDC26" s="1316"/>
      <c r="DDD26" s="1316"/>
      <c r="DDE26" s="1316"/>
      <c r="DDF26" s="1316"/>
      <c r="DDG26" s="1316"/>
      <c r="DDH26" s="1316"/>
      <c r="DDI26" s="1316"/>
      <c r="DDJ26" s="1316"/>
      <c r="DDK26" s="1316"/>
      <c r="DDL26" s="1316"/>
      <c r="DDM26" s="1316"/>
      <c r="DDN26" s="1316"/>
      <c r="DDO26" s="1316"/>
      <c r="DDP26" s="1316"/>
      <c r="DDQ26" s="1316"/>
      <c r="DDR26" s="1316"/>
      <c r="DDS26" s="1316"/>
      <c r="DDT26" s="1316"/>
      <c r="DDU26" s="1316"/>
      <c r="DDV26" s="1316"/>
      <c r="DDW26" s="1316"/>
      <c r="DDX26" s="1316"/>
      <c r="DDY26" s="1316"/>
      <c r="DDZ26" s="1316"/>
      <c r="DEA26" s="1316"/>
      <c r="DEB26" s="1316"/>
      <c r="DEC26" s="1316"/>
      <c r="DED26" s="1316"/>
      <c r="DEE26" s="1316"/>
      <c r="DEF26" s="1316"/>
      <c r="DEG26" s="1316"/>
      <c r="DEH26" s="1316"/>
      <c r="DEI26" s="1316"/>
      <c r="DEJ26" s="1316"/>
      <c r="DEK26" s="1316"/>
      <c r="DEL26" s="1316"/>
      <c r="DEM26" s="1316"/>
      <c r="DEN26" s="1316"/>
      <c r="DEO26" s="1316"/>
      <c r="DEP26" s="1316"/>
      <c r="DEQ26" s="1316"/>
      <c r="DER26" s="1316"/>
      <c r="DES26" s="1316"/>
      <c r="DET26" s="1316"/>
      <c r="DEU26" s="1316"/>
      <c r="DEV26" s="1316"/>
      <c r="DEW26" s="1316"/>
      <c r="DEX26" s="1316"/>
      <c r="DEY26" s="1316"/>
      <c r="DEZ26" s="1316"/>
      <c r="DFA26" s="1316"/>
      <c r="DFB26" s="1316"/>
      <c r="DFC26" s="1316"/>
      <c r="DFD26" s="1316"/>
      <c r="DFE26" s="1316"/>
      <c r="DFF26" s="1316"/>
      <c r="DFG26" s="1316"/>
      <c r="DFH26" s="1316"/>
      <c r="DFI26" s="1316"/>
      <c r="DFJ26" s="1316"/>
      <c r="DFK26" s="1316"/>
      <c r="DFL26" s="1316"/>
      <c r="DFM26" s="1316"/>
      <c r="DFN26" s="1316"/>
      <c r="DFO26" s="1316"/>
      <c r="DFP26" s="1316"/>
      <c r="DFQ26" s="1316"/>
      <c r="DFR26" s="1316"/>
      <c r="DFS26" s="1316"/>
      <c r="DFT26" s="1316"/>
      <c r="DFU26" s="1316"/>
      <c r="DFV26" s="1316"/>
      <c r="DFW26" s="1316"/>
      <c r="DFX26" s="1316"/>
      <c r="DFY26" s="1316"/>
      <c r="DFZ26" s="1316"/>
      <c r="DGA26" s="1316"/>
      <c r="DGB26" s="1316"/>
      <c r="DGC26" s="1316"/>
      <c r="DGD26" s="1316"/>
      <c r="DGE26" s="1316"/>
      <c r="DGF26" s="1316"/>
      <c r="DGG26" s="1316"/>
      <c r="DGH26" s="1316"/>
      <c r="DGI26" s="1316"/>
      <c r="DGJ26" s="1316"/>
      <c r="DGK26" s="1316"/>
      <c r="DGL26" s="1316"/>
      <c r="DGM26" s="1316"/>
      <c r="DGN26" s="1316"/>
      <c r="DGO26" s="1316"/>
      <c r="DGP26" s="1316"/>
      <c r="DGQ26" s="1316"/>
      <c r="DGR26" s="1316"/>
      <c r="DGS26" s="1316"/>
      <c r="DGT26" s="1316"/>
      <c r="DGU26" s="1316"/>
      <c r="DGV26" s="1316"/>
      <c r="DGW26" s="1316"/>
      <c r="DGX26" s="1316"/>
      <c r="DGY26" s="1316"/>
      <c r="DGZ26" s="1316"/>
      <c r="DHA26" s="1316"/>
      <c r="DHB26" s="1316"/>
      <c r="DHC26" s="1316"/>
      <c r="DHD26" s="1316"/>
      <c r="DHE26" s="1316"/>
      <c r="DHF26" s="1316"/>
      <c r="DHG26" s="1316"/>
      <c r="DHH26" s="1316"/>
      <c r="DHI26" s="1316"/>
      <c r="DHJ26" s="1316"/>
      <c r="DHK26" s="1316"/>
      <c r="DHL26" s="1316"/>
      <c r="DHM26" s="1316"/>
      <c r="DHN26" s="1316"/>
      <c r="DHO26" s="1316"/>
      <c r="DHP26" s="1316"/>
      <c r="DHQ26" s="1316"/>
      <c r="DHR26" s="1316"/>
      <c r="DHS26" s="1316"/>
      <c r="DHT26" s="1316"/>
      <c r="DHU26" s="1316"/>
      <c r="DHV26" s="1316"/>
      <c r="DHW26" s="1316"/>
      <c r="DHX26" s="1316"/>
      <c r="DHY26" s="1316"/>
      <c r="DHZ26" s="1316"/>
      <c r="DIA26" s="1316"/>
      <c r="DIB26" s="1316"/>
      <c r="DIC26" s="1316"/>
      <c r="DID26" s="1316"/>
      <c r="DIE26" s="1316"/>
      <c r="DIF26" s="1316"/>
      <c r="DIG26" s="1316"/>
      <c r="DIH26" s="1316"/>
      <c r="DII26" s="1316"/>
      <c r="DIJ26" s="1316"/>
      <c r="DIK26" s="1316"/>
      <c r="DIL26" s="1316"/>
      <c r="DIM26" s="1316"/>
      <c r="DIN26" s="1316"/>
      <c r="DIO26" s="1316"/>
      <c r="DIP26" s="1316"/>
      <c r="DIQ26" s="1316"/>
      <c r="DIR26" s="1316"/>
      <c r="DIS26" s="1316"/>
      <c r="DIT26" s="1316"/>
      <c r="DIU26" s="1316"/>
      <c r="DIV26" s="1316"/>
      <c r="DIW26" s="1316"/>
      <c r="DIX26" s="1316"/>
      <c r="DIY26" s="1316"/>
      <c r="DIZ26" s="1316"/>
      <c r="DJA26" s="1316"/>
      <c r="DJB26" s="1316"/>
      <c r="DJC26" s="1316"/>
      <c r="DJD26" s="1316"/>
      <c r="DJE26" s="1316"/>
      <c r="DJF26" s="1316"/>
      <c r="DJG26" s="1316"/>
      <c r="DJH26" s="1316"/>
      <c r="DJI26" s="1316"/>
      <c r="DJJ26" s="1316"/>
      <c r="DJK26" s="1316"/>
      <c r="DJL26" s="1316"/>
      <c r="DJM26" s="1316"/>
      <c r="DJN26" s="1316"/>
      <c r="DJO26" s="1316"/>
      <c r="DJP26" s="1316"/>
      <c r="DJQ26" s="1316"/>
      <c r="DJR26" s="1316"/>
      <c r="DJS26" s="1316"/>
      <c r="DJT26" s="1316"/>
      <c r="DJU26" s="1316"/>
      <c r="DJV26" s="1316"/>
      <c r="DJW26" s="1316"/>
      <c r="DJX26" s="1316"/>
      <c r="DJY26" s="1316"/>
      <c r="DJZ26" s="1316"/>
      <c r="DKA26" s="1316"/>
      <c r="DKB26" s="1316"/>
      <c r="DKC26" s="1316"/>
      <c r="DKD26" s="1316"/>
      <c r="DKE26" s="1316"/>
      <c r="DKF26" s="1316"/>
      <c r="DKG26" s="1316"/>
      <c r="DKH26" s="1316"/>
      <c r="DKI26" s="1316"/>
      <c r="DKJ26" s="1316"/>
      <c r="DKK26" s="1316"/>
      <c r="DKL26" s="1316"/>
      <c r="DKM26" s="1316"/>
      <c r="DKN26" s="1316"/>
      <c r="DKO26" s="1316"/>
      <c r="DKP26" s="1316"/>
      <c r="DKQ26" s="1316"/>
      <c r="DKR26" s="1316"/>
      <c r="DKS26" s="1316"/>
      <c r="DKT26" s="1316"/>
      <c r="DKU26" s="1316"/>
      <c r="DKV26" s="1316"/>
      <c r="DKW26" s="1316"/>
      <c r="DKX26" s="1316"/>
      <c r="DKY26" s="1316"/>
      <c r="DKZ26" s="1316"/>
      <c r="DLA26" s="1316"/>
      <c r="DLB26" s="1316"/>
      <c r="DLC26" s="1316"/>
      <c r="DLD26" s="1316"/>
      <c r="DLE26" s="1316"/>
      <c r="DLF26" s="1316"/>
      <c r="DLG26" s="1316"/>
      <c r="DLH26" s="1316"/>
      <c r="DLI26" s="1316"/>
      <c r="DLJ26" s="1316"/>
      <c r="DLK26" s="1316"/>
      <c r="DLL26" s="1316"/>
      <c r="DLM26" s="1316"/>
      <c r="DLN26" s="1316"/>
      <c r="DLO26" s="1316"/>
      <c r="DLP26" s="1316"/>
      <c r="DLQ26" s="1316"/>
      <c r="DLR26" s="1316"/>
      <c r="DLS26" s="1316"/>
      <c r="DLT26" s="1316"/>
      <c r="DLU26" s="1316"/>
      <c r="DLV26" s="1316"/>
      <c r="DLW26" s="1316"/>
      <c r="DLX26" s="1316"/>
      <c r="DLY26" s="1316"/>
      <c r="DLZ26" s="1316"/>
      <c r="DMA26" s="1316"/>
      <c r="DMB26" s="1316"/>
      <c r="DMC26" s="1316"/>
      <c r="DMD26" s="1316"/>
      <c r="DME26" s="1316"/>
      <c r="DMF26" s="1316"/>
      <c r="DMG26" s="1316"/>
      <c r="DMH26" s="1316"/>
      <c r="DMI26" s="1316"/>
      <c r="DMJ26" s="1316"/>
      <c r="DMK26" s="1316"/>
      <c r="DML26" s="1316"/>
      <c r="DMM26" s="1316"/>
      <c r="DMN26" s="1316"/>
      <c r="DMO26" s="1316"/>
      <c r="DMP26" s="1316"/>
      <c r="DMQ26" s="1316"/>
      <c r="DMR26" s="1316"/>
      <c r="DMS26" s="1316"/>
      <c r="DMT26" s="1316"/>
      <c r="DMU26" s="1316"/>
      <c r="DMV26" s="1316"/>
      <c r="DMW26" s="1316"/>
      <c r="DMX26" s="1316"/>
      <c r="DMY26" s="1316"/>
      <c r="DMZ26" s="1316"/>
      <c r="DNA26" s="1316"/>
      <c r="DNB26" s="1316"/>
      <c r="DNC26" s="1316"/>
      <c r="DND26" s="1316"/>
      <c r="DNE26" s="1316"/>
      <c r="DNF26" s="1316"/>
      <c r="DNG26" s="1316"/>
      <c r="DNH26" s="1316"/>
      <c r="DNI26" s="1316"/>
      <c r="DNJ26" s="1316"/>
      <c r="DNK26" s="1316"/>
      <c r="DNL26" s="1316"/>
      <c r="DNM26" s="1316"/>
      <c r="DNN26" s="1316"/>
      <c r="DNO26" s="1316"/>
      <c r="DNP26" s="1316"/>
      <c r="DNQ26" s="1316"/>
      <c r="DNR26" s="1316"/>
      <c r="DNS26" s="1316"/>
      <c r="DNT26" s="1316"/>
      <c r="DNU26" s="1316"/>
      <c r="DNV26" s="1316"/>
      <c r="DNW26" s="1316"/>
      <c r="DNX26" s="1316"/>
      <c r="DNY26" s="1316"/>
      <c r="DNZ26" s="1316"/>
      <c r="DOA26" s="1316"/>
      <c r="DOB26" s="1316"/>
      <c r="DOC26" s="1316"/>
      <c r="DOD26" s="1316"/>
      <c r="DOE26" s="1316"/>
      <c r="DOF26" s="1316"/>
      <c r="DOG26" s="1316"/>
      <c r="DOH26" s="1316"/>
      <c r="DOI26" s="1316"/>
      <c r="DOJ26" s="1316"/>
      <c r="DOK26" s="1316"/>
      <c r="DOL26" s="1316"/>
      <c r="DOM26" s="1316"/>
      <c r="DON26" s="1316"/>
      <c r="DOO26" s="1316"/>
      <c r="DOP26" s="1316"/>
      <c r="DOQ26" s="1316"/>
      <c r="DOR26" s="1316"/>
      <c r="DOS26" s="1316"/>
      <c r="DOT26" s="1316"/>
      <c r="DOU26" s="1316"/>
      <c r="DOV26" s="1316"/>
      <c r="DOW26" s="1316"/>
      <c r="DOX26" s="1316"/>
      <c r="DOY26" s="1316"/>
      <c r="DOZ26" s="1316"/>
      <c r="DPA26" s="1316"/>
      <c r="DPB26" s="1316"/>
      <c r="DPC26" s="1316"/>
      <c r="DPD26" s="1316"/>
      <c r="DPE26" s="1316"/>
      <c r="DPF26" s="1316"/>
      <c r="DPG26" s="1316"/>
      <c r="DPH26" s="1316"/>
      <c r="DPI26" s="1316"/>
      <c r="DPJ26" s="1316"/>
      <c r="DPK26" s="1316"/>
      <c r="DPL26" s="1316"/>
      <c r="DPM26" s="1316"/>
      <c r="DPN26" s="1316"/>
      <c r="DPO26" s="1316"/>
      <c r="DPP26" s="1316"/>
      <c r="DPQ26" s="1316"/>
      <c r="DPR26" s="1316"/>
      <c r="DPS26" s="1316"/>
      <c r="DPT26" s="1316"/>
      <c r="DPU26" s="1316"/>
      <c r="DPV26" s="1316"/>
      <c r="DPW26" s="1316"/>
      <c r="DPX26" s="1316"/>
      <c r="DPY26" s="1316"/>
      <c r="DPZ26" s="1316"/>
      <c r="DQA26" s="1316"/>
      <c r="DQB26" s="1316"/>
      <c r="DQC26" s="1316"/>
      <c r="DQD26" s="1316"/>
      <c r="DQE26" s="1316"/>
      <c r="DQF26" s="1316"/>
      <c r="DQG26" s="1316"/>
      <c r="DQH26" s="1316"/>
      <c r="DQI26" s="1316"/>
      <c r="DQJ26" s="1316"/>
      <c r="DQK26" s="1316"/>
      <c r="DQL26" s="1316"/>
      <c r="DQM26" s="1316"/>
      <c r="DQN26" s="1316"/>
      <c r="DQO26" s="1316"/>
      <c r="DQP26" s="1316"/>
      <c r="DQQ26" s="1316"/>
      <c r="DQR26" s="1316"/>
      <c r="DQS26" s="1316"/>
      <c r="DQT26" s="1316"/>
      <c r="DQU26" s="1316"/>
      <c r="DQV26" s="1316"/>
      <c r="DQW26" s="1316"/>
      <c r="DQX26" s="1316"/>
      <c r="DQY26" s="1316"/>
      <c r="DQZ26" s="1316"/>
      <c r="DRA26" s="1316"/>
      <c r="DRB26" s="1316"/>
      <c r="DRC26" s="1316"/>
      <c r="DRD26" s="1316"/>
      <c r="DRE26" s="1316"/>
      <c r="DRF26" s="1316"/>
      <c r="DRG26" s="1316"/>
      <c r="DRH26" s="1316"/>
      <c r="DRI26" s="1316"/>
      <c r="DRJ26" s="1316"/>
      <c r="DRK26" s="1316"/>
      <c r="DRL26" s="1316"/>
      <c r="DRM26" s="1316"/>
      <c r="DRN26" s="1316"/>
      <c r="DRO26" s="1316"/>
      <c r="DRP26" s="1316"/>
      <c r="DRQ26" s="1316"/>
      <c r="DRR26" s="1316"/>
      <c r="DRS26" s="1316"/>
      <c r="DRT26" s="1316"/>
      <c r="DRU26" s="1316"/>
      <c r="DRV26" s="1316"/>
      <c r="DRW26" s="1316"/>
      <c r="DRX26" s="1316"/>
      <c r="DRY26" s="1316"/>
      <c r="DRZ26" s="1316"/>
      <c r="DSA26" s="1316"/>
      <c r="DSB26" s="1316"/>
      <c r="DSC26" s="1316"/>
      <c r="DSD26" s="1316"/>
      <c r="DSE26" s="1316"/>
      <c r="DSF26" s="1316"/>
      <c r="DSG26" s="1316"/>
      <c r="DSH26" s="1316"/>
      <c r="DSI26" s="1316"/>
      <c r="DSJ26" s="1316"/>
      <c r="DSK26" s="1316"/>
      <c r="DSL26" s="1316"/>
      <c r="DSM26" s="1316"/>
      <c r="DSN26" s="1316"/>
      <c r="DSO26" s="1316"/>
      <c r="DSP26" s="1316"/>
      <c r="DSQ26" s="1316"/>
      <c r="DSR26" s="1316"/>
      <c r="DSS26" s="1316"/>
      <c r="DST26" s="1316"/>
      <c r="DSU26" s="1316"/>
      <c r="DSV26" s="1316"/>
      <c r="DSW26" s="1316"/>
      <c r="DSX26" s="1316"/>
      <c r="DSY26" s="1316"/>
      <c r="DSZ26" s="1316"/>
      <c r="DTA26" s="1316"/>
      <c r="DTB26" s="1316"/>
      <c r="DTC26" s="1316"/>
      <c r="DTD26" s="1316"/>
      <c r="DTE26" s="1316"/>
      <c r="DTF26" s="1316"/>
      <c r="DTG26" s="1316"/>
      <c r="DTH26" s="1316"/>
      <c r="DTI26" s="1316"/>
      <c r="DTJ26" s="1316"/>
      <c r="DTK26" s="1316"/>
      <c r="DTL26" s="1316"/>
      <c r="DTM26" s="1316"/>
      <c r="DTN26" s="1316"/>
      <c r="DTO26" s="1316"/>
      <c r="DTP26" s="1316"/>
      <c r="DTQ26" s="1316"/>
      <c r="DTR26" s="1316"/>
      <c r="DTS26" s="1316"/>
      <c r="DTT26" s="1316"/>
      <c r="DTU26" s="1316"/>
      <c r="DTV26" s="1316"/>
      <c r="DTW26" s="1316"/>
      <c r="DTX26" s="1316"/>
      <c r="DTY26" s="1316"/>
      <c r="DTZ26" s="1316"/>
      <c r="DUA26" s="1316"/>
      <c r="DUB26" s="1316"/>
      <c r="DUC26" s="1316"/>
      <c r="DUD26" s="1316"/>
      <c r="DUE26" s="1316"/>
      <c r="DUF26" s="1316"/>
      <c r="DUG26" s="1316"/>
      <c r="DUH26" s="1316"/>
      <c r="DUI26" s="1316"/>
      <c r="DUJ26" s="1316"/>
      <c r="DUK26" s="1316"/>
      <c r="DUL26" s="1316"/>
      <c r="DUM26" s="1316"/>
      <c r="DUN26" s="1316"/>
      <c r="DUO26" s="1316"/>
      <c r="DUP26" s="1316"/>
      <c r="DUQ26" s="1316"/>
      <c r="DUR26" s="1316"/>
      <c r="DUS26" s="1316"/>
      <c r="DUT26" s="1316"/>
      <c r="DUU26" s="1316"/>
      <c r="DUV26" s="1316"/>
      <c r="DUW26" s="1316"/>
      <c r="DUX26" s="1316"/>
      <c r="DUY26" s="1316"/>
      <c r="DUZ26" s="1316"/>
      <c r="DVA26" s="1316"/>
      <c r="DVB26" s="1316"/>
      <c r="DVC26" s="1316"/>
      <c r="DVD26" s="1316"/>
      <c r="DVE26" s="1316"/>
      <c r="DVF26" s="1316"/>
      <c r="DVG26" s="1316"/>
      <c r="DVH26" s="1316"/>
      <c r="DVI26" s="1316"/>
      <c r="DVJ26" s="1316"/>
      <c r="DVK26" s="1316"/>
      <c r="DVL26" s="1316"/>
      <c r="DVM26" s="1316"/>
      <c r="DVN26" s="1316"/>
      <c r="DVO26" s="1316"/>
      <c r="DVP26" s="1316"/>
      <c r="DVQ26" s="1316"/>
      <c r="DVR26" s="1316"/>
      <c r="DVS26" s="1316"/>
      <c r="DVT26" s="1316"/>
      <c r="DVU26" s="1316"/>
      <c r="DVV26" s="1316"/>
      <c r="DVW26" s="1316"/>
      <c r="DVX26" s="1316"/>
      <c r="DVY26" s="1316"/>
      <c r="DVZ26" s="1316"/>
      <c r="DWA26" s="1316"/>
      <c r="DWB26" s="1316"/>
      <c r="DWC26" s="1316"/>
      <c r="DWD26" s="1316"/>
      <c r="DWE26" s="1316"/>
      <c r="DWF26" s="1316"/>
      <c r="DWG26" s="1316"/>
      <c r="DWH26" s="1316"/>
      <c r="DWI26" s="1316"/>
      <c r="DWJ26" s="1316"/>
      <c r="DWK26" s="1316"/>
      <c r="DWL26" s="1316"/>
      <c r="DWM26" s="1316"/>
      <c r="DWN26" s="1316"/>
      <c r="DWO26" s="1316"/>
      <c r="DWP26" s="1316"/>
      <c r="DWQ26" s="1316"/>
      <c r="DWR26" s="1316"/>
      <c r="DWS26" s="1316"/>
      <c r="DWT26" s="1316"/>
      <c r="DWU26" s="1316"/>
      <c r="DWV26" s="1316"/>
      <c r="DWW26" s="1316"/>
      <c r="DWX26" s="1316"/>
      <c r="DWY26" s="1316"/>
      <c r="DWZ26" s="1316"/>
      <c r="DXA26" s="1316"/>
      <c r="DXB26" s="1316"/>
      <c r="DXC26" s="1316"/>
      <c r="DXD26" s="1316"/>
      <c r="DXE26" s="1316"/>
      <c r="DXF26" s="1316"/>
      <c r="DXG26" s="1316"/>
      <c r="DXH26" s="1316"/>
      <c r="DXI26" s="1316"/>
      <c r="DXJ26" s="1316"/>
      <c r="DXK26" s="1316"/>
      <c r="DXL26" s="1316"/>
      <c r="DXM26" s="1316"/>
      <c r="DXN26" s="1316"/>
      <c r="DXO26" s="1316"/>
      <c r="DXP26" s="1316"/>
      <c r="DXQ26" s="1316"/>
      <c r="DXR26" s="1316"/>
      <c r="DXS26" s="1316"/>
      <c r="DXT26" s="1316"/>
      <c r="DXU26" s="1316"/>
      <c r="DXV26" s="1316"/>
      <c r="DXW26" s="1316"/>
      <c r="DXX26" s="1316"/>
      <c r="DXY26" s="1316"/>
      <c r="DXZ26" s="1316"/>
      <c r="DYA26" s="1316"/>
      <c r="DYB26" s="1316"/>
      <c r="DYC26" s="1316"/>
      <c r="DYD26" s="1316"/>
      <c r="DYE26" s="1316"/>
      <c r="DYF26" s="1316"/>
      <c r="DYG26" s="1316"/>
      <c r="DYH26" s="1316"/>
      <c r="DYI26" s="1316"/>
      <c r="DYJ26" s="1316"/>
      <c r="DYK26" s="1316"/>
      <c r="DYL26" s="1316"/>
      <c r="DYM26" s="1316"/>
      <c r="DYN26" s="1316"/>
      <c r="DYO26" s="1316"/>
      <c r="DYP26" s="1316"/>
      <c r="DYQ26" s="1316"/>
      <c r="DYR26" s="1316"/>
      <c r="DYS26" s="1316"/>
      <c r="DYT26" s="1316"/>
      <c r="DYU26" s="1316"/>
      <c r="DYV26" s="1316"/>
      <c r="DYW26" s="1316"/>
      <c r="DYX26" s="1316"/>
      <c r="DYY26" s="1316"/>
      <c r="DYZ26" s="1316"/>
      <c r="DZA26" s="1316"/>
      <c r="DZB26" s="1316"/>
      <c r="DZC26" s="1316"/>
      <c r="DZD26" s="1316"/>
      <c r="DZE26" s="1316"/>
      <c r="DZF26" s="1316"/>
      <c r="DZG26" s="1316"/>
      <c r="DZH26" s="1316"/>
      <c r="DZI26" s="1316"/>
      <c r="DZJ26" s="1316"/>
      <c r="DZK26" s="1316"/>
      <c r="DZL26" s="1316"/>
      <c r="DZM26" s="1316"/>
      <c r="DZN26" s="1316"/>
      <c r="DZO26" s="1316"/>
      <c r="DZP26" s="1316"/>
      <c r="DZQ26" s="1316"/>
      <c r="DZR26" s="1316"/>
      <c r="DZS26" s="1316"/>
      <c r="DZT26" s="1316"/>
      <c r="DZU26" s="1316"/>
      <c r="DZV26" s="1316"/>
      <c r="DZW26" s="1316"/>
      <c r="DZX26" s="1316"/>
      <c r="DZY26" s="1316"/>
      <c r="DZZ26" s="1316"/>
      <c r="EAA26" s="1316"/>
      <c r="EAB26" s="1316"/>
      <c r="EAC26" s="1316"/>
      <c r="EAD26" s="1316"/>
      <c r="EAE26" s="1316"/>
      <c r="EAF26" s="1316"/>
      <c r="EAG26" s="1316"/>
      <c r="EAH26" s="1316"/>
      <c r="EAI26" s="1316"/>
      <c r="EAJ26" s="1316"/>
      <c r="EAK26" s="1316"/>
      <c r="EAL26" s="1316"/>
      <c r="EAM26" s="1316"/>
      <c r="EAN26" s="1316"/>
      <c r="EAO26" s="1316"/>
      <c r="EAP26" s="1316"/>
      <c r="EAQ26" s="1316"/>
      <c r="EAR26" s="1316"/>
      <c r="EAS26" s="1316"/>
      <c r="EAT26" s="1316"/>
      <c r="EAU26" s="1316"/>
      <c r="EAV26" s="1316"/>
      <c r="EAW26" s="1316"/>
      <c r="EAX26" s="1316"/>
      <c r="EAY26" s="1316"/>
      <c r="EAZ26" s="1316"/>
      <c r="EBA26" s="1316"/>
      <c r="EBB26" s="1316"/>
      <c r="EBC26" s="1316"/>
      <c r="EBD26" s="1316"/>
      <c r="EBE26" s="1316"/>
      <c r="EBF26" s="1316"/>
      <c r="EBG26" s="1316"/>
      <c r="EBH26" s="1316"/>
      <c r="EBI26" s="1316"/>
      <c r="EBJ26" s="1316"/>
      <c r="EBK26" s="1316"/>
      <c r="EBL26" s="1316"/>
      <c r="EBM26" s="1316"/>
      <c r="EBN26" s="1316"/>
      <c r="EBO26" s="1316"/>
      <c r="EBP26" s="1316"/>
      <c r="EBQ26" s="1316"/>
      <c r="EBR26" s="1316"/>
      <c r="EBS26" s="1316"/>
      <c r="EBT26" s="1316"/>
      <c r="EBU26" s="1316"/>
      <c r="EBV26" s="1316"/>
      <c r="EBW26" s="1316"/>
      <c r="EBX26" s="1316"/>
      <c r="EBY26" s="1316"/>
      <c r="EBZ26" s="1316"/>
      <c r="ECA26" s="1316"/>
      <c r="ECB26" s="1316"/>
      <c r="ECC26" s="1316"/>
      <c r="ECD26" s="1316"/>
      <c r="ECE26" s="1316"/>
      <c r="ECF26" s="1316"/>
      <c r="ECG26" s="1316"/>
      <c r="ECH26" s="1316"/>
      <c r="ECI26" s="1316"/>
      <c r="ECJ26" s="1316"/>
      <c r="ECK26" s="1316"/>
      <c r="ECL26" s="1316"/>
      <c r="ECM26" s="1316"/>
      <c r="ECN26" s="1316"/>
      <c r="ECO26" s="1316"/>
      <c r="ECP26" s="1316"/>
      <c r="ECQ26" s="1316"/>
      <c r="ECR26" s="1316"/>
      <c r="ECS26" s="1316"/>
      <c r="ECT26" s="1316"/>
      <c r="ECU26" s="1316"/>
      <c r="ECV26" s="1316"/>
      <c r="ECW26" s="1316"/>
      <c r="ECX26" s="1316"/>
      <c r="ECY26" s="1316"/>
      <c r="ECZ26" s="1316"/>
      <c r="EDA26" s="1316"/>
      <c r="EDB26" s="1316"/>
      <c r="EDC26" s="1316"/>
      <c r="EDD26" s="1316"/>
      <c r="EDE26" s="1316"/>
      <c r="EDF26" s="1316"/>
      <c r="EDG26" s="1316"/>
      <c r="EDH26" s="1316"/>
      <c r="EDI26" s="1316"/>
      <c r="EDJ26" s="1316"/>
      <c r="EDK26" s="1316"/>
      <c r="EDL26" s="1316"/>
      <c r="EDM26" s="1316"/>
      <c r="EDN26" s="1316"/>
      <c r="EDO26" s="1316"/>
      <c r="EDP26" s="1316"/>
      <c r="EDQ26" s="1316"/>
      <c r="EDR26" s="1316"/>
      <c r="EDS26" s="1316"/>
      <c r="EDT26" s="1316"/>
      <c r="EDU26" s="1316"/>
      <c r="EDV26" s="1316"/>
      <c r="EDW26" s="1316"/>
      <c r="EDX26" s="1316"/>
      <c r="EDY26" s="1316"/>
      <c r="EDZ26" s="1316"/>
      <c r="EEA26" s="1316"/>
      <c r="EEB26" s="1316"/>
      <c r="EEC26" s="1316"/>
      <c r="EED26" s="1316"/>
      <c r="EEE26" s="1316"/>
      <c r="EEF26" s="1316"/>
      <c r="EEG26" s="1316"/>
      <c r="EEH26" s="1316"/>
      <c r="EEI26" s="1316"/>
      <c r="EEJ26" s="1316"/>
      <c r="EEK26" s="1316"/>
      <c r="EEL26" s="1316"/>
      <c r="EEM26" s="1316"/>
      <c r="EEN26" s="1316"/>
      <c r="EEO26" s="1316"/>
      <c r="EEP26" s="1316"/>
      <c r="EEQ26" s="1316"/>
      <c r="EER26" s="1316"/>
      <c r="EES26" s="1316"/>
      <c r="EET26" s="1316"/>
      <c r="EEU26" s="1316"/>
      <c r="EEV26" s="1316"/>
      <c r="EEW26" s="1316"/>
      <c r="EEX26" s="1316"/>
      <c r="EEY26" s="1316"/>
      <c r="EEZ26" s="1316"/>
      <c r="EFA26" s="1316"/>
      <c r="EFB26" s="1316"/>
      <c r="EFC26" s="1316"/>
      <c r="EFD26" s="1316"/>
      <c r="EFE26" s="1316"/>
      <c r="EFF26" s="1316"/>
      <c r="EFG26" s="1316"/>
      <c r="EFH26" s="1316"/>
      <c r="EFI26" s="1316"/>
      <c r="EFJ26" s="1316"/>
      <c r="EFK26" s="1316"/>
      <c r="EFL26" s="1316"/>
      <c r="EFM26" s="1316"/>
      <c r="EFN26" s="1316"/>
      <c r="EFO26" s="1316"/>
      <c r="EFP26" s="1316"/>
      <c r="EFQ26" s="1316"/>
      <c r="EFR26" s="1316"/>
      <c r="EFS26" s="1316"/>
      <c r="EFT26" s="1316"/>
      <c r="EFU26" s="1316"/>
      <c r="EFV26" s="1316"/>
      <c r="EFW26" s="1316"/>
      <c r="EFX26" s="1316"/>
      <c r="EFY26" s="1316"/>
      <c r="EFZ26" s="1316"/>
      <c r="EGA26" s="1316"/>
      <c r="EGB26" s="1316"/>
      <c r="EGC26" s="1316"/>
      <c r="EGD26" s="1316"/>
      <c r="EGE26" s="1316"/>
      <c r="EGF26" s="1316"/>
      <c r="EGG26" s="1316"/>
      <c r="EGH26" s="1316"/>
      <c r="EGI26" s="1316"/>
      <c r="EGJ26" s="1316"/>
      <c r="EGK26" s="1316"/>
      <c r="EGL26" s="1316"/>
      <c r="EGM26" s="1316"/>
      <c r="EGN26" s="1316"/>
      <c r="EGO26" s="1316"/>
      <c r="EGP26" s="1316"/>
      <c r="EGQ26" s="1316"/>
      <c r="EGR26" s="1316"/>
      <c r="EGS26" s="1316"/>
      <c r="EGT26" s="1316"/>
      <c r="EGU26" s="1316"/>
      <c r="EGV26" s="1316"/>
      <c r="EGW26" s="1316"/>
      <c r="EGX26" s="1316"/>
      <c r="EGY26" s="1316"/>
      <c r="EGZ26" s="1316"/>
      <c r="EHA26" s="1316"/>
      <c r="EHB26" s="1316"/>
      <c r="EHC26" s="1316"/>
      <c r="EHD26" s="1316"/>
      <c r="EHE26" s="1316"/>
      <c r="EHF26" s="1316"/>
      <c r="EHG26" s="1316"/>
      <c r="EHH26" s="1316"/>
      <c r="EHI26" s="1316"/>
      <c r="EHJ26" s="1316"/>
      <c r="EHK26" s="1316"/>
      <c r="EHL26" s="1316"/>
      <c r="EHM26" s="1316"/>
      <c r="EHN26" s="1316"/>
      <c r="EHO26" s="1316"/>
      <c r="EHP26" s="1316"/>
      <c r="EHQ26" s="1316"/>
      <c r="EHR26" s="1316"/>
      <c r="EHS26" s="1316"/>
      <c r="EHT26" s="1316"/>
      <c r="EHU26" s="1316"/>
      <c r="EHV26" s="1316"/>
      <c r="EHW26" s="1316"/>
      <c r="EHX26" s="1316"/>
      <c r="EHY26" s="1316"/>
      <c r="EHZ26" s="1316"/>
      <c r="EIA26" s="1316"/>
      <c r="EIB26" s="1316"/>
      <c r="EIC26" s="1316"/>
      <c r="EID26" s="1316"/>
      <c r="EIE26" s="1316"/>
      <c r="EIF26" s="1316"/>
      <c r="EIG26" s="1316"/>
      <c r="EIH26" s="1316"/>
      <c r="EII26" s="1316"/>
      <c r="EIJ26" s="1316"/>
      <c r="EIK26" s="1316"/>
      <c r="EIL26" s="1316"/>
      <c r="EIM26" s="1316"/>
      <c r="EIN26" s="1316"/>
      <c r="EIO26" s="1316"/>
      <c r="EIP26" s="1316"/>
      <c r="EIQ26" s="1316"/>
      <c r="EIR26" s="1316"/>
      <c r="EIS26" s="1316"/>
      <c r="EIT26" s="1316"/>
      <c r="EIU26" s="1316"/>
      <c r="EIV26" s="1316"/>
      <c r="EIW26" s="1316"/>
      <c r="EIX26" s="1316"/>
      <c r="EIY26" s="1316"/>
      <c r="EIZ26" s="1316"/>
      <c r="EJA26" s="1316"/>
      <c r="EJB26" s="1316"/>
      <c r="EJC26" s="1316"/>
      <c r="EJD26" s="1316"/>
      <c r="EJE26" s="1316"/>
      <c r="EJF26" s="1316"/>
      <c r="EJG26" s="1316"/>
      <c r="EJH26" s="1316"/>
      <c r="EJI26" s="1316"/>
      <c r="EJJ26" s="1316"/>
      <c r="EJK26" s="1316"/>
      <c r="EJL26" s="1316"/>
      <c r="EJM26" s="1316"/>
      <c r="EJN26" s="1316"/>
      <c r="EJO26" s="1316"/>
      <c r="EJP26" s="1316"/>
      <c r="EJQ26" s="1316"/>
      <c r="EJR26" s="1316"/>
      <c r="EJS26" s="1316"/>
      <c r="EJT26" s="1316"/>
      <c r="EJU26" s="1316"/>
      <c r="EJV26" s="1316"/>
      <c r="EJW26" s="1316"/>
      <c r="EJX26" s="1316"/>
      <c r="EJY26" s="1316"/>
      <c r="EJZ26" s="1316"/>
      <c r="EKA26" s="1316"/>
      <c r="EKB26" s="1316"/>
      <c r="EKC26" s="1316"/>
      <c r="EKD26" s="1316"/>
      <c r="EKE26" s="1316"/>
      <c r="EKF26" s="1316"/>
      <c r="EKG26" s="1316"/>
      <c r="EKH26" s="1316"/>
      <c r="EKI26" s="1316"/>
      <c r="EKJ26" s="1316"/>
      <c r="EKK26" s="1316"/>
      <c r="EKL26" s="1316"/>
      <c r="EKM26" s="1316"/>
      <c r="EKN26" s="1316"/>
      <c r="EKO26" s="1316"/>
      <c r="EKP26" s="1316"/>
      <c r="EKQ26" s="1316"/>
      <c r="EKR26" s="1316"/>
      <c r="EKS26" s="1316"/>
      <c r="EKT26" s="1316"/>
      <c r="EKU26" s="1316"/>
      <c r="EKV26" s="1316"/>
      <c r="EKW26" s="1316"/>
      <c r="EKX26" s="1316"/>
      <c r="EKY26" s="1316"/>
      <c r="EKZ26" s="1316"/>
      <c r="ELA26" s="1316"/>
      <c r="ELB26" s="1316"/>
      <c r="ELC26" s="1316"/>
      <c r="ELD26" s="1316"/>
      <c r="ELE26" s="1316"/>
      <c r="ELF26" s="1316"/>
      <c r="ELG26" s="1316"/>
      <c r="ELH26" s="1316"/>
      <c r="ELI26" s="1316"/>
      <c r="ELJ26" s="1316"/>
      <c r="ELK26" s="1316"/>
      <c r="ELL26" s="1316"/>
      <c r="ELM26" s="1316"/>
      <c r="ELN26" s="1316"/>
      <c r="ELO26" s="1316"/>
      <c r="ELP26" s="1316"/>
      <c r="ELQ26" s="1316"/>
      <c r="ELR26" s="1316"/>
      <c r="ELS26" s="1316"/>
      <c r="ELT26" s="1316"/>
      <c r="ELU26" s="1316"/>
      <c r="ELV26" s="1316"/>
      <c r="ELW26" s="1316"/>
      <c r="ELX26" s="1316"/>
      <c r="ELY26" s="1316"/>
      <c r="ELZ26" s="1316"/>
      <c r="EMA26" s="1316"/>
      <c r="EMB26" s="1316"/>
      <c r="EMC26" s="1316"/>
      <c r="EMD26" s="1316"/>
      <c r="EME26" s="1316"/>
      <c r="EMF26" s="1316"/>
      <c r="EMG26" s="1316"/>
      <c r="EMH26" s="1316"/>
      <c r="EMI26" s="1316"/>
      <c r="EMJ26" s="1316"/>
      <c r="EMK26" s="1316"/>
      <c r="EML26" s="1316"/>
      <c r="EMM26" s="1316"/>
      <c r="EMN26" s="1316"/>
      <c r="EMO26" s="1316"/>
      <c r="EMP26" s="1316"/>
      <c r="EMQ26" s="1316"/>
      <c r="EMR26" s="1316"/>
      <c r="EMS26" s="1316"/>
      <c r="EMT26" s="1316"/>
      <c r="EMU26" s="1316"/>
      <c r="EMV26" s="1316"/>
      <c r="EMW26" s="1316"/>
      <c r="EMX26" s="1316"/>
      <c r="EMY26" s="1316"/>
      <c r="EMZ26" s="1316"/>
      <c r="ENA26" s="1316"/>
      <c r="ENB26" s="1316"/>
      <c r="ENC26" s="1316"/>
      <c r="END26" s="1316"/>
      <c r="ENE26" s="1316"/>
      <c r="ENF26" s="1316"/>
      <c r="ENG26" s="1316"/>
      <c r="ENH26" s="1316"/>
      <c r="ENI26" s="1316"/>
      <c r="ENJ26" s="1316"/>
      <c r="ENK26" s="1316"/>
      <c r="ENL26" s="1316"/>
      <c r="ENM26" s="1316"/>
      <c r="ENN26" s="1316"/>
      <c r="ENO26" s="1316"/>
      <c r="ENP26" s="1316"/>
      <c r="ENQ26" s="1316"/>
      <c r="ENR26" s="1316"/>
      <c r="ENS26" s="1316"/>
      <c r="ENT26" s="1316"/>
      <c r="ENU26" s="1316"/>
      <c r="ENV26" s="1316"/>
      <c r="ENW26" s="1316"/>
      <c r="ENX26" s="1316"/>
      <c r="ENY26" s="1316"/>
      <c r="ENZ26" s="1316"/>
      <c r="EOA26" s="1316"/>
      <c r="EOB26" s="1316"/>
      <c r="EOC26" s="1316"/>
      <c r="EOD26" s="1316"/>
      <c r="EOE26" s="1316"/>
      <c r="EOF26" s="1316"/>
      <c r="EOG26" s="1316"/>
      <c r="EOH26" s="1316"/>
      <c r="EOI26" s="1316"/>
      <c r="EOJ26" s="1316"/>
      <c r="EOK26" s="1316"/>
      <c r="EOL26" s="1316"/>
      <c r="EOM26" s="1316"/>
      <c r="EON26" s="1316"/>
      <c r="EOO26" s="1316"/>
      <c r="EOP26" s="1316"/>
      <c r="EOQ26" s="1316"/>
      <c r="EOR26" s="1316"/>
      <c r="EOS26" s="1316"/>
      <c r="EOT26" s="1316"/>
      <c r="EOU26" s="1316"/>
      <c r="EOV26" s="1316"/>
      <c r="EOW26" s="1316"/>
      <c r="EOX26" s="1316"/>
      <c r="EOY26" s="1316"/>
      <c r="EOZ26" s="1316"/>
      <c r="EPA26" s="1316"/>
      <c r="EPB26" s="1316"/>
      <c r="EPC26" s="1316"/>
      <c r="EPD26" s="1316"/>
      <c r="EPE26" s="1316"/>
      <c r="EPF26" s="1316"/>
      <c r="EPG26" s="1316"/>
      <c r="EPH26" s="1316"/>
      <c r="EPI26" s="1316"/>
      <c r="EPJ26" s="1316"/>
      <c r="EPK26" s="1316"/>
      <c r="EPL26" s="1316"/>
      <c r="EPM26" s="1316"/>
      <c r="EPN26" s="1316"/>
      <c r="EPO26" s="1316"/>
      <c r="EPP26" s="1316"/>
      <c r="EPQ26" s="1316"/>
      <c r="EPR26" s="1316"/>
      <c r="EPS26" s="1316"/>
      <c r="EPT26" s="1316"/>
      <c r="EPU26" s="1316"/>
      <c r="EPV26" s="1316"/>
      <c r="EPW26" s="1316"/>
      <c r="EPX26" s="1316"/>
      <c r="EPY26" s="1316"/>
      <c r="EPZ26" s="1316"/>
      <c r="EQA26" s="1316"/>
      <c r="EQB26" s="1316"/>
      <c r="EQC26" s="1316"/>
      <c r="EQD26" s="1316"/>
      <c r="EQE26" s="1316"/>
      <c r="EQF26" s="1316"/>
      <c r="EQG26" s="1316"/>
      <c r="EQH26" s="1316"/>
      <c r="EQI26" s="1316"/>
      <c r="EQJ26" s="1316"/>
      <c r="EQK26" s="1316"/>
      <c r="EQL26" s="1316"/>
      <c r="EQM26" s="1316"/>
      <c r="EQN26" s="1316"/>
      <c r="EQO26" s="1316"/>
      <c r="EQP26" s="1316"/>
      <c r="EQQ26" s="1316"/>
      <c r="EQR26" s="1316"/>
      <c r="EQS26" s="1316"/>
      <c r="EQT26" s="1316"/>
      <c r="EQU26" s="1316"/>
      <c r="EQV26" s="1316"/>
      <c r="EQW26" s="1316"/>
      <c r="EQX26" s="1316"/>
      <c r="EQY26" s="1316"/>
      <c r="EQZ26" s="1316"/>
      <c r="ERA26" s="1316"/>
      <c r="ERB26" s="1316"/>
      <c r="ERC26" s="1316"/>
      <c r="ERD26" s="1316"/>
      <c r="ERE26" s="1316"/>
      <c r="ERF26" s="1316"/>
      <c r="ERG26" s="1316"/>
      <c r="ERH26" s="1316"/>
      <c r="ERI26" s="1316"/>
      <c r="ERJ26" s="1316"/>
      <c r="ERK26" s="1316"/>
      <c r="ERL26" s="1316"/>
      <c r="ERM26" s="1316"/>
      <c r="ERN26" s="1316"/>
      <c r="ERO26" s="1316"/>
      <c r="ERP26" s="1316"/>
      <c r="ERQ26" s="1316"/>
      <c r="ERR26" s="1316"/>
      <c r="ERS26" s="1316"/>
      <c r="ERT26" s="1316"/>
      <c r="ERU26" s="1316"/>
      <c r="ERV26" s="1316"/>
      <c r="ERW26" s="1316"/>
      <c r="ERX26" s="1316"/>
      <c r="ERY26" s="1316"/>
      <c r="ERZ26" s="1316"/>
      <c r="ESA26" s="1316"/>
      <c r="ESB26" s="1316"/>
      <c r="ESC26" s="1316"/>
      <c r="ESD26" s="1316"/>
      <c r="ESE26" s="1316"/>
      <c r="ESF26" s="1316"/>
      <c r="ESG26" s="1316"/>
      <c r="ESH26" s="1316"/>
      <c r="ESI26" s="1316"/>
      <c r="ESJ26" s="1316"/>
      <c r="ESK26" s="1316"/>
      <c r="ESL26" s="1316"/>
      <c r="ESM26" s="1316"/>
      <c r="ESN26" s="1316"/>
      <c r="ESO26" s="1316"/>
      <c r="ESP26" s="1316"/>
      <c r="ESQ26" s="1316"/>
      <c r="ESR26" s="1316"/>
      <c r="ESS26" s="1316"/>
      <c r="EST26" s="1316"/>
      <c r="ESU26" s="1316"/>
      <c r="ESV26" s="1316"/>
      <c r="ESW26" s="1316"/>
      <c r="ESX26" s="1316"/>
      <c r="ESY26" s="1316"/>
      <c r="ESZ26" s="1316"/>
      <c r="ETA26" s="1316"/>
      <c r="ETB26" s="1316"/>
      <c r="ETC26" s="1316"/>
      <c r="ETD26" s="1316"/>
      <c r="ETE26" s="1316"/>
      <c r="ETF26" s="1316"/>
      <c r="ETG26" s="1316"/>
      <c r="ETH26" s="1316"/>
      <c r="ETI26" s="1316"/>
      <c r="ETJ26" s="1316"/>
      <c r="ETK26" s="1316"/>
      <c r="ETL26" s="1316"/>
      <c r="ETM26" s="1316"/>
      <c r="ETN26" s="1316"/>
      <c r="ETO26" s="1316"/>
      <c r="ETP26" s="1316"/>
      <c r="ETQ26" s="1316"/>
      <c r="ETR26" s="1316"/>
      <c r="ETS26" s="1316"/>
      <c r="ETT26" s="1316"/>
      <c r="ETU26" s="1316"/>
      <c r="ETV26" s="1316"/>
      <c r="ETW26" s="1316"/>
      <c r="ETX26" s="1316"/>
      <c r="ETY26" s="1316"/>
      <c r="ETZ26" s="1316"/>
      <c r="EUA26" s="1316"/>
      <c r="EUB26" s="1316"/>
      <c r="EUC26" s="1316"/>
      <c r="EUD26" s="1316"/>
      <c r="EUE26" s="1316"/>
      <c r="EUF26" s="1316"/>
      <c r="EUG26" s="1316"/>
      <c r="EUH26" s="1316"/>
      <c r="EUI26" s="1316"/>
      <c r="EUJ26" s="1316"/>
      <c r="EUK26" s="1316"/>
      <c r="EUL26" s="1316"/>
      <c r="EUM26" s="1316"/>
      <c r="EUN26" s="1316"/>
      <c r="EUO26" s="1316"/>
      <c r="EUP26" s="1316"/>
      <c r="EUQ26" s="1316"/>
      <c r="EUR26" s="1316"/>
      <c r="EUS26" s="1316"/>
      <c r="EUT26" s="1316"/>
      <c r="EUU26" s="1316"/>
      <c r="EUV26" s="1316"/>
      <c r="EUW26" s="1316"/>
      <c r="EUX26" s="1316"/>
      <c r="EUY26" s="1316"/>
      <c r="EUZ26" s="1316"/>
      <c r="EVA26" s="1316"/>
      <c r="EVB26" s="1316"/>
      <c r="EVC26" s="1316"/>
      <c r="EVD26" s="1316"/>
      <c r="EVE26" s="1316"/>
      <c r="EVF26" s="1316"/>
      <c r="EVG26" s="1316"/>
      <c r="EVH26" s="1316"/>
      <c r="EVI26" s="1316"/>
      <c r="EVJ26" s="1316"/>
      <c r="EVK26" s="1316"/>
      <c r="EVL26" s="1316"/>
      <c r="EVM26" s="1316"/>
      <c r="EVN26" s="1316"/>
      <c r="EVO26" s="1316"/>
      <c r="EVP26" s="1316"/>
      <c r="EVQ26" s="1316"/>
      <c r="EVR26" s="1316"/>
      <c r="EVS26" s="1316"/>
      <c r="EVT26" s="1316"/>
      <c r="EVU26" s="1316"/>
      <c r="EVV26" s="1316"/>
      <c r="EVW26" s="1316"/>
      <c r="EVX26" s="1316"/>
      <c r="EVY26" s="1316"/>
      <c r="EVZ26" s="1316"/>
      <c r="EWA26" s="1316"/>
      <c r="EWB26" s="1316"/>
      <c r="EWC26" s="1316"/>
      <c r="EWD26" s="1316"/>
      <c r="EWE26" s="1316"/>
      <c r="EWF26" s="1316"/>
      <c r="EWG26" s="1316"/>
      <c r="EWH26" s="1316"/>
      <c r="EWI26" s="1316"/>
      <c r="EWJ26" s="1316"/>
      <c r="EWK26" s="1316"/>
      <c r="EWL26" s="1316"/>
      <c r="EWM26" s="1316"/>
      <c r="EWN26" s="1316"/>
      <c r="EWO26" s="1316"/>
      <c r="EWP26" s="1316"/>
      <c r="EWQ26" s="1316"/>
      <c r="EWR26" s="1316"/>
      <c r="EWS26" s="1316"/>
      <c r="EWT26" s="1316"/>
      <c r="EWU26" s="1316"/>
      <c r="EWV26" s="1316"/>
      <c r="EWW26" s="1316"/>
      <c r="EWX26" s="1316"/>
      <c r="EWY26" s="1316"/>
      <c r="EWZ26" s="1316"/>
      <c r="EXA26" s="1316"/>
      <c r="EXB26" s="1316"/>
      <c r="EXC26" s="1316"/>
      <c r="EXD26" s="1316"/>
      <c r="EXE26" s="1316"/>
      <c r="EXF26" s="1316"/>
      <c r="EXG26" s="1316"/>
      <c r="EXH26" s="1316"/>
      <c r="EXI26" s="1316"/>
      <c r="EXJ26" s="1316"/>
      <c r="EXK26" s="1316"/>
      <c r="EXL26" s="1316"/>
      <c r="EXM26" s="1316"/>
      <c r="EXN26" s="1316"/>
      <c r="EXO26" s="1316"/>
      <c r="EXP26" s="1316"/>
      <c r="EXQ26" s="1316"/>
      <c r="EXR26" s="1316"/>
      <c r="EXS26" s="1316"/>
      <c r="EXT26" s="1316"/>
      <c r="EXU26" s="1316"/>
      <c r="EXV26" s="1316"/>
      <c r="EXW26" s="1316"/>
      <c r="EXX26" s="1316"/>
      <c r="EXY26" s="1316"/>
      <c r="EXZ26" s="1316"/>
      <c r="EYA26" s="1316"/>
      <c r="EYB26" s="1316"/>
      <c r="EYC26" s="1316"/>
      <c r="EYD26" s="1316"/>
      <c r="EYE26" s="1316"/>
      <c r="EYF26" s="1316"/>
      <c r="EYG26" s="1316"/>
      <c r="EYH26" s="1316"/>
      <c r="EYI26" s="1316"/>
      <c r="EYJ26" s="1316"/>
      <c r="EYK26" s="1316"/>
      <c r="EYL26" s="1316"/>
      <c r="EYM26" s="1316"/>
      <c r="EYN26" s="1316"/>
      <c r="EYO26" s="1316"/>
      <c r="EYP26" s="1316"/>
      <c r="EYQ26" s="1316"/>
      <c r="EYR26" s="1316"/>
      <c r="EYS26" s="1316"/>
      <c r="EYT26" s="1316"/>
      <c r="EYU26" s="1316"/>
      <c r="EYV26" s="1316"/>
      <c r="EYW26" s="1316"/>
      <c r="EYX26" s="1316"/>
      <c r="EYY26" s="1316"/>
      <c r="EYZ26" s="1316"/>
      <c r="EZA26" s="1316"/>
      <c r="EZB26" s="1316"/>
      <c r="EZC26" s="1316"/>
      <c r="EZD26" s="1316"/>
      <c r="EZE26" s="1316"/>
      <c r="EZF26" s="1316"/>
      <c r="EZG26" s="1316"/>
      <c r="EZH26" s="1316"/>
      <c r="EZI26" s="1316"/>
      <c r="EZJ26" s="1316"/>
      <c r="EZK26" s="1316"/>
      <c r="EZL26" s="1316"/>
      <c r="EZM26" s="1316"/>
      <c r="EZN26" s="1316"/>
      <c r="EZO26" s="1316"/>
      <c r="EZP26" s="1316"/>
      <c r="EZQ26" s="1316"/>
      <c r="EZR26" s="1316"/>
      <c r="EZS26" s="1316"/>
      <c r="EZT26" s="1316"/>
      <c r="EZU26" s="1316"/>
      <c r="EZV26" s="1316"/>
      <c r="EZW26" s="1316"/>
      <c r="EZX26" s="1316"/>
      <c r="EZY26" s="1316"/>
      <c r="EZZ26" s="1316"/>
      <c r="FAA26" s="1316"/>
      <c r="FAB26" s="1316"/>
      <c r="FAC26" s="1316"/>
      <c r="FAD26" s="1316"/>
      <c r="FAE26" s="1316"/>
      <c r="FAF26" s="1316"/>
      <c r="FAG26" s="1316"/>
      <c r="FAH26" s="1316"/>
      <c r="FAI26" s="1316"/>
      <c r="FAJ26" s="1316"/>
      <c r="FAK26" s="1316"/>
      <c r="FAL26" s="1316"/>
      <c r="FAM26" s="1316"/>
      <c r="FAN26" s="1316"/>
      <c r="FAO26" s="1316"/>
      <c r="FAP26" s="1316"/>
      <c r="FAQ26" s="1316"/>
      <c r="FAR26" s="1316"/>
      <c r="FAS26" s="1316"/>
      <c r="FAT26" s="1316"/>
      <c r="FAU26" s="1316"/>
      <c r="FAV26" s="1316"/>
      <c r="FAW26" s="1316"/>
      <c r="FAX26" s="1316"/>
      <c r="FAY26" s="1316"/>
      <c r="FAZ26" s="1316"/>
      <c r="FBA26" s="1316"/>
      <c r="FBB26" s="1316"/>
      <c r="FBC26" s="1316"/>
      <c r="FBD26" s="1316"/>
      <c r="FBE26" s="1316"/>
      <c r="FBF26" s="1316"/>
      <c r="FBG26" s="1316"/>
      <c r="FBH26" s="1316"/>
      <c r="FBI26" s="1316"/>
      <c r="FBJ26" s="1316"/>
      <c r="FBK26" s="1316"/>
      <c r="FBL26" s="1316"/>
      <c r="FBM26" s="1316"/>
      <c r="FBN26" s="1316"/>
      <c r="FBO26" s="1316"/>
      <c r="FBP26" s="1316"/>
      <c r="FBQ26" s="1316"/>
      <c r="FBR26" s="1316"/>
      <c r="FBS26" s="1316"/>
      <c r="FBT26" s="1316"/>
      <c r="FBU26" s="1316"/>
      <c r="FBV26" s="1316"/>
      <c r="FBW26" s="1316"/>
      <c r="FBX26" s="1316"/>
      <c r="FBY26" s="1316"/>
      <c r="FBZ26" s="1316"/>
      <c r="FCA26" s="1316"/>
      <c r="FCB26" s="1316"/>
      <c r="FCC26" s="1316"/>
      <c r="FCD26" s="1316"/>
      <c r="FCE26" s="1316"/>
      <c r="FCF26" s="1316"/>
      <c r="FCG26" s="1316"/>
      <c r="FCH26" s="1316"/>
      <c r="FCI26" s="1316"/>
      <c r="FCJ26" s="1316"/>
      <c r="FCK26" s="1316"/>
      <c r="FCL26" s="1316"/>
      <c r="FCM26" s="1316"/>
      <c r="FCN26" s="1316"/>
      <c r="FCO26" s="1316"/>
      <c r="FCP26" s="1316"/>
      <c r="FCQ26" s="1316"/>
      <c r="FCR26" s="1316"/>
      <c r="FCS26" s="1316"/>
      <c r="FCT26" s="1316"/>
      <c r="FCU26" s="1316"/>
      <c r="FCV26" s="1316"/>
      <c r="FCW26" s="1316"/>
      <c r="FCX26" s="1316"/>
      <c r="FCY26" s="1316"/>
      <c r="FCZ26" s="1316"/>
      <c r="FDA26" s="1316"/>
      <c r="FDB26" s="1316"/>
      <c r="FDC26" s="1316"/>
      <c r="FDD26" s="1316"/>
      <c r="FDE26" s="1316"/>
      <c r="FDF26" s="1316"/>
      <c r="FDG26" s="1316"/>
      <c r="FDH26" s="1316"/>
      <c r="FDI26" s="1316"/>
      <c r="FDJ26" s="1316"/>
      <c r="FDK26" s="1316"/>
      <c r="FDL26" s="1316"/>
      <c r="FDM26" s="1316"/>
      <c r="FDN26" s="1316"/>
      <c r="FDO26" s="1316"/>
      <c r="FDP26" s="1316"/>
      <c r="FDQ26" s="1316"/>
      <c r="FDR26" s="1316"/>
      <c r="FDS26" s="1316"/>
      <c r="FDT26" s="1316"/>
      <c r="FDU26" s="1316"/>
      <c r="FDV26" s="1316"/>
      <c r="FDW26" s="1316"/>
      <c r="FDX26" s="1316"/>
      <c r="FDY26" s="1316"/>
      <c r="FDZ26" s="1316"/>
      <c r="FEA26" s="1316"/>
      <c r="FEB26" s="1316"/>
      <c r="FEC26" s="1316"/>
      <c r="FED26" s="1316"/>
      <c r="FEE26" s="1316"/>
      <c r="FEF26" s="1316"/>
      <c r="FEG26" s="1316"/>
      <c r="FEH26" s="1316"/>
      <c r="FEI26" s="1316"/>
      <c r="FEJ26" s="1316"/>
      <c r="FEK26" s="1316"/>
      <c r="FEL26" s="1316"/>
      <c r="FEM26" s="1316"/>
      <c r="FEN26" s="1316"/>
      <c r="FEO26" s="1316"/>
      <c r="FEP26" s="1316"/>
      <c r="FEQ26" s="1316"/>
      <c r="FER26" s="1316"/>
      <c r="FES26" s="1316"/>
      <c r="FET26" s="1316"/>
      <c r="FEU26" s="1316"/>
      <c r="FEV26" s="1316"/>
      <c r="FEW26" s="1316"/>
      <c r="FEX26" s="1316"/>
      <c r="FEY26" s="1316"/>
      <c r="FEZ26" s="1316"/>
      <c r="FFA26" s="1316"/>
      <c r="FFB26" s="1316"/>
      <c r="FFC26" s="1316"/>
      <c r="FFD26" s="1316"/>
      <c r="FFE26" s="1316"/>
      <c r="FFF26" s="1316"/>
      <c r="FFG26" s="1316"/>
      <c r="FFH26" s="1316"/>
      <c r="FFI26" s="1316"/>
      <c r="FFJ26" s="1316"/>
      <c r="FFK26" s="1316"/>
      <c r="FFL26" s="1316"/>
      <c r="FFM26" s="1316"/>
      <c r="FFN26" s="1316"/>
      <c r="FFO26" s="1316"/>
      <c r="FFP26" s="1316"/>
      <c r="FFQ26" s="1316"/>
      <c r="FFR26" s="1316"/>
      <c r="FFS26" s="1316"/>
      <c r="FFT26" s="1316"/>
      <c r="FFU26" s="1316"/>
      <c r="FFV26" s="1316"/>
      <c r="FFW26" s="1316"/>
      <c r="FFX26" s="1316"/>
      <c r="FFY26" s="1316"/>
      <c r="FFZ26" s="1316"/>
      <c r="FGA26" s="1316"/>
      <c r="FGB26" s="1316"/>
      <c r="FGC26" s="1316"/>
      <c r="FGD26" s="1316"/>
      <c r="FGE26" s="1316"/>
      <c r="FGF26" s="1316"/>
      <c r="FGG26" s="1316"/>
      <c r="FGH26" s="1316"/>
      <c r="FGI26" s="1316"/>
      <c r="FGJ26" s="1316"/>
      <c r="FGK26" s="1316"/>
      <c r="FGL26" s="1316"/>
      <c r="FGM26" s="1316"/>
      <c r="FGN26" s="1316"/>
      <c r="FGO26" s="1316"/>
      <c r="FGP26" s="1316"/>
      <c r="FGQ26" s="1316"/>
      <c r="FGR26" s="1316"/>
      <c r="FGS26" s="1316"/>
      <c r="FGT26" s="1316"/>
      <c r="FGU26" s="1316"/>
      <c r="FGV26" s="1316"/>
      <c r="FGW26" s="1316"/>
      <c r="FGX26" s="1316"/>
      <c r="FGY26" s="1316"/>
      <c r="FGZ26" s="1316"/>
      <c r="FHA26" s="1316"/>
      <c r="FHB26" s="1316"/>
      <c r="FHC26" s="1316"/>
      <c r="FHD26" s="1316"/>
      <c r="FHE26" s="1316"/>
      <c r="FHF26" s="1316"/>
      <c r="FHG26" s="1316"/>
      <c r="FHH26" s="1316"/>
      <c r="FHI26" s="1316"/>
      <c r="FHJ26" s="1316"/>
      <c r="FHK26" s="1316"/>
      <c r="FHL26" s="1316"/>
      <c r="FHM26" s="1316"/>
      <c r="FHN26" s="1316"/>
      <c r="FHO26" s="1316"/>
      <c r="FHP26" s="1316"/>
      <c r="FHQ26" s="1316"/>
      <c r="FHR26" s="1316"/>
      <c r="FHS26" s="1316"/>
      <c r="FHT26" s="1316"/>
      <c r="FHU26" s="1316"/>
      <c r="FHV26" s="1316"/>
      <c r="FHW26" s="1316"/>
      <c r="FHX26" s="1316"/>
      <c r="FHY26" s="1316"/>
      <c r="FHZ26" s="1316"/>
      <c r="FIA26" s="1316"/>
      <c r="FIB26" s="1316"/>
      <c r="FIC26" s="1316"/>
      <c r="FID26" s="1316"/>
      <c r="FIE26" s="1316"/>
      <c r="FIF26" s="1316"/>
      <c r="FIG26" s="1316"/>
      <c r="FIH26" s="1316"/>
      <c r="FII26" s="1316"/>
      <c r="FIJ26" s="1316"/>
      <c r="FIK26" s="1316"/>
      <c r="FIL26" s="1316"/>
      <c r="FIM26" s="1316"/>
      <c r="FIN26" s="1316"/>
      <c r="FIO26" s="1316"/>
      <c r="FIP26" s="1316"/>
      <c r="FIQ26" s="1316"/>
      <c r="FIR26" s="1316"/>
      <c r="FIS26" s="1316"/>
      <c r="FIT26" s="1316"/>
      <c r="FIU26" s="1316"/>
      <c r="FIV26" s="1316"/>
      <c r="FIW26" s="1316"/>
      <c r="FIX26" s="1316"/>
      <c r="FIY26" s="1316"/>
      <c r="FIZ26" s="1316"/>
      <c r="FJA26" s="1316"/>
      <c r="FJB26" s="1316"/>
      <c r="FJC26" s="1316"/>
      <c r="FJD26" s="1316"/>
      <c r="FJE26" s="1316"/>
      <c r="FJF26" s="1316"/>
      <c r="FJG26" s="1316"/>
      <c r="FJH26" s="1316"/>
      <c r="FJI26" s="1316"/>
      <c r="FJJ26" s="1316"/>
      <c r="FJK26" s="1316"/>
      <c r="FJL26" s="1316"/>
      <c r="FJM26" s="1316"/>
      <c r="FJN26" s="1316"/>
      <c r="FJO26" s="1316"/>
      <c r="FJP26" s="1316"/>
      <c r="FJQ26" s="1316"/>
      <c r="FJR26" s="1316"/>
      <c r="FJS26" s="1316"/>
      <c r="FJT26" s="1316"/>
      <c r="FJU26" s="1316"/>
      <c r="FJV26" s="1316"/>
      <c r="FJW26" s="1316"/>
      <c r="FJX26" s="1316"/>
      <c r="FJY26" s="1316"/>
      <c r="FJZ26" s="1316"/>
      <c r="FKA26" s="1316"/>
      <c r="FKB26" s="1316"/>
      <c r="FKC26" s="1316"/>
      <c r="FKD26" s="1316"/>
      <c r="FKE26" s="1316"/>
      <c r="FKF26" s="1316"/>
      <c r="FKG26" s="1316"/>
      <c r="FKH26" s="1316"/>
      <c r="FKI26" s="1316"/>
      <c r="FKJ26" s="1316"/>
      <c r="FKK26" s="1316"/>
      <c r="FKL26" s="1316"/>
      <c r="FKM26" s="1316"/>
      <c r="FKN26" s="1316"/>
      <c r="FKO26" s="1316"/>
      <c r="FKP26" s="1316"/>
      <c r="FKQ26" s="1316"/>
      <c r="FKR26" s="1316"/>
      <c r="FKS26" s="1316"/>
      <c r="FKT26" s="1316"/>
      <c r="FKU26" s="1316"/>
      <c r="FKV26" s="1316"/>
      <c r="FKW26" s="1316"/>
      <c r="FKX26" s="1316"/>
      <c r="FKY26" s="1316"/>
      <c r="FKZ26" s="1316"/>
      <c r="FLA26" s="1316"/>
      <c r="FLB26" s="1316"/>
      <c r="FLC26" s="1316"/>
      <c r="FLD26" s="1316"/>
      <c r="FLE26" s="1316"/>
      <c r="FLF26" s="1316"/>
      <c r="FLG26" s="1316"/>
      <c r="FLH26" s="1316"/>
      <c r="FLI26" s="1316"/>
      <c r="FLJ26" s="1316"/>
      <c r="FLK26" s="1316"/>
      <c r="FLL26" s="1316"/>
      <c r="FLM26" s="1316"/>
      <c r="FLN26" s="1316"/>
      <c r="FLO26" s="1316"/>
      <c r="FLP26" s="1316"/>
      <c r="FLQ26" s="1316"/>
      <c r="FLR26" s="1316"/>
      <c r="FLS26" s="1316"/>
      <c r="FLT26" s="1316"/>
      <c r="FLU26" s="1316"/>
      <c r="FLV26" s="1316"/>
      <c r="FLW26" s="1316"/>
      <c r="FLX26" s="1316"/>
      <c r="FLY26" s="1316"/>
      <c r="FLZ26" s="1316"/>
      <c r="FMA26" s="1316"/>
      <c r="FMB26" s="1316"/>
      <c r="FMC26" s="1316"/>
      <c r="FMD26" s="1316"/>
      <c r="FME26" s="1316"/>
      <c r="FMF26" s="1316"/>
      <c r="FMG26" s="1316"/>
      <c r="FMH26" s="1316"/>
      <c r="FMI26" s="1316"/>
      <c r="FMJ26" s="1316"/>
      <c r="FMK26" s="1316"/>
      <c r="FML26" s="1316"/>
      <c r="FMM26" s="1316"/>
      <c r="FMN26" s="1316"/>
      <c r="FMO26" s="1316"/>
      <c r="FMP26" s="1316"/>
      <c r="FMQ26" s="1316"/>
      <c r="FMR26" s="1316"/>
      <c r="FMS26" s="1316"/>
      <c r="FMT26" s="1316"/>
      <c r="FMU26" s="1316"/>
      <c r="FMV26" s="1316"/>
      <c r="FMW26" s="1316"/>
      <c r="FMX26" s="1316"/>
      <c r="FMY26" s="1316"/>
      <c r="FMZ26" s="1316"/>
      <c r="FNA26" s="1316"/>
      <c r="FNB26" s="1316"/>
      <c r="FNC26" s="1316"/>
      <c r="FND26" s="1316"/>
      <c r="FNE26" s="1316"/>
      <c r="FNF26" s="1316"/>
    </row>
    <row r="27" spans="1:4426" ht="15.75">
      <c r="A27" s="905"/>
      <c r="C27" s="902"/>
      <c r="D27" s="1004">
        <v>2011</v>
      </c>
      <c r="E27" s="241" t="str">
        <f t="shared" si="0"/>
        <v>NonTrans.</v>
      </c>
      <c r="F27" s="241" t="str">
        <f t="shared" si="0"/>
        <v>Transmission</v>
      </c>
      <c r="G27" s="241" t="str">
        <f>+G8</f>
        <v xml:space="preserve">Plant </v>
      </c>
      <c r="H27" s="241" t="str">
        <f>+H8</f>
        <v>Labor</v>
      </c>
      <c r="I27" s="167" t="s">
        <v>400</v>
      </c>
      <c r="J27" s="241" t="s">
        <v>266</v>
      </c>
      <c r="K27" s="1307" t="s">
        <v>266</v>
      </c>
      <c r="L27" s="1316"/>
      <c r="M27" s="1316"/>
      <c r="N27" s="1316"/>
      <c r="O27" s="1316"/>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316"/>
      <c r="AM27" s="1316"/>
      <c r="AN27" s="1316"/>
      <c r="AO27" s="1316"/>
      <c r="AP27" s="1316"/>
      <c r="AQ27" s="1316"/>
      <c r="AR27" s="1316"/>
      <c r="AS27" s="1316"/>
      <c r="AT27" s="1316"/>
      <c r="AU27" s="1316"/>
      <c r="AV27" s="1316"/>
      <c r="AW27" s="1316"/>
      <c r="AX27" s="1316"/>
      <c r="AY27" s="1316"/>
      <c r="AZ27" s="1316"/>
      <c r="BA27" s="1316"/>
      <c r="BB27" s="1316"/>
      <c r="BC27" s="1316"/>
      <c r="BD27" s="1316"/>
      <c r="BE27" s="1316"/>
      <c r="BF27" s="1316"/>
      <c r="BG27" s="1316"/>
      <c r="BH27" s="1316"/>
      <c r="BI27" s="1316"/>
      <c r="BJ27" s="1316"/>
      <c r="BK27" s="1316"/>
      <c r="BL27" s="1316"/>
      <c r="BM27" s="1316"/>
      <c r="BN27" s="1316"/>
      <c r="BO27" s="1316"/>
      <c r="BP27" s="1316"/>
      <c r="BQ27" s="1316"/>
      <c r="BR27" s="1316"/>
      <c r="BS27" s="1316"/>
      <c r="BT27" s="1316"/>
      <c r="BU27" s="1316"/>
      <c r="BV27" s="1316"/>
      <c r="BW27" s="1316"/>
      <c r="BX27" s="1316"/>
      <c r="BY27" s="1316"/>
      <c r="BZ27" s="1316"/>
      <c r="CA27" s="1316"/>
      <c r="CB27" s="1316"/>
      <c r="CC27" s="1316"/>
      <c r="CD27" s="1316"/>
      <c r="CE27" s="1316"/>
      <c r="CF27" s="1316"/>
      <c r="CG27" s="1316"/>
      <c r="CH27" s="1316"/>
      <c r="CI27" s="1316"/>
      <c r="CJ27" s="1316"/>
      <c r="CK27" s="1316"/>
      <c r="CL27" s="1316"/>
      <c r="CM27" s="1316"/>
      <c r="CN27" s="1316"/>
      <c r="CO27" s="1316"/>
      <c r="CP27" s="1316"/>
      <c r="CQ27" s="1316"/>
      <c r="CR27" s="1316"/>
      <c r="CS27" s="1316"/>
      <c r="CT27" s="1316"/>
      <c r="CU27" s="1316"/>
      <c r="CV27" s="1316"/>
      <c r="CW27" s="1316"/>
      <c r="CX27" s="1316"/>
      <c r="CY27" s="1316"/>
      <c r="CZ27" s="1316"/>
      <c r="DA27" s="1316"/>
      <c r="DB27" s="1316"/>
      <c r="DC27" s="1316"/>
      <c r="DD27" s="1316"/>
      <c r="DE27" s="1316"/>
      <c r="DF27" s="1316"/>
      <c r="DG27" s="1316"/>
      <c r="DH27" s="1316"/>
      <c r="DI27" s="1316"/>
      <c r="DJ27" s="1316"/>
      <c r="DK27" s="1316"/>
      <c r="DL27" s="1316"/>
      <c r="DM27" s="1316"/>
      <c r="DN27" s="1316"/>
      <c r="DO27" s="1316"/>
      <c r="DP27" s="1316"/>
      <c r="DQ27" s="1316"/>
      <c r="DR27" s="1316"/>
      <c r="DS27" s="1316"/>
      <c r="DT27" s="1316"/>
      <c r="DU27" s="1316"/>
      <c r="DV27" s="1316"/>
      <c r="DW27" s="1316"/>
      <c r="DX27" s="1316"/>
      <c r="DY27" s="1316"/>
      <c r="DZ27" s="1316"/>
      <c r="EA27" s="1316"/>
      <c r="EB27" s="1316"/>
      <c r="EC27" s="1316"/>
      <c r="ED27" s="1316"/>
      <c r="EE27" s="1316"/>
      <c r="EF27" s="1316"/>
      <c r="EG27" s="1316"/>
      <c r="EH27" s="1316"/>
      <c r="EI27" s="1316"/>
      <c r="EJ27" s="1316"/>
      <c r="EK27" s="1316"/>
      <c r="EL27" s="1316"/>
      <c r="EM27" s="1316"/>
      <c r="EN27" s="1316"/>
      <c r="EO27" s="1316"/>
      <c r="EP27" s="1316"/>
      <c r="EQ27" s="1316"/>
      <c r="ER27" s="1316"/>
      <c r="ES27" s="1316"/>
      <c r="ET27" s="1316"/>
      <c r="EU27" s="1316"/>
      <c r="EV27" s="1316"/>
      <c r="EW27" s="1316"/>
      <c r="EX27" s="1316"/>
      <c r="EY27" s="1316"/>
      <c r="EZ27" s="1316"/>
      <c r="FA27" s="1316"/>
      <c r="FB27" s="1316"/>
      <c r="FC27" s="1316"/>
      <c r="FD27" s="1316"/>
      <c r="FE27" s="1316"/>
      <c r="FF27" s="1316"/>
      <c r="FG27" s="1316"/>
      <c r="FH27" s="1316"/>
      <c r="FI27" s="1316"/>
      <c r="FJ27" s="1316"/>
      <c r="FK27" s="1316"/>
      <c r="FL27" s="1316"/>
      <c r="FM27" s="1316"/>
      <c r="FN27" s="1316"/>
      <c r="FO27" s="1316"/>
      <c r="FP27" s="1316"/>
      <c r="FQ27" s="1316"/>
      <c r="FR27" s="1316"/>
      <c r="FS27" s="1316"/>
      <c r="FT27" s="1316"/>
      <c r="FU27" s="1316"/>
      <c r="FV27" s="1316"/>
      <c r="FW27" s="1316"/>
      <c r="FX27" s="1316"/>
      <c r="FY27" s="1316"/>
      <c r="FZ27" s="1316"/>
      <c r="GA27" s="1316"/>
      <c r="GB27" s="1316"/>
      <c r="GC27" s="1316"/>
      <c r="GD27" s="1316"/>
      <c r="GE27" s="1316"/>
      <c r="GF27" s="1316"/>
      <c r="GG27" s="1316"/>
      <c r="GH27" s="1316"/>
      <c r="GI27" s="1316"/>
      <c r="GJ27" s="1316"/>
      <c r="GK27" s="1316"/>
      <c r="GL27" s="1316"/>
      <c r="GM27" s="1316"/>
      <c r="GN27" s="1316"/>
      <c r="GO27" s="1316"/>
      <c r="GP27" s="1316"/>
      <c r="GQ27" s="1316"/>
      <c r="GR27" s="1316"/>
      <c r="GS27" s="1316"/>
      <c r="GT27" s="1316"/>
      <c r="GU27" s="1316"/>
      <c r="GV27" s="1316"/>
      <c r="GW27" s="1316"/>
      <c r="GX27" s="1316"/>
      <c r="GY27" s="1316"/>
      <c r="GZ27" s="1316"/>
      <c r="HA27" s="1316"/>
      <c r="HB27" s="1316"/>
      <c r="HC27" s="1316"/>
      <c r="HD27" s="1316"/>
      <c r="HE27" s="1316"/>
      <c r="HF27" s="1316"/>
      <c r="HG27" s="1316"/>
      <c r="HH27" s="1316"/>
      <c r="HI27" s="1316"/>
      <c r="HJ27" s="1316"/>
      <c r="HK27" s="1316"/>
      <c r="HL27" s="1316"/>
      <c r="HM27" s="1316"/>
      <c r="HN27" s="1316"/>
      <c r="HO27" s="1316"/>
      <c r="HP27" s="1316"/>
      <c r="HQ27" s="1316"/>
      <c r="HR27" s="1316"/>
      <c r="HS27" s="1316"/>
      <c r="HT27" s="1316"/>
      <c r="HU27" s="1316"/>
      <c r="HV27" s="1316"/>
      <c r="HW27" s="1316"/>
      <c r="HX27" s="1316"/>
      <c r="HY27" s="1316"/>
      <c r="HZ27" s="1316"/>
      <c r="IA27" s="1316"/>
      <c r="IB27" s="1316"/>
      <c r="IC27" s="1316"/>
      <c r="ID27" s="1316"/>
      <c r="IE27" s="1316"/>
      <c r="IF27" s="1316"/>
      <c r="IG27" s="1316"/>
      <c r="IH27" s="1316"/>
      <c r="II27" s="1316"/>
      <c r="IJ27" s="1316"/>
      <c r="IK27" s="1316"/>
      <c r="IL27" s="1316"/>
      <c r="IM27" s="1316"/>
      <c r="IN27" s="1316"/>
      <c r="IO27" s="1316"/>
      <c r="IP27" s="1316"/>
      <c r="IQ27" s="1316"/>
      <c r="IR27" s="1316"/>
      <c r="IS27" s="1316"/>
      <c r="IT27" s="1316"/>
      <c r="IU27" s="1316"/>
      <c r="IV27" s="1316"/>
      <c r="IW27" s="1316"/>
      <c r="IX27" s="1316"/>
      <c r="IY27" s="1316"/>
      <c r="IZ27" s="1316"/>
      <c r="JA27" s="1316"/>
      <c r="JB27" s="1316"/>
      <c r="JC27" s="1316"/>
      <c r="JD27" s="1316"/>
      <c r="JE27" s="1316"/>
      <c r="JF27" s="1316"/>
      <c r="JG27" s="1316"/>
      <c r="JH27" s="1316"/>
      <c r="JI27" s="1316"/>
      <c r="JJ27" s="1316"/>
      <c r="JK27" s="1316"/>
      <c r="JL27" s="1316"/>
      <c r="JM27" s="1316"/>
      <c r="JN27" s="1316"/>
      <c r="JO27" s="1316"/>
      <c r="JP27" s="1316"/>
      <c r="JQ27" s="1316"/>
      <c r="JR27" s="1316"/>
      <c r="JS27" s="1316"/>
      <c r="JT27" s="1316"/>
      <c r="JU27" s="1316"/>
      <c r="JV27" s="1316"/>
      <c r="JW27" s="1316"/>
      <c r="JX27" s="1316"/>
      <c r="JY27" s="1316"/>
      <c r="JZ27" s="1316"/>
      <c r="KA27" s="1316"/>
      <c r="KB27" s="1316"/>
      <c r="KC27" s="1316"/>
      <c r="KD27" s="1316"/>
      <c r="KE27" s="1316"/>
      <c r="KF27" s="1316"/>
      <c r="KG27" s="1316"/>
      <c r="KH27" s="1316"/>
      <c r="KI27" s="1316"/>
      <c r="KJ27" s="1316"/>
      <c r="KK27" s="1316"/>
      <c r="KL27" s="1316"/>
      <c r="KM27" s="1316"/>
      <c r="KN27" s="1316"/>
      <c r="KO27" s="1316"/>
      <c r="KP27" s="1316"/>
      <c r="KQ27" s="1316"/>
      <c r="KR27" s="1316"/>
      <c r="KS27" s="1316"/>
      <c r="KT27" s="1316"/>
      <c r="KU27" s="1316"/>
      <c r="KV27" s="1316"/>
      <c r="KW27" s="1316"/>
      <c r="KX27" s="1316"/>
      <c r="KY27" s="1316"/>
      <c r="KZ27" s="1316"/>
      <c r="LA27" s="1316"/>
      <c r="LB27" s="1316"/>
      <c r="LC27" s="1316"/>
      <c r="LD27" s="1316"/>
      <c r="LE27" s="1316"/>
      <c r="LF27" s="1316"/>
      <c r="LG27" s="1316"/>
      <c r="LH27" s="1316"/>
      <c r="LI27" s="1316"/>
      <c r="LJ27" s="1316"/>
      <c r="LK27" s="1316"/>
      <c r="LL27" s="1316"/>
      <c r="LM27" s="1316"/>
      <c r="LN27" s="1316"/>
      <c r="LO27" s="1316"/>
      <c r="LP27" s="1316"/>
      <c r="LQ27" s="1316"/>
      <c r="LR27" s="1316"/>
      <c r="LS27" s="1316"/>
      <c r="LT27" s="1316"/>
      <c r="LU27" s="1316"/>
      <c r="LV27" s="1316"/>
      <c r="LW27" s="1316"/>
      <c r="LX27" s="1316"/>
      <c r="LY27" s="1316"/>
      <c r="LZ27" s="1316"/>
      <c r="MA27" s="1316"/>
      <c r="MB27" s="1316"/>
      <c r="MC27" s="1316"/>
      <c r="MD27" s="1316"/>
      <c r="ME27" s="1316"/>
      <c r="MF27" s="1316"/>
      <c r="MG27" s="1316"/>
      <c r="MH27" s="1316"/>
      <c r="MI27" s="1316"/>
      <c r="MJ27" s="1316"/>
      <c r="MK27" s="1316"/>
      <c r="ML27" s="1316"/>
      <c r="MM27" s="1316"/>
      <c r="MN27" s="1316"/>
      <c r="MO27" s="1316"/>
      <c r="MP27" s="1316"/>
      <c r="MQ27" s="1316"/>
      <c r="MR27" s="1316"/>
      <c r="MS27" s="1316"/>
      <c r="MT27" s="1316"/>
      <c r="MU27" s="1316"/>
      <c r="MV27" s="1316"/>
      <c r="MW27" s="1316"/>
      <c r="MX27" s="1316"/>
      <c r="MY27" s="1316"/>
      <c r="MZ27" s="1316"/>
      <c r="NA27" s="1316"/>
      <c r="NB27" s="1316"/>
      <c r="NC27" s="1316"/>
      <c r="ND27" s="1316"/>
      <c r="NE27" s="1316"/>
      <c r="NF27" s="1316"/>
      <c r="NG27" s="1316"/>
      <c r="NH27" s="1316"/>
      <c r="NI27" s="1316"/>
      <c r="NJ27" s="1316"/>
      <c r="NK27" s="1316"/>
      <c r="NL27" s="1316"/>
      <c r="NM27" s="1316"/>
      <c r="NN27" s="1316"/>
      <c r="NO27" s="1316"/>
      <c r="NP27" s="1316"/>
      <c r="NQ27" s="1316"/>
      <c r="NR27" s="1316"/>
      <c r="NS27" s="1316"/>
      <c r="NT27" s="1316"/>
      <c r="NU27" s="1316"/>
      <c r="NV27" s="1316"/>
      <c r="NW27" s="1316"/>
      <c r="NX27" s="1316"/>
      <c r="NY27" s="1316"/>
      <c r="NZ27" s="1316"/>
      <c r="OA27" s="1316"/>
      <c r="OB27" s="1316"/>
      <c r="OC27" s="1316"/>
      <c r="OD27" s="1316"/>
      <c r="OE27" s="1316"/>
      <c r="OF27" s="1316"/>
      <c r="OG27" s="1316"/>
      <c r="OH27" s="1316"/>
      <c r="OI27" s="1316"/>
      <c r="OJ27" s="1316"/>
      <c r="OK27" s="1316"/>
      <c r="OL27" s="1316"/>
      <c r="OM27" s="1316"/>
      <c r="ON27" s="1316"/>
      <c r="OO27" s="1316"/>
      <c r="OP27" s="1316"/>
      <c r="OQ27" s="1316"/>
      <c r="OR27" s="1316"/>
      <c r="OS27" s="1316"/>
      <c r="OT27" s="1316"/>
      <c r="OU27" s="1316"/>
      <c r="OV27" s="1316"/>
      <c r="OW27" s="1316"/>
      <c r="OX27" s="1316"/>
      <c r="OY27" s="1316"/>
      <c r="OZ27" s="1316"/>
      <c r="PA27" s="1316"/>
      <c r="PB27" s="1316"/>
      <c r="PC27" s="1316"/>
      <c r="PD27" s="1316"/>
      <c r="PE27" s="1316"/>
      <c r="PF27" s="1316"/>
      <c r="PG27" s="1316"/>
      <c r="PH27" s="1316"/>
      <c r="PI27" s="1316"/>
      <c r="PJ27" s="1316"/>
      <c r="PK27" s="1316"/>
      <c r="PL27" s="1316"/>
      <c r="PM27" s="1316"/>
      <c r="PN27" s="1316"/>
      <c r="PO27" s="1316"/>
      <c r="PP27" s="1316"/>
      <c r="PQ27" s="1316"/>
      <c r="PR27" s="1316"/>
      <c r="PS27" s="1316"/>
      <c r="PT27" s="1316"/>
      <c r="PU27" s="1316"/>
      <c r="PV27" s="1316"/>
      <c r="PW27" s="1316"/>
      <c r="PX27" s="1316"/>
      <c r="PY27" s="1316"/>
      <c r="PZ27" s="1316"/>
      <c r="QA27" s="1316"/>
      <c r="QB27" s="1316"/>
      <c r="QC27" s="1316"/>
      <c r="QD27" s="1316"/>
      <c r="QE27" s="1316"/>
      <c r="QF27" s="1316"/>
      <c r="QG27" s="1316"/>
      <c r="QH27" s="1316"/>
      <c r="QI27" s="1316"/>
      <c r="QJ27" s="1316"/>
      <c r="QK27" s="1316"/>
      <c r="QL27" s="1316"/>
      <c r="QM27" s="1316"/>
      <c r="QN27" s="1316"/>
      <c r="QO27" s="1316"/>
      <c r="QP27" s="1316"/>
      <c r="QQ27" s="1316"/>
      <c r="QR27" s="1316"/>
      <c r="QS27" s="1316"/>
      <c r="QT27" s="1316"/>
      <c r="QU27" s="1316"/>
      <c r="QV27" s="1316"/>
      <c r="QW27" s="1316"/>
      <c r="QX27" s="1316"/>
      <c r="QY27" s="1316"/>
      <c r="QZ27" s="1316"/>
      <c r="RA27" s="1316"/>
      <c r="RB27" s="1316"/>
      <c r="RC27" s="1316"/>
      <c r="RD27" s="1316"/>
      <c r="RE27" s="1316"/>
      <c r="RF27" s="1316"/>
      <c r="RG27" s="1316"/>
      <c r="RH27" s="1316"/>
      <c r="RI27" s="1316"/>
      <c r="RJ27" s="1316"/>
      <c r="RK27" s="1316"/>
      <c r="RL27" s="1316"/>
      <c r="RM27" s="1316"/>
      <c r="RN27" s="1316"/>
      <c r="RO27" s="1316"/>
      <c r="RP27" s="1316"/>
      <c r="RQ27" s="1316"/>
      <c r="RR27" s="1316"/>
      <c r="RS27" s="1316"/>
      <c r="RT27" s="1316"/>
      <c r="RU27" s="1316"/>
      <c r="RV27" s="1316"/>
      <c r="RW27" s="1316"/>
      <c r="RX27" s="1316"/>
      <c r="RY27" s="1316"/>
      <c r="RZ27" s="1316"/>
      <c r="SA27" s="1316"/>
      <c r="SB27" s="1316"/>
      <c r="SC27" s="1316"/>
      <c r="SD27" s="1316"/>
      <c r="SE27" s="1316"/>
      <c r="SF27" s="1316"/>
      <c r="SG27" s="1316"/>
      <c r="SH27" s="1316"/>
      <c r="SI27" s="1316"/>
      <c r="SJ27" s="1316"/>
      <c r="SK27" s="1316"/>
      <c r="SL27" s="1316"/>
      <c r="SM27" s="1316"/>
      <c r="SN27" s="1316"/>
      <c r="SO27" s="1316"/>
      <c r="SP27" s="1316"/>
      <c r="SQ27" s="1316"/>
      <c r="SR27" s="1316"/>
      <c r="SS27" s="1316"/>
      <c r="ST27" s="1316"/>
      <c r="SU27" s="1316"/>
      <c r="SV27" s="1316"/>
      <c r="SW27" s="1316"/>
      <c r="SX27" s="1316"/>
      <c r="SY27" s="1316"/>
      <c r="SZ27" s="1316"/>
      <c r="TA27" s="1316"/>
      <c r="TB27" s="1316"/>
      <c r="TC27" s="1316"/>
      <c r="TD27" s="1316"/>
      <c r="TE27" s="1316"/>
      <c r="TF27" s="1316"/>
      <c r="TG27" s="1316"/>
      <c r="TH27" s="1316"/>
      <c r="TI27" s="1316"/>
      <c r="TJ27" s="1316"/>
      <c r="TK27" s="1316"/>
      <c r="TL27" s="1316"/>
      <c r="TM27" s="1316"/>
      <c r="TN27" s="1316"/>
      <c r="TO27" s="1316"/>
      <c r="TP27" s="1316"/>
      <c r="TQ27" s="1316"/>
      <c r="TR27" s="1316"/>
      <c r="TS27" s="1316"/>
      <c r="TT27" s="1316"/>
      <c r="TU27" s="1316"/>
      <c r="TV27" s="1316"/>
      <c r="TW27" s="1316"/>
      <c r="TX27" s="1316"/>
      <c r="TY27" s="1316"/>
      <c r="TZ27" s="1316"/>
      <c r="UA27" s="1316"/>
      <c r="UB27" s="1316"/>
      <c r="UC27" s="1316"/>
      <c r="UD27" s="1316"/>
      <c r="UE27" s="1316"/>
      <c r="UF27" s="1316"/>
      <c r="UG27" s="1316"/>
      <c r="UH27" s="1316"/>
      <c r="UI27" s="1316"/>
      <c r="UJ27" s="1316"/>
      <c r="UK27" s="1316"/>
      <c r="UL27" s="1316"/>
      <c r="UM27" s="1316"/>
      <c r="UN27" s="1316"/>
      <c r="UO27" s="1316"/>
      <c r="UP27" s="1316"/>
      <c r="UQ27" s="1316"/>
      <c r="UR27" s="1316"/>
      <c r="US27" s="1316"/>
      <c r="UT27" s="1316"/>
      <c r="UU27" s="1316"/>
      <c r="UV27" s="1316"/>
      <c r="UW27" s="1316"/>
      <c r="UX27" s="1316"/>
      <c r="UY27" s="1316"/>
      <c r="UZ27" s="1316"/>
      <c r="VA27" s="1316"/>
      <c r="VB27" s="1316"/>
      <c r="VC27" s="1316"/>
      <c r="VD27" s="1316"/>
      <c r="VE27" s="1316"/>
      <c r="VF27" s="1316"/>
      <c r="VG27" s="1316"/>
      <c r="VH27" s="1316"/>
      <c r="VI27" s="1316"/>
      <c r="VJ27" s="1316"/>
      <c r="VK27" s="1316"/>
      <c r="VL27" s="1316"/>
      <c r="VM27" s="1316"/>
      <c r="VN27" s="1316"/>
      <c r="VO27" s="1316"/>
      <c r="VP27" s="1316"/>
      <c r="VQ27" s="1316"/>
      <c r="VR27" s="1316"/>
      <c r="VS27" s="1316"/>
      <c r="VT27" s="1316"/>
      <c r="VU27" s="1316"/>
      <c r="VV27" s="1316"/>
      <c r="VW27" s="1316"/>
      <c r="VX27" s="1316"/>
      <c r="VY27" s="1316"/>
      <c r="VZ27" s="1316"/>
      <c r="WA27" s="1316"/>
      <c r="WB27" s="1316"/>
      <c r="WC27" s="1316"/>
      <c r="WD27" s="1316"/>
      <c r="WE27" s="1316"/>
      <c r="WF27" s="1316"/>
      <c r="WG27" s="1316"/>
      <c r="WH27" s="1316"/>
      <c r="WI27" s="1316"/>
      <c r="WJ27" s="1316"/>
      <c r="WK27" s="1316"/>
      <c r="WL27" s="1316"/>
      <c r="WM27" s="1316"/>
      <c r="WN27" s="1316"/>
      <c r="WO27" s="1316"/>
      <c r="WP27" s="1316"/>
      <c r="WQ27" s="1316"/>
      <c r="WR27" s="1316"/>
      <c r="WS27" s="1316"/>
      <c r="WT27" s="1316"/>
      <c r="WU27" s="1316"/>
      <c r="WV27" s="1316"/>
      <c r="WW27" s="1316"/>
      <c r="WX27" s="1316"/>
      <c r="WY27" s="1316"/>
      <c r="WZ27" s="1316"/>
      <c r="XA27" s="1316"/>
      <c r="XB27" s="1316"/>
      <c r="XC27" s="1316"/>
      <c r="XD27" s="1316"/>
      <c r="XE27" s="1316"/>
      <c r="XF27" s="1316"/>
      <c r="XG27" s="1316"/>
      <c r="XH27" s="1316"/>
      <c r="XI27" s="1316"/>
      <c r="XJ27" s="1316"/>
      <c r="XK27" s="1316"/>
      <c r="XL27" s="1316"/>
      <c r="XM27" s="1316"/>
      <c r="XN27" s="1316"/>
      <c r="XO27" s="1316"/>
      <c r="XP27" s="1316"/>
      <c r="XQ27" s="1316"/>
      <c r="XR27" s="1316"/>
      <c r="XS27" s="1316"/>
      <c r="XT27" s="1316"/>
      <c r="XU27" s="1316"/>
      <c r="XV27" s="1316"/>
      <c r="XW27" s="1316"/>
      <c r="XX27" s="1316"/>
      <c r="XY27" s="1316"/>
      <c r="XZ27" s="1316"/>
      <c r="YA27" s="1316"/>
      <c r="YB27" s="1316"/>
      <c r="YC27" s="1316"/>
      <c r="YD27" s="1316"/>
      <c r="YE27" s="1316"/>
      <c r="YF27" s="1316"/>
      <c r="YG27" s="1316"/>
      <c r="YH27" s="1316"/>
      <c r="YI27" s="1316"/>
      <c r="YJ27" s="1316"/>
      <c r="YK27" s="1316"/>
      <c r="YL27" s="1316"/>
      <c r="YM27" s="1316"/>
      <c r="YN27" s="1316"/>
      <c r="YO27" s="1316"/>
      <c r="YP27" s="1316"/>
      <c r="YQ27" s="1316"/>
      <c r="YR27" s="1316"/>
      <c r="YS27" s="1316"/>
      <c r="YT27" s="1316"/>
      <c r="YU27" s="1316"/>
      <c r="YV27" s="1316"/>
      <c r="YW27" s="1316"/>
      <c r="YX27" s="1316"/>
      <c r="YY27" s="1316"/>
      <c r="YZ27" s="1316"/>
      <c r="ZA27" s="1316"/>
      <c r="ZB27" s="1316"/>
      <c r="ZC27" s="1316"/>
      <c r="ZD27" s="1316"/>
      <c r="ZE27" s="1316"/>
      <c r="ZF27" s="1316"/>
      <c r="ZG27" s="1316"/>
      <c r="ZH27" s="1316"/>
      <c r="ZI27" s="1316"/>
      <c r="ZJ27" s="1316"/>
      <c r="ZK27" s="1316"/>
      <c r="ZL27" s="1316"/>
      <c r="ZM27" s="1316"/>
      <c r="ZN27" s="1316"/>
      <c r="ZO27" s="1316"/>
      <c r="ZP27" s="1316"/>
      <c r="ZQ27" s="1316"/>
      <c r="ZR27" s="1316"/>
      <c r="ZS27" s="1316"/>
      <c r="ZT27" s="1316"/>
      <c r="ZU27" s="1316"/>
      <c r="ZV27" s="1316"/>
      <c r="ZW27" s="1316"/>
      <c r="ZX27" s="1316"/>
      <c r="ZY27" s="1316"/>
      <c r="ZZ27" s="1316"/>
      <c r="AAA27" s="1316"/>
      <c r="AAB27" s="1316"/>
      <c r="AAC27" s="1316"/>
      <c r="AAD27" s="1316"/>
      <c r="AAE27" s="1316"/>
      <c r="AAF27" s="1316"/>
      <c r="AAG27" s="1316"/>
      <c r="AAH27" s="1316"/>
      <c r="AAI27" s="1316"/>
      <c r="AAJ27" s="1316"/>
      <c r="AAK27" s="1316"/>
      <c r="AAL27" s="1316"/>
      <c r="AAM27" s="1316"/>
      <c r="AAN27" s="1316"/>
      <c r="AAO27" s="1316"/>
      <c r="AAP27" s="1316"/>
      <c r="AAQ27" s="1316"/>
      <c r="AAR27" s="1316"/>
      <c r="AAS27" s="1316"/>
      <c r="AAT27" s="1316"/>
      <c r="AAU27" s="1316"/>
      <c r="AAV27" s="1316"/>
      <c r="AAW27" s="1316"/>
      <c r="AAX27" s="1316"/>
      <c r="AAY27" s="1316"/>
      <c r="AAZ27" s="1316"/>
      <c r="ABA27" s="1316"/>
      <c r="ABB27" s="1316"/>
      <c r="ABC27" s="1316"/>
      <c r="ABD27" s="1316"/>
      <c r="ABE27" s="1316"/>
      <c r="ABF27" s="1316"/>
      <c r="ABG27" s="1316"/>
      <c r="ABH27" s="1316"/>
      <c r="ABI27" s="1316"/>
      <c r="ABJ27" s="1316"/>
      <c r="ABK27" s="1316"/>
      <c r="ABL27" s="1316"/>
      <c r="ABM27" s="1316"/>
      <c r="ABN27" s="1316"/>
      <c r="ABO27" s="1316"/>
      <c r="ABP27" s="1316"/>
      <c r="ABQ27" s="1316"/>
      <c r="ABR27" s="1316"/>
      <c r="ABS27" s="1316"/>
      <c r="ABT27" s="1316"/>
      <c r="ABU27" s="1316"/>
      <c r="ABV27" s="1316"/>
      <c r="ABW27" s="1316"/>
      <c r="ABX27" s="1316"/>
      <c r="ABY27" s="1316"/>
      <c r="ABZ27" s="1316"/>
      <c r="ACA27" s="1316"/>
      <c r="ACB27" s="1316"/>
      <c r="ACC27" s="1316"/>
      <c r="ACD27" s="1316"/>
      <c r="ACE27" s="1316"/>
      <c r="ACF27" s="1316"/>
      <c r="ACG27" s="1316"/>
      <c r="ACH27" s="1316"/>
      <c r="ACI27" s="1316"/>
      <c r="ACJ27" s="1316"/>
      <c r="ACK27" s="1316"/>
      <c r="ACL27" s="1316"/>
      <c r="ACM27" s="1316"/>
      <c r="ACN27" s="1316"/>
      <c r="ACO27" s="1316"/>
      <c r="ACP27" s="1316"/>
      <c r="ACQ27" s="1316"/>
      <c r="ACR27" s="1316"/>
      <c r="ACS27" s="1316"/>
      <c r="ACT27" s="1316"/>
      <c r="ACU27" s="1316"/>
      <c r="ACV27" s="1316"/>
      <c r="ACW27" s="1316"/>
      <c r="ACX27" s="1316"/>
      <c r="ACY27" s="1316"/>
      <c r="ACZ27" s="1316"/>
      <c r="ADA27" s="1316"/>
      <c r="ADB27" s="1316"/>
      <c r="ADC27" s="1316"/>
      <c r="ADD27" s="1316"/>
      <c r="ADE27" s="1316"/>
      <c r="ADF27" s="1316"/>
      <c r="ADG27" s="1316"/>
      <c r="ADH27" s="1316"/>
      <c r="ADI27" s="1316"/>
      <c r="ADJ27" s="1316"/>
      <c r="ADK27" s="1316"/>
      <c r="ADL27" s="1316"/>
      <c r="ADM27" s="1316"/>
      <c r="ADN27" s="1316"/>
      <c r="ADO27" s="1316"/>
      <c r="ADP27" s="1316"/>
      <c r="ADQ27" s="1316"/>
      <c r="ADR27" s="1316"/>
      <c r="ADS27" s="1316"/>
      <c r="ADT27" s="1316"/>
      <c r="ADU27" s="1316"/>
      <c r="ADV27" s="1316"/>
      <c r="ADW27" s="1316"/>
      <c r="ADX27" s="1316"/>
      <c r="ADY27" s="1316"/>
      <c r="ADZ27" s="1316"/>
      <c r="AEA27" s="1316"/>
      <c r="AEB27" s="1316"/>
      <c r="AEC27" s="1316"/>
      <c r="AED27" s="1316"/>
      <c r="AEE27" s="1316"/>
      <c r="AEF27" s="1316"/>
      <c r="AEG27" s="1316"/>
      <c r="AEH27" s="1316"/>
      <c r="AEI27" s="1316"/>
      <c r="AEJ27" s="1316"/>
      <c r="AEK27" s="1316"/>
      <c r="AEL27" s="1316"/>
      <c r="AEM27" s="1316"/>
      <c r="AEN27" s="1316"/>
      <c r="AEO27" s="1316"/>
      <c r="AEP27" s="1316"/>
      <c r="AEQ27" s="1316"/>
      <c r="AER27" s="1316"/>
      <c r="AES27" s="1316"/>
      <c r="AET27" s="1316"/>
      <c r="AEU27" s="1316"/>
      <c r="AEV27" s="1316"/>
      <c r="AEW27" s="1316"/>
      <c r="AEX27" s="1316"/>
      <c r="AEY27" s="1316"/>
      <c r="AEZ27" s="1316"/>
      <c r="AFA27" s="1316"/>
      <c r="AFB27" s="1316"/>
      <c r="AFC27" s="1316"/>
      <c r="AFD27" s="1316"/>
      <c r="AFE27" s="1316"/>
      <c r="AFF27" s="1316"/>
      <c r="AFG27" s="1316"/>
      <c r="AFH27" s="1316"/>
      <c r="AFI27" s="1316"/>
      <c r="AFJ27" s="1316"/>
      <c r="AFK27" s="1316"/>
      <c r="AFL27" s="1316"/>
      <c r="AFM27" s="1316"/>
      <c r="AFN27" s="1316"/>
      <c r="AFO27" s="1316"/>
      <c r="AFP27" s="1316"/>
      <c r="AFQ27" s="1316"/>
      <c r="AFR27" s="1316"/>
      <c r="AFS27" s="1316"/>
      <c r="AFT27" s="1316"/>
      <c r="AFU27" s="1316"/>
      <c r="AFV27" s="1316"/>
      <c r="AFW27" s="1316"/>
      <c r="AFX27" s="1316"/>
      <c r="AFY27" s="1316"/>
      <c r="AFZ27" s="1316"/>
      <c r="AGA27" s="1316"/>
      <c r="AGB27" s="1316"/>
      <c r="AGC27" s="1316"/>
      <c r="AGD27" s="1316"/>
      <c r="AGE27" s="1316"/>
      <c r="AGF27" s="1316"/>
      <c r="AGG27" s="1316"/>
      <c r="AGH27" s="1316"/>
      <c r="AGI27" s="1316"/>
      <c r="AGJ27" s="1316"/>
      <c r="AGK27" s="1316"/>
      <c r="AGL27" s="1316"/>
      <c r="AGM27" s="1316"/>
      <c r="AGN27" s="1316"/>
      <c r="AGO27" s="1316"/>
      <c r="AGP27" s="1316"/>
      <c r="AGQ27" s="1316"/>
      <c r="AGR27" s="1316"/>
      <c r="AGS27" s="1316"/>
      <c r="AGT27" s="1316"/>
      <c r="AGU27" s="1316"/>
      <c r="AGV27" s="1316"/>
      <c r="AGW27" s="1316"/>
      <c r="AGX27" s="1316"/>
      <c r="AGY27" s="1316"/>
      <c r="AGZ27" s="1316"/>
      <c r="AHA27" s="1316"/>
      <c r="AHB27" s="1316"/>
      <c r="AHC27" s="1316"/>
      <c r="AHD27" s="1316"/>
      <c r="AHE27" s="1316"/>
      <c r="AHF27" s="1316"/>
      <c r="AHG27" s="1316"/>
      <c r="AHH27" s="1316"/>
      <c r="AHI27" s="1316"/>
      <c r="AHJ27" s="1316"/>
      <c r="AHK27" s="1316"/>
      <c r="AHL27" s="1316"/>
      <c r="AHM27" s="1316"/>
      <c r="AHN27" s="1316"/>
      <c r="AHO27" s="1316"/>
      <c r="AHP27" s="1316"/>
      <c r="AHQ27" s="1316"/>
      <c r="AHR27" s="1316"/>
      <c r="AHS27" s="1316"/>
      <c r="AHT27" s="1316"/>
      <c r="AHU27" s="1316"/>
      <c r="AHV27" s="1316"/>
      <c r="AHW27" s="1316"/>
      <c r="AHX27" s="1316"/>
      <c r="AHY27" s="1316"/>
      <c r="AHZ27" s="1316"/>
      <c r="AIA27" s="1316"/>
      <c r="AIB27" s="1316"/>
      <c r="AIC27" s="1316"/>
      <c r="AID27" s="1316"/>
      <c r="AIE27" s="1316"/>
      <c r="AIF27" s="1316"/>
      <c r="AIG27" s="1316"/>
      <c r="AIH27" s="1316"/>
      <c r="AII27" s="1316"/>
      <c r="AIJ27" s="1316"/>
      <c r="AIK27" s="1316"/>
      <c r="AIL27" s="1316"/>
      <c r="AIM27" s="1316"/>
      <c r="AIN27" s="1316"/>
      <c r="AIO27" s="1316"/>
      <c r="AIP27" s="1316"/>
      <c r="AIQ27" s="1316"/>
      <c r="AIR27" s="1316"/>
      <c r="AIS27" s="1316"/>
      <c r="AIT27" s="1316"/>
      <c r="AIU27" s="1316"/>
      <c r="AIV27" s="1316"/>
      <c r="AIW27" s="1316"/>
      <c r="AIX27" s="1316"/>
      <c r="AIY27" s="1316"/>
      <c r="AIZ27" s="1316"/>
      <c r="AJA27" s="1316"/>
      <c r="AJB27" s="1316"/>
      <c r="AJC27" s="1316"/>
      <c r="AJD27" s="1316"/>
      <c r="AJE27" s="1316"/>
      <c r="AJF27" s="1316"/>
      <c r="AJG27" s="1316"/>
      <c r="AJH27" s="1316"/>
      <c r="AJI27" s="1316"/>
      <c r="AJJ27" s="1316"/>
      <c r="AJK27" s="1316"/>
      <c r="AJL27" s="1316"/>
      <c r="AJM27" s="1316"/>
      <c r="AJN27" s="1316"/>
      <c r="AJO27" s="1316"/>
      <c r="AJP27" s="1316"/>
      <c r="AJQ27" s="1316"/>
      <c r="AJR27" s="1316"/>
      <c r="AJS27" s="1316"/>
      <c r="AJT27" s="1316"/>
      <c r="AJU27" s="1316"/>
      <c r="AJV27" s="1316"/>
      <c r="AJW27" s="1316"/>
      <c r="AJX27" s="1316"/>
      <c r="AJY27" s="1316"/>
      <c r="AJZ27" s="1316"/>
      <c r="AKA27" s="1316"/>
      <c r="AKB27" s="1316"/>
      <c r="AKC27" s="1316"/>
      <c r="AKD27" s="1316"/>
      <c r="AKE27" s="1316"/>
      <c r="AKF27" s="1316"/>
      <c r="AKG27" s="1316"/>
      <c r="AKH27" s="1316"/>
      <c r="AKI27" s="1316"/>
      <c r="AKJ27" s="1316"/>
      <c r="AKK27" s="1316"/>
      <c r="AKL27" s="1316"/>
      <c r="AKM27" s="1316"/>
      <c r="AKN27" s="1316"/>
      <c r="AKO27" s="1316"/>
      <c r="AKP27" s="1316"/>
      <c r="AKQ27" s="1316"/>
      <c r="AKR27" s="1316"/>
      <c r="AKS27" s="1316"/>
      <c r="AKT27" s="1316"/>
      <c r="AKU27" s="1316"/>
      <c r="AKV27" s="1316"/>
      <c r="AKW27" s="1316"/>
      <c r="AKX27" s="1316"/>
      <c r="AKY27" s="1316"/>
      <c r="AKZ27" s="1316"/>
      <c r="ALA27" s="1316"/>
      <c r="ALB27" s="1316"/>
      <c r="ALC27" s="1316"/>
      <c r="ALD27" s="1316"/>
      <c r="ALE27" s="1316"/>
      <c r="ALF27" s="1316"/>
      <c r="ALG27" s="1316"/>
      <c r="ALH27" s="1316"/>
      <c r="ALI27" s="1316"/>
      <c r="ALJ27" s="1316"/>
      <c r="ALK27" s="1316"/>
      <c r="ALL27" s="1316"/>
      <c r="ALM27" s="1316"/>
      <c r="ALN27" s="1316"/>
      <c r="ALO27" s="1316"/>
      <c r="ALP27" s="1316"/>
      <c r="ALQ27" s="1316"/>
      <c r="ALR27" s="1316"/>
      <c r="ALS27" s="1316"/>
      <c r="ALT27" s="1316"/>
      <c r="ALU27" s="1316"/>
      <c r="ALV27" s="1316"/>
      <c r="ALW27" s="1316"/>
      <c r="ALX27" s="1316"/>
      <c r="ALY27" s="1316"/>
      <c r="ALZ27" s="1316"/>
      <c r="AMA27" s="1316"/>
      <c r="AMB27" s="1316"/>
      <c r="AMC27" s="1316"/>
      <c r="AMD27" s="1316"/>
      <c r="AME27" s="1316"/>
      <c r="AMF27" s="1316"/>
      <c r="AMG27" s="1316"/>
      <c r="AMH27" s="1316"/>
      <c r="AMI27" s="1316"/>
      <c r="AMJ27" s="1316"/>
      <c r="AMK27" s="1316"/>
      <c r="AML27" s="1316"/>
      <c r="AMM27" s="1316"/>
      <c r="AMN27" s="1316"/>
      <c r="AMO27" s="1316"/>
      <c r="AMP27" s="1316"/>
      <c r="AMQ27" s="1316"/>
      <c r="AMR27" s="1316"/>
      <c r="AMS27" s="1316"/>
      <c r="AMT27" s="1316"/>
      <c r="AMU27" s="1316"/>
      <c r="AMV27" s="1316"/>
      <c r="AMW27" s="1316"/>
      <c r="AMX27" s="1316"/>
      <c r="AMY27" s="1316"/>
      <c r="AMZ27" s="1316"/>
      <c r="ANA27" s="1316"/>
      <c r="ANB27" s="1316"/>
      <c r="ANC27" s="1316"/>
      <c r="AND27" s="1316"/>
      <c r="ANE27" s="1316"/>
      <c r="ANF27" s="1316"/>
      <c r="ANG27" s="1316"/>
      <c r="ANH27" s="1316"/>
      <c r="ANI27" s="1316"/>
      <c r="ANJ27" s="1316"/>
      <c r="ANK27" s="1316"/>
      <c r="ANL27" s="1316"/>
      <c r="ANM27" s="1316"/>
      <c r="ANN27" s="1316"/>
      <c r="ANO27" s="1316"/>
      <c r="ANP27" s="1316"/>
      <c r="ANQ27" s="1316"/>
      <c r="ANR27" s="1316"/>
      <c r="ANS27" s="1316"/>
      <c r="ANT27" s="1316"/>
      <c r="ANU27" s="1316"/>
      <c r="ANV27" s="1316"/>
      <c r="ANW27" s="1316"/>
      <c r="ANX27" s="1316"/>
      <c r="ANY27" s="1316"/>
      <c r="ANZ27" s="1316"/>
      <c r="AOA27" s="1316"/>
      <c r="AOB27" s="1316"/>
      <c r="AOC27" s="1316"/>
      <c r="AOD27" s="1316"/>
      <c r="AOE27" s="1316"/>
      <c r="AOF27" s="1316"/>
      <c r="AOG27" s="1316"/>
      <c r="AOH27" s="1316"/>
      <c r="AOI27" s="1316"/>
      <c r="AOJ27" s="1316"/>
      <c r="AOK27" s="1316"/>
      <c r="AOL27" s="1316"/>
      <c r="AOM27" s="1316"/>
      <c r="AON27" s="1316"/>
      <c r="AOO27" s="1316"/>
      <c r="AOP27" s="1316"/>
      <c r="AOQ27" s="1316"/>
      <c r="AOR27" s="1316"/>
      <c r="AOS27" s="1316"/>
      <c r="AOT27" s="1316"/>
      <c r="AOU27" s="1316"/>
      <c r="AOV27" s="1316"/>
      <c r="AOW27" s="1316"/>
      <c r="AOX27" s="1316"/>
      <c r="AOY27" s="1316"/>
      <c r="AOZ27" s="1316"/>
      <c r="APA27" s="1316"/>
      <c r="APB27" s="1316"/>
      <c r="APC27" s="1316"/>
      <c r="APD27" s="1316"/>
      <c r="APE27" s="1316"/>
      <c r="APF27" s="1316"/>
      <c r="APG27" s="1316"/>
      <c r="APH27" s="1316"/>
      <c r="API27" s="1316"/>
      <c r="APJ27" s="1316"/>
      <c r="APK27" s="1316"/>
      <c r="APL27" s="1316"/>
      <c r="APM27" s="1316"/>
      <c r="APN27" s="1316"/>
      <c r="APO27" s="1316"/>
      <c r="APP27" s="1316"/>
      <c r="APQ27" s="1316"/>
      <c r="APR27" s="1316"/>
      <c r="APS27" s="1316"/>
      <c r="APT27" s="1316"/>
      <c r="APU27" s="1316"/>
      <c r="APV27" s="1316"/>
      <c r="APW27" s="1316"/>
      <c r="APX27" s="1316"/>
      <c r="APY27" s="1316"/>
      <c r="APZ27" s="1316"/>
      <c r="AQA27" s="1316"/>
      <c r="AQB27" s="1316"/>
      <c r="AQC27" s="1316"/>
      <c r="AQD27" s="1316"/>
      <c r="AQE27" s="1316"/>
      <c r="AQF27" s="1316"/>
      <c r="AQG27" s="1316"/>
      <c r="AQH27" s="1316"/>
      <c r="AQI27" s="1316"/>
      <c r="AQJ27" s="1316"/>
      <c r="AQK27" s="1316"/>
      <c r="AQL27" s="1316"/>
      <c r="AQM27" s="1316"/>
      <c r="AQN27" s="1316"/>
      <c r="AQO27" s="1316"/>
      <c r="AQP27" s="1316"/>
      <c r="AQQ27" s="1316"/>
      <c r="AQR27" s="1316"/>
      <c r="AQS27" s="1316"/>
      <c r="AQT27" s="1316"/>
      <c r="AQU27" s="1316"/>
      <c r="AQV27" s="1316"/>
      <c r="AQW27" s="1316"/>
      <c r="AQX27" s="1316"/>
      <c r="AQY27" s="1316"/>
      <c r="AQZ27" s="1316"/>
      <c r="ARA27" s="1316"/>
      <c r="ARB27" s="1316"/>
      <c r="ARC27" s="1316"/>
      <c r="ARD27" s="1316"/>
      <c r="ARE27" s="1316"/>
      <c r="ARF27" s="1316"/>
      <c r="ARG27" s="1316"/>
      <c r="ARH27" s="1316"/>
      <c r="ARI27" s="1316"/>
      <c r="ARJ27" s="1316"/>
      <c r="ARK27" s="1316"/>
      <c r="ARL27" s="1316"/>
      <c r="ARM27" s="1316"/>
      <c r="ARN27" s="1316"/>
      <c r="ARO27" s="1316"/>
      <c r="ARP27" s="1316"/>
      <c r="ARQ27" s="1316"/>
      <c r="ARR27" s="1316"/>
      <c r="ARS27" s="1316"/>
      <c r="ART27" s="1316"/>
      <c r="ARU27" s="1316"/>
      <c r="ARV27" s="1316"/>
      <c r="ARW27" s="1316"/>
      <c r="ARX27" s="1316"/>
      <c r="ARY27" s="1316"/>
      <c r="ARZ27" s="1316"/>
      <c r="ASA27" s="1316"/>
      <c r="ASB27" s="1316"/>
      <c r="ASC27" s="1316"/>
      <c r="ASD27" s="1316"/>
      <c r="ASE27" s="1316"/>
      <c r="ASF27" s="1316"/>
      <c r="ASG27" s="1316"/>
      <c r="ASH27" s="1316"/>
      <c r="ASI27" s="1316"/>
      <c r="ASJ27" s="1316"/>
      <c r="ASK27" s="1316"/>
      <c r="ASL27" s="1316"/>
      <c r="ASM27" s="1316"/>
      <c r="ASN27" s="1316"/>
      <c r="ASO27" s="1316"/>
      <c r="ASP27" s="1316"/>
      <c r="ASQ27" s="1316"/>
      <c r="ASR27" s="1316"/>
      <c r="ASS27" s="1316"/>
      <c r="AST27" s="1316"/>
      <c r="ASU27" s="1316"/>
      <c r="ASV27" s="1316"/>
      <c r="ASW27" s="1316"/>
      <c r="ASX27" s="1316"/>
      <c r="ASY27" s="1316"/>
      <c r="ASZ27" s="1316"/>
      <c r="ATA27" s="1316"/>
      <c r="ATB27" s="1316"/>
      <c r="ATC27" s="1316"/>
      <c r="ATD27" s="1316"/>
      <c r="ATE27" s="1316"/>
      <c r="ATF27" s="1316"/>
      <c r="ATG27" s="1316"/>
      <c r="ATH27" s="1316"/>
      <c r="ATI27" s="1316"/>
      <c r="ATJ27" s="1316"/>
      <c r="ATK27" s="1316"/>
      <c r="ATL27" s="1316"/>
      <c r="ATM27" s="1316"/>
      <c r="ATN27" s="1316"/>
      <c r="ATO27" s="1316"/>
      <c r="ATP27" s="1316"/>
      <c r="ATQ27" s="1316"/>
      <c r="ATR27" s="1316"/>
      <c r="ATS27" s="1316"/>
      <c r="ATT27" s="1316"/>
      <c r="ATU27" s="1316"/>
      <c r="ATV27" s="1316"/>
      <c r="ATW27" s="1316"/>
      <c r="ATX27" s="1316"/>
      <c r="ATY27" s="1316"/>
      <c r="ATZ27" s="1316"/>
      <c r="AUA27" s="1316"/>
      <c r="AUB27" s="1316"/>
      <c r="AUC27" s="1316"/>
      <c r="AUD27" s="1316"/>
      <c r="AUE27" s="1316"/>
      <c r="AUF27" s="1316"/>
      <c r="AUG27" s="1316"/>
      <c r="AUH27" s="1316"/>
      <c r="AUI27" s="1316"/>
      <c r="AUJ27" s="1316"/>
      <c r="AUK27" s="1316"/>
      <c r="AUL27" s="1316"/>
      <c r="AUM27" s="1316"/>
      <c r="AUN27" s="1316"/>
      <c r="AUO27" s="1316"/>
      <c r="AUP27" s="1316"/>
      <c r="AUQ27" s="1316"/>
      <c r="AUR27" s="1316"/>
      <c r="AUS27" s="1316"/>
      <c r="AUT27" s="1316"/>
      <c r="AUU27" s="1316"/>
      <c r="AUV27" s="1316"/>
      <c r="AUW27" s="1316"/>
      <c r="AUX27" s="1316"/>
      <c r="AUY27" s="1316"/>
      <c r="AUZ27" s="1316"/>
      <c r="AVA27" s="1316"/>
      <c r="AVB27" s="1316"/>
      <c r="AVC27" s="1316"/>
      <c r="AVD27" s="1316"/>
      <c r="AVE27" s="1316"/>
      <c r="AVF27" s="1316"/>
      <c r="AVG27" s="1316"/>
      <c r="AVH27" s="1316"/>
      <c r="AVI27" s="1316"/>
      <c r="AVJ27" s="1316"/>
      <c r="AVK27" s="1316"/>
      <c r="AVL27" s="1316"/>
      <c r="AVM27" s="1316"/>
      <c r="AVN27" s="1316"/>
      <c r="AVO27" s="1316"/>
      <c r="AVP27" s="1316"/>
      <c r="AVQ27" s="1316"/>
      <c r="AVR27" s="1316"/>
      <c r="AVS27" s="1316"/>
      <c r="AVT27" s="1316"/>
      <c r="AVU27" s="1316"/>
      <c r="AVV27" s="1316"/>
      <c r="AVW27" s="1316"/>
      <c r="AVX27" s="1316"/>
      <c r="AVY27" s="1316"/>
      <c r="AVZ27" s="1316"/>
      <c r="AWA27" s="1316"/>
      <c r="AWB27" s="1316"/>
      <c r="AWC27" s="1316"/>
      <c r="AWD27" s="1316"/>
      <c r="AWE27" s="1316"/>
      <c r="AWF27" s="1316"/>
      <c r="AWG27" s="1316"/>
      <c r="AWH27" s="1316"/>
      <c r="AWI27" s="1316"/>
      <c r="AWJ27" s="1316"/>
      <c r="AWK27" s="1316"/>
      <c r="AWL27" s="1316"/>
      <c r="AWM27" s="1316"/>
      <c r="AWN27" s="1316"/>
      <c r="AWO27" s="1316"/>
      <c r="AWP27" s="1316"/>
      <c r="AWQ27" s="1316"/>
      <c r="AWR27" s="1316"/>
      <c r="AWS27" s="1316"/>
      <c r="AWT27" s="1316"/>
      <c r="AWU27" s="1316"/>
      <c r="AWV27" s="1316"/>
      <c r="AWW27" s="1316"/>
      <c r="AWX27" s="1316"/>
      <c r="AWY27" s="1316"/>
      <c r="AWZ27" s="1316"/>
      <c r="AXA27" s="1316"/>
      <c r="AXB27" s="1316"/>
      <c r="AXC27" s="1316"/>
      <c r="AXD27" s="1316"/>
      <c r="AXE27" s="1316"/>
      <c r="AXF27" s="1316"/>
      <c r="AXG27" s="1316"/>
      <c r="AXH27" s="1316"/>
      <c r="AXI27" s="1316"/>
      <c r="AXJ27" s="1316"/>
      <c r="AXK27" s="1316"/>
      <c r="AXL27" s="1316"/>
      <c r="AXM27" s="1316"/>
      <c r="AXN27" s="1316"/>
      <c r="AXO27" s="1316"/>
      <c r="AXP27" s="1316"/>
      <c r="AXQ27" s="1316"/>
      <c r="AXR27" s="1316"/>
      <c r="AXS27" s="1316"/>
      <c r="AXT27" s="1316"/>
      <c r="AXU27" s="1316"/>
      <c r="AXV27" s="1316"/>
      <c r="AXW27" s="1316"/>
      <c r="AXX27" s="1316"/>
      <c r="AXY27" s="1316"/>
      <c r="AXZ27" s="1316"/>
      <c r="AYA27" s="1316"/>
      <c r="AYB27" s="1316"/>
      <c r="AYC27" s="1316"/>
      <c r="AYD27" s="1316"/>
      <c r="AYE27" s="1316"/>
      <c r="AYF27" s="1316"/>
      <c r="AYG27" s="1316"/>
      <c r="AYH27" s="1316"/>
      <c r="AYI27" s="1316"/>
      <c r="AYJ27" s="1316"/>
      <c r="AYK27" s="1316"/>
      <c r="AYL27" s="1316"/>
      <c r="AYM27" s="1316"/>
      <c r="AYN27" s="1316"/>
      <c r="AYO27" s="1316"/>
      <c r="AYP27" s="1316"/>
      <c r="AYQ27" s="1316"/>
      <c r="AYR27" s="1316"/>
      <c r="AYS27" s="1316"/>
      <c r="AYT27" s="1316"/>
      <c r="AYU27" s="1316"/>
      <c r="AYV27" s="1316"/>
      <c r="AYW27" s="1316"/>
      <c r="AYX27" s="1316"/>
      <c r="AYY27" s="1316"/>
      <c r="AYZ27" s="1316"/>
      <c r="AZA27" s="1316"/>
      <c r="AZB27" s="1316"/>
      <c r="AZC27" s="1316"/>
      <c r="AZD27" s="1316"/>
      <c r="AZE27" s="1316"/>
      <c r="AZF27" s="1316"/>
      <c r="AZG27" s="1316"/>
      <c r="AZH27" s="1316"/>
      <c r="AZI27" s="1316"/>
      <c r="AZJ27" s="1316"/>
      <c r="AZK27" s="1316"/>
      <c r="AZL27" s="1316"/>
      <c r="AZM27" s="1316"/>
      <c r="AZN27" s="1316"/>
      <c r="AZO27" s="1316"/>
      <c r="AZP27" s="1316"/>
      <c r="AZQ27" s="1316"/>
      <c r="AZR27" s="1316"/>
      <c r="AZS27" s="1316"/>
      <c r="AZT27" s="1316"/>
      <c r="AZU27" s="1316"/>
      <c r="AZV27" s="1316"/>
      <c r="AZW27" s="1316"/>
      <c r="AZX27" s="1316"/>
      <c r="AZY27" s="1316"/>
      <c r="AZZ27" s="1316"/>
      <c r="BAA27" s="1316"/>
      <c r="BAB27" s="1316"/>
      <c r="BAC27" s="1316"/>
      <c r="BAD27" s="1316"/>
      <c r="BAE27" s="1316"/>
      <c r="BAF27" s="1316"/>
      <c r="BAG27" s="1316"/>
      <c r="BAH27" s="1316"/>
      <c r="BAI27" s="1316"/>
      <c r="BAJ27" s="1316"/>
      <c r="BAK27" s="1316"/>
      <c r="BAL27" s="1316"/>
      <c r="BAM27" s="1316"/>
      <c r="BAN27" s="1316"/>
      <c r="BAO27" s="1316"/>
      <c r="BAP27" s="1316"/>
      <c r="BAQ27" s="1316"/>
      <c r="BAR27" s="1316"/>
      <c r="BAS27" s="1316"/>
      <c r="BAT27" s="1316"/>
      <c r="BAU27" s="1316"/>
      <c r="BAV27" s="1316"/>
      <c r="BAW27" s="1316"/>
      <c r="BAX27" s="1316"/>
      <c r="BAY27" s="1316"/>
      <c r="BAZ27" s="1316"/>
      <c r="BBA27" s="1316"/>
      <c r="BBB27" s="1316"/>
      <c r="BBC27" s="1316"/>
      <c r="BBD27" s="1316"/>
      <c r="BBE27" s="1316"/>
      <c r="BBF27" s="1316"/>
      <c r="BBG27" s="1316"/>
      <c r="BBH27" s="1316"/>
      <c r="BBI27" s="1316"/>
      <c r="BBJ27" s="1316"/>
      <c r="BBK27" s="1316"/>
      <c r="BBL27" s="1316"/>
      <c r="BBM27" s="1316"/>
      <c r="BBN27" s="1316"/>
      <c r="BBO27" s="1316"/>
      <c r="BBP27" s="1316"/>
      <c r="BBQ27" s="1316"/>
      <c r="BBR27" s="1316"/>
      <c r="BBS27" s="1316"/>
      <c r="BBT27" s="1316"/>
      <c r="BBU27" s="1316"/>
      <c r="BBV27" s="1316"/>
      <c r="BBW27" s="1316"/>
      <c r="BBX27" s="1316"/>
      <c r="BBY27" s="1316"/>
      <c r="BBZ27" s="1316"/>
      <c r="BCA27" s="1316"/>
      <c r="BCB27" s="1316"/>
      <c r="BCC27" s="1316"/>
      <c r="BCD27" s="1316"/>
      <c r="BCE27" s="1316"/>
      <c r="BCF27" s="1316"/>
      <c r="BCG27" s="1316"/>
      <c r="BCH27" s="1316"/>
      <c r="BCI27" s="1316"/>
      <c r="BCJ27" s="1316"/>
      <c r="BCK27" s="1316"/>
      <c r="BCL27" s="1316"/>
      <c r="BCM27" s="1316"/>
      <c r="BCN27" s="1316"/>
      <c r="BCO27" s="1316"/>
      <c r="BCP27" s="1316"/>
      <c r="BCQ27" s="1316"/>
      <c r="BCR27" s="1316"/>
      <c r="BCS27" s="1316"/>
      <c r="BCT27" s="1316"/>
      <c r="BCU27" s="1316"/>
      <c r="BCV27" s="1316"/>
      <c r="BCW27" s="1316"/>
      <c r="BCX27" s="1316"/>
      <c r="BCY27" s="1316"/>
      <c r="BCZ27" s="1316"/>
      <c r="BDA27" s="1316"/>
      <c r="BDB27" s="1316"/>
      <c r="BDC27" s="1316"/>
      <c r="BDD27" s="1316"/>
      <c r="BDE27" s="1316"/>
      <c r="BDF27" s="1316"/>
      <c r="BDG27" s="1316"/>
      <c r="BDH27" s="1316"/>
      <c r="BDI27" s="1316"/>
      <c r="BDJ27" s="1316"/>
      <c r="BDK27" s="1316"/>
      <c r="BDL27" s="1316"/>
      <c r="BDM27" s="1316"/>
      <c r="BDN27" s="1316"/>
      <c r="BDO27" s="1316"/>
      <c r="BDP27" s="1316"/>
      <c r="BDQ27" s="1316"/>
      <c r="BDR27" s="1316"/>
      <c r="BDS27" s="1316"/>
      <c r="BDT27" s="1316"/>
      <c r="BDU27" s="1316"/>
      <c r="BDV27" s="1316"/>
      <c r="BDW27" s="1316"/>
      <c r="BDX27" s="1316"/>
      <c r="BDY27" s="1316"/>
      <c r="BDZ27" s="1316"/>
      <c r="BEA27" s="1316"/>
      <c r="BEB27" s="1316"/>
      <c r="BEC27" s="1316"/>
      <c r="BED27" s="1316"/>
      <c r="BEE27" s="1316"/>
      <c r="BEF27" s="1316"/>
      <c r="BEG27" s="1316"/>
      <c r="BEH27" s="1316"/>
      <c r="BEI27" s="1316"/>
      <c r="BEJ27" s="1316"/>
      <c r="BEK27" s="1316"/>
      <c r="BEL27" s="1316"/>
      <c r="BEM27" s="1316"/>
      <c r="BEN27" s="1316"/>
      <c r="BEO27" s="1316"/>
      <c r="BEP27" s="1316"/>
      <c r="BEQ27" s="1316"/>
      <c r="BER27" s="1316"/>
      <c r="BES27" s="1316"/>
      <c r="BET27" s="1316"/>
      <c r="BEU27" s="1316"/>
      <c r="BEV27" s="1316"/>
      <c r="BEW27" s="1316"/>
      <c r="BEX27" s="1316"/>
      <c r="BEY27" s="1316"/>
      <c r="BEZ27" s="1316"/>
      <c r="BFA27" s="1316"/>
      <c r="BFB27" s="1316"/>
      <c r="BFC27" s="1316"/>
      <c r="BFD27" s="1316"/>
      <c r="BFE27" s="1316"/>
      <c r="BFF27" s="1316"/>
      <c r="BFG27" s="1316"/>
      <c r="BFH27" s="1316"/>
      <c r="BFI27" s="1316"/>
      <c r="BFJ27" s="1316"/>
      <c r="BFK27" s="1316"/>
      <c r="BFL27" s="1316"/>
      <c r="BFM27" s="1316"/>
      <c r="BFN27" s="1316"/>
      <c r="BFO27" s="1316"/>
      <c r="BFP27" s="1316"/>
      <c r="BFQ27" s="1316"/>
      <c r="BFR27" s="1316"/>
      <c r="BFS27" s="1316"/>
      <c r="BFT27" s="1316"/>
      <c r="BFU27" s="1316"/>
      <c r="BFV27" s="1316"/>
      <c r="BFW27" s="1316"/>
      <c r="BFX27" s="1316"/>
      <c r="BFY27" s="1316"/>
      <c r="BFZ27" s="1316"/>
      <c r="BGA27" s="1316"/>
      <c r="BGB27" s="1316"/>
      <c r="BGC27" s="1316"/>
      <c r="BGD27" s="1316"/>
      <c r="BGE27" s="1316"/>
      <c r="BGF27" s="1316"/>
      <c r="BGG27" s="1316"/>
      <c r="BGH27" s="1316"/>
      <c r="BGI27" s="1316"/>
      <c r="BGJ27" s="1316"/>
      <c r="BGK27" s="1316"/>
      <c r="BGL27" s="1316"/>
      <c r="BGM27" s="1316"/>
      <c r="BGN27" s="1316"/>
      <c r="BGO27" s="1316"/>
      <c r="BGP27" s="1316"/>
      <c r="BGQ27" s="1316"/>
      <c r="BGR27" s="1316"/>
      <c r="BGS27" s="1316"/>
      <c r="BGT27" s="1316"/>
      <c r="BGU27" s="1316"/>
      <c r="BGV27" s="1316"/>
      <c r="BGW27" s="1316"/>
      <c r="BGX27" s="1316"/>
      <c r="BGY27" s="1316"/>
      <c r="BGZ27" s="1316"/>
      <c r="BHA27" s="1316"/>
      <c r="BHB27" s="1316"/>
      <c r="BHC27" s="1316"/>
      <c r="BHD27" s="1316"/>
      <c r="BHE27" s="1316"/>
      <c r="BHF27" s="1316"/>
      <c r="BHG27" s="1316"/>
      <c r="BHH27" s="1316"/>
      <c r="BHI27" s="1316"/>
      <c r="BHJ27" s="1316"/>
      <c r="BHK27" s="1316"/>
      <c r="BHL27" s="1316"/>
      <c r="BHM27" s="1316"/>
      <c r="BHN27" s="1316"/>
      <c r="BHO27" s="1316"/>
      <c r="BHP27" s="1316"/>
      <c r="BHQ27" s="1316"/>
      <c r="BHR27" s="1316"/>
      <c r="BHS27" s="1316"/>
      <c r="BHT27" s="1316"/>
      <c r="BHU27" s="1316"/>
      <c r="BHV27" s="1316"/>
      <c r="BHW27" s="1316"/>
      <c r="BHX27" s="1316"/>
      <c r="BHY27" s="1316"/>
      <c r="BHZ27" s="1316"/>
      <c r="BIA27" s="1316"/>
      <c r="BIB27" s="1316"/>
      <c r="BIC27" s="1316"/>
      <c r="BID27" s="1316"/>
      <c r="BIE27" s="1316"/>
      <c r="BIF27" s="1316"/>
      <c r="BIG27" s="1316"/>
      <c r="BIH27" s="1316"/>
      <c r="BII27" s="1316"/>
      <c r="BIJ27" s="1316"/>
      <c r="BIK27" s="1316"/>
      <c r="BIL27" s="1316"/>
      <c r="BIM27" s="1316"/>
      <c r="BIN27" s="1316"/>
      <c r="BIO27" s="1316"/>
      <c r="BIP27" s="1316"/>
      <c r="BIQ27" s="1316"/>
      <c r="BIR27" s="1316"/>
      <c r="BIS27" s="1316"/>
      <c r="BIT27" s="1316"/>
      <c r="BIU27" s="1316"/>
      <c r="BIV27" s="1316"/>
      <c r="BIW27" s="1316"/>
      <c r="BIX27" s="1316"/>
      <c r="BIY27" s="1316"/>
      <c r="BIZ27" s="1316"/>
      <c r="BJA27" s="1316"/>
      <c r="BJB27" s="1316"/>
      <c r="BJC27" s="1316"/>
      <c r="BJD27" s="1316"/>
      <c r="BJE27" s="1316"/>
      <c r="BJF27" s="1316"/>
      <c r="BJG27" s="1316"/>
      <c r="BJH27" s="1316"/>
      <c r="BJI27" s="1316"/>
      <c r="BJJ27" s="1316"/>
      <c r="BJK27" s="1316"/>
      <c r="BJL27" s="1316"/>
      <c r="BJM27" s="1316"/>
      <c r="BJN27" s="1316"/>
      <c r="BJO27" s="1316"/>
      <c r="BJP27" s="1316"/>
      <c r="BJQ27" s="1316"/>
      <c r="BJR27" s="1316"/>
      <c r="BJS27" s="1316"/>
      <c r="BJT27" s="1316"/>
      <c r="BJU27" s="1316"/>
      <c r="BJV27" s="1316"/>
      <c r="BJW27" s="1316"/>
      <c r="BJX27" s="1316"/>
      <c r="BJY27" s="1316"/>
      <c r="BJZ27" s="1316"/>
      <c r="BKA27" s="1316"/>
      <c r="BKB27" s="1316"/>
      <c r="BKC27" s="1316"/>
      <c r="BKD27" s="1316"/>
      <c r="BKE27" s="1316"/>
      <c r="BKF27" s="1316"/>
      <c r="BKG27" s="1316"/>
      <c r="BKH27" s="1316"/>
      <c r="BKI27" s="1316"/>
      <c r="BKJ27" s="1316"/>
      <c r="BKK27" s="1316"/>
      <c r="BKL27" s="1316"/>
      <c r="BKM27" s="1316"/>
      <c r="BKN27" s="1316"/>
      <c r="BKO27" s="1316"/>
      <c r="BKP27" s="1316"/>
      <c r="BKQ27" s="1316"/>
      <c r="BKR27" s="1316"/>
      <c r="BKS27" s="1316"/>
      <c r="BKT27" s="1316"/>
      <c r="BKU27" s="1316"/>
      <c r="BKV27" s="1316"/>
      <c r="BKW27" s="1316"/>
      <c r="BKX27" s="1316"/>
      <c r="BKY27" s="1316"/>
      <c r="BKZ27" s="1316"/>
      <c r="BLA27" s="1316"/>
      <c r="BLB27" s="1316"/>
      <c r="BLC27" s="1316"/>
      <c r="BLD27" s="1316"/>
      <c r="BLE27" s="1316"/>
      <c r="BLF27" s="1316"/>
      <c r="BLG27" s="1316"/>
      <c r="BLH27" s="1316"/>
      <c r="BLI27" s="1316"/>
      <c r="BLJ27" s="1316"/>
      <c r="BLK27" s="1316"/>
      <c r="BLL27" s="1316"/>
      <c r="BLM27" s="1316"/>
      <c r="BLN27" s="1316"/>
      <c r="BLO27" s="1316"/>
      <c r="BLP27" s="1316"/>
      <c r="BLQ27" s="1316"/>
      <c r="BLR27" s="1316"/>
      <c r="BLS27" s="1316"/>
      <c r="BLT27" s="1316"/>
      <c r="BLU27" s="1316"/>
      <c r="BLV27" s="1316"/>
      <c r="BLW27" s="1316"/>
      <c r="BLX27" s="1316"/>
      <c r="BLY27" s="1316"/>
      <c r="BLZ27" s="1316"/>
      <c r="BMA27" s="1316"/>
      <c r="BMB27" s="1316"/>
      <c r="BMC27" s="1316"/>
      <c r="BMD27" s="1316"/>
      <c r="BME27" s="1316"/>
      <c r="BMF27" s="1316"/>
      <c r="BMG27" s="1316"/>
      <c r="BMH27" s="1316"/>
      <c r="BMI27" s="1316"/>
      <c r="BMJ27" s="1316"/>
      <c r="BMK27" s="1316"/>
      <c r="BML27" s="1316"/>
      <c r="BMM27" s="1316"/>
      <c r="BMN27" s="1316"/>
      <c r="BMO27" s="1316"/>
      <c r="BMP27" s="1316"/>
      <c r="BMQ27" s="1316"/>
      <c r="BMR27" s="1316"/>
      <c r="BMS27" s="1316"/>
      <c r="BMT27" s="1316"/>
      <c r="BMU27" s="1316"/>
      <c r="BMV27" s="1316"/>
      <c r="BMW27" s="1316"/>
      <c r="BMX27" s="1316"/>
      <c r="BMY27" s="1316"/>
      <c r="BMZ27" s="1316"/>
      <c r="BNA27" s="1316"/>
      <c r="BNB27" s="1316"/>
      <c r="BNC27" s="1316"/>
      <c r="BND27" s="1316"/>
      <c r="BNE27" s="1316"/>
      <c r="BNF27" s="1316"/>
      <c r="BNG27" s="1316"/>
      <c r="BNH27" s="1316"/>
      <c r="BNI27" s="1316"/>
      <c r="BNJ27" s="1316"/>
      <c r="BNK27" s="1316"/>
      <c r="BNL27" s="1316"/>
      <c r="BNM27" s="1316"/>
      <c r="BNN27" s="1316"/>
      <c r="BNO27" s="1316"/>
      <c r="BNP27" s="1316"/>
      <c r="BNQ27" s="1316"/>
      <c r="BNR27" s="1316"/>
      <c r="BNS27" s="1316"/>
      <c r="BNT27" s="1316"/>
      <c r="BNU27" s="1316"/>
      <c r="BNV27" s="1316"/>
      <c r="BNW27" s="1316"/>
      <c r="BNX27" s="1316"/>
      <c r="BNY27" s="1316"/>
      <c r="BNZ27" s="1316"/>
      <c r="BOA27" s="1316"/>
      <c r="BOB27" s="1316"/>
      <c r="BOC27" s="1316"/>
      <c r="BOD27" s="1316"/>
      <c r="BOE27" s="1316"/>
      <c r="BOF27" s="1316"/>
      <c r="BOG27" s="1316"/>
      <c r="BOH27" s="1316"/>
      <c r="BOI27" s="1316"/>
      <c r="BOJ27" s="1316"/>
      <c r="BOK27" s="1316"/>
      <c r="BOL27" s="1316"/>
      <c r="BOM27" s="1316"/>
      <c r="BON27" s="1316"/>
      <c r="BOO27" s="1316"/>
      <c r="BOP27" s="1316"/>
      <c r="BOQ27" s="1316"/>
      <c r="BOR27" s="1316"/>
      <c r="BOS27" s="1316"/>
      <c r="BOT27" s="1316"/>
      <c r="BOU27" s="1316"/>
      <c r="BOV27" s="1316"/>
      <c r="BOW27" s="1316"/>
      <c r="BOX27" s="1316"/>
      <c r="BOY27" s="1316"/>
      <c r="BOZ27" s="1316"/>
      <c r="BPA27" s="1316"/>
      <c r="BPB27" s="1316"/>
      <c r="BPC27" s="1316"/>
      <c r="BPD27" s="1316"/>
      <c r="BPE27" s="1316"/>
      <c r="BPF27" s="1316"/>
      <c r="BPG27" s="1316"/>
      <c r="BPH27" s="1316"/>
      <c r="BPI27" s="1316"/>
      <c r="BPJ27" s="1316"/>
      <c r="BPK27" s="1316"/>
      <c r="BPL27" s="1316"/>
      <c r="BPM27" s="1316"/>
      <c r="BPN27" s="1316"/>
      <c r="BPO27" s="1316"/>
      <c r="BPP27" s="1316"/>
      <c r="BPQ27" s="1316"/>
      <c r="BPR27" s="1316"/>
      <c r="BPS27" s="1316"/>
      <c r="BPT27" s="1316"/>
      <c r="BPU27" s="1316"/>
      <c r="BPV27" s="1316"/>
      <c r="BPW27" s="1316"/>
      <c r="BPX27" s="1316"/>
      <c r="BPY27" s="1316"/>
      <c r="BPZ27" s="1316"/>
      <c r="BQA27" s="1316"/>
      <c r="BQB27" s="1316"/>
      <c r="BQC27" s="1316"/>
      <c r="BQD27" s="1316"/>
      <c r="BQE27" s="1316"/>
      <c r="BQF27" s="1316"/>
      <c r="BQG27" s="1316"/>
      <c r="BQH27" s="1316"/>
      <c r="BQI27" s="1316"/>
      <c r="BQJ27" s="1316"/>
      <c r="BQK27" s="1316"/>
      <c r="BQL27" s="1316"/>
      <c r="BQM27" s="1316"/>
      <c r="BQN27" s="1316"/>
      <c r="BQO27" s="1316"/>
      <c r="BQP27" s="1316"/>
      <c r="BQQ27" s="1316"/>
      <c r="BQR27" s="1316"/>
      <c r="BQS27" s="1316"/>
      <c r="BQT27" s="1316"/>
      <c r="BQU27" s="1316"/>
      <c r="BQV27" s="1316"/>
      <c r="BQW27" s="1316"/>
      <c r="BQX27" s="1316"/>
      <c r="BQY27" s="1316"/>
      <c r="BQZ27" s="1316"/>
      <c r="BRA27" s="1316"/>
      <c r="BRB27" s="1316"/>
      <c r="BRC27" s="1316"/>
      <c r="BRD27" s="1316"/>
      <c r="BRE27" s="1316"/>
      <c r="BRF27" s="1316"/>
      <c r="BRG27" s="1316"/>
      <c r="BRH27" s="1316"/>
      <c r="BRI27" s="1316"/>
      <c r="BRJ27" s="1316"/>
      <c r="BRK27" s="1316"/>
      <c r="BRL27" s="1316"/>
      <c r="BRM27" s="1316"/>
      <c r="BRN27" s="1316"/>
      <c r="BRO27" s="1316"/>
      <c r="BRP27" s="1316"/>
      <c r="BRQ27" s="1316"/>
      <c r="BRR27" s="1316"/>
      <c r="BRS27" s="1316"/>
      <c r="BRT27" s="1316"/>
      <c r="BRU27" s="1316"/>
      <c r="BRV27" s="1316"/>
      <c r="BRW27" s="1316"/>
      <c r="BRX27" s="1316"/>
      <c r="BRY27" s="1316"/>
      <c r="BRZ27" s="1316"/>
      <c r="BSA27" s="1316"/>
      <c r="BSB27" s="1316"/>
      <c r="BSC27" s="1316"/>
      <c r="BSD27" s="1316"/>
      <c r="BSE27" s="1316"/>
      <c r="BSF27" s="1316"/>
      <c r="BSG27" s="1316"/>
      <c r="BSH27" s="1316"/>
      <c r="BSI27" s="1316"/>
      <c r="BSJ27" s="1316"/>
      <c r="BSK27" s="1316"/>
      <c r="BSL27" s="1316"/>
      <c r="BSM27" s="1316"/>
      <c r="BSN27" s="1316"/>
      <c r="BSO27" s="1316"/>
      <c r="BSP27" s="1316"/>
      <c r="BSQ27" s="1316"/>
      <c r="BSR27" s="1316"/>
      <c r="BSS27" s="1316"/>
      <c r="BST27" s="1316"/>
      <c r="BSU27" s="1316"/>
      <c r="BSV27" s="1316"/>
      <c r="BSW27" s="1316"/>
      <c r="BSX27" s="1316"/>
      <c r="BSY27" s="1316"/>
      <c r="BSZ27" s="1316"/>
      <c r="BTA27" s="1316"/>
      <c r="BTB27" s="1316"/>
      <c r="BTC27" s="1316"/>
      <c r="BTD27" s="1316"/>
      <c r="BTE27" s="1316"/>
      <c r="BTF27" s="1316"/>
      <c r="BTG27" s="1316"/>
      <c r="BTH27" s="1316"/>
      <c r="BTI27" s="1316"/>
      <c r="BTJ27" s="1316"/>
      <c r="BTK27" s="1316"/>
      <c r="BTL27" s="1316"/>
      <c r="BTM27" s="1316"/>
      <c r="BTN27" s="1316"/>
      <c r="BTO27" s="1316"/>
      <c r="BTP27" s="1316"/>
      <c r="BTQ27" s="1316"/>
      <c r="BTR27" s="1316"/>
      <c r="BTS27" s="1316"/>
      <c r="BTT27" s="1316"/>
      <c r="BTU27" s="1316"/>
      <c r="BTV27" s="1316"/>
      <c r="BTW27" s="1316"/>
      <c r="BTX27" s="1316"/>
      <c r="BTY27" s="1316"/>
      <c r="BTZ27" s="1316"/>
      <c r="BUA27" s="1316"/>
      <c r="BUB27" s="1316"/>
      <c r="BUC27" s="1316"/>
      <c r="BUD27" s="1316"/>
      <c r="BUE27" s="1316"/>
      <c r="BUF27" s="1316"/>
      <c r="BUG27" s="1316"/>
      <c r="BUH27" s="1316"/>
      <c r="BUI27" s="1316"/>
      <c r="BUJ27" s="1316"/>
      <c r="BUK27" s="1316"/>
      <c r="BUL27" s="1316"/>
      <c r="BUM27" s="1316"/>
      <c r="BUN27" s="1316"/>
      <c r="BUO27" s="1316"/>
      <c r="BUP27" s="1316"/>
      <c r="BUQ27" s="1316"/>
      <c r="BUR27" s="1316"/>
      <c r="BUS27" s="1316"/>
      <c r="BUT27" s="1316"/>
      <c r="BUU27" s="1316"/>
      <c r="BUV27" s="1316"/>
      <c r="BUW27" s="1316"/>
      <c r="BUX27" s="1316"/>
      <c r="BUY27" s="1316"/>
      <c r="BUZ27" s="1316"/>
      <c r="BVA27" s="1316"/>
      <c r="BVB27" s="1316"/>
      <c r="BVC27" s="1316"/>
      <c r="BVD27" s="1316"/>
      <c r="BVE27" s="1316"/>
      <c r="BVF27" s="1316"/>
      <c r="BVG27" s="1316"/>
      <c r="BVH27" s="1316"/>
      <c r="BVI27" s="1316"/>
      <c r="BVJ27" s="1316"/>
      <c r="BVK27" s="1316"/>
      <c r="BVL27" s="1316"/>
      <c r="BVM27" s="1316"/>
      <c r="BVN27" s="1316"/>
      <c r="BVO27" s="1316"/>
      <c r="BVP27" s="1316"/>
      <c r="BVQ27" s="1316"/>
      <c r="BVR27" s="1316"/>
      <c r="BVS27" s="1316"/>
      <c r="BVT27" s="1316"/>
      <c r="BVU27" s="1316"/>
      <c r="BVV27" s="1316"/>
      <c r="BVW27" s="1316"/>
      <c r="BVX27" s="1316"/>
      <c r="BVY27" s="1316"/>
      <c r="BVZ27" s="1316"/>
      <c r="BWA27" s="1316"/>
      <c r="BWB27" s="1316"/>
      <c r="BWC27" s="1316"/>
      <c r="BWD27" s="1316"/>
      <c r="BWE27" s="1316"/>
      <c r="BWF27" s="1316"/>
      <c r="BWG27" s="1316"/>
      <c r="BWH27" s="1316"/>
      <c r="BWI27" s="1316"/>
      <c r="BWJ27" s="1316"/>
      <c r="BWK27" s="1316"/>
      <c r="BWL27" s="1316"/>
      <c r="BWM27" s="1316"/>
      <c r="BWN27" s="1316"/>
      <c r="BWO27" s="1316"/>
      <c r="BWP27" s="1316"/>
      <c r="BWQ27" s="1316"/>
      <c r="BWR27" s="1316"/>
      <c r="BWS27" s="1316"/>
      <c r="BWT27" s="1316"/>
      <c r="BWU27" s="1316"/>
      <c r="BWV27" s="1316"/>
      <c r="BWW27" s="1316"/>
      <c r="BWX27" s="1316"/>
      <c r="BWY27" s="1316"/>
      <c r="BWZ27" s="1316"/>
      <c r="BXA27" s="1316"/>
      <c r="BXB27" s="1316"/>
      <c r="BXC27" s="1316"/>
      <c r="BXD27" s="1316"/>
      <c r="BXE27" s="1316"/>
      <c r="BXF27" s="1316"/>
      <c r="BXG27" s="1316"/>
      <c r="BXH27" s="1316"/>
      <c r="BXI27" s="1316"/>
      <c r="BXJ27" s="1316"/>
      <c r="BXK27" s="1316"/>
      <c r="BXL27" s="1316"/>
      <c r="BXM27" s="1316"/>
      <c r="BXN27" s="1316"/>
      <c r="BXO27" s="1316"/>
      <c r="BXP27" s="1316"/>
      <c r="BXQ27" s="1316"/>
      <c r="BXR27" s="1316"/>
      <c r="BXS27" s="1316"/>
      <c r="BXT27" s="1316"/>
      <c r="BXU27" s="1316"/>
      <c r="BXV27" s="1316"/>
      <c r="BXW27" s="1316"/>
      <c r="BXX27" s="1316"/>
      <c r="BXY27" s="1316"/>
      <c r="BXZ27" s="1316"/>
      <c r="BYA27" s="1316"/>
      <c r="BYB27" s="1316"/>
      <c r="BYC27" s="1316"/>
      <c r="BYD27" s="1316"/>
      <c r="BYE27" s="1316"/>
      <c r="BYF27" s="1316"/>
      <c r="BYG27" s="1316"/>
      <c r="BYH27" s="1316"/>
      <c r="BYI27" s="1316"/>
      <c r="BYJ27" s="1316"/>
      <c r="BYK27" s="1316"/>
      <c r="BYL27" s="1316"/>
      <c r="BYM27" s="1316"/>
      <c r="BYN27" s="1316"/>
      <c r="BYO27" s="1316"/>
      <c r="BYP27" s="1316"/>
      <c r="BYQ27" s="1316"/>
      <c r="BYR27" s="1316"/>
      <c r="BYS27" s="1316"/>
      <c r="BYT27" s="1316"/>
      <c r="BYU27" s="1316"/>
      <c r="BYV27" s="1316"/>
      <c r="BYW27" s="1316"/>
      <c r="BYX27" s="1316"/>
      <c r="BYY27" s="1316"/>
      <c r="BYZ27" s="1316"/>
      <c r="BZA27" s="1316"/>
      <c r="BZB27" s="1316"/>
      <c r="BZC27" s="1316"/>
      <c r="BZD27" s="1316"/>
      <c r="BZE27" s="1316"/>
      <c r="BZF27" s="1316"/>
      <c r="BZG27" s="1316"/>
      <c r="BZH27" s="1316"/>
      <c r="BZI27" s="1316"/>
      <c r="BZJ27" s="1316"/>
      <c r="BZK27" s="1316"/>
      <c r="BZL27" s="1316"/>
      <c r="BZM27" s="1316"/>
      <c r="BZN27" s="1316"/>
      <c r="BZO27" s="1316"/>
      <c r="BZP27" s="1316"/>
      <c r="BZQ27" s="1316"/>
      <c r="BZR27" s="1316"/>
      <c r="BZS27" s="1316"/>
      <c r="BZT27" s="1316"/>
      <c r="BZU27" s="1316"/>
      <c r="BZV27" s="1316"/>
      <c r="BZW27" s="1316"/>
      <c r="BZX27" s="1316"/>
      <c r="BZY27" s="1316"/>
      <c r="BZZ27" s="1316"/>
      <c r="CAA27" s="1316"/>
      <c r="CAB27" s="1316"/>
      <c r="CAC27" s="1316"/>
      <c r="CAD27" s="1316"/>
      <c r="CAE27" s="1316"/>
      <c r="CAF27" s="1316"/>
      <c r="CAG27" s="1316"/>
      <c r="CAH27" s="1316"/>
      <c r="CAI27" s="1316"/>
      <c r="CAJ27" s="1316"/>
      <c r="CAK27" s="1316"/>
      <c r="CAL27" s="1316"/>
      <c r="CAM27" s="1316"/>
      <c r="CAN27" s="1316"/>
      <c r="CAO27" s="1316"/>
      <c r="CAP27" s="1316"/>
      <c r="CAQ27" s="1316"/>
      <c r="CAR27" s="1316"/>
      <c r="CAS27" s="1316"/>
      <c r="CAT27" s="1316"/>
      <c r="CAU27" s="1316"/>
      <c r="CAV27" s="1316"/>
      <c r="CAW27" s="1316"/>
      <c r="CAX27" s="1316"/>
      <c r="CAY27" s="1316"/>
      <c r="CAZ27" s="1316"/>
      <c r="CBA27" s="1316"/>
      <c r="CBB27" s="1316"/>
      <c r="CBC27" s="1316"/>
      <c r="CBD27" s="1316"/>
      <c r="CBE27" s="1316"/>
      <c r="CBF27" s="1316"/>
      <c r="CBG27" s="1316"/>
      <c r="CBH27" s="1316"/>
      <c r="CBI27" s="1316"/>
      <c r="CBJ27" s="1316"/>
      <c r="CBK27" s="1316"/>
      <c r="CBL27" s="1316"/>
      <c r="CBM27" s="1316"/>
      <c r="CBN27" s="1316"/>
      <c r="CBO27" s="1316"/>
      <c r="CBP27" s="1316"/>
      <c r="CBQ27" s="1316"/>
      <c r="CBR27" s="1316"/>
      <c r="CBS27" s="1316"/>
      <c r="CBT27" s="1316"/>
      <c r="CBU27" s="1316"/>
      <c r="CBV27" s="1316"/>
      <c r="CBW27" s="1316"/>
      <c r="CBX27" s="1316"/>
      <c r="CBY27" s="1316"/>
      <c r="CBZ27" s="1316"/>
      <c r="CCA27" s="1316"/>
      <c r="CCB27" s="1316"/>
      <c r="CCC27" s="1316"/>
      <c r="CCD27" s="1316"/>
      <c r="CCE27" s="1316"/>
      <c r="CCF27" s="1316"/>
      <c r="CCG27" s="1316"/>
      <c r="CCH27" s="1316"/>
      <c r="CCI27" s="1316"/>
      <c r="CCJ27" s="1316"/>
      <c r="CCK27" s="1316"/>
      <c r="CCL27" s="1316"/>
      <c r="CCM27" s="1316"/>
      <c r="CCN27" s="1316"/>
      <c r="CCO27" s="1316"/>
      <c r="CCP27" s="1316"/>
      <c r="CCQ27" s="1316"/>
      <c r="CCR27" s="1316"/>
      <c r="CCS27" s="1316"/>
      <c r="CCT27" s="1316"/>
      <c r="CCU27" s="1316"/>
      <c r="CCV27" s="1316"/>
      <c r="CCW27" s="1316"/>
      <c r="CCX27" s="1316"/>
      <c r="CCY27" s="1316"/>
      <c r="CCZ27" s="1316"/>
      <c r="CDA27" s="1316"/>
      <c r="CDB27" s="1316"/>
      <c r="CDC27" s="1316"/>
      <c r="CDD27" s="1316"/>
      <c r="CDE27" s="1316"/>
      <c r="CDF27" s="1316"/>
      <c r="CDG27" s="1316"/>
      <c r="CDH27" s="1316"/>
      <c r="CDI27" s="1316"/>
      <c r="CDJ27" s="1316"/>
      <c r="CDK27" s="1316"/>
      <c r="CDL27" s="1316"/>
      <c r="CDM27" s="1316"/>
      <c r="CDN27" s="1316"/>
      <c r="CDO27" s="1316"/>
      <c r="CDP27" s="1316"/>
      <c r="CDQ27" s="1316"/>
      <c r="CDR27" s="1316"/>
      <c r="CDS27" s="1316"/>
      <c r="CDT27" s="1316"/>
      <c r="CDU27" s="1316"/>
      <c r="CDV27" s="1316"/>
      <c r="CDW27" s="1316"/>
      <c r="CDX27" s="1316"/>
      <c r="CDY27" s="1316"/>
      <c r="CDZ27" s="1316"/>
      <c r="CEA27" s="1316"/>
      <c r="CEB27" s="1316"/>
      <c r="CEC27" s="1316"/>
      <c r="CED27" s="1316"/>
      <c r="CEE27" s="1316"/>
      <c r="CEF27" s="1316"/>
      <c r="CEG27" s="1316"/>
      <c r="CEH27" s="1316"/>
      <c r="CEI27" s="1316"/>
      <c r="CEJ27" s="1316"/>
      <c r="CEK27" s="1316"/>
      <c r="CEL27" s="1316"/>
      <c r="CEM27" s="1316"/>
      <c r="CEN27" s="1316"/>
      <c r="CEO27" s="1316"/>
      <c r="CEP27" s="1316"/>
      <c r="CEQ27" s="1316"/>
      <c r="CER27" s="1316"/>
      <c r="CES27" s="1316"/>
      <c r="CET27" s="1316"/>
      <c r="CEU27" s="1316"/>
      <c r="CEV27" s="1316"/>
      <c r="CEW27" s="1316"/>
      <c r="CEX27" s="1316"/>
      <c r="CEY27" s="1316"/>
      <c r="CEZ27" s="1316"/>
      <c r="CFA27" s="1316"/>
      <c r="CFB27" s="1316"/>
      <c r="CFC27" s="1316"/>
      <c r="CFD27" s="1316"/>
      <c r="CFE27" s="1316"/>
      <c r="CFF27" s="1316"/>
      <c r="CFG27" s="1316"/>
      <c r="CFH27" s="1316"/>
      <c r="CFI27" s="1316"/>
      <c r="CFJ27" s="1316"/>
      <c r="CFK27" s="1316"/>
      <c r="CFL27" s="1316"/>
      <c r="CFM27" s="1316"/>
      <c r="CFN27" s="1316"/>
      <c r="CFO27" s="1316"/>
      <c r="CFP27" s="1316"/>
      <c r="CFQ27" s="1316"/>
      <c r="CFR27" s="1316"/>
      <c r="CFS27" s="1316"/>
      <c r="CFT27" s="1316"/>
      <c r="CFU27" s="1316"/>
      <c r="CFV27" s="1316"/>
      <c r="CFW27" s="1316"/>
      <c r="CFX27" s="1316"/>
      <c r="CFY27" s="1316"/>
      <c r="CFZ27" s="1316"/>
      <c r="CGA27" s="1316"/>
      <c r="CGB27" s="1316"/>
      <c r="CGC27" s="1316"/>
      <c r="CGD27" s="1316"/>
      <c r="CGE27" s="1316"/>
      <c r="CGF27" s="1316"/>
      <c r="CGG27" s="1316"/>
      <c r="CGH27" s="1316"/>
      <c r="CGI27" s="1316"/>
      <c r="CGJ27" s="1316"/>
      <c r="CGK27" s="1316"/>
      <c r="CGL27" s="1316"/>
      <c r="CGM27" s="1316"/>
      <c r="CGN27" s="1316"/>
      <c r="CGO27" s="1316"/>
      <c r="CGP27" s="1316"/>
      <c r="CGQ27" s="1316"/>
      <c r="CGR27" s="1316"/>
      <c r="CGS27" s="1316"/>
      <c r="CGT27" s="1316"/>
      <c r="CGU27" s="1316"/>
      <c r="CGV27" s="1316"/>
      <c r="CGW27" s="1316"/>
      <c r="CGX27" s="1316"/>
      <c r="CGY27" s="1316"/>
      <c r="CGZ27" s="1316"/>
      <c r="CHA27" s="1316"/>
      <c r="CHB27" s="1316"/>
      <c r="CHC27" s="1316"/>
      <c r="CHD27" s="1316"/>
      <c r="CHE27" s="1316"/>
      <c r="CHF27" s="1316"/>
      <c r="CHG27" s="1316"/>
      <c r="CHH27" s="1316"/>
      <c r="CHI27" s="1316"/>
      <c r="CHJ27" s="1316"/>
      <c r="CHK27" s="1316"/>
      <c r="CHL27" s="1316"/>
      <c r="CHM27" s="1316"/>
      <c r="CHN27" s="1316"/>
      <c r="CHO27" s="1316"/>
      <c r="CHP27" s="1316"/>
      <c r="CHQ27" s="1316"/>
      <c r="CHR27" s="1316"/>
      <c r="CHS27" s="1316"/>
      <c r="CHT27" s="1316"/>
      <c r="CHU27" s="1316"/>
      <c r="CHV27" s="1316"/>
      <c r="CHW27" s="1316"/>
      <c r="CHX27" s="1316"/>
      <c r="CHY27" s="1316"/>
      <c r="CHZ27" s="1316"/>
      <c r="CIA27" s="1316"/>
      <c r="CIB27" s="1316"/>
      <c r="CIC27" s="1316"/>
      <c r="CID27" s="1316"/>
      <c r="CIE27" s="1316"/>
      <c r="CIF27" s="1316"/>
      <c r="CIG27" s="1316"/>
      <c r="CIH27" s="1316"/>
      <c r="CII27" s="1316"/>
      <c r="CIJ27" s="1316"/>
      <c r="CIK27" s="1316"/>
      <c r="CIL27" s="1316"/>
      <c r="CIM27" s="1316"/>
      <c r="CIN27" s="1316"/>
      <c r="CIO27" s="1316"/>
      <c r="CIP27" s="1316"/>
      <c r="CIQ27" s="1316"/>
      <c r="CIR27" s="1316"/>
      <c r="CIS27" s="1316"/>
      <c r="CIT27" s="1316"/>
      <c r="CIU27" s="1316"/>
      <c r="CIV27" s="1316"/>
      <c r="CIW27" s="1316"/>
      <c r="CIX27" s="1316"/>
      <c r="CIY27" s="1316"/>
      <c r="CIZ27" s="1316"/>
      <c r="CJA27" s="1316"/>
      <c r="CJB27" s="1316"/>
      <c r="CJC27" s="1316"/>
      <c r="CJD27" s="1316"/>
      <c r="CJE27" s="1316"/>
      <c r="CJF27" s="1316"/>
      <c r="CJG27" s="1316"/>
      <c r="CJH27" s="1316"/>
      <c r="CJI27" s="1316"/>
      <c r="CJJ27" s="1316"/>
      <c r="CJK27" s="1316"/>
      <c r="CJL27" s="1316"/>
      <c r="CJM27" s="1316"/>
      <c r="CJN27" s="1316"/>
      <c r="CJO27" s="1316"/>
      <c r="CJP27" s="1316"/>
      <c r="CJQ27" s="1316"/>
      <c r="CJR27" s="1316"/>
      <c r="CJS27" s="1316"/>
      <c r="CJT27" s="1316"/>
      <c r="CJU27" s="1316"/>
      <c r="CJV27" s="1316"/>
      <c r="CJW27" s="1316"/>
      <c r="CJX27" s="1316"/>
      <c r="CJY27" s="1316"/>
      <c r="CJZ27" s="1316"/>
      <c r="CKA27" s="1316"/>
      <c r="CKB27" s="1316"/>
      <c r="CKC27" s="1316"/>
      <c r="CKD27" s="1316"/>
      <c r="CKE27" s="1316"/>
      <c r="CKF27" s="1316"/>
      <c r="CKG27" s="1316"/>
      <c r="CKH27" s="1316"/>
      <c r="CKI27" s="1316"/>
      <c r="CKJ27" s="1316"/>
      <c r="CKK27" s="1316"/>
      <c r="CKL27" s="1316"/>
      <c r="CKM27" s="1316"/>
      <c r="CKN27" s="1316"/>
      <c r="CKO27" s="1316"/>
      <c r="CKP27" s="1316"/>
      <c r="CKQ27" s="1316"/>
      <c r="CKR27" s="1316"/>
      <c r="CKS27" s="1316"/>
      <c r="CKT27" s="1316"/>
      <c r="CKU27" s="1316"/>
      <c r="CKV27" s="1316"/>
      <c r="CKW27" s="1316"/>
      <c r="CKX27" s="1316"/>
      <c r="CKY27" s="1316"/>
      <c r="CKZ27" s="1316"/>
      <c r="CLA27" s="1316"/>
      <c r="CLB27" s="1316"/>
      <c r="CLC27" s="1316"/>
      <c r="CLD27" s="1316"/>
      <c r="CLE27" s="1316"/>
      <c r="CLF27" s="1316"/>
      <c r="CLG27" s="1316"/>
      <c r="CLH27" s="1316"/>
      <c r="CLI27" s="1316"/>
      <c r="CLJ27" s="1316"/>
      <c r="CLK27" s="1316"/>
      <c r="CLL27" s="1316"/>
      <c r="CLM27" s="1316"/>
      <c r="CLN27" s="1316"/>
      <c r="CLO27" s="1316"/>
      <c r="CLP27" s="1316"/>
      <c r="CLQ27" s="1316"/>
      <c r="CLR27" s="1316"/>
      <c r="CLS27" s="1316"/>
      <c r="CLT27" s="1316"/>
      <c r="CLU27" s="1316"/>
      <c r="CLV27" s="1316"/>
      <c r="CLW27" s="1316"/>
      <c r="CLX27" s="1316"/>
      <c r="CLY27" s="1316"/>
      <c r="CLZ27" s="1316"/>
      <c r="CMA27" s="1316"/>
      <c r="CMB27" s="1316"/>
      <c r="CMC27" s="1316"/>
      <c r="CMD27" s="1316"/>
      <c r="CME27" s="1316"/>
      <c r="CMF27" s="1316"/>
      <c r="CMG27" s="1316"/>
      <c r="CMH27" s="1316"/>
      <c r="CMI27" s="1316"/>
      <c r="CMJ27" s="1316"/>
      <c r="CMK27" s="1316"/>
      <c r="CML27" s="1316"/>
      <c r="CMM27" s="1316"/>
      <c r="CMN27" s="1316"/>
      <c r="CMO27" s="1316"/>
      <c r="CMP27" s="1316"/>
      <c r="CMQ27" s="1316"/>
      <c r="CMR27" s="1316"/>
      <c r="CMS27" s="1316"/>
      <c r="CMT27" s="1316"/>
      <c r="CMU27" s="1316"/>
      <c r="CMV27" s="1316"/>
      <c r="CMW27" s="1316"/>
      <c r="CMX27" s="1316"/>
      <c r="CMY27" s="1316"/>
      <c r="CMZ27" s="1316"/>
      <c r="CNA27" s="1316"/>
      <c r="CNB27" s="1316"/>
      <c r="CNC27" s="1316"/>
      <c r="CND27" s="1316"/>
      <c r="CNE27" s="1316"/>
      <c r="CNF27" s="1316"/>
      <c r="CNG27" s="1316"/>
      <c r="CNH27" s="1316"/>
      <c r="CNI27" s="1316"/>
      <c r="CNJ27" s="1316"/>
      <c r="CNK27" s="1316"/>
      <c r="CNL27" s="1316"/>
      <c r="CNM27" s="1316"/>
      <c r="CNN27" s="1316"/>
      <c r="CNO27" s="1316"/>
      <c r="CNP27" s="1316"/>
      <c r="CNQ27" s="1316"/>
      <c r="CNR27" s="1316"/>
      <c r="CNS27" s="1316"/>
      <c r="CNT27" s="1316"/>
      <c r="CNU27" s="1316"/>
      <c r="CNV27" s="1316"/>
      <c r="CNW27" s="1316"/>
      <c r="CNX27" s="1316"/>
      <c r="CNY27" s="1316"/>
      <c r="CNZ27" s="1316"/>
      <c r="COA27" s="1316"/>
      <c r="COB27" s="1316"/>
      <c r="COC27" s="1316"/>
      <c r="COD27" s="1316"/>
      <c r="COE27" s="1316"/>
      <c r="COF27" s="1316"/>
      <c r="COG27" s="1316"/>
      <c r="COH27" s="1316"/>
      <c r="COI27" s="1316"/>
      <c r="COJ27" s="1316"/>
      <c r="COK27" s="1316"/>
      <c r="COL27" s="1316"/>
      <c r="COM27" s="1316"/>
      <c r="CON27" s="1316"/>
      <c r="COO27" s="1316"/>
      <c r="COP27" s="1316"/>
      <c r="COQ27" s="1316"/>
      <c r="COR27" s="1316"/>
      <c r="COS27" s="1316"/>
      <c r="COT27" s="1316"/>
      <c r="COU27" s="1316"/>
      <c r="COV27" s="1316"/>
      <c r="COW27" s="1316"/>
      <c r="COX27" s="1316"/>
      <c r="COY27" s="1316"/>
      <c r="COZ27" s="1316"/>
      <c r="CPA27" s="1316"/>
      <c r="CPB27" s="1316"/>
      <c r="CPC27" s="1316"/>
      <c r="CPD27" s="1316"/>
      <c r="CPE27" s="1316"/>
      <c r="CPF27" s="1316"/>
      <c r="CPG27" s="1316"/>
      <c r="CPH27" s="1316"/>
      <c r="CPI27" s="1316"/>
      <c r="CPJ27" s="1316"/>
      <c r="CPK27" s="1316"/>
      <c r="CPL27" s="1316"/>
      <c r="CPM27" s="1316"/>
      <c r="CPN27" s="1316"/>
      <c r="CPO27" s="1316"/>
      <c r="CPP27" s="1316"/>
      <c r="CPQ27" s="1316"/>
      <c r="CPR27" s="1316"/>
      <c r="CPS27" s="1316"/>
      <c r="CPT27" s="1316"/>
      <c r="CPU27" s="1316"/>
      <c r="CPV27" s="1316"/>
      <c r="CPW27" s="1316"/>
      <c r="CPX27" s="1316"/>
      <c r="CPY27" s="1316"/>
      <c r="CPZ27" s="1316"/>
      <c r="CQA27" s="1316"/>
      <c r="CQB27" s="1316"/>
      <c r="CQC27" s="1316"/>
      <c r="CQD27" s="1316"/>
      <c r="CQE27" s="1316"/>
      <c r="CQF27" s="1316"/>
      <c r="CQG27" s="1316"/>
      <c r="CQH27" s="1316"/>
      <c r="CQI27" s="1316"/>
      <c r="CQJ27" s="1316"/>
      <c r="CQK27" s="1316"/>
      <c r="CQL27" s="1316"/>
      <c r="CQM27" s="1316"/>
      <c r="CQN27" s="1316"/>
      <c r="CQO27" s="1316"/>
      <c r="CQP27" s="1316"/>
      <c r="CQQ27" s="1316"/>
      <c r="CQR27" s="1316"/>
      <c r="CQS27" s="1316"/>
      <c r="CQT27" s="1316"/>
      <c r="CQU27" s="1316"/>
      <c r="CQV27" s="1316"/>
      <c r="CQW27" s="1316"/>
      <c r="CQX27" s="1316"/>
      <c r="CQY27" s="1316"/>
      <c r="CQZ27" s="1316"/>
      <c r="CRA27" s="1316"/>
      <c r="CRB27" s="1316"/>
      <c r="CRC27" s="1316"/>
      <c r="CRD27" s="1316"/>
      <c r="CRE27" s="1316"/>
      <c r="CRF27" s="1316"/>
      <c r="CRG27" s="1316"/>
      <c r="CRH27" s="1316"/>
      <c r="CRI27" s="1316"/>
      <c r="CRJ27" s="1316"/>
      <c r="CRK27" s="1316"/>
      <c r="CRL27" s="1316"/>
      <c r="CRM27" s="1316"/>
      <c r="CRN27" s="1316"/>
      <c r="CRO27" s="1316"/>
      <c r="CRP27" s="1316"/>
      <c r="CRQ27" s="1316"/>
      <c r="CRR27" s="1316"/>
      <c r="CRS27" s="1316"/>
      <c r="CRT27" s="1316"/>
      <c r="CRU27" s="1316"/>
      <c r="CRV27" s="1316"/>
      <c r="CRW27" s="1316"/>
      <c r="CRX27" s="1316"/>
      <c r="CRY27" s="1316"/>
      <c r="CRZ27" s="1316"/>
      <c r="CSA27" s="1316"/>
      <c r="CSB27" s="1316"/>
      <c r="CSC27" s="1316"/>
      <c r="CSD27" s="1316"/>
      <c r="CSE27" s="1316"/>
      <c r="CSF27" s="1316"/>
      <c r="CSG27" s="1316"/>
      <c r="CSH27" s="1316"/>
      <c r="CSI27" s="1316"/>
      <c r="CSJ27" s="1316"/>
      <c r="CSK27" s="1316"/>
      <c r="CSL27" s="1316"/>
      <c r="CSM27" s="1316"/>
      <c r="CSN27" s="1316"/>
      <c r="CSO27" s="1316"/>
      <c r="CSP27" s="1316"/>
      <c r="CSQ27" s="1316"/>
      <c r="CSR27" s="1316"/>
      <c r="CSS27" s="1316"/>
      <c r="CST27" s="1316"/>
      <c r="CSU27" s="1316"/>
      <c r="CSV27" s="1316"/>
      <c r="CSW27" s="1316"/>
      <c r="CSX27" s="1316"/>
      <c r="CSY27" s="1316"/>
      <c r="CSZ27" s="1316"/>
      <c r="CTA27" s="1316"/>
      <c r="CTB27" s="1316"/>
      <c r="CTC27" s="1316"/>
      <c r="CTD27" s="1316"/>
      <c r="CTE27" s="1316"/>
      <c r="CTF27" s="1316"/>
      <c r="CTG27" s="1316"/>
      <c r="CTH27" s="1316"/>
      <c r="CTI27" s="1316"/>
      <c r="CTJ27" s="1316"/>
      <c r="CTK27" s="1316"/>
      <c r="CTL27" s="1316"/>
      <c r="CTM27" s="1316"/>
      <c r="CTN27" s="1316"/>
      <c r="CTO27" s="1316"/>
      <c r="CTP27" s="1316"/>
      <c r="CTQ27" s="1316"/>
      <c r="CTR27" s="1316"/>
      <c r="CTS27" s="1316"/>
      <c r="CTT27" s="1316"/>
      <c r="CTU27" s="1316"/>
      <c r="CTV27" s="1316"/>
      <c r="CTW27" s="1316"/>
      <c r="CTX27" s="1316"/>
      <c r="CTY27" s="1316"/>
      <c r="CTZ27" s="1316"/>
      <c r="CUA27" s="1316"/>
      <c r="CUB27" s="1316"/>
      <c r="CUC27" s="1316"/>
      <c r="CUD27" s="1316"/>
      <c r="CUE27" s="1316"/>
      <c r="CUF27" s="1316"/>
      <c r="CUG27" s="1316"/>
      <c r="CUH27" s="1316"/>
      <c r="CUI27" s="1316"/>
      <c r="CUJ27" s="1316"/>
      <c r="CUK27" s="1316"/>
      <c r="CUL27" s="1316"/>
      <c r="CUM27" s="1316"/>
      <c r="CUN27" s="1316"/>
      <c r="CUO27" s="1316"/>
      <c r="CUP27" s="1316"/>
      <c r="CUQ27" s="1316"/>
      <c r="CUR27" s="1316"/>
      <c r="CUS27" s="1316"/>
      <c r="CUT27" s="1316"/>
      <c r="CUU27" s="1316"/>
      <c r="CUV27" s="1316"/>
      <c r="CUW27" s="1316"/>
      <c r="CUX27" s="1316"/>
      <c r="CUY27" s="1316"/>
      <c r="CUZ27" s="1316"/>
      <c r="CVA27" s="1316"/>
      <c r="CVB27" s="1316"/>
      <c r="CVC27" s="1316"/>
      <c r="CVD27" s="1316"/>
      <c r="CVE27" s="1316"/>
      <c r="CVF27" s="1316"/>
      <c r="CVG27" s="1316"/>
      <c r="CVH27" s="1316"/>
      <c r="CVI27" s="1316"/>
      <c r="CVJ27" s="1316"/>
      <c r="CVK27" s="1316"/>
      <c r="CVL27" s="1316"/>
      <c r="CVM27" s="1316"/>
      <c r="CVN27" s="1316"/>
      <c r="CVO27" s="1316"/>
      <c r="CVP27" s="1316"/>
      <c r="CVQ27" s="1316"/>
      <c r="CVR27" s="1316"/>
      <c r="CVS27" s="1316"/>
      <c r="CVT27" s="1316"/>
      <c r="CVU27" s="1316"/>
      <c r="CVV27" s="1316"/>
      <c r="CVW27" s="1316"/>
      <c r="CVX27" s="1316"/>
      <c r="CVY27" s="1316"/>
      <c r="CVZ27" s="1316"/>
      <c r="CWA27" s="1316"/>
      <c r="CWB27" s="1316"/>
      <c r="CWC27" s="1316"/>
      <c r="CWD27" s="1316"/>
      <c r="CWE27" s="1316"/>
      <c r="CWF27" s="1316"/>
      <c r="CWG27" s="1316"/>
      <c r="CWH27" s="1316"/>
      <c r="CWI27" s="1316"/>
      <c r="CWJ27" s="1316"/>
      <c r="CWK27" s="1316"/>
      <c r="CWL27" s="1316"/>
      <c r="CWM27" s="1316"/>
      <c r="CWN27" s="1316"/>
      <c r="CWO27" s="1316"/>
      <c r="CWP27" s="1316"/>
      <c r="CWQ27" s="1316"/>
      <c r="CWR27" s="1316"/>
      <c r="CWS27" s="1316"/>
      <c r="CWT27" s="1316"/>
      <c r="CWU27" s="1316"/>
      <c r="CWV27" s="1316"/>
      <c r="CWW27" s="1316"/>
      <c r="CWX27" s="1316"/>
      <c r="CWY27" s="1316"/>
      <c r="CWZ27" s="1316"/>
      <c r="CXA27" s="1316"/>
      <c r="CXB27" s="1316"/>
      <c r="CXC27" s="1316"/>
      <c r="CXD27" s="1316"/>
      <c r="CXE27" s="1316"/>
      <c r="CXF27" s="1316"/>
      <c r="CXG27" s="1316"/>
      <c r="CXH27" s="1316"/>
      <c r="CXI27" s="1316"/>
      <c r="CXJ27" s="1316"/>
      <c r="CXK27" s="1316"/>
      <c r="CXL27" s="1316"/>
      <c r="CXM27" s="1316"/>
      <c r="CXN27" s="1316"/>
      <c r="CXO27" s="1316"/>
      <c r="CXP27" s="1316"/>
      <c r="CXQ27" s="1316"/>
      <c r="CXR27" s="1316"/>
      <c r="CXS27" s="1316"/>
      <c r="CXT27" s="1316"/>
      <c r="CXU27" s="1316"/>
      <c r="CXV27" s="1316"/>
      <c r="CXW27" s="1316"/>
      <c r="CXX27" s="1316"/>
      <c r="CXY27" s="1316"/>
      <c r="CXZ27" s="1316"/>
      <c r="CYA27" s="1316"/>
      <c r="CYB27" s="1316"/>
      <c r="CYC27" s="1316"/>
      <c r="CYD27" s="1316"/>
      <c r="CYE27" s="1316"/>
      <c r="CYF27" s="1316"/>
      <c r="CYG27" s="1316"/>
      <c r="CYH27" s="1316"/>
      <c r="CYI27" s="1316"/>
      <c r="CYJ27" s="1316"/>
      <c r="CYK27" s="1316"/>
      <c r="CYL27" s="1316"/>
      <c r="CYM27" s="1316"/>
      <c r="CYN27" s="1316"/>
      <c r="CYO27" s="1316"/>
      <c r="CYP27" s="1316"/>
      <c r="CYQ27" s="1316"/>
      <c r="CYR27" s="1316"/>
      <c r="CYS27" s="1316"/>
      <c r="CYT27" s="1316"/>
      <c r="CYU27" s="1316"/>
      <c r="CYV27" s="1316"/>
      <c r="CYW27" s="1316"/>
      <c r="CYX27" s="1316"/>
      <c r="CYY27" s="1316"/>
      <c r="CYZ27" s="1316"/>
      <c r="CZA27" s="1316"/>
      <c r="CZB27" s="1316"/>
      <c r="CZC27" s="1316"/>
      <c r="CZD27" s="1316"/>
      <c r="CZE27" s="1316"/>
      <c r="CZF27" s="1316"/>
      <c r="CZG27" s="1316"/>
      <c r="CZH27" s="1316"/>
      <c r="CZI27" s="1316"/>
      <c r="CZJ27" s="1316"/>
      <c r="CZK27" s="1316"/>
      <c r="CZL27" s="1316"/>
      <c r="CZM27" s="1316"/>
      <c r="CZN27" s="1316"/>
      <c r="CZO27" s="1316"/>
      <c r="CZP27" s="1316"/>
      <c r="CZQ27" s="1316"/>
      <c r="CZR27" s="1316"/>
      <c r="CZS27" s="1316"/>
      <c r="CZT27" s="1316"/>
      <c r="CZU27" s="1316"/>
      <c r="CZV27" s="1316"/>
      <c r="CZW27" s="1316"/>
      <c r="CZX27" s="1316"/>
      <c r="CZY27" s="1316"/>
      <c r="CZZ27" s="1316"/>
      <c r="DAA27" s="1316"/>
      <c r="DAB27" s="1316"/>
      <c r="DAC27" s="1316"/>
      <c r="DAD27" s="1316"/>
      <c r="DAE27" s="1316"/>
      <c r="DAF27" s="1316"/>
      <c r="DAG27" s="1316"/>
      <c r="DAH27" s="1316"/>
      <c r="DAI27" s="1316"/>
      <c r="DAJ27" s="1316"/>
      <c r="DAK27" s="1316"/>
      <c r="DAL27" s="1316"/>
      <c r="DAM27" s="1316"/>
      <c r="DAN27" s="1316"/>
      <c r="DAO27" s="1316"/>
      <c r="DAP27" s="1316"/>
      <c r="DAQ27" s="1316"/>
      <c r="DAR27" s="1316"/>
      <c r="DAS27" s="1316"/>
      <c r="DAT27" s="1316"/>
      <c r="DAU27" s="1316"/>
      <c r="DAV27" s="1316"/>
      <c r="DAW27" s="1316"/>
      <c r="DAX27" s="1316"/>
      <c r="DAY27" s="1316"/>
      <c r="DAZ27" s="1316"/>
      <c r="DBA27" s="1316"/>
      <c r="DBB27" s="1316"/>
      <c r="DBC27" s="1316"/>
      <c r="DBD27" s="1316"/>
      <c r="DBE27" s="1316"/>
      <c r="DBF27" s="1316"/>
      <c r="DBG27" s="1316"/>
      <c r="DBH27" s="1316"/>
      <c r="DBI27" s="1316"/>
      <c r="DBJ27" s="1316"/>
      <c r="DBK27" s="1316"/>
      <c r="DBL27" s="1316"/>
      <c r="DBM27" s="1316"/>
      <c r="DBN27" s="1316"/>
      <c r="DBO27" s="1316"/>
      <c r="DBP27" s="1316"/>
      <c r="DBQ27" s="1316"/>
      <c r="DBR27" s="1316"/>
      <c r="DBS27" s="1316"/>
      <c r="DBT27" s="1316"/>
      <c r="DBU27" s="1316"/>
      <c r="DBV27" s="1316"/>
      <c r="DBW27" s="1316"/>
      <c r="DBX27" s="1316"/>
      <c r="DBY27" s="1316"/>
      <c r="DBZ27" s="1316"/>
      <c r="DCA27" s="1316"/>
      <c r="DCB27" s="1316"/>
      <c r="DCC27" s="1316"/>
      <c r="DCD27" s="1316"/>
      <c r="DCE27" s="1316"/>
      <c r="DCF27" s="1316"/>
      <c r="DCG27" s="1316"/>
      <c r="DCH27" s="1316"/>
      <c r="DCI27" s="1316"/>
      <c r="DCJ27" s="1316"/>
      <c r="DCK27" s="1316"/>
      <c r="DCL27" s="1316"/>
      <c r="DCM27" s="1316"/>
      <c r="DCN27" s="1316"/>
      <c r="DCO27" s="1316"/>
      <c r="DCP27" s="1316"/>
      <c r="DCQ27" s="1316"/>
      <c r="DCR27" s="1316"/>
      <c r="DCS27" s="1316"/>
      <c r="DCT27" s="1316"/>
      <c r="DCU27" s="1316"/>
      <c r="DCV27" s="1316"/>
      <c r="DCW27" s="1316"/>
      <c r="DCX27" s="1316"/>
      <c r="DCY27" s="1316"/>
      <c r="DCZ27" s="1316"/>
      <c r="DDA27" s="1316"/>
      <c r="DDB27" s="1316"/>
      <c r="DDC27" s="1316"/>
      <c r="DDD27" s="1316"/>
      <c r="DDE27" s="1316"/>
      <c r="DDF27" s="1316"/>
      <c r="DDG27" s="1316"/>
      <c r="DDH27" s="1316"/>
      <c r="DDI27" s="1316"/>
      <c r="DDJ27" s="1316"/>
      <c r="DDK27" s="1316"/>
      <c r="DDL27" s="1316"/>
      <c r="DDM27" s="1316"/>
      <c r="DDN27" s="1316"/>
      <c r="DDO27" s="1316"/>
      <c r="DDP27" s="1316"/>
      <c r="DDQ27" s="1316"/>
      <c r="DDR27" s="1316"/>
      <c r="DDS27" s="1316"/>
      <c r="DDT27" s="1316"/>
      <c r="DDU27" s="1316"/>
      <c r="DDV27" s="1316"/>
      <c r="DDW27" s="1316"/>
      <c r="DDX27" s="1316"/>
      <c r="DDY27" s="1316"/>
      <c r="DDZ27" s="1316"/>
      <c r="DEA27" s="1316"/>
      <c r="DEB27" s="1316"/>
      <c r="DEC27" s="1316"/>
      <c r="DED27" s="1316"/>
      <c r="DEE27" s="1316"/>
      <c r="DEF27" s="1316"/>
      <c r="DEG27" s="1316"/>
      <c r="DEH27" s="1316"/>
      <c r="DEI27" s="1316"/>
      <c r="DEJ27" s="1316"/>
      <c r="DEK27" s="1316"/>
      <c r="DEL27" s="1316"/>
      <c r="DEM27" s="1316"/>
      <c r="DEN27" s="1316"/>
      <c r="DEO27" s="1316"/>
      <c r="DEP27" s="1316"/>
      <c r="DEQ27" s="1316"/>
      <c r="DER27" s="1316"/>
      <c r="DES27" s="1316"/>
      <c r="DET27" s="1316"/>
      <c r="DEU27" s="1316"/>
      <c r="DEV27" s="1316"/>
      <c r="DEW27" s="1316"/>
      <c r="DEX27" s="1316"/>
      <c r="DEY27" s="1316"/>
      <c r="DEZ27" s="1316"/>
      <c r="DFA27" s="1316"/>
      <c r="DFB27" s="1316"/>
      <c r="DFC27" s="1316"/>
      <c r="DFD27" s="1316"/>
      <c r="DFE27" s="1316"/>
      <c r="DFF27" s="1316"/>
      <c r="DFG27" s="1316"/>
      <c r="DFH27" s="1316"/>
      <c r="DFI27" s="1316"/>
      <c r="DFJ27" s="1316"/>
      <c r="DFK27" s="1316"/>
      <c r="DFL27" s="1316"/>
      <c r="DFM27" s="1316"/>
      <c r="DFN27" s="1316"/>
      <c r="DFO27" s="1316"/>
      <c r="DFP27" s="1316"/>
      <c r="DFQ27" s="1316"/>
      <c r="DFR27" s="1316"/>
      <c r="DFS27" s="1316"/>
      <c r="DFT27" s="1316"/>
      <c r="DFU27" s="1316"/>
      <c r="DFV27" s="1316"/>
      <c r="DFW27" s="1316"/>
      <c r="DFX27" s="1316"/>
      <c r="DFY27" s="1316"/>
      <c r="DFZ27" s="1316"/>
      <c r="DGA27" s="1316"/>
      <c r="DGB27" s="1316"/>
      <c r="DGC27" s="1316"/>
      <c r="DGD27" s="1316"/>
      <c r="DGE27" s="1316"/>
      <c r="DGF27" s="1316"/>
      <c r="DGG27" s="1316"/>
      <c r="DGH27" s="1316"/>
      <c r="DGI27" s="1316"/>
      <c r="DGJ27" s="1316"/>
      <c r="DGK27" s="1316"/>
      <c r="DGL27" s="1316"/>
      <c r="DGM27" s="1316"/>
      <c r="DGN27" s="1316"/>
      <c r="DGO27" s="1316"/>
      <c r="DGP27" s="1316"/>
      <c r="DGQ27" s="1316"/>
      <c r="DGR27" s="1316"/>
      <c r="DGS27" s="1316"/>
      <c r="DGT27" s="1316"/>
      <c r="DGU27" s="1316"/>
      <c r="DGV27" s="1316"/>
      <c r="DGW27" s="1316"/>
      <c r="DGX27" s="1316"/>
      <c r="DGY27" s="1316"/>
      <c r="DGZ27" s="1316"/>
      <c r="DHA27" s="1316"/>
      <c r="DHB27" s="1316"/>
      <c r="DHC27" s="1316"/>
      <c r="DHD27" s="1316"/>
      <c r="DHE27" s="1316"/>
      <c r="DHF27" s="1316"/>
      <c r="DHG27" s="1316"/>
      <c r="DHH27" s="1316"/>
      <c r="DHI27" s="1316"/>
      <c r="DHJ27" s="1316"/>
      <c r="DHK27" s="1316"/>
      <c r="DHL27" s="1316"/>
      <c r="DHM27" s="1316"/>
      <c r="DHN27" s="1316"/>
      <c r="DHO27" s="1316"/>
      <c r="DHP27" s="1316"/>
      <c r="DHQ27" s="1316"/>
      <c r="DHR27" s="1316"/>
      <c r="DHS27" s="1316"/>
      <c r="DHT27" s="1316"/>
      <c r="DHU27" s="1316"/>
      <c r="DHV27" s="1316"/>
      <c r="DHW27" s="1316"/>
      <c r="DHX27" s="1316"/>
      <c r="DHY27" s="1316"/>
      <c r="DHZ27" s="1316"/>
      <c r="DIA27" s="1316"/>
      <c r="DIB27" s="1316"/>
      <c r="DIC27" s="1316"/>
      <c r="DID27" s="1316"/>
      <c r="DIE27" s="1316"/>
      <c r="DIF27" s="1316"/>
      <c r="DIG27" s="1316"/>
      <c r="DIH27" s="1316"/>
      <c r="DII27" s="1316"/>
      <c r="DIJ27" s="1316"/>
      <c r="DIK27" s="1316"/>
      <c r="DIL27" s="1316"/>
      <c r="DIM27" s="1316"/>
      <c r="DIN27" s="1316"/>
      <c r="DIO27" s="1316"/>
      <c r="DIP27" s="1316"/>
      <c r="DIQ27" s="1316"/>
      <c r="DIR27" s="1316"/>
      <c r="DIS27" s="1316"/>
      <c r="DIT27" s="1316"/>
      <c r="DIU27" s="1316"/>
      <c r="DIV27" s="1316"/>
      <c r="DIW27" s="1316"/>
      <c r="DIX27" s="1316"/>
      <c r="DIY27" s="1316"/>
      <c r="DIZ27" s="1316"/>
      <c r="DJA27" s="1316"/>
      <c r="DJB27" s="1316"/>
      <c r="DJC27" s="1316"/>
      <c r="DJD27" s="1316"/>
      <c r="DJE27" s="1316"/>
      <c r="DJF27" s="1316"/>
      <c r="DJG27" s="1316"/>
      <c r="DJH27" s="1316"/>
      <c r="DJI27" s="1316"/>
      <c r="DJJ27" s="1316"/>
      <c r="DJK27" s="1316"/>
      <c r="DJL27" s="1316"/>
      <c r="DJM27" s="1316"/>
      <c r="DJN27" s="1316"/>
      <c r="DJO27" s="1316"/>
      <c r="DJP27" s="1316"/>
      <c r="DJQ27" s="1316"/>
      <c r="DJR27" s="1316"/>
      <c r="DJS27" s="1316"/>
      <c r="DJT27" s="1316"/>
      <c r="DJU27" s="1316"/>
      <c r="DJV27" s="1316"/>
      <c r="DJW27" s="1316"/>
      <c r="DJX27" s="1316"/>
      <c r="DJY27" s="1316"/>
      <c r="DJZ27" s="1316"/>
      <c r="DKA27" s="1316"/>
      <c r="DKB27" s="1316"/>
      <c r="DKC27" s="1316"/>
      <c r="DKD27" s="1316"/>
      <c r="DKE27" s="1316"/>
      <c r="DKF27" s="1316"/>
      <c r="DKG27" s="1316"/>
      <c r="DKH27" s="1316"/>
      <c r="DKI27" s="1316"/>
      <c r="DKJ27" s="1316"/>
      <c r="DKK27" s="1316"/>
      <c r="DKL27" s="1316"/>
      <c r="DKM27" s="1316"/>
      <c r="DKN27" s="1316"/>
      <c r="DKO27" s="1316"/>
      <c r="DKP27" s="1316"/>
      <c r="DKQ27" s="1316"/>
      <c r="DKR27" s="1316"/>
      <c r="DKS27" s="1316"/>
      <c r="DKT27" s="1316"/>
      <c r="DKU27" s="1316"/>
      <c r="DKV27" s="1316"/>
      <c r="DKW27" s="1316"/>
      <c r="DKX27" s="1316"/>
      <c r="DKY27" s="1316"/>
      <c r="DKZ27" s="1316"/>
      <c r="DLA27" s="1316"/>
      <c r="DLB27" s="1316"/>
      <c r="DLC27" s="1316"/>
      <c r="DLD27" s="1316"/>
      <c r="DLE27" s="1316"/>
      <c r="DLF27" s="1316"/>
      <c r="DLG27" s="1316"/>
      <c r="DLH27" s="1316"/>
      <c r="DLI27" s="1316"/>
      <c r="DLJ27" s="1316"/>
      <c r="DLK27" s="1316"/>
      <c r="DLL27" s="1316"/>
      <c r="DLM27" s="1316"/>
      <c r="DLN27" s="1316"/>
      <c r="DLO27" s="1316"/>
      <c r="DLP27" s="1316"/>
      <c r="DLQ27" s="1316"/>
      <c r="DLR27" s="1316"/>
      <c r="DLS27" s="1316"/>
      <c r="DLT27" s="1316"/>
      <c r="DLU27" s="1316"/>
      <c r="DLV27" s="1316"/>
      <c r="DLW27" s="1316"/>
      <c r="DLX27" s="1316"/>
      <c r="DLY27" s="1316"/>
      <c r="DLZ27" s="1316"/>
      <c r="DMA27" s="1316"/>
      <c r="DMB27" s="1316"/>
      <c r="DMC27" s="1316"/>
      <c r="DMD27" s="1316"/>
      <c r="DME27" s="1316"/>
      <c r="DMF27" s="1316"/>
      <c r="DMG27" s="1316"/>
      <c r="DMH27" s="1316"/>
      <c r="DMI27" s="1316"/>
      <c r="DMJ27" s="1316"/>
      <c r="DMK27" s="1316"/>
      <c r="DML27" s="1316"/>
      <c r="DMM27" s="1316"/>
      <c r="DMN27" s="1316"/>
      <c r="DMO27" s="1316"/>
      <c r="DMP27" s="1316"/>
      <c r="DMQ27" s="1316"/>
      <c r="DMR27" s="1316"/>
      <c r="DMS27" s="1316"/>
      <c r="DMT27" s="1316"/>
      <c r="DMU27" s="1316"/>
      <c r="DMV27" s="1316"/>
      <c r="DMW27" s="1316"/>
      <c r="DMX27" s="1316"/>
      <c r="DMY27" s="1316"/>
      <c r="DMZ27" s="1316"/>
      <c r="DNA27" s="1316"/>
      <c r="DNB27" s="1316"/>
      <c r="DNC27" s="1316"/>
      <c r="DND27" s="1316"/>
      <c r="DNE27" s="1316"/>
      <c r="DNF27" s="1316"/>
      <c r="DNG27" s="1316"/>
      <c r="DNH27" s="1316"/>
      <c r="DNI27" s="1316"/>
      <c r="DNJ27" s="1316"/>
      <c r="DNK27" s="1316"/>
      <c r="DNL27" s="1316"/>
      <c r="DNM27" s="1316"/>
      <c r="DNN27" s="1316"/>
      <c r="DNO27" s="1316"/>
      <c r="DNP27" s="1316"/>
      <c r="DNQ27" s="1316"/>
      <c r="DNR27" s="1316"/>
      <c r="DNS27" s="1316"/>
      <c r="DNT27" s="1316"/>
      <c r="DNU27" s="1316"/>
      <c r="DNV27" s="1316"/>
      <c r="DNW27" s="1316"/>
      <c r="DNX27" s="1316"/>
      <c r="DNY27" s="1316"/>
      <c r="DNZ27" s="1316"/>
      <c r="DOA27" s="1316"/>
      <c r="DOB27" s="1316"/>
      <c r="DOC27" s="1316"/>
      <c r="DOD27" s="1316"/>
      <c r="DOE27" s="1316"/>
      <c r="DOF27" s="1316"/>
      <c r="DOG27" s="1316"/>
      <c r="DOH27" s="1316"/>
      <c r="DOI27" s="1316"/>
      <c r="DOJ27" s="1316"/>
      <c r="DOK27" s="1316"/>
      <c r="DOL27" s="1316"/>
      <c r="DOM27" s="1316"/>
      <c r="DON27" s="1316"/>
      <c r="DOO27" s="1316"/>
      <c r="DOP27" s="1316"/>
      <c r="DOQ27" s="1316"/>
      <c r="DOR27" s="1316"/>
      <c r="DOS27" s="1316"/>
      <c r="DOT27" s="1316"/>
      <c r="DOU27" s="1316"/>
      <c r="DOV27" s="1316"/>
      <c r="DOW27" s="1316"/>
      <c r="DOX27" s="1316"/>
      <c r="DOY27" s="1316"/>
      <c r="DOZ27" s="1316"/>
      <c r="DPA27" s="1316"/>
      <c r="DPB27" s="1316"/>
      <c r="DPC27" s="1316"/>
      <c r="DPD27" s="1316"/>
      <c r="DPE27" s="1316"/>
      <c r="DPF27" s="1316"/>
      <c r="DPG27" s="1316"/>
      <c r="DPH27" s="1316"/>
      <c r="DPI27" s="1316"/>
      <c r="DPJ27" s="1316"/>
      <c r="DPK27" s="1316"/>
      <c r="DPL27" s="1316"/>
      <c r="DPM27" s="1316"/>
      <c r="DPN27" s="1316"/>
      <c r="DPO27" s="1316"/>
      <c r="DPP27" s="1316"/>
      <c r="DPQ27" s="1316"/>
      <c r="DPR27" s="1316"/>
      <c r="DPS27" s="1316"/>
      <c r="DPT27" s="1316"/>
      <c r="DPU27" s="1316"/>
      <c r="DPV27" s="1316"/>
      <c r="DPW27" s="1316"/>
      <c r="DPX27" s="1316"/>
      <c r="DPY27" s="1316"/>
      <c r="DPZ27" s="1316"/>
      <c r="DQA27" s="1316"/>
      <c r="DQB27" s="1316"/>
      <c r="DQC27" s="1316"/>
      <c r="DQD27" s="1316"/>
      <c r="DQE27" s="1316"/>
      <c r="DQF27" s="1316"/>
      <c r="DQG27" s="1316"/>
      <c r="DQH27" s="1316"/>
      <c r="DQI27" s="1316"/>
      <c r="DQJ27" s="1316"/>
      <c r="DQK27" s="1316"/>
      <c r="DQL27" s="1316"/>
      <c r="DQM27" s="1316"/>
      <c r="DQN27" s="1316"/>
      <c r="DQO27" s="1316"/>
      <c r="DQP27" s="1316"/>
      <c r="DQQ27" s="1316"/>
      <c r="DQR27" s="1316"/>
      <c r="DQS27" s="1316"/>
      <c r="DQT27" s="1316"/>
      <c r="DQU27" s="1316"/>
      <c r="DQV27" s="1316"/>
      <c r="DQW27" s="1316"/>
      <c r="DQX27" s="1316"/>
      <c r="DQY27" s="1316"/>
      <c r="DQZ27" s="1316"/>
      <c r="DRA27" s="1316"/>
      <c r="DRB27" s="1316"/>
      <c r="DRC27" s="1316"/>
      <c r="DRD27" s="1316"/>
      <c r="DRE27" s="1316"/>
      <c r="DRF27" s="1316"/>
      <c r="DRG27" s="1316"/>
      <c r="DRH27" s="1316"/>
      <c r="DRI27" s="1316"/>
      <c r="DRJ27" s="1316"/>
      <c r="DRK27" s="1316"/>
      <c r="DRL27" s="1316"/>
      <c r="DRM27" s="1316"/>
      <c r="DRN27" s="1316"/>
      <c r="DRO27" s="1316"/>
      <c r="DRP27" s="1316"/>
      <c r="DRQ27" s="1316"/>
      <c r="DRR27" s="1316"/>
      <c r="DRS27" s="1316"/>
      <c r="DRT27" s="1316"/>
      <c r="DRU27" s="1316"/>
      <c r="DRV27" s="1316"/>
      <c r="DRW27" s="1316"/>
      <c r="DRX27" s="1316"/>
      <c r="DRY27" s="1316"/>
      <c r="DRZ27" s="1316"/>
      <c r="DSA27" s="1316"/>
      <c r="DSB27" s="1316"/>
      <c r="DSC27" s="1316"/>
      <c r="DSD27" s="1316"/>
      <c r="DSE27" s="1316"/>
      <c r="DSF27" s="1316"/>
      <c r="DSG27" s="1316"/>
      <c r="DSH27" s="1316"/>
      <c r="DSI27" s="1316"/>
      <c r="DSJ27" s="1316"/>
      <c r="DSK27" s="1316"/>
      <c r="DSL27" s="1316"/>
      <c r="DSM27" s="1316"/>
      <c r="DSN27" s="1316"/>
      <c r="DSO27" s="1316"/>
      <c r="DSP27" s="1316"/>
      <c r="DSQ27" s="1316"/>
      <c r="DSR27" s="1316"/>
      <c r="DSS27" s="1316"/>
      <c r="DST27" s="1316"/>
      <c r="DSU27" s="1316"/>
      <c r="DSV27" s="1316"/>
      <c r="DSW27" s="1316"/>
      <c r="DSX27" s="1316"/>
      <c r="DSY27" s="1316"/>
      <c r="DSZ27" s="1316"/>
      <c r="DTA27" s="1316"/>
      <c r="DTB27" s="1316"/>
      <c r="DTC27" s="1316"/>
      <c r="DTD27" s="1316"/>
      <c r="DTE27" s="1316"/>
      <c r="DTF27" s="1316"/>
      <c r="DTG27" s="1316"/>
      <c r="DTH27" s="1316"/>
      <c r="DTI27" s="1316"/>
      <c r="DTJ27" s="1316"/>
      <c r="DTK27" s="1316"/>
      <c r="DTL27" s="1316"/>
      <c r="DTM27" s="1316"/>
      <c r="DTN27" s="1316"/>
      <c r="DTO27" s="1316"/>
      <c r="DTP27" s="1316"/>
      <c r="DTQ27" s="1316"/>
      <c r="DTR27" s="1316"/>
      <c r="DTS27" s="1316"/>
      <c r="DTT27" s="1316"/>
      <c r="DTU27" s="1316"/>
      <c r="DTV27" s="1316"/>
      <c r="DTW27" s="1316"/>
      <c r="DTX27" s="1316"/>
      <c r="DTY27" s="1316"/>
      <c r="DTZ27" s="1316"/>
      <c r="DUA27" s="1316"/>
      <c r="DUB27" s="1316"/>
      <c r="DUC27" s="1316"/>
      <c r="DUD27" s="1316"/>
      <c r="DUE27" s="1316"/>
      <c r="DUF27" s="1316"/>
      <c r="DUG27" s="1316"/>
      <c r="DUH27" s="1316"/>
      <c r="DUI27" s="1316"/>
      <c r="DUJ27" s="1316"/>
      <c r="DUK27" s="1316"/>
      <c r="DUL27" s="1316"/>
      <c r="DUM27" s="1316"/>
      <c r="DUN27" s="1316"/>
      <c r="DUO27" s="1316"/>
      <c r="DUP27" s="1316"/>
      <c r="DUQ27" s="1316"/>
      <c r="DUR27" s="1316"/>
      <c r="DUS27" s="1316"/>
      <c r="DUT27" s="1316"/>
      <c r="DUU27" s="1316"/>
      <c r="DUV27" s="1316"/>
      <c r="DUW27" s="1316"/>
      <c r="DUX27" s="1316"/>
      <c r="DUY27" s="1316"/>
      <c r="DUZ27" s="1316"/>
      <c r="DVA27" s="1316"/>
      <c r="DVB27" s="1316"/>
      <c r="DVC27" s="1316"/>
      <c r="DVD27" s="1316"/>
      <c r="DVE27" s="1316"/>
      <c r="DVF27" s="1316"/>
      <c r="DVG27" s="1316"/>
      <c r="DVH27" s="1316"/>
      <c r="DVI27" s="1316"/>
      <c r="DVJ27" s="1316"/>
      <c r="DVK27" s="1316"/>
      <c r="DVL27" s="1316"/>
      <c r="DVM27" s="1316"/>
      <c r="DVN27" s="1316"/>
      <c r="DVO27" s="1316"/>
      <c r="DVP27" s="1316"/>
      <c r="DVQ27" s="1316"/>
      <c r="DVR27" s="1316"/>
      <c r="DVS27" s="1316"/>
      <c r="DVT27" s="1316"/>
      <c r="DVU27" s="1316"/>
      <c r="DVV27" s="1316"/>
      <c r="DVW27" s="1316"/>
      <c r="DVX27" s="1316"/>
      <c r="DVY27" s="1316"/>
      <c r="DVZ27" s="1316"/>
      <c r="DWA27" s="1316"/>
      <c r="DWB27" s="1316"/>
      <c r="DWC27" s="1316"/>
      <c r="DWD27" s="1316"/>
      <c r="DWE27" s="1316"/>
      <c r="DWF27" s="1316"/>
      <c r="DWG27" s="1316"/>
      <c r="DWH27" s="1316"/>
      <c r="DWI27" s="1316"/>
      <c r="DWJ27" s="1316"/>
      <c r="DWK27" s="1316"/>
      <c r="DWL27" s="1316"/>
      <c r="DWM27" s="1316"/>
      <c r="DWN27" s="1316"/>
      <c r="DWO27" s="1316"/>
      <c r="DWP27" s="1316"/>
      <c r="DWQ27" s="1316"/>
      <c r="DWR27" s="1316"/>
      <c r="DWS27" s="1316"/>
      <c r="DWT27" s="1316"/>
      <c r="DWU27" s="1316"/>
      <c r="DWV27" s="1316"/>
      <c r="DWW27" s="1316"/>
      <c r="DWX27" s="1316"/>
      <c r="DWY27" s="1316"/>
      <c r="DWZ27" s="1316"/>
      <c r="DXA27" s="1316"/>
      <c r="DXB27" s="1316"/>
      <c r="DXC27" s="1316"/>
      <c r="DXD27" s="1316"/>
      <c r="DXE27" s="1316"/>
      <c r="DXF27" s="1316"/>
      <c r="DXG27" s="1316"/>
      <c r="DXH27" s="1316"/>
      <c r="DXI27" s="1316"/>
      <c r="DXJ27" s="1316"/>
      <c r="DXK27" s="1316"/>
      <c r="DXL27" s="1316"/>
      <c r="DXM27" s="1316"/>
      <c r="DXN27" s="1316"/>
      <c r="DXO27" s="1316"/>
      <c r="DXP27" s="1316"/>
      <c r="DXQ27" s="1316"/>
      <c r="DXR27" s="1316"/>
      <c r="DXS27" s="1316"/>
      <c r="DXT27" s="1316"/>
      <c r="DXU27" s="1316"/>
      <c r="DXV27" s="1316"/>
      <c r="DXW27" s="1316"/>
      <c r="DXX27" s="1316"/>
      <c r="DXY27" s="1316"/>
      <c r="DXZ27" s="1316"/>
      <c r="DYA27" s="1316"/>
      <c r="DYB27" s="1316"/>
      <c r="DYC27" s="1316"/>
      <c r="DYD27" s="1316"/>
      <c r="DYE27" s="1316"/>
      <c r="DYF27" s="1316"/>
      <c r="DYG27" s="1316"/>
      <c r="DYH27" s="1316"/>
      <c r="DYI27" s="1316"/>
      <c r="DYJ27" s="1316"/>
      <c r="DYK27" s="1316"/>
      <c r="DYL27" s="1316"/>
      <c r="DYM27" s="1316"/>
      <c r="DYN27" s="1316"/>
      <c r="DYO27" s="1316"/>
      <c r="DYP27" s="1316"/>
      <c r="DYQ27" s="1316"/>
      <c r="DYR27" s="1316"/>
      <c r="DYS27" s="1316"/>
      <c r="DYT27" s="1316"/>
      <c r="DYU27" s="1316"/>
      <c r="DYV27" s="1316"/>
      <c r="DYW27" s="1316"/>
      <c r="DYX27" s="1316"/>
      <c r="DYY27" s="1316"/>
      <c r="DYZ27" s="1316"/>
      <c r="DZA27" s="1316"/>
      <c r="DZB27" s="1316"/>
      <c r="DZC27" s="1316"/>
      <c r="DZD27" s="1316"/>
      <c r="DZE27" s="1316"/>
      <c r="DZF27" s="1316"/>
      <c r="DZG27" s="1316"/>
      <c r="DZH27" s="1316"/>
      <c r="DZI27" s="1316"/>
      <c r="DZJ27" s="1316"/>
      <c r="DZK27" s="1316"/>
      <c r="DZL27" s="1316"/>
      <c r="DZM27" s="1316"/>
      <c r="DZN27" s="1316"/>
      <c r="DZO27" s="1316"/>
      <c r="DZP27" s="1316"/>
      <c r="DZQ27" s="1316"/>
      <c r="DZR27" s="1316"/>
      <c r="DZS27" s="1316"/>
      <c r="DZT27" s="1316"/>
      <c r="DZU27" s="1316"/>
      <c r="DZV27" s="1316"/>
      <c r="DZW27" s="1316"/>
      <c r="DZX27" s="1316"/>
      <c r="DZY27" s="1316"/>
      <c r="DZZ27" s="1316"/>
      <c r="EAA27" s="1316"/>
      <c r="EAB27" s="1316"/>
      <c r="EAC27" s="1316"/>
      <c r="EAD27" s="1316"/>
      <c r="EAE27" s="1316"/>
      <c r="EAF27" s="1316"/>
      <c r="EAG27" s="1316"/>
      <c r="EAH27" s="1316"/>
      <c r="EAI27" s="1316"/>
      <c r="EAJ27" s="1316"/>
      <c r="EAK27" s="1316"/>
      <c r="EAL27" s="1316"/>
      <c r="EAM27" s="1316"/>
      <c r="EAN27" s="1316"/>
      <c r="EAO27" s="1316"/>
      <c r="EAP27" s="1316"/>
      <c r="EAQ27" s="1316"/>
      <c r="EAR27" s="1316"/>
      <c r="EAS27" s="1316"/>
      <c r="EAT27" s="1316"/>
      <c r="EAU27" s="1316"/>
      <c r="EAV27" s="1316"/>
      <c r="EAW27" s="1316"/>
      <c r="EAX27" s="1316"/>
      <c r="EAY27" s="1316"/>
      <c r="EAZ27" s="1316"/>
      <c r="EBA27" s="1316"/>
      <c r="EBB27" s="1316"/>
      <c r="EBC27" s="1316"/>
      <c r="EBD27" s="1316"/>
      <c r="EBE27" s="1316"/>
      <c r="EBF27" s="1316"/>
      <c r="EBG27" s="1316"/>
      <c r="EBH27" s="1316"/>
      <c r="EBI27" s="1316"/>
      <c r="EBJ27" s="1316"/>
      <c r="EBK27" s="1316"/>
      <c r="EBL27" s="1316"/>
      <c r="EBM27" s="1316"/>
      <c r="EBN27" s="1316"/>
      <c r="EBO27" s="1316"/>
      <c r="EBP27" s="1316"/>
      <c r="EBQ27" s="1316"/>
      <c r="EBR27" s="1316"/>
      <c r="EBS27" s="1316"/>
      <c r="EBT27" s="1316"/>
      <c r="EBU27" s="1316"/>
      <c r="EBV27" s="1316"/>
      <c r="EBW27" s="1316"/>
      <c r="EBX27" s="1316"/>
      <c r="EBY27" s="1316"/>
      <c r="EBZ27" s="1316"/>
      <c r="ECA27" s="1316"/>
      <c r="ECB27" s="1316"/>
      <c r="ECC27" s="1316"/>
      <c r="ECD27" s="1316"/>
      <c r="ECE27" s="1316"/>
      <c r="ECF27" s="1316"/>
      <c r="ECG27" s="1316"/>
      <c r="ECH27" s="1316"/>
      <c r="ECI27" s="1316"/>
      <c r="ECJ27" s="1316"/>
      <c r="ECK27" s="1316"/>
      <c r="ECL27" s="1316"/>
      <c r="ECM27" s="1316"/>
      <c r="ECN27" s="1316"/>
      <c r="ECO27" s="1316"/>
      <c r="ECP27" s="1316"/>
      <c r="ECQ27" s="1316"/>
      <c r="ECR27" s="1316"/>
      <c r="ECS27" s="1316"/>
      <c r="ECT27" s="1316"/>
      <c r="ECU27" s="1316"/>
      <c r="ECV27" s="1316"/>
      <c r="ECW27" s="1316"/>
      <c r="ECX27" s="1316"/>
      <c r="ECY27" s="1316"/>
      <c r="ECZ27" s="1316"/>
      <c r="EDA27" s="1316"/>
      <c r="EDB27" s="1316"/>
      <c r="EDC27" s="1316"/>
      <c r="EDD27" s="1316"/>
      <c r="EDE27" s="1316"/>
      <c r="EDF27" s="1316"/>
      <c r="EDG27" s="1316"/>
      <c r="EDH27" s="1316"/>
      <c r="EDI27" s="1316"/>
      <c r="EDJ27" s="1316"/>
      <c r="EDK27" s="1316"/>
      <c r="EDL27" s="1316"/>
      <c r="EDM27" s="1316"/>
      <c r="EDN27" s="1316"/>
      <c r="EDO27" s="1316"/>
      <c r="EDP27" s="1316"/>
      <c r="EDQ27" s="1316"/>
      <c r="EDR27" s="1316"/>
      <c r="EDS27" s="1316"/>
      <c r="EDT27" s="1316"/>
      <c r="EDU27" s="1316"/>
      <c r="EDV27" s="1316"/>
      <c r="EDW27" s="1316"/>
      <c r="EDX27" s="1316"/>
      <c r="EDY27" s="1316"/>
      <c r="EDZ27" s="1316"/>
      <c r="EEA27" s="1316"/>
      <c r="EEB27" s="1316"/>
      <c r="EEC27" s="1316"/>
      <c r="EED27" s="1316"/>
      <c r="EEE27" s="1316"/>
      <c r="EEF27" s="1316"/>
      <c r="EEG27" s="1316"/>
      <c r="EEH27" s="1316"/>
      <c r="EEI27" s="1316"/>
      <c r="EEJ27" s="1316"/>
      <c r="EEK27" s="1316"/>
      <c r="EEL27" s="1316"/>
      <c r="EEM27" s="1316"/>
      <c r="EEN27" s="1316"/>
      <c r="EEO27" s="1316"/>
      <c r="EEP27" s="1316"/>
      <c r="EEQ27" s="1316"/>
      <c r="EER27" s="1316"/>
      <c r="EES27" s="1316"/>
      <c r="EET27" s="1316"/>
      <c r="EEU27" s="1316"/>
      <c r="EEV27" s="1316"/>
      <c r="EEW27" s="1316"/>
      <c r="EEX27" s="1316"/>
      <c r="EEY27" s="1316"/>
      <c r="EEZ27" s="1316"/>
      <c r="EFA27" s="1316"/>
      <c r="EFB27" s="1316"/>
      <c r="EFC27" s="1316"/>
      <c r="EFD27" s="1316"/>
      <c r="EFE27" s="1316"/>
      <c r="EFF27" s="1316"/>
      <c r="EFG27" s="1316"/>
      <c r="EFH27" s="1316"/>
      <c r="EFI27" s="1316"/>
      <c r="EFJ27" s="1316"/>
      <c r="EFK27" s="1316"/>
      <c r="EFL27" s="1316"/>
      <c r="EFM27" s="1316"/>
      <c r="EFN27" s="1316"/>
      <c r="EFO27" s="1316"/>
      <c r="EFP27" s="1316"/>
      <c r="EFQ27" s="1316"/>
      <c r="EFR27" s="1316"/>
      <c r="EFS27" s="1316"/>
      <c r="EFT27" s="1316"/>
      <c r="EFU27" s="1316"/>
      <c r="EFV27" s="1316"/>
      <c r="EFW27" s="1316"/>
      <c r="EFX27" s="1316"/>
      <c r="EFY27" s="1316"/>
      <c r="EFZ27" s="1316"/>
      <c r="EGA27" s="1316"/>
      <c r="EGB27" s="1316"/>
      <c r="EGC27" s="1316"/>
      <c r="EGD27" s="1316"/>
      <c r="EGE27" s="1316"/>
      <c r="EGF27" s="1316"/>
      <c r="EGG27" s="1316"/>
      <c r="EGH27" s="1316"/>
      <c r="EGI27" s="1316"/>
      <c r="EGJ27" s="1316"/>
      <c r="EGK27" s="1316"/>
      <c r="EGL27" s="1316"/>
      <c r="EGM27" s="1316"/>
      <c r="EGN27" s="1316"/>
      <c r="EGO27" s="1316"/>
      <c r="EGP27" s="1316"/>
      <c r="EGQ27" s="1316"/>
      <c r="EGR27" s="1316"/>
      <c r="EGS27" s="1316"/>
      <c r="EGT27" s="1316"/>
      <c r="EGU27" s="1316"/>
      <c r="EGV27" s="1316"/>
      <c r="EGW27" s="1316"/>
      <c r="EGX27" s="1316"/>
      <c r="EGY27" s="1316"/>
      <c r="EGZ27" s="1316"/>
      <c r="EHA27" s="1316"/>
      <c r="EHB27" s="1316"/>
      <c r="EHC27" s="1316"/>
      <c r="EHD27" s="1316"/>
      <c r="EHE27" s="1316"/>
      <c r="EHF27" s="1316"/>
      <c r="EHG27" s="1316"/>
      <c r="EHH27" s="1316"/>
      <c r="EHI27" s="1316"/>
      <c r="EHJ27" s="1316"/>
      <c r="EHK27" s="1316"/>
      <c r="EHL27" s="1316"/>
      <c r="EHM27" s="1316"/>
      <c r="EHN27" s="1316"/>
      <c r="EHO27" s="1316"/>
      <c r="EHP27" s="1316"/>
      <c r="EHQ27" s="1316"/>
      <c r="EHR27" s="1316"/>
      <c r="EHS27" s="1316"/>
      <c r="EHT27" s="1316"/>
      <c r="EHU27" s="1316"/>
      <c r="EHV27" s="1316"/>
      <c r="EHW27" s="1316"/>
      <c r="EHX27" s="1316"/>
      <c r="EHY27" s="1316"/>
      <c r="EHZ27" s="1316"/>
      <c r="EIA27" s="1316"/>
      <c r="EIB27" s="1316"/>
      <c r="EIC27" s="1316"/>
      <c r="EID27" s="1316"/>
      <c r="EIE27" s="1316"/>
      <c r="EIF27" s="1316"/>
      <c r="EIG27" s="1316"/>
      <c r="EIH27" s="1316"/>
      <c r="EII27" s="1316"/>
      <c r="EIJ27" s="1316"/>
      <c r="EIK27" s="1316"/>
      <c r="EIL27" s="1316"/>
      <c r="EIM27" s="1316"/>
      <c r="EIN27" s="1316"/>
      <c r="EIO27" s="1316"/>
      <c r="EIP27" s="1316"/>
      <c r="EIQ27" s="1316"/>
      <c r="EIR27" s="1316"/>
      <c r="EIS27" s="1316"/>
      <c r="EIT27" s="1316"/>
      <c r="EIU27" s="1316"/>
      <c r="EIV27" s="1316"/>
      <c r="EIW27" s="1316"/>
      <c r="EIX27" s="1316"/>
      <c r="EIY27" s="1316"/>
      <c r="EIZ27" s="1316"/>
      <c r="EJA27" s="1316"/>
      <c r="EJB27" s="1316"/>
      <c r="EJC27" s="1316"/>
      <c r="EJD27" s="1316"/>
      <c r="EJE27" s="1316"/>
      <c r="EJF27" s="1316"/>
      <c r="EJG27" s="1316"/>
      <c r="EJH27" s="1316"/>
      <c r="EJI27" s="1316"/>
      <c r="EJJ27" s="1316"/>
      <c r="EJK27" s="1316"/>
      <c r="EJL27" s="1316"/>
      <c r="EJM27" s="1316"/>
      <c r="EJN27" s="1316"/>
      <c r="EJO27" s="1316"/>
      <c r="EJP27" s="1316"/>
      <c r="EJQ27" s="1316"/>
      <c r="EJR27" s="1316"/>
      <c r="EJS27" s="1316"/>
      <c r="EJT27" s="1316"/>
      <c r="EJU27" s="1316"/>
      <c r="EJV27" s="1316"/>
      <c r="EJW27" s="1316"/>
      <c r="EJX27" s="1316"/>
      <c r="EJY27" s="1316"/>
      <c r="EJZ27" s="1316"/>
      <c r="EKA27" s="1316"/>
      <c r="EKB27" s="1316"/>
      <c r="EKC27" s="1316"/>
      <c r="EKD27" s="1316"/>
      <c r="EKE27" s="1316"/>
      <c r="EKF27" s="1316"/>
      <c r="EKG27" s="1316"/>
      <c r="EKH27" s="1316"/>
      <c r="EKI27" s="1316"/>
      <c r="EKJ27" s="1316"/>
      <c r="EKK27" s="1316"/>
      <c r="EKL27" s="1316"/>
      <c r="EKM27" s="1316"/>
      <c r="EKN27" s="1316"/>
      <c r="EKO27" s="1316"/>
      <c r="EKP27" s="1316"/>
      <c r="EKQ27" s="1316"/>
      <c r="EKR27" s="1316"/>
      <c r="EKS27" s="1316"/>
      <c r="EKT27" s="1316"/>
      <c r="EKU27" s="1316"/>
      <c r="EKV27" s="1316"/>
      <c r="EKW27" s="1316"/>
      <c r="EKX27" s="1316"/>
      <c r="EKY27" s="1316"/>
      <c r="EKZ27" s="1316"/>
      <c r="ELA27" s="1316"/>
      <c r="ELB27" s="1316"/>
      <c r="ELC27" s="1316"/>
      <c r="ELD27" s="1316"/>
      <c r="ELE27" s="1316"/>
      <c r="ELF27" s="1316"/>
      <c r="ELG27" s="1316"/>
      <c r="ELH27" s="1316"/>
      <c r="ELI27" s="1316"/>
      <c r="ELJ27" s="1316"/>
      <c r="ELK27" s="1316"/>
      <c r="ELL27" s="1316"/>
      <c r="ELM27" s="1316"/>
      <c r="ELN27" s="1316"/>
      <c r="ELO27" s="1316"/>
      <c r="ELP27" s="1316"/>
      <c r="ELQ27" s="1316"/>
      <c r="ELR27" s="1316"/>
      <c r="ELS27" s="1316"/>
      <c r="ELT27" s="1316"/>
      <c r="ELU27" s="1316"/>
      <c r="ELV27" s="1316"/>
      <c r="ELW27" s="1316"/>
      <c r="ELX27" s="1316"/>
      <c r="ELY27" s="1316"/>
      <c r="ELZ27" s="1316"/>
      <c r="EMA27" s="1316"/>
      <c r="EMB27" s="1316"/>
      <c r="EMC27" s="1316"/>
      <c r="EMD27" s="1316"/>
      <c r="EME27" s="1316"/>
      <c r="EMF27" s="1316"/>
      <c r="EMG27" s="1316"/>
      <c r="EMH27" s="1316"/>
      <c r="EMI27" s="1316"/>
      <c r="EMJ27" s="1316"/>
      <c r="EMK27" s="1316"/>
      <c r="EML27" s="1316"/>
      <c r="EMM27" s="1316"/>
      <c r="EMN27" s="1316"/>
      <c r="EMO27" s="1316"/>
      <c r="EMP27" s="1316"/>
      <c r="EMQ27" s="1316"/>
      <c r="EMR27" s="1316"/>
      <c r="EMS27" s="1316"/>
      <c r="EMT27" s="1316"/>
      <c r="EMU27" s="1316"/>
      <c r="EMV27" s="1316"/>
      <c r="EMW27" s="1316"/>
      <c r="EMX27" s="1316"/>
      <c r="EMY27" s="1316"/>
      <c r="EMZ27" s="1316"/>
      <c r="ENA27" s="1316"/>
      <c r="ENB27" s="1316"/>
      <c r="ENC27" s="1316"/>
      <c r="END27" s="1316"/>
      <c r="ENE27" s="1316"/>
      <c r="ENF27" s="1316"/>
      <c r="ENG27" s="1316"/>
      <c r="ENH27" s="1316"/>
      <c r="ENI27" s="1316"/>
      <c r="ENJ27" s="1316"/>
      <c r="ENK27" s="1316"/>
      <c r="ENL27" s="1316"/>
      <c r="ENM27" s="1316"/>
      <c r="ENN27" s="1316"/>
      <c r="ENO27" s="1316"/>
      <c r="ENP27" s="1316"/>
      <c r="ENQ27" s="1316"/>
      <c r="ENR27" s="1316"/>
      <c r="ENS27" s="1316"/>
      <c r="ENT27" s="1316"/>
      <c r="ENU27" s="1316"/>
      <c r="ENV27" s="1316"/>
      <c r="ENW27" s="1316"/>
      <c r="ENX27" s="1316"/>
      <c r="ENY27" s="1316"/>
      <c r="ENZ27" s="1316"/>
      <c r="EOA27" s="1316"/>
      <c r="EOB27" s="1316"/>
      <c r="EOC27" s="1316"/>
      <c r="EOD27" s="1316"/>
      <c r="EOE27" s="1316"/>
      <c r="EOF27" s="1316"/>
      <c r="EOG27" s="1316"/>
      <c r="EOH27" s="1316"/>
      <c r="EOI27" s="1316"/>
      <c r="EOJ27" s="1316"/>
      <c r="EOK27" s="1316"/>
      <c r="EOL27" s="1316"/>
      <c r="EOM27" s="1316"/>
      <c r="EON27" s="1316"/>
      <c r="EOO27" s="1316"/>
      <c r="EOP27" s="1316"/>
      <c r="EOQ27" s="1316"/>
      <c r="EOR27" s="1316"/>
      <c r="EOS27" s="1316"/>
      <c r="EOT27" s="1316"/>
      <c r="EOU27" s="1316"/>
      <c r="EOV27" s="1316"/>
      <c r="EOW27" s="1316"/>
      <c r="EOX27" s="1316"/>
      <c r="EOY27" s="1316"/>
      <c r="EOZ27" s="1316"/>
      <c r="EPA27" s="1316"/>
      <c r="EPB27" s="1316"/>
      <c r="EPC27" s="1316"/>
      <c r="EPD27" s="1316"/>
      <c r="EPE27" s="1316"/>
      <c r="EPF27" s="1316"/>
      <c r="EPG27" s="1316"/>
      <c r="EPH27" s="1316"/>
      <c r="EPI27" s="1316"/>
      <c r="EPJ27" s="1316"/>
      <c r="EPK27" s="1316"/>
      <c r="EPL27" s="1316"/>
      <c r="EPM27" s="1316"/>
      <c r="EPN27" s="1316"/>
      <c r="EPO27" s="1316"/>
      <c r="EPP27" s="1316"/>
      <c r="EPQ27" s="1316"/>
      <c r="EPR27" s="1316"/>
      <c r="EPS27" s="1316"/>
      <c r="EPT27" s="1316"/>
      <c r="EPU27" s="1316"/>
      <c r="EPV27" s="1316"/>
      <c r="EPW27" s="1316"/>
      <c r="EPX27" s="1316"/>
      <c r="EPY27" s="1316"/>
      <c r="EPZ27" s="1316"/>
      <c r="EQA27" s="1316"/>
      <c r="EQB27" s="1316"/>
      <c r="EQC27" s="1316"/>
      <c r="EQD27" s="1316"/>
      <c r="EQE27" s="1316"/>
      <c r="EQF27" s="1316"/>
      <c r="EQG27" s="1316"/>
      <c r="EQH27" s="1316"/>
      <c r="EQI27" s="1316"/>
      <c r="EQJ27" s="1316"/>
      <c r="EQK27" s="1316"/>
      <c r="EQL27" s="1316"/>
      <c r="EQM27" s="1316"/>
      <c r="EQN27" s="1316"/>
      <c r="EQO27" s="1316"/>
      <c r="EQP27" s="1316"/>
      <c r="EQQ27" s="1316"/>
      <c r="EQR27" s="1316"/>
      <c r="EQS27" s="1316"/>
      <c r="EQT27" s="1316"/>
      <c r="EQU27" s="1316"/>
      <c r="EQV27" s="1316"/>
      <c r="EQW27" s="1316"/>
      <c r="EQX27" s="1316"/>
      <c r="EQY27" s="1316"/>
      <c r="EQZ27" s="1316"/>
      <c r="ERA27" s="1316"/>
      <c r="ERB27" s="1316"/>
      <c r="ERC27" s="1316"/>
      <c r="ERD27" s="1316"/>
      <c r="ERE27" s="1316"/>
      <c r="ERF27" s="1316"/>
      <c r="ERG27" s="1316"/>
      <c r="ERH27" s="1316"/>
      <c r="ERI27" s="1316"/>
      <c r="ERJ27" s="1316"/>
      <c r="ERK27" s="1316"/>
      <c r="ERL27" s="1316"/>
      <c r="ERM27" s="1316"/>
      <c r="ERN27" s="1316"/>
      <c r="ERO27" s="1316"/>
      <c r="ERP27" s="1316"/>
      <c r="ERQ27" s="1316"/>
      <c r="ERR27" s="1316"/>
      <c r="ERS27" s="1316"/>
      <c r="ERT27" s="1316"/>
      <c r="ERU27" s="1316"/>
      <c r="ERV27" s="1316"/>
      <c r="ERW27" s="1316"/>
      <c r="ERX27" s="1316"/>
      <c r="ERY27" s="1316"/>
      <c r="ERZ27" s="1316"/>
      <c r="ESA27" s="1316"/>
      <c r="ESB27" s="1316"/>
      <c r="ESC27" s="1316"/>
      <c r="ESD27" s="1316"/>
      <c r="ESE27" s="1316"/>
      <c r="ESF27" s="1316"/>
      <c r="ESG27" s="1316"/>
      <c r="ESH27" s="1316"/>
      <c r="ESI27" s="1316"/>
      <c r="ESJ27" s="1316"/>
      <c r="ESK27" s="1316"/>
      <c r="ESL27" s="1316"/>
      <c r="ESM27" s="1316"/>
      <c r="ESN27" s="1316"/>
      <c r="ESO27" s="1316"/>
      <c r="ESP27" s="1316"/>
      <c r="ESQ27" s="1316"/>
      <c r="ESR27" s="1316"/>
      <c r="ESS27" s="1316"/>
      <c r="EST27" s="1316"/>
      <c r="ESU27" s="1316"/>
      <c r="ESV27" s="1316"/>
      <c r="ESW27" s="1316"/>
      <c r="ESX27" s="1316"/>
      <c r="ESY27" s="1316"/>
      <c r="ESZ27" s="1316"/>
      <c r="ETA27" s="1316"/>
      <c r="ETB27" s="1316"/>
      <c r="ETC27" s="1316"/>
      <c r="ETD27" s="1316"/>
      <c r="ETE27" s="1316"/>
      <c r="ETF27" s="1316"/>
      <c r="ETG27" s="1316"/>
      <c r="ETH27" s="1316"/>
      <c r="ETI27" s="1316"/>
      <c r="ETJ27" s="1316"/>
      <c r="ETK27" s="1316"/>
      <c r="ETL27" s="1316"/>
      <c r="ETM27" s="1316"/>
      <c r="ETN27" s="1316"/>
      <c r="ETO27" s="1316"/>
      <c r="ETP27" s="1316"/>
      <c r="ETQ27" s="1316"/>
      <c r="ETR27" s="1316"/>
      <c r="ETS27" s="1316"/>
      <c r="ETT27" s="1316"/>
      <c r="ETU27" s="1316"/>
      <c r="ETV27" s="1316"/>
      <c r="ETW27" s="1316"/>
      <c r="ETX27" s="1316"/>
      <c r="ETY27" s="1316"/>
      <c r="ETZ27" s="1316"/>
      <c r="EUA27" s="1316"/>
      <c r="EUB27" s="1316"/>
      <c r="EUC27" s="1316"/>
      <c r="EUD27" s="1316"/>
      <c r="EUE27" s="1316"/>
      <c r="EUF27" s="1316"/>
      <c r="EUG27" s="1316"/>
      <c r="EUH27" s="1316"/>
      <c r="EUI27" s="1316"/>
      <c r="EUJ27" s="1316"/>
      <c r="EUK27" s="1316"/>
      <c r="EUL27" s="1316"/>
      <c r="EUM27" s="1316"/>
      <c r="EUN27" s="1316"/>
      <c r="EUO27" s="1316"/>
      <c r="EUP27" s="1316"/>
      <c r="EUQ27" s="1316"/>
      <c r="EUR27" s="1316"/>
      <c r="EUS27" s="1316"/>
      <c r="EUT27" s="1316"/>
      <c r="EUU27" s="1316"/>
      <c r="EUV27" s="1316"/>
      <c r="EUW27" s="1316"/>
      <c r="EUX27" s="1316"/>
      <c r="EUY27" s="1316"/>
      <c r="EUZ27" s="1316"/>
      <c r="EVA27" s="1316"/>
      <c r="EVB27" s="1316"/>
      <c r="EVC27" s="1316"/>
      <c r="EVD27" s="1316"/>
      <c r="EVE27" s="1316"/>
      <c r="EVF27" s="1316"/>
      <c r="EVG27" s="1316"/>
      <c r="EVH27" s="1316"/>
      <c r="EVI27" s="1316"/>
      <c r="EVJ27" s="1316"/>
      <c r="EVK27" s="1316"/>
      <c r="EVL27" s="1316"/>
      <c r="EVM27" s="1316"/>
      <c r="EVN27" s="1316"/>
      <c r="EVO27" s="1316"/>
      <c r="EVP27" s="1316"/>
      <c r="EVQ27" s="1316"/>
      <c r="EVR27" s="1316"/>
      <c r="EVS27" s="1316"/>
      <c r="EVT27" s="1316"/>
      <c r="EVU27" s="1316"/>
      <c r="EVV27" s="1316"/>
      <c r="EVW27" s="1316"/>
      <c r="EVX27" s="1316"/>
      <c r="EVY27" s="1316"/>
      <c r="EVZ27" s="1316"/>
      <c r="EWA27" s="1316"/>
      <c r="EWB27" s="1316"/>
      <c r="EWC27" s="1316"/>
      <c r="EWD27" s="1316"/>
      <c r="EWE27" s="1316"/>
      <c r="EWF27" s="1316"/>
      <c r="EWG27" s="1316"/>
      <c r="EWH27" s="1316"/>
      <c r="EWI27" s="1316"/>
      <c r="EWJ27" s="1316"/>
      <c r="EWK27" s="1316"/>
      <c r="EWL27" s="1316"/>
      <c r="EWM27" s="1316"/>
      <c r="EWN27" s="1316"/>
      <c r="EWO27" s="1316"/>
      <c r="EWP27" s="1316"/>
      <c r="EWQ27" s="1316"/>
      <c r="EWR27" s="1316"/>
      <c r="EWS27" s="1316"/>
      <c r="EWT27" s="1316"/>
      <c r="EWU27" s="1316"/>
      <c r="EWV27" s="1316"/>
      <c r="EWW27" s="1316"/>
      <c r="EWX27" s="1316"/>
      <c r="EWY27" s="1316"/>
      <c r="EWZ27" s="1316"/>
      <c r="EXA27" s="1316"/>
      <c r="EXB27" s="1316"/>
      <c r="EXC27" s="1316"/>
      <c r="EXD27" s="1316"/>
      <c r="EXE27" s="1316"/>
      <c r="EXF27" s="1316"/>
      <c r="EXG27" s="1316"/>
      <c r="EXH27" s="1316"/>
      <c r="EXI27" s="1316"/>
      <c r="EXJ27" s="1316"/>
      <c r="EXK27" s="1316"/>
      <c r="EXL27" s="1316"/>
      <c r="EXM27" s="1316"/>
      <c r="EXN27" s="1316"/>
      <c r="EXO27" s="1316"/>
      <c r="EXP27" s="1316"/>
      <c r="EXQ27" s="1316"/>
      <c r="EXR27" s="1316"/>
      <c r="EXS27" s="1316"/>
      <c r="EXT27" s="1316"/>
      <c r="EXU27" s="1316"/>
      <c r="EXV27" s="1316"/>
      <c r="EXW27" s="1316"/>
      <c r="EXX27" s="1316"/>
      <c r="EXY27" s="1316"/>
      <c r="EXZ27" s="1316"/>
      <c r="EYA27" s="1316"/>
      <c r="EYB27" s="1316"/>
      <c r="EYC27" s="1316"/>
      <c r="EYD27" s="1316"/>
      <c r="EYE27" s="1316"/>
      <c r="EYF27" s="1316"/>
      <c r="EYG27" s="1316"/>
      <c r="EYH27" s="1316"/>
      <c r="EYI27" s="1316"/>
      <c r="EYJ27" s="1316"/>
      <c r="EYK27" s="1316"/>
      <c r="EYL27" s="1316"/>
      <c r="EYM27" s="1316"/>
      <c r="EYN27" s="1316"/>
      <c r="EYO27" s="1316"/>
      <c r="EYP27" s="1316"/>
      <c r="EYQ27" s="1316"/>
      <c r="EYR27" s="1316"/>
      <c r="EYS27" s="1316"/>
      <c r="EYT27" s="1316"/>
      <c r="EYU27" s="1316"/>
      <c r="EYV27" s="1316"/>
      <c r="EYW27" s="1316"/>
      <c r="EYX27" s="1316"/>
      <c r="EYY27" s="1316"/>
      <c r="EYZ27" s="1316"/>
      <c r="EZA27" s="1316"/>
      <c r="EZB27" s="1316"/>
      <c r="EZC27" s="1316"/>
      <c r="EZD27" s="1316"/>
      <c r="EZE27" s="1316"/>
      <c r="EZF27" s="1316"/>
      <c r="EZG27" s="1316"/>
      <c r="EZH27" s="1316"/>
      <c r="EZI27" s="1316"/>
      <c r="EZJ27" s="1316"/>
      <c r="EZK27" s="1316"/>
      <c r="EZL27" s="1316"/>
      <c r="EZM27" s="1316"/>
      <c r="EZN27" s="1316"/>
      <c r="EZO27" s="1316"/>
      <c r="EZP27" s="1316"/>
      <c r="EZQ27" s="1316"/>
      <c r="EZR27" s="1316"/>
      <c r="EZS27" s="1316"/>
      <c r="EZT27" s="1316"/>
      <c r="EZU27" s="1316"/>
      <c r="EZV27" s="1316"/>
      <c r="EZW27" s="1316"/>
      <c r="EZX27" s="1316"/>
      <c r="EZY27" s="1316"/>
      <c r="EZZ27" s="1316"/>
      <c r="FAA27" s="1316"/>
      <c r="FAB27" s="1316"/>
      <c r="FAC27" s="1316"/>
      <c r="FAD27" s="1316"/>
      <c r="FAE27" s="1316"/>
      <c r="FAF27" s="1316"/>
      <c r="FAG27" s="1316"/>
      <c r="FAH27" s="1316"/>
      <c r="FAI27" s="1316"/>
      <c r="FAJ27" s="1316"/>
      <c r="FAK27" s="1316"/>
      <c r="FAL27" s="1316"/>
      <c r="FAM27" s="1316"/>
      <c r="FAN27" s="1316"/>
      <c r="FAO27" s="1316"/>
      <c r="FAP27" s="1316"/>
      <c r="FAQ27" s="1316"/>
      <c r="FAR27" s="1316"/>
      <c r="FAS27" s="1316"/>
      <c r="FAT27" s="1316"/>
      <c r="FAU27" s="1316"/>
      <c r="FAV27" s="1316"/>
      <c r="FAW27" s="1316"/>
      <c r="FAX27" s="1316"/>
      <c r="FAY27" s="1316"/>
      <c r="FAZ27" s="1316"/>
      <c r="FBA27" s="1316"/>
      <c r="FBB27" s="1316"/>
      <c r="FBC27" s="1316"/>
      <c r="FBD27" s="1316"/>
      <c r="FBE27" s="1316"/>
      <c r="FBF27" s="1316"/>
      <c r="FBG27" s="1316"/>
      <c r="FBH27" s="1316"/>
      <c r="FBI27" s="1316"/>
      <c r="FBJ27" s="1316"/>
      <c r="FBK27" s="1316"/>
      <c r="FBL27" s="1316"/>
      <c r="FBM27" s="1316"/>
      <c r="FBN27" s="1316"/>
      <c r="FBO27" s="1316"/>
      <c r="FBP27" s="1316"/>
      <c r="FBQ27" s="1316"/>
      <c r="FBR27" s="1316"/>
      <c r="FBS27" s="1316"/>
      <c r="FBT27" s="1316"/>
      <c r="FBU27" s="1316"/>
      <c r="FBV27" s="1316"/>
      <c r="FBW27" s="1316"/>
      <c r="FBX27" s="1316"/>
      <c r="FBY27" s="1316"/>
      <c r="FBZ27" s="1316"/>
      <c r="FCA27" s="1316"/>
      <c r="FCB27" s="1316"/>
      <c r="FCC27" s="1316"/>
      <c r="FCD27" s="1316"/>
      <c r="FCE27" s="1316"/>
      <c r="FCF27" s="1316"/>
      <c r="FCG27" s="1316"/>
      <c r="FCH27" s="1316"/>
      <c r="FCI27" s="1316"/>
      <c r="FCJ27" s="1316"/>
      <c r="FCK27" s="1316"/>
      <c r="FCL27" s="1316"/>
      <c r="FCM27" s="1316"/>
      <c r="FCN27" s="1316"/>
      <c r="FCO27" s="1316"/>
      <c r="FCP27" s="1316"/>
      <c r="FCQ27" s="1316"/>
      <c r="FCR27" s="1316"/>
      <c r="FCS27" s="1316"/>
      <c r="FCT27" s="1316"/>
      <c r="FCU27" s="1316"/>
      <c r="FCV27" s="1316"/>
      <c r="FCW27" s="1316"/>
      <c r="FCX27" s="1316"/>
      <c r="FCY27" s="1316"/>
      <c r="FCZ27" s="1316"/>
      <c r="FDA27" s="1316"/>
      <c r="FDB27" s="1316"/>
      <c r="FDC27" s="1316"/>
      <c r="FDD27" s="1316"/>
      <c r="FDE27" s="1316"/>
      <c r="FDF27" s="1316"/>
      <c r="FDG27" s="1316"/>
      <c r="FDH27" s="1316"/>
      <c r="FDI27" s="1316"/>
      <c r="FDJ27" s="1316"/>
      <c r="FDK27" s="1316"/>
      <c r="FDL27" s="1316"/>
      <c r="FDM27" s="1316"/>
      <c r="FDN27" s="1316"/>
      <c r="FDO27" s="1316"/>
      <c r="FDP27" s="1316"/>
      <c r="FDQ27" s="1316"/>
      <c r="FDR27" s="1316"/>
      <c r="FDS27" s="1316"/>
      <c r="FDT27" s="1316"/>
      <c r="FDU27" s="1316"/>
      <c r="FDV27" s="1316"/>
      <c r="FDW27" s="1316"/>
      <c r="FDX27" s="1316"/>
      <c r="FDY27" s="1316"/>
      <c r="FDZ27" s="1316"/>
      <c r="FEA27" s="1316"/>
      <c r="FEB27" s="1316"/>
      <c r="FEC27" s="1316"/>
      <c r="FED27" s="1316"/>
      <c r="FEE27" s="1316"/>
      <c r="FEF27" s="1316"/>
      <c r="FEG27" s="1316"/>
      <c r="FEH27" s="1316"/>
      <c r="FEI27" s="1316"/>
      <c r="FEJ27" s="1316"/>
      <c r="FEK27" s="1316"/>
      <c r="FEL27" s="1316"/>
      <c r="FEM27" s="1316"/>
      <c r="FEN27" s="1316"/>
      <c r="FEO27" s="1316"/>
      <c r="FEP27" s="1316"/>
      <c r="FEQ27" s="1316"/>
      <c r="FER27" s="1316"/>
      <c r="FES27" s="1316"/>
      <c r="FET27" s="1316"/>
      <c r="FEU27" s="1316"/>
      <c r="FEV27" s="1316"/>
      <c r="FEW27" s="1316"/>
      <c r="FEX27" s="1316"/>
      <c r="FEY27" s="1316"/>
      <c r="FEZ27" s="1316"/>
      <c r="FFA27" s="1316"/>
      <c r="FFB27" s="1316"/>
      <c r="FFC27" s="1316"/>
      <c r="FFD27" s="1316"/>
      <c r="FFE27" s="1316"/>
      <c r="FFF27" s="1316"/>
      <c r="FFG27" s="1316"/>
      <c r="FFH27" s="1316"/>
      <c r="FFI27" s="1316"/>
      <c r="FFJ27" s="1316"/>
      <c r="FFK27" s="1316"/>
      <c r="FFL27" s="1316"/>
      <c r="FFM27" s="1316"/>
      <c r="FFN27" s="1316"/>
      <c r="FFO27" s="1316"/>
      <c r="FFP27" s="1316"/>
      <c r="FFQ27" s="1316"/>
      <c r="FFR27" s="1316"/>
      <c r="FFS27" s="1316"/>
      <c r="FFT27" s="1316"/>
      <c r="FFU27" s="1316"/>
      <c r="FFV27" s="1316"/>
      <c r="FFW27" s="1316"/>
      <c r="FFX27" s="1316"/>
      <c r="FFY27" s="1316"/>
      <c r="FFZ27" s="1316"/>
      <c r="FGA27" s="1316"/>
      <c r="FGB27" s="1316"/>
      <c r="FGC27" s="1316"/>
      <c r="FGD27" s="1316"/>
      <c r="FGE27" s="1316"/>
      <c r="FGF27" s="1316"/>
      <c r="FGG27" s="1316"/>
      <c r="FGH27" s="1316"/>
      <c r="FGI27" s="1316"/>
      <c r="FGJ27" s="1316"/>
      <c r="FGK27" s="1316"/>
      <c r="FGL27" s="1316"/>
      <c r="FGM27" s="1316"/>
      <c r="FGN27" s="1316"/>
      <c r="FGO27" s="1316"/>
      <c r="FGP27" s="1316"/>
      <c r="FGQ27" s="1316"/>
      <c r="FGR27" s="1316"/>
      <c r="FGS27" s="1316"/>
      <c r="FGT27" s="1316"/>
      <c r="FGU27" s="1316"/>
      <c r="FGV27" s="1316"/>
      <c r="FGW27" s="1316"/>
      <c r="FGX27" s="1316"/>
      <c r="FGY27" s="1316"/>
      <c r="FGZ27" s="1316"/>
      <c r="FHA27" s="1316"/>
      <c r="FHB27" s="1316"/>
      <c r="FHC27" s="1316"/>
      <c r="FHD27" s="1316"/>
      <c r="FHE27" s="1316"/>
      <c r="FHF27" s="1316"/>
      <c r="FHG27" s="1316"/>
      <c r="FHH27" s="1316"/>
      <c r="FHI27" s="1316"/>
      <c r="FHJ27" s="1316"/>
      <c r="FHK27" s="1316"/>
      <c r="FHL27" s="1316"/>
      <c r="FHM27" s="1316"/>
      <c r="FHN27" s="1316"/>
      <c r="FHO27" s="1316"/>
      <c r="FHP27" s="1316"/>
      <c r="FHQ27" s="1316"/>
      <c r="FHR27" s="1316"/>
      <c r="FHS27" s="1316"/>
      <c r="FHT27" s="1316"/>
      <c r="FHU27" s="1316"/>
      <c r="FHV27" s="1316"/>
      <c r="FHW27" s="1316"/>
      <c r="FHX27" s="1316"/>
      <c r="FHY27" s="1316"/>
      <c r="FHZ27" s="1316"/>
      <c r="FIA27" s="1316"/>
      <c r="FIB27" s="1316"/>
      <c r="FIC27" s="1316"/>
      <c r="FID27" s="1316"/>
      <c r="FIE27" s="1316"/>
      <c r="FIF27" s="1316"/>
      <c r="FIG27" s="1316"/>
      <c r="FIH27" s="1316"/>
      <c r="FII27" s="1316"/>
      <c r="FIJ27" s="1316"/>
      <c r="FIK27" s="1316"/>
      <c r="FIL27" s="1316"/>
      <c r="FIM27" s="1316"/>
      <c r="FIN27" s="1316"/>
      <c r="FIO27" s="1316"/>
      <c r="FIP27" s="1316"/>
      <c r="FIQ27" s="1316"/>
      <c r="FIR27" s="1316"/>
      <c r="FIS27" s="1316"/>
      <c r="FIT27" s="1316"/>
      <c r="FIU27" s="1316"/>
      <c r="FIV27" s="1316"/>
      <c r="FIW27" s="1316"/>
      <c r="FIX27" s="1316"/>
      <c r="FIY27" s="1316"/>
      <c r="FIZ27" s="1316"/>
      <c r="FJA27" s="1316"/>
      <c r="FJB27" s="1316"/>
      <c r="FJC27" s="1316"/>
      <c r="FJD27" s="1316"/>
      <c r="FJE27" s="1316"/>
      <c r="FJF27" s="1316"/>
      <c r="FJG27" s="1316"/>
      <c r="FJH27" s="1316"/>
      <c r="FJI27" s="1316"/>
      <c r="FJJ27" s="1316"/>
      <c r="FJK27" s="1316"/>
      <c r="FJL27" s="1316"/>
      <c r="FJM27" s="1316"/>
      <c r="FJN27" s="1316"/>
      <c r="FJO27" s="1316"/>
      <c r="FJP27" s="1316"/>
      <c r="FJQ27" s="1316"/>
      <c r="FJR27" s="1316"/>
      <c r="FJS27" s="1316"/>
      <c r="FJT27" s="1316"/>
      <c r="FJU27" s="1316"/>
      <c r="FJV27" s="1316"/>
      <c r="FJW27" s="1316"/>
      <c r="FJX27" s="1316"/>
      <c r="FJY27" s="1316"/>
      <c r="FJZ27" s="1316"/>
      <c r="FKA27" s="1316"/>
      <c r="FKB27" s="1316"/>
      <c r="FKC27" s="1316"/>
      <c r="FKD27" s="1316"/>
      <c r="FKE27" s="1316"/>
      <c r="FKF27" s="1316"/>
      <c r="FKG27" s="1316"/>
      <c r="FKH27" s="1316"/>
      <c r="FKI27" s="1316"/>
      <c r="FKJ27" s="1316"/>
      <c r="FKK27" s="1316"/>
      <c r="FKL27" s="1316"/>
      <c r="FKM27" s="1316"/>
      <c r="FKN27" s="1316"/>
      <c r="FKO27" s="1316"/>
      <c r="FKP27" s="1316"/>
      <c r="FKQ27" s="1316"/>
      <c r="FKR27" s="1316"/>
      <c r="FKS27" s="1316"/>
      <c r="FKT27" s="1316"/>
      <c r="FKU27" s="1316"/>
      <c r="FKV27" s="1316"/>
      <c r="FKW27" s="1316"/>
      <c r="FKX27" s="1316"/>
      <c r="FKY27" s="1316"/>
      <c r="FKZ27" s="1316"/>
      <c r="FLA27" s="1316"/>
      <c r="FLB27" s="1316"/>
      <c r="FLC27" s="1316"/>
      <c r="FLD27" s="1316"/>
      <c r="FLE27" s="1316"/>
      <c r="FLF27" s="1316"/>
      <c r="FLG27" s="1316"/>
      <c r="FLH27" s="1316"/>
      <c r="FLI27" s="1316"/>
      <c r="FLJ27" s="1316"/>
      <c r="FLK27" s="1316"/>
      <c r="FLL27" s="1316"/>
      <c r="FLM27" s="1316"/>
      <c r="FLN27" s="1316"/>
      <c r="FLO27" s="1316"/>
      <c r="FLP27" s="1316"/>
      <c r="FLQ27" s="1316"/>
      <c r="FLR27" s="1316"/>
      <c r="FLS27" s="1316"/>
      <c r="FLT27" s="1316"/>
      <c r="FLU27" s="1316"/>
      <c r="FLV27" s="1316"/>
      <c r="FLW27" s="1316"/>
      <c r="FLX27" s="1316"/>
      <c r="FLY27" s="1316"/>
      <c r="FLZ27" s="1316"/>
      <c r="FMA27" s="1316"/>
      <c r="FMB27" s="1316"/>
      <c r="FMC27" s="1316"/>
      <c r="FMD27" s="1316"/>
      <c r="FME27" s="1316"/>
      <c r="FMF27" s="1316"/>
      <c r="FMG27" s="1316"/>
      <c r="FMH27" s="1316"/>
      <c r="FMI27" s="1316"/>
      <c r="FMJ27" s="1316"/>
      <c r="FMK27" s="1316"/>
      <c r="FML27" s="1316"/>
      <c r="FMM27" s="1316"/>
      <c r="FMN27" s="1316"/>
      <c r="FMO27" s="1316"/>
      <c r="FMP27" s="1316"/>
      <c r="FMQ27" s="1316"/>
      <c r="FMR27" s="1316"/>
      <c r="FMS27" s="1316"/>
      <c r="FMT27" s="1316"/>
      <c r="FMU27" s="1316"/>
      <c r="FMV27" s="1316"/>
      <c r="FMW27" s="1316"/>
      <c r="FMX27" s="1316"/>
      <c r="FMY27" s="1316"/>
      <c r="FMZ27" s="1316"/>
      <c r="FNA27" s="1316"/>
      <c r="FNB27" s="1316"/>
      <c r="FNC27" s="1316"/>
      <c r="FND27" s="1316"/>
      <c r="FNE27" s="1316"/>
      <c r="FNF27" s="1316"/>
    </row>
    <row r="28" spans="1:4426" ht="15.75">
      <c r="A28" s="905"/>
      <c r="C28" s="902"/>
      <c r="D28" s="242" t="s">
        <v>267</v>
      </c>
      <c r="E28" s="241" t="str">
        <f t="shared" si="0"/>
        <v>Related</v>
      </c>
      <c r="F28" s="241" t="str">
        <f t="shared" si="0"/>
        <v>Related</v>
      </c>
      <c r="G28" s="241" t="str">
        <f>+G9</f>
        <v>Related</v>
      </c>
      <c r="H28" s="241" t="str">
        <f>+H9</f>
        <v>Related</v>
      </c>
      <c r="I28" s="167" t="s">
        <v>401</v>
      </c>
      <c r="J28" s="241" t="s">
        <v>169</v>
      </c>
      <c r="K28" s="1307" t="s">
        <v>169</v>
      </c>
      <c r="L28" s="1316"/>
      <c r="M28" s="1316"/>
      <c r="N28" s="1316"/>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16"/>
      <c r="AO28" s="1316"/>
      <c r="AP28" s="1316"/>
      <c r="AQ28" s="1316"/>
      <c r="AR28" s="1316"/>
      <c r="AS28" s="1316"/>
      <c r="AT28" s="1316"/>
      <c r="AU28" s="1316"/>
      <c r="AV28" s="1316"/>
      <c r="AW28" s="1316"/>
      <c r="AX28" s="1316"/>
      <c r="AY28" s="1316"/>
      <c r="AZ28" s="1316"/>
      <c r="BA28" s="1316"/>
      <c r="BB28" s="1316"/>
      <c r="BC28" s="1316"/>
      <c r="BD28" s="1316"/>
      <c r="BE28" s="1316"/>
      <c r="BF28" s="1316"/>
      <c r="BG28" s="1316"/>
      <c r="BH28" s="1316"/>
      <c r="BI28" s="1316"/>
      <c r="BJ28" s="1316"/>
      <c r="BK28" s="1316"/>
      <c r="BL28" s="1316"/>
      <c r="BM28" s="1316"/>
      <c r="BN28" s="1316"/>
      <c r="BO28" s="1316"/>
      <c r="BP28" s="1316"/>
      <c r="BQ28" s="1316"/>
      <c r="BR28" s="1316"/>
      <c r="BS28" s="1316"/>
      <c r="BT28" s="1316"/>
      <c r="BU28" s="1316"/>
      <c r="BV28" s="1316"/>
      <c r="BW28" s="1316"/>
      <c r="BX28" s="1316"/>
      <c r="BY28" s="1316"/>
      <c r="BZ28" s="1316"/>
      <c r="CA28" s="1316"/>
      <c r="CB28" s="1316"/>
      <c r="CC28" s="1316"/>
      <c r="CD28" s="1316"/>
      <c r="CE28" s="1316"/>
      <c r="CF28" s="1316"/>
      <c r="CG28" s="1316"/>
      <c r="CH28" s="1316"/>
      <c r="CI28" s="1316"/>
      <c r="CJ28" s="1316"/>
      <c r="CK28" s="1316"/>
      <c r="CL28" s="1316"/>
      <c r="CM28" s="1316"/>
      <c r="CN28" s="1316"/>
      <c r="CO28" s="1316"/>
      <c r="CP28" s="1316"/>
      <c r="CQ28" s="1316"/>
      <c r="CR28" s="1316"/>
      <c r="CS28" s="1316"/>
      <c r="CT28" s="1316"/>
      <c r="CU28" s="1316"/>
      <c r="CV28" s="1316"/>
      <c r="CW28" s="1316"/>
      <c r="CX28" s="1316"/>
      <c r="CY28" s="1316"/>
      <c r="CZ28" s="1316"/>
      <c r="DA28" s="1316"/>
      <c r="DB28" s="1316"/>
      <c r="DC28" s="1316"/>
      <c r="DD28" s="1316"/>
      <c r="DE28" s="1316"/>
      <c r="DF28" s="1316"/>
      <c r="DG28" s="1316"/>
      <c r="DH28" s="1316"/>
      <c r="DI28" s="1316"/>
      <c r="DJ28" s="1316"/>
      <c r="DK28" s="1316"/>
      <c r="DL28" s="1316"/>
      <c r="DM28" s="1316"/>
      <c r="DN28" s="1316"/>
      <c r="DO28" s="1316"/>
      <c r="DP28" s="1316"/>
      <c r="DQ28" s="1316"/>
      <c r="DR28" s="1316"/>
      <c r="DS28" s="1316"/>
      <c r="DT28" s="1316"/>
      <c r="DU28" s="1316"/>
      <c r="DV28" s="1316"/>
      <c r="DW28" s="1316"/>
      <c r="DX28" s="1316"/>
      <c r="DY28" s="1316"/>
      <c r="DZ28" s="1316"/>
      <c r="EA28" s="1316"/>
      <c r="EB28" s="1316"/>
      <c r="EC28" s="1316"/>
      <c r="ED28" s="1316"/>
      <c r="EE28" s="1316"/>
      <c r="EF28" s="1316"/>
      <c r="EG28" s="1316"/>
      <c r="EH28" s="1316"/>
      <c r="EI28" s="1316"/>
      <c r="EJ28" s="1316"/>
      <c r="EK28" s="1316"/>
      <c r="EL28" s="1316"/>
      <c r="EM28" s="1316"/>
      <c r="EN28" s="1316"/>
      <c r="EO28" s="1316"/>
      <c r="EP28" s="1316"/>
      <c r="EQ28" s="1316"/>
      <c r="ER28" s="1316"/>
      <c r="ES28" s="1316"/>
      <c r="ET28" s="1316"/>
      <c r="EU28" s="1316"/>
      <c r="EV28" s="1316"/>
      <c r="EW28" s="1316"/>
      <c r="EX28" s="1316"/>
      <c r="EY28" s="1316"/>
      <c r="EZ28" s="1316"/>
      <c r="FA28" s="1316"/>
      <c r="FB28" s="1316"/>
      <c r="FC28" s="1316"/>
      <c r="FD28" s="1316"/>
      <c r="FE28" s="1316"/>
      <c r="FF28" s="1316"/>
      <c r="FG28" s="1316"/>
      <c r="FH28" s="1316"/>
      <c r="FI28" s="1316"/>
      <c r="FJ28" s="1316"/>
      <c r="FK28" s="1316"/>
      <c r="FL28" s="1316"/>
      <c r="FM28" s="1316"/>
      <c r="FN28" s="1316"/>
      <c r="FO28" s="1316"/>
      <c r="FP28" s="1316"/>
      <c r="FQ28" s="1316"/>
      <c r="FR28" s="1316"/>
      <c r="FS28" s="1316"/>
      <c r="FT28" s="1316"/>
      <c r="FU28" s="1316"/>
      <c r="FV28" s="1316"/>
      <c r="FW28" s="1316"/>
      <c r="FX28" s="1316"/>
      <c r="FY28" s="1316"/>
      <c r="FZ28" s="1316"/>
      <c r="GA28" s="1316"/>
      <c r="GB28" s="1316"/>
      <c r="GC28" s="1316"/>
      <c r="GD28" s="1316"/>
      <c r="GE28" s="1316"/>
      <c r="GF28" s="1316"/>
      <c r="GG28" s="1316"/>
      <c r="GH28" s="1316"/>
      <c r="GI28" s="1316"/>
      <c r="GJ28" s="1316"/>
      <c r="GK28" s="1316"/>
      <c r="GL28" s="1316"/>
      <c r="GM28" s="1316"/>
      <c r="GN28" s="1316"/>
      <c r="GO28" s="1316"/>
      <c r="GP28" s="1316"/>
      <c r="GQ28" s="1316"/>
      <c r="GR28" s="1316"/>
      <c r="GS28" s="1316"/>
      <c r="GT28" s="1316"/>
      <c r="GU28" s="1316"/>
      <c r="GV28" s="1316"/>
      <c r="GW28" s="1316"/>
      <c r="GX28" s="1316"/>
      <c r="GY28" s="1316"/>
      <c r="GZ28" s="1316"/>
      <c r="HA28" s="1316"/>
      <c r="HB28" s="1316"/>
      <c r="HC28" s="1316"/>
      <c r="HD28" s="1316"/>
      <c r="HE28" s="1316"/>
      <c r="HF28" s="1316"/>
      <c r="HG28" s="1316"/>
      <c r="HH28" s="1316"/>
      <c r="HI28" s="1316"/>
      <c r="HJ28" s="1316"/>
      <c r="HK28" s="1316"/>
      <c r="HL28" s="1316"/>
      <c r="HM28" s="1316"/>
      <c r="HN28" s="1316"/>
      <c r="HO28" s="1316"/>
      <c r="HP28" s="1316"/>
      <c r="HQ28" s="1316"/>
      <c r="HR28" s="1316"/>
      <c r="HS28" s="1316"/>
      <c r="HT28" s="1316"/>
      <c r="HU28" s="1316"/>
      <c r="HV28" s="1316"/>
      <c r="HW28" s="1316"/>
      <c r="HX28" s="1316"/>
      <c r="HY28" s="1316"/>
      <c r="HZ28" s="1316"/>
      <c r="IA28" s="1316"/>
      <c r="IB28" s="1316"/>
      <c r="IC28" s="1316"/>
      <c r="ID28" s="1316"/>
      <c r="IE28" s="1316"/>
      <c r="IF28" s="1316"/>
      <c r="IG28" s="1316"/>
      <c r="IH28" s="1316"/>
      <c r="II28" s="1316"/>
      <c r="IJ28" s="1316"/>
      <c r="IK28" s="1316"/>
      <c r="IL28" s="1316"/>
      <c r="IM28" s="1316"/>
      <c r="IN28" s="1316"/>
      <c r="IO28" s="1316"/>
      <c r="IP28" s="1316"/>
      <c r="IQ28" s="1316"/>
      <c r="IR28" s="1316"/>
      <c r="IS28" s="1316"/>
      <c r="IT28" s="1316"/>
      <c r="IU28" s="1316"/>
      <c r="IV28" s="1316"/>
      <c r="IW28" s="1316"/>
      <c r="IX28" s="1316"/>
      <c r="IY28" s="1316"/>
      <c r="IZ28" s="1316"/>
      <c r="JA28" s="1316"/>
      <c r="JB28" s="1316"/>
      <c r="JC28" s="1316"/>
      <c r="JD28" s="1316"/>
      <c r="JE28" s="1316"/>
      <c r="JF28" s="1316"/>
      <c r="JG28" s="1316"/>
      <c r="JH28" s="1316"/>
      <c r="JI28" s="1316"/>
      <c r="JJ28" s="1316"/>
      <c r="JK28" s="1316"/>
      <c r="JL28" s="1316"/>
      <c r="JM28" s="1316"/>
      <c r="JN28" s="1316"/>
      <c r="JO28" s="1316"/>
      <c r="JP28" s="1316"/>
      <c r="JQ28" s="1316"/>
      <c r="JR28" s="1316"/>
      <c r="JS28" s="1316"/>
      <c r="JT28" s="1316"/>
      <c r="JU28" s="1316"/>
      <c r="JV28" s="1316"/>
      <c r="JW28" s="1316"/>
      <c r="JX28" s="1316"/>
      <c r="JY28" s="1316"/>
      <c r="JZ28" s="1316"/>
      <c r="KA28" s="1316"/>
      <c r="KB28" s="1316"/>
      <c r="KC28" s="1316"/>
      <c r="KD28" s="1316"/>
      <c r="KE28" s="1316"/>
      <c r="KF28" s="1316"/>
      <c r="KG28" s="1316"/>
      <c r="KH28" s="1316"/>
      <c r="KI28" s="1316"/>
      <c r="KJ28" s="1316"/>
      <c r="KK28" s="1316"/>
      <c r="KL28" s="1316"/>
      <c r="KM28" s="1316"/>
      <c r="KN28" s="1316"/>
      <c r="KO28" s="1316"/>
      <c r="KP28" s="1316"/>
      <c r="KQ28" s="1316"/>
      <c r="KR28" s="1316"/>
      <c r="KS28" s="1316"/>
      <c r="KT28" s="1316"/>
      <c r="KU28" s="1316"/>
      <c r="KV28" s="1316"/>
      <c r="KW28" s="1316"/>
      <c r="KX28" s="1316"/>
      <c r="KY28" s="1316"/>
      <c r="KZ28" s="1316"/>
      <c r="LA28" s="1316"/>
      <c r="LB28" s="1316"/>
      <c r="LC28" s="1316"/>
      <c r="LD28" s="1316"/>
      <c r="LE28" s="1316"/>
      <c r="LF28" s="1316"/>
      <c r="LG28" s="1316"/>
      <c r="LH28" s="1316"/>
      <c r="LI28" s="1316"/>
      <c r="LJ28" s="1316"/>
      <c r="LK28" s="1316"/>
      <c r="LL28" s="1316"/>
      <c r="LM28" s="1316"/>
      <c r="LN28" s="1316"/>
      <c r="LO28" s="1316"/>
      <c r="LP28" s="1316"/>
      <c r="LQ28" s="1316"/>
      <c r="LR28" s="1316"/>
      <c r="LS28" s="1316"/>
      <c r="LT28" s="1316"/>
      <c r="LU28" s="1316"/>
      <c r="LV28" s="1316"/>
      <c r="LW28" s="1316"/>
      <c r="LX28" s="1316"/>
      <c r="LY28" s="1316"/>
      <c r="LZ28" s="1316"/>
      <c r="MA28" s="1316"/>
      <c r="MB28" s="1316"/>
      <c r="MC28" s="1316"/>
      <c r="MD28" s="1316"/>
      <c r="ME28" s="1316"/>
      <c r="MF28" s="1316"/>
      <c r="MG28" s="1316"/>
      <c r="MH28" s="1316"/>
      <c r="MI28" s="1316"/>
      <c r="MJ28" s="1316"/>
      <c r="MK28" s="1316"/>
      <c r="ML28" s="1316"/>
      <c r="MM28" s="1316"/>
      <c r="MN28" s="1316"/>
      <c r="MO28" s="1316"/>
      <c r="MP28" s="1316"/>
      <c r="MQ28" s="1316"/>
      <c r="MR28" s="1316"/>
      <c r="MS28" s="1316"/>
      <c r="MT28" s="1316"/>
      <c r="MU28" s="1316"/>
      <c r="MV28" s="1316"/>
      <c r="MW28" s="1316"/>
      <c r="MX28" s="1316"/>
      <c r="MY28" s="1316"/>
      <c r="MZ28" s="1316"/>
      <c r="NA28" s="1316"/>
      <c r="NB28" s="1316"/>
      <c r="NC28" s="1316"/>
      <c r="ND28" s="1316"/>
      <c r="NE28" s="1316"/>
      <c r="NF28" s="1316"/>
      <c r="NG28" s="1316"/>
      <c r="NH28" s="1316"/>
      <c r="NI28" s="1316"/>
      <c r="NJ28" s="1316"/>
      <c r="NK28" s="1316"/>
      <c r="NL28" s="1316"/>
      <c r="NM28" s="1316"/>
      <c r="NN28" s="1316"/>
      <c r="NO28" s="1316"/>
      <c r="NP28" s="1316"/>
      <c r="NQ28" s="1316"/>
      <c r="NR28" s="1316"/>
      <c r="NS28" s="1316"/>
      <c r="NT28" s="1316"/>
      <c r="NU28" s="1316"/>
      <c r="NV28" s="1316"/>
      <c r="NW28" s="1316"/>
      <c r="NX28" s="1316"/>
      <c r="NY28" s="1316"/>
      <c r="NZ28" s="1316"/>
      <c r="OA28" s="1316"/>
      <c r="OB28" s="1316"/>
      <c r="OC28" s="1316"/>
      <c r="OD28" s="1316"/>
      <c r="OE28" s="1316"/>
      <c r="OF28" s="1316"/>
      <c r="OG28" s="1316"/>
      <c r="OH28" s="1316"/>
      <c r="OI28" s="1316"/>
      <c r="OJ28" s="1316"/>
      <c r="OK28" s="1316"/>
      <c r="OL28" s="1316"/>
      <c r="OM28" s="1316"/>
      <c r="ON28" s="1316"/>
      <c r="OO28" s="1316"/>
      <c r="OP28" s="1316"/>
      <c r="OQ28" s="1316"/>
      <c r="OR28" s="1316"/>
      <c r="OS28" s="1316"/>
      <c r="OT28" s="1316"/>
      <c r="OU28" s="1316"/>
      <c r="OV28" s="1316"/>
      <c r="OW28" s="1316"/>
      <c r="OX28" s="1316"/>
      <c r="OY28" s="1316"/>
      <c r="OZ28" s="1316"/>
      <c r="PA28" s="1316"/>
      <c r="PB28" s="1316"/>
      <c r="PC28" s="1316"/>
      <c r="PD28" s="1316"/>
      <c r="PE28" s="1316"/>
      <c r="PF28" s="1316"/>
      <c r="PG28" s="1316"/>
      <c r="PH28" s="1316"/>
      <c r="PI28" s="1316"/>
      <c r="PJ28" s="1316"/>
      <c r="PK28" s="1316"/>
      <c r="PL28" s="1316"/>
      <c r="PM28" s="1316"/>
      <c r="PN28" s="1316"/>
      <c r="PO28" s="1316"/>
      <c r="PP28" s="1316"/>
      <c r="PQ28" s="1316"/>
      <c r="PR28" s="1316"/>
      <c r="PS28" s="1316"/>
      <c r="PT28" s="1316"/>
      <c r="PU28" s="1316"/>
      <c r="PV28" s="1316"/>
      <c r="PW28" s="1316"/>
      <c r="PX28" s="1316"/>
      <c r="PY28" s="1316"/>
      <c r="PZ28" s="1316"/>
      <c r="QA28" s="1316"/>
      <c r="QB28" s="1316"/>
      <c r="QC28" s="1316"/>
      <c r="QD28" s="1316"/>
      <c r="QE28" s="1316"/>
      <c r="QF28" s="1316"/>
      <c r="QG28" s="1316"/>
      <c r="QH28" s="1316"/>
      <c r="QI28" s="1316"/>
      <c r="QJ28" s="1316"/>
      <c r="QK28" s="1316"/>
      <c r="QL28" s="1316"/>
      <c r="QM28" s="1316"/>
      <c r="QN28" s="1316"/>
      <c r="QO28" s="1316"/>
      <c r="QP28" s="1316"/>
      <c r="QQ28" s="1316"/>
      <c r="QR28" s="1316"/>
      <c r="QS28" s="1316"/>
      <c r="QT28" s="1316"/>
      <c r="QU28" s="1316"/>
      <c r="QV28" s="1316"/>
      <c r="QW28" s="1316"/>
      <c r="QX28" s="1316"/>
      <c r="QY28" s="1316"/>
      <c r="QZ28" s="1316"/>
      <c r="RA28" s="1316"/>
      <c r="RB28" s="1316"/>
      <c r="RC28" s="1316"/>
      <c r="RD28" s="1316"/>
      <c r="RE28" s="1316"/>
      <c r="RF28" s="1316"/>
      <c r="RG28" s="1316"/>
      <c r="RH28" s="1316"/>
      <c r="RI28" s="1316"/>
      <c r="RJ28" s="1316"/>
      <c r="RK28" s="1316"/>
      <c r="RL28" s="1316"/>
      <c r="RM28" s="1316"/>
      <c r="RN28" s="1316"/>
      <c r="RO28" s="1316"/>
      <c r="RP28" s="1316"/>
      <c r="RQ28" s="1316"/>
      <c r="RR28" s="1316"/>
      <c r="RS28" s="1316"/>
      <c r="RT28" s="1316"/>
      <c r="RU28" s="1316"/>
      <c r="RV28" s="1316"/>
      <c r="RW28" s="1316"/>
      <c r="RX28" s="1316"/>
      <c r="RY28" s="1316"/>
      <c r="RZ28" s="1316"/>
      <c r="SA28" s="1316"/>
      <c r="SB28" s="1316"/>
      <c r="SC28" s="1316"/>
      <c r="SD28" s="1316"/>
      <c r="SE28" s="1316"/>
      <c r="SF28" s="1316"/>
      <c r="SG28" s="1316"/>
      <c r="SH28" s="1316"/>
      <c r="SI28" s="1316"/>
      <c r="SJ28" s="1316"/>
      <c r="SK28" s="1316"/>
      <c r="SL28" s="1316"/>
      <c r="SM28" s="1316"/>
      <c r="SN28" s="1316"/>
      <c r="SO28" s="1316"/>
      <c r="SP28" s="1316"/>
      <c r="SQ28" s="1316"/>
      <c r="SR28" s="1316"/>
      <c r="SS28" s="1316"/>
      <c r="ST28" s="1316"/>
      <c r="SU28" s="1316"/>
      <c r="SV28" s="1316"/>
      <c r="SW28" s="1316"/>
      <c r="SX28" s="1316"/>
      <c r="SY28" s="1316"/>
      <c r="SZ28" s="1316"/>
      <c r="TA28" s="1316"/>
      <c r="TB28" s="1316"/>
      <c r="TC28" s="1316"/>
      <c r="TD28" s="1316"/>
      <c r="TE28" s="1316"/>
      <c r="TF28" s="1316"/>
      <c r="TG28" s="1316"/>
      <c r="TH28" s="1316"/>
      <c r="TI28" s="1316"/>
      <c r="TJ28" s="1316"/>
      <c r="TK28" s="1316"/>
      <c r="TL28" s="1316"/>
      <c r="TM28" s="1316"/>
      <c r="TN28" s="1316"/>
      <c r="TO28" s="1316"/>
      <c r="TP28" s="1316"/>
      <c r="TQ28" s="1316"/>
      <c r="TR28" s="1316"/>
      <c r="TS28" s="1316"/>
      <c r="TT28" s="1316"/>
      <c r="TU28" s="1316"/>
      <c r="TV28" s="1316"/>
      <c r="TW28" s="1316"/>
      <c r="TX28" s="1316"/>
      <c r="TY28" s="1316"/>
      <c r="TZ28" s="1316"/>
      <c r="UA28" s="1316"/>
      <c r="UB28" s="1316"/>
      <c r="UC28" s="1316"/>
      <c r="UD28" s="1316"/>
      <c r="UE28" s="1316"/>
      <c r="UF28" s="1316"/>
      <c r="UG28" s="1316"/>
      <c r="UH28" s="1316"/>
      <c r="UI28" s="1316"/>
      <c r="UJ28" s="1316"/>
      <c r="UK28" s="1316"/>
      <c r="UL28" s="1316"/>
      <c r="UM28" s="1316"/>
      <c r="UN28" s="1316"/>
      <c r="UO28" s="1316"/>
      <c r="UP28" s="1316"/>
      <c r="UQ28" s="1316"/>
      <c r="UR28" s="1316"/>
      <c r="US28" s="1316"/>
      <c r="UT28" s="1316"/>
      <c r="UU28" s="1316"/>
      <c r="UV28" s="1316"/>
      <c r="UW28" s="1316"/>
      <c r="UX28" s="1316"/>
      <c r="UY28" s="1316"/>
      <c r="UZ28" s="1316"/>
      <c r="VA28" s="1316"/>
      <c r="VB28" s="1316"/>
      <c r="VC28" s="1316"/>
      <c r="VD28" s="1316"/>
      <c r="VE28" s="1316"/>
      <c r="VF28" s="1316"/>
      <c r="VG28" s="1316"/>
      <c r="VH28" s="1316"/>
      <c r="VI28" s="1316"/>
      <c r="VJ28" s="1316"/>
      <c r="VK28" s="1316"/>
      <c r="VL28" s="1316"/>
      <c r="VM28" s="1316"/>
      <c r="VN28" s="1316"/>
      <c r="VO28" s="1316"/>
      <c r="VP28" s="1316"/>
      <c r="VQ28" s="1316"/>
      <c r="VR28" s="1316"/>
      <c r="VS28" s="1316"/>
      <c r="VT28" s="1316"/>
      <c r="VU28" s="1316"/>
      <c r="VV28" s="1316"/>
      <c r="VW28" s="1316"/>
      <c r="VX28" s="1316"/>
      <c r="VY28" s="1316"/>
      <c r="VZ28" s="1316"/>
      <c r="WA28" s="1316"/>
      <c r="WB28" s="1316"/>
      <c r="WC28" s="1316"/>
      <c r="WD28" s="1316"/>
      <c r="WE28" s="1316"/>
      <c r="WF28" s="1316"/>
      <c r="WG28" s="1316"/>
      <c r="WH28" s="1316"/>
      <c r="WI28" s="1316"/>
      <c r="WJ28" s="1316"/>
      <c r="WK28" s="1316"/>
      <c r="WL28" s="1316"/>
      <c r="WM28" s="1316"/>
      <c r="WN28" s="1316"/>
      <c r="WO28" s="1316"/>
      <c r="WP28" s="1316"/>
      <c r="WQ28" s="1316"/>
      <c r="WR28" s="1316"/>
      <c r="WS28" s="1316"/>
      <c r="WT28" s="1316"/>
      <c r="WU28" s="1316"/>
      <c r="WV28" s="1316"/>
      <c r="WW28" s="1316"/>
      <c r="WX28" s="1316"/>
      <c r="WY28" s="1316"/>
      <c r="WZ28" s="1316"/>
      <c r="XA28" s="1316"/>
      <c r="XB28" s="1316"/>
      <c r="XC28" s="1316"/>
      <c r="XD28" s="1316"/>
      <c r="XE28" s="1316"/>
      <c r="XF28" s="1316"/>
      <c r="XG28" s="1316"/>
      <c r="XH28" s="1316"/>
      <c r="XI28" s="1316"/>
      <c r="XJ28" s="1316"/>
      <c r="XK28" s="1316"/>
      <c r="XL28" s="1316"/>
      <c r="XM28" s="1316"/>
      <c r="XN28" s="1316"/>
      <c r="XO28" s="1316"/>
      <c r="XP28" s="1316"/>
      <c r="XQ28" s="1316"/>
      <c r="XR28" s="1316"/>
      <c r="XS28" s="1316"/>
      <c r="XT28" s="1316"/>
      <c r="XU28" s="1316"/>
      <c r="XV28" s="1316"/>
      <c r="XW28" s="1316"/>
      <c r="XX28" s="1316"/>
      <c r="XY28" s="1316"/>
      <c r="XZ28" s="1316"/>
      <c r="YA28" s="1316"/>
      <c r="YB28" s="1316"/>
      <c r="YC28" s="1316"/>
      <c r="YD28" s="1316"/>
      <c r="YE28" s="1316"/>
      <c r="YF28" s="1316"/>
      <c r="YG28" s="1316"/>
      <c r="YH28" s="1316"/>
      <c r="YI28" s="1316"/>
      <c r="YJ28" s="1316"/>
      <c r="YK28" s="1316"/>
      <c r="YL28" s="1316"/>
      <c r="YM28" s="1316"/>
      <c r="YN28" s="1316"/>
      <c r="YO28" s="1316"/>
      <c r="YP28" s="1316"/>
      <c r="YQ28" s="1316"/>
      <c r="YR28" s="1316"/>
      <c r="YS28" s="1316"/>
      <c r="YT28" s="1316"/>
      <c r="YU28" s="1316"/>
      <c r="YV28" s="1316"/>
      <c r="YW28" s="1316"/>
      <c r="YX28" s="1316"/>
      <c r="YY28" s="1316"/>
      <c r="YZ28" s="1316"/>
      <c r="ZA28" s="1316"/>
      <c r="ZB28" s="1316"/>
      <c r="ZC28" s="1316"/>
      <c r="ZD28" s="1316"/>
      <c r="ZE28" s="1316"/>
      <c r="ZF28" s="1316"/>
      <c r="ZG28" s="1316"/>
      <c r="ZH28" s="1316"/>
      <c r="ZI28" s="1316"/>
      <c r="ZJ28" s="1316"/>
      <c r="ZK28" s="1316"/>
      <c r="ZL28" s="1316"/>
      <c r="ZM28" s="1316"/>
      <c r="ZN28" s="1316"/>
      <c r="ZO28" s="1316"/>
      <c r="ZP28" s="1316"/>
      <c r="ZQ28" s="1316"/>
      <c r="ZR28" s="1316"/>
      <c r="ZS28" s="1316"/>
      <c r="ZT28" s="1316"/>
      <c r="ZU28" s="1316"/>
      <c r="ZV28" s="1316"/>
      <c r="ZW28" s="1316"/>
      <c r="ZX28" s="1316"/>
      <c r="ZY28" s="1316"/>
      <c r="ZZ28" s="1316"/>
      <c r="AAA28" s="1316"/>
      <c r="AAB28" s="1316"/>
      <c r="AAC28" s="1316"/>
      <c r="AAD28" s="1316"/>
      <c r="AAE28" s="1316"/>
      <c r="AAF28" s="1316"/>
      <c r="AAG28" s="1316"/>
      <c r="AAH28" s="1316"/>
      <c r="AAI28" s="1316"/>
      <c r="AAJ28" s="1316"/>
      <c r="AAK28" s="1316"/>
      <c r="AAL28" s="1316"/>
      <c r="AAM28" s="1316"/>
      <c r="AAN28" s="1316"/>
      <c r="AAO28" s="1316"/>
      <c r="AAP28" s="1316"/>
      <c r="AAQ28" s="1316"/>
      <c r="AAR28" s="1316"/>
      <c r="AAS28" s="1316"/>
      <c r="AAT28" s="1316"/>
      <c r="AAU28" s="1316"/>
      <c r="AAV28" s="1316"/>
      <c r="AAW28" s="1316"/>
      <c r="AAX28" s="1316"/>
      <c r="AAY28" s="1316"/>
      <c r="AAZ28" s="1316"/>
      <c r="ABA28" s="1316"/>
      <c r="ABB28" s="1316"/>
      <c r="ABC28" s="1316"/>
      <c r="ABD28" s="1316"/>
      <c r="ABE28" s="1316"/>
      <c r="ABF28" s="1316"/>
      <c r="ABG28" s="1316"/>
      <c r="ABH28" s="1316"/>
      <c r="ABI28" s="1316"/>
      <c r="ABJ28" s="1316"/>
      <c r="ABK28" s="1316"/>
      <c r="ABL28" s="1316"/>
      <c r="ABM28" s="1316"/>
      <c r="ABN28" s="1316"/>
      <c r="ABO28" s="1316"/>
      <c r="ABP28" s="1316"/>
      <c r="ABQ28" s="1316"/>
      <c r="ABR28" s="1316"/>
      <c r="ABS28" s="1316"/>
      <c r="ABT28" s="1316"/>
      <c r="ABU28" s="1316"/>
      <c r="ABV28" s="1316"/>
      <c r="ABW28" s="1316"/>
      <c r="ABX28" s="1316"/>
      <c r="ABY28" s="1316"/>
      <c r="ABZ28" s="1316"/>
      <c r="ACA28" s="1316"/>
      <c r="ACB28" s="1316"/>
      <c r="ACC28" s="1316"/>
      <c r="ACD28" s="1316"/>
      <c r="ACE28" s="1316"/>
      <c r="ACF28" s="1316"/>
      <c r="ACG28" s="1316"/>
      <c r="ACH28" s="1316"/>
      <c r="ACI28" s="1316"/>
      <c r="ACJ28" s="1316"/>
      <c r="ACK28" s="1316"/>
      <c r="ACL28" s="1316"/>
      <c r="ACM28" s="1316"/>
      <c r="ACN28" s="1316"/>
      <c r="ACO28" s="1316"/>
      <c r="ACP28" s="1316"/>
      <c r="ACQ28" s="1316"/>
      <c r="ACR28" s="1316"/>
      <c r="ACS28" s="1316"/>
      <c r="ACT28" s="1316"/>
      <c r="ACU28" s="1316"/>
      <c r="ACV28" s="1316"/>
      <c r="ACW28" s="1316"/>
      <c r="ACX28" s="1316"/>
      <c r="ACY28" s="1316"/>
      <c r="ACZ28" s="1316"/>
      <c r="ADA28" s="1316"/>
      <c r="ADB28" s="1316"/>
      <c r="ADC28" s="1316"/>
      <c r="ADD28" s="1316"/>
      <c r="ADE28" s="1316"/>
      <c r="ADF28" s="1316"/>
      <c r="ADG28" s="1316"/>
      <c r="ADH28" s="1316"/>
      <c r="ADI28" s="1316"/>
      <c r="ADJ28" s="1316"/>
      <c r="ADK28" s="1316"/>
      <c r="ADL28" s="1316"/>
      <c r="ADM28" s="1316"/>
      <c r="ADN28" s="1316"/>
      <c r="ADO28" s="1316"/>
      <c r="ADP28" s="1316"/>
      <c r="ADQ28" s="1316"/>
      <c r="ADR28" s="1316"/>
      <c r="ADS28" s="1316"/>
      <c r="ADT28" s="1316"/>
      <c r="ADU28" s="1316"/>
      <c r="ADV28" s="1316"/>
      <c r="ADW28" s="1316"/>
      <c r="ADX28" s="1316"/>
      <c r="ADY28" s="1316"/>
      <c r="ADZ28" s="1316"/>
      <c r="AEA28" s="1316"/>
      <c r="AEB28" s="1316"/>
      <c r="AEC28" s="1316"/>
      <c r="AED28" s="1316"/>
      <c r="AEE28" s="1316"/>
      <c r="AEF28" s="1316"/>
      <c r="AEG28" s="1316"/>
      <c r="AEH28" s="1316"/>
      <c r="AEI28" s="1316"/>
      <c r="AEJ28" s="1316"/>
      <c r="AEK28" s="1316"/>
      <c r="AEL28" s="1316"/>
      <c r="AEM28" s="1316"/>
      <c r="AEN28" s="1316"/>
      <c r="AEO28" s="1316"/>
      <c r="AEP28" s="1316"/>
      <c r="AEQ28" s="1316"/>
      <c r="AER28" s="1316"/>
      <c r="AES28" s="1316"/>
      <c r="AET28" s="1316"/>
      <c r="AEU28" s="1316"/>
      <c r="AEV28" s="1316"/>
      <c r="AEW28" s="1316"/>
      <c r="AEX28" s="1316"/>
      <c r="AEY28" s="1316"/>
      <c r="AEZ28" s="1316"/>
      <c r="AFA28" s="1316"/>
      <c r="AFB28" s="1316"/>
      <c r="AFC28" s="1316"/>
      <c r="AFD28" s="1316"/>
      <c r="AFE28" s="1316"/>
      <c r="AFF28" s="1316"/>
      <c r="AFG28" s="1316"/>
      <c r="AFH28" s="1316"/>
      <c r="AFI28" s="1316"/>
      <c r="AFJ28" s="1316"/>
      <c r="AFK28" s="1316"/>
      <c r="AFL28" s="1316"/>
      <c r="AFM28" s="1316"/>
      <c r="AFN28" s="1316"/>
      <c r="AFO28" s="1316"/>
      <c r="AFP28" s="1316"/>
      <c r="AFQ28" s="1316"/>
      <c r="AFR28" s="1316"/>
      <c r="AFS28" s="1316"/>
      <c r="AFT28" s="1316"/>
      <c r="AFU28" s="1316"/>
      <c r="AFV28" s="1316"/>
      <c r="AFW28" s="1316"/>
      <c r="AFX28" s="1316"/>
      <c r="AFY28" s="1316"/>
      <c r="AFZ28" s="1316"/>
      <c r="AGA28" s="1316"/>
      <c r="AGB28" s="1316"/>
      <c r="AGC28" s="1316"/>
      <c r="AGD28" s="1316"/>
      <c r="AGE28" s="1316"/>
      <c r="AGF28" s="1316"/>
      <c r="AGG28" s="1316"/>
      <c r="AGH28" s="1316"/>
      <c r="AGI28" s="1316"/>
      <c r="AGJ28" s="1316"/>
      <c r="AGK28" s="1316"/>
      <c r="AGL28" s="1316"/>
      <c r="AGM28" s="1316"/>
      <c r="AGN28" s="1316"/>
      <c r="AGO28" s="1316"/>
      <c r="AGP28" s="1316"/>
      <c r="AGQ28" s="1316"/>
      <c r="AGR28" s="1316"/>
      <c r="AGS28" s="1316"/>
      <c r="AGT28" s="1316"/>
      <c r="AGU28" s="1316"/>
      <c r="AGV28" s="1316"/>
      <c r="AGW28" s="1316"/>
      <c r="AGX28" s="1316"/>
      <c r="AGY28" s="1316"/>
      <c r="AGZ28" s="1316"/>
      <c r="AHA28" s="1316"/>
      <c r="AHB28" s="1316"/>
      <c r="AHC28" s="1316"/>
      <c r="AHD28" s="1316"/>
      <c r="AHE28" s="1316"/>
      <c r="AHF28" s="1316"/>
      <c r="AHG28" s="1316"/>
      <c r="AHH28" s="1316"/>
      <c r="AHI28" s="1316"/>
      <c r="AHJ28" s="1316"/>
      <c r="AHK28" s="1316"/>
      <c r="AHL28" s="1316"/>
      <c r="AHM28" s="1316"/>
      <c r="AHN28" s="1316"/>
      <c r="AHO28" s="1316"/>
      <c r="AHP28" s="1316"/>
      <c r="AHQ28" s="1316"/>
      <c r="AHR28" s="1316"/>
      <c r="AHS28" s="1316"/>
      <c r="AHT28" s="1316"/>
      <c r="AHU28" s="1316"/>
      <c r="AHV28" s="1316"/>
      <c r="AHW28" s="1316"/>
      <c r="AHX28" s="1316"/>
      <c r="AHY28" s="1316"/>
      <c r="AHZ28" s="1316"/>
      <c r="AIA28" s="1316"/>
      <c r="AIB28" s="1316"/>
      <c r="AIC28" s="1316"/>
      <c r="AID28" s="1316"/>
      <c r="AIE28" s="1316"/>
      <c r="AIF28" s="1316"/>
      <c r="AIG28" s="1316"/>
      <c r="AIH28" s="1316"/>
      <c r="AII28" s="1316"/>
      <c r="AIJ28" s="1316"/>
      <c r="AIK28" s="1316"/>
      <c r="AIL28" s="1316"/>
      <c r="AIM28" s="1316"/>
      <c r="AIN28" s="1316"/>
      <c r="AIO28" s="1316"/>
      <c r="AIP28" s="1316"/>
      <c r="AIQ28" s="1316"/>
      <c r="AIR28" s="1316"/>
      <c r="AIS28" s="1316"/>
      <c r="AIT28" s="1316"/>
      <c r="AIU28" s="1316"/>
      <c r="AIV28" s="1316"/>
      <c r="AIW28" s="1316"/>
      <c r="AIX28" s="1316"/>
      <c r="AIY28" s="1316"/>
      <c r="AIZ28" s="1316"/>
      <c r="AJA28" s="1316"/>
      <c r="AJB28" s="1316"/>
      <c r="AJC28" s="1316"/>
      <c r="AJD28" s="1316"/>
      <c r="AJE28" s="1316"/>
      <c r="AJF28" s="1316"/>
      <c r="AJG28" s="1316"/>
      <c r="AJH28" s="1316"/>
      <c r="AJI28" s="1316"/>
      <c r="AJJ28" s="1316"/>
      <c r="AJK28" s="1316"/>
      <c r="AJL28" s="1316"/>
      <c r="AJM28" s="1316"/>
      <c r="AJN28" s="1316"/>
      <c r="AJO28" s="1316"/>
      <c r="AJP28" s="1316"/>
      <c r="AJQ28" s="1316"/>
      <c r="AJR28" s="1316"/>
      <c r="AJS28" s="1316"/>
      <c r="AJT28" s="1316"/>
      <c r="AJU28" s="1316"/>
      <c r="AJV28" s="1316"/>
      <c r="AJW28" s="1316"/>
      <c r="AJX28" s="1316"/>
      <c r="AJY28" s="1316"/>
      <c r="AJZ28" s="1316"/>
      <c r="AKA28" s="1316"/>
      <c r="AKB28" s="1316"/>
      <c r="AKC28" s="1316"/>
      <c r="AKD28" s="1316"/>
      <c r="AKE28" s="1316"/>
      <c r="AKF28" s="1316"/>
      <c r="AKG28" s="1316"/>
      <c r="AKH28" s="1316"/>
      <c r="AKI28" s="1316"/>
      <c r="AKJ28" s="1316"/>
      <c r="AKK28" s="1316"/>
      <c r="AKL28" s="1316"/>
      <c r="AKM28" s="1316"/>
      <c r="AKN28" s="1316"/>
      <c r="AKO28" s="1316"/>
      <c r="AKP28" s="1316"/>
      <c r="AKQ28" s="1316"/>
      <c r="AKR28" s="1316"/>
      <c r="AKS28" s="1316"/>
      <c r="AKT28" s="1316"/>
      <c r="AKU28" s="1316"/>
      <c r="AKV28" s="1316"/>
      <c r="AKW28" s="1316"/>
      <c r="AKX28" s="1316"/>
      <c r="AKY28" s="1316"/>
      <c r="AKZ28" s="1316"/>
      <c r="ALA28" s="1316"/>
      <c r="ALB28" s="1316"/>
      <c r="ALC28" s="1316"/>
      <c r="ALD28" s="1316"/>
      <c r="ALE28" s="1316"/>
      <c r="ALF28" s="1316"/>
      <c r="ALG28" s="1316"/>
      <c r="ALH28" s="1316"/>
      <c r="ALI28" s="1316"/>
      <c r="ALJ28" s="1316"/>
      <c r="ALK28" s="1316"/>
      <c r="ALL28" s="1316"/>
      <c r="ALM28" s="1316"/>
      <c r="ALN28" s="1316"/>
      <c r="ALO28" s="1316"/>
      <c r="ALP28" s="1316"/>
      <c r="ALQ28" s="1316"/>
      <c r="ALR28" s="1316"/>
      <c r="ALS28" s="1316"/>
      <c r="ALT28" s="1316"/>
      <c r="ALU28" s="1316"/>
      <c r="ALV28" s="1316"/>
      <c r="ALW28" s="1316"/>
      <c r="ALX28" s="1316"/>
      <c r="ALY28" s="1316"/>
      <c r="ALZ28" s="1316"/>
      <c r="AMA28" s="1316"/>
      <c r="AMB28" s="1316"/>
      <c r="AMC28" s="1316"/>
      <c r="AMD28" s="1316"/>
      <c r="AME28" s="1316"/>
      <c r="AMF28" s="1316"/>
      <c r="AMG28" s="1316"/>
      <c r="AMH28" s="1316"/>
      <c r="AMI28" s="1316"/>
      <c r="AMJ28" s="1316"/>
      <c r="AMK28" s="1316"/>
      <c r="AML28" s="1316"/>
      <c r="AMM28" s="1316"/>
      <c r="AMN28" s="1316"/>
      <c r="AMO28" s="1316"/>
      <c r="AMP28" s="1316"/>
      <c r="AMQ28" s="1316"/>
      <c r="AMR28" s="1316"/>
      <c r="AMS28" s="1316"/>
      <c r="AMT28" s="1316"/>
      <c r="AMU28" s="1316"/>
      <c r="AMV28" s="1316"/>
      <c r="AMW28" s="1316"/>
      <c r="AMX28" s="1316"/>
      <c r="AMY28" s="1316"/>
      <c r="AMZ28" s="1316"/>
      <c r="ANA28" s="1316"/>
      <c r="ANB28" s="1316"/>
      <c r="ANC28" s="1316"/>
      <c r="AND28" s="1316"/>
      <c r="ANE28" s="1316"/>
      <c r="ANF28" s="1316"/>
      <c r="ANG28" s="1316"/>
      <c r="ANH28" s="1316"/>
      <c r="ANI28" s="1316"/>
      <c r="ANJ28" s="1316"/>
      <c r="ANK28" s="1316"/>
      <c r="ANL28" s="1316"/>
      <c r="ANM28" s="1316"/>
      <c r="ANN28" s="1316"/>
      <c r="ANO28" s="1316"/>
      <c r="ANP28" s="1316"/>
      <c r="ANQ28" s="1316"/>
      <c r="ANR28" s="1316"/>
      <c r="ANS28" s="1316"/>
      <c r="ANT28" s="1316"/>
      <c r="ANU28" s="1316"/>
      <c r="ANV28" s="1316"/>
      <c r="ANW28" s="1316"/>
      <c r="ANX28" s="1316"/>
      <c r="ANY28" s="1316"/>
      <c r="ANZ28" s="1316"/>
      <c r="AOA28" s="1316"/>
      <c r="AOB28" s="1316"/>
      <c r="AOC28" s="1316"/>
      <c r="AOD28" s="1316"/>
      <c r="AOE28" s="1316"/>
      <c r="AOF28" s="1316"/>
      <c r="AOG28" s="1316"/>
      <c r="AOH28" s="1316"/>
      <c r="AOI28" s="1316"/>
      <c r="AOJ28" s="1316"/>
      <c r="AOK28" s="1316"/>
      <c r="AOL28" s="1316"/>
      <c r="AOM28" s="1316"/>
      <c r="AON28" s="1316"/>
      <c r="AOO28" s="1316"/>
      <c r="AOP28" s="1316"/>
      <c r="AOQ28" s="1316"/>
      <c r="AOR28" s="1316"/>
      <c r="AOS28" s="1316"/>
      <c r="AOT28" s="1316"/>
      <c r="AOU28" s="1316"/>
      <c r="AOV28" s="1316"/>
      <c r="AOW28" s="1316"/>
      <c r="AOX28" s="1316"/>
      <c r="AOY28" s="1316"/>
      <c r="AOZ28" s="1316"/>
      <c r="APA28" s="1316"/>
      <c r="APB28" s="1316"/>
      <c r="APC28" s="1316"/>
      <c r="APD28" s="1316"/>
      <c r="APE28" s="1316"/>
      <c r="APF28" s="1316"/>
      <c r="APG28" s="1316"/>
      <c r="APH28" s="1316"/>
      <c r="API28" s="1316"/>
      <c r="APJ28" s="1316"/>
      <c r="APK28" s="1316"/>
      <c r="APL28" s="1316"/>
      <c r="APM28" s="1316"/>
      <c r="APN28" s="1316"/>
      <c r="APO28" s="1316"/>
      <c r="APP28" s="1316"/>
      <c r="APQ28" s="1316"/>
      <c r="APR28" s="1316"/>
      <c r="APS28" s="1316"/>
      <c r="APT28" s="1316"/>
      <c r="APU28" s="1316"/>
      <c r="APV28" s="1316"/>
      <c r="APW28" s="1316"/>
      <c r="APX28" s="1316"/>
      <c r="APY28" s="1316"/>
      <c r="APZ28" s="1316"/>
      <c r="AQA28" s="1316"/>
      <c r="AQB28" s="1316"/>
      <c r="AQC28" s="1316"/>
      <c r="AQD28" s="1316"/>
      <c r="AQE28" s="1316"/>
      <c r="AQF28" s="1316"/>
      <c r="AQG28" s="1316"/>
      <c r="AQH28" s="1316"/>
      <c r="AQI28" s="1316"/>
      <c r="AQJ28" s="1316"/>
      <c r="AQK28" s="1316"/>
      <c r="AQL28" s="1316"/>
      <c r="AQM28" s="1316"/>
      <c r="AQN28" s="1316"/>
      <c r="AQO28" s="1316"/>
      <c r="AQP28" s="1316"/>
      <c r="AQQ28" s="1316"/>
      <c r="AQR28" s="1316"/>
      <c r="AQS28" s="1316"/>
      <c r="AQT28" s="1316"/>
      <c r="AQU28" s="1316"/>
      <c r="AQV28" s="1316"/>
      <c r="AQW28" s="1316"/>
      <c r="AQX28" s="1316"/>
      <c r="AQY28" s="1316"/>
      <c r="AQZ28" s="1316"/>
      <c r="ARA28" s="1316"/>
      <c r="ARB28" s="1316"/>
      <c r="ARC28" s="1316"/>
      <c r="ARD28" s="1316"/>
      <c r="ARE28" s="1316"/>
      <c r="ARF28" s="1316"/>
      <c r="ARG28" s="1316"/>
      <c r="ARH28" s="1316"/>
      <c r="ARI28" s="1316"/>
      <c r="ARJ28" s="1316"/>
      <c r="ARK28" s="1316"/>
      <c r="ARL28" s="1316"/>
      <c r="ARM28" s="1316"/>
      <c r="ARN28" s="1316"/>
      <c r="ARO28" s="1316"/>
      <c r="ARP28" s="1316"/>
      <c r="ARQ28" s="1316"/>
      <c r="ARR28" s="1316"/>
      <c r="ARS28" s="1316"/>
      <c r="ART28" s="1316"/>
      <c r="ARU28" s="1316"/>
      <c r="ARV28" s="1316"/>
      <c r="ARW28" s="1316"/>
      <c r="ARX28" s="1316"/>
      <c r="ARY28" s="1316"/>
      <c r="ARZ28" s="1316"/>
      <c r="ASA28" s="1316"/>
      <c r="ASB28" s="1316"/>
      <c r="ASC28" s="1316"/>
      <c r="ASD28" s="1316"/>
      <c r="ASE28" s="1316"/>
      <c r="ASF28" s="1316"/>
      <c r="ASG28" s="1316"/>
      <c r="ASH28" s="1316"/>
      <c r="ASI28" s="1316"/>
      <c r="ASJ28" s="1316"/>
      <c r="ASK28" s="1316"/>
      <c r="ASL28" s="1316"/>
      <c r="ASM28" s="1316"/>
      <c r="ASN28" s="1316"/>
      <c r="ASO28" s="1316"/>
      <c r="ASP28" s="1316"/>
      <c r="ASQ28" s="1316"/>
      <c r="ASR28" s="1316"/>
      <c r="ASS28" s="1316"/>
      <c r="AST28" s="1316"/>
      <c r="ASU28" s="1316"/>
      <c r="ASV28" s="1316"/>
      <c r="ASW28" s="1316"/>
      <c r="ASX28" s="1316"/>
      <c r="ASY28" s="1316"/>
      <c r="ASZ28" s="1316"/>
      <c r="ATA28" s="1316"/>
      <c r="ATB28" s="1316"/>
      <c r="ATC28" s="1316"/>
      <c r="ATD28" s="1316"/>
      <c r="ATE28" s="1316"/>
      <c r="ATF28" s="1316"/>
      <c r="ATG28" s="1316"/>
      <c r="ATH28" s="1316"/>
      <c r="ATI28" s="1316"/>
      <c r="ATJ28" s="1316"/>
      <c r="ATK28" s="1316"/>
      <c r="ATL28" s="1316"/>
      <c r="ATM28" s="1316"/>
      <c r="ATN28" s="1316"/>
      <c r="ATO28" s="1316"/>
      <c r="ATP28" s="1316"/>
      <c r="ATQ28" s="1316"/>
      <c r="ATR28" s="1316"/>
      <c r="ATS28" s="1316"/>
      <c r="ATT28" s="1316"/>
      <c r="ATU28" s="1316"/>
      <c r="ATV28" s="1316"/>
      <c r="ATW28" s="1316"/>
      <c r="ATX28" s="1316"/>
      <c r="ATY28" s="1316"/>
      <c r="ATZ28" s="1316"/>
      <c r="AUA28" s="1316"/>
      <c r="AUB28" s="1316"/>
      <c r="AUC28" s="1316"/>
      <c r="AUD28" s="1316"/>
      <c r="AUE28" s="1316"/>
      <c r="AUF28" s="1316"/>
      <c r="AUG28" s="1316"/>
      <c r="AUH28" s="1316"/>
      <c r="AUI28" s="1316"/>
      <c r="AUJ28" s="1316"/>
      <c r="AUK28" s="1316"/>
      <c r="AUL28" s="1316"/>
      <c r="AUM28" s="1316"/>
      <c r="AUN28" s="1316"/>
      <c r="AUO28" s="1316"/>
      <c r="AUP28" s="1316"/>
      <c r="AUQ28" s="1316"/>
      <c r="AUR28" s="1316"/>
      <c r="AUS28" s="1316"/>
      <c r="AUT28" s="1316"/>
      <c r="AUU28" s="1316"/>
      <c r="AUV28" s="1316"/>
      <c r="AUW28" s="1316"/>
      <c r="AUX28" s="1316"/>
      <c r="AUY28" s="1316"/>
      <c r="AUZ28" s="1316"/>
      <c r="AVA28" s="1316"/>
      <c r="AVB28" s="1316"/>
      <c r="AVC28" s="1316"/>
      <c r="AVD28" s="1316"/>
      <c r="AVE28" s="1316"/>
      <c r="AVF28" s="1316"/>
      <c r="AVG28" s="1316"/>
      <c r="AVH28" s="1316"/>
      <c r="AVI28" s="1316"/>
      <c r="AVJ28" s="1316"/>
      <c r="AVK28" s="1316"/>
      <c r="AVL28" s="1316"/>
      <c r="AVM28" s="1316"/>
      <c r="AVN28" s="1316"/>
      <c r="AVO28" s="1316"/>
      <c r="AVP28" s="1316"/>
      <c r="AVQ28" s="1316"/>
      <c r="AVR28" s="1316"/>
      <c r="AVS28" s="1316"/>
      <c r="AVT28" s="1316"/>
      <c r="AVU28" s="1316"/>
      <c r="AVV28" s="1316"/>
      <c r="AVW28" s="1316"/>
      <c r="AVX28" s="1316"/>
      <c r="AVY28" s="1316"/>
      <c r="AVZ28" s="1316"/>
      <c r="AWA28" s="1316"/>
      <c r="AWB28" s="1316"/>
      <c r="AWC28" s="1316"/>
      <c r="AWD28" s="1316"/>
      <c r="AWE28" s="1316"/>
      <c r="AWF28" s="1316"/>
      <c r="AWG28" s="1316"/>
      <c r="AWH28" s="1316"/>
      <c r="AWI28" s="1316"/>
      <c r="AWJ28" s="1316"/>
      <c r="AWK28" s="1316"/>
      <c r="AWL28" s="1316"/>
      <c r="AWM28" s="1316"/>
      <c r="AWN28" s="1316"/>
      <c r="AWO28" s="1316"/>
      <c r="AWP28" s="1316"/>
      <c r="AWQ28" s="1316"/>
      <c r="AWR28" s="1316"/>
      <c r="AWS28" s="1316"/>
      <c r="AWT28" s="1316"/>
      <c r="AWU28" s="1316"/>
      <c r="AWV28" s="1316"/>
      <c r="AWW28" s="1316"/>
      <c r="AWX28" s="1316"/>
      <c r="AWY28" s="1316"/>
      <c r="AWZ28" s="1316"/>
      <c r="AXA28" s="1316"/>
      <c r="AXB28" s="1316"/>
      <c r="AXC28" s="1316"/>
      <c r="AXD28" s="1316"/>
      <c r="AXE28" s="1316"/>
      <c r="AXF28" s="1316"/>
      <c r="AXG28" s="1316"/>
      <c r="AXH28" s="1316"/>
      <c r="AXI28" s="1316"/>
      <c r="AXJ28" s="1316"/>
      <c r="AXK28" s="1316"/>
      <c r="AXL28" s="1316"/>
      <c r="AXM28" s="1316"/>
      <c r="AXN28" s="1316"/>
      <c r="AXO28" s="1316"/>
      <c r="AXP28" s="1316"/>
      <c r="AXQ28" s="1316"/>
      <c r="AXR28" s="1316"/>
      <c r="AXS28" s="1316"/>
      <c r="AXT28" s="1316"/>
      <c r="AXU28" s="1316"/>
      <c r="AXV28" s="1316"/>
      <c r="AXW28" s="1316"/>
      <c r="AXX28" s="1316"/>
      <c r="AXY28" s="1316"/>
      <c r="AXZ28" s="1316"/>
      <c r="AYA28" s="1316"/>
      <c r="AYB28" s="1316"/>
      <c r="AYC28" s="1316"/>
      <c r="AYD28" s="1316"/>
      <c r="AYE28" s="1316"/>
      <c r="AYF28" s="1316"/>
      <c r="AYG28" s="1316"/>
      <c r="AYH28" s="1316"/>
      <c r="AYI28" s="1316"/>
      <c r="AYJ28" s="1316"/>
      <c r="AYK28" s="1316"/>
      <c r="AYL28" s="1316"/>
      <c r="AYM28" s="1316"/>
      <c r="AYN28" s="1316"/>
      <c r="AYO28" s="1316"/>
      <c r="AYP28" s="1316"/>
      <c r="AYQ28" s="1316"/>
      <c r="AYR28" s="1316"/>
      <c r="AYS28" s="1316"/>
      <c r="AYT28" s="1316"/>
      <c r="AYU28" s="1316"/>
      <c r="AYV28" s="1316"/>
      <c r="AYW28" s="1316"/>
      <c r="AYX28" s="1316"/>
      <c r="AYY28" s="1316"/>
      <c r="AYZ28" s="1316"/>
      <c r="AZA28" s="1316"/>
      <c r="AZB28" s="1316"/>
      <c r="AZC28" s="1316"/>
      <c r="AZD28" s="1316"/>
      <c r="AZE28" s="1316"/>
      <c r="AZF28" s="1316"/>
      <c r="AZG28" s="1316"/>
      <c r="AZH28" s="1316"/>
      <c r="AZI28" s="1316"/>
      <c r="AZJ28" s="1316"/>
      <c r="AZK28" s="1316"/>
      <c r="AZL28" s="1316"/>
      <c r="AZM28" s="1316"/>
      <c r="AZN28" s="1316"/>
      <c r="AZO28" s="1316"/>
      <c r="AZP28" s="1316"/>
      <c r="AZQ28" s="1316"/>
      <c r="AZR28" s="1316"/>
      <c r="AZS28" s="1316"/>
      <c r="AZT28" s="1316"/>
      <c r="AZU28" s="1316"/>
      <c r="AZV28" s="1316"/>
      <c r="AZW28" s="1316"/>
      <c r="AZX28" s="1316"/>
      <c r="AZY28" s="1316"/>
      <c r="AZZ28" s="1316"/>
      <c r="BAA28" s="1316"/>
      <c r="BAB28" s="1316"/>
      <c r="BAC28" s="1316"/>
      <c r="BAD28" s="1316"/>
      <c r="BAE28" s="1316"/>
      <c r="BAF28" s="1316"/>
      <c r="BAG28" s="1316"/>
      <c r="BAH28" s="1316"/>
      <c r="BAI28" s="1316"/>
      <c r="BAJ28" s="1316"/>
      <c r="BAK28" s="1316"/>
      <c r="BAL28" s="1316"/>
      <c r="BAM28" s="1316"/>
      <c r="BAN28" s="1316"/>
      <c r="BAO28" s="1316"/>
      <c r="BAP28" s="1316"/>
      <c r="BAQ28" s="1316"/>
      <c r="BAR28" s="1316"/>
      <c r="BAS28" s="1316"/>
      <c r="BAT28" s="1316"/>
      <c r="BAU28" s="1316"/>
      <c r="BAV28" s="1316"/>
      <c r="BAW28" s="1316"/>
      <c r="BAX28" s="1316"/>
      <c r="BAY28" s="1316"/>
      <c r="BAZ28" s="1316"/>
      <c r="BBA28" s="1316"/>
      <c r="BBB28" s="1316"/>
      <c r="BBC28" s="1316"/>
      <c r="BBD28" s="1316"/>
      <c r="BBE28" s="1316"/>
      <c r="BBF28" s="1316"/>
      <c r="BBG28" s="1316"/>
      <c r="BBH28" s="1316"/>
      <c r="BBI28" s="1316"/>
      <c r="BBJ28" s="1316"/>
      <c r="BBK28" s="1316"/>
      <c r="BBL28" s="1316"/>
      <c r="BBM28" s="1316"/>
      <c r="BBN28" s="1316"/>
      <c r="BBO28" s="1316"/>
      <c r="BBP28" s="1316"/>
      <c r="BBQ28" s="1316"/>
      <c r="BBR28" s="1316"/>
      <c r="BBS28" s="1316"/>
      <c r="BBT28" s="1316"/>
      <c r="BBU28" s="1316"/>
      <c r="BBV28" s="1316"/>
      <c r="BBW28" s="1316"/>
      <c r="BBX28" s="1316"/>
      <c r="BBY28" s="1316"/>
      <c r="BBZ28" s="1316"/>
      <c r="BCA28" s="1316"/>
      <c r="BCB28" s="1316"/>
      <c r="BCC28" s="1316"/>
      <c r="BCD28" s="1316"/>
      <c r="BCE28" s="1316"/>
      <c r="BCF28" s="1316"/>
      <c r="BCG28" s="1316"/>
      <c r="BCH28" s="1316"/>
      <c r="BCI28" s="1316"/>
      <c r="BCJ28" s="1316"/>
      <c r="BCK28" s="1316"/>
      <c r="BCL28" s="1316"/>
      <c r="BCM28" s="1316"/>
      <c r="BCN28" s="1316"/>
      <c r="BCO28" s="1316"/>
      <c r="BCP28" s="1316"/>
      <c r="BCQ28" s="1316"/>
      <c r="BCR28" s="1316"/>
      <c r="BCS28" s="1316"/>
      <c r="BCT28" s="1316"/>
      <c r="BCU28" s="1316"/>
      <c r="BCV28" s="1316"/>
      <c r="BCW28" s="1316"/>
      <c r="BCX28" s="1316"/>
      <c r="BCY28" s="1316"/>
      <c r="BCZ28" s="1316"/>
      <c r="BDA28" s="1316"/>
      <c r="BDB28" s="1316"/>
      <c r="BDC28" s="1316"/>
      <c r="BDD28" s="1316"/>
      <c r="BDE28" s="1316"/>
      <c r="BDF28" s="1316"/>
      <c r="BDG28" s="1316"/>
      <c r="BDH28" s="1316"/>
      <c r="BDI28" s="1316"/>
      <c r="BDJ28" s="1316"/>
      <c r="BDK28" s="1316"/>
      <c r="BDL28" s="1316"/>
      <c r="BDM28" s="1316"/>
      <c r="BDN28" s="1316"/>
      <c r="BDO28" s="1316"/>
      <c r="BDP28" s="1316"/>
      <c r="BDQ28" s="1316"/>
      <c r="BDR28" s="1316"/>
      <c r="BDS28" s="1316"/>
      <c r="BDT28" s="1316"/>
      <c r="BDU28" s="1316"/>
      <c r="BDV28" s="1316"/>
      <c r="BDW28" s="1316"/>
      <c r="BDX28" s="1316"/>
      <c r="BDY28" s="1316"/>
      <c r="BDZ28" s="1316"/>
      <c r="BEA28" s="1316"/>
      <c r="BEB28" s="1316"/>
      <c r="BEC28" s="1316"/>
      <c r="BED28" s="1316"/>
      <c r="BEE28" s="1316"/>
      <c r="BEF28" s="1316"/>
      <c r="BEG28" s="1316"/>
      <c r="BEH28" s="1316"/>
      <c r="BEI28" s="1316"/>
      <c r="BEJ28" s="1316"/>
      <c r="BEK28" s="1316"/>
      <c r="BEL28" s="1316"/>
      <c r="BEM28" s="1316"/>
      <c r="BEN28" s="1316"/>
      <c r="BEO28" s="1316"/>
      <c r="BEP28" s="1316"/>
      <c r="BEQ28" s="1316"/>
      <c r="BER28" s="1316"/>
      <c r="BES28" s="1316"/>
      <c r="BET28" s="1316"/>
      <c r="BEU28" s="1316"/>
      <c r="BEV28" s="1316"/>
      <c r="BEW28" s="1316"/>
      <c r="BEX28" s="1316"/>
      <c r="BEY28" s="1316"/>
      <c r="BEZ28" s="1316"/>
      <c r="BFA28" s="1316"/>
      <c r="BFB28" s="1316"/>
      <c r="BFC28" s="1316"/>
      <c r="BFD28" s="1316"/>
      <c r="BFE28" s="1316"/>
      <c r="BFF28" s="1316"/>
      <c r="BFG28" s="1316"/>
      <c r="BFH28" s="1316"/>
      <c r="BFI28" s="1316"/>
      <c r="BFJ28" s="1316"/>
      <c r="BFK28" s="1316"/>
      <c r="BFL28" s="1316"/>
      <c r="BFM28" s="1316"/>
      <c r="BFN28" s="1316"/>
      <c r="BFO28" s="1316"/>
      <c r="BFP28" s="1316"/>
      <c r="BFQ28" s="1316"/>
      <c r="BFR28" s="1316"/>
      <c r="BFS28" s="1316"/>
      <c r="BFT28" s="1316"/>
      <c r="BFU28" s="1316"/>
      <c r="BFV28" s="1316"/>
      <c r="BFW28" s="1316"/>
      <c r="BFX28" s="1316"/>
      <c r="BFY28" s="1316"/>
      <c r="BFZ28" s="1316"/>
      <c r="BGA28" s="1316"/>
      <c r="BGB28" s="1316"/>
      <c r="BGC28" s="1316"/>
      <c r="BGD28" s="1316"/>
      <c r="BGE28" s="1316"/>
      <c r="BGF28" s="1316"/>
      <c r="BGG28" s="1316"/>
      <c r="BGH28" s="1316"/>
      <c r="BGI28" s="1316"/>
      <c r="BGJ28" s="1316"/>
      <c r="BGK28" s="1316"/>
      <c r="BGL28" s="1316"/>
      <c r="BGM28" s="1316"/>
      <c r="BGN28" s="1316"/>
      <c r="BGO28" s="1316"/>
      <c r="BGP28" s="1316"/>
      <c r="BGQ28" s="1316"/>
      <c r="BGR28" s="1316"/>
      <c r="BGS28" s="1316"/>
      <c r="BGT28" s="1316"/>
      <c r="BGU28" s="1316"/>
      <c r="BGV28" s="1316"/>
      <c r="BGW28" s="1316"/>
      <c r="BGX28" s="1316"/>
      <c r="BGY28" s="1316"/>
      <c r="BGZ28" s="1316"/>
      <c r="BHA28" s="1316"/>
      <c r="BHB28" s="1316"/>
      <c r="BHC28" s="1316"/>
      <c r="BHD28" s="1316"/>
      <c r="BHE28" s="1316"/>
      <c r="BHF28" s="1316"/>
      <c r="BHG28" s="1316"/>
      <c r="BHH28" s="1316"/>
      <c r="BHI28" s="1316"/>
      <c r="BHJ28" s="1316"/>
      <c r="BHK28" s="1316"/>
      <c r="BHL28" s="1316"/>
      <c r="BHM28" s="1316"/>
      <c r="BHN28" s="1316"/>
      <c r="BHO28" s="1316"/>
      <c r="BHP28" s="1316"/>
      <c r="BHQ28" s="1316"/>
      <c r="BHR28" s="1316"/>
      <c r="BHS28" s="1316"/>
      <c r="BHT28" s="1316"/>
      <c r="BHU28" s="1316"/>
      <c r="BHV28" s="1316"/>
      <c r="BHW28" s="1316"/>
      <c r="BHX28" s="1316"/>
      <c r="BHY28" s="1316"/>
      <c r="BHZ28" s="1316"/>
      <c r="BIA28" s="1316"/>
      <c r="BIB28" s="1316"/>
      <c r="BIC28" s="1316"/>
      <c r="BID28" s="1316"/>
      <c r="BIE28" s="1316"/>
      <c r="BIF28" s="1316"/>
      <c r="BIG28" s="1316"/>
      <c r="BIH28" s="1316"/>
      <c r="BII28" s="1316"/>
      <c r="BIJ28" s="1316"/>
      <c r="BIK28" s="1316"/>
      <c r="BIL28" s="1316"/>
      <c r="BIM28" s="1316"/>
      <c r="BIN28" s="1316"/>
      <c r="BIO28" s="1316"/>
      <c r="BIP28" s="1316"/>
      <c r="BIQ28" s="1316"/>
      <c r="BIR28" s="1316"/>
      <c r="BIS28" s="1316"/>
      <c r="BIT28" s="1316"/>
      <c r="BIU28" s="1316"/>
      <c r="BIV28" s="1316"/>
      <c r="BIW28" s="1316"/>
      <c r="BIX28" s="1316"/>
      <c r="BIY28" s="1316"/>
      <c r="BIZ28" s="1316"/>
      <c r="BJA28" s="1316"/>
      <c r="BJB28" s="1316"/>
      <c r="BJC28" s="1316"/>
      <c r="BJD28" s="1316"/>
      <c r="BJE28" s="1316"/>
      <c r="BJF28" s="1316"/>
      <c r="BJG28" s="1316"/>
      <c r="BJH28" s="1316"/>
      <c r="BJI28" s="1316"/>
      <c r="BJJ28" s="1316"/>
      <c r="BJK28" s="1316"/>
      <c r="BJL28" s="1316"/>
      <c r="BJM28" s="1316"/>
      <c r="BJN28" s="1316"/>
      <c r="BJO28" s="1316"/>
      <c r="BJP28" s="1316"/>
      <c r="BJQ28" s="1316"/>
      <c r="BJR28" s="1316"/>
      <c r="BJS28" s="1316"/>
      <c r="BJT28" s="1316"/>
      <c r="BJU28" s="1316"/>
      <c r="BJV28" s="1316"/>
      <c r="BJW28" s="1316"/>
      <c r="BJX28" s="1316"/>
      <c r="BJY28" s="1316"/>
      <c r="BJZ28" s="1316"/>
      <c r="BKA28" s="1316"/>
      <c r="BKB28" s="1316"/>
      <c r="BKC28" s="1316"/>
      <c r="BKD28" s="1316"/>
      <c r="BKE28" s="1316"/>
      <c r="BKF28" s="1316"/>
      <c r="BKG28" s="1316"/>
      <c r="BKH28" s="1316"/>
      <c r="BKI28" s="1316"/>
      <c r="BKJ28" s="1316"/>
      <c r="BKK28" s="1316"/>
      <c r="BKL28" s="1316"/>
      <c r="BKM28" s="1316"/>
      <c r="BKN28" s="1316"/>
      <c r="BKO28" s="1316"/>
      <c r="BKP28" s="1316"/>
      <c r="BKQ28" s="1316"/>
      <c r="BKR28" s="1316"/>
      <c r="BKS28" s="1316"/>
      <c r="BKT28" s="1316"/>
      <c r="BKU28" s="1316"/>
      <c r="BKV28" s="1316"/>
      <c r="BKW28" s="1316"/>
      <c r="BKX28" s="1316"/>
      <c r="BKY28" s="1316"/>
      <c r="BKZ28" s="1316"/>
      <c r="BLA28" s="1316"/>
      <c r="BLB28" s="1316"/>
      <c r="BLC28" s="1316"/>
      <c r="BLD28" s="1316"/>
      <c r="BLE28" s="1316"/>
      <c r="BLF28" s="1316"/>
      <c r="BLG28" s="1316"/>
      <c r="BLH28" s="1316"/>
      <c r="BLI28" s="1316"/>
      <c r="BLJ28" s="1316"/>
      <c r="BLK28" s="1316"/>
      <c r="BLL28" s="1316"/>
      <c r="BLM28" s="1316"/>
      <c r="BLN28" s="1316"/>
      <c r="BLO28" s="1316"/>
      <c r="BLP28" s="1316"/>
      <c r="BLQ28" s="1316"/>
      <c r="BLR28" s="1316"/>
      <c r="BLS28" s="1316"/>
      <c r="BLT28" s="1316"/>
      <c r="BLU28" s="1316"/>
      <c r="BLV28" s="1316"/>
      <c r="BLW28" s="1316"/>
      <c r="BLX28" s="1316"/>
      <c r="BLY28" s="1316"/>
      <c r="BLZ28" s="1316"/>
      <c r="BMA28" s="1316"/>
      <c r="BMB28" s="1316"/>
      <c r="BMC28" s="1316"/>
      <c r="BMD28" s="1316"/>
      <c r="BME28" s="1316"/>
      <c r="BMF28" s="1316"/>
      <c r="BMG28" s="1316"/>
      <c r="BMH28" s="1316"/>
      <c r="BMI28" s="1316"/>
      <c r="BMJ28" s="1316"/>
      <c r="BMK28" s="1316"/>
      <c r="BML28" s="1316"/>
      <c r="BMM28" s="1316"/>
      <c r="BMN28" s="1316"/>
      <c r="BMO28" s="1316"/>
      <c r="BMP28" s="1316"/>
      <c r="BMQ28" s="1316"/>
      <c r="BMR28" s="1316"/>
      <c r="BMS28" s="1316"/>
      <c r="BMT28" s="1316"/>
      <c r="BMU28" s="1316"/>
      <c r="BMV28" s="1316"/>
      <c r="BMW28" s="1316"/>
      <c r="BMX28" s="1316"/>
      <c r="BMY28" s="1316"/>
      <c r="BMZ28" s="1316"/>
      <c r="BNA28" s="1316"/>
      <c r="BNB28" s="1316"/>
      <c r="BNC28" s="1316"/>
      <c r="BND28" s="1316"/>
      <c r="BNE28" s="1316"/>
      <c r="BNF28" s="1316"/>
      <c r="BNG28" s="1316"/>
      <c r="BNH28" s="1316"/>
      <c r="BNI28" s="1316"/>
      <c r="BNJ28" s="1316"/>
      <c r="BNK28" s="1316"/>
      <c r="BNL28" s="1316"/>
      <c r="BNM28" s="1316"/>
      <c r="BNN28" s="1316"/>
      <c r="BNO28" s="1316"/>
      <c r="BNP28" s="1316"/>
      <c r="BNQ28" s="1316"/>
      <c r="BNR28" s="1316"/>
      <c r="BNS28" s="1316"/>
      <c r="BNT28" s="1316"/>
      <c r="BNU28" s="1316"/>
      <c r="BNV28" s="1316"/>
      <c r="BNW28" s="1316"/>
      <c r="BNX28" s="1316"/>
      <c r="BNY28" s="1316"/>
      <c r="BNZ28" s="1316"/>
      <c r="BOA28" s="1316"/>
      <c r="BOB28" s="1316"/>
      <c r="BOC28" s="1316"/>
      <c r="BOD28" s="1316"/>
      <c r="BOE28" s="1316"/>
      <c r="BOF28" s="1316"/>
      <c r="BOG28" s="1316"/>
      <c r="BOH28" s="1316"/>
      <c r="BOI28" s="1316"/>
      <c r="BOJ28" s="1316"/>
      <c r="BOK28" s="1316"/>
      <c r="BOL28" s="1316"/>
      <c r="BOM28" s="1316"/>
      <c r="BON28" s="1316"/>
      <c r="BOO28" s="1316"/>
      <c r="BOP28" s="1316"/>
      <c r="BOQ28" s="1316"/>
      <c r="BOR28" s="1316"/>
      <c r="BOS28" s="1316"/>
      <c r="BOT28" s="1316"/>
      <c r="BOU28" s="1316"/>
      <c r="BOV28" s="1316"/>
      <c r="BOW28" s="1316"/>
      <c r="BOX28" s="1316"/>
      <c r="BOY28" s="1316"/>
      <c r="BOZ28" s="1316"/>
      <c r="BPA28" s="1316"/>
      <c r="BPB28" s="1316"/>
      <c r="BPC28" s="1316"/>
      <c r="BPD28" s="1316"/>
      <c r="BPE28" s="1316"/>
      <c r="BPF28" s="1316"/>
      <c r="BPG28" s="1316"/>
      <c r="BPH28" s="1316"/>
      <c r="BPI28" s="1316"/>
      <c r="BPJ28" s="1316"/>
      <c r="BPK28" s="1316"/>
      <c r="BPL28" s="1316"/>
      <c r="BPM28" s="1316"/>
      <c r="BPN28" s="1316"/>
      <c r="BPO28" s="1316"/>
      <c r="BPP28" s="1316"/>
      <c r="BPQ28" s="1316"/>
      <c r="BPR28" s="1316"/>
      <c r="BPS28" s="1316"/>
      <c r="BPT28" s="1316"/>
      <c r="BPU28" s="1316"/>
      <c r="BPV28" s="1316"/>
      <c r="BPW28" s="1316"/>
      <c r="BPX28" s="1316"/>
      <c r="BPY28" s="1316"/>
      <c r="BPZ28" s="1316"/>
      <c r="BQA28" s="1316"/>
      <c r="BQB28" s="1316"/>
      <c r="BQC28" s="1316"/>
      <c r="BQD28" s="1316"/>
      <c r="BQE28" s="1316"/>
      <c r="BQF28" s="1316"/>
      <c r="BQG28" s="1316"/>
      <c r="BQH28" s="1316"/>
      <c r="BQI28" s="1316"/>
      <c r="BQJ28" s="1316"/>
      <c r="BQK28" s="1316"/>
      <c r="BQL28" s="1316"/>
      <c r="BQM28" s="1316"/>
      <c r="BQN28" s="1316"/>
      <c r="BQO28" s="1316"/>
      <c r="BQP28" s="1316"/>
      <c r="BQQ28" s="1316"/>
      <c r="BQR28" s="1316"/>
      <c r="BQS28" s="1316"/>
      <c r="BQT28" s="1316"/>
      <c r="BQU28" s="1316"/>
      <c r="BQV28" s="1316"/>
      <c r="BQW28" s="1316"/>
      <c r="BQX28" s="1316"/>
      <c r="BQY28" s="1316"/>
      <c r="BQZ28" s="1316"/>
      <c r="BRA28" s="1316"/>
      <c r="BRB28" s="1316"/>
      <c r="BRC28" s="1316"/>
      <c r="BRD28" s="1316"/>
      <c r="BRE28" s="1316"/>
      <c r="BRF28" s="1316"/>
      <c r="BRG28" s="1316"/>
      <c r="BRH28" s="1316"/>
      <c r="BRI28" s="1316"/>
      <c r="BRJ28" s="1316"/>
      <c r="BRK28" s="1316"/>
      <c r="BRL28" s="1316"/>
      <c r="BRM28" s="1316"/>
      <c r="BRN28" s="1316"/>
      <c r="BRO28" s="1316"/>
      <c r="BRP28" s="1316"/>
      <c r="BRQ28" s="1316"/>
      <c r="BRR28" s="1316"/>
      <c r="BRS28" s="1316"/>
      <c r="BRT28" s="1316"/>
      <c r="BRU28" s="1316"/>
      <c r="BRV28" s="1316"/>
      <c r="BRW28" s="1316"/>
      <c r="BRX28" s="1316"/>
      <c r="BRY28" s="1316"/>
      <c r="BRZ28" s="1316"/>
      <c r="BSA28" s="1316"/>
      <c r="BSB28" s="1316"/>
      <c r="BSC28" s="1316"/>
      <c r="BSD28" s="1316"/>
      <c r="BSE28" s="1316"/>
      <c r="BSF28" s="1316"/>
      <c r="BSG28" s="1316"/>
      <c r="BSH28" s="1316"/>
      <c r="BSI28" s="1316"/>
      <c r="BSJ28" s="1316"/>
      <c r="BSK28" s="1316"/>
      <c r="BSL28" s="1316"/>
      <c r="BSM28" s="1316"/>
      <c r="BSN28" s="1316"/>
      <c r="BSO28" s="1316"/>
      <c r="BSP28" s="1316"/>
      <c r="BSQ28" s="1316"/>
      <c r="BSR28" s="1316"/>
      <c r="BSS28" s="1316"/>
      <c r="BST28" s="1316"/>
      <c r="BSU28" s="1316"/>
      <c r="BSV28" s="1316"/>
      <c r="BSW28" s="1316"/>
      <c r="BSX28" s="1316"/>
      <c r="BSY28" s="1316"/>
      <c r="BSZ28" s="1316"/>
      <c r="BTA28" s="1316"/>
      <c r="BTB28" s="1316"/>
      <c r="BTC28" s="1316"/>
      <c r="BTD28" s="1316"/>
      <c r="BTE28" s="1316"/>
      <c r="BTF28" s="1316"/>
      <c r="BTG28" s="1316"/>
      <c r="BTH28" s="1316"/>
      <c r="BTI28" s="1316"/>
      <c r="BTJ28" s="1316"/>
      <c r="BTK28" s="1316"/>
      <c r="BTL28" s="1316"/>
      <c r="BTM28" s="1316"/>
      <c r="BTN28" s="1316"/>
      <c r="BTO28" s="1316"/>
      <c r="BTP28" s="1316"/>
      <c r="BTQ28" s="1316"/>
      <c r="BTR28" s="1316"/>
      <c r="BTS28" s="1316"/>
      <c r="BTT28" s="1316"/>
      <c r="BTU28" s="1316"/>
      <c r="BTV28" s="1316"/>
      <c r="BTW28" s="1316"/>
      <c r="BTX28" s="1316"/>
      <c r="BTY28" s="1316"/>
      <c r="BTZ28" s="1316"/>
      <c r="BUA28" s="1316"/>
      <c r="BUB28" s="1316"/>
      <c r="BUC28" s="1316"/>
      <c r="BUD28" s="1316"/>
      <c r="BUE28" s="1316"/>
      <c r="BUF28" s="1316"/>
      <c r="BUG28" s="1316"/>
      <c r="BUH28" s="1316"/>
      <c r="BUI28" s="1316"/>
      <c r="BUJ28" s="1316"/>
      <c r="BUK28" s="1316"/>
      <c r="BUL28" s="1316"/>
      <c r="BUM28" s="1316"/>
      <c r="BUN28" s="1316"/>
      <c r="BUO28" s="1316"/>
      <c r="BUP28" s="1316"/>
      <c r="BUQ28" s="1316"/>
      <c r="BUR28" s="1316"/>
      <c r="BUS28" s="1316"/>
      <c r="BUT28" s="1316"/>
      <c r="BUU28" s="1316"/>
      <c r="BUV28" s="1316"/>
      <c r="BUW28" s="1316"/>
      <c r="BUX28" s="1316"/>
      <c r="BUY28" s="1316"/>
      <c r="BUZ28" s="1316"/>
      <c r="BVA28" s="1316"/>
      <c r="BVB28" s="1316"/>
      <c r="BVC28" s="1316"/>
      <c r="BVD28" s="1316"/>
      <c r="BVE28" s="1316"/>
      <c r="BVF28" s="1316"/>
      <c r="BVG28" s="1316"/>
      <c r="BVH28" s="1316"/>
      <c r="BVI28" s="1316"/>
      <c r="BVJ28" s="1316"/>
      <c r="BVK28" s="1316"/>
      <c r="BVL28" s="1316"/>
      <c r="BVM28" s="1316"/>
      <c r="BVN28" s="1316"/>
      <c r="BVO28" s="1316"/>
      <c r="BVP28" s="1316"/>
      <c r="BVQ28" s="1316"/>
      <c r="BVR28" s="1316"/>
      <c r="BVS28" s="1316"/>
      <c r="BVT28" s="1316"/>
      <c r="BVU28" s="1316"/>
      <c r="BVV28" s="1316"/>
      <c r="BVW28" s="1316"/>
      <c r="BVX28" s="1316"/>
      <c r="BVY28" s="1316"/>
      <c r="BVZ28" s="1316"/>
      <c r="BWA28" s="1316"/>
      <c r="BWB28" s="1316"/>
      <c r="BWC28" s="1316"/>
      <c r="BWD28" s="1316"/>
      <c r="BWE28" s="1316"/>
      <c r="BWF28" s="1316"/>
      <c r="BWG28" s="1316"/>
      <c r="BWH28" s="1316"/>
      <c r="BWI28" s="1316"/>
      <c r="BWJ28" s="1316"/>
      <c r="BWK28" s="1316"/>
      <c r="BWL28" s="1316"/>
      <c r="BWM28" s="1316"/>
      <c r="BWN28" s="1316"/>
      <c r="BWO28" s="1316"/>
      <c r="BWP28" s="1316"/>
      <c r="BWQ28" s="1316"/>
      <c r="BWR28" s="1316"/>
      <c r="BWS28" s="1316"/>
      <c r="BWT28" s="1316"/>
      <c r="BWU28" s="1316"/>
      <c r="BWV28" s="1316"/>
      <c r="BWW28" s="1316"/>
      <c r="BWX28" s="1316"/>
      <c r="BWY28" s="1316"/>
      <c r="BWZ28" s="1316"/>
      <c r="BXA28" s="1316"/>
      <c r="BXB28" s="1316"/>
      <c r="BXC28" s="1316"/>
      <c r="BXD28" s="1316"/>
      <c r="BXE28" s="1316"/>
      <c r="BXF28" s="1316"/>
      <c r="BXG28" s="1316"/>
      <c r="BXH28" s="1316"/>
      <c r="BXI28" s="1316"/>
      <c r="BXJ28" s="1316"/>
      <c r="BXK28" s="1316"/>
      <c r="BXL28" s="1316"/>
      <c r="BXM28" s="1316"/>
      <c r="BXN28" s="1316"/>
      <c r="BXO28" s="1316"/>
      <c r="BXP28" s="1316"/>
      <c r="BXQ28" s="1316"/>
      <c r="BXR28" s="1316"/>
      <c r="BXS28" s="1316"/>
      <c r="BXT28" s="1316"/>
      <c r="BXU28" s="1316"/>
      <c r="BXV28" s="1316"/>
      <c r="BXW28" s="1316"/>
      <c r="BXX28" s="1316"/>
      <c r="BXY28" s="1316"/>
      <c r="BXZ28" s="1316"/>
      <c r="BYA28" s="1316"/>
      <c r="BYB28" s="1316"/>
      <c r="BYC28" s="1316"/>
      <c r="BYD28" s="1316"/>
      <c r="BYE28" s="1316"/>
      <c r="BYF28" s="1316"/>
      <c r="BYG28" s="1316"/>
      <c r="BYH28" s="1316"/>
      <c r="BYI28" s="1316"/>
      <c r="BYJ28" s="1316"/>
      <c r="BYK28" s="1316"/>
      <c r="BYL28" s="1316"/>
      <c r="BYM28" s="1316"/>
      <c r="BYN28" s="1316"/>
      <c r="BYO28" s="1316"/>
      <c r="BYP28" s="1316"/>
      <c r="BYQ28" s="1316"/>
      <c r="BYR28" s="1316"/>
      <c r="BYS28" s="1316"/>
      <c r="BYT28" s="1316"/>
      <c r="BYU28" s="1316"/>
      <c r="BYV28" s="1316"/>
      <c r="BYW28" s="1316"/>
      <c r="BYX28" s="1316"/>
      <c r="BYY28" s="1316"/>
      <c r="BYZ28" s="1316"/>
      <c r="BZA28" s="1316"/>
      <c r="BZB28" s="1316"/>
      <c r="BZC28" s="1316"/>
      <c r="BZD28" s="1316"/>
      <c r="BZE28" s="1316"/>
      <c r="BZF28" s="1316"/>
      <c r="BZG28" s="1316"/>
      <c r="BZH28" s="1316"/>
      <c r="BZI28" s="1316"/>
      <c r="BZJ28" s="1316"/>
      <c r="BZK28" s="1316"/>
      <c r="BZL28" s="1316"/>
      <c r="BZM28" s="1316"/>
      <c r="BZN28" s="1316"/>
      <c r="BZO28" s="1316"/>
      <c r="BZP28" s="1316"/>
      <c r="BZQ28" s="1316"/>
      <c r="BZR28" s="1316"/>
      <c r="BZS28" s="1316"/>
      <c r="BZT28" s="1316"/>
      <c r="BZU28" s="1316"/>
      <c r="BZV28" s="1316"/>
      <c r="BZW28" s="1316"/>
      <c r="BZX28" s="1316"/>
      <c r="BZY28" s="1316"/>
      <c r="BZZ28" s="1316"/>
      <c r="CAA28" s="1316"/>
      <c r="CAB28" s="1316"/>
      <c r="CAC28" s="1316"/>
      <c r="CAD28" s="1316"/>
      <c r="CAE28" s="1316"/>
      <c r="CAF28" s="1316"/>
      <c r="CAG28" s="1316"/>
      <c r="CAH28" s="1316"/>
      <c r="CAI28" s="1316"/>
      <c r="CAJ28" s="1316"/>
      <c r="CAK28" s="1316"/>
      <c r="CAL28" s="1316"/>
      <c r="CAM28" s="1316"/>
      <c r="CAN28" s="1316"/>
      <c r="CAO28" s="1316"/>
      <c r="CAP28" s="1316"/>
      <c r="CAQ28" s="1316"/>
      <c r="CAR28" s="1316"/>
      <c r="CAS28" s="1316"/>
      <c r="CAT28" s="1316"/>
      <c r="CAU28" s="1316"/>
      <c r="CAV28" s="1316"/>
      <c r="CAW28" s="1316"/>
      <c r="CAX28" s="1316"/>
      <c r="CAY28" s="1316"/>
      <c r="CAZ28" s="1316"/>
      <c r="CBA28" s="1316"/>
      <c r="CBB28" s="1316"/>
      <c r="CBC28" s="1316"/>
      <c r="CBD28" s="1316"/>
      <c r="CBE28" s="1316"/>
      <c r="CBF28" s="1316"/>
      <c r="CBG28" s="1316"/>
      <c r="CBH28" s="1316"/>
      <c r="CBI28" s="1316"/>
      <c r="CBJ28" s="1316"/>
      <c r="CBK28" s="1316"/>
      <c r="CBL28" s="1316"/>
      <c r="CBM28" s="1316"/>
      <c r="CBN28" s="1316"/>
      <c r="CBO28" s="1316"/>
      <c r="CBP28" s="1316"/>
      <c r="CBQ28" s="1316"/>
      <c r="CBR28" s="1316"/>
      <c r="CBS28" s="1316"/>
      <c r="CBT28" s="1316"/>
      <c r="CBU28" s="1316"/>
      <c r="CBV28" s="1316"/>
      <c r="CBW28" s="1316"/>
      <c r="CBX28" s="1316"/>
      <c r="CBY28" s="1316"/>
      <c r="CBZ28" s="1316"/>
      <c r="CCA28" s="1316"/>
      <c r="CCB28" s="1316"/>
      <c r="CCC28" s="1316"/>
      <c r="CCD28" s="1316"/>
      <c r="CCE28" s="1316"/>
      <c r="CCF28" s="1316"/>
      <c r="CCG28" s="1316"/>
      <c r="CCH28" s="1316"/>
      <c r="CCI28" s="1316"/>
      <c r="CCJ28" s="1316"/>
      <c r="CCK28" s="1316"/>
      <c r="CCL28" s="1316"/>
      <c r="CCM28" s="1316"/>
      <c r="CCN28" s="1316"/>
      <c r="CCO28" s="1316"/>
      <c r="CCP28" s="1316"/>
      <c r="CCQ28" s="1316"/>
      <c r="CCR28" s="1316"/>
      <c r="CCS28" s="1316"/>
      <c r="CCT28" s="1316"/>
      <c r="CCU28" s="1316"/>
      <c r="CCV28" s="1316"/>
      <c r="CCW28" s="1316"/>
      <c r="CCX28" s="1316"/>
      <c r="CCY28" s="1316"/>
      <c r="CCZ28" s="1316"/>
      <c r="CDA28" s="1316"/>
      <c r="CDB28" s="1316"/>
      <c r="CDC28" s="1316"/>
      <c r="CDD28" s="1316"/>
      <c r="CDE28" s="1316"/>
      <c r="CDF28" s="1316"/>
      <c r="CDG28" s="1316"/>
      <c r="CDH28" s="1316"/>
      <c r="CDI28" s="1316"/>
      <c r="CDJ28" s="1316"/>
      <c r="CDK28" s="1316"/>
      <c r="CDL28" s="1316"/>
      <c r="CDM28" s="1316"/>
      <c r="CDN28" s="1316"/>
      <c r="CDO28" s="1316"/>
      <c r="CDP28" s="1316"/>
      <c r="CDQ28" s="1316"/>
      <c r="CDR28" s="1316"/>
      <c r="CDS28" s="1316"/>
      <c r="CDT28" s="1316"/>
      <c r="CDU28" s="1316"/>
      <c r="CDV28" s="1316"/>
      <c r="CDW28" s="1316"/>
      <c r="CDX28" s="1316"/>
      <c r="CDY28" s="1316"/>
      <c r="CDZ28" s="1316"/>
      <c r="CEA28" s="1316"/>
      <c r="CEB28" s="1316"/>
      <c r="CEC28" s="1316"/>
      <c r="CED28" s="1316"/>
      <c r="CEE28" s="1316"/>
      <c r="CEF28" s="1316"/>
      <c r="CEG28" s="1316"/>
      <c r="CEH28" s="1316"/>
      <c r="CEI28" s="1316"/>
      <c r="CEJ28" s="1316"/>
      <c r="CEK28" s="1316"/>
      <c r="CEL28" s="1316"/>
      <c r="CEM28" s="1316"/>
      <c r="CEN28" s="1316"/>
      <c r="CEO28" s="1316"/>
      <c r="CEP28" s="1316"/>
      <c r="CEQ28" s="1316"/>
      <c r="CER28" s="1316"/>
      <c r="CES28" s="1316"/>
      <c r="CET28" s="1316"/>
      <c r="CEU28" s="1316"/>
      <c r="CEV28" s="1316"/>
      <c r="CEW28" s="1316"/>
      <c r="CEX28" s="1316"/>
      <c r="CEY28" s="1316"/>
      <c r="CEZ28" s="1316"/>
      <c r="CFA28" s="1316"/>
      <c r="CFB28" s="1316"/>
      <c r="CFC28" s="1316"/>
      <c r="CFD28" s="1316"/>
      <c r="CFE28" s="1316"/>
      <c r="CFF28" s="1316"/>
      <c r="CFG28" s="1316"/>
      <c r="CFH28" s="1316"/>
      <c r="CFI28" s="1316"/>
      <c r="CFJ28" s="1316"/>
      <c r="CFK28" s="1316"/>
      <c r="CFL28" s="1316"/>
      <c r="CFM28" s="1316"/>
      <c r="CFN28" s="1316"/>
      <c r="CFO28" s="1316"/>
      <c r="CFP28" s="1316"/>
      <c r="CFQ28" s="1316"/>
      <c r="CFR28" s="1316"/>
      <c r="CFS28" s="1316"/>
      <c r="CFT28" s="1316"/>
      <c r="CFU28" s="1316"/>
      <c r="CFV28" s="1316"/>
      <c r="CFW28" s="1316"/>
      <c r="CFX28" s="1316"/>
      <c r="CFY28" s="1316"/>
      <c r="CFZ28" s="1316"/>
      <c r="CGA28" s="1316"/>
      <c r="CGB28" s="1316"/>
      <c r="CGC28" s="1316"/>
      <c r="CGD28" s="1316"/>
      <c r="CGE28" s="1316"/>
      <c r="CGF28" s="1316"/>
      <c r="CGG28" s="1316"/>
      <c r="CGH28" s="1316"/>
      <c r="CGI28" s="1316"/>
      <c r="CGJ28" s="1316"/>
      <c r="CGK28" s="1316"/>
      <c r="CGL28" s="1316"/>
      <c r="CGM28" s="1316"/>
      <c r="CGN28" s="1316"/>
      <c r="CGO28" s="1316"/>
      <c r="CGP28" s="1316"/>
      <c r="CGQ28" s="1316"/>
      <c r="CGR28" s="1316"/>
      <c r="CGS28" s="1316"/>
      <c r="CGT28" s="1316"/>
      <c r="CGU28" s="1316"/>
      <c r="CGV28" s="1316"/>
      <c r="CGW28" s="1316"/>
      <c r="CGX28" s="1316"/>
      <c r="CGY28" s="1316"/>
      <c r="CGZ28" s="1316"/>
      <c r="CHA28" s="1316"/>
      <c r="CHB28" s="1316"/>
      <c r="CHC28" s="1316"/>
      <c r="CHD28" s="1316"/>
      <c r="CHE28" s="1316"/>
      <c r="CHF28" s="1316"/>
      <c r="CHG28" s="1316"/>
      <c r="CHH28" s="1316"/>
      <c r="CHI28" s="1316"/>
      <c r="CHJ28" s="1316"/>
      <c r="CHK28" s="1316"/>
      <c r="CHL28" s="1316"/>
      <c r="CHM28" s="1316"/>
      <c r="CHN28" s="1316"/>
      <c r="CHO28" s="1316"/>
      <c r="CHP28" s="1316"/>
      <c r="CHQ28" s="1316"/>
      <c r="CHR28" s="1316"/>
      <c r="CHS28" s="1316"/>
      <c r="CHT28" s="1316"/>
      <c r="CHU28" s="1316"/>
      <c r="CHV28" s="1316"/>
      <c r="CHW28" s="1316"/>
      <c r="CHX28" s="1316"/>
      <c r="CHY28" s="1316"/>
      <c r="CHZ28" s="1316"/>
      <c r="CIA28" s="1316"/>
      <c r="CIB28" s="1316"/>
      <c r="CIC28" s="1316"/>
      <c r="CID28" s="1316"/>
      <c r="CIE28" s="1316"/>
      <c r="CIF28" s="1316"/>
      <c r="CIG28" s="1316"/>
      <c r="CIH28" s="1316"/>
      <c r="CII28" s="1316"/>
      <c r="CIJ28" s="1316"/>
      <c r="CIK28" s="1316"/>
      <c r="CIL28" s="1316"/>
      <c r="CIM28" s="1316"/>
      <c r="CIN28" s="1316"/>
      <c r="CIO28" s="1316"/>
      <c r="CIP28" s="1316"/>
      <c r="CIQ28" s="1316"/>
      <c r="CIR28" s="1316"/>
      <c r="CIS28" s="1316"/>
      <c r="CIT28" s="1316"/>
      <c r="CIU28" s="1316"/>
      <c r="CIV28" s="1316"/>
      <c r="CIW28" s="1316"/>
      <c r="CIX28" s="1316"/>
      <c r="CIY28" s="1316"/>
      <c r="CIZ28" s="1316"/>
      <c r="CJA28" s="1316"/>
      <c r="CJB28" s="1316"/>
      <c r="CJC28" s="1316"/>
      <c r="CJD28" s="1316"/>
      <c r="CJE28" s="1316"/>
      <c r="CJF28" s="1316"/>
      <c r="CJG28" s="1316"/>
      <c r="CJH28" s="1316"/>
      <c r="CJI28" s="1316"/>
      <c r="CJJ28" s="1316"/>
      <c r="CJK28" s="1316"/>
      <c r="CJL28" s="1316"/>
      <c r="CJM28" s="1316"/>
      <c r="CJN28" s="1316"/>
      <c r="CJO28" s="1316"/>
      <c r="CJP28" s="1316"/>
      <c r="CJQ28" s="1316"/>
      <c r="CJR28" s="1316"/>
      <c r="CJS28" s="1316"/>
      <c r="CJT28" s="1316"/>
      <c r="CJU28" s="1316"/>
      <c r="CJV28" s="1316"/>
      <c r="CJW28" s="1316"/>
      <c r="CJX28" s="1316"/>
      <c r="CJY28" s="1316"/>
      <c r="CJZ28" s="1316"/>
      <c r="CKA28" s="1316"/>
      <c r="CKB28" s="1316"/>
      <c r="CKC28" s="1316"/>
      <c r="CKD28" s="1316"/>
      <c r="CKE28" s="1316"/>
      <c r="CKF28" s="1316"/>
      <c r="CKG28" s="1316"/>
      <c r="CKH28" s="1316"/>
      <c r="CKI28" s="1316"/>
      <c r="CKJ28" s="1316"/>
      <c r="CKK28" s="1316"/>
      <c r="CKL28" s="1316"/>
      <c r="CKM28" s="1316"/>
      <c r="CKN28" s="1316"/>
      <c r="CKO28" s="1316"/>
      <c r="CKP28" s="1316"/>
      <c r="CKQ28" s="1316"/>
      <c r="CKR28" s="1316"/>
      <c r="CKS28" s="1316"/>
      <c r="CKT28" s="1316"/>
      <c r="CKU28" s="1316"/>
      <c r="CKV28" s="1316"/>
      <c r="CKW28" s="1316"/>
      <c r="CKX28" s="1316"/>
      <c r="CKY28" s="1316"/>
      <c r="CKZ28" s="1316"/>
      <c r="CLA28" s="1316"/>
      <c r="CLB28" s="1316"/>
      <c r="CLC28" s="1316"/>
      <c r="CLD28" s="1316"/>
      <c r="CLE28" s="1316"/>
      <c r="CLF28" s="1316"/>
      <c r="CLG28" s="1316"/>
      <c r="CLH28" s="1316"/>
      <c r="CLI28" s="1316"/>
      <c r="CLJ28" s="1316"/>
      <c r="CLK28" s="1316"/>
      <c r="CLL28" s="1316"/>
      <c r="CLM28" s="1316"/>
      <c r="CLN28" s="1316"/>
      <c r="CLO28" s="1316"/>
      <c r="CLP28" s="1316"/>
      <c r="CLQ28" s="1316"/>
      <c r="CLR28" s="1316"/>
      <c r="CLS28" s="1316"/>
      <c r="CLT28" s="1316"/>
      <c r="CLU28" s="1316"/>
      <c r="CLV28" s="1316"/>
      <c r="CLW28" s="1316"/>
      <c r="CLX28" s="1316"/>
      <c r="CLY28" s="1316"/>
      <c r="CLZ28" s="1316"/>
      <c r="CMA28" s="1316"/>
      <c r="CMB28" s="1316"/>
      <c r="CMC28" s="1316"/>
      <c r="CMD28" s="1316"/>
      <c r="CME28" s="1316"/>
      <c r="CMF28" s="1316"/>
      <c r="CMG28" s="1316"/>
      <c r="CMH28" s="1316"/>
      <c r="CMI28" s="1316"/>
      <c r="CMJ28" s="1316"/>
      <c r="CMK28" s="1316"/>
      <c r="CML28" s="1316"/>
      <c r="CMM28" s="1316"/>
      <c r="CMN28" s="1316"/>
      <c r="CMO28" s="1316"/>
      <c r="CMP28" s="1316"/>
      <c r="CMQ28" s="1316"/>
      <c r="CMR28" s="1316"/>
      <c r="CMS28" s="1316"/>
      <c r="CMT28" s="1316"/>
      <c r="CMU28" s="1316"/>
      <c r="CMV28" s="1316"/>
      <c r="CMW28" s="1316"/>
      <c r="CMX28" s="1316"/>
      <c r="CMY28" s="1316"/>
      <c r="CMZ28" s="1316"/>
      <c r="CNA28" s="1316"/>
      <c r="CNB28" s="1316"/>
      <c r="CNC28" s="1316"/>
      <c r="CND28" s="1316"/>
      <c r="CNE28" s="1316"/>
      <c r="CNF28" s="1316"/>
      <c r="CNG28" s="1316"/>
      <c r="CNH28" s="1316"/>
      <c r="CNI28" s="1316"/>
      <c r="CNJ28" s="1316"/>
      <c r="CNK28" s="1316"/>
      <c r="CNL28" s="1316"/>
      <c r="CNM28" s="1316"/>
      <c r="CNN28" s="1316"/>
      <c r="CNO28" s="1316"/>
      <c r="CNP28" s="1316"/>
      <c r="CNQ28" s="1316"/>
      <c r="CNR28" s="1316"/>
      <c r="CNS28" s="1316"/>
      <c r="CNT28" s="1316"/>
      <c r="CNU28" s="1316"/>
      <c r="CNV28" s="1316"/>
      <c r="CNW28" s="1316"/>
      <c r="CNX28" s="1316"/>
      <c r="CNY28" s="1316"/>
      <c r="CNZ28" s="1316"/>
      <c r="COA28" s="1316"/>
      <c r="COB28" s="1316"/>
      <c r="COC28" s="1316"/>
      <c r="COD28" s="1316"/>
      <c r="COE28" s="1316"/>
      <c r="COF28" s="1316"/>
      <c r="COG28" s="1316"/>
      <c r="COH28" s="1316"/>
      <c r="COI28" s="1316"/>
      <c r="COJ28" s="1316"/>
      <c r="COK28" s="1316"/>
      <c r="COL28" s="1316"/>
      <c r="COM28" s="1316"/>
      <c r="CON28" s="1316"/>
      <c r="COO28" s="1316"/>
      <c r="COP28" s="1316"/>
      <c r="COQ28" s="1316"/>
      <c r="COR28" s="1316"/>
      <c r="COS28" s="1316"/>
      <c r="COT28" s="1316"/>
      <c r="COU28" s="1316"/>
      <c r="COV28" s="1316"/>
      <c r="COW28" s="1316"/>
      <c r="COX28" s="1316"/>
      <c r="COY28" s="1316"/>
      <c r="COZ28" s="1316"/>
      <c r="CPA28" s="1316"/>
      <c r="CPB28" s="1316"/>
      <c r="CPC28" s="1316"/>
      <c r="CPD28" s="1316"/>
      <c r="CPE28" s="1316"/>
      <c r="CPF28" s="1316"/>
      <c r="CPG28" s="1316"/>
      <c r="CPH28" s="1316"/>
      <c r="CPI28" s="1316"/>
      <c r="CPJ28" s="1316"/>
      <c r="CPK28" s="1316"/>
      <c r="CPL28" s="1316"/>
      <c r="CPM28" s="1316"/>
      <c r="CPN28" s="1316"/>
      <c r="CPO28" s="1316"/>
      <c r="CPP28" s="1316"/>
      <c r="CPQ28" s="1316"/>
      <c r="CPR28" s="1316"/>
      <c r="CPS28" s="1316"/>
      <c r="CPT28" s="1316"/>
      <c r="CPU28" s="1316"/>
      <c r="CPV28" s="1316"/>
      <c r="CPW28" s="1316"/>
      <c r="CPX28" s="1316"/>
      <c r="CPY28" s="1316"/>
      <c r="CPZ28" s="1316"/>
      <c r="CQA28" s="1316"/>
      <c r="CQB28" s="1316"/>
      <c r="CQC28" s="1316"/>
      <c r="CQD28" s="1316"/>
      <c r="CQE28" s="1316"/>
      <c r="CQF28" s="1316"/>
      <c r="CQG28" s="1316"/>
      <c r="CQH28" s="1316"/>
      <c r="CQI28" s="1316"/>
      <c r="CQJ28" s="1316"/>
      <c r="CQK28" s="1316"/>
      <c r="CQL28" s="1316"/>
      <c r="CQM28" s="1316"/>
      <c r="CQN28" s="1316"/>
      <c r="CQO28" s="1316"/>
      <c r="CQP28" s="1316"/>
      <c r="CQQ28" s="1316"/>
      <c r="CQR28" s="1316"/>
      <c r="CQS28" s="1316"/>
      <c r="CQT28" s="1316"/>
      <c r="CQU28" s="1316"/>
      <c r="CQV28" s="1316"/>
      <c r="CQW28" s="1316"/>
      <c r="CQX28" s="1316"/>
      <c r="CQY28" s="1316"/>
      <c r="CQZ28" s="1316"/>
      <c r="CRA28" s="1316"/>
      <c r="CRB28" s="1316"/>
      <c r="CRC28" s="1316"/>
      <c r="CRD28" s="1316"/>
      <c r="CRE28" s="1316"/>
      <c r="CRF28" s="1316"/>
      <c r="CRG28" s="1316"/>
      <c r="CRH28" s="1316"/>
      <c r="CRI28" s="1316"/>
      <c r="CRJ28" s="1316"/>
      <c r="CRK28" s="1316"/>
      <c r="CRL28" s="1316"/>
      <c r="CRM28" s="1316"/>
      <c r="CRN28" s="1316"/>
      <c r="CRO28" s="1316"/>
      <c r="CRP28" s="1316"/>
      <c r="CRQ28" s="1316"/>
      <c r="CRR28" s="1316"/>
      <c r="CRS28" s="1316"/>
      <c r="CRT28" s="1316"/>
      <c r="CRU28" s="1316"/>
      <c r="CRV28" s="1316"/>
      <c r="CRW28" s="1316"/>
      <c r="CRX28" s="1316"/>
      <c r="CRY28" s="1316"/>
      <c r="CRZ28" s="1316"/>
      <c r="CSA28" s="1316"/>
      <c r="CSB28" s="1316"/>
      <c r="CSC28" s="1316"/>
      <c r="CSD28" s="1316"/>
      <c r="CSE28" s="1316"/>
      <c r="CSF28" s="1316"/>
      <c r="CSG28" s="1316"/>
      <c r="CSH28" s="1316"/>
      <c r="CSI28" s="1316"/>
      <c r="CSJ28" s="1316"/>
      <c r="CSK28" s="1316"/>
      <c r="CSL28" s="1316"/>
      <c r="CSM28" s="1316"/>
      <c r="CSN28" s="1316"/>
      <c r="CSO28" s="1316"/>
      <c r="CSP28" s="1316"/>
      <c r="CSQ28" s="1316"/>
      <c r="CSR28" s="1316"/>
      <c r="CSS28" s="1316"/>
      <c r="CST28" s="1316"/>
      <c r="CSU28" s="1316"/>
      <c r="CSV28" s="1316"/>
      <c r="CSW28" s="1316"/>
      <c r="CSX28" s="1316"/>
      <c r="CSY28" s="1316"/>
      <c r="CSZ28" s="1316"/>
      <c r="CTA28" s="1316"/>
      <c r="CTB28" s="1316"/>
      <c r="CTC28" s="1316"/>
      <c r="CTD28" s="1316"/>
      <c r="CTE28" s="1316"/>
      <c r="CTF28" s="1316"/>
      <c r="CTG28" s="1316"/>
      <c r="CTH28" s="1316"/>
      <c r="CTI28" s="1316"/>
      <c r="CTJ28" s="1316"/>
      <c r="CTK28" s="1316"/>
      <c r="CTL28" s="1316"/>
      <c r="CTM28" s="1316"/>
      <c r="CTN28" s="1316"/>
      <c r="CTO28" s="1316"/>
      <c r="CTP28" s="1316"/>
      <c r="CTQ28" s="1316"/>
      <c r="CTR28" s="1316"/>
      <c r="CTS28" s="1316"/>
      <c r="CTT28" s="1316"/>
      <c r="CTU28" s="1316"/>
      <c r="CTV28" s="1316"/>
      <c r="CTW28" s="1316"/>
      <c r="CTX28" s="1316"/>
      <c r="CTY28" s="1316"/>
      <c r="CTZ28" s="1316"/>
      <c r="CUA28" s="1316"/>
      <c r="CUB28" s="1316"/>
      <c r="CUC28" s="1316"/>
      <c r="CUD28" s="1316"/>
      <c r="CUE28" s="1316"/>
      <c r="CUF28" s="1316"/>
      <c r="CUG28" s="1316"/>
      <c r="CUH28" s="1316"/>
      <c r="CUI28" s="1316"/>
      <c r="CUJ28" s="1316"/>
      <c r="CUK28" s="1316"/>
      <c r="CUL28" s="1316"/>
      <c r="CUM28" s="1316"/>
      <c r="CUN28" s="1316"/>
      <c r="CUO28" s="1316"/>
      <c r="CUP28" s="1316"/>
      <c r="CUQ28" s="1316"/>
      <c r="CUR28" s="1316"/>
      <c r="CUS28" s="1316"/>
      <c r="CUT28" s="1316"/>
      <c r="CUU28" s="1316"/>
      <c r="CUV28" s="1316"/>
      <c r="CUW28" s="1316"/>
      <c r="CUX28" s="1316"/>
      <c r="CUY28" s="1316"/>
      <c r="CUZ28" s="1316"/>
      <c r="CVA28" s="1316"/>
      <c r="CVB28" s="1316"/>
      <c r="CVC28" s="1316"/>
      <c r="CVD28" s="1316"/>
      <c r="CVE28" s="1316"/>
      <c r="CVF28" s="1316"/>
      <c r="CVG28" s="1316"/>
      <c r="CVH28" s="1316"/>
      <c r="CVI28" s="1316"/>
      <c r="CVJ28" s="1316"/>
      <c r="CVK28" s="1316"/>
      <c r="CVL28" s="1316"/>
      <c r="CVM28" s="1316"/>
      <c r="CVN28" s="1316"/>
      <c r="CVO28" s="1316"/>
      <c r="CVP28" s="1316"/>
      <c r="CVQ28" s="1316"/>
      <c r="CVR28" s="1316"/>
      <c r="CVS28" s="1316"/>
      <c r="CVT28" s="1316"/>
      <c r="CVU28" s="1316"/>
      <c r="CVV28" s="1316"/>
      <c r="CVW28" s="1316"/>
      <c r="CVX28" s="1316"/>
      <c r="CVY28" s="1316"/>
      <c r="CVZ28" s="1316"/>
      <c r="CWA28" s="1316"/>
      <c r="CWB28" s="1316"/>
      <c r="CWC28" s="1316"/>
      <c r="CWD28" s="1316"/>
      <c r="CWE28" s="1316"/>
      <c r="CWF28" s="1316"/>
      <c r="CWG28" s="1316"/>
      <c r="CWH28" s="1316"/>
      <c r="CWI28" s="1316"/>
      <c r="CWJ28" s="1316"/>
      <c r="CWK28" s="1316"/>
      <c r="CWL28" s="1316"/>
      <c r="CWM28" s="1316"/>
      <c r="CWN28" s="1316"/>
      <c r="CWO28" s="1316"/>
      <c r="CWP28" s="1316"/>
      <c r="CWQ28" s="1316"/>
      <c r="CWR28" s="1316"/>
      <c r="CWS28" s="1316"/>
      <c r="CWT28" s="1316"/>
      <c r="CWU28" s="1316"/>
      <c r="CWV28" s="1316"/>
      <c r="CWW28" s="1316"/>
      <c r="CWX28" s="1316"/>
      <c r="CWY28" s="1316"/>
      <c r="CWZ28" s="1316"/>
      <c r="CXA28" s="1316"/>
      <c r="CXB28" s="1316"/>
      <c r="CXC28" s="1316"/>
      <c r="CXD28" s="1316"/>
      <c r="CXE28" s="1316"/>
      <c r="CXF28" s="1316"/>
      <c r="CXG28" s="1316"/>
      <c r="CXH28" s="1316"/>
      <c r="CXI28" s="1316"/>
      <c r="CXJ28" s="1316"/>
      <c r="CXK28" s="1316"/>
      <c r="CXL28" s="1316"/>
      <c r="CXM28" s="1316"/>
      <c r="CXN28" s="1316"/>
      <c r="CXO28" s="1316"/>
      <c r="CXP28" s="1316"/>
      <c r="CXQ28" s="1316"/>
      <c r="CXR28" s="1316"/>
      <c r="CXS28" s="1316"/>
      <c r="CXT28" s="1316"/>
      <c r="CXU28" s="1316"/>
      <c r="CXV28" s="1316"/>
      <c r="CXW28" s="1316"/>
      <c r="CXX28" s="1316"/>
      <c r="CXY28" s="1316"/>
      <c r="CXZ28" s="1316"/>
      <c r="CYA28" s="1316"/>
      <c r="CYB28" s="1316"/>
      <c r="CYC28" s="1316"/>
      <c r="CYD28" s="1316"/>
      <c r="CYE28" s="1316"/>
      <c r="CYF28" s="1316"/>
      <c r="CYG28" s="1316"/>
      <c r="CYH28" s="1316"/>
      <c r="CYI28" s="1316"/>
      <c r="CYJ28" s="1316"/>
      <c r="CYK28" s="1316"/>
      <c r="CYL28" s="1316"/>
      <c r="CYM28" s="1316"/>
      <c r="CYN28" s="1316"/>
      <c r="CYO28" s="1316"/>
      <c r="CYP28" s="1316"/>
      <c r="CYQ28" s="1316"/>
      <c r="CYR28" s="1316"/>
      <c r="CYS28" s="1316"/>
      <c r="CYT28" s="1316"/>
      <c r="CYU28" s="1316"/>
      <c r="CYV28" s="1316"/>
      <c r="CYW28" s="1316"/>
      <c r="CYX28" s="1316"/>
      <c r="CYY28" s="1316"/>
      <c r="CYZ28" s="1316"/>
      <c r="CZA28" s="1316"/>
      <c r="CZB28" s="1316"/>
      <c r="CZC28" s="1316"/>
      <c r="CZD28" s="1316"/>
      <c r="CZE28" s="1316"/>
      <c r="CZF28" s="1316"/>
      <c r="CZG28" s="1316"/>
      <c r="CZH28" s="1316"/>
      <c r="CZI28" s="1316"/>
      <c r="CZJ28" s="1316"/>
      <c r="CZK28" s="1316"/>
      <c r="CZL28" s="1316"/>
      <c r="CZM28" s="1316"/>
      <c r="CZN28" s="1316"/>
      <c r="CZO28" s="1316"/>
      <c r="CZP28" s="1316"/>
      <c r="CZQ28" s="1316"/>
      <c r="CZR28" s="1316"/>
      <c r="CZS28" s="1316"/>
      <c r="CZT28" s="1316"/>
      <c r="CZU28" s="1316"/>
      <c r="CZV28" s="1316"/>
      <c r="CZW28" s="1316"/>
      <c r="CZX28" s="1316"/>
      <c r="CZY28" s="1316"/>
      <c r="CZZ28" s="1316"/>
      <c r="DAA28" s="1316"/>
      <c r="DAB28" s="1316"/>
      <c r="DAC28" s="1316"/>
      <c r="DAD28" s="1316"/>
      <c r="DAE28" s="1316"/>
      <c r="DAF28" s="1316"/>
      <c r="DAG28" s="1316"/>
      <c r="DAH28" s="1316"/>
      <c r="DAI28" s="1316"/>
      <c r="DAJ28" s="1316"/>
      <c r="DAK28" s="1316"/>
      <c r="DAL28" s="1316"/>
      <c r="DAM28" s="1316"/>
      <c r="DAN28" s="1316"/>
      <c r="DAO28" s="1316"/>
      <c r="DAP28" s="1316"/>
      <c r="DAQ28" s="1316"/>
      <c r="DAR28" s="1316"/>
      <c r="DAS28" s="1316"/>
      <c r="DAT28" s="1316"/>
      <c r="DAU28" s="1316"/>
      <c r="DAV28" s="1316"/>
      <c r="DAW28" s="1316"/>
      <c r="DAX28" s="1316"/>
      <c r="DAY28" s="1316"/>
      <c r="DAZ28" s="1316"/>
      <c r="DBA28" s="1316"/>
      <c r="DBB28" s="1316"/>
      <c r="DBC28" s="1316"/>
      <c r="DBD28" s="1316"/>
      <c r="DBE28" s="1316"/>
      <c r="DBF28" s="1316"/>
      <c r="DBG28" s="1316"/>
      <c r="DBH28" s="1316"/>
      <c r="DBI28" s="1316"/>
      <c r="DBJ28" s="1316"/>
      <c r="DBK28" s="1316"/>
      <c r="DBL28" s="1316"/>
      <c r="DBM28" s="1316"/>
      <c r="DBN28" s="1316"/>
      <c r="DBO28" s="1316"/>
      <c r="DBP28" s="1316"/>
      <c r="DBQ28" s="1316"/>
      <c r="DBR28" s="1316"/>
      <c r="DBS28" s="1316"/>
      <c r="DBT28" s="1316"/>
      <c r="DBU28" s="1316"/>
      <c r="DBV28" s="1316"/>
      <c r="DBW28" s="1316"/>
      <c r="DBX28" s="1316"/>
      <c r="DBY28" s="1316"/>
      <c r="DBZ28" s="1316"/>
      <c r="DCA28" s="1316"/>
      <c r="DCB28" s="1316"/>
      <c r="DCC28" s="1316"/>
      <c r="DCD28" s="1316"/>
      <c r="DCE28" s="1316"/>
      <c r="DCF28" s="1316"/>
      <c r="DCG28" s="1316"/>
      <c r="DCH28" s="1316"/>
      <c r="DCI28" s="1316"/>
      <c r="DCJ28" s="1316"/>
      <c r="DCK28" s="1316"/>
      <c r="DCL28" s="1316"/>
      <c r="DCM28" s="1316"/>
      <c r="DCN28" s="1316"/>
      <c r="DCO28" s="1316"/>
      <c r="DCP28" s="1316"/>
      <c r="DCQ28" s="1316"/>
      <c r="DCR28" s="1316"/>
      <c r="DCS28" s="1316"/>
      <c r="DCT28" s="1316"/>
      <c r="DCU28" s="1316"/>
      <c r="DCV28" s="1316"/>
      <c r="DCW28" s="1316"/>
      <c r="DCX28" s="1316"/>
      <c r="DCY28" s="1316"/>
      <c r="DCZ28" s="1316"/>
      <c r="DDA28" s="1316"/>
      <c r="DDB28" s="1316"/>
      <c r="DDC28" s="1316"/>
      <c r="DDD28" s="1316"/>
      <c r="DDE28" s="1316"/>
      <c r="DDF28" s="1316"/>
      <c r="DDG28" s="1316"/>
      <c r="DDH28" s="1316"/>
      <c r="DDI28" s="1316"/>
      <c r="DDJ28" s="1316"/>
      <c r="DDK28" s="1316"/>
      <c r="DDL28" s="1316"/>
      <c r="DDM28" s="1316"/>
      <c r="DDN28" s="1316"/>
      <c r="DDO28" s="1316"/>
      <c r="DDP28" s="1316"/>
      <c r="DDQ28" s="1316"/>
      <c r="DDR28" s="1316"/>
      <c r="DDS28" s="1316"/>
      <c r="DDT28" s="1316"/>
      <c r="DDU28" s="1316"/>
      <c r="DDV28" s="1316"/>
      <c r="DDW28" s="1316"/>
      <c r="DDX28" s="1316"/>
      <c r="DDY28" s="1316"/>
      <c r="DDZ28" s="1316"/>
      <c r="DEA28" s="1316"/>
      <c r="DEB28" s="1316"/>
      <c r="DEC28" s="1316"/>
      <c r="DED28" s="1316"/>
      <c r="DEE28" s="1316"/>
      <c r="DEF28" s="1316"/>
      <c r="DEG28" s="1316"/>
      <c r="DEH28" s="1316"/>
      <c r="DEI28" s="1316"/>
      <c r="DEJ28" s="1316"/>
      <c r="DEK28" s="1316"/>
      <c r="DEL28" s="1316"/>
      <c r="DEM28" s="1316"/>
      <c r="DEN28" s="1316"/>
      <c r="DEO28" s="1316"/>
      <c r="DEP28" s="1316"/>
      <c r="DEQ28" s="1316"/>
      <c r="DER28" s="1316"/>
      <c r="DES28" s="1316"/>
      <c r="DET28" s="1316"/>
      <c r="DEU28" s="1316"/>
      <c r="DEV28" s="1316"/>
      <c r="DEW28" s="1316"/>
      <c r="DEX28" s="1316"/>
      <c r="DEY28" s="1316"/>
      <c r="DEZ28" s="1316"/>
      <c r="DFA28" s="1316"/>
      <c r="DFB28" s="1316"/>
      <c r="DFC28" s="1316"/>
      <c r="DFD28" s="1316"/>
      <c r="DFE28" s="1316"/>
      <c r="DFF28" s="1316"/>
      <c r="DFG28" s="1316"/>
      <c r="DFH28" s="1316"/>
      <c r="DFI28" s="1316"/>
      <c r="DFJ28" s="1316"/>
      <c r="DFK28" s="1316"/>
      <c r="DFL28" s="1316"/>
      <c r="DFM28" s="1316"/>
      <c r="DFN28" s="1316"/>
      <c r="DFO28" s="1316"/>
      <c r="DFP28" s="1316"/>
      <c r="DFQ28" s="1316"/>
      <c r="DFR28" s="1316"/>
      <c r="DFS28" s="1316"/>
      <c r="DFT28" s="1316"/>
      <c r="DFU28" s="1316"/>
      <c r="DFV28" s="1316"/>
      <c r="DFW28" s="1316"/>
      <c r="DFX28" s="1316"/>
      <c r="DFY28" s="1316"/>
      <c r="DFZ28" s="1316"/>
      <c r="DGA28" s="1316"/>
      <c r="DGB28" s="1316"/>
      <c r="DGC28" s="1316"/>
      <c r="DGD28" s="1316"/>
      <c r="DGE28" s="1316"/>
      <c r="DGF28" s="1316"/>
      <c r="DGG28" s="1316"/>
      <c r="DGH28" s="1316"/>
      <c r="DGI28" s="1316"/>
      <c r="DGJ28" s="1316"/>
      <c r="DGK28" s="1316"/>
      <c r="DGL28" s="1316"/>
      <c r="DGM28" s="1316"/>
      <c r="DGN28" s="1316"/>
      <c r="DGO28" s="1316"/>
      <c r="DGP28" s="1316"/>
      <c r="DGQ28" s="1316"/>
      <c r="DGR28" s="1316"/>
      <c r="DGS28" s="1316"/>
      <c r="DGT28" s="1316"/>
      <c r="DGU28" s="1316"/>
      <c r="DGV28" s="1316"/>
      <c r="DGW28" s="1316"/>
      <c r="DGX28" s="1316"/>
      <c r="DGY28" s="1316"/>
      <c r="DGZ28" s="1316"/>
      <c r="DHA28" s="1316"/>
      <c r="DHB28" s="1316"/>
      <c r="DHC28" s="1316"/>
      <c r="DHD28" s="1316"/>
      <c r="DHE28" s="1316"/>
      <c r="DHF28" s="1316"/>
      <c r="DHG28" s="1316"/>
      <c r="DHH28" s="1316"/>
      <c r="DHI28" s="1316"/>
      <c r="DHJ28" s="1316"/>
      <c r="DHK28" s="1316"/>
      <c r="DHL28" s="1316"/>
      <c r="DHM28" s="1316"/>
      <c r="DHN28" s="1316"/>
      <c r="DHO28" s="1316"/>
      <c r="DHP28" s="1316"/>
      <c r="DHQ28" s="1316"/>
      <c r="DHR28" s="1316"/>
      <c r="DHS28" s="1316"/>
      <c r="DHT28" s="1316"/>
      <c r="DHU28" s="1316"/>
      <c r="DHV28" s="1316"/>
      <c r="DHW28" s="1316"/>
      <c r="DHX28" s="1316"/>
      <c r="DHY28" s="1316"/>
      <c r="DHZ28" s="1316"/>
      <c r="DIA28" s="1316"/>
      <c r="DIB28" s="1316"/>
      <c r="DIC28" s="1316"/>
      <c r="DID28" s="1316"/>
      <c r="DIE28" s="1316"/>
      <c r="DIF28" s="1316"/>
      <c r="DIG28" s="1316"/>
      <c r="DIH28" s="1316"/>
      <c r="DII28" s="1316"/>
      <c r="DIJ28" s="1316"/>
      <c r="DIK28" s="1316"/>
      <c r="DIL28" s="1316"/>
      <c r="DIM28" s="1316"/>
      <c r="DIN28" s="1316"/>
      <c r="DIO28" s="1316"/>
      <c r="DIP28" s="1316"/>
      <c r="DIQ28" s="1316"/>
      <c r="DIR28" s="1316"/>
      <c r="DIS28" s="1316"/>
      <c r="DIT28" s="1316"/>
      <c r="DIU28" s="1316"/>
      <c r="DIV28" s="1316"/>
      <c r="DIW28" s="1316"/>
      <c r="DIX28" s="1316"/>
      <c r="DIY28" s="1316"/>
      <c r="DIZ28" s="1316"/>
      <c r="DJA28" s="1316"/>
      <c r="DJB28" s="1316"/>
      <c r="DJC28" s="1316"/>
      <c r="DJD28" s="1316"/>
      <c r="DJE28" s="1316"/>
      <c r="DJF28" s="1316"/>
      <c r="DJG28" s="1316"/>
      <c r="DJH28" s="1316"/>
      <c r="DJI28" s="1316"/>
      <c r="DJJ28" s="1316"/>
      <c r="DJK28" s="1316"/>
      <c r="DJL28" s="1316"/>
      <c r="DJM28" s="1316"/>
      <c r="DJN28" s="1316"/>
      <c r="DJO28" s="1316"/>
      <c r="DJP28" s="1316"/>
      <c r="DJQ28" s="1316"/>
      <c r="DJR28" s="1316"/>
      <c r="DJS28" s="1316"/>
      <c r="DJT28" s="1316"/>
      <c r="DJU28" s="1316"/>
      <c r="DJV28" s="1316"/>
      <c r="DJW28" s="1316"/>
      <c r="DJX28" s="1316"/>
      <c r="DJY28" s="1316"/>
      <c r="DJZ28" s="1316"/>
      <c r="DKA28" s="1316"/>
      <c r="DKB28" s="1316"/>
      <c r="DKC28" s="1316"/>
      <c r="DKD28" s="1316"/>
      <c r="DKE28" s="1316"/>
      <c r="DKF28" s="1316"/>
      <c r="DKG28" s="1316"/>
      <c r="DKH28" s="1316"/>
      <c r="DKI28" s="1316"/>
      <c r="DKJ28" s="1316"/>
      <c r="DKK28" s="1316"/>
      <c r="DKL28" s="1316"/>
      <c r="DKM28" s="1316"/>
      <c r="DKN28" s="1316"/>
      <c r="DKO28" s="1316"/>
      <c r="DKP28" s="1316"/>
      <c r="DKQ28" s="1316"/>
      <c r="DKR28" s="1316"/>
      <c r="DKS28" s="1316"/>
      <c r="DKT28" s="1316"/>
      <c r="DKU28" s="1316"/>
      <c r="DKV28" s="1316"/>
      <c r="DKW28" s="1316"/>
      <c r="DKX28" s="1316"/>
      <c r="DKY28" s="1316"/>
      <c r="DKZ28" s="1316"/>
      <c r="DLA28" s="1316"/>
      <c r="DLB28" s="1316"/>
      <c r="DLC28" s="1316"/>
      <c r="DLD28" s="1316"/>
      <c r="DLE28" s="1316"/>
      <c r="DLF28" s="1316"/>
      <c r="DLG28" s="1316"/>
      <c r="DLH28" s="1316"/>
      <c r="DLI28" s="1316"/>
      <c r="DLJ28" s="1316"/>
      <c r="DLK28" s="1316"/>
      <c r="DLL28" s="1316"/>
      <c r="DLM28" s="1316"/>
      <c r="DLN28" s="1316"/>
      <c r="DLO28" s="1316"/>
      <c r="DLP28" s="1316"/>
      <c r="DLQ28" s="1316"/>
      <c r="DLR28" s="1316"/>
      <c r="DLS28" s="1316"/>
      <c r="DLT28" s="1316"/>
      <c r="DLU28" s="1316"/>
      <c r="DLV28" s="1316"/>
      <c r="DLW28" s="1316"/>
      <c r="DLX28" s="1316"/>
      <c r="DLY28" s="1316"/>
      <c r="DLZ28" s="1316"/>
      <c r="DMA28" s="1316"/>
      <c r="DMB28" s="1316"/>
      <c r="DMC28" s="1316"/>
      <c r="DMD28" s="1316"/>
      <c r="DME28" s="1316"/>
      <c r="DMF28" s="1316"/>
      <c r="DMG28" s="1316"/>
      <c r="DMH28" s="1316"/>
      <c r="DMI28" s="1316"/>
      <c r="DMJ28" s="1316"/>
      <c r="DMK28" s="1316"/>
      <c r="DML28" s="1316"/>
      <c r="DMM28" s="1316"/>
      <c r="DMN28" s="1316"/>
      <c r="DMO28" s="1316"/>
      <c r="DMP28" s="1316"/>
      <c r="DMQ28" s="1316"/>
      <c r="DMR28" s="1316"/>
      <c r="DMS28" s="1316"/>
      <c r="DMT28" s="1316"/>
      <c r="DMU28" s="1316"/>
      <c r="DMV28" s="1316"/>
      <c r="DMW28" s="1316"/>
      <c r="DMX28" s="1316"/>
      <c r="DMY28" s="1316"/>
      <c r="DMZ28" s="1316"/>
      <c r="DNA28" s="1316"/>
      <c r="DNB28" s="1316"/>
      <c r="DNC28" s="1316"/>
      <c r="DND28" s="1316"/>
      <c r="DNE28" s="1316"/>
      <c r="DNF28" s="1316"/>
      <c r="DNG28" s="1316"/>
      <c r="DNH28" s="1316"/>
      <c r="DNI28" s="1316"/>
      <c r="DNJ28" s="1316"/>
      <c r="DNK28" s="1316"/>
      <c r="DNL28" s="1316"/>
      <c r="DNM28" s="1316"/>
      <c r="DNN28" s="1316"/>
      <c r="DNO28" s="1316"/>
      <c r="DNP28" s="1316"/>
      <c r="DNQ28" s="1316"/>
      <c r="DNR28" s="1316"/>
      <c r="DNS28" s="1316"/>
      <c r="DNT28" s="1316"/>
      <c r="DNU28" s="1316"/>
      <c r="DNV28" s="1316"/>
      <c r="DNW28" s="1316"/>
      <c r="DNX28" s="1316"/>
      <c r="DNY28" s="1316"/>
      <c r="DNZ28" s="1316"/>
      <c r="DOA28" s="1316"/>
      <c r="DOB28" s="1316"/>
      <c r="DOC28" s="1316"/>
      <c r="DOD28" s="1316"/>
      <c r="DOE28" s="1316"/>
      <c r="DOF28" s="1316"/>
      <c r="DOG28" s="1316"/>
      <c r="DOH28" s="1316"/>
      <c r="DOI28" s="1316"/>
      <c r="DOJ28" s="1316"/>
      <c r="DOK28" s="1316"/>
      <c r="DOL28" s="1316"/>
      <c r="DOM28" s="1316"/>
      <c r="DON28" s="1316"/>
      <c r="DOO28" s="1316"/>
      <c r="DOP28" s="1316"/>
      <c r="DOQ28" s="1316"/>
      <c r="DOR28" s="1316"/>
      <c r="DOS28" s="1316"/>
      <c r="DOT28" s="1316"/>
      <c r="DOU28" s="1316"/>
      <c r="DOV28" s="1316"/>
      <c r="DOW28" s="1316"/>
      <c r="DOX28" s="1316"/>
      <c r="DOY28" s="1316"/>
      <c r="DOZ28" s="1316"/>
      <c r="DPA28" s="1316"/>
      <c r="DPB28" s="1316"/>
      <c r="DPC28" s="1316"/>
      <c r="DPD28" s="1316"/>
      <c r="DPE28" s="1316"/>
      <c r="DPF28" s="1316"/>
      <c r="DPG28" s="1316"/>
      <c r="DPH28" s="1316"/>
      <c r="DPI28" s="1316"/>
      <c r="DPJ28" s="1316"/>
      <c r="DPK28" s="1316"/>
      <c r="DPL28" s="1316"/>
      <c r="DPM28" s="1316"/>
      <c r="DPN28" s="1316"/>
      <c r="DPO28" s="1316"/>
      <c r="DPP28" s="1316"/>
      <c r="DPQ28" s="1316"/>
      <c r="DPR28" s="1316"/>
      <c r="DPS28" s="1316"/>
      <c r="DPT28" s="1316"/>
      <c r="DPU28" s="1316"/>
      <c r="DPV28" s="1316"/>
      <c r="DPW28" s="1316"/>
      <c r="DPX28" s="1316"/>
      <c r="DPY28" s="1316"/>
      <c r="DPZ28" s="1316"/>
      <c r="DQA28" s="1316"/>
      <c r="DQB28" s="1316"/>
      <c r="DQC28" s="1316"/>
      <c r="DQD28" s="1316"/>
      <c r="DQE28" s="1316"/>
      <c r="DQF28" s="1316"/>
      <c r="DQG28" s="1316"/>
      <c r="DQH28" s="1316"/>
      <c r="DQI28" s="1316"/>
      <c r="DQJ28" s="1316"/>
      <c r="DQK28" s="1316"/>
      <c r="DQL28" s="1316"/>
      <c r="DQM28" s="1316"/>
      <c r="DQN28" s="1316"/>
      <c r="DQO28" s="1316"/>
      <c r="DQP28" s="1316"/>
      <c r="DQQ28" s="1316"/>
      <c r="DQR28" s="1316"/>
      <c r="DQS28" s="1316"/>
      <c r="DQT28" s="1316"/>
      <c r="DQU28" s="1316"/>
      <c r="DQV28" s="1316"/>
      <c r="DQW28" s="1316"/>
      <c r="DQX28" s="1316"/>
      <c r="DQY28" s="1316"/>
      <c r="DQZ28" s="1316"/>
      <c r="DRA28" s="1316"/>
      <c r="DRB28" s="1316"/>
      <c r="DRC28" s="1316"/>
      <c r="DRD28" s="1316"/>
      <c r="DRE28" s="1316"/>
      <c r="DRF28" s="1316"/>
      <c r="DRG28" s="1316"/>
      <c r="DRH28" s="1316"/>
      <c r="DRI28" s="1316"/>
      <c r="DRJ28" s="1316"/>
      <c r="DRK28" s="1316"/>
      <c r="DRL28" s="1316"/>
      <c r="DRM28" s="1316"/>
      <c r="DRN28" s="1316"/>
      <c r="DRO28" s="1316"/>
      <c r="DRP28" s="1316"/>
      <c r="DRQ28" s="1316"/>
      <c r="DRR28" s="1316"/>
      <c r="DRS28" s="1316"/>
      <c r="DRT28" s="1316"/>
      <c r="DRU28" s="1316"/>
      <c r="DRV28" s="1316"/>
      <c r="DRW28" s="1316"/>
      <c r="DRX28" s="1316"/>
      <c r="DRY28" s="1316"/>
      <c r="DRZ28" s="1316"/>
      <c r="DSA28" s="1316"/>
      <c r="DSB28" s="1316"/>
      <c r="DSC28" s="1316"/>
      <c r="DSD28" s="1316"/>
      <c r="DSE28" s="1316"/>
      <c r="DSF28" s="1316"/>
      <c r="DSG28" s="1316"/>
      <c r="DSH28" s="1316"/>
      <c r="DSI28" s="1316"/>
      <c r="DSJ28" s="1316"/>
      <c r="DSK28" s="1316"/>
      <c r="DSL28" s="1316"/>
      <c r="DSM28" s="1316"/>
      <c r="DSN28" s="1316"/>
      <c r="DSO28" s="1316"/>
      <c r="DSP28" s="1316"/>
      <c r="DSQ28" s="1316"/>
      <c r="DSR28" s="1316"/>
      <c r="DSS28" s="1316"/>
      <c r="DST28" s="1316"/>
      <c r="DSU28" s="1316"/>
      <c r="DSV28" s="1316"/>
      <c r="DSW28" s="1316"/>
      <c r="DSX28" s="1316"/>
      <c r="DSY28" s="1316"/>
      <c r="DSZ28" s="1316"/>
      <c r="DTA28" s="1316"/>
      <c r="DTB28" s="1316"/>
      <c r="DTC28" s="1316"/>
      <c r="DTD28" s="1316"/>
      <c r="DTE28" s="1316"/>
      <c r="DTF28" s="1316"/>
      <c r="DTG28" s="1316"/>
      <c r="DTH28" s="1316"/>
      <c r="DTI28" s="1316"/>
      <c r="DTJ28" s="1316"/>
      <c r="DTK28" s="1316"/>
      <c r="DTL28" s="1316"/>
      <c r="DTM28" s="1316"/>
      <c r="DTN28" s="1316"/>
      <c r="DTO28" s="1316"/>
      <c r="DTP28" s="1316"/>
      <c r="DTQ28" s="1316"/>
      <c r="DTR28" s="1316"/>
      <c r="DTS28" s="1316"/>
      <c r="DTT28" s="1316"/>
      <c r="DTU28" s="1316"/>
      <c r="DTV28" s="1316"/>
      <c r="DTW28" s="1316"/>
      <c r="DTX28" s="1316"/>
      <c r="DTY28" s="1316"/>
      <c r="DTZ28" s="1316"/>
      <c r="DUA28" s="1316"/>
      <c r="DUB28" s="1316"/>
      <c r="DUC28" s="1316"/>
      <c r="DUD28" s="1316"/>
      <c r="DUE28" s="1316"/>
      <c r="DUF28" s="1316"/>
      <c r="DUG28" s="1316"/>
      <c r="DUH28" s="1316"/>
      <c r="DUI28" s="1316"/>
      <c r="DUJ28" s="1316"/>
      <c r="DUK28" s="1316"/>
      <c r="DUL28" s="1316"/>
      <c r="DUM28" s="1316"/>
      <c r="DUN28" s="1316"/>
      <c r="DUO28" s="1316"/>
      <c r="DUP28" s="1316"/>
      <c r="DUQ28" s="1316"/>
      <c r="DUR28" s="1316"/>
      <c r="DUS28" s="1316"/>
      <c r="DUT28" s="1316"/>
      <c r="DUU28" s="1316"/>
      <c r="DUV28" s="1316"/>
      <c r="DUW28" s="1316"/>
      <c r="DUX28" s="1316"/>
      <c r="DUY28" s="1316"/>
      <c r="DUZ28" s="1316"/>
      <c r="DVA28" s="1316"/>
      <c r="DVB28" s="1316"/>
      <c r="DVC28" s="1316"/>
      <c r="DVD28" s="1316"/>
      <c r="DVE28" s="1316"/>
      <c r="DVF28" s="1316"/>
      <c r="DVG28" s="1316"/>
      <c r="DVH28" s="1316"/>
      <c r="DVI28" s="1316"/>
      <c r="DVJ28" s="1316"/>
      <c r="DVK28" s="1316"/>
      <c r="DVL28" s="1316"/>
      <c r="DVM28" s="1316"/>
      <c r="DVN28" s="1316"/>
      <c r="DVO28" s="1316"/>
      <c r="DVP28" s="1316"/>
      <c r="DVQ28" s="1316"/>
      <c r="DVR28" s="1316"/>
      <c r="DVS28" s="1316"/>
      <c r="DVT28" s="1316"/>
      <c r="DVU28" s="1316"/>
      <c r="DVV28" s="1316"/>
      <c r="DVW28" s="1316"/>
      <c r="DVX28" s="1316"/>
      <c r="DVY28" s="1316"/>
      <c r="DVZ28" s="1316"/>
      <c r="DWA28" s="1316"/>
      <c r="DWB28" s="1316"/>
      <c r="DWC28" s="1316"/>
      <c r="DWD28" s="1316"/>
      <c r="DWE28" s="1316"/>
      <c r="DWF28" s="1316"/>
      <c r="DWG28" s="1316"/>
      <c r="DWH28" s="1316"/>
      <c r="DWI28" s="1316"/>
      <c r="DWJ28" s="1316"/>
      <c r="DWK28" s="1316"/>
      <c r="DWL28" s="1316"/>
      <c r="DWM28" s="1316"/>
      <c r="DWN28" s="1316"/>
      <c r="DWO28" s="1316"/>
      <c r="DWP28" s="1316"/>
      <c r="DWQ28" s="1316"/>
      <c r="DWR28" s="1316"/>
      <c r="DWS28" s="1316"/>
      <c r="DWT28" s="1316"/>
      <c r="DWU28" s="1316"/>
      <c r="DWV28" s="1316"/>
      <c r="DWW28" s="1316"/>
      <c r="DWX28" s="1316"/>
      <c r="DWY28" s="1316"/>
      <c r="DWZ28" s="1316"/>
      <c r="DXA28" s="1316"/>
      <c r="DXB28" s="1316"/>
      <c r="DXC28" s="1316"/>
      <c r="DXD28" s="1316"/>
      <c r="DXE28" s="1316"/>
      <c r="DXF28" s="1316"/>
      <c r="DXG28" s="1316"/>
      <c r="DXH28" s="1316"/>
      <c r="DXI28" s="1316"/>
      <c r="DXJ28" s="1316"/>
      <c r="DXK28" s="1316"/>
      <c r="DXL28" s="1316"/>
      <c r="DXM28" s="1316"/>
      <c r="DXN28" s="1316"/>
      <c r="DXO28" s="1316"/>
      <c r="DXP28" s="1316"/>
      <c r="DXQ28" s="1316"/>
      <c r="DXR28" s="1316"/>
      <c r="DXS28" s="1316"/>
      <c r="DXT28" s="1316"/>
      <c r="DXU28" s="1316"/>
      <c r="DXV28" s="1316"/>
      <c r="DXW28" s="1316"/>
      <c r="DXX28" s="1316"/>
      <c r="DXY28" s="1316"/>
      <c r="DXZ28" s="1316"/>
      <c r="DYA28" s="1316"/>
      <c r="DYB28" s="1316"/>
      <c r="DYC28" s="1316"/>
      <c r="DYD28" s="1316"/>
      <c r="DYE28" s="1316"/>
      <c r="DYF28" s="1316"/>
      <c r="DYG28" s="1316"/>
      <c r="DYH28" s="1316"/>
      <c r="DYI28" s="1316"/>
      <c r="DYJ28" s="1316"/>
      <c r="DYK28" s="1316"/>
      <c r="DYL28" s="1316"/>
      <c r="DYM28" s="1316"/>
      <c r="DYN28" s="1316"/>
      <c r="DYO28" s="1316"/>
      <c r="DYP28" s="1316"/>
      <c r="DYQ28" s="1316"/>
      <c r="DYR28" s="1316"/>
      <c r="DYS28" s="1316"/>
      <c r="DYT28" s="1316"/>
      <c r="DYU28" s="1316"/>
      <c r="DYV28" s="1316"/>
      <c r="DYW28" s="1316"/>
      <c r="DYX28" s="1316"/>
      <c r="DYY28" s="1316"/>
      <c r="DYZ28" s="1316"/>
      <c r="DZA28" s="1316"/>
      <c r="DZB28" s="1316"/>
      <c r="DZC28" s="1316"/>
      <c r="DZD28" s="1316"/>
      <c r="DZE28" s="1316"/>
      <c r="DZF28" s="1316"/>
      <c r="DZG28" s="1316"/>
      <c r="DZH28" s="1316"/>
      <c r="DZI28" s="1316"/>
      <c r="DZJ28" s="1316"/>
      <c r="DZK28" s="1316"/>
      <c r="DZL28" s="1316"/>
      <c r="DZM28" s="1316"/>
      <c r="DZN28" s="1316"/>
      <c r="DZO28" s="1316"/>
      <c r="DZP28" s="1316"/>
      <c r="DZQ28" s="1316"/>
      <c r="DZR28" s="1316"/>
      <c r="DZS28" s="1316"/>
      <c r="DZT28" s="1316"/>
      <c r="DZU28" s="1316"/>
      <c r="DZV28" s="1316"/>
      <c r="DZW28" s="1316"/>
      <c r="DZX28" s="1316"/>
      <c r="DZY28" s="1316"/>
      <c r="DZZ28" s="1316"/>
      <c r="EAA28" s="1316"/>
      <c r="EAB28" s="1316"/>
      <c r="EAC28" s="1316"/>
      <c r="EAD28" s="1316"/>
      <c r="EAE28" s="1316"/>
      <c r="EAF28" s="1316"/>
      <c r="EAG28" s="1316"/>
      <c r="EAH28" s="1316"/>
      <c r="EAI28" s="1316"/>
      <c r="EAJ28" s="1316"/>
      <c r="EAK28" s="1316"/>
      <c r="EAL28" s="1316"/>
      <c r="EAM28" s="1316"/>
      <c r="EAN28" s="1316"/>
      <c r="EAO28" s="1316"/>
      <c r="EAP28" s="1316"/>
      <c r="EAQ28" s="1316"/>
      <c r="EAR28" s="1316"/>
      <c r="EAS28" s="1316"/>
      <c r="EAT28" s="1316"/>
      <c r="EAU28" s="1316"/>
      <c r="EAV28" s="1316"/>
      <c r="EAW28" s="1316"/>
      <c r="EAX28" s="1316"/>
      <c r="EAY28" s="1316"/>
      <c r="EAZ28" s="1316"/>
      <c r="EBA28" s="1316"/>
      <c r="EBB28" s="1316"/>
      <c r="EBC28" s="1316"/>
      <c r="EBD28" s="1316"/>
      <c r="EBE28" s="1316"/>
      <c r="EBF28" s="1316"/>
      <c r="EBG28" s="1316"/>
      <c r="EBH28" s="1316"/>
      <c r="EBI28" s="1316"/>
      <c r="EBJ28" s="1316"/>
      <c r="EBK28" s="1316"/>
      <c r="EBL28" s="1316"/>
      <c r="EBM28" s="1316"/>
      <c r="EBN28" s="1316"/>
      <c r="EBO28" s="1316"/>
      <c r="EBP28" s="1316"/>
      <c r="EBQ28" s="1316"/>
      <c r="EBR28" s="1316"/>
      <c r="EBS28" s="1316"/>
      <c r="EBT28" s="1316"/>
      <c r="EBU28" s="1316"/>
      <c r="EBV28" s="1316"/>
      <c r="EBW28" s="1316"/>
      <c r="EBX28" s="1316"/>
      <c r="EBY28" s="1316"/>
      <c r="EBZ28" s="1316"/>
      <c r="ECA28" s="1316"/>
      <c r="ECB28" s="1316"/>
      <c r="ECC28" s="1316"/>
      <c r="ECD28" s="1316"/>
      <c r="ECE28" s="1316"/>
      <c r="ECF28" s="1316"/>
      <c r="ECG28" s="1316"/>
      <c r="ECH28" s="1316"/>
      <c r="ECI28" s="1316"/>
      <c r="ECJ28" s="1316"/>
      <c r="ECK28" s="1316"/>
      <c r="ECL28" s="1316"/>
      <c r="ECM28" s="1316"/>
      <c r="ECN28" s="1316"/>
      <c r="ECO28" s="1316"/>
      <c r="ECP28" s="1316"/>
      <c r="ECQ28" s="1316"/>
      <c r="ECR28" s="1316"/>
      <c r="ECS28" s="1316"/>
      <c r="ECT28" s="1316"/>
      <c r="ECU28" s="1316"/>
      <c r="ECV28" s="1316"/>
      <c r="ECW28" s="1316"/>
      <c r="ECX28" s="1316"/>
      <c r="ECY28" s="1316"/>
      <c r="ECZ28" s="1316"/>
      <c r="EDA28" s="1316"/>
      <c r="EDB28" s="1316"/>
      <c r="EDC28" s="1316"/>
      <c r="EDD28" s="1316"/>
      <c r="EDE28" s="1316"/>
      <c r="EDF28" s="1316"/>
      <c r="EDG28" s="1316"/>
      <c r="EDH28" s="1316"/>
      <c r="EDI28" s="1316"/>
      <c r="EDJ28" s="1316"/>
      <c r="EDK28" s="1316"/>
      <c r="EDL28" s="1316"/>
      <c r="EDM28" s="1316"/>
      <c r="EDN28" s="1316"/>
      <c r="EDO28" s="1316"/>
      <c r="EDP28" s="1316"/>
      <c r="EDQ28" s="1316"/>
      <c r="EDR28" s="1316"/>
      <c r="EDS28" s="1316"/>
      <c r="EDT28" s="1316"/>
      <c r="EDU28" s="1316"/>
      <c r="EDV28" s="1316"/>
      <c r="EDW28" s="1316"/>
      <c r="EDX28" s="1316"/>
      <c r="EDY28" s="1316"/>
      <c r="EDZ28" s="1316"/>
      <c r="EEA28" s="1316"/>
      <c r="EEB28" s="1316"/>
      <c r="EEC28" s="1316"/>
      <c r="EED28" s="1316"/>
      <c r="EEE28" s="1316"/>
      <c r="EEF28" s="1316"/>
      <c r="EEG28" s="1316"/>
      <c r="EEH28" s="1316"/>
      <c r="EEI28" s="1316"/>
      <c r="EEJ28" s="1316"/>
      <c r="EEK28" s="1316"/>
      <c r="EEL28" s="1316"/>
      <c r="EEM28" s="1316"/>
      <c r="EEN28" s="1316"/>
      <c r="EEO28" s="1316"/>
      <c r="EEP28" s="1316"/>
      <c r="EEQ28" s="1316"/>
      <c r="EER28" s="1316"/>
      <c r="EES28" s="1316"/>
      <c r="EET28" s="1316"/>
      <c r="EEU28" s="1316"/>
      <c r="EEV28" s="1316"/>
      <c r="EEW28" s="1316"/>
      <c r="EEX28" s="1316"/>
      <c r="EEY28" s="1316"/>
      <c r="EEZ28" s="1316"/>
      <c r="EFA28" s="1316"/>
      <c r="EFB28" s="1316"/>
      <c r="EFC28" s="1316"/>
      <c r="EFD28" s="1316"/>
      <c r="EFE28" s="1316"/>
      <c r="EFF28" s="1316"/>
      <c r="EFG28" s="1316"/>
      <c r="EFH28" s="1316"/>
      <c r="EFI28" s="1316"/>
      <c r="EFJ28" s="1316"/>
      <c r="EFK28" s="1316"/>
      <c r="EFL28" s="1316"/>
      <c r="EFM28" s="1316"/>
      <c r="EFN28" s="1316"/>
      <c r="EFO28" s="1316"/>
      <c r="EFP28" s="1316"/>
      <c r="EFQ28" s="1316"/>
      <c r="EFR28" s="1316"/>
      <c r="EFS28" s="1316"/>
      <c r="EFT28" s="1316"/>
      <c r="EFU28" s="1316"/>
      <c r="EFV28" s="1316"/>
      <c r="EFW28" s="1316"/>
      <c r="EFX28" s="1316"/>
      <c r="EFY28" s="1316"/>
      <c r="EFZ28" s="1316"/>
      <c r="EGA28" s="1316"/>
      <c r="EGB28" s="1316"/>
      <c r="EGC28" s="1316"/>
      <c r="EGD28" s="1316"/>
      <c r="EGE28" s="1316"/>
      <c r="EGF28" s="1316"/>
      <c r="EGG28" s="1316"/>
      <c r="EGH28" s="1316"/>
      <c r="EGI28" s="1316"/>
      <c r="EGJ28" s="1316"/>
      <c r="EGK28" s="1316"/>
      <c r="EGL28" s="1316"/>
      <c r="EGM28" s="1316"/>
      <c r="EGN28" s="1316"/>
      <c r="EGO28" s="1316"/>
      <c r="EGP28" s="1316"/>
      <c r="EGQ28" s="1316"/>
      <c r="EGR28" s="1316"/>
      <c r="EGS28" s="1316"/>
      <c r="EGT28" s="1316"/>
      <c r="EGU28" s="1316"/>
      <c r="EGV28" s="1316"/>
      <c r="EGW28" s="1316"/>
      <c r="EGX28" s="1316"/>
      <c r="EGY28" s="1316"/>
      <c r="EGZ28" s="1316"/>
      <c r="EHA28" s="1316"/>
      <c r="EHB28" s="1316"/>
      <c r="EHC28" s="1316"/>
      <c r="EHD28" s="1316"/>
      <c r="EHE28" s="1316"/>
      <c r="EHF28" s="1316"/>
      <c r="EHG28" s="1316"/>
      <c r="EHH28" s="1316"/>
      <c r="EHI28" s="1316"/>
      <c r="EHJ28" s="1316"/>
      <c r="EHK28" s="1316"/>
      <c r="EHL28" s="1316"/>
      <c r="EHM28" s="1316"/>
      <c r="EHN28" s="1316"/>
      <c r="EHO28" s="1316"/>
      <c r="EHP28" s="1316"/>
      <c r="EHQ28" s="1316"/>
      <c r="EHR28" s="1316"/>
      <c r="EHS28" s="1316"/>
      <c r="EHT28" s="1316"/>
      <c r="EHU28" s="1316"/>
      <c r="EHV28" s="1316"/>
      <c r="EHW28" s="1316"/>
      <c r="EHX28" s="1316"/>
      <c r="EHY28" s="1316"/>
      <c r="EHZ28" s="1316"/>
      <c r="EIA28" s="1316"/>
      <c r="EIB28" s="1316"/>
      <c r="EIC28" s="1316"/>
      <c r="EID28" s="1316"/>
      <c r="EIE28" s="1316"/>
      <c r="EIF28" s="1316"/>
      <c r="EIG28" s="1316"/>
      <c r="EIH28" s="1316"/>
      <c r="EII28" s="1316"/>
      <c r="EIJ28" s="1316"/>
      <c r="EIK28" s="1316"/>
      <c r="EIL28" s="1316"/>
      <c r="EIM28" s="1316"/>
      <c r="EIN28" s="1316"/>
      <c r="EIO28" s="1316"/>
      <c r="EIP28" s="1316"/>
      <c r="EIQ28" s="1316"/>
      <c r="EIR28" s="1316"/>
      <c r="EIS28" s="1316"/>
      <c r="EIT28" s="1316"/>
      <c r="EIU28" s="1316"/>
      <c r="EIV28" s="1316"/>
      <c r="EIW28" s="1316"/>
      <c r="EIX28" s="1316"/>
      <c r="EIY28" s="1316"/>
      <c r="EIZ28" s="1316"/>
      <c r="EJA28" s="1316"/>
      <c r="EJB28" s="1316"/>
      <c r="EJC28" s="1316"/>
      <c r="EJD28" s="1316"/>
      <c r="EJE28" s="1316"/>
      <c r="EJF28" s="1316"/>
      <c r="EJG28" s="1316"/>
      <c r="EJH28" s="1316"/>
      <c r="EJI28" s="1316"/>
      <c r="EJJ28" s="1316"/>
      <c r="EJK28" s="1316"/>
      <c r="EJL28" s="1316"/>
      <c r="EJM28" s="1316"/>
      <c r="EJN28" s="1316"/>
      <c r="EJO28" s="1316"/>
      <c r="EJP28" s="1316"/>
      <c r="EJQ28" s="1316"/>
      <c r="EJR28" s="1316"/>
      <c r="EJS28" s="1316"/>
      <c r="EJT28" s="1316"/>
      <c r="EJU28" s="1316"/>
      <c r="EJV28" s="1316"/>
      <c r="EJW28" s="1316"/>
      <c r="EJX28" s="1316"/>
      <c r="EJY28" s="1316"/>
      <c r="EJZ28" s="1316"/>
      <c r="EKA28" s="1316"/>
      <c r="EKB28" s="1316"/>
      <c r="EKC28" s="1316"/>
      <c r="EKD28" s="1316"/>
      <c r="EKE28" s="1316"/>
      <c r="EKF28" s="1316"/>
      <c r="EKG28" s="1316"/>
      <c r="EKH28" s="1316"/>
      <c r="EKI28" s="1316"/>
      <c r="EKJ28" s="1316"/>
      <c r="EKK28" s="1316"/>
      <c r="EKL28" s="1316"/>
      <c r="EKM28" s="1316"/>
      <c r="EKN28" s="1316"/>
      <c r="EKO28" s="1316"/>
      <c r="EKP28" s="1316"/>
      <c r="EKQ28" s="1316"/>
      <c r="EKR28" s="1316"/>
      <c r="EKS28" s="1316"/>
      <c r="EKT28" s="1316"/>
      <c r="EKU28" s="1316"/>
      <c r="EKV28" s="1316"/>
      <c r="EKW28" s="1316"/>
      <c r="EKX28" s="1316"/>
      <c r="EKY28" s="1316"/>
      <c r="EKZ28" s="1316"/>
      <c r="ELA28" s="1316"/>
      <c r="ELB28" s="1316"/>
      <c r="ELC28" s="1316"/>
      <c r="ELD28" s="1316"/>
      <c r="ELE28" s="1316"/>
      <c r="ELF28" s="1316"/>
      <c r="ELG28" s="1316"/>
      <c r="ELH28" s="1316"/>
      <c r="ELI28" s="1316"/>
      <c r="ELJ28" s="1316"/>
      <c r="ELK28" s="1316"/>
      <c r="ELL28" s="1316"/>
      <c r="ELM28" s="1316"/>
      <c r="ELN28" s="1316"/>
      <c r="ELO28" s="1316"/>
      <c r="ELP28" s="1316"/>
      <c r="ELQ28" s="1316"/>
      <c r="ELR28" s="1316"/>
      <c r="ELS28" s="1316"/>
      <c r="ELT28" s="1316"/>
      <c r="ELU28" s="1316"/>
      <c r="ELV28" s="1316"/>
      <c r="ELW28" s="1316"/>
      <c r="ELX28" s="1316"/>
      <c r="ELY28" s="1316"/>
      <c r="ELZ28" s="1316"/>
      <c r="EMA28" s="1316"/>
      <c r="EMB28" s="1316"/>
      <c r="EMC28" s="1316"/>
      <c r="EMD28" s="1316"/>
      <c r="EME28" s="1316"/>
      <c r="EMF28" s="1316"/>
      <c r="EMG28" s="1316"/>
      <c r="EMH28" s="1316"/>
      <c r="EMI28" s="1316"/>
      <c r="EMJ28" s="1316"/>
      <c r="EMK28" s="1316"/>
      <c r="EML28" s="1316"/>
      <c r="EMM28" s="1316"/>
      <c r="EMN28" s="1316"/>
      <c r="EMO28" s="1316"/>
      <c r="EMP28" s="1316"/>
      <c r="EMQ28" s="1316"/>
      <c r="EMR28" s="1316"/>
      <c r="EMS28" s="1316"/>
      <c r="EMT28" s="1316"/>
      <c r="EMU28" s="1316"/>
      <c r="EMV28" s="1316"/>
      <c r="EMW28" s="1316"/>
      <c r="EMX28" s="1316"/>
      <c r="EMY28" s="1316"/>
      <c r="EMZ28" s="1316"/>
      <c r="ENA28" s="1316"/>
      <c r="ENB28" s="1316"/>
      <c r="ENC28" s="1316"/>
      <c r="END28" s="1316"/>
      <c r="ENE28" s="1316"/>
      <c r="ENF28" s="1316"/>
      <c r="ENG28" s="1316"/>
      <c r="ENH28" s="1316"/>
      <c r="ENI28" s="1316"/>
      <c r="ENJ28" s="1316"/>
      <c r="ENK28" s="1316"/>
      <c r="ENL28" s="1316"/>
      <c r="ENM28" s="1316"/>
      <c r="ENN28" s="1316"/>
      <c r="ENO28" s="1316"/>
      <c r="ENP28" s="1316"/>
      <c r="ENQ28" s="1316"/>
      <c r="ENR28" s="1316"/>
      <c r="ENS28" s="1316"/>
      <c r="ENT28" s="1316"/>
      <c r="ENU28" s="1316"/>
      <c r="ENV28" s="1316"/>
      <c r="ENW28" s="1316"/>
      <c r="ENX28" s="1316"/>
      <c r="ENY28" s="1316"/>
      <c r="ENZ28" s="1316"/>
      <c r="EOA28" s="1316"/>
      <c r="EOB28" s="1316"/>
      <c r="EOC28" s="1316"/>
      <c r="EOD28" s="1316"/>
      <c r="EOE28" s="1316"/>
      <c r="EOF28" s="1316"/>
      <c r="EOG28" s="1316"/>
      <c r="EOH28" s="1316"/>
      <c r="EOI28" s="1316"/>
      <c r="EOJ28" s="1316"/>
      <c r="EOK28" s="1316"/>
      <c r="EOL28" s="1316"/>
      <c r="EOM28" s="1316"/>
      <c r="EON28" s="1316"/>
      <c r="EOO28" s="1316"/>
      <c r="EOP28" s="1316"/>
      <c r="EOQ28" s="1316"/>
      <c r="EOR28" s="1316"/>
      <c r="EOS28" s="1316"/>
      <c r="EOT28" s="1316"/>
      <c r="EOU28" s="1316"/>
      <c r="EOV28" s="1316"/>
      <c r="EOW28" s="1316"/>
      <c r="EOX28" s="1316"/>
      <c r="EOY28" s="1316"/>
      <c r="EOZ28" s="1316"/>
      <c r="EPA28" s="1316"/>
      <c r="EPB28" s="1316"/>
      <c r="EPC28" s="1316"/>
      <c r="EPD28" s="1316"/>
      <c r="EPE28" s="1316"/>
      <c r="EPF28" s="1316"/>
      <c r="EPG28" s="1316"/>
      <c r="EPH28" s="1316"/>
      <c r="EPI28" s="1316"/>
      <c r="EPJ28" s="1316"/>
      <c r="EPK28" s="1316"/>
      <c r="EPL28" s="1316"/>
      <c r="EPM28" s="1316"/>
      <c r="EPN28" s="1316"/>
      <c r="EPO28" s="1316"/>
      <c r="EPP28" s="1316"/>
      <c r="EPQ28" s="1316"/>
      <c r="EPR28" s="1316"/>
      <c r="EPS28" s="1316"/>
      <c r="EPT28" s="1316"/>
      <c r="EPU28" s="1316"/>
      <c r="EPV28" s="1316"/>
      <c r="EPW28" s="1316"/>
      <c r="EPX28" s="1316"/>
      <c r="EPY28" s="1316"/>
      <c r="EPZ28" s="1316"/>
      <c r="EQA28" s="1316"/>
      <c r="EQB28" s="1316"/>
      <c r="EQC28" s="1316"/>
      <c r="EQD28" s="1316"/>
      <c r="EQE28" s="1316"/>
      <c r="EQF28" s="1316"/>
      <c r="EQG28" s="1316"/>
      <c r="EQH28" s="1316"/>
      <c r="EQI28" s="1316"/>
      <c r="EQJ28" s="1316"/>
      <c r="EQK28" s="1316"/>
      <c r="EQL28" s="1316"/>
      <c r="EQM28" s="1316"/>
      <c r="EQN28" s="1316"/>
      <c r="EQO28" s="1316"/>
      <c r="EQP28" s="1316"/>
      <c r="EQQ28" s="1316"/>
      <c r="EQR28" s="1316"/>
      <c r="EQS28" s="1316"/>
      <c r="EQT28" s="1316"/>
      <c r="EQU28" s="1316"/>
      <c r="EQV28" s="1316"/>
      <c r="EQW28" s="1316"/>
      <c r="EQX28" s="1316"/>
      <c r="EQY28" s="1316"/>
      <c r="EQZ28" s="1316"/>
      <c r="ERA28" s="1316"/>
      <c r="ERB28" s="1316"/>
      <c r="ERC28" s="1316"/>
      <c r="ERD28" s="1316"/>
      <c r="ERE28" s="1316"/>
      <c r="ERF28" s="1316"/>
      <c r="ERG28" s="1316"/>
      <c r="ERH28" s="1316"/>
      <c r="ERI28" s="1316"/>
      <c r="ERJ28" s="1316"/>
      <c r="ERK28" s="1316"/>
      <c r="ERL28" s="1316"/>
      <c r="ERM28" s="1316"/>
      <c r="ERN28" s="1316"/>
      <c r="ERO28" s="1316"/>
      <c r="ERP28" s="1316"/>
      <c r="ERQ28" s="1316"/>
      <c r="ERR28" s="1316"/>
      <c r="ERS28" s="1316"/>
      <c r="ERT28" s="1316"/>
      <c r="ERU28" s="1316"/>
      <c r="ERV28" s="1316"/>
      <c r="ERW28" s="1316"/>
      <c r="ERX28" s="1316"/>
      <c r="ERY28" s="1316"/>
      <c r="ERZ28" s="1316"/>
      <c r="ESA28" s="1316"/>
      <c r="ESB28" s="1316"/>
      <c r="ESC28" s="1316"/>
      <c r="ESD28" s="1316"/>
      <c r="ESE28" s="1316"/>
      <c r="ESF28" s="1316"/>
      <c r="ESG28" s="1316"/>
      <c r="ESH28" s="1316"/>
      <c r="ESI28" s="1316"/>
      <c r="ESJ28" s="1316"/>
      <c r="ESK28" s="1316"/>
      <c r="ESL28" s="1316"/>
      <c r="ESM28" s="1316"/>
      <c r="ESN28" s="1316"/>
      <c r="ESO28" s="1316"/>
      <c r="ESP28" s="1316"/>
      <c r="ESQ28" s="1316"/>
      <c r="ESR28" s="1316"/>
      <c r="ESS28" s="1316"/>
      <c r="EST28" s="1316"/>
      <c r="ESU28" s="1316"/>
      <c r="ESV28" s="1316"/>
      <c r="ESW28" s="1316"/>
      <c r="ESX28" s="1316"/>
      <c r="ESY28" s="1316"/>
      <c r="ESZ28" s="1316"/>
      <c r="ETA28" s="1316"/>
      <c r="ETB28" s="1316"/>
      <c r="ETC28" s="1316"/>
      <c r="ETD28" s="1316"/>
      <c r="ETE28" s="1316"/>
      <c r="ETF28" s="1316"/>
      <c r="ETG28" s="1316"/>
      <c r="ETH28" s="1316"/>
      <c r="ETI28" s="1316"/>
      <c r="ETJ28" s="1316"/>
      <c r="ETK28" s="1316"/>
      <c r="ETL28" s="1316"/>
      <c r="ETM28" s="1316"/>
      <c r="ETN28" s="1316"/>
      <c r="ETO28" s="1316"/>
      <c r="ETP28" s="1316"/>
      <c r="ETQ28" s="1316"/>
      <c r="ETR28" s="1316"/>
      <c r="ETS28" s="1316"/>
      <c r="ETT28" s="1316"/>
      <c r="ETU28" s="1316"/>
      <c r="ETV28" s="1316"/>
      <c r="ETW28" s="1316"/>
      <c r="ETX28" s="1316"/>
      <c r="ETY28" s="1316"/>
      <c r="ETZ28" s="1316"/>
      <c r="EUA28" s="1316"/>
      <c r="EUB28" s="1316"/>
      <c r="EUC28" s="1316"/>
      <c r="EUD28" s="1316"/>
      <c r="EUE28" s="1316"/>
      <c r="EUF28" s="1316"/>
      <c r="EUG28" s="1316"/>
      <c r="EUH28" s="1316"/>
      <c r="EUI28" s="1316"/>
      <c r="EUJ28" s="1316"/>
      <c r="EUK28" s="1316"/>
      <c r="EUL28" s="1316"/>
      <c r="EUM28" s="1316"/>
      <c r="EUN28" s="1316"/>
      <c r="EUO28" s="1316"/>
      <c r="EUP28" s="1316"/>
      <c r="EUQ28" s="1316"/>
      <c r="EUR28" s="1316"/>
      <c r="EUS28" s="1316"/>
      <c r="EUT28" s="1316"/>
      <c r="EUU28" s="1316"/>
      <c r="EUV28" s="1316"/>
      <c r="EUW28" s="1316"/>
      <c r="EUX28" s="1316"/>
      <c r="EUY28" s="1316"/>
      <c r="EUZ28" s="1316"/>
      <c r="EVA28" s="1316"/>
      <c r="EVB28" s="1316"/>
      <c r="EVC28" s="1316"/>
      <c r="EVD28" s="1316"/>
      <c r="EVE28" s="1316"/>
      <c r="EVF28" s="1316"/>
      <c r="EVG28" s="1316"/>
      <c r="EVH28" s="1316"/>
      <c r="EVI28" s="1316"/>
      <c r="EVJ28" s="1316"/>
      <c r="EVK28" s="1316"/>
      <c r="EVL28" s="1316"/>
      <c r="EVM28" s="1316"/>
      <c r="EVN28" s="1316"/>
      <c r="EVO28" s="1316"/>
      <c r="EVP28" s="1316"/>
      <c r="EVQ28" s="1316"/>
      <c r="EVR28" s="1316"/>
      <c r="EVS28" s="1316"/>
      <c r="EVT28" s="1316"/>
      <c r="EVU28" s="1316"/>
      <c r="EVV28" s="1316"/>
      <c r="EVW28" s="1316"/>
      <c r="EVX28" s="1316"/>
      <c r="EVY28" s="1316"/>
      <c r="EVZ28" s="1316"/>
      <c r="EWA28" s="1316"/>
      <c r="EWB28" s="1316"/>
      <c r="EWC28" s="1316"/>
      <c r="EWD28" s="1316"/>
      <c r="EWE28" s="1316"/>
      <c r="EWF28" s="1316"/>
      <c r="EWG28" s="1316"/>
      <c r="EWH28" s="1316"/>
      <c r="EWI28" s="1316"/>
      <c r="EWJ28" s="1316"/>
      <c r="EWK28" s="1316"/>
      <c r="EWL28" s="1316"/>
      <c r="EWM28" s="1316"/>
      <c r="EWN28" s="1316"/>
      <c r="EWO28" s="1316"/>
      <c r="EWP28" s="1316"/>
      <c r="EWQ28" s="1316"/>
      <c r="EWR28" s="1316"/>
      <c r="EWS28" s="1316"/>
      <c r="EWT28" s="1316"/>
      <c r="EWU28" s="1316"/>
      <c r="EWV28" s="1316"/>
      <c r="EWW28" s="1316"/>
      <c r="EWX28" s="1316"/>
      <c r="EWY28" s="1316"/>
      <c r="EWZ28" s="1316"/>
      <c r="EXA28" s="1316"/>
      <c r="EXB28" s="1316"/>
      <c r="EXC28" s="1316"/>
      <c r="EXD28" s="1316"/>
      <c r="EXE28" s="1316"/>
      <c r="EXF28" s="1316"/>
      <c r="EXG28" s="1316"/>
      <c r="EXH28" s="1316"/>
      <c r="EXI28" s="1316"/>
      <c r="EXJ28" s="1316"/>
      <c r="EXK28" s="1316"/>
      <c r="EXL28" s="1316"/>
      <c r="EXM28" s="1316"/>
      <c r="EXN28" s="1316"/>
      <c r="EXO28" s="1316"/>
      <c r="EXP28" s="1316"/>
      <c r="EXQ28" s="1316"/>
      <c r="EXR28" s="1316"/>
      <c r="EXS28" s="1316"/>
      <c r="EXT28" s="1316"/>
      <c r="EXU28" s="1316"/>
      <c r="EXV28" s="1316"/>
      <c r="EXW28" s="1316"/>
      <c r="EXX28" s="1316"/>
      <c r="EXY28" s="1316"/>
      <c r="EXZ28" s="1316"/>
      <c r="EYA28" s="1316"/>
      <c r="EYB28" s="1316"/>
      <c r="EYC28" s="1316"/>
      <c r="EYD28" s="1316"/>
      <c r="EYE28" s="1316"/>
      <c r="EYF28" s="1316"/>
      <c r="EYG28" s="1316"/>
      <c r="EYH28" s="1316"/>
      <c r="EYI28" s="1316"/>
      <c r="EYJ28" s="1316"/>
      <c r="EYK28" s="1316"/>
      <c r="EYL28" s="1316"/>
      <c r="EYM28" s="1316"/>
      <c r="EYN28" s="1316"/>
      <c r="EYO28" s="1316"/>
      <c r="EYP28" s="1316"/>
      <c r="EYQ28" s="1316"/>
      <c r="EYR28" s="1316"/>
      <c r="EYS28" s="1316"/>
      <c r="EYT28" s="1316"/>
      <c r="EYU28" s="1316"/>
      <c r="EYV28" s="1316"/>
      <c r="EYW28" s="1316"/>
      <c r="EYX28" s="1316"/>
      <c r="EYY28" s="1316"/>
      <c r="EYZ28" s="1316"/>
      <c r="EZA28" s="1316"/>
      <c r="EZB28" s="1316"/>
      <c r="EZC28" s="1316"/>
      <c r="EZD28" s="1316"/>
      <c r="EZE28" s="1316"/>
      <c r="EZF28" s="1316"/>
      <c r="EZG28" s="1316"/>
      <c r="EZH28" s="1316"/>
      <c r="EZI28" s="1316"/>
      <c r="EZJ28" s="1316"/>
      <c r="EZK28" s="1316"/>
      <c r="EZL28" s="1316"/>
      <c r="EZM28" s="1316"/>
      <c r="EZN28" s="1316"/>
      <c r="EZO28" s="1316"/>
      <c r="EZP28" s="1316"/>
      <c r="EZQ28" s="1316"/>
      <c r="EZR28" s="1316"/>
      <c r="EZS28" s="1316"/>
      <c r="EZT28" s="1316"/>
      <c r="EZU28" s="1316"/>
      <c r="EZV28" s="1316"/>
      <c r="EZW28" s="1316"/>
      <c r="EZX28" s="1316"/>
      <c r="EZY28" s="1316"/>
      <c r="EZZ28" s="1316"/>
      <c r="FAA28" s="1316"/>
      <c r="FAB28" s="1316"/>
      <c r="FAC28" s="1316"/>
      <c r="FAD28" s="1316"/>
      <c r="FAE28" s="1316"/>
      <c r="FAF28" s="1316"/>
      <c r="FAG28" s="1316"/>
      <c r="FAH28" s="1316"/>
      <c r="FAI28" s="1316"/>
      <c r="FAJ28" s="1316"/>
      <c r="FAK28" s="1316"/>
      <c r="FAL28" s="1316"/>
      <c r="FAM28" s="1316"/>
      <c r="FAN28" s="1316"/>
      <c r="FAO28" s="1316"/>
      <c r="FAP28" s="1316"/>
      <c r="FAQ28" s="1316"/>
      <c r="FAR28" s="1316"/>
      <c r="FAS28" s="1316"/>
      <c r="FAT28" s="1316"/>
      <c r="FAU28" s="1316"/>
      <c r="FAV28" s="1316"/>
      <c r="FAW28" s="1316"/>
      <c r="FAX28" s="1316"/>
      <c r="FAY28" s="1316"/>
      <c r="FAZ28" s="1316"/>
      <c r="FBA28" s="1316"/>
      <c r="FBB28" s="1316"/>
      <c r="FBC28" s="1316"/>
      <c r="FBD28" s="1316"/>
      <c r="FBE28" s="1316"/>
      <c r="FBF28" s="1316"/>
      <c r="FBG28" s="1316"/>
      <c r="FBH28" s="1316"/>
      <c r="FBI28" s="1316"/>
      <c r="FBJ28" s="1316"/>
      <c r="FBK28" s="1316"/>
      <c r="FBL28" s="1316"/>
      <c r="FBM28" s="1316"/>
      <c r="FBN28" s="1316"/>
      <c r="FBO28" s="1316"/>
      <c r="FBP28" s="1316"/>
      <c r="FBQ28" s="1316"/>
      <c r="FBR28" s="1316"/>
      <c r="FBS28" s="1316"/>
      <c r="FBT28" s="1316"/>
      <c r="FBU28" s="1316"/>
      <c r="FBV28" s="1316"/>
      <c r="FBW28" s="1316"/>
      <c r="FBX28" s="1316"/>
      <c r="FBY28" s="1316"/>
      <c r="FBZ28" s="1316"/>
      <c r="FCA28" s="1316"/>
      <c r="FCB28" s="1316"/>
      <c r="FCC28" s="1316"/>
      <c r="FCD28" s="1316"/>
      <c r="FCE28" s="1316"/>
      <c r="FCF28" s="1316"/>
      <c r="FCG28" s="1316"/>
      <c r="FCH28" s="1316"/>
      <c r="FCI28" s="1316"/>
      <c r="FCJ28" s="1316"/>
      <c r="FCK28" s="1316"/>
      <c r="FCL28" s="1316"/>
      <c r="FCM28" s="1316"/>
      <c r="FCN28" s="1316"/>
      <c r="FCO28" s="1316"/>
      <c r="FCP28" s="1316"/>
      <c r="FCQ28" s="1316"/>
      <c r="FCR28" s="1316"/>
      <c r="FCS28" s="1316"/>
      <c r="FCT28" s="1316"/>
      <c r="FCU28" s="1316"/>
      <c r="FCV28" s="1316"/>
      <c r="FCW28" s="1316"/>
      <c r="FCX28" s="1316"/>
      <c r="FCY28" s="1316"/>
      <c r="FCZ28" s="1316"/>
      <c r="FDA28" s="1316"/>
      <c r="FDB28" s="1316"/>
      <c r="FDC28" s="1316"/>
      <c r="FDD28" s="1316"/>
      <c r="FDE28" s="1316"/>
      <c r="FDF28" s="1316"/>
      <c r="FDG28" s="1316"/>
      <c r="FDH28" s="1316"/>
      <c r="FDI28" s="1316"/>
      <c r="FDJ28" s="1316"/>
      <c r="FDK28" s="1316"/>
      <c r="FDL28" s="1316"/>
      <c r="FDM28" s="1316"/>
      <c r="FDN28" s="1316"/>
      <c r="FDO28" s="1316"/>
      <c r="FDP28" s="1316"/>
      <c r="FDQ28" s="1316"/>
      <c r="FDR28" s="1316"/>
      <c r="FDS28" s="1316"/>
      <c r="FDT28" s="1316"/>
      <c r="FDU28" s="1316"/>
      <c r="FDV28" s="1316"/>
      <c r="FDW28" s="1316"/>
      <c r="FDX28" s="1316"/>
      <c r="FDY28" s="1316"/>
      <c r="FDZ28" s="1316"/>
      <c r="FEA28" s="1316"/>
      <c r="FEB28" s="1316"/>
      <c r="FEC28" s="1316"/>
      <c r="FED28" s="1316"/>
      <c r="FEE28" s="1316"/>
      <c r="FEF28" s="1316"/>
      <c r="FEG28" s="1316"/>
      <c r="FEH28" s="1316"/>
      <c r="FEI28" s="1316"/>
      <c r="FEJ28" s="1316"/>
      <c r="FEK28" s="1316"/>
      <c r="FEL28" s="1316"/>
      <c r="FEM28" s="1316"/>
      <c r="FEN28" s="1316"/>
      <c r="FEO28" s="1316"/>
      <c r="FEP28" s="1316"/>
      <c r="FEQ28" s="1316"/>
      <c r="FER28" s="1316"/>
      <c r="FES28" s="1316"/>
      <c r="FET28" s="1316"/>
      <c r="FEU28" s="1316"/>
      <c r="FEV28" s="1316"/>
      <c r="FEW28" s="1316"/>
      <c r="FEX28" s="1316"/>
      <c r="FEY28" s="1316"/>
      <c r="FEZ28" s="1316"/>
      <c r="FFA28" s="1316"/>
      <c r="FFB28" s="1316"/>
      <c r="FFC28" s="1316"/>
      <c r="FFD28" s="1316"/>
      <c r="FFE28" s="1316"/>
      <c r="FFF28" s="1316"/>
      <c r="FFG28" s="1316"/>
      <c r="FFH28" s="1316"/>
      <c r="FFI28" s="1316"/>
      <c r="FFJ28" s="1316"/>
      <c r="FFK28" s="1316"/>
      <c r="FFL28" s="1316"/>
      <c r="FFM28" s="1316"/>
      <c r="FFN28" s="1316"/>
      <c r="FFO28" s="1316"/>
      <c r="FFP28" s="1316"/>
      <c r="FFQ28" s="1316"/>
      <c r="FFR28" s="1316"/>
      <c r="FFS28" s="1316"/>
      <c r="FFT28" s="1316"/>
      <c r="FFU28" s="1316"/>
      <c r="FFV28" s="1316"/>
      <c r="FFW28" s="1316"/>
      <c r="FFX28" s="1316"/>
      <c r="FFY28" s="1316"/>
      <c r="FFZ28" s="1316"/>
      <c r="FGA28" s="1316"/>
      <c r="FGB28" s="1316"/>
      <c r="FGC28" s="1316"/>
      <c r="FGD28" s="1316"/>
      <c r="FGE28" s="1316"/>
      <c r="FGF28" s="1316"/>
      <c r="FGG28" s="1316"/>
      <c r="FGH28" s="1316"/>
      <c r="FGI28" s="1316"/>
      <c r="FGJ28" s="1316"/>
      <c r="FGK28" s="1316"/>
      <c r="FGL28" s="1316"/>
      <c r="FGM28" s="1316"/>
      <c r="FGN28" s="1316"/>
      <c r="FGO28" s="1316"/>
      <c r="FGP28" s="1316"/>
      <c r="FGQ28" s="1316"/>
      <c r="FGR28" s="1316"/>
      <c r="FGS28" s="1316"/>
      <c r="FGT28" s="1316"/>
      <c r="FGU28" s="1316"/>
      <c r="FGV28" s="1316"/>
      <c r="FGW28" s="1316"/>
      <c r="FGX28" s="1316"/>
      <c r="FGY28" s="1316"/>
      <c r="FGZ28" s="1316"/>
      <c r="FHA28" s="1316"/>
      <c r="FHB28" s="1316"/>
      <c r="FHC28" s="1316"/>
      <c r="FHD28" s="1316"/>
      <c r="FHE28" s="1316"/>
      <c r="FHF28" s="1316"/>
      <c r="FHG28" s="1316"/>
      <c r="FHH28" s="1316"/>
      <c r="FHI28" s="1316"/>
      <c r="FHJ28" s="1316"/>
      <c r="FHK28" s="1316"/>
      <c r="FHL28" s="1316"/>
      <c r="FHM28" s="1316"/>
      <c r="FHN28" s="1316"/>
      <c r="FHO28" s="1316"/>
      <c r="FHP28" s="1316"/>
      <c r="FHQ28" s="1316"/>
      <c r="FHR28" s="1316"/>
      <c r="FHS28" s="1316"/>
      <c r="FHT28" s="1316"/>
      <c r="FHU28" s="1316"/>
      <c r="FHV28" s="1316"/>
      <c r="FHW28" s="1316"/>
      <c r="FHX28" s="1316"/>
      <c r="FHY28" s="1316"/>
      <c r="FHZ28" s="1316"/>
      <c r="FIA28" s="1316"/>
      <c r="FIB28" s="1316"/>
      <c r="FIC28" s="1316"/>
      <c r="FID28" s="1316"/>
      <c r="FIE28" s="1316"/>
      <c r="FIF28" s="1316"/>
      <c r="FIG28" s="1316"/>
      <c r="FIH28" s="1316"/>
      <c r="FII28" s="1316"/>
      <c r="FIJ28" s="1316"/>
      <c r="FIK28" s="1316"/>
      <c r="FIL28" s="1316"/>
      <c r="FIM28" s="1316"/>
      <c r="FIN28" s="1316"/>
      <c r="FIO28" s="1316"/>
      <c r="FIP28" s="1316"/>
      <c r="FIQ28" s="1316"/>
      <c r="FIR28" s="1316"/>
      <c r="FIS28" s="1316"/>
      <c r="FIT28" s="1316"/>
      <c r="FIU28" s="1316"/>
      <c r="FIV28" s="1316"/>
      <c r="FIW28" s="1316"/>
      <c r="FIX28" s="1316"/>
      <c r="FIY28" s="1316"/>
      <c r="FIZ28" s="1316"/>
      <c r="FJA28" s="1316"/>
      <c r="FJB28" s="1316"/>
      <c r="FJC28" s="1316"/>
      <c r="FJD28" s="1316"/>
      <c r="FJE28" s="1316"/>
      <c r="FJF28" s="1316"/>
      <c r="FJG28" s="1316"/>
      <c r="FJH28" s="1316"/>
      <c r="FJI28" s="1316"/>
      <c r="FJJ28" s="1316"/>
      <c r="FJK28" s="1316"/>
      <c r="FJL28" s="1316"/>
      <c r="FJM28" s="1316"/>
      <c r="FJN28" s="1316"/>
      <c r="FJO28" s="1316"/>
      <c r="FJP28" s="1316"/>
      <c r="FJQ28" s="1316"/>
      <c r="FJR28" s="1316"/>
      <c r="FJS28" s="1316"/>
      <c r="FJT28" s="1316"/>
      <c r="FJU28" s="1316"/>
      <c r="FJV28" s="1316"/>
      <c r="FJW28" s="1316"/>
      <c r="FJX28" s="1316"/>
      <c r="FJY28" s="1316"/>
      <c r="FJZ28" s="1316"/>
      <c r="FKA28" s="1316"/>
      <c r="FKB28" s="1316"/>
      <c r="FKC28" s="1316"/>
      <c r="FKD28" s="1316"/>
      <c r="FKE28" s="1316"/>
      <c r="FKF28" s="1316"/>
      <c r="FKG28" s="1316"/>
      <c r="FKH28" s="1316"/>
      <c r="FKI28" s="1316"/>
      <c r="FKJ28" s="1316"/>
      <c r="FKK28" s="1316"/>
      <c r="FKL28" s="1316"/>
      <c r="FKM28" s="1316"/>
      <c r="FKN28" s="1316"/>
      <c r="FKO28" s="1316"/>
      <c r="FKP28" s="1316"/>
      <c r="FKQ28" s="1316"/>
      <c r="FKR28" s="1316"/>
      <c r="FKS28" s="1316"/>
      <c r="FKT28" s="1316"/>
      <c r="FKU28" s="1316"/>
      <c r="FKV28" s="1316"/>
      <c r="FKW28" s="1316"/>
      <c r="FKX28" s="1316"/>
      <c r="FKY28" s="1316"/>
      <c r="FKZ28" s="1316"/>
      <c r="FLA28" s="1316"/>
      <c r="FLB28" s="1316"/>
      <c r="FLC28" s="1316"/>
      <c r="FLD28" s="1316"/>
      <c r="FLE28" s="1316"/>
      <c r="FLF28" s="1316"/>
      <c r="FLG28" s="1316"/>
      <c r="FLH28" s="1316"/>
      <c r="FLI28" s="1316"/>
      <c r="FLJ28" s="1316"/>
      <c r="FLK28" s="1316"/>
      <c r="FLL28" s="1316"/>
      <c r="FLM28" s="1316"/>
      <c r="FLN28" s="1316"/>
      <c r="FLO28" s="1316"/>
      <c r="FLP28" s="1316"/>
      <c r="FLQ28" s="1316"/>
      <c r="FLR28" s="1316"/>
      <c r="FLS28" s="1316"/>
      <c r="FLT28" s="1316"/>
      <c r="FLU28" s="1316"/>
      <c r="FLV28" s="1316"/>
      <c r="FLW28" s="1316"/>
      <c r="FLX28" s="1316"/>
      <c r="FLY28" s="1316"/>
      <c r="FLZ28" s="1316"/>
      <c r="FMA28" s="1316"/>
      <c r="FMB28" s="1316"/>
      <c r="FMC28" s="1316"/>
      <c r="FMD28" s="1316"/>
      <c r="FME28" s="1316"/>
      <c r="FMF28" s="1316"/>
      <c r="FMG28" s="1316"/>
      <c r="FMH28" s="1316"/>
      <c r="FMI28" s="1316"/>
      <c r="FMJ28" s="1316"/>
      <c r="FMK28" s="1316"/>
      <c r="FML28" s="1316"/>
      <c r="FMM28" s="1316"/>
      <c r="FMN28" s="1316"/>
      <c r="FMO28" s="1316"/>
      <c r="FMP28" s="1316"/>
      <c r="FMQ28" s="1316"/>
      <c r="FMR28" s="1316"/>
      <c r="FMS28" s="1316"/>
      <c r="FMT28" s="1316"/>
      <c r="FMU28" s="1316"/>
      <c r="FMV28" s="1316"/>
      <c r="FMW28" s="1316"/>
      <c r="FMX28" s="1316"/>
      <c r="FMY28" s="1316"/>
      <c r="FMZ28" s="1316"/>
      <c r="FNA28" s="1316"/>
      <c r="FNB28" s="1316"/>
      <c r="FNC28" s="1316"/>
      <c r="FND28" s="1316"/>
      <c r="FNE28" s="1316"/>
      <c r="FNF28" s="1316"/>
    </row>
    <row r="29" spans="1:4426" s="903" customFormat="1">
      <c r="A29" s="905"/>
      <c r="B29" s="898"/>
      <c r="C29" s="41"/>
      <c r="G29" s="904"/>
      <c r="H29" s="904"/>
      <c r="I29" s="904"/>
      <c r="K29" s="1303"/>
      <c r="L29" s="1318"/>
      <c r="M29" s="1318"/>
      <c r="N29" s="1318"/>
      <c r="O29" s="1318"/>
      <c r="P29" s="1318"/>
      <c r="Q29" s="1318"/>
      <c r="R29" s="1318"/>
      <c r="S29" s="1318"/>
      <c r="T29" s="1318"/>
      <c r="U29" s="1318"/>
      <c r="V29" s="1318"/>
      <c r="W29" s="1318"/>
      <c r="X29" s="1318"/>
      <c r="Y29" s="1318"/>
      <c r="Z29" s="1318"/>
      <c r="AA29" s="1318"/>
      <c r="AB29" s="1318"/>
      <c r="AC29" s="1318"/>
      <c r="AD29" s="1318"/>
      <c r="AE29" s="1318"/>
      <c r="AF29" s="1318"/>
      <c r="AG29" s="1318"/>
      <c r="AH29" s="1318"/>
      <c r="AI29" s="1318"/>
      <c r="AJ29" s="1318"/>
      <c r="AK29" s="1318"/>
      <c r="AL29" s="1318"/>
      <c r="AM29" s="1318"/>
      <c r="AN29" s="1318"/>
      <c r="AO29" s="1318"/>
      <c r="AP29" s="1318"/>
      <c r="AQ29" s="1318"/>
      <c r="AR29" s="1318"/>
      <c r="AS29" s="1318"/>
      <c r="AT29" s="1318"/>
      <c r="AU29" s="1318"/>
      <c r="AV29" s="1318"/>
      <c r="AW29" s="1318"/>
      <c r="AX29" s="1318"/>
      <c r="AY29" s="1318"/>
      <c r="AZ29" s="1318"/>
      <c r="BA29" s="1318"/>
      <c r="BB29" s="1318"/>
      <c r="BC29" s="1318"/>
      <c r="BD29" s="1318"/>
      <c r="BE29" s="1318"/>
      <c r="BF29" s="1318"/>
      <c r="BG29" s="1318"/>
      <c r="BH29" s="1318"/>
      <c r="BI29" s="1318"/>
      <c r="BJ29" s="1318"/>
      <c r="BK29" s="1318"/>
      <c r="BL29" s="1318"/>
      <c r="BM29" s="1318"/>
      <c r="BN29" s="1318"/>
      <c r="BO29" s="1318"/>
      <c r="BP29" s="1318"/>
      <c r="BQ29" s="1318"/>
      <c r="BR29" s="1318"/>
      <c r="BS29" s="1318"/>
      <c r="BT29" s="1318"/>
      <c r="BU29" s="1318"/>
      <c r="BV29" s="1318"/>
      <c r="BW29" s="1318"/>
      <c r="BX29" s="1318"/>
      <c r="BY29" s="1318"/>
      <c r="BZ29" s="1318"/>
      <c r="CA29" s="1318"/>
      <c r="CB29" s="1318"/>
      <c r="CC29" s="1318"/>
      <c r="CD29" s="1318"/>
      <c r="CE29" s="1318"/>
      <c r="CF29" s="1318"/>
      <c r="CG29" s="1318"/>
      <c r="CH29" s="1318"/>
      <c r="CI29" s="1318"/>
      <c r="CJ29" s="1318"/>
      <c r="CK29" s="1318"/>
      <c r="CL29" s="1318"/>
      <c r="CM29" s="1318"/>
      <c r="CN29" s="1318"/>
      <c r="CO29" s="1318"/>
      <c r="CP29" s="1318"/>
      <c r="CQ29" s="1318"/>
      <c r="CR29" s="1318"/>
      <c r="CS29" s="1318"/>
      <c r="CT29" s="1318"/>
      <c r="CU29" s="1318"/>
      <c r="CV29" s="1318"/>
      <c r="CW29" s="1318"/>
      <c r="CX29" s="1318"/>
      <c r="CY29" s="1318"/>
      <c r="CZ29" s="1318"/>
      <c r="DA29" s="1318"/>
      <c r="DB29" s="1318"/>
      <c r="DC29" s="1318"/>
      <c r="DD29" s="1318"/>
      <c r="DE29" s="1318"/>
      <c r="DF29" s="1318"/>
      <c r="DG29" s="1318"/>
      <c r="DH29" s="1318"/>
      <c r="DI29" s="1318"/>
      <c r="DJ29" s="1318"/>
      <c r="DK29" s="1318"/>
      <c r="DL29" s="1318"/>
      <c r="DM29" s="1318"/>
      <c r="DN29" s="1318"/>
      <c r="DO29" s="1318"/>
      <c r="DP29" s="1318"/>
      <c r="DQ29" s="1318"/>
      <c r="DR29" s="1318"/>
      <c r="DS29" s="1318"/>
      <c r="DT29" s="1318"/>
      <c r="DU29" s="1318"/>
      <c r="DV29" s="1318"/>
      <c r="DW29" s="1318"/>
      <c r="DX29" s="1318"/>
      <c r="DY29" s="1318"/>
      <c r="DZ29" s="1318"/>
      <c r="EA29" s="1318"/>
      <c r="EB29" s="1318"/>
      <c r="EC29" s="1318"/>
      <c r="ED29" s="1318"/>
      <c r="EE29" s="1318"/>
      <c r="EF29" s="1318"/>
      <c r="EG29" s="1318"/>
      <c r="EH29" s="1318"/>
      <c r="EI29" s="1318"/>
      <c r="EJ29" s="1318"/>
      <c r="EK29" s="1318"/>
      <c r="EL29" s="1318"/>
      <c r="EM29" s="1318"/>
      <c r="EN29" s="1318"/>
      <c r="EO29" s="1318"/>
      <c r="EP29" s="1318"/>
      <c r="EQ29" s="1318"/>
      <c r="ER29" s="1318"/>
      <c r="ES29" s="1318"/>
      <c r="ET29" s="1318"/>
      <c r="EU29" s="1318"/>
      <c r="EV29" s="1318"/>
      <c r="EW29" s="1318"/>
      <c r="EX29" s="1318"/>
      <c r="EY29" s="1318"/>
      <c r="EZ29" s="1318"/>
      <c r="FA29" s="1318"/>
      <c r="FB29" s="1318"/>
      <c r="FC29" s="1318"/>
      <c r="FD29" s="1318"/>
      <c r="FE29" s="1318"/>
      <c r="FF29" s="1318"/>
      <c r="FG29" s="1318"/>
      <c r="FH29" s="1318"/>
      <c r="FI29" s="1318"/>
      <c r="FJ29" s="1318"/>
      <c r="FK29" s="1318"/>
      <c r="FL29" s="1318"/>
      <c r="FM29" s="1318"/>
      <c r="FN29" s="1318"/>
      <c r="FO29" s="1318"/>
      <c r="FP29" s="1318"/>
      <c r="FQ29" s="1318"/>
      <c r="FR29" s="1318"/>
      <c r="FS29" s="1318"/>
      <c r="FT29" s="1318"/>
      <c r="FU29" s="1318"/>
      <c r="FV29" s="1318"/>
      <c r="FW29" s="1318"/>
      <c r="FX29" s="1318"/>
      <c r="FY29" s="1318"/>
      <c r="FZ29" s="1318"/>
      <c r="GA29" s="1318"/>
      <c r="GB29" s="1318"/>
      <c r="GC29" s="1318"/>
      <c r="GD29" s="1318"/>
      <c r="GE29" s="1318"/>
      <c r="GF29" s="1318"/>
      <c r="GG29" s="1318"/>
      <c r="GH29" s="1318"/>
      <c r="GI29" s="1318"/>
      <c r="GJ29" s="1318"/>
      <c r="GK29" s="1318"/>
      <c r="GL29" s="1318"/>
      <c r="GM29" s="1318"/>
      <c r="GN29" s="1318"/>
      <c r="GO29" s="1318"/>
      <c r="GP29" s="1318"/>
      <c r="GQ29" s="1318"/>
      <c r="GR29" s="1318"/>
      <c r="GS29" s="1318"/>
      <c r="GT29" s="1318"/>
      <c r="GU29" s="1318"/>
      <c r="GV29" s="1318"/>
      <c r="GW29" s="1318"/>
      <c r="GX29" s="1318"/>
      <c r="GY29" s="1318"/>
      <c r="GZ29" s="1318"/>
      <c r="HA29" s="1318"/>
      <c r="HB29" s="1318"/>
      <c r="HC29" s="1318"/>
      <c r="HD29" s="1318"/>
      <c r="HE29" s="1318"/>
      <c r="HF29" s="1318"/>
      <c r="HG29" s="1318"/>
      <c r="HH29" s="1318"/>
      <c r="HI29" s="1318"/>
      <c r="HJ29" s="1318"/>
      <c r="HK29" s="1318"/>
      <c r="HL29" s="1318"/>
      <c r="HM29" s="1318"/>
      <c r="HN29" s="1318"/>
      <c r="HO29" s="1318"/>
      <c r="HP29" s="1318"/>
      <c r="HQ29" s="1318"/>
      <c r="HR29" s="1318"/>
      <c r="HS29" s="1318"/>
      <c r="HT29" s="1318"/>
      <c r="HU29" s="1318"/>
      <c r="HV29" s="1318"/>
      <c r="HW29" s="1318"/>
      <c r="HX29" s="1318"/>
      <c r="HY29" s="1318"/>
      <c r="HZ29" s="1318"/>
      <c r="IA29" s="1318"/>
      <c r="IB29" s="1318"/>
      <c r="IC29" s="1318"/>
      <c r="ID29" s="1318"/>
      <c r="IE29" s="1318"/>
      <c r="IF29" s="1318"/>
      <c r="IG29" s="1318"/>
      <c r="IH29" s="1318"/>
      <c r="II29" s="1318"/>
      <c r="IJ29" s="1318"/>
      <c r="IK29" s="1318"/>
      <c r="IL29" s="1318"/>
      <c r="IM29" s="1318"/>
      <c r="IN29" s="1318"/>
      <c r="IO29" s="1318"/>
      <c r="IP29" s="1318"/>
      <c r="IQ29" s="1318"/>
      <c r="IR29" s="1318"/>
      <c r="IS29" s="1318"/>
      <c r="IT29" s="1318"/>
      <c r="IU29" s="1318"/>
      <c r="IV29" s="1318"/>
      <c r="IW29" s="1318"/>
      <c r="IX29" s="1318"/>
      <c r="IY29" s="1318"/>
      <c r="IZ29" s="1318"/>
      <c r="JA29" s="1318"/>
      <c r="JB29" s="1318"/>
      <c r="JC29" s="1318"/>
      <c r="JD29" s="1318"/>
      <c r="JE29" s="1318"/>
      <c r="JF29" s="1318"/>
      <c r="JG29" s="1318"/>
      <c r="JH29" s="1318"/>
      <c r="JI29" s="1318"/>
      <c r="JJ29" s="1318"/>
      <c r="JK29" s="1318"/>
      <c r="JL29" s="1318"/>
      <c r="JM29" s="1318"/>
      <c r="JN29" s="1318"/>
      <c r="JO29" s="1318"/>
      <c r="JP29" s="1318"/>
      <c r="JQ29" s="1318"/>
      <c r="JR29" s="1318"/>
      <c r="JS29" s="1318"/>
      <c r="JT29" s="1318"/>
      <c r="JU29" s="1318"/>
      <c r="JV29" s="1318"/>
      <c r="JW29" s="1318"/>
      <c r="JX29" s="1318"/>
      <c r="JY29" s="1318"/>
      <c r="JZ29" s="1318"/>
      <c r="KA29" s="1318"/>
      <c r="KB29" s="1318"/>
      <c r="KC29" s="1318"/>
      <c r="KD29" s="1318"/>
      <c r="KE29" s="1318"/>
      <c r="KF29" s="1318"/>
      <c r="KG29" s="1318"/>
      <c r="KH29" s="1318"/>
      <c r="KI29" s="1318"/>
      <c r="KJ29" s="1318"/>
      <c r="KK29" s="1318"/>
      <c r="KL29" s="1318"/>
      <c r="KM29" s="1318"/>
      <c r="KN29" s="1318"/>
      <c r="KO29" s="1318"/>
      <c r="KP29" s="1318"/>
      <c r="KQ29" s="1318"/>
      <c r="KR29" s="1318"/>
      <c r="KS29" s="1318"/>
      <c r="KT29" s="1318"/>
      <c r="KU29" s="1318"/>
      <c r="KV29" s="1318"/>
      <c r="KW29" s="1318"/>
      <c r="KX29" s="1318"/>
      <c r="KY29" s="1318"/>
      <c r="KZ29" s="1318"/>
      <c r="LA29" s="1318"/>
      <c r="LB29" s="1318"/>
      <c r="LC29" s="1318"/>
      <c r="LD29" s="1318"/>
      <c r="LE29" s="1318"/>
      <c r="LF29" s="1318"/>
      <c r="LG29" s="1318"/>
      <c r="LH29" s="1318"/>
      <c r="LI29" s="1318"/>
      <c r="LJ29" s="1318"/>
      <c r="LK29" s="1318"/>
      <c r="LL29" s="1318"/>
      <c r="LM29" s="1318"/>
      <c r="LN29" s="1318"/>
      <c r="LO29" s="1318"/>
      <c r="LP29" s="1318"/>
      <c r="LQ29" s="1318"/>
      <c r="LR29" s="1318"/>
      <c r="LS29" s="1318"/>
      <c r="LT29" s="1318"/>
      <c r="LU29" s="1318"/>
      <c r="LV29" s="1318"/>
      <c r="LW29" s="1318"/>
      <c r="LX29" s="1318"/>
      <c r="LY29" s="1318"/>
      <c r="LZ29" s="1318"/>
      <c r="MA29" s="1318"/>
      <c r="MB29" s="1318"/>
      <c r="MC29" s="1318"/>
      <c r="MD29" s="1318"/>
      <c r="ME29" s="1318"/>
      <c r="MF29" s="1318"/>
      <c r="MG29" s="1318"/>
      <c r="MH29" s="1318"/>
      <c r="MI29" s="1318"/>
      <c r="MJ29" s="1318"/>
      <c r="MK29" s="1318"/>
      <c r="ML29" s="1318"/>
      <c r="MM29" s="1318"/>
      <c r="MN29" s="1318"/>
      <c r="MO29" s="1318"/>
      <c r="MP29" s="1318"/>
      <c r="MQ29" s="1318"/>
      <c r="MR29" s="1318"/>
      <c r="MS29" s="1318"/>
      <c r="MT29" s="1318"/>
      <c r="MU29" s="1318"/>
      <c r="MV29" s="1318"/>
      <c r="MW29" s="1318"/>
      <c r="MX29" s="1318"/>
      <c r="MY29" s="1318"/>
      <c r="MZ29" s="1318"/>
      <c r="NA29" s="1318"/>
      <c r="NB29" s="1318"/>
      <c r="NC29" s="1318"/>
      <c r="ND29" s="1318"/>
      <c r="NE29" s="1318"/>
      <c r="NF29" s="1318"/>
      <c r="NG29" s="1318"/>
      <c r="NH29" s="1318"/>
      <c r="NI29" s="1318"/>
      <c r="NJ29" s="1318"/>
      <c r="NK29" s="1318"/>
      <c r="NL29" s="1318"/>
      <c r="NM29" s="1318"/>
      <c r="NN29" s="1318"/>
      <c r="NO29" s="1318"/>
      <c r="NP29" s="1318"/>
      <c r="NQ29" s="1318"/>
      <c r="NR29" s="1318"/>
      <c r="NS29" s="1318"/>
      <c r="NT29" s="1318"/>
      <c r="NU29" s="1318"/>
      <c r="NV29" s="1318"/>
      <c r="NW29" s="1318"/>
      <c r="NX29" s="1318"/>
      <c r="NY29" s="1318"/>
      <c r="NZ29" s="1318"/>
      <c r="OA29" s="1318"/>
      <c r="OB29" s="1318"/>
      <c r="OC29" s="1318"/>
      <c r="OD29" s="1318"/>
      <c r="OE29" s="1318"/>
      <c r="OF29" s="1318"/>
      <c r="OG29" s="1318"/>
      <c r="OH29" s="1318"/>
      <c r="OI29" s="1318"/>
      <c r="OJ29" s="1318"/>
      <c r="OK29" s="1318"/>
      <c r="OL29" s="1318"/>
      <c r="OM29" s="1318"/>
      <c r="ON29" s="1318"/>
      <c r="OO29" s="1318"/>
      <c r="OP29" s="1318"/>
      <c r="OQ29" s="1318"/>
      <c r="OR29" s="1318"/>
      <c r="OS29" s="1318"/>
      <c r="OT29" s="1318"/>
      <c r="OU29" s="1318"/>
      <c r="OV29" s="1318"/>
      <c r="OW29" s="1318"/>
      <c r="OX29" s="1318"/>
      <c r="OY29" s="1318"/>
      <c r="OZ29" s="1318"/>
      <c r="PA29" s="1318"/>
      <c r="PB29" s="1318"/>
      <c r="PC29" s="1318"/>
      <c r="PD29" s="1318"/>
      <c r="PE29" s="1318"/>
      <c r="PF29" s="1318"/>
      <c r="PG29" s="1318"/>
      <c r="PH29" s="1318"/>
      <c r="PI29" s="1318"/>
      <c r="PJ29" s="1318"/>
      <c r="PK29" s="1318"/>
      <c r="PL29" s="1318"/>
      <c r="PM29" s="1318"/>
      <c r="PN29" s="1318"/>
      <c r="PO29" s="1318"/>
      <c r="PP29" s="1318"/>
      <c r="PQ29" s="1318"/>
      <c r="PR29" s="1318"/>
      <c r="PS29" s="1318"/>
      <c r="PT29" s="1318"/>
      <c r="PU29" s="1318"/>
      <c r="PV29" s="1318"/>
      <c r="PW29" s="1318"/>
      <c r="PX29" s="1318"/>
      <c r="PY29" s="1318"/>
      <c r="PZ29" s="1318"/>
      <c r="QA29" s="1318"/>
      <c r="QB29" s="1318"/>
      <c r="QC29" s="1318"/>
      <c r="QD29" s="1318"/>
      <c r="QE29" s="1318"/>
      <c r="QF29" s="1318"/>
      <c r="QG29" s="1318"/>
      <c r="QH29" s="1318"/>
      <c r="QI29" s="1318"/>
      <c r="QJ29" s="1318"/>
      <c r="QK29" s="1318"/>
      <c r="QL29" s="1318"/>
      <c r="QM29" s="1318"/>
      <c r="QN29" s="1318"/>
      <c r="QO29" s="1318"/>
      <c r="QP29" s="1318"/>
      <c r="QQ29" s="1318"/>
      <c r="QR29" s="1318"/>
      <c r="QS29" s="1318"/>
      <c r="QT29" s="1318"/>
      <c r="QU29" s="1318"/>
      <c r="QV29" s="1318"/>
      <c r="QW29" s="1318"/>
      <c r="QX29" s="1318"/>
      <c r="QY29" s="1318"/>
      <c r="QZ29" s="1318"/>
      <c r="RA29" s="1318"/>
      <c r="RB29" s="1318"/>
      <c r="RC29" s="1318"/>
      <c r="RD29" s="1318"/>
      <c r="RE29" s="1318"/>
      <c r="RF29" s="1318"/>
      <c r="RG29" s="1318"/>
      <c r="RH29" s="1318"/>
      <c r="RI29" s="1318"/>
      <c r="RJ29" s="1318"/>
      <c r="RK29" s="1318"/>
      <c r="RL29" s="1318"/>
      <c r="RM29" s="1318"/>
      <c r="RN29" s="1318"/>
      <c r="RO29" s="1318"/>
      <c r="RP29" s="1318"/>
      <c r="RQ29" s="1318"/>
      <c r="RR29" s="1318"/>
      <c r="RS29" s="1318"/>
      <c r="RT29" s="1318"/>
      <c r="RU29" s="1318"/>
      <c r="RV29" s="1318"/>
      <c r="RW29" s="1318"/>
      <c r="RX29" s="1318"/>
      <c r="RY29" s="1318"/>
      <c r="RZ29" s="1318"/>
      <c r="SA29" s="1318"/>
      <c r="SB29" s="1318"/>
      <c r="SC29" s="1318"/>
      <c r="SD29" s="1318"/>
      <c r="SE29" s="1318"/>
      <c r="SF29" s="1318"/>
      <c r="SG29" s="1318"/>
      <c r="SH29" s="1318"/>
      <c r="SI29" s="1318"/>
      <c r="SJ29" s="1318"/>
      <c r="SK29" s="1318"/>
      <c r="SL29" s="1318"/>
      <c r="SM29" s="1318"/>
      <c r="SN29" s="1318"/>
      <c r="SO29" s="1318"/>
      <c r="SP29" s="1318"/>
      <c r="SQ29" s="1318"/>
      <c r="SR29" s="1318"/>
      <c r="SS29" s="1318"/>
      <c r="ST29" s="1318"/>
      <c r="SU29" s="1318"/>
      <c r="SV29" s="1318"/>
      <c r="SW29" s="1318"/>
      <c r="SX29" s="1318"/>
      <c r="SY29" s="1318"/>
      <c r="SZ29" s="1318"/>
      <c r="TA29" s="1318"/>
      <c r="TB29" s="1318"/>
      <c r="TC29" s="1318"/>
      <c r="TD29" s="1318"/>
      <c r="TE29" s="1318"/>
      <c r="TF29" s="1318"/>
      <c r="TG29" s="1318"/>
      <c r="TH29" s="1318"/>
      <c r="TI29" s="1318"/>
      <c r="TJ29" s="1318"/>
      <c r="TK29" s="1318"/>
      <c r="TL29" s="1318"/>
      <c r="TM29" s="1318"/>
      <c r="TN29" s="1318"/>
      <c r="TO29" s="1318"/>
      <c r="TP29" s="1318"/>
      <c r="TQ29" s="1318"/>
      <c r="TR29" s="1318"/>
      <c r="TS29" s="1318"/>
      <c r="TT29" s="1318"/>
      <c r="TU29" s="1318"/>
      <c r="TV29" s="1318"/>
      <c r="TW29" s="1318"/>
      <c r="TX29" s="1318"/>
      <c r="TY29" s="1318"/>
      <c r="TZ29" s="1318"/>
      <c r="UA29" s="1318"/>
      <c r="UB29" s="1318"/>
      <c r="UC29" s="1318"/>
      <c r="UD29" s="1318"/>
      <c r="UE29" s="1318"/>
      <c r="UF29" s="1318"/>
      <c r="UG29" s="1318"/>
      <c r="UH29" s="1318"/>
      <c r="UI29" s="1318"/>
      <c r="UJ29" s="1318"/>
      <c r="UK29" s="1318"/>
      <c r="UL29" s="1318"/>
      <c r="UM29" s="1318"/>
      <c r="UN29" s="1318"/>
      <c r="UO29" s="1318"/>
      <c r="UP29" s="1318"/>
      <c r="UQ29" s="1318"/>
      <c r="UR29" s="1318"/>
      <c r="US29" s="1318"/>
      <c r="UT29" s="1318"/>
      <c r="UU29" s="1318"/>
      <c r="UV29" s="1318"/>
      <c r="UW29" s="1318"/>
      <c r="UX29" s="1318"/>
      <c r="UY29" s="1318"/>
      <c r="UZ29" s="1318"/>
      <c r="VA29" s="1318"/>
      <c r="VB29" s="1318"/>
      <c r="VC29" s="1318"/>
      <c r="VD29" s="1318"/>
      <c r="VE29" s="1318"/>
      <c r="VF29" s="1318"/>
      <c r="VG29" s="1318"/>
      <c r="VH29" s="1318"/>
      <c r="VI29" s="1318"/>
      <c r="VJ29" s="1318"/>
      <c r="VK29" s="1318"/>
      <c r="VL29" s="1318"/>
      <c r="VM29" s="1318"/>
      <c r="VN29" s="1318"/>
      <c r="VO29" s="1318"/>
      <c r="VP29" s="1318"/>
      <c r="VQ29" s="1318"/>
      <c r="VR29" s="1318"/>
      <c r="VS29" s="1318"/>
      <c r="VT29" s="1318"/>
      <c r="VU29" s="1318"/>
      <c r="VV29" s="1318"/>
      <c r="VW29" s="1318"/>
      <c r="VX29" s="1318"/>
      <c r="VY29" s="1318"/>
      <c r="VZ29" s="1318"/>
      <c r="WA29" s="1318"/>
      <c r="WB29" s="1318"/>
      <c r="WC29" s="1318"/>
      <c r="WD29" s="1318"/>
      <c r="WE29" s="1318"/>
      <c r="WF29" s="1318"/>
      <c r="WG29" s="1318"/>
      <c r="WH29" s="1318"/>
      <c r="WI29" s="1318"/>
      <c r="WJ29" s="1318"/>
      <c r="WK29" s="1318"/>
      <c r="WL29" s="1318"/>
      <c r="WM29" s="1318"/>
      <c r="WN29" s="1318"/>
      <c r="WO29" s="1318"/>
      <c r="WP29" s="1318"/>
      <c r="WQ29" s="1318"/>
      <c r="WR29" s="1318"/>
      <c r="WS29" s="1318"/>
      <c r="WT29" s="1318"/>
      <c r="WU29" s="1318"/>
      <c r="WV29" s="1318"/>
      <c r="WW29" s="1318"/>
      <c r="WX29" s="1318"/>
      <c r="WY29" s="1318"/>
      <c r="WZ29" s="1318"/>
      <c r="XA29" s="1318"/>
      <c r="XB29" s="1318"/>
      <c r="XC29" s="1318"/>
      <c r="XD29" s="1318"/>
      <c r="XE29" s="1318"/>
      <c r="XF29" s="1318"/>
      <c r="XG29" s="1318"/>
      <c r="XH29" s="1318"/>
      <c r="XI29" s="1318"/>
      <c r="XJ29" s="1318"/>
      <c r="XK29" s="1318"/>
      <c r="XL29" s="1318"/>
      <c r="XM29" s="1318"/>
      <c r="XN29" s="1318"/>
      <c r="XO29" s="1318"/>
      <c r="XP29" s="1318"/>
      <c r="XQ29" s="1318"/>
      <c r="XR29" s="1318"/>
      <c r="XS29" s="1318"/>
      <c r="XT29" s="1318"/>
      <c r="XU29" s="1318"/>
      <c r="XV29" s="1318"/>
      <c r="XW29" s="1318"/>
      <c r="XX29" s="1318"/>
      <c r="XY29" s="1318"/>
      <c r="XZ29" s="1318"/>
      <c r="YA29" s="1318"/>
      <c r="YB29" s="1318"/>
      <c r="YC29" s="1318"/>
      <c r="YD29" s="1318"/>
      <c r="YE29" s="1318"/>
      <c r="YF29" s="1318"/>
      <c r="YG29" s="1318"/>
      <c r="YH29" s="1318"/>
      <c r="YI29" s="1318"/>
      <c r="YJ29" s="1318"/>
      <c r="YK29" s="1318"/>
      <c r="YL29" s="1318"/>
      <c r="YM29" s="1318"/>
      <c r="YN29" s="1318"/>
      <c r="YO29" s="1318"/>
      <c r="YP29" s="1318"/>
      <c r="YQ29" s="1318"/>
      <c r="YR29" s="1318"/>
      <c r="YS29" s="1318"/>
      <c r="YT29" s="1318"/>
      <c r="YU29" s="1318"/>
      <c r="YV29" s="1318"/>
      <c r="YW29" s="1318"/>
      <c r="YX29" s="1318"/>
      <c r="YY29" s="1318"/>
      <c r="YZ29" s="1318"/>
      <c r="ZA29" s="1318"/>
      <c r="ZB29" s="1318"/>
      <c r="ZC29" s="1318"/>
      <c r="ZD29" s="1318"/>
      <c r="ZE29" s="1318"/>
      <c r="ZF29" s="1318"/>
      <c r="ZG29" s="1318"/>
      <c r="ZH29" s="1318"/>
      <c r="ZI29" s="1318"/>
      <c r="ZJ29" s="1318"/>
      <c r="ZK29" s="1318"/>
      <c r="ZL29" s="1318"/>
      <c r="ZM29" s="1318"/>
      <c r="ZN29" s="1318"/>
      <c r="ZO29" s="1318"/>
      <c r="ZP29" s="1318"/>
      <c r="ZQ29" s="1318"/>
      <c r="ZR29" s="1318"/>
      <c r="ZS29" s="1318"/>
      <c r="ZT29" s="1318"/>
      <c r="ZU29" s="1318"/>
      <c r="ZV29" s="1318"/>
      <c r="ZW29" s="1318"/>
      <c r="ZX29" s="1318"/>
      <c r="ZY29" s="1318"/>
      <c r="ZZ29" s="1318"/>
      <c r="AAA29" s="1318"/>
      <c r="AAB29" s="1318"/>
      <c r="AAC29" s="1318"/>
      <c r="AAD29" s="1318"/>
      <c r="AAE29" s="1318"/>
      <c r="AAF29" s="1318"/>
      <c r="AAG29" s="1318"/>
      <c r="AAH29" s="1318"/>
      <c r="AAI29" s="1318"/>
      <c r="AAJ29" s="1318"/>
      <c r="AAK29" s="1318"/>
      <c r="AAL29" s="1318"/>
      <c r="AAM29" s="1318"/>
      <c r="AAN29" s="1318"/>
      <c r="AAO29" s="1318"/>
      <c r="AAP29" s="1318"/>
      <c r="AAQ29" s="1318"/>
      <c r="AAR29" s="1318"/>
      <c r="AAS29" s="1318"/>
      <c r="AAT29" s="1318"/>
      <c r="AAU29" s="1318"/>
      <c r="AAV29" s="1318"/>
      <c r="AAW29" s="1318"/>
      <c r="AAX29" s="1318"/>
      <c r="AAY29" s="1318"/>
      <c r="AAZ29" s="1318"/>
      <c r="ABA29" s="1318"/>
      <c r="ABB29" s="1318"/>
      <c r="ABC29" s="1318"/>
      <c r="ABD29" s="1318"/>
      <c r="ABE29" s="1318"/>
      <c r="ABF29" s="1318"/>
      <c r="ABG29" s="1318"/>
      <c r="ABH29" s="1318"/>
      <c r="ABI29" s="1318"/>
      <c r="ABJ29" s="1318"/>
      <c r="ABK29" s="1318"/>
      <c r="ABL29" s="1318"/>
      <c r="ABM29" s="1318"/>
      <c r="ABN29" s="1318"/>
      <c r="ABO29" s="1318"/>
      <c r="ABP29" s="1318"/>
      <c r="ABQ29" s="1318"/>
      <c r="ABR29" s="1318"/>
      <c r="ABS29" s="1318"/>
      <c r="ABT29" s="1318"/>
      <c r="ABU29" s="1318"/>
      <c r="ABV29" s="1318"/>
      <c r="ABW29" s="1318"/>
      <c r="ABX29" s="1318"/>
      <c r="ABY29" s="1318"/>
      <c r="ABZ29" s="1318"/>
      <c r="ACA29" s="1318"/>
      <c r="ACB29" s="1318"/>
      <c r="ACC29" s="1318"/>
      <c r="ACD29" s="1318"/>
      <c r="ACE29" s="1318"/>
      <c r="ACF29" s="1318"/>
      <c r="ACG29" s="1318"/>
      <c r="ACH29" s="1318"/>
      <c r="ACI29" s="1318"/>
      <c r="ACJ29" s="1318"/>
      <c r="ACK29" s="1318"/>
      <c r="ACL29" s="1318"/>
      <c r="ACM29" s="1318"/>
      <c r="ACN29" s="1318"/>
      <c r="ACO29" s="1318"/>
      <c r="ACP29" s="1318"/>
      <c r="ACQ29" s="1318"/>
      <c r="ACR29" s="1318"/>
      <c r="ACS29" s="1318"/>
      <c r="ACT29" s="1318"/>
      <c r="ACU29" s="1318"/>
      <c r="ACV29" s="1318"/>
      <c r="ACW29" s="1318"/>
      <c r="ACX29" s="1318"/>
      <c r="ACY29" s="1318"/>
      <c r="ACZ29" s="1318"/>
      <c r="ADA29" s="1318"/>
      <c r="ADB29" s="1318"/>
      <c r="ADC29" s="1318"/>
      <c r="ADD29" s="1318"/>
      <c r="ADE29" s="1318"/>
      <c r="ADF29" s="1318"/>
      <c r="ADG29" s="1318"/>
      <c r="ADH29" s="1318"/>
      <c r="ADI29" s="1318"/>
      <c r="ADJ29" s="1318"/>
      <c r="ADK29" s="1318"/>
      <c r="ADL29" s="1318"/>
      <c r="ADM29" s="1318"/>
      <c r="ADN29" s="1318"/>
      <c r="ADO29" s="1318"/>
      <c r="ADP29" s="1318"/>
      <c r="ADQ29" s="1318"/>
      <c r="ADR29" s="1318"/>
      <c r="ADS29" s="1318"/>
      <c r="ADT29" s="1318"/>
      <c r="ADU29" s="1318"/>
      <c r="ADV29" s="1318"/>
      <c r="ADW29" s="1318"/>
      <c r="ADX29" s="1318"/>
      <c r="ADY29" s="1318"/>
      <c r="ADZ29" s="1318"/>
      <c r="AEA29" s="1318"/>
      <c r="AEB29" s="1318"/>
      <c r="AEC29" s="1318"/>
      <c r="AED29" s="1318"/>
      <c r="AEE29" s="1318"/>
      <c r="AEF29" s="1318"/>
      <c r="AEG29" s="1318"/>
      <c r="AEH29" s="1318"/>
      <c r="AEI29" s="1318"/>
      <c r="AEJ29" s="1318"/>
      <c r="AEK29" s="1318"/>
      <c r="AEL29" s="1318"/>
      <c r="AEM29" s="1318"/>
      <c r="AEN29" s="1318"/>
      <c r="AEO29" s="1318"/>
      <c r="AEP29" s="1318"/>
      <c r="AEQ29" s="1318"/>
      <c r="AER29" s="1318"/>
      <c r="AES29" s="1318"/>
      <c r="AET29" s="1318"/>
      <c r="AEU29" s="1318"/>
      <c r="AEV29" s="1318"/>
      <c r="AEW29" s="1318"/>
      <c r="AEX29" s="1318"/>
      <c r="AEY29" s="1318"/>
      <c r="AEZ29" s="1318"/>
      <c r="AFA29" s="1318"/>
      <c r="AFB29" s="1318"/>
      <c r="AFC29" s="1318"/>
      <c r="AFD29" s="1318"/>
      <c r="AFE29" s="1318"/>
      <c r="AFF29" s="1318"/>
      <c r="AFG29" s="1318"/>
      <c r="AFH29" s="1318"/>
      <c r="AFI29" s="1318"/>
      <c r="AFJ29" s="1318"/>
      <c r="AFK29" s="1318"/>
      <c r="AFL29" s="1318"/>
      <c r="AFM29" s="1318"/>
      <c r="AFN29" s="1318"/>
      <c r="AFO29" s="1318"/>
      <c r="AFP29" s="1318"/>
      <c r="AFQ29" s="1318"/>
      <c r="AFR29" s="1318"/>
      <c r="AFS29" s="1318"/>
      <c r="AFT29" s="1318"/>
      <c r="AFU29" s="1318"/>
      <c r="AFV29" s="1318"/>
      <c r="AFW29" s="1318"/>
      <c r="AFX29" s="1318"/>
      <c r="AFY29" s="1318"/>
      <c r="AFZ29" s="1318"/>
      <c r="AGA29" s="1318"/>
      <c r="AGB29" s="1318"/>
      <c r="AGC29" s="1318"/>
      <c r="AGD29" s="1318"/>
      <c r="AGE29" s="1318"/>
      <c r="AGF29" s="1318"/>
      <c r="AGG29" s="1318"/>
      <c r="AGH29" s="1318"/>
      <c r="AGI29" s="1318"/>
      <c r="AGJ29" s="1318"/>
      <c r="AGK29" s="1318"/>
      <c r="AGL29" s="1318"/>
      <c r="AGM29" s="1318"/>
      <c r="AGN29" s="1318"/>
      <c r="AGO29" s="1318"/>
      <c r="AGP29" s="1318"/>
      <c r="AGQ29" s="1318"/>
      <c r="AGR29" s="1318"/>
      <c r="AGS29" s="1318"/>
      <c r="AGT29" s="1318"/>
      <c r="AGU29" s="1318"/>
      <c r="AGV29" s="1318"/>
      <c r="AGW29" s="1318"/>
      <c r="AGX29" s="1318"/>
      <c r="AGY29" s="1318"/>
      <c r="AGZ29" s="1318"/>
      <c r="AHA29" s="1318"/>
      <c r="AHB29" s="1318"/>
      <c r="AHC29" s="1318"/>
      <c r="AHD29" s="1318"/>
      <c r="AHE29" s="1318"/>
      <c r="AHF29" s="1318"/>
      <c r="AHG29" s="1318"/>
      <c r="AHH29" s="1318"/>
      <c r="AHI29" s="1318"/>
      <c r="AHJ29" s="1318"/>
      <c r="AHK29" s="1318"/>
      <c r="AHL29" s="1318"/>
      <c r="AHM29" s="1318"/>
      <c r="AHN29" s="1318"/>
      <c r="AHO29" s="1318"/>
      <c r="AHP29" s="1318"/>
      <c r="AHQ29" s="1318"/>
      <c r="AHR29" s="1318"/>
      <c r="AHS29" s="1318"/>
      <c r="AHT29" s="1318"/>
      <c r="AHU29" s="1318"/>
      <c r="AHV29" s="1318"/>
      <c r="AHW29" s="1318"/>
      <c r="AHX29" s="1318"/>
      <c r="AHY29" s="1318"/>
      <c r="AHZ29" s="1318"/>
      <c r="AIA29" s="1318"/>
      <c r="AIB29" s="1318"/>
      <c r="AIC29" s="1318"/>
      <c r="AID29" s="1318"/>
      <c r="AIE29" s="1318"/>
      <c r="AIF29" s="1318"/>
      <c r="AIG29" s="1318"/>
      <c r="AIH29" s="1318"/>
      <c r="AII29" s="1318"/>
      <c r="AIJ29" s="1318"/>
      <c r="AIK29" s="1318"/>
      <c r="AIL29" s="1318"/>
      <c r="AIM29" s="1318"/>
      <c r="AIN29" s="1318"/>
      <c r="AIO29" s="1318"/>
      <c r="AIP29" s="1318"/>
      <c r="AIQ29" s="1318"/>
      <c r="AIR29" s="1318"/>
      <c r="AIS29" s="1318"/>
      <c r="AIT29" s="1318"/>
      <c r="AIU29" s="1318"/>
      <c r="AIV29" s="1318"/>
      <c r="AIW29" s="1318"/>
      <c r="AIX29" s="1318"/>
      <c r="AIY29" s="1318"/>
      <c r="AIZ29" s="1318"/>
      <c r="AJA29" s="1318"/>
      <c r="AJB29" s="1318"/>
      <c r="AJC29" s="1318"/>
      <c r="AJD29" s="1318"/>
      <c r="AJE29" s="1318"/>
      <c r="AJF29" s="1318"/>
      <c r="AJG29" s="1318"/>
      <c r="AJH29" s="1318"/>
      <c r="AJI29" s="1318"/>
      <c r="AJJ29" s="1318"/>
      <c r="AJK29" s="1318"/>
      <c r="AJL29" s="1318"/>
      <c r="AJM29" s="1318"/>
      <c r="AJN29" s="1318"/>
      <c r="AJO29" s="1318"/>
      <c r="AJP29" s="1318"/>
      <c r="AJQ29" s="1318"/>
      <c r="AJR29" s="1318"/>
      <c r="AJS29" s="1318"/>
      <c r="AJT29" s="1318"/>
      <c r="AJU29" s="1318"/>
      <c r="AJV29" s="1318"/>
      <c r="AJW29" s="1318"/>
      <c r="AJX29" s="1318"/>
      <c r="AJY29" s="1318"/>
      <c r="AJZ29" s="1318"/>
      <c r="AKA29" s="1318"/>
      <c r="AKB29" s="1318"/>
      <c r="AKC29" s="1318"/>
      <c r="AKD29" s="1318"/>
      <c r="AKE29" s="1318"/>
      <c r="AKF29" s="1318"/>
      <c r="AKG29" s="1318"/>
      <c r="AKH29" s="1318"/>
      <c r="AKI29" s="1318"/>
      <c r="AKJ29" s="1318"/>
      <c r="AKK29" s="1318"/>
      <c r="AKL29" s="1318"/>
      <c r="AKM29" s="1318"/>
      <c r="AKN29" s="1318"/>
      <c r="AKO29" s="1318"/>
      <c r="AKP29" s="1318"/>
      <c r="AKQ29" s="1318"/>
      <c r="AKR29" s="1318"/>
      <c r="AKS29" s="1318"/>
      <c r="AKT29" s="1318"/>
      <c r="AKU29" s="1318"/>
      <c r="AKV29" s="1318"/>
      <c r="AKW29" s="1318"/>
      <c r="AKX29" s="1318"/>
      <c r="AKY29" s="1318"/>
      <c r="AKZ29" s="1318"/>
      <c r="ALA29" s="1318"/>
      <c r="ALB29" s="1318"/>
      <c r="ALC29" s="1318"/>
      <c r="ALD29" s="1318"/>
      <c r="ALE29" s="1318"/>
      <c r="ALF29" s="1318"/>
      <c r="ALG29" s="1318"/>
      <c r="ALH29" s="1318"/>
      <c r="ALI29" s="1318"/>
      <c r="ALJ29" s="1318"/>
      <c r="ALK29" s="1318"/>
      <c r="ALL29" s="1318"/>
      <c r="ALM29" s="1318"/>
      <c r="ALN29" s="1318"/>
      <c r="ALO29" s="1318"/>
      <c r="ALP29" s="1318"/>
      <c r="ALQ29" s="1318"/>
      <c r="ALR29" s="1318"/>
      <c r="ALS29" s="1318"/>
      <c r="ALT29" s="1318"/>
      <c r="ALU29" s="1318"/>
      <c r="ALV29" s="1318"/>
      <c r="ALW29" s="1318"/>
      <c r="ALX29" s="1318"/>
      <c r="ALY29" s="1318"/>
      <c r="ALZ29" s="1318"/>
      <c r="AMA29" s="1318"/>
      <c r="AMB29" s="1318"/>
      <c r="AMC29" s="1318"/>
      <c r="AMD29" s="1318"/>
      <c r="AME29" s="1318"/>
      <c r="AMF29" s="1318"/>
      <c r="AMG29" s="1318"/>
      <c r="AMH29" s="1318"/>
      <c r="AMI29" s="1318"/>
      <c r="AMJ29" s="1318"/>
      <c r="AMK29" s="1318"/>
      <c r="AML29" s="1318"/>
      <c r="AMM29" s="1318"/>
      <c r="AMN29" s="1318"/>
      <c r="AMO29" s="1318"/>
      <c r="AMP29" s="1318"/>
      <c r="AMQ29" s="1318"/>
      <c r="AMR29" s="1318"/>
      <c r="AMS29" s="1318"/>
      <c r="AMT29" s="1318"/>
      <c r="AMU29" s="1318"/>
      <c r="AMV29" s="1318"/>
      <c r="AMW29" s="1318"/>
      <c r="AMX29" s="1318"/>
      <c r="AMY29" s="1318"/>
      <c r="AMZ29" s="1318"/>
      <c r="ANA29" s="1318"/>
      <c r="ANB29" s="1318"/>
      <c r="ANC29" s="1318"/>
      <c r="AND29" s="1318"/>
      <c r="ANE29" s="1318"/>
      <c r="ANF29" s="1318"/>
      <c r="ANG29" s="1318"/>
      <c r="ANH29" s="1318"/>
      <c r="ANI29" s="1318"/>
      <c r="ANJ29" s="1318"/>
      <c r="ANK29" s="1318"/>
      <c r="ANL29" s="1318"/>
      <c r="ANM29" s="1318"/>
      <c r="ANN29" s="1318"/>
      <c r="ANO29" s="1318"/>
      <c r="ANP29" s="1318"/>
      <c r="ANQ29" s="1318"/>
      <c r="ANR29" s="1318"/>
      <c r="ANS29" s="1318"/>
      <c r="ANT29" s="1318"/>
      <c r="ANU29" s="1318"/>
      <c r="ANV29" s="1318"/>
      <c r="ANW29" s="1318"/>
      <c r="ANX29" s="1318"/>
      <c r="ANY29" s="1318"/>
      <c r="ANZ29" s="1318"/>
      <c r="AOA29" s="1318"/>
      <c r="AOB29" s="1318"/>
      <c r="AOC29" s="1318"/>
      <c r="AOD29" s="1318"/>
      <c r="AOE29" s="1318"/>
      <c r="AOF29" s="1318"/>
      <c r="AOG29" s="1318"/>
      <c r="AOH29" s="1318"/>
      <c r="AOI29" s="1318"/>
      <c r="AOJ29" s="1318"/>
      <c r="AOK29" s="1318"/>
      <c r="AOL29" s="1318"/>
      <c r="AOM29" s="1318"/>
      <c r="AON29" s="1318"/>
      <c r="AOO29" s="1318"/>
      <c r="AOP29" s="1318"/>
      <c r="AOQ29" s="1318"/>
      <c r="AOR29" s="1318"/>
      <c r="AOS29" s="1318"/>
      <c r="AOT29" s="1318"/>
      <c r="AOU29" s="1318"/>
      <c r="AOV29" s="1318"/>
      <c r="AOW29" s="1318"/>
      <c r="AOX29" s="1318"/>
      <c r="AOY29" s="1318"/>
      <c r="AOZ29" s="1318"/>
      <c r="APA29" s="1318"/>
      <c r="APB29" s="1318"/>
      <c r="APC29" s="1318"/>
      <c r="APD29" s="1318"/>
      <c r="APE29" s="1318"/>
      <c r="APF29" s="1318"/>
      <c r="APG29" s="1318"/>
      <c r="APH29" s="1318"/>
      <c r="API29" s="1318"/>
      <c r="APJ29" s="1318"/>
      <c r="APK29" s="1318"/>
      <c r="APL29" s="1318"/>
      <c r="APM29" s="1318"/>
      <c r="APN29" s="1318"/>
      <c r="APO29" s="1318"/>
      <c r="APP29" s="1318"/>
      <c r="APQ29" s="1318"/>
      <c r="APR29" s="1318"/>
      <c r="APS29" s="1318"/>
      <c r="APT29" s="1318"/>
      <c r="APU29" s="1318"/>
      <c r="APV29" s="1318"/>
      <c r="APW29" s="1318"/>
      <c r="APX29" s="1318"/>
      <c r="APY29" s="1318"/>
      <c r="APZ29" s="1318"/>
      <c r="AQA29" s="1318"/>
      <c r="AQB29" s="1318"/>
      <c r="AQC29" s="1318"/>
      <c r="AQD29" s="1318"/>
      <c r="AQE29" s="1318"/>
      <c r="AQF29" s="1318"/>
      <c r="AQG29" s="1318"/>
      <c r="AQH29" s="1318"/>
      <c r="AQI29" s="1318"/>
      <c r="AQJ29" s="1318"/>
      <c r="AQK29" s="1318"/>
      <c r="AQL29" s="1318"/>
      <c r="AQM29" s="1318"/>
      <c r="AQN29" s="1318"/>
      <c r="AQO29" s="1318"/>
      <c r="AQP29" s="1318"/>
      <c r="AQQ29" s="1318"/>
      <c r="AQR29" s="1318"/>
      <c r="AQS29" s="1318"/>
      <c r="AQT29" s="1318"/>
      <c r="AQU29" s="1318"/>
      <c r="AQV29" s="1318"/>
      <c r="AQW29" s="1318"/>
      <c r="AQX29" s="1318"/>
      <c r="AQY29" s="1318"/>
      <c r="AQZ29" s="1318"/>
      <c r="ARA29" s="1318"/>
      <c r="ARB29" s="1318"/>
      <c r="ARC29" s="1318"/>
      <c r="ARD29" s="1318"/>
      <c r="ARE29" s="1318"/>
      <c r="ARF29" s="1318"/>
      <c r="ARG29" s="1318"/>
      <c r="ARH29" s="1318"/>
      <c r="ARI29" s="1318"/>
      <c r="ARJ29" s="1318"/>
      <c r="ARK29" s="1318"/>
      <c r="ARL29" s="1318"/>
      <c r="ARM29" s="1318"/>
      <c r="ARN29" s="1318"/>
      <c r="ARO29" s="1318"/>
      <c r="ARP29" s="1318"/>
      <c r="ARQ29" s="1318"/>
      <c r="ARR29" s="1318"/>
      <c r="ARS29" s="1318"/>
      <c r="ART29" s="1318"/>
      <c r="ARU29" s="1318"/>
      <c r="ARV29" s="1318"/>
      <c r="ARW29" s="1318"/>
      <c r="ARX29" s="1318"/>
      <c r="ARY29" s="1318"/>
      <c r="ARZ29" s="1318"/>
      <c r="ASA29" s="1318"/>
      <c r="ASB29" s="1318"/>
      <c r="ASC29" s="1318"/>
      <c r="ASD29" s="1318"/>
      <c r="ASE29" s="1318"/>
      <c r="ASF29" s="1318"/>
      <c r="ASG29" s="1318"/>
      <c r="ASH29" s="1318"/>
      <c r="ASI29" s="1318"/>
      <c r="ASJ29" s="1318"/>
      <c r="ASK29" s="1318"/>
      <c r="ASL29" s="1318"/>
      <c r="ASM29" s="1318"/>
      <c r="ASN29" s="1318"/>
      <c r="ASO29" s="1318"/>
      <c r="ASP29" s="1318"/>
      <c r="ASQ29" s="1318"/>
      <c r="ASR29" s="1318"/>
      <c r="ASS29" s="1318"/>
      <c r="AST29" s="1318"/>
      <c r="ASU29" s="1318"/>
      <c r="ASV29" s="1318"/>
      <c r="ASW29" s="1318"/>
      <c r="ASX29" s="1318"/>
      <c r="ASY29" s="1318"/>
      <c r="ASZ29" s="1318"/>
      <c r="ATA29" s="1318"/>
      <c r="ATB29" s="1318"/>
      <c r="ATC29" s="1318"/>
      <c r="ATD29" s="1318"/>
      <c r="ATE29" s="1318"/>
      <c r="ATF29" s="1318"/>
      <c r="ATG29" s="1318"/>
      <c r="ATH29" s="1318"/>
      <c r="ATI29" s="1318"/>
      <c r="ATJ29" s="1318"/>
      <c r="ATK29" s="1318"/>
      <c r="ATL29" s="1318"/>
      <c r="ATM29" s="1318"/>
      <c r="ATN29" s="1318"/>
      <c r="ATO29" s="1318"/>
      <c r="ATP29" s="1318"/>
      <c r="ATQ29" s="1318"/>
      <c r="ATR29" s="1318"/>
      <c r="ATS29" s="1318"/>
      <c r="ATT29" s="1318"/>
      <c r="ATU29" s="1318"/>
      <c r="ATV29" s="1318"/>
      <c r="ATW29" s="1318"/>
      <c r="ATX29" s="1318"/>
      <c r="ATY29" s="1318"/>
      <c r="ATZ29" s="1318"/>
      <c r="AUA29" s="1318"/>
      <c r="AUB29" s="1318"/>
      <c r="AUC29" s="1318"/>
      <c r="AUD29" s="1318"/>
      <c r="AUE29" s="1318"/>
      <c r="AUF29" s="1318"/>
      <c r="AUG29" s="1318"/>
      <c r="AUH29" s="1318"/>
      <c r="AUI29" s="1318"/>
      <c r="AUJ29" s="1318"/>
      <c r="AUK29" s="1318"/>
      <c r="AUL29" s="1318"/>
      <c r="AUM29" s="1318"/>
      <c r="AUN29" s="1318"/>
      <c r="AUO29" s="1318"/>
      <c r="AUP29" s="1318"/>
      <c r="AUQ29" s="1318"/>
      <c r="AUR29" s="1318"/>
      <c r="AUS29" s="1318"/>
      <c r="AUT29" s="1318"/>
      <c r="AUU29" s="1318"/>
      <c r="AUV29" s="1318"/>
      <c r="AUW29" s="1318"/>
      <c r="AUX29" s="1318"/>
      <c r="AUY29" s="1318"/>
      <c r="AUZ29" s="1318"/>
      <c r="AVA29" s="1318"/>
      <c r="AVB29" s="1318"/>
      <c r="AVC29" s="1318"/>
      <c r="AVD29" s="1318"/>
      <c r="AVE29" s="1318"/>
      <c r="AVF29" s="1318"/>
      <c r="AVG29" s="1318"/>
      <c r="AVH29" s="1318"/>
      <c r="AVI29" s="1318"/>
      <c r="AVJ29" s="1318"/>
      <c r="AVK29" s="1318"/>
      <c r="AVL29" s="1318"/>
      <c r="AVM29" s="1318"/>
      <c r="AVN29" s="1318"/>
      <c r="AVO29" s="1318"/>
      <c r="AVP29" s="1318"/>
      <c r="AVQ29" s="1318"/>
      <c r="AVR29" s="1318"/>
      <c r="AVS29" s="1318"/>
      <c r="AVT29" s="1318"/>
      <c r="AVU29" s="1318"/>
      <c r="AVV29" s="1318"/>
      <c r="AVW29" s="1318"/>
      <c r="AVX29" s="1318"/>
      <c r="AVY29" s="1318"/>
      <c r="AVZ29" s="1318"/>
      <c r="AWA29" s="1318"/>
      <c r="AWB29" s="1318"/>
      <c r="AWC29" s="1318"/>
      <c r="AWD29" s="1318"/>
      <c r="AWE29" s="1318"/>
      <c r="AWF29" s="1318"/>
      <c r="AWG29" s="1318"/>
      <c r="AWH29" s="1318"/>
      <c r="AWI29" s="1318"/>
      <c r="AWJ29" s="1318"/>
      <c r="AWK29" s="1318"/>
      <c r="AWL29" s="1318"/>
      <c r="AWM29" s="1318"/>
      <c r="AWN29" s="1318"/>
      <c r="AWO29" s="1318"/>
      <c r="AWP29" s="1318"/>
      <c r="AWQ29" s="1318"/>
      <c r="AWR29" s="1318"/>
      <c r="AWS29" s="1318"/>
      <c r="AWT29" s="1318"/>
      <c r="AWU29" s="1318"/>
      <c r="AWV29" s="1318"/>
      <c r="AWW29" s="1318"/>
      <c r="AWX29" s="1318"/>
      <c r="AWY29" s="1318"/>
      <c r="AWZ29" s="1318"/>
      <c r="AXA29" s="1318"/>
      <c r="AXB29" s="1318"/>
      <c r="AXC29" s="1318"/>
      <c r="AXD29" s="1318"/>
      <c r="AXE29" s="1318"/>
      <c r="AXF29" s="1318"/>
      <c r="AXG29" s="1318"/>
      <c r="AXH29" s="1318"/>
      <c r="AXI29" s="1318"/>
      <c r="AXJ29" s="1318"/>
      <c r="AXK29" s="1318"/>
      <c r="AXL29" s="1318"/>
      <c r="AXM29" s="1318"/>
      <c r="AXN29" s="1318"/>
      <c r="AXO29" s="1318"/>
      <c r="AXP29" s="1318"/>
      <c r="AXQ29" s="1318"/>
      <c r="AXR29" s="1318"/>
      <c r="AXS29" s="1318"/>
      <c r="AXT29" s="1318"/>
      <c r="AXU29" s="1318"/>
      <c r="AXV29" s="1318"/>
      <c r="AXW29" s="1318"/>
      <c r="AXX29" s="1318"/>
      <c r="AXY29" s="1318"/>
      <c r="AXZ29" s="1318"/>
      <c r="AYA29" s="1318"/>
      <c r="AYB29" s="1318"/>
      <c r="AYC29" s="1318"/>
      <c r="AYD29" s="1318"/>
      <c r="AYE29" s="1318"/>
      <c r="AYF29" s="1318"/>
      <c r="AYG29" s="1318"/>
      <c r="AYH29" s="1318"/>
      <c r="AYI29" s="1318"/>
      <c r="AYJ29" s="1318"/>
      <c r="AYK29" s="1318"/>
      <c r="AYL29" s="1318"/>
      <c r="AYM29" s="1318"/>
      <c r="AYN29" s="1318"/>
      <c r="AYO29" s="1318"/>
      <c r="AYP29" s="1318"/>
      <c r="AYQ29" s="1318"/>
      <c r="AYR29" s="1318"/>
      <c r="AYS29" s="1318"/>
      <c r="AYT29" s="1318"/>
      <c r="AYU29" s="1318"/>
      <c r="AYV29" s="1318"/>
      <c r="AYW29" s="1318"/>
      <c r="AYX29" s="1318"/>
      <c r="AYY29" s="1318"/>
      <c r="AYZ29" s="1318"/>
      <c r="AZA29" s="1318"/>
      <c r="AZB29" s="1318"/>
      <c r="AZC29" s="1318"/>
      <c r="AZD29" s="1318"/>
      <c r="AZE29" s="1318"/>
      <c r="AZF29" s="1318"/>
      <c r="AZG29" s="1318"/>
      <c r="AZH29" s="1318"/>
      <c r="AZI29" s="1318"/>
      <c r="AZJ29" s="1318"/>
      <c r="AZK29" s="1318"/>
      <c r="AZL29" s="1318"/>
      <c r="AZM29" s="1318"/>
      <c r="AZN29" s="1318"/>
      <c r="AZO29" s="1318"/>
      <c r="AZP29" s="1318"/>
      <c r="AZQ29" s="1318"/>
      <c r="AZR29" s="1318"/>
      <c r="AZS29" s="1318"/>
      <c r="AZT29" s="1318"/>
      <c r="AZU29" s="1318"/>
      <c r="AZV29" s="1318"/>
      <c r="AZW29" s="1318"/>
      <c r="AZX29" s="1318"/>
      <c r="AZY29" s="1318"/>
      <c r="AZZ29" s="1318"/>
      <c r="BAA29" s="1318"/>
      <c r="BAB29" s="1318"/>
      <c r="BAC29" s="1318"/>
      <c r="BAD29" s="1318"/>
      <c r="BAE29" s="1318"/>
      <c r="BAF29" s="1318"/>
      <c r="BAG29" s="1318"/>
      <c r="BAH29" s="1318"/>
      <c r="BAI29" s="1318"/>
      <c r="BAJ29" s="1318"/>
      <c r="BAK29" s="1318"/>
      <c r="BAL29" s="1318"/>
      <c r="BAM29" s="1318"/>
      <c r="BAN29" s="1318"/>
      <c r="BAO29" s="1318"/>
      <c r="BAP29" s="1318"/>
      <c r="BAQ29" s="1318"/>
      <c r="BAR29" s="1318"/>
      <c r="BAS29" s="1318"/>
      <c r="BAT29" s="1318"/>
      <c r="BAU29" s="1318"/>
      <c r="BAV29" s="1318"/>
      <c r="BAW29" s="1318"/>
      <c r="BAX29" s="1318"/>
      <c r="BAY29" s="1318"/>
      <c r="BAZ29" s="1318"/>
      <c r="BBA29" s="1318"/>
      <c r="BBB29" s="1318"/>
      <c r="BBC29" s="1318"/>
      <c r="BBD29" s="1318"/>
      <c r="BBE29" s="1318"/>
      <c r="BBF29" s="1318"/>
      <c r="BBG29" s="1318"/>
      <c r="BBH29" s="1318"/>
      <c r="BBI29" s="1318"/>
      <c r="BBJ29" s="1318"/>
      <c r="BBK29" s="1318"/>
      <c r="BBL29" s="1318"/>
      <c r="BBM29" s="1318"/>
      <c r="BBN29" s="1318"/>
      <c r="BBO29" s="1318"/>
      <c r="BBP29" s="1318"/>
      <c r="BBQ29" s="1318"/>
      <c r="BBR29" s="1318"/>
      <c r="BBS29" s="1318"/>
      <c r="BBT29" s="1318"/>
      <c r="BBU29" s="1318"/>
      <c r="BBV29" s="1318"/>
      <c r="BBW29" s="1318"/>
      <c r="BBX29" s="1318"/>
      <c r="BBY29" s="1318"/>
      <c r="BBZ29" s="1318"/>
      <c r="BCA29" s="1318"/>
      <c r="BCB29" s="1318"/>
      <c r="BCC29" s="1318"/>
      <c r="BCD29" s="1318"/>
      <c r="BCE29" s="1318"/>
      <c r="BCF29" s="1318"/>
      <c r="BCG29" s="1318"/>
      <c r="BCH29" s="1318"/>
      <c r="BCI29" s="1318"/>
      <c r="BCJ29" s="1318"/>
      <c r="BCK29" s="1318"/>
      <c r="BCL29" s="1318"/>
      <c r="BCM29" s="1318"/>
      <c r="BCN29" s="1318"/>
      <c r="BCO29" s="1318"/>
      <c r="BCP29" s="1318"/>
      <c r="BCQ29" s="1318"/>
      <c r="BCR29" s="1318"/>
      <c r="BCS29" s="1318"/>
      <c r="BCT29" s="1318"/>
      <c r="BCU29" s="1318"/>
      <c r="BCV29" s="1318"/>
      <c r="BCW29" s="1318"/>
      <c r="BCX29" s="1318"/>
      <c r="BCY29" s="1318"/>
      <c r="BCZ29" s="1318"/>
      <c r="BDA29" s="1318"/>
      <c r="BDB29" s="1318"/>
      <c r="BDC29" s="1318"/>
      <c r="BDD29" s="1318"/>
      <c r="BDE29" s="1318"/>
      <c r="BDF29" s="1318"/>
      <c r="BDG29" s="1318"/>
      <c r="BDH29" s="1318"/>
      <c r="BDI29" s="1318"/>
      <c r="BDJ29" s="1318"/>
      <c r="BDK29" s="1318"/>
      <c r="BDL29" s="1318"/>
      <c r="BDM29" s="1318"/>
      <c r="BDN29" s="1318"/>
      <c r="BDO29" s="1318"/>
      <c r="BDP29" s="1318"/>
      <c r="BDQ29" s="1318"/>
      <c r="BDR29" s="1318"/>
      <c r="BDS29" s="1318"/>
      <c r="BDT29" s="1318"/>
      <c r="BDU29" s="1318"/>
      <c r="BDV29" s="1318"/>
      <c r="BDW29" s="1318"/>
      <c r="BDX29" s="1318"/>
      <c r="BDY29" s="1318"/>
      <c r="BDZ29" s="1318"/>
      <c r="BEA29" s="1318"/>
      <c r="BEB29" s="1318"/>
      <c r="BEC29" s="1318"/>
      <c r="BED29" s="1318"/>
      <c r="BEE29" s="1318"/>
      <c r="BEF29" s="1318"/>
      <c r="BEG29" s="1318"/>
      <c r="BEH29" s="1318"/>
      <c r="BEI29" s="1318"/>
      <c r="BEJ29" s="1318"/>
      <c r="BEK29" s="1318"/>
      <c r="BEL29" s="1318"/>
      <c r="BEM29" s="1318"/>
      <c r="BEN29" s="1318"/>
      <c r="BEO29" s="1318"/>
      <c r="BEP29" s="1318"/>
      <c r="BEQ29" s="1318"/>
      <c r="BER29" s="1318"/>
      <c r="BES29" s="1318"/>
      <c r="BET29" s="1318"/>
      <c r="BEU29" s="1318"/>
      <c r="BEV29" s="1318"/>
      <c r="BEW29" s="1318"/>
      <c r="BEX29" s="1318"/>
      <c r="BEY29" s="1318"/>
      <c r="BEZ29" s="1318"/>
      <c r="BFA29" s="1318"/>
      <c r="BFB29" s="1318"/>
      <c r="BFC29" s="1318"/>
      <c r="BFD29" s="1318"/>
      <c r="BFE29" s="1318"/>
      <c r="BFF29" s="1318"/>
      <c r="BFG29" s="1318"/>
      <c r="BFH29" s="1318"/>
      <c r="BFI29" s="1318"/>
      <c r="BFJ29" s="1318"/>
      <c r="BFK29" s="1318"/>
      <c r="BFL29" s="1318"/>
      <c r="BFM29" s="1318"/>
      <c r="BFN29" s="1318"/>
      <c r="BFO29" s="1318"/>
      <c r="BFP29" s="1318"/>
      <c r="BFQ29" s="1318"/>
      <c r="BFR29" s="1318"/>
      <c r="BFS29" s="1318"/>
      <c r="BFT29" s="1318"/>
      <c r="BFU29" s="1318"/>
      <c r="BFV29" s="1318"/>
      <c r="BFW29" s="1318"/>
      <c r="BFX29" s="1318"/>
      <c r="BFY29" s="1318"/>
      <c r="BFZ29" s="1318"/>
      <c r="BGA29" s="1318"/>
      <c r="BGB29" s="1318"/>
      <c r="BGC29" s="1318"/>
      <c r="BGD29" s="1318"/>
      <c r="BGE29" s="1318"/>
      <c r="BGF29" s="1318"/>
      <c r="BGG29" s="1318"/>
      <c r="BGH29" s="1318"/>
      <c r="BGI29" s="1318"/>
      <c r="BGJ29" s="1318"/>
      <c r="BGK29" s="1318"/>
      <c r="BGL29" s="1318"/>
      <c r="BGM29" s="1318"/>
      <c r="BGN29" s="1318"/>
      <c r="BGO29" s="1318"/>
      <c r="BGP29" s="1318"/>
      <c r="BGQ29" s="1318"/>
      <c r="BGR29" s="1318"/>
      <c r="BGS29" s="1318"/>
      <c r="BGT29" s="1318"/>
      <c r="BGU29" s="1318"/>
      <c r="BGV29" s="1318"/>
      <c r="BGW29" s="1318"/>
      <c r="BGX29" s="1318"/>
      <c r="BGY29" s="1318"/>
      <c r="BGZ29" s="1318"/>
      <c r="BHA29" s="1318"/>
      <c r="BHB29" s="1318"/>
      <c r="BHC29" s="1318"/>
      <c r="BHD29" s="1318"/>
      <c r="BHE29" s="1318"/>
      <c r="BHF29" s="1318"/>
      <c r="BHG29" s="1318"/>
      <c r="BHH29" s="1318"/>
      <c r="BHI29" s="1318"/>
      <c r="BHJ29" s="1318"/>
      <c r="BHK29" s="1318"/>
      <c r="BHL29" s="1318"/>
      <c r="BHM29" s="1318"/>
      <c r="BHN29" s="1318"/>
      <c r="BHO29" s="1318"/>
      <c r="BHP29" s="1318"/>
      <c r="BHQ29" s="1318"/>
      <c r="BHR29" s="1318"/>
      <c r="BHS29" s="1318"/>
      <c r="BHT29" s="1318"/>
      <c r="BHU29" s="1318"/>
      <c r="BHV29" s="1318"/>
      <c r="BHW29" s="1318"/>
      <c r="BHX29" s="1318"/>
      <c r="BHY29" s="1318"/>
      <c r="BHZ29" s="1318"/>
      <c r="BIA29" s="1318"/>
      <c r="BIB29" s="1318"/>
      <c r="BIC29" s="1318"/>
      <c r="BID29" s="1318"/>
      <c r="BIE29" s="1318"/>
      <c r="BIF29" s="1318"/>
      <c r="BIG29" s="1318"/>
      <c r="BIH29" s="1318"/>
      <c r="BII29" s="1318"/>
      <c r="BIJ29" s="1318"/>
      <c r="BIK29" s="1318"/>
      <c r="BIL29" s="1318"/>
      <c r="BIM29" s="1318"/>
      <c r="BIN29" s="1318"/>
      <c r="BIO29" s="1318"/>
      <c r="BIP29" s="1318"/>
      <c r="BIQ29" s="1318"/>
      <c r="BIR29" s="1318"/>
      <c r="BIS29" s="1318"/>
      <c r="BIT29" s="1318"/>
      <c r="BIU29" s="1318"/>
      <c r="BIV29" s="1318"/>
      <c r="BIW29" s="1318"/>
      <c r="BIX29" s="1318"/>
      <c r="BIY29" s="1318"/>
      <c r="BIZ29" s="1318"/>
      <c r="BJA29" s="1318"/>
      <c r="BJB29" s="1318"/>
      <c r="BJC29" s="1318"/>
      <c r="BJD29" s="1318"/>
      <c r="BJE29" s="1318"/>
      <c r="BJF29" s="1318"/>
      <c r="BJG29" s="1318"/>
      <c r="BJH29" s="1318"/>
      <c r="BJI29" s="1318"/>
      <c r="BJJ29" s="1318"/>
      <c r="BJK29" s="1318"/>
      <c r="BJL29" s="1318"/>
      <c r="BJM29" s="1318"/>
      <c r="BJN29" s="1318"/>
      <c r="BJO29" s="1318"/>
      <c r="BJP29" s="1318"/>
      <c r="BJQ29" s="1318"/>
      <c r="BJR29" s="1318"/>
      <c r="BJS29" s="1318"/>
      <c r="BJT29" s="1318"/>
      <c r="BJU29" s="1318"/>
      <c r="BJV29" s="1318"/>
      <c r="BJW29" s="1318"/>
      <c r="BJX29" s="1318"/>
      <c r="BJY29" s="1318"/>
      <c r="BJZ29" s="1318"/>
      <c r="BKA29" s="1318"/>
      <c r="BKB29" s="1318"/>
      <c r="BKC29" s="1318"/>
      <c r="BKD29" s="1318"/>
      <c r="BKE29" s="1318"/>
      <c r="BKF29" s="1318"/>
      <c r="BKG29" s="1318"/>
      <c r="BKH29" s="1318"/>
      <c r="BKI29" s="1318"/>
      <c r="BKJ29" s="1318"/>
      <c r="BKK29" s="1318"/>
      <c r="BKL29" s="1318"/>
      <c r="BKM29" s="1318"/>
      <c r="BKN29" s="1318"/>
      <c r="BKO29" s="1318"/>
      <c r="BKP29" s="1318"/>
      <c r="BKQ29" s="1318"/>
      <c r="BKR29" s="1318"/>
      <c r="BKS29" s="1318"/>
      <c r="BKT29" s="1318"/>
      <c r="BKU29" s="1318"/>
      <c r="BKV29" s="1318"/>
      <c r="BKW29" s="1318"/>
      <c r="BKX29" s="1318"/>
      <c r="BKY29" s="1318"/>
      <c r="BKZ29" s="1318"/>
      <c r="BLA29" s="1318"/>
      <c r="BLB29" s="1318"/>
      <c r="BLC29" s="1318"/>
      <c r="BLD29" s="1318"/>
      <c r="BLE29" s="1318"/>
      <c r="BLF29" s="1318"/>
      <c r="BLG29" s="1318"/>
      <c r="BLH29" s="1318"/>
      <c r="BLI29" s="1318"/>
      <c r="BLJ29" s="1318"/>
      <c r="BLK29" s="1318"/>
      <c r="BLL29" s="1318"/>
      <c r="BLM29" s="1318"/>
      <c r="BLN29" s="1318"/>
      <c r="BLO29" s="1318"/>
      <c r="BLP29" s="1318"/>
      <c r="BLQ29" s="1318"/>
      <c r="BLR29" s="1318"/>
      <c r="BLS29" s="1318"/>
      <c r="BLT29" s="1318"/>
      <c r="BLU29" s="1318"/>
      <c r="BLV29" s="1318"/>
      <c r="BLW29" s="1318"/>
      <c r="BLX29" s="1318"/>
      <c r="BLY29" s="1318"/>
      <c r="BLZ29" s="1318"/>
      <c r="BMA29" s="1318"/>
      <c r="BMB29" s="1318"/>
      <c r="BMC29" s="1318"/>
      <c r="BMD29" s="1318"/>
      <c r="BME29" s="1318"/>
      <c r="BMF29" s="1318"/>
      <c r="BMG29" s="1318"/>
      <c r="BMH29" s="1318"/>
      <c r="BMI29" s="1318"/>
      <c r="BMJ29" s="1318"/>
      <c r="BMK29" s="1318"/>
      <c r="BML29" s="1318"/>
      <c r="BMM29" s="1318"/>
      <c r="BMN29" s="1318"/>
      <c r="BMO29" s="1318"/>
      <c r="BMP29" s="1318"/>
      <c r="BMQ29" s="1318"/>
      <c r="BMR29" s="1318"/>
      <c r="BMS29" s="1318"/>
      <c r="BMT29" s="1318"/>
      <c r="BMU29" s="1318"/>
      <c r="BMV29" s="1318"/>
      <c r="BMW29" s="1318"/>
      <c r="BMX29" s="1318"/>
      <c r="BMY29" s="1318"/>
      <c r="BMZ29" s="1318"/>
      <c r="BNA29" s="1318"/>
      <c r="BNB29" s="1318"/>
      <c r="BNC29" s="1318"/>
      <c r="BND29" s="1318"/>
      <c r="BNE29" s="1318"/>
      <c r="BNF29" s="1318"/>
      <c r="BNG29" s="1318"/>
      <c r="BNH29" s="1318"/>
      <c r="BNI29" s="1318"/>
      <c r="BNJ29" s="1318"/>
      <c r="BNK29" s="1318"/>
      <c r="BNL29" s="1318"/>
      <c r="BNM29" s="1318"/>
      <c r="BNN29" s="1318"/>
      <c r="BNO29" s="1318"/>
      <c r="BNP29" s="1318"/>
      <c r="BNQ29" s="1318"/>
      <c r="BNR29" s="1318"/>
      <c r="BNS29" s="1318"/>
      <c r="BNT29" s="1318"/>
      <c r="BNU29" s="1318"/>
      <c r="BNV29" s="1318"/>
      <c r="BNW29" s="1318"/>
      <c r="BNX29" s="1318"/>
      <c r="BNY29" s="1318"/>
      <c r="BNZ29" s="1318"/>
      <c r="BOA29" s="1318"/>
      <c r="BOB29" s="1318"/>
      <c r="BOC29" s="1318"/>
      <c r="BOD29" s="1318"/>
      <c r="BOE29" s="1318"/>
      <c r="BOF29" s="1318"/>
      <c r="BOG29" s="1318"/>
      <c r="BOH29" s="1318"/>
      <c r="BOI29" s="1318"/>
      <c r="BOJ29" s="1318"/>
      <c r="BOK29" s="1318"/>
      <c r="BOL29" s="1318"/>
      <c r="BOM29" s="1318"/>
      <c r="BON29" s="1318"/>
      <c r="BOO29" s="1318"/>
      <c r="BOP29" s="1318"/>
      <c r="BOQ29" s="1318"/>
      <c r="BOR29" s="1318"/>
      <c r="BOS29" s="1318"/>
      <c r="BOT29" s="1318"/>
      <c r="BOU29" s="1318"/>
      <c r="BOV29" s="1318"/>
      <c r="BOW29" s="1318"/>
      <c r="BOX29" s="1318"/>
      <c r="BOY29" s="1318"/>
      <c r="BOZ29" s="1318"/>
      <c r="BPA29" s="1318"/>
      <c r="BPB29" s="1318"/>
      <c r="BPC29" s="1318"/>
      <c r="BPD29" s="1318"/>
      <c r="BPE29" s="1318"/>
      <c r="BPF29" s="1318"/>
      <c r="BPG29" s="1318"/>
      <c r="BPH29" s="1318"/>
      <c r="BPI29" s="1318"/>
      <c r="BPJ29" s="1318"/>
      <c r="BPK29" s="1318"/>
      <c r="BPL29" s="1318"/>
      <c r="BPM29" s="1318"/>
      <c r="BPN29" s="1318"/>
      <c r="BPO29" s="1318"/>
      <c r="BPP29" s="1318"/>
      <c r="BPQ29" s="1318"/>
      <c r="BPR29" s="1318"/>
      <c r="BPS29" s="1318"/>
      <c r="BPT29" s="1318"/>
      <c r="BPU29" s="1318"/>
      <c r="BPV29" s="1318"/>
      <c r="BPW29" s="1318"/>
      <c r="BPX29" s="1318"/>
      <c r="BPY29" s="1318"/>
      <c r="BPZ29" s="1318"/>
      <c r="BQA29" s="1318"/>
      <c r="BQB29" s="1318"/>
      <c r="BQC29" s="1318"/>
      <c r="BQD29" s="1318"/>
      <c r="BQE29" s="1318"/>
      <c r="BQF29" s="1318"/>
      <c r="BQG29" s="1318"/>
      <c r="BQH29" s="1318"/>
      <c r="BQI29" s="1318"/>
      <c r="BQJ29" s="1318"/>
      <c r="BQK29" s="1318"/>
      <c r="BQL29" s="1318"/>
      <c r="BQM29" s="1318"/>
      <c r="BQN29" s="1318"/>
      <c r="BQO29" s="1318"/>
      <c r="BQP29" s="1318"/>
      <c r="BQQ29" s="1318"/>
      <c r="BQR29" s="1318"/>
      <c r="BQS29" s="1318"/>
      <c r="BQT29" s="1318"/>
      <c r="BQU29" s="1318"/>
      <c r="BQV29" s="1318"/>
      <c r="BQW29" s="1318"/>
      <c r="BQX29" s="1318"/>
      <c r="BQY29" s="1318"/>
      <c r="BQZ29" s="1318"/>
      <c r="BRA29" s="1318"/>
      <c r="BRB29" s="1318"/>
      <c r="BRC29" s="1318"/>
      <c r="BRD29" s="1318"/>
      <c r="BRE29" s="1318"/>
      <c r="BRF29" s="1318"/>
      <c r="BRG29" s="1318"/>
      <c r="BRH29" s="1318"/>
      <c r="BRI29" s="1318"/>
      <c r="BRJ29" s="1318"/>
      <c r="BRK29" s="1318"/>
      <c r="BRL29" s="1318"/>
      <c r="BRM29" s="1318"/>
      <c r="BRN29" s="1318"/>
      <c r="BRO29" s="1318"/>
      <c r="BRP29" s="1318"/>
      <c r="BRQ29" s="1318"/>
      <c r="BRR29" s="1318"/>
      <c r="BRS29" s="1318"/>
      <c r="BRT29" s="1318"/>
      <c r="BRU29" s="1318"/>
      <c r="BRV29" s="1318"/>
      <c r="BRW29" s="1318"/>
      <c r="BRX29" s="1318"/>
      <c r="BRY29" s="1318"/>
      <c r="BRZ29" s="1318"/>
      <c r="BSA29" s="1318"/>
      <c r="BSB29" s="1318"/>
      <c r="BSC29" s="1318"/>
      <c r="BSD29" s="1318"/>
      <c r="BSE29" s="1318"/>
      <c r="BSF29" s="1318"/>
      <c r="BSG29" s="1318"/>
      <c r="BSH29" s="1318"/>
      <c r="BSI29" s="1318"/>
      <c r="BSJ29" s="1318"/>
      <c r="BSK29" s="1318"/>
      <c r="BSL29" s="1318"/>
      <c r="BSM29" s="1318"/>
      <c r="BSN29" s="1318"/>
      <c r="BSO29" s="1318"/>
      <c r="BSP29" s="1318"/>
      <c r="BSQ29" s="1318"/>
      <c r="BSR29" s="1318"/>
      <c r="BSS29" s="1318"/>
      <c r="BST29" s="1318"/>
      <c r="BSU29" s="1318"/>
      <c r="BSV29" s="1318"/>
      <c r="BSW29" s="1318"/>
      <c r="BSX29" s="1318"/>
      <c r="BSY29" s="1318"/>
      <c r="BSZ29" s="1318"/>
      <c r="BTA29" s="1318"/>
      <c r="BTB29" s="1318"/>
      <c r="BTC29" s="1318"/>
      <c r="BTD29" s="1318"/>
      <c r="BTE29" s="1318"/>
      <c r="BTF29" s="1318"/>
      <c r="BTG29" s="1318"/>
      <c r="BTH29" s="1318"/>
      <c r="BTI29" s="1318"/>
      <c r="BTJ29" s="1318"/>
      <c r="BTK29" s="1318"/>
      <c r="BTL29" s="1318"/>
      <c r="BTM29" s="1318"/>
      <c r="BTN29" s="1318"/>
      <c r="BTO29" s="1318"/>
      <c r="BTP29" s="1318"/>
      <c r="BTQ29" s="1318"/>
      <c r="BTR29" s="1318"/>
      <c r="BTS29" s="1318"/>
      <c r="BTT29" s="1318"/>
      <c r="BTU29" s="1318"/>
      <c r="BTV29" s="1318"/>
      <c r="BTW29" s="1318"/>
      <c r="BTX29" s="1318"/>
      <c r="BTY29" s="1318"/>
      <c r="BTZ29" s="1318"/>
      <c r="BUA29" s="1318"/>
      <c r="BUB29" s="1318"/>
      <c r="BUC29" s="1318"/>
      <c r="BUD29" s="1318"/>
      <c r="BUE29" s="1318"/>
      <c r="BUF29" s="1318"/>
      <c r="BUG29" s="1318"/>
      <c r="BUH29" s="1318"/>
      <c r="BUI29" s="1318"/>
      <c r="BUJ29" s="1318"/>
      <c r="BUK29" s="1318"/>
      <c r="BUL29" s="1318"/>
      <c r="BUM29" s="1318"/>
      <c r="BUN29" s="1318"/>
      <c r="BUO29" s="1318"/>
      <c r="BUP29" s="1318"/>
      <c r="BUQ29" s="1318"/>
      <c r="BUR29" s="1318"/>
      <c r="BUS29" s="1318"/>
      <c r="BUT29" s="1318"/>
      <c r="BUU29" s="1318"/>
      <c r="BUV29" s="1318"/>
      <c r="BUW29" s="1318"/>
      <c r="BUX29" s="1318"/>
      <c r="BUY29" s="1318"/>
      <c r="BUZ29" s="1318"/>
      <c r="BVA29" s="1318"/>
      <c r="BVB29" s="1318"/>
      <c r="BVC29" s="1318"/>
      <c r="BVD29" s="1318"/>
      <c r="BVE29" s="1318"/>
      <c r="BVF29" s="1318"/>
      <c r="BVG29" s="1318"/>
      <c r="BVH29" s="1318"/>
      <c r="BVI29" s="1318"/>
      <c r="BVJ29" s="1318"/>
      <c r="BVK29" s="1318"/>
      <c r="BVL29" s="1318"/>
      <c r="BVM29" s="1318"/>
      <c r="BVN29" s="1318"/>
      <c r="BVO29" s="1318"/>
      <c r="BVP29" s="1318"/>
      <c r="BVQ29" s="1318"/>
      <c r="BVR29" s="1318"/>
      <c r="BVS29" s="1318"/>
      <c r="BVT29" s="1318"/>
      <c r="BVU29" s="1318"/>
      <c r="BVV29" s="1318"/>
      <c r="BVW29" s="1318"/>
      <c r="BVX29" s="1318"/>
      <c r="BVY29" s="1318"/>
      <c r="BVZ29" s="1318"/>
      <c r="BWA29" s="1318"/>
      <c r="BWB29" s="1318"/>
      <c r="BWC29" s="1318"/>
      <c r="BWD29" s="1318"/>
      <c r="BWE29" s="1318"/>
      <c r="BWF29" s="1318"/>
      <c r="BWG29" s="1318"/>
      <c r="BWH29" s="1318"/>
      <c r="BWI29" s="1318"/>
      <c r="BWJ29" s="1318"/>
      <c r="BWK29" s="1318"/>
      <c r="BWL29" s="1318"/>
      <c r="BWM29" s="1318"/>
      <c r="BWN29" s="1318"/>
      <c r="BWO29" s="1318"/>
      <c r="BWP29" s="1318"/>
      <c r="BWQ29" s="1318"/>
      <c r="BWR29" s="1318"/>
      <c r="BWS29" s="1318"/>
      <c r="BWT29" s="1318"/>
      <c r="BWU29" s="1318"/>
      <c r="BWV29" s="1318"/>
      <c r="BWW29" s="1318"/>
      <c r="BWX29" s="1318"/>
      <c r="BWY29" s="1318"/>
      <c r="BWZ29" s="1318"/>
      <c r="BXA29" s="1318"/>
      <c r="BXB29" s="1318"/>
      <c r="BXC29" s="1318"/>
      <c r="BXD29" s="1318"/>
      <c r="BXE29" s="1318"/>
      <c r="BXF29" s="1318"/>
      <c r="BXG29" s="1318"/>
      <c r="BXH29" s="1318"/>
      <c r="BXI29" s="1318"/>
      <c r="BXJ29" s="1318"/>
      <c r="BXK29" s="1318"/>
      <c r="BXL29" s="1318"/>
      <c r="BXM29" s="1318"/>
      <c r="BXN29" s="1318"/>
      <c r="BXO29" s="1318"/>
      <c r="BXP29" s="1318"/>
      <c r="BXQ29" s="1318"/>
      <c r="BXR29" s="1318"/>
      <c r="BXS29" s="1318"/>
      <c r="BXT29" s="1318"/>
      <c r="BXU29" s="1318"/>
      <c r="BXV29" s="1318"/>
      <c r="BXW29" s="1318"/>
      <c r="BXX29" s="1318"/>
      <c r="BXY29" s="1318"/>
      <c r="BXZ29" s="1318"/>
      <c r="BYA29" s="1318"/>
      <c r="BYB29" s="1318"/>
      <c r="BYC29" s="1318"/>
      <c r="BYD29" s="1318"/>
      <c r="BYE29" s="1318"/>
      <c r="BYF29" s="1318"/>
      <c r="BYG29" s="1318"/>
      <c r="BYH29" s="1318"/>
      <c r="BYI29" s="1318"/>
      <c r="BYJ29" s="1318"/>
      <c r="BYK29" s="1318"/>
      <c r="BYL29" s="1318"/>
      <c r="BYM29" s="1318"/>
      <c r="BYN29" s="1318"/>
      <c r="BYO29" s="1318"/>
      <c r="BYP29" s="1318"/>
      <c r="BYQ29" s="1318"/>
      <c r="BYR29" s="1318"/>
      <c r="BYS29" s="1318"/>
      <c r="BYT29" s="1318"/>
      <c r="BYU29" s="1318"/>
      <c r="BYV29" s="1318"/>
      <c r="BYW29" s="1318"/>
      <c r="BYX29" s="1318"/>
      <c r="BYY29" s="1318"/>
      <c r="BYZ29" s="1318"/>
      <c r="BZA29" s="1318"/>
      <c r="BZB29" s="1318"/>
      <c r="BZC29" s="1318"/>
      <c r="BZD29" s="1318"/>
      <c r="BZE29" s="1318"/>
      <c r="BZF29" s="1318"/>
      <c r="BZG29" s="1318"/>
      <c r="BZH29" s="1318"/>
      <c r="BZI29" s="1318"/>
      <c r="BZJ29" s="1318"/>
      <c r="BZK29" s="1318"/>
      <c r="BZL29" s="1318"/>
      <c r="BZM29" s="1318"/>
      <c r="BZN29" s="1318"/>
      <c r="BZO29" s="1318"/>
      <c r="BZP29" s="1318"/>
      <c r="BZQ29" s="1318"/>
      <c r="BZR29" s="1318"/>
      <c r="BZS29" s="1318"/>
      <c r="BZT29" s="1318"/>
      <c r="BZU29" s="1318"/>
      <c r="BZV29" s="1318"/>
      <c r="BZW29" s="1318"/>
      <c r="BZX29" s="1318"/>
      <c r="BZY29" s="1318"/>
      <c r="BZZ29" s="1318"/>
      <c r="CAA29" s="1318"/>
      <c r="CAB29" s="1318"/>
      <c r="CAC29" s="1318"/>
      <c r="CAD29" s="1318"/>
      <c r="CAE29" s="1318"/>
      <c r="CAF29" s="1318"/>
      <c r="CAG29" s="1318"/>
      <c r="CAH29" s="1318"/>
      <c r="CAI29" s="1318"/>
      <c r="CAJ29" s="1318"/>
      <c r="CAK29" s="1318"/>
      <c r="CAL29" s="1318"/>
      <c r="CAM29" s="1318"/>
      <c r="CAN29" s="1318"/>
      <c r="CAO29" s="1318"/>
      <c r="CAP29" s="1318"/>
      <c r="CAQ29" s="1318"/>
      <c r="CAR29" s="1318"/>
      <c r="CAS29" s="1318"/>
      <c r="CAT29" s="1318"/>
      <c r="CAU29" s="1318"/>
      <c r="CAV29" s="1318"/>
      <c r="CAW29" s="1318"/>
      <c r="CAX29" s="1318"/>
      <c r="CAY29" s="1318"/>
      <c r="CAZ29" s="1318"/>
      <c r="CBA29" s="1318"/>
      <c r="CBB29" s="1318"/>
      <c r="CBC29" s="1318"/>
      <c r="CBD29" s="1318"/>
      <c r="CBE29" s="1318"/>
      <c r="CBF29" s="1318"/>
      <c r="CBG29" s="1318"/>
      <c r="CBH29" s="1318"/>
      <c r="CBI29" s="1318"/>
      <c r="CBJ29" s="1318"/>
      <c r="CBK29" s="1318"/>
      <c r="CBL29" s="1318"/>
      <c r="CBM29" s="1318"/>
      <c r="CBN29" s="1318"/>
      <c r="CBO29" s="1318"/>
      <c r="CBP29" s="1318"/>
      <c r="CBQ29" s="1318"/>
      <c r="CBR29" s="1318"/>
      <c r="CBS29" s="1318"/>
      <c r="CBT29" s="1318"/>
      <c r="CBU29" s="1318"/>
      <c r="CBV29" s="1318"/>
      <c r="CBW29" s="1318"/>
      <c r="CBX29" s="1318"/>
      <c r="CBY29" s="1318"/>
      <c r="CBZ29" s="1318"/>
      <c r="CCA29" s="1318"/>
      <c r="CCB29" s="1318"/>
      <c r="CCC29" s="1318"/>
      <c r="CCD29" s="1318"/>
      <c r="CCE29" s="1318"/>
      <c r="CCF29" s="1318"/>
      <c r="CCG29" s="1318"/>
      <c r="CCH29" s="1318"/>
      <c r="CCI29" s="1318"/>
      <c r="CCJ29" s="1318"/>
      <c r="CCK29" s="1318"/>
      <c r="CCL29" s="1318"/>
      <c r="CCM29" s="1318"/>
      <c r="CCN29" s="1318"/>
      <c r="CCO29" s="1318"/>
      <c r="CCP29" s="1318"/>
      <c r="CCQ29" s="1318"/>
      <c r="CCR29" s="1318"/>
      <c r="CCS29" s="1318"/>
      <c r="CCT29" s="1318"/>
      <c r="CCU29" s="1318"/>
      <c r="CCV29" s="1318"/>
      <c r="CCW29" s="1318"/>
      <c r="CCX29" s="1318"/>
      <c r="CCY29" s="1318"/>
      <c r="CCZ29" s="1318"/>
      <c r="CDA29" s="1318"/>
      <c r="CDB29" s="1318"/>
      <c r="CDC29" s="1318"/>
      <c r="CDD29" s="1318"/>
      <c r="CDE29" s="1318"/>
      <c r="CDF29" s="1318"/>
      <c r="CDG29" s="1318"/>
      <c r="CDH29" s="1318"/>
      <c r="CDI29" s="1318"/>
      <c r="CDJ29" s="1318"/>
      <c r="CDK29" s="1318"/>
      <c r="CDL29" s="1318"/>
      <c r="CDM29" s="1318"/>
      <c r="CDN29" s="1318"/>
      <c r="CDO29" s="1318"/>
      <c r="CDP29" s="1318"/>
      <c r="CDQ29" s="1318"/>
      <c r="CDR29" s="1318"/>
      <c r="CDS29" s="1318"/>
      <c r="CDT29" s="1318"/>
      <c r="CDU29" s="1318"/>
      <c r="CDV29" s="1318"/>
      <c r="CDW29" s="1318"/>
      <c r="CDX29" s="1318"/>
      <c r="CDY29" s="1318"/>
      <c r="CDZ29" s="1318"/>
      <c r="CEA29" s="1318"/>
      <c r="CEB29" s="1318"/>
      <c r="CEC29" s="1318"/>
      <c r="CED29" s="1318"/>
      <c r="CEE29" s="1318"/>
      <c r="CEF29" s="1318"/>
      <c r="CEG29" s="1318"/>
      <c r="CEH29" s="1318"/>
      <c r="CEI29" s="1318"/>
      <c r="CEJ29" s="1318"/>
      <c r="CEK29" s="1318"/>
      <c r="CEL29" s="1318"/>
      <c r="CEM29" s="1318"/>
      <c r="CEN29" s="1318"/>
      <c r="CEO29" s="1318"/>
      <c r="CEP29" s="1318"/>
      <c r="CEQ29" s="1318"/>
      <c r="CER29" s="1318"/>
      <c r="CES29" s="1318"/>
      <c r="CET29" s="1318"/>
      <c r="CEU29" s="1318"/>
      <c r="CEV29" s="1318"/>
      <c r="CEW29" s="1318"/>
      <c r="CEX29" s="1318"/>
      <c r="CEY29" s="1318"/>
      <c r="CEZ29" s="1318"/>
      <c r="CFA29" s="1318"/>
      <c r="CFB29" s="1318"/>
      <c r="CFC29" s="1318"/>
      <c r="CFD29" s="1318"/>
      <c r="CFE29" s="1318"/>
      <c r="CFF29" s="1318"/>
      <c r="CFG29" s="1318"/>
      <c r="CFH29" s="1318"/>
      <c r="CFI29" s="1318"/>
      <c r="CFJ29" s="1318"/>
      <c r="CFK29" s="1318"/>
      <c r="CFL29" s="1318"/>
      <c r="CFM29" s="1318"/>
      <c r="CFN29" s="1318"/>
      <c r="CFO29" s="1318"/>
      <c r="CFP29" s="1318"/>
      <c r="CFQ29" s="1318"/>
      <c r="CFR29" s="1318"/>
      <c r="CFS29" s="1318"/>
      <c r="CFT29" s="1318"/>
      <c r="CFU29" s="1318"/>
      <c r="CFV29" s="1318"/>
      <c r="CFW29" s="1318"/>
      <c r="CFX29" s="1318"/>
      <c r="CFY29" s="1318"/>
      <c r="CFZ29" s="1318"/>
      <c r="CGA29" s="1318"/>
      <c r="CGB29" s="1318"/>
      <c r="CGC29" s="1318"/>
      <c r="CGD29" s="1318"/>
      <c r="CGE29" s="1318"/>
      <c r="CGF29" s="1318"/>
      <c r="CGG29" s="1318"/>
      <c r="CGH29" s="1318"/>
      <c r="CGI29" s="1318"/>
      <c r="CGJ29" s="1318"/>
      <c r="CGK29" s="1318"/>
      <c r="CGL29" s="1318"/>
      <c r="CGM29" s="1318"/>
      <c r="CGN29" s="1318"/>
      <c r="CGO29" s="1318"/>
      <c r="CGP29" s="1318"/>
      <c r="CGQ29" s="1318"/>
      <c r="CGR29" s="1318"/>
      <c r="CGS29" s="1318"/>
      <c r="CGT29" s="1318"/>
      <c r="CGU29" s="1318"/>
      <c r="CGV29" s="1318"/>
      <c r="CGW29" s="1318"/>
      <c r="CGX29" s="1318"/>
      <c r="CGY29" s="1318"/>
      <c r="CGZ29" s="1318"/>
      <c r="CHA29" s="1318"/>
      <c r="CHB29" s="1318"/>
      <c r="CHC29" s="1318"/>
      <c r="CHD29" s="1318"/>
      <c r="CHE29" s="1318"/>
      <c r="CHF29" s="1318"/>
      <c r="CHG29" s="1318"/>
      <c r="CHH29" s="1318"/>
      <c r="CHI29" s="1318"/>
      <c r="CHJ29" s="1318"/>
      <c r="CHK29" s="1318"/>
      <c r="CHL29" s="1318"/>
      <c r="CHM29" s="1318"/>
      <c r="CHN29" s="1318"/>
      <c r="CHO29" s="1318"/>
      <c r="CHP29" s="1318"/>
      <c r="CHQ29" s="1318"/>
      <c r="CHR29" s="1318"/>
      <c r="CHS29" s="1318"/>
      <c r="CHT29" s="1318"/>
      <c r="CHU29" s="1318"/>
      <c r="CHV29" s="1318"/>
      <c r="CHW29" s="1318"/>
      <c r="CHX29" s="1318"/>
      <c r="CHY29" s="1318"/>
      <c r="CHZ29" s="1318"/>
      <c r="CIA29" s="1318"/>
      <c r="CIB29" s="1318"/>
      <c r="CIC29" s="1318"/>
      <c r="CID29" s="1318"/>
      <c r="CIE29" s="1318"/>
      <c r="CIF29" s="1318"/>
      <c r="CIG29" s="1318"/>
      <c r="CIH29" s="1318"/>
      <c r="CII29" s="1318"/>
      <c r="CIJ29" s="1318"/>
      <c r="CIK29" s="1318"/>
      <c r="CIL29" s="1318"/>
      <c r="CIM29" s="1318"/>
      <c r="CIN29" s="1318"/>
      <c r="CIO29" s="1318"/>
      <c r="CIP29" s="1318"/>
      <c r="CIQ29" s="1318"/>
      <c r="CIR29" s="1318"/>
      <c r="CIS29" s="1318"/>
      <c r="CIT29" s="1318"/>
      <c r="CIU29" s="1318"/>
      <c r="CIV29" s="1318"/>
      <c r="CIW29" s="1318"/>
      <c r="CIX29" s="1318"/>
      <c r="CIY29" s="1318"/>
      <c r="CIZ29" s="1318"/>
      <c r="CJA29" s="1318"/>
      <c r="CJB29" s="1318"/>
      <c r="CJC29" s="1318"/>
      <c r="CJD29" s="1318"/>
      <c r="CJE29" s="1318"/>
      <c r="CJF29" s="1318"/>
      <c r="CJG29" s="1318"/>
      <c r="CJH29" s="1318"/>
      <c r="CJI29" s="1318"/>
      <c r="CJJ29" s="1318"/>
      <c r="CJK29" s="1318"/>
      <c r="CJL29" s="1318"/>
      <c r="CJM29" s="1318"/>
      <c r="CJN29" s="1318"/>
      <c r="CJO29" s="1318"/>
      <c r="CJP29" s="1318"/>
      <c r="CJQ29" s="1318"/>
      <c r="CJR29" s="1318"/>
      <c r="CJS29" s="1318"/>
      <c r="CJT29" s="1318"/>
      <c r="CJU29" s="1318"/>
      <c r="CJV29" s="1318"/>
      <c r="CJW29" s="1318"/>
      <c r="CJX29" s="1318"/>
      <c r="CJY29" s="1318"/>
      <c r="CJZ29" s="1318"/>
      <c r="CKA29" s="1318"/>
      <c r="CKB29" s="1318"/>
      <c r="CKC29" s="1318"/>
      <c r="CKD29" s="1318"/>
      <c r="CKE29" s="1318"/>
      <c r="CKF29" s="1318"/>
      <c r="CKG29" s="1318"/>
      <c r="CKH29" s="1318"/>
      <c r="CKI29" s="1318"/>
      <c r="CKJ29" s="1318"/>
      <c r="CKK29" s="1318"/>
      <c r="CKL29" s="1318"/>
      <c r="CKM29" s="1318"/>
      <c r="CKN29" s="1318"/>
      <c r="CKO29" s="1318"/>
      <c r="CKP29" s="1318"/>
      <c r="CKQ29" s="1318"/>
      <c r="CKR29" s="1318"/>
      <c r="CKS29" s="1318"/>
      <c r="CKT29" s="1318"/>
      <c r="CKU29" s="1318"/>
      <c r="CKV29" s="1318"/>
      <c r="CKW29" s="1318"/>
      <c r="CKX29" s="1318"/>
      <c r="CKY29" s="1318"/>
      <c r="CKZ29" s="1318"/>
      <c r="CLA29" s="1318"/>
      <c r="CLB29" s="1318"/>
      <c r="CLC29" s="1318"/>
      <c r="CLD29" s="1318"/>
      <c r="CLE29" s="1318"/>
      <c r="CLF29" s="1318"/>
      <c r="CLG29" s="1318"/>
      <c r="CLH29" s="1318"/>
      <c r="CLI29" s="1318"/>
      <c r="CLJ29" s="1318"/>
      <c r="CLK29" s="1318"/>
      <c r="CLL29" s="1318"/>
      <c r="CLM29" s="1318"/>
      <c r="CLN29" s="1318"/>
      <c r="CLO29" s="1318"/>
      <c r="CLP29" s="1318"/>
      <c r="CLQ29" s="1318"/>
      <c r="CLR29" s="1318"/>
      <c r="CLS29" s="1318"/>
      <c r="CLT29" s="1318"/>
      <c r="CLU29" s="1318"/>
      <c r="CLV29" s="1318"/>
      <c r="CLW29" s="1318"/>
      <c r="CLX29" s="1318"/>
      <c r="CLY29" s="1318"/>
      <c r="CLZ29" s="1318"/>
      <c r="CMA29" s="1318"/>
      <c r="CMB29" s="1318"/>
      <c r="CMC29" s="1318"/>
      <c r="CMD29" s="1318"/>
      <c r="CME29" s="1318"/>
      <c r="CMF29" s="1318"/>
      <c r="CMG29" s="1318"/>
      <c r="CMH29" s="1318"/>
      <c r="CMI29" s="1318"/>
      <c r="CMJ29" s="1318"/>
      <c r="CMK29" s="1318"/>
      <c r="CML29" s="1318"/>
      <c r="CMM29" s="1318"/>
      <c r="CMN29" s="1318"/>
      <c r="CMO29" s="1318"/>
      <c r="CMP29" s="1318"/>
      <c r="CMQ29" s="1318"/>
      <c r="CMR29" s="1318"/>
      <c r="CMS29" s="1318"/>
      <c r="CMT29" s="1318"/>
      <c r="CMU29" s="1318"/>
      <c r="CMV29" s="1318"/>
      <c r="CMW29" s="1318"/>
      <c r="CMX29" s="1318"/>
      <c r="CMY29" s="1318"/>
      <c r="CMZ29" s="1318"/>
      <c r="CNA29" s="1318"/>
      <c r="CNB29" s="1318"/>
      <c r="CNC29" s="1318"/>
      <c r="CND29" s="1318"/>
      <c r="CNE29" s="1318"/>
      <c r="CNF29" s="1318"/>
      <c r="CNG29" s="1318"/>
      <c r="CNH29" s="1318"/>
      <c r="CNI29" s="1318"/>
      <c r="CNJ29" s="1318"/>
      <c r="CNK29" s="1318"/>
      <c r="CNL29" s="1318"/>
      <c r="CNM29" s="1318"/>
      <c r="CNN29" s="1318"/>
      <c r="CNO29" s="1318"/>
      <c r="CNP29" s="1318"/>
      <c r="CNQ29" s="1318"/>
      <c r="CNR29" s="1318"/>
      <c r="CNS29" s="1318"/>
      <c r="CNT29" s="1318"/>
      <c r="CNU29" s="1318"/>
      <c r="CNV29" s="1318"/>
      <c r="CNW29" s="1318"/>
      <c r="CNX29" s="1318"/>
      <c r="CNY29" s="1318"/>
      <c r="CNZ29" s="1318"/>
      <c r="COA29" s="1318"/>
      <c r="COB29" s="1318"/>
      <c r="COC29" s="1318"/>
      <c r="COD29" s="1318"/>
      <c r="COE29" s="1318"/>
      <c r="COF29" s="1318"/>
      <c r="COG29" s="1318"/>
      <c r="COH29" s="1318"/>
      <c r="COI29" s="1318"/>
      <c r="COJ29" s="1318"/>
      <c r="COK29" s="1318"/>
      <c r="COL29" s="1318"/>
      <c r="COM29" s="1318"/>
      <c r="CON29" s="1318"/>
      <c r="COO29" s="1318"/>
      <c r="COP29" s="1318"/>
      <c r="COQ29" s="1318"/>
      <c r="COR29" s="1318"/>
      <c r="COS29" s="1318"/>
      <c r="COT29" s="1318"/>
      <c r="COU29" s="1318"/>
      <c r="COV29" s="1318"/>
      <c r="COW29" s="1318"/>
      <c r="COX29" s="1318"/>
      <c r="COY29" s="1318"/>
      <c r="COZ29" s="1318"/>
      <c r="CPA29" s="1318"/>
      <c r="CPB29" s="1318"/>
      <c r="CPC29" s="1318"/>
      <c r="CPD29" s="1318"/>
      <c r="CPE29" s="1318"/>
      <c r="CPF29" s="1318"/>
      <c r="CPG29" s="1318"/>
      <c r="CPH29" s="1318"/>
      <c r="CPI29" s="1318"/>
      <c r="CPJ29" s="1318"/>
      <c r="CPK29" s="1318"/>
      <c r="CPL29" s="1318"/>
      <c r="CPM29" s="1318"/>
      <c r="CPN29" s="1318"/>
      <c r="CPO29" s="1318"/>
      <c r="CPP29" s="1318"/>
      <c r="CPQ29" s="1318"/>
      <c r="CPR29" s="1318"/>
      <c r="CPS29" s="1318"/>
      <c r="CPT29" s="1318"/>
      <c r="CPU29" s="1318"/>
      <c r="CPV29" s="1318"/>
      <c r="CPW29" s="1318"/>
      <c r="CPX29" s="1318"/>
      <c r="CPY29" s="1318"/>
      <c r="CPZ29" s="1318"/>
      <c r="CQA29" s="1318"/>
      <c r="CQB29" s="1318"/>
      <c r="CQC29" s="1318"/>
      <c r="CQD29" s="1318"/>
      <c r="CQE29" s="1318"/>
      <c r="CQF29" s="1318"/>
      <c r="CQG29" s="1318"/>
      <c r="CQH29" s="1318"/>
      <c r="CQI29" s="1318"/>
      <c r="CQJ29" s="1318"/>
      <c r="CQK29" s="1318"/>
      <c r="CQL29" s="1318"/>
      <c r="CQM29" s="1318"/>
      <c r="CQN29" s="1318"/>
      <c r="CQO29" s="1318"/>
      <c r="CQP29" s="1318"/>
      <c r="CQQ29" s="1318"/>
      <c r="CQR29" s="1318"/>
      <c r="CQS29" s="1318"/>
      <c r="CQT29" s="1318"/>
      <c r="CQU29" s="1318"/>
      <c r="CQV29" s="1318"/>
      <c r="CQW29" s="1318"/>
      <c r="CQX29" s="1318"/>
      <c r="CQY29" s="1318"/>
      <c r="CQZ29" s="1318"/>
      <c r="CRA29" s="1318"/>
      <c r="CRB29" s="1318"/>
      <c r="CRC29" s="1318"/>
      <c r="CRD29" s="1318"/>
      <c r="CRE29" s="1318"/>
      <c r="CRF29" s="1318"/>
      <c r="CRG29" s="1318"/>
      <c r="CRH29" s="1318"/>
      <c r="CRI29" s="1318"/>
      <c r="CRJ29" s="1318"/>
      <c r="CRK29" s="1318"/>
      <c r="CRL29" s="1318"/>
      <c r="CRM29" s="1318"/>
      <c r="CRN29" s="1318"/>
      <c r="CRO29" s="1318"/>
      <c r="CRP29" s="1318"/>
      <c r="CRQ29" s="1318"/>
      <c r="CRR29" s="1318"/>
      <c r="CRS29" s="1318"/>
      <c r="CRT29" s="1318"/>
      <c r="CRU29" s="1318"/>
      <c r="CRV29" s="1318"/>
      <c r="CRW29" s="1318"/>
      <c r="CRX29" s="1318"/>
      <c r="CRY29" s="1318"/>
      <c r="CRZ29" s="1318"/>
      <c r="CSA29" s="1318"/>
      <c r="CSB29" s="1318"/>
      <c r="CSC29" s="1318"/>
      <c r="CSD29" s="1318"/>
      <c r="CSE29" s="1318"/>
      <c r="CSF29" s="1318"/>
      <c r="CSG29" s="1318"/>
      <c r="CSH29" s="1318"/>
      <c r="CSI29" s="1318"/>
      <c r="CSJ29" s="1318"/>
      <c r="CSK29" s="1318"/>
      <c r="CSL29" s="1318"/>
      <c r="CSM29" s="1318"/>
      <c r="CSN29" s="1318"/>
      <c r="CSO29" s="1318"/>
      <c r="CSP29" s="1318"/>
      <c r="CSQ29" s="1318"/>
      <c r="CSR29" s="1318"/>
      <c r="CSS29" s="1318"/>
      <c r="CST29" s="1318"/>
      <c r="CSU29" s="1318"/>
      <c r="CSV29" s="1318"/>
      <c r="CSW29" s="1318"/>
      <c r="CSX29" s="1318"/>
      <c r="CSY29" s="1318"/>
      <c r="CSZ29" s="1318"/>
      <c r="CTA29" s="1318"/>
      <c r="CTB29" s="1318"/>
      <c r="CTC29" s="1318"/>
      <c r="CTD29" s="1318"/>
      <c r="CTE29" s="1318"/>
      <c r="CTF29" s="1318"/>
      <c r="CTG29" s="1318"/>
      <c r="CTH29" s="1318"/>
      <c r="CTI29" s="1318"/>
      <c r="CTJ29" s="1318"/>
      <c r="CTK29" s="1318"/>
      <c r="CTL29" s="1318"/>
      <c r="CTM29" s="1318"/>
      <c r="CTN29" s="1318"/>
      <c r="CTO29" s="1318"/>
      <c r="CTP29" s="1318"/>
      <c r="CTQ29" s="1318"/>
      <c r="CTR29" s="1318"/>
      <c r="CTS29" s="1318"/>
      <c r="CTT29" s="1318"/>
      <c r="CTU29" s="1318"/>
      <c r="CTV29" s="1318"/>
      <c r="CTW29" s="1318"/>
      <c r="CTX29" s="1318"/>
      <c r="CTY29" s="1318"/>
      <c r="CTZ29" s="1318"/>
      <c r="CUA29" s="1318"/>
      <c r="CUB29" s="1318"/>
      <c r="CUC29" s="1318"/>
      <c r="CUD29" s="1318"/>
      <c r="CUE29" s="1318"/>
      <c r="CUF29" s="1318"/>
      <c r="CUG29" s="1318"/>
      <c r="CUH29" s="1318"/>
      <c r="CUI29" s="1318"/>
      <c r="CUJ29" s="1318"/>
      <c r="CUK29" s="1318"/>
      <c r="CUL29" s="1318"/>
      <c r="CUM29" s="1318"/>
      <c r="CUN29" s="1318"/>
      <c r="CUO29" s="1318"/>
      <c r="CUP29" s="1318"/>
      <c r="CUQ29" s="1318"/>
      <c r="CUR29" s="1318"/>
      <c r="CUS29" s="1318"/>
      <c r="CUT29" s="1318"/>
      <c r="CUU29" s="1318"/>
      <c r="CUV29" s="1318"/>
      <c r="CUW29" s="1318"/>
      <c r="CUX29" s="1318"/>
      <c r="CUY29" s="1318"/>
      <c r="CUZ29" s="1318"/>
      <c r="CVA29" s="1318"/>
      <c r="CVB29" s="1318"/>
      <c r="CVC29" s="1318"/>
      <c r="CVD29" s="1318"/>
      <c r="CVE29" s="1318"/>
      <c r="CVF29" s="1318"/>
      <c r="CVG29" s="1318"/>
      <c r="CVH29" s="1318"/>
      <c r="CVI29" s="1318"/>
      <c r="CVJ29" s="1318"/>
      <c r="CVK29" s="1318"/>
      <c r="CVL29" s="1318"/>
      <c r="CVM29" s="1318"/>
      <c r="CVN29" s="1318"/>
      <c r="CVO29" s="1318"/>
      <c r="CVP29" s="1318"/>
      <c r="CVQ29" s="1318"/>
      <c r="CVR29" s="1318"/>
      <c r="CVS29" s="1318"/>
      <c r="CVT29" s="1318"/>
      <c r="CVU29" s="1318"/>
      <c r="CVV29" s="1318"/>
      <c r="CVW29" s="1318"/>
      <c r="CVX29" s="1318"/>
      <c r="CVY29" s="1318"/>
      <c r="CVZ29" s="1318"/>
      <c r="CWA29" s="1318"/>
      <c r="CWB29" s="1318"/>
      <c r="CWC29" s="1318"/>
      <c r="CWD29" s="1318"/>
      <c r="CWE29" s="1318"/>
      <c r="CWF29" s="1318"/>
      <c r="CWG29" s="1318"/>
      <c r="CWH29" s="1318"/>
      <c r="CWI29" s="1318"/>
      <c r="CWJ29" s="1318"/>
      <c r="CWK29" s="1318"/>
      <c r="CWL29" s="1318"/>
      <c r="CWM29" s="1318"/>
      <c r="CWN29" s="1318"/>
      <c r="CWO29" s="1318"/>
      <c r="CWP29" s="1318"/>
      <c r="CWQ29" s="1318"/>
      <c r="CWR29" s="1318"/>
      <c r="CWS29" s="1318"/>
      <c r="CWT29" s="1318"/>
      <c r="CWU29" s="1318"/>
      <c r="CWV29" s="1318"/>
      <c r="CWW29" s="1318"/>
      <c r="CWX29" s="1318"/>
      <c r="CWY29" s="1318"/>
      <c r="CWZ29" s="1318"/>
      <c r="CXA29" s="1318"/>
      <c r="CXB29" s="1318"/>
      <c r="CXC29" s="1318"/>
      <c r="CXD29" s="1318"/>
      <c r="CXE29" s="1318"/>
      <c r="CXF29" s="1318"/>
      <c r="CXG29" s="1318"/>
      <c r="CXH29" s="1318"/>
      <c r="CXI29" s="1318"/>
      <c r="CXJ29" s="1318"/>
      <c r="CXK29" s="1318"/>
      <c r="CXL29" s="1318"/>
      <c r="CXM29" s="1318"/>
      <c r="CXN29" s="1318"/>
      <c r="CXO29" s="1318"/>
      <c r="CXP29" s="1318"/>
      <c r="CXQ29" s="1318"/>
      <c r="CXR29" s="1318"/>
      <c r="CXS29" s="1318"/>
      <c r="CXT29" s="1318"/>
      <c r="CXU29" s="1318"/>
      <c r="CXV29" s="1318"/>
      <c r="CXW29" s="1318"/>
      <c r="CXX29" s="1318"/>
      <c r="CXY29" s="1318"/>
      <c r="CXZ29" s="1318"/>
      <c r="CYA29" s="1318"/>
      <c r="CYB29" s="1318"/>
      <c r="CYC29" s="1318"/>
      <c r="CYD29" s="1318"/>
      <c r="CYE29" s="1318"/>
      <c r="CYF29" s="1318"/>
      <c r="CYG29" s="1318"/>
      <c r="CYH29" s="1318"/>
      <c r="CYI29" s="1318"/>
      <c r="CYJ29" s="1318"/>
      <c r="CYK29" s="1318"/>
      <c r="CYL29" s="1318"/>
      <c r="CYM29" s="1318"/>
      <c r="CYN29" s="1318"/>
      <c r="CYO29" s="1318"/>
      <c r="CYP29" s="1318"/>
      <c r="CYQ29" s="1318"/>
      <c r="CYR29" s="1318"/>
      <c r="CYS29" s="1318"/>
      <c r="CYT29" s="1318"/>
      <c r="CYU29" s="1318"/>
      <c r="CYV29" s="1318"/>
      <c r="CYW29" s="1318"/>
      <c r="CYX29" s="1318"/>
      <c r="CYY29" s="1318"/>
      <c r="CYZ29" s="1318"/>
      <c r="CZA29" s="1318"/>
      <c r="CZB29" s="1318"/>
      <c r="CZC29" s="1318"/>
      <c r="CZD29" s="1318"/>
      <c r="CZE29" s="1318"/>
      <c r="CZF29" s="1318"/>
      <c r="CZG29" s="1318"/>
      <c r="CZH29" s="1318"/>
      <c r="CZI29" s="1318"/>
      <c r="CZJ29" s="1318"/>
      <c r="CZK29" s="1318"/>
      <c r="CZL29" s="1318"/>
      <c r="CZM29" s="1318"/>
      <c r="CZN29" s="1318"/>
      <c r="CZO29" s="1318"/>
      <c r="CZP29" s="1318"/>
      <c r="CZQ29" s="1318"/>
      <c r="CZR29" s="1318"/>
      <c r="CZS29" s="1318"/>
      <c r="CZT29" s="1318"/>
      <c r="CZU29" s="1318"/>
      <c r="CZV29" s="1318"/>
      <c r="CZW29" s="1318"/>
      <c r="CZX29" s="1318"/>
      <c r="CZY29" s="1318"/>
      <c r="CZZ29" s="1318"/>
      <c r="DAA29" s="1318"/>
      <c r="DAB29" s="1318"/>
      <c r="DAC29" s="1318"/>
      <c r="DAD29" s="1318"/>
      <c r="DAE29" s="1318"/>
      <c r="DAF29" s="1318"/>
      <c r="DAG29" s="1318"/>
      <c r="DAH29" s="1318"/>
      <c r="DAI29" s="1318"/>
      <c r="DAJ29" s="1318"/>
      <c r="DAK29" s="1318"/>
      <c r="DAL29" s="1318"/>
      <c r="DAM29" s="1318"/>
      <c r="DAN29" s="1318"/>
      <c r="DAO29" s="1318"/>
      <c r="DAP29" s="1318"/>
      <c r="DAQ29" s="1318"/>
      <c r="DAR29" s="1318"/>
      <c r="DAS29" s="1318"/>
      <c r="DAT29" s="1318"/>
      <c r="DAU29" s="1318"/>
      <c r="DAV29" s="1318"/>
      <c r="DAW29" s="1318"/>
      <c r="DAX29" s="1318"/>
      <c r="DAY29" s="1318"/>
      <c r="DAZ29" s="1318"/>
      <c r="DBA29" s="1318"/>
      <c r="DBB29" s="1318"/>
      <c r="DBC29" s="1318"/>
      <c r="DBD29" s="1318"/>
      <c r="DBE29" s="1318"/>
      <c r="DBF29" s="1318"/>
      <c r="DBG29" s="1318"/>
      <c r="DBH29" s="1318"/>
      <c r="DBI29" s="1318"/>
      <c r="DBJ29" s="1318"/>
      <c r="DBK29" s="1318"/>
      <c r="DBL29" s="1318"/>
      <c r="DBM29" s="1318"/>
      <c r="DBN29" s="1318"/>
      <c r="DBO29" s="1318"/>
      <c r="DBP29" s="1318"/>
      <c r="DBQ29" s="1318"/>
      <c r="DBR29" s="1318"/>
      <c r="DBS29" s="1318"/>
      <c r="DBT29" s="1318"/>
      <c r="DBU29" s="1318"/>
      <c r="DBV29" s="1318"/>
      <c r="DBW29" s="1318"/>
      <c r="DBX29" s="1318"/>
      <c r="DBY29" s="1318"/>
      <c r="DBZ29" s="1318"/>
      <c r="DCA29" s="1318"/>
      <c r="DCB29" s="1318"/>
      <c r="DCC29" s="1318"/>
      <c r="DCD29" s="1318"/>
      <c r="DCE29" s="1318"/>
      <c r="DCF29" s="1318"/>
      <c r="DCG29" s="1318"/>
      <c r="DCH29" s="1318"/>
      <c r="DCI29" s="1318"/>
      <c r="DCJ29" s="1318"/>
      <c r="DCK29" s="1318"/>
      <c r="DCL29" s="1318"/>
      <c r="DCM29" s="1318"/>
      <c r="DCN29" s="1318"/>
      <c r="DCO29" s="1318"/>
      <c r="DCP29" s="1318"/>
      <c r="DCQ29" s="1318"/>
      <c r="DCR29" s="1318"/>
      <c r="DCS29" s="1318"/>
      <c r="DCT29" s="1318"/>
      <c r="DCU29" s="1318"/>
      <c r="DCV29" s="1318"/>
      <c r="DCW29" s="1318"/>
      <c r="DCX29" s="1318"/>
      <c r="DCY29" s="1318"/>
      <c r="DCZ29" s="1318"/>
      <c r="DDA29" s="1318"/>
      <c r="DDB29" s="1318"/>
      <c r="DDC29" s="1318"/>
      <c r="DDD29" s="1318"/>
      <c r="DDE29" s="1318"/>
      <c r="DDF29" s="1318"/>
      <c r="DDG29" s="1318"/>
      <c r="DDH29" s="1318"/>
      <c r="DDI29" s="1318"/>
      <c r="DDJ29" s="1318"/>
      <c r="DDK29" s="1318"/>
      <c r="DDL29" s="1318"/>
      <c r="DDM29" s="1318"/>
      <c r="DDN29" s="1318"/>
      <c r="DDO29" s="1318"/>
      <c r="DDP29" s="1318"/>
      <c r="DDQ29" s="1318"/>
      <c r="DDR29" s="1318"/>
      <c r="DDS29" s="1318"/>
      <c r="DDT29" s="1318"/>
      <c r="DDU29" s="1318"/>
      <c r="DDV29" s="1318"/>
      <c r="DDW29" s="1318"/>
      <c r="DDX29" s="1318"/>
      <c r="DDY29" s="1318"/>
      <c r="DDZ29" s="1318"/>
      <c r="DEA29" s="1318"/>
      <c r="DEB29" s="1318"/>
      <c r="DEC29" s="1318"/>
      <c r="DED29" s="1318"/>
      <c r="DEE29" s="1318"/>
      <c r="DEF29" s="1318"/>
      <c r="DEG29" s="1318"/>
      <c r="DEH29" s="1318"/>
      <c r="DEI29" s="1318"/>
      <c r="DEJ29" s="1318"/>
      <c r="DEK29" s="1318"/>
      <c r="DEL29" s="1318"/>
      <c r="DEM29" s="1318"/>
      <c r="DEN29" s="1318"/>
      <c r="DEO29" s="1318"/>
      <c r="DEP29" s="1318"/>
      <c r="DEQ29" s="1318"/>
      <c r="DER29" s="1318"/>
      <c r="DES29" s="1318"/>
      <c r="DET29" s="1318"/>
      <c r="DEU29" s="1318"/>
      <c r="DEV29" s="1318"/>
      <c r="DEW29" s="1318"/>
      <c r="DEX29" s="1318"/>
      <c r="DEY29" s="1318"/>
      <c r="DEZ29" s="1318"/>
      <c r="DFA29" s="1318"/>
      <c r="DFB29" s="1318"/>
      <c r="DFC29" s="1318"/>
      <c r="DFD29" s="1318"/>
      <c r="DFE29" s="1318"/>
      <c r="DFF29" s="1318"/>
      <c r="DFG29" s="1318"/>
      <c r="DFH29" s="1318"/>
      <c r="DFI29" s="1318"/>
      <c r="DFJ29" s="1318"/>
      <c r="DFK29" s="1318"/>
      <c r="DFL29" s="1318"/>
      <c r="DFM29" s="1318"/>
      <c r="DFN29" s="1318"/>
      <c r="DFO29" s="1318"/>
      <c r="DFP29" s="1318"/>
      <c r="DFQ29" s="1318"/>
      <c r="DFR29" s="1318"/>
      <c r="DFS29" s="1318"/>
      <c r="DFT29" s="1318"/>
      <c r="DFU29" s="1318"/>
      <c r="DFV29" s="1318"/>
      <c r="DFW29" s="1318"/>
      <c r="DFX29" s="1318"/>
      <c r="DFY29" s="1318"/>
      <c r="DFZ29" s="1318"/>
      <c r="DGA29" s="1318"/>
      <c r="DGB29" s="1318"/>
      <c r="DGC29" s="1318"/>
      <c r="DGD29" s="1318"/>
      <c r="DGE29" s="1318"/>
      <c r="DGF29" s="1318"/>
      <c r="DGG29" s="1318"/>
      <c r="DGH29" s="1318"/>
      <c r="DGI29" s="1318"/>
      <c r="DGJ29" s="1318"/>
      <c r="DGK29" s="1318"/>
      <c r="DGL29" s="1318"/>
      <c r="DGM29" s="1318"/>
      <c r="DGN29" s="1318"/>
      <c r="DGO29" s="1318"/>
      <c r="DGP29" s="1318"/>
      <c r="DGQ29" s="1318"/>
      <c r="DGR29" s="1318"/>
      <c r="DGS29" s="1318"/>
      <c r="DGT29" s="1318"/>
      <c r="DGU29" s="1318"/>
      <c r="DGV29" s="1318"/>
      <c r="DGW29" s="1318"/>
      <c r="DGX29" s="1318"/>
      <c r="DGY29" s="1318"/>
      <c r="DGZ29" s="1318"/>
      <c r="DHA29" s="1318"/>
      <c r="DHB29" s="1318"/>
      <c r="DHC29" s="1318"/>
      <c r="DHD29" s="1318"/>
      <c r="DHE29" s="1318"/>
      <c r="DHF29" s="1318"/>
      <c r="DHG29" s="1318"/>
      <c r="DHH29" s="1318"/>
      <c r="DHI29" s="1318"/>
      <c r="DHJ29" s="1318"/>
      <c r="DHK29" s="1318"/>
      <c r="DHL29" s="1318"/>
      <c r="DHM29" s="1318"/>
      <c r="DHN29" s="1318"/>
      <c r="DHO29" s="1318"/>
      <c r="DHP29" s="1318"/>
      <c r="DHQ29" s="1318"/>
      <c r="DHR29" s="1318"/>
      <c r="DHS29" s="1318"/>
      <c r="DHT29" s="1318"/>
      <c r="DHU29" s="1318"/>
      <c r="DHV29" s="1318"/>
      <c r="DHW29" s="1318"/>
      <c r="DHX29" s="1318"/>
      <c r="DHY29" s="1318"/>
      <c r="DHZ29" s="1318"/>
      <c r="DIA29" s="1318"/>
      <c r="DIB29" s="1318"/>
      <c r="DIC29" s="1318"/>
      <c r="DID29" s="1318"/>
      <c r="DIE29" s="1318"/>
      <c r="DIF29" s="1318"/>
      <c r="DIG29" s="1318"/>
      <c r="DIH29" s="1318"/>
      <c r="DII29" s="1318"/>
      <c r="DIJ29" s="1318"/>
      <c r="DIK29" s="1318"/>
      <c r="DIL29" s="1318"/>
      <c r="DIM29" s="1318"/>
      <c r="DIN29" s="1318"/>
      <c r="DIO29" s="1318"/>
      <c r="DIP29" s="1318"/>
      <c r="DIQ29" s="1318"/>
      <c r="DIR29" s="1318"/>
      <c r="DIS29" s="1318"/>
      <c r="DIT29" s="1318"/>
      <c r="DIU29" s="1318"/>
      <c r="DIV29" s="1318"/>
      <c r="DIW29" s="1318"/>
      <c r="DIX29" s="1318"/>
      <c r="DIY29" s="1318"/>
      <c r="DIZ29" s="1318"/>
      <c r="DJA29" s="1318"/>
      <c r="DJB29" s="1318"/>
      <c r="DJC29" s="1318"/>
      <c r="DJD29" s="1318"/>
      <c r="DJE29" s="1318"/>
      <c r="DJF29" s="1318"/>
      <c r="DJG29" s="1318"/>
      <c r="DJH29" s="1318"/>
      <c r="DJI29" s="1318"/>
      <c r="DJJ29" s="1318"/>
      <c r="DJK29" s="1318"/>
      <c r="DJL29" s="1318"/>
      <c r="DJM29" s="1318"/>
      <c r="DJN29" s="1318"/>
      <c r="DJO29" s="1318"/>
      <c r="DJP29" s="1318"/>
      <c r="DJQ29" s="1318"/>
      <c r="DJR29" s="1318"/>
      <c r="DJS29" s="1318"/>
      <c r="DJT29" s="1318"/>
      <c r="DJU29" s="1318"/>
      <c r="DJV29" s="1318"/>
      <c r="DJW29" s="1318"/>
      <c r="DJX29" s="1318"/>
      <c r="DJY29" s="1318"/>
      <c r="DJZ29" s="1318"/>
      <c r="DKA29" s="1318"/>
      <c r="DKB29" s="1318"/>
      <c r="DKC29" s="1318"/>
      <c r="DKD29" s="1318"/>
      <c r="DKE29" s="1318"/>
      <c r="DKF29" s="1318"/>
      <c r="DKG29" s="1318"/>
      <c r="DKH29" s="1318"/>
      <c r="DKI29" s="1318"/>
      <c r="DKJ29" s="1318"/>
      <c r="DKK29" s="1318"/>
      <c r="DKL29" s="1318"/>
      <c r="DKM29" s="1318"/>
      <c r="DKN29" s="1318"/>
      <c r="DKO29" s="1318"/>
      <c r="DKP29" s="1318"/>
      <c r="DKQ29" s="1318"/>
      <c r="DKR29" s="1318"/>
      <c r="DKS29" s="1318"/>
      <c r="DKT29" s="1318"/>
      <c r="DKU29" s="1318"/>
      <c r="DKV29" s="1318"/>
      <c r="DKW29" s="1318"/>
      <c r="DKX29" s="1318"/>
      <c r="DKY29" s="1318"/>
      <c r="DKZ29" s="1318"/>
      <c r="DLA29" s="1318"/>
      <c r="DLB29" s="1318"/>
      <c r="DLC29" s="1318"/>
      <c r="DLD29" s="1318"/>
      <c r="DLE29" s="1318"/>
      <c r="DLF29" s="1318"/>
      <c r="DLG29" s="1318"/>
      <c r="DLH29" s="1318"/>
      <c r="DLI29" s="1318"/>
      <c r="DLJ29" s="1318"/>
      <c r="DLK29" s="1318"/>
      <c r="DLL29" s="1318"/>
      <c r="DLM29" s="1318"/>
      <c r="DLN29" s="1318"/>
      <c r="DLO29" s="1318"/>
      <c r="DLP29" s="1318"/>
      <c r="DLQ29" s="1318"/>
      <c r="DLR29" s="1318"/>
      <c r="DLS29" s="1318"/>
      <c r="DLT29" s="1318"/>
      <c r="DLU29" s="1318"/>
      <c r="DLV29" s="1318"/>
      <c r="DLW29" s="1318"/>
      <c r="DLX29" s="1318"/>
      <c r="DLY29" s="1318"/>
      <c r="DLZ29" s="1318"/>
      <c r="DMA29" s="1318"/>
      <c r="DMB29" s="1318"/>
      <c r="DMC29" s="1318"/>
      <c r="DMD29" s="1318"/>
      <c r="DME29" s="1318"/>
      <c r="DMF29" s="1318"/>
      <c r="DMG29" s="1318"/>
      <c r="DMH29" s="1318"/>
      <c r="DMI29" s="1318"/>
      <c r="DMJ29" s="1318"/>
      <c r="DMK29" s="1318"/>
      <c r="DML29" s="1318"/>
      <c r="DMM29" s="1318"/>
      <c r="DMN29" s="1318"/>
      <c r="DMO29" s="1318"/>
      <c r="DMP29" s="1318"/>
      <c r="DMQ29" s="1318"/>
      <c r="DMR29" s="1318"/>
      <c r="DMS29" s="1318"/>
      <c r="DMT29" s="1318"/>
      <c r="DMU29" s="1318"/>
      <c r="DMV29" s="1318"/>
      <c r="DMW29" s="1318"/>
      <c r="DMX29" s="1318"/>
      <c r="DMY29" s="1318"/>
      <c r="DMZ29" s="1318"/>
      <c r="DNA29" s="1318"/>
      <c r="DNB29" s="1318"/>
      <c r="DNC29" s="1318"/>
      <c r="DND29" s="1318"/>
      <c r="DNE29" s="1318"/>
      <c r="DNF29" s="1318"/>
      <c r="DNG29" s="1318"/>
      <c r="DNH29" s="1318"/>
      <c r="DNI29" s="1318"/>
      <c r="DNJ29" s="1318"/>
      <c r="DNK29" s="1318"/>
      <c r="DNL29" s="1318"/>
      <c r="DNM29" s="1318"/>
      <c r="DNN29" s="1318"/>
      <c r="DNO29" s="1318"/>
      <c r="DNP29" s="1318"/>
      <c r="DNQ29" s="1318"/>
      <c r="DNR29" s="1318"/>
      <c r="DNS29" s="1318"/>
      <c r="DNT29" s="1318"/>
      <c r="DNU29" s="1318"/>
      <c r="DNV29" s="1318"/>
      <c r="DNW29" s="1318"/>
      <c r="DNX29" s="1318"/>
      <c r="DNY29" s="1318"/>
      <c r="DNZ29" s="1318"/>
      <c r="DOA29" s="1318"/>
      <c r="DOB29" s="1318"/>
      <c r="DOC29" s="1318"/>
      <c r="DOD29" s="1318"/>
      <c r="DOE29" s="1318"/>
      <c r="DOF29" s="1318"/>
      <c r="DOG29" s="1318"/>
      <c r="DOH29" s="1318"/>
      <c r="DOI29" s="1318"/>
      <c r="DOJ29" s="1318"/>
      <c r="DOK29" s="1318"/>
      <c r="DOL29" s="1318"/>
      <c r="DOM29" s="1318"/>
      <c r="DON29" s="1318"/>
      <c r="DOO29" s="1318"/>
      <c r="DOP29" s="1318"/>
      <c r="DOQ29" s="1318"/>
      <c r="DOR29" s="1318"/>
      <c r="DOS29" s="1318"/>
      <c r="DOT29" s="1318"/>
      <c r="DOU29" s="1318"/>
      <c r="DOV29" s="1318"/>
      <c r="DOW29" s="1318"/>
      <c r="DOX29" s="1318"/>
      <c r="DOY29" s="1318"/>
      <c r="DOZ29" s="1318"/>
      <c r="DPA29" s="1318"/>
      <c r="DPB29" s="1318"/>
      <c r="DPC29" s="1318"/>
      <c r="DPD29" s="1318"/>
      <c r="DPE29" s="1318"/>
      <c r="DPF29" s="1318"/>
      <c r="DPG29" s="1318"/>
      <c r="DPH29" s="1318"/>
      <c r="DPI29" s="1318"/>
      <c r="DPJ29" s="1318"/>
      <c r="DPK29" s="1318"/>
      <c r="DPL29" s="1318"/>
      <c r="DPM29" s="1318"/>
      <c r="DPN29" s="1318"/>
      <c r="DPO29" s="1318"/>
      <c r="DPP29" s="1318"/>
      <c r="DPQ29" s="1318"/>
      <c r="DPR29" s="1318"/>
      <c r="DPS29" s="1318"/>
      <c r="DPT29" s="1318"/>
      <c r="DPU29" s="1318"/>
      <c r="DPV29" s="1318"/>
      <c r="DPW29" s="1318"/>
      <c r="DPX29" s="1318"/>
      <c r="DPY29" s="1318"/>
      <c r="DPZ29" s="1318"/>
      <c r="DQA29" s="1318"/>
      <c r="DQB29" s="1318"/>
      <c r="DQC29" s="1318"/>
      <c r="DQD29" s="1318"/>
      <c r="DQE29" s="1318"/>
      <c r="DQF29" s="1318"/>
      <c r="DQG29" s="1318"/>
      <c r="DQH29" s="1318"/>
      <c r="DQI29" s="1318"/>
      <c r="DQJ29" s="1318"/>
      <c r="DQK29" s="1318"/>
      <c r="DQL29" s="1318"/>
      <c r="DQM29" s="1318"/>
      <c r="DQN29" s="1318"/>
      <c r="DQO29" s="1318"/>
      <c r="DQP29" s="1318"/>
      <c r="DQQ29" s="1318"/>
      <c r="DQR29" s="1318"/>
      <c r="DQS29" s="1318"/>
      <c r="DQT29" s="1318"/>
      <c r="DQU29" s="1318"/>
      <c r="DQV29" s="1318"/>
      <c r="DQW29" s="1318"/>
      <c r="DQX29" s="1318"/>
      <c r="DQY29" s="1318"/>
      <c r="DQZ29" s="1318"/>
      <c r="DRA29" s="1318"/>
      <c r="DRB29" s="1318"/>
      <c r="DRC29" s="1318"/>
      <c r="DRD29" s="1318"/>
      <c r="DRE29" s="1318"/>
      <c r="DRF29" s="1318"/>
      <c r="DRG29" s="1318"/>
      <c r="DRH29" s="1318"/>
      <c r="DRI29" s="1318"/>
      <c r="DRJ29" s="1318"/>
      <c r="DRK29" s="1318"/>
      <c r="DRL29" s="1318"/>
      <c r="DRM29" s="1318"/>
      <c r="DRN29" s="1318"/>
      <c r="DRO29" s="1318"/>
      <c r="DRP29" s="1318"/>
      <c r="DRQ29" s="1318"/>
      <c r="DRR29" s="1318"/>
      <c r="DRS29" s="1318"/>
      <c r="DRT29" s="1318"/>
      <c r="DRU29" s="1318"/>
      <c r="DRV29" s="1318"/>
      <c r="DRW29" s="1318"/>
      <c r="DRX29" s="1318"/>
      <c r="DRY29" s="1318"/>
      <c r="DRZ29" s="1318"/>
      <c r="DSA29" s="1318"/>
      <c r="DSB29" s="1318"/>
      <c r="DSC29" s="1318"/>
      <c r="DSD29" s="1318"/>
      <c r="DSE29" s="1318"/>
      <c r="DSF29" s="1318"/>
      <c r="DSG29" s="1318"/>
      <c r="DSH29" s="1318"/>
      <c r="DSI29" s="1318"/>
      <c r="DSJ29" s="1318"/>
      <c r="DSK29" s="1318"/>
      <c r="DSL29" s="1318"/>
      <c r="DSM29" s="1318"/>
      <c r="DSN29" s="1318"/>
      <c r="DSO29" s="1318"/>
      <c r="DSP29" s="1318"/>
      <c r="DSQ29" s="1318"/>
      <c r="DSR29" s="1318"/>
      <c r="DSS29" s="1318"/>
      <c r="DST29" s="1318"/>
      <c r="DSU29" s="1318"/>
      <c r="DSV29" s="1318"/>
      <c r="DSW29" s="1318"/>
      <c r="DSX29" s="1318"/>
      <c r="DSY29" s="1318"/>
      <c r="DSZ29" s="1318"/>
      <c r="DTA29" s="1318"/>
      <c r="DTB29" s="1318"/>
      <c r="DTC29" s="1318"/>
      <c r="DTD29" s="1318"/>
      <c r="DTE29" s="1318"/>
      <c r="DTF29" s="1318"/>
      <c r="DTG29" s="1318"/>
      <c r="DTH29" s="1318"/>
      <c r="DTI29" s="1318"/>
      <c r="DTJ29" s="1318"/>
      <c r="DTK29" s="1318"/>
      <c r="DTL29" s="1318"/>
      <c r="DTM29" s="1318"/>
      <c r="DTN29" s="1318"/>
      <c r="DTO29" s="1318"/>
      <c r="DTP29" s="1318"/>
      <c r="DTQ29" s="1318"/>
      <c r="DTR29" s="1318"/>
      <c r="DTS29" s="1318"/>
      <c r="DTT29" s="1318"/>
      <c r="DTU29" s="1318"/>
      <c r="DTV29" s="1318"/>
      <c r="DTW29" s="1318"/>
      <c r="DTX29" s="1318"/>
      <c r="DTY29" s="1318"/>
      <c r="DTZ29" s="1318"/>
      <c r="DUA29" s="1318"/>
      <c r="DUB29" s="1318"/>
      <c r="DUC29" s="1318"/>
      <c r="DUD29" s="1318"/>
      <c r="DUE29" s="1318"/>
      <c r="DUF29" s="1318"/>
      <c r="DUG29" s="1318"/>
      <c r="DUH29" s="1318"/>
      <c r="DUI29" s="1318"/>
      <c r="DUJ29" s="1318"/>
      <c r="DUK29" s="1318"/>
      <c r="DUL29" s="1318"/>
      <c r="DUM29" s="1318"/>
      <c r="DUN29" s="1318"/>
      <c r="DUO29" s="1318"/>
      <c r="DUP29" s="1318"/>
      <c r="DUQ29" s="1318"/>
      <c r="DUR29" s="1318"/>
      <c r="DUS29" s="1318"/>
      <c r="DUT29" s="1318"/>
      <c r="DUU29" s="1318"/>
      <c r="DUV29" s="1318"/>
      <c r="DUW29" s="1318"/>
      <c r="DUX29" s="1318"/>
      <c r="DUY29" s="1318"/>
      <c r="DUZ29" s="1318"/>
      <c r="DVA29" s="1318"/>
      <c r="DVB29" s="1318"/>
      <c r="DVC29" s="1318"/>
      <c r="DVD29" s="1318"/>
      <c r="DVE29" s="1318"/>
      <c r="DVF29" s="1318"/>
      <c r="DVG29" s="1318"/>
      <c r="DVH29" s="1318"/>
      <c r="DVI29" s="1318"/>
      <c r="DVJ29" s="1318"/>
      <c r="DVK29" s="1318"/>
      <c r="DVL29" s="1318"/>
      <c r="DVM29" s="1318"/>
      <c r="DVN29" s="1318"/>
      <c r="DVO29" s="1318"/>
      <c r="DVP29" s="1318"/>
      <c r="DVQ29" s="1318"/>
      <c r="DVR29" s="1318"/>
      <c r="DVS29" s="1318"/>
      <c r="DVT29" s="1318"/>
      <c r="DVU29" s="1318"/>
      <c r="DVV29" s="1318"/>
      <c r="DVW29" s="1318"/>
      <c r="DVX29" s="1318"/>
      <c r="DVY29" s="1318"/>
      <c r="DVZ29" s="1318"/>
      <c r="DWA29" s="1318"/>
      <c r="DWB29" s="1318"/>
      <c r="DWC29" s="1318"/>
      <c r="DWD29" s="1318"/>
      <c r="DWE29" s="1318"/>
      <c r="DWF29" s="1318"/>
      <c r="DWG29" s="1318"/>
      <c r="DWH29" s="1318"/>
      <c r="DWI29" s="1318"/>
      <c r="DWJ29" s="1318"/>
      <c r="DWK29" s="1318"/>
      <c r="DWL29" s="1318"/>
      <c r="DWM29" s="1318"/>
      <c r="DWN29" s="1318"/>
      <c r="DWO29" s="1318"/>
      <c r="DWP29" s="1318"/>
      <c r="DWQ29" s="1318"/>
      <c r="DWR29" s="1318"/>
      <c r="DWS29" s="1318"/>
      <c r="DWT29" s="1318"/>
      <c r="DWU29" s="1318"/>
      <c r="DWV29" s="1318"/>
      <c r="DWW29" s="1318"/>
      <c r="DWX29" s="1318"/>
      <c r="DWY29" s="1318"/>
      <c r="DWZ29" s="1318"/>
      <c r="DXA29" s="1318"/>
      <c r="DXB29" s="1318"/>
      <c r="DXC29" s="1318"/>
      <c r="DXD29" s="1318"/>
      <c r="DXE29" s="1318"/>
      <c r="DXF29" s="1318"/>
      <c r="DXG29" s="1318"/>
      <c r="DXH29" s="1318"/>
      <c r="DXI29" s="1318"/>
      <c r="DXJ29" s="1318"/>
      <c r="DXK29" s="1318"/>
      <c r="DXL29" s="1318"/>
      <c r="DXM29" s="1318"/>
      <c r="DXN29" s="1318"/>
      <c r="DXO29" s="1318"/>
      <c r="DXP29" s="1318"/>
      <c r="DXQ29" s="1318"/>
      <c r="DXR29" s="1318"/>
      <c r="DXS29" s="1318"/>
      <c r="DXT29" s="1318"/>
      <c r="DXU29" s="1318"/>
      <c r="DXV29" s="1318"/>
      <c r="DXW29" s="1318"/>
      <c r="DXX29" s="1318"/>
      <c r="DXY29" s="1318"/>
      <c r="DXZ29" s="1318"/>
      <c r="DYA29" s="1318"/>
      <c r="DYB29" s="1318"/>
      <c r="DYC29" s="1318"/>
      <c r="DYD29" s="1318"/>
      <c r="DYE29" s="1318"/>
      <c r="DYF29" s="1318"/>
      <c r="DYG29" s="1318"/>
      <c r="DYH29" s="1318"/>
      <c r="DYI29" s="1318"/>
      <c r="DYJ29" s="1318"/>
      <c r="DYK29" s="1318"/>
      <c r="DYL29" s="1318"/>
      <c r="DYM29" s="1318"/>
      <c r="DYN29" s="1318"/>
      <c r="DYO29" s="1318"/>
      <c r="DYP29" s="1318"/>
      <c r="DYQ29" s="1318"/>
      <c r="DYR29" s="1318"/>
      <c r="DYS29" s="1318"/>
      <c r="DYT29" s="1318"/>
      <c r="DYU29" s="1318"/>
      <c r="DYV29" s="1318"/>
      <c r="DYW29" s="1318"/>
      <c r="DYX29" s="1318"/>
      <c r="DYY29" s="1318"/>
      <c r="DYZ29" s="1318"/>
      <c r="DZA29" s="1318"/>
      <c r="DZB29" s="1318"/>
      <c r="DZC29" s="1318"/>
      <c r="DZD29" s="1318"/>
      <c r="DZE29" s="1318"/>
      <c r="DZF29" s="1318"/>
      <c r="DZG29" s="1318"/>
      <c r="DZH29" s="1318"/>
      <c r="DZI29" s="1318"/>
      <c r="DZJ29" s="1318"/>
      <c r="DZK29" s="1318"/>
      <c r="DZL29" s="1318"/>
      <c r="DZM29" s="1318"/>
      <c r="DZN29" s="1318"/>
      <c r="DZO29" s="1318"/>
      <c r="DZP29" s="1318"/>
      <c r="DZQ29" s="1318"/>
      <c r="DZR29" s="1318"/>
      <c r="DZS29" s="1318"/>
      <c r="DZT29" s="1318"/>
      <c r="DZU29" s="1318"/>
      <c r="DZV29" s="1318"/>
      <c r="DZW29" s="1318"/>
      <c r="DZX29" s="1318"/>
      <c r="DZY29" s="1318"/>
      <c r="DZZ29" s="1318"/>
      <c r="EAA29" s="1318"/>
      <c r="EAB29" s="1318"/>
      <c r="EAC29" s="1318"/>
      <c r="EAD29" s="1318"/>
      <c r="EAE29" s="1318"/>
      <c r="EAF29" s="1318"/>
      <c r="EAG29" s="1318"/>
      <c r="EAH29" s="1318"/>
      <c r="EAI29" s="1318"/>
      <c r="EAJ29" s="1318"/>
      <c r="EAK29" s="1318"/>
      <c r="EAL29" s="1318"/>
      <c r="EAM29" s="1318"/>
      <c r="EAN29" s="1318"/>
      <c r="EAO29" s="1318"/>
      <c r="EAP29" s="1318"/>
      <c r="EAQ29" s="1318"/>
      <c r="EAR29" s="1318"/>
      <c r="EAS29" s="1318"/>
      <c r="EAT29" s="1318"/>
      <c r="EAU29" s="1318"/>
      <c r="EAV29" s="1318"/>
      <c r="EAW29" s="1318"/>
      <c r="EAX29" s="1318"/>
      <c r="EAY29" s="1318"/>
      <c r="EAZ29" s="1318"/>
      <c r="EBA29" s="1318"/>
      <c r="EBB29" s="1318"/>
      <c r="EBC29" s="1318"/>
      <c r="EBD29" s="1318"/>
      <c r="EBE29" s="1318"/>
      <c r="EBF29" s="1318"/>
      <c r="EBG29" s="1318"/>
      <c r="EBH29" s="1318"/>
      <c r="EBI29" s="1318"/>
      <c r="EBJ29" s="1318"/>
      <c r="EBK29" s="1318"/>
      <c r="EBL29" s="1318"/>
      <c r="EBM29" s="1318"/>
      <c r="EBN29" s="1318"/>
      <c r="EBO29" s="1318"/>
      <c r="EBP29" s="1318"/>
      <c r="EBQ29" s="1318"/>
      <c r="EBR29" s="1318"/>
      <c r="EBS29" s="1318"/>
      <c r="EBT29" s="1318"/>
      <c r="EBU29" s="1318"/>
      <c r="EBV29" s="1318"/>
      <c r="EBW29" s="1318"/>
      <c r="EBX29" s="1318"/>
      <c r="EBY29" s="1318"/>
      <c r="EBZ29" s="1318"/>
      <c r="ECA29" s="1318"/>
      <c r="ECB29" s="1318"/>
      <c r="ECC29" s="1318"/>
      <c r="ECD29" s="1318"/>
      <c r="ECE29" s="1318"/>
      <c r="ECF29" s="1318"/>
      <c r="ECG29" s="1318"/>
      <c r="ECH29" s="1318"/>
      <c r="ECI29" s="1318"/>
      <c r="ECJ29" s="1318"/>
      <c r="ECK29" s="1318"/>
      <c r="ECL29" s="1318"/>
      <c r="ECM29" s="1318"/>
      <c r="ECN29" s="1318"/>
      <c r="ECO29" s="1318"/>
      <c r="ECP29" s="1318"/>
      <c r="ECQ29" s="1318"/>
      <c r="ECR29" s="1318"/>
      <c r="ECS29" s="1318"/>
      <c r="ECT29" s="1318"/>
      <c r="ECU29" s="1318"/>
      <c r="ECV29" s="1318"/>
      <c r="ECW29" s="1318"/>
      <c r="ECX29" s="1318"/>
      <c r="ECY29" s="1318"/>
      <c r="ECZ29" s="1318"/>
      <c r="EDA29" s="1318"/>
      <c r="EDB29" s="1318"/>
      <c r="EDC29" s="1318"/>
      <c r="EDD29" s="1318"/>
      <c r="EDE29" s="1318"/>
      <c r="EDF29" s="1318"/>
      <c r="EDG29" s="1318"/>
      <c r="EDH29" s="1318"/>
      <c r="EDI29" s="1318"/>
      <c r="EDJ29" s="1318"/>
      <c r="EDK29" s="1318"/>
      <c r="EDL29" s="1318"/>
      <c r="EDM29" s="1318"/>
      <c r="EDN29" s="1318"/>
      <c r="EDO29" s="1318"/>
      <c r="EDP29" s="1318"/>
      <c r="EDQ29" s="1318"/>
      <c r="EDR29" s="1318"/>
      <c r="EDS29" s="1318"/>
      <c r="EDT29" s="1318"/>
      <c r="EDU29" s="1318"/>
      <c r="EDV29" s="1318"/>
      <c r="EDW29" s="1318"/>
      <c r="EDX29" s="1318"/>
      <c r="EDY29" s="1318"/>
      <c r="EDZ29" s="1318"/>
      <c r="EEA29" s="1318"/>
      <c r="EEB29" s="1318"/>
      <c r="EEC29" s="1318"/>
      <c r="EED29" s="1318"/>
      <c r="EEE29" s="1318"/>
      <c r="EEF29" s="1318"/>
      <c r="EEG29" s="1318"/>
      <c r="EEH29" s="1318"/>
      <c r="EEI29" s="1318"/>
      <c r="EEJ29" s="1318"/>
      <c r="EEK29" s="1318"/>
      <c r="EEL29" s="1318"/>
      <c r="EEM29" s="1318"/>
      <c r="EEN29" s="1318"/>
      <c r="EEO29" s="1318"/>
      <c r="EEP29" s="1318"/>
      <c r="EEQ29" s="1318"/>
      <c r="EER29" s="1318"/>
      <c r="EES29" s="1318"/>
      <c r="EET29" s="1318"/>
      <c r="EEU29" s="1318"/>
      <c r="EEV29" s="1318"/>
      <c r="EEW29" s="1318"/>
      <c r="EEX29" s="1318"/>
      <c r="EEY29" s="1318"/>
      <c r="EEZ29" s="1318"/>
      <c r="EFA29" s="1318"/>
      <c r="EFB29" s="1318"/>
      <c r="EFC29" s="1318"/>
      <c r="EFD29" s="1318"/>
      <c r="EFE29" s="1318"/>
      <c r="EFF29" s="1318"/>
      <c r="EFG29" s="1318"/>
      <c r="EFH29" s="1318"/>
      <c r="EFI29" s="1318"/>
      <c r="EFJ29" s="1318"/>
      <c r="EFK29" s="1318"/>
      <c r="EFL29" s="1318"/>
      <c r="EFM29" s="1318"/>
      <c r="EFN29" s="1318"/>
      <c r="EFO29" s="1318"/>
      <c r="EFP29" s="1318"/>
      <c r="EFQ29" s="1318"/>
      <c r="EFR29" s="1318"/>
      <c r="EFS29" s="1318"/>
      <c r="EFT29" s="1318"/>
      <c r="EFU29" s="1318"/>
      <c r="EFV29" s="1318"/>
      <c r="EFW29" s="1318"/>
      <c r="EFX29" s="1318"/>
      <c r="EFY29" s="1318"/>
      <c r="EFZ29" s="1318"/>
      <c r="EGA29" s="1318"/>
      <c r="EGB29" s="1318"/>
      <c r="EGC29" s="1318"/>
      <c r="EGD29" s="1318"/>
      <c r="EGE29" s="1318"/>
      <c r="EGF29" s="1318"/>
      <c r="EGG29" s="1318"/>
      <c r="EGH29" s="1318"/>
      <c r="EGI29" s="1318"/>
      <c r="EGJ29" s="1318"/>
      <c r="EGK29" s="1318"/>
      <c r="EGL29" s="1318"/>
      <c r="EGM29" s="1318"/>
      <c r="EGN29" s="1318"/>
      <c r="EGO29" s="1318"/>
      <c r="EGP29" s="1318"/>
      <c r="EGQ29" s="1318"/>
      <c r="EGR29" s="1318"/>
      <c r="EGS29" s="1318"/>
      <c r="EGT29" s="1318"/>
      <c r="EGU29" s="1318"/>
      <c r="EGV29" s="1318"/>
      <c r="EGW29" s="1318"/>
      <c r="EGX29" s="1318"/>
      <c r="EGY29" s="1318"/>
      <c r="EGZ29" s="1318"/>
      <c r="EHA29" s="1318"/>
      <c r="EHB29" s="1318"/>
      <c r="EHC29" s="1318"/>
      <c r="EHD29" s="1318"/>
      <c r="EHE29" s="1318"/>
      <c r="EHF29" s="1318"/>
      <c r="EHG29" s="1318"/>
      <c r="EHH29" s="1318"/>
      <c r="EHI29" s="1318"/>
      <c r="EHJ29" s="1318"/>
      <c r="EHK29" s="1318"/>
      <c r="EHL29" s="1318"/>
      <c r="EHM29" s="1318"/>
      <c r="EHN29" s="1318"/>
      <c r="EHO29" s="1318"/>
      <c r="EHP29" s="1318"/>
      <c r="EHQ29" s="1318"/>
      <c r="EHR29" s="1318"/>
      <c r="EHS29" s="1318"/>
      <c r="EHT29" s="1318"/>
      <c r="EHU29" s="1318"/>
      <c r="EHV29" s="1318"/>
      <c r="EHW29" s="1318"/>
      <c r="EHX29" s="1318"/>
      <c r="EHY29" s="1318"/>
      <c r="EHZ29" s="1318"/>
      <c r="EIA29" s="1318"/>
      <c r="EIB29" s="1318"/>
      <c r="EIC29" s="1318"/>
      <c r="EID29" s="1318"/>
      <c r="EIE29" s="1318"/>
      <c r="EIF29" s="1318"/>
      <c r="EIG29" s="1318"/>
      <c r="EIH29" s="1318"/>
      <c r="EII29" s="1318"/>
      <c r="EIJ29" s="1318"/>
      <c r="EIK29" s="1318"/>
      <c r="EIL29" s="1318"/>
      <c r="EIM29" s="1318"/>
      <c r="EIN29" s="1318"/>
      <c r="EIO29" s="1318"/>
      <c r="EIP29" s="1318"/>
      <c r="EIQ29" s="1318"/>
      <c r="EIR29" s="1318"/>
      <c r="EIS29" s="1318"/>
      <c r="EIT29" s="1318"/>
      <c r="EIU29" s="1318"/>
      <c r="EIV29" s="1318"/>
      <c r="EIW29" s="1318"/>
      <c r="EIX29" s="1318"/>
      <c r="EIY29" s="1318"/>
      <c r="EIZ29" s="1318"/>
      <c r="EJA29" s="1318"/>
      <c r="EJB29" s="1318"/>
      <c r="EJC29" s="1318"/>
      <c r="EJD29" s="1318"/>
      <c r="EJE29" s="1318"/>
      <c r="EJF29" s="1318"/>
      <c r="EJG29" s="1318"/>
      <c r="EJH29" s="1318"/>
      <c r="EJI29" s="1318"/>
      <c r="EJJ29" s="1318"/>
      <c r="EJK29" s="1318"/>
      <c r="EJL29" s="1318"/>
      <c r="EJM29" s="1318"/>
      <c r="EJN29" s="1318"/>
      <c r="EJO29" s="1318"/>
      <c r="EJP29" s="1318"/>
      <c r="EJQ29" s="1318"/>
      <c r="EJR29" s="1318"/>
      <c r="EJS29" s="1318"/>
      <c r="EJT29" s="1318"/>
      <c r="EJU29" s="1318"/>
      <c r="EJV29" s="1318"/>
      <c r="EJW29" s="1318"/>
      <c r="EJX29" s="1318"/>
      <c r="EJY29" s="1318"/>
      <c r="EJZ29" s="1318"/>
      <c r="EKA29" s="1318"/>
      <c r="EKB29" s="1318"/>
      <c r="EKC29" s="1318"/>
      <c r="EKD29" s="1318"/>
      <c r="EKE29" s="1318"/>
      <c r="EKF29" s="1318"/>
      <c r="EKG29" s="1318"/>
      <c r="EKH29" s="1318"/>
      <c r="EKI29" s="1318"/>
      <c r="EKJ29" s="1318"/>
      <c r="EKK29" s="1318"/>
      <c r="EKL29" s="1318"/>
      <c r="EKM29" s="1318"/>
      <c r="EKN29" s="1318"/>
      <c r="EKO29" s="1318"/>
      <c r="EKP29" s="1318"/>
      <c r="EKQ29" s="1318"/>
      <c r="EKR29" s="1318"/>
      <c r="EKS29" s="1318"/>
      <c r="EKT29" s="1318"/>
      <c r="EKU29" s="1318"/>
      <c r="EKV29" s="1318"/>
      <c r="EKW29" s="1318"/>
      <c r="EKX29" s="1318"/>
      <c r="EKY29" s="1318"/>
      <c r="EKZ29" s="1318"/>
      <c r="ELA29" s="1318"/>
      <c r="ELB29" s="1318"/>
      <c r="ELC29" s="1318"/>
      <c r="ELD29" s="1318"/>
      <c r="ELE29" s="1318"/>
      <c r="ELF29" s="1318"/>
      <c r="ELG29" s="1318"/>
      <c r="ELH29" s="1318"/>
      <c r="ELI29" s="1318"/>
      <c r="ELJ29" s="1318"/>
      <c r="ELK29" s="1318"/>
      <c r="ELL29" s="1318"/>
      <c r="ELM29" s="1318"/>
      <c r="ELN29" s="1318"/>
      <c r="ELO29" s="1318"/>
      <c r="ELP29" s="1318"/>
      <c r="ELQ29" s="1318"/>
      <c r="ELR29" s="1318"/>
      <c r="ELS29" s="1318"/>
      <c r="ELT29" s="1318"/>
      <c r="ELU29" s="1318"/>
      <c r="ELV29" s="1318"/>
      <c r="ELW29" s="1318"/>
      <c r="ELX29" s="1318"/>
      <c r="ELY29" s="1318"/>
      <c r="ELZ29" s="1318"/>
      <c r="EMA29" s="1318"/>
      <c r="EMB29" s="1318"/>
      <c r="EMC29" s="1318"/>
      <c r="EMD29" s="1318"/>
      <c r="EME29" s="1318"/>
      <c r="EMF29" s="1318"/>
      <c r="EMG29" s="1318"/>
      <c r="EMH29" s="1318"/>
      <c r="EMI29" s="1318"/>
      <c r="EMJ29" s="1318"/>
      <c r="EMK29" s="1318"/>
      <c r="EML29" s="1318"/>
      <c r="EMM29" s="1318"/>
      <c r="EMN29" s="1318"/>
      <c r="EMO29" s="1318"/>
      <c r="EMP29" s="1318"/>
      <c r="EMQ29" s="1318"/>
      <c r="EMR29" s="1318"/>
      <c r="EMS29" s="1318"/>
      <c r="EMT29" s="1318"/>
      <c r="EMU29" s="1318"/>
      <c r="EMV29" s="1318"/>
      <c r="EMW29" s="1318"/>
      <c r="EMX29" s="1318"/>
      <c r="EMY29" s="1318"/>
      <c r="EMZ29" s="1318"/>
      <c r="ENA29" s="1318"/>
      <c r="ENB29" s="1318"/>
      <c r="ENC29" s="1318"/>
      <c r="END29" s="1318"/>
      <c r="ENE29" s="1318"/>
      <c r="ENF29" s="1318"/>
      <c r="ENG29" s="1318"/>
      <c r="ENH29" s="1318"/>
      <c r="ENI29" s="1318"/>
      <c r="ENJ29" s="1318"/>
      <c r="ENK29" s="1318"/>
      <c r="ENL29" s="1318"/>
      <c r="ENM29" s="1318"/>
      <c r="ENN29" s="1318"/>
      <c r="ENO29" s="1318"/>
      <c r="ENP29" s="1318"/>
      <c r="ENQ29" s="1318"/>
      <c r="ENR29" s="1318"/>
      <c r="ENS29" s="1318"/>
      <c r="ENT29" s="1318"/>
      <c r="ENU29" s="1318"/>
      <c r="ENV29" s="1318"/>
      <c r="ENW29" s="1318"/>
      <c r="ENX29" s="1318"/>
      <c r="ENY29" s="1318"/>
      <c r="ENZ29" s="1318"/>
      <c r="EOA29" s="1318"/>
      <c r="EOB29" s="1318"/>
      <c r="EOC29" s="1318"/>
      <c r="EOD29" s="1318"/>
      <c r="EOE29" s="1318"/>
      <c r="EOF29" s="1318"/>
      <c r="EOG29" s="1318"/>
      <c r="EOH29" s="1318"/>
      <c r="EOI29" s="1318"/>
      <c r="EOJ29" s="1318"/>
      <c r="EOK29" s="1318"/>
      <c r="EOL29" s="1318"/>
      <c r="EOM29" s="1318"/>
      <c r="EON29" s="1318"/>
      <c r="EOO29" s="1318"/>
      <c r="EOP29" s="1318"/>
      <c r="EOQ29" s="1318"/>
      <c r="EOR29" s="1318"/>
      <c r="EOS29" s="1318"/>
      <c r="EOT29" s="1318"/>
      <c r="EOU29" s="1318"/>
      <c r="EOV29" s="1318"/>
      <c r="EOW29" s="1318"/>
      <c r="EOX29" s="1318"/>
      <c r="EOY29" s="1318"/>
      <c r="EOZ29" s="1318"/>
      <c r="EPA29" s="1318"/>
      <c r="EPB29" s="1318"/>
      <c r="EPC29" s="1318"/>
      <c r="EPD29" s="1318"/>
      <c r="EPE29" s="1318"/>
      <c r="EPF29" s="1318"/>
      <c r="EPG29" s="1318"/>
      <c r="EPH29" s="1318"/>
      <c r="EPI29" s="1318"/>
      <c r="EPJ29" s="1318"/>
      <c r="EPK29" s="1318"/>
      <c r="EPL29" s="1318"/>
      <c r="EPM29" s="1318"/>
      <c r="EPN29" s="1318"/>
      <c r="EPO29" s="1318"/>
      <c r="EPP29" s="1318"/>
      <c r="EPQ29" s="1318"/>
      <c r="EPR29" s="1318"/>
      <c r="EPS29" s="1318"/>
      <c r="EPT29" s="1318"/>
      <c r="EPU29" s="1318"/>
      <c r="EPV29" s="1318"/>
      <c r="EPW29" s="1318"/>
      <c r="EPX29" s="1318"/>
      <c r="EPY29" s="1318"/>
      <c r="EPZ29" s="1318"/>
      <c r="EQA29" s="1318"/>
      <c r="EQB29" s="1318"/>
      <c r="EQC29" s="1318"/>
      <c r="EQD29" s="1318"/>
      <c r="EQE29" s="1318"/>
      <c r="EQF29" s="1318"/>
      <c r="EQG29" s="1318"/>
      <c r="EQH29" s="1318"/>
      <c r="EQI29" s="1318"/>
      <c r="EQJ29" s="1318"/>
      <c r="EQK29" s="1318"/>
      <c r="EQL29" s="1318"/>
      <c r="EQM29" s="1318"/>
      <c r="EQN29" s="1318"/>
      <c r="EQO29" s="1318"/>
      <c r="EQP29" s="1318"/>
      <c r="EQQ29" s="1318"/>
      <c r="EQR29" s="1318"/>
      <c r="EQS29" s="1318"/>
      <c r="EQT29" s="1318"/>
      <c r="EQU29" s="1318"/>
      <c r="EQV29" s="1318"/>
      <c r="EQW29" s="1318"/>
      <c r="EQX29" s="1318"/>
      <c r="EQY29" s="1318"/>
      <c r="EQZ29" s="1318"/>
      <c r="ERA29" s="1318"/>
      <c r="ERB29" s="1318"/>
      <c r="ERC29" s="1318"/>
      <c r="ERD29" s="1318"/>
      <c r="ERE29" s="1318"/>
      <c r="ERF29" s="1318"/>
      <c r="ERG29" s="1318"/>
      <c r="ERH29" s="1318"/>
      <c r="ERI29" s="1318"/>
      <c r="ERJ29" s="1318"/>
      <c r="ERK29" s="1318"/>
      <c r="ERL29" s="1318"/>
      <c r="ERM29" s="1318"/>
      <c r="ERN29" s="1318"/>
      <c r="ERO29" s="1318"/>
      <c r="ERP29" s="1318"/>
      <c r="ERQ29" s="1318"/>
      <c r="ERR29" s="1318"/>
      <c r="ERS29" s="1318"/>
      <c r="ERT29" s="1318"/>
      <c r="ERU29" s="1318"/>
      <c r="ERV29" s="1318"/>
      <c r="ERW29" s="1318"/>
      <c r="ERX29" s="1318"/>
      <c r="ERY29" s="1318"/>
      <c r="ERZ29" s="1318"/>
      <c r="ESA29" s="1318"/>
      <c r="ESB29" s="1318"/>
      <c r="ESC29" s="1318"/>
      <c r="ESD29" s="1318"/>
      <c r="ESE29" s="1318"/>
      <c r="ESF29" s="1318"/>
      <c r="ESG29" s="1318"/>
      <c r="ESH29" s="1318"/>
      <c r="ESI29" s="1318"/>
      <c r="ESJ29" s="1318"/>
      <c r="ESK29" s="1318"/>
      <c r="ESL29" s="1318"/>
      <c r="ESM29" s="1318"/>
      <c r="ESN29" s="1318"/>
      <c r="ESO29" s="1318"/>
      <c r="ESP29" s="1318"/>
      <c r="ESQ29" s="1318"/>
      <c r="ESR29" s="1318"/>
      <c r="ESS29" s="1318"/>
      <c r="EST29" s="1318"/>
      <c r="ESU29" s="1318"/>
      <c r="ESV29" s="1318"/>
      <c r="ESW29" s="1318"/>
      <c r="ESX29" s="1318"/>
      <c r="ESY29" s="1318"/>
      <c r="ESZ29" s="1318"/>
      <c r="ETA29" s="1318"/>
      <c r="ETB29" s="1318"/>
      <c r="ETC29" s="1318"/>
      <c r="ETD29" s="1318"/>
      <c r="ETE29" s="1318"/>
      <c r="ETF29" s="1318"/>
      <c r="ETG29" s="1318"/>
      <c r="ETH29" s="1318"/>
      <c r="ETI29" s="1318"/>
      <c r="ETJ29" s="1318"/>
      <c r="ETK29" s="1318"/>
      <c r="ETL29" s="1318"/>
      <c r="ETM29" s="1318"/>
      <c r="ETN29" s="1318"/>
      <c r="ETO29" s="1318"/>
      <c r="ETP29" s="1318"/>
      <c r="ETQ29" s="1318"/>
      <c r="ETR29" s="1318"/>
      <c r="ETS29" s="1318"/>
      <c r="ETT29" s="1318"/>
      <c r="ETU29" s="1318"/>
      <c r="ETV29" s="1318"/>
      <c r="ETW29" s="1318"/>
      <c r="ETX29" s="1318"/>
      <c r="ETY29" s="1318"/>
      <c r="ETZ29" s="1318"/>
      <c r="EUA29" s="1318"/>
      <c r="EUB29" s="1318"/>
      <c r="EUC29" s="1318"/>
      <c r="EUD29" s="1318"/>
      <c r="EUE29" s="1318"/>
      <c r="EUF29" s="1318"/>
      <c r="EUG29" s="1318"/>
      <c r="EUH29" s="1318"/>
      <c r="EUI29" s="1318"/>
      <c r="EUJ29" s="1318"/>
      <c r="EUK29" s="1318"/>
      <c r="EUL29" s="1318"/>
      <c r="EUM29" s="1318"/>
      <c r="EUN29" s="1318"/>
      <c r="EUO29" s="1318"/>
      <c r="EUP29" s="1318"/>
      <c r="EUQ29" s="1318"/>
      <c r="EUR29" s="1318"/>
      <c r="EUS29" s="1318"/>
      <c r="EUT29" s="1318"/>
      <c r="EUU29" s="1318"/>
      <c r="EUV29" s="1318"/>
      <c r="EUW29" s="1318"/>
      <c r="EUX29" s="1318"/>
      <c r="EUY29" s="1318"/>
      <c r="EUZ29" s="1318"/>
      <c r="EVA29" s="1318"/>
      <c r="EVB29" s="1318"/>
      <c r="EVC29" s="1318"/>
      <c r="EVD29" s="1318"/>
      <c r="EVE29" s="1318"/>
      <c r="EVF29" s="1318"/>
      <c r="EVG29" s="1318"/>
      <c r="EVH29" s="1318"/>
      <c r="EVI29" s="1318"/>
      <c r="EVJ29" s="1318"/>
      <c r="EVK29" s="1318"/>
      <c r="EVL29" s="1318"/>
      <c r="EVM29" s="1318"/>
      <c r="EVN29" s="1318"/>
      <c r="EVO29" s="1318"/>
      <c r="EVP29" s="1318"/>
      <c r="EVQ29" s="1318"/>
      <c r="EVR29" s="1318"/>
      <c r="EVS29" s="1318"/>
      <c r="EVT29" s="1318"/>
      <c r="EVU29" s="1318"/>
      <c r="EVV29" s="1318"/>
      <c r="EVW29" s="1318"/>
      <c r="EVX29" s="1318"/>
      <c r="EVY29" s="1318"/>
      <c r="EVZ29" s="1318"/>
      <c r="EWA29" s="1318"/>
      <c r="EWB29" s="1318"/>
      <c r="EWC29" s="1318"/>
      <c r="EWD29" s="1318"/>
      <c r="EWE29" s="1318"/>
      <c r="EWF29" s="1318"/>
      <c r="EWG29" s="1318"/>
      <c r="EWH29" s="1318"/>
      <c r="EWI29" s="1318"/>
      <c r="EWJ29" s="1318"/>
      <c r="EWK29" s="1318"/>
      <c r="EWL29" s="1318"/>
      <c r="EWM29" s="1318"/>
      <c r="EWN29" s="1318"/>
      <c r="EWO29" s="1318"/>
      <c r="EWP29" s="1318"/>
      <c r="EWQ29" s="1318"/>
      <c r="EWR29" s="1318"/>
      <c r="EWS29" s="1318"/>
      <c r="EWT29" s="1318"/>
      <c r="EWU29" s="1318"/>
      <c r="EWV29" s="1318"/>
      <c r="EWW29" s="1318"/>
      <c r="EWX29" s="1318"/>
      <c r="EWY29" s="1318"/>
      <c r="EWZ29" s="1318"/>
      <c r="EXA29" s="1318"/>
      <c r="EXB29" s="1318"/>
      <c r="EXC29" s="1318"/>
      <c r="EXD29" s="1318"/>
      <c r="EXE29" s="1318"/>
      <c r="EXF29" s="1318"/>
      <c r="EXG29" s="1318"/>
      <c r="EXH29" s="1318"/>
      <c r="EXI29" s="1318"/>
      <c r="EXJ29" s="1318"/>
      <c r="EXK29" s="1318"/>
      <c r="EXL29" s="1318"/>
      <c r="EXM29" s="1318"/>
      <c r="EXN29" s="1318"/>
      <c r="EXO29" s="1318"/>
      <c r="EXP29" s="1318"/>
      <c r="EXQ29" s="1318"/>
      <c r="EXR29" s="1318"/>
      <c r="EXS29" s="1318"/>
      <c r="EXT29" s="1318"/>
      <c r="EXU29" s="1318"/>
      <c r="EXV29" s="1318"/>
      <c r="EXW29" s="1318"/>
      <c r="EXX29" s="1318"/>
      <c r="EXY29" s="1318"/>
      <c r="EXZ29" s="1318"/>
      <c r="EYA29" s="1318"/>
      <c r="EYB29" s="1318"/>
      <c r="EYC29" s="1318"/>
      <c r="EYD29" s="1318"/>
      <c r="EYE29" s="1318"/>
      <c r="EYF29" s="1318"/>
      <c r="EYG29" s="1318"/>
      <c r="EYH29" s="1318"/>
      <c r="EYI29" s="1318"/>
      <c r="EYJ29" s="1318"/>
      <c r="EYK29" s="1318"/>
      <c r="EYL29" s="1318"/>
      <c r="EYM29" s="1318"/>
      <c r="EYN29" s="1318"/>
      <c r="EYO29" s="1318"/>
      <c r="EYP29" s="1318"/>
      <c r="EYQ29" s="1318"/>
      <c r="EYR29" s="1318"/>
      <c r="EYS29" s="1318"/>
      <c r="EYT29" s="1318"/>
      <c r="EYU29" s="1318"/>
      <c r="EYV29" s="1318"/>
      <c r="EYW29" s="1318"/>
      <c r="EYX29" s="1318"/>
      <c r="EYY29" s="1318"/>
      <c r="EYZ29" s="1318"/>
      <c r="EZA29" s="1318"/>
      <c r="EZB29" s="1318"/>
      <c r="EZC29" s="1318"/>
      <c r="EZD29" s="1318"/>
      <c r="EZE29" s="1318"/>
      <c r="EZF29" s="1318"/>
      <c r="EZG29" s="1318"/>
      <c r="EZH29" s="1318"/>
      <c r="EZI29" s="1318"/>
      <c r="EZJ29" s="1318"/>
      <c r="EZK29" s="1318"/>
      <c r="EZL29" s="1318"/>
      <c r="EZM29" s="1318"/>
      <c r="EZN29" s="1318"/>
      <c r="EZO29" s="1318"/>
      <c r="EZP29" s="1318"/>
      <c r="EZQ29" s="1318"/>
      <c r="EZR29" s="1318"/>
      <c r="EZS29" s="1318"/>
      <c r="EZT29" s="1318"/>
      <c r="EZU29" s="1318"/>
      <c r="EZV29" s="1318"/>
      <c r="EZW29" s="1318"/>
      <c r="EZX29" s="1318"/>
      <c r="EZY29" s="1318"/>
      <c r="EZZ29" s="1318"/>
      <c r="FAA29" s="1318"/>
      <c r="FAB29" s="1318"/>
      <c r="FAC29" s="1318"/>
      <c r="FAD29" s="1318"/>
      <c r="FAE29" s="1318"/>
      <c r="FAF29" s="1318"/>
      <c r="FAG29" s="1318"/>
      <c r="FAH29" s="1318"/>
      <c r="FAI29" s="1318"/>
      <c r="FAJ29" s="1318"/>
      <c r="FAK29" s="1318"/>
      <c r="FAL29" s="1318"/>
      <c r="FAM29" s="1318"/>
      <c r="FAN29" s="1318"/>
      <c r="FAO29" s="1318"/>
      <c r="FAP29" s="1318"/>
      <c r="FAQ29" s="1318"/>
      <c r="FAR29" s="1318"/>
      <c r="FAS29" s="1318"/>
      <c r="FAT29" s="1318"/>
      <c r="FAU29" s="1318"/>
      <c r="FAV29" s="1318"/>
      <c r="FAW29" s="1318"/>
      <c r="FAX29" s="1318"/>
      <c r="FAY29" s="1318"/>
      <c r="FAZ29" s="1318"/>
      <c r="FBA29" s="1318"/>
      <c r="FBB29" s="1318"/>
      <c r="FBC29" s="1318"/>
      <c r="FBD29" s="1318"/>
      <c r="FBE29" s="1318"/>
      <c r="FBF29" s="1318"/>
      <c r="FBG29" s="1318"/>
      <c r="FBH29" s="1318"/>
      <c r="FBI29" s="1318"/>
      <c r="FBJ29" s="1318"/>
      <c r="FBK29" s="1318"/>
      <c r="FBL29" s="1318"/>
      <c r="FBM29" s="1318"/>
      <c r="FBN29" s="1318"/>
      <c r="FBO29" s="1318"/>
      <c r="FBP29" s="1318"/>
      <c r="FBQ29" s="1318"/>
      <c r="FBR29" s="1318"/>
      <c r="FBS29" s="1318"/>
      <c r="FBT29" s="1318"/>
      <c r="FBU29" s="1318"/>
      <c r="FBV29" s="1318"/>
      <c r="FBW29" s="1318"/>
      <c r="FBX29" s="1318"/>
      <c r="FBY29" s="1318"/>
      <c r="FBZ29" s="1318"/>
      <c r="FCA29" s="1318"/>
      <c r="FCB29" s="1318"/>
      <c r="FCC29" s="1318"/>
      <c r="FCD29" s="1318"/>
      <c r="FCE29" s="1318"/>
      <c r="FCF29" s="1318"/>
      <c r="FCG29" s="1318"/>
      <c r="FCH29" s="1318"/>
      <c r="FCI29" s="1318"/>
      <c r="FCJ29" s="1318"/>
      <c r="FCK29" s="1318"/>
      <c r="FCL29" s="1318"/>
      <c r="FCM29" s="1318"/>
      <c r="FCN29" s="1318"/>
      <c r="FCO29" s="1318"/>
      <c r="FCP29" s="1318"/>
      <c r="FCQ29" s="1318"/>
      <c r="FCR29" s="1318"/>
      <c r="FCS29" s="1318"/>
      <c r="FCT29" s="1318"/>
      <c r="FCU29" s="1318"/>
      <c r="FCV29" s="1318"/>
      <c r="FCW29" s="1318"/>
      <c r="FCX29" s="1318"/>
      <c r="FCY29" s="1318"/>
      <c r="FCZ29" s="1318"/>
      <c r="FDA29" s="1318"/>
      <c r="FDB29" s="1318"/>
      <c r="FDC29" s="1318"/>
      <c r="FDD29" s="1318"/>
      <c r="FDE29" s="1318"/>
      <c r="FDF29" s="1318"/>
      <c r="FDG29" s="1318"/>
      <c r="FDH29" s="1318"/>
      <c r="FDI29" s="1318"/>
      <c r="FDJ29" s="1318"/>
      <c r="FDK29" s="1318"/>
      <c r="FDL29" s="1318"/>
      <c r="FDM29" s="1318"/>
      <c r="FDN29" s="1318"/>
      <c r="FDO29" s="1318"/>
      <c r="FDP29" s="1318"/>
      <c r="FDQ29" s="1318"/>
      <c r="FDR29" s="1318"/>
      <c r="FDS29" s="1318"/>
      <c r="FDT29" s="1318"/>
      <c r="FDU29" s="1318"/>
      <c r="FDV29" s="1318"/>
      <c r="FDW29" s="1318"/>
      <c r="FDX29" s="1318"/>
      <c r="FDY29" s="1318"/>
      <c r="FDZ29" s="1318"/>
      <c r="FEA29" s="1318"/>
      <c r="FEB29" s="1318"/>
      <c r="FEC29" s="1318"/>
      <c r="FED29" s="1318"/>
      <c r="FEE29" s="1318"/>
      <c r="FEF29" s="1318"/>
      <c r="FEG29" s="1318"/>
      <c r="FEH29" s="1318"/>
      <c r="FEI29" s="1318"/>
      <c r="FEJ29" s="1318"/>
      <c r="FEK29" s="1318"/>
      <c r="FEL29" s="1318"/>
      <c r="FEM29" s="1318"/>
      <c r="FEN29" s="1318"/>
      <c r="FEO29" s="1318"/>
      <c r="FEP29" s="1318"/>
      <c r="FEQ29" s="1318"/>
      <c r="FER29" s="1318"/>
      <c r="FES29" s="1318"/>
      <c r="FET29" s="1318"/>
      <c r="FEU29" s="1318"/>
      <c r="FEV29" s="1318"/>
      <c r="FEW29" s="1318"/>
      <c r="FEX29" s="1318"/>
      <c r="FEY29" s="1318"/>
      <c r="FEZ29" s="1318"/>
      <c r="FFA29" s="1318"/>
      <c r="FFB29" s="1318"/>
      <c r="FFC29" s="1318"/>
      <c r="FFD29" s="1318"/>
      <c r="FFE29" s="1318"/>
      <c r="FFF29" s="1318"/>
      <c r="FFG29" s="1318"/>
      <c r="FFH29" s="1318"/>
      <c r="FFI29" s="1318"/>
      <c r="FFJ29" s="1318"/>
      <c r="FFK29" s="1318"/>
      <c r="FFL29" s="1318"/>
      <c r="FFM29" s="1318"/>
      <c r="FFN29" s="1318"/>
      <c r="FFO29" s="1318"/>
      <c r="FFP29" s="1318"/>
      <c r="FFQ29" s="1318"/>
      <c r="FFR29" s="1318"/>
      <c r="FFS29" s="1318"/>
      <c r="FFT29" s="1318"/>
      <c r="FFU29" s="1318"/>
      <c r="FFV29" s="1318"/>
      <c r="FFW29" s="1318"/>
      <c r="FFX29" s="1318"/>
      <c r="FFY29" s="1318"/>
      <c r="FFZ29" s="1318"/>
      <c r="FGA29" s="1318"/>
      <c r="FGB29" s="1318"/>
      <c r="FGC29" s="1318"/>
      <c r="FGD29" s="1318"/>
      <c r="FGE29" s="1318"/>
      <c r="FGF29" s="1318"/>
      <c r="FGG29" s="1318"/>
      <c r="FGH29" s="1318"/>
      <c r="FGI29" s="1318"/>
      <c r="FGJ29" s="1318"/>
      <c r="FGK29" s="1318"/>
      <c r="FGL29" s="1318"/>
      <c r="FGM29" s="1318"/>
      <c r="FGN29" s="1318"/>
      <c r="FGO29" s="1318"/>
      <c r="FGP29" s="1318"/>
      <c r="FGQ29" s="1318"/>
      <c r="FGR29" s="1318"/>
      <c r="FGS29" s="1318"/>
      <c r="FGT29" s="1318"/>
      <c r="FGU29" s="1318"/>
      <c r="FGV29" s="1318"/>
      <c r="FGW29" s="1318"/>
      <c r="FGX29" s="1318"/>
      <c r="FGY29" s="1318"/>
      <c r="FGZ29" s="1318"/>
      <c r="FHA29" s="1318"/>
      <c r="FHB29" s="1318"/>
      <c r="FHC29" s="1318"/>
      <c r="FHD29" s="1318"/>
      <c r="FHE29" s="1318"/>
      <c r="FHF29" s="1318"/>
      <c r="FHG29" s="1318"/>
      <c r="FHH29" s="1318"/>
      <c r="FHI29" s="1318"/>
      <c r="FHJ29" s="1318"/>
      <c r="FHK29" s="1318"/>
      <c r="FHL29" s="1318"/>
      <c r="FHM29" s="1318"/>
      <c r="FHN29" s="1318"/>
      <c r="FHO29" s="1318"/>
      <c r="FHP29" s="1318"/>
      <c r="FHQ29" s="1318"/>
      <c r="FHR29" s="1318"/>
      <c r="FHS29" s="1318"/>
      <c r="FHT29" s="1318"/>
      <c r="FHU29" s="1318"/>
      <c r="FHV29" s="1318"/>
      <c r="FHW29" s="1318"/>
      <c r="FHX29" s="1318"/>
      <c r="FHY29" s="1318"/>
      <c r="FHZ29" s="1318"/>
      <c r="FIA29" s="1318"/>
      <c r="FIB29" s="1318"/>
      <c r="FIC29" s="1318"/>
      <c r="FID29" s="1318"/>
      <c r="FIE29" s="1318"/>
      <c r="FIF29" s="1318"/>
      <c r="FIG29" s="1318"/>
      <c r="FIH29" s="1318"/>
      <c r="FII29" s="1318"/>
      <c r="FIJ29" s="1318"/>
      <c r="FIK29" s="1318"/>
      <c r="FIL29" s="1318"/>
      <c r="FIM29" s="1318"/>
      <c r="FIN29" s="1318"/>
      <c r="FIO29" s="1318"/>
      <c r="FIP29" s="1318"/>
      <c r="FIQ29" s="1318"/>
      <c r="FIR29" s="1318"/>
      <c r="FIS29" s="1318"/>
      <c r="FIT29" s="1318"/>
      <c r="FIU29" s="1318"/>
      <c r="FIV29" s="1318"/>
      <c r="FIW29" s="1318"/>
      <c r="FIX29" s="1318"/>
      <c r="FIY29" s="1318"/>
      <c r="FIZ29" s="1318"/>
      <c r="FJA29" s="1318"/>
      <c r="FJB29" s="1318"/>
      <c r="FJC29" s="1318"/>
      <c r="FJD29" s="1318"/>
      <c r="FJE29" s="1318"/>
      <c r="FJF29" s="1318"/>
      <c r="FJG29" s="1318"/>
      <c r="FJH29" s="1318"/>
      <c r="FJI29" s="1318"/>
      <c r="FJJ29" s="1318"/>
      <c r="FJK29" s="1318"/>
      <c r="FJL29" s="1318"/>
      <c r="FJM29" s="1318"/>
      <c r="FJN29" s="1318"/>
      <c r="FJO29" s="1318"/>
      <c r="FJP29" s="1318"/>
      <c r="FJQ29" s="1318"/>
      <c r="FJR29" s="1318"/>
      <c r="FJS29" s="1318"/>
      <c r="FJT29" s="1318"/>
      <c r="FJU29" s="1318"/>
      <c r="FJV29" s="1318"/>
      <c r="FJW29" s="1318"/>
      <c r="FJX29" s="1318"/>
      <c r="FJY29" s="1318"/>
      <c r="FJZ29" s="1318"/>
      <c r="FKA29" s="1318"/>
      <c r="FKB29" s="1318"/>
      <c r="FKC29" s="1318"/>
      <c r="FKD29" s="1318"/>
      <c r="FKE29" s="1318"/>
      <c r="FKF29" s="1318"/>
      <c r="FKG29" s="1318"/>
      <c r="FKH29" s="1318"/>
      <c r="FKI29" s="1318"/>
      <c r="FKJ29" s="1318"/>
      <c r="FKK29" s="1318"/>
      <c r="FKL29" s="1318"/>
      <c r="FKM29" s="1318"/>
      <c r="FKN29" s="1318"/>
      <c r="FKO29" s="1318"/>
      <c r="FKP29" s="1318"/>
      <c r="FKQ29" s="1318"/>
      <c r="FKR29" s="1318"/>
      <c r="FKS29" s="1318"/>
      <c r="FKT29" s="1318"/>
      <c r="FKU29" s="1318"/>
      <c r="FKV29" s="1318"/>
      <c r="FKW29" s="1318"/>
      <c r="FKX29" s="1318"/>
      <c r="FKY29" s="1318"/>
      <c r="FKZ29" s="1318"/>
      <c r="FLA29" s="1318"/>
      <c r="FLB29" s="1318"/>
      <c r="FLC29" s="1318"/>
      <c r="FLD29" s="1318"/>
      <c r="FLE29" s="1318"/>
      <c r="FLF29" s="1318"/>
      <c r="FLG29" s="1318"/>
      <c r="FLH29" s="1318"/>
      <c r="FLI29" s="1318"/>
      <c r="FLJ29" s="1318"/>
      <c r="FLK29" s="1318"/>
      <c r="FLL29" s="1318"/>
      <c r="FLM29" s="1318"/>
      <c r="FLN29" s="1318"/>
      <c r="FLO29" s="1318"/>
      <c r="FLP29" s="1318"/>
      <c r="FLQ29" s="1318"/>
      <c r="FLR29" s="1318"/>
      <c r="FLS29" s="1318"/>
      <c r="FLT29" s="1318"/>
      <c r="FLU29" s="1318"/>
      <c r="FLV29" s="1318"/>
      <c r="FLW29" s="1318"/>
      <c r="FLX29" s="1318"/>
      <c r="FLY29" s="1318"/>
      <c r="FLZ29" s="1318"/>
      <c r="FMA29" s="1318"/>
      <c r="FMB29" s="1318"/>
      <c r="FMC29" s="1318"/>
      <c r="FMD29" s="1318"/>
      <c r="FME29" s="1318"/>
      <c r="FMF29" s="1318"/>
      <c r="FMG29" s="1318"/>
      <c r="FMH29" s="1318"/>
      <c r="FMI29" s="1318"/>
      <c r="FMJ29" s="1318"/>
      <c r="FMK29" s="1318"/>
      <c r="FML29" s="1318"/>
      <c r="FMM29" s="1318"/>
      <c r="FMN29" s="1318"/>
      <c r="FMO29" s="1318"/>
      <c r="FMP29" s="1318"/>
      <c r="FMQ29" s="1318"/>
      <c r="FMR29" s="1318"/>
      <c r="FMS29" s="1318"/>
      <c r="FMT29" s="1318"/>
      <c r="FMU29" s="1318"/>
      <c r="FMV29" s="1318"/>
      <c r="FMW29" s="1318"/>
      <c r="FMX29" s="1318"/>
      <c r="FMY29" s="1318"/>
      <c r="FMZ29" s="1318"/>
      <c r="FNA29" s="1318"/>
      <c r="FNB29" s="1318"/>
      <c r="FNC29" s="1318"/>
      <c r="FND29" s="1318"/>
      <c r="FNE29" s="1318"/>
      <c r="FNF29" s="1318"/>
    </row>
    <row r="30" spans="1:4426" s="1330" customFormat="1" ht="15">
      <c r="A30" s="1328"/>
      <c r="B30" s="1440">
        <v>1900140</v>
      </c>
      <c r="C30" s="1633" t="s">
        <v>1662</v>
      </c>
      <c r="D30" s="1427">
        <v>6817358.5</v>
      </c>
      <c r="E30" s="1405">
        <f>+D30</f>
        <v>6817358.5</v>
      </c>
      <c r="F30" s="1401"/>
      <c r="G30" s="1401"/>
      <c r="H30" s="1401"/>
      <c r="I30" s="1401"/>
      <c r="J30" s="1623" t="s">
        <v>1831</v>
      </c>
      <c r="K30" s="1440" t="s">
        <v>268</v>
      </c>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9"/>
      <c r="BM30" s="1329"/>
      <c r="BN30" s="1329"/>
      <c r="BO30" s="1329"/>
      <c r="BP30" s="1329"/>
      <c r="BQ30" s="1329"/>
      <c r="BR30" s="1329"/>
      <c r="BS30" s="1329"/>
      <c r="BT30" s="1329"/>
      <c r="BU30" s="1329"/>
      <c r="BV30" s="1329"/>
      <c r="BW30" s="1329"/>
      <c r="BX30" s="1329"/>
      <c r="BY30" s="1329"/>
      <c r="BZ30" s="1329"/>
      <c r="CA30" s="1329"/>
      <c r="CB30" s="1329"/>
      <c r="CC30" s="1329"/>
      <c r="CD30" s="1329"/>
      <c r="CE30" s="1329"/>
      <c r="CF30" s="1329"/>
      <c r="CG30" s="1329"/>
      <c r="CH30" s="1329"/>
      <c r="CI30" s="1329"/>
      <c r="CJ30" s="1329"/>
      <c r="CK30" s="1329"/>
      <c r="CL30" s="1329"/>
      <c r="CM30" s="1329"/>
      <c r="CN30" s="1329"/>
      <c r="CO30" s="1329"/>
      <c r="CP30" s="1329"/>
      <c r="CQ30" s="1329"/>
      <c r="CR30" s="1329"/>
      <c r="CS30" s="1329"/>
      <c r="CT30" s="1329"/>
      <c r="CU30" s="1329"/>
      <c r="CV30" s="1329"/>
      <c r="CW30" s="1329"/>
      <c r="CX30" s="1329"/>
      <c r="CY30" s="1329"/>
      <c r="CZ30" s="1329"/>
      <c r="DA30" s="1329"/>
      <c r="DB30" s="1329"/>
      <c r="DC30" s="1329"/>
      <c r="DD30" s="1329"/>
      <c r="DE30" s="1329"/>
      <c r="DF30" s="1329"/>
      <c r="DG30" s="1329"/>
      <c r="DH30" s="1329"/>
      <c r="DI30" s="1329"/>
      <c r="DJ30" s="1329"/>
      <c r="DK30" s="1329"/>
      <c r="DL30" s="1329"/>
      <c r="DM30" s="1329"/>
      <c r="DN30" s="1329"/>
      <c r="DO30" s="1329"/>
      <c r="DP30" s="1329"/>
      <c r="DQ30" s="1329"/>
      <c r="DR30" s="1329"/>
      <c r="DS30" s="1329"/>
      <c r="DT30" s="1329"/>
      <c r="DU30" s="1329"/>
      <c r="DV30" s="1329"/>
      <c r="DW30" s="1329"/>
      <c r="DX30" s="1329"/>
      <c r="DY30" s="1329"/>
      <c r="DZ30" s="1329"/>
      <c r="EA30" s="1329"/>
      <c r="EB30" s="1329"/>
      <c r="EC30" s="1329"/>
      <c r="ED30" s="1329"/>
      <c r="EE30" s="1329"/>
      <c r="EF30" s="1329"/>
      <c r="EG30" s="1329"/>
      <c r="EH30" s="1329"/>
      <c r="EI30" s="1329"/>
      <c r="EJ30" s="1329"/>
      <c r="EK30" s="1329"/>
      <c r="EL30" s="1329"/>
      <c r="EM30" s="1329"/>
      <c r="EN30" s="1329"/>
      <c r="EO30" s="1329"/>
      <c r="EP30" s="1329"/>
      <c r="EQ30" s="1329"/>
      <c r="ER30" s="1329"/>
      <c r="ES30" s="1329"/>
      <c r="ET30" s="1329"/>
      <c r="EU30" s="1329"/>
      <c r="EV30" s="1329"/>
      <c r="EW30" s="1329"/>
      <c r="EX30" s="1329"/>
      <c r="EY30" s="1329"/>
      <c r="EZ30" s="1329"/>
      <c r="FA30" s="1329"/>
      <c r="FB30" s="1329"/>
      <c r="FC30" s="1329"/>
      <c r="FD30" s="1329"/>
      <c r="FE30" s="1329"/>
      <c r="FF30" s="1329"/>
      <c r="FG30" s="1329"/>
      <c r="FH30" s="1329"/>
      <c r="FI30" s="1329"/>
      <c r="FJ30" s="1329"/>
      <c r="FK30" s="1329"/>
      <c r="FL30" s="1329"/>
      <c r="FM30" s="1329"/>
      <c r="FN30" s="1329"/>
      <c r="FO30" s="1329"/>
      <c r="FP30" s="1329"/>
      <c r="FQ30" s="1329"/>
      <c r="FR30" s="1329"/>
      <c r="FS30" s="1329"/>
      <c r="FT30" s="1329"/>
      <c r="FU30" s="1329"/>
      <c r="FV30" s="1329"/>
      <c r="FW30" s="1329"/>
      <c r="FX30" s="1329"/>
      <c r="FY30" s="1329"/>
      <c r="FZ30" s="1329"/>
      <c r="GA30" s="1329"/>
      <c r="GB30" s="1329"/>
      <c r="GC30" s="1329"/>
      <c r="GD30" s="1329"/>
      <c r="GE30" s="1329"/>
      <c r="GF30" s="1329"/>
      <c r="GG30" s="1329"/>
      <c r="GH30" s="1329"/>
      <c r="GI30" s="1329"/>
      <c r="GJ30" s="1329"/>
      <c r="GK30" s="1329"/>
      <c r="GL30" s="1329"/>
      <c r="GM30" s="1329"/>
      <c r="GN30" s="1329"/>
      <c r="GO30" s="1329"/>
      <c r="GP30" s="1329"/>
      <c r="GQ30" s="1329"/>
      <c r="GR30" s="1329"/>
      <c r="GS30" s="1329"/>
      <c r="GT30" s="1329"/>
      <c r="GU30" s="1329"/>
      <c r="GV30" s="1329"/>
      <c r="GW30" s="1329"/>
      <c r="GX30" s="1329"/>
      <c r="GY30" s="1329"/>
      <c r="GZ30" s="1329"/>
      <c r="HA30" s="1329"/>
      <c r="HB30" s="1329"/>
      <c r="HC30" s="1329"/>
      <c r="HD30" s="1329"/>
      <c r="HE30" s="1329"/>
      <c r="HF30" s="1329"/>
      <c r="HG30" s="1329"/>
      <c r="HH30" s="1329"/>
      <c r="HI30" s="1329"/>
      <c r="HJ30" s="1329"/>
      <c r="HK30" s="1329"/>
      <c r="HL30" s="1329"/>
      <c r="HM30" s="1329"/>
      <c r="HN30" s="1329"/>
      <c r="HO30" s="1329"/>
      <c r="HP30" s="1329"/>
      <c r="HQ30" s="1329"/>
      <c r="HR30" s="1329"/>
      <c r="HS30" s="1329"/>
      <c r="HT30" s="1329"/>
      <c r="HU30" s="1329"/>
      <c r="HV30" s="1329"/>
      <c r="HW30" s="1329"/>
      <c r="HX30" s="1329"/>
      <c r="HY30" s="1329"/>
      <c r="HZ30" s="1329"/>
      <c r="IA30" s="1329"/>
      <c r="IB30" s="1329"/>
      <c r="IC30" s="1329"/>
      <c r="ID30" s="1329"/>
      <c r="IE30" s="1329"/>
      <c r="IF30" s="1329"/>
      <c r="IG30" s="1329"/>
      <c r="IH30" s="1329"/>
      <c r="II30" s="1329"/>
      <c r="IJ30" s="1329"/>
      <c r="IK30" s="1329"/>
      <c r="IL30" s="1329"/>
      <c r="IM30" s="1329"/>
      <c r="IN30" s="1329"/>
      <c r="IO30" s="1329"/>
      <c r="IP30" s="1329"/>
      <c r="IQ30" s="1329"/>
      <c r="IR30" s="1329"/>
      <c r="IS30" s="1329"/>
      <c r="IT30" s="1329"/>
      <c r="IU30" s="1329"/>
      <c r="IV30" s="1329"/>
      <c r="IW30" s="1329"/>
      <c r="IX30" s="1329"/>
      <c r="IY30" s="1329"/>
      <c r="IZ30" s="1329"/>
      <c r="JA30" s="1329"/>
      <c r="JB30" s="1329"/>
      <c r="JC30" s="1329"/>
      <c r="JD30" s="1329"/>
      <c r="JE30" s="1329"/>
      <c r="JF30" s="1329"/>
      <c r="JG30" s="1329"/>
      <c r="JH30" s="1329"/>
      <c r="JI30" s="1329"/>
      <c r="JJ30" s="1329"/>
      <c r="JK30" s="1329"/>
      <c r="JL30" s="1329"/>
      <c r="JM30" s="1329"/>
      <c r="JN30" s="1329"/>
      <c r="JO30" s="1329"/>
      <c r="JP30" s="1329"/>
      <c r="JQ30" s="1329"/>
      <c r="JR30" s="1329"/>
      <c r="JS30" s="1329"/>
      <c r="JT30" s="1329"/>
      <c r="JU30" s="1329"/>
      <c r="JV30" s="1329"/>
      <c r="JW30" s="1329"/>
      <c r="JX30" s="1329"/>
      <c r="JY30" s="1329"/>
      <c r="JZ30" s="1329"/>
      <c r="KA30" s="1329"/>
      <c r="KB30" s="1329"/>
      <c r="KC30" s="1329"/>
      <c r="KD30" s="1329"/>
      <c r="KE30" s="1329"/>
      <c r="KF30" s="1329"/>
      <c r="KG30" s="1329"/>
      <c r="KH30" s="1329"/>
      <c r="KI30" s="1329"/>
      <c r="KJ30" s="1329"/>
      <c r="KK30" s="1329"/>
      <c r="KL30" s="1329"/>
      <c r="KM30" s="1329"/>
      <c r="KN30" s="1329"/>
      <c r="KO30" s="1329"/>
      <c r="KP30" s="1329"/>
      <c r="KQ30" s="1329"/>
      <c r="KR30" s="1329"/>
      <c r="KS30" s="1329"/>
      <c r="KT30" s="1329"/>
      <c r="KU30" s="1329"/>
      <c r="KV30" s="1329"/>
      <c r="KW30" s="1329"/>
      <c r="KX30" s="1329"/>
      <c r="KY30" s="1329"/>
      <c r="KZ30" s="1329"/>
      <c r="LA30" s="1329"/>
      <c r="LB30" s="1329"/>
      <c r="LC30" s="1329"/>
      <c r="LD30" s="1329"/>
      <c r="LE30" s="1329"/>
      <c r="LF30" s="1329"/>
      <c r="LG30" s="1329"/>
      <c r="LH30" s="1329"/>
      <c r="LI30" s="1329"/>
      <c r="LJ30" s="1329"/>
      <c r="LK30" s="1329"/>
      <c r="LL30" s="1329"/>
      <c r="LM30" s="1329"/>
      <c r="LN30" s="1329"/>
      <c r="LO30" s="1329"/>
      <c r="LP30" s="1329"/>
      <c r="LQ30" s="1329"/>
      <c r="LR30" s="1329"/>
      <c r="LS30" s="1329"/>
      <c r="LT30" s="1329"/>
      <c r="LU30" s="1329"/>
      <c r="LV30" s="1329"/>
      <c r="LW30" s="1329"/>
      <c r="LX30" s="1329"/>
      <c r="LY30" s="1329"/>
      <c r="LZ30" s="1329"/>
      <c r="MA30" s="1329"/>
      <c r="MB30" s="1329"/>
      <c r="MC30" s="1329"/>
      <c r="MD30" s="1329"/>
      <c r="ME30" s="1329"/>
      <c r="MF30" s="1329"/>
      <c r="MG30" s="1329"/>
      <c r="MH30" s="1329"/>
      <c r="MI30" s="1329"/>
      <c r="MJ30" s="1329"/>
      <c r="MK30" s="1329"/>
      <c r="ML30" s="1329"/>
      <c r="MM30" s="1329"/>
      <c r="MN30" s="1329"/>
      <c r="MO30" s="1329"/>
      <c r="MP30" s="1329"/>
      <c r="MQ30" s="1329"/>
      <c r="MR30" s="1329"/>
      <c r="MS30" s="1329"/>
      <c r="MT30" s="1329"/>
      <c r="MU30" s="1329"/>
      <c r="MV30" s="1329"/>
      <c r="MW30" s="1329"/>
      <c r="MX30" s="1329"/>
      <c r="MY30" s="1329"/>
      <c r="MZ30" s="1329"/>
      <c r="NA30" s="1329"/>
      <c r="NB30" s="1329"/>
      <c r="NC30" s="1329"/>
      <c r="ND30" s="1329"/>
      <c r="NE30" s="1329"/>
      <c r="NF30" s="1329"/>
      <c r="NG30" s="1329"/>
      <c r="NH30" s="1329"/>
      <c r="NI30" s="1329"/>
      <c r="NJ30" s="1329"/>
      <c r="NK30" s="1329"/>
      <c r="NL30" s="1329"/>
      <c r="NM30" s="1329"/>
      <c r="NN30" s="1329"/>
      <c r="NO30" s="1329"/>
      <c r="NP30" s="1329"/>
      <c r="NQ30" s="1329"/>
      <c r="NR30" s="1329"/>
      <c r="NS30" s="1329"/>
      <c r="NT30" s="1329"/>
      <c r="NU30" s="1329"/>
      <c r="NV30" s="1329"/>
      <c r="NW30" s="1329"/>
      <c r="NX30" s="1329"/>
      <c r="NY30" s="1329"/>
      <c r="NZ30" s="1329"/>
      <c r="OA30" s="1329"/>
      <c r="OB30" s="1329"/>
      <c r="OC30" s="1329"/>
      <c r="OD30" s="1329"/>
      <c r="OE30" s="1329"/>
      <c r="OF30" s="1329"/>
      <c r="OG30" s="1329"/>
      <c r="OH30" s="1329"/>
      <c r="OI30" s="1329"/>
      <c r="OJ30" s="1329"/>
      <c r="OK30" s="1329"/>
      <c r="OL30" s="1329"/>
      <c r="OM30" s="1329"/>
      <c r="ON30" s="1329"/>
      <c r="OO30" s="1329"/>
      <c r="OP30" s="1329"/>
      <c r="OQ30" s="1329"/>
      <c r="OR30" s="1329"/>
      <c r="OS30" s="1329"/>
      <c r="OT30" s="1329"/>
      <c r="OU30" s="1329"/>
      <c r="OV30" s="1329"/>
      <c r="OW30" s="1329"/>
      <c r="OX30" s="1329"/>
      <c r="OY30" s="1329"/>
      <c r="OZ30" s="1329"/>
      <c r="PA30" s="1329"/>
      <c r="PB30" s="1329"/>
      <c r="PC30" s="1329"/>
      <c r="PD30" s="1329"/>
      <c r="PE30" s="1329"/>
      <c r="PF30" s="1329"/>
      <c r="PG30" s="1329"/>
      <c r="PH30" s="1329"/>
      <c r="PI30" s="1329"/>
      <c r="PJ30" s="1329"/>
      <c r="PK30" s="1329"/>
      <c r="PL30" s="1329"/>
      <c r="PM30" s="1329"/>
      <c r="PN30" s="1329"/>
      <c r="PO30" s="1329"/>
      <c r="PP30" s="1329"/>
      <c r="PQ30" s="1329"/>
      <c r="PR30" s="1329"/>
      <c r="PS30" s="1329"/>
      <c r="PT30" s="1329"/>
      <c r="PU30" s="1329"/>
      <c r="PV30" s="1329"/>
      <c r="PW30" s="1329"/>
      <c r="PX30" s="1329"/>
      <c r="PY30" s="1329"/>
      <c r="PZ30" s="1329"/>
      <c r="QA30" s="1329"/>
      <c r="QB30" s="1329"/>
      <c r="QC30" s="1329"/>
      <c r="QD30" s="1329"/>
      <c r="QE30" s="1329"/>
      <c r="QF30" s="1329"/>
      <c r="QG30" s="1329"/>
      <c r="QH30" s="1329"/>
      <c r="QI30" s="1329"/>
      <c r="QJ30" s="1329"/>
      <c r="QK30" s="1329"/>
      <c r="QL30" s="1329"/>
      <c r="QM30" s="1329"/>
      <c r="QN30" s="1329"/>
      <c r="QO30" s="1329"/>
      <c r="QP30" s="1329"/>
      <c r="QQ30" s="1329"/>
      <c r="QR30" s="1329"/>
      <c r="QS30" s="1329"/>
      <c r="QT30" s="1329"/>
      <c r="QU30" s="1329"/>
      <c r="QV30" s="1329"/>
      <c r="QW30" s="1329"/>
      <c r="QX30" s="1329"/>
      <c r="QY30" s="1329"/>
      <c r="QZ30" s="1329"/>
      <c r="RA30" s="1329"/>
      <c r="RB30" s="1329"/>
      <c r="RC30" s="1329"/>
      <c r="RD30" s="1329"/>
      <c r="RE30" s="1329"/>
      <c r="RF30" s="1329"/>
      <c r="RG30" s="1329"/>
      <c r="RH30" s="1329"/>
      <c r="RI30" s="1329"/>
      <c r="RJ30" s="1329"/>
      <c r="RK30" s="1329"/>
      <c r="RL30" s="1329"/>
      <c r="RM30" s="1329"/>
      <c r="RN30" s="1329"/>
      <c r="RO30" s="1329"/>
      <c r="RP30" s="1329"/>
      <c r="RQ30" s="1329"/>
      <c r="RR30" s="1329"/>
      <c r="RS30" s="1329"/>
      <c r="RT30" s="1329"/>
      <c r="RU30" s="1329"/>
      <c r="RV30" s="1329"/>
      <c r="RW30" s="1329"/>
      <c r="RX30" s="1329"/>
      <c r="RY30" s="1329"/>
      <c r="RZ30" s="1329"/>
      <c r="SA30" s="1329"/>
      <c r="SB30" s="1329"/>
      <c r="SC30" s="1329"/>
      <c r="SD30" s="1329"/>
      <c r="SE30" s="1329"/>
      <c r="SF30" s="1329"/>
      <c r="SG30" s="1329"/>
      <c r="SH30" s="1329"/>
      <c r="SI30" s="1329"/>
      <c r="SJ30" s="1329"/>
      <c r="SK30" s="1329"/>
      <c r="SL30" s="1329"/>
      <c r="SM30" s="1329"/>
      <c r="SN30" s="1329"/>
      <c r="SO30" s="1329"/>
      <c r="SP30" s="1329"/>
      <c r="SQ30" s="1329"/>
      <c r="SR30" s="1329"/>
      <c r="SS30" s="1329"/>
      <c r="ST30" s="1329"/>
      <c r="SU30" s="1329"/>
      <c r="SV30" s="1329"/>
      <c r="SW30" s="1329"/>
      <c r="SX30" s="1329"/>
      <c r="SY30" s="1329"/>
      <c r="SZ30" s="1329"/>
      <c r="TA30" s="1329"/>
      <c r="TB30" s="1329"/>
      <c r="TC30" s="1329"/>
      <c r="TD30" s="1329"/>
      <c r="TE30" s="1329"/>
      <c r="TF30" s="1329"/>
      <c r="TG30" s="1329"/>
      <c r="TH30" s="1329"/>
      <c r="TI30" s="1329"/>
      <c r="TJ30" s="1329"/>
      <c r="TK30" s="1329"/>
      <c r="TL30" s="1329"/>
      <c r="TM30" s="1329"/>
      <c r="TN30" s="1329"/>
      <c r="TO30" s="1329"/>
      <c r="TP30" s="1329"/>
      <c r="TQ30" s="1329"/>
      <c r="TR30" s="1329"/>
      <c r="TS30" s="1329"/>
      <c r="TT30" s="1329"/>
      <c r="TU30" s="1329"/>
      <c r="TV30" s="1329"/>
      <c r="TW30" s="1329"/>
      <c r="TX30" s="1329"/>
      <c r="TY30" s="1329"/>
      <c r="TZ30" s="1329"/>
      <c r="UA30" s="1329"/>
      <c r="UB30" s="1329"/>
      <c r="UC30" s="1329"/>
      <c r="UD30" s="1329"/>
      <c r="UE30" s="1329"/>
      <c r="UF30" s="1329"/>
      <c r="UG30" s="1329"/>
      <c r="UH30" s="1329"/>
      <c r="UI30" s="1329"/>
      <c r="UJ30" s="1329"/>
      <c r="UK30" s="1329"/>
      <c r="UL30" s="1329"/>
      <c r="UM30" s="1329"/>
      <c r="UN30" s="1329"/>
      <c r="UO30" s="1329"/>
      <c r="UP30" s="1329"/>
      <c r="UQ30" s="1329"/>
      <c r="UR30" s="1329"/>
      <c r="US30" s="1329"/>
      <c r="UT30" s="1329"/>
      <c r="UU30" s="1329"/>
      <c r="UV30" s="1329"/>
      <c r="UW30" s="1329"/>
      <c r="UX30" s="1329"/>
      <c r="UY30" s="1329"/>
      <c r="UZ30" s="1329"/>
      <c r="VA30" s="1329"/>
      <c r="VB30" s="1329"/>
      <c r="VC30" s="1329"/>
      <c r="VD30" s="1329"/>
      <c r="VE30" s="1329"/>
      <c r="VF30" s="1329"/>
      <c r="VG30" s="1329"/>
      <c r="VH30" s="1329"/>
      <c r="VI30" s="1329"/>
      <c r="VJ30" s="1329"/>
      <c r="VK30" s="1329"/>
      <c r="VL30" s="1329"/>
      <c r="VM30" s="1329"/>
      <c r="VN30" s="1329"/>
      <c r="VO30" s="1329"/>
      <c r="VP30" s="1329"/>
      <c r="VQ30" s="1329"/>
      <c r="VR30" s="1329"/>
      <c r="VS30" s="1329"/>
      <c r="VT30" s="1329"/>
      <c r="VU30" s="1329"/>
      <c r="VV30" s="1329"/>
      <c r="VW30" s="1329"/>
      <c r="VX30" s="1329"/>
      <c r="VY30" s="1329"/>
      <c r="VZ30" s="1329"/>
      <c r="WA30" s="1329"/>
      <c r="WB30" s="1329"/>
      <c r="WC30" s="1329"/>
      <c r="WD30" s="1329"/>
      <c r="WE30" s="1329"/>
      <c r="WF30" s="1329"/>
      <c r="WG30" s="1329"/>
      <c r="WH30" s="1329"/>
      <c r="WI30" s="1329"/>
      <c r="WJ30" s="1329"/>
      <c r="WK30" s="1329"/>
      <c r="WL30" s="1329"/>
      <c r="WM30" s="1329"/>
      <c r="WN30" s="1329"/>
      <c r="WO30" s="1329"/>
      <c r="WP30" s="1329"/>
      <c r="WQ30" s="1329"/>
      <c r="WR30" s="1329"/>
      <c r="WS30" s="1329"/>
      <c r="WT30" s="1329"/>
      <c r="WU30" s="1329"/>
      <c r="WV30" s="1329"/>
      <c r="WW30" s="1329"/>
      <c r="WX30" s="1329"/>
      <c r="WY30" s="1329"/>
      <c r="WZ30" s="1329"/>
      <c r="XA30" s="1329"/>
      <c r="XB30" s="1329"/>
      <c r="XC30" s="1329"/>
      <c r="XD30" s="1329"/>
      <c r="XE30" s="1329"/>
      <c r="XF30" s="1329"/>
      <c r="XG30" s="1329"/>
      <c r="XH30" s="1329"/>
      <c r="XI30" s="1329"/>
      <c r="XJ30" s="1329"/>
      <c r="XK30" s="1329"/>
      <c r="XL30" s="1329"/>
      <c r="XM30" s="1329"/>
      <c r="XN30" s="1329"/>
      <c r="XO30" s="1329"/>
      <c r="XP30" s="1329"/>
      <c r="XQ30" s="1329"/>
      <c r="XR30" s="1329"/>
      <c r="XS30" s="1329"/>
      <c r="XT30" s="1329"/>
      <c r="XU30" s="1329"/>
      <c r="XV30" s="1329"/>
      <c r="XW30" s="1329"/>
      <c r="XX30" s="1329"/>
      <c r="XY30" s="1329"/>
      <c r="XZ30" s="1329"/>
      <c r="YA30" s="1329"/>
      <c r="YB30" s="1329"/>
      <c r="YC30" s="1329"/>
      <c r="YD30" s="1329"/>
      <c r="YE30" s="1329"/>
      <c r="YF30" s="1329"/>
      <c r="YG30" s="1329"/>
      <c r="YH30" s="1329"/>
      <c r="YI30" s="1329"/>
      <c r="YJ30" s="1329"/>
      <c r="YK30" s="1329"/>
      <c r="YL30" s="1329"/>
      <c r="YM30" s="1329"/>
      <c r="YN30" s="1329"/>
      <c r="YO30" s="1329"/>
      <c r="YP30" s="1329"/>
      <c r="YQ30" s="1329"/>
      <c r="YR30" s="1329"/>
      <c r="YS30" s="1329"/>
      <c r="YT30" s="1329"/>
      <c r="YU30" s="1329"/>
      <c r="YV30" s="1329"/>
      <c r="YW30" s="1329"/>
      <c r="YX30" s="1329"/>
      <c r="YY30" s="1329"/>
      <c r="YZ30" s="1329"/>
      <c r="ZA30" s="1329"/>
      <c r="ZB30" s="1329"/>
      <c r="ZC30" s="1329"/>
      <c r="ZD30" s="1329"/>
      <c r="ZE30" s="1329"/>
      <c r="ZF30" s="1329"/>
      <c r="ZG30" s="1329"/>
      <c r="ZH30" s="1329"/>
      <c r="ZI30" s="1329"/>
      <c r="ZJ30" s="1329"/>
      <c r="ZK30" s="1329"/>
      <c r="ZL30" s="1329"/>
      <c r="ZM30" s="1329"/>
      <c r="ZN30" s="1329"/>
      <c r="ZO30" s="1329"/>
      <c r="ZP30" s="1329"/>
      <c r="ZQ30" s="1329"/>
      <c r="ZR30" s="1329"/>
      <c r="ZS30" s="1329"/>
      <c r="ZT30" s="1329"/>
      <c r="ZU30" s="1329"/>
      <c r="ZV30" s="1329"/>
      <c r="ZW30" s="1329"/>
      <c r="ZX30" s="1329"/>
      <c r="ZY30" s="1329"/>
      <c r="ZZ30" s="1329"/>
      <c r="AAA30" s="1329"/>
      <c r="AAB30" s="1329"/>
      <c r="AAC30" s="1329"/>
      <c r="AAD30" s="1329"/>
      <c r="AAE30" s="1329"/>
      <c r="AAF30" s="1329"/>
      <c r="AAG30" s="1329"/>
      <c r="AAH30" s="1329"/>
      <c r="AAI30" s="1329"/>
      <c r="AAJ30" s="1329"/>
      <c r="AAK30" s="1329"/>
      <c r="AAL30" s="1329"/>
      <c r="AAM30" s="1329"/>
      <c r="AAN30" s="1329"/>
      <c r="AAO30" s="1329"/>
      <c r="AAP30" s="1329"/>
      <c r="AAQ30" s="1329"/>
      <c r="AAR30" s="1329"/>
      <c r="AAS30" s="1329"/>
      <c r="AAT30" s="1329"/>
      <c r="AAU30" s="1329"/>
      <c r="AAV30" s="1329"/>
      <c r="AAW30" s="1329"/>
      <c r="AAX30" s="1329"/>
      <c r="AAY30" s="1329"/>
      <c r="AAZ30" s="1329"/>
      <c r="ABA30" s="1329"/>
      <c r="ABB30" s="1329"/>
      <c r="ABC30" s="1329"/>
      <c r="ABD30" s="1329"/>
      <c r="ABE30" s="1329"/>
      <c r="ABF30" s="1329"/>
      <c r="ABG30" s="1329"/>
      <c r="ABH30" s="1329"/>
      <c r="ABI30" s="1329"/>
      <c r="ABJ30" s="1329"/>
      <c r="ABK30" s="1329"/>
      <c r="ABL30" s="1329"/>
      <c r="ABM30" s="1329"/>
      <c r="ABN30" s="1329"/>
      <c r="ABO30" s="1329"/>
      <c r="ABP30" s="1329"/>
      <c r="ABQ30" s="1329"/>
      <c r="ABR30" s="1329"/>
      <c r="ABS30" s="1329"/>
      <c r="ABT30" s="1329"/>
      <c r="ABU30" s="1329"/>
      <c r="ABV30" s="1329"/>
      <c r="ABW30" s="1329"/>
      <c r="ABX30" s="1329"/>
      <c r="ABY30" s="1329"/>
      <c r="ABZ30" s="1329"/>
      <c r="ACA30" s="1329"/>
      <c r="ACB30" s="1329"/>
      <c r="ACC30" s="1329"/>
      <c r="ACD30" s="1329"/>
      <c r="ACE30" s="1329"/>
      <c r="ACF30" s="1329"/>
      <c r="ACG30" s="1329"/>
      <c r="ACH30" s="1329"/>
      <c r="ACI30" s="1329"/>
      <c r="ACJ30" s="1329"/>
      <c r="ACK30" s="1329"/>
      <c r="ACL30" s="1329"/>
      <c r="ACM30" s="1329"/>
      <c r="ACN30" s="1329"/>
      <c r="ACO30" s="1329"/>
      <c r="ACP30" s="1329"/>
      <c r="ACQ30" s="1329"/>
      <c r="ACR30" s="1329"/>
      <c r="ACS30" s="1329"/>
      <c r="ACT30" s="1329"/>
      <c r="ACU30" s="1329"/>
      <c r="ACV30" s="1329"/>
      <c r="ACW30" s="1329"/>
      <c r="ACX30" s="1329"/>
      <c r="ACY30" s="1329"/>
      <c r="ACZ30" s="1329"/>
      <c r="ADA30" s="1329"/>
      <c r="ADB30" s="1329"/>
      <c r="ADC30" s="1329"/>
      <c r="ADD30" s="1329"/>
      <c r="ADE30" s="1329"/>
      <c r="ADF30" s="1329"/>
      <c r="ADG30" s="1329"/>
      <c r="ADH30" s="1329"/>
      <c r="ADI30" s="1329"/>
      <c r="ADJ30" s="1329"/>
      <c r="ADK30" s="1329"/>
      <c r="ADL30" s="1329"/>
      <c r="ADM30" s="1329"/>
      <c r="ADN30" s="1329"/>
      <c r="ADO30" s="1329"/>
      <c r="ADP30" s="1329"/>
      <c r="ADQ30" s="1329"/>
      <c r="ADR30" s="1329"/>
      <c r="ADS30" s="1329"/>
      <c r="ADT30" s="1329"/>
      <c r="ADU30" s="1329"/>
      <c r="ADV30" s="1329"/>
      <c r="ADW30" s="1329"/>
      <c r="ADX30" s="1329"/>
      <c r="ADY30" s="1329"/>
      <c r="ADZ30" s="1329"/>
      <c r="AEA30" s="1329"/>
      <c r="AEB30" s="1329"/>
      <c r="AEC30" s="1329"/>
      <c r="AED30" s="1329"/>
      <c r="AEE30" s="1329"/>
      <c r="AEF30" s="1329"/>
      <c r="AEG30" s="1329"/>
      <c r="AEH30" s="1329"/>
      <c r="AEI30" s="1329"/>
      <c r="AEJ30" s="1329"/>
      <c r="AEK30" s="1329"/>
      <c r="AEL30" s="1329"/>
      <c r="AEM30" s="1329"/>
      <c r="AEN30" s="1329"/>
      <c r="AEO30" s="1329"/>
      <c r="AEP30" s="1329"/>
      <c r="AEQ30" s="1329"/>
      <c r="AER30" s="1329"/>
      <c r="AES30" s="1329"/>
      <c r="AET30" s="1329"/>
      <c r="AEU30" s="1329"/>
      <c r="AEV30" s="1329"/>
      <c r="AEW30" s="1329"/>
      <c r="AEX30" s="1329"/>
      <c r="AEY30" s="1329"/>
      <c r="AEZ30" s="1329"/>
      <c r="AFA30" s="1329"/>
      <c r="AFB30" s="1329"/>
      <c r="AFC30" s="1329"/>
      <c r="AFD30" s="1329"/>
      <c r="AFE30" s="1329"/>
      <c r="AFF30" s="1329"/>
      <c r="AFG30" s="1329"/>
      <c r="AFH30" s="1329"/>
      <c r="AFI30" s="1329"/>
      <c r="AFJ30" s="1329"/>
      <c r="AFK30" s="1329"/>
      <c r="AFL30" s="1329"/>
      <c r="AFM30" s="1329"/>
      <c r="AFN30" s="1329"/>
      <c r="AFO30" s="1329"/>
      <c r="AFP30" s="1329"/>
      <c r="AFQ30" s="1329"/>
      <c r="AFR30" s="1329"/>
      <c r="AFS30" s="1329"/>
      <c r="AFT30" s="1329"/>
      <c r="AFU30" s="1329"/>
      <c r="AFV30" s="1329"/>
      <c r="AFW30" s="1329"/>
      <c r="AFX30" s="1329"/>
      <c r="AFY30" s="1329"/>
      <c r="AFZ30" s="1329"/>
      <c r="AGA30" s="1329"/>
      <c r="AGB30" s="1329"/>
      <c r="AGC30" s="1329"/>
      <c r="AGD30" s="1329"/>
      <c r="AGE30" s="1329"/>
      <c r="AGF30" s="1329"/>
      <c r="AGG30" s="1329"/>
      <c r="AGH30" s="1329"/>
      <c r="AGI30" s="1329"/>
      <c r="AGJ30" s="1329"/>
      <c r="AGK30" s="1329"/>
      <c r="AGL30" s="1329"/>
      <c r="AGM30" s="1329"/>
      <c r="AGN30" s="1329"/>
      <c r="AGO30" s="1329"/>
      <c r="AGP30" s="1329"/>
      <c r="AGQ30" s="1329"/>
      <c r="AGR30" s="1329"/>
      <c r="AGS30" s="1329"/>
      <c r="AGT30" s="1329"/>
      <c r="AGU30" s="1329"/>
      <c r="AGV30" s="1329"/>
      <c r="AGW30" s="1329"/>
      <c r="AGX30" s="1329"/>
      <c r="AGY30" s="1329"/>
      <c r="AGZ30" s="1329"/>
      <c r="AHA30" s="1329"/>
      <c r="AHB30" s="1329"/>
      <c r="AHC30" s="1329"/>
      <c r="AHD30" s="1329"/>
      <c r="AHE30" s="1329"/>
      <c r="AHF30" s="1329"/>
      <c r="AHG30" s="1329"/>
      <c r="AHH30" s="1329"/>
      <c r="AHI30" s="1329"/>
      <c r="AHJ30" s="1329"/>
      <c r="AHK30" s="1329"/>
      <c r="AHL30" s="1329"/>
      <c r="AHM30" s="1329"/>
      <c r="AHN30" s="1329"/>
      <c r="AHO30" s="1329"/>
      <c r="AHP30" s="1329"/>
      <c r="AHQ30" s="1329"/>
      <c r="AHR30" s="1329"/>
      <c r="AHS30" s="1329"/>
      <c r="AHT30" s="1329"/>
      <c r="AHU30" s="1329"/>
      <c r="AHV30" s="1329"/>
      <c r="AHW30" s="1329"/>
      <c r="AHX30" s="1329"/>
      <c r="AHY30" s="1329"/>
      <c r="AHZ30" s="1329"/>
      <c r="AIA30" s="1329"/>
      <c r="AIB30" s="1329"/>
      <c r="AIC30" s="1329"/>
      <c r="AID30" s="1329"/>
      <c r="AIE30" s="1329"/>
      <c r="AIF30" s="1329"/>
      <c r="AIG30" s="1329"/>
      <c r="AIH30" s="1329"/>
      <c r="AII30" s="1329"/>
      <c r="AIJ30" s="1329"/>
      <c r="AIK30" s="1329"/>
      <c r="AIL30" s="1329"/>
      <c r="AIM30" s="1329"/>
      <c r="AIN30" s="1329"/>
      <c r="AIO30" s="1329"/>
      <c r="AIP30" s="1329"/>
      <c r="AIQ30" s="1329"/>
      <c r="AIR30" s="1329"/>
      <c r="AIS30" s="1329"/>
      <c r="AIT30" s="1329"/>
      <c r="AIU30" s="1329"/>
      <c r="AIV30" s="1329"/>
      <c r="AIW30" s="1329"/>
      <c r="AIX30" s="1329"/>
      <c r="AIY30" s="1329"/>
      <c r="AIZ30" s="1329"/>
      <c r="AJA30" s="1329"/>
      <c r="AJB30" s="1329"/>
      <c r="AJC30" s="1329"/>
      <c r="AJD30" s="1329"/>
      <c r="AJE30" s="1329"/>
      <c r="AJF30" s="1329"/>
      <c r="AJG30" s="1329"/>
      <c r="AJH30" s="1329"/>
      <c r="AJI30" s="1329"/>
      <c r="AJJ30" s="1329"/>
      <c r="AJK30" s="1329"/>
      <c r="AJL30" s="1329"/>
      <c r="AJM30" s="1329"/>
      <c r="AJN30" s="1329"/>
      <c r="AJO30" s="1329"/>
      <c r="AJP30" s="1329"/>
      <c r="AJQ30" s="1329"/>
      <c r="AJR30" s="1329"/>
      <c r="AJS30" s="1329"/>
      <c r="AJT30" s="1329"/>
      <c r="AJU30" s="1329"/>
      <c r="AJV30" s="1329"/>
      <c r="AJW30" s="1329"/>
      <c r="AJX30" s="1329"/>
      <c r="AJY30" s="1329"/>
      <c r="AJZ30" s="1329"/>
      <c r="AKA30" s="1329"/>
      <c r="AKB30" s="1329"/>
      <c r="AKC30" s="1329"/>
      <c r="AKD30" s="1329"/>
      <c r="AKE30" s="1329"/>
      <c r="AKF30" s="1329"/>
      <c r="AKG30" s="1329"/>
      <c r="AKH30" s="1329"/>
      <c r="AKI30" s="1329"/>
      <c r="AKJ30" s="1329"/>
      <c r="AKK30" s="1329"/>
      <c r="AKL30" s="1329"/>
      <c r="AKM30" s="1329"/>
      <c r="AKN30" s="1329"/>
      <c r="AKO30" s="1329"/>
      <c r="AKP30" s="1329"/>
      <c r="AKQ30" s="1329"/>
      <c r="AKR30" s="1329"/>
      <c r="AKS30" s="1329"/>
      <c r="AKT30" s="1329"/>
      <c r="AKU30" s="1329"/>
      <c r="AKV30" s="1329"/>
      <c r="AKW30" s="1329"/>
      <c r="AKX30" s="1329"/>
      <c r="AKY30" s="1329"/>
      <c r="AKZ30" s="1329"/>
      <c r="ALA30" s="1329"/>
      <c r="ALB30" s="1329"/>
      <c r="ALC30" s="1329"/>
      <c r="ALD30" s="1329"/>
      <c r="ALE30" s="1329"/>
      <c r="ALF30" s="1329"/>
      <c r="ALG30" s="1329"/>
      <c r="ALH30" s="1329"/>
      <c r="ALI30" s="1329"/>
      <c r="ALJ30" s="1329"/>
      <c r="ALK30" s="1329"/>
      <c r="ALL30" s="1329"/>
      <c r="ALM30" s="1329"/>
      <c r="ALN30" s="1329"/>
      <c r="ALO30" s="1329"/>
      <c r="ALP30" s="1329"/>
      <c r="ALQ30" s="1329"/>
      <c r="ALR30" s="1329"/>
      <c r="ALS30" s="1329"/>
      <c r="ALT30" s="1329"/>
      <c r="ALU30" s="1329"/>
      <c r="ALV30" s="1329"/>
      <c r="ALW30" s="1329"/>
      <c r="ALX30" s="1329"/>
      <c r="ALY30" s="1329"/>
      <c r="ALZ30" s="1329"/>
      <c r="AMA30" s="1329"/>
      <c r="AMB30" s="1329"/>
      <c r="AMC30" s="1329"/>
      <c r="AMD30" s="1329"/>
      <c r="AME30" s="1329"/>
      <c r="AMF30" s="1329"/>
      <c r="AMG30" s="1329"/>
      <c r="AMH30" s="1329"/>
      <c r="AMI30" s="1329"/>
      <c r="AMJ30" s="1329"/>
      <c r="AMK30" s="1329"/>
      <c r="AML30" s="1329"/>
      <c r="AMM30" s="1329"/>
      <c r="AMN30" s="1329"/>
      <c r="AMO30" s="1329"/>
      <c r="AMP30" s="1329"/>
      <c r="AMQ30" s="1329"/>
      <c r="AMR30" s="1329"/>
      <c r="AMS30" s="1329"/>
      <c r="AMT30" s="1329"/>
      <c r="AMU30" s="1329"/>
      <c r="AMV30" s="1329"/>
      <c r="AMW30" s="1329"/>
      <c r="AMX30" s="1329"/>
      <c r="AMY30" s="1329"/>
      <c r="AMZ30" s="1329"/>
      <c r="ANA30" s="1329"/>
      <c r="ANB30" s="1329"/>
      <c r="ANC30" s="1329"/>
      <c r="AND30" s="1329"/>
      <c r="ANE30" s="1329"/>
      <c r="ANF30" s="1329"/>
      <c r="ANG30" s="1329"/>
      <c r="ANH30" s="1329"/>
      <c r="ANI30" s="1329"/>
      <c r="ANJ30" s="1329"/>
      <c r="ANK30" s="1329"/>
      <c r="ANL30" s="1329"/>
      <c r="ANM30" s="1329"/>
      <c r="ANN30" s="1329"/>
      <c r="ANO30" s="1329"/>
      <c r="ANP30" s="1329"/>
      <c r="ANQ30" s="1329"/>
      <c r="ANR30" s="1329"/>
      <c r="ANS30" s="1329"/>
      <c r="ANT30" s="1329"/>
      <c r="ANU30" s="1329"/>
      <c r="ANV30" s="1329"/>
      <c r="ANW30" s="1329"/>
      <c r="ANX30" s="1329"/>
      <c r="ANY30" s="1329"/>
      <c r="ANZ30" s="1329"/>
      <c r="AOA30" s="1329"/>
      <c r="AOB30" s="1329"/>
      <c r="AOC30" s="1329"/>
      <c r="AOD30" s="1329"/>
      <c r="AOE30" s="1329"/>
      <c r="AOF30" s="1329"/>
      <c r="AOG30" s="1329"/>
      <c r="AOH30" s="1329"/>
      <c r="AOI30" s="1329"/>
      <c r="AOJ30" s="1329"/>
      <c r="AOK30" s="1329"/>
      <c r="AOL30" s="1329"/>
      <c r="AOM30" s="1329"/>
      <c r="AON30" s="1329"/>
      <c r="AOO30" s="1329"/>
      <c r="AOP30" s="1329"/>
      <c r="AOQ30" s="1329"/>
      <c r="AOR30" s="1329"/>
      <c r="AOS30" s="1329"/>
      <c r="AOT30" s="1329"/>
      <c r="AOU30" s="1329"/>
      <c r="AOV30" s="1329"/>
      <c r="AOW30" s="1329"/>
      <c r="AOX30" s="1329"/>
      <c r="AOY30" s="1329"/>
      <c r="AOZ30" s="1329"/>
      <c r="APA30" s="1329"/>
      <c r="APB30" s="1329"/>
      <c r="APC30" s="1329"/>
      <c r="APD30" s="1329"/>
      <c r="APE30" s="1329"/>
      <c r="APF30" s="1329"/>
      <c r="APG30" s="1329"/>
      <c r="APH30" s="1329"/>
      <c r="API30" s="1329"/>
      <c r="APJ30" s="1329"/>
      <c r="APK30" s="1329"/>
      <c r="APL30" s="1329"/>
      <c r="APM30" s="1329"/>
      <c r="APN30" s="1329"/>
      <c r="APO30" s="1329"/>
      <c r="APP30" s="1329"/>
      <c r="APQ30" s="1329"/>
      <c r="APR30" s="1329"/>
      <c r="APS30" s="1329"/>
      <c r="APT30" s="1329"/>
      <c r="APU30" s="1329"/>
      <c r="APV30" s="1329"/>
      <c r="APW30" s="1329"/>
      <c r="APX30" s="1329"/>
      <c r="APY30" s="1329"/>
      <c r="APZ30" s="1329"/>
      <c r="AQA30" s="1329"/>
      <c r="AQB30" s="1329"/>
      <c r="AQC30" s="1329"/>
      <c r="AQD30" s="1329"/>
      <c r="AQE30" s="1329"/>
      <c r="AQF30" s="1329"/>
      <c r="AQG30" s="1329"/>
      <c r="AQH30" s="1329"/>
      <c r="AQI30" s="1329"/>
      <c r="AQJ30" s="1329"/>
      <c r="AQK30" s="1329"/>
      <c r="AQL30" s="1329"/>
      <c r="AQM30" s="1329"/>
      <c r="AQN30" s="1329"/>
      <c r="AQO30" s="1329"/>
      <c r="AQP30" s="1329"/>
      <c r="AQQ30" s="1329"/>
      <c r="AQR30" s="1329"/>
      <c r="AQS30" s="1329"/>
      <c r="AQT30" s="1329"/>
      <c r="AQU30" s="1329"/>
      <c r="AQV30" s="1329"/>
      <c r="AQW30" s="1329"/>
      <c r="AQX30" s="1329"/>
      <c r="AQY30" s="1329"/>
      <c r="AQZ30" s="1329"/>
      <c r="ARA30" s="1329"/>
      <c r="ARB30" s="1329"/>
      <c r="ARC30" s="1329"/>
      <c r="ARD30" s="1329"/>
      <c r="ARE30" s="1329"/>
      <c r="ARF30" s="1329"/>
      <c r="ARG30" s="1329"/>
      <c r="ARH30" s="1329"/>
      <c r="ARI30" s="1329"/>
      <c r="ARJ30" s="1329"/>
      <c r="ARK30" s="1329"/>
      <c r="ARL30" s="1329"/>
      <c r="ARM30" s="1329"/>
      <c r="ARN30" s="1329"/>
      <c r="ARO30" s="1329"/>
      <c r="ARP30" s="1329"/>
      <c r="ARQ30" s="1329"/>
      <c r="ARR30" s="1329"/>
      <c r="ARS30" s="1329"/>
      <c r="ART30" s="1329"/>
      <c r="ARU30" s="1329"/>
      <c r="ARV30" s="1329"/>
      <c r="ARW30" s="1329"/>
      <c r="ARX30" s="1329"/>
      <c r="ARY30" s="1329"/>
      <c r="ARZ30" s="1329"/>
      <c r="ASA30" s="1329"/>
      <c r="ASB30" s="1329"/>
      <c r="ASC30" s="1329"/>
      <c r="ASD30" s="1329"/>
      <c r="ASE30" s="1329"/>
      <c r="ASF30" s="1329"/>
      <c r="ASG30" s="1329"/>
      <c r="ASH30" s="1329"/>
      <c r="ASI30" s="1329"/>
      <c r="ASJ30" s="1329"/>
      <c r="ASK30" s="1329"/>
      <c r="ASL30" s="1329"/>
      <c r="ASM30" s="1329"/>
      <c r="ASN30" s="1329"/>
      <c r="ASO30" s="1329"/>
      <c r="ASP30" s="1329"/>
      <c r="ASQ30" s="1329"/>
      <c r="ASR30" s="1329"/>
      <c r="ASS30" s="1329"/>
      <c r="AST30" s="1329"/>
      <c r="ASU30" s="1329"/>
      <c r="ASV30" s="1329"/>
      <c r="ASW30" s="1329"/>
      <c r="ASX30" s="1329"/>
      <c r="ASY30" s="1329"/>
      <c r="ASZ30" s="1329"/>
      <c r="ATA30" s="1329"/>
      <c r="ATB30" s="1329"/>
      <c r="ATC30" s="1329"/>
      <c r="ATD30" s="1329"/>
      <c r="ATE30" s="1329"/>
      <c r="ATF30" s="1329"/>
      <c r="ATG30" s="1329"/>
      <c r="ATH30" s="1329"/>
      <c r="ATI30" s="1329"/>
      <c r="ATJ30" s="1329"/>
      <c r="ATK30" s="1329"/>
      <c r="ATL30" s="1329"/>
      <c r="ATM30" s="1329"/>
      <c r="ATN30" s="1329"/>
      <c r="ATO30" s="1329"/>
      <c r="ATP30" s="1329"/>
      <c r="ATQ30" s="1329"/>
      <c r="ATR30" s="1329"/>
      <c r="ATS30" s="1329"/>
      <c r="ATT30" s="1329"/>
      <c r="ATU30" s="1329"/>
      <c r="ATV30" s="1329"/>
      <c r="ATW30" s="1329"/>
      <c r="ATX30" s="1329"/>
      <c r="ATY30" s="1329"/>
      <c r="ATZ30" s="1329"/>
      <c r="AUA30" s="1329"/>
      <c r="AUB30" s="1329"/>
      <c r="AUC30" s="1329"/>
      <c r="AUD30" s="1329"/>
      <c r="AUE30" s="1329"/>
      <c r="AUF30" s="1329"/>
      <c r="AUG30" s="1329"/>
      <c r="AUH30" s="1329"/>
      <c r="AUI30" s="1329"/>
      <c r="AUJ30" s="1329"/>
      <c r="AUK30" s="1329"/>
      <c r="AUL30" s="1329"/>
      <c r="AUM30" s="1329"/>
      <c r="AUN30" s="1329"/>
      <c r="AUO30" s="1329"/>
      <c r="AUP30" s="1329"/>
      <c r="AUQ30" s="1329"/>
      <c r="AUR30" s="1329"/>
      <c r="AUS30" s="1329"/>
      <c r="AUT30" s="1329"/>
      <c r="AUU30" s="1329"/>
      <c r="AUV30" s="1329"/>
      <c r="AUW30" s="1329"/>
      <c r="AUX30" s="1329"/>
      <c r="AUY30" s="1329"/>
      <c r="AUZ30" s="1329"/>
      <c r="AVA30" s="1329"/>
      <c r="AVB30" s="1329"/>
      <c r="AVC30" s="1329"/>
      <c r="AVD30" s="1329"/>
      <c r="AVE30" s="1329"/>
      <c r="AVF30" s="1329"/>
      <c r="AVG30" s="1329"/>
      <c r="AVH30" s="1329"/>
      <c r="AVI30" s="1329"/>
      <c r="AVJ30" s="1329"/>
      <c r="AVK30" s="1329"/>
      <c r="AVL30" s="1329"/>
      <c r="AVM30" s="1329"/>
      <c r="AVN30" s="1329"/>
      <c r="AVO30" s="1329"/>
      <c r="AVP30" s="1329"/>
      <c r="AVQ30" s="1329"/>
      <c r="AVR30" s="1329"/>
      <c r="AVS30" s="1329"/>
      <c r="AVT30" s="1329"/>
      <c r="AVU30" s="1329"/>
      <c r="AVV30" s="1329"/>
      <c r="AVW30" s="1329"/>
      <c r="AVX30" s="1329"/>
      <c r="AVY30" s="1329"/>
      <c r="AVZ30" s="1329"/>
      <c r="AWA30" s="1329"/>
      <c r="AWB30" s="1329"/>
      <c r="AWC30" s="1329"/>
      <c r="AWD30" s="1329"/>
      <c r="AWE30" s="1329"/>
      <c r="AWF30" s="1329"/>
      <c r="AWG30" s="1329"/>
      <c r="AWH30" s="1329"/>
      <c r="AWI30" s="1329"/>
      <c r="AWJ30" s="1329"/>
      <c r="AWK30" s="1329"/>
      <c r="AWL30" s="1329"/>
      <c r="AWM30" s="1329"/>
      <c r="AWN30" s="1329"/>
      <c r="AWO30" s="1329"/>
      <c r="AWP30" s="1329"/>
      <c r="AWQ30" s="1329"/>
      <c r="AWR30" s="1329"/>
      <c r="AWS30" s="1329"/>
      <c r="AWT30" s="1329"/>
      <c r="AWU30" s="1329"/>
      <c r="AWV30" s="1329"/>
      <c r="AWW30" s="1329"/>
      <c r="AWX30" s="1329"/>
      <c r="AWY30" s="1329"/>
      <c r="AWZ30" s="1329"/>
      <c r="AXA30" s="1329"/>
      <c r="AXB30" s="1329"/>
      <c r="AXC30" s="1329"/>
      <c r="AXD30" s="1329"/>
      <c r="AXE30" s="1329"/>
      <c r="AXF30" s="1329"/>
      <c r="AXG30" s="1329"/>
      <c r="AXH30" s="1329"/>
      <c r="AXI30" s="1329"/>
      <c r="AXJ30" s="1329"/>
      <c r="AXK30" s="1329"/>
      <c r="AXL30" s="1329"/>
      <c r="AXM30" s="1329"/>
      <c r="AXN30" s="1329"/>
      <c r="AXO30" s="1329"/>
      <c r="AXP30" s="1329"/>
      <c r="AXQ30" s="1329"/>
      <c r="AXR30" s="1329"/>
      <c r="AXS30" s="1329"/>
      <c r="AXT30" s="1329"/>
      <c r="AXU30" s="1329"/>
      <c r="AXV30" s="1329"/>
      <c r="AXW30" s="1329"/>
      <c r="AXX30" s="1329"/>
      <c r="AXY30" s="1329"/>
      <c r="AXZ30" s="1329"/>
      <c r="AYA30" s="1329"/>
      <c r="AYB30" s="1329"/>
      <c r="AYC30" s="1329"/>
      <c r="AYD30" s="1329"/>
      <c r="AYE30" s="1329"/>
      <c r="AYF30" s="1329"/>
      <c r="AYG30" s="1329"/>
      <c r="AYH30" s="1329"/>
      <c r="AYI30" s="1329"/>
      <c r="AYJ30" s="1329"/>
      <c r="AYK30" s="1329"/>
      <c r="AYL30" s="1329"/>
      <c r="AYM30" s="1329"/>
      <c r="AYN30" s="1329"/>
      <c r="AYO30" s="1329"/>
      <c r="AYP30" s="1329"/>
      <c r="AYQ30" s="1329"/>
      <c r="AYR30" s="1329"/>
      <c r="AYS30" s="1329"/>
      <c r="AYT30" s="1329"/>
      <c r="AYU30" s="1329"/>
      <c r="AYV30" s="1329"/>
      <c r="AYW30" s="1329"/>
      <c r="AYX30" s="1329"/>
      <c r="AYY30" s="1329"/>
      <c r="AYZ30" s="1329"/>
      <c r="AZA30" s="1329"/>
      <c r="AZB30" s="1329"/>
      <c r="AZC30" s="1329"/>
      <c r="AZD30" s="1329"/>
      <c r="AZE30" s="1329"/>
      <c r="AZF30" s="1329"/>
      <c r="AZG30" s="1329"/>
      <c r="AZH30" s="1329"/>
      <c r="AZI30" s="1329"/>
      <c r="AZJ30" s="1329"/>
      <c r="AZK30" s="1329"/>
      <c r="AZL30" s="1329"/>
      <c r="AZM30" s="1329"/>
      <c r="AZN30" s="1329"/>
      <c r="AZO30" s="1329"/>
      <c r="AZP30" s="1329"/>
      <c r="AZQ30" s="1329"/>
      <c r="AZR30" s="1329"/>
      <c r="AZS30" s="1329"/>
      <c r="AZT30" s="1329"/>
      <c r="AZU30" s="1329"/>
      <c r="AZV30" s="1329"/>
      <c r="AZW30" s="1329"/>
      <c r="AZX30" s="1329"/>
      <c r="AZY30" s="1329"/>
      <c r="AZZ30" s="1329"/>
      <c r="BAA30" s="1329"/>
      <c r="BAB30" s="1329"/>
      <c r="BAC30" s="1329"/>
      <c r="BAD30" s="1329"/>
      <c r="BAE30" s="1329"/>
      <c r="BAF30" s="1329"/>
      <c r="BAG30" s="1329"/>
      <c r="BAH30" s="1329"/>
      <c r="BAI30" s="1329"/>
      <c r="BAJ30" s="1329"/>
      <c r="BAK30" s="1329"/>
      <c r="BAL30" s="1329"/>
      <c r="BAM30" s="1329"/>
      <c r="BAN30" s="1329"/>
      <c r="BAO30" s="1329"/>
      <c r="BAP30" s="1329"/>
      <c r="BAQ30" s="1329"/>
      <c r="BAR30" s="1329"/>
      <c r="BAS30" s="1329"/>
      <c r="BAT30" s="1329"/>
      <c r="BAU30" s="1329"/>
      <c r="BAV30" s="1329"/>
      <c r="BAW30" s="1329"/>
      <c r="BAX30" s="1329"/>
      <c r="BAY30" s="1329"/>
      <c r="BAZ30" s="1329"/>
      <c r="BBA30" s="1329"/>
      <c r="BBB30" s="1329"/>
      <c r="BBC30" s="1329"/>
      <c r="BBD30" s="1329"/>
      <c r="BBE30" s="1329"/>
      <c r="BBF30" s="1329"/>
      <c r="BBG30" s="1329"/>
      <c r="BBH30" s="1329"/>
      <c r="BBI30" s="1329"/>
      <c r="BBJ30" s="1329"/>
      <c r="BBK30" s="1329"/>
      <c r="BBL30" s="1329"/>
      <c r="BBM30" s="1329"/>
      <c r="BBN30" s="1329"/>
      <c r="BBO30" s="1329"/>
      <c r="BBP30" s="1329"/>
      <c r="BBQ30" s="1329"/>
      <c r="BBR30" s="1329"/>
      <c r="BBS30" s="1329"/>
      <c r="BBT30" s="1329"/>
      <c r="BBU30" s="1329"/>
      <c r="BBV30" s="1329"/>
      <c r="BBW30" s="1329"/>
      <c r="BBX30" s="1329"/>
      <c r="BBY30" s="1329"/>
      <c r="BBZ30" s="1329"/>
      <c r="BCA30" s="1329"/>
      <c r="BCB30" s="1329"/>
      <c r="BCC30" s="1329"/>
      <c r="BCD30" s="1329"/>
      <c r="BCE30" s="1329"/>
      <c r="BCF30" s="1329"/>
      <c r="BCG30" s="1329"/>
      <c r="BCH30" s="1329"/>
      <c r="BCI30" s="1329"/>
      <c r="BCJ30" s="1329"/>
      <c r="BCK30" s="1329"/>
      <c r="BCL30" s="1329"/>
      <c r="BCM30" s="1329"/>
      <c r="BCN30" s="1329"/>
      <c r="BCO30" s="1329"/>
      <c r="BCP30" s="1329"/>
      <c r="BCQ30" s="1329"/>
      <c r="BCR30" s="1329"/>
      <c r="BCS30" s="1329"/>
      <c r="BCT30" s="1329"/>
      <c r="BCU30" s="1329"/>
      <c r="BCV30" s="1329"/>
      <c r="BCW30" s="1329"/>
      <c r="BCX30" s="1329"/>
      <c r="BCY30" s="1329"/>
      <c r="BCZ30" s="1329"/>
      <c r="BDA30" s="1329"/>
      <c r="BDB30" s="1329"/>
      <c r="BDC30" s="1329"/>
      <c r="BDD30" s="1329"/>
      <c r="BDE30" s="1329"/>
      <c r="BDF30" s="1329"/>
      <c r="BDG30" s="1329"/>
      <c r="BDH30" s="1329"/>
      <c r="BDI30" s="1329"/>
      <c r="BDJ30" s="1329"/>
      <c r="BDK30" s="1329"/>
      <c r="BDL30" s="1329"/>
      <c r="BDM30" s="1329"/>
      <c r="BDN30" s="1329"/>
      <c r="BDO30" s="1329"/>
      <c r="BDP30" s="1329"/>
      <c r="BDQ30" s="1329"/>
      <c r="BDR30" s="1329"/>
      <c r="BDS30" s="1329"/>
      <c r="BDT30" s="1329"/>
      <c r="BDU30" s="1329"/>
      <c r="BDV30" s="1329"/>
      <c r="BDW30" s="1329"/>
      <c r="BDX30" s="1329"/>
      <c r="BDY30" s="1329"/>
      <c r="BDZ30" s="1329"/>
      <c r="BEA30" s="1329"/>
      <c r="BEB30" s="1329"/>
      <c r="BEC30" s="1329"/>
      <c r="BED30" s="1329"/>
      <c r="BEE30" s="1329"/>
      <c r="BEF30" s="1329"/>
      <c r="BEG30" s="1329"/>
      <c r="BEH30" s="1329"/>
      <c r="BEI30" s="1329"/>
      <c r="BEJ30" s="1329"/>
      <c r="BEK30" s="1329"/>
      <c r="BEL30" s="1329"/>
      <c r="BEM30" s="1329"/>
      <c r="BEN30" s="1329"/>
      <c r="BEO30" s="1329"/>
      <c r="BEP30" s="1329"/>
      <c r="BEQ30" s="1329"/>
      <c r="BER30" s="1329"/>
      <c r="BES30" s="1329"/>
      <c r="BET30" s="1329"/>
      <c r="BEU30" s="1329"/>
      <c r="BEV30" s="1329"/>
      <c r="BEW30" s="1329"/>
      <c r="BEX30" s="1329"/>
      <c r="BEY30" s="1329"/>
      <c r="BEZ30" s="1329"/>
      <c r="BFA30" s="1329"/>
      <c r="BFB30" s="1329"/>
      <c r="BFC30" s="1329"/>
      <c r="BFD30" s="1329"/>
      <c r="BFE30" s="1329"/>
      <c r="BFF30" s="1329"/>
      <c r="BFG30" s="1329"/>
      <c r="BFH30" s="1329"/>
      <c r="BFI30" s="1329"/>
      <c r="BFJ30" s="1329"/>
      <c r="BFK30" s="1329"/>
      <c r="BFL30" s="1329"/>
      <c r="BFM30" s="1329"/>
      <c r="BFN30" s="1329"/>
      <c r="BFO30" s="1329"/>
      <c r="BFP30" s="1329"/>
      <c r="BFQ30" s="1329"/>
      <c r="BFR30" s="1329"/>
      <c r="BFS30" s="1329"/>
      <c r="BFT30" s="1329"/>
      <c r="BFU30" s="1329"/>
      <c r="BFV30" s="1329"/>
      <c r="BFW30" s="1329"/>
      <c r="BFX30" s="1329"/>
      <c r="BFY30" s="1329"/>
      <c r="BFZ30" s="1329"/>
      <c r="BGA30" s="1329"/>
      <c r="BGB30" s="1329"/>
      <c r="BGC30" s="1329"/>
      <c r="BGD30" s="1329"/>
      <c r="BGE30" s="1329"/>
      <c r="BGF30" s="1329"/>
      <c r="BGG30" s="1329"/>
      <c r="BGH30" s="1329"/>
      <c r="BGI30" s="1329"/>
      <c r="BGJ30" s="1329"/>
      <c r="BGK30" s="1329"/>
      <c r="BGL30" s="1329"/>
      <c r="BGM30" s="1329"/>
      <c r="BGN30" s="1329"/>
      <c r="BGO30" s="1329"/>
      <c r="BGP30" s="1329"/>
      <c r="BGQ30" s="1329"/>
      <c r="BGR30" s="1329"/>
      <c r="BGS30" s="1329"/>
      <c r="BGT30" s="1329"/>
      <c r="BGU30" s="1329"/>
      <c r="BGV30" s="1329"/>
      <c r="BGW30" s="1329"/>
      <c r="BGX30" s="1329"/>
      <c r="BGY30" s="1329"/>
      <c r="BGZ30" s="1329"/>
      <c r="BHA30" s="1329"/>
      <c r="BHB30" s="1329"/>
      <c r="BHC30" s="1329"/>
      <c r="BHD30" s="1329"/>
      <c r="BHE30" s="1329"/>
      <c r="BHF30" s="1329"/>
      <c r="BHG30" s="1329"/>
      <c r="BHH30" s="1329"/>
      <c r="BHI30" s="1329"/>
      <c r="BHJ30" s="1329"/>
      <c r="BHK30" s="1329"/>
      <c r="BHL30" s="1329"/>
      <c r="BHM30" s="1329"/>
      <c r="BHN30" s="1329"/>
      <c r="BHO30" s="1329"/>
      <c r="BHP30" s="1329"/>
      <c r="BHQ30" s="1329"/>
      <c r="BHR30" s="1329"/>
      <c r="BHS30" s="1329"/>
      <c r="BHT30" s="1329"/>
      <c r="BHU30" s="1329"/>
      <c r="BHV30" s="1329"/>
      <c r="BHW30" s="1329"/>
      <c r="BHX30" s="1329"/>
      <c r="BHY30" s="1329"/>
      <c r="BHZ30" s="1329"/>
      <c r="BIA30" s="1329"/>
      <c r="BIB30" s="1329"/>
      <c r="BIC30" s="1329"/>
      <c r="BID30" s="1329"/>
      <c r="BIE30" s="1329"/>
      <c r="BIF30" s="1329"/>
      <c r="BIG30" s="1329"/>
      <c r="BIH30" s="1329"/>
      <c r="BII30" s="1329"/>
      <c r="BIJ30" s="1329"/>
      <c r="BIK30" s="1329"/>
      <c r="BIL30" s="1329"/>
      <c r="BIM30" s="1329"/>
      <c r="BIN30" s="1329"/>
      <c r="BIO30" s="1329"/>
      <c r="BIP30" s="1329"/>
      <c r="BIQ30" s="1329"/>
      <c r="BIR30" s="1329"/>
      <c r="BIS30" s="1329"/>
      <c r="BIT30" s="1329"/>
      <c r="BIU30" s="1329"/>
      <c r="BIV30" s="1329"/>
      <c r="BIW30" s="1329"/>
      <c r="BIX30" s="1329"/>
      <c r="BIY30" s="1329"/>
      <c r="BIZ30" s="1329"/>
      <c r="BJA30" s="1329"/>
      <c r="BJB30" s="1329"/>
      <c r="BJC30" s="1329"/>
      <c r="BJD30" s="1329"/>
      <c r="BJE30" s="1329"/>
      <c r="BJF30" s="1329"/>
      <c r="BJG30" s="1329"/>
      <c r="BJH30" s="1329"/>
      <c r="BJI30" s="1329"/>
      <c r="BJJ30" s="1329"/>
      <c r="BJK30" s="1329"/>
      <c r="BJL30" s="1329"/>
      <c r="BJM30" s="1329"/>
      <c r="BJN30" s="1329"/>
      <c r="BJO30" s="1329"/>
      <c r="BJP30" s="1329"/>
      <c r="BJQ30" s="1329"/>
      <c r="BJR30" s="1329"/>
      <c r="BJS30" s="1329"/>
      <c r="BJT30" s="1329"/>
      <c r="BJU30" s="1329"/>
      <c r="BJV30" s="1329"/>
      <c r="BJW30" s="1329"/>
      <c r="BJX30" s="1329"/>
      <c r="BJY30" s="1329"/>
      <c r="BJZ30" s="1329"/>
      <c r="BKA30" s="1329"/>
      <c r="BKB30" s="1329"/>
      <c r="BKC30" s="1329"/>
      <c r="BKD30" s="1329"/>
      <c r="BKE30" s="1329"/>
      <c r="BKF30" s="1329"/>
      <c r="BKG30" s="1329"/>
      <c r="BKH30" s="1329"/>
      <c r="BKI30" s="1329"/>
      <c r="BKJ30" s="1329"/>
      <c r="BKK30" s="1329"/>
      <c r="BKL30" s="1329"/>
      <c r="BKM30" s="1329"/>
      <c r="BKN30" s="1329"/>
      <c r="BKO30" s="1329"/>
      <c r="BKP30" s="1329"/>
      <c r="BKQ30" s="1329"/>
      <c r="BKR30" s="1329"/>
      <c r="BKS30" s="1329"/>
      <c r="BKT30" s="1329"/>
      <c r="BKU30" s="1329"/>
      <c r="BKV30" s="1329"/>
      <c r="BKW30" s="1329"/>
      <c r="BKX30" s="1329"/>
      <c r="BKY30" s="1329"/>
      <c r="BKZ30" s="1329"/>
      <c r="BLA30" s="1329"/>
      <c r="BLB30" s="1329"/>
      <c r="BLC30" s="1329"/>
      <c r="BLD30" s="1329"/>
      <c r="BLE30" s="1329"/>
      <c r="BLF30" s="1329"/>
      <c r="BLG30" s="1329"/>
      <c r="BLH30" s="1329"/>
      <c r="BLI30" s="1329"/>
      <c r="BLJ30" s="1329"/>
      <c r="BLK30" s="1329"/>
      <c r="BLL30" s="1329"/>
      <c r="BLM30" s="1329"/>
      <c r="BLN30" s="1329"/>
      <c r="BLO30" s="1329"/>
      <c r="BLP30" s="1329"/>
      <c r="BLQ30" s="1329"/>
      <c r="BLR30" s="1329"/>
      <c r="BLS30" s="1329"/>
      <c r="BLT30" s="1329"/>
      <c r="BLU30" s="1329"/>
      <c r="BLV30" s="1329"/>
      <c r="BLW30" s="1329"/>
      <c r="BLX30" s="1329"/>
      <c r="BLY30" s="1329"/>
      <c r="BLZ30" s="1329"/>
      <c r="BMA30" s="1329"/>
      <c r="BMB30" s="1329"/>
      <c r="BMC30" s="1329"/>
      <c r="BMD30" s="1329"/>
      <c r="BME30" s="1329"/>
      <c r="BMF30" s="1329"/>
      <c r="BMG30" s="1329"/>
      <c r="BMH30" s="1329"/>
      <c r="BMI30" s="1329"/>
      <c r="BMJ30" s="1329"/>
      <c r="BMK30" s="1329"/>
      <c r="BML30" s="1329"/>
      <c r="BMM30" s="1329"/>
      <c r="BMN30" s="1329"/>
      <c r="BMO30" s="1329"/>
      <c r="BMP30" s="1329"/>
      <c r="BMQ30" s="1329"/>
      <c r="BMR30" s="1329"/>
      <c r="BMS30" s="1329"/>
      <c r="BMT30" s="1329"/>
      <c r="BMU30" s="1329"/>
      <c r="BMV30" s="1329"/>
      <c r="BMW30" s="1329"/>
      <c r="BMX30" s="1329"/>
      <c r="BMY30" s="1329"/>
      <c r="BMZ30" s="1329"/>
      <c r="BNA30" s="1329"/>
      <c r="BNB30" s="1329"/>
      <c r="BNC30" s="1329"/>
      <c r="BND30" s="1329"/>
      <c r="BNE30" s="1329"/>
      <c r="BNF30" s="1329"/>
      <c r="BNG30" s="1329"/>
      <c r="BNH30" s="1329"/>
      <c r="BNI30" s="1329"/>
      <c r="BNJ30" s="1329"/>
      <c r="BNK30" s="1329"/>
      <c r="BNL30" s="1329"/>
      <c r="BNM30" s="1329"/>
      <c r="BNN30" s="1329"/>
      <c r="BNO30" s="1329"/>
      <c r="BNP30" s="1329"/>
      <c r="BNQ30" s="1329"/>
      <c r="BNR30" s="1329"/>
      <c r="BNS30" s="1329"/>
      <c r="BNT30" s="1329"/>
      <c r="BNU30" s="1329"/>
      <c r="BNV30" s="1329"/>
      <c r="BNW30" s="1329"/>
      <c r="BNX30" s="1329"/>
      <c r="BNY30" s="1329"/>
      <c r="BNZ30" s="1329"/>
      <c r="BOA30" s="1329"/>
      <c r="BOB30" s="1329"/>
      <c r="BOC30" s="1329"/>
      <c r="BOD30" s="1329"/>
      <c r="BOE30" s="1329"/>
      <c r="BOF30" s="1329"/>
      <c r="BOG30" s="1329"/>
      <c r="BOH30" s="1329"/>
      <c r="BOI30" s="1329"/>
      <c r="BOJ30" s="1329"/>
      <c r="BOK30" s="1329"/>
      <c r="BOL30" s="1329"/>
      <c r="BOM30" s="1329"/>
      <c r="BON30" s="1329"/>
      <c r="BOO30" s="1329"/>
      <c r="BOP30" s="1329"/>
      <c r="BOQ30" s="1329"/>
      <c r="BOR30" s="1329"/>
      <c r="BOS30" s="1329"/>
      <c r="BOT30" s="1329"/>
      <c r="BOU30" s="1329"/>
      <c r="BOV30" s="1329"/>
      <c r="BOW30" s="1329"/>
      <c r="BOX30" s="1329"/>
      <c r="BOY30" s="1329"/>
      <c r="BOZ30" s="1329"/>
      <c r="BPA30" s="1329"/>
      <c r="BPB30" s="1329"/>
      <c r="BPC30" s="1329"/>
      <c r="BPD30" s="1329"/>
      <c r="BPE30" s="1329"/>
      <c r="BPF30" s="1329"/>
      <c r="BPG30" s="1329"/>
      <c r="BPH30" s="1329"/>
      <c r="BPI30" s="1329"/>
      <c r="BPJ30" s="1329"/>
      <c r="BPK30" s="1329"/>
      <c r="BPL30" s="1329"/>
      <c r="BPM30" s="1329"/>
      <c r="BPN30" s="1329"/>
      <c r="BPO30" s="1329"/>
      <c r="BPP30" s="1329"/>
      <c r="BPQ30" s="1329"/>
      <c r="BPR30" s="1329"/>
      <c r="BPS30" s="1329"/>
      <c r="BPT30" s="1329"/>
      <c r="BPU30" s="1329"/>
      <c r="BPV30" s="1329"/>
      <c r="BPW30" s="1329"/>
      <c r="BPX30" s="1329"/>
      <c r="BPY30" s="1329"/>
      <c r="BPZ30" s="1329"/>
      <c r="BQA30" s="1329"/>
      <c r="BQB30" s="1329"/>
      <c r="BQC30" s="1329"/>
      <c r="BQD30" s="1329"/>
      <c r="BQE30" s="1329"/>
      <c r="BQF30" s="1329"/>
      <c r="BQG30" s="1329"/>
      <c r="BQH30" s="1329"/>
      <c r="BQI30" s="1329"/>
      <c r="BQJ30" s="1329"/>
      <c r="BQK30" s="1329"/>
      <c r="BQL30" s="1329"/>
      <c r="BQM30" s="1329"/>
      <c r="BQN30" s="1329"/>
      <c r="BQO30" s="1329"/>
      <c r="BQP30" s="1329"/>
      <c r="BQQ30" s="1329"/>
      <c r="BQR30" s="1329"/>
      <c r="BQS30" s="1329"/>
      <c r="BQT30" s="1329"/>
      <c r="BQU30" s="1329"/>
      <c r="BQV30" s="1329"/>
      <c r="BQW30" s="1329"/>
      <c r="BQX30" s="1329"/>
      <c r="BQY30" s="1329"/>
      <c r="BQZ30" s="1329"/>
      <c r="BRA30" s="1329"/>
      <c r="BRB30" s="1329"/>
      <c r="BRC30" s="1329"/>
      <c r="BRD30" s="1329"/>
      <c r="BRE30" s="1329"/>
      <c r="BRF30" s="1329"/>
      <c r="BRG30" s="1329"/>
      <c r="BRH30" s="1329"/>
      <c r="BRI30" s="1329"/>
      <c r="BRJ30" s="1329"/>
      <c r="BRK30" s="1329"/>
      <c r="BRL30" s="1329"/>
      <c r="BRM30" s="1329"/>
      <c r="BRN30" s="1329"/>
      <c r="BRO30" s="1329"/>
      <c r="BRP30" s="1329"/>
      <c r="BRQ30" s="1329"/>
      <c r="BRR30" s="1329"/>
      <c r="BRS30" s="1329"/>
      <c r="BRT30" s="1329"/>
      <c r="BRU30" s="1329"/>
      <c r="BRV30" s="1329"/>
      <c r="BRW30" s="1329"/>
      <c r="BRX30" s="1329"/>
      <c r="BRY30" s="1329"/>
      <c r="BRZ30" s="1329"/>
      <c r="BSA30" s="1329"/>
      <c r="BSB30" s="1329"/>
      <c r="BSC30" s="1329"/>
      <c r="BSD30" s="1329"/>
      <c r="BSE30" s="1329"/>
      <c r="BSF30" s="1329"/>
      <c r="BSG30" s="1329"/>
      <c r="BSH30" s="1329"/>
      <c r="BSI30" s="1329"/>
      <c r="BSJ30" s="1329"/>
      <c r="BSK30" s="1329"/>
      <c r="BSL30" s="1329"/>
      <c r="BSM30" s="1329"/>
      <c r="BSN30" s="1329"/>
      <c r="BSO30" s="1329"/>
      <c r="BSP30" s="1329"/>
      <c r="BSQ30" s="1329"/>
      <c r="BSR30" s="1329"/>
      <c r="BSS30" s="1329"/>
      <c r="BST30" s="1329"/>
      <c r="BSU30" s="1329"/>
      <c r="BSV30" s="1329"/>
      <c r="BSW30" s="1329"/>
      <c r="BSX30" s="1329"/>
      <c r="BSY30" s="1329"/>
      <c r="BSZ30" s="1329"/>
      <c r="BTA30" s="1329"/>
      <c r="BTB30" s="1329"/>
      <c r="BTC30" s="1329"/>
      <c r="BTD30" s="1329"/>
      <c r="BTE30" s="1329"/>
      <c r="BTF30" s="1329"/>
      <c r="BTG30" s="1329"/>
      <c r="BTH30" s="1329"/>
      <c r="BTI30" s="1329"/>
      <c r="BTJ30" s="1329"/>
      <c r="BTK30" s="1329"/>
      <c r="BTL30" s="1329"/>
      <c r="BTM30" s="1329"/>
      <c r="BTN30" s="1329"/>
      <c r="BTO30" s="1329"/>
      <c r="BTP30" s="1329"/>
      <c r="BTQ30" s="1329"/>
      <c r="BTR30" s="1329"/>
      <c r="BTS30" s="1329"/>
      <c r="BTT30" s="1329"/>
      <c r="BTU30" s="1329"/>
      <c r="BTV30" s="1329"/>
      <c r="BTW30" s="1329"/>
      <c r="BTX30" s="1329"/>
      <c r="BTY30" s="1329"/>
      <c r="BTZ30" s="1329"/>
      <c r="BUA30" s="1329"/>
      <c r="BUB30" s="1329"/>
      <c r="BUC30" s="1329"/>
      <c r="BUD30" s="1329"/>
      <c r="BUE30" s="1329"/>
      <c r="BUF30" s="1329"/>
      <c r="BUG30" s="1329"/>
      <c r="BUH30" s="1329"/>
      <c r="BUI30" s="1329"/>
      <c r="BUJ30" s="1329"/>
      <c r="BUK30" s="1329"/>
      <c r="BUL30" s="1329"/>
      <c r="BUM30" s="1329"/>
      <c r="BUN30" s="1329"/>
      <c r="BUO30" s="1329"/>
      <c r="BUP30" s="1329"/>
      <c r="BUQ30" s="1329"/>
      <c r="BUR30" s="1329"/>
      <c r="BUS30" s="1329"/>
      <c r="BUT30" s="1329"/>
      <c r="BUU30" s="1329"/>
      <c r="BUV30" s="1329"/>
      <c r="BUW30" s="1329"/>
      <c r="BUX30" s="1329"/>
      <c r="BUY30" s="1329"/>
      <c r="BUZ30" s="1329"/>
      <c r="BVA30" s="1329"/>
      <c r="BVB30" s="1329"/>
      <c r="BVC30" s="1329"/>
      <c r="BVD30" s="1329"/>
      <c r="BVE30" s="1329"/>
      <c r="BVF30" s="1329"/>
      <c r="BVG30" s="1329"/>
      <c r="BVH30" s="1329"/>
      <c r="BVI30" s="1329"/>
      <c r="BVJ30" s="1329"/>
      <c r="BVK30" s="1329"/>
      <c r="BVL30" s="1329"/>
      <c r="BVM30" s="1329"/>
      <c r="BVN30" s="1329"/>
      <c r="BVO30" s="1329"/>
      <c r="BVP30" s="1329"/>
      <c r="BVQ30" s="1329"/>
      <c r="BVR30" s="1329"/>
      <c r="BVS30" s="1329"/>
      <c r="BVT30" s="1329"/>
      <c r="BVU30" s="1329"/>
      <c r="BVV30" s="1329"/>
      <c r="BVW30" s="1329"/>
      <c r="BVX30" s="1329"/>
      <c r="BVY30" s="1329"/>
      <c r="BVZ30" s="1329"/>
      <c r="BWA30" s="1329"/>
      <c r="BWB30" s="1329"/>
      <c r="BWC30" s="1329"/>
      <c r="BWD30" s="1329"/>
      <c r="BWE30" s="1329"/>
      <c r="BWF30" s="1329"/>
      <c r="BWG30" s="1329"/>
      <c r="BWH30" s="1329"/>
      <c r="BWI30" s="1329"/>
      <c r="BWJ30" s="1329"/>
      <c r="BWK30" s="1329"/>
      <c r="BWL30" s="1329"/>
      <c r="BWM30" s="1329"/>
      <c r="BWN30" s="1329"/>
      <c r="BWO30" s="1329"/>
      <c r="BWP30" s="1329"/>
      <c r="BWQ30" s="1329"/>
      <c r="BWR30" s="1329"/>
      <c r="BWS30" s="1329"/>
      <c r="BWT30" s="1329"/>
      <c r="BWU30" s="1329"/>
      <c r="BWV30" s="1329"/>
      <c r="BWW30" s="1329"/>
      <c r="BWX30" s="1329"/>
      <c r="BWY30" s="1329"/>
      <c r="BWZ30" s="1329"/>
      <c r="BXA30" s="1329"/>
      <c r="BXB30" s="1329"/>
      <c r="BXC30" s="1329"/>
      <c r="BXD30" s="1329"/>
      <c r="BXE30" s="1329"/>
      <c r="BXF30" s="1329"/>
      <c r="BXG30" s="1329"/>
      <c r="BXH30" s="1329"/>
      <c r="BXI30" s="1329"/>
      <c r="BXJ30" s="1329"/>
      <c r="BXK30" s="1329"/>
      <c r="BXL30" s="1329"/>
      <c r="BXM30" s="1329"/>
      <c r="BXN30" s="1329"/>
      <c r="BXO30" s="1329"/>
      <c r="BXP30" s="1329"/>
      <c r="BXQ30" s="1329"/>
      <c r="BXR30" s="1329"/>
      <c r="BXS30" s="1329"/>
      <c r="BXT30" s="1329"/>
      <c r="BXU30" s="1329"/>
      <c r="BXV30" s="1329"/>
      <c r="BXW30" s="1329"/>
      <c r="BXX30" s="1329"/>
      <c r="BXY30" s="1329"/>
      <c r="BXZ30" s="1329"/>
      <c r="BYA30" s="1329"/>
      <c r="BYB30" s="1329"/>
      <c r="BYC30" s="1329"/>
      <c r="BYD30" s="1329"/>
      <c r="BYE30" s="1329"/>
      <c r="BYF30" s="1329"/>
      <c r="BYG30" s="1329"/>
      <c r="BYH30" s="1329"/>
      <c r="BYI30" s="1329"/>
      <c r="BYJ30" s="1329"/>
      <c r="BYK30" s="1329"/>
      <c r="BYL30" s="1329"/>
      <c r="BYM30" s="1329"/>
      <c r="BYN30" s="1329"/>
      <c r="BYO30" s="1329"/>
      <c r="BYP30" s="1329"/>
      <c r="BYQ30" s="1329"/>
      <c r="BYR30" s="1329"/>
      <c r="BYS30" s="1329"/>
      <c r="BYT30" s="1329"/>
      <c r="BYU30" s="1329"/>
      <c r="BYV30" s="1329"/>
      <c r="BYW30" s="1329"/>
      <c r="BYX30" s="1329"/>
      <c r="BYY30" s="1329"/>
      <c r="BYZ30" s="1329"/>
      <c r="BZA30" s="1329"/>
      <c r="BZB30" s="1329"/>
      <c r="BZC30" s="1329"/>
      <c r="BZD30" s="1329"/>
      <c r="BZE30" s="1329"/>
      <c r="BZF30" s="1329"/>
      <c r="BZG30" s="1329"/>
      <c r="BZH30" s="1329"/>
      <c r="BZI30" s="1329"/>
      <c r="BZJ30" s="1329"/>
      <c r="BZK30" s="1329"/>
      <c r="BZL30" s="1329"/>
      <c r="BZM30" s="1329"/>
      <c r="BZN30" s="1329"/>
      <c r="BZO30" s="1329"/>
      <c r="BZP30" s="1329"/>
      <c r="BZQ30" s="1329"/>
      <c r="BZR30" s="1329"/>
      <c r="BZS30" s="1329"/>
      <c r="BZT30" s="1329"/>
      <c r="BZU30" s="1329"/>
      <c r="BZV30" s="1329"/>
      <c r="BZW30" s="1329"/>
      <c r="BZX30" s="1329"/>
      <c r="BZY30" s="1329"/>
      <c r="BZZ30" s="1329"/>
      <c r="CAA30" s="1329"/>
      <c r="CAB30" s="1329"/>
      <c r="CAC30" s="1329"/>
      <c r="CAD30" s="1329"/>
      <c r="CAE30" s="1329"/>
      <c r="CAF30" s="1329"/>
      <c r="CAG30" s="1329"/>
      <c r="CAH30" s="1329"/>
      <c r="CAI30" s="1329"/>
      <c r="CAJ30" s="1329"/>
      <c r="CAK30" s="1329"/>
      <c r="CAL30" s="1329"/>
      <c r="CAM30" s="1329"/>
      <c r="CAN30" s="1329"/>
      <c r="CAO30" s="1329"/>
      <c r="CAP30" s="1329"/>
      <c r="CAQ30" s="1329"/>
      <c r="CAR30" s="1329"/>
      <c r="CAS30" s="1329"/>
      <c r="CAT30" s="1329"/>
      <c r="CAU30" s="1329"/>
      <c r="CAV30" s="1329"/>
      <c r="CAW30" s="1329"/>
      <c r="CAX30" s="1329"/>
      <c r="CAY30" s="1329"/>
      <c r="CAZ30" s="1329"/>
      <c r="CBA30" s="1329"/>
      <c r="CBB30" s="1329"/>
      <c r="CBC30" s="1329"/>
      <c r="CBD30" s="1329"/>
      <c r="CBE30" s="1329"/>
      <c r="CBF30" s="1329"/>
      <c r="CBG30" s="1329"/>
      <c r="CBH30" s="1329"/>
      <c r="CBI30" s="1329"/>
      <c r="CBJ30" s="1329"/>
      <c r="CBK30" s="1329"/>
      <c r="CBL30" s="1329"/>
      <c r="CBM30" s="1329"/>
      <c r="CBN30" s="1329"/>
      <c r="CBO30" s="1329"/>
      <c r="CBP30" s="1329"/>
      <c r="CBQ30" s="1329"/>
      <c r="CBR30" s="1329"/>
      <c r="CBS30" s="1329"/>
      <c r="CBT30" s="1329"/>
      <c r="CBU30" s="1329"/>
      <c r="CBV30" s="1329"/>
      <c r="CBW30" s="1329"/>
      <c r="CBX30" s="1329"/>
      <c r="CBY30" s="1329"/>
      <c r="CBZ30" s="1329"/>
      <c r="CCA30" s="1329"/>
      <c r="CCB30" s="1329"/>
      <c r="CCC30" s="1329"/>
      <c r="CCD30" s="1329"/>
      <c r="CCE30" s="1329"/>
      <c r="CCF30" s="1329"/>
      <c r="CCG30" s="1329"/>
      <c r="CCH30" s="1329"/>
      <c r="CCI30" s="1329"/>
      <c r="CCJ30" s="1329"/>
      <c r="CCK30" s="1329"/>
      <c r="CCL30" s="1329"/>
      <c r="CCM30" s="1329"/>
      <c r="CCN30" s="1329"/>
      <c r="CCO30" s="1329"/>
      <c r="CCP30" s="1329"/>
      <c r="CCQ30" s="1329"/>
      <c r="CCR30" s="1329"/>
      <c r="CCS30" s="1329"/>
      <c r="CCT30" s="1329"/>
      <c r="CCU30" s="1329"/>
      <c r="CCV30" s="1329"/>
      <c r="CCW30" s="1329"/>
      <c r="CCX30" s="1329"/>
      <c r="CCY30" s="1329"/>
      <c r="CCZ30" s="1329"/>
      <c r="CDA30" s="1329"/>
      <c r="CDB30" s="1329"/>
      <c r="CDC30" s="1329"/>
      <c r="CDD30" s="1329"/>
      <c r="CDE30" s="1329"/>
      <c r="CDF30" s="1329"/>
      <c r="CDG30" s="1329"/>
      <c r="CDH30" s="1329"/>
      <c r="CDI30" s="1329"/>
      <c r="CDJ30" s="1329"/>
      <c r="CDK30" s="1329"/>
      <c r="CDL30" s="1329"/>
      <c r="CDM30" s="1329"/>
      <c r="CDN30" s="1329"/>
      <c r="CDO30" s="1329"/>
      <c r="CDP30" s="1329"/>
      <c r="CDQ30" s="1329"/>
      <c r="CDR30" s="1329"/>
      <c r="CDS30" s="1329"/>
      <c r="CDT30" s="1329"/>
      <c r="CDU30" s="1329"/>
      <c r="CDV30" s="1329"/>
      <c r="CDW30" s="1329"/>
      <c r="CDX30" s="1329"/>
      <c r="CDY30" s="1329"/>
      <c r="CDZ30" s="1329"/>
      <c r="CEA30" s="1329"/>
      <c r="CEB30" s="1329"/>
      <c r="CEC30" s="1329"/>
      <c r="CED30" s="1329"/>
      <c r="CEE30" s="1329"/>
      <c r="CEF30" s="1329"/>
      <c r="CEG30" s="1329"/>
      <c r="CEH30" s="1329"/>
      <c r="CEI30" s="1329"/>
      <c r="CEJ30" s="1329"/>
      <c r="CEK30" s="1329"/>
      <c r="CEL30" s="1329"/>
      <c r="CEM30" s="1329"/>
      <c r="CEN30" s="1329"/>
      <c r="CEO30" s="1329"/>
      <c r="CEP30" s="1329"/>
      <c r="CEQ30" s="1329"/>
      <c r="CER30" s="1329"/>
      <c r="CES30" s="1329"/>
      <c r="CET30" s="1329"/>
      <c r="CEU30" s="1329"/>
      <c r="CEV30" s="1329"/>
      <c r="CEW30" s="1329"/>
      <c r="CEX30" s="1329"/>
      <c r="CEY30" s="1329"/>
      <c r="CEZ30" s="1329"/>
      <c r="CFA30" s="1329"/>
      <c r="CFB30" s="1329"/>
      <c r="CFC30" s="1329"/>
      <c r="CFD30" s="1329"/>
      <c r="CFE30" s="1329"/>
      <c r="CFF30" s="1329"/>
      <c r="CFG30" s="1329"/>
      <c r="CFH30" s="1329"/>
      <c r="CFI30" s="1329"/>
      <c r="CFJ30" s="1329"/>
      <c r="CFK30" s="1329"/>
      <c r="CFL30" s="1329"/>
      <c r="CFM30" s="1329"/>
      <c r="CFN30" s="1329"/>
      <c r="CFO30" s="1329"/>
      <c r="CFP30" s="1329"/>
      <c r="CFQ30" s="1329"/>
      <c r="CFR30" s="1329"/>
      <c r="CFS30" s="1329"/>
      <c r="CFT30" s="1329"/>
      <c r="CFU30" s="1329"/>
      <c r="CFV30" s="1329"/>
      <c r="CFW30" s="1329"/>
      <c r="CFX30" s="1329"/>
      <c r="CFY30" s="1329"/>
      <c r="CFZ30" s="1329"/>
      <c r="CGA30" s="1329"/>
      <c r="CGB30" s="1329"/>
      <c r="CGC30" s="1329"/>
      <c r="CGD30" s="1329"/>
      <c r="CGE30" s="1329"/>
      <c r="CGF30" s="1329"/>
      <c r="CGG30" s="1329"/>
      <c r="CGH30" s="1329"/>
      <c r="CGI30" s="1329"/>
      <c r="CGJ30" s="1329"/>
      <c r="CGK30" s="1329"/>
      <c r="CGL30" s="1329"/>
      <c r="CGM30" s="1329"/>
      <c r="CGN30" s="1329"/>
      <c r="CGO30" s="1329"/>
      <c r="CGP30" s="1329"/>
      <c r="CGQ30" s="1329"/>
      <c r="CGR30" s="1329"/>
      <c r="CGS30" s="1329"/>
      <c r="CGT30" s="1329"/>
      <c r="CGU30" s="1329"/>
      <c r="CGV30" s="1329"/>
      <c r="CGW30" s="1329"/>
      <c r="CGX30" s="1329"/>
      <c r="CGY30" s="1329"/>
      <c r="CGZ30" s="1329"/>
      <c r="CHA30" s="1329"/>
      <c r="CHB30" s="1329"/>
      <c r="CHC30" s="1329"/>
      <c r="CHD30" s="1329"/>
      <c r="CHE30" s="1329"/>
      <c r="CHF30" s="1329"/>
      <c r="CHG30" s="1329"/>
      <c r="CHH30" s="1329"/>
      <c r="CHI30" s="1329"/>
      <c r="CHJ30" s="1329"/>
      <c r="CHK30" s="1329"/>
      <c r="CHL30" s="1329"/>
      <c r="CHM30" s="1329"/>
      <c r="CHN30" s="1329"/>
      <c r="CHO30" s="1329"/>
      <c r="CHP30" s="1329"/>
      <c r="CHQ30" s="1329"/>
      <c r="CHR30" s="1329"/>
      <c r="CHS30" s="1329"/>
      <c r="CHT30" s="1329"/>
      <c r="CHU30" s="1329"/>
      <c r="CHV30" s="1329"/>
      <c r="CHW30" s="1329"/>
      <c r="CHX30" s="1329"/>
      <c r="CHY30" s="1329"/>
      <c r="CHZ30" s="1329"/>
      <c r="CIA30" s="1329"/>
      <c r="CIB30" s="1329"/>
      <c r="CIC30" s="1329"/>
      <c r="CID30" s="1329"/>
      <c r="CIE30" s="1329"/>
      <c r="CIF30" s="1329"/>
      <c r="CIG30" s="1329"/>
      <c r="CIH30" s="1329"/>
      <c r="CII30" s="1329"/>
      <c r="CIJ30" s="1329"/>
      <c r="CIK30" s="1329"/>
      <c r="CIL30" s="1329"/>
      <c r="CIM30" s="1329"/>
      <c r="CIN30" s="1329"/>
      <c r="CIO30" s="1329"/>
      <c r="CIP30" s="1329"/>
      <c r="CIQ30" s="1329"/>
      <c r="CIR30" s="1329"/>
      <c r="CIS30" s="1329"/>
      <c r="CIT30" s="1329"/>
      <c r="CIU30" s="1329"/>
      <c r="CIV30" s="1329"/>
      <c r="CIW30" s="1329"/>
      <c r="CIX30" s="1329"/>
      <c r="CIY30" s="1329"/>
      <c r="CIZ30" s="1329"/>
      <c r="CJA30" s="1329"/>
      <c r="CJB30" s="1329"/>
      <c r="CJC30" s="1329"/>
      <c r="CJD30" s="1329"/>
      <c r="CJE30" s="1329"/>
      <c r="CJF30" s="1329"/>
      <c r="CJG30" s="1329"/>
      <c r="CJH30" s="1329"/>
      <c r="CJI30" s="1329"/>
      <c r="CJJ30" s="1329"/>
      <c r="CJK30" s="1329"/>
      <c r="CJL30" s="1329"/>
      <c r="CJM30" s="1329"/>
      <c r="CJN30" s="1329"/>
      <c r="CJO30" s="1329"/>
      <c r="CJP30" s="1329"/>
      <c r="CJQ30" s="1329"/>
      <c r="CJR30" s="1329"/>
      <c r="CJS30" s="1329"/>
      <c r="CJT30" s="1329"/>
      <c r="CJU30" s="1329"/>
      <c r="CJV30" s="1329"/>
      <c r="CJW30" s="1329"/>
      <c r="CJX30" s="1329"/>
      <c r="CJY30" s="1329"/>
      <c r="CJZ30" s="1329"/>
      <c r="CKA30" s="1329"/>
      <c r="CKB30" s="1329"/>
      <c r="CKC30" s="1329"/>
      <c r="CKD30" s="1329"/>
      <c r="CKE30" s="1329"/>
      <c r="CKF30" s="1329"/>
      <c r="CKG30" s="1329"/>
      <c r="CKH30" s="1329"/>
      <c r="CKI30" s="1329"/>
      <c r="CKJ30" s="1329"/>
      <c r="CKK30" s="1329"/>
      <c r="CKL30" s="1329"/>
      <c r="CKM30" s="1329"/>
      <c r="CKN30" s="1329"/>
      <c r="CKO30" s="1329"/>
      <c r="CKP30" s="1329"/>
      <c r="CKQ30" s="1329"/>
      <c r="CKR30" s="1329"/>
      <c r="CKS30" s="1329"/>
      <c r="CKT30" s="1329"/>
      <c r="CKU30" s="1329"/>
      <c r="CKV30" s="1329"/>
      <c r="CKW30" s="1329"/>
      <c r="CKX30" s="1329"/>
      <c r="CKY30" s="1329"/>
      <c r="CKZ30" s="1329"/>
      <c r="CLA30" s="1329"/>
      <c r="CLB30" s="1329"/>
      <c r="CLC30" s="1329"/>
      <c r="CLD30" s="1329"/>
      <c r="CLE30" s="1329"/>
      <c r="CLF30" s="1329"/>
      <c r="CLG30" s="1329"/>
      <c r="CLH30" s="1329"/>
      <c r="CLI30" s="1329"/>
      <c r="CLJ30" s="1329"/>
      <c r="CLK30" s="1329"/>
      <c r="CLL30" s="1329"/>
      <c r="CLM30" s="1329"/>
      <c r="CLN30" s="1329"/>
      <c r="CLO30" s="1329"/>
      <c r="CLP30" s="1329"/>
      <c r="CLQ30" s="1329"/>
      <c r="CLR30" s="1329"/>
      <c r="CLS30" s="1329"/>
      <c r="CLT30" s="1329"/>
      <c r="CLU30" s="1329"/>
      <c r="CLV30" s="1329"/>
      <c r="CLW30" s="1329"/>
      <c r="CLX30" s="1329"/>
      <c r="CLY30" s="1329"/>
      <c r="CLZ30" s="1329"/>
      <c r="CMA30" s="1329"/>
      <c r="CMB30" s="1329"/>
      <c r="CMC30" s="1329"/>
      <c r="CMD30" s="1329"/>
      <c r="CME30" s="1329"/>
      <c r="CMF30" s="1329"/>
      <c r="CMG30" s="1329"/>
      <c r="CMH30" s="1329"/>
      <c r="CMI30" s="1329"/>
      <c r="CMJ30" s="1329"/>
      <c r="CMK30" s="1329"/>
      <c r="CML30" s="1329"/>
      <c r="CMM30" s="1329"/>
      <c r="CMN30" s="1329"/>
      <c r="CMO30" s="1329"/>
      <c r="CMP30" s="1329"/>
      <c r="CMQ30" s="1329"/>
      <c r="CMR30" s="1329"/>
      <c r="CMS30" s="1329"/>
      <c r="CMT30" s="1329"/>
      <c r="CMU30" s="1329"/>
      <c r="CMV30" s="1329"/>
      <c r="CMW30" s="1329"/>
      <c r="CMX30" s="1329"/>
      <c r="CMY30" s="1329"/>
      <c r="CMZ30" s="1329"/>
      <c r="CNA30" s="1329"/>
      <c r="CNB30" s="1329"/>
      <c r="CNC30" s="1329"/>
      <c r="CND30" s="1329"/>
      <c r="CNE30" s="1329"/>
      <c r="CNF30" s="1329"/>
      <c r="CNG30" s="1329"/>
      <c r="CNH30" s="1329"/>
      <c r="CNI30" s="1329"/>
      <c r="CNJ30" s="1329"/>
      <c r="CNK30" s="1329"/>
      <c r="CNL30" s="1329"/>
      <c r="CNM30" s="1329"/>
      <c r="CNN30" s="1329"/>
      <c r="CNO30" s="1329"/>
      <c r="CNP30" s="1329"/>
      <c r="CNQ30" s="1329"/>
      <c r="CNR30" s="1329"/>
      <c r="CNS30" s="1329"/>
      <c r="CNT30" s="1329"/>
      <c r="CNU30" s="1329"/>
      <c r="CNV30" s="1329"/>
      <c r="CNW30" s="1329"/>
      <c r="CNX30" s="1329"/>
      <c r="CNY30" s="1329"/>
      <c r="CNZ30" s="1329"/>
      <c r="COA30" s="1329"/>
      <c r="COB30" s="1329"/>
      <c r="COC30" s="1329"/>
      <c r="COD30" s="1329"/>
      <c r="COE30" s="1329"/>
      <c r="COF30" s="1329"/>
      <c r="COG30" s="1329"/>
      <c r="COH30" s="1329"/>
      <c r="COI30" s="1329"/>
      <c r="COJ30" s="1329"/>
      <c r="COK30" s="1329"/>
      <c r="COL30" s="1329"/>
      <c r="COM30" s="1329"/>
      <c r="CON30" s="1329"/>
      <c r="COO30" s="1329"/>
      <c r="COP30" s="1329"/>
      <c r="COQ30" s="1329"/>
      <c r="COR30" s="1329"/>
      <c r="COS30" s="1329"/>
      <c r="COT30" s="1329"/>
      <c r="COU30" s="1329"/>
      <c r="COV30" s="1329"/>
      <c r="COW30" s="1329"/>
      <c r="COX30" s="1329"/>
      <c r="COY30" s="1329"/>
      <c r="COZ30" s="1329"/>
      <c r="CPA30" s="1329"/>
      <c r="CPB30" s="1329"/>
      <c r="CPC30" s="1329"/>
      <c r="CPD30" s="1329"/>
      <c r="CPE30" s="1329"/>
      <c r="CPF30" s="1329"/>
      <c r="CPG30" s="1329"/>
      <c r="CPH30" s="1329"/>
      <c r="CPI30" s="1329"/>
      <c r="CPJ30" s="1329"/>
      <c r="CPK30" s="1329"/>
      <c r="CPL30" s="1329"/>
      <c r="CPM30" s="1329"/>
      <c r="CPN30" s="1329"/>
      <c r="CPO30" s="1329"/>
      <c r="CPP30" s="1329"/>
      <c r="CPQ30" s="1329"/>
      <c r="CPR30" s="1329"/>
      <c r="CPS30" s="1329"/>
      <c r="CPT30" s="1329"/>
      <c r="CPU30" s="1329"/>
      <c r="CPV30" s="1329"/>
      <c r="CPW30" s="1329"/>
      <c r="CPX30" s="1329"/>
      <c r="CPY30" s="1329"/>
      <c r="CPZ30" s="1329"/>
      <c r="CQA30" s="1329"/>
      <c r="CQB30" s="1329"/>
      <c r="CQC30" s="1329"/>
      <c r="CQD30" s="1329"/>
      <c r="CQE30" s="1329"/>
      <c r="CQF30" s="1329"/>
      <c r="CQG30" s="1329"/>
      <c r="CQH30" s="1329"/>
      <c r="CQI30" s="1329"/>
      <c r="CQJ30" s="1329"/>
      <c r="CQK30" s="1329"/>
      <c r="CQL30" s="1329"/>
      <c r="CQM30" s="1329"/>
      <c r="CQN30" s="1329"/>
      <c r="CQO30" s="1329"/>
      <c r="CQP30" s="1329"/>
      <c r="CQQ30" s="1329"/>
      <c r="CQR30" s="1329"/>
      <c r="CQS30" s="1329"/>
      <c r="CQT30" s="1329"/>
      <c r="CQU30" s="1329"/>
      <c r="CQV30" s="1329"/>
      <c r="CQW30" s="1329"/>
      <c r="CQX30" s="1329"/>
      <c r="CQY30" s="1329"/>
      <c r="CQZ30" s="1329"/>
      <c r="CRA30" s="1329"/>
      <c r="CRB30" s="1329"/>
      <c r="CRC30" s="1329"/>
      <c r="CRD30" s="1329"/>
      <c r="CRE30" s="1329"/>
      <c r="CRF30" s="1329"/>
      <c r="CRG30" s="1329"/>
      <c r="CRH30" s="1329"/>
      <c r="CRI30" s="1329"/>
      <c r="CRJ30" s="1329"/>
      <c r="CRK30" s="1329"/>
      <c r="CRL30" s="1329"/>
      <c r="CRM30" s="1329"/>
      <c r="CRN30" s="1329"/>
      <c r="CRO30" s="1329"/>
      <c r="CRP30" s="1329"/>
      <c r="CRQ30" s="1329"/>
      <c r="CRR30" s="1329"/>
      <c r="CRS30" s="1329"/>
      <c r="CRT30" s="1329"/>
      <c r="CRU30" s="1329"/>
      <c r="CRV30" s="1329"/>
      <c r="CRW30" s="1329"/>
      <c r="CRX30" s="1329"/>
      <c r="CRY30" s="1329"/>
      <c r="CRZ30" s="1329"/>
      <c r="CSA30" s="1329"/>
      <c r="CSB30" s="1329"/>
      <c r="CSC30" s="1329"/>
      <c r="CSD30" s="1329"/>
      <c r="CSE30" s="1329"/>
      <c r="CSF30" s="1329"/>
      <c r="CSG30" s="1329"/>
      <c r="CSH30" s="1329"/>
      <c r="CSI30" s="1329"/>
      <c r="CSJ30" s="1329"/>
      <c r="CSK30" s="1329"/>
      <c r="CSL30" s="1329"/>
      <c r="CSM30" s="1329"/>
      <c r="CSN30" s="1329"/>
      <c r="CSO30" s="1329"/>
      <c r="CSP30" s="1329"/>
      <c r="CSQ30" s="1329"/>
      <c r="CSR30" s="1329"/>
      <c r="CSS30" s="1329"/>
      <c r="CST30" s="1329"/>
      <c r="CSU30" s="1329"/>
      <c r="CSV30" s="1329"/>
      <c r="CSW30" s="1329"/>
      <c r="CSX30" s="1329"/>
      <c r="CSY30" s="1329"/>
      <c r="CSZ30" s="1329"/>
      <c r="CTA30" s="1329"/>
      <c r="CTB30" s="1329"/>
      <c r="CTC30" s="1329"/>
      <c r="CTD30" s="1329"/>
      <c r="CTE30" s="1329"/>
      <c r="CTF30" s="1329"/>
      <c r="CTG30" s="1329"/>
      <c r="CTH30" s="1329"/>
      <c r="CTI30" s="1329"/>
      <c r="CTJ30" s="1329"/>
      <c r="CTK30" s="1329"/>
      <c r="CTL30" s="1329"/>
      <c r="CTM30" s="1329"/>
      <c r="CTN30" s="1329"/>
      <c r="CTO30" s="1329"/>
      <c r="CTP30" s="1329"/>
      <c r="CTQ30" s="1329"/>
      <c r="CTR30" s="1329"/>
      <c r="CTS30" s="1329"/>
      <c r="CTT30" s="1329"/>
      <c r="CTU30" s="1329"/>
      <c r="CTV30" s="1329"/>
      <c r="CTW30" s="1329"/>
      <c r="CTX30" s="1329"/>
      <c r="CTY30" s="1329"/>
      <c r="CTZ30" s="1329"/>
      <c r="CUA30" s="1329"/>
      <c r="CUB30" s="1329"/>
      <c r="CUC30" s="1329"/>
      <c r="CUD30" s="1329"/>
      <c r="CUE30" s="1329"/>
      <c r="CUF30" s="1329"/>
      <c r="CUG30" s="1329"/>
      <c r="CUH30" s="1329"/>
      <c r="CUI30" s="1329"/>
      <c r="CUJ30" s="1329"/>
      <c r="CUK30" s="1329"/>
      <c r="CUL30" s="1329"/>
      <c r="CUM30" s="1329"/>
      <c r="CUN30" s="1329"/>
      <c r="CUO30" s="1329"/>
      <c r="CUP30" s="1329"/>
      <c r="CUQ30" s="1329"/>
      <c r="CUR30" s="1329"/>
      <c r="CUS30" s="1329"/>
      <c r="CUT30" s="1329"/>
      <c r="CUU30" s="1329"/>
      <c r="CUV30" s="1329"/>
      <c r="CUW30" s="1329"/>
      <c r="CUX30" s="1329"/>
      <c r="CUY30" s="1329"/>
      <c r="CUZ30" s="1329"/>
      <c r="CVA30" s="1329"/>
      <c r="CVB30" s="1329"/>
      <c r="CVC30" s="1329"/>
      <c r="CVD30" s="1329"/>
      <c r="CVE30" s="1329"/>
      <c r="CVF30" s="1329"/>
      <c r="CVG30" s="1329"/>
      <c r="CVH30" s="1329"/>
      <c r="CVI30" s="1329"/>
      <c r="CVJ30" s="1329"/>
      <c r="CVK30" s="1329"/>
      <c r="CVL30" s="1329"/>
      <c r="CVM30" s="1329"/>
      <c r="CVN30" s="1329"/>
      <c r="CVO30" s="1329"/>
      <c r="CVP30" s="1329"/>
      <c r="CVQ30" s="1329"/>
      <c r="CVR30" s="1329"/>
      <c r="CVS30" s="1329"/>
      <c r="CVT30" s="1329"/>
      <c r="CVU30" s="1329"/>
      <c r="CVV30" s="1329"/>
      <c r="CVW30" s="1329"/>
      <c r="CVX30" s="1329"/>
      <c r="CVY30" s="1329"/>
      <c r="CVZ30" s="1329"/>
      <c r="CWA30" s="1329"/>
      <c r="CWB30" s="1329"/>
      <c r="CWC30" s="1329"/>
      <c r="CWD30" s="1329"/>
      <c r="CWE30" s="1329"/>
      <c r="CWF30" s="1329"/>
      <c r="CWG30" s="1329"/>
      <c r="CWH30" s="1329"/>
      <c r="CWI30" s="1329"/>
      <c r="CWJ30" s="1329"/>
      <c r="CWK30" s="1329"/>
      <c r="CWL30" s="1329"/>
      <c r="CWM30" s="1329"/>
      <c r="CWN30" s="1329"/>
      <c r="CWO30" s="1329"/>
      <c r="CWP30" s="1329"/>
      <c r="CWQ30" s="1329"/>
      <c r="CWR30" s="1329"/>
      <c r="CWS30" s="1329"/>
      <c r="CWT30" s="1329"/>
      <c r="CWU30" s="1329"/>
      <c r="CWV30" s="1329"/>
      <c r="CWW30" s="1329"/>
      <c r="CWX30" s="1329"/>
      <c r="CWY30" s="1329"/>
      <c r="CWZ30" s="1329"/>
      <c r="CXA30" s="1329"/>
      <c r="CXB30" s="1329"/>
      <c r="CXC30" s="1329"/>
      <c r="CXD30" s="1329"/>
      <c r="CXE30" s="1329"/>
      <c r="CXF30" s="1329"/>
      <c r="CXG30" s="1329"/>
      <c r="CXH30" s="1329"/>
      <c r="CXI30" s="1329"/>
      <c r="CXJ30" s="1329"/>
      <c r="CXK30" s="1329"/>
      <c r="CXL30" s="1329"/>
      <c r="CXM30" s="1329"/>
      <c r="CXN30" s="1329"/>
      <c r="CXO30" s="1329"/>
      <c r="CXP30" s="1329"/>
      <c r="CXQ30" s="1329"/>
      <c r="CXR30" s="1329"/>
      <c r="CXS30" s="1329"/>
      <c r="CXT30" s="1329"/>
      <c r="CXU30" s="1329"/>
      <c r="CXV30" s="1329"/>
      <c r="CXW30" s="1329"/>
      <c r="CXX30" s="1329"/>
      <c r="CXY30" s="1329"/>
      <c r="CXZ30" s="1329"/>
      <c r="CYA30" s="1329"/>
      <c r="CYB30" s="1329"/>
      <c r="CYC30" s="1329"/>
      <c r="CYD30" s="1329"/>
      <c r="CYE30" s="1329"/>
      <c r="CYF30" s="1329"/>
      <c r="CYG30" s="1329"/>
      <c r="CYH30" s="1329"/>
      <c r="CYI30" s="1329"/>
      <c r="CYJ30" s="1329"/>
      <c r="CYK30" s="1329"/>
      <c r="CYL30" s="1329"/>
      <c r="CYM30" s="1329"/>
      <c r="CYN30" s="1329"/>
      <c r="CYO30" s="1329"/>
      <c r="CYP30" s="1329"/>
      <c r="CYQ30" s="1329"/>
      <c r="CYR30" s="1329"/>
      <c r="CYS30" s="1329"/>
      <c r="CYT30" s="1329"/>
      <c r="CYU30" s="1329"/>
      <c r="CYV30" s="1329"/>
      <c r="CYW30" s="1329"/>
      <c r="CYX30" s="1329"/>
      <c r="CYY30" s="1329"/>
      <c r="CYZ30" s="1329"/>
      <c r="CZA30" s="1329"/>
      <c r="CZB30" s="1329"/>
      <c r="CZC30" s="1329"/>
      <c r="CZD30" s="1329"/>
      <c r="CZE30" s="1329"/>
      <c r="CZF30" s="1329"/>
      <c r="CZG30" s="1329"/>
      <c r="CZH30" s="1329"/>
      <c r="CZI30" s="1329"/>
      <c r="CZJ30" s="1329"/>
      <c r="CZK30" s="1329"/>
      <c r="CZL30" s="1329"/>
      <c r="CZM30" s="1329"/>
      <c r="CZN30" s="1329"/>
      <c r="CZO30" s="1329"/>
      <c r="CZP30" s="1329"/>
      <c r="CZQ30" s="1329"/>
      <c r="CZR30" s="1329"/>
      <c r="CZS30" s="1329"/>
      <c r="CZT30" s="1329"/>
      <c r="CZU30" s="1329"/>
      <c r="CZV30" s="1329"/>
      <c r="CZW30" s="1329"/>
      <c r="CZX30" s="1329"/>
      <c r="CZY30" s="1329"/>
      <c r="CZZ30" s="1329"/>
      <c r="DAA30" s="1329"/>
      <c r="DAB30" s="1329"/>
      <c r="DAC30" s="1329"/>
      <c r="DAD30" s="1329"/>
      <c r="DAE30" s="1329"/>
      <c r="DAF30" s="1329"/>
      <c r="DAG30" s="1329"/>
      <c r="DAH30" s="1329"/>
      <c r="DAI30" s="1329"/>
      <c r="DAJ30" s="1329"/>
      <c r="DAK30" s="1329"/>
      <c r="DAL30" s="1329"/>
      <c r="DAM30" s="1329"/>
      <c r="DAN30" s="1329"/>
      <c r="DAO30" s="1329"/>
      <c r="DAP30" s="1329"/>
      <c r="DAQ30" s="1329"/>
      <c r="DAR30" s="1329"/>
      <c r="DAS30" s="1329"/>
      <c r="DAT30" s="1329"/>
      <c r="DAU30" s="1329"/>
      <c r="DAV30" s="1329"/>
      <c r="DAW30" s="1329"/>
      <c r="DAX30" s="1329"/>
      <c r="DAY30" s="1329"/>
      <c r="DAZ30" s="1329"/>
      <c r="DBA30" s="1329"/>
      <c r="DBB30" s="1329"/>
      <c r="DBC30" s="1329"/>
      <c r="DBD30" s="1329"/>
      <c r="DBE30" s="1329"/>
      <c r="DBF30" s="1329"/>
      <c r="DBG30" s="1329"/>
      <c r="DBH30" s="1329"/>
      <c r="DBI30" s="1329"/>
      <c r="DBJ30" s="1329"/>
      <c r="DBK30" s="1329"/>
      <c r="DBL30" s="1329"/>
      <c r="DBM30" s="1329"/>
      <c r="DBN30" s="1329"/>
      <c r="DBO30" s="1329"/>
      <c r="DBP30" s="1329"/>
      <c r="DBQ30" s="1329"/>
      <c r="DBR30" s="1329"/>
      <c r="DBS30" s="1329"/>
      <c r="DBT30" s="1329"/>
      <c r="DBU30" s="1329"/>
      <c r="DBV30" s="1329"/>
      <c r="DBW30" s="1329"/>
      <c r="DBX30" s="1329"/>
      <c r="DBY30" s="1329"/>
      <c r="DBZ30" s="1329"/>
      <c r="DCA30" s="1329"/>
      <c r="DCB30" s="1329"/>
      <c r="DCC30" s="1329"/>
      <c r="DCD30" s="1329"/>
      <c r="DCE30" s="1329"/>
      <c r="DCF30" s="1329"/>
      <c r="DCG30" s="1329"/>
      <c r="DCH30" s="1329"/>
      <c r="DCI30" s="1329"/>
      <c r="DCJ30" s="1329"/>
      <c r="DCK30" s="1329"/>
      <c r="DCL30" s="1329"/>
      <c r="DCM30" s="1329"/>
      <c r="DCN30" s="1329"/>
      <c r="DCO30" s="1329"/>
      <c r="DCP30" s="1329"/>
      <c r="DCQ30" s="1329"/>
      <c r="DCR30" s="1329"/>
      <c r="DCS30" s="1329"/>
      <c r="DCT30" s="1329"/>
      <c r="DCU30" s="1329"/>
      <c r="DCV30" s="1329"/>
      <c r="DCW30" s="1329"/>
      <c r="DCX30" s="1329"/>
      <c r="DCY30" s="1329"/>
      <c r="DCZ30" s="1329"/>
      <c r="DDA30" s="1329"/>
      <c r="DDB30" s="1329"/>
      <c r="DDC30" s="1329"/>
      <c r="DDD30" s="1329"/>
      <c r="DDE30" s="1329"/>
      <c r="DDF30" s="1329"/>
      <c r="DDG30" s="1329"/>
      <c r="DDH30" s="1329"/>
      <c r="DDI30" s="1329"/>
      <c r="DDJ30" s="1329"/>
      <c r="DDK30" s="1329"/>
      <c r="DDL30" s="1329"/>
      <c r="DDM30" s="1329"/>
      <c r="DDN30" s="1329"/>
      <c r="DDO30" s="1329"/>
      <c r="DDP30" s="1329"/>
      <c r="DDQ30" s="1329"/>
      <c r="DDR30" s="1329"/>
      <c r="DDS30" s="1329"/>
      <c r="DDT30" s="1329"/>
      <c r="DDU30" s="1329"/>
      <c r="DDV30" s="1329"/>
      <c r="DDW30" s="1329"/>
      <c r="DDX30" s="1329"/>
      <c r="DDY30" s="1329"/>
      <c r="DDZ30" s="1329"/>
      <c r="DEA30" s="1329"/>
      <c r="DEB30" s="1329"/>
      <c r="DEC30" s="1329"/>
      <c r="DED30" s="1329"/>
      <c r="DEE30" s="1329"/>
      <c r="DEF30" s="1329"/>
      <c r="DEG30" s="1329"/>
      <c r="DEH30" s="1329"/>
      <c r="DEI30" s="1329"/>
      <c r="DEJ30" s="1329"/>
      <c r="DEK30" s="1329"/>
      <c r="DEL30" s="1329"/>
      <c r="DEM30" s="1329"/>
      <c r="DEN30" s="1329"/>
      <c r="DEO30" s="1329"/>
      <c r="DEP30" s="1329"/>
      <c r="DEQ30" s="1329"/>
      <c r="DER30" s="1329"/>
      <c r="DES30" s="1329"/>
      <c r="DET30" s="1329"/>
      <c r="DEU30" s="1329"/>
      <c r="DEV30" s="1329"/>
      <c r="DEW30" s="1329"/>
      <c r="DEX30" s="1329"/>
      <c r="DEY30" s="1329"/>
      <c r="DEZ30" s="1329"/>
      <c r="DFA30" s="1329"/>
      <c r="DFB30" s="1329"/>
      <c r="DFC30" s="1329"/>
      <c r="DFD30" s="1329"/>
      <c r="DFE30" s="1329"/>
      <c r="DFF30" s="1329"/>
      <c r="DFG30" s="1329"/>
      <c r="DFH30" s="1329"/>
      <c r="DFI30" s="1329"/>
      <c r="DFJ30" s="1329"/>
      <c r="DFK30" s="1329"/>
      <c r="DFL30" s="1329"/>
      <c r="DFM30" s="1329"/>
      <c r="DFN30" s="1329"/>
      <c r="DFO30" s="1329"/>
      <c r="DFP30" s="1329"/>
      <c r="DFQ30" s="1329"/>
      <c r="DFR30" s="1329"/>
      <c r="DFS30" s="1329"/>
      <c r="DFT30" s="1329"/>
      <c r="DFU30" s="1329"/>
      <c r="DFV30" s="1329"/>
      <c r="DFW30" s="1329"/>
      <c r="DFX30" s="1329"/>
      <c r="DFY30" s="1329"/>
      <c r="DFZ30" s="1329"/>
      <c r="DGA30" s="1329"/>
      <c r="DGB30" s="1329"/>
      <c r="DGC30" s="1329"/>
      <c r="DGD30" s="1329"/>
      <c r="DGE30" s="1329"/>
      <c r="DGF30" s="1329"/>
      <c r="DGG30" s="1329"/>
      <c r="DGH30" s="1329"/>
      <c r="DGI30" s="1329"/>
      <c r="DGJ30" s="1329"/>
      <c r="DGK30" s="1329"/>
      <c r="DGL30" s="1329"/>
      <c r="DGM30" s="1329"/>
      <c r="DGN30" s="1329"/>
      <c r="DGO30" s="1329"/>
      <c r="DGP30" s="1329"/>
      <c r="DGQ30" s="1329"/>
      <c r="DGR30" s="1329"/>
      <c r="DGS30" s="1329"/>
      <c r="DGT30" s="1329"/>
      <c r="DGU30" s="1329"/>
      <c r="DGV30" s="1329"/>
      <c r="DGW30" s="1329"/>
      <c r="DGX30" s="1329"/>
      <c r="DGY30" s="1329"/>
      <c r="DGZ30" s="1329"/>
      <c r="DHA30" s="1329"/>
      <c r="DHB30" s="1329"/>
      <c r="DHC30" s="1329"/>
      <c r="DHD30" s="1329"/>
      <c r="DHE30" s="1329"/>
      <c r="DHF30" s="1329"/>
      <c r="DHG30" s="1329"/>
      <c r="DHH30" s="1329"/>
      <c r="DHI30" s="1329"/>
      <c r="DHJ30" s="1329"/>
      <c r="DHK30" s="1329"/>
      <c r="DHL30" s="1329"/>
      <c r="DHM30" s="1329"/>
      <c r="DHN30" s="1329"/>
      <c r="DHO30" s="1329"/>
      <c r="DHP30" s="1329"/>
      <c r="DHQ30" s="1329"/>
      <c r="DHR30" s="1329"/>
      <c r="DHS30" s="1329"/>
      <c r="DHT30" s="1329"/>
      <c r="DHU30" s="1329"/>
      <c r="DHV30" s="1329"/>
      <c r="DHW30" s="1329"/>
      <c r="DHX30" s="1329"/>
      <c r="DHY30" s="1329"/>
      <c r="DHZ30" s="1329"/>
      <c r="DIA30" s="1329"/>
      <c r="DIB30" s="1329"/>
      <c r="DIC30" s="1329"/>
      <c r="DID30" s="1329"/>
      <c r="DIE30" s="1329"/>
      <c r="DIF30" s="1329"/>
      <c r="DIG30" s="1329"/>
      <c r="DIH30" s="1329"/>
      <c r="DII30" s="1329"/>
      <c r="DIJ30" s="1329"/>
      <c r="DIK30" s="1329"/>
      <c r="DIL30" s="1329"/>
      <c r="DIM30" s="1329"/>
      <c r="DIN30" s="1329"/>
      <c r="DIO30" s="1329"/>
      <c r="DIP30" s="1329"/>
      <c r="DIQ30" s="1329"/>
      <c r="DIR30" s="1329"/>
      <c r="DIS30" s="1329"/>
      <c r="DIT30" s="1329"/>
      <c r="DIU30" s="1329"/>
      <c r="DIV30" s="1329"/>
      <c r="DIW30" s="1329"/>
      <c r="DIX30" s="1329"/>
      <c r="DIY30" s="1329"/>
      <c r="DIZ30" s="1329"/>
      <c r="DJA30" s="1329"/>
      <c r="DJB30" s="1329"/>
      <c r="DJC30" s="1329"/>
      <c r="DJD30" s="1329"/>
      <c r="DJE30" s="1329"/>
      <c r="DJF30" s="1329"/>
      <c r="DJG30" s="1329"/>
      <c r="DJH30" s="1329"/>
      <c r="DJI30" s="1329"/>
      <c r="DJJ30" s="1329"/>
      <c r="DJK30" s="1329"/>
      <c r="DJL30" s="1329"/>
      <c r="DJM30" s="1329"/>
      <c r="DJN30" s="1329"/>
      <c r="DJO30" s="1329"/>
      <c r="DJP30" s="1329"/>
      <c r="DJQ30" s="1329"/>
      <c r="DJR30" s="1329"/>
      <c r="DJS30" s="1329"/>
      <c r="DJT30" s="1329"/>
      <c r="DJU30" s="1329"/>
      <c r="DJV30" s="1329"/>
      <c r="DJW30" s="1329"/>
      <c r="DJX30" s="1329"/>
      <c r="DJY30" s="1329"/>
      <c r="DJZ30" s="1329"/>
      <c r="DKA30" s="1329"/>
      <c r="DKB30" s="1329"/>
      <c r="DKC30" s="1329"/>
      <c r="DKD30" s="1329"/>
      <c r="DKE30" s="1329"/>
      <c r="DKF30" s="1329"/>
      <c r="DKG30" s="1329"/>
      <c r="DKH30" s="1329"/>
      <c r="DKI30" s="1329"/>
      <c r="DKJ30" s="1329"/>
      <c r="DKK30" s="1329"/>
      <c r="DKL30" s="1329"/>
      <c r="DKM30" s="1329"/>
      <c r="DKN30" s="1329"/>
      <c r="DKO30" s="1329"/>
      <c r="DKP30" s="1329"/>
      <c r="DKQ30" s="1329"/>
      <c r="DKR30" s="1329"/>
      <c r="DKS30" s="1329"/>
      <c r="DKT30" s="1329"/>
      <c r="DKU30" s="1329"/>
      <c r="DKV30" s="1329"/>
      <c r="DKW30" s="1329"/>
      <c r="DKX30" s="1329"/>
      <c r="DKY30" s="1329"/>
      <c r="DKZ30" s="1329"/>
      <c r="DLA30" s="1329"/>
      <c r="DLB30" s="1329"/>
      <c r="DLC30" s="1329"/>
      <c r="DLD30" s="1329"/>
      <c r="DLE30" s="1329"/>
      <c r="DLF30" s="1329"/>
      <c r="DLG30" s="1329"/>
      <c r="DLH30" s="1329"/>
      <c r="DLI30" s="1329"/>
      <c r="DLJ30" s="1329"/>
      <c r="DLK30" s="1329"/>
      <c r="DLL30" s="1329"/>
      <c r="DLM30" s="1329"/>
      <c r="DLN30" s="1329"/>
      <c r="DLO30" s="1329"/>
      <c r="DLP30" s="1329"/>
      <c r="DLQ30" s="1329"/>
      <c r="DLR30" s="1329"/>
      <c r="DLS30" s="1329"/>
      <c r="DLT30" s="1329"/>
      <c r="DLU30" s="1329"/>
      <c r="DLV30" s="1329"/>
      <c r="DLW30" s="1329"/>
      <c r="DLX30" s="1329"/>
      <c r="DLY30" s="1329"/>
      <c r="DLZ30" s="1329"/>
      <c r="DMA30" s="1329"/>
      <c r="DMB30" s="1329"/>
      <c r="DMC30" s="1329"/>
      <c r="DMD30" s="1329"/>
      <c r="DME30" s="1329"/>
      <c r="DMF30" s="1329"/>
      <c r="DMG30" s="1329"/>
      <c r="DMH30" s="1329"/>
      <c r="DMI30" s="1329"/>
      <c r="DMJ30" s="1329"/>
      <c r="DMK30" s="1329"/>
      <c r="DML30" s="1329"/>
      <c r="DMM30" s="1329"/>
      <c r="DMN30" s="1329"/>
      <c r="DMO30" s="1329"/>
      <c r="DMP30" s="1329"/>
      <c r="DMQ30" s="1329"/>
      <c r="DMR30" s="1329"/>
      <c r="DMS30" s="1329"/>
      <c r="DMT30" s="1329"/>
      <c r="DMU30" s="1329"/>
      <c r="DMV30" s="1329"/>
      <c r="DMW30" s="1329"/>
      <c r="DMX30" s="1329"/>
      <c r="DMY30" s="1329"/>
      <c r="DMZ30" s="1329"/>
      <c r="DNA30" s="1329"/>
      <c r="DNB30" s="1329"/>
      <c r="DNC30" s="1329"/>
      <c r="DND30" s="1329"/>
      <c r="DNE30" s="1329"/>
      <c r="DNF30" s="1329"/>
      <c r="DNG30" s="1329"/>
      <c r="DNH30" s="1329"/>
      <c r="DNI30" s="1329"/>
      <c r="DNJ30" s="1329"/>
      <c r="DNK30" s="1329"/>
      <c r="DNL30" s="1329"/>
      <c r="DNM30" s="1329"/>
      <c r="DNN30" s="1329"/>
      <c r="DNO30" s="1329"/>
      <c r="DNP30" s="1329"/>
      <c r="DNQ30" s="1329"/>
      <c r="DNR30" s="1329"/>
      <c r="DNS30" s="1329"/>
      <c r="DNT30" s="1329"/>
      <c r="DNU30" s="1329"/>
      <c r="DNV30" s="1329"/>
      <c r="DNW30" s="1329"/>
      <c r="DNX30" s="1329"/>
      <c r="DNY30" s="1329"/>
      <c r="DNZ30" s="1329"/>
      <c r="DOA30" s="1329"/>
      <c r="DOB30" s="1329"/>
      <c r="DOC30" s="1329"/>
      <c r="DOD30" s="1329"/>
      <c r="DOE30" s="1329"/>
      <c r="DOF30" s="1329"/>
      <c r="DOG30" s="1329"/>
      <c r="DOH30" s="1329"/>
      <c r="DOI30" s="1329"/>
      <c r="DOJ30" s="1329"/>
      <c r="DOK30" s="1329"/>
      <c r="DOL30" s="1329"/>
      <c r="DOM30" s="1329"/>
      <c r="DON30" s="1329"/>
      <c r="DOO30" s="1329"/>
      <c r="DOP30" s="1329"/>
      <c r="DOQ30" s="1329"/>
      <c r="DOR30" s="1329"/>
      <c r="DOS30" s="1329"/>
      <c r="DOT30" s="1329"/>
      <c r="DOU30" s="1329"/>
      <c r="DOV30" s="1329"/>
      <c r="DOW30" s="1329"/>
      <c r="DOX30" s="1329"/>
      <c r="DOY30" s="1329"/>
      <c r="DOZ30" s="1329"/>
      <c r="DPA30" s="1329"/>
      <c r="DPB30" s="1329"/>
      <c r="DPC30" s="1329"/>
      <c r="DPD30" s="1329"/>
      <c r="DPE30" s="1329"/>
      <c r="DPF30" s="1329"/>
      <c r="DPG30" s="1329"/>
      <c r="DPH30" s="1329"/>
      <c r="DPI30" s="1329"/>
      <c r="DPJ30" s="1329"/>
      <c r="DPK30" s="1329"/>
      <c r="DPL30" s="1329"/>
      <c r="DPM30" s="1329"/>
      <c r="DPN30" s="1329"/>
      <c r="DPO30" s="1329"/>
      <c r="DPP30" s="1329"/>
      <c r="DPQ30" s="1329"/>
      <c r="DPR30" s="1329"/>
      <c r="DPS30" s="1329"/>
      <c r="DPT30" s="1329"/>
      <c r="DPU30" s="1329"/>
      <c r="DPV30" s="1329"/>
      <c r="DPW30" s="1329"/>
      <c r="DPX30" s="1329"/>
      <c r="DPY30" s="1329"/>
      <c r="DPZ30" s="1329"/>
      <c r="DQA30" s="1329"/>
      <c r="DQB30" s="1329"/>
      <c r="DQC30" s="1329"/>
      <c r="DQD30" s="1329"/>
      <c r="DQE30" s="1329"/>
      <c r="DQF30" s="1329"/>
      <c r="DQG30" s="1329"/>
      <c r="DQH30" s="1329"/>
      <c r="DQI30" s="1329"/>
      <c r="DQJ30" s="1329"/>
      <c r="DQK30" s="1329"/>
      <c r="DQL30" s="1329"/>
      <c r="DQM30" s="1329"/>
      <c r="DQN30" s="1329"/>
      <c r="DQO30" s="1329"/>
      <c r="DQP30" s="1329"/>
      <c r="DQQ30" s="1329"/>
      <c r="DQR30" s="1329"/>
      <c r="DQS30" s="1329"/>
      <c r="DQT30" s="1329"/>
      <c r="DQU30" s="1329"/>
      <c r="DQV30" s="1329"/>
      <c r="DQW30" s="1329"/>
      <c r="DQX30" s="1329"/>
      <c r="DQY30" s="1329"/>
      <c r="DQZ30" s="1329"/>
      <c r="DRA30" s="1329"/>
      <c r="DRB30" s="1329"/>
      <c r="DRC30" s="1329"/>
      <c r="DRD30" s="1329"/>
      <c r="DRE30" s="1329"/>
      <c r="DRF30" s="1329"/>
      <c r="DRG30" s="1329"/>
      <c r="DRH30" s="1329"/>
      <c r="DRI30" s="1329"/>
      <c r="DRJ30" s="1329"/>
      <c r="DRK30" s="1329"/>
      <c r="DRL30" s="1329"/>
      <c r="DRM30" s="1329"/>
      <c r="DRN30" s="1329"/>
      <c r="DRO30" s="1329"/>
      <c r="DRP30" s="1329"/>
      <c r="DRQ30" s="1329"/>
      <c r="DRR30" s="1329"/>
      <c r="DRS30" s="1329"/>
      <c r="DRT30" s="1329"/>
      <c r="DRU30" s="1329"/>
      <c r="DRV30" s="1329"/>
      <c r="DRW30" s="1329"/>
      <c r="DRX30" s="1329"/>
      <c r="DRY30" s="1329"/>
      <c r="DRZ30" s="1329"/>
      <c r="DSA30" s="1329"/>
      <c r="DSB30" s="1329"/>
      <c r="DSC30" s="1329"/>
      <c r="DSD30" s="1329"/>
      <c r="DSE30" s="1329"/>
      <c r="DSF30" s="1329"/>
      <c r="DSG30" s="1329"/>
      <c r="DSH30" s="1329"/>
      <c r="DSI30" s="1329"/>
      <c r="DSJ30" s="1329"/>
      <c r="DSK30" s="1329"/>
      <c r="DSL30" s="1329"/>
      <c r="DSM30" s="1329"/>
      <c r="DSN30" s="1329"/>
      <c r="DSO30" s="1329"/>
      <c r="DSP30" s="1329"/>
      <c r="DSQ30" s="1329"/>
      <c r="DSR30" s="1329"/>
      <c r="DSS30" s="1329"/>
      <c r="DST30" s="1329"/>
      <c r="DSU30" s="1329"/>
      <c r="DSV30" s="1329"/>
      <c r="DSW30" s="1329"/>
      <c r="DSX30" s="1329"/>
      <c r="DSY30" s="1329"/>
      <c r="DSZ30" s="1329"/>
      <c r="DTA30" s="1329"/>
      <c r="DTB30" s="1329"/>
      <c r="DTC30" s="1329"/>
      <c r="DTD30" s="1329"/>
      <c r="DTE30" s="1329"/>
      <c r="DTF30" s="1329"/>
      <c r="DTG30" s="1329"/>
      <c r="DTH30" s="1329"/>
      <c r="DTI30" s="1329"/>
      <c r="DTJ30" s="1329"/>
      <c r="DTK30" s="1329"/>
      <c r="DTL30" s="1329"/>
      <c r="DTM30" s="1329"/>
      <c r="DTN30" s="1329"/>
      <c r="DTO30" s="1329"/>
      <c r="DTP30" s="1329"/>
      <c r="DTQ30" s="1329"/>
      <c r="DTR30" s="1329"/>
      <c r="DTS30" s="1329"/>
      <c r="DTT30" s="1329"/>
      <c r="DTU30" s="1329"/>
      <c r="DTV30" s="1329"/>
      <c r="DTW30" s="1329"/>
      <c r="DTX30" s="1329"/>
      <c r="DTY30" s="1329"/>
      <c r="DTZ30" s="1329"/>
      <c r="DUA30" s="1329"/>
      <c r="DUB30" s="1329"/>
      <c r="DUC30" s="1329"/>
      <c r="DUD30" s="1329"/>
      <c r="DUE30" s="1329"/>
      <c r="DUF30" s="1329"/>
      <c r="DUG30" s="1329"/>
      <c r="DUH30" s="1329"/>
      <c r="DUI30" s="1329"/>
      <c r="DUJ30" s="1329"/>
      <c r="DUK30" s="1329"/>
      <c r="DUL30" s="1329"/>
      <c r="DUM30" s="1329"/>
      <c r="DUN30" s="1329"/>
      <c r="DUO30" s="1329"/>
      <c r="DUP30" s="1329"/>
      <c r="DUQ30" s="1329"/>
      <c r="DUR30" s="1329"/>
      <c r="DUS30" s="1329"/>
      <c r="DUT30" s="1329"/>
      <c r="DUU30" s="1329"/>
      <c r="DUV30" s="1329"/>
      <c r="DUW30" s="1329"/>
      <c r="DUX30" s="1329"/>
      <c r="DUY30" s="1329"/>
      <c r="DUZ30" s="1329"/>
      <c r="DVA30" s="1329"/>
      <c r="DVB30" s="1329"/>
      <c r="DVC30" s="1329"/>
      <c r="DVD30" s="1329"/>
      <c r="DVE30" s="1329"/>
      <c r="DVF30" s="1329"/>
      <c r="DVG30" s="1329"/>
      <c r="DVH30" s="1329"/>
      <c r="DVI30" s="1329"/>
      <c r="DVJ30" s="1329"/>
      <c r="DVK30" s="1329"/>
      <c r="DVL30" s="1329"/>
      <c r="DVM30" s="1329"/>
      <c r="DVN30" s="1329"/>
      <c r="DVO30" s="1329"/>
      <c r="DVP30" s="1329"/>
      <c r="DVQ30" s="1329"/>
      <c r="DVR30" s="1329"/>
      <c r="DVS30" s="1329"/>
      <c r="DVT30" s="1329"/>
      <c r="DVU30" s="1329"/>
      <c r="DVV30" s="1329"/>
      <c r="DVW30" s="1329"/>
      <c r="DVX30" s="1329"/>
      <c r="DVY30" s="1329"/>
      <c r="DVZ30" s="1329"/>
      <c r="DWA30" s="1329"/>
      <c r="DWB30" s="1329"/>
      <c r="DWC30" s="1329"/>
      <c r="DWD30" s="1329"/>
      <c r="DWE30" s="1329"/>
      <c r="DWF30" s="1329"/>
      <c r="DWG30" s="1329"/>
      <c r="DWH30" s="1329"/>
      <c r="DWI30" s="1329"/>
      <c r="DWJ30" s="1329"/>
      <c r="DWK30" s="1329"/>
      <c r="DWL30" s="1329"/>
      <c r="DWM30" s="1329"/>
      <c r="DWN30" s="1329"/>
      <c r="DWO30" s="1329"/>
      <c r="DWP30" s="1329"/>
      <c r="DWQ30" s="1329"/>
      <c r="DWR30" s="1329"/>
      <c r="DWS30" s="1329"/>
      <c r="DWT30" s="1329"/>
      <c r="DWU30" s="1329"/>
      <c r="DWV30" s="1329"/>
      <c r="DWW30" s="1329"/>
      <c r="DWX30" s="1329"/>
      <c r="DWY30" s="1329"/>
      <c r="DWZ30" s="1329"/>
      <c r="DXA30" s="1329"/>
      <c r="DXB30" s="1329"/>
      <c r="DXC30" s="1329"/>
      <c r="DXD30" s="1329"/>
      <c r="DXE30" s="1329"/>
      <c r="DXF30" s="1329"/>
      <c r="DXG30" s="1329"/>
      <c r="DXH30" s="1329"/>
      <c r="DXI30" s="1329"/>
      <c r="DXJ30" s="1329"/>
      <c r="DXK30" s="1329"/>
      <c r="DXL30" s="1329"/>
      <c r="DXM30" s="1329"/>
      <c r="DXN30" s="1329"/>
      <c r="DXO30" s="1329"/>
      <c r="DXP30" s="1329"/>
      <c r="DXQ30" s="1329"/>
      <c r="DXR30" s="1329"/>
      <c r="DXS30" s="1329"/>
      <c r="DXT30" s="1329"/>
      <c r="DXU30" s="1329"/>
      <c r="DXV30" s="1329"/>
      <c r="DXW30" s="1329"/>
      <c r="DXX30" s="1329"/>
      <c r="DXY30" s="1329"/>
      <c r="DXZ30" s="1329"/>
      <c r="DYA30" s="1329"/>
      <c r="DYB30" s="1329"/>
      <c r="DYC30" s="1329"/>
      <c r="DYD30" s="1329"/>
      <c r="DYE30" s="1329"/>
      <c r="DYF30" s="1329"/>
      <c r="DYG30" s="1329"/>
      <c r="DYH30" s="1329"/>
      <c r="DYI30" s="1329"/>
      <c r="DYJ30" s="1329"/>
      <c r="DYK30" s="1329"/>
      <c r="DYL30" s="1329"/>
      <c r="DYM30" s="1329"/>
      <c r="DYN30" s="1329"/>
      <c r="DYO30" s="1329"/>
      <c r="DYP30" s="1329"/>
      <c r="DYQ30" s="1329"/>
      <c r="DYR30" s="1329"/>
      <c r="DYS30" s="1329"/>
      <c r="DYT30" s="1329"/>
      <c r="DYU30" s="1329"/>
      <c r="DYV30" s="1329"/>
      <c r="DYW30" s="1329"/>
      <c r="DYX30" s="1329"/>
      <c r="DYY30" s="1329"/>
      <c r="DYZ30" s="1329"/>
      <c r="DZA30" s="1329"/>
      <c r="DZB30" s="1329"/>
      <c r="DZC30" s="1329"/>
      <c r="DZD30" s="1329"/>
      <c r="DZE30" s="1329"/>
      <c r="DZF30" s="1329"/>
      <c r="DZG30" s="1329"/>
      <c r="DZH30" s="1329"/>
      <c r="DZI30" s="1329"/>
      <c r="DZJ30" s="1329"/>
      <c r="DZK30" s="1329"/>
      <c r="DZL30" s="1329"/>
      <c r="DZM30" s="1329"/>
      <c r="DZN30" s="1329"/>
      <c r="DZO30" s="1329"/>
      <c r="DZP30" s="1329"/>
      <c r="DZQ30" s="1329"/>
      <c r="DZR30" s="1329"/>
      <c r="DZS30" s="1329"/>
      <c r="DZT30" s="1329"/>
      <c r="DZU30" s="1329"/>
      <c r="DZV30" s="1329"/>
      <c r="DZW30" s="1329"/>
      <c r="DZX30" s="1329"/>
      <c r="DZY30" s="1329"/>
      <c r="DZZ30" s="1329"/>
      <c r="EAA30" s="1329"/>
      <c r="EAB30" s="1329"/>
      <c r="EAC30" s="1329"/>
      <c r="EAD30" s="1329"/>
      <c r="EAE30" s="1329"/>
      <c r="EAF30" s="1329"/>
      <c r="EAG30" s="1329"/>
      <c r="EAH30" s="1329"/>
      <c r="EAI30" s="1329"/>
      <c r="EAJ30" s="1329"/>
      <c r="EAK30" s="1329"/>
      <c r="EAL30" s="1329"/>
      <c r="EAM30" s="1329"/>
      <c r="EAN30" s="1329"/>
      <c r="EAO30" s="1329"/>
      <c r="EAP30" s="1329"/>
      <c r="EAQ30" s="1329"/>
      <c r="EAR30" s="1329"/>
      <c r="EAS30" s="1329"/>
      <c r="EAT30" s="1329"/>
      <c r="EAU30" s="1329"/>
      <c r="EAV30" s="1329"/>
      <c r="EAW30" s="1329"/>
      <c r="EAX30" s="1329"/>
      <c r="EAY30" s="1329"/>
      <c r="EAZ30" s="1329"/>
      <c r="EBA30" s="1329"/>
      <c r="EBB30" s="1329"/>
      <c r="EBC30" s="1329"/>
      <c r="EBD30" s="1329"/>
      <c r="EBE30" s="1329"/>
      <c r="EBF30" s="1329"/>
      <c r="EBG30" s="1329"/>
      <c r="EBH30" s="1329"/>
      <c r="EBI30" s="1329"/>
      <c r="EBJ30" s="1329"/>
      <c r="EBK30" s="1329"/>
      <c r="EBL30" s="1329"/>
      <c r="EBM30" s="1329"/>
      <c r="EBN30" s="1329"/>
      <c r="EBO30" s="1329"/>
      <c r="EBP30" s="1329"/>
      <c r="EBQ30" s="1329"/>
      <c r="EBR30" s="1329"/>
      <c r="EBS30" s="1329"/>
      <c r="EBT30" s="1329"/>
      <c r="EBU30" s="1329"/>
      <c r="EBV30" s="1329"/>
      <c r="EBW30" s="1329"/>
      <c r="EBX30" s="1329"/>
      <c r="EBY30" s="1329"/>
      <c r="EBZ30" s="1329"/>
      <c r="ECA30" s="1329"/>
      <c r="ECB30" s="1329"/>
      <c r="ECC30" s="1329"/>
      <c r="ECD30" s="1329"/>
      <c r="ECE30" s="1329"/>
      <c r="ECF30" s="1329"/>
      <c r="ECG30" s="1329"/>
      <c r="ECH30" s="1329"/>
      <c r="ECI30" s="1329"/>
      <c r="ECJ30" s="1329"/>
      <c r="ECK30" s="1329"/>
      <c r="ECL30" s="1329"/>
      <c r="ECM30" s="1329"/>
      <c r="ECN30" s="1329"/>
      <c r="ECO30" s="1329"/>
      <c r="ECP30" s="1329"/>
      <c r="ECQ30" s="1329"/>
      <c r="ECR30" s="1329"/>
      <c r="ECS30" s="1329"/>
      <c r="ECT30" s="1329"/>
      <c r="ECU30" s="1329"/>
      <c r="ECV30" s="1329"/>
      <c r="ECW30" s="1329"/>
      <c r="ECX30" s="1329"/>
      <c r="ECY30" s="1329"/>
      <c r="ECZ30" s="1329"/>
      <c r="EDA30" s="1329"/>
      <c r="EDB30" s="1329"/>
      <c r="EDC30" s="1329"/>
      <c r="EDD30" s="1329"/>
      <c r="EDE30" s="1329"/>
      <c r="EDF30" s="1329"/>
      <c r="EDG30" s="1329"/>
      <c r="EDH30" s="1329"/>
      <c r="EDI30" s="1329"/>
      <c r="EDJ30" s="1329"/>
      <c r="EDK30" s="1329"/>
      <c r="EDL30" s="1329"/>
      <c r="EDM30" s="1329"/>
      <c r="EDN30" s="1329"/>
      <c r="EDO30" s="1329"/>
      <c r="EDP30" s="1329"/>
      <c r="EDQ30" s="1329"/>
      <c r="EDR30" s="1329"/>
      <c r="EDS30" s="1329"/>
      <c r="EDT30" s="1329"/>
      <c r="EDU30" s="1329"/>
      <c r="EDV30" s="1329"/>
      <c r="EDW30" s="1329"/>
      <c r="EDX30" s="1329"/>
      <c r="EDY30" s="1329"/>
      <c r="EDZ30" s="1329"/>
      <c r="EEA30" s="1329"/>
      <c r="EEB30" s="1329"/>
      <c r="EEC30" s="1329"/>
      <c r="EED30" s="1329"/>
      <c r="EEE30" s="1329"/>
      <c r="EEF30" s="1329"/>
      <c r="EEG30" s="1329"/>
      <c r="EEH30" s="1329"/>
      <c r="EEI30" s="1329"/>
      <c r="EEJ30" s="1329"/>
      <c r="EEK30" s="1329"/>
      <c r="EEL30" s="1329"/>
      <c r="EEM30" s="1329"/>
      <c r="EEN30" s="1329"/>
      <c r="EEO30" s="1329"/>
      <c r="EEP30" s="1329"/>
      <c r="EEQ30" s="1329"/>
      <c r="EER30" s="1329"/>
      <c r="EES30" s="1329"/>
      <c r="EET30" s="1329"/>
      <c r="EEU30" s="1329"/>
      <c r="EEV30" s="1329"/>
      <c r="EEW30" s="1329"/>
      <c r="EEX30" s="1329"/>
      <c r="EEY30" s="1329"/>
      <c r="EEZ30" s="1329"/>
      <c r="EFA30" s="1329"/>
      <c r="EFB30" s="1329"/>
      <c r="EFC30" s="1329"/>
      <c r="EFD30" s="1329"/>
      <c r="EFE30" s="1329"/>
      <c r="EFF30" s="1329"/>
      <c r="EFG30" s="1329"/>
      <c r="EFH30" s="1329"/>
      <c r="EFI30" s="1329"/>
      <c r="EFJ30" s="1329"/>
      <c r="EFK30" s="1329"/>
      <c r="EFL30" s="1329"/>
      <c r="EFM30" s="1329"/>
      <c r="EFN30" s="1329"/>
      <c r="EFO30" s="1329"/>
      <c r="EFP30" s="1329"/>
      <c r="EFQ30" s="1329"/>
      <c r="EFR30" s="1329"/>
      <c r="EFS30" s="1329"/>
      <c r="EFT30" s="1329"/>
      <c r="EFU30" s="1329"/>
      <c r="EFV30" s="1329"/>
      <c r="EFW30" s="1329"/>
      <c r="EFX30" s="1329"/>
      <c r="EFY30" s="1329"/>
      <c r="EFZ30" s="1329"/>
      <c r="EGA30" s="1329"/>
      <c r="EGB30" s="1329"/>
      <c r="EGC30" s="1329"/>
      <c r="EGD30" s="1329"/>
      <c r="EGE30" s="1329"/>
      <c r="EGF30" s="1329"/>
      <c r="EGG30" s="1329"/>
      <c r="EGH30" s="1329"/>
      <c r="EGI30" s="1329"/>
      <c r="EGJ30" s="1329"/>
      <c r="EGK30" s="1329"/>
      <c r="EGL30" s="1329"/>
      <c r="EGM30" s="1329"/>
      <c r="EGN30" s="1329"/>
      <c r="EGO30" s="1329"/>
      <c r="EGP30" s="1329"/>
      <c r="EGQ30" s="1329"/>
      <c r="EGR30" s="1329"/>
      <c r="EGS30" s="1329"/>
      <c r="EGT30" s="1329"/>
      <c r="EGU30" s="1329"/>
      <c r="EGV30" s="1329"/>
      <c r="EGW30" s="1329"/>
      <c r="EGX30" s="1329"/>
      <c r="EGY30" s="1329"/>
      <c r="EGZ30" s="1329"/>
      <c r="EHA30" s="1329"/>
      <c r="EHB30" s="1329"/>
      <c r="EHC30" s="1329"/>
      <c r="EHD30" s="1329"/>
      <c r="EHE30" s="1329"/>
      <c r="EHF30" s="1329"/>
      <c r="EHG30" s="1329"/>
      <c r="EHH30" s="1329"/>
      <c r="EHI30" s="1329"/>
      <c r="EHJ30" s="1329"/>
      <c r="EHK30" s="1329"/>
      <c r="EHL30" s="1329"/>
      <c r="EHM30" s="1329"/>
      <c r="EHN30" s="1329"/>
      <c r="EHO30" s="1329"/>
      <c r="EHP30" s="1329"/>
      <c r="EHQ30" s="1329"/>
      <c r="EHR30" s="1329"/>
      <c r="EHS30" s="1329"/>
      <c r="EHT30" s="1329"/>
      <c r="EHU30" s="1329"/>
      <c r="EHV30" s="1329"/>
      <c r="EHW30" s="1329"/>
      <c r="EHX30" s="1329"/>
      <c r="EHY30" s="1329"/>
      <c r="EHZ30" s="1329"/>
      <c r="EIA30" s="1329"/>
      <c r="EIB30" s="1329"/>
      <c r="EIC30" s="1329"/>
      <c r="EID30" s="1329"/>
      <c r="EIE30" s="1329"/>
      <c r="EIF30" s="1329"/>
      <c r="EIG30" s="1329"/>
      <c r="EIH30" s="1329"/>
      <c r="EII30" s="1329"/>
      <c r="EIJ30" s="1329"/>
      <c r="EIK30" s="1329"/>
      <c r="EIL30" s="1329"/>
      <c r="EIM30" s="1329"/>
      <c r="EIN30" s="1329"/>
      <c r="EIO30" s="1329"/>
      <c r="EIP30" s="1329"/>
      <c r="EIQ30" s="1329"/>
      <c r="EIR30" s="1329"/>
      <c r="EIS30" s="1329"/>
      <c r="EIT30" s="1329"/>
      <c r="EIU30" s="1329"/>
      <c r="EIV30" s="1329"/>
      <c r="EIW30" s="1329"/>
      <c r="EIX30" s="1329"/>
      <c r="EIY30" s="1329"/>
      <c r="EIZ30" s="1329"/>
      <c r="EJA30" s="1329"/>
      <c r="EJB30" s="1329"/>
      <c r="EJC30" s="1329"/>
      <c r="EJD30" s="1329"/>
      <c r="EJE30" s="1329"/>
      <c r="EJF30" s="1329"/>
      <c r="EJG30" s="1329"/>
      <c r="EJH30" s="1329"/>
      <c r="EJI30" s="1329"/>
      <c r="EJJ30" s="1329"/>
      <c r="EJK30" s="1329"/>
      <c r="EJL30" s="1329"/>
      <c r="EJM30" s="1329"/>
      <c r="EJN30" s="1329"/>
      <c r="EJO30" s="1329"/>
      <c r="EJP30" s="1329"/>
      <c r="EJQ30" s="1329"/>
      <c r="EJR30" s="1329"/>
      <c r="EJS30" s="1329"/>
      <c r="EJT30" s="1329"/>
      <c r="EJU30" s="1329"/>
      <c r="EJV30" s="1329"/>
      <c r="EJW30" s="1329"/>
      <c r="EJX30" s="1329"/>
      <c r="EJY30" s="1329"/>
      <c r="EJZ30" s="1329"/>
      <c r="EKA30" s="1329"/>
      <c r="EKB30" s="1329"/>
      <c r="EKC30" s="1329"/>
      <c r="EKD30" s="1329"/>
      <c r="EKE30" s="1329"/>
      <c r="EKF30" s="1329"/>
      <c r="EKG30" s="1329"/>
      <c r="EKH30" s="1329"/>
      <c r="EKI30" s="1329"/>
      <c r="EKJ30" s="1329"/>
      <c r="EKK30" s="1329"/>
      <c r="EKL30" s="1329"/>
      <c r="EKM30" s="1329"/>
      <c r="EKN30" s="1329"/>
      <c r="EKO30" s="1329"/>
      <c r="EKP30" s="1329"/>
      <c r="EKQ30" s="1329"/>
      <c r="EKR30" s="1329"/>
      <c r="EKS30" s="1329"/>
      <c r="EKT30" s="1329"/>
      <c r="EKU30" s="1329"/>
      <c r="EKV30" s="1329"/>
      <c r="EKW30" s="1329"/>
      <c r="EKX30" s="1329"/>
      <c r="EKY30" s="1329"/>
      <c r="EKZ30" s="1329"/>
      <c r="ELA30" s="1329"/>
      <c r="ELB30" s="1329"/>
      <c r="ELC30" s="1329"/>
      <c r="ELD30" s="1329"/>
      <c r="ELE30" s="1329"/>
      <c r="ELF30" s="1329"/>
      <c r="ELG30" s="1329"/>
      <c r="ELH30" s="1329"/>
      <c r="ELI30" s="1329"/>
      <c r="ELJ30" s="1329"/>
      <c r="ELK30" s="1329"/>
      <c r="ELL30" s="1329"/>
      <c r="ELM30" s="1329"/>
      <c r="ELN30" s="1329"/>
      <c r="ELO30" s="1329"/>
      <c r="ELP30" s="1329"/>
      <c r="ELQ30" s="1329"/>
      <c r="ELR30" s="1329"/>
      <c r="ELS30" s="1329"/>
      <c r="ELT30" s="1329"/>
      <c r="ELU30" s="1329"/>
      <c r="ELV30" s="1329"/>
      <c r="ELW30" s="1329"/>
      <c r="ELX30" s="1329"/>
      <c r="ELY30" s="1329"/>
      <c r="ELZ30" s="1329"/>
      <c r="EMA30" s="1329"/>
      <c r="EMB30" s="1329"/>
      <c r="EMC30" s="1329"/>
      <c r="EMD30" s="1329"/>
      <c r="EME30" s="1329"/>
      <c r="EMF30" s="1329"/>
      <c r="EMG30" s="1329"/>
      <c r="EMH30" s="1329"/>
      <c r="EMI30" s="1329"/>
      <c r="EMJ30" s="1329"/>
      <c r="EMK30" s="1329"/>
      <c r="EML30" s="1329"/>
      <c r="EMM30" s="1329"/>
      <c r="EMN30" s="1329"/>
      <c r="EMO30" s="1329"/>
      <c r="EMP30" s="1329"/>
      <c r="EMQ30" s="1329"/>
      <c r="EMR30" s="1329"/>
      <c r="EMS30" s="1329"/>
      <c r="EMT30" s="1329"/>
      <c r="EMU30" s="1329"/>
      <c r="EMV30" s="1329"/>
      <c r="EMW30" s="1329"/>
      <c r="EMX30" s="1329"/>
      <c r="EMY30" s="1329"/>
      <c r="EMZ30" s="1329"/>
      <c r="ENA30" s="1329"/>
      <c r="ENB30" s="1329"/>
      <c r="ENC30" s="1329"/>
      <c r="END30" s="1329"/>
      <c r="ENE30" s="1329"/>
      <c r="ENF30" s="1329"/>
      <c r="ENG30" s="1329"/>
      <c r="ENH30" s="1329"/>
      <c r="ENI30" s="1329"/>
      <c r="ENJ30" s="1329"/>
      <c r="ENK30" s="1329"/>
      <c r="ENL30" s="1329"/>
      <c r="ENM30" s="1329"/>
      <c r="ENN30" s="1329"/>
      <c r="ENO30" s="1329"/>
      <c r="ENP30" s="1329"/>
      <c r="ENQ30" s="1329"/>
      <c r="ENR30" s="1329"/>
      <c r="ENS30" s="1329"/>
      <c r="ENT30" s="1329"/>
      <c r="ENU30" s="1329"/>
      <c r="ENV30" s="1329"/>
      <c r="ENW30" s="1329"/>
      <c r="ENX30" s="1329"/>
      <c r="ENY30" s="1329"/>
      <c r="ENZ30" s="1329"/>
      <c r="EOA30" s="1329"/>
      <c r="EOB30" s="1329"/>
      <c r="EOC30" s="1329"/>
      <c r="EOD30" s="1329"/>
      <c r="EOE30" s="1329"/>
      <c r="EOF30" s="1329"/>
      <c r="EOG30" s="1329"/>
      <c r="EOH30" s="1329"/>
      <c r="EOI30" s="1329"/>
      <c r="EOJ30" s="1329"/>
      <c r="EOK30" s="1329"/>
      <c r="EOL30" s="1329"/>
      <c r="EOM30" s="1329"/>
      <c r="EON30" s="1329"/>
      <c r="EOO30" s="1329"/>
      <c r="EOP30" s="1329"/>
      <c r="EOQ30" s="1329"/>
      <c r="EOR30" s="1329"/>
      <c r="EOS30" s="1329"/>
      <c r="EOT30" s="1329"/>
      <c r="EOU30" s="1329"/>
      <c r="EOV30" s="1329"/>
      <c r="EOW30" s="1329"/>
      <c r="EOX30" s="1329"/>
      <c r="EOY30" s="1329"/>
      <c r="EOZ30" s="1329"/>
      <c r="EPA30" s="1329"/>
      <c r="EPB30" s="1329"/>
      <c r="EPC30" s="1329"/>
      <c r="EPD30" s="1329"/>
      <c r="EPE30" s="1329"/>
      <c r="EPF30" s="1329"/>
      <c r="EPG30" s="1329"/>
      <c r="EPH30" s="1329"/>
      <c r="EPI30" s="1329"/>
      <c r="EPJ30" s="1329"/>
      <c r="EPK30" s="1329"/>
      <c r="EPL30" s="1329"/>
      <c r="EPM30" s="1329"/>
      <c r="EPN30" s="1329"/>
      <c r="EPO30" s="1329"/>
      <c r="EPP30" s="1329"/>
      <c r="EPQ30" s="1329"/>
      <c r="EPR30" s="1329"/>
      <c r="EPS30" s="1329"/>
      <c r="EPT30" s="1329"/>
      <c r="EPU30" s="1329"/>
      <c r="EPV30" s="1329"/>
      <c r="EPW30" s="1329"/>
      <c r="EPX30" s="1329"/>
      <c r="EPY30" s="1329"/>
      <c r="EPZ30" s="1329"/>
      <c r="EQA30" s="1329"/>
      <c r="EQB30" s="1329"/>
      <c r="EQC30" s="1329"/>
      <c r="EQD30" s="1329"/>
      <c r="EQE30" s="1329"/>
      <c r="EQF30" s="1329"/>
      <c r="EQG30" s="1329"/>
      <c r="EQH30" s="1329"/>
      <c r="EQI30" s="1329"/>
      <c r="EQJ30" s="1329"/>
      <c r="EQK30" s="1329"/>
      <c r="EQL30" s="1329"/>
      <c r="EQM30" s="1329"/>
      <c r="EQN30" s="1329"/>
      <c r="EQO30" s="1329"/>
      <c r="EQP30" s="1329"/>
      <c r="EQQ30" s="1329"/>
      <c r="EQR30" s="1329"/>
      <c r="EQS30" s="1329"/>
      <c r="EQT30" s="1329"/>
      <c r="EQU30" s="1329"/>
      <c r="EQV30" s="1329"/>
      <c r="EQW30" s="1329"/>
      <c r="EQX30" s="1329"/>
      <c r="EQY30" s="1329"/>
      <c r="EQZ30" s="1329"/>
      <c r="ERA30" s="1329"/>
      <c r="ERB30" s="1329"/>
      <c r="ERC30" s="1329"/>
      <c r="ERD30" s="1329"/>
      <c r="ERE30" s="1329"/>
      <c r="ERF30" s="1329"/>
      <c r="ERG30" s="1329"/>
      <c r="ERH30" s="1329"/>
      <c r="ERI30" s="1329"/>
      <c r="ERJ30" s="1329"/>
      <c r="ERK30" s="1329"/>
      <c r="ERL30" s="1329"/>
      <c r="ERM30" s="1329"/>
      <c r="ERN30" s="1329"/>
      <c r="ERO30" s="1329"/>
      <c r="ERP30" s="1329"/>
      <c r="ERQ30" s="1329"/>
      <c r="ERR30" s="1329"/>
      <c r="ERS30" s="1329"/>
      <c r="ERT30" s="1329"/>
      <c r="ERU30" s="1329"/>
      <c r="ERV30" s="1329"/>
      <c r="ERW30" s="1329"/>
      <c r="ERX30" s="1329"/>
      <c r="ERY30" s="1329"/>
      <c r="ERZ30" s="1329"/>
      <c r="ESA30" s="1329"/>
      <c r="ESB30" s="1329"/>
      <c r="ESC30" s="1329"/>
      <c r="ESD30" s="1329"/>
      <c r="ESE30" s="1329"/>
      <c r="ESF30" s="1329"/>
      <c r="ESG30" s="1329"/>
      <c r="ESH30" s="1329"/>
      <c r="ESI30" s="1329"/>
      <c r="ESJ30" s="1329"/>
      <c r="ESK30" s="1329"/>
      <c r="ESL30" s="1329"/>
      <c r="ESM30" s="1329"/>
      <c r="ESN30" s="1329"/>
      <c r="ESO30" s="1329"/>
      <c r="ESP30" s="1329"/>
      <c r="ESQ30" s="1329"/>
      <c r="ESR30" s="1329"/>
      <c r="ESS30" s="1329"/>
      <c r="EST30" s="1329"/>
      <c r="ESU30" s="1329"/>
      <c r="ESV30" s="1329"/>
      <c r="ESW30" s="1329"/>
      <c r="ESX30" s="1329"/>
      <c r="ESY30" s="1329"/>
      <c r="ESZ30" s="1329"/>
      <c r="ETA30" s="1329"/>
      <c r="ETB30" s="1329"/>
      <c r="ETC30" s="1329"/>
      <c r="ETD30" s="1329"/>
      <c r="ETE30" s="1329"/>
      <c r="ETF30" s="1329"/>
      <c r="ETG30" s="1329"/>
      <c r="ETH30" s="1329"/>
      <c r="ETI30" s="1329"/>
      <c r="ETJ30" s="1329"/>
      <c r="ETK30" s="1329"/>
      <c r="ETL30" s="1329"/>
      <c r="ETM30" s="1329"/>
      <c r="ETN30" s="1329"/>
      <c r="ETO30" s="1329"/>
      <c r="ETP30" s="1329"/>
      <c r="ETQ30" s="1329"/>
      <c r="ETR30" s="1329"/>
      <c r="ETS30" s="1329"/>
      <c r="ETT30" s="1329"/>
      <c r="ETU30" s="1329"/>
      <c r="ETV30" s="1329"/>
      <c r="ETW30" s="1329"/>
      <c r="ETX30" s="1329"/>
      <c r="ETY30" s="1329"/>
      <c r="ETZ30" s="1329"/>
      <c r="EUA30" s="1329"/>
      <c r="EUB30" s="1329"/>
      <c r="EUC30" s="1329"/>
      <c r="EUD30" s="1329"/>
      <c r="EUE30" s="1329"/>
      <c r="EUF30" s="1329"/>
      <c r="EUG30" s="1329"/>
      <c r="EUH30" s="1329"/>
      <c r="EUI30" s="1329"/>
      <c r="EUJ30" s="1329"/>
      <c r="EUK30" s="1329"/>
      <c r="EUL30" s="1329"/>
      <c r="EUM30" s="1329"/>
      <c r="EUN30" s="1329"/>
      <c r="EUO30" s="1329"/>
      <c r="EUP30" s="1329"/>
      <c r="EUQ30" s="1329"/>
      <c r="EUR30" s="1329"/>
      <c r="EUS30" s="1329"/>
      <c r="EUT30" s="1329"/>
      <c r="EUU30" s="1329"/>
      <c r="EUV30" s="1329"/>
      <c r="EUW30" s="1329"/>
      <c r="EUX30" s="1329"/>
      <c r="EUY30" s="1329"/>
      <c r="EUZ30" s="1329"/>
      <c r="EVA30" s="1329"/>
      <c r="EVB30" s="1329"/>
      <c r="EVC30" s="1329"/>
      <c r="EVD30" s="1329"/>
      <c r="EVE30" s="1329"/>
      <c r="EVF30" s="1329"/>
      <c r="EVG30" s="1329"/>
      <c r="EVH30" s="1329"/>
      <c r="EVI30" s="1329"/>
      <c r="EVJ30" s="1329"/>
      <c r="EVK30" s="1329"/>
      <c r="EVL30" s="1329"/>
      <c r="EVM30" s="1329"/>
      <c r="EVN30" s="1329"/>
      <c r="EVO30" s="1329"/>
      <c r="EVP30" s="1329"/>
      <c r="EVQ30" s="1329"/>
      <c r="EVR30" s="1329"/>
      <c r="EVS30" s="1329"/>
      <c r="EVT30" s="1329"/>
      <c r="EVU30" s="1329"/>
      <c r="EVV30" s="1329"/>
      <c r="EVW30" s="1329"/>
      <c r="EVX30" s="1329"/>
      <c r="EVY30" s="1329"/>
      <c r="EVZ30" s="1329"/>
      <c r="EWA30" s="1329"/>
      <c r="EWB30" s="1329"/>
      <c r="EWC30" s="1329"/>
      <c r="EWD30" s="1329"/>
      <c r="EWE30" s="1329"/>
      <c r="EWF30" s="1329"/>
      <c r="EWG30" s="1329"/>
      <c r="EWH30" s="1329"/>
      <c r="EWI30" s="1329"/>
      <c r="EWJ30" s="1329"/>
      <c r="EWK30" s="1329"/>
      <c r="EWL30" s="1329"/>
      <c r="EWM30" s="1329"/>
      <c r="EWN30" s="1329"/>
      <c r="EWO30" s="1329"/>
      <c r="EWP30" s="1329"/>
      <c r="EWQ30" s="1329"/>
      <c r="EWR30" s="1329"/>
      <c r="EWS30" s="1329"/>
      <c r="EWT30" s="1329"/>
      <c r="EWU30" s="1329"/>
      <c r="EWV30" s="1329"/>
      <c r="EWW30" s="1329"/>
      <c r="EWX30" s="1329"/>
      <c r="EWY30" s="1329"/>
      <c r="EWZ30" s="1329"/>
      <c r="EXA30" s="1329"/>
      <c r="EXB30" s="1329"/>
      <c r="EXC30" s="1329"/>
      <c r="EXD30" s="1329"/>
      <c r="EXE30" s="1329"/>
      <c r="EXF30" s="1329"/>
      <c r="EXG30" s="1329"/>
      <c r="EXH30" s="1329"/>
      <c r="EXI30" s="1329"/>
      <c r="EXJ30" s="1329"/>
      <c r="EXK30" s="1329"/>
      <c r="EXL30" s="1329"/>
      <c r="EXM30" s="1329"/>
      <c r="EXN30" s="1329"/>
      <c r="EXO30" s="1329"/>
      <c r="EXP30" s="1329"/>
      <c r="EXQ30" s="1329"/>
      <c r="EXR30" s="1329"/>
      <c r="EXS30" s="1329"/>
      <c r="EXT30" s="1329"/>
      <c r="EXU30" s="1329"/>
      <c r="EXV30" s="1329"/>
      <c r="EXW30" s="1329"/>
      <c r="EXX30" s="1329"/>
      <c r="EXY30" s="1329"/>
      <c r="EXZ30" s="1329"/>
      <c r="EYA30" s="1329"/>
      <c r="EYB30" s="1329"/>
      <c r="EYC30" s="1329"/>
      <c r="EYD30" s="1329"/>
      <c r="EYE30" s="1329"/>
      <c r="EYF30" s="1329"/>
      <c r="EYG30" s="1329"/>
      <c r="EYH30" s="1329"/>
      <c r="EYI30" s="1329"/>
      <c r="EYJ30" s="1329"/>
      <c r="EYK30" s="1329"/>
      <c r="EYL30" s="1329"/>
      <c r="EYM30" s="1329"/>
      <c r="EYN30" s="1329"/>
      <c r="EYO30" s="1329"/>
      <c r="EYP30" s="1329"/>
      <c r="EYQ30" s="1329"/>
      <c r="EYR30" s="1329"/>
      <c r="EYS30" s="1329"/>
      <c r="EYT30" s="1329"/>
      <c r="EYU30" s="1329"/>
      <c r="EYV30" s="1329"/>
      <c r="EYW30" s="1329"/>
      <c r="EYX30" s="1329"/>
      <c r="EYY30" s="1329"/>
      <c r="EYZ30" s="1329"/>
      <c r="EZA30" s="1329"/>
      <c r="EZB30" s="1329"/>
      <c r="EZC30" s="1329"/>
      <c r="EZD30" s="1329"/>
      <c r="EZE30" s="1329"/>
      <c r="EZF30" s="1329"/>
      <c r="EZG30" s="1329"/>
      <c r="EZH30" s="1329"/>
      <c r="EZI30" s="1329"/>
      <c r="EZJ30" s="1329"/>
      <c r="EZK30" s="1329"/>
      <c r="EZL30" s="1329"/>
      <c r="EZM30" s="1329"/>
      <c r="EZN30" s="1329"/>
      <c r="EZO30" s="1329"/>
      <c r="EZP30" s="1329"/>
      <c r="EZQ30" s="1329"/>
      <c r="EZR30" s="1329"/>
      <c r="EZS30" s="1329"/>
      <c r="EZT30" s="1329"/>
      <c r="EZU30" s="1329"/>
      <c r="EZV30" s="1329"/>
      <c r="EZW30" s="1329"/>
      <c r="EZX30" s="1329"/>
      <c r="EZY30" s="1329"/>
      <c r="EZZ30" s="1329"/>
      <c r="FAA30" s="1329"/>
      <c r="FAB30" s="1329"/>
      <c r="FAC30" s="1329"/>
      <c r="FAD30" s="1329"/>
      <c r="FAE30" s="1329"/>
      <c r="FAF30" s="1329"/>
      <c r="FAG30" s="1329"/>
      <c r="FAH30" s="1329"/>
      <c r="FAI30" s="1329"/>
      <c r="FAJ30" s="1329"/>
      <c r="FAK30" s="1329"/>
      <c r="FAL30" s="1329"/>
      <c r="FAM30" s="1329"/>
      <c r="FAN30" s="1329"/>
      <c r="FAO30" s="1329"/>
      <c r="FAP30" s="1329"/>
      <c r="FAQ30" s="1329"/>
      <c r="FAR30" s="1329"/>
      <c r="FAS30" s="1329"/>
      <c r="FAT30" s="1329"/>
      <c r="FAU30" s="1329"/>
      <c r="FAV30" s="1329"/>
      <c r="FAW30" s="1329"/>
      <c r="FAX30" s="1329"/>
      <c r="FAY30" s="1329"/>
      <c r="FAZ30" s="1329"/>
      <c r="FBA30" s="1329"/>
      <c r="FBB30" s="1329"/>
      <c r="FBC30" s="1329"/>
      <c r="FBD30" s="1329"/>
      <c r="FBE30" s="1329"/>
      <c r="FBF30" s="1329"/>
      <c r="FBG30" s="1329"/>
      <c r="FBH30" s="1329"/>
      <c r="FBI30" s="1329"/>
      <c r="FBJ30" s="1329"/>
      <c r="FBK30" s="1329"/>
      <c r="FBL30" s="1329"/>
      <c r="FBM30" s="1329"/>
      <c r="FBN30" s="1329"/>
      <c r="FBO30" s="1329"/>
      <c r="FBP30" s="1329"/>
      <c r="FBQ30" s="1329"/>
      <c r="FBR30" s="1329"/>
      <c r="FBS30" s="1329"/>
      <c r="FBT30" s="1329"/>
      <c r="FBU30" s="1329"/>
      <c r="FBV30" s="1329"/>
      <c r="FBW30" s="1329"/>
      <c r="FBX30" s="1329"/>
      <c r="FBY30" s="1329"/>
      <c r="FBZ30" s="1329"/>
      <c r="FCA30" s="1329"/>
      <c r="FCB30" s="1329"/>
      <c r="FCC30" s="1329"/>
      <c r="FCD30" s="1329"/>
      <c r="FCE30" s="1329"/>
      <c r="FCF30" s="1329"/>
      <c r="FCG30" s="1329"/>
      <c r="FCH30" s="1329"/>
      <c r="FCI30" s="1329"/>
      <c r="FCJ30" s="1329"/>
      <c r="FCK30" s="1329"/>
      <c r="FCL30" s="1329"/>
      <c r="FCM30" s="1329"/>
      <c r="FCN30" s="1329"/>
      <c r="FCO30" s="1329"/>
      <c r="FCP30" s="1329"/>
      <c r="FCQ30" s="1329"/>
      <c r="FCR30" s="1329"/>
      <c r="FCS30" s="1329"/>
      <c r="FCT30" s="1329"/>
      <c r="FCU30" s="1329"/>
      <c r="FCV30" s="1329"/>
      <c r="FCW30" s="1329"/>
      <c r="FCX30" s="1329"/>
      <c r="FCY30" s="1329"/>
      <c r="FCZ30" s="1329"/>
      <c r="FDA30" s="1329"/>
      <c r="FDB30" s="1329"/>
      <c r="FDC30" s="1329"/>
      <c r="FDD30" s="1329"/>
      <c r="FDE30" s="1329"/>
      <c r="FDF30" s="1329"/>
      <c r="FDG30" s="1329"/>
      <c r="FDH30" s="1329"/>
      <c r="FDI30" s="1329"/>
      <c r="FDJ30" s="1329"/>
      <c r="FDK30" s="1329"/>
      <c r="FDL30" s="1329"/>
      <c r="FDM30" s="1329"/>
      <c r="FDN30" s="1329"/>
      <c r="FDO30" s="1329"/>
      <c r="FDP30" s="1329"/>
      <c r="FDQ30" s="1329"/>
      <c r="FDR30" s="1329"/>
      <c r="FDS30" s="1329"/>
      <c r="FDT30" s="1329"/>
      <c r="FDU30" s="1329"/>
      <c r="FDV30" s="1329"/>
      <c r="FDW30" s="1329"/>
      <c r="FDX30" s="1329"/>
      <c r="FDY30" s="1329"/>
      <c r="FDZ30" s="1329"/>
      <c r="FEA30" s="1329"/>
      <c r="FEB30" s="1329"/>
      <c r="FEC30" s="1329"/>
      <c r="FED30" s="1329"/>
      <c r="FEE30" s="1329"/>
      <c r="FEF30" s="1329"/>
      <c r="FEG30" s="1329"/>
      <c r="FEH30" s="1329"/>
      <c r="FEI30" s="1329"/>
      <c r="FEJ30" s="1329"/>
      <c r="FEK30" s="1329"/>
      <c r="FEL30" s="1329"/>
      <c r="FEM30" s="1329"/>
      <c r="FEN30" s="1329"/>
      <c r="FEO30" s="1329"/>
      <c r="FEP30" s="1329"/>
      <c r="FEQ30" s="1329"/>
      <c r="FER30" s="1329"/>
      <c r="FES30" s="1329"/>
      <c r="FET30" s="1329"/>
      <c r="FEU30" s="1329"/>
      <c r="FEV30" s="1329"/>
      <c r="FEW30" s="1329"/>
      <c r="FEX30" s="1329"/>
      <c r="FEY30" s="1329"/>
      <c r="FEZ30" s="1329"/>
      <c r="FFA30" s="1329"/>
      <c r="FFB30" s="1329"/>
      <c r="FFC30" s="1329"/>
      <c r="FFD30" s="1329"/>
      <c r="FFE30" s="1329"/>
      <c r="FFF30" s="1329"/>
      <c r="FFG30" s="1329"/>
      <c r="FFH30" s="1329"/>
      <c r="FFI30" s="1329"/>
      <c r="FFJ30" s="1329"/>
      <c r="FFK30" s="1329"/>
      <c r="FFL30" s="1329"/>
      <c r="FFM30" s="1329"/>
      <c r="FFN30" s="1329"/>
      <c r="FFO30" s="1329"/>
      <c r="FFP30" s="1329"/>
      <c r="FFQ30" s="1329"/>
      <c r="FFR30" s="1329"/>
      <c r="FFS30" s="1329"/>
      <c r="FFT30" s="1329"/>
      <c r="FFU30" s="1329"/>
      <c r="FFV30" s="1329"/>
      <c r="FFW30" s="1329"/>
      <c r="FFX30" s="1329"/>
      <c r="FFY30" s="1329"/>
      <c r="FFZ30" s="1329"/>
      <c r="FGA30" s="1329"/>
      <c r="FGB30" s="1329"/>
      <c r="FGC30" s="1329"/>
      <c r="FGD30" s="1329"/>
      <c r="FGE30" s="1329"/>
      <c r="FGF30" s="1329"/>
      <c r="FGG30" s="1329"/>
      <c r="FGH30" s="1329"/>
      <c r="FGI30" s="1329"/>
      <c r="FGJ30" s="1329"/>
      <c r="FGK30" s="1329"/>
      <c r="FGL30" s="1329"/>
      <c r="FGM30" s="1329"/>
      <c r="FGN30" s="1329"/>
      <c r="FGO30" s="1329"/>
      <c r="FGP30" s="1329"/>
      <c r="FGQ30" s="1329"/>
      <c r="FGR30" s="1329"/>
      <c r="FGS30" s="1329"/>
      <c r="FGT30" s="1329"/>
      <c r="FGU30" s="1329"/>
      <c r="FGV30" s="1329"/>
      <c r="FGW30" s="1329"/>
      <c r="FGX30" s="1329"/>
      <c r="FGY30" s="1329"/>
      <c r="FGZ30" s="1329"/>
      <c r="FHA30" s="1329"/>
      <c r="FHB30" s="1329"/>
      <c r="FHC30" s="1329"/>
      <c r="FHD30" s="1329"/>
      <c r="FHE30" s="1329"/>
      <c r="FHF30" s="1329"/>
      <c r="FHG30" s="1329"/>
      <c r="FHH30" s="1329"/>
      <c r="FHI30" s="1329"/>
      <c r="FHJ30" s="1329"/>
      <c r="FHK30" s="1329"/>
      <c r="FHL30" s="1329"/>
      <c r="FHM30" s="1329"/>
      <c r="FHN30" s="1329"/>
      <c r="FHO30" s="1329"/>
      <c r="FHP30" s="1329"/>
      <c r="FHQ30" s="1329"/>
      <c r="FHR30" s="1329"/>
      <c r="FHS30" s="1329"/>
      <c r="FHT30" s="1329"/>
      <c r="FHU30" s="1329"/>
      <c r="FHV30" s="1329"/>
      <c r="FHW30" s="1329"/>
      <c r="FHX30" s="1329"/>
      <c r="FHY30" s="1329"/>
      <c r="FHZ30" s="1329"/>
      <c r="FIA30" s="1329"/>
      <c r="FIB30" s="1329"/>
      <c r="FIC30" s="1329"/>
      <c r="FID30" s="1329"/>
      <c r="FIE30" s="1329"/>
      <c r="FIF30" s="1329"/>
      <c r="FIG30" s="1329"/>
      <c r="FIH30" s="1329"/>
      <c r="FII30" s="1329"/>
      <c r="FIJ30" s="1329"/>
      <c r="FIK30" s="1329"/>
      <c r="FIL30" s="1329"/>
      <c r="FIM30" s="1329"/>
      <c r="FIN30" s="1329"/>
      <c r="FIO30" s="1329"/>
      <c r="FIP30" s="1329"/>
      <c r="FIQ30" s="1329"/>
      <c r="FIR30" s="1329"/>
      <c r="FIS30" s="1329"/>
      <c r="FIT30" s="1329"/>
      <c r="FIU30" s="1329"/>
      <c r="FIV30" s="1329"/>
      <c r="FIW30" s="1329"/>
      <c r="FIX30" s="1329"/>
      <c r="FIY30" s="1329"/>
      <c r="FIZ30" s="1329"/>
      <c r="FJA30" s="1329"/>
      <c r="FJB30" s="1329"/>
      <c r="FJC30" s="1329"/>
      <c r="FJD30" s="1329"/>
      <c r="FJE30" s="1329"/>
      <c r="FJF30" s="1329"/>
      <c r="FJG30" s="1329"/>
      <c r="FJH30" s="1329"/>
      <c r="FJI30" s="1329"/>
      <c r="FJJ30" s="1329"/>
      <c r="FJK30" s="1329"/>
      <c r="FJL30" s="1329"/>
      <c r="FJM30" s="1329"/>
      <c r="FJN30" s="1329"/>
      <c r="FJO30" s="1329"/>
      <c r="FJP30" s="1329"/>
      <c r="FJQ30" s="1329"/>
      <c r="FJR30" s="1329"/>
      <c r="FJS30" s="1329"/>
      <c r="FJT30" s="1329"/>
      <c r="FJU30" s="1329"/>
      <c r="FJV30" s="1329"/>
      <c r="FJW30" s="1329"/>
      <c r="FJX30" s="1329"/>
      <c r="FJY30" s="1329"/>
      <c r="FJZ30" s="1329"/>
      <c r="FKA30" s="1329"/>
      <c r="FKB30" s="1329"/>
      <c r="FKC30" s="1329"/>
      <c r="FKD30" s="1329"/>
      <c r="FKE30" s="1329"/>
      <c r="FKF30" s="1329"/>
      <c r="FKG30" s="1329"/>
      <c r="FKH30" s="1329"/>
      <c r="FKI30" s="1329"/>
      <c r="FKJ30" s="1329"/>
      <c r="FKK30" s="1329"/>
      <c r="FKL30" s="1329"/>
      <c r="FKM30" s="1329"/>
      <c r="FKN30" s="1329"/>
      <c r="FKO30" s="1329"/>
      <c r="FKP30" s="1329"/>
      <c r="FKQ30" s="1329"/>
      <c r="FKR30" s="1329"/>
      <c r="FKS30" s="1329"/>
      <c r="FKT30" s="1329"/>
      <c r="FKU30" s="1329"/>
      <c r="FKV30" s="1329"/>
      <c r="FKW30" s="1329"/>
      <c r="FKX30" s="1329"/>
      <c r="FKY30" s="1329"/>
      <c r="FKZ30" s="1329"/>
      <c r="FLA30" s="1329"/>
      <c r="FLB30" s="1329"/>
      <c r="FLC30" s="1329"/>
      <c r="FLD30" s="1329"/>
      <c r="FLE30" s="1329"/>
      <c r="FLF30" s="1329"/>
      <c r="FLG30" s="1329"/>
      <c r="FLH30" s="1329"/>
      <c r="FLI30" s="1329"/>
      <c r="FLJ30" s="1329"/>
      <c r="FLK30" s="1329"/>
      <c r="FLL30" s="1329"/>
      <c r="FLM30" s="1329"/>
      <c r="FLN30" s="1329"/>
      <c r="FLO30" s="1329"/>
      <c r="FLP30" s="1329"/>
      <c r="FLQ30" s="1329"/>
      <c r="FLR30" s="1329"/>
      <c r="FLS30" s="1329"/>
      <c r="FLT30" s="1329"/>
      <c r="FLU30" s="1329"/>
      <c r="FLV30" s="1329"/>
      <c r="FLW30" s="1329"/>
      <c r="FLX30" s="1329"/>
      <c r="FLY30" s="1329"/>
      <c r="FLZ30" s="1329"/>
      <c r="FMA30" s="1329"/>
      <c r="FMB30" s="1329"/>
      <c r="FMC30" s="1329"/>
      <c r="FMD30" s="1329"/>
      <c r="FME30" s="1329"/>
      <c r="FMF30" s="1329"/>
      <c r="FMG30" s="1329"/>
      <c r="FMH30" s="1329"/>
      <c r="FMI30" s="1329"/>
      <c r="FMJ30" s="1329"/>
      <c r="FMK30" s="1329"/>
      <c r="FML30" s="1329"/>
      <c r="FMM30" s="1329"/>
      <c r="FMN30" s="1329"/>
      <c r="FMO30" s="1329"/>
      <c r="FMP30" s="1329"/>
      <c r="FMQ30" s="1329"/>
      <c r="FMR30" s="1329"/>
      <c r="FMS30" s="1329"/>
      <c r="FMT30" s="1329"/>
      <c r="FMU30" s="1329"/>
      <c r="FMV30" s="1329"/>
      <c r="FMW30" s="1329"/>
      <c r="FMX30" s="1329"/>
      <c r="FMY30" s="1329"/>
      <c r="FMZ30" s="1329"/>
      <c r="FNA30" s="1329"/>
      <c r="FNB30" s="1329"/>
      <c r="FNC30" s="1329"/>
      <c r="FND30" s="1329"/>
      <c r="FNE30" s="1329"/>
      <c r="FNF30" s="1329"/>
    </row>
    <row r="31" spans="1:4426" s="1301" customFormat="1" ht="15">
      <c r="A31" s="1330"/>
      <c r="B31" s="1406"/>
      <c r="C31" s="1407"/>
      <c r="D31" s="1408" t="s">
        <v>1071</v>
      </c>
      <c r="E31" s="1408"/>
      <c r="F31" s="1400"/>
      <c r="G31" s="1400"/>
      <c r="H31" s="1401"/>
      <c r="I31" s="1401"/>
      <c r="J31" s="1456"/>
      <c r="K31" s="1403"/>
      <c r="L31" s="1332"/>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c r="HX31" s="1332"/>
      <c r="HY31" s="1332"/>
      <c r="HZ31" s="1332"/>
      <c r="IA31" s="1332"/>
      <c r="IB31" s="1332"/>
      <c r="IC31" s="1332"/>
      <c r="ID31" s="1332"/>
      <c r="IE31" s="1332"/>
      <c r="IF31" s="1332"/>
      <c r="IG31" s="1332"/>
      <c r="IH31" s="1332"/>
      <c r="II31" s="1332"/>
      <c r="IJ31" s="1332"/>
      <c r="IK31" s="1332"/>
      <c r="IL31" s="1332"/>
      <c r="IM31" s="1332"/>
      <c r="IN31" s="1332"/>
      <c r="IO31" s="1332"/>
      <c r="IP31" s="1332"/>
      <c r="IQ31" s="1332"/>
      <c r="IR31" s="1332"/>
      <c r="IS31" s="1332"/>
      <c r="IT31" s="1332"/>
      <c r="IU31" s="1332"/>
      <c r="IV31" s="1332"/>
      <c r="IW31" s="1332"/>
      <c r="IX31" s="1332"/>
      <c r="IY31" s="1332"/>
      <c r="IZ31" s="1332"/>
      <c r="JA31" s="1332"/>
      <c r="JB31" s="1332"/>
      <c r="JC31" s="1332"/>
      <c r="JD31" s="1332"/>
      <c r="JE31" s="1332"/>
      <c r="JF31" s="1332"/>
      <c r="JG31" s="1332"/>
      <c r="JH31" s="1332"/>
      <c r="JI31" s="1332"/>
      <c r="JJ31" s="1332"/>
      <c r="JK31" s="1332"/>
      <c r="JL31" s="1332"/>
      <c r="JM31" s="1332"/>
      <c r="JN31" s="1332"/>
      <c r="JO31" s="1332"/>
      <c r="JP31" s="1332"/>
      <c r="JQ31" s="1332"/>
      <c r="JR31" s="1332"/>
      <c r="JS31" s="1332"/>
      <c r="JT31" s="1332"/>
      <c r="JU31" s="1332"/>
      <c r="JV31" s="1332"/>
      <c r="JW31" s="1332"/>
      <c r="JX31" s="1332"/>
      <c r="JY31" s="1332"/>
      <c r="JZ31" s="1332"/>
      <c r="KA31" s="1332"/>
      <c r="KB31" s="1332"/>
      <c r="KC31" s="1332"/>
      <c r="KD31" s="1332"/>
      <c r="KE31" s="1332"/>
      <c r="KF31" s="1332"/>
      <c r="KG31" s="1332"/>
      <c r="KH31" s="1332"/>
      <c r="KI31" s="1332"/>
      <c r="KJ31" s="1332"/>
      <c r="KK31" s="1332"/>
      <c r="KL31" s="1332"/>
      <c r="KM31" s="1332"/>
      <c r="KN31" s="1332"/>
      <c r="KO31" s="1332"/>
      <c r="KP31" s="1332"/>
      <c r="KQ31" s="1332"/>
      <c r="KR31" s="1332"/>
      <c r="KS31" s="1332"/>
      <c r="KT31" s="1332"/>
      <c r="KU31" s="1332"/>
      <c r="KV31" s="1332"/>
      <c r="KW31" s="1332"/>
      <c r="KX31" s="1332"/>
      <c r="KY31" s="1332"/>
      <c r="KZ31" s="1332"/>
      <c r="LA31" s="1332"/>
      <c r="LB31" s="1332"/>
      <c r="LC31" s="1332"/>
      <c r="LD31" s="1332"/>
      <c r="LE31" s="1332"/>
      <c r="LF31" s="1332"/>
      <c r="LG31" s="1332"/>
      <c r="LH31" s="1332"/>
      <c r="LI31" s="1332"/>
      <c r="LJ31" s="1332"/>
      <c r="LK31" s="1332"/>
      <c r="LL31" s="1332"/>
      <c r="LM31" s="1332"/>
      <c r="LN31" s="1332"/>
      <c r="LO31" s="1332"/>
      <c r="LP31" s="1332"/>
      <c r="LQ31" s="1332"/>
      <c r="LR31" s="1332"/>
      <c r="LS31" s="1332"/>
      <c r="LT31" s="1332"/>
      <c r="LU31" s="1332"/>
      <c r="LV31" s="1332"/>
      <c r="LW31" s="1332"/>
      <c r="LX31" s="1332"/>
      <c r="LY31" s="1332"/>
      <c r="LZ31" s="1332"/>
      <c r="MA31" s="1332"/>
      <c r="MB31" s="1332"/>
      <c r="MC31" s="1332"/>
      <c r="MD31" s="1332"/>
      <c r="ME31" s="1332"/>
      <c r="MF31" s="1332"/>
      <c r="MG31" s="1332"/>
      <c r="MH31" s="1332"/>
      <c r="MI31" s="1332"/>
      <c r="MJ31" s="1332"/>
      <c r="MK31" s="1332"/>
      <c r="ML31" s="1332"/>
      <c r="MM31" s="1332"/>
      <c r="MN31" s="1332"/>
      <c r="MO31" s="1332"/>
      <c r="MP31" s="1332"/>
      <c r="MQ31" s="1332"/>
      <c r="MR31" s="1332"/>
      <c r="MS31" s="1332"/>
      <c r="MT31" s="1332"/>
      <c r="MU31" s="1332"/>
      <c r="MV31" s="1332"/>
      <c r="MW31" s="1332"/>
      <c r="MX31" s="1332"/>
      <c r="MY31" s="1332"/>
      <c r="MZ31" s="1332"/>
      <c r="NA31" s="1332"/>
      <c r="NB31" s="1332"/>
      <c r="NC31" s="1332"/>
      <c r="ND31" s="1332"/>
      <c r="NE31" s="1332"/>
      <c r="NF31" s="1332"/>
      <c r="NG31" s="1332"/>
      <c r="NH31" s="1332"/>
      <c r="NI31" s="1332"/>
      <c r="NJ31" s="1332"/>
      <c r="NK31" s="1332"/>
      <c r="NL31" s="1332"/>
      <c r="NM31" s="1332"/>
      <c r="NN31" s="1332"/>
      <c r="NO31" s="1332"/>
      <c r="NP31" s="1332"/>
      <c r="NQ31" s="1332"/>
      <c r="NR31" s="1332"/>
      <c r="NS31" s="1332"/>
      <c r="NT31" s="1332"/>
      <c r="NU31" s="1332"/>
      <c r="NV31" s="1332"/>
      <c r="NW31" s="1332"/>
      <c r="NX31" s="1332"/>
      <c r="NY31" s="1332"/>
      <c r="NZ31" s="1332"/>
      <c r="OA31" s="1332"/>
      <c r="OB31" s="1332"/>
      <c r="OC31" s="1332"/>
      <c r="OD31" s="1332"/>
      <c r="OE31" s="1332"/>
      <c r="OF31" s="1332"/>
      <c r="OG31" s="1332"/>
      <c r="OH31" s="1332"/>
      <c r="OI31" s="1332"/>
      <c r="OJ31" s="1332"/>
      <c r="OK31" s="1332"/>
      <c r="OL31" s="1332"/>
      <c r="OM31" s="1332"/>
      <c r="ON31" s="1332"/>
      <c r="OO31" s="1332"/>
      <c r="OP31" s="1332"/>
      <c r="OQ31" s="1332"/>
      <c r="OR31" s="1332"/>
      <c r="OS31" s="1332"/>
      <c r="OT31" s="1332"/>
      <c r="OU31" s="1332"/>
      <c r="OV31" s="1332"/>
      <c r="OW31" s="1332"/>
      <c r="OX31" s="1332"/>
      <c r="OY31" s="1332"/>
      <c r="OZ31" s="1332"/>
      <c r="PA31" s="1332"/>
      <c r="PB31" s="1332"/>
      <c r="PC31" s="1332"/>
      <c r="PD31" s="1332"/>
      <c r="PE31" s="1332"/>
      <c r="PF31" s="1332"/>
      <c r="PG31" s="1332"/>
      <c r="PH31" s="1332"/>
      <c r="PI31" s="1332"/>
      <c r="PJ31" s="1332"/>
      <c r="PK31" s="1332"/>
      <c r="PL31" s="1332"/>
      <c r="PM31" s="1332"/>
      <c r="PN31" s="1332"/>
      <c r="PO31" s="1332"/>
      <c r="PP31" s="1332"/>
      <c r="PQ31" s="1332"/>
      <c r="PR31" s="1332"/>
      <c r="PS31" s="1332"/>
      <c r="PT31" s="1332"/>
      <c r="PU31" s="1332"/>
      <c r="PV31" s="1332"/>
      <c r="PW31" s="1332"/>
      <c r="PX31" s="1332"/>
      <c r="PY31" s="1332"/>
      <c r="PZ31" s="1332"/>
      <c r="QA31" s="1332"/>
      <c r="QB31" s="1332"/>
      <c r="QC31" s="1332"/>
      <c r="QD31" s="1332"/>
      <c r="QE31" s="1332"/>
      <c r="QF31" s="1332"/>
      <c r="QG31" s="1332"/>
      <c r="QH31" s="1332"/>
      <c r="QI31" s="1332"/>
      <c r="QJ31" s="1332"/>
      <c r="QK31" s="1332"/>
      <c r="QL31" s="1332"/>
      <c r="QM31" s="1332"/>
      <c r="QN31" s="1332"/>
      <c r="QO31" s="1332"/>
      <c r="QP31" s="1332"/>
      <c r="QQ31" s="1332"/>
      <c r="QR31" s="1332"/>
      <c r="QS31" s="1332"/>
      <c r="QT31" s="1332"/>
      <c r="QU31" s="1332"/>
      <c r="QV31" s="1332"/>
      <c r="QW31" s="1332"/>
      <c r="QX31" s="1332"/>
      <c r="QY31" s="1332"/>
      <c r="QZ31" s="1332"/>
      <c r="RA31" s="1332"/>
      <c r="RB31" s="1332"/>
      <c r="RC31" s="1332"/>
      <c r="RD31" s="1332"/>
      <c r="RE31" s="1332"/>
      <c r="RF31" s="1332"/>
      <c r="RG31" s="1332"/>
      <c r="RH31" s="1332"/>
      <c r="RI31" s="1332"/>
      <c r="RJ31" s="1332"/>
      <c r="RK31" s="1332"/>
      <c r="RL31" s="1332"/>
      <c r="RM31" s="1332"/>
      <c r="RN31" s="1332"/>
      <c r="RO31" s="1332"/>
      <c r="RP31" s="1332"/>
      <c r="RQ31" s="1332"/>
      <c r="RR31" s="1332"/>
      <c r="RS31" s="1332"/>
      <c r="RT31" s="1332"/>
      <c r="RU31" s="1332"/>
      <c r="RV31" s="1332"/>
      <c r="RW31" s="1332"/>
      <c r="RX31" s="1332"/>
      <c r="RY31" s="1332"/>
      <c r="RZ31" s="1332"/>
      <c r="SA31" s="1332"/>
      <c r="SB31" s="1332"/>
      <c r="SC31" s="1332"/>
      <c r="SD31" s="1332"/>
      <c r="SE31" s="1332"/>
      <c r="SF31" s="1332"/>
      <c r="SG31" s="1332"/>
      <c r="SH31" s="1332"/>
      <c r="SI31" s="1332"/>
      <c r="SJ31" s="1332"/>
      <c r="SK31" s="1332"/>
      <c r="SL31" s="1332"/>
      <c r="SM31" s="1332"/>
      <c r="SN31" s="1332"/>
      <c r="SO31" s="1332"/>
      <c r="SP31" s="1332"/>
      <c r="SQ31" s="1332"/>
      <c r="SR31" s="1332"/>
      <c r="SS31" s="1332"/>
      <c r="ST31" s="1332"/>
      <c r="SU31" s="1332"/>
      <c r="SV31" s="1332"/>
      <c r="SW31" s="1332"/>
      <c r="SX31" s="1332"/>
      <c r="SY31" s="1332"/>
      <c r="SZ31" s="1332"/>
      <c r="TA31" s="1332"/>
      <c r="TB31" s="1332"/>
      <c r="TC31" s="1332"/>
      <c r="TD31" s="1332"/>
      <c r="TE31" s="1332"/>
      <c r="TF31" s="1332"/>
      <c r="TG31" s="1332"/>
      <c r="TH31" s="1332"/>
      <c r="TI31" s="1332"/>
      <c r="TJ31" s="1332"/>
      <c r="TK31" s="1332"/>
      <c r="TL31" s="1332"/>
      <c r="TM31" s="1332"/>
      <c r="TN31" s="1332"/>
      <c r="TO31" s="1332"/>
      <c r="TP31" s="1332"/>
      <c r="TQ31" s="1332"/>
      <c r="TR31" s="1332"/>
      <c r="TS31" s="1332"/>
      <c r="TT31" s="1332"/>
      <c r="TU31" s="1332"/>
      <c r="TV31" s="1332"/>
      <c r="TW31" s="1332"/>
      <c r="TX31" s="1332"/>
      <c r="TY31" s="1332"/>
      <c r="TZ31" s="1332"/>
      <c r="UA31" s="1332"/>
      <c r="UB31" s="1332"/>
      <c r="UC31" s="1332"/>
      <c r="UD31" s="1332"/>
      <c r="UE31" s="1332"/>
      <c r="UF31" s="1332"/>
      <c r="UG31" s="1332"/>
      <c r="UH31" s="1332"/>
      <c r="UI31" s="1332"/>
      <c r="UJ31" s="1332"/>
      <c r="UK31" s="1332"/>
      <c r="UL31" s="1332"/>
      <c r="UM31" s="1332"/>
      <c r="UN31" s="1332"/>
      <c r="UO31" s="1332"/>
      <c r="UP31" s="1332"/>
      <c r="UQ31" s="1332"/>
      <c r="UR31" s="1332"/>
      <c r="US31" s="1332"/>
      <c r="UT31" s="1332"/>
      <c r="UU31" s="1332"/>
      <c r="UV31" s="1332"/>
      <c r="UW31" s="1332"/>
      <c r="UX31" s="1332"/>
      <c r="UY31" s="1332"/>
      <c r="UZ31" s="1332"/>
      <c r="VA31" s="1332"/>
      <c r="VB31" s="1332"/>
      <c r="VC31" s="1332"/>
      <c r="VD31" s="1332"/>
      <c r="VE31" s="1332"/>
      <c r="VF31" s="1332"/>
      <c r="VG31" s="1332"/>
      <c r="VH31" s="1332"/>
      <c r="VI31" s="1332"/>
      <c r="VJ31" s="1332"/>
      <c r="VK31" s="1332"/>
      <c r="VL31" s="1332"/>
      <c r="VM31" s="1332"/>
      <c r="VN31" s="1332"/>
      <c r="VO31" s="1332"/>
      <c r="VP31" s="1332"/>
      <c r="VQ31" s="1332"/>
      <c r="VR31" s="1332"/>
      <c r="VS31" s="1332"/>
      <c r="VT31" s="1332"/>
      <c r="VU31" s="1332"/>
      <c r="VV31" s="1332"/>
      <c r="VW31" s="1332"/>
      <c r="VX31" s="1332"/>
      <c r="VY31" s="1332"/>
      <c r="VZ31" s="1332"/>
      <c r="WA31" s="1332"/>
      <c r="WB31" s="1332"/>
      <c r="WC31" s="1332"/>
      <c r="WD31" s="1332"/>
      <c r="WE31" s="1332"/>
      <c r="WF31" s="1332"/>
      <c r="WG31" s="1332"/>
      <c r="WH31" s="1332"/>
      <c r="WI31" s="1332"/>
      <c r="WJ31" s="1332"/>
      <c r="WK31" s="1332"/>
      <c r="WL31" s="1332"/>
      <c r="WM31" s="1332"/>
      <c r="WN31" s="1332"/>
      <c r="WO31" s="1332"/>
      <c r="WP31" s="1332"/>
      <c r="WQ31" s="1332"/>
      <c r="WR31" s="1332"/>
      <c r="WS31" s="1332"/>
      <c r="WT31" s="1332"/>
      <c r="WU31" s="1332"/>
      <c r="WV31" s="1332"/>
      <c r="WW31" s="1332"/>
      <c r="WX31" s="1332"/>
      <c r="WY31" s="1332"/>
      <c r="WZ31" s="1332"/>
      <c r="XA31" s="1332"/>
      <c r="XB31" s="1332"/>
      <c r="XC31" s="1332"/>
      <c r="XD31" s="1332"/>
      <c r="XE31" s="1332"/>
      <c r="XF31" s="1332"/>
      <c r="XG31" s="1332"/>
      <c r="XH31" s="1332"/>
      <c r="XI31" s="1332"/>
      <c r="XJ31" s="1332"/>
      <c r="XK31" s="1332"/>
      <c r="XL31" s="1332"/>
      <c r="XM31" s="1332"/>
      <c r="XN31" s="1332"/>
      <c r="XO31" s="1332"/>
      <c r="XP31" s="1332"/>
      <c r="XQ31" s="1332"/>
      <c r="XR31" s="1332"/>
      <c r="XS31" s="1332"/>
      <c r="XT31" s="1332"/>
      <c r="XU31" s="1332"/>
      <c r="XV31" s="1332"/>
      <c r="XW31" s="1332"/>
      <c r="XX31" s="1332"/>
      <c r="XY31" s="1332"/>
      <c r="XZ31" s="1332"/>
      <c r="YA31" s="1332"/>
      <c r="YB31" s="1332"/>
      <c r="YC31" s="1332"/>
      <c r="YD31" s="1332"/>
      <c r="YE31" s="1332"/>
      <c r="YF31" s="1332"/>
      <c r="YG31" s="1332"/>
      <c r="YH31" s="1332"/>
      <c r="YI31" s="1332"/>
      <c r="YJ31" s="1332"/>
      <c r="YK31" s="1332"/>
      <c r="YL31" s="1332"/>
      <c r="YM31" s="1332"/>
      <c r="YN31" s="1332"/>
      <c r="YO31" s="1332"/>
      <c r="YP31" s="1332"/>
      <c r="YQ31" s="1332"/>
      <c r="YR31" s="1332"/>
      <c r="YS31" s="1332"/>
      <c r="YT31" s="1332"/>
      <c r="YU31" s="1332"/>
      <c r="YV31" s="1332"/>
      <c r="YW31" s="1332"/>
      <c r="YX31" s="1332"/>
      <c r="YY31" s="1332"/>
      <c r="YZ31" s="1332"/>
      <c r="ZA31" s="1332"/>
      <c r="ZB31" s="1332"/>
      <c r="ZC31" s="1332"/>
      <c r="ZD31" s="1332"/>
      <c r="ZE31" s="1332"/>
      <c r="ZF31" s="1332"/>
      <c r="ZG31" s="1332"/>
      <c r="ZH31" s="1332"/>
      <c r="ZI31" s="1332"/>
      <c r="ZJ31" s="1332"/>
      <c r="ZK31" s="1332"/>
      <c r="ZL31" s="1332"/>
      <c r="ZM31" s="1332"/>
      <c r="ZN31" s="1332"/>
      <c r="ZO31" s="1332"/>
      <c r="ZP31" s="1332"/>
      <c r="ZQ31" s="1332"/>
      <c r="ZR31" s="1332"/>
      <c r="ZS31" s="1332"/>
      <c r="ZT31" s="1332"/>
      <c r="ZU31" s="1332"/>
      <c r="ZV31" s="1332"/>
      <c r="ZW31" s="1332"/>
      <c r="ZX31" s="1332"/>
      <c r="ZY31" s="1332"/>
      <c r="ZZ31" s="1332"/>
      <c r="AAA31" s="1332"/>
      <c r="AAB31" s="1332"/>
      <c r="AAC31" s="1332"/>
      <c r="AAD31" s="1332"/>
      <c r="AAE31" s="1332"/>
      <c r="AAF31" s="1332"/>
      <c r="AAG31" s="1332"/>
      <c r="AAH31" s="1332"/>
      <c r="AAI31" s="1332"/>
      <c r="AAJ31" s="1332"/>
      <c r="AAK31" s="1332"/>
      <c r="AAL31" s="1332"/>
      <c r="AAM31" s="1332"/>
      <c r="AAN31" s="1332"/>
      <c r="AAO31" s="1332"/>
      <c r="AAP31" s="1332"/>
      <c r="AAQ31" s="1332"/>
      <c r="AAR31" s="1332"/>
      <c r="AAS31" s="1332"/>
      <c r="AAT31" s="1332"/>
      <c r="AAU31" s="1332"/>
      <c r="AAV31" s="1332"/>
      <c r="AAW31" s="1332"/>
      <c r="AAX31" s="1332"/>
      <c r="AAY31" s="1332"/>
      <c r="AAZ31" s="1332"/>
      <c r="ABA31" s="1332"/>
      <c r="ABB31" s="1332"/>
      <c r="ABC31" s="1332"/>
      <c r="ABD31" s="1332"/>
      <c r="ABE31" s="1332"/>
      <c r="ABF31" s="1332"/>
      <c r="ABG31" s="1332"/>
      <c r="ABH31" s="1332"/>
      <c r="ABI31" s="1332"/>
      <c r="ABJ31" s="1332"/>
      <c r="ABK31" s="1332"/>
      <c r="ABL31" s="1332"/>
      <c r="ABM31" s="1332"/>
      <c r="ABN31" s="1332"/>
      <c r="ABO31" s="1332"/>
      <c r="ABP31" s="1332"/>
      <c r="ABQ31" s="1332"/>
      <c r="ABR31" s="1332"/>
      <c r="ABS31" s="1332"/>
      <c r="ABT31" s="1332"/>
      <c r="ABU31" s="1332"/>
      <c r="ABV31" s="1332"/>
      <c r="ABW31" s="1332"/>
      <c r="ABX31" s="1332"/>
      <c r="ABY31" s="1332"/>
      <c r="ABZ31" s="1332"/>
      <c r="ACA31" s="1332"/>
      <c r="ACB31" s="1332"/>
      <c r="ACC31" s="1332"/>
      <c r="ACD31" s="1332"/>
      <c r="ACE31" s="1332"/>
      <c r="ACF31" s="1332"/>
      <c r="ACG31" s="1332"/>
      <c r="ACH31" s="1332"/>
      <c r="ACI31" s="1332"/>
      <c r="ACJ31" s="1332"/>
      <c r="ACK31" s="1332"/>
      <c r="ACL31" s="1332"/>
      <c r="ACM31" s="1332"/>
      <c r="ACN31" s="1332"/>
      <c r="ACO31" s="1332"/>
      <c r="ACP31" s="1332"/>
      <c r="ACQ31" s="1332"/>
      <c r="ACR31" s="1332"/>
      <c r="ACS31" s="1332"/>
      <c r="ACT31" s="1332"/>
      <c r="ACU31" s="1332"/>
      <c r="ACV31" s="1332"/>
      <c r="ACW31" s="1332"/>
      <c r="ACX31" s="1332"/>
      <c r="ACY31" s="1332"/>
      <c r="ACZ31" s="1332"/>
      <c r="ADA31" s="1332"/>
      <c r="ADB31" s="1332"/>
      <c r="ADC31" s="1332"/>
      <c r="ADD31" s="1332"/>
      <c r="ADE31" s="1332"/>
      <c r="ADF31" s="1332"/>
      <c r="ADG31" s="1332"/>
      <c r="ADH31" s="1332"/>
      <c r="ADI31" s="1332"/>
      <c r="ADJ31" s="1332"/>
      <c r="ADK31" s="1332"/>
      <c r="ADL31" s="1332"/>
      <c r="ADM31" s="1332"/>
      <c r="ADN31" s="1332"/>
      <c r="ADO31" s="1332"/>
      <c r="ADP31" s="1332"/>
      <c r="ADQ31" s="1332"/>
      <c r="ADR31" s="1332"/>
      <c r="ADS31" s="1332"/>
      <c r="ADT31" s="1332"/>
      <c r="ADU31" s="1332"/>
      <c r="ADV31" s="1332"/>
      <c r="ADW31" s="1332"/>
      <c r="ADX31" s="1332"/>
      <c r="ADY31" s="1332"/>
      <c r="ADZ31" s="1332"/>
      <c r="AEA31" s="1332"/>
      <c r="AEB31" s="1332"/>
      <c r="AEC31" s="1332"/>
      <c r="AED31" s="1332"/>
      <c r="AEE31" s="1332"/>
      <c r="AEF31" s="1332"/>
      <c r="AEG31" s="1332"/>
      <c r="AEH31" s="1332"/>
      <c r="AEI31" s="1332"/>
      <c r="AEJ31" s="1332"/>
      <c r="AEK31" s="1332"/>
      <c r="AEL31" s="1332"/>
      <c r="AEM31" s="1332"/>
      <c r="AEN31" s="1332"/>
      <c r="AEO31" s="1332"/>
      <c r="AEP31" s="1332"/>
      <c r="AEQ31" s="1332"/>
      <c r="AER31" s="1332"/>
      <c r="AES31" s="1332"/>
      <c r="AET31" s="1332"/>
      <c r="AEU31" s="1332"/>
      <c r="AEV31" s="1332"/>
      <c r="AEW31" s="1332"/>
      <c r="AEX31" s="1332"/>
      <c r="AEY31" s="1332"/>
      <c r="AEZ31" s="1332"/>
      <c r="AFA31" s="1332"/>
      <c r="AFB31" s="1332"/>
      <c r="AFC31" s="1332"/>
      <c r="AFD31" s="1332"/>
      <c r="AFE31" s="1332"/>
      <c r="AFF31" s="1332"/>
      <c r="AFG31" s="1332"/>
      <c r="AFH31" s="1332"/>
      <c r="AFI31" s="1332"/>
      <c r="AFJ31" s="1332"/>
      <c r="AFK31" s="1332"/>
      <c r="AFL31" s="1332"/>
      <c r="AFM31" s="1332"/>
      <c r="AFN31" s="1332"/>
      <c r="AFO31" s="1332"/>
      <c r="AFP31" s="1332"/>
      <c r="AFQ31" s="1332"/>
      <c r="AFR31" s="1332"/>
      <c r="AFS31" s="1332"/>
      <c r="AFT31" s="1332"/>
      <c r="AFU31" s="1332"/>
      <c r="AFV31" s="1332"/>
      <c r="AFW31" s="1332"/>
      <c r="AFX31" s="1332"/>
      <c r="AFY31" s="1332"/>
      <c r="AFZ31" s="1332"/>
      <c r="AGA31" s="1332"/>
      <c r="AGB31" s="1332"/>
      <c r="AGC31" s="1332"/>
      <c r="AGD31" s="1332"/>
      <c r="AGE31" s="1332"/>
      <c r="AGF31" s="1332"/>
      <c r="AGG31" s="1332"/>
      <c r="AGH31" s="1332"/>
      <c r="AGI31" s="1332"/>
      <c r="AGJ31" s="1332"/>
      <c r="AGK31" s="1332"/>
      <c r="AGL31" s="1332"/>
      <c r="AGM31" s="1332"/>
      <c r="AGN31" s="1332"/>
      <c r="AGO31" s="1332"/>
      <c r="AGP31" s="1332"/>
      <c r="AGQ31" s="1332"/>
      <c r="AGR31" s="1332"/>
      <c r="AGS31" s="1332"/>
      <c r="AGT31" s="1332"/>
      <c r="AGU31" s="1332"/>
      <c r="AGV31" s="1332"/>
      <c r="AGW31" s="1332"/>
      <c r="AGX31" s="1332"/>
      <c r="AGY31" s="1332"/>
      <c r="AGZ31" s="1332"/>
      <c r="AHA31" s="1332"/>
      <c r="AHB31" s="1332"/>
      <c r="AHC31" s="1332"/>
      <c r="AHD31" s="1332"/>
      <c r="AHE31" s="1332"/>
      <c r="AHF31" s="1332"/>
      <c r="AHG31" s="1332"/>
      <c r="AHH31" s="1332"/>
      <c r="AHI31" s="1332"/>
      <c r="AHJ31" s="1332"/>
      <c r="AHK31" s="1332"/>
      <c r="AHL31" s="1332"/>
      <c r="AHM31" s="1332"/>
      <c r="AHN31" s="1332"/>
      <c r="AHO31" s="1332"/>
      <c r="AHP31" s="1332"/>
      <c r="AHQ31" s="1332"/>
      <c r="AHR31" s="1332"/>
      <c r="AHS31" s="1332"/>
      <c r="AHT31" s="1332"/>
      <c r="AHU31" s="1332"/>
      <c r="AHV31" s="1332"/>
      <c r="AHW31" s="1332"/>
      <c r="AHX31" s="1332"/>
      <c r="AHY31" s="1332"/>
      <c r="AHZ31" s="1332"/>
      <c r="AIA31" s="1332"/>
      <c r="AIB31" s="1332"/>
      <c r="AIC31" s="1332"/>
      <c r="AID31" s="1332"/>
      <c r="AIE31" s="1332"/>
      <c r="AIF31" s="1332"/>
      <c r="AIG31" s="1332"/>
      <c r="AIH31" s="1332"/>
      <c r="AII31" s="1332"/>
      <c r="AIJ31" s="1332"/>
      <c r="AIK31" s="1332"/>
      <c r="AIL31" s="1332"/>
      <c r="AIM31" s="1332"/>
      <c r="AIN31" s="1332"/>
      <c r="AIO31" s="1332"/>
      <c r="AIP31" s="1332"/>
      <c r="AIQ31" s="1332"/>
      <c r="AIR31" s="1332"/>
      <c r="AIS31" s="1332"/>
      <c r="AIT31" s="1332"/>
      <c r="AIU31" s="1332"/>
      <c r="AIV31" s="1332"/>
      <c r="AIW31" s="1332"/>
      <c r="AIX31" s="1332"/>
      <c r="AIY31" s="1332"/>
      <c r="AIZ31" s="1332"/>
      <c r="AJA31" s="1332"/>
      <c r="AJB31" s="1332"/>
      <c r="AJC31" s="1332"/>
      <c r="AJD31" s="1332"/>
      <c r="AJE31" s="1332"/>
      <c r="AJF31" s="1332"/>
      <c r="AJG31" s="1332"/>
      <c r="AJH31" s="1332"/>
      <c r="AJI31" s="1332"/>
      <c r="AJJ31" s="1332"/>
      <c r="AJK31" s="1332"/>
      <c r="AJL31" s="1332"/>
      <c r="AJM31" s="1332"/>
      <c r="AJN31" s="1332"/>
      <c r="AJO31" s="1332"/>
      <c r="AJP31" s="1332"/>
      <c r="AJQ31" s="1332"/>
      <c r="AJR31" s="1332"/>
      <c r="AJS31" s="1332"/>
      <c r="AJT31" s="1332"/>
      <c r="AJU31" s="1332"/>
      <c r="AJV31" s="1332"/>
      <c r="AJW31" s="1332"/>
      <c r="AJX31" s="1332"/>
      <c r="AJY31" s="1332"/>
      <c r="AJZ31" s="1332"/>
      <c r="AKA31" s="1332"/>
      <c r="AKB31" s="1332"/>
      <c r="AKC31" s="1332"/>
      <c r="AKD31" s="1332"/>
      <c r="AKE31" s="1332"/>
      <c r="AKF31" s="1332"/>
      <c r="AKG31" s="1332"/>
      <c r="AKH31" s="1332"/>
      <c r="AKI31" s="1332"/>
      <c r="AKJ31" s="1332"/>
      <c r="AKK31" s="1332"/>
      <c r="AKL31" s="1332"/>
      <c r="AKM31" s="1332"/>
      <c r="AKN31" s="1332"/>
      <c r="AKO31" s="1332"/>
      <c r="AKP31" s="1332"/>
      <c r="AKQ31" s="1332"/>
      <c r="AKR31" s="1332"/>
      <c r="AKS31" s="1332"/>
      <c r="AKT31" s="1332"/>
      <c r="AKU31" s="1332"/>
      <c r="AKV31" s="1332"/>
      <c r="AKW31" s="1332"/>
      <c r="AKX31" s="1332"/>
      <c r="AKY31" s="1332"/>
      <c r="AKZ31" s="1332"/>
      <c r="ALA31" s="1332"/>
      <c r="ALB31" s="1332"/>
      <c r="ALC31" s="1332"/>
      <c r="ALD31" s="1332"/>
      <c r="ALE31" s="1332"/>
      <c r="ALF31" s="1332"/>
      <c r="ALG31" s="1332"/>
      <c r="ALH31" s="1332"/>
      <c r="ALI31" s="1332"/>
      <c r="ALJ31" s="1332"/>
      <c r="ALK31" s="1332"/>
      <c r="ALL31" s="1332"/>
      <c r="ALM31" s="1332"/>
      <c r="ALN31" s="1332"/>
      <c r="ALO31" s="1332"/>
      <c r="ALP31" s="1332"/>
      <c r="ALQ31" s="1332"/>
      <c r="ALR31" s="1332"/>
      <c r="ALS31" s="1332"/>
      <c r="ALT31" s="1332"/>
      <c r="ALU31" s="1332"/>
      <c r="ALV31" s="1332"/>
      <c r="ALW31" s="1332"/>
      <c r="ALX31" s="1332"/>
      <c r="ALY31" s="1332"/>
      <c r="ALZ31" s="1332"/>
      <c r="AMA31" s="1332"/>
      <c r="AMB31" s="1332"/>
      <c r="AMC31" s="1332"/>
      <c r="AMD31" s="1332"/>
      <c r="AME31" s="1332"/>
      <c r="AMF31" s="1332"/>
      <c r="AMG31" s="1332"/>
      <c r="AMH31" s="1332"/>
      <c r="AMI31" s="1332"/>
      <c r="AMJ31" s="1332"/>
      <c r="AMK31" s="1332"/>
      <c r="AML31" s="1332"/>
      <c r="AMM31" s="1332"/>
      <c r="AMN31" s="1332"/>
      <c r="AMO31" s="1332"/>
      <c r="AMP31" s="1332"/>
      <c r="AMQ31" s="1332"/>
      <c r="AMR31" s="1332"/>
      <c r="AMS31" s="1332"/>
      <c r="AMT31" s="1332"/>
      <c r="AMU31" s="1332"/>
      <c r="AMV31" s="1332"/>
      <c r="AMW31" s="1332"/>
      <c r="AMX31" s="1332"/>
      <c r="AMY31" s="1332"/>
      <c r="AMZ31" s="1332"/>
      <c r="ANA31" s="1332"/>
      <c r="ANB31" s="1332"/>
      <c r="ANC31" s="1332"/>
      <c r="AND31" s="1332"/>
      <c r="ANE31" s="1332"/>
      <c r="ANF31" s="1332"/>
      <c r="ANG31" s="1332"/>
      <c r="ANH31" s="1332"/>
      <c r="ANI31" s="1332"/>
      <c r="ANJ31" s="1332"/>
      <c r="ANK31" s="1332"/>
      <c r="ANL31" s="1332"/>
      <c r="ANM31" s="1332"/>
      <c r="ANN31" s="1332"/>
      <c r="ANO31" s="1332"/>
      <c r="ANP31" s="1332"/>
      <c r="ANQ31" s="1332"/>
      <c r="ANR31" s="1332"/>
      <c r="ANS31" s="1332"/>
      <c r="ANT31" s="1332"/>
      <c r="ANU31" s="1332"/>
      <c r="ANV31" s="1332"/>
      <c r="ANW31" s="1332"/>
      <c r="ANX31" s="1332"/>
      <c r="ANY31" s="1332"/>
      <c r="ANZ31" s="1332"/>
      <c r="AOA31" s="1332"/>
      <c r="AOB31" s="1332"/>
      <c r="AOC31" s="1332"/>
      <c r="AOD31" s="1332"/>
      <c r="AOE31" s="1332"/>
      <c r="AOF31" s="1332"/>
      <c r="AOG31" s="1332"/>
      <c r="AOH31" s="1332"/>
      <c r="AOI31" s="1332"/>
      <c r="AOJ31" s="1332"/>
      <c r="AOK31" s="1332"/>
      <c r="AOL31" s="1332"/>
      <c r="AOM31" s="1332"/>
      <c r="AON31" s="1332"/>
      <c r="AOO31" s="1332"/>
      <c r="AOP31" s="1332"/>
      <c r="AOQ31" s="1332"/>
      <c r="AOR31" s="1332"/>
      <c r="AOS31" s="1332"/>
      <c r="AOT31" s="1332"/>
      <c r="AOU31" s="1332"/>
      <c r="AOV31" s="1332"/>
      <c r="AOW31" s="1332"/>
      <c r="AOX31" s="1332"/>
      <c r="AOY31" s="1332"/>
      <c r="AOZ31" s="1332"/>
      <c r="APA31" s="1332"/>
      <c r="APB31" s="1332"/>
      <c r="APC31" s="1332"/>
      <c r="APD31" s="1332"/>
      <c r="APE31" s="1332"/>
      <c r="APF31" s="1332"/>
      <c r="APG31" s="1332"/>
      <c r="APH31" s="1332"/>
      <c r="API31" s="1332"/>
      <c r="APJ31" s="1332"/>
      <c r="APK31" s="1332"/>
      <c r="APL31" s="1332"/>
      <c r="APM31" s="1332"/>
      <c r="APN31" s="1332"/>
      <c r="APO31" s="1332"/>
      <c r="APP31" s="1332"/>
      <c r="APQ31" s="1332"/>
      <c r="APR31" s="1332"/>
      <c r="APS31" s="1332"/>
      <c r="APT31" s="1332"/>
      <c r="APU31" s="1332"/>
      <c r="APV31" s="1332"/>
      <c r="APW31" s="1332"/>
      <c r="APX31" s="1332"/>
      <c r="APY31" s="1332"/>
      <c r="APZ31" s="1332"/>
      <c r="AQA31" s="1332"/>
      <c r="AQB31" s="1332"/>
      <c r="AQC31" s="1332"/>
      <c r="AQD31" s="1332"/>
      <c r="AQE31" s="1332"/>
      <c r="AQF31" s="1332"/>
      <c r="AQG31" s="1332"/>
      <c r="AQH31" s="1332"/>
      <c r="AQI31" s="1332"/>
      <c r="AQJ31" s="1332"/>
      <c r="AQK31" s="1332"/>
      <c r="AQL31" s="1332"/>
      <c r="AQM31" s="1332"/>
      <c r="AQN31" s="1332"/>
      <c r="AQO31" s="1332"/>
      <c r="AQP31" s="1332"/>
      <c r="AQQ31" s="1332"/>
      <c r="AQR31" s="1332"/>
      <c r="AQS31" s="1332"/>
      <c r="AQT31" s="1332"/>
      <c r="AQU31" s="1332"/>
      <c r="AQV31" s="1332"/>
      <c r="AQW31" s="1332"/>
      <c r="AQX31" s="1332"/>
      <c r="AQY31" s="1332"/>
      <c r="AQZ31" s="1332"/>
      <c r="ARA31" s="1332"/>
      <c r="ARB31" s="1332"/>
      <c r="ARC31" s="1332"/>
      <c r="ARD31" s="1332"/>
      <c r="ARE31" s="1332"/>
      <c r="ARF31" s="1332"/>
      <c r="ARG31" s="1332"/>
      <c r="ARH31" s="1332"/>
      <c r="ARI31" s="1332"/>
      <c r="ARJ31" s="1332"/>
      <c r="ARK31" s="1332"/>
      <c r="ARL31" s="1332"/>
      <c r="ARM31" s="1332"/>
      <c r="ARN31" s="1332"/>
      <c r="ARO31" s="1332"/>
      <c r="ARP31" s="1332"/>
      <c r="ARQ31" s="1332"/>
      <c r="ARR31" s="1332"/>
      <c r="ARS31" s="1332"/>
      <c r="ART31" s="1332"/>
      <c r="ARU31" s="1332"/>
      <c r="ARV31" s="1332"/>
      <c r="ARW31" s="1332"/>
      <c r="ARX31" s="1332"/>
      <c r="ARY31" s="1332"/>
      <c r="ARZ31" s="1332"/>
      <c r="ASA31" s="1332"/>
      <c r="ASB31" s="1332"/>
      <c r="ASC31" s="1332"/>
      <c r="ASD31" s="1332"/>
      <c r="ASE31" s="1332"/>
      <c r="ASF31" s="1332"/>
      <c r="ASG31" s="1332"/>
      <c r="ASH31" s="1332"/>
      <c r="ASI31" s="1332"/>
      <c r="ASJ31" s="1332"/>
      <c r="ASK31" s="1332"/>
      <c r="ASL31" s="1332"/>
      <c r="ASM31" s="1332"/>
      <c r="ASN31" s="1332"/>
      <c r="ASO31" s="1332"/>
      <c r="ASP31" s="1332"/>
      <c r="ASQ31" s="1332"/>
      <c r="ASR31" s="1332"/>
      <c r="ASS31" s="1332"/>
      <c r="AST31" s="1332"/>
      <c r="ASU31" s="1332"/>
      <c r="ASV31" s="1332"/>
      <c r="ASW31" s="1332"/>
      <c r="ASX31" s="1332"/>
      <c r="ASY31" s="1332"/>
      <c r="ASZ31" s="1332"/>
      <c r="ATA31" s="1332"/>
      <c r="ATB31" s="1332"/>
      <c r="ATC31" s="1332"/>
      <c r="ATD31" s="1332"/>
      <c r="ATE31" s="1332"/>
      <c r="ATF31" s="1332"/>
      <c r="ATG31" s="1332"/>
      <c r="ATH31" s="1332"/>
      <c r="ATI31" s="1332"/>
      <c r="ATJ31" s="1332"/>
      <c r="ATK31" s="1332"/>
      <c r="ATL31" s="1332"/>
      <c r="ATM31" s="1332"/>
      <c r="ATN31" s="1332"/>
      <c r="ATO31" s="1332"/>
      <c r="ATP31" s="1332"/>
      <c r="ATQ31" s="1332"/>
      <c r="ATR31" s="1332"/>
      <c r="ATS31" s="1332"/>
      <c r="ATT31" s="1332"/>
      <c r="ATU31" s="1332"/>
      <c r="ATV31" s="1332"/>
      <c r="ATW31" s="1332"/>
      <c r="ATX31" s="1332"/>
      <c r="ATY31" s="1332"/>
      <c r="ATZ31" s="1332"/>
      <c r="AUA31" s="1332"/>
      <c r="AUB31" s="1332"/>
      <c r="AUC31" s="1332"/>
      <c r="AUD31" s="1332"/>
      <c r="AUE31" s="1332"/>
      <c r="AUF31" s="1332"/>
      <c r="AUG31" s="1332"/>
      <c r="AUH31" s="1332"/>
      <c r="AUI31" s="1332"/>
      <c r="AUJ31" s="1332"/>
      <c r="AUK31" s="1332"/>
      <c r="AUL31" s="1332"/>
      <c r="AUM31" s="1332"/>
      <c r="AUN31" s="1332"/>
      <c r="AUO31" s="1332"/>
      <c r="AUP31" s="1332"/>
      <c r="AUQ31" s="1332"/>
      <c r="AUR31" s="1332"/>
      <c r="AUS31" s="1332"/>
      <c r="AUT31" s="1332"/>
      <c r="AUU31" s="1332"/>
      <c r="AUV31" s="1332"/>
      <c r="AUW31" s="1332"/>
      <c r="AUX31" s="1332"/>
      <c r="AUY31" s="1332"/>
      <c r="AUZ31" s="1332"/>
      <c r="AVA31" s="1332"/>
      <c r="AVB31" s="1332"/>
      <c r="AVC31" s="1332"/>
      <c r="AVD31" s="1332"/>
      <c r="AVE31" s="1332"/>
      <c r="AVF31" s="1332"/>
      <c r="AVG31" s="1332"/>
      <c r="AVH31" s="1332"/>
      <c r="AVI31" s="1332"/>
      <c r="AVJ31" s="1332"/>
      <c r="AVK31" s="1332"/>
      <c r="AVL31" s="1332"/>
      <c r="AVM31" s="1332"/>
      <c r="AVN31" s="1332"/>
      <c r="AVO31" s="1332"/>
      <c r="AVP31" s="1332"/>
      <c r="AVQ31" s="1332"/>
      <c r="AVR31" s="1332"/>
      <c r="AVS31" s="1332"/>
      <c r="AVT31" s="1332"/>
      <c r="AVU31" s="1332"/>
      <c r="AVV31" s="1332"/>
      <c r="AVW31" s="1332"/>
      <c r="AVX31" s="1332"/>
      <c r="AVY31" s="1332"/>
      <c r="AVZ31" s="1332"/>
      <c r="AWA31" s="1332"/>
      <c r="AWB31" s="1332"/>
      <c r="AWC31" s="1332"/>
      <c r="AWD31" s="1332"/>
      <c r="AWE31" s="1332"/>
      <c r="AWF31" s="1332"/>
      <c r="AWG31" s="1332"/>
      <c r="AWH31" s="1332"/>
      <c r="AWI31" s="1332"/>
      <c r="AWJ31" s="1332"/>
      <c r="AWK31" s="1332"/>
      <c r="AWL31" s="1332"/>
      <c r="AWM31" s="1332"/>
      <c r="AWN31" s="1332"/>
      <c r="AWO31" s="1332"/>
      <c r="AWP31" s="1332"/>
      <c r="AWQ31" s="1332"/>
      <c r="AWR31" s="1332"/>
      <c r="AWS31" s="1332"/>
      <c r="AWT31" s="1332"/>
      <c r="AWU31" s="1332"/>
      <c r="AWV31" s="1332"/>
      <c r="AWW31" s="1332"/>
      <c r="AWX31" s="1332"/>
      <c r="AWY31" s="1332"/>
      <c r="AWZ31" s="1332"/>
      <c r="AXA31" s="1332"/>
      <c r="AXB31" s="1332"/>
      <c r="AXC31" s="1332"/>
      <c r="AXD31" s="1332"/>
      <c r="AXE31" s="1332"/>
      <c r="AXF31" s="1332"/>
      <c r="AXG31" s="1332"/>
      <c r="AXH31" s="1332"/>
      <c r="AXI31" s="1332"/>
      <c r="AXJ31" s="1332"/>
      <c r="AXK31" s="1332"/>
      <c r="AXL31" s="1332"/>
      <c r="AXM31" s="1332"/>
      <c r="AXN31" s="1332"/>
      <c r="AXO31" s="1332"/>
      <c r="AXP31" s="1332"/>
      <c r="AXQ31" s="1332"/>
      <c r="AXR31" s="1332"/>
      <c r="AXS31" s="1332"/>
      <c r="AXT31" s="1332"/>
      <c r="AXU31" s="1332"/>
      <c r="AXV31" s="1332"/>
      <c r="AXW31" s="1332"/>
      <c r="AXX31" s="1332"/>
      <c r="AXY31" s="1332"/>
      <c r="AXZ31" s="1332"/>
      <c r="AYA31" s="1332"/>
      <c r="AYB31" s="1332"/>
      <c r="AYC31" s="1332"/>
      <c r="AYD31" s="1332"/>
      <c r="AYE31" s="1332"/>
      <c r="AYF31" s="1332"/>
      <c r="AYG31" s="1332"/>
      <c r="AYH31" s="1332"/>
      <c r="AYI31" s="1332"/>
      <c r="AYJ31" s="1332"/>
      <c r="AYK31" s="1332"/>
      <c r="AYL31" s="1332"/>
      <c r="AYM31" s="1332"/>
      <c r="AYN31" s="1332"/>
      <c r="AYO31" s="1332"/>
      <c r="AYP31" s="1332"/>
      <c r="AYQ31" s="1332"/>
      <c r="AYR31" s="1332"/>
      <c r="AYS31" s="1332"/>
      <c r="AYT31" s="1332"/>
      <c r="AYU31" s="1332"/>
      <c r="AYV31" s="1332"/>
      <c r="AYW31" s="1332"/>
      <c r="AYX31" s="1332"/>
      <c r="AYY31" s="1332"/>
      <c r="AYZ31" s="1332"/>
      <c r="AZA31" s="1332"/>
      <c r="AZB31" s="1332"/>
      <c r="AZC31" s="1332"/>
      <c r="AZD31" s="1332"/>
      <c r="AZE31" s="1332"/>
      <c r="AZF31" s="1332"/>
      <c r="AZG31" s="1332"/>
      <c r="AZH31" s="1332"/>
      <c r="AZI31" s="1332"/>
      <c r="AZJ31" s="1332"/>
      <c r="AZK31" s="1332"/>
      <c r="AZL31" s="1332"/>
      <c r="AZM31" s="1332"/>
      <c r="AZN31" s="1332"/>
      <c r="AZO31" s="1332"/>
      <c r="AZP31" s="1332"/>
      <c r="AZQ31" s="1332"/>
      <c r="AZR31" s="1332"/>
      <c r="AZS31" s="1332"/>
      <c r="AZT31" s="1332"/>
      <c r="AZU31" s="1332"/>
      <c r="AZV31" s="1332"/>
      <c r="AZW31" s="1332"/>
      <c r="AZX31" s="1332"/>
      <c r="AZY31" s="1332"/>
      <c r="AZZ31" s="1332"/>
      <c r="BAA31" s="1332"/>
      <c r="BAB31" s="1332"/>
      <c r="BAC31" s="1332"/>
      <c r="BAD31" s="1332"/>
      <c r="BAE31" s="1332"/>
      <c r="BAF31" s="1332"/>
      <c r="BAG31" s="1332"/>
      <c r="BAH31" s="1332"/>
      <c r="BAI31" s="1332"/>
      <c r="BAJ31" s="1332"/>
      <c r="BAK31" s="1332"/>
      <c r="BAL31" s="1332"/>
      <c r="BAM31" s="1332"/>
      <c r="BAN31" s="1332"/>
      <c r="BAO31" s="1332"/>
      <c r="BAP31" s="1332"/>
      <c r="BAQ31" s="1332"/>
      <c r="BAR31" s="1332"/>
      <c r="BAS31" s="1332"/>
      <c r="BAT31" s="1332"/>
      <c r="BAU31" s="1332"/>
      <c r="BAV31" s="1332"/>
      <c r="BAW31" s="1332"/>
      <c r="BAX31" s="1332"/>
      <c r="BAY31" s="1332"/>
      <c r="BAZ31" s="1332"/>
      <c r="BBA31" s="1332"/>
      <c r="BBB31" s="1332"/>
      <c r="BBC31" s="1332"/>
      <c r="BBD31" s="1332"/>
      <c r="BBE31" s="1332"/>
      <c r="BBF31" s="1332"/>
      <c r="BBG31" s="1332"/>
      <c r="BBH31" s="1332"/>
      <c r="BBI31" s="1332"/>
      <c r="BBJ31" s="1332"/>
      <c r="BBK31" s="1332"/>
      <c r="BBL31" s="1332"/>
      <c r="BBM31" s="1332"/>
      <c r="BBN31" s="1332"/>
      <c r="BBO31" s="1332"/>
      <c r="BBP31" s="1332"/>
      <c r="BBQ31" s="1332"/>
      <c r="BBR31" s="1332"/>
      <c r="BBS31" s="1332"/>
      <c r="BBT31" s="1332"/>
      <c r="BBU31" s="1332"/>
      <c r="BBV31" s="1332"/>
      <c r="BBW31" s="1332"/>
      <c r="BBX31" s="1332"/>
      <c r="BBY31" s="1332"/>
      <c r="BBZ31" s="1332"/>
      <c r="BCA31" s="1332"/>
      <c r="BCB31" s="1332"/>
      <c r="BCC31" s="1332"/>
      <c r="BCD31" s="1332"/>
      <c r="BCE31" s="1332"/>
      <c r="BCF31" s="1332"/>
      <c r="BCG31" s="1332"/>
      <c r="BCH31" s="1332"/>
      <c r="BCI31" s="1332"/>
      <c r="BCJ31" s="1332"/>
      <c r="BCK31" s="1332"/>
      <c r="BCL31" s="1332"/>
      <c r="BCM31" s="1332"/>
      <c r="BCN31" s="1332"/>
      <c r="BCO31" s="1332"/>
      <c r="BCP31" s="1332"/>
      <c r="BCQ31" s="1332"/>
      <c r="BCR31" s="1332"/>
      <c r="BCS31" s="1332"/>
      <c r="BCT31" s="1332"/>
      <c r="BCU31" s="1332"/>
      <c r="BCV31" s="1332"/>
      <c r="BCW31" s="1332"/>
      <c r="BCX31" s="1332"/>
      <c r="BCY31" s="1332"/>
      <c r="BCZ31" s="1332"/>
      <c r="BDA31" s="1332"/>
      <c r="BDB31" s="1332"/>
      <c r="BDC31" s="1332"/>
      <c r="BDD31" s="1332"/>
      <c r="BDE31" s="1332"/>
      <c r="BDF31" s="1332"/>
      <c r="BDG31" s="1332"/>
      <c r="BDH31" s="1332"/>
      <c r="BDI31" s="1332"/>
      <c r="BDJ31" s="1332"/>
      <c r="BDK31" s="1332"/>
      <c r="BDL31" s="1332"/>
      <c r="BDM31" s="1332"/>
      <c r="BDN31" s="1332"/>
      <c r="BDO31" s="1332"/>
      <c r="BDP31" s="1332"/>
      <c r="BDQ31" s="1332"/>
      <c r="BDR31" s="1332"/>
      <c r="BDS31" s="1332"/>
      <c r="BDT31" s="1332"/>
      <c r="BDU31" s="1332"/>
      <c r="BDV31" s="1332"/>
      <c r="BDW31" s="1332"/>
      <c r="BDX31" s="1332"/>
      <c r="BDY31" s="1332"/>
      <c r="BDZ31" s="1332"/>
      <c r="BEA31" s="1332"/>
      <c r="BEB31" s="1332"/>
      <c r="BEC31" s="1332"/>
      <c r="BED31" s="1332"/>
      <c r="BEE31" s="1332"/>
      <c r="BEF31" s="1332"/>
      <c r="BEG31" s="1332"/>
      <c r="BEH31" s="1332"/>
      <c r="BEI31" s="1332"/>
      <c r="BEJ31" s="1332"/>
      <c r="BEK31" s="1332"/>
      <c r="BEL31" s="1332"/>
      <c r="BEM31" s="1332"/>
      <c r="BEN31" s="1332"/>
      <c r="BEO31" s="1332"/>
      <c r="BEP31" s="1332"/>
      <c r="BEQ31" s="1332"/>
      <c r="BER31" s="1332"/>
      <c r="BES31" s="1332"/>
      <c r="BET31" s="1332"/>
      <c r="BEU31" s="1332"/>
      <c r="BEV31" s="1332"/>
      <c r="BEW31" s="1332"/>
      <c r="BEX31" s="1332"/>
      <c r="BEY31" s="1332"/>
      <c r="BEZ31" s="1332"/>
      <c r="BFA31" s="1332"/>
      <c r="BFB31" s="1332"/>
      <c r="BFC31" s="1332"/>
      <c r="BFD31" s="1332"/>
      <c r="BFE31" s="1332"/>
      <c r="BFF31" s="1332"/>
      <c r="BFG31" s="1332"/>
      <c r="BFH31" s="1332"/>
      <c r="BFI31" s="1332"/>
      <c r="BFJ31" s="1332"/>
      <c r="BFK31" s="1332"/>
      <c r="BFL31" s="1332"/>
      <c r="BFM31" s="1332"/>
      <c r="BFN31" s="1332"/>
      <c r="BFO31" s="1332"/>
      <c r="BFP31" s="1332"/>
      <c r="BFQ31" s="1332"/>
      <c r="BFR31" s="1332"/>
      <c r="BFS31" s="1332"/>
      <c r="BFT31" s="1332"/>
      <c r="BFU31" s="1332"/>
      <c r="BFV31" s="1332"/>
      <c r="BFW31" s="1332"/>
      <c r="BFX31" s="1332"/>
      <c r="BFY31" s="1332"/>
      <c r="BFZ31" s="1332"/>
      <c r="BGA31" s="1332"/>
      <c r="BGB31" s="1332"/>
      <c r="BGC31" s="1332"/>
      <c r="BGD31" s="1332"/>
      <c r="BGE31" s="1332"/>
      <c r="BGF31" s="1332"/>
      <c r="BGG31" s="1332"/>
      <c r="BGH31" s="1332"/>
      <c r="BGI31" s="1332"/>
      <c r="BGJ31" s="1332"/>
      <c r="BGK31" s="1332"/>
      <c r="BGL31" s="1332"/>
      <c r="BGM31" s="1332"/>
      <c r="BGN31" s="1332"/>
      <c r="BGO31" s="1332"/>
      <c r="BGP31" s="1332"/>
      <c r="BGQ31" s="1332"/>
      <c r="BGR31" s="1332"/>
      <c r="BGS31" s="1332"/>
      <c r="BGT31" s="1332"/>
      <c r="BGU31" s="1332"/>
      <c r="BGV31" s="1332"/>
      <c r="BGW31" s="1332"/>
      <c r="BGX31" s="1332"/>
      <c r="BGY31" s="1332"/>
      <c r="BGZ31" s="1332"/>
      <c r="BHA31" s="1332"/>
      <c r="BHB31" s="1332"/>
      <c r="BHC31" s="1332"/>
      <c r="BHD31" s="1332"/>
      <c r="BHE31" s="1332"/>
      <c r="BHF31" s="1332"/>
      <c r="BHG31" s="1332"/>
      <c r="BHH31" s="1332"/>
      <c r="BHI31" s="1332"/>
      <c r="BHJ31" s="1332"/>
      <c r="BHK31" s="1332"/>
      <c r="BHL31" s="1332"/>
      <c r="BHM31" s="1332"/>
      <c r="BHN31" s="1332"/>
      <c r="BHO31" s="1332"/>
      <c r="BHP31" s="1332"/>
      <c r="BHQ31" s="1332"/>
      <c r="BHR31" s="1332"/>
      <c r="BHS31" s="1332"/>
      <c r="BHT31" s="1332"/>
      <c r="BHU31" s="1332"/>
      <c r="BHV31" s="1332"/>
      <c r="BHW31" s="1332"/>
      <c r="BHX31" s="1332"/>
      <c r="BHY31" s="1332"/>
      <c r="BHZ31" s="1332"/>
      <c r="BIA31" s="1332"/>
      <c r="BIB31" s="1332"/>
      <c r="BIC31" s="1332"/>
      <c r="BID31" s="1332"/>
      <c r="BIE31" s="1332"/>
      <c r="BIF31" s="1332"/>
      <c r="BIG31" s="1332"/>
      <c r="BIH31" s="1332"/>
      <c r="BII31" s="1332"/>
      <c r="BIJ31" s="1332"/>
      <c r="BIK31" s="1332"/>
      <c r="BIL31" s="1332"/>
      <c r="BIM31" s="1332"/>
      <c r="BIN31" s="1332"/>
      <c r="BIO31" s="1332"/>
      <c r="BIP31" s="1332"/>
      <c r="BIQ31" s="1332"/>
      <c r="BIR31" s="1332"/>
      <c r="BIS31" s="1332"/>
      <c r="BIT31" s="1332"/>
      <c r="BIU31" s="1332"/>
      <c r="BIV31" s="1332"/>
      <c r="BIW31" s="1332"/>
      <c r="BIX31" s="1332"/>
      <c r="BIY31" s="1332"/>
      <c r="BIZ31" s="1332"/>
      <c r="BJA31" s="1332"/>
      <c r="BJB31" s="1332"/>
      <c r="BJC31" s="1332"/>
      <c r="BJD31" s="1332"/>
      <c r="BJE31" s="1332"/>
      <c r="BJF31" s="1332"/>
      <c r="BJG31" s="1332"/>
      <c r="BJH31" s="1332"/>
      <c r="BJI31" s="1332"/>
      <c r="BJJ31" s="1332"/>
      <c r="BJK31" s="1332"/>
      <c r="BJL31" s="1332"/>
      <c r="BJM31" s="1332"/>
      <c r="BJN31" s="1332"/>
      <c r="BJO31" s="1332"/>
      <c r="BJP31" s="1332"/>
      <c r="BJQ31" s="1332"/>
      <c r="BJR31" s="1332"/>
      <c r="BJS31" s="1332"/>
      <c r="BJT31" s="1332"/>
      <c r="BJU31" s="1332"/>
      <c r="BJV31" s="1332"/>
      <c r="BJW31" s="1332"/>
      <c r="BJX31" s="1332"/>
      <c r="BJY31" s="1332"/>
      <c r="BJZ31" s="1332"/>
      <c r="BKA31" s="1332"/>
      <c r="BKB31" s="1332"/>
      <c r="BKC31" s="1332"/>
      <c r="BKD31" s="1332"/>
      <c r="BKE31" s="1332"/>
      <c r="BKF31" s="1332"/>
      <c r="BKG31" s="1332"/>
      <c r="BKH31" s="1332"/>
      <c r="BKI31" s="1332"/>
      <c r="BKJ31" s="1332"/>
      <c r="BKK31" s="1332"/>
      <c r="BKL31" s="1332"/>
      <c r="BKM31" s="1332"/>
      <c r="BKN31" s="1332"/>
      <c r="BKO31" s="1332"/>
      <c r="BKP31" s="1332"/>
      <c r="BKQ31" s="1332"/>
      <c r="BKR31" s="1332"/>
      <c r="BKS31" s="1332"/>
      <c r="BKT31" s="1332"/>
      <c r="BKU31" s="1332"/>
      <c r="BKV31" s="1332"/>
      <c r="BKW31" s="1332"/>
      <c r="BKX31" s="1332"/>
      <c r="BKY31" s="1332"/>
      <c r="BKZ31" s="1332"/>
      <c r="BLA31" s="1332"/>
      <c r="BLB31" s="1332"/>
      <c r="BLC31" s="1332"/>
      <c r="BLD31" s="1332"/>
      <c r="BLE31" s="1332"/>
      <c r="BLF31" s="1332"/>
      <c r="BLG31" s="1332"/>
      <c r="BLH31" s="1332"/>
      <c r="BLI31" s="1332"/>
      <c r="BLJ31" s="1332"/>
      <c r="BLK31" s="1332"/>
      <c r="BLL31" s="1332"/>
      <c r="BLM31" s="1332"/>
      <c r="BLN31" s="1332"/>
      <c r="BLO31" s="1332"/>
      <c r="BLP31" s="1332"/>
      <c r="BLQ31" s="1332"/>
      <c r="BLR31" s="1332"/>
      <c r="BLS31" s="1332"/>
      <c r="BLT31" s="1332"/>
      <c r="BLU31" s="1332"/>
      <c r="BLV31" s="1332"/>
      <c r="BLW31" s="1332"/>
      <c r="BLX31" s="1332"/>
      <c r="BLY31" s="1332"/>
      <c r="BLZ31" s="1332"/>
      <c r="BMA31" s="1332"/>
      <c r="BMB31" s="1332"/>
      <c r="BMC31" s="1332"/>
      <c r="BMD31" s="1332"/>
      <c r="BME31" s="1332"/>
      <c r="BMF31" s="1332"/>
      <c r="BMG31" s="1332"/>
      <c r="BMH31" s="1332"/>
      <c r="BMI31" s="1332"/>
      <c r="BMJ31" s="1332"/>
      <c r="BMK31" s="1332"/>
      <c r="BML31" s="1332"/>
      <c r="BMM31" s="1332"/>
      <c r="BMN31" s="1332"/>
      <c r="BMO31" s="1332"/>
      <c r="BMP31" s="1332"/>
      <c r="BMQ31" s="1332"/>
      <c r="BMR31" s="1332"/>
      <c r="BMS31" s="1332"/>
      <c r="BMT31" s="1332"/>
      <c r="BMU31" s="1332"/>
      <c r="BMV31" s="1332"/>
      <c r="BMW31" s="1332"/>
      <c r="BMX31" s="1332"/>
      <c r="BMY31" s="1332"/>
      <c r="BMZ31" s="1332"/>
      <c r="BNA31" s="1332"/>
      <c r="BNB31" s="1332"/>
      <c r="BNC31" s="1332"/>
      <c r="BND31" s="1332"/>
      <c r="BNE31" s="1332"/>
      <c r="BNF31" s="1332"/>
      <c r="BNG31" s="1332"/>
      <c r="BNH31" s="1332"/>
      <c r="BNI31" s="1332"/>
      <c r="BNJ31" s="1332"/>
      <c r="BNK31" s="1332"/>
      <c r="BNL31" s="1332"/>
      <c r="BNM31" s="1332"/>
      <c r="BNN31" s="1332"/>
      <c r="BNO31" s="1332"/>
      <c r="BNP31" s="1332"/>
      <c r="BNQ31" s="1332"/>
      <c r="BNR31" s="1332"/>
      <c r="BNS31" s="1332"/>
      <c r="BNT31" s="1332"/>
      <c r="BNU31" s="1332"/>
      <c r="BNV31" s="1332"/>
      <c r="BNW31" s="1332"/>
      <c r="BNX31" s="1332"/>
      <c r="BNY31" s="1332"/>
      <c r="BNZ31" s="1332"/>
      <c r="BOA31" s="1332"/>
      <c r="BOB31" s="1332"/>
      <c r="BOC31" s="1332"/>
      <c r="BOD31" s="1332"/>
      <c r="BOE31" s="1332"/>
      <c r="BOF31" s="1332"/>
      <c r="BOG31" s="1332"/>
      <c r="BOH31" s="1332"/>
      <c r="BOI31" s="1332"/>
      <c r="BOJ31" s="1332"/>
      <c r="BOK31" s="1332"/>
      <c r="BOL31" s="1332"/>
      <c r="BOM31" s="1332"/>
      <c r="BON31" s="1332"/>
      <c r="BOO31" s="1332"/>
      <c r="BOP31" s="1332"/>
      <c r="BOQ31" s="1332"/>
      <c r="BOR31" s="1332"/>
      <c r="BOS31" s="1332"/>
      <c r="BOT31" s="1332"/>
      <c r="BOU31" s="1332"/>
      <c r="BOV31" s="1332"/>
      <c r="BOW31" s="1332"/>
      <c r="BOX31" s="1332"/>
      <c r="BOY31" s="1332"/>
      <c r="BOZ31" s="1332"/>
      <c r="BPA31" s="1332"/>
      <c r="BPB31" s="1332"/>
      <c r="BPC31" s="1332"/>
      <c r="BPD31" s="1332"/>
      <c r="BPE31" s="1332"/>
      <c r="BPF31" s="1332"/>
      <c r="BPG31" s="1332"/>
      <c r="BPH31" s="1332"/>
      <c r="BPI31" s="1332"/>
      <c r="BPJ31" s="1332"/>
      <c r="BPK31" s="1332"/>
      <c r="BPL31" s="1332"/>
      <c r="BPM31" s="1332"/>
      <c r="BPN31" s="1332"/>
      <c r="BPO31" s="1332"/>
      <c r="BPP31" s="1332"/>
      <c r="BPQ31" s="1332"/>
      <c r="BPR31" s="1332"/>
      <c r="BPS31" s="1332"/>
      <c r="BPT31" s="1332"/>
      <c r="BPU31" s="1332"/>
      <c r="BPV31" s="1332"/>
      <c r="BPW31" s="1332"/>
      <c r="BPX31" s="1332"/>
      <c r="BPY31" s="1332"/>
      <c r="BPZ31" s="1332"/>
      <c r="BQA31" s="1332"/>
      <c r="BQB31" s="1332"/>
      <c r="BQC31" s="1332"/>
      <c r="BQD31" s="1332"/>
      <c r="BQE31" s="1332"/>
      <c r="BQF31" s="1332"/>
      <c r="BQG31" s="1332"/>
      <c r="BQH31" s="1332"/>
      <c r="BQI31" s="1332"/>
      <c r="BQJ31" s="1332"/>
      <c r="BQK31" s="1332"/>
      <c r="BQL31" s="1332"/>
      <c r="BQM31" s="1332"/>
      <c r="BQN31" s="1332"/>
      <c r="BQO31" s="1332"/>
      <c r="BQP31" s="1332"/>
      <c r="BQQ31" s="1332"/>
      <c r="BQR31" s="1332"/>
      <c r="BQS31" s="1332"/>
      <c r="BQT31" s="1332"/>
      <c r="BQU31" s="1332"/>
      <c r="BQV31" s="1332"/>
      <c r="BQW31" s="1332"/>
      <c r="BQX31" s="1332"/>
      <c r="BQY31" s="1332"/>
      <c r="BQZ31" s="1332"/>
      <c r="BRA31" s="1332"/>
      <c r="BRB31" s="1332"/>
      <c r="BRC31" s="1332"/>
      <c r="BRD31" s="1332"/>
      <c r="BRE31" s="1332"/>
      <c r="BRF31" s="1332"/>
      <c r="BRG31" s="1332"/>
      <c r="BRH31" s="1332"/>
      <c r="BRI31" s="1332"/>
      <c r="BRJ31" s="1332"/>
      <c r="BRK31" s="1332"/>
      <c r="BRL31" s="1332"/>
      <c r="BRM31" s="1332"/>
      <c r="BRN31" s="1332"/>
      <c r="BRO31" s="1332"/>
      <c r="BRP31" s="1332"/>
      <c r="BRQ31" s="1332"/>
      <c r="BRR31" s="1332"/>
      <c r="BRS31" s="1332"/>
      <c r="BRT31" s="1332"/>
      <c r="BRU31" s="1332"/>
      <c r="BRV31" s="1332"/>
      <c r="BRW31" s="1332"/>
      <c r="BRX31" s="1332"/>
      <c r="BRY31" s="1332"/>
      <c r="BRZ31" s="1332"/>
      <c r="BSA31" s="1332"/>
      <c r="BSB31" s="1332"/>
      <c r="BSC31" s="1332"/>
      <c r="BSD31" s="1332"/>
      <c r="BSE31" s="1332"/>
      <c r="BSF31" s="1332"/>
      <c r="BSG31" s="1332"/>
      <c r="BSH31" s="1332"/>
      <c r="BSI31" s="1332"/>
      <c r="BSJ31" s="1332"/>
      <c r="BSK31" s="1332"/>
      <c r="BSL31" s="1332"/>
      <c r="BSM31" s="1332"/>
      <c r="BSN31" s="1332"/>
      <c r="BSO31" s="1332"/>
      <c r="BSP31" s="1332"/>
      <c r="BSQ31" s="1332"/>
      <c r="BSR31" s="1332"/>
      <c r="BSS31" s="1332"/>
      <c r="BST31" s="1332"/>
      <c r="BSU31" s="1332"/>
      <c r="BSV31" s="1332"/>
      <c r="BSW31" s="1332"/>
      <c r="BSX31" s="1332"/>
      <c r="BSY31" s="1332"/>
      <c r="BSZ31" s="1332"/>
      <c r="BTA31" s="1332"/>
      <c r="BTB31" s="1332"/>
      <c r="BTC31" s="1332"/>
      <c r="BTD31" s="1332"/>
      <c r="BTE31" s="1332"/>
      <c r="BTF31" s="1332"/>
      <c r="BTG31" s="1332"/>
      <c r="BTH31" s="1332"/>
      <c r="BTI31" s="1332"/>
      <c r="BTJ31" s="1332"/>
      <c r="BTK31" s="1332"/>
      <c r="BTL31" s="1332"/>
      <c r="BTM31" s="1332"/>
      <c r="BTN31" s="1332"/>
      <c r="BTO31" s="1332"/>
      <c r="BTP31" s="1332"/>
      <c r="BTQ31" s="1332"/>
      <c r="BTR31" s="1332"/>
      <c r="BTS31" s="1332"/>
      <c r="BTT31" s="1332"/>
      <c r="BTU31" s="1332"/>
      <c r="BTV31" s="1332"/>
      <c r="BTW31" s="1332"/>
      <c r="BTX31" s="1332"/>
      <c r="BTY31" s="1332"/>
      <c r="BTZ31" s="1332"/>
      <c r="BUA31" s="1332"/>
      <c r="BUB31" s="1332"/>
      <c r="BUC31" s="1332"/>
      <c r="BUD31" s="1332"/>
      <c r="BUE31" s="1332"/>
      <c r="BUF31" s="1332"/>
      <c r="BUG31" s="1332"/>
      <c r="BUH31" s="1332"/>
      <c r="BUI31" s="1332"/>
      <c r="BUJ31" s="1332"/>
      <c r="BUK31" s="1332"/>
      <c r="BUL31" s="1332"/>
      <c r="BUM31" s="1332"/>
      <c r="BUN31" s="1332"/>
      <c r="BUO31" s="1332"/>
      <c r="BUP31" s="1332"/>
      <c r="BUQ31" s="1332"/>
      <c r="BUR31" s="1332"/>
      <c r="BUS31" s="1332"/>
      <c r="BUT31" s="1332"/>
      <c r="BUU31" s="1332"/>
      <c r="BUV31" s="1332"/>
      <c r="BUW31" s="1332"/>
      <c r="BUX31" s="1332"/>
      <c r="BUY31" s="1332"/>
      <c r="BUZ31" s="1332"/>
      <c r="BVA31" s="1332"/>
      <c r="BVB31" s="1332"/>
      <c r="BVC31" s="1332"/>
      <c r="BVD31" s="1332"/>
      <c r="BVE31" s="1332"/>
      <c r="BVF31" s="1332"/>
      <c r="BVG31" s="1332"/>
      <c r="BVH31" s="1332"/>
      <c r="BVI31" s="1332"/>
      <c r="BVJ31" s="1332"/>
      <c r="BVK31" s="1332"/>
      <c r="BVL31" s="1332"/>
      <c r="BVM31" s="1332"/>
      <c r="BVN31" s="1332"/>
      <c r="BVO31" s="1332"/>
      <c r="BVP31" s="1332"/>
      <c r="BVQ31" s="1332"/>
      <c r="BVR31" s="1332"/>
      <c r="BVS31" s="1332"/>
      <c r="BVT31" s="1332"/>
      <c r="BVU31" s="1332"/>
      <c r="BVV31" s="1332"/>
      <c r="BVW31" s="1332"/>
      <c r="BVX31" s="1332"/>
      <c r="BVY31" s="1332"/>
      <c r="BVZ31" s="1332"/>
      <c r="BWA31" s="1332"/>
      <c r="BWB31" s="1332"/>
      <c r="BWC31" s="1332"/>
      <c r="BWD31" s="1332"/>
      <c r="BWE31" s="1332"/>
      <c r="BWF31" s="1332"/>
      <c r="BWG31" s="1332"/>
      <c r="BWH31" s="1332"/>
      <c r="BWI31" s="1332"/>
      <c r="BWJ31" s="1332"/>
      <c r="BWK31" s="1332"/>
      <c r="BWL31" s="1332"/>
      <c r="BWM31" s="1332"/>
      <c r="BWN31" s="1332"/>
      <c r="BWO31" s="1332"/>
      <c r="BWP31" s="1332"/>
      <c r="BWQ31" s="1332"/>
      <c r="BWR31" s="1332"/>
      <c r="BWS31" s="1332"/>
      <c r="BWT31" s="1332"/>
      <c r="BWU31" s="1332"/>
      <c r="BWV31" s="1332"/>
      <c r="BWW31" s="1332"/>
      <c r="BWX31" s="1332"/>
      <c r="BWY31" s="1332"/>
      <c r="BWZ31" s="1332"/>
      <c r="BXA31" s="1332"/>
      <c r="BXB31" s="1332"/>
      <c r="BXC31" s="1332"/>
      <c r="BXD31" s="1332"/>
      <c r="BXE31" s="1332"/>
      <c r="BXF31" s="1332"/>
      <c r="BXG31" s="1332"/>
      <c r="BXH31" s="1332"/>
      <c r="BXI31" s="1332"/>
      <c r="BXJ31" s="1332"/>
      <c r="BXK31" s="1332"/>
      <c r="BXL31" s="1332"/>
      <c r="BXM31" s="1332"/>
      <c r="BXN31" s="1332"/>
      <c r="BXO31" s="1332"/>
      <c r="BXP31" s="1332"/>
      <c r="BXQ31" s="1332"/>
      <c r="BXR31" s="1332"/>
      <c r="BXS31" s="1332"/>
      <c r="BXT31" s="1332"/>
      <c r="BXU31" s="1332"/>
      <c r="BXV31" s="1332"/>
      <c r="BXW31" s="1332"/>
      <c r="BXX31" s="1332"/>
      <c r="BXY31" s="1332"/>
      <c r="BXZ31" s="1332"/>
      <c r="BYA31" s="1332"/>
      <c r="BYB31" s="1332"/>
      <c r="BYC31" s="1332"/>
      <c r="BYD31" s="1332"/>
      <c r="BYE31" s="1332"/>
      <c r="BYF31" s="1332"/>
      <c r="BYG31" s="1332"/>
      <c r="BYH31" s="1332"/>
      <c r="BYI31" s="1332"/>
      <c r="BYJ31" s="1332"/>
      <c r="BYK31" s="1332"/>
      <c r="BYL31" s="1332"/>
      <c r="BYM31" s="1332"/>
      <c r="BYN31" s="1332"/>
      <c r="BYO31" s="1332"/>
      <c r="BYP31" s="1332"/>
      <c r="BYQ31" s="1332"/>
      <c r="BYR31" s="1332"/>
      <c r="BYS31" s="1332"/>
      <c r="BYT31" s="1332"/>
      <c r="BYU31" s="1332"/>
      <c r="BYV31" s="1332"/>
      <c r="BYW31" s="1332"/>
      <c r="BYX31" s="1332"/>
      <c r="BYY31" s="1332"/>
      <c r="BYZ31" s="1332"/>
      <c r="BZA31" s="1332"/>
      <c r="BZB31" s="1332"/>
      <c r="BZC31" s="1332"/>
      <c r="BZD31" s="1332"/>
      <c r="BZE31" s="1332"/>
      <c r="BZF31" s="1332"/>
      <c r="BZG31" s="1332"/>
      <c r="BZH31" s="1332"/>
      <c r="BZI31" s="1332"/>
      <c r="BZJ31" s="1332"/>
      <c r="BZK31" s="1332"/>
      <c r="BZL31" s="1332"/>
      <c r="BZM31" s="1332"/>
      <c r="BZN31" s="1332"/>
      <c r="BZO31" s="1332"/>
      <c r="BZP31" s="1332"/>
      <c r="BZQ31" s="1332"/>
      <c r="BZR31" s="1332"/>
      <c r="BZS31" s="1332"/>
      <c r="BZT31" s="1332"/>
      <c r="BZU31" s="1332"/>
      <c r="BZV31" s="1332"/>
      <c r="BZW31" s="1332"/>
      <c r="BZX31" s="1332"/>
      <c r="BZY31" s="1332"/>
      <c r="BZZ31" s="1332"/>
      <c r="CAA31" s="1332"/>
      <c r="CAB31" s="1332"/>
      <c r="CAC31" s="1332"/>
      <c r="CAD31" s="1332"/>
      <c r="CAE31" s="1332"/>
      <c r="CAF31" s="1332"/>
      <c r="CAG31" s="1332"/>
      <c r="CAH31" s="1332"/>
      <c r="CAI31" s="1332"/>
      <c r="CAJ31" s="1332"/>
      <c r="CAK31" s="1332"/>
      <c r="CAL31" s="1332"/>
      <c r="CAM31" s="1332"/>
      <c r="CAN31" s="1332"/>
      <c r="CAO31" s="1332"/>
      <c r="CAP31" s="1332"/>
      <c r="CAQ31" s="1332"/>
      <c r="CAR31" s="1332"/>
      <c r="CAS31" s="1332"/>
      <c r="CAT31" s="1332"/>
      <c r="CAU31" s="1332"/>
      <c r="CAV31" s="1332"/>
      <c r="CAW31" s="1332"/>
      <c r="CAX31" s="1332"/>
      <c r="CAY31" s="1332"/>
      <c r="CAZ31" s="1332"/>
      <c r="CBA31" s="1332"/>
      <c r="CBB31" s="1332"/>
      <c r="CBC31" s="1332"/>
      <c r="CBD31" s="1332"/>
      <c r="CBE31" s="1332"/>
      <c r="CBF31" s="1332"/>
      <c r="CBG31" s="1332"/>
      <c r="CBH31" s="1332"/>
      <c r="CBI31" s="1332"/>
      <c r="CBJ31" s="1332"/>
      <c r="CBK31" s="1332"/>
      <c r="CBL31" s="1332"/>
      <c r="CBM31" s="1332"/>
      <c r="CBN31" s="1332"/>
      <c r="CBO31" s="1332"/>
      <c r="CBP31" s="1332"/>
      <c r="CBQ31" s="1332"/>
      <c r="CBR31" s="1332"/>
      <c r="CBS31" s="1332"/>
      <c r="CBT31" s="1332"/>
      <c r="CBU31" s="1332"/>
      <c r="CBV31" s="1332"/>
      <c r="CBW31" s="1332"/>
      <c r="CBX31" s="1332"/>
      <c r="CBY31" s="1332"/>
      <c r="CBZ31" s="1332"/>
      <c r="CCA31" s="1332"/>
      <c r="CCB31" s="1332"/>
      <c r="CCC31" s="1332"/>
      <c r="CCD31" s="1332"/>
      <c r="CCE31" s="1332"/>
      <c r="CCF31" s="1332"/>
      <c r="CCG31" s="1332"/>
      <c r="CCH31" s="1332"/>
      <c r="CCI31" s="1332"/>
      <c r="CCJ31" s="1332"/>
      <c r="CCK31" s="1332"/>
      <c r="CCL31" s="1332"/>
      <c r="CCM31" s="1332"/>
      <c r="CCN31" s="1332"/>
      <c r="CCO31" s="1332"/>
      <c r="CCP31" s="1332"/>
      <c r="CCQ31" s="1332"/>
      <c r="CCR31" s="1332"/>
      <c r="CCS31" s="1332"/>
      <c r="CCT31" s="1332"/>
      <c r="CCU31" s="1332"/>
      <c r="CCV31" s="1332"/>
      <c r="CCW31" s="1332"/>
      <c r="CCX31" s="1332"/>
      <c r="CCY31" s="1332"/>
      <c r="CCZ31" s="1332"/>
      <c r="CDA31" s="1332"/>
      <c r="CDB31" s="1332"/>
      <c r="CDC31" s="1332"/>
      <c r="CDD31" s="1332"/>
      <c r="CDE31" s="1332"/>
      <c r="CDF31" s="1332"/>
      <c r="CDG31" s="1332"/>
      <c r="CDH31" s="1332"/>
      <c r="CDI31" s="1332"/>
      <c r="CDJ31" s="1332"/>
      <c r="CDK31" s="1332"/>
      <c r="CDL31" s="1332"/>
      <c r="CDM31" s="1332"/>
      <c r="CDN31" s="1332"/>
      <c r="CDO31" s="1332"/>
      <c r="CDP31" s="1332"/>
      <c r="CDQ31" s="1332"/>
      <c r="CDR31" s="1332"/>
      <c r="CDS31" s="1332"/>
      <c r="CDT31" s="1332"/>
      <c r="CDU31" s="1332"/>
      <c r="CDV31" s="1332"/>
      <c r="CDW31" s="1332"/>
      <c r="CDX31" s="1332"/>
      <c r="CDY31" s="1332"/>
      <c r="CDZ31" s="1332"/>
      <c r="CEA31" s="1332"/>
      <c r="CEB31" s="1332"/>
      <c r="CEC31" s="1332"/>
      <c r="CED31" s="1332"/>
      <c r="CEE31" s="1332"/>
      <c r="CEF31" s="1332"/>
      <c r="CEG31" s="1332"/>
      <c r="CEH31" s="1332"/>
      <c r="CEI31" s="1332"/>
      <c r="CEJ31" s="1332"/>
      <c r="CEK31" s="1332"/>
      <c r="CEL31" s="1332"/>
      <c r="CEM31" s="1332"/>
      <c r="CEN31" s="1332"/>
      <c r="CEO31" s="1332"/>
      <c r="CEP31" s="1332"/>
      <c r="CEQ31" s="1332"/>
      <c r="CER31" s="1332"/>
      <c r="CES31" s="1332"/>
      <c r="CET31" s="1332"/>
      <c r="CEU31" s="1332"/>
      <c r="CEV31" s="1332"/>
      <c r="CEW31" s="1332"/>
      <c r="CEX31" s="1332"/>
      <c r="CEY31" s="1332"/>
      <c r="CEZ31" s="1332"/>
      <c r="CFA31" s="1332"/>
      <c r="CFB31" s="1332"/>
      <c r="CFC31" s="1332"/>
      <c r="CFD31" s="1332"/>
      <c r="CFE31" s="1332"/>
      <c r="CFF31" s="1332"/>
      <c r="CFG31" s="1332"/>
      <c r="CFH31" s="1332"/>
      <c r="CFI31" s="1332"/>
      <c r="CFJ31" s="1332"/>
      <c r="CFK31" s="1332"/>
      <c r="CFL31" s="1332"/>
      <c r="CFM31" s="1332"/>
      <c r="CFN31" s="1332"/>
      <c r="CFO31" s="1332"/>
      <c r="CFP31" s="1332"/>
      <c r="CFQ31" s="1332"/>
      <c r="CFR31" s="1332"/>
      <c r="CFS31" s="1332"/>
      <c r="CFT31" s="1332"/>
      <c r="CFU31" s="1332"/>
      <c r="CFV31" s="1332"/>
      <c r="CFW31" s="1332"/>
      <c r="CFX31" s="1332"/>
      <c r="CFY31" s="1332"/>
      <c r="CFZ31" s="1332"/>
      <c r="CGA31" s="1332"/>
      <c r="CGB31" s="1332"/>
      <c r="CGC31" s="1332"/>
      <c r="CGD31" s="1332"/>
      <c r="CGE31" s="1332"/>
      <c r="CGF31" s="1332"/>
      <c r="CGG31" s="1332"/>
      <c r="CGH31" s="1332"/>
      <c r="CGI31" s="1332"/>
      <c r="CGJ31" s="1332"/>
      <c r="CGK31" s="1332"/>
      <c r="CGL31" s="1332"/>
      <c r="CGM31" s="1332"/>
      <c r="CGN31" s="1332"/>
      <c r="CGO31" s="1332"/>
      <c r="CGP31" s="1332"/>
      <c r="CGQ31" s="1332"/>
      <c r="CGR31" s="1332"/>
      <c r="CGS31" s="1332"/>
      <c r="CGT31" s="1332"/>
      <c r="CGU31" s="1332"/>
      <c r="CGV31" s="1332"/>
      <c r="CGW31" s="1332"/>
      <c r="CGX31" s="1332"/>
      <c r="CGY31" s="1332"/>
      <c r="CGZ31" s="1332"/>
      <c r="CHA31" s="1332"/>
      <c r="CHB31" s="1332"/>
      <c r="CHC31" s="1332"/>
      <c r="CHD31" s="1332"/>
      <c r="CHE31" s="1332"/>
      <c r="CHF31" s="1332"/>
      <c r="CHG31" s="1332"/>
      <c r="CHH31" s="1332"/>
      <c r="CHI31" s="1332"/>
      <c r="CHJ31" s="1332"/>
      <c r="CHK31" s="1332"/>
      <c r="CHL31" s="1332"/>
      <c r="CHM31" s="1332"/>
      <c r="CHN31" s="1332"/>
      <c r="CHO31" s="1332"/>
      <c r="CHP31" s="1332"/>
      <c r="CHQ31" s="1332"/>
      <c r="CHR31" s="1332"/>
      <c r="CHS31" s="1332"/>
      <c r="CHT31" s="1332"/>
      <c r="CHU31" s="1332"/>
      <c r="CHV31" s="1332"/>
      <c r="CHW31" s="1332"/>
      <c r="CHX31" s="1332"/>
      <c r="CHY31" s="1332"/>
      <c r="CHZ31" s="1332"/>
      <c r="CIA31" s="1332"/>
      <c r="CIB31" s="1332"/>
      <c r="CIC31" s="1332"/>
      <c r="CID31" s="1332"/>
      <c r="CIE31" s="1332"/>
      <c r="CIF31" s="1332"/>
      <c r="CIG31" s="1332"/>
      <c r="CIH31" s="1332"/>
      <c r="CII31" s="1332"/>
      <c r="CIJ31" s="1332"/>
      <c r="CIK31" s="1332"/>
      <c r="CIL31" s="1332"/>
      <c r="CIM31" s="1332"/>
      <c r="CIN31" s="1332"/>
      <c r="CIO31" s="1332"/>
      <c r="CIP31" s="1332"/>
      <c r="CIQ31" s="1332"/>
      <c r="CIR31" s="1332"/>
      <c r="CIS31" s="1332"/>
      <c r="CIT31" s="1332"/>
      <c r="CIU31" s="1332"/>
      <c r="CIV31" s="1332"/>
      <c r="CIW31" s="1332"/>
      <c r="CIX31" s="1332"/>
      <c r="CIY31" s="1332"/>
      <c r="CIZ31" s="1332"/>
      <c r="CJA31" s="1332"/>
      <c r="CJB31" s="1332"/>
      <c r="CJC31" s="1332"/>
      <c r="CJD31" s="1332"/>
      <c r="CJE31" s="1332"/>
      <c r="CJF31" s="1332"/>
      <c r="CJG31" s="1332"/>
      <c r="CJH31" s="1332"/>
      <c r="CJI31" s="1332"/>
      <c r="CJJ31" s="1332"/>
      <c r="CJK31" s="1332"/>
      <c r="CJL31" s="1332"/>
      <c r="CJM31" s="1332"/>
      <c r="CJN31" s="1332"/>
      <c r="CJO31" s="1332"/>
      <c r="CJP31" s="1332"/>
      <c r="CJQ31" s="1332"/>
      <c r="CJR31" s="1332"/>
      <c r="CJS31" s="1332"/>
      <c r="CJT31" s="1332"/>
      <c r="CJU31" s="1332"/>
      <c r="CJV31" s="1332"/>
      <c r="CJW31" s="1332"/>
      <c r="CJX31" s="1332"/>
      <c r="CJY31" s="1332"/>
      <c r="CJZ31" s="1332"/>
      <c r="CKA31" s="1332"/>
      <c r="CKB31" s="1332"/>
      <c r="CKC31" s="1332"/>
      <c r="CKD31" s="1332"/>
      <c r="CKE31" s="1332"/>
      <c r="CKF31" s="1332"/>
      <c r="CKG31" s="1332"/>
      <c r="CKH31" s="1332"/>
      <c r="CKI31" s="1332"/>
      <c r="CKJ31" s="1332"/>
      <c r="CKK31" s="1332"/>
      <c r="CKL31" s="1332"/>
      <c r="CKM31" s="1332"/>
      <c r="CKN31" s="1332"/>
      <c r="CKO31" s="1332"/>
      <c r="CKP31" s="1332"/>
      <c r="CKQ31" s="1332"/>
      <c r="CKR31" s="1332"/>
      <c r="CKS31" s="1332"/>
      <c r="CKT31" s="1332"/>
      <c r="CKU31" s="1332"/>
      <c r="CKV31" s="1332"/>
      <c r="CKW31" s="1332"/>
      <c r="CKX31" s="1332"/>
      <c r="CKY31" s="1332"/>
      <c r="CKZ31" s="1332"/>
      <c r="CLA31" s="1332"/>
      <c r="CLB31" s="1332"/>
      <c r="CLC31" s="1332"/>
      <c r="CLD31" s="1332"/>
      <c r="CLE31" s="1332"/>
      <c r="CLF31" s="1332"/>
      <c r="CLG31" s="1332"/>
      <c r="CLH31" s="1332"/>
      <c r="CLI31" s="1332"/>
      <c r="CLJ31" s="1332"/>
      <c r="CLK31" s="1332"/>
      <c r="CLL31" s="1332"/>
      <c r="CLM31" s="1332"/>
      <c r="CLN31" s="1332"/>
      <c r="CLO31" s="1332"/>
      <c r="CLP31" s="1332"/>
      <c r="CLQ31" s="1332"/>
      <c r="CLR31" s="1332"/>
      <c r="CLS31" s="1332"/>
      <c r="CLT31" s="1332"/>
      <c r="CLU31" s="1332"/>
      <c r="CLV31" s="1332"/>
      <c r="CLW31" s="1332"/>
      <c r="CLX31" s="1332"/>
      <c r="CLY31" s="1332"/>
      <c r="CLZ31" s="1332"/>
      <c r="CMA31" s="1332"/>
      <c r="CMB31" s="1332"/>
      <c r="CMC31" s="1332"/>
      <c r="CMD31" s="1332"/>
      <c r="CME31" s="1332"/>
      <c r="CMF31" s="1332"/>
      <c r="CMG31" s="1332"/>
      <c r="CMH31" s="1332"/>
      <c r="CMI31" s="1332"/>
      <c r="CMJ31" s="1332"/>
      <c r="CMK31" s="1332"/>
      <c r="CML31" s="1332"/>
      <c r="CMM31" s="1332"/>
      <c r="CMN31" s="1332"/>
      <c r="CMO31" s="1332"/>
      <c r="CMP31" s="1332"/>
      <c r="CMQ31" s="1332"/>
      <c r="CMR31" s="1332"/>
      <c r="CMS31" s="1332"/>
      <c r="CMT31" s="1332"/>
      <c r="CMU31" s="1332"/>
      <c r="CMV31" s="1332"/>
      <c r="CMW31" s="1332"/>
      <c r="CMX31" s="1332"/>
      <c r="CMY31" s="1332"/>
      <c r="CMZ31" s="1332"/>
      <c r="CNA31" s="1332"/>
      <c r="CNB31" s="1332"/>
      <c r="CNC31" s="1332"/>
      <c r="CND31" s="1332"/>
      <c r="CNE31" s="1332"/>
      <c r="CNF31" s="1332"/>
      <c r="CNG31" s="1332"/>
      <c r="CNH31" s="1332"/>
      <c r="CNI31" s="1332"/>
      <c r="CNJ31" s="1332"/>
      <c r="CNK31" s="1332"/>
      <c r="CNL31" s="1332"/>
      <c r="CNM31" s="1332"/>
      <c r="CNN31" s="1332"/>
      <c r="CNO31" s="1332"/>
      <c r="CNP31" s="1332"/>
      <c r="CNQ31" s="1332"/>
      <c r="CNR31" s="1332"/>
      <c r="CNS31" s="1332"/>
      <c r="CNT31" s="1332"/>
      <c r="CNU31" s="1332"/>
      <c r="CNV31" s="1332"/>
      <c r="CNW31" s="1332"/>
      <c r="CNX31" s="1332"/>
      <c r="CNY31" s="1332"/>
      <c r="CNZ31" s="1332"/>
      <c r="COA31" s="1332"/>
      <c r="COB31" s="1332"/>
      <c r="COC31" s="1332"/>
      <c r="COD31" s="1332"/>
      <c r="COE31" s="1332"/>
      <c r="COF31" s="1332"/>
      <c r="COG31" s="1332"/>
      <c r="COH31" s="1332"/>
      <c r="COI31" s="1332"/>
      <c r="COJ31" s="1332"/>
      <c r="COK31" s="1332"/>
      <c r="COL31" s="1332"/>
      <c r="COM31" s="1332"/>
      <c r="CON31" s="1332"/>
      <c r="COO31" s="1332"/>
      <c r="COP31" s="1332"/>
      <c r="COQ31" s="1332"/>
      <c r="COR31" s="1332"/>
      <c r="COS31" s="1332"/>
      <c r="COT31" s="1332"/>
      <c r="COU31" s="1332"/>
      <c r="COV31" s="1332"/>
      <c r="COW31" s="1332"/>
      <c r="COX31" s="1332"/>
      <c r="COY31" s="1332"/>
      <c r="COZ31" s="1332"/>
      <c r="CPA31" s="1332"/>
      <c r="CPB31" s="1332"/>
      <c r="CPC31" s="1332"/>
      <c r="CPD31" s="1332"/>
      <c r="CPE31" s="1332"/>
      <c r="CPF31" s="1332"/>
      <c r="CPG31" s="1332"/>
      <c r="CPH31" s="1332"/>
      <c r="CPI31" s="1332"/>
      <c r="CPJ31" s="1332"/>
      <c r="CPK31" s="1332"/>
      <c r="CPL31" s="1332"/>
      <c r="CPM31" s="1332"/>
      <c r="CPN31" s="1332"/>
      <c r="CPO31" s="1332"/>
      <c r="CPP31" s="1332"/>
      <c r="CPQ31" s="1332"/>
      <c r="CPR31" s="1332"/>
      <c r="CPS31" s="1332"/>
      <c r="CPT31" s="1332"/>
      <c r="CPU31" s="1332"/>
      <c r="CPV31" s="1332"/>
      <c r="CPW31" s="1332"/>
      <c r="CPX31" s="1332"/>
      <c r="CPY31" s="1332"/>
      <c r="CPZ31" s="1332"/>
      <c r="CQA31" s="1332"/>
      <c r="CQB31" s="1332"/>
      <c r="CQC31" s="1332"/>
      <c r="CQD31" s="1332"/>
      <c r="CQE31" s="1332"/>
      <c r="CQF31" s="1332"/>
      <c r="CQG31" s="1332"/>
      <c r="CQH31" s="1332"/>
      <c r="CQI31" s="1332"/>
      <c r="CQJ31" s="1332"/>
      <c r="CQK31" s="1332"/>
      <c r="CQL31" s="1332"/>
      <c r="CQM31" s="1332"/>
      <c r="CQN31" s="1332"/>
      <c r="CQO31" s="1332"/>
      <c r="CQP31" s="1332"/>
      <c r="CQQ31" s="1332"/>
      <c r="CQR31" s="1332"/>
      <c r="CQS31" s="1332"/>
      <c r="CQT31" s="1332"/>
      <c r="CQU31" s="1332"/>
      <c r="CQV31" s="1332"/>
      <c r="CQW31" s="1332"/>
      <c r="CQX31" s="1332"/>
      <c r="CQY31" s="1332"/>
      <c r="CQZ31" s="1332"/>
      <c r="CRA31" s="1332"/>
      <c r="CRB31" s="1332"/>
      <c r="CRC31" s="1332"/>
      <c r="CRD31" s="1332"/>
      <c r="CRE31" s="1332"/>
      <c r="CRF31" s="1332"/>
      <c r="CRG31" s="1332"/>
      <c r="CRH31" s="1332"/>
      <c r="CRI31" s="1332"/>
      <c r="CRJ31" s="1332"/>
      <c r="CRK31" s="1332"/>
      <c r="CRL31" s="1332"/>
      <c r="CRM31" s="1332"/>
      <c r="CRN31" s="1332"/>
      <c r="CRO31" s="1332"/>
      <c r="CRP31" s="1332"/>
      <c r="CRQ31" s="1332"/>
      <c r="CRR31" s="1332"/>
      <c r="CRS31" s="1332"/>
      <c r="CRT31" s="1332"/>
      <c r="CRU31" s="1332"/>
      <c r="CRV31" s="1332"/>
      <c r="CRW31" s="1332"/>
      <c r="CRX31" s="1332"/>
      <c r="CRY31" s="1332"/>
      <c r="CRZ31" s="1332"/>
      <c r="CSA31" s="1332"/>
      <c r="CSB31" s="1332"/>
      <c r="CSC31" s="1332"/>
      <c r="CSD31" s="1332"/>
      <c r="CSE31" s="1332"/>
      <c r="CSF31" s="1332"/>
      <c r="CSG31" s="1332"/>
      <c r="CSH31" s="1332"/>
      <c r="CSI31" s="1332"/>
      <c r="CSJ31" s="1332"/>
      <c r="CSK31" s="1332"/>
      <c r="CSL31" s="1332"/>
      <c r="CSM31" s="1332"/>
      <c r="CSN31" s="1332"/>
      <c r="CSO31" s="1332"/>
      <c r="CSP31" s="1332"/>
      <c r="CSQ31" s="1332"/>
      <c r="CSR31" s="1332"/>
      <c r="CSS31" s="1332"/>
      <c r="CST31" s="1332"/>
      <c r="CSU31" s="1332"/>
      <c r="CSV31" s="1332"/>
      <c r="CSW31" s="1332"/>
      <c r="CSX31" s="1332"/>
      <c r="CSY31" s="1332"/>
      <c r="CSZ31" s="1332"/>
      <c r="CTA31" s="1332"/>
      <c r="CTB31" s="1332"/>
      <c r="CTC31" s="1332"/>
      <c r="CTD31" s="1332"/>
      <c r="CTE31" s="1332"/>
      <c r="CTF31" s="1332"/>
      <c r="CTG31" s="1332"/>
      <c r="CTH31" s="1332"/>
      <c r="CTI31" s="1332"/>
      <c r="CTJ31" s="1332"/>
      <c r="CTK31" s="1332"/>
      <c r="CTL31" s="1332"/>
      <c r="CTM31" s="1332"/>
      <c r="CTN31" s="1332"/>
      <c r="CTO31" s="1332"/>
      <c r="CTP31" s="1332"/>
      <c r="CTQ31" s="1332"/>
      <c r="CTR31" s="1332"/>
      <c r="CTS31" s="1332"/>
      <c r="CTT31" s="1332"/>
      <c r="CTU31" s="1332"/>
      <c r="CTV31" s="1332"/>
      <c r="CTW31" s="1332"/>
      <c r="CTX31" s="1332"/>
      <c r="CTY31" s="1332"/>
      <c r="CTZ31" s="1332"/>
      <c r="CUA31" s="1332"/>
      <c r="CUB31" s="1332"/>
      <c r="CUC31" s="1332"/>
      <c r="CUD31" s="1332"/>
      <c r="CUE31" s="1332"/>
      <c r="CUF31" s="1332"/>
      <c r="CUG31" s="1332"/>
      <c r="CUH31" s="1332"/>
      <c r="CUI31" s="1332"/>
      <c r="CUJ31" s="1332"/>
      <c r="CUK31" s="1332"/>
      <c r="CUL31" s="1332"/>
      <c r="CUM31" s="1332"/>
      <c r="CUN31" s="1332"/>
      <c r="CUO31" s="1332"/>
      <c r="CUP31" s="1332"/>
      <c r="CUQ31" s="1332"/>
      <c r="CUR31" s="1332"/>
      <c r="CUS31" s="1332"/>
      <c r="CUT31" s="1332"/>
      <c r="CUU31" s="1332"/>
      <c r="CUV31" s="1332"/>
      <c r="CUW31" s="1332"/>
      <c r="CUX31" s="1332"/>
      <c r="CUY31" s="1332"/>
      <c r="CUZ31" s="1332"/>
      <c r="CVA31" s="1332"/>
      <c r="CVB31" s="1332"/>
      <c r="CVC31" s="1332"/>
      <c r="CVD31" s="1332"/>
      <c r="CVE31" s="1332"/>
      <c r="CVF31" s="1332"/>
      <c r="CVG31" s="1332"/>
      <c r="CVH31" s="1332"/>
      <c r="CVI31" s="1332"/>
      <c r="CVJ31" s="1332"/>
      <c r="CVK31" s="1332"/>
      <c r="CVL31" s="1332"/>
      <c r="CVM31" s="1332"/>
      <c r="CVN31" s="1332"/>
      <c r="CVO31" s="1332"/>
      <c r="CVP31" s="1332"/>
      <c r="CVQ31" s="1332"/>
      <c r="CVR31" s="1332"/>
      <c r="CVS31" s="1332"/>
      <c r="CVT31" s="1332"/>
      <c r="CVU31" s="1332"/>
      <c r="CVV31" s="1332"/>
      <c r="CVW31" s="1332"/>
      <c r="CVX31" s="1332"/>
      <c r="CVY31" s="1332"/>
      <c r="CVZ31" s="1332"/>
      <c r="CWA31" s="1332"/>
      <c r="CWB31" s="1332"/>
      <c r="CWC31" s="1332"/>
      <c r="CWD31" s="1332"/>
      <c r="CWE31" s="1332"/>
      <c r="CWF31" s="1332"/>
      <c r="CWG31" s="1332"/>
      <c r="CWH31" s="1332"/>
      <c r="CWI31" s="1332"/>
      <c r="CWJ31" s="1332"/>
      <c r="CWK31" s="1332"/>
      <c r="CWL31" s="1332"/>
      <c r="CWM31" s="1332"/>
      <c r="CWN31" s="1332"/>
      <c r="CWO31" s="1332"/>
      <c r="CWP31" s="1332"/>
      <c r="CWQ31" s="1332"/>
      <c r="CWR31" s="1332"/>
      <c r="CWS31" s="1332"/>
      <c r="CWT31" s="1332"/>
      <c r="CWU31" s="1332"/>
      <c r="CWV31" s="1332"/>
      <c r="CWW31" s="1332"/>
      <c r="CWX31" s="1332"/>
      <c r="CWY31" s="1332"/>
      <c r="CWZ31" s="1332"/>
      <c r="CXA31" s="1332"/>
      <c r="CXB31" s="1332"/>
      <c r="CXC31" s="1332"/>
      <c r="CXD31" s="1332"/>
      <c r="CXE31" s="1332"/>
      <c r="CXF31" s="1332"/>
      <c r="CXG31" s="1332"/>
      <c r="CXH31" s="1332"/>
      <c r="CXI31" s="1332"/>
      <c r="CXJ31" s="1332"/>
      <c r="CXK31" s="1332"/>
      <c r="CXL31" s="1332"/>
      <c r="CXM31" s="1332"/>
      <c r="CXN31" s="1332"/>
      <c r="CXO31" s="1332"/>
      <c r="CXP31" s="1332"/>
      <c r="CXQ31" s="1332"/>
      <c r="CXR31" s="1332"/>
      <c r="CXS31" s="1332"/>
      <c r="CXT31" s="1332"/>
      <c r="CXU31" s="1332"/>
      <c r="CXV31" s="1332"/>
      <c r="CXW31" s="1332"/>
      <c r="CXX31" s="1332"/>
      <c r="CXY31" s="1332"/>
      <c r="CXZ31" s="1332"/>
      <c r="CYA31" s="1332"/>
      <c r="CYB31" s="1332"/>
      <c r="CYC31" s="1332"/>
      <c r="CYD31" s="1332"/>
      <c r="CYE31" s="1332"/>
      <c r="CYF31" s="1332"/>
      <c r="CYG31" s="1332"/>
      <c r="CYH31" s="1332"/>
      <c r="CYI31" s="1332"/>
      <c r="CYJ31" s="1332"/>
      <c r="CYK31" s="1332"/>
      <c r="CYL31" s="1332"/>
      <c r="CYM31" s="1332"/>
      <c r="CYN31" s="1332"/>
      <c r="CYO31" s="1332"/>
      <c r="CYP31" s="1332"/>
      <c r="CYQ31" s="1332"/>
      <c r="CYR31" s="1332"/>
      <c r="CYS31" s="1332"/>
      <c r="CYT31" s="1332"/>
      <c r="CYU31" s="1332"/>
      <c r="CYV31" s="1332"/>
      <c r="CYW31" s="1332"/>
      <c r="CYX31" s="1332"/>
      <c r="CYY31" s="1332"/>
      <c r="CYZ31" s="1332"/>
      <c r="CZA31" s="1332"/>
      <c r="CZB31" s="1332"/>
      <c r="CZC31" s="1332"/>
      <c r="CZD31" s="1332"/>
      <c r="CZE31" s="1332"/>
      <c r="CZF31" s="1332"/>
      <c r="CZG31" s="1332"/>
      <c r="CZH31" s="1332"/>
      <c r="CZI31" s="1332"/>
      <c r="CZJ31" s="1332"/>
      <c r="CZK31" s="1332"/>
      <c r="CZL31" s="1332"/>
      <c r="CZM31" s="1332"/>
      <c r="CZN31" s="1332"/>
      <c r="CZO31" s="1332"/>
      <c r="CZP31" s="1332"/>
      <c r="CZQ31" s="1332"/>
      <c r="CZR31" s="1332"/>
      <c r="CZS31" s="1332"/>
      <c r="CZT31" s="1332"/>
      <c r="CZU31" s="1332"/>
      <c r="CZV31" s="1332"/>
      <c r="CZW31" s="1332"/>
      <c r="CZX31" s="1332"/>
      <c r="CZY31" s="1332"/>
      <c r="CZZ31" s="1332"/>
      <c r="DAA31" s="1332"/>
      <c r="DAB31" s="1332"/>
      <c r="DAC31" s="1332"/>
      <c r="DAD31" s="1332"/>
      <c r="DAE31" s="1332"/>
      <c r="DAF31" s="1332"/>
      <c r="DAG31" s="1332"/>
      <c r="DAH31" s="1332"/>
      <c r="DAI31" s="1332"/>
      <c r="DAJ31" s="1332"/>
      <c r="DAK31" s="1332"/>
      <c r="DAL31" s="1332"/>
      <c r="DAM31" s="1332"/>
      <c r="DAN31" s="1332"/>
      <c r="DAO31" s="1332"/>
      <c r="DAP31" s="1332"/>
      <c r="DAQ31" s="1332"/>
      <c r="DAR31" s="1332"/>
      <c r="DAS31" s="1332"/>
      <c r="DAT31" s="1332"/>
      <c r="DAU31" s="1332"/>
      <c r="DAV31" s="1332"/>
      <c r="DAW31" s="1332"/>
      <c r="DAX31" s="1332"/>
      <c r="DAY31" s="1332"/>
      <c r="DAZ31" s="1332"/>
      <c r="DBA31" s="1332"/>
      <c r="DBB31" s="1332"/>
      <c r="DBC31" s="1332"/>
      <c r="DBD31" s="1332"/>
      <c r="DBE31" s="1332"/>
      <c r="DBF31" s="1332"/>
      <c r="DBG31" s="1332"/>
      <c r="DBH31" s="1332"/>
      <c r="DBI31" s="1332"/>
      <c r="DBJ31" s="1332"/>
      <c r="DBK31" s="1332"/>
      <c r="DBL31" s="1332"/>
      <c r="DBM31" s="1332"/>
      <c r="DBN31" s="1332"/>
      <c r="DBO31" s="1332"/>
      <c r="DBP31" s="1332"/>
      <c r="DBQ31" s="1332"/>
      <c r="DBR31" s="1332"/>
      <c r="DBS31" s="1332"/>
      <c r="DBT31" s="1332"/>
      <c r="DBU31" s="1332"/>
      <c r="DBV31" s="1332"/>
      <c r="DBW31" s="1332"/>
      <c r="DBX31" s="1332"/>
      <c r="DBY31" s="1332"/>
      <c r="DBZ31" s="1332"/>
      <c r="DCA31" s="1332"/>
      <c r="DCB31" s="1332"/>
      <c r="DCC31" s="1332"/>
      <c r="DCD31" s="1332"/>
      <c r="DCE31" s="1332"/>
      <c r="DCF31" s="1332"/>
      <c r="DCG31" s="1332"/>
      <c r="DCH31" s="1332"/>
      <c r="DCI31" s="1332"/>
      <c r="DCJ31" s="1332"/>
      <c r="DCK31" s="1332"/>
      <c r="DCL31" s="1332"/>
      <c r="DCM31" s="1332"/>
      <c r="DCN31" s="1332"/>
      <c r="DCO31" s="1332"/>
      <c r="DCP31" s="1332"/>
      <c r="DCQ31" s="1332"/>
      <c r="DCR31" s="1332"/>
      <c r="DCS31" s="1332"/>
      <c r="DCT31" s="1332"/>
      <c r="DCU31" s="1332"/>
      <c r="DCV31" s="1332"/>
      <c r="DCW31" s="1332"/>
      <c r="DCX31" s="1332"/>
      <c r="DCY31" s="1332"/>
      <c r="DCZ31" s="1332"/>
      <c r="DDA31" s="1332"/>
      <c r="DDB31" s="1332"/>
      <c r="DDC31" s="1332"/>
      <c r="DDD31" s="1332"/>
      <c r="DDE31" s="1332"/>
      <c r="DDF31" s="1332"/>
      <c r="DDG31" s="1332"/>
      <c r="DDH31" s="1332"/>
      <c r="DDI31" s="1332"/>
      <c r="DDJ31" s="1332"/>
      <c r="DDK31" s="1332"/>
      <c r="DDL31" s="1332"/>
      <c r="DDM31" s="1332"/>
      <c r="DDN31" s="1332"/>
      <c r="DDO31" s="1332"/>
      <c r="DDP31" s="1332"/>
      <c r="DDQ31" s="1332"/>
      <c r="DDR31" s="1332"/>
      <c r="DDS31" s="1332"/>
      <c r="DDT31" s="1332"/>
      <c r="DDU31" s="1332"/>
      <c r="DDV31" s="1332"/>
      <c r="DDW31" s="1332"/>
      <c r="DDX31" s="1332"/>
      <c r="DDY31" s="1332"/>
      <c r="DDZ31" s="1332"/>
      <c r="DEA31" s="1332"/>
      <c r="DEB31" s="1332"/>
      <c r="DEC31" s="1332"/>
      <c r="DED31" s="1332"/>
      <c r="DEE31" s="1332"/>
      <c r="DEF31" s="1332"/>
      <c r="DEG31" s="1332"/>
      <c r="DEH31" s="1332"/>
      <c r="DEI31" s="1332"/>
      <c r="DEJ31" s="1332"/>
      <c r="DEK31" s="1332"/>
      <c r="DEL31" s="1332"/>
      <c r="DEM31" s="1332"/>
      <c r="DEN31" s="1332"/>
      <c r="DEO31" s="1332"/>
      <c r="DEP31" s="1332"/>
      <c r="DEQ31" s="1332"/>
      <c r="DER31" s="1332"/>
      <c r="DES31" s="1332"/>
      <c r="DET31" s="1332"/>
      <c r="DEU31" s="1332"/>
      <c r="DEV31" s="1332"/>
      <c r="DEW31" s="1332"/>
      <c r="DEX31" s="1332"/>
      <c r="DEY31" s="1332"/>
      <c r="DEZ31" s="1332"/>
      <c r="DFA31" s="1332"/>
      <c r="DFB31" s="1332"/>
      <c r="DFC31" s="1332"/>
      <c r="DFD31" s="1332"/>
      <c r="DFE31" s="1332"/>
      <c r="DFF31" s="1332"/>
      <c r="DFG31" s="1332"/>
      <c r="DFH31" s="1332"/>
      <c r="DFI31" s="1332"/>
      <c r="DFJ31" s="1332"/>
      <c r="DFK31" s="1332"/>
      <c r="DFL31" s="1332"/>
      <c r="DFM31" s="1332"/>
      <c r="DFN31" s="1332"/>
      <c r="DFO31" s="1332"/>
      <c r="DFP31" s="1332"/>
      <c r="DFQ31" s="1332"/>
      <c r="DFR31" s="1332"/>
      <c r="DFS31" s="1332"/>
      <c r="DFT31" s="1332"/>
      <c r="DFU31" s="1332"/>
      <c r="DFV31" s="1332"/>
      <c r="DFW31" s="1332"/>
      <c r="DFX31" s="1332"/>
      <c r="DFY31" s="1332"/>
      <c r="DFZ31" s="1332"/>
      <c r="DGA31" s="1332"/>
      <c r="DGB31" s="1332"/>
      <c r="DGC31" s="1332"/>
      <c r="DGD31" s="1332"/>
      <c r="DGE31" s="1332"/>
      <c r="DGF31" s="1332"/>
      <c r="DGG31" s="1332"/>
      <c r="DGH31" s="1332"/>
      <c r="DGI31" s="1332"/>
      <c r="DGJ31" s="1332"/>
      <c r="DGK31" s="1332"/>
      <c r="DGL31" s="1332"/>
      <c r="DGM31" s="1332"/>
      <c r="DGN31" s="1332"/>
      <c r="DGO31" s="1332"/>
      <c r="DGP31" s="1332"/>
      <c r="DGQ31" s="1332"/>
      <c r="DGR31" s="1332"/>
      <c r="DGS31" s="1332"/>
      <c r="DGT31" s="1332"/>
      <c r="DGU31" s="1332"/>
      <c r="DGV31" s="1332"/>
      <c r="DGW31" s="1332"/>
      <c r="DGX31" s="1332"/>
      <c r="DGY31" s="1332"/>
      <c r="DGZ31" s="1332"/>
      <c r="DHA31" s="1332"/>
      <c r="DHB31" s="1332"/>
      <c r="DHC31" s="1332"/>
      <c r="DHD31" s="1332"/>
      <c r="DHE31" s="1332"/>
      <c r="DHF31" s="1332"/>
      <c r="DHG31" s="1332"/>
      <c r="DHH31" s="1332"/>
      <c r="DHI31" s="1332"/>
      <c r="DHJ31" s="1332"/>
      <c r="DHK31" s="1332"/>
      <c r="DHL31" s="1332"/>
      <c r="DHM31" s="1332"/>
      <c r="DHN31" s="1332"/>
      <c r="DHO31" s="1332"/>
      <c r="DHP31" s="1332"/>
      <c r="DHQ31" s="1332"/>
      <c r="DHR31" s="1332"/>
      <c r="DHS31" s="1332"/>
      <c r="DHT31" s="1332"/>
      <c r="DHU31" s="1332"/>
      <c r="DHV31" s="1332"/>
      <c r="DHW31" s="1332"/>
      <c r="DHX31" s="1332"/>
      <c r="DHY31" s="1332"/>
      <c r="DHZ31" s="1332"/>
      <c r="DIA31" s="1332"/>
      <c r="DIB31" s="1332"/>
      <c r="DIC31" s="1332"/>
      <c r="DID31" s="1332"/>
      <c r="DIE31" s="1332"/>
      <c r="DIF31" s="1332"/>
      <c r="DIG31" s="1332"/>
      <c r="DIH31" s="1332"/>
      <c r="DII31" s="1332"/>
      <c r="DIJ31" s="1332"/>
      <c r="DIK31" s="1332"/>
      <c r="DIL31" s="1332"/>
      <c r="DIM31" s="1332"/>
      <c r="DIN31" s="1332"/>
      <c r="DIO31" s="1332"/>
      <c r="DIP31" s="1332"/>
      <c r="DIQ31" s="1332"/>
      <c r="DIR31" s="1332"/>
      <c r="DIS31" s="1332"/>
      <c r="DIT31" s="1332"/>
      <c r="DIU31" s="1332"/>
      <c r="DIV31" s="1332"/>
      <c r="DIW31" s="1332"/>
      <c r="DIX31" s="1332"/>
      <c r="DIY31" s="1332"/>
      <c r="DIZ31" s="1332"/>
      <c r="DJA31" s="1332"/>
      <c r="DJB31" s="1332"/>
      <c r="DJC31" s="1332"/>
      <c r="DJD31" s="1332"/>
      <c r="DJE31" s="1332"/>
      <c r="DJF31" s="1332"/>
      <c r="DJG31" s="1332"/>
      <c r="DJH31" s="1332"/>
      <c r="DJI31" s="1332"/>
      <c r="DJJ31" s="1332"/>
      <c r="DJK31" s="1332"/>
      <c r="DJL31" s="1332"/>
      <c r="DJM31" s="1332"/>
      <c r="DJN31" s="1332"/>
      <c r="DJO31" s="1332"/>
      <c r="DJP31" s="1332"/>
      <c r="DJQ31" s="1332"/>
      <c r="DJR31" s="1332"/>
      <c r="DJS31" s="1332"/>
      <c r="DJT31" s="1332"/>
      <c r="DJU31" s="1332"/>
      <c r="DJV31" s="1332"/>
      <c r="DJW31" s="1332"/>
      <c r="DJX31" s="1332"/>
      <c r="DJY31" s="1332"/>
      <c r="DJZ31" s="1332"/>
      <c r="DKA31" s="1332"/>
      <c r="DKB31" s="1332"/>
      <c r="DKC31" s="1332"/>
      <c r="DKD31" s="1332"/>
      <c r="DKE31" s="1332"/>
      <c r="DKF31" s="1332"/>
      <c r="DKG31" s="1332"/>
      <c r="DKH31" s="1332"/>
      <c r="DKI31" s="1332"/>
      <c r="DKJ31" s="1332"/>
      <c r="DKK31" s="1332"/>
      <c r="DKL31" s="1332"/>
      <c r="DKM31" s="1332"/>
      <c r="DKN31" s="1332"/>
      <c r="DKO31" s="1332"/>
      <c r="DKP31" s="1332"/>
      <c r="DKQ31" s="1332"/>
      <c r="DKR31" s="1332"/>
      <c r="DKS31" s="1332"/>
      <c r="DKT31" s="1332"/>
      <c r="DKU31" s="1332"/>
      <c r="DKV31" s="1332"/>
      <c r="DKW31" s="1332"/>
      <c r="DKX31" s="1332"/>
      <c r="DKY31" s="1332"/>
      <c r="DKZ31" s="1332"/>
      <c r="DLA31" s="1332"/>
      <c r="DLB31" s="1332"/>
      <c r="DLC31" s="1332"/>
      <c r="DLD31" s="1332"/>
      <c r="DLE31" s="1332"/>
      <c r="DLF31" s="1332"/>
      <c r="DLG31" s="1332"/>
      <c r="DLH31" s="1332"/>
      <c r="DLI31" s="1332"/>
      <c r="DLJ31" s="1332"/>
      <c r="DLK31" s="1332"/>
      <c r="DLL31" s="1332"/>
      <c r="DLM31" s="1332"/>
      <c r="DLN31" s="1332"/>
      <c r="DLO31" s="1332"/>
      <c r="DLP31" s="1332"/>
      <c r="DLQ31" s="1332"/>
      <c r="DLR31" s="1332"/>
      <c r="DLS31" s="1332"/>
      <c r="DLT31" s="1332"/>
      <c r="DLU31" s="1332"/>
      <c r="DLV31" s="1332"/>
      <c r="DLW31" s="1332"/>
      <c r="DLX31" s="1332"/>
      <c r="DLY31" s="1332"/>
      <c r="DLZ31" s="1332"/>
      <c r="DMA31" s="1332"/>
      <c r="DMB31" s="1332"/>
      <c r="DMC31" s="1332"/>
      <c r="DMD31" s="1332"/>
      <c r="DME31" s="1332"/>
      <c r="DMF31" s="1332"/>
      <c r="DMG31" s="1332"/>
      <c r="DMH31" s="1332"/>
      <c r="DMI31" s="1332"/>
      <c r="DMJ31" s="1332"/>
      <c r="DMK31" s="1332"/>
      <c r="DML31" s="1332"/>
      <c r="DMM31" s="1332"/>
      <c r="DMN31" s="1332"/>
      <c r="DMO31" s="1332"/>
      <c r="DMP31" s="1332"/>
      <c r="DMQ31" s="1332"/>
      <c r="DMR31" s="1332"/>
      <c r="DMS31" s="1332"/>
      <c r="DMT31" s="1332"/>
      <c r="DMU31" s="1332"/>
      <c r="DMV31" s="1332"/>
      <c r="DMW31" s="1332"/>
      <c r="DMX31" s="1332"/>
      <c r="DMY31" s="1332"/>
      <c r="DMZ31" s="1332"/>
      <c r="DNA31" s="1332"/>
      <c r="DNB31" s="1332"/>
      <c r="DNC31" s="1332"/>
      <c r="DND31" s="1332"/>
      <c r="DNE31" s="1332"/>
      <c r="DNF31" s="1332"/>
      <c r="DNG31" s="1332"/>
      <c r="DNH31" s="1332"/>
      <c r="DNI31" s="1332"/>
      <c r="DNJ31" s="1332"/>
      <c r="DNK31" s="1332"/>
      <c r="DNL31" s="1332"/>
      <c r="DNM31" s="1332"/>
      <c r="DNN31" s="1332"/>
      <c r="DNO31" s="1332"/>
      <c r="DNP31" s="1332"/>
      <c r="DNQ31" s="1332"/>
      <c r="DNR31" s="1332"/>
      <c r="DNS31" s="1332"/>
      <c r="DNT31" s="1332"/>
      <c r="DNU31" s="1332"/>
      <c r="DNV31" s="1332"/>
      <c r="DNW31" s="1332"/>
      <c r="DNX31" s="1332"/>
      <c r="DNY31" s="1332"/>
      <c r="DNZ31" s="1332"/>
      <c r="DOA31" s="1332"/>
      <c r="DOB31" s="1332"/>
      <c r="DOC31" s="1332"/>
      <c r="DOD31" s="1332"/>
      <c r="DOE31" s="1332"/>
      <c r="DOF31" s="1332"/>
      <c r="DOG31" s="1332"/>
      <c r="DOH31" s="1332"/>
      <c r="DOI31" s="1332"/>
      <c r="DOJ31" s="1332"/>
      <c r="DOK31" s="1332"/>
      <c r="DOL31" s="1332"/>
      <c r="DOM31" s="1332"/>
      <c r="DON31" s="1332"/>
      <c r="DOO31" s="1332"/>
      <c r="DOP31" s="1332"/>
      <c r="DOQ31" s="1332"/>
      <c r="DOR31" s="1332"/>
      <c r="DOS31" s="1332"/>
      <c r="DOT31" s="1332"/>
      <c r="DOU31" s="1332"/>
      <c r="DOV31" s="1332"/>
      <c r="DOW31" s="1332"/>
      <c r="DOX31" s="1332"/>
      <c r="DOY31" s="1332"/>
      <c r="DOZ31" s="1332"/>
      <c r="DPA31" s="1332"/>
      <c r="DPB31" s="1332"/>
      <c r="DPC31" s="1332"/>
      <c r="DPD31" s="1332"/>
      <c r="DPE31" s="1332"/>
      <c r="DPF31" s="1332"/>
      <c r="DPG31" s="1332"/>
      <c r="DPH31" s="1332"/>
      <c r="DPI31" s="1332"/>
      <c r="DPJ31" s="1332"/>
      <c r="DPK31" s="1332"/>
      <c r="DPL31" s="1332"/>
      <c r="DPM31" s="1332"/>
      <c r="DPN31" s="1332"/>
      <c r="DPO31" s="1332"/>
      <c r="DPP31" s="1332"/>
      <c r="DPQ31" s="1332"/>
      <c r="DPR31" s="1332"/>
      <c r="DPS31" s="1332"/>
      <c r="DPT31" s="1332"/>
      <c r="DPU31" s="1332"/>
      <c r="DPV31" s="1332"/>
      <c r="DPW31" s="1332"/>
      <c r="DPX31" s="1332"/>
      <c r="DPY31" s="1332"/>
      <c r="DPZ31" s="1332"/>
      <c r="DQA31" s="1332"/>
      <c r="DQB31" s="1332"/>
      <c r="DQC31" s="1332"/>
      <c r="DQD31" s="1332"/>
      <c r="DQE31" s="1332"/>
      <c r="DQF31" s="1332"/>
      <c r="DQG31" s="1332"/>
      <c r="DQH31" s="1332"/>
      <c r="DQI31" s="1332"/>
      <c r="DQJ31" s="1332"/>
      <c r="DQK31" s="1332"/>
      <c r="DQL31" s="1332"/>
      <c r="DQM31" s="1332"/>
      <c r="DQN31" s="1332"/>
      <c r="DQO31" s="1332"/>
      <c r="DQP31" s="1332"/>
      <c r="DQQ31" s="1332"/>
      <c r="DQR31" s="1332"/>
      <c r="DQS31" s="1332"/>
      <c r="DQT31" s="1332"/>
      <c r="DQU31" s="1332"/>
      <c r="DQV31" s="1332"/>
      <c r="DQW31" s="1332"/>
      <c r="DQX31" s="1332"/>
      <c r="DQY31" s="1332"/>
      <c r="DQZ31" s="1332"/>
      <c r="DRA31" s="1332"/>
      <c r="DRB31" s="1332"/>
      <c r="DRC31" s="1332"/>
      <c r="DRD31" s="1332"/>
      <c r="DRE31" s="1332"/>
      <c r="DRF31" s="1332"/>
      <c r="DRG31" s="1332"/>
      <c r="DRH31" s="1332"/>
      <c r="DRI31" s="1332"/>
      <c r="DRJ31" s="1332"/>
      <c r="DRK31" s="1332"/>
      <c r="DRL31" s="1332"/>
      <c r="DRM31" s="1332"/>
      <c r="DRN31" s="1332"/>
      <c r="DRO31" s="1332"/>
      <c r="DRP31" s="1332"/>
      <c r="DRQ31" s="1332"/>
      <c r="DRR31" s="1332"/>
      <c r="DRS31" s="1332"/>
      <c r="DRT31" s="1332"/>
      <c r="DRU31" s="1332"/>
      <c r="DRV31" s="1332"/>
      <c r="DRW31" s="1332"/>
      <c r="DRX31" s="1332"/>
      <c r="DRY31" s="1332"/>
      <c r="DRZ31" s="1332"/>
      <c r="DSA31" s="1332"/>
      <c r="DSB31" s="1332"/>
      <c r="DSC31" s="1332"/>
      <c r="DSD31" s="1332"/>
      <c r="DSE31" s="1332"/>
      <c r="DSF31" s="1332"/>
      <c r="DSG31" s="1332"/>
      <c r="DSH31" s="1332"/>
      <c r="DSI31" s="1332"/>
      <c r="DSJ31" s="1332"/>
      <c r="DSK31" s="1332"/>
      <c r="DSL31" s="1332"/>
      <c r="DSM31" s="1332"/>
      <c r="DSN31" s="1332"/>
      <c r="DSO31" s="1332"/>
      <c r="DSP31" s="1332"/>
      <c r="DSQ31" s="1332"/>
      <c r="DSR31" s="1332"/>
      <c r="DSS31" s="1332"/>
      <c r="DST31" s="1332"/>
      <c r="DSU31" s="1332"/>
      <c r="DSV31" s="1332"/>
      <c r="DSW31" s="1332"/>
      <c r="DSX31" s="1332"/>
      <c r="DSY31" s="1332"/>
      <c r="DSZ31" s="1332"/>
      <c r="DTA31" s="1332"/>
      <c r="DTB31" s="1332"/>
      <c r="DTC31" s="1332"/>
      <c r="DTD31" s="1332"/>
      <c r="DTE31" s="1332"/>
      <c r="DTF31" s="1332"/>
      <c r="DTG31" s="1332"/>
      <c r="DTH31" s="1332"/>
      <c r="DTI31" s="1332"/>
      <c r="DTJ31" s="1332"/>
      <c r="DTK31" s="1332"/>
      <c r="DTL31" s="1332"/>
      <c r="DTM31" s="1332"/>
      <c r="DTN31" s="1332"/>
      <c r="DTO31" s="1332"/>
      <c r="DTP31" s="1332"/>
      <c r="DTQ31" s="1332"/>
      <c r="DTR31" s="1332"/>
      <c r="DTS31" s="1332"/>
      <c r="DTT31" s="1332"/>
      <c r="DTU31" s="1332"/>
      <c r="DTV31" s="1332"/>
      <c r="DTW31" s="1332"/>
      <c r="DTX31" s="1332"/>
      <c r="DTY31" s="1332"/>
      <c r="DTZ31" s="1332"/>
      <c r="DUA31" s="1332"/>
      <c r="DUB31" s="1332"/>
      <c r="DUC31" s="1332"/>
      <c r="DUD31" s="1332"/>
      <c r="DUE31" s="1332"/>
      <c r="DUF31" s="1332"/>
      <c r="DUG31" s="1332"/>
      <c r="DUH31" s="1332"/>
      <c r="DUI31" s="1332"/>
      <c r="DUJ31" s="1332"/>
      <c r="DUK31" s="1332"/>
      <c r="DUL31" s="1332"/>
      <c r="DUM31" s="1332"/>
      <c r="DUN31" s="1332"/>
      <c r="DUO31" s="1332"/>
      <c r="DUP31" s="1332"/>
      <c r="DUQ31" s="1332"/>
      <c r="DUR31" s="1332"/>
      <c r="DUS31" s="1332"/>
      <c r="DUT31" s="1332"/>
      <c r="DUU31" s="1332"/>
      <c r="DUV31" s="1332"/>
      <c r="DUW31" s="1332"/>
      <c r="DUX31" s="1332"/>
      <c r="DUY31" s="1332"/>
      <c r="DUZ31" s="1332"/>
      <c r="DVA31" s="1332"/>
      <c r="DVB31" s="1332"/>
      <c r="DVC31" s="1332"/>
      <c r="DVD31" s="1332"/>
      <c r="DVE31" s="1332"/>
      <c r="DVF31" s="1332"/>
      <c r="DVG31" s="1332"/>
      <c r="DVH31" s="1332"/>
      <c r="DVI31" s="1332"/>
      <c r="DVJ31" s="1332"/>
      <c r="DVK31" s="1332"/>
      <c r="DVL31" s="1332"/>
      <c r="DVM31" s="1332"/>
      <c r="DVN31" s="1332"/>
      <c r="DVO31" s="1332"/>
      <c r="DVP31" s="1332"/>
      <c r="DVQ31" s="1332"/>
      <c r="DVR31" s="1332"/>
      <c r="DVS31" s="1332"/>
      <c r="DVT31" s="1332"/>
      <c r="DVU31" s="1332"/>
      <c r="DVV31" s="1332"/>
      <c r="DVW31" s="1332"/>
      <c r="DVX31" s="1332"/>
      <c r="DVY31" s="1332"/>
      <c r="DVZ31" s="1332"/>
      <c r="DWA31" s="1332"/>
      <c r="DWB31" s="1332"/>
      <c r="DWC31" s="1332"/>
      <c r="DWD31" s="1332"/>
      <c r="DWE31" s="1332"/>
      <c r="DWF31" s="1332"/>
      <c r="DWG31" s="1332"/>
      <c r="DWH31" s="1332"/>
      <c r="DWI31" s="1332"/>
      <c r="DWJ31" s="1332"/>
      <c r="DWK31" s="1332"/>
      <c r="DWL31" s="1332"/>
      <c r="DWM31" s="1332"/>
      <c r="DWN31" s="1332"/>
      <c r="DWO31" s="1332"/>
      <c r="DWP31" s="1332"/>
      <c r="DWQ31" s="1332"/>
      <c r="DWR31" s="1332"/>
      <c r="DWS31" s="1332"/>
      <c r="DWT31" s="1332"/>
      <c r="DWU31" s="1332"/>
      <c r="DWV31" s="1332"/>
      <c r="DWW31" s="1332"/>
      <c r="DWX31" s="1332"/>
      <c r="DWY31" s="1332"/>
      <c r="DWZ31" s="1332"/>
      <c r="DXA31" s="1332"/>
      <c r="DXB31" s="1332"/>
      <c r="DXC31" s="1332"/>
      <c r="DXD31" s="1332"/>
      <c r="DXE31" s="1332"/>
      <c r="DXF31" s="1332"/>
      <c r="DXG31" s="1332"/>
      <c r="DXH31" s="1332"/>
      <c r="DXI31" s="1332"/>
      <c r="DXJ31" s="1332"/>
      <c r="DXK31" s="1332"/>
      <c r="DXL31" s="1332"/>
      <c r="DXM31" s="1332"/>
      <c r="DXN31" s="1332"/>
      <c r="DXO31" s="1332"/>
      <c r="DXP31" s="1332"/>
      <c r="DXQ31" s="1332"/>
      <c r="DXR31" s="1332"/>
      <c r="DXS31" s="1332"/>
      <c r="DXT31" s="1332"/>
      <c r="DXU31" s="1332"/>
      <c r="DXV31" s="1332"/>
      <c r="DXW31" s="1332"/>
      <c r="DXX31" s="1332"/>
      <c r="DXY31" s="1332"/>
      <c r="DXZ31" s="1332"/>
      <c r="DYA31" s="1332"/>
      <c r="DYB31" s="1332"/>
      <c r="DYC31" s="1332"/>
      <c r="DYD31" s="1332"/>
      <c r="DYE31" s="1332"/>
      <c r="DYF31" s="1332"/>
      <c r="DYG31" s="1332"/>
      <c r="DYH31" s="1332"/>
      <c r="DYI31" s="1332"/>
      <c r="DYJ31" s="1332"/>
      <c r="DYK31" s="1332"/>
      <c r="DYL31" s="1332"/>
      <c r="DYM31" s="1332"/>
      <c r="DYN31" s="1332"/>
      <c r="DYO31" s="1332"/>
      <c r="DYP31" s="1332"/>
      <c r="DYQ31" s="1332"/>
      <c r="DYR31" s="1332"/>
      <c r="DYS31" s="1332"/>
      <c r="DYT31" s="1332"/>
      <c r="DYU31" s="1332"/>
      <c r="DYV31" s="1332"/>
      <c r="DYW31" s="1332"/>
      <c r="DYX31" s="1332"/>
      <c r="DYY31" s="1332"/>
      <c r="DYZ31" s="1332"/>
      <c r="DZA31" s="1332"/>
      <c r="DZB31" s="1332"/>
      <c r="DZC31" s="1332"/>
      <c r="DZD31" s="1332"/>
      <c r="DZE31" s="1332"/>
      <c r="DZF31" s="1332"/>
      <c r="DZG31" s="1332"/>
      <c r="DZH31" s="1332"/>
      <c r="DZI31" s="1332"/>
      <c r="DZJ31" s="1332"/>
      <c r="DZK31" s="1332"/>
      <c r="DZL31" s="1332"/>
      <c r="DZM31" s="1332"/>
      <c r="DZN31" s="1332"/>
      <c r="DZO31" s="1332"/>
      <c r="DZP31" s="1332"/>
      <c r="DZQ31" s="1332"/>
      <c r="DZR31" s="1332"/>
      <c r="DZS31" s="1332"/>
      <c r="DZT31" s="1332"/>
      <c r="DZU31" s="1332"/>
      <c r="DZV31" s="1332"/>
      <c r="DZW31" s="1332"/>
      <c r="DZX31" s="1332"/>
      <c r="DZY31" s="1332"/>
      <c r="DZZ31" s="1332"/>
      <c r="EAA31" s="1332"/>
      <c r="EAB31" s="1332"/>
      <c r="EAC31" s="1332"/>
      <c r="EAD31" s="1332"/>
      <c r="EAE31" s="1332"/>
      <c r="EAF31" s="1332"/>
      <c r="EAG31" s="1332"/>
      <c r="EAH31" s="1332"/>
      <c r="EAI31" s="1332"/>
      <c r="EAJ31" s="1332"/>
      <c r="EAK31" s="1332"/>
      <c r="EAL31" s="1332"/>
      <c r="EAM31" s="1332"/>
      <c r="EAN31" s="1332"/>
      <c r="EAO31" s="1332"/>
      <c r="EAP31" s="1332"/>
      <c r="EAQ31" s="1332"/>
      <c r="EAR31" s="1332"/>
      <c r="EAS31" s="1332"/>
      <c r="EAT31" s="1332"/>
      <c r="EAU31" s="1332"/>
      <c r="EAV31" s="1332"/>
      <c r="EAW31" s="1332"/>
      <c r="EAX31" s="1332"/>
      <c r="EAY31" s="1332"/>
      <c r="EAZ31" s="1332"/>
      <c r="EBA31" s="1332"/>
      <c r="EBB31" s="1332"/>
      <c r="EBC31" s="1332"/>
      <c r="EBD31" s="1332"/>
      <c r="EBE31" s="1332"/>
      <c r="EBF31" s="1332"/>
      <c r="EBG31" s="1332"/>
      <c r="EBH31" s="1332"/>
      <c r="EBI31" s="1332"/>
      <c r="EBJ31" s="1332"/>
      <c r="EBK31" s="1332"/>
      <c r="EBL31" s="1332"/>
      <c r="EBM31" s="1332"/>
      <c r="EBN31" s="1332"/>
      <c r="EBO31" s="1332"/>
      <c r="EBP31" s="1332"/>
      <c r="EBQ31" s="1332"/>
      <c r="EBR31" s="1332"/>
      <c r="EBS31" s="1332"/>
      <c r="EBT31" s="1332"/>
      <c r="EBU31" s="1332"/>
      <c r="EBV31" s="1332"/>
      <c r="EBW31" s="1332"/>
      <c r="EBX31" s="1332"/>
      <c r="EBY31" s="1332"/>
      <c r="EBZ31" s="1332"/>
      <c r="ECA31" s="1332"/>
      <c r="ECB31" s="1332"/>
      <c r="ECC31" s="1332"/>
      <c r="ECD31" s="1332"/>
      <c r="ECE31" s="1332"/>
      <c r="ECF31" s="1332"/>
      <c r="ECG31" s="1332"/>
      <c r="ECH31" s="1332"/>
      <c r="ECI31" s="1332"/>
      <c r="ECJ31" s="1332"/>
      <c r="ECK31" s="1332"/>
      <c r="ECL31" s="1332"/>
      <c r="ECM31" s="1332"/>
      <c r="ECN31" s="1332"/>
      <c r="ECO31" s="1332"/>
      <c r="ECP31" s="1332"/>
      <c r="ECQ31" s="1332"/>
      <c r="ECR31" s="1332"/>
      <c r="ECS31" s="1332"/>
      <c r="ECT31" s="1332"/>
      <c r="ECU31" s="1332"/>
      <c r="ECV31" s="1332"/>
      <c r="ECW31" s="1332"/>
      <c r="ECX31" s="1332"/>
      <c r="ECY31" s="1332"/>
      <c r="ECZ31" s="1332"/>
      <c r="EDA31" s="1332"/>
      <c r="EDB31" s="1332"/>
      <c r="EDC31" s="1332"/>
      <c r="EDD31" s="1332"/>
      <c r="EDE31" s="1332"/>
      <c r="EDF31" s="1332"/>
      <c r="EDG31" s="1332"/>
      <c r="EDH31" s="1332"/>
      <c r="EDI31" s="1332"/>
      <c r="EDJ31" s="1332"/>
      <c r="EDK31" s="1332"/>
      <c r="EDL31" s="1332"/>
      <c r="EDM31" s="1332"/>
      <c r="EDN31" s="1332"/>
      <c r="EDO31" s="1332"/>
      <c r="EDP31" s="1332"/>
      <c r="EDQ31" s="1332"/>
      <c r="EDR31" s="1332"/>
      <c r="EDS31" s="1332"/>
      <c r="EDT31" s="1332"/>
      <c r="EDU31" s="1332"/>
      <c r="EDV31" s="1332"/>
      <c r="EDW31" s="1332"/>
      <c r="EDX31" s="1332"/>
      <c r="EDY31" s="1332"/>
      <c r="EDZ31" s="1332"/>
      <c r="EEA31" s="1332"/>
      <c r="EEB31" s="1332"/>
      <c r="EEC31" s="1332"/>
      <c r="EED31" s="1332"/>
      <c r="EEE31" s="1332"/>
      <c r="EEF31" s="1332"/>
      <c r="EEG31" s="1332"/>
      <c r="EEH31" s="1332"/>
      <c r="EEI31" s="1332"/>
      <c r="EEJ31" s="1332"/>
      <c r="EEK31" s="1332"/>
      <c r="EEL31" s="1332"/>
      <c r="EEM31" s="1332"/>
      <c r="EEN31" s="1332"/>
      <c r="EEO31" s="1332"/>
      <c r="EEP31" s="1332"/>
      <c r="EEQ31" s="1332"/>
      <c r="EER31" s="1332"/>
      <c r="EES31" s="1332"/>
      <c r="EET31" s="1332"/>
      <c r="EEU31" s="1332"/>
      <c r="EEV31" s="1332"/>
      <c r="EEW31" s="1332"/>
      <c r="EEX31" s="1332"/>
      <c r="EEY31" s="1332"/>
      <c r="EEZ31" s="1332"/>
      <c r="EFA31" s="1332"/>
      <c r="EFB31" s="1332"/>
      <c r="EFC31" s="1332"/>
      <c r="EFD31" s="1332"/>
      <c r="EFE31" s="1332"/>
      <c r="EFF31" s="1332"/>
      <c r="EFG31" s="1332"/>
      <c r="EFH31" s="1332"/>
      <c r="EFI31" s="1332"/>
      <c r="EFJ31" s="1332"/>
      <c r="EFK31" s="1332"/>
      <c r="EFL31" s="1332"/>
      <c r="EFM31" s="1332"/>
      <c r="EFN31" s="1332"/>
      <c r="EFO31" s="1332"/>
      <c r="EFP31" s="1332"/>
      <c r="EFQ31" s="1332"/>
      <c r="EFR31" s="1332"/>
      <c r="EFS31" s="1332"/>
      <c r="EFT31" s="1332"/>
      <c r="EFU31" s="1332"/>
      <c r="EFV31" s="1332"/>
      <c r="EFW31" s="1332"/>
      <c r="EFX31" s="1332"/>
      <c r="EFY31" s="1332"/>
      <c r="EFZ31" s="1332"/>
      <c r="EGA31" s="1332"/>
      <c r="EGB31" s="1332"/>
      <c r="EGC31" s="1332"/>
      <c r="EGD31" s="1332"/>
      <c r="EGE31" s="1332"/>
      <c r="EGF31" s="1332"/>
      <c r="EGG31" s="1332"/>
      <c r="EGH31" s="1332"/>
      <c r="EGI31" s="1332"/>
      <c r="EGJ31" s="1332"/>
      <c r="EGK31" s="1332"/>
      <c r="EGL31" s="1332"/>
      <c r="EGM31" s="1332"/>
      <c r="EGN31" s="1332"/>
      <c r="EGO31" s="1332"/>
      <c r="EGP31" s="1332"/>
      <c r="EGQ31" s="1332"/>
      <c r="EGR31" s="1332"/>
      <c r="EGS31" s="1332"/>
      <c r="EGT31" s="1332"/>
      <c r="EGU31" s="1332"/>
      <c r="EGV31" s="1332"/>
      <c r="EGW31" s="1332"/>
      <c r="EGX31" s="1332"/>
      <c r="EGY31" s="1332"/>
      <c r="EGZ31" s="1332"/>
      <c r="EHA31" s="1332"/>
      <c r="EHB31" s="1332"/>
      <c r="EHC31" s="1332"/>
      <c r="EHD31" s="1332"/>
      <c r="EHE31" s="1332"/>
      <c r="EHF31" s="1332"/>
      <c r="EHG31" s="1332"/>
      <c r="EHH31" s="1332"/>
      <c r="EHI31" s="1332"/>
      <c r="EHJ31" s="1332"/>
      <c r="EHK31" s="1332"/>
      <c r="EHL31" s="1332"/>
      <c r="EHM31" s="1332"/>
      <c r="EHN31" s="1332"/>
      <c r="EHO31" s="1332"/>
      <c r="EHP31" s="1332"/>
      <c r="EHQ31" s="1332"/>
      <c r="EHR31" s="1332"/>
      <c r="EHS31" s="1332"/>
      <c r="EHT31" s="1332"/>
      <c r="EHU31" s="1332"/>
      <c r="EHV31" s="1332"/>
      <c r="EHW31" s="1332"/>
      <c r="EHX31" s="1332"/>
      <c r="EHY31" s="1332"/>
      <c r="EHZ31" s="1332"/>
      <c r="EIA31" s="1332"/>
      <c r="EIB31" s="1332"/>
      <c r="EIC31" s="1332"/>
      <c r="EID31" s="1332"/>
      <c r="EIE31" s="1332"/>
      <c r="EIF31" s="1332"/>
      <c r="EIG31" s="1332"/>
      <c r="EIH31" s="1332"/>
      <c r="EII31" s="1332"/>
      <c r="EIJ31" s="1332"/>
      <c r="EIK31" s="1332"/>
      <c r="EIL31" s="1332"/>
      <c r="EIM31" s="1332"/>
      <c r="EIN31" s="1332"/>
      <c r="EIO31" s="1332"/>
      <c r="EIP31" s="1332"/>
      <c r="EIQ31" s="1332"/>
      <c r="EIR31" s="1332"/>
      <c r="EIS31" s="1332"/>
      <c r="EIT31" s="1332"/>
      <c r="EIU31" s="1332"/>
      <c r="EIV31" s="1332"/>
      <c r="EIW31" s="1332"/>
      <c r="EIX31" s="1332"/>
      <c r="EIY31" s="1332"/>
      <c r="EIZ31" s="1332"/>
      <c r="EJA31" s="1332"/>
      <c r="EJB31" s="1332"/>
      <c r="EJC31" s="1332"/>
      <c r="EJD31" s="1332"/>
      <c r="EJE31" s="1332"/>
      <c r="EJF31" s="1332"/>
      <c r="EJG31" s="1332"/>
      <c r="EJH31" s="1332"/>
      <c r="EJI31" s="1332"/>
      <c r="EJJ31" s="1332"/>
      <c r="EJK31" s="1332"/>
      <c r="EJL31" s="1332"/>
      <c r="EJM31" s="1332"/>
      <c r="EJN31" s="1332"/>
      <c r="EJO31" s="1332"/>
      <c r="EJP31" s="1332"/>
      <c r="EJQ31" s="1332"/>
      <c r="EJR31" s="1332"/>
      <c r="EJS31" s="1332"/>
      <c r="EJT31" s="1332"/>
      <c r="EJU31" s="1332"/>
      <c r="EJV31" s="1332"/>
      <c r="EJW31" s="1332"/>
      <c r="EJX31" s="1332"/>
      <c r="EJY31" s="1332"/>
      <c r="EJZ31" s="1332"/>
      <c r="EKA31" s="1332"/>
      <c r="EKB31" s="1332"/>
      <c r="EKC31" s="1332"/>
      <c r="EKD31" s="1332"/>
      <c r="EKE31" s="1332"/>
      <c r="EKF31" s="1332"/>
      <c r="EKG31" s="1332"/>
      <c r="EKH31" s="1332"/>
      <c r="EKI31" s="1332"/>
      <c r="EKJ31" s="1332"/>
      <c r="EKK31" s="1332"/>
      <c r="EKL31" s="1332"/>
      <c r="EKM31" s="1332"/>
      <c r="EKN31" s="1332"/>
      <c r="EKO31" s="1332"/>
      <c r="EKP31" s="1332"/>
      <c r="EKQ31" s="1332"/>
      <c r="EKR31" s="1332"/>
      <c r="EKS31" s="1332"/>
      <c r="EKT31" s="1332"/>
      <c r="EKU31" s="1332"/>
      <c r="EKV31" s="1332"/>
      <c r="EKW31" s="1332"/>
      <c r="EKX31" s="1332"/>
      <c r="EKY31" s="1332"/>
      <c r="EKZ31" s="1332"/>
      <c r="ELA31" s="1332"/>
      <c r="ELB31" s="1332"/>
      <c r="ELC31" s="1332"/>
      <c r="ELD31" s="1332"/>
      <c r="ELE31" s="1332"/>
      <c r="ELF31" s="1332"/>
      <c r="ELG31" s="1332"/>
      <c r="ELH31" s="1332"/>
      <c r="ELI31" s="1332"/>
      <c r="ELJ31" s="1332"/>
      <c r="ELK31" s="1332"/>
      <c r="ELL31" s="1332"/>
      <c r="ELM31" s="1332"/>
      <c r="ELN31" s="1332"/>
      <c r="ELO31" s="1332"/>
      <c r="ELP31" s="1332"/>
      <c r="ELQ31" s="1332"/>
      <c r="ELR31" s="1332"/>
      <c r="ELS31" s="1332"/>
      <c r="ELT31" s="1332"/>
      <c r="ELU31" s="1332"/>
      <c r="ELV31" s="1332"/>
      <c r="ELW31" s="1332"/>
      <c r="ELX31" s="1332"/>
      <c r="ELY31" s="1332"/>
      <c r="ELZ31" s="1332"/>
      <c r="EMA31" s="1332"/>
      <c r="EMB31" s="1332"/>
      <c r="EMC31" s="1332"/>
      <c r="EMD31" s="1332"/>
      <c r="EME31" s="1332"/>
      <c r="EMF31" s="1332"/>
      <c r="EMG31" s="1332"/>
      <c r="EMH31" s="1332"/>
      <c r="EMI31" s="1332"/>
      <c r="EMJ31" s="1332"/>
      <c r="EMK31" s="1332"/>
      <c r="EML31" s="1332"/>
      <c r="EMM31" s="1332"/>
      <c r="EMN31" s="1332"/>
      <c r="EMO31" s="1332"/>
      <c r="EMP31" s="1332"/>
      <c r="EMQ31" s="1332"/>
      <c r="EMR31" s="1332"/>
      <c r="EMS31" s="1332"/>
      <c r="EMT31" s="1332"/>
      <c r="EMU31" s="1332"/>
      <c r="EMV31" s="1332"/>
      <c r="EMW31" s="1332"/>
      <c r="EMX31" s="1332"/>
      <c r="EMY31" s="1332"/>
      <c r="EMZ31" s="1332"/>
      <c r="ENA31" s="1332"/>
      <c r="ENB31" s="1332"/>
      <c r="ENC31" s="1332"/>
      <c r="END31" s="1332"/>
      <c r="ENE31" s="1332"/>
      <c r="ENF31" s="1332"/>
      <c r="ENG31" s="1332"/>
      <c r="ENH31" s="1332"/>
      <c r="ENI31" s="1332"/>
      <c r="ENJ31" s="1332"/>
      <c r="ENK31" s="1332"/>
      <c r="ENL31" s="1332"/>
      <c r="ENM31" s="1332"/>
      <c r="ENN31" s="1332"/>
      <c r="ENO31" s="1332"/>
      <c r="ENP31" s="1332"/>
      <c r="ENQ31" s="1332"/>
      <c r="ENR31" s="1332"/>
      <c r="ENS31" s="1332"/>
      <c r="ENT31" s="1332"/>
      <c r="ENU31" s="1332"/>
      <c r="ENV31" s="1332"/>
      <c r="ENW31" s="1332"/>
      <c r="ENX31" s="1332"/>
      <c r="ENY31" s="1332"/>
      <c r="ENZ31" s="1332"/>
      <c r="EOA31" s="1332"/>
      <c r="EOB31" s="1332"/>
      <c r="EOC31" s="1332"/>
      <c r="EOD31" s="1332"/>
      <c r="EOE31" s="1332"/>
      <c r="EOF31" s="1332"/>
      <c r="EOG31" s="1332"/>
      <c r="EOH31" s="1332"/>
      <c r="EOI31" s="1332"/>
      <c r="EOJ31" s="1332"/>
      <c r="EOK31" s="1332"/>
      <c r="EOL31" s="1332"/>
      <c r="EOM31" s="1332"/>
      <c r="EON31" s="1332"/>
      <c r="EOO31" s="1332"/>
      <c r="EOP31" s="1332"/>
      <c r="EOQ31" s="1332"/>
      <c r="EOR31" s="1332"/>
      <c r="EOS31" s="1332"/>
      <c r="EOT31" s="1332"/>
      <c r="EOU31" s="1332"/>
      <c r="EOV31" s="1332"/>
      <c r="EOW31" s="1332"/>
      <c r="EOX31" s="1332"/>
      <c r="EOY31" s="1332"/>
      <c r="EOZ31" s="1332"/>
      <c r="EPA31" s="1332"/>
      <c r="EPB31" s="1332"/>
      <c r="EPC31" s="1332"/>
      <c r="EPD31" s="1332"/>
      <c r="EPE31" s="1332"/>
      <c r="EPF31" s="1332"/>
      <c r="EPG31" s="1332"/>
      <c r="EPH31" s="1332"/>
      <c r="EPI31" s="1332"/>
      <c r="EPJ31" s="1332"/>
      <c r="EPK31" s="1332"/>
      <c r="EPL31" s="1332"/>
      <c r="EPM31" s="1332"/>
      <c r="EPN31" s="1332"/>
      <c r="EPO31" s="1332"/>
      <c r="EPP31" s="1332"/>
      <c r="EPQ31" s="1332"/>
      <c r="EPR31" s="1332"/>
      <c r="EPS31" s="1332"/>
      <c r="EPT31" s="1332"/>
      <c r="EPU31" s="1332"/>
      <c r="EPV31" s="1332"/>
      <c r="EPW31" s="1332"/>
      <c r="EPX31" s="1332"/>
      <c r="EPY31" s="1332"/>
      <c r="EPZ31" s="1332"/>
      <c r="EQA31" s="1332"/>
      <c r="EQB31" s="1332"/>
      <c r="EQC31" s="1332"/>
      <c r="EQD31" s="1332"/>
      <c r="EQE31" s="1332"/>
      <c r="EQF31" s="1332"/>
      <c r="EQG31" s="1332"/>
      <c r="EQH31" s="1332"/>
      <c r="EQI31" s="1332"/>
      <c r="EQJ31" s="1332"/>
      <c r="EQK31" s="1332"/>
      <c r="EQL31" s="1332"/>
      <c r="EQM31" s="1332"/>
      <c r="EQN31" s="1332"/>
      <c r="EQO31" s="1332"/>
      <c r="EQP31" s="1332"/>
      <c r="EQQ31" s="1332"/>
      <c r="EQR31" s="1332"/>
      <c r="EQS31" s="1332"/>
      <c r="EQT31" s="1332"/>
      <c r="EQU31" s="1332"/>
      <c r="EQV31" s="1332"/>
      <c r="EQW31" s="1332"/>
      <c r="EQX31" s="1332"/>
      <c r="EQY31" s="1332"/>
      <c r="EQZ31" s="1332"/>
      <c r="ERA31" s="1332"/>
      <c r="ERB31" s="1332"/>
      <c r="ERC31" s="1332"/>
      <c r="ERD31" s="1332"/>
      <c r="ERE31" s="1332"/>
      <c r="ERF31" s="1332"/>
      <c r="ERG31" s="1332"/>
      <c r="ERH31" s="1332"/>
      <c r="ERI31" s="1332"/>
      <c r="ERJ31" s="1332"/>
      <c r="ERK31" s="1332"/>
      <c r="ERL31" s="1332"/>
      <c r="ERM31" s="1332"/>
      <c r="ERN31" s="1332"/>
      <c r="ERO31" s="1332"/>
      <c r="ERP31" s="1332"/>
      <c r="ERQ31" s="1332"/>
      <c r="ERR31" s="1332"/>
      <c r="ERS31" s="1332"/>
      <c r="ERT31" s="1332"/>
      <c r="ERU31" s="1332"/>
      <c r="ERV31" s="1332"/>
      <c r="ERW31" s="1332"/>
      <c r="ERX31" s="1332"/>
      <c r="ERY31" s="1332"/>
      <c r="ERZ31" s="1332"/>
      <c r="ESA31" s="1332"/>
      <c r="ESB31" s="1332"/>
      <c r="ESC31" s="1332"/>
      <c r="ESD31" s="1332"/>
      <c r="ESE31" s="1332"/>
      <c r="ESF31" s="1332"/>
      <c r="ESG31" s="1332"/>
      <c r="ESH31" s="1332"/>
      <c r="ESI31" s="1332"/>
      <c r="ESJ31" s="1332"/>
      <c r="ESK31" s="1332"/>
      <c r="ESL31" s="1332"/>
      <c r="ESM31" s="1332"/>
      <c r="ESN31" s="1332"/>
      <c r="ESO31" s="1332"/>
      <c r="ESP31" s="1332"/>
      <c r="ESQ31" s="1332"/>
      <c r="ESR31" s="1332"/>
      <c r="ESS31" s="1332"/>
      <c r="EST31" s="1332"/>
      <c r="ESU31" s="1332"/>
      <c r="ESV31" s="1332"/>
      <c r="ESW31" s="1332"/>
      <c r="ESX31" s="1332"/>
      <c r="ESY31" s="1332"/>
      <c r="ESZ31" s="1332"/>
      <c r="ETA31" s="1332"/>
      <c r="ETB31" s="1332"/>
      <c r="ETC31" s="1332"/>
      <c r="ETD31" s="1332"/>
      <c r="ETE31" s="1332"/>
      <c r="ETF31" s="1332"/>
      <c r="ETG31" s="1332"/>
      <c r="ETH31" s="1332"/>
      <c r="ETI31" s="1332"/>
      <c r="ETJ31" s="1332"/>
      <c r="ETK31" s="1332"/>
      <c r="ETL31" s="1332"/>
      <c r="ETM31" s="1332"/>
      <c r="ETN31" s="1332"/>
      <c r="ETO31" s="1332"/>
      <c r="ETP31" s="1332"/>
      <c r="ETQ31" s="1332"/>
      <c r="ETR31" s="1332"/>
      <c r="ETS31" s="1332"/>
      <c r="ETT31" s="1332"/>
      <c r="ETU31" s="1332"/>
      <c r="ETV31" s="1332"/>
      <c r="ETW31" s="1332"/>
      <c r="ETX31" s="1332"/>
      <c r="ETY31" s="1332"/>
      <c r="ETZ31" s="1332"/>
      <c r="EUA31" s="1332"/>
      <c r="EUB31" s="1332"/>
      <c r="EUC31" s="1332"/>
      <c r="EUD31" s="1332"/>
      <c r="EUE31" s="1332"/>
      <c r="EUF31" s="1332"/>
      <c r="EUG31" s="1332"/>
      <c r="EUH31" s="1332"/>
      <c r="EUI31" s="1332"/>
      <c r="EUJ31" s="1332"/>
      <c r="EUK31" s="1332"/>
      <c r="EUL31" s="1332"/>
      <c r="EUM31" s="1332"/>
      <c r="EUN31" s="1332"/>
      <c r="EUO31" s="1332"/>
      <c r="EUP31" s="1332"/>
      <c r="EUQ31" s="1332"/>
      <c r="EUR31" s="1332"/>
      <c r="EUS31" s="1332"/>
      <c r="EUT31" s="1332"/>
      <c r="EUU31" s="1332"/>
      <c r="EUV31" s="1332"/>
      <c r="EUW31" s="1332"/>
      <c r="EUX31" s="1332"/>
      <c r="EUY31" s="1332"/>
      <c r="EUZ31" s="1332"/>
      <c r="EVA31" s="1332"/>
      <c r="EVB31" s="1332"/>
      <c r="EVC31" s="1332"/>
      <c r="EVD31" s="1332"/>
      <c r="EVE31" s="1332"/>
      <c r="EVF31" s="1332"/>
      <c r="EVG31" s="1332"/>
      <c r="EVH31" s="1332"/>
      <c r="EVI31" s="1332"/>
      <c r="EVJ31" s="1332"/>
      <c r="EVK31" s="1332"/>
      <c r="EVL31" s="1332"/>
      <c r="EVM31" s="1332"/>
      <c r="EVN31" s="1332"/>
      <c r="EVO31" s="1332"/>
      <c r="EVP31" s="1332"/>
      <c r="EVQ31" s="1332"/>
      <c r="EVR31" s="1332"/>
      <c r="EVS31" s="1332"/>
      <c r="EVT31" s="1332"/>
      <c r="EVU31" s="1332"/>
      <c r="EVV31" s="1332"/>
      <c r="EVW31" s="1332"/>
      <c r="EVX31" s="1332"/>
      <c r="EVY31" s="1332"/>
      <c r="EVZ31" s="1332"/>
      <c r="EWA31" s="1332"/>
      <c r="EWB31" s="1332"/>
      <c r="EWC31" s="1332"/>
      <c r="EWD31" s="1332"/>
      <c r="EWE31" s="1332"/>
      <c r="EWF31" s="1332"/>
      <c r="EWG31" s="1332"/>
      <c r="EWH31" s="1332"/>
      <c r="EWI31" s="1332"/>
      <c r="EWJ31" s="1332"/>
      <c r="EWK31" s="1332"/>
      <c r="EWL31" s="1332"/>
      <c r="EWM31" s="1332"/>
      <c r="EWN31" s="1332"/>
      <c r="EWO31" s="1332"/>
      <c r="EWP31" s="1332"/>
      <c r="EWQ31" s="1332"/>
      <c r="EWR31" s="1332"/>
      <c r="EWS31" s="1332"/>
      <c r="EWT31" s="1332"/>
      <c r="EWU31" s="1332"/>
      <c r="EWV31" s="1332"/>
      <c r="EWW31" s="1332"/>
      <c r="EWX31" s="1332"/>
      <c r="EWY31" s="1332"/>
      <c r="EWZ31" s="1332"/>
      <c r="EXA31" s="1332"/>
      <c r="EXB31" s="1332"/>
      <c r="EXC31" s="1332"/>
      <c r="EXD31" s="1332"/>
      <c r="EXE31" s="1332"/>
      <c r="EXF31" s="1332"/>
      <c r="EXG31" s="1332"/>
      <c r="EXH31" s="1332"/>
      <c r="EXI31" s="1332"/>
      <c r="EXJ31" s="1332"/>
      <c r="EXK31" s="1332"/>
      <c r="EXL31" s="1332"/>
      <c r="EXM31" s="1332"/>
      <c r="EXN31" s="1332"/>
      <c r="EXO31" s="1332"/>
      <c r="EXP31" s="1332"/>
      <c r="EXQ31" s="1332"/>
      <c r="EXR31" s="1332"/>
      <c r="EXS31" s="1332"/>
      <c r="EXT31" s="1332"/>
      <c r="EXU31" s="1332"/>
      <c r="EXV31" s="1332"/>
      <c r="EXW31" s="1332"/>
      <c r="EXX31" s="1332"/>
      <c r="EXY31" s="1332"/>
      <c r="EXZ31" s="1332"/>
      <c r="EYA31" s="1332"/>
      <c r="EYB31" s="1332"/>
      <c r="EYC31" s="1332"/>
      <c r="EYD31" s="1332"/>
      <c r="EYE31" s="1332"/>
      <c r="EYF31" s="1332"/>
      <c r="EYG31" s="1332"/>
      <c r="EYH31" s="1332"/>
      <c r="EYI31" s="1332"/>
      <c r="EYJ31" s="1332"/>
      <c r="EYK31" s="1332"/>
      <c r="EYL31" s="1332"/>
      <c r="EYM31" s="1332"/>
      <c r="EYN31" s="1332"/>
      <c r="EYO31" s="1332"/>
      <c r="EYP31" s="1332"/>
      <c r="EYQ31" s="1332"/>
      <c r="EYR31" s="1332"/>
      <c r="EYS31" s="1332"/>
      <c r="EYT31" s="1332"/>
      <c r="EYU31" s="1332"/>
      <c r="EYV31" s="1332"/>
      <c r="EYW31" s="1332"/>
      <c r="EYX31" s="1332"/>
      <c r="EYY31" s="1332"/>
      <c r="EYZ31" s="1332"/>
      <c r="EZA31" s="1332"/>
      <c r="EZB31" s="1332"/>
      <c r="EZC31" s="1332"/>
      <c r="EZD31" s="1332"/>
      <c r="EZE31" s="1332"/>
      <c r="EZF31" s="1332"/>
      <c r="EZG31" s="1332"/>
      <c r="EZH31" s="1332"/>
      <c r="EZI31" s="1332"/>
      <c r="EZJ31" s="1332"/>
      <c r="EZK31" s="1332"/>
      <c r="EZL31" s="1332"/>
      <c r="EZM31" s="1332"/>
      <c r="EZN31" s="1332"/>
      <c r="EZO31" s="1332"/>
      <c r="EZP31" s="1332"/>
      <c r="EZQ31" s="1332"/>
      <c r="EZR31" s="1332"/>
      <c r="EZS31" s="1332"/>
      <c r="EZT31" s="1332"/>
      <c r="EZU31" s="1332"/>
      <c r="EZV31" s="1332"/>
      <c r="EZW31" s="1332"/>
      <c r="EZX31" s="1332"/>
      <c r="EZY31" s="1332"/>
      <c r="EZZ31" s="1332"/>
      <c r="FAA31" s="1332"/>
      <c r="FAB31" s="1332"/>
      <c r="FAC31" s="1332"/>
      <c r="FAD31" s="1332"/>
      <c r="FAE31" s="1332"/>
      <c r="FAF31" s="1332"/>
      <c r="FAG31" s="1332"/>
      <c r="FAH31" s="1332"/>
      <c r="FAI31" s="1332"/>
      <c r="FAJ31" s="1332"/>
      <c r="FAK31" s="1332"/>
      <c r="FAL31" s="1332"/>
      <c r="FAM31" s="1332"/>
      <c r="FAN31" s="1332"/>
      <c r="FAO31" s="1332"/>
      <c r="FAP31" s="1332"/>
      <c r="FAQ31" s="1332"/>
      <c r="FAR31" s="1332"/>
      <c r="FAS31" s="1332"/>
      <c r="FAT31" s="1332"/>
      <c r="FAU31" s="1332"/>
      <c r="FAV31" s="1332"/>
      <c r="FAW31" s="1332"/>
      <c r="FAX31" s="1332"/>
      <c r="FAY31" s="1332"/>
      <c r="FAZ31" s="1332"/>
      <c r="FBA31" s="1332"/>
      <c r="FBB31" s="1332"/>
      <c r="FBC31" s="1332"/>
      <c r="FBD31" s="1332"/>
      <c r="FBE31" s="1332"/>
      <c r="FBF31" s="1332"/>
      <c r="FBG31" s="1332"/>
      <c r="FBH31" s="1332"/>
      <c r="FBI31" s="1332"/>
      <c r="FBJ31" s="1332"/>
      <c r="FBK31" s="1332"/>
      <c r="FBL31" s="1332"/>
      <c r="FBM31" s="1332"/>
      <c r="FBN31" s="1332"/>
      <c r="FBO31" s="1332"/>
      <c r="FBP31" s="1332"/>
      <c r="FBQ31" s="1332"/>
      <c r="FBR31" s="1332"/>
      <c r="FBS31" s="1332"/>
      <c r="FBT31" s="1332"/>
      <c r="FBU31" s="1332"/>
      <c r="FBV31" s="1332"/>
      <c r="FBW31" s="1332"/>
      <c r="FBX31" s="1332"/>
      <c r="FBY31" s="1332"/>
      <c r="FBZ31" s="1332"/>
      <c r="FCA31" s="1332"/>
      <c r="FCB31" s="1332"/>
      <c r="FCC31" s="1332"/>
      <c r="FCD31" s="1332"/>
      <c r="FCE31" s="1332"/>
      <c r="FCF31" s="1332"/>
      <c r="FCG31" s="1332"/>
      <c r="FCH31" s="1332"/>
      <c r="FCI31" s="1332"/>
      <c r="FCJ31" s="1332"/>
      <c r="FCK31" s="1332"/>
      <c r="FCL31" s="1332"/>
      <c r="FCM31" s="1332"/>
      <c r="FCN31" s="1332"/>
      <c r="FCO31" s="1332"/>
      <c r="FCP31" s="1332"/>
      <c r="FCQ31" s="1332"/>
      <c r="FCR31" s="1332"/>
      <c r="FCS31" s="1332"/>
      <c r="FCT31" s="1332"/>
      <c r="FCU31" s="1332"/>
      <c r="FCV31" s="1332"/>
      <c r="FCW31" s="1332"/>
      <c r="FCX31" s="1332"/>
      <c r="FCY31" s="1332"/>
      <c r="FCZ31" s="1332"/>
      <c r="FDA31" s="1332"/>
      <c r="FDB31" s="1332"/>
      <c r="FDC31" s="1332"/>
      <c r="FDD31" s="1332"/>
      <c r="FDE31" s="1332"/>
      <c r="FDF31" s="1332"/>
      <c r="FDG31" s="1332"/>
      <c r="FDH31" s="1332"/>
      <c r="FDI31" s="1332"/>
      <c r="FDJ31" s="1332"/>
      <c r="FDK31" s="1332"/>
      <c r="FDL31" s="1332"/>
      <c r="FDM31" s="1332"/>
      <c r="FDN31" s="1332"/>
      <c r="FDO31" s="1332"/>
      <c r="FDP31" s="1332"/>
      <c r="FDQ31" s="1332"/>
      <c r="FDR31" s="1332"/>
      <c r="FDS31" s="1332"/>
      <c r="FDT31" s="1332"/>
      <c r="FDU31" s="1332"/>
      <c r="FDV31" s="1332"/>
      <c r="FDW31" s="1332"/>
      <c r="FDX31" s="1332"/>
      <c r="FDY31" s="1332"/>
      <c r="FDZ31" s="1332"/>
      <c r="FEA31" s="1332"/>
      <c r="FEB31" s="1332"/>
      <c r="FEC31" s="1332"/>
      <c r="FED31" s="1332"/>
      <c r="FEE31" s="1332"/>
      <c r="FEF31" s="1332"/>
      <c r="FEG31" s="1332"/>
      <c r="FEH31" s="1332"/>
      <c r="FEI31" s="1332"/>
      <c r="FEJ31" s="1332"/>
      <c r="FEK31" s="1332"/>
      <c r="FEL31" s="1332"/>
      <c r="FEM31" s="1332"/>
      <c r="FEN31" s="1332"/>
      <c r="FEO31" s="1332"/>
      <c r="FEP31" s="1332"/>
      <c r="FEQ31" s="1332"/>
      <c r="FER31" s="1332"/>
      <c r="FES31" s="1332"/>
      <c r="FET31" s="1332"/>
      <c r="FEU31" s="1332"/>
      <c r="FEV31" s="1332"/>
      <c r="FEW31" s="1332"/>
      <c r="FEX31" s="1332"/>
      <c r="FEY31" s="1332"/>
      <c r="FEZ31" s="1332"/>
      <c r="FFA31" s="1332"/>
      <c r="FFB31" s="1332"/>
      <c r="FFC31" s="1332"/>
      <c r="FFD31" s="1332"/>
      <c r="FFE31" s="1332"/>
      <c r="FFF31" s="1332"/>
      <c r="FFG31" s="1332"/>
      <c r="FFH31" s="1332"/>
      <c r="FFI31" s="1332"/>
      <c r="FFJ31" s="1332"/>
      <c r="FFK31" s="1332"/>
      <c r="FFL31" s="1332"/>
      <c r="FFM31" s="1332"/>
      <c r="FFN31" s="1332"/>
      <c r="FFO31" s="1332"/>
      <c r="FFP31" s="1332"/>
      <c r="FFQ31" s="1332"/>
      <c r="FFR31" s="1332"/>
      <c r="FFS31" s="1332"/>
      <c r="FFT31" s="1332"/>
      <c r="FFU31" s="1332"/>
      <c r="FFV31" s="1332"/>
      <c r="FFW31" s="1332"/>
      <c r="FFX31" s="1332"/>
      <c r="FFY31" s="1332"/>
      <c r="FFZ31" s="1332"/>
      <c r="FGA31" s="1332"/>
      <c r="FGB31" s="1332"/>
      <c r="FGC31" s="1332"/>
      <c r="FGD31" s="1332"/>
      <c r="FGE31" s="1332"/>
      <c r="FGF31" s="1332"/>
      <c r="FGG31" s="1332"/>
      <c r="FGH31" s="1332"/>
      <c r="FGI31" s="1332"/>
      <c r="FGJ31" s="1332"/>
      <c r="FGK31" s="1332"/>
      <c r="FGL31" s="1332"/>
      <c r="FGM31" s="1332"/>
      <c r="FGN31" s="1332"/>
      <c r="FGO31" s="1332"/>
      <c r="FGP31" s="1332"/>
      <c r="FGQ31" s="1332"/>
      <c r="FGR31" s="1332"/>
      <c r="FGS31" s="1332"/>
      <c r="FGT31" s="1332"/>
      <c r="FGU31" s="1332"/>
      <c r="FGV31" s="1332"/>
      <c r="FGW31" s="1332"/>
      <c r="FGX31" s="1332"/>
      <c r="FGY31" s="1332"/>
      <c r="FGZ31" s="1332"/>
      <c r="FHA31" s="1332"/>
      <c r="FHB31" s="1332"/>
      <c r="FHC31" s="1332"/>
      <c r="FHD31" s="1332"/>
      <c r="FHE31" s="1332"/>
      <c r="FHF31" s="1332"/>
      <c r="FHG31" s="1332"/>
      <c r="FHH31" s="1332"/>
      <c r="FHI31" s="1332"/>
      <c r="FHJ31" s="1332"/>
      <c r="FHK31" s="1332"/>
      <c r="FHL31" s="1332"/>
      <c r="FHM31" s="1332"/>
      <c r="FHN31" s="1332"/>
      <c r="FHO31" s="1332"/>
      <c r="FHP31" s="1332"/>
      <c r="FHQ31" s="1332"/>
      <c r="FHR31" s="1332"/>
      <c r="FHS31" s="1332"/>
      <c r="FHT31" s="1332"/>
      <c r="FHU31" s="1332"/>
      <c r="FHV31" s="1332"/>
      <c r="FHW31" s="1332"/>
      <c r="FHX31" s="1332"/>
      <c r="FHY31" s="1332"/>
      <c r="FHZ31" s="1332"/>
      <c r="FIA31" s="1332"/>
      <c r="FIB31" s="1332"/>
      <c r="FIC31" s="1332"/>
      <c r="FID31" s="1332"/>
      <c r="FIE31" s="1332"/>
      <c r="FIF31" s="1332"/>
      <c r="FIG31" s="1332"/>
      <c r="FIH31" s="1332"/>
      <c r="FII31" s="1332"/>
      <c r="FIJ31" s="1332"/>
      <c r="FIK31" s="1332"/>
      <c r="FIL31" s="1332"/>
      <c r="FIM31" s="1332"/>
      <c r="FIN31" s="1332"/>
      <c r="FIO31" s="1332"/>
      <c r="FIP31" s="1332"/>
      <c r="FIQ31" s="1332"/>
      <c r="FIR31" s="1332"/>
      <c r="FIS31" s="1332"/>
      <c r="FIT31" s="1332"/>
      <c r="FIU31" s="1332"/>
      <c r="FIV31" s="1332"/>
      <c r="FIW31" s="1332"/>
      <c r="FIX31" s="1332"/>
      <c r="FIY31" s="1332"/>
      <c r="FIZ31" s="1332"/>
      <c r="FJA31" s="1332"/>
      <c r="FJB31" s="1332"/>
      <c r="FJC31" s="1332"/>
      <c r="FJD31" s="1332"/>
      <c r="FJE31" s="1332"/>
      <c r="FJF31" s="1332"/>
      <c r="FJG31" s="1332"/>
      <c r="FJH31" s="1332"/>
      <c r="FJI31" s="1332"/>
      <c r="FJJ31" s="1332"/>
      <c r="FJK31" s="1332"/>
      <c r="FJL31" s="1332"/>
      <c r="FJM31" s="1332"/>
      <c r="FJN31" s="1332"/>
      <c r="FJO31" s="1332"/>
      <c r="FJP31" s="1332"/>
      <c r="FJQ31" s="1332"/>
      <c r="FJR31" s="1332"/>
      <c r="FJS31" s="1332"/>
      <c r="FJT31" s="1332"/>
      <c r="FJU31" s="1332"/>
      <c r="FJV31" s="1332"/>
      <c r="FJW31" s="1332"/>
      <c r="FJX31" s="1332"/>
      <c r="FJY31" s="1332"/>
      <c r="FJZ31" s="1332"/>
      <c r="FKA31" s="1332"/>
      <c r="FKB31" s="1332"/>
      <c r="FKC31" s="1332"/>
      <c r="FKD31" s="1332"/>
      <c r="FKE31" s="1332"/>
      <c r="FKF31" s="1332"/>
      <c r="FKG31" s="1332"/>
      <c r="FKH31" s="1332"/>
      <c r="FKI31" s="1332"/>
      <c r="FKJ31" s="1332"/>
      <c r="FKK31" s="1332"/>
      <c r="FKL31" s="1332"/>
      <c r="FKM31" s="1332"/>
      <c r="FKN31" s="1332"/>
      <c r="FKO31" s="1332"/>
      <c r="FKP31" s="1332"/>
      <c r="FKQ31" s="1332"/>
      <c r="FKR31" s="1332"/>
      <c r="FKS31" s="1332"/>
      <c r="FKT31" s="1332"/>
      <c r="FKU31" s="1332"/>
      <c r="FKV31" s="1332"/>
      <c r="FKW31" s="1332"/>
      <c r="FKX31" s="1332"/>
      <c r="FKY31" s="1332"/>
      <c r="FKZ31" s="1332"/>
      <c r="FLA31" s="1332"/>
      <c r="FLB31" s="1332"/>
      <c r="FLC31" s="1332"/>
      <c r="FLD31" s="1332"/>
      <c r="FLE31" s="1332"/>
      <c r="FLF31" s="1332"/>
      <c r="FLG31" s="1332"/>
      <c r="FLH31" s="1332"/>
      <c r="FLI31" s="1332"/>
      <c r="FLJ31" s="1332"/>
      <c r="FLK31" s="1332"/>
      <c r="FLL31" s="1332"/>
      <c r="FLM31" s="1332"/>
      <c r="FLN31" s="1332"/>
      <c r="FLO31" s="1332"/>
      <c r="FLP31" s="1332"/>
      <c r="FLQ31" s="1332"/>
      <c r="FLR31" s="1332"/>
      <c r="FLS31" s="1332"/>
      <c r="FLT31" s="1332"/>
      <c r="FLU31" s="1332"/>
      <c r="FLV31" s="1332"/>
      <c r="FLW31" s="1332"/>
      <c r="FLX31" s="1332"/>
      <c r="FLY31" s="1332"/>
      <c r="FLZ31" s="1332"/>
      <c r="FMA31" s="1332"/>
      <c r="FMB31" s="1332"/>
      <c r="FMC31" s="1332"/>
      <c r="FMD31" s="1332"/>
      <c r="FME31" s="1332"/>
      <c r="FMF31" s="1332"/>
      <c r="FMG31" s="1332"/>
      <c r="FMH31" s="1332"/>
      <c r="FMI31" s="1332"/>
      <c r="FMJ31" s="1332"/>
      <c r="FMK31" s="1332"/>
      <c r="FML31" s="1332"/>
      <c r="FMM31" s="1332"/>
      <c r="FMN31" s="1332"/>
      <c r="FMO31" s="1332"/>
      <c r="FMP31" s="1332"/>
      <c r="FMQ31" s="1332"/>
      <c r="FMR31" s="1332"/>
      <c r="FMS31" s="1332"/>
      <c r="FMT31" s="1332"/>
      <c r="FMU31" s="1332"/>
      <c r="FMV31" s="1332"/>
      <c r="FMW31" s="1332"/>
      <c r="FMX31" s="1332"/>
      <c r="FMY31" s="1332"/>
      <c r="FMZ31" s="1332"/>
      <c r="FNA31" s="1332"/>
      <c r="FNB31" s="1332"/>
      <c r="FNC31" s="1332"/>
      <c r="FND31" s="1332"/>
      <c r="FNE31" s="1332"/>
      <c r="FNF31" s="1332"/>
    </row>
    <row r="32" spans="1:4426" s="1301" customFormat="1" ht="15">
      <c r="A32" s="1330"/>
      <c r="B32" s="1406"/>
      <c r="C32" s="1409" t="s">
        <v>1663</v>
      </c>
      <c r="D32" s="1405"/>
      <c r="E32" s="1405"/>
      <c r="F32" s="1401"/>
      <c r="G32" s="1401"/>
      <c r="H32" s="1401"/>
      <c r="I32" s="1401"/>
      <c r="J32" s="1456"/>
      <c r="K32" s="1403"/>
      <c r="L32" s="1332"/>
      <c r="M32" s="1332"/>
      <c r="N32" s="1332"/>
      <c r="O32" s="1332"/>
      <c r="P32" s="1332"/>
      <c r="Q32" s="1332"/>
      <c r="R32" s="1332"/>
      <c r="S32" s="1332"/>
      <c r="T32" s="1332"/>
      <c r="U32" s="1332"/>
      <c r="V32" s="1332"/>
      <c r="W32" s="1332"/>
      <c r="X32" s="1332"/>
      <c r="Y32" s="1332"/>
      <c r="Z32" s="1332"/>
      <c r="AA32" s="1332"/>
      <c r="AB32" s="1332"/>
      <c r="AC32" s="1332"/>
      <c r="AD32" s="1332"/>
      <c r="AE32" s="1332"/>
      <c r="AF32" s="1332"/>
      <c r="AG32" s="1332"/>
      <c r="AH32" s="1332"/>
      <c r="AI32" s="1332"/>
      <c r="AJ32" s="1332"/>
      <c r="AK32" s="1332"/>
      <c r="AL32" s="1332"/>
      <c r="AM32" s="1332"/>
      <c r="AN32" s="1332"/>
      <c r="AO32" s="1332"/>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c r="HX32" s="1332"/>
      <c r="HY32" s="1332"/>
      <c r="HZ32" s="1332"/>
      <c r="IA32" s="1332"/>
      <c r="IB32" s="1332"/>
      <c r="IC32" s="1332"/>
      <c r="ID32" s="1332"/>
      <c r="IE32" s="1332"/>
      <c r="IF32" s="1332"/>
      <c r="IG32" s="1332"/>
      <c r="IH32" s="1332"/>
      <c r="II32" s="1332"/>
      <c r="IJ32" s="1332"/>
      <c r="IK32" s="1332"/>
      <c r="IL32" s="1332"/>
      <c r="IM32" s="1332"/>
      <c r="IN32" s="1332"/>
      <c r="IO32" s="1332"/>
      <c r="IP32" s="1332"/>
      <c r="IQ32" s="1332"/>
      <c r="IR32" s="1332"/>
      <c r="IS32" s="1332"/>
      <c r="IT32" s="1332"/>
      <c r="IU32" s="1332"/>
      <c r="IV32" s="1332"/>
      <c r="IW32" s="1332"/>
      <c r="IX32" s="1332"/>
      <c r="IY32" s="1332"/>
      <c r="IZ32" s="1332"/>
      <c r="JA32" s="1332"/>
      <c r="JB32" s="1332"/>
      <c r="JC32" s="1332"/>
      <c r="JD32" s="1332"/>
      <c r="JE32" s="1332"/>
      <c r="JF32" s="1332"/>
      <c r="JG32" s="1332"/>
      <c r="JH32" s="1332"/>
      <c r="JI32" s="1332"/>
      <c r="JJ32" s="1332"/>
      <c r="JK32" s="1332"/>
      <c r="JL32" s="1332"/>
      <c r="JM32" s="1332"/>
      <c r="JN32" s="1332"/>
      <c r="JO32" s="1332"/>
      <c r="JP32" s="1332"/>
      <c r="JQ32" s="1332"/>
      <c r="JR32" s="1332"/>
      <c r="JS32" s="1332"/>
      <c r="JT32" s="1332"/>
      <c r="JU32" s="1332"/>
      <c r="JV32" s="1332"/>
      <c r="JW32" s="1332"/>
      <c r="JX32" s="1332"/>
      <c r="JY32" s="1332"/>
      <c r="JZ32" s="1332"/>
      <c r="KA32" s="1332"/>
      <c r="KB32" s="1332"/>
      <c r="KC32" s="1332"/>
      <c r="KD32" s="1332"/>
      <c r="KE32" s="1332"/>
      <c r="KF32" s="1332"/>
      <c r="KG32" s="1332"/>
      <c r="KH32" s="1332"/>
      <c r="KI32" s="1332"/>
      <c r="KJ32" s="1332"/>
      <c r="KK32" s="1332"/>
      <c r="KL32" s="1332"/>
      <c r="KM32" s="1332"/>
      <c r="KN32" s="1332"/>
      <c r="KO32" s="1332"/>
      <c r="KP32" s="1332"/>
      <c r="KQ32" s="1332"/>
      <c r="KR32" s="1332"/>
      <c r="KS32" s="1332"/>
      <c r="KT32" s="1332"/>
      <c r="KU32" s="1332"/>
      <c r="KV32" s="1332"/>
      <c r="KW32" s="1332"/>
      <c r="KX32" s="1332"/>
      <c r="KY32" s="1332"/>
      <c r="KZ32" s="1332"/>
      <c r="LA32" s="1332"/>
      <c r="LB32" s="1332"/>
      <c r="LC32" s="1332"/>
      <c r="LD32" s="1332"/>
      <c r="LE32" s="1332"/>
      <c r="LF32" s="1332"/>
      <c r="LG32" s="1332"/>
      <c r="LH32" s="1332"/>
      <c r="LI32" s="1332"/>
      <c r="LJ32" s="1332"/>
      <c r="LK32" s="1332"/>
      <c r="LL32" s="1332"/>
      <c r="LM32" s="1332"/>
      <c r="LN32" s="1332"/>
      <c r="LO32" s="1332"/>
      <c r="LP32" s="1332"/>
      <c r="LQ32" s="1332"/>
      <c r="LR32" s="1332"/>
      <c r="LS32" s="1332"/>
      <c r="LT32" s="1332"/>
      <c r="LU32" s="1332"/>
      <c r="LV32" s="1332"/>
      <c r="LW32" s="1332"/>
      <c r="LX32" s="1332"/>
      <c r="LY32" s="1332"/>
      <c r="LZ32" s="1332"/>
      <c r="MA32" s="1332"/>
      <c r="MB32" s="1332"/>
      <c r="MC32" s="1332"/>
      <c r="MD32" s="1332"/>
      <c r="ME32" s="1332"/>
      <c r="MF32" s="1332"/>
      <c r="MG32" s="1332"/>
      <c r="MH32" s="1332"/>
      <c r="MI32" s="1332"/>
      <c r="MJ32" s="1332"/>
      <c r="MK32" s="1332"/>
      <c r="ML32" s="1332"/>
      <c r="MM32" s="1332"/>
      <c r="MN32" s="1332"/>
      <c r="MO32" s="1332"/>
      <c r="MP32" s="1332"/>
      <c r="MQ32" s="1332"/>
      <c r="MR32" s="1332"/>
      <c r="MS32" s="1332"/>
      <c r="MT32" s="1332"/>
      <c r="MU32" s="1332"/>
      <c r="MV32" s="1332"/>
      <c r="MW32" s="1332"/>
      <c r="MX32" s="1332"/>
      <c r="MY32" s="1332"/>
      <c r="MZ32" s="1332"/>
      <c r="NA32" s="1332"/>
      <c r="NB32" s="1332"/>
      <c r="NC32" s="1332"/>
      <c r="ND32" s="1332"/>
      <c r="NE32" s="1332"/>
      <c r="NF32" s="1332"/>
      <c r="NG32" s="1332"/>
      <c r="NH32" s="1332"/>
      <c r="NI32" s="1332"/>
      <c r="NJ32" s="1332"/>
      <c r="NK32" s="1332"/>
      <c r="NL32" s="1332"/>
      <c r="NM32" s="1332"/>
      <c r="NN32" s="1332"/>
      <c r="NO32" s="1332"/>
      <c r="NP32" s="1332"/>
      <c r="NQ32" s="1332"/>
      <c r="NR32" s="1332"/>
      <c r="NS32" s="1332"/>
      <c r="NT32" s="1332"/>
      <c r="NU32" s="1332"/>
      <c r="NV32" s="1332"/>
      <c r="NW32" s="1332"/>
      <c r="NX32" s="1332"/>
      <c r="NY32" s="1332"/>
      <c r="NZ32" s="1332"/>
      <c r="OA32" s="1332"/>
      <c r="OB32" s="1332"/>
      <c r="OC32" s="1332"/>
      <c r="OD32" s="1332"/>
      <c r="OE32" s="1332"/>
      <c r="OF32" s="1332"/>
      <c r="OG32" s="1332"/>
      <c r="OH32" s="1332"/>
      <c r="OI32" s="1332"/>
      <c r="OJ32" s="1332"/>
      <c r="OK32" s="1332"/>
      <c r="OL32" s="1332"/>
      <c r="OM32" s="1332"/>
      <c r="ON32" s="1332"/>
      <c r="OO32" s="1332"/>
      <c r="OP32" s="1332"/>
      <c r="OQ32" s="1332"/>
      <c r="OR32" s="1332"/>
      <c r="OS32" s="1332"/>
      <c r="OT32" s="1332"/>
      <c r="OU32" s="1332"/>
      <c r="OV32" s="1332"/>
      <c r="OW32" s="1332"/>
      <c r="OX32" s="1332"/>
      <c r="OY32" s="1332"/>
      <c r="OZ32" s="1332"/>
      <c r="PA32" s="1332"/>
      <c r="PB32" s="1332"/>
      <c r="PC32" s="1332"/>
      <c r="PD32" s="1332"/>
      <c r="PE32" s="1332"/>
      <c r="PF32" s="1332"/>
      <c r="PG32" s="1332"/>
      <c r="PH32" s="1332"/>
      <c r="PI32" s="1332"/>
      <c r="PJ32" s="1332"/>
      <c r="PK32" s="1332"/>
      <c r="PL32" s="1332"/>
      <c r="PM32" s="1332"/>
      <c r="PN32" s="1332"/>
      <c r="PO32" s="1332"/>
      <c r="PP32" s="1332"/>
      <c r="PQ32" s="1332"/>
      <c r="PR32" s="1332"/>
      <c r="PS32" s="1332"/>
      <c r="PT32" s="1332"/>
      <c r="PU32" s="1332"/>
      <c r="PV32" s="1332"/>
      <c r="PW32" s="1332"/>
      <c r="PX32" s="1332"/>
      <c r="PY32" s="1332"/>
      <c r="PZ32" s="1332"/>
      <c r="QA32" s="1332"/>
      <c r="QB32" s="1332"/>
      <c r="QC32" s="1332"/>
      <c r="QD32" s="1332"/>
      <c r="QE32" s="1332"/>
      <c r="QF32" s="1332"/>
      <c r="QG32" s="1332"/>
      <c r="QH32" s="1332"/>
      <c r="QI32" s="1332"/>
      <c r="QJ32" s="1332"/>
      <c r="QK32" s="1332"/>
      <c r="QL32" s="1332"/>
      <c r="QM32" s="1332"/>
      <c r="QN32" s="1332"/>
      <c r="QO32" s="1332"/>
      <c r="QP32" s="1332"/>
      <c r="QQ32" s="1332"/>
      <c r="QR32" s="1332"/>
      <c r="QS32" s="1332"/>
      <c r="QT32" s="1332"/>
      <c r="QU32" s="1332"/>
      <c r="QV32" s="1332"/>
      <c r="QW32" s="1332"/>
      <c r="QX32" s="1332"/>
      <c r="QY32" s="1332"/>
      <c r="QZ32" s="1332"/>
      <c r="RA32" s="1332"/>
      <c r="RB32" s="1332"/>
      <c r="RC32" s="1332"/>
      <c r="RD32" s="1332"/>
      <c r="RE32" s="1332"/>
      <c r="RF32" s="1332"/>
      <c r="RG32" s="1332"/>
      <c r="RH32" s="1332"/>
      <c r="RI32" s="1332"/>
      <c r="RJ32" s="1332"/>
      <c r="RK32" s="1332"/>
      <c r="RL32" s="1332"/>
      <c r="RM32" s="1332"/>
      <c r="RN32" s="1332"/>
      <c r="RO32" s="1332"/>
      <c r="RP32" s="1332"/>
      <c r="RQ32" s="1332"/>
      <c r="RR32" s="1332"/>
      <c r="RS32" s="1332"/>
      <c r="RT32" s="1332"/>
      <c r="RU32" s="1332"/>
      <c r="RV32" s="1332"/>
      <c r="RW32" s="1332"/>
      <c r="RX32" s="1332"/>
      <c r="RY32" s="1332"/>
      <c r="RZ32" s="1332"/>
      <c r="SA32" s="1332"/>
      <c r="SB32" s="1332"/>
      <c r="SC32" s="1332"/>
      <c r="SD32" s="1332"/>
      <c r="SE32" s="1332"/>
      <c r="SF32" s="1332"/>
      <c r="SG32" s="1332"/>
      <c r="SH32" s="1332"/>
      <c r="SI32" s="1332"/>
      <c r="SJ32" s="1332"/>
      <c r="SK32" s="1332"/>
      <c r="SL32" s="1332"/>
      <c r="SM32" s="1332"/>
      <c r="SN32" s="1332"/>
      <c r="SO32" s="1332"/>
      <c r="SP32" s="1332"/>
      <c r="SQ32" s="1332"/>
      <c r="SR32" s="1332"/>
      <c r="SS32" s="1332"/>
      <c r="ST32" s="1332"/>
      <c r="SU32" s="1332"/>
      <c r="SV32" s="1332"/>
      <c r="SW32" s="1332"/>
      <c r="SX32" s="1332"/>
      <c r="SY32" s="1332"/>
      <c r="SZ32" s="1332"/>
      <c r="TA32" s="1332"/>
      <c r="TB32" s="1332"/>
      <c r="TC32" s="1332"/>
      <c r="TD32" s="1332"/>
      <c r="TE32" s="1332"/>
      <c r="TF32" s="1332"/>
      <c r="TG32" s="1332"/>
      <c r="TH32" s="1332"/>
      <c r="TI32" s="1332"/>
      <c r="TJ32" s="1332"/>
      <c r="TK32" s="1332"/>
      <c r="TL32" s="1332"/>
      <c r="TM32" s="1332"/>
      <c r="TN32" s="1332"/>
      <c r="TO32" s="1332"/>
      <c r="TP32" s="1332"/>
      <c r="TQ32" s="1332"/>
      <c r="TR32" s="1332"/>
      <c r="TS32" s="1332"/>
      <c r="TT32" s="1332"/>
      <c r="TU32" s="1332"/>
      <c r="TV32" s="1332"/>
      <c r="TW32" s="1332"/>
      <c r="TX32" s="1332"/>
      <c r="TY32" s="1332"/>
      <c r="TZ32" s="1332"/>
      <c r="UA32" s="1332"/>
      <c r="UB32" s="1332"/>
      <c r="UC32" s="1332"/>
      <c r="UD32" s="1332"/>
      <c r="UE32" s="1332"/>
      <c r="UF32" s="1332"/>
      <c r="UG32" s="1332"/>
      <c r="UH32" s="1332"/>
      <c r="UI32" s="1332"/>
      <c r="UJ32" s="1332"/>
      <c r="UK32" s="1332"/>
      <c r="UL32" s="1332"/>
      <c r="UM32" s="1332"/>
      <c r="UN32" s="1332"/>
      <c r="UO32" s="1332"/>
      <c r="UP32" s="1332"/>
      <c r="UQ32" s="1332"/>
      <c r="UR32" s="1332"/>
      <c r="US32" s="1332"/>
      <c r="UT32" s="1332"/>
      <c r="UU32" s="1332"/>
      <c r="UV32" s="1332"/>
      <c r="UW32" s="1332"/>
      <c r="UX32" s="1332"/>
      <c r="UY32" s="1332"/>
      <c r="UZ32" s="1332"/>
      <c r="VA32" s="1332"/>
      <c r="VB32" s="1332"/>
      <c r="VC32" s="1332"/>
      <c r="VD32" s="1332"/>
      <c r="VE32" s="1332"/>
      <c r="VF32" s="1332"/>
      <c r="VG32" s="1332"/>
      <c r="VH32" s="1332"/>
      <c r="VI32" s="1332"/>
      <c r="VJ32" s="1332"/>
      <c r="VK32" s="1332"/>
      <c r="VL32" s="1332"/>
      <c r="VM32" s="1332"/>
      <c r="VN32" s="1332"/>
      <c r="VO32" s="1332"/>
      <c r="VP32" s="1332"/>
      <c r="VQ32" s="1332"/>
      <c r="VR32" s="1332"/>
      <c r="VS32" s="1332"/>
      <c r="VT32" s="1332"/>
      <c r="VU32" s="1332"/>
      <c r="VV32" s="1332"/>
      <c r="VW32" s="1332"/>
      <c r="VX32" s="1332"/>
      <c r="VY32" s="1332"/>
      <c r="VZ32" s="1332"/>
      <c r="WA32" s="1332"/>
      <c r="WB32" s="1332"/>
      <c r="WC32" s="1332"/>
      <c r="WD32" s="1332"/>
      <c r="WE32" s="1332"/>
      <c r="WF32" s="1332"/>
      <c r="WG32" s="1332"/>
      <c r="WH32" s="1332"/>
      <c r="WI32" s="1332"/>
      <c r="WJ32" s="1332"/>
      <c r="WK32" s="1332"/>
      <c r="WL32" s="1332"/>
      <c r="WM32" s="1332"/>
      <c r="WN32" s="1332"/>
      <c r="WO32" s="1332"/>
      <c r="WP32" s="1332"/>
      <c r="WQ32" s="1332"/>
      <c r="WR32" s="1332"/>
      <c r="WS32" s="1332"/>
      <c r="WT32" s="1332"/>
      <c r="WU32" s="1332"/>
      <c r="WV32" s="1332"/>
      <c r="WW32" s="1332"/>
      <c r="WX32" s="1332"/>
      <c r="WY32" s="1332"/>
      <c r="WZ32" s="1332"/>
      <c r="XA32" s="1332"/>
      <c r="XB32" s="1332"/>
      <c r="XC32" s="1332"/>
      <c r="XD32" s="1332"/>
      <c r="XE32" s="1332"/>
      <c r="XF32" s="1332"/>
      <c r="XG32" s="1332"/>
      <c r="XH32" s="1332"/>
      <c r="XI32" s="1332"/>
      <c r="XJ32" s="1332"/>
      <c r="XK32" s="1332"/>
      <c r="XL32" s="1332"/>
      <c r="XM32" s="1332"/>
      <c r="XN32" s="1332"/>
      <c r="XO32" s="1332"/>
      <c r="XP32" s="1332"/>
      <c r="XQ32" s="1332"/>
      <c r="XR32" s="1332"/>
      <c r="XS32" s="1332"/>
      <c r="XT32" s="1332"/>
      <c r="XU32" s="1332"/>
      <c r="XV32" s="1332"/>
      <c r="XW32" s="1332"/>
      <c r="XX32" s="1332"/>
      <c r="XY32" s="1332"/>
      <c r="XZ32" s="1332"/>
      <c r="YA32" s="1332"/>
      <c r="YB32" s="1332"/>
      <c r="YC32" s="1332"/>
      <c r="YD32" s="1332"/>
      <c r="YE32" s="1332"/>
      <c r="YF32" s="1332"/>
      <c r="YG32" s="1332"/>
      <c r="YH32" s="1332"/>
      <c r="YI32" s="1332"/>
      <c r="YJ32" s="1332"/>
      <c r="YK32" s="1332"/>
      <c r="YL32" s="1332"/>
      <c r="YM32" s="1332"/>
      <c r="YN32" s="1332"/>
      <c r="YO32" s="1332"/>
      <c r="YP32" s="1332"/>
      <c r="YQ32" s="1332"/>
      <c r="YR32" s="1332"/>
      <c r="YS32" s="1332"/>
      <c r="YT32" s="1332"/>
      <c r="YU32" s="1332"/>
      <c r="YV32" s="1332"/>
      <c r="YW32" s="1332"/>
      <c r="YX32" s="1332"/>
      <c r="YY32" s="1332"/>
      <c r="YZ32" s="1332"/>
      <c r="ZA32" s="1332"/>
      <c r="ZB32" s="1332"/>
      <c r="ZC32" s="1332"/>
      <c r="ZD32" s="1332"/>
      <c r="ZE32" s="1332"/>
      <c r="ZF32" s="1332"/>
      <c r="ZG32" s="1332"/>
      <c r="ZH32" s="1332"/>
      <c r="ZI32" s="1332"/>
      <c r="ZJ32" s="1332"/>
      <c r="ZK32" s="1332"/>
      <c r="ZL32" s="1332"/>
      <c r="ZM32" s="1332"/>
      <c r="ZN32" s="1332"/>
      <c r="ZO32" s="1332"/>
      <c r="ZP32" s="1332"/>
      <c r="ZQ32" s="1332"/>
      <c r="ZR32" s="1332"/>
      <c r="ZS32" s="1332"/>
      <c r="ZT32" s="1332"/>
      <c r="ZU32" s="1332"/>
      <c r="ZV32" s="1332"/>
      <c r="ZW32" s="1332"/>
      <c r="ZX32" s="1332"/>
      <c r="ZY32" s="1332"/>
      <c r="ZZ32" s="1332"/>
      <c r="AAA32" s="1332"/>
      <c r="AAB32" s="1332"/>
      <c r="AAC32" s="1332"/>
      <c r="AAD32" s="1332"/>
      <c r="AAE32" s="1332"/>
      <c r="AAF32" s="1332"/>
      <c r="AAG32" s="1332"/>
      <c r="AAH32" s="1332"/>
      <c r="AAI32" s="1332"/>
      <c r="AAJ32" s="1332"/>
      <c r="AAK32" s="1332"/>
      <c r="AAL32" s="1332"/>
      <c r="AAM32" s="1332"/>
      <c r="AAN32" s="1332"/>
      <c r="AAO32" s="1332"/>
      <c r="AAP32" s="1332"/>
      <c r="AAQ32" s="1332"/>
      <c r="AAR32" s="1332"/>
      <c r="AAS32" s="1332"/>
      <c r="AAT32" s="1332"/>
      <c r="AAU32" s="1332"/>
      <c r="AAV32" s="1332"/>
      <c r="AAW32" s="1332"/>
      <c r="AAX32" s="1332"/>
      <c r="AAY32" s="1332"/>
      <c r="AAZ32" s="1332"/>
      <c r="ABA32" s="1332"/>
      <c r="ABB32" s="1332"/>
      <c r="ABC32" s="1332"/>
      <c r="ABD32" s="1332"/>
      <c r="ABE32" s="1332"/>
      <c r="ABF32" s="1332"/>
      <c r="ABG32" s="1332"/>
      <c r="ABH32" s="1332"/>
      <c r="ABI32" s="1332"/>
      <c r="ABJ32" s="1332"/>
      <c r="ABK32" s="1332"/>
      <c r="ABL32" s="1332"/>
      <c r="ABM32" s="1332"/>
      <c r="ABN32" s="1332"/>
      <c r="ABO32" s="1332"/>
      <c r="ABP32" s="1332"/>
      <c r="ABQ32" s="1332"/>
      <c r="ABR32" s="1332"/>
      <c r="ABS32" s="1332"/>
      <c r="ABT32" s="1332"/>
      <c r="ABU32" s="1332"/>
      <c r="ABV32" s="1332"/>
      <c r="ABW32" s="1332"/>
      <c r="ABX32" s="1332"/>
      <c r="ABY32" s="1332"/>
      <c r="ABZ32" s="1332"/>
      <c r="ACA32" s="1332"/>
      <c r="ACB32" s="1332"/>
      <c r="ACC32" s="1332"/>
      <c r="ACD32" s="1332"/>
      <c r="ACE32" s="1332"/>
      <c r="ACF32" s="1332"/>
      <c r="ACG32" s="1332"/>
      <c r="ACH32" s="1332"/>
      <c r="ACI32" s="1332"/>
      <c r="ACJ32" s="1332"/>
      <c r="ACK32" s="1332"/>
      <c r="ACL32" s="1332"/>
      <c r="ACM32" s="1332"/>
      <c r="ACN32" s="1332"/>
      <c r="ACO32" s="1332"/>
      <c r="ACP32" s="1332"/>
      <c r="ACQ32" s="1332"/>
      <c r="ACR32" s="1332"/>
      <c r="ACS32" s="1332"/>
      <c r="ACT32" s="1332"/>
      <c r="ACU32" s="1332"/>
      <c r="ACV32" s="1332"/>
      <c r="ACW32" s="1332"/>
      <c r="ACX32" s="1332"/>
      <c r="ACY32" s="1332"/>
      <c r="ACZ32" s="1332"/>
      <c r="ADA32" s="1332"/>
      <c r="ADB32" s="1332"/>
      <c r="ADC32" s="1332"/>
      <c r="ADD32" s="1332"/>
      <c r="ADE32" s="1332"/>
      <c r="ADF32" s="1332"/>
      <c r="ADG32" s="1332"/>
      <c r="ADH32" s="1332"/>
      <c r="ADI32" s="1332"/>
      <c r="ADJ32" s="1332"/>
      <c r="ADK32" s="1332"/>
      <c r="ADL32" s="1332"/>
      <c r="ADM32" s="1332"/>
      <c r="ADN32" s="1332"/>
      <c r="ADO32" s="1332"/>
      <c r="ADP32" s="1332"/>
      <c r="ADQ32" s="1332"/>
      <c r="ADR32" s="1332"/>
      <c r="ADS32" s="1332"/>
      <c r="ADT32" s="1332"/>
      <c r="ADU32" s="1332"/>
      <c r="ADV32" s="1332"/>
      <c r="ADW32" s="1332"/>
      <c r="ADX32" s="1332"/>
      <c r="ADY32" s="1332"/>
      <c r="ADZ32" s="1332"/>
      <c r="AEA32" s="1332"/>
      <c r="AEB32" s="1332"/>
      <c r="AEC32" s="1332"/>
      <c r="AED32" s="1332"/>
      <c r="AEE32" s="1332"/>
      <c r="AEF32" s="1332"/>
      <c r="AEG32" s="1332"/>
      <c r="AEH32" s="1332"/>
      <c r="AEI32" s="1332"/>
      <c r="AEJ32" s="1332"/>
      <c r="AEK32" s="1332"/>
      <c r="AEL32" s="1332"/>
      <c r="AEM32" s="1332"/>
      <c r="AEN32" s="1332"/>
      <c r="AEO32" s="1332"/>
      <c r="AEP32" s="1332"/>
      <c r="AEQ32" s="1332"/>
      <c r="AER32" s="1332"/>
      <c r="AES32" s="1332"/>
      <c r="AET32" s="1332"/>
      <c r="AEU32" s="1332"/>
      <c r="AEV32" s="1332"/>
      <c r="AEW32" s="1332"/>
      <c r="AEX32" s="1332"/>
      <c r="AEY32" s="1332"/>
      <c r="AEZ32" s="1332"/>
      <c r="AFA32" s="1332"/>
      <c r="AFB32" s="1332"/>
      <c r="AFC32" s="1332"/>
      <c r="AFD32" s="1332"/>
      <c r="AFE32" s="1332"/>
      <c r="AFF32" s="1332"/>
      <c r="AFG32" s="1332"/>
      <c r="AFH32" s="1332"/>
      <c r="AFI32" s="1332"/>
      <c r="AFJ32" s="1332"/>
      <c r="AFK32" s="1332"/>
      <c r="AFL32" s="1332"/>
      <c r="AFM32" s="1332"/>
      <c r="AFN32" s="1332"/>
      <c r="AFO32" s="1332"/>
      <c r="AFP32" s="1332"/>
      <c r="AFQ32" s="1332"/>
      <c r="AFR32" s="1332"/>
      <c r="AFS32" s="1332"/>
      <c r="AFT32" s="1332"/>
      <c r="AFU32" s="1332"/>
      <c r="AFV32" s="1332"/>
      <c r="AFW32" s="1332"/>
      <c r="AFX32" s="1332"/>
      <c r="AFY32" s="1332"/>
      <c r="AFZ32" s="1332"/>
      <c r="AGA32" s="1332"/>
      <c r="AGB32" s="1332"/>
      <c r="AGC32" s="1332"/>
      <c r="AGD32" s="1332"/>
      <c r="AGE32" s="1332"/>
      <c r="AGF32" s="1332"/>
      <c r="AGG32" s="1332"/>
      <c r="AGH32" s="1332"/>
      <c r="AGI32" s="1332"/>
      <c r="AGJ32" s="1332"/>
      <c r="AGK32" s="1332"/>
      <c r="AGL32" s="1332"/>
      <c r="AGM32" s="1332"/>
      <c r="AGN32" s="1332"/>
      <c r="AGO32" s="1332"/>
      <c r="AGP32" s="1332"/>
      <c r="AGQ32" s="1332"/>
      <c r="AGR32" s="1332"/>
      <c r="AGS32" s="1332"/>
      <c r="AGT32" s="1332"/>
      <c r="AGU32" s="1332"/>
      <c r="AGV32" s="1332"/>
      <c r="AGW32" s="1332"/>
      <c r="AGX32" s="1332"/>
      <c r="AGY32" s="1332"/>
      <c r="AGZ32" s="1332"/>
      <c r="AHA32" s="1332"/>
      <c r="AHB32" s="1332"/>
      <c r="AHC32" s="1332"/>
      <c r="AHD32" s="1332"/>
      <c r="AHE32" s="1332"/>
      <c r="AHF32" s="1332"/>
      <c r="AHG32" s="1332"/>
      <c r="AHH32" s="1332"/>
      <c r="AHI32" s="1332"/>
      <c r="AHJ32" s="1332"/>
      <c r="AHK32" s="1332"/>
      <c r="AHL32" s="1332"/>
      <c r="AHM32" s="1332"/>
      <c r="AHN32" s="1332"/>
      <c r="AHO32" s="1332"/>
      <c r="AHP32" s="1332"/>
      <c r="AHQ32" s="1332"/>
      <c r="AHR32" s="1332"/>
      <c r="AHS32" s="1332"/>
      <c r="AHT32" s="1332"/>
      <c r="AHU32" s="1332"/>
      <c r="AHV32" s="1332"/>
      <c r="AHW32" s="1332"/>
      <c r="AHX32" s="1332"/>
      <c r="AHY32" s="1332"/>
      <c r="AHZ32" s="1332"/>
      <c r="AIA32" s="1332"/>
      <c r="AIB32" s="1332"/>
      <c r="AIC32" s="1332"/>
      <c r="AID32" s="1332"/>
      <c r="AIE32" s="1332"/>
      <c r="AIF32" s="1332"/>
      <c r="AIG32" s="1332"/>
      <c r="AIH32" s="1332"/>
      <c r="AII32" s="1332"/>
      <c r="AIJ32" s="1332"/>
      <c r="AIK32" s="1332"/>
      <c r="AIL32" s="1332"/>
      <c r="AIM32" s="1332"/>
      <c r="AIN32" s="1332"/>
      <c r="AIO32" s="1332"/>
      <c r="AIP32" s="1332"/>
      <c r="AIQ32" s="1332"/>
      <c r="AIR32" s="1332"/>
      <c r="AIS32" s="1332"/>
      <c r="AIT32" s="1332"/>
      <c r="AIU32" s="1332"/>
      <c r="AIV32" s="1332"/>
      <c r="AIW32" s="1332"/>
      <c r="AIX32" s="1332"/>
      <c r="AIY32" s="1332"/>
      <c r="AIZ32" s="1332"/>
      <c r="AJA32" s="1332"/>
      <c r="AJB32" s="1332"/>
      <c r="AJC32" s="1332"/>
      <c r="AJD32" s="1332"/>
      <c r="AJE32" s="1332"/>
      <c r="AJF32" s="1332"/>
      <c r="AJG32" s="1332"/>
      <c r="AJH32" s="1332"/>
      <c r="AJI32" s="1332"/>
      <c r="AJJ32" s="1332"/>
      <c r="AJK32" s="1332"/>
      <c r="AJL32" s="1332"/>
      <c r="AJM32" s="1332"/>
      <c r="AJN32" s="1332"/>
      <c r="AJO32" s="1332"/>
      <c r="AJP32" s="1332"/>
      <c r="AJQ32" s="1332"/>
      <c r="AJR32" s="1332"/>
      <c r="AJS32" s="1332"/>
      <c r="AJT32" s="1332"/>
      <c r="AJU32" s="1332"/>
      <c r="AJV32" s="1332"/>
      <c r="AJW32" s="1332"/>
      <c r="AJX32" s="1332"/>
      <c r="AJY32" s="1332"/>
      <c r="AJZ32" s="1332"/>
      <c r="AKA32" s="1332"/>
      <c r="AKB32" s="1332"/>
      <c r="AKC32" s="1332"/>
      <c r="AKD32" s="1332"/>
      <c r="AKE32" s="1332"/>
      <c r="AKF32" s="1332"/>
      <c r="AKG32" s="1332"/>
      <c r="AKH32" s="1332"/>
      <c r="AKI32" s="1332"/>
      <c r="AKJ32" s="1332"/>
      <c r="AKK32" s="1332"/>
      <c r="AKL32" s="1332"/>
      <c r="AKM32" s="1332"/>
      <c r="AKN32" s="1332"/>
      <c r="AKO32" s="1332"/>
      <c r="AKP32" s="1332"/>
      <c r="AKQ32" s="1332"/>
      <c r="AKR32" s="1332"/>
      <c r="AKS32" s="1332"/>
      <c r="AKT32" s="1332"/>
      <c r="AKU32" s="1332"/>
      <c r="AKV32" s="1332"/>
      <c r="AKW32" s="1332"/>
      <c r="AKX32" s="1332"/>
      <c r="AKY32" s="1332"/>
      <c r="AKZ32" s="1332"/>
      <c r="ALA32" s="1332"/>
      <c r="ALB32" s="1332"/>
      <c r="ALC32" s="1332"/>
      <c r="ALD32" s="1332"/>
      <c r="ALE32" s="1332"/>
      <c r="ALF32" s="1332"/>
      <c r="ALG32" s="1332"/>
      <c r="ALH32" s="1332"/>
      <c r="ALI32" s="1332"/>
      <c r="ALJ32" s="1332"/>
      <c r="ALK32" s="1332"/>
      <c r="ALL32" s="1332"/>
      <c r="ALM32" s="1332"/>
      <c r="ALN32" s="1332"/>
      <c r="ALO32" s="1332"/>
      <c r="ALP32" s="1332"/>
      <c r="ALQ32" s="1332"/>
      <c r="ALR32" s="1332"/>
      <c r="ALS32" s="1332"/>
      <c r="ALT32" s="1332"/>
      <c r="ALU32" s="1332"/>
      <c r="ALV32" s="1332"/>
      <c r="ALW32" s="1332"/>
      <c r="ALX32" s="1332"/>
      <c r="ALY32" s="1332"/>
      <c r="ALZ32" s="1332"/>
      <c r="AMA32" s="1332"/>
      <c r="AMB32" s="1332"/>
      <c r="AMC32" s="1332"/>
      <c r="AMD32" s="1332"/>
      <c r="AME32" s="1332"/>
      <c r="AMF32" s="1332"/>
      <c r="AMG32" s="1332"/>
      <c r="AMH32" s="1332"/>
      <c r="AMI32" s="1332"/>
      <c r="AMJ32" s="1332"/>
      <c r="AMK32" s="1332"/>
      <c r="AML32" s="1332"/>
      <c r="AMM32" s="1332"/>
      <c r="AMN32" s="1332"/>
      <c r="AMO32" s="1332"/>
      <c r="AMP32" s="1332"/>
      <c r="AMQ32" s="1332"/>
      <c r="AMR32" s="1332"/>
      <c r="AMS32" s="1332"/>
      <c r="AMT32" s="1332"/>
      <c r="AMU32" s="1332"/>
      <c r="AMV32" s="1332"/>
      <c r="AMW32" s="1332"/>
      <c r="AMX32" s="1332"/>
      <c r="AMY32" s="1332"/>
      <c r="AMZ32" s="1332"/>
      <c r="ANA32" s="1332"/>
      <c r="ANB32" s="1332"/>
      <c r="ANC32" s="1332"/>
      <c r="AND32" s="1332"/>
      <c r="ANE32" s="1332"/>
      <c r="ANF32" s="1332"/>
      <c r="ANG32" s="1332"/>
      <c r="ANH32" s="1332"/>
      <c r="ANI32" s="1332"/>
      <c r="ANJ32" s="1332"/>
      <c r="ANK32" s="1332"/>
      <c r="ANL32" s="1332"/>
      <c r="ANM32" s="1332"/>
      <c r="ANN32" s="1332"/>
      <c r="ANO32" s="1332"/>
      <c r="ANP32" s="1332"/>
      <c r="ANQ32" s="1332"/>
      <c r="ANR32" s="1332"/>
      <c r="ANS32" s="1332"/>
      <c r="ANT32" s="1332"/>
      <c r="ANU32" s="1332"/>
      <c r="ANV32" s="1332"/>
      <c r="ANW32" s="1332"/>
      <c r="ANX32" s="1332"/>
      <c r="ANY32" s="1332"/>
      <c r="ANZ32" s="1332"/>
      <c r="AOA32" s="1332"/>
      <c r="AOB32" s="1332"/>
      <c r="AOC32" s="1332"/>
      <c r="AOD32" s="1332"/>
      <c r="AOE32" s="1332"/>
      <c r="AOF32" s="1332"/>
      <c r="AOG32" s="1332"/>
      <c r="AOH32" s="1332"/>
      <c r="AOI32" s="1332"/>
      <c r="AOJ32" s="1332"/>
      <c r="AOK32" s="1332"/>
      <c r="AOL32" s="1332"/>
      <c r="AOM32" s="1332"/>
      <c r="AON32" s="1332"/>
      <c r="AOO32" s="1332"/>
      <c r="AOP32" s="1332"/>
      <c r="AOQ32" s="1332"/>
      <c r="AOR32" s="1332"/>
      <c r="AOS32" s="1332"/>
      <c r="AOT32" s="1332"/>
      <c r="AOU32" s="1332"/>
      <c r="AOV32" s="1332"/>
      <c r="AOW32" s="1332"/>
      <c r="AOX32" s="1332"/>
      <c r="AOY32" s="1332"/>
      <c r="AOZ32" s="1332"/>
      <c r="APA32" s="1332"/>
      <c r="APB32" s="1332"/>
      <c r="APC32" s="1332"/>
      <c r="APD32" s="1332"/>
      <c r="APE32" s="1332"/>
      <c r="APF32" s="1332"/>
      <c r="APG32" s="1332"/>
      <c r="APH32" s="1332"/>
      <c r="API32" s="1332"/>
      <c r="APJ32" s="1332"/>
      <c r="APK32" s="1332"/>
      <c r="APL32" s="1332"/>
      <c r="APM32" s="1332"/>
      <c r="APN32" s="1332"/>
      <c r="APO32" s="1332"/>
      <c r="APP32" s="1332"/>
      <c r="APQ32" s="1332"/>
      <c r="APR32" s="1332"/>
      <c r="APS32" s="1332"/>
      <c r="APT32" s="1332"/>
      <c r="APU32" s="1332"/>
      <c r="APV32" s="1332"/>
      <c r="APW32" s="1332"/>
      <c r="APX32" s="1332"/>
      <c r="APY32" s="1332"/>
      <c r="APZ32" s="1332"/>
      <c r="AQA32" s="1332"/>
      <c r="AQB32" s="1332"/>
      <c r="AQC32" s="1332"/>
      <c r="AQD32" s="1332"/>
      <c r="AQE32" s="1332"/>
      <c r="AQF32" s="1332"/>
      <c r="AQG32" s="1332"/>
      <c r="AQH32" s="1332"/>
      <c r="AQI32" s="1332"/>
      <c r="AQJ32" s="1332"/>
      <c r="AQK32" s="1332"/>
      <c r="AQL32" s="1332"/>
      <c r="AQM32" s="1332"/>
      <c r="AQN32" s="1332"/>
      <c r="AQO32" s="1332"/>
      <c r="AQP32" s="1332"/>
      <c r="AQQ32" s="1332"/>
      <c r="AQR32" s="1332"/>
      <c r="AQS32" s="1332"/>
      <c r="AQT32" s="1332"/>
      <c r="AQU32" s="1332"/>
      <c r="AQV32" s="1332"/>
      <c r="AQW32" s="1332"/>
      <c r="AQX32" s="1332"/>
      <c r="AQY32" s="1332"/>
      <c r="AQZ32" s="1332"/>
      <c r="ARA32" s="1332"/>
      <c r="ARB32" s="1332"/>
      <c r="ARC32" s="1332"/>
      <c r="ARD32" s="1332"/>
      <c r="ARE32" s="1332"/>
      <c r="ARF32" s="1332"/>
      <c r="ARG32" s="1332"/>
      <c r="ARH32" s="1332"/>
      <c r="ARI32" s="1332"/>
      <c r="ARJ32" s="1332"/>
      <c r="ARK32" s="1332"/>
      <c r="ARL32" s="1332"/>
      <c r="ARM32" s="1332"/>
      <c r="ARN32" s="1332"/>
      <c r="ARO32" s="1332"/>
      <c r="ARP32" s="1332"/>
      <c r="ARQ32" s="1332"/>
      <c r="ARR32" s="1332"/>
      <c r="ARS32" s="1332"/>
      <c r="ART32" s="1332"/>
      <c r="ARU32" s="1332"/>
      <c r="ARV32" s="1332"/>
      <c r="ARW32" s="1332"/>
      <c r="ARX32" s="1332"/>
      <c r="ARY32" s="1332"/>
      <c r="ARZ32" s="1332"/>
      <c r="ASA32" s="1332"/>
      <c r="ASB32" s="1332"/>
      <c r="ASC32" s="1332"/>
      <c r="ASD32" s="1332"/>
      <c r="ASE32" s="1332"/>
      <c r="ASF32" s="1332"/>
      <c r="ASG32" s="1332"/>
      <c r="ASH32" s="1332"/>
      <c r="ASI32" s="1332"/>
      <c r="ASJ32" s="1332"/>
      <c r="ASK32" s="1332"/>
      <c r="ASL32" s="1332"/>
      <c r="ASM32" s="1332"/>
      <c r="ASN32" s="1332"/>
      <c r="ASO32" s="1332"/>
      <c r="ASP32" s="1332"/>
      <c r="ASQ32" s="1332"/>
      <c r="ASR32" s="1332"/>
      <c r="ASS32" s="1332"/>
      <c r="AST32" s="1332"/>
      <c r="ASU32" s="1332"/>
      <c r="ASV32" s="1332"/>
      <c r="ASW32" s="1332"/>
      <c r="ASX32" s="1332"/>
      <c r="ASY32" s="1332"/>
      <c r="ASZ32" s="1332"/>
      <c r="ATA32" s="1332"/>
      <c r="ATB32" s="1332"/>
      <c r="ATC32" s="1332"/>
      <c r="ATD32" s="1332"/>
      <c r="ATE32" s="1332"/>
      <c r="ATF32" s="1332"/>
      <c r="ATG32" s="1332"/>
      <c r="ATH32" s="1332"/>
      <c r="ATI32" s="1332"/>
      <c r="ATJ32" s="1332"/>
      <c r="ATK32" s="1332"/>
      <c r="ATL32" s="1332"/>
      <c r="ATM32" s="1332"/>
      <c r="ATN32" s="1332"/>
      <c r="ATO32" s="1332"/>
      <c r="ATP32" s="1332"/>
      <c r="ATQ32" s="1332"/>
      <c r="ATR32" s="1332"/>
      <c r="ATS32" s="1332"/>
      <c r="ATT32" s="1332"/>
      <c r="ATU32" s="1332"/>
      <c r="ATV32" s="1332"/>
      <c r="ATW32" s="1332"/>
      <c r="ATX32" s="1332"/>
      <c r="ATY32" s="1332"/>
      <c r="ATZ32" s="1332"/>
      <c r="AUA32" s="1332"/>
      <c r="AUB32" s="1332"/>
      <c r="AUC32" s="1332"/>
      <c r="AUD32" s="1332"/>
      <c r="AUE32" s="1332"/>
      <c r="AUF32" s="1332"/>
      <c r="AUG32" s="1332"/>
      <c r="AUH32" s="1332"/>
      <c r="AUI32" s="1332"/>
      <c r="AUJ32" s="1332"/>
      <c r="AUK32" s="1332"/>
      <c r="AUL32" s="1332"/>
      <c r="AUM32" s="1332"/>
      <c r="AUN32" s="1332"/>
      <c r="AUO32" s="1332"/>
      <c r="AUP32" s="1332"/>
      <c r="AUQ32" s="1332"/>
      <c r="AUR32" s="1332"/>
      <c r="AUS32" s="1332"/>
      <c r="AUT32" s="1332"/>
      <c r="AUU32" s="1332"/>
      <c r="AUV32" s="1332"/>
      <c r="AUW32" s="1332"/>
      <c r="AUX32" s="1332"/>
      <c r="AUY32" s="1332"/>
      <c r="AUZ32" s="1332"/>
      <c r="AVA32" s="1332"/>
      <c r="AVB32" s="1332"/>
      <c r="AVC32" s="1332"/>
      <c r="AVD32" s="1332"/>
      <c r="AVE32" s="1332"/>
      <c r="AVF32" s="1332"/>
      <c r="AVG32" s="1332"/>
      <c r="AVH32" s="1332"/>
      <c r="AVI32" s="1332"/>
      <c r="AVJ32" s="1332"/>
      <c r="AVK32" s="1332"/>
      <c r="AVL32" s="1332"/>
      <c r="AVM32" s="1332"/>
      <c r="AVN32" s="1332"/>
      <c r="AVO32" s="1332"/>
      <c r="AVP32" s="1332"/>
      <c r="AVQ32" s="1332"/>
      <c r="AVR32" s="1332"/>
      <c r="AVS32" s="1332"/>
      <c r="AVT32" s="1332"/>
      <c r="AVU32" s="1332"/>
      <c r="AVV32" s="1332"/>
      <c r="AVW32" s="1332"/>
      <c r="AVX32" s="1332"/>
      <c r="AVY32" s="1332"/>
      <c r="AVZ32" s="1332"/>
      <c r="AWA32" s="1332"/>
      <c r="AWB32" s="1332"/>
      <c r="AWC32" s="1332"/>
      <c r="AWD32" s="1332"/>
      <c r="AWE32" s="1332"/>
      <c r="AWF32" s="1332"/>
      <c r="AWG32" s="1332"/>
      <c r="AWH32" s="1332"/>
      <c r="AWI32" s="1332"/>
      <c r="AWJ32" s="1332"/>
      <c r="AWK32" s="1332"/>
      <c r="AWL32" s="1332"/>
      <c r="AWM32" s="1332"/>
      <c r="AWN32" s="1332"/>
      <c r="AWO32" s="1332"/>
      <c r="AWP32" s="1332"/>
      <c r="AWQ32" s="1332"/>
      <c r="AWR32" s="1332"/>
      <c r="AWS32" s="1332"/>
      <c r="AWT32" s="1332"/>
      <c r="AWU32" s="1332"/>
      <c r="AWV32" s="1332"/>
      <c r="AWW32" s="1332"/>
      <c r="AWX32" s="1332"/>
      <c r="AWY32" s="1332"/>
      <c r="AWZ32" s="1332"/>
      <c r="AXA32" s="1332"/>
      <c r="AXB32" s="1332"/>
      <c r="AXC32" s="1332"/>
      <c r="AXD32" s="1332"/>
      <c r="AXE32" s="1332"/>
      <c r="AXF32" s="1332"/>
      <c r="AXG32" s="1332"/>
      <c r="AXH32" s="1332"/>
      <c r="AXI32" s="1332"/>
      <c r="AXJ32" s="1332"/>
      <c r="AXK32" s="1332"/>
      <c r="AXL32" s="1332"/>
      <c r="AXM32" s="1332"/>
      <c r="AXN32" s="1332"/>
      <c r="AXO32" s="1332"/>
      <c r="AXP32" s="1332"/>
      <c r="AXQ32" s="1332"/>
      <c r="AXR32" s="1332"/>
      <c r="AXS32" s="1332"/>
      <c r="AXT32" s="1332"/>
      <c r="AXU32" s="1332"/>
      <c r="AXV32" s="1332"/>
      <c r="AXW32" s="1332"/>
      <c r="AXX32" s="1332"/>
      <c r="AXY32" s="1332"/>
      <c r="AXZ32" s="1332"/>
      <c r="AYA32" s="1332"/>
      <c r="AYB32" s="1332"/>
      <c r="AYC32" s="1332"/>
      <c r="AYD32" s="1332"/>
      <c r="AYE32" s="1332"/>
      <c r="AYF32" s="1332"/>
      <c r="AYG32" s="1332"/>
      <c r="AYH32" s="1332"/>
      <c r="AYI32" s="1332"/>
      <c r="AYJ32" s="1332"/>
      <c r="AYK32" s="1332"/>
      <c r="AYL32" s="1332"/>
      <c r="AYM32" s="1332"/>
      <c r="AYN32" s="1332"/>
      <c r="AYO32" s="1332"/>
      <c r="AYP32" s="1332"/>
      <c r="AYQ32" s="1332"/>
      <c r="AYR32" s="1332"/>
      <c r="AYS32" s="1332"/>
      <c r="AYT32" s="1332"/>
      <c r="AYU32" s="1332"/>
      <c r="AYV32" s="1332"/>
      <c r="AYW32" s="1332"/>
      <c r="AYX32" s="1332"/>
      <c r="AYY32" s="1332"/>
      <c r="AYZ32" s="1332"/>
      <c r="AZA32" s="1332"/>
      <c r="AZB32" s="1332"/>
      <c r="AZC32" s="1332"/>
      <c r="AZD32" s="1332"/>
      <c r="AZE32" s="1332"/>
      <c r="AZF32" s="1332"/>
      <c r="AZG32" s="1332"/>
      <c r="AZH32" s="1332"/>
      <c r="AZI32" s="1332"/>
      <c r="AZJ32" s="1332"/>
      <c r="AZK32" s="1332"/>
      <c r="AZL32" s="1332"/>
      <c r="AZM32" s="1332"/>
      <c r="AZN32" s="1332"/>
      <c r="AZO32" s="1332"/>
      <c r="AZP32" s="1332"/>
      <c r="AZQ32" s="1332"/>
      <c r="AZR32" s="1332"/>
      <c r="AZS32" s="1332"/>
      <c r="AZT32" s="1332"/>
      <c r="AZU32" s="1332"/>
      <c r="AZV32" s="1332"/>
      <c r="AZW32" s="1332"/>
      <c r="AZX32" s="1332"/>
      <c r="AZY32" s="1332"/>
      <c r="AZZ32" s="1332"/>
      <c r="BAA32" s="1332"/>
      <c r="BAB32" s="1332"/>
      <c r="BAC32" s="1332"/>
      <c r="BAD32" s="1332"/>
      <c r="BAE32" s="1332"/>
      <c r="BAF32" s="1332"/>
      <c r="BAG32" s="1332"/>
      <c r="BAH32" s="1332"/>
      <c r="BAI32" s="1332"/>
      <c r="BAJ32" s="1332"/>
      <c r="BAK32" s="1332"/>
      <c r="BAL32" s="1332"/>
      <c r="BAM32" s="1332"/>
      <c r="BAN32" s="1332"/>
      <c r="BAO32" s="1332"/>
      <c r="BAP32" s="1332"/>
      <c r="BAQ32" s="1332"/>
      <c r="BAR32" s="1332"/>
      <c r="BAS32" s="1332"/>
      <c r="BAT32" s="1332"/>
      <c r="BAU32" s="1332"/>
      <c r="BAV32" s="1332"/>
      <c r="BAW32" s="1332"/>
      <c r="BAX32" s="1332"/>
      <c r="BAY32" s="1332"/>
      <c r="BAZ32" s="1332"/>
      <c r="BBA32" s="1332"/>
      <c r="BBB32" s="1332"/>
      <c r="BBC32" s="1332"/>
      <c r="BBD32" s="1332"/>
      <c r="BBE32" s="1332"/>
      <c r="BBF32" s="1332"/>
      <c r="BBG32" s="1332"/>
      <c r="BBH32" s="1332"/>
      <c r="BBI32" s="1332"/>
      <c r="BBJ32" s="1332"/>
      <c r="BBK32" s="1332"/>
      <c r="BBL32" s="1332"/>
      <c r="BBM32" s="1332"/>
      <c r="BBN32" s="1332"/>
      <c r="BBO32" s="1332"/>
      <c r="BBP32" s="1332"/>
      <c r="BBQ32" s="1332"/>
      <c r="BBR32" s="1332"/>
      <c r="BBS32" s="1332"/>
      <c r="BBT32" s="1332"/>
      <c r="BBU32" s="1332"/>
      <c r="BBV32" s="1332"/>
      <c r="BBW32" s="1332"/>
      <c r="BBX32" s="1332"/>
      <c r="BBY32" s="1332"/>
      <c r="BBZ32" s="1332"/>
      <c r="BCA32" s="1332"/>
      <c r="BCB32" s="1332"/>
      <c r="BCC32" s="1332"/>
      <c r="BCD32" s="1332"/>
      <c r="BCE32" s="1332"/>
      <c r="BCF32" s="1332"/>
      <c r="BCG32" s="1332"/>
      <c r="BCH32" s="1332"/>
      <c r="BCI32" s="1332"/>
      <c r="BCJ32" s="1332"/>
      <c r="BCK32" s="1332"/>
      <c r="BCL32" s="1332"/>
      <c r="BCM32" s="1332"/>
      <c r="BCN32" s="1332"/>
      <c r="BCO32" s="1332"/>
      <c r="BCP32" s="1332"/>
      <c r="BCQ32" s="1332"/>
      <c r="BCR32" s="1332"/>
      <c r="BCS32" s="1332"/>
      <c r="BCT32" s="1332"/>
      <c r="BCU32" s="1332"/>
      <c r="BCV32" s="1332"/>
      <c r="BCW32" s="1332"/>
      <c r="BCX32" s="1332"/>
      <c r="BCY32" s="1332"/>
      <c r="BCZ32" s="1332"/>
      <c r="BDA32" s="1332"/>
      <c r="BDB32" s="1332"/>
      <c r="BDC32" s="1332"/>
      <c r="BDD32" s="1332"/>
      <c r="BDE32" s="1332"/>
      <c r="BDF32" s="1332"/>
      <c r="BDG32" s="1332"/>
      <c r="BDH32" s="1332"/>
      <c r="BDI32" s="1332"/>
      <c r="BDJ32" s="1332"/>
      <c r="BDK32" s="1332"/>
      <c r="BDL32" s="1332"/>
      <c r="BDM32" s="1332"/>
      <c r="BDN32" s="1332"/>
      <c r="BDO32" s="1332"/>
      <c r="BDP32" s="1332"/>
      <c r="BDQ32" s="1332"/>
      <c r="BDR32" s="1332"/>
      <c r="BDS32" s="1332"/>
      <c r="BDT32" s="1332"/>
      <c r="BDU32" s="1332"/>
      <c r="BDV32" s="1332"/>
      <c r="BDW32" s="1332"/>
      <c r="BDX32" s="1332"/>
      <c r="BDY32" s="1332"/>
      <c r="BDZ32" s="1332"/>
      <c r="BEA32" s="1332"/>
      <c r="BEB32" s="1332"/>
      <c r="BEC32" s="1332"/>
      <c r="BED32" s="1332"/>
      <c r="BEE32" s="1332"/>
      <c r="BEF32" s="1332"/>
      <c r="BEG32" s="1332"/>
      <c r="BEH32" s="1332"/>
      <c r="BEI32" s="1332"/>
      <c r="BEJ32" s="1332"/>
      <c r="BEK32" s="1332"/>
      <c r="BEL32" s="1332"/>
      <c r="BEM32" s="1332"/>
      <c r="BEN32" s="1332"/>
      <c r="BEO32" s="1332"/>
      <c r="BEP32" s="1332"/>
      <c r="BEQ32" s="1332"/>
      <c r="BER32" s="1332"/>
      <c r="BES32" s="1332"/>
      <c r="BET32" s="1332"/>
      <c r="BEU32" s="1332"/>
      <c r="BEV32" s="1332"/>
      <c r="BEW32" s="1332"/>
      <c r="BEX32" s="1332"/>
      <c r="BEY32" s="1332"/>
      <c r="BEZ32" s="1332"/>
      <c r="BFA32" s="1332"/>
      <c r="BFB32" s="1332"/>
      <c r="BFC32" s="1332"/>
      <c r="BFD32" s="1332"/>
      <c r="BFE32" s="1332"/>
      <c r="BFF32" s="1332"/>
      <c r="BFG32" s="1332"/>
      <c r="BFH32" s="1332"/>
      <c r="BFI32" s="1332"/>
      <c r="BFJ32" s="1332"/>
      <c r="BFK32" s="1332"/>
      <c r="BFL32" s="1332"/>
      <c r="BFM32" s="1332"/>
      <c r="BFN32" s="1332"/>
      <c r="BFO32" s="1332"/>
      <c r="BFP32" s="1332"/>
      <c r="BFQ32" s="1332"/>
      <c r="BFR32" s="1332"/>
      <c r="BFS32" s="1332"/>
      <c r="BFT32" s="1332"/>
      <c r="BFU32" s="1332"/>
      <c r="BFV32" s="1332"/>
      <c r="BFW32" s="1332"/>
      <c r="BFX32" s="1332"/>
      <c r="BFY32" s="1332"/>
      <c r="BFZ32" s="1332"/>
      <c r="BGA32" s="1332"/>
      <c r="BGB32" s="1332"/>
      <c r="BGC32" s="1332"/>
      <c r="BGD32" s="1332"/>
      <c r="BGE32" s="1332"/>
      <c r="BGF32" s="1332"/>
      <c r="BGG32" s="1332"/>
      <c r="BGH32" s="1332"/>
      <c r="BGI32" s="1332"/>
      <c r="BGJ32" s="1332"/>
      <c r="BGK32" s="1332"/>
      <c r="BGL32" s="1332"/>
      <c r="BGM32" s="1332"/>
      <c r="BGN32" s="1332"/>
      <c r="BGO32" s="1332"/>
      <c r="BGP32" s="1332"/>
      <c r="BGQ32" s="1332"/>
      <c r="BGR32" s="1332"/>
      <c r="BGS32" s="1332"/>
      <c r="BGT32" s="1332"/>
      <c r="BGU32" s="1332"/>
      <c r="BGV32" s="1332"/>
      <c r="BGW32" s="1332"/>
      <c r="BGX32" s="1332"/>
      <c r="BGY32" s="1332"/>
      <c r="BGZ32" s="1332"/>
      <c r="BHA32" s="1332"/>
      <c r="BHB32" s="1332"/>
      <c r="BHC32" s="1332"/>
      <c r="BHD32" s="1332"/>
      <c r="BHE32" s="1332"/>
      <c r="BHF32" s="1332"/>
      <c r="BHG32" s="1332"/>
      <c r="BHH32" s="1332"/>
      <c r="BHI32" s="1332"/>
      <c r="BHJ32" s="1332"/>
      <c r="BHK32" s="1332"/>
      <c r="BHL32" s="1332"/>
      <c r="BHM32" s="1332"/>
      <c r="BHN32" s="1332"/>
      <c r="BHO32" s="1332"/>
      <c r="BHP32" s="1332"/>
      <c r="BHQ32" s="1332"/>
      <c r="BHR32" s="1332"/>
      <c r="BHS32" s="1332"/>
      <c r="BHT32" s="1332"/>
      <c r="BHU32" s="1332"/>
      <c r="BHV32" s="1332"/>
      <c r="BHW32" s="1332"/>
      <c r="BHX32" s="1332"/>
      <c r="BHY32" s="1332"/>
      <c r="BHZ32" s="1332"/>
      <c r="BIA32" s="1332"/>
      <c r="BIB32" s="1332"/>
      <c r="BIC32" s="1332"/>
      <c r="BID32" s="1332"/>
      <c r="BIE32" s="1332"/>
      <c r="BIF32" s="1332"/>
      <c r="BIG32" s="1332"/>
      <c r="BIH32" s="1332"/>
      <c r="BII32" s="1332"/>
      <c r="BIJ32" s="1332"/>
      <c r="BIK32" s="1332"/>
      <c r="BIL32" s="1332"/>
      <c r="BIM32" s="1332"/>
      <c r="BIN32" s="1332"/>
      <c r="BIO32" s="1332"/>
      <c r="BIP32" s="1332"/>
      <c r="BIQ32" s="1332"/>
      <c r="BIR32" s="1332"/>
      <c r="BIS32" s="1332"/>
      <c r="BIT32" s="1332"/>
      <c r="BIU32" s="1332"/>
      <c r="BIV32" s="1332"/>
      <c r="BIW32" s="1332"/>
      <c r="BIX32" s="1332"/>
      <c r="BIY32" s="1332"/>
      <c r="BIZ32" s="1332"/>
      <c r="BJA32" s="1332"/>
      <c r="BJB32" s="1332"/>
      <c r="BJC32" s="1332"/>
      <c r="BJD32" s="1332"/>
      <c r="BJE32" s="1332"/>
      <c r="BJF32" s="1332"/>
      <c r="BJG32" s="1332"/>
      <c r="BJH32" s="1332"/>
      <c r="BJI32" s="1332"/>
      <c r="BJJ32" s="1332"/>
      <c r="BJK32" s="1332"/>
      <c r="BJL32" s="1332"/>
      <c r="BJM32" s="1332"/>
      <c r="BJN32" s="1332"/>
      <c r="BJO32" s="1332"/>
      <c r="BJP32" s="1332"/>
      <c r="BJQ32" s="1332"/>
      <c r="BJR32" s="1332"/>
      <c r="BJS32" s="1332"/>
      <c r="BJT32" s="1332"/>
      <c r="BJU32" s="1332"/>
      <c r="BJV32" s="1332"/>
      <c r="BJW32" s="1332"/>
      <c r="BJX32" s="1332"/>
      <c r="BJY32" s="1332"/>
      <c r="BJZ32" s="1332"/>
      <c r="BKA32" s="1332"/>
      <c r="BKB32" s="1332"/>
      <c r="BKC32" s="1332"/>
      <c r="BKD32" s="1332"/>
      <c r="BKE32" s="1332"/>
      <c r="BKF32" s="1332"/>
      <c r="BKG32" s="1332"/>
      <c r="BKH32" s="1332"/>
      <c r="BKI32" s="1332"/>
      <c r="BKJ32" s="1332"/>
      <c r="BKK32" s="1332"/>
      <c r="BKL32" s="1332"/>
      <c r="BKM32" s="1332"/>
      <c r="BKN32" s="1332"/>
      <c r="BKO32" s="1332"/>
      <c r="BKP32" s="1332"/>
      <c r="BKQ32" s="1332"/>
      <c r="BKR32" s="1332"/>
      <c r="BKS32" s="1332"/>
      <c r="BKT32" s="1332"/>
      <c r="BKU32" s="1332"/>
      <c r="BKV32" s="1332"/>
      <c r="BKW32" s="1332"/>
      <c r="BKX32" s="1332"/>
      <c r="BKY32" s="1332"/>
      <c r="BKZ32" s="1332"/>
      <c r="BLA32" s="1332"/>
      <c r="BLB32" s="1332"/>
      <c r="BLC32" s="1332"/>
      <c r="BLD32" s="1332"/>
      <c r="BLE32" s="1332"/>
      <c r="BLF32" s="1332"/>
      <c r="BLG32" s="1332"/>
      <c r="BLH32" s="1332"/>
      <c r="BLI32" s="1332"/>
      <c r="BLJ32" s="1332"/>
      <c r="BLK32" s="1332"/>
      <c r="BLL32" s="1332"/>
      <c r="BLM32" s="1332"/>
      <c r="BLN32" s="1332"/>
      <c r="BLO32" s="1332"/>
      <c r="BLP32" s="1332"/>
      <c r="BLQ32" s="1332"/>
      <c r="BLR32" s="1332"/>
      <c r="BLS32" s="1332"/>
      <c r="BLT32" s="1332"/>
      <c r="BLU32" s="1332"/>
      <c r="BLV32" s="1332"/>
      <c r="BLW32" s="1332"/>
      <c r="BLX32" s="1332"/>
      <c r="BLY32" s="1332"/>
      <c r="BLZ32" s="1332"/>
      <c r="BMA32" s="1332"/>
      <c r="BMB32" s="1332"/>
      <c r="BMC32" s="1332"/>
      <c r="BMD32" s="1332"/>
      <c r="BME32" s="1332"/>
      <c r="BMF32" s="1332"/>
      <c r="BMG32" s="1332"/>
      <c r="BMH32" s="1332"/>
      <c r="BMI32" s="1332"/>
      <c r="BMJ32" s="1332"/>
      <c r="BMK32" s="1332"/>
      <c r="BML32" s="1332"/>
      <c r="BMM32" s="1332"/>
      <c r="BMN32" s="1332"/>
      <c r="BMO32" s="1332"/>
      <c r="BMP32" s="1332"/>
      <c r="BMQ32" s="1332"/>
      <c r="BMR32" s="1332"/>
      <c r="BMS32" s="1332"/>
      <c r="BMT32" s="1332"/>
      <c r="BMU32" s="1332"/>
      <c r="BMV32" s="1332"/>
      <c r="BMW32" s="1332"/>
      <c r="BMX32" s="1332"/>
      <c r="BMY32" s="1332"/>
      <c r="BMZ32" s="1332"/>
      <c r="BNA32" s="1332"/>
      <c r="BNB32" s="1332"/>
      <c r="BNC32" s="1332"/>
      <c r="BND32" s="1332"/>
      <c r="BNE32" s="1332"/>
      <c r="BNF32" s="1332"/>
      <c r="BNG32" s="1332"/>
      <c r="BNH32" s="1332"/>
      <c r="BNI32" s="1332"/>
      <c r="BNJ32" s="1332"/>
      <c r="BNK32" s="1332"/>
      <c r="BNL32" s="1332"/>
      <c r="BNM32" s="1332"/>
      <c r="BNN32" s="1332"/>
      <c r="BNO32" s="1332"/>
      <c r="BNP32" s="1332"/>
      <c r="BNQ32" s="1332"/>
      <c r="BNR32" s="1332"/>
      <c r="BNS32" s="1332"/>
      <c r="BNT32" s="1332"/>
      <c r="BNU32" s="1332"/>
      <c r="BNV32" s="1332"/>
      <c r="BNW32" s="1332"/>
      <c r="BNX32" s="1332"/>
      <c r="BNY32" s="1332"/>
      <c r="BNZ32" s="1332"/>
      <c r="BOA32" s="1332"/>
      <c r="BOB32" s="1332"/>
      <c r="BOC32" s="1332"/>
      <c r="BOD32" s="1332"/>
      <c r="BOE32" s="1332"/>
      <c r="BOF32" s="1332"/>
      <c r="BOG32" s="1332"/>
      <c r="BOH32" s="1332"/>
      <c r="BOI32" s="1332"/>
      <c r="BOJ32" s="1332"/>
      <c r="BOK32" s="1332"/>
      <c r="BOL32" s="1332"/>
      <c r="BOM32" s="1332"/>
      <c r="BON32" s="1332"/>
      <c r="BOO32" s="1332"/>
      <c r="BOP32" s="1332"/>
      <c r="BOQ32" s="1332"/>
      <c r="BOR32" s="1332"/>
      <c r="BOS32" s="1332"/>
      <c r="BOT32" s="1332"/>
      <c r="BOU32" s="1332"/>
      <c r="BOV32" s="1332"/>
      <c r="BOW32" s="1332"/>
      <c r="BOX32" s="1332"/>
      <c r="BOY32" s="1332"/>
      <c r="BOZ32" s="1332"/>
      <c r="BPA32" s="1332"/>
      <c r="BPB32" s="1332"/>
      <c r="BPC32" s="1332"/>
      <c r="BPD32" s="1332"/>
      <c r="BPE32" s="1332"/>
      <c r="BPF32" s="1332"/>
      <c r="BPG32" s="1332"/>
      <c r="BPH32" s="1332"/>
      <c r="BPI32" s="1332"/>
      <c r="BPJ32" s="1332"/>
      <c r="BPK32" s="1332"/>
      <c r="BPL32" s="1332"/>
      <c r="BPM32" s="1332"/>
      <c r="BPN32" s="1332"/>
      <c r="BPO32" s="1332"/>
      <c r="BPP32" s="1332"/>
      <c r="BPQ32" s="1332"/>
      <c r="BPR32" s="1332"/>
      <c r="BPS32" s="1332"/>
      <c r="BPT32" s="1332"/>
      <c r="BPU32" s="1332"/>
      <c r="BPV32" s="1332"/>
      <c r="BPW32" s="1332"/>
      <c r="BPX32" s="1332"/>
      <c r="BPY32" s="1332"/>
      <c r="BPZ32" s="1332"/>
      <c r="BQA32" s="1332"/>
      <c r="BQB32" s="1332"/>
      <c r="BQC32" s="1332"/>
      <c r="BQD32" s="1332"/>
      <c r="BQE32" s="1332"/>
      <c r="BQF32" s="1332"/>
      <c r="BQG32" s="1332"/>
      <c r="BQH32" s="1332"/>
      <c r="BQI32" s="1332"/>
      <c r="BQJ32" s="1332"/>
      <c r="BQK32" s="1332"/>
      <c r="BQL32" s="1332"/>
      <c r="BQM32" s="1332"/>
      <c r="BQN32" s="1332"/>
      <c r="BQO32" s="1332"/>
      <c r="BQP32" s="1332"/>
      <c r="BQQ32" s="1332"/>
      <c r="BQR32" s="1332"/>
      <c r="BQS32" s="1332"/>
      <c r="BQT32" s="1332"/>
      <c r="BQU32" s="1332"/>
      <c r="BQV32" s="1332"/>
      <c r="BQW32" s="1332"/>
      <c r="BQX32" s="1332"/>
      <c r="BQY32" s="1332"/>
      <c r="BQZ32" s="1332"/>
      <c r="BRA32" s="1332"/>
      <c r="BRB32" s="1332"/>
      <c r="BRC32" s="1332"/>
      <c r="BRD32" s="1332"/>
      <c r="BRE32" s="1332"/>
      <c r="BRF32" s="1332"/>
      <c r="BRG32" s="1332"/>
      <c r="BRH32" s="1332"/>
      <c r="BRI32" s="1332"/>
      <c r="BRJ32" s="1332"/>
      <c r="BRK32" s="1332"/>
      <c r="BRL32" s="1332"/>
      <c r="BRM32" s="1332"/>
      <c r="BRN32" s="1332"/>
      <c r="BRO32" s="1332"/>
      <c r="BRP32" s="1332"/>
      <c r="BRQ32" s="1332"/>
      <c r="BRR32" s="1332"/>
      <c r="BRS32" s="1332"/>
      <c r="BRT32" s="1332"/>
      <c r="BRU32" s="1332"/>
      <c r="BRV32" s="1332"/>
      <c r="BRW32" s="1332"/>
      <c r="BRX32" s="1332"/>
      <c r="BRY32" s="1332"/>
      <c r="BRZ32" s="1332"/>
      <c r="BSA32" s="1332"/>
      <c r="BSB32" s="1332"/>
      <c r="BSC32" s="1332"/>
      <c r="BSD32" s="1332"/>
      <c r="BSE32" s="1332"/>
      <c r="BSF32" s="1332"/>
      <c r="BSG32" s="1332"/>
      <c r="BSH32" s="1332"/>
      <c r="BSI32" s="1332"/>
      <c r="BSJ32" s="1332"/>
      <c r="BSK32" s="1332"/>
      <c r="BSL32" s="1332"/>
      <c r="BSM32" s="1332"/>
      <c r="BSN32" s="1332"/>
      <c r="BSO32" s="1332"/>
      <c r="BSP32" s="1332"/>
      <c r="BSQ32" s="1332"/>
      <c r="BSR32" s="1332"/>
      <c r="BSS32" s="1332"/>
      <c r="BST32" s="1332"/>
      <c r="BSU32" s="1332"/>
      <c r="BSV32" s="1332"/>
      <c r="BSW32" s="1332"/>
      <c r="BSX32" s="1332"/>
      <c r="BSY32" s="1332"/>
      <c r="BSZ32" s="1332"/>
      <c r="BTA32" s="1332"/>
      <c r="BTB32" s="1332"/>
      <c r="BTC32" s="1332"/>
      <c r="BTD32" s="1332"/>
      <c r="BTE32" s="1332"/>
      <c r="BTF32" s="1332"/>
      <c r="BTG32" s="1332"/>
      <c r="BTH32" s="1332"/>
      <c r="BTI32" s="1332"/>
      <c r="BTJ32" s="1332"/>
      <c r="BTK32" s="1332"/>
      <c r="BTL32" s="1332"/>
      <c r="BTM32" s="1332"/>
      <c r="BTN32" s="1332"/>
      <c r="BTO32" s="1332"/>
      <c r="BTP32" s="1332"/>
      <c r="BTQ32" s="1332"/>
      <c r="BTR32" s="1332"/>
      <c r="BTS32" s="1332"/>
      <c r="BTT32" s="1332"/>
      <c r="BTU32" s="1332"/>
      <c r="BTV32" s="1332"/>
      <c r="BTW32" s="1332"/>
      <c r="BTX32" s="1332"/>
      <c r="BTY32" s="1332"/>
      <c r="BTZ32" s="1332"/>
      <c r="BUA32" s="1332"/>
      <c r="BUB32" s="1332"/>
      <c r="BUC32" s="1332"/>
      <c r="BUD32" s="1332"/>
      <c r="BUE32" s="1332"/>
      <c r="BUF32" s="1332"/>
      <c r="BUG32" s="1332"/>
      <c r="BUH32" s="1332"/>
      <c r="BUI32" s="1332"/>
      <c r="BUJ32" s="1332"/>
      <c r="BUK32" s="1332"/>
      <c r="BUL32" s="1332"/>
      <c r="BUM32" s="1332"/>
      <c r="BUN32" s="1332"/>
      <c r="BUO32" s="1332"/>
      <c r="BUP32" s="1332"/>
      <c r="BUQ32" s="1332"/>
      <c r="BUR32" s="1332"/>
      <c r="BUS32" s="1332"/>
      <c r="BUT32" s="1332"/>
      <c r="BUU32" s="1332"/>
      <c r="BUV32" s="1332"/>
      <c r="BUW32" s="1332"/>
      <c r="BUX32" s="1332"/>
      <c r="BUY32" s="1332"/>
      <c r="BUZ32" s="1332"/>
      <c r="BVA32" s="1332"/>
      <c r="BVB32" s="1332"/>
      <c r="BVC32" s="1332"/>
      <c r="BVD32" s="1332"/>
      <c r="BVE32" s="1332"/>
      <c r="BVF32" s="1332"/>
      <c r="BVG32" s="1332"/>
      <c r="BVH32" s="1332"/>
      <c r="BVI32" s="1332"/>
      <c r="BVJ32" s="1332"/>
      <c r="BVK32" s="1332"/>
      <c r="BVL32" s="1332"/>
      <c r="BVM32" s="1332"/>
      <c r="BVN32" s="1332"/>
      <c r="BVO32" s="1332"/>
      <c r="BVP32" s="1332"/>
      <c r="BVQ32" s="1332"/>
      <c r="BVR32" s="1332"/>
      <c r="BVS32" s="1332"/>
      <c r="BVT32" s="1332"/>
      <c r="BVU32" s="1332"/>
      <c r="BVV32" s="1332"/>
      <c r="BVW32" s="1332"/>
      <c r="BVX32" s="1332"/>
      <c r="BVY32" s="1332"/>
      <c r="BVZ32" s="1332"/>
      <c r="BWA32" s="1332"/>
      <c r="BWB32" s="1332"/>
      <c r="BWC32" s="1332"/>
      <c r="BWD32" s="1332"/>
      <c r="BWE32" s="1332"/>
      <c r="BWF32" s="1332"/>
      <c r="BWG32" s="1332"/>
      <c r="BWH32" s="1332"/>
      <c r="BWI32" s="1332"/>
      <c r="BWJ32" s="1332"/>
      <c r="BWK32" s="1332"/>
      <c r="BWL32" s="1332"/>
      <c r="BWM32" s="1332"/>
      <c r="BWN32" s="1332"/>
      <c r="BWO32" s="1332"/>
      <c r="BWP32" s="1332"/>
      <c r="BWQ32" s="1332"/>
      <c r="BWR32" s="1332"/>
      <c r="BWS32" s="1332"/>
      <c r="BWT32" s="1332"/>
      <c r="BWU32" s="1332"/>
      <c r="BWV32" s="1332"/>
      <c r="BWW32" s="1332"/>
      <c r="BWX32" s="1332"/>
      <c r="BWY32" s="1332"/>
      <c r="BWZ32" s="1332"/>
      <c r="BXA32" s="1332"/>
      <c r="BXB32" s="1332"/>
      <c r="BXC32" s="1332"/>
      <c r="BXD32" s="1332"/>
      <c r="BXE32" s="1332"/>
      <c r="BXF32" s="1332"/>
      <c r="BXG32" s="1332"/>
      <c r="BXH32" s="1332"/>
      <c r="BXI32" s="1332"/>
      <c r="BXJ32" s="1332"/>
      <c r="BXK32" s="1332"/>
      <c r="BXL32" s="1332"/>
      <c r="BXM32" s="1332"/>
      <c r="BXN32" s="1332"/>
      <c r="BXO32" s="1332"/>
      <c r="BXP32" s="1332"/>
      <c r="BXQ32" s="1332"/>
      <c r="BXR32" s="1332"/>
      <c r="BXS32" s="1332"/>
      <c r="BXT32" s="1332"/>
      <c r="BXU32" s="1332"/>
      <c r="BXV32" s="1332"/>
      <c r="BXW32" s="1332"/>
      <c r="BXX32" s="1332"/>
      <c r="BXY32" s="1332"/>
      <c r="BXZ32" s="1332"/>
      <c r="BYA32" s="1332"/>
      <c r="BYB32" s="1332"/>
      <c r="BYC32" s="1332"/>
      <c r="BYD32" s="1332"/>
      <c r="BYE32" s="1332"/>
      <c r="BYF32" s="1332"/>
      <c r="BYG32" s="1332"/>
      <c r="BYH32" s="1332"/>
      <c r="BYI32" s="1332"/>
      <c r="BYJ32" s="1332"/>
      <c r="BYK32" s="1332"/>
      <c r="BYL32" s="1332"/>
      <c r="BYM32" s="1332"/>
      <c r="BYN32" s="1332"/>
      <c r="BYO32" s="1332"/>
      <c r="BYP32" s="1332"/>
      <c r="BYQ32" s="1332"/>
      <c r="BYR32" s="1332"/>
      <c r="BYS32" s="1332"/>
      <c r="BYT32" s="1332"/>
      <c r="BYU32" s="1332"/>
      <c r="BYV32" s="1332"/>
      <c r="BYW32" s="1332"/>
      <c r="BYX32" s="1332"/>
      <c r="BYY32" s="1332"/>
      <c r="BYZ32" s="1332"/>
      <c r="BZA32" s="1332"/>
      <c r="BZB32" s="1332"/>
      <c r="BZC32" s="1332"/>
      <c r="BZD32" s="1332"/>
      <c r="BZE32" s="1332"/>
      <c r="BZF32" s="1332"/>
      <c r="BZG32" s="1332"/>
      <c r="BZH32" s="1332"/>
      <c r="BZI32" s="1332"/>
      <c r="BZJ32" s="1332"/>
      <c r="BZK32" s="1332"/>
      <c r="BZL32" s="1332"/>
      <c r="BZM32" s="1332"/>
      <c r="BZN32" s="1332"/>
      <c r="BZO32" s="1332"/>
      <c r="BZP32" s="1332"/>
      <c r="BZQ32" s="1332"/>
      <c r="BZR32" s="1332"/>
      <c r="BZS32" s="1332"/>
      <c r="BZT32" s="1332"/>
      <c r="BZU32" s="1332"/>
      <c r="BZV32" s="1332"/>
      <c r="BZW32" s="1332"/>
      <c r="BZX32" s="1332"/>
      <c r="BZY32" s="1332"/>
      <c r="BZZ32" s="1332"/>
      <c r="CAA32" s="1332"/>
      <c r="CAB32" s="1332"/>
      <c r="CAC32" s="1332"/>
      <c r="CAD32" s="1332"/>
      <c r="CAE32" s="1332"/>
      <c r="CAF32" s="1332"/>
      <c r="CAG32" s="1332"/>
      <c r="CAH32" s="1332"/>
      <c r="CAI32" s="1332"/>
      <c r="CAJ32" s="1332"/>
      <c r="CAK32" s="1332"/>
      <c r="CAL32" s="1332"/>
      <c r="CAM32" s="1332"/>
      <c r="CAN32" s="1332"/>
      <c r="CAO32" s="1332"/>
      <c r="CAP32" s="1332"/>
      <c r="CAQ32" s="1332"/>
      <c r="CAR32" s="1332"/>
      <c r="CAS32" s="1332"/>
      <c r="CAT32" s="1332"/>
      <c r="CAU32" s="1332"/>
      <c r="CAV32" s="1332"/>
      <c r="CAW32" s="1332"/>
      <c r="CAX32" s="1332"/>
      <c r="CAY32" s="1332"/>
      <c r="CAZ32" s="1332"/>
      <c r="CBA32" s="1332"/>
      <c r="CBB32" s="1332"/>
      <c r="CBC32" s="1332"/>
      <c r="CBD32" s="1332"/>
      <c r="CBE32" s="1332"/>
      <c r="CBF32" s="1332"/>
      <c r="CBG32" s="1332"/>
      <c r="CBH32" s="1332"/>
      <c r="CBI32" s="1332"/>
      <c r="CBJ32" s="1332"/>
      <c r="CBK32" s="1332"/>
      <c r="CBL32" s="1332"/>
      <c r="CBM32" s="1332"/>
      <c r="CBN32" s="1332"/>
      <c r="CBO32" s="1332"/>
      <c r="CBP32" s="1332"/>
      <c r="CBQ32" s="1332"/>
      <c r="CBR32" s="1332"/>
      <c r="CBS32" s="1332"/>
      <c r="CBT32" s="1332"/>
      <c r="CBU32" s="1332"/>
      <c r="CBV32" s="1332"/>
      <c r="CBW32" s="1332"/>
      <c r="CBX32" s="1332"/>
      <c r="CBY32" s="1332"/>
      <c r="CBZ32" s="1332"/>
      <c r="CCA32" s="1332"/>
      <c r="CCB32" s="1332"/>
      <c r="CCC32" s="1332"/>
      <c r="CCD32" s="1332"/>
      <c r="CCE32" s="1332"/>
      <c r="CCF32" s="1332"/>
      <c r="CCG32" s="1332"/>
      <c r="CCH32" s="1332"/>
      <c r="CCI32" s="1332"/>
      <c r="CCJ32" s="1332"/>
      <c r="CCK32" s="1332"/>
      <c r="CCL32" s="1332"/>
      <c r="CCM32" s="1332"/>
      <c r="CCN32" s="1332"/>
      <c r="CCO32" s="1332"/>
      <c r="CCP32" s="1332"/>
      <c r="CCQ32" s="1332"/>
      <c r="CCR32" s="1332"/>
      <c r="CCS32" s="1332"/>
      <c r="CCT32" s="1332"/>
      <c r="CCU32" s="1332"/>
      <c r="CCV32" s="1332"/>
      <c r="CCW32" s="1332"/>
      <c r="CCX32" s="1332"/>
      <c r="CCY32" s="1332"/>
      <c r="CCZ32" s="1332"/>
      <c r="CDA32" s="1332"/>
      <c r="CDB32" s="1332"/>
      <c r="CDC32" s="1332"/>
      <c r="CDD32" s="1332"/>
      <c r="CDE32" s="1332"/>
      <c r="CDF32" s="1332"/>
      <c r="CDG32" s="1332"/>
      <c r="CDH32" s="1332"/>
      <c r="CDI32" s="1332"/>
      <c r="CDJ32" s="1332"/>
      <c r="CDK32" s="1332"/>
      <c r="CDL32" s="1332"/>
      <c r="CDM32" s="1332"/>
      <c r="CDN32" s="1332"/>
      <c r="CDO32" s="1332"/>
      <c r="CDP32" s="1332"/>
      <c r="CDQ32" s="1332"/>
      <c r="CDR32" s="1332"/>
      <c r="CDS32" s="1332"/>
      <c r="CDT32" s="1332"/>
      <c r="CDU32" s="1332"/>
      <c r="CDV32" s="1332"/>
      <c r="CDW32" s="1332"/>
      <c r="CDX32" s="1332"/>
      <c r="CDY32" s="1332"/>
      <c r="CDZ32" s="1332"/>
      <c r="CEA32" s="1332"/>
      <c r="CEB32" s="1332"/>
      <c r="CEC32" s="1332"/>
      <c r="CED32" s="1332"/>
      <c r="CEE32" s="1332"/>
      <c r="CEF32" s="1332"/>
      <c r="CEG32" s="1332"/>
      <c r="CEH32" s="1332"/>
      <c r="CEI32" s="1332"/>
      <c r="CEJ32" s="1332"/>
      <c r="CEK32" s="1332"/>
      <c r="CEL32" s="1332"/>
      <c r="CEM32" s="1332"/>
      <c r="CEN32" s="1332"/>
      <c r="CEO32" s="1332"/>
      <c r="CEP32" s="1332"/>
      <c r="CEQ32" s="1332"/>
      <c r="CER32" s="1332"/>
      <c r="CES32" s="1332"/>
      <c r="CET32" s="1332"/>
      <c r="CEU32" s="1332"/>
      <c r="CEV32" s="1332"/>
      <c r="CEW32" s="1332"/>
      <c r="CEX32" s="1332"/>
      <c r="CEY32" s="1332"/>
      <c r="CEZ32" s="1332"/>
      <c r="CFA32" s="1332"/>
      <c r="CFB32" s="1332"/>
      <c r="CFC32" s="1332"/>
      <c r="CFD32" s="1332"/>
      <c r="CFE32" s="1332"/>
      <c r="CFF32" s="1332"/>
      <c r="CFG32" s="1332"/>
      <c r="CFH32" s="1332"/>
      <c r="CFI32" s="1332"/>
      <c r="CFJ32" s="1332"/>
      <c r="CFK32" s="1332"/>
      <c r="CFL32" s="1332"/>
      <c r="CFM32" s="1332"/>
      <c r="CFN32" s="1332"/>
      <c r="CFO32" s="1332"/>
      <c r="CFP32" s="1332"/>
      <c r="CFQ32" s="1332"/>
      <c r="CFR32" s="1332"/>
      <c r="CFS32" s="1332"/>
      <c r="CFT32" s="1332"/>
      <c r="CFU32" s="1332"/>
      <c r="CFV32" s="1332"/>
      <c r="CFW32" s="1332"/>
      <c r="CFX32" s="1332"/>
      <c r="CFY32" s="1332"/>
      <c r="CFZ32" s="1332"/>
      <c r="CGA32" s="1332"/>
      <c r="CGB32" s="1332"/>
      <c r="CGC32" s="1332"/>
      <c r="CGD32" s="1332"/>
      <c r="CGE32" s="1332"/>
      <c r="CGF32" s="1332"/>
      <c r="CGG32" s="1332"/>
      <c r="CGH32" s="1332"/>
      <c r="CGI32" s="1332"/>
      <c r="CGJ32" s="1332"/>
      <c r="CGK32" s="1332"/>
      <c r="CGL32" s="1332"/>
      <c r="CGM32" s="1332"/>
      <c r="CGN32" s="1332"/>
      <c r="CGO32" s="1332"/>
      <c r="CGP32" s="1332"/>
      <c r="CGQ32" s="1332"/>
      <c r="CGR32" s="1332"/>
      <c r="CGS32" s="1332"/>
      <c r="CGT32" s="1332"/>
      <c r="CGU32" s="1332"/>
      <c r="CGV32" s="1332"/>
      <c r="CGW32" s="1332"/>
      <c r="CGX32" s="1332"/>
      <c r="CGY32" s="1332"/>
      <c r="CGZ32" s="1332"/>
      <c r="CHA32" s="1332"/>
      <c r="CHB32" s="1332"/>
      <c r="CHC32" s="1332"/>
      <c r="CHD32" s="1332"/>
      <c r="CHE32" s="1332"/>
      <c r="CHF32" s="1332"/>
      <c r="CHG32" s="1332"/>
      <c r="CHH32" s="1332"/>
      <c r="CHI32" s="1332"/>
      <c r="CHJ32" s="1332"/>
      <c r="CHK32" s="1332"/>
      <c r="CHL32" s="1332"/>
      <c r="CHM32" s="1332"/>
      <c r="CHN32" s="1332"/>
      <c r="CHO32" s="1332"/>
      <c r="CHP32" s="1332"/>
      <c r="CHQ32" s="1332"/>
      <c r="CHR32" s="1332"/>
      <c r="CHS32" s="1332"/>
      <c r="CHT32" s="1332"/>
      <c r="CHU32" s="1332"/>
      <c r="CHV32" s="1332"/>
      <c r="CHW32" s="1332"/>
      <c r="CHX32" s="1332"/>
      <c r="CHY32" s="1332"/>
      <c r="CHZ32" s="1332"/>
      <c r="CIA32" s="1332"/>
      <c r="CIB32" s="1332"/>
      <c r="CIC32" s="1332"/>
      <c r="CID32" s="1332"/>
      <c r="CIE32" s="1332"/>
      <c r="CIF32" s="1332"/>
      <c r="CIG32" s="1332"/>
      <c r="CIH32" s="1332"/>
      <c r="CII32" s="1332"/>
      <c r="CIJ32" s="1332"/>
      <c r="CIK32" s="1332"/>
      <c r="CIL32" s="1332"/>
      <c r="CIM32" s="1332"/>
      <c r="CIN32" s="1332"/>
      <c r="CIO32" s="1332"/>
      <c r="CIP32" s="1332"/>
      <c r="CIQ32" s="1332"/>
      <c r="CIR32" s="1332"/>
      <c r="CIS32" s="1332"/>
      <c r="CIT32" s="1332"/>
      <c r="CIU32" s="1332"/>
      <c r="CIV32" s="1332"/>
      <c r="CIW32" s="1332"/>
      <c r="CIX32" s="1332"/>
      <c r="CIY32" s="1332"/>
      <c r="CIZ32" s="1332"/>
      <c r="CJA32" s="1332"/>
      <c r="CJB32" s="1332"/>
      <c r="CJC32" s="1332"/>
      <c r="CJD32" s="1332"/>
      <c r="CJE32" s="1332"/>
      <c r="CJF32" s="1332"/>
      <c r="CJG32" s="1332"/>
      <c r="CJH32" s="1332"/>
      <c r="CJI32" s="1332"/>
      <c r="CJJ32" s="1332"/>
      <c r="CJK32" s="1332"/>
      <c r="CJL32" s="1332"/>
      <c r="CJM32" s="1332"/>
      <c r="CJN32" s="1332"/>
      <c r="CJO32" s="1332"/>
      <c r="CJP32" s="1332"/>
      <c r="CJQ32" s="1332"/>
      <c r="CJR32" s="1332"/>
      <c r="CJS32" s="1332"/>
      <c r="CJT32" s="1332"/>
      <c r="CJU32" s="1332"/>
      <c r="CJV32" s="1332"/>
      <c r="CJW32" s="1332"/>
      <c r="CJX32" s="1332"/>
      <c r="CJY32" s="1332"/>
      <c r="CJZ32" s="1332"/>
      <c r="CKA32" s="1332"/>
      <c r="CKB32" s="1332"/>
      <c r="CKC32" s="1332"/>
      <c r="CKD32" s="1332"/>
      <c r="CKE32" s="1332"/>
      <c r="CKF32" s="1332"/>
      <c r="CKG32" s="1332"/>
      <c r="CKH32" s="1332"/>
      <c r="CKI32" s="1332"/>
      <c r="CKJ32" s="1332"/>
      <c r="CKK32" s="1332"/>
      <c r="CKL32" s="1332"/>
      <c r="CKM32" s="1332"/>
      <c r="CKN32" s="1332"/>
      <c r="CKO32" s="1332"/>
      <c r="CKP32" s="1332"/>
      <c r="CKQ32" s="1332"/>
      <c r="CKR32" s="1332"/>
      <c r="CKS32" s="1332"/>
      <c r="CKT32" s="1332"/>
      <c r="CKU32" s="1332"/>
      <c r="CKV32" s="1332"/>
      <c r="CKW32" s="1332"/>
      <c r="CKX32" s="1332"/>
      <c r="CKY32" s="1332"/>
      <c r="CKZ32" s="1332"/>
      <c r="CLA32" s="1332"/>
      <c r="CLB32" s="1332"/>
      <c r="CLC32" s="1332"/>
      <c r="CLD32" s="1332"/>
      <c r="CLE32" s="1332"/>
      <c r="CLF32" s="1332"/>
      <c r="CLG32" s="1332"/>
      <c r="CLH32" s="1332"/>
      <c r="CLI32" s="1332"/>
      <c r="CLJ32" s="1332"/>
      <c r="CLK32" s="1332"/>
      <c r="CLL32" s="1332"/>
      <c r="CLM32" s="1332"/>
      <c r="CLN32" s="1332"/>
      <c r="CLO32" s="1332"/>
      <c r="CLP32" s="1332"/>
      <c r="CLQ32" s="1332"/>
      <c r="CLR32" s="1332"/>
      <c r="CLS32" s="1332"/>
      <c r="CLT32" s="1332"/>
      <c r="CLU32" s="1332"/>
      <c r="CLV32" s="1332"/>
      <c r="CLW32" s="1332"/>
      <c r="CLX32" s="1332"/>
      <c r="CLY32" s="1332"/>
      <c r="CLZ32" s="1332"/>
      <c r="CMA32" s="1332"/>
      <c r="CMB32" s="1332"/>
      <c r="CMC32" s="1332"/>
      <c r="CMD32" s="1332"/>
      <c r="CME32" s="1332"/>
      <c r="CMF32" s="1332"/>
      <c r="CMG32" s="1332"/>
      <c r="CMH32" s="1332"/>
      <c r="CMI32" s="1332"/>
      <c r="CMJ32" s="1332"/>
      <c r="CMK32" s="1332"/>
      <c r="CML32" s="1332"/>
      <c r="CMM32" s="1332"/>
      <c r="CMN32" s="1332"/>
      <c r="CMO32" s="1332"/>
      <c r="CMP32" s="1332"/>
      <c r="CMQ32" s="1332"/>
      <c r="CMR32" s="1332"/>
      <c r="CMS32" s="1332"/>
      <c r="CMT32" s="1332"/>
      <c r="CMU32" s="1332"/>
      <c r="CMV32" s="1332"/>
      <c r="CMW32" s="1332"/>
      <c r="CMX32" s="1332"/>
      <c r="CMY32" s="1332"/>
      <c r="CMZ32" s="1332"/>
      <c r="CNA32" s="1332"/>
      <c r="CNB32" s="1332"/>
      <c r="CNC32" s="1332"/>
      <c r="CND32" s="1332"/>
      <c r="CNE32" s="1332"/>
      <c r="CNF32" s="1332"/>
      <c r="CNG32" s="1332"/>
      <c r="CNH32" s="1332"/>
      <c r="CNI32" s="1332"/>
      <c r="CNJ32" s="1332"/>
      <c r="CNK32" s="1332"/>
      <c r="CNL32" s="1332"/>
      <c r="CNM32" s="1332"/>
      <c r="CNN32" s="1332"/>
      <c r="CNO32" s="1332"/>
      <c r="CNP32" s="1332"/>
      <c r="CNQ32" s="1332"/>
      <c r="CNR32" s="1332"/>
      <c r="CNS32" s="1332"/>
      <c r="CNT32" s="1332"/>
      <c r="CNU32" s="1332"/>
      <c r="CNV32" s="1332"/>
      <c r="CNW32" s="1332"/>
      <c r="CNX32" s="1332"/>
      <c r="CNY32" s="1332"/>
      <c r="CNZ32" s="1332"/>
      <c r="COA32" s="1332"/>
      <c r="COB32" s="1332"/>
      <c r="COC32" s="1332"/>
      <c r="COD32" s="1332"/>
      <c r="COE32" s="1332"/>
      <c r="COF32" s="1332"/>
      <c r="COG32" s="1332"/>
      <c r="COH32" s="1332"/>
      <c r="COI32" s="1332"/>
      <c r="COJ32" s="1332"/>
      <c r="COK32" s="1332"/>
      <c r="COL32" s="1332"/>
      <c r="COM32" s="1332"/>
      <c r="CON32" s="1332"/>
      <c r="COO32" s="1332"/>
      <c r="COP32" s="1332"/>
      <c r="COQ32" s="1332"/>
      <c r="COR32" s="1332"/>
      <c r="COS32" s="1332"/>
      <c r="COT32" s="1332"/>
      <c r="COU32" s="1332"/>
      <c r="COV32" s="1332"/>
      <c r="COW32" s="1332"/>
      <c r="COX32" s="1332"/>
      <c r="COY32" s="1332"/>
      <c r="COZ32" s="1332"/>
      <c r="CPA32" s="1332"/>
      <c r="CPB32" s="1332"/>
      <c r="CPC32" s="1332"/>
      <c r="CPD32" s="1332"/>
      <c r="CPE32" s="1332"/>
      <c r="CPF32" s="1332"/>
      <c r="CPG32" s="1332"/>
      <c r="CPH32" s="1332"/>
      <c r="CPI32" s="1332"/>
      <c r="CPJ32" s="1332"/>
      <c r="CPK32" s="1332"/>
      <c r="CPL32" s="1332"/>
      <c r="CPM32" s="1332"/>
      <c r="CPN32" s="1332"/>
      <c r="CPO32" s="1332"/>
      <c r="CPP32" s="1332"/>
      <c r="CPQ32" s="1332"/>
      <c r="CPR32" s="1332"/>
      <c r="CPS32" s="1332"/>
      <c r="CPT32" s="1332"/>
      <c r="CPU32" s="1332"/>
      <c r="CPV32" s="1332"/>
      <c r="CPW32" s="1332"/>
      <c r="CPX32" s="1332"/>
      <c r="CPY32" s="1332"/>
      <c r="CPZ32" s="1332"/>
      <c r="CQA32" s="1332"/>
      <c r="CQB32" s="1332"/>
      <c r="CQC32" s="1332"/>
      <c r="CQD32" s="1332"/>
      <c r="CQE32" s="1332"/>
      <c r="CQF32" s="1332"/>
      <c r="CQG32" s="1332"/>
      <c r="CQH32" s="1332"/>
      <c r="CQI32" s="1332"/>
      <c r="CQJ32" s="1332"/>
      <c r="CQK32" s="1332"/>
      <c r="CQL32" s="1332"/>
      <c r="CQM32" s="1332"/>
      <c r="CQN32" s="1332"/>
      <c r="CQO32" s="1332"/>
      <c r="CQP32" s="1332"/>
      <c r="CQQ32" s="1332"/>
      <c r="CQR32" s="1332"/>
      <c r="CQS32" s="1332"/>
      <c r="CQT32" s="1332"/>
      <c r="CQU32" s="1332"/>
      <c r="CQV32" s="1332"/>
      <c r="CQW32" s="1332"/>
      <c r="CQX32" s="1332"/>
      <c r="CQY32" s="1332"/>
      <c r="CQZ32" s="1332"/>
      <c r="CRA32" s="1332"/>
      <c r="CRB32" s="1332"/>
      <c r="CRC32" s="1332"/>
      <c r="CRD32" s="1332"/>
      <c r="CRE32" s="1332"/>
      <c r="CRF32" s="1332"/>
      <c r="CRG32" s="1332"/>
      <c r="CRH32" s="1332"/>
      <c r="CRI32" s="1332"/>
      <c r="CRJ32" s="1332"/>
      <c r="CRK32" s="1332"/>
      <c r="CRL32" s="1332"/>
      <c r="CRM32" s="1332"/>
      <c r="CRN32" s="1332"/>
      <c r="CRO32" s="1332"/>
      <c r="CRP32" s="1332"/>
      <c r="CRQ32" s="1332"/>
      <c r="CRR32" s="1332"/>
      <c r="CRS32" s="1332"/>
      <c r="CRT32" s="1332"/>
      <c r="CRU32" s="1332"/>
      <c r="CRV32" s="1332"/>
      <c r="CRW32" s="1332"/>
      <c r="CRX32" s="1332"/>
      <c r="CRY32" s="1332"/>
      <c r="CRZ32" s="1332"/>
      <c r="CSA32" s="1332"/>
      <c r="CSB32" s="1332"/>
      <c r="CSC32" s="1332"/>
      <c r="CSD32" s="1332"/>
      <c r="CSE32" s="1332"/>
      <c r="CSF32" s="1332"/>
      <c r="CSG32" s="1332"/>
      <c r="CSH32" s="1332"/>
      <c r="CSI32" s="1332"/>
      <c r="CSJ32" s="1332"/>
      <c r="CSK32" s="1332"/>
      <c r="CSL32" s="1332"/>
      <c r="CSM32" s="1332"/>
      <c r="CSN32" s="1332"/>
      <c r="CSO32" s="1332"/>
      <c r="CSP32" s="1332"/>
      <c r="CSQ32" s="1332"/>
      <c r="CSR32" s="1332"/>
      <c r="CSS32" s="1332"/>
      <c r="CST32" s="1332"/>
      <c r="CSU32" s="1332"/>
      <c r="CSV32" s="1332"/>
      <c r="CSW32" s="1332"/>
      <c r="CSX32" s="1332"/>
      <c r="CSY32" s="1332"/>
      <c r="CSZ32" s="1332"/>
      <c r="CTA32" s="1332"/>
      <c r="CTB32" s="1332"/>
      <c r="CTC32" s="1332"/>
      <c r="CTD32" s="1332"/>
      <c r="CTE32" s="1332"/>
      <c r="CTF32" s="1332"/>
      <c r="CTG32" s="1332"/>
      <c r="CTH32" s="1332"/>
      <c r="CTI32" s="1332"/>
      <c r="CTJ32" s="1332"/>
      <c r="CTK32" s="1332"/>
      <c r="CTL32" s="1332"/>
      <c r="CTM32" s="1332"/>
      <c r="CTN32" s="1332"/>
      <c r="CTO32" s="1332"/>
      <c r="CTP32" s="1332"/>
      <c r="CTQ32" s="1332"/>
      <c r="CTR32" s="1332"/>
      <c r="CTS32" s="1332"/>
      <c r="CTT32" s="1332"/>
      <c r="CTU32" s="1332"/>
      <c r="CTV32" s="1332"/>
      <c r="CTW32" s="1332"/>
      <c r="CTX32" s="1332"/>
      <c r="CTY32" s="1332"/>
      <c r="CTZ32" s="1332"/>
      <c r="CUA32" s="1332"/>
      <c r="CUB32" s="1332"/>
      <c r="CUC32" s="1332"/>
      <c r="CUD32" s="1332"/>
      <c r="CUE32" s="1332"/>
      <c r="CUF32" s="1332"/>
      <c r="CUG32" s="1332"/>
      <c r="CUH32" s="1332"/>
      <c r="CUI32" s="1332"/>
      <c r="CUJ32" s="1332"/>
      <c r="CUK32" s="1332"/>
      <c r="CUL32" s="1332"/>
      <c r="CUM32" s="1332"/>
      <c r="CUN32" s="1332"/>
      <c r="CUO32" s="1332"/>
      <c r="CUP32" s="1332"/>
      <c r="CUQ32" s="1332"/>
      <c r="CUR32" s="1332"/>
      <c r="CUS32" s="1332"/>
      <c r="CUT32" s="1332"/>
      <c r="CUU32" s="1332"/>
      <c r="CUV32" s="1332"/>
      <c r="CUW32" s="1332"/>
      <c r="CUX32" s="1332"/>
      <c r="CUY32" s="1332"/>
      <c r="CUZ32" s="1332"/>
      <c r="CVA32" s="1332"/>
      <c r="CVB32" s="1332"/>
      <c r="CVC32" s="1332"/>
      <c r="CVD32" s="1332"/>
      <c r="CVE32" s="1332"/>
      <c r="CVF32" s="1332"/>
      <c r="CVG32" s="1332"/>
      <c r="CVH32" s="1332"/>
      <c r="CVI32" s="1332"/>
      <c r="CVJ32" s="1332"/>
      <c r="CVK32" s="1332"/>
      <c r="CVL32" s="1332"/>
      <c r="CVM32" s="1332"/>
      <c r="CVN32" s="1332"/>
      <c r="CVO32" s="1332"/>
      <c r="CVP32" s="1332"/>
      <c r="CVQ32" s="1332"/>
      <c r="CVR32" s="1332"/>
      <c r="CVS32" s="1332"/>
      <c r="CVT32" s="1332"/>
      <c r="CVU32" s="1332"/>
      <c r="CVV32" s="1332"/>
      <c r="CVW32" s="1332"/>
      <c r="CVX32" s="1332"/>
      <c r="CVY32" s="1332"/>
      <c r="CVZ32" s="1332"/>
      <c r="CWA32" s="1332"/>
      <c r="CWB32" s="1332"/>
      <c r="CWC32" s="1332"/>
      <c r="CWD32" s="1332"/>
      <c r="CWE32" s="1332"/>
      <c r="CWF32" s="1332"/>
      <c r="CWG32" s="1332"/>
      <c r="CWH32" s="1332"/>
      <c r="CWI32" s="1332"/>
      <c r="CWJ32" s="1332"/>
      <c r="CWK32" s="1332"/>
      <c r="CWL32" s="1332"/>
      <c r="CWM32" s="1332"/>
      <c r="CWN32" s="1332"/>
      <c r="CWO32" s="1332"/>
      <c r="CWP32" s="1332"/>
      <c r="CWQ32" s="1332"/>
      <c r="CWR32" s="1332"/>
      <c r="CWS32" s="1332"/>
      <c r="CWT32" s="1332"/>
      <c r="CWU32" s="1332"/>
      <c r="CWV32" s="1332"/>
      <c r="CWW32" s="1332"/>
      <c r="CWX32" s="1332"/>
      <c r="CWY32" s="1332"/>
      <c r="CWZ32" s="1332"/>
      <c r="CXA32" s="1332"/>
      <c r="CXB32" s="1332"/>
      <c r="CXC32" s="1332"/>
      <c r="CXD32" s="1332"/>
      <c r="CXE32" s="1332"/>
      <c r="CXF32" s="1332"/>
      <c r="CXG32" s="1332"/>
      <c r="CXH32" s="1332"/>
      <c r="CXI32" s="1332"/>
      <c r="CXJ32" s="1332"/>
      <c r="CXK32" s="1332"/>
      <c r="CXL32" s="1332"/>
      <c r="CXM32" s="1332"/>
      <c r="CXN32" s="1332"/>
      <c r="CXO32" s="1332"/>
      <c r="CXP32" s="1332"/>
      <c r="CXQ32" s="1332"/>
      <c r="CXR32" s="1332"/>
      <c r="CXS32" s="1332"/>
      <c r="CXT32" s="1332"/>
      <c r="CXU32" s="1332"/>
      <c r="CXV32" s="1332"/>
      <c r="CXW32" s="1332"/>
      <c r="CXX32" s="1332"/>
      <c r="CXY32" s="1332"/>
      <c r="CXZ32" s="1332"/>
      <c r="CYA32" s="1332"/>
      <c r="CYB32" s="1332"/>
      <c r="CYC32" s="1332"/>
      <c r="CYD32" s="1332"/>
      <c r="CYE32" s="1332"/>
      <c r="CYF32" s="1332"/>
      <c r="CYG32" s="1332"/>
      <c r="CYH32" s="1332"/>
      <c r="CYI32" s="1332"/>
      <c r="CYJ32" s="1332"/>
      <c r="CYK32" s="1332"/>
      <c r="CYL32" s="1332"/>
      <c r="CYM32" s="1332"/>
      <c r="CYN32" s="1332"/>
      <c r="CYO32" s="1332"/>
      <c r="CYP32" s="1332"/>
      <c r="CYQ32" s="1332"/>
      <c r="CYR32" s="1332"/>
      <c r="CYS32" s="1332"/>
      <c r="CYT32" s="1332"/>
      <c r="CYU32" s="1332"/>
      <c r="CYV32" s="1332"/>
      <c r="CYW32" s="1332"/>
      <c r="CYX32" s="1332"/>
      <c r="CYY32" s="1332"/>
      <c r="CYZ32" s="1332"/>
      <c r="CZA32" s="1332"/>
      <c r="CZB32" s="1332"/>
      <c r="CZC32" s="1332"/>
      <c r="CZD32" s="1332"/>
      <c r="CZE32" s="1332"/>
      <c r="CZF32" s="1332"/>
      <c r="CZG32" s="1332"/>
      <c r="CZH32" s="1332"/>
      <c r="CZI32" s="1332"/>
      <c r="CZJ32" s="1332"/>
      <c r="CZK32" s="1332"/>
      <c r="CZL32" s="1332"/>
      <c r="CZM32" s="1332"/>
      <c r="CZN32" s="1332"/>
      <c r="CZO32" s="1332"/>
      <c r="CZP32" s="1332"/>
      <c r="CZQ32" s="1332"/>
      <c r="CZR32" s="1332"/>
      <c r="CZS32" s="1332"/>
      <c r="CZT32" s="1332"/>
      <c r="CZU32" s="1332"/>
      <c r="CZV32" s="1332"/>
      <c r="CZW32" s="1332"/>
      <c r="CZX32" s="1332"/>
      <c r="CZY32" s="1332"/>
      <c r="CZZ32" s="1332"/>
      <c r="DAA32" s="1332"/>
      <c r="DAB32" s="1332"/>
      <c r="DAC32" s="1332"/>
      <c r="DAD32" s="1332"/>
      <c r="DAE32" s="1332"/>
      <c r="DAF32" s="1332"/>
      <c r="DAG32" s="1332"/>
      <c r="DAH32" s="1332"/>
      <c r="DAI32" s="1332"/>
      <c r="DAJ32" s="1332"/>
      <c r="DAK32" s="1332"/>
      <c r="DAL32" s="1332"/>
      <c r="DAM32" s="1332"/>
      <c r="DAN32" s="1332"/>
      <c r="DAO32" s="1332"/>
      <c r="DAP32" s="1332"/>
      <c r="DAQ32" s="1332"/>
      <c r="DAR32" s="1332"/>
      <c r="DAS32" s="1332"/>
      <c r="DAT32" s="1332"/>
      <c r="DAU32" s="1332"/>
      <c r="DAV32" s="1332"/>
      <c r="DAW32" s="1332"/>
      <c r="DAX32" s="1332"/>
      <c r="DAY32" s="1332"/>
      <c r="DAZ32" s="1332"/>
      <c r="DBA32" s="1332"/>
      <c r="DBB32" s="1332"/>
      <c r="DBC32" s="1332"/>
      <c r="DBD32" s="1332"/>
      <c r="DBE32" s="1332"/>
      <c r="DBF32" s="1332"/>
      <c r="DBG32" s="1332"/>
      <c r="DBH32" s="1332"/>
      <c r="DBI32" s="1332"/>
      <c r="DBJ32" s="1332"/>
      <c r="DBK32" s="1332"/>
      <c r="DBL32" s="1332"/>
      <c r="DBM32" s="1332"/>
      <c r="DBN32" s="1332"/>
      <c r="DBO32" s="1332"/>
      <c r="DBP32" s="1332"/>
      <c r="DBQ32" s="1332"/>
      <c r="DBR32" s="1332"/>
      <c r="DBS32" s="1332"/>
      <c r="DBT32" s="1332"/>
      <c r="DBU32" s="1332"/>
      <c r="DBV32" s="1332"/>
      <c r="DBW32" s="1332"/>
      <c r="DBX32" s="1332"/>
      <c r="DBY32" s="1332"/>
      <c r="DBZ32" s="1332"/>
      <c r="DCA32" s="1332"/>
      <c r="DCB32" s="1332"/>
      <c r="DCC32" s="1332"/>
      <c r="DCD32" s="1332"/>
      <c r="DCE32" s="1332"/>
      <c r="DCF32" s="1332"/>
      <c r="DCG32" s="1332"/>
      <c r="DCH32" s="1332"/>
      <c r="DCI32" s="1332"/>
      <c r="DCJ32" s="1332"/>
      <c r="DCK32" s="1332"/>
      <c r="DCL32" s="1332"/>
      <c r="DCM32" s="1332"/>
      <c r="DCN32" s="1332"/>
      <c r="DCO32" s="1332"/>
      <c r="DCP32" s="1332"/>
      <c r="DCQ32" s="1332"/>
      <c r="DCR32" s="1332"/>
      <c r="DCS32" s="1332"/>
      <c r="DCT32" s="1332"/>
      <c r="DCU32" s="1332"/>
      <c r="DCV32" s="1332"/>
      <c r="DCW32" s="1332"/>
      <c r="DCX32" s="1332"/>
      <c r="DCY32" s="1332"/>
      <c r="DCZ32" s="1332"/>
      <c r="DDA32" s="1332"/>
      <c r="DDB32" s="1332"/>
      <c r="DDC32" s="1332"/>
      <c r="DDD32" s="1332"/>
      <c r="DDE32" s="1332"/>
      <c r="DDF32" s="1332"/>
      <c r="DDG32" s="1332"/>
      <c r="DDH32" s="1332"/>
      <c r="DDI32" s="1332"/>
      <c r="DDJ32" s="1332"/>
      <c r="DDK32" s="1332"/>
      <c r="DDL32" s="1332"/>
      <c r="DDM32" s="1332"/>
      <c r="DDN32" s="1332"/>
      <c r="DDO32" s="1332"/>
      <c r="DDP32" s="1332"/>
      <c r="DDQ32" s="1332"/>
      <c r="DDR32" s="1332"/>
      <c r="DDS32" s="1332"/>
      <c r="DDT32" s="1332"/>
      <c r="DDU32" s="1332"/>
      <c r="DDV32" s="1332"/>
      <c r="DDW32" s="1332"/>
      <c r="DDX32" s="1332"/>
      <c r="DDY32" s="1332"/>
      <c r="DDZ32" s="1332"/>
      <c r="DEA32" s="1332"/>
      <c r="DEB32" s="1332"/>
      <c r="DEC32" s="1332"/>
      <c r="DED32" s="1332"/>
      <c r="DEE32" s="1332"/>
      <c r="DEF32" s="1332"/>
      <c r="DEG32" s="1332"/>
      <c r="DEH32" s="1332"/>
      <c r="DEI32" s="1332"/>
      <c r="DEJ32" s="1332"/>
      <c r="DEK32" s="1332"/>
      <c r="DEL32" s="1332"/>
      <c r="DEM32" s="1332"/>
      <c r="DEN32" s="1332"/>
      <c r="DEO32" s="1332"/>
      <c r="DEP32" s="1332"/>
      <c r="DEQ32" s="1332"/>
      <c r="DER32" s="1332"/>
      <c r="DES32" s="1332"/>
      <c r="DET32" s="1332"/>
      <c r="DEU32" s="1332"/>
      <c r="DEV32" s="1332"/>
      <c r="DEW32" s="1332"/>
      <c r="DEX32" s="1332"/>
      <c r="DEY32" s="1332"/>
      <c r="DEZ32" s="1332"/>
      <c r="DFA32" s="1332"/>
      <c r="DFB32" s="1332"/>
      <c r="DFC32" s="1332"/>
      <c r="DFD32" s="1332"/>
      <c r="DFE32" s="1332"/>
      <c r="DFF32" s="1332"/>
      <c r="DFG32" s="1332"/>
      <c r="DFH32" s="1332"/>
      <c r="DFI32" s="1332"/>
      <c r="DFJ32" s="1332"/>
      <c r="DFK32" s="1332"/>
      <c r="DFL32" s="1332"/>
      <c r="DFM32" s="1332"/>
      <c r="DFN32" s="1332"/>
      <c r="DFO32" s="1332"/>
      <c r="DFP32" s="1332"/>
      <c r="DFQ32" s="1332"/>
      <c r="DFR32" s="1332"/>
      <c r="DFS32" s="1332"/>
      <c r="DFT32" s="1332"/>
      <c r="DFU32" s="1332"/>
      <c r="DFV32" s="1332"/>
      <c r="DFW32" s="1332"/>
      <c r="DFX32" s="1332"/>
      <c r="DFY32" s="1332"/>
      <c r="DFZ32" s="1332"/>
      <c r="DGA32" s="1332"/>
      <c r="DGB32" s="1332"/>
      <c r="DGC32" s="1332"/>
      <c r="DGD32" s="1332"/>
      <c r="DGE32" s="1332"/>
      <c r="DGF32" s="1332"/>
      <c r="DGG32" s="1332"/>
      <c r="DGH32" s="1332"/>
      <c r="DGI32" s="1332"/>
      <c r="DGJ32" s="1332"/>
      <c r="DGK32" s="1332"/>
      <c r="DGL32" s="1332"/>
      <c r="DGM32" s="1332"/>
      <c r="DGN32" s="1332"/>
      <c r="DGO32" s="1332"/>
      <c r="DGP32" s="1332"/>
      <c r="DGQ32" s="1332"/>
      <c r="DGR32" s="1332"/>
      <c r="DGS32" s="1332"/>
      <c r="DGT32" s="1332"/>
      <c r="DGU32" s="1332"/>
      <c r="DGV32" s="1332"/>
      <c r="DGW32" s="1332"/>
      <c r="DGX32" s="1332"/>
      <c r="DGY32" s="1332"/>
      <c r="DGZ32" s="1332"/>
      <c r="DHA32" s="1332"/>
      <c r="DHB32" s="1332"/>
      <c r="DHC32" s="1332"/>
      <c r="DHD32" s="1332"/>
      <c r="DHE32" s="1332"/>
      <c r="DHF32" s="1332"/>
      <c r="DHG32" s="1332"/>
      <c r="DHH32" s="1332"/>
      <c r="DHI32" s="1332"/>
      <c r="DHJ32" s="1332"/>
      <c r="DHK32" s="1332"/>
      <c r="DHL32" s="1332"/>
      <c r="DHM32" s="1332"/>
      <c r="DHN32" s="1332"/>
      <c r="DHO32" s="1332"/>
      <c r="DHP32" s="1332"/>
      <c r="DHQ32" s="1332"/>
      <c r="DHR32" s="1332"/>
      <c r="DHS32" s="1332"/>
      <c r="DHT32" s="1332"/>
      <c r="DHU32" s="1332"/>
      <c r="DHV32" s="1332"/>
      <c r="DHW32" s="1332"/>
      <c r="DHX32" s="1332"/>
      <c r="DHY32" s="1332"/>
      <c r="DHZ32" s="1332"/>
      <c r="DIA32" s="1332"/>
      <c r="DIB32" s="1332"/>
      <c r="DIC32" s="1332"/>
      <c r="DID32" s="1332"/>
      <c r="DIE32" s="1332"/>
      <c r="DIF32" s="1332"/>
      <c r="DIG32" s="1332"/>
      <c r="DIH32" s="1332"/>
      <c r="DII32" s="1332"/>
      <c r="DIJ32" s="1332"/>
      <c r="DIK32" s="1332"/>
      <c r="DIL32" s="1332"/>
      <c r="DIM32" s="1332"/>
      <c r="DIN32" s="1332"/>
      <c r="DIO32" s="1332"/>
      <c r="DIP32" s="1332"/>
      <c r="DIQ32" s="1332"/>
      <c r="DIR32" s="1332"/>
      <c r="DIS32" s="1332"/>
      <c r="DIT32" s="1332"/>
      <c r="DIU32" s="1332"/>
      <c r="DIV32" s="1332"/>
      <c r="DIW32" s="1332"/>
      <c r="DIX32" s="1332"/>
      <c r="DIY32" s="1332"/>
      <c r="DIZ32" s="1332"/>
      <c r="DJA32" s="1332"/>
      <c r="DJB32" s="1332"/>
      <c r="DJC32" s="1332"/>
      <c r="DJD32" s="1332"/>
      <c r="DJE32" s="1332"/>
      <c r="DJF32" s="1332"/>
      <c r="DJG32" s="1332"/>
      <c r="DJH32" s="1332"/>
      <c r="DJI32" s="1332"/>
      <c r="DJJ32" s="1332"/>
      <c r="DJK32" s="1332"/>
      <c r="DJL32" s="1332"/>
      <c r="DJM32" s="1332"/>
      <c r="DJN32" s="1332"/>
      <c r="DJO32" s="1332"/>
      <c r="DJP32" s="1332"/>
      <c r="DJQ32" s="1332"/>
      <c r="DJR32" s="1332"/>
      <c r="DJS32" s="1332"/>
      <c r="DJT32" s="1332"/>
      <c r="DJU32" s="1332"/>
      <c r="DJV32" s="1332"/>
      <c r="DJW32" s="1332"/>
      <c r="DJX32" s="1332"/>
      <c r="DJY32" s="1332"/>
      <c r="DJZ32" s="1332"/>
      <c r="DKA32" s="1332"/>
      <c r="DKB32" s="1332"/>
      <c r="DKC32" s="1332"/>
      <c r="DKD32" s="1332"/>
      <c r="DKE32" s="1332"/>
      <c r="DKF32" s="1332"/>
      <c r="DKG32" s="1332"/>
      <c r="DKH32" s="1332"/>
      <c r="DKI32" s="1332"/>
      <c r="DKJ32" s="1332"/>
      <c r="DKK32" s="1332"/>
      <c r="DKL32" s="1332"/>
      <c r="DKM32" s="1332"/>
      <c r="DKN32" s="1332"/>
      <c r="DKO32" s="1332"/>
      <c r="DKP32" s="1332"/>
      <c r="DKQ32" s="1332"/>
      <c r="DKR32" s="1332"/>
      <c r="DKS32" s="1332"/>
      <c r="DKT32" s="1332"/>
      <c r="DKU32" s="1332"/>
      <c r="DKV32" s="1332"/>
      <c r="DKW32" s="1332"/>
      <c r="DKX32" s="1332"/>
      <c r="DKY32" s="1332"/>
      <c r="DKZ32" s="1332"/>
      <c r="DLA32" s="1332"/>
      <c r="DLB32" s="1332"/>
      <c r="DLC32" s="1332"/>
      <c r="DLD32" s="1332"/>
      <c r="DLE32" s="1332"/>
      <c r="DLF32" s="1332"/>
      <c r="DLG32" s="1332"/>
      <c r="DLH32" s="1332"/>
      <c r="DLI32" s="1332"/>
      <c r="DLJ32" s="1332"/>
      <c r="DLK32" s="1332"/>
      <c r="DLL32" s="1332"/>
      <c r="DLM32" s="1332"/>
      <c r="DLN32" s="1332"/>
      <c r="DLO32" s="1332"/>
      <c r="DLP32" s="1332"/>
      <c r="DLQ32" s="1332"/>
      <c r="DLR32" s="1332"/>
      <c r="DLS32" s="1332"/>
      <c r="DLT32" s="1332"/>
      <c r="DLU32" s="1332"/>
      <c r="DLV32" s="1332"/>
      <c r="DLW32" s="1332"/>
      <c r="DLX32" s="1332"/>
      <c r="DLY32" s="1332"/>
      <c r="DLZ32" s="1332"/>
      <c r="DMA32" s="1332"/>
      <c r="DMB32" s="1332"/>
      <c r="DMC32" s="1332"/>
      <c r="DMD32" s="1332"/>
      <c r="DME32" s="1332"/>
      <c r="DMF32" s="1332"/>
      <c r="DMG32" s="1332"/>
      <c r="DMH32" s="1332"/>
      <c r="DMI32" s="1332"/>
      <c r="DMJ32" s="1332"/>
      <c r="DMK32" s="1332"/>
      <c r="DML32" s="1332"/>
      <c r="DMM32" s="1332"/>
      <c r="DMN32" s="1332"/>
      <c r="DMO32" s="1332"/>
      <c r="DMP32" s="1332"/>
      <c r="DMQ32" s="1332"/>
      <c r="DMR32" s="1332"/>
      <c r="DMS32" s="1332"/>
      <c r="DMT32" s="1332"/>
      <c r="DMU32" s="1332"/>
      <c r="DMV32" s="1332"/>
      <c r="DMW32" s="1332"/>
      <c r="DMX32" s="1332"/>
      <c r="DMY32" s="1332"/>
      <c r="DMZ32" s="1332"/>
      <c r="DNA32" s="1332"/>
      <c r="DNB32" s="1332"/>
      <c r="DNC32" s="1332"/>
      <c r="DND32" s="1332"/>
      <c r="DNE32" s="1332"/>
      <c r="DNF32" s="1332"/>
      <c r="DNG32" s="1332"/>
      <c r="DNH32" s="1332"/>
      <c r="DNI32" s="1332"/>
      <c r="DNJ32" s="1332"/>
      <c r="DNK32" s="1332"/>
      <c r="DNL32" s="1332"/>
      <c r="DNM32" s="1332"/>
      <c r="DNN32" s="1332"/>
      <c r="DNO32" s="1332"/>
      <c r="DNP32" s="1332"/>
      <c r="DNQ32" s="1332"/>
      <c r="DNR32" s="1332"/>
      <c r="DNS32" s="1332"/>
      <c r="DNT32" s="1332"/>
      <c r="DNU32" s="1332"/>
      <c r="DNV32" s="1332"/>
      <c r="DNW32" s="1332"/>
      <c r="DNX32" s="1332"/>
      <c r="DNY32" s="1332"/>
      <c r="DNZ32" s="1332"/>
      <c r="DOA32" s="1332"/>
      <c r="DOB32" s="1332"/>
      <c r="DOC32" s="1332"/>
      <c r="DOD32" s="1332"/>
      <c r="DOE32" s="1332"/>
      <c r="DOF32" s="1332"/>
      <c r="DOG32" s="1332"/>
      <c r="DOH32" s="1332"/>
      <c r="DOI32" s="1332"/>
      <c r="DOJ32" s="1332"/>
      <c r="DOK32" s="1332"/>
      <c r="DOL32" s="1332"/>
      <c r="DOM32" s="1332"/>
      <c r="DON32" s="1332"/>
      <c r="DOO32" s="1332"/>
      <c r="DOP32" s="1332"/>
      <c r="DOQ32" s="1332"/>
      <c r="DOR32" s="1332"/>
      <c r="DOS32" s="1332"/>
      <c r="DOT32" s="1332"/>
      <c r="DOU32" s="1332"/>
      <c r="DOV32" s="1332"/>
      <c r="DOW32" s="1332"/>
      <c r="DOX32" s="1332"/>
      <c r="DOY32" s="1332"/>
      <c r="DOZ32" s="1332"/>
      <c r="DPA32" s="1332"/>
      <c r="DPB32" s="1332"/>
      <c r="DPC32" s="1332"/>
      <c r="DPD32" s="1332"/>
      <c r="DPE32" s="1332"/>
      <c r="DPF32" s="1332"/>
      <c r="DPG32" s="1332"/>
      <c r="DPH32" s="1332"/>
      <c r="DPI32" s="1332"/>
      <c r="DPJ32" s="1332"/>
      <c r="DPK32" s="1332"/>
      <c r="DPL32" s="1332"/>
      <c r="DPM32" s="1332"/>
      <c r="DPN32" s="1332"/>
      <c r="DPO32" s="1332"/>
      <c r="DPP32" s="1332"/>
      <c r="DPQ32" s="1332"/>
      <c r="DPR32" s="1332"/>
      <c r="DPS32" s="1332"/>
      <c r="DPT32" s="1332"/>
      <c r="DPU32" s="1332"/>
      <c r="DPV32" s="1332"/>
      <c r="DPW32" s="1332"/>
      <c r="DPX32" s="1332"/>
      <c r="DPY32" s="1332"/>
      <c r="DPZ32" s="1332"/>
      <c r="DQA32" s="1332"/>
      <c r="DQB32" s="1332"/>
      <c r="DQC32" s="1332"/>
      <c r="DQD32" s="1332"/>
      <c r="DQE32" s="1332"/>
      <c r="DQF32" s="1332"/>
      <c r="DQG32" s="1332"/>
      <c r="DQH32" s="1332"/>
      <c r="DQI32" s="1332"/>
      <c r="DQJ32" s="1332"/>
      <c r="DQK32" s="1332"/>
      <c r="DQL32" s="1332"/>
      <c r="DQM32" s="1332"/>
      <c r="DQN32" s="1332"/>
      <c r="DQO32" s="1332"/>
      <c r="DQP32" s="1332"/>
      <c r="DQQ32" s="1332"/>
      <c r="DQR32" s="1332"/>
      <c r="DQS32" s="1332"/>
      <c r="DQT32" s="1332"/>
      <c r="DQU32" s="1332"/>
      <c r="DQV32" s="1332"/>
      <c r="DQW32" s="1332"/>
      <c r="DQX32" s="1332"/>
      <c r="DQY32" s="1332"/>
      <c r="DQZ32" s="1332"/>
      <c r="DRA32" s="1332"/>
      <c r="DRB32" s="1332"/>
      <c r="DRC32" s="1332"/>
      <c r="DRD32" s="1332"/>
      <c r="DRE32" s="1332"/>
      <c r="DRF32" s="1332"/>
      <c r="DRG32" s="1332"/>
      <c r="DRH32" s="1332"/>
      <c r="DRI32" s="1332"/>
      <c r="DRJ32" s="1332"/>
      <c r="DRK32" s="1332"/>
      <c r="DRL32" s="1332"/>
      <c r="DRM32" s="1332"/>
      <c r="DRN32" s="1332"/>
      <c r="DRO32" s="1332"/>
      <c r="DRP32" s="1332"/>
      <c r="DRQ32" s="1332"/>
      <c r="DRR32" s="1332"/>
      <c r="DRS32" s="1332"/>
      <c r="DRT32" s="1332"/>
      <c r="DRU32" s="1332"/>
      <c r="DRV32" s="1332"/>
      <c r="DRW32" s="1332"/>
      <c r="DRX32" s="1332"/>
      <c r="DRY32" s="1332"/>
      <c r="DRZ32" s="1332"/>
      <c r="DSA32" s="1332"/>
      <c r="DSB32" s="1332"/>
      <c r="DSC32" s="1332"/>
      <c r="DSD32" s="1332"/>
      <c r="DSE32" s="1332"/>
      <c r="DSF32" s="1332"/>
      <c r="DSG32" s="1332"/>
      <c r="DSH32" s="1332"/>
      <c r="DSI32" s="1332"/>
      <c r="DSJ32" s="1332"/>
      <c r="DSK32" s="1332"/>
      <c r="DSL32" s="1332"/>
      <c r="DSM32" s="1332"/>
      <c r="DSN32" s="1332"/>
      <c r="DSO32" s="1332"/>
      <c r="DSP32" s="1332"/>
      <c r="DSQ32" s="1332"/>
      <c r="DSR32" s="1332"/>
      <c r="DSS32" s="1332"/>
      <c r="DST32" s="1332"/>
      <c r="DSU32" s="1332"/>
      <c r="DSV32" s="1332"/>
      <c r="DSW32" s="1332"/>
      <c r="DSX32" s="1332"/>
      <c r="DSY32" s="1332"/>
      <c r="DSZ32" s="1332"/>
      <c r="DTA32" s="1332"/>
      <c r="DTB32" s="1332"/>
      <c r="DTC32" s="1332"/>
      <c r="DTD32" s="1332"/>
      <c r="DTE32" s="1332"/>
      <c r="DTF32" s="1332"/>
      <c r="DTG32" s="1332"/>
      <c r="DTH32" s="1332"/>
      <c r="DTI32" s="1332"/>
      <c r="DTJ32" s="1332"/>
      <c r="DTK32" s="1332"/>
      <c r="DTL32" s="1332"/>
      <c r="DTM32" s="1332"/>
      <c r="DTN32" s="1332"/>
      <c r="DTO32" s="1332"/>
      <c r="DTP32" s="1332"/>
      <c r="DTQ32" s="1332"/>
      <c r="DTR32" s="1332"/>
      <c r="DTS32" s="1332"/>
      <c r="DTT32" s="1332"/>
      <c r="DTU32" s="1332"/>
      <c r="DTV32" s="1332"/>
      <c r="DTW32" s="1332"/>
      <c r="DTX32" s="1332"/>
      <c r="DTY32" s="1332"/>
      <c r="DTZ32" s="1332"/>
      <c r="DUA32" s="1332"/>
      <c r="DUB32" s="1332"/>
      <c r="DUC32" s="1332"/>
      <c r="DUD32" s="1332"/>
      <c r="DUE32" s="1332"/>
      <c r="DUF32" s="1332"/>
      <c r="DUG32" s="1332"/>
      <c r="DUH32" s="1332"/>
      <c r="DUI32" s="1332"/>
      <c r="DUJ32" s="1332"/>
      <c r="DUK32" s="1332"/>
      <c r="DUL32" s="1332"/>
      <c r="DUM32" s="1332"/>
      <c r="DUN32" s="1332"/>
      <c r="DUO32" s="1332"/>
      <c r="DUP32" s="1332"/>
      <c r="DUQ32" s="1332"/>
      <c r="DUR32" s="1332"/>
      <c r="DUS32" s="1332"/>
      <c r="DUT32" s="1332"/>
      <c r="DUU32" s="1332"/>
      <c r="DUV32" s="1332"/>
      <c r="DUW32" s="1332"/>
      <c r="DUX32" s="1332"/>
      <c r="DUY32" s="1332"/>
      <c r="DUZ32" s="1332"/>
      <c r="DVA32" s="1332"/>
      <c r="DVB32" s="1332"/>
      <c r="DVC32" s="1332"/>
      <c r="DVD32" s="1332"/>
      <c r="DVE32" s="1332"/>
      <c r="DVF32" s="1332"/>
      <c r="DVG32" s="1332"/>
      <c r="DVH32" s="1332"/>
      <c r="DVI32" s="1332"/>
      <c r="DVJ32" s="1332"/>
      <c r="DVK32" s="1332"/>
      <c r="DVL32" s="1332"/>
      <c r="DVM32" s="1332"/>
      <c r="DVN32" s="1332"/>
      <c r="DVO32" s="1332"/>
      <c r="DVP32" s="1332"/>
      <c r="DVQ32" s="1332"/>
      <c r="DVR32" s="1332"/>
      <c r="DVS32" s="1332"/>
      <c r="DVT32" s="1332"/>
      <c r="DVU32" s="1332"/>
      <c r="DVV32" s="1332"/>
      <c r="DVW32" s="1332"/>
      <c r="DVX32" s="1332"/>
      <c r="DVY32" s="1332"/>
      <c r="DVZ32" s="1332"/>
      <c r="DWA32" s="1332"/>
      <c r="DWB32" s="1332"/>
      <c r="DWC32" s="1332"/>
      <c r="DWD32" s="1332"/>
      <c r="DWE32" s="1332"/>
      <c r="DWF32" s="1332"/>
      <c r="DWG32" s="1332"/>
      <c r="DWH32" s="1332"/>
      <c r="DWI32" s="1332"/>
      <c r="DWJ32" s="1332"/>
      <c r="DWK32" s="1332"/>
      <c r="DWL32" s="1332"/>
      <c r="DWM32" s="1332"/>
      <c r="DWN32" s="1332"/>
      <c r="DWO32" s="1332"/>
      <c r="DWP32" s="1332"/>
      <c r="DWQ32" s="1332"/>
      <c r="DWR32" s="1332"/>
      <c r="DWS32" s="1332"/>
      <c r="DWT32" s="1332"/>
      <c r="DWU32" s="1332"/>
      <c r="DWV32" s="1332"/>
      <c r="DWW32" s="1332"/>
      <c r="DWX32" s="1332"/>
      <c r="DWY32" s="1332"/>
      <c r="DWZ32" s="1332"/>
      <c r="DXA32" s="1332"/>
      <c r="DXB32" s="1332"/>
      <c r="DXC32" s="1332"/>
      <c r="DXD32" s="1332"/>
      <c r="DXE32" s="1332"/>
      <c r="DXF32" s="1332"/>
      <c r="DXG32" s="1332"/>
      <c r="DXH32" s="1332"/>
      <c r="DXI32" s="1332"/>
      <c r="DXJ32" s="1332"/>
      <c r="DXK32" s="1332"/>
      <c r="DXL32" s="1332"/>
      <c r="DXM32" s="1332"/>
      <c r="DXN32" s="1332"/>
      <c r="DXO32" s="1332"/>
      <c r="DXP32" s="1332"/>
      <c r="DXQ32" s="1332"/>
      <c r="DXR32" s="1332"/>
      <c r="DXS32" s="1332"/>
      <c r="DXT32" s="1332"/>
      <c r="DXU32" s="1332"/>
      <c r="DXV32" s="1332"/>
      <c r="DXW32" s="1332"/>
      <c r="DXX32" s="1332"/>
      <c r="DXY32" s="1332"/>
      <c r="DXZ32" s="1332"/>
      <c r="DYA32" s="1332"/>
      <c r="DYB32" s="1332"/>
      <c r="DYC32" s="1332"/>
      <c r="DYD32" s="1332"/>
      <c r="DYE32" s="1332"/>
      <c r="DYF32" s="1332"/>
      <c r="DYG32" s="1332"/>
      <c r="DYH32" s="1332"/>
      <c r="DYI32" s="1332"/>
      <c r="DYJ32" s="1332"/>
      <c r="DYK32" s="1332"/>
      <c r="DYL32" s="1332"/>
      <c r="DYM32" s="1332"/>
      <c r="DYN32" s="1332"/>
      <c r="DYO32" s="1332"/>
      <c r="DYP32" s="1332"/>
      <c r="DYQ32" s="1332"/>
      <c r="DYR32" s="1332"/>
      <c r="DYS32" s="1332"/>
      <c r="DYT32" s="1332"/>
      <c r="DYU32" s="1332"/>
      <c r="DYV32" s="1332"/>
      <c r="DYW32" s="1332"/>
      <c r="DYX32" s="1332"/>
      <c r="DYY32" s="1332"/>
      <c r="DYZ32" s="1332"/>
      <c r="DZA32" s="1332"/>
      <c r="DZB32" s="1332"/>
      <c r="DZC32" s="1332"/>
      <c r="DZD32" s="1332"/>
      <c r="DZE32" s="1332"/>
      <c r="DZF32" s="1332"/>
      <c r="DZG32" s="1332"/>
      <c r="DZH32" s="1332"/>
      <c r="DZI32" s="1332"/>
      <c r="DZJ32" s="1332"/>
      <c r="DZK32" s="1332"/>
      <c r="DZL32" s="1332"/>
      <c r="DZM32" s="1332"/>
      <c r="DZN32" s="1332"/>
      <c r="DZO32" s="1332"/>
      <c r="DZP32" s="1332"/>
      <c r="DZQ32" s="1332"/>
      <c r="DZR32" s="1332"/>
      <c r="DZS32" s="1332"/>
      <c r="DZT32" s="1332"/>
      <c r="DZU32" s="1332"/>
      <c r="DZV32" s="1332"/>
      <c r="DZW32" s="1332"/>
      <c r="DZX32" s="1332"/>
      <c r="DZY32" s="1332"/>
      <c r="DZZ32" s="1332"/>
      <c r="EAA32" s="1332"/>
      <c r="EAB32" s="1332"/>
      <c r="EAC32" s="1332"/>
      <c r="EAD32" s="1332"/>
      <c r="EAE32" s="1332"/>
      <c r="EAF32" s="1332"/>
      <c r="EAG32" s="1332"/>
      <c r="EAH32" s="1332"/>
      <c r="EAI32" s="1332"/>
      <c r="EAJ32" s="1332"/>
      <c r="EAK32" s="1332"/>
      <c r="EAL32" s="1332"/>
      <c r="EAM32" s="1332"/>
      <c r="EAN32" s="1332"/>
      <c r="EAO32" s="1332"/>
      <c r="EAP32" s="1332"/>
      <c r="EAQ32" s="1332"/>
      <c r="EAR32" s="1332"/>
      <c r="EAS32" s="1332"/>
      <c r="EAT32" s="1332"/>
      <c r="EAU32" s="1332"/>
      <c r="EAV32" s="1332"/>
      <c r="EAW32" s="1332"/>
      <c r="EAX32" s="1332"/>
      <c r="EAY32" s="1332"/>
      <c r="EAZ32" s="1332"/>
      <c r="EBA32" s="1332"/>
      <c r="EBB32" s="1332"/>
      <c r="EBC32" s="1332"/>
      <c r="EBD32" s="1332"/>
      <c r="EBE32" s="1332"/>
      <c r="EBF32" s="1332"/>
      <c r="EBG32" s="1332"/>
      <c r="EBH32" s="1332"/>
      <c r="EBI32" s="1332"/>
      <c r="EBJ32" s="1332"/>
      <c r="EBK32" s="1332"/>
      <c r="EBL32" s="1332"/>
      <c r="EBM32" s="1332"/>
      <c r="EBN32" s="1332"/>
      <c r="EBO32" s="1332"/>
      <c r="EBP32" s="1332"/>
      <c r="EBQ32" s="1332"/>
      <c r="EBR32" s="1332"/>
      <c r="EBS32" s="1332"/>
      <c r="EBT32" s="1332"/>
      <c r="EBU32" s="1332"/>
      <c r="EBV32" s="1332"/>
      <c r="EBW32" s="1332"/>
      <c r="EBX32" s="1332"/>
      <c r="EBY32" s="1332"/>
      <c r="EBZ32" s="1332"/>
      <c r="ECA32" s="1332"/>
      <c r="ECB32" s="1332"/>
      <c r="ECC32" s="1332"/>
      <c r="ECD32" s="1332"/>
      <c r="ECE32" s="1332"/>
      <c r="ECF32" s="1332"/>
      <c r="ECG32" s="1332"/>
      <c r="ECH32" s="1332"/>
      <c r="ECI32" s="1332"/>
      <c r="ECJ32" s="1332"/>
      <c r="ECK32" s="1332"/>
      <c r="ECL32" s="1332"/>
      <c r="ECM32" s="1332"/>
      <c r="ECN32" s="1332"/>
      <c r="ECO32" s="1332"/>
      <c r="ECP32" s="1332"/>
      <c r="ECQ32" s="1332"/>
      <c r="ECR32" s="1332"/>
      <c r="ECS32" s="1332"/>
      <c r="ECT32" s="1332"/>
      <c r="ECU32" s="1332"/>
      <c r="ECV32" s="1332"/>
      <c r="ECW32" s="1332"/>
      <c r="ECX32" s="1332"/>
      <c r="ECY32" s="1332"/>
      <c r="ECZ32" s="1332"/>
      <c r="EDA32" s="1332"/>
      <c r="EDB32" s="1332"/>
      <c r="EDC32" s="1332"/>
      <c r="EDD32" s="1332"/>
      <c r="EDE32" s="1332"/>
      <c r="EDF32" s="1332"/>
      <c r="EDG32" s="1332"/>
      <c r="EDH32" s="1332"/>
      <c r="EDI32" s="1332"/>
      <c r="EDJ32" s="1332"/>
      <c r="EDK32" s="1332"/>
      <c r="EDL32" s="1332"/>
      <c r="EDM32" s="1332"/>
      <c r="EDN32" s="1332"/>
      <c r="EDO32" s="1332"/>
      <c r="EDP32" s="1332"/>
      <c r="EDQ32" s="1332"/>
      <c r="EDR32" s="1332"/>
      <c r="EDS32" s="1332"/>
      <c r="EDT32" s="1332"/>
      <c r="EDU32" s="1332"/>
      <c r="EDV32" s="1332"/>
      <c r="EDW32" s="1332"/>
      <c r="EDX32" s="1332"/>
      <c r="EDY32" s="1332"/>
      <c r="EDZ32" s="1332"/>
      <c r="EEA32" s="1332"/>
      <c r="EEB32" s="1332"/>
      <c r="EEC32" s="1332"/>
      <c r="EED32" s="1332"/>
      <c r="EEE32" s="1332"/>
      <c r="EEF32" s="1332"/>
      <c r="EEG32" s="1332"/>
      <c r="EEH32" s="1332"/>
      <c r="EEI32" s="1332"/>
      <c r="EEJ32" s="1332"/>
      <c r="EEK32" s="1332"/>
      <c r="EEL32" s="1332"/>
      <c r="EEM32" s="1332"/>
      <c r="EEN32" s="1332"/>
      <c r="EEO32" s="1332"/>
      <c r="EEP32" s="1332"/>
      <c r="EEQ32" s="1332"/>
      <c r="EER32" s="1332"/>
      <c r="EES32" s="1332"/>
      <c r="EET32" s="1332"/>
      <c r="EEU32" s="1332"/>
      <c r="EEV32" s="1332"/>
      <c r="EEW32" s="1332"/>
      <c r="EEX32" s="1332"/>
      <c r="EEY32" s="1332"/>
      <c r="EEZ32" s="1332"/>
      <c r="EFA32" s="1332"/>
      <c r="EFB32" s="1332"/>
      <c r="EFC32" s="1332"/>
      <c r="EFD32" s="1332"/>
      <c r="EFE32" s="1332"/>
      <c r="EFF32" s="1332"/>
      <c r="EFG32" s="1332"/>
      <c r="EFH32" s="1332"/>
      <c r="EFI32" s="1332"/>
      <c r="EFJ32" s="1332"/>
      <c r="EFK32" s="1332"/>
      <c r="EFL32" s="1332"/>
      <c r="EFM32" s="1332"/>
      <c r="EFN32" s="1332"/>
      <c r="EFO32" s="1332"/>
      <c r="EFP32" s="1332"/>
      <c r="EFQ32" s="1332"/>
      <c r="EFR32" s="1332"/>
      <c r="EFS32" s="1332"/>
      <c r="EFT32" s="1332"/>
      <c r="EFU32" s="1332"/>
      <c r="EFV32" s="1332"/>
      <c r="EFW32" s="1332"/>
      <c r="EFX32" s="1332"/>
      <c r="EFY32" s="1332"/>
      <c r="EFZ32" s="1332"/>
      <c r="EGA32" s="1332"/>
      <c r="EGB32" s="1332"/>
      <c r="EGC32" s="1332"/>
      <c r="EGD32" s="1332"/>
      <c r="EGE32" s="1332"/>
      <c r="EGF32" s="1332"/>
      <c r="EGG32" s="1332"/>
      <c r="EGH32" s="1332"/>
      <c r="EGI32" s="1332"/>
      <c r="EGJ32" s="1332"/>
      <c r="EGK32" s="1332"/>
      <c r="EGL32" s="1332"/>
      <c r="EGM32" s="1332"/>
      <c r="EGN32" s="1332"/>
      <c r="EGO32" s="1332"/>
      <c r="EGP32" s="1332"/>
      <c r="EGQ32" s="1332"/>
      <c r="EGR32" s="1332"/>
      <c r="EGS32" s="1332"/>
      <c r="EGT32" s="1332"/>
      <c r="EGU32" s="1332"/>
      <c r="EGV32" s="1332"/>
      <c r="EGW32" s="1332"/>
      <c r="EGX32" s="1332"/>
      <c r="EGY32" s="1332"/>
      <c r="EGZ32" s="1332"/>
      <c r="EHA32" s="1332"/>
      <c r="EHB32" s="1332"/>
      <c r="EHC32" s="1332"/>
      <c r="EHD32" s="1332"/>
      <c r="EHE32" s="1332"/>
      <c r="EHF32" s="1332"/>
      <c r="EHG32" s="1332"/>
      <c r="EHH32" s="1332"/>
      <c r="EHI32" s="1332"/>
      <c r="EHJ32" s="1332"/>
      <c r="EHK32" s="1332"/>
      <c r="EHL32" s="1332"/>
      <c r="EHM32" s="1332"/>
      <c r="EHN32" s="1332"/>
      <c r="EHO32" s="1332"/>
      <c r="EHP32" s="1332"/>
      <c r="EHQ32" s="1332"/>
      <c r="EHR32" s="1332"/>
      <c r="EHS32" s="1332"/>
      <c r="EHT32" s="1332"/>
      <c r="EHU32" s="1332"/>
      <c r="EHV32" s="1332"/>
      <c r="EHW32" s="1332"/>
      <c r="EHX32" s="1332"/>
      <c r="EHY32" s="1332"/>
      <c r="EHZ32" s="1332"/>
      <c r="EIA32" s="1332"/>
      <c r="EIB32" s="1332"/>
      <c r="EIC32" s="1332"/>
      <c r="EID32" s="1332"/>
      <c r="EIE32" s="1332"/>
      <c r="EIF32" s="1332"/>
      <c r="EIG32" s="1332"/>
      <c r="EIH32" s="1332"/>
      <c r="EII32" s="1332"/>
      <c r="EIJ32" s="1332"/>
      <c r="EIK32" s="1332"/>
      <c r="EIL32" s="1332"/>
      <c r="EIM32" s="1332"/>
      <c r="EIN32" s="1332"/>
      <c r="EIO32" s="1332"/>
      <c r="EIP32" s="1332"/>
      <c r="EIQ32" s="1332"/>
      <c r="EIR32" s="1332"/>
      <c r="EIS32" s="1332"/>
      <c r="EIT32" s="1332"/>
      <c r="EIU32" s="1332"/>
      <c r="EIV32" s="1332"/>
      <c r="EIW32" s="1332"/>
      <c r="EIX32" s="1332"/>
      <c r="EIY32" s="1332"/>
      <c r="EIZ32" s="1332"/>
      <c r="EJA32" s="1332"/>
      <c r="EJB32" s="1332"/>
      <c r="EJC32" s="1332"/>
      <c r="EJD32" s="1332"/>
      <c r="EJE32" s="1332"/>
      <c r="EJF32" s="1332"/>
      <c r="EJG32" s="1332"/>
      <c r="EJH32" s="1332"/>
      <c r="EJI32" s="1332"/>
      <c r="EJJ32" s="1332"/>
      <c r="EJK32" s="1332"/>
      <c r="EJL32" s="1332"/>
      <c r="EJM32" s="1332"/>
      <c r="EJN32" s="1332"/>
      <c r="EJO32" s="1332"/>
      <c r="EJP32" s="1332"/>
      <c r="EJQ32" s="1332"/>
      <c r="EJR32" s="1332"/>
      <c r="EJS32" s="1332"/>
      <c r="EJT32" s="1332"/>
      <c r="EJU32" s="1332"/>
      <c r="EJV32" s="1332"/>
      <c r="EJW32" s="1332"/>
      <c r="EJX32" s="1332"/>
      <c r="EJY32" s="1332"/>
      <c r="EJZ32" s="1332"/>
      <c r="EKA32" s="1332"/>
      <c r="EKB32" s="1332"/>
      <c r="EKC32" s="1332"/>
      <c r="EKD32" s="1332"/>
      <c r="EKE32" s="1332"/>
      <c r="EKF32" s="1332"/>
      <c r="EKG32" s="1332"/>
      <c r="EKH32" s="1332"/>
      <c r="EKI32" s="1332"/>
      <c r="EKJ32" s="1332"/>
      <c r="EKK32" s="1332"/>
      <c r="EKL32" s="1332"/>
      <c r="EKM32" s="1332"/>
      <c r="EKN32" s="1332"/>
      <c r="EKO32" s="1332"/>
      <c r="EKP32" s="1332"/>
      <c r="EKQ32" s="1332"/>
      <c r="EKR32" s="1332"/>
      <c r="EKS32" s="1332"/>
      <c r="EKT32" s="1332"/>
      <c r="EKU32" s="1332"/>
      <c r="EKV32" s="1332"/>
      <c r="EKW32" s="1332"/>
      <c r="EKX32" s="1332"/>
      <c r="EKY32" s="1332"/>
      <c r="EKZ32" s="1332"/>
      <c r="ELA32" s="1332"/>
      <c r="ELB32" s="1332"/>
      <c r="ELC32" s="1332"/>
      <c r="ELD32" s="1332"/>
      <c r="ELE32" s="1332"/>
      <c r="ELF32" s="1332"/>
      <c r="ELG32" s="1332"/>
      <c r="ELH32" s="1332"/>
      <c r="ELI32" s="1332"/>
      <c r="ELJ32" s="1332"/>
      <c r="ELK32" s="1332"/>
      <c r="ELL32" s="1332"/>
      <c r="ELM32" s="1332"/>
      <c r="ELN32" s="1332"/>
      <c r="ELO32" s="1332"/>
      <c r="ELP32" s="1332"/>
      <c r="ELQ32" s="1332"/>
      <c r="ELR32" s="1332"/>
      <c r="ELS32" s="1332"/>
      <c r="ELT32" s="1332"/>
      <c r="ELU32" s="1332"/>
      <c r="ELV32" s="1332"/>
      <c r="ELW32" s="1332"/>
      <c r="ELX32" s="1332"/>
      <c r="ELY32" s="1332"/>
      <c r="ELZ32" s="1332"/>
      <c r="EMA32" s="1332"/>
      <c r="EMB32" s="1332"/>
      <c r="EMC32" s="1332"/>
      <c r="EMD32" s="1332"/>
      <c r="EME32" s="1332"/>
      <c r="EMF32" s="1332"/>
      <c r="EMG32" s="1332"/>
      <c r="EMH32" s="1332"/>
      <c r="EMI32" s="1332"/>
      <c r="EMJ32" s="1332"/>
      <c r="EMK32" s="1332"/>
      <c r="EML32" s="1332"/>
      <c r="EMM32" s="1332"/>
      <c r="EMN32" s="1332"/>
      <c r="EMO32" s="1332"/>
      <c r="EMP32" s="1332"/>
      <c r="EMQ32" s="1332"/>
      <c r="EMR32" s="1332"/>
      <c r="EMS32" s="1332"/>
      <c r="EMT32" s="1332"/>
      <c r="EMU32" s="1332"/>
      <c r="EMV32" s="1332"/>
      <c r="EMW32" s="1332"/>
      <c r="EMX32" s="1332"/>
      <c r="EMY32" s="1332"/>
      <c r="EMZ32" s="1332"/>
      <c r="ENA32" s="1332"/>
      <c r="ENB32" s="1332"/>
      <c r="ENC32" s="1332"/>
      <c r="END32" s="1332"/>
      <c r="ENE32" s="1332"/>
      <c r="ENF32" s="1332"/>
      <c r="ENG32" s="1332"/>
      <c r="ENH32" s="1332"/>
      <c r="ENI32" s="1332"/>
      <c r="ENJ32" s="1332"/>
      <c r="ENK32" s="1332"/>
      <c r="ENL32" s="1332"/>
      <c r="ENM32" s="1332"/>
      <c r="ENN32" s="1332"/>
      <c r="ENO32" s="1332"/>
      <c r="ENP32" s="1332"/>
      <c r="ENQ32" s="1332"/>
      <c r="ENR32" s="1332"/>
      <c r="ENS32" s="1332"/>
      <c r="ENT32" s="1332"/>
      <c r="ENU32" s="1332"/>
      <c r="ENV32" s="1332"/>
      <c r="ENW32" s="1332"/>
      <c r="ENX32" s="1332"/>
      <c r="ENY32" s="1332"/>
      <c r="ENZ32" s="1332"/>
      <c r="EOA32" s="1332"/>
      <c r="EOB32" s="1332"/>
      <c r="EOC32" s="1332"/>
      <c r="EOD32" s="1332"/>
      <c r="EOE32" s="1332"/>
      <c r="EOF32" s="1332"/>
      <c r="EOG32" s="1332"/>
      <c r="EOH32" s="1332"/>
      <c r="EOI32" s="1332"/>
      <c r="EOJ32" s="1332"/>
      <c r="EOK32" s="1332"/>
      <c r="EOL32" s="1332"/>
      <c r="EOM32" s="1332"/>
      <c r="EON32" s="1332"/>
      <c r="EOO32" s="1332"/>
      <c r="EOP32" s="1332"/>
      <c r="EOQ32" s="1332"/>
      <c r="EOR32" s="1332"/>
      <c r="EOS32" s="1332"/>
      <c r="EOT32" s="1332"/>
      <c r="EOU32" s="1332"/>
      <c r="EOV32" s="1332"/>
      <c r="EOW32" s="1332"/>
      <c r="EOX32" s="1332"/>
      <c r="EOY32" s="1332"/>
      <c r="EOZ32" s="1332"/>
      <c r="EPA32" s="1332"/>
      <c r="EPB32" s="1332"/>
      <c r="EPC32" s="1332"/>
      <c r="EPD32" s="1332"/>
      <c r="EPE32" s="1332"/>
      <c r="EPF32" s="1332"/>
      <c r="EPG32" s="1332"/>
      <c r="EPH32" s="1332"/>
      <c r="EPI32" s="1332"/>
      <c r="EPJ32" s="1332"/>
      <c r="EPK32" s="1332"/>
      <c r="EPL32" s="1332"/>
      <c r="EPM32" s="1332"/>
      <c r="EPN32" s="1332"/>
      <c r="EPO32" s="1332"/>
      <c r="EPP32" s="1332"/>
      <c r="EPQ32" s="1332"/>
      <c r="EPR32" s="1332"/>
      <c r="EPS32" s="1332"/>
      <c r="EPT32" s="1332"/>
      <c r="EPU32" s="1332"/>
      <c r="EPV32" s="1332"/>
      <c r="EPW32" s="1332"/>
      <c r="EPX32" s="1332"/>
      <c r="EPY32" s="1332"/>
      <c r="EPZ32" s="1332"/>
      <c r="EQA32" s="1332"/>
      <c r="EQB32" s="1332"/>
      <c r="EQC32" s="1332"/>
      <c r="EQD32" s="1332"/>
      <c r="EQE32" s="1332"/>
      <c r="EQF32" s="1332"/>
      <c r="EQG32" s="1332"/>
      <c r="EQH32" s="1332"/>
      <c r="EQI32" s="1332"/>
      <c r="EQJ32" s="1332"/>
      <c r="EQK32" s="1332"/>
      <c r="EQL32" s="1332"/>
      <c r="EQM32" s="1332"/>
      <c r="EQN32" s="1332"/>
      <c r="EQO32" s="1332"/>
      <c r="EQP32" s="1332"/>
      <c r="EQQ32" s="1332"/>
      <c r="EQR32" s="1332"/>
      <c r="EQS32" s="1332"/>
      <c r="EQT32" s="1332"/>
      <c r="EQU32" s="1332"/>
      <c r="EQV32" s="1332"/>
      <c r="EQW32" s="1332"/>
      <c r="EQX32" s="1332"/>
      <c r="EQY32" s="1332"/>
      <c r="EQZ32" s="1332"/>
      <c r="ERA32" s="1332"/>
      <c r="ERB32" s="1332"/>
      <c r="ERC32" s="1332"/>
      <c r="ERD32" s="1332"/>
      <c r="ERE32" s="1332"/>
      <c r="ERF32" s="1332"/>
      <c r="ERG32" s="1332"/>
      <c r="ERH32" s="1332"/>
      <c r="ERI32" s="1332"/>
      <c r="ERJ32" s="1332"/>
      <c r="ERK32" s="1332"/>
      <c r="ERL32" s="1332"/>
      <c r="ERM32" s="1332"/>
      <c r="ERN32" s="1332"/>
      <c r="ERO32" s="1332"/>
      <c r="ERP32" s="1332"/>
      <c r="ERQ32" s="1332"/>
      <c r="ERR32" s="1332"/>
      <c r="ERS32" s="1332"/>
      <c r="ERT32" s="1332"/>
      <c r="ERU32" s="1332"/>
      <c r="ERV32" s="1332"/>
      <c r="ERW32" s="1332"/>
      <c r="ERX32" s="1332"/>
      <c r="ERY32" s="1332"/>
      <c r="ERZ32" s="1332"/>
      <c r="ESA32" s="1332"/>
      <c r="ESB32" s="1332"/>
      <c r="ESC32" s="1332"/>
      <c r="ESD32" s="1332"/>
      <c r="ESE32" s="1332"/>
      <c r="ESF32" s="1332"/>
      <c r="ESG32" s="1332"/>
      <c r="ESH32" s="1332"/>
      <c r="ESI32" s="1332"/>
      <c r="ESJ32" s="1332"/>
      <c r="ESK32" s="1332"/>
      <c r="ESL32" s="1332"/>
      <c r="ESM32" s="1332"/>
      <c r="ESN32" s="1332"/>
      <c r="ESO32" s="1332"/>
      <c r="ESP32" s="1332"/>
      <c r="ESQ32" s="1332"/>
      <c r="ESR32" s="1332"/>
      <c r="ESS32" s="1332"/>
      <c r="EST32" s="1332"/>
      <c r="ESU32" s="1332"/>
      <c r="ESV32" s="1332"/>
      <c r="ESW32" s="1332"/>
      <c r="ESX32" s="1332"/>
      <c r="ESY32" s="1332"/>
      <c r="ESZ32" s="1332"/>
      <c r="ETA32" s="1332"/>
      <c r="ETB32" s="1332"/>
      <c r="ETC32" s="1332"/>
      <c r="ETD32" s="1332"/>
      <c r="ETE32" s="1332"/>
      <c r="ETF32" s="1332"/>
      <c r="ETG32" s="1332"/>
      <c r="ETH32" s="1332"/>
      <c r="ETI32" s="1332"/>
      <c r="ETJ32" s="1332"/>
      <c r="ETK32" s="1332"/>
      <c r="ETL32" s="1332"/>
      <c r="ETM32" s="1332"/>
      <c r="ETN32" s="1332"/>
      <c r="ETO32" s="1332"/>
      <c r="ETP32" s="1332"/>
      <c r="ETQ32" s="1332"/>
      <c r="ETR32" s="1332"/>
      <c r="ETS32" s="1332"/>
      <c r="ETT32" s="1332"/>
      <c r="ETU32" s="1332"/>
      <c r="ETV32" s="1332"/>
      <c r="ETW32" s="1332"/>
      <c r="ETX32" s="1332"/>
      <c r="ETY32" s="1332"/>
      <c r="ETZ32" s="1332"/>
      <c r="EUA32" s="1332"/>
      <c r="EUB32" s="1332"/>
      <c r="EUC32" s="1332"/>
      <c r="EUD32" s="1332"/>
      <c r="EUE32" s="1332"/>
      <c r="EUF32" s="1332"/>
      <c r="EUG32" s="1332"/>
      <c r="EUH32" s="1332"/>
      <c r="EUI32" s="1332"/>
      <c r="EUJ32" s="1332"/>
      <c r="EUK32" s="1332"/>
      <c r="EUL32" s="1332"/>
      <c r="EUM32" s="1332"/>
      <c r="EUN32" s="1332"/>
      <c r="EUO32" s="1332"/>
      <c r="EUP32" s="1332"/>
      <c r="EUQ32" s="1332"/>
      <c r="EUR32" s="1332"/>
      <c r="EUS32" s="1332"/>
      <c r="EUT32" s="1332"/>
      <c r="EUU32" s="1332"/>
      <c r="EUV32" s="1332"/>
      <c r="EUW32" s="1332"/>
      <c r="EUX32" s="1332"/>
      <c r="EUY32" s="1332"/>
      <c r="EUZ32" s="1332"/>
      <c r="EVA32" s="1332"/>
      <c r="EVB32" s="1332"/>
      <c r="EVC32" s="1332"/>
      <c r="EVD32" s="1332"/>
      <c r="EVE32" s="1332"/>
      <c r="EVF32" s="1332"/>
      <c r="EVG32" s="1332"/>
      <c r="EVH32" s="1332"/>
      <c r="EVI32" s="1332"/>
      <c r="EVJ32" s="1332"/>
      <c r="EVK32" s="1332"/>
      <c r="EVL32" s="1332"/>
      <c r="EVM32" s="1332"/>
      <c r="EVN32" s="1332"/>
      <c r="EVO32" s="1332"/>
      <c r="EVP32" s="1332"/>
      <c r="EVQ32" s="1332"/>
      <c r="EVR32" s="1332"/>
      <c r="EVS32" s="1332"/>
      <c r="EVT32" s="1332"/>
      <c r="EVU32" s="1332"/>
      <c r="EVV32" s="1332"/>
      <c r="EVW32" s="1332"/>
      <c r="EVX32" s="1332"/>
      <c r="EVY32" s="1332"/>
      <c r="EVZ32" s="1332"/>
      <c r="EWA32" s="1332"/>
      <c r="EWB32" s="1332"/>
      <c r="EWC32" s="1332"/>
      <c r="EWD32" s="1332"/>
      <c r="EWE32" s="1332"/>
      <c r="EWF32" s="1332"/>
      <c r="EWG32" s="1332"/>
      <c r="EWH32" s="1332"/>
      <c r="EWI32" s="1332"/>
      <c r="EWJ32" s="1332"/>
      <c r="EWK32" s="1332"/>
      <c r="EWL32" s="1332"/>
      <c r="EWM32" s="1332"/>
      <c r="EWN32" s="1332"/>
      <c r="EWO32" s="1332"/>
      <c r="EWP32" s="1332"/>
      <c r="EWQ32" s="1332"/>
      <c r="EWR32" s="1332"/>
      <c r="EWS32" s="1332"/>
      <c r="EWT32" s="1332"/>
      <c r="EWU32" s="1332"/>
      <c r="EWV32" s="1332"/>
      <c r="EWW32" s="1332"/>
      <c r="EWX32" s="1332"/>
      <c r="EWY32" s="1332"/>
      <c r="EWZ32" s="1332"/>
      <c r="EXA32" s="1332"/>
      <c r="EXB32" s="1332"/>
      <c r="EXC32" s="1332"/>
      <c r="EXD32" s="1332"/>
      <c r="EXE32" s="1332"/>
      <c r="EXF32" s="1332"/>
      <c r="EXG32" s="1332"/>
      <c r="EXH32" s="1332"/>
      <c r="EXI32" s="1332"/>
      <c r="EXJ32" s="1332"/>
      <c r="EXK32" s="1332"/>
      <c r="EXL32" s="1332"/>
      <c r="EXM32" s="1332"/>
      <c r="EXN32" s="1332"/>
      <c r="EXO32" s="1332"/>
      <c r="EXP32" s="1332"/>
      <c r="EXQ32" s="1332"/>
      <c r="EXR32" s="1332"/>
      <c r="EXS32" s="1332"/>
      <c r="EXT32" s="1332"/>
      <c r="EXU32" s="1332"/>
      <c r="EXV32" s="1332"/>
      <c r="EXW32" s="1332"/>
      <c r="EXX32" s="1332"/>
      <c r="EXY32" s="1332"/>
      <c r="EXZ32" s="1332"/>
      <c r="EYA32" s="1332"/>
      <c r="EYB32" s="1332"/>
      <c r="EYC32" s="1332"/>
      <c r="EYD32" s="1332"/>
      <c r="EYE32" s="1332"/>
      <c r="EYF32" s="1332"/>
      <c r="EYG32" s="1332"/>
      <c r="EYH32" s="1332"/>
      <c r="EYI32" s="1332"/>
      <c r="EYJ32" s="1332"/>
      <c r="EYK32" s="1332"/>
      <c r="EYL32" s="1332"/>
      <c r="EYM32" s="1332"/>
      <c r="EYN32" s="1332"/>
      <c r="EYO32" s="1332"/>
      <c r="EYP32" s="1332"/>
      <c r="EYQ32" s="1332"/>
      <c r="EYR32" s="1332"/>
      <c r="EYS32" s="1332"/>
      <c r="EYT32" s="1332"/>
      <c r="EYU32" s="1332"/>
      <c r="EYV32" s="1332"/>
      <c r="EYW32" s="1332"/>
      <c r="EYX32" s="1332"/>
      <c r="EYY32" s="1332"/>
      <c r="EYZ32" s="1332"/>
      <c r="EZA32" s="1332"/>
      <c r="EZB32" s="1332"/>
      <c r="EZC32" s="1332"/>
      <c r="EZD32" s="1332"/>
      <c r="EZE32" s="1332"/>
      <c r="EZF32" s="1332"/>
      <c r="EZG32" s="1332"/>
      <c r="EZH32" s="1332"/>
      <c r="EZI32" s="1332"/>
      <c r="EZJ32" s="1332"/>
      <c r="EZK32" s="1332"/>
      <c r="EZL32" s="1332"/>
      <c r="EZM32" s="1332"/>
      <c r="EZN32" s="1332"/>
      <c r="EZO32" s="1332"/>
      <c r="EZP32" s="1332"/>
      <c r="EZQ32" s="1332"/>
      <c r="EZR32" s="1332"/>
      <c r="EZS32" s="1332"/>
      <c r="EZT32" s="1332"/>
      <c r="EZU32" s="1332"/>
      <c r="EZV32" s="1332"/>
      <c r="EZW32" s="1332"/>
      <c r="EZX32" s="1332"/>
      <c r="EZY32" s="1332"/>
      <c r="EZZ32" s="1332"/>
      <c r="FAA32" s="1332"/>
      <c r="FAB32" s="1332"/>
      <c r="FAC32" s="1332"/>
      <c r="FAD32" s="1332"/>
      <c r="FAE32" s="1332"/>
      <c r="FAF32" s="1332"/>
      <c r="FAG32" s="1332"/>
      <c r="FAH32" s="1332"/>
      <c r="FAI32" s="1332"/>
      <c r="FAJ32" s="1332"/>
      <c r="FAK32" s="1332"/>
      <c r="FAL32" s="1332"/>
      <c r="FAM32" s="1332"/>
      <c r="FAN32" s="1332"/>
      <c r="FAO32" s="1332"/>
      <c r="FAP32" s="1332"/>
      <c r="FAQ32" s="1332"/>
      <c r="FAR32" s="1332"/>
      <c r="FAS32" s="1332"/>
      <c r="FAT32" s="1332"/>
      <c r="FAU32" s="1332"/>
      <c r="FAV32" s="1332"/>
      <c r="FAW32" s="1332"/>
      <c r="FAX32" s="1332"/>
      <c r="FAY32" s="1332"/>
      <c r="FAZ32" s="1332"/>
      <c r="FBA32" s="1332"/>
      <c r="FBB32" s="1332"/>
      <c r="FBC32" s="1332"/>
      <c r="FBD32" s="1332"/>
      <c r="FBE32" s="1332"/>
      <c r="FBF32" s="1332"/>
      <c r="FBG32" s="1332"/>
      <c r="FBH32" s="1332"/>
      <c r="FBI32" s="1332"/>
      <c r="FBJ32" s="1332"/>
      <c r="FBK32" s="1332"/>
      <c r="FBL32" s="1332"/>
      <c r="FBM32" s="1332"/>
      <c r="FBN32" s="1332"/>
      <c r="FBO32" s="1332"/>
      <c r="FBP32" s="1332"/>
      <c r="FBQ32" s="1332"/>
      <c r="FBR32" s="1332"/>
      <c r="FBS32" s="1332"/>
      <c r="FBT32" s="1332"/>
      <c r="FBU32" s="1332"/>
      <c r="FBV32" s="1332"/>
      <c r="FBW32" s="1332"/>
      <c r="FBX32" s="1332"/>
      <c r="FBY32" s="1332"/>
      <c r="FBZ32" s="1332"/>
      <c r="FCA32" s="1332"/>
      <c r="FCB32" s="1332"/>
      <c r="FCC32" s="1332"/>
      <c r="FCD32" s="1332"/>
      <c r="FCE32" s="1332"/>
      <c r="FCF32" s="1332"/>
      <c r="FCG32" s="1332"/>
      <c r="FCH32" s="1332"/>
      <c r="FCI32" s="1332"/>
      <c r="FCJ32" s="1332"/>
      <c r="FCK32" s="1332"/>
      <c r="FCL32" s="1332"/>
      <c r="FCM32" s="1332"/>
      <c r="FCN32" s="1332"/>
      <c r="FCO32" s="1332"/>
      <c r="FCP32" s="1332"/>
      <c r="FCQ32" s="1332"/>
      <c r="FCR32" s="1332"/>
      <c r="FCS32" s="1332"/>
      <c r="FCT32" s="1332"/>
      <c r="FCU32" s="1332"/>
      <c r="FCV32" s="1332"/>
      <c r="FCW32" s="1332"/>
      <c r="FCX32" s="1332"/>
      <c r="FCY32" s="1332"/>
      <c r="FCZ32" s="1332"/>
      <c r="FDA32" s="1332"/>
      <c r="FDB32" s="1332"/>
      <c r="FDC32" s="1332"/>
      <c r="FDD32" s="1332"/>
      <c r="FDE32" s="1332"/>
      <c r="FDF32" s="1332"/>
      <c r="FDG32" s="1332"/>
      <c r="FDH32" s="1332"/>
      <c r="FDI32" s="1332"/>
      <c r="FDJ32" s="1332"/>
      <c r="FDK32" s="1332"/>
      <c r="FDL32" s="1332"/>
      <c r="FDM32" s="1332"/>
      <c r="FDN32" s="1332"/>
      <c r="FDO32" s="1332"/>
      <c r="FDP32" s="1332"/>
      <c r="FDQ32" s="1332"/>
      <c r="FDR32" s="1332"/>
      <c r="FDS32" s="1332"/>
      <c r="FDT32" s="1332"/>
      <c r="FDU32" s="1332"/>
      <c r="FDV32" s="1332"/>
      <c r="FDW32" s="1332"/>
      <c r="FDX32" s="1332"/>
      <c r="FDY32" s="1332"/>
      <c r="FDZ32" s="1332"/>
      <c r="FEA32" s="1332"/>
      <c r="FEB32" s="1332"/>
      <c r="FEC32" s="1332"/>
      <c r="FED32" s="1332"/>
      <c r="FEE32" s="1332"/>
      <c r="FEF32" s="1332"/>
      <c r="FEG32" s="1332"/>
      <c r="FEH32" s="1332"/>
      <c r="FEI32" s="1332"/>
      <c r="FEJ32" s="1332"/>
      <c r="FEK32" s="1332"/>
      <c r="FEL32" s="1332"/>
      <c r="FEM32" s="1332"/>
      <c r="FEN32" s="1332"/>
      <c r="FEO32" s="1332"/>
      <c r="FEP32" s="1332"/>
      <c r="FEQ32" s="1332"/>
      <c r="FER32" s="1332"/>
      <c r="FES32" s="1332"/>
      <c r="FET32" s="1332"/>
      <c r="FEU32" s="1332"/>
      <c r="FEV32" s="1332"/>
      <c r="FEW32" s="1332"/>
      <c r="FEX32" s="1332"/>
      <c r="FEY32" s="1332"/>
      <c r="FEZ32" s="1332"/>
      <c r="FFA32" s="1332"/>
      <c r="FFB32" s="1332"/>
      <c r="FFC32" s="1332"/>
      <c r="FFD32" s="1332"/>
      <c r="FFE32" s="1332"/>
      <c r="FFF32" s="1332"/>
      <c r="FFG32" s="1332"/>
      <c r="FFH32" s="1332"/>
      <c r="FFI32" s="1332"/>
      <c r="FFJ32" s="1332"/>
      <c r="FFK32" s="1332"/>
      <c r="FFL32" s="1332"/>
      <c r="FFM32" s="1332"/>
      <c r="FFN32" s="1332"/>
      <c r="FFO32" s="1332"/>
      <c r="FFP32" s="1332"/>
      <c r="FFQ32" s="1332"/>
      <c r="FFR32" s="1332"/>
      <c r="FFS32" s="1332"/>
      <c r="FFT32" s="1332"/>
      <c r="FFU32" s="1332"/>
      <c r="FFV32" s="1332"/>
      <c r="FFW32" s="1332"/>
      <c r="FFX32" s="1332"/>
      <c r="FFY32" s="1332"/>
      <c r="FFZ32" s="1332"/>
      <c r="FGA32" s="1332"/>
      <c r="FGB32" s="1332"/>
      <c r="FGC32" s="1332"/>
      <c r="FGD32" s="1332"/>
      <c r="FGE32" s="1332"/>
      <c r="FGF32" s="1332"/>
      <c r="FGG32" s="1332"/>
      <c r="FGH32" s="1332"/>
      <c r="FGI32" s="1332"/>
      <c r="FGJ32" s="1332"/>
      <c r="FGK32" s="1332"/>
      <c r="FGL32" s="1332"/>
      <c r="FGM32" s="1332"/>
      <c r="FGN32" s="1332"/>
      <c r="FGO32" s="1332"/>
      <c r="FGP32" s="1332"/>
      <c r="FGQ32" s="1332"/>
      <c r="FGR32" s="1332"/>
      <c r="FGS32" s="1332"/>
      <c r="FGT32" s="1332"/>
      <c r="FGU32" s="1332"/>
      <c r="FGV32" s="1332"/>
      <c r="FGW32" s="1332"/>
      <c r="FGX32" s="1332"/>
      <c r="FGY32" s="1332"/>
      <c r="FGZ32" s="1332"/>
      <c r="FHA32" s="1332"/>
      <c r="FHB32" s="1332"/>
      <c r="FHC32" s="1332"/>
      <c r="FHD32" s="1332"/>
      <c r="FHE32" s="1332"/>
      <c r="FHF32" s="1332"/>
      <c r="FHG32" s="1332"/>
      <c r="FHH32" s="1332"/>
      <c r="FHI32" s="1332"/>
      <c r="FHJ32" s="1332"/>
      <c r="FHK32" s="1332"/>
      <c r="FHL32" s="1332"/>
      <c r="FHM32" s="1332"/>
      <c r="FHN32" s="1332"/>
      <c r="FHO32" s="1332"/>
      <c r="FHP32" s="1332"/>
      <c r="FHQ32" s="1332"/>
      <c r="FHR32" s="1332"/>
      <c r="FHS32" s="1332"/>
      <c r="FHT32" s="1332"/>
      <c r="FHU32" s="1332"/>
      <c r="FHV32" s="1332"/>
      <c r="FHW32" s="1332"/>
      <c r="FHX32" s="1332"/>
      <c r="FHY32" s="1332"/>
      <c r="FHZ32" s="1332"/>
      <c r="FIA32" s="1332"/>
      <c r="FIB32" s="1332"/>
      <c r="FIC32" s="1332"/>
      <c r="FID32" s="1332"/>
      <c r="FIE32" s="1332"/>
      <c r="FIF32" s="1332"/>
      <c r="FIG32" s="1332"/>
      <c r="FIH32" s="1332"/>
      <c r="FII32" s="1332"/>
      <c r="FIJ32" s="1332"/>
      <c r="FIK32" s="1332"/>
      <c r="FIL32" s="1332"/>
      <c r="FIM32" s="1332"/>
      <c r="FIN32" s="1332"/>
      <c r="FIO32" s="1332"/>
      <c r="FIP32" s="1332"/>
      <c r="FIQ32" s="1332"/>
      <c r="FIR32" s="1332"/>
      <c r="FIS32" s="1332"/>
      <c r="FIT32" s="1332"/>
      <c r="FIU32" s="1332"/>
      <c r="FIV32" s="1332"/>
      <c r="FIW32" s="1332"/>
      <c r="FIX32" s="1332"/>
      <c r="FIY32" s="1332"/>
      <c r="FIZ32" s="1332"/>
      <c r="FJA32" s="1332"/>
      <c r="FJB32" s="1332"/>
      <c r="FJC32" s="1332"/>
      <c r="FJD32" s="1332"/>
      <c r="FJE32" s="1332"/>
      <c r="FJF32" s="1332"/>
      <c r="FJG32" s="1332"/>
      <c r="FJH32" s="1332"/>
      <c r="FJI32" s="1332"/>
      <c r="FJJ32" s="1332"/>
      <c r="FJK32" s="1332"/>
      <c r="FJL32" s="1332"/>
      <c r="FJM32" s="1332"/>
      <c r="FJN32" s="1332"/>
      <c r="FJO32" s="1332"/>
      <c r="FJP32" s="1332"/>
      <c r="FJQ32" s="1332"/>
      <c r="FJR32" s="1332"/>
      <c r="FJS32" s="1332"/>
      <c r="FJT32" s="1332"/>
      <c r="FJU32" s="1332"/>
      <c r="FJV32" s="1332"/>
      <c r="FJW32" s="1332"/>
      <c r="FJX32" s="1332"/>
      <c r="FJY32" s="1332"/>
      <c r="FJZ32" s="1332"/>
      <c r="FKA32" s="1332"/>
      <c r="FKB32" s="1332"/>
      <c r="FKC32" s="1332"/>
      <c r="FKD32" s="1332"/>
      <c r="FKE32" s="1332"/>
      <c r="FKF32" s="1332"/>
      <c r="FKG32" s="1332"/>
      <c r="FKH32" s="1332"/>
      <c r="FKI32" s="1332"/>
      <c r="FKJ32" s="1332"/>
      <c r="FKK32" s="1332"/>
      <c r="FKL32" s="1332"/>
      <c r="FKM32" s="1332"/>
      <c r="FKN32" s="1332"/>
      <c r="FKO32" s="1332"/>
      <c r="FKP32" s="1332"/>
      <c r="FKQ32" s="1332"/>
      <c r="FKR32" s="1332"/>
      <c r="FKS32" s="1332"/>
      <c r="FKT32" s="1332"/>
      <c r="FKU32" s="1332"/>
      <c r="FKV32" s="1332"/>
      <c r="FKW32" s="1332"/>
      <c r="FKX32" s="1332"/>
      <c r="FKY32" s="1332"/>
      <c r="FKZ32" s="1332"/>
      <c r="FLA32" s="1332"/>
      <c r="FLB32" s="1332"/>
      <c r="FLC32" s="1332"/>
      <c r="FLD32" s="1332"/>
      <c r="FLE32" s="1332"/>
      <c r="FLF32" s="1332"/>
      <c r="FLG32" s="1332"/>
      <c r="FLH32" s="1332"/>
      <c r="FLI32" s="1332"/>
      <c r="FLJ32" s="1332"/>
      <c r="FLK32" s="1332"/>
      <c r="FLL32" s="1332"/>
      <c r="FLM32" s="1332"/>
      <c r="FLN32" s="1332"/>
      <c r="FLO32" s="1332"/>
      <c r="FLP32" s="1332"/>
      <c r="FLQ32" s="1332"/>
      <c r="FLR32" s="1332"/>
      <c r="FLS32" s="1332"/>
      <c r="FLT32" s="1332"/>
      <c r="FLU32" s="1332"/>
      <c r="FLV32" s="1332"/>
      <c r="FLW32" s="1332"/>
      <c r="FLX32" s="1332"/>
      <c r="FLY32" s="1332"/>
      <c r="FLZ32" s="1332"/>
      <c r="FMA32" s="1332"/>
      <c r="FMB32" s="1332"/>
      <c r="FMC32" s="1332"/>
      <c r="FMD32" s="1332"/>
      <c r="FME32" s="1332"/>
      <c r="FMF32" s="1332"/>
      <c r="FMG32" s="1332"/>
      <c r="FMH32" s="1332"/>
      <c r="FMI32" s="1332"/>
      <c r="FMJ32" s="1332"/>
      <c r="FMK32" s="1332"/>
      <c r="FML32" s="1332"/>
      <c r="FMM32" s="1332"/>
      <c r="FMN32" s="1332"/>
      <c r="FMO32" s="1332"/>
      <c r="FMP32" s="1332"/>
      <c r="FMQ32" s="1332"/>
      <c r="FMR32" s="1332"/>
      <c r="FMS32" s="1332"/>
      <c r="FMT32" s="1332"/>
      <c r="FMU32" s="1332"/>
      <c r="FMV32" s="1332"/>
      <c r="FMW32" s="1332"/>
      <c r="FMX32" s="1332"/>
      <c r="FMY32" s="1332"/>
      <c r="FMZ32" s="1332"/>
      <c r="FNA32" s="1332"/>
      <c r="FNB32" s="1332"/>
      <c r="FNC32" s="1332"/>
      <c r="FND32" s="1332"/>
      <c r="FNE32" s="1332"/>
      <c r="FNF32" s="1332"/>
    </row>
    <row r="33" spans="1:4426" s="1301" customFormat="1" ht="30">
      <c r="A33" s="1330"/>
      <c r="B33" s="1406">
        <v>1901013</v>
      </c>
      <c r="C33" s="1410" t="s">
        <v>1664</v>
      </c>
      <c r="D33" s="1427">
        <v>0</v>
      </c>
      <c r="E33" s="1405">
        <f>D33</f>
        <v>0</v>
      </c>
      <c r="F33" s="1401"/>
      <c r="G33" s="1401"/>
      <c r="H33" s="1401"/>
      <c r="I33" s="1401"/>
      <c r="J33" s="1623" t="s">
        <v>1831</v>
      </c>
      <c r="K33" s="1415" t="s">
        <v>1666</v>
      </c>
      <c r="L33" s="1332"/>
      <c r="M33" s="1332"/>
      <c r="N33" s="1332"/>
      <c r="O33" s="1332"/>
      <c r="P33" s="1332"/>
      <c r="Q33" s="1332"/>
      <c r="R33" s="1332"/>
      <c r="S33" s="1332"/>
      <c r="T33" s="1332"/>
      <c r="U33" s="1332"/>
      <c r="V33" s="1332"/>
      <c r="W33" s="1332"/>
      <c r="X33" s="1332"/>
      <c r="Y33" s="1332"/>
      <c r="Z33" s="1332"/>
      <c r="AA33" s="1332"/>
      <c r="AB33" s="1332"/>
      <c r="AC33" s="1332"/>
      <c r="AD33" s="1332"/>
      <c r="AE33" s="1332"/>
      <c r="AF33" s="1332"/>
      <c r="AG33" s="1332"/>
      <c r="AH33" s="1332"/>
      <c r="AI33" s="1332"/>
      <c r="AJ33" s="1332"/>
      <c r="AK33" s="1332"/>
      <c r="AL33" s="1332"/>
      <c r="AM33" s="1332"/>
      <c r="AN33" s="1332"/>
      <c r="AO33" s="1332"/>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c r="HX33" s="1332"/>
      <c r="HY33" s="1332"/>
      <c r="HZ33" s="1332"/>
      <c r="IA33" s="1332"/>
      <c r="IB33" s="1332"/>
      <c r="IC33" s="1332"/>
      <c r="ID33" s="1332"/>
      <c r="IE33" s="1332"/>
      <c r="IF33" s="1332"/>
      <c r="IG33" s="1332"/>
      <c r="IH33" s="1332"/>
      <c r="II33" s="1332"/>
      <c r="IJ33" s="1332"/>
      <c r="IK33" s="1332"/>
      <c r="IL33" s="1332"/>
      <c r="IM33" s="1332"/>
      <c r="IN33" s="1332"/>
      <c r="IO33" s="1332"/>
      <c r="IP33" s="1332"/>
      <c r="IQ33" s="1332"/>
      <c r="IR33" s="1332"/>
      <c r="IS33" s="1332"/>
      <c r="IT33" s="1332"/>
      <c r="IU33" s="1332"/>
      <c r="IV33" s="1332"/>
      <c r="IW33" s="1332"/>
      <c r="IX33" s="1332"/>
      <c r="IY33" s="1332"/>
      <c r="IZ33" s="1332"/>
      <c r="JA33" s="1332"/>
      <c r="JB33" s="1332"/>
      <c r="JC33" s="1332"/>
      <c r="JD33" s="1332"/>
      <c r="JE33" s="1332"/>
      <c r="JF33" s="1332"/>
      <c r="JG33" s="1332"/>
      <c r="JH33" s="1332"/>
      <c r="JI33" s="1332"/>
      <c r="JJ33" s="1332"/>
      <c r="JK33" s="1332"/>
      <c r="JL33" s="1332"/>
      <c r="JM33" s="1332"/>
      <c r="JN33" s="1332"/>
      <c r="JO33" s="1332"/>
      <c r="JP33" s="1332"/>
      <c r="JQ33" s="1332"/>
      <c r="JR33" s="1332"/>
      <c r="JS33" s="1332"/>
      <c r="JT33" s="1332"/>
      <c r="JU33" s="1332"/>
      <c r="JV33" s="1332"/>
      <c r="JW33" s="1332"/>
      <c r="JX33" s="1332"/>
      <c r="JY33" s="1332"/>
      <c r="JZ33" s="1332"/>
      <c r="KA33" s="1332"/>
      <c r="KB33" s="1332"/>
      <c r="KC33" s="1332"/>
      <c r="KD33" s="1332"/>
      <c r="KE33" s="1332"/>
      <c r="KF33" s="1332"/>
      <c r="KG33" s="1332"/>
      <c r="KH33" s="1332"/>
      <c r="KI33" s="1332"/>
      <c r="KJ33" s="1332"/>
      <c r="KK33" s="1332"/>
      <c r="KL33" s="1332"/>
      <c r="KM33" s="1332"/>
      <c r="KN33" s="1332"/>
      <c r="KO33" s="1332"/>
      <c r="KP33" s="1332"/>
      <c r="KQ33" s="1332"/>
      <c r="KR33" s="1332"/>
      <c r="KS33" s="1332"/>
      <c r="KT33" s="1332"/>
      <c r="KU33" s="1332"/>
      <c r="KV33" s="1332"/>
      <c r="KW33" s="1332"/>
      <c r="KX33" s="1332"/>
      <c r="KY33" s="1332"/>
      <c r="KZ33" s="1332"/>
      <c r="LA33" s="1332"/>
      <c r="LB33" s="1332"/>
      <c r="LC33" s="1332"/>
      <c r="LD33" s="1332"/>
      <c r="LE33" s="1332"/>
      <c r="LF33" s="1332"/>
      <c r="LG33" s="1332"/>
      <c r="LH33" s="1332"/>
      <c r="LI33" s="1332"/>
      <c r="LJ33" s="1332"/>
      <c r="LK33" s="1332"/>
      <c r="LL33" s="1332"/>
      <c r="LM33" s="1332"/>
      <c r="LN33" s="1332"/>
      <c r="LO33" s="1332"/>
      <c r="LP33" s="1332"/>
      <c r="LQ33" s="1332"/>
      <c r="LR33" s="1332"/>
      <c r="LS33" s="1332"/>
      <c r="LT33" s="1332"/>
      <c r="LU33" s="1332"/>
      <c r="LV33" s="1332"/>
      <c r="LW33" s="1332"/>
      <c r="LX33" s="1332"/>
      <c r="LY33" s="1332"/>
      <c r="LZ33" s="1332"/>
      <c r="MA33" s="1332"/>
      <c r="MB33" s="1332"/>
      <c r="MC33" s="1332"/>
      <c r="MD33" s="1332"/>
      <c r="ME33" s="1332"/>
      <c r="MF33" s="1332"/>
      <c r="MG33" s="1332"/>
      <c r="MH33" s="1332"/>
      <c r="MI33" s="1332"/>
      <c r="MJ33" s="1332"/>
      <c r="MK33" s="1332"/>
      <c r="ML33" s="1332"/>
      <c r="MM33" s="1332"/>
      <c r="MN33" s="1332"/>
      <c r="MO33" s="1332"/>
      <c r="MP33" s="1332"/>
      <c r="MQ33" s="1332"/>
      <c r="MR33" s="1332"/>
      <c r="MS33" s="1332"/>
      <c r="MT33" s="1332"/>
      <c r="MU33" s="1332"/>
      <c r="MV33" s="1332"/>
      <c r="MW33" s="1332"/>
      <c r="MX33" s="1332"/>
      <c r="MY33" s="1332"/>
      <c r="MZ33" s="1332"/>
      <c r="NA33" s="1332"/>
      <c r="NB33" s="1332"/>
      <c r="NC33" s="1332"/>
      <c r="ND33" s="1332"/>
      <c r="NE33" s="1332"/>
      <c r="NF33" s="1332"/>
      <c r="NG33" s="1332"/>
      <c r="NH33" s="1332"/>
      <c r="NI33" s="1332"/>
      <c r="NJ33" s="1332"/>
      <c r="NK33" s="1332"/>
      <c r="NL33" s="1332"/>
      <c r="NM33" s="1332"/>
      <c r="NN33" s="1332"/>
      <c r="NO33" s="1332"/>
      <c r="NP33" s="1332"/>
      <c r="NQ33" s="1332"/>
      <c r="NR33" s="1332"/>
      <c r="NS33" s="1332"/>
      <c r="NT33" s="1332"/>
      <c r="NU33" s="1332"/>
      <c r="NV33" s="1332"/>
      <c r="NW33" s="1332"/>
      <c r="NX33" s="1332"/>
      <c r="NY33" s="1332"/>
      <c r="NZ33" s="1332"/>
      <c r="OA33" s="1332"/>
      <c r="OB33" s="1332"/>
      <c r="OC33" s="1332"/>
      <c r="OD33" s="1332"/>
      <c r="OE33" s="1332"/>
      <c r="OF33" s="1332"/>
      <c r="OG33" s="1332"/>
      <c r="OH33" s="1332"/>
      <c r="OI33" s="1332"/>
      <c r="OJ33" s="1332"/>
      <c r="OK33" s="1332"/>
      <c r="OL33" s="1332"/>
      <c r="OM33" s="1332"/>
      <c r="ON33" s="1332"/>
      <c r="OO33" s="1332"/>
      <c r="OP33" s="1332"/>
      <c r="OQ33" s="1332"/>
      <c r="OR33" s="1332"/>
      <c r="OS33" s="1332"/>
      <c r="OT33" s="1332"/>
      <c r="OU33" s="1332"/>
      <c r="OV33" s="1332"/>
      <c r="OW33" s="1332"/>
      <c r="OX33" s="1332"/>
      <c r="OY33" s="1332"/>
      <c r="OZ33" s="1332"/>
      <c r="PA33" s="1332"/>
      <c r="PB33" s="1332"/>
      <c r="PC33" s="1332"/>
      <c r="PD33" s="1332"/>
      <c r="PE33" s="1332"/>
      <c r="PF33" s="1332"/>
      <c r="PG33" s="1332"/>
      <c r="PH33" s="1332"/>
      <c r="PI33" s="1332"/>
      <c r="PJ33" s="1332"/>
      <c r="PK33" s="1332"/>
      <c r="PL33" s="1332"/>
      <c r="PM33" s="1332"/>
      <c r="PN33" s="1332"/>
      <c r="PO33" s="1332"/>
      <c r="PP33" s="1332"/>
      <c r="PQ33" s="1332"/>
      <c r="PR33" s="1332"/>
      <c r="PS33" s="1332"/>
      <c r="PT33" s="1332"/>
      <c r="PU33" s="1332"/>
      <c r="PV33" s="1332"/>
      <c r="PW33" s="1332"/>
      <c r="PX33" s="1332"/>
      <c r="PY33" s="1332"/>
      <c r="PZ33" s="1332"/>
      <c r="QA33" s="1332"/>
      <c r="QB33" s="1332"/>
      <c r="QC33" s="1332"/>
      <c r="QD33" s="1332"/>
      <c r="QE33" s="1332"/>
      <c r="QF33" s="1332"/>
      <c r="QG33" s="1332"/>
      <c r="QH33" s="1332"/>
      <c r="QI33" s="1332"/>
      <c r="QJ33" s="1332"/>
      <c r="QK33" s="1332"/>
      <c r="QL33" s="1332"/>
      <c r="QM33" s="1332"/>
      <c r="QN33" s="1332"/>
      <c r="QO33" s="1332"/>
      <c r="QP33" s="1332"/>
      <c r="QQ33" s="1332"/>
      <c r="QR33" s="1332"/>
      <c r="QS33" s="1332"/>
      <c r="QT33" s="1332"/>
      <c r="QU33" s="1332"/>
      <c r="QV33" s="1332"/>
      <c r="QW33" s="1332"/>
      <c r="QX33" s="1332"/>
      <c r="QY33" s="1332"/>
      <c r="QZ33" s="1332"/>
      <c r="RA33" s="1332"/>
      <c r="RB33" s="1332"/>
      <c r="RC33" s="1332"/>
      <c r="RD33" s="1332"/>
      <c r="RE33" s="1332"/>
      <c r="RF33" s="1332"/>
      <c r="RG33" s="1332"/>
      <c r="RH33" s="1332"/>
      <c r="RI33" s="1332"/>
      <c r="RJ33" s="1332"/>
      <c r="RK33" s="1332"/>
      <c r="RL33" s="1332"/>
      <c r="RM33" s="1332"/>
      <c r="RN33" s="1332"/>
      <c r="RO33" s="1332"/>
      <c r="RP33" s="1332"/>
      <c r="RQ33" s="1332"/>
      <c r="RR33" s="1332"/>
      <c r="RS33" s="1332"/>
      <c r="RT33" s="1332"/>
      <c r="RU33" s="1332"/>
      <c r="RV33" s="1332"/>
      <c r="RW33" s="1332"/>
      <c r="RX33" s="1332"/>
      <c r="RY33" s="1332"/>
      <c r="RZ33" s="1332"/>
      <c r="SA33" s="1332"/>
      <c r="SB33" s="1332"/>
      <c r="SC33" s="1332"/>
      <c r="SD33" s="1332"/>
      <c r="SE33" s="1332"/>
      <c r="SF33" s="1332"/>
      <c r="SG33" s="1332"/>
      <c r="SH33" s="1332"/>
      <c r="SI33" s="1332"/>
      <c r="SJ33" s="1332"/>
      <c r="SK33" s="1332"/>
      <c r="SL33" s="1332"/>
      <c r="SM33" s="1332"/>
      <c r="SN33" s="1332"/>
      <c r="SO33" s="1332"/>
      <c r="SP33" s="1332"/>
      <c r="SQ33" s="1332"/>
      <c r="SR33" s="1332"/>
      <c r="SS33" s="1332"/>
      <c r="ST33" s="1332"/>
      <c r="SU33" s="1332"/>
      <c r="SV33" s="1332"/>
      <c r="SW33" s="1332"/>
      <c r="SX33" s="1332"/>
      <c r="SY33" s="1332"/>
      <c r="SZ33" s="1332"/>
      <c r="TA33" s="1332"/>
      <c r="TB33" s="1332"/>
      <c r="TC33" s="1332"/>
      <c r="TD33" s="1332"/>
      <c r="TE33" s="1332"/>
      <c r="TF33" s="1332"/>
      <c r="TG33" s="1332"/>
      <c r="TH33" s="1332"/>
      <c r="TI33" s="1332"/>
      <c r="TJ33" s="1332"/>
      <c r="TK33" s="1332"/>
      <c r="TL33" s="1332"/>
      <c r="TM33" s="1332"/>
      <c r="TN33" s="1332"/>
      <c r="TO33" s="1332"/>
      <c r="TP33" s="1332"/>
      <c r="TQ33" s="1332"/>
      <c r="TR33" s="1332"/>
      <c r="TS33" s="1332"/>
      <c r="TT33" s="1332"/>
      <c r="TU33" s="1332"/>
      <c r="TV33" s="1332"/>
      <c r="TW33" s="1332"/>
      <c r="TX33" s="1332"/>
      <c r="TY33" s="1332"/>
      <c r="TZ33" s="1332"/>
      <c r="UA33" s="1332"/>
      <c r="UB33" s="1332"/>
      <c r="UC33" s="1332"/>
      <c r="UD33" s="1332"/>
      <c r="UE33" s="1332"/>
      <c r="UF33" s="1332"/>
      <c r="UG33" s="1332"/>
      <c r="UH33" s="1332"/>
      <c r="UI33" s="1332"/>
      <c r="UJ33" s="1332"/>
      <c r="UK33" s="1332"/>
      <c r="UL33" s="1332"/>
      <c r="UM33" s="1332"/>
      <c r="UN33" s="1332"/>
      <c r="UO33" s="1332"/>
      <c r="UP33" s="1332"/>
      <c r="UQ33" s="1332"/>
      <c r="UR33" s="1332"/>
      <c r="US33" s="1332"/>
      <c r="UT33" s="1332"/>
      <c r="UU33" s="1332"/>
      <c r="UV33" s="1332"/>
      <c r="UW33" s="1332"/>
      <c r="UX33" s="1332"/>
      <c r="UY33" s="1332"/>
      <c r="UZ33" s="1332"/>
      <c r="VA33" s="1332"/>
      <c r="VB33" s="1332"/>
      <c r="VC33" s="1332"/>
      <c r="VD33" s="1332"/>
      <c r="VE33" s="1332"/>
      <c r="VF33" s="1332"/>
      <c r="VG33" s="1332"/>
      <c r="VH33" s="1332"/>
      <c r="VI33" s="1332"/>
      <c r="VJ33" s="1332"/>
      <c r="VK33" s="1332"/>
      <c r="VL33" s="1332"/>
      <c r="VM33" s="1332"/>
      <c r="VN33" s="1332"/>
      <c r="VO33" s="1332"/>
      <c r="VP33" s="1332"/>
      <c r="VQ33" s="1332"/>
      <c r="VR33" s="1332"/>
      <c r="VS33" s="1332"/>
      <c r="VT33" s="1332"/>
      <c r="VU33" s="1332"/>
      <c r="VV33" s="1332"/>
      <c r="VW33" s="1332"/>
      <c r="VX33" s="1332"/>
      <c r="VY33" s="1332"/>
      <c r="VZ33" s="1332"/>
      <c r="WA33" s="1332"/>
      <c r="WB33" s="1332"/>
      <c r="WC33" s="1332"/>
      <c r="WD33" s="1332"/>
      <c r="WE33" s="1332"/>
      <c r="WF33" s="1332"/>
      <c r="WG33" s="1332"/>
      <c r="WH33" s="1332"/>
      <c r="WI33" s="1332"/>
      <c r="WJ33" s="1332"/>
      <c r="WK33" s="1332"/>
      <c r="WL33" s="1332"/>
      <c r="WM33" s="1332"/>
      <c r="WN33" s="1332"/>
      <c r="WO33" s="1332"/>
      <c r="WP33" s="1332"/>
      <c r="WQ33" s="1332"/>
      <c r="WR33" s="1332"/>
      <c r="WS33" s="1332"/>
      <c r="WT33" s="1332"/>
      <c r="WU33" s="1332"/>
      <c r="WV33" s="1332"/>
      <c r="WW33" s="1332"/>
      <c r="WX33" s="1332"/>
      <c r="WY33" s="1332"/>
      <c r="WZ33" s="1332"/>
      <c r="XA33" s="1332"/>
      <c r="XB33" s="1332"/>
      <c r="XC33" s="1332"/>
      <c r="XD33" s="1332"/>
      <c r="XE33" s="1332"/>
      <c r="XF33" s="1332"/>
      <c r="XG33" s="1332"/>
      <c r="XH33" s="1332"/>
      <c r="XI33" s="1332"/>
      <c r="XJ33" s="1332"/>
      <c r="XK33" s="1332"/>
      <c r="XL33" s="1332"/>
      <c r="XM33" s="1332"/>
      <c r="XN33" s="1332"/>
      <c r="XO33" s="1332"/>
      <c r="XP33" s="1332"/>
      <c r="XQ33" s="1332"/>
      <c r="XR33" s="1332"/>
      <c r="XS33" s="1332"/>
      <c r="XT33" s="1332"/>
      <c r="XU33" s="1332"/>
      <c r="XV33" s="1332"/>
      <c r="XW33" s="1332"/>
      <c r="XX33" s="1332"/>
      <c r="XY33" s="1332"/>
      <c r="XZ33" s="1332"/>
      <c r="YA33" s="1332"/>
      <c r="YB33" s="1332"/>
      <c r="YC33" s="1332"/>
      <c r="YD33" s="1332"/>
      <c r="YE33" s="1332"/>
      <c r="YF33" s="1332"/>
      <c r="YG33" s="1332"/>
      <c r="YH33" s="1332"/>
      <c r="YI33" s="1332"/>
      <c r="YJ33" s="1332"/>
      <c r="YK33" s="1332"/>
      <c r="YL33" s="1332"/>
      <c r="YM33" s="1332"/>
      <c r="YN33" s="1332"/>
      <c r="YO33" s="1332"/>
      <c r="YP33" s="1332"/>
      <c r="YQ33" s="1332"/>
      <c r="YR33" s="1332"/>
      <c r="YS33" s="1332"/>
      <c r="YT33" s="1332"/>
      <c r="YU33" s="1332"/>
      <c r="YV33" s="1332"/>
      <c r="YW33" s="1332"/>
      <c r="YX33" s="1332"/>
      <c r="YY33" s="1332"/>
      <c r="YZ33" s="1332"/>
      <c r="ZA33" s="1332"/>
      <c r="ZB33" s="1332"/>
      <c r="ZC33" s="1332"/>
      <c r="ZD33" s="1332"/>
      <c r="ZE33" s="1332"/>
      <c r="ZF33" s="1332"/>
      <c r="ZG33" s="1332"/>
      <c r="ZH33" s="1332"/>
      <c r="ZI33" s="1332"/>
      <c r="ZJ33" s="1332"/>
      <c r="ZK33" s="1332"/>
      <c r="ZL33" s="1332"/>
      <c r="ZM33" s="1332"/>
      <c r="ZN33" s="1332"/>
      <c r="ZO33" s="1332"/>
      <c r="ZP33" s="1332"/>
      <c r="ZQ33" s="1332"/>
      <c r="ZR33" s="1332"/>
      <c r="ZS33" s="1332"/>
      <c r="ZT33" s="1332"/>
      <c r="ZU33" s="1332"/>
      <c r="ZV33" s="1332"/>
      <c r="ZW33" s="1332"/>
      <c r="ZX33" s="1332"/>
      <c r="ZY33" s="1332"/>
      <c r="ZZ33" s="1332"/>
      <c r="AAA33" s="1332"/>
      <c r="AAB33" s="1332"/>
      <c r="AAC33" s="1332"/>
      <c r="AAD33" s="1332"/>
      <c r="AAE33" s="1332"/>
      <c r="AAF33" s="1332"/>
      <c r="AAG33" s="1332"/>
      <c r="AAH33" s="1332"/>
      <c r="AAI33" s="1332"/>
      <c r="AAJ33" s="1332"/>
      <c r="AAK33" s="1332"/>
      <c r="AAL33" s="1332"/>
      <c r="AAM33" s="1332"/>
      <c r="AAN33" s="1332"/>
      <c r="AAO33" s="1332"/>
      <c r="AAP33" s="1332"/>
      <c r="AAQ33" s="1332"/>
      <c r="AAR33" s="1332"/>
      <c r="AAS33" s="1332"/>
      <c r="AAT33" s="1332"/>
      <c r="AAU33" s="1332"/>
      <c r="AAV33" s="1332"/>
      <c r="AAW33" s="1332"/>
      <c r="AAX33" s="1332"/>
      <c r="AAY33" s="1332"/>
      <c r="AAZ33" s="1332"/>
      <c r="ABA33" s="1332"/>
      <c r="ABB33" s="1332"/>
      <c r="ABC33" s="1332"/>
      <c r="ABD33" s="1332"/>
      <c r="ABE33" s="1332"/>
      <c r="ABF33" s="1332"/>
      <c r="ABG33" s="1332"/>
      <c r="ABH33" s="1332"/>
      <c r="ABI33" s="1332"/>
      <c r="ABJ33" s="1332"/>
      <c r="ABK33" s="1332"/>
      <c r="ABL33" s="1332"/>
      <c r="ABM33" s="1332"/>
      <c r="ABN33" s="1332"/>
      <c r="ABO33" s="1332"/>
      <c r="ABP33" s="1332"/>
      <c r="ABQ33" s="1332"/>
      <c r="ABR33" s="1332"/>
      <c r="ABS33" s="1332"/>
      <c r="ABT33" s="1332"/>
      <c r="ABU33" s="1332"/>
      <c r="ABV33" s="1332"/>
      <c r="ABW33" s="1332"/>
      <c r="ABX33" s="1332"/>
      <c r="ABY33" s="1332"/>
      <c r="ABZ33" s="1332"/>
      <c r="ACA33" s="1332"/>
      <c r="ACB33" s="1332"/>
      <c r="ACC33" s="1332"/>
      <c r="ACD33" s="1332"/>
      <c r="ACE33" s="1332"/>
      <c r="ACF33" s="1332"/>
      <c r="ACG33" s="1332"/>
      <c r="ACH33" s="1332"/>
      <c r="ACI33" s="1332"/>
      <c r="ACJ33" s="1332"/>
      <c r="ACK33" s="1332"/>
      <c r="ACL33" s="1332"/>
      <c r="ACM33" s="1332"/>
      <c r="ACN33" s="1332"/>
      <c r="ACO33" s="1332"/>
      <c r="ACP33" s="1332"/>
      <c r="ACQ33" s="1332"/>
      <c r="ACR33" s="1332"/>
      <c r="ACS33" s="1332"/>
      <c r="ACT33" s="1332"/>
      <c r="ACU33" s="1332"/>
      <c r="ACV33" s="1332"/>
      <c r="ACW33" s="1332"/>
      <c r="ACX33" s="1332"/>
      <c r="ACY33" s="1332"/>
      <c r="ACZ33" s="1332"/>
      <c r="ADA33" s="1332"/>
      <c r="ADB33" s="1332"/>
      <c r="ADC33" s="1332"/>
      <c r="ADD33" s="1332"/>
      <c r="ADE33" s="1332"/>
      <c r="ADF33" s="1332"/>
      <c r="ADG33" s="1332"/>
      <c r="ADH33" s="1332"/>
      <c r="ADI33" s="1332"/>
      <c r="ADJ33" s="1332"/>
      <c r="ADK33" s="1332"/>
      <c r="ADL33" s="1332"/>
      <c r="ADM33" s="1332"/>
      <c r="ADN33" s="1332"/>
      <c r="ADO33" s="1332"/>
      <c r="ADP33" s="1332"/>
      <c r="ADQ33" s="1332"/>
      <c r="ADR33" s="1332"/>
      <c r="ADS33" s="1332"/>
      <c r="ADT33" s="1332"/>
      <c r="ADU33" s="1332"/>
      <c r="ADV33" s="1332"/>
      <c r="ADW33" s="1332"/>
      <c r="ADX33" s="1332"/>
      <c r="ADY33" s="1332"/>
      <c r="ADZ33" s="1332"/>
      <c r="AEA33" s="1332"/>
      <c r="AEB33" s="1332"/>
      <c r="AEC33" s="1332"/>
      <c r="AED33" s="1332"/>
      <c r="AEE33" s="1332"/>
      <c r="AEF33" s="1332"/>
      <c r="AEG33" s="1332"/>
      <c r="AEH33" s="1332"/>
      <c r="AEI33" s="1332"/>
      <c r="AEJ33" s="1332"/>
      <c r="AEK33" s="1332"/>
      <c r="AEL33" s="1332"/>
      <c r="AEM33" s="1332"/>
      <c r="AEN33" s="1332"/>
      <c r="AEO33" s="1332"/>
      <c r="AEP33" s="1332"/>
      <c r="AEQ33" s="1332"/>
      <c r="AER33" s="1332"/>
      <c r="AES33" s="1332"/>
      <c r="AET33" s="1332"/>
      <c r="AEU33" s="1332"/>
      <c r="AEV33" s="1332"/>
      <c r="AEW33" s="1332"/>
      <c r="AEX33" s="1332"/>
      <c r="AEY33" s="1332"/>
      <c r="AEZ33" s="1332"/>
      <c r="AFA33" s="1332"/>
      <c r="AFB33" s="1332"/>
      <c r="AFC33" s="1332"/>
      <c r="AFD33" s="1332"/>
      <c r="AFE33" s="1332"/>
      <c r="AFF33" s="1332"/>
      <c r="AFG33" s="1332"/>
      <c r="AFH33" s="1332"/>
      <c r="AFI33" s="1332"/>
      <c r="AFJ33" s="1332"/>
      <c r="AFK33" s="1332"/>
      <c r="AFL33" s="1332"/>
      <c r="AFM33" s="1332"/>
      <c r="AFN33" s="1332"/>
      <c r="AFO33" s="1332"/>
      <c r="AFP33" s="1332"/>
      <c r="AFQ33" s="1332"/>
      <c r="AFR33" s="1332"/>
      <c r="AFS33" s="1332"/>
      <c r="AFT33" s="1332"/>
      <c r="AFU33" s="1332"/>
      <c r="AFV33" s="1332"/>
      <c r="AFW33" s="1332"/>
      <c r="AFX33" s="1332"/>
      <c r="AFY33" s="1332"/>
      <c r="AFZ33" s="1332"/>
      <c r="AGA33" s="1332"/>
      <c r="AGB33" s="1332"/>
      <c r="AGC33" s="1332"/>
      <c r="AGD33" s="1332"/>
      <c r="AGE33" s="1332"/>
      <c r="AGF33" s="1332"/>
      <c r="AGG33" s="1332"/>
      <c r="AGH33" s="1332"/>
      <c r="AGI33" s="1332"/>
      <c r="AGJ33" s="1332"/>
      <c r="AGK33" s="1332"/>
      <c r="AGL33" s="1332"/>
      <c r="AGM33" s="1332"/>
      <c r="AGN33" s="1332"/>
      <c r="AGO33" s="1332"/>
      <c r="AGP33" s="1332"/>
      <c r="AGQ33" s="1332"/>
      <c r="AGR33" s="1332"/>
      <c r="AGS33" s="1332"/>
      <c r="AGT33" s="1332"/>
      <c r="AGU33" s="1332"/>
      <c r="AGV33" s="1332"/>
      <c r="AGW33" s="1332"/>
      <c r="AGX33" s="1332"/>
      <c r="AGY33" s="1332"/>
      <c r="AGZ33" s="1332"/>
      <c r="AHA33" s="1332"/>
      <c r="AHB33" s="1332"/>
      <c r="AHC33" s="1332"/>
      <c r="AHD33" s="1332"/>
      <c r="AHE33" s="1332"/>
      <c r="AHF33" s="1332"/>
      <c r="AHG33" s="1332"/>
      <c r="AHH33" s="1332"/>
      <c r="AHI33" s="1332"/>
      <c r="AHJ33" s="1332"/>
      <c r="AHK33" s="1332"/>
      <c r="AHL33" s="1332"/>
      <c r="AHM33" s="1332"/>
      <c r="AHN33" s="1332"/>
      <c r="AHO33" s="1332"/>
      <c r="AHP33" s="1332"/>
      <c r="AHQ33" s="1332"/>
      <c r="AHR33" s="1332"/>
      <c r="AHS33" s="1332"/>
      <c r="AHT33" s="1332"/>
      <c r="AHU33" s="1332"/>
      <c r="AHV33" s="1332"/>
      <c r="AHW33" s="1332"/>
      <c r="AHX33" s="1332"/>
      <c r="AHY33" s="1332"/>
      <c r="AHZ33" s="1332"/>
      <c r="AIA33" s="1332"/>
      <c r="AIB33" s="1332"/>
      <c r="AIC33" s="1332"/>
      <c r="AID33" s="1332"/>
      <c r="AIE33" s="1332"/>
      <c r="AIF33" s="1332"/>
      <c r="AIG33" s="1332"/>
      <c r="AIH33" s="1332"/>
      <c r="AII33" s="1332"/>
      <c r="AIJ33" s="1332"/>
      <c r="AIK33" s="1332"/>
      <c r="AIL33" s="1332"/>
      <c r="AIM33" s="1332"/>
      <c r="AIN33" s="1332"/>
      <c r="AIO33" s="1332"/>
      <c r="AIP33" s="1332"/>
      <c r="AIQ33" s="1332"/>
      <c r="AIR33" s="1332"/>
      <c r="AIS33" s="1332"/>
      <c r="AIT33" s="1332"/>
      <c r="AIU33" s="1332"/>
      <c r="AIV33" s="1332"/>
      <c r="AIW33" s="1332"/>
      <c r="AIX33" s="1332"/>
      <c r="AIY33" s="1332"/>
      <c r="AIZ33" s="1332"/>
      <c r="AJA33" s="1332"/>
      <c r="AJB33" s="1332"/>
      <c r="AJC33" s="1332"/>
      <c r="AJD33" s="1332"/>
      <c r="AJE33" s="1332"/>
      <c r="AJF33" s="1332"/>
      <c r="AJG33" s="1332"/>
      <c r="AJH33" s="1332"/>
      <c r="AJI33" s="1332"/>
      <c r="AJJ33" s="1332"/>
      <c r="AJK33" s="1332"/>
      <c r="AJL33" s="1332"/>
      <c r="AJM33" s="1332"/>
      <c r="AJN33" s="1332"/>
      <c r="AJO33" s="1332"/>
      <c r="AJP33" s="1332"/>
      <c r="AJQ33" s="1332"/>
      <c r="AJR33" s="1332"/>
      <c r="AJS33" s="1332"/>
      <c r="AJT33" s="1332"/>
      <c r="AJU33" s="1332"/>
      <c r="AJV33" s="1332"/>
      <c r="AJW33" s="1332"/>
      <c r="AJX33" s="1332"/>
      <c r="AJY33" s="1332"/>
      <c r="AJZ33" s="1332"/>
      <c r="AKA33" s="1332"/>
      <c r="AKB33" s="1332"/>
      <c r="AKC33" s="1332"/>
      <c r="AKD33" s="1332"/>
      <c r="AKE33" s="1332"/>
      <c r="AKF33" s="1332"/>
      <c r="AKG33" s="1332"/>
      <c r="AKH33" s="1332"/>
      <c r="AKI33" s="1332"/>
      <c r="AKJ33" s="1332"/>
      <c r="AKK33" s="1332"/>
      <c r="AKL33" s="1332"/>
      <c r="AKM33" s="1332"/>
      <c r="AKN33" s="1332"/>
      <c r="AKO33" s="1332"/>
      <c r="AKP33" s="1332"/>
      <c r="AKQ33" s="1332"/>
      <c r="AKR33" s="1332"/>
      <c r="AKS33" s="1332"/>
      <c r="AKT33" s="1332"/>
      <c r="AKU33" s="1332"/>
      <c r="AKV33" s="1332"/>
      <c r="AKW33" s="1332"/>
      <c r="AKX33" s="1332"/>
      <c r="AKY33" s="1332"/>
      <c r="AKZ33" s="1332"/>
      <c r="ALA33" s="1332"/>
      <c r="ALB33" s="1332"/>
      <c r="ALC33" s="1332"/>
      <c r="ALD33" s="1332"/>
      <c r="ALE33" s="1332"/>
      <c r="ALF33" s="1332"/>
      <c r="ALG33" s="1332"/>
      <c r="ALH33" s="1332"/>
      <c r="ALI33" s="1332"/>
      <c r="ALJ33" s="1332"/>
      <c r="ALK33" s="1332"/>
      <c r="ALL33" s="1332"/>
      <c r="ALM33" s="1332"/>
      <c r="ALN33" s="1332"/>
      <c r="ALO33" s="1332"/>
      <c r="ALP33" s="1332"/>
      <c r="ALQ33" s="1332"/>
      <c r="ALR33" s="1332"/>
      <c r="ALS33" s="1332"/>
      <c r="ALT33" s="1332"/>
      <c r="ALU33" s="1332"/>
      <c r="ALV33" s="1332"/>
      <c r="ALW33" s="1332"/>
      <c r="ALX33" s="1332"/>
      <c r="ALY33" s="1332"/>
      <c r="ALZ33" s="1332"/>
      <c r="AMA33" s="1332"/>
      <c r="AMB33" s="1332"/>
      <c r="AMC33" s="1332"/>
      <c r="AMD33" s="1332"/>
      <c r="AME33" s="1332"/>
      <c r="AMF33" s="1332"/>
      <c r="AMG33" s="1332"/>
      <c r="AMH33" s="1332"/>
      <c r="AMI33" s="1332"/>
      <c r="AMJ33" s="1332"/>
      <c r="AMK33" s="1332"/>
      <c r="AML33" s="1332"/>
      <c r="AMM33" s="1332"/>
      <c r="AMN33" s="1332"/>
      <c r="AMO33" s="1332"/>
      <c r="AMP33" s="1332"/>
      <c r="AMQ33" s="1332"/>
      <c r="AMR33" s="1332"/>
      <c r="AMS33" s="1332"/>
      <c r="AMT33" s="1332"/>
      <c r="AMU33" s="1332"/>
      <c r="AMV33" s="1332"/>
      <c r="AMW33" s="1332"/>
      <c r="AMX33" s="1332"/>
      <c r="AMY33" s="1332"/>
      <c r="AMZ33" s="1332"/>
      <c r="ANA33" s="1332"/>
      <c r="ANB33" s="1332"/>
      <c r="ANC33" s="1332"/>
      <c r="AND33" s="1332"/>
      <c r="ANE33" s="1332"/>
      <c r="ANF33" s="1332"/>
      <c r="ANG33" s="1332"/>
      <c r="ANH33" s="1332"/>
      <c r="ANI33" s="1332"/>
      <c r="ANJ33" s="1332"/>
      <c r="ANK33" s="1332"/>
      <c r="ANL33" s="1332"/>
      <c r="ANM33" s="1332"/>
      <c r="ANN33" s="1332"/>
      <c r="ANO33" s="1332"/>
      <c r="ANP33" s="1332"/>
      <c r="ANQ33" s="1332"/>
      <c r="ANR33" s="1332"/>
      <c r="ANS33" s="1332"/>
      <c r="ANT33" s="1332"/>
      <c r="ANU33" s="1332"/>
      <c r="ANV33" s="1332"/>
      <c r="ANW33" s="1332"/>
      <c r="ANX33" s="1332"/>
      <c r="ANY33" s="1332"/>
      <c r="ANZ33" s="1332"/>
      <c r="AOA33" s="1332"/>
      <c r="AOB33" s="1332"/>
      <c r="AOC33" s="1332"/>
      <c r="AOD33" s="1332"/>
      <c r="AOE33" s="1332"/>
      <c r="AOF33" s="1332"/>
      <c r="AOG33" s="1332"/>
      <c r="AOH33" s="1332"/>
      <c r="AOI33" s="1332"/>
      <c r="AOJ33" s="1332"/>
      <c r="AOK33" s="1332"/>
      <c r="AOL33" s="1332"/>
      <c r="AOM33" s="1332"/>
      <c r="AON33" s="1332"/>
      <c r="AOO33" s="1332"/>
      <c r="AOP33" s="1332"/>
      <c r="AOQ33" s="1332"/>
      <c r="AOR33" s="1332"/>
      <c r="AOS33" s="1332"/>
      <c r="AOT33" s="1332"/>
      <c r="AOU33" s="1332"/>
      <c r="AOV33" s="1332"/>
      <c r="AOW33" s="1332"/>
      <c r="AOX33" s="1332"/>
      <c r="AOY33" s="1332"/>
      <c r="AOZ33" s="1332"/>
      <c r="APA33" s="1332"/>
      <c r="APB33" s="1332"/>
      <c r="APC33" s="1332"/>
      <c r="APD33" s="1332"/>
      <c r="APE33" s="1332"/>
      <c r="APF33" s="1332"/>
      <c r="APG33" s="1332"/>
      <c r="APH33" s="1332"/>
      <c r="API33" s="1332"/>
      <c r="APJ33" s="1332"/>
      <c r="APK33" s="1332"/>
      <c r="APL33" s="1332"/>
      <c r="APM33" s="1332"/>
      <c r="APN33" s="1332"/>
      <c r="APO33" s="1332"/>
      <c r="APP33" s="1332"/>
      <c r="APQ33" s="1332"/>
      <c r="APR33" s="1332"/>
      <c r="APS33" s="1332"/>
      <c r="APT33" s="1332"/>
      <c r="APU33" s="1332"/>
      <c r="APV33" s="1332"/>
      <c r="APW33" s="1332"/>
      <c r="APX33" s="1332"/>
      <c r="APY33" s="1332"/>
      <c r="APZ33" s="1332"/>
      <c r="AQA33" s="1332"/>
      <c r="AQB33" s="1332"/>
      <c r="AQC33" s="1332"/>
      <c r="AQD33" s="1332"/>
      <c r="AQE33" s="1332"/>
      <c r="AQF33" s="1332"/>
      <c r="AQG33" s="1332"/>
      <c r="AQH33" s="1332"/>
      <c r="AQI33" s="1332"/>
      <c r="AQJ33" s="1332"/>
      <c r="AQK33" s="1332"/>
      <c r="AQL33" s="1332"/>
      <c r="AQM33" s="1332"/>
      <c r="AQN33" s="1332"/>
      <c r="AQO33" s="1332"/>
      <c r="AQP33" s="1332"/>
      <c r="AQQ33" s="1332"/>
      <c r="AQR33" s="1332"/>
      <c r="AQS33" s="1332"/>
      <c r="AQT33" s="1332"/>
      <c r="AQU33" s="1332"/>
      <c r="AQV33" s="1332"/>
      <c r="AQW33" s="1332"/>
      <c r="AQX33" s="1332"/>
      <c r="AQY33" s="1332"/>
      <c r="AQZ33" s="1332"/>
      <c r="ARA33" s="1332"/>
      <c r="ARB33" s="1332"/>
      <c r="ARC33" s="1332"/>
      <c r="ARD33" s="1332"/>
      <c r="ARE33" s="1332"/>
      <c r="ARF33" s="1332"/>
      <c r="ARG33" s="1332"/>
      <c r="ARH33" s="1332"/>
      <c r="ARI33" s="1332"/>
      <c r="ARJ33" s="1332"/>
      <c r="ARK33" s="1332"/>
      <c r="ARL33" s="1332"/>
      <c r="ARM33" s="1332"/>
      <c r="ARN33" s="1332"/>
      <c r="ARO33" s="1332"/>
      <c r="ARP33" s="1332"/>
      <c r="ARQ33" s="1332"/>
      <c r="ARR33" s="1332"/>
      <c r="ARS33" s="1332"/>
      <c r="ART33" s="1332"/>
      <c r="ARU33" s="1332"/>
      <c r="ARV33" s="1332"/>
      <c r="ARW33" s="1332"/>
      <c r="ARX33" s="1332"/>
      <c r="ARY33" s="1332"/>
      <c r="ARZ33" s="1332"/>
      <c r="ASA33" s="1332"/>
      <c r="ASB33" s="1332"/>
      <c r="ASC33" s="1332"/>
      <c r="ASD33" s="1332"/>
      <c r="ASE33" s="1332"/>
      <c r="ASF33" s="1332"/>
      <c r="ASG33" s="1332"/>
      <c r="ASH33" s="1332"/>
      <c r="ASI33" s="1332"/>
      <c r="ASJ33" s="1332"/>
      <c r="ASK33" s="1332"/>
      <c r="ASL33" s="1332"/>
      <c r="ASM33" s="1332"/>
      <c r="ASN33" s="1332"/>
      <c r="ASO33" s="1332"/>
      <c r="ASP33" s="1332"/>
      <c r="ASQ33" s="1332"/>
      <c r="ASR33" s="1332"/>
      <c r="ASS33" s="1332"/>
      <c r="AST33" s="1332"/>
      <c r="ASU33" s="1332"/>
      <c r="ASV33" s="1332"/>
      <c r="ASW33" s="1332"/>
      <c r="ASX33" s="1332"/>
      <c r="ASY33" s="1332"/>
      <c r="ASZ33" s="1332"/>
      <c r="ATA33" s="1332"/>
      <c r="ATB33" s="1332"/>
      <c r="ATC33" s="1332"/>
      <c r="ATD33" s="1332"/>
      <c r="ATE33" s="1332"/>
      <c r="ATF33" s="1332"/>
      <c r="ATG33" s="1332"/>
      <c r="ATH33" s="1332"/>
      <c r="ATI33" s="1332"/>
      <c r="ATJ33" s="1332"/>
      <c r="ATK33" s="1332"/>
      <c r="ATL33" s="1332"/>
      <c r="ATM33" s="1332"/>
      <c r="ATN33" s="1332"/>
      <c r="ATO33" s="1332"/>
      <c r="ATP33" s="1332"/>
      <c r="ATQ33" s="1332"/>
      <c r="ATR33" s="1332"/>
      <c r="ATS33" s="1332"/>
      <c r="ATT33" s="1332"/>
      <c r="ATU33" s="1332"/>
      <c r="ATV33" s="1332"/>
      <c r="ATW33" s="1332"/>
      <c r="ATX33" s="1332"/>
      <c r="ATY33" s="1332"/>
      <c r="ATZ33" s="1332"/>
      <c r="AUA33" s="1332"/>
      <c r="AUB33" s="1332"/>
      <c r="AUC33" s="1332"/>
      <c r="AUD33" s="1332"/>
      <c r="AUE33" s="1332"/>
      <c r="AUF33" s="1332"/>
      <c r="AUG33" s="1332"/>
      <c r="AUH33" s="1332"/>
      <c r="AUI33" s="1332"/>
      <c r="AUJ33" s="1332"/>
      <c r="AUK33" s="1332"/>
      <c r="AUL33" s="1332"/>
      <c r="AUM33" s="1332"/>
      <c r="AUN33" s="1332"/>
      <c r="AUO33" s="1332"/>
      <c r="AUP33" s="1332"/>
      <c r="AUQ33" s="1332"/>
      <c r="AUR33" s="1332"/>
      <c r="AUS33" s="1332"/>
      <c r="AUT33" s="1332"/>
      <c r="AUU33" s="1332"/>
      <c r="AUV33" s="1332"/>
      <c r="AUW33" s="1332"/>
      <c r="AUX33" s="1332"/>
      <c r="AUY33" s="1332"/>
      <c r="AUZ33" s="1332"/>
      <c r="AVA33" s="1332"/>
      <c r="AVB33" s="1332"/>
      <c r="AVC33" s="1332"/>
      <c r="AVD33" s="1332"/>
      <c r="AVE33" s="1332"/>
      <c r="AVF33" s="1332"/>
      <c r="AVG33" s="1332"/>
      <c r="AVH33" s="1332"/>
      <c r="AVI33" s="1332"/>
      <c r="AVJ33" s="1332"/>
      <c r="AVK33" s="1332"/>
      <c r="AVL33" s="1332"/>
      <c r="AVM33" s="1332"/>
      <c r="AVN33" s="1332"/>
      <c r="AVO33" s="1332"/>
      <c r="AVP33" s="1332"/>
      <c r="AVQ33" s="1332"/>
      <c r="AVR33" s="1332"/>
      <c r="AVS33" s="1332"/>
      <c r="AVT33" s="1332"/>
      <c r="AVU33" s="1332"/>
      <c r="AVV33" s="1332"/>
      <c r="AVW33" s="1332"/>
      <c r="AVX33" s="1332"/>
      <c r="AVY33" s="1332"/>
      <c r="AVZ33" s="1332"/>
      <c r="AWA33" s="1332"/>
      <c r="AWB33" s="1332"/>
      <c r="AWC33" s="1332"/>
      <c r="AWD33" s="1332"/>
      <c r="AWE33" s="1332"/>
      <c r="AWF33" s="1332"/>
      <c r="AWG33" s="1332"/>
      <c r="AWH33" s="1332"/>
      <c r="AWI33" s="1332"/>
      <c r="AWJ33" s="1332"/>
      <c r="AWK33" s="1332"/>
      <c r="AWL33" s="1332"/>
      <c r="AWM33" s="1332"/>
      <c r="AWN33" s="1332"/>
      <c r="AWO33" s="1332"/>
      <c r="AWP33" s="1332"/>
      <c r="AWQ33" s="1332"/>
      <c r="AWR33" s="1332"/>
      <c r="AWS33" s="1332"/>
      <c r="AWT33" s="1332"/>
      <c r="AWU33" s="1332"/>
      <c r="AWV33" s="1332"/>
      <c r="AWW33" s="1332"/>
      <c r="AWX33" s="1332"/>
      <c r="AWY33" s="1332"/>
      <c r="AWZ33" s="1332"/>
      <c r="AXA33" s="1332"/>
      <c r="AXB33" s="1332"/>
      <c r="AXC33" s="1332"/>
      <c r="AXD33" s="1332"/>
      <c r="AXE33" s="1332"/>
      <c r="AXF33" s="1332"/>
      <c r="AXG33" s="1332"/>
      <c r="AXH33" s="1332"/>
      <c r="AXI33" s="1332"/>
      <c r="AXJ33" s="1332"/>
      <c r="AXK33" s="1332"/>
      <c r="AXL33" s="1332"/>
      <c r="AXM33" s="1332"/>
      <c r="AXN33" s="1332"/>
      <c r="AXO33" s="1332"/>
      <c r="AXP33" s="1332"/>
      <c r="AXQ33" s="1332"/>
      <c r="AXR33" s="1332"/>
      <c r="AXS33" s="1332"/>
      <c r="AXT33" s="1332"/>
      <c r="AXU33" s="1332"/>
      <c r="AXV33" s="1332"/>
      <c r="AXW33" s="1332"/>
      <c r="AXX33" s="1332"/>
      <c r="AXY33" s="1332"/>
      <c r="AXZ33" s="1332"/>
      <c r="AYA33" s="1332"/>
      <c r="AYB33" s="1332"/>
      <c r="AYC33" s="1332"/>
      <c r="AYD33" s="1332"/>
      <c r="AYE33" s="1332"/>
      <c r="AYF33" s="1332"/>
      <c r="AYG33" s="1332"/>
      <c r="AYH33" s="1332"/>
      <c r="AYI33" s="1332"/>
      <c r="AYJ33" s="1332"/>
      <c r="AYK33" s="1332"/>
      <c r="AYL33" s="1332"/>
      <c r="AYM33" s="1332"/>
      <c r="AYN33" s="1332"/>
      <c r="AYO33" s="1332"/>
      <c r="AYP33" s="1332"/>
      <c r="AYQ33" s="1332"/>
      <c r="AYR33" s="1332"/>
      <c r="AYS33" s="1332"/>
      <c r="AYT33" s="1332"/>
      <c r="AYU33" s="1332"/>
      <c r="AYV33" s="1332"/>
      <c r="AYW33" s="1332"/>
      <c r="AYX33" s="1332"/>
      <c r="AYY33" s="1332"/>
      <c r="AYZ33" s="1332"/>
      <c r="AZA33" s="1332"/>
      <c r="AZB33" s="1332"/>
      <c r="AZC33" s="1332"/>
      <c r="AZD33" s="1332"/>
      <c r="AZE33" s="1332"/>
      <c r="AZF33" s="1332"/>
      <c r="AZG33" s="1332"/>
      <c r="AZH33" s="1332"/>
      <c r="AZI33" s="1332"/>
      <c r="AZJ33" s="1332"/>
      <c r="AZK33" s="1332"/>
      <c r="AZL33" s="1332"/>
      <c r="AZM33" s="1332"/>
      <c r="AZN33" s="1332"/>
      <c r="AZO33" s="1332"/>
      <c r="AZP33" s="1332"/>
      <c r="AZQ33" s="1332"/>
      <c r="AZR33" s="1332"/>
      <c r="AZS33" s="1332"/>
      <c r="AZT33" s="1332"/>
      <c r="AZU33" s="1332"/>
      <c r="AZV33" s="1332"/>
      <c r="AZW33" s="1332"/>
      <c r="AZX33" s="1332"/>
      <c r="AZY33" s="1332"/>
      <c r="AZZ33" s="1332"/>
      <c r="BAA33" s="1332"/>
      <c r="BAB33" s="1332"/>
      <c r="BAC33" s="1332"/>
      <c r="BAD33" s="1332"/>
      <c r="BAE33" s="1332"/>
      <c r="BAF33" s="1332"/>
      <c r="BAG33" s="1332"/>
      <c r="BAH33" s="1332"/>
      <c r="BAI33" s="1332"/>
      <c r="BAJ33" s="1332"/>
      <c r="BAK33" s="1332"/>
      <c r="BAL33" s="1332"/>
      <c r="BAM33" s="1332"/>
      <c r="BAN33" s="1332"/>
      <c r="BAO33" s="1332"/>
      <c r="BAP33" s="1332"/>
      <c r="BAQ33" s="1332"/>
      <c r="BAR33" s="1332"/>
      <c r="BAS33" s="1332"/>
      <c r="BAT33" s="1332"/>
      <c r="BAU33" s="1332"/>
      <c r="BAV33" s="1332"/>
      <c r="BAW33" s="1332"/>
      <c r="BAX33" s="1332"/>
      <c r="BAY33" s="1332"/>
      <c r="BAZ33" s="1332"/>
      <c r="BBA33" s="1332"/>
      <c r="BBB33" s="1332"/>
      <c r="BBC33" s="1332"/>
      <c r="BBD33" s="1332"/>
      <c r="BBE33" s="1332"/>
      <c r="BBF33" s="1332"/>
      <c r="BBG33" s="1332"/>
      <c r="BBH33" s="1332"/>
      <c r="BBI33" s="1332"/>
      <c r="BBJ33" s="1332"/>
      <c r="BBK33" s="1332"/>
      <c r="BBL33" s="1332"/>
      <c r="BBM33" s="1332"/>
      <c r="BBN33" s="1332"/>
      <c r="BBO33" s="1332"/>
      <c r="BBP33" s="1332"/>
      <c r="BBQ33" s="1332"/>
      <c r="BBR33" s="1332"/>
      <c r="BBS33" s="1332"/>
      <c r="BBT33" s="1332"/>
      <c r="BBU33" s="1332"/>
      <c r="BBV33" s="1332"/>
      <c r="BBW33" s="1332"/>
      <c r="BBX33" s="1332"/>
      <c r="BBY33" s="1332"/>
      <c r="BBZ33" s="1332"/>
      <c r="BCA33" s="1332"/>
      <c r="BCB33" s="1332"/>
      <c r="BCC33" s="1332"/>
      <c r="BCD33" s="1332"/>
      <c r="BCE33" s="1332"/>
      <c r="BCF33" s="1332"/>
      <c r="BCG33" s="1332"/>
      <c r="BCH33" s="1332"/>
      <c r="BCI33" s="1332"/>
      <c r="BCJ33" s="1332"/>
      <c r="BCK33" s="1332"/>
      <c r="BCL33" s="1332"/>
      <c r="BCM33" s="1332"/>
      <c r="BCN33" s="1332"/>
      <c r="BCO33" s="1332"/>
      <c r="BCP33" s="1332"/>
      <c r="BCQ33" s="1332"/>
      <c r="BCR33" s="1332"/>
      <c r="BCS33" s="1332"/>
      <c r="BCT33" s="1332"/>
      <c r="BCU33" s="1332"/>
      <c r="BCV33" s="1332"/>
      <c r="BCW33" s="1332"/>
      <c r="BCX33" s="1332"/>
      <c r="BCY33" s="1332"/>
      <c r="BCZ33" s="1332"/>
      <c r="BDA33" s="1332"/>
      <c r="BDB33" s="1332"/>
      <c r="BDC33" s="1332"/>
      <c r="BDD33" s="1332"/>
      <c r="BDE33" s="1332"/>
      <c r="BDF33" s="1332"/>
      <c r="BDG33" s="1332"/>
      <c r="BDH33" s="1332"/>
      <c r="BDI33" s="1332"/>
      <c r="BDJ33" s="1332"/>
      <c r="BDK33" s="1332"/>
      <c r="BDL33" s="1332"/>
      <c r="BDM33" s="1332"/>
      <c r="BDN33" s="1332"/>
      <c r="BDO33" s="1332"/>
      <c r="BDP33" s="1332"/>
      <c r="BDQ33" s="1332"/>
      <c r="BDR33" s="1332"/>
      <c r="BDS33" s="1332"/>
      <c r="BDT33" s="1332"/>
      <c r="BDU33" s="1332"/>
      <c r="BDV33" s="1332"/>
      <c r="BDW33" s="1332"/>
      <c r="BDX33" s="1332"/>
      <c r="BDY33" s="1332"/>
      <c r="BDZ33" s="1332"/>
      <c r="BEA33" s="1332"/>
      <c r="BEB33" s="1332"/>
      <c r="BEC33" s="1332"/>
      <c r="BED33" s="1332"/>
      <c r="BEE33" s="1332"/>
      <c r="BEF33" s="1332"/>
      <c r="BEG33" s="1332"/>
      <c r="BEH33" s="1332"/>
      <c r="BEI33" s="1332"/>
      <c r="BEJ33" s="1332"/>
      <c r="BEK33" s="1332"/>
      <c r="BEL33" s="1332"/>
      <c r="BEM33" s="1332"/>
      <c r="BEN33" s="1332"/>
      <c r="BEO33" s="1332"/>
      <c r="BEP33" s="1332"/>
      <c r="BEQ33" s="1332"/>
      <c r="BER33" s="1332"/>
      <c r="BES33" s="1332"/>
      <c r="BET33" s="1332"/>
      <c r="BEU33" s="1332"/>
      <c r="BEV33" s="1332"/>
      <c r="BEW33" s="1332"/>
      <c r="BEX33" s="1332"/>
      <c r="BEY33" s="1332"/>
      <c r="BEZ33" s="1332"/>
      <c r="BFA33" s="1332"/>
      <c r="BFB33" s="1332"/>
      <c r="BFC33" s="1332"/>
      <c r="BFD33" s="1332"/>
      <c r="BFE33" s="1332"/>
      <c r="BFF33" s="1332"/>
      <c r="BFG33" s="1332"/>
      <c r="BFH33" s="1332"/>
      <c r="BFI33" s="1332"/>
      <c r="BFJ33" s="1332"/>
      <c r="BFK33" s="1332"/>
      <c r="BFL33" s="1332"/>
      <c r="BFM33" s="1332"/>
      <c r="BFN33" s="1332"/>
      <c r="BFO33" s="1332"/>
      <c r="BFP33" s="1332"/>
      <c r="BFQ33" s="1332"/>
      <c r="BFR33" s="1332"/>
      <c r="BFS33" s="1332"/>
      <c r="BFT33" s="1332"/>
      <c r="BFU33" s="1332"/>
      <c r="BFV33" s="1332"/>
      <c r="BFW33" s="1332"/>
      <c r="BFX33" s="1332"/>
      <c r="BFY33" s="1332"/>
      <c r="BFZ33" s="1332"/>
      <c r="BGA33" s="1332"/>
      <c r="BGB33" s="1332"/>
      <c r="BGC33" s="1332"/>
      <c r="BGD33" s="1332"/>
      <c r="BGE33" s="1332"/>
      <c r="BGF33" s="1332"/>
      <c r="BGG33" s="1332"/>
      <c r="BGH33" s="1332"/>
      <c r="BGI33" s="1332"/>
      <c r="BGJ33" s="1332"/>
      <c r="BGK33" s="1332"/>
      <c r="BGL33" s="1332"/>
      <c r="BGM33" s="1332"/>
      <c r="BGN33" s="1332"/>
      <c r="BGO33" s="1332"/>
      <c r="BGP33" s="1332"/>
      <c r="BGQ33" s="1332"/>
      <c r="BGR33" s="1332"/>
      <c r="BGS33" s="1332"/>
      <c r="BGT33" s="1332"/>
      <c r="BGU33" s="1332"/>
      <c r="BGV33" s="1332"/>
      <c r="BGW33" s="1332"/>
      <c r="BGX33" s="1332"/>
      <c r="BGY33" s="1332"/>
      <c r="BGZ33" s="1332"/>
      <c r="BHA33" s="1332"/>
      <c r="BHB33" s="1332"/>
      <c r="BHC33" s="1332"/>
      <c r="BHD33" s="1332"/>
      <c r="BHE33" s="1332"/>
      <c r="BHF33" s="1332"/>
      <c r="BHG33" s="1332"/>
      <c r="BHH33" s="1332"/>
      <c r="BHI33" s="1332"/>
      <c r="BHJ33" s="1332"/>
      <c r="BHK33" s="1332"/>
      <c r="BHL33" s="1332"/>
      <c r="BHM33" s="1332"/>
      <c r="BHN33" s="1332"/>
      <c r="BHO33" s="1332"/>
      <c r="BHP33" s="1332"/>
      <c r="BHQ33" s="1332"/>
      <c r="BHR33" s="1332"/>
      <c r="BHS33" s="1332"/>
      <c r="BHT33" s="1332"/>
      <c r="BHU33" s="1332"/>
      <c r="BHV33" s="1332"/>
      <c r="BHW33" s="1332"/>
      <c r="BHX33" s="1332"/>
      <c r="BHY33" s="1332"/>
      <c r="BHZ33" s="1332"/>
      <c r="BIA33" s="1332"/>
      <c r="BIB33" s="1332"/>
      <c r="BIC33" s="1332"/>
      <c r="BID33" s="1332"/>
      <c r="BIE33" s="1332"/>
      <c r="BIF33" s="1332"/>
      <c r="BIG33" s="1332"/>
      <c r="BIH33" s="1332"/>
      <c r="BII33" s="1332"/>
      <c r="BIJ33" s="1332"/>
      <c r="BIK33" s="1332"/>
      <c r="BIL33" s="1332"/>
      <c r="BIM33" s="1332"/>
      <c r="BIN33" s="1332"/>
      <c r="BIO33" s="1332"/>
      <c r="BIP33" s="1332"/>
      <c r="BIQ33" s="1332"/>
      <c r="BIR33" s="1332"/>
      <c r="BIS33" s="1332"/>
      <c r="BIT33" s="1332"/>
      <c r="BIU33" s="1332"/>
      <c r="BIV33" s="1332"/>
      <c r="BIW33" s="1332"/>
      <c r="BIX33" s="1332"/>
      <c r="BIY33" s="1332"/>
      <c r="BIZ33" s="1332"/>
      <c r="BJA33" s="1332"/>
      <c r="BJB33" s="1332"/>
      <c r="BJC33" s="1332"/>
      <c r="BJD33" s="1332"/>
      <c r="BJE33" s="1332"/>
      <c r="BJF33" s="1332"/>
      <c r="BJG33" s="1332"/>
      <c r="BJH33" s="1332"/>
      <c r="BJI33" s="1332"/>
      <c r="BJJ33" s="1332"/>
      <c r="BJK33" s="1332"/>
      <c r="BJL33" s="1332"/>
      <c r="BJM33" s="1332"/>
      <c r="BJN33" s="1332"/>
      <c r="BJO33" s="1332"/>
      <c r="BJP33" s="1332"/>
      <c r="BJQ33" s="1332"/>
      <c r="BJR33" s="1332"/>
      <c r="BJS33" s="1332"/>
      <c r="BJT33" s="1332"/>
      <c r="BJU33" s="1332"/>
      <c r="BJV33" s="1332"/>
      <c r="BJW33" s="1332"/>
      <c r="BJX33" s="1332"/>
      <c r="BJY33" s="1332"/>
      <c r="BJZ33" s="1332"/>
      <c r="BKA33" s="1332"/>
      <c r="BKB33" s="1332"/>
      <c r="BKC33" s="1332"/>
      <c r="BKD33" s="1332"/>
      <c r="BKE33" s="1332"/>
      <c r="BKF33" s="1332"/>
      <c r="BKG33" s="1332"/>
      <c r="BKH33" s="1332"/>
      <c r="BKI33" s="1332"/>
      <c r="BKJ33" s="1332"/>
      <c r="BKK33" s="1332"/>
      <c r="BKL33" s="1332"/>
      <c r="BKM33" s="1332"/>
      <c r="BKN33" s="1332"/>
      <c r="BKO33" s="1332"/>
      <c r="BKP33" s="1332"/>
      <c r="BKQ33" s="1332"/>
      <c r="BKR33" s="1332"/>
      <c r="BKS33" s="1332"/>
      <c r="BKT33" s="1332"/>
      <c r="BKU33" s="1332"/>
      <c r="BKV33" s="1332"/>
      <c r="BKW33" s="1332"/>
      <c r="BKX33" s="1332"/>
      <c r="BKY33" s="1332"/>
      <c r="BKZ33" s="1332"/>
      <c r="BLA33" s="1332"/>
      <c r="BLB33" s="1332"/>
      <c r="BLC33" s="1332"/>
      <c r="BLD33" s="1332"/>
      <c r="BLE33" s="1332"/>
      <c r="BLF33" s="1332"/>
      <c r="BLG33" s="1332"/>
      <c r="BLH33" s="1332"/>
      <c r="BLI33" s="1332"/>
      <c r="BLJ33" s="1332"/>
      <c r="BLK33" s="1332"/>
      <c r="BLL33" s="1332"/>
      <c r="BLM33" s="1332"/>
      <c r="BLN33" s="1332"/>
      <c r="BLO33" s="1332"/>
      <c r="BLP33" s="1332"/>
      <c r="BLQ33" s="1332"/>
      <c r="BLR33" s="1332"/>
      <c r="BLS33" s="1332"/>
      <c r="BLT33" s="1332"/>
      <c r="BLU33" s="1332"/>
      <c r="BLV33" s="1332"/>
      <c r="BLW33" s="1332"/>
      <c r="BLX33" s="1332"/>
      <c r="BLY33" s="1332"/>
      <c r="BLZ33" s="1332"/>
      <c r="BMA33" s="1332"/>
      <c r="BMB33" s="1332"/>
      <c r="BMC33" s="1332"/>
      <c r="BMD33" s="1332"/>
      <c r="BME33" s="1332"/>
      <c r="BMF33" s="1332"/>
      <c r="BMG33" s="1332"/>
      <c r="BMH33" s="1332"/>
      <c r="BMI33" s="1332"/>
      <c r="BMJ33" s="1332"/>
      <c r="BMK33" s="1332"/>
      <c r="BML33" s="1332"/>
      <c r="BMM33" s="1332"/>
      <c r="BMN33" s="1332"/>
      <c r="BMO33" s="1332"/>
      <c r="BMP33" s="1332"/>
      <c r="BMQ33" s="1332"/>
      <c r="BMR33" s="1332"/>
      <c r="BMS33" s="1332"/>
      <c r="BMT33" s="1332"/>
      <c r="BMU33" s="1332"/>
      <c r="BMV33" s="1332"/>
      <c r="BMW33" s="1332"/>
      <c r="BMX33" s="1332"/>
      <c r="BMY33" s="1332"/>
      <c r="BMZ33" s="1332"/>
      <c r="BNA33" s="1332"/>
      <c r="BNB33" s="1332"/>
      <c r="BNC33" s="1332"/>
      <c r="BND33" s="1332"/>
      <c r="BNE33" s="1332"/>
      <c r="BNF33" s="1332"/>
      <c r="BNG33" s="1332"/>
      <c r="BNH33" s="1332"/>
      <c r="BNI33" s="1332"/>
      <c r="BNJ33" s="1332"/>
      <c r="BNK33" s="1332"/>
      <c r="BNL33" s="1332"/>
      <c r="BNM33" s="1332"/>
      <c r="BNN33" s="1332"/>
      <c r="BNO33" s="1332"/>
      <c r="BNP33" s="1332"/>
      <c r="BNQ33" s="1332"/>
      <c r="BNR33" s="1332"/>
      <c r="BNS33" s="1332"/>
      <c r="BNT33" s="1332"/>
      <c r="BNU33" s="1332"/>
      <c r="BNV33" s="1332"/>
      <c r="BNW33" s="1332"/>
      <c r="BNX33" s="1332"/>
      <c r="BNY33" s="1332"/>
      <c r="BNZ33" s="1332"/>
      <c r="BOA33" s="1332"/>
      <c r="BOB33" s="1332"/>
      <c r="BOC33" s="1332"/>
      <c r="BOD33" s="1332"/>
      <c r="BOE33" s="1332"/>
      <c r="BOF33" s="1332"/>
      <c r="BOG33" s="1332"/>
      <c r="BOH33" s="1332"/>
      <c r="BOI33" s="1332"/>
      <c r="BOJ33" s="1332"/>
      <c r="BOK33" s="1332"/>
      <c r="BOL33" s="1332"/>
      <c r="BOM33" s="1332"/>
      <c r="BON33" s="1332"/>
      <c r="BOO33" s="1332"/>
      <c r="BOP33" s="1332"/>
      <c r="BOQ33" s="1332"/>
      <c r="BOR33" s="1332"/>
      <c r="BOS33" s="1332"/>
      <c r="BOT33" s="1332"/>
      <c r="BOU33" s="1332"/>
      <c r="BOV33" s="1332"/>
      <c r="BOW33" s="1332"/>
      <c r="BOX33" s="1332"/>
      <c r="BOY33" s="1332"/>
      <c r="BOZ33" s="1332"/>
      <c r="BPA33" s="1332"/>
      <c r="BPB33" s="1332"/>
      <c r="BPC33" s="1332"/>
      <c r="BPD33" s="1332"/>
      <c r="BPE33" s="1332"/>
      <c r="BPF33" s="1332"/>
      <c r="BPG33" s="1332"/>
      <c r="BPH33" s="1332"/>
      <c r="BPI33" s="1332"/>
      <c r="BPJ33" s="1332"/>
      <c r="BPK33" s="1332"/>
      <c r="BPL33" s="1332"/>
      <c r="BPM33" s="1332"/>
      <c r="BPN33" s="1332"/>
      <c r="BPO33" s="1332"/>
      <c r="BPP33" s="1332"/>
      <c r="BPQ33" s="1332"/>
      <c r="BPR33" s="1332"/>
      <c r="BPS33" s="1332"/>
      <c r="BPT33" s="1332"/>
      <c r="BPU33" s="1332"/>
      <c r="BPV33" s="1332"/>
      <c r="BPW33" s="1332"/>
      <c r="BPX33" s="1332"/>
      <c r="BPY33" s="1332"/>
      <c r="BPZ33" s="1332"/>
      <c r="BQA33" s="1332"/>
      <c r="BQB33" s="1332"/>
      <c r="BQC33" s="1332"/>
      <c r="BQD33" s="1332"/>
      <c r="BQE33" s="1332"/>
      <c r="BQF33" s="1332"/>
      <c r="BQG33" s="1332"/>
      <c r="BQH33" s="1332"/>
      <c r="BQI33" s="1332"/>
      <c r="BQJ33" s="1332"/>
      <c r="BQK33" s="1332"/>
      <c r="BQL33" s="1332"/>
      <c r="BQM33" s="1332"/>
      <c r="BQN33" s="1332"/>
      <c r="BQO33" s="1332"/>
      <c r="BQP33" s="1332"/>
      <c r="BQQ33" s="1332"/>
      <c r="BQR33" s="1332"/>
      <c r="BQS33" s="1332"/>
      <c r="BQT33" s="1332"/>
      <c r="BQU33" s="1332"/>
      <c r="BQV33" s="1332"/>
      <c r="BQW33" s="1332"/>
      <c r="BQX33" s="1332"/>
      <c r="BQY33" s="1332"/>
      <c r="BQZ33" s="1332"/>
      <c r="BRA33" s="1332"/>
      <c r="BRB33" s="1332"/>
      <c r="BRC33" s="1332"/>
      <c r="BRD33" s="1332"/>
      <c r="BRE33" s="1332"/>
      <c r="BRF33" s="1332"/>
      <c r="BRG33" s="1332"/>
      <c r="BRH33" s="1332"/>
      <c r="BRI33" s="1332"/>
      <c r="BRJ33" s="1332"/>
      <c r="BRK33" s="1332"/>
      <c r="BRL33" s="1332"/>
      <c r="BRM33" s="1332"/>
      <c r="BRN33" s="1332"/>
      <c r="BRO33" s="1332"/>
      <c r="BRP33" s="1332"/>
      <c r="BRQ33" s="1332"/>
      <c r="BRR33" s="1332"/>
      <c r="BRS33" s="1332"/>
      <c r="BRT33" s="1332"/>
      <c r="BRU33" s="1332"/>
      <c r="BRV33" s="1332"/>
      <c r="BRW33" s="1332"/>
      <c r="BRX33" s="1332"/>
      <c r="BRY33" s="1332"/>
      <c r="BRZ33" s="1332"/>
      <c r="BSA33" s="1332"/>
      <c r="BSB33" s="1332"/>
      <c r="BSC33" s="1332"/>
      <c r="BSD33" s="1332"/>
      <c r="BSE33" s="1332"/>
      <c r="BSF33" s="1332"/>
      <c r="BSG33" s="1332"/>
      <c r="BSH33" s="1332"/>
      <c r="BSI33" s="1332"/>
      <c r="BSJ33" s="1332"/>
      <c r="BSK33" s="1332"/>
      <c r="BSL33" s="1332"/>
      <c r="BSM33" s="1332"/>
      <c r="BSN33" s="1332"/>
      <c r="BSO33" s="1332"/>
      <c r="BSP33" s="1332"/>
      <c r="BSQ33" s="1332"/>
      <c r="BSR33" s="1332"/>
      <c r="BSS33" s="1332"/>
      <c r="BST33" s="1332"/>
      <c r="BSU33" s="1332"/>
      <c r="BSV33" s="1332"/>
      <c r="BSW33" s="1332"/>
      <c r="BSX33" s="1332"/>
      <c r="BSY33" s="1332"/>
      <c r="BSZ33" s="1332"/>
      <c r="BTA33" s="1332"/>
      <c r="BTB33" s="1332"/>
      <c r="BTC33" s="1332"/>
      <c r="BTD33" s="1332"/>
      <c r="BTE33" s="1332"/>
      <c r="BTF33" s="1332"/>
      <c r="BTG33" s="1332"/>
      <c r="BTH33" s="1332"/>
      <c r="BTI33" s="1332"/>
      <c r="BTJ33" s="1332"/>
      <c r="BTK33" s="1332"/>
      <c r="BTL33" s="1332"/>
      <c r="BTM33" s="1332"/>
      <c r="BTN33" s="1332"/>
      <c r="BTO33" s="1332"/>
      <c r="BTP33" s="1332"/>
      <c r="BTQ33" s="1332"/>
      <c r="BTR33" s="1332"/>
      <c r="BTS33" s="1332"/>
      <c r="BTT33" s="1332"/>
      <c r="BTU33" s="1332"/>
      <c r="BTV33" s="1332"/>
      <c r="BTW33" s="1332"/>
      <c r="BTX33" s="1332"/>
      <c r="BTY33" s="1332"/>
      <c r="BTZ33" s="1332"/>
      <c r="BUA33" s="1332"/>
      <c r="BUB33" s="1332"/>
      <c r="BUC33" s="1332"/>
      <c r="BUD33" s="1332"/>
      <c r="BUE33" s="1332"/>
      <c r="BUF33" s="1332"/>
      <c r="BUG33" s="1332"/>
      <c r="BUH33" s="1332"/>
      <c r="BUI33" s="1332"/>
      <c r="BUJ33" s="1332"/>
      <c r="BUK33" s="1332"/>
      <c r="BUL33" s="1332"/>
      <c r="BUM33" s="1332"/>
      <c r="BUN33" s="1332"/>
      <c r="BUO33" s="1332"/>
      <c r="BUP33" s="1332"/>
      <c r="BUQ33" s="1332"/>
      <c r="BUR33" s="1332"/>
      <c r="BUS33" s="1332"/>
      <c r="BUT33" s="1332"/>
      <c r="BUU33" s="1332"/>
      <c r="BUV33" s="1332"/>
      <c r="BUW33" s="1332"/>
      <c r="BUX33" s="1332"/>
      <c r="BUY33" s="1332"/>
      <c r="BUZ33" s="1332"/>
      <c r="BVA33" s="1332"/>
      <c r="BVB33" s="1332"/>
      <c r="BVC33" s="1332"/>
      <c r="BVD33" s="1332"/>
      <c r="BVE33" s="1332"/>
      <c r="BVF33" s="1332"/>
      <c r="BVG33" s="1332"/>
      <c r="BVH33" s="1332"/>
      <c r="BVI33" s="1332"/>
      <c r="BVJ33" s="1332"/>
      <c r="BVK33" s="1332"/>
      <c r="BVL33" s="1332"/>
      <c r="BVM33" s="1332"/>
      <c r="BVN33" s="1332"/>
      <c r="BVO33" s="1332"/>
      <c r="BVP33" s="1332"/>
      <c r="BVQ33" s="1332"/>
      <c r="BVR33" s="1332"/>
      <c r="BVS33" s="1332"/>
      <c r="BVT33" s="1332"/>
      <c r="BVU33" s="1332"/>
      <c r="BVV33" s="1332"/>
      <c r="BVW33" s="1332"/>
      <c r="BVX33" s="1332"/>
      <c r="BVY33" s="1332"/>
      <c r="BVZ33" s="1332"/>
      <c r="BWA33" s="1332"/>
      <c r="BWB33" s="1332"/>
      <c r="BWC33" s="1332"/>
      <c r="BWD33" s="1332"/>
      <c r="BWE33" s="1332"/>
      <c r="BWF33" s="1332"/>
      <c r="BWG33" s="1332"/>
      <c r="BWH33" s="1332"/>
      <c r="BWI33" s="1332"/>
      <c r="BWJ33" s="1332"/>
      <c r="BWK33" s="1332"/>
      <c r="BWL33" s="1332"/>
      <c r="BWM33" s="1332"/>
      <c r="BWN33" s="1332"/>
      <c r="BWO33" s="1332"/>
      <c r="BWP33" s="1332"/>
      <c r="BWQ33" s="1332"/>
      <c r="BWR33" s="1332"/>
      <c r="BWS33" s="1332"/>
      <c r="BWT33" s="1332"/>
      <c r="BWU33" s="1332"/>
      <c r="BWV33" s="1332"/>
      <c r="BWW33" s="1332"/>
      <c r="BWX33" s="1332"/>
      <c r="BWY33" s="1332"/>
      <c r="BWZ33" s="1332"/>
      <c r="BXA33" s="1332"/>
      <c r="BXB33" s="1332"/>
      <c r="BXC33" s="1332"/>
      <c r="BXD33" s="1332"/>
      <c r="BXE33" s="1332"/>
      <c r="BXF33" s="1332"/>
      <c r="BXG33" s="1332"/>
      <c r="BXH33" s="1332"/>
      <c r="BXI33" s="1332"/>
      <c r="BXJ33" s="1332"/>
      <c r="BXK33" s="1332"/>
      <c r="BXL33" s="1332"/>
      <c r="BXM33" s="1332"/>
      <c r="BXN33" s="1332"/>
      <c r="BXO33" s="1332"/>
      <c r="BXP33" s="1332"/>
      <c r="BXQ33" s="1332"/>
      <c r="BXR33" s="1332"/>
      <c r="BXS33" s="1332"/>
      <c r="BXT33" s="1332"/>
      <c r="BXU33" s="1332"/>
      <c r="BXV33" s="1332"/>
      <c r="BXW33" s="1332"/>
      <c r="BXX33" s="1332"/>
      <c r="BXY33" s="1332"/>
      <c r="BXZ33" s="1332"/>
      <c r="BYA33" s="1332"/>
      <c r="BYB33" s="1332"/>
      <c r="BYC33" s="1332"/>
      <c r="BYD33" s="1332"/>
      <c r="BYE33" s="1332"/>
      <c r="BYF33" s="1332"/>
      <c r="BYG33" s="1332"/>
      <c r="BYH33" s="1332"/>
      <c r="BYI33" s="1332"/>
      <c r="BYJ33" s="1332"/>
      <c r="BYK33" s="1332"/>
      <c r="BYL33" s="1332"/>
      <c r="BYM33" s="1332"/>
      <c r="BYN33" s="1332"/>
      <c r="BYO33" s="1332"/>
      <c r="BYP33" s="1332"/>
      <c r="BYQ33" s="1332"/>
      <c r="BYR33" s="1332"/>
      <c r="BYS33" s="1332"/>
      <c r="BYT33" s="1332"/>
      <c r="BYU33" s="1332"/>
      <c r="BYV33" s="1332"/>
      <c r="BYW33" s="1332"/>
      <c r="BYX33" s="1332"/>
      <c r="BYY33" s="1332"/>
      <c r="BYZ33" s="1332"/>
      <c r="BZA33" s="1332"/>
      <c r="BZB33" s="1332"/>
      <c r="BZC33" s="1332"/>
      <c r="BZD33" s="1332"/>
      <c r="BZE33" s="1332"/>
      <c r="BZF33" s="1332"/>
      <c r="BZG33" s="1332"/>
      <c r="BZH33" s="1332"/>
      <c r="BZI33" s="1332"/>
      <c r="BZJ33" s="1332"/>
      <c r="BZK33" s="1332"/>
      <c r="BZL33" s="1332"/>
      <c r="BZM33" s="1332"/>
      <c r="BZN33" s="1332"/>
      <c r="BZO33" s="1332"/>
      <c r="BZP33" s="1332"/>
      <c r="BZQ33" s="1332"/>
      <c r="BZR33" s="1332"/>
      <c r="BZS33" s="1332"/>
      <c r="BZT33" s="1332"/>
      <c r="BZU33" s="1332"/>
      <c r="BZV33" s="1332"/>
      <c r="BZW33" s="1332"/>
      <c r="BZX33" s="1332"/>
      <c r="BZY33" s="1332"/>
      <c r="BZZ33" s="1332"/>
      <c r="CAA33" s="1332"/>
      <c r="CAB33" s="1332"/>
      <c r="CAC33" s="1332"/>
      <c r="CAD33" s="1332"/>
      <c r="CAE33" s="1332"/>
      <c r="CAF33" s="1332"/>
      <c r="CAG33" s="1332"/>
      <c r="CAH33" s="1332"/>
      <c r="CAI33" s="1332"/>
      <c r="CAJ33" s="1332"/>
      <c r="CAK33" s="1332"/>
      <c r="CAL33" s="1332"/>
      <c r="CAM33" s="1332"/>
      <c r="CAN33" s="1332"/>
      <c r="CAO33" s="1332"/>
      <c r="CAP33" s="1332"/>
      <c r="CAQ33" s="1332"/>
      <c r="CAR33" s="1332"/>
      <c r="CAS33" s="1332"/>
      <c r="CAT33" s="1332"/>
      <c r="CAU33" s="1332"/>
      <c r="CAV33" s="1332"/>
      <c r="CAW33" s="1332"/>
      <c r="CAX33" s="1332"/>
      <c r="CAY33" s="1332"/>
      <c r="CAZ33" s="1332"/>
      <c r="CBA33" s="1332"/>
      <c r="CBB33" s="1332"/>
      <c r="CBC33" s="1332"/>
      <c r="CBD33" s="1332"/>
      <c r="CBE33" s="1332"/>
      <c r="CBF33" s="1332"/>
      <c r="CBG33" s="1332"/>
      <c r="CBH33" s="1332"/>
      <c r="CBI33" s="1332"/>
      <c r="CBJ33" s="1332"/>
      <c r="CBK33" s="1332"/>
      <c r="CBL33" s="1332"/>
      <c r="CBM33" s="1332"/>
      <c r="CBN33" s="1332"/>
      <c r="CBO33" s="1332"/>
      <c r="CBP33" s="1332"/>
      <c r="CBQ33" s="1332"/>
      <c r="CBR33" s="1332"/>
      <c r="CBS33" s="1332"/>
      <c r="CBT33" s="1332"/>
      <c r="CBU33" s="1332"/>
      <c r="CBV33" s="1332"/>
      <c r="CBW33" s="1332"/>
      <c r="CBX33" s="1332"/>
      <c r="CBY33" s="1332"/>
      <c r="CBZ33" s="1332"/>
      <c r="CCA33" s="1332"/>
      <c r="CCB33" s="1332"/>
      <c r="CCC33" s="1332"/>
      <c r="CCD33" s="1332"/>
      <c r="CCE33" s="1332"/>
      <c r="CCF33" s="1332"/>
      <c r="CCG33" s="1332"/>
      <c r="CCH33" s="1332"/>
      <c r="CCI33" s="1332"/>
      <c r="CCJ33" s="1332"/>
      <c r="CCK33" s="1332"/>
      <c r="CCL33" s="1332"/>
      <c r="CCM33" s="1332"/>
      <c r="CCN33" s="1332"/>
      <c r="CCO33" s="1332"/>
      <c r="CCP33" s="1332"/>
      <c r="CCQ33" s="1332"/>
      <c r="CCR33" s="1332"/>
      <c r="CCS33" s="1332"/>
      <c r="CCT33" s="1332"/>
      <c r="CCU33" s="1332"/>
      <c r="CCV33" s="1332"/>
      <c r="CCW33" s="1332"/>
      <c r="CCX33" s="1332"/>
      <c r="CCY33" s="1332"/>
      <c r="CCZ33" s="1332"/>
      <c r="CDA33" s="1332"/>
      <c r="CDB33" s="1332"/>
      <c r="CDC33" s="1332"/>
      <c r="CDD33" s="1332"/>
      <c r="CDE33" s="1332"/>
      <c r="CDF33" s="1332"/>
      <c r="CDG33" s="1332"/>
      <c r="CDH33" s="1332"/>
      <c r="CDI33" s="1332"/>
      <c r="CDJ33" s="1332"/>
      <c r="CDK33" s="1332"/>
      <c r="CDL33" s="1332"/>
      <c r="CDM33" s="1332"/>
      <c r="CDN33" s="1332"/>
      <c r="CDO33" s="1332"/>
      <c r="CDP33" s="1332"/>
      <c r="CDQ33" s="1332"/>
      <c r="CDR33" s="1332"/>
      <c r="CDS33" s="1332"/>
      <c r="CDT33" s="1332"/>
      <c r="CDU33" s="1332"/>
      <c r="CDV33" s="1332"/>
      <c r="CDW33" s="1332"/>
      <c r="CDX33" s="1332"/>
      <c r="CDY33" s="1332"/>
      <c r="CDZ33" s="1332"/>
      <c r="CEA33" s="1332"/>
      <c r="CEB33" s="1332"/>
      <c r="CEC33" s="1332"/>
      <c r="CED33" s="1332"/>
      <c r="CEE33" s="1332"/>
      <c r="CEF33" s="1332"/>
      <c r="CEG33" s="1332"/>
      <c r="CEH33" s="1332"/>
      <c r="CEI33" s="1332"/>
      <c r="CEJ33" s="1332"/>
      <c r="CEK33" s="1332"/>
      <c r="CEL33" s="1332"/>
      <c r="CEM33" s="1332"/>
      <c r="CEN33" s="1332"/>
      <c r="CEO33" s="1332"/>
      <c r="CEP33" s="1332"/>
      <c r="CEQ33" s="1332"/>
      <c r="CER33" s="1332"/>
      <c r="CES33" s="1332"/>
      <c r="CET33" s="1332"/>
      <c r="CEU33" s="1332"/>
      <c r="CEV33" s="1332"/>
      <c r="CEW33" s="1332"/>
      <c r="CEX33" s="1332"/>
      <c r="CEY33" s="1332"/>
      <c r="CEZ33" s="1332"/>
      <c r="CFA33" s="1332"/>
      <c r="CFB33" s="1332"/>
      <c r="CFC33" s="1332"/>
      <c r="CFD33" s="1332"/>
      <c r="CFE33" s="1332"/>
      <c r="CFF33" s="1332"/>
      <c r="CFG33" s="1332"/>
      <c r="CFH33" s="1332"/>
      <c r="CFI33" s="1332"/>
      <c r="CFJ33" s="1332"/>
      <c r="CFK33" s="1332"/>
      <c r="CFL33" s="1332"/>
      <c r="CFM33" s="1332"/>
      <c r="CFN33" s="1332"/>
      <c r="CFO33" s="1332"/>
      <c r="CFP33" s="1332"/>
      <c r="CFQ33" s="1332"/>
      <c r="CFR33" s="1332"/>
      <c r="CFS33" s="1332"/>
      <c r="CFT33" s="1332"/>
      <c r="CFU33" s="1332"/>
      <c r="CFV33" s="1332"/>
      <c r="CFW33" s="1332"/>
      <c r="CFX33" s="1332"/>
      <c r="CFY33" s="1332"/>
      <c r="CFZ33" s="1332"/>
      <c r="CGA33" s="1332"/>
      <c r="CGB33" s="1332"/>
      <c r="CGC33" s="1332"/>
      <c r="CGD33" s="1332"/>
      <c r="CGE33" s="1332"/>
      <c r="CGF33" s="1332"/>
      <c r="CGG33" s="1332"/>
      <c r="CGH33" s="1332"/>
      <c r="CGI33" s="1332"/>
      <c r="CGJ33" s="1332"/>
      <c r="CGK33" s="1332"/>
      <c r="CGL33" s="1332"/>
      <c r="CGM33" s="1332"/>
      <c r="CGN33" s="1332"/>
      <c r="CGO33" s="1332"/>
      <c r="CGP33" s="1332"/>
      <c r="CGQ33" s="1332"/>
      <c r="CGR33" s="1332"/>
      <c r="CGS33" s="1332"/>
      <c r="CGT33" s="1332"/>
      <c r="CGU33" s="1332"/>
      <c r="CGV33" s="1332"/>
      <c r="CGW33" s="1332"/>
      <c r="CGX33" s="1332"/>
      <c r="CGY33" s="1332"/>
      <c r="CGZ33" s="1332"/>
      <c r="CHA33" s="1332"/>
      <c r="CHB33" s="1332"/>
      <c r="CHC33" s="1332"/>
      <c r="CHD33" s="1332"/>
      <c r="CHE33" s="1332"/>
      <c r="CHF33" s="1332"/>
      <c r="CHG33" s="1332"/>
      <c r="CHH33" s="1332"/>
      <c r="CHI33" s="1332"/>
      <c r="CHJ33" s="1332"/>
      <c r="CHK33" s="1332"/>
      <c r="CHL33" s="1332"/>
      <c r="CHM33" s="1332"/>
      <c r="CHN33" s="1332"/>
      <c r="CHO33" s="1332"/>
      <c r="CHP33" s="1332"/>
      <c r="CHQ33" s="1332"/>
      <c r="CHR33" s="1332"/>
      <c r="CHS33" s="1332"/>
      <c r="CHT33" s="1332"/>
      <c r="CHU33" s="1332"/>
      <c r="CHV33" s="1332"/>
      <c r="CHW33" s="1332"/>
      <c r="CHX33" s="1332"/>
      <c r="CHY33" s="1332"/>
      <c r="CHZ33" s="1332"/>
      <c r="CIA33" s="1332"/>
      <c r="CIB33" s="1332"/>
      <c r="CIC33" s="1332"/>
      <c r="CID33" s="1332"/>
      <c r="CIE33" s="1332"/>
      <c r="CIF33" s="1332"/>
      <c r="CIG33" s="1332"/>
      <c r="CIH33" s="1332"/>
      <c r="CII33" s="1332"/>
      <c r="CIJ33" s="1332"/>
      <c r="CIK33" s="1332"/>
      <c r="CIL33" s="1332"/>
      <c r="CIM33" s="1332"/>
      <c r="CIN33" s="1332"/>
      <c r="CIO33" s="1332"/>
      <c r="CIP33" s="1332"/>
      <c r="CIQ33" s="1332"/>
      <c r="CIR33" s="1332"/>
      <c r="CIS33" s="1332"/>
      <c r="CIT33" s="1332"/>
      <c r="CIU33" s="1332"/>
      <c r="CIV33" s="1332"/>
      <c r="CIW33" s="1332"/>
      <c r="CIX33" s="1332"/>
      <c r="CIY33" s="1332"/>
      <c r="CIZ33" s="1332"/>
      <c r="CJA33" s="1332"/>
      <c r="CJB33" s="1332"/>
      <c r="CJC33" s="1332"/>
      <c r="CJD33" s="1332"/>
      <c r="CJE33" s="1332"/>
      <c r="CJF33" s="1332"/>
      <c r="CJG33" s="1332"/>
      <c r="CJH33" s="1332"/>
      <c r="CJI33" s="1332"/>
      <c r="CJJ33" s="1332"/>
      <c r="CJK33" s="1332"/>
      <c r="CJL33" s="1332"/>
      <c r="CJM33" s="1332"/>
      <c r="CJN33" s="1332"/>
      <c r="CJO33" s="1332"/>
      <c r="CJP33" s="1332"/>
      <c r="CJQ33" s="1332"/>
      <c r="CJR33" s="1332"/>
      <c r="CJS33" s="1332"/>
      <c r="CJT33" s="1332"/>
      <c r="CJU33" s="1332"/>
      <c r="CJV33" s="1332"/>
      <c r="CJW33" s="1332"/>
      <c r="CJX33" s="1332"/>
      <c r="CJY33" s="1332"/>
      <c r="CJZ33" s="1332"/>
      <c r="CKA33" s="1332"/>
      <c r="CKB33" s="1332"/>
      <c r="CKC33" s="1332"/>
      <c r="CKD33" s="1332"/>
      <c r="CKE33" s="1332"/>
      <c r="CKF33" s="1332"/>
      <c r="CKG33" s="1332"/>
      <c r="CKH33" s="1332"/>
      <c r="CKI33" s="1332"/>
      <c r="CKJ33" s="1332"/>
      <c r="CKK33" s="1332"/>
      <c r="CKL33" s="1332"/>
      <c r="CKM33" s="1332"/>
      <c r="CKN33" s="1332"/>
      <c r="CKO33" s="1332"/>
      <c r="CKP33" s="1332"/>
      <c r="CKQ33" s="1332"/>
      <c r="CKR33" s="1332"/>
      <c r="CKS33" s="1332"/>
      <c r="CKT33" s="1332"/>
      <c r="CKU33" s="1332"/>
      <c r="CKV33" s="1332"/>
      <c r="CKW33" s="1332"/>
      <c r="CKX33" s="1332"/>
      <c r="CKY33" s="1332"/>
      <c r="CKZ33" s="1332"/>
      <c r="CLA33" s="1332"/>
      <c r="CLB33" s="1332"/>
      <c r="CLC33" s="1332"/>
      <c r="CLD33" s="1332"/>
      <c r="CLE33" s="1332"/>
      <c r="CLF33" s="1332"/>
      <c r="CLG33" s="1332"/>
      <c r="CLH33" s="1332"/>
      <c r="CLI33" s="1332"/>
      <c r="CLJ33" s="1332"/>
      <c r="CLK33" s="1332"/>
      <c r="CLL33" s="1332"/>
      <c r="CLM33" s="1332"/>
      <c r="CLN33" s="1332"/>
      <c r="CLO33" s="1332"/>
      <c r="CLP33" s="1332"/>
      <c r="CLQ33" s="1332"/>
      <c r="CLR33" s="1332"/>
      <c r="CLS33" s="1332"/>
      <c r="CLT33" s="1332"/>
      <c r="CLU33" s="1332"/>
      <c r="CLV33" s="1332"/>
      <c r="CLW33" s="1332"/>
      <c r="CLX33" s="1332"/>
      <c r="CLY33" s="1332"/>
      <c r="CLZ33" s="1332"/>
      <c r="CMA33" s="1332"/>
      <c r="CMB33" s="1332"/>
      <c r="CMC33" s="1332"/>
      <c r="CMD33" s="1332"/>
      <c r="CME33" s="1332"/>
      <c r="CMF33" s="1332"/>
      <c r="CMG33" s="1332"/>
      <c r="CMH33" s="1332"/>
      <c r="CMI33" s="1332"/>
      <c r="CMJ33" s="1332"/>
      <c r="CMK33" s="1332"/>
      <c r="CML33" s="1332"/>
      <c r="CMM33" s="1332"/>
      <c r="CMN33" s="1332"/>
      <c r="CMO33" s="1332"/>
      <c r="CMP33" s="1332"/>
      <c r="CMQ33" s="1332"/>
      <c r="CMR33" s="1332"/>
      <c r="CMS33" s="1332"/>
      <c r="CMT33" s="1332"/>
      <c r="CMU33" s="1332"/>
      <c r="CMV33" s="1332"/>
      <c r="CMW33" s="1332"/>
      <c r="CMX33" s="1332"/>
      <c r="CMY33" s="1332"/>
      <c r="CMZ33" s="1332"/>
      <c r="CNA33" s="1332"/>
      <c r="CNB33" s="1332"/>
      <c r="CNC33" s="1332"/>
      <c r="CND33" s="1332"/>
      <c r="CNE33" s="1332"/>
      <c r="CNF33" s="1332"/>
      <c r="CNG33" s="1332"/>
      <c r="CNH33" s="1332"/>
      <c r="CNI33" s="1332"/>
      <c r="CNJ33" s="1332"/>
      <c r="CNK33" s="1332"/>
      <c r="CNL33" s="1332"/>
      <c r="CNM33" s="1332"/>
      <c r="CNN33" s="1332"/>
      <c r="CNO33" s="1332"/>
      <c r="CNP33" s="1332"/>
      <c r="CNQ33" s="1332"/>
      <c r="CNR33" s="1332"/>
      <c r="CNS33" s="1332"/>
      <c r="CNT33" s="1332"/>
      <c r="CNU33" s="1332"/>
      <c r="CNV33" s="1332"/>
      <c r="CNW33" s="1332"/>
      <c r="CNX33" s="1332"/>
      <c r="CNY33" s="1332"/>
      <c r="CNZ33" s="1332"/>
      <c r="COA33" s="1332"/>
      <c r="COB33" s="1332"/>
      <c r="COC33" s="1332"/>
      <c r="COD33" s="1332"/>
      <c r="COE33" s="1332"/>
      <c r="COF33" s="1332"/>
      <c r="COG33" s="1332"/>
      <c r="COH33" s="1332"/>
      <c r="COI33" s="1332"/>
      <c r="COJ33" s="1332"/>
      <c r="COK33" s="1332"/>
      <c r="COL33" s="1332"/>
      <c r="COM33" s="1332"/>
      <c r="CON33" s="1332"/>
      <c r="COO33" s="1332"/>
      <c r="COP33" s="1332"/>
      <c r="COQ33" s="1332"/>
      <c r="COR33" s="1332"/>
      <c r="COS33" s="1332"/>
      <c r="COT33" s="1332"/>
      <c r="COU33" s="1332"/>
      <c r="COV33" s="1332"/>
      <c r="COW33" s="1332"/>
      <c r="COX33" s="1332"/>
      <c r="COY33" s="1332"/>
      <c r="COZ33" s="1332"/>
      <c r="CPA33" s="1332"/>
      <c r="CPB33" s="1332"/>
      <c r="CPC33" s="1332"/>
      <c r="CPD33" s="1332"/>
      <c r="CPE33" s="1332"/>
      <c r="CPF33" s="1332"/>
      <c r="CPG33" s="1332"/>
      <c r="CPH33" s="1332"/>
      <c r="CPI33" s="1332"/>
      <c r="CPJ33" s="1332"/>
      <c r="CPK33" s="1332"/>
      <c r="CPL33" s="1332"/>
      <c r="CPM33" s="1332"/>
      <c r="CPN33" s="1332"/>
      <c r="CPO33" s="1332"/>
      <c r="CPP33" s="1332"/>
      <c r="CPQ33" s="1332"/>
      <c r="CPR33" s="1332"/>
      <c r="CPS33" s="1332"/>
      <c r="CPT33" s="1332"/>
      <c r="CPU33" s="1332"/>
      <c r="CPV33" s="1332"/>
      <c r="CPW33" s="1332"/>
      <c r="CPX33" s="1332"/>
      <c r="CPY33" s="1332"/>
      <c r="CPZ33" s="1332"/>
      <c r="CQA33" s="1332"/>
      <c r="CQB33" s="1332"/>
      <c r="CQC33" s="1332"/>
      <c r="CQD33" s="1332"/>
      <c r="CQE33" s="1332"/>
      <c r="CQF33" s="1332"/>
      <c r="CQG33" s="1332"/>
      <c r="CQH33" s="1332"/>
      <c r="CQI33" s="1332"/>
      <c r="CQJ33" s="1332"/>
      <c r="CQK33" s="1332"/>
      <c r="CQL33" s="1332"/>
      <c r="CQM33" s="1332"/>
      <c r="CQN33" s="1332"/>
      <c r="CQO33" s="1332"/>
      <c r="CQP33" s="1332"/>
      <c r="CQQ33" s="1332"/>
      <c r="CQR33" s="1332"/>
      <c r="CQS33" s="1332"/>
      <c r="CQT33" s="1332"/>
      <c r="CQU33" s="1332"/>
      <c r="CQV33" s="1332"/>
      <c r="CQW33" s="1332"/>
      <c r="CQX33" s="1332"/>
      <c r="CQY33" s="1332"/>
      <c r="CQZ33" s="1332"/>
      <c r="CRA33" s="1332"/>
      <c r="CRB33" s="1332"/>
      <c r="CRC33" s="1332"/>
      <c r="CRD33" s="1332"/>
      <c r="CRE33" s="1332"/>
      <c r="CRF33" s="1332"/>
      <c r="CRG33" s="1332"/>
      <c r="CRH33" s="1332"/>
      <c r="CRI33" s="1332"/>
      <c r="CRJ33" s="1332"/>
      <c r="CRK33" s="1332"/>
      <c r="CRL33" s="1332"/>
      <c r="CRM33" s="1332"/>
      <c r="CRN33" s="1332"/>
      <c r="CRO33" s="1332"/>
      <c r="CRP33" s="1332"/>
      <c r="CRQ33" s="1332"/>
      <c r="CRR33" s="1332"/>
      <c r="CRS33" s="1332"/>
      <c r="CRT33" s="1332"/>
      <c r="CRU33" s="1332"/>
      <c r="CRV33" s="1332"/>
      <c r="CRW33" s="1332"/>
      <c r="CRX33" s="1332"/>
      <c r="CRY33" s="1332"/>
      <c r="CRZ33" s="1332"/>
      <c r="CSA33" s="1332"/>
      <c r="CSB33" s="1332"/>
      <c r="CSC33" s="1332"/>
      <c r="CSD33" s="1332"/>
      <c r="CSE33" s="1332"/>
      <c r="CSF33" s="1332"/>
      <c r="CSG33" s="1332"/>
      <c r="CSH33" s="1332"/>
      <c r="CSI33" s="1332"/>
      <c r="CSJ33" s="1332"/>
      <c r="CSK33" s="1332"/>
      <c r="CSL33" s="1332"/>
      <c r="CSM33" s="1332"/>
      <c r="CSN33" s="1332"/>
      <c r="CSO33" s="1332"/>
      <c r="CSP33" s="1332"/>
      <c r="CSQ33" s="1332"/>
      <c r="CSR33" s="1332"/>
      <c r="CSS33" s="1332"/>
      <c r="CST33" s="1332"/>
      <c r="CSU33" s="1332"/>
      <c r="CSV33" s="1332"/>
      <c r="CSW33" s="1332"/>
      <c r="CSX33" s="1332"/>
      <c r="CSY33" s="1332"/>
      <c r="CSZ33" s="1332"/>
      <c r="CTA33" s="1332"/>
      <c r="CTB33" s="1332"/>
      <c r="CTC33" s="1332"/>
      <c r="CTD33" s="1332"/>
      <c r="CTE33" s="1332"/>
      <c r="CTF33" s="1332"/>
      <c r="CTG33" s="1332"/>
      <c r="CTH33" s="1332"/>
      <c r="CTI33" s="1332"/>
      <c r="CTJ33" s="1332"/>
      <c r="CTK33" s="1332"/>
      <c r="CTL33" s="1332"/>
      <c r="CTM33" s="1332"/>
      <c r="CTN33" s="1332"/>
      <c r="CTO33" s="1332"/>
      <c r="CTP33" s="1332"/>
      <c r="CTQ33" s="1332"/>
      <c r="CTR33" s="1332"/>
      <c r="CTS33" s="1332"/>
      <c r="CTT33" s="1332"/>
      <c r="CTU33" s="1332"/>
      <c r="CTV33" s="1332"/>
      <c r="CTW33" s="1332"/>
      <c r="CTX33" s="1332"/>
      <c r="CTY33" s="1332"/>
      <c r="CTZ33" s="1332"/>
      <c r="CUA33" s="1332"/>
      <c r="CUB33" s="1332"/>
      <c r="CUC33" s="1332"/>
      <c r="CUD33" s="1332"/>
      <c r="CUE33" s="1332"/>
      <c r="CUF33" s="1332"/>
      <c r="CUG33" s="1332"/>
      <c r="CUH33" s="1332"/>
      <c r="CUI33" s="1332"/>
      <c r="CUJ33" s="1332"/>
      <c r="CUK33" s="1332"/>
      <c r="CUL33" s="1332"/>
      <c r="CUM33" s="1332"/>
      <c r="CUN33" s="1332"/>
      <c r="CUO33" s="1332"/>
      <c r="CUP33" s="1332"/>
      <c r="CUQ33" s="1332"/>
      <c r="CUR33" s="1332"/>
      <c r="CUS33" s="1332"/>
      <c r="CUT33" s="1332"/>
      <c r="CUU33" s="1332"/>
      <c r="CUV33" s="1332"/>
      <c r="CUW33" s="1332"/>
      <c r="CUX33" s="1332"/>
      <c r="CUY33" s="1332"/>
      <c r="CUZ33" s="1332"/>
      <c r="CVA33" s="1332"/>
      <c r="CVB33" s="1332"/>
      <c r="CVC33" s="1332"/>
      <c r="CVD33" s="1332"/>
      <c r="CVE33" s="1332"/>
      <c r="CVF33" s="1332"/>
      <c r="CVG33" s="1332"/>
      <c r="CVH33" s="1332"/>
      <c r="CVI33" s="1332"/>
      <c r="CVJ33" s="1332"/>
      <c r="CVK33" s="1332"/>
      <c r="CVL33" s="1332"/>
      <c r="CVM33" s="1332"/>
      <c r="CVN33" s="1332"/>
      <c r="CVO33" s="1332"/>
      <c r="CVP33" s="1332"/>
      <c r="CVQ33" s="1332"/>
      <c r="CVR33" s="1332"/>
      <c r="CVS33" s="1332"/>
      <c r="CVT33" s="1332"/>
      <c r="CVU33" s="1332"/>
      <c r="CVV33" s="1332"/>
      <c r="CVW33" s="1332"/>
      <c r="CVX33" s="1332"/>
      <c r="CVY33" s="1332"/>
      <c r="CVZ33" s="1332"/>
      <c r="CWA33" s="1332"/>
      <c r="CWB33" s="1332"/>
      <c r="CWC33" s="1332"/>
      <c r="CWD33" s="1332"/>
      <c r="CWE33" s="1332"/>
      <c r="CWF33" s="1332"/>
      <c r="CWG33" s="1332"/>
      <c r="CWH33" s="1332"/>
      <c r="CWI33" s="1332"/>
      <c r="CWJ33" s="1332"/>
      <c r="CWK33" s="1332"/>
      <c r="CWL33" s="1332"/>
      <c r="CWM33" s="1332"/>
      <c r="CWN33" s="1332"/>
      <c r="CWO33" s="1332"/>
      <c r="CWP33" s="1332"/>
      <c r="CWQ33" s="1332"/>
      <c r="CWR33" s="1332"/>
      <c r="CWS33" s="1332"/>
      <c r="CWT33" s="1332"/>
      <c r="CWU33" s="1332"/>
      <c r="CWV33" s="1332"/>
      <c r="CWW33" s="1332"/>
      <c r="CWX33" s="1332"/>
      <c r="CWY33" s="1332"/>
      <c r="CWZ33" s="1332"/>
      <c r="CXA33" s="1332"/>
      <c r="CXB33" s="1332"/>
      <c r="CXC33" s="1332"/>
      <c r="CXD33" s="1332"/>
      <c r="CXE33" s="1332"/>
      <c r="CXF33" s="1332"/>
      <c r="CXG33" s="1332"/>
      <c r="CXH33" s="1332"/>
      <c r="CXI33" s="1332"/>
      <c r="CXJ33" s="1332"/>
      <c r="CXK33" s="1332"/>
      <c r="CXL33" s="1332"/>
      <c r="CXM33" s="1332"/>
      <c r="CXN33" s="1332"/>
      <c r="CXO33" s="1332"/>
      <c r="CXP33" s="1332"/>
      <c r="CXQ33" s="1332"/>
      <c r="CXR33" s="1332"/>
      <c r="CXS33" s="1332"/>
      <c r="CXT33" s="1332"/>
      <c r="CXU33" s="1332"/>
      <c r="CXV33" s="1332"/>
      <c r="CXW33" s="1332"/>
      <c r="CXX33" s="1332"/>
      <c r="CXY33" s="1332"/>
      <c r="CXZ33" s="1332"/>
      <c r="CYA33" s="1332"/>
      <c r="CYB33" s="1332"/>
      <c r="CYC33" s="1332"/>
      <c r="CYD33" s="1332"/>
      <c r="CYE33" s="1332"/>
      <c r="CYF33" s="1332"/>
      <c r="CYG33" s="1332"/>
      <c r="CYH33" s="1332"/>
      <c r="CYI33" s="1332"/>
      <c r="CYJ33" s="1332"/>
      <c r="CYK33" s="1332"/>
      <c r="CYL33" s="1332"/>
      <c r="CYM33" s="1332"/>
      <c r="CYN33" s="1332"/>
      <c r="CYO33" s="1332"/>
      <c r="CYP33" s="1332"/>
      <c r="CYQ33" s="1332"/>
      <c r="CYR33" s="1332"/>
      <c r="CYS33" s="1332"/>
      <c r="CYT33" s="1332"/>
      <c r="CYU33" s="1332"/>
      <c r="CYV33" s="1332"/>
      <c r="CYW33" s="1332"/>
      <c r="CYX33" s="1332"/>
      <c r="CYY33" s="1332"/>
      <c r="CYZ33" s="1332"/>
      <c r="CZA33" s="1332"/>
      <c r="CZB33" s="1332"/>
      <c r="CZC33" s="1332"/>
      <c r="CZD33" s="1332"/>
      <c r="CZE33" s="1332"/>
      <c r="CZF33" s="1332"/>
      <c r="CZG33" s="1332"/>
      <c r="CZH33" s="1332"/>
      <c r="CZI33" s="1332"/>
      <c r="CZJ33" s="1332"/>
      <c r="CZK33" s="1332"/>
      <c r="CZL33" s="1332"/>
      <c r="CZM33" s="1332"/>
      <c r="CZN33" s="1332"/>
      <c r="CZO33" s="1332"/>
      <c r="CZP33" s="1332"/>
      <c r="CZQ33" s="1332"/>
      <c r="CZR33" s="1332"/>
      <c r="CZS33" s="1332"/>
      <c r="CZT33" s="1332"/>
      <c r="CZU33" s="1332"/>
      <c r="CZV33" s="1332"/>
      <c r="CZW33" s="1332"/>
      <c r="CZX33" s="1332"/>
      <c r="CZY33" s="1332"/>
      <c r="CZZ33" s="1332"/>
      <c r="DAA33" s="1332"/>
      <c r="DAB33" s="1332"/>
      <c r="DAC33" s="1332"/>
      <c r="DAD33" s="1332"/>
      <c r="DAE33" s="1332"/>
      <c r="DAF33" s="1332"/>
      <c r="DAG33" s="1332"/>
      <c r="DAH33" s="1332"/>
      <c r="DAI33" s="1332"/>
      <c r="DAJ33" s="1332"/>
      <c r="DAK33" s="1332"/>
      <c r="DAL33" s="1332"/>
      <c r="DAM33" s="1332"/>
      <c r="DAN33" s="1332"/>
      <c r="DAO33" s="1332"/>
      <c r="DAP33" s="1332"/>
      <c r="DAQ33" s="1332"/>
      <c r="DAR33" s="1332"/>
      <c r="DAS33" s="1332"/>
      <c r="DAT33" s="1332"/>
      <c r="DAU33" s="1332"/>
      <c r="DAV33" s="1332"/>
      <c r="DAW33" s="1332"/>
      <c r="DAX33" s="1332"/>
      <c r="DAY33" s="1332"/>
      <c r="DAZ33" s="1332"/>
      <c r="DBA33" s="1332"/>
      <c r="DBB33" s="1332"/>
      <c r="DBC33" s="1332"/>
      <c r="DBD33" s="1332"/>
      <c r="DBE33" s="1332"/>
      <c r="DBF33" s="1332"/>
      <c r="DBG33" s="1332"/>
      <c r="DBH33" s="1332"/>
      <c r="DBI33" s="1332"/>
      <c r="DBJ33" s="1332"/>
      <c r="DBK33" s="1332"/>
      <c r="DBL33" s="1332"/>
      <c r="DBM33" s="1332"/>
      <c r="DBN33" s="1332"/>
      <c r="DBO33" s="1332"/>
      <c r="DBP33" s="1332"/>
      <c r="DBQ33" s="1332"/>
      <c r="DBR33" s="1332"/>
      <c r="DBS33" s="1332"/>
      <c r="DBT33" s="1332"/>
      <c r="DBU33" s="1332"/>
      <c r="DBV33" s="1332"/>
      <c r="DBW33" s="1332"/>
      <c r="DBX33" s="1332"/>
      <c r="DBY33" s="1332"/>
      <c r="DBZ33" s="1332"/>
      <c r="DCA33" s="1332"/>
      <c r="DCB33" s="1332"/>
      <c r="DCC33" s="1332"/>
      <c r="DCD33" s="1332"/>
      <c r="DCE33" s="1332"/>
      <c r="DCF33" s="1332"/>
      <c r="DCG33" s="1332"/>
      <c r="DCH33" s="1332"/>
      <c r="DCI33" s="1332"/>
      <c r="DCJ33" s="1332"/>
      <c r="DCK33" s="1332"/>
      <c r="DCL33" s="1332"/>
      <c r="DCM33" s="1332"/>
      <c r="DCN33" s="1332"/>
      <c r="DCO33" s="1332"/>
      <c r="DCP33" s="1332"/>
      <c r="DCQ33" s="1332"/>
      <c r="DCR33" s="1332"/>
      <c r="DCS33" s="1332"/>
      <c r="DCT33" s="1332"/>
      <c r="DCU33" s="1332"/>
      <c r="DCV33" s="1332"/>
      <c r="DCW33" s="1332"/>
      <c r="DCX33" s="1332"/>
      <c r="DCY33" s="1332"/>
      <c r="DCZ33" s="1332"/>
      <c r="DDA33" s="1332"/>
      <c r="DDB33" s="1332"/>
      <c r="DDC33" s="1332"/>
      <c r="DDD33" s="1332"/>
      <c r="DDE33" s="1332"/>
      <c r="DDF33" s="1332"/>
      <c r="DDG33" s="1332"/>
      <c r="DDH33" s="1332"/>
      <c r="DDI33" s="1332"/>
      <c r="DDJ33" s="1332"/>
      <c r="DDK33" s="1332"/>
      <c r="DDL33" s="1332"/>
      <c r="DDM33" s="1332"/>
      <c r="DDN33" s="1332"/>
      <c r="DDO33" s="1332"/>
      <c r="DDP33" s="1332"/>
      <c r="DDQ33" s="1332"/>
      <c r="DDR33" s="1332"/>
      <c r="DDS33" s="1332"/>
      <c r="DDT33" s="1332"/>
      <c r="DDU33" s="1332"/>
      <c r="DDV33" s="1332"/>
      <c r="DDW33" s="1332"/>
      <c r="DDX33" s="1332"/>
      <c r="DDY33" s="1332"/>
      <c r="DDZ33" s="1332"/>
      <c r="DEA33" s="1332"/>
      <c r="DEB33" s="1332"/>
      <c r="DEC33" s="1332"/>
      <c r="DED33" s="1332"/>
      <c r="DEE33" s="1332"/>
      <c r="DEF33" s="1332"/>
      <c r="DEG33" s="1332"/>
      <c r="DEH33" s="1332"/>
      <c r="DEI33" s="1332"/>
      <c r="DEJ33" s="1332"/>
      <c r="DEK33" s="1332"/>
      <c r="DEL33" s="1332"/>
      <c r="DEM33" s="1332"/>
      <c r="DEN33" s="1332"/>
      <c r="DEO33" s="1332"/>
      <c r="DEP33" s="1332"/>
      <c r="DEQ33" s="1332"/>
      <c r="DER33" s="1332"/>
      <c r="DES33" s="1332"/>
      <c r="DET33" s="1332"/>
      <c r="DEU33" s="1332"/>
      <c r="DEV33" s="1332"/>
      <c r="DEW33" s="1332"/>
      <c r="DEX33" s="1332"/>
      <c r="DEY33" s="1332"/>
      <c r="DEZ33" s="1332"/>
      <c r="DFA33" s="1332"/>
      <c r="DFB33" s="1332"/>
      <c r="DFC33" s="1332"/>
      <c r="DFD33" s="1332"/>
      <c r="DFE33" s="1332"/>
      <c r="DFF33" s="1332"/>
      <c r="DFG33" s="1332"/>
      <c r="DFH33" s="1332"/>
      <c r="DFI33" s="1332"/>
      <c r="DFJ33" s="1332"/>
      <c r="DFK33" s="1332"/>
      <c r="DFL33" s="1332"/>
      <c r="DFM33" s="1332"/>
      <c r="DFN33" s="1332"/>
      <c r="DFO33" s="1332"/>
      <c r="DFP33" s="1332"/>
      <c r="DFQ33" s="1332"/>
      <c r="DFR33" s="1332"/>
      <c r="DFS33" s="1332"/>
      <c r="DFT33" s="1332"/>
      <c r="DFU33" s="1332"/>
      <c r="DFV33" s="1332"/>
      <c r="DFW33" s="1332"/>
      <c r="DFX33" s="1332"/>
      <c r="DFY33" s="1332"/>
      <c r="DFZ33" s="1332"/>
      <c r="DGA33" s="1332"/>
      <c r="DGB33" s="1332"/>
      <c r="DGC33" s="1332"/>
      <c r="DGD33" s="1332"/>
      <c r="DGE33" s="1332"/>
      <c r="DGF33" s="1332"/>
      <c r="DGG33" s="1332"/>
      <c r="DGH33" s="1332"/>
      <c r="DGI33" s="1332"/>
      <c r="DGJ33" s="1332"/>
      <c r="DGK33" s="1332"/>
      <c r="DGL33" s="1332"/>
      <c r="DGM33" s="1332"/>
      <c r="DGN33" s="1332"/>
      <c r="DGO33" s="1332"/>
      <c r="DGP33" s="1332"/>
      <c r="DGQ33" s="1332"/>
      <c r="DGR33" s="1332"/>
      <c r="DGS33" s="1332"/>
      <c r="DGT33" s="1332"/>
      <c r="DGU33" s="1332"/>
      <c r="DGV33" s="1332"/>
      <c r="DGW33" s="1332"/>
      <c r="DGX33" s="1332"/>
      <c r="DGY33" s="1332"/>
      <c r="DGZ33" s="1332"/>
      <c r="DHA33" s="1332"/>
      <c r="DHB33" s="1332"/>
      <c r="DHC33" s="1332"/>
      <c r="DHD33" s="1332"/>
      <c r="DHE33" s="1332"/>
      <c r="DHF33" s="1332"/>
      <c r="DHG33" s="1332"/>
      <c r="DHH33" s="1332"/>
      <c r="DHI33" s="1332"/>
      <c r="DHJ33" s="1332"/>
      <c r="DHK33" s="1332"/>
      <c r="DHL33" s="1332"/>
      <c r="DHM33" s="1332"/>
      <c r="DHN33" s="1332"/>
      <c r="DHO33" s="1332"/>
      <c r="DHP33" s="1332"/>
      <c r="DHQ33" s="1332"/>
      <c r="DHR33" s="1332"/>
      <c r="DHS33" s="1332"/>
      <c r="DHT33" s="1332"/>
      <c r="DHU33" s="1332"/>
      <c r="DHV33" s="1332"/>
      <c r="DHW33" s="1332"/>
      <c r="DHX33" s="1332"/>
      <c r="DHY33" s="1332"/>
      <c r="DHZ33" s="1332"/>
      <c r="DIA33" s="1332"/>
      <c r="DIB33" s="1332"/>
      <c r="DIC33" s="1332"/>
      <c r="DID33" s="1332"/>
      <c r="DIE33" s="1332"/>
      <c r="DIF33" s="1332"/>
      <c r="DIG33" s="1332"/>
      <c r="DIH33" s="1332"/>
      <c r="DII33" s="1332"/>
      <c r="DIJ33" s="1332"/>
      <c r="DIK33" s="1332"/>
      <c r="DIL33" s="1332"/>
      <c r="DIM33" s="1332"/>
      <c r="DIN33" s="1332"/>
      <c r="DIO33" s="1332"/>
      <c r="DIP33" s="1332"/>
      <c r="DIQ33" s="1332"/>
      <c r="DIR33" s="1332"/>
      <c r="DIS33" s="1332"/>
      <c r="DIT33" s="1332"/>
      <c r="DIU33" s="1332"/>
      <c r="DIV33" s="1332"/>
      <c r="DIW33" s="1332"/>
      <c r="DIX33" s="1332"/>
      <c r="DIY33" s="1332"/>
      <c r="DIZ33" s="1332"/>
      <c r="DJA33" s="1332"/>
      <c r="DJB33" s="1332"/>
      <c r="DJC33" s="1332"/>
      <c r="DJD33" s="1332"/>
      <c r="DJE33" s="1332"/>
      <c r="DJF33" s="1332"/>
      <c r="DJG33" s="1332"/>
      <c r="DJH33" s="1332"/>
      <c r="DJI33" s="1332"/>
      <c r="DJJ33" s="1332"/>
      <c r="DJK33" s="1332"/>
      <c r="DJL33" s="1332"/>
      <c r="DJM33" s="1332"/>
      <c r="DJN33" s="1332"/>
      <c r="DJO33" s="1332"/>
      <c r="DJP33" s="1332"/>
      <c r="DJQ33" s="1332"/>
      <c r="DJR33" s="1332"/>
      <c r="DJS33" s="1332"/>
      <c r="DJT33" s="1332"/>
      <c r="DJU33" s="1332"/>
      <c r="DJV33" s="1332"/>
      <c r="DJW33" s="1332"/>
      <c r="DJX33" s="1332"/>
      <c r="DJY33" s="1332"/>
      <c r="DJZ33" s="1332"/>
      <c r="DKA33" s="1332"/>
      <c r="DKB33" s="1332"/>
      <c r="DKC33" s="1332"/>
      <c r="DKD33" s="1332"/>
      <c r="DKE33" s="1332"/>
      <c r="DKF33" s="1332"/>
      <c r="DKG33" s="1332"/>
      <c r="DKH33" s="1332"/>
      <c r="DKI33" s="1332"/>
      <c r="DKJ33" s="1332"/>
      <c r="DKK33" s="1332"/>
      <c r="DKL33" s="1332"/>
      <c r="DKM33" s="1332"/>
      <c r="DKN33" s="1332"/>
      <c r="DKO33" s="1332"/>
      <c r="DKP33" s="1332"/>
      <c r="DKQ33" s="1332"/>
      <c r="DKR33" s="1332"/>
      <c r="DKS33" s="1332"/>
      <c r="DKT33" s="1332"/>
      <c r="DKU33" s="1332"/>
      <c r="DKV33" s="1332"/>
      <c r="DKW33" s="1332"/>
      <c r="DKX33" s="1332"/>
      <c r="DKY33" s="1332"/>
      <c r="DKZ33" s="1332"/>
      <c r="DLA33" s="1332"/>
      <c r="DLB33" s="1332"/>
      <c r="DLC33" s="1332"/>
      <c r="DLD33" s="1332"/>
      <c r="DLE33" s="1332"/>
      <c r="DLF33" s="1332"/>
      <c r="DLG33" s="1332"/>
      <c r="DLH33" s="1332"/>
      <c r="DLI33" s="1332"/>
      <c r="DLJ33" s="1332"/>
      <c r="DLK33" s="1332"/>
      <c r="DLL33" s="1332"/>
      <c r="DLM33" s="1332"/>
      <c r="DLN33" s="1332"/>
      <c r="DLO33" s="1332"/>
      <c r="DLP33" s="1332"/>
      <c r="DLQ33" s="1332"/>
      <c r="DLR33" s="1332"/>
      <c r="DLS33" s="1332"/>
      <c r="DLT33" s="1332"/>
      <c r="DLU33" s="1332"/>
      <c r="DLV33" s="1332"/>
      <c r="DLW33" s="1332"/>
      <c r="DLX33" s="1332"/>
      <c r="DLY33" s="1332"/>
      <c r="DLZ33" s="1332"/>
      <c r="DMA33" s="1332"/>
      <c r="DMB33" s="1332"/>
      <c r="DMC33" s="1332"/>
      <c r="DMD33" s="1332"/>
      <c r="DME33" s="1332"/>
      <c r="DMF33" s="1332"/>
      <c r="DMG33" s="1332"/>
      <c r="DMH33" s="1332"/>
      <c r="DMI33" s="1332"/>
      <c r="DMJ33" s="1332"/>
      <c r="DMK33" s="1332"/>
      <c r="DML33" s="1332"/>
      <c r="DMM33" s="1332"/>
      <c r="DMN33" s="1332"/>
      <c r="DMO33" s="1332"/>
      <c r="DMP33" s="1332"/>
      <c r="DMQ33" s="1332"/>
      <c r="DMR33" s="1332"/>
      <c r="DMS33" s="1332"/>
      <c r="DMT33" s="1332"/>
      <c r="DMU33" s="1332"/>
      <c r="DMV33" s="1332"/>
      <c r="DMW33" s="1332"/>
      <c r="DMX33" s="1332"/>
      <c r="DMY33" s="1332"/>
      <c r="DMZ33" s="1332"/>
      <c r="DNA33" s="1332"/>
      <c r="DNB33" s="1332"/>
      <c r="DNC33" s="1332"/>
      <c r="DND33" s="1332"/>
      <c r="DNE33" s="1332"/>
      <c r="DNF33" s="1332"/>
      <c r="DNG33" s="1332"/>
      <c r="DNH33" s="1332"/>
      <c r="DNI33" s="1332"/>
      <c r="DNJ33" s="1332"/>
      <c r="DNK33" s="1332"/>
      <c r="DNL33" s="1332"/>
      <c r="DNM33" s="1332"/>
      <c r="DNN33" s="1332"/>
      <c r="DNO33" s="1332"/>
      <c r="DNP33" s="1332"/>
      <c r="DNQ33" s="1332"/>
      <c r="DNR33" s="1332"/>
      <c r="DNS33" s="1332"/>
      <c r="DNT33" s="1332"/>
      <c r="DNU33" s="1332"/>
      <c r="DNV33" s="1332"/>
      <c r="DNW33" s="1332"/>
      <c r="DNX33" s="1332"/>
      <c r="DNY33" s="1332"/>
      <c r="DNZ33" s="1332"/>
      <c r="DOA33" s="1332"/>
      <c r="DOB33" s="1332"/>
      <c r="DOC33" s="1332"/>
      <c r="DOD33" s="1332"/>
      <c r="DOE33" s="1332"/>
      <c r="DOF33" s="1332"/>
      <c r="DOG33" s="1332"/>
      <c r="DOH33" s="1332"/>
      <c r="DOI33" s="1332"/>
      <c r="DOJ33" s="1332"/>
      <c r="DOK33" s="1332"/>
      <c r="DOL33" s="1332"/>
      <c r="DOM33" s="1332"/>
      <c r="DON33" s="1332"/>
      <c r="DOO33" s="1332"/>
      <c r="DOP33" s="1332"/>
      <c r="DOQ33" s="1332"/>
      <c r="DOR33" s="1332"/>
      <c r="DOS33" s="1332"/>
      <c r="DOT33" s="1332"/>
      <c r="DOU33" s="1332"/>
      <c r="DOV33" s="1332"/>
      <c r="DOW33" s="1332"/>
      <c r="DOX33" s="1332"/>
      <c r="DOY33" s="1332"/>
      <c r="DOZ33" s="1332"/>
      <c r="DPA33" s="1332"/>
      <c r="DPB33" s="1332"/>
      <c r="DPC33" s="1332"/>
      <c r="DPD33" s="1332"/>
      <c r="DPE33" s="1332"/>
      <c r="DPF33" s="1332"/>
      <c r="DPG33" s="1332"/>
      <c r="DPH33" s="1332"/>
      <c r="DPI33" s="1332"/>
      <c r="DPJ33" s="1332"/>
      <c r="DPK33" s="1332"/>
      <c r="DPL33" s="1332"/>
      <c r="DPM33" s="1332"/>
      <c r="DPN33" s="1332"/>
      <c r="DPO33" s="1332"/>
      <c r="DPP33" s="1332"/>
      <c r="DPQ33" s="1332"/>
      <c r="DPR33" s="1332"/>
      <c r="DPS33" s="1332"/>
      <c r="DPT33" s="1332"/>
      <c r="DPU33" s="1332"/>
      <c r="DPV33" s="1332"/>
      <c r="DPW33" s="1332"/>
      <c r="DPX33" s="1332"/>
      <c r="DPY33" s="1332"/>
      <c r="DPZ33" s="1332"/>
      <c r="DQA33" s="1332"/>
      <c r="DQB33" s="1332"/>
      <c r="DQC33" s="1332"/>
      <c r="DQD33" s="1332"/>
      <c r="DQE33" s="1332"/>
      <c r="DQF33" s="1332"/>
      <c r="DQG33" s="1332"/>
      <c r="DQH33" s="1332"/>
      <c r="DQI33" s="1332"/>
      <c r="DQJ33" s="1332"/>
      <c r="DQK33" s="1332"/>
      <c r="DQL33" s="1332"/>
      <c r="DQM33" s="1332"/>
      <c r="DQN33" s="1332"/>
      <c r="DQO33" s="1332"/>
      <c r="DQP33" s="1332"/>
      <c r="DQQ33" s="1332"/>
      <c r="DQR33" s="1332"/>
      <c r="DQS33" s="1332"/>
      <c r="DQT33" s="1332"/>
      <c r="DQU33" s="1332"/>
      <c r="DQV33" s="1332"/>
      <c r="DQW33" s="1332"/>
      <c r="DQX33" s="1332"/>
      <c r="DQY33" s="1332"/>
      <c r="DQZ33" s="1332"/>
      <c r="DRA33" s="1332"/>
      <c r="DRB33" s="1332"/>
      <c r="DRC33" s="1332"/>
      <c r="DRD33" s="1332"/>
      <c r="DRE33" s="1332"/>
      <c r="DRF33" s="1332"/>
      <c r="DRG33" s="1332"/>
      <c r="DRH33" s="1332"/>
      <c r="DRI33" s="1332"/>
      <c r="DRJ33" s="1332"/>
      <c r="DRK33" s="1332"/>
      <c r="DRL33" s="1332"/>
      <c r="DRM33" s="1332"/>
      <c r="DRN33" s="1332"/>
      <c r="DRO33" s="1332"/>
      <c r="DRP33" s="1332"/>
      <c r="DRQ33" s="1332"/>
      <c r="DRR33" s="1332"/>
      <c r="DRS33" s="1332"/>
      <c r="DRT33" s="1332"/>
      <c r="DRU33" s="1332"/>
      <c r="DRV33" s="1332"/>
      <c r="DRW33" s="1332"/>
      <c r="DRX33" s="1332"/>
      <c r="DRY33" s="1332"/>
      <c r="DRZ33" s="1332"/>
      <c r="DSA33" s="1332"/>
      <c r="DSB33" s="1332"/>
      <c r="DSC33" s="1332"/>
      <c r="DSD33" s="1332"/>
      <c r="DSE33" s="1332"/>
      <c r="DSF33" s="1332"/>
      <c r="DSG33" s="1332"/>
      <c r="DSH33" s="1332"/>
      <c r="DSI33" s="1332"/>
      <c r="DSJ33" s="1332"/>
      <c r="DSK33" s="1332"/>
      <c r="DSL33" s="1332"/>
      <c r="DSM33" s="1332"/>
      <c r="DSN33" s="1332"/>
      <c r="DSO33" s="1332"/>
      <c r="DSP33" s="1332"/>
      <c r="DSQ33" s="1332"/>
      <c r="DSR33" s="1332"/>
      <c r="DSS33" s="1332"/>
      <c r="DST33" s="1332"/>
      <c r="DSU33" s="1332"/>
      <c r="DSV33" s="1332"/>
      <c r="DSW33" s="1332"/>
      <c r="DSX33" s="1332"/>
      <c r="DSY33" s="1332"/>
      <c r="DSZ33" s="1332"/>
      <c r="DTA33" s="1332"/>
      <c r="DTB33" s="1332"/>
      <c r="DTC33" s="1332"/>
      <c r="DTD33" s="1332"/>
      <c r="DTE33" s="1332"/>
      <c r="DTF33" s="1332"/>
      <c r="DTG33" s="1332"/>
      <c r="DTH33" s="1332"/>
      <c r="DTI33" s="1332"/>
      <c r="DTJ33" s="1332"/>
      <c r="DTK33" s="1332"/>
      <c r="DTL33" s="1332"/>
      <c r="DTM33" s="1332"/>
      <c r="DTN33" s="1332"/>
      <c r="DTO33" s="1332"/>
      <c r="DTP33" s="1332"/>
      <c r="DTQ33" s="1332"/>
      <c r="DTR33" s="1332"/>
      <c r="DTS33" s="1332"/>
      <c r="DTT33" s="1332"/>
      <c r="DTU33" s="1332"/>
      <c r="DTV33" s="1332"/>
      <c r="DTW33" s="1332"/>
      <c r="DTX33" s="1332"/>
      <c r="DTY33" s="1332"/>
      <c r="DTZ33" s="1332"/>
      <c r="DUA33" s="1332"/>
      <c r="DUB33" s="1332"/>
      <c r="DUC33" s="1332"/>
      <c r="DUD33" s="1332"/>
      <c r="DUE33" s="1332"/>
      <c r="DUF33" s="1332"/>
      <c r="DUG33" s="1332"/>
      <c r="DUH33" s="1332"/>
      <c r="DUI33" s="1332"/>
      <c r="DUJ33" s="1332"/>
      <c r="DUK33" s="1332"/>
      <c r="DUL33" s="1332"/>
      <c r="DUM33" s="1332"/>
      <c r="DUN33" s="1332"/>
      <c r="DUO33" s="1332"/>
      <c r="DUP33" s="1332"/>
      <c r="DUQ33" s="1332"/>
      <c r="DUR33" s="1332"/>
      <c r="DUS33" s="1332"/>
      <c r="DUT33" s="1332"/>
      <c r="DUU33" s="1332"/>
      <c r="DUV33" s="1332"/>
      <c r="DUW33" s="1332"/>
      <c r="DUX33" s="1332"/>
      <c r="DUY33" s="1332"/>
      <c r="DUZ33" s="1332"/>
      <c r="DVA33" s="1332"/>
      <c r="DVB33" s="1332"/>
      <c r="DVC33" s="1332"/>
      <c r="DVD33" s="1332"/>
      <c r="DVE33" s="1332"/>
      <c r="DVF33" s="1332"/>
      <c r="DVG33" s="1332"/>
      <c r="DVH33" s="1332"/>
      <c r="DVI33" s="1332"/>
      <c r="DVJ33" s="1332"/>
      <c r="DVK33" s="1332"/>
      <c r="DVL33" s="1332"/>
      <c r="DVM33" s="1332"/>
      <c r="DVN33" s="1332"/>
      <c r="DVO33" s="1332"/>
      <c r="DVP33" s="1332"/>
      <c r="DVQ33" s="1332"/>
      <c r="DVR33" s="1332"/>
      <c r="DVS33" s="1332"/>
      <c r="DVT33" s="1332"/>
      <c r="DVU33" s="1332"/>
      <c r="DVV33" s="1332"/>
      <c r="DVW33" s="1332"/>
      <c r="DVX33" s="1332"/>
      <c r="DVY33" s="1332"/>
      <c r="DVZ33" s="1332"/>
      <c r="DWA33" s="1332"/>
      <c r="DWB33" s="1332"/>
      <c r="DWC33" s="1332"/>
      <c r="DWD33" s="1332"/>
      <c r="DWE33" s="1332"/>
      <c r="DWF33" s="1332"/>
      <c r="DWG33" s="1332"/>
      <c r="DWH33" s="1332"/>
      <c r="DWI33" s="1332"/>
      <c r="DWJ33" s="1332"/>
      <c r="DWK33" s="1332"/>
      <c r="DWL33" s="1332"/>
      <c r="DWM33" s="1332"/>
      <c r="DWN33" s="1332"/>
      <c r="DWO33" s="1332"/>
      <c r="DWP33" s="1332"/>
      <c r="DWQ33" s="1332"/>
      <c r="DWR33" s="1332"/>
      <c r="DWS33" s="1332"/>
      <c r="DWT33" s="1332"/>
      <c r="DWU33" s="1332"/>
      <c r="DWV33" s="1332"/>
      <c r="DWW33" s="1332"/>
      <c r="DWX33" s="1332"/>
      <c r="DWY33" s="1332"/>
      <c r="DWZ33" s="1332"/>
      <c r="DXA33" s="1332"/>
      <c r="DXB33" s="1332"/>
      <c r="DXC33" s="1332"/>
      <c r="DXD33" s="1332"/>
      <c r="DXE33" s="1332"/>
      <c r="DXF33" s="1332"/>
      <c r="DXG33" s="1332"/>
      <c r="DXH33" s="1332"/>
      <c r="DXI33" s="1332"/>
      <c r="DXJ33" s="1332"/>
      <c r="DXK33" s="1332"/>
      <c r="DXL33" s="1332"/>
      <c r="DXM33" s="1332"/>
      <c r="DXN33" s="1332"/>
      <c r="DXO33" s="1332"/>
      <c r="DXP33" s="1332"/>
      <c r="DXQ33" s="1332"/>
      <c r="DXR33" s="1332"/>
      <c r="DXS33" s="1332"/>
      <c r="DXT33" s="1332"/>
      <c r="DXU33" s="1332"/>
      <c r="DXV33" s="1332"/>
      <c r="DXW33" s="1332"/>
      <c r="DXX33" s="1332"/>
      <c r="DXY33" s="1332"/>
      <c r="DXZ33" s="1332"/>
      <c r="DYA33" s="1332"/>
      <c r="DYB33" s="1332"/>
      <c r="DYC33" s="1332"/>
      <c r="DYD33" s="1332"/>
      <c r="DYE33" s="1332"/>
      <c r="DYF33" s="1332"/>
      <c r="DYG33" s="1332"/>
      <c r="DYH33" s="1332"/>
      <c r="DYI33" s="1332"/>
      <c r="DYJ33" s="1332"/>
      <c r="DYK33" s="1332"/>
      <c r="DYL33" s="1332"/>
      <c r="DYM33" s="1332"/>
      <c r="DYN33" s="1332"/>
      <c r="DYO33" s="1332"/>
      <c r="DYP33" s="1332"/>
      <c r="DYQ33" s="1332"/>
      <c r="DYR33" s="1332"/>
      <c r="DYS33" s="1332"/>
      <c r="DYT33" s="1332"/>
      <c r="DYU33" s="1332"/>
      <c r="DYV33" s="1332"/>
      <c r="DYW33" s="1332"/>
      <c r="DYX33" s="1332"/>
      <c r="DYY33" s="1332"/>
      <c r="DYZ33" s="1332"/>
      <c r="DZA33" s="1332"/>
      <c r="DZB33" s="1332"/>
      <c r="DZC33" s="1332"/>
      <c r="DZD33" s="1332"/>
      <c r="DZE33" s="1332"/>
      <c r="DZF33" s="1332"/>
      <c r="DZG33" s="1332"/>
      <c r="DZH33" s="1332"/>
      <c r="DZI33" s="1332"/>
      <c r="DZJ33" s="1332"/>
      <c r="DZK33" s="1332"/>
      <c r="DZL33" s="1332"/>
      <c r="DZM33" s="1332"/>
      <c r="DZN33" s="1332"/>
      <c r="DZO33" s="1332"/>
      <c r="DZP33" s="1332"/>
      <c r="DZQ33" s="1332"/>
      <c r="DZR33" s="1332"/>
      <c r="DZS33" s="1332"/>
      <c r="DZT33" s="1332"/>
      <c r="DZU33" s="1332"/>
      <c r="DZV33" s="1332"/>
      <c r="DZW33" s="1332"/>
      <c r="DZX33" s="1332"/>
      <c r="DZY33" s="1332"/>
      <c r="DZZ33" s="1332"/>
      <c r="EAA33" s="1332"/>
      <c r="EAB33" s="1332"/>
      <c r="EAC33" s="1332"/>
      <c r="EAD33" s="1332"/>
      <c r="EAE33" s="1332"/>
      <c r="EAF33" s="1332"/>
      <c r="EAG33" s="1332"/>
      <c r="EAH33" s="1332"/>
      <c r="EAI33" s="1332"/>
      <c r="EAJ33" s="1332"/>
      <c r="EAK33" s="1332"/>
      <c r="EAL33" s="1332"/>
      <c r="EAM33" s="1332"/>
      <c r="EAN33" s="1332"/>
      <c r="EAO33" s="1332"/>
      <c r="EAP33" s="1332"/>
      <c r="EAQ33" s="1332"/>
      <c r="EAR33" s="1332"/>
      <c r="EAS33" s="1332"/>
      <c r="EAT33" s="1332"/>
      <c r="EAU33" s="1332"/>
      <c r="EAV33" s="1332"/>
      <c r="EAW33" s="1332"/>
      <c r="EAX33" s="1332"/>
      <c r="EAY33" s="1332"/>
      <c r="EAZ33" s="1332"/>
      <c r="EBA33" s="1332"/>
      <c r="EBB33" s="1332"/>
      <c r="EBC33" s="1332"/>
      <c r="EBD33" s="1332"/>
      <c r="EBE33" s="1332"/>
      <c r="EBF33" s="1332"/>
      <c r="EBG33" s="1332"/>
      <c r="EBH33" s="1332"/>
      <c r="EBI33" s="1332"/>
      <c r="EBJ33" s="1332"/>
      <c r="EBK33" s="1332"/>
      <c r="EBL33" s="1332"/>
      <c r="EBM33" s="1332"/>
      <c r="EBN33" s="1332"/>
      <c r="EBO33" s="1332"/>
      <c r="EBP33" s="1332"/>
      <c r="EBQ33" s="1332"/>
      <c r="EBR33" s="1332"/>
      <c r="EBS33" s="1332"/>
      <c r="EBT33" s="1332"/>
      <c r="EBU33" s="1332"/>
      <c r="EBV33" s="1332"/>
      <c r="EBW33" s="1332"/>
      <c r="EBX33" s="1332"/>
      <c r="EBY33" s="1332"/>
      <c r="EBZ33" s="1332"/>
      <c r="ECA33" s="1332"/>
      <c r="ECB33" s="1332"/>
      <c r="ECC33" s="1332"/>
      <c r="ECD33" s="1332"/>
      <c r="ECE33" s="1332"/>
      <c r="ECF33" s="1332"/>
      <c r="ECG33" s="1332"/>
      <c r="ECH33" s="1332"/>
      <c r="ECI33" s="1332"/>
      <c r="ECJ33" s="1332"/>
      <c r="ECK33" s="1332"/>
      <c r="ECL33" s="1332"/>
      <c r="ECM33" s="1332"/>
      <c r="ECN33" s="1332"/>
      <c r="ECO33" s="1332"/>
      <c r="ECP33" s="1332"/>
      <c r="ECQ33" s="1332"/>
      <c r="ECR33" s="1332"/>
      <c r="ECS33" s="1332"/>
      <c r="ECT33" s="1332"/>
      <c r="ECU33" s="1332"/>
      <c r="ECV33" s="1332"/>
      <c r="ECW33" s="1332"/>
      <c r="ECX33" s="1332"/>
      <c r="ECY33" s="1332"/>
      <c r="ECZ33" s="1332"/>
      <c r="EDA33" s="1332"/>
      <c r="EDB33" s="1332"/>
      <c r="EDC33" s="1332"/>
      <c r="EDD33" s="1332"/>
      <c r="EDE33" s="1332"/>
      <c r="EDF33" s="1332"/>
      <c r="EDG33" s="1332"/>
      <c r="EDH33" s="1332"/>
      <c r="EDI33" s="1332"/>
      <c r="EDJ33" s="1332"/>
      <c r="EDK33" s="1332"/>
      <c r="EDL33" s="1332"/>
      <c r="EDM33" s="1332"/>
      <c r="EDN33" s="1332"/>
      <c r="EDO33" s="1332"/>
      <c r="EDP33" s="1332"/>
      <c r="EDQ33" s="1332"/>
      <c r="EDR33" s="1332"/>
      <c r="EDS33" s="1332"/>
      <c r="EDT33" s="1332"/>
      <c r="EDU33" s="1332"/>
      <c r="EDV33" s="1332"/>
      <c r="EDW33" s="1332"/>
      <c r="EDX33" s="1332"/>
      <c r="EDY33" s="1332"/>
      <c r="EDZ33" s="1332"/>
      <c r="EEA33" s="1332"/>
      <c r="EEB33" s="1332"/>
      <c r="EEC33" s="1332"/>
      <c r="EED33" s="1332"/>
      <c r="EEE33" s="1332"/>
      <c r="EEF33" s="1332"/>
      <c r="EEG33" s="1332"/>
      <c r="EEH33" s="1332"/>
      <c r="EEI33" s="1332"/>
      <c r="EEJ33" s="1332"/>
      <c r="EEK33" s="1332"/>
      <c r="EEL33" s="1332"/>
      <c r="EEM33" s="1332"/>
      <c r="EEN33" s="1332"/>
      <c r="EEO33" s="1332"/>
      <c r="EEP33" s="1332"/>
      <c r="EEQ33" s="1332"/>
      <c r="EER33" s="1332"/>
      <c r="EES33" s="1332"/>
      <c r="EET33" s="1332"/>
      <c r="EEU33" s="1332"/>
      <c r="EEV33" s="1332"/>
      <c r="EEW33" s="1332"/>
      <c r="EEX33" s="1332"/>
      <c r="EEY33" s="1332"/>
      <c r="EEZ33" s="1332"/>
      <c r="EFA33" s="1332"/>
      <c r="EFB33" s="1332"/>
      <c r="EFC33" s="1332"/>
      <c r="EFD33" s="1332"/>
      <c r="EFE33" s="1332"/>
      <c r="EFF33" s="1332"/>
      <c r="EFG33" s="1332"/>
      <c r="EFH33" s="1332"/>
      <c r="EFI33" s="1332"/>
      <c r="EFJ33" s="1332"/>
      <c r="EFK33" s="1332"/>
      <c r="EFL33" s="1332"/>
      <c r="EFM33" s="1332"/>
      <c r="EFN33" s="1332"/>
      <c r="EFO33" s="1332"/>
      <c r="EFP33" s="1332"/>
      <c r="EFQ33" s="1332"/>
      <c r="EFR33" s="1332"/>
      <c r="EFS33" s="1332"/>
      <c r="EFT33" s="1332"/>
      <c r="EFU33" s="1332"/>
      <c r="EFV33" s="1332"/>
      <c r="EFW33" s="1332"/>
      <c r="EFX33" s="1332"/>
      <c r="EFY33" s="1332"/>
      <c r="EFZ33" s="1332"/>
      <c r="EGA33" s="1332"/>
      <c r="EGB33" s="1332"/>
      <c r="EGC33" s="1332"/>
      <c r="EGD33" s="1332"/>
      <c r="EGE33" s="1332"/>
      <c r="EGF33" s="1332"/>
      <c r="EGG33" s="1332"/>
      <c r="EGH33" s="1332"/>
      <c r="EGI33" s="1332"/>
      <c r="EGJ33" s="1332"/>
      <c r="EGK33" s="1332"/>
      <c r="EGL33" s="1332"/>
      <c r="EGM33" s="1332"/>
      <c r="EGN33" s="1332"/>
      <c r="EGO33" s="1332"/>
      <c r="EGP33" s="1332"/>
      <c r="EGQ33" s="1332"/>
      <c r="EGR33" s="1332"/>
      <c r="EGS33" s="1332"/>
      <c r="EGT33" s="1332"/>
      <c r="EGU33" s="1332"/>
      <c r="EGV33" s="1332"/>
      <c r="EGW33" s="1332"/>
      <c r="EGX33" s="1332"/>
      <c r="EGY33" s="1332"/>
      <c r="EGZ33" s="1332"/>
      <c r="EHA33" s="1332"/>
      <c r="EHB33" s="1332"/>
      <c r="EHC33" s="1332"/>
      <c r="EHD33" s="1332"/>
      <c r="EHE33" s="1332"/>
      <c r="EHF33" s="1332"/>
      <c r="EHG33" s="1332"/>
      <c r="EHH33" s="1332"/>
      <c r="EHI33" s="1332"/>
      <c r="EHJ33" s="1332"/>
      <c r="EHK33" s="1332"/>
      <c r="EHL33" s="1332"/>
      <c r="EHM33" s="1332"/>
      <c r="EHN33" s="1332"/>
      <c r="EHO33" s="1332"/>
      <c r="EHP33" s="1332"/>
      <c r="EHQ33" s="1332"/>
      <c r="EHR33" s="1332"/>
      <c r="EHS33" s="1332"/>
      <c r="EHT33" s="1332"/>
      <c r="EHU33" s="1332"/>
      <c r="EHV33" s="1332"/>
      <c r="EHW33" s="1332"/>
      <c r="EHX33" s="1332"/>
      <c r="EHY33" s="1332"/>
      <c r="EHZ33" s="1332"/>
      <c r="EIA33" s="1332"/>
      <c r="EIB33" s="1332"/>
      <c r="EIC33" s="1332"/>
      <c r="EID33" s="1332"/>
      <c r="EIE33" s="1332"/>
      <c r="EIF33" s="1332"/>
      <c r="EIG33" s="1332"/>
      <c r="EIH33" s="1332"/>
      <c r="EII33" s="1332"/>
      <c r="EIJ33" s="1332"/>
      <c r="EIK33" s="1332"/>
      <c r="EIL33" s="1332"/>
      <c r="EIM33" s="1332"/>
      <c r="EIN33" s="1332"/>
      <c r="EIO33" s="1332"/>
      <c r="EIP33" s="1332"/>
      <c r="EIQ33" s="1332"/>
      <c r="EIR33" s="1332"/>
      <c r="EIS33" s="1332"/>
      <c r="EIT33" s="1332"/>
      <c r="EIU33" s="1332"/>
      <c r="EIV33" s="1332"/>
      <c r="EIW33" s="1332"/>
      <c r="EIX33" s="1332"/>
      <c r="EIY33" s="1332"/>
      <c r="EIZ33" s="1332"/>
      <c r="EJA33" s="1332"/>
      <c r="EJB33" s="1332"/>
      <c r="EJC33" s="1332"/>
      <c r="EJD33" s="1332"/>
      <c r="EJE33" s="1332"/>
      <c r="EJF33" s="1332"/>
      <c r="EJG33" s="1332"/>
      <c r="EJH33" s="1332"/>
      <c r="EJI33" s="1332"/>
      <c r="EJJ33" s="1332"/>
      <c r="EJK33" s="1332"/>
      <c r="EJL33" s="1332"/>
      <c r="EJM33" s="1332"/>
      <c r="EJN33" s="1332"/>
      <c r="EJO33" s="1332"/>
      <c r="EJP33" s="1332"/>
      <c r="EJQ33" s="1332"/>
      <c r="EJR33" s="1332"/>
      <c r="EJS33" s="1332"/>
      <c r="EJT33" s="1332"/>
      <c r="EJU33" s="1332"/>
      <c r="EJV33" s="1332"/>
      <c r="EJW33" s="1332"/>
      <c r="EJX33" s="1332"/>
      <c r="EJY33" s="1332"/>
      <c r="EJZ33" s="1332"/>
      <c r="EKA33" s="1332"/>
      <c r="EKB33" s="1332"/>
      <c r="EKC33" s="1332"/>
      <c r="EKD33" s="1332"/>
      <c r="EKE33" s="1332"/>
      <c r="EKF33" s="1332"/>
      <c r="EKG33" s="1332"/>
      <c r="EKH33" s="1332"/>
      <c r="EKI33" s="1332"/>
      <c r="EKJ33" s="1332"/>
      <c r="EKK33" s="1332"/>
      <c r="EKL33" s="1332"/>
      <c r="EKM33" s="1332"/>
      <c r="EKN33" s="1332"/>
      <c r="EKO33" s="1332"/>
      <c r="EKP33" s="1332"/>
      <c r="EKQ33" s="1332"/>
      <c r="EKR33" s="1332"/>
      <c r="EKS33" s="1332"/>
      <c r="EKT33" s="1332"/>
      <c r="EKU33" s="1332"/>
      <c r="EKV33" s="1332"/>
      <c r="EKW33" s="1332"/>
      <c r="EKX33" s="1332"/>
      <c r="EKY33" s="1332"/>
      <c r="EKZ33" s="1332"/>
      <c r="ELA33" s="1332"/>
      <c r="ELB33" s="1332"/>
      <c r="ELC33" s="1332"/>
      <c r="ELD33" s="1332"/>
      <c r="ELE33" s="1332"/>
      <c r="ELF33" s="1332"/>
      <c r="ELG33" s="1332"/>
      <c r="ELH33" s="1332"/>
      <c r="ELI33" s="1332"/>
      <c r="ELJ33" s="1332"/>
      <c r="ELK33" s="1332"/>
      <c r="ELL33" s="1332"/>
      <c r="ELM33" s="1332"/>
      <c r="ELN33" s="1332"/>
      <c r="ELO33" s="1332"/>
      <c r="ELP33" s="1332"/>
      <c r="ELQ33" s="1332"/>
      <c r="ELR33" s="1332"/>
      <c r="ELS33" s="1332"/>
      <c r="ELT33" s="1332"/>
      <c r="ELU33" s="1332"/>
      <c r="ELV33" s="1332"/>
      <c r="ELW33" s="1332"/>
      <c r="ELX33" s="1332"/>
      <c r="ELY33" s="1332"/>
      <c r="ELZ33" s="1332"/>
      <c r="EMA33" s="1332"/>
      <c r="EMB33" s="1332"/>
      <c r="EMC33" s="1332"/>
      <c r="EMD33" s="1332"/>
      <c r="EME33" s="1332"/>
      <c r="EMF33" s="1332"/>
      <c r="EMG33" s="1332"/>
      <c r="EMH33" s="1332"/>
      <c r="EMI33" s="1332"/>
      <c r="EMJ33" s="1332"/>
      <c r="EMK33" s="1332"/>
      <c r="EML33" s="1332"/>
      <c r="EMM33" s="1332"/>
      <c r="EMN33" s="1332"/>
      <c r="EMO33" s="1332"/>
      <c r="EMP33" s="1332"/>
      <c r="EMQ33" s="1332"/>
      <c r="EMR33" s="1332"/>
      <c r="EMS33" s="1332"/>
      <c r="EMT33" s="1332"/>
      <c r="EMU33" s="1332"/>
      <c r="EMV33" s="1332"/>
      <c r="EMW33" s="1332"/>
      <c r="EMX33" s="1332"/>
      <c r="EMY33" s="1332"/>
      <c r="EMZ33" s="1332"/>
      <c r="ENA33" s="1332"/>
      <c r="ENB33" s="1332"/>
      <c r="ENC33" s="1332"/>
      <c r="END33" s="1332"/>
      <c r="ENE33" s="1332"/>
      <c r="ENF33" s="1332"/>
      <c r="ENG33" s="1332"/>
      <c r="ENH33" s="1332"/>
      <c r="ENI33" s="1332"/>
      <c r="ENJ33" s="1332"/>
      <c r="ENK33" s="1332"/>
      <c r="ENL33" s="1332"/>
      <c r="ENM33" s="1332"/>
      <c r="ENN33" s="1332"/>
      <c r="ENO33" s="1332"/>
      <c r="ENP33" s="1332"/>
      <c r="ENQ33" s="1332"/>
      <c r="ENR33" s="1332"/>
      <c r="ENS33" s="1332"/>
      <c r="ENT33" s="1332"/>
      <c r="ENU33" s="1332"/>
      <c r="ENV33" s="1332"/>
      <c r="ENW33" s="1332"/>
      <c r="ENX33" s="1332"/>
      <c r="ENY33" s="1332"/>
      <c r="ENZ33" s="1332"/>
      <c r="EOA33" s="1332"/>
      <c r="EOB33" s="1332"/>
      <c r="EOC33" s="1332"/>
      <c r="EOD33" s="1332"/>
      <c r="EOE33" s="1332"/>
      <c r="EOF33" s="1332"/>
      <c r="EOG33" s="1332"/>
      <c r="EOH33" s="1332"/>
      <c r="EOI33" s="1332"/>
      <c r="EOJ33" s="1332"/>
      <c r="EOK33" s="1332"/>
      <c r="EOL33" s="1332"/>
      <c r="EOM33" s="1332"/>
      <c r="EON33" s="1332"/>
      <c r="EOO33" s="1332"/>
      <c r="EOP33" s="1332"/>
      <c r="EOQ33" s="1332"/>
      <c r="EOR33" s="1332"/>
      <c r="EOS33" s="1332"/>
      <c r="EOT33" s="1332"/>
      <c r="EOU33" s="1332"/>
      <c r="EOV33" s="1332"/>
      <c r="EOW33" s="1332"/>
      <c r="EOX33" s="1332"/>
      <c r="EOY33" s="1332"/>
      <c r="EOZ33" s="1332"/>
      <c r="EPA33" s="1332"/>
      <c r="EPB33" s="1332"/>
      <c r="EPC33" s="1332"/>
      <c r="EPD33" s="1332"/>
      <c r="EPE33" s="1332"/>
      <c r="EPF33" s="1332"/>
      <c r="EPG33" s="1332"/>
      <c r="EPH33" s="1332"/>
      <c r="EPI33" s="1332"/>
      <c r="EPJ33" s="1332"/>
      <c r="EPK33" s="1332"/>
      <c r="EPL33" s="1332"/>
      <c r="EPM33" s="1332"/>
      <c r="EPN33" s="1332"/>
      <c r="EPO33" s="1332"/>
      <c r="EPP33" s="1332"/>
      <c r="EPQ33" s="1332"/>
      <c r="EPR33" s="1332"/>
      <c r="EPS33" s="1332"/>
      <c r="EPT33" s="1332"/>
      <c r="EPU33" s="1332"/>
      <c r="EPV33" s="1332"/>
      <c r="EPW33" s="1332"/>
      <c r="EPX33" s="1332"/>
      <c r="EPY33" s="1332"/>
      <c r="EPZ33" s="1332"/>
      <c r="EQA33" s="1332"/>
      <c r="EQB33" s="1332"/>
      <c r="EQC33" s="1332"/>
      <c r="EQD33" s="1332"/>
      <c r="EQE33" s="1332"/>
      <c r="EQF33" s="1332"/>
      <c r="EQG33" s="1332"/>
      <c r="EQH33" s="1332"/>
      <c r="EQI33" s="1332"/>
      <c r="EQJ33" s="1332"/>
      <c r="EQK33" s="1332"/>
      <c r="EQL33" s="1332"/>
      <c r="EQM33" s="1332"/>
      <c r="EQN33" s="1332"/>
      <c r="EQO33" s="1332"/>
      <c r="EQP33" s="1332"/>
      <c r="EQQ33" s="1332"/>
      <c r="EQR33" s="1332"/>
      <c r="EQS33" s="1332"/>
      <c r="EQT33" s="1332"/>
      <c r="EQU33" s="1332"/>
      <c r="EQV33" s="1332"/>
      <c r="EQW33" s="1332"/>
      <c r="EQX33" s="1332"/>
      <c r="EQY33" s="1332"/>
      <c r="EQZ33" s="1332"/>
      <c r="ERA33" s="1332"/>
      <c r="ERB33" s="1332"/>
      <c r="ERC33" s="1332"/>
      <c r="ERD33" s="1332"/>
      <c r="ERE33" s="1332"/>
      <c r="ERF33" s="1332"/>
      <c r="ERG33" s="1332"/>
      <c r="ERH33" s="1332"/>
      <c r="ERI33" s="1332"/>
      <c r="ERJ33" s="1332"/>
      <c r="ERK33" s="1332"/>
      <c r="ERL33" s="1332"/>
      <c r="ERM33" s="1332"/>
      <c r="ERN33" s="1332"/>
      <c r="ERO33" s="1332"/>
      <c r="ERP33" s="1332"/>
      <c r="ERQ33" s="1332"/>
      <c r="ERR33" s="1332"/>
      <c r="ERS33" s="1332"/>
      <c r="ERT33" s="1332"/>
      <c r="ERU33" s="1332"/>
      <c r="ERV33" s="1332"/>
      <c r="ERW33" s="1332"/>
      <c r="ERX33" s="1332"/>
      <c r="ERY33" s="1332"/>
      <c r="ERZ33" s="1332"/>
      <c r="ESA33" s="1332"/>
      <c r="ESB33" s="1332"/>
      <c r="ESC33" s="1332"/>
      <c r="ESD33" s="1332"/>
      <c r="ESE33" s="1332"/>
      <c r="ESF33" s="1332"/>
      <c r="ESG33" s="1332"/>
      <c r="ESH33" s="1332"/>
      <c r="ESI33" s="1332"/>
      <c r="ESJ33" s="1332"/>
      <c r="ESK33" s="1332"/>
      <c r="ESL33" s="1332"/>
      <c r="ESM33" s="1332"/>
      <c r="ESN33" s="1332"/>
      <c r="ESO33" s="1332"/>
      <c r="ESP33" s="1332"/>
      <c r="ESQ33" s="1332"/>
      <c r="ESR33" s="1332"/>
      <c r="ESS33" s="1332"/>
      <c r="EST33" s="1332"/>
      <c r="ESU33" s="1332"/>
      <c r="ESV33" s="1332"/>
      <c r="ESW33" s="1332"/>
      <c r="ESX33" s="1332"/>
      <c r="ESY33" s="1332"/>
      <c r="ESZ33" s="1332"/>
      <c r="ETA33" s="1332"/>
      <c r="ETB33" s="1332"/>
      <c r="ETC33" s="1332"/>
      <c r="ETD33" s="1332"/>
      <c r="ETE33" s="1332"/>
      <c r="ETF33" s="1332"/>
      <c r="ETG33" s="1332"/>
      <c r="ETH33" s="1332"/>
      <c r="ETI33" s="1332"/>
      <c r="ETJ33" s="1332"/>
      <c r="ETK33" s="1332"/>
      <c r="ETL33" s="1332"/>
      <c r="ETM33" s="1332"/>
      <c r="ETN33" s="1332"/>
      <c r="ETO33" s="1332"/>
      <c r="ETP33" s="1332"/>
      <c r="ETQ33" s="1332"/>
      <c r="ETR33" s="1332"/>
      <c r="ETS33" s="1332"/>
      <c r="ETT33" s="1332"/>
      <c r="ETU33" s="1332"/>
      <c r="ETV33" s="1332"/>
      <c r="ETW33" s="1332"/>
      <c r="ETX33" s="1332"/>
      <c r="ETY33" s="1332"/>
      <c r="ETZ33" s="1332"/>
      <c r="EUA33" s="1332"/>
      <c r="EUB33" s="1332"/>
      <c r="EUC33" s="1332"/>
      <c r="EUD33" s="1332"/>
      <c r="EUE33" s="1332"/>
      <c r="EUF33" s="1332"/>
      <c r="EUG33" s="1332"/>
      <c r="EUH33" s="1332"/>
      <c r="EUI33" s="1332"/>
      <c r="EUJ33" s="1332"/>
      <c r="EUK33" s="1332"/>
      <c r="EUL33" s="1332"/>
      <c r="EUM33" s="1332"/>
      <c r="EUN33" s="1332"/>
      <c r="EUO33" s="1332"/>
      <c r="EUP33" s="1332"/>
      <c r="EUQ33" s="1332"/>
      <c r="EUR33" s="1332"/>
      <c r="EUS33" s="1332"/>
      <c r="EUT33" s="1332"/>
      <c r="EUU33" s="1332"/>
      <c r="EUV33" s="1332"/>
      <c r="EUW33" s="1332"/>
      <c r="EUX33" s="1332"/>
      <c r="EUY33" s="1332"/>
      <c r="EUZ33" s="1332"/>
      <c r="EVA33" s="1332"/>
      <c r="EVB33" s="1332"/>
      <c r="EVC33" s="1332"/>
      <c r="EVD33" s="1332"/>
      <c r="EVE33" s="1332"/>
      <c r="EVF33" s="1332"/>
      <c r="EVG33" s="1332"/>
      <c r="EVH33" s="1332"/>
      <c r="EVI33" s="1332"/>
      <c r="EVJ33" s="1332"/>
      <c r="EVK33" s="1332"/>
      <c r="EVL33" s="1332"/>
      <c r="EVM33" s="1332"/>
      <c r="EVN33" s="1332"/>
      <c r="EVO33" s="1332"/>
      <c r="EVP33" s="1332"/>
      <c r="EVQ33" s="1332"/>
      <c r="EVR33" s="1332"/>
      <c r="EVS33" s="1332"/>
      <c r="EVT33" s="1332"/>
      <c r="EVU33" s="1332"/>
      <c r="EVV33" s="1332"/>
      <c r="EVW33" s="1332"/>
      <c r="EVX33" s="1332"/>
      <c r="EVY33" s="1332"/>
      <c r="EVZ33" s="1332"/>
      <c r="EWA33" s="1332"/>
      <c r="EWB33" s="1332"/>
      <c r="EWC33" s="1332"/>
      <c r="EWD33" s="1332"/>
      <c r="EWE33" s="1332"/>
      <c r="EWF33" s="1332"/>
      <c r="EWG33" s="1332"/>
      <c r="EWH33" s="1332"/>
      <c r="EWI33" s="1332"/>
      <c r="EWJ33" s="1332"/>
      <c r="EWK33" s="1332"/>
      <c r="EWL33" s="1332"/>
      <c r="EWM33" s="1332"/>
      <c r="EWN33" s="1332"/>
      <c r="EWO33" s="1332"/>
      <c r="EWP33" s="1332"/>
      <c r="EWQ33" s="1332"/>
      <c r="EWR33" s="1332"/>
      <c r="EWS33" s="1332"/>
      <c r="EWT33" s="1332"/>
      <c r="EWU33" s="1332"/>
      <c r="EWV33" s="1332"/>
      <c r="EWW33" s="1332"/>
      <c r="EWX33" s="1332"/>
      <c r="EWY33" s="1332"/>
      <c r="EWZ33" s="1332"/>
      <c r="EXA33" s="1332"/>
      <c r="EXB33" s="1332"/>
      <c r="EXC33" s="1332"/>
      <c r="EXD33" s="1332"/>
      <c r="EXE33" s="1332"/>
      <c r="EXF33" s="1332"/>
      <c r="EXG33" s="1332"/>
      <c r="EXH33" s="1332"/>
      <c r="EXI33" s="1332"/>
      <c r="EXJ33" s="1332"/>
      <c r="EXK33" s="1332"/>
      <c r="EXL33" s="1332"/>
      <c r="EXM33" s="1332"/>
      <c r="EXN33" s="1332"/>
      <c r="EXO33" s="1332"/>
      <c r="EXP33" s="1332"/>
      <c r="EXQ33" s="1332"/>
      <c r="EXR33" s="1332"/>
      <c r="EXS33" s="1332"/>
      <c r="EXT33" s="1332"/>
      <c r="EXU33" s="1332"/>
      <c r="EXV33" s="1332"/>
      <c r="EXW33" s="1332"/>
      <c r="EXX33" s="1332"/>
      <c r="EXY33" s="1332"/>
      <c r="EXZ33" s="1332"/>
      <c r="EYA33" s="1332"/>
      <c r="EYB33" s="1332"/>
      <c r="EYC33" s="1332"/>
      <c r="EYD33" s="1332"/>
      <c r="EYE33" s="1332"/>
      <c r="EYF33" s="1332"/>
      <c r="EYG33" s="1332"/>
      <c r="EYH33" s="1332"/>
      <c r="EYI33" s="1332"/>
      <c r="EYJ33" s="1332"/>
      <c r="EYK33" s="1332"/>
      <c r="EYL33" s="1332"/>
      <c r="EYM33" s="1332"/>
      <c r="EYN33" s="1332"/>
      <c r="EYO33" s="1332"/>
      <c r="EYP33" s="1332"/>
      <c r="EYQ33" s="1332"/>
      <c r="EYR33" s="1332"/>
      <c r="EYS33" s="1332"/>
      <c r="EYT33" s="1332"/>
      <c r="EYU33" s="1332"/>
      <c r="EYV33" s="1332"/>
      <c r="EYW33" s="1332"/>
      <c r="EYX33" s="1332"/>
      <c r="EYY33" s="1332"/>
      <c r="EYZ33" s="1332"/>
      <c r="EZA33" s="1332"/>
      <c r="EZB33" s="1332"/>
      <c r="EZC33" s="1332"/>
      <c r="EZD33" s="1332"/>
      <c r="EZE33" s="1332"/>
      <c r="EZF33" s="1332"/>
      <c r="EZG33" s="1332"/>
      <c r="EZH33" s="1332"/>
      <c r="EZI33" s="1332"/>
      <c r="EZJ33" s="1332"/>
      <c r="EZK33" s="1332"/>
      <c r="EZL33" s="1332"/>
      <c r="EZM33" s="1332"/>
      <c r="EZN33" s="1332"/>
      <c r="EZO33" s="1332"/>
      <c r="EZP33" s="1332"/>
      <c r="EZQ33" s="1332"/>
      <c r="EZR33" s="1332"/>
      <c r="EZS33" s="1332"/>
      <c r="EZT33" s="1332"/>
      <c r="EZU33" s="1332"/>
      <c r="EZV33" s="1332"/>
      <c r="EZW33" s="1332"/>
      <c r="EZX33" s="1332"/>
      <c r="EZY33" s="1332"/>
      <c r="EZZ33" s="1332"/>
      <c r="FAA33" s="1332"/>
      <c r="FAB33" s="1332"/>
      <c r="FAC33" s="1332"/>
      <c r="FAD33" s="1332"/>
      <c r="FAE33" s="1332"/>
      <c r="FAF33" s="1332"/>
      <c r="FAG33" s="1332"/>
      <c r="FAH33" s="1332"/>
      <c r="FAI33" s="1332"/>
      <c r="FAJ33" s="1332"/>
      <c r="FAK33" s="1332"/>
      <c r="FAL33" s="1332"/>
      <c r="FAM33" s="1332"/>
      <c r="FAN33" s="1332"/>
      <c r="FAO33" s="1332"/>
      <c r="FAP33" s="1332"/>
      <c r="FAQ33" s="1332"/>
      <c r="FAR33" s="1332"/>
      <c r="FAS33" s="1332"/>
      <c r="FAT33" s="1332"/>
      <c r="FAU33" s="1332"/>
      <c r="FAV33" s="1332"/>
      <c r="FAW33" s="1332"/>
      <c r="FAX33" s="1332"/>
      <c r="FAY33" s="1332"/>
      <c r="FAZ33" s="1332"/>
      <c r="FBA33" s="1332"/>
      <c r="FBB33" s="1332"/>
      <c r="FBC33" s="1332"/>
      <c r="FBD33" s="1332"/>
      <c r="FBE33" s="1332"/>
      <c r="FBF33" s="1332"/>
      <c r="FBG33" s="1332"/>
      <c r="FBH33" s="1332"/>
      <c r="FBI33" s="1332"/>
      <c r="FBJ33" s="1332"/>
      <c r="FBK33" s="1332"/>
      <c r="FBL33" s="1332"/>
      <c r="FBM33" s="1332"/>
      <c r="FBN33" s="1332"/>
      <c r="FBO33" s="1332"/>
      <c r="FBP33" s="1332"/>
      <c r="FBQ33" s="1332"/>
      <c r="FBR33" s="1332"/>
      <c r="FBS33" s="1332"/>
      <c r="FBT33" s="1332"/>
      <c r="FBU33" s="1332"/>
      <c r="FBV33" s="1332"/>
      <c r="FBW33" s="1332"/>
      <c r="FBX33" s="1332"/>
      <c r="FBY33" s="1332"/>
      <c r="FBZ33" s="1332"/>
      <c r="FCA33" s="1332"/>
      <c r="FCB33" s="1332"/>
      <c r="FCC33" s="1332"/>
      <c r="FCD33" s="1332"/>
      <c r="FCE33" s="1332"/>
      <c r="FCF33" s="1332"/>
      <c r="FCG33" s="1332"/>
      <c r="FCH33" s="1332"/>
      <c r="FCI33" s="1332"/>
      <c r="FCJ33" s="1332"/>
      <c r="FCK33" s="1332"/>
      <c r="FCL33" s="1332"/>
      <c r="FCM33" s="1332"/>
      <c r="FCN33" s="1332"/>
      <c r="FCO33" s="1332"/>
      <c r="FCP33" s="1332"/>
      <c r="FCQ33" s="1332"/>
      <c r="FCR33" s="1332"/>
      <c r="FCS33" s="1332"/>
      <c r="FCT33" s="1332"/>
      <c r="FCU33" s="1332"/>
      <c r="FCV33" s="1332"/>
      <c r="FCW33" s="1332"/>
      <c r="FCX33" s="1332"/>
      <c r="FCY33" s="1332"/>
      <c r="FCZ33" s="1332"/>
      <c r="FDA33" s="1332"/>
      <c r="FDB33" s="1332"/>
      <c r="FDC33" s="1332"/>
      <c r="FDD33" s="1332"/>
      <c r="FDE33" s="1332"/>
      <c r="FDF33" s="1332"/>
      <c r="FDG33" s="1332"/>
      <c r="FDH33" s="1332"/>
      <c r="FDI33" s="1332"/>
      <c r="FDJ33" s="1332"/>
      <c r="FDK33" s="1332"/>
      <c r="FDL33" s="1332"/>
      <c r="FDM33" s="1332"/>
      <c r="FDN33" s="1332"/>
      <c r="FDO33" s="1332"/>
      <c r="FDP33" s="1332"/>
      <c r="FDQ33" s="1332"/>
      <c r="FDR33" s="1332"/>
      <c r="FDS33" s="1332"/>
      <c r="FDT33" s="1332"/>
      <c r="FDU33" s="1332"/>
      <c r="FDV33" s="1332"/>
      <c r="FDW33" s="1332"/>
      <c r="FDX33" s="1332"/>
      <c r="FDY33" s="1332"/>
      <c r="FDZ33" s="1332"/>
      <c r="FEA33" s="1332"/>
      <c r="FEB33" s="1332"/>
      <c r="FEC33" s="1332"/>
      <c r="FED33" s="1332"/>
      <c r="FEE33" s="1332"/>
      <c r="FEF33" s="1332"/>
      <c r="FEG33" s="1332"/>
      <c r="FEH33" s="1332"/>
      <c r="FEI33" s="1332"/>
      <c r="FEJ33" s="1332"/>
      <c r="FEK33" s="1332"/>
      <c r="FEL33" s="1332"/>
      <c r="FEM33" s="1332"/>
      <c r="FEN33" s="1332"/>
      <c r="FEO33" s="1332"/>
      <c r="FEP33" s="1332"/>
      <c r="FEQ33" s="1332"/>
      <c r="FER33" s="1332"/>
      <c r="FES33" s="1332"/>
      <c r="FET33" s="1332"/>
      <c r="FEU33" s="1332"/>
      <c r="FEV33" s="1332"/>
      <c r="FEW33" s="1332"/>
      <c r="FEX33" s="1332"/>
      <c r="FEY33" s="1332"/>
      <c r="FEZ33" s="1332"/>
      <c r="FFA33" s="1332"/>
      <c r="FFB33" s="1332"/>
      <c r="FFC33" s="1332"/>
      <c r="FFD33" s="1332"/>
      <c r="FFE33" s="1332"/>
      <c r="FFF33" s="1332"/>
      <c r="FFG33" s="1332"/>
      <c r="FFH33" s="1332"/>
      <c r="FFI33" s="1332"/>
      <c r="FFJ33" s="1332"/>
      <c r="FFK33" s="1332"/>
      <c r="FFL33" s="1332"/>
      <c r="FFM33" s="1332"/>
      <c r="FFN33" s="1332"/>
      <c r="FFO33" s="1332"/>
      <c r="FFP33" s="1332"/>
      <c r="FFQ33" s="1332"/>
      <c r="FFR33" s="1332"/>
      <c r="FFS33" s="1332"/>
      <c r="FFT33" s="1332"/>
      <c r="FFU33" s="1332"/>
      <c r="FFV33" s="1332"/>
      <c r="FFW33" s="1332"/>
      <c r="FFX33" s="1332"/>
      <c r="FFY33" s="1332"/>
      <c r="FFZ33" s="1332"/>
      <c r="FGA33" s="1332"/>
      <c r="FGB33" s="1332"/>
      <c r="FGC33" s="1332"/>
      <c r="FGD33" s="1332"/>
      <c r="FGE33" s="1332"/>
      <c r="FGF33" s="1332"/>
      <c r="FGG33" s="1332"/>
      <c r="FGH33" s="1332"/>
      <c r="FGI33" s="1332"/>
      <c r="FGJ33" s="1332"/>
      <c r="FGK33" s="1332"/>
      <c r="FGL33" s="1332"/>
      <c r="FGM33" s="1332"/>
      <c r="FGN33" s="1332"/>
      <c r="FGO33" s="1332"/>
      <c r="FGP33" s="1332"/>
      <c r="FGQ33" s="1332"/>
      <c r="FGR33" s="1332"/>
      <c r="FGS33" s="1332"/>
      <c r="FGT33" s="1332"/>
      <c r="FGU33" s="1332"/>
      <c r="FGV33" s="1332"/>
      <c r="FGW33" s="1332"/>
      <c r="FGX33" s="1332"/>
      <c r="FGY33" s="1332"/>
      <c r="FGZ33" s="1332"/>
      <c r="FHA33" s="1332"/>
      <c r="FHB33" s="1332"/>
      <c r="FHC33" s="1332"/>
      <c r="FHD33" s="1332"/>
      <c r="FHE33" s="1332"/>
      <c r="FHF33" s="1332"/>
      <c r="FHG33" s="1332"/>
      <c r="FHH33" s="1332"/>
      <c r="FHI33" s="1332"/>
      <c r="FHJ33" s="1332"/>
      <c r="FHK33" s="1332"/>
      <c r="FHL33" s="1332"/>
      <c r="FHM33" s="1332"/>
      <c r="FHN33" s="1332"/>
      <c r="FHO33" s="1332"/>
      <c r="FHP33" s="1332"/>
      <c r="FHQ33" s="1332"/>
      <c r="FHR33" s="1332"/>
      <c r="FHS33" s="1332"/>
      <c r="FHT33" s="1332"/>
      <c r="FHU33" s="1332"/>
      <c r="FHV33" s="1332"/>
      <c r="FHW33" s="1332"/>
      <c r="FHX33" s="1332"/>
      <c r="FHY33" s="1332"/>
      <c r="FHZ33" s="1332"/>
      <c r="FIA33" s="1332"/>
      <c r="FIB33" s="1332"/>
      <c r="FIC33" s="1332"/>
      <c r="FID33" s="1332"/>
      <c r="FIE33" s="1332"/>
      <c r="FIF33" s="1332"/>
      <c r="FIG33" s="1332"/>
      <c r="FIH33" s="1332"/>
      <c r="FII33" s="1332"/>
      <c r="FIJ33" s="1332"/>
      <c r="FIK33" s="1332"/>
      <c r="FIL33" s="1332"/>
      <c r="FIM33" s="1332"/>
      <c r="FIN33" s="1332"/>
      <c r="FIO33" s="1332"/>
      <c r="FIP33" s="1332"/>
      <c r="FIQ33" s="1332"/>
      <c r="FIR33" s="1332"/>
      <c r="FIS33" s="1332"/>
      <c r="FIT33" s="1332"/>
      <c r="FIU33" s="1332"/>
      <c r="FIV33" s="1332"/>
      <c r="FIW33" s="1332"/>
      <c r="FIX33" s="1332"/>
      <c r="FIY33" s="1332"/>
      <c r="FIZ33" s="1332"/>
      <c r="FJA33" s="1332"/>
      <c r="FJB33" s="1332"/>
      <c r="FJC33" s="1332"/>
      <c r="FJD33" s="1332"/>
      <c r="FJE33" s="1332"/>
      <c r="FJF33" s="1332"/>
      <c r="FJG33" s="1332"/>
      <c r="FJH33" s="1332"/>
      <c r="FJI33" s="1332"/>
      <c r="FJJ33" s="1332"/>
      <c r="FJK33" s="1332"/>
      <c r="FJL33" s="1332"/>
      <c r="FJM33" s="1332"/>
      <c r="FJN33" s="1332"/>
      <c r="FJO33" s="1332"/>
      <c r="FJP33" s="1332"/>
      <c r="FJQ33" s="1332"/>
      <c r="FJR33" s="1332"/>
      <c r="FJS33" s="1332"/>
      <c r="FJT33" s="1332"/>
      <c r="FJU33" s="1332"/>
      <c r="FJV33" s="1332"/>
      <c r="FJW33" s="1332"/>
      <c r="FJX33" s="1332"/>
      <c r="FJY33" s="1332"/>
      <c r="FJZ33" s="1332"/>
      <c r="FKA33" s="1332"/>
      <c r="FKB33" s="1332"/>
      <c r="FKC33" s="1332"/>
      <c r="FKD33" s="1332"/>
      <c r="FKE33" s="1332"/>
      <c r="FKF33" s="1332"/>
      <c r="FKG33" s="1332"/>
      <c r="FKH33" s="1332"/>
      <c r="FKI33" s="1332"/>
      <c r="FKJ33" s="1332"/>
      <c r="FKK33" s="1332"/>
      <c r="FKL33" s="1332"/>
      <c r="FKM33" s="1332"/>
      <c r="FKN33" s="1332"/>
      <c r="FKO33" s="1332"/>
      <c r="FKP33" s="1332"/>
      <c r="FKQ33" s="1332"/>
      <c r="FKR33" s="1332"/>
      <c r="FKS33" s="1332"/>
      <c r="FKT33" s="1332"/>
      <c r="FKU33" s="1332"/>
      <c r="FKV33" s="1332"/>
      <c r="FKW33" s="1332"/>
      <c r="FKX33" s="1332"/>
      <c r="FKY33" s="1332"/>
      <c r="FKZ33" s="1332"/>
      <c r="FLA33" s="1332"/>
      <c r="FLB33" s="1332"/>
      <c r="FLC33" s="1332"/>
      <c r="FLD33" s="1332"/>
      <c r="FLE33" s="1332"/>
      <c r="FLF33" s="1332"/>
      <c r="FLG33" s="1332"/>
      <c r="FLH33" s="1332"/>
      <c r="FLI33" s="1332"/>
      <c r="FLJ33" s="1332"/>
      <c r="FLK33" s="1332"/>
      <c r="FLL33" s="1332"/>
      <c r="FLM33" s="1332"/>
      <c r="FLN33" s="1332"/>
      <c r="FLO33" s="1332"/>
      <c r="FLP33" s="1332"/>
      <c r="FLQ33" s="1332"/>
      <c r="FLR33" s="1332"/>
      <c r="FLS33" s="1332"/>
      <c r="FLT33" s="1332"/>
      <c r="FLU33" s="1332"/>
      <c r="FLV33" s="1332"/>
      <c r="FLW33" s="1332"/>
      <c r="FLX33" s="1332"/>
      <c r="FLY33" s="1332"/>
      <c r="FLZ33" s="1332"/>
      <c r="FMA33" s="1332"/>
      <c r="FMB33" s="1332"/>
      <c r="FMC33" s="1332"/>
      <c r="FMD33" s="1332"/>
      <c r="FME33" s="1332"/>
      <c r="FMF33" s="1332"/>
      <c r="FMG33" s="1332"/>
      <c r="FMH33" s="1332"/>
      <c r="FMI33" s="1332"/>
      <c r="FMJ33" s="1332"/>
      <c r="FMK33" s="1332"/>
      <c r="FML33" s="1332"/>
      <c r="FMM33" s="1332"/>
      <c r="FMN33" s="1332"/>
      <c r="FMO33" s="1332"/>
      <c r="FMP33" s="1332"/>
      <c r="FMQ33" s="1332"/>
      <c r="FMR33" s="1332"/>
      <c r="FMS33" s="1332"/>
      <c r="FMT33" s="1332"/>
      <c r="FMU33" s="1332"/>
      <c r="FMV33" s="1332"/>
      <c r="FMW33" s="1332"/>
      <c r="FMX33" s="1332"/>
      <c r="FMY33" s="1332"/>
      <c r="FMZ33" s="1332"/>
      <c r="FNA33" s="1332"/>
      <c r="FNB33" s="1332"/>
      <c r="FNC33" s="1332"/>
      <c r="FND33" s="1332"/>
      <c r="FNE33" s="1332"/>
      <c r="FNF33" s="1332"/>
    </row>
    <row r="34" spans="1:4426" s="1301" customFormat="1" ht="15">
      <c r="A34" s="1330"/>
      <c r="B34" s="1406">
        <v>1901110</v>
      </c>
      <c r="C34" s="1410" t="s">
        <v>1667</v>
      </c>
      <c r="D34" s="1427">
        <v>0</v>
      </c>
      <c r="E34" s="1405"/>
      <c r="F34" s="1401"/>
      <c r="G34" s="1401"/>
      <c r="H34" s="1401"/>
      <c r="I34" s="1401">
        <f>D34</f>
        <v>0</v>
      </c>
      <c r="J34" s="1623" t="s">
        <v>1831</v>
      </c>
      <c r="K34" s="1415" t="s">
        <v>1668</v>
      </c>
      <c r="L34" s="1332"/>
      <c r="M34" s="1332"/>
      <c r="N34" s="1332"/>
      <c r="O34" s="1332"/>
      <c r="P34" s="1332"/>
      <c r="Q34" s="1332"/>
      <c r="R34" s="1332"/>
      <c r="S34" s="1332"/>
      <c r="T34" s="1332"/>
      <c r="U34" s="1332"/>
      <c r="V34" s="1332"/>
      <c r="W34" s="1332"/>
      <c r="X34" s="1332"/>
      <c r="Y34" s="1332"/>
      <c r="Z34" s="1332"/>
      <c r="AA34" s="1332"/>
      <c r="AB34" s="1332"/>
      <c r="AC34" s="1332"/>
      <c r="AD34" s="1332"/>
      <c r="AE34" s="1332"/>
      <c r="AF34" s="1332"/>
      <c r="AG34" s="1332"/>
      <c r="AH34" s="1332"/>
      <c r="AI34" s="1332"/>
      <c r="AJ34" s="1332"/>
      <c r="AK34" s="1332"/>
      <c r="AL34" s="1332"/>
      <c r="AM34" s="1332"/>
      <c r="AN34" s="1332"/>
      <c r="AO34" s="1332"/>
      <c r="AP34" s="1332"/>
      <c r="AQ34" s="1332"/>
      <c r="AR34" s="1332"/>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c r="HX34" s="1332"/>
      <c r="HY34" s="1332"/>
      <c r="HZ34" s="1332"/>
      <c r="IA34" s="1332"/>
      <c r="IB34" s="1332"/>
      <c r="IC34" s="1332"/>
      <c r="ID34" s="1332"/>
      <c r="IE34" s="1332"/>
      <c r="IF34" s="1332"/>
      <c r="IG34" s="1332"/>
      <c r="IH34" s="1332"/>
      <c r="II34" s="1332"/>
      <c r="IJ34" s="1332"/>
      <c r="IK34" s="1332"/>
      <c r="IL34" s="1332"/>
      <c r="IM34" s="1332"/>
      <c r="IN34" s="1332"/>
      <c r="IO34" s="1332"/>
      <c r="IP34" s="1332"/>
      <c r="IQ34" s="1332"/>
      <c r="IR34" s="1332"/>
      <c r="IS34" s="1332"/>
      <c r="IT34" s="1332"/>
      <c r="IU34" s="1332"/>
      <c r="IV34" s="1332"/>
      <c r="IW34" s="1332"/>
      <c r="IX34" s="1332"/>
      <c r="IY34" s="1332"/>
      <c r="IZ34" s="1332"/>
      <c r="JA34" s="1332"/>
      <c r="JB34" s="1332"/>
      <c r="JC34" s="1332"/>
      <c r="JD34" s="1332"/>
      <c r="JE34" s="1332"/>
      <c r="JF34" s="1332"/>
      <c r="JG34" s="1332"/>
      <c r="JH34" s="1332"/>
      <c r="JI34" s="1332"/>
      <c r="JJ34" s="1332"/>
      <c r="JK34" s="1332"/>
      <c r="JL34" s="1332"/>
      <c r="JM34" s="1332"/>
      <c r="JN34" s="1332"/>
      <c r="JO34" s="1332"/>
      <c r="JP34" s="1332"/>
      <c r="JQ34" s="1332"/>
      <c r="JR34" s="1332"/>
      <c r="JS34" s="1332"/>
      <c r="JT34" s="1332"/>
      <c r="JU34" s="1332"/>
      <c r="JV34" s="1332"/>
      <c r="JW34" s="1332"/>
      <c r="JX34" s="1332"/>
      <c r="JY34" s="1332"/>
      <c r="JZ34" s="1332"/>
      <c r="KA34" s="1332"/>
      <c r="KB34" s="1332"/>
      <c r="KC34" s="1332"/>
      <c r="KD34" s="1332"/>
      <c r="KE34" s="1332"/>
      <c r="KF34" s="1332"/>
      <c r="KG34" s="1332"/>
      <c r="KH34" s="1332"/>
      <c r="KI34" s="1332"/>
      <c r="KJ34" s="1332"/>
      <c r="KK34" s="1332"/>
      <c r="KL34" s="1332"/>
      <c r="KM34" s="1332"/>
      <c r="KN34" s="1332"/>
      <c r="KO34" s="1332"/>
      <c r="KP34" s="1332"/>
      <c r="KQ34" s="1332"/>
      <c r="KR34" s="1332"/>
      <c r="KS34" s="1332"/>
      <c r="KT34" s="1332"/>
      <c r="KU34" s="1332"/>
      <c r="KV34" s="1332"/>
      <c r="KW34" s="1332"/>
      <c r="KX34" s="1332"/>
      <c r="KY34" s="1332"/>
      <c r="KZ34" s="1332"/>
      <c r="LA34" s="1332"/>
      <c r="LB34" s="1332"/>
      <c r="LC34" s="1332"/>
      <c r="LD34" s="1332"/>
      <c r="LE34" s="1332"/>
      <c r="LF34" s="1332"/>
      <c r="LG34" s="1332"/>
      <c r="LH34" s="1332"/>
      <c r="LI34" s="1332"/>
      <c r="LJ34" s="1332"/>
      <c r="LK34" s="1332"/>
      <c r="LL34" s="1332"/>
      <c r="LM34" s="1332"/>
      <c r="LN34" s="1332"/>
      <c r="LO34" s="1332"/>
      <c r="LP34" s="1332"/>
      <c r="LQ34" s="1332"/>
      <c r="LR34" s="1332"/>
      <c r="LS34" s="1332"/>
      <c r="LT34" s="1332"/>
      <c r="LU34" s="1332"/>
      <c r="LV34" s="1332"/>
      <c r="LW34" s="1332"/>
      <c r="LX34" s="1332"/>
      <c r="LY34" s="1332"/>
      <c r="LZ34" s="1332"/>
      <c r="MA34" s="1332"/>
      <c r="MB34" s="1332"/>
      <c r="MC34" s="1332"/>
      <c r="MD34" s="1332"/>
      <c r="ME34" s="1332"/>
      <c r="MF34" s="1332"/>
      <c r="MG34" s="1332"/>
      <c r="MH34" s="1332"/>
      <c r="MI34" s="1332"/>
      <c r="MJ34" s="1332"/>
      <c r="MK34" s="1332"/>
      <c r="ML34" s="1332"/>
      <c r="MM34" s="1332"/>
      <c r="MN34" s="1332"/>
      <c r="MO34" s="1332"/>
      <c r="MP34" s="1332"/>
      <c r="MQ34" s="1332"/>
      <c r="MR34" s="1332"/>
      <c r="MS34" s="1332"/>
      <c r="MT34" s="1332"/>
      <c r="MU34" s="1332"/>
      <c r="MV34" s="1332"/>
      <c r="MW34" s="1332"/>
      <c r="MX34" s="1332"/>
      <c r="MY34" s="1332"/>
      <c r="MZ34" s="1332"/>
      <c r="NA34" s="1332"/>
      <c r="NB34" s="1332"/>
      <c r="NC34" s="1332"/>
      <c r="ND34" s="1332"/>
      <c r="NE34" s="1332"/>
      <c r="NF34" s="1332"/>
      <c r="NG34" s="1332"/>
      <c r="NH34" s="1332"/>
      <c r="NI34" s="1332"/>
      <c r="NJ34" s="1332"/>
      <c r="NK34" s="1332"/>
      <c r="NL34" s="1332"/>
      <c r="NM34" s="1332"/>
      <c r="NN34" s="1332"/>
      <c r="NO34" s="1332"/>
      <c r="NP34" s="1332"/>
      <c r="NQ34" s="1332"/>
      <c r="NR34" s="1332"/>
      <c r="NS34" s="1332"/>
      <c r="NT34" s="1332"/>
      <c r="NU34" s="1332"/>
      <c r="NV34" s="1332"/>
      <c r="NW34" s="1332"/>
      <c r="NX34" s="1332"/>
      <c r="NY34" s="1332"/>
      <c r="NZ34" s="1332"/>
      <c r="OA34" s="1332"/>
      <c r="OB34" s="1332"/>
      <c r="OC34" s="1332"/>
      <c r="OD34" s="1332"/>
      <c r="OE34" s="1332"/>
      <c r="OF34" s="1332"/>
      <c r="OG34" s="1332"/>
      <c r="OH34" s="1332"/>
      <c r="OI34" s="1332"/>
      <c r="OJ34" s="1332"/>
      <c r="OK34" s="1332"/>
      <c r="OL34" s="1332"/>
      <c r="OM34" s="1332"/>
      <c r="ON34" s="1332"/>
      <c r="OO34" s="1332"/>
      <c r="OP34" s="1332"/>
      <c r="OQ34" s="1332"/>
      <c r="OR34" s="1332"/>
      <c r="OS34" s="1332"/>
      <c r="OT34" s="1332"/>
      <c r="OU34" s="1332"/>
      <c r="OV34" s="1332"/>
      <c r="OW34" s="1332"/>
      <c r="OX34" s="1332"/>
      <c r="OY34" s="1332"/>
      <c r="OZ34" s="1332"/>
      <c r="PA34" s="1332"/>
      <c r="PB34" s="1332"/>
      <c r="PC34" s="1332"/>
      <c r="PD34" s="1332"/>
      <c r="PE34" s="1332"/>
      <c r="PF34" s="1332"/>
      <c r="PG34" s="1332"/>
      <c r="PH34" s="1332"/>
      <c r="PI34" s="1332"/>
      <c r="PJ34" s="1332"/>
      <c r="PK34" s="1332"/>
      <c r="PL34" s="1332"/>
      <c r="PM34" s="1332"/>
      <c r="PN34" s="1332"/>
      <c r="PO34" s="1332"/>
      <c r="PP34" s="1332"/>
      <c r="PQ34" s="1332"/>
      <c r="PR34" s="1332"/>
      <c r="PS34" s="1332"/>
      <c r="PT34" s="1332"/>
      <c r="PU34" s="1332"/>
      <c r="PV34" s="1332"/>
      <c r="PW34" s="1332"/>
      <c r="PX34" s="1332"/>
      <c r="PY34" s="1332"/>
      <c r="PZ34" s="1332"/>
      <c r="QA34" s="1332"/>
      <c r="QB34" s="1332"/>
      <c r="QC34" s="1332"/>
      <c r="QD34" s="1332"/>
      <c r="QE34" s="1332"/>
      <c r="QF34" s="1332"/>
      <c r="QG34" s="1332"/>
      <c r="QH34" s="1332"/>
      <c r="QI34" s="1332"/>
      <c r="QJ34" s="1332"/>
      <c r="QK34" s="1332"/>
      <c r="QL34" s="1332"/>
      <c r="QM34" s="1332"/>
      <c r="QN34" s="1332"/>
      <c r="QO34" s="1332"/>
      <c r="QP34" s="1332"/>
      <c r="QQ34" s="1332"/>
      <c r="QR34" s="1332"/>
      <c r="QS34" s="1332"/>
      <c r="QT34" s="1332"/>
      <c r="QU34" s="1332"/>
      <c r="QV34" s="1332"/>
      <c r="QW34" s="1332"/>
      <c r="QX34" s="1332"/>
      <c r="QY34" s="1332"/>
      <c r="QZ34" s="1332"/>
      <c r="RA34" s="1332"/>
      <c r="RB34" s="1332"/>
      <c r="RC34" s="1332"/>
      <c r="RD34" s="1332"/>
      <c r="RE34" s="1332"/>
      <c r="RF34" s="1332"/>
      <c r="RG34" s="1332"/>
      <c r="RH34" s="1332"/>
      <c r="RI34" s="1332"/>
      <c r="RJ34" s="1332"/>
      <c r="RK34" s="1332"/>
      <c r="RL34" s="1332"/>
      <c r="RM34" s="1332"/>
      <c r="RN34" s="1332"/>
      <c r="RO34" s="1332"/>
      <c r="RP34" s="1332"/>
      <c r="RQ34" s="1332"/>
      <c r="RR34" s="1332"/>
      <c r="RS34" s="1332"/>
      <c r="RT34" s="1332"/>
      <c r="RU34" s="1332"/>
      <c r="RV34" s="1332"/>
      <c r="RW34" s="1332"/>
      <c r="RX34" s="1332"/>
      <c r="RY34" s="1332"/>
      <c r="RZ34" s="1332"/>
      <c r="SA34" s="1332"/>
      <c r="SB34" s="1332"/>
      <c r="SC34" s="1332"/>
      <c r="SD34" s="1332"/>
      <c r="SE34" s="1332"/>
      <c r="SF34" s="1332"/>
      <c r="SG34" s="1332"/>
      <c r="SH34" s="1332"/>
      <c r="SI34" s="1332"/>
      <c r="SJ34" s="1332"/>
      <c r="SK34" s="1332"/>
      <c r="SL34" s="1332"/>
      <c r="SM34" s="1332"/>
      <c r="SN34" s="1332"/>
      <c r="SO34" s="1332"/>
      <c r="SP34" s="1332"/>
      <c r="SQ34" s="1332"/>
      <c r="SR34" s="1332"/>
      <c r="SS34" s="1332"/>
      <c r="ST34" s="1332"/>
      <c r="SU34" s="1332"/>
      <c r="SV34" s="1332"/>
      <c r="SW34" s="1332"/>
      <c r="SX34" s="1332"/>
      <c r="SY34" s="1332"/>
      <c r="SZ34" s="1332"/>
      <c r="TA34" s="1332"/>
      <c r="TB34" s="1332"/>
      <c r="TC34" s="1332"/>
      <c r="TD34" s="1332"/>
      <c r="TE34" s="1332"/>
      <c r="TF34" s="1332"/>
      <c r="TG34" s="1332"/>
      <c r="TH34" s="1332"/>
      <c r="TI34" s="1332"/>
      <c r="TJ34" s="1332"/>
      <c r="TK34" s="1332"/>
      <c r="TL34" s="1332"/>
      <c r="TM34" s="1332"/>
      <c r="TN34" s="1332"/>
      <c r="TO34" s="1332"/>
      <c r="TP34" s="1332"/>
      <c r="TQ34" s="1332"/>
      <c r="TR34" s="1332"/>
      <c r="TS34" s="1332"/>
      <c r="TT34" s="1332"/>
      <c r="TU34" s="1332"/>
      <c r="TV34" s="1332"/>
      <c r="TW34" s="1332"/>
      <c r="TX34" s="1332"/>
      <c r="TY34" s="1332"/>
      <c r="TZ34" s="1332"/>
      <c r="UA34" s="1332"/>
      <c r="UB34" s="1332"/>
      <c r="UC34" s="1332"/>
      <c r="UD34" s="1332"/>
      <c r="UE34" s="1332"/>
      <c r="UF34" s="1332"/>
      <c r="UG34" s="1332"/>
      <c r="UH34" s="1332"/>
      <c r="UI34" s="1332"/>
      <c r="UJ34" s="1332"/>
      <c r="UK34" s="1332"/>
      <c r="UL34" s="1332"/>
      <c r="UM34" s="1332"/>
      <c r="UN34" s="1332"/>
      <c r="UO34" s="1332"/>
      <c r="UP34" s="1332"/>
      <c r="UQ34" s="1332"/>
      <c r="UR34" s="1332"/>
      <c r="US34" s="1332"/>
      <c r="UT34" s="1332"/>
      <c r="UU34" s="1332"/>
      <c r="UV34" s="1332"/>
      <c r="UW34" s="1332"/>
      <c r="UX34" s="1332"/>
      <c r="UY34" s="1332"/>
      <c r="UZ34" s="1332"/>
      <c r="VA34" s="1332"/>
      <c r="VB34" s="1332"/>
      <c r="VC34" s="1332"/>
      <c r="VD34" s="1332"/>
      <c r="VE34" s="1332"/>
      <c r="VF34" s="1332"/>
      <c r="VG34" s="1332"/>
      <c r="VH34" s="1332"/>
      <c r="VI34" s="1332"/>
      <c r="VJ34" s="1332"/>
      <c r="VK34" s="1332"/>
      <c r="VL34" s="1332"/>
      <c r="VM34" s="1332"/>
      <c r="VN34" s="1332"/>
      <c r="VO34" s="1332"/>
      <c r="VP34" s="1332"/>
      <c r="VQ34" s="1332"/>
      <c r="VR34" s="1332"/>
      <c r="VS34" s="1332"/>
      <c r="VT34" s="1332"/>
      <c r="VU34" s="1332"/>
      <c r="VV34" s="1332"/>
      <c r="VW34" s="1332"/>
      <c r="VX34" s="1332"/>
      <c r="VY34" s="1332"/>
      <c r="VZ34" s="1332"/>
      <c r="WA34" s="1332"/>
      <c r="WB34" s="1332"/>
      <c r="WC34" s="1332"/>
      <c r="WD34" s="1332"/>
      <c r="WE34" s="1332"/>
      <c r="WF34" s="1332"/>
      <c r="WG34" s="1332"/>
      <c r="WH34" s="1332"/>
      <c r="WI34" s="1332"/>
      <c r="WJ34" s="1332"/>
      <c r="WK34" s="1332"/>
      <c r="WL34" s="1332"/>
      <c r="WM34" s="1332"/>
      <c r="WN34" s="1332"/>
      <c r="WO34" s="1332"/>
      <c r="WP34" s="1332"/>
      <c r="WQ34" s="1332"/>
      <c r="WR34" s="1332"/>
      <c r="WS34" s="1332"/>
      <c r="WT34" s="1332"/>
      <c r="WU34" s="1332"/>
      <c r="WV34" s="1332"/>
      <c r="WW34" s="1332"/>
      <c r="WX34" s="1332"/>
      <c r="WY34" s="1332"/>
      <c r="WZ34" s="1332"/>
      <c r="XA34" s="1332"/>
      <c r="XB34" s="1332"/>
      <c r="XC34" s="1332"/>
      <c r="XD34" s="1332"/>
      <c r="XE34" s="1332"/>
      <c r="XF34" s="1332"/>
      <c r="XG34" s="1332"/>
      <c r="XH34" s="1332"/>
      <c r="XI34" s="1332"/>
      <c r="XJ34" s="1332"/>
      <c r="XK34" s="1332"/>
      <c r="XL34" s="1332"/>
      <c r="XM34" s="1332"/>
      <c r="XN34" s="1332"/>
      <c r="XO34" s="1332"/>
      <c r="XP34" s="1332"/>
      <c r="XQ34" s="1332"/>
      <c r="XR34" s="1332"/>
      <c r="XS34" s="1332"/>
      <c r="XT34" s="1332"/>
      <c r="XU34" s="1332"/>
      <c r="XV34" s="1332"/>
      <c r="XW34" s="1332"/>
      <c r="XX34" s="1332"/>
      <c r="XY34" s="1332"/>
      <c r="XZ34" s="1332"/>
      <c r="YA34" s="1332"/>
      <c r="YB34" s="1332"/>
      <c r="YC34" s="1332"/>
      <c r="YD34" s="1332"/>
      <c r="YE34" s="1332"/>
      <c r="YF34" s="1332"/>
      <c r="YG34" s="1332"/>
      <c r="YH34" s="1332"/>
      <c r="YI34" s="1332"/>
      <c r="YJ34" s="1332"/>
      <c r="YK34" s="1332"/>
      <c r="YL34" s="1332"/>
      <c r="YM34" s="1332"/>
      <c r="YN34" s="1332"/>
      <c r="YO34" s="1332"/>
      <c r="YP34" s="1332"/>
      <c r="YQ34" s="1332"/>
      <c r="YR34" s="1332"/>
      <c r="YS34" s="1332"/>
      <c r="YT34" s="1332"/>
      <c r="YU34" s="1332"/>
      <c r="YV34" s="1332"/>
      <c r="YW34" s="1332"/>
      <c r="YX34" s="1332"/>
      <c r="YY34" s="1332"/>
      <c r="YZ34" s="1332"/>
      <c r="ZA34" s="1332"/>
      <c r="ZB34" s="1332"/>
      <c r="ZC34" s="1332"/>
      <c r="ZD34" s="1332"/>
      <c r="ZE34" s="1332"/>
      <c r="ZF34" s="1332"/>
      <c r="ZG34" s="1332"/>
      <c r="ZH34" s="1332"/>
      <c r="ZI34" s="1332"/>
      <c r="ZJ34" s="1332"/>
      <c r="ZK34" s="1332"/>
      <c r="ZL34" s="1332"/>
      <c r="ZM34" s="1332"/>
      <c r="ZN34" s="1332"/>
      <c r="ZO34" s="1332"/>
      <c r="ZP34" s="1332"/>
      <c r="ZQ34" s="1332"/>
      <c r="ZR34" s="1332"/>
      <c r="ZS34" s="1332"/>
      <c r="ZT34" s="1332"/>
      <c r="ZU34" s="1332"/>
      <c r="ZV34" s="1332"/>
      <c r="ZW34" s="1332"/>
      <c r="ZX34" s="1332"/>
      <c r="ZY34" s="1332"/>
      <c r="ZZ34" s="1332"/>
      <c r="AAA34" s="1332"/>
      <c r="AAB34" s="1332"/>
      <c r="AAC34" s="1332"/>
      <c r="AAD34" s="1332"/>
      <c r="AAE34" s="1332"/>
      <c r="AAF34" s="1332"/>
      <c r="AAG34" s="1332"/>
      <c r="AAH34" s="1332"/>
      <c r="AAI34" s="1332"/>
      <c r="AAJ34" s="1332"/>
      <c r="AAK34" s="1332"/>
      <c r="AAL34" s="1332"/>
      <c r="AAM34" s="1332"/>
      <c r="AAN34" s="1332"/>
      <c r="AAO34" s="1332"/>
      <c r="AAP34" s="1332"/>
      <c r="AAQ34" s="1332"/>
      <c r="AAR34" s="1332"/>
      <c r="AAS34" s="1332"/>
      <c r="AAT34" s="1332"/>
      <c r="AAU34" s="1332"/>
      <c r="AAV34" s="1332"/>
      <c r="AAW34" s="1332"/>
      <c r="AAX34" s="1332"/>
      <c r="AAY34" s="1332"/>
      <c r="AAZ34" s="1332"/>
      <c r="ABA34" s="1332"/>
      <c r="ABB34" s="1332"/>
      <c r="ABC34" s="1332"/>
      <c r="ABD34" s="1332"/>
      <c r="ABE34" s="1332"/>
      <c r="ABF34" s="1332"/>
      <c r="ABG34" s="1332"/>
      <c r="ABH34" s="1332"/>
      <c r="ABI34" s="1332"/>
      <c r="ABJ34" s="1332"/>
      <c r="ABK34" s="1332"/>
      <c r="ABL34" s="1332"/>
      <c r="ABM34" s="1332"/>
      <c r="ABN34" s="1332"/>
      <c r="ABO34" s="1332"/>
      <c r="ABP34" s="1332"/>
      <c r="ABQ34" s="1332"/>
      <c r="ABR34" s="1332"/>
      <c r="ABS34" s="1332"/>
      <c r="ABT34" s="1332"/>
      <c r="ABU34" s="1332"/>
      <c r="ABV34" s="1332"/>
      <c r="ABW34" s="1332"/>
      <c r="ABX34" s="1332"/>
      <c r="ABY34" s="1332"/>
      <c r="ABZ34" s="1332"/>
      <c r="ACA34" s="1332"/>
      <c r="ACB34" s="1332"/>
      <c r="ACC34" s="1332"/>
      <c r="ACD34" s="1332"/>
      <c r="ACE34" s="1332"/>
      <c r="ACF34" s="1332"/>
      <c r="ACG34" s="1332"/>
      <c r="ACH34" s="1332"/>
      <c r="ACI34" s="1332"/>
      <c r="ACJ34" s="1332"/>
      <c r="ACK34" s="1332"/>
      <c r="ACL34" s="1332"/>
      <c r="ACM34" s="1332"/>
      <c r="ACN34" s="1332"/>
      <c r="ACO34" s="1332"/>
      <c r="ACP34" s="1332"/>
      <c r="ACQ34" s="1332"/>
      <c r="ACR34" s="1332"/>
      <c r="ACS34" s="1332"/>
      <c r="ACT34" s="1332"/>
      <c r="ACU34" s="1332"/>
      <c r="ACV34" s="1332"/>
      <c r="ACW34" s="1332"/>
      <c r="ACX34" s="1332"/>
      <c r="ACY34" s="1332"/>
      <c r="ACZ34" s="1332"/>
      <c r="ADA34" s="1332"/>
      <c r="ADB34" s="1332"/>
      <c r="ADC34" s="1332"/>
      <c r="ADD34" s="1332"/>
      <c r="ADE34" s="1332"/>
      <c r="ADF34" s="1332"/>
      <c r="ADG34" s="1332"/>
      <c r="ADH34" s="1332"/>
      <c r="ADI34" s="1332"/>
      <c r="ADJ34" s="1332"/>
      <c r="ADK34" s="1332"/>
      <c r="ADL34" s="1332"/>
      <c r="ADM34" s="1332"/>
      <c r="ADN34" s="1332"/>
      <c r="ADO34" s="1332"/>
      <c r="ADP34" s="1332"/>
      <c r="ADQ34" s="1332"/>
      <c r="ADR34" s="1332"/>
      <c r="ADS34" s="1332"/>
      <c r="ADT34" s="1332"/>
      <c r="ADU34" s="1332"/>
      <c r="ADV34" s="1332"/>
      <c r="ADW34" s="1332"/>
      <c r="ADX34" s="1332"/>
      <c r="ADY34" s="1332"/>
      <c r="ADZ34" s="1332"/>
      <c r="AEA34" s="1332"/>
      <c r="AEB34" s="1332"/>
      <c r="AEC34" s="1332"/>
      <c r="AED34" s="1332"/>
      <c r="AEE34" s="1332"/>
      <c r="AEF34" s="1332"/>
      <c r="AEG34" s="1332"/>
      <c r="AEH34" s="1332"/>
      <c r="AEI34" s="1332"/>
      <c r="AEJ34" s="1332"/>
      <c r="AEK34" s="1332"/>
      <c r="AEL34" s="1332"/>
      <c r="AEM34" s="1332"/>
      <c r="AEN34" s="1332"/>
      <c r="AEO34" s="1332"/>
      <c r="AEP34" s="1332"/>
      <c r="AEQ34" s="1332"/>
      <c r="AER34" s="1332"/>
      <c r="AES34" s="1332"/>
      <c r="AET34" s="1332"/>
      <c r="AEU34" s="1332"/>
      <c r="AEV34" s="1332"/>
      <c r="AEW34" s="1332"/>
      <c r="AEX34" s="1332"/>
      <c r="AEY34" s="1332"/>
      <c r="AEZ34" s="1332"/>
      <c r="AFA34" s="1332"/>
      <c r="AFB34" s="1332"/>
      <c r="AFC34" s="1332"/>
      <c r="AFD34" s="1332"/>
      <c r="AFE34" s="1332"/>
      <c r="AFF34" s="1332"/>
      <c r="AFG34" s="1332"/>
      <c r="AFH34" s="1332"/>
      <c r="AFI34" s="1332"/>
      <c r="AFJ34" s="1332"/>
      <c r="AFK34" s="1332"/>
      <c r="AFL34" s="1332"/>
      <c r="AFM34" s="1332"/>
      <c r="AFN34" s="1332"/>
      <c r="AFO34" s="1332"/>
      <c r="AFP34" s="1332"/>
      <c r="AFQ34" s="1332"/>
      <c r="AFR34" s="1332"/>
      <c r="AFS34" s="1332"/>
      <c r="AFT34" s="1332"/>
      <c r="AFU34" s="1332"/>
      <c r="AFV34" s="1332"/>
      <c r="AFW34" s="1332"/>
      <c r="AFX34" s="1332"/>
      <c r="AFY34" s="1332"/>
      <c r="AFZ34" s="1332"/>
      <c r="AGA34" s="1332"/>
      <c r="AGB34" s="1332"/>
      <c r="AGC34" s="1332"/>
      <c r="AGD34" s="1332"/>
      <c r="AGE34" s="1332"/>
      <c r="AGF34" s="1332"/>
      <c r="AGG34" s="1332"/>
      <c r="AGH34" s="1332"/>
      <c r="AGI34" s="1332"/>
      <c r="AGJ34" s="1332"/>
      <c r="AGK34" s="1332"/>
      <c r="AGL34" s="1332"/>
      <c r="AGM34" s="1332"/>
      <c r="AGN34" s="1332"/>
      <c r="AGO34" s="1332"/>
      <c r="AGP34" s="1332"/>
      <c r="AGQ34" s="1332"/>
      <c r="AGR34" s="1332"/>
      <c r="AGS34" s="1332"/>
      <c r="AGT34" s="1332"/>
      <c r="AGU34" s="1332"/>
      <c r="AGV34" s="1332"/>
      <c r="AGW34" s="1332"/>
      <c r="AGX34" s="1332"/>
      <c r="AGY34" s="1332"/>
      <c r="AGZ34" s="1332"/>
      <c r="AHA34" s="1332"/>
      <c r="AHB34" s="1332"/>
      <c r="AHC34" s="1332"/>
      <c r="AHD34" s="1332"/>
      <c r="AHE34" s="1332"/>
      <c r="AHF34" s="1332"/>
      <c r="AHG34" s="1332"/>
      <c r="AHH34" s="1332"/>
      <c r="AHI34" s="1332"/>
      <c r="AHJ34" s="1332"/>
      <c r="AHK34" s="1332"/>
      <c r="AHL34" s="1332"/>
      <c r="AHM34" s="1332"/>
      <c r="AHN34" s="1332"/>
      <c r="AHO34" s="1332"/>
      <c r="AHP34" s="1332"/>
      <c r="AHQ34" s="1332"/>
      <c r="AHR34" s="1332"/>
      <c r="AHS34" s="1332"/>
      <c r="AHT34" s="1332"/>
      <c r="AHU34" s="1332"/>
      <c r="AHV34" s="1332"/>
      <c r="AHW34" s="1332"/>
      <c r="AHX34" s="1332"/>
      <c r="AHY34" s="1332"/>
      <c r="AHZ34" s="1332"/>
      <c r="AIA34" s="1332"/>
      <c r="AIB34" s="1332"/>
      <c r="AIC34" s="1332"/>
      <c r="AID34" s="1332"/>
      <c r="AIE34" s="1332"/>
      <c r="AIF34" s="1332"/>
      <c r="AIG34" s="1332"/>
      <c r="AIH34" s="1332"/>
      <c r="AII34" s="1332"/>
      <c r="AIJ34" s="1332"/>
      <c r="AIK34" s="1332"/>
      <c r="AIL34" s="1332"/>
      <c r="AIM34" s="1332"/>
      <c r="AIN34" s="1332"/>
      <c r="AIO34" s="1332"/>
      <c r="AIP34" s="1332"/>
      <c r="AIQ34" s="1332"/>
      <c r="AIR34" s="1332"/>
      <c r="AIS34" s="1332"/>
      <c r="AIT34" s="1332"/>
      <c r="AIU34" s="1332"/>
      <c r="AIV34" s="1332"/>
      <c r="AIW34" s="1332"/>
      <c r="AIX34" s="1332"/>
      <c r="AIY34" s="1332"/>
      <c r="AIZ34" s="1332"/>
      <c r="AJA34" s="1332"/>
      <c r="AJB34" s="1332"/>
      <c r="AJC34" s="1332"/>
      <c r="AJD34" s="1332"/>
      <c r="AJE34" s="1332"/>
      <c r="AJF34" s="1332"/>
      <c r="AJG34" s="1332"/>
      <c r="AJH34" s="1332"/>
      <c r="AJI34" s="1332"/>
      <c r="AJJ34" s="1332"/>
      <c r="AJK34" s="1332"/>
      <c r="AJL34" s="1332"/>
      <c r="AJM34" s="1332"/>
      <c r="AJN34" s="1332"/>
      <c r="AJO34" s="1332"/>
      <c r="AJP34" s="1332"/>
      <c r="AJQ34" s="1332"/>
      <c r="AJR34" s="1332"/>
      <c r="AJS34" s="1332"/>
      <c r="AJT34" s="1332"/>
      <c r="AJU34" s="1332"/>
      <c r="AJV34" s="1332"/>
      <c r="AJW34" s="1332"/>
      <c r="AJX34" s="1332"/>
      <c r="AJY34" s="1332"/>
      <c r="AJZ34" s="1332"/>
      <c r="AKA34" s="1332"/>
      <c r="AKB34" s="1332"/>
      <c r="AKC34" s="1332"/>
      <c r="AKD34" s="1332"/>
      <c r="AKE34" s="1332"/>
      <c r="AKF34" s="1332"/>
      <c r="AKG34" s="1332"/>
      <c r="AKH34" s="1332"/>
      <c r="AKI34" s="1332"/>
      <c r="AKJ34" s="1332"/>
      <c r="AKK34" s="1332"/>
      <c r="AKL34" s="1332"/>
      <c r="AKM34" s="1332"/>
      <c r="AKN34" s="1332"/>
      <c r="AKO34" s="1332"/>
      <c r="AKP34" s="1332"/>
      <c r="AKQ34" s="1332"/>
      <c r="AKR34" s="1332"/>
      <c r="AKS34" s="1332"/>
      <c r="AKT34" s="1332"/>
      <c r="AKU34" s="1332"/>
      <c r="AKV34" s="1332"/>
      <c r="AKW34" s="1332"/>
      <c r="AKX34" s="1332"/>
      <c r="AKY34" s="1332"/>
      <c r="AKZ34" s="1332"/>
      <c r="ALA34" s="1332"/>
      <c r="ALB34" s="1332"/>
      <c r="ALC34" s="1332"/>
      <c r="ALD34" s="1332"/>
      <c r="ALE34" s="1332"/>
      <c r="ALF34" s="1332"/>
      <c r="ALG34" s="1332"/>
      <c r="ALH34" s="1332"/>
      <c r="ALI34" s="1332"/>
      <c r="ALJ34" s="1332"/>
      <c r="ALK34" s="1332"/>
      <c r="ALL34" s="1332"/>
      <c r="ALM34" s="1332"/>
      <c r="ALN34" s="1332"/>
      <c r="ALO34" s="1332"/>
      <c r="ALP34" s="1332"/>
      <c r="ALQ34" s="1332"/>
      <c r="ALR34" s="1332"/>
      <c r="ALS34" s="1332"/>
      <c r="ALT34" s="1332"/>
      <c r="ALU34" s="1332"/>
      <c r="ALV34" s="1332"/>
      <c r="ALW34" s="1332"/>
      <c r="ALX34" s="1332"/>
      <c r="ALY34" s="1332"/>
      <c r="ALZ34" s="1332"/>
      <c r="AMA34" s="1332"/>
      <c r="AMB34" s="1332"/>
      <c r="AMC34" s="1332"/>
      <c r="AMD34" s="1332"/>
      <c r="AME34" s="1332"/>
      <c r="AMF34" s="1332"/>
      <c r="AMG34" s="1332"/>
      <c r="AMH34" s="1332"/>
      <c r="AMI34" s="1332"/>
      <c r="AMJ34" s="1332"/>
      <c r="AMK34" s="1332"/>
      <c r="AML34" s="1332"/>
      <c r="AMM34" s="1332"/>
      <c r="AMN34" s="1332"/>
      <c r="AMO34" s="1332"/>
      <c r="AMP34" s="1332"/>
      <c r="AMQ34" s="1332"/>
      <c r="AMR34" s="1332"/>
      <c r="AMS34" s="1332"/>
      <c r="AMT34" s="1332"/>
      <c r="AMU34" s="1332"/>
      <c r="AMV34" s="1332"/>
      <c r="AMW34" s="1332"/>
      <c r="AMX34" s="1332"/>
      <c r="AMY34" s="1332"/>
      <c r="AMZ34" s="1332"/>
      <c r="ANA34" s="1332"/>
      <c r="ANB34" s="1332"/>
      <c r="ANC34" s="1332"/>
      <c r="AND34" s="1332"/>
      <c r="ANE34" s="1332"/>
      <c r="ANF34" s="1332"/>
      <c r="ANG34" s="1332"/>
      <c r="ANH34" s="1332"/>
      <c r="ANI34" s="1332"/>
      <c r="ANJ34" s="1332"/>
      <c r="ANK34" s="1332"/>
      <c r="ANL34" s="1332"/>
      <c r="ANM34" s="1332"/>
      <c r="ANN34" s="1332"/>
      <c r="ANO34" s="1332"/>
      <c r="ANP34" s="1332"/>
      <c r="ANQ34" s="1332"/>
      <c r="ANR34" s="1332"/>
      <c r="ANS34" s="1332"/>
      <c r="ANT34" s="1332"/>
      <c r="ANU34" s="1332"/>
      <c r="ANV34" s="1332"/>
      <c r="ANW34" s="1332"/>
      <c r="ANX34" s="1332"/>
      <c r="ANY34" s="1332"/>
      <c r="ANZ34" s="1332"/>
      <c r="AOA34" s="1332"/>
      <c r="AOB34" s="1332"/>
      <c r="AOC34" s="1332"/>
      <c r="AOD34" s="1332"/>
      <c r="AOE34" s="1332"/>
      <c r="AOF34" s="1332"/>
      <c r="AOG34" s="1332"/>
      <c r="AOH34" s="1332"/>
      <c r="AOI34" s="1332"/>
      <c r="AOJ34" s="1332"/>
      <c r="AOK34" s="1332"/>
      <c r="AOL34" s="1332"/>
      <c r="AOM34" s="1332"/>
      <c r="AON34" s="1332"/>
      <c r="AOO34" s="1332"/>
      <c r="AOP34" s="1332"/>
      <c r="AOQ34" s="1332"/>
      <c r="AOR34" s="1332"/>
      <c r="AOS34" s="1332"/>
      <c r="AOT34" s="1332"/>
      <c r="AOU34" s="1332"/>
      <c r="AOV34" s="1332"/>
      <c r="AOW34" s="1332"/>
      <c r="AOX34" s="1332"/>
      <c r="AOY34" s="1332"/>
      <c r="AOZ34" s="1332"/>
      <c r="APA34" s="1332"/>
      <c r="APB34" s="1332"/>
      <c r="APC34" s="1332"/>
      <c r="APD34" s="1332"/>
      <c r="APE34" s="1332"/>
      <c r="APF34" s="1332"/>
      <c r="APG34" s="1332"/>
      <c r="APH34" s="1332"/>
      <c r="API34" s="1332"/>
      <c r="APJ34" s="1332"/>
      <c r="APK34" s="1332"/>
      <c r="APL34" s="1332"/>
      <c r="APM34" s="1332"/>
      <c r="APN34" s="1332"/>
      <c r="APO34" s="1332"/>
      <c r="APP34" s="1332"/>
      <c r="APQ34" s="1332"/>
      <c r="APR34" s="1332"/>
      <c r="APS34" s="1332"/>
      <c r="APT34" s="1332"/>
      <c r="APU34" s="1332"/>
      <c r="APV34" s="1332"/>
      <c r="APW34" s="1332"/>
      <c r="APX34" s="1332"/>
      <c r="APY34" s="1332"/>
      <c r="APZ34" s="1332"/>
      <c r="AQA34" s="1332"/>
      <c r="AQB34" s="1332"/>
      <c r="AQC34" s="1332"/>
      <c r="AQD34" s="1332"/>
      <c r="AQE34" s="1332"/>
      <c r="AQF34" s="1332"/>
      <c r="AQG34" s="1332"/>
      <c r="AQH34" s="1332"/>
      <c r="AQI34" s="1332"/>
      <c r="AQJ34" s="1332"/>
      <c r="AQK34" s="1332"/>
      <c r="AQL34" s="1332"/>
      <c r="AQM34" s="1332"/>
      <c r="AQN34" s="1332"/>
      <c r="AQO34" s="1332"/>
      <c r="AQP34" s="1332"/>
      <c r="AQQ34" s="1332"/>
      <c r="AQR34" s="1332"/>
      <c r="AQS34" s="1332"/>
      <c r="AQT34" s="1332"/>
      <c r="AQU34" s="1332"/>
      <c r="AQV34" s="1332"/>
      <c r="AQW34" s="1332"/>
      <c r="AQX34" s="1332"/>
      <c r="AQY34" s="1332"/>
      <c r="AQZ34" s="1332"/>
      <c r="ARA34" s="1332"/>
      <c r="ARB34" s="1332"/>
      <c r="ARC34" s="1332"/>
      <c r="ARD34" s="1332"/>
      <c r="ARE34" s="1332"/>
      <c r="ARF34" s="1332"/>
      <c r="ARG34" s="1332"/>
      <c r="ARH34" s="1332"/>
      <c r="ARI34" s="1332"/>
      <c r="ARJ34" s="1332"/>
      <c r="ARK34" s="1332"/>
      <c r="ARL34" s="1332"/>
      <c r="ARM34" s="1332"/>
      <c r="ARN34" s="1332"/>
      <c r="ARO34" s="1332"/>
      <c r="ARP34" s="1332"/>
      <c r="ARQ34" s="1332"/>
      <c r="ARR34" s="1332"/>
      <c r="ARS34" s="1332"/>
      <c r="ART34" s="1332"/>
      <c r="ARU34" s="1332"/>
      <c r="ARV34" s="1332"/>
      <c r="ARW34" s="1332"/>
      <c r="ARX34" s="1332"/>
      <c r="ARY34" s="1332"/>
      <c r="ARZ34" s="1332"/>
      <c r="ASA34" s="1332"/>
      <c r="ASB34" s="1332"/>
      <c r="ASC34" s="1332"/>
      <c r="ASD34" s="1332"/>
      <c r="ASE34" s="1332"/>
      <c r="ASF34" s="1332"/>
      <c r="ASG34" s="1332"/>
      <c r="ASH34" s="1332"/>
      <c r="ASI34" s="1332"/>
      <c r="ASJ34" s="1332"/>
      <c r="ASK34" s="1332"/>
      <c r="ASL34" s="1332"/>
      <c r="ASM34" s="1332"/>
      <c r="ASN34" s="1332"/>
      <c r="ASO34" s="1332"/>
      <c r="ASP34" s="1332"/>
      <c r="ASQ34" s="1332"/>
      <c r="ASR34" s="1332"/>
      <c r="ASS34" s="1332"/>
      <c r="AST34" s="1332"/>
      <c r="ASU34" s="1332"/>
      <c r="ASV34" s="1332"/>
      <c r="ASW34" s="1332"/>
      <c r="ASX34" s="1332"/>
      <c r="ASY34" s="1332"/>
      <c r="ASZ34" s="1332"/>
      <c r="ATA34" s="1332"/>
      <c r="ATB34" s="1332"/>
      <c r="ATC34" s="1332"/>
      <c r="ATD34" s="1332"/>
      <c r="ATE34" s="1332"/>
      <c r="ATF34" s="1332"/>
      <c r="ATG34" s="1332"/>
      <c r="ATH34" s="1332"/>
      <c r="ATI34" s="1332"/>
      <c r="ATJ34" s="1332"/>
      <c r="ATK34" s="1332"/>
      <c r="ATL34" s="1332"/>
      <c r="ATM34" s="1332"/>
      <c r="ATN34" s="1332"/>
      <c r="ATO34" s="1332"/>
      <c r="ATP34" s="1332"/>
      <c r="ATQ34" s="1332"/>
      <c r="ATR34" s="1332"/>
      <c r="ATS34" s="1332"/>
      <c r="ATT34" s="1332"/>
      <c r="ATU34" s="1332"/>
      <c r="ATV34" s="1332"/>
      <c r="ATW34" s="1332"/>
      <c r="ATX34" s="1332"/>
      <c r="ATY34" s="1332"/>
      <c r="ATZ34" s="1332"/>
      <c r="AUA34" s="1332"/>
      <c r="AUB34" s="1332"/>
      <c r="AUC34" s="1332"/>
      <c r="AUD34" s="1332"/>
      <c r="AUE34" s="1332"/>
      <c r="AUF34" s="1332"/>
      <c r="AUG34" s="1332"/>
      <c r="AUH34" s="1332"/>
      <c r="AUI34" s="1332"/>
      <c r="AUJ34" s="1332"/>
      <c r="AUK34" s="1332"/>
      <c r="AUL34" s="1332"/>
      <c r="AUM34" s="1332"/>
      <c r="AUN34" s="1332"/>
      <c r="AUO34" s="1332"/>
      <c r="AUP34" s="1332"/>
      <c r="AUQ34" s="1332"/>
      <c r="AUR34" s="1332"/>
      <c r="AUS34" s="1332"/>
      <c r="AUT34" s="1332"/>
      <c r="AUU34" s="1332"/>
      <c r="AUV34" s="1332"/>
      <c r="AUW34" s="1332"/>
      <c r="AUX34" s="1332"/>
      <c r="AUY34" s="1332"/>
      <c r="AUZ34" s="1332"/>
      <c r="AVA34" s="1332"/>
      <c r="AVB34" s="1332"/>
      <c r="AVC34" s="1332"/>
      <c r="AVD34" s="1332"/>
      <c r="AVE34" s="1332"/>
      <c r="AVF34" s="1332"/>
      <c r="AVG34" s="1332"/>
      <c r="AVH34" s="1332"/>
      <c r="AVI34" s="1332"/>
      <c r="AVJ34" s="1332"/>
      <c r="AVK34" s="1332"/>
      <c r="AVL34" s="1332"/>
      <c r="AVM34" s="1332"/>
      <c r="AVN34" s="1332"/>
      <c r="AVO34" s="1332"/>
      <c r="AVP34" s="1332"/>
      <c r="AVQ34" s="1332"/>
      <c r="AVR34" s="1332"/>
      <c r="AVS34" s="1332"/>
      <c r="AVT34" s="1332"/>
      <c r="AVU34" s="1332"/>
      <c r="AVV34" s="1332"/>
      <c r="AVW34" s="1332"/>
      <c r="AVX34" s="1332"/>
      <c r="AVY34" s="1332"/>
      <c r="AVZ34" s="1332"/>
      <c r="AWA34" s="1332"/>
      <c r="AWB34" s="1332"/>
      <c r="AWC34" s="1332"/>
      <c r="AWD34" s="1332"/>
      <c r="AWE34" s="1332"/>
      <c r="AWF34" s="1332"/>
      <c r="AWG34" s="1332"/>
      <c r="AWH34" s="1332"/>
      <c r="AWI34" s="1332"/>
      <c r="AWJ34" s="1332"/>
      <c r="AWK34" s="1332"/>
      <c r="AWL34" s="1332"/>
      <c r="AWM34" s="1332"/>
      <c r="AWN34" s="1332"/>
      <c r="AWO34" s="1332"/>
      <c r="AWP34" s="1332"/>
      <c r="AWQ34" s="1332"/>
      <c r="AWR34" s="1332"/>
      <c r="AWS34" s="1332"/>
      <c r="AWT34" s="1332"/>
      <c r="AWU34" s="1332"/>
      <c r="AWV34" s="1332"/>
      <c r="AWW34" s="1332"/>
      <c r="AWX34" s="1332"/>
      <c r="AWY34" s="1332"/>
      <c r="AWZ34" s="1332"/>
      <c r="AXA34" s="1332"/>
      <c r="AXB34" s="1332"/>
      <c r="AXC34" s="1332"/>
      <c r="AXD34" s="1332"/>
      <c r="AXE34" s="1332"/>
      <c r="AXF34" s="1332"/>
      <c r="AXG34" s="1332"/>
      <c r="AXH34" s="1332"/>
      <c r="AXI34" s="1332"/>
      <c r="AXJ34" s="1332"/>
      <c r="AXK34" s="1332"/>
      <c r="AXL34" s="1332"/>
      <c r="AXM34" s="1332"/>
      <c r="AXN34" s="1332"/>
      <c r="AXO34" s="1332"/>
      <c r="AXP34" s="1332"/>
      <c r="AXQ34" s="1332"/>
      <c r="AXR34" s="1332"/>
      <c r="AXS34" s="1332"/>
      <c r="AXT34" s="1332"/>
      <c r="AXU34" s="1332"/>
      <c r="AXV34" s="1332"/>
      <c r="AXW34" s="1332"/>
      <c r="AXX34" s="1332"/>
      <c r="AXY34" s="1332"/>
      <c r="AXZ34" s="1332"/>
      <c r="AYA34" s="1332"/>
      <c r="AYB34" s="1332"/>
      <c r="AYC34" s="1332"/>
      <c r="AYD34" s="1332"/>
      <c r="AYE34" s="1332"/>
      <c r="AYF34" s="1332"/>
      <c r="AYG34" s="1332"/>
      <c r="AYH34" s="1332"/>
      <c r="AYI34" s="1332"/>
      <c r="AYJ34" s="1332"/>
      <c r="AYK34" s="1332"/>
      <c r="AYL34" s="1332"/>
      <c r="AYM34" s="1332"/>
      <c r="AYN34" s="1332"/>
      <c r="AYO34" s="1332"/>
      <c r="AYP34" s="1332"/>
      <c r="AYQ34" s="1332"/>
      <c r="AYR34" s="1332"/>
      <c r="AYS34" s="1332"/>
      <c r="AYT34" s="1332"/>
      <c r="AYU34" s="1332"/>
      <c r="AYV34" s="1332"/>
      <c r="AYW34" s="1332"/>
      <c r="AYX34" s="1332"/>
      <c r="AYY34" s="1332"/>
      <c r="AYZ34" s="1332"/>
      <c r="AZA34" s="1332"/>
      <c r="AZB34" s="1332"/>
      <c r="AZC34" s="1332"/>
      <c r="AZD34" s="1332"/>
      <c r="AZE34" s="1332"/>
      <c r="AZF34" s="1332"/>
      <c r="AZG34" s="1332"/>
      <c r="AZH34" s="1332"/>
      <c r="AZI34" s="1332"/>
      <c r="AZJ34" s="1332"/>
      <c r="AZK34" s="1332"/>
      <c r="AZL34" s="1332"/>
      <c r="AZM34" s="1332"/>
      <c r="AZN34" s="1332"/>
      <c r="AZO34" s="1332"/>
      <c r="AZP34" s="1332"/>
      <c r="AZQ34" s="1332"/>
      <c r="AZR34" s="1332"/>
      <c r="AZS34" s="1332"/>
      <c r="AZT34" s="1332"/>
      <c r="AZU34" s="1332"/>
      <c r="AZV34" s="1332"/>
      <c r="AZW34" s="1332"/>
      <c r="AZX34" s="1332"/>
      <c r="AZY34" s="1332"/>
      <c r="AZZ34" s="1332"/>
      <c r="BAA34" s="1332"/>
      <c r="BAB34" s="1332"/>
      <c r="BAC34" s="1332"/>
      <c r="BAD34" s="1332"/>
      <c r="BAE34" s="1332"/>
      <c r="BAF34" s="1332"/>
      <c r="BAG34" s="1332"/>
      <c r="BAH34" s="1332"/>
      <c r="BAI34" s="1332"/>
      <c r="BAJ34" s="1332"/>
      <c r="BAK34" s="1332"/>
      <c r="BAL34" s="1332"/>
      <c r="BAM34" s="1332"/>
      <c r="BAN34" s="1332"/>
      <c r="BAO34" s="1332"/>
      <c r="BAP34" s="1332"/>
      <c r="BAQ34" s="1332"/>
      <c r="BAR34" s="1332"/>
      <c r="BAS34" s="1332"/>
      <c r="BAT34" s="1332"/>
      <c r="BAU34" s="1332"/>
      <c r="BAV34" s="1332"/>
      <c r="BAW34" s="1332"/>
      <c r="BAX34" s="1332"/>
      <c r="BAY34" s="1332"/>
      <c r="BAZ34" s="1332"/>
      <c r="BBA34" s="1332"/>
      <c r="BBB34" s="1332"/>
      <c r="BBC34" s="1332"/>
      <c r="BBD34" s="1332"/>
      <c r="BBE34" s="1332"/>
      <c r="BBF34" s="1332"/>
      <c r="BBG34" s="1332"/>
      <c r="BBH34" s="1332"/>
      <c r="BBI34" s="1332"/>
      <c r="BBJ34" s="1332"/>
      <c r="BBK34" s="1332"/>
      <c r="BBL34" s="1332"/>
      <c r="BBM34" s="1332"/>
      <c r="BBN34" s="1332"/>
      <c r="BBO34" s="1332"/>
      <c r="BBP34" s="1332"/>
      <c r="BBQ34" s="1332"/>
      <c r="BBR34" s="1332"/>
      <c r="BBS34" s="1332"/>
      <c r="BBT34" s="1332"/>
      <c r="BBU34" s="1332"/>
      <c r="BBV34" s="1332"/>
      <c r="BBW34" s="1332"/>
      <c r="BBX34" s="1332"/>
      <c r="BBY34" s="1332"/>
      <c r="BBZ34" s="1332"/>
      <c r="BCA34" s="1332"/>
      <c r="BCB34" s="1332"/>
      <c r="BCC34" s="1332"/>
      <c r="BCD34" s="1332"/>
      <c r="BCE34" s="1332"/>
      <c r="BCF34" s="1332"/>
      <c r="BCG34" s="1332"/>
      <c r="BCH34" s="1332"/>
      <c r="BCI34" s="1332"/>
      <c r="BCJ34" s="1332"/>
      <c r="BCK34" s="1332"/>
      <c r="BCL34" s="1332"/>
      <c r="BCM34" s="1332"/>
      <c r="BCN34" s="1332"/>
      <c r="BCO34" s="1332"/>
      <c r="BCP34" s="1332"/>
      <c r="BCQ34" s="1332"/>
      <c r="BCR34" s="1332"/>
      <c r="BCS34" s="1332"/>
      <c r="BCT34" s="1332"/>
      <c r="BCU34" s="1332"/>
      <c r="BCV34" s="1332"/>
      <c r="BCW34" s="1332"/>
      <c r="BCX34" s="1332"/>
      <c r="BCY34" s="1332"/>
      <c r="BCZ34" s="1332"/>
      <c r="BDA34" s="1332"/>
      <c r="BDB34" s="1332"/>
      <c r="BDC34" s="1332"/>
      <c r="BDD34" s="1332"/>
      <c r="BDE34" s="1332"/>
      <c r="BDF34" s="1332"/>
      <c r="BDG34" s="1332"/>
      <c r="BDH34" s="1332"/>
      <c r="BDI34" s="1332"/>
      <c r="BDJ34" s="1332"/>
      <c r="BDK34" s="1332"/>
      <c r="BDL34" s="1332"/>
      <c r="BDM34" s="1332"/>
      <c r="BDN34" s="1332"/>
      <c r="BDO34" s="1332"/>
      <c r="BDP34" s="1332"/>
      <c r="BDQ34" s="1332"/>
      <c r="BDR34" s="1332"/>
      <c r="BDS34" s="1332"/>
      <c r="BDT34" s="1332"/>
      <c r="BDU34" s="1332"/>
      <c r="BDV34" s="1332"/>
      <c r="BDW34" s="1332"/>
      <c r="BDX34" s="1332"/>
      <c r="BDY34" s="1332"/>
      <c r="BDZ34" s="1332"/>
      <c r="BEA34" s="1332"/>
      <c r="BEB34" s="1332"/>
      <c r="BEC34" s="1332"/>
      <c r="BED34" s="1332"/>
      <c r="BEE34" s="1332"/>
      <c r="BEF34" s="1332"/>
      <c r="BEG34" s="1332"/>
      <c r="BEH34" s="1332"/>
      <c r="BEI34" s="1332"/>
      <c r="BEJ34" s="1332"/>
      <c r="BEK34" s="1332"/>
      <c r="BEL34" s="1332"/>
      <c r="BEM34" s="1332"/>
      <c r="BEN34" s="1332"/>
      <c r="BEO34" s="1332"/>
      <c r="BEP34" s="1332"/>
      <c r="BEQ34" s="1332"/>
      <c r="BER34" s="1332"/>
      <c r="BES34" s="1332"/>
      <c r="BET34" s="1332"/>
      <c r="BEU34" s="1332"/>
      <c r="BEV34" s="1332"/>
      <c r="BEW34" s="1332"/>
      <c r="BEX34" s="1332"/>
      <c r="BEY34" s="1332"/>
      <c r="BEZ34" s="1332"/>
      <c r="BFA34" s="1332"/>
      <c r="BFB34" s="1332"/>
      <c r="BFC34" s="1332"/>
      <c r="BFD34" s="1332"/>
      <c r="BFE34" s="1332"/>
      <c r="BFF34" s="1332"/>
      <c r="BFG34" s="1332"/>
      <c r="BFH34" s="1332"/>
      <c r="BFI34" s="1332"/>
      <c r="BFJ34" s="1332"/>
      <c r="BFK34" s="1332"/>
      <c r="BFL34" s="1332"/>
      <c r="BFM34" s="1332"/>
      <c r="BFN34" s="1332"/>
      <c r="BFO34" s="1332"/>
      <c r="BFP34" s="1332"/>
      <c r="BFQ34" s="1332"/>
      <c r="BFR34" s="1332"/>
      <c r="BFS34" s="1332"/>
      <c r="BFT34" s="1332"/>
      <c r="BFU34" s="1332"/>
      <c r="BFV34" s="1332"/>
      <c r="BFW34" s="1332"/>
      <c r="BFX34" s="1332"/>
      <c r="BFY34" s="1332"/>
      <c r="BFZ34" s="1332"/>
      <c r="BGA34" s="1332"/>
      <c r="BGB34" s="1332"/>
      <c r="BGC34" s="1332"/>
      <c r="BGD34" s="1332"/>
      <c r="BGE34" s="1332"/>
      <c r="BGF34" s="1332"/>
      <c r="BGG34" s="1332"/>
      <c r="BGH34" s="1332"/>
      <c r="BGI34" s="1332"/>
      <c r="BGJ34" s="1332"/>
      <c r="BGK34" s="1332"/>
      <c r="BGL34" s="1332"/>
      <c r="BGM34" s="1332"/>
      <c r="BGN34" s="1332"/>
      <c r="BGO34" s="1332"/>
      <c r="BGP34" s="1332"/>
      <c r="BGQ34" s="1332"/>
      <c r="BGR34" s="1332"/>
      <c r="BGS34" s="1332"/>
      <c r="BGT34" s="1332"/>
      <c r="BGU34" s="1332"/>
      <c r="BGV34" s="1332"/>
      <c r="BGW34" s="1332"/>
      <c r="BGX34" s="1332"/>
      <c r="BGY34" s="1332"/>
      <c r="BGZ34" s="1332"/>
      <c r="BHA34" s="1332"/>
      <c r="BHB34" s="1332"/>
      <c r="BHC34" s="1332"/>
      <c r="BHD34" s="1332"/>
      <c r="BHE34" s="1332"/>
      <c r="BHF34" s="1332"/>
      <c r="BHG34" s="1332"/>
      <c r="BHH34" s="1332"/>
      <c r="BHI34" s="1332"/>
      <c r="BHJ34" s="1332"/>
      <c r="BHK34" s="1332"/>
      <c r="BHL34" s="1332"/>
      <c r="BHM34" s="1332"/>
      <c r="BHN34" s="1332"/>
      <c r="BHO34" s="1332"/>
      <c r="BHP34" s="1332"/>
      <c r="BHQ34" s="1332"/>
      <c r="BHR34" s="1332"/>
      <c r="BHS34" s="1332"/>
      <c r="BHT34" s="1332"/>
      <c r="BHU34" s="1332"/>
      <c r="BHV34" s="1332"/>
      <c r="BHW34" s="1332"/>
      <c r="BHX34" s="1332"/>
      <c r="BHY34" s="1332"/>
      <c r="BHZ34" s="1332"/>
      <c r="BIA34" s="1332"/>
      <c r="BIB34" s="1332"/>
      <c r="BIC34" s="1332"/>
      <c r="BID34" s="1332"/>
      <c r="BIE34" s="1332"/>
      <c r="BIF34" s="1332"/>
      <c r="BIG34" s="1332"/>
      <c r="BIH34" s="1332"/>
      <c r="BII34" s="1332"/>
      <c r="BIJ34" s="1332"/>
      <c r="BIK34" s="1332"/>
      <c r="BIL34" s="1332"/>
      <c r="BIM34" s="1332"/>
      <c r="BIN34" s="1332"/>
      <c r="BIO34" s="1332"/>
      <c r="BIP34" s="1332"/>
      <c r="BIQ34" s="1332"/>
      <c r="BIR34" s="1332"/>
      <c r="BIS34" s="1332"/>
      <c r="BIT34" s="1332"/>
      <c r="BIU34" s="1332"/>
      <c r="BIV34" s="1332"/>
      <c r="BIW34" s="1332"/>
      <c r="BIX34" s="1332"/>
      <c r="BIY34" s="1332"/>
      <c r="BIZ34" s="1332"/>
      <c r="BJA34" s="1332"/>
      <c r="BJB34" s="1332"/>
      <c r="BJC34" s="1332"/>
      <c r="BJD34" s="1332"/>
      <c r="BJE34" s="1332"/>
      <c r="BJF34" s="1332"/>
      <c r="BJG34" s="1332"/>
      <c r="BJH34" s="1332"/>
      <c r="BJI34" s="1332"/>
      <c r="BJJ34" s="1332"/>
      <c r="BJK34" s="1332"/>
      <c r="BJL34" s="1332"/>
      <c r="BJM34" s="1332"/>
      <c r="BJN34" s="1332"/>
      <c r="BJO34" s="1332"/>
      <c r="BJP34" s="1332"/>
      <c r="BJQ34" s="1332"/>
      <c r="BJR34" s="1332"/>
      <c r="BJS34" s="1332"/>
      <c r="BJT34" s="1332"/>
      <c r="BJU34" s="1332"/>
      <c r="BJV34" s="1332"/>
      <c r="BJW34" s="1332"/>
      <c r="BJX34" s="1332"/>
      <c r="BJY34" s="1332"/>
      <c r="BJZ34" s="1332"/>
      <c r="BKA34" s="1332"/>
      <c r="BKB34" s="1332"/>
      <c r="BKC34" s="1332"/>
      <c r="BKD34" s="1332"/>
      <c r="BKE34" s="1332"/>
      <c r="BKF34" s="1332"/>
      <c r="BKG34" s="1332"/>
      <c r="BKH34" s="1332"/>
      <c r="BKI34" s="1332"/>
      <c r="BKJ34" s="1332"/>
      <c r="BKK34" s="1332"/>
      <c r="BKL34" s="1332"/>
      <c r="BKM34" s="1332"/>
      <c r="BKN34" s="1332"/>
      <c r="BKO34" s="1332"/>
      <c r="BKP34" s="1332"/>
      <c r="BKQ34" s="1332"/>
      <c r="BKR34" s="1332"/>
      <c r="BKS34" s="1332"/>
      <c r="BKT34" s="1332"/>
      <c r="BKU34" s="1332"/>
      <c r="BKV34" s="1332"/>
      <c r="BKW34" s="1332"/>
      <c r="BKX34" s="1332"/>
      <c r="BKY34" s="1332"/>
      <c r="BKZ34" s="1332"/>
      <c r="BLA34" s="1332"/>
      <c r="BLB34" s="1332"/>
      <c r="BLC34" s="1332"/>
      <c r="BLD34" s="1332"/>
      <c r="BLE34" s="1332"/>
      <c r="BLF34" s="1332"/>
      <c r="BLG34" s="1332"/>
      <c r="BLH34" s="1332"/>
      <c r="BLI34" s="1332"/>
      <c r="BLJ34" s="1332"/>
      <c r="BLK34" s="1332"/>
      <c r="BLL34" s="1332"/>
      <c r="BLM34" s="1332"/>
      <c r="BLN34" s="1332"/>
      <c r="BLO34" s="1332"/>
      <c r="BLP34" s="1332"/>
      <c r="BLQ34" s="1332"/>
      <c r="BLR34" s="1332"/>
      <c r="BLS34" s="1332"/>
      <c r="BLT34" s="1332"/>
      <c r="BLU34" s="1332"/>
      <c r="BLV34" s="1332"/>
      <c r="BLW34" s="1332"/>
      <c r="BLX34" s="1332"/>
      <c r="BLY34" s="1332"/>
      <c r="BLZ34" s="1332"/>
      <c r="BMA34" s="1332"/>
      <c r="BMB34" s="1332"/>
      <c r="BMC34" s="1332"/>
      <c r="BMD34" s="1332"/>
      <c r="BME34" s="1332"/>
      <c r="BMF34" s="1332"/>
      <c r="BMG34" s="1332"/>
      <c r="BMH34" s="1332"/>
      <c r="BMI34" s="1332"/>
      <c r="BMJ34" s="1332"/>
      <c r="BMK34" s="1332"/>
      <c r="BML34" s="1332"/>
      <c r="BMM34" s="1332"/>
      <c r="BMN34" s="1332"/>
      <c r="BMO34" s="1332"/>
      <c r="BMP34" s="1332"/>
      <c r="BMQ34" s="1332"/>
      <c r="BMR34" s="1332"/>
      <c r="BMS34" s="1332"/>
      <c r="BMT34" s="1332"/>
      <c r="BMU34" s="1332"/>
      <c r="BMV34" s="1332"/>
      <c r="BMW34" s="1332"/>
      <c r="BMX34" s="1332"/>
      <c r="BMY34" s="1332"/>
      <c r="BMZ34" s="1332"/>
      <c r="BNA34" s="1332"/>
      <c r="BNB34" s="1332"/>
      <c r="BNC34" s="1332"/>
      <c r="BND34" s="1332"/>
      <c r="BNE34" s="1332"/>
      <c r="BNF34" s="1332"/>
      <c r="BNG34" s="1332"/>
      <c r="BNH34" s="1332"/>
      <c r="BNI34" s="1332"/>
      <c r="BNJ34" s="1332"/>
      <c r="BNK34" s="1332"/>
      <c r="BNL34" s="1332"/>
      <c r="BNM34" s="1332"/>
      <c r="BNN34" s="1332"/>
      <c r="BNO34" s="1332"/>
      <c r="BNP34" s="1332"/>
      <c r="BNQ34" s="1332"/>
      <c r="BNR34" s="1332"/>
      <c r="BNS34" s="1332"/>
      <c r="BNT34" s="1332"/>
      <c r="BNU34" s="1332"/>
      <c r="BNV34" s="1332"/>
      <c r="BNW34" s="1332"/>
      <c r="BNX34" s="1332"/>
      <c r="BNY34" s="1332"/>
      <c r="BNZ34" s="1332"/>
      <c r="BOA34" s="1332"/>
      <c r="BOB34" s="1332"/>
      <c r="BOC34" s="1332"/>
      <c r="BOD34" s="1332"/>
      <c r="BOE34" s="1332"/>
      <c r="BOF34" s="1332"/>
      <c r="BOG34" s="1332"/>
      <c r="BOH34" s="1332"/>
      <c r="BOI34" s="1332"/>
      <c r="BOJ34" s="1332"/>
      <c r="BOK34" s="1332"/>
      <c r="BOL34" s="1332"/>
      <c r="BOM34" s="1332"/>
      <c r="BON34" s="1332"/>
      <c r="BOO34" s="1332"/>
      <c r="BOP34" s="1332"/>
      <c r="BOQ34" s="1332"/>
      <c r="BOR34" s="1332"/>
      <c r="BOS34" s="1332"/>
      <c r="BOT34" s="1332"/>
      <c r="BOU34" s="1332"/>
      <c r="BOV34" s="1332"/>
      <c r="BOW34" s="1332"/>
      <c r="BOX34" s="1332"/>
      <c r="BOY34" s="1332"/>
      <c r="BOZ34" s="1332"/>
      <c r="BPA34" s="1332"/>
      <c r="BPB34" s="1332"/>
      <c r="BPC34" s="1332"/>
      <c r="BPD34" s="1332"/>
      <c r="BPE34" s="1332"/>
      <c r="BPF34" s="1332"/>
      <c r="BPG34" s="1332"/>
      <c r="BPH34" s="1332"/>
      <c r="BPI34" s="1332"/>
      <c r="BPJ34" s="1332"/>
      <c r="BPK34" s="1332"/>
      <c r="BPL34" s="1332"/>
      <c r="BPM34" s="1332"/>
      <c r="BPN34" s="1332"/>
      <c r="BPO34" s="1332"/>
      <c r="BPP34" s="1332"/>
      <c r="BPQ34" s="1332"/>
      <c r="BPR34" s="1332"/>
      <c r="BPS34" s="1332"/>
      <c r="BPT34" s="1332"/>
      <c r="BPU34" s="1332"/>
      <c r="BPV34" s="1332"/>
      <c r="BPW34" s="1332"/>
      <c r="BPX34" s="1332"/>
      <c r="BPY34" s="1332"/>
      <c r="BPZ34" s="1332"/>
      <c r="BQA34" s="1332"/>
      <c r="BQB34" s="1332"/>
      <c r="BQC34" s="1332"/>
      <c r="BQD34" s="1332"/>
      <c r="BQE34" s="1332"/>
      <c r="BQF34" s="1332"/>
      <c r="BQG34" s="1332"/>
      <c r="BQH34" s="1332"/>
      <c r="BQI34" s="1332"/>
      <c r="BQJ34" s="1332"/>
      <c r="BQK34" s="1332"/>
      <c r="BQL34" s="1332"/>
      <c r="BQM34" s="1332"/>
      <c r="BQN34" s="1332"/>
      <c r="BQO34" s="1332"/>
      <c r="BQP34" s="1332"/>
      <c r="BQQ34" s="1332"/>
      <c r="BQR34" s="1332"/>
      <c r="BQS34" s="1332"/>
      <c r="BQT34" s="1332"/>
      <c r="BQU34" s="1332"/>
      <c r="BQV34" s="1332"/>
      <c r="BQW34" s="1332"/>
      <c r="BQX34" s="1332"/>
      <c r="BQY34" s="1332"/>
      <c r="BQZ34" s="1332"/>
      <c r="BRA34" s="1332"/>
      <c r="BRB34" s="1332"/>
      <c r="BRC34" s="1332"/>
      <c r="BRD34" s="1332"/>
      <c r="BRE34" s="1332"/>
      <c r="BRF34" s="1332"/>
      <c r="BRG34" s="1332"/>
      <c r="BRH34" s="1332"/>
      <c r="BRI34" s="1332"/>
      <c r="BRJ34" s="1332"/>
      <c r="BRK34" s="1332"/>
      <c r="BRL34" s="1332"/>
      <c r="BRM34" s="1332"/>
      <c r="BRN34" s="1332"/>
      <c r="BRO34" s="1332"/>
      <c r="BRP34" s="1332"/>
      <c r="BRQ34" s="1332"/>
      <c r="BRR34" s="1332"/>
      <c r="BRS34" s="1332"/>
      <c r="BRT34" s="1332"/>
      <c r="BRU34" s="1332"/>
      <c r="BRV34" s="1332"/>
      <c r="BRW34" s="1332"/>
      <c r="BRX34" s="1332"/>
      <c r="BRY34" s="1332"/>
      <c r="BRZ34" s="1332"/>
      <c r="BSA34" s="1332"/>
      <c r="BSB34" s="1332"/>
      <c r="BSC34" s="1332"/>
      <c r="BSD34" s="1332"/>
      <c r="BSE34" s="1332"/>
      <c r="BSF34" s="1332"/>
      <c r="BSG34" s="1332"/>
      <c r="BSH34" s="1332"/>
      <c r="BSI34" s="1332"/>
      <c r="BSJ34" s="1332"/>
      <c r="BSK34" s="1332"/>
      <c r="BSL34" s="1332"/>
      <c r="BSM34" s="1332"/>
      <c r="BSN34" s="1332"/>
      <c r="BSO34" s="1332"/>
      <c r="BSP34" s="1332"/>
      <c r="BSQ34" s="1332"/>
      <c r="BSR34" s="1332"/>
      <c r="BSS34" s="1332"/>
      <c r="BST34" s="1332"/>
      <c r="BSU34" s="1332"/>
      <c r="BSV34" s="1332"/>
      <c r="BSW34" s="1332"/>
      <c r="BSX34" s="1332"/>
      <c r="BSY34" s="1332"/>
      <c r="BSZ34" s="1332"/>
      <c r="BTA34" s="1332"/>
      <c r="BTB34" s="1332"/>
      <c r="BTC34" s="1332"/>
      <c r="BTD34" s="1332"/>
      <c r="BTE34" s="1332"/>
      <c r="BTF34" s="1332"/>
      <c r="BTG34" s="1332"/>
      <c r="BTH34" s="1332"/>
      <c r="BTI34" s="1332"/>
      <c r="BTJ34" s="1332"/>
      <c r="BTK34" s="1332"/>
      <c r="BTL34" s="1332"/>
      <c r="BTM34" s="1332"/>
      <c r="BTN34" s="1332"/>
      <c r="BTO34" s="1332"/>
      <c r="BTP34" s="1332"/>
      <c r="BTQ34" s="1332"/>
      <c r="BTR34" s="1332"/>
      <c r="BTS34" s="1332"/>
      <c r="BTT34" s="1332"/>
      <c r="BTU34" s="1332"/>
      <c r="BTV34" s="1332"/>
      <c r="BTW34" s="1332"/>
      <c r="BTX34" s="1332"/>
      <c r="BTY34" s="1332"/>
      <c r="BTZ34" s="1332"/>
      <c r="BUA34" s="1332"/>
      <c r="BUB34" s="1332"/>
      <c r="BUC34" s="1332"/>
      <c r="BUD34" s="1332"/>
      <c r="BUE34" s="1332"/>
      <c r="BUF34" s="1332"/>
      <c r="BUG34" s="1332"/>
      <c r="BUH34" s="1332"/>
      <c r="BUI34" s="1332"/>
      <c r="BUJ34" s="1332"/>
      <c r="BUK34" s="1332"/>
      <c r="BUL34" s="1332"/>
      <c r="BUM34" s="1332"/>
      <c r="BUN34" s="1332"/>
      <c r="BUO34" s="1332"/>
      <c r="BUP34" s="1332"/>
      <c r="BUQ34" s="1332"/>
      <c r="BUR34" s="1332"/>
      <c r="BUS34" s="1332"/>
      <c r="BUT34" s="1332"/>
      <c r="BUU34" s="1332"/>
      <c r="BUV34" s="1332"/>
      <c r="BUW34" s="1332"/>
      <c r="BUX34" s="1332"/>
      <c r="BUY34" s="1332"/>
      <c r="BUZ34" s="1332"/>
      <c r="BVA34" s="1332"/>
      <c r="BVB34" s="1332"/>
      <c r="BVC34" s="1332"/>
      <c r="BVD34" s="1332"/>
      <c r="BVE34" s="1332"/>
      <c r="BVF34" s="1332"/>
      <c r="BVG34" s="1332"/>
      <c r="BVH34" s="1332"/>
      <c r="BVI34" s="1332"/>
      <c r="BVJ34" s="1332"/>
      <c r="BVK34" s="1332"/>
      <c r="BVL34" s="1332"/>
      <c r="BVM34" s="1332"/>
      <c r="BVN34" s="1332"/>
      <c r="BVO34" s="1332"/>
      <c r="BVP34" s="1332"/>
      <c r="BVQ34" s="1332"/>
      <c r="BVR34" s="1332"/>
      <c r="BVS34" s="1332"/>
      <c r="BVT34" s="1332"/>
      <c r="BVU34" s="1332"/>
      <c r="BVV34" s="1332"/>
      <c r="BVW34" s="1332"/>
      <c r="BVX34" s="1332"/>
      <c r="BVY34" s="1332"/>
      <c r="BVZ34" s="1332"/>
      <c r="BWA34" s="1332"/>
      <c r="BWB34" s="1332"/>
      <c r="BWC34" s="1332"/>
      <c r="BWD34" s="1332"/>
      <c r="BWE34" s="1332"/>
      <c r="BWF34" s="1332"/>
      <c r="BWG34" s="1332"/>
      <c r="BWH34" s="1332"/>
      <c r="BWI34" s="1332"/>
      <c r="BWJ34" s="1332"/>
      <c r="BWK34" s="1332"/>
      <c r="BWL34" s="1332"/>
      <c r="BWM34" s="1332"/>
      <c r="BWN34" s="1332"/>
      <c r="BWO34" s="1332"/>
      <c r="BWP34" s="1332"/>
      <c r="BWQ34" s="1332"/>
      <c r="BWR34" s="1332"/>
      <c r="BWS34" s="1332"/>
      <c r="BWT34" s="1332"/>
      <c r="BWU34" s="1332"/>
      <c r="BWV34" s="1332"/>
      <c r="BWW34" s="1332"/>
      <c r="BWX34" s="1332"/>
      <c r="BWY34" s="1332"/>
      <c r="BWZ34" s="1332"/>
      <c r="BXA34" s="1332"/>
      <c r="BXB34" s="1332"/>
      <c r="BXC34" s="1332"/>
      <c r="BXD34" s="1332"/>
      <c r="BXE34" s="1332"/>
      <c r="BXF34" s="1332"/>
      <c r="BXG34" s="1332"/>
      <c r="BXH34" s="1332"/>
      <c r="BXI34" s="1332"/>
      <c r="BXJ34" s="1332"/>
      <c r="BXK34" s="1332"/>
      <c r="BXL34" s="1332"/>
      <c r="BXM34" s="1332"/>
      <c r="BXN34" s="1332"/>
      <c r="BXO34" s="1332"/>
      <c r="BXP34" s="1332"/>
      <c r="BXQ34" s="1332"/>
      <c r="BXR34" s="1332"/>
      <c r="BXS34" s="1332"/>
      <c r="BXT34" s="1332"/>
      <c r="BXU34" s="1332"/>
      <c r="BXV34" s="1332"/>
      <c r="BXW34" s="1332"/>
      <c r="BXX34" s="1332"/>
      <c r="BXY34" s="1332"/>
      <c r="BXZ34" s="1332"/>
      <c r="BYA34" s="1332"/>
      <c r="BYB34" s="1332"/>
      <c r="BYC34" s="1332"/>
      <c r="BYD34" s="1332"/>
      <c r="BYE34" s="1332"/>
      <c r="BYF34" s="1332"/>
      <c r="BYG34" s="1332"/>
      <c r="BYH34" s="1332"/>
      <c r="BYI34" s="1332"/>
      <c r="BYJ34" s="1332"/>
      <c r="BYK34" s="1332"/>
      <c r="BYL34" s="1332"/>
      <c r="BYM34" s="1332"/>
      <c r="BYN34" s="1332"/>
      <c r="BYO34" s="1332"/>
      <c r="BYP34" s="1332"/>
      <c r="BYQ34" s="1332"/>
      <c r="BYR34" s="1332"/>
      <c r="BYS34" s="1332"/>
      <c r="BYT34" s="1332"/>
      <c r="BYU34" s="1332"/>
      <c r="BYV34" s="1332"/>
      <c r="BYW34" s="1332"/>
      <c r="BYX34" s="1332"/>
      <c r="BYY34" s="1332"/>
      <c r="BYZ34" s="1332"/>
      <c r="BZA34" s="1332"/>
      <c r="BZB34" s="1332"/>
      <c r="BZC34" s="1332"/>
      <c r="BZD34" s="1332"/>
      <c r="BZE34" s="1332"/>
      <c r="BZF34" s="1332"/>
      <c r="BZG34" s="1332"/>
      <c r="BZH34" s="1332"/>
      <c r="BZI34" s="1332"/>
      <c r="BZJ34" s="1332"/>
      <c r="BZK34" s="1332"/>
      <c r="BZL34" s="1332"/>
      <c r="BZM34" s="1332"/>
      <c r="BZN34" s="1332"/>
      <c r="BZO34" s="1332"/>
      <c r="BZP34" s="1332"/>
      <c r="BZQ34" s="1332"/>
      <c r="BZR34" s="1332"/>
      <c r="BZS34" s="1332"/>
      <c r="BZT34" s="1332"/>
      <c r="BZU34" s="1332"/>
      <c r="BZV34" s="1332"/>
      <c r="BZW34" s="1332"/>
      <c r="BZX34" s="1332"/>
      <c r="BZY34" s="1332"/>
      <c r="BZZ34" s="1332"/>
      <c r="CAA34" s="1332"/>
      <c r="CAB34" s="1332"/>
      <c r="CAC34" s="1332"/>
      <c r="CAD34" s="1332"/>
      <c r="CAE34" s="1332"/>
      <c r="CAF34" s="1332"/>
      <c r="CAG34" s="1332"/>
      <c r="CAH34" s="1332"/>
      <c r="CAI34" s="1332"/>
      <c r="CAJ34" s="1332"/>
      <c r="CAK34" s="1332"/>
      <c r="CAL34" s="1332"/>
      <c r="CAM34" s="1332"/>
      <c r="CAN34" s="1332"/>
      <c r="CAO34" s="1332"/>
      <c r="CAP34" s="1332"/>
      <c r="CAQ34" s="1332"/>
      <c r="CAR34" s="1332"/>
      <c r="CAS34" s="1332"/>
      <c r="CAT34" s="1332"/>
      <c r="CAU34" s="1332"/>
      <c r="CAV34" s="1332"/>
      <c r="CAW34" s="1332"/>
      <c r="CAX34" s="1332"/>
      <c r="CAY34" s="1332"/>
      <c r="CAZ34" s="1332"/>
      <c r="CBA34" s="1332"/>
      <c r="CBB34" s="1332"/>
      <c r="CBC34" s="1332"/>
      <c r="CBD34" s="1332"/>
      <c r="CBE34" s="1332"/>
      <c r="CBF34" s="1332"/>
      <c r="CBG34" s="1332"/>
      <c r="CBH34" s="1332"/>
      <c r="CBI34" s="1332"/>
      <c r="CBJ34" s="1332"/>
      <c r="CBK34" s="1332"/>
      <c r="CBL34" s="1332"/>
      <c r="CBM34" s="1332"/>
      <c r="CBN34" s="1332"/>
      <c r="CBO34" s="1332"/>
      <c r="CBP34" s="1332"/>
      <c r="CBQ34" s="1332"/>
      <c r="CBR34" s="1332"/>
      <c r="CBS34" s="1332"/>
      <c r="CBT34" s="1332"/>
      <c r="CBU34" s="1332"/>
      <c r="CBV34" s="1332"/>
      <c r="CBW34" s="1332"/>
      <c r="CBX34" s="1332"/>
      <c r="CBY34" s="1332"/>
      <c r="CBZ34" s="1332"/>
      <c r="CCA34" s="1332"/>
      <c r="CCB34" s="1332"/>
      <c r="CCC34" s="1332"/>
      <c r="CCD34" s="1332"/>
      <c r="CCE34" s="1332"/>
      <c r="CCF34" s="1332"/>
      <c r="CCG34" s="1332"/>
      <c r="CCH34" s="1332"/>
      <c r="CCI34" s="1332"/>
      <c r="CCJ34" s="1332"/>
      <c r="CCK34" s="1332"/>
      <c r="CCL34" s="1332"/>
      <c r="CCM34" s="1332"/>
      <c r="CCN34" s="1332"/>
      <c r="CCO34" s="1332"/>
      <c r="CCP34" s="1332"/>
      <c r="CCQ34" s="1332"/>
      <c r="CCR34" s="1332"/>
      <c r="CCS34" s="1332"/>
      <c r="CCT34" s="1332"/>
      <c r="CCU34" s="1332"/>
      <c r="CCV34" s="1332"/>
      <c r="CCW34" s="1332"/>
      <c r="CCX34" s="1332"/>
      <c r="CCY34" s="1332"/>
      <c r="CCZ34" s="1332"/>
      <c r="CDA34" s="1332"/>
      <c r="CDB34" s="1332"/>
      <c r="CDC34" s="1332"/>
      <c r="CDD34" s="1332"/>
      <c r="CDE34" s="1332"/>
      <c r="CDF34" s="1332"/>
      <c r="CDG34" s="1332"/>
      <c r="CDH34" s="1332"/>
      <c r="CDI34" s="1332"/>
      <c r="CDJ34" s="1332"/>
      <c r="CDK34" s="1332"/>
      <c r="CDL34" s="1332"/>
      <c r="CDM34" s="1332"/>
      <c r="CDN34" s="1332"/>
      <c r="CDO34" s="1332"/>
      <c r="CDP34" s="1332"/>
      <c r="CDQ34" s="1332"/>
      <c r="CDR34" s="1332"/>
      <c r="CDS34" s="1332"/>
      <c r="CDT34" s="1332"/>
      <c r="CDU34" s="1332"/>
      <c r="CDV34" s="1332"/>
      <c r="CDW34" s="1332"/>
      <c r="CDX34" s="1332"/>
      <c r="CDY34" s="1332"/>
      <c r="CDZ34" s="1332"/>
      <c r="CEA34" s="1332"/>
      <c r="CEB34" s="1332"/>
      <c r="CEC34" s="1332"/>
      <c r="CED34" s="1332"/>
      <c r="CEE34" s="1332"/>
      <c r="CEF34" s="1332"/>
      <c r="CEG34" s="1332"/>
      <c r="CEH34" s="1332"/>
      <c r="CEI34" s="1332"/>
      <c r="CEJ34" s="1332"/>
      <c r="CEK34" s="1332"/>
      <c r="CEL34" s="1332"/>
      <c r="CEM34" s="1332"/>
      <c r="CEN34" s="1332"/>
      <c r="CEO34" s="1332"/>
      <c r="CEP34" s="1332"/>
      <c r="CEQ34" s="1332"/>
      <c r="CER34" s="1332"/>
      <c r="CES34" s="1332"/>
      <c r="CET34" s="1332"/>
      <c r="CEU34" s="1332"/>
      <c r="CEV34" s="1332"/>
      <c r="CEW34" s="1332"/>
      <c r="CEX34" s="1332"/>
      <c r="CEY34" s="1332"/>
      <c r="CEZ34" s="1332"/>
      <c r="CFA34" s="1332"/>
      <c r="CFB34" s="1332"/>
      <c r="CFC34" s="1332"/>
      <c r="CFD34" s="1332"/>
      <c r="CFE34" s="1332"/>
      <c r="CFF34" s="1332"/>
      <c r="CFG34" s="1332"/>
      <c r="CFH34" s="1332"/>
      <c r="CFI34" s="1332"/>
      <c r="CFJ34" s="1332"/>
      <c r="CFK34" s="1332"/>
      <c r="CFL34" s="1332"/>
      <c r="CFM34" s="1332"/>
      <c r="CFN34" s="1332"/>
      <c r="CFO34" s="1332"/>
      <c r="CFP34" s="1332"/>
      <c r="CFQ34" s="1332"/>
      <c r="CFR34" s="1332"/>
      <c r="CFS34" s="1332"/>
      <c r="CFT34" s="1332"/>
      <c r="CFU34" s="1332"/>
      <c r="CFV34" s="1332"/>
      <c r="CFW34" s="1332"/>
      <c r="CFX34" s="1332"/>
      <c r="CFY34" s="1332"/>
      <c r="CFZ34" s="1332"/>
      <c r="CGA34" s="1332"/>
      <c r="CGB34" s="1332"/>
      <c r="CGC34" s="1332"/>
      <c r="CGD34" s="1332"/>
      <c r="CGE34" s="1332"/>
      <c r="CGF34" s="1332"/>
      <c r="CGG34" s="1332"/>
      <c r="CGH34" s="1332"/>
      <c r="CGI34" s="1332"/>
      <c r="CGJ34" s="1332"/>
      <c r="CGK34" s="1332"/>
      <c r="CGL34" s="1332"/>
      <c r="CGM34" s="1332"/>
      <c r="CGN34" s="1332"/>
      <c r="CGO34" s="1332"/>
      <c r="CGP34" s="1332"/>
      <c r="CGQ34" s="1332"/>
      <c r="CGR34" s="1332"/>
      <c r="CGS34" s="1332"/>
      <c r="CGT34" s="1332"/>
      <c r="CGU34" s="1332"/>
      <c r="CGV34" s="1332"/>
      <c r="CGW34" s="1332"/>
      <c r="CGX34" s="1332"/>
      <c r="CGY34" s="1332"/>
      <c r="CGZ34" s="1332"/>
      <c r="CHA34" s="1332"/>
      <c r="CHB34" s="1332"/>
      <c r="CHC34" s="1332"/>
      <c r="CHD34" s="1332"/>
      <c r="CHE34" s="1332"/>
      <c r="CHF34" s="1332"/>
      <c r="CHG34" s="1332"/>
      <c r="CHH34" s="1332"/>
      <c r="CHI34" s="1332"/>
      <c r="CHJ34" s="1332"/>
      <c r="CHK34" s="1332"/>
      <c r="CHL34" s="1332"/>
      <c r="CHM34" s="1332"/>
      <c r="CHN34" s="1332"/>
      <c r="CHO34" s="1332"/>
      <c r="CHP34" s="1332"/>
      <c r="CHQ34" s="1332"/>
      <c r="CHR34" s="1332"/>
      <c r="CHS34" s="1332"/>
      <c r="CHT34" s="1332"/>
      <c r="CHU34" s="1332"/>
      <c r="CHV34" s="1332"/>
      <c r="CHW34" s="1332"/>
      <c r="CHX34" s="1332"/>
      <c r="CHY34" s="1332"/>
      <c r="CHZ34" s="1332"/>
      <c r="CIA34" s="1332"/>
      <c r="CIB34" s="1332"/>
      <c r="CIC34" s="1332"/>
      <c r="CID34" s="1332"/>
      <c r="CIE34" s="1332"/>
      <c r="CIF34" s="1332"/>
      <c r="CIG34" s="1332"/>
      <c r="CIH34" s="1332"/>
      <c r="CII34" s="1332"/>
      <c r="CIJ34" s="1332"/>
      <c r="CIK34" s="1332"/>
      <c r="CIL34" s="1332"/>
      <c r="CIM34" s="1332"/>
      <c r="CIN34" s="1332"/>
      <c r="CIO34" s="1332"/>
      <c r="CIP34" s="1332"/>
      <c r="CIQ34" s="1332"/>
      <c r="CIR34" s="1332"/>
      <c r="CIS34" s="1332"/>
      <c r="CIT34" s="1332"/>
      <c r="CIU34" s="1332"/>
      <c r="CIV34" s="1332"/>
      <c r="CIW34" s="1332"/>
      <c r="CIX34" s="1332"/>
      <c r="CIY34" s="1332"/>
      <c r="CIZ34" s="1332"/>
      <c r="CJA34" s="1332"/>
      <c r="CJB34" s="1332"/>
      <c r="CJC34" s="1332"/>
      <c r="CJD34" s="1332"/>
      <c r="CJE34" s="1332"/>
      <c r="CJF34" s="1332"/>
      <c r="CJG34" s="1332"/>
      <c r="CJH34" s="1332"/>
      <c r="CJI34" s="1332"/>
      <c r="CJJ34" s="1332"/>
      <c r="CJK34" s="1332"/>
      <c r="CJL34" s="1332"/>
      <c r="CJM34" s="1332"/>
      <c r="CJN34" s="1332"/>
      <c r="CJO34" s="1332"/>
      <c r="CJP34" s="1332"/>
      <c r="CJQ34" s="1332"/>
      <c r="CJR34" s="1332"/>
      <c r="CJS34" s="1332"/>
      <c r="CJT34" s="1332"/>
      <c r="CJU34" s="1332"/>
      <c r="CJV34" s="1332"/>
      <c r="CJW34" s="1332"/>
      <c r="CJX34" s="1332"/>
      <c r="CJY34" s="1332"/>
      <c r="CJZ34" s="1332"/>
      <c r="CKA34" s="1332"/>
      <c r="CKB34" s="1332"/>
      <c r="CKC34" s="1332"/>
      <c r="CKD34" s="1332"/>
      <c r="CKE34" s="1332"/>
      <c r="CKF34" s="1332"/>
      <c r="CKG34" s="1332"/>
      <c r="CKH34" s="1332"/>
      <c r="CKI34" s="1332"/>
      <c r="CKJ34" s="1332"/>
      <c r="CKK34" s="1332"/>
      <c r="CKL34" s="1332"/>
      <c r="CKM34" s="1332"/>
      <c r="CKN34" s="1332"/>
      <c r="CKO34" s="1332"/>
      <c r="CKP34" s="1332"/>
      <c r="CKQ34" s="1332"/>
      <c r="CKR34" s="1332"/>
      <c r="CKS34" s="1332"/>
      <c r="CKT34" s="1332"/>
      <c r="CKU34" s="1332"/>
      <c r="CKV34" s="1332"/>
      <c r="CKW34" s="1332"/>
      <c r="CKX34" s="1332"/>
      <c r="CKY34" s="1332"/>
      <c r="CKZ34" s="1332"/>
      <c r="CLA34" s="1332"/>
      <c r="CLB34" s="1332"/>
      <c r="CLC34" s="1332"/>
      <c r="CLD34" s="1332"/>
      <c r="CLE34" s="1332"/>
      <c r="CLF34" s="1332"/>
      <c r="CLG34" s="1332"/>
      <c r="CLH34" s="1332"/>
      <c r="CLI34" s="1332"/>
      <c r="CLJ34" s="1332"/>
      <c r="CLK34" s="1332"/>
      <c r="CLL34" s="1332"/>
      <c r="CLM34" s="1332"/>
      <c r="CLN34" s="1332"/>
      <c r="CLO34" s="1332"/>
      <c r="CLP34" s="1332"/>
      <c r="CLQ34" s="1332"/>
      <c r="CLR34" s="1332"/>
      <c r="CLS34" s="1332"/>
      <c r="CLT34" s="1332"/>
      <c r="CLU34" s="1332"/>
      <c r="CLV34" s="1332"/>
      <c r="CLW34" s="1332"/>
      <c r="CLX34" s="1332"/>
      <c r="CLY34" s="1332"/>
      <c r="CLZ34" s="1332"/>
      <c r="CMA34" s="1332"/>
      <c r="CMB34" s="1332"/>
      <c r="CMC34" s="1332"/>
      <c r="CMD34" s="1332"/>
      <c r="CME34" s="1332"/>
      <c r="CMF34" s="1332"/>
      <c r="CMG34" s="1332"/>
      <c r="CMH34" s="1332"/>
      <c r="CMI34" s="1332"/>
      <c r="CMJ34" s="1332"/>
      <c r="CMK34" s="1332"/>
      <c r="CML34" s="1332"/>
      <c r="CMM34" s="1332"/>
      <c r="CMN34" s="1332"/>
      <c r="CMO34" s="1332"/>
      <c r="CMP34" s="1332"/>
      <c r="CMQ34" s="1332"/>
      <c r="CMR34" s="1332"/>
      <c r="CMS34" s="1332"/>
      <c r="CMT34" s="1332"/>
      <c r="CMU34" s="1332"/>
      <c r="CMV34" s="1332"/>
      <c r="CMW34" s="1332"/>
      <c r="CMX34" s="1332"/>
      <c r="CMY34" s="1332"/>
      <c r="CMZ34" s="1332"/>
      <c r="CNA34" s="1332"/>
      <c r="CNB34" s="1332"/>
      <c r="CNC34" s="1332"/>
      <c r="CND34" s="1332"/>
      <c r="CNE34" s="1332"/>
      <c r="CNF34" s="1332"/>
      <c r="CNG34" s="1332"/>
      <c r="CNH34" s="1332"/>
      <c r="CNI34" s="1332"/>
      <c r="CNJ34" s="1332"/>
      <c r="CNK34" s="1332"/>
      <c r="CNL34" s="1332"/>
      <c r="CNM34" s="1332"/>
      <c r="CNN34" s="1332"/>
      <c r="CNO34" s="1332"/>
      <c r="CNP34" s="1332"/>
      <c r="CNQ34" s="1332"/>
      <c r="CNR34" s="1332"/>
      <c r="CNS34" s="1332"/>
      <c r="CNT34" s="1332"/>
      <c r="CNU34" s="1332"/>
      <c r="CNV34" s="1332"/>
      <c r="CNW34" s="1332"/>
      <c r="CNX34" s="1332"/>
      <c r="CNY34" s="1332"/>
      <c r="CNZ34" s="1332"/>
      <c r="COA34" s="1332"/>
      <c r="COB34" s="1332"/>
      <c r="COC34" s="1332"/>
      <c r="COD34" s="1332"/>
      <c r="COE34" s="1332"/>
      <c r="COF34" s="1332"/>
      <c r="COG34" s="1332"/>
      <c r="COH34" s="1332"/>
      <c r="COI34" s="1332"/>
      <c r="COJ34" s="1332"/>
      <c r="COK34" s="1332"/>
      <c r="COL34" s="1332"/>
      <c r="COM34" s="1332"/>
      <c r="CON34" s="1332"/>
      <c r="COO34" s="1332"/>
      <c r="COP34" s="1332"/>
      <c r="COQ34" s="1332"/>
      <c r="COR34" s="1332"/>
      <c r="COS34" s="1332"/>
      <c r="COT34" s="1332"/>
      <c r="COU34" s="1332"/>
      <c r="COV34" s="1332"/>
      <c r="COW34" s="1332"/>
      <c r="COX34" s="1332"/>
      <c r="COY34" s="1332"/>
      <c r="COZ34" s="1332"/>
      <c r="CPA34" s="1332"/>
      <c r="CPB34" s="1332"/>
      <c r="CPC34" s="1332"/>
      <c r="CPD34" s="1332"/>
      <c r="CPE34" s="1332"/>
      <c r="CPF34" s="1332"/>
      <c r="CPG34" s="1332"/>
      <c r="CPH34" s="1332"/>
      <c r="CPI34" s="1332"/>
      <c r="CPJ34" s="1332"/>
      <c r="CPK34" s="1332"/>
      <c r="CPL34" s="1332"/>
      <c r="CPM34" s="1332"/>
      <c r="CPN34" s="1332"/>
      <c r="CPO34" s="1332"/>
      <c r="CPP34" s="1332"/>
      <c r="CPQ34" s="1332"/>
      <c r="CPR34" s="1332"/>
      <c r="CPS34" s="1332"/>
      <c r="CPT34" s="1332"/>
      <c r="CPU34" s="1332"/>
      <c r="CPV34" s="1332"/>
      <c r="CPW34" s="1332"/>
      <c r="CPX34" s="1332"/>
      <c r="CPY34" s="1332"/>
      <c r="CPZ34" s="1332"/>
      <c r="CQA34" s="1332"/>
      <c r="CQB34" s="1332"/>
      <c r="CQC34" s="1332"/>
      <c r="CQD34" s="1332"/>
      <c r="CQE34" s="1332"/>
      <c r="CQF34" s="1332"/>
      <c r="CQG34" s="1332"/>
      <c r="CQH34" s="1332"/>
      <c r="CQI34" s="1332"/>
      <c r="CQJ34" s="1332"/>
      <c r="CQK34" s="1332"/>
      <c r="CQL34" s="1332"/>
      <c r="CQM34" s="1332"/>
      <c r="CQN34" s="1332"/>
      <c r="CQO34" s="1332"/>
      <c r="CQP34" s="1332"/>
      <c r="CQQ34" s="1332"/>
      <c r="CQR34" s="1332"/>
      <c r="CQS34" s="1332"/>
      <c r="CQT34" s="1332"/>
      <c r="CQU34" s="1332"/>
      <c r="CQV34" s="1332"/>
      <c r="CQW34" s="1332"/>
      <c r="CQX34" s="1332"/>
      <c r="CQY34" s="1332"/>
      <c r="CQZ34" s="1332"/>
      <c r="CRA34" s="1332"/>
      <c r="CRB34" s="1332"/>
      <c r="CRC34" s="1332"/>
      <c r="CRD34" s="1332"/>
      <c r="CRE34" s="1332"/>
      <c r="CRF34" s="1332"/>
      <c r="CRG34" s="1332"/>
      <c r="CRH34" s="1332"/>
      <c r="CRI34" s="1332"/>
      <c r="CRJ34" s="1332"/>
      <c r="CRK34" s="1332"/>
      <c r="CRL34" s="1332"/>
      <c r="CRM34" s="1332"/>
      <c r="CRN34" s="1332"/>
      <c r="CRO34" s="1332"/>
      <c r="CRP34" s="1332"/>
      <c r="CRQ34" s="1332"/>
      <c r="CRR34" s="1332"/>
      <c r="CRS34" s="1332"/>
      <c r="CRT34" s="1332"/>
      <c r="CRU34" s="1332"/>
      <c r="CRV34" s="1332"/>
      <c r="CRW34" s="1332"/>
      <c r="CRX34" s="1332"/>
      <c r="CRY34" s="1332"/>
      <c r="CRZ34" s="1332"/>
      <c r="CSA34" s="1332"/>
      <c r="CSB34" s="1332"/>
      <c r="CSC34" s="1332"/>
      <c r="CSD34" s="1332"/>
      <c r="CSE34" s="1332"/>
      <c r="CSF34" s="1332"/>
      <c r="CSG34" s="1332"/>
      <c r="CSH34" s="1332"/>
      <c r="CSI34" s="1332"/>
      <c r="CSJ34" s="1332"/>
      <c r="CSK34" s="1332"/>
      <c r="CSL34" s="1332"/>
      <c r="CSM34" s="1332"/>
      <c r="CSN34" s="1332"/>
      <c r="CSO34" s="1332"/>
      <c r="CSP34" s="1332"/>
      <c r="CSQ34" s="1332"/>
      <c r="CSR34" s="1332"/>
      <c r="CSS34" s="1332"/>
      <c r="CST34" s="1332"/>
      <c r="CSU34" s="1332"/>
      <c r="CSV34" s="1332"/>
      <c r="CSW34" s="1332"/>
      <c r="CSX34" s="1332"/>
      <c r="CSY34" s="1332"/>
      <c r="CSZ34" s="1332"/>
      <c r="CTA34" s="1332"/>
      <c r="CTB34" s="1332"/>
      <c r="CTC34" s="1332"/>
      <c r="CTD34" s="1332"/>
      <c r="CTE34" s="1332"/>
      <c r="CTF34" s="1332"/>
      <c r="CTG34" s="1332"/>
      <c r="CTH34" s="1332"/>
      <c r="CTI34" s="1332"/>
      <c r="CTJ34" s="1332"/>
      <c r="CTK34" s="1332"/>
      <c r="CTL34" s="1332"/>
      <c r="CTM34" s="1332"/>
      <c r="CTN34" s="1332"/>
      <c r="CTO34" s="1332"/>
      <c r="CTP34" s="1332"/>
      <c r="CTQ34" s="1332"/>
      <c r="CTR34" s="1332"/>
      <c r="CTS34" s="1332"/>
      <c r="CTT34" s="1332"/>
      <c r="CTU34" s="1332"/>
      <c r="CTV34" s="1332"/>
      <c r="CTW34" s="1332"/>
      <c r="CTX34" s="1332"/>
      <c r="CTY34" s="1332"/>
      <c r="CTZ34" s="1332"/>
      <c r="CUA34" s="1332"/>
      <c r="CUB34" s="1332"/>
      <c r="CUC34" s="1332"/>
      <c r="CUD34" s="1332"/>
      <c r="CUE34" s="1332"/>
      <c r="CUF34" s="1332"/>
      <c r="CUG34" s="1332"/>
      <c r="CUH34" s="1332"/>
      <c r="CUI34" s="1332"/>
      <c r="CUJ34" s="1332"/>
      <c r="CUK34" s="1332"/>
      <c r="CUL34" s="1332"/>
      <c r="CUM34" s="1332"/>
      <c r="CUN34" s="1332"/>
      <c r="CUO34" s="1332"/>
      <c r="CUP34" s="1332"/>
      <c r="CUQ34" s="1332"/>
      <c r="CUR34" s="1332"/>
      <c r="CUS34" s="1332"/>
      <c r="CUT34" s="1332"/>
      <c r="CUU34" s="1332"/>
      <c r="CUV34" s="1332"/>
      <c r="CUW34" s="1332"/>
      <c r="CUX34" s="1332"/>
      <c r="CUY34" s="1332"/>
      <c r="CUZ34" s="1332"/>
      <c r="CVA34" s="1332"/>
      <c r="CVB34" s="1332"/>
      <c r="CVC34" s="1332"/>
      <c r="CVD34" s="1332"/>
      <c r="CVE34" s="1332"/>
      <c r="CVF34" s="1332"/>
      <c r="CVG34" s="1332"/>
      <c r="CVH34" s="1332"/>
      <c r="CVI34" s="1332"/>
      <c r="CVJ34" s="1332"/>
      <c r="CVK34" s="1332"/>
      <c r="CVL34" s="1332"/>
      <c r="CVM34" s="1332"/>
      <c r="CVN34" s="1332"/>
      <c r="CVO34" s="1332"/>
      <c r="CVP34" s="1332"/>
      <c r="CVQ34" s="1332"/>
      <c r="CVR34" s="1332"/>
      <c r="CVS34" s="1332"/>
      <c r="CVT34" s="1332"/>
      <c r="CVU34" s="1332"/>
      <c r="CVV34" s="1332"/>
      <c r="CVW34" s="1332"/>
      <c r="CVX34" s="1332"/>
      <c r="CVY34" s="1332"/>
      <c r="CVZ34" s="1332"/>
      <c r="CWA34" s="1332"/>
      <c r="CWB34" s="1332"/>
      <c r="CWC34" s="1332"/>
      <c r="CWD34" s="1332"/>
      <c r="CWE34" s="1332"/>
      <c r="CWF34" s="1332"/>
      <c r="CWG34" s="1332"/>
      <c r="CWH34" s="1332"/>
      <c r="CWI34" s="1332"/>
      <c r="CWJ34" s="1332"/>
      <c r="CWK34" s="1332"/>
      <c r="CWL34" s="1332"/>
      <c r="CWM34" s="1332"/>
      <c r="CWN34" s="1332"/>
      <c r="CWO34" s="1332"/>
      <c r="CWP34" s="1332"/>
      <c r="CWQ34" s="1332"/>
      <c r="CWR34" s="1332"/>
      <c r="CWS34" s="1332"/>
      <c r="CWT34" s="1332"/>
      <c r="CWU34" s="1332"/>
      <c r="CWV34" s="1332"/>
      <c r="CWW34" s="1332"/>
      <c r="CWX34" s="1332"/>
      <c r="CWY34" s="1332"/>
      <c r="CWZ34" s="1332"/>
      <c r="CXA34" s="1332"/>
      <c r="CXB34" s="1332"/>
      <c r="CXC34" s="1332"/>
      <c r="CXD34" s="1332"/>
      <c r="CXE34" s="1332"/>
      <c r="CXF34" s="1332"/>
      <c r="CXG34" s="1332"/>
      <c r="CXH34" s="1332"/>
      <c r="CXI34" s="1332"/>
      <c r="CXJ34" s="1332"/>
      <c r="CXK34" s="1332"/>
      <c r="CXL34" s="1332"/>
      <c r="CXM34" s="1332"/>
      <c r="CXN34" s="1332"/>
      <c r="CXO34" s="1332"/>
      <c r="CXP34" s="1332"/>
      <c r="CXQ34" s="1332"/>
      <c r="CXR34" s="1332"/>
      <c r="CXS34" s="1332"/>
      <c r="CXT34" s="1332"/>
      <c r="CXU34" s="1332"/>
      <c r="CXV34" s="1332"/>
      <c r="CXW34" s="1332"/>
      <c r="CXX34" s="1332"/>
      <c r="CXY34" s="1332"/>
      <c r="CXZ34" s="1332"/>
      <c r="CYA34" s="1332"/>
      <c r="CYB34" s="1332"/>
      <c r="CYC34" s="1332"/>
      <c r="CYD34" s="1332"/>
      <c r="CYE34" s="1332"/>
      <c r="CYF34" s="1332"/>
      <c r="CYG34" s="1332"/>
      <c r="CYH34" s="1332"/>
      <c r="CYI34" s="1332"/>
      <c r="CYJ34" s="1332"/>
      <c r="CYK34" s="1332"/>
      <c r="CYL34" s="1332"/>
      <c r="CYM34" s="1332"/>
      <c r="CYN34" s="1332"/>
      <c r="CYO34" s="1332"/>
      <c r="CYP34" s="1332"/>
      <c r="CYQ34" s="1332"/>
      <c r="CYR34" s="1332"/>
      <c r="CYS34" s="1332"/>
      <c r="CYT34" s="1332"/>
      <c r="CYU34" s="1332"/>
      <c r="CYV34" s="1332"/>
      <c r="CYW34" s="1332"/>
      <c r="CYX34" s="1332"/>
      <c r="CYY34" s="1332"/>
      <c r="CYZ34" s="1332"/>
      <c r="CZA34" s="1332"/>
      <c r="CZB34" s="1332"/>
      <c r="CZC34" s="1332"/>
      <c r="CZD34" s="1332"/>
      <c r="CZE34" s="1332"/>
      <c r="CZF34" s="1332"/>
      <c r="CZG34" s="1332"/>
      <c r="CZH34" s="1332"/>
      <c r="CZI34" s="1332"/>
      <c r="CZJ34" s="1332"/>
      <c r="CZK34" s="1332"/>
      <c r="CZL34" s="1332"/>
      <c r="CZM34" s="1332"/>
      <c r="CZN34" s="1332"/>
      <c r="CZO34" s="1332"/>
      <c r="CZP34" s="1332"/>
      <c r="CZQ34" s="1332"/>
      <c r="CZR34" s="1332"/>
      <c r="CZS34" s="1332"/>
      <c r="CZT34" s="1332"/>
      <c r="CZU34" s="1332"/>
      <c r="CZV34" s="1332"/>
      <c r="CZW34" s="1332"/>
      <c r="CZX34" s="1332"/>
      <c r="CZY34" s="1332"/>
      <c r="CZZ34" s="1332"/>
      <c r="DAA34" s="1332"/>
      <c r="DAB34" s="1332"/>
      <c r="DAC34" s="1332"/>
      <c r="DAD34" s="1332"/>
      <c r="DAE34" s="1332"/>
      <c r="DAF34" s="1332"/>
      <c r="DAG34" s="1332"/>
      <c r="DAH34" s="1332"/>
      <c r="DAI34" s="1332"/>
      <c r="DAJ34" s="1332"/>
      <c r="DAK34" s="1332"/>
      <c r="DAL34" s="1332"/>
      <c r="DAM34" s="1332"/>
      <c r="DAN34" s="1332"/>
      <c r="DAO34" s="1332"/>
      <c r="DAP34" s="1332"/>
      <c r="DAQ34" s="1332"/>
      <c r="DAR34" s="1332"/>
      <c r="DAS34" s="1332"/>
      <c r="DAT34" s="1332"/>
      <c r="DAU34" s="1332"/>
      <c r="DAV34" s="1332"/>
      <c r="DAW34" s="1332"/>
      <c r="DAX34" s="1332"/>
      <c r="DAY34" s="1332"/>
      <c r="DAZ34" s="1332"/>
      <c r="DBA34" s="1332"/>
      <c r="DBB34" s="1332"/>
      <c r="DBC34" s="1332"/>
      <c r="DBD34" s="1332"/>
      <c r="DBE34" s="1332"/>
      <c r="DBF34" s="1332"/>
      <c r="DBG34" s="1332"/>
      <c r="DBH34" s="1332"/>
      <c r="DBI34" s="1332"/>
      <c r="DBJ34" s="1332"/>
      <c r="DBK34" s="1332"/>
      <c r="DBL34" s="1332"/>
      <c r="DBM34" s="1332"/>
      <c r="DBN34" s="1332"/>
      <c r="DBO34" s="1332"/>
      <c r="DBP34" s="1332"/>
      <c r="DBQ34" s="1332"/>
      <c r="DBR34" s="1332"/>
      <c r="DBS34" s="1332"/>
      <c r="DBT34" s="1332"/>
      <c r="DBU34" s="1332"/>
      <c r="DBV34" s="1332"/>
      <c r="DBW34" s="1332"/>
      <c r="DBX34" s="1332"/>
      <c r="DBY34" s="1332"/>
      <c r="DBZ34" s="1332"/>
      <c r="DCA34" s="1332"/>
      <c r="DCB34" s="1332"/>
      <c r="DCC34" s="1332"/>
      <c r="DCD34" s="1332"/>
      <c r="DCE34" s="1332"/>
      <c r="DCF34" s="1332"/>
      <c r="DCG34" s="1332"/>
      <c r="DCH34" s="1332"/>
      <c r="DCI34" s="1332"/>
      <c r="DCJ34" s="1332"/>
      <c r="DCK34" s="1332"/>
      <c r="DCL34" s="1332"/>
      <c r="DCM34" s="1332"/>
      <c r="DCN34" s="1332"/>
      <c r="DCO34" s="1332"/>
      <c r="DCP34" s="1332"/>
      <c r="DCQ34" s="1332"/>
      <c r="DCR34" s="1332"/>
      <c r="DCS34" s="1332"/>
      <c r="DCT34" s="1332"/>
      <c r="DCU34" s="1332"/>
      <c r="DCV34" s="1332"/>
      <c r="DCW34" s="1332"/>
      <c r="DCX34" s="1332"/>
      <c r="DCY34" s="1332"/>
      <c r="DCZ34" s="1332"/>
      <c r="DDA34" s="1332"/>
      <c r="DDB34" s="1332"/>
      <c r="DDC34" s="1332"/>
      <c r="DDD34" s="1332"/>
      <c r="DDE34" s="1332"/>
      <c r="DDF34" s="1332"/>
      <c r="DDG34" s="1332"/>
      <c r="DDH34" s="1332"/>
      <c r="DDI34" s="1332"/>
      <c r="DDJ34" s="1332"/>
      <c r="DDK34" s="1332"/>
      <c r="DDL34" s="1332"/>
      <c r="DDM34" s="1332"/>
      <c r="DDN34" s="1332"/>
      <c r="DDO34" s="1332"/>
      <c r="DDP34" s="1332"/>
      <c r="DDQ34" s="1332"/>
      <c r="DDR34" s="1332"/>
      <c r="DDS34" s="1332"/>
      <c r="DDT34" s="1332"/>
      <c r="DDU34" s="1332"/>
      <c r="DDV34" s="1332"/>
      <c r="DDW34" s="1332"/>
      <c r="DDX34" s="1332"/>
      <c r="DDY34" s="1332"/>
      <c r="DDZ34" s="1332"/>
      <c r="DEA34" s="1332"/>
      <c r="DEB34" s="1332"/>
      <c r="DEC34" s="1332"/>
      <c r="DED34" s="1332"/>
      <c r="DEE34" s="1332"/>
      <c r="DEF34" s="1332"/>
      <c r="DEG34" s="1332"/>
      <c r="DEH34" s="1332"/>
      <c r="DEI34" s="1332"/>
      <c r="DEJ34" s="1332"/>
      <c r="DEK34" s="1332"/>
      <c r="DEL34" s="1332"/>
      <c r="DEM34" s="1332"/>
      <c r="DEN34" s="1332"/>
      <c r="DEO34" s="1332"/>
      <c r="DEP34" s="1332"/>
      <c r="DEQ34" s="1332"/>
      <c r="DER34" s="1332"/>
      <c r="DES34" s="1332"/>
      <c r="DET34" s="1332"/>
      <c r="DEU34" s="1332"/>
      <c r="DEV34" s="1332"/>
      <c r="DEW34" s="1332"/>
      <c r="DEX34" s="1332"/>
      <c r="DEY34" s="1332"/>
      <c r="DEZ34" s="1332"/>
      <c r="DFA34" s="1332"/>
      <c r="DFB34" s="1332"/>
      <c r="DFC34" s="1332"/>
      <c r="DFD34" s="1332"/>
      <c r="DFE34" s="1332"/>
      <c r="DFF34" s="1332"/>
      <c r="DFG34" s="1332"/>
      <c r="DFH34" s="1332"/>
      <c r="DFI34" s="1332"/>
      <c r="DFJ34" s="1332"/>
      <c r="DFK34" s="1332"/>
      <c r="DFL34" s="1332"/>
      <c r="DFM34" s="1332"/>
      <c r="DFN34" s="1332"/>
      <c r="DFO34" s="1332"/>
      <c r="DFP34" s="1332"/>
      <c r="DFQ34" s="1332"/>
      <c r="DFR34" s="1332"/>
      <c r="DFS34" s="1332"/>
      <c r="DFT34" s="1332"/>
      <c r="DFU34" s="1332"/>
      <c r="DFV34" s="1332"/>
      <c r="DFW34" s="1332"/>
      <c r="DFX34" s="1332"/>
      <c r="DFY34" s="1332"/>
      <c r="DFZ34" s="1332"/>
      <c r="DGA34" s="1332"/>
      <c r="DGB34" s="1332"/>
      <c r="DGC34" s="1332"/>
      <c r="DGD34" s="1332"/>
      <c r="DGE34" s="1332"/>
      <c r="DGF34" s="1332"/>
      <c r="DGG34" s="1332"/>
      <c r="DGH34" s="1332"/>
      <c r="DGI34" s="1332"/>
      <c r="DGJ34" s="1332"/>
      <c r="DGK34" s="1332"/>
      <c r="DGL34" s="1332"/>
      <c r="DGM34" s="1332"/>
      <c r="DGN34" s="1332"/>
      <c r="DGO34" s="1332"/>
      <c r="DGP34" s="1332"/>
      <c r="DGQ34" s="1332"/>
      <c r="DGR34" s="1332"/>
      <c r="DGS34" s="1332"/>
      <c r="DGT34" s="1332"/>
      <c r="DGU34" s="1332"/>
      <c r="DGV34" s="1332"/>
      <c r="DGW34" s="1332"/>
      <c r="DGX34" s="1332"/>
      <c r="DGY34" s="1332"/>
      <c r="DGZ34" s="1332"/>
      <c r="DHA34" s="1332"/>
      <c r="DHB34" s="1332"/>
      <c r="DHC34" s="1332"/>
      <c r="DHD34" s="1332"/>
      <c r="DHE34" s="1332"/>
      <c r="DHF34" s="1332"/>
      <c r="DHG34" s="1332"/>
      <c r="DHH34" s="1332"/>
      <c r="DHI34" s="1332"/>
      <c r="DHJ34" s="1332"/>
      <c r="DHK34" s="1332"/>
      <c r="DHL34" s="1332"/>
      <c r="DHM34" s="1332"/>
      <c r="DHN34" s="1332"/>
      <c r="DHO34" s="1332"/>
      <c r="DHP34" s="1332"/>
      <c r="DHQ34" s="1332"/>
      <c r="DHR34" s="1332"/>
      <c r="DHS34" s="1332"/>
      <c r="DHT34" s="1332"/>
      <c r="DHU34" s="1332"/>
      <c r="DHV34" s="1332"/>
      <c r="DHW34" s="1332"/>
      <c r="DHX34" s="1332"/>
      <c r="DHY34" s="1332"/>
      <c r="DHZ34" s="1332"/>
      <c r="DIA34" s="1332"/>
      <c r="DIB34" s="1332"/>
      <c r="DIC34" s="1332"/>
      <c r="DID34" s="1332"/>
      <c r="DIE34" s="1332"/>
      <c r="DIF34" s="1332"/>
      <c r="DIG34" s="1332"/>
      <c r="DIH34" s="1332"/>
      <c r="DII34" s="1332"/>
      <c r="DIJ34" s="1332"/>
      <c r="DIK34" s="1332"/>
      <c r="DIL34" s="1332"/>
      <c r="DIM34" s="1332"/>
      <c r="DIN34" s="1332"/>
      <c r="DIO34" s="1332"/>
      <c r="DIP34" s="1332"/>
      <c r="DIQ34" s="1332"/>
      <c r="DIR34" s="1332"/>
      <c r="DIS34" s="1332"/>
      <c r="DIT34" s="1332"/>
      <c r="DIU34" s="1332"/>
      <c r="DIV34" s="1332"/>
      <c r="DIW34" s="1332"/>
      <c r="DIX34" s="1332"/>
      <c r="DIY34" s="1332"/>
      <c r="DIZ34" s="1332"/>
      <c r="DJA34" s="1332"/>
      <c r="DJB34" s="1332"/>
      <c r="DJC34" s="1332"/>
      <c r="DJD34" s="1332"/>
      <c r="DJE34" s="1332"/>
      <c r="DJF34" s="1332"/>
      <c r="DJG34" s="1332"/>
      <c r="DJH34" s="1332"/>
      <c r="DJI34" s="1332"/>
      <c r="DJJ34" s="1332"/>
      <c r="DJK34" s="1332"/>
      <c r="DJL34" s="1332"/>
      <c r="DJM34" s="1332"/>
      <c r="DJN34" s="1332"/>
      <c r="DJO34" s="1332"/>
      <c r="DJP34" s="1332"/>
      <c r="DJQ34" s="1332"/>
      <c r="DJR34" s="1332"/>
      <c r="DJS34" s="1332"/>
      <c r="DJT34" s="1332"/>
      <c r="DJU34" s="1332"/>
      <c r="DJV34" s="1332"/>
      <c r="DJW34" s="1332"/>
      <c r="DJX34" s="1332"/>
      <c r="DJY34" s="1332"/>
      <c r="DJZ34" s="1332"/>
      <c r="DKA34" s="1332"/>
      <c r="DKB34" s="1332"/>
      <c r="DKC34" s="1332"/>
      <c r="DKD34" s="1332"/>
      <c r="DKE34" s="1332"/>
      <c r="DKF34" s="1332"/>
      <c r="DKG34" s="1332"/>
      <c r="DKH34" s="1332"/>
      <c r="DKI34" s="1332"/>
      <c r="DKJ34" s="1332"/>
      <c r="DKK34" s="1332"/>
      <c r="DKL34" s="1332"/>
      <c r="DKM34" s="1332"/>
      <c r="DKN34" s="1332"/>
      <c r="DKO34" s="1332"/>
      <c r="DKP34" s="1332"/>
      <c r="DKQ34" s="1332"/>
      <c r="DKR34" s="1332"/>
      <c r="DKS34" s="1332"/>
      <c r="DKT34" s="1332"/>
      <c r="DKU34" s="1332"/>
      <c r="DKV34" s="1332"/>
      <c r="DKW34" s="1332"/>
      <c r="DKX34" s="1332"/>
      <c r="DKY34" s="1332"/>
      <c r="DKZ34" s="1332"/>
      <c r="DLA34" s="1332"/>
      <c r="DLB34" s="1332"/>
      <c r="DLC34" s="1332"/>
      <c r="DLD34" s="1332"/>
      <c r="DLE34" s="1332"/>
      <c r="DLF34" s="1332"/>
      <c r="DLG34" s="1332"/>
      <c r="DLH34" s="1332"/>
      <c r="DLI34" s="1332"/>
      <c r="DLJ34" s="1332"/>
      <c r="DLK34" s="1332"/>
      <c r="DLL34" s="1332"/>
      <c r="DLM34" s="1332"/>
      <c r="DLN34" s="1332"/>
      <c r="DLO34" s="1332"/>
      <c r="DLP34" s="1332"/>
      <c r="DLQ34" s="1332"/>
      <c r="DLR34" s="1332"/>
      <c r="DLS34" s="1332"/>
      <c r="DLT34" s="1332"/>
      <c r="DLU34" s="1332"/>
      <c r="DLV34" s="1332"/>
      <c r="DLW34" s="1332"/>
      <c r="DLX34" s="1332"/>
      <c r="DLY34" s="1332"/>
      <c r="DLZ34" s="1332"/>
      <c r="DMA34" s="1332"/>
      <c r="DMB34" s="1332"/>
      <c r="DMC34" s="1332"/>
      <c r="DMD34" s="1332"/>
      <c r="DME34" s="1332"/>
      <c r="DMF34" s="1332"/>
      <c r="DMG34" s="1332"/>
      <c r="DMH34" s="1332"/>
      <c r="DMI34" s="1332"/>
      <c r="DMJ34" s="1332"/>
      <c r="DMK34" s="1332"/>
      <c r="DML34" s="1332"/>
      <c r="DMM34" s="1332"/>
      <c r="DMN34" s="1332"/>
      <c r="DMO34" s="1332"/>
      <c r="DMP34" s="1332"/>
      <c r="DMQ34" s="1332"/>
      <c r="DMR34" s="1332"/>
      <c r="DMS34" s="1332"/>
      <c r="DMT34" s="1332"/>
      <c r="DMU34" s="1332"/>
      <c r="DMV34" s="1332"/>
      <c r="DMW34" s="1332"/>
      <c r="DMX34" s="1332"/>
      <c r="DMY34" s="1332"/>
      <c r="DMZ34" s="1332"/>
      <c r="DNA34" s="1332"/>
      <c r="DNB34" s="1332"/>
      <c r="DNC34" s="1332"/>
      <c r="DND34" s="1332"/>
      <c r="DNE34" s="1332"/>
      <c r="DNF34" s="1332"/>
      <c r="DNG34" s="1332"/>
      <c r="DNH34" s="1332"/>
      <c r="DNI34" s="1332"/>
      <c r="DNJ34" s="1332"/>
      <c r="DNK34" s="1332"/>
      <c r="DNL34" s="1332"/>
      <c r="DNM34" s="1332"/>
      <c r="DNN34" s="1332"/>
      <c r="DNO34" s="1332"/>
      <c r="DNP34" s="1332"/>
      <c r="DNQ34" s="1332"/>
      <c r="DNR34" s="1332"/>
      <c r="DNS34" s="1332"/>
      <c r="DNT34" s="1332"/>
      <c r="DNU34" s="1332"/>
      <c r="DNV34" s="1332"/>
      <c r="DNW34" s="1332"/>
      <c r="DNX34" s="1332"/>
      <c r="DNY34" s="1332"/>
      <c r="DNZ34" s="1332"/>
      <c r="DOA34" s="1332"/>
      <c r="DOB34" s="1332"/>
      <c r="DOC34" s="1332"/>
      <c r="DOD34" s="1332"/>
      <c r="DOE34" s="1332"/>
      <c r="DOF34" s="1332"/>
      <c r="DOG34" s="1332"/>
      <c r="DOH34" s="1332"/>
      <c r="DOI34" s="1332"/>
      <c r="DOJ34" s="1332"/>
      <c r="DOK34" s="1332"/>
      <c r="DOL34" s="1332"/>
      <c r="DOM34" s="1332"/>
      <c r="DON34" s="1332"/>
      <c r="DOO34" s="1332"/>
      <c r="DOP34" s="1332"/>
      <c r="DOQ34" s="1332"/>
      <c r="DOR34" s="1332"/>
      <c r="DOS34" s="1332"/>
      <c r="DOT34" s="1332"/>
      <c r="DOU34" s="1332"/>
      <c r="DOV34" s="1332"/>
      <c r="DOW34" s="1332"/>
      <c r="DOX34" s="1332"/>
      <c r="DOY34" s="1332"/>
      <c r="DOZ34" s="1332"/>
      <c r="DPA34" s="1332"/>
      <c r="DPB34" s="1332"/>
      <c r="DPC34" s="1332"/>
      <c r="DPD34" s="1332"/>
      <c r="DPE34" s="1332"/>
      <c r="DPF34" s="1332"/>
      <c r="DPG34" s="1332"/>
      <c r="DPH34" s="1332"/>
      <c r="DPI34" s="1332"/>
      <c r="DPJ34" s="1332"/>
      <c r="DPK34" s="1332"/>
      <c r="DPL34" s="1332"/>
      <c r="DPM34" s="1332"/>
      <c r="DPN34" s="1332"/>
      <c r="DPO34" s="1332"/>
      <c r="DPP34" s="1332"/>
      <c r="DPQ34" s="1332"/>
      <c r="DPR34" s="1332"/>
      <c r="DPS34" s="1332"/>
      <c r="DPT34" s="1332"/>
      <c r="DPU34" s="1332"/>
      <c r="DPV34" s="1332"/>
      <c r="DPW34" s="1332"/>
      <c r="DPX34" s="1332"/>
      <c r="DPY34" s="1332"/>
      <c r="DPZ34" s="1332"/>
      <c r="DQA34" s="1332"/>
      <c r="DQB34" s="1332"/>
      <c r="DQC34" s="1332"/>
      <c r="DQD34" s="1332"/>
      <c r="DQE34" s="1332"/>
      <c r="DQF34" s="1332"/>
      <c r="DQG34" s="1332"/>
      <c r="DQH34" s="1332"/>
      <c r="DQI34" s="1332"/>
      <c r="DQJ34" s="1332"/>
      <c r="DQK34" s="1332"/>
      <c r="DQL34" s="1332"/>
      <c r="DQM34" s="1332"/>
      <c r="DQN34" s="1332"/>
      <c r="DQO34" s="1332"/>
      <c r="DQP34" s="1332"/>
      <c r="DQQ34" s="1332"/>
      <c r="DQR34" s="1332"/>
      <c r="DQS34" s="1332"/>
      <c r="DQT34" s="1332"/>
      <c r="DQU34" s="1332"/>
      <c r="DQV34" s="1332"/>
      <c r="DQW34" s="1332"/>
      <c r="DQX34" s="1332"/>
      <c r="DQY34" s="1332"/>
      <c r="DQZ34" s="1332"/>
      <c r="DRA34" s="1332"/>
      <c r="DRB34" s="1332"/>
      <c r="DRC34" s="1332"/>
      <c r="DRD34" s="1332"/>
      <c r="DRE34" s="1332"/>
      <c r="DRF34" s="1332"/>
      <c r="DRG34" s="1332"/>
      <c r="DRH34" s="1332"/>
      <c r="DRI34" s="1332"/>
      <c r="DRJ34" s="1332"/>
      <c r="DRK34" s="1332"/>
      <c r="DRL34" s="1332"/>
      <c r="DRM34" s="1332"/>
      <c r="DRN34" s="1332"/>
      <c r="DRO34" s="1332"/>
      <c r="DRP34" s="1332"/>
      <c r="DRQ34" s="1332"/>
      <c r="DRR34" s="1332"/>
      <c r="DRS34" s="1332"/>
      <c r="DRT34" s="1332"/>
      <c r="DRU34" s="1332"/>
      <c r="DRV34" s="1332"/>
      <c r="DRW34" s="1332"/>
      <c r="DRX34" s="1332"/>
      <c r="DRY34" s="1332"/>
      <c r="DRZ34" s="1332"/>
      <c r="DSA34" s="1332"/>
      <c r="DSB34" s="1332"/>
      <c r="DSC34" s="1332"/>
      <c r="DSD34" s="1332"/>
      <c r="DSE34" s="1332"/>
      <c r="DSF34" s="1332"/>
      <c r="DSG34" s="1332"/>
      <c r="DSH34" s="1332"/>
      <c r="DSI34" s="1332"/>
      <c r="DSJ34" s="1332"/>
      <c r="DSK34" s="1332"/>
      <c r="DSL34" s="1332"/>
      <c r="DSM34" s="1332"/>
      <c r="DSN34" s="1332"/>
      <c r="DSO34" s="1332"/>
      <c r="DSP34" s="1332"/>
      <c r="DSQ34" s="1332"/>
      <c r="DSR34" s="1332"/>
      <c r="DSS34" s="1332"/>
      <c r="DST34" s="1332"/>
      <c r="DSU34" s="1332"/>
      <c r="DSV34" s="1332"/>
      <c r="DSW34" s="1332"/>
      <c r="DSX34" s="1332"/>
      <c r="DSY34" s="1332"/>
      <c r="DSZ34" s="1332"/>
      <c r="DTA34" s="1332"/>
      <c r="DTB34" s="1332"/>
      <c r="DTC34" s="1332"/>
      <c r="DTD34" s="1332"/>
      <c r="DTE34" s="1332"/>
      <c r="DTF34" s="1332"/>
      <c r="DTG34" s="1332"/>
      <c r="DTH34" s="1332"/>
      <c r="DTI34" s="1332"/>
      <c r="DTJ34" s="1332"/>
      <c r="DTK34" s="1332"/>
      <c r="DTL34" s="1332"/>
      <c r="DTM34" s="1332"/>
      <c r="DTN34" s="1332"/>
      <c r="DTO34" s="1332"/>
      <c r="DTP34" s="1332"/>
      <c r="DTQ34" s="1332"/>
      <c r="DTR34" s="1332"/>
      <c r="DTS34" s="1332"/>
      <c r="DTT34" s="1332"/>
      <c r="DTU34" s="1332"/>
      <c r="DTV34" s="1332"/>
      <c r="DTW34" s="1332"/>
      <c r="DTX34" s="1332"/>
      <c r="DTY34" s="1332"/>
      <c r="DTZ34" s="1332"/>
      <c r="DUA34" s="1332"/>
      <c r="DUB34" s="1332"/>
      <c r="DUC34" s="1332"/>
      <c r="DUD34" s="1332"/>
      <c r="DUE34" s="1332"/>
      <c r="DUF34" s="1332"/>
      <c r="DUG34" s="1332"/>
      <c r="DUH34" s="1332"/>
      <c r="DUI34" s="1332"/>
      <c r="DUJ34" s="1332"/>
      <c r="DUK34" s="1332"/>
      <c r="DUL34" s="1332"/>
      <c r="DUM34" s="1332"/>
      <c r="DUN34" s="1332"/>
      <c r="DUO34" s="1332"/>
      <c r="DUP34" s="1332"/>
      <c r="DUQ34" s="1332"/>
      <c r="DUR34" s="1332"/>
      <c r="DUS34" s="1332"/>
      <c r="DUT34" s="1332"/>
      <c r="DUU34" s="1332"/>
      <c r="DUV34" s="1332"/>
      <c r="DUW34" s="1332"/>
      <c r="DUX34" s="1332"/>
      <c r="DUY34" s="1332"/>
      <c r="DUZ34" s="1332"/>
      <c r="DVA34" s="1332"/>
      <c r="DVB34" s="1332"/>
      <c r="DVC34" s="1332"/>
      <c r="DVD34" s="1332"/>
      <c r="DVE34" s="1332"/>
      <c r="DVF34" s="1332"/>
      <c r="DVG34" s="1332"/>
      <c r="DVH34" s="1332"/>
      <c r="DVI34" s="1332"/>
      <c r="DVJ34" s="1332"/>
      <c r="DVK34" s="1332"/>
      <c r="DVL34" s="1332"/>
      <c r="DVM34" s="1332"/>
      <c r="DVN34" s="1332"/>
      <c r="DVO34" s="1332"/>
      <c r="DVP34" s="1332"/>
      <c r="DVQ34" s="1332"/>
      <c r="DVR34" s="1332"/>
      <c r="DVS34" s="1332"/>
      <c r="DVT34" s="1332"/>
      <c r="DVU34" s="1332"/>
      <c r="DVV34" s="1332"/>
      <c r="DVW34" s="1332"/>
      <c r="DVX34" s="1332"/>
      <c r="DVY34" s="1332"/>
      <c r="DVZ34" s="1332"/>
      <c r="DWA34" s="1332"/>
      <c r="DWB34" s="1332"/>
      <c r="DWC34" s="1332"/>
      <c r="DWD34" s="1332"/>
      <c r="DWE34" s="1332"/>
      <c r="DWF34" s="1332"/>
      <c r="DWG34" s="1332"/>
      <c r="DWH34" s="1332"/>
      <c r="DWI34" s="1332"/>
      <c r="DWJ34" s="1332"/>
      <c r="DWK34" s="1332"/>
      <c r="DWL34" s="1332"/>
      <c r="DWM34" s="1332"/>
      <c r="DWN34" s="1332"/>
      <c r="DWO34" s="1332"/>
      <c r="DWP34" s="1332"/>
      <c r="DWQ34" s="1332"/>
      <c r="DWR34" s="1332"/>
      <c r="DWS34" s="1332"/>
      <c r="DWT34" s="1332"/>
      <c r="DWU34" s="1332"/>
      <c r="DWV34" s="1332"/>
      <c r="DWW34" s="1332"/>
      <c r="DWX34" s="1332"/>
      <c r="DWY34" s="1332"/>
      <c r="DWZ34" s="1332"/>
      <c r="DXA34" s="1332"/>
      <c r="DXB34" s="1332"/>
      <c r="DXC34" s="1332"/>
      <c r="DXD34" s="1332"/>
      <c r="DXE34" s="1332"/>
      <c r="DXF34" s="1332"/>
      <c r="DXG34" s="1332"/>
      <c r="DXH34" s="1332"/>
      <c r="DXI34" s="1332"/>
      <c r="DXJ34" s="1332"/>
      <c r="DXK34" s="1332"/>
      <c r="DXL34" s="1332"/>
      <c r="DXM34" s="1332"/>
      <c r="DXN34" s="1332"/>
      <c r="DXO34" s="1332"/>
      <c r="DXP34" s="1332"/>
      <c r="DXQ34" s="1332"/>
      <c r="DXR34" s="1332"/>
      <c r="DXS34" s="1332"/>
      <c r="DXT34" s="1332"/>
      <c r="DXU34" s="1332"/>
      <c r="DXV34" s="1332"/>
      <c r="DXW34" s="1332"/>
      <c r="DXX34" s="1332"/>
      <c r="DXY34" s="1332"/>
      <c r="DXZ34" s="1332"/>
      <c r="DYA34" s="1332"/>
      <c r="DYB34" s="1332"/>
      <c r="DYC34" s="1332"/>
      <c r="DYD34" s="1332"/>
      <c r="DYE34" s="1332"/>
      <c r="DYF34" s="1332"/>
      <c r="DYG34" s="1332"/>
      <c r="DYH34" s="1332"/>
      <c r="DYI34" s="1332"/>
      <c r="DYJ34" s="1332"/>
      <c r="DYK34" s="1332"/>
      <c r="DYL34" s="1332"/>
      <c r="DYM34" s="1332"/>
      <c r="DYN34" s="1332"/>
      <c r="DYO34" s="1332"/>
      <c r="DYP34" s="1332"/>
      <c r="DYQ34" s="1332"/>
      <c r="DYR34" s="1332"/>
      <c r="DYS34" s="1332"/>
      <c r="DYT34" s="1332"/>
      <c r="DYU34" s="1332"/>
      <c r="DYV34" s="1332"/>
      <c r="DYW34" s="1332"/>
      <c r="DYX34" s="1332"/>
      <c r="DYY34" s="1332"/>
      <c r="DYZ34" s="1332"/>
      <c r="DZA34" s="1332"/>
      <c r="DZB34" s="1332"/>
      <c r="DZC34" s="1332"/>
      <c r="DZD34" s="1332"/>
      <c r="DZE34" s="1332"/>
      <c r="DZF34" s="1332"/>
      <c r="DZG34" s="1332"/>
      <c r="DZH34" s="1332"/>
      <c r="DZI34" s="1332"/>
      <c r="DZJ34" s="1332"/>
      <c r="DZK34" s="1332"/>
      <c r="DZL34" s="1332"/>
      <c r="DZM34" s="1332"/>
      <c r="DZN34" s="1332"/>
      <c r="DZO34" s="1332"/>
      <c r="DZP34" s="1332"/>
      <c r="DZQ34" s="1332"/>
      <c r="DZR34" s="1332"/>
      <c r="DZS34" s="1332"/>
      <c r="DZT34" s="1332"/>
      <c r="DZU34" s="1332"/>
      <c r="DZV34" s="1332"/>
      <c r="DZW34" s="1332"/>
      <c r="DZX34" s="1332"/>
      <c r="DZY34" s="1332"/>
      <c r="DZZ34" s="1332"/>
      <c r="EAA34" s="1332"/>
      <c r="EAB34" s="1332"/>
      <c r="EAC34" s="1332"/>
      <c r="EAD34" s="1332"/>
      <c r="EAE34" s="1332"/>
      <c r="EAF34" s="1332"/>
      <c r="EAG34" s="1332"/>
      <c r="EAH34" s="1332"/>
      <c r="EAI34" s="1332"/>
      <c r="EAJ34" s="1332"/>
      <c r="EAK34" s="1332"/>
      <c r="EAL34" s="1332"/>
      <c r="EAM34" s="1332"/>
      <c r="EAN34" s="1332"/>
      <c r="EAO34" s="1332"/>
      <c r="EAP34" s="1332"/>
      <c r="EAQ34" s="1332"/>
      <c r="EAR34" s="1332"/>
      <c r="EAS34" s="1332"/>
      <c r="EAT34" s="1332"/>
      <c r="EAU34" s="1332"/>
      <c r="EAV34" s="1332"/>
      <c r="EAW34" s="1332"/>
      <c r="EAX34" s="1332"/>
      <c r="EAY34" s="1332"/>
      <c r="EAZ34" s="1332"/>
      <c r="EBA34" s="1332"/>
      <c r="EBB34" s="1332"/>
      <c r="EBC34" s="1332"/>
      <c r="EBD34" s="1332"/>
      <c r="EBE34" s="1332"/>
      <c r="EBF34" s="1332"/>
      <c r="EBG34" s="1332"/>
      <c r="EBH34" s="1332"/>
      <c r="EBI34" s="1332"/>
      <c r="EBJ34" s="1332"/>
      <c r="EBK34" s="1332"/>
      <c r="EBL34" s="1332"/>
      <c r="EBM34" s="1332"/>
      <c r="EBN34" s="1332"/>
      <c r="EBO34" s="1332"/>
      <c r="EBP34" s="1332"/>
      <c r="EBQ34" s="1332"/>
      <c r="EBR34" s="1332"/>
      <c r="EBS34" s="1332"/>
      <c r="EBT34" s="1332"/>
      <c r="EBU34" s="1332"/>
      <c r="EBV34" s="1332"/>
      <c r="EBW34" s="1332"/>
      <c r="EBX34" s="1332"/>
      <c r="EBY34" s="1332"/>
      <c r="EBZ34" s="1332"/>
      <c r="ECA34" s="1332"/>
      <c r="ECB34" s="1332"/>
      <c r="ECC34" s="1332"/>
      <c r="ECD34" s="1332"/>
      <c r="ECE34" s="1332"/>
      <c r="ECF34" s="1332"/>
      <c r="ECG34" s="1332"/>
      <c r="ECH34" s="1332"/>
      <c r="ECI34" s="1332"/>
      <c r="ECJ34" s="1332"/>
      <c r="ECK34" s="1332"/>
      <c r="ECL34" s="1332"/>
      <c r="ECM34" s="1332"/>
      <c r="ECN34" s="1332"/>
      <c r="ECO34" s="1332"/>
      <c r="ECP34" s="1332"/>
      <c r="ECQ34" s="1332"/>
      <c r="ECR34" s="1332"/>
      <c r="ECS34" s="1332"/>
      <c r="ECT34" s="1332"/>
      <c r="ECU34" s="1332"/>
      <c r="ECV34" s="1332"/>
      <c r="ECW34" s="1332"/>
      <c r="ECX34" s="1332"/>
      <c r="ECY34" s="1332"/>
      <c r="ECZ34" s="1332"/>
      <c r="EDA34" s="1332"/>
      <c r="EDB34" s="1332"/>
      <c r="EDC34" s="1332"/>
      <c r="EDD34" s="1332"/>
      <c r="EDE34" s="1332"/>
      <c r="EDF34" s="1332"/>
      <c r="EDG34" s="1332"/>
      <c r="EDH34" s="1332"/>
      <c r="EDI34" s="1332"/>
      <c r="EDJ34" s="1332"/>
      <c r="EDK34" s="1332"/>
      <c r="EDL34" s="1332"/>
      <c r="EDM34" s="1332"/>
      <c r="EDN34" s="1332"/>
      <c r="EDO34" s="1332"/>
      <c r="EDP34" s="1332"/>
      <c r="EDQ34" s="1332"/>
      <c r="EDR34" s="1332"/>
      <c r="EDS34" s="1332"/>
      <c r="EDT34" s="1332"/>
      <c r="EDU34" s="1332"/>
      <c r="EDV34" s="1332"/>
      <c r="EDW34" s="1332"/>
      <c r="EDX34" s="1332"/>
      <c r="EDY34" s="1332"/>
      <c r="EDZ34" s="1332"/>
      <c r="EEA34" s="1332"/>
      <c r="EEB34" s="1332"/>
      <c r="EEC34" s="1332"/>
      <c r="EED34" s="1332"/>
      <c r="EEE34" s="1332"/>
      <c r="EEF34" s="1332"/>
      <c r="EEG34" s="1332"/>
      <c r="EEH34" s="1332"/>
      <c r="EEI34" s="1332"/>
      <c r="EEJ34" s="1332"/>
      <c r="EEK34" s="1332"/>
      <c r="EEL34" s="1332"/>
      <c r="EEM34" s="1332"/>
      <c r="EEN34" s="1332"/>
      <c r="EEO34" s="1332"/>
      <c r="EEP34" s="1332"/>
      <c r="EEQ34" s="1332"/>
      <c r="EER34" s="1332"/>
      <c r="EES34" s="1332"/>
      <c r="EET34" s="1332"/>
      <c r="EEU34" s="1332"/>
      <c r="EEV34" s="1332"/>
      <c r="EEW34" s="1332"/>
      <c r="EEX34" s="1332"/>
      <c r="EEY34" s="1332"/>
      <c r="EEZ34" s="1332"/>
      <c r="EFA34" s="1332"/>
      <c r="EFB34" s="1332"/>
      <c r="EFC34" s="1332"/>
      <c r="EFD34" s="1332"/>
      <c r="EFE34" s="1332"/>
      <c r="EFF34" s="1332"/>
      <c r="EFG34" s="1332"/>
      <c r="EFH34" s="1332"/>
      <c r="EFI34" s="1332"/>
      <c r="EFJ34" s="1332"/>
      <c r="EFK34" s="1332"/>
      <c r="EFL34" s="1332"/>
      <c r="EFM34" s="1332"/>
      <c r="EFN34" s="1332"/>
      <c r="EFO34" s="1332"/>
      <c r="EFP34" s="1332"/>
      <c r="EFQ34" s="1332"/>
      <c r="EFR34" s="1332"/>
      <c r="EFS34" s="1332"/>
      <c r="EFT34" s="1332"/>
      <c r="EFU34" s="1332"/>
      <c r="EFV34" s="1332"/>
      <c r="EFW34" s="1332"/>
      <c r="EFX34" s="1332"/>
      <c r="EFY34" s="1332"/>
      <c r="EFZ34" s="1332"/>
      <c r="EGA34" s="1332"/>
      <c r="EGB34" s="1332"/>
      <c r="EGC34" s="1332"/>
      <c r="EGD34" s="1332"/>
      <c r="EGE34" s="1332"/>
      <c r="EGF34" s="1332"/>
      <c r="EGG34" s="1332"/>
      <c r="EGH34" s="1332"/>
      <c r="EGI34" s="1332"/>
      <c r="EGJ34" s="1332"/>
      <c r="EGK34" s="1332"/>
      <c r="EGL34" s="1332"/>
      <c r="EGM34" s="1332"/>
      <c r="EGN34" s="1332"/>
      <c r="EGO34" s="1332"/>
      <c r="EGP34" s="1332"/>
      <c r="EGQ34" s="1332"/>
      <c r="EGR34" s="1332"/>
      <c r="EGS34" s="1332"/>
      <c r="EGT34" s="1332"/>
      <c r="EGU34" s="1332"/>
      <c r="EGV34" s="1332"/>
      <c r="EGW34" s="1332"/>
      <c r="EGX34" s="1332"/>
      <c r="EGY34" s="1332"/>
      <c r="EGZ34" s="1332"/>
      <c r="EHA34" s="1332"/>
      <c r="EHB34" s="1332"/>
      <c r="EHC34" s="1332"/>
      <c r="EHD34" s="1332"/>
      <c r="EHE34" s="1332"/>
      <c r="EHF34" s="1332"/>
      <c r="EHG34" s="1332"/>
      <c r="EHH34" s="1332"/>
      <c r="EHI34" s="1332"/>
      <c r="EHJ34" s="1332"/>
      <c r="EHK34" s="1332"/>
      <c r="EHL34" s="1332"/>
      <c r="EHM34" s="1332"/>
      <c r="EHN34" s="1332"/>
      <c r="EHO34" s="1332"/>
      <c r="EHP34" s="1332"/>
      <c r="EHQ34" s="1332"/>
      <c r="EHR34" s="1332"/>
      <c r="EHS34" s="1332"/>
      <c r="EHT34" s="1332"/>
      <c r="EHU34" s="1332"/>
      <c r="EHV34" s="1332"/>
      <c r="EHW34" s="1332"/>
      <c r="EHX34" s="1332"/>
      <c r="EHY34" s="1332"/>
      <c r="EHZ34" s="1332"/>
      <c r="EIA34" s="1332"/>
      <c r="EIB34" s="1332"/>
      <c r="EIC34" s="1332"/>
      <c r="EID34" s="1332"/>
      <c r="EIE34" s="1332"/>
      <c r="EIF34" s="1332"/>
      <c r="EIG34" s="1332"/>
      <c r="EIH34" s="1332"/>
      <c r="EII34" s="1332"/>
      <c r="EIJ34" s="1332"/>
      <c r="EIK34" s="1332"/>
      <c r="EIL34" s="1332"/>
      <c r="EIM34" s="1332"/>
      <c r="EIN34" s="1332"/>
      <c r="EIO34" s="1332"/>
      <c r="EIP34" s="1332"/>
      <c r="EIQ34" s="1332"/>
      <c r="EIR34" s="1332"/>
      <c r="EIS34" s="1332"/>
      <c r="EIT34" s="1332"/>
      <c r="EIU34" s="1332"/>
      <c r="EIV34" s="1332"/>
      <c r="EIW34" s="1332"/>
      <c r="EIX34" s="1332"/>
      <c r="EIY34" s="1332"/>
      <c r="EIZ34" s="1332"/>
      <c r="EJA34" s="1332"/>
      <c r="EJB34" s="1332"/>
      <c r="EJC34" s="1332"/>
      <c r="EJD34" s="1332"/>
      <c r="EJE34" s="1332"/>
      <c r="EJF34" s="1332"/>
      <c r="EJG34" s="1332"/>
      <c r="EJH34" s="1332"/>
      <c r="EJI34" s="1332"/>
      <c r="EJJ34" s="1332"/>
      <c r="EJK34" s="1332"/>
      <c r="EJL34" s="1332"/>
      <c r="EJM34" s="1332"/>
      <c r="EJN34" s="1332"/>
      <c r="EJO34" s="1332"/>
      <c r="EJP34" s="1332"/>
      <c r="EJQ34" s="1332"/>
      <c r="EJR34" s="1332"/>
      <c r="EJS34" s="1332"/>
      <c r="EJT34" s="1332"/>
      <c r="EJU34" s="1332"/>
      <c r="EJV34" s="1332"/>
      <c r="EJW34" s="1332"/>
      <c r="EJX34" s="1332"/>
      <c r="EJY34" s="1332"/>
      <c r="EJZ34" s="1332"/>
      <c r="EKA34" s="1332"/>
      <c r="EKB34" s="1332"/>
      <c r="EKC34" s="1332"/>
      <c r="EKD34" s="1332"/>
      <c r="EKE34" s="1332"/>
      <c r="EKF34" s="1332"/>
      <c r="EKG34" s="1332"/>
      <c r="EKH34" s="1332"/>
      <c r="EKI34" s="1332"/>
      <c r="EKJ34" s="1332"/>
      <c r="EKK34" s="1332"/>
      <c r="EKL34" s="1332"/>
      <c r="EKM34" s="1332"/>
      <c r="EKN34" s="1332"/>
      <c r="EKO34" s="1332"/>
      <c r="EKP34" s="1332"/>
      <c r="EKQ34" s="1332"/>
      <c r="EKR34" s="1332"/>
      <c r="EKS34" s="1332"/>
      <c r="EKT34" s="1332"/>
      <c r="EKU34" s="1332"/>
      <c r="EKV34" s="1332"/>
      <c r="EKW34" s="1332"/>
      <c r="EKX34" s="1332"/>
      <c r="EKY34" s="1332"/>
      <c r="EKZ34" s="1332"/>
      <c r="ELA34" s="1332"/>
      <c r="ELB34" s="1332"/>
      <c r="ELC34" s="1332"/>
      <c r="ELD34" s="1332"/>
      <c r="ELE34" s="1332"/>
      <c r="ELF34" s="1332"/>
      <c r="ELG34" s="1332"/>
      <c r="ELH34" s="1332"/>
      <c r="ELI34" s="1332"/>
      <c r="ELJ34" s="1332"/>
      <c r="ELK34" s="1332"/>
      <c r="ELL34" s="1332"/>
      <c r="ELM34" s="1332"/>
      <c r="ELN34" s="1332"/>
      <c r="ELO34" s="1332"/>
      <c r="ELP34" s="1332"/>
      <c r="ELQ34" s="1332"/>
      <c r="ELR34" s="1332"/>
      <c r="ELS34" s="1332"/>
      <c r="ELT34" s="1332"/>
      <c r="ELU34" s="1332"/>
      <c r="ELV34" s="1332"/>
      <c r="ELW34" s="1332"/>
      <c r="ELX34" s="1332"/>
      <c r="ELY34" s="1332"/>
      <c r="ELZ34" s="1332"/>
      <c r="EMA34" s="1332"/>
      <c r="EMB34" s="1332"/>
      <c r="EMC34" s="1332"/>
      <c r="EMD34" s="1332"/>
      <c r="EME34" s="1332"/>
      <c r="EMF34" s="1332"/>
      <c r="EMG34" s="1332"/>
      <c r="EMH34" s="1332"/>
      <c r="EMI34" s="1332"/>
      <c r="EMJ34" s="1332"/>
      <c r="EMK34" s="1332"/>
      <c r="EML34" s="1332"/>
      <c r="EMM34" s="1332"/>
      <c r="EMN34" s="1332"/>
      <c r="EMO34" s="1332"/>
      <c r="EMP34" s="1332"/>
      <c r="EMQ34" s="1332"/>
      <c r="EMR34" s="1332"/>
      <c r="EMS34" s="1332"/>
      <c r="EMT34" s="1332"/>
      <c r="EMU34" s="1332"/>
      <c r="EMV34" s="1332"/>
      <c r="EMW34" s="1332"/>
      <c r="EMX34" s="1332"/>
      <c r="EMY34" s="1332"/>
      <c r="EMZ34" s="1332"/>
      <c r="ENA34" s="1332"/>
      <c r="ENB34" s="1332"/>
      <c r="ENC34" s="1332"/>
      <c r="END34" s="1332"/>
      <c r="ENE34" s="1332"/>
      <c r="ENF34" s="1332"/>
      <c r="ENG34" s="1332"/>
      <c r="ENH34" s="1332"/>
      <c r="ENI34" s="1332"/>
      <c r="ENJ34" s="1332"/>
      <c r="ENK34" s="1332"/>
      <c r="ENL34" s="1332"/>
      <c r="ENM34" s="1332"/>
      <c r="ENN34" s="1332"/>
      <c r="ENO34" s="1332"/>
      <c r="ENP34" s="1332"/>
      <c r="ENQ34" s="1332"/>
      <c r="ENR34" s="1332"/>
      <c r="ENS34" s="1332"/>
      <c r="ENT34" s="1332"/>
      <c r="ENU34" s="1332"/>
      <c r="ENV34" s="1332"/>
      <c r="ENW34" s="1332"/>
      <c r="ENX34" s="1332"/>
      <c r="ENY34" s="1332"/>
      <c r="ENZ34" s="1332"/>
      <c r="EOA34" s="1332"/>
      <c r="EOB34" s="1332"/>
      <c r="EOC34" s="1332"/>
      <c r="EOD34" s="1332"/>
      <c r="EOE34" s="1332"/>
      <c r="EOF34" s="1332"/>
      <c r="EOG34" s="1332"/>
      <c r="EOH34" s="1332"/>
      <c r="EOI34" s="1332"/>
      <c r="EOJ34" s="1332"/>
      <c r="EOK34" s="1332"/>
      <c r="EOL34" s="1332"/>
      <c r="EOM34" s="1332"/>
      <c r="EON34" s="1332"/>
      <c r="EOO34" s="1332"/>
      <c r="EOP34" s="1332"/>
      <c r="EOQ34" s="1332"/>
      <c r="EOR34" s="1332"/>
      <c r="EOS34" s="1332"/>
      <c r="EOT34" s="1332"/>
      <c r="EOU34" s="1332"/>
      <c r="EOV34" s="1332"/>
      <c r="EOW34" s="1332"/>
      <c r="EOX34" s="1332"/>
      <c r="EOY34" s="1332"/>
      <c r="EOZ34" s="1332"/>
      <c r="EPA34" s="1332"/>
      <c r="EPB34" s="1332"/>
      <c r="EPC34" s="1332"/>
      <c r="EPD34" s="1332"/>
      <c r="EPE34" s="1332"/>
      <c r="EPF34" s="1332"/>
      <c r="EPG34" s="1332"/>
      <c r="EPH34" s="1332"/>
      <c r="EPI34" s="1332"/>
      <c r="EPJ34" s="1332"/>
      <c r="EPK34" s="1332"/>
      <c r="EPL34" s="1332"/>
      <c r="EPM34" s="1332"/>
      <c r="EPN34" s="1332"/>
      <c r="EPO34" s="1332"/>
      <c r="EPP34" s="1332"/>
      <c r="EPQ34" s="1332"/>
      <c r="EPR34" s="1332"/>
      <c r="EPS34" s="1332"/>
      <c r="EPT34" s="1332"/>
      <c r="EPU34" s="1332"/>
      <c r="EPV34" s="1332"/>
      <c r="EPW34" s="1332"/>
      <c r="EPX34" s="1332"/>
      <c r="EPY34" s="1332"/>
      <c r="EPZ34" s="1332"/>
      <c r="EQA34" s="1332"/>
      <c r="EQB34" s="1332"/>
      <c r="EQC34" s="1332"/>
      <c r="EQD34" s="1332"/>
      <c r="EQE34" s="1332"/>
      <c r="EQF34" s="1332"/>
      <c r="EQG34" s="1332"/>
      <c r="EQH34" s="1332"/>
      <c r="EQI34" s="1332"/>
      <c r="EQJ34" s="1332"/>
      <c r="EQK34" s="1332"/>
      <c r="EQL34" s="1332"/>
      <c r="EQM34" s="1332"/>
      <c r="EQN34" s="1332"/>
      <c r="EQO34" s="1332"/>
      <c r="EQP34" s="1332"/>
      <c r="EQQ34" s="1332"/>
      <c r="EQR34" s="1332"/>
      <c r="EQS34" s="1332"/>
      <c r="EQT34" s="1332"/>
      <c r="EQU34" s="1332"/>
      <c r="EQV34" s="1332"/>
      <c r="EQW34" s="1332"/>
      <c r="EQX34" s="1332"/>
      <c r="EQY34" s="1332"/>
      <c r="EQZ34" s="1332"/>
      <c r="ERA34" s="1332"/>
      <c r="ERB34" s="1332"/>
      <c r="ERC34" s="1332"/>
      <c r="ERD34" s="1332"/>
      <c r="ERE34" s="1332"/>
      <c r="ERF34" s="1332"/>
      <c r="ERG34" s="1332"/>
      <c r="ERH34" s="1332"/>
      <c r="ERI34" s="1332"/>
      <c r="ERJ34" s="1332"/>
      <c r="ERK34" s="1332"/>
      <c r="ERL34" s="1332"/>
      <c r="ERM34" s="1332"/>
      <c r="ERN34" s="1332"/>
      <c r="ERO34" s="1332"/>
      <c r="ERP34" s="1332"/>
      <c r="ERQ34" s="1332"/>
      <c r="ERR34" s="1332"/>
      <c r="ERS34" s="1332"/>
      <c r="ERT34" s="1332"/>
      <c r="ERU34" s="1332"/>
      <c r="ERV34" s="1332"/>
      <c r="ERW34" s="1332"/>
      <c r="ERX34" s="1332"/>
      <c r="ERY34" s="1332"/>
      <c r="ERZ34" s="1332"/>
      <c r="ESA34" s="1332"/>
      <c r="ESB34" s="1332"/>
      <c r="ESC34" s="1332"/>
      <c r="ESD34" s="1332"/>
      <c r="ESE34" s="1332"/>
      <c r="ESF34" s="1332"/>
      <c r="ESG34" s="1332"/>
      <c r="ESH34" s="1332"/>
      <c r="ESI34" s="1332"/>
      <c r="ESJ34" s="1332"/>
      <c r="ESK34" s="1332"/>
      <c r="ESL34" s="1332"/>
      <c r="ESM34" s="1332"/>
      <c r="ESN34" s="1332"/>
      <c r="ESO34" s="1332"/>
      <c r="ESP34" s="1332"/>
      <c r="ESQ34" s="1332"/>
      <c r="ESR34" s="1332"/>
      <c r="ESS34" s="1332"/>
      <c r="EST34" s="1332"/>
      <c r="ESU34" s="1332"/>
      <c r="ESV34" s="1332"/>
      <c r="ESW34" s="1332"/>
      <c r="ESX34" s="1332"/>
      <c r="ESY34" s="1332"/>
      <c r="ESZ34" s="1332"/>
      <c r="ETA34" s="1332"/>
      <c r="ETB34" s="1332"/>
      <c r="ETC34" s="1332"/>
      <c r="ETD34" s="1332"/>
      <c r="ETE34" s="1332"/>
      <c r="ETF34" s="1332"/>
      <c r="ETG34" s="1332"/>
      <c r="ETH34" s="1332"/>
      <c r="ETI34" s="1332"/>
      <c r="ETJ34" s="1332"/>
      <c r="ETK34" s="1332"/>
      <c r="ETL34" s="1332"/>
      <c r="ETM34" s="1332"/>
      <c r="ETN34" s="1332"/>
      <c r="ETO34" s="1332"/>
      <c r="ETP34" s="1332"/>
      <c r="ETQ34" s="1332"/>
      <c r="ETR34" s="1332"/>
      <c r="ETS34" s="1332"/>
      <c r="ETT34" s="1332"/>
      <c r="ETU34" s="1332"/>
      <c r="ETV34" s="1332"/>
      <c r="ETW34" s="1332"/>
      <c r="ETX34" s="1332"/>
      <c r="ETY34" s="1332"/>
      <c r="ETZ34" s="1332"/>
      <c r="EUA34" s="1332"/>
      <c r="EUB34" s="1332"/>
      <c r="EUC34" s="1332"/>
      <c r="EUD34" s="1332"/>
      <c r="EUE34" s="1332"/>
      <c r="EUF34" s="1332"/>
      <c r="EUG34" s="1332"/>
      <c r="EUH34" s="1332"/>
      <c r="EUI34" s="1332"/>
      <c r="EUJ34" s="1332"/>
      <c r="EUK34" s="1332"/>
      <c r="EUL34" s="1332"/>
      <c r="EUM34" s="1332"/>
      <c r="EUN34" s="1332"/>
      <c r="EUO34" s="1332"/>
      <c r="EUP34" s="1332"/>
      <c r="EUQ34" s="1332"/>
      <c r="EUR34" s="1332"/>
      <c r="EUS34" s="1332"/>
      <c r="EUT34" s="1332"/>
      <c r="EUU34" s="1332"/>
      <c r="EUV34" s="1332"/>
      <c r="EUW34" s="1332"/>
      <c r="EUX34" s="1332"/>
      <c r="EUY34" s="1332"/>
      <c r="EUZ34" s="1332"/>
      <c r="EVA34" s="1332"/>
      <c r="EVB34" s="1332"/>
      <c r="EVC34" s="1332"/>
      <c r="EVD34" s="1332"/>
      <c r="EVE34" s="1332"/>
      <c r="EVF34" s="1332"/>
      <c r="EVG34" s="1332"/>
      <c r="EVH34" s="1332"/>
      <c r="EVI34" s="1332"/>
      <c r="EVJ34" s="1332"/>
      <c r="EVK34" s="1332"/>
      <c r="EVL34" s="1332"/>
      <c r="EVM34" s="1332"/>
      <c r="EVN34" s="1332"/>
      <c r="EVO34" s="1332"/>
      <c r="EVP34" s="1332"/>
      <c r="EVQ34" s="1332"/>
      <c r="EVR34" s="1332"/>
      <c r="EVS34" s="1332"/>
      <c r="EVT34" s="1332"/>
      <c r="EVU34" s="1332"/>
      <c r="EVV34" s="1332"/>
      <c r="EVW34" s="1332"/>
      <c r="EVX34" s="1332"/>
      <c r="EVY34" s="1332"/>
      <c r="EVZ34" s="1332"/>
      <c r="EWA34" s="1332"/>
      <c r="EWB34" s="1332"/>
      <c r="EWC34" s="1332"/>
      <c r="EWD34" s="1332"/>
      <c r="EWE34" s="1332"/>
      <c r="EWF34" s="1332"/>
      <c r="EWG34" s="1332"/>
      <c r="EWH34" s="1332"/>
      <c r="EWI34" s="1332"/>
      <c r="EWJ34" s="1332"/>
      <c r="EWK34" s="1332"/>
      <c r="EWL34" s="1332"/>
      <c r="EWM34" s="1332"/>
      <c r="EWN34" s="1332"/>
      <c r="EWO34" s="1332"/>
      <c r="EWP34" s="1332"/>
      <c r="EWQ34" s="1332"/>
      <c r="EWR34" s="1332"/>
      <c r="EWS34" s="1332"/>
      <c r="EWT34" s="1332"/>
      <c r="EWU34" s="1332"/>
      <c r="EWV34" s="1332"/>
      <c r="EWW34" s="1332"/>
      <c r="EWX34" s="1332"/>
      <c r="EWY34" s="1332"/>
      <c r="EWZ34" s="1332"/>
      <c r="EXA34" s="1332"/>
      <c r="EXB34" s="1332"/>
      <c r="EXC34" s="1332"/>
      <c r="EXD34" s="1332"/>
      <c r="EXE34" s="1332"/>
      <c r="EXF34" s="1332"/>
      <c r="EXG34" s="1332"/>
      <c r="EXH34" s="1332"/>
      <c r="EXI34" s="1332"/>
      <c r="EXJ34" s="1332"/>
      <c r="EXK34" s="1332"/>
      <c r="EXL34" s="1332"/>
      <c r="EXM34" s="1332"/>
      <c r="EXN34" s="1332"/>
      <c r="EXO34" s="1332"/>
      <c r="EXP34" s="1332"/>
      <c r="EXQ34" s="1332"/>
      <c r="EXR34" s="1332"/>
      <c r="EXS34" s="1332"/>
      <c r="EXT34" s="1332"/>
      <c r="EXU34" s="1332"/>
      <c r="EXV34" s="1332"/>
      <c r="EXW34" s="1332"/>
      <c r="EXX34" s="1332"/>
      <c r="EXY34" s="1332"/>
      <c r="EXZ34" s="1332"/>
      <c r="EYA34" s="1332"/>
      <c r="EYB34" s="1332"/>
      <c r="EYC34" s="1332"/>
      <c r="EYD34" s="1332"/>
      <c r="EYE34" s="1332"/>
      <c r="EYF34" s="1332"/>
      <c r="EYG34" s="1332"/>
      <c r="EYH34" s="1332"/>
      <c r="EYI34" s="1332"/>
      <c r="EYJ34" s="1332"/>
      <c r="EYK34" s="1332"/>
      <c r="EYL34" s="1332"/>
      <c r="EYM34" s="1332"/>
      <c r="EYN34" s="1332"/>
      <c r="EYO34" s="1332"/>
      <c r="EYP34" s="1332"/>
      <c r="EYQ34" s="1332"/>
      <c r="EYR34" s="1332"/>
      <c r="EYS34" s="1332"/>
      <c r="EYT34" s="1332"/>
      <c r="EYU34" s="1332"/>
      <c r="EYV34" s="1332"/>
      <c r="EYW34" s="1332"/>
      <c r="EYX34" s="1332"/>
      <c r="EYY34" s="1332"/>
      <c r="EYZ34" s="1332"/>
      <c r="EZA34" s="1332"/>
      <c r="EZB34" s="1332"/>
      <c r="EZC34" s="1332"/>
      <c r="EZD34" s="1332"/>
      <c r="EZE34" s="1332"/>
      <c r="EZF34" s="1332"/>
      <c r="EZG34" s="1332"/>
      <c r="EZH34" s="1332"/>
      <c r="EZI34" s="1332"/>
      <c r="EZJ34" s="1332"/>
      <c r="EZK34" s="1332"/>
      <c r="EZL34" s="1332"/>
      <c r="EZM34" s="1332"/>
      <c r="EZN34" s="1332"/>
      <c r="EZO34" s="1332"/>
      <c r="EZP34" s="1332"/>
      <c r="EZQ34" s="1332"/>
      <c r="EZR34" s="1332"/>
      <c r="EZS34" s="1332"/>
      <c r="EZT34" s="1332"/>
      <c r="EZU34" s="1332"/>
      <c r="EZV34" s="1332"/>
      <c r="EZW34" s="1332"/>
      <c r="EZX34" s="1332"/>
      <c r="EZY34" s="1332"/>
      <c r="EZZ34" s="1332"/>
      <c r="FAA34" s="1332"/>
      <c r="FAB34" s="1332"/>
      <c r="FAC34" s="1332"/>
      <c r="FAD34" s="1332"/>
      <c r="FAE34" s="1332"/>
      <c r="FAF34" s="1332"/>
      <c r="FAG34" s="1332"/>
      <c r="FAH34" s="1332"/>
      <c r="FAI34" s="1332"/>
      <c r="FAJ34" s="1332"/>
      <c r="FAK34" s="1332"/>
      <c r="FAL34" s="1332"/>
      <c r="FAM34" s="1332"/>
      <c r="FAN34" s="1332"/>
      <c r="FAO34" s="1332"/>
      <c r="FAP34" s="1332"/>
      <c r="FAQ34" s="1332"/>
      <c r="FAR34" s="1332"/>
      <c r="FAS34" s="1332"/>
      <c r="FAT34" s="1332"/>
      <c r="FAU34" s="1332"/>
      <c r="FAV34" s="1332"/>
      <c r="FAW34" s="1332"/>
      <c r="FAX34" s="1332"/>
      <c r="FAY34" s="1332"/>
      <c r="FAZ34" s="1332"/>
      <c r="FBA34" s="1332"/>
      <c r="FBB34" s="1332"/>
      <c r="FBC34" s="1332"/>
      <c r="FBD34" s="1332"/>
      <c r="FBE34" s="1332"/>
      <c r="FBF34" s="1332"/>
      <c r="FBG34" s="1332"/>
      <c r="FBH34" s="1332"/>
      <c r="FBI34" s="1332"/>
      <c r="FBJ34" s="1332"/>
      <c r="FBK34" s="1332"/>
      <c r="FBL34" s="1332"/>
      <c r="FBM34" s="1332"/>
      <c r="FBN34" s="1332"/>
      <c r="FBO34" s="1332"/>
      <c r="FBP34" s="1332"/>
      <c r="FBQ34" s="1332"/>
      <c r="FBR34" s="1332"/>
      <c r="FBS34" s="1332"/>
      <c r="FBT34" s="1332"/>
      <c r="FBU34" s="1332"/>
      <c r="FBV34" s="1332"/>
      <c r="FBW34" s="1332"/>
      <c r="FBX34" s="1332"/>
      <c r="FBY34" s="1332"/>
      <c r="FBZ34" s="1332"/>
      <c r="FCA34" s="1332"/>
      <c r="FCB34" s="1332"/>
      <c r="FCC34" s="1332"/>
      <c r="FCD34" s="1332"/>
      <c r="FCE34" s="1332"/>
      <c r="FCF34" s="1332"/>
      <c r="FCG34" s="1332"/>
      <c r="FCH34" s="1332"/>
      <c r="FCI34" s="1332"/>
      <c r="FCJ34" s="1332"/>
      <c r="FCK34" s="1332"/>
      <c r="FCL34" s="1332"/>
      <c r="FCM34" s="1332"/>
      <c r="FCN34" s="1332"/>
      <c r="FCO34" s="1332"/>
      <c r="FCP34" s="1332"/>
      <c r="FCQ34" s="1332"/>
      <c r="FCR34" s="1332"/>
      <c r="FCS34" s="1332"/>
      <c r="FCT34" s="1332"/>
      <c r="FCU34" s="1332"/>
      <c r="FCV34" s="1332"/>
      <c r="FCW34" s="1332"/>
      <c r="FCX34" s="1332"/>
      <c r="FCY34" s="1332"/>
      <c r="FCZ34" s="1332"/>
      <c r="FDA34" s="1332"/>
      <c r="FDB34" s="1332"/>
      <c r="FDC34" s="1332"/>
      <c r="FDD34" s="1332"/>
      <c r="FDE34" s="1332"/>
      <c r="FDF34" s="1332"/>
      <c r="FDG34" s="1332"/>
      <c r="FDH34" s="1332"/>
      <c r="FDI34" s="1332"/>
      <c r="FDJ34" s="1332"/>
      <c r="FDK34" s="1332"/>
      <c r="FDL34" s="1332"/>
      <c r="FDM34" s="1332"/>
      <c r="FDN34" s="1332"/>
      <c r="FDO34" s="1332"/>
      <c r="FDP34" s="1332"/>
      <c r="FDQ34" s="1332"/>
      <c r="FDR34" s="1332"/>
      <c r="FDS34" s="1332"/>
      <c r="FDT34" s="1332"/>
      <c r="FDU34" s="1332"/>
      <c r="FDV34" s="1332"/>
      <c r="FDW34" s="1332"/>
      <c r="FDX34" s="1332"/>
      <c r="FDY34" s="1332"/>
      <c r="FDZ34" s="1332"/>
      <c r="FEA34" s="1332"/>
      <c r="FEB34" s="1332"/>
      <c r="FEC34" s="1332"/>
      <c r="FED34" s="1332"/>
      <c r="FEE34" s="1332"/>
      <c r="FEF34" s="1332"/>
      <c r="FEG34" s="1332"/>
      <c r="FEH34" s="1332"/>
      <c r="FEI34" s="1332"/>
      <c r="FEJ34" s="1332"/>
      <c r="FEK34" s="1332"/>
      <c r="FEL34" s="1332"/>
      <c r="FEM34" s="1332"/>
      <c r="FEN34" s="1332"/>
      <c r="FEO34" s="1332"/>
      <c r="FEP34" s="1332"/>
      <c r="FEQ34" s="1332"/>
      <c r="FER34" s="1332"/>
      <c r="FES34" s="1332"/>
      <c r="FET34" s="1332"/>
      <c r="FEU34" s="1332"/>
      <c r="FEV34" s="1332"/>
      <c r="FEW34" s="1332"/>
      <c r="FEX34" s="1332"/>
      <c r="FEY34" s="1332"/>
      <c r="FEZ34" s="1332"/>
      <c r="FFA34" s="1332"/>
      <c r="FFB34" s="1332"/>
      <c r="FFC34" s="1332"/>
      <c r="FFD34" s="1332"/>
      <c r="FFE34" s="1332"/>
      <c r="FFF34" s="1332"/>
      <c r="FFG34" s="1332"/>
      <c r="FFH34" s="1332"/>
      <c r="FFI34" s="1332"/>
      <c r="FFJ34" s="1332"/>
      <c r="FFK34" s="1332"/>
      <c r="FFL34" s="1332"/>
      <c r="FFM34" s="1332"/>
      <c r="FFN34" s="1332"/>
      <c r="FFO34" s="1332"/>
      <c r="FFP34" s="1332"/>
      <c r="FFQ34" s="1332"/>
      <c r="FFR34" s="1332"/>
      <c r="FFS34" s="1332"/>
      <c r="FFT34" s="1332"/>
      <c r="FFU34" s="1332"/>
      <c r="FFV34" s="1332"/>
      <c r="FFW34" s="1332"/>
      <c r="FFX34" s="1332"/>
      <c r="FFY34" s="1332"/>
      <c r="FFZ34" s="1332"/>
      <c r="FGA34" s="1332"/>
      <c r="FGB34" s="1332"/>
      <c r="FGC34" s="1332"/>
      <c r="FGD34" s="1332"/>
      <c r="FGE34" s="1332"/>
      <c r="FGF34" s="1332"/>
      <c r="FGG34" s="1332"/>
      <c r="FGH34" s="1332"/>
      <c r="FGI34" s="1332"/>
      <c r="FGJ34" s="1332"/>
      <c r="FGK34" s="1332"/>
      <c r="FGL34" s="1332"/>
      <c r="FGM34" s="1332"/>
      <c r="FGN34" s="1332"/>
      <c r="FGO34" s="1332"/>
      <c r="FGP34" s="1332"/>
      <c r="FGQ34" s="1332"/>
      <c r="FGR34" s="1332"/>
      <c r="FGS34" s="1332"/>
      <c r="FGT34" s="1332"/>
      <c r="FGU34" s="1332"/>
      <c r="FGV34" s="1332"/>
      <c r="FGW34" s="1332"/>
      <c r="FGX34" s="1332"/>
      <c r="FGY34" s="1332"/>
      <c r="FGZ34" s="1332"/>
      <c r="FHA34" s="1332"/>
      <c r="FHB34" s="1332"/>
      <c r="FHC34" s="1332"/>
      <c r="FHD34" s="1332"/>
      <c r="FHE34" s="1332"/>
      <c r="FHF34" s="1332"/>
      <c r="FHG34" s="1332"/>
      <c r="FHH34" s="1332"/>
      <c r="FHI34" s="1332"/>
      <c r="FHJ34" s="1332"/>
      <c r="FHK34" s="1332"/>
      <c r="FHL34" s="1332"/>
      <c r="FHM34" s="1332"/>
      <c r="FHN34" s="1332"/>
      <c r="FHO34" s="1332"/>
      <c r="FHP34" s="1332"/>
      <c r="FHQ34" s="1332"/>
      <c r="FHR34" s="1332"/>
      <c r="FHS34" s="1332"/>
      <c r="FHT34" s="1332"/>
      <c r="FHU34" s="1332"/>
      <c r="FHV34" s="1332"/>
      <c r="FHW34" s="1332"/>
      <c r="FHX34" s="1332"/>
      <c r="FHY34" s="1332"/>
      <c r="FHZ34" s="1332"/>
      <c r="FIA34" s="1332"/>
      <c r="FIB34" s="1332"/>
      <c r="FIC34" s="1332"/>
      <c r="FID34" s="1332"/>
      <c r="FIE34" s="1332"/>
      <c r="FIF34" s="1332"/>
      <c r="FIG34" s="1332"/>
      <c r="FIH34" s="1332"/>
      <c r="FII34" s="1332"/>
      <c r="FIJ34" s="1332"/>
      <c r="FIK34" s="1332"/>
      <c r="FIL34" s="1332"/>
      <c r="FIM34" s="1332"/>
      <c r="FIN34" s="1332"/>
      <c r="FIO34" s="1332"/>
      <c r="FIP34" s="1332"/>
      <c r="FIQ34" s="1332"/>
      <c r="FIR34" s="1332"/>
      <c r="FIS34" s="1332"/>
      <c r="FIT34" s="1332"/>
      <c r="FIU34" s="1332"/>
      <c r="FIV34" s="1332"/>
      <c r="FIW34" s="1332"/>
      <c r="FIX34" s="1332"/>
      <c r="FIY34" s="1332"/>
      <c r="FIZ34" s="1332"/>
      <c r="FJA34" s="1332"/>
      <c r="FJB34" s="1332"/>
      <c r="FJC34" s="1332"/>
      <c r="FJD34" s="1332"/>
      <c r="FJE34" s="1332"/>
      <c r="FJF34" s="1332"/>
      <c r="FJG34" s="1332"/>
      <c r="FJH34" s="1332"/>
      <c r="FJI34" s="1332"/>
      <c r="FJJ34" s="1332"/>
      <c r="FJK34" s="1332"/>
      <c r="FJL34" s="1332"/>
      <c r="FJM34" s="1332"/>
      <c r="FJN34" s="1332"/>
      <c r="FJO34" s="1332"/>
      <c r="FJP34" s="1332"/>
      <c r="FJQ34" s="1332"/>
      <c r="FJR34" s="1332"/>
      <c r="FJS34" s="1332"/>
      <c r="FJT34" s="1332"/>
      <c r="FJU34" s="1332"/>
      <c r="FJV34" s="1332"/>
      <c r="FJW34" s="1332"/>
      <c r="FJX34" s="1332"/>
      <c r="FJY34" s="1332"/>
      <c r="FJZ34" s="1332"/>
      <c r="FKA34" s="1332"/>
      <c r="FKB34" s="1332"/>
      <c r="FKC34" s="1332"/>
      <c r="FKD34" s="1332"/>
      <c r="FKE34" s="1332"/>
      <c r="FKF34" s="1332"/>
      <c r="FKG34" s="1332"/>
      <c r="FKH34" s="1332"/>
      <c r="FKI34" s="1332"/>
      <c r="FKJ34" s="1332"/>
      <c r="FKK34" s="1332"/>
      <c r="FKL34" s="1332"/>
      <c r="FKM34" s="1332"/>
      <c r="FKN34" s="1332"/>
      <c r="FKO34" s="1332"/>
      <c r="FKP34" s="1332"/>
      <c r="FKQ34" s="1332"/>
      <c r="FKR34" s="1332"/>
      <c r="FKS34" s="1332"/>
      <c r="FKT34" s="1332"/>
      <c r="FKU34" s="1332"/>
      <c r="FKV34" s="1332"/>
      <c r="FKW34" s="1332"/>
      <c r="FKX34" s="1332"/>
      <c r="FKY34" s="1332"/>
      <c r="FKZ34" s="1332"/>
      <c r="FLA34" s="1332"/>
      <c r="FLB34" s="1332"/>
      <c r="FLC34" s="1332"/>
      <c r="FLD34" s="1332"/>
      <c r="FLE34" s="1332"/>
      <c r="FLF34" s="1332"/>
      <c r="FLG34" s="1332"/>
      <c r="FLH34" s="1332"/>
      <c r="FLI34" s="1332"/>
      <c r="FLJ34" s="1332"/>
      <c r="FLK34" s="1332"/>
      <c r="FLL34" s="1332"/>
      <c r="FLM34" s="1332"/>
      <c r="FLN34" s="1332"/>
      <c r="FLO34" s="1332"/>
      <c r="FLP34" s="1332"/>
      <c r="FLQ34" s="1332"/>
      <c r="FLR34" s="1332"/>
      <c r="FLS34" s="1332"/>
      <c r="FLT34" s="1332"/>
      <c r="FLU34" s="1332"/>
      <c r="FLV34" s="1332"/>
      <c r="FLW34" s="1332"/>
      <c r="FLX34" s="1332"/>
      <c r="FLY34" s="1332"/>
      <c r="FLZ34" s="1332"/>
      <c r="FMA34" s="1332"/>
      <c r="FMB34" s="1332"/>
      <c r="FMC34" s="1332"/>
      <c r="FMD34" s="1332"/>
      <c r="FME34" s="1332"/>
      <c r="FMF34" s="1332"/>
      <c r="FMG34" s="1332"/>
      <c r="FMH34" s="1332"/>
      <c r="FMI34" s="1332"/>
      <c r="FMJ34" s="1332"/>
      <c r="FMK34" s="1332"/>
      <c r="FML34" s="1332"/>
      <c r="FMM34" s="1332"/>
      <c r="FMN34" s="1332"/>
      <c r="FMO34" s="1332"/>
      <c r="FMP34" s="1332"/>
      <c r="FMQ34" s="1332"/>
      <c r="FMR34" s="1332"/>
      <c r="FMS34" s="1332"/>
      <c r="FMT34" s="1332"/>
      <c r="FMU34" s="1332"/>
      <c r="FMV34" s="1332"/>
      <c r="FMW34" s="1332"/>
      <c r="FMX34" s="1332"/>
      <c r="FMY34" s="1332"/>
      <c r="FMZ34" s="1332"/>
      <c r="FNA34" s="1332"/>
      <c r="FNB34" s="1332"/>
      <c r="FNC34" s="1332"/>
      <c r="FND34" s="1332"/>
      <c r="FNE34" s="1332"/>
      <c r="FNF34" s="1332"/>
    </row>
    <row r="35" spans="1:4426" s="1301" customFormat="1" ht="15">
      <c r="A35" s="1330"/>
      <c r="B35" s="1406">
        <v>1901015</v>
      </c>
      <c r="C35" s="1410" t="s">
        <v>1669</v>
      </c>
      <c r="D35" s="1427">
        <v>-16549430.9</v>
      </c>
      <c r="E35" s="1405"/>
      <c r="F35" s="1401"/>
      <c r="G35" s="1401"/>
      <c r="H35" s="1401">
        <f>+D35</f>
        <v>-16549430.9</v>
      </c>
      <c r="I35" s="1401"/>
      <c r="J35" s="1623" t="s">
        <v>1665</v>
      </c>
      <c r="K35" s="1415" t="s">
        <v>1778</v>
      </c>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32"/>
      <c r="HV35" s="1332"/>
      <c r="HW35" s="1332"/>
      <c r="HX35" s="1332"/>
      <c r="HY35" s="1332"/>
      <c r="HZ35" s="1332"/>
      <c r="IA35" s="1332"/>
      <c r="IB35" s="1332"/>
      <c r="IC35" s="1332"/>
      <c r="ID35" s="1332"/>
      <c r="IE35" s="1332"/>
      <c r="IF35" s="1332"/>
      <c r="IG35" s="1332"/>
      <c r="IH35" s="1332"/>
      <c r="II35" s="1332"/>
      <c r="IJ35" s="1332"/>
      <c r="IK35" s="1332"/>
      <c r="IL35" s="1332"/>
      <c r="IM35" s="1332"/>
      <c r="IN35" s="1332"/>
      <c r="IO35" s="1332"/>
      <c r="IP35" s="1332"/>
      <c r="IQ35" s="1332"/>
      <c r="IR35" s="1332"/>
      <c r="IS35" s="1332"/>
      <c r="IT35" s="1332"/>
      <c r="IU35" s="1332"/>
      <c r="IV35" s="1332"/>
      <c r="IW35" s="1332"/>
      <c r="IX35" s="1332"/>
      <c r="IY35" s="1332"/>
      <c r="IZ35" s="1332"/>
      <c r="JA35" s="1332"/>
      <c r="JB35" s="1332"/>
      <c r="JC35" s="1332"/>
      <c r="JD35" s="1332"/>
      <c r="JE35" s="1332"/>
      <c r="JF35" s="1332"/>
      <c r="JG35" s="1332"/>
      <c r="JH35" s="1332"/>
      <c r="JI35" s="1332"/>
      <c r="JJ35" s="1332"/>
      <c r="JK35" s="1332"/>
      <c r="JL35" s="1332"/>
      <c r="JM35" s="1332"/>
      <c r="JN35" s="1332"/>
      <c r="JO35" s="1332"/>
      <c r="JP35" s="1332"/>
      <c r="JQ35" s="1332"/>
      <c r="JR35" s="1332"/>
      <c r="JS35" s="1332"/>
      <c r="JT35" s="1332"/>
      <c r="JU35" s="1332"/>
      <c r="JV35" s="1332"/>
      <c r="JW35" s="1332"/>
      <c r="JX35" s="1332"/>
      <c r="JY35" s="1332"/>
      <c r="JZ35" s="1332"/>
      <c r="KA35" s="1332"/>
      <c r="KB35" s="1332"/>
      <c r="KC35" s="1332"/>
      <c r="KD35" s="1332"/>
      <c r="KE35" s="1332"/>
      <c r="KF35" s="1332"/>
      <c r="KG35" s="1332"/>
      <c r="KH35" s="1332"/>
      <c r="KI35" s="1332"/>
      <c r="KJ35" s="1332"/>
      <c r="KK35" s="1332"/>
      <c r="KL35" s="1332"/>
      <c r="KM35" s="1332"/>
      <c r="KN35" s="1332"/>
      <c r="KO35" s="1332"/>
      <c r="KP35" s="1332"/>
      <c r="KQ35" s="1332"/>
      <c r="KR35" s="1332"/>
      <c r="KS35" s="1332"/>
      <c r="KT35" s="1332"/>
      <c r="KU35" s="1332"/>
      <c r="KV35" s="1332"/>
      <c r="KW35" s="1332"/>
      <c r="KX35" s="1332"/>
      <c r="KY35" s="1332"/>
      <c r="KZ35" s="1332"/>
      <c r="LA35" s="1332"/>
      <c r="LB35" s="1332"/>
      <c r="LC35" s="1332"/>
      <c r="LD35" s="1332"/>
      <c r="LE35" s="1332"/>
      <c r="LF35" s="1332"/>
      <c r="LG35" s="1332"/>
      <c r="LH35" s="1332"/>
      <c r="LI35" s="1332"/>
      <c r="LJ35" s="1332"/>
      <c r="LK35" s="1332"/>
      <c r="LL35" s="1332"/>
      <c r="LM35" s="1332"/>
      <c r="LN35" s="1332"/>
      <c r="LO35" s="1332"/>
      <c r="LP35" s="1332"/>
      <c r="LQ35" s="1332"/>
      <c r="LR35" s="1332"/>
      <c r="LS35" s="1332"/>
      <c r="LT35" s="1332"/>
      <c r="LU35" s="1332"/>
      <c r="LV35" s="1332"/>
      <c r="LW35" s="1332"/>
      <c r="LX35" s="1332"/>
      <c r="LY35" s="1332"/>
      <c r="LZ35" s="1332"/>
      <c r="MA35" s="1332"/>
      <c r="MB35" s="1332"/>
      <c r="MC35" s="1332"/>
      <c r="MD35" s="1332"/>
      <c r="ME35" s="1332"/>
      <c r="MF35" s="1332"/>
      <c r="MG35" s="1332"/>
      <c r="MH35" s="1332"/>
      <c r="MI35" s="1332"/>
      <c r="MJ35" s="1332"/>
      <c r="MK35" s="1332"/>
      <c r="ML35" s="1332"/>
      <c r="MM35" s="1332"/>
      <c r="MN35" s="1332"/>
      <c r="MO35" s="1332"/>
      <c r="MP35" s="1332"/>
      <c r="MQ35" s="1332"/>
      <c r="MR35" s="1332"/>
      <c r="MS35" s="1332"/>
      <c r="MT35" s="1332"/>
      <c r="MU35" s="1332"/>
      <c r="MV35" s="1332"/>
      <c r="MW35" s="1332"/>
      <c r="MX35" s="1332"/>
      <c r="MY35" s="1332"/>
      <c r="MZ35" s="1332"/>
      <c r="NA35" s="1332"/>
      <c r="NB35" s="1332"/>
      <c r="NC35" s="1332"/>
      <c r="ND35" s="1332"/>
      <c r="NE35" s="1332"/>
      <c r="NF35" s="1332"/>
      <c r="NG35" s="1332"/>
      <c r="NH35" s="1332"/>
      <c r="NI35" s="1332"/>
      <c r="NJ35" s="1332"/>
      <c r="NK35" s="1332"/>
      <c r="NL35" s="1332"/>
      <c r="NM35" s="1332"/>
      <c r="NN35" s="1332"/>
      <c r="NO35" s="1332"/>
      <c r="NP35" s="1332"/>
      <c r="NQ35" s="1332"/>
      <c r="NR35" s="1332"/>
      <c r="NS35" s="1332"/>
      <c r="NT35" s="1332"/>
      <c r="NU35" s="1332"/>
      <c r="NV35" s="1332"/>
      <c r="NW35" s="1332"/>
      <c r="NX35" s="1332"/>
      <c r="NY35" s="1332"/>
      <c r="NZ35" s="1332"/>
      <c r="OA35" s="1332"/>
      <c r="OB35" s="1332"/>
      <c r="OC35" s="1332"/>
      <c r="OD35" s="1332"/>
      <c r="OE35" s="1332"/>
      <c r="OF35" s="1332"/>
      <c r="OG35" s="1332"/>
      <c r="OH35" s="1332"/>
      <c r="OI35" s="1332"/>
      <c r="OJ35" s="1332"/>
      <c r="OK35" s="1332"/>
      <c r="OL35" s="1332"/>
      <c r="OM35" s="1332"/>
      <c r="ON35" s="1332"/>
      <c r="OO35" s="1332"/>
      <c r="OP35" s="1332"/>
      <c r="OQ35" s="1332"/>
      <c r="OR35" s="1332"/>
      <c r="OS35" s="1332"/>
      <c r="OT35" s="1332"/>
      <c r="OU35" s="1332"/>
      <c r="OV35" s="1332"/>
      <c r="OW35" s="1332"/>
      <c r="OX35" s="1332"/>
      <c r="OY35" s="1332"/>
      <c r="OZ35" s="1332"/>
      <c r="PA35" s="1332"/>
      <c r="PB35" s="1332"/>
      <c r="PC35" s="1332"/>
      <c r="PD35" s="1332"/>
      <c r="PE35" s="1332"/>
      <c r="PF35" s="1332"/>
      <c r="PG35" s="1332"/>
      <c r="PH35" s="1332"/>
      <c r="PI35" s="1332"/>
      <c r="PJ35" s="1332"/>
      <c r="PK35" s="1332"/>
      <c r="PL35" s="1332"/>
      <c r="PM35" s="1332"/>
      <c r="PN35" s="1332"/>
      <c r="PO35" s="1332"/>
      <c r="PP35" s="1332"/>
      <c r="PQ35" s="1332"/>
      <c r="PR35" s="1332"/>
      <c r="PS35" s="1332"/>
      <c r="PT35" s="1332"/>
      <c r="PU35" s="1332"/>
      <c r="PV35" s="1332"/>
      <c r="PW35" s="1332"/>
      <c r="PX35" s="1332"/>
      <c r="PY35" s="1332"/>
      <c r="PZ35" s="1332"/>
      <c r="QA35" s="1332"/>
      <c r="QB35" s="1332"/>
      <c r="QC35" s="1332"/>
      <c r="QD35" s="1332"/>
      <c r="QE35" s="1332"/>
      <c r="QF35" s="1332"/>
      <c r="QG35" s="1332"/>
      <c r="QH35" s="1332"/>
      <c r="QI35" s="1332"/>
      <c r="QJ35" s="1332"/>
      <c r="QK35" s="1332"/>
      <c r="QL35" s="1332"/>
      <c r="QM35" s="1332"/>
      <c r="QN35" s="1332"/>
      <c r="QO35" s="1332"/>
      <c r="QP35" s="1332"/>
      <c r="QQ35" s="1332"/>
      <c r="QR35" s="1332"/>
      <c r="QS35" s="1332"/>
      <c r="QT35" s="1332"/>
      <c r="QU35" s="1332"/>
      <c r="QV35" s="1332"/>
      <c r="QW35" s="1332"/>
      <c r="QX35" s="1332"/>
      <c r="QY35" s="1332"/>
      <c r="QZ35" s="1332"/>
      <c r="RA35" s="1332"/>
      <c r="RB35" s="1332"/>
      <c r="RC35" s="1332"/>
      <c r="RD35" s="1332"/>
      <c r="RE35" s="1332"/>
      <c r="RF35" s="1332"/>
      <c r="RG35" s="1332"/>
      <c r="RH35" s="1332"/>
      <c r="RI35" s="1332"/>
      <c r="RJ35" s="1332"/>
      <c r="RK35" s="1332"/>
      <c r="RL35" s="1332"/>
      <c r="RM35" s="1332"/>
      <c r="RN35" s="1332"/>
      <c r="RO35" s="1332"/>
      <c r="RP35" s="1332"/>
      <c r="RQ35" s="1332"/>
      <c r="RR35" s="1332"/>
      <c r="RS35" s="1332"/>
      <c r="RT35" s="1332"/>
      <c r="RU35" s="1332"/>
      <c r="RV35" s="1332"/>
      <c r="RW35" s="1332"/>
      <c r="RX35" s="1332"/>
      <c r="RY35" s="1332"/>
      <c r="RZ35" s="1332"/>
      <c r="SA35" s="1332"/>
      <c r="SB35" s="1332"/>
      <c r="SC35" s="1332"/>
      <c r="SD35" s="1332"/>
      <c r="SE35" s="1332"/>
      <c r="SF35" s="1332"/>
      <c r="SG35" s="1332"/>
      <c r="SH35" s="1332"/>
      <c r="SI35" s="1332"/>
      <c r="SJ35" s="1332"/>
      <c r="SK35" s="1332"/>
      <c r="SL35" s="1332"/>
      <c r="SM35" s="1332"/>
      <c r="SN35" s="1332"/>
      <c r="SO35" s="1332"/>
      <c r="SP35" s="1332"/>
      <c r="SQ35" s="1332"/>
      <c r="SR35" s="1332"/>
      <c r="SS35" s="1332"/>
      <c r="ST35" s="1332"/>
      <c r="SU35" s="1332"/>
      <c r="SV35" s="1332"/>
      <c r="SW35" s="1332"/>
      <c r="SX35" s="1332"/>
      <c r="SY35" s="1332"/>
      <c r="SZ35" s="1332"/>
      <c r="TA35" s="1332"/>
      <c r="TB35" s="1332"/>
      <c r="TC35" s="1332"/>
      <c r="TD35" s="1332"/>
      <c r="TE35" s="1332"/>
      <c r="TF35" s="1332"/>
      <c r="TG35" s="1332"/>
      <c r="TH35" s="1332"/>
      <c r="TI35" s="1332"/>
      <c r="TJ35" s="1332"/>
      <c r="TK35" s="1332"/>
      <c r="TL35" s="1332"/>
      <c r="TM35" s="1332"/>
      <c r="TN35" s="1332"/>
      <c r="TO35" s="1332"/>
      <c r="TP35" s="1332"/>
      <c r="TQ35" s="1332"/>
      <c r="TR35" s="1332"/>
      <c r="TS35" s="1332"/>
      <c r="TT35" s="1332"/>
      <c r="TU35" s="1332"/>
      <c r="TV35" s="1332"/>
      <c r="TW35" s="1332"/>
      <c r="TX35" s="1332"/>
      <c r="TY35" s="1332"/>
      <c r="TZ35" s="1332"/>
      <c r="UA35" s="1332"/>
      <c r="UB35" s="1332"/>
      <c r="UC35" s="1332"/>
      <c r="UD35" s="1332"/>
      <c r="UE35" s="1332"/>
      <c r="UF35" s="1332"/>
      <c r="UG35" s="1332"/>
      <c r="UH35" s="1332"/>
      <c r="UI35" s="1332"/>
      <c r="UJ35" s="1332"/>
      <c r="UK35" s="1332"/>
      <c r="UL35" s="1332"/>
      <c r="UM35" s="1332"/>
      <c r="UN35" s="1332"/>
      <c r="UO35" s="1332"/>
      <c r="UP35" s="1332"/>
      <c r="UQ35" s="1332"/>
      <c r="UR35" s="1332"/>
      <c r="US35" s="1332"/>
      <c r="UT35" s="1332"/>
      <c r="UU35" s="1332"/>
      <c r="UV35" s="1332"/>
      <c r="UW35" s="1332"/>
      <c r="UX35" s="1332"/>
      <c r="UY35" s="1332"/>
      <c r="UZ35" s="1332"/>
      <c r="VA35" s="1332"/>
      <c r="VB35" s="1332"/>
      <c r="VC35" s="1332"/>
      <c r="VD35" s="1332"/>
      <c r="VE35" s="1332"/>
      <c r="VF35" s="1332"/>
      <c r="VG35" s="1332"/>
      <c r="VH35" s="1332"/>
      <c r="VI35" s="1332"/>
      <c r="VJ35" s="1332"/>
      <c r="VK35" s="1332"/>
      <c r="VL35" s="1332"/>
      <c r="VM35" s="1332"/>
      <c r="VN35" s="1332"/>
      <c r="VO35" s="1332"/>
      <c r="VP35" s="1332"/>
      <c r="VQ35" s="1332"/>
      <c r="VR35" s="1332"/>
      <c r="VS35" s="1332"/>
      <c r="VT35" s="1332"/>
      <c r="VU35" s="1332"/>
      <c r="VV35" s="1332"/>
      <c r="VW35" s="1332"/>
      <c r="VX35" s="1332"/>
      <c r="VY35" s="1332"/>
      <c r="VZ35" s="1332"/>
      <c r="WA35" s="1332"/>
      <c r="WB35" s="1332"/>
      <c r="WC35" s="1332"/>
      <c r="WD35" s="1332"/>
      <c r="WE35" s="1332"/>
      <c r="WF35" s="1332"/>
      <c r="WG35" s="1332"/>
      <c r="WH35" s="1332"/>
      <c r="WI35" s="1332"/>
      <c r="WJ35" s="1332"/>
      <c r="WK35" s="1332"/>
      <c r="WL35" s="1332"/>
      <c r="WM35" s="1332"/>
      <c r="WN35" s="1332"/>
      <c r="WO35" s="1332"/>
      <c r="WP35" s="1332"/>
      <c r="WQ35" s="1332"/>
      <c r="WR35" s="1332"/>
      <c r="WS35" s="1332"/>
      <c r="WT35" s="1332"/>
      <c r="WU35" s="1332"/>
      <c r="WV35" s="1332"/>
      <c r="WW35" s="1332"/>
      <c r="WX35" s="1332"/>
      <c r="WY35" s="1332"/>
      <c r="WZ35" s="1332"/>
      <c r="XA35" s="1332"/>
      <c r="XB35" s="1332"/>
      <c r="XC35" s="1332"/>
      <c r="XD35" s="1332"/>
      <c r="XE35" s="1332"/>
      <c r="XF35" s="1332"/>
      <c r="XG35" s="1332"/>
      <c r="XH35" s="1332"/>
      <c r="XI35" s="1332"/>
      <c r="XJ35" s="1332"/>
      <c r="XK35" s="1332"/>
      <c r="XL35" s="1332"/>
      <c r="XM35" s="1332"/>
      <c r="XN35" s="1332"/>
      <c r="XO35" s="1332"/>
      <c r="XP35" s="1332"/>
      <c r="XQ35" s="1332"/>
      <c r="XR35" s="1332"/>
      <c r="XS35" s="1332"/>
      <c r="XT35" s="1332"/>
      <c r="XU35" s="1332"/>
      <c r="XV35" s="1332"/>
      <c r="XW35" s="1332"/>
      <c r="XX35" s="1332"/>
      <c r="XY35" s="1332"/>
      <c r="XZ35" s="1332"/>
      <c r="YA35" s="1332"/>
      <c r="YB35" s="1332"/>
      <c r="YC35" s="1332"/>
      <c r="YD35" s="1332"/>
      <c r="YE35" s="1332"/>
      <c r="YF35" s="1332"/>
      <c r="YG35" s="1332"/>
      <c r="YH35" s="1332"/>
      <c r="YI35" s="1332"/>
      <c r="YJ35" s="1332"/>
      <c r="YK35" s="1332"/>
      <c r="YL35" s="1332"/>
      <c r="YM35" s="1332"/>
      <c r="YN35" s="1332"/>
      <c r="YO35" s="1332"/>
      <c r="YP35" s="1332"/>
      <c r="YQ35" s="1332"/>
      <c r="YR35" s="1332"/>
      <c r="YS35" s="1332"/>
      <c r="YT35" s="1332"/>
      <c r="YU35" s="1332"/>
      <c r="YV35" s="1332"/>
      <c r="YW35" s="1332"/>
      <c r="YX35" s="1332"/>
      <c r="YY35" s="1332"/>
      <c r="YZ35" s="1332"/>
      <c r="ZA35" s="1332"/>
      <c r="ZB35" s="1332"/>
      <c r="ZC35" s="1332"/>
      <c r="ZD35" s="1332"/>
      <c r="ZE35" s="1332"/>
      <c r="ZF35" s="1332"/>
      <c r="ZG35" s="1332"/>
      <c r="ZH35" s="1332"/>
      <c r="ZI35" s="1332"/>
      <c r="ZJ35" s="1332"/>
      <c r="ZK35" s="1332"/>
      <c r="ZL35" s="1332"/>
      <c r="ZM35" s="1332"/>
      <c r="ZN35" s="1332"/>
      <c r="ZO35" s="1332"/>
      <c r="ZP35" s="1332"/>
      <c r="ZQ35" s="1332"/>
      <c r="ZR35" s="1332"/>
      <c r="ZS35" s="1332"/>
      <c r="ZT35" s="1332"/>
      <c r="ZU35" s="1332"/>
      <c r="ZV35" s="1332"/>
      <c r="ZW35" s="1332"/>
      <c r="ZX35" s="1332"/>
      <c r="ZY35" s="1332"/>
      <c r="ZZ35" s="1332"/>
      <c r="AAA35" s="1332"/>
      <c r="AAB35" s="1332"/>
      <c r="AAC35" s="1332"/>
      <c r="AAD35" s="1332"/>
      <c r="AAE35" s="1332"/>
      <c r="AAF35" s="1332"/>
      <c r="AAG35" s="1332"/>
      <c r="AAH35" s="1332"/>
      <c r="AAI35" s="1332"/>
      <c r="AAJ35" s="1332"/>
      <c r="AAK35" s="1332"/>
      <c r="AAL35" s="1332"/>
      <c r="AAM35" s="1332"/>
      <c r="AAN35" s="1332"/>
      <c r="AAO35" s="1332"/>
      <c r="AAP35" s="1332"/>
      <c r="AAQ35" s="1332"/>
      <c r="AAR35" s="1332"/>
      <c r="AAS35" s="1332"/>
      <c r="AAT35" s="1332"/>
      <c r="AAU35" s="1332"/>
      <c r="AAV35" s="1332"/>
      <c r="AAW35" s="1332"/>
      <c r="AAX35" s="1332"/>
      <c r="AAY35" s="1332"/>
      <c r="AAZ35" s="1332"/>
      <c r="ABA35" s="1332"/>
      <c r="ABB35" s="1332"/>
      <c r="ABC35" s="1332"/>
      <c r="ABD35" s="1332"/>
      <c r="ABE35" s="1332"/>
      <c r="ABF35" s="1332"/>
      <c r="ABG35" s="1332"/>
      <c r="ABH35" s="1332"/>
      <c r="ABI35" s="1332"/>
      <c r="ABJ35" s="1332"/>
      <c r="ABK35" s="1332"/>
      <c r="ABL35" s="1332"/>
      <c r="ABM35" s="1332"/>
      <c r="ABN35" s="1332"/>
      <c r="ABO35" s="1332"/>
      <c r="ABP35" s="1332"/>
      <c r="ABQ35" s="1332"/>
      <c r="ABR35" s="1332"/>
      <c r="ABS35" s="1332"/>
      <c r="ABT35" s="1332"/>
      <c r="ABU35" s="1332"/>
      <c r="ABV35" s="1332"/>
      <c r="ABW35" s="1332"/>
      <c r="ABX35" s="1332"/>
      <c r="ABY35" s="1332"/>
      <c r="ABZ35" s="1332"/>
      <c r="ACA35" s="1332"/>
      <c r="ACB35" s="1332"/>
      <c r="ACC35" s="1332"/>
      <c r="ACD35" s="1332"/>
      <c r="ACE35" s="1332"/>
      <c r="ACF35" s="1332"/>
      <c r="ACG35" s="1332"/>
      <c r="ACH35" s="1332"/>
      <c r="ACI35" s="1332"/>
      <c r="ACJ35" s="1332"/>
      <c r="ACK35" s="1332"/>
      <c r="ACL35" s="1332"/>
      <c r="ACM35" s="1332"/>
      <c r="ACN35" s="1332"/>
      <c r="ACO35" s="1332"/>
      <c r="ACP35" s="1332"/>
      <c r="ACQ35" s="1332"/>
      <c r="ACR35" s="1332"/>
      <c r="ACS35" s="1332"/>
      <c r="ACT35" s="1332"/>
      <c r="ACU35" s="1332"/>
      <c r="ACV35" s="1332"/>
      <c r="ACW35" s="1332"/>
      <c r="ACX35" s="1332"/>
      <c r="ACY35" s="1332"/>
      <c r="ACZ35" s="1332"/>
      <c r="ADA35" s="1332"/>
      <c r="ADB35" s="1332"/>
      <c r="ADC35" s="1332"/>
      <c r="ADD35" s="1332"/>
      <c r="ADE35" s="1332"/>
      <c r="ADF35" s="1332"/>
      <c r="ADG35" s="1332"/>
      <c r="ADH35" s="1332"/>
      <c r="ADI35" s="1332"/>
      <c r="ADJ35" s="1332"/>
      <c r="ADK35" s="1332"/>
      <c r="ADL35" s="1332"/>
      <c r="ADM35" s="1332"/>
      <c r="ADN35" s="1332"/>
      <c r="ADO35" s="1332"/>
      <c r="ADP35" s="1332"/>
      <c r="ADQ35" s="1332"/>
      <c r="ADR35" s="1332"/>
      <c r="ADS35" s="1332"/>
      <c r="ADT35" s="1332"/>
      <c r="ADU35" s="1332"/>
      <c r="ADV35" s="1332"/>
      <c r="ADW35" s="1332"/>
      <c r="ADX35" s="1332"/>
      <c r="ADY35" s="1332"/>
      <c r="ADZ35" s="1332"/>
      <c r="AEA35" s="1332"/>
      <c r="AEB35" s="1332"/>
      <c r="AEC35" s="1332"/>
      <c r="AED35" s="1332"/>
      <c r="AEE35" s="1332"/>
      <c r="AEF35" s="1332"/>
      <c r="AEG35" s="1332"/>
      <c r="AEH35" s="1332"/>
      <c r="AEI35" s="1332"/>
      <c r="AEJ35" s="1332"/>
      <c r="AEK35" s="1332"/>
      <c r="AEL35" s="1332"/>
      <c r="AEM35" s="1332"/>
      <c r="AEN35" s="1332"/>
      <c r="AEO35" s="1332"/>
      <c r="AEP35" s="1332"/>
      <c r="AEQ35" s="1332"/>
      <c r="AER35" s="1332"/>
      <c r="AES35" s="1332"/>
      <c r="AET35" s="1332"/>
      <c r="AEU35" s="1332"/>
      <c r="AEV35" s="1332"/>
      <c r="AEW35" s="1332"/>
      <c r="AEX35" s="1332"/>
      <c r="AEY35" s="1332"/>
      <c r="AEZ35" s="1332"/>
      <c r="AFA35" s="1332"/>
      <c r="AFB35" s="1332"/>
      <c r="AFC35" s="1332"/>
      <c r="AFD35" s="1332"/>
      <c r="AFE35" s="1332"/>
      <c r="AFF35" s="1332"/>
      <c r="AFG35" s="1332"/>
      <c r="AFH35" s="1332"/>
      <c r="AFI35" s="1332"/>
      <c r="AFJ35" s="1332"/>
      <c r="AFK35" s="1332"/>
      <c r="AFL35" s="1332"/>
      <c r="AFM35" s="1332"/>
      <c r="AFN35" s="1332"/>
      <c r="AFO35" s="1332"/>
      <c r="AFP35" s="1332"/>
      <c r="AFQ35" s="1332"/>
      <c r="AFR35" s="1332"/>
      <c r="AFS35" s="1332"/>
      <c r="AFT35" s="1332"/>
      <c r="AFU35" s="1332"/>
      <c r="AFV35" s="1332"/>
      <c r="AFW35" s="1332"/>
      <c r="AFX35" s="1332"/>
      <c r="AFY35" s="1332"/>
      <c r="AFZ35" s="1332"/>
      <c r="AGA35" s="1332"/>
      <c r="AGB35" s="1332"/>
      <c r="AGC35" s="1332"/>
      <c r="AGD35" s="1332"/>
      <c r="AGE35" s="1332"/>
      <c r="AGF35" s="1332"/>
      <c r="AGG35" s="1332"/>
      <c r="AGH35" s="1332"/>
      <c r="AGI35" s="1332"/>
      <c r="AGJ35" s="1332"/>
      <c r="AGK35" s="1332"/>
      <c r="AGL35" s="1332"/>
      <c r="AGM35" s="1332"/>
      <c r="AGN35" s="1332"/>
      <c r="AGO35" s="1332"/>
      <c r="AGP35" s="1332"/>
      <c r="AGQ35" s="1332"/>
      <c r="AGR35" s="1332"/>
      <c r="AGS35" s="1332"/>
      <c r="AGT35" s="1332"/>
      <c r="AGU35" s="1332"/>
      <c r="AGV35" s="1332"/>
      <c r="AGW35" s="1332"/>
      <c r="AGX35" s="1332"/>
      <c r="AGY35" s="1332"/>
      <c r="AGZ35" s="1332"/>
      <c r="AHA35" s="1332"/>
      <c r="AHB35" s="1332"/>
      <c r="AHC35" s="1332"/>
      <c r="AHD35" s="1332"/>
      <c r="AHE35" s="1332"/>
      <c r="AHF35" s="1332"/>
      <c r="AHG35" s="1332"/>
      <c r="AHH35" s="1332"/>
      <c r="AHI35" s="1332"/>
      <c r="AHJ35" s="1332"/>
      <c r="AHK35" s="1332"/>
      <c r="AHL35" s="1332"/>
      <c r="AHM35" s="1332"/>
      <c r="AHN35" s="1332"/>
      <c r="AHO35" s="1332"/>
      <c r="AHP35" s="1332"/>
      <c r="AHQ35" s="1332"/>
      <c r="AHR35" s="1332"/>
      <c r="AHS35" s="1332"/>
      <c r="AHT35" s="1332"/>
      <c r="AHU35" s="1332"/>
      <c r="AHV35" s="1332"/>
      <c r="AHW35" s="1332"/>
      <c r="AHX35" s="1332"/>
      <c r="AHY35" s="1332"/>
      <c r="AHZ35" s="1332"/>
      <c r="AIA35" s="1332"/>
      <c r="AIB35" s="1332"/>
      <c r="AIC35" s="1332"/>
      <c r="AID35" s="1332"/>
      <c r="AIE35" s="1332"/>
      <c r="AIF35" s="1332"/>
      <c r="AIG35" s="1332"/>
      <c r="AIH35" s="1332"/>
      <c r="AII35" s="1332"/>
      <c r="AIJ35" s="1332"/>
      <c r="AIK35" s="1332"/>
      <c r="AIL35" s="1332"/>
      <c r="AIM35" s="1332"/>
      <c r="AIN35" s="1332"/>
      <c r="AIO35" s="1332"/>
      <c r="AIP35" s="1332"/>
      <c r="AIQ35" s="1332"/>
      <c r="AIR35" s="1332"/>
      <c r="AIS35" s="1332"/>
      <c r="AIT35" s="1332"/>
      <c r="AIU35" s="1332"/>
      <c r="AIV35" s="1332"/>
      <c r="AIW35" s="1332"/>
      <c r="AIX35" s="1332"/>
      <c r="AIY35" s="1332"/>
      <c r="AIZ35" s="1332"/>
      <c r="AJA35" s="1332"/>
      <c r="AJB35" s="1332"/>
      <c r="AJC35" s="1332"/>
      <c r="AJD35" s="1332"/>
      <c r="AJE35" s="1332"/>
      <c r="AJF35" s="1332"/>
      <c r="AJG35" s="1332"/>
      <c r="AJH35" s="1332"/>
      <c r="AJI35" s="1332"/>
      <c r="AJJ35" s="1332"/>
      <c r="AJK35" s="1332"/>
      <c r="AJL35" s="1332"/>
      <c r="AJM35" s="1332"/>
      <c r="AJN35" s="1332"/>
      <c r="AJO35" s="1332"/>
      <c r="AJP35" s="1332"/>
      <c r="AJQ35" s="1332"/>
      <c r="AJR35" s="1332"/>
      <c r="AJS35" s="1332"/>
      <c r="AJT35" s="1332"/>
      <c r="AJU35" s="1332"/>
      <c r="AJV35" s="1332"/>
      <c r="AJW35" s="1332"/>
      <c r="AJX35" s="1332"/>
      <c r="AJY35" s="1332"/>
      <c r="AJZ35" s="1332"/>
      <c r="AKA35" s="1332"/>
      <c r="AKB35" s="1332"/>
      <c r="AKC35" s="1332"/>
      <c r="AKD35" s="1332"/>
      <c r="AKE35" s="1332"/>
      <c r="AKF35" s="1332"/>
      <c r="AKG35" s="1332"/>
      <c r="AKH35" s="1332"/>
      <c r="AKI35" s="1332"/>
      <c r="AKJ35" s="1332"/>
      <c r="AKK35" s="1332"/>
      <c r="AKL35" s="1332"/>
      <c r="AKM35" s="1332"/>
      <c r="AKN35" s="1332"/>
      <c r="AKO35" s="1332"/>
      <c r="AKP35" s="1332"/>
      <c r="AKQ35" s="1332"/>
      <c r="AKR35" s="1332"/>
      <c r="AKS35" s="1332"/>
      <c r="AKT35" s="1332"/>
      <c r="AKU35" s="1332"/>
      <c r="AKV35" s="1332"/>
      <c r="AKW35" s="1332"/>
      <c r="AKX35" s="1332"/>
      <c r="AKY35" s="1332"/>
      <c r="AKZ35" s="1332"/>
      <c r="ALA35" s="1332"/>
      <c r="ALB35" s="1332"/>
      <c r="ALC35" s="1332"/>
      <c r="ALD35" s="1332"/>
      <c r="ALE35" s="1332"/>
      <c r="ALF35" s="1332"/>
      <c r="ALG35" s="1332"/>
      <c r="ALH35" s="1332"/>
      <c r="ALI35" s="1332"/>
      <c r="ALJ35" s="1332"/>
      <c r="ALK35" s="1332"/>
      <c r="ALL35" s="1332"/>
      <c r="ALM35" s="1332"/>
      <c r="ALN35" s="1332"/>
      <c r="ALO35" s="1332"/>
      <c r="ALP35" s="1332"/>
      <c r="ALQ35" s="1332"/>
      <c r="ALR35" s="1332"/>
      <c r="ALS35" s="1332"/>
      <c r="ALT35" s="1332"/>
      <c r="ALU35" s="1332"/>
      <c r="ALV35" s="1332"/>
      <c r="ALW35" s="1332"/>
      <c r="ALX35" s="1332"/>
      <c r="ALY35" s="1332"/>
      <c r="ALZ35" s="1332"/>
      <c r="AMA35" s="1332"/>
      <c r="AMB35" s="1332"/>
      <c r="AMC35" s="1332"/>
      <c r="AMD35" s="1332"/>
      <c r="AME35" s="1332"/>
      <c r="AMF35" s="1332"/>
      <c r="AMG35" s="1332"/>
      <c r="AMH35" s="1332"/>
      <c r="AMI35" s="1332"/>
      <c r="AMJ35" s="1332"/>
      <c r="AMK35" s="1332"/>
      <c r="AML35" s="1332"/>
      <c r="AMM35" s="1332"/>
      <c r="AMN35" s="1332"/>
      <c r="AMO35" s="1332"/>
      <c r="AMP35" s="1332"/>
      <c r="AMQ35" s="1332"/>
      <c r="AMR35" s="1332"/>
      <c r="AMS35" s="1332"/>
      <c r="AMT35" s="1332"/>
      <c r="AMU35" s="1332"/>
      <c r="AMV35" s="1332"/>
      <c r="AMW35" s="1332"/>
      <c r="AMX35" s="1332"/>
      <c r="AMY35" s="1332"/>
      <c r="AMZ35" s="1332"/>
      <c r="ANA35" s="1332"/>
      <c r="ANB35" s="1332"/>
      <c r="ANC35" s="1332"/>
      <c r="AND35" s="1332"/>
      <c r="ANE35" s="1332"/>
      <c r="ANF35" s="1332"/>
      <c r="ANG35" s="1332"/>
      <c r="ANH35" s="1332"/>
      <c r="ANI35" s="1332"/>
      <c r="ANJ35" s="1332"/>
      <c r="ANK35" s="1332"/>
      <c r="ANL35" s="1332"/>
      <c r="ANM35" s="1332"/>
      <c r="ANN35" s="1332"/>
      <c r="ANO35" s="1332"/>
      <c r="ANP35" s="1332"/>
      <c r="ANQ35" s="1332"/>
      <c r="ANR35" s="1332"/>
      <c r="ANS35" s="1332"/>
      <c r="ANT35" s="1332"/>
      <c r="ANU35" s="1332"/>
      <c r="ANV35" s="1332"/>
      <c r="ANW35" s="1332"/>
      <c r="ANX35" s="1332"/>
      <c r="ANY35" s="1332"/>
      <c r="ANZ35" s="1332"/>
      <c r="AOA35" s="1332"/>
      <c r="AOB35" s="1332"/>
      <c r="AOC35" s="1332"/>
      <c r="AOD35" s="1332"/>
      <c r="AOE35" s="1332"/>
      <c r="AOF35" s="1332"/>
      <c r="AOG35" s="1332"/>
      <c r="AOH35" s="1332"/>
      <c r="AOI35" s="1332"/>
      <c r="AOJ35" s="1332"/>
      <c r="AOK35" s="1332"/>
      <c r="AOL35" s="1332"/>
      <c r="AOM35" s="1332"/>
      <c r="AON35" s="1332"/>
      <c r="AOO35" s="1332"/>
      <c r="AOP35" s="1332"/>
      <c r="AOQ35" s="1332"/>
      <c r="AOR35" s="1332"/>
      <c r="AOS35" s="1332"/>
      <c r="AOT35" s="1332"/>
      <c r="AOU35" s="1332"/>
      <c r="AOV35" s="1332"/>
      <c r="AOW35" s="1332"/>
      <c r="AOX35" s="1332"/>
      <c r="AOY35" s="1332"/>
      <c r="AOZ35" s="1332"/>
      <c r="APA35" s="1332"/>
      <c r="APB35" s="1332"/>
      <c r="APC35" s="1332"/>
      <c r="APD35" s="1332"/>
      <c r="APE35" s="1332"/>
      <c r="APF35" s="1332"/>
      <c r="APG35" s="1332"/>
      <c r="APH35" s="1332"/>
      <c r="API35" s="1332"/>
      <c r="APJ35" s="1332"/>
      <c r="APK35" s="1332"/>
      <c r="APL35" s="1332"/>
      <c r="APM35" s="1332"/>
      <c r="APN35" s="1332"/>
      <c r="APO35" s="1332"/>
      <c r="APP35" s="1332"/>
      <c r="APQ35" s="1332"/>
      <c r="APR35" s="1332"/>
      <c r="APS35" s="1332"/>
      <c r="APT35" s="1332"/>
      <c r="APU35" s="1332"/>
      <c r="APV35" s="1332"/>
      <c r="APW35" s="1332"/>
      <c r="APX35" s="1332"/>
      <c r="APY35" s="1332"/>
      <c r="APZ35" s="1332"/>
      <c r="AQA35" s="1332"/>
      <c r="AQB35" s="1332"/>
      <c r="AQC35" s="1332"/>
      <c r="AQD35" s="1332"/>
      <c r="AQE35" s="1332"/>
      <c r="AQF35" s="1332"/>
      <c r="AQG35" s="1332"/>
      <c r="AQH35" s="1332"/>
      <c r="AQI35" s="1332"/>
      <c r="AQJ35" s="1332"/>
      <c r="AQK35" s="1332"/>
      <c r="AQL35" s="1332"/>
      <c r="AQM35" s="1332"/>
      <c r="AQN35" s="1332"/>
      <c r="AQO35" s="1332"/>
      <c r="AQP35" s="1332"/>
      <c r="AQQ35" s="1332"/>
      <c r="AQR35" s="1332"/>
      <c r="AQS35" s="1332"/>
      <c r="AQT35" s="1332"/>
      <c r="AQU35" s="1332"/>
      <c r="AQV35" s="1332"/>
      <c r="AQW35" s="1332"/>
      <c r="AQX35" s="1332"/>
      <c r="AQY35" s="1332"/>
      <c r="AQZ35" s="1332"/>
      <c r="ARA35" s="1332"/>
      <c r="ARB35" s="1332"/>
      <c r="ARC35" s="1332"/>
      <c r="ARD35" s="1332"/>
      <c r="ARE35" s="1332"/>
      <c r="ARF35" s="1332"/>
      <c r="ARG35" s="1332"/>
      <c r="ARH35" s="1332"/>
      <c r="ARI35" s="1332"/>
      <c r="ARJ35" s="1332"/>
      <c r="ARK35" s="1332"/>
      <c r="ARL35" s="1332"/>
      <c r="ARM35" s="1332"/>
      <c r="ARN35" s="1332"/>
      <c r="ARO35" s="1332"/>
      <c r="ARP35" s="1332"/>
      <c r="ARQ35" s="1332"/>
      <c r="ARR35" s="1332"/>
      <c r="ARS35" s="1332"/>
      <c r="ART35" s="1332"/>
      <c r="ARU35" s="1332"/>
      <c r="ARV35" s="1332"/>
      <c r="ARW35" s="1332"/>
      <c r="ARX35" s="1332"/>
      <c r="ARY35" s="1332"/>
      <c r="ARZ35" s="1332"/>
      <c r="ASA35" s="1332"/>
      <c r="ASB35" s="1332"/>
      <c r="ASC35" s="1332"/>
      <c r="ASD35" s="1332"/>
      <c r="ASE35" s="1332"/>
      <c r="ASF35" s="1332"/>
      <c r="ASG35" s="1332"/>
      <c r="ASH35" s="1332"/>
      <c r="ASI35" s="1332"/>
      <c r="ASJ35" s="1332"/>
      <c r="ASK35" s="1332"/>
      <c r="ASL35" s="1332"/>
      <c r="ASM35" s="1332"/>
      <c r="ASN35" s="1332"/>
      <c r="ASO35" s="1332"/>
      <c r="ASP35" s="1332"/>
      <c r="ASQ35" s="1332"/>
      <c r="ASR35" s="1332"/>
      <c r="ASS35" s="1332"/>
      <c r="AST35" s="1332"/>
      <c r="ASU35" s="1332"/>
      <c r="ASV35" s="1332"/>
      <c r="ASW35" s="1332"/>
      <c r="ASX35" s="1332"/>
      <c r="ASY35" s="1332"/>
      <c r="ASZ35" s="1332"/>
      <c r="ATA35" s="1332"/>
      <c r="ATB35" s="1332"/>
      <c r="ATC35" s="1332"/>
      <c r="ATD35" s="1332"/>
      <c r="ATE35" s="1332"/>
      <c r="ATF35" s="1332"/>
      <c r="ATG35" s="1332"/>
      <c r="ATH35" s="1332"/>
      <c r="ATI35" s="1332"/>
      <c r="ATJ35" s="1332"/>
      <c r="ATK35" s="1332"/>
      <c r="ATL35" s="1332"/>
      <c r="ATM35" s="1332"/>
      <c r="ATN35" s="1332"/>
      <c r="ATO35" s="1332"/>
      <c r="ATP35" s="1332"/>
      <c r="ATQ35" s="1332"/>
      <c r="ATR35" s="1332"/>
      <c r="ATS35" s="1332"/>
      <c r="ATT35" s="1332"/>
      <c r="ATU35" s="1332"/>
      <c r="ATV35" s="1332"/>
      <c r="ATW35" s="1332"/>
      <c r="ATX35" s="1332"/>
      <c r="ATY35" s="1332"/>
      <c r="ATZ35" s="1332"/>
      <c r="AUA35" s="1332"/>
      <c r="AUB35" s="1332"/>
      <c r="AUC35" s="1332"/>
      <c r="AUD35" s="1332"/>
      <c r="AUE35" s="1332"/>
      <c r="AUF35" s="1332"/>
      <c r="AUG35" s="1332"/>
      <c r="AUH35" s="1332"/>
      <c r="AUI35" s="1332"/>
      <c r="AUJ35" s="1332"/>
      <c r="AUK35" s="1332"/>
      <c r="AUL35" s="1332"/>
      <c r="AUM35" s="1332"/>
      <c r="AUN35" s="1332"/>
      <c r="AUO35" s="1332"/>
      <c r="AUP35" s="1332"/>
      <c r="AUQ35" s="1332"/>
      <c r="AUR35" s="1332"/>
      <c r="AUS35" s="1332"/>
      <c r="AUT35" s="1332"/>
      <c r="AUU35" s="1332"/>
      <c r="AUV35" s="1332"/>
      <c r="AUW35" s="1332"/>
      <c r="AUX35" s="1332"/>
      <c r="AUY35" s="1332"/>
      <c r="AUZ35" s="1332"/>
      <c r="AVA35" s="1332"/>
      <c r="AVB35" s="1332"/>
      <c r="AVC35" s="1332"/>
      <c r="AVD35" s="1332"/>
      <c r="AVE35" s="1332"/>
      <c r="AVF35" s="1332"/>
      <c r="AVG35" s="1332"/>
      <c r="AVH35" s="1332"/>
      <c r="AVI35" s="1332"/>
      <c r="AVJ35" s="1332"/>
      <c r="AVK35" s="1332"/>
      <c r="AVL35" s="1332"/>
      <c r="AVM35" s="1332"/>
      <c r="AVN35" s="1332"/>
      <c r="AVO35" s="1332"/>
      <c r="AVP35" s="1332"/>
      <c r="AVQ35" s="1332"/>
      <c r="AVR35" s="1332"/>
      <c r="AVS35" s="1332"/>
      <c r="AVT35" s="1332"/>
      <c r="AVU35" s="1332"/>
      <c r="AVV35" s="1332"/>
      <c r="AVW35" s="1332"/>
      <c r="AVX35" s="1332"/>
      <c r="AVY35" s="1332"/>
      <c r="AVZ35" s="1332"/>
      <c r="AWA35" s="1332"/>
      <c r="AWB35" s="1332"/>
      <c r="AWC35" s="1332"/>
      <c r="AWD35" s="1332"/>
      <c r="AWE35" s="1332"/>
      <c r="AWF35" s="1332"/>
      <c r="AWG35" s="1332"/>
      <c r="AWH35" s="1332"/>
      <c r="AWI35" s="1332"/>
      <c r="AWJ35" s="1332"/>
      <c r="AWK35" s="1332"/>
      <c r="AWL35" s="1332"/>
      <c r="AWM35" s="1332"/>
      <c r="AWN35" s="1332"/>
      <c r="AWO35" s="1332"/>
      <c r="AWP35" s="1332"/>
      <c r="AWQ35" s="1332"/>
      <c r="AWR35" s="1332"/>
      <c r="AWS35" s="1332"/>
      <c r="AWT35" s="1332"/>
      <c r="AWU35" s="1332"/>
      <c r="AWV35" s="1332"/>
      <c r="AWW35" s="1332"/>
      <c r="AWX35" s="1332"/>
      <c r="AWY35" s="1332"/>
      <c r="AWZ35" s="1332"/>
      <c r="AXA35" s="1332"/>
      <c r="AXB35" s="1332"/>
      <c r="AXC35" s="1332"/>
      <c r="AXD35" s="1332"/>
      <c r="AXE35" s="1332"/>
      <c r="AXF35" s="1332"/>
      <c r="AXG35" s="1332"/>
      <c r="AXH35" s="1332"/>
      <c r="AXI35" s="1332"/>
      <c r="AXJ35" s="1332"/>
      <c r="AXK35" s="1332"/>
      <c r="AXL35" s="1332"/>
      <c r="AXM35" s="1332"/>
      <c r="AXN35" s="1332"/>
      <c r="AXO35" s="1332"/>
      <c r="AXP35" s="1332"/>
      <c r="AXQ35" s="1332"/>
      <c r="AXR35" s="1332"/>
      <c r="AXS35" s="1332"/>
      <c r="AXT35" s="1332"/>
      <c r="AXU35" s="1332"/>
      <c r="AXV35" s="1332"/>
      <c r="AXW35" s="1332"/>
      <c r="AXX35" s="1332"/>
      <c r="AXY35" s="1332"/>
      <c r="AXZ35" s="1332"/>
      <c r="AYA35" s="1332"/>
      <c r="AYB35" s="1332"/>
      <c r="AYC35" s="1332"/>
      <c r="AYD35" s="1332"/>
      <c r="AYE35" s="1332"/>
      <c r="AYF35" s="1332"/>
      <c r="AYG35" s="1332"/>
      <c r="AYH35" s="1332"/>
      <c r="AYI35" s="1332"/>
      <c r="AYJ35" s="1332"/>
      <c r="AYK35" s="1332"/>
      <c r="AYL35" s="1332"/>
      <c r="AYM35" s="1332"/>
      <c r="AYN35" s="1332"/>
      <c r="AYO35" s="1332"/>
      <c r="AYP35" s="1332"/>
      <c r="AYQ35" s="1332"/>
      <c r="AYR35" s="1332"/>
      <c r="AYS35" s="1332"/>
      <c r="AYT35" s="1332"/>
      <c r="AYU35" s="1332"/>
      <c r="AYV35" s="1332"/>
      <c r="AYW35" s="1332"/>
      <c r="AYX35" s="1332"/>
      <c r="AYY35" s="1332"/>
      <c r="AYZ35" s="1332"/>
      <c r="AZA35" s="1332"/>
      <c r="AZB35" s="1332"/>
      <c r="AZC35" s="1332"/>
      <c r="AZD35" s="1332"/>
      <c r="AZE35" s="1332"/>
      <c r="AZF35" s="1332"/>
      <c r="AZG35" s="1332"/>
      <c r="AZH35" s="1332"/>
      <c r="AZI35" s="1332"/>
      <c r="AZJ35" s="1332"/>
      <c r="AZK35" s="1332"/>
      <c r="AZL35" s="1332"/>
      <c r="AZM35" s="1332"/>
      <c r="AZN35" s="1332"/>
      <c r="AZO35" s="1332"/>
      <c r="AZP35" s="1332"/>
      <c r="AZQ35" s="1332"/>
      <c r="AZR35" s="1332"/>
      <c r="AZS35" s="1332"/>
      <c r="AZT35" s="1332"/>
      <c r="AZU35" s="1332"/>
      <c r="AZV35" s="1332"/>
      <c r="AZW35" s="1332"/>
      <c r="AZX35" s="1332"/>
      <c r="AZY35" s="1332"/>
      <c r="AZZ35" s="1332"/>
      <c r="BAA35" s="1332"/>
      <c r="BAB35" s="1332"/>
      <c r="BAC35" s="1332"/>
      <c r="BAD35" s="1332"/>
      <c r="BAE35" s="1332"/>
      <c r="BAF35" s="1332"/>
      <c r="BAG35" s="1332"/>
      <c r="BAH35" s="1332"/>
      <c r="BAI35" s="1332"/>
      <c r="BAJ35" s="1332"/>
      <c r="BAK35" s="1332"/>
      <c r="BAL35" s="1332"/>
      <c r="BAM35" s="1332"/>
      <c r="BAN35" s="1332"/>
      <c r="BAO35" s="1332"/>
      <c r="BAP35" s="1332"/>
      <c r="BAQ35" s="1332"/>
      <c r="BAR35" s="1332"/>
      <c r="BAS35" s="1332"/>
      <c r="BAT35" s="1332"/>
      <c r="BAU35" s="1332"/>
      <c r="BAV35" s="1332"/>
      <c r="BAW35" s="1332"/>
      <c r="BAX35" s="1332"/>
      <c r="BAY35" s="1332"/>
      <c r="BAZ35" s="1332"/>
      <c r="BBA35" s="1332"/>
      <c r="BBB35" s="1332"/>
      <c r="BBC35" s="1332"/>
      <c r="BBD35" s="1332"/>
      <c r="BBE35" s="1332"/>
      <c r="BBF35" s="1332"/>
      <c r="BBG35" s="1332"/>
      <c r="BBH35" s="1332"/>
      <c r="BBI35" s="1332"/>
      <c r="BBJ35" s="1332"/>
      <c r="BBK35" s="1332"/>
      <c r="BBL35" s="1332"/>
      <c r="BBM35" s="1332"/>
      <c r="BBN35" s="1332"/>
      <c r="BBO35" s="1332"/>
      <c r="BBP35" s="1332"/>
      <c r="BBQ35" s="1332"/>
      <c r="BBR35" s="1332"/>
      <c r="BBS35" s="1332"/>
      <c r="BBT35" s="1332"/>
      <c r="BBU35" s="1332"/>
      <c r="BBV35" s="1332"/>
      <c r="BBW35" s="1332"/>
      <c r="BBX35" s="1332"/>
      <c r="BBY35" s="1332"/>
      <c r="BBZ35" s="1332"/>
      <c r="BCA35" s="1332"/>
      <c r="BCB35" s="1332"/>
      <c r="BCC35" s="1332"/>
      <c r="BCD35" s="1332"/>
      <c r="BCE35" s="1332"/>
      <c r="BCF35" s="1332"/>
      <c r="BCG35" s="1332"/>
      <c r="BCH35" s="1332"/>
      <c r="BCI35" s="1332"/>
      <c r="BCJ35" s="1332"/>
      <c r="BCK35" s="1332"/>
      <c r="BCL35" s="1332"/>
      <c r="BCM35" s="1332"/>
      <c r="BCN35" s="1332"/>
      <c r="BCO35" s="1332"/>
      <c r="BCP35" s="1332"/>
      <c r="BCQ35" s="1332"/>
      <c r="BCR35" s="1332"/>
      <c r="BCS35" s="1332"/>
      <c r="BCT35" s="1332"/>
      <c r="BCU35" s="1332"/>
      <c r="BCV35" s="1332"/>
      <c r="BCW35" s="1332"/>
      <c r="BCX35" s="1332"/>
      <c r="BCY35" s="1332"/>
      <c r="BCZ35" s="1332"/>
      <c r="BDA35" s="1332"/>
      <c r="BDB35" s="1332"/>
      <c r="BDC35" s="1332"/>
      <c r="BDD35" s="1332"/>
      <c r="BDE35" s="1332"/>
      <c r="BDF35" s="1332"/>
      <c r="BDG35" s="1332"/>
      <c r="BDH35" s="1332"/>
      <c r="BDI35" s="1332"/>
      <c r="BDJ35" s="1332"/>
      <c r="BDK35" s="1332"/>
      <c r="BDL35" s="1332"/>
      <c r="BDM35" s="1332"/>
      <c r="BDN35" s="1332"/>
      <c r="BDO35" s="1332"/>
      <c r="BDP35" s="1332"/>
      <c r="BDQ35" s="1332"/>
      <c r="BDR35" s="1332"/>
      <c r="BDS35" s="1332"/>
      <c r="BDT35" s="1332"/>
      <c r="BDU35" s="1332"/>
      <c r="BDV35" s="1332"/>
      <c r="BDW35" s="1332"/>
      <c r="BDX35" s="1332"/>
      <c r="BDY35" s="1332"/>
      <c r="BDZ35" s="1332"/>
      <c r="BEA35" s="1332"/>
      <c r="BEB35" s="1332"/>
      <c r="BEC35" s="1332"/>
      <c r="BED35" s="1332"/>
      <c r="BEE35" s="1332"/>
      <c r="BEF35" s="1332"/>
      <c r="BEG35" s="1332"/>
      <c r="BEH35" s="1332"/>
      <c r="BEI35" s="1332"/>
      <c r="BEJ35" s="1332"/>
      <c r="BEK35" s="1332"/>
      <c r="BEL35" s="1332"/>
      <c r="BEM35" s="1332"/>
      <c r="BEN35" s="1332"/>
      <c r="BEO35" s="1332"/>
      <c r="BEP35" s="1332"/>
      <c r="BEQ35" s="1332"/>
      <c r="BER35" s="1332"/>
      <c r="BES35" s="1332"/>
      <c r="BET35" s="1332"/>
      <c r="BEU35" s="1332"/>
      <c r="BEV35" s="1332"/>
      <c r="BEW35" s="1332"/>
      <c r="BEX35" s="1332"/>
      <c r="BEY35" s="1332"/>
      <c r="BEZ35" s="1332"/>
      <c r="BFA35" s="1332"/>
      <c r="BFB35" s="1332"/>
      <c r="BFC35" s="1332"/>
      <c r="BFD35" s="1332"/>
      <c r="BFE35" s="1332"/>
      <c r="BFF35" s="1332"/>
      <c r="BFG35" s="1332"/>
      <c r="BFH35" s="1332"/>
      <c r="BFI35" s="1332"/>
      <c r="BFJ35" s="1332"/>
      <c r="BFK35" s="1332"/>
      <c r="BFL35" s="1332"/>
      <c r="BFM35" s="1332"/>
      <c r="BFN35" s="1332"/>
      <c r="BFO35" s="1332"/>
      <c r="BFP35" s="1332"/>
      <c r="BFQ35" s="1332"/>
      <c r="BFR35" s="1332"/>
      <c r="BFS35" s="1332"/>
      <c r="BFT35" s="1332"/>
      <c r="BFU35" s="1332"/>
      <c r="BFV35" s="1332"/>
      <c r="BFW35" s="1332"/>
      <c r="BFX35" s="1332"/>
      <c r="BFY35" s="1332"/>
      <c r="BFZ35" s="1332"/>
      <c r="BGA35" s="1332"/>
      <c r="BGB35" s="1332"/>
      <c r="BGC35" s="1332"/>
      <c r="BGD35" s="1332"/>
      <c r="BGE35" s="1332"/>
      <c r="BGF35" s="1332"/>
      <c r="BGG35" s="1332"/>
      <c r="BGH35" s="1332"/>
      <c r="BGI35" s="1332"/>
      <c r="BGJ35" s="1332"/>
      <c r="BGK35" s="1332"/>
      <c r="BGL35" s="1332"/>
      <c r="BGM35" s="1332"/>
      <c r="BGN35" s="1332"/>
      <c r="BGO35" s="1332"/>
      <c r="BGP35" s="1332"/>
      <c r="BGQ35" s="1332"/>
      <c r="BGR35" s="1332"/>
      <c r="BGS35" s="1332"/>
      <c r="BGT35" s="1332"/>
      <c r="BGU35" s="1332"/>
      <c r="BGV35" s="1332"/>
      <c r="BGW35" s="1332"/>
      <c r="BGX35" s="1332"/>
      <c r="BGY35" s="1332"/>
      <c r="BGZ35" s="1332"/>
      <c r="BHA35" s="1332"/>
      <c r="BHB35" s="1332"/>
      <c r="BHC35" s="1332"/>
      <c r="BHD35" s="1332"/>
      <c r="BHE35" s="1332"/>
      <c r="BHF35" s="1332"/>
      <c r="BHG35" s="1332"/>
      <c r="BHH35" s="1332"/>
      <c r="BHI35" s="1332"/>
      <c r="BHJ35" s="1332"/>
      <c r="BHK35" s="1332"/>
      <c r="BHL35" s="1332"/>
      <c r="BHM35" s="1332"/>
      <c r="BHN35" s="1332"/>
      <c r="BHO35" s="1332"/>
      <c r="BHP35" s="1332"/>
      <c r="BHQ35" s="1332"/>
      <c r="BHR35" s="1332"/>
      <c r="BHS35" s="1332"/>
      <c r="BHT35" s="1332"/>
      <c r="BHU35" s="1332"/>
      <c r="BHV35" s="1332"/>
      <c r="BHW35" s="1332"/>
      <c r="BHX35" s="1332"/>
      <c r="BHY35" s="1332"/>
      <c r="BHZ35" s="1332"/>
      <c r="BIA35" s="1332"/>
      <c r="BIB35" s="1332"/>
      <c r="BIC35" s="1332"/>
      <c r="BID35" s="1332"/>
      <c r="BIE35" s="1332"/>
      <c r="BIF35" s="1332"/>
      <c r="BIG35" s="1332"/>
      <c r="BIH35" s="1332"/>
      <c r="BII35" s="1332"/>
      <c r="BIJ35" s="1332"/>
      <c r="BIK35" s="1332"/>
      <c r="BIL35" s="1332"/>
      <c r="BIM35" s="1332"/>
      <c r="BIN35" s="1332"/>
      <c r="BIO35" s="1332"/>
      <c r="BIP35" s="1332"/>
      <c r="BIQ35" s="1332"/>
      <c r="BIR35" s="1332"/>
      <c r="BIS35" s="1332"/>
      <c r="BIT35" s="1332"/>
      <c r="BIU35" s="1332"/>
      <c r="BIV35" s="1332"/>
      <c r="BIW35" s="1332"/>
      <c r="BIX35" s="1332"/>
      <c r="BIY35" s="1332"/>
      <c r="BIZ35" s="1332"/>
      <c r="BJA35" s="1332"/>
      <c r="BJB35" s="1332"/>
      <c r="BJC35" s="1332"/>
      <c r="BJD35" s="1332"/>
      <c r="BJE35" s="1332"/>
      <c r="BJF35" s="1332"/>
      <c r="BJG35" s="1332"/>
      <c r="BJH35" s="1332"/>
      <c r="BJI35" s="1332"/>
      <c r="BJJ35" s="1332"/>
      <c r="BJK35" s="1332"/>
      <c r="BJL35" s="1332"/>
      <c r="BJM35" s="1332"/>
      <c r="BJN35" s="1332"/>
      <c r="BJO35" s="1332"/>
      <c r="BJP35" s="1332"/>
      <c r="BJQ35" s="1332"/>
      <c r="BJR35" s="1332"/>
      <c r="BJS35" s="1332"/>
      <c r="BJT35" s="1332"/>
      <c r="BJU35" s="1332"/>
      <c r="BJV35" s="1332"/>
      <c r="BJW35" s="1332"/>
      <c r="BJX35" s="1332"/>
      <c r="BJY35" s="1332"/>
      <c r="BJZ35" s="1332"/>
      <c r="BKA35" s="1332"/>
      <c r="BKB35" s="1332"/>
      <c r="BKC35" s="1332"/>
      <c r="BKD35" s="1332"/>
      <c r="BKE35" s="1332"/>
      <c r="BKF35" s="1332"/>
      <c r="BKG35" s="1332"/>
      <c r="BKH35" s="1332"/>
      <c r="BKI35" s="1332"/>
      <c r="BKJ35" s="1332"/>
      <c r="BKK35" s="1332"/>
      <c r="BKL35" s="1332"/>
      <c r="BKM35" s="1332"/>
      <c r="BKN35" s="1332"/>
      <c r="BKO35" s="1332"/>
      <c r="BKP35" s="1332"/>
      <c r="BKQ35" s="1332"/>
      <c r="BKR35" s="1332"/>
      <c r="BKS35" s="1332"/>
      <c r="BKT35" s="1332"/>
      <c r="BKU35" s="1332"/>
      <c r="BKV35" s="1332"/>
      <c r="BKW35" s="1332"/>
      <c r="BKX35" s="1332"/>
      <c r="BKY35" s="1332"/>
      <c r="BKZ35" s="1332"/>
      <c r="BLA35" s="1332"/>
      <c r="BLB35" s="1332"/>
      <c r="BLC35" s="1332"/>
      <c r="BLD35" s="1332"/>
      <c r="BLE35" s="1332"/>
      <c r="BLF35" s="1332"/>
      <c r="BLG35" s="1332"/>
      <c r="BLH35" s="1332"/>
      <c r="BLI35" s="1332"/>
      <c r="BLJ35" s="1332"/>
      <c r="BLK35" s="1332"/>
      <c r="BLL35" s="1332"/>
      <c r="BLM35" s="1332"/>
      <c r="BLN35" s="1332"/>
      <c r="BLO35" s="1332"/>
      <c r="BLP35" s="1332"/>
      <c r="BLQ35" s="1332"/>
      <c r="BLR35" s="1332"/>
      <c r="BLS35" s="1332"/>
      <c r="BLT35" s="1332"/>
      <c r="BLU35" s="1332"/>
      <c r="BLV35" s="1332"/>
      <c r="BLW35" s="1332"/>
      <c r="BLX35" s="1332"/>
      <c r="BLY35" s="1332"/>
      <c r="BLZ35" s="1332"/>
      <c r="BMA35" s="1332"/>
      <c r="BMB35" s="1332"/>
      <c r="BMC35" s="1332"/>
      <c r="BMD35" s="1332"/>
      <c r="BME35" s="1332"/>
      <c r="BMF35" s="1332"/>
      <c r="BMG35" s="1332"/>
      <c r="BMH35" s="1332"/>
      <c r="BMI35" s="1332"/>
      <c r="BMJ35" s="1332"/>
      <c r="BMK35" s="1332"/>
      <c r="BML35" s="1332"/>
      <c r="BMM35" s="1332"/>
      <c r="BMN35" s="1332"/>
      <c r="BMO35" s="1332"/>
      <c r="BMP35" s="1332"/>
      <c r="BMQ35" s="1332"/>
      <c r="BMR35" s="1332"/>
      <c r="BMS35" s="1332"/>
      <c r="BMT35" s="1332"/>
      <c r="BMU35" s="1332"/>
      <c r="BMV35" s="1332"/>
      <c r="BMW35" s="1332"/>
      <c r="BMX35" s="1332"/>
      <c r="BMY35" s="1332"/>
      <c r="BMZ35" s="1332"/>
      <c r="BNA35" s="1332"/>
      <c r="BNB35" s="1332"/>
      <c r="BNC35" s="1332"/>
      <c r="BND35" s="1332"/>
      <c r="BNE35" s="1332"/>
      <c r="BNF35" s="1332"/>
      <c r="BNG35" s="1332"/>
      <c r="BNH35" s="1332"/>
      <c r="BNI35" s="1332"/>
      <c r="BNJ35" s="1332"/>
      <c r="BNK35" s="1332"/>
      <c r="BNL35" s="1332"/>
      <c r="BNM35" s="1332"/>
      <c r="BNN35" s="1332"/>
      <c r="BNO35" s="1332"/>
      <c r="BNP35" s="1332"/>
      <c r="BNQ35" s="1332"/>
      <c r="BNR35" s="1332"/>
      <c r="BNS35" s="1332"/>
      <c r="BNT35" s="1332"/>
      <c r="BNU35" s="1332"/>
      <c r="BNV35" s="1332"/>
      <c r="BNW35" s="1332"/>
      <c r="BNX35" s="1332"/>
      <c r="BNY35" s="1332"/>
      <c r="BNZ35" s="1332"/>
      <c r="BOA35" s="1332"/>
      <c r="BOB35" s="1332"/>
      <c r="BOC35" s="1332"/>
      <c r="BOD35" s="1332"/>
      <c r="BOE35" s="1332"/>
      <c r="BOF35" s="1332"/>
      <c r="BOG35" s="1332"/>
      <c r="BOH35" s="1332"/>
      <c r="BOI35" s="1332"/>
      <c r="BOJ35" s="1332"/>
      <c r="BOK35" s="1332"/>
      <c r="BOL35" s="1332"/>
      <c r="BOM35" s="1332"/>
      <c r="BON35" s="1332"/>
      <c r="BOO35" s="1332"/>
      <c r="BOP35" s="1332"/>
      <c r="BOQ35" s="1332"/>
      <c r="BOR35" s="1332"/>
      <c r="BOS35" s="1332"/>
      <c r="BOT35" s="1332"/>
      <c r="BOU35" s="1332"/>
      <c r="BOV35" s="1332"/>
      <c r="BOW35" s="1332"/>
      <c r="BOX35" s="1332"/>
      <c r="BOY35" s="1332"/>
      <c r="BOZ35" s="1332"/>
      <c r="BPA35" s="1332"/>
      <c r="BPB35" s="1332"/>
      <c r="BPC35" s="1332"/>
      <c r="BPD35" s="1332"/>
      <c r="BPE35" s="1332"/>
      <c r="BPF35" s="1332"/>
      <c r="BPG35" s="1332"/>
      <c r="BPH35" s="1332"/>
      <c r="BPI35" s="1332"/>
      <c r="BPJ35" s="1332"/>
      <c r="BPK35" s="1332"/>
      <c r="BPL35" s="1332"/>
      <c r="BPM35" s="1332"/>
      <c r="BPN35" s="1332"/>
      <c r="BPO35" s="1332"/>
      <c r="BPP35" s="1332"/>
      <c r="BPQ35" s="1332"/>
      <c r="BPR35" s="1332"/>
      <c r="BPS35" s="1332"/>
      <c r="BPT35" s="1332"/>
      <c r="BPU35" s="1332"/>
      <c r="BPV35" s="1332"/>
      <c r="BPW35" s="1332"/>
      <c r="BPX35" s="1332"/>
      <c r="BPY35" s="1332"/>
      <c r="BPZ35" s="1332"/>
      <c r="BQA35" s="1332"/>
      <c r="BQB35" s="1332"/>
      <c r="BQC35" s="1332"/>
      <c r="BQD35" s="1332"/>
      <c r="BQE35" s="1332"/>
      <c r="BQF35" s="1332"/>
      <c r="BQG35" s="1332"/>
      <c r="BQH35" s="1332"/>
      <c r="BQI35" s="1332"/>
      <c r="BQJ35" s="1332"/>
      <c r="BQK35" s="1332"/>
      <c r="BQL35" s="1332"/>
      <c r="BQM35" s="1332"/>
      <c r="BQN35" s="1332"/>
      <c r="BQO35" s="1332"/>
      <c r="BQP35" s="1332"/>
      <c r="BQQ35" s="1332"/>
      <c r="BQR35" s="1332"/>
      <c r="BQS35" s="1332"/>
      <c r="BQT35" s="1332"/>
      <c r="BQU35" s="1332"/>
      <c r="BQV35" s="1332"/>
      <c r="BQW35" s="1332"/>
      <c r="BQX35" s="1332"/>
      <c r="BQY35" s="1332"/>
      <c r="BQZ35" s="1332"/>
      <c r="BRA35" s="1332"/>
      <c r="BRB35" s="1332"/>
      <c r="BRC35" s="1332"/>
      <c r="BRD35" s="1332"/>
      <c r="BRE35" s="1332"/>
      <c r="BRF35" s="1332"/>
      <c r="BRG35" s="1332"/>
      <c r="BRH35" s="1332"/>
      <c r="BRI35" s="1332"/>
      <c r="BRJ35" s="1332"/>
      <c r="BRK35" s="1332"/>
      <c r="BRL35" s="1332"/>
      <c r="BRM35" s="1332"/>
      <c r="BRN35" s="1332"/>
      <c r="BRO35" s="1332"/>
      <c r="BRP35" s="1332"/>
      <c r="BRQ35" s="1332"/>
      <c r="BRR35" s="1332"/>
      <c r="BRS35" s="1332"/>
      <c r="BRT35" s="1332"/>
      <c r="BRU35" s="1332"/>
      <c r="BRV35" s="1332"/>
      <c r="BRW35" s="1332"/>
      <c r="BRX35" s="1332"/>
      <c r="BRY35" s="1332"/>
      <c r="BRZ35" s="1332"/>
      <c r="BSA35" s="1332"/>
      <c r="BSB35" s="1332"/>
      <c r="BSC35" s="1332"/>
      <c r="BSD35" s="1332"/>
      <c r="BSE35" s="1332"/>
      <c r="BSF35" s="1332"/>
      <c r="BSG35" s="1332"/>
      <c r="BSH35" s="1332"/>
      <c r="BSI35" s="1332"/>
      <c r="BSJ35" s="1332"/>
      <c r="BSK35" s="1332"/>
      <c r="BSL35" s="1332"/>
      <c r="BSM35" s="1332"/>
      <c r="BSN35" s="1332"/>
      <c r="BSO35" s="1332"/>
      <c r="BSP35" s="1332"/>
      <c r="BSQ35" s="1332"/>
      <c r="BSR35" s="1332"/>
      <c r="BSS35" s="1332"/>
      <c r="BST35" s="1332"/>
      <c r="BSU35" s="1332"/>
      <c r="BSV35" s="1332"/>
      <c r="BSW35" s="1332"/>
      <c r="BSX35" s="1332"/>
      <c r="BSY35" s="1332"/>
      <c r="BSZ35" s="1332"/>
      <c r="BTA35" s="1332"/>
      <c r="BTB35" s="1332"/>
      <c r="BTC35" s="1332"/>
      <c r="BTD35" s="1332"/>
      <c r="BTE35" s="1332"/>
      <c r="BTF35" s="1332"/>
      <c r="BTG35" s="1332"/>
      <c r="BTH35" s="1332"/>
      <c r="BTI35" s="1332"/>
      <c r="BTJ35" s="1332"/>
      <c r="BTK35" s="1332"/>
      <c r="BTL35" s="1332"/>
      <c r="BTM35" s="1332"/>
      <c r="BTN35" s="1332"/>
      <c r="BTO35" s="1332"/>
      <c r="BTP35" s="1332"/>
      <c r="BTQ35" s="1332"/>
      <c r="BTR35" s="1332"/>
      <c r="BTS35" s="1332"/>
      <c r="BTT35" s="1332"/>
      <c r="BTU35" s="1332"/>
      <c r="BTV35" s="1332"/>
      <c r="BTW35" s="1332"/>
      <c r="BTX35" s="1332"/>
      <c r="BTY35" s="1332"/>
      <c r="BTZ35" s="1332"/>
      <c r="BUA35" s="1332"/>
      <c r="BUB35" s="1332"/>
      <c r="BUC35" s="1332"/>
      <c r="BUD35" s="1332"/>
      <c r="BUE35" s="1332"/>
      <c r="BUF35" s="1332"/>
      <c r="BUG35" s="1332"/>
      <c r="BUH35" s="1332"/>
      <c r="BUI35" s="1332"/>
      <c r="BUJ35" s="1332"/>
      <c r="BUK35" s="1332"/>
      <c r="BUL35" s="1332"/>
      <c r="BUM35" s="1332"/>
      <c r="BUN35" s="1332"/>
      <c r="BUO35" s="1332"/>
      <c r="BUP35" s="1332"/>
      <c r="BUQ35" s="1332"/>
      <c r="BUR35" s="1332"/>
      <c r="BUS35" s="1332"/>
      <c r="BUT35" s="1332"/>
      <c r="BUU35" s="1332"/>
      <c r="BUV35" s="1332"/>
      <c r="BUW35" s="1332"/>
      <c r="BUX35" s="1332"/>
      <c r="BUY35" s="1332"/>
      <c r="BUZ35" s="1332"/>
      <c r="BVA35" s="1332"/>
      <c r="BVB35" s="1332"/>
      <c r="BVC35" s="1332"/>
      <c r="BVD35" s="1332"/>
      <c r="BVE35" s="1332"/>
      <c r="BVF35" s="1332"/>
      <c r="BVG35" s="1332"/>
      <c r="BVH35" s="1332"/>
      <c r="BVI35" s="1332"/>
      <c r="BVJ35" s="1332"/>
      <c r="BVK35" s="1332"/>
      <c r="BVL35" s="1332"/>
      <c r="BVM35" s="1332"/>
      <c r="BVN35" s="1332"/>
      <c r="BVO35" s="1332"/>
      <c r="BVP35" s="1332"/>
      <c r="BVQ35" s="1332"/>
      <c r="BVR35" s="1332"/>
      <c r="BVS35" s="1332"/>
      <c r="BVT35" s="1332"/>
      <c r="BVU35" s="1332"/>
      <c r="BVV35" s="1332"/>
      <c r="BVW35" s="1332"/>
      <c r="BVX35" s="1332"/>
      <c r="BVY35" s="1332"/>
      <c r="BVZ35" s="1332"/>
      <c r="BWA35" s="1332"/>
      <c r="BWB35" s="1332"/>
      <c r="BWC35" s="1332"/>
      <c r="BWD35" s="1332"/>
      <c r="BWE35" s="1332"/>
      <c r="BWF35" s="1332"/>
      <c r="BWG35" s="1332"/>
      <c r="BWH35" s="1332"/>
      <c r="BWI35" s="1332"/>
      <c r="BWJ35" s="1332"/>
      <c r="BWK35" s="1332"/>
      <c r="BWL35" s="1332"/>
      <c r="BWM35" s="1332"/>
      <c r="BWN35" s="1332"/>
      <c r="BWO35" s="1332"/>
      <c r="BWP35" s="1332"/>
      <c r="BWQ35" s="1332"/>
      <c r="BWR35" s="1332"/>
      <c r="BWS35" s="1332"/>
      <c r="BWT35" s="1332"/>
      <c r="BWU35" s="1332"/>
      <c r="BWV35" s="1332"/>
      <c r="BWW35" s="1332"/>
      <c r="BWX35" s="1332"/>
      <c r="BWY35" s="1332"/>
      <c r="BWZ35" s="1332"/>
      <c r="BXA35" s="1332"/>
      <c r="BXB35" s="1332"/>
      <c r="BXC35" s="1332"/>
      <c r="BXD35" s="1332"/>
      <c r="BXE35" s="1332"/>
      <c r="BXF35" s="1332"/>
      <c r="BXG35" s="1332"/>
      <c r="BXH35" s="1332"/>
      <c r="BXI35" s="1332"/>
      <c r="BXJ35" s="1332"/>
      <c r="BXK35" s="1332"/>
      <c r="BXL35" s="1332"/>
      <c r="BXM35" s="1332"/>
      <c r="BXN35" s="1332"/>
      <c r="BXO35" s="1332"/>
      <c r="BXP35" s="1332"/>
      <c r="BXQ35" s="1332"/>
      <c r="BXR35" s="1332"/>
      <c r="BXS35" s="1332"/>
      <c r="BXT35" s="1332"/>
      <c r="BXU35" s="1332"/>
      <c r="BXV35" s="1332"/>
      <c r="BXW35" s="1332"/>
      <c r="BXX35" s="1332"/>
      <c r="BXY35" s="1332"/>
      <c r="BXZ35" s="1332"/>
      <c r="BYA35" s="1332"/>
      <c r="BYB35" s="1332"/>
      <c r="BYC35" s="1332"/>
      <c r="BYD35" s="1332"/>
      <c r="BYE35" s="1332"/>
      <c r="BYF35" s="1332"/>
      <c r="BYG35" s="1332"/>
      <c r="BYH35" s="1332"/>
      <c r="BYI35" s="1332"/>
      <c r="BYJ35" s="1332"/>
      <c r="BYK35" s="1332"/>
      <c r="BYL35" s="1332"/>
      <c r="BYM35" s="1332"/>
      <c r="BYN35" s="1332"/>
      <c r="BYO35" s="1332"/>
      <c r="BYP35" s="1332"/>
      <c r="BYQ35" s="1332"/>
      <c r="BYR35" s="1332"/>
      <c r="BYS35" s="1332"/>
      <c r="BYT35" s="1332"/>
      <c r="BYU35" s="1332"/>
      <c r="BYV35" s="1332"/>
      <c r="BYW35" s="1332"/>
      <c r="BYX35" s="1332"/>
      <c r="BYY35" s="1332"/>
      <c r="BYZ35" s="1332"/>
      <c r="BZA35" s="1332"/>
      <c r="BZB35" s="1332"/>
      <c r="BZC35" s="1332"/>
      <c r="BZD35" s="1332"/>
      <c r="BZE35" s="1332"/>
      <c r="BZF35" s="1332"/>
      <c r="BZG35" s="1332"/>
      <c r="BZH35" s="1332"/>
      <c r="BZI35" s="1332"/>
      <c r="BZJ35" s="1332"/>
      <c r="BZK35" s="1332"/>
      <c r="BZL35" s="1332"/>
      <c r="BZM35" s="1332"/>
      <c r="BZN35" s="1332"/>
      <c r="BZO35" s="1332"/>
      <c r="BZP35" s="1332"/>
      <c r="BZQ35" s="1332"/>
      <c r="BZR35" s="1332"/>
      <c r="BZS35" s="1332"/>
      <c r="BZT35" s="1332"/>
      <c r="BZU35" s="1332"/>
      <c r="BZV35" s="1332"/>
      <c r="BZW35" s="1332"/>
      <c r="BZX35" s="1332"/>
      <c r="BZY35" s="1332"/>
      <c r="BZZ35" s="1332"/>
      <c r="CAA35" s="1332"/>
      <c r="CAB35" s="1332"/>
      <c r="CAC35" s="1332"/>
      <c r="CAD35" s="1332"/>
      <c r="CAE35" s="1332"/>
      <c r="CAF35" s="1332"/>
      <c r="CAG35" s="1332"/>
      <c r="CAH35" s="1332"/>
      <c r="CAI35" s="1332"/>
      <c r="CAJ35" s="1332"/>
      <c r="CAK35" s="1332"/>
      <c r="CAL35" s="1332"/>
      <c r="CAM35" s="1332"/>
      <c r="CAN35" s="1332"/>
      <c r="CAO35" s="1332"/>
      <c r="CAP35" s="1332"/>
      <c r="CAQ35" s="1332"/>
      <c r="CAR35" s="1332"/>
      <c r="CAS35" s="1332"/>
      <c r="CAT35" s="1332"/>
      <c r="CAU35" s="1332"/>
      <c r="CAV35" s="1332"/>
      <c r="CAW35" s="1332"/>
      <c r="CAX35" s="1332"/>
      <c r="CAY35" s="1332"/>
      <c r="CAZ35" s="1332"/>
      <c r="CBA35" s="1332"/>
      <c r="CBB35" s="1332"/>
      <c r="CBC35" s="1332"/>
      <c r="CBD35" s="1332"/>
      <c r="CBE35" s="1332"/>
      <c r="CBF35" s="1332"/>
      <c r="CBG35" s="1332"/>
      <c r="CBH35" s="1332"/>
      <c r="CBI35" s="1332"/>
      <c r="CBJ35" s="1332"/>
      <c r="CBK35" s="1332"/>
      <c r="CBL35" s="1332"/>
      <c r="CBM35" s="1332"/>
      <c r="CBN35" s="1332"/>
      <c r="CBO35" s="1332"/>
      <c r="CBP35" s="1332"/>
      <c r="CBQ35" s="1332"/>
      <c r="CBR35" s="1332"/>
      <c r="CBS35" s="1332"/>
      <c r="CBT35" s="1332"/>
      <c r="CBU35" s="1332"/>
      <c r="CBV35" s="1332"/>
      <c r="CBW35" s="1332"/>
      <c r="CBX35" s="1332"/>
      <c r="CBY35" s="1332"/>
      <c r="CBZ35" s="1332"/>
      <c r="CCA35" s="1332"/>
      <c r="CCB35" s="1332"/>
      <c r="CCC35" s="1332"/>
      <c r="CCD35" s="1332"/>
      <c r="CCE35" s="1332"/>
      <c r="CCF35" s="1332"/>
      <c r="CCG35" s="1332"/>
      <c r="CCH35" s="1332"/>
      <c r="CCI35" s="1332"/>
      <c r="CCJ35" s="1332"/>
      <c r="CCK35" s="1332"/>
      <c r="CCL35" s="1332"/>
      <c r="CCM35" s="1332"/>
      <c r="CCN35" s="1332"/>
      <c r="CCO35" s="1332"/>
      <c r="CCP35" s="1332"/>
      <c r="CCQ35" s="1332"/>
      <c r="CCR35" s="1332"/>
      <c r="CCS35" s="1332"/>
      <c r="CCT35" s="1332"/>
      <c r="CCU35" s="1332"/>
      <c r="CCV35" s="1332"/>
      <c r="CCW35" s="1332"/>
      <c r="CCX35" s="1332"/>
      <c r="CCY35" s="1332"/>
      <c r="CCZ35" s="1332"/>
      <c r="CDA35" s="1332"/>
      <c r="CDB35" s="1332"/>
      <c r="CDC35" s="1332"/>
      <c r="CDD35" s="1332"/>
      <c r="CDE35" s="1332"/>
      <c r="CDF35" s="1332"/>
      <c r="CDG35" s="1332"/>
      <c r="CDH35" s="1332"/>
      <c r="CDI35" s="1332"/>
      <c r="CDJ35" s="1332"/>
      <c r="CDK35" s="1332"/>
      <c r="CDL35" s="1332"/>
      <c r="CDM35" s="1332"/>
      <c r="CDN35" s="1332"/>
      <c r="CDO35" s="1332"/>
      <c r="CDP35" s="1332"/>
      <c r="CDQ35" s="1332"/>
      <c r="CDR35" s="1332"/>
      <c r="CDS35" s="1332"/>
      <c r="CDT35" s="1332"/>
      <c r="CDU35" s="1332"/>
      <c r="CDV35" s="1332"/>
      <c r="CDW35" s="1332"/>
      <c r="CDX35" s="1332"/>
      <c r="CDY35" s="1332"/>
      <c r="CDZ35" s="1332"/>
      <c r="CEA35" s="1332"/>
      <c r="CEB35" s="1332"/>
      <c r="CEC35" s="1332"/>
      <c r="CED35" s="1332"/>
      <c r="CEE35" s="1332"/>
      <c r="CEF35" s="1332"/>
      <c r="CEG35" s="1332"/>
      <c r="CEH35" s="1332"/>
      <c r="CEI35" s="1332"/>
      <c r="CEJ35" s="1332"/>
      <c r="CEK35" s="1332"/>
      <c r="CEL35" s="1332"/>
      <c r="CEM35" s="1332"/>
      <c r="CEN35" s="1332"/>
      <c r="CEO35" s="1332"/>
      <c r="CEP35" s="1332"/>
      <c r="CEQ35" s="1332"/>
      <c r="CER35" s="1332"/>
      <c r="CES35" s="1332"/>
      <c r="CET35" s="1332"/>
      <c r="CEU35" s="1332"/>
      <c r="CEV35" s="1332"/>
      <c r="CEW35" s="1332"/>
      <c r="CEX35" s="1332"/>
      <c r="CEY35" s="1332"/>
      <c r="CEZ35" s="1332"/>
      <c r="CFA35" s="1332"/>
      <c r="CFB35" s="1332"/>
      <c r="CFC35" s="1332"/>
      <c r="CFD35" s="1332"/>
      <c r="CFE35" s="1332"/>
      <c r="CFF35" s="1332"/>
      <c r="CFG35" s="1332"/>
      <c r="CFH35" s="1332"/>
      <c r="CFI35" s="1332"/>
      <c r="CFJ35" s="1332"/>
      <c r="CFK35" s="1332"/>
      <c r="CFL35" s="1332"/>
      <c r="CFM35" s="1332"/>
      <c r="CFN35" s="1332"/>
      <c r="CFO35" s="1332"/>
      <c r="CFP35" s="1332"/>
      <c r="CFQ35" s="1332"/>
      <c r="CFR35" s="1332"/>
      <c r="CFS35" s="1332"/>
      <c r="CFT35" s="1332"/>
      <c r="CFU35" s="1332"/>
      <c r="CFV35" s="1332"/>
      <c r="CFW35" s="1332"/>
      <c r="CFX35" s="1332"/>
      <c r="CFY35" s="1332"/>
      <c r="CFZ35" s="1332"/>
      <c r="CGA35" s="1332"/>
      <c r="CGB35" s="1332"/>
      <c r="CGC35" s="1332"/>
      <c r="CGD35" s="1332"/>
      <c r="CGE35" s="1332"/>
      <c r="CGF35" s="1332"/>
      <c r="CGG35" s="1332"/>
      <c r="CGH35" s="1332"/>
      <c r="CGI35" s="1332"/>
      <c r="CGJ35" s="1332"/>
      <c r="CGK35" s="1332"/>
      <c r="CGL35" s="1332"/>
      <c r="CGM35" s="1332"/>
      <c r="CGN35" s="1332"/>
      <c r="CGO35" s="1332"/>
      <c r="CGP35" s="1332"/>
      <c r="CGQ35" s="1332"/>
      <c r="CGR35" s="1332"/>
      <c r="CGS35" s="1332"/>
      <c r="CGT35" s="1332"/>
      <c r="CGU35" s="1332"/>
      <c r="CGV35" s="1332"/>
      <c r="CGW35" s="1332"/>
      <c r="CGX35" s="1332"/>
      <c r="CGY35" s="1332"/>
      <c r="CGZ35" s="1332"/>
      <c r="CHA35" s="1332"/>
      <c r="CHB35" s="1332"/>
      <c r="CHC35" s="1332"/>
      <c r="CHD35" s="1332"/>
      <c r="CHE35" s="1332"/>
      <c r="CHF35" s="1332"/>
      <c r="CHG35" s="1332"/>
      <c r="CHH35" s="1332"/>
      <c r="CHI35" s="1332"/>
      <c r="CHJ35" s="1332"/>
      <c r="CHK35" s="1332"/>
      <c r="CHL35" s="1332"/>
      <c r="CHM35" s="1332"/>
      <c r="CHN35" s="1332"/>
      <c r="CHO35" s="1332"/>
      <c r="CHP35" s="1332"/>
      <c r="CHQ35" s="1332"/>
      <c r="CHR35" s="1332"/>
      <c r="CHS35" s="1332"/>
      <c r="CHT35" s="1332"/>
      <c r="CHU35" s="1332"/>
      <c r="CHV35" s="1332"/>
      <c r="CHW35" s="1332"/>
      <c r="CHX35" s="1332"/>
      <c r="CHY35" s="1332"/>
      <c r="CHZ35" s="1332"/>
      <c r="CIA35" s="1332"/>
      <c r="CIB35" s="1332"/>
      <c r="CIC35" s="1332"/>
      <c r="CID35" s="1332"/>
      <c r="CIE35" s="1332"/>
      <c r="CIF35" s="1332"/>
      <c r="CIG35" s="1332"/>
      <c r="CIH35" s="1332"/>
      <c r="CII35" s="1332"/>
      <c r="CIJ35" s="1332"/>
      <c r="CIK35" s="1332"/>
      <c r="CIL35" s="1332"/>
      <c r="CIM35" s="1332"/>
      <c r="CIN35" s="1332"/>
      <c r="CIO35" s="1332"/>
      <c r="CIP35" s="1332"/>
      <c r="CIQ35" s="1332"/>
      <c r="CIR35" s="1332"/>
      <c r="CIS35" s="1332"/>
      <c r="CIT35" s="1332"/>
      <c r="CIU35" s="1332"/>
      <c r="CIV35" s="1332"/>
      <c r="CIW35" s="1332"/>
      <c r="CIX35" s="1332"/>
      <c r="CIY35" s="1332"/>
      <c r="CIZ35" s="1332"/>
      <c r="CJA35" s="1332"/>
      <c r="CJB35" s="1332"/>
      <c r="CJC35" s="1332"/>
      <c r="CJD35" s="1332"/>
      <c r="CJE35" s="1332"/>
      <c r="CJF35" s="1332"/>
      <c r="CJG35" s="1332"/>
      <c r="CJH35" s="1332"/>
      <c r="CJI35" s="1332"/>
      <c r="CJJ35" s="1332"/>
      <c r="CJK35" s="1332"/>
      <c r="CJL35" s="1332"/>
      <c r="CJM35" s="1332"/>
      <c r="CJN35" s="1332"/>
      <c r="CJO35" s="1332"/>
      <c r="CJP35" s="1332"/>
      <c r="CJQ35" s="1332"/>
      <c r="CJR35" s="1332"/>
      <c r="CJS35" s="1332"/>
      <c r="CJT35" s="1332"/>
      <c r="CJU35" s="1332"/>
      <c r="CJV35" s="1332"/>
      <c r="CJW35" s="1332"/>
      <c r="CJX35" s="1332"/>
      <c r="CJY35" s="1332"/>
      <c r="CJZ35" s="1332"/>
      <c r="CKA35" s="1332"/>
      <c r="CKB35" s="1332"/>
      <c r="CKC35" s="1332"/>
      <c r="CKD35" s="1332"/>
      <c r="CKE35" s="1332"/>
      <c r="CKF35" s="1332"/>
      <c r="CKG35" s="1332"/>
      <c r="CKH35" s="1332"/>
      <c r="CKI35" s="1332"/>
      <c r="CKJ35" s="1332"/>
      <c r="CKK35" s="1332"/>
      <c r="CKL35" s="1332"/>
      <c r="CKM35" s="1332"/>
      <c r="CKN35" s="1332"/>
      <c r="CKO35" s="1332"/>
      <c r="CKP35" s="1332"/>
      <c r="CKQ35" s="1332"/>
      <c r="CKR35" s="1332"/>
      <c r="CKS35" s="1332"/>
      <c r="CKT35" s="1332"/>
      <c r="CKU35" s="1332"/>
      <c r="CKV35" s="1332"/>
      <c r="CKW35" s="1332"/>
      <c r="CKX35" s="1332"/>
      <c r="CKY35" s="1332"/>
      <c r="CKZ35" s="1332"/>
      <c r="CLA35" s="1332"/>
      <c r="CLB35" s="1332"/>
      <c r="CLC35" s="1332"/>
      <c r="CLD35" s="1332"/>
      <c r="CLE35" s="1332"/>
      <c r="CLF35" s="1332"/>
      <c r="CLG35" s="1332"/>
      <c r="CLH35" s="1332"/>
      <c r="CLI35" s="1332"/>
      <c r="CLJ35" s="1332"/>
      <c r="CLK35" s="1332"/>
      <c r="CLL35" s="1332"/>
      <c r="CLM35" s="1332"/>
      <c r="CLN35" s="1332"/>
      <c r="CLO35" s="1332"/>
      <c r="CLP35" s="1332"/>
      <c r="CLQ35" s="1332"/>
      <c r="CLR35" s="1332"/>
      <c r="CLS35" s="1332"/>
      <c r="CLT35" s="1332"/>
      <c r="CLU35" s="1332"/>
      <c r="CLV35" s="1332"/>
      <c r="CLW35" s="1332"/>
      <c r="CLX35" s="1332"/>
      <c r="CLY35" s="1332"/>
      <c r="CLZ35" s="1332"/>
      <c r="CMA35" s="1332"/>
      <c r="CMB35" s="1332"/>
      <c r="CMC35" s="1332"/>
      <c r="CMD35" s="1332"/>
      <c r="CME35" s="1332"/>
      <c r="CMF35" s="1332"/>
      <c r="CMG35" s="1332"/>
      <c r="CMH35" s="1332"/>
      <c r="CMI35" s="1332"/>
      <c r="CMJ35" s="1332"/>
      <c r="CMK35" s="1332"/>
      <c r="CML35" s="1332"/>
      <c r="CMM35" s="1332"/>
      <c r="CMN35" s="1332"/>
      <c r="CMO35" s="1332"/>
      <c r="CMP35" s="1332"/>
      <c r="CMQ35" s="1332"/>
      <c r="CMR35" s="1332"/>
      <c r="CMS35" s="1332"/>
      <c r="CMT35" s="1332"/>
      <c r="CMU35" s="1332"/>
      <c r="CMV35" s="1332"/>
      <c r="CMW35" s="1332"/>
      <c r="CMX35" s="1332"/>
      <c r="CMY35" s="1332"/>
      <c r="CMZ35" s="1332"/>
      <c r="CNA35" s="1332"/>
      <c r="CNB35" s="1332"/>
      <c r="CNC35" s="1332"/>
      <c r="CND35" s="1332"/>
      <c r="CNE35" s="1332"/>
      <c r="CNF35" s="1332"/>
      <c r="CNG35" s="1332"/>
      <c r="CNH35" s="1332"/>
      <c r="CNI35" s="1332"/>
      <c r="CNJ35" s="1332"/>
      <c r="CNK35" s="1332"/>
      <c r="CNL35" s="1332"/>
      <c r="CNM35" s="1332"/>
      <c r="CNN35" s="1332"/>
      <c r="CNO35" s="1332"/>
      <c r="CNP35" s="1332"/>
      <c r="CNQ35" s="1332"/>
      <c r="CNR35" s="1332"/>
      <c r="CNS35" s="1332"/>
      <c r="CNT35" s="1332"/>
      <c r="CNU35" s="1332"/>
      <c r="CNV35" s="1332"/>
      <c r="CNW35" s="1332"/>
      <c r="CNX35" s="1332"/>
      <c r="CNY35" s="1332"/>
      <c r="CNZ35" s="1332"/>
      <c r="COA35" s="1332"/>
      <c r="COB35" s="1332"/>
      <c r="COC35" s="1332"/>
      <c r="COD35" s="1332"/>
      <c r="COE35" s="1332"/>
      <c r="COF35" s="1332"/>
      <c r="COG35" s="1332"/>
      <c r="COH35" s="1332"/>
      <c r="COI35" s="1332"/>
      <c r="COJ35" s="1332"/>
      <c r="COK35" s="1332"/>
      <c r="COL35" s="1332"/>
      <c r="COM35" s="1332"/>
      <c r="CON35" s="1332"/>
      <c r="COO35" s="1332"/>
      <c r="COP35" s="1332"/>
      <c r="COQ35" s="1332"/>
      <c r="COR35" s="1332"/>
      <c r="COS35" s="1332"/>
      <c r="COT35" s="1332"/>
      <c r="COU35" s="1332"/>
      <c r="COV35" s="1332"/>
      <c r="COW35" s="1332"/>
      <c r="COX35" s="1332"/>
      <c r="COY35" s="1332"/>
      <c r="COZ35" s="1332"/>
      <c r="CPA35" s="1332"/>
      <c r="CPB35" s="1332"/>
      <c r="CPC35" s="1332"/>
      <c r="CPD35" s="1332"/>
      <c r="CPE35" s="1332"/>
      <c r="CPF35" s="1332"/>
      <c r="CPG35" s="1332"/>
      <c r="CPH35" s="1332"/>
      <c r="CPI35" s="1332"/>
      <c r="CPJ35" s="1332"/>
      <c r="CPK35" s="1332"/>
      <c r="CPL35" s="1332"/>
      <c r="CPM35" s="1332"/>
      <c r="CPN35" s="1332"/>
      <c r="CPO35" s="1332"/>
      <c r="CPP35" s="1332"/>
      <c r="CPQ35" s="1332"/>
      <c r="CPR35" s="1332"/>
      <c r="CPS35" s="1332"/>
      <c r="CPT35" s="1332"/>
      <c r="CPU35" s="1332"/>
      <c r="CPV35" s="1332"/>
      <c r="CPW35" s="1332"/>
      <c r="CPX35" s="1332"/>
      <c r="CPY35" s="1332"/>
      <c r="CPZ35" s="1332"/>
      <c r="CQA35" s="1332"/>
      <c r="CQB35" s="1332"/>
      <c r="CQC35" s="1332"/>
      <c r="CQD35" s="1332"/>
      <c r="CQE35" s="1332"/>
      <c r="CQF35" s="1332"/>
      <c r="CQG35" s="1332"/>
      <c r="CQH35" s="1332"/>
      <c r="CQI35" s="1332"/>
      <c r="CQJ35" s="1332"/>
      <c r="CQK35" s="1332"/>
      <c r="CQL35" s="1332"/>
      <c r="CQM35" s="1332"/>
      <c r="CQN35" s="1332"/>
      <c r="CQO35" s="1332"/>
      <c r="CQP35" s="1332"/>
      <c r="CQQ35" s="1332"/>
      <c r="CQR35" s="1332"/>
      <c r="CQS35" s="1332"/>
      <c r="CQT35" s="1332"/>
      <c r="CQU35" s="1332"/>
      <c r="CQV35" s="1332"/>
      <c r="CQW35" s="1332"/>
      <c r="CQX35" s="1332"/>
      <c r="CQY35" s="1332"/>
      <c r="CQZ35" s="1332"/>
      <c r="CRA35" s="1332"/>
      <c r="CRB35" s="1332"/>
      <c r="CRC35" s="1332"/>
      <c r="CRD35" s="1332"/>
      <c r="CRE35" s="1332"/>
      <c r="CRF35" s="1332"/>
      <c r="CRG35" s="1332"/>
      <c r="CRH35" s="1332"/>
      <c r="CRI35" s="1332"/>
      <c r="CRJ35" s="1332"/>
      <c r="CRK35" s="1332"/>
      <c r="CRL35" s="1332"/>
      <c r="CRM35" s="1332"/>
      <c r="CRN35" s="1332"/>
      <c r="CRO35" s="1332"/>
      <c r="CRP35" s="1332"/>
      <c r="CRQ35" s="1332"/>
      <c r="CRR35" s="1332"/>
      <c r="CRS35" s="1332"/>
      <c r="CRT35" s="1332"/>
      <c r="CRU35" s="1332"/>
      <c r="CRV35" s="1332"/>
      <c r="CRW35" s="1332"/>
      <c r="CRX35" s="1332"/>
      <c r="CRY35" s="1332"/>
      <c r="CRZ35" s="1332"/>
      <c r="CSA35" s="1332"/>
      <c r="CSB35" s="1332"/>
      <c r="CSC35" s="1332"/>
      <c r="CSD35" s="1332"/>
      <c r="CSE35" s="1332"/>
      <c r="CSF35" s="1332"/>
      <c r="CSG35" s="1332"/>
      <c r="CSH35" s="1332"/>
      <c r="CSI35" s="1332"/>
      <c r="CSJ35" s="1332"/>
      <c r="CSK35" s="1332"/>
      <c r="CSL35" s="1332"/>
      <c r="CSM35" s="1332"/>
      <c r="CSN35" s="1332"/>
      <c r="CSO35" s="1332"/>
      <c r="CSP35" s="1332"/>
      <c r="CSQ35" s="1332"/>
      <c r="CSR35" s="1332"/>
      <c r="CSS35" s="1332"/>
      <c r="CST35" s="1332"/>
      <c r="CSU35" s="1332"/>
      <c r="CSV35" s="1332"/>
      <c r="CSW35" s="1332"/>
      <c r="CSX35" s="1332"/>
      <c r="CSY35" s="1332"/>
      <c r="CSZ35" s="1332"/>
      <c r="CTA35" s="1332"/>
      <c r="CTB35" s="1332"/>
      <c r="CTC35" s="1332"/>
      <c r="CTD35" s="1332"/>
      <c r="CTE35" s="1332"/>
      <c r="CTF35" s="1332"/>
      <c r="CTG35" s="1332"/>
      <c r="CTH35" s="1332"/>
      <c r="CTI35" s="1332"/>
      <c r="CTJ35" s="1332"/>
      <c r="CTK35" s="1332"/>
      <c r="CTL35" s="1332"/>
      <c r="CTM35" s="1332"/>
      <c r="CTN35" s="1332"/>
      <c r="CTO35" s="1332"/>
      <c r="CTP35" s="1332"/>
      <c r="CTQ35" s="1332"/>
      <c r="CTR35" s="1332"/>
      <c r="CTS35" s="1332"/>
      <c r="CTT35" s="1332"/>
      <c r="CTU35" s="1332"/>
      <c r="CTV35" s="1332"/>
      <c r="CTW35" s="1332"/>
      <c r="CTX35" s="1332"/>
      <c r="CTY35" s="1332"/>
      <c r="CTZ35" s="1332"/>
      <c r="CUA35" s="1332"/>
      <c r="CUB35" s="1332"/>
      <c r="CUC35" s="1332"/>
      <c r="CUD35" s="1332"/>
      <c r="CUE35" s="1332"/>
      <c r="CUF35" s="1332"/>
      <c r="CUG35" s="1332"/>
      <c r="CUH35" s="1332"/>
      <c r="CUI35" s="1332"/>
      <c r="CUJ35" s="1332"/>
      <c r="CUK35" s="1332"/>
      <c r="CUL35" s="1332"/>
      <c r="CUM35" s="1332"/>
      <c r="CUN35" s="1332"/>
      <c r="CUO35" s="1332"/>
      <c r="CUP35" s="1332"/>
      <c r="CUQ35" s="1332"/>
      <c r="CUR35" s="1332"/>
      <c r="CUS35" s="1332"/>
      <c r="CUT35" s="1332"/>
      <c r="CUU35" s="1332"/>
      <c r="CUV35" s="1332"/>
      <c r="CUW35" s="1332"/>
      <c r="CUX35" s="1332"/>
      <c r="CUY35" s="1332"/>
      <c r="CUZ35" s="1332"/>
      <c r="CVA35" s="1332"/>
      <c r="CVB35" s="1332"/>
      <c r="CVC35" s="1332"/>
      <c r="CVD35" s="1332"/>
      <c r="CVE35" s="1332"/>
      <c r="CVF35" s="1332"/>
      <c r="CVG35" s="1332"/>
      <c r="CVH35" s="1332"/>
      <c r="CVI35" s="1332"/>
      <c r="CVJ35" s="1332"/>
      <c r="CVK35" s="1332"/>
      <c r="CVL35" s="1332"/>
      <c r="CVM35" s="1332"/>
      <c r="CVN35" s="1332"/>
      <c r="CVO35" s="1332"/>
      <c r="CVP35" s="1332"/>
      <c r="CVQ35" s="1332"/>
      <c r="CVR35" s="1332"/>
      <c r="CVS35" s="1332"/>
      <c r="CVT35" s="1332"/>
      <c r="CVU35" s="1332"/>
      <c r="CVV35" s="1332"/>
      <c r="CVW35" s="1332"/>
      <c r="CVX35" s="1332"/>
      <c r="CVY35" s="1332"/>
      <c r="CVZ35" s="1332"/>
      <c r="CWA35" s="1332"/>
      <c r="CWB35" s="1332"/>
      <c r="CWC35" s="1332"/>
      <c r="CWD35" s="1332"/>
      <c r="CWE35" s="1332"/>
      <c r="CWF35" s="1332"/>
      <c r="CWG35" s="1332"/>
      <c r="CWH35" s="1332"/>
      <c r="CWI35" s="1332"/>
      <c r="CWJ35" s="1332"/>
      <c r="CWK35" s="1332"/>
      <c r="CWL35" s="1332"/>
      <c r="CWM35" s="1332"/>
      <c r="CWN35" s="1332"/>
      <c r="CWO35" s="1332"/>
      <c r="CWP35" s="1332"/>
      <c r="CWQ35" s="1332"/>
      <c r="CWR35" s="1332"/>
      <c r="CWS35" s="1332"/>
      <c r="CWT35" s="1332"/>
      <c r="CWU35" s="1332"/>
      <c r="CWV35" s="1332"/>
      <c r="CWW35" s="1332"/>
      <c r="CWX35" s="1332"/>
      <c r="CWY35" s="1332"/>
      <c r="CWZ35" s="1332"/>
      <c r="CXA35" s="1332"/>
      <c r="CXB35" s="1332"/>
      <c r="CXC35" s="1332"/>
      <c r="CXD35" s="1332"/>
      <c r="CXE35" s="1332"/>
      <c r="CXF35" s="1332"/>
      <c r="CXG35" s="1332"/>
      <c r="CXH35" s="1332"/>
      <c r="CXI35" s="1332"/>
      <c r="CXJ35" s="1332"/>
      <c r="CXK35" s="1332"/>
      <c r="CXL35" s="1332"/>
      <c r="CXM35" s="1332"/>
      <c r="CXN35" s="1332"/>
      <c r="CXO35" s="1332"/>
      <c r="CXP35" s="1332"/>
      <c r="CXQ35" s="1332"/>
      <c r="CXR35" s="1332"/>
      <c r="CXS35" s="1332"/>
      <c r="CXT35" s="1332"/>
      <c r="CXU35" s="1332"/>
      <c r="CXV35" s="1332"/>
      <c r="CXW35" s="1332"/>
      <c r="CXX35" s="1332"/>
      <c r="CXY35" s="1332"/>
      <c r="CXZ35" s="1332"/>
      <c r="CYA35" s="1332"/>
      <c r="CYB35" s="1332"/>
      <c r="CYC35" s="1332"/>
      <c r="CYD35" s="1332"/>
      <c r="CYE35" s="1332"/>
      <c r="CYF35" s="1332"/>
      <c r="CYG35" s="1332"/>
      <c r="CYH35" s="1332"/>
      <c r="CYI35" s="1332"/>
      <c r="CYJ35" s="1332"/>
      <c r="CYK35" s="1332"/>
      <c r="CYL35" s="1332"/>
      <c r="CYM35" s="1332"/>
      <c r="CYN35" s="1332"/>
      <c r="CYO35" s="1332"/>
      <c r="CYP35" s="1332"/>
      <c r="CYQ35" s="1332"/>
      <c r="CYR35" s="1332"/>
      <c r="CYS35" s="1332"/>
      <c r="CYT35" s="1332"/>
      <c r="CYU35" s="1332"/>
      <c r="CYV35" s="1332"/>
      <c r="CYW35" s="1332"/>
      <c r="CYX35" s="1332"/>
      <c r="CYY35" s="1332"/>
      <c r="CYZ35" s="1332"/>
      <c r="CZA35" s="1332"/>
      <c r="CZB35" s="1332"/>
      <c r="CZC35" s="1332"/>
      <c r="CZD35" s="1332"/>
      <c r="CZE35" s="1332"/>
      <c r="CZF35" s="1332"/>
      <c r="CZG35" s="1332"/>
      <c r="CZH35" s="1332"/>
      <c r="CZI35" s="1332"/>
      <c r="CZJ35" s="1332"/>
      <c r="CZK35" s="1332"/>
      <c r="CZL35" s="1332"/>
      <c r="CZM35" s="1332"/>
      <c r="CZN35" s="1332"/>
      <c r="CZO35" s="1332"/>
      <c r="CZP35" s="1332"/>
      <c r="CZQ35" s="1332"/>
      <c r="CZR35" s="1332"/>
      <c r="CZS35" s="1332"/>
      <c r="CZT35" s="1332"/>
      <c r="CZU35" s="1332"/>
      <c r="CZV35" s="1332"/>
      <c r="CZW35" s="1332"/>
      <c r="CZX35" s="1332"/>
      <c r="CZY35" s="1332"/>
      <c r="CZZ35" s="1332"/>
      <c r="DAA35" s="1332"/>
      <c r="DAB35" s="1332"/>
      <c r="DAC35" s="1332"/>
      <c r="DAD35" s="1332"/>
      <c r="DAE35" s="1332"/>
      <c r="DAF35" s="1332"/>
      <c r="DAG35" s="1332"/>
      <c r="DAH35" s="1332"/>
      <c r="DAI35" s="1332"/>
      <c r="DAJ35" s="1332"/>
      <c r="DAK35" s="1332"/>
      <c r="DAL35" s="1332"/>
      <c r="DAM35" s="1332"/>
      <c r="DAN35" s="1332"/>
      <c r="DAO35" s="1332"/>
      <c r="DAP35" s="1332"/>
      <c r="DAQ35" s="1332"/>
      <c r="DAR35" s="1332"/>
      <c r="DAS35" s="1332"/>
      <c r="DAT35" s="1332"/>
      <c r="DAU35" s="1332"/>
      <c r="DAV35" s="1332"/>
      <c r="DAW35" s="1332"/>
      <c r="DAX35" s="1332"/>
      <c r="DAY35" s="1332"/>
      <c r="DAZ35" s="1332"/>
      <c r="DBA35" s="1332"/>
      <c r="DBB35" s="1332"/>
      <c r="DBC35" s="1332"/>
      <c r="DBD35" s="1332"/>
      <c r="DBE35" s="1332"/>
      <c r="DBF35" s="1332"/>
      <c r="DBG35" s="1332"/>
      <c r="DBH35" s="1332"/>
      <c r="DBI35" s="1332"/>
      <c r="DBJ35" s="1332"/>
      <c r="DBK35" s="1332"/>
      <c r="DBL35" s="1332"/>
      <c r="DBM35" s="1332"/>
      <c r="DBN35" s="1332"/>
      <c r="DBO35" s="1332"/>
      <c r="DBP35" s="1332"/>
      <c r="DBQ35" s="1332"/>
      <c r="DBR35" s="1332"/>
      <c r="DBS35" s="1332"/>
      <c r="DBT35" s="1332"/>
      <c r="DBU35" s="1332"/>
      <c r="DBV35" s="1332"/>
      <c r="DBW35" s="1332"/>
      <c r="DBX35" s="1332"/>
      <c r="DBY35" s="1332"/>
      <c r="DBZ35" s="1332"/>
      <c r="DCA35" s="1332"/>
      <c r="DCB35" s="1332"/>
      <c r="DCC35" s="1332"/>
      <c r="DCD35" s="1332"/>
      <c r="DCE35" s="1332"/>
      <c r="DCF35" s="1332"/>
      <c r="DCG35" s="1332"/>
      <c r="DCH35" s="1332"/>
      <c r="DCI35" s="1332"/>
      <c r="DCJ35" s="1332"/>
      <c r="DCK35" s="1332"/>
      <c r="DCL35" s="1332"/>
      <c r="DCM35" s="1332"/>
      <c r="DCN35" s="1332"/>
      <c r="DCO35" s="1332"/>
      <c r="DCP35" s="1332"/>
      <c r="DCQ35" s="1332"/>
      <c r="DCR35" s="1332"/>
      <c r="DCS35" s="1332"/>
      <c r="DCT35" s="1332"/>
      <c r="DCU35" s="1332"/>
      <c r="DCV35" s="1332"/>
      <c r="DCW35" s="1332"/>
      <c r="DCX35" s="1332"/>
      <c r="DCY35" s="1332"/>
      <c r="DCZ35" s="1332"/>
      <c r="DDA35" s="1332"/>
      <c r="DDB35" s="1332"/>
      <c r="DDC35" s="1332"/>
      <c r="DDD35" s="1332"/>
      <c r="DDE35" s="1332"/>
      <c r="DDF35" s="1332"/>
      <c r="DDG35" s="1332"/>
      <c r="DDH35" s="1332"/>
      <c r="DDI35" s="1332"/>
      <c r="DDJ35" s="1332"/>
      <c r="DDK35" s="1332"/>
      <c r="DDL35" s="1332"/>
      <c r="DDM35" s="1332"/>
      <c r="DDN35" s="1332"/>
      <c r="DDO35" s="1332"/>
      <c r="DDP35" s="1332"/>
      <c r="DDQ35" s="1332"/>
      <c r="DDR35" s="1332"/>
      <c r="DDS35" s="1332"/>
      <c r="DDT35" s="1332"/>
      <c r="DDU35" s="1332"/>
      <c r="DDV35" s="1332"/>
      <c r="DDW35" s="1332"/>
      <c r="DDX35" s="1332"/>
      <c r="DDY35" s="1332"/>
      <c r="DDZ35" s="1332"/>
      <c r="DEA35" s="1332"/>
      <c r="DEB35" s="1332"/>
      <c r="DEC35" s="1332"/>
      <c r="DED35" s="1332"/>
      <c r="DEE35" s="1332"/>
      <c r="DEF35" s="1332"/>
      <c r="DEG35" s="1332"/>
      <c r="DEH35" s="1332"/>
      <c r="DEI35" s="1332"/>
      <c r="DEJ35" s="1332"/>
      <c r="DEK35" s="1332"/>
      <c r="DEL35" s="1332"/>
      <c r="DEM35" s="1332"/>
      <c r="DEN35" s="1332"/>
      <c r="DEO35" s="1332"/>
      <c r="DEP35" s="1332"/>
      <c r="DEQ35" s="1332"/>
      <c r="DER35" s="1332"/>
      <c r="DES35" s="1332"/>
      <c r="DET35" s="1332"/>
      <c r="DEU35" s="1332"/>
      <c r="DEV35" s="1332"/>
      <c r="DEW35" s="1332"/>
      <c r="DEX35" s="1332"/>
      <c r="DEY35" s="1332"/>
      <c r="DEZ35" s="1332"/>
      <c r="DFA35" s="1332"/>
      <c r="DFB35" s="1332"/>
      <c r="DFC35" s="1332"/>
      <c r="DFD35" s="1332"/>
      <c r="DFE35" s="1332"/>
      <c r="DFF35" s="1332"/>
      <c r="DFG35" s="1332"/>
      <c r="DFH35" s="1332"/>
      <c r="DFI35" s="1332"/>
      <c r="DFJ35" s="1332"/>
      <c r="DFK35" s="1332"/>
      <c r="DFL35" s="1332"/>
      <c r="DFM35" s="1332"/>
      <c r="DFN35" s="1332"/>
      <c r="DFO35" s="1332"/>
      <c r="DFP35" s="1332"/>
      <c r="DFQ35" s="1332"/>
      <c r="DFR35" s="1332"/>
      <c r="DFS35" s="1332"/>
      <c r="DFT35" s="1332"/>
      <c r="DFU35" s="1332"/>
      <c r="DFV35" s="1332"/>
      <c r="DFW35" s="1332"/>
      <c r="DFX35" s="1332"/>
      <c r="DFY35" s="1332"/>
      <c r="DFZ35" s="1332"/>
      <c r="DGA35" s="1332"/>
      <c r="DGB35" s="1332"/>
      <c r="DGC35" s="1332"/>
      <c r="DGD35" s="1332"/>
      <c r="DGE35" s="1332"/>
      <c r="DGF35" s="1332"/>
      <c r="DGG35" s="1332"/>
      <c r="DGH35" s="1332"/>
      <c r="DGI35" s="1332"/>
      <c r="DGJ35" s="1332"/>
      <c r="DGK35" s="1332"/>
      <c r="DGL35" s="1332"/>
      <c r="DGM35" s="1332"/>
      <c r="DGN35" s="1332"/>
      <c r="DGO35" s="1332"/>
      <c r="DGP35" s="1332"/>
      <c r="DGQ35" s="1332"/>
      <c r="DGR35" s="1332"/>
      <c r="DGS35" s="1332"/>
      <c r="DGT35" s="1332"/>
      <c r="DGU35" s="1332"/>
      <c r="DGV35" s="1332"/>
      <c r="DGW35" s="1332"/>
      <c r="DGX35" s="1332"/>
      <c r="DGY35" s="1332"/>
      <c r="DGZ35" s="1332"/>
      <c r="DHA35" s="1332"/>
      <c r="DHB35" s="1332"/>
      <c r="DHC35" s="1332"/>
      <c r="DHD35" s="1332"/>
      <c r="DHE35" s="1332"/>
      <c r="DHF35" s="1332"/>
      <c r="DHG35" s="1332"/>
      <c r="DHH35" s="1332"/>
      <c r="DHI35" s="1332"/>
      <c r="DHJ35" s="1332"/>
      <c r="DHK35" s="1332"/>
      <c r="DHL35" s="1332"/>
      <c r="DHM35" s="1332"/>
      <c r="DHN35" s="1332"/>
      <c r="DHO35" s="1332"/>
      <c r="DHP35" s="1332"/>
      <c r="DHQ35" s="1332"/>
      <c r="DHR35" s="1332"/>
      <c r="DHS35" s="1332"/>
      <c r="DHT35" s="1332"/>
      <c r="DHU35" s="1332"/>
      <c r="DHV35" s="1332"/>
      <c r="DHW35" s="1332"/>
      <c r="DHX35" s="1332"/>
      <c r="DHY35" s="1332"/>
      <c r="DHZ35" s="1332"/>
      <c r="DIA35" s="1332"/>
      <c r="DIB35" s="1332"/>
      <c r="DIC35" s="1332"/>
      <c r="DID35" s="1332"/>
      <c r="DIE35" s="1332"/>
      <c r="DIF35" s="1332"/>
      <c r="DIG35" s="1332"/>
      <c r="DIH35" s="1332"/>
      <c r="DII35" s="1332"/>
      <c r="DIJ35" s="1332"/>
      <c r="DIK35" s="1332"/>
      <c r="DIL35" s="1332"/>
      <c r="DIM35" s="1332"/>
      <c r="DIN35" s="1332"/>
      <c r="DIO35" s="1332"/>
      <c r="DIP35" s="1332"/>
      <c r="DIQ35" s="1332"/>
      <c r="DIR35" s="1332"/>
      <c r="DIS35" s="1332"/>
      <c r="DIT35" s="1332"/>
      <c r="DIU35" s="1332"/>
      <c r="DIV35" s="1332"/>
      <c r="DIW35" s="1332"/>
      <c r="DIX35" s="1332"/>
      <c r="DIY35" s="1332"/>
      <c r="DIZ35" s="1332"/>
      <c r="DJA35" s="1332"/>
      <c r="DJB35" s="1332"/>
      <c r="DJC35" s="1332"/>
      <c r="DJD35" s="1332"/>
      <c r="DJE35" s="1332"/>
      <c r="DJF35" s="1332"/>
      <c r="DJG35" s="1332"/>
      <c r="DJH35" s="1332"/>
      <c r="DJI35" s="1332"/>
      <c r="DJJ35" s="1332"/>
      <c r="DJK35" s="1332"/>
      <c r="DJL35" s="1332"/>
      <c r="DJM35" s="1332"/>
      <c r="DJN35" s="1332"/>
      <c r="DJO35" s="1332"/>
      <c r="DJP35" s="1332"/>
      <c r="DJQ35" s="1332"/>
      <c r="DJR35" s="1332"/>
      <c r="DJS35" s="1332"/>
      <c r="DJT35" s="1332"/>
      <c r="DJU35" s="1332"/>
      <c r="DJV35" s="1332"/>
      <c r="DJW35" s="1332"/>
      <c r="DJX35" s="1332"/>
      <c r="DJY35" s="1332"/>
      <c r="DJZ35" s="1332"/>
      <c r="DKA35" s="1332"/>
      <c r="DKB35" s="1332"/>
      <c r="DKC35" s="1332"/>
      <c r="DKD35" s="1332"/>
      <c r="DKE35" s="1332"/>
      <c r="DKF35" s="1332"/>
      <c r="DKG35" s="1332"/>
      <c r="DKH35" s="1332"/>
      <c r="DKI35" s="1332"/>
      <c r="DKJ35" s="1332"/>
      <c r="DKK35" s="1332"/>
      <c r="DKL35" s="1332"/>
      <c r="DKM35" s="1332"/>
      <c r="DKN35" s="1332"/>
      <c r="DKO35" s="1332"/>
      <c r="DKP35" s="1332"/>
      <c r="DKQ35" s="1332"/>
      <c r="DKR35" s="1332"/>
      <c r="DKS35" s="1332"/>
      <c r="DKT35" s="1332"/>
      <c r="DKU35" s="1332"/>
      <c r="DKV35" s="1332"/>
      <c r="DKW35" s="1332"/>
      <c r="DKX35" s="1332"/>
      <c r="DKY35" s="1332"/>
      <c r="DKZ35" s="1332"/>
      <c r="DLA35" s="1332"/>
      <c r="DLB35" s="1332"/>
      <c r="DLC35" s="1332"/>
      <c r="DLD35" s="1332"/>
      <c r="DLE35" s="1332"/>
      <c r="DLF35" s="1332"/>
      <c r="DLG35" s="1332"/>
      <c r="DLH35" s="1332"/>
      <c r="DLI35" s="1332"/>
      <c r="DLJ35" s="1332"/>
      <c r="DLK35" s="1332"/>
      <c r="DLL35" s="1332"/>
      <c r="DLM35" s="1332"/>
      <c r="DLN35" s="1332"/>
      <c r="DLO35" s="1332"/>
      <c r="DLP35" s="1332"/>
      <c r="DLQ35" s="1332"/>
      <c r="DLR35" s="1332"/>
      <c r="DLS35" s="1332"/>
      <c r="DLT35" s="1332"/>
      <c r="DLU35" s="1332"/>
      <c r="DLV35" s="1332"/>
      <c r="DLW35" s="1332"/>
      <c r="DLX35" s="1332"/>
      <c r="DLY35" s="1332"/>
      <c r="DLZ35" s="1332"/>
      <c r="DMA35" s="1332"/>
      <c r="DMB35" s="1332"/>
      <c r="DMC35" s="1332"/>
      <c r="DMD35" s="1332"/>
      <c r="DME35" s="1332"/>
      <c r="DMF35" s="1332"/>
      <c r="DMG35" s="1332"/>
      <c r="DMH35" s="1332"/>
      <c r="DMI35" s="1332"/>
      <c r="DMJ35" s="1332"/>
      <c r="DMK35" s="1332"/>
      <c r="DML35" s="1332"/>
      <c r="DMM35" s="1332"/>
      <c r="DMN35" s="1332"/>
      <c r="DMO35" s="1332"/>
      <c r="DMP35" s="1332"/>
      <c r="DMQ35" s="1332"/>
      <c r="DMR35" s="1332"/>
      <c r="DMS35" s="1332"/>
      <c r="DMT35" s="1332"/>
      <c r="DMU35" s="1332"/>
      <c r="DMV35" s="1332"/>
      <c r="DMW35" s="1332"/>
      <c r="DMX35" s="1332"/>
      <c r="DMY35" s="1332"/>
      <c r="DMZ35" s="1332"/>
      <c r="DNA35" s="1332"/>
      <c r="DNB35" s="1332"/>
      <c r="DNC35" s="1332"/>
      <c r="DND35" s="1332"/>
      <c r="DNE35" s="1332"/>
      <c r="DNF35" s="1332"/>
      <c r="DNG35" s="1332"/>
      <c r="DNH35" s="1332"/>
      <c r="DNI35" s="1332"/>
      <c r="DNJ35" s="1332"/>
      <c r="DNK35" s="1332"/>
      <c r="DNL35" s="1332"/>
      <c r="DNM35" s="1332"/>
      <c r="DNN35" s="1332"/>
      <c r="DNO35" s="1332"/>
      <c r="DNP35" s="1332"/>
      <c r="DNQ35" s="1332"/>
      <c r="DNR35" s="1332"/>
      <c r="DNS35" s="1332"/>
      <c r="DNT35" s="1332"/>
      <c r="DNU35" s="1332"/>
      <c r="DNV35" s="1332"/>
      <c r="DNW35" s="1332"/>
      <c r="DNX35" s="1332"/>
      <c r="DNY35" s="1332"/>
      <c r="DNZ35" s="1332"/>
      <c r="DOA35" s="1332"/>
      <c r="DOB35" s="1332"/>
      <c r="DOC35" s="1332"/>
      <c r="DOD35" s="1332"/>
      <c r="DOE35" s="1332"/>
      <c r="DOF35" s="1332"/>
      <c r="DOG35" s="1332"/>
      <c r="DOH35" s="1332"/>
      <c r="DOI35" s="1332"/>
      <c r="DOJ35" s="1332"/>
      <c r="DOK35" s="1332"/>
      <c r="DOL35" s="1332"/>
      <c r="DOM35" s="1332"/>
      <c r="DON35" s="1332"/>
      <c r="DOO35" s="1332"/>
      <c r="DOP35" s="1332"/>
      <c r="DOQ35" s="1332"/>
      <c r="DOR35" s="1332"/>
      <c r="DOS35" s="1332"/>
      <c r="DOT35" s="1332"/>
      <c r="DOU35" s="1332"/>
      <c r="DOV35" s="1332"/>
      <c r="DOW35" s="1332"/>
      <c r="DOX35" s="1332"/>
      <c r="DOY35" s="1332"/>
      <c r="DOZ35" s="1332"/>
      <c r="DPA35" s="1332"/>
      <c r="DPB35" s="1332"/>
      <c r="DPC35" s="1332"/>
      <c r="DPD35" s="1332"/>
      <c r="DPE35" s="1332"/>
      <c r="DPF35" s="1332"/>
      <c r="DPG35" s="1332"/>
      <c r="DPH35" s="1332"/>
      <c r="DPI35" s="1332"/>
      <c r="DPJ35" s="1332"/>
      <c r="DPK35" s="1332"/>
      <c r="DPL35" s="1332"/>
      <c r="DPM35" s="1332"/>
      <c r="DPN35" s="1332"/>
      <c r="DPO35" s="1332"/>
      <c r="DPP35" s="1332"/>
      <c r="DPQ35" s="1332"/>
      <c r="DPR35" s="1332"/>
      <c r="DPS35" s="1332"/>
      <c r="DPT35" s="1332"/>
      <c r="DPU35" s="1332"/>
      <c r="DPV35" s="1332"/>
      <c r="DPW35" s="1332"/>
      <c r="DPX35" s="1332"/>
      <c r="DPY35" s="1332"/>
      <c r="DPZ35" s="1332"/>
      <c r="DQA35" s="1332"/>
      <c r="DQB35" s="1332"/>
      <c r="DQC35" s="1332"/>
      <c r="DQD35" s="1332"/>
      <c r="DQE35" s="1332"/>
      <c r="DQF35" s="1332"/>
      <c r="DQG35" s="1332"/>
      <c r="DQH35" s="1332"/>
      <c r="DQI35" s="1332"/>
      <c r="DQJ35" s="1332"/>
      <c r="DQK35" s="1332"/>
      <c r="DQL35" s="1332"/>
      <c r="DQM35" s="1332"/>
      <c r="DQN35" s="1332"/>
      <c r="DQO35" s="1332"/>
      <c r="DQP35" s="1332"/>
      <c r="DQQ35" s="1332"/>
      <c r="DQR35" s="1332"/>
      <c r="DQS35" s="1332"/>
      <c r="DQT35" s="1332"/>
      <c r="DQU35" s="1332"/>
      <c r="DQV35" s="1332"/>
      <c r="DQW35" s="1332"/>
      <c r="DQX35" s="1332"/>
      <c r="DQY35" s="1332"/>
      <c r="DQZ35" s="1332"/>
      <c r="DRA35" s="1332"/>
      <c r="DRB35" s="1332"/>
      <c r="DRC35" s="1332"/>
      <c r="DRD35" s="1332"/>
      <c r="DRE35" s="1332"/>
      <c r="DRF35" s="1332"/>
      <c r="DRG35" s="1332"/>
      <c r="DRH35" s="1332"/>
      <c r="DRI35" s="1332"/>
      <c r="DRJ35" s="1332"/>
      <c r="DRK35" s="1332"/>
      <c r="DRL35" s="1332"/>
      <c r="DRM35" s="1332"/>
      <c r="DRN35" s="1332"/>
      <c r="DRO35" s="1332"/>
      <c r="DRP35" s="1332"/>
      <c r="DRQ35" s="1332"/>
      <c r="DRR35" s="1332"/>
      <c r="DRS35" s="1332"/>
      <c r="DRT35" s="1332"/>
      <c r="DRU35" s="1332"/>
      <c r="DRV35" s="1332"/>
      <c r="DRW35" s="1332"/>
      <c r="DRX35" s="1332"/>
      <c r="DRY35" s="1332"/>
      <c r="DRZ35" s="1332"/>
      <c r="DSA35" s="1332"/>
      <c r="DSB35" s="1332"/>
      <c r="DSC35" s="1332"/>
      <c r="DSD35" s="1332"/>
      <c r="DSE35" s="1332"/>
      <c r="DSF35" s="1332"/>
      <c r="DSG35" s="1332"/>
      <c r="DSH35" s="1332"/>
      <c r="DSI35" s="1332"/>
      <c r="DSJ35" s="1332"/>
      <c r="DSK35" s="1332"/>
      <c r="DSL35" s="1332"/>
      <c r="DSM35" s="1332"/>
      <c r="DSN35" s="1332"/>
      <c r="DSO35" s="1332"/>
      <c r="DSP35" s="1332"/>
      <c r="DSQ35" s="1332"/>
      <c r="DSR35" s="1332"/>
      <c r="DSS35" s="1332"/>
      <c r="DST35" s="1332"/>
      <c r="DSU35" s="1332"/>
      <c r="DSV35" s="1332"/>
      <c r="DSW35" s="1332"/>
      <c r="DSX35" s="1332"/>
      <c r="DSY35" s="1332"/>
      <c r="DSZ35" s="1332"/>
      <c r="DTA35" s="1332"/>
      <c r="DTB35" s="1332"/>
      <c r="DTC35" s="1332"/>
      <c r="DTD35" s="1332"/>
      <c r="DTE35" s="1332"/>
      <c r="DTF35" s="1332"/>
      <c r="DTG35" s="1332"/>
      <c r="DTH35" s="1332"/>
      <c r="DTI35" s="1332"/>
      <c r="DTJ35" s="1332"/>
      <c r="DTK35" s="1332"/>
      <c r="DTL35" s="1332"/>
      <c r="DTM35" s="1332"/>
      <c r="DTN35" s="1332"/>
      <c r="DTO35" s="1332"/>
      <c r="DTP35" s="1332"/>
      <c r="DTQ35" s="1332"/>
      <c r="DTR35" s="1332"/>
      <c r="DTS35" s="1332"/>
      <c r="DTT35" s="1332"/>
      <c r="DTU35" s="1332"/>
      <c r="DTV35" s="1332"/>
      <c r="DTW35" s="1332"/>
      <c r="DTX35" s="1332"/>
      <c r="DTY35" s="1332"/>
      <c r="DTZ35" s="1332"/>
      <c r="DUA35" s="1332"/>
      <c r="DUB35" s="1332"/>
      <c r="DUC35" s="1332"/>
      <c r="DUD35" s="1332"/>
      <c r="DUE35" s="1332"/>
      <c r="DUF35" s="1332"/>
      <c r="DUG35" s="1332"/>
      <c r="DUH35" s="1332"/>
      <c r="DUI35" s="1332"/>
      <c r="DUJ35" s="1332"/>
      <c r="DUK35" s="1332"/>
      <c r="DUL35" s="1332"/>
      <c r="DUM35" s="1332"/>
      <c r="DUN35" s="1332"/>
      <c r="DUO35" s="1332"/>
      <c r="DUP35" s="1332"/>
      <c r="DUQ35" s="1332"/>
      <c r="DUR35" s="1332"/>
      <c r="DUS35" s="1332"/>
      <c r="DUT35" s="1332"/>
      <c r="DUU35" s="1332"/>
      <c r="DUV35" s="1332"/>
      <c r="DUW35" s="1332"/>
      <c r="DUX35" s="1332"/>
      <c r="DUY35" s="1332"/>
      <c r="DUZ35" s="1332"/>
      <c r="DVA35" s="1332"/>
      <c r="DVB35" s="1332"/>
      <c r="DVC35" s="1332"/>
      <c r="DVD35" s="1332"/>
      <c r="DVE35" s="1332"/>
      <c r="DVF35" s="1332"/>
      <c r="DVG35" s="1332"/>
      <c r="DVH35" s="1332"/>
      <c r="DVI35" s="1332"/>
      <c r="DVJ35" s="1332"/>
      <c r="DVK35" s="1332"/>
      <c r="DVL35" s="1332"/>
      <c r="DVM35" s="1332"/>
      <c r="DVN35" s="1332"/>
      <c r="DVO35" s="1332"/>
      <c r="DVP35" s="1332"/>
      <c r="DVQ35" s="1332"/>
      <c r="DVR35" s="1332"/>
      <c r="DVS35" s="1332"/>
      <c r="DVT35" s="1332"/>
      <c r="DVU35" s="1332"/>
      <c r="DVV35" s="1332"/>
      <c r="DVW35" s="1332"/>
      <c r="DVX35" s="1332"/>
      <c r="DVY35" s="1332"/>
      <c r="DVZ35" s="1332"/>
      <c r="DWA35" s="1332"/>
      <c r="DWB35" s="1332"/>
      <c r="DWC35" s="1332"/>
      <c r="DWD35" s="1332"/>
      <c r="DWE35" s="1332"/>
      <c r="DWF35" s="1332"/>
      <c r="DWG35" s="1332"/>
      <c r="DWH35" s="1332"/>
      <c r="DWI35" s="1332"/>
      <c r="DWJ35" s="1332"/>
      <c r="DWK35" s="1332"/>
      <c r="DWL35" s="1332"/>
      <c r="DWM35" s="1332"/>
      <c r="DWN35" s="1332"/>
      <c r="DWO35" s="1332"/>
      <c r="DWP35" s="1332"/>
      <c r="DWQ35" s="1332"/>
      <c r="DWR35" s="1332"/>
      <c r="DWS35" s="1332"/>
      <c r="DWT35" s="1332"/>
      <c r="DWU35" s="1332"/>
      <c r="DWV35" s="1332"/>
      <c r="DWW35" s="1332"/>
      <c r="DWX35" s="1332"/>
      <c r="DWY35" s="1332"/>
      <c r="DWZ35" s="1332"/>
      <c r="DXA35" s="1332"/>
      <c r="DXB35" s="1332"/>
      <c r="DXC35" s="1332"/>
      <c r="DXD35" s="1332"/>
      <c r="DXE35" s="1332"/>
      <c r="DXF35" s="1332"/>
      <c r="DXG35" s="1332"/>
      <c r="DXH35" s="1332"/>
      <c r="DXI35" s="1332"/>
      <c r="DXJ35" s="1332"/>
      <c r="DXK35" s="1332"/>
      <c r="DXL35" s="1332"/>
      <c r="DXM35" s="1332"/>
      <c r="DXN35" s="1332"/>
      <c r="DXO35" s="1332"/>
      <c r="DXP35" s="1332"/>
      <c r="DXQ35" s="1332"/>
      <c r="DXR35" s="1332"/>
      <c r="DXS35" s="1332"/>
      <c r="DXT35" s="1332"/>
      <c r="DXU35" s="1332"/>
      <c r="DXV35" s="1332"/>
      <c r="DXW35" s="1332"/>
      <c r="DXX35" s="1332"/>
      <c r="DXY35" s="1332"/>
      <c r="DXZ35" s="1332"/>
      <c r="DYA35" s="1332"/>
      <c r="DYB35" s="1332"/>
      <c r="DYC35" s="1332"/>
      <c r="DYD35" s="1332"/>
      <c r="DYE35" s="1332"/>
      <c r="DYF35" s="1332"/>
      <c r="DYG35" s="1332"/>
      <c r="DYH35" s="1332"/>
      <c r="DYI35" s="1332"/>
      <c r="DYJ35" s="1332"/>
      <c r="DYK35" s="1332"/>
      <c r="DYL35" s="1332"/>
      <c r="DYM35" s="1332"/>
      <c r="DYN35" s="1332"/>
      <c r="DYO35" s="1332"/>
      <c r="DYP35" s="1332"/>
      <c r="DYQ35" s="1332"/>
      <c r="DYR35" s="1332"/>
      <c r="DYS35" s="1332"/>
      <c r="DYT35" s="1332"/>
      <c r="DYU35" s="1332"/>
      <c r="DYV35" s="1332"/>
      <c r="DYW35" s="1332"/>
      <c r="DYX35" s="1332"/>
      <c r="DYY35" s="1332"/>
      <c r="DYZ35" s="1332"/>
      <c r="DZA35" s="1332"/>
      <c r="DZB35" s="1332"/>
      <c r="DZC35" s="1332"/>
      <c r="DZD35" s="1332"/>
      <c r="DZE35" s="1332"/>
      <c r="DZF35" s="1332"/>
      <c r="DZG35" s="1332"/>
      <c r="DZH35" s="1332"/>
      <c r="DZI35" s="1332"/>
      <c r="DZJ35" s="1332"/>
      <c r="DZK35" s="1332"/>
      <c r="DZL35" s="1332"/>
      <c r="DZM35" s="1332"/>
      <c r="DZN35" s="1332"/>
      <c r="DZO35" s="1332"/>
      <c r="DZP35" s="1332"/>
      <c r="DZQ35" s="1332"/>
      <c r="DZR35" s="1332"/>
      <c r="DZS35" s="1332"/>
      <c r="DZT35" s="1332"/>
      <c r="DZU35" s="1332"/>
      <c r="DZV35" s="1332"/>
      <c r="DZW35" s="1332"/>
      <c r="DZX35" s="1332"/>
      <c r="DZY35" s="1332"/>
      <c r="DZZ35" s="1332"/>
      <c r="EAA35" s="1332"/>
      <c r="EAB35" s="1332"/>
      <c r="EAC35" s="1332"/>
      <c r="EAD35" s="1332"/>
      <c r="EAE35" s="1332"/>
      <c r="EAF35" s="1332"/>
      <c r="EAG35" s="1332"/>
      <c r="EAH35" s="1332"/>
      <c r="EAI35" s="1332"/>
      <c r="EAJ35" s="1332"/>
      <c r="EAK35" s="1332"/>
      <c r="EAL35" s="1332"/>
      <c r="EAM35" s="1332"/>
      <c r="EAN35" s="1332"/>
      <c r="EAO35" s="1332"/>
      <c r="EAP35" s="1332"/>
      <c r="EAQ35" s="1332"/>
      <c r="EAR35" s="1332"/>
      <c r="EAS35" s="1332"/>
      <c r="EAT35" s="1332"/>
      <c r="EAU35" s="1332"/>
      <c r="EAV35" s="1332"/>
      <c r="EAW35" s="1332"/>
      <c r="EAX35" s="1332"/>
      <c r="EAY35" s="1332"/>
      <c r="EAZ35" s="1332"/>
      <c r="EBA35" s="1332"/>
      <c r="EBB35" s="1332"/>
      <c r="EBC35" s="1332"/>
      <c r="EBD35" s="1332"/>
      <c r="EBE35" s="1332"/>
      <c r="EBF35" s="1332"/>
      <c r="EBG35" s="1332"/>
      <c r="EBH35" s="1332"/>
      <c r="EBI35" s="1332"/>
      <c r="EBJ35" s="1332"/>
      <c r="EBK35" s="1332"/>
      <c r="EBL35" s="1332"/>
      <c r="EBM35" s="1332"/>
      <c r="EBN35" s="1332"/>
      <c r="EBO35" s="1332"/>
      <c r="EBP35" s="1332"/>
      <c r="EBQ35" s="1332"/>
      <c r="EBR35" s="1332"/>
      <c r="EBS35" s="1332"/>
      <c r="EBT35" s="1332"/>
      <c r="EBU35" s="1332"/>
      <c r="EBV35" s="1332"/>
      <c r="EBW35" s="1332"/>
      <c r="EBX35" s="1332"/>
      <c r="EBY35" s="1332"/>
      <c r="EBZ35" s="1332"/>
      <c r="ECA35" s="1332"/>
      <c r="ECB35" s="1332"/>
      <c r="ECC35" s="1332"/>
      <c r="ECD35" s="1332"/>
      <c r="ECE35" s="1332"/>
      <c r="ECF35" s="1332"/>
      <c r="ECG35" s="1332"/>
      <c r="ECH35" s="1332"/>
      <c r="ECI35" s="1332"/>
      <c r="ECJ35" s="1332"/>
      <c r="ECK35" s="1332"/>
      <c r="ECL35" s="1332"/>
      <c r="ECM35" s="1332"/>
      <c r="ECN35" s="1332"/>
      <c r="ECO35" s="1332"/>
      <c r="ECP35" s="1332"/>
      <c r="ECQ35" s="1332"/>
      <c r="ECR35" s="1332"/>
      <c r="ECS35" s="1332"/>
      <c r="ECT35" s="1332"/>
      <c r="ECU35" s="1332"/>
      <c r="ECV35" s="1332"/>
      <c r="ECW35" s="1332"/>
      <c r="ECX35" s="1332"/>
      <c r="ECY35" s="1332"/>
      <c r="ECZ35" s="1332"/>
      <c r="EDA35" s="1332"/>
      <c r="EDB35" s="1332"/>
      <c r="EDC35" s="1332"/>
      <c r="EDD35" s="1332"/>
      <c r="EDE35" s="1332"/>
      <c r="EDF35" s="1332"/>
      <c r="EDG35" s="1332"/>
      <c r="EDH35" s="1332"/>
      <c r="EDI35" s="1332"/>
      <c r="EDJ35" s="1332"/>
      <c r="EDK35" s="1332"/>
      <c r="EDL35" s="1332"/>
      <c r="EDM35" s="1332"/>
      <c r="EDN35" s="1332"/>
      <c r="EDO35" s="1332"/>
      <c r="EDP35" s="1332"/>
      <c r="EDQ35" s="1332"/>
      <c r="EDR35" s="1332"/>
      <c r="EDS35" s="1332"/>
      <c r="EDT35" s="1332"/>
      <c r="EDU35" s="1332"/>
      <c r="EDV35" s="1332"/>
      <c r="EDW35" s="1332"/>
      <c r="EDX35" s="1332"/>
      <c r="EDY35" s="1332"/>
      <c r="EDZ35" s="1332"/>
      <c r="EEA35" s="1332"/>
      <c r="EEB35" s="1332"/>
      <c r="EEC35" s="1332"/>
      <c r="EED35" s="1332"/>
      <c r="EEE35" s="1332"/>
      <c r="EEF35" s="1332"/>
      <c r="EEG35" s="1332"/>
      <c r="EEH35" s="1332"/>
      <c r="EEI35" s="1332"/>
      <c r="EEJ35" s="1332"/>
      <c r="EEK35" s="1332"/>
      <c r="EEL35" s="1332"/>
      <c r="EEM35" s="1332"/>
      <c r="EEN35" s="1332"/>
      <c r="EEO35" s="1332"/>
      <c r="EEP35" s="1332"/>
      <c r="EEQ35" s="1332"/>
      <c r="EER35" s="1332"/>
      <c r="EES35" s="1332"/>
      <c r="EET35" s="1332"/>
      <c r="EEU35" s="1332"/>
      <c r="EEV35" s="1332"/>
      <c r="EEW35" s="1332"/>
      <c r="EEX35" s="1332"/>
      <c r="EEY35" s="1332"/>
      <c r="EEZ35" s="1332"/>
      <c r="EFA35" s="1332"/>
      <c r="EFB35" s="1332"/>
      <c r="EFC35" s="1332"/>
      <c r="EFD35" s="1332"/>
      <c r="EFE35" s="1332"/>
      <c r="EFF35" s="1332"/>
      <c r="EFG35" s="1332"/>
      <c r="EFH35" s="1332"/>
      <c r="EFI35" s="1332"/>
      <c r="EFJ35" s="1332"/>
      <c r="EFK35" s="1332"/>
      <c r="EFL35" s="1332"/>
      <c r="EFM35" s="1332"/>
      <c r="EFN35" s="1332"/>
      <c r="EFO35" s="1332"/>
      <c r="EFP35" s="1332"/>
      <c r="EFQ35" s="1332"/>
      <c r="EFR35" s="1332"/>
      <c r="EFS35" s="1332"/>
      <c r="EFT35" s="1332"/>
      <c r="EFU35" s="1332"/>
      <c r="EFV35" s="1332"/>
      <c r="EFW35" s="1332"/>
      <c r="EFX35" s="1332"/>
      <c r="EFY35" s="1332"/>
      <c r="EFZ35" s="1332"/>
      <c r="EGA35" s="1332"/>
      <c r="EGB35" s="1332"/>
      <c r="EGC35" s="1332"/>
      <c r="EGD35" s="1332"/>
      <c r="EGE35" s="1332"/>
      <c r="EGF35" s="1332"/>
      <c r="EGG35" s="1332"/>
      <c r="EGH35" s="1332"/>
      <c r="EGI35" s="1332"/>
      <c r="EGJ35" s="1332"/>
      <c r="EGK35" s="1332"/>
      <c r="EGL35" s="1332"/>
      <c r="EGM35" s="1332"/>
      <c r="EGN35" s="1332"/>
      <c r="EGO35" s="1332"/>
      <c r="EGP35" s="1332"/>
      <c r="EGQ35" s="1332"/>
      <c r="EGR35" s="1332"/>
      <c r="EGS35" s="1332"/>
      <c r="EGT35" s="1332"/>
      <c r="EGU35" s="1332"/>
      <c r="EGV35" s="1332"/>
      <c r="EGW35" s="1332"/>
      <c r="EGX35" s="1332"/>
      <c r="EGY35" s="1332"/>
      <c r="EGZ35" s="1332"/>
      <c r="EHA35" s="1332"/>
      <c r="EHB35" s="1332"/>
      <c r="EHC35" s="1332"/>
      <c r="EHD35" s="1332"/>
      <c r="EHE35" s="1332"/>
      <c r="EHF35" s="1332"/>
      <c r="EHG35" s="1332"/>
      <c r="EHH35" s="1332"/>
      <c r="EHI35" s="1332"/>
      <c r="EHJ35" s="1332"/>
      <c r="EHK35" s="1332"/>
      <c r="EHL35" s="1332"/>
      <c r="EHM35" s="1332"/>
      <c r="EHN35" s="1332"/>
      <c r="EHO35" s="1332"/>
      <c r="EHP35" s="1332"/>
      <c r="EHQ35" s="1332"/>
      <c r="EHR35" s="1332"/>
      <c r="EHS35" s="1332"/>
      <c r="EHT35" s="1332"/>
      <c r="EHU35" s="1332"/>
      <c r="EHV35" s="1332"/>
      <c r="EHW35" s="1332"/>
      <c r="EHX35" s="1332"/>
      <c r="EHY35" s="1332"/>
      <c r="EHZ35" s="1332"/>
      <c r="EIA35" s="1332"/>
      <c r="EIB35" s="1332"/>
      <c r="EIC35" s="1332"/>
      <c r="EID35" s="1332"/>
      <c r="EIE35" s="1332"/>
      <c r="EIF35" s="1332"/>
      <c r="EIG35" s="1332"/>
      <c r="EIH35" s="1332"/>
      <c r="EII35" s="1332"/>
      <c r="EIJ35" s="1332"/>
      <c r="EIK35" s="1332"/>
      <c r="EIL35" s="1332"/>
      <c r="EIM35" s="1332"/>
      <c r="EIN35" s="1332"/>
      <c r="EIO35" s="1332"/>
      <c r="EIP35" s="1332"/>
      <c r="EIQ35" s="1332"/>
      <c r="EIR35" s="1332"/>
      <c r="EIS35" s="1332"/>
      <c r="EIT35" s="1332"/>
      <c r="EIU35" s="1332"/>
      <c r="EIV35" s="1332"/>
      <c r="EIW35" s="1332"/>
      <c r="EIX35" s="1332"/>
      <c r="EIY35" s="1332"/>
      <c r="EIZ35" s="1332"/>
      <c r="EJA35" s="1332"/>
      <c r="EJB35" s="1332"/>
      <c r="EJC35" s="1332"/>
      <c r="EJD35" s="1332"/>
      <c r="EJE35" s="1332"/>
      <c r="EJF35" s="1332"/>
      <c r="EJG35" s="1332"/>
      <c r="EJH35" s="1332"/>
      <c r="EJI35" s="1332"/>
      <c r="EJJ35" s="1332"/>
      <c r="EJK35" s="1332"/>
      <c r="EJL35" s="1332"/>
      <c r="EJM35" s="1332"/>
      <c r="EJN35" s="1332"/>
      <c r="EJO35" s="1332"/>
      <c r="EJP35" s="1332"/>
      <c r="EJQ35" s="1332"/>
      <c r="EJR35" s="1332"/>
      <c r="EJS35" s="1332"/>
      <c r="EJT35" s="1332"/>
      <c r="EJU35" s="1332"/>
      <c r="EJV35" s="1332"/>
      <c r="EJW35" s="1332"/>
      <c r="EJX35" s="1332"/>
      <c r="EJY35" s="1332"/>
      <c r="EJZ35" s="1332"/>
      <c r="EKA35" s="1332"/>
      <c r="EKB35" s="1332"/>
      <c r="EKC35" s="1332"/>
      <c r="EKD35" s="1332"/>
      <c r="EKE35" s="1332"/>
      <c r="EKF35" s="1332"/>
      <c r="EKG35" s="1332"/>
      <c r="EKH35" s="1332"/>
      <c r="EKI35" s="1332"/>
      <c r="EKJ35" s="1332"/>
      <c r="EKK35" s="1332"/>
      <c r="EKL35" s="1332"/>
      <c r="EKM35" s="1332"/>
      <c r="EKN35" s="1332"/>
      <c r="EKO35" s="1332"/>
      <c r="EKP35" s="1332"/>
      <c r="EKQ35" s="1332"/>
      <c r="EKR35" s="1332"/>
      <c r="EKS35" s="1332"/>
      <c r="EKT35" s="1332"/>
      <c r="EKU35" s="1332"/>
      <c r="EKV35" s="1332"/>
      <c r="EKW35" s="1332"/>
      <c r="EKX35" s="1332"/>
      <c r="EKY35" s="1332"/>
      <c r="EKZ35" s="1332"/>
      <c r="ELA35" s="1332"/>
      <c r="ELB35" s="1332"/>
      <c r="ELC35" s="1332"/>
      <c r="ELD35" s="1332"/>
      <c r="ELE35" s="1332"/>
      <c r="ELF35" s="1332"/>
      <c r="ELG35" s="1332"/>
      <c r="ELH35" s="1332"/>
      <c r="ELI35" s="1332"/>
      <c r="ELJ35" s="1332"/>
      <c r="ELK35" s="1332"/>
      <c r="ELL35" s="1332"/>
      <c r="ELM35" s="1332"/>
      <c r="ELN35" s="1332"/>
      <c r="ELO35" s="1332"/>
      <c r="ELP35" s="1332"/>
      <c r="ELQ35" s="1332"/>
      <c r="ELR35" s="1332"/>
      <c r="ELS35" s="1332"/>
      <c r="ELT35" s="1332"/>
      <c r="ELU35" s="1332"/>
      <c r="ELV35" s="1332"/>
      <c r="ELW35" s="1332"/>
      <c r="ELX35" s="1332"/>
      <c r="ELY35" s="1332"/>
      <c r="ELZ35" s="1332"/>
      <c r="EMA35" s="1332"/>
      <c r="EMB35" s="1332"/>
      <c r="EMC35" s="1332"/>
      <c r="EMD35" s="1332"/>
      <c r="EME35" s="1332"/>
      <c r="EMF35" s="1332"/>
      <c r="EMG35" s="1332"/>
      <c r="EMH35" s="1332"/>
      <c r="EMI35" s="1332"/>
      <c r="EMJ35" s="1332"/>
      <c r="EMK35" s="1332"/>
      <c r="EML35" s="1332"/>
      <c r="EMM35" s="1332"/>
      <c r="EMN35" s="1332"/>
      <c r="EMO35" s="1332"/>
      <c r="EMP35" s="1332"/>
      <c r="EMQ35" s="1332"/>
      <c r="EMR35" s="1332"/>
      <c r="EMS35" s="1332"/>
      <c r="EMT35" s="1332"/>
      <c r="EMU35" s="1332"/>
      <c r="EMV35" s="1332"/>
      <c r="EMW35" s="1332"/>
      <c r="EMX35" s="1332"/>
      <c r="EMY35" s="1332"/>
      <c r="EMZ35" s="1332"/>
      <c r="ENA35" s="1332"/>
      <c r="ENB35" s="1332"/>
      <c r="ENC35" s="1332"/>
      <c r="END35" s="1332"/>
      <c r="ENE35" s="1332"/>
      <c r="ENF35" s="1332"/>
      <c r="ENG35" s="1332"/>
      <c r="ENH35" s="1332"/>
      <c r="ENI35" s="1332"/>
      <c r="ENJ35" s="1332"/>
      <c r="ENK35" s="1332"/>
      <c r="ENL35" s="1332"/>
      <c r="ENM35" s="1332"/>
      <c r="ENN35" s="1332"/>
      <c r="ENO35" s="1332"/>
      <c r="ENP35" s="1332"/>
      <c r="ENQ35" s="1332"/>
      <c r="ENR35" s="1332"/>
      <c r="ENS35" s="1332"/>
      <c r="ENT35" s="1332"/>
      <c r="ENU35" s="1332"/>
      <c r="ENV35" s="1332"/>
      <c r="ENW35" s="1332"/>
      <c r="ENX35" s="1332"/>
      <c r="ENY35" s="1332"/>
      <c r="ENZ35" s="1332"/>
      <c r="EOA35" s="1332"/>
      <c r="EOB35" s="1332"/>
      <c r="EOC35" s="1332"/>
      <c r="EOD35" s="1332"/>
      <c r="EOE35" s="1332"/>
      <c r="EOF35" s="1332"/>
      <c r="EOG35" s="1332"/>
      <c r="EOH35" s="1332"/>
      <c r="EOI35" s="1332"/>
      <c r="EOJ35" s="1332"/>
      <c r="EOK35" s="1332"/>
      <c r="EOL35" s="1332"/>
      <c r="EOM35" s="1332"/>
      <c r="EON35" s="1332"/>
      <c r="EOO35" s="1332"/>
      <c r="EOP35" s="1332"/>
      <c r="EOQ35" s="1332"/>
      <c r="EOR35" s="1332"/>
      <c r="EOS35" s="1332"/>
      <c r="EOT35" s="1332"/>
      <c r="EOU35" s="1332"/>
      <c r="EOV35" s="1332"/>
      <c r="EOW35" s="1332"/>
      <c r="EOX35" s="1332"/>
      <c r="EOY35" s="1332"/>
      <c r="EOZ35" s="1332"/>
      <c r="EPA35" s="1332"/>
      <c r="EPB35" s="1332"/>
      <c r="EPC35" s="1332"/>
      <c r="EPD35" s="1332"/>
      <c r="EPE35" s="1332"/>
      <c r="EPF35" s="1332"/>
      <c r="EPG35" s="1332"/>
      <c r="EPH35" s="1332"/>
      <c r="EPI35" s="1332"/>
      <c r="EPJ35" s="1332"/>
      <c r="EPK35" s="1332"/>
      <c r="EPL35" s="1332"/>
      <c r="EPM35" s="1332"/>
      <c r="EPN35" s="1332"/>
      <c r="EPO35" s="1332"/>
      <c r="EPP35" s="1332"/>
      <c r="EPQ35" s="1332"/>
      <c r="EPR35" s="1332"/>
      <c r="EPS35" s="1332"/>
      <c r="EPT35" s="1332"/>
      <c r="EPU35" s="1332"/>
      <c r="EPV35" s="1332"/>
      <c r="EPW35" s="1332"/>
      <c r="EPX35" s="1332"/>
      <c r="EPY35" s="1332"/>
      <c r="EPZ35" s="1332"/>
      <c r="EQA35" s="1332"/>
      <c r="EQB35" s="1332"/>
      <c r="EQC35" s="1332"/>
      <c r="EQD35" s="1332"/>
      <c r="EQE35" s="1332"/>
      <c r="EQF35" s="1332"/>
      <c r="EQG35" s="1332"/>
      <c r="EQH35" s="1332"/>
      <c r="EQI35" s="1332"/>
      <c r="EQJ35" s="1332"/>
      <c r="EQK35" s="1332"/>
      <c r="EQL35" s="1332"/>
      <c r="EQM35" s="1332"/>
      <c r="EQN35" s="1332"/>
      <c r="EQO35" s="1332"/>
      <c r="EQP35" s="1332"/>
      <c r="EQQ35" s="1332"/>
      <c r="EQR35" s="1332"/>
      <c r="EQS35" s="1332"/>
      <c r="EQT35" s="1332"/>
      <c r="EQU35" s="1332"/>
      <c r="EQV35" s="1332"/>
      <c r="EQW35" s="1332"/>
      <c r="EQX35" s="1332"/>
      <c r="EQY35" s="1332"/>
      <c r="EQZ35" s="1332"/>
      <c r="ERA35" s="1332"/>
      <c r="ERB35" s="1332"/>
      <c r="ERC35" s="1332"/>
      <c r="ERD35" s="1332"/>
      <c r="ERE35" s="1332"/>
      <c r="ERF35" s="1332"/>
      <c r="ERG35" s="1332"/>
      <c r="ERH35" s="1332"/>
      <c r="ERI35" s="1332"/>
      <c r="ERJ35" s="1332"/>
      <c r="ERK35" s="1332"/>
      <c r="ERL35" s="1332"/>
      <c r="ERM35" s="1332"/>
      <c r="ERN35" s="1332"/>
      <c r="ERO35" s="1332"/>
      <c r="ERP35" s="1332"/>
      <c r="ERQ35" s="1332"/>
      <c r="ERR35" s="1332"/>
      <c r="ERS35" s="1332"/>
      <c r="ERT35" s="1332"/>
      <c r="ERU35" s="1332"/>
      <c r="ERV35" s="1332"/>
      <c r="ERW35" s="1332"/>
      <c r="ERX35" s="1332"/>
      <c r="ERY35" s="1332"/>
      <c r="ERZ35" s="1332"/>
      <c r="ESA35" s="1332"/>
      <c r="ESB35" s="1332"/>
      <c r="ESC35" s="1332"/>
      <c r="ESD35" s="1332"/>
      <c r="ESE35" s="1332"/>
      <c r="ESF35" s="1332"/>
      <c r="ESG35" s="1332"/>
      <c r="ESH35" s="1332"/>
      <c r="ESI35" s="1332"/>
      <c r="ESJ35" s="1332"/>
      <c r="ESK35" s="1332"/>
      <c r="ESL35" s="1332"/>
      <c r="ESM35" s="1332"/>
      <c r="ESN35" s="1332"/>
      <c r="ESO35" s="1332"/>
      <c r="ESP35" s="1332"/>
      <c r="ESQ35" s="1332"/>
      <c r="ESR35" s="1332"/>
      <c r="ESS35" s="1332"/>
      <c r="EST35" s="1332"/>
      <c r="ESU35" s="1332"/>
      <c r="ESV35" s="1332"/>
      <c r="ESW35" s="1332"/>
      <c r="ESX35" s="1332"/>
      <c r="ESY35" s="1332"/>
      <c r="ESZ35" s="1332"/>
      <c r="ETA35" s="1332"/>
      <c r="ETB35" s="1332"/>
      <c r="ETC35" s="1332"/>
      <c r="ETD35" s="1332"/>
      <c r="ETE35" s="1332"/>
      <c r="ETF35" s="1332"/>
      <c r="ETG35" s="1332"/>
      <c r="ETH35" s="1332"/>
      <c r="ETI35" s="1332"/>
      <c r="ETJ35" s="1332"/>
      <c r="ETK35" s="1332"/>
      <c r="ETL35" s="1332"/>
      <c r="ETM35" s="1332"/>
      <c r="ETN35" s="1332"/>
      <c r="ETO35" s="1332"/>
      <c r="ETP35" s="1332"/>
      <c r="ETQ35" s="1332"/>
      <c r="ETR35" s="1332"/>
      <c r="ETS35" s="1332"/>
      <c r="ETT35" s="1332"/>
      <c r="ETU35" s="1332"/>
      <c r="ETV35" s="1332"/>
      <c r="ETW35" s="1332"/>
      <c r="ETX35" s="1332"/>
      <c r="ETY35" s="1332"/>
      <c r="ETZ35" s="1332"/>
      <c r="EUA35" s="1332"/>
      <c r="EUB35" s="1332"/>
      <c r="EUC35" s="1332"/>
      <c r="EUD35" s="1332"/>
      <c r="EUE35" s="1332"/>
      <c r="EUF35" s="1332"/>
      <c r="EUG35" s="1332"/>
      <c r="EUH35" s="1332"/>
      <c r="EUI35" s="1332"/>
      <c r="EUJ35" s="1332"/>
      <c r="EUK35" s="1332"/>
      <c r="EUL35" s="1332"/>
      <c r="EUM35" s="1332"/>
      <c r="EUN35" s="1332"/>
      <c r="EUO35" s="1332"/>
      <c r="EUP35" s="1332"/>
      <c r="EUQ35" s="1332"/>
      <c r="EUR35" s="1332"/>
      <c r="EUS35" s="1332"/>
      <c r="EUT35" s="1332"/>
      <c r="EUU35" s="1332"/>
      <c r="EUV35" s="1332"/>
      <c r="EUW35" s="1332"/>
      <c r="EUX35" s="1332"/>
      <c r="EUY35" s="1332"/>
      <c r="EUZ35" s="1332"/>
      <c r="EVA35" s="1332"/>
      <c r="EVB35" s="1332"/>
      <c r="EVC35" s="1332"/>
      <c r="EVD35" s="1332"/>
      <c r="EVE35" s="1332"/>
      <c r="EVF35" s="1332"/>
      <c r="EVG35" s="1332"/>
      <c r="EVH35" s="1332"/>
      <c r="EVI35" s="1332"/>
      <c r="EVJ35" s="1332"/>
      <c r="EVK35" s="1332"/>
      <c r="EVL35" s="1332"/>
      <c r="EVM35" s="1332"/>
      <c r="EVN35" s="1332"/>
      <c r="EVO35" s="1332"/>
      <c r="EVP35" s="1332"/>
      <c r="EVQ35" s="1332"/>
      <c r="EVR35" s="1332"/>
      <c r="EVS35" s="1332"/>
      <c r="EVT35" s="1332"/>
      <c r="EVU35" s="1332"/>
      <c r="EVV35" s="1332"/>
      <c r="EVW35" s="1332"/>
      <c r="EVX35" s="1332"/>
      <c r="EVY35" s="1332"/>
      <c r="EVZ35" s="1332"/>
      <c r="EWA35" s="1332"/>
      <c r="EWB35" s="1332"/>
      <c r="EWC35" s="1332"/>
      <c r="EWD35" s="1332"/>
      <c r="EWE35" s="1332"/>
      <c r="EWF35" s="1332"/>
      <c r="EWG35" s="1332"/>
      <c r="EWH35" s="1332"/>
      <c r="EWI35" s="1332"/>
      <c r="EWJ35" s="1332"/>
      <c r="EWK35" s="1332"/>
      <c r="EWL35" s="1332"/>
      <c r="EWM35" s="1332"/>
      <c r="EWN35" s="1332"/>
      <c r="EWO35" s="1332"/>
      <c r="EWP35" s="1332"/>
      <c r="EWQ35" s="1332"/>
      <c r="EWR35" s="1332"/>
      <c r="EWS35" s="1332"/>
      <c r="EWT35" s="1332"/>
      <c r="EWU35" s="1332"/>
      <c r="EWV35" s="1332"/>
      <c r="EWW35" s="1332"/>
      <c r="EWX35" s="1332"/>
      <c r="EWY35" s="1332"/>
      <c r="EWZ35" s="1332"/>
      <c r="EXA35" s="1332"/>
      <c r="EXB35" s="1332"/>
      <c r="EXC35" s="1332"/>
      <c r="EXD35" s="1332"/>
      <c r="EXE35" s="1332"/>
      <c r="EXF35" s="1332"/>
      <c r="EXG35" s="1332"/>
      <c r="EXH35" s="1332"/>
      <c r="EXI35" s="1332"/>
      <c r="EXJ35" s="1332"/>
      <c r="EXK35" s="1332"/>
      <c r="EXL35" s="1332"/>
      <c r="EXM35" s="1332"/>
      <c r="EXN35" s="1332"/>
      <c r="EXO35" s="1332"/>
      <c r="EXP35" s="1332"/>
      <c r="EXQ35" s="1332"/>
      <c r="EXR35" s="1332"/>
      <c r="EXS35" s="1332"/>
      <c r="EXT35" s="1332"/>
      <c r="EXU35" s="1332"/>
      <c r="EXV35" s="1332"/>
      <c r="EXW35" s="1332"/>
      <c r="EXX35" s="1332"/>
      <c r="EXY35" s="1332"/>
      <c r="EXZ35" s="1332"/>
      <c r="EYA35" s="1332"/>
      <c r="EYB35" s="1332"/>
      <c r="EYC35" s="1332"/>
      <c r="EYD35" s="1332"/>
      <c r="EYE35" s="1332"/>
      <c r="EYF35" s="1332"/>
      <c r="EYG35" s="1332"/>
      <c r="EYH35" s="1332"/>
      <c r="EYI35" s="1332"/>
      <c r="EYJ35" s="1332"/>
      <c r="EYK35" s="1332"/>
      <c r="EYL35" s="1332"/>
      <c r="EYM35" s="1332"/>
      <c r="EYN35" s="1332"/>
      <c r="EYO35" s="1332"/>
      <c r="EYP35" s="1332"/>
      <c r="EYQ35" s="1332"/>
      <c r="EYR35" s="1332"/>
      <c r="EYS35" s="1332"/>
      <c r="EYT35" s="1332"/>
      <c r="EYU35" s="1332"/>
      <c r="EYV35" s="1332"/>
      <c r="EYW35" s="1332"/>
      <c r="EYX35" s="1332"/>
      <c r="EYY35" s="1332"/>
      <c r="EYZ35" s="1332"/>
      <c r="EZA35" s="1332"/>
      <c r="EZB35" s="1332"/>
      <c r="EZC35" s="1332"/>
      <c r="EZD35" s="1332"/>
      <c r="EZE35" s="1332"/>
      <c r="EZF35" s="1332"/>
      <c r="EZG35" s="1332"/>
      <c r="EZH35" s="1332"/>
      <c r="EZI35" s="1332"/>
      <c r="EZJ35" s="1332"/>
      <c r="EZK35" s="1332"/>
      <c r="EZL35" s="1332"/>
      <c r="EZM35" s="1332"/>
      <c r="EZN35" s="1332"/>
      <c r="EZO35" s="1332"/>
      <c r="EZP35" s="1332"/>
      <c r="EZQ35" s="1332"/>
      <c r="EZR35" s="1332"/>
      <c r="EZS35" s="1332"/>
      <c r="EZT35" s="1332"/>
      <c r="EZU35" s="1332"/>
      <c r="EZV35" s="1332"/>
      <c r="EZW35" s="1332"/>
      <c r="EZX35" s="1332"/>
      <c r="EZY35" s="1332"/>
      <c r="EZZ35" s="1332"/>
      <c r="FAA35" s="1332"/>
      <c r="FAB35" s="1332"/>
      <c r="FAC35" s="1332"/>
      <c r="FAD35" s="1332"/>
      <c r="FAE35" s="1332"/>
      <c r="FAF35" s="1332"/>
      <c r="FAG35" s="1332"/>
      <c r="FAH35" s="1332"/>
      <c r="FAI35" s="1332"/>
      <c r="FAJ35" s="1332"/>
      <c r="FAK35" s="1332"/>
      <c r="FAL35" s="1332"/>
      <c r="FAM35" s="1332"/>
      <c r="FAN35" s="1332"/>
      <c r="FAO35" s="1332"/>
      <c r="FAP35" s="1332"/>
      <c r="FAQ35" s="1332"/>
      <c r="FAR35" s="1332"/>
      <c r="FAS35" s="1332"/>
      <c r="FAT35" s="1332"/>
      <c r="FAU35" s="1332"/>
      <c r="FAV35" s="1332"/>
      <c r="FAW35" s="1332"/>
      <c r="FAX35" s="1332"/>
      <c r="FAY35" s="1332"/>
      <c r="FAZ35" s="1332"/>
      <c r="FBA35" s="1332"/>
      <c r="FBB35" s="1332"/>
      <c r="FBC35" s="1332"/>
      <c r="FBD35" s="1332"/>
      <c r="FBE35" s="1332"/>
      <c r="FBF35" s="1332"/>
      <c r="FBG35" s="1332"/>
      <c r="FBH35" s="1332"/>
      <c r="FBI35" s="1332"/>
      <c r="FBJ35" s="1332"/>
      <c r="FBK35" s="1332"/>
      <c r="FBL35" s="1332"/>
      <c r="FBM35" s="1332"/>
      <c r="FBN35" s="1332"/>
      <c r="FBO35" s="1332"/>
      <c r="FBP35" s="1332"/>
      <c r="FBQ35" s="1332"/>
      <c r="FBR35" s="1332"/>
      <c r="FBS35" s="1332"/>
      <c r="FBT35" s="1332"/>
      <c r="FBU35" s="1332"/>
      <c r="FBV35" s="1332"/>
      <c r="FBW35" s="1332"/>
      <c r="FBX35" s="1332"/>
      <c r="FBY35" s="1332"/>
      <c r="FBZ35" s="1332"/>
      <c r="FCA35" s="1332"/>
      <c r="FCB35" s="1332"/>
      <c r="FCC35" s="1332"/>
      <c r="FCD35" s="1332"/>
      <c r="FCE35" s="1332"/>
      <c r="FCF35" s="1332"/>
      <c r="FCG35" s="1332"/>
      <c r="FCH35" s="1332"/>
      <c r="FCI35" s="1332"/>
      <c r="FCJ35" s="1332"/>
      <c r="FCK35" s="1332"/>
      <c r="FCL35" s="1332"/>
      <c r="FCM35" s="1332"/>
      <c r="FCN35" s="1332"/>
      <c r="FCO35" s="1332"/>
      <c r="FCP35" s="1332"/>
      <c r="FCQ35" s="1332"/>
      <c r="FCR35" s="1332"/>
      <c r="FCS35" s="1332"/>
      <c r="FCT35" s="1332"/>
      <c r="FCU35" s="1332"/>
      <c r="FCV35" s="1332"/>
      <c r="FCW35" s="1332"/>
      <c r="FCX35" s="1332"/>
      <c r="FCY35" s="1332"/>
      <c r="FCZ35" s="1332"/>
      <c r="FDA35" s="1332"/>
      <c r="FDB35" s="1332"/>
      <c r="FDC35" s="1332"/>
      <c r="FDD35" s="1332"/>
      <c r="FDE35" s="1332"/>
      <c r="FDF35" s="1332"/>
      <c r="FDG35" s="1332"/>
      <c r="FDH35" s="1332"/>
      <c r="FDI35" s="1332"/>
      <c r="FDJ35" s="1332"/>
      <c r="FDK35" s="1332"/>
      <c r="FDL35" s="1332"/>
      <c r="FDM35" s="1332"/>
      <c r="FDN35" s="1332"/>
      <c r="FDO35" s="1332"/>
      <c r="FDP35" s="1332"/>
      <c r="FDQ35" s="1332"/>
      <c r="FDR35" s="1332"/>
      <c r="FDS35" s="1332"/>
      <c r="FDT35" s="1332"/>
      <c r="FDU35" s="1332"/>
      <c r="FDV35" s="1332"/>
      <c r="FDW35" s="1332"/>
      <c r="FDX35" s="1332"/>
      <c r="FDY35" s="1332"/>
      <c r="FDZ35" s="1332"/>
      <c r="FEA35" s="1332"/>
      <c r="FEB35" s="1332"/>
      <c r="FEC35" s="1332"/>
      <c r="FED35" s="1332"/>
      <c r="FEE35" s="1332"/>
      <c r="FEF35" s="1332"/>
      <c r="FEG35" s="1332"/>
      <c r="FEH35" s="1332"/>
      <c r="FEI35" s="1332"/>
      <c r="FEJ35" s="1332"/>
      <c r="FEK35" s="1332"/>
      <c r="FEL35" s="1332"/>
      <c r="FEM35" s="1332"/>
      <c r="FEN35" s="1332"/>
      <c r="FEO35" s="1332"/>
      <c r="FEP35" s="1332"/>
      <c r="FEQ35" s="1332"/>
      <c r="FER35" s="1332"/>
      <c r="FES35" s="1332"/>
      <c r="FET35" s="1332"/>
      <c r="FEU35" s="1332"/>
      <c r="FEV35" s="1332"/>
      <c r="FEW35" s="1332"/>
      <c r="FEX35" s="1332"/>
      <c r="FEY35" s="1332"/>
      <c r="FEZ35" s="1332"/>
      <c r="FFA35" s="1332"/>
      <c r="FFB35" s="1332"/>
      <c r="FFC35" s="1332"/>
      <c r="FFD35" s="1332"/>
      <c r="FFE35" s="1332"/>
      <c r="FFF35" s="1332"/>
      <c r="FFG35" s="1332"/>
      <c r="FFH35" s="1332"/>
      <c r="FFI35" s="1332"/>
      <c r="FFJ35" s="1332"/>
      <c r="FFK35" s="1332"/>
      <c r="FFL35" s="1332"/>
      <c r="FFM35" s="1332"/>
      <c r="FFN35" s="1332"/>
      <c r="FFO35" s="1332"/>
      <c r="FFP35" s="1332"/>
      <c r="FFQ35" s="1332"/>
      <c r="FFR35" s="1332"/>
      <c r="FFS35" s="1332"/>
      <c r="FFT35" s="1332"/>
      <c r="FFU35" s="1332"/>
      <c r="FFV35" s="1332"/>
      <c r="FFW35" s="1332"/>
      <c r="FFX35" s="1332"/>
      <c r="FFY35" s="1332"/>
      <c r="FFZ35" s="1332"/>
      <c r="FGA35" s="1332"/>
      <c r="FGB35" s="1332"/>
      <c r="FGC35" s="1332"/>
      <c r="FGD35" s="1332"/>
      <c r="FGE35" s="1332"/>
      <c r="FGF35" s="1332"/>
      <c r="FGG35" s="1332"/>
      <c r="FGH35" s="1332"/>
      <c r="FGI35" s="1332"/>
      <c r="FGJ35" s="1332"/>
      <c r="FGK35" s="1332"/>
      <c r="FGL35" s="1332"/>
      <c r="FGM35" s="1332"/>
      <c r="FGN35" s="1332"/>
      <c r="FGO35" s="1332"/>
      <c r="FGP35" s="1332"/>
      <c r="FGQ35" s="1332"/>
      <c r="FGR35" s="1332"/>
      <c r="FGS35" s="1332"/>
      <c r="FGT35" s="1332"/>
      <c r="FGU35" s="1332"/>
      <c r="FGV35" s="1332"/>
      <c r="FGW35" s="1332"/>
      <c r="FGX35" s="1332"/>
      <c r="FGY35" s="1332"/>
      <c r="FGZ35" s="1332"/>
      <c r="FHA35" s="1332"/>
      <c r="FHB35" s="1332"/>
      <c r="FHC35" s="1332"/>
      <c r="FHD35" s="1332"/>
      <c r="FHE35" s="1332"/>
      <c r="FHF35" s="1332"/>
      <c r="FHG35" s="1332"/>
      <c r="FHH35" s="1332"/>
      <c r="FHI35" s="1332"/>
      <c r="FHJ35" s="1332"/>
      <c r="FHK35" s="1332"/>
      <c r="FHL35" s="1332"/>
      <c r="FHM35" s="1332"/>
      <c r="FHN35" s="1332"/>
      <c r="FHO35" s="1332"/>
      <c r="FHP35" s="1332"/>
      <c r="FHQ35" s="1332"/>
      <c r="FHR35" s="1332"/>
      <c r="FHS35" s="1332"/>
      <c r="FHT35" s="1332"/>
      <c r="FHU35" s="1332"/>
      <c r="FHV35" s="1332"/>
      <c r="FHW35" s="1332"/>
      <c r="FHX35" s="1332"/>
      <c r="FHY35" s="1332"/>
      <c r="FHZ35" s="1332"/>
      <c r="FIA35" s="1332"/>
      <c r="FIB35" s="1332"/>
      <c r="FIC35" s="1332"/>
      <c r="FID35" s="1332"/>
      <c r="FIE35" s="1332"/>
      <c r="FIF35" s="1332"/>
      <c r="FIG35" s="1332"/>
      <c r="FIH35" s="1332"/>
      <c r="FII35" s="1332"/>
      <c r="FIJ35" s="1332"/>
      <c r="FIK35" s="1332"/>
      <c r="FIL35" s="1332"/>
      <c r="FIM35" s="1332"/>
      <c r="FIN35" s="1332"/>
      <c r="FIO35" s="1332"/>
      <c r="FIP35" s="1332"/>
      <c r="FIQ35" s="1332"/>
      <c r="FIR35" s="1332"/>
      <c r="FIS35" s="1332"/>
      <c r="FIT35" s="1332"/>
      <c r="FIU35" s="1332"/>
      <c r="FIV35" s="1332"/>
      <c r="FIW35" s="1332"/>
      <c r="FIX35" s="1332"/>
      <c r="FIY35" s="1332"/>
      <c r="FIZ35" s="1332"/>
      <c r="FJA35" s="1332"/>
      <c r="FJB35" s="1332"/>
      <c r="FJC35" s="1332"/>
      <c r="FJD35" s="1332"/>
      <c r="FJE35" s="1332"/>
      <c r="FJF35" s="1332"/>
      <c r="FJG35" s="1332"/>
      <c r="FJH35" s="1332"/>
      <c r="FJI35" s="1332"/>
      <c r="FJJ35" s="1332"/>
      <c r="FJK35" s="1332"/>
      <c r="FJL35" s="1332"/>
      <c r="FJM35" s="1332"/>
      <c r="FJN35" s="1332"/>
      <c r="FJO35" s="1332"/>
      <c r="FJP35" s="1332"/>
      <c r="FJQ35" s="1332"/>
      <c r="FJR35" s="1332"/>
      <c r="FJS35" s="1332"/>
      <c r="FJT35" s="1332"/>
      <c r="FJU35" s="1332"/>
      <c r="FJV35" s="1332"/>
      <c r="FJW35" s="1332"/>
      <c r="FJX35" s="1332"/>
      <c r="FJY35" s="1332"/>
      <c r="FJZ35" s="1332"/>
      <c r="FKA35" s="1332"/>
      <c r="FKB35" s="1332"/>
      <c r="FKC35" s="1332"/>
      <c r="FKD35" s="1332"/>
      <c r="FKE35" s="1332"/>
      <c r="FKF35" s="1332"/>
      <c r="FKG35" s="1332"/>
      <c r="FKH35" s="1332"/>
      <c r="FKI35" s="1332"/>
      <c r="FKJ35" s="1332"/>
      <c r="FKK35" s="1332"/>
      <c r="FKL35" s="1332"/>
      <c r="FKM35" s="1332"/>
      <c r="FKN35" s="1332"/>
      <c r="FKO35" s="1332"/>
      <c r="FKP35" s="1332"/>
      <c r="FKQ35" s="1332"/>
      <c r="FKR35" s="1332"/>
      <c r="FKS35" s="1332"/>
      <c r="FKT35" s="1332"/>
      <c r="FKU35" s="1332"/>
      <c r="FKV35" s="1332"/>
      <c r="FKW35" s="1332"/>
      <c r="FKX35" s="1332"/>
      <c r="FKY35" s="1332"/>
      <c r="FKZ35" s="1332"/>
      <c r="FLA35" s="1332"/>
      <c r="FLB35" s="1332"/>
      <c r="FLC35" s="1332"/>
      <c r="FLD35" s="1332"/>
      <c r="FLE35" s="1332"/>
      <c r="FLF35" s="1332"/>
      <c r="FLG35" s="1332"/>
      <c r="FLH35" s="1332"/>
      <c r="FLI35" s="1332"/>
      <c r="FLJ35" s="1332"/>
      <c r="FLK35" s="1332"/>
      <c r="FLL35" s="1332"/>
      <c r="FLM35" s="1332"/>
      <c r="FLN35" s="1332"/>
      <c r="FLO35" s="1332"/>
      <c r="FLP35" s="1332"/>
      <c r="FLQ35" s="1332"/>
      <c r="FLR35" s="1332"/>
      <c r="FLS35" s="1332"/>
      <c r="FLT35" s="1332"/>
      <c r="FLU35" s="1332"/>
      <c r="FLV35" s="1332"/>
      <c r="FLW35" s="1332"/>
      <c r="FLX35" s="1332"/>
      <c r="FLY35" s="1332"/>
      <c r="FLZ35" s="1332"/>
      <c r="FMA35" s="1332"/>
      <c r="FMB35" s="1332"/>
      <c r="FMC35" s="1332"/>
      <c r="FMD35" s="1332"/>
      <c r="FME35" s="1332"/>
      <c r="FMF35" s="1332"/>
      <c r="FMG35" s="1332"/>
      <c r="FMH35" s="1332"/>
      <c r="FMI35" s="1332"/>
      <c r="FMJ35" s="1332"/>
      <c r="FMK35" s="1332"/>
      <c r="FML35" s="1332"/>
      <c r="FMM35" s="1332"/>
      <c r="FMN35" s="1332"/>
      <c r="FMO35" s="1332"/>
      <c r="FMP35" s="1332"/>
      <c r="FMQ35" s="1332"/>
      <c r="FMR35" s="1332"/>
      <c r="FMS35" s="1332"/>
      <c r="FMT35" s="1332"/>
      <c r="FMU35" s="1332"/>
      <c r="FMV35" s="1332"/>
      <c r="FMW35" s="1332"/>
      <c r="FMX35" s="1332"/>
      <c r="FMY35" s="1332"/>
      <c r="FMZ35" s="1332"/>
      <c r="FNA35" s="1332"/>
      <c r="FNB35" s="1332"/>
      <c r="FNC35" s="1332"/>
      <c r="FND35" s="1332"/>
      <c r="FNE35" s="1332"/>
      <c r="FNF35" s="1332"/>
    </row>
    <row r="36" spans="1:4426" s="1301" customFormat="1" ht="15">
      <c r="A36" s="1330"/>
      <c r="B36" s="1406">
        <v>1901016</v>
      </c>
      <c r="C36" s="1410" t="s">
        <v>1670</v>
      </c>
      <c r="D36" s="1427">
        <v>209943.25</v>
      </c>
      <c r="E36" s="1405"/>
      <c r="F36" s="1401"/>
      <c r="G36" s="1401"/>
      <c r="H36" s="1401">
        <f>+D36</f>
        <v>209943.25</v>
      </c>
      <c r="I36" s="1401"/>
      <c r="J36" s="1623" t="s">
        <v>1665</v>
      </c>
      <c r="K36" s="1415" t="s">
        <v>1671</v>
      </c>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c r="AL36" s="1332"/>
      <c r="AM36" s="1332"/>
      <c r="AN36" s="1332"/>
      <c r="AO36" s="1332"/>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c r="BJ36" s="1332"/>
      <c r="BK36" s="1332"/>
      <c r="BL36" s="1332"/>
      <c r="BM36" s="1332"/>
      <c r="BN36" s="1332"/>
      <c r="BO36" s="1332"/>
      <c r="BP36" s="1332"/>
      <c r="BQ36" s="1332"/>
      <c r="BR36" s="1332"/>
      <c r="BS36" s="1332"/>
      <c r="BT36" s="1332"/>
      <c r="BU36" s="1332"/>
      <c r="BV36" s="1332"/>
      <c r="BW36" s="1332"/>
      <c r="BX36" s="1332"/>
      <c r="BY36" s="1332"/>
      <c r="BZ36" s="1332"/>
      <c r="CA36" s="1332"/>
      <c r="CB36" s="1332"/>
      <c r="CC36" s="1332"/>
      <c r="CD36" s="1332"/>
      <c r="CE36" s="1332"/>
      <c r="CF36" s="1332"/>
      <c r="CG36" s="1332"/>
      <c r="CH36" s="1332"/>
      <c r="CI36" s="1332"/>
      <c r="CJ36" s="1332"/>
      <c r="CK36" s="1332"/>
      <c r="CL36" s="1332"/>
      <c r="CM36" s="1332"/>
      <c r="CN36" s="1332"/>
      <c r="CO36" s="1332"/>
      <c r="CP36" s="1332"/>
      <c r="CQ36" s="1332"/>
      <c r="CR36" s="1332"/>
      <c r="CS36" s="1332"/>
      <c r="CT36" s="1332"/>
      <c r="CU36" s="1332"/>
      <c r="CV36" s="1332"/>
      <c r="CW36" s="1332"/>
      <c r="CX36" s="1332"/>
      <c r="CY36" s="1332"/>
      <c r="CZ36" s="1332"/>
      <c r="DA36" s="1332"/>
      <c r="DB36" s="1332"/>
      <c r="DC36" s="1332"/>
      <c r="DD36" s="1332"/>
      <c r="DE36" s="1332"/>
      <c r="DF36" s="1332"/>
      <c r="DG36" s="1332"/>
      <c r="DH36" s="1332"/>
      <c r="DI36" s="1332"/>
      <c r="DJ36" s="1332"/>
      <c r="DK36" s="1332"/>
      <c r="DL36" s="1332"/>
      <c r="DM36" s="1332"/>
      <c r="DN36" s="1332"/>
      <c r="DO36" s="1332"/>
      <c r="DP36" s="1332"/>
      <c r="DQ36" s="1332"/>
      <c r="DR36" s="1332"/>
      <c r="DS36" s="1332"/>
      <c r="DT36" s="1332"/>
      <c r="DU36" s="1332"/>
      <c r="DV36" s="1332"/>
      <c r="DW36" s="1332"/>
      <c r="DX36" s="1332"/>
      <c r="DY36" s="1332"/>
      <c r="DZ36" s="1332"/>
      <c r="EA36" s="1332"/>
      <c r="EB36" s="1332"/>
      <c r="EC36" s="1332"/>
      <c r="ED36" s="1332"/>
      <c r="EE36" s="1332"/>
      <c r="EF36" s="1332"/>
      <c r="EG36" s="1332"/>
      <c r="EH36" s="1332"/>
      <c r="EI36" s="1332"/>
      <c r="EJ36" s="1332"/>
      <c r="EK36" s="1332"/>
      <c r="EL36" s="1332"/>
      <c r="EM36" s="1332"/>
      <c r="EN36" s="1332"/>
      <c r="EO36" s="1332"/>
      <c r="EP36" s="1332"/>
      <c r="EQ36" s="1332"/>
      <c r="ER36" s="1332"/>
      <c r="ES36" s="1332"/>
      <c r="ET36" s="1332"/>
      <c r="EU36" s="1332"/>
      <c r="EV36" s="1332"/>
      <c r="EW36" s="1332"/>
      <c r="EX36" s="1332"/>
      <c r="EY36" s="1332"/>
      <c r="EZ36" s="1332"/>
      <c r="FA36" s="1332"/>
      <c r="FB36" s="1332"/>
      <c r="FC36" s="1332"/>
      <c r="FD36" s="1332"/>
      <c r="FE36" s="1332"/>
      <c r="FF36" s="1332"/>
      <c r="FG36" s="1332"/>
      <c r="FH36" s="1332"/>
      <c r="FI36" s="1332"/>
      <c r="FJ36" s="1332"/>
      <c r="FK36" s="1332"/>
      <c r="FL36" s="1332"/>
      <c r="FM36" s="1332"/>
      <c r="FN36" s="1332"/>
      <c r="FO36" s="1332"/>
      <c r="FP36" s="1332"/>
      <c r="FQ36" s="1332"/>
      <c r="FR36" s="1332"/>
      <c r="FS36" s="1332"/>
      <c r="FT36" s="1332"/>
      <c r="FU36" s="1332"/>
      <c r="FV36" s="1332"/>
      <c r="FW36" s="1332"/>
      <c r="FX36" s="1332"/>
      <c r="FY36" s="1332"/>
      <c r="FZ36" s="1332"/>
      <c r="GA36" s="1332"/>
      <c r="GB36" s="1332"/>
      <c r="GC36" s="1332"/>
      <c r="GD36" s="1332"/>
      <c r="GE36" s="1332"/>
      <c r="GF36" s="1332"/>
      <c r="GG36" s="1332"/>
      <c r="GH36" s="1332"/>
      <c r="GI36" s="1332"/>
      <c r="GJ36" s="1332"/>
      <c r="GK36" s="1332"/>
      <c r="GL36" s="1332"/>
      <c r="GM36" s="1332"/>
      <c r="GN36" s="1332"/>
      <c r="GO36" s="1332"/>
      <c r="GP36" s="1332"/>
      <c r="GQ36" s="1332"/>
      <c r="GR36" s="1332"/>
      <c r="GS36" s="1332"/>
      <c r="GT36" s="1332"/>
      <c r="GU36" s="1332"/>
      <c r="GV36" s="1332"/>
      <c r="GW36" s="1332"/>
      <c r="GX36" s="1332"/>
      <c r="GY36" s="1332"/>
      <c r="GZ36" s="1332"/>
      <c r="HA36" s="1332"/>
      <c r="HB36" s="1332"/>
      <c r="HC36" s="1332"/>
      <c r="HD36" s="1332"/>
      <c r="HE36" s="1332"/>
      <c r="HF36" s="1332"/>
      <c r="HG36" s="1332"/>
      <c r="HH36" s="1332"/>
      <c r="HI36" s="1332"/>
      <c r="HJ36" s="1332"/>
      <c r="HK36" s="1332"/>
      <c r="HL36" s="1332"/>
      <c r="HM36" s="1332"/>
      <c r="HN36" s="1332"/>
      <c r="HO36" s="1332"/>
      <c r="HP36" s="1332"/>
      <c r="HQ36" s="1332"/>
      <c r="HR36" s="1332"/>
      <c r="HS36" s="1332"/>
      <c r="HT36" s="1332"/>
      <c r="HU36" s="1332"/>
      <c r="HV36" s="1332"/>
      <c r="HW36" s="1332"/>
      <c r="HX36" s="1332"/>
      <c r="HY36" s="1332"/>
      <c r="HZ36" s="1332"/>
      <c r="IA36" s="1332"/>
      <c r="IB36" s="1332"/>
      <c r="IC36" s="1332"/>
      <c r="ID36" s="1332"/>
      <c r="IE36" s="1332"/>
      <c r="IF36" s="1332"/>
      <c r="IG36" s="1332"/>
      <c r="IH36" s="1332"/>
      <c r="II36" s="1332"/>
      <c r="IJ36" s="1332"/>
      <c r="IK36" s="1332"/>
      <c r="IL36" s="1332"/>
      <c r="IM36" s="1332"/>
      <c r="IN36" s="1332"/>
      <c r="IO36" s="1332"/>
      <c r="IP36" s="1332"/>
      <c r="IQ36" s="1332"/>
      <c r="IR36" s="1332"/>
      <c r="IS36" s="1332"/>
      <c r="IT36" s="1332"/>
      <c r="IU36" s="1332"/>
      <c r="IV36" s="1332"/>
      <c r="IW36" s="1332"/>
      <c r="IX36" s="1332"/>
      <c r="IY36" s="1332"/>
      <c r="IZ36" s="1332"/>
      <c r="JA36" s="1332"/>
      <c r="JB36" s="1332"/>
      <c r="JC36" s="1332"/>
      <c r="JD36" s="1332"/>
      <c r="JE36" s="1332"/>
      <c r="JF36" s="1332"/>
      <c r="JG36" s="1332"/>
      <c r="JH36" s="1332"/>
      <c r="JI36" s="1332"/>
      <c r="JJ36" s="1332"/>
      <c r="JK36" s="1332"/>
      <c r="JL36" s="1332"/>
      <c r="JM36" s="1332"/>
      <c r="JN36" s="1332"/>
      <c r="JO36" s="1332"/>
      <c r="JP36" s="1332"/>
      <c r="JQ36" s="1332"/>
      <c r="JR36" s="1332"/>
      <c r="JS36" s="1332"/>
      <c r="JT36" s="1332"/>
      <c r="JU36" s="1332"/>
      <c r="JV36" s="1332"/>
      <c r="JW36" s="1332"/>
      <c r="JX36" s="1332"/>
      <c r="JY36" s="1332"/>
      <c r="JZ36" s="1332"/>
      <c r="KA36" s="1332"/>
      <c r="KB36" s="1332"/>
      <c r="KC36" s="1332"/>
      <c r="KD36" s="1332"/>
      <c r="KE36" s="1332"/>
      <c r="KF36" s="1332"/>
      <c r="KG36" s="1332"/>
      <c r="KH36" s="1332"/>
      <c r="KI36" s="1332"/>
      <c r="KJ36" s="1332"/>
      <c r="KK36" s="1332"/>
      <c r="KL36" s="1332"/>
      <c r="KM36" s="1332"/>
      <c r="KN36" s="1332"/>
      <c r="KO36" s="1332"/>
      <c r="KP36" s="1332"/>
      <c r="KQ36" s="1332"/>
      <c r="KR36" s="1332"/>
      <c r="KS36" s="1332"/>
      <c r="KT36" s="1332"/>
      <c r="KU36" s="1332"/>
      <c r="KV36" s="1332"/>
      <c r="KW36" s="1332"/>
      <c r="KX36" s="1332"/>
      <c r="KY36" s="1332"/>
      <c r="KZ36" s="1332"/>
      <c r="LA36" s="1332"/>
      <c r="LB36" s="1332"/>
      <c r="LC36" s="1332"/>
      <c r="LD36" s="1332"/>
      <c r="LE36" s="1332"/>
      <c r="LF36" s="1332"/>
      <c r="LG36" s="1332"/>
      <c r="LH36" s="1332"/>
      <c r="LI36" s="1332"/>
      <c r="LJ36" s="1332"/>
      <c r="LK36" s="1332"/>
      <c r="LL36" s="1332"/>
      <c r="LM36" s="1332"/>
      <c r="LN36" s="1332"/>
      <c r="LO36" s="1332"/>
      <c r="LP36" s="1332"/>
      <c r="LQ36" s="1332"/>
      <c r="LR36" s="1332"/>
      <c r="LS36" s="1332"/>
      <c r="LT36" s="1332"/>
      <c r="LU36" s="1332"/>
      <c r="LV36" s="1332"/>
      <c r="LW36" s="1332"/>
      <c r="LX36" s="1332"/>
      <c r="LY36" s="1332"/>
      <c r="LZ36" s="1332"/>
      <c r="MA36" s="1332"/>
      <c r="MB36" s="1332"/>
      <c r="MC36" s="1332"/>
      <c r="MD36" s="1332"/>
      <c r="ME36" s="1332"/>
      <c r="MF36" s="1332"/>
      <c r="MG36" s="1332"/>
      <c r="MH36" s="1332"/>
      <c r="MI36" s="1332"/>
      <c r="MJ36" s="1332"/>
      <c r="MK36" s="1332"/>
      <c r="ML36" s="1332"/>
      <c r="MM36" s="1332"/>
      <c r="MN36" s="1332"/>
      <c r="MO36" s="1332"/>
      <c r="MP36" s="1332"/>
      <c r="MQ36" s="1332"/>
      <c r="MR36" s="1332"/>
      <c r="MS36" s="1332"/>
      <c r="MT36" s="1332"/>
      <c r="MU36" s="1332"/>
      <c r="MV36" s="1332"/>
      <c r="MW36" s="1332"/>
      <c r="MX36" s="1332"/>
      <c r="MY36" s="1332"/>
      <c r="MZ36" s="1332"/>
      <c r="NA36" s="1332"/>
      <c r="NB36" s="1332"/>
      <c r="NC36" s="1332"/>
      <c r="ND36" s="1332"/>
      <c r="NE36" s="1332"/>
      <c r="NF36" s="1332"/>
      <c r="NG36" s="1332"/>
      <c r="NH36" s="1332"/>
      <c r="NI36" s="1332"/>
      <c r="NJ36" s="1332"/>
      <c r="NK36" s="1332"/>
      <c r="NL36" s="1332"/>
      <c r="NM36" s="1332"/>
      <c r="NN36" s="1332"/>
      <c r="NO36" s="1332"/>
      <c r="NP36" s="1332"/>
      <c r="NQ36" s="1332"/>
      <c r="NR36" s="1332"/>
      <c r="NS36" s="1332"/>
      <c r="NT36" s="1332"/>
      <c r="NU36" s="1332"/>
      <c r="NV36" s="1332"/>
      <c r="NW36" s="1332"/>
      <c r="NX36" s="1332"/>
      <c r="NY36" s="1332"/>
      <c r="NZ36" s="1332"/>
      <c r="OA36" s="1332"/>
      <c r="OB36" s="1332"/>
      <c r="OC36" s="1332"/>
      <c r="OD36" s="1332"/>
      <c r="OE36" s="1332"/>
      <c r="OF36" s="1332"/>
      <c r="OG36" s="1332"/>
      <c r="OH36" s="1332"/>
      <c r="OI36" s="1332"/>
      <c r="OJ36" s="1332"/>
      <c r="OK36" s="1332"/>
      <c r="OL36" s="1332"/>
      <c r="OM36" s="1332"/>
      <c r="ON36" s="1332"/>
      <c r="OO36" s="1332"/>
      <c r="OP36" s="1332"/>
      <c r="OQ36" s="1332"/>
      <c r="OR36" s="1332"/>
      <c r="OS36" s="1332"/>
      <c r="OT36" s="1332"/>
      <c r="OU36" s="1332"/>
      <c r="OV36" s="1332"/>
      <c r="OW36" s="1332"/>
      <c r="OX36" s="1332"/>
      <c r="OY36" s="1332"/>
      <c r="OZ36" s="1332"/>
      <c r="PA36" s="1332"/>
      <c r="PB36" s="1332"/>
      <c r="PC36" s="1332"/>
      <c r="PD36" s="1332"/>
      <c r="PE36" s="1332"/>
      <c r="PF36" s="1332"/>
      <c r="PG36" s="1332"/>
      <c r="PH36" s="1332"/>
      <c r="PI36" s="1332"/>
      <c r="PJ36" s="1332"/>
      <c r="PK36" s="1332"/>
      <c r="PL36" s="1332"/>
      <c r="PM36" s="1332"/>
      <c r="PN36" s="1332"/>
      <c r="PO36" s="1332"/>
      <c r="PP36" s="1332"/>
      <c r="PQ36" s="1332"/>
      <c r="PR36" s="1332"/>
      <c r="PS36" s="1332"/>
      <c r="PT36" s="1332"/>
      <c r="PU36" s="1332"/>
      <c r="PV36" s="1332"/>
      <c r="PW36" s="1332"/>
      <c r="PX36" s="1332"/>
      <c r="PY36" s="1332"/>
      <c r="PZ36" s="1332"/>
      <c r="QA36" s="1332"/>
      <c r="QB36" s="1332"/>
      <c r="QC36" s="1332"/>
      <c r="QD36" s="1332"/>
      <c r="QE36" s="1332"/>
      <c r="QF36" s="1332"/>
      <c r="QG36" s="1332"/>
      <c r="QH36" s="1332"/>
      <c r="QI36" s="1332"/>
      <c r="QJ36" s="1332"/>
      <c r="QK36" s="1332"/>
      <c r="QL36" s="1332"/>
      <c r="QM36" s="1332"/>
      <c r="QN36" s="1332"/>
      <c r="QO36" s="1332"/>
      <c r="QP36" s="1332"/>
      <c r="QQ36" s="1332"/>
      <c r="QR36" s="1332"/>
      <c r="QS36" s="1332"/>
      <c r="QT36" s="1332"/>
      <c r="QU36" s="1332"/>
      <c r="QV36" s="1332"/>
      <c r="QW36" s="1332"/>
      <c r="QX36" s="1332"/>
      <c r="QY36" s="1332"/>
      <c r="QZ36" s="1332"/>
      <c r="RA36" s="1332"/>
      <c r="RB36" s="1332"/>
      <c r="RC36" s="1332"/>
      <c r="RD36" s="1332"/>
      <c r="RE36" s="1332"/>
      <c r="RF36" s="1332"/>
      <c r="RG36" s="1332"/>
      <c r="RH36" s="1332"/>
      <c r="RI36" s="1332"/>
      <c r="RJ36" s="1332"/>
      <c r="RK36" s="1332"/>
      <c r="RL36" s="1332"/>
      <c r="RM36" s="1332"/>
      <c r="RN36" s="1332"/>
      <c r="RO36" s="1332"/>
      <c r="RP36" s="1332"/>
      <c r="RQ36" s="1332"/>
      <c r="RR36" s="1332"/>
      <c r="RS36" s="1332"/>
      <c r="RT36" s="1332"/>
      <c r="RU36" s="1332"/>
      <c r="RV36" s="1332"/>
      <c r="RW36" s="1332"/>
      <c r="RX36" s="1332"/>
      <c r="RY36" s="1332"/>
      <c r="RZ36" s="1332"/>
      <c r="SA36" s="1332"/>
      <c r="SB36" s="1332"/>
      <c r="SC36" s="1332"/>
      <c r="SD36" s="1332"/>
      <c r="SE36" s="1332"/>
      <c r="SF36" s="1332"/>
      <c r="SG36" s="1332"/>
      <c r="SH36" s="1332"/>
      <c r="SI36" s="1332"/>
      <c r="SJ36" s="1332"/>
      <c r="SK36" s="1332"/>
      <c r="SL36" s="1332"/>
      <c r="SM36" s="1332"/>
      <c r="SN36" s="1332"/>
      <c r="SO36" s="1332"/>
      <c r="SP36" s="1332"/>
      <c r="SQ36" s="1332"/>
      <c r="SR36" s="1332"/>
      <c r="SS36" s="1332"/>
      <c r="ST36" s="1332"/>
      <c r="SU36" s="1332"/>
      <c r="SV36" s="1332"/>
      <c r="SW36" s="1332"/>
      <c r="SX36" s="1332"/>
      <c r="SY36" s="1332"/>
      <c r="SZ36" s="1332"/>
      <c r="TA36" s="1332"/>
      <c r="TB36" s="1332"/>
      <c r="TC36" s="1332"/>
      <c r="TD36" s="1332"/>
      <c r="TE36" s="1332"/>
      <c r="TF36" s="1332"/>
      <c r="TG36" s="1332"/>
      <c r="TH36" s="1332"/>
      <c r="TI36" s="1332"/>
      <c r="TJ36" s="1332"/>
      <c r="TK36" s="1332"/>
      <c r="TL36" s="1332"/>
      <c r="TM36" s="1332"/>
      <c r="TN36" s="1332"/>
      <c r="TO36" s="1332"/>
      <c r="TP36" s="1332"/>
      <c r="TQ36" s="1332"/>
      <c r="TR36" s="1332"/>
      <c r="TS36" s="1332"/>
      <c r="TT36" s="1332"/>
      <c r="TU36" s="1332"/>
      <c r="TV36" s="1332"/>
      <c r="TW36" s="1332"/>
      <c r="TX36" s="1332"/>
      <c r="TY36" s="1332"/>
      <c r="TZ36" s="1332"/>
      <c r="UA36" s="1332"/>
      <c r="UB36" s="1332"/>
      <c r="UC36" s="1332"/>
      <c r="UD36" s="1332"/>
      <c r="UE36" s="1332"/>
      <c r="UF36" s="1332"/>
      <c r="UG36" s="1332"/>
      <c r="UH36" s="1332"/>
      <c r="UI36" s="1332"/>
      <c r="UJ36" s="1332"/>
      <c r="UK36" s="1332"/>
      <c r="UL36" s="1332"/>
      <c r="UM36" s="1332"/>
      <c r="UN36" s="1332"/>
      <c r="UO36" s="1332"/>
      <c r="UP36" s="1332"/>
      <c r="UQ36" s="1332"/>
      <c r="UR36" s="1332"/>
      <c r="US36" s="1332"/>
      <c r="UT36" s="1332"/>
      <c r="UU36" s="1332"/>
      <c r="UV36" s="1332"/>
      <c r="UW36" s="1332"/>
      <c r="UX36" s="1332"/>
      <c r="UY36" s="1332"/>
      <c r="UZ36" s="1332"/>
      <c r="VA36" s="1332"/>
      <c r="VB36" s="1332"/>
      <c r="VC36" s="1332"/>
      <c r="VD36" s="1332"/>
      <c r="VE36" s="1332"/>
      <c r="VF36" s="1332"/>
      <c r="VG36" s="1332"/>
      <c r="VH36" s="1332"/>
      <c r="VI36" s="1332"/>
      <c r="VJ36" s="1332"/>
      <c r="VK36" s="1332"/>
      <c r="VL36" s="1332"/>
      <c r="VM36" s="1332"/>
      <c r="VN36" s="1332"/>
      <c r="VO36" s="1332"/>
      <c r="VP36" s="1332"/>
      <c r="VQ36" s="1332"/>
      <c r="VR36" s="1332"/>
      <c r="VS36" s="1332"/>
      <c r="VT36" s="1332"/>
      <c r="VU36" s="1332"/>
      <c r="VV36" s="1332"/>
      <c r="VW36" s="1332"/>
      <c r="VX36" s="1332"/>
      <c r="VY36" s="1332"/>
      <c r="VZ36" s="1332"/>
      <c r="WA36" s="1332"/>
      <c r="WB36" s="1332"/>
      <c r="WC36" s="1332"/>
      <c r="WD36" s="1332"/>
      <c r="WE36" s="1332"/>
      <c r="WF36" s="1332"/>
      <c r="WG36" s="1332"/>
      <c r="WH36" s="1332"/>
      <c r="WI36" s="1332"/>
      <c r="WJ36" s="1332"/>
      <c r="WK36" s="1332"/>
      <c r="WL36" s="1332"/>
      <c r="WM36" s="1332"/>
      <c r="WN36" s="1332"/>
      <c r="WO36" s="1332"/>
      <c r="WP36" s="1332"/>
      <c r="WQ36" s="1332"/>
      <c r="WR36" s="1332"/>
      <c r="WS36" s="1332"/>
      <c r="WT36" s="1332"/>
      <c r="WU36" s="1332"/>
      <c r="WV36" s="1332"/>
      <c r="WW36" s="1332"/>
      <c r="WX36" s="1332"/>
      <c r="WY36" s="1332"/>
      <c r="WZ36" s="1332"/>
      <c r="XA36" s="1332"/>
      <c r="XB36" s="1332"/>
      <c r="XC36" s="1332"/>
      <c r="XD36" s="1332"/>
      <c r="XE36" s="1332"/>
      <c r="XF36" s="1332"/>
      <c r="XG36" s="1332"/>
      <c r="XH36" s="1332"/>
      <c r="XI36" s="1332"/>
      <c r="XJ36" s="1332"/>
      <c r="XK36" s="1332"/>
      <c r="XL36" s="1332"/>
      <c r="XM36" s="1332"/>
      <c r="XN36" s="1332"/>
      <c r="XO36" s="1332"/>
      <c r="XP36" s="1332"/>
      <c r="XQ36" s="1332"/>
      <c r="XR36" s="1332"/>
      <c r="XS36" s="1332"/>
      <c r="XT36" s="1332"/>
      <c r="XU36" s="1332"/>
      <c r="XV36" s="1332"/>
      <c r="XW36" s="1332"/>
      <c r="XX36" s="1332"/>
      <c r="XY36" s="1332"/>
      <c r="XZ36" s="1332"/>
      <c r="YA36" s="1332"/>
      <c r="YB36" s="1332"/>
      <c r="YC36" s="1332"/>
      <c r="YD36" s="1332"/>
      <c r="YE36" s="1332"/>
      <c r="YF36" s="1332"/>
      <c r="YG36" s="1332"/>
      <c r="YH36" s="1332"/>
      <c r="YI36" s="1332"/>
      <c r="YJ36" s="1332"/>
      <c r="YK36" s="1332"/>
      <c r="YL36" s="1332"/>
      <c r="YM36" s="1332"/>
      <c r="YN36" s="1332"/>
      <c r="YO36" s="1332"/>
      <c r="YP36" s="1332"/>
      <c r="YQ36" s="1332"/>
      <c r="YR36" s="1332"/>
      <c r="YS36" s="1332"/>
      <c r="YT36" s="1332"/>
      <c r="YU36" s="1332"/>
      <c r="YV36" s="1332"/>
      <c r="YW36" s="1332"/>
      <c r="YX36" s="1332"/>
      <c r="YY36" s="1332"/>
      <c r="YZ36" s="1332"/>
      <c r="ZA36" s="1332"/>
      <c r="ZB36" s="1332"/>
      <c r="ZC36" s="1332"/>
      <c r="ZD36" s="1332"/>
      <c r="ZE36" s="1332"/>
      <c r="ZF36" s="1332"/>
      <c r="ZG36" s="1332"/>
      <c r="ZH36" s="1332"/>
      <c r="ZI36" s="1332"/>
      <c r="ZJ36" s="1332"/>
      <c r="ZK36" s="1332"/>
      <c r="ZL36" s="1332"/>
      <c r="ZM36" s="1332"/>
      <c r="ZN36" s="1332"/>
      <c r="ZO36" s="1332"/>
      <c r="ZP36" s="1332"/>
      <c r="ZQ36" s="1332"/>
      <c r="ZR36" s="1332"/>
      <c r="ZS36" s="1332"/>
      <c r="ZT36" s="1332"/>
      <c r="ZU36" s="1332"/>
      <c r="ZV36" s="1332"/>
      <c r="ZW36" s="1332"/>
      <c r="ZX36" s="1332"/>
      <c r="ZY36" s="1332"/>
      <c r="ZZ36" s="1332"/>
      <c r="AAA36" s="1332"/>
      <c r="AAB36" s="1332"/>
      <c r="AAC36" s="1332"/>
      <c r="AAD36" s="1332"/>
      <c r="AAE36" s="1332"/>
      <c r="AAF36" s="1332"/>
      <c r="AAG36" s="1332"/>
      <c r="AAH36" s="1332"/>
      <c r="AAI36" s="1332"/>
      <c r="AAJ36" s="1332"/>
      <c r="AAK36" s="1332"/>
      <c r="AAL36" s="1332"/>
      <c r="AAM36" s="1332"/>
      <c r="AAN36" s="1332"/>
      <c r="AAO36" s="1332"/>
      <c r="AAP36" s="1332"/>
      <c r="AAQ36" s="1332"/>
      <c r="AAR36" s="1332"/>
      <c r="AAS36" s="1332"/>
      <c r="AAT36" s="1332"/>
      <c r="AAU36" s="1332"/>
      <c r="AAV36" s="1332"/>
      <c r="AAW36" s="1332"/>
      <c r="AAX36" s="1332"/>
      <c r="AAY36" s="1332"/>
      <c r="AAZ36" s="1332"/>
      <c r="ABA36" s="1332"/>
      <c r="ABB36" s="1332"/>
      <c r="ABC36" s="1332"/>
      <c r="ABD36" s="1332"/>
      <c r="ABE36" s="1332"/>
      <c r="ABF36" s="1332"/>
      <c r="ABG36" s="1332"/>
      <c r="ABH36" s="1332"/>
      <c r="ABI36" s="1332"/>
      <c r="ABJ36" s="1332"/>
      <c r="ABK36" s="1332"/>
      <c r="ABL36" s="1332"/>
      <c r="ABM36" s="1332"/>
      <c r="ABN36" s="1332"/>
      <c r="ABO36" s="1332"/>
      <c r="ABP36" s="1332"/>
      <c r="ABQ36" s="1332"/>
      <c r="ABR36" s="1332"/>
      <c r="ABS36" s="1332"/>
      <c r="ABT36" s="1332"/>
      <c r="ABU36" s="1332"/>
      <c r="ABV36" s="1332"/>
      <c r="ABW36" s="1332"/>
      <c r="ABX36" s="1332"/>
      <c r="ABY36" s="1332"/>
      <c r="ABZ36" s="1332"/>
      <c r="ACA36" s="1332"/>
      <c r="ACB36" s="1332"/>
      <c r="ACC36" s="1332"/>
      <c r="ACD36" s="1332"/>
      <c r="ACE36" s="1332"/>
      <c r="ACF36" s="1332"/>
      <c r="ACG36" s="1332"/>
      <c r="ACH36" s="1332"/>
      <c r="ACI36" s="1332"/>
      <c r="ACJ36" s="1332"/>
      <c r="ACK36" s="1332"/>
      <c r="ACL36" s="1332"/>
      <c r="ACM36" s="1332"/>
      <c r="ACN36" s="1332"/>
      <c r="ACO36" s="1332"/>
      <c r="ACP36" s="1332"/>
      <c r="ACQ36" s="1332"/>
      <c r="ACR36" s="1332"/>
      <c r="ACS36" s="1332"/>
      <c r="ACT36" s="1332"/>
      <c r="ACU36" s="1332"/>
      <c r="ACV36" s="1332"/>
      <c r="ACW36" s="1332"/>
      <c r="ACX36" s="1332"/>
      <c r="ACY36" s="1332"/>
      <c r="ACZ36" s="1332"/>
      <c r="ADA36" s="1332"/>
      <c r="ADB36" s="1332"/>
      <c r="ADC36" s="1332"/>
      <c r="ADD36" s="1332"/>
      <c r="ADE36" s="1332"/>
      <c r="ADF36" s="1332"/>
      <c r="ADG36" s="1332"/>
      <c r="ADH36" s="1332"/>
      <c r="ADI36" s="1332"/>
      <c r="ADJ36" s="1332"/>
      <c r="ADK36" s="1332"/>
      <c r="ADL36" s="1332"/>
      <c r="ADM36" s="1332"/>
      <c r="ADN36" s="1332"/>
      <c r="ADO36" s="1332"/>
      <c r="ADP36" s="1332"/>
      <c r="ADQ36" s="1332"/>
      <c r="ADR36" s="1332"/>
      <c r="ADS36" s="1332"/>
      <c r="ADT36" s="1332"/>
      <c r="ADU36" s="1332"/>
      <c r="ADV36" s="1332"/>
      <c r="ADW36" s="1332"/>
      <c r="ADX36" s="1332"/>
      <c r="ADY36" s="1332"/>
      <c r="ADZ36" s="1332"/>
      <c r="AEA36" s="1332"/>
      <c r="AEB36" s="1332"/>
      <c r="AEC36" s="1332"/>
      <c r="AED36" s="1332"/>
      <c r="AEE36" s="1332"/>
      <c r="AEF36" s="1332"/>
      <c r="AEG36" s="1332"/>
      <c r="AEH36" s="1332"/>
      <c r="AEI36" s="1332"/>
      <c r="AEJ36" s="1332"/>
      <c r="AEK36" s="1332"/>
      <c r="AEL36" s="1332"/>
      <c r="AEM36" s="1332"/>
      <c r="AEN36" s="1332"/>
      <c r="AEO36" s="1332"/>
      <c r="AEP36" s="1332"/>
      <c r="AEQ36" s="1332"/>
      <c r="AER36" s="1332"/>
      <c r="AES36" s="1332"/>
      <c r="AET36" s="1332"/>
      <c r="AEU36" s="1332"/>
      <c r="AEV36" s="1332"/>
      <c r="AEW36" s="1332"/>
      <c r="AEX36" s="1332"/>
      <c r="AEY36" s="1332"/>
      <c r="AEZ36" s="1332"/>
      <c r="AFA36" s="1332"/>
      <c r="AFB36" s="1332"/>
      <c r="AFC36" s="1332"/>
      <c r="AFD36" s="1332"/>
      <c r="AFE36" s="1332"/>
      <c r="AFF36" s="1332"/>
      <c r="AFG36" s="1332"/>
      <c r="AFH36" s="1332"/>
      <c r="AFI36" s="1332"/>
      <c r="AFJ36" s="1332"/>
      <c r="AFK36" s="1332"/>
      <c r="AFL36" s="1332"/>
      <c r="AFM36" s="1332"/>
      <c r="AFN36" s="1332"/>
      <c r="AFO36" s="1332"/>
      <c r="AFP36" s="1332"/>
      <c r="AFQ36" s="1332"/>
      <c r="AFR36" s="1332"/>
      <c r="AFS36" s="1332"/>
      <c r="AFT36" s="1332"/>
      <c r="AFU36" s="1332"/>
      <c r="AFV36" s="1332"/>
      <c r="AFW36" s="1332"/>
      <c r="AFX36" s="1332"/>
      <c r="AFY36" s="1332"/>
      <c r="AFZ36" s="1332"/>
      <c r="AGA36" s="1332"/>
      <c r="AGB36" s="1332"/>
      <c r="AGC36" s="1332"/>
      <c r="AGD36" s="1332"/>
      <c r="AGE36" s="1332"/>
      <c r="AGF36" s="1332"/>
      <c r="AGG36" s="1332"/>
      <c r="AGH36" s="1332"/>
      <c r="AGI36" s="1332"/>
      <c r="AGJ36" s="1332"/>
      <c r="AGK36" s="1332"/>
      <c r="AGL36" s="1332"/>
      <c r="AGM36" s="1332"/>
      <c r="AGN36" s="1332"/>
      <c r="AGO36" s="1332"/>
      <c r="AGP36" s="1332"/>
      <c r="AGQ36" s="1332"/>
      <c r="AGR36" s="1332"/>
      <c r="AGS36" s="1332"/>
      <c r="AGT36" s="1332"/>
      <c r="AGU36" s="1332"/>
      <c r="AGV36" s="1332"/>
      <c r="AGW36" s="1332"/>
      <c r="AGX36" s="1332"/>
      <c r="AGY36" s="1332"/>
      <c r="AGZ36" s="1332"/>
      <c r="AHA36" s="1332"/>
      <c r="AHB36" s="1332"/>
      <c r="AHC36" s="1332"/>
      <c r="AHD36" s="1332"/>
      <c r="AHE36" s="1332"/>
      <c r="AHF36" s="1332"/>
      <c r="AHG36" s="1332"/>
      <c r="AHH36" s="1332"/>
      <c r="AHI36" s="1332"/>
      <c r="AHJ36" s="1332"/>
      <c r="AHK36" s="1332"/>
      <c r="AHL36" s="1332"/>
      <c r="AHM36" s="1332"/>
      <c r="AHN36" s="1332"/>
      <c r="AHO36" s="1332"/>
      <c r="AHP36" s="1332"/>
      <c r="AHQ36" s="1332"/>
      <c r="AHR36" s="1332"/>
      <c r="AHS36" s="1332"/>
      <c r="AHT36" s="1332"/>
      <c r="AHU36" s="1332"/>
      <c r="AHV36" s="1332"/>
      <c r="AHW36" s="1332"/>
      <c r="AHX36" s="1332"/>
      <c r="AHY36" s="1332"/>
      <c r="AHZ36" s="1332"/>
      <c r="AIA36" s="1332"/>
      <c r="AIB36" s="1332"/>
      <c r="AIC36" s="1332"/>
      <c r="AID36" s="1332"/>
      <c r="AIE36" s="1332"/>
      <c r="AIF36" s="1332"/>
      <c r="AIG36" s="1332"/>
      <c r="AIH36" s="1332"/>
      <c r="AII36" s="1332"/>
      <c r="AIJ36" s="1332"/>
      <c r="AIK36" s="1332"/>
      <c r="AIL36" s="1332"/>
      <c r="AIM36" s="1332"/>
      <c r="AIN36" s="1332"/>
      <c r="AIO36" s="1332"/>
      <c r="AIP36" s="1332"/>
      <c r="AIQ36" s="1332"/>
      <c r="AIR36" s="1332"/>
      <c r="AIS36" s="1332"/>
      <c r="AIT36" s="1332"/>
      <c r="AIU36" s="1332"/>
      <c r="AIV36" s="1332"/>
      <c r="AIW36" s="1332"/>
      <c r="AIX36" s="1332"/>
      <c r="AIY36" s="1332"/>
      <c r="AIZ36" s="1332"/>
      <c r="AJA36" s="1332"/>
      <c r="AJB36" s="1332"/>
      <c r="AJC36" s="1332"/>
      <c r="AJD36" s="1332"/>
      <c r="AJE36" s="1332"/>
      <c r="AJF36" s="1332"/>
      <c r="AJG36" s="1332"/>
      <c r="AJH36" s="1332"/>
      <c r="AJI36" s="1332"/>
      <c r="AJJ36" s="1332"/>
      <c r="AJK36" s="1332"/>
      <c r="AJL36" s="1332"/>
      <c r="AJM36" s="1332"/>
      <c r="AJN36" s="1332"/>
      <c r="AJO36" s="1332"/>
      <c r="AJP36" s="1332"/>
      <c r="AJQ36" s="1332"/>
      <c r="AJR36" s="1332"/>
      <c r="AJS36" s="1332"/>
      <c r="AJT36" s="1332"/>
      <c r="AJU36" s="1332"/>
      <c r="AJV36" s="1332"/>
      <c r="AJW36" s="1332"/>
      <c r="AJX36" s="1332"/>
      <c r="AJY36" s="1332"/>
      <c r="AJZ36" s="1332"/>
      <c r="AKA36" s="1332"/>
      <c r="AKB36" s="1332"/>
      <c r="AKC36" s="1332"/>
      <c r="AKD36" s="1332"/>
      <c r="AKE36" s="1332"/>
      <c r="AKF36" s="1332"/>
      <c r="AKG36" s="1332"/>
      <c r="AKH36" s="1332"/>
      <c r="AKI36" s="1332"/>
      <c r="AKJ36" s="1332"/>
      <c r="AKK36" s="1332"/>
      <c r="AKL36" s="1332"/>
      <c r="AKM36" s="1332"/>
      <c r="AKN36" s="1332"/>
      <c r="AKO36" s="1332"/>
      <c r="AKP36" s="1332"/>
      <c r="AKQ36" s="1332"/>
      <c r="AKR36" s="1332"/>
      <c r="AKS36" s="1332"/>
      <c r="AKT36" s="1332"/>
      <c r="AKU36" s="1332"/>
      <c r="AKV36" s="1332"/>
      <c r="AKW36" s="1332"/>
      <c r="AKX36" s="1332"/>
      <c r="AKY36" s="1332"/>
      <c r="AKZ36" s="1332"/>
      <c r="ALA36" s="1332"/>
      <c r="ALB36" s="1332"/>
      <c r="ALC36" s="1332"/>
      <c r="ALD36" s="1332"/>
      <c r="ALE36" s="1332"/>
      <c r="ALF36" s="1332"/>
      <c r="ALG36" s="1332"/>
      <c r="ALH36" s="1332"/>
      <c r="ALI36" s="1332"/>
      <c r="ALJ36" s="1332"/>
      <c r="ALK36" s="1332"/>
      <c r="ALL36" s="1332"/>
      <c r="ALM36" s="1332"/>
      <c r="ALN36" s="1332"/>
      <c r="ALO36" s="1332"/>
      <c r="ALP36" s="1332"/>
      <c r="ALQ36" s="1332"/>
      <c r="ALR36" s="1332"/>
      <c r="ALS36" s="1332"/>
      <c r="ALT36" s="1332"/>
      <c r="ALU36" s="1332"/>
      <c r="ALV36" s="1332"/>
      <c r="ALW36" s="1332"/>
      <c r="ALX36" s="1332"/>
      <c r="ALY36" s="1332"/>
      <c r="ALZ36" s="1332"/>
      <c r="AMA36" s="1332"/>
      <c r="AMB36" s="1332"/>
      <c r="AMC36" s="1332"/>
      <c r="AMD36" s="1332"/>
      <c r="AME36" s="1332"/>
      <c r="AMF36" s="1332"/>
      <c r="AMG36" s="1332"/>
      <c r="AMH36" s="1332"/>
      <c r="AMI36" s="1332"/>
      <c r="AMJ36" s="1332"/>
      <c r="AMK36" s="1332"/>
      <c r="AML36" s="1332"/>
      <c r="AMM36" s="1332"/>
      <c r="AMN36" s="1332"/>
      <c r="AMO36" s="1332"/>
      <c r="AMP36" s="1332"/>
      <c r="AMQ36" s="1332"/>
      <c r="AMR36" s="1332"/>
      <c r="AMS36" s="1332"/>
      <c r="AMT36" s="1332"/>
      <c r="AMU36" s="1332"/>
      <c r="AMV36" s="1332"/>
      <c r="AMW36" s="1332"/>
      <c r="AMX36" s="1332"/>
      <c r="AMY36" s="1332"/>
      <c r="AMZ36" s="1332"/>
      <c r="ANA36" s="1332"/>
      <c r="ANB36" s="1332"/>
      <c r="ANC36" s="1332"/>
      <c r="AND36" s="1332"/>
      <c r="ANE36" s="1332"/>
      <c r="ANF36" s="1332"/>
      <c r="ANG36" s="1332"/>
      <c r="ANH36" s="1332"/>
      <c r="ANI36" s="1332"/>
      <c r="ANJ36" s="1332"/>
      <c r="ANK36" s="1332"/>
      <c r="ANL36" s="1332"/>
      <c r="ANM36" s="1332"/>
      <c r="ANN36" s="1332"/>
      <c r="ANO36" s="1332"/>
      <c r="ANP36" s="1332"/>
      <c r="ANQ36" s="1332"/>
      <c r="ANR36" s="1332"/>
      <c r="ANS36" s="1332"/>
      <c r="ANT36" s="1332"/>
      <c r="ANU36" s="1332"/>
      <c r="ANV36" s="1332"/>
      <c r="ANW36" s="1332"/>
      <c r="ANX36" s="1332"/>
      <c r="ANY36" s="1332"/>
      <c r="ANZ36" s="1332"/>
      <c r="AOA36" s="1332"/>
      <c r="AOB36" s="1332"/>
      <c r="AOC36" s="1332"/>
      <c r="AOD36" s="1332"/>
      <c r="AOE36" s="1332"/>
      <c r="AOF36" s="1332"/>
      <c r="AOG36" s="1332"/>
      <c r="AOH36" s="1332"/>
      <c r="AOI36" s="1332"/>
      <c r="AOJ36" s="1332"/>
      <c r="AOK36" s="1332"/>
      <c r="AOL36" s="1332"/>
      <c r="AOM36" s="1332"/>
      <c r="AON36" s="1332"/>
      <c r="AOO36" s="1332"/>
      <c r="AOP36" s="1332"/>
      <c r="AOQ36" s="1332"/>
      <c r="AOR36" s="1332"/>
      <c r="AOS36" s="1332"/>
      <c r="AOT36" s="1332"/>
      <c r="AOU36" s="1332"/>
      <c r="AOV36" s="1332"/>
      <c r="AOW36" s="1332"/>
      <c r="AOX36" s="1332"/>
      <c r="AOY36" s="1332"/>
      <c r="AOZ36" s="1332"/>
      <c r="APA36" s="1332"/>
      <c r="APB36" s="1332"/>
      <c r="APC36" s="1332"/>
      <c r="APD36" s="1332"/>
      <c r="APE36" s="1332"/>
      <c r="APF36" s="1332"/>
      <c r="APG36" s="1332"/>
      <c r="APH36" s="1332"/>
      <c r="API36" s="1332"/>
      <c r="APJ36" s="1332"/>
      <c r="APK36" s="1332"/>
      <c r="APL36" s="1332"/>
      <c r="APM36" s="1332"/>
      <c r="APN36" s="1332"/>
      <c r="APO36" s="1332"/>
      <c r="APP36" s="1332"/>
      <c r="APQ36" s="1332"/>
      <c r="APR36" s="1332"/>
      <c r="APS36" s="1332"/>
      <c r="APT36" s="1332"/>
      <c r="APU36" s="1332"/>
      <c r="APV36" s="1332"/>
      <c r="APW36" s="1332"/>
      <c r="APX36" s="1332"/>
      <c r="APY36" s="1332"/>
      <c r="APZ36" s="1332"/>
      <c r="AQA36" s="1332"/>
      <c r="AQB36" s="1332"/>
      <c r="AQC36" s="1332"/>
      <c r="AQD36" s="1332"/>
      <c r="AQE36" s="1332"/>
      <c r="AQF36" s="1332"/>
      <c r="AQG36" s="1332"/>
      <c r="AQH36" s="1332"/>
      <c r="AQI36" s="1332"/>
      <c r="AQJ36" s="1332"/>
      <c r="AQK36" s="1332"/>
      <c r="AQL36" s="1332"/>
      <c r="AQM36" s="1332"/>
      <c r="AQN36" s="1332"/>
      <c r="AQO36" s="1332"/>
      <c r="AQP36" s="1332"/>
      <c r="AQQ36" s="1332"/>
      <c r="AQR36" s="1332"/>
      <c r="AQS36" s="1332"/>
      <c r="AQT36" s="1332"/>
      <c r="AQU36" s="1332"/>
      <c r="AQV36" s="1332"/>
      <c r="AQW36" s="1332"/>
      <c r="AQX36" s="1332"/>
      <c r="AQY36" s="1332"/>
      <c r="AQZ36" s="1332"/>
      <c r="ARA36" s="1332"/>
      <c r="ARB36" s="1332"/>
      <c r="ARC36" s="1332"/>
      <c r="ARD36" s="1332"/>
      <c r="ARE36" s="1332"/>
      <c r="ARF36" s="1332"/>
      <c r="ARG36" s="1332"/>
      <c r="ARH36" s="1332"/>
      <c r="ARI36" s="1332"/>
      <c r="ARJ36" s="1332"/>
      <c r="ARK36" s="1332"/>
      <c r="ARL36" s="1332"/>
      <c r="ARM36" s="1332"/>
      <c r="ARN36" s="1332"/>
      <c r="ARO36" s="1332"/>
      <c r="ARP36" s="1332"/>
      <c r="ARQ36" s="1332"/>
      <c r="ARR36" s="1332"/>
      <c r="ARS36" s="1332"/>
      <c r="ART36" s="1332"/>
      <c r="ARU36" s="1332"/>
      <c r="ARV36" s="1332"/>
      <c r="ARW36" s="1332"/>
      <c r="ARX36" s="1332"/>
      <c r="ARY36" s="1332"/>
      <c r="ARZ36" s="1332"/>
      <c r="ASA36" s="1332"/>
      <c r="ASB36" s="1332"/>
      <c r="ASC36" s="1332"/>
      <c r="ASD36" s="1332"/>
      <c r="ASE36" s="1332"/>
      <c r="ASF36" s="1332"/>
      <c r="ASG36" s="1332"/>
      <c r="ASH36" s="1332"/>
      <c r="ASI36" s="1332"/>
      <c r="ASJ36" s="1332"/>
      <c r="ASK36" s="1332"/>
      <c r="ASL36" s="1332"/>
      <c r="ASM36" s="1332"/>
      <c r="ASN36" s="1332"/>
      <c r="ASO36" s="1332"/>
      <c r="ASP36" s="1332"/>
      <c r="ASQ36" s="1332"/>
      <c r="ASR36" s="1332"/>
      <c r="ASS36" s="1332"/>
      <c r="AST36" s="1332"/>
      <c r="ASU36" s="1332"/>
      <c r="ASV36" s="1332"/>
      <c r="ASW36" s="1332"/>
      <c r="ASX36" s="1332"/>
      <c r="ASY36" s="1332"/>
      <c r="ASZ36" s="1332"/>
      <c r="ATA36" s="1332"/>
      <c r="ATB36" s="1332"/>
      <c r="ATC36" s="1332"/>
      <c r="ATD36" s="1332"/>
      <c r="ATE36" s="1332"/>
      <c r="ATF36" s="1332"/>
      <c r="ATG36" s="1332"/>
      <c r="ATH36" s="1332"/>
      <c r="ATI36" s="1332"/>
      <c r="ATJ36" s="1332"/>
      <c r="ATK36" s="1332"/>
      <c r="ATL36" s="1332"/>
      <c r="ATM36" s="1332"/>
      <c r="ATN36" s="1332"/>
      <c r="ATO36" s="1332"/>
      <c r="ATP36" s="1332"/>
      <c r="ATQ36" s="1332"/>
      <c r="ATR36" s="1332"/>
      <c r="ATS36" s="1332"/>
      <c r="ATT36" s="1332"/>
      <c r="ATU36" s="1332"/>
      <c r="ATV36" s="1332"/>
      <c r="ATW36" s="1332"/>
      <c r="ATX36" s="1332"/>
      <c r="ATY36" s="1332"/>
      <c r="ATZ36" s="1332"/>
      <c r="AUA36" s="1332"/>
      <c r="AUB36" s="1332"/>
      <c r="AUC36" s="1332"/>
      <c r="AUD36" s="1332"/>
      <c r="AUE36" s="1332"/>
      <c r="AUF36" s="1332"/>
      <c r="AUG36" s="1332"/>
      <c r="AUH36" s="1332"/>
      <c r="AUI36" s="1332"/>
      <c r="AUJ36" s="1332"/>
      <c r="AUK36" s="1332"/>
      <c r="AUL36" s="1332"/>
      <c r="AUM36" s="1332"/>
      <c r="AUN36" s="1332"/>
      <c r="AUO36" s="1332"/>
      <c r="AUP36" s="1332"/>
      <c r="AUQ36" s="1332"/>
      <c r="AUR36" s="1332"/>
      <c r="AUS36" s="1332"/>
      <c r="AUT36" s="1332"/>
      <c r="AUU36" s="1332"/>
      <c r="AUV36" s="1332"/>
      <c r="AUW36" s="1332"/>
      <c r="AUX36" s="1332"/>
      <c r="AUY36" s="1332"/>
      <c r="AUZ36" s="1332"/>
      <c r="AVA36" s="1332"/>
      <c r="AVB36" s="1332"/>
      <c r="AVC36" s="1332"/>
      <c r="AVD36" s="1332"/>
      <c r="AVE36" s="1332"/>
      <c r="AVF36" s="1332"/>
      <c r="AVG36" s="1332"/>
      <c r="AVH36" s="1332"/>
      <c r="AVI36" s="1332"/>
      <c r="AVJ36" s="1332"/>
      <c r="AVK36" s="1332"/>
      <c r="AVL36" s="1332"/>
      <c r="AVM36" s="1332"/>
      <c r="AVN36" s="1332"/>
      <c r="AVO36" s="1332"/>
      <c r="AVP36" s="1332"/>
      <c r="AVQ36" s="1332"/>
      <c r="AVR36" s="1332"/>
      <c r="AVS36" s="1332"/>
      <c r="AVT36" s="1332"/>
      <c r="AVU36" s="1332"/>
      <c r="AVV36" s="1332"/>
      <c r="AVW36" s="1332"/>
      <c r="AVX36" s="1332"/>
      <c r="AVY36" s="1332"/>
      <c r="AVZ36" s="1332"/>
      <c r="AWA36" s="1332"/>
      <c r="AWB36" s="1332"/>
      <c r="AWC36" s="1332"/>
      <c r="AWD36" s="1332"/>
      <c r="AWE36" s="1332"/>
      <c r="AWF36" s="1332"/>
      <c r="AWG36" s="1332"/>
      <c r="AWH36" s="1332"/>
      <c r="AWI36" s="1332"/>
      <c r="AWJ36" s="1332"/>
      <c r="AWK36" s="1332"/>
      <c r="AWL36" s="1332"/>
      <c r="AWM36" s="1332"/>
      <c r="AWN36" s="1332"/>
      <c r="AWO36" s="1332"/>
      <c r="AWP36" s="1332"/>
      <c r="AWQ36" s="1332"/>
      <c r="AWR36" s="1332"/>
      <c r="AWS36" s="1332"/>
      <c r="AWT36" s="1332"/>
      <c r="AWU36" s="1332"/>
      <c r="AWV36" s="1332"/>
      <c r="AWW36" s="1332"/>
      <c r="AWX36" s="1332"/>
      <c r="AWY36" s="1332"/>
      <c r="AWZ36" s="1332"/>
      <c r="AXA36" s="1332"/>
      <c r="AXB36" s="1332"/>
      <c r="AXC36" s="1332"/>
      <c r="AXD36" s="1332"/>
      <c r="AXE36" s="1332"/>
      <c r="AXF36" s="1332"/>
      <c r="AXG36" s="1332"/>
      <c r="AXH36" s="1332"/>
      <c r="AXI36" s="1332"/>
      <c r="AXJ36" s="1332"/>
      <c r="AXK36" s="1332"/>
      <c r="AXL36" s="1332"/>
      <c r="AXM36" s="1332"/>
      <c r="AXN36" s="1332"/>
      <c r="AXO36" s="1332"/>
      <c r="AXP36" s="1332"/>
      <c r="AXQ36" s="1332"/>
      <c r="AXR36" s="1332"/>
      <c r="AXS36" s="1332"/>
      <c r="AXT36" s="1332"/>
      <c r="AXU36" s="1332"/>
      <c r="AXV36" s="1332"/>
      <c r="AXW36" s="1332"/>
      <c r="AXX36" s="1332"/>
      <c r="AXY36" s="1332"/>
      <c r="AXZ36" s="1332"/>
      <c r="AYA36" s="1332"/>
      <c r="AYB36" s="1332"/>
      <c r="AYC36" s="1332"/>
      <c r="AYD36" s="1332"/>
      <c r="AYE36" s="1332"/>
      <c r="AYF36" s="1332"/>
      <c r="AYG36" s="1332"/>
      <c r="AYH36" s="1332"/>
      <c r="AYI36" s="1332"/>
      <c r="AYJ36" s="1332"/>
      <c r="AYK36" s="1332"/>
      <c r="AYL36" s="1332"/>
      <c r="AYM36" s="1332"/>
      <c r="AYN36" s="1332"/>
      <c r="AYO36" s="1332"/>
      <c r="AYP36" s="1332"/>
      <c r="AYQ36" s="1332"/>
      <c r="AYR36" s="1332"/>
      <c r="AYS36" s="1332"/>
      <c r="AYT36" s="1332"/>
      <c r="AYU36" s="1332"/>
      <c r="AYV36" s="1332"/>
      <c r="AYW36" s="1332"/>
      <c r="AYX36" s="1332"/>
      <c r="AYY36" s="1332"/>
      <c r="AYZ36" s="1332"/>
      <c r="AZA36" s="1332"/>
      <c r="AZB36" s="1332"/>
      <c r="AZC36" s="1332"/>
      <c r="AZD36" s="1332"/>
      <c r="AZE36" s="1332"/>
      <c r="AZF36" s="1332"/>
      <c r="AZG36" s="1332"/>
      <c r="AZH36" s="1332"/>
      <c r="AZI36" s="1332"/>
      <c r="AZJ36" s="1332"/>
      <c r="AZK36" s="1332"/>
      <c r="AZL36" s="1332"/>
      <c r="AZM36" s="1332"/>
      <c r="AZN36" s="1332"/>
      <c r="AZO36" s="1332"/>
      <c r="AZP36" s="1332"/>
      <c r="AZQ36" s="1332"/>
      <c r="AZR36" s="1332"/>
      <c r="AZS36" s="1332"/>
      <c r="AZT36" s="1332"/>
      <c r="AZU36" s="1332"/>
      <c r="AZV36" s="1332"/>
      <c r="AZW36" s="1332"/>
      <c r="AZX36" s="1332"/>
      <c r="AZY36" s="1332"/>
      <c r="AZZ36" s="1332"/>
      <c r="BAA36" s="1332"/>
      <c r="BAB36" s="1332"/>
      <c r="BAC36" s="1332"/>
      <c r="BAD36" s="1332"/>
      <c r="BAE36" s="1332"/>
      <c r="BAF36" s="1332"/>
      <c r="BAG36" s="1332"/>
      <c r="BAH36" s="1332"/>
      <c r="BAI36" s="1332"/>
      <c r="BAJ36" s="1332"/>
      <c r="BAK36" s="1332"/>
      <c r="BAL36" s="1332"/>
      <c r="BAM36" s="1332"/>
      <c r="BAN36" s="1332"/>
      <c r="BAO36" s="1332"/>
      <c r="BAP36" s="1332"/>
      <c r="BAQ36" s="1332"/>
      <c r="BAR36" s="1332"/>
      <c r="BAS36" s="1332"/>
      <c r="BAT36" s="1332"/>
      <c r="BAU36" s="1332"/>
      <c r="BAV36" s="1332"/>
      <c r="BAW36" s="1332"/>
      <c r="BAX36" s="1332"/>
      <c r="BAY36" s="1332"/>
      <c r="BAZ36" s="1332"/>
      <c r="BBA36" s="1332"/>
      <c r="BBB36" s="1332"/>
      <c r="BBC36" s="1332"/>
      <c r="BBD36" s="1332"/>
      <c r="BBE36" s="1332"/>
      <c r="BBF36" s="1332"/>
      <c r="BBG36" s="1332"/>
      <c r="BBH36" s="1332"/>
      <c r="BBI36" s="1332"/>
      <c r="BBJ36" s="1332"/>
      <c r="BBK36" s="1332"/>
      <c r="BBL36" s="1332"/>
      <c r="BBM36" s="1332"/>
      <c r="BBN36" s="1332"/>
      <c r="BBO36" s="1332"/>
      <c r="BBP36" s="1332"/>
      <c r="BBQ36" s="1332"/>
      <c r="BBR36" s="1332"/>
      <c r="BBS36" s="1332"/>
      <c r="BBT36" s="1332"/>
      <c r="BBU36" s="1332"/>
      <c r="BBV36" s="1332"/>
      <c r="BBW36" s="1332"/>
      <c r="BBX36" s="1332"/>
      <c r="BBY36" s="1332"/>
      <c r="BBZ36" s="1332"/>
      <c r="BCA36" s="1332"/>
      <c r="BCB36" s="1332"/>
      <c r="BCC36" s="1332"/>
      <c r="BCD36" s="1332"/>
      <c r="BCE36" s="1332"/>
      <c r="BCF36" s="1332"/>
      <c r="BCG36" s="1332"/>
      <c r="BCH36" s="1332"/>
      <c r="BCI36" s="1332"/>
      <c r="BCJ36" s="1332"/>
      <c r="BCK36" s="1332"/>
      <c r="BCL36" s="1332"/>
      <c r="BCM36" s="1332"/>
      <c r="BCN36" s="1332"/>
      <c r="BCO36" s="1332"/>
      <c r="BCP36" s="1332"/>
      <c r="BCQ36" s="1332"/>
      <c r="BCR36" s="1332"/>
      <c r="BCS36" s="1332"/>
      <c r="BCT36" s="1332"/>
      <c r="BCU36" s="1332"/>
      <c r="BCV36" s="1332"/>
      <c r="BCW36" s="1332"/>
      <c r="BCX36" s="1332"/>
      <c r="BCY36" s="1332"/>
      <c r="BCZ36" s="1332"/>
      <c r="BDA36" s="1332"/>
      <c r="BDB36" s="1332"/>
      <c r="BDC36" s="1332"/>
      <c r="BDD36" s="1332"/>
      <c r="BDE36" s="1332"/>
      <c r="BDF36" s="1332"/>
      <c r="BDG36" s="1332"/>
      <c r="BDH36" s="1332"/>
      <c r="BDI36" s="1332"/>
      <c r="BDJ36" s="1332"/>
      <c r="BDK36" s="1332"/>
      <c r="BDL36" s="1332"/>
      <c r="BDM36" s="1332"/>
      <c r="BDN36" s="1332"/>
      <c r="BDO36" s="1332"/>
      <c r="BDP36" s="1332"/>
      <c r="BDQ36" s="1332"/>
      <c r="BDR36" s="1332"/>
      <c r="BDS36" s="1332"/>
      <c r="BDT36" s="1332"/>
      <c r="BDU36" s="1332"/>
      <c r="BDV36" s="1332"/>
      <c r="BDW36" s="1332"/>
      <c r="BDX36" s="1332"/>
      <c r="BDY36" s="1332"/>
      <c r="BDZ36" s="1332"/>
      <c r="BEA36" s="1332"/>
      <c r="BEB36" s="1332"/>
      <c r="BEC36" s="1332"/>
      <c r="BED36" s="1332"/>
      <c r="BEE36" s="1332"/>
      <c r="BEF36" s="1332"/>
      <c r="BEG36" s="1332"/>
      <c r="BEH36" s="1332"/>
      <c r="BEI36" s="1332"/>
      <c r="BEJ36" s="1332"/>
      <c r="BEK36" s="1332"/>
      <c r="BEL36" s="1332"/>
      <c r="BEM36" s="1332"/>
      <c r="BEN36" s="1332"/>
      <c r="BEO36" s="1332"/>
      <c r="BEP36" s="1332"/>
      <c r="BEQ36" s="1332"/>
      <c r="BER36" s="1332"/>
      <c r="BES36" s="1332"/>
      <c r="BET36" s="1332"/>
      <c r="BEU36" s="1332"/>
      <c r="BEV36" s="1332"/>
      <c r="BEW36" s="1332"/>
      <c r="BEX36" s="1332"/>
      <c r="BEY36" s="1332"/>
      <c r="BEZ36" s="1332"/>
      <c r="BFA36" s="1332"/>
      <c r="BFB36" s="1332"/>
      <c r="BFC36" s="1332"/>
      <c r="BFD36" s="1332"/>
      <c r="BFE36" s="1332"/>
      <c r="BFF36" s="1332"/>
      <c r="BFG36" s="1332"/>
      <c r="BFH36" s="1332"/>
      <c r="BFI36" s="1332"/>
      <c r="BFJ36" s="1332"/>
      <c r="BFK36" s="1332"/>
      <c r="BFL36" s="1332"/>
      <c r="BFM36" s="1332"/>
      <c r="BFN36" s="1332"/>
      <c r="BFO36" s="1332"/>
      <c r="BFP36" s="1332"/>
      <c r="BFQ36" s="1332"/>
      <c r="BFR36" s="1332"/>
      <c r="BFS36" s="1332"/>
      <c r="BFT36" s="1332"/>
      <c r="BFU36" s="1332"/>
      <c r="BFV36" s="1332"/>
      <c r="BFW36" s="1332"/>
      <c r="BFX36" s="1332"/>
      <c r="BFY36" s="1332"/>
      <c r="BFZ36" s="1332"/>
      <c r="BGA36" s="1332"/>
      <c r="BGB36" s="1332"/>
      <c r="BGC36" s="1332"/>
      <c r="BGD36" s="1332"/>
      <c r="BGE36" s="1332"/>
      <c r="BGF36" s="1332"/>
      <c r="BGG36" s="1332"/>
      <c r="BGH36" s="1332"/>
      <c r="BGI36" s="1332"/>
      <c r="BGJ36" s="1332"/>
      <c r="BGK36" s="1332"/>
      <c r="BGL36" s="1332"/>
      <c r="BGM36" s="1332"/>
      <c r="BGN36" s="1332"/>
      <c r="BGO36" s="1332"/>
      <c r="BGP36" s="1332"/>
      <c r="BGQ36" s="1332"/>
      <c r="BGR36" s="1332"/>
      <c r="BGS36" s="1332"/>
      <c r="BGT36" s="1332"/>
      <c r="BGU36" s="1332"/>
      <c r="BGV36" s="1332"/>
      <c r="BGW36" s="1332"/>
      <c r="BGX36" s="1332"/>
      <c r="BGY36" s="1332"/>
      <c r="BGZ36" s="1332"/>
      <c r="BHA36" s="1332"/>
      <c r="BHB36" s="1332"/>
      <c r="BHC36" s="1332"/>
      <c r="BHD36" s="1332"/>
      <c r="BHE36" s="1332"/>
      <c r="BHF36" s="1332"/>
      <c r="BHG36" s="1332"/>
      <c r="BHH36" s="1332"/>
      <c r="BHI36" s="1332"/>
      <c r="BHJ36" s="1332"/>
      <c r="BHK36" s="1332"/>
      <c r="BHL36" s="1332"/>
      <c r="BHM36" s="1332"/>
      <c r="BHN36" s="1332"/>
      <c r="BHO36" s="1332"/>
      <c r="BHP36" s="1332"/>
      <c r="BHQ36" s="1332"/>
      <c r="BHR36" s="1332"/>
      <c r="BHS36" s="1332"/>
      <c r="BHT36" s="1332"/>
      <c r="BHU36" s="1332"/>
      <c r="BHV36" s="1332"/>
      <c r="BHW36" s="1332"/>
      <c r="BHX36" s="1332"/>
      <c r="BHY36" s="1332"/>
      <c r="BHZ36" s="1332"/>
      <c r="BIA36" s="1332"/>
      <c r="BIB36" s="1332"/>
      <c r="BIC36" s="1332"/>
      <c r="BID36" s="1332"/>
      <c r="BIE36" s="1332"/>
      <c r="BIF36" s="1332"/>
      <c r="BIG36" s="1332"/>
      <c r="BIH36" s="1332"/>
      <c r="BII36" s="1332"/>
      <c r="BIJ36" s="1332"/>
      <c r="BIK36" s="1332"/>
      <c r="BIL36" s="1332"/>
      <c r="BIM36" s="1332"/>
      <c r="BIN36" s="1332"/>
      <c r="BIO36" s="1332"/>
      <c r="BIP36" s="1332"/>
      <c r="BIQ36" s="1332"/>
      <c r="BIR36" s="1332"/>
      <c r="BIS36" s="1332"/>
      <c r="BIT36" s="1332"/>
      <c r="BIU36" s="1332"/>
      <c r="BIV36" s="1332"/>
      <c r="BIW36" s="1332"/>
      <c r="BIX36" s="1332"/>
      <c r="BIY36" s="1332"/>
      <c r="BIZ36" s="1332"/>
      <c r="BJA36" s="1332"/>
      <c r="BJB36" s="1332"/>
      <c r="BJC36" s="1332"/>
      <c r="BJD36" s="1332"/>
      <c r="BJE36" s="1332"/>
      <c r="BJF36" s="1332"/>
      <c r="BJG36" s="1332"/>
      <c r="BJH36" s="1332"/>
      <c r="BJI36" s="1332"/>
      <c r="BJJ36" s="1332"/>
      <c r="BJK36" s="1332"/>
      <c r="BJL36" s="1332"/>
      <c r="BJM36" s="1332"/>
      <c r="BJN36" s="1332"/>
      <c r="BJO36" s="1332"/>
      <c r="BJP36" s="1332"/>
      <c r="BJQ36" s="1332"/>
      <c r="BJR36" s="1332"/>
      <c r="BJS36" s="1332"/>
      <c r="BJT36" s="1332"/>
      <c r="BJU36" s="1332"/>
      <c r="BJV36" s="1332"/>
      <c r="BJW36" s="1332"/>
      <c r="BJX36" s="1332"/>
      <c r="BJY36" s="1332"/>
      <c r="BJZ36" s="1332"/>
      <c r="BKA36" s="1332"/>
      <c r="BKB36" s="1332"/>
      <c r="BKC36" s="1332"/>
      <c r="BKD36" s="1332"/>
      <c r="BKE36" s="1332"/>
      <c r="BKF36" s="1332"/>
      <c r="BKG36" s="1332"/>
      <c r="BKH36" s="1332"/>
      <c r="BKI36" s="1332"/>
      <c r="BKJ36" s="1332"/>
      <c r="BKK36" s="1332"/>
      <c r="BKL36" s="1332"/>
      <c r="BKM36" s="1332"/>
      <c r="BKN36" s="1332"/>
      <c r="BKO36" s="1332"/>
      <c r="BKP36" s="1332"/>
      <c r="BKQ36" s="1332"/>
      <c r="BKR36" s="1332"/>
      <c r="BKS36" s="1332"/>
      <c r="BKT36" s="1332"/>
      <c r="BKU36" s="1332"/>
      <c r="BKV36" s="1332"/>
      <c r="BKW36" s="1332"/>
      <c r="BKX36" s="1332"/>
      <c r="BKY36" s="1332"/>
      <c r="BKZ36" s="1332"/>
      <c r="BLA36" s="1332"/>
      <c r="BLB36" s="1332"/>
      <c r="BLC36" s="1332"/>
      <c r="BLD36" s="1332"/>
      <c r="BLE36" s="1332"/>
      <c r="BLF36" s="1332"/>
      <c r="BLG36" s="1332"/>
      <c r="BLH36" s="1332"/>
      <c r="BLI36" s="1332"/>
      <c r="BLJ36" s="1332"/>
      <c r="BLK36" s="1332"/>
      <c r="BLL36" s="1332"/>
      <c r="BLM36" s="1332"/>
      <c r="BLN36" s="1332"/>
      <c r="BLO36" s="1332"/>
      <c r="BLP36" s="1332"/>
      <c r="BLQ36" s="1332"/>
      <c r="BLR36" s="1332"/>
      <c r="BLS36" s="1332"/>
      <c r="BLT36" s="1332"/>
      <c r="BLU36" s="1332"/>
      <c r="BLV36" s="1332"/>
      <c r="BLW36" s="1332"/>
      <c r="BLX36" s="1332"/>
      <c r="BLY36" s="1332"/>
      <c r="BLZ36" s="1332"/>
      <c r="BMA36" s="1332"/>
      <c r="BMB36" s="1332"/>
      <c r="BMC36" s="1332"/>
      <c r="BMD36" s="1332"/>
      <c r="BME36" s="1332"/>
      <c r="BMF36" s="1332"/>
      <c r="BMG36" s="1332"/>
      <c r="BMH36" s="1332"/>
      <c r="BMI36" s="1332"/>
      <c r="BMJ36" s="1332"/>
      <c r="BMK36" s="1332"/>
      <c r="BML36" s="1332"/>
      <c r="BMM36" s="1332"/>
      <c r="BMN36" s="1332"/>
      <c r="BMO36" s="1332"/>
      <c r="BMP36" s="1332"/>
      <c r="BMQ36" s="1332"/>
      <c r="BMR36" s="1332"/>
      <c r="BMS36" s="1332"/>
      <c r="BMT36" s="1332"/>
      <c r="BMU36" s="1332"/>
      <c r="BMV36" s="1332"/>
      <c r="BMW36" s="1332"/>
      <c r="BMX36" s="1332"/>
      <c r="BMY36" s="1332"/>
      <c r="BMZ36" s="1332"/>
      <c r="BNA36" s="1332"/>
      <c r="BNB36" s="1332"/>
      <c r="BNC36" s="1332"/>
      <c r="BND36" s="1332"/>
      <c r="BNE36" s="1332"/>
      <c r="BNF36" s="1332"/>
      <c r="BNG36" s="1332"/>
      <c r="BNH36" s="1332"/>
      <c r="BNI36" s="1332"/>
      <c r="BNJ36" s="1332"/>
      <c r="BNK36" s="1332"/>
      <c r="BNL36" s="1332"/>
      <c r="BNM36" s="1332"/>
      <c r="BNN36" s="1332"/>
      <c r="BNO36" s="1332"/>
      <c r="BNP36" s="1332"/>
      <c r="BNQ36" s="1332"/>
      <c r="BNR36" s="1332"/>
      <c r="BNS36" s="1332"/>
      <c r="BNT36" s="1332"/>
      <c r="BNU36" s="1332"/>
      <c r="BNV36" s="1332"/>
      <c r="BNW36" s="1332"/>
      <c r="BNX36" s="1332"/>
      <c r="BNY36" s="1332"/>
      <c r="BNZ36" s="1332"/>
      <c r="BOA36" s="1332"/>
      <c r="BOB36" s="1332"/>
      <c r="BOC36" s="1332"/>
      <c r="BOD36" s="1332"/>
      <c r="BOE36" s="1332"/>
      <c r="BOF36" s="1332"/>
      <c r="BOG36" s="1332"/>
      <c r="BOH36" s="1332"/>
      <c r="BOI36" s="1332"/>
      <c r="BOJ36" s="1332"/>
      <c r="BOK36" s="1332"/>
      <c r="BOL36" s="1332"/>
      <c r="BOM36" s="1332"/>
      <c r="BON36" s="1332"/>
      <c r="BOO36" s="1332"/>
      <c r="BOP36" s="1332"/>
      <c r="BOQ36" s="1332"/>
      <c r="BOR36" s="1332"/>
      <c r="BOS36" s="1332"/>
      <c r="BOT36" s="1332"/>
      <c r="BOU36" s="1332"/>
      <c r="BOV36" s="1332"/>
      <c r="BOW36" s="1332"/>
      <c r="BOX36" s="1332"/>
      <c r="BOY36" s="1332"/>
      <c r="BOZ36" s="1332"/>
      <c r="BPA36" s="1332"/>
      <c r="BPB36" s="1332"/>
      <c r="BPC36" s="1332"/>
      <c r="BPD36" s="1332"/>
      <c r="BPE36" s="1332"/>
      <c r="BPF36" s="1332"/>
      <c r="BPG36" s="1332"/>
      <c r="BPH36" s="1332"/>
      <c r="BPI36" s="1332"/>
      <c r="BPJ36" s="1332"/>
      <c r="BPK36" s="1332"/>
      <c r="BPL36" s="1332"/>
      <c r="BPM36" s="1332"/>
      <c r="BPN36" s="1332"/>
      <c r="BPO36" s="1332"/>
      <c r="BPP36" s="1332"/>
      <c r="BPQ36" s="1332"/>
      <c r="BPR36" s="1332"/>
      <c r="BPS36" s="1332"/>
      <c r="BPT36" s="1332"/>
      <c r="BPU36" s="1332"/>
      <c r="BPV36" s="1332"/>
      <c r="BPW36" s="1332"/>
      <c r="BPX36" s="1332"/>
      <c r="BPY36" s="1332"/>
      <c r="BPZ36" s="1332"/>
      <c r="BQA36" s="1332"/>
      <c r="BQB36" s="1332"/>
      <c r="BQC36" s="1332"/>
      <c r="BQD36" s="1332"/>
      <c r="BQE36" s="1332"/>
      <c r="BQF36" s="1332"/>
      <c r="BQG36" s="1332"/>
      <c r="BQH36" s="1332"/>
      <c r="BQI36" s="1332"/>
      <c r="BQJ36" s="1332"/>
      <c r="BQK36" s="1332"/>
      <c r="BQL36" s="1332"/>
      <c r="BQM36" s="1332"/>
      <c r="BQN36" s="1332"/>
      <c r="BQO36" s="1332"/>
      <c r="BQP36" s="1332"/>
      <c r="BQQ36" s="1332"/>
      <c r="BQR36" s="1332"/>
      <c r="BQS36" s="1332"/>
      <c r="BQT36" s="1332"/>
      <c r="BQU36" s="1332"/>
      <c r="BQV36" s="1332"/>
      <c r="BQW36" s="1332"/>
      <c r="BQX36" s="1332"/>
      <c r="BQY36" s="1332"/>
      <c r="BQZ36" s="1332"/>
      <c r="BRA36" s="1332"/>
      <c r="BRB36" s="1332"/>
      <c r="BRC36" s="1332"/>
      <c r="BRD36" s="1332"/>
      <c r="BRE36" s="1332"/>
      <c r="BRF36" s="1332"/>
      <c r="BRG36" s="1332"/>
      <c r="BRH36" s="1332"/>
      <c r="BRI36" s="1332"/>
      <c r="BRJ36" s="1332"/>
      <c r="BRK36" s="1332"/>
      <c r="BRL36" s="1332"/>
      <c r="BRM36" s="1332"/>
      <c r="BRN36" s="1332"/>
      <c r="BRO36" s="1332"/>
      <c r="BRP36" s="1332"/>
      <c r="BRQ36" s="1332"/>
      <c r="BRR36" s="1332"/>
      <c r="BRS36" s="1332"/>
      <c r="BRT36" s="1332"/>
      <c r="BRU36" s="1332"/>
      <c r="BRV36" s="1332"/>
      <c r="BRW36" s="1332"/>
      <c r="BRX36" s="1332"/>
      <c r="BRY36" s="1332"/>
      <c r="BRZ36" s="1332"/>
      <c r="BSA36" s="1332"/>
      <c r="BSB36" s="1332"/>
      <c r="BSC36" s="1332"/>
      <c r="BSD36" s="1332"/>
      <c r="BSE36" s="1332"/>
      <c r="BSF36" s="1332"/>
      <c r="BSG36" s="1332"/>
      <c r="BSH36" s="1332"/>
      <c r="BSI36" s="1332"/>
      <c r="BSJ36" s="1332"/>
      <c r="BSK36" s="1332"/>
      <c r="BSL36" s="1332"/>
      <c r="BSM36" s="1332"/>
      <c r="BSN36" s="1332"/>
      <c r="BSO36" s="1332"/>
      <c r="BSP36" s="1332"/>
      <c r="BSQ36" s="1332"/>
      <c r="BSR36" s="1332"/>
      <c r="BSS36" s="1332"/>
      <c r="BST36" s="1332"/>
      <c r="BSU36" s="1332"/>
      <c r="BSV36" s="1332"/>
      <c r="BSW36" s="1332"/>
      <c r="BSX36" s="1332"/>
      <c r="BSY36" s="1332"/>
      <c r="BSZ36" s="1332"/>
      <c r="BTA36" s="1332"/>
      <c r="BTB36" s="1332"/>
      <c r="BTC36" s="1332"/>
      <c r="BTD36" s="1332"/>
      <c r="BTE36" s="1332"/>
      <c r="BTF36" s="1332"/>
      <c r="BTG36" s="1332"/>
      <c r="BTH36" s="1332"/>
      <c r="BTI36" s="1332"/>
      <c r="BTJ36" s="1332"/>
      <c r="BTK36" s="1332"/>
      <c r="BTL36" s="1332"/>
      <c r="BTM36" s="1332"/>
      <c r="BTN36" s="1332"/>
      <c r="BTO36" s="1332"/>
      <c r="BTP36" s="1332"/>
      <c r="BTQ36" s="1332"/>
      <c r="BTR36" s="1332"/>
      <c r="BTS36" s="1332"/>
      <c r="BTT36" s="1332"/>
      <c r="BTU36" s="1332"/>
      <c r="BTV36" s="1332"/>
      <c r="BTW36" s="1332"/>
      <c r="BTX36" s="1332"/>
      <c r="BTY36" s="1332"/>
      <c r="BTZ36" s="1332"/>
      <c r="BUA36" s="1332"/>
      <c r="BUB36" s="1332"/>
      <c r="BUC36" s="1332"/>
      <c r="BUD36" s="1332"/>
      <c r="BUE36" s="1332"/>
      <c r="BUF36" s="1332"/>
      <c r="BUG36" s="1332"/>
      <c r="BUH36" s="1332"/>
      <c r="BUI36" s="1332"/>
      <c r="BUJ36" s="1332"/>
      <c r="BUK36" s="1332"/>
      <c r="BUL36" s="1332"/>
      <c r="BUM36" s="1332"/>
      <c r="BUN36" s="1332"/>
      <c r="BUO36" s="1332"/>
      <c r="BUP36" s="1332"/>
      <c r="BUQ36" s="1332"/>
      <c r="BUR36" s="1332"/>
      <c r="BUS36" s="1332"/>
      <c r="BUT36" s="1332"/>
      <c r="BUU36" s="1332"/>
      <c r="BUV36" s="1332"/>
      <c r="BUW36" s="1332"/>
      <c r="BUX36" s="1332"/>
      <c r="BUY36" s="1332"/>
      <c r="BUZ36" s="1332"/>
      <c r="BVA36" s="1332"/>
      <c r="BVB36" s="1332"/>
      <c r="BVC36" s="1332"/>
      <c r="BVD36" s="1332"/>
      <c r="BVE36" s="1332"/>
      <c r="BVF36" s="1332"/>
      <c r="BVG36" s="1332"/>
      <c r="BVH36" s="1332"/>
      <c r="BVI36" s="1332"/>
      <c r="BVJ36" s="1332"/>
      <c r="BVK36" s="1332"/>
      <c r="BVL36" s="1332"/>
      <c r="BVM36" s="1332"/>
      <c r="BVN36" s="1332"/>
      <c r="BVO36" s="1332"/>
      <c r="BVP36" s="1332"/>
      <c r="BVQ36" s="1332"/>
      <c r="BVR36" s="1332"/>
      <c r="BVS36" s="1332"/>
      <c r="BVT36" s="1332"/>
      <c r="BVU36" s="1332"/>
      <c r="BVV36" s="1332"/>
      <c r="BVW36" s="1332"/>
      <c r="BVX36" s="1332"/>
      <c r="BVY36" s="1332"/>
      <c r="BVZ36" s="1332"/>
      <c r="BWA36" s="1332"/>
      <c r="BWB36" s="1332"/>
      <c r="BWC36" s="1332"/>
      <c r="BWD36" s="1332"/>
      <c r="BWE36" s="1332"/>
      <c r="BWF36" s="1332"/>
      <c r="BWG36" s="1332"/>
      <c r="BWH36" s="1332"/>
      <c r="BWI36" s="1332"/>
      <c r="BWJ36" s="1332"/>
      <c r="BWK36" s="1332"/>
      <c r="BWL36" s="1332"/>
      <c r="BWM36" s="1332"/>
      <c r="BWN36" s="1332"/>
      <c r="BWO36" s="1332"/>
      <c r="BWP36" s="1332"/>
      <c r="BWQ36" s="1332"/>
      <c r="BWR36" s="1332"/>
      <c r="BWS36" s="1332"/>
      <c r="BWT36" s="1332"/>
      <c r="BWU36" s="1332"/>
      <c r="BWV36" s="1332"/>
      <c r="BWW36" s="1332"/>
      <c r="BWX36" s="1332"/>
      <c r="BWY36" s="1332"/>
      <c r="BWZ36" s="1332"/>
      <c r="BXA36" s="1332"/>
      <c r="BXB36" s="1332"/>
      <c r="BXC36" s="1332"/>
      <c r="BXD36" s="1332"/>
      <c r="BXE36" s="1332"/>
      <c r="BXF36" s="1332"/>
      <c r="BXG36" s="1332"/>
      <c r="BXH36" s="1332"/>
      <c r="BXI36" s="1332"/>
      <c r="BXJ36" s="1332"/>
      <c r="BXK36" s="1332"/>
      <c r="BXL36" s="1332"/>
      <c r="BXM36" s="1332"/>
      <c r="BXN36" s="1332"/>
      <c r="BXO36" s="1332"/>
      <c r="BXP36" s="1332"/>
      <c r="BXQ36" s="1332"/>
      <c r="BXR36" s="1332"/>
      <c r="BXS36" s="1332"/>
      <c r="BXT36" s="1332"/>
      <c r="BXU36" s="1332"/>
      <c r="BXV36" s="1332"/>
      <c r="BXW36" s="1332"/>
      <c r="BXX36" s="1332"/>
      <c r="BXY36" s="1332"/>
      <c r="BXZ36" s="1332"/>
      <c r="BYA36" s="1332"/>
      <c r="BYB36" s="1332"/>
      <c r="BYC36" s="1332"/>
      <c r="BYD36" s="1332"/>
      <c r="BYE36" s="1332"/>
      <c r="BYF36" s="1332"/>
      <c r="BYG36" s="1332"/>
      <c r="BYH36" s="1332"/>
      <c r="BYI36" s="1332"/>
      <c r="BYJ36" s="1332"/>
      <c r="BYK36" s="1332"/>
      <c r="BYL36" s="1332"/>
      <c r="BYM36" s="1332"/>
      <c r="BYN36" s="1332"/>
      <c r="BYO36" s="1332"/>
      <c r="BYP36" s="1332"/>
      <c r="BYQ36" s="1332"/>
      <c r="BYR36" s="1332"/>
      <c r="BYS36" s="1332"/>
      <c r="BYT36" s="1332"/>
      <c r="BYU36" s="1332"/>
      <c r="BYV36" s="1332"/>
      <c r="BYW36" s="1332"/>
      <c r="BYX36" s="1332"/>
      <c r="BYY36" s="1332"/>
      <c r="BYZ36" s="1332"/>
      <c r="BZA36" s="1332"/>
      <c r="BZB36" s="1332"/>
      <c r="BZC36" s="1332"/>
      <c r="BZD36" s="1332"/>
      <c r="BZE36" s="1332"/>
      <c r="BZF36" s="1332"/>
      <c r="BZG36" s="1332"/>
      <c r="BZH36" s="1332"/>
      <c r="BZI36" s="1332"/>
      <c r="BZJ36" s="1332"/>
      <c r="BZK36" s="1332"/>
      <c r="BZL36" s="1332"/>
      <c r="BZM36" s="1332"/>
      <c r="BZN36" s="1332"/>
      <c r="BZO36" s="1332"/>
      <c r="BZP36" s="1332"/>
      <c r="BZQ36" s="1332"/>
      <c r="BZR36" s="1332"/>
      <c r="BZS36" s="1332"/>
      <c r="BZT36" s="1332"/>
      <c r="BZU36" s="1332"/>
      <c r="BZV36" s="1332"/>
      <c r="BZW36" s="1332"/>
      <c r="BZX36" s="1332"/>
      <c r="BZY36" s="1332"/>
      <c r="BZZ36" s="1332"/>
      <c r="CAA36" s="1332"/>
      <c r="CAB36" s="1332"/>
      <c r="CAC36" s="1332"/>
      <c r="CAD36" s="1332"/>
      <c r="CAE36" s="1332"/>
      <c r="CAF36" s="1332"/>
      <c r="CAG36" s="1332"/>
      <c r="CAH36" s="1332"/>
      <c r="CAI36" s="1332"/>
      <c r="CAJ36" s="1332"/>
      <c r="CAK36" s="1332"/>
      <c r="CAL36" s="1332"/>
      <c r="CAM36" s="1332"/>
      <c r="CAN36" s="1332"/>
      <c r="CAO36" s="1332"/>
      <c r="CAP36" s="1332"/>
      <c r="CAQ36" s="1332"/>
      <c r="CAR36" s="1332"/>
      <c r="CAS36" s="1332"/>
      <c r="CAT36" s="1332"/>
      <c r="CAU36" s="1332"/>
      <c r="CAV36" s="1332"/>
      <c r="CAW36" s="1332"/>
      <c r="CAX36" s="1332"/>
      <c r="CAY36" s="1332"/>
      <c r="CAZ36" s="1332"/>
      <c r="CBA36" s="1332"/>
      <c r="CBB36" s="1332"/>
      <c r="CBC36" s="1332"/>
      <c r="CBD36" s="1332"/>
      <c r="CBE36" s="1332"/>
      <c r="CBF36" s="1332"/>
      <c r="CBG36" s="1332"/>
      <c r="CBH36" s="1332"/>
      <c r="CBI36" s="1332"/>
      <c r="CBJ36" s="1332"/>
      <c r="CBK36" s="1332"/>
      <c r="CBL36" s="1332"/>
      <c r="CBM36" s="1332"/>
      <c r="CBN36" s="1332"/>
      <c r="CBO36" s="1332"/>
      <c r="CBP36" s="1332"/>
      <c r="CBQ36" s="1332"/>
      <c r="CBR36" s="1332"/>
      <c r="CBS36" s="1332"/>
      <c r="CBT36" s="1332"/>
      <c r="CBU36" s="1332"/>
      <c r="CBV36" s="1332"/>
      <c r="CBW36" s="1332"/>
      <c r="CBX36" s="1332"/>
      <c r="CBY36" s="1332"/>
      <c r="CBZ36" s="1332"/>
      <c r="CCA36" s="1332"/>
      <c r="CCB36" s="1332"/>
      <c r="CCC36" s="1332"/>
      <c r="CCD36" s="1332"/>
      <c r="CCE36" s="1332"/>
      <c r="CCF36" s="1332"/>
      <c r="CCG36" s="1332"/>
      <c r="CCH36" s="1332"/>
      <c r="CCI36" s="1332"/>
      <c r="CCJ36" s="1332"/>
      <c r="CCK36" s="1332"/>
      <c r="CCL36" s="1332"/>
      <c r="CCM36" s="1332"/>
      <c r="CCN36" s="1332"/>
      <c r="CCO36" s="1332"/>
      <c r="CCP36" s="1332"/>
      <c r="CCQ36" s="1332"/>
      <c r="CCR36" s="1332"/>
      <c r="CCS36" s="1332"/>
      <c r="CCT36" s="1332"/>
      <c r="CCU36" s="1332"/>
      <c r="CCV36" s="1332"/>
      <c r="CCW36" s="1332"/>
      <c r="CCX36" s="1332"/>
      <c r="CCY36" s="1332"/>
      <c r="CCZ36" s="1332"/>
      <c r="CDA36" s="1332"/>
      <c r="CDB36" s="1332"/>
      <c r="CDC36" s="1332"/>
      <c r="CDD36" s="1332"/>
      <c r="CDE36" s="1332"/>
      <c r="CDF36" s="1332"/>
      <c r="CDG36" s="1332"/>
      <c r="CDH36" s="1332"/>
      <c r="CDI36" s="1332"/>
      <c r="CDJ36" s="1332"/>
      <c r="CDK36" s="1332"/>
      <c r="CDL36" s="1332"/>
      <c r="CDM36" s="1332"/>
      <c r="CDN36" s="1332"/>
      <c r="CDO36" s="1332"/>
      <c r="CDP36" s="1332"/>
      <c r="CDQ36" s="1332"/>
      <c r="CDR36" s="1332"/>
      <c r="CDS36" s="1332"/>
      <c r="CDT36" s="1332"/>
      <c r="CDU36" s="1332"/>
      <c r="CDV36" s="1332"/>
      <c r="CDW36" s="1332"/>
      <c r="CDX36" s="1332"/>
      <c r="CDY36" s="1332"/>
      <c r="CDZ36" s="1332"/>
      <c r="CEA36" s="1332"/>
      <c r="CEB36" s="1332"/>
      <c r="CEC36" s="1332"/>
      <c r="CED36" s="1332"/>
      <c r="CEE36" s="1332"/>
      <c r="CEF36" s="1332"/>
      <c r="CEG36" s="1332"/>
      <c r="CEH36" s="1332"/>
      <c r="CEI36" s="1332"/>
      <c r="CEJ36" s="1332"/>
      <c r="CEK36" s="1332"/>
      <c r="CEL36" s="1332"/>
      <c r="CEM36" s="1332"/>
      <c r="CEN36" s="1332"/>
      <c r="CEO36" s="1332"/>
      <c r="CEP36" s="1332"/>
      <c r="CEQ36" s="1332"/>
      <c r="CER36" s="1332"/>
      <c r="CES36" s="1332"/>
      <c r="CET36" s="1332"/>
      <c r="CEU36" s="1332"/>
      <c r="CEV36" s="1332"/>
      <c r="CEW36" s="1332"/>
      <c r="CEX36" s="1332"/>
      <c r="CEY36" s="1332"/>
      <c r="CEZ36" s="1332"/>
      <c r="CFA36" s="1332"/>
      <c r="CFB36" s="1332"/>
      <c r="CFC36" s="1332"/>
      <c r="CFD36" s="1332"/>
      <c r="CFE36" s="1332"/>
      <c r="CFF36" s="1332"/>
      <c r="CFG36" s="1332"/>
      <c r="CFH36" s="1332"/>
      <c r="CFI36" s="1332"/>
      <c r="CFJ36" s="1332"/>
      <c r="CFK36" s="1332"/>
      <c r="CFL36" s="1332"/>
      <c r="CFM36" s="1332"/>
      <c r="CFN36" s="1332"/>
      <c r="CFO36" s="1332"/>
      <c r="CFP36" s="1332"/>
      <c r="CFQ36" s="1332"/>
      <c r="CFR36" s="1332"/>
      <c r="CFS36" s="1332"/>
      <c r="CFT36" s="1332"/>
      <c r="CFU36" s="1332"/>
      <c r="CFV36" s="1332"/>
      <c r="CFW36" s="1332"/>
      <c r="CFX36" s="1332"/>
      <c r="CFY36" s="1332"/>
      <c r="CFZ36" s="1332"/>
      <c r="CGA36" s="1332"/>
      <c r="CGB36" s="1332"/>
      <c r="CGC36" s="1332"/>
      <c r="CGD36" s="1332"/>
      <c r="CGE36" s="1332"/>
      <c r="CGF36" s="1332"/>
      <c r="CGG36" s="1332"/>
      <c r="CGH36" s="1332"/>
      <c r="CGI36" s="1332"/>
      <c r="CGJ36" s="1332"/>
      <c r="CGK36" s="1332"/>
      <c r="CGL36" s="1332"/>
      <c r="CGM36" s="1332"/>
      <c r="CGN36" s="1332"/>
      <c r="CGO36" s="1332"/>
      <c r="CGP36" s="1332"/>
      <c r="CGQ36" s="1332"/>
      <c r="CGR36" s="1332"/>
      <c r="CGS36" s="1332"/>
      <c r="CGT36" s="1332"/>
      <c r="CGU36" s="1332"/>
      <c r="CGV36" s="1332"/>
      <c r="CGW36" s="1332"/>
      <c r="CGX36" s="1332"/>
      <c r="CGY36" s="1332"/>
      <c r="CGZ36" s="1332"/>
      <c r="CHA36" s="1332"/>
      <c r="CHB36" s="1332"/>
      <c r="CHC36" s="1332"/>
      <c r="CHD36" s="1332"/>
      <c r="CHE36" s="1332"/>
      <c r="CHF36" s="1332"/>
      <c r="CHG36" s="1332"/>
      <c r="CHH36" s="1332"/>
      <c r="CHI36" s="1332"/>
      <c r="CHJ36" s="1332"/>
      <c r="CHK36" s="1332"/>
      <c r="CHL36" s="1332"/>
      <c r="CHM36" s="1332"/>
      <c r="CHN36" s="1332"/>
      <c r="CHO36" s="1332"/>
      <c r="CHP36" s="1332"/>
      <c r="CHQ36" s="1332"/>
      <c r="CHR36" s="1332"/>
      <c r="CHS36" s="1332"/>
      <c r="CHT36" s="1332"/>
      <c r="CHU36" s="1332"/>
      <c r="CHV36" s="1332"/>
      <c r="CHW36" s="1332"/>
      <c r="CHX36" s="1332"/>
      <c r="CHY36" s="1332"/>
      <c r="CHZ36" s="1332"/>
      <c r="CIA36" s="1332"/>
      <c r="CIB36" s="1332"/>
      <c r="CIC36" s="1332"/>
      <c r="CID36" s="1332"/>
      <c r="CIE36" s="1332"/>
      <c r="CIF36" s="1332"/>
      <c r="CIG36" s="1332"/>
      <c r="CIH36" s="1332"/>
      <c r="CII36" s="1332"/>
      <c r="CIJ36" s="1332"/>
      <c r="CIK36" s="1332"/>
      <c r="CIL36" s="1332"/>
      <c r="CIM36" s="1332"/>
      <c r="CIN36" s="1332"/>
      <c r="CIO36" s="1332"/>
      <c r="CIP36" s="1332"/>
      <c r="CIQ36" s="1332"/>
      <c r="CIR36" s="1332"/>
      <c r="CIS36" s="1332"/>
      <c r="CIT36" s="1332"/>
      <c r="CIU36" s="1332"/>
      <c r="CIV36" s="1332"/>
      <c r="CIW36" s="1332"/>
      <c r="CIX36" s="1332"/>
      <c r="CIY36" s="1332"/>
      <c r="CIZ36" s="1332"/>
      <c r="CJA36" s="1332"/>
      <c r="CJB36" s="1332"/>
      <c r="CJC36" s="1332"/>
      <c r="CJD36" s="1332"/>
      <c r="CJE36" s="1332"/>
      <c r="CJF36" s="1332"/>
      <c r="CJG36" s="1332"/>
      <c r="CJH36" s="1332"/>
      <c r="CJI36" s="1332"/>
      <c r="CJJ36" s="1332"/>
      <c r="CJK36" s="1332"/>
      <c r="CJL36" s="1332"/>
      <c r="CJM36" s="1332"/>
      <c r="CJN36" s="1332"/>
      <c r="CJO36" s="1332"/>
      <c r="CJP36" s="1332"/>
      <c r="CJQ36" s="1332"/>
      <c r="CJR36" s="1332"/>
      <c r="CJS36" s="1332"/>
      <c r="CJT36" s="1332"/>
      <c r="CJU36" s="1332"/>
      <c r="CJV36" s="1332"/>
      <c r="CJW36" s="1332"/>
      <c r="CJX36" s="1332"/>
      <c r="CJY36" s="1332"/>
      <c r="CJZ36" s="1332"/>
      <c r="CKA36" s="1332"/>
      <c r="CKB36" s="1332"/>
      <c r="CKC36" s="1332"/>
      <c r="CKD36" s="1332"/>
      <c r="CKE36" s="1332"/>
      <c r="CKF36" s="1332"/>
      <c r="CKG36" s="1332"/>
      <c r="CKH36" s="1332"/>
      <c r="CKI36" s="1332"/>
      <c r="CKJ36" s="1332"/>
      <c r="CKK36" s="1332"/>
      <c r="CKL36" s="1332"/>
      <c r="CKM36" s="1332"/>
      <c r="CKN36" s="1332"/>
      <c r="CKO36" s="1332"/>
      <c r="CKP36" s="1332"/>
      <c r="CKQ36" s="1332"/>
      <c r="CKR36" s="1332"/>
      <c r="CKS36" s="1332"/>
      <c r="CKT36" s="1332"/>
      <c r="CKU36" s="1332"/>
      <c r="CKV36" s="1332"/>
      <c r="CKW36" s="1332"/>
      <c r="CKX36" s="1332"/>
      <c r="CKY36" s="1332"/>
      <c r="CKZ36" s="1332"/>
      <c r="CLA36" s="1332"/>
      <c r="CLB36" s="1332"/>
      <c r="CLC36" s="1332"/>
      <c r="CLD36" s="1332"/>
      <c r="CLE36" s="1332"/>
      <c r="CLF36" s="1332"/>
      <c r="CLG36" s="1332"/>
      <c r="CLH36" s="1332"/>
      <c r="CLI36" s="1332"/>
      <c r="CLJ36" s="1332"/>
      <c r="CLK36" s="1332"/>
      <c r="CLL36" s="1332"/>
      <c r="CLM36" s="1332"/>
      <c r="CLN36" s="1332"/>
      <c r="CLO36" s="1332"/>
      <c r="CLP36" s="1332"/>
      <c r="CLQ36" s="1332"/>
      <c r="CLR36" s="1332"/>
      <c r="CLS36" s="1332"/>
      <c r="CLT36" s="1332"/>
      <c r="CLU36" s="1332"/>
      <c r="CLV36" s="1332"/>
      <c r="CLW36" s="1332"/>
      <c r="CLX36" s="1332"/>
      <c r="CLY36" s="1332"/>
      <c r="CLZ36" s="1332"/>
      <c r="CMA36" s="1332"/>
      <c r="CMB36" s="1332"/>
      <c r="CMC36" s="1332"/>
      <c r="CMD36" s="1332"/>
      <c r="CME36" s="1332"/>
      <c r="CMF36" s="1332"/>
      <c r="CMG36" s="1332"/>
      <c r="CMH36" s="1332"/>
      <c r="CMI36" s="1332"/>
      <c r="CMJ36" s="1332"/>
      <c r="CMK36" s="1332"/>
      <c r="CML36" s="1332"/>
      <c r="CMM36" s="1332"/>
      <c r="CMN36" s="1332"/>
      <c r="CMO36" s="1332"/>
      <c r="CMP36" s="1332"/>
      <c r="CMQ36" s="1332"/>
      <c r="CMR36" s="1332"/>
      <c r="CMS36" s="1332"/>
      <c r="CMT36" s="1332"/>
      <c r="CMU36" s="1332"/>
      <c r="CMV36" s="1332"/>
      <c r="CMW36" s="1332"/>
      <c r="CMX36" s="1332"/>
      <c r="CMY36" s="1332"/>
      <c r="CMZ36" s="1332"/>
      <c r="CNA36" s="1332"/>
      <c r="CNB36" s="1332"/>
      <c r="CNC36" s="1332"/>
      <c r="CND36" s="1332"/>
      <c r="CNE36" s="1332"/>
      <c r="CNF36" s="1332"/>
      <c r="CNG36" s="1332"/>
      <c r="CNH36" s="1332"/>
      <c r="CNI36" s="1332"/>
      <c r="CNJ36" s="1332"/>
      <c r="CNK36" s="1332"/>
      <c r="CNL36" s="1332"/>
      <c r="CNM36" s="1332"/>
      <c r="CNN36" s="1332"/>
      <c r="CNO36" s="1332"/>
      <c r="CNP36" s="1332"/>
      <c r="CNQ36" s="1332"/>
      <c r="CNR36" s="1332"/>
      <c r="CNS36" s="1332"/>
      <c r="CNT36" s="1332"/>
      <c r="CNU36" s="1332"/>
      <c r="CNV36" s="1332"/>
      <c r="CNW36" s="1332"/>
      <c r="CNX36" s="1332"/>
      <c r="CNY36" s="1332"/>
      <c r="CNZ36" s="1332"/>
      <c r="COA36" s="1332"/>
      <c r="COB36" s="1332"/>
      <c r="COC36" s="1332"/>
      <c r="COD36" s="1332"/>
      <c r="COE36" s="1332"/>
      <c r="COF36" s="1332"/>
      <c r="COG36" s="1332"/>
      <c r="COH36" s="1332"/>
      <c r="COI36" s="1332"/>
      <c r="COJ36" s="1332"/>
      <c r="COK36" s="1332"/>
      <c r="COL36" s="1332"/>
      <c r="COM36" s="1332"/>
      <c r="CON36" s="1332"/>
      <c r="COO36" s="1332"/>
      <c r="COP36" s="1332"/>
      <c r="COQ36" s="1332"/>
      <c r="COR36" s="1332"/>
      <c r="COS36" s="1332"/>
      <c r="COT36" s="1332"/>
      <c r="COU36" s="1332"/>
      <c r="COV36" s="1332"/>
      <c r="COW36" s="1332"/>
      <c r="COX36" s="1332"/>
      <c r="COY36" s="1332"/>
      <c r="COZ36" s="1332"/>
      <c r="CPA36" s="1332"/>
      <c r="CPB36" s="1332"/>
      <c r="CPC36" s="1332"/>
      <c r="CPD36" s="1332"/>
      <c r="CPE36" s="1332"/>
      <c r="CPF36" s="1332"/>
      <c r="CPG36" s="1332"/>
      <c r="CPH36" s="1332"/>
      <c r="CPI36" s="1332"/>
      <c r="CPJ36" s="1332"/>
      <c r="CPK36" s="1332"/>
      <c r="CPL36" s="1332"/>
      <c r="CPM36" s="1332"/>
      <c r="CPN36" s="1332"/>
      <c r="CPO36" s="1332"/>
      <c r="CPP36" s="1332"/>
      <c r="CPQ36" s="1332"/>
      <c r="CPR36" s="1332"/>
      <c r="CPS36" s="1332"/>
      <c r="CPT36" s="1332"/>
      <c r="CPU36" s="1332"/>
      <c r="CPV36" s="1332"/>
      <c r="CPW36" s="1332"/>
      <c r="CPX36" s="1332"/>
      <c r="CPY36" s="1332"/>
      <c r="CPZ36" s="1332"/>
      <c r="CQA36" s="1332"/>
      <c r="CQB36" s="1332"/>
      <c r="CQC36" s="1332"/>
      <c r="CQD36" s="1332"/>
      <c r="CQE36" s="1332"/>
      <c r="CQF36" s="1332"/>
      <c r="CQG36" s="1332"/>
      <c r="CQH36" s="1332"/>
      <c r="CQI36" s="1332"/>
      <c r="CQJ36" s="1332"/>
      <c r="CQK36" s="1332"/>
      <c r="CQL36" s="1332"/>
      <c r="CQM36" s="1332"/>
      <c r="CQN36" s="1332"/>
      <c r="CQO36" s="1332"/>
      <c r="CQP36" s="1332"/>
      <c r="CQQ36" s="1332"/>
      <c r="CQR36" s="1332"/>
      <c r="CQS36" s="1332"/>
      <c r="CQT36" s="1332"/>
      <c r="CQU36" s="1332"/>
      <c r="CQV36" s="1332"/>
      <c r="CQW36" s="1332"/>
      <c r="CQX36" s="1332"/>
      <c r="CQY36" s="1332"/>
      <c r="CQZ36" s="1332"/>
      <c r="CRA36" s="1332"/>
      <c r="CRB36" s="1332"/>
      <c r="CRC36" s="1332"/>
      <c r="CRD36" s="1332"/>
      <c r="CRE36" s="1332"/>
      <c r="CRF36" s="1332"/>
      <c r="CRG36" s="1332"/>
      <c r="CRH36" s="1332"/>
      <c r="CRI36" s="1332"/>
      <c r="CRJ36" s="1332"/>
      <c r="CRK36" s="1332"/>
      <c r="CRL36" s="1332"/>
      <c r="CRM36" s="1332"/>
      <c r="CRN36" s="1332"/>
      <c r="CRO36" s="1332"/>
      <c r="CRP36" s="1332"/>
      <c r="CRQ36" s="1332"/>
      <c r="CRR36" s="1332"/>
      <c r="CRS36" s="1332"/>
      <c r="CRT36" s="1332"/>
      <c r="CRU36" s="1332"/>
      <c r="CRV36" s="1332"/>
      <c r="CRW36" s="1332"/>
      <c r="CRX36" s="1332"/>
      <c r="CRY36" s="1332"/>
      <c r="CRZ36" s="1332"/>
      <c r="CSA36" s="1332"/>
      <c r="CSB36" s="1332"/>
      <c r="CSC36" s="1332"/>
      <c r="CSD36" s="1332"/>
      <c r="CSE36" s="1332"/>
      <c r="CSF36" s="1332"/>
      <c r="CSG36" s="1332"/>
      <c r="CSH36" s="1332"/>
      <c r="CSI36" s="1332"/>
      <c r="CSJ36" s="1332"/>
      <c r="CSK36" s="1332"/>
      <c r="CSL36" s="1332"/>
      <c r="CSM36" s="1332"/>
      <c r="CSN36" s="1332"/>
      <c r="CSO36" s="1332"/>
      <c r="CSP36" s="1332"/>
      <c r="CSQ36" s="1332"/>
      <c r="CSR36" s="1332"/>
      <c r="CSS36" s="1332"/>
      <c r="CST36" s="1332"/>
      <c r="CSU36" s="1332"/>
      <c r="CSV36" s="1332"/>
      <c r="CSW36" s="1332"/>
      <c r="CSX36" s="1332"/>
      <c r="CSY36" s="1332"/>
      <c r="CSZ36" s="1332"/>
      <c r="CTA36" s="1332"/>
      <c r="CTB36" s="1332"/>
      <c r="CTC36" s="1332"/>
      <c r="CTD36" s="1332"/>
      <c r="CTE36" s="1332"/>
      <c r="CTF36" s="1332"/>
      <c r="CTG36" s="1332"/>
      <c r="CTH36" s="1332"/>
      <c r="CTI36" s="1332"/>
      <c r="CTJ36" s="1332"/>
      <c r="CTK36" s="1332"/>
      <c r="CTL36" s="1332"/>
      <c r="CTM36" s="1332"/>
      <c r="CTN36" s="1332"/>
      <c r="CTO36" s="1332"/>
      <c r="CTP36" s="1332"/>
      <c r="CTQ36" s="1332"/>
      <c r="CTR36" s="1332"/>
      <c r="CTS36" s="1332"/>
      <c r="CTT36" s="1332"/>
      <c r="CTU36" s="1332"/>
      <c r="CTV36" s="1332"/>
      <c r="CTW36" s="1332"/>
      <c r="CTX36" s="1332"/>
      <c r="CTY36" s="1332"/>
      <c r="CTZ36" s="1332"/>
      <c r="CUA36" s="1332"/>
      <c r="CUB36" s="1332"/>
      <c r="CUC36" s="1332"/>
      <c r="CUD36" s="1332"/>
      <c r="CUE36" s="1332"/>
      <c r="CUF36" s="1332"/>
      <c r="CUG36" s="1332"/>
      <c r="CUH36" s="1332"/>
      <c r="CUI36" s="1332"/>
      <c r="CUJ36" s="1332"/>
      <c r="CUK36" s="1332"/>
      <c r="CUL36" s="1332"/>
      <c r="CUM36" s="1332"/>
      <c r="CUN36" s="1332"/>
      <c r="CUO36" s="1332"/>
      <c r="CUP36" s="1332"/>
      <c r="CUQ36" s="1332"/>
      <c r="CUR36" s="1332"/>
      <c r="CUS36" s="1332"/>
      <c r="CUT36" s="1332"/>
      <c r="CUU36" s="1332"/>
      <c r="CUV36" s="1332"/>
      <c r="CUW36" s="1332"/>
      <c r="CUX36" s="1332"/>
      <c r="CUY36" s="1332"/>
      <c r="CUZ36" s="1332"/>
      <c r="CVA36" s="1332"/>
      <c r="CVB36" s="1332"/>
      <c r="CVC36" s="1332"/>
      <c r="CVD36" s="1332"/>
      <c r="CVE36" s="1332"/>
      <c r="CVF36" s="1332"/>
      <c r="CVG36" s="1332"/>
      <c r="CVH36" s="1332"/>
      <c r="CVI36" s="1332"/>
      <c r="CVJ36" s="1332"/>
      <c r="CVK36" s="1332"/>
      <c r="CVL36" s="1332"/>
      <c r="CVM36" s="1332"/>
      <c r="CVN36" s="1332"/>
      <c r="CVO36" s="1332"/>
      <c r="CVP36" s="1332"/>
      <c r="CVQ36" s="1332"/>
      <c r="CVR36" s="1332"/>
      <c r="CVS36" s="1332"/>
      <c r="CVT36" s="1332"/>
      <c r="CVU36" s="1332"/>
      <c r="CVV36" s="1332"/>
      <c r="CVW36" s="1332"/>
      <c r="CVX36" s="1332"/>
      <c r="CVY36" s="1332"/>
      <c r="CVZ36" s="1332"/>
      <c r="CWA36" s="1332"/>
      <c r="CWB36" s="1332"/>
      <c r="CWC36" s="1332"/>
      <c r="CWD36" s="1332"/>
      <c r="CWE36" s="1332"/>
      <c r="CWF36" s="1332"/>
      <c r="CWG36" s="1332"/>
      <c r="CWH36" s="1332"/>
      <c r="CWI36" s="1332"/>
      <c r="CWJ36" s="1332"/>
      <c r="CWK36" s="1332"/>
      <c r="CWL36" s="1332"/>
      <c r="CWM36" s="1332"/>
      <c r="CWN36" s="1332"/>
      <c r="CWO36" s="1332"/>
      <c r="CWP36" s="1332"/>
      <c r="CWQ36" s="1332"/>
      <c r="CWR36" s="1332"/>
      <c r="CWS36" s="1332"/>
      <c r="CWT36" s="1332"/>
      <c r="CWU36" s="1332"/>
      <c r="CWV36" s="1332"/>
      <c r="CWW36" s="1332"/>
      <c r="CWX36" s="1332"/>
      <c r="CWY36" s="1332"/>
      <c r="CWZ36" s="1332"/>
      <c r="CXA36" s="1332"/>
      <c r="CXB36" s="1332"/>
      <c r="CXC36" s="1332"/>
      <c r="CXD36" s="1332"/>
      <c r="CXE36" s="1332"/>
      <c r="CXF36" s="1332"/>
      <c r="CXG36" s="1332"/>
      <c r="CXH36" s="1332"/>
      <c r="CXI36" s="1332"/>
      <c r="CXJ36" s="1332"/>
      <c r="CXK36" s="1332"/>
      <c r="CXL36" s="1332"/>
      <c r="CXM36" s="1332"/>
      <c r="CXN36" s="1332"/>
      <c r="CXO36" s="1332"/>
      <c r="CXP36" s="1332"/>
      <c r="CXQ36" s="1332"/>
      <c r="CXR36" s="1332"/>
      <c r="CXS36" s="1332"/>
      <c r="CXT36" s="1332"/>
      <c r="CXU36" s="1332"/>
      <c r="CXV36" s="1332"/>
      <c r="CXW36" s="1332"/>
      <c r="CXX36" s="1332"/>
      <c r="CXY36" s="1332"/>
      <c r="CXZ36" s="1332"/>
      <c r="CYA36" s="1332"/>
      <c r="CYB36" s="1332"/>
      <c r="CYC36" s="1332"/>
      <c r="CYD36" s="1332"/>
      <c r="CYE36" s="1332"/>
      <c r="CYF36" s="1332"/>
      <c r="CYG36" s="1332"/>
      <c r="CYH36" s="1332"/>
      <c r="CYI36" s="1332"/>
      <c r="CYJ36" s="1332"/>
      <c r="CYK36" s="1332"/>
      <c r="CYL36" s="1332"/>
      <c r="CYM36" s="1332"/>
      <c r="CYN36" s="1332"/>
      <c r="CYO36" s="1332"/>
      <c r="CYP36" s="1332"/>
      <c r="CYQ36" s="1332"/>
      <c r="CYR36" s="1332"/>
      <c r="CYS36" s="1332"/>
      <c r="CYT36" s="1332"/>
      <c r="CYU36" s="1332"/>
      <c r="CYV36" s="1332"/>
      <c r="CYW36" s="1332"/>
      <c r="CYX36" s="1332"/>
      <c r="CYY36" s="1332"/>
      <c r="CYZ36" s="1332"/>
      <c r="CZA36" s="1332"/>
      <c r="CZB36" s="1332"/>
      <c r="CZC36" s="1332"/>
      <c r="CZD36" s="1332"/>
      <c r="CZE36" s="1332"/>
      <c r="CZF36" s="1332"/>
      <c r="CZG36" s="1332"/>
      <c r="CZH36" s="1332"/>
      <c r="CZI36" s="1332"/>
      <c r="CZJ36" s="1332"/>
      <c r="CZK36" s="1332"/>
      <c r="CZL36" s="1332"/>
      <c r="CZM36" s="1332"/>
      <c r="CZN36" s="1332"/>
      <c r="CZO36" s="1332"/>
      <c r="CZP36" s="1332"/>
      <c r="CZQ36" s="1332"/>
      <c r="CZR36" s="1332"/>
      <c r="CZS36" s="1332"/>
      <c r="CZT36" s="1332"/>
      <c r="CZU36" s="1332"/>
      <c r="CZV36" s="1332"/>
      <c r="CZW36" s="1332"/>
      <c r="CZX36" s="1332"/>
      <c r="CZY36" s="1332"/>
      <c r="CZZ36" s="1332"/>
      <c r="DAA36" s="1332"/>
      <c r="DAB36" s="1332"/>
      <c r="DAC36" s="1332"/>
      <c r="DAD36" s="1332"/>
      <c r="DAE36" s="1332"/>
      <c r="DAF36" s="1332"/>
      <c r="DAG36" s="1332"/>
      <c r="DAH36" s="1332"/>
      <c r="DAI36" s="1332"/>
      <c r="DAJ36" s="1332"/>
      <c r="DAK36" s="1332"/>
      <c r="DAL36" s="1332"/>
      <c r="DAM36" s="1332"/>
      <c r="DAN36" s="1332"/>
      <c r="DAO36" s="1332"/>
      <c r="DAP36" s="1332"/>
      <c r="DAQ36" s="1332"/>
      <c r="DAR36" s="1332"/>
      <c r="DAS36" s="1332"/>
      <c r="DAT36" s="1332"/>
      <c r="DAU36" s="1332"/>
      <c r="DAV36" s="1332"/>
      <c r="DAW36" s="1332"/>
      <c r="DAX36" s="1332"/>
      <c r="DAY36" s="1332"/>
      <c r="DAZ36" s="1332"/>
      <c r="DBA36" s="1332"/>
      <c r="DBB36" s="1332"/>
      <c r="DBC36" s="1332"/>
      <c r="DBD36" s="1332"/>
      <c r="DBE36" s="1332"/>
      <c r="DBF36" s="1332"/>
      <c r="DBG36" s="1332"/>
      <c r="DBH36" s="1332"/>
      <c r="DBI36" s="1332"/>
      <c r="DBJ36" s="1332"/>
      <c r="DBK36" s="1332"/>
      <c r="DBL36" s="1332"/>
      <c r="DBM36" s="1332"/>
      <c r="DBN36" s="1332"/>
      <c r="DBO36" s="1332"/>
      <c r="DBP36" s="1332"/>
      <c r="DBQ36" s="1332"/>
      <c r="DBR36" s="1332"/>
      <c r="DBS36" s="1332"/>
      <c r="DBT36" s="1332"/>
      <c r="DBU36" s="1332"/>
      <c r="DBV36" s="1332"/>
      <c r="DBW36" s="1332"/>
      <c r="DBX36" s="1332"/>
      <c r="DBY36" s="1332"/>
      <c r="DBZ36" s="1332"/>
      <c r="DCA36" s="1332"/>
      <c r="DCB36" s="1332"/>
      <c r="DCC36" s="1332"/>
      <c r="DCD36" s="1332"/>
      <c r="DCE36" s="1332"/>
      <c r="DCF36" s="1332"/>
      <c r="DCG36" s="1332"/>
      <c r="DCH36" s="1332"/>
      <c r="DCI36" s="1332"/>
      <c r="DCJ36" s="1332"/>
      <c r="DCK36" s="1332"/>
      <c r="DCL36" s="1332"/>
      <c r="DCM36" s="1332"/>
      <c r="DCN36" s="1332"/>
      <c r="DCO36" s="1332"/>
      <c r="DCP36" s="1332"/>
      <c r="DCQ36" s="1332"/>
      <c r="DCR36" s="1332"/>
      <c r="DCS36" s="1332"/>
      <c r="DCT36" s="1332"/>
      <c r="DCU36" s="1332"/>
      <c r="DCV36" s="1332"/>
      <c r="DCW36" s="1332"/>
      <c r="DCX36" s="1332"/>
      <c r="DCY36" s="1332"/>
      <c r="DCZ36" s="1332"/>
      <c r="DDA36" s="1332"/>
      <c r="DDB36" s="1332"/>
      <c r="DDC36" s="1332"/>
      <c r="DDD36" s="1332"/>
      <c r="DDE36" s="1332"/>
      <c r="DDF36" s="1332"/>
      <c r="DDG36" s="1332"/>
      <c r="DDH36" s="1332"/>
      <c r="DDI36" s="1332"/>
      <c r="DDJ36" s="1332"/>
      <c r="DDK36" s="1332"/>
      <c r="DDL36" s="1332"/>
      <c r="DDM36" s="1332"/>
      <c r="DDN36" s="1332"/>
      <c r="DDO36" s="1332"/>
      <c r="DDP36" s="1332"/>
      <c r="DDQ36" s="1332"/>
      <c r="DDR36" s="1332"/>
      <c r="DDS36" s="1332"/>
      <c r="DDT36" s="1332"/>
      <c r="DDU36" s="1332"/>
      <c r="DDV36" s="1332"/>
      <c r="DDW36" s="1332"/>
      <c r="DDX36" s="1332"/>
      <c r="DDY36" s="1332"/>
      <c r="DDZ36" s="1332"/>
      <c r="DEA36" s="1332"/>
      <c r="DEB36" s="1332"/>
      <c r="DEC36" s="1332"/>
      <c r="DED36" s="1332"/>
      <c r="DEE36" s="1332"/>
      <c r="DEF36" s="1332"/>
      <c r="DEG36" s="1332"/>
      <c r="DEH36" s="1332"/>
      <c r="DEI36" s="1332"/>
      <c r="DEJ36" s="1332"/>
      <c r="DEK36" s="1332"/>
      <c r="DEL36" s="1332"/>
      <c r="DEM36" s="1332"/>
      <c r="DEN36" s="1332"/>
      <c r="DEO36" s="1332"/>
      <c r="DEP36" s="1332"/>
      <c r="DEQ36" s="1332"/>
      <c r="DER36" s="1332"/>
      <c r="DES36" s="1332"/>
      <c r="DET36" s="1332"/>
      <c r="DEU36" s="1332"/>
      <c r="DEV36" s="1332"/>
      <c r="DEW36" s="1332"/>
      <c r="DEX36" s="1332"/>
      <c r="DEY36" s="1332"/>
      <c r="DEZ36" s="1332"/>
      <c r="DFA36" s="1332"/>
      <c r="DFB36" s="1332"/>
      <c r="DFC36" s="1332"/>
      <c r="DFD36" s="1332"/>
      <c r="DFE36" s="1332"/>
      <c r="DFF36" s="1332"/>
      <c r="DFG36" s="1332"/>
      <c r="DFH36" s="1332"/>
      <c r="DFI36" s="1332"/>
      <c r="DFJ36" s="1332"/>
      <c r="DFK36" s="1332"/>
      <c r="DFL36" s="1332"/>
      <c r="DFM36" s="1332"/>
      <c r="DFN36" s="1332"/>
      <c r="DFO36" s="1332"/>
      <c r="DFP36" s="1332"/>
      <c r="DFQ36" s="1332"/>
      <c r="DFR36" s="1332"/>
      <c r="DFS36" s="1332"/>
      <c r="DFT36" s="1332"/>
      <c r="DFU36" s="1332"/>
      <c r="DFV36" s="1332"/>
      <c r="DFW36" s="1332"/>
      <c r="DFX36" s="1332"/>
      <c r="DFY36" s="1332"/>
      <c r="DFZ36" s="1332"/>
      <c r="DGA36" s="1332"/>
      <c r="DGB36" s="1332"/>
      <c r="DGC36" s="1332"/>
      <c r="DGD36" s="1332"/>
      <c r="DGE36" s="1332"/>
      <c r="DGF36" s="1332"/>
      <c r="DGG36" s="1332"/>
      <c r="DGH36" s="1332"/>
      <c r="DGI36" s="1332"/>
      <c r="DGJ36" s="1332"/>
      <c r="DGK36" s="1332"/>
      <c r="DGL36" s="1332"/>
      <c r="DGM36" s="1332"/>
      <c r="DGN36" s="1332"/>
      <c r="DGO36" s="1332"/>
      <c r="DGP36" s="1332"/>
      <c r="DGQ36" s="1332"/>
      <c r="DGR36" s="1332"/>
      <c r="DGS36" s="1332"/>
      <c r="DGT36" s="1332"/>
      <c r="DGU36" s="1332"/>
      <c r="DGV36" s="1332"/>
      <c r="DGW36" s="1332"/>
      <c r="DGX36" s="1332"/>
      <c r="DGY36" s="1332"/>
      <c r="DGZ36" s="1332"/>
      <c r="DHA36" s="1332"/>
      <c r="DHB36" s="1332"/>
      <c r="DHC36" s="1332"/>
      <c r="DHD36" s="1332"/>
      <c r="DHE36" s="1332"/>
      <c r="DHF36" s="1332"/>
      <c r="DHG36" s="1332"/>
      <c r="DHH36" s="1332"/>
      <c r="DHI36" s="1332"/>
      <c r="DHJ36" s="1332"/>
      <c r="DHK36" s="1332"/>
      <c r="DHL36" s="1332"/>
      <c r="DHM36" s="1332"/>
      <c r="DHN36" s="1332"/>
      <c r="DHO36" s="1332"/>
      <c r="DHP36" s="1332"/>
      <c r="DHQ36" s="1332"/>
      <c r="DHR36" s="1332"/>
      <c r="DHS36" s="1332"/>
      <c r="DHT36" s="1332"/>
      <c r="DHU36" s="1332"/>
      <c r="DHV36" s="1332"/>
      <c r="DHW36" s="1332"/>
      <c r="DHX36" s="1332"/>
      <c r="DHY36" s="1332"/>
      <c r="DHZ36" s="1332"/>
      <c r="DIA36" s="1332"/>
      <c r="DIB36" s="1332"/>
      <c r="DIC36" s="1332"/>
      <c r="DID36" s="1332"/>
      <c r="DIE36" s="1332"/>
      <c r="DIF36" s="1332"/>
      <c r="DIG36" s="1332"/>
      <c r="DIH36" s="1332"/>
      <c r="DII36" s="1332"/>
      <c r="DIJ36" s="1332"/>
      <c r="DIK36" s="1332"/>
      <c r="DIL36" s="1332"/>
      <c r="DIM36" s="1332"/>
      <c r="DIN36" s="1332"/>
      <c r="DIO36" s="1332"/>
      <c r="DIP36" s="1332"/>
      <c r="DIQ36" s="1332"/>
      <c r="DIR36" s="1332"/>
      <c r="DIS36" s="1332"/>
      <c r="DIT36" s="1332"/>
      <c r="DIU36" s="1332"/>
      <c r="DIV36" s="1332"/>
      <c r="DIW36" s="1332"/>
      <c r="DIX36" s="1332"/>
      <c r="DIY36" s="1332"/>
      <c r="DIZ36" s="1332"/>
      <c r="DJA36" s="1332"/>
      <c r="DJB36" s="1332"/>
      <c r="DJC36" s="1332"/>
      <c r="DJD36" s="1332"/>
      <c r="DJE36" s="1332"/>
      <c r="DJF36" s="1332"/>
      <c r="DJG36" s="1332"/>
      <c r="DJH36" s="1332"/>
      <c r="DJI36" s="1332"/>
      <c r="DJJ36" s="1332"/>
      <c r="DJK36" s="1332"/>
      <c r="DJL36" s="1332"/>
      <c r="DJM36" s="1332"/>
      <c r="DJN36" s="1332"/>
      <c r="DJO36" s="1332"/>
      <c r="DJP36" s="1332"/>
      <c r="DJQ36" s="1332"/>
      <c r="DJR36" s="1332"/>
      <c r="DJS36" s="1332"/>
      <c r="DJT36" s="1332"/>
      <c r="DJU36" s="1332"/>
      <c r="DJV36" s="1332"/>
      <c r="DJW36" s="1332"/>
      <c r="DJX36" s="1332"/>
      <c r="DJY36" s="1332"/>
      <c r="DJZ36" s="1332"/>
      <c r="DKA36" s="1332"/>
      <c r="DKB36" s="1332"/>
      <c r="DKC36" s="1332"/>
      <c r="DKD36" s="1332"/>
      <c r="DKE36" s="1332"/>
      <c r="DKF36" s="1332"/>
      <c r="DKG36" s="1332"/>
      <c r="DKH36" s="1332"/>
      <c r="DKI36" s="1332"/>
      <c r="DKJ36" s="1332"/>
      <c r="DKK36" s="1332"/>
      <c r="DKL36" s="1332"/>
      <c r="DKM36" s="1332"/>
      <c r="DKN36" s="1332"/>
      <c r="DKO36" s="1332"/>
      <c r="DKP36" s="1332"/>
      <c r="DKQ36" s="1332"/>
      <c r="DKR36" s="1332"/>
      <c r="DKS36" s="1332"/>
      <c r="DKT36" s="1332"/>
      <c r="DKU36" s="1332"/>
      <c r="DKV36" s="1332"/>
      <c r="DKW36" s="1332"/>
      <c r="DKX36" s="1332"/>
      <c r="DKY36" s="1332"/>
      <c r="DKZ36" s="1332"/>
      <c r="DLA36" s="1332"/>
      <c r="DLB36" s="1332"/>
      <c r="DLC36" s="1332"/>
      <c r="DLD36" s="1332"/>
      <c r="DLE36" s="1332"/>
      <c r="DLF36" s="1332"/>
      <c r="DLG36" s="1332"/>
      <c r="DLH36" s="1332"/>
      <c r="DLI36" s="1332"/>
      <c r="DLJ36" s="1332"/>
      <c r="DLK36" s="1332"/>
      <c r="DLL36" s="1332"/>
      <c r="DLM36" s="1332"/>
      <c r="DLN36" s="1332"/>
      <c r="DLO36" s="1332"/>
      <c r="DLP36" s="1332"/>
      <c r="DLQ36" s="1332"/>
      <c r="DLR36" s="1332"/>
      <c r="DLS36" s="1332"/>
      <c r="DLT36" s="1332"/>
      <c r="DLU36" s="1332"/>
      <c r="DLV36" s="1332"/>
      <c r="DLW36" s="1332"/>
      <c r="DLX36" s="1332"/>
      <c r="DLY36" s="1332"/>
      <c r="DLZ36" s="1332"/>
      <c r="DMA36" s="1332"/>
      <c r="DMB36" s="1332"/>
      <c r="DMC36" s="1332"/>
      <c r="DMD36" s="1332"/>
      <c r="DME36" s="1332"/>
      <c r="DMF36" s="1332"/>
      <c r="DMG36" s="1332"/>
      <c r="DMH36" s="1332"/>
      <c r="DMI36" s="1332"/>
      <c r="DMJ36" s="1332"/>
      <c r="DMK36" s="1332"/>
      <c r="DML36" s="1332"/>
      <c r="DMM36" s="1332"/>
      <c r="DMN36" s="1332"/>
      <c r="DMO36" s="1332"/>
      <c r="DMP36" s="1332"/>
      <c r="DMQ36" s="1332"/>
      <c r="DMR36" s="1332"/>
      <c r="DMS36" s="1332"/>
      <c r="DMT36" s="1332"/>
      <c r="DMU36" s="1332"/>
      <c r="DMV36" s="1332"/>
      <c r="DMW36" s="1332"/>
      <c r="DMX36" s="1332"/>
      <c r="DMY36" s="1332"/>
      <c r="DMZ36" s="1332"/>
      <c r="DNA36" s="1332"/>
      <c r="DNB36" s="1332"/>
      <c r="DNC36" s="1332"/>
      <c r="DND36" s="1332"/>
      <c r="DNE36" s="1332"/>
      <c r="DNF36" s="1332"/>
      <c r="DNG36" s="1332"/>
      <c r="DNH36" s="1332"/>
      <c r="DNI36" s="1332"/>
      <c r="DNJ36" s="1332"/>
      <c r="DNK36" s="1332"/>
      <c r="DNL36" s="1332"/>
      <c r="DNM36" s="1332"/>
      <c r="DNN36" s="1332"/>
      <c r="DNO36" s="1332"/>
      <c r="DNP36" s="1332"/>
      <c r="DNQ36" s="1332"/>
      <c r="DNR36" s="1332"/>
      <c r="DNS36" s="1332"/>
      <c r="DNT36" s="1332"/>
      <c r="DNU36" s="1332"/>
      <c r="DNV36" s="1332"/>
      <c r="DNW36" s="1332"/>
      <c r="DNX36" s="1332"/>
      <c r="DNY36" s="1332"/>
      <c r="DNZ36" s="1332"/>
      <c r="DOA36" s="1332"/>
      <c r="DOB36" s="1332"/>
      <c r="DOC36" s="1332"/>
      <c r="DOD36" s="1332"/>
      <c r="DOE36" s="1332"/>
      <c r="DOF36" s="1332"/>
      <c r="DOG36" s="1332"/>
      <c r="DOH36" s="1332"/>
      <c r="DOI36" s="1332"/>
      <c r="DOJ36" s="1332"/>
      <c r="DOK36" s="1332"/>
      <c r="DOL36" s="1332"/>
      <c r="DOM36" s="1332"/>
      <c r="DON36" s="1332"/>
      <c r="DOO36" s="1332"/>
      <c r="DOP36" s="1332"/>
      <c r="DOQ36" s="1332"/>
      <c r="DOR36" s="1332"/>
      <c r="DOS36" s="1332"/>
      <c r="DOT36" s="1332"/>
      <c r="DOU36" s="1332"/>
      <c r="DOV36" s="1332"/>
      <c r="DOW36" s="1332"/>
      <c r="DOX36" s="1332"/>
      <c r="DOY36" s="1332"/>
      <c r="DOZ36" s="1332"/>
      <c r="DPA36" s="1332"/>
      <c r="DPB36" s="1332"/>
      <c r="DPC36" s="1332"/>
      <c r="DPD36" s="1332"/>
      <c r="DPE36" s="1332"/>
      <c r="DPF36" s="1332"/>
      <c r="DPG36" s="1332"/>
      <c r="DPH36" s="1332"/>
      <c r="DPI36" s="1332"/>
      <c r="DPJ36" s="1332"/>
      <c r="DPK36" s="1332"/>
      <c r="DPL36" s="1332"/>
      <c r="DPM36" s="1332"/>
      <c r="DPN36" s="1332"/>
      <c r="DPO36" s="1332"/>
      <c r="DPP36" s="1332"/>
      <c r="DPQ36" s="1332"/>
      <c r="DPR36" s="1332"/>
      <c r="DPS36" s="1332"/>
      <c r="DPT36" s="1332"/>
      <c r="DPU36" s="1332"/>
      <c r="DPV36" s="1332"/>
      <c r="DPW36" s="1332"/>
      <c r="DPX36" s="1332"/>
      <c r="DPY36" s="1332"/>
      <c r="DPZ36" s="1332"/>
      <c r="DQA36" s="1332"/>
      <c r="DQB36" s="1332"/>
      <c r="DQC36" s="1332"/>
      <c r="DQD36" s="1332"/>
      <c r="DQE36" s="1332"/>
      <c r="DQF36" s="1332"/>
      <c r="DQG36" s="1332"/>
      <c r="DQH36" s="1332"/>
      <c r="DQI36" s="1332"/>
      <c r="DQJ36" s="1332"/>
      <c r="DQK36" s="1332"/>
      <c r="DQL36" s="1332"/>
      <c r="DQM36" s="1332"/>
      <c r="DQN36" s="1332"/>
      <c r="DQO36" s="1332"/>
      <c r="DQP36" s="1332"/>
      <c r="DQQ36" s="1332"/>
      <c r="DQR36" s="1332"/>
      <c r="DQS36" s="1332"/>
      <c r="DQT36" s="1332"/>
      <c r="DQU36" s="1332"/>
      <c r="DQV36" s="1332"/>
      <c r="DQW36" s="1332"/>
      <c r="DQX36" s="1332"/>
      <c r="DQY36" s="1332"/>
      <c r="DQZ36" s="1332"/>
      <c r="DRA36" s="1332"/>
      <c r="DRB36" s="1332"/>
      <c r="DRC36" s="1332"/>
      <c r="DRD36" s="1332"/>
      <c r="DRE36" s="1332"/>
      <c r="DRF36" s="1332"/>
      <c r="DRG36" s="1332"/>
      <c r="DRH36" s="1332"/>
      <c r="DRI36" s="1332"/>
      <c r="DRJ36" s="1332"/>
      <c r="DRK36" s="1332"/>
      <c r="DRL36" s="1332"/>
      <c r="DRM36" s="1332"/>
      <c r="DRN36" s="1332"/>
      <c r="DRO36" s="1332"/>
      <c r="DRP36" s="1332"/>
      <c r="DRQ36" s="1332"/>
      <c r="DRR36" s="1332"/>
      <c r="DRS36" s="1332"/>
      <c r="DRT36" s="1332"/>
      <c r="DRU36" s="1332"/>
      <c r="DRV36" s="1332"/>
      <c r="DRW36" s="1332"/>
      <c r="DRX36" s="1332"/>
      <c r="DRY36" s="1332"/>
      <c r="DRZ36" s="1332"/>
      <c r="DSA36" s="1332"/>
      <c r="DSB36" s="1332"/>
      <c r="DSC36" s="1332"/>
      <c r="DSD36" s="1332"/>
      <c r="DSE36" s="1332"/>
      <c r="DSF36" s="1332"/>
      <c r="DSG36" s="1332"/>
      <c r="DSH36" s="1332"/>
      <c r="DSI36" s="1332"/>
      <c r="DSJ36" s="1332"/>
      <c r="DSK36" s="1332"/>
      <c r="DSL36" s="1332"/>
      <c r="DSM36" s="1332"/>
      <c r="DSN36" s="1332"/>
      <c r="DSO36" s="1332"/>
      <c r="DSP36" s="1332"/>
      <c r="DSQ36" s="1332"/>
      <c r="DSR36" s="1332"/>
      <c r="DSS36" s="1332"/>
      <c r="DST36" s="1332"/>
      <c r="DSU36" s="1332"/>
      <c r="DSV36" s="1332"/>
      <c r="DSW36" s="1332"/>
      <c r="DSX36" s="1332"/>
      <c r="DSY36" s="1332"/>
      <c r="DSZ36" s="1332"/>
      <c r="DTA36" s="1332"/>
      <c r="DTB36" s="1332"/>
      <c r="DTC36" s="1332"/>
      <c r="DTD36" s="1332"/>
      <c r="DTE36" s="1332"/>
      <c r="DTF36" s="1332"/>
      <c r="DTG36" s="1332"/>
      <c r="DTH36" s="1332"/>
      <c r="DTI36" s="1332"/>
      <c r="DTJ36" s="1332"/>
      <c r="DTK36" s="1332"/>
      <c r="DTL36" s="1332"/>
      <c r="DTM36" s="1332"/>
      <c r="DTN36" s="1332"/>
      <c r="DTO36" s="1332"/>
      <c r="DTP36" s="1332"/>
      <c r="DTQ36" s="1332"/>
      <c r="DTR36" s="1332"/>
      <c r="DTS36" s="1332"/>
      <c r="DTT36" s="1332"/>
      <c r="DTU36" s="1332"/>
      <c r="DTV36" s="1332"/>
      <c r="DTW36" s="1332"/>
      <c r="DTX36" s="1332"/>
      <c r="DTY36" s="1332"/>
      <c r="DTZ36" s="1332"/>
      <c r="DUA36" s="1332"/>
      <c r="DUB36" s="1332"/>
      <c r="DUC36" s="1332"/>
      <c r="DUD36" s="1332"/>
      <c r="DUE36" s="1332"/>
      <c r="DUF36" s="1332"/>
      <c r="DUG36" s="1332"/>
      <c r="DUH36" s="1332"/>
      <c r="DUI36" s="1332"/>
      <c r="DUJ36" s="1332"/>
      <c r="DUK36" s="1332"/>
      <c r="DUL36" s="1332"/>
      <c r="DUM36" s="1332"/>
      <c r="DUN36" s="1332"/>
      <c r="DUO36" s="1332"/>
      <c r="DUP36" s="1332"/>
      <c r="DUQ36" s="1332"/>
      <c r="DUR36" s="1332"/>
      <c r="DUS36" s="1332"/>
      <c r="DUT36" s="1332"/>
      <c r="DUU36" s="1332"/>
      <c r="DUV36" s="1332"/>
      <c r="DUW36" s="1332"/>
      <c r="DUX36" s="1332"/>
      <c r="DUY36" s="1332"/>
      <c r="DUZ36" s="1332"/>
      <c r="DVA36" s="1332"/>
      <c r="DVB36" s="1332"/>
      <c r="DVC36" s="1332"/>
      <c r="DVD36" s="1332"/>
      <c r="DVE36" s="1332"/>
      <c r="DVF36" s="1332"/>
      <c r="DVG36" s="1332"/>
      <c r="DVH36" s="1332"/>
      <c r="DVI36" s="1332"/>
      <c r="DVJ36" s="1332"/>
      <c r="DVK36" s="1332"/>
      <c r="DVL36" s="1332"/>
      <c r="DVM36" s="1332"/>
      <c r="DVN36" s="1332"/>
      <c r="DVO36" s="1332"/>
      <c r="DVP36" s="1332"/>
      <c r="DVQ36" s="1332"/>
      <c r="DVR36" s="1332"/>
      <c r="DVS36" s="1332"/>
      <c r="DVT36" s="1332"/>
      <c r="DVU36" s="1332"/>
      <c r="DVV36" s="1332"/>
      <c r="DVW36" s="1332"/>
      <c r="DVX36" s="1332"/>
      <c r="DVY36" s="1332"/>
      <c r="DVZ36" s="1332"/>
      <c r="DWA36" s="1332"/>
      <c r="DWB36" s="1332"/>
      <c r="DWC36" s="1332"/>
      <c r="DWD36" s="1332"/>
      <c r="DWE36" s="1332"/>
      <c r="DWF36" s="1332"/>
      <c r="DWG36" s="1332"/>
      <c r="DWH36" s="1332"/>
      <c r="DWI36" s="1332"/>
      <c r="DWJ36" s="1332"/>
      <c r="DWK36" s="1332"/>
      <c r="DWL36" s="1332"/>
      <c r="DWM36" s="1332"/>
      <c r="DWN36" s="1332"/>
      <c r="DWO36" s="1332"/>
      <c r="DWP36" s="1332"/>
      <c r="DWQ36" s="1332"/>
      <c r="DWR36" s="1332"/>
      <c r="DWS36" s="1332"/>
      <c r="DWT36" s="1332"/>
      <c r="DWU36" s="1332"/>
      <c r="DWV36" s="1332"/>
      <c r="DWW36" s="1332"/>
      <c r="DWX36" s="1332"/>
      <c r="DWY36" s="1332"/>
      <c r="DWZ36" s="1332"/>
      <c r="DXA36" s="1332"/>
      <c r="DXB36" s="1332"/>
      <c r="DXC36" s="1332"/>
      <c r="DXD36" s="1332"/>
      <c r="DXE36" s="1332"/>
      <c r="DXF36" s="1332"/>
      <c r="DXG36" s="1332"/>
      <c r="DXH36" s="1332"/>
      <c r="DXI36" s="1332"/>
      <c r="DXJ36" s="1332"/>
      <c r="DXK36" s="1332"/>
      <c r="DXL36" s="1332"/>
      <c r="DXM36" s="1332"/>
      <c r="DXN36" s="1332"/>
      <c r="DXO36" s="1332"/>
      <c r="DXP36" s="1332"/>
      <c r="DXQ36" s="1332"/>
      <c r="DXR36" s="1332"/>
      <c r="DXS36" s="1332"/>
      <c r="DXT36" s="1332"/>
      <c r="DXU36" s="1332"/>
      <c r="DXV36" s="1332"/>
      <c r="DXW36" s="1332"/>
      <c r="DXX36" s="1332"/>
      <c r="DXY36" s="1332"/>
      <c r="DXZ36" s="1332"/>
      <c r="DYA36" s="1332"/>
      <c r="DYB36" s="1332"/>
      <c r="DYC36" s="1332"/>
      <c r="DYD36" s="1332"/>
      <c r="DYE36" s="1332"/>
      <c r="DYF36" s="1332"/>
      <c r="DYG36" s="1332"/>
      <c r="DYH36" s="1332"/>
      <c r="DYI36" s="1332"/>
      <c r="DYJ36" s="1332"/>
      <c r="DYK36" s="1332"/>
      <c r="DYL36" s="1332"/>
      <c r="DYM36" s="1332"/>
      <c r="DYN36" s="1332"/>
      <c r="DYO36" s="1332"/>
      <c r="DYP36" s="1332"/>
      <c r="DYQ36" s="1332"/>
      <c r="DYR36" s="1332"/>
      <c r="DYS36" s="1332"/>
      <c r="DYT36" s="1332"/>
      <c r="DYU36" s="1332"/>
      <c r="DYV36" s="1332"/>
      <c r="DYW36" s="1332"/>
      <c r="DYX36" s="1332"/>
      <c r="DYY36" s="1332"/>
      <c r="DYZ36" s="1332"/>
      <c r="DZA36" s="1332"/>
      <c r="DZB36" s="1332"/>
      <c r="DZC36" s="1332"/>
      <c r="DZD36" s="1332"/>
      <c r="DZE36" s="1332"/>
      <c r="DZF36" s="1332"/>
      <c r="DZG36" s="1332"/>
      <c r="DZH36" s="1332"/>
      <c r="DZI36" s="1332"/>
      <c r="DZJ36" s="1332"/>
      <c r="DZK36" s="1332"/>
      <c r="DZL36" s="1332"/>
      <c r="DZM36" s="1332"/>
      <c r="DZN36" s="1332"/>
      <c r="DZO36" s="1332"/>
      <c r="DZP36" s="1332"/>
      <c r="DZQ36" s="1332"/>
      <c r="DZR36" s="1332"/>
      <c r="DZS36" s="1332"/>
      <c r="DZT36" s="1332"/>
      <c r="DZU36" s="1332"/>
      <c r="DZV36" s="1332"/>
      <c r="DZW36" s="1332"/>
      <c r="DZX36" s="1332"/>
      <c r="DZY36" s="1332"/>
      <c r="DZZ36" s="1332"/>
      <c r="EAA36" s="1332"/>
      <c r="EAB36" s="1332"/>
      <c r="EAC36" s="1332"/>
      <c r="EAD36" s="1332"/>
      <c r="EAE36" s="1332"/>
      <c r="EAF36" s="1332"/>
      <c r="EAG36" s="1332"/>
      <c r="EAH36" s="1332"/>
      <c r="EAI36" s="1332"/>
      <c r="EAJ36" s="1332"/>
      <c r="EAK36" s="1332"/>
      <c r="EAL36" s="1332"/>
      <c r="EAM36" s="1332"/>
      <c r="EAN36" s="1332"/>
      <c r="EAO36" s="1332"/>
      <c r="EAP36" s="1332"/>
      <c r="EAQ36" s="1332"/>
      <c r="EAR36" s="1332"/>
      <c r="EAS36" s="1332"/>
      <c r="EAT36" s="1332"/>
      <c r="EAU36" s="1332"/>
      <c r="EAV36" s="1332"/>
      <c r="EAW36" s="1332"/>
      <c r="EAX36" s="1332"/>
      <c r="EAY36" s="1332"/>
      <c r="EAZ36" s="1332"/>
      <c r="EBA36" s="1332"/>
      <c r="EBB36" s="1332"/>
      <c r="EBC36" s="1332"/>
      <c r="EBD36" s="1332"/>
      <c r="EBE36" s="1332"/>
      <c r="EBF36" s="1332"/>
      <c r="EBG36" s="1332"/>
      <c r="EBH36" s="1332"/>
      <c r="EBI36" s="1332"/>
      <c r="EBJ36" s="1332"/>
      <c r="EBK36" s="1332"/>
      <c r="EBL36" s="1332"/>
      <c r="EBM36" s="1332"/>
      <c r="EBN36" s="1332"/>
      <c r="EBO36" s="1332"/>
      <c r="EBP36" s="1332"/>
      <c r="EBQ36" s="1332"/>
      <c r="EBR36" s="1332"/>
      <c r="EBS36" s="1332"/>
      <c r="EBT36" s="1332"/>
      <c r="EBU36" s="1332"/>
      <c r="EBV36" s="1332"/>
      <c r="EBW36" s="1332"/>
      <c r="EBX36" s="1332"/>
      <c r="EBY36" s="1332"/>
      <c r="EBZ36" s="1332"/>
      <c r="ECA36" s="1332"/>
      <c r="ECB36" s="1332"/>
      <c r="ECC36" s="1332"/>
      <c r="ECD36" s="1332"/>
      <c r="ECE36" s="1332"/>
      <c r="ECF36" s="1332"/>
      <c r="ECG36" s="1332"/>
      <c r="ECH36" s="1332"/>
      <c r="ECI36" s="1332"/>
      <c r="ECJ36" s="1332"/>
      <c r="ECK36" s="1332"/>
      <c r="ECL36" s="1332"/>
      <c r="ECM36" s="1332"/>
      <c r="ECN36" s="1332"/>
      <c r="ECO36" s="1332"/>
      <c r="ECP36" s="1332"/>
      <c r="ECQ36" s="1332"/>
      <c r="ECR36" s="1332"/>
      <c r="ECS36" s="1332"/>
      <c r="ECT36" s="1332"/>
      <c r="ECU36" s="1332"/>
      <c r="ECV36" s="1332"/>
      <c r="ECW36" s="1332"/>
      <c r="ECX36" s="1332"/>
      <c r="ECY36" s="1332"/>
      <c r="ECZ36" s="1332"/>
      <c r="EDA36" s="1332"/>
      <c r="EDB36" s="1332"/>
      <c r="EDC36" s="1332"/>
      <c r="EDD36" s="1332"/>
      <c r="EDE36" s="1332"/>
      <c r="EDF36" s="1332"/>
      <c r="EDG36" s="1332"/>
      <c r="EDH36" s="1332"/>
      <c r="EDI36" s="1332"/>
      <c r="EDJ36" s="1332"/>
      <c r="EDK36" s="1332"/>
      <c r="EDL36" s="1332"/>
      <c r="EDM36" s="1332"/>
      <c r="EDN36" s="1332"/>
      <c r="EDO36" s="1332"/>
      <c r="EDP36" s="1332"/>
      <c r="EDQ36" s="1332"/>
      <c r="EDR36" s="1332"/>
      <c r="EDS36" s="1332"/>
      <c r="EDT36" s="1332"/>
      <c r="EDU36" s="1332"/>
      <c r="EDV36" s="1332"/>
      <c r="EDW36" s="1332"/>
      <c r="EDX36" s="1332"/>
      <c r="EDY36" s="1332"/>
      <c r="EDZ36" s="1332"/>
      <c r="EEA36" s="1332"/>
      <c r="EEB36" s="1332"/>
      <c r="EEC36" s="1332"/>
      <c r="EED36" s="1332"/>
      <c r="EEE36" s="1332"/>
      <c r="EEF36" s="1332"/>
      <c r="EEG36" s="1332"/>
      <c r="EEH36" s="1332"/>
      <c r="EEI36" s="1332"/>
      <c r="EEJ36" s="1332"/>
      <c r="EEK36" s="1332"/>
      <c r="EEL36" s="1332"/>
      <c r="EEM36" s="1332"/>
      <c r="EEN36" s="1332"/>
      <c r="EEO36" s="1332"/>
      <c r="EEP36" s="1332"/>
      <c r="EEQ36" s="1332"/>
      <c r="EER36" s="1332"/>
      <c r="EES36" s="1332"/>
      <c r="EET36" s="1332"/>
      <c r="EEU36" s="1332"/>
      <c r="EEV36" s="1332"/>
      <c r="EEW36" s="1332"/>
      <c r="EEX36" s="1332"/>
      <c r="EEY36" s="1332"/>
      <c r="EEZ36" s="1332"/>
      <c r="EFA36" s="1332"/>
      <c r="EFB36" s="1332"/>
      <c r="EFC36" s="1332"/>
      <c r="EFD36" s="1332"/>
      <c r="EFE36" s="1332"/>
      <c r="EFF36" s="1332"/>
      <c r="EFG36" s="1332"/>
      <c r="EFH36" s="1332"/>
      <c r="EFI36" s="1332"/>
      <c r="EFJ36" s="1332"/>
      <c r="EFK36" s="1332"/>
      <c r="EFL36" s="1332"/>
      <c r="EFM36" s="1332"/>
      <c r="EFN36" s="1332"/>
      <c r="EFO36" s="1332"/>
      <c r="EFP36" s="1332"/>
      <c r="EFQ36" s="1332"/>
      <c r="EFR36" s="1332"/>
      <c r="EFS36" s="1332"/>
      <c r="EFT36" s="1332"/>
      <c r="EFU36" s="1332"/>
      <c r="EFV36" s="1332"/>
      <c r="EFW36" s="1332"/>
      <c r="EFX36" s="1332"/>
      <c r="EFY36" s="1332"/>
      <c r="EFZ36" s="1332"/>
      <c r="EGA36" s="1332"/>
      <c r="EGB36" s="1332"/>
      <c r="EGC36" s="1332"/>
      <c r="EGD36" s="1332"/>
      <c r="EGE36" s="1332"/>
      <c r="EGF36" s="1332"/>
      <c r="EGG36" s="1332"/>
      <c r="EGH36" s="1332"/>
      <c r="EGI36" s="1332"/>
      <c r="EGJ36" s="1332"/>
      <c r="EGK36" s="1332"/>
      <c r="EGL36" s="1332"/>
      <c r="EGM36" s="1332"/>
      <c r="EGN36" s="1332"/>
      <c r="EGO36" s="1332"/>
      <c r="EGP36" s="1332"/>
      <c r="EGQ36" s="1332"/>
      <c r="EGR36" s="1332"/>
      <c r="EGS36" s="1332"/>
      <c r="EGT36" s="1332"/>
      <c r="EGU36" s="1332"/>
      <c r="EGV36" s="1332"/>
      <c r="EGW36" s="1332"/>
      <c r="EGX36" s="1332"/>
      <c r="EGY36" s="1332"/>
      <c r="EGZ36" s="1332"/>
      <c r="EHA36" s="1332"/>
      <c r="EHB36" s="1332"/>
      <c r="EHC36" s="1332"/>
      <c r="EHD36" s="1332"/>
      <c r="EHE36" s="1332"/>
      <c r="EHF36" s="1332"/>
      <c r="EHG36" s="1332"/>
      <c r="EHH36" s="1332"/>
      <c r="EHI36" s="1332"/>
      <c r="EHJ36" s="1332"/>
      <c r="EHK36" s="1332"/>
      <c r="EHL36" s="1332"/>
      <c r="EHM36" s="1332"/>
      <c r="EHN36" s="1332"/>
      <c r="EHO36" s="1332"/>
      <c r="EHP36" s="1332"/>
      <c r="EHQ36" s="1332"/>
      <c r="EHR36" s="1332"/>
      <c r="EHS36" s="1332"/>
      <c r="EHT36" s="1332"/>
      <c r="EHU36" s="1332"/>
      <c r="EHV36" s="1332"/>
      <c r="EHW36" s="1332"/>
      <c r="EHX36" s="1332"/>
      <c r="EHY36" s="1332"/>
      <c r="EHZ36" s="1332"/>
      <c r="EIA36" s="1332"/>
      <c r="EIB36" s="1332"/>
      <c r="EIC36" s="1332"/>
      <c r="EID36" s="1332"/>
      <c r="EIE36" s="1332"/>
      <c r="EIF36" s="1332"/>
      <c r="EIG36" s="1332"/>
      <c r="EIH36" s="1332"/>
      <c r="EII36" s="1332"/>
      <c r="EIJ36" s="1332"/>
      <c r="EIK36" s="1332"/>
      <c r="EIL36" s="1332"/>
      <c r="EIM36" s="1332"/>
      <c r="EIN36" s="1332"/>
      <c r="EIO36" s="1332"/>
      <c r="EIP36" s="1332"/>
      <c r="EIQ36" s="1332"/>
      <c r="EIR36" s="1332"/>
      <c r="EIS36" s="1332"/>
      <c r="EIT36" s="1332"/>
      <c r="EIU36" s="1332"/>
      <c r="EIV36" s="1332"/>
      <c r="EIW36" s="1332"/>
      <c r="EIX36" s="1332"/>
      <c r="EIY36" s="1332"/>
      <c r="EIZ36" s="1332"/>
      <c r="EJA36" s="1332"/>
      <c r="EJB36" s="1332"/>
      <c r="EJC36" s="1332"/>
      <c r="EJD36" s="1332"/>
      <c r="EJE36" s="1332"/>
      <c r="EJF36" s="1332"/>
      <c r="EJG36" s="1332"/>
      <c r="EJH36" s="1332"/>
      <c r="EJI36" s="1332"/>
      <c r="EJJ36" s="1332"/>
      <c r="EJK36" s="1332"/>
      <c r="EJL36" s="1332"/>
      <c r="EJM36" s="1332"/>
      <c r="EJN36" s="1332"/>
      <c r="EJO36" s="1332"/>
      <c r="EJP36" s="1332"/>
      <c r="EJQ36" s="1332"/>
      <c r="EJR36" s="1332"/>
      <c r="EJS36" s="1332"/>
      <c r="EJT36" s="1332"/>
      <c r="EJU36" s="1332"/>
      <c r="EJV36" s="1332"/>
      <c r="EJW36" s="1332"/>
      <c r="EJX36" s="1332"/>
      <c r="EJY36" s="1332"/>
      <c r="EJZ36" s="1332"/>
      <c r="EKA36" s="1332"/>
      <c r="EKB36" s="1332"/>
      <c r="EKC36" s="1332"/>
      <c r="EKD36" s="1332"/>
      <c r="EKE36" s="1332"/>
      <c r="EKF36" s="1332"/>
      <c r="EKG36" s="1332"/>
      <c r="EKH36" s="1332"/>
      <c r="EKI36" s="1332"/>
      <c r="EKJ36" s="1332"/>
      <c r="EKK36" s="1332"/>
      <c r="EKL36" s="1332"/>
      <c r="EKM36" s="1332"/>
      <c r="EKN36" s="1332"/>
      <c r="EKO36" s="1332"/>
      <c r="EKP36" s="1332"/>
      <c r="EKQ36" s="1332"/>
      <c r="EKR36" s="1332"/>
      <c r="EKS36" s="1332"/>
      <c r="EKT36" s="1332"/>
      <c r="EKU36" s="1332"/>
      <c r="EKV36" s="1332"/>
      <c r="EKW36" s="1332"/>
      <c r="EKX36" s="1332"/>
      <c r="EKY36" s="1332"/>
      <c r="EKZ36" s="1332"/>
      <c r="ELA36" s="1332"/>
      <c r="ELB36" s="1332"/>
      <c r="ELC36" s="1332"/>
      <c r="ELD36" s="1332"/>
      <c r="ELE36" s="1332"/>
      <c r="ELF36" s="1332"/>
      <c r="ELG36" s="1332"/>
      <c r="ELH36" s="1332"/>
      <c r="ELI36" s="1332"/>
      <c r="ELJ36" s="1332"/>
      <c r="ELK36" s="1332"/>
      <c r="ELL36" s="1332"/>
      <c r="ELM36" s="1332"/>
      <c r="ELN36" s="1332"/>
      <c r="ELO36" s="1332"/>
      <c r="ELP36" s="1332"/>
      <c r="ELQ36" s="1332"/>
      <c r="ELR36" s="1332"/>
      <c r="ELS36" s="1332"/>
      <c r="ELT36" s="1332"/>
      <c r="ELU36" s="1332"/>
      <c r="ELV36" s="1332"/>
      <c r="ELW36" s="1332"/>
      <c r="ELX36" s="1332"/>
      <c r="ELY36" s="1332"/>
      <c r="ELZ36" s="1332"/>
      <c r="EMA36" s="1332"/>
      <c r="EMB36" s="1332"/>
      <c r="EMC36" s="1332"/>
      <c r="EMD36" s="1332"/>
      <c r="EME36" s="1332"/>
      <c r="EMF36" s="1332"/>
      <c r="EMG36" s="1332"/>
      <c r="EMH36" s="1332"/>
      <c r="EMI36" s="1332"/>
      <c r="EMJ36" s="1332"/>
      <c r="EMK36" s="1332"/>
      <c r="EML36" s="1332"/>
      <c r="EMM36" s="1332"/>
      <c r="EMN36" s="1332"/>
      <c r="EMO36" s="1332"/>
      <c r="EMP36" s="1332"/>
      <c r="EMQ36" s="1332"/>
      <c r="EMR36" s="1332"/>
      <c r="EMS36" s="1332"/>
      <c r="EMT36" s="1332"/>
      <c r="EMU36" s="1332"/>
      <c r="EMV36" s="1332"/>
      <c r="EMW36" s="1332"/>
      <c r="EMX36" s="1332"/>
      <c r="EMY36" s="1332"/>
      <c r="EMZ36" s="1332"/>
      <c r="ENA36" s="1332"/>
      <c r="ENB36" s="1332"/>
      <c r="ENC36" s="1332"/>
      <c r="END36" s="1332"/>
      <c r="ENE36" s="1332"/>
      <c r="ENF36" s="1332"/>
      <c r="ENG36" s="1332"/>
      <c r="ENH36" s="1332"/>
      <c r="ENI36" s="1332"/>
      <c r="ENJ36" s="1332"/>
      <c r="ENK36" s="1332"/>
      <c r="ENL36" s="1332"/>
      <c r="ENM36" s="1332"/>
      <c r="ENN36" s="1332"/>
      <c r="ENO36" s="1332"/>
      <c r="ENP36" s="1332"/>
      <c r="ENQ36" s="1332"/>
      <c r="ENR36" s="1332"/>
      <c r="ENS36" s="1332"/>
      <c r="ENT36" s="1332"/>
      <c r="ENU36" s="1332"/>
      <c r="ENV36" s="1332"/>
      <c r="ENW36" s="1332"/>
      <c r="ENX36" s="1332"/>
      <c r="ENY36" s="1332"/>
      <c r="ENZ36" s="1332"/>
      <c r="EOA36" s="1332"/>
      <c r="EOB36" s="1332"/>
      <c r="EOC36" s="1332"/>
      <c r="EOD36" s="1332"/>
      <c r="EOE36" s="1332"/>
      <c r="EOF36" s="1332"/>
      <c r="EOG36" s="1332"/>
      <c r="EOH36" s="1332"/>
      <c r="EOI36" s="1332"/>
      <c r="EOJ36" s="1332"/>
      <c r="EOK36" s="1332"/>
      <c r="EOL36" s="1332"/>
      <c r="EOM36" s="1332"/>
      <c r="EON36" s="1332"/>
      <c r="EOO36" s="1332"/>
      <c r="EOP36" s="1332"/>
      <c r="EOQ36" s="1332"/>
      <c r="EOR36" s="1332"/>
      <c r="EOS36" s="1332"/>
      <c r="EOT36" s="1332"/>
      <c r="EOU36" s="1332"/>
      <c r="EOV36" s="1332"/>
      <c r="EOW36" s="1332"/>
      <c r="EOX36" s="1332"/>
      <c r="EOY36" s="1332"/>
      <c r="EOZ36" s="1332"/>
      <c r="EPA36" s="1332"/>
      <c r="EPB36" s="1332"/>
      <c r="EPC36" s="1332"/>
      <c r="EPD36" s="1332"/>
      <c r="EPE36" s="1332"/>
      <c r="EPF36" s="1332"/>
      <c r="EPG36" s="1332"/>
      <c r="EPH36" s="1332"/>
      <c r="EPI36" s="1332"/>
      <c r="EPJ36" s="1332"/>
      <c r="EPK36" s="1332"/>
      <c r="EPL36" s="1332"/>
      <c r="EPM36" s="1332"/>
      <c r="EPN36" s="1332"/>
      <c r="EPO36" s="1332"/>
      <c r="EPP36" s="1332"/>
      <c r="EPQ36" s="1332"/>
      <c r="EPR36" s="1332"/>
      <c r="EPS36" s="1332"/>
      <c r="EPT36" s="1332"/>
      <c r="EPU36" s="1332"/>
      <c r="EPV36" s="1332"/>
      <c r="EPW36" s="1332"/>
      <c r="EPX36" s="1332"/>
      <c r="EPY36" s="1332"/>
      <c r="EPZ36" s="1332"/>
      <c r="EQA36" s="1332"/>
      <c r="EQB36" s="1332"/>
      <c r="EQC36" s="1332"/>
      <c r="EQD36" s="1332"/>
      <c r="EQE36" s="1332"/>
      <c r="EQF36" s="1332"/>
      <c r="EQG36" s="1332"/>
      <c r="EQH36" s="1332"/>
      <c r="EQI36" s="1332"/>
      <c r="EQJ36" s="1332"/>
      <c r="EQK36" s="1332"/>
      <c r="EQL36" s="1332"/>
      <c r="EQM36" s="1332"/>
      <c r="EQN36" s="1332"/>
      <c r="EQO36" s="1332"/>
      <c r="EQP36" s="1332"/>
      <c r="EQQ36" s="1332"/>
      <c r="EQR36" s="1332"/>
      <c r="EQS36" s="1332"/>
      <c r="EQT36" s="1332"/>
      <c r="EQU36" s="1332"/>
      <c r="EQV36" s="1332"/>
      <c r="EQW36" s="1332"/>
      <c r="EQX36" s="1332"/>
      <c r="EQY36" s="1332"/>
      <c r="EQZ36" s="1332"/>
      <c r="ERA36" s="1332"/>
      <c r="ERB36" s="1332"/>
      <c r="ERC36" s="1332"/>
      <c r="ERD36" s="1332"/>
      <c r="ERE36" s="1332"/>
      <c r="ERF36" s="1332"/>
      <c r="ERG36" s="1332"/>
      <c r="ERH36" s="1332"/>
      <c r="ERI36" s="1332"/>
      <c r="ERJ36" s="1332"/>
      <c r="ERK36" s="1332"/>
      <c r="ERL36" s="1332"/>
      <c r="ERM36" s="1332"/>
      <c r="ERN36" s="1332"/>
      <c r="ERO36" s="1332"/>
      <c r="ERP36" s="1332"/>
      <c r="ERQ36" s="1332"/>
      <c r="ERR36" s="1332"/>
      <c r="ERS36" s="1332"/>
      <c r="ERT36" s="1332"/>
      <c r="ERU36" s="1332"/>
      <c r="ERV36" s="1332"/>
      <c r="ERW36" s="1332"/>
      <c r="ERX36" s="1332"/>
      <c r="ERY36" s="1332"/>
      <c r="ERZ36" s="1332"/>
      <c r="ESA36" s="1332"/>
      <c r="ESB36" s="1332"/>
      <c r="ESC36" s="1332"/>
      <c r="ESD36" s="1332"/>
      <c r="ESE36" s="1332"/>
      <c r="ESF36" s="1332"/>
      <c r="ESG36" s="1332"/>
      <c r="ESH36" s="1332"/>
      <c r="ESI36" s="1332"/>
      <c r="ESJ36" s="1332"/>
      <c r="ESK36" s="1332"/>
      <c r="ESL36" s="1332"/>
      <c r="ESM36" s="1332"/>
      <c r="ESN36" s="1332"/>
      <c r="ESO36" s="1332"/>
      <c r="ESP36" s="1332"/>
      <c r="ESQ36" s="1332"/>
      <c r="ESR36" s="1332"/>
      <c r="ESS36" s="1332"/>
      <c r="EST36" s="1332"/>
      <c r="ESU36" s="1332"/>
      <c r="ESV36" s="1332"/>
      <c r="ESW36" s="1332"/>
      <c r="ESX36" s="1332"/>
      <c r="ESY36" s="1332"/>
      <c r="ESZ36" s="1332"/>
      <c r="ETA36" s="1332"/>
      <c r="ETB36" s="1332"/>
      <c r="ETC36" s="1332"/>
      <c r="ETD36" s="1332"/>
      <c r="ETE36" s="1332"/>
      <c r="ETF36" s="1332"/>
      <c r="ETG36" s="1332"/>
      <c r="ETH36" s="1332"/>
      <c r="ETI36" s="1332"/>
      <c r="ETJ36" s="1332"/>
      <c r="ETK36" s="1332"/>
      <c r="ETL36" s="1332"/>
      <c r="ETM36" s="1332"/>
      <c r="ETN36" s="1332"/>
      <c r="ETO36" s="1332"/>
      <c r="ETP36" s="1332"/>
      <c r="ETQ36" s="1332"/>
      <c r="ETR36" s="1332"/>
      <c r="ETS36" s="1332"/>
      <c r="ETT36" s="1332"/>
      <c r="ETU36" s="1332"/>
      <c r="ETV36" s="1332"/>
      <c r="ETW36" s="1332"/>
      <c r="ETX36" s="1332"/>
      <c r="ETY36" s="1332"/>
      <c r="ETZ36" s="1332"/>
      <c r="EUA36" s="1332"/>
      <c r="EUB36" s="1332"/>
      <c r="EUC36" s="1332"/>
      <c r="EUD36" s="1332"/>
      <c r="EUE36" s="1332"/>
      <c r="EUF36" s="1332"/>
      <c r="EUG36" s="1332"/>
      <c r="EUH36" s="1332"/>
      <c r="EUI36" s="1332"/>
      <c r="EUJ36" s="1332"/>
      <c r="EUK36" s="1332"/>
      <c r="EUL36" s="1332"/>
      <c r="EUM36" s="1332"/>
      <c r="EUN36" s="1332"/>
      <c r="EUO36" s="1332"/>
      <c r="EUP36" s="1332"/>
      <c r="EUQ36" s="1332"/>
      <c r="EUR36" s="1332"/>
      <c r="EUS36" s="1332"/>
      <c r="EUT36" s="1332"/>
      <c r="EUU36" s="1332"/>
      <c r="EUV36" s="1332"/>
      <c r="EUW36" s="1332"/>
      <c r="EUX36" s="1332"/>
      <c r="EUY36" s="1332"/>
      <c r="EUZ36" s="1332"/>
      <c r="EVA36" s="1332"/>
      <c r="EVB36" s="1332"/>
      <c r="EVC36" s="1332"/>
      <c r="EVD36" s="1332"/>
      <c r="EVE36" s="1332"/>
      <c r="EVF36" s="1332"/>
      <c r="EVG36" s="1332"/>
      <c r="EVH36" s="1332"/>
      <c r="EVI36" s="1332"/>
      <c r="EVJ36" s="1332"/>
      <c r="EVK36" s="1332"/>
      <c r="EVL36" s="1332"/>
      <c r="EVM36" s="1332"/>
      <c r="EVN36" s="1332"/>
      <c r="EVO36" s="1332"/>
      <c r="EVP36" s="1332"/>
      <c r="EVQ36" s="1332"/>
      <c r="EVR36" s="1332"/>
      <c r="EVS36" s="1332"/>
      <c r="EVT36" s="1332"/>
      <c r="EVU36" s="1332"/>
      <c r="EVV36" s="1332"/>
      <c r="EVW36" s="1332"/>
      <c r="EVX36" s="1332"/>
      <c r="EVY36" s="1332"/>
      <c r="EVZ36" s="1332"/>
      <c r="EWA36" s="1332"/>
      <c r="EWB36" s="1332"/>
      <c r="EWC36" s="1332"/>
      <c r="EWD36" s="1332"/>
      <c r="EWE36" s="1332"/>
      <c r="EWF36" s="1332"/>
      <c r="EWG36" s="1332"/>
      <c r="EWH36" s="1332"/>
      <c r="EWI36" s="1332"/>
      <c r="EWJ36" s="1332"/>
      <c r="EWK36" s="1332"/>
      <c r="EWL36" s="1332"/>
      <c r="EWM36" s="1332"/>
      <c r="EWN36" s="1332"/>
      <c r="EWO36" s="1332"/>
      <c r="EWP36" s="1332"/>
      <c r="EWQ36" s="1332"/>
      <c r="EWR36" s="1332"/>
      <c r="EWS36" s="1332"/>
      <c r="EWT36" s="1332"/>
      <c r="EWU36" s="1332"/>
      <c r="EWV36" s="1332"/>
      <c r="EWW36" s="1332"/>
      <c r="EWX36" s="1332"/>
      <c r="EWY36" s="1332"/>
      <c r="EWZ36" s="1332"/>
      <c r="EXA36" s="1332"/>
      <c r="EXB36" s="1332"/>
      <c r="EXC36" s="1332"/>
      <c r="EXD36" s="1332"/>
      <c r="EXE36" s="1332"/>
      <c r="EXF36" s="1332"/>
      <c r="EXG36" s="1332"/>
      <c r="EXH36" s="1332"/>
      <c r="EXI36" s="1332"/>
      <c r="EXJ36" s="1332"/>
      <c r="EXK36" s="1332"/>
      <c r="EXL36" s="1332"/>
      <c r="EXM36" s="1332"/>
      <c r="EXN36" s="1332"/>
      <c r="EXO36" s="1332"/>
      <c r="EXP36" s="1332"/>
      <c r="EXQ36" s="1332"/>
      <c r="EXR36" s="1332"/>
      <c r="EXS36" s="1332"/>
      <c r="EXT36" s="1332"/>
      <c r="EXU36" s="1332"/>
      <c r="EXV36" s="1332"/>
      <c r="EXW36" s="1332"/>
      <c r="EXX36" s="1332"/>
      <c r="EXY36" s="1332"/>
      <c r="EXZ36" s="1332"/>
      <c r="EYA36" s="1332"/>
      <c r="EYB36" s="1332"/>
      <c r="EYC36" s="1332"/>
      <c r="EYD36" s="1332"/>
      <c r="EYE36" s="1332"/>
      <c r="EYF36" s="1332"/>
      <c r="EYG36" s="1332"/>
      <c r="EYH36" s="1332"/>
      <c r="EYI36" s="1332"/>
      <c r="EYJ36" s="1332"/>
      <c r="EYK36" s="1332"/>
      <c r="EYL36" s="1332"/>
      <c r="EYM36" s="1332"/>
      <c r="EYN36" s="1332"/>
      <c r="EYO36" s="1332"/>
      <c r="EYP36" s="1332"/>
      <c r="EYQ36" s="1332"/>
      <c r="EYR36" s="1332"/>
      <c r="EYS36" s="1332"/>
      <c r="EYT36" s="1332"/>
      <c r="EYU36" s="1332"/>
      <c r="EYV36" s="1332"/>
      <c r="EYW36" s="1332"/>
      <c r="EYX36" s="1332"/>
      <c r="EYY36" s="1332"/>
      <c r="EYZ36" s="1332"/>
      <c r="EZA36" s="1332"/>
      <c r="EZB36" s="1332"/>
      <c r="EZC36" s="1332"/>
      <c r="EZD36" s="1332"/>
      <c r="EZE36" s="1332"/>
      <c r="EZF36" s="1332"/>
      <c r="EZG36" s="1332"/>
      <c r="EZH36" s="1332"/>
      <c r="EZI36" s="1332"/>
      <c r="EZJ36" s="1332"/>
      <c r="EZK36" s="1332"/>
      <c r="EZL36" s="1332"/>
      <c r="EZM36" s="1332"/>
      <c r="EZN36" s="1332"/>
      <c r="EZO36" s="1332"/>
      <c r="EZP36" s="1332"/>
      <c r="EZQ36" s="1332"/>
      <c r="EZR36" s="1332"/>
      <c r="EZS36" s="1332"/>
      <c r="EZT36" s="1332"/>
      <c r="EZU36" s="1332"/>
      <c r="EZV36" s="1332"/>
      <c r="EZW36" s="1332"/>
      <c r="EZX36" s="1332"/>
      <c r="EZY36" s="1332"/>
      <c r="EZZ36" s="1332"/>
      <c r="FAA36" s="1332"/>
      <c r="FAB36" s="1332"/>
      <c r="FAC36" s="1332"/>
      <c r="FAD36" s="1332"/>
      <c r="FAE36" s="1332"/>
      <c r="FAF36" s="1332"/>
      <c r="FAG36" s="1332"/>
      <c r="FAH36" s="1332"/>
      <c r="FAI36" s="1332"/>
      <c r="FAJ36" s="1332"/>
      <c r="FAK36" s="1332"/>
      <c r="FAL36" s="1332"/>
      <c r="FAM36" s="1332"/>
      <c r="FAN36" s="1332"/>
      <c r="FAO36" s="1332"/>
      <c r="FAP36" s="1332"/>
      <c r="FAQ36" s="1332"/>
      <c r="FAR36" s="1332"/>
      <c r="FAS36" s="1332"/>
      <c r="FAT36" s="1332"/>
      <c r="FAU36" s="1332"/>
      <c r="FAV36" s="1332"/>
      <c r="FAW36" s="1332"/>
      <c r="FAX36" s="1332"/>
      <c r="FAY36" s="1332"/>
      <c r="FAZ36" s="1332"/>
      <c r="FBA36" s="1332"/>
      <c r="FBB36" s="1332"/>
      <c r="FBC36" s="1332"/>
      <c r="FBD36" s="1332"/>
      <c r="FBE36" s="1332"/>
      <c r="FBF36" s="1332"/>
      <c r="FBG36" s="1332"/>
      <c r="FBH36" s="1332"/>
      <c r="FBI36" s="1332"/>
      <c r="FBJ36" s="1332"/>
      <c r="FBK36" s="1332"/>
      <c r="FBL36" s="1332"/>
      <c r="FBM36" s="1332"/>
      <c r="FBN36" s="1332"/>
      <c r="FBO36" s="1332"/>
      <c r="FBP36" s="1332"/>
      <c r="FBQ36" s="1332"/>
      <c r="FBR36" s="1332"/>
      <c r="FBS36" s="1332"/>
      <c r="FBT36" s="1332"/>
      <c r="FBU36" s="1332"/>
      <c r="FBV36" s="1332"/>
      <c r="FBW36" s="1332"/>
      <c r="FBX36" s="1332"/>
      <c r="FBY36" s="1332"/>
      <c r="FBZ36" s="1332"/>
      <c r="FCA36" s="1332"/>
      <c r="FCB36" s="1332"/>
      <c r="FCC36" s="1332"/>
      <c r="FCD36" s="1332"/>
      <c r="FCE36" s="1332"/>
      <c r="FCF36" s="1332"/>
      <c r="FCG36" s="1332"/>
      <c r="FCH36" s="1332"/>
      <c r="FCI36" s="1332"/>
      <c r="FCJ36" s="1332"/>
      <c r="FCK36" s="1332"/>
      <c r="FCL36" s="1332"/>
      <c r="FCM36" s="1332"/>
      <c r="FCN36" s="1332"/>
      <c r="FCO36" s="1332"/>
      <c r="FCP36" s="1332"/>
      <c r="FCQ36" s="1332"/>
      <c r="FCR36" s="1332"/>
      <c r="FCS36" s="1332"/>
      <c r="FCT36" s="1332"/>
      <c r="FCU36" s="1332"/>
      <c r="FCV36" s="1332"/>
      <c r="FCW36" s="1332"/>
      <c r="FCX36" s="1332"/>
      <c r="FCY36" s="1332"/>
      <c r="FCZ36" s="1332"/>
      <c r="FDA36" s="1332"/>
      <c r="FDB36" s="1332"/>
      <c r="FDC36" s="1332"/>
      <c r="FDD36" s="1332"/>
      <c r="FDE36" s="1332"/>
      <c r="FDF36" s="1332"/>
      <c r="FDG36" s="1332"/>
      <c r="FDH36" s="1332"/>
      <c r="FDI36" s="1332"/>
      <c r="FDJ36" s="1332"/>
      <c r="FDK36" s="1332"/>
      <c r="FDL36" s="1332"/>
      <c r="FDM36" s="1332"/>
      <c r="FDN36" s="1332"/>
      <c r="FDO36" s="1332"/>
      <c r="FDP36" s="1332"/>
      <c r="FDQ36" s="1332"/>
      <c r="FDR36" s="1332"/>
      <c r="FDS36" s="1332"/>
      <c r="FDT36" s="1332"/>
      <c r="FDU36" s="1332"/>
      <c r="FDV36" s="1332"/>
      <c r="FDW36" s="1332"/>
      <c r="FDX36" s="1332"/>
      <c r="FDY36" s="1332"/>
      <c r="FDZ36" s="1332"/>
      <c r="FEA36" s="1332"/>
      <c r="FEB36" s="1332"/>
      <c r="FEC36" s="1332"/>
      <c r="FED36" s="1332"/>
      <c r="FEE36" s="1332"/>
      <c r="FEF36" s="1332"/>
      <c r="FEG36" s="1332"/>
      <c r="FEH36" s="1332"/>
      <c r="FEI36" s="1332"/>
      <c r="FEJ36" s="1332"/>
      <c r="FEK36" s="1332"/>
      <c r="FEL36" s="1332"/>
      <c r="FEM36" s="1332"/>
      <c r="FEN36" s="1332"/>
      <c r="FEO36" s="1332"/>
      <c r="FEP36" s="1332"/>
      <c r="FEQ36" s="1332"/>
      <c r="FER36" s="1332"/>
      <c r="FES36" s="1332"/>
      <c r="FET36" s="1332"/>
      <c r="FEU36" s="1332"/>
      <c r="FEV36" s="1332"/>
      <c r="FEW36" s="1332"/>
      <c r="FEX36" s="1332"/>
      <c r="FEY36" s="1332"/>
      <c r="FEZ36" s="1332"/>
      <c r="FFA36" s="1332"/>
      <c r="FFB36" s="1332"/>
      <c r="FFC36" s="1332"/>
      <c r="FFD36" s="1332"/>
      <c r="FFE36" s="1332"/>
      <c r="FFF36" s="1332"/>
      <c r="FFG36" s="1332"/>
      <c r="FFH36" s="1332"/>
      <c r="FFI36" s="1332"/>
      <c r="FFJ36" s="1332"/>
      <c r="FFK36" s="1332"/>
      <c r="FFL36" s="1332"/>
      <c r="FFM36" s="1332"/>
      <c r="FFN36" s="1332"/>
      <c r="FFO36" s="1332"/>
      <c r="FFP36" s="1332"/>
      <c r="FFQ36" s="1332"/>
      <c r="FFR36" s="1332"/>
      <c r="FFS36" s="1332"/>
      <c r="FFT36" s="1332"/>
      <c r="FFU36" s="1332"/>
      <c r="FFV36" s="1332"/>
      <c r="FFW36" s="1332"/>
      <c r="FFX36" s="1332"/>
      <c r="FFY36" s="1332"/>
      <c r="FFZ36" s="1332"/>
      <c r="FGA36" s="1332"/>
      <c r="FGB36" s="1332"/>
      <c r="FGC36" s="1332"/>
      <c r="FGD36" s="1332"/>
      <c r="FGE36" s="1332"/>
      <c r="FGF36" s="1332"/>
      <c r="FGG36" s="1332"/>
      <c r="FGH36" s="1332"/>
      <c r="FGI36" s="1332"/>
      <c r="FGJ36" s="1332"/>
      <c r="FGK36" s="1332"/>
      <c r="FGL36" s="1332"/>
      <c r="FGM36" s="1332"/>
      <c r="FGN36" s="1332"/>
      <c r="FGO36" s="1332"/>
      <c r="FGP36" s="1332"/>
      <c r="FGQ36" s="1332"/>
      <c r="FGR36" s="1332"/>
      <c r="FGS36" s="1332"/>
      <c r="FGT36" s="1332"/>
      <c r="FGU36" s="1332"/>
      <c r="FGV36" s="1332"/>
      <c r="FGW36" s="1332"/>
      <c r="FGX36" s="1332"/>
      <c r="FGY36" s="1332"/>
      <c r="FGZ36" s="1332"/>
      <c r="FHA36" s="1332"/>
      <c r="FHB36" s="1332"/>
      <c r="FHC36" s="1332"/>
      <c r="FHD36" s="1332"/>
      <c r="FHE36" s="1332"/>
      <c r="FHF36" s="1332"/>
      <c r="FHG36" s="1332"/>
      <c r="FHH36" s="1332"/>
      <c r="FHI36" s="1332"/>
      <c r="FHJ36" s="1332"/>
      <c r="FHK36" s="1332"/>
      <c r="FHL36" s="1332"/>
      <c r="FHM36" s="1332"/>
      <c r="FHN36" s="1332"/>
      <c r="FHO36" s="1332"/>
      <c r="FHP36" s="1332"/>
      <c r="FHQ36" s="1332"/>
      <c r="FHR36" s="1332"/>
      <c r="FHS36" s="1332"/>
      <c r="FHT36" s="1332"/>
      <c r="FHU36" s="1332"/>
      <c r="FHV36" s="1332"/>
      <c r="FHW36" s="1332"/>
      <c r="FHX36" s="1332"/>
      <c r="FHY36" s="1332"/>
      <c r="FHZ36" s="1332"/>
      <c r="FIA36" s="1332"/>
      <c r="FIB36" s="1332"/>
      <c r="FIC36" s="1332"/>
      <c r="FID36" s="1332"/>
      <c r="FIE36" s="1332"/>
      <c r="FIF36" s="1332"/>
      <c r="FIG36" s="1332"/>
      <c r="FIH36" s="1332"/>
      <c r="FII36" s="1332"/>
      <c r="FIJ36" s="1332"/>
      <c r="FIK36" s="1332"/>
      <c r="FIL36" s="1332"/>
      <c r="FIM36" s="1332"/>
      <c r="FIN36" s="1332"/>
      <c r="FIO36" s="1332"/>
      <c r="FIP36" s="1332"/>
      <c r="FIQ36" s="1332"/>
      <c r="FIR36" s="1332"/>
      <c r="FIS36" s="1332"/>
      <c r="FIT36" s="1332"/>
      <c r="FIU36" s="1332"/>
      <c r="FIV36" s="1332"/>
      <c r="FIW36" s="1332"/>
      <c r="FIX36" s="1332"/>
      <c r="FIY36" s="1332"/>
      <c r="FIZ36" s="1332"/>
      <c r="FJA36" s="1332"/>
      <c r="FJB36" s="1332"/>
      <c r="FJC36" s="1332"/>
      <c r="FJD36" s="1332"/>
      <c r="FJE36" s="1332"/>
      <c r="FJF36" s="1332"/>
      <c r="FJG36" s="1332"/>
      <c r="FJH36" s="1332"/>
      <c r="FJI36" s="1332"/>
      <c r="FJJ36" s="1332"/>
      <c r="FJK36" s="1332"/>
      <c r="FJL36" s="1332"/>
      <c r="FJM36" s="1332"/>
      <c r="FJN36" s="1332"/>
      <c r="FJO36" s="1332"/>
      <c r="FJP36" s="1332"/>
      <c r="FJQ36" s="1332"/>
      <c r="FJR36" s="1332"/>
      <c r="FJS36" s="1332"/>
      <c r="FJT36" s="1332"/>
      <c r="FJU36" s="1332"/>
      <c r="FJV36" s="1332"/>
      <c r="FJW36" s="1332"/>
      <c r="FJX36" s="1332"/>
      <c r="FJY36" s="1332"/>
      <c r="FJZ36" s="1332"/>
      <c r="FKA36" s="1332"/>
      <c r="FKB36" s="1332"/>
      <c r="FKC36" s="1332"/>
      <c r="FKD36" s="1332"/>
      <c r="FKE36" s="1332"/>
      <c r="FKF36" s="1332"/>
      <c r="FKG36" s="1332"/>
      <c r="FKH36" s="1332"/>
      <c r="FKI36" s="1332"/>
      <c r="FKJ36" s="1332"/>
      <c r="FKK36" s="1332"/>
      <c r="FKL36" s="1332"/>
      <c r="FKM36" s="1332"/>
      <c r="FKN36" s="1332"/>
      <c r="FKO36" s="1332"/>
      <c r="FKP36" s="1332"/>
      <c r="FKQ36" s="1332"/>
      <c r="FKR36" s="1332"/>
      <c r="FKS36" s="1332"/>
      <c r="FKT36" s="1332"/>
      <c r="FKU36" s="1332"/>
      <c r="FKV36" s="1332"/>
      <c r="FKW36" s="1332"/>
      <c r="FKX36" s="1332"/>
      <c r="FKY36" s="1332"/>
      <c r="FKZ36" s="1332"/>
      <c r="FLA36" s="1332"/>
      <c r="FLB36" s="1332"/>
      <c r="FLC36" s="1332"/>
      <c r="FLD36" s="1332"/>
      <c r="FLE36" s="1332"/>
      <c r="FLF36" s="1332"/>
      <c r="FLG36" s="1332"/>
      <c r="FLH36" s="1332"/>
      <c r="FLI36" s="1332"/>
      <c r="FLJ36" s="1332"/>
      <c r="FLK36" s="1332"/>
      <c r="FLL36" s="1332"/>
      <c r="FLM36" s="1332"/>
      <c r="FLN36" s="1332"/>
      <c r="FLO36" s="1332"/>
      <c r="FLP36" s="1332"/>
      <c r="FLQ36" s="1332"/>
      <c r="FLR36" s="1332"/>
      <c r="FLS36" s="1332"/>
      <c r="FLT36" s="1332"/>
      <c r="FLU36" s="1332"/>
      <c r="FLV36" s="1332"/>
      <c r="FLW36" s="1332"/>
      <c r="FLX36" s="1332"/>
      <c r="FLY36" s="1332"/>
      <c r="FLZ36" s="1332"/>
      <c r="FMA36" s="1332"/>
      <c r="FMB36" s="1332"/>
      <c r="FMC36" s="1332"/>
      <c r="FMD36" s="1332"/>
      <c r="FME36" s="1332"/>
      <c r="FMF36" s="1332"/>
      <c r="FMG36" s="1332"/>
      <c r="FMH36" s="1332"/>
      <c r="FMI36" s="1332"/>
      <c r="FMJ36" s="1332"/>
      <c r="FMK36" s="1332"/>
      <c r="FML36" s="1332"/>
      <c r="FMM36" s="1332"/>
      <c r="FMN36" s="1332"/>
      <c r="FMO36" s="1332"/>
      <c r="FMP36" s="1332"/>
      <c r="FMQ36" s="1332"/>
      <c r="FMR36" s="1332"/>
      <c r="FMS36" s="1332"/>
      <c r="FMT36" s="1332"/>
      <c r="FMU36" s="1332"/>
      <c r="FMV36" s="1332"/>
      <c r="FMW36" s="1332"/>
      <c r="FMX36" s="1332"/>
      <c r="FMY36" s="1332"/>
      <c r="FMZ36" s="1332"/>
      <c r="FNA36" s="1332"/>
      <c r="FNB36" s="1332"/>
      <c r="FNC36" s="1332"/>
      <c r="FND36" s="1332"/>
      <c r="FNE36" s="1332"/>
      <c r="FNF36" s="1332"/>
    </row>
    <row r="37" spans="1:4426" s="1301" customFormat="1" ht="15">
      <c r="A37" s="1330"/>
      <c r="B37" s="1406">
        <v>1901018</v>
      </c>
      <c r="C37" s="1410" t="s">
        <v>1672</v>
      </c>
      <c r="D37" s="1427">
        <v>0</v>
      </c>
      <c r="E37" s="1405"/>
      <c r="F37" s="1401"/>
      <c r="G37" s="1401"/>
      <c r="H37" s="1401"/>
      <c r="I37" s="1401">
        <f>D37</f>
        <v>0</v>
      </c>
      <c r="J37" s="1623" t="s">
        <v>1831</v>
      </c>
      <c r="K37" s="1415" t="s">
        <v>1673</v>
      </c>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32"/>
      <c r="AI37" s="1332"/>
      <c r="AJ37" s="1332"/>
      <c r="AK37" s="1332"/>
      <c r="AL37" s="1332"/>
      <c r="AM37" s="1332"/>
      <c r="AN37" s="1332"/>
      <c r="AO37" s="1332"/>
      <c r="AP37" s="1332"/>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32"/>
      <c r="HW37" s="1332"/>
      <c r="HX37" s="1332"/>
      <c r="HY37" s="1332"/>
      <c r="HZ37" s="1332"/>
      <c r="IA37" s="1332"/>
      <c r="IB37" s="1332"/>
      <c r="IC37" s="1332"/>
      <c r="ID37" s="1332"/>
      <c r="IE37" s="1332"/>
      <c r="IF37" s="1332"/>
      <c r="IG37" s="1332"/>
      <c r="IH37" s="1332"/>
      <c r="II37" s="1332"/>
      <c r="IJ37" s="1332"/>
      <c r="IK37" s="1332"/>
      <c r="IL37" s="1332"/>
      <c r="IM37" s="1332"/>
      <c r="IN37" s="1332"/>
      <c r="IO37" s="1332"/>
      <c r="IP37" s="1332"/>
      <c r="IQ37" s="1332"/>
      <c r="IR37" s="1332"/>
      <c r="IS37" s="1332"/>
      <c r="IT37" s="1332"/>
      <c r="IU37" s="1332"/>
      <c r="IV37" s="1332"/>
      <c r="IW37" s="1332"/>
      <c r="IX37" s="1332"/>
      <c r="IY37" s="1332"/>
      <c r="IZ37" s="1332"/>
      <c r="JA37" s="1332"/>
      <c r="JB37" s="1332"/>
      <c r="JC37" s="1332"/>
      <c r="JD37" s="1332"/>
      <c r="JE37" s="1332"/>
      <c r="JF37" s="1332"/>
      <c r="JG37" s="1332"/>
      <c r="JH37" s="1332"/>
      <c r="JI37" s="1332"/>
      <c r="JJ37" s="1332"/>
      <c r="JK37" s="1332"/>
      <c r="JL37" s="1332"/>
      <c r="JM37" s="1332"/>
      <c r="JN37" s="1332"/>
      <c r="JO37" s="1332"/>
      <c r="JP37" s="1332"/>
      <c r="JQ37" s="1332"/>
      <c r="JR37" s="1332"/>
      <c r="JS37" s="1332"/>
      <c r="JT37" s="1332"/>
      <c r="JU37" s="1332"/>
      <c r="JV37" s="1332"/>
      <c r="JW37" s="1332"/>
      <c r="JX37" s="1332"/>
      <c r="JY37" s="1332"/>
      <c r="JZ37" s="1332"/>
      <c r="KA37" s="1332"/>
      <c r="KB37" s="1332"/>
      <c r="KC37" s="1332"/>
      <c r="KD37" s="1332"/>
      <c r="KE37" s="1332"/>
      <c r="KF37" s="1332"/>
      <c r="KG37" s="1332"/>
      <c r="KH37" s="1332"/>
      <c r="KI37" s="1332"/>
      <c r="KJ37" s="1332"/>
      <c r="KK37" s="1332"/>
      <c r="KL37" s="1332"/>
      <c r="KM37" s="1332"/>
      <c r="KN37" s="1332"/>
      <c r="KO37" s="1332"/>
      <c r="KP37" s="1332"/>
      <c r="KQ37" s="1332"/>
      <c r="KR37" s="1332"/>
      <c r="KS37" s="1332"/>
      <c r="KT37" s="1332"/>
      <c r="KU37" s="1332"/>
      <c r="KV37" s="1332"/>
      <c r="KW37" s="1332"/>
      <c r="KX37" s="1332"/>
      <c r="KY37" s="1332"/>
      <c r="KZ37" s="1332"/>
      <c r="LA37" s="1332"/>
      <c r="LB37" s="1332"/>
      <c r="LC37" s="1332"/>
      <c r="LD37" s="1332"/>
      <c r="LE37" s="1332"/>
      <c r="LF37" s="1332"/>
      <c r="LG37" s="1332"/>
      <c r="LH37" s="1332"/>
      <c r="LI37" s="1332"/>
      <c r="LJ37" s="1332"/>
      <c r="LK37" s="1332"/>
      <c r="LL37" s="1332"/>
      <c r="LM37" s="1332"/>
      <c r="LN37" s="1332"/>
      <c r="LO37" s="1332"/>
      <c r="LP37" s="1332"/>
      <c r="LQ37" s="1332"/>
      <c r="LR37" s="1332"/>
      <c r="LS37" s="1332"/>
      <c r="LT37" s="1332"/>
      <c r="LU37" s="1332"/>
      <c r="LV37" s="1332"/>
      <c r="LW37" s="1332"/>
      <c r="LX37" s="1332"/>
      <c r="LY37" s="1332"/>
      <c r="LZ37" s="1332"/>
      <c r="MA37" s="1332"/>
      <c r="MB37" s="1332"/>
      <c r="MC37" s="1332"/>
      <c r="MD37" s="1332"/>
      <c r="ME37" s="1332"/>
      <c r="MF37" s="1332"/>
      <c r="MG37" s="1332"/>
      <c r="MH37" s="1332"/>
      <c r="MI37" s="1332"/>
      <c r="MJ37" s="1332"/>
      <c r="MK37" s="1332"/>
      <c r="ML37" s="1332"/>
      <c r="MM37" s="1332"/>
      <c r="MN37" s="1332"/>
      <c r="MO37" s="1332"/>
      <c r="MP37" s="1332"/>
      <c r="MQ37" s="1332"/>
      <c r="MR37" s="1332"/>
      <c r="MS37" s="1332"/>
      <c r="MT37" s="1332"/>
      <c r="MU37" s="1332"/>
      <c r="MV37" s="1332"/>
      <c r="MW37" s="1332"/>
      <c r="MX37" s="1332"/>
      <c r="MY37" s="1332"/>
      <c r="MZ37" s="1332"/>
      <c r="NA37" s="1332"/>
      <c r="NB37" s="1332"/>
      <c r="NC37" s="1332"/>
      <c r="ND37" s="1332"/>
      <c r="NE37" s="1332"/>
      <c r="NF37" s="1332"/>
      <c r="NG37" s="1332"/>
      <c r="NH37" s="1332"/>
      <c r="NI37" s="1332"/>
      <c r="NJ37" s="1332"/>
      <c r="NK37" s="1332"/>
      <c r="NL37" s="1332"/>
      <c r="NM37" s="1332"/>
      <c r="NN37" s="1332"/>
      <c r="NO37" s="1332"/>
      <c r="NP37" s="1332"/>
      <c r="NQ37" s="1332"/>
      <c r="NR37" s="1332"/>
      <c r="NS37" s="1332"/>
      <c r="NT37" s="1332"/>
      <c r="NU37" s="1332"/>
      <c r="NV37" s="1332"/>
      <c r="NW37" s="1332"/>
      <c r="NX37" s="1332"/>
      <c r="NY37" s="1332"/>
      <c r="NZ37" s="1332"/>
      <c r="OA37" s="1332"/>
      <c r="OB37" s="1332"/>
      <c r="OC37" s="1332"/>
      <c r="OD37" s="1332"/>
      <c r="OE37" s="1332"/>
      <c r="OF37" s="1332"/>
      <c r="OG37" s="1332"/>
      <c r="OH37" s="1332"/>
      <c r="OI37" s="1332"/>
      <c r="OJ37" s="1332"/>
      <c r="OK37" s="1332"/>
      <c r="OL37" s="1332"/>
      <c r="OM37" s="1332"/>
      <c r="ON37" s="1332"/>
      <c r="OO37" s="1332"/>
      <c r="OP37" s="1332"/>
      <c r="OQ37" s="1332"/>
      <c r="OR37" s="1332"/>
      <c r="OS37" s="1332"/>
      <c r="OT37" s="1332"/>
      <c r="OU37" s="1332"/>
      <c r="OV37" s="1332"/>
      <c r="OW37" s="1332"/>
      <c r="OX37" s="1332"/>
      <c r="OY37" s="1332"/>
      <c r="OZ37" s="1332"/>
      <c r="PA37" s="1332"/>
      <c r="PB37" s="1332"/>
      <c r="PC37" s="1332"/>
      <c r="PD37" s="1332"/>
      <c r="PE37" s="1332"/>
      <c r="PF37" s="1332"/>
      <c r="PG37" s="1332"/>
      <c r="PH37" s="1332"/>
      <c r="PI37" s="1332"/>
      <c r="PJ37" s="1332"/>
      <c r="PK37" s="1332"/>
      <c r="PL37" s="1332"/>
      <c r="PM37" s="1332"/>
      <c r="PN37" s="1332"/>
      <c r="PO37" s="1332"/>
      <c r="PP37" s="1332"/>
      <c r="PQ37" s="1332"/>
      <c r="PR37" s="1332"/>
      <c r="PS37" s="1332"/>
      <c r="PT37" s="1332"/>
      <c r="PU37" s="1332"/>
      <c r="PV37" s="1332"/>
      <c r="PW37" s="1332"/>
      <c r="PX37" s="1332"/>
      <c r="PY37" s="1332"/>
      <c r="PZ37" s="1332"/>
      <c r="QA37" s="1332"/>
      <c r="QB37" s="1332"/>
      <c r="QC37" s="1332"/>
      <c r="QD37" s="1332"/>
      <c r="QE37" s="1332"/>
      <c r="QF37" s="1332"/>
      <c r="QG37" s="1332"/>
      <c r="QH37" s="1332"/>
      <c r="QI37" s="1332"/>
      <c r="QJ37" s="1332"/>
      <c r="QK37" s="1332"/>
      <c r="QL37" s="1332"/>
      <c r="QM37" s="1332"/>
      <c r="QN37" s="1332"/>
      <c r="QO37" s="1332"/>
      <c r="QP37" s="1332"/>
      <c r="QQ37" s="1332"/>
      <c r="QR37" s="1332"/>
      <c r="QS37" s="1332"/>
      <c r="QT37" s="1332"/>
      <c r="QU37" s="1332"/>
      <c r="QV37" s="1332"/>
      <c r="QW37" s="1332"/>
      <c r="QX37" s="1332"/>
      <c r="QY37" s="1332"/>
      <c r="QZ37" s="1332"/>
      <c r="RA37" s="1332"/>
      <c r="RB37" s="1332"/>
      <c r="RC37" s="1332"/>
      <c r="RD37" s="1332"/>
      <c r="RE37" s="1332"/>
      <c r="RF37" s="1332"/>
      <c r="RG37" s="1332"/>
      <c r="RH37" s="1332"/>
      <c r="RI37" s="1332"/>
      <c r="RJ37" s="1332"/>
      <c r="RK37" s="1332"/>
      <c r="RL37" s="1332"/>
      <c r="RM37" s="1332"/>
      <c r="RN37" s="1332"/>
      <c r="RO37" s="1332"/>
      <c r="RP37" s="1332"/>
      <c r="RQ37" s="1332"/>
      <c r="RR37" s="1332"/>
      <c r="RS37" s="1332"/>
      <c r="RT37" s="1332"/>
      <c r="RU37" s="1332"/>
      <c r="RV37" s="1332"/>
      <c r="RW37" s="1332"/>
      <c r="RX37" s="1332"/>
      <c r="RY37" s="1332"/>
      <c r="RZ37" s="1332"/>
      <c r="SA37" s="1332"/>
      <c r="SB37" s="1332"/>
      <c r="SC37" s="1332"/>
      <c r="SD37" s="1332"/>
      <c r="SE37" s="1332"/>
      <c r="SF37" s="1332"/>
      <c r="SG37" s="1332"/>
      <c r="SH37" s="1332"/>
      <c r="SI37" s="1332"/>
      <c r="SJ37" s="1332"/>
      <c r="SK37" s="1332"/>
      <c r="SL37" s="1332"/>
      <c r="SM37" s="1332"/>
      <c r="SN37" s="1332"/>
      <c r="SO37" s="1332"/>
      <c r="SP37" s="1332"/>
      <c r="SQ37" s="1332"/>
      <c r="SR37" s="1332"/>
      <c r="SS37" s="1332"/>
      <c r="ST37" s="1332"/>
      <c r="SU37" s="1332"/>
      <c r="SV37" s="1332"/>
      <c r="SW37" s="1332"/>
      <c r="SX37" s="1332"/>
      <c r="SY37" s="1332"/>
      <c r="SZ37" s="1332"/>
      <c r="TA37" s="1332"/>
      <c r="TB37" s="1332"/>
      <c r="TC37" s="1332"/>
      <c r="TD37" s="1332"/>
      <c r="TE37" s="1332"/>
      <c r="TF37" s="1332"/>
      <c r="TG37" s="1332"/>
      <c r="TH37" s="1332"/>
      <c r="TI37" s="1332"/>
      <c r="TJ37" s="1332"/>
      <c r="TK37" s="1332"/>
      <c r="TL37" s="1332"/>
      <c r="TM37" s="1332"/>
      <c r="TN37" s="1332"/>
      <c r="TO37" s="1332"/>
      <c r="TP37" s="1332"/>
      <c r="TQ37" s="1332"/>
      <c r="TR37" s="1332"/>
      <c r="TS37" s="1332"/>
      <c r="TT37" s="1332"/>
      <c r="TU37" s="1332"/>
      <c r="TV37" s="1332"/>
      <c r="TW37" s="1332"/>
      <c r="TX37" s="1332"/>
      <c r="TY37" s="1332"/>
      <c r="TZ37" s="1332"/>
      <c r="UA37" s="1332"/>
      <c r="UB37" s="1332"/>
      <c r="UC37" s="1332"/>
      <c r="UD37" s="1332"/>
      <c r="UE37" s="1332"/>
      <c r="UF37" s="1332"/>
      <c r="UG37" s="1332"/>
      <c r="UH37" s="1332"/>
      <c r="UI37" s="1332"/>
      <c r="UJ37" s="1332"/>
      <c r="UK37" s="1332"/>
      <c r="UL37" s="1332"/>
      <c r="UM37" s="1332"/>
      <c r="UN37" s="1332"/>
      <c r="UO37" s="1332"/>
      <c r="UP37" s="1332"/>
      <c r="UQ37" s="1332"/>
      <c r="UR37" s="1332"/>
      <c r="US37" s="1332"/>
      <c r="UT37" s="1332"/>
      <c r="UU37" s="1332"/>
      <c r="UV37" s="1332"/>
      <c r="UW37" s="1332"/>
      <c r="UX37" s="1332"/>
      <c r="UY37" s="1332"/>
      <c r="UZ37" s="1332"/>
      <c r="VA37" s="1332"/>
      <c r="VB37" s="1332"/>
      <c r="VC37" s="1332"/>
      <c r="VD37" s="1332"/>
      <c r="VE37" s="1332"/>
      <c r="VF37" s="1332"/>
      <c r="VG37" s="1332"/>
      <c r="VH37" s="1332"/>
      <c r="VI37" s="1332"/>
      <c r="VJ37" s="1332"/>
      <c r="VK37" s="1332"/>
      <c r="VL37" s="1332"/>
      <c r="VM37" s="1332"/>
      <c r="VN37" s="1332"/>
      <c r="VO37" s="1332"/>
      <c r="VP37" s="1332"/>
      <c r="VQ37" s="1332"/>
      <c r="VR37" s="1332"/>
      <c r="VS37" s="1332"/>
      <c r="VT37" s="1332"/>
      <c r="VU37" s="1332"/>
      <c r="VV37" s="1332"/>
      <c r="VW37" s="1332"/>
      <c r="VX37" s="1332"/>
      <c r="VY37" s="1332"/>
      <c r="VZ37" s="1332"/>
      <c r="WA37" s="1332"/>
      <c r="WB37" s="1332"/>
      <c r="WC37" s="1332"/>
      <c r="WD37" s="1332"/>
      <c r="WE37" s="1332"/>
      <c r="WF37" s="1332"/>
      <c r="WG37" s="1332"/>
      <c r="WH37" s="1332"/>
      <c r="WI37" s="1332"/>
      <c r="WJ37" s="1332"/>
      <c r="WK37" s="1332"/>
      <c r="WL37" s="1332"/>
      <c r="WM37" s="1332"/>
      <c r="WN37" s="1332"/>
      <c r="WO37" s="1332"/>
      <c r="WP37" s="1332"/>
      <c r="WQ37" s="1332"/>
      <c r="WR37" s="1332"/>
      <c r="WS37" s="1332"/>
      <c r="WT37" s="1332"/>
      <c r="WU37" s="1332"/>
      <c r="WV37" s="1332"/>
      <c r="WW37" s="1332"/>
      <c r="WX37" s="1332"/>
      <c r="WY37" s="1332"/>
      <c r="WZ37" s="1332"/>
      <c r="XA37" s="1332"/>
      <c r="XB37" s="1332"/>
      <c r="XC37" s="1332"/>
      <c r="XD37" s="1332"/>
      <c r="XE37" s="1332"/>
      <c r="XF37" s="1332"/>
      <c r="XG37" s="1332"/>
      <c r="XH37" s="1332"/>
      <c r="XI37" s="1332"/>
      <c r="XJ37" s="1332"/>
      <c r="XK37" s="1332"/>
      <c r="XL37" s="1332"/>
      <c r="XM37" s="1332"/>
      <c r="XN37" s="1332"/>
      <c r="XO37" s="1332"/>
      <c r="XP37" s="1332"/>
      <c r="XQ37" s="1332"/>
      <c r="XR37" s="1332"/>
      <c r="XS37" s="1332"/>
      <c r="XT37" s="1332"/>
      <c r="XU37" s="1332"/>
      <c r="XV37" s="1332"/>
      <c r="XW37" s="1332"/>
      <c r="XX37" s="1332"/>
      <c r="XY37" s="1332"/>
      <c r="XZ37" s="1332"/>
      <c r="YA37" s="1332"/>
      <c r="YB37" s="1332"/>
      <c r="YC37" s="1332"/>
      <c r="YD37" s="1332"/>
      <c r="YE37" s="1332"/>
      <c r="YF37" s="1332"/>
      <c r="YG37" s="1332"/>
      <c r="YH37" s="1332"/>
      <c r="YI37" s="1332"/>
      <c r="YJ37" s="1332"/>
      <c r="YK37" s="1332"/>
      <c r="YL37" s="1332"/>
      <c r="YM37" s="1332"/>
      <c r="YN37" s="1332"/>
      <c r="YO37" s="1332"/>
      <c r="YP37" s="1332"/>
      <c r="YQ37" s="1332"/>
      <c r="YR37" s="1332"/>
      <c r="YS37" s="1332"/>
      <c r="YT37" s="1332"/>
      <c r="YU37" s="1332"/>
      <c r="YV37" s="1332"/>
      <c r="YW37" s="1332"/>
      <c r="YX37" s="1332"/>
      <c r="YY37" s="1332"/>
      <c r="YZ37" s="1332"/>
      <c r="ZA37" s="1332"/>
      <c r="ZB37" s="1332"/>
      <c r="ZC37" s="1332"/>
      <c r="ZD37" s="1332"/>
      <c r="ZE37" s="1332"/>
      <c r="ZF37" s="1332"/>
      <c r="ZG37" s="1332"/>
      <c r="ZH37" s="1332"/>
      <c r="ZI37" s="1332"/>
      <c r="ZJ37" s="1332"/>
      <c r="ZK37" s="1332"/>
      <c r="ZL37" s="1332"/>
      <c r="ZM37" s="1332"/>
      <c r="ZN37" s="1332"/>
      <c r="ZO37" s="1332"/>
      <c r="ZP37" s="1332"/>
      <c r="ZQ37" s="1332"/>
      <c r="ZR37" s="1332"/>
      <c r="ZS37" s="1332"/>
      <c r="ZT37" s="1332"/>
      <c r="ZU37" s="1332"/>
      <c r="ZV37" s="1332"/>
      <c r="ZW37" s="1332"/>
      <c r="ZX37" s="1332"/>
      <c r="ZY37" s="1332"/>
      <c r="ZZ37" s="1332"/>
      <c r="AAA37" s="1332"/>
      <c r="AAB37" s="1332"/>
      <c r="AAC37" s="1332"/>
      <c r="AAD37" s="1332"/>
      <c r="AAE37" s="1332"/>
      <c r="AAF37" s="1332"/>
      <c r="AAG37" s="1332"/>
      <c r="AAH37" s="1332"/>
      <c r="AAI37" s="1332"/>
      <c r="AAJ37" s="1332"/>
      <c r="AAK37" s="1332"/>
      <c r="AAL37" s="1332"/>
      <c r="AAM37" s="1332"/>
      <c r="AAN37" s="1332"/>
      <c r="AAO37" s="1332"/>
      <c r="AAP37" s="1332"/>
      <c r="AAQ37" s="1332"/>
      <c r="AAR37" s="1332"/>
      <c r="AAS37" s="1332"/>
      <c r="AAT37" s="1332"/>
      <c r="AAU37" s="1332"/>
      <c r="AAV37" s="1332"/>
      <c r="AAW37" s="1332"/>
      <c r="AAX37" s="1332"/>
      <c r="AAY37" s="1332"/>
      <c r="AAZ37" s="1332"/>
      <c r="ABA37" s="1332"/>
      <c r="ABB37" s="1332"/>
      <c r="ABC37" s="1332"/>
      <c r="ABD37" s="1332"/>
      <c r="ABE37" s="1332"/>
      <c r="ABF37" s="1332"/>
      <c r="ABG37" s="1332"/>
      <c r="ABH37" s="1332"/>
      <c r="ABI37" s="1332"/>
      <c r="ABJ37" s="1332"/>
      <c r="ABK37" s="1332"/>
      <c r="ABL37" s="1332"/>
      <c r="ABM37" s="1332"/>
      <c r="ABN37" s="1332"/>
      <c r="ABO37" s="1332"/>
      <c r="ABP37" s="1332"/>
      <c r="ABQ37" s="1332"/>
      <c r="ABR37" s="1332"/>
      <c r="ABS37" s="1332"/>
      <c r="ABT37" s="1332"/>
      <c r="ABU37" s="1332"/>
      <c r="ABV37" s="1332"/>
      <c r="ABW37" s="1332"/>
      <c r="ABX37" s="1332"/>
      <c r="ABY37" s="1332"/>
      <c r="ABZ37" s="1332"/>
      <c r="ACA37" s="1332"/>
      <c r="ACB37" s="1332"/>
      <c r="ACC37" s="1332"/>
      <c r="ACD37" s="1332"/>
      <c r="ACE37" s="1332"/>
      <c r="ACF37" s="1332"/>
      <c r="ACG37" s="1332"/>
      <c r="ACH37" s="1332"/>
      <c r="ACI37" s="1332"/>
      <c r="ACJ37" s="1332"/>
      <c r="ACK37" s="1332"/>
      <c r="ACL37" s="1332"/>
      <c r="ACM37" s="1332"/>
      <c r="ACN37" s="1332"/>
      <c r="ACO37" s="1332"/>
      <c r="ACP37" s="1332"/>
      <c r="ACQ37" s="1332"/>
      <c r="ACR37" s="1332"/>
      <c r="ACS37" s="1332"/>
      <c r="ACT37" s="1332"/>
      <c r="ACU37" s="1332"/>
      <c r="ACV37" s="1332"/>
      <c r="ACW37" s="1332"/>
      <c r="ACX37" s="1332"/>
      <c r="ACY37" s="1332"/>
      <c r="ACZ37" s="1332"/>
      <c r="ADA37" s="1332"/>
      <c r="ADB37" s="1332"/>
      <c r="ADC37" s="1332"/>
      <c r="ADD37" s="1332"/>
      <c r="ADE37" s="1332"/>
      <c r="ADF37" s="1332"/>
      <c r="ADG37" s="1332"/>
      <c r="ADH37" s="1332"/>
      <c r="ADI37" s="1332"/>
      <c r="ADJ37" s="1332"/>
      <c r="ADK37" s="1332"/>
      <c r="ADL37" s="1332"/>
      <c r="ADM37" s="1332"/>
      <c r="ADN37" s="1332"/>
      <c r="ADO37" s="1332"/>
      <c r="ADP37" s="1332"/>
      <c r="ADQ37" s="1332"/>
      <c r="ADR37" s="1332"/>
      <c r="ADS37" s="1332"/>
      <c r="ADT37" s="1332"/>
      <c r="ADU37" s="1332"/>
      <c r="ADV37" s="1332"/>
      <c r="ADW37" s="1332"/>
      <c r="ADX37" s="1332"/>
      <c r="ADY37" s="1332"/>
      <c r="ADZ37" s="1332"/>
      <c r="AEA37" s="1332"/>
      <c r="AEB37" s="1332"/>
      <c r="AEC37" s="1332"/>
      <c r="AED37" s="1332"/>
      <c r="AEE37" s="1332"/>
      <c r="AEF37" s="1332"/>
      <c r="AEG37" s="1332"/>
      <c r="AEH37" s="1332"/>
      <c r="AEI37" s="1332"/>
      <c r="AEJ37" s="1332"/>
      <c r="AEK37" s="1332"/>
      <c r="AEL37" s="1332"/>
      <c r="AEM37" s="1332"/>
      <c r="AEN37" s="1332"/>
      <c r="AEO37" s="1332"/>
      <c r="AEP37" s="1332"/>
      <c r="AEQ37" s="1332"/>
      <c r="AER37" s="1332"/>
      <c r="AES37" s="1332"/>
      <c r="AET37" s="1332"/>
      <c r="AEU37" s="1332"/>
      <c r="AEV37" s="1332"/>
      <c r="AEW37" s="1332"/>
      <c r="AEX37" s="1332"/>
      <c r="AEY37" s="1332"/>
      <c r="AEZ37" s="1332"/>
      <c r="AFA37" s="1332"/>
      <c r="AFB37" s="1332"/>
      <c r="AFC37" s="1332"/>
      <c r="AFD37" s="1332"/>
      <c r="AFE37" s="1332"/>
      <c r="AFF37" s="1332"/>
      <c r="AFG37" s="1332"/>
      <c r="AFH37" s="1332"/>
      <c r="AFI37" s="1332"/>
      <c r="AFJ37" s="1332"/>
      <c r="AFK37" s="1332"/>
      <c r="AFL37" s="1332"/>
      <c r="AFM37" s="1332"/>
      <c r="AFN37" s="1332"/>
      <c r="AFO37" s="1332"/>
      <c r="AFP37" s="1332"/>
      <c r="AFQ37" s="1332"/>
      <c r="AFR37" s="1332"/>
      <c r="AFS37" s="1332"/>
      <c r="AFT37" s="1332"/>
      <c r="AFU37" s="1332"/>
      <c r="AFV37" s="1332"/>
      <c r="AFW37" s="1332"/>
      <c r="AFX37" s="1332"/>
      <c r="AFY37" s="1332"/>
      <c r="AFZ37" s="1332"/>
      <c r="AGA37" s="1332"/>
      <c r="AGB37" s="1332"/>
      <c r="AGC37" s="1332"/>
      <c r="AGD37" s="1332"/>
      <c r="AGE37" s="1332"/>
      <c r="AGF37" s="1332"/>
      <c r="AGG37" s="1332"/>
      <c r="AGH37" s="1332"/>
      <c r="AGI37" s="1332"/>
      <c r="AGJ37" s="1332"/>
      <c r="AGK37" s="1332"/>
      <c r="AGL37" s="1332"/>
      <c r="AGM37" s="1332"/>
      <c r="AGN37" s="1332"/>
      <c r="AGO37" s="1332"/>
      <c r="AGP37" s="1332"/>
      <c r="AGQ37" s="1332"/>
      <c r="AGR37" s="1332"/>
      <c r="AGS37" s="1332"/>
      <c r="AGT37" s="1332"/>
      <c r="AGU37" s="1332"/>
      <c r="AGV37" s="1332"/>
      <c r="AGW37" s="1332"/>
      <c r="AGX37" s="1332"/>
      <c r="AGY37" s="1332"/>
      <c r="AGZ37" s="1332"/>
      <c r="AHA37" s="1332"/>
      <c r="AHB37" s="1332"/>
      <c r="AHC37" s="1332"/>
      <c r="AHD37" s="1332"/>
      <c r="AHE37" s="1332"/>
      <c r="AHF37" s="1332"/>
      <c r="AHG37" s="1332"/>
      <c r="AHH37" s="1332"/>
      <c r="AHI37" s="1332"/>
      <c r="AHJ37" s="1332"/>
      <c r="AHK37" s="1332"/>
      <c r="AHL37" s="1332"/>
      <c r="AHM37" s="1332"/>
      <c r="AHN37" s="1332"/>
      <c r="AHO37" s="1332"/>
      <c r="AHP37" s="1332"/>
      <c r="AHQ37" s="1332"/>
      <c r="AHR37" s="1332"/>
      <c r="AHS37" s="1332"/>
      <c r="AHT37" s="1332"/>
      <c r="AHU37" s="1332"/>
      <c r="AHV37" s="1332"/>
      <c r="AHW37" s="1332"/>
      <c r="AHX37" s="1332"/>
      <c r="AHY37" s="1332"/>
      <c r="AHZ37" s="1332"/>
      <c r="AIA37" s="1332"/>
      <c r="AIB37" s="1332"/>
      <c r="AIC37" s="1332"/>
      <c r="AID37" s="1332"/>
      <c r="AIE37" s="1332"/>
      <c r="AIF37" s="1332"/>
      <c r="AIG37" s="1332"/>
      <c r="AIH37" s="1332"/>
      <c r="AII37" s="1332"/>
      <c r="AIJ37" s="1332"/>
      <c r="AIK37" s="1332"/>
      <c r="AIL37" s="1332"/>
      <c r="AIM37" s="1332"/>
      <c r="AIN37" s="1332"/>
      <c r="AIO37" s="1332"/>
      <c r="AIP37" s="1332"/>
      <c r="AIQ37" s="1332"/>
      <c r="AIR37" s="1332"/>
      <c r="AIS37" s="1332"/>
      <c r="AIT37" s="1332"/>
      <c r="AIU37" s="1332"/>
      <c r="AIV37" s="1332"/>
      <c r="AIW37" s="1332"/>
      <c r="AIX37" s="1332"/>
      <c r="AIY37" s="1332"/>
      <c r="AIZ37" s="1332"/>
      <c r="AJA37" s="1332"/>
      <c r="AJB37" s="1332"/>
      <c r="AJC37" s="1332"/>
      <c r="AJD37" s="1332"/>
      <c r="AJE37" s="1332"/>
      <c r="AJF37" s="1332"/>
      <c r="AJG37" s="1332"/>
      <c r="AJH37" s="1332"/>
      <c r="AJI37" s="1332"/>
      <c r="AJJ37" s="1332"/>
      <c r="AJK37" s="1332"/>
      <c r="AJL37" s="1332"/>
      <c r="AJM37" s="1332"/>
      <c r="AJN37" s="1332"/>
      <c r="AJO37" s="1332"/>
      <c r="AJP37" s="1332"/>
      <c r="AJQ37" s="1332"/>
      <c r="AJR37" s="1332"/>
      <c r="AJS37" s="1332"/>
      <c r="AJT37" s="1332"/>
      <c r="AJU37" s="1332"/>
      <c r="AJV37" s="1332"/>
      <c r="AJW37" s="1332"/>
      <c r="AJX37" s="1332"/>
      <c r="AJY37" s="1332"/>
      <c r="AJZ37" s="1332"/>
      <c r="AKA37" s="1332"/>
      <c r="AKB37" s="1332"/>
      <c r="AKC37" s="1332"/>
      <c r="AKD37" s="1332"/>
      <c r="AKE37" s="1332"/>
      <c r="AKF37" s="1332"/>
      <c r="AKG37" s="1332"/>
      <c r="AKH37" s="1332"/>
      <c r="AKI37" s="1332"/>
      <c r="AKJ37" s="1332"/>
      <c r="AKK37" s="1332"/>
      <c r="AKL37" s="1332"/>
      <c r="AKM37" s="1332"/>
      <c r="AKN37" s="1332"/>
      <c r="AKO37" s="1332"/>
      <c r="AKP37" s="1332"/>
      <c r="AKQ37" s="1332"/>
      <c r="AKR37" s="1332"/>
      <c r="AKS37" s="1332"/>
      <c r="AKT37" s="1332"/>
      <c r="AKU37" s="1332"/>
      <c r="AKV37" s="1332"/>
      <c r="AKW37" s="1332"/>
      <c r="AKX37" s="1332"/>
      <c r="AKY37" s="1332"/>
      <c r="AKZ37" s="1332"/>
      <c r="ALA37" s="1332"/>
      <c r="ALB37" s="1332"/>
      <c r="ALC37" s="1332"/>
      <c r="ALD37" s="1332"/>
      <c r="ALE37" s="1332"/>
      <c r="ALF37" s="1332"/>
      <c r="ALG37" s="1332"/>
      <c r="ALH37" s="1332"/>
      <c r="ALI37" s="1332"/>
      <c r="ALJ37" s="1332"/>
      <c r="ALK37" s="1332"/>
      <c r="ALL37" s="1332"/>
      <c r="ALM37" s="1332"/>
      <c r="ALN37" s="1332"/>
      <c r="ALO37" s="1332"/>
      <c r="ALP37" s="1332"/>
      <c r="ALQ37" s="1332"/>
      <c r="ALR37" s="1332"/>
      <c r="ALS37" s="1332"/>
      <c r="ALT37" s="1332"/>
      <c r="ALU37" s="1332"/>
      <c r="ALV37" s="1332"/>
      <c r="ALW37" s="1332"/>
      <c r="ALX37" s="1332"/>
      <c r="ALY37" s="1332"/>
      <c r="ALZ37" s="1332"/>
      <c r="AMA37" s="1332"/>
      <c r="AMB37" s="1332"/>
      <c r="AMC37" s="1332"/>
      <c r="AMD37" s="1332"/>
      <c r="AME37" s="1332"/>
      <c r="AMF37" s="1332"/>
      <c r="AMG37" s="1332"/>
      <c r="AMH37" s="1332"/>
      <c r="AMI37" s="1332"/>
      <c r="AMJ37" s="1332"/>
      <c r="AMK37" s="1332"/>
      <c r="AML37" s="1332"/>
      <c r="AMM37" s="1332"/>
      <c r="AMN37" s="1332"/>
      <c r="AMO37" s="1332"/>
      <c r="AMP37" s="1332"/>
      <c r="AMQ37" s="1332"/>
      <c r="AMR37" s="1332"/>
      <c r="AMS37" s="1332"/>
      <c r="AMT37" s="1332"/>
      <c r="AMU37" s="1332"/>
      <c r="AMV37" s="1332"/>
      <c r="AMW37" s="1332"/>
      <c r="AMX37" s="1332"/>
      <c r="AMY37" s="1332"/>
      <c r="AMZ37" s="1332"/>
      <c r="ANA37" s="1332"/>
      <c r="ANB37" s="1332"/>
      <c r="ANC37" s="1332"/>
      <c r="AND37" s="1332"/>
      <c r="ANE37" s="1332"/>
      <c r="ANF37" s="1332"/>
      <c r="ANG37" s="1332"/>
      <c r="ANH37" s="1332"/>
      <c r="ANI37" s="1332"/>
      <c r="ANJ37" s="1332"/>
      <c r="ANK37" s="1332"/>
      <c r="ANL37" s="1332"/>
      <c r="ANM37" s="1332"/>
      <c r="ANN37" s="1332"/>
      <c r="ANO37" s="1332"/>
      <c r="ANP37" s="1332"/>
      <c r="ANQ37" s="1332"/>
      <c r="ANR37" s="1332"/>
      <c r="ANS37" s="1332"/>
      <c r="ANT37" s="1332"/>
      <c r="ANU37" s="1332"/>
      <c r="ANV37" s="1332"/>
      <c r="ANW37" s="1332"/>
      <c r="ANX37" s="1332"/>
      <c r="ANY37" s="1332"/>
      <c r="ANZ37" s="1332"/>
      <c r="AOA37" s="1332"/>
      <c r="AOB37" s="1332"/>
      <c r="AOC37" s="1332"/>
      <c r="AOD37" s="1332"/>
      <c r="AOE37" s="1332"/>
      <c r="AOF37" s="1332"/>
      <c r="AOG37" s="1332"/>
      <c r="AOH37" s="1332"/>
      <c r="AOI37" s="1332"/>
      <c r="AOJ37" s="1332"/>
      <c r="AOK37" s="1332"/>
      <c r="AOL37" s="1332"/>
      <c r="AOM37" s="1332"/>
      <c r="AON37" s="1332"/>
      <c r="AOO37" s="1332"/>
      <c r="AOP37" s="1332"/>
      <c r="AOQ37" s="1332"/>
      <c r="AOR37" s="1332"/>
      <c r="AOS37" s="1332"/>
      <c r="AOT37" s="1332"/>
      <c r="AOU37" s="1332"/>
      <c r="AOV37" s="1332"/>
      <c r="AOW37" s="1332"/>
      <c r="AOX37" s="1332"/>
      <c r="AOY37" s="1332"/>
      <c r="AOZ37" s="1332"/>
      <c r="APA37" s="1332"/>
      <c r="APB37" s="1332"/>
      <c r="APC37" s="1332"/>
      <c r="APD37" s="1332"/>
      <c r="APE37" s="1332"/>
      <c r="APF37" s="1332"/>
      <c r="APG37" s="1332"/>
      <c r="APH37" s="1332"/>
      <c r="API37" s="1332"/>
      <c r="APJ37" s="1332"/>
      <c r="APK37" s="1332"/>
      <c r="APL37" s="1332"/>
      <c r="APM37" s="1332"/>
      <c r="APN37" s="1332"/>
      <c r="APO37" s="1332"/>
      <c r="APP37" s="1332"/>
      <c r="APQ37" s="1332"/>
      <c r="APR37" s="1332"/>
      <c r="APS37" s="1332"/>
      <c r="APT37" s="1332"/>
      <c r="APU37" s="1332"/>
      <c r="APV37" s="1332"/>
      <c r="APW37" s="1332"/>
      <c r="APX37" s="1332"/>
      <c r="APY37" s="1332"/>
      <c r="APZ37" s="1332"/>
      <c r="AQA37" s="1332"/>
      <c r="AQB37" s="1332"/>
      <c r="AQC37" s="1332"/>
      <c r="AQD37" s="1332"/>
      <c r="AQE37" s="1332"/>
      <c r="AQF37" s="1332"/>
      <c r="AQG37" s="1332"/>
      <c r="AQH37" s="1332"/>
      <c r="AQI37" s="1332"/>
      <c r="AQJ37" s="1332"/>
      <c r="AQK37" s="1332"/>
      <c r="AQL37" s="1332"/>
      <c r="AQM37" s="1332"/>
      <c r="AQN37" s="1332"/>
      <c r="AQO37" s="1332"/>
      <c r="AQP37" s="1332"/>
      <c r="AQQ37" s="1332"/>
      <c r="AQR37" s="1332"/>
      <c r="AQS37" s="1332"/>
      <c r="AQT37" s="1332"/>
      <c r="AQU37" s="1332"/>
      <c r="AQV37" s="1332"/>
      <c r="AQW37" s="1332"/>
      <c r="AQX37" s="1332"/>
      <c r="AQY37" s="1332"/>
      <c r="AQZ37" s="1332"/>
      <c r="ARA37" s="1332"/>
      <c r="ARB37" s="1332"/>
      <c r="ARC37" s="1332"/>
      <c r="ARD37" s="1332"/>
      <c r="ARE37" s="1332"/>
      <c r="ARF37" s="1332"/>
      <c r="ARG37" s="1332"/>
      <c r="ARH37" s="1332"/>
      <c r="ARI37" s="1332"/>
      <c r="ARJ37" s="1332"/>
      <c r="ARK37" s="1332"/>
      <c r="ARL37" s="1332"/>
      <c r="ARM37" s="1332"/>
      <c r="ARN37" s="1332"/>
      <c r="ARO37" s="1332"/>
      <c r="ARP37" s="1332"/>
      <c r="ARQ37" s="1332"/>
      <c r="ARR37" s="1332"/>
      <c r="ARS37" s="1332"/>
      <c r="ART37" s="1332"/>
      <c r="ARU37" s="1332"/>
      <c r="ARV37" s="1332"/>
      <c r="ARW37" s="1332"/>
      <c r="ARX37" s="1332"/>
      <c r="ARY37" s="1332"/>
      <c r="ARZ37" s="1332"/>
      <c r="ASA37" s="1332"/>
      <c r="ASB37" s="1332"/>
      <c r="ASC37" s="1332"/>
      <c r="ASD37" s="1332"/>
      <c r="ASE37" s="1332"/>
      <c r="ASF37" s="1332"/>
      <c r="ASG37" s="1332"/>
      <c r="ASH37" s="1332"/>
      <c r="ASI37" s="1332"/>
      <c r="ASJ37" s="1332"/>
      <c r="ASK37" s="1332"/>
      <c r="ASL37" s="1332"/>
      <c r="ASM37" s="1332"/>
      <c r="ASN37" s="1332"/>
      <c r="ASO37" s="1332"/>
      <c r="ASP37" s="1332"/>
      <c r="ASQ37" s="1332"/>
      <c r="ASR37" s="1332"/>
      <c r="ASS37" s="1332"/>
      <c r="AST37" s="1332"/>
      <c r="ASU37" s="1332"/>
      <c r="ASV37" s="1332"/>
      <c r="ASW37" s="1332"/>
      <c r="ASX37" s="1332"/>
      <c r="ASY37" s="1332"/>
      <c r="ASZ37" s="1332"/>
      <c r="ATA37" s="1332"/>
      <c r="ATB37" s="1332"/>
      <c r="ATC37" s="1332"/>
      <c r="ATD37" s="1332"/>
      <c r="ATE37" s="1332"/>
      <c r="ATF37" s="1332"/>
      <c r="ATG37" s="1332"/>
      <c r="ATH37" s="1332"/>
      <c r="ATI37" s="1332"/>
      <c r="ATJ37" s="1332"/>
      <c r="ATK37" s="1332"/>
      <c r="ATL37" s="1332"/>
      <c r="ATM37" s="1332"/>
      <c r="ATN37" s="1332"/>
      <c r="ATO37" s="1332"/>
      <c r="ATP37" s="1332"/>
      <c r="ATQ37" s="1332"/>
      <c r="ATR37" s="1332"/>
      <c r="ATS37" s="1332"/>
      <c r="ATT37" s="1332"/>
      <c r="ATU37" s="1332"/>
      <c r="ATV37" s="1332"/>
      <c r="ATW37" s="1332"/>
      <c r="ATX37" s="1332"/>
      <c r="ATY37" s="1332"/>
      <c r="ATZ37" s="1332"/>
      <c r="AUA37" s="1332"/>
      <c r="AUB37" s="1332"/>
      <c r="AUC37" s="1332"/>
      <c r="AUD37" s="1332"/>
      <c r="AUE37" s="1332"/>
      <c r="AUF37" s="1332"/>
      <c r="AUG37" s="1332"/>
      <c r="AUH37" s="1332"/>
      <c r="AUI37" s="1332"/>
      <c r="AUJ37" s="1332"/>
      <c r="AUK37" s="1332"/>
      <c r="AUL37" s="1332"/>
      <c r="AUM37" s="1332"/>
      <c r="AUN37" s="1332"/>
      <c r="AUO37" s="1332"/>
      <c r="AUP37" s="1332"/>
      <c r="AUQ37" s="1332"/>
      <c r="AUR37" s="1332"/>
      <c r="AUS37" s="1332"/>
      <c r="AUT37" s="1332"/>
      <c r="AUU37" s="1332"/>
      <c r="AUV37" s="1332"/>
      <c r="AUW37" s="1332"/>
      <c r="AUX37" s="1332"/>
      <c r="AUY37" s="1332"/>
      <c r="AUZ37" s="1332"/>
      <c r="AVA37" s="1332"/>
      <c r="AVB37" s="1332"/>
      <c r="AVC37" s="1332"/>
      <c r="AVD37" s="1332"/>
      <c r="AVE37" s="1332"/>
      <c r="AVF37" s="1332"/>
      <c r="AVG37" s="1332"/>
      <c r="AVH37" s="1332"/>
      <c r="AVI37" s="1332"/>
      <c r="AVJ37" s="1332"/>
      <c r="AVK37" s="1332"/>
      <c r="AVL37" s="1332"/>
      <c r="AVM37" s="1332"/>
      <c r="AVN37" s="1332"/>
      <c r="AVO37" s="1332"/>
      <c r="AVP37" s="1332"/>
      <c r="AVQ37" s="1332"/>
      <c r="AVR37" s="1332"/>
      <c r="AVS37" s="1332"/>
      <c r="AVT37" s="1332"/>
      <c r="AVU37" s="1332"/>
      <c r="AVV37" s="1332"/>
      <c r="AVW37" s="1332"/>
      <c r="AVX37" s="1332"/>
      <c r="AVY37" s="1332"/>
      <c r="AVZ37" s="1332"/>
      <c r="AWA37" s="1332"/>
      <c r="AWB37" s="1332"/>
      <c r="AWC37" s="1332"/>
      <c r="AWD37" s="1332"/>
      <c r="AWE37" s="1332"/>
      <c r="AWF37" s="1332"/>
      <c r="AWG37" s="1332"/>
      <c r="AWH37" s="1332"/>
      <c r="AWI37" s="1332"/>
      <c r="AWJ37" s="1332"/>
      <c r="AWK37" s="1332"/>
      <c r="AWL37" s="1332"/>
      <c r="AWM37" s="1332"/>
      <c r="AWN37" s="1332"/>
      <c r="AWO37" s="1332"/>
      <c r="AWP37" s="1332"/>
      <c r="AWQ37" s="1332"/>
      <c r="AWR37" s="1332"/>
      <c r="AWS37" s="1332"/>
      <c r="AWT37" s="1332"/>
      <c r="AWU37" s="1332"/>
      <c r="AWV37" s="1332"/>
      <c r="AWW37" s="1332"/>
      <c r="AWX37" s="1332"/>
      <c r="AWY37" s="1332"/>
      <c r="AWZ37" s="1332"/>
      <c r="AXA37" s="1332"/>
      <c r="AXB37" s="1332"/>
      <c r="AXC37" s="1332"/>
      <c r="AXD37" s="1332"/>
      <c r="AXE37" s="1332"/>
      <c r="AXF37" s="1332"/>
      <c r="AXG37" s="1332"/>
      <c r="AXH37" s="1332"/>
      <c r="AXI37" s="1332"/>
      <c r="AXJ37" s="1332"/>
      <c r="AXK37" s="1332"/>
      <c r="AXL37" s="1332"/>
      <c r="AXM37" s="1332"/>
      <c r="AXN37" s="1332"/>
      <c r="AXO37" s="1332"/>
      <c r="AXP37" s="1332"/>
      <c r="AXQ37" s="1332"/>
      <c r="AXR37" s="1332"/>
      <c r="AXS37" s="1332"/>
      <c r="AXT37" s="1332"/>
      <c r="AXU37" s="1332"/>
      <c r="AXV37" s="1332"/>
      <c r="AXW37" s="1332"/>
      <c r="AXX37" s="1332"/>
      <c r="AXY37" s="1332"/>
      <c r="AXZ37" s="1332"/>
      <c r="AYA37" s="1332"/>
      <c r="AYB37" s="1332"/>
      <c r="AYC37" s="1332"/>
      <c r="AYD37" s="1332"/>
      <c r="AYE37" s="1332"/>
      <c r="AYF37" s="1332"/>
      <c r="AYG37" s="1332"/>
      <c r="AYH37" s="1332"/>
      <c r="AYI37" s="1332"/>
      <c r="AYJ37" s="1332"/>
      <c r="AYK37" s="1332"/>
      <c r="AYL37" s="1332"/>
      <c r="AYM37" s="1332"/>
      <c r="AYN37" s="1332"/>
      <c r="AYO37" s="1332"/>
      <c r="AYP37" s="1332"/>
      <c r="AYQ37" s="1332"/>
      <c r="AYR37" s="1332"/>
      <c r="AYS37" s="1332"/>
      <c r="AYT37" s="1332"/>
      <c r="AYU37" s="1332"/>
      <c r="AYV37" s="1332"/>
      <c r="AYW37" s="1332"/>
      <c r="AYX37" s="1332"/>
      <c r="AYY37" s="1332"/>
      <c r="AYZ37" s="1332"/>
      <c r="AZA37" s="1332"/>
      <c r="AZB37" s="1332"/>
      <c r="AZC37" s="1332"/>
      <c r="AZD37" s="1332"/>
      <c r="AZE37" s="1332"/>
      <c r="AZF37" s="1332"/>
      <c r="AZG37" s="1332"/>
      <c r="AZH37" s="1332"/>
      <c r="AZI37" s="1332"/>
      <c r="AZJ37" s="1332"/>
      <c r="AZK37" s="1332"/>
      <c r="AZL37" s="1332"/>
      <c r="AZM37" s="1332"/>
      <c r="AZN37" s="1332"/>
      <c r="AZO37" s="1332"/>
      <c r="AZP37" s="1332"/>
      <c r="AZQ37" s="1332"/>
      <c r="AZR37" s="1332"/>
      <c r="AZS37" s="1332"/>
      <c r="AZT37" s="1332"/>
      <c r="AZU37" s="1332"/>
      <c r="AZV37" s="1332"/>
      <c r="AZW37" s="1332"/>
      <c r="AZX37" s="1332"/>
      <c r="AZY37" s="1332"/>
      <c r="AZZ37" s="1332"/>
      <c r="BAA37" s="1332"/>
      <c r="BAB37" s="1332"/>
      <c r="BAC37" s="1332"/>
      <c r="BAD37" s="1332"/>
      <c r="BAE37" s="1332"/>
      <c r="BAF37" s="1332"/>
      <c r="BAG37" s="1332"/>
      <c r="BAH37" s="1332"/>
      <c r="BAI37" s="1332"/>
      <c r="BAJ37" s="1332"/>
      <c r="BAK37" s="1332"/>
      <c r="BAL37" s="1332"/>
      <c r="BAM37" s="1332"/>
      <c r="BAN37" s="1332"/>
      <c r="BAO37" s="1332"/>
      <c r="BAP37" s="1332"/>
      <c r="BAQ37" s="1332"/>
      <c r="BAR37" s="1332"/>
      <c r="BAS37" s="1332"/>
      <c r="BAT37" s="1332"/>
      <c r="BAU37" s="1332"/>
      <c r="BAV37" s="1332"/>
      <c r="BAW37" s="1332"/>
      <c r="BAX37" s="1332"/>
      <c r="BAY37" s="1332"/>
      <c r="BAZ37" s="1332"/>
      <c r="BBA37" s="1332"/>
      <c r="BBB37" s="1332"/>
      <c r="BBC37" s="1332"/>
      <c r="BBD37" s="1332"/>
      <c r="BBE37" s="1332"/>
      <c r="BBF37" s="1332"/>
      <c r="BBG37" s="1332"/>
      <c r="BBH37" s="1332"/>
      <c r="BBI37" s="1332"/>
      <c r="BBJ37" s="1332"/>
      <c r="BBK37" s="1332"/>
      <c r="BBL37" s="1332"/>
      <c r="BBM37" s="1332"/>
      <c r="BBN37" s="1332"/>
      <c r="BBO37" s="1332"/>
      <c r="BBP37" s="1332"/>
      <c r="BBQ37" s="1332"/>
      <c r="BBR37" s="1332"/>
      <c r="BBS37" s="1332"/>
      <c r="BBT37" s="1332"/>
      <c r="BBU37" s="1332"/>
      <c r="BBV37" s="1332"/>
      <c r="BBW37" s="1332"/>
      <c r="BBX37" s="1332"/>
      <c r="BBY37" s="1332"/>
      <c r="BBZ37" s="1332"/>
      <c r="BCA37" s="1332"/>
      <c r="BCB37" s="1332"/>
      <c r="BCC37" s="1332"/>
      <c r="BCD37" s="1332"/>
      <c r="BCE37" s="1332"/>
      <c r="BCF37" s="1332"/>
      <c r="BCG37" s="1332"/>
      <c r="BCH37" s="1332"/>
      <c r="BCI37" s="1332"/>
      <c r="BCJ37" s="1332"/>
      <c r="BCK37" s="1332"/>
      <c r="BCL37" s="1332"/>
      <c r="BCM37" s="1332"/>
      <c r="BCN37" s="1332"/>
      <c r="BCO37" s="1332"/>
      <c r="BCP37" s="1332"/>
      <c r="BCQ37" s="1332"/>
      <c r="BCR37" s="1332"/>
      <c r="BCS37" s="1332"/>
      <c r="BCT37" s="1332"/>
      <c r="BCU37" s="1332"/>
      <c r="BCV37" s="1332"/>
      <c r="BCW37" s="1332"/>
      <c r="BCX37" s="1332"/>
      <c r="BCY37" s="1332"/>
      <c r="BCZ37" s="1332"/>
      <c r="BDA37" s="1332"/>
      <c r="BDB37" s="1332"/>
      <c r="BDC37" s="1332"/>
      <c r="BDD37" s="1332"/>
      <c r="BDE37" s="1332"/>
      <c r="BDF37" s="1332"/>
      <c r="BDG37" s="1332"/>
      <c r="BDH37" s="1332"/>
      <c r="BDI37" s="1332"/>
      <c r="BDJ37" s="1332"/>
      <c r="BDK37" s="1332"/>
      <c r="BDL37" s="1332"/>
      <c r="BDM37" s="1332"/>
      <c r="BDN37" s="1332"/>
      <c r="BDO37" s="1332"/>
      <c r="BDP37" s="1332"/>
      <c r="BDQ37" s="1332"/>
      <c r="BDR37" s="1332"/>
      <c r="BDS37" s="1332"/>
      <c r="BDT37" s="1332"/>
      <c r="BDU37" s="1332"/>
      <c r="BDV37" s="1332"/>
      <c r="BDW37" s="1332"/>
      <c r="BDX37" s="1332"/>
      <c r="BDY37" s="1332"/>
      <c r="BDZ37" s="1332"/>
      <c r="BEA37" s="1332"/>
      <c r="BEB37" s="1332"/>
      <c r="BEC37" s="1332"/>
      <c r="BED37" s="1332"/>
      <c r="BEE37" s="1332"/>
      <c r="BEF37" s="1332"/>
      <c r="BEG37" s="1332"/>
      <c r="BEH37" s="1332"/>
      <c r="BEI37" s="1332"/>
      <c r="BEJ37" s="1332"/>
      <c r="BEK37" s="1332"/>
      <c r="BEL37" s="1332"/>
      <c r="BEM37" s="1332"/>
      <c r="BEN37" s="1332"/>
      <c r="BEO37" s="1332"/>
      <c r="BEP37" s="1332"/>
      <c r="BEQ37" s="1332"/>
      <c r="BER37" s="1332"/>
      <c r="BES37" s="1332"/>
      <c r="BET37" s="1332"/>
      <c r="BEU37" s="1332"/>
      <c r="BEV37" s="1332"/>
      <c r="BEW37" s="1332"/>
      <c r="BEX37" s="1332"/>
      <c r="BEY37" s="1332"/>
      <c r="BEZ37" s="1332"/>
      <c r="BFA37" s="1332"/>
      <c r="BFB37" s="1332"/>
      <c r="BFC37" s="1332"/>
      <c r="BFD37" s="1332"/>
      <c r="BFE37" s="1332"/>
      <c r="BFF37" s="1332"/>
      <c r="BFG37" s="1332"/>
      <c r="BFH37" s="1332"/>
      <c r="BFI37" s="1332"/>
      <c r="BFJ37" s="1332"/>
      <c r="BFK37" s="1332"/>
      <c r="BFL37" s="1332"/>
      <c r="BFM37" s="1332"/>
      <c r="BFN37" s="1332"/>
      <c r="BFO37" s="1332"/>
      <c r="BFP37" s="1332"/>
      <c r="BFQ37" s="1332"/>
      <c r="BFR37" s="1332"/>
      <c r="BFS37" s="1332"/>
      <c r="BFT37" s="1332"/>
      <c r="BFU37" s="1332"/>
      <c r="BFV37" s="1332"/>
      <c r="BFW37" s="1332"/>
      <c r="BFX37" s="1332"/>
      <c r="BFY37" s="1332"/>
      <c r="BFZ37" s="1332"/>
      <c r="BGA37" s="1332"/>
      <c r="BGB37" s="1332"/>
      <c r="BGC37" s="1332"/>
      <c r="BGD37" s="1332"/>
      <c r="BGE37" s="1332"/>
      <c r="BGF37" s="1332"/>
      <c r="BGG37" s="1332"/>
      <c r="BGH37" s="1332"/>
      <c r="BGI37" s="1332"/>
      <c r="BGJ37" s="1332"/>
      <c r="BGK37" s="1332"/>
      <c r="BGL37" s="1332"/>
      <c r="BGM37" s="1332"/>
      <c r="BGN37" s="1332"/>
      <c r="BGO37" s="1332"/>
      <c r="BGP37" s="1332"/>
      <c r="BGQ37" s="1332"/>
      <c r="BGR37" s="1332"/>
      <c r="BGS37" s="1332"/>
      <c r="BGT37" s="1332"/>
      <c r="BGU37" s="1332"/>
      <c r="BGV37" s="1332"/>
      <c r="BGW37" s="1332"/>
      <c r="BGX37" s="1332"/>
      <c r="BGY37" s="1332"/>
      <c r="BGZ37" s="1332"/>
      <c r="BHA37" s="1332"/>
      <c r="BHB37" s="1332"/>
      <c r="BHC37" s="1332"/>
      <c r="BHD37" s="1332"/>
      <c r="BHE37" s="1332"/>
      <c r="BHF37" s="1332"/>
      <c r="BHG37" s="1332"/>
      <c r="BHH37" s="1332"/>
      <c r="BHI37" s="1332"/>
      <c r="BHJ37" s="1332"/>
      <c r="BHK37" s="1332"/>
      <c r="BHL37" s="1332"/>
      <c r="BHM37" s="1332"/>
      <c r="BHN37" s="1332"/>
      <c r="BHO37" s="1332"/>
      <c r="BHP37" s="1332"/>
      <c r="BHQ37" s="1332"/>
      <c r="BHR37" s="1332"/>
      <c r="BHS37" s="1332"/>
      <c r="BHT37" s="1332"/>
      <c r="BHU37" s="1332"/>
      <c r="BHV37" s="1332"/>
      <c r="BHW37" s="1332"/>
      <c r="BHX37" s="1332"/>
      <c r="BHY37" s="1332"/>
      <c r="BHZ37" s="1332"/>
      <c r="BIA37" s="1332"/>
      <c r="BIB37" s="1332"/>
      <c r="BIC37" s="1332"/>
      <c r="BID37" s="1332"/>
      <c r="BIE37" s="1332"/>
      <c r="BIF37" s="1332"/>
      <c r="BIG37" s="1332"/>
      <c r="BIH37" s="1332"/>
      <c r="BII37" s="1332"/>
      <c r="BIJ37" s="1332"/>
      <c r="BIK37" s="1332"/>
      <c r="BIL37" s="1332"/>
      <c r="BIM37" s="1332"/>
      <c r="BIN37" s="1332"/>
      <c r="BIO37" s="1332"/>
      <c r="BIP37" s="1332"/>
      <c r="BIQ37" s="1332"/>
      <c r="BIR37" s="1332"/>
      <c r="BIS37" s="1332"/>
      <c r="BIT37" s="1332"/>
      <c r="BIU37" s="1332"/>
      <c r="BIV37" s="1332"/>
      <c r="BIW37" s="1332"/>
      <c r="BIX37" s="1332"/>
      <c r="BIY37" s="1332"/>
      <c r="BIZ37" s="1332"/>
      <c r="BJA37" s="1332"/>
      <c r="BJB37" s="1332"/>
      <c r="BJC37" s="1332"/>
      <c r="BJD37" s="1332"/>
      <c r="BJE37" s="1332"/>
      <c r="BJF37" s="1332"/>
      <c r="BJG37" s="1332"/>
      <c r="BJH37" s="1332"/>
      <c r="BJI37" s="1332"/>
      <c r="BJJ37" s="1332"/>
      <c r="BJK37" s="1332"/>
      <c r="BJL37" s="1332"/>
      <c r="BJM37" s="1332"/>
      <c r="BJN37" s="1332"/>
      <c r="BJO37" s="1332"/>
      <c r="BJP37" s="1332"/>
      <c r="BJQ37" s="1332"/>
      <c r="BJR37" s="1332"/>
      <c r="BJS37" s="1332"/>
      <c r="BJT37" s="1332"/>
      <c r="BJU37" s="1332"/>
      <c r="BJV37" s="1332"/>
      <c r="BJW37" s="1332"/>
      <c r="BJX37" s="1332"/>
      <c r="BJY37" s="1332"/>
      <c r="BJZ37" s="1332"/>
      <c r="BKA37" s="1332"/>
      <c r="BKB37" s="1332"/>
      <c r="BKC37" s="1332"/>
      <c r="BKD37" s="1332"/>
      <c r="BKE37" s="1332"/>
      <c r="BKF37" s="1332"/>
      <c r="BKG37" s="1332"/>
      <c r="BKH37" s="1332"/>
      <c r="BKI37" s="1332"/>
      <c r="BKJ37" s="1332"/>
      <c r="BKK37" s="1332"/>
      <c r="BKL37" s="1332"/>
      <c r="BKM37" s="1332"/>
      <c r="BKN37" s="1332"/>
      <c r="BKO37" s="1332"/>
      <c r="BKP37" s="1332"/>
      <c r="BKQ37" s="1332"/>
      <c r="BKR37" s="1332"/>
      <c r="BKS37" s="1332"/>
      <c r="BKT37" s="1332"/>
      <c r="BKU37" s="1332"/>
      <c r="BKV37" s="1332"/>
      <c r="BKW37" s="1332"/>
      <c r="BKX37" s="1332"/>
      <c r="BKY37" s="1332"/>
      <c r="BKZ37" s="1332"/>
      <c r="BLA37" s="1332"/>
      <c r="BLB37" s="1332"/>
      <c r="BLC37" s="1332"/>
      <c r="BLD37" s="1332"/>
      <c r="BLE37" s="1332"/>
      <c r="BLF37" s="1332"/>
      <c r="BLG37" s="1332"/>
      <c r="BLH37" s="1332"/>
      <c r="BLI37" s="1332"/>
      <c r="BLJ37" s="1332"/>
      <c r="BLK37" s="1332"/>
      <c r="BLL37" s="1332"/>
      <c r="BLM37" s="1332"/>
      <c r="BLN37" s="1332"/>
      <c r="BLO37" s="1332"/>
      <c r="BLP37" s="1332"/>
      <c r="BLQ37" s="1332"/>
      <c r="BLR37" s="1332"/>
      <c r="BLS37" s="1332"/>
      <c r="BLT37" s="1332"/>
      <c r="BLU37" s="1332"/>
      <c r="BLV37" s="1332"/>
      <c r="BLW37" s="1332"/>
      <c r="BLX37" s="1332"/>
      <c r="BLY37" s="1332"/>
      <c r="BLZ37" s="1332"/>
      <c r="BMA37" s="1332"/>
      <c r="BMB37" s="1332"/>
      <c r="BMC37" s="1332"/>
      <c r="BMD37" s="1332"/>
      <c r="BME37" s="1332"/>
      <c r="BMF37" s="1332"/>
      <c r="BMG37" s="1332"/>
      <c r="BMH37" s="1332"/>
      <c r="BMI37" s="1332"/>
      <c r="BMJ37" s="1332"/>
      <c r="BMK37" s="1332"/>
      <c r="BML37" s="1332"/>
      <c r="BMM37" s="1332"/>
      <c r="BMN37" s="1332"/>
      <c r="BMO37" s="1332"/>
      <c r="BMP37" s="1332"/>
      <c r="BMQ37" s="1332"/>
      <c r="BMR37" s="1332"/>
      <c r="BMS37" s="1332"/>
      <c r="BMT37" s="1332"/>
      <c r="BMU37" s="1332"/>
      <c r="BMV37" s="1332"/>
      <c r="BMW37" s="1332"/>
      <c r="BMX37" s="1332"/>
      <c r="BMY37" s="1332"/>
      <c r="BMZ37" s="1332"/>
      <c r="BNA37" s="1332"/>
      <c r="BNB37" s="1332"/>
      <c r="BNC37" s="1332"/>
      <c r="BND37" s="1332"/>
      <c r="BNE37" s="1332"/>
      <c r="BNF37" s="1332"/>
      <c r="BNG37" s="1332"/>
      <c r="BNH37" s="1332"/>
      <c r="BNI37" s="1332"/>
      <c r="BNJ37" s="1332"/>
      <c r="BNK37" s="1332"/>
      <c r="BNL37" s="1332"/>
      <c r="BNM37" s="1332"/>
      <c r="BNN37" s="1332"/>
      <c r="BNO37" s="1332"/>
      <c r="BNP37" s="1332"/>
      <c r="BNQ37" s="1332"/>
      <c r="BNR37" s="1332"/>
      <c r="BNS37" s="1332"/>
      <c r="BNT37" s="1332"/>
      <c r="BNU37" s="1332"/>
      <c r="BNV37" s="1332"/>
      <c r="BNW37" s="1332"/>
      <c r="BNX37" s="1332"/>
      <c r="BNY37" s="1332"/>
      <c r="BNZ37" s="1332"/>
      <c r="BOA37" s="1332"/>
      <c r="BOB37" s="1332"/>
      <c r="BOC37" s="1332"/>
      <c r="BOD37" s="1332"/>
      <c r="BOE37" s="1332"/>
      <c r="BOF37" s="1332"/>
      <c r="BOG37" s="1332"/>
      <c r="BOH37" s="1332"/>
      <c r="BOI37" s="1332"/>
      <c r="BOJ37" s="1332"/>
      <c r="BOK37" s="1332"/>
      <c r="BOL37" s="1332"/>
      <c r="BOM37" s="1332"/>
      <c r="BON37" s="1332"/>
      <c r="BOO37" s="1332"/>
      <c r="BOP37" s="1332"/>
      <c r="BOQ37" s="1332"/>
      <c r="BOR37" s="1332"/>
      <c r="BOS37" s="1332"/>
      <c r="BOT37" s="1332"/>
      <c r="BOU37" s="1332"/>
      <c r="BOV37" s="1332"/>
      <c r="BOW37" s="1332"/>
      <c r="BOX37" s="1332"/>
      <c r="BOY37" s="1332"/>
      <c r="BOZ37" s="1332"/>
      <c r="BPA37" s="1332"/>
      <c r="BPB37" s="1332"/>
      <c r="BPC37" s="1332"/>
      <c r="BPD37" s="1332"/>
      <c r="BPE37" s="1332"/>
      <c r="BPF37" s="1332"/>
      <c r="BPG37" s="1332"/>
      <c r="BPH37" s="1332"/>
      <c r="BPI37" s="1332"/>
      <c r="BPJ37" s="1332"/>
      <c r="BPK37" s="1332"/>
      <c r="BPL37" s="1332"/>
      <c r="BPM37" s="1332"/>
      <c r="BPN37" s="1332"/>
      <c r="BPO37" s="1332"/>
      <c r="BPP37" s="1332"/>
      <c r="BPQ37" s="1332"/>
      <c r="BPR37" s="1332"/>
      <c r="BPS37" s="1332"/>
      <c r="BPT37" s="1332"/>
      <c r="BPU37" s="1332"/>
      <c r="BPV37" s="1332"/>
      <c r="BPW37" s="1332"/>
      <c r="BPX37" s="1332"/>
      <c r="BPY37" s="1332"/>
      <c r="BPZ37" s="1332"/>
      <c r="BQA37" s="1332"/>
      <c r="BQB37" s="1332"/>
      <c r="BQC37" s="1332"/>
      <c r="BQD37" s="1332"/>
      <c r="BQE37" s="1332"/>
      <c r="BQF37" s="1332"/>
      <c r="BQG37" s="1332"/>
      <c r="BQH37" s="1332"/>
      <c r="BQI37" s="1332"/>
      <c r="BQJ37" s="1332"/>
      <c r="BQK37" s="1332"/>
      <c r="BQL37" s="1332"/>
      <c r="BQM37" s="1332"/>
      <c r="BQN37" s="1332"/>
      <c r="BQO37" s="1332"/>
      <c r="BQP37" s="1332"/>
      <c r="BQQ37" s="1332"/>
      <c r="BQR37" s="1332"/>
      <c r="BQS37" s="1332"/>
      <c r="BQT37" s="1332"/>
      <c r="BQU37" s="1332"/>
      <c r="BQV37" s="1332"/>
      <c r="BQW37" s="1332"/>
      <c r="BQX37" s="1332"/>
      <c r="BQY37" s="1332"/>
      <c r="BQZ37" s="1332"/>
      <c r="BRA37" s="1332"/>
      <c r="BRB37" s="1332"/>
      <c r="BRC37" s="1332"/>
      <c r="BRD37" s="1332"/>
      <c r="BRE37" s="1332"/>
      <c r="BRF37" s="1332"/>
      <c r="BRG37" s="1332"/>
      <c r="BRH37" s="1332"/>
      <c r="BRI37" s="1332"/>
      <c r="BRJ37" s="1332"/>
      <c r="BRK37" s="1332"/>
      <c r="BRL37" s="1332"/>
      <c r="BRM37" s="1332"/>
      <c r="BRN37" s="1332"/>
      <c r="BRO37" s="1332"/>
      <c r="BRP37" s="1332"/>
      <c r="BRQ37" s="1332"/>
      <c r="BRR37" s="1332"/>
      <c r="BRS37" s="1332"/>
      <c r="BRT37" s="1332"/>
      <c r="BRU37" s="1332"/>
      <c r="BRV37" s="1332"/>
      <c r="BRW37" s="1332"/>
      <c r="BRX37" s="1332"/>
      <c r="BRY37" s="1332"/>
      <c r="BRZ37" s="1332"/>
      <c r="BSA37" s="1332"/>
      <c r="BSB37" s="1332"/>
      <c r="BSC37" s="1332"/>
      <c r="BSD37" s="1332"/>
      <c r="BSE37" s="1332"/>
      <c r="BSF37" s="1332"/>
      <c r="BSG37" s="1332"/>
      <c r="BSH37" s="1332"/>
      <c r="BSI37" s="1332"/>
      <c r="BSJ37" s="1332"/>
      <c r="BSK37" s="1332"/>
      <c r="BSL37" s="1332"/>
      <c r="BSM37" s="1332"/>
      <c r="BSN37" s="1332"/>
      <c r="BSO37" s="1332"/>
      <c r="BSP37" s="1332"/>
      <c r="BSQ37" s="1332"/>
      <c r="BSR37" s="1332"/>
      <c r="BSS37" s="1332"/>
      <c r="BST37" s="1332"/>
      <c r="BSU37" s="1332"/>
      <c r="BSV37" s="1332"/>
      <c r="BSW37" s="1332"/>
      <c r="BSX37" s="1332"/>
      <c r="BSY37" s="1332"/>
      <c r="BSZ37" s="1332"/>
      <c r="BTA37" s="1332"/>
      <c r="BTB37" s="1332"/>
      <c r="BTC37" s="1332"/>
      <c r="BTD37" s="1332"/>
      <c r="BTE37" s="1332"/>
      <c r="BTF37" s="1332"/>
      <c r="BTG37" s="1332"/>
      <c r="BTH37" s="1332"/>
      <c r="BTI37" s="1332"/>
      <c r="BTJ37" s="1332"/>
      <c r="BTK37" s="1332"/>
      <c r="BTL37" s="1332"/>
      <c r="BTM37" s="1332"/>
      <c r="BTN37" s="1332"/>
      <c r="BTO37" s="1332"/>
      <c r="BTP37" s="1332"/>
      <c r="BTQ37" s="1332"/>
      <c r="BTR37" s="1332"/>
      <c r="BTS37" s="1332"/>
      <c r="BTT37" s="1332"/>
      <c r="BTU37" s="1332"/>
      <c r="BTV37" s="1332"/>
      <c r="BTW37" s="1332"/>
      <c r="BTX37" s="1332"/>
      <c r="BTY37" s="1332"/>
      <c r="BTZ37" s="1332"/>
      <c r="BUA37" s="1332"/>
      <c r="BUB37" s="1332"/>
      <c r="BUC37" s="1332"/>
      <c r="BUD37" s="1332"/>
      <c r="BUE37" s="1332"/>
      <c r="BUF37" s="1332"/>
      <c r="BUG37" s="1332"/>
      <c r="BUH37" s="1332"/>
      <c r="BUI37" s="1332"/>
      <c r="BUJ37" s="1332"/>
      <c r="BUK37" s="1332"/>
      <c r="BUL37" s="1332"/>
      <c r="BUM37" s="1332"/>
      <c r="BUN37" s="1332"/>
      <c r="BUO37" s="1332"/>
      <c r="BUP37" s="1332"/>
      <c r="BUQ37" s="1332"/>
      <c r="BUR37" s="1332"/>
      <c r="BUS37" s="1332"/>
      <c r="BUT37" s="1332"/>
      <c r="BUU37" s="1332"/>
      <c r="BUV37" s="1332"/>
      <c r="BUW37" s="1332"/>
      <c r="BUX37" s="1332"/>
      <c r="BUY37" s="1332"/>
      <c r="BUZ37" s="1332"/>
      <c r="BVA37" s="1332"/>
      <c r="BVB37" s="1332"/>
      <c r="BVC37" s="1332"/>
      <c r="BVD37" s="1332"/>
      <c r="BVE37" s="1332"/>
      <c r="BVF37" s="1332"/>
      <c r="BVG37" s="1332"/>
      <c r="BVH37" s="1332"/>
      <c r="BVI37" s="1332"/>
      <c r="BVJ37" s="1332"/>
      <c r="BVK37" s="1332"/>
      <c r="BVL37" s="1332"/>
      <c r="BVM37" s="1332"/>
      <c r="BVN37" s="1332"/>
      <c r="BVO37" s="1332"/>
      <c r="BVP37" s="1332"/>
      <c r="BVQ37" s="1332"/>
      <c r="BVR37" s="1332"/>
      <c r="BVS37" s="1332"/>
      <c r="BVT37" s="1332"/>
      <c r="BVU37" s="1332"/>
      <c r="BVV37" s="1332"/>
      <c r="BVW37" s="1332"/>
      <c r="BVX37" s="1332"/>
      <c r="BVY37" s="1332"/>
      <c r="BVZ37" s="1332"/>
      <c r="BWA37" s="1332"/>
      <c r="BWB37" s="1332"/>
      <c r="BWC37" s="1332"/>
      <c r="BWD37" s="1332"/>
      <c r="BWE37" s="1332"/>
      <c r="BWF37" s="1332"/>
      <c r="BWG37" s="1332"/>
      <c r="BWH37" s="1332"/>
      <c r="BWI37" s="1332"/>
      <c r="BWJ37" s="1332"/>
      <c r="BWK37" s="1332"/>
      <c r="BWL37" s="1332"/>
      <c r="BWM37" s="1332"/>
      <c r="BWN37" s="1332"/>
      <c r="BWO37" s="1332"/>
      <c r="BWP37" s="1332"/>
      <c r="BWQ37" s="1332"/>
      <c r="BWR37" s="1332"/>
      <c r="BWS37" s="1332"/>
      <c r="BWT37" s="1332"/>
      <c r="BWU37" s="1332"/>
      <c r="BWV37" s="1332"/>
      <c r="BWW37" s="1332"/>
      <c r="BWX37" s="1332"/>
      <c r="BWY37" s="1332"/>
      <c r="BWZ37" s="1332"/>
      <c r="BXA37" s="1332"/>
      <c r="BXB37" s="1332"/>
      <c r="BXC37" s="1332"/>
      <c r="BXD37" s="1332"/>
      <c r="BXE37" s="1332"/>
      <c r="BXF37" s="1332"/>
      <c r="BXG37" s="1332"/>
      <c r="BXH37" s="1332"/>
      <c r="BXI37" s="1332"/>
      <c r="BXJ37" s="1332"/>
      <c r="BXK37" s="1332"/>
      <c r="BXL37" s="1332"/>
      <c r="BXM37" s="1332"/>
      <c r="BXN37" s="1332"/>
      <c r="BXO37" s="1332"/>
      <c r="BXP37" s="1332"/>
      <c r="BXQ37" s="1332"/>
      <c r="BXR37" s="1332"/>
      <c r="BXS37" s="1332"/>
      <c r="BXT37" s="1332"/>
      <c r="BXU37" s="1332"/>
      <c r="BXV37" s="1332"/>
      <c r="BXW37" s="1332"/>
      <c r="BXX37" s="1332"/>
      <c r="BXY37" s="1332"/>
      <c r="BXZ37" s="1332"/>
      <c r="BYA37" s="1332"/>
      <c r="BYB37" s="1332"/>
      <c r="BYC37" s="1332"/>
      <c r="BYD37" s="1332"/>
      <c r="BYE37" s="1332"/>
      <c r="BYF37" s="1332"/>
      <c r="BYG37" s="1332"/>
      <c r="BYH37" s="1332"/>
      <c r="BYI37" s="1332"/>
      <c r="BYJ37" s="1332"/>
      <c r="BYK37" s="1332"/>
      <c r="BYL37" s="1332"/>
      <c r="BYM37" s="1332"/>
      <c r="BYN37" s="1332"/>
      <c r="BYO37" s="1332"/>
      <c r="BYP37" s="1332"/>
      <c r="BYQ37" s="1332"/>
      <c r="BYR37" s="1332"/>
      <c r="BYS37" s="1332"/>
      <c r="BYT37" s="1332"/>
      <c r="BYU37" s="1332"/>
      <c r="BYV37" s="1332"/>
      <c r="BYW37" s="1332"/>
      <c r="BYX37" s="1332"/>
      <c r="BYY37" s="1332"/>
      <c r="BYZ37" s="1332"/>
      <c r="BZA37" s="1332"/>
      <c r="BZB37" s="1332"/>
      <c r="BZC37" s="1332"/>
      <c r="BZD37" s="1332"/>
      <c r="BZE37" s="1332"/>
      <c r="BZF37" s="1332"/>
      <c r="BZG37" s="1332"/>
      <c r="BZH37" s="1332"/>
      <c r="BZI37" s="1332"/>
      <c r="BZJ37" s="1332"/>
      <c r="BZK37" s="1332"/>
      <c r="BZL37" s="1332"/>
      <c r="BZM37" s="1332"/>
      <c r="BZN37" s="1332"/>
      <c r="BZO37" s="1332"/>
      <c r="BZP37" s="1332"/>
      <c r="BZQ37" s="1332"/>
      <c r="BZR37" s="1332"/>
      <c r="BZS37" s="1332"/>
      <c r="BZT37" s="1332"/>
      <c r="BZU37" s="1332"/>
      <c r="BZV37" s="1332"/>
      <c r="BZW37" s="1332"/>
      <c r="BZX37" s="1332"/>
      <c r="BZY37" s="1332"/>
      <c r="BZZ37" s="1332"/>
      <c r="CAA37" s="1332"/>
      <c r="CAB37" s="1332"/>
      <c r="CAC37" s="1332"/>
      <c r="CAD37" s="1332"/>
      <c r="CAE37" s="1332"/>
      <c r="CAF37" s="1332"/>
      <c r="CAG37" s="1332"/>
      <c r="CAH37" s="1332"/>
      <c r="CAI37" s="1332"/>
      <c r="CAJ37" s="1332"/>
      <c r="CAK37" s="1332"/>
      <c r="CAL37" s="1332"/>
      <c r="CAM37" s="1332"/>
      <c r="CAN37" s="1332"/>
      <c r="CAO37" s="1332"/>
      <c r="CAP37" s="1332"/>
      <c r="CAQ37" s="1332"/>
      <c r="CAR37" s="1332"/>
      <c r="CAS37" s="1332"/>
      <c r="CAT37" s="1332"/>
      <c r="CAU37" s="1332"/>
      <c r="CAV37" s="1332"/>
      <c r="CAW37" s="1332"/>
      <c r="CAX37" s="1332"/>
      <c r="CAY37" s="1332"/>
      <c r="CAZ37" s="1332"/>
      <c r="CBA37" s="1332"/>
      <c r="CBB37" s="1332"/>
      <c r="CBC37" s="1332"/>
      <c r="CBD37" s="1332"/>
      <c r="CBE37" s="1332"/>
      <c r="CBF37" s="1332"/>
      <c r="CBG37" s="1332"/>
      <c r="CBH37" s="1332"/>
      <c r="CBI37" s="1332"/>
      <c r="CBJ37" s="1332"/>
      <c r="CBK37" s="1332"/>
      <c r="CBL37" s="1332"/>
      <c r="CBM37" s="1332"/>
      <c r="CBN37" s="1332"/>
      <c r="CBO37" s="1332"/>
      <c r="CBP37" s="1332"/>
      <c r="CBQ37" s="1332"/>
      <c r="CBR37" s="1332"/>
      <c r="CBS37" s="1332"/>
      <c r="CBT37" s="1332"/>
      <c r="CBU37" s="1332"/>
      <c r="CBV37" s="1332"/>
      <c r="CBW37" s="1332"/>
      <c r="CBX37" s="1332"/>
      <c r="CBY37" s="1332"/>
      <c r="CBZ37" s="1332"/>
      <c r="CCA37" s="1332"/>
      <c r="CCB37" s="1332"/>
      <c r="CCC37" s="1332"/>
      <c r="CCD37" s="1332"/>
      <c r="CCE37" s="1332"/>
      <c r="CCF37" s="1332"/>
      <c r="CCG37" s="1332"/>
      <c r="CCH37" s="1332"/>
      <c r="CCI37" s="1332"/>
      <c r="CCJ37" s="1332"/>
      <c r="CCK37" s="1332"/>
      <c r="CCL37" s="1332"/>
      <c r="CCM37" s="1332"/>
      <c r="CCN37" s="1332"/>
      <c r="CCO37" s="1332"/>
      <c r="CCP37" s="1332"/>
      <c r="CCQ37" s="1332"/>
      <c r="CCR37" s="1332"/>
      <c r="CCS37" s="1332"/>
      <c r="CCT37" s="1332"/>
      <c r="CCU37" s="1332"/>
      <c r="CCV37" s="1332"/>
      <c r="CCW37" s="1332"/>
      <c r="CCX37" s="1332"/>
      <c r="CCY37" s="1332"/>
      <c r="CCZ37" s="1332"/>
      <c r="CDA37" s="1332"/>
      <c r="CDB37" s="1332"/>
      <c r="CDC37" s="1332"/>
      <c r="CDD37" s="1332"/>
      <c r="CDE37" s="1332"/>
      <c r="CDF37" s="1332"/>
      <c r="CDG37" s="1332"/>
      <c r="CDH37" s="1332"/>
      <c r="CDI37" s="1332"/>
      <c r="CDJ37" s="1332"/>
      <c r="CDK37" s="1332"/>
      <c r="CDL37" s="1332"/>
      <c r="CDM37" s="1332"/>
      <c r="CDN37" s="1332"/>
      <c r="CDO37" s="1332"/>
      <c r="CDP37" s="1332"/>
      <c r="CDQ37" s="1332"/>
      <c r="CDR37" s="1332"/>
      <c r="CDS37" s="1332"/>
      <c r="CDT37" s="1332"/>
      <c r="CDU37" s="1332"/>
      <c r="CDV37" s="1332"/>
      <c r="CDW37" s="1332"/>
      <c r="CDX37" s="1332"/>
      <c r="CDY37" s="1332"/>
      <c r="CDZ37" s="1332"/>
      <c r="CEA37" s="1332"/>
      <c r="CEB37" s="1332"/>
      <c r="CEC37" s="1332"/>
      <c r="CED37" s="1332"/>
      <c r="CEE37" s="1332"/>
      <c r="CEF37" s="1332"/>
      <c r="CEG37" s="1332"/>
      <c r="CEH37" s="1332"/>
      <c r="CEI37" s="1332"/>
      <c r="CEJ37" s="1332"/>
      <c r="CEK37" s="1332"/>
      <c r="CEL37" s="1332"/>
      <c r="CEM37" s="1332"/>
      <c r="CEN37" s="1332"/>
      <c r="CEO37" s="1332"/>
      <c r="CEP37" s="1332"/>
      <c r="CEQ37" s="1332"/>
      <c r="CER37" s="1332"/>
      <c r="CES37" s="1332"/>
      <c r="CET37" s="1332"/>
      <c r="CEU37" s="1332"/>
      <c r="CEV37" s="1332"/>
      <c r="CEW37" s="1332"/>
      <c r="CEX37" s="1332"/>
      <c r="CEY37" s="1332"/>
      <c r="CEZ37" s="1332"/>
      <c r="CFA37" s="1332"/>
      <c r="CFB37" s="1332"/>
      <c r="CFC37" s="1332"/>
      <c r="CFD37" s="1332"/>
      <c r="CFE37" s="1332"/>
      <c r="CFF37" s="1332"/>
      <c r="CFG37" s="1332"/>
      <c r="CFH37" s="1332"/>
      <c r="CFI37" s="1332"/>
      <c r="CFJ37" s="1332"/>
      <c r="CFK37" s="1332"/>
      <c r="CFL37" s="1332"/>
      <c r="CFM37" s="1332"/>
      <c r="CFN37" s="1332"/>
      <c r="CFO37" s="1332"/>
      <c r="CFP37" s="1332"/>
      <c r="CFQ37" s="1332"/>
      <c r="CFR37" s="1332"/>
      <c r="CFS37" s="1332"/>
      <c r="CFT37" s="1332"/>
      <c r="CFU37" s="1332"/>
      <c r="CFV37" s="1332"/>
      <c r="CFW37" s="1332"/>
      <c r="CFX37" s="1332"/>
      <c r="CFY37" s="1332"/>
      <c r="CFZ37" s="1332"/>
      <c r="CGA37" s="1332"/>
      <c r="CGB37" s="1332"/>
      <c r="CGC37" s="1332"/>
      <c r="CGD37" s="1332"/>
      <c r="CGE37" s="1332"/>
      <c r="CGF37" s="1332"/>
      <c r="CGG37" s="1332"/>
      <c r="CGH37" s="1332"/>
      <c r="CGI37" s="1332"/>
      <c r="CGJ37" s="1332"/>
      <c r="CGK37" s="1332"/>
      <c r="CGL37" s="1332"/>
      <c r="CGM37" s="1332"/>
      <c r="CGN37" s="1332"/>
      <c r="CGO37" s="1332"/>
      <c r="CGP37" s="1332"/>
      <c r="CGQ37" s="1332"/>
      <c r="CGR37" s="1332"/>
      <c r="CGS37" s="1332"/>
      <c r="CGT37" s="1332"/>
      <c r="CGU37" s="1332"/>
      <c r="CGV37" s="1332"/>
      <c r="CGW37" s="1332"/>
      <c r="CGX37" s="1332"/>
      <c r="CGY37" s="1332"/>
      <c r="CGZ37" s="1332"/>
      <c r="CHA37" s="1332"/>
      <c r="CHB37" s="1332"/>
      <c r="CHC37" s="1332"/>
      <c r="CHD37" s="1332"/>
      <c r="CHE37" s="1332"/>
      <c r="CHF37" s="1332"/>
      <c r="CHG37" s="1332"/>
      <c r="CHH37" s="1332"/>
      <c r="CHI37" s="1332"/>
      <c r="CHJ37" s="1332"/>
      <c r="CHK37" s="1332"/>
      <c r="CHL37" s="1332"/>
      <c r="CHM37" s="1332"/>
      <c r="CHN37" s="1332"/>
      <c r="CHO37" s="1332"/>
      <c r="CHP37" s="1332"/>
      <c r="CHQ37" s="1332"/>
      <c r="CHR37" s="1332"/>
      <c r="CHS37" s="1332"/>
      <c r="CHT37" s="1332"/>
      <c r="CHU37" s="1332"/>
      <c r="CHV37" s="1332"/>
      <c r="CHW37" s="1332"/>
      <c r="CHX37" s="1332"/>
      <c r="CHY37" s="1332"/>
      <c r="CHZ37" s="1332"/>
      <c r="CIA37" s="1332"/>
      <c r="CIB37" s="1332"/>
      <c r="CIC37" s="1332"/>
      <c r="CID37" s="1332"/>
      <c r="CIE37" s="1332"/>
      <c r="CIF37" s="1332"/>
      <c r="CIG37" s="1332"/>
      <c r="CIH37" s="1332"/>
      <c r="CII37" s="1332"/>
      <c r="CIJ37" s="1332"/>
      <c r="CIK37" s="1332"/>
      <c r="CIL37" s="1332"/>
      <c r="CIM37" s="1332"/>
      <c r="CIN37" s="1332"/>
      <c r="CIO37" s="1332"/>
      <c r="CIP37" s="1332"/>
      <c r="CIQ37" s="1332"/>
      <c r="CIR37" s="1332"/>
      <c r="CIS37" s="1332"/>
      <c r="CIT37" s="1332"/>
      <c r="CIU37" s="1332"/>
      <c r="CIV37" s="1332"/>
      <c r="CIW37" s="1332"/>
      <c r="CIX37" s="1332"/>
      <c r="CIY37" s="1332"/>
      <c r="CIZ37" s="1332"/>
      <c r="CJA37" s="1332"/>
      <c r="CJB37" s="1332"/>
      <c r="CJC37" s="1332"/>
      <c r="CJD37" s="1332"/>
      <c r="CJE37" s="1332"/>
      <c r="CJF37" s="1332"/>
      <c r="CJG37" s="1332"/>
      <c r="CJH37" s="1332"/>
      <c r="CJI37" s="1332"/>
      <c r="CJJ37" s="1332"/>
      <c r="CJK37" s="1332"/>
      <c r="CJL37" s="1332"/>
      <c r="CJM37" s="1332"/>
      <c r="CJN37" s="1332"/>
      <c r="CJO37" s="1332"/>
      <c r="CJP37" s="1332"/>
      <c r="CJQ37" s="1332"/>
      <c r="CJR37" s="1332"/>
      <c r="CJS37" s="1332"/>
      <c r="CJT37" s="1332"/>
      <c r="CJU37" s="1332"/>
      <c r="CJV37" s="1332"/>
      <c r="CJW37" s="1332"/>
      <c r="CJX37" s="1332"/>
      <c r="CJY37" s="1332"/>
      <c r="CJZ37" s="1332"/>
      <c r="CKA37" s="1332"/>
      <c r="CKB37" s="1332"/>
      <c r="CKC37" s="1332"/>
      <c r="CKD37" s="1332"/>
      <c r="CKE37" s="1332"/>
      <c r="CKF37" s="1332"/>
      <c r="CKG37" s="1332"/>
      <c r="CKH37" s="1332"/>
      <c r="CKI37" s="1332"/>
      <c r="CKJ37" s="1332"/>
      <c r="CKK37" s="1332"/>
      <c r="CKL37" s="1332"/>
      <c r="CKM37" s="1332"/>
      <c r="CKN37" s="1332"/>
      <c r="CKO37" s="1332"/>
      <c r="CKP37" s="1332"/>
      <c r="CKQ37" s="1332"/>
      <c r="CKR37" s="1332"/>
      <c r="CKS37" s="1332"/>
      <c r="CKT37" s="1332"/>
      <c r="CKU37" s="1332"/>
      <c r="CKV37" s="1332"/>
      <c r="CKW37" s="1332"/>
      <c r="CKX37" s="1332"/>
      <c r="CKY37" s="1332"/>
      <c r="CKZ37" s="1332"/>
      <c r="CLA37" s="1332"/>
      <c r="CLB37" s="1332"/>
      <c r="CLC37" s="1332"/>
      <c r="CLD37" s="1332"/>
      <c r="CLE37" s="1332"/>
      <c r="CLF37" s="1332"/>
      <c r="CLG37" s="1332"/>
      <c r="CLH37" s="1332"/>
      <c r="CLI37" s="1332"/>
      <c r="CLJ37" s="1332"/>
      <c r="CLK37" s="1332"/>
      <c r="CLL37" s="1332"/>
      <c r="CLM37" s="1332"/>
      <c r="CLN37" s="1332"/>
      <c r="CLO37" s="1332"/>
      <c r="CLP37" s="1332"/>
      <c r="CLQ37" s="1332"/>
      <c r="CLR37" s="1332"/>
      <c r="CLS37" s="1332"/>
      <c r="CLT37" s="1332"/>
      <c r="CLU37" s="1332"/>
      <c r="CLV37" s="1332"/>
      <c r="CLW37" s="1332"/>
      <c r="CLX37" s="1332"/>
      <c r="CLY37" s="1332"/>
      <c r="CLZ37" s="1332"/>
      <c r="CMA37" s="1332"/>
      <c r="CMB37" s="1332"/>
      <c r="CMC37" s="1332"/>
      <c r="CMD37" s="1332"/>
      <c r="CME37" s="1332"/>
      <c r="CMF37" s="1332"/>
      <c r="CMG37" s="1332"/>
      <c r="CMH37" s="1332"/>
      <c r="CMI37" s="1332"/>
      <c r="CMJ37" s="1332"/>
      <c r="CMK37" s="1332"/>
      <c r="CML37" s="1332"/>
      <c r="CMM37" s="1332"/>
      <c r="CMN37" s="1332"/>
      <c r="CMO37" s="1332"/>
      <c r="CMP37" s="1332"/>
      <c r="CMQ37" s="1332"/>
      <c r="CMR37" s="1332"/>
      <c r="CMS37" s="1332"/>
      <c r="CMT37" s="1332"/>
      <c r="CMU37" s="1332"/>
      <c r="CMV37" s="1332"/>
      <c r="CMW37" s="1332"/>
      <c r="CMX37" s="1332"/>
      <c r="CMY37" s="1332"/>
      <c r="CMZ37" s="1332"/>
      <c r="CNA37" s="1332"/>
      <c r="CNB37" s="1332"/>
      <c r="CNC37" s="1332"/>
      <c r="CND37" s="1332"/>
      <c r="CNE37" s="1332"/>
      <c r="CNF37" s="1332"/>
      <c r="CNG37" s="1332"/>
      <c r="CNH37" s="1332"/>
      <c r="CNI37" s="1332"/>
      <c r="CNJ37" s="1332"/>
      <c r="CNK37" s="1332"/>
      <c r="CNL37" s="1332"/>
      <c r="CNM37" s="1332"/>
      <c r="CNN37" s="1332"/>
      <c r="CNO37" s="1332"/>
      <c r="CNP37" s="1332"/>
      <c r="CNQ37" s="1332"/>
      <c r="CNR37" s="1332"/>
      <c r="CNS37" s="1332"/>
      <c r="CNT37" s="1332"/>
      <c r="CNU37" s="1332"/>
      <c r="CNV37" s="1332"/>
      <c r="CNW37" s="1332"/>
      <c r="CNX37" s="1332"/>
      <c r="CNY37" s="1332"/>
      <c r="CNZ37" s="1332"/>
      <c r="COA37" s="1332"/>
      <c r="COB37" s="1332"/>
      <c r="COC37" s="1332"/>
      <c r="COD37" s="1332"/>
      <c r="COE37" s="1332"/>
      <c r="COF37" s="1332"/>
      <c r="COG37" s="1332"/>
      <c r="COH37" s="1332"/>
      <c r="COI37" s="1332"/>
      <c r="COJ37" s="1332"/>
      <c r="COK37" s="1332"/>
      <c r="COL37" s="1332"/>
      <c r="COM37" s="1332"/>
      <c r="CON37" s="1332"/>
      <c r="COO37" s="1332"/>
      <c r="COP37" s="1332"/>
      <c r="COQ37" s="1332"/>
      <c r="COR37" s="1332"/>
      <c r="COS37" s="1332"/>
      <c r="COT37" s="1332"/>
      <c r="COU37" s="1332"/>
      <c r="COV37" s="1332"/>
      <c r="COW37" s="1332"/>
      <c r="COX37" s="1332"/>
      <c r="COY37" s="1332"/>
      <c r="COZ37" s="1332"/>
      <c r="CPA37" s="1332"/>
      <c r="CPB37" s="1332"/>
      <c r="CPC37" s="1332"/>
      <c r="CPD37" s="1332"/>
      <c r="CPE37" s="1332"/>
      <c r="CPF37" s="1332"/>
      <c r="CPG37" s="1332"/>
      <c r="CPH37" s="1332"/>
      <c r="CPI37" s="1332"/>
      <c r="CPJ37" s="1332"/>
      <c r="CPK37" s="1332"/>
      <c r="CPL37" s="1332"/>
      <c r="CPM37" s="1332"/>
      <c r="CPN37" s="1332"/>
      <c r="CPO37" s="1332"/>
      <c r="CPP37" s="1332"/>
      <c r="CPQ37" s="1332"/>
      <c r="CPR37" s="1332"/>
      <c r="CPS37" s="1332"/>
      <c r="CPT37" s="1332"/>
      <c r="CPU37" s="1332"/>
      <c r="CPV37" s="1332"/>
      <c r="CPW37" s="1332"/>
      <c r="CPX37" s="1332"/>
      <c r="CPY37" s="1332"/>
      <c r="CPZ37" s="1332"/>
      <c r="CQA37" s="1332"/>
      <c r="CQB37" s="1332"/>
      <c r="CQC37" s="1332"/>
      <c r="CQD37" s="1332"/>
      <c r="CQE37" s="1332"/>
      <c r="CQF37" s="1332"/>
      <c r="CQG37" s="1332"/>
      <c r="CQH37" s="1332"/>
      <c r="CQI37" s="1332"/>
      <c r="CQJ37" s="1332"/>
      <c r="CQK37" s="1332"/>
      <c r="CQL37" s="1332"/>
      <c r="CQM37" s="1332"/>
      <c r="CQN37" s="1332"/>
      <c r="CQO37" s="1332"/>
      <c r="CQP37" s="1332"/>
      <c r="CQQ37" s="1332"/>
      <c r="CQR37" s="1332"/>
      <c r="CQS37" s="1332"/>
      <c r="CQT37" s="1332"/>
      <c r="CQU37" s="1332"/>
      <c r="CQV37" s="1332"/>
      <c r="CQW37" s="1332"/>
      <c r="CQX37" s="1332"/>
      <c r="CQY37" s="1332"/>
      <c r="CQZ37" s="1332"/>
      <c r="CRA37" s="1332"/>
      <c r="CRB37" s="1332"/>
      <c r="CRC37" s="1332"/>
      <c r="CRD37" s="1332"/>
      <c r="CRE37" s="1332"/>
      <c r="CRF37" s="1332"/>
      <c r="CRG37" s="1332"/>
      <c r="CRH37" s="1332"/>
      <c r="CRI37" s="1332"/>
      <c r="CRJ37" s="1332"/>
      <c r="CRK37" s="1332"/>
      <c r="CRL37" s="1332"/>
      <c r="CRM37" s="1332"/>
      <c r="CRN37" s="1332"/>
      <c r="CRO37" s="1332"/>
      <c r="CRP37" s="1332"/>
      <c r="CRQ37" s="1332"/>
      <c r="CRR37" s="1332"/>
      <c r="CRS37" s="1332"/>
      <c r="CRT37" s="1332"/>
      <c r="CRU37" s="1332"/>
      <c r="CRV37" s="1332"/>
      <c r="CRW37" s="1332"/>
      <c r="CRX37" s="1332"/>
      <c r="CRY37" s="1332"/>
      <c r="CRZ37" s="1332"/>
      <c r="CSA37" s="1332"/>
      <c r="CSB37" s="1332"/>
      <c r="CSC37" s="1332"/>
      <c r="CSD37" s="1332"/>
      <c r="CSE37" s="1332"/>
      <c r="CSF37" s="1332"/>
      <c r="CSG37" s="1332"/>
      <c r="CSH37" s="1332"/>
      <c r="CSI37" s="1332"/>
      <c r="CSJ37" s="1332"/>
      <c r="CSK37" s="1332"/>
      <c r="CSL37" s="1332"/>
      <c r="CSM37" s="1332"/>
      <c r="CSN37" s="1332"/>
      <c r="CSO37" s="1332"/>
      <c r="CSP37" s="1332"/>
      <c r="CSQ37" s="1332"/>
      <c r="CSR37" s="1332"/>
      <c r="CSS37" s="1332"/>
      <c r="CST37" s="1332"/>
      <c r="CSU37" s="1332"/>
      <c r="CSV37" s="1332"/>
      <c r="CSW37" s="1332"/>
      <c r="CSX37" s="1332"/>
      <c r="CSY37" s="1332"/>
      <c r="CSZ37" s="1332"/>
      <c r="CTA37" s="1332"/>
      <c r="CTB37" s="1332"/>
      <c r="CTC37" s="1332"/>
      <c r="CTD37" s="1332"/>
      <c r="CTE37" s="1332"/>
      <c r="CTF37" s="1332"/>
      <c r="CTG37" s="1332"/>
      <c r="CTH37" s="1332"/>
      <c r="CTI37" s="1332"/>
      <c r="CTJ37" s="1332"/>
      <c r="CTK37" s="1332"/>
      <c r="CTL37" s="1332"/>
      <c r="CTM37" s="1332"/>
      <c r="CTN37" s="1332"/>
      <c r="CTO37" s="1332"/>
      <c r="CTP37" s="1332"/>
      <c r="CTQ37" s="1332"/>
      <c r="CTR37" s="1332"/>
      <c r="CTS37" s="1332"/>
      <c r="CTT37" s="1332"/>
      <c r="CTU37" s="1332"/>
      <c r="CTV37" s="1332"/>
      <c r="CTW37" s="1332"/>
      <c r="CTX37" s="1332"/>
      <c r="CTY37" s="1332"/>
      <c r="CTZ37" s="1332"/>
      <c r="CUA37" s="1332"/>
      <c r="CUB37" s="1332"/>
      <c r="CUC37" s="1332"/>
      <c r="CUD37" s="1332"/>
      <c r="CUE37" s="1332"/>
      <c r="CUF37" s="1332"/>
      <c r="CUG37" s="1332"/>
      <c r="CUH37" s="1332"/>
      <c r="CUI37" s="1332"/>
      <c r="CUJ37" s="1332"/>
      <c r="CUK37" s="1332"/>
      <c r="CUL37" s="1332"/>
      <c r="CUM37" s="1332"/>
      <c r="CUN37" s="1332"/>
      <c r="CUO37" s="1332"/>
      <c r="CUP37" s="1332"/>
      <c r="CUQ37" s="1332"/>
      <c r="CUR37" s="1332"/>
      <c r="CUS37" s="1332"/>
      <c r="CUT37" s="1332"/>
      <c r="CUU37" s="1332"/>
      <c r="CUV37" s="1332"/>
      <c r="CUW37" s="1332"/>
      <c r="CUX37" s="1332"/>
      <c r="CUY37" s="1332"/>
      <c r="CUZ37" s="1332"/>
      <c r="CVA37" s="1332"/>
      <c r="CVB37" s="1332"/>
      <c r="CVC37" s="1332"/>
      <c r="CVD37" s="1332"/>
      <c r="CVE37" s="1332"/>
      <c r="CVF37" s="1332"/>
      <c r="CVG37" s="1332"/>
      <c r="CVH37" s="1332"/>
      <c r="CVI37" s="1332"/>
      <c r="CVJ37" s="1332"/>
      <c r="CVK37" s="1332"/>
      <c r="CVL37" s="1332"/>
      <c r="CVM37" s="1332"/>
      <c r="CVN37" s="1332"/>
      <c r="CVO37" s="1332"/>
      <c r="CVP37" s="1332"/>
      <c r="CVQ37" s="1332"/>
      <c r="CVR37" s="1332"/>
      <c r="CVS37" s="1332"/>
      <c r="CVT37" s="1332"/>
      <c r="CVU37" s="1332"/>
      <c r="CVV37" s="1332"/>
      <c r="CVW37" s="1332"/>
      <c r="CVX37" s="1332"/>
      <c r="CVY37" s="1332"/>
      <c r="CVZ37" s="1332"/>
      <c r="CWA37" s="1332"/>
      <c r="CWB37" s="1332"/>
      <c r="CWC37" s="1332"/>
      <c r="CWD37" s="1332"/>
      <c r="CWE37" s="1332"/>
      <c r="CWF37" s="1332"/>
      <c r="CWG37" s="1332"/>
      <c r="CWH37" s="1332"/>
      <c r="CWI37" s="1332"/>
      <c r="CWJ37" s="1332"/>
      <c r="CWK37" s="1332"/>
      <c r="CWL37" s="1332"/>
      <c r="CWM37" s="1332"/>
      <c r="CWN37" s="1332"/>
      <c r="CWO37" s="1332"/>
      <c r="CWP37" s="1332"/>
      <c r="CWQ37" s="1332"/>
      <c r="CWR37" s="1332"/>
      <c r="CWS37" s="1332"/>
      <c r="CWT37" s="1332"/>
      <c r="CWU37" s="1332"/>
      <c r="CWV37" s="1332"/>
      <c r="CWW37" s="1332"/>
      <c r="CWX37" s="1332"/>
      <c r="CWY37" s="1332"/>
      <c r="CWZ37" s="1332"/>
      <c r="CXA37" s="1332"/>
      <c r="CXB37" s="1332"/>
      <c r="CXC37" s="1332"/>
      <c r="CXD37" s="1332"/>
      <c r="CXE37" s="1332"/>
      <c r="CXF37" s="1332"/>
      <c r="CXG37" s="1332"/>
      <c r="CXH37" s="1332"/>
      <c r="CXI37" s="1332"/>
      <c r="CXJ37" s="1332"/>
      <c r="CXK37" s="1332"/>
      <c r="CXL37" s="1332"/>
      <c r="CXM37" s="1332"/>
      <c r="CXN37" s="1332"/>
      <c r="CXO37" s="1332"/>
      <c r="CXP37" s="1332"/>
      <c r="CXQ37" s="1332"/>
      <c r="CXR37" s="1332"/>
      <c r="CXS37" s="1332"/>
      <c r="CXT37" s="1332"/>
      <c r="CXU37" s="1332"/>
      <c r="CXV37" s="1332"/>
      <c r="CXW37" s="1332"/>
      <c r="CXX37" s="1332"/>
      <c r="CXY37" s="1332"/>
      <c r="CXZ37" s="1332"/>
      <c r="CYA37" s="1332"/>
      <c r="CYB37" s="1332"/>
      <c r="CYC37" s="1332"/>
      <c r="CYD37" s="1332"/>
      <c r="CYE37" s="1332"/>
      <c r="CYF37" s="1332"/>
      <c r="CYG37" s="1332"/>
      <c r="CYH37" s="1332"/>
      <c r="CYI37" s="1332"/>
      <c r="CYJ37" s="1332"/>
      <c r="CYK37" s="1332"/>
      <c r="CYL37" s="1332"/>
      <c r="CYM37" s="1332"/>
      <c r="CYN37" s="1332"/>
      <c r="CYO37" s="1332"/>
      <c r="CYP37" s="1332"/>
      <c r="CYQ37" s="1332"/>
      <c r="CYR37" s="1332"/>
      <c r="CYS37" s="1332"/>
      <c r="CYT37" s="1332"/>
      <c r="CYU37" s="1332"/>
      <c r="CYV37" s="1332"/>
      <c r="CYW37" s="1332"/>
      <c r="CYX37" s="1332"/>
      <c r="CYY37" s="1332"/>
      <c r="CYZ37" s="1332"/>
      <c r="CZA37" s="1332"/>
      <c r="CZB37" s="1332"/>
      <c r="CZC37" s="1332"/>
      <c r="CZD37" s="1332"/>
      <c r="CZE37" s="1332"/>
      <c r="CZF37" s="1332"/>
      <c r="CZG37" s="1332"/>
      <c r="CZH37" s="1332"/>
      <c r="CZI37" s="1332"/>
      <c r="CZJ37" s="1332"/>
      <c r="CZK37" s="1332"/>
      <c r="CZL37" s="1332"/>
      <c r="CZM37" s="1332"/>
      <c r="CZN37" s="1332"/>
      <c r="CZO37" s="1332"/>
      <c r="CZP37" s="1332"/>
      <c r="CZQ37" s="1332"/>
      <c r="CZR37" s="1332"/>
      <c r="CZS37" s="1332"/>
      <c r="CZT37" s="1332"/>
      <c r="CZU37" s="1332"/>
      <c r="CZV37" s="1332"/>
      <c r="CZW37" s="1332"/>
      <c r="CZX37" s="1332"/>
      <c r="CZY37" s="1332"/>
      <c r="CZZ37" s="1332"/>
      <c r="DAA37" s="1332"/>
      <c r="DAB37" s="1332"/>
      <c r="DAC37" s="1332"/>
      <c r="DAD37" s="1332"/>
      <c r="DAE37" s="1332"/>
      <c r="DAF37" s="1332"/>
      <c r="DAG37" s="1332"/>
      <c r="DAH37" s="1332"/>
      <c r="DAI37" s="1332"/>
      <c r="DAJ37" s="1332"/>
      <c r="DAK37" s="1332"/>
      <c r="DAL37" s="1332"/>
      <c r="DAM37" s="1332"/>
      <c r="DAN37" s="1332"/>
      <c r="DAO37" s="1332"/>
      <c r="DAP37" s="1332"/>
      <c r="DAQ37" s="1332"/>
      <c r="DAR37" s="1332"/>
      <c r="DAS37" s="1332"/>
      <c r="DAT37" s="1332"/>
      <c r="DAU37" s="1332"/>
      <c r="DAV37" s="1332"/>
      <c r="DAW37" s="1332"/>
      <c r="DAX37" s="1332"/>
      <c r="DAY37" s="1332"/>
      <c r="DAZ37" s="1332"/>
      <c r="DBA37" s="1332"/>
      <c r="DBB37" s="1332"/>
      <c r="DBC37" s="1332"/>
      <c r="DBD37" s="1332"/>
      <c r="DBE37" s="1332"/>
      <c r="DBF37" s="1332"/>
      <c r="DBG37" s="1332"/>
      <c r="DBH37" s="1332"/>
      <c r="DBI37" s="1332"/>
      <c r="DBJ37" s="1332"/>
      <c r="DBK37" s="1332"/>
      <c r="DBL37" s="1332"/>
      <c r="DBM37" s="1332"/>
      <c r="DBN37" s="1332"/>
      <c r="DBO37" s="1332"/>
      <c r="DBP37" s="1332"/>
      <c r="DBQ37" s="1332"/>
      <c r="DBR37" s="1332"/>
      <c r="DBS37" s="1332"/>
      <c r="DBT37" s="1332"/>
      <c r="DBU37" s="1332"/>
      <c r="DBV37" s="1332"/>
      <c r="DBW37" s="1332"/>
      <c r="DBX37" s="1332"/>
      <c r="DBY37" s="1332"/>
      <c r="DBZ37" s="1332"/>
      <c r="DCA37" s="1332"/>
      <c r="DCB37" s="1332"/>
      <c r="DCC37" s="1332"/>
      <c r="DCD37" s="1332"/>
      <c r="DCE37" s="1332"/>
      <c r="DCF37" s="1332"/>
      <c r="DCG37" s="1332"/>
      <c r="DCH37" s="1332"/>
      <c r="DCI37" s="1332"/>
      <c r="DCJ37" s="1332"/>
      <c r="DCK37" s="1332"/>
      <c r="DCL37" s="1332"/>
      <c r="DCM37" s="1332"/>
      <c r="DCN37" s="1332"/>
      <c r="DCO37" s="1332"/>
      <c r="DCP37" s="1332"/>
      <c r="DCQ37" s="1332"/>
      <c r="DCR37" s="1332"/>
      <c r="DCS37" s="1332"/>
      <c r="DCT37" s="1332"/>
      <c r="DCU37" s="1332"/>
      <c r="DCV37" s="1332"/>
      <c r="DCW37" s="1332"/>
      <c r="DCX37" s="1332"/>
      <c r="DCY37" s="1332"/>
      <c r="DCZ37" s="1332"/>
      <c r="DDA37" s="1332"/>
      <c r="DDB37" s="1332"/>
      <c r="DDC37" s="1332"/>
      <c r="DDD37" s="1332"/>
      <c r="DDE37" s="1332"/>
      <c r="DDF37" s="1332"/>
      <c r="DDG37" s="1332"/>
      <c r="DDH37" s="1332"/>
      <c r="DDI37" s="1332"/>
      <c r="DDJ37" s="1332"/>
      <c r="DDK37" s="1332"/>
      <c r="DDL37" s="1332"/>
      <c r="DDM37" s="1332"/>
      <c r="DDN37" s="1332"/>
      <c r="DDO37" s="1332"/>
      <c r="DDP37" s="1332"/>
      <c r="DDQ37" s="1332"/>
      <c r="DDR37" s="1332"/>
      <c r="DDS37" s="1332"/>
      <c r="DDT37" s="1332"/>
      <c r="DDU37" s="1332"/>
      <c r="DDV37" s="1332"/>
      <c r="DDW37" s="1332"/>
      <c r="DDX37" s="1332"/>
      <c r="DDY37" s="1332"/>
      <c r="DDZ37" s="1332"/>
      <c r="DEA37" s="1332"/>
      <c r="DEB37" s="1332"/>
      <c r="DEC37" s="1332"/>
      <c r="DED37" s="1332"/>
      <c r="DEE37" s="1332"/>
      <c r="DEF37" s="1332"/>
      <c r="DEG37" s="1332"/>
      <c r="DEH37" s="1332"/>
      <c r="DEI37" s="1332"/>
      <c r="DEJ37" s="1332"/>
      <c r="DEK37" s="1332"/>
      <c r="DEL37" s="1332"/>
      <c r="DEM37" s="1332"/>
      <c r="DEN37" s="1332"/>
      <c r="DEO37" s="1332"/>
      <c r="DEP37" s="1332"/>
      <c r="DEQ37" s="1332"/>
      <c r="DER37" s="1332"/>
      <c r="DES37" s="1332"/>
      <c r="DET37" s="1332"/>
      <c r="DEU37" s="1332"/>
      <c r="DEV37" s="1332"/>
      <c r="DEW37" s="1332"/>
      <c r="DEX37" s="1332"/>
      <c r="DEY37" s="1332"/>
      <c r="DEZ37" s="1332"/>
      <c r="DFA37" s="1332"/>
      <c r="DFB37" s="1332"/>
      <c r="DFC37" s="1332"/>
      <c r="DFD37" s="1332"/>
      <c r="DFE37" s="1332"/>
      <c r="DFF37" s="1332"/>
      <c r="DFG37" s="1332"/>
      <c r="DFH37" s="1332"/>
      <c r="DFI37" s="1332"/>
      <c r="DFJ37" s="1332"/>
      <c r="DFK37" s="1332"/>
      <c r="DFL37" s="1332"/>
      <c r="DFM37" s="1332"/>
      <c r="DFN37" s="1332"/>
      <c r="DFO37" s="1332"/>
      <c r="DFP37" s="1332"/>
      <c r="DFQ37" s="1332"/>
      <c r="DFR37" s="1332"/>
      <c r="DFS37" s="1332"/>
      <c r="DFT37" s="1332"/>
      <c r="DFU37" s="1332"/>
      <c r="DFV37" s="1332"/>
      <c r="DFW37" s="1332"/>
      <c r="DFX37" s="1332"/>
      <c r="DFY37" s="1332"/>
      <c r="DFZ37" s="1332"/>
      <c r="DGA37" s="1332"/>
      <c r="DGB37" s="1332"/>
      <c r="DGC37" s="1332"/>
      <c r="DGD37" s="1332"/>
      <c r="DGE37" s="1332"/>
      <c r="DGF37" s="1332"/>
      <c r="DGG37" s="1332"/>
      <c r="DGH37" s="1332"/>
      <c r="DGI37" s="1332"/>
      <c r="DGJ37" s="1332"/>
      <c r="DGK37" s="1332"/>
      <c r="DGL37" s="1332"/>
      <c r="DGM37" s="1332"/>
      <c r="DGN37" s="1332"/>
      <c r="DGO37" s="1332"/>
      <c r="DGP37" s="1332"/>
      <c r="DGQ37" s="1332"/>
      <c r="DGR37" s="1332"/>
      <c r="DGS37" s="1332"/>
      <c r="DGT37" s="1332"/>
      <c r="DGU37" s="1332"/>
      <c r="DGV37" s="1332"/>
      <c r="DGW37" s="1332"/>
      <c r="DGX37" s="1332"/>
      <c r="DGY37" s="1332"/>
      <c r="DGZ37" s="1332"/>
      <c r="DHA37" s="1332"/>
      <c r="DHB37" s="1332"/>
      <c r="DHC37" s="1332"/>
      <c r="DHD37" s="1332"/>
      <c r="DHE37" s="1332"/>
      <c r="DHF37" s="1332"/>
      <c r="DHG37" s="1332"/>
      <c r="DHH37" s="1332"/>
      <c r="DHI37" s="1332"/>
      <c r="DHJ37" s="1332"/>
      <c r="DHK37" s="1332"/>
      <c r="DHL37" s="1332"/>
      <c r="DHM37" s="1332"/>
      <c r="DHN37" s="1332"/>
      <c r="DHO37" s="1332"/>
      <c r="DHP37" s="1332"/>
      <c r="DHQ37" s="1332"/>
      <c r="DHR37" s="1332"/>
      <c r="DHS37" s="1332"/>
      <c r="DHT37" s="1332"/>
      <c r="DHU37" s="1332"/>
      <c r="DHV37" s="1332"/>
      <c r="DHW37" s="1332"/>
      <c r="DHX37" s="1332"/>
      <c r="DHY37" s="1332"/>
      <c r="DHZ37" s="1332"/>
      <c r="DIA37" s="1332"/>
      <c r="DIB37" s="1332"/>
      <c r="DIC37" s="1332"/>
      <c r="DID37" s="1332"/>
      <c r="DIE37" s="1332"/>
      <c r="DIF37" s="1332"/>
      <c r="DIG37" s="1332"/>
      <c r="DIH37" s="1332"/>
      <c r="DII37" s="1332"/>
      <c r="DIJ37" s="1332"/>
      <c r="DIK37" s="1332"/>
      <c r="DIL37" s="1332"/>
      <c r="DIM37" s="1332"/>
      <c r="DIN37" s="1332"/>
      <c r="DIO37" s="1332"/>
      <c r="DIP37" s="1332"/>
      <c r="DIQ37" s="1332"/>
      <c r="DIR37" s="1332"/>
      <c r="DIS37" s="1332"/>
      <c r="DIT37" s="1332"/>
      <c r="DIU37" s="1332"/>
      <c r="DIV37" s="1332"/>
      <c r="DIW37" s="1332"/>
      <c r="DIX37" s="1332"/>
      <c r="DIY37" s="1332"/>
      <c r="DIZ37" s="1332"/>
      <c r="DJA37" s="1332"/>
      <c r="DJB37" s="1332"/>
      <c r="DJC37" s="1332"/>
      <c r="DJD37" s="1332"/>
      <c r="DJE37" s="1332"/>
      <c r="DJF37" s="1332"/>
      <c r="DJG37" s="1332"/>
      <c r="DJH37" s="1332"/>
      <c r="DJI37" s="1332"/>
      <c r="DJJ37" s="1332"/>
      <c r="DJK37" s="1332"/>
      <c r="DJL37" s="1332"/>
      <c r="DJM37" s="1332"/>
      <c r="DJN37" s="1332"/>
      <c r="DJO37" s="1332"/>
      <c r="DJP37" s="1332"/>
      <c r="DJQ37" s="1332"/>
      <c r="DJR37" s="1332"/>
      <c r="DJS37" s="1332"/>
      <c r="DJT37" s="1332"/>
      <c r="DJU37" s="1332"/>
      <c r="DJV37" s="1332"/>
      <c r="DJW37" s="1332"/>
      <c r="DJX37" s="1332"/>
      <c r="DJY37" s="1332"/>
      <c r="DJZ37" s="1332"/>
      <c r="DKA37" s="1332"/>
      <c r="DKB37" s="1332"/>
      <c r="DKC37" s="1332"/>
      <c r="DKD37" s="1332"/>
      <c r="DKE37" s="1332"/>
      <c r="DKF37" s="1332"/>
      <c r="DKG37" s="1332"/>
      <c r="DKH37" s="1332"/>
      <c r="DKI37" s="1332"/>
      <c r="DKJ37" s="1332"/>
      <c r="DKK37" s="1332"/>
      <c r="DKL37" s="1332"/>
      <c r="DKM37" s="1332"/>
      <c r="DKN37" s="1332"/>
      <c r="DKO37" s="1332"/>
      <c r="DKP37" s="1332"/>
      <c r="DKQ37" s="1332"/>
      <c r="DKR37" s="1332"/>
      <c r="DKS37" s="1332"/>
      <c r="DKT37" s="1332"/>
      <c r="DKU37" s="1332"/>
      <c r="DKV37" s="1332"/>
      <c r="DKW37" s="1332"/>
      <c r="DKX37" s="1332"/>
      <c r="DKY37" s="1332"/>
      <c r="DKZ37" s="1332"/>
      <c r="DLA37" s="1332"/>
      <c r="DLB37" s="1332"/>
      <c r="DLC37" s="1332"/>
      <c r="DLD37" s="1332"/>
      <c r="DLE37" s="1332"/>
      <c r="DLF37" s="1332"/>
      <c r="DLG37" s="1332"/>
      <c r="DLH37" s="1332"/>
      <c r="DLI37" s="1332"/>
      <c r="DLJ37" s="1332"/>
      <c r="DLK37" s="1332"/>
      <c r="DLL37" s="1332"/>
      <c r="DLM37" s="1332"/>
      <c r="DLN37" s="1332"/>
      <c r="DLO37" s="1332"/>
      <c r="DLP37" s="1332"/>
      <c r="DLQ37" s="1332"/>
      <c r="DLR37" s="1332"/>
      <c r="DLS37" s="1332"/>
      <c r="DLT37" s="1332"/>
      <c r="DLU37" s="1332"/>
      <c r="DLV37" s="1332"/>
      <c r="DLW37" s="1332"/>
      <c r="DLX37" s="1332"/>
      <c r="DLY37" s="1332"/>
      <c r="DLZ37" s="1332"/>
      <c r="DMA37" s="1332"/>
      <c r="DMB37" s="1332"/>
      <c r="DMC37" s="1332"/>
      <c r="DMD37" s="1332"/>
      <c r="DME37" s="1332"/>
      <c r="DMF37" s="1332"/>
      <c r="DMG37" s="1332"/>
      <c r="DMH37" s="1332"/>
      <c r="DMI37" s="1332"/>
      <c r="DMJ37" s="1332"/>
      <c r="DMK37" s="1332"/>
      <c r="DML37" s="1332"/>
      <c r="DMM37" s="1332"/>
      <c r="DMN37" s="1332"/>
      <c r="DMO37" s="1332"/>
      <c r="DMP37" s="1332"/>
      <c r="DMQ37" s="1332"/>
      <c r="DMR37" s="1332"/>
      <c r="DMS37" s="1332"/>
      <c r="DMT37" s="1332"/>
      <c r="DMU37" s="1332"/>
      <c r="DMV37" s="1332"/>
      <c r="DMW37" s="1332"/>
      <c r="DMX37" s="1332"/>
      <c r="DMY37" s="1332"/>
      <c r="DMZ37" s="1332"/>
      <c r="DNA37" s="1332"/>
      <c r="DNB37" s="1332"/>
      <c r="DNC37" s="1332"/>
      <c r="DND37" s="1332"/>
      <c r="DNE37" s="1332"/>
      <c r="DNF37" s="1332"/>
      <c r="DNG37" s="1332"/>
      <c r="DNH37" s="1332"/>
      <c r="DNI37" s="1332"/>
      <c r="DNJ37" s="1332"/>
      <c r="DNK37" s="1332"/>
      <c r="DNL37" s="1332"/>
      <c r="DNM37" s="1332"/>
      <c r="DNN37" s="1332"/>
      <c r="DNO37" s="1332"/>
      <c r="DNP37" s="1332"/>
      <c r="DNQ37" s="1332"/>
      <c r="DNR37" s="1332"/>
      <c r="DNS37" s="1332"/>
      <c r="DNT37" s="1332"/>
      <c r="DNU37" s="1332"/>
      <c r="DNV37" s="1332"/>
      <c r="DNW37" s="1332"/>
      <c r="DNX37" s="1332"/>
      <c r="DNY37" s="1332"/>
      <c r="DNZ37" s="1332"/>
      <c r="DOA37" s="1332"/>
      <c r="DOB37" s="1332"/>
      <c r="DOC37" s="1332"/>
      <c r="DOD37" s="1332"/>
      <c r="DOE37" s="1332"/>
      <c r="DOF37" s="1332"/>
      <c r="DOG37" s="1332"/>
      <c r="DOH37" s="1332"/>
      <c r="DOI37" s="1332"/>
      <c r="DOJ37" s="1332"/>
      <c r="DOK37" s="1332"/>
      <c r="DOL37" s="1332"/>
      <c r="DOM37" s="1332"/>
      <c r="DON37" s="1332"/>
      <c r="DOO37" s="1332"/>
      <c r="DOP37" s="1332"/>
      <c r="DOQ37" s="1332"/>
      <c r="DOR37" s="1332"/>
      <c r="DOS37" s="1332"/>
      <c r="DOT37" s="1332"/>
      <c r="DOU37" s="1332"/>
      <c r="DOV37" s="1332"/>
      <c r="DOW37" s="1332"/>
      <c r="DOX37" s="1332"/>
      <c r="DOY37" s="1332"/>
      <c r="DOZ37" s="1332"/>
      <c r="DPA37" s="1332"/>
      <c r="DPB37" s="1332"/>
      <c r="DPC37" s="1332"/>
      <c r="DPD37" s="1332"/>
      <c r="DPE37" s="1332"/>
      <c r="DPF37" s="1332"/>
      <c r="DPG37" s="1332"/>
      <c r="DPH37" s="1332"/>
      <c r="DPI37" s="1332"/>
      <c r="DPJ37" s="1332"/>
      <c r="DPK37" s="1332"/>
      <c r="DPL37" s="1332"/>
      <c r="DPM37" s="1332"/>
      <c r="DPN37" s="1332"/>
      <c r="DPO37" s="1332"/>
      <c r="DPP37" s="1332"/>
      <c r="DPQ37" s="1332"/>
      <c r="DPR37" s="1332"/>
      <c r="DPS37" s="1332"/>
      <c r="DPT37" s="1332"/>
      <c r="DPU37" s="1332"/>
      <c r="DPV37" s="1332"/>
      <c r="DPW37" s="1332"/>
      <c r="DPX37" s="1332"/>
      <c r="DPY37" s="1332"/>
      <c r="DPZ37" s="1332"/>
      <c r="DQA37" s="1332"/>
      <c r="DQB37" s="1332"/>
      <c r="DQC37" s="1332"/>
      <c r="DQD37" s="1332"/>
      <c r="DQE37" s="1332"/>
      <c r="DQF37" s="1332"/>
      <c r="DQG37" s="1332"/>
      <c r="DQH37" s="1332"/>
      <c r="DQI37" s="1332"/>
      <c r="DQJ37" s="1332"/>
      <c r="DQK37" s="1332"/>
      <c r="DQL37" s="1332"/>
      <c r="DQM37" s="1332"/>
      <c r="DQN37" s="1332"/>
      <c r="DQO37" s="1332"/>
      <c r="DQP37" s="1332"/>
      <c r="DQQ37" s="1332"/>
      <c r="DQR37" s="1332"/>
      <c r="DQS37" s="1332"/>
      <c r="DQT37" s="1332"/>
      <c r="DQU37" s="1332"/>
      <c r="DQV37" s="1332"/>
      <c r="DQW37" s="1332"/>
      <c r="DQX37" s="1332"/>
      <c r="DQY37" s="1332"/>
      <c r="DQZ37" s="1332"/>
      <c r="DRA37" s="1332"/>
      <c r="DRB37" s="1332"/>
      <c r="DRC37" s="1332"/>
      <c r="DRD37" s="1332"/>
      <c r="DRE37" s="1332"/>
      <c r="DRF37" s="1332"/>
      <c r="DRG37" s="1332"/>
      <c r="DRH37" s="1332"/>
      <c r="DRI37" s="1332"/>
      <c r="DRJ37" s="1332"/>
      <c r="DRK37" s="1332"/>
      <c r="DRL37" s="1332"/>
      <c r="DRM37" s="1332"/>
      <c r="DRN37" s="1332"/>
      <c r="DRO37" s="1332"/>
      <c r="DRP37" s="1332"/>
      <c r="DRQ37" s="1332"/>
      <c r="DRR37" s="1332"/>
      <c r="DRS37" s="1332"/>
      <c r="DRT37" s="1332"/>
      <c r="DRU37" s="1332"/>
      <c r="DRV37" s="1332"/>
      <c r="DRW37" s="1332"/>
      <c r="DRX37" s="1332"/>
      <c r="DRY37" s="1332"/>
      <c r="DRZ37" s="1332"/>
      <c r="DSA37" s="1332"/>
      <c r="DSB37" s="1332"/>
      <c r="DSC37" s="1332"/>
      <c r="DSD37" s="1332"/>
      <c r="DSE37" s="1332"/>
      <c r="DSF37" s="1332"/>
      <c r="DSG37" s="1332"/>
      <c r="DSH37" s="1332"/>
      <c r="DSI37" s="1332"/>
      <c r="DSJ37" s="1332"/>
      <c r="DSK37" s="1332"/>
      <c r="DSL37" s="1332"/>
      <c r="DSM37" s="1332"/>
      <c r="DSN37" s="1332"/>
      <c r="DSO37" s="1332"/>
      <c r="DSP37" s="1332"/>
      <c r="DSQ37" s="1332"/>
      <c r="DSR37" s="1332"/>
      <c r="DSS37" s="1332"/>
      <c r="DST37" s="1332"/>
      <c r="DSU37" s="1332"/>
      <c r="DSV37" s="1332"/>
      <c r="DSW37" s="1332"/>
      <c r="DSX37" s="1332"/>
      <c r="DSY37" s="1332"/>
      <c r="DSZ37" s="1332"/>
      <c r="DTA37" s="1332"/>
      <c r="DTB37" s="1332"/>
      <c r="DTC37" s="1332"/>
      <c r="DTD37" s="1332"/>
      <c r="DTE37" s="1332"/>
      <c r="DTF37" s="1332"/>
      <c r="DTG37" s="1332"/>
      <c r="DTH37" s="1332"/>
      <c r="DTI37" s="1332"/>
      <c r="DTJ37" s="1332"/>
      <c r="DTK37" s="1332"/>
      <c r="DTL37" s="1332"/>
      <c r="DTM37" s="1332"/>
      <c r="DTN37" s="1332"/>
      <c r="DTO37" s="1332"/>
      <c r="DTP37" s="1332"/>
      <c r="DTQ37" s="1332"/>
      <c r="DTR37" s="1332"/>
      <c r="DTS37" s="1332"/>
      <c r="DTT37" s="1332"/>
      <c r="DTU37" s="1332"/>
      <c r="DTV37" s="1332"/>
      <c r="DTW37" s="1332"/>
      <c r="DTX37" s="1332"/>
      <c r="DTY37" s="1332"/>
      <c r="DTZ37" s="1332"/>
      <c r="DUA37" s="1332"/>
      <c r="DUB37" s="1332"/>
      <c r="DUC37" s="1332"/>
      <c r="DUD37" s="1332"/>
      <c r="DUE37" s="1332"/>
      <c r="DUF37" s="1332"/>
      <c r="DUG37" s="1332"/>
      <c r="DUH37" s="1332"/>
      <c r="DUI37" s="1332"/>
      <c r="DUJ37" s="1332"/>
      <c r="DUK37" s="1332"/>
      <c r="DUL37" s="1332"/>
      <c r="DUM37" s="1332"/>
      <c r="DUN37" s="1332"/>
      <c r="DUO37" s="1332"/>
      <c r="DUP37" s="1332"/>
      <c r="DUQ37" s="1332"/>
      <c r="DUR37" s="1332"/>
      <c r="DUS37" s="1332"/>
      <c r="DUT37" s="1332"/>
      <c r="DUU37" s="1332"/>
      <c r="DUV37" s="1332"/>
      <c r="DUW37" s="1332"/>
      <c r="DUX37" s="1332"/>
      <c r="DUY37" s="1332"/>
      <c r="DUZ37" s="1332"/>
      <c r="DVA37" s="1332"/>
      <c r="DVB37" s="1332"/>
      <c r="DVC37" s="1332"/>
      <c r="DVD37" s="1332"/>
      <c r="DVE37" s="1332"/>
      <c r="DVF37" s="1332"/>
      <c r="DVG37" s="1332"/>
      <c r="DVH37" s="1332"/>
      <c r="DVI37" s="1332"/>
      <c r="DVJ37" s="1332"/>
      <c r="DVK37" s="1332"/>
      <c r="DVL37" s="1332"/>
      <c r="DVM37" s="1332"/>
      <c r="DVN37" s="1332"/>
      <c r="DVO37" s="1332"/>
      <c r="DVP37" s="1332"/>
      <c r="DVQ37" s="1332"/>
      <c r="DVR37" s="1332"/>
      <c r="DVS37" s="1332"/>
      <c r="DVT37" s="1332"/>
      <c r="DVU37" s="1332"/>
      <c r="DVV37" s="1332"/>
      <c r="DVW37" s="1332"/>
      <c r="DVX37" s="1332"/>
      <c r="DVY37" s="1332"/>
      <c r="DVZ37" s="1332"/>
      <c r="DWA37" s="1332"/>
      <c r="DWB37" s="1332"/>
      <c r="DWC37" s="1332"/>
      <c r="DWD37" s="1332"/>
      <c r="DWE37" s="1332"/>
      <c r="DWF37" s="1332"/>
      <c r="DWG37" s="1332"/>
      <c r="DWH37" s="1332"/>
      <c r="DWI37" s="1332"/>
      <c r="DWJ37" s="1332"/>
      <c r="DWK37" s="1332"/>
      <c r="DWL37" s="1332"/>
      <c r="DWM37" s="1332"/>
      <c r="DWN37" s="1332"/>
      <c r="DWO37" s="1332"/>
      <c r="DWP37" s="1332"/>
      <c r="DWQ37" s="1332"/>
      <c r="DWR37" s="1332"/>
      <c r="DWS37" s="1332"/>
      <c r="DWT37" s="1332"/>
      <c r="DWU37" s="1332"/>
      <c r="DWV37" s="1332"/>
      <c r="DWW37" s="1332"/>
      <c r="DWX37" s="1332"/>
      <c r="DWY37" s="1332"/>
      <c r="DWZ37" s="1332"/>
      <c r="DXA37" s="1332"/>
      <c r="DXB37" s="1332"/>
      <c r="DXC37" s="1332"/>
      <c r="DXD37" s="1332"/>
      <c r="DXE37" s="1332"/>
      <c r="DXF37" s="1332"/>
      <c r="DXG37" s="1332"/>
      <c r="DXH37" s="1332"/>
      <c r="DXI37" s="1332"/>
      <c r="DXJ37" s="1332"/>
      <c r="DXK37" s="1332"/>
      <c r="DXL37" s="1332"/>
      <c r="DXM37" s="1332"/>
      <c r="DXN37" s="1332"/>
      <c r="DXO37" s="1332"/>
      <c r="DXP37" s="1332"/>
      <c r="DXQ37" s="1332"/>
      <c r="DXR37" s="1332"/>
      <c r="DXS37" s="1332"/>
      <c r="DXT37" s="1332"/>
      <c r="DXU37" s="1332"/>
      <c r="DXV37" s="1332"/>
      <c r="DXW37" s="1332"/>
      <c r="DXX37" s="1332"/>
      <c r="DXY37" s="1332"/>
      <c r="DXZ37" s="1332"/>
      <c r="DYA37" s="1332"/>
      <c r="DYB37" s="1332"/>
      <c r="DYC37" s="1332"/>
      <c r="DYD37" s="1332"/>
      <c r="DYE37" s="1332"/>
      <c r="DYF37" s="1332"/>
      <c r="DYG37" s="1332"/>
      <c r="DYH37" s="1332"/>
      <c r="DYI37" s="1332"/>
      <c r="DYJ37" s="1332"/>
      <c r="DYK37" s="1332"/>
      <c r="DYL37" s="1332"/>
      <c r="DYM37" s="1332"/>
      <c r="DYN37" s="1332"/>
      <c r="DYO37" s="1332"/>
      <c r="DYP37" s="1332"/>
      <c r="DYQ37" s="1332"/>
      <c r="DYR37" s="1332"/>
      <c r="DYS37" s="1332"/>
      <c r="DYT37" s="1332"/>
      <c r="DYU37" s="1332"/>
      <c r="DYV37" s="1332"/>
      <c r="DYW37" s="1332"/>
      <c r="DYX37" s="1332"/>
      <c r="DYY37" s="1332"/>
      <c r="DYZ37" s="1332"/>
      <c r="DZA37" s="1332"/>
      <c r="DZB37" s="1332"/>
      <c r="DZC37" s="1332"/>
      <c r="DZD37" s="1332"/>
      <c r="DZE37" s="1332"/>
      <c r="DZF37" s="1332"/>
      <c r="DZG37" s="1332"/>
      <c r="DZH37" s="1332"/>
      <c r="DZI37" s="1332"/>
      <c r="DZJ37" s="1332"/>
      <c r="DZK37" s="1332"/>
      <c r="DZL37" s="1332"/>
      <c r="DZM37" s="1332"/>
      <c r="DZN37" s="1332"/>
      <c r="DZO37" s="1332"/>
      <c r="DZP37" s="1332"/>
      <c r="DZQ37" s="1332"/>
      <c r="DZR37" s="1332"/>
      <c r="DZS37" s="1332"/>
      <c r="DZT37" s="1332"/>
      <c r="DZU37" s="1332"/>
      <c r="DZV37" s="1332"/>
      <c r="DZW37" s="1332"/>
      <c r="DZX37" s="1332"/>
      <c r="DZY37" s="1332"/>
      <c r="DZZ37" s="1332"/>
      <c r="EAA37" s="1332"/>
      <c r="EAB37" s="1332"/>
      <c r="EAC37" s="1332"/>
      <c r="EAD37" s="1332"/>
      <c r="EAE37" s="1332"/>
      <c r="EAF37" s="1332"/>
      <c r="EAG37" s="1332"/>
      <c r="EAH37" s="1332"/>
      <c r="EAI37" s="1332"/>
      <c r="EAJ37" s="1332"/>
      <c r="EAK37" s="1332"/>
      <c r="EAL37" s="1332"/>
      <c r="EAM37" s="1332"/>
      <c r="EAN37" s="1332"/>
      <c r="EAO37" s="1332"/>
      <c r="EAP37" s="1332"/>
      <c r="EAQ37" s="1332"/>
      <c r="EAR37" s="1332"/>
      <c r="EAS37" s="1332"/>
      <c r="EAT37" s="1332"/>
      <c r="EAU37" s="1332"/>
      <c r="EAV37" s="1332"/>
      <c r="EAW37" s="1332"/>
      <c r="EAX37" s="1332"/>
      <c r="EAY37" s="1332"/>
      <c r="EAZ37" s="1332"/>
      <c r="EBA37" s="1332"/>
      <c r="EBB37" s="1332"/>
      <c r="EBC37" s="1332"/>
      <c r="EBD37" s="1332"/>
      <c r="EBE37" s="1332"/>
      <c r="EBF37" s="1332"/>
      <c r="EBG37" s="1332"/>
      <c r="EBH37" s="1332"/>
      <c r="EBI37" s="1332"/>
      <c r="EBJ37" s="1332"/>
      <c r="EBK37" s="1332"/>
      <c r="EBL37" s="1332"/>
      <c r="EBM37" s="1332"/>
      <c r="EBN37" s="1332"/>
      <c r="EBO37" s="1332"/>
      <c r="EBP37" s="1332"/>
      <c r="EBQ37" s="1332"/>
      <c r="EBR37" s="1332"/>
      <c r="EBS37" s="1332"/>
      <c r="EBT37" s="1332"/>
      <c r="EBU37" s="1332"/>
      <c r="EBV37" s="1332"/>
      <c r="EBW37" s="1332"/>
      <c r="EBX37" s="1332"/>
      <c r="EBY37" s="1332"/>
      <c r="EBZ37" s="1332"/>
      <c r="ECA37" s="1332"/>
      <c r="ECB37" s="1332"/>
      <c r="ECC37" s="1332"/>
      <c r="ECD37" s="1332"/>
      <c r="ECE37" s="1332"/>
      <c r="ECF37" s="1332"/>
      <c r="ECG37" s="1332"/>
      <c r="ECH37" s="1332"/>
      <c r="ECI37" s="1332"/>
      <c r="ECJ37" s="1332"/>
      <c r="ECK37" s="1332"/>
      <c r="ECL37" s="1332"/>
      <c r="ECM37" s="1332"/>
      <c r="ECN37" s="1332"/>
      <c r="ECO37" s="1332"/>
      <c r="ECP37" s="1332"/>
      <c r="ECQ37" s="1332"/>
      <c r="ECR37" s="1332"/>
      <c r="ECS37" s="1332"/>
      <c r="ECT37" s="1332"/>
      <c r="ECU37" s="1332"/>
      <c r="ECV37" s="1332"/>
      <c r="ECW37" s="1332"/>
      <c r="ECX37" s="1332"/>
      <c r="ECY37" s="1332"/>
      <c r="ECZ37" s="1332"/>
      <c r="EDA37" s="1332"/>
      <c r="EDB37" s="1332"/>
      <c r="EDC37" s="1332"/>
      <c r="EDD37" s="1332"/>
      <c r="EDE37" s="1332"/>
      <c r="EDF37" s="1332"/>
      <c r="EDG37" s="1332"/>
      <c r="EDH37" s="1332"/>
      <c r="EDI37" s="1332"/>
      <c r="EDJ37" s="1332"/>
      <c r="EDK37" s="1332"/>
      <c r="EDL37" s="1332"/>
      <c r="EDM37" s="1332"/>
      <c r="EDN37" s="1332"/>
      <c r="EDO37" s="1332"/>
      <c r="EDP37" s="1332"/>
      <c r="EDQ37" s="1332"/>
      <c r="EDR37" s="1332"/>
      <c r="EDS37" s="1332"/>
      <c r="EDT37" s="1332"/>
      <c r="EDU37" s="1332"/>
      <c r="EDV37" s="1332"/>
      <c r="EDW37" s="1332"/>
      <c r="EDX37" s="1332"/>
      <c r="EDY37" s="1332"/>
      <c r="EDZ37" s="1332"/>
      <c r="EEA37" s="1332"/>
      <c r="EEB37" s="1332"/>
      <c r="EEC37" s="1332"/>
      <c r="EED37" s="1332"/>
      <c r="EEE37" s="1332"/>
      <c r="EEF37" s="1332"/>
      <c r="EEG37" s="1332"/>
      <c r="EEH37" s="1332"/>
      <c r="EEI37" s="1332"/>
      <c r="EEJ37" s="1332"/>
      <c r="EEK37" s="1332"/>
      <c r="EEL37" s="1332"/>
      <c r="EEM37" s="1332"/>
      <c r="EEN37" s="1332"/>
      <c r="EEO37" s="1332"/>
      <c r="EEP37" s="1332"/>
      <c r="EEQ37" s="1332"/>
      <c r="EER37" s="1332"/>
      <c r="EES37" s="1332"/>
      <c r="EET37" s="1332"/>
      <c r="EEU37" s="1332"/>
      <c r="EEV37" s="1332"/>
      <c r="EEW37" s="1332"/>
      <c r="EEX37" s="1332"/>
      <c r="EEY37" s="1332"/>
      <c r="EEZ37" s="1332"/>
      <c r="EFA37" s="1332"/>
      <c r="EFB37" s="1332"/>
      <c r="EFC37" s="1332"/>
      <c r="EFD37" s="1332"/>
      <c r="EFE37" s="1332"/>
      <c r="EFF37" s="1332"/>
      <c r="EFG37" s="1332"/>
      <c r="EFH37" s="1332"/>
      <c r="EFI37" s="1332"/>
      <c r="EFJ37" s="1332"/>
      <c r="EFK37" s="1332"/>
      <c r="EFL37" s="1332"/>
      <c r="EFM37" s="1332"/>
      <c r="EFN37" s="1332"/>
      <c r="EFO37" s="1332"/>
      <c r="EFP37" s="1332"/>
      <c r="EFQ37" s="1332"/>
      <c r="EFR37" s="1332"/>
      <c r="EFS37" s="1332"/>
      <c r="EFT37" s="1332"/>
      <c r="EFU37" s="1332"/>
      <c r="EFV37" s="1332"/>
      <c r="EFW37" s="1332"/>
      <c r="EFX37" s="1332"/>
      <c r="EFY37" s="1332"/>
      <c r="EFZ37" s="1332"/>
      <c r="EGA37" s="1332"/>
      <c r="EGB37" s="1332"/>
      <c r="EGC37" s="1332"/>
      <c r="EGD37" s="1332"/>
      <c r="EGE37" s="1332"/>
      <c r="EGF37" s="1332"/>
      <c r="EGG37" s="1332"/>
      <c r="EGH37" s="1332"/>
      <c r="EGI37" s="1332"/>
      <c r="EGJ37" s="1332"/>
      <c r="EGK37" s="1332"/>
      <c r="EGL37" s="1332"/>
      <c r="EGM37" s="1332"/>
      <c r="EGN37" s="1332"/>
      <c r="EGO37" s="1332"/>
      <c r="EGP37" s="1332"/>
      <c r="EGQ37" s="1332"/>
      <c r="EGR37" s="1332"/>
      <c r="EGS37" s="1332"/>
      <c r="EGT37" s="1332"/>
      <c r="EGU37" s="1332"/>
      <c r="EGV37" s="1332"/>
      <c r="EGW37" s="1332"/>
      <c r="EGX37" s="1332"/>
      <c r="EGY37" s="1332"/>
      <c r="EGZ37" s="1332"/>
      <c r="EHA37" s="1332"/>
      <c r="EHB37" s="1332"/>
      <c r="EHC37" s="1332"/>
      <c r="EHD37" s="1332"/>
      <c r="EHE37" s="1332"/>
      <c r="EHF37" s="1332"/>
      <c r="EHG37" s="1332"/>
      <c r="EHH37" s="1332"/>
      <c r="EHI37" s="1332"/>
      <c r="EHJ37" s="1332"/>
      <c r="EHK37" s="1332"/>
      <c r="EHL37" s="1332"/>
      <c r="EHM37" s="1332"/>
      <c r="EHN37" s="1332"/>
      <c r="EHO37" s="1332"/>
      <c r="EHP37" s="1332"/>
      <c r="EHQ37" s="1332"/>
      <c r="EHR37" s="1332"/>
      <c r="EHS37" s="1332"/>
      <c r="EHT37" s="1332"/>
      <c r="EHU37" s="1332"/>
      <c r="EHV37" s="1332"/>
      <c r="EHW37" s="1332"/>
      <c r="EHX37" s="1332"/>
      <c r="EHY37" s="1332"/>
      <c r="EHZ37" s="1332"/>
      <c r="EIA37" s="1332"/>
      <c r="EIB37" s="1332"/>
      <c r="EIC37" s="1332"/>
      <c r="EID37" s="1332"/>
      <c r="EIE37" s="1332"/>
      <c r="EIF37" s="1332"/>
      <c r="EIG37" s="1332"/>
      <c r="EIH37" s="1332"/>
      <c r="EII37" s="1332"/>
      <c r="EIJ37" s="1332"/>
      <c r="EIK37" s="1332"/>
      <c r="EIL37" s="1332"/>
      <c r="EIM37" s="1332"/>
      <c r="EIN37" s="1332"/>
      <c r="EIO37" s="1332"/>
      <c r="EIP37" s="1332"/>
      <c r="EIQ37" s="1332"/>
      <c r="EIR37" s="1332"/>
      <c r="EIS37" s="1332"/>
      <c r="EIT37" s="1332"/>
      <c r="EIU37" s="1332"/>
      <c r="EIV37" s="1332"/>
      <c r="EIW37" s="1332"/>
      <c r="EIX37" s="1332"/>
      <c r="EIY37" s="1332"/>
      <c r="EIZ37" s="1332"/>
      <c r="EJA37" s="1332"/>
      <c r="EJB37" s="1332"/>
      <c r="EJC37" s="1332"/>
      <c r="EJD37" s="1332"/>
      <c r="EJE37" s="1332"/>
      <c r="EJF37" s="1332"/>
      <c r="EJG37" s="1332"/>
      <c r="EJH37" s="1332"/>
      <c r="EJI37" s="1332"/>
      <c r="EJJ37" s="1332"/>
      <c r="EJK37" s="1332"/>
      <c r="EJL37" s="1332"/>
      <c r="EJM37" s="1332"/>
      <c r="EJN37" s="1332"/>
      <c r="EJO37" s="1332"/>
      <c r="EJP37" s="1332"/>
      <c r="EJQ37" s="1332"/>
      <c r="EJR37" s="1332"/>
      <c r="EJS37" s="1332"/>
      <c r="EJT37" s="1332"/>
      <c r="EJU37" s="1332"/>
      <c r="EJV37" s="1332"/>
      <c r="EJW37" s="1332"/>
      <c r="EJX37" s="1332"/>
      <c r="EJY37" s="1332"/>
      <c r="EJZ37" s="1332"/>
      <c r="EKA37" s="1332"/>
      <c r="EKB37" s="1332"/>
      <c r="EKC37" s="1332"/>
      <c r="EKD37" s="1332"/>
      <c r="EKE37" s="1332"/>
      <c r="EKF37" s="1332"/>
      <c r="EKG37" s="1332"/>
      <c r="EKH37" s="1332"/>
      <c r="EKI37" s="1332"/>
      <c r="EKJ37" s="1332"/>
      <c r="EKK37" s="1332"/>
      <c r="EKL37" s="1332"/>
      <c r="EKM37" s="1332"/>
      <c r="EKN37" s="1332"/>
      <c r="EKO37" s="1332"/>
      <c r="EKP37" s="1332"/>
      <c r="EKQ37" s="1332"/>
      <c r="EKR37" s="1332"/>
      <c r="EKS37" s="1332"/>
      <c r="EKT37" s="1332"/>
      <c r="EKU37" s="1332"/>
      <c r="EKV37" s="1332"/>
      <c r="EKW37" s="1332"/>
      <c r="EKX37" s="1332"/>
      <c r="EKY37" s="1332"/>
      <c r="EKZ37" s="1332"/>
      <c r="ELA37" s="1332"/>
      <c r="ELB37" s="1332"/>
      <c r="ELC37" s="1332"/>
      <c r="ELD37" s="1332"/>
      <c r="ELE37" s="1332"/>
      <c r="ELF37" s="1332"/>
      <c r="ELG37" s="1332"/>
      <c r="ELH37" s="1332"/>
      <c r="ELI37" s="1332"/>
      <c r="ELJ37" s="1332"/>
      <c r="ELK37" s="1332"/>
      <c r="ELL37" s="1332"/>
      <c r="ELM37" s="1332"/>
      <c r="ELN37" s="1332"/>
      <c r="ELO37" s="1332"/>
      <c r="ELP37" s="1332"/>
      <c r="ELQ37" s="1332"/>
      <c r="ELR37" s="1332"/>
      <c r="ELS37" s="1332"/>
      <c r="ELT37" s="1332"/>
      <c r="ELU37" s="1332"/>
      <c r="ELV37" s="1332"/>
      <c r="ELW37" s="1332"/>
      <c r="ELX37" s="1332"/>
      <c r="ELY37" s="1332"/>
      <c r="ELZ37" s="1332"/>
      <c r="EMA37" s="1332"/>
      <c r="EMB37" s="1332"/>
      <c r="EMC37" s="1332"/>
      <c r="EMD37" s="1332"/>
      <c r="EME37" s="1332"/>
      <c r="EMF37" s="1332"/>
      <c r="EMG37" s="1332"/>
      <c r="EMH37" s="1332"/>
      <c r="EMI37" s="1332"/>
      <c r="EMJ37" s="1332"/>
      <c r="EMK37" s="1332"/>
      <c r="EML37" s="1332"/>
      <c r="EMM37" s="1332"/>
      <c r="EMN37" s="1332"/>
      <c r="EMO37" s="1332"/>
      <c r="EMP37" s="1332"/>
      <c r="EMQ37" s="1332"/>
      <c r="EMR37" s="1332"/>
      <c r="EMS37" s="1332"/>
      <c r="EMT37" s="1332"/>
      <c r="EMU37" s="1332"/>
      <c r="EMV37" s="1332"/>
      <c r="EMW37" s="1332"/>
      <c r="EMX37" s="1332"/>
      <c r="EMY37" s="1332"/>
      <c r="EMZ37" s="1332"/>
      <c r="ENA37" s="1332"/>
      <c r="ENB37" s="1332"/>
      <c r="ENC37" s="1332"/>
      <c r="END37" s="1332"/>
      <c r="ENE37" s="1332"/>
      <c r="ENF37" s="1332"/>
      <c r="ENG37" s="1332"/>
      <c r="ENH37" s="1332"/>
      <c r="ENI37" s="1332"/>
      <c r="ENJ37" s="1332"/>
      <c r="ENK37" s="1332"/>
      <c r="ENL37" s="1332"/>
      <c r="ENM37" s="1332"/>
      <c r="ENN37" s="1332"/>
      <c r="ENO37" s="1332"/>
      <c r="ENP37" s="1332"/>
      <c r="ENQ37" s="1332"/>
      <c r="ENR37" s="1332"/>
      <c r="ENS37" s="1332"/>
      <c r="ENT37" s="1332"/>
      <c r="ENU37" s="1332"/>
      <c r="ENV37" s="1332"/>
      <c r="ENW37" s="1332"/>
      <c r="ENX37" s="1332"/>
      <c r="ENY37" s="1332"/>
      <c r="ENZ37" s="1332"/>
      <c r="EOA37" s="1332"/>
      <c r="EOB37" s="1332"/>
      <c r="EOC37" s="1332"/>
      <c r="EOD37" s="1332"/>
      <c r="EOE37" s="1332"/>
      <c r="EOF37" s="1332"/>
      <c r="EOG37" s="1332"/>
      <c r="EOH37" s="1332"/>
      <c r="EOI37" s="1332"/>
      <c r="EOJ37" s="1332"/>
      <c r="EOK37" s="1332"/>
      <c r="EOL37" s="1332"/>
      <c r="EOM37" s="1332"/>
      <c r="EON37" s="1332"/>
      <c r="EOO37" s="1332"/>
      <c r="EOP37" s="1332"/>
      <c r="EOQ37" s="1332"/>
      <c r="EOR37" s="1332"/>
      <c r="EOS37" s="1332"/>
      <c r="EOT37" s="1332"/>
      <c r="EOU37" s="1332"/>
      <c r="EOV37" s="1332"/>
      <c r="EOW37" s="1332"/>
      <c r="EOX37" s="1332"/>
      <c r="EOY37" s="1332"/>
      <c r="EOZ37" s="1332"/>
      <c r="EPA37" s="1332"/>
      <c r="EPB37" s="1332"/>
      <c r="EPC37" s="1332"/>
      <c r="EPD37" s="1332"/>
      <c r="EPE37" s="1332"/>
      <c r="EPF37" s="1332"/>
      <c r="EPG37" s="1332"/>
      <c r="EPH37" s="1332"/>
      <c r="EPI37" s="1332"/>
      <c r="EPJ37" s="1332"/>
      <c r="EPK37" s="1332"/>
      <c r="EPL37" s="1332"/>
      <c r="EPM37" s="1332"/>
      <c r="EPN37" s="1332"/>
      <c r="EPO37" s="1332"/>
      <c r="EPP37" s="1332"/>
      <c r="EPQ37" s="1332"/>
      <c r="EPR37" s="1332"/>
      <c r="EPS37" s="1332"/>
      <c r="EPT37" s="1332"/>
      <c r="EPU37" s="1332"/>
      <c r="EPV37" s="1332"/>
      <c r="EPW37" s="1332"/>
      <c r="EPX37" s="1332"/>
      <c r="EPY37" s="1332"/>
      <c r="EPZ37" s="1332"/>
      <c r="EQA37" s="1332"/>
      <c r="EQB37" s="1332"/>
      <c r="EQC37" s="1332"/>
      <c r="EQD37" s="1332"/>
      <c r="EQE37" s="1332"/>
      <c r="EQF37" s="1332"/>
      <c r="EQG37" s="1332"/>
      <c r="EQH37" s="1332"/>
      <c r="EQI37" s="1332"/>
      <c r="EQJ37" s="1332"/>
      <c r="EQK37" s="1332"/>
      <c r="EQL37" s="1332"/>
      <c r="EQM37" s="1332"/>
      <c r="EQN37" s="1332"/>
      <c r="EQO37" s="1332"/>
      <c r="EQP37" s="1332"/>
      <c r="EQQ37" s="1332"/>
      <c r="EQR37" s="1332"/>
      <c r="EQS37" s="1332"/>
      <c r="EQT37" s="1332"/>
      <c r="EQU37" s="1332"/>
      <c r="EQV37" s="1332"/>
      <c r="EQW37" s="1332"/>
      <c r="EQX37" s="1332"/>
      <c r="EQY37" s="1332"/>
      <c r="EQZ37" s="1332"/>
      <c r="ERA37" s="1332"/>
      <c r="ERB37" s="1332"/>
      <c r="ERC37" s="1332"/>
      <c r="ERD37" s="1332"/>
      <c r="ERE37" s="1332"/>
      <c r="ERF37" s="1332"/>
      <c r="ERG37" s="1332"/>
      <c r="ERH37" s="1332"/>
      <c r="ERI37" s="1332"/>
      <c r="ERJ37" s="1332"/>
      <c r="ERK37" s="1332"/>
      <c r="ERL37" s="1332"/>
      <c r="ERM37" s="1332"/>
      <c r="ERN37" s="1332"/>
      <c r="ERO37" s="1332"/>
      <c r="ERP37" s="1332"/>
      <c r="ERQ37" s="1332"/>
      <c r="ERR37" s="1332"/>
      <c r="ERS37" s="1332"/>
      <c r="ERT37" s="1332"/>
      <c r="ERU37" s="1332"/>
      <c r="ERV37" s="1332"/>
      <c r="ERW37" s="1332"/>
      <c r="ERX37" s="1332"/>
      <c r="ERY37" s="1332"/>
      <c r="ERZ37" s="1332"/>
      <c r="ESA37" s="1332"/>
      <c r="ESB37" s="1332"/>
      <c r="ESC37" s="1332"/>
      <c r="ESD37" s="1332"/>
      <c r="ESE37" s="1332"/>
      <c r="ESF37" s="1332"/>
      <c r="ESG37" s="1332"/>
      <c r="ESH37" s="1332"/>
      <c r="ESI37" s="1332"/>
      <c r="ESJ37" s="1332"/>
      <c r="ESK37" s="1332"/>
      <c r="ESL37" s="1332"/>
      <c r="ESM37" s="1332"/>
      <c r="ESN37" s="1332"/>
      <c r="ESO37" s="1332"/>
      <c r="ESP37" s="1332"/>
      <c r="ESQ37" s="1332"/>
      <c r="ESR37" s="1332"/>
      <c r="ESS37" s="1332"/>
      <c r="EST37" s="1332"/>
      <c r="ESU37" s="1332"/>
      <c r="ESV37" s="1332"/>
      <c r="ESW37" s="1332"/>
      <c r="ESX37" s="1332"/>
      <c r="ESY37" s="1332"/>
      <c r="ESZ37" s="1332"/>
      <c r="ETA37" s="1332"/>
      <c r="ETB37" s="1332"/>
      <c r="ETC37" s="1332"/>
      <c r="ETD37" s="1332"/>
      <c r="ETE37" s="1332"/>
      <c r="ETF37" s="1332"/>
      <c r="ETG37" s="1332"/>
      <c r="ETH37" s="1332"/>
      <c r="ETI37" s="1332"/>
      <c r="ETJ37" s="1332"/>
      <c r="ETK37" s="1332"/>
      <c r="ETL37" s="1332"/>
      <c r="ETM37" s="1332"/>
      <c r="ETN37" s="1332"/>
      <c r="ETO37" s="1332"/>
      <c r="ETP37" s="1332"/>
      <c r="ETQ37" s="1332"/>
      <c r="ETR37" s="1332"/>
      <c r="ETS37" s="1332"/>
      <c r="ETT37" s="1332"/>
      <c r="ETU37" s="1332"/>
      <c r="ETV37" s="1332"/>
      <c r="ETW37" s="1332"/>
      <c r="ETX37" s="1332"/>
      <c r="ETY37" s="1332"/>
      <c r="ETZ37" s="1332"/>
      <c r="EUA37" s="1332"/>
      <c r="EUB37" s="1332"/>
      <c r="EUC37" s="1332"/>
      <c r="EUD37" s="1332"/>
      <c r="EUE37" s="1332"/>
      <c r="EUF37" s="1332"/>
      <c r="EUG37" s="1332"/>
      <c r="EUH37" s="1332"/>
      <c r="EUI37" s="1332"/>
      <c r="EUJ37" s="1332"/>
      <c r="EUK37" s="1332"/>
      <c r="EUL37" s="1332"/>
      <c r="EUM37" s="1332"/>
      <c r="EUN37" s="1332"/>
      <c r="EUO37" s="1332"/>
      <c r="EUP37" s="1332"/>
      <c r="EUQ37" s="1332"/>
      <c r="EUR37" s="1332"/>
      <c r="EUS37" s="1332"/>
      <c r="EUT37" s="1332"/>
      <c r="EUU37" s="1332"/>
      <c r="EUV37" s="1332"/>
      <c r="EUW37" s="1332"/>
      <c r="EUX37" s="1332"/>
      <c r="EUY37" s="1332"/>
      <c r="EUZ37" s="1332"/>
      <c r="EVA37" s="1332"/>
      <c r="EVB37" s="1332"/>
      <c r="EVC37" s="1332"/>
      <c r="EVD37" s="1332"/>
      <c r="EVE37" s="1332"/>
      <c r="EVF37" s="1332"/>
      <c r="EVG37" s="1332"/>
      <c r="EVH37" s="1332"/>
      <c r="EVI37" s="1332"/>
      <c r="EVJ37" s="1332"/>
      <c r="EVK37" s="1332"/>
      <c r="EVL37" s="1332"/>
      <c r="EVM37" s="1332"/>
      <c r="EVN37" s="1332"/>
      <c r="EVO37" s="1332"/>
      <c r="EVP37" s="1332"/>
      <c r="EVQ37" s="1332"/>
      <c r="EVR37" s="1332"/>
      <c r="EVS37" s="1332"/>
      <c r="EVT37" s="1332"/>
      <c r="EVU37" s="1332"/>
      <c r="EVV37" s="1332"/>
      <c r="EVW37" s="1332"/>
      <c r="EVX37" s="1332"/>
      <c r="EVY37" s="1332"/>
      <c r="EVZ37" s="1332"/>
      <c r="EWA37" s="1332"/>
      <c r="EWB37" s="1332"/>
      <c r="EWC37" s="1332"/>
      <c r="EWD37" s="1332"/>
      <c r="EWE37" s="1332"/>
      <c r="EWF37" s="1332"/>
      <c r="EWG37" s="1332"/>
      <c r="EWH37" s="1332"/>
      <c r="EWI37" s="1332"/>
      <c r="EWJ37" s="1332"/>
      <c r="EWK37" s="1332"/>
      <c r="EWL37" s="1332"/>
      <c r="EWM37" s="1332"/>
      <c r="EWN37" s="1332"/>
      <c r="EWO37" s="1332"/>
      <c r="EWP37" s="1332"/>
      <c r="EWQ37" s="1332"/>
      <c r="EWR37" s="1332"/>
      <c r="EWS37" s="1332"/>
      <c r="EWT37" s="1332"/>
      <c r="EWU37" s="1332"/>
      <c r="EWV37" s="1332"/>
      <c r="EWW37" s="1332"/>
      <c r="EWX37" s="1332"/>
      <c r="EWY37" s="1332"/>
      <c r="EWZ37" s="1332"/>
      <c r="EXA37" s="1332"/>
      <c r="EXB37" s="1332"/>
      <c r="EXC37" s="1332"/>
      <c r="EXD37" s="1332"/>
      <c r="EXE37" s="1332"/>
      <c r="EXF37" s="1332"/>
      <c r="EXG37" s="1332"/>
      <c r="EXH37" s="1332"/>
      <c r="EXI37" s="1332"/>
      <c r="EXJ37" s="1332"/>
      <c r="EXK37" s="1332"/>
      <c r="EXL37" s="1332"/>
      <c r="EXM37" s="1332"/>
      <c r="EXN37" s="1332"/>
      <c r="EXO37" s="1332"/>
      <c r="EXP37" s="1332"/>
      <c r="EXQ37" s="1332"/>
      <c r="EXR37" s="1332"/>
      <c r="EXS37" s="1332"/>
      <c r="EXT37" s="1332"/>
      <c r="EXU37" s="1332"/>
      <c r="EXV37" s="1332"/>
      <c r="EXW37" s="1332"/>
      <c r="EXX37" s="1332"/>
      <c r="EXY37" s="1332"/>
      <c r="EXZ37" s="1332"/>
      <c r="EYA37" s="1332"/>
      <c r="EYB37" s="1332"/>
      <c r="EYC37" s="1332"/>
      <c r="EYD37" s="1332"/>
      <c r="EYE37" s="1332"/>
      <c r="EYF37" s="1332"/>
      <c r="EYG37" s="1332"/>
      <c r="EYH37" s="1332"/>
      <c r="EYI37" s="1332"/>
      <c r="EYJ37" s="1332"/>
      <c r="EYK37" s="1332"/>
      <c r="EYL37" s="1332"/>
      <c r="EYM37" s="1332"/>
      <c r="EYN37" s="1332"/>
      <c r="EYO37" s="1332"/>
      <c r="EYP37" s="1332"/>
      <c r="EYQ37" s="1332"/>
      <c r="EYR37" s="1332"/>
      <c r="EYS37" s="1332"/>
      <c r="EYT37" s="1332"/>
      <c r="EYU37" s="1332"/>
      <c r="EYV37" s="1332"/>
      <c r="EYW37" s="1332"/>
      <c r="EYX37" s="1332"/>
      <c r="EYY37" s="1332"/>
      <c r="EYZ37" s="1332"/>
      <c r="EZA37" s="1332"/>
      <c r="EZB37" s="1332"/>
      <c r="EZC37" s="1332"/>
      <c r="EZD37" s="1332"/>
      <c r="EZE37" s="1332"/>
      <c r="EZF37" s="1332"/>
      <c r="EZG37" s="1332"/>
      <c r="EZH37" s="1332"/>
      <c r="EZI37" s="1332"/>
      <c r="EZJ37" s="1332"/>
      <c r="EZK37" s="1332"/>
      <c r="EZL37" s="1332"/>
      <c r="EZM37" s="1332"/>
      <c r="EZN37" s="1332"/>
      <c r="EZO37" s="1332"/>
      <c r="EZP37" s="1332"/>
      <c r="EZQ37" s="1332"/>
      <c r="EZR37" s="1332"/>
      <c r="EZS37" s="1332"/>
      <c r="EZT37" s="1332"/>
      <c r="EZU37" s="1332"/>
      <c r="EZV37" s="1332"/>
      <c r="EZW37" s="1332"/>
      <c r="EZX37" s="1332"/>
      <c r="EZY37" s="1332"/>
      <c r="EZZ37" s="1332"/>
      <c r="FAA37" s="1332"/>
      <c r="FAB37" s="1332"/>
      <c r="FAC37" s="1332"/>
      <c r="FAD37" s="1332"/>
      <c r="FAE37" s="1332"/>
      <c r="FAF37" s="1332"/>
      <c r="FAG37" s="1332"/>
      <c r="FAH37" s="1332"/>
      <c r="FAI37" s="1332"/>
      <c r="FAJ37" s="1332"/>
      <c r="FAK37" s="1332"/>
      <c r="FAL37" s="1332"/>
      <c r="FAM37" s="1332"/>
      <c r="FAN37" s="1332"/>
      <c r="FAO37" s="1332"/>
      <c r="FAP37" s="1332"/>
      <c r="FAQ37" s="1332"/>
      <c r="FAR37" s="1332"/>
      <c r="FAS37" s="1332"/>
      <c r="FAT37" s="1332"/>
      <c r="FAU37" s="1332"/>
      <c r="FAV37" s="1332"/>
      <c r="FAW37" s="1332"/>
      <c r="FAX37" s="1332"/>
      <c r="FAY37" s="1332"/>
      <c r="FAZ37" s="1332"/>
      <c r="FBA37" s="1332"/>
      <c r="FBB37" s="1332"/>
      <c r="FBC37" s="1332"/>
      <c r="FBD37" s="1332"/>
      <c r="FBE37" s="1332"/>
      <c r="FBF37" s="1332"/>
      <c r="FBG37" s="1332"/>
      <c r="FBH37" s="1332"/>
      <c r="FBI37" s="1332"/>
      <c r="FBJ37" s="1332"/>
      <c r="FBK37" s="1332"/>
      <c r="FBL37" s="1332"/>
      <c r="FBM37" s="1332"/>
      <c r="FBN37" s="1332"/>
      <c r="FBO37" s="1332"/>
      <c r="FBP37" s="1332"/>
      <c r="FBQ37" s="1332"/>
      <c r="FBR37" s="1332"/>
      <c r="FBS37" s="1332"/>
      <c r="FBT37" s="1332"/>
      <c r="FBU37" s="1332"/>
      <c r="FBV37" s="1332"/>
      <c r="FBW37" s="1332"/>
      <c r="FBX37" s="1332"/>
      <c r="FBY37" s="1332"/>
      <c r="FBZ37" s="1332"/>
      <c r="FCA37" s="1332"/>
      <c r="FCB37" s="1332"/>
      <c r="FCC37" s="1332"/>
      <c r="FCD37" s="1332"/>
      <c r="FCE37" s="1332"/>
      <c r="FCF37" s="1332"/>
      <c r="FCG37" s="1332"/>
      <c r="FCH37" s="1332"/>
      <c r="FCI37" s="1332"/>
      <c r="FCJ37" s="1332"/>
      <c r="FCK37" s="1332"/>
      <c r="FCL37" s="1332"/>
      <c r="FCM37" s="1332"/>
      <c r="FCN37" s="1332"/>
      <c r="FCO37" s="1332"/>
      <c r="FCP37" s="1332"/>
      <c r="FCQ37" s="1332"/>
      <c r="FCR37" s="1332"/>
      <c r="FCS37" s="1332"/>
      <c r="FCT37" s="1332"/>
      <c r="FCU37" s="1332"/>
      <c r="FCV37" s="1332"/>
      <c r="FCW37" s="1332"/>
      <c r="FCX37" s="1332"/>
      <c r="FCY37" s="1332"/>
      <c r="FCZ37" s="1332"/>
      <c r="FDA37" s="1332"/>
      <c r="FDB37" s="1332"/>
      <c r="FDC37" s="1332"/>
      <c r="FDD37" s="1332"/>
      <c r="FDE37" s="1332"/>
      <c r="FDF37" s="1332"/>
      <c r="FDG37" s="1332"/>
      <c r="FDH37" s="1332"/>
      <c r="FDI37" s="1332"/>
      <c r="FDJ37" s="1332"/>
      <c r="FDK37" s="1332"/>
      <c r="FDL37" s="1332"/>
      <c r="FDM37" s="1332"/>
      <c r="FDN37" s="1332"/>
      <c r="FDO37" s="1332"/>
      <c r="FDP37" s="1332"/>
      <c r="FDQ37" s="1332"/>
      <c r="FDR37" s="1332"/>
      <c r="FDS37" s="1332"/>
      <c r="FDT37" s="1332"/>
      <c r="FDU37" s="1332"/>
      <c r="FDV37" s="1332"/>
      <c r="FDW37" s="1332"/>
      <c r="FDX37" s="1332"/>
      <c r="FDY37" s="1332"/>
      <c r="FDZ37" s="1332"/>
      <c r="FEA37" s="1332"/>
      <c r="FEB37" s="1332"/>
      <c r="FEC37" s="1332"/>
      <c r="FED37" s="1332"/>
      <c r="FEE37" s="1332"/>
      <c r="FEF37" s="1332"/>
      <c r="FEG37" s="1332"/>
      <c r="FEH37" s="1332"/>
      <c r="FEI37" s="1332"/>
      <c r="FEJ37" s="1332"/>
      <c r="FEK37" s="1332"/>
      <c r="FEL37" s="1332"/>
      <c r="FEM37" s="1332"/>
      <c r="FEN37" s="1332"/>
      <c r="FEO37" s="1332"/>
      <c r="FEP37" s="1332"/>
      <c r="FEQ37" s="1332"/>
      <c r="FER37" s="1332"/>
      <c r="FES37" s="1332"/>
      <c r="FET37" s="1332"/>
      <c r="FEU37" s="1332"/>
      <c r="FEV37" s="1332"/>
      <c r="FEW37" s="1332"/>
      <c r="FEX37" s="1332"/>
      <c r="FEY37" s="1332"/>
      <c r="FEZ37" s="1332"/>
      <c r="FFA37" s="1332"/>
      <c r="FFB37" s="1332"/>
      <c r="FFC37" s="1332"/>
      <c r="FFD37" s="1332"/>
      <c r="FFE37" s="1332"/>
      <c r="FFF37" s="1332"/>
      <c r="FFG37" s="1332"/>
      <c r="FFH37" s="1332"/>
      <c r="FFI37" s="1332"/>
      <c r="FFJ37" s="1332"/>
      <c r="FFK37" s="1332"/>
      <c r="FFL37" s="1332"/>
      <c r="FFM37" s="1332"/>
      <c r="FFN37" s="1332"/>
      <c r="FFO37" s="1332"/>
      <c r="FFP37" s="1332"/>
      <c r="FFQ37" s="1332"/>
      <c r="FFR37" s="1332"/>
      <c r="FFS37" s="1332"/>
      <c r="FFT37" s="1332"/>
      <c r="FFU37" s="1332"/>
      <c r="FFV37" s="1332"/>
      <c r="FFW37" s="1332"/>
      <c r="FFX37" s="1332"/>
      <c r="FFY37" s="1332"/>
      <c r="FFZ37" s="1332"/>
      <c r="FGA37" s="1332"/>
      <c r="FGB37" s="1332"/>
      <c r="FGC37" s="1332"/>
      <c r="FGD37" s="1332"/>
      <c r="FGE37" s="1332"/>
      <c r="FGF37" s="1332"/>
      <c r="FGG37" s="1332"/>
      <c r="FGH37" s="1332"/>
      <c r="FGI37" s="1332"/>
      <c r="FGJ37" s="1332"/>
      <c r="FGK37" s="1332"/>
      <c r="FGL37" s="1332"/>
      <c r="FGM37" s="1332"/>
      <c r="FGN37" s="1332"/>
      <c r="FGO37" s="1332"/>
      <c r="FGP37" s="1332"/>
      <c r="FGQ37" s="1332"/>
      <c r="FGR37" s="1332"/>
      <c r="FGS37" s="1332"/>
      <c r="FGT37" s="1332"/>
      <c r="FGU37" s="1332"/>
      <c r="FGV37" s="1332"/>
      <c r="FGW37" s="1332"/>
      <c r="FGX37" s="1332"/>
      <c r="FGY37" s="1332"/>
      <c r="FGZ37" s="1332"/>
      <c r="FHA37" s="1332"/>
      <c r="FHB37" s="1332"/>
      <c r="FHC37" s="1332"/>
      <c r="FHD37" s="1332"/>
      <c r="FHE37" s="1332"/>
      <c r="FHF37" s="1332"/>
      <c r="FHG37" s="1332"/>
      <c r="FHH37" s="1332"/>
      <c r="FHI37" s="1332"/>
      <c r="FHJ37" s="1332"/>
      <c r="FHK37" s="1332"/>
      <c r="FHL37" s="1332"/>
      <c r="FHM37" s="1332"/>
      <c r="FHN37" s="1332"/>
      <c r="FHO37" s="1332"/>
      <c r="FHP37" s="1332"/>
      <c r="FHQ37" s="1332"/>
      <c r="FHR37" s="1332"/>
      <c r="FHS37" s="1332"/>
      <c r="FHT37" s="1332"/>
      <c r="FHU37" s="1332"/>
      <c r="FHV37" s="1332"/>
      <c r="FHW37" s="1332"/>
      <c r="FHX37" s="1332"/>
      <c r="FHY37" s="1332"/>
      <c r="FHZ37" s="1332"/>
      <c r="FIA37" s="1332"/>
      <c r="FIB37" s="1332"/>
      <c r="FIC37" s="1332"/>
      <c r="FID37" s="1332"/>
      <c r="FIE37" s="1332"/>
      <c r="FIF37" s="1332"/>
      <c r="FIG37" s="1332"/>
      <c r="FIH37" s="1332"/>
      <c r="FII37" s="1332"/>
      <c r="FIJ37" s="1332"/>
      <c r="FIK37" s="1332"/>
      <c r="FIL37" s="1332"/>
      <c r="FIM37" s="1332"/>
      <c r="FIN37" s="1332"/>
      <c r="FIO37" s="1332"/>
      <c r="FIP37" s="1332"/>
      <c r="FIQ37" s="1332"/>
      <c r="FIR37" s="1332"/>
      <c r="FIS37" s="1332"/>
      <c r="FIT37" s="1332"/>
      <c r="FIU37" s="1332"/>
      <c r="FIV37" s="1332"/>
      <c r="FIW37" s="1332"/>
      <c r="FIX37" s="1332"/>
      <c r="FIY37" s="1332"/>
      <c r="FIZ37" s="1332"/>
      <c r="FJA37" s="1332"/>
      <c r="FJB37" s="1332"/>
      <c r="FJC37" s="1332"/>
      <c r="FJD37" s="1332"/>
      <c r="FJE37" s="1332"/>
      <c r="FJF37" s="1332"/>
      <c r="FJG37" s="1332"/>
      <c r="FJH37" s="1332"/>
      <c r="FJI37" s="1332"/>
      <c r="FJJ37" s="1332"/>
      <c r="FJK37" s="1332"/>
      <c r="FJL37" s="1332"/>
      <c r="FJM37" s="1332"/>
      <c r="FJN37" s="1332"/>
      <c r="FJO37" s="1332"/>
      <c r="FJP37" s="1332"/>
      <c r="FJQ37" s="1332"/>
      <c r="FJR37" s="1332"/>
      <c r="FJS37" s="1332"/>
      <c r="FJT37" s="1332"/>
      <c r="FJU37" s="1332"/>
      <c r="FJV37" s="1332"/>
      <c r="FJW37" s="1332"/>
      <c r="FJX37" s="1332"/>
      <c r="FJY37" s="1332"/>
      <c r="FJZ37" s="1332"/>
      <c r="FKA37" s="1332"/>
      <c r="FKB37" s="1332"/>
      <c r="FKC37" s="1332"/>
      <c r="FKD37" s="1332"/>
      <c r="FKE37" s="1332"/>
      <c r="FKF37" s="1332"/>
      <c r="FKG37" s="1332"/>
      <c r="FKH37" s="1332"/>
      <c r="FKI37" s="1332"/>
      <c r="FKJ37" s="1332"/>
      <c r="FKK37" s="1332"/>
      <c r="FKL37" s="1332"/>
      <c r="FKM37" s="1332"/>
      <c r="FKN37" s="1332"/>
      <c r="FKO37" s="1332"/>
      <c r="FKP37" s="1332"/>
      <c r="FKQ37" s="1332"/>
      <c r="FKR37" s="1332"/>
      <c r="FKS37" s="1332"/>
      <c r="FKT37" s="1332"/>
      <c r="FKU37" s="1332"/>
      <c r="FKV37" s="1332"/>
      <c r="FKW37" s="1332"/>
      <c r="FKX37" s="1332"/>
      <c r="FKY37" s="1332"/>
      <c r="FKZ37" s="1332"/>
      <c r="FLA37" s="1332"/>
      <c r="FLB37" s="1332"/>
      <c r="FLC37" s="1332"/>
      <c r="FLD37" s="1332"/>
      <c r="FLE37" s="1332"/>
      <c r="FLF37" s="1332"/>
      <c r="FLG37" s="1332"/>
      <c r="FLH37" s="1332"/>
      <c r="FLI37" s="1332"/>
      <c r="FLJ37" s="1332"/>
      <c r="FLK37" s="1332"/>
      <c r="FLL37" s="1332"/>
      <c r="FLM37" s="1332"/>
      <c r="FLN37" s="1332"/>
      <c r="FLO37" s="1332"/>
      <c r="FLP37" s="1332"/>
      <c r="FLQ37" s="1332"/>
      <c r="FLR37" s="1332"/>
      <c r="FLS37" s="1332"/>
      <c r="FLT37" s="1332"/>
      <c r="FLU37" s="1332"/>
      <c r="FLV37" s="1332"/>
      <c r="FLW37" s="1332"/>
      <c r="FLX37" s="1332"/>
      <c r="FLY37" s="1332"/>
      <c r="FLZ37" s="1332"/>
      <c r="FMA37" s="1332"/>
      <c r="FMB37" s="1332"/>
      <c r="FMC37" s="1332"/>
      <c r="FMD37" s="1332"/>
      <c r="FME37" s="1332"/>
      <c r="FMF37" s="1332"/>
      <c r="FMG37" s="1332"/>
      <c r="FMH37" s="1332"/>
      <c r="FMI37" s="1332"/>
      <c r="FMJ37" s="1332"/>
      <c r="FMK37" s="1332"/>
      <c r="FML37" s="1332"/>
      <c r="FMM37" s="1332"/>
      <c r="FMN37" s="1332"/>
      <c r="FMO37" s="1332"/>
      <c r="FMP37" s="1332"/>
      <c r="FMQ37" s="1332"/>
      <c r="FMR37" s="1332"/>
      <c r="FMS37" s="1332"/>
      <c r="FMT37" s="1332"/>
      <c r="FMU37" s="1332"/>
      <c r="FMV37" s="1332"/>
      <c r="FMW37" s="1332"/>
      <c r="FMX37" s="1332"/>
      <c r="FMY37" s="1332"/>
      <c r="FMZ37" s="1332"/>
      <c r="FNA37" s="1332"/>
      <c r="FNB37" s="1332"/>
      <c r="FNC37" s="1332"/>
      <c r="FND37" s="1332"/>
      <c r="FNE37" s="1332"/>
      <c r="FNF37" s="1332"/>
    </row>
    <row r="38" spans="1:4426" s="1301" customFormat="1" ht="15">
      <c r="A38" s="1330"/>
      <c r="B38" s="1406">
        <v>1901019</v>
      </c>
      <c r="C38" s="1410" t="s">
        <v>1674</v>
      </c>
      <c r="D38" s="1427">
        <v>203476.79</v>
      </c>
      <c r="E38" s="1405"/>
      <c r="F38" s="1401"/>
      <c r="G38" s="1401">
        <f>+D38</f>
        <v>203476.79</v>
      </c>
      <c r="H38" s="1401"/>
      <c r="I38" s="1401"/>
      <c r="J38" s="1623" t="s">
        <v>1665</v>
      </c>
      <c r="K38" s="1415" t="s">
        <v>1675</v>
      </c>
      <c r="L38" s="1332"/>
      <c r="M38" s="1332"/>
      <c r="N38" s="1332"/>
      <c r="O38" s="1332"/>
      <c r="P38" s="1332"/>
      <c r="Q38" s="1332"/>
      <c r="R38" s="1332"/>
      <c r="S38" s="1332"/>
      <c r="T38" s="1332"/>
      <c r="U38" s="1332"/>
      <c r="V38" s="1332"/>
      <c r="W38" s="1332"/>
      <c r="X38" s="1332"/>
      <c r="Y38" s="1332"/>
      <c r="Z38" s="1332"/>
      <c r="AA38" s="1332"/>
      <c r="AB38" s="1332"/>
      <c r="AC38" s="1332"/>
      <c r="AD38" s="1332"/>
      <c r="AE38" s="1332"/>
      <c r="AF38" s="1332"/>
      <c r="AG38" s="1332"/>
      <c r="AH38" s="1332"/>
      <c r="AI38" s="1332"/>
      <c r="AJ38" s="1332"/>
      <c r="AK38" s="1332"/>
      <c r="AL38" s="1332"/>
      <c r="AM38" s="1332"/>
      <c r="AN38" s="1332"/>
      <c r="AO38" s="1332"/>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32"/>
      <c r="HW38" s="1332"/>
      <c r="HX38" s="1332"/>
      <c r="HY38" s="1332"/>
      <c r="HZ38" s="1332"/>
      <c r="IA38" s="1332"/>
      <c r="IB38" s="1332"/>
      <c r="IC38" s="1332"/>
      <c r="ID38" s="1332"/>
      <c r="IE38" s="1332"/>
      <c r="IF38" s="1332"/>
      <c r="IG38" s="1332"/>
      <c r="IH38" s="1332"/>
      <c r="II38" s="1332"/>
      <c r="IJ38" s="1332"/>
      <c r="IK38" s="1332"/>
      <c r="IL38" s="1332"/>
      <c r="IM38" s="1332"/>
      <c r="IN38" s="1332"/>
      <c r="IO38" s="1332"/>
      <c r="IP38" s="1332"/>
      <c r="IQ38" s="1332"/>
      <c r="IR38" s="1332"/>
      <c r="IS38" s="1332"/>
      <c r="IT38" s="1332"/>
      <c r="IU38" s="1332"/>
      <c r="IV38" s="1332"/>
      <c r="IW38" s="1332"/>
      <c r="IX38" s="1332"/>
      <c r="IY38" s="1332"/>
      <c r="IZ38" s="1332"/>
      <c r="JA38" s="1332"/>
      <c r="JB38" s="1332"/>
      <c r="JC38" s="1332"/>
      <c r="JD38" s="1332"/>
      <c r="JE38" s="1332"/>
      <c r="JF38" s="1332"/>
      <c r="JG38" s="1332"/>
      <c r="JH38" s="1332"/>
      <c r="JI38" s="1332"/>
      <c r="JJ38" s="1332"/>
      <c r="JK38" s="1332"/>
      <c r="JL38" s="1332"/>
      <c r="JM38" s="1332"/>
      <c r="JN38" s="1332"/>
      <c r="JO38" s="1332"/>
      <c r="JP38" s="1332"/>
      <c r="JQ38" s="1332"/>
      <c r="JR38" s="1332"/>
      <c r="JS38" s="1332"/>
      <c r="JT38" s="1332"/>
      <c r="JU38" s="1332"/>
      <c r="JV38" s="1332"/>
      <c r="JW38" s="1332"/>
      <c r="JX38" s="1332"/>
      <c r="JY38" s="1332"/>
      <c r="JZ38" s="1332"/>
      <c r="KA38" s="1332"/>
      <c r="KB38" s="1332"/>
      <c r="KC38" s="1332"/>
      <c r="KD38" s="1332"/>
      <c r="KE38" s="1332"/>
      <c r="KF38" s="1332"/>
      <c r="KG38" s="1332"/>
      <c r="KH38" s="1332"/>
      <c r="KI38" s="1332"/>
      <c r="KJ38" s="1332"/>
      <c r="KK38" s="1332"/>
      <c r="KL38" s="1332"/>
      <c r="KM38" s="1332"/>
      <c r="KN38" s="1332"/>
      <c r="KO38" s="1332"/>
      <c r="KP38" s="1332"/>
      <c r="KQ38" s="1332"/>
      <c r="KR38" s="1332"/>
      <c r="KS38" s="1332"/>
      <c r="KT38" s="1332"/>
      <c r="KU38" s="1332"/>
      <c r="KV38" s="1332"/>
      <c r="KW38" s="1332"/>
      <c r="KX38" s="1332"/>
      <c r="KY38" s="1332"/>
      <c r="KZ38" s="1332"/>
      <c r="LA38" s="1332"/>
      <c r="LB38" s="1332"/>
      <c r="LC38" s="1332"/>
      <c r="LD38" s="1332"/>
      <c r="LE38" s="1332"/>
      <c r="LF38" s="1332"/>
      <c r="LG38" s="1332"/>
      <c r="LH38" s="1332"/>
      <c r="LI38" s="1332"/>
      <c r="LJ38" s="1332"/>
      <c r="LK38" s="1332"/>
      <c r="LL38" s="1332"/>
      <c r="LM38" s="1332"/>
      <c r="LN38" s="1332"/>
      <c r="LO38" s="1332"/>
      <c r="LP38" s="1332"/>
      <c r="LQ38" s="1332"/>
      <c r="LR38" s="1332"/>
      <c r="LS38" s="1332"/>
      <c r="LT38" s="1332"/>
      <c r="LU38" s="1332"/>
      <c r="LV38" s="1332"/>
      <c r="LW38" s="1332"/>
      <c r="LX38" s="1332"/>
      <c r="LY38" s="1332"/>
      <c r="LZ38" s="1332"/>
      <c r="MA38" s="1332"/>
      <c r="MB38" s="1332"/>
      <c r="MC38" s="1332"/>
      <c r="MD38" s="1332"/>
      <c r="ME38" s="1332"/>
      <c r="MF38" s="1332"/>
      <c r="MG38" s="1332"/>
      <c r="MH38" s="1332"/>
      <c r="MI38" s="1332"/>
      <c r="MJ38" s="1332"/>
      <c r="MK38" s="1332"/>
      <c r="ML38" s="1332"/>
      <c r="MM38" s="1332"/>
      <c r="MN38" s="1332"/>
      <c r="MO38" s="1332"/>
      <c r="MP38" s="1332"/>
      <c r="MQ38" s="1332"/>
      <c r="MR38" s="1332"/>
      <c r="MS38" s="1332"/>
      <c r="MT38" s="1332"/>
      <c r="MU38" s="1332"/>
      <c r="MV38" s="1332"/>
      <c r="MW38" s="1332"/>
      <c r="MX38" s="1332"/>
      <c r="MY38" s="1332"/>
      <c r="MZ38" s="1332"/>
      <c r="NA38" s="1332"/>
      <c r="NB38" s="1332"/>
      <c r="NC38" s="1332"/>
      <c r="ND38" s="1332"/>
      <c r="NE38" s="1332"/>
      <c r="NF38" s="1332"/>
      <c r="NG38" s="1332"/>
      <c r="NH38" s="1332"/>
      <c r="NI38" s="1332"/>
      <c r="NJ38" s="1332"/>
      <c r="NK38" s="1332"/>
      <c r="NL38" s="1332"/>
      <c r="NM38" s="1332"/>
      <c r="NN38" s="1332"/>
      <c r="NO38" s="1332"/>
      <c r="NP38" s="1332"/>
      <c r="NQ38" s="1332"/>
      <c r="NR38" s="1332"/>
      <c r="NS38" s="1332"/>
      <c r="NT38" s="1332"/>
      <c r="NU38" s="1332"/>
      <c r="NV38" s="1332"/>
      <c r="NW38" s="1332"/>
      <c r="NX38" s="1332"/>
      <c r="NY38" s="1332"/>
      <c r="NZ38" s="1332"/>
      <c r="OA38" s="1332"/>
      <c r="OB38" s="1332"/>
      <c r="OC38" s="1332"/>
      <c r="OD38" s="1332"/>
      <c r="OE38" s="1332"/>
      <c r="OF38" s="1332"/>
      <c r="OG38" s="1332"/>
      <c r="OH38" s="1332"/>
      <c r="OI38" s="1332"/>
      <c r="OJ38" s="1332"/>
      <c r="OK38" s="1332"/>
      <c r="OL38" s="1332"/>
      <c r="OM38" s="1332"/>
      <c r="ON38" s="1332"/>
      <c r="OO38" s="1332"/>
      <c r="OP38" s="1332"/>
      <c r="OQ38" s="1332"/>
      <c r="OR38" s="1332"/>
      <c r="OS38" s="1332"/>
      <c r="OT38" s="1332"/>
      <c r="OU38" s="1332"/>
      <c r="OV38" s="1332"/>
      <c r="OW38" s="1332"/>
      <c r="OX38" s="1332"/>
      <c r="OY38" s="1332"/>
      <c r="OZ38" s="1332"/>
      <c r="PA38" s="1332"/>
      <c r="PB38" s="1332"/>
      <c r="PC38" s="1332"/>
      <c r="PD38" s="1332"/>
      <c r="PE38" s="1332"/>
      <c r="PF38" s="1332"/>
      <c r="PG38" s="1332"/>
      <c r="PH38" s="1332"/>
      <c r="PI38" s="1332"/>
      <c r="PJ38" s="1332"/>
      <c r="PK38" s="1332"/>
      <c r="PL38" s="1332"/>
      <c r="PM38" s="1332"/>
      <c r="PN38" s="1332"/>
      <c r="PO38" s="1332"/>
      <c r="PP38" s="1332"/>
      <c r="PQ38" s="1332"/>
      <c r="PR38" s="1332"/>
      <c r="PS38" s="1332"/>
      <c r="PT38" s="1332"/>
      <c r="PU38" s="1332"/>
      <c r="PV38" s="1332"/>
      <c r="PW38" s="1332"/>
      <c r="PX38" s="1332"/>
      <c r="PY38" s="1332"/>
      <c r="PZ38" s="1332"/>
      <c r="QA38" s="1332"/>
      <c r="QB38" s="1332"/>
      <c r="QC38" s="1332"/>
      <c r="QD38" s="1332"/>
      <c r="QE38" s="1332"/>
      <c r="QF38" s="1332"/>
      <c r="QG38" s="1332"/>
      <c r="QH38" s="1332"/>
      <c r="QI38" s="1332"/>
      <c r="QJ38" s="1332"/>
      <c r="QK38" s="1332"/>
      <c r="QL38" s="1332"/>
      <c r="QM38" s="1332"/>
      <c r="QN38" s="1332"/>
      <c r="QO38" s="1332"/>
      <c r="QP38" s="1332"/>
      <c r="QQ38" s="1332"/>
      <c r="QR38" s="1332"/>
      <c r="QS38" s="1332"/>
      <c r="QT38" s="1332"/>
      <c r="QU38" s="1332"/>
      <c r="QV38" s="1332"/>
      <c r="QW38" s="1332"/>
      <c r="QX38" s="1332"/>
      <c r="QY38" s="1332"/>
      <c r="QZ38" s="1332"/>
      <c r="RA38" s="1332"/>
      <c r="RB38" s="1332"/>
      <c r="RC38" s="1332"/>
      <c r="RD38" s="1332"/>
      <c r="RE38" s="1332"/>
      <c r="RF38" s="1332"/>
      <c r="RG38" s="1332"/>
      <c r="RH38" s="1332"/>
      <c r="RI38" s="1332"/>
      <c r="RJ38" s="1332"/>
      <c r="RK38" s="1332"/>
      <c r="RL38" s="1332"/>
      <c r="RM38" s="1332"/>
      <c r="RN38" s="1332"/>
      <c r="RO38" s="1332"/>
      <c r="RP38" s="1332"/>
      <c r="RQ38" s="1332"/>
      <c r="RR38" s="1332"/>
      <c r="RS38" s="1332"/>
      <c r="RT38" s="1332"/>
      <c r="RU38" s="1332"/>
      <c r="RV38" s="1332"/>
      <c r="RW38" s="1332"/>
      <c r="RX38" s="1332"/>
      <c r="RY38" s="1332"/>
      <c r="RZ38" s="1332"/>
      <c r="SA38" s="1332"/>
      <c r="SB38" s="1332"/>
      <c r="SC38" s="1332"/>
      <c r="SD38" s="1332"/>
      <c r="SE38" s="1332"/>
      <c r="SF38" s="1332"/>
      <c r="SG38" s="1332"/>
      <c r="SH38" s="1332"/>
      <c r="SI38" s="1332"/>
      <c r="SJ38" s="1332"/>
      <c r="SK38" s="1332"/>
      <c r="SL38" s="1332"/>
      <c r="SM38" s="1332"/>
      <c r="SN38" s="1332"/>
      <c r="SO38" s="1332"/>
      <c r="SP38" s="1332"/>
      <c r="SQ38" s="1332"/>
      <c r="SR38" s="1332"/>
      <c r="SS38" s="1332"/>
      <c r="ST38" s="1332"/>
      <c r="SU38" s="1332"/>
      <c r="SV38" s="1332"/>
      <c r="SW38" s="1332"/>
      <c r="SX38" s="1332"/>
      <c r="SY38" s="1332"/>
      <c r="SZ38" s="1332"/>
      <c r="TA38" s="1332"/>
      <c r="TB38" s="1332"/>
      <c r="TC38" s="1332"/>
      <c r="TD38" s="1332"/>
      <c r="TE38" s="1332"/>
      <c r="TF38" s="1332"/>
      <c r="TG38" s="1332"/>
      <c r="TH38" s="1332"/>
      <c r="TI38" s="1332"/>
      <c r="TJ38" s="1332"/>
      <c r="TK38" s="1332"/>
      <c r="TL38" s="1332"/>
      <c r="TM38" s="1332"/>
      <c r="TN38" s="1332"/>
      <c r="TO38" s="1332"/>
      <c r="TP38" s="1332"/>
      <c r="TQ38" s="1332"/>
      <c r="TR38" s="1332"/>
      <c r="TS38" s="1332"/>
      <c r="TT38" s="1332"/>
      <c r="TU38" s="1332"/>
      <c r="TV38" s="1332"/>
      <c r="TW38" s="1332"/>
      <c r="TX38" s="1332"/>
      <c r="TY38" s="1332"/>
      <c r="TZ38" s="1332"/>
      <c r="UA38" s="1332"/>
      <c r="UB38" s="1332"/>
      <c r="UC38" s="1332"/>
      <c r="UD38" s="1332"/>
      <c r="UE38" s="1332"/>
      <c r="UF38" s="1332"/>
      <c r="UG38" s="1332"/>
      <c r="UH38" s="1332"/>
      <c r="UI38" s="1332"/>
      <c r="UJ38" s="1332"/>
      <c r="UK38" s="1332"/>
      <c r="UL38" s="1332"/>
      <c r="UM38" s="1332"/>
      <c r="UN38" s="1332"/>
      <c r="UO38" s="1332"/>
      <c r="UP38" s="1332"/>
      <c r="UQ38" s="1332"/>
      <c r="UR38" s="1332"/>
      <c r="US38" s="1332"/>
      <c r="UT38" s="1332"/>
      <c r="UU38" s="1332"/>
      <c r="UV38" s="1332"/>
      <c r="UW38" s="1332"/>
      <c r="UX38" s="1332"/>
      <c r="UY38" s="1332"/>
      <c r="UZ38" s="1332"/>
      <c r="VA38" s="1332"/>
      <c r="VB38" s="1332"/>
      <c r="VC38" s="1332"/>
      <c r="VD38" s="1332"/>
      <c r="VE38" s="1332"/>
      <c r="VF38" s="1332"/>
      <c r="VG38" s="1332"/>
      <c r="VH38" s="1332"/>
      <c r="VI38" s="1332"/>
      <c r="VJ38" s="1332"/>
      <c r="VK38" s="1332"/>
      <c r="VL38" s="1332"/>
      <c r="VM38" s="1332"/>
      <c r="VN38" s="1332"/>
      <c r="VO38" s="1332"/>
      <c r="VP38" s="1332"/>
      <c r="VQ38" s="1332"/>
      <c r="VR38" s="1332"/>
      <c r="VS38" s="1332"/>
      <c r="VT38" s="1332"/>
      <c r="VU38" s="1332"/>
      <c r="VV38" s="1332"/>
      <c r="VW38" s="1332"/>
      <c r="VX38" s="1332"/>
      <c r="VY38" s="1332"/>
      <c r="VZ38" s="1332"/>
      <c r="WA38" s="1332"/>
      <c r="WB38" s="1332"/>
      <c r="WC38" s="1332"/>
      <c r="WD38" s="1332"/>
      <c r="WE38" s="1332"/>
      <c r="WF38" s="1332"/>
      <c r="WG38" s="1332"/>
      <c r="WH38" s="1332"/>
      <c r="WI38" s="1332"/>
      <c r="WJ38" s="1332"/>
      <c r="WK38" s="1332"/>
      <c r="WL38" s="1332"/>
      <c r="WM38" s="1332"/>
      <c r="WN38" s="1332"/>
      <c r="WO38" s="1332"/>
      <c r="WP38" s="1332"/>
      <c r="WQ38" s="1332"/>
      <c r="WR38" s="1332"/>
      <c r="WS38" s="1332"/>
      <c r="WT38" s="1332"/>
      <c r="WU38" s="1332"/>
      <c r="WV38" s="1332"/>
      <c r="WW38" s="1332"/>
      <c r="WX38" s="1332"/>
      <c r="WY38" s="1332"/>
      <c r="WZ38" s="1332"/>
      <c r="XA38" s="1332"/>
      <c r="XB38" s="1332"/>
      <c r="XC38" s="1332"/>
      <c r="XD38" s="1332"/>
      <c r="XE38" s="1332"/>
      <c r="XF38" s="1332"/>
      <c r="XG38" s="1332"/>
      <c r="XH38" s="1332"/>
      <c r="XI38" s="1332"/>
      <c r="XJ38" s="1332"/>
      <c r="XK38" s="1332"/>
      <c r="XL38" s="1332"/>
      <c r="XM38" s="1332"/>
      <c r="XN38" s="1332"/>
      <c r="XO38" s="1332"/>
      <c r="XP38" s="1332"/>
      <c r="XQ38" s="1332"/>
      <c r="XR38" s="1332"/>
      <c r="XS38" s="1332"/>
      <c r="XT38" s="1332"/>
      <c r="XU38" s="1332"/>
      <c r="XV38" s="1332"/>
      <c r="XW38" s="1332"/>
      <c r="XX38" s="1332"/>
      <c r="XY38" s="1332"/>
      <c r="XZ38" s="1332"/>
      <c r="YA38" s="1332"/>
      <c r="YB38" s="1332"/>
      <c r="YC38" s="1332"/>
      <c r="YD38" s="1332"/>
      <c r="YE38" s="1332"/>
      <c r="YF38" s="1332"/>
      <c r="YG38" s="1332"/>
      <c r="YH38" s="1332"/>
      <c r="YI38" s="1332"/>
      <c r="YJ38" s="1332"/>
      <c r="YK38" s="1332"/>
      <c r="YL38" s="1332"/>
      <c r="YM38" s="1332"/>
      <c r="YN38" s="1332"/>
      <c r="YO38" s="1332"/>
      <c r="YP38" s="1332"/>
      <c r="YQ38" s="1332"/>
      <c r="YR38" s="1332"/>
      <c r="YS38" s="1332"/>
      <c r="YT38" s="1332"/>
      <c r="YU38" s="1332"/>
      <c r="YV38" s="1332"/>
      <c r="YW38" s="1332"/>
      <c r="YX38" s="1332"/>
      <c r="YY38" s="1332"/>
      <c r="YZ38" s="1332"/>
      <c r="ZA38" s="1332"/>
      <c r="ZB38" s="1332"/>
      <c r="ZC38" s="1332"/>
      <c r="ZD38" s="1332"/>
      <c r="ZE38" s="1332"/>
      <c r="ZF38" s="1332"/>
      <c r="ZG38" s="1332"/>
      <c r="ZH38" s="1332"/>
      <c r="ZI38" s="1332"/>
      <c r="ZJ38" s="1332"/>
      <c r="ZK38" s="1332"/>
      <c r="ZL38" s="1332"/>
      <c r="ZM38" s="1332"/>
      <c r="ZN38" s="1332"/>
      <c r="ZO38" s="1332"/>
      <c r="ZP38" s="1332"/>
      <c r="ZQ38" s="1332"/>
      <c r="ZR38" s="1332"/>
      <c r="ZS38" s="1332"/>
      <c r="ZT38" s="1332"/>
      <c r="ZU38" s="1332"/>
      <c r="ZV38" s="1332"/>
      <c r="ZW38" s="1332"/>
      <c r="ZX38" s="1332"/>
      <c r="ZY38" s="1332"/>
      <c r="ZZ38" s="1332"/>
      <c r="AAA38" s="1332"/>
      <c r="AAB38" s="1332"/>
      <c r="AAC38" s="1332"/>
      <c r="AAD38" s="1332"/>
      <c r="AAE38" s="1332"/>
      <c r="AAF38" s="1332"/>
      <c r="AAG38" s="1332"/>
      <c r="AAH38" s="1332"/>
      <c r="AAI38" s="1332"/>
      <c r="AAJ38" s="1332"/>
      <c r="AAK38" s="1332"/>
      <c r="AAL38" s="1332"/>
      <c r="AAM38" s="1332"/>
      <c r="AAN38" s="1332"/>
      <c r="AAO38" s="1332"/>
      <c r="AAP38" s="1332"/>
      <c r="AAQ38" s="1332"/>
      <c r="AAR38" s="1332"/>
      <c r="AAS38" s="1332"/>
      <c r="AAT38" s="1332"/>
      <c r="AAU38" s="1332"/>
      <c r="AAV38" s="1332"/>
      <c r="AAW38" s="1332"/>
      <c r="AAX38" s="1332"/>
      <c r="AAY38" s="1332"/>
      <c r="AAZ38" s="1332"/>
      <c r="ABA38" s="1332"/>
      <c r="ABB38" s="1332"/>
      <c r="ABC38" s="1332"/>
      <c r="ABD38" s="1332"/>
      <c r="ABE38" s="1332"/>
      <c r="ABF38" s="1332"/>
      <c r="ABG38" s="1332"/>
      <c r="ABH38" s="1332"/>
      <c r="ABI38" s="1332"/>
      <c r="ABJ38" s="1332"/>
      <c r="ABK38" s="1332"/>
      <c r="ABL38" s="1332"/>
      <c r="ABM38" s="1332"/>
      <c r="ABN38" s="1332"/>
      <c r="ABO38" s="1332"/>
      <c r="ABP38" s="1332"/>
      <c r="ABQ38" s="1332"/>
      <c r="ABR38" s="1332"/>
      <c r="ABS38" s="1332"/>
      <c r="ABT38" s="1332"/>
      <c r="ABU38" s="1332"/>
      <c r="ABV38" s="1332"/>
      <c r="ABW38" s="1332"/>
      <c r="ABX38" s="1332"/>
      <c r="ABY38" s="1332"/>
      <c r="ABZ38" s="1332"/>
      <c r="ACA38" s="1332"/>
      <c r="ACB38" s="1332"/>
      <c r="ACC38" s="1332"/>
      <c r="ACD38" s="1332"/>
      <c r="ACE38" s="1332"/>
      <c r="ACF38" s="1332"/>
      <c r="ACG38" s="1332"/>
      <c r="ACH38" s="1332"/>
      <c r="ACI38" s="1332"/>
      <c r="ACJ38" s="1332"/>
      <c r="ACK38" s="1332"/>
      <c r="ACL38" s="1332"/>
      <c r="ACM38" s="1332"/>
      <c r="ACN38" s="1332"/>
      <c r="ACO38" s="1332"/>
      <c r="ACP38" s="1332"/>
      <c r="ACQ38" s="1332"/>
      <c r="ACR38" s="1332"/>
      <c r="ACS38" s="1332"/>
      <c r="ACT38" s="1332"/>
      <c r="ACU38" s="1332"/>
      <c r="ACV38" s="1332"/>
      <c r="ACW38" s="1332"/>
      <c r="ACX38" s="1332"/>
      <c r="ACY38" s="1332"/>
      <c r="ACZ38" s="1332"/>
      <c r="ADA38" s="1332"/>
      <c r="ADB38" s="1332"/>
      <c r="ADC38" s="1332"/>
      <c r="ADD38" s="1332"/>
      <c r="ADE38" s="1332"/>
      <c r="ADF38" s="1332"/>
      <c r="ADG38" s="1332"/>
      <c r="ADH38" s="1332"/>
      <c r="ADI38" s="1332"/>
      <c r="ADJ38" s="1332"/>
      <c r="ADK38" s="1332"/>
      <c r="ADL38" s="1332"/>
      <c r="ADM38" s="1332"/>
      <c r="ADN38" s="1332"/>
      <c r="ADO38" s="1332"/>
      <c r="ADP38" s="1332"/>
      <c r="ADQ38" s="1332"/>
      <c r="ADR38" s="1332"/>
      <c r="ADS38" s="1332"/>
      <c r="ADT38" s="1332"/>
      <c r="ADU38" s="1332"/>
      <c r="ADV38" s="1332"/>
      <c r="ADW38" s="1332"/>
      <c r="ADX38" s="1332"/>
      <c r="ADY38" s="1332"/>
      <c r="ADZ38" s="1332"/>
      <c r="AEA38" s="1332"/>
      <c r="AEB38" s="1332"/>
      <c r="AEC38" s="1332"/>
      <c r="AED38" s="1332"/>
      <c r="AEE38" s="1332"/>
      <c r="AEF38" s="1332"/>
      <c r="AEG38" s="1332"/>
      <c r="AEH38" s="1332"/>
      <c r="AEI38" s="1332"/>
      <c r="AEJ38" s="1332"/>
      <c r="AEK38" s="1332"/>
      <c r="AEL38" s="1332"/>
      <c r="AEM38" s="1332"/>
      <c r="AEN38" s="1332"/>
      <c r="AEO38" s="1332"/>
      <c r="AEP38" s="1332"/>
      <c r="AEQ38" s="1332"/>
      <c r="AER38" s="1332"/>
      <c r="AES38" s="1332"/>
      <c r="AET38" s="1332"/>
      <c r="AEU38" s="1332"/>
      <c r="AEV38" s="1332"/>
      <c r="AEW38" s="1332"/>
      <c r="AEX38" s="1332"/>
      <c r="AEY38" s="1332"/>
      <c r="AEZ38" s="1332"/>
      <c r="AFA38" s="1332"/>
      <c r="AFB38" s="1332"/>
      <c r="AFC38" s="1332"/>
      <c r="AFD38" s="1332"/>
      <c r="AFE38" s="1332"/>
      <c r="AFF38" s="1332"/>
      <c r="AFG38" s="1332"/>
      <c r="AFH38" s="1332"/>
      <c r="AFI38" s="1332"/>
      <c r="AFJ38" s="1332"/>
      <c r="AFK38" s="1332"/>
      <c r="AFL38" s="1332"/>
      <c r="AFM38" s="1332"/>
      <c r="AFN38" s="1332"/>
      <c r="AFO38" s="1332"/>
      <c r="AFP38" s="1332"/>
      <c r="AFQ38" s="1332"/>
      <c r="AFR38" s="1332"/>
      <c r="AFS38" s="1332"/>
      <c r="AFT38" s="1332"/>
      <c r="AFU38" s="1332"/>
      <c r="AFV38" s="1332"/>
      <c r="AFW38" s="1332"/>
      <c r="AFX38" s="1332"/>
      <c r="AFY38" s="1332"/>
      <c r="AFZ38" s="1332"/>
      <c r="AGA38" s="1332"/>
      <c r="AGB38" s="1332"/>
      <c r="AGC38" s="1332"/>
      <c r="AGD38" s="1332"/>
      <c r="AGE38" s="1332"/>
      <c r="AGF38" s="1332"/>
      <c r="AGG38" s="1332"/>
      <c r="AGH38" s="1332"/>
      <c r="AGI38" s="1332"/>
      <c r="AGJ38" s="1332"/>
      <c r="AGK38" s="1332"/>
      <c r="AGL38" s="1332"/>
      <c r="AGM38" s="1332"/>
      <c r="AGN38" s="1332"/>
      <c r="AGO38" s="1332"/>
      <c r="AGP38" s="1332"/>
      <c r="AGQ38" s="1332"/>
      <c r="AGR38" s="1332"/>
      <c r="AGS38" s="1332"/>
      <c r="AGT38" s="1332"/>
      <c r="AGU38" s="1332"/>
      <c r="AGV38" s="1332"/>
      <c r="AGW38" s="1332"/>
      <c r="AGX38" s="1332"/>
      <c r="AGY38" s="1332"/>
      <c r="AGZ38" s="1332"/>
      <c r="AHA38" s="1332"/>
      <c r="AHB38" s="1332"/>
      <c r="AHC38" s="1332"/>
      <c r="AHD38" s="1332"/>
      <c r="AHE38" s="1332"/>
      <c r="AHF38" s="1332"/>
      <c r="AHG38" s="1332"/>
      <c r="AHH38" s="1332"/>
      <c r="AHI38" s="1332"/>
      <c r="AHJ38" s="1332"/>
      <c r="AHK38" s="1332"/>
      <c r="AHL38" s="1332"/>
      <c r="AHM38" s="1332"/>
      <c r="AHN38" s="1332"/>
      <c r="AHO38" s="1332"/>
      <c r="AHP38" s="1332"/>
      <c r="AHQ38" s="1332"/>
      <c r="AHR38" s="1332"/>
      <c r="AHS38" s="1332"/>
      <c r="AHT38" s="1332"/>
      <c r="AHU38" s="1332"/>
      <c r="AHV38" s="1332"/>
      <c r="AHW38" s="1332"/>
      <c r="AHX38" s="1332"/>
      <c r="AHY38" s="1332"/>
      <c r="AHZ38" s="1332"/>
      <c r="AIA38" s="1332"/>
      <c r="AIB38" s="1332"/>
      <c r="AIC38" s="1332"/>
      <c r="AID38" s="1332"/>
      <c r="AIE38" s="1332"/>
      <c r="AIF38" s="1332"/>
      <c r="AIG38" s="1332"/>
      <c r="AIH38" s="1332"/>
      <c r="AII38" s="1332"/>
      <c r="AIJ38" s="1332"/>
      <c r="AIK38" s="1332"/>
      <c r="AIL38" s="1332"/>
      <c r="AIM38" s="1332"/>
      <c r="AIN38" s="1332"/>
      <c r="AIO38" s="1332"/>
      <c r="AIP38" s="1332"/>
      <c r="AIQ38" s="1332"/>
      <c r="AIR38" s="1332"/>
      <c r="AIS38" s="1332"/>
      <c r="AIT38" s="1332"/>
      <c r="AIU38" s="1332"/>
      <c r="AIV38" s="1332"/>
      <c r="AIW38" s="1332"/>
      <c r="AIX38" s="1332"/>
      <c r="AIY38" s="1332"/>
      <c r="AIZ38" s="1332"/>
      <c r="AJA38" s="1332"/>
      <c r="AJB38" s="1332"/>
      <c r="AJC38" s="1332"/>
      <c r="AJD38" s="1332"/>
      <c r="AJE38" s="1332"/>
      <c r="AJF38" s="1332"/>
      <c r="AJG38" s="1332"/>
      <c r="AJH38" s="1332"/>
      <c r="AJI38" s="1332"/>
      <c r="AJJ38" s="1332"/>
      <c r="AJK38" s="1332"/>
      <c r="AJL38" s="1332"/>
      <c r="AJM38" s="1332"/>
      <c r="AJN38" s="1332"/>
      <c r="AJO38" s="1332"/>
      <c r="AJP38" s="1332"/>
      <c r="AJQ38" s="1332"/>
      <c r="AJR38" s="1332"/>
      <c r="AJS38" s="1332"/>
      <c r="AJT38" s="1332"/>
      <c r="AJU38" s="1332"/>
      <c r="AJV38" s="1332"/>
      <c r="AJW38" s="1332"/>
      <c r="AJX38" s="1332"/>
      <c r="AJY38" s="1332"/>
      <c r="AJZ38" s="1332"/>
      <c r="AKA38" s="1332"/>
      <c r="AKB38" s="1332"/>
      <c r="AKC38" s="1332"/>
      <c r="AKD38" s="1332"/>
      <c r="AKE38" s="1332"/>
      <c r="AKF38" s="1332"/>
      <c r="AKG38" s="1332"/>
      <c r="AKH38" s="1332"/>
      <c r="AKI38" s="1332"/>
      <c r="AKJ38" s="1332"/>
      <c r="AKK38" s="1332"/>
      <c r="AKL38" s="1332"/>
      <c r="AKM38" s="1332"/>
      <c r="AKN38" s="1332"/>
      <c r="AKO38" s="1332"/>
      <c r="AKP38" s="1332"/>
      <c r="AKQ38" s="1332"/>
      <c r="AKR38" s="1332"/>
      <c r="AKS38" s="1332"/>
      <c r="AKT38" s="1332"/>
      <c r="AKU38" s="1332"/>
      <c r="AKV38" s="1332"/>
      <c r="AKW38" s="1332"/>
      <c r="AKX38" s="1332"/>
      <c r="AKY38" s="1332"/>
      <c r="AKZ38" s="1332"/>
      <c r="ALA38" s="1332"/>
      <c r="ALB38" s="1332"/>
      <c r="ALC38" s="1332"/>
      <c r="ALD38" s="1332"/>
      <c r="ALE38" s="1332"/>
      <c r="ALF38" s="1332"/>
      <c r="ALG38" s="1332"/>
      <c r="ALH38" s="1332"/>
      <c r="ALI38" s="1332"/>
      <c r="ALJ38" s="1332"/>
      <c r="ALK38" s="1332"/>
      <c r="ALL38" s="1332"/>
      <c r="ALM38" s="1332"/>
      <c r="ALN38" s="1332"/>
      <c r="ALO38" s="1332"/>
      <c r="ALP38" s="1332"/>
      <c r="ALQ38" s="1332"/>
      <c r="ALR38" s="1332"/>
      <c r="ALS38" s="1332"/>
      <c r="ALT38" s="1332"/>
      <c r="ALU38" s="1332"/>
      <c r="ALV38" s="1332"/>
      <c r="ALW38" s="1332"/>
      <c r="ALX38" s="1332"/>
      <c r="ALY38" s="1332"/>
      <c r="ALZ38" s="1332"/>
      <c r="AMA38" s="1332"/>
      <c r="AMB38" s="1332"/>
      <c r="AMC38" s="1332"/>
      <c r="AMD38" s="1332"/>
      <c r="AME38" s="1332"/>
      <c r="AMF38" s="1332"/>
      <c r="AMG38" s="1332"/>
      <c r="AMH38" s="1332"/>
      <c r="AMI38" s="1332"/>
      <c r="AMJ38" s="1332"/>
      <c r="AMK38" s="1332"/>
      <c r="AML38" s="1332"/>
      <c r="AMM38" s="1332"/>
      <c r="AMN38" s="1332"/>
      <c r="AMO38" s="1332"/>
      <c r="AMP38" s="1332"/>
      <c r="AMQ38" s="1332"/>
      <c r="AMR38" s="1332"/>
      <c r="AMS38" s="1332"/>
      <c r="AMT38" s="1332"/>
      <c r="AMU38" s="1332"/>
      <c r="AMV38" s="1332"/>
      <c r="AMW38" s="1332"/>
      <c r="AMX38" s="1332"/>
      <c r="AMY38" s="1332"/>
      <c r="AMZ38" s="1332"/>
      <c r="ANA38" s="1332"/>
      <c r="ANB38" s="1332"/>
      <c r="ANC38" s="1332"/>
      <c r="AND38" s="1332"/>
      <c r="ANE38" s="1332"/>
      <c r="ANF38" s="1332"/>
      <c r="ANG38" s="1332"/>
      <c r="ANH38" s="1332"/>
      <c r="ANI38" s="1332"/>
      <c r="ANJ38" s="1332"/>
      <c r="ANK38" s="1332"/>
      <c r="ANL38" s="1332"/>
      <c r="ANM38" s="1332"/>
      <c r="ANN38" s="1332"/>
      <c r="ANO38" s="1332"/>
      <c r="ANP38" s="1332"/>
      <c r="ANQ38" s="1332"/>
      <c r="ANR38" s="1332"/>
      <c r="ANS38" s="1332"/>
      <c r="ANT38" s="1332"/>
      <c r="ANU38" s="1332"/>
      <c r="ANV38" s="1332"/>
      <c r="ANW38" s="1332"/>
      <c r="ANX38" s="1332"/>
      <c r="ANY38" s="1332"/>
      <c r="ANZ38" s="1332"/>
      <c r="AOA38" s="1332"/>
      <c r="AOB38" s="1332"/>
      <c r="AOC38" s="1332"/>
      <c r="AOD38" s="1332"/>
      <c r="AOE38" s="1332"/>
      <c r="AOF38" s="1332"/>
      <c r="AOG38" s="1332"/>
      <c r="AOH38" s="1332"/>
      <c r="AOI38" s="1332"/>
      <c r="AOJ38" s="1332"/>
      <c r="AOK38" s="1332"/>
      <c r="AOL38" s="1332"/>
      <c r="AOM38" s="1332"/>
      <c r="AON38" s="1332"/>
      <c r="AOO38" s="1332"/>
      <c r="AOP38" s="1332"/>
      <c r="AOQ38" s="1332"/>
      <c r="AOR38" s="1332"/>
      <c r="AOS38" s="1332"/>
      <c r="AOT38" s="1332"/>
      <c r="AOU38" s="1332"/>
      <c r="AOV38" s="1332"/>
      <c r="AOW38" s="1332"/>
      <c r="AOX38" s="1332"/>
      <c r="AOY38" s="1332"/>
      <c r="AOZ38" s="1332"/>
      <c r="APA38" s="1332"/>
      <c r="APB38" s="1332"/>
      <c r="APC38" s="1332"/>
      <c r="APD38" s="1332"/>
      <c r="APE38" s="1332"/>
      <c r="APF38" s="1332"/>
      <c r="APG38" s="1332"/>
      <c r="APH38" s="1332"/>
      <c r="API38" s="1332"/>
      <c r="APJ38" s="1332"/>
      <c r="APK38" s="1332"/>
      <c r="APL38" s="1332"/>
      <c r="APM38" s="1332"/>
      <c r="APN38" s="1332"/>
      <c r="APO38" s="1332"/>
      <c r="APP38" s="1332"/>
      <c r="APQ38" s="1332"/>
      <c r="APR38" s="1332"/>
      <c r="APS38" s="1332"/>
      <c r="APT38" s="1332"/>
      <c r="APU38" s="1332"/>
      <c r="APV38" s="1332"/>
      <c r="APW38" s="1332"/>
      <c r="APX38" s="1332"/>
      <c r="APY38" s="1332"/>
      <c r="APZ38" s="1332"/>
      <c r="AQA38" s="1332"/>
      <c r="AQB38" s="1332"/>
      <c r="AQC38" s="1332"/>
      <c r="AQD38" s="1332"/>
      <c r="AQE38" s="1332"/>
      <c r="AQF38" s="1332"/>
      <c r="AQG38" s="1332"/>
      <c r="AQH38" s="1332"/>
      <c r="AQI38" s="1332"/>
      <c r="AQJ38" s="1332"/>
      <c r="AQK38" s="1332"/>
      <c r="AQL38" s="1332"/>
      <c r="AQM38" s="1332"/>
      <c r="AQN38" s="1332"/>
      <c r="AQO38" s="1332"/>
      <c r="AQP38" s="1332"/>
      <c r="AQQ38" s="1332"/>
      <c r="AQR38" s="1332"/>
      <c r="AQS38" s="1332"/>
      <c r="AQT38" s="1332"/>
      <c r="AQU38" s="1332"/>
      <c r="AQV38" s="1332"/>
      <c r="AQW38" s="1332"/>
      <c r="AQX38" s="1332"/>
      <c r="AQY38" s="1332"/>
      <c r="AQZ38" s="1332"/>
      <c r="ARA38" s="1332"/>
      <c r="ARB38" s="1332"/>
      <c r="ARC38" s="1332"/>
      <c r="ARD38" s="1332"/>
      <c r="ARE38" s="1332"/>
      <c r="ARF38" s="1332"/>
      <c r="ARG38" s="1332"/>
      <c r="ARH38" s="1332"/>
      <c r="ARI38" s="1332"/>
      <c r="ARJ38" s="1332"/>
      <c r="ARK38" s="1332"/>
      <c r="ARL38" s="1332"/>
      <c r="ARM38" s="1332"/>
      <c r="ARN38" s="1332"/>
      <c r="ARO38" s="1332"/>
      <c r="ARP38" s="1332"/>
      <c r="ARQ38" s="1332"/>
      <c r="ARR38" s="1332"/>
      <c r="ARS38" s="1332"/>
      <c r="ART38" s="1332"/>
      <c r="ARU38" s="1332"/>
      <c r="ARV38" s="1332"/>
      <c r="ARW38" s="1332"/>
      <c r="ARX38" s="1332"/>
      <c r="ARY38" s="1332"/>
      <c r="ARZ38" s="1332"/>
      <c r="ASA38" s="1332"/>
      <c r="ASB38" s="1332"/>
      <c r="ASC38" s="1332"/>
      <c r="ASD38" s="1332"/>
      <c r="ASE38" s="1332"/>
      <c r="ASF38" s="1332"/>
      <c r="ASG38" s="1332"/>
      <c r="ASH38" s="1332"/>
      <c r="ASI38" s="1332"/>
      <c r="ASJ38" s="1332"/>
      <c r="ASK38" s="1332"/>
      <c r="ASL38" s="1332"/>
      <c r="ASM38" s="1332"/>
      <c r="ASN38" s="1332"/>
      <c r="ASO38" s="1332"/>
      <c r="ASP38" s="1332"/>
      <c r="ASQ38" s="1332"/>
      <c r="ASR38" s="1332"/>
      <c r="ASS38" s="1332"/>
      <c r="AST38" s="1332"/>
      <c r="ASU38" s="1332"/>
      <c r="ASV38" s="1332"/>
      <c r="ASW38" s="1332"/>
      <c r="ASX38" s="1332"/>
      <c r="ASY38" s="1332"/>
      <c r="ASZ38" s="1332"/>
      <c r="ATA38" s="1332"/>
      <c r="ATB38" s="1332"/>
      <c r="ATC38" s="1332"/>
      <c r="ATD38" s="1332"/>
      <c r="ATE38" s="1332"/>
      <c r="ATF38" s="1332"/>
      <c r="ATG38" s="1332"/>
      <c r="ATH38" s="1332"/>
      <c r="ATI38" s="1332"/>
      <c r="ATJ38" s="1332"/>
      <c r="ATK38" s="1332"/>
      <c r="ATL38" s="1332"/>
      <c r="ATM38" s="1332"/>
      <c r="ATN38" s="1332"/>
      <c r="ATO38" s="1332"/>
      <c r="ATP38" s="1332"/>
      <c r="ATQ38" s="1332"/>
      <c r="ATR38" s="1332"/>
      <c r="ATS38" s="1332"/>
      <c r="ATT38" s="1332"/>
      <c r="ATU38" s="1332"/>
      <c r="ATV38" s="1332"/>
      <c r="ATW38" s="1332"/>
      <c r="ATX38" s="1332"/>
      <c r="ATY38" s="1332"/>
      <c r="ATZ38" s="1332"/>
      <c r="AUA38" s="1332"/>
      <c r="AUB38" s="1332"/>
      <c r="AUC38" s="1332"/>
      <c r="AUD38" s="1332"/>
      <c r="AUE38" s="1332"/>
      <c r="AUF38" s="1332"/>
      <c r="AUG38" s="1332"/>
      <c r="AUH38" s="1332"/>
      <c r="AUI38" s="1332"/>
      <c r="AUJ38" s="1332"/>
      <c r="AUK38" s="1332"/>
      <c r="AUL38" s="1332"/>
      <c r="AUM38" s="1332"/>
      <c r="AUN38" s="1332"/>
      <c r="AUO38" s="1332"/>
      <c r="AUP38" s="1332"/>
      <c r="AUQ38" s="1332"/>
      <c r="AUR38" s="1332"/>
      <c r="AUS38" s="1332"/>
      <c r="AUT38" s="1332"/>
      <c r="AUU38" s="1332"/>
      <c r="AUV38" s="1332"/>
      <c r="AUW38" s="1332"/>
      <c r="AUX38" s="1332"/>
      <c r="AUY38" s="1332"/>
      <c r="AUZ38" s="1332"/>
      <c r="AVA38" s="1332"/>
      <c r="AVB38" s="1332"/>
      <c r="AVC38" s="1332"/>
      <c r="AVD38" s="1332"/>
      <c r="AVE38" s="1332"/>
      <c r="AVF38" s="1332"/>
      <c r="AVG38" s="1332"/>
      <c r="AVH38" s="1332"/>
      <c r="AVI38" s="1332"/>
      <c r="AVJ38" s="1332"/>
      <c r="AVK38" s="1332"/>
      <c r="AVL38" s="1332"/>
      <c r="AVM38" s="1332"/>
      <c r="AVN38" s="1332"/>
      <c r="AVO38" s="1332"/>
      <c r="AVP38" s="1332"/>
      <c r="AVQ38" s="1332"/>
      <c r="AVR38" s="1332"/>
      <c r="AVS38" s="1332"/>
      <c r="AVT38" s="1332"/>
      <c r="AVU38" s="1332"/>
      <c r="AVV38" s="1332"/>
      <c r="AVW38" s="1332"/>
      <c r="AVX38" s="1332"/>
      <c r="AVY38" s="1332"/>
      <c r="AVZ38" s="1332"/>
      <c r="AWA38" s="1332"/>
      <c r="AWB38" s="1332"/>
      <c r="AWC38" s="1332"/>
      <c r="AWD38" s="1332"/>
      <c r="AWE38" s="1332"/>
      <c r="AWF38" s="1332"/>
      <c r="AWG38" s="1332"/>
      <c r="AWH38" s="1332"/>
      <c r="AWI38" s="1332"/>
      <c r="AWJ38" s="1332"/>
      <c r="AWK38" s="1332"/>
      <c r="AWL38" s="1332"/>
      <c r="AWM38" s="1332"/>
      <c r="AWN38" s="1332"/>
      <c r="AWO38" s="1332"/>
      <c r="AWP38" s="1332"/>
      <c r="AWQ38" s="1332"/>
      <c r="AWR38" s="1332"/>
      <c r="AWS38" s="1332"/>
      <c r="AWT38" s="1332"/>
      <c r="AWU38" s="1332"/>
      <c r="AWV38" s="1332"/>
      <c r="AWW38" s="1332"/>
      <c r="AWX38" s="1332"/>
      <c r="AWY38" s="1332"/>
      <c r="AWZ38" s="1332"/>
      <c r="AXA38" s="1332"/>
      <c r="AXB38" s="1332"/>
      <c r="AXC38" s="1332"/>
      <c r="AXD38" s="1332"/>
      <c r="AXE38" s="1332"/>
      <c r="AXF38" s="1332"/>
      <c r="AXG38" s="1332"/>
      <c r="AXH38" s="1332"/>
      <c r="AXI38" s="1332"/>
      <c r="AXJ38" s="1332"/>
      <c r="AXK38" s="1332"/>
      <c r="AXL38" s="1332"/>
      <c r="AXM38" s="1332"/>
      <c r="AXN38" s="1332"/>
      <c r="AXO38" s="1332"/>
      <c r="AXP38" s="1332"/>
      <c r="AXQ38" s="1332"/>
      <c r="AXR38" s="1332"/>
      <c r="AXS38" s="1332"/>
      <c r="AXT38" s="1332"/>
      <c r="AXU38" s="1332"/>
      <c r="AXV38" s="1332"/>
      <c r="AXW38" s="1332"/>
      <c r="AXX38" s="1332"/>
      <c r="AXY38" s="1332"/>
      <c r="AXZ38" s="1332"/>
      <c r="AYA38" s="1332"/>
      <c r="AYB38" s="1332"/>
      <c r="AYC38" s="1332"/>
      <c r="AYD38" s="1332"/>
      <c r="AYE38" s="1332"/>
      <c r="AYF38" s="1332"/>
      <c r="AYG38" s="1332"/>
      <c r="AYH38" s="1332"/>
      <c r="AYI38" s="1332"/>
      <c r="AYJ38" s="1332"/>
      <c r="AYK38" s="1332"/>
      <c r="AYL38" s="1332"/>
      <c r="AYM38" s="1332"/>
      <c r="AYN38" s="1332"/>
      <c r="AYO38" s="1332"/>
      <c r="AYP38" s="1332"/>
      <c r="AYQ38" s="1332"/>
      <c r="AYR38" s="1332"/>
      <c r="AYS38" s="1332"/>
      <c r="AYT38" s="1332"/>
      <c r="AYU38" s="1332"/>
      <c r="AYV38" s="1332"/>
      <c r="AYW38" s="1332"/>
      <c r="AYX38" s="1332"/>
      <c r="AYY38" s="1332"/>
      <c r="AYZ38" s="1332"/>
      <c r="AZA38" s="1332"/>
      <c r="AZB38" s="1332"/>
      <c r="AZC38" s="1332"/>
      <c r="AZD38" s="1332"/>
      <c r="AZE38" s="1332"/>
      <c r="AZF38" s="1332"/>
      <c r="AZG38" s="1332"/>
      <c r="AZH38" s="1332"/>
      <c r="AZI38" s="1332"/>
      <c r="AZJ38" s="1332"/>
      <c r="AZK38" s="1332"/>
      <c r="AZL38" s="1332"/>
      <c r="AZM38" s="1332"/>
      <c r="AZN38" s="1332"/>
      <c r="AZO38" s="1332"/>
      <c r="AZP38" s="1332"/>
      <c r="AZQ38" s="1332"/>
      <c r="AZR38" s="1332"/>
      <c r="AZS38" s="1332"/>
      <c r="AZT38" s="1332"/>
      <c r="AZU38" s="1332"/>
      <c r="AZV38" s="1332"/>
      <c r="AZW38" s="1332"/>
      <c r="AZX38" s="1332"/>
      <c r="AZY38" s="1332"/>
      <c r="AZZ38" s="1332"/>
      <c r="BAA38" s="1332"/>
      <c r="BAB38" s="1332"/>
      <c r="BAC38" s="1332"/>
      <c r="BAD38" s="1332"/>
      <c r="BAE38" s="1332"/>
      <c r="BAF38" s="1332"/>
      <c r="BAG38" s="1332"/>
      <c r="BAH38" s="1332"/>
      <c r="BAI38" s="1332"/>
      <c r="BAJ38" s="1332"/>
      <c r="BAK38" s="1332"/>
      <c r="BAL38" s="1332"/>
      <c r="BAM38" s="1332"/>
      <c r="BAN38" s="1332"/>
      <c r="BAO38" s="1332"/>
      <c r="BAP38" s="1332"/>
      <c r="BAQ38" s="1332"/>
      <c r="BAR38" s="1332"/>
      <c r="BAS38" s="1332"/>
      <c r="BAT38" s="1332"/>
      <c r="BAU38" s="1332"/>
      <c r="BAV38" s="1332"/>
      <c r="BAW38" s="1332"/>
      <c r="BAX38" s="1332"/>
      <c r="BAY38" s="1332"/>
      <c r="BAZ38" s="1332"/>
      <c r="BBA38" s="1332"/>
      <c r="BBB38" s="1332"/>
      <c r="BBC38" s="1332"/>
      <c r="BBD38" s="1332"/>
      <c r="BBE38" s="1332"/>
      <c r="BBF38" s="1332"/>
      <c r="BBG38" s="1332"/>
      <c r="BBH38" s="1332"/>
      <c r="BBI38" s="1332"/>
      <c r="BBJ38" s="1332"/>
      <c r="BBK38" s="1332"/>
      <c r="BBL38" s="1332"/>
      <c r="BBM38" s="1332"/>
      <c r="BBN38" s="1332"/>
      <c r="BBO38" s="1332"/>
      <c r="BBP38" s="1332"/>
      <c r="BBQ38" s="1332"/>
      <c r="BBR38" s="1332"/>
      <c r="BBS38" s="1332"/>
      <c r="BBT38" s="1332"/>
      <c r="BBU38" s="1332"/>
      <c r="BBV38" s="1332"/>
      <c r="BBW38" s="1332"/>
      <c r="BBX38" s="1332"/>
      <c r="BBY38" s="1332"/>
      <c r="BBZ38" s="1332"/>
      <c r="BCA38" s="1332"/>
      <c r="BCB38" s="1332"/>
      <c r="BCC38" s="1332"/>
      <c r="BCD38" s="1332"/>
      <c r="BCE38" s="1332"/>
      <c r="BCF38" s="1332"/>
      <c r="BCG38" s="1332"/>
      <c r="BCH38" s="1332"/>
      <c r="BCI38" s="1332"/>
      <c r="BCJ38" s="1332"/>
      <c r="BCK38" s="1332"/>
      <c r="BCL38" s="1332"/>
      <c r="BCM38" s="1332"/>
      <c r="BCN38" s="1332"/>
      <c r="BCO38" s="1332"/>
      <c r="BCP38" s="1332"/>
      <c r="BCQ38" s="1332"/>
      <c r="BCR38" s="1332"/>
      <c r="BCS38" s="1332"/>
      <c r="BCT38" s="1332"/>
      <c r="BCU38" s="1332"/>
      <c r="BCV38" s="1332"/>
      <c r="BCW38" s="1332"/>
      <c r="BCX38" s="1332"/>
      <c r="BCY38" s="1332"/>
      <c r="BCZ38" s="1332"/>
      <c r="BDA38" s="1332"/>
      <c r="BDB38" s="1332"/>
      <c r="BDC38" s="1332"/>
      <c r="BDD38" s="1332"/>
      <c r="BDE38" s="1332"/>
      <c r="BDF38" s="1332"/>
      <c r="BDG38" s="1332"/>
      <c r="BDH38" s="1332"/>
      <c r="BDI38" s="1332"/>
      <c r="BDJ38" s="1332"/>
      <c r="BDK38" s="1332"/>
      <c r="BDL38" s="1332"/>
      <c r="BDM38" s="1332"/>
      <c r="BDN38" s="1332"/>
      <c r="BDO38" s="1332"/>
      <c r="BDP38" s="1332"/>
      <c r="BDQ38" s="1332"/>
      <c r="BDR38" s="1332"/>
      <c r="BDS38" s="1332"/>
      <c r="BDT38" s="1332"/>
      <c r="BDU38" s="1332"/>
      <c r="BDV38" s="1332"/>
      <c r="BDW38" s="1332"/>
      <c r="BDX38" s="1332"/>
      <c r="BDY38" s="1332"/>
      <c r="BDZ38" s="1332"/>
      <c r="BEA38" s="1332"/>
      <c r="BEB38" s="1332"/>
      <c r="BEC38" s="1332"/>
      <c r="BED38" s="1332"/>
      <c r="BEE38" s="1332"/>
      <c r="BEF38" s="1332"/>
      <c r="BEG38" s="1332"/>
      <c r="BEH38" s="1332"/>
      <c r="BEI38" s="1332"/>
      <c r="BEJ38" s="1332"/>
      <c r="BEK38" s="1332"/>
      <c r="BEL38" s="1332"/>
      <c r="BEM38" s="1332"/>
      <c r="BEN38" s="1332"/>
      <c r="BEO38" s="1332"/>
      <c r="BEP38" s="1332"/>
      <c r="BEQ38" s="1332"/>
      <c r="BER38" s="1332"/>
      <c r="BES38" s="1332"/>
      <c r="BET38" s="1332"/>
      <c r="BEU38" s="1332"/>
      <c r="BEV38" s="1332"/>
      <c r="BEW38" s="1332"/>
      <c r="BEX38" s="1332"/>
      <c r="BEY38" s="1332"/>
      <c r="BEZ38" s="1332"/>
      <c r="BFA38" s="1332"/>
      <c r="BFB38" s="1332"/>
      <c r="BFC38" s="1332"/>
      <c r="BFD38" s="1332"/>
      <c r="BFE38" s="1332"/>
      <c r="BFF38" s="1332"/>
      <c r="BFG38" s="1332"/>
      <c r="BFH38" s="1332"/>
      <c r="BFI38" s="1332"/>
      <c r="BFJ38" s="1332"/>
      <c r="BFK38" s="1332"/>
      <c r="BFL38" s="1332"/>
      <c r="BFM38" s="1332"/>
      <c r="BFN38" s="1332"/>
      <c r="BFO38" s="1332"/>
      <c r="BFP38" s="1332"/>
      <c r="BFQ38" s="1332"/>
      <c r="BFR38" s="1332"/>
      <c r="BFS38" s="1332"/>
      <c r="BFT38" s="1332"/>
      <c r="BFU38" s="1332"/>
      <c r="BFV38" s="1332"/>
      <c r="BFW38" s="1332"/>
      <c r="BFX38" s="1332"/>
      <c r="BFY38" s="1332"/>
      <c r="BFZ38" s="1332"/>
      <c r="BGA38" s="1332"/>
      <c r="BGB38" s="1332"/>
      <c r="BGC38" s="1332"/>
      <c r="BGD38" s="1332"/>
      <c r="BGE38" s="1332"/>
      <c r="BGF38" s="1332"/>
      <c r="BGG38" s="1332"/>
      <c r="BGH38" s="1332"/>
      <c r="BGI38" s="1332"/>
      <c r="BGJ38" s="1332"/>
      <c r="BGK38" s="1332"/>
      <c r="BGL38" s="1332"/>
      <c r="BGM38" s="1332"/>
      <c r="BGN38" s="1332"/>
      <c r="BGO38" s="1332"/>
      <c r="BGP38" s="1332"/>
      <c r="BGQ38" s="1332"/>
      <c r="BGR38" s="1332"/>
      <c r="BGS38" s="1332"/>
      <c r="BGT38" s="1332"/>
      <c r="BGU38" s="1332"/>
      <c r="BGV38" s="1332"/>
      <c r="BGW38" s="1332"/>
      <c r="BGX38" s="1332"/>
      <c r="BGY38" s="1332"/>
      <c r="BGZ38" s="1332"/>
      <c r="BHA38" s="1332"/>
      <c r="BHB38" s="1332"/>
      <c r="BHC38" s="1332"/>
      <c r="BHD38" s="1332"/>
      <c r="BHE38" s="1332"/>
      <c r="BHF38" s="1332"/>
      <c r="BHG38" s="1332"/>
      <c r="BHH38" s="1332"/>
      <c r="BHI38" s="1332"/>
      <c r="BHJ38" s="1332"/>
      <c r="BHK38" s="1332"/>
      <c r="BHL38" s="1332"/>
      <c r="BHM38" s="1332"/>
      <c r="BHN38" s="1332"/>
      <c r="BHO38" s="1332"/>
      <c r="BHP38" s="1332"/>
      <c r="BHQ38" s="1332"/>
      <c r="BHR38" s="1332"/>
      <c r="BHS38" s="1332"/>
      <c r="BHT38" s="1332"/>
      <c r="BHU38" s="1332"/>
      <c r="BHV38" s="1332"/>
      <c r="BHW38" s="1332"/>
      <c r="BHX38" s="1332"/>
      <c r="BHY38" s="1332"/>
      <c r="BHZ38" s="1332"/>
      <c r="BIA38" s="1332"/>
      <c r="BIB38" s="1332"/>
      <c r="BIC38" s="1332"/>
      <c r="BID38" s="1332"/>
      <c r="BIE38" s="1332"/>
      <c r="BIF38" s="1332"/>
      <c r="BIG38" s="1332"/>
      <c r="BIH38" s="1332"/>
      <c r="BII38" s="1332"/>
      <c r="BIJ38" s="1332"/>
      <c r="BIK38" s="1332"/>
      <c r="BIL38" s="1332"/>
      <c r="BIM38" s="1332"/>
      <c r="BIN38" s="1332"/>
      <c r="BIO38" s="1332"/>
      <c r="BIP38" s="1332"/>
      <c r="BIQ38" s="1332"/>
      <c r="BIR38" s="1332"/>
      <c r="BIS38" s="1332"/>
      <c r="BIT38" s="1332"/>
      <c r="BIU38" s="1332"/>
      <c r="BIV38" s="1332"/>
      <c r="BIW38" s="1332"/>
      <c r="BIX38" s="1332"/>
      <c r="BIY38" s="1332"/>
      <c r="BIZ38" s="1332"/>
      <c r="BJA38" s="1332"/>
      <c r="BJB38" s="1332"/>
      <c r="BJC38" s="1332"/>
      <c r="BJD38" s="1332"/>
      <c r="BJE38" s="1332"/>
      <c r="BJF38" s="1332"/>
      <c r="BJG38" s="1332"/>
      <c r="BJH38" s="1332"/>
      <c r="BJI38" s="1332"/>
      <c r="BJJ38" s="1332"/>
      <c r="BJK38" s="1332"/>
      <c r="BJL38" s="1332"/>
      <c r="BJM38" s="1332"/>
      <c r="BJN38" s="1332"/>
      <c r="BJO38" s="1332"/>
      <c r="BJP38" s="1332"/>
      <c r="BJQ38" s="1332"/>
      <c r="BJR38" s="1332"/>
      <c r="BJS38" s="1332"/>
      <c r="BJT38" s="1332"/>
      <c r="BJU38" s="1332"/>
      <c r="BJV38" s="1332"/>
      <c r="BJW38" s="1332"/>
      <c r="BJX38" s="1332"/>
      <c r="BJY38" s="1332"/>
      <c r="BJZ38" s="1332"/>
      <c r="BKA38" s="1332"/>
      <c r="BKB38" s="1332"/>
      <c r="BKC38" s="1332"/>
      <c r="BKD38" s="1332"/>
      <c r="BKE38" s="1332"/>
      <c r="BKF38" s="1332"/>
      <c r="BKG38" s="1332"/>
      <c r="BKH38" s="1332"/>
      <c r="BKI38" s="1332"/>
      <c r="BKJ38" s="1332"/>
      <c r="BKK38" s="1332"/>
      <c r="BKL38" s="1332"/>
      <c r="BKM38" s="1332"/>
      <c r="BKN38" s="1332"/>
      <c r="BKO38" s="1332"/>
      <c r="BKP38" s="1332"/>
      <c r="BKQ38" s="1332"/>
      <c r="BKR38" s="1332"/>
      <c r="BKS38" s="1332"/>
      <c r="BKT38" s="1332"/>
      <c r="BKU38" s="1332"/>
      <c r="BKV38" s="1332"/>
      <c r="BKW38" s="1332"/>
      <c r="BKX38" s="1332"/>
      <c r="BKY38" s="1332"/>
      <c r="BKZ38" s="1332"/>
      <c r="BLA38" s="1332"/>
      <c r="BLB38" s="1332"/>
      <c r="BLC38" s="1332"/>
      <c r="BLD38" s="1332"/>
      <c r="BLE38" s="1332"/>
      <c r="BLF38" s="1332"/>
      <c r="BLG38" s="1332"/>
      <c r="BLH38" s="1332"/>
      <c r="BLI38" s="1332"/>
      <c r="BLJ38" s="1332"/>
      <c r="BLK38" s="1332"/>
      <c r="BLL38" s="1332"/>
      <c r="BLM38" s="1332"/>
      <c r="BLN38" s="1332"/>
      <c r="BLO38" s="1332"/>
      <c r="BLP38" s="1332"/>
      <c r="BLQ38" s="1332"/>
      <c r="BLR38" s="1332"/>
      <c r="BLS38" s="1332"/>
      <c r="BLT38" s="1332"/>
      <c r="BLU38" s="1332"/>
      <c r="BLV38" s="1332"/>
      <c r="BLW38" s="1332"/>
      <c r="BLX38" s="1332"/>
      <c r="BLY38" s="1332"/>
      <c r="BLZ38" s="1332"/>
      <c r="BMA38" s="1332"/>
      <c r="BMB38" s="1332"/>
      <c r="BMC38" s="1332"/>
      <c r="BMD38" s="1332"/>
      <c r="BME38" s="1332"/>
      <c r="BMF38" s="1332"/>
      <c r="BMG38" s="1332"/>
      <c r="BMH38" s="1332"/>
      <c r="BMI38" s="1332"/>
      <c r="BMJ38" s="1332"/>
      <c r="BMK38" s="1332"/>
      <c r="BML38" s="1332"/>
      <c r="BMM38" s="1332"/>
      <c r="BMN38" s="1332"/>
      <c r="BMO38" s="1332"/>
      <c r="BMP38" s="1332"/>
      <c r="BMQ38" s="1332"/>
      <c r="BMR38" s="1332"/>
      <c r="BMS38" s="1332"/>
      <c r="BMT38" s="1332"/>
      <c r="BMU38" s="1332"/>
      <c r="BMV38" s="1332"/>
      <c r="BMW38" s="1332"/>
      <c r="BMX38" s="1332"/>
      <c r="BMY38" s="1332"/>
      <c r="BMZ38" s="1332"/>
      <c r="BNA38" s="1332"/>
      <c r="BNB38" s="1332"/>
      <c r="BNC38" s="1332"/>
      <c r="BND38" s="1332"/>
      <c r="BNE38" s="1332"/>
      <c r="BNF38" s="1332"/>
      <c r="BNG38" s="1332"/>
      <c r="BNH38" s="1332"/>
      <c r="BNI38" s="1332"/>
      <c r="BNJ38" s="1332"/>
      <c r="BNK38" s="1332"/>
      <c r="BNL38" s="1332"/>
      <c r="BNM38" s="1332"/>
      <c r="BNN38" s="1332"/>
      <c r="BNO38" s="1332"/>
      <c r="BNP38" s="1332"/>
      <c r="BNQ38" s="1332"/>
      <c r="BNR38" s="1332"/>
      <c r="BNS38" s="1332"/>
      <c r="BNT38" s="1332"/>
      <c r="BNU38" s="1332"/>
      <c r="BNV38" s="1332"/>
      <c r="BNW38" s="1332"/>
      <c r="BNX38" s="1332"/>
      <c r="BNY38" s="1332"/>
      <c r="BNZ38" s="1332"/>
      <c r="BOA38" s="1332"/>
      <c r="BOB38" s="1332"/>
      <c r="BOC38" s="1332"/>
      <c r="BOD38" s="1332"/>
      <c r="BOE38" s="1332"/>
      <c r="BOF38" s="1332"/>
      <c r="BOG38" s="1332"/>
      <c r="BOH38" s="1332"/>
      <c r="BOI38" s="1332"/>
      <c r="BOJ38" s="1332"/>
      <c r="BOK38" s="1332"/>
      <c r="BOL38" s="1332"/>
      <c r="BOM38" s="1332"/>
      <c r="BON38" s="1332"/>
      <c r="BOO38" s="1332"/>
      <c r="BOP38" s="1332"/>
      <c r="BOQ38" s="1332"/>
      <c r="BOR38" s="1332"/>
      <c r="BOS38" s="1332"/>
      <c r="BOT38" s="1332"/>
      <c r="BOU38" s="1332"/>
      <c r="BOV38" s="1332"/>
      <c r="BOW38" s="1332"/>
      <c r="BOX38" s="1332"/>
      <c r="BOY38" s="1332"/>
      <c r="BOZ38" s="1332"/>
      <c r="BPA38" s="1332"/>
      <c r="BPB38" s="1332"/>
      <c r="BPC38" s="1332"/>
      <c r="BPD38" s="1332"/>
      <c r="BPE38" s="1332"/>
      <c r="BPF38" s="1332"/>
      <c r="BPG38" s="1332"/>
      <c r="BPH38" s="1332"/>
      <c r="BPI38" s="1332"/>
      <c r="BPJ38" s="1332"/>
      <c r="BPK38" s="1332"/>
      <c r="BPL38" s="1332"/>
      <c r="BPM38" s="1332"/>
      <c r="BPN38" s="1332"/>
      <c r="BPO38" s="1332"/>
      <c r="BPP38" s="1332"/>
      <c r="BPQ38" s="1332"/>
      <c r="BPR38" s="1332"/>
      <c r="BPS38" s="1332"/>
      <c r="BPT38" s="1332"/>
      <c r="BPU38" s="1332"/>
      <c r="BPV38" s="1332"/>
      <c r="BPW38" s="1332"/>
      <c r="BPX38" s="1332"/>
      <c r="BPY38" s="1332"/>
      <c r="BPZ38" s="1332"/>
      <c r="BQA38" s="1332"/>
      <c r="BQB38" s="1332"/>
      <c r="BQC38" s="1332"/>
      <c r="BQD38" s="1332"/>
      <c r="BQE38" s="1332"/>
      <c r="BQF38" s="1332"/>
      <c r="BQG38" s="1332"/>
      <c r="BQH38" s="1332"/>
      <c r="BQI38" s="1332"/>
      <c r="BQJ38" s="1332"/>
      <c r="BQK38" s="1332"/>
      <c r="BQL38" s="1332"/>
      <c r="BQM38" s="1332"/>
      <c r="BQN38" s="1332"/>
      <c r="BQO38" s="1332"/>
      <c r="BQP38" s="1332"/>
      <c r="BQQ38" s="1332"/>
      <c r="BQR38" s="1332"/>
      <c r="BQS38" s="1332"/>
      <c r="BQT38" s="1332"/>
      <c r="BQU38" s="1332"/>
      <c r="BQV38" s="1332"/>
      <c r="BQW38" s="1332"/>
      <c r="BQX38" s="1332"/>
      <c r="BQY38" s="1332"/>
      <c r="BQZ38" s="1332"/>
      <c r="BRA38" s="1332"/>
      <c r="BRB38" s="1332"/>
      <c r="BRC38" s="1332"/>
      <c r="BRD38" s="1332"/>
      <c r="BRE38" s="1332"/>
      <c r="BRF38" s="1332"/>
      <c r="BRG38" s="1332"/>
      <c r="BRH38" s="1332"/>
      <c r="BRI38" s="1332"/>
      <c r="BRJ38" s="1332"/>
      <c r="BRK38" s="1332"/>
      <c r="BRL38" s="1332"/>
      <c r="BRM38" s="1332"/>
      <c r="BRN38" s="1332"/>
      <c r="BRO38" s="1332"/>
      <c r="BRP38" s="1332"/>
      <c r="BRQ38" s="1332"/>
      <c r="BRR38" s="1332"/>
      <c r="BRS38" s="1332"/>
      <c r="BRT38" s="1332"/>
      <c r="BRU38" s="1332"/>
      <c r="BRV38" s="1332"/>
      <c r="BRW38" s="1332"/>
      <c r="BRX38" s="1332"/>
      <c r="BRY38" s="1332"/>
      <c r="BRZ38" s="1332"/>
      <c r="BSA38" s="1332"/>
      <c r="BSB38" s="1332"/>
      <c r="BSC38" s="1332"/>
      <c r="BSD38" s="1332"/>
      <c r="BSE38" s="1332"/>
      <c r="BSF38" s="1332"/>
      <c r="BSG38" s="1332"/>
      <c r="BSH38" s="1332"/>
      <c r="BSI38" s="1332"/>
      <c r="BSJ38" s="1332"/>
      <c r="BSK38" s="1332"/>
      <c r="BSL38" s="1332"/>
      <c r="BSM38" s="1332"/>
      <c r="BSN38" s="1332"/>
      <c r="BSO38" s="1332"/>
      <c r="BSP38" s="1332"/>
      <c r="BSQ38" s="1332"/>
      <c r="BSR38" s="1332"/>
      <c r="BSS38" s="1332"/>
      <c r="BST38" s="1332"/>
      <c r="BSU38" s="1332"/>
      <c r="BSV38" s="1332"/>
      <c r="BSW38" s="1332"/>
      <c r="BSX38" s="1332"/>
      <c r="BSY38" s="1332"/>
      <c r="BSZ38" s="1332"/>
      <c r="BTA38" s="1332"/>
      <c r="BTB38" s="1332"/>
      <c r="BTC38" s="1332"/>
      <c r="BTD38" s="1332"/>
      <c r="BTE38" s="1332"/>
      <c r="BTF38" s="1332"/>
      <c r="BTG38" s="1332"/>
      <c r="BTH38" s="1332"/>
      <c r="BTI38" s="1332"/>
      <c r="BTJ38" s="1332"/>
      <c r="BTK38" s="1332"/>
      <c r="BTL38" s="1332"/>
      <c r="BTM38" s="1332"/>
      <c r="BTN38" s="1332"/>
      <c r="BTO38" s="1332"/>
      <c r="BTP38" s="1332"/>
      <c r="BTQ38" s="1332"/>
      <c r="BTR38" s="1332"/>
      <c r="BTS38" s="1332"/>
      <c r="BTT38" s="1332"/>
      <c r="BTU38" s="1332"/>
      <c r="BTV38" s="1332"/>
      <c r="BTW38" s="1332"/>
      <c r="BTX38" s="1332"/>
      <c r="BTY38" s="1332"/>
      <c r="BTZ38" s="1332"/>
      <c r="BUA38" s="1332"/>
      <c r="BUB38" s="1332"/>
      <c r="BUC38" s="1332"/>
      <c r="BUD38" s="1332"/>
      <c r="BUE38" s="1332"/>
      <c r="BUF38" s="1332"/>
      <c r="BUG38" s="1332"/>
      <c r="BUH38" s="1332"/>
      <c r="BUI38" s="1332"/>
      <c r="BUJ38" s="1332"/>
      <c r="BUK38" s="1332"/>
      <c r="BUL38" s="1332"/>
      <c r="BUM38" s="1332"/>
      <c r="BUN38" s="1332"/>
      <c r="BUO38" s="1332"/>
      <c r="BUP38" s="1332"/>
      <c r="BUQ38" s="1332"/>
      <c r="BUR38" s="1332"/>
      <c r="BUS38" s="1332"/>
      <c r="BUT38" s="1332"/>
      <c r="BUU38" s="1332"/>
      <c r="BUV38" s="1332"/>
      <c r="BUW38" s="1332"/>
      <c r="BUX38" s="1332"/>
      <c r="BUY38" s="1332"/>
      <c r="BUZ38" s="1332"/>
      <c r="BVA38" s="1332"/>
      <c r="BVB38" s="1332"/>
      <c r="BVC38" s="1332"/>
      <c r="BVD38" s="1332"/>
      <c r="BVE38" s="1332"/>
      <c r="BVF38" s="1332"/>
      <c r="BVG38" s="1332"/>
      <c r="BVH38" s="1332"/>
      <c r="BVI38" s="1332"/>
      <c r="BVJ38" s="1332"/>
      <c r="BVK38" s="1332"/>
      <c r="BVL38" s="1332"/>
      <c r="BVM38" s="1332"/>
      <c r="BVN38" s="1332"/>
      <c r="BVO38" s="1332"/>
      <c r="BVP38" s="1332"/>
      <c r="BVQ38" s="1332"/>
      <c r="BVR38" s="1332"/>
      <c r="BVS38" s="1332"/>
      <c r="BVT38" s="1332"/>
      <c r="BVU38" s="1332"/>
      <c r="BVV38" s="1332"/>
      <c r="BVW38" s="1332"/>
      <c r="BVX38" s="1332"/>
      <c r="BVY38" s="1332"/>
      <c r="BVZ38" s="1332"/>
      <c r="BWA38" s="1332"/>
      <c r="BWB38" s="1332"/>
      <c r="BWC38" s="1332"/>
      <c r="BWD38" s="1332"/>
      <c r="BWE38" s="1332"/>
      <c r="BWF38" s="1332"/>
      <c r="BWG38" s="1332"/>
      <c r="BWH38" s="1332"/>
      <c r="BWI38" s="1332"/>
      <c r="BWJ38" s="1332"/>
      <c r="BWK38" s="1332"/>
      <c r="BWL38" s="1332"/>
      <c r="BWM38" s="1332"/>
      <c r="BWN38" s="1332"/>
      <c r="BWO38" s="1332"/>
      <c r="BWP38" s="1332"/>
      <c r="BWQ38" s="1332"/>
      <c r="BWR38" s="1332"/>
      <c r="BWS38" s="1332"/>
      <c r="BWT38" s="1332"/>
      <c r="BWU38" s="1332"/>
      <c r="BWV38" s="1332"/>
      <c r="BWW38" s="1332"/>
      <c r="BWX38" s="1332"/>
      <c r="BWY38" s="1332"/>
      <c r="BWZ38" s="1332"/>
      <c r="BXA38" s="1332"/>
      <c r="BXB38" s="1332"/>
      <c r="BXC38" s="1332"/>
      <c r="BXD38" s="1332"/>
      <c r="BXE38" s="1332"/>
      <c r="BXF38" s="1332"/>
      <c r="BXG38" s="1332"/>
      <c r="BXH38" s="1332"/>
      <c r="BXI38" s="1332"/>
      <c r="BXJ38" s="1332"/>
      <c r="BXK38" s="1332"/>
      <c r="BXL38" s="1332"/>
      <c r="BXM38" s="1332"/>
      <c r="BXN38" s="1332"/>
      <c r="BXO38" s="1332"/>
      <c r="BXP38" s="1332"/>
      <c r="BXQ38" s="1332"/>
      <c r="BXR38" s="1332"/>
      <c r="BXS38" s="1332"/>
      <c r="BXT38" s="1332"/>
      <c r="BXU38" s="1332"/>
      <c r="BXV38" s="1332"/>
      <c r="BXW38" s="1332"/>
      <c r="BXX38" s="1332"/>
      <c r="BXY38" s="1332"/>
      <c r="BXZ38" s="1332"/>
      <c r="BYA38" s="1332"/>
      <c r="BYB38" s="1332"/>
      <c r="BYC38" s="1332"/>
      <c r="BYD38" s="1332"/>
      <c r="BYE38" s="1332"/>
      <c r="BYF38" s="1332"/>
      <c r="BYG38" s="1332"/>
      <c r="BYH38" s="1332"/>
      <c r="BYI38" s="1332"/>
      <c r="BYJ38" s="1332"/>
      <c r="BYK38" s="1332"/>
      <c r="BYL38" s="1332"/>
      <c r="BYM38" s="1332"/>
      <c r="BYN38" s="1332"/>
      <c r="BYO38" s="1332"/>
      <c r="BYP38" s="1332"/>
      <c r="BYQ38" s="1332"/>
      <c r="BYR38" s="1332"/>
      <c r="BYS38" s="1332"/>
      <c r="BYT38" s="1332"/>
      <c r="BYU38" s="1332"/>
      <c r="BYV38" s="1332"/>
      <c r="BYW38" s="1332"/>
      <c r="BYX38" s="1332"/>
      <c r="BYY38" s="1332"/>
      <c r="BYZ38" s="1332"/>
      <c r="BZA38" s="1332"/>
      <c r="BZB38" s="1332"/>
      <c r="BZC38" s="1332"/>
      <c r="BZD38" s="1332"/>
      <c r="BZE38" s="1332"/>
      <c r="BZF38" s="1332"/>
      <c r="BZG38" s="1332"/>
      <c r="BZH38" s="1332"/>
      <c r="BZI38" s="1332"/>
      <c r="BZJ38" s="1332"/>
      <c r="BZK38" s="1332"/>
      <c r="BZL38" s="1332"/>
      <c r="BZM38" s="1332"/>
      <c r="BZN38" s="1332"/>
      <c r="BZO38" s="1332"/>
      <c r="BZP38" s="1332"/>
      <c r="BZQ38" s="1332"/>
      <c r="BZR38" s="1332"/>
      <c r="BZS38" s="1332"/>
      <c r="BZT38" s="1332"/>
      <c r="BZU38" s="1332"/>
      <c r="BZV38" s="1332"/>
      <c r="BZW38" s="1332"/>
      <c r="BZX38" s="1332"/>
      <c r="BZY38" s="1332"/>
      <c r="BZZ38" s="1332"/>
      <c r="CAA38" s="1332"/>
      <c r="CAB38" s="1332"/>
      <c r="CAC38" s="1332"/>
      <c r="CAD38" s="1332"/>
      <c r="CAE38" s="1332"/>
      <c r="CAF38" s="1332"/>
      <c r="CAG38" s="1332"/>
      <c r="CAH38" s="1332"/>
      <c r="CAI38" s="1332"/>
      <c r="CAJ38" s="1332"/>
      <c r="CAK38" s="1332"/>
      <c r="CAL38" s="1332"/>
      <c r="CAM38" s="1332"/>
      <c r="CAN38" s="1332"/>
      <c r="CAO38" s="1332"/>
      <c r="CAP38" s="1332"/>
      <c r="CAQ38" s="1332"/>
      <c r="CAR38" s="1332"/>
      <c r="CAS38" s="1332"/>
      <c r="CAT38" s="1332"/>
      <c r="CAU38" s="1332"/>
      <c r="CAV38" s="1332"/>
      <c r="CAW38" s="1332"/>
      <c r="CAX38" s="1332"/>
      <c r="CAY38" s="1332"/>
      <c r="CAZ38" s="1332"/>
      <c r="CBA38" s="1332"/>
      <c r="CBB38" s="1332"/>
      <c r="CBC38" s="1332"/>
      <c r="CBD38" s="1332"/>
      <c r="CBE38" s="1332"/>
      <c r="CBF38" s="1332"/>
      <c r="CBG38" s="1332"/>
      <c r="CBH38" s="1332"/>
      <c r="CBI38" s="1332"/>
      <c r="CBJ38" s="1332"/>
      <c r="CBK38" s="1332"/>
      <c r="CBL38" s="1332"/>
      <c r="CBM38" s="1332"/>
      <c r="CBN38" s="1332"/>
      <c r="CBO38" s="1332"/>
      <c r="CBP38" s="1332"/>
      <c r="CBQ38" s="1332"/>
      <c r="CBR38" s="1332"/>
      <c r="CBS38" s="1332"/>
      <c r="CBT38" s="1332"/>
      <c r="CBU38" s="1332"/>
      <c r="CBV38" s="1332"/>
      <c r="CBW38" s="1332"/>
      <c r="CBX38" s="1332"/>
      <c r="CBY38" s="1332"/>
      <c r="CBZ38" s="1332"/>
      <c r="CCA38" s="1332"/>
      <c r="CCB38" s="1332"/>
      <c r="CCC38" s="1332"/>
      <c r="CCD38" s="1332"/>
      <c r="CCE38" s="1332"/>
      <c r="CCF38" s="1332"/>
      <c r="CCG38" s="1332"/>
      <c r="CCH38" s="1332"/>
      <c r="CCI38" s="1332"/>
      <c r="CCJ38" s="1332"/>
      <c r="CCK38" s="1332"/>
      <c r="CCL38" s="1332"/>
      <c r="CCM38" s="1332"/>
      <c r="CCN38" s="1332"/>
      <c r="CCO38" s="1332"/>
      <c r="CCP38" s="1332"/>
      <c r="CCQ38" s="1332"/>
      <c r="CCR38" s="1332"/>
      <c r="CCS38" s="1332"/>
      <c r="CCT38" s="1332"/>
      <c r="CCU38" s="1332"/>
      <c r="CCV38" s="1332"/>
      <c r="CCW38" s="1332"/>
      <c r="CCX38" s="1332"/>
      <c r="CCY38" s="1332"/>
      <c r="CCZ38" s="1332"/>
      <c r="CDA38" s="1332"/>
      <c r="CDB38" s="1332"/>
      <c r="CDC38" s="1332"/>
      <c r="CDD38" s="1332"/>
      <c r="CDE38" s="1332"/>
      <c r="CDF38" s="1332"/>
      <c r="CDG38" s="1332"/>
      <c r="CDH38" s="1332"/>
      <c r="CDI38" s="1332"/>
      <c r="CDJ38" s="1332"/>
      <c r="CDK38" s="1332"/>
      <c r="CDL38" s="1332"/>
      <c r="CDM38" s="1332"/>
      <c r="CDN38" s="1332"/>
      <c r="CDO38" s="1332"/>
      <c r="CDP38" s="1332"/>
      <c r="CDQ38" s="1332"/>
      <c r="CDR38" s="1332"/>
      <c r="CDS38" s="1332"/>
      <c r="CDT38" s="1332"/>
      <c r="CDU38" s="1332"/>
      <c r="CDV38" s="1332"/>
      <c r="CDW38" s="1332"/>
      <c r="CDX38" s="1332"/>
      <c r="CDY38" s="1332"/>
      <c r="CDZ38" s="1332"/>
      <c r="CEA38" s="1332"/>
      <c r="CEB38" s="1332"/>
      <c r="CEC38" s="1332"/>
      <c r="CED38" s="1332"/>
      <c r="CEE38" s="1332"/>
      <c r="CEF38" s="1332"/>
      <c r="CEG38" s="1332"/>
      <c r="CEH38" s="1332"/>
      <c r="CEI38" s="1332"/>
      <c r="CEJ38" s="1332"/>
      <c r="CEK38" s="1332"/>
      <c r="CEL38" s="1332"/>
      <c r="CEM38" s="1332"/>
      <c r="CEN38" s="1332"/>
      <c r="CEO38" s="1332"/>
      <c r="CEP38" s="1332"/>
      <c r="CEQ38" s="1332"/>
      <c r="CER38" s="1332"/>
      <c r="CES38" s="1332"/>
      <c r="CET38" s="1332"/>
      <c r="CEU38" s="1332"/>
      <c r="CEV38" s="1332"/>
      <c r="CEW38" s="1332"/>
      <c r="CEX38" s="1332"/>
      <c r="CEY38" s="1332"/>
      <c r="CEZ38" s="1332"/>
      <c r="CFA38" s="1332"/>
      <c r="CFB38" s="1332"/>
      <c r="CFC38" s="1332"/>
      <c r="CFD38" s="1332"/>
      <c r="CFE38" s="1332"/>
      <c r="CFF38" s="1332"/>
      <c r="CFG38" s="1332"/>
      <c r="CFH38" s="1332"/>
      <c r="CFI38" s="1332"/>
      <c r="CFJ38" s="1332"/>
      <c r="CFK38" s="1332"/>
      <c r="CFL38" s="1332"/>
      <c r="CFM38" s="1332"/>
      <c r="CFN38" s="1332"/>
      <c r="CFO38" s="1332"/>
      <c r="CFP38" s="1332"/>
      <c r="CFQ38" s="1332"/>
      <c r="CFR38" s="1332"/>
      <c r="CFS38" s="1332"/>
      <c r="CFT38" s="1332"/>
      <c r="CFU38" s="1332"/>
      <c r="CFV38" s="1332"/>
      <c r="CFW38" s="1332"/>
      <c r="CFX38" s="1332"/>
      <c r="CFY38" s="1332"/>
      <c r="CFZ38" s="1332"/>
      <c r="CGA38" s="1332"/>
      <c r="CGB38" s="1332"/>
      <c r="CGC38" s="1332"/>
      <c r="CGD38" s="1332"/>
      <c r="CGE38" s="1332"/>
      <c r="CGF38" s="1332"/>
      <c r="CGG38" s="1332"/>
      <c r="CGH38" s="1332"/>
      <c r="CGI38" s="1332"/>
      <c r="CGJ38" s="1332"/>
      <c r="CGK38" s="1332"/>
      <c r="CGL38" s="1332"/>
      <c r="CGM38" s="1332"/>
      <c r="CGN38" s="1332"/>
      <c r="CGO38" s="1332"/>
      <c r="CGP38" s="1332"/>
      <c r="CGQ38" s="1332"/>
      <c r="CGR38" s="1332"/>
      <c r="CGS38" s="1332"/>
      <c r="CGT38" s="1332"/>
      <c r="CGU38" s="1332"/>
      <c r="CGV38" s="1332"/>
      <c r="CGW38" s="1332"/>
      <c r="CGX38" s="1332"/>
      <c r="CGY38" s="1332"/>
      <c r="CGZ38" s="1332"/>
      <c r="CHA38" s="1332"/>
      <c r="CHB38" s="1332"/>
      <c r="CHC38" s="1332"/>
      <c r="CHD38" s="1332"/>
      <c r="CHE38" s="1332"/>
      <c r="CHF38" s="1332"/>
      <c r="CHG38" s="1332"/>
      <c r="CHH38" s="1332"/>
      <c r="CHI38" s="1332"/>
      <c r="CHJ38" s="1332"/>
      <c r="CHK38" s="1332"/>
      <c r="CHL38" s="1332"/>
      <c r="CHM38" s="1332"/>
      <c r="CHN38" s="1332"/>
      <c r="CHO38" s="1332"/>
      <c r="CHP38" s="1332"/>
      <c r="CHQ38" s="1332"/>
      <c r="CHR38" s="1332"/>
      <c r="CHS38" s="1332"/>
      <c r="CHT38" s="1332"/>
      <c r="CHU38" s="1332"/>
      <c r="CHV38" s="1332"/>
      <c r="CHW38" s="1332"/>
      <c r="CHX38" s="1332"/>
      <c r="CHY38" s="1332"/>
      <c r="CHZ38" s="1332"/>
      <c r="CIA38" s="1332"/>
      <c r="CIB38" s="1332"/>
      <c r="CIC38" s="1332"/>
      <c r="CID38" s="1332"/>
      <c r="CIE38" s="1332"/>
      <c r="CIF38" s="1332"/>
      <c r="CIG38" s="1332"/>
      <c r="CIH38" s="1332"/>
      <c r="CII38" s="1332"/>
      <c r="CIJ38" s="1332"/>
      <c r="CIK38" s="1332"/>
      <c r="CIL38" s="1332"/>
      <c r="CIM38" s="1332"/>
      <c r="CIN38" s="1332"/>
      <c r="CIO38" s="1332"/>
      <c r="CIP38" s="1332"/>
      <c r="CIQ38" s="1332"/>
      <c r="CIR38" s="1332"/>
      <c r="CIS38" s="1332"/>
      <c r="CIT38" s="1332"/>
      <c r="CIU38" s="1332"/>
      <c r="CIV38" s="1332"/>
      <c r="CIW38" s="1332"/>
      <c r="CIX38" s="1332"/>
      <c r="CIY38" s="1332"/>
      <c r="CIZ38" s="1332"/>
      <c r="CJA38" s="1332"/>
      <c r="CJB38" s="1332"/>
      <c r="CJC38" s="1332"/>
      <c r="CJD38" s="1332"/>
      <c r="CJE38" s="1332"/>
      <c r="CJF38" s="1332"/>
      <c r="CJG38" s="1332"/>
      <c r="CJH38" s="1332"/>
      <c r="CJI38" s="1332"/>
      <c r="CJJ38" s="1332"/>
      <c r="CJK38" s="1332"/>
      <c r="CJL38" s="1332"/>
      <c r="CJM38" s="1332"/>
      <c r="CJN38" s="1332"/>
      <c r="CJO38" s="1332"/>
      <c r="CJP38" s="1332"/>
      <c r="CJQ38" s="1332"/>
      <c r="CJR38" s="1332"/>
      <c r="CJS38" s="1332"/>
      <c r="CJT38" s="1332"/>
      <c r="CJU38" s="1332"/>
      <c r="CJV38" s="1332"/>
      <c r="CJW38" s="1332"/>
      <c r="CJX38" s="1332"/>
      <c r="CJY38" s="1332"/>
      <c r="CJZ38" s="1332"/>
      <c r="CKA38" s="1332"/>
      <c r="CKB38" s="1332"/>
      <c r="CKC38" s="1332"/>
      <c r="CKD38" s="1332"/>
      <c r="CKE38" s="1332"/>
      <c r="CKF38" s="1332"/>
      <c r="CKG38" s="1332"/>
      <c r="CKH38" s="1332"/>
      <c r="CKI38" s="1332"/>
      <c r="CKJ38" s="1332"/>
      <c r="CKK38" s="1332"/>
      <c r="CKL38" s="1332"/>
      <c r="CKM38" s="1332"/>
      <c r="CKN38" s="1332"/>
      <c r="CKO38" s="1332"/>
      <c r="CKP38" s="1332"/>
      <c r="CKQ38" s="1332"/>
      <c r="CKR38" s="1332"/>
      <c r="CKS38" s="1332"/>
      <c r="CKT38" s="1332"/>
      <c r="CKU38" s="1332"/>
      <c r="CKV38" s="1332"/>
      <c r="CKW38" s="1332"/>
      <c r="CKX38" s="1332"/>
      <c r="CKY38" s="1332"/>
      <c r="CKZ38" s="1332"/>
      <c r="CLA38" s="1332"/>
      <c r="CLB38" s="1332"/>
      <c r="CLC38" s="1332"/>
      <c r="CLD38" s="1332"/>
      <c r="CLE38" s="1332"/>
      <c r="CLF38" s="1332"/>
      <c r="CLG38" s="1332"/>
      <c r="CLH38" s="1332"/>
      <c r="CLI38" s="1332"/>
      <c r="CLJ38" s="1332"/>
      <c r="CLK38" s="1332"/>
      <c r="CLL38" s="1332"/>
      <c r="CLM38" s="1332"/>
      <c r="CLN38" s="1332"/>
      <c r="CLO38" s="1332"/>
      <c r="CLP38" s="1332"/>
      <c r="CLQ38" s="1332"/>
      <c r="CLR38" s="1332"/>
      <c r="CLS38" s="1332"/>
      <c r="CLT38" s="1332"/>
      <c r="CLU38" s="1332"/>
      <c r="CLV38" s="1332"/>
      <c r="CLW38" s="1332"/>
      <c r="CLX38" s="1332"/>
      <c r="CLY38" s="1332"/>
      <c r="CLZ38" s="1332"/>
      <c r="CMA38" s="1332"/>
      <c r="CMB38" s="1332"/>
      <c r="CMC38" s="1332"/>
      <c r="CMD38" s="1332"/>
      <c r="CME38" s="1332"/>
      <c r="CMF38" s="1332"/>
      <c r="CMG38" s="1332"/>
      <c r="CMH38" s="1332"/>
      <c r="CMI38" s="1332"/>
      <c r="CMJ38" s="1332"/>
      <c r="CMK38" s="1332"/>
      <c r="CML38" s="1332"/>
      <c r="CMM38" s="1332"/>
      <c r="CMN38" s="1332"/>
      <c r="CMO38" s="1332"/>
      <c r="CMP38" s="1332"/>
      <c r="CMQ38" s="1332"/>
      <c r="CMR38" s="1332"/>
      <c r="CMS38" s="1332"/>
      <c r="CMT38" s="1332"/>
      <c r="CMU38" s="1332"/>
      <c r="CMV38" s="1332"/>
      <c r="CMW38" s="1332"/>
      <c r="CMX38" s="1332"/>
      <c r="CMY38" s="1332"/>
      <c r="CMZ38" s="1332"/>
      <c r="CNA38" s="1332"/>
      <c r="CNB38" s="1332"/>
      <c r="CNC38" s="1332"/>
      <c r="CND38" s="1332"/>
      <c r="CNE38" s="1332"/>
      <c r="CNF38" s="1332"/>
      <c r="CNG38" s="1332"/>
      <c r="CNH38" s="1332"/>
      <c r="CNI38" s="1332"/>
      <c r="CNJ38" s="1332"/>
      <c r="CNK38" s="1332"/>
      <c r="CNL38" s="1332"/>
      <c r="CNM38" s="1332"/>
      <c r="CNN38" s="1332"/>
      <c r="CNO38" s="1332"/>
      <c r="CNP38" s="1332"/>
      <c r="CNQ38" s="1332"/>
      <c r="CNR38" s="1332"/>
      <c r="CNS38" s="1332"/>
      <c r="CNT38" s="1332"/>
      <c r="CNU38" s="1332"/>
      <c r="CNV38" s="1332"/>
      <c r="CNW38" s="1332"/>
      <c r="CNX38" s="1332"/>
      <c r="CNY38" s="1332"/>
      <c r="CNZ38" s="1332"/>
      <c r="COA38" s="1332"/>
      <c r="COB38" s="1332"/>
      <c r="COC38" s="1332"/>
      <c r="COD38" s="1332"/>
      <c r="COE38" s="1332"/>
      <c r="COF38" s="1332"/>
      <c r="COG38" s="1332"/>
      <c r="COH38" s="1332"/>
      <c r="COI38" s="1332"/>
      <c r="COJ38" s="1332"/>
      <c r="COK38" s="1332"/>
      <c r="COL38" s="1332"/>
      <c r="COM38" s="1332"/>
      <c r="CON38" s="1332"/>
      <c r="COO38" s="1332"/>
      <c r="COP38" s="1332"/>
      <c r="COQ38" s="1332"/>
      <c r="COR38" s="1332"/>
      <c r="COS38" s="1332"/>
      <c r="COT38" s="1332"/>
      <c r="COU38" s="1332"/>
      <c r="COV38" s="1332"/>
      <c r="COW38" s="1332"/>
      <c r="COX38" s="1332"/>
      <c r="COY38" s="1332"/>
      <c r="COZ38" s="1332"/>
      <c r="CPA38" s="1332"/>
      <c r="CPB38" s="1332"/>
      <c r="CPC38" s="1332"/>
      <c r="CPD38" s="1332"/>
      <c r="CPE38" s="1332"/>
      <c r="CPF38" s="1332"/>
      <c r="CPG38" s="1332"/>
      <c r="CPH38" s="1332"/>
      <c r="CPI38" s="1332"/>
      <c r="CPJ38" s="1332"/>
      <c r="CPK38" s="1332"/>
      <c r="CPL38" s="1332"/>
      <c r="CPM38" s="1332"/>
      <c r="CPN38" s="1332"/>
      <c r="CPO38" s="1332"/>
      <c r="CPP38" s="1332"/>
      <c r="CPQ38" s="1332"/>
      <c r="CPR38" s="1332"/>
      <c r="CPS38" s="1332"/>
      <c r="CPT38" s="1332"/>
      <c r="CPU38" s="1332"/>
      <c r="CPV38" s="1332"/>
      <c r="CPW38" s="1332"/>
      <c r="CPX38" s="1332"/>
      <c r="CPY38" s="1332"/>
      <c r="CPZ38" s="1332"/>
      <c r="CQA38" s="1332"/>
      <c r="CQB38" s="1332"/>
      <c r="CQC38" s="1332"/>
      <c r="CQD38" s="1332"/>
      <c r="CQE38" s="1332"/>
      <c r="CQF38" s="1332"/>
      <c r="CQG38" s="1332"/>
      <c r="CQH38" s="1332"/>
      <c r="CQI38" s="1332"/>
      <c r="CQJ38" s="1332"/>
      <c r="CQK38" s="1332"/>
      <c r="CQL38" s="1332"/>
      <c r="CQM38" s="1332"/>
      <c r="CQN38" s="1332"/>
      <c r="CQO38" s="1332"/>
      <c r="CQP38" s="1332"/>
      <c r="CQQ38" s="1332"/>
      <c r="CQR38" s="1332"/>
      <c r="CQS38" s="1332"/>
      <c r="CQT38" s="1332"/>
      <c r="CQU38" s="1332"/>
      <c r="CQV38" s="1332"/>
      <c r="CQW38" s="1332"/>
      <c r="CQX38" s="1332"/>
      <c r="CQY38" s="1332"/>
      <c r="CQZ38" s="1332"/>
      <c r="CRA38" s="1332"/>
      <c r="CRB38" s="1332"/>
      <c r="CRC38" s="1332"/>
      <c r="CRD38" s="1332"/>
      <c r="CRE38" s="1332"/>
      <c r="CRF38" s="1332"/>
      <c r="CRG38" s="1332"/>
      <c r="CRH38" s="1332"/>
      <c r="CRI38" s="1332"/>
      <c r="CRJ38" s="1332"/>
      <c r="CRK38" s="1332"/>
      <c r="CRL38" s="1332"/>
      <c r="CRM38" s="1332"/>
      <c r="CRN38" s="1332"/>
      <c r="CRO38" s="1332"/>
      <c r="CRP38" s="1332"/>
      <c r="CRQ38" s="1332"/>
      <c r="CRR38" s="1332"/>
      <c r="CRS38" s="1332"/>
      <c r="CRT38" s="1332"/>
      <c r="CRU38" s="1332"/>
      <c r="CRV38" s="1332"/>
      <c r="CRW38" s="1332"/>
      <c r="CRX38" s="1332"/>
      <c r="CRY38" s="1332"/>
      <c r="CRZ38" s="1332"/>
      <c r="CSA38" s="1332"/>
      <c r="CSB38" s="1332"/>
      <c r="CSC38" s="1332"/>
      <c r="CSD38" s="1332"/>
      <c r="CSE38" s="1332"/>
      <c r="CSF38" s="1332"/>
      <c r="CSG38" s="1332"/>
      <c r="CSH38" s="1332"/>
      <c r="CSI38" s="1332"/>
      <c r="CSJ38" s="1332"/>
      <c r="CSK38" s="1332"/>
      <c r="CSL38" s="1332"/>
      <c r="CSM38" s="1332"/>
      <c r="CSN38" s="1332"/>
      <c r="CSO38" s="1332"/>
      <c r="CSP38" s="1332"/>
      <c r="CSQ38" s="1332"/>
      <c r="CSR38" s="1332"/>
      <c r="CSS38" s="1332"/>
      <c r="CST38" s="1332"/>
      <c r="CSU38" s="1332"/>
      <c r="CSV38" s="1332"/>
      <c r="CSW38" s="1332"/>
      <c r="CSX38" s="1332"/>
      <c r="CSY38" s="1332"/>
      <c r="CSZ38" s="1332"/>
      <c r="CTA38" s="1332"/>
      <c r="CTB38" s="1332"/>
      <c r="CTC38" s="1332"/>
      <c r="CTD38" s="1332"/>
      <c r="CTE38" s="1332"/>
      <c r="CTF38" s="1332"/>
      <c r="CTG38" s="1332"/>
      <c r="CTH38" s="1332"/>
      <c r="CTI38" s="1332"/>
      <c r="CTJ38" s="1332"/>
      <c r="CTK38" s="1332"/>
      <c r="CTL38" s="1332"/>
      <c r="CTM38" s="1332"/>
      <c r="CTN38" s="1332"/>
      <c r="CTO38" s="1332"/>
      <c r="CTP38" s="1332"/>
      <c r="CTQ38" s="1332"/>
      <c r="CTR38" s="1332"/>
      <c r="CTS38" s="1332"/>
      <c r="CTT38" s="1332"/>
      <c r="CTU38" s="1332"/>
      <c r="CTV38" s="1332"/>
      <c r="CTW38" s="1332"/>
      <c r="CTX38" s="1332"/>
      <c r="CTY38" s="1332"/>
      <c r="CTZ38" s="1332"/>
      <c r="CUA38" s="1332"/>
      <c r="CUB38" s="1332"/>
      <c r="CUC38" s="1332"/>
      <c r="CUD38" s="1332"/>
      <c r="CUE38" s="1332"/>
      <c r="CUF38" s="1332"/>
      <c r="CUG38" s="1332"/>
      <c r="CUH38" s="1332"/>
      <c r="CUI38" s="1332"/>
      <c r="CUJ38" s="1332"/>
      <c r="CUK38" s="1332"/>
      <c r="CUL38" s="1332"/>
      <c r="CUM38" s="1332"/>
      <c r="CUN38" s="1332"/>
      <c r="CUO38" s="1332"/>
      <c r="CUP38" s="1332"/>
      <c r="CUQ38" s="1332"/>
      <c r="CUR38" s="1332"/>
      <c r="CUS38" s="1332"/>
      <c r="CUT38" s="1332"/>
      <c r="CUU38" s="1332"/>
      <c r="CUV38" s="1332"/>
      <c r="CUW38" s="1332"/>
      <c r="CUX38" s="1332"/>
      <c r="CUY38" s="1332"/>
      <c r="CUZ38" s="1332"/>
      <c r="CVA38" s="1332"/>
      <c r="CVB38" s="1332"/>
      <c r="CVC38" s="1332"/>
      <c r="CVD38" s="1332"/>
      <c r="CVE38" s="1332"/>
      <c r="CVF38" s="1332"/>
      <c r="CVG38" s="1332"/>
      <c r="CVH38" s="1332"/>
      <c r="CVI38" s="1332"/>
      <c r="CVJ38" s="1332"/>
      <c r="CVK38" s="1332"/>
      <c r="CVL38" s="1332"/>
      <c r="CVM38" s="1332"/>
      <c r="CVN38" s="1332"/>
      <c r="CVO38" s="1332"/>
      <c r="CVP38" s="1332"/>
      <c r="CVQ38" s="1332"/>
      <c r="CVR38" s="1332"/>
      <c r="CVS38" s="1332"/>
      <c r="CVT38" s="1332"/>
      <c r="CVU38" s="1332"/>
      <c r="CVV38" s="1332"/>
      <c r="CVW38" s="1332"/>
      <c r="CVX38" s="1332"/>
      <c r="CVY38" s="1332"/>
      <c r="CVZ38" s="1332"/>
      <c r="CWA38" s="1332"/>
      <c r="CWB38" s="1332"/>
      <c r="CWC38" s="1332"/>
      <c r="CWD38" s="1332"/>
      <c r="CWE38" s="1332"/>
      <c r="CWF38" s="1332"/>
      <c r="CWG38" s="1332"/>
      <c r="CWH38" s="1332"/>
      <c r="CWI38" s="1332"/>
      <c r="CWJ38" s="1332"/>
      <c r="CWK38" s="1332"/>
      <c r="CWL38" s="1332"/>
      <c r="CWM38" s="1332"/>
      <c r="CWN38" s="1332"/>
      <c r="CWO38" s="1332"/>
      <c r="CWP38" s="1332"/>
      <c r="CWQ38" s="1332"/>
      <c r="CWR38" s="1332"/>
      <c r="CWS38" s="1332"/>
      <c r="CWT38" s="1332"/>
      <c r="CWU38" s="1332"/>
      <c r="CWV38" s="1332"/>
      <c r="CWW38" s="1332"/>
      <c r="CWX38" s="1332"/>
      <c r="CWY38" s="1332"/>
      <c r="CWZ38" s="1332"/>
      <c r="CXA38" s="1332"/>
      <c r="CXB38" s="1332"/>
      <c r="CXC38" s="1332"/>
      <c r="CXD38" s="1332"/>
      <c r="CXE38" s="1332"/>
      <c r="CXF38" s="1332"/>
      <c r="CXG38" s="1332"/>
      <c r="CXH38" s="1332"/>
      <c r="CXI38" s="1332"/>
      <c r="CXJ38" s="1332"/>
      <c r="CXK38" s="1332"/>
      <c r="CXL38" s="1332"/>
      <c r="CXM38" s="1332"/>
      <c r="CXN38" s="1332"/>
      <c r="CXO38" s="1332"/>
      <c r="CXP38" s="1332"/>
      <c r="CXQ38" s="1332"/>
      <c r="CXR38" s="1332"/>
      <c r="CXS38" s="1332"/>
      <c r="CXT38" s="1332"/>
      <c r="CXU38" s="1332"/>
      <c r="CXV38" s="1332"/>
      <c r="CXW38" s="1332"/>
      <c r="CXX38" s="1332"/>
      <c r="CXY38" s="1332"/>
      <c r="CXZ38" s="1332"/>
      <c r="CYA38" s="1332"/>
      <c r="CYB38" s="1332"/>
      <c r="CYC38" s="1332"/>
      <c r="CYD38" s="1332"/>
      <c r="CYE38" s="1332"/>
      <c r="CYF38" s="1332"/>
      <c r="CYG38" s="1332"/>
      <c r="CYH38" s="1332"/>
      <c r="CYI38" s="1332"/>
      <c r="CYJ38" s="1332"/>
      <c r="CYK38" s="1332"/>
      <c r="CYL38" s="1332"/>
      <c r="CYM38" s="1332"/>
      <c r="CYN38" s="1332"/>
      <c r="CYO38" s="1332"/>
      <c r="CYP38" s="1332"/>
      <c r="CYQ38" s="1332"/>
      <c r="CYR38" s="1332"/>
      <c r="CYS38" s="1332"/>
      <c r="CYT38" s="1332"/>
      <c r="CYU38" s="1332"/>
      <c r="CYV38" s="1332"/>
      <c r="CYW38" s="1332"/>
      <c r="CYX38" s="1332"/>
      <c r="CYY38" s="1332"/>
      <c r="CYZ38" s="1332"/>
      <c r="CZA38" s="1332"/>
      <c r="CZB38" s="1332"/>
      <c r="CZC38" s="1332"/>
      <c r="CZD38" s="1332"/>
      <c r="CZE38" s="1332"/>
      <c r="CZF38" s="1332"/>
      <c r="CZG38" s="1332"/>
      <c r="CZH38" s="1332"/>
      <c r="CZI38" s="1332"/>
      <c r="CZJ38" s="1332"/>
      <c r="CZK38" s="1332"/>
      <c r="CZL38" s="1332"/>
      <c r="CZM38" s="1332"/>
      <c r="CZN38" s="1332"/>
      <c r="CZO38" s="1332"/>
      <c r="CZP38" s="1332"/>
      <c r="CZQ38" s="1332"/>
      <c r="CZR38" s="1332"/>
      <c r="CZS38" s="1332"/>
      <c r="CZT38" s="1332"/>
      <c r="CZU38" s="1332"/>
      <c r="CZV38" s="1332"/>
      <c r="CZW38" s="1332"/>
      <c r="CZX38" s="1332"/>
      <c r="CZY38" s="1332"/>
      <c r="CZZ38" s="1332"/>
      <c r="DAA38" s="1332"/>
      <c r="DAB38" s="1332"/>
      <c r="DAC38" s="1332"/>
      <c r="DAD38" s="1332"/>
      <c r="DAE38" s="1332"/>
      <c r="DAF38" s="1332"/>
      <c r="DAG38" s="1332"/>
      <c r="DAH38" s="1332"/>
      <c r="DAI38" s="1332"/>
      <c r="DAJ38" s="1332"/>
      <c r="DAK38" s="1332"/>
      <c r="DAL38" s="1332"/>
      <c r="DAM38" s="1332"/>
      <c r="DAN38" s="1332"/>
      <c r="DAO38" s="1332"/>
      <c r="DAP38" s="1332"/>
      <c r="DAQ38" s="1332"/>
      <c r="DAR38" s="1332"/>
      <c r="DAS38" s="1332"/>
      <c r="DAT38" s="1332"/>
      <c r="DAU38" s="1332"/>
      <c r="DAV38" s="1332"/>
      <c r="DAW38" s="1332"/>
      <c r="DAX38" s="1332"/>
      <c r="DAY38" s="1332"/>
      <c r="DAZ38" s="1332"/>
      <c r="DBA38" s="1332"/>
      <c r="DBB38" s="1332"/>
      <c r="DBC38" s="1332"/>
      <c r="DBD38" s="1332"/>
      <c r="DBE38" s="1332"/>
      <c r="DBF38" s="1332"/>
      <c r="DBG38" s="1332"/>
      <c r="DBH38" s="1332"/>
      <c r="DBI38" s="1332"/>
      <c r="DBJ38" s="1332"/>
      <c r="DBK38" s="1332"/>
      <c r="DBL38" s="1332"/>
      <c r="DBM38" s="1332"/>
      <c r="DBN38" s="1332"/>
      <c r="DBO38" s="1332"/>
      <c r="DBP38" s="1332"/>
      <c r="DBQ38" s="1332"/>
      <c r="DBR38" s="1332"/>
      <c r="DBS38" s="1332"/>
      <c r="DBT38" s="1332"/>
      <c r="DBU38" s="1332"/>
      <c r="DBV38" s="1332"/>
      <c r="DBW38" s="1332"/>
      <c r="DBX38" s="1332"/>
      <c r="DBY38" s="1332"/>
      <c r="DBZ38" s="1332"/>
      <c r="DCA38" s="1332"/>
      <c r="DCB38" s="1332"/>
      <c r="DCC38" s="1332"/>
      <c r="DCD38" s="1332"/>
      <c r="DCE38" s="1332"/>
      <c r="DCF38" s="1332"/>
      <c r="DCG38" s="1332"/>
      <c r="DCH38" s="1332"/>
      <c r="DCI38" s="1332"/>
      <c r="DCJ38" s="1332"/>
      <c r="DCK38" s="1332"/>
      <c r="DCL38" s="1332"/>
      <c r="DCM38" s="1332"/>
      <c r="DCN38" s="1332"/>
      <c r="DCO38" s="1332"/>
      <c r="DCP38" s="1332"/>
      <c r="DCQ38" s="1332"/>
      <c r="DCR38" s="1332"/>
      <c r="DCS38" s="1332"/>
      <c r="DCT38" s="1332"/>
      <c r="DCU38" s="1332"/>
      <c r="DCV38" s="1332"/>
      <c r="DCW38" s="1332"/>
      <c r="DCX38" s="1332"/>
      <c r="DCY38" s="1332"/>
      <c r="DCZ38" s="1332"/>
      <c r="DDA38" s="1332"/>
      <c r="DDB38" s="1332"/>
      <c r="DDC38" s="1332"/>
      <c r="DDD38" s="1332"/>
      <c r="DDE38" s="1332"/>
      <c r="DDF38" s="1332"/>
      <c r="DDG38" s="1332"/>
      <c r="DDH38" s="1332"/>
      <c r="DDI38" s="1332"/>
      <c r="DDJ38" s="1332"/>
      <c r="DDK38" s="1332"/>
      <c r="DDL38" s="1332"/>
      <c r="DDM38" s="1332"/>
      <c r="DDN38" s="1332"/>
      <c r="DDO38" s="1332"/>
      <c r="DDP38" s="1332"/>
      <c r="DDQ38" s="1332"/>
      <c r="DDR38" s="1332"/>
      <c r="DDS38" s="1332"/>
      <c r="DDT38" s="1332"/>
      <c r="DDU38" s="1332"/>
      <c r="DDV38" s="1332"/>
      <c r="DDW38" s="1332"/>
      <c r="DDX38" s="1332"/>
      <c r="DDY38" s="1332"/>
      <c r="DDZ38" s="1332"/>
      <c r="DEA38" s="1332"/>
      <c r="DEB38" s="1332"/>
      <c r="DEC38" s="1332"/>
      <c r="DED38" s="1332"/>
      <c r="DEE38" s="1332"/>
      <c r="DEF38" s="1332"/>
      <c r="DEG38" s="1332"/>
      <c r="DEH38" s="1332"/>
      <c r="DEI38" s="1332"/>
      <c r="DEJ38" s="1332"/>
      <c r="DEK38" s="1332"/>
      <c r="DEL38" s="1332"/>
      <c r="DEM38" s="1332"/>
      <c r="DEN38" s="1332"/>
      <c r="DEO38" s="1332"/>
      <c r="DEP38" s="1332"/>
      <c r="DEQ38" s="1332"/>
      <c r="DER38" s="1332"/>
      <c r="DES38" s="1332"/>
      <c r="DET38" s="1332"/>
      <c r="DEU38" s="1332"/>
      <c r="DEV38" s="1332"/>
      <c r="DEW38" s="1332"/>
      <c r="DEX38" s="1332"/>
      <c r="DEY38" s="1332"/>
      <c r="DEZ38" s="1332"/>
      <c r="DFA38" s="1332"/>
      <c r="DFB38" s="1332"/>
      <c r="DFC38" s="1332"/>
      <c r="DFD38" s="1332"/>
      <c r="DFE38" s="1332"/>
      <c r="DFF38" s="1332"/>
      <c r="DFG38" s="1332"/>
      <c r="DFH38" s="1332"/>
      <c r="DFI38" s="1332"/>
      <c r="DFJ38" s="1332"/>
      <c r="DFK38" s="1332"/>
      <c r="DFL38" s="1332"/>
      <c r="DFM38" s="1332"/>
      <c r="DFN38" s="1332"/>
      <c r="DFO38" s="1332"/>
      <c r="DFP38" s="1332"/>
      <c r="DFQ38" s="1332"/>
      <c r="DFR38" s="1332"/>
      <c r="DFS38" s="1332"/>
      <c r="DFT38" s="1332"/>
      <c r="DFU38" s="1332"/>
      <c r="DFV38" s="1332"/>
      <c r="DFW38" s="1332"/>
      <c r="DFX38" s="1332"/>
      <c r="DFY38" s="1332"/>
      <c r="DFZ38" s="1332"/>
      <c r="DGA38" s="1332"/>
      <c r="DGB38" s="1332"/>
      <c r="DGC38" s="1332"/>
      <c r="DGD38" s="1332"/>
      <c r="DGE38" s="1332"/>
      <c r="DGF38" s="1332"/>
      <c r="DGG38" s="1332"/>
      <c r="DGH38" s="1332"/>
      <c r="DGI38" s="1332"/>
      <c r="DGJ38" s="1332"/>
      <c r="DGK38" s="1332"/>
      <c r="DGL38" s="1332"/>
      <c r="DGM38" s="1332"/>
      <c r="DGN38" s="1332"/>
      <c r="DGO38" s="1332"/>
      <c r="DGP38" s="1332"/>
      <c r="DGQ38" s="1332"/>
      <c r="DGR38" s="1332"/>
      <c r="DGS38" s="1332"/>
      <c r="DGT38" s="1332"/>
      <c r="DGU38" s="1332"/>
      <c r="DGV38" s="1332"/>
      <c r="DGW38" s="1332"/>
      <c r="DGX38" s="1332"/>
      <c r="DGY38" s="1332"/>
      <c r="DGZ38" s="1332"/>
      <c r="DHA38" s="1332"/>
      <c r="DHB38" s="1332"/>
      <c r="DHC38" s="1332"/>
      <c r="DHD38" s="1332"/>
      <c r="DHE38" s="1332"/>
      <c r="DHF38" s="1332"/>
      <c r="DHG38" s="1332"/>
      <c r="DHH38" s="1332"/>
      <c r="DHI38" s="1332"/>
      <c r="DHJ38" s="1332"/>
      <c r="DHK38" s="1332"/>
      <c r="DHL38" s="1332"/>
      <c r="DHM38" s="1332"/>
      <c r="DHN38" s="1332"/>
      <c r="DHO38" s="1332"/>
      <c r="DHP38" s="1332"/>
      <c r="DHQ38" s="1332"/>
      <c r="DHR38" s="1332"/>
      <c r="DHS38" s="1332"/>
      <c r="DHT38" s="1332"/>
      <c r="DHU38" s="1332"/>
      <c r="DHV38" s="1332"/>
      <c r="DHW38" s="1332"/>
      <c r="DHX38" s="1332"/>
      <c r="DHY38" s="1332"/>
      <c r="DHZ38" s="1332"/>
      <c r="DIA38" s="1332"/>
      <c r="DIB38" s="1332"/>
      <c r="DIC38" s="1332"/>
      <c r="DID38" s="1332"/>
      <c r="DIE38" s="1332"/>
      <c r="DIF38" s="1332"/>
      <c r="DIG38" s="1332"/>
      <c r="DIH38" s="1332"/>
      <c r="DII38" s="1332"/>
      <c r="DIJ38" s="1332"/>
      <c r="DIK38" s="1332"/>
      <c r="DIL38" s="1332"/>
      <c r="DIM38" s="1332"/>
      <c r="DIN38" s="1332"/>
      <c r="DIO38" s="1332"/>
      <c r="DIP38" s="1332"/>
      <c r="DIQ38" s="1332"/>
      <c r="DIR38" s="1332"/>
      <c r="DIS38" s="1332"/>
      <c r="DIT38" s="1332"/>
      <c r="DIU38" s="1332"/>
      <c r="DIV38" s="1332"/>
      <c r="DIW38" s="1332"/>
      <c r="DIX38" s="1332"/>
      <c r="DIY38" s="1332"/>
      <c r="DIZ38" s="1332"/>
      <c r="DJA38" s="1332"/>
      <c r="DJB38" s="1332"/>
      <c r="DJC38" s="1332"/>
      <c r="DJD38" s="1332"/>
      <c r="DJE38" s="1332"/>
      <c r="DJF38" s="1332"/>
      <c r="DJG38" s="1332"/>
      <c r="DJH38" s="1332"/>
      <c r="DJI38" s="1332"/>
      <c r="DJJ38" s="1332"/>
      <c r="DJK38" s="1332"/>
      <c r="DJL38" s="1332"/>
      <c r="DJM38" s="1332"/>
      <c r="DJN38" s="1332"/>
      <c r="DJO38" s="1332"/>
      <c r="DJP38" s="1332"/>
      <c r="DJQ38" s="1332"/>
      <c r="DJR38" s="1332"/>
      <c r="DJS38" s="1332"/>
      <c r="DJT38" s="1332"/>
      <c r="DJU38" s="1332"/>
      <c r="DJV38" s="1332"/>
      <c r="DJW38" s="1332"/>
      <c r="DJX38" s="1332"/>
      <c r="DJY38" s="1332"/>
      <c r="DJZ38" s="1332"/>
      <c r="DKA38" s="1332"/>
      <c r="DKB38" s="1332"/>
      <c r="DKC38" s="1332"/>
      <c r="DKD38" s="1332"/>
      <c r="DKE38" s="1332"/>
      <c r="DKF38" s="1332"/>
      <c r="DKG38" s="1332"/>
      <c r="DKH38" s="1332"/>
      <c r="DKI38" s="1332"/>
      <c r="DKJ38" s="1332"/>
      <c r="DKK38" s="1332"/>
      <c r="DKL38" s="1332"/>
      <c r="DKM38" s="1332"/>
      <c r="DKN38" s="1332"/>
      <c r="DKO38" s="1332"/>
      <c r="DKP38" s="1332"/>
      <c r="DKQ38" s="1332"/>
      <c r="DKR38" s="1332"/>
      <c r="DKS38" s="1332"/>
      <c r="DKT38" s="1332"/>
      <c r="DKU38" s="1332"/>
      <c r="DKV38" s="1332"/>
      <c r="DKW38" s="1332"/>
      <c r="DKX38" s="1332"/>
      <c r="DKY38" s="1332"/>
      <c r="DKZ38" s="1332"/>
      <c r="DLA38" s="1332"/>
      <c r="DLB38" s="1332"/>
      <c r="DLC38" s="1332"/>
      <c r="DLD38" s="1332"/>
      <c r="DLE38" s="1332"/>
      <c r="DLF38" s="1332"/>
      <c r="DLG38" s="1332"/>
      <c r="DLH38" s="1332"/>
      <c r="DLI38" s="1332"/>
      <c r="DLJ38" s="1332"/>
      <c r="DLK38" s="1332"/>
      <c r="DLL38" s="1332"/>
      <c r="DLM38" s="1332"/>
      <c r="DLN38" s="1332"/>
      <c r="DLO38" s="1332"/>
      <c r="DLP38" s="1332"/>
      <c r="DLQ38" s="1332"/>
      <c r="DLR38" s="1332"/>
      <c r="DLS38" s="1332"/>
      <c r="DLT38" s="1332"/>
      <c r="DLU38" s="1332"/>
      <c r="DLV38" s="1332"/>
      <c r="DLW38" s="1332"/>
      <c r="DLX38" s="1332"/>
      <c r="DLY38" s="1332"/>
      <c r="DLZ38" s="1332"/>
      <c r="DMA38" s="1332"/>
      <c r="DMB38" s="1332"/>
      <c r="DMC38" s="1332"/>
      <c r="DMD38" s="1332"/>
      <c r="DME38" s="1332"/>
      <c r="DMF38" s="1332"/>
      <c r="DMG38" s="1332"/>
      <c r="DMH38" s="1332"/>
      <c r="DMI38" s="1332"/>
      <c r="DMJ38" s="1332"/>
      <c r="DMK38" s="1332"/>
      <c r="DML38" s="1332"/>
      <c r="DMM38" s="1332"/>
      <c r="DMN38" s="1332"/>
      <c r="DMO38" s="1332"/>
      <c r="DMP38" s="1332"/>
      <c r="DMQ38" s="1332"/>
      <c r="DMR38" s="1332"/>
      <c r="DMS38" s="1332"/>
      <c r="DMT38" s="1332"/>
      <c r="DMU38" s="1332"/>
      <c r="DMV38" s="1332"/>
      <c r="DMW38" s="1332"/>
      <c r="DMX38" s="1332"/>
      <c r="DMY38" s="1332"/>
      <c r="DMZ38" s="1332"/>
      <c r="DNA38" s="1332"/>
      <c r="DNB38" s="1332"/>
      <c r="DNC38" s="1332"/>
      <c r="DND38" s="1332"/>
      <c r="DNE38" s="1332"/>
      <c r="DNF38" s="1332"/>
      <c r="DNG38" s="1332"/>
      <c r="DNH38" s="1332"/>
      <c r="DNI38" s="1332"/>
      <c r="DNJ38" s="1332"/>
      <c r="DNK38" s="1332"/>
      <c r="DNL38" s="1332"/>
      <c r="DNM38" s="1332"/>
      <c r="DNN38" s="1332"/>
      <c r="DNO38" s="1332"/>
      <c r="DNP38" s="1332"/>
      <c r="DNQ38" s="1332"/>
      <c r="DNR38" s="1332"/>
      <c r="DNS38" s="1332"/>
      <c r="DNT38" s="1332"/>
      <c r="DNU38" s="1332"/>
      <c r="DNV38" s="1332"/>
      <c r="DNW38" s="1332"/>
      <c r="DNX38" s="1332"/>
      <c r="DNY38" s="1332"/>
      <c r="DNZ38" s="1332"/>
      <c r="DOA38" s="1332"/>
      <c r="DOB38" s="1332"/>
      <c r="DOC38" s="1332"/>
      <c r="DOD38" s="1332"/>
      <c r="DOE38" s="1332"/>
      <c r="DOF38" s="1332"/>
      <c r="DOG38" s="1332"/>
      <c r="DOH38" s="1332"/>
      <c r="DOI38" s="1332"/>
      <c r="DOJ38" s="1332"/>
      <c r="DOK38" s="1332"/>
      <c r="DOL38" s="1332"/>
      <c r="DOM38" s="1332"/>
      <c r="DON38" s="1332"/>
      <c r="DOO38" s="1332"/>
      <c r="DOP38" s="1332"/>
      <c r="DOQ38" s="1332"/>
      <c r="DOR38" s="1332"/>
      <c r="DOS38" s="1332"/>
      <c r="DOT38" s="1332"/>
      <c r="DOU38" s="1332"/>
      <c r="DOV38" s="1332"/>
      <c r="DOW38" s="1332"/>
      <c r="DOX38" s="1332"/>
      <c r="DOY38" s="1332"/>
      <c r="DOZ38" s="1332"/>
      <c r="DPA38" s="1332"/>
      <c r="DPB38" s="1332"/>
      <c r="DPC38" s="1332"/>
      <c r="DPD38" s="1332"/>
      <c r="DPE38" s="1332"/>
      <c r="DPF38" s="1332"/>
      <c r="DPG38" s="1332"/>
      <c r="DPH38" s="1332"/>
      <c r="DPI38" s="1332"/>
      <c r="DPJ38" s="1332"/>
      <c r="DPK38" s="1332"/>
      <c r="DPL38" s="1332"/>
      <c r="DPM38" s="1332"/>
      <c r="DPN38" s="1332"/>
      <c r="DPO38" s="1332"/>
      <c r="DPP38" s="1332"/>
      <c r="DPQ38" s="1332"/>
      <c r="DPR38" s="1332"/>
      <c r="DPS38" s="1332"/>
      <c r="DPT38" s="1332"/>
      <c r="DPU38" s="1332"/>
      <c r="DPV38" s="1332"/>
      <c r="DPW38" s="1332"/>
      <c r="DPX38" s="1332"/>
      <c r="DPY38" s="1332"/>
      <c r="DPZ38" s="1332"/>
      <c r="DQA38" s="1332"/>
      <c r="DQB38" s="1332"/>
      <c r="DQC38" s="1332"/>
      <c r="DQD38" s="1332"/>
      <c r="DQE38" s="1332"/>
      <c r="DQF38" s="1332"/>
      <c r="DQG38" s="1332"/>
      <c r="DQH38" s="1332"/>
      <c r="DQI38" s="1332"/>
      <c r="DQJ38" s="1332"/>
      <c r="DQK38" s="1332"/>
      <c r="DQL38" s="1332"/>
      <c r="DQM38" s="1332"/>
      <c r="DQN38" s="1332"/>
      <c r="DQO38" s="1332"/>
      <c r="DQP38" s="1332"/>
      <c r="DQQ38" s="1332"/>
      <c r="DQR38" s="1332"/>
      <c r="DQS38" s="1332"/>
      <c r="DQT38" s="1332"/>
      <c r="DQU38" s="1332"/>
      <c r="DQV38" s="1332"/>
      <c r="DQW38" s="1332"/>
      <c r="DQX38" s="1332"/>
      <c r="DQY38" s="1332"/>
      <c r="DQZ38" s="1332"/>
      <c r="DRA38" s="1332"/>
      <c r="DRB38" s="1332"/>
      <c r="DRC38" s="1332"/>
      <c r="DRD38" s="1332"/>
      <c r="DRE38" s="1332"/>
      <c r="DRF38" s="1332"/>
      <c r="DRG38" s="1332"/>
      <c r="DRH38" s="1332"/>
      <c r="DRI38" s="1332"/>
      <c r="DRJ38" s="1332"/>
      <c r="DRK38" s="1332"/>
      <c r="DRL38" s="1332"/>
      <c r="DRM38" s="1332"/>
      <c r="DRN38" s="1332"/>
      <c r="DRO38" s="1332"/>
      <c r="DRP38" s="1332"/>
      <c r="DRQ38" s="1332"/>
      <c r="DRR38" s="1332"/>
      <c r="DRS38" s="1332"/>
      <c r="DRT38" s="1332"/>
      <c r="DRU38" s="1332"/>
      <c r="DRV38" s="1332"/>
      <c r="DRW38" s="1332"/>
      <c r="DRX38" s="1332"/>
      <c r="DRY38" s="1332"/>
      <c r="DRZ38" s="1332"/>
      <c r="DSA38" s="1332"/>
      <c r="DSB38" s="1332"/>
      <c r="DSC38" s="1332"/>
      <c r="DSD38" s="1332"/>
      <c r="DSE38" s="1332"/>
      <c r="DSF38" s="1332"/>
      <c r="DSG38" s="1332"/>
      <c r="DSH38" s="1332"/>
      <c r="DSI38" s="1332"/>
      <c r="DSJ38" s="1332"/>
      <c r="DSK38" s="1332"/>
      <c r="DSL38" s="1332"/>
      <c r="DSM38" s="1332"/>
      <c r="DSN38" s="1332"/>
      <c r="DSO38" s="1332"/>
      <c r="DSP38" s="1332"/>
      <c r="DSQ38" s="1332"/>
      <c r="DSR38" s="1332"/>
      <c r="DSS38" s="1332"/>
      <c r="DST38" s="1332"/>
      <c r="DSU38" s="1332"/>
      <c r="DSV38" s="1332"/>
      <c r="DSW38" s="1332"/>
      <c r="DSX38" s="1332"/>
      <c r="DSY38" s="1332"/>
      <c r="DSZ38" s="1332"/>
      <c r="DTA38" s="1332"/>
      <c r="DTB38" s="1332"/>
      <c r="DTC38" s="1332"/>
      <c r="DTD38" s="1332"/>
      <c r="DTE38" s="1332"/>
      <c r="DTF38" s="1332"/>
      <c r="DTG38" s="1332"/>
      <c r="DTH38" s="1332"/>
      <c r="DTI38" s="1332"/>
      <c r="DTJ38" s="1332"/>
      <c r="DTK38" s="1332"/>
      <c r="DTL38" s="1332"/>
      <c r="DTM38" s="1332"/>
      <c r="DTN38" s="1332"/>
      <c r="DTO38" s="1332"/>
      <c r="DTP38" s="1332"/>
      <c r="DTQ38" s="1332"/>
      <c r="DTR38" s="1332"/>
      <c r="DTS38" s="1332"/>
      <c r="DTT38" s="1332"/>
      <c r="DTU38" s="1332"/>
      <c r="DTV38" s="1332"/>
      <c r="DTW38" s="1332"/>
      <c r="DTX38" s="1332"/>
      <c r="DTY38" s="1332"/>
      <c r="DTZ38" s="1332"/>
      <c r="DUA38" s="1332"/>
      <c r="DUB38" s="1332"/>
      <c r="DUC38" s="1332"/>
      <c r="DUD38" s="1332"/>
      <c r="DUE38" s="1332"/>
      <c r="DUF38" s="1332"/>
      <c r="DUG38" s="1332"/>
      <c r="DUH38" s="1332"/>
      <c r="DUI38" s="1332"/>
      <c r="DUJ38" s="1332"/>
      <c r="DUK38" s="1332"/>
      <c r="DUL38" s="1332"/>
      <c r="DUM38" s="1332"/>
      <c r="DUN38" s="1332"/>
      <c r="DUO38" s="1332"/>
      <c r="DUP38" s="1332"/>
      <c r="DUQ38" s="1332"/>
      <c r="DUR38" s="1332"/>
      <c r="DUS38" s="1332"/>
      <c r="DUT38" s="1332"/>
      <c r="DUU38" s="1332"/>
      <c r="DUV38" s="1332"/>
      <c r="DUW38" s="1332"/>
      <c r="DUX38" s="1332"/>
      <c r="DUY38" s="1332"/>
      <c r="DUZ38" s="1332"/>
      <c r="DVA38" s="1332"/>
      <c r="DVB38" s="1332"/>
      <c r="DVC38" s="1332"/>
      <c r="DVD38" s="1332"/>
      <c r="DVE38" s="1332"/>
      <c r="DVF38" s="1332"/>
      <c r="DVG38" s="1332"/>
      <c r="DVH38" s="1332"/>
      <c r="DVI38" s="1332"/>
      <c r="DVJ38" s="1332"/>
      <c r="DVK38" s="1332"/>
      <c r="DVL38" s="1332"/>
      <c r="DVM38" s="1332"/>
      <c r="DVN38" s="1332"/>
      <c r="DVO38" s="1332"/>
      <c r="DVP38" s="1332"/>
      <c r="DVQ38" s="1332"/>
      <c r="DVR38" s="1332"/>
      <c r="DVS38" s="1332"/>
      <c r="DVT38" s="1332"/>
      <c r="DVU38" s="1332"/>
      <c r="DVV38" s="1332"/>
      <c r="DVW38" s="1332"/>
      <c r="DVX38" s="1332"/>
      <c r="DVY38" s="1332"/>
      <c r="DVZ38" s="1332"/>
      <c r="DWA38" s="1332"/>
      <c r="DWB38" s="1332"/>
      <c r="DWC38" s="1332"/>
      <c r="DWD38" s="1332"/>
      <c r="DWE38" s="1332"/>
      <c r="DWF38" s="1332"/>
      <c r="DWG38" s="1332"/>
      <c r="DWH38" s="1332"/>
      <c r="DWI38" s="1332"/>
      <c r="DWJ38" s="1332"/>
      <c r="DWK38" s="1332"/>
      <c r="DWL38" s="1332"/>
      <c r="DWM38" s="1332"/>
      <c r="DWN38" s="1332"/>
      <c r="DWO38" s="1332"/>
      <c r="DWP38" s="1332"/>
      <c r="DWQ38" s="1332"/>
      <c r="DWR38" s="1332"/>
      <c r="DWS38" s="1332"/>
      <c r="DWT38" s="1332"/>
      <c r="DWU38" s="1332"/>
      <c r="DWV38" s="1332"/>
      <c r="DWW38" s="1332"/>
      <c r="DWX38" s="1332"/>
      <c r="DWY38" s="1332"/>
      <c r="DWZ38" s="1332"/>
      <c r="DXA38" s="1332"/>
      <c r="DXB38" s="1332"/>
      <c r="DXC38" s="1332"/>
      <c r="DXD38" s="1332"/>
      <c r="DXE38" s="1332"/>
      <c r="DXF38" s="1332"/>
      <c r="DXG38" s="1332"/>
      <c r="DXH38" s="1332"/>
      <c r="DXI38" s="1332"/>
      <c r="DXJ38" s="1332"/>
      <c r="DXK38" s="1332"/>
      <c r="DXL38" s="1332"/>
      <c r="DXM38" s="1332"/>
      <c r="DXN38" s="1332"/>
      <c r="DXO38" s="1332"/>
      <c r="DXP38" s="1332"/>
      <c r="DXQ38" s="1332"/>
      <c r="DXR38" s="1332"/>
      <c r="DXS38" s="1332"/>
      <c r="DXT38" s="1332"/>
      <c r="DXU38" s="1332"/>
      <c r="DXV38" s="1332"/>
      <c r="DXW38" s="1332"/>
      <c r="DXX38" s="1332"/>
      <c r="DXY38" s="1332"/>
      <c r="DXZ38" s="1332"/>
      <c r="DYA38" s="1332"/>
      <c r="DYB38" s="1332"/>
      <c r="DYC38" s="1332"/>
      <c r="DYD38" s="1332"/>
      <c r="DYE38" s="1332"/>
      <c r="DYF38" s="1332"/>
      <c r="DYG38" s="1332"/>
      <c r="DYH38" s="1332"/>
      <c r="DYI38" s="1332"/>
      <c r="DYJ38" s="1332"/>
      <c r="DYK38" s="1332"/>
      <c r="DYL38" s="1332"/>
      <c r="DYM38" s="1332"/>
      <c r="DYN38" s="1332"/>
      <c r="DYO38" s="1332"/>
      <c r="DYP38" s="1332"/>
      <c r="DYQ38" s="1332"/>
      <c r="DYR38" s="1332"/>
      <c r="DYS38" s="1332"/>
      <c r="DYT38" s="1332"/>
      <c r="DYU38" s="1332"/>
      <c r="DYV38" s="1332"/>
      <c r="DYW38" s="1332"/>
      <c r="DYX38" s="1332"/>
      <c r="DYY38" s="1332"/>
      <c r="DYZ38" s="1332"/>
      <c r="DZA38" s="1332"/>
      <c r="DZB38" s="1332"/>
      <c r="DZC38" s="1332"/>
      <c r="DZD38" s="1332"/>
      <c r="DZE38" s="1332"/>
      <c r="DZF38" s="1332"/>
      <c r="DZG38" s="1332"/>
      <c r="DZH38" s="1332"/>
      <c r="DZI38" s="1332"/>
      <c r="DZJ38" s="1332"/>
      <c r="DZK38" s="1332"/>
      <c r="DZL38" s="1332"/>
      <c r="DZM38" s="1332"/>
      <c r="DZN38" s="1332"/>
      <c r="DZO38" s="1332"/>
      <c r="DZP38" s="1332"/>
      <c r="DZQ38" s="1332"/>
      <c r="DZR38" s="1332"/>
      <c r="DZS38" s="1332"/>
      <c r="DZT38" s="1332"/>
      <c r="DZU38" s="1332"/>
      <c r="DZV38" s="1332"/>
      <c r="DZW38" s="1332"/>
      <c r="DZX38" s="1332"/>
      <c r="DZY38" s="1332"/>
      <c r="DZZ38" s="1332"/>
      <c r="EAA38" s="1332"/>
      <c r="EAB38" s="1332"/>
      <c r="EAC38" s="1332"/>
      <c r="EAD38" s="1332"/>
      <c r="EAE38" s="1332"/>
      <c r="EAF38" s="1332"/>
      <c r="EAG38" s="1332"/>
      <c r="EAH38" s="1332"/>
      <c r="EAI38" s="1332"/>
      <c r="EAJ38" s="1332"/>
      <c r="EAK38" s="1332"/>
      <c r="EAL38" s="1332"/>
      <c r="EAM38" s="1332"/>
      <c r="EAN38" s="1332"/>
      <c r="EAO38" s="1332"/>
      <c r="EAP38" s="1332"/>
      <c r="EAQ38" s="1332"/>
      <c r="EAR38" s="1332"/>
      <c r="EAS38" s="1332"/>
      <c r="EAT38" s="1332"/>
      <c r="EAU38" s="1332"/>
      <c r="EAV38" s="1332"/>
      <c r="EAW38" s="1332"/>
      <c r="EAX38" s="1332"/>
      <c r="EAY38" s="1332"/>
      <c r="EAZ38" s="1332"/>
      <c r="EBA38" s="1332"/>
      <c r="EBB38" s="1332"/>
      <c r="EBC38" s="1332"/>
      <c r="EBD38" s="1332"/>
      <c r="EBE38" s="1332"/>
      <c r="EBF38" s="1332"/>
      <c r="EBG38" s="1332"/>
      <c r="EBH38" s="1332"/>
      <c r="EBI38" s="1332"/>
      <c r="EBJ38" s="1332"/>
      <c r="EBK38" s="1332"/>
      <c r="EBL38" s="1332"/>
      <c r="EBM38" s="1332"/>
      <c r="EBN38" s="1332"/>
      <c r="EBO38" s="1332"/>
      <c r="EBP38" s="1332"/>
      <c r="EBQ38" s="1332"/>
      <c r="EBR38" s="1332"/>
      <c r="EBS38" s="1332"/>
      <c r="EBT38" s="1332"/>
      <c r="EBU38" s="1332"/>
      <c r="EBV38" s="1332"/>
      <c r="EBW38" s="1332"/>
      <c r="EBX38" s="1332"/>
      <c r="EBY38" s="1332"/>
      <c r="EBZ38" s="1332"/>
      <c r="ECA38" s="1332"/>
      <c r="ECB38" s="1332"/>
      <c r="ECC38" s="1332"/>
      <c r="ECD38" s="1332"/>
      <c r="ECE38" s="1332"/>
      <c r="ECF38" s="1332"/>
      <c r="ECG38" s="1332"/>
      <c r="ECH38" s="1332"/>
      <c r="ECI38" s="1332"/>
      <c r="ECJ38" s="1332"/>
      <c r="ECK38" s="1332"/>
      <c r="ECL38" s="1332"/>
      <c r="ECM38" s="1332"/>
      <c r="ECN38" s="1332"/>
      <c r="ECO38" s="1332"/>
      <c r="ECP38" s="1332"/>
      <c r="ECQ38" s="1332"/>
      <c r="ECR38" s="1332"/>
      <c r="ECS38" s="1332"/>
      <c r="ECT38" s="1332"/>
      <c r="ECU38" s="1332"/>
      <c r="ECV38" s="1332"/>
      <c r="ECW38" s="1332"/>
      <c r="ECX38" s="1332"/>
      <c r="ECY38" s="1332"/>
      <c r="ECZ38" s="1332"/>
      <c r="EDA38" s="1332"/>
      <c r="EDB38" s="1332"/>
      <c r="EDC38" s="1332"/>
      <c r="EDD38" s="1332"/>
      <c r="EDE38" s="1332"/>
      <c r="EDF38" s="1332"/>
      <c r="EDG38" s="1332"/>
      <c r="EDH38" s="1332"/>
      <c r="EDI38" s="1332"/>
      <c r="EDJ38" s="1332"/>
      <c r="EDK38" s="1332"/>
      <c r="EDL38" s="1332"/>
      <c r="EDM38" s="1332"/>
      <c r="EDN38" s="1332"/>
      <c r="EDO38" s="1332"/>
      <c r="EDP38" s="1332"/>
      <c r="EDQ38" s="1332"/>
      <c r="EDR38" s="1332"/>
      <c r="EDS38" s="1332"/>
      <c r="EDT38" s="1332"/>
      <c r="EDU38" s="1332"/>
      <c r="EDV38" s="1332"/>
      <c r="EDW38" s="1332"/>
      <c r="EDX38" s="1332"/>
      <c r="EDY38" s="1332"/>
      <c r="EDZ38" s="1332"/>
      <c r="EEA38" s="1332"/>
      <c r="EEB38" s="1332"/>
      <c r="EEC38" s="1332"/>
      <c r="EED38" s="1332"/>
      <c r="EEE38" s="1332"/>
      <c r="EEF38" s="1332"/>
      <c r="EEG38" s="1332"/>
      <c r="EEH38" s="1332"/>
      <c r="EEI38" s="1332"/>
      <c r="EEJ38" s="1332"/>
      <c r="EEK38" s="1332"/>
      <c r="EEL38" s="1332"/>
      <c r="EEM38" s="1332"/>
      <c r="EEN38" s="1332"/>
      <c r="EEO38" s="1332"/>
      <c r="EEP38" s="1332"/>
      <c r="EEQ38" s="1332"/>
      <c r="EER38" s="1332"/>
      <c r="EES38" s="1332"/>
      <c r="EET38" s="1332"/>
      <c r="EEU38" s="1332"/>
      <c r="EEV38" s="1332"/>
      <c r="EEW38" s="1332"/>
      <c r="EEX38" s="1332"/>
      <c r="EEY38" s="1332"/>
      <c r="EEZ38" s="1332"/>
      <c r="EFA38" s="1332"/>
      <c r="EFB38" s="1332"/>
      <c r="EFC38" s="1332"/>
      <c r="EFD38" s="1332"/>
      <c r="EFE38" s="1332"/>
      <c r="EFF38" s="1332"/>
      <c r="EFG38" s="1332"/>
      <c r="EFH38" s="1332"/>
      <c r="EFI38" s="1332"/>
      <c r="EFJ38" s="1332"/>
      <c r="EFK38" s="1332"/>
      <c r="EFL38" s="1332"/>
      <c r="EFM38" s="1332"/>
      <c r="EFN38" s="1332"/>
      <c r="EFO38" s="1332"/>
      <c r="EFP38" s="1332"/>
      <c r="EFQ38" s="1332"/>
      <c r="EFR38" s="1332"/>
      <c r="EFS38" s="1332"/>
      <c r="EFT38" s="1332"/>
      <c r="EFU38" s="1332"/>
      <c r="EFV38" s="1332"/>
      <c r="EFW38" s="1332"/>
      <c r="EFX38" s="1332"/>
      <c r="EFY38" s="1332"/>
      <c r="EFZ38" s="1332"/>
      <c r="EGA38" s="1332"/>
      <c r="EGB38" s="1332"/>
      <c r="EGC38" s="1332"/>
      <c r="EGD38" s="1332"/>
      <c r="EGE38" s="1332"/>
      <c r="EGF38" s="1332"/>
      <c r="EGG38" s="1332"/>
      <c r="EGH38" s="1332"/>
      <c r="EGI38" s="1332"/>
      <c r="EGJ38" s="1332"/>
      <c r="EGK38" s="1332"/>
      <c r="EGL38" s="1332"/>
      <c r="EGM38" s="1332"/>
      <c r="EGN38" s="1332"/>
      <c r="EGO38" s="1332"/>
      <c r="EGP38" s="1332"/>
      <c r="EGQ38" s="1332"/>
      <c r="EGR38" s="1332"/>
      <c r="EGS38" s="1332"/>
      <c r="EGT38" s="1332"/>
      <c r="EGU38" s="1332"/>
      <c r="EGV38" s="1332"/>
      <c r="EGW38" s="1332"/>
      <c r="EGX38" s="1332"/>
      <c r="EGY38" s="1332"/>
      <c r="EGZ38" s="1332"/>
      <c r="EHA38" s="1332"/>
      <c r="EHB38" s="1332"/>
      <c r="EHC38" s="1332"/>
      <c r="EHD38" s="1332"/>
      <c r="EHE38" s="1332"/>
      <c r="EHF38" s="1332"/>
      <c r="EHG38" s="1332"/>
      <c r="EHH38" s="1332"/>
      <c r="EHI38" s="1332"/>
      <c r="EHJ38" s="1332"/>
      <c r="EHK38" s="1332"/>
      <c r="EHL38" s="1332"/>
      <c r="EHM38" s="1332"/>
      <c r="EHN38" s="1332"/>
      <c r="EHO38" s="1332"/>
      <c r="EHP38" s="1332"/>
      <c r="EHQ38" s="1332"/>
      <c r="EHR38" s="1332"/>
      <c r="EHS38" s="1332"/>
      <c r="EHT38" s="1332"/>
      <c r="EHU38" s="1332"/>
      <c r="EHV38" s="1332"/>
      <c r="EHW38" s="1332"/>
      <c r="EHX38" s="1332"/>
      <c r="EHY38" s="1332"/>
      <c r="EHZ38" s="1332"/>
      <c r="EIA38" s="1332"/>
      <c r="EIB38" s="1332"/>
      <c r="EIC38" s="1332"/>
      <c r="EID38" s="1332"/>
      <c r="EIE38" s="1332"/>
      <c r="EIF38" s="1332"/>
      <c r="EIG38" s="1332"/>
      <c r="EIH38" s="1332"/>
      <c r="EII38" s="1332"/>
      <c r="EIJ38" s="1332"/>
      <c r="EIK38" s="1332"/>
      <c r="EIL38" s="1332"/>
      <c r="EIM38" s="1332"/>
      <c r="EIN38" s="1332"/>
      <c r="EIO38" s="1332"/>
      <c r="EIP38" s="1332"/>
      <c r="EIQ38" s="1332"/>
      <c r="EIR38" s="1332"/>
      <c r="EIS38" s="1332"/>
      <c r="EIT38" s="1332"/>
      <c r="EIU38" s="1332"/>
      <c r="EIV38" s="1332"/>
      <c r="EIW38" s="1332"/>
      <c r="EIX38" s="1332"/>
      <c r="EIY38" s="1332"/>
      <c r="EIZ38" s="1332"/>
      <c r="EJA38" s="1332"/>
      <c r="EJB38" s="1332"/>
      <c r="EJC38" s="1332"/>
      <c r="EJD38" s="1332"/>
      <c r="EJE38" s="1332"/>
      <c r="EJF38" s="1332"/>
      <c r="EJG38" s="1332"/>
      <c r="EJH38" s="1332"/>
      <c r="EJI38" s="1332"/>
      <c r="EJJ38" s="1332"/>
      <c r="EJK38" s="1332"/>
      <c r="EJL38" s="1332"/>
      <c r="EJM38" s="1332"/>
      <c r="EJN38" s="1332"/>
      <c r="EJO38" s="1332"/>
      <c r="EJP38" s="1332"/>
      <c r="EJQ38" s="1332"/>
      <c r="EJR38" s="1332"/>
      <c r="EJS38" s="1332"/>
      <c r="EJT38" s="1332"/>
      <c r="EJU38" s="1332"/>
      <c r="EJV38" s="1332"/>
      <c r="EJW38" s="1332"/>
      <c r="EJX38" s="1332"/>
      <c r="EJY38" s="1332"/>
      <c r="EJZ38" s="1332"/>
      <c r="EKA38" s="1332"/>
      <c r="EKB38" s="1332"/>
      <c r="EKC38" s="1332"/>
      <c r="EKD38" s="1332"/>
      <c r="EKE38" s="1332"/>
      <c r="EKF38" s="1332"/>
      <c r="EKG38" s="1332"/>
      <c r="EKH38" s="1332"/>
      <c r="EKI38" s="1332"/>
      <c r="EKJ38" s="1332"/>
      <c r="EKK38" s="1332"/>
      <c r="EKL38" s="1332"/>
      <c r="EKM38" s="1332"/>
      <c r="EKN38" s="1332"/>
      <c r="EKO38" s="1332"/>
      <c r="EKP38" s="1332"/>
      <c r="EKQ38" s="1332"/>
      <c r="EKR38" s="1332"/>
      <c r="EKS38" s="1332"/>
      <c r="EKT38" s="1332"/>
      <c r="EKU38" s="1332"/>
      <c r="EKV38" s="1332"/>
      <c r="EKW38" s="1332"/>
      <c r="EKX38" s="1332"/>
      <c r="EKY38" s="1332"/>
      <c r="EKZ38" s="1332"/>
      <c r="ELA38" s="1332"/>
      <c r="ELB38" s="1332"/>
      <c r="ELC38" s="1332"/>
      <c r="ELD38" s="1332"/>
      <c r="ELE38" s="1332"/>
      <c r="ELF38" s="1332"/>
      <c r="ELG38" s="1332"/>
      <c r="ELH38" s="1332"/>
      <c r="ELI38" s="1332"/>
      <c r="ELJ38" s="1332"/>
      <c r="ELK38" s="1332"/>
      <c r="ELL38" s="1332"/>
      <c r="ELM38" s="1332"/>
      <c r="ELN38" s="1332"/>
      <c r="ELO38" s="1332"/>
      <c r="ELP38" s="1332"/>
      <c r="ELQ38" s="1332"/>
      <c r="ELR38" s="1332"/>
      <c r="ELS38" s="1332"/>
      <c r="ELT38" s="1332"/>
      <c r="ELU38" s="1332"/>
      <c r="ELV38" s="1332"/>
      <c r="ELW38" s="1332"/>
      <c r="ELX38" s="1332"/>
      <c r="ELY38" s="1332"/>
      <c r="ELZ38" s="1332"/>
      <c r="EMA38" s="1332"/>
      <c r="EMB38" s="1332"/>
      <c r="EMC38" s="1332"/>
      <c r="EMD38" s="1332"/>
      <c r="EME38" s="1332"/>
      <c r="EMF38" s="1332"/>
      <c r="EMG38" s="1332"/>
      <c r="EMH38" s="1332"/>
      <c r="EMI38" s="1332"/>
      <c r="EMJ38" s="1332"/>
      <c r="EMK38" s="1332"/>
      <c r="EML38" s="1332"/>
      <c r="EMM38" s="1332"/>
      <c r="EMN38" s="1332"/>
      <c r="EMO38" s="1332"/>
      <c r="EMP38" s="1332"/>
      <c r="EMQ38" s="1332"/>
      <c r="EMR38" s="1332"/>
      <c r="EMS38" s="1332"/>
      <c r="EMT38" s="1332"/>
      <c r="EMU38" s="1332"/>
      <c r="EMV38" s="1332"/>
      <c r="EMW38" s="1332"/>
      <c r="EMX38" s="1332"/>
      <c r="EMY38" s="1332"/>
      <c r="EMZ38" s="1332"/>
      <c r="ENA38" s="1332"/>
      <c r="ENB38" s="1332"/>
      <c r="ENC38" s="1332"/>
      <c r="END38" s="1332"/>
      <c r="ENE38" s="1332"/>
      <c r="ENF38" s="1332"/>
      <c r="ENG38" s="1332"/>
      <c r="ENH38" s="1332"/>
      <c r="ENI38" s="1332"/>
      <c r="ENJ38" s="1332"/>
      <c r="ENK38" s="1332"/>
      <c r="ENL38" s="1332"/>
      <c r="ENM38" s="1332"/>
      <c r="ENN38" s="1332"/>
      <c r="ENO38" s="1332"/>
      <c r="ENP38" s="1332"/>
      <c r="ENQ38" s="1332"/>
      <c r="ENR38" s="1332"/>
      <c r="ENS38" s="1332"/>
      <c r="ENT38" s="1332"/>
      <c r="ENU38" s="1332"/>
      <c r="ENV38" s="1332"/>
      <c r="ENW38" s="1332"/>
      <c r="ENX38" s="1332"/>
      <c r="ENY38" s="1332"/>
      <c r="ENZ38" s="1332"/>
      <c r="EOA38" s="1332"/>
      <c r="EOB38" s="1332"/>
      <c r="EOC38" s="1332"/>
      <c r="EOD38" s="1332"/>
      <c r="EOE38" s="1332"/>
      <c r="EOF38" s="1332"/>
      <c r="EOG38" s="1332"/>
      <c r="EOH38" s="1332"/>
      <c r="EOI38" s="1332"/>
      <c r="EOJ38" s="1332"/>
      <c r="EOK38" s="1332"/>
      <c r="EOL38" s="1332"/>
      <c r="EOM38" s="1332"/>
      <c r="EON38" s="1332"/>
      <c r="EOO38" s="1332"/>
      <c r="EOP38" s="1332"/>
      <c r="EOQ38" s="1332"/>
      <c r="EOR38" s="1332"/>
      <c r="EOS38" s="1332"/>
      <c r="EOT38" s="1332"/>
      <c r="EOU38" s="1332"/>
      <c r="EOV38" s="1332"/>
      <c r="EOW38" s="1332"/>
      <c r="EOX38" s="1332"/>
      <c r="EOY38" s="1332"/>
      <c r="EOZ38" s="1332"/>
      <c r="EPA38" s="1332"/>
      <c r="EPB38" s="1332"/>
      <c r="EPC38" s="1332"/>
      <c r="EPD38" s="1332"/>
      <c r="EPE38" s="1332"/>
      <c r="EPF38" s="1332"/>
      <c r="EPG38" s="1332"/>
      <c r="EPH38" s="1332"/>
      <c r="EPI38" s="1332"/>
      <c r="EPJ38" s="1332"/>
      <c r="EPK38" s="1332"/>
      <c r="EPL38" s="1332"/>
      <c r="EPM38" s="1332"/>
      <c r="EPN38" s="1332"/>
      <c r="EPO38" s="1332"/>
      <c r="EPP38" s="1332"/>
      <c r="EPQ38" s="1332"/>
      <c r="EPR38" s="1332"/>
      <c r="EPS38" s="1332"/>
      <c r="EPT38" s="1332"/>
      <c r="EPU38" s="1332"/>
      <c r="EPV38" s="1332"/>
      <c r="EPW38" s="1332"/>
      <c r="EPX38" s="1332"/>
      <c r="EPY38" s="1332"/>
      <c r="EPZ38" s="1332"/>
      <c r="EQA38" s="1332"/>
      <c r="EQB38" s="1332"/>
      <c r="EQC38" s="1332"/>
      <c r="EQD38" s="1332"/>
      <c r="EQE38" s="1332"/>
      <c r="EQF38" s="1332"/>
      <c r="EQG38" s="1332"/>
      <c r="EQH38" s="1332"/>
      <c r="EQI38" s="1332"/>
      <c r="EQJ38" s="1332"/>
      <c r="EQK38" s="1332"/>
      <c r="EQL38" s="1332"/>
      <c r="EQM38" s="1332"/>
      <c r="EQN38" s="1332"/>
      <c r="EQO38" s="1332"/>
      <c r="EQP38" s="1332"/>
      <c r="EQQ38" s="1332"/>
      <c r="EQR38" s="1332"/>
      <c r="EQS38" s="1332"/>
      <c r="EQT38" s="1332"/>
      <c r="EQU38" s="1332"/>
      <c r="EQV38" s="1332"/>
      <c r="EQW38" s="1332"/>
      <c r="EQX38" s="1332"/>
      <c r="EQY38" s="1332"/>
      <c r="EQZ38" s="1332"/>
      <c r="ERA38" s="1332"/>
      <c r="ERB38" s="1332"/>
      <c r="ERC38" s="1332"/>
      <c r="ERD38" s="1332"/>
      <c r="ERE38" s="1332"/>
      <c r="ERF38" s="1332"/>
      <c r="ERG38" s="1332"/>
      <c r="ERH38" s="1332"/>
      <c r="ERI38" s="1332"/>
      <c r="ERJ38" s="1332"/>
      <c r="ERK38" s="1332"/>
      <c r="ERL38" s="1332"/>
      <c r="ERM38" s="1332"/>
      <c r="ERN38" s="1332"/>
      <c r="ERO38" s="1332"/>
      <c r="ERP38" s="1332"/>
      <c r="ERQ38" s="1332"/>
      <c r="ERR38" s="1332"/>
      <c r="ERS38" s="1332"/>
      <c r="ERT38" s="1332"/>
      <c r="ERU38" s="1332"/>
      <c r="ERV38" s="1332"/>
      <c r="ERW38" s="1332"/>
      <c r="ERX38" s="1332"/>
      <c r="ERY38" s="1332"/>
      <c r="ERZ38" s="1332"/>
      <c r="ESA38" s="1332"/>
      <c r="ESB38" s="1332"/>
      <c r="ESC38" s="1332"/>
      <c r="ESD38" s="1332"/>
      <c r="ESE38" s="1332"/>
      <c r="ESF38" s="1332"/>
      <c r="ESG38" s="1332"/>
      <c r="ESH38" s="1332"/>
      <c r="ESI38" s="1332"/>
      <c r="ESJ38" s="1332"/>
      <c r="ESK38" s="1332"/>
      <c r="ESL38" s="1332"/>
      <c r="ESM38" s="1332"/>
      <c r="ESN38" s="1332"/>
      <c r="ESO38" s="1332"/>
      <c r="ESP38" s="1332"/>
      <c r="ESQ38" s="1332"/>
      <c r="ESR38" s="1332"/>
      <c r="ESS38" s="1332"/>
      <c r="EST38" s="1332"/>
      <c r="ESU38" s="1332"/>
      <c r="ESV38" s="1332"/>
      <c r="ESW38" s="1332"/>
      <c r="ESX38" s="1332"/>
      <c r="ESY38" s="1332"/>
      <c r="ESZ38" s="1332"/>
      <c r="ETA38" s="1332"/>
      <c r="ETB38" s="1332"/>
      <c r="ETC38" s="1332"/>
      <c r="ETD38" s="1332"/>
      <c r="ETE38" s="1332"/>
      <c r="ETF38" s="1332"/>
      <c r="ETG38" s="1332"/>
      <c r="ETH38" s="1332"/>
      <c r="ETI38" s="1332"/>
      <c r="ETJ38" s="1332"/>
      <c r="ETK38" s="1332"/>
      <c r="ETL38" s="1332"/>
      <c r="ETM38" s="1332"/>
      <c r="ETN38" s="1332"/>
      <c r="ETO38" s="1332"/>
      <c r="ETP38" s="1332"/>
      <c r="ETQ38" s="1332"/>
      <c r="ETR38" s="1332"/>
      <c r="ETS38" s="1332"/>
      <c r="ETT38" s="1332"/>
      <c r="ETU38" s="1332"/>
      <c r="ETV38" s="1332"/>
      <c r="ETW38" s="1332"/>
      <c r="ETX38" s="1332"/>
      <c r="ETY38" s="1332"/>
      <c r="ETZ38" s="1332"/>
      <c r="EUA38" s="1332"/>
      <c r="EUB38" s="1332"/>
      <c r="EUC38" s="1332"/>
      <c r="EUD38" s="1332"/>
      <c r="EUE38" s="1332"/>
      <c r="EUF38" s="1332"/>
      <c r="EUG38" s="1332"/>
      <c r="EUH38" s="1332"/>
      <c r="EUI38" s="1332"/>
      <c r="EUJ38" s="1332"/>
      <c r="EUK38" s="1332"/>
      <c r="EUL38" s="1332"/>
      <c r="EUM38" s="1332"/>
      <c r="EUN38" s="1332"/>
      <c r="EUO38" s="1332"/>
      <c r="EUP38" s="1332"/>
      <c r="EUQ38" s="1332"/>
      <c r="EUR38" s="1332"/>
      <c r="EUS38" s="1332"/>
      <c r="EUT38" s="1332"/>
      <c r="EUU38" s="1332"/>
      <c r="EUV38" s="1332"/>
      <c r="EUW38" s="1332"/>
      <c r="EUX38" s="1332"/>
      <c r="EUY38" s="1332"/>
      <c r="EUZ38" s="1332"/>
      <c r="EVA38" s="1332"/>
      <c r="EVB38" s="1332"/>
      <c r="EVC38" s="1332"/>
      <c r="EVD38" s="1332"/>
      <c r="EVE38" s="1332"/>
      <c r="EVF38" s="1332"/>
      <c r="EVG38" s="1332"/>
      <c r="EVH38" s="1332"/>
      <c r="EVI38" s="1332"/>
      <c r="EVJ38" s="1332"/>
      <c r="EVK38" s="1332"/>
      <c r="EVL38" s="1332"/>
      <c r="EVM38" s="1332"/>
      <c r="EVN38" s="1332"/>
      <c r="EVO38" s="1332"/>
      <c r="EVP38" s="1332"/>
      <c r="EVQ38" s="1332"/>
      <c r="EVR38" s="1332"/>
      <c r="EVS38" s="1332"/>
      <c r="EVT38" s="1332"/>
      <c r="EVU38" s="1332"/>
      <c r="EVV38" s="1332"/>
      <c r="EVW38" s="1332"/>
      <c r="EVX38" s="1332"/>
      <c r="EVY38" s="1332"/>
      <c r="EVZ38" s="1332"/>
      <c r="EWA38" s="1332"/>
      <c r="EWB38" s="1332"/>
      <c r="EWC38" s="1332"/>
      <c r="EWD38" s="1332"/>
      <c r="EWE38" s="1332"/>
      <c r="EWF38" s="1332"/>
      <c r="EWG38" s="1332"/>
      <c r="EWH38" s="1332"/>
      <c r="EWI38" s="1332"/>
      <c r="EWJ38" s="1332"/>
      <c r="EWK38" s="1332"/>
      <c r="EWL38" s="1332"/>
      <c r="EWM38" s="1332"/>
      <c r="EWN38" s="1332"/>
      <c r="EWO38" s="1332"/>
      <c r="EWP38" s="1332"/>
      <c r="EWQ38" s="1332"/>
      <c r="EWR38" s="1332"/>
      <c r="EWS38" s="1332"/>
      <c r="EWT38" s="1332"/>
      <c r="EWU38" s="1332"/>
      <c r="EWV38" s="1332"/>
      <c r="EWW38" s="1332"/>
      <c r="EWX38" s="1332"/>
      <c r="EWY38" s="1332"/>
      <c r="EWZ38" s="1332"/>
      <c r="EXA38" s="1332"/>
      <c r="EXB38" s="1332"/>
      <c r="EXC38" s="1332"/>
      <c r="EXD38" s="1332"/>
      <c r="EXE38" s="1332"/>
      <c r="EXF38" s="1332"/>
      <c r="EXG38" s="1332"/>
      <c r="EXH38" s="1332"/>
      <c r="EXI38" s="1332"/>
      <c r="EXJ38" s="1332"/>
      <c r="EXK38" s="1332"/>
      <c r="EXL38" s="1332"/>
      <c r="EXM38" s="1332"/>
      <c r="EXN38" s="1332"/>
      <c r="EXO38" s="1332"/>
      <c r="EXP38" s="1332"/>
      <c r="EXQ38" s="1332"/>
      <c r="EXR38" s="1332"/>
      <c r="EXS38" s="1332"/>
      <c r="EXT38" s="1332"/>
      <c r="EXU38" s="1332"/>
      <c r="EXV38" s="1332"/>
      <c r="EXW38" s="1332"/>
      <c r="EXX38" s="1332"/>
      <c r="EXY38" s="1332"/>
      <c r="EXZ38" s="1332"/>
      <c r="EYA38" s="1332"/>
      <c r="EYB38" s="1332"/>
      <c r="EYC38" s="1332"/>
      <c r="EYD38" s="1332"/>
      <c r="EYE38" s="1332"/>
      <c r="EYF38" s="1332"/>
      <c r="EYG38" s="1332"/>
      <c r="EYH38" s="1332"/>
      <c r="EYI38" s="1332"/>
      <c r="EYJ38" s="1332"/>
      <c r="EYK38" s="1332"/>
      <c r="EYL38" s="1332"/>
      <c r="EYM38" s="1332"/>
      <c r="EYN38" s="1332"/>
      <c r="EYO38" s="1332"/>
      <c r="EYP38" s="1332"/>
      <c r="EYQ38" s="1332"/>
      <c r="EYR38" s="1332"/>
      <c r="EYS38" s="1332"/>
      <c r="EYT38" s="1332"/>
      <c r="EYU38" s="1332"/>
      <c r="EYV38" s="1332"/>
      <c r="EYW38" s="1332"/>
      <c r="EYX38" s="1332"/>
      <c r="EYY38" s="1332"/>
      <c r="EYZ38" s="1332"/>
      <c r="EZA38" s="1332"/>
      <c r="EZB38" s="1332"/>
      <c r="EZC38" s="1332"/>
      <c r="EZD38" s="1332"/>
      <c r="EZE38" s="1332"/>
      <c r="EZF38" s="1332"/>
      <c r="EZG38" s="1332"/>
      <c r="EZH38" s="1332"/>
      <c r="EZI38" s="1332"/>
      <c r="EZJ38" s="1332"/>
      <c r="EZK38" s="1332"/>
      <c r="EZL38" s="1332"/>
      <c r="EZM38" s="1332"/>
      <c r="EZN38" s="1332"/>
      <c r="EZO38" s="1332"/>
      <c r="EZP38" s="1332"/>
      <c r="EZQ38" s="1332"/>
      <c r="EZR38" s="1332"/>
      <c r="EZS38" s="1332"/>
      <c r="EZT38" s="1332"/>
      <c r="EZU38" s="1332"/>
      <c r="EZV38" s="1332"/>
      <c r="EZW38" s="1332"/>
      <c r="EZX38" s="1332"/>
      <c r="EZY38" s="1332"/>
      <c r="EZZ38" s="1332"/>
      <c r="FAA38" s="1332"/>
      <c r="FAB38" s="1332"/>
      <c r="FAC38" s="1332"/>
      <c r="FAD38" s="1332"/>
      <c r="FAE38" s="1332"/>
      <c r="FAF38" s="1332"/>
      <c r="FAG38" s="1332"/>
      <c r="FAH38" s="1332"/>
      <c r="FAI38" s="1332"/>
      <c r="FAJ38" s="1332"/>
      <c r="FAK38" s="1332"/>
      <c r="FAL38" s="1332"/>
      <c r="FAM38" s="1332"/>
      <c r="FAN38" s="1332"/>
      <c r="FAO38" s="1332"/>
      <c r="FAP38" s="1332"/>
      <c r="FAQ38" s="1332"/>
      <c r="FAR38" s="1332"/>
      <c r="FAS38" s="1332"/>
      <c r="FAT38" s="1332"/>
      <c r="FAU38" s="1332"/>
      <c r="FAV38" s="1332"/>
      <c r="FAW38" s="1332"/>
      <c r="FAX38" s="1332"/>
      <c r="FAY38" s="1332"/>
      <c r="FAZ38" s="1332"/>
      <c r="FBA38" s="1332"/>
      <c r="FBB38" s="1332"/>
      <c r="FBC38" s="1332"/>
      <c r="FBD38" s="1332"/>
      <c r="FBE38" s="1332"/>
      <c r="FBF38" s="1332"/>
      <c r="FBG38" s="1332"/>
      <c r="FBH38" s="1332"/>
      <c r="FBI38" s="1332"/>
      <c r="FBJ38" s="1332"/>
      <c r="FBK38" s="1332"/>
      <c r="FBL38" s="1332"/>
      <c r="FBM38" s="1332"/>
      <c r="FBN38" s="1332"/>
      <c r="FBO38" s="1332"/>
      <c r="FBP38" s="1332"/>
      <c r="FBQ38" s="1332"/>
      <c r="FBR38" s="1332"/>
      <c r="FBS38" s="1332"/>
      <c r="FBT38" s="1332"/>
      <c r="FBU38" s="1332"/>
      <c r="FBV38" s="1332"/>
      <c r="FBW38" s="1332"/>
      <c r="FBX38" s="1332"/>
      <c r="FBY38" s="1332"/>
      <c r="FBZ38" s="1332"/>
      <c r="FCA38" s="1332"/>
      <c r="FCB38" s="1332"/>
      <c r="FCC38" s="1332"/>
      <c r="FCD38" s="1332"/>
      <c r="FCE38" s="1332"/>
      <c r="FCF38" s="1332"/>
      <c r="FCG38" s="1332"/>
      <c r="FCH38" s="1332"/>
      <c r="FCI38" s="1332"/>
      <c r="FCJ38" s="1332"/>
      <c r="FCK38" s="1332"/>
      <c r="FCL38" s="1332"/>
      <c r="FCM38" s="1332"/>
      <c r="FCN38" s="1332"/>
      <c r="FCO38" s="1332"/>
      <c r="FCP38" s="1332"/>
      <c r="FCQ38" s="1332"/>
      <c r="FCR38" s="1332"/>
      <c r="FCS38" s="1332"/>
      <c r="FCT38" s="1332"/>
      <c r="FCU38" s="1332"/>
      <c r="FCV38" s="1332"/>
      <c r="FCW38" s="1332"/>
      <c r="FCX38" s="1332"/>
      <c r="FCY38" s="1332"/>
      <c r="FCZ38" s="1332"/>
      <c r="FDA38" s="1332"/>
      <c r="FDB38" s="1332"/>
      <c r="FDC38" s="1332"/>
      <c r="FDD38" s="1332"/>
      <c r="FDE38" s="1332"/>
      <c r="FDF38" s="1332"/>
      <c r="FDG38" s="1332"/>
      <c r="FDH38" s="1332"/>
      <c r="FDI38" s="1332"/>
      <c r="FDJ38" s="1332"/>
      <c r="FDK38" s="1332"/>
      <c r="FDL38" s="1332"/>
      <c r="FDM38" s="1332"/>
      <c r="FDN38" s="1332"/>
      <c r="FDO38" s="1332"/>
      <c r="FDP38" s="1332"/>
      <c r="FDQ38" s="1332"/>
      <c r="FDR38" s="1332"/>
      <c r="FDS38" s="1332"/>
      <c r="FDT38" s="1332"/>
      <c r="FDU38" s="1332"/>
      <c r="FDV38" s="1332"/>
      <c r="FDW38" s="1332"/>
      <c r="FDX38" s="1332"/>
      <c r="FDY38" s="1332"/>
      <c r="FDZ38" s="1332"/>
      <c r="FEA38" s="1332"/>
      <c r="FEB38" s="1332"/>
      <c r="FEC38" s="1332"/>
      <c r="FED38" s="1332"/>
      <c r="FEE38" s="1332"/>
      <c r="FEF38" s="1332"/>
      <c r="FEG38" s="1332"/>
      <c r="FEH38" s="1332"/>
      <c r="FEI38" s="1332"/>
      <c r="FEJ38" s="1332"/>
      <c r="FEK38" s="1332"/>
      <c r="FEL38" s="1332"/>
      <c r="FEM38" s="1332"/>
      <c r="FEN38" s="1332"/>
      <c r="FEO38" s="1332"/>
      <c r="FEP38" s="1332"/>
      <c r="FEQ38" s="1332"/>
      <c r="FER38" s="1332"/>
      <c r="FES38" s="1332"/>
      <c r="FET38" s="1332"/>
      <c r="FEU38" s="1332"/>
      <c r="FEV38" s="1332"/>
      <c r="FEW38" s="1332"/>
      <c r="FEX38" s="1332"/>
      <c r="FEY38" s="1332"/>
      <c r="FEZ38" s="1332"/>
      <c r="FFA38" s="1332"/>
      <c r="FFB38" s="1332"/>
      <c r="FFC38" s="1332"/>
      <c r="FFD38" s="1332"/>
      <c r="FFE38" s="1332"/>
      <c r="FFF38" s="1332"/>
      <c r="FFG38" s="1332"/>
      <c r="FFH38" s="1332"/>
      <c r="FFI38" s="1332"/>
      <c r="FFJ38" s="1332"/>
      <c r="FFK38" s="1332"/>
      <c r="FFL38" s="1332"/>
      <c r="FFM38" s="1332"/>
      <c r="FFN38" s="1332"/>
      <c r="FFO38" s="1332"/>
      <c r="FFP38" s="1332"/>
      <c r="FFQ38" s="1332"/>
      <c r="FFR38" s="1332"/>
      <c r="FFS38" s="1332"/>
      <c r="FFT38" s="1332"/>
      <c r="FFU38" s="1332"/>
      <c r="FFV38" s="1332"/>
      <c r="FFW38" s="1332"/>
      <c r="FFX38" s="1332"/>
      <c r="FFY38" s="1332"/>
      <c r="FFZ38" s="1332"/>
      <c r="FGA38" s="1332"/>
      <c r="FGB38" s="1332"/>
      <c r="FGC38" s="1332"/>
      <c r="FGD38" s="1332"/>
      <c r="FGE38" s="1332"/>
      <c r="FGF38" s="1332"/>
      <c r="FGG38" s="1332"/>
      <c r="FGH38" s="1332"/>
      <c r="FGI38" s="1332"/>
      <c r="FGJ38" s="1332"/>
      <c r="FGK38" s="1332"/>
      <c r="FGL38" s="1332"/>
      <c r="FGM38" s="1332"/>
      <c r="FGN38" s="1332"/>
      <c r="FGO38" s="1332"/>
      <c r="FGP38" s="1332"/>
      <c r="FGQ38" s="1332"/>
      <c r="FGR38" s="1332"/>
      <c r="FGS38" s="1332"/>
      <c r="FGT38" s="1332"/>
      <c r="FGU38" s="1332"/>
      <c r="FGV38" s="1332"/>
      <c r="FGW38" s="1332"/>
      <c r="FGX38" s="1332"/>
      <c r="FGY38" s="1332"/>
      <c r="FGZ38" s="1332"/>
      <c r="FHA38" s="1332"/>
      <c r="FHB38" s="1332"/>
      <c r="FHC38" s="1332"/>
      <c r="FHD38" s="1332"/>
      <c r="FHE38" s="1332"/>
      <c r="FHF38" s="1332"/>
      <c r="FHG38" s="1332"/>
      <c r="FHH38" s="1332"/>
      <c r="FHI38" s="1332"/>
      <c r="FHJ38" s="1332"/>
      <c r="FHK38" s="1332"/>
      <c r="FHL38" s="1332"/>
      <c r="FHM38" s="1332"/>
      <c r="FHN38" s="1332"/>
      <c r="FHO38" s="1332"/>
      <c r="FHP38" s="1332"/>
      <c r="FHQ38" s="1332"/>
      <c r="FHR38" s="1332"/>
      <c r="FHS38" s="1332"/>
      <c r="FHT38" s="1332"/>
      <c r="FHU38" s="1332"/>
      <c r="FHV38" s="1332"/>
      <c r="FHW38" s="1332"/>
      <c r="FHX38" s="1332"/>
      <c r="FHY38" s="1332"/>
      <c r="FHZ38" s="1332"/>
      <c r="FIA38" s="1332"/>
      <c r="FIB38" s="1332"/>
      <c r="FIC38" s="1332"/>
      <c r="FID38" s="1332"/>
      <c r="FIE38" s="1332"/>
      <c r="FIF38" s="1332"/>
      <c r="FIG38" s="1332"/>
      <c r="FIH38" s="1332"/>
      <c r="FII38" s="1332"/>
      <c r="FIJ38" s="1332"/>
      <c r="FIK38" s="1332"/>
      <c r="FIL38" s="1332"/>
      <c r="FIM38" s="1332"/>
      <c r="FIN38" s="1332"/>
      <c r="FIO38" s="1332"/>
      <c r="FIP38" s="1332"/>
      <c r="FIQ38" s="1332"/>
      <c r="FIR38" s="1332"/>
      <c r="FIS38" s="1332"/>
      <c r="FIT38" s="1332"/>
      <c r="FIU38" s="1332"/>
      <c r="FIV38" s="1332"/>
      <c r="FIW38" s="1332"/>
      <c r="FIX38" s="1332"/>
      <c r="FIY38" s="1332"/>
      <c r="FIZ38" s="1332"/>
      <c r="FJA38" s="1332"/>
      <c r="FJB38" s="1332"/>
      <c r="FJC38" s="1332"/>
      <c r="FJD38" s="1332"/>
      <c r="FJE38" s="1332"/>
      <c r="FJF38" s="1332"/>
      <c r="FJG38" s="1332"/>
      <c r="FJH38" s="1332"/>
      <c r="FJI38" s="1332"/>
      <c r="FJJ38" s="1332"/>
      <c r="FJK38" s="1332"/>
      <c r="FJL38" s="1332"/>
      <c r="FJM38" s="1332"/>
      <c r="FJN38" s="1332"/>
      <c r="FJO38" s="1332"/>
      <c r="FJP38" s="1332"/>
      <c r="FJQ38" s="1332"/>
      <c r="FJR38" s="1332"/>
      <c r="FJS38" s="1332"/>
      <c r="FJT38" s="1332"/>
      <c r="FJU38" s="1332"/>
      <c r="FJV38" s="1332"/>
      <c r="FJW38" s="1332"/>
      <c r="FJX38" s="1332"/>
      <c r="FJY38" s="1332"/>
      <c r="FJZ38" s="1332"/>
      <c r="FKA38" s="1332"/>
      <c r="FKB38" s="1332"/>
      <c r="FKC38" s="1332"/>
      <c r="FKD38" s="1332"/>
      <c r="FKE38" s="1332"/>
      <c r="FKF38" s="1332"/>
      <c r="FKG38" s="1332"/>
      <c r="FKH38" s="1332"/>
      <c r="FKI38" s="1332"/>
      <c r="FKJ38" s="1332"/>
      <c r="FKK38" s="1332"/>
      <c r="FKL38" s="1332"/>
      <c r="FKM38" s="1332"/>
      <c r="FKN38" s="1332"/>
      <c r="FKO38" s="1332"/>
      <c r="FKP38" s="1332"/>
      <c r="FKQ38" s="1332"/>
      <c r="FKR38" s="1332"/>
      <c r="FKS38" s="1332"/>
      <c r="FKT38" s="1332"/>
      <c r="FKU38" s="1332"/>
      <c r="FKV38" s="1332"/>
      <c r="FKW38" s="1332"/>
      <c r="FKX38" s="1332"/>
      <c r="FKY38" s="1332"/>
      <c r="FKZ38" s="1332"/>
      <c r="FLA38" s="1332"/>
      <c r="FLB38" s="1332"/>
      <c r="FLC38" s="1332"/>
      <c r="FLD38" s="1332"/>
      <c r="FLE38" s="1332"/>
      <c r="FLF38" s="1332"/>
      <c r="FLG38" s="1332"/>
      <c r="FLH38" s="1332"/>
      <c r="FLI38" s="1332"/>
      <c r="FLJ38" s="1332"/>
      <c r="FLK38" s="1332"/>
      <c r="FLL38" s="1332"/>
      <c r="FLM38" s="1332"/>
      <c r="FLN38" s="1332"/>
      <c r="FLO38" s="1332"/>
      <c r="FLP38" s="1332"/>
      <c r="FLQ38" s="1332"/>
      <c r="FLR38" s="1332"/>
      <c r="FLS38" s="1332"/>
      <c r="FLT38" s="1332"/>
      <c r="FLU38" s="1332"/>
      <c r="FLV38" s="1332"/>
      <c r="FLW38" s="1332"/>
      <c r="FLX38" s="1332"/>
      <c r="FLY38" s="1332"/>
      <c r="FLZ38" s="1332"/>
      <c r="FMA38" s="1332"/>
      <c r="FMB38" s="1332"/>
      <c r="FMC38" s="1332"/>
      <c r="FMD38" s="1332"/>
      <c r="FME38" s="1332"/>
      <c r="FMF38" s="1332"/>
      <c r="FMG38" s="1332"/>
      <c r="FMH38" s="1332"/>
      <c r="FMI38" s="1332"/>
      <c r="FMJ38" s="1332"/>
      <c r="FMK38" s="1332"/>
      <c r="FML38" s="1332"/>
      <c r="FMM38" s="1332"/>
      <c r="FMN38" s="1332"/>
      <c r="FMO38" s="1332"/>
      <c r="FMP38" s="1332"/>
      <c r="FMQ38" s="1332"/>
      <c r="FMR38" s="1332"/>
      <c r="FMS38" s="1332"/>
      <c r="FMT38" s="1332"/>
      <c r="FMU38" s="1332"/>
      <c r="FMV38" s="1332"/>
      <c r="FMW38" s="1332"/>
      <c r="FMX38" s="1332"/>
      <c r="FMY38" s="1332"/>
      <c r="FMZ38" s="1332"/>
      <c r="FNA38" s="1332"/>
      <c r="FNB38" s="1332"/>
      <c r="FNC38" s="1332"/>
      <c r="FND38" s="1332"/>
      <c r="FNE38" s="1332"/>
      <c r="FNF38" s="1332"/>
    </row>
    <row r="39" spans="1:4426" s="1330" customFormat="1" ht="15">
      <c r="B39" s="1406">
        <v>1901020</v>
      </c>
      <c r="C39" s="1410" t="s">
        <v>1676</v>
      </c>
      <c r="D39" s="1427">
        <v>186522.27</v>
      </c>
      <c r="E39" s="1405"/>
      <c r="F39" s="1401"/>
      <c r="G39" s="1401">
        <f>+D39</f>
        <v>186522.27</v>
      </c>
      <c r="H39" s="1401"/>
      <c r="I39" s="1401"/>
      <c r="J39" s="1623" t="s">
        <v>1665</v>
      </c>
      <c r="K39" s="1415" t="s">
        <v>1677</v>
      </c>
      <c r="L39" s="1329"/>
      <c r="M39" s="1329"/>
      <c r="N39" s="1329"/>
      <c r="O39" s="1329"/>
      <c r="P39" s="1329"/>
      <c r="Q39" s="1329"/>
      <c r="R39" s="1329"/>
      <c r="S39" s="1329"/>
      <c r="T39" s="1329"/>
      <c r="U39" s="1329"/>
      <c r="V39" s="1329"/>
      <c r="W39" s="1329"/>
      <c r="X39" s="1329"/>
      <c r="Y39" s="1329"/>
      <c r="Z39" s="1329"/>
      <c r="AA39" s="1329"/>
      <c r="AB39" s="1329"/>
      <c r="AC39" s="1329"/>
      <c r="AD39" s="1329"/>
      <c r="AE39" s="1329"/>
      <c r="AF39" s="1329"/>
      <c r="AG39" s="1329"/>
      <c r="AH39" s="1329"/>
      <c r="AI39" s="1329"/>
      <c r="AJ39" s="1329"/>
      <c r="AK39" s="1329"/>
      <c r="AL39" s="1329"/>
      <c r="AM39" s="1329"/>
      <c r="AN39" s="1329"/>
      <c r="AO39" s="1329"/>
      <c r="AP39" s="1329"/>
      <c r="AQ39" s="1329"/>
      <c r="AR39" s="1329"/>
      <c r="AS39" s="1329"/>
      <c r="AT39" s="1329"/>
      <c r="AU39" s="1329"/>
      <c r="AV39" s="1329"/>
      <c r="AW39" s="1329"/>
      <c r="AX39" s="1329"/>
      <c r="AY39" s="1329"/>
      <c r="AZ39" s="1329"/>
      <c r="BA39" s="1329"/>
      <c r="BB39" s="1329"/>
      <c r="BC39" s="1329"/>
      <c r="BD39" s="1329"/>
      <c r="BE39" s="1329"/>
      <c r="BF39" s="1329"/>
      <c r="BG39" s="1329"/>
      <c r="BH39" s="1329"/>
      <c r="BI39" s="1329"/>
      <c r="BJ39" s="1329"/>
      <c r="BK39" s="1329"/>
      <c r="BL39" s="1329"/>
      <c r="BM39" s="1329"/>
      <c r="BN39" s="1329"/>
      <c r="BO39" s="1329"/>
      <c r="BP39" s="1329"/>
      <c r="BQ39" s="1329"/>
      <c r="BR39" s="1329"/>
      <c r="BS39" s="1329"/>
      <c r="BT39" s="1329"/>
      <c r="BU39" s="1329"/>
      <c r="BV39" s="1329"/>
      <c r="BW39" s="1329"/>
      <c r="BX39" s="1329"/>
      <c r="BY39" s="1329"/>
      <c r="BZ39" s="1329"/>
      <c r="CA39" s="1329"/>
      <c r="CB39" s="1329"/>
      <c r="CC39" s="1329"/>
      <c r="CD39" s="1329"/>
      <c r="CE39" s="1329"/>
      <c r="CF39" s="1329"/>
      <c r="CG39" s="1329"/>
      <c r="CH39" s="1329"/>
      <c r="CI39" s="1329"/>
      <c r="CJ39" s="1329"/>
      <c r="CK39" s="1329"/>
      <c r="CL39" s="1329"/>
      <c r="CM39" s="1329"/>
      <c r="CN39" s="1329"/>
      <c r="CO39" s="1329"/>
      <c r="CP39" s="1329"/>
      <c r="CQ39" s="1329"/>
      <c r="CR39" s="1329"/>
      <c r="CS39" s="1329"/>
      <c r="CT39" s="1329"/>
      <c r="CU39" s="1329"/>
      <c r="CV39" s="1329"/>
      <c r="CW39" s="1329"/>
      <c r="CX39" s="1329"/>
      <c r="CY39" s="1329"/>
      <c r="CZ39" s="1329"/>
      <c r="DA39" s="1329"/>
      <c r="DB39" s="1329"/>
      <c r="DC39" s="1329"/>
      <c r="DD39" s="1329"/>
      <c r="DE39" s="1329"/>
      <c r="DF39" s="1329"/>
      <c r="DG39" s="1329"/>
      <c r="DH39" s="1329"/>
      <c r="DI39" s="1329"/>
      <c r="DJ39" s="1329"/>
      <c r="DK39" s="1329"/>
      <c r="DL39" s="1329"/>
      <c r="DM39" s="1329"/>
      <c r="DN39" s="1329"/>
      <c r="DO39" s="1329"/>
      <c r="DP39" s="1329"/>
      <c r="DQ39" s="1329"/>
      <c r="DR39" s="1329"/>
      <c r="DS39" s="1329"/>
      <c r="DT39" s="1329"/>
      <c r="DU39" s="1329"/>
      <c r="DV39" s="1329"/>
      <c r="DW39" s="1329"/>
      <c r="DX39" s="1329"/>
      <c r="DY39" s="1329"/>
      <c r="DZ39" s="1329"/>
      <c r="EA39" s="1329"/>
      <c r="EB39" s="1329"/>
      <c r="EC39" s="1329"/>
      <c r="ED39" s="1329"/>
      <c r="EE39" s="1329"/>
      <c r="EF39" s="1329"/>
      <c r="EG39" s="1329"/>
      <c r="EH39" s="1329"/>
      <c r="EI39" s="1329"/>
      <c r="EJ39" s="1329"/>
      <c r="EK39" s="1329"/>
      <c r="EL39" s="1329"/>
      <c r="EM39" s="1329"/>
      <c r="EN39" s="1329"/>
      <c r="EO39" s="1329"/>
      <c r="EP39" s="1329"/>
      <c r="EQ39" s="1329"/>
      <c r="ER39" s="1329"/>
      <c r="ES39" s="1329"/>
      <c r="ET39" s="1329"/>
      <c r="EU39" s="1329"/>
      <c r="EV39" s="1329"/>
      <c r="EW39" s="1329"/>
      <c r="EX39" s="1329"/>
      <c r="EY39" s="1329"/>
      <c r="EZ39" s="1329"/>
      <c r="FA39" s="1329"/>
      <c r="FB39" s="1329"/>
      <c r="FC39" s="1329"/>
      <c r="FD39" s="1329"/>
      <c r="FE39" s="1329"/>
      <c r="FF39" s="1329"/>
      <c r="FG39" s="1329"/>
      <c r="FH39" s="1329"/>
      <c r="FI39" s="1329"/>
      <c r="FJ39" s="1329"/>
      <c r="FK39" s="1329"/>
      <c r="FL39" s="1329"/>
      <c r="FM39" s="1329"/>
      <c r="FN39" s="1329"/>
      <c r="FO39" s="1329"/>
      <c r="FP39" s="1329"/>
      <c r="FQ39" s="1329"/>
      <c r="FR39" s="1329"/>
      <c r="FS39" s="1329"/>
      <c r="FT39" s="1329"/>
      <c r="FU39" s="1329"/>
      <c r="FV39" s="1329"/>
      <c r="FW39" s="1329"/>
      <c r="FX39" s="1329"/>
      <c r="FY39" s="1329"/>
      <c r="FZ39" s="1329"/>
      <c r="GA39" s="1329"/>
      <c r="GB39" s="1329"/>
      <c r="GC39" s="1329"/>
      <c r="GD39" s="1329"/>
      <c r="GE39" s="1329"/>
      <c r="GF39" s="1329"/>
      <c r="GG39" s="1329"/>
      <c r="GH39" s="1329"/>
      <c r="GI39" s="1329"/>
      <c r="GJ39" s="1329"/>
      <c r="GK39" s="1329"/>
      <c r="GL39" s="1329"/>
      <c r="GM39" s="1329"/>
      <c r="GN39" s="1329"/>
      <c r="GO39" s="1329"/>
      <c r="GP39" s="1329"/>
      <c r="GQ39" s="1329"/>
      <c r="GR39" s="1329"/>
      <c r="GS39" s="1329"/>
      <c r="GT39" s="1329"/>
      <c r="GU39" s="1329"/>
      <c r="GV39" s="1329"/>
      <c r="GW39" s="1329"/>
      <c r="GX39" s="1329"/>
      <c r="GY39" s="1329"/>
      <c r="GZ39" s="1329"/>
      <c r="HA39" s="1329"/>
      <c r="HB39" s="1329"/>
      <c r="HC39" s="1329"/>
      <c r="HD39" s="1329"/>
      <c r="HE39" s="1329"/>
      <c r="HF39" s="1329"/>
      <c r="HG39" s="1329"/>
      <c r="HH39" s="1329"/>
      <c r="HI39" s="1329"/>
      <c r="HJ39" s="1329"/>
      <c r="HK39" s="1329"/>
      <c r="HL39" s="1329"/>
      <c r="HM39" s="1329"/>
      <c r="HN39" s="1329"/>
      <c r="HO39" s="1329"/>
      <c r="HP39" s="1329"/>
      <c r="HQ39" s="1329"/>
      <c r="HR39" s="1329"/>
      <c r="HS39" s="1329"/>
      <c r="HT39" s="1329"/>
      <c r="HU39" s="1329"/>
      <c r="HV39" s="1329"/>
      <c r="HW39" s="1329"/>
      <c r="HX39" s="1329"/>
      <c r="HY39" s="1329"/>
      <c r="HZ39" s="1329"/>
      <c r="IA39" s="1329"/>
      <c r="IB39" s="1329"/>
      <c r="IC39" s="1329"/>
      <c r="ID39" s="1329"/>
      <c r="IE39" s="1329"/>
      <c r="IF39" s="1329"/>
      <c r="IG39" s="1329"/>
      <c r="IH39" s="1329"/>
      <c r="II39" s="1329"/>
      <c r="IJ39" s="1329"/>
      <c r="IK39" s="1329"/>
      <c r="IL39" s="1329"/>
      <c r="IM39" s="1329"/>
      <c r="IN39" s="1329"/>
      <c r="IO39" s="1329"/>
      <c r="IP39" s="1329"/>
      <c r="IQ39" s="1329"/>
      <c r="IR39" s="1329"/>
      <c r="IS39" s="1329"/>
      <c r="IT39" s="1329"/>
      <c r="IU39" s="1329"/>
      <c r="IV39" s="1329"/>
      <c r="IW39" s="1329"/>
      <c r="IX39" s="1329"/>
      <c r="IY39" s="1329"/>
      <c r="IZ39" s="1329"/>
      <c r="JA39" s="1329"/>
      <c r="JB39" s="1329"/>
      <c r="JC39" s="1329"/>
      <c r="JD39" s="1329"/>
      <c r="JE39" s="1329"/>
      <c r="JF39" s="1329"/>
      <c r="JG39" s="1329"/>
      <c r="JH39" s="1329"/>
      <c r="JI39" s="1329"/>
      <c r="JJ39" s="1329"/>
      <c r="JK39" s="1329"/>
      <c r="JL39" s="1329"/>
      <c r="JM39" s="1329"/>
      <c r="JN39" s="1329"/>
      <c r="JO39" s="1329"/>
      <c r="JP39" s="1329"/>
      <c r="JQ39" s="1329"/>
      <c r="JR39" s="1329"/>
      <c r="JS39" s="1329"/>
      <c r="JT39" s="1329"/>
      <c r="JU39" s="1329"/>
      <c r="JV39" s="1329"/>
      <c r="JW39" s="1329"/>
      <c r="JX39" s="1329"/>
      <c r="JY39" s="1329"/>
      <c r="JZ39" s="1329"/>
      <c r="KA39" s="1329"/>
      <c r="KB39" s="1329"/>
      <c r="KC39" s="1329"/>
      <c r="KD39" s="1329"/>
      <c r="KE39" s="1329"/>
      <c r="KF39" s="1329"/>
      <c r="KG39" s="1329"/>
      <c r="KH39" s="1329"/>
      <c r="KI39" s="1329"/>
      <c r="KJ39" s="1329"/>
      <c r="KK39" s="1329"/>
      <c r="KL39" s="1329"/>
      <c r="KM39" s="1329"/>
      <c r="KN39" s="1329"/>
      <c r="KO39" s="1329"/>
      <c r="KP39" s="1329"/>
      <c r="KQ39" s="1329"/>
      <c r="KR39" s="1329"/>
      <c r="KS39" s="1329"/>
      <c r="KT39" s="1329"/>
      <c r="KU39" s="1329"/>
      <c r="KV39" s="1329"/>
      <c r="KW39" s="1329"/>
      <c r="KX39" s="1329"/>
      <c r="KY39" s="1329"/>
      <c r="KZ39" s="1329"/>
      <c r="LA39" s="1329"/>
      <c r="LB39" s="1329"/>
      <c r="LC39" s="1329"/>
      <c r="LD39" s="1329"/>
      <c r="LE39" s="1329"/>
      <c r="LF39" s="1329"/>
      <c r="LG39" s="1329"/>
      <c r="LH39" s="1329"/>
      <c r="LI39" s="1329"/>
      <c r="LJ39" s="1329"/>
      <c r="LK39" s="1329"/>
      <c r="LL39" s="1329"/>
      <c r="LM39" s="1329"/>
      <c r="LN39" s="1329"/>
      <c r="LO39" s="1329"/>
      <c r="LP39" s="1329"/>
      <c r="LQ39" s="1329"/>
      <c r="LR39" s="1329"/>
      <c r="LS39" s="1329"/>
      <c r="LT39" s="1329"/>
      <c r="LU39" s="1329"/>
      <c r="LV39" s="1329"/>
      <c r="LW39" s="1329"/>
      <c r="LX39" s="1329"/>
      <c r="LY39" s="1329"/>
      <c r="LZ39" s="1329"/>
      <c r="MA39" s="1329"/>
      <c r="MB39" s="1329"/>
      <c r="MC39" s="1329"/>
      <c r="MD39" s="1329"/>
      <c r="ME39" s="1329"/>
      <c r="MF39" s="1329"/>
      <c r="MG39" s="1329"/>
      <c r="MH39" s="1329"/>
      <c r="MI39" s="1329"/>
      <c r="MJ39" s="1329"/>
      <c r="MK39" s="1329"/>
      <c r="ML39" s="1329"/>
      <c r="MM39" s="1329"/>
      <c r="MN39" s="1329"/>
      <c r="MO39" s="1329"/>
      <c r="MP39" s="1329"/>
      <c r="MQ39" s="1329"/>
      <c r="MR39" s="1329"/>
      <c r="MS39" s="1329"/>
      <c r="MT39" s="1329"/>
      <c r="MU39" s="1329"/>
      <c r="MV39" s="1329"/>
      <c r="MW39" s="1329"/>
      <c r="MX39" s="1329"/>
      <c r="MY39" s="1329"/>
      <c r="MZ39" s="1329"/>
      <c r="NA39" s="1329"/>
      <c r="NB39" s="1329"/>
      <c r="NC39" s="1329"/>
      <c r="ND39" s="1329"/>
      <c r="NE39" s="1329"/>
      <c r="NF39" s="1329"/>
      <c r="NG39" s="1329"/>
      <c r="NH39" s="1329"/>
      <c r="NI39" s="1329"/>
      <c r="NJ39" s="1329"/>
      <c r="NK39" s="1329"/>
      <c r="NL39" s="1329"/>
      <c r="NM39" s="1329"/>
      <c r="NN39" s="1329"/>
      <c r="NO39" s="1329"/>
      <c r="NP39" s="1329"/>
      <c r="NQ39" s="1329"/>
      <c r="NR39" s="1329"/>
      <c r="NS39" s="1329"/>
      <c r="NT39" s="1329"/>
      <c r="NU39" s="1329"/>
      <c r="NV39" s="1329"/>
      <c r="NW39" s="1329"/>
      <c r="NX39" s="1329"/>
      <c r="NY39" s="1329"/>
      <c r="NZ39" s="1329"/>
      <c r="OA39" s="1329"/>
      <c r="OB39" s="1329"/>
      <c r="OC39" s="1329"/>
      <c r="OD39" s="1329"/>
      <c r="OE39" s="1329"/>
      <c r="OF39" s="1329"/>
      <c r="OG39" s="1329"/>
      <c r="OH39" s="1329"/>
      <c r="OI39" s="1329"/>
      <c r="OJ39" s="1329"/>
      <c r="OK39" s="1329"/>
      <c r="OL39" s="1329"/>
      <c r="OM39" s="1329"/>
      <c r="ON39" s="1329"/>
      <c r="OO39" s="1329"/>
      <c r="OP39" s="1329"/>
      <c r="OQ39" s="1329"/>
      <c r="OR39" s="1329"/>
      <c r="OS39" s="1329"/>
      <c r="OT39" s="1329"/>
      <c r="OU39" s="1329"/>
      <c r="OV39" s="1329"/>
      <c r="OW39" s="1329"/>
      <c r="OX39" s="1329"/>
      <c r="OY39" s="1329"/>
      <c r="OZ39" s="1329"/>
      <c r="PA39" s="1329"/>
      <c r="PB39" s="1329"/>
      <c r="PC39" s="1329"/>
      <c r="PD39" s="1329"/>
      <c r="PE39" s="1329"/>
      <c r="PF39" s="1329"/>
      <c r="PG39" s="1329"/>
      <c r="PH39" s="1329"/>
      <c r="PI39" s="1329"/>
      <c r="PJ39" s="1329"/>
      <c r="PK39" s="1329"/>
      <c r="PL39" s="1329"/>
      <c r="PM39" s="1329"/>
      <c r="PN39" s="1329"/>
      <c r="PO39" s="1329"/>
      <c r="PP39" s="1329"/>
      <c r="PQ39" s="1329"/>
      <c r="PR39" s="1329"/>
      <c r="PS39" s="1329"/>
      <c r="PT39" s="1329"/>
      <c r="PU39" s="1329"/>
      <c r="PV39" s="1329"/>
      <c r="PW39" s="1329"/>
      <c r="PX39" s="1329"/>
      <c r="PY39" s="1329"/>
      <c r="PZ39" s="1329"/>
      <c r="QA39" s="1329"/>
      <c r="QB39" s="1329"/>
      <c r="QC39" s="1329"/>
      <c r="QD39" s="1329"/>
      <c r="QE39" s="1329"/>
      <c r="QF39" s="1329"/>
      <c r="QG39" s="1329"/>
      <c r="QH39" s="1329"/>
      <c r="QI39" s="1329"/>
      <c r="QJ39" s="1329"/>
      <c r="QK39" s="1329"/>
      <c r="QL39" s="1329"/>
      <c r="QM39" s="1329"/>
      <c r="QN39" s="1329"/>
      <c r="QO39" s="1329"/>
      <c r="QP39" s="1329"/>
      <c r="QQ39" s="1329"/>
      <c r="QR39" s="1329"/>
      <c r="QS39" s="1329"/>
      <c r="QT39" s="1329"/>
      <c r="QU39" s="1329"/>
      <c r="QV39" s="1329"/>
      <c r="QW39" s="1329"/>
      <c r="QX39" s="1329"/>
      <c r="QY39" s="1329"/>
      <c r="QZ39" s="1329"/>
      <c r="RA39" s="1329"/>
      <c r="RB39" s="1329"/>
      <c r="RC39" s="1329"/>
      <c r="RD39" s="1329"/>
      <c r="RE39" s="1329"/>
      <c r="RF39" s="1329"/>
      <c r="RG39" s="1329"/>
      <c r="RH39" s="1329"/>
      <c r="RI39" s="1329"/>
      <c r="RJ39" s="1329"/>
      <c r="RK39" s="1329"/>
      <c r="RL39" s="1329"/>
      <c r="RM39" s="1329"/>
      <c r="RN39" s="1329"/>
      <c r="RO39" s="1329"/>
      <c r="RP39" s="1329"/>
      <c r="RQ39" s="1329"/>
      <c r="RR39" s="1329"/>
      <c r="RS39" s="1329"/>
      <c r="RT39" s="1329"/>
      <c r="RU39" s="1329"/>
      <c r="RV39" s="1329"/>
      <c r="RW39" s="1329"/>
      <c r="RX39" s="1329"/>
      <c r="RY39" s="1329"/>
      <c r="RZ39" s="1329"/>
      <c r="SA39" s="1329"/>
      <c r="SB39" s="1329"/>
      <c r="SC39" s="1329"/>
      <c r="SD39" s="1329"/>
      <c r="SE39" s="1329"/>
      <c r="SF39" s="1329"/>
      <c r="SG39" s="1329"/>
      <c r="SH39" s="1329"/>
      <c r="SI39" s="1329"/>
      <c r="SJ39" s="1329"/>
      <c r="SK39" s="1329"/>
      <c r="SL39" s="1329"/>
      <c r="SM39" s="1329"/>
      <c r="SN39" s="1329"/>
      <c r="SO39" s="1329"/>
      <c r="SP39" s="1329"/>
      <c r="SQ39" s="1329"/>
      <c r="SR39" s="1329"/>
      <c r="SS39" s="1329"/>
      <c r="ST39" s="1329"/>
      <c r="SU39" s="1329"/>
      <c r="SV39" s="1329"/>
      <c r="SW39" s="1329"/>
      <c r="SX39" s="1329"/>
      <c r="SY39" s="1329"/>
      <c r="SZ39" s="1329"/>
      <c r="TA39" s="1329"/>
      <c r="TB39" s="1329"/>
      <c r="TC39" s="1329"/>
      <c r="TD39" s="1329"/>
      <c r="TE39" s="1329"/>
      <c r="TF39" s="1329"/>
      <c r="TG39" s="1329"/>
      <c r="TH39" s="1329"/>
      <c r="TI39" s="1329"/>
      <c r="TJ39" s="1329"/>
      <c r="TK39" s="1329"/>
      <c r="TL39" s="1329"/>
      <c r="TM39" s="1329"/>
      <c r="TN39" s="1329"/>
      <c r="TO39" s="1329"/>
      <c r="TP39" s="1329"/>
      <c r="TQ39" s="1329"/>
      <c r="TR39" s="1329"/>
      <c r="TS39" s="1329"/>
      <c r="TT39" s="1329"/>
      <c r="TU39" s="1329"/>
      <c r="TV39" s="1329"/>
      <c r="TW39" s="1329"/>
      <c r="TX39" s="1329"/>
      <c r="TY39" s="1329"/>
      <c r="TZ39" s="1329"/>
      <c r="UA39" s="1329"/>
      <c r="UB39" s="1329"/>
      <c r="UC39" s="1329"/>
      <c r="UD39" s="1329"/>
      <c r="UE39" s="1329"/>
      <c r="UF39" s="1329"/>
      <c r="UG39" s="1329"/>
      <c r="UH39" s="1329"/>
      <c r="UI39" s="1329"/>
      <c r="UJ39" s="1329"/>
      <c r="UK39" s="1329"/>
      <c r="UL39" s="1329"/>
      <c r="UM39" s="1329"/>
      <c r="UN39" s="1329"/>
      <c r="UO39" s="1329"/>
      <c r="UP39" s="1329"/>
      <c r="UQ39" s="1329"/>
      <c r="UR39" s="1329"/>
      <c r="US39" s="1329"/>
      <c r="UT39" s="1329"/>
      <c r="UU39" s="1329"/>
      <c r="UV39" s="1329"/>
      <c r="UW39" s="1329"/>
      <c r="UX39" s="1329"/>
      <c r="UY39" s="1329"/>
      <c r="UZ39" s="1329"/>
      <c r="VA39" s="1329"/>
      <c r="VB39" s="1329"/>
      <c r="VC39" s="1329"/>
      <c r="VD39" s="1329"/>
      <c r="VE39" s="1329"/>
      <c r="VF39" s="1329"/>
      <c r="VG39" s="1329"/>
      <c r="VH39" s="1329"/>
      <c r="VI39" s="1329"/>
      <c r="VJ39" s="1329"/>
      <c r="VK39" s="1329"/>
      <c r="VL39" s="1329"/>
      <c r="VM39" s="1329"/>
      <c r="VN39" s="1329"/>
      <c r="VO39" s="1329"/>
      <c r="VP39" s="1329"/>
      <c r="VQ39" s="1329"/>
      <c r="VR39" s="1329"/>
      <c r="VS39" s="1329"/>
      <c r="VT39" s="1329"/>
      <c r="VU39" s="1329"/>
      <c r="VV39" s="1329"/>
      <c r="VW39" s="1329"/>
      <c r="VX39" s="1329"/>
      <c r="VY39" s="1329"/>
      <c r="VZ39" s="1329"/>
      <c r="WA39" s="1329"/>
      <c r="WB39" s="1329"/>
      <c r="WC39" s="1329"/>
      <c r="WD39" s="1329"/>
      <c r="WE39" s="1329"/>
      <c r="WF39" s="1329"/>
      <c r="WG39" s="1329"/>
      <c r="WH39" s="1329"/>
      <c r="WI39" s="1329"/>
      <c r="WJ39" s="1329"/>
      <c r="WK39" s="1329"/>
      <c r="WL39" s="1329"/>
      <c r="WM39" s="1329"/>
      <c r="WN39" s="1329"/>
      <c r="WO39" s="1329"/>
      <c r="WP39" s="1329"/>
      <c r="WQ39" s="1329"/>
      <c r="WR39" s="1329"/>
      <c r="WS39" s="1329"/>
      <c r="WT39" s="1329"/>
      <c r="WU39" s="1329"/>
      <c r="WV39" s="1329"/>
      <c r="WW39" s="1329"/>
      <c r="WX39" s="1329"/>
      <c r="WY39" s="1329"/>
      <c r="WZ39" s="1329"/>
      <c r="XA39" s="1329"/>
      <c r="XB39" s="1329"/>
      <c r="XC39" s="1329"/>
      <c r="XD39" s="1329"/>
      <c r="XE39" s="1329"/>
      <c r="XF39" s="1329"/>
      <c r="XG39" s="1329"/>
      <c r="XH39" s="1329"/>
      <c r="XI39" s="1329"/>
      <c r="XJ39" s="1329"/>
      <c r="XK39" s="1329"/>
      <c r="XL39" s="1329"/>
      <c r="XM39" s="1329"/>
      <c r="XN39" s="1329"/>
      <c r="XO39" s="1329"/>
      <c r="XP39" s="1329"/>
      <c r="XQ39" s="1329"/>
      <c r="XR39" s="1329"/>
      <c r="XS39" s="1329"/>
      <c r="XT39" s="1329"/>
      <c r="XU39" s="1329"/>
      <c r="XV39" s="1329"/>
      <c r="XW39" s="1329"/>
      <c r="XX39" s="1329"/>
      <c r="XY39" s="1329"/>
      <c r="XZ39" s="1329"/>
      <c r="YA39" s="1329"/>
      <c r="YB39" s="1329"/>
      <c r="YC39" s="1329"/>
      <c r="YD39" s="1329"/>
      <c r="YE39" s="1329"/>
      <c r="YF39" s="1329"/>
      <c r="YG39" s="1329"/>
      <c r="YH39" s="1329"/>
      <c r="YI39" s="1329"/>
      <c r="YJ39" s="1329"/>
      <c r="YK39" s="1329"/>
      <c r="YL39" s="1329"/>
      <c r="YM39" s="1329"/>
      <c r="YN39" s="1329"/>
      <c r="YO39" s="1329"/>
      <c r="YP39" s="1329"/>
      <c r="YQ39" s="1329"/>
      <c r="YR39" s="1329"/>
      <c r="YS39" s="1329"/>
      <c r="YT39" s="1329"/>
      <c r="YU39" s="1329"/>
      <c r="YV39" s="1329"/>
      <c r="YW39" s="1329"/>
      <c r="YX39" s="1329"/>
      <c r="YY39" s="1329"/>
      <c r="YZ39" s="1329"/>
      <c r="ZA39" s="1329"/>
      <c r="ZB39" s="1329"/>
      <c r="ZC39" s="1329"/>
      <c r="ZD39" s="1329"/>
      <c r="ZE39" s="1329"/>
      <c r="ZF39" s="1329"/>
      <c r="ZG39" s="1329"/>
      <c r="ZH39" s="1329"/>
      <c r="ZI39" s="1329"/>
      <c r="ZJ39" s="1329"/>
      <c r="ZK39" s="1329"/>
      <c r="ZL39" s="1329"/>
      <c r="ZM39" s="1329"/>
      <c r="ZN39" s="1329"/>
      <c r="ZO39" s="1329"/>
      <c r="ZP39" s="1329"/>
      <c r="ZQ39" s="1329"/>
      <c r="ZR39" s="1329"/>
      <c r="ZS39" s="1329"/>
      <c r="ZT39" s="1329"/>
      <c r="ZU39" s="1329"/>
      <c r="ZV39" s="1329"/>
      <c r="ZW39" s="1329"/>
      <c r="ZX39" s="1329"/>
      <c r="ZY39" s="1329"/>
      <c r="ZZ39" s="1329"/>
      <c r="AAA39" s="1329"/>
      <c r="AAB39" s="1329"/>
      <c r="AAC39" s="1329"/>
      <c r="AAD39" s="1329"/>
      <c r="AAE39" s="1329"/>
      <c r="AAF39" s="1329"/>
      <c r="AAG39" s="1329"/>
      <c r="AAH39" s="1329"/>
      <c r="AAI39" s="1329"/>
      <c r="AAJ39" s="1329"/>
      <c r="AAK39" s="1329"/>
      <c r="AAL39" s="1329"/>
      <c r="AAM39" s="1329"/>
      <c r="AAN39" s="1329"/>
      <c r="AAO39" s="1329"/>
      <c r="AAP39" s="1329"/>
      <c r="AAQ39" s="1329"/>
      <c r="AAR39" s="1329"/>
      <c r="AAS39" s="1329"/>
      <c r="AAT39" s="1329"/>
      <c r="AAU39" s="1329"/>
      <c r="AAV39" s="1329"/>
      <c r="AAW39" s="1329"/>
      <c r="AAX39" s="1329"/>
      <c r="AAY39" s="1329"/>
      <c r="AAZ39" s="1329"/>
      <c r="ABA39" s="1329"/>
      <c r="ABB39" s="1329"/>
      <c r="ABC39" s="1329"/>
      <c r="ABD39" s="1329"/>
      <c r="ABE39" s="1329"/>
      <c r="ABF39" s="1329"/>
      <c r="ABG39" s="1329"/>
      <c r="ABH39" s="1329"/>
      <c r="ABI39" s="1329"/>
      <c r="ABJ39" s="1329"/>
      <c r="ABK39" s="1329"/>
      <c r="ABL39" s="1329"/>
      <c r="ABM39" s="1329"/>
      <c r="ABN39" s="1329"/>
      <c r="ABO39" s="1329"/>
      <c r="ABP39" s="1329"/>
      <c r="ABQ39" s="1329"/>
      <c r="ABR39" s="1329"/>
      <c r="ABS39" s="1329"/>
      <c r="ABT39" s="1329"/>
      <c r="ABU39" s="1329"/>
      <c r="ABV39" s="1329"/>
      <c r="ABW39" s="1329"/>
      <c r="ABX39" s="1329"/>
      <c r="ABY39" s="1329"/>
      <c r="ABZ39" s="1329"/>
      <c r="ACA39" s="1329"/>
      <c r="ACB39" s="1329"/>
      <c r="ACC39" s="1329"/>
      <c r="ACD39" s="1329"/>
      <c r="ACE39" s="1329"/>
      <c r="ACF39" s="1329"/>
      <c r="ACG39" s="1329"/>
      <c r="ACH39" s="1329"/>
      <c r="ACI39" s="1329"/>
      <c r="ACJ39" s="1329"/>
      <c r="ACK39" s="1329"/>
      <c r="ACL39" s="1329"/>
      <c r="ACM39" s="1329"/>
      <c r="ACN39" s="1329"/>
      <c r="ACO39" s="1329"/>
      <c r="ACP39" s="1329"/>
      <c r="ACQ39" s="1329"/>
      <c r="ACR39" s="1329"/>
      <c r="ACS39" s="1329"/>
      <c r="ACT39" s="1329"/>
      <c r="ACU39" s="1329"/>
      <c r="ACV39" s="1329"/>
      <c r="ACW39" s="1329"/>
      <c r="ACX39" s="1329"/>
      <c r="ACY39" s="1329"/>
      <c r="ACZ39" s="1329"/>
      <c r="ADA39" s="1329"/>
      <c r="ADB39" s="1329"/>
      <c r="ADC39" s="1329"/>
      <c r="ADD39" s="1329"/>
      <c r="ADE39" s="1329"/>
      <c r="ADF39" s="1329"/>
      <c r="ADG39" s="1329"/>
      <c r="ADH39" s="1329"/>
      <c r="ADI39" s="1329"/>
      <c r="ADJ39" s="1329"/>
      <c r="ADK39" s="1329"/>
      <c r="ADL39" s="1329"/>
      <c r="ADM39" s="1329"/>
      <c r="ADN39" s="1329"/>
      <c r="ADO39" s="1329"/>
      <c r="ADP39" s="1329"/>
      <c r="ADQ39" s="1329"/>
      <c r="ADR39" s="1329"/>
      <c r="ADS39" s="1329"/>
      <c r="ADT39" s="1329"/>
      <c r="ADU39" s="1329"/>
      <c r="ADV39" s="1329"/>
      <c r="ADW39" s="1329"/>
      <c r="ADX39" s="1329"/>
      <c r="ADY39" s="1329"/>
      <c r="ADZ39" s="1329"/>
      <c r="AEA39" s="1329"/>
      <c r="AEB39" s="1329"/>
      <c r="AEC39" s="1329"/>
      <c r="AED39" s="1329"/>
      <c r="AEE39" s="1329"/>
      <c r="AEF39" s="1329"/>
      <c r="AEG39" s="1329"/>
      <c r="AEH39" s="1329"/>
      <c r="AEI39" s="1329"/>
      <c r="AEJ39" s="1329"/>
      <c r="AEK39" s="1329"/>
      <c r="AEL39" s="1329"/>
      <c r="AEM39" s="1329"/>
      <c r="AEN39" s="1329"/>
      <c r="AEO39" s="1329"/>
      <c r="AEP39" s="1329"/>
      <c r="AEQ39" s="1329"/>
      <c r="AER39" s="1329"/>
      <c r="AES39" s="1329"/>
      <c r="AET39" s="1329"/>
      <c r="AEU39" s="1329"/>
      <c r="AEV39" s="1329"/>
      <c r="AEW39" s="1329"/>
      <c r="AEX39" s="1329"/>
      <c r="AEY39" s="1329"/>
      <c r="AEZ39" s="1329"/>
      <c r="AFA39" s="1329"/>
      <c r="AFB39" s="1329"/>
      <c r="AFC39" s="1329"/>
      <c r="AFD39" s="1329"/>
      <c r="AFE39" s="1329"/>
      <c r="AFF39" s="1329"/>
      <c r="AFG39" s="1329"/>
      <c r="AFH39" s="1329"/>
      <c r="AFI39" s="1329"/>
      <c r="AFJ39" s="1329"/>
      <c r="AFK39" s="1329"/>
      <c r="AFL39" s="1329"/>
      <c r="AFM39" s="1329"/>
      <c r="AFN39" s="1329"/>
      <c r="AFO39" s="1329"/>
      <c r="AFP39" s="1329"/>
      <c r="AFQ39" s="1329"/>
      <c r="AFR39" s="1329"/>
      <c r="AFS39" s="1329"/>
      <c r="AFT39" s="1329"/>
      <c r="AFU39" s="1329"/>
      <c r="AFV39" s="1329"/>
      <c r="AFW39" s="1329"/>
      <c r="AFX39" s="1329"/>
      <c r="AFY39" s="1329"/>
      <c r="AFZ39" s="1329"/>
      <c r="AGA39" s="1329"/>
      <c r="AGB39" s="1329"/>
      <c r="AGC39" s="1329"/>
      <c r="AGD39" s="1329"/>
      <c r="AGE39" s="1329"/>
      <c r="AGF39" s="1329"/>
      <c r="AGG39" s="1329"/>
      <c r="AGH39" s="1329"/>
      <c r="AGI39" s="1329"/>
      <c r="AGJ39" s="1329"/>
      <c r="AGK39" s="1329"/>
      <c r="AGL39" s="1329"/>
      <c r="AGM39" s="1329"/>
      <c r="AGN39" s="1329"/>
      <c r="AGO39" s="1329"/>
      <c r="AGP39" s="1329"/>
      <c r="AGQ39" s="1329"/>
      <c r="AGR39" s="1329"/>
      <c r="AGS39" s="1329"/>
      <c r="AGT39" s="1329"/>
      <c r="AGU39" s="1329"/>
      <c r="AGV39" s="1329"/>
      <c r="AGW39" s="1329"/>
      <c r="AGX39" s="1329"/>
      <c r="AGY39" s="1329"/>
      <c r="AGZ39" s="1329"/>
      <c r="AHA39" s="1329"/>
      <c r="AHB39" s="1329"/>
      <c r="AHC39" s="1329"/>
      <c r="AHD39" s="1329"/>
      <c r="AHE39" s="1329"/>
      <c r="AHF39" s="1329"/>
      <c r="AHG39" s="1329"/>
      <c r="AHH39" s="1329"/>
      <c r="AHI39" s="1329"/>
      <c r="AHJ39" s="1329"/>
      <c r="AHK39" s="1329"/>
      <c r="AHL39" s="1329"/>
      <c r="AHM39" s="1329"/>
      <c r="AHN39" s="1329"/>
      <c r="AHO39" s="1329"/>
      <c r="AHP39" s="1329"/>
      <c r="AHQ39" s="1329"/>
      <c r="AHR39" s="1329"/>
      <c r="AHS39" s="1329"/>
      <c r="AHT39" s="1329"/>
      <c r="AHU39" s="1329"/>
      <c r="AHV39" s="1329"/>
      <c r="AHW39" s="1329"/>
      <c r="AHX39" s="1329"/>
      <c r="AHY39" s="1329"/>
      <c r="AHZ39" s="1329"/>
      <c r="AIA39" s="1329"/>
      <c r="AIB39" s="1329"/>
      <c r="AIC39" s="1329"/>
      <c r="AID39" s="1329"/>
      <c r="AIE39" s="1329"/>
      <c r="AIF39" s="1329"/>
      <c r="AIG39" s="1329"/>
      <c r="AIH39" s="1329"/>
      <c r="AII39" s="1329"/>
      <c r="AIJ39" s="1329"/>
      <c r="AIK39" s="1329"/>
      <c r="AIL39" s="1329"/>
      <c r="AIM39" s="1329"/>
      <c r="AIN39" s="1329"/>
      <c r="AIO39" s="1329"/>
      <c r="AIP39" s="1329"/>
      <c r="AIQ39" s="1329"/>
      <c r="AIR39" s="1329"/>
      <c r="AIS39" s="1329"/>
      <c r="AIT39" s="1329"/>
      <c r="AIU39" s="1329"/>
      <c r="AIV39" s="1329"/>
      <c r="AIW39" s="1329"/>
      <c r="AIX39" s="1329"/>
      <c r="AIY39" s="1329"/>
      <c r="AIZ39" s="1329"/>
      <c r="AJA39" s="1329"/>
      <c r="AJB39" s="1329"/>
      <c r="AJC39" s="1329"/>
      <c r="AJD39" s="1329"/>
      <c r="AJE39" s="1329"/>
      <c r="AJF39" s="1329"/>
      <c r="AJG39" s="1329"/>
      <c r="AJH39" s="1329"/>
      <c r="AJI39" s="1329"/>
      <c r="AJJ39" s="1329"/>
      <c r="AJK39" s="1329"/>
      <c r="AJL39" s="1329"/>
      <c r="AJM39" s="1329"/>
      <c r="AJN39" s="1329"/>
      <c r="AJO39" s="1329"/>
      <c r="AJP39" s="1329"/>
      <c r="AJQ39" s="1329"/>
      <c r="AJR39" s="1329"/>
      <c r="AJS39" s="1329"/>
      <c r="AJT39" s="1329"/>
      <c r="AJU39" s="1329"/>
      <c r="AJV39" s="1329"/>
      <c r="AJW39" s="1329"/>
      <c r="AJX39" s="1329"/>
      <c r="AJY39" s="1329"/>
      <c r="AJZ39" s="1329"/>
      <c r="AKA39" s="1329"/>
      <c r="AKB39" s="1329"/>
      <c r="AKC39" s="1329"/>
      <c r="AKD39" s="1329"/>
      <c r="AKE39" s="1329"/>
      <c r="AKF39" s="1329"/>
      <c r="AKG39" s="1329"/>
      <c r="AKH39" s="1329"/>
      <c r="AKI39" s="1329"/>
      <c r="AKJ39" s="1329"/>
      <c r="AKK39" s="1329"/>
      <c r="AKL39" s="1329"/>
      <c r="AKM39" s="1329"/>
      <c r="AKN39" s="1329"/>
      <c r="AKO39" s="1329"/>
      <c r="AKP39" s="1329"/>
      <c r="AKQ39" s="1329"/>
      <c r="AKR39" s="1329"/>
      <c r="AKS39" s="1329"/>
      <c r="AKT39" s="1329"/>
      <c r="AKU39" s="1329"/>
      <c r="AKV39" s="1329"/>
      <c r="AKW39" s="1329"/>
      <c r="AKX39" s="1329"/>
      <c r="AKY39" s="1329"/>
      <c r="AKZ39" s="1329"/>
      <c r="ALA39" s="1329"/>
      <c r="ALB39" s="1329"/>
      <c r="ALC39" s="1329"/>
      <c r="ALD39" s="1329"/>
      <c r="ALE39" s="1329"/>
      <c r="ALF39" s="1329"/>
      <c r="ALG39" s="1329"/>
      <c r="ALH39" s="1329"/>
      <c r="ALI39" s="1329"/>
      <c r="ALJ39" s="1329"/>
      <c r="ALK39" s="1329"/>
      <c r="ALL39" s="1329"/>
      <c r="ALM39" s="1329"/>
      <c r="ALN39" s="1329"/>
      <c r="ALO39" s="1329"/>
      <c r="ALP39" s="1329"/>
      <c r="ALQ39" s="1329"/>
      <c r="ALR39" s="1329"/>
      <c r="ALS39" s="1329"/>
      <c r="ALT39" s="1329"/>
      <c r="ALU39" s="1329"/>
      <c r="ALV39" s="1329"/>
      <c r="ALW39" s="1329"/>
      <c r="ALX39" s="1329"/>
      <c r="ALY39" s="1329"/>
      <c r="ALZ39" s="1329"/>
      <c r="AMA39" s="1329"/>
      <c r="AMB39" s="1329"/>
      <c r="AMC39" s="1329"/>
      <c r="AMD39" s="1329"/>
      <c r="AME39" s="1329"/>
      <c r="AMF39" s="1329"/>
      <c r="AMG39" s="1329"/>
      <c r="AMH39" s="1329"/>
      <c r="AMI39" s="1329"/>
      <c r="AMJ39" s="1329"/>
      <c r="AMK39" s="1329"/>
      <c r="AML39" s="1329"/>
      <c r="AMM39" s="1329"/>
      <c r="AMN39" s="1329"/>
      <c r="AMO39" s="1329"/>
      <c r="AMP39" s="1329"/>
      <c r="AMQ39" s="1329"/>
      <c r="AMR39" s="1329"/>
      <c r="AMS39" s="1329"/>
      <c r="AMT39" s="1329"/>
      <c r="AMU39" s="1329"/>
      <c r="AMV39" s="1329"/>
      <c r="AMW39" s="1329"/>
      <c r="AMX39" s="1329"/>
      <c r="AMY39" s="1329"/>
      <c r="AMZ39" s="1329"/>
      <c r="ANA39" s="1329"/>
      <c r="ANB39" s="1329"/>
      <c r="ANC39" s="1329"/>
      <c r="AND39" s="1329"/>
      <c r="ANE39" s="1329"/>
      <c r="ANF39" s="1329"/>
      <c r="ANG39" s="1329"/>
      <c r="ANH39" s="1329"/>
      <c r="ANI39" s="1329"/>
      <c r="ANJ39" s="1329"/>
      <c r="ANK39" s="1329"/>
      <c r="ANL39" s="1329"/>
      <c r="ANM39" s="1329"/>
      <c r="ANN39" s="1329"/>
      <c r="ANO39" s="1329"/>
      <c r="ANP39" s="1329"/>
      <c r="ANQ39" s="1329"/>
      <c r="ANR39" s="1329"/>
      <c r="ANS39" s="1329"/>
      <c r="ANT39" s="1329"/>
      <c r="ANU39" s="1329"/>
      <c r="ANV39" s="1329"/>
      <c r="ANW39" s="1329"/>
      <c r="ANX39" s="1329"/>
      <c r="ANY39" s="1329"/>
      <c r="ANZ39" s="1329"/>
      <c r="AOA39" s="1329"/>
      <c r="AOB39" s="1329"/>
      <c r="AOC39" s="1329"/>
      <c r="AOD39" s="1329"/>
      <c r="AOE39" s="1329"/>
      <c r="AOF39" s="1329"/>
      <c r="AOG39" s="1329"/>
      <c r="AOH39" s="1329"/>
      <c r="AOI39" s="1329"/>
      <c r="AOJ39" s="1329"/>
      <c r="AOK39" s="1329"/>
      <c r="AOL39" s="1329"/>
      <c r="AOM39" s="1329"/>
      <c r="AON39" s="1329"/>
      <c r="AOO39" s="1329"/>
      <c r="AOP39" s="1329"/>
      <c r="AOQ39" s="1329"/>
      <c r="AOR39" s="1329"/>
      <c r="AOS39" s="1329"/>
      <c r="AOT39" s="1329"/>
      <c r="AOU39" s="1329"/>
      <c r="AOV39" s="1329"/>
      <c r="AOW39" s="1329"/>
      <c r="AOX39" s="1329"/>
      <c r="AOY39" s="1329"/>
      <c r="AOZ39" s="1329"/>
      <c r="APA39" s="1329"/>
      <c r="APB39" s="1329"/>
      <c r="APC39" s="1329"/>
      <c r="APD39" s="1329"/>
      <c r="APE39" s="1329"/>
      <c r="APF39" s="1329"/>
      <c r="APG39" s="1329"/>
      <c r="APH39" s="1329"/>
      <c r="API39" s="1329"/>
      <c r="APJ39" s="1329"/>
      <c r="APK39" s="1329"/>
      <c r="APL39" s="1329"/>
      <c r="APM39" s="1329"/>
      <c r="APN39" s="1329"/>
      <c r="APO39" s="1329"/>
      <c r="APP39" s="1329"/>
      <c r="APQ39" s="1329"/>
      <c r="APR39" s="1329"/>
      <c r="APS39" s="1329"/>
      <c r="APT39" s="1329"/>
      <c r="APU39" s="1329"/>
      <c r="APV39" s="1329"/>
      <c r="APW39" s="1329"/>
      <c r="APX39" s="1329"/>
      <c r="APY39" s="1329"/>
      <c r="APZ39" s="1329"/>
      <c r="AQA39" s="1329"/>
      <c r="AQB39" s="1329"/>
      <c r="AQC39" s="1329"/>
      <c r="AQD39" s="1329"/>
      <c r="AQE39" s="1329"/>
      <c r="AQF39" s="1329"/>
      <c r="AQG39" s="1329"/>
      <c r="AQH39" s="1329"/>
      <c r="AQI39" s="1329"/>
      <c r="AQJ39" s="1329"/>
      <c r="AQK39" s="1329"/>
      <c r="AQL39" s="1329"/>
      <c r="AQM39" s="1329"/>
      <c r="AQN39" s="1329"/>
      <c r="AQO39" s="1329"/>
      <c r="AQP39" s="1329"/>
      <c r="AQQ39" s="1329"/>
      <c r="AQR39" s="1329"/>
      <c r="AQS39" s="1329"/>
      <c r="AQT39" s="1329"/>
      <c r="AQU39" s="1329"/>
      <c r="AQV39" s="1329"/>
      <c r="AQW39" s="1329"/>
      <c r="AQX39" s="1329"/>
      <c r="AQY39" s="1329"/>
      <c r="AQZ39" s="1329"/>
      <c r="ARA39" s="1329"/>
      <c r="ARB39" s="1329"/>
      <c r="ARC39" s="1329"/>
      <c r="ARD39" s="1329"/>
      <c r="ARE39" s="1329"/>
      <c r="ARF39" s="1329"/>
      <c r="ARG39" s="1329"/>
      <c r="ARH39" s="1329"/>
      <c r="ARI39" s="1329"/>
      <c r="ARJ39" s="1329"/>
      <c r="ARK39" s="1329"/>
      <c r="ARL39" s="1329"/>
      <c r="ARM39" s="1329"/>
      <c r="ARN39" s="1329"/>
      <c r="ARO39" s="1329"/>
      <c r="ARP39" s="1329"/>
      <c r="ARQ39" s="1329"/>
      <c r="ARR39" s="1329"/>
      <c r="ARS39" s="1329"/>
      <c r="ART39" s="1329"/>
      <c r="ARU39" s="1329"/>
      <c r="ARV39" s="1329"/>
      <c r="ARW39" s="1329"/>
      <c r="ARX39" s="1329"/>
      <c r="ARY39" s="1329"/>
      <c r="ARZ39" s="1329"/>
      <c r="ASA39" s="1329"/>
      <c r="ASB39" s="1329"/>
      <c r="ASC39" s="1329"/>
      <c r="ASD39" s="1329"/>
      <c r="ASE39" s="1329"/>
      <c r="ASF39" s="1329"/>
      <c r="ASG39" s="1329"/>
      <c r="ASH39" s="1329"/>
      <c r="ASI39" s="1329"/>
      <c r="ASJ39" s="1329"/>
      <c r="ASK39" s="1329"/>
      <c r="ASL39" s="1329"/>
      <c r="ASM39" s="1329"/>
      <c r="ASN39" s="1329"/>
      <c r="ASO39" s="1329"/>
      <c r="ASP39" s="1329"/>
      <c r="ASQ39" s="1329"/>
      <c r="ASR39" s="1329"/>
      <c r="ASS39" s="1329"/>
      <c r="AST39" s="1329"/>
      <c r="ASU39" s="1329"/>
      <c r="ASV39" s="1329"/>
      <c r="ASW39" s="1329"/>
      <c r="ASX39" s="1329"/>
      <c r="ASY39" s="1329"/>
      <c r="ASZ39" s="1329"/>
      <c r="ATA39" s="1329"/>
      <c r="ATB39" s="1329"/>
      <c r="ATC39" s="1329"/>
      <c r="ATD39" s="1329"/>
      <c r="ATE39" s="1329"/>
      <c r="ATF39" s="1329"/>
      <c r="ATG39" s="1329"/>
      <c r="ATH39" s="1329"/>
      <c r="ATI39" s="1329"/>
      <c r="ATJ39" s="1329"/>
      <c r="ATK39" s="1329"/>
      <c r="ATL39" s="1329"/>
      <c r="ATM39" s="1329"/>
      <c r="ATN39" s="1329"/>
      <c r="ATO39" s="1329"/>
      <c r="ATP39" s="1329"/>
      <c r="ATQ39" s="1329"/>
      <c r="ATR39" s="1329"/>
      <c r="ATS39" s="1329"/>
      <c r="ATT39" s="1329"/>
      <c r="ATU39" s="1329"/>
      <c r="ATV39" s="1329"/>
      <c r="ATW39" s="1329"/>
      <c r="ATX39" s="1329"/>
      <c r="ATY39" s="1329"/>
      <c r="ATZ39" s="1329"/>
      <c r="AUA39" s="1329"/>
      <c r="AUB39" s="1329"/>
      <c r="AUC39" s="1329"/>
      <c r="AUD39" s="1329"/>
      <c r="AUE39" s="1329"/>
      <c r="AUF39" s="1329"/>
      <c r="AUG39" s="1329"/>
      <c r="AUH39" s="1329"/>
      <c r="AUI39" s="1329"/>
      <c r="AUJ39" s="1329"/>
      <c r="AUK39" s="1329"/>
      <c r="AUL39" s="1329"/>
      <c r="AUM39" s="1329"/>
      <c r="AUN39" s="1329"/>
      <c r="AUO39" s="1329"/>
      <c r="AUP39" s="1329"/>
      <c r="AUQ39" s="1329"/>
      <c r="AUR39" s="1329"/>
      <c r="AUS39" s="1329"/>
      <c r="AUT39" s="1329"/>
      <c r="AUU39" s="1329"/>
      <c r="AUV39" s="1329"/>
      <c r="AUW39" s="1329"/>
      <c r="AUX39" s="1329"/>
      <c r="AUY39" s="1329"/>
      <c r="AUZ39" s="1329"/>
      <c r="AVA39" s="1329"/>
      <c r="AVB39" s="1329"/>
      <c r="AVC39" s="1329"/>
      <c r="AVD39" s="1329"/>
      <c r="AVE39" s="1329"/>
      <c r="AVF39" s="1329"/>
      <c r="AVG39" s="1329"/>
      <c r="AVH39" s="1329"/>
      <c r="AVI39" s="1329"/>
      <c r="AVJ39" s="1329"/>
      <c r="AVK39" s="1329"/>
      <c r="AVL39" s="1329"/>
      <c r="AVM39" s="1329"/>
      <c r="AVN39" s="1329"/>
      <c r="AVO39" s="1329"/>
      <c r="AVP39" s="1329"/>
      <c r="AVQ39" s="1329"/>
      <c r="AVR39" s="1329"/>
      <c r="AVS39" s="1329"/>
      <c r="AVT39" s="1329"/>
      <c r="AVU39" s="1329"/>
      <c r="AVV39" s="1329"/>
      <c r="AVW39" s="1329"/>
      <c r="AVX39" s="1329"/>
      <c r="AVY39" s="1329"/>
      <c r="AVZ39" s="1329"/>
      <c r="AWA39" s="1329"/>
      <c r="AWB39" s="1329"/>
      <c r="AWC39" s="1329"/>
      <c r="AWD39" s="1329"/>
      <c r="AWE39" s="1329"/>
      <c r="AWF39" s="1329"/>
      <c r="AWG39" s="1329"/>
      <c r="AWH39" s="1329"/>
      <c r="AWI39" s="1329"/>
      <c r="AWJ39" s="1329"/>
      <c r="AWK39" s="1329"/>
      <c r="AWL39" s="1329"/>
      <c r="AWM39" s="1329"/>
      <c r="AWN39" s="1329"/>
      <c r="AWO39" s="1329"/>
      <c r="AWP39" s="1329"/>
      <c r="AWQ39" s="1329"/>
      <c r="AWR39" s="1329"/>
      <c r="AWS39" s="1329"/>
      <c r="AWT39" s="1329"/>
      <c r="AWU39" s="1329"/>
      <c r="AWV39" s="1329"/>
      <c r="AWW39" s="1329"/>
      <c r="AWX39" s="1329"/>
      <c r="AWY39" s="1329"/>
      <c r="AWZ39" s="1329"/>
      <c r="AXA39" s="1329"/>
      <c r="AXB39" s="1329"/>
      <c r="AXC39" s="1329"/>
      <c r="AXD39" s="1329"/>
      <c r="AXE39" s="1329"/>
      <c r="AXF39" s="1329"/>
      <c r="AXG39" s="1329"/>
      <c r="AXH39" s="1329"/>
      <c r="AXI39" s="1329"/>
      <c r="AXJ39" s="1329"/>
      <c r="AXK39" s="1329"/>
      <c r="AXL39" s="1329"/>
      <c r="AXM39" s="1329"/>
      <c r="AXN39" s="1329"/>
      <c r="AXO39" s="1329"/>
      <c r="AXP39" s="1329"/>
      <c r="AXQ39" s="1329"/>
      <c r="AXR39" s="1329"/>
      <c r="AXS39" s="1329"/>
      <c r="AXT39" s="1329"/>
      <c r="AXU39" s="1329"/>
      <c r="AXV39" s="1329"/>
      <c r="AXW39" s="1329"/>
      <c r="AXX39" s="1329"/>
      <c r="AXY39" s="1329"/>
      <c r="AXZ39" s="1329"/>
      <c r="AYA39" s="1329"/>
      <c r="AYB39" s="1329"/>
      <c r="AYC39" s="1329"/>
      <c r="AYD39" s="1329"/>
      <c r="AYE39" s="1329"/>
      <c r="AYF39" s="1329"/>
      <c r="AYG39" s="1329"/>
      <c r="AYH39" s="1329"/>
      <c r="AYI39" s="1329"/>
      <c r="AYJ39" s="1329"/>
      <c r="AYK39" s="1329"/>
      <c r="AYL39" s="1329"/>
      <c r="AYM39" s="1329"/>
      <c r="AYN39" s="1329"/>
      <c r="AYO39" s="1329"/>
      <c r="AYP39" s="1329"/>
      <c r="AYQ39" s="1329"/>
      <c r="AYR39" s="1329"/>
      <c r="AYS39" s="1329"/>
      <c r="AYT39" s="1329"/>
      <c r="AYU39" s="1329"/>
      <c r="AYV39" s="1329"/>
      <c r="AYW39" s="1329"/>
      <c r="AYX39" s="1329"/>
      <c r="AYY39" s="1329"/>
      <c r="AYZ39" s="1329"/>
      <c r="AZA39" s="1329"/>
      <c r="AZB39" s="1329"/>
      <c r="AZC39" s="1329"/>
      <c r="AZD39" s="1329"/>
      <c r="AZE39" s="1329"/>
      <c r="AZF39" s="1329"/>
      <c r="AZG39" s="1329"/>
      <c r="AZH39" s="1329"/>
      <c r="AZI39" s="1329"/>
      <c r="AZJ39" s="1329"/>
      <c r="AZK39" s="1329"/>
      <c r="AZL39" s="1329"/>
      <c r="AZM39" s="1329"/>
      <c r="AZN39" s="1329"/>
      <c r="AZO39" s="1329"/>
      <c r="AZP39" s="1329"/>
      <c r="AZQ39" s="1329"/>
      <c r="AZR39" s="1329"/>
      <c r="AZS39" s="1329"/>
      <c r="AZT39" s="1329"/>
      <c r="AZU39" s="1329"/>
      <c r="AZV39" s="1329"/>
      <c r="AZW39" s="1329"/>
      <c r="AZX39" s="1329"/>
      <c r="AZY39" s="1329"/>
      <c r="AZZ39" s="1329"/>
      <c r="BAA39" s="1329"/>
      <c r="BAB39" s="1329"/>
      <c r="BAC39" s="1329"/>
      <c r="BAD39" s="1329"/>
      <c r="BAE39" s="1329"/>
      <c r="BAF39" s="1329"/>
      <c r="BAG39" s="1329"/>
      <c r="BAH39" s="1329"/>
      <c r="BAI39" s="1329"/>
      <c r="BAJ39" s="1329"/>
      <c r="BAK39" s="1329"/>
      <c r="BAL39" s="1329"/>
      <c r="BAM39" s="1329"/>
      <c r="BAN39" s="1329"/>
      <c r="BAO39" s="1329"/>
      <c r="BAP39" s="1329"/>
      <c r="BAQ39" s="1329"/>
      <c r="BAR39" s="1329"/>
      <c r="BAS39" s="1329"/>
      <c r="BAT39" s="1329"/>
      <c r="BAU39" s="1329"/>
      <c r="BAV39" s="1329"/>
      <c r="BAW39" s="1329"/>
      <c r="BAX39" s="1329"/>
      <c r="BAY39" s="1329"/>
      <c r="BAZ39" s="1329"/>
      <c r="BBA39" s="1329"/>
      <c r="BBB39" s="1329"/>
      <c r="BBC39" s="1329"/>
      <c r="BBD39" s="1329"/>
      <c r="BBE39" s="1329"/>
      <c r="BBF39" s="1329"/>
      <c r="BBG39" s="1329"/>
      <c r="BBH39" s="1329"/>
      <c r="BBI39" s="1329"/>
      <c r="BBJ39" s="1329"/>
      <c r="BBK39" s="1329"/>
      <c r="BBL39" s="1329"/>
      <c r="BBM39" s="1329"/>
      <c r="BBN39" s="1329"/>
      <c r="BBO39" s="1329"/>
      <c r="BBP39" s="1329"/>
      <c r="BBQ39" s="1329"/>
      <c r="BBR39" s="1329"/>
      <c r="BBS39" s="1329"/>
      <c r="BBT39" s="1329"/>
      <c r="BBU39" s="1329"/>
      <c r="BBV39" s="1329"/>
      <c r="BBW39" s="1329"/>
      <c r="BBX39" s="1329"/>
      <c r="BBY39" s="1329"/>
      <c r="BBZ39" s="1329"/>
      <c r="BCA39" s="1329"/>
      <c r="BCB39" s="1329"/>
      <c r="BCC39" s="1329"/>
      <c r="BCD39" s="1329"/>
      <c r="BCE39" s="1329"/>
      <c r="BCF39" s="1329"/>
      <c r="BCG39" s="1329"/>
      <c r="BCH39" s="1329"/>
      <c r="BCI39" s="1329"/>
      <c r="BCJ39" s="1329"/>
      <c r="BCK39" s="1329"/>
      <c r="BCL39" s="1329"/>
      <c r="BCM39" s="1329"/>
      <c r="BCN39" s="1329"/>
      <c r="BCO39" s="1329"/>
      <c r="BCP39" s="1329"/>
      <c r="BCQ39" s="1329"/>
      <c r="BCR39" s="1329"/>
      <c r="BCS39" s="1329"/>
      <c r="BCT39" s="1329"/>
      <c r="BCU39" s="1329"/>
      <c r="BCV39" s="1329"/>
      <c r="BCW39" s="1329"/>
      <c r="BCX39" s="1329"/>
      <c r="BCY39" s="1329"/>
      <c r="BCZ39" s="1329"/>
      <c r="BDA39" s="1329"/>
      <c r="BDB39" s="1329"/>
      <c r="BDC39" s="1329"/>
      <c r="BDD39" s="1329"/>
      <c r="BDE39" s="1329"/>
      <c r="BDF39" s="1329"/>
      <c r="BDG39" s="1329"/>
      <c r="BDH39" s="1329"/>
      <c r="BDI39" s="1329"/>
      <c r="BDJ39" s="1329"/>
      <c r="BDK39" s="1329"/>
      <c r="BDL39" s="1329"/>
      <c r="BDM39" s="1329"/>
      <c r="BDN39" s="1329"/>
      <c r="BDO39" s="1329"/>
      <c r="BDP39" s="1329"/>
      <c r="BDQ39" s="1329"/>
      <c r="BDR39" s="1329"/>
      <c r="BDS39" s="1329"/>
      <c r="BDT39" s="1329"/>
      <c r="BDU39" s="1329"/>
      <c r="BDV39" s="1329"/>
      <c r="BDW39" s="1329"/>
      <c r="BDX39" s="1329"/>
      <c r="BDY39" s="1329"/>
      <c r="BDZ39" s="1329"/>
      <c r="BEA39" s="1329"/>
      <c r="BEB39" s="1329"/>
      <c r="BEC39" s="1329"/>
      <c r="BED39" s="1329"/>
      <c r="BEE39" s="1329"/>
      <c r="BEF39" s="1329"/>
      <c r="BEG39" s="1329"/>
      <c r="BEH39" s="1329"/>
      <c r="BEI39" s="1329"/>
      <c r="BEJ39" s="1329"/>
      <c r="BEK39" s="1329"/>
      <c r="BEL39" s="1329"/>
      <c r="BEM39" s="1329"/>
      <c r="BEN39" s="1329"/>
      <c r="BEO39" s="1329"/>
      <c r="BEP39" s="1329"/>
      <c r="BEQ39" s="1329"/>
      <c r="BER39" s="1329"/>
      <c r="BES39" s="1329"/>
      <c r="BET39" s="1329"/>
      <c r="BEU39" s="1329"/>
      <c r="BEV39" s="1329"/>
      <c r="BEW39" s="1329"/>
      <c r="BEX39" s="1329"/>
      <c r="BEY39" s="1329"/>
      <c r="BEZ39" s="1329"/>
      <c r="BFA39" s="1329"/>
      <c r="BFB39" s="1329"/>
      <c r="BFC39" s="1329"/>
      <c r="BFD39" s="1329"/>
      <c r="BFE39" s="1329"/>
      <c r="BFF39" s="1329"/>
      <c r="BFG39" s="1329"/>
      <c r="BFH39" s="1329"/>
      <c r="BFI39" s="1329"/>
      <c r="BFJ39" s="1329"/>
      <c r="BFK39" s="1329"/>
      <c r="BFL39" s="1329"/>
      <c r="BFM39" s="1329"/>
      <c r="BFN39" s="1329"/>
      <c r="BFO39" s="1329"/>
      <c r="BFP39" s="1329"/>
      <c r="BFQ39" s="1329"/>
      <c r="BFR39" s="1329"/>
      <c r="BFS39" s="1329"/>
      <c r="BFT39" s="1329"/>
      <c r="BFU39" s="1329"/>
      <c r="BFV39" s="1329"/>
      <c r="BFW39" s="1329"/>
      <c r="BFX39" s="1329"/>
      <c r="BFY39" s="1329"/>
      <c r="BFZ39" s="1329"/>
      <c r="BGA39" s="1329"/>
      <c r="BGB39" s="1329"/>
      <c r="BGC39" s="1329"/>
      <c r="BGD39" s="1329"/>
      <c r="BGE39" s="1329"/>
      <c r="BGF39" s="1329"/>
      <c r="BGG39" s="1329"/>
      <c r="BGH39" s="1329"/>
      <c r="BGI39" s="1329"/>
      <c r="BGJ39" s="1329"/>
      <c r="BGK39" s="1329"/>
      <c r="BGL39" s="1329"/>
      <c r="BGM39" s="1329"/>
      <c r="BGN39" s="1329"/>
      <c r="BGO39" s="1329"/>
      <c r="BGP39" s="1329"/>
      <c r="BGQ39" s="1329"/>
      <c r="BGR39" s="1329"/>
      <c r="BGS39" s="1329"/>
      <c r="BGT39" s="1329"/>
      <c r="BGU39" s="1329"/>
      <c r="BGV39" s="1329"/>
      <c r="BGW39" s="1329"/>
      <c r="BGX39" s="1329"/>
      <c r="BGY39" s="1329"/>
      <c r="BGZ39" s="1329"/>
      <c r="BHA39" s="1329"/>
      <c r="BHB39" s="1329"/>
      <c r="BHC39" s="1329"/>
      <c r="BHD39" s="1329"/>
      <c r="BHE39" s="1329"/>
      <c r="BHF39" s="1329"/>
      <c r="BHG39" s="1329"/>
      <c r="BHH39" s="1329"/>
      <c r="BHI39" s="1329"/>
      <c r="BHJ39" s="1329"/>
      <c r="BHK39" s="1329"/>
      <c r="BHL39" s="1329"/>
      <c r="BHM39" s="1329"/>
      <c r="BHN39" s="1329"/>
      <c r="BHO39" s="1329"/>
      <c r="BHP39" s="1329"/>
      <c r="BHQ39" s="1329"/>
      <c r="BHR39" s="1329"/>
      <c r="BHS39" s="1329"/>
      <c r="BHT39" s="1329"/>
      <c r="BHU39" s="1329"/>
      <c r="BHV39" s="1329"/>
      <c r="BHW39" s="1329"/>
      <c r="BHX39" s="1329"/>
      <c r="BHY39" s="1329"/>
      <c r="BHZ39" s="1329"/>
      <c r="BIA39" s="1329"/>
      <c r="BIB39" s="1329"/>
      <c r="BIC39" s="1329"/>
      <c r="BID39" s="1329"/>
      <c r="BIE39" s="1329"/>
      <c r="BIF39" s="1329"/>
      <c r="BIG39" s="1329"/>
      <c r="BIH39" s="1329"/>
      <c r="BII39" s="1329"/>
      <c r="BIJ39" s="1329"/>
      <c r="BIK39" s="1329"/>
      <c r="BIL39" s="1329"/>
      <c r="BIM39" s="1329"/>
      <c r="BIN39" s="1329"/>
      <c r="BIO39" s="1329"/>
      <c r="BIP39" s="1329"/>
      <c r="BIQ39" s="1329"/>
      <c r="BIR39" s="1329"/>
      <c r="BIS39" s="1329"/>
      <c r="BIT39" s="1329"/>
      <c r="BIU39" s="1329"/>
      <c r="BIV39" s="1329"/>
      <c r="BIW39" s="1329"/>
      <c r="BIX39" s="1329"/>
      <c r="BIY39" s="1329"/>
      <c r="BIZ39" s="1329"/>
      <c r="BJA39" s="1329"/>
      <c r="BJB39" s="1329"/>
      <c r="BJC39" s="1329"/>
      <c r="BJD39" s="1329"/>
      <c r="BJE39" s="1329"/>
      <c r="BJF39" s="1329"/>
      <c r="BJG39" s="1329"/>
      <c r="BJH39" s="1329"/>
      <c r="BJI39" s="1329"/>
      <c r="BJJ39" s="1329"/>
      <c r="BJK39" s="1329"/>
      <c r="BJL39" s="1329"/>
      <c r="BJM39" s="1329"/>
      <c r="BJN39" s="1329"/>
      <c r="BJO39" s="1329"/>
      <c r="BJP39" s="1329"/>
      <c r="BJQ39" s="1329"/>
      <c r="BJR39" s="1329"/>
      <c r="BJS39" s="1329"/>
      <c r="BJT39" s="1329"/>
      <c r="BJU39" s="1329"/>
      <c r="BJV39" s="1329"/>
      <c r="BJW39" s="1329"/>
      <c r="BJX39" s="1329"/>
      <c r="BJY39" s="1329"/>
      <c r="BJZ39" s="1329"/>
      <c r="BKA39" s="1329"/>
      <c r="BKB39" s="1329"/>
      <c r="BKC39" s="1329"/>
      <c r="BKD39" s="1329"/>
      <c r="BKE39" s="1329"/>
      <c r="BKF39" s="1329"/>
      <c r="BKG39" s="1329"/>
      <c r="BKH39" s="1329"/>
      <c r="BKI39" s="1329"/>
      <c r="BKJ39" s="1329"/>
      <c r="BKK39" s="1329"/>
      <c r="BKL39" s="1329"/>
      <c r="BKM39" s="1329"/>
      <c r="BKN39" s="1329"/>
      <c r="BKO39" s="1329"/>
      <c r="BKP39" s="1329"/>
      <c r="BKQ39" s="1329"/>
      <c r="BKR39" s="1329"/>
      <c r="BKS39" s="1329"/>
      <c r="BKT39" s="1329"/>
      <c r="BKU39" s="1329"/>
      <c r="BKV39" s="1329"/>
      <c r="BKW39" s="1329"/>
      <c r="BKX39" s="1329"/>
      <c r="BKY39" s="1329"/>
      <c r="BKZ39" s="1329"/>
      <c r="BLA39" s="1329"/>
      <c r="BLB39" s="1329"/>
      <c r="BLC39" s="1329"/>
      <c r="BLD39" s="1329"/>
      <c r="BLE39" s="1329"/>
      <c r="BLF39" s="1329"/>
      <c r="BLG39" s="1329"/>
      <c r="BLH39" s="1329"/>
      <c r="BLI39" s="1329"/>
      <c r="BLJ39" s="1329"/>
      <c r="BLK39" s="1329"/>
      <c r="BLL39" s="1329"/>
      <c r="BLM39" s="1329"/>
      <c r="BLN39" s="1329"/>
      <c r="BLO39" s="1329"/>
      <c r="BLP39" s="1329"/>
      <c r="BLQ39" s="1329"/>
      <c r="BLR39" s="1329"/>
      <c r="BLS39" s="1329"/>
      <c r="BLT39" s="1329"/>
      <c r="BLU39" s="1329"/>
      <c r="BLV39" s="1329"/>
      <c r="BLW39" s="1329"/>
      <c r="BLX39" s="1329"/>
      <c r="BLY39" s="1329"/>
      <c r="BLZ39" s="1329"/>
      <c r="BMA39" s="1329"/>
      <c r="BMB39" s="1329"/>
      <c r="BMC39" s="1329"/>
      <c r="BMD39" s="1329"/>
      <c r="BME39" s="1329"/>
      <c r="BMF39" s="1329"/>
      <c r="BMG39" s="1329"/>
      <c r="BMH39" s="1329"/>
      <c r="BMI39" s="1329"/>
      <c r="BMJ39" s="1329"/>
      <c r="BMK39" s="1329"/>
      <c r="BML39" s="1329"/>
      <c r="BMM39" s="1329"/>
      <c r="BMN39" s="1329"/>
      <c r="BMO39" s="1329"/>
      <c r="BMP39" s="1329"/>
      <c r="BMQ39" s="1329"/>
      <c r="BMR39" s="1329"/>
      <c r="BMS39" s="1329"/>
      <c r="BMT39" s="1329"/>
      <c r="BMU39" s="1329"/>
      <c r="BMV39" s="1329"/>
      <c r="BMW39" s="1329"/>
      <c r="BMX39" s="1329"/>
      <c r="BMY39" s="1329"/>
      <c r="BMZ39" s="1329"/>
      <c r="BNA39" s="1329"/>
      <c r="BNB39" s="1329"/>
      <c r="BNC39" s="1329"/>
      <c r="BND39" s="1329"/>
      <c r="BNE39" s="1329"/>
      <c r="BNF39" s="1329"/>
      <c r="BNG39" s="1329"/>
      <c r="BNH39" s="1329"/>
      <c r="BNI39" s="1329"/>
      <c r="BNJ39" s="1329"/>
      <c r="BNK39" s="1329"/>
      <c r="BNL39" s="1329"/>
      <c r="BNM39" s="1329"/>
      <c r="BNN39" s="1329"/>
      <c r="BNO39" s="1329"/>
      <c r="BNP39" s="1329"/>
      <c r="BNQ39" s="1329"/>
      <c r="BNR39" s="1329"/>
      <c r="BNS39" s="1329"/>
      <c r="BNT39" s="1329"/>
      <c r="BNU39" s="1329"/>
      <c r="BNV39" s="1329"/>
      <c r="BNW39" s="1329"/>
      <c r="BNX39" s="1329"/>
      <c r="BNY39" s="1329"/>
      <c r="BNZ39" s="1329"/>
      <c r="BOA39" s="1329"/>
      <c r="BOB39" s="1329"/>
      <c r="BOC39" s="1329"/>
      <c r="BOD39" s="1329"/>
      <c r="BOE39" s="1329"/>
      <c r="BOF39" s="1329"/>
      <c r="BOG39" s="1329"/>
      <c r="BOH39" s="1329"/>
      <c r="BOI39" s="1329"/>
      <c r="BOJ39" s="1329"/>
      <c r="BOK39" s="1329"/>
      <c r="BOL39" s="1329"/>
      <c r="BOM39" s="1329"/>
      <c r="BON39" s="1329"/>
      <c r="BOO39" s="1329"/>
      <c r="BOP39" s="1329"/>
      <c r="BOQ39" s="1329"/>
      <c r="BOR39" s="1329"/>
      <c r="BOS39" s="1329"/>
      <c r="BOT39" s="1329"/>
      <c r="BOU39" s="1329"/>
      <c r="BOV39" s="1329"/>
      <c r="BOW39" s="1329"/>
      <c r="BOX39" s="1329"/>
      <c r="BOY39" s="1329"/>
      <c r="BOZ39" s="1329"/>
      <c r="BPA39" s="1329"/>
      <c r="BPB39" s="1329"/>
      <c r="BPC39" s="1329"/>
      <c r="BPD39" s="1329"/>
      <c r="BPE39" s="1329"/>
      <c r="BPF39" s="1329"/>
      <c r="BPG39" s="1329"/>
      <c r="BPH39" s="1329"/>
      <c r="BPI39" s="1329"/>
      <c r="BPJ39" s="1329"/>
      <c r="BPK39" s="1329"/>
      <c r="BPL39" s="1329"/>
      <c r="BPM39" s="1329"/>
      <c r="BPN39" s="1329"/>
      <c r="BPO39" s="1329"/>
      <c r="BPP39" s="1329"/>
      <c r="BPQ39" s="1329"/>
      <c r="BPR39" s="1329"/>
      <c r="BPS39" s="1329"/>
      <c r="BPT39" s="1329"/>
      <c r="BPU39" s="1329"/>
      <c r="BPV39" s="1329"/>
      <c r="BPW39" s="1329"/>
      <c r="BPX39" s="1329"/>
      <c r="BPY39" s="1329"/>
      <c r="BPZ39" s="1329"/>
      <c r="BQA39" s="1329"/>
      <c r="BQB39" s="1329"/>
      <c r="BQC39" s="1329"/>
      <c r="BQD39" s="1329"/>
      <c r="BQE39" s="1329"/>
      <c r="BQF39" s="1329"/>
      <c r="BQG39" s="1329"/>
      <c r="BQH39" s="1329"/>
      <c r="BQI39" s="1329"/>
      <c r="BQJ39" s="1329"/>
      <c r="BQK39" s="1329"/>
      <c r="BQL39" s="1329"/>
      <c r="BQM39" s="1329"/>
      <c r="BQN39" s="1329"/>
      <c r="BQO39" s="1329"/>
      <c r="BQP39" s="1329"/>
      <c r="BQQ39" s="1329"/>
      <c r="BQR39" s="1329"/>
      <c r="BQS39" s="1329"/>
      <c r="BQT39" s="1329"/>
      <c r="BQU39" s="1329"/>
      <c r="BQV39" s="1329"/>
      <c r="BQW39" s="1329"/>
      <c r="BQX39" s="1329"/>
      <c r="BQY39" s="1329"/>
      <c r="BQZ39" s="1329"/>
      <c r="BRA39" s="1329"/>
      <c r="BRB39" s="1329"/>
      <c r="BRC39" s="1329"/>
      <c r="BRD39" s="1329"/>
      <c r="BRE39" s="1329"/>
      <c r="BRF39" s="1329"/>
      <c r="BRG39" s="1329"/>
      <c r="BRH39" s="1329"/>
      <c r="BRI39" s="1329"/>
      <c r="BRJ39" s="1329"/>
      <c r="BRK39" s="1329"/>
      <c r="BRL39" s="1329"/>
      <c r="BRM39" s="1329"/>
      <c r="BRN39" s="1329"/>
      <c r="BRO39" s="1329"/>
      <c r="BRP39" s="1329"/>
      <c r="BRQ39" s="1329"/>
      <c r="BRR39" s="1329"/>
      <c r="BRS39" s="1329"/>
      <c r="BRT39" s="1329"/>
      <c r="BRU39" s="1329"/>
      <c r="BRV39" s="1329"/>
      <c r="BRW39" s="1329"/>
      <c r="BRX39" s="1329"/>
      <c r="BRY39" s="1329"/>
      <c r="BRZ39" s="1329"/>
      <c r="BSA39" s="1329"/>
      <c r="BSB39" s="1329"/>
      <c r="BSC39" s="1329"/>
      <c r="BSD39" s="1329"/>
      <c r="BSE39" s="1329"/>
      <c r="BSF39" s="1329"/>
      <c r="BSG39" s="1329"/>
      <c r="BSH39" s="1329"/>
      <c r="BSI39" s="1329"/>
      <c r="BSJ39" s="1329"/>
      <c r="BSK39" s="1329"/>
      <c r="BSL39" s="1329"/>
      <c r="BSM39" s="1329"/>
      <c r="BSN39" s="1329"/>
      <c r="BSO39" s="1329"/>
      <c r="BSP39" s="1329"/>
      <c r="BSQ39" s="1329"/>
      <c r="BSR39" s="1329"/>
      <c r="BSS39" s="1329"/>
      <c r="BST39" s="1329"/>
      <c r="BSU39" s="1329"/>
      <c r="BSV39" s="1329"/>
      <c r="BSW39" s="1329"/>
      <c r="BSX39" s="1329"/>
      <c r="BSY39" s="1329"/>
      <c r="BSZ39" s="1329"/>
      <c r="BTA39" s="1329"/>
      <c r="BTB39" s="1329"/>
      <c r="BTC39" s="1329"/>
      <c r="BTD39" s="1329"/>
      <c r="BTE39" s="1329"/>
      <c r="BTF39" s="1329"/>
      <c r="BTG39" s="1329"/>
      <c r="BTH39" s="1329"/>
      <c r="BTI39" s="1329"/>
      <c r="BTJ39" s="1329"/>
      <c r="BTK39" s="1329"/>
      <c r="BTL39" s="1329"/>
      <c r="BTM39" s="1329"/>
      <c r="BTN39" s="1329"/>
      <c r="BTO39" s="1329"/>
      <c r="BTP39" s="1329"/>
      <c r="BTQ39" s="1329"/>
      <c r="BTR39" s="1329"/>
      <c r="BTS39" s="1329"/>
      <c r="BTT39" s="1329"/>
      <c r="BTU39" s="1329"/>
      <c r="BTV39" s="1329"/>
      <c r="BTW39" s="1329"/>
      <c r="BTX39" s="1329"/>
      <c r="BTY39" s="1329"/>
      <c r="BTZ39" s="1329"/>
      <c r="BUA39" s="1329"/>
      <c r="BUB39" s="1329"/>
      <c r="BUC39" s="1329"/>
      <c r="BUD39" s="1329"/>
      <c r="BUE39" s="1329"/>
      <c r="BUF39" s="1329"/>
      <c r="BUG39" s="1329"/>
      <c r="BUH39" s="1329"/>
      <c r="BUI39" s="1329"/>
      <c r="BUJ39" s="1329"/>
      <c r="BUK39" s="1329"/>
      <c r="BUL39" s="1329"/>
      <c r="BUM39" s="1329"/>
      <c r="BUN39" s="1329"/>
      <c r="BUO39" s="1329"/>
      <c r="BUP39" s="1329"/>
      <c r="BUQ39" s="1329"/>
      <c r="BUR39" s="1329"/>
      <c r="BUS39" s="1329"/>
      <c r="BUT39" s="1329"/>
      <c r="BUU39" s="1329"/>
      <c r="BUV39" s="1329"/>
      <c r="BUW39" s="1329"/>
      <c r="BUX39" s="1329"/>
      <c r="BUY39" s="1329"/>
      <c r="BUZ39" s="1329"/>
      <c r="BVA39" s="1329"/>
      <c r="BVB39" s="1329"/>
      <c r="BVC39" s="1329"/>
      <c r="BVD39" s="1329"/>
      <c r="BVE39" s="1329"/>
      <c r="BVF39" s="1329"/>
      <c r="BVG39" s="1329"/>
      <c r="BVH39" s="1329"/>
      <c r="BVI39" s="1329"/>
      <c r="BVJ39" s="1329"/>
      <c r="BVK39" s="1329"/>
      <c r="BVL39" s="1329"/>
      <c r="BVM39" s="1329"/>
      <c r="BVN39" s="1329"/>
      <c r="BVO39" s="1329"/>
      <c r="BVP39" s="1329"/>
      <c r="BVQ39" s="1329"/>
      <c r="BVR39" s="1329"/>
      <c r="BVS39" s="1329"/>
      <c r="BVT39" s="1329"/>
      <c r="BVU39" s="1329"/>
      <c r="BVV39" s="1329"/>
      <c r="BVW39" s="1329"/>
      <c r="BVX39" s="1329"/>
      <c r="BVY39" s="1329"/>
      <c r="BVZ39" s="1329"/>
      <c r="BWA39" s="1329"/>
      <c r="BWB39" s="1329"/>
      <c r="BWC39" s="1329"/>
      <c r="BWD39" s="1329"/>
      <c r="BWE39" s="1329"/>
      <c r="BWF39" s="1329"/>
      <c r="BWG39" s="1329"/>
      <c r="BWH39" s="1329"/>
      <c r="BWI39" s="1329"/>
      <c r="BWJ39" s="1329"/>
      <c r="BWK39" s="1329"/>
      <c r="BWL39" s="1329"/>
      <c r="BWM39" s="1329"/>
      <c r="BWN39" s="1329"/>
      <c r="BWO39" s="1329"/>
      <c r="BWP39" s="1329"/>
      <c r="BWQ39" s="1329"/>
      <c r="BWR39" s="1329"/>
      <c r="BWS39" s="1329"/>
      <c r="BWT39" s="1329"/>
      <c r="BWU39" s="1329"/>
      <c r="BWV39" s="1329"/>
      <c r="BWW39" s="1329"/>
      <c r="BWX39" s="1329"/>
      <c r="BWY39" s="1329"/>
      <c r="BWZ39" s="1329"/>
      <c r="BXA39" s="1329"/>
      <c r="BXB39" s="1329"/>
      <c r="BXC39" s="1329"/>
      <c r="BXD39" s="1329"/>
      <c r="BXE39" s="1329"/>
      <c r="BXF39" s="1329"/>
      <c r="BXG39" s="1329"/>
      <c r="BXH39" s="1329"/>
      <c r="BXI39" s="1329"/>
      <c r="BXJ39" s="1329"/>
      <c r="BXK39" s="1329"/>
      <c r="BXL39" s="1329"/>
      <c r="BXM39" s="1329"/>
      <c r="BXN39" s="1329"/>
      <c r="BXO39" s="1329"/>
      <c r="BXP39" s="1329"/>
      <c r="BXQ39" s="1329"/>
      <c r="BXR39" s="1329"/>
      <c r="BXS39" s="1329"/>
      <c r="BXT39" s="1329"/>
      <c r="BXU39" s="1329"/>
      <c r="BXV39" s="1329"/>
      <c r="BXW39" s="1329"/>
      <c r="BXX39" s="1329"/>
      <c r="BXY39" s="1329"/>
      <c r="BXZ39" s="1329"/>
      <c r="BYA39" s="1329"/>
      <c r="BYB39" s="1329"/>
      <c r="BYC39" s="1329"/>
      <c r="BYD39" s="1329"/>
      <c r="BYE39" s="1329"/>
      <c r="BYF39" s="1329"/>
      <c r="BYG39" s="1329"/>
      <c r="BYH39" s="1329"/>
      <c r="BYI39" s="1329"/>
      <c r="BYJ39" s="1329"/>
      <c r="BYK39" s="1329"/>
      <c r="BYL39" s="1329"/>
      <c r="BYM39" s="1329"/>
      <c r="BYN39" s="1329"/>
      <c r="BYO39" s="1329"/>
      <c r="BYP39" s="1329"/>
      <c r="BYQ39" s="1329"/>
      <c r="BYR39" s="1329"/>
      <c r="BYS39" s="1329"/>
      <c r="BYT39" s="1329"/>
      <c r="BYU39" s="1329"/>
      <c r="BYV39" s="1329"/>
      <c r="BYW39" s="1329"/>
      <c r="BYX39" s="1329"/>
      <c r="BYY39" s="1329"/>
      <c r="BYZ39" s="1329"/>
      <c r="BZA39" s="1329"/>
      <c r="BZB39" s="1329"/>
      <c r="BZC39" s="1329"/>
      <c r="BZD39" s="1329"/>
      <c r="BZE39" s="1329"/>
      <c r="BZF39" s="1329"/>
      <c r="BZG39" s="1329"/>
      <c r="BZH39" s="1329"/>
      <c r="BZI39" s="1329"/>
      <c r="BZJ39" s="1329"/>
      <c r="BZK39" s="1329"/>
      <c r="BZL39" s="1329"/>
      <c r="BZM39" s="1329"/>
      <c r="BZN39" s="1329"/>
      <c r="BZO39" s="1329"/>
      <c r="BZP39" s="1329"/>
      <c r="BZQ39" s="1329"/>
      <c r="BZR39" s="1329"/>
      <c r="BZS39" s="1329"/>
      <c r="BZT39" s="1329"/>
      <c r="BZU39" s="1329"/>
      <c r="BZV39" s="1329"/>
      <c r="BZW39" s="1329"/>
      <c r="BZX39" s="1329"/>
      <c r="BZY39" s="1329"/>
      <c r="BZZ39" s="1329"/>
      <c r="CAA39" s="1329"/>
      <c r="CAB39" s="1329"/>
      <c r="CAC39" s="1329"/>
      <c r="CAD39" s="1329"/>
      <c r="CAE39" s="1329"/>
      <c r="CAF39" s="1329"/>
      <c r="CAG39" s="1329"/>
      <c r="CAH39" s="1329"/>
      <c r="CAI39" s="1329"/>
      <c r="CAJ39" s="1329"/>
      <c r="CAK39" s="1329"/>
      <c r="CAL39" s="1329"/>
      <c r="CAM39" s="1329"/>
      <c r="CAN39" s="1329"/>
      <c r="CAO39" s="1329"/>
      <c r="CAP39" s="1329"/>
      <c r="CAQ39" s="1329"/>
      <c r="CAR39" s="1329"/>
      <c r="CAS39" s="1329"/>
      <c r="CAT39" s="1329"/>
      <c r="CAU39" s="1329"/>
      <c r="CAV39" s="1329"/>
      <c r="CAW39" s="1329"/>
      <c r="CAX39" s="1329"/>
      <c r="CAY39" s="1329"/>
      <c r="CAZ39" s="1329"/>
      <c r="CBA39" s="1329"/>
      <c r="CBB39" s="1329"/>
      <c r="CBC39" s="1329"/>
      <c r="CBD39" s="1329"/>
      <c r="CBE39" s="1329"/>
      <c r="CBF39" s="1329"/>
      <c r="CBG39" s="1329"/>
      <c r="CBH39" s="1329"/>
      <c r="CBI39" s="1329"/>
      <c r="CBJ39" s="1329"/>
      <c r="CBK39" s="1329"/>
      <c r="CBL39" s="1329"/>
      <c r="CBM39" s="1329"/>
      <c r="CBN39" s="1329"/>
      <c r="CBO39" s="1329"/>
      <c r="CBP39" s="1329"/>
      <c r="CBQ39" s="1329"/>
      <c r="CBR39" s="1329"/>
      <c r="CBS39" s="1329"/>
      <c r="CBT39" s="1329"/>
      <c r="CBU39" s="1329"/>
      <c r="CBV39" s="1329"/>
      <c r="CBW39" s="1329"/>
      <c r="CBX39" s="1329"/>
      <c r="CBY39" s="1329"/>
      <c r="CBZ39" s="1329"/>
      <c r="CCA39" s="1329"/>
      <c r="CCB39" s="1329"/>
      <c r="CCC39" s="1329"/>
      <c r="CCD39" s="1329"/>
      <c r="CCE39" s="1329"/>
      <c r="CCF39" s="1329"/>
      <c r="CCG39" s="1329"/>
      <c r="CCH39" s="1329"/>
      <c r="CCI39" s="1329"/>
      <c r="CCJ39" s="1329"/>
      <c r="CCK39" s="1329"/>
      <c r="CCL39" s="1329"/>
      <c r="CCM39" s="1329"/>
      <c r="CCN39" s="1329"/>
      <c r="CCO39" s="1329"/>
      <c r="CCP39" s="1329"/>
      <c r="CCQ39" s="1329"/>
      <c r="CCR39" s="1329"/>
      <c r="CCS39" s="1329"/>
      <c r="CCT39" s="1329"/>
      <c r="CCU39" s="1329"/>
      <c r="CCV39" s="1329"/>
      <c r="CCW39" s="1329"/>
      <c r="CCX39" s="1329"/>
      <c r="CCY39" s="1329"/>
      <c r="CCZ39" s="1329"/>
      <c r="CDA39" s="1329"/>
      <c r="CDB39" s="1329"/>
      <c r="CDC39" s="1329"/>
      <c r="CDD39" s="1329"/>
      <c r="CDE39" s="1329"/>
      <c r="CDF39" s="1329"/>
      <c r="CDG39" s="1329"/>
      <c r="CDH39" s="1329"/>
      <c r="CDI39" s="1329"/>
      <c r="CDJ39" s="1329"/>
      <c r="CDK39" s="1329"/>
      <c r="CDL39" s="1329"/>
      <c r="CDM39" s="1329"/>
      <c r="CDN39" s="1329"/>
      <c r="CDO39" s="1329"/>
      <c r="CDP39" s="1329"/>
      <c r="CDQ39" s="1329"/>
      <c r="CDR39" s="1329"/>
      <c r="CDS39" s="1329"/>
      <c r="CDT39" s="1329"/>
      <c r="CDU39" s="1329"/>
      <c r="CDV39" s="1329"/>
      <c r="CDW39" s="1329"/>
      <c r="CDX39" s="1329"/>
      <c r="CDY39" s="1329"/>
      <c r="CDZ39" s="1329"/>
      <c r="CEA39" s="1329"/>
      <c r="CEB39" s="1329"/>
      <c r="CEC39" s="1329"/>
      <c r="CED39" s="1329"/>
      <c r="CEE39" s="1329"/>
      <c r="CEF39" s="1329"/>
      <c r="CEG39" s="1329"/>
      <c r="CEH39" s="1329"/>
      <c r="CEI39" s="1329"/>
      <c r="CEJ39" s="1329"/>
      <c r="CEK39" s="1329"/>
      <c r="CEL39" s="1329"/>
      <c r="CEM39" s="1329"/>
      <c r="CEN39" s="1329"/>
      <c r="CEO39" s="1329"/>
      <c r="CEP39" s="1329"/>
      <c r="CEQ39" s="1329"/>
      <c r="CER39" s="1329"/>
      <c r="CES39" s="1329"/>
      <c r="CET39" s="1329"/>
      <c r="CEU39" s="1329"/>
      <c r="CEV39" s="1329"/>
      <c r="CEW39" s="1329"/>
      <c r="CEX39" s="1329"/>
      <c r="CEY39" s="1329"/>
      <c r="CEZ39" s="1329"/>
      <c r="CFA39" s="1329"/>
      <c r="CFB39" s="1329"/>
      <c r="CFC39" s="1329"/>
      <c r="CFD39" s="1329"/>
      <c r="CFE39" s="1329"/>
      <c r="CFF39" s="1329"/>
      <c r="CFG39" s="1329"/>
      <c r="CFH39" s="1329"/>
      <c r="CFI39" s="1329"/>
      <c r="CFJ39" s="1329"/>
      <c r="CFK39" s="1329"/>
      <c r="CFL39" s="1329"/>
      <c r="CFM39" s="1329"/>
      <c r="CFN39" s="1329"/>
      <c r="CFO39" s="1329"/>
      <c r="CFP39" s="1329"/>
      <c r="CFQ39" s="1329"/>
      <c r="CFR39" s="1329"/>
      <c r="CFS39" s="1329"/>
      <c r="CFT39" s="1329"/>
      <c r="CFU39" s="1329"/>
      <c r="CFV39" s="1329"/>
      <c r="CFW39" s="1329"/>
      <c r="CFX39" s="1329"/>
      <c r="CFY39" s="1329"/>
      <c r="CFZ39" s="1329"/>
      <c r="CGA39" s="1329"/>
      <c r="CGB39" s="1329"/>
      <c r="CGC39" s="1329"/>
      <c r="CGD39" s="1329"/>
      <c r="CGE39" s="1329"/>
      <c r="CGF39" s="1329"/>
      <c r="CGG39" s="1329"/>
      <c r="CGH39" s="1329"/>
      <c r="CGI39" s="1329"/>
      <c r="CGJ39" s="1329"/>
      <c r="CGK39" s="1329"/>
      <c r="CGL39" s="1329"/>
      <c r="CGM39" s="1329"/>
      <c r="CGN39" s="1329"/>
      <c r="CGO39" s="1329"/>
      <c r="CGP39" s="1329"/>
      <c r="CGQ39" s="1329"/>
      <c r="CGR39" s="1329"/>
      <c r="CGS39" s="1329"/>
      <c r="CGT39" s="1329"/>
      <c r="CGU39" s="1329"/>
      <c r="CGV39" s="1329"/>
      <c r="CGW39" s="1329"/>
      <c r="CGX39" s="1329"/>
      <c r="CGY39" s="1329"/>
      <c r="CGZ39" s="1329"/>
      <c r="CHA39" s="1329"/>
      <c r="CHB39" s="1329"/>
      <c r="CHC39" s="1329"/>
      <c r="CHD39" s="1329"/>
      <c r="CHE39" s="1329"/>
      <c r="CHF39" s="1329"/>
      <c r="CHG39" s="1329"/>
      <c r="CHH39" s="1329"/>
      <c r="CHI39" s="1329"/>
      <c r="CHJ39" s="1329"/>
      <c r="CHK39" s="1329"/>
      <c r="CHL39" s="1329"/>
      <c r="CHM39" s="1329"/>
      <c r="CHN39" s="1329"/>
      <c r="CHO39" s="1329"/>
      <c r="CHP39" s="1329"/>
      <c r="CHQ39" s="1329"/>
      <c r="CHR39" s="1329"/>
      <c r="CHS39" s="1329"/>
      <c r="CHT39" s="1329"/>
      <c r="CHU39" s="1329"/>
      <c r="CHV39" s="1329"/>
      <c r="CHW39" s="1329"/>
      <c r="CHX39" s="1329"/>
      <c r="CHY39" s="1329"/>
      <c r="CHZ39" s="1329"/>
      <c r="CIA39" s="1329"/>
      <c r="CIB39" s="1329"/>
      <c r="CIC39" s="1329"/>
      <c r="CID39" s="1329"/>
      <c r="CIE39" s="1329"/>
      <c r="CIF39" s="1329"/>
      <c r="CIG39" s="1329"/>
      <c r="CIH39" s="1329"/>
      <c r="CII39" s="1329"/>
      <c r="CIJ39" s="1329"/>
      <c r="CIK39" s="1329"/>
      <c r="CIL39" s="1329"/>
      <c r="CIM39" s="1329"/>
      <c r="CIN39" s="1329"/>
      <c r="CIO39" s="1329"/>
      <c r="CIP39" s="1329"/>
      <c r="CIQ39" s="1329"/>
      <c r="CIR39" s="1329"/>
      <c r="CIS39" s="1329"/>
      <c r="CIT39" s="1329"/>
      <c r="CIU39" s="1329"/>
      <c r="CIV39" s="1329"/>
      <c r="CIW39" s="1329"/>
      <c r="CIX39" s="1329"/>
      <c r="CIY39" s="1329"/>
      <c r="CIZ39" s="1329"/>
      <c r="CJA39" s="1329"/>
      <c r="CJB39" s="1329"/>
      <c r="CJC39" s="1329"/>
      <c r="CJD39" s="1329"/>
      <c r="CJE39" s="1329"/>
      <c r="CJF39" s="1329"/>
      <c r="CJG39" s="1329"/>
      <c r="CJH39" s="1329"/>
      <c r="CJI39" s="1329"/>
      <c r="CJJ39" s="1329"/>
      <c r="CJK39" s="1329"/>
      <c r="CJL39" s="1329"/>
      <c r="CJM39" s="1329"/>
      <c r="CJN39" s="1329"/>
      <c r="CJO39" s="1329"/>
      <c r="CJP39" s="1329"/>
      <c r="CJQ39" s="1329"/>
      <c r="CJR39" s="1329"/>
      <c r="CJS39" s="1329"/>
      <c r="CJT39" s="1329"/>
      <c r="CJU39" s="1329"/>
      <c r="CJV39" s="1329"/>
      <c r="CJW39" s="1329"/>
      <c r="CJX39" s="1329"/>
      <c r="CJY39" s="1329"/>
      <c r="CJZ39" s="1329"/>
      <c r="CKA39" s="1329"/>
      <c r="CKB39" s="1329"/>
      <c r="CKC39" s="1329"/>
      <c r="CKD39" s="1329"/>
      <c r="CKE39" s="1329"/>
      <c r="CKF39" s="1329"/>
      <c r="CKG39" s="1329"/>
      <c r="CKH39" s="1329"/>
      <c r="CKI39" s="1329"/>
      <c r="CKJ39" s="1329"/>
      <c r="CKK39" s="1329"/>
      <c r="CKL39" s="1329"/>
      <c r="CKM39" s="1329"/>
      <c r="CKN39" s="1329"/>
      <c r="CKO39" s="1329"/>
      <c r="CKP39" s="1329"/>
      <c r="CKQ39" s="1329"/>
      <c r="CKR39" s="1329"/>
      <c r="CKS39" s="1329"/>
      <c r="CKT39" s="1329"/>
      <c r="CKU39" s="1329"/>
      <c r="CKV39" s="1329"/>
      <c r="CKW39" s="1329"/>
      <c r="CKX39" s="1329"/>
      <c r="CKY39" s="1329"/>
      <c r="CKZ39" s="1329"/>
      <c r="CLA39" s="1329"/>
      <c r="CLB39" s="1329"/>
      <c r="CLC39" s="1329"/>
      <c r="CLD39" s="1329"/>
      <c r="CLE39" s="1329"/>
      <c r="CLF39" s="1329"/>
      <c r="CLG39" s="1329"/>
      <c r="CLH39" s="1329"/>
      <c r="CLI39" s="1329"/>
      <c r="CLJ39" s="1329"/>
      <c r="CLK39" s="1329"/>
      <c r="CLL39" s="1329"/>
      <c r="CLM39" s="1329"/>
      <c r="CLN39" s="1329"/>
      <c r="CLO39" s="1329"/>
      <c r="CLP39" s="1329"/>
      <c r="CLQ39" s="1329"/>
      <c r="CLR39" s="1329"/>
      <c r="CLS39" s="1329"/>
      <c r="CLT39" s="1329"/>
      <c r="CLU39" s="1329"/>
      <c r="CLV39" s="1329"/>
      <c r="CLW39" s="1329"/>
      <c r="CLX39" s="1329"/>
      <c r="CLY39" s="1329"/>
      <c r="CLZ39" s="1329"/>
      <c r="CMA39" s="1329"/>
      <c r="CMB39" s="1329"/>
      <c r="CMC39" s="1329"/>
      <c r="CMD39" s="1329"/>
      <c r="CME39" s="1329"/>
      <c r="CMF39" s="1329"/>
      <c r="CMG39" s="1329"/>
      <c r="CMH39" s="1329"/>
      <c r="CMI39" s="1329"/>
      <c r="CMJ39" s="1329"/>
      <c r="CMK39" s="1329"/>
      <c r="CML39" s="1329"/>
      <c r="CMM39" s="1329"/>
      <c r="CMN39" s="1329"/>
      <c r="CMO39" s="1329"/>
      <c r="CMP39" s="1329"/>
      <c r="CMQ39" s="1329"/>
      <c r="CMR39" s="1329"/>
      <c r="CMS39" s="1329"/>
      <c r="CMT39" s="1329"/>
      <c r="CMU39" s="1329"/>
      <c r="CMV39" s="1329"/>
      <c r="CMW39" s="1329"/>
      <c r="CMX39" s="1329"/>
      <c r="CMY39" s="1329"/>
      <c r="CMZ39" s="1329"/>
      <c r="CNA39" s="1329"/>
      <c r="CNB39" s="1329"/>
      <c r="CNC39" s="1329"/>
      <c r="CND39" s="1329"/>
      <c r="CNE39" s="1329"/>
      <c r="CNF39" s="1329"/>
      <c r="CNG39" s="1329"/>
      <c r="CNH39" s="1329"/>
      <c r="CNI39" s="1329"/>
      <c r="CNJ39" s="1329"/>
      <c r="CNK39" s="1329"/>
      <c r="CNL39" s="1329"/>
      <c r="CNM39" s="1329"/>
      <c r="CNN39" s="1329"/>
      <c r="CNO39" s="1329"/>
      <c r="CNP39" s="1329"/>
      <c r="CNQ39" s="1329"/>
      <c r="CNR39" s="1329"/>
      <c r="CNS39" s="1329"/>
      <c r="CNT39" s="1329"/>
      <c r="CNU39" s="1329"/>
      <c r="CNV39" s="1329"/>
      <c r="CNW39" s="1329"/>
      <c r="CNX39" s="1329"/>
      <c r="CNY39" s="1329"/>
      <c r="CNZ39" s="1329"/>
      <c r="COA39" s="1329"/>
      <c r="COB39" s="1329"/>
      <c r="COC39" s="1329"/>
      <c r="COD39" s="1329"/>
      <c r="COE39" s="1329"/>
      <c r="COF39" s="1329"/>
      <c r="COG39" s="1329"/>
      <c r="COH39" s="1329"/>
      <c r="COI39" s="1329"/>
      <c r="COJ39" s="1329"/>
      <c r="COK39" s="1329"/>
      <c r="COL39" s="1329"/>
      <c r="COM39" s="1329"/>
      <c r="CON39" s="1329"/>
      <c r="COO39" s="1329"/>
      <c r="COP39" s="1329"/>
      <c r="COQ39" s="1329"/>
      <c r="COR39" s="1329"/>
      <c r="COS39" s="1329"/>
      <c r="COT39" s="1329"/>
      <c r="COU39" s="1329"/>
      <c r="COV39" s="1329"/>
      <c r="COW39" s="1329"/>
      <c r="COX39" s="1329"/>
      <c r="COY39" s="1329"/>
      <c r="COZ39" s="1329"/>
      <c r="CPA39" s="1329"/>
      <c r="CPB39" s="1329"/>
      <c r="CPC39" s="1329"/>
      <c r="CPD39" s="1329"/>
      <c r="CPE39" s="1329"/>
      <c r="CPF39" s="1329"/>
      <c r="CPG39" s="1329"/>
      <c r="CPH39" s="1329"/>
      <c r="CPI39" s="1329"/>
      <c r="CPJ39" s="1329"/>
      <c r="CPK39" s="1329"/>
      <c r="CPL39" s="1329"/>
      <c r="CPM39" s="1329"/>
      <c r="CPN39" s="1329"/>
      <c r="CPO39" s="1329"/>
      <c r="CPP39" s="1329"/>
      <c r="CPQ39" s="1329"/>
      <c r="CPR39" s="1329"/>
      <c r="CPS39" s="1329"/>
      <c r="CPT39" s="1329"/>
      <c r="CPU39" s="1329"/>
      <c r="CPV39" s="1329"/>
      <c r="CPW39" s="1329"/>
      <c r="CPX39" s="1329"/>
      <c r="CPY39" s="1329"/>
      <c r="CPZ39" s="1329"/>
      <c r="CQA39" s="1329"/>
      <c r="CQB39" s="1329"/>
      <c r="CQC39" s="1329"/>
      <c r="CQD39" s="1329"/>
      <c r="CQE39" s="1329"/>
      <c r="CQF39" s="1329"/>
      <c r="CQG39" s="1329"/>
      <c r="CQH39" s="1329"/>
      <c r="CQI39" s="1329"/>
      <c r="CQJ39" s="1329"/>
      <c r="CQK39" s="1329"/>
      <c r="CQL39" s="1329"/>
      <c r="CQM39" s="1329"/>
      <c r="CQN39" s="1329"/>
      <c r="CQO39" s="1329"/>
      <c r="CQP39" s="1329"/>
      <c r="CQQ39" s="1329"/>
      <c r="CQR39" s="1329"/>
      <c r="CQS39" s="1329"/>
      <c r="CQT39" s="1329"/>
      <c r="CQU39" s="1329"/>
      <c r="CQV39" s="1329"/>
      <c r="CQW39" s="1329"/>
      <c r="CQX39" s="1329"/>
      <c r="CQY39" s="1329"/>
      <c r="CQZ39" s="1329"/>
      <c r="CRA39" s="1329"/>
      <c r="CRB39" s="1329"/>
      <c r="CRC39" s="1329"/>
      <c r="CRD39" s="1329"/>
      <c r="CRE39" s="1329"/>
      <c r="CRF39" s="1329"/>
      <c r="CRG39" s="1329"/>
      <c r="CRH39" s="1329"/>
      <c r="CRI39" s="1329"/>
      <c r="CRJ39" s="1329"/>
      <c r="CRK39" s="1329"/>
      <c r="CRL39" s="1329"/>
      <c r="CRM39" s="1329"/>
      <c r="CRN39" s="1329"/>
      <c r="CRO39" s="1329"/>
      <c r="CRP39" s="1329"/>
      <c r="CRQ39" s="1329"/>
      <c r="CRR39" s="1329"/>
      <c r="CRS39" s="1329"/>
      <c r="CRT39" s="1329"/>
      <c r="CRU39" s="1329"/>
      <c r="CRV39" s="1329"/>
      <c r="CRW39" s="1329"/>
      <c r="CRX39" s="1329"/>
      <c r="CRY39" s="1329"/>
      <c r="CRZ39" s="1329"/>
      <c r="CSA39" s="1329"/>
      <c r="CSB39" s="1329"/>
      <c r="CSC39" s="1329"/>
      <c r="CSD39" s="1329"/>
      <c r="CSE39" s="1329"/>
      <c r="CSF39" s="1329"/>
      <c r="CSG39" s="1329"/>
      <c r="CSH39" s="1329"/>
      <c r="CSI39" s="1329"/>
      <c r="CSJ39" s="1329"/>
      <c r="CSK39" s="1329"/>
      <c r="CSL39" s="1329"/>
      <c r="CSM39" s="1329"/>
      <c r="CSN39" s="1329"/>
      <c r="CSO39" s="1329"/>
      <c r="CSP39" s="1329"/>
      <c r="CSQ39" s="1329"/>
      <c r="CSR39" s="1329"/>
      <c r="CSS39" s="1329"/>
      <c r="CST39" s="1329"/>
      <c r="CSU39" s="1329"/>
      <c r="CSV39" s="1329"/>
      <c r="CSW39" s="1329"/>
      <c r="CSX39" s="1329"/>
      <c r="CSY39" s="1329"/>
      <c r="CSZ39" s="1329"/>
      <c r="CTA39" s="1329"/>
      <c r="CTB39" s="1329"/>
      <c r="CTC39" s="1329"/>
      <c r="CTD39" s="1329"/>
      <c r="CTE39" s="1329"/>
      <c r="CTF39" s="1329"/>
      <c r="CTG39" s="1329"/>
      <c r="CTH39" s="1329"/>
      <c r="CTI39" s="1329"/>
      <c r="CTJ39" s="1329"/>
      <c r="CTK39" s="1329"/>
      <c r="CTL39" s="1329"/>
      <c r="CTM39" s="1329"/>
      <c r="CTN39" s="1329"/>
      <c r="CTO39" s="1329"/>
      <c r="CTP39" s="1329"/>
      <c r="CTQ39" s="1329"/>
      <c r="CTR39" s="1329"/>
      <c r="CTS39" s="1329"/>
      <c r="CTT39" s="1329"/>
      <c r="CTU39" s="1329"/>
      <c r="CTV39" s="1329"/>
      <c r="CTW39" s="1329"/>
      <c r="CTX39" s="1329"/>
      <c r="CTY39" s="1329"/>
      <c r="CTZ39" s="1329"/>
      <c r="CUA39" s="1329"/>
      <c r="CUB39" s="1329"/>
      <c r="CUC39" s="1329"/>
      <c r="CUD39" s="1329"/>
      <c r="CUE39" s="1329"/>
      <c r="CUF39" s="1329"/>
      <c r="CUG39" s="1329"/>
      <c r="CUH39" s="1329"/>
      <c r="CUI39" s="1329"/>
      <c r="CUJ39" s="1329"/>
      <c r="CUK39" s="1329"/>
      <c r="CUL39" s="1329"/>
      <c r="CUM39" s="1329"/>
      <c r="CUN39" s="1329"/>
      <c r="CUO39" s="1329"/>
      <c r="CUP39" s="1329"/>
      <c r="CUQ39" s="1329"/>
      <c r="CUR39" s="1329"/>
      <c r="CUS39" s="1329"/>
      <c r="CUT39" s="1329"/>
      <c r="CUU39" s="1329"/>
      <c r="CUV39" s="1329"/>
      <c r="CUW39" s="1329"/>
      <c r="CUX39" s="1329"/>
      <c r="CUY39" s="1329"/>
      <c r="CUZ39" s="1329"/>
      <c r="CVA39" s="1329"/>
      <c r="CVB39" s="1329"/>
      <c r="CVC39" s="1329"/>
      <c r="CVD39" s="1329"/>
      <c r="CVE39" s="1329"/>
      <c r="CVF39" s="1329"/>
      <c r="CVG39" s="1329"/>
      <c r="CVH39" s="1329"/>
      <c r="CVI39" s="1329"/>
      <c r="CVJ39" s="1329"/>
      <c r="CVK39" s="1329"/>
      <c r="CVL39" s="1329"/>
      <c r="CVM39" s="1329"/>
      <c r="CVN39" s="1329"/>
      <c r="CVO39" s="1329"/>
      <c r="CVP39" s="1329"/>
      <c r="CVQ39" s="1329"/>
      <c r="CVR39" s="1329"/>
      <c r="CVS39" s="1329"/>
      <c r="CVT39" s="1329"/>
      <c r="CVU39" s="1329"/>
      <c r="CVV39" s="1329"/>
      <c r="CVW39" s="1329"/>
      <c r="CVX39" s="1329"/>
      <c r="CVY39" s="1329"/>
      <c r="CVZ39" s="1329"/>
      <c r="CWA39" s="1329"/>
      <c r="CWB39" s="1329"/>
      <c r="CWC39" s="1329"/>
      <c r="CWD39" s="1329"/>
      <c r="CWE39" s="1329"/>
      <c r="CWF39" s="1329"/>
      <c r="CWG39" s="1329"/>
      <c r="CWH39" s="1329"/>
      <c r="CWI39" s="1329"/>
      <c r="CWJ39" s="1329"/>
      <c r="CWK39" s="1329"/>
      <c r="CWL39" s="1329"/>
      <c r="CWM39" s="1329"/>
      <c r="CWN39" s="1329"/>
      <c r="CWO39" s="1329"/>
      <c r="CWP39" s="1329"/>
      <c r="CWQ39" s="1329"/>
      <c r="CWR39" s="1329"/>
      <c r="CWS39" s="1329"/>
      <c r="CWT39" s="1329"/>
      <c r="CWU39" s="1329"/>
      <c r="CWV39" s="1329"/>
      <c r="CWW39" s="1329"/>
      <c r="CWX39" s="1329"/>
      <c r="CWY39" s="1329"/>
      <c r="CWZ39" s="1329"/>
      <c r="CXA39" s="1329"/>
      <c r="CXB39" s="1329"/>
      <c r="CXC39" s="1329"/>
      <c r="CXD39" s="1329"/>
      <c r="CXE39" s="1329"/>
      <c r="CXF39" s="1329"/>
      <c r="CXG39" s="1329"/>
      <c r="CXH39" s="1329"/>
      <c r="CXI39" s="1329"/>
      <c r="CXJ39" s="1329"/>
      <c r="CXK39" s="1329"/>
      <c r="CXL39" s="1329"/>
      <c r="CXM39" s="1329"/>
      <c r="CXN39" s="1329"/>
      <c r="CXO39" s="1329"/>
      <c r="CXP39" s="1329"/>
      <c r="CXQ39" s="1329"/>
      <c r="CXR39" s="1329"/>
      <c r="CXS39" s="1329"/>
      <c r="CXT39" s="1329"/>
      <c r="CXU39" s="1329"/>
      <c r="CXV39" s="1329"/>
      <c r="CXW39" s="1329"/>
      <c r="CXX39" s="1329"/>
      <c r="CXY39" s="1329"/>
      <c r="CXZ39" s="1329"/>
      <c r="CYA39" s="1329"/>
      <c r="CYB39" s="1329"/>
      <c r="CYC39" s="1329"/>
      <c r="CYD39" s="1329"/>
      <c r="CYE39" s="1329"/>
      <c r="CYF39" s="1329"/>
      <c r="CYG39" s="1329"/>
      <c r="CYH39" s="1329"/>
      <c r="CYI39" s="1329"/>
      <c r="CYJ39" s="1329"/>
      <c r="CYK39" s="1329"/>
      <c r="CYL39" s="1329"/>
      <c r="CYM39" s="1329"/>
      <c r="CYN39" s="1329"/>
      <c r="CYO39" s="1329"/>
      <c r="CYP39" s="1329"/>
      <c r="CYQ39" s="1329"/>
      <c r="CYR39" s="1329"/>
      <c r="CYS39" s="1329"/>
      <c r="CYT39" s="1329"/>
      <c r="CYU39" s="1329"/>
      <c r="CYV39" s="1329"/>
      <c r="CYW39" s="1329"/>
      <c r="CYX39" s="1329"/>
      <c r="CYY39" s="1329"/>
      <c r="CYZ39" s="1329"/>
      <c r="CZA39" s="1329"/>
      <c r="CZB39" s="1329"/>
      <c r="CZC39" s="1329"/>
      <c r="CZD39" s="1329"/>
      <c r="CZE39" s="1329"/>
      <c r="CZF39" s="1329"/>
      <c r="CZG39" s="1329"/>
      <c r="CZH39" s="1329"/>
      <c r="CZI39" s="1329"/>
      <c r="CZJ39" s="1329"/>
      <c r="CZK39" s="1329"/>
      <c r="CZL39" s="1329"/>
      <c r="CZM39" s="1329"/>
      <c r="CZN39" s="1329"/>
      <c r="CZO39" s="1329"/>
      <c r="CZP39" s="1329"/>
      <c r="CZQ39" s="1329"/>
      <c r="CZR39" s="1329"/>
      <c r="CZS39" s="1329"/>
      <c r="CZT39" s="1329"/>
      <c r="CZU39" s="1329"/>
      <c r="CZV39" s="1329"/>
      <c r="CZW39" s="1329"/>
      <c r="CZX39" s="1329"/>
      <c r="CZY39" s="1329"/>
      <c r="CZZ39" s="1329"/>
      <c r="DAA39" s="1329"/>
      <c r="DAB39" s="1329"/>
      <c r="DAC39" s="1329"/>
      <c r="DAD39" s="1329"/>
      <c r="DAE39" s="1329"/>
      <c r="DAF39" s="1329"/>
      <c r="DAG39" s="1329"/>
      <c r="DAH39" s="1329"/>
      <c r="DAI39" s="1329"/>
      <c r="DAJ39" s="1329"/>
      <c r="DAK39" s="1329"/>
      <c r="DAL39" s="1329"/>
      <c r="DAM39" s="1329"/>
      <c r="DAN39" s="1329"/>
      <c r="DAO39" s="1329"/>
      <c r="DAP39" s="1329"/>
      <c r="DAQ39" s="1329"/>
      <c r="DAR39" s="1329"/>
      <c r="DAS39" s="1329"/>
      <c r="DAT39" s="1329"/>
      <c r="DAU39" s="1329"/>
      <c r="DAV39" s="1329"/>
      <c r="DAW39" s="1329"/>
      <c r="DAX39" s="1329"/>
      <c r="DAY39" s="1329"/>
      <c r="DAZ39" s="1329"/>
      <c r="DBA39" s="1329"/>
      <c r="DBB39" s="1329"/>
      <c r="DBC39" s="1329"/>
      <c r="DBD39" s="1329"/>
      <c r="DBE39" s="1329"/>
      <c r="DBF39" s="1329"/>
      <c r="DBG39" s="1329"/>
      <c r="DBH39" s="1329"/>
      <c r="DBI39" s="1329"/>
      <c r="DBJ39" s="1329"/>
      <c r="DBK39" s="1329"/>
      <c r="DBL39" s="1329"/>
      <c r="DBM39" s="1329"/>
      <c r="DBN39" s="1329"/>
      <c r="DBO39" s="1329"/>
      <c r="DBP39" s="1329"/>
      <c r="DBQ39" s="1329"/>
      <c r="DBR39" s="1329"/>
      <c r="DBS39" s="1329"/>
      <c r="DBT39" s="1329"/>
      <c r="DBU39" s="1329"/>
      <c r="DBV39" s="1329"/>
      <c r="DBW39" s="1329"/>
      <c r="DBX39" s="1329"/>
      <c r="DBY39" s="1329"/>
      <c r="DBZ39" s="1329"/>
      <c r="DCA39" s="1329"/>
      <c r="DCB39" s="1329"/>
      <c r="DCC39" s="1329"/>
      <c r="DCD39" s="1329"/>
      <c r="DCE39" s="1329"/>
      <c r="DCF39" s="1329"/>
      <c r="DCG39" s="1329"/>
      <c r="DCH39" s="1329"/>
      <c r="DCI39" s="1329"/>
      <c r="DCJ39" s="1329"/>
      <c r="DCK39" s="1329"/>
      <c r="DCL39" s="1329"/>
      <c r="DCM39" s="1329"/>
      <c r="DCN39" s="1329"/>
      <c r="DCO39" s="1329"/>
      <c r="DCP39" s="1329"/>
      <c r="DCQ39" s="1329"/>
      <c r="DCR39" s="1329"/>
      <c r="DCS39" s="1329"/>
      <c r="DCT39" s="1329"/>
      <c r="DCU39" s="1329"/>
      <c r="DCV39" s="1329"/>
      <c r="DCW39" s="1329"/>
      <c r="DCX39" s="1329"/>
      <c r="DCY39" s="1329"/>
      <c r="DCZ39" s="1329"/>
      <c r="DDA39" s="1329"/>
      <c r="DDB39" s="1329"/>
      <c r="DDC39" s="1329"/>
      <c r="DDD39" s="1329"/>
      <c r="DDE39" s="1329"/>
      <c r="DDF39" s="1329"/>
      <c r="DDG39" s="1329"/>
      <c r="DDH39" s="1329"/>
      <c r="DDI39" s="1329"/>
      <c r="DDJ39" s="1329"/>
      <c r="DDK39" s="1329"/>
      <c r="DDL39" s="1329"/>
      <c r="DDM39" s="1329"/>
      <c r="DDN39" s="1329"/>
      <c r="DDO39" s="1329"/>
      <c r="DDP39" s="1329"/>
      <c r="DDQ39" s="1329"/>
      <c r="DDR39" s="1329"/>
      <c r="DDS39" s="1329"/>
      <c r="DDT39" s="1329"/>
      <c r="DDU39" s="1329"/>
      <c r="DDV39" s="1329"/>
      <c r="DDW39" s="1329"/>
      <c r="DDX39" s="1329"/>
      <c r="DDY39" s="1329"/>
      <c r="DDZ39" s="1329"/>
      <c r="DEA39" s="1329"/>
      <c r="DEB39" s="1329"/>
      <c r="DEC39" s="1329"/>
      <c r="DED39" s="1329"/>
      <c r="DEE39" s="1329"/>
      <c r="DEF39" s="1329"/>
      <c r="DEG39" s="1329"/>
      <c r="DEH39" s="1329"/>
      <c r="DEI39" s="1329"/>
      <c r="DEJ39" s="1329"/>
      <c r="DEK39" s="1329"/>
      <c r="DEL39" s="1329"/>
      <c r="DEM39" s="1329"/>
      <c r="DEN39" s="1329"/>
      <c r="DEO39" s="1329"/>
      <c r="DEP39" s="1329"/>
      <c r="DEQ39" s="1329"/>
      <c r="DER39" s="1329"/>
      <c r="DES39" s="1329"/>
      <c r="DET39" s="1329"/>
      <c r="DEU39" s="1329"/>
      <c r="DEV39" s="1329"/>
      <c r="DEW39" s="1329"/>
      <c r="DEX39" s="1329"/>
      <c r="DEY39" s="1329"/>
      <c r="DEZ39" s="1329"/>
      <c r="DFA39" s="1329"/>
      <c r="DFB39" s="1329"/>
      <c r="DFC39" s="1329"/>
      <c r="DFD39" s="1329"/>
      <c r="DFE39" s="1329"/>
      <c r="DFF39" s="1329"/>
      <c r="DFG39" s="1329"/>
      <c r="DFH39" s="1329"/>
      <c r="DFI39" s="1329"/>
      <c r="DFJ39" s="1329"/>
      <c r="DFK39" s="1329"/>
      <c r="DFL39" s="1329"/>
      <c r="DFM39" s="1329"/>
      <c r="DFN39" s="1329"/>
      <c r="DFO39" s="1329"/>
      <c r="DFP39" s="1329"/>
      <c r="DFQ39" s="1329"/>
      <c r="DFR39" s="1329"/>
      <c r="DFS39" s="1329"/>
      <c r="DFT39" s="1329"/>
      <c r="DFU39" s="1329"/>
      <c r="DFV39" s="1329"/>
      <c r="DFW39" s="1329"/>
      <c r="DFX39" s="1329"/>
      <c r="DFY39" s="1329"/>
      <c r="DFZ39" s="1329"/>
      <c r="DGA39" s="1329"/>
      <c r="DGB39" s="1329"/>
      <c r="DGC39" s="1329"/>
      <c r="DGD39" s="1329"/>
      <c r="DGE39" s="1329"/>
      <c r="DGF39" s="1329"/>
      <c r="DGG39" s="1329"/>
      <c r="DGH39" s="1329"/>
      <c r="DGI39" s="1329"/>
      <c r="DGJ39" s="1329"/>
      <c r="DGK39" s="1329"/>
      <c r="DGL39" s="1329"/>
      <c r="DGM39" s="1329"/>
      <c r="DGN39" s="1329"/>
      <c r="DGO39" s="1329"/>
      <c r="DGP39" s="1329"/>
      <c r="DGQ39" s="1329"/>
      <c r="DGR39" s="1329"/>
      <c r="DGS39" s="1329"/>
      <c r="DGT39" s="1329"/>
      <c r="DGU39" s="1329"/>
      <c r="DGV39" s="1329"/>
      <c r="DGW39" s="1329"/>
      <c r="DGX39" s="1329"/>
      <c r="DGY39" s="1329"/>
      <c r="DGZ39" s="1329"/>
      <c r="DHA39" s="1329"/>
      <c r="DHB39" s="1329"/>
      <c r="DHC39" s="1329"/>
      <c r="DHD39" s="1329"/>
      <c r="DHE39" s="1329"/>
      <c r="DHF39" s="1329"/>
      <c r="DHG39" s="1329"/>
      <c r="DHH39" s="1329"/>
      <c r="DHI39" s="1329"/>
      <c r="DHJ39" s="1329"/>
      <c r="DHK39" s="1329"/>
      <c r="DHL39" s="1329"/>
      <c r="DHM39" s="1329"/>
      <c r="DHN39" s="1329"/>
      <c r="DHO39" s="1329"/>
      <c r="DHP39" s="1329"/>
      <c r="DHQ39" s="1329"/>
      <c r="DHR39" s="1329"/>
      <c r="DHS39" s="1329"/>
      <c r="DHT39" s="1329"/>
      <c r="DHU39" s="1329"/>
      <c r="DHV39" s="1329"/>
      <c r="DHW39" s="1329"/>
      <c r="DHX39" s="1329"/>
      <c r="DHY39" s="1329"/>
      <c r="DHZ39" s="1329"/>
      <c r="DIA39" s="1329"/>
      <c r="DIB39" s="1329"/>
      <c r="DIC39" s="1329"/>
      <c r="DID39" s="1329"/>
      <c r="DIE39" s="1329"/>
      <c r="DIF39" s="1329"/>
      <c r="DIG39" s="1329"/>
      <c r="DIH39" s="1329"/>
      <c r="DII39" s="1329"/>
      <c r="DIJ39" s="1329"/>
      <c r="DIK39" s="1329"/>
      <c r="DIL39" s="1329"/>
      <c r="DIM39" s="1329"/>
      <c r="DIN39" s="1329"/>
      <c r="DIO39" s="1329"/>
      <c r="DIP39" s="1329"/>
      <c r="DIQ39" s="1329"/>
      <c r="DIR39" s="1329"/>
      <c r="DIS39" s="1329"/>
      <c r="DIT39" s="1329"/>
      <c r="DIU39" s="1329"/>
      <c r="DIV39" s="1329"/>
      <c r="DIW39" s="1329"/>
      <c r="DIX39" s="1329"/>
      <c r="DIY39" s="1329"/>
      <c r="DIZ39" s="1329"/>
      <c r="DJA39" s="1329"/>
      <c r="DJB39" s="1329"/>
      <c r="DJC39" s="1329"/>
      <c r="DJD39" s="1329"/>
      <c r="DJE39" s="1329"/>
      <c r="DJF39" s="1329"/>
      <c r="DJG39" s="1329"/>
      <c r="DJH39" s="1329"/>
      <c r="DJI39" s="1329"/>
      <c r="DJJ39" s="1329"/>
      <c r="DJK39" s="1329"/>
      <c r="DJL39" s="1329"/>
      <c r="DJM39" s="1329"/>
      <c r="DJN39" s="1329"/>
      <c r="DJO39" s="1329"/>
      <c r="DJP39" s="1329"/>
      <c r="DJQ39" s="1329"/>
      <c r="DJR39" s="1329"/>
      <c r="DJS39" s="1329"/>
      <c r="DJT39" s="1329"/>
      <c r="DJU39" s="1329"/>
      <c r="DJV39" s="1329"/>
      <c r="DJW39" s="1329"/>
      <c r="DJX39" s="1329"/>
      <c r="DJY39" s="1329"/>
      <c r="DJZ39" s="1329"/>
      <c r="DKA39" s="1329"/>
      <c r="DKB39" s="1329"/>
      <c r="DKC39" s="1329"/>
      <c r="DKD39" s="1329"/>
      <c r="DKE39" s="1329"/>
      <c r="DKF39" s="1329"/>
      <c r="DKG39" s="1329"/>
      <c r="DKH39" s="1329"/>
      <c r="DKI39" s="1329"/>
      <c r="DKJ39" s="1329"/>
      <c r="DKK39" s="1329"/>
      <c r="DKL39" s="1329"/>
      <c r="DKM39" s="1329"/>
      <c r="DKN39" s="1329"/>
      <c r="DKO39" s="1329"/>
      <c r="DKP39" s="1329"/>
      <c r="DKQ39" s="1329"/>
      <c r="DKR39" s="1329"/>
      <c r="DKS39" s="1329"/>
      <c r="DKT39" s="1329"/>
      <c r="DKU39" s="1329"/>
      <c r="DKV39" s="1329"/>
      <c r="DKW39" s="1329"/>
      <c r="DKX39" s="1329"/>
      <c r="DKY39" s="1329"/>
      <c r="DKZ39" s="1329"/>
      <c r="DLA39" s="1329"/>
      <c r="DLB39" s="1329"/>
      <c r="DLC39" s="1329"/>
      <c r="DLD39" s="1329"/>
      <c r="DLE39" s="1329"/>
      <c r="DLF39" s="1329"/>
      <c r="DLG39" s="1329"/>
      <c r="DLH39" s="1329"/>
      <c r="DLI39" s="1329"/>
      <c r="DLJ39" s="1329"/>
      <c r="DLK39" s="1329"/>
      <c r="DLL39" s="1329"/>
      <c r="DLM39" s="1329"/>
      <c r="DLN39" s="1329"/>
      <c r="DLO39" s="1329"/>
      <c r="DLP39" s="1329"/>
      <c r="DLQ39" s="1329"/>
      <c r="DLR39" s="1329"/>
      <c r="DLS39" s="1329"/>
      <c r="DLT39" s="1329"/>
      <c r="DLU39" s="1329"/>
      <c r="DLV39" s="1329"/>
      <c r="DLW39" s="1329"/>
      <c r="DLX39" s="1329"/>
      <c r="DLY39" s="1329"/>
      <c r="DLZ39" s="1329"/>
      <c r="DMA39" s="1329"/>
      <c r="DMB39" s="1329"/>
      <c r="DMC39" s="1329"/>
      <c r="DMD39" s="1329"/>
      <c r="DME39" s="1329"/>
      <c r="DMF39" s="1329"/>
      <c r="DMG39" s="1329"/>
      <c r="DMH39" s="1329"/>
      <c r="DMI39" s="1329"/>
      <c r="DMJ39" s="1329"/>
      <c r="DMK39" s="1329"/>
      <c r="DML39" s="1329"/>
      <c r="DMM39" s="1329"/>
      <c r="DMN39" s="1329"/>
      <c r="DMO39" s="1329"/>
      <c r="DMP39" s="1329"/>
      <c r="DMQ39" s="1329"/>
      <c r="DMR39" s="1329"/>
      <c r="DMS39" s="1329"/>
      <c r="DMT39" s="1329"/>
      <c r="DMU39" s="1329"/>
      <c r="DMV39" s="1329"/>
      <c r="DMW39" s="1329"/>
      <c r="DMX39" s="1329"/>
      <c r="DMY39" s="1329"/>
      <c r="DMZ39" s="1329"/>
      <c r="DNA39" s="1329"/>
      <c r="DNB39" s="1329"/>
      <c r="DNC39" s="1329"/>
      <c r="DND39" s="1329"/>
      <c r="DNE39" s="1329"/>
      <c r="DNF39" s="1329"/>
      <c r="DNG39" s="1329"/>
      <c r="DNH39" s="1329"/>
      <c r="DNI39" s="1329"/>
      <c r="DNJ39" s="1329"/>
      <c r="DNK39" s="1329"/>
      <c r="DNL39" s="1329"/>
      <c r="DNM39" s="1329"/>
      <c r="DNN39" s="1329"/>
      <c r="DNO39" s="1329"/>
      <c r="DNP39" s="1329"/>
      <c r="DNQ39" s="1329"/>
      <c r="DNR39" s="1329"/>
      <c r="DNS39" s="1329"/>
      <c r="DNT39" s="1329"/>
      <c r="DNU39" s="1329"/>
      <c r="DNV39" s="1329"/>
      <c r="DNW39" s="1329"/>
      <c r="DNX39" s="1329"/>
      <c r="DNY39" s="1329"/>
      <c r="DNZ39" s="1329"/>
      <c r="DOA39" s="1329"/>
      <c r="DOB39" s="1329"/>
      <c r="DOC39" s="1329"/>
      <c r="DOD39" s="1329"/>
      <c r="DOE39" s="1329"/>
      <c r="DOF39" s="1329"/>
      <c r="DOG39" s="1329"/>
      <c r="DOH39" s="1329"/>
      <c r="DOI39" s="1329"/>
      <c r="DOJ39" s="1329"/>
      <c r="DOK39" s="1329"/>
      <c r="DOL39" s="1329"/>
      <c r="DOM39" s="1329"/>
      <c r="DON39" s="1329"/>
      <c r="DOO39" s="1329"/>
      <c r="DOP39" s="1329"/>
      <c r="DOQ39" s="1329"/>
      <c r="DOR39" s="1329"/>
      <c r="DOS39" s="1329"/>
      <c r="DOT39" s="1329"/>
      <c r="DOU39" s="1329"/>
      <c r="DOV39" s="1329"/>
      <c r="DOW39" s="1329"/>
      <c r="DOX39" s="1329"/>
      <c r="DOY39" s="1329"/>
      <c r="DOZ39" s="1329"/>
      <c r="DPA39" s="1329"/>
      <c r="DPB39" s="1329"/>
      <c r="DPC39" s="1329"/>
      <c r="DPD39" s="1329"/>
      <c r="DPE39" s="1329"/>
      <c r="DPF39" s="1329"/>
      <c r="DPG39" s="1329"/>
      <c r="DPH39" s="1329"/>
      <c r="DPI39" s="1329"/>
      <c r="DPJ39" s="1329"/>
      <c r="DPK39" s="1329"/>
      <c r="DPL39" s="1329"/>
      <c r="DPM39" s="1329"/>
      <c r="DPN39" s="1329"/>
      <c r="DPO39" s="1329"/>
      <c r="DPP39" s="1329"/>
      <c r="DPQ39" s="1329"/>
      <c r="DPR39" s="1329"/>
      <c r="DPS39" s="1329"/>
      <c r="DPT39" s="1329"/>
      <c r="DPU39" s="1329"/>
      <c r="DPV39" s="1329"/>
      <c r="DPW39" s="1329"/>
      <c r="DPX39" s="1329"/>
      <c r="DPY39" s="1329"/>
      <c r="DPZ39" s="1329"/>
      <c r="DQA39" s="1329"/>
      <c r="DQB39" s="1329"/>
      <c r="DQC39" s="1329"/>
      <c r="DQD39" s="1329"/>
      <c r="DQE39" s="1329"/>
      <c r="DQF39" s="1329"/>
      <c r="DQG39" s="1329"/>
      <c r="DQH39" s="1329"/>
      <c r="DQI39" s="1329"/>
      <c r="DQJ39" s="1329"/>
      <c r="DQK39" s="1329"/>
      <c r="DQL39" s="1329"/>
      <c r="DQM39" s="1329"/>
      <c r="DQN39" s="1329"/>
      <c r="DQO39" s="1329"/>
      <c r="DQP39" s="1329"/>
      <c r="DQQ39" s="1329"/>
      <c r="DQR39" s="1329"/>
      <c r="DQS39" s="1329"/>
      <c r="DQT39" s="1329"/>
      <c r="DQU39" s="1329"/>
      <c r="DQV39" s="1329"/>
      <c r="DQW39" s="1329"/>
      <c r="DQX39" s="1329"/>
      <c r="DQY39" s="1329"/>
      <c r="DQZ39" s="1329"/>
      <c r="DRA39" s="1329"/>
      <c r="DRB39" s="1329"/>
      <c r="DRC39" s="1329"/>
      <c r="DRD39" s="1329"/>
      <c r="DRE39" s="1329"/>
      <c r="DRF39" s="1329"/>
      <c r="DRG39" s="1329"/>
      <c r="DRH39" s="1329"/>
      <c r="DRI39" s="1329"/>
      <c r="DRJ39" s="1329"/>
      <c r="DRK39" s="1329"/>
      <c r="DRL39" s="1329"/>
      <c r="DRM39" s="1329"/>
      <c r="DRN39" s="1329"/>
      <c r="DRO39" s="1329"/>
      <c r="DRP39" s="1329"/>
      <c r="DRQ39" s="1329"/>
      <c r="DRR39" s="1329"/>
      <c r="DRS39" s="1329"/>
      <c r="DRT39" s="1329"/>
      <c r="DRU39" s="1329"/>
      <c r="DRV39" s="1329"/>
      <c r="DRW39" s="1329"/>
      <c r="DRX39" s="1329"/>
      <c r="DRY39" s="1329"/>
      <c r="DRZ39" s="1329"/>
      <c r="DSA39" s="1329"/>
      <c r="DSB39" s="1329"/>
      <c r="DSC39" s="1329"/>
      <c r="DSD39" s="1329"/>
      <c r="DSE39" s="1329"/>
      <c r="DSF39" s="1329"/>
      <c r="DSG39" s="1329"/>
      <c r="DSH39" s="1329"/>
      <c r="DSI39" s="1329"/>
      <c r="DSJ39" s="1329"/>
      <c r="DSK39" s="1329"/>
      <c r="DSL39" s="1329"/>
      <c r="DSM39" s="1329"/>
      <c r="DSN39" s="1329"/>
      <c r="DSO39" s="1329"/>
      <c r="DSP39" s="1329"/>
      <c r="DSQ39" s="1329"/>
      <c r="DSR39" s="1329"/>
      <c r="DSS39" s="1329"/>
      <c r="DST39" s="1329"/>
      <c r="DSU39" s="1329"/>
      <c r="DSV39" s="1329"/>
      <c r="DSW39" s="1329"/>
      <c r="DSX39" s="1329"/>
      <c r="DSY39" s="1329"/>
      <c r="DSZ39" s="1329"/>
      <c r="DTA39" s="1329"/>
      <c r="DTB39" s="1329"/>
      <c r="DTC39" s="1329"/>
      <c r="DTD39" s="1329"/>
      <c r="DTE39" s="1329"/>
      <c r="DTF39" s="1329"/>
      <c r="DTG39" s="1329"/>
      <c r="DTH39" s="1329"/>
      <c r="DTI39" s="1329"/>
      <c r="DTJ39" s="1329"/>
      <c r="DTK39" s="1329"/>
      <c r="DTL39" s="1329"/>
      <c r="DTM39" s="1329"/>
      <c r="DTN39" s="1329"/>
      <c r="DTO39" s="1329"/>
      <c r="DTP39" s="1329"/>
      <c r="DTQ39" s="1329"/>
      <c r="DTR39" s="1329"/>
      <c r="DTS39" s="1329"/>
      <c r="DTT39" s="1329"/>
      <c r="DTU39" s="1329"/>
      <c r="DTV39" s="1329"/>
      <c r="DTW39" s="1329"/>
      <c r="DTX39" s="1329"/>
      <c r="DTY39" s="1329"/>
      <c r="DTZ39" s="1329"/>
      <c r="DUA39" s="1329"/>
      <c r="DUB39" s="1329"/>
      <c r="DUC39" s="1329"/>
      <c r="DUD39" s="1329"/>
      <c r="DUE39" s="1329"/>
      <c r="DUF39" s="1329"/>
      <c r="DUG39" s="1329"/>
      <c r="DUH39" s="1329"/>
      <c r="DUI39" s="1329"/>
      <c r="DUJ39" s="1329"/>
      <c r="DUK39" s="1329"/>
      <c r="DUL39" s="1329"/>
      <c r="DUM39" s="1329"/>
      <c r="DUN39" s="1329"/>
      <c r="DUO39" s="1329"/>
      <c r="DUP39" s="1329"/>
      <c r="DUQ39" s="1329"/>
      <c r="DUR39" s="1329"/>
      <c r="DUS39" s="1329"/>
      <c r="DUT39" s="1329"/>
      <c r="DUU39" s="1329"/>
      <c r="DUV39" s="1329"/>
      <c r="DUW39" s="1329"/>
      <c r="DUX39" s="1329"/>
      <c r="DUY39" s="1329"/>
      <c r="DUZ39" s="1329"/>
      <c r="DVA39" s="1329"/>
      <c r="DVB39" s="1329"/>
      <c r="DVC39" s="1329"/>
      <c r="DVD39" s="1329"/>
      <c r="DVE39" s="1329"/>
      <c r="DVF39" s="1329"/>
      <c r="DVG39" s="1329"/>
      <c r="DVH39" s="1329"/>
      <c r="DVI39" s="1329"/>
      <c r="DVJ39" s="1329"/>
      <c r="DVK39" s="1329"/>
      <c r="DVL39" s="1329"/>
      <c r="DVM39" s="1329"/>
      <c r="DVN39" s="1329"/>
      <c r="DVO39" s="1329"/>
      <c r="DVP39" s="1329"/>
      <c r="DVQ39" s="1329"/>
      <c r="DVR39" s="1329"/>
      <c r="DVS39" s="1329"/>
      <c r="DVT39" s="1329"/>
      <c r="DVU39" s="1329"/>
      <c r="DVV39" s="1329"/>
      <c r="DVW39" s="1329"/>
      <c r="DVX39" s="1329"/>
      <c r="DVY39" s="1329"/>
      <c r="DVZ39" s="1329"/>
      <c r="DWA39" s="1329"/>
      <c r="DWB39" s="1329"/>
      <c r="DWC39" s="1329"/>
      <c r="DWD39" s="1329"/>
      <c r="DWE39" s="1329"/>
      <c r="DWF39" s="1329"/>
      <c r="DWG39" s="1329"/>
      <c r="DWH39" s="1329"/>
      <c r="DWI39" s="1329"/>
      <c r="DWJ39" s="1329"/>
      <c r="DWK39" s="1329"/>
      <c r="DWL39" s="1329"/>
      <c r="DWM39" s="1329"/>
      <c r="DWN39" s="1329"/>
      <c r="DWO39" s="1329"/>
      <c r="DWP39" s="1329"/>
      <c r="DWQ39" s="1329"/>
      <c r="DWR39" s="1329"/>
      <c r="DWS39" s="1329"/>
      <c r="DWT39" s="1329"/>
      <c r="DWU39" s="1329"/>
      <c r="DWV39" s="1329"/>
      <c r="DWW39" s="1329"/>
      <c r="DWX39" s="1329"/>
      <c r="DWY39" s="1329"/>
      <c r="DWZ39" s="1329"/>
      <c r="DXA39" s="1329"/>
      <c r="DXB39" s="1329"/>
      <c r="DXC39" s="1329"/>
      <c r="DXD39" s="1329"/>
      <c r="DXE39" s="1329"/>
      <c r="DXF39" s="1329"/>
      <c r="DXG39" s="1329"/>
      <c r="DXH39" s="1329"/>
      <c r="DXI39" s="1329"/>
      <c r="DXJ39" s="1329"/>
      <c r="DXK39" s="1329"/>
      <c r="DXL39" s="1329"/>
      <c r="DXM39" s="1329"/>
      <c r="DXN39" s="1329"/>
      <c r="DXO39" s="1329"/>
      <c r="DXP39" s="1329"/>
      <c r="DXQ39" s="1329"/>
      <c r="DXR39" s="1329"/>
      <c r="DXS39" s="1329"/>
      <c r="DXT39" s="1329"/>
      <c r="DXU39" s="1329"/>
      <c r="DXV39" s="1329"/>
      <c r="DXW39" s="1329"/>
      <c r="DXX39" s="1329"/>
      <c r="DXY39" s="1329"/>
      <c r="DXZ39" s="1329"/>
      <c r="DYA39" s="1329"/>
      <c r="DYB39" s="1329"/>
      <c r="DYC39" s="1329"/>
      <c r="DYD39" s="1329"/>
      <c r="DYE39" s="1329"/>
      <c r="DYF39" s="1329"/>
      <c r="DYG39" s="1329"/>
      <c r="DYH39" s="1329"/>
      <c r="DYI39" s="1329"/>
      <c r="DYJ39" s="1329"/>
      <c r="DYK39" s="1329"/>
      <c r="DYL39" s="1329"/>
      <c r="DYM39" s="1329"/>
      <c r="DYN39" s="1329"/>
      <c r="DYO39" s="1329"/>
      <c r="DYP39" s="1329"/>
      <c r="DYQ39" s="1329"/>
      <c r="DYR39" s="1329"/>
      <c r="DYS39" s="1329"/>
      <c r="DYT39" s="1329"/>
      <c r="DYU39" s="1329"/>
      <c r="DYV39" s="1329"/>
      <c r="DYW39" s="1329"/>
      <c r="DYX39" s="1329"/>
      <c r="DYY39" s="1329"/>
      <c r="DYZ39" s="1329"/>
      <c r="DZA39" s="1329"/>
      <c r="DZB39" s="1329"/>
      <c r="DZC39" s="1329"/>
      <c r="DZD39" s="1329"/>
      <c r="DZE39" s="1329"/>
      <c r="DZF39" s="1329"/>
      <c r="DZG39" s="1329"/>
      <c r="DZH39" s="1329"/>
      <c r="DZI39" s="1329"/>
      <c r="DZJ39" s="1329"/>
      <c r="DZK39" s="1329"/>
      <c r="DZL39" s="1329"/>
      <c r="DZM39" s="1329"/>
      <c r="DZN39" s="1329"/>
      <c r="DZO39" s="1329"/>
      <c r="DZP39" s="1329"/>
      <c r="DZQ39" s="1329"/>
      <c r="DZR39" s="1329"/>
      <c r="DZS39" s="1329"/>
      <c r="DZT39" s="1329"/>
      <c r="DZU39" s="1329"/>
      <c r="DZV39" s="1329"/>
      <c r="DZW39" s="1329"/>
      <c r="DZX39" s="1329"/>
      <c r="DZY39" s="1329"/>
      <c r="DZZ39" s="1329"/>
      <c r="EAA39" s="1329"/>
      <c r="EAB39" s="1329"/>
      <c r="EAC39" s="1329"/>
      <c r="EAD39" s="1329"/>
      <c r="EAE39" s="1329"/>
      <c r="EAF39" s="1329"/>
      <c r="EAG39" s="1329"/>
      <c r="EAH39" s="1329"/>
      <c r="EAI39" s="1329"/>
      <c r="EAJ39" s="1329"/>
      <c r="EAK39" s="1329"/>
      <c r="EAL39" s="1329"/>
      <c r="EAM39" s="1329"/>
      <c r="EAN39" s="1329"/>
      <c r="EAO39" s="1329"/>
      <c r="EAP39" s="1329"/>
      <c r="EAQ39" s="1329"/>
      <c r="EAR39" s="1329"/>
      <c r="EAS39" s="1329"/>
      <c r="EAT39" s="1329"/>
      <c r="EAU39" s="1329"/>
      <c r="EAV39" s="1329"/>
      <c r="EAW39" s="1329"/>
      <c r="EAX39" s="1329"/>
      <c r="EAY39" s="1329"/>
      <c r="EAZ39" s="1329"/>
      <c r="EBA39" s="1329"/>
      <c r="EBB39" s="1329"/>
      <c r="EBC39" s="1329"/>
      <c r="EBD39" s="1329"/>
      <c r="EBE39" s="1329"/>
      <c r="EBF39" s="1329"/>
      <c r="EBG39" s="1329"/>
      <c r="EBH39" s="1329"/>
      <c r="EBI39" s="1329"/>
      <c r="EBJ39" s="1329"/>
      <c r="EBK39" s="1329"/>
      <c r="EBL39" s="1329"/>
      <c r="EBM39" s="1329"/>
      <c r="EBN39" s="1329"/>
      <c r="EBO39" s="1329"/>
      <c r="EBP39" s="1329"/>
      <c r="EBQ39" s="1329"/>
      <c r="EBR39" s="1329"/>
      <c r="EBS39" s="1329"/>
      <c r="EBT39" s="1329"/>
      <c r="EBU39" s="1329"/>
      <c r="EBV39" s="1329"/>
      <c r="EBW39" s="1329"/>
      <c r="EBX39" s="1329"/>
      <c r="EBY39" s="1329"/>
      <c r="EBZ39" s="1329"/>
      <c r="ECA39" s="1329"/>
      <c r="ECB39" s="1329"/>
      <c r="ECC39" s="1329"/>
      <c r="ECD39" s="1329"/>
      <c r="ECE39" s="1329"/>
      <c r="ECF39" s="1329"/>
      <c r="ECG39" s="1329"/>
      <c r="ECH39" s="1329"/>
      <c r="ECI39" s="1329"/>
      <c r="ECJ39" s="1329"/>
      <c r="ECK39" s="1329"/>
      <c r="ECL39" s="1329"/>
      <c r="ECM39" s="1329"/>
      <c r="ECN39" s="1329"/>
      <c r="ECO39" s="1329"/>
      <c r="ECP39" s="1329"/>
      <c r="ECQ39" s="1329"/>
      <c r="ECR39" s="1329"/>
      <c r="ECS39" s="1329"/>
      <c r="ECT39" s="1329"/>
      <c r="ECU39" s="1329"/>
      <c r="ECV39" s="1329"/>
      <c r="ECW39" s="1329"/>
      <c r="ECX39" s="1329"/>
      <c r="ECY39" s="1329"/>
      <c r="ECZ39" s="1329"/>
      <c r="EDA39" s="1329"/>
      <c r="EDB39" s="1329"/>
      <c r="EDC39" s="1329"/>
      <c r="EDD39" s="1329"/>
      <c r="EDE39" s="1329"/>
      <c r="EDF39" s="1329"/>
      <c r="EDG39" s="1329"/>
      <c r="EDH39" s="1329"/>
      <c r="EDI39" s="1329"/>
      <c r="EDJ39" s="1329"/>
      <c r="EDK39" s="1329"/>
      <c r="EDL39" s="1329"/>
      <c r="EDM39" s="1329"/>
      <c r="EDN39" s="1329"/>
      <c r="EDO39" s="1329"/>
      <c r="EDP39" s="1329"/>
      <c r="EDQ39" s="1329"/>
      <c r="EDR39" s="1329"/>
      <c r="EDS39" s="1329"/>
      <c r="EDT39" s="1329"/>
      <c r="EDU39" s="1329"/>
      <c r="EDV39" s="1329"/>
      <c r="EDW39" s="1329"/>
      <c r="EDX39" s="1329"/>
      <c r="EDY39" s="1329"/>
      <c r="EDZ39" s="1329"/>
      <c r="EEA39" s="1329"/>
      <c r="EEB39" s="1329"/>
      <c r="EEC39" s="1329"/>
      <c r="EED39" s="1329"/>
      <c r="EEE39" s="1329"/>
      <c r="EEF39" s="1329"/>
      <c r="EEG39" s="1329"/>
      <c r="EEH39" s="1329"/>
      <c r="EEI39" s="1329"/>
      <c r="EEJ39" s="1329"/>
      <c r="EEK39" s="1329"/>
      <c r="EEL39" s="1329"/>
      <c r="EEM39" s="1329"/>
      <c r="EEN39" s="1329"/>
      <c r="EEO39" s="1329"/>
      <c r="EEP39" s="1329"/>
      <c r="EEQ39" s="1329"/>
      <c r="EER39" s="1329"/>
      <c r="EES39" s="1329"/>
      <c r="EET39" s="1329"/>
      <c r="EEU39" s="1329"/>
      <c r="EEV39" s="1329"/>
      <c r="EEW39" s="1329"/>
      <c r="EEX39" s="1329"/>
      <c r="EEY39" s="1329"/>
      <c r="EEZ39" s="1329"/>
      <c r="EFA39" s="1329"/>
      <c r="EFB39" s="1329"/>
      <c r="EFC39" s="1329"/>
      <c r="EFD39" s="1329"/>
      <c r="EFE39" s="1329"/>
      <c r="EFF39" s="1329"/>
      <c r="EFG39" s="1329"/>
      <c r="EFH39" s="1329"/>
      <c r="EFI39" s="1329"/>
      <c r="EFJ39" s="1329"/>
      <c r="EFK39" s="1329"/>
      <c r="EFL39" s="1329"/>
      <c r="EFM39" s="1329"/>
      <c r="EFN39" s="1329"/>
      <c r="EFO39" s="1329"/>
      <c r="EFP39" s="1329"/>
      <c r="EFQ39" s="1329"/>
      <c r="EFR39" s="1329"/>
      <c r="EFS39" s="1329"/>
      <c r="EFT39" s="1329"/>
      <c r="EFU39" s="1329"/>
      <c r="EFV39" s="1329"/>
      <c r="EFW39" s="1329"/>
      <c r="EFX39" s="1329"/>
      <c r="EFY39" s="1329"/>
      <c r="EFZ39" s="1329"/>
      <c r="EGA39" s="1329"/>
      <c r="EGB39" s="1329"/>
      <c r="EGC39" s="1329"/>
      <c r="EGD39" s="1329"/>
      <c r="EGE39" s="1329"/>
      <c r="EGF39" s="1329"/>
      <c r="EGG39" s="1329"/>
      <c r="EGH39" s="1329"/>
      <c r="EGI39" s="1329"/>
      <c r="EGJ39" s="1329"/>
      <c r="EGK39" s="1329"/>
      <c r="EGL39" s="1329"/>
      <c r="EGM39" s="1329"/>
      <c r="EGN39" s="1329"/>
      <c r="EGO39" s="1329"/>
      <c r="EGP39" s="1329"/>
      <c r="EGQ39" s="1329"/>
      <c r="EGR39" s="1329"/>
      <c r="EGS39" s="1329"/>
      <c r="EGT39" s="1329"/>
      <c r="EGU39" s="1329"/>
      <c r="EGV39" s="1329"/>
      <c r="EGW39" s="1329"/>
      <c r="EGX39" s="1329"/>
      <c r="EGY39" s="1329"/>
      <c r="EGZ39" s="1329"/>
      <c r="EHA39" s="1329"/>
      <c r="EHB39" s="1329"/>
      <c r="EHC39" s="1329"/>
      <c r="EHD39" s="1329"/>
      <c r="EHE39" s="1329"/>
      <c r="EHF39" s="1329"/>
      <c r="EHG39" s="1329"/>
      <c r="EHH39" s="1329"/>
      <c r="EHI39" s="1329"/>
      <c r="EHJ39" s="1329"/>
      <c r="EHK39" s="1329"/>
      <c r="EHL39" s="1329"/>
      <c r="EHM39" s="1329"/>
      <c r="EHN39" s="1329"/>
      <c r="EHO39" s="1329"/>
      <c r="EHP39" s="1329"/>
      <c r="EHQ39" s="1329"/>
      <c r="EHR39" s="1329"/>
      <c r="EHS39" s="1329"/>
      <c r="EHT39" s="1329"/>
      <c r="EHU39" s="1329"/>
      <c r="EHV39" s="1329"/>
      <c r="EHW39" s="1329"/>
      <c r="EHX39" s="1329"/>
      <c r="EHY39" s="1329"/>
      <c r="EHZ39" s="1329"/>
      <c r="EIA39" s="1329"/>
      <c r="EIB39" s="1329"/>
      <c r="EIC39" s="1329"/>
      <c r="EID39" s="1329"/>
      <c r="EIE39" s="1329"/>
      <c r="EIF39" s="1329"/>
      <c r="EIG39" s="1329"/>
      <c r="EIH39" s="1329"/>
      <c r="EII39" s="1329"/>
      <c r="EIJ39" s="1329"/>
      <c r="EIK39" s="1329"/>
      <c r="EIL39" s="1329"/>
      <c r="EIM39" s="1329"/>
      <c r="EIN39" s="1329"/>
      <c r="EIO39" s="1329"/>
      <c r="EIP39" s="1329"/>
      <c r="EIQ39" s="1329"/>
      <c r="EIR39" s="1329"/>
      <c r="EIS39" s="1329"/>
      <c r="EIT39" s="1329"/>
      <c r="EIU39" s="1329"/>
      <c r="EIV39" s="1329"/>
      <c r="EIW39" s="1329"/>
      <c r="EIX39" s="1329"/>
      <c r="EIY39" s="1329"/>
      <c r="EIZ39" s="1329"/>
      <c r="EJA39" s="1329"/>
      <c r="EJB39" s="1329"/>
      <c r="EJC39" s="1329"/>
      <c r="EJD39" s="1329"/>
      <c r="EJE39" s="1329"/>
      <c r="EJF39" s="1329"/>
      <c r="EJG39" s="1329"/>
      <c r="EJH39" s="1329"/>
      <c r="EJI39" s="1329"/>
      <c r="EJJ39" s="1329"/>
      <c r="EJK39" s="1329"/>
      <c r="EJL39" s="1329"/>
      <c r="EJM39" s="1329"/>
      <c r="EJN39" s="1329"/>
      <c r="EJO39" s="1329"/>
      <c r="EJP39" s="1329"/>
      <c r="EJQ39" s="1329"/>
      <c r="EJR39" s="1329"/>
      <c r="EJS39" s="1329"/>
      <c r="EJT39" s="1329"/>
      <c r="EJU39" s="1329"/>
      <c r="EJV39" s="1329"/>
      <c r="EJW39" s="1329"/>
      <c r="EJX39" s="1329"/>
      <c r="EJY39" s="1329"/>
      <c r="EJZ39" s="1329"/>
      <c r="EKA39" s="1329"/>
      <c r="EKB39" s="1329"/>
      <c r="EKC39" s="1329"/>
      <c r="EKD39" s="1329"/>
      <c r="EKE39" s="1329"/>
      <c r="EKF39" s="1329"/>
      <c r="EKG39" s="1329"/>
      <c r="EKH39" s="1329"/>
      <c r="EKI39" s="1329"/>
      <c r="EKJ39" s="1329"/>
      <c r="EKK39" s="1329"/>
      <c r="EKL39" s="1329"/>
      <c r="EKM39" s="1329"/>
      <c r="EKN39" s="1329"/>
      <c r="EKO39" s="1329"/>
      <c r="EKP39" s="1329"/>
      <c r="EKQ39" s="1329"/>
      <c r="EKR39" s="1329"/>
      <c r="EKS39" s="1329"/>
      <c r="EKT39" s="1329"/>
      <c r="EKU39" s="1329"/>
      <c r="EKV39" s="1329"/>
      <c r="EKW39" s="1329"/>
      <c r="EKX39" s="1329"/>
      <c r="EKY39" s="1329"/>
      <c r="EKZ39" s="1329"/>
      <c r="ELA39" s="1329"/>
      <c r="ELB39" s="1329"/>
      <c r="ELC39" s="1329"/>
      <c r="ELD39" s="1329"/>
      <c r="ELE39" s="1329"/>
      <c r="ELF39" s="1329"/>
      <c r="ELG39" s="1329"/>
      <c r="ELH39" s="1329"/>
      <c r="ELI39" s="1329"/>
      <c r="ELJ39" s="1329"/>
      <c r="ELK39" s="1329"/>
      <c r="ELL39" s="1329"/>
      <c r="ELM39" s="1329"/>
      <c r="ELN39" s="1329"/>
      <c r="ELO39" s="1329"/>
      <c r="ELP39" s="1329"/>
      <c r="ELQ39" s="1329"/>
      <c r="ELR39" s="1329"/>
      <c r="ELS39" s="1329"/>
      <c r="ELT39" s="1329"/>
      <c r="ELU39" s="1329"/>
      <c r="ELV39" s="1329"/>
      <c r="ELW39" s="1329"/>
      <c r="ELX39" s="1329"/>
      <c r="ELY39" s="1329"/>
      <c r="ELZ39" s="1329"/>
      <c r="EMA39" s="1329"/>
      <c r="EMB39" s="1329"/>
      <c r="EMC39" s="1329"/>
      <c r="EMD39" s="1329"/>
      <c r="EME39" s="1329"/>
      <c r="EMF39" s="1329"/>
      <c r="EMG39" s="1329"/>
      <c r="EMH39" s="1329"/>
      <c r="EMI39" s="1329"/>
      <c r="EMJ39" s="1329"/>
      <c r="EMK39" s="1329"/>
      <c r="EML39" s="1329"/>
      <c r="EMM39" s="1329"/>
      <c r="EMN39" s="1329"/>
      <c r="EMO39" s="1329"/>
      <c r="EMP39" s="1329"/>
      <c r="EMQ39" s="1329"/>
      <c r="EMR39" s="1329"/>
      <c r="EMS39" s="1329"/>
      <c r="EMT39" s="1329"/>
      <c r="EMU39" s="1329"/>
      <c r="EMV39" s="1329"/>
      <c r="EMW39" s="1329"/>
      <c r="EMX39" s="1329"/>
      <c r="EMY39" s="1329"/>
      <c r="EMZ39" s="1329"/>
      <c r="ENA39" s="1329"/>
      <c r="ENB39" s="1329"/>
      <c r="ENC39" s="1329"/>
      <c r="END39" s="1329"/>
      <c r="ENE39" s="1329"/>
      <c r="ENF39" s="1329"/>
      <c r="ENG39" s="1329"/>
      <c r="ENH39" s="1329"/>
      <c r="ENI39" s="1329"/>
      <c r="ENJ39" s="1329"/>
      <c r="ENK39" s="1329"/>
      <c r="ENL39" s="1329"/>
      <c r="ENM39" s="1329"/>
      <c r="ENN39" s="1329"/>
      <c r="ENO39" s="1329"/>
      <c r="ENP39" s="1329"/>
      <c r="ENQ39" s="1329"/>
      <c r="ENR39" s="1329"/>
      <c r="ENS39" s="1329"/>
      <c r="ENT39" s="1329"/>
      <c r="ENU39" s="1329"/>
      <c r="ENV39" s="1329"/>
      <c r="ENW39" s="1329"/>
      <c r="ENX39" s="1329"/>
      <c r="ENY39" s="1329"/>
      <c r="ENZ39" s="1329"/>
      <c r="EOA39" s="1329"/>
      <c r="EOB39" s="1329"/>
      <c r="EOC39" s="1329"/>
      <c r="EOD39" s="1329"/>
      <c r="EOE39" s="1329"/>
      <c r="EOF39" s="1329"/>
      <c r="EOG39" s="1329"/>
      <c r="EOH39" s="1329"/>
      <c r="EOI39" s="1329"/>
      <c r="EOJ39" s="1329"/>
      <c r="EOK39" s="1329"/>
      <c r="EOL39" s="1329"/>
      <c r="EOM39" s="1329"/>
      <c r="EON39" s="1329"/>
      <c r="EOO39" s="1329"/>
      <c r="EOP39" s="1329"/>
      <c r="EOQ39" s="1329"/>
      <c r="EOR39" s="1329"/>
      <c r="EOS39" s="1329"/>
      <c r="EOT39" s="1329"/>
      <c r="EOU39" s="1329"/>
      <c r="EOV39" s="1329"/>
      <c r="EOW39" s="1329"/>
      <c r="EOX39" s="1329"/>
      <c r="EOY39" s="1329"/>
      <c r="EOZ39" s="1329"/>
      <c r="EPA39" s="1329"/>
      <c r="EPB39" s="1329"/>
      <c r="EPC39" s="1329"/>
      <c r="EPD39" s="1329"/>
      <c r="EPE39" s="1329"/>
      <c r="EPF39" s="1329"/>
      <c r="EPG39" s="1329"/>
      <c r="EPH39" s="1329"/>
      <c r="EPI39" s="1329"/>
      <c r="EPJ39" s="1329"/>
      <c r="EPK39" s="1329"/>
      <c r="EPL39" s="1329"/>
      <c r="EPM39" s="1329"/>
      <c r="EPN39" s="1329"/>
      <c r="EPO39" s="1329"/>
      <c r="EPP39" s="1329"/>
      <c r="EPQ39" s="1329"/>
      <c r="EPR39" s="1329"/>
      <c r="EPS39" s="1329"/>
      <c r="EPT39" s="1329"/>
      <c r="EPU39" s="1329"/>
      <c r="EPV39" s="1329"/>
      <c r="EPW39" s="1329"/>
      <c r="EPX39" s="1329"/>
      <c r="EPY39" s="1329"/>
      <c r="EPZ39" s="1329"/>
      <c r="EQA39" s="1329"/>
      <c r="EQB39" s="1329"/>
      <c r="EQC39" s="1329"/>
      <c r="EQD39" s="1329"/>
      <c r="EQE39" s="1329"/>
      <c r="EQF39" s="1329"/>
      <c r="EQG39" s="1329"/>
      <c r="EQH39" s="1329"/>
      <c r="EQI39" s="1329"/>
      <c r="EQJ39" s="1329"/>
      <c r="EQK39" s="1329"/>
      <c r="EQL39" s="1329"/>
      <c r="EQM39" s="1329"/>
      <c r="EQN39" s="1329"/>
      <c r="EQO39" s="1329"/>
      <c r="EQP39" s="1329"/>
      <c r="EQQ39" s="1329"/>
      <c r="EQR39" s="1329"/>
      <c r="EQS39" s="1329"/>
      <c r="EQT39" s="1329"/>
      <c r="EQU39" s="1329"/>
      <c r="EQV39" s="1329"/>
      <c r="EQW39" s="1329"/>
      <c r="EQX39" s="1329"/>
      <c r="EQY39" s="1329"/>
      <c r="EQZ39" s="1329"/>
      <c r="ERA39" s="1329"/>
      <c r="ERB39" s="1329"/>
      <c r="ERC39" s="1329"/>
      <c r="ERD39" s="1329"/>
      <c r="ERE39" s="1329"/>
      <c r="ERF39" s="1329"/>
      <c r="ERG39" s="1329"/>
      <c r="ERH39" s="1329"/>
      <c r="ERI39" s="1329"/>
      <c r="ERJ39" s="1329"/>
      <c r="ERK39" s="1329"/>
      <c r="ERL39" s="1329"/>
      <c r="ERM39" s="1329"/>
      <c r="ERN39" s="1329"/>
      <c r="ERO39" s="1329"/>
      <c r="ERP39" s="1329"/>
      <c r="ERQ39" s="1329"/>
      <c r="ERR39" s="1329"/>
      <c r="ERS39" s="1329"/>
      <c r="ERT39" s="1329"/>
      <c r="ERU39" s="1329"/>
      <c r="ERV39" s="1329"/>
      <c r="ERW39" s="1329"/>
      <c r="ERX39" s="1329"/>
      <c r="ERY39" s="1329"/>
      <c r="ERZ39" s="1329"/>
      <c r="ESA39" s="1329"/>
      <c r="ESB39" s="1329"/>
      <c r="ESC39" s="1329"/>
      <c r="ESD39" s="1329"/>
      <c r="ESE39" s="1329"/>
      <c r="ESF39" s="1329"/>
      <c r="ESG39" s="1329"/>
      <c r="ESH39" s="1329"/>
      <c r="ESI39" s="1329"/>
      <c r="ESJ39" s="1329"/>
      <c r="ESK39" s="1329"/>
      <c r="ESL39" s="1329"/>
      <c r="ESM39" s="1329"/>
      <c r="ESN39" s="1329"/>
      <c r="ESO39" s="1329"/>
      <c r="ESP39" s="1329"/>
      <c r="ESQ39" s="1329"/>
      <c r="ESR39" s="1329"/>
      <c r="ESS39" s="1329"/>
      <c r="EST39" s="1329"/>
      <c r="ESU39" s="1329"/>
      <c r="ESV39" s="1329"/>
      <c r="ESW39" s="1329"/>
      <c r="ESX39" s="1329"/>
      <c r="ESY39" s="1329"/>
      <c r="ESZ39" s="1329"/>
      <c r="ETA39" s="1329"/>
      <c r="ETB39" s="1329"/>
      <c r="ETC39" s="1329"/>
      <c r="ETD39" s="1329"/>
      <c r="ETE39" s="1329"/>
      <c r="ETF39" s="1329"/>
      <c r="ETG39" s="1329"/>
      <c r="ETH39" s="1329"/>
      <c r="ETI39" s="1329"/>
      <c r="ETJ39" s="1329"/>
      <c r="ETK39" s="1329"/>
      <c r="ETL39" s="1329"/>
      <c r="ETM39" s="1329"/>
      <c r="ETN39" s="1329"/>
      <c r="ETO39" s="1329"/>
      <c r="ETP39" s="1329"/>
      <c r="ETQ39" s="1329"/>
      <c r="ETR39" s="1329"/>
      <c r="ETS39" s="1329"/>
      <c r="ETT39" s="1329"/>
      <c r="ETU39" s="1329"/>
      <c r="ETV39" s="1329"/>
      <c r="ETW39" s="1329"/>
      <c r="ETX39" s="1329"/>
      <c r="ETY39" s="1329"/>
      <c r="ETZ39" s="1329"/>
      <c r="EUA39" s="1329"/>
      <c r="EUB39" s="1329"/>
      <c r="EUC39" s="1329"/>
      <c r="EUD39" s="1329"/>
      <c r="EUE39" s="1329"/>
      <c r="EUF39" s="1329"/>
      <c r="EUG39" s="1329"/>
      <c r="EUH39" s="1329"/>
      <c r="EUI39" s="1329"/>
      <c r="EUJ39" s="1329"/>
      <c r="EUK39" s="1329"/>
      <c r="EUL39" s="1329"/>
      <c r="EUM39" s="1329"/>
      <c r="EUN39" s="1329"/>
      <c r="EUO39" s="1329"/>
      <c r="EUP39" s="1329"/>
      <c r="EUQ39" s="1329"/>
      <c r="EUR39" s="1329"/>
      <c r="EUS39" s="1329"/>
      <c r="EUT39" s="1329"/>
      <c r="EUU39" s="1329"/>
      <c r="EUV39" s="1329"/>
      <c r="EUW39" s="1329"/>
      <c r="EUX39" s="1329"/>
      <c r="EUY39" s="1329"/>
      <c r="EUZ39" s="1329"/>
      <c r="EVA39" s="1329"/>
      <c r="EVB39" s="1329"/>
      <c r="EVC39" s="1329"/>
      <c r="EVD39" s="1329"/>
      <c r="EVE39" s="1329"/>
      <c r="EVF39" s="1329"/>
      <c r="EVG39" s="1329"/>
      <c r="EVH39" s="1329"/>
      <c r="EVI39" s="1329"/>
      <c r="EVJ39" s="1329"/>
      <c r="EVK39" s="1329"/>
      <c r="EVL39" s="1329"/>
      <c r="EVM39" s="1329"/>
      <c r="EVN39" s="1329"/>
      <c r="EVO39" s="1329"/>
      <c r="EVP39" s="1329"/>
      <c r="EVQ39" s="1329"/>
      <c r="EVR39" s="1329"/>
      <c r="EVS39" s="1329"/>
      <c r="EVT39" s="1329"/>
      <c r="EVU39" s="1329"/>
      <c r="EVV39" s="1329"/>
      <c r="EVW39" s="1329"/>
      <c r="EVX39" s="1329"/>
      <c r="EVY39" s="1329"/>
      <c r="EVZ39" s="1329"/>
      <c r="EWA39" s="1329"/>
      <c r="EWB39" s="1329"/>
      <c r="EWC39" s="1329"/>
      <c r="EWD39" s="1329"/>
      <c r="EWE39" s="1329"/>
      <c r="EWF39" s="1329"/>
      <c r="EWG39" s="1329"/>
      <c r="EWH39" s="1329"/>
      <c r="EWI39" s="1329"/>
      <c r="EWJ39" s="1329"/>
      <c r="EWK39" s="1329"/>
      <c r="EWL39" s="1329"/>
      <c r="EWM39" s="1329"/>
      <c r="EWN39" s="1329"/>
      <c r="EWO39" s="1329"/>
      <c r="EWP39" s="1329"/>
      <c r="EWQ39" s="1329"/>
      <c r="EWR39" s="1329"/>
      <c r="EWS39" s="1329"/>
      <c r="EWT39" s="1329"/>
      <c r="EWU39" s="1329"/>
      <c r="EWV39" s="1329"/>
      <c r="EWW39" s="1329"/>
      <c r="EWX39" s="1329"/>
      <c r="EWY39" s="1329"/>
      <c r="EWZ39" s="1329"/>
      <c r="EXA39" s="1329"/>
      <c r="EXB39" s="1329"/>
      <c r="EXC39" s="1329"/>
      <c r="EXD39" s="1329"/>
      <c r="EXE39" s="1329"/>
      <c r="EXF39" s="1329"/>
      <c r="EXG39" s="1329"/>
      <c r="EXH39" s="1329"/>
      <c r="EXI39" s="1329"/>
      <c r="EXJ39" s="1329"/>
      <c r="EXK39" s="1329"/>
      <c r="EXL39" s="1329"/>
      <c r="EXM39" s="1329"/>
      <c r="EXN39" s="1329"/>
      <c r="EXO39" s="1329"/>
      <c r="EXP39" s="1329"/>
      <c r="EXQ39" s="1329"/>
      <c r="EXR39" s="1329"/>
      <c r="EXS39" s="1329"/>
      <c r="EXT39" s="1329"/>
      <c r="EXU39" s="1329"/>
      <c r="EXV39" s="1329"/>
      <c r="EXW39" s="1329"/>
      <c r="EXX39" s="1329"/>
      <c r="EXY39" s="1329"/>
      <c r="EXZ39" s="1329"/>
      <c r="EYA39" s="1329"/>
      <c r="EYB39" s="1329"/>
      <c r="EYC39" s="1329"/>
      <c r="EYD39" s="1329"/>
      <c r="EYE39" s="1329"/>
      <c r="EYF39" s="1329"/>
      <c r="EYG39" s="1329"/>
      <c r="EYH39" s="1329"/>
      <c r="EYI39" s="1329"/>
      <c r="EYJ39" s="1329"/>
      <c r="EYK39" s="1329"/>
      <c r="EYL39" s="1329"/>
      <c r="EYM39" s="1329"/>
      <c r="EYN39" s="1329"/>
      <c r="EYO39" s="1329"/>
      <c r="EYP39" s="1329"/>
      <c r="EYQ39" s="1329"/>
      <c r="EYR39" s="1329"/>
      <c r="EYS39" s="1329"/>
      <c r="EYT39" s="1329"/>
      <c r="EYU39" s="1329"/>
      <c r="EYV39" s="1329"/>
      <c r="EYW39" s="1329"/>
      <c r="EYX39" s="1329"/>
      <c r="EYY39" s="1329"/>
      <c r="EYZ39" s="1329"/>
      <c r="EZA39" s="1329"/>
      <c r="EZB39" s="1329"/>
      <c r="EZC39" s="1329"/>
      <c r="EZD39" s="1329"/>
      <c r="EZE39" s="1329"/>
      <c r="EZF39" s="1329"/>
      <c r="EZG39" s="1329"/>
      <c r="EZH39" s="1329"/>
      <c r="EZI39" s="1329"/>
      <c r="EZJ39" s="1329"/>
      <c r="EZK39" s="1329"/>
      <c r="EZL39" s="1329"/>
      <c r="EZM39" s="1329"/>
      <c r="EZN39" s="1329"/>
      <c r="EZO39" s="1329"/>
      <c r="EZP39" s="1329"/>
      <c r="EZQ39" s="1329"/>
      <c r="EZR39" s="1329"/>
      <c r="EZS39" s="1329"/>
      <c r="EZT39" s="1329"/>
      <c r="EZU39" s="1329"/>
      <c r="EZV39" s="1329"/>
      <c r="EZW39" s="1329"/>
      <c r="EZX39" s="1329"/>
      <c r="EZY39" s="1329"/>
      <c r="EZZ39" s="1329"/>
      <c r="FAA39" s="1329"/>
      <c r="FAB39" s="1329"/>
      <c r="FAC39" s="1329"/>
      <c r="FAD39" s="1329"/>
      <c r="FAE39" s="1329"/>
      <c r="FAF39" s="1329"/>
      <c r="FAG39" s="1329"/>
      <c r="FAH39" s="1329"/>
      <c r="FAI39" s="1329"/>
      <c r="FAJ39" s="1329"/>
      <c r="FAK39" s="1329"/>
      <c r="FAL39" s="1329"/>
      <c r="FAM39" s="1329"/>
      <c r="FAN39" s="1329"/>
      <c r="FAO39" s="1329"/>
      <c r="FAP39" s="1329"/>
      <c r="FAQ39" s="1329"/>
      <c r="FAR39" s="1329"/>
      <c r="FAS39" s="1329"/>
      <c r="FAT39" s="1329"/>
      <c r="FAU39" s="1329"/>
      <c r="FAV39" s="1329"/>
      <c r="FAW39" s="1329"/>
      <c r="FAX39" s="1329"/>
      <c r="FAY39" s="1329"/>
      <c r="FAZ39" s="1329"/>
      <c r="FBA39" s="1329"/>
      <c r="FBB39" s="1329"/>
      <c r="FBC39" s="1329"/>
      <c r="FBD39" s="1329"/>
      <c r="FBE39" s="1329"/>
      <c r="FBF39" s="1329"/>
      <c r="FBG39" s="1329"/>
      <c r="FBH39" s="1329"/>
      <c r="FBI39" s="1329"/>
      <c r="FBJ39" s="1329"/>
      <c r="FBK39" s="1329"/>
      <c r="FBL39" s="1329"/>
      <c r="FBM39" s="1329"/>
      <c r="FBN39" s="1329"/>
      <c r="FBO39" s="1329"/>
      <c r="FBP39" s="1329"/>
      <c r="FBQ39" s="1329"/>
      <c r="FBR39" s="1329"/>
      <c r="FBS39" s="1329"/>
      <c r="FBT39" s="1329"/>
      <c r="FBU39" s="1329"/>
      <c r="FBV39" s="1329"/>
      <c r="FBW39" s="1329"/>
      <c r="FBX39" s="1329"/>
      <c r="FBY39" s="1329"/>
      <c r="FBZ39" s="1329"/>
      <c r="FCA39" s="1329"/>
      <c r="FCB39" s="1329"/>
      <c r="FCC39" s="1329"/>
      <c r="FCD39" s="1329"/>
      <c r="FCE39" s="1329"/>
      <c r="FCF39" s="1329"/>
      <c r="FCG39" s="1329"/>
      <c r="FCH39" s="1329"/>
      <c r="FCI39" s="1329"/>
      <c r="FCJ39" s="1329"/>
      <c r="FCK39" s="1329"/>
      <c r="FCL39" s="1329"/>
      <c r="FCM39" s="1329"/>
      <c r="FCN39" s="1329"/>
      <c r="FCO39" s="1329"/>
      <c r="FCP39" s="1329"/>
      <c r="FCQ39" s="1329"/>
      <c r="FCR39" s="1329"/>
      <c r="FCS39" s="1329"/>
      <c r="FCT39" s="1329"/>
      <c r="FCU39" s="1329"/>
      <c r="FCV39" s="1329"/>
      <c r="FCW39" s="1329"/>
      <c r="FCX39" s="1329"/>
      <c r="FCY39" s="1329"/>
      <c r="FCZ39" s="1329"/>
      <c r="FDA39" s="1329"/>
      <c r="FDB39" s="1329"/>
      <c r="FDC39" s="1329"/>
      <c r="FDD39" s="1329"/>
      <c r="FDE39" s="1329"/>
      <c r="FDF39" s="1329"/>
      <c r="FDG39" s="1329"/>
      <c r="FDH39" s="1329"/>
      <c r="FDI39" s="1329"/>
      <c r="FDJ39" s="1329"/>
      <c r="FDK39" s="1329"/>
      <c r="FDL39" s="1329"/>
      <c r="FDM39" s="1329"/>
      <c r="FDN39" s="1329"/>
      <c r="FDO39" s="1329"/>
      <c r="FDP39" s="1329"/>
      <c r="FDQ39" s="1329"/>
      <c r="FDR39" s="1329"/>
      <c r="FDS39" s="1329"/>
      <c r="FDT39" s="1329"/>
      <c r="FDU39" s="1329"/>
      <c r="FDV39" s="1329"/>
      <c r="FDW39" s="1329"/>
      <c r="FDX39" s="1329"/>
      <c r="FDY39" s="1329"/>
      <c r="FDZ39" s="1329"/>
      <c r="FEA39" s="1329"/>
      <c r="FEB39" s="1329"/>
      <c r="FEC39" s="1329"/>
      <c r="FED39" s="1329"/>
      <c r="FEE39" s="1329"/>
      <c r="FEF39" s="1329"/>
      <c r="FEG39" s="1329"/>
      <c r="FEH39" s="1329"/>
      <c r="FEI39" s="1329"/>
      <c r="FEJ39" s="1329"/>
      <c r="FEK39" s="1329"/>
      <c r="FEL39" s="1329"/>
      <c r="FEM39" s="1329"/>
      <c r="FEN39" s="1329"/>
      <c r="FEO39" s="1329"/>
      <c r="FEP39" s="1329"/>
      <c r="FEQ39" s="1329"/>
      <c r="FER39" s="1329"/>
      <c r="FES39" s="1329"/>
      <c r="FET39" s="1329"/>
      <c r="FEU39" s="1329"/>
      <c r="FEV39" s="1329"/>
      <c r="FEW39" s="1329"/>
      <c r="FEX39" s="1329"/>
      <c r="FEY39" s="1329"/>
      <c r="FEZ39" s="1329"/>
      <c r="FFA39" s="1329"/>
      <c r="FFB39" s="1329"/>
      <c r="FFC39" s="1329"/>
      <c r="FFD39" s="1329"/>
      <c r="FFE39" s="1329"/>
      <c r="FFF39" s="1329"/>
      <c r="FFG39" s="1329"/>
      <c r="FFH39" s="1329"/>
      <c r="FFI39" s="1329"/>
      <c r="FFJ39" s="1329"/>
      <c r="FFK39" s="1329"/>
      <c r="FFL39" s="1329"/>
      <c r="FFM39" s="1329"/>
      <c r="FFN39" s="1329"/>
      <c r="FFO39" s="1329"/>
      <c r="FFP39" s="1329"/>
      <c r="FFQ39" s="1329"/>
      <c r="FFR39" s="1329"/>
      <c r="FFS39" s="1329"/>
      <c r="FFT39" s="1329"/>
      <c r="FFU39" s="1329"/>
      <c r="FFV39" s="1329"/>
      <c r="FFW39" s="1329"/>
      <c r="FFX39" s="1329"/>
      <c r="FFY39" s="1329"/>
      <c r="FFZ39" s="1329"/>
      <c r="FGA39" s="1329"/>
      <c r="FGB39" s="1329"/>
      <c r="FGC39" s="1329"/>
      <c r="FGD39" s="1329"/>
      <c r="FGE39" s="1329"/>
      <c r="FGF39" s="1329"/>
      <c r="FGG39" s="1329"/>
      <c r="FGH39" s="1329"/>
      <c r="FGI39" s="1329"/>
      <c r="FGJ39" s="1329"/>
      <c r="FGK39" s="1329"/>
      <c r="FGL39" s="1329"/>
      <c r="FGM39" s="1329"/>
      <c r="FGN39" s="1329"/>
      <c r="FGO39" s="1329"/>
      <c r="FGP39" s="1329"/>
      <c r="FGQ39" s="1329"/>
      <c r="FGR39" s="1329"/>
      <c r="FGS39" s="1329"/>
      <c r="FGT39" s="1329"/>
      <c r="FGU39" s="1329"/>
      <c r="FGV39" s="1329"/>
      <c r="FGW39" s="1329"/>
      <c r="FGX39" s="1329"/>
      <c r="FGY39" s="1329"/>
      <c r="FGZ39" s="1329"/>
      <c r="FHA39" s="1329"/>
      <c r="FHB39" s="1329"/>
      <c r="FHC39" s="1329"/>
      <c r="FHD39" s="1329"/>
      <c r="FHE39" s="1329"/>
      <c r="FHF39" s="1329"/>
      <c r="FHG39" s="1329"/>
      <c r="FHH39" s="1329"/>
      <c r="FHI39" s="1329"/>
      <c r="FHJ39" s="1329"/>
      <c r="FHK39" s="1329"/>
      <c r="FHL39" s="1329"/>
      <c r="FHM39" s="1329"/>
      <c r="FHN39" s="1329"/>
      <c r="FHO39" s="1329"/>
      <c r="FHP39" s="1329"/>
      <c r="FHQ39" s="1329"/>
      <c r="FHR39" s="1329"/>
      <c r="FHS39" s="1329"/>
      <c r="FHT39" s="1329"/>
      <c r="FHU39" s="1329"/>
      <c r="FHV39" s="1329"/>
      <c r="FHW39" s="1329"/>
      <c r="FHX39" s="1329"/>
      <c r="FHY39" s="1329"/>
      <c r="FHZ39" s="1329"/>
      <c r="FIA39" s="1329"/>
      <c r="FIB39" s="1329"/>
      <c r="FIC39" s="1329"/>
      <c r="FID39" s="1329"/>
      <c r="FIE39" s="1329"/>
      <c r="FIF39" s="1329"/>
      <c r="FIG39" s="1329"/>
      <c r="FIH39" s="1329"/>
      <c r="FII39" s="1329"/>
      <c r="FIJ39" s="1329"/>
      <c r="FIK39" s="1329"/>
      <c r="FIL39" s="1329"/>
      <c r="FIM39" s="1329"/>
      <c r="FIN39" s="1329"/>
      <c r="FIO39" s="1329"/>
      <c r="FIP39" s="1329"/>
      <c r="FIQ39" s="1329"/>
      <c r="FIR39" s="1329"/>
      <c r="FIS39" s="1329"/>
      <c r="FIT39" s="1329"/>
      <c r="FIU39" s="1329"/>
      <c r="FIV39" s="1329"/>
      <c r="FIW39" s="1329"/>
      <c r="FIX39" s="1329"/>
      <c r="FIY39" s="1329"/>
      <c r="FIZ39" s="1329"/>
      <c r="FJA39" s="1329"/>
      <c r="FJB39" s="1329"/>
      <c r="FJC39" s="1329"/>
      <c r="FJD39" s="1329"/>
      <c r="FJE39" s="1329"/>
      <c r="FJF39" s="1329"/>
      <c r="FJG39" s="1329"/>
      <c r="FJH39" s="1329"/>
      <c r="FJI39" s="1329"/>
      <c r="FJJ39" s="1329"/>
      <c r="FJK39" s="1329"/>
      <c r="FJL39" s="1329"/>
      <c r="FJM39" s="1329"/>
      <c r="FJN39" s="1329"/>
      <c r="FJO39" s="1329"/>
      <c r="FJP39" s="1329"/>
      <c r="FJQ39" s="1329"/>
      <c r="FJR39" s="1329"/>
      <c r="FJS39" s="1329"/>
      <c r="FJT39" s="1329"/>
      <c r="FJU39" s="1329"/>
      <c r="FJV39" s="1329"/>
      <c r="FJW39" s="1329"/>
      <c r="FJX39" s="1329"/>
      <c r="FJY39" s="1329"/>
      <c r="FJZ39" s="1329"/>
      <c r="FKA39" s="1329"/>
      <c r="FKB39" s="1329"/>
      <c r="FKC39" s="1329"/>
      <c r="FKD39" s="1329"/>
      <c r="FKE39" s="1329"/>
      <c r="FKF39" s="1329"/>
      <c r="FKG39" s="1329"/>
      <c r="FKH39" s="1329"/>
      <c r="FKI39" s="1329"/>
      <c r="FKJ39" s="1329"/>
      <c r="FKK39" s="1329"/>
      <c r="FKL39" s="1329"/>
      <c r="FKM39" s="1329"/>
      <c r="FKN39" s="1329"/>
      <c r="FKO39" s="1329"/>
      <c r="FKP39" s="1329"/>
      <c r="FKQ39" s="1329"/>
      <c r="FKR39" s="1329"/>
      <c r="FKS39" s="1329"/>
      <c r="FKT39" s="1329"/>
      <c r="FKU39" s="1329"/>
      <c r="FKV39" s="1329"/>
      <c r="FKW39" s="1329"/>
      <c r="FKX39" s="1329"/>
      <c r="FKY39" s="1329"/>
      <c r="FKZ39" s="1329"/>
      <c r="FLA39" s="1329"/>
      <c r="FLB39" s="1329"/>
      <c r="FLC39" s="1329"/>
      <c r="FLD39" s="1329"/>
      <c r="FLE39" s="1329"/>
      <c r="FLF39" s="1329"/>
      <c r="FLG39" s="1329"/>
      <c r="FLH39" s="1329"/>
      <c r="FLI39" s="1329"/>
      <c r="FLJ39" s="1329"/>
      <c r="FLK39" s="1329"/>
      <c r="FLL39" s="1329"/>
      <c r="FLM39" s="1329"/>
      <c r="FLN39" s="1329"/>
      <c r="FLO39" s="1329"/>
      <c r="FLP39" s="1329"/>
      <c r="FLQ39" s="1329"/>
      <c r="FLR39" s="1329"/>
      <c r="FLS39" s="1329"/>
      <c r="FLT39" s="1329"/>
      <c r="FLU39" s="1329"/>
      <c r="FLV39" s="1329"/>
      <c r="FLW39" s="1329"/>
      <c r="FLX39" s="1329"/>
      <c r="FLY39" s="1329"/>
      <c r="FLZ39" s="1329"/>
      <c r="FMA39" s="1329"/>
      <c r="FMB39" s="1329"/>
      <c r="FMC39" s="1329"/>
      <c r="FMD39" s="1329"/>
      <c r="FME39" s="1329"/>
      <c r="FMF39" s="1329"/>
      <c r="FMG39" s="1329"/>
      <c r="FMH39" s="1329"/>
      <c r="FMI39" s="1329"/>
      <c r="FMJ39" s="1329"/>
      <c r="FMK39" s="1329"/>
      <c r="FML39" s="1329"/>
      <c r="FMM39" s="1329"/>
      <c r="FMN39" s="1329"/>
      <c r="FMO39" s="1329"/>
      <c r="FMP39" s="1329"/>
      <c r="FMQ39" s="1329"/>
      <c r="FMR39" s="1329"/>
      <c r="FMS39" s="1329"/>
      <c r="FMT39" s="1329"/>
      <c r="FMU39" s="1329"/>
      <c r="FMV39" s="1329"/>
      <c r="FMW39" s="1329"/>
      <c r="FMX39" s="1329"/>
      <c r="FMY39" s="1329"/>
      <c r="FMZ39" s="1329"/>
      <c r="FNA39" s="1329"/>
      <c r="FNB39" s="1329"/>
      <c r="FNC39" s="1329"/>
      <c r="FND39" s="1329"/>
      <c r="FNE39" s="1329"/>
      <c r="FNF39" s="1329"/>
    </row>
    <row r="40" spans="1:4426" s="1301" customFormat="1" ht="15">
      <c r="A40" s="1330"/>
      <c r="B40" s="1406">
        <v>1901021</v>
      </c>
      <c r="C40" s="1410" t="s">
        <v>1678</v>
      </c>
      <c r="D40" s="1427">
        <v>784897.71</v>
      </c>
      <c r="E40" s="1405"/>
      <c r="F40" s="1401"/>
      <c r="G40" s="1401"/>
      <c r="H40" s="1401">
        <f>+D40</f>
        <v>784897.71</v>
      </c>
      <c r="I40" s="1401"/>
      <c r="J40" s="1623" t="s">
        <v>1665</v>
      </c>
      <c r="K40" s="1415" t="s">
        <v>1679</v>
      </c>
      <c r="L40" s="1332"/>
      <c r="M40" s="1332"/>
      <c r="N40" s="1332"/>
      <c r="O40" s="1332"/>
      <c r="P40" s="1332"/>
      <c r="Q40" s="1332"/>
      <c r="R40" s="1332"/>
      <c r="S40" s="1332"/>
      <c r="T40" s="1332"/>
      <c r="U40" s="1332"/>
      <c r="V40" s="1332"/>
      <c r="W40" s="1332"/>
      <c r="X40" s="1332"/>
      <c r="Y40" s="1332"/>
      <c r="Z40" s="1332"/>
      <c r="AA40" s="1332"/>
      <c r="AB40" s="1332"/>
      <c r="AC40" s="1332"/>
      <c r="AD40" s="1332"/>
      <c r="AE40" s="1332"/>
      <c r="AF40" s="1332"/>
      <c r="AG40" s="1332"/>
      <c r="AH40" s="1332"/>
      <c r="AI40" s="1332"/>
      <c r="AJ40" s="1332"/>
      <c r="AK40" s="1332"/>
      <c r="AL40" s="1332"/>
      <c r="AM40" s="1332"/>
      <c r="AN40" s="1332"/>
      <c r="AO40" s="1332"/>
      <c r="AP40" s="1332"/>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32"/>
      <c r="HW40" s="1332"/>
      <c r="HX40" s="1332"/>
      <c r="HY40" s="1332"/>
      <c r="HZ40" s="1332"/>
      <c r="IA40" s="1332"/>
      <c r="IB40" s="1332"/>
      <c r="IC40" s="1332"/>
      <c r="ID40" s="1332"/>
      <c r="IE40" s="1332"/>
      <c r="IF40" s="1332"/>
      <c r="IG40" s="1332"/>
      <c r="IH40" s="1332"/>
      <c r="II40" s="1332"/>
      <c r="IJ40" s="1332"/>
      <c r="IK40" s="1332"/>
      <c r="IL40" s="1332"/>
      <c r="IM40" s="1332"/>
      <c r="IN40" s="1332"/>
      <c r="IO40" s="1332"/>
      <c r="IP40" s="1332"/>
      <c r="IQ40" s="1332"/>
      <c r="IR40" s="1332"/>
      <c r="IS40" s="1332"/>
      <c r="IT40" s="1332"/>
      <c r="IU40" s="1332"/>
      <c r="IV40" s="1332"/>
      <c r="IW40" s="1332"/>
      <c r="IX40" s="1332"/>
      <c r="IY40" s="1332"/>
      <c r="IZ40" s="1332"/>
      <c r="JA40" s="1332"/>
      <c r="JB40" s="1332"/>
      <c r="JC40" s="1332"/>
      <c r="JD40" s="1332"/>
      <c r="JE40" s="1332"/>
      <c r="JF40" s="1332"/>
      <c r="JG40" s="1332"/>
      <c r="JH40" s="1332"/>
      <c r="JI40" s="1332"/>
      <c r="JJ40" s="1332"/>
      <c r="JK40" s="1332"/>
      <c r="JL40" s="1332"/>
      <c r="JM40" s="1332"/>
      <c r="JN40" s="1332"/>
      <c r="JO40" s="1332"/>
      <c r="JP40" s="1332"/>
      <c r="JQ40" s="1332"/>
      <c r="JR40" s="1332"/>
      <c r="JS40" s="1332"/>
      <c r="JT40" s="1332"/>
      <c r="JU40" s="1332"/>
      <c r="JV40" s="1332"/>
      <c r="JW40" s="1332"/>
      <c r="JX40" s="1332"/>
      <c r="JY40" s="1332"/>
      <c r="JZ40" s="1332"/>
      <c r="KA40" s="1332"/>
      <c r="KB40" s="1332"/>
      <c r="KC40" s="1332"/>
      <c r="KD40" s="1332"/>
      <c r="KE40" s="1332"/>
      <c r="KF40" s="1332"/>
      <c r="KG40" s="1332"/>
      <c r="KH40" s="1332"/>
      <c r="KI40" s="1332"/>
      <c r="KJ40" s="1332"/>
      <c r="KK40" s="1332"/>
      <c r="KL40" s="1332"/>
      <c r="KM40" s="1332"/>
      <c r="KN40" s="1332"/>
      <c r="KO40" s="1332"/>
      <c r="KP40" s="1332"/>
      <c r="KQ40" s="1332"/>
      <c r="KR40" s="1332"/>
      <c r="KS40" s="1332"/>
      <c r="KT40" s="1332"/>
      <c r="KU40" s="1332"/>
      <c r="KV40" s="1332"/>
      <c r="KW40" s="1332"/>
      <c r="KX40" s="1332"/>
      <c r="KY40" s="1332"/>
      <c r="KZ40" s="1332"/>
      <c r="LA40" s="1332"/>
      <c r="LB40" s="1332"/>
      <c r="LC40" s="1332"/>
      <c r="LD40" s="1332"/>
      <c r="LE40" s="1332"/>
      <c r="LF40" s="1332"/>
      <c r="LG40" s="1332"/>
      <c r="LH40" s="1332"/>
      <c r="LI40" s="1332"/>
      <c r="LJ40" s="1332"/>
      <c r="LK40" s="1332"/>
      <c r="LL40" s="1332"/>
      <c r="LM40" s="1332"/>
      <c r="LN40" s="1332"/>
      <c r="LO40" s="1332"/>
      <c r="LP40" s="1332"/>
      <c r="LQ40" s="1332"/>
      <c r="LR40" s="1332"/>
      <c r="LS40" s="1332"/>
      <c r="LT40" s="1332"/>
      <c r="LU40" s="1332"/>
      <c r="LV40" s="1332"/>
      <c r="LW40" s="1332"/>
      <c r="LX40" s="1332"/>
      <c r="LY40" s="1332"/>
      <c r="LZ40" s="1332"/>
      <c r="MA40" s="1332"/>
      <c r="MB40" s="1332"/>
      <c r="MC40" s="1332"/>
      <c r="MD40" s="1332"/>
      <c r="ME40" s="1332"/>
      <c r="MF40" s="1332"/>
      <c r="MG40" s="1332"/>
      <c r="MH40" s="1332"/>
      <c r="MI40" s="1332"/>
      <c r="MJ40" s="1332"/>
      <c r="MK40" s="1332"/>
      <c r="ML40" s="1332"/>
      <c r="MM40" s="1332"/>
      <c r="MN40" s="1332"/>
      <c r="MO40" s="1332"/>
      <c r="MP40" s="1332"/>
      <c r="MQ40" s="1332"/>
      <c r="MR40" s="1332"/>
      <c r="MS40" s="1332"/>
      <c r="MT40" s="1332"/>
      <c r="MU40" s="1332"/>
      <c r="MV40" s="1332"/>
      <c r="MW40" s="1332"/>
      <c r="MX40" s="1332"/>
      <c r="MY40" s="1332"/>
      <c r="MZ40" s="1332"/>
      <c r="NA40" s="1332"/>
      <c r="NB40" s="1332"/>
      <c r="NC40" s="1332"/>
      <c r="ND40" s="1332"/>
      <c r="NE40" s="1332"/>
      <c r="NF40" s="1332"/>
      <c r="NG40" s="1332"/>
      <c r="NH40" s="1332"/>
      <c r="NI40" s="1332"/>
      <c r="NJ40" s="1332"/>
      <c r="NK40" s="1332"/>
      <c r="NL40" s="1332"/>
      <c r="NM40" s="1332"/>
      <c r="NN40" s="1332"/>
      <c r="NO40" s="1332"/>
      <c r="NP40" s="1332"/>
      <c r="NQ40" s="1332"/>
      <c r="NR40" s="1332"/>
      <c r="NS40" s="1332"/>
      <c r="NT40" s="1332"/>
      <c r="NU40" s="1332"/>
      <c r="NV40" s="1332"/>
      <c r="NW40" s="1332"/>
      <c r="NX40" s="1332"/>
      <c r="NY40" s="1332"/>
      <c r="NZ40" s="1332"/>
      <c r="OA40" s="1332"/>
      <c r="OB40" s="1332"/>
      <c r="OC40" s="1332"/>
      <c r="OD40" s="1332"/>
      <c r="OE40" s="1332"/>
      <c r="OF40" s="1332"/>
      <c r="OG40" s="1332"/>
      <c r="OH40" s="1332"/>
      <c r="OI40" s="1332"/>
      <c r="OJ40" s="1332"/>
      <c r="OK40" s="1332"/>
      <c r="OL40" s="1332"/>
      <c r="OM40" s="1332"/>
      <c r="ON40" s="1332"/>
      <c r="OO40" s="1332"/>
      <c r="OP40" s="1332"/>
      <c r="OQ40" s="1332"/>
      <c r="OR40" s="1332"/>
      <c r="OS40" s="1332"/>
      <c r="OT40" s="1332"/>
      <c r="OU40" s="1332"/>
      <c r="OV40" s="1332"/>
      <c r="OW40" s="1332"/>
      <c r="OX40" s="1332"/>
      <c r="OY40" s="1332"/>
      <c r="OZ40" s="1332"/>
      <c r="PA40" s="1332"/>
      <c r="PB40" s="1332"/>
      <c r="PC40" s="1332"/>
      <c r="PD40" s="1332"/>
      <c r="PE40" s="1332"/>
      <c r="PF40" s="1332"/>
      <c r="PG40" s="1332"/>
      <c r="PH40" s="1332"/>
      <c r="PI40" s="1332"/>
      <c r="PJ40" s="1332"/>
      <c r="PK40" s="1332"/>
      <c r="PL40" s="1332"/>
      <c r="PM40" s="1332"/>
      <c r="PN40" s="1332"/>
      <c r="PO40" s="1332"/>
      <c r="PP40" s="1332"/>
      <c r="PQ40" s="1332"/>
      <c r="PR40" s="1332"/>
      <c r="PS40" s="1332"/>
      <c r="PT40" s="1332"/>
      <c r="PU40" s="1332"/>
      <c r="PV40" s="1332"/>
      <c r="PW40" s="1332"/>
      <c r="PX40" s="1332"/>
      <c r="PY40" s="1332"/>
      <c r="PZ40" s="1332"/>
      <c r="QA40" s="1332"/>
      <c r="QB40" s="1332"/>
      <c r="QC40" s="1332"/>
      <c r="QD40" s="1332"/>
      <c r="QE40" s="1332"/>
      <c r="QF40" s="1332"/>
      <c r="QG40" s="1332"/>
      <c r="QH40" s="1332"/>
      <c r="QI40" s="1332"/>
      <c r="QJ40" s="1332"/>
      <c r="QK40" s="1332"/>
      <c r="QL40" s="1332"/>
      <c r="QM40" s="1332"/>
      <c r="QN40" s="1332"/>
      <c r="QO40" s="1332"/>
      <c r="QP40" s="1332"/>
      <c r="QQ40" s="1332"/>
      <c r="QR40" s="1332"/>
      <c r="QS40" s="1332"/>
      <c r="QT40" s="1332"/>
      <c r="QU40" s="1332"/>
      <c r="QV40" s="1332"/>
      <c r="QW40" s="1332"/>
      <c r="QX40" s="1332"/>
      <c r="QY40" s="1332"/>
      <c r="QZ40" s="1332"/>
      <c r="RA40" s="1332"/>
      <c r="RB40" s="1332"/>
      <c r="RC40" s="1332"/>
      <c r="RD40" s="1332"/>
      <c r="RE40" s="1332"/>
      <c r="RF40" s="1332"/>
      <c r="RG40" s="1332"/>
      <c r="RH40" s="1332"/>
      <c r="RI40" s="1332"/>
      <c r="RJ40" s="1332"/>
      <c r="RK40" s="1332"/>
      <c r="RL40" s="1332"/>
      <c r="RM40" s="1332"/>
      <c r="RN40" s="1332"/>
      <c r="RO40" s="1332"/>
      <c r="RP40" s="1332"/>
      <c r="RQ40" s="1332"/>
      <c r="RR40" s="1332"/>
      <c r="RS40" s="1332"/>
      <c r="RT40" s="1332"/>
      <c r="RU40" s="1332"/>
      <c r="RV40" s="1332"/>
      <c r="RW40" s="1332"/>
      <c r="RX40" s="1332"/>
      <c r="RY40" s="1332"/>
      <c r="RZ40" s="1332"/>
      <c r="SA40" s="1332"/>
      <c r="SB40" s="1332"/>
      <c r="SC40" s="1332"/>
      <c r="SD40" s="1332"/>
      <c r="SE40" s="1332"/>
      <c r="SF40" s="1332"/>
      <c r="SG40" s="1332"/>
      <c r="SH40" s="1332"/>
      <c r="SI40" s="1332"/>
      <c r="SJ40" s="1332"/>
      <c r="SK40" s="1332"/>
      <c r="SL40" s="1332"/>
      <c r="SM40" s="1332"/>
      <c r="SN40" s="1332"/>
      <c r="SO40" s="1332"/>
      <c r="SP40" s="1332"/>
      <c r="SQ40" s="1332"/>
      <c r="SR40" s="1332"/>
      <c r="SS40" s="1332"/>
      <c r="ST40" s="1332"/>
      <c r="SU40" s="1332"/>
      <c r="SV40" s="1332"/>
      <c r="SW40" s="1332"/>
      <c r="SX40" s="1332"/>
      <c r="SY40" s="1332"/>
      <c r="SZ40" s="1332"/>
      <c r="TA40" s="1332"/>
      <c r="TB40" s="1332"/>
      <c r="TC40" s="1332"/>
      <c r="TD40" s="1332"/>
      <c r="TE40" s="1332"/>
      <c r="TF40" s="1332"/>
      <c r="TG40" s="1332"/>
      <c r="TH40" s="1332"/>
      <c r="TI40" s="1332"/>
      <c r="TJ40" s="1332"/>
      <c r="TK40" s="1332"/>
      <c r="TL40" s="1332"/>
      <c r="TM40" s="1332"/>
      <c r="TN40" s="1332"/>
      <c r="TO40" s="1332"/>
      <c r="TP40" s="1332"/>
      <c r="TQ40" s="1332"/>
      <c r="TR40" s="1332"/>
      <c r="TS40" s="1332"/>
      <c r="TT40" s="1332"/>
      <c r="TU40" s="1332"/>
      <c r="TV40" s="1332"/>
      <c r="TW40" s="1332"/>
      <c r="TX40" s="1332"/>
      <c r="TY40" s="1332"/>
      <c r="TZ40" s="1332"/>
      <c r="UA40" s="1332"/>
      <c r="UB40" s="1332"/>
      <c r="UC40" s="1332"/>
      <c r="UD40" s="1332"/>
      <c r="UE40" s="1332"/>
      <c r="UF40" s="1332"/>
      <c r="UG40" s="1332"/>
      <c r="UH40" s="1332"/>
      <c r="UI40" s="1332"/>
      <c r="UJ40" s="1332"/>
      <c r="UK40" s="1332"/>
      <c r="UL40" s="1332"/>
      <c r="UM40" s="1332"/>
      <c r="UN40" s="1332"/>
      <c r="UO40" s="1332"/>
      <c r="UP40" s="1332"/>
      <c r="UQ40" s="1332"/>
      <c r="UR40" s="1332"/>
      <c r="US40" s="1332"/>
      <c r="UT40" s="1332"/>
      <c r="UU40" s="1332"/>
      <c r="UV40" s="1332"/>
      <c r="UW40" s="1332"/>
      <c r="UX40" s="1332"/>
      <c r="UY40" s="1332"/>
      <c r="UZ40" s="1332"/>
      <c r="VA40" s="1332"/>
      <c r="VB40" s="1332"/>
      <c r="VC40" s="1332"/>
      <c r="VD40" s="1332"/>
      <c r="VE40" s="1332"/>
      <c r="VF40" s="1332"/>
      <c r="VG40" s="1332"/>
      <c r="VH40" s="1332"/>
      <c r="VI40" s="1332"/>
      <c r="VJ40" s="1332"/>
      <c r="VK40" s="1332"/>
      <c r="VL40" s="1332"/>
      <c r="VM40" s="1332"/>
      <c r="VN40" s="1332"/>
      <c r="VO40" s="1332"/>
      <c r="VP40" s="1332"/>
      <c r="VQ40" s="1332"/>
      <c r="VR40" s="1332"/>
      <c r="VS40" s="1332"/>
      <c r="VT40" s="1332"/>
      <c r="VU40" s="1332"/>
      <c r="VV40" s="1332"/>
      <c r="VW40" s="1332"/>
      <c r="VX40" s="1332"/>
      <c r="VY40" s="1332"/>
      <c r="VZ40" s="1332"/>
      <c r="WA40" s="1332"/>
      <c r="WB40" s="1332"/>
      <c r="WC40" s="1332"/>
      <c r="WD40" s="1332"/>
      <c r="WE40" s="1332"/>
      <c r="WF40" s="1332"/>
      <c r="WG40" s="1332"/>
      <c r="WH40" s="1332"/>
      <c r="WI40" s="1332"/>
      <c r="WJ40" s="1332"/>
      <c r="WK40" s="1332"/>
      <c r="WL40" s="1332"/>
      <c r="WM40" s="1332"/>
      <c r="WN40" s="1332"/>
      <c r="WO40" s="1332"/>
      <c r="WP40" s="1332"/>
      <c r="WQ40" s="1332"/>
      <c r="WR40" s="1332"/>
      <c r="WS40" s="1332"/>
      <c r="WT40" s="1332"/>
      <c r="WU40" s="1332"/>
      <c r="WV40" s="1332"/>
      <c r="WW40" s="1332"/>
      <c r="WX40" s="1332"/>
      <c r="WY40" s="1332"/>
      <c r="WZ40" s="1332"/>
      <c r="XA40" s="1332"/>
      <c r="XB40" s="1332"/>
      <c r="XC40" s="1332"/>
      <c r="XD40" s="1332"/>
      <c r="XE40" s="1332"/>
      <c r="XF40" s="1332"/>
      <c r="XG40" s="1332"/>
      <c r="XH40" s="1332"/>
      <c r="XI40" s="1332"/>
      <c r="XJ40" s="1332"/>
      <c r="XK40" s="1332"/>
      <c r="XL40" s="1332"/>
      <c r="XM40" s="1332"/>
      <c r="XN40" s="1332"/>
      <c r="XO40" s="1332"/>
      <c r="XP40" s="1332"/>
      <c r="XQ40" s="1332"/>
      <c r="XR40" s="1332"/>
      <c r="XS40" s="1332"/>
      <c r="XT40" s="1332"/>
      <c r="XU40" s="1332"/>
      <c r="XV40" s="1332"/>
      <c r="XW40" s="1332"/>
      <c r="XX40" s="1332"/>
      <c r="XY40" s="1332"/>
      <c r="XZ40" s="1332"/>
      <c r="YA40" s="1332"/>
      <c r="YB40" s="1332"/>
      <c r="YC40" s="1332"/>
      <c r="YD40" s="1332"/>
      <c r="YE40" s="1332"/>
      <c r="YF40" s="1332"/>
      <c r="YG40" s="1332"/>
      <c r="YH40" s="1332"/>
      <c r="YI40" s="1332"/>
      <c r="YJ40" s="1332"/>
      <c r="YK40" s="1332"/>
      <c r="YL40" s="1332"/>
      <c r="YM40" s="1332"/>
      <c r="YN40" s="1332"/>
      <c r="YO40" s="1332"/>
      <c r="YP40" s="1332"/>
      <c r="YQ40" s="1332"/>
      <c r="YR40" s="1332"/>
      <c r="YS40" s="1332"/>
      <c r="YT40" s="1332"/>
      <c r="YU40" s="1332"/>
      <c r="YV40" s="1332"/>
      <c r="YW40" s="1332"/>
      <c r="YX40" s="1332"/>
      <c r="YY40" s="1332"/>
      <c r="YZ40" s="1332"/>
      <c r="ZA40" s="1332"/>
      <c r="ZB40" s="1332"/>
      <c r="ZC40" s="1332"/>
      <c r="ZD40" s="1332"/>
      <c r="ZE40" s="1332"/>
      <c r="ZF40" s="1332"/>
      <c r="ZG40" s="1332"/>
      <c r="ZH40" s="1332"/>
      <c r="ZI40" s="1332"/>
      <c r="ZJ40" s="1332"/>
      <c r="ZK40" s="1332"/>
      <c r="ZL40" s="1332"/>
      <c r="ZM40" s="1332"/>
      <c r="ZN40" s="1332"/>
      <c r="ZO40" s="1332"/>
      <c r="ZP40" s="1332"/>
      <c r="ZQ40" s="1332"/>
      <c r="ZR40" s="1332"/>
      <c r="ZS40" s="1332"/>
      <c r="ZT40" s="1332"/>
      <c r="ZU40" s="1332"/>
      <c r="ZV40" s="1332"/>
      <c r="ZW40" s="1332"/>
      <c r="ZX40" s="1332"/>
      <c r="ZY40" s="1332"/>
      <c r="ZZ40" s="1332"/>
      <c r="AAA40" s="1332"/>
      <c r="AAB40" s="1332"/>
      <c r="AAC40" s="1332"/>
      <c r="AAD40" s="1332"/>
      <c r="AAE40" s="1332"/>
      <c r="AAF40" s="1332"/>
      <c r="AAG40" s="1332"/>
      <c r="AAH40" s="1332"/>
      <c r="AAI40" s="1332"/>
      <c r="AAJ40" s="1332"/>
      <c r="AAK40" s="1332"/>
      <c r="AAL40" s="1332"/>
      <c r="AAM40" s="1332"/>
      <c r="AAN40" s="1332"/>
      <c r="AAO40" s="1332"/>
      <c r="AAP40" s="1332"/>
      <c r="AAQ40" s="1332"/>
      <c r="AAR40" s="1332"/>
      <c r="AAS40" s="1332"/>
      <c r="AAT40" s="1332"/>
      <c r="AAU40" s="1332"/>
      <c r="AAV40" s="1332"/>
      <c r="AAW40" s="1332"/>
      <c r="AAX40" s="1332"/>
      <c r="AAY40" s="1332"/>
      <c r="AAZ40" s="1332"/>
      <c r="ABA40" s="1332"/>
      <c r="ABB40" s="1332"/>
      <c r="ABC40" s="1332"/>
      <c r="ABD40" s="1332"/>
      <c r="ABE40" s="1332"/>
      <c r="ABF40" s="1332"/>
      <c r="ABG40" s="1332"/>
      <c r="ABH40" s="1332"/>
      <c r="ABI40" s="1332"/>
      <c r="ABJ40" s="1332"/>
      <c r="ABK40" s="1332"/>
      <c r="ABL40" s="1332"/>
      <c r="ABM40" s="1332"/>
      <c r="ABN40" s="1332"/>
      <c r="ABO40" s="1332"/>
      <c r="ABP40" s="1332"/>
      <c r="ABQ40" s="1332"/>
      <c r="ABR40" s="1332"/>
      <c r="ABS40" s="1332"/>
      <c r="ABT40" s="1332"/>
      <c r="ABU40" s="1332"/>
      <c r="ABV40" s="1332"/>
      <c r="ABW40" s="1332"/>
      <c r="ABX40" s="1332"/>
      <c r="ABY40" s="1332"/>
      <c r="ABZ40" s="1332"/>
      <c r="ACA40" s="1332"/>
      <c r="ACB40" s="1332"/>
      <c r="ACC40" s="1332"/>
      <c r="ACD40" s="1332"/>
      <c r="ACE40" s="1332"/>
      <c r="ACF40" s="1332"/>
      <c r="ACG40" s="1332"/>
      <c r="ACH40" s="1332"/>
      <c r="ACI40" s="1332"/>
      <c r="ACJ40" s="1332"/>
      <c r="ACK40" s="1332"/>
      <c r="ACL40" s="1332"/>
      <c r="ACM40" s="1332"/>
      <c r="ACN40" s="1332"/>
      <c r="ACO40" s="1332"/>
      <c r="ACP40" s="1332"/>
      <c r="ACQ40" s="1332"/>
      <c r="ACR40" s="1332"/>
      <c r="ACS40" s="1332"/>
      <c r="ACT40" s="1332"/>
      <c r="ACU40" s="1332"/>
      <c r="ACV40" s="1332"/>
      <c r="ACW40" s="1332"/>
      <c r="ACX40" s="1332"/>
      <c r="ACY40" s="1332"/>
      <c r="ACZ40" s="1332"/>
      <c r="ADA40" s="1332"/>
      <c r="ADB40" s="1332"/>
      <c r="ADC40" s="1332"/>
      <c r="ADD40" s="1332"/>
      <c r="ADE40" s="1332"/>
      <c r="ADF40" s="1332"/>
      <c r="ADG40" s="1332"/>
      <c r="ADH40" s="1332"/>
      <c r="ADI40" s="1332"/>
      <c r="ADJ40" s="1332"/>
      <c r="ADK40" s="1332"/>
      <c r="ADL40" s="1332"/>
      <c r="ADM40" s="1332"/>
      <c r="ADN40" s="1332"/>
      <c r="ADO40" s="1332"/>
      <c r="ADP40" s="1332"/>
      <c r="ADQ40" s="1332"/>
      <c r="ADR40" s="1332"/>
      <c r="ADS40" s="1332"/>
      <c r="ADT40" s="1332"/>
      <c r="ADU40" s="1332"/>
      <c r="ADV40" s="1332"/>
      <c r="ADW40" s="1332"/>
      <c r="ADX40" s="1332"/>
      <c r="ADY40" s="1332"/>
      <c r="ADZ40" s="1332"/>
      <c r="AEA40" s="1332"/>
      <c r="AEB40" s="1332"/>
      <c r="AEC40" s="1332"/>
      <c r="AED40" s="1332"/>
      <c r="AEE40" s="1332"/>
      <c r="AEF40" s="1332"/>
      <c r="AEG40" s="1332"/>
      <c r="AEH40" s="1332"/>
      <c r="AEI40" s="1332"/>
      <c r="AEJ40" s="1332"/>
      <c r="AEK40" s="1332"/>
      <c r="AEL40" s="1332"/>
      <c r="AEM40" s="1332"/>
      <c r="AEN40" s="1332"/>
      <c r="AEO40" s="1332"/>
      <c r="AEP40" s="1332"/>
      <c r="AEQ40" s="1332"/>
      <c r="AER40" s="1332"/>
      <c r="AES40" s="1332"/>
      <c r="AET40" s="1332"/>
      <c r="AEU40" s="1332"/>
      <c r="AEV40" s="1332"/>
      <c r="AEW40" s="1332"/>
      <c r="AEX40" s="1332"/>
      <c r="AEY40" s="1332"/>
      <c r="AEZ40" s="1332"/>
      <c r="AFA40" s="1332"/>
      <c r="AFB40" s="1332"/>
      <c r="AFC40" s="1332"/>
      <c r="AFD40" s="1332"/>
      <c r="AFE40" s="1332"/>
      <c r="AFF40" s="1332"/>
      <c r="AFG40" s="1332"/>
      <c r="AFH40" s="1332"/>
      <c r="AFI40" s="1332"/>
      <c r="AFJ40" s="1332"/>
      <c r="AFK40" s="1332"/>
      <c r="AFL40" s="1332"/>
      <c r="AFM40" s="1332"/>
      <c r="AFN40" s="1332"/>
      <c r="AFO40" s="1332"/>
      <c r="AFP40" s="1332"/>
      <c r="AFQ40" s="1332"/>
      <c r="AFR40" s="1332"/>
      <c r="AFS40" s="1332"/>
      <c r="AFT40" s="1332"/>
      <c r="AFU40" s="1332"/>
      <c r="AFV40" s="1332"/>
      <c r="AFW40" s="1332"/>
      <c r="AFX40" s="1332"/>
      <c r="AFY40" s="1332"/>
      <c r="AFZ40" s="1332"/>
      <c r="AGA40" s="1332"/>
      <c r="AGB40" s="1332"/>
      <c r="AGC40" s="1332"/>
      <c r="AGD40" s="1332"/>
      <c r="AGE40" s="1332"/>
      <c r="AGF40" s="1332"/>
      <c r="AGG40" s="1332"/>
      <c r="AGH40" s="1332"/>
      <c r="AGI40" s="1332"/>
      <c r="AGJ40" s="1332"/>
      <c r="AGK40" s="1332"/>
      <c r="AGL40" s="1332"/>
      <c r="AGM40" s="1332"/>
      <c r="AGN40" s="1332"/>
      <c r="AGO40" s="1332"/>
      <c r="AGP40" s="1332"/>
      <c r="AGQ40" s="1332"/>
      <c r="AGR40" s="1332"/>
      <c r="AGS40" s="1332"/>
      <c r="AGT40" s="1332"/>
      <c r="AGU40" s="1332"/>
      <c r="AGV40" s="1332"/>
      <c r="AGW40" s="1332"/>
      <c r="AGX40" s="1332"/>
      <c r="AGY40" s="1332"/>
      <c r="AGZ40" s="1332"/>
      <c r="AHA40" s="1332"/>
      <c r="AHB40" s="1332"/>
      <c r="AHC40" s="1332"/>
      <c r="AHD40" s="1332"/>
      <c r="AHE40" s="1332"/>
      <c r="AHF40" s="1332"/>
      <c r="AHG40" s="1332"/>
      <c r="AHH40" s="1332"/>
      <c r="AHI40" s="1332"/>
      <c r="AHJ40" s="1332"/>
      <c r="AHK40" s="1332"/>
      <c r="AHL40" s="1332"/>
      <c r="AHM40" s="1332"/>
      <c r="AHN40" s="1332"/>
      <c r="AHO40" s="1332"/>
      <c r="AHP40" s="1332"/>
      <c r="AHQ40" s="1332"/>
      <c r="AHR40" s="1332"/>
      <c r="AHS40" s="1332"/>
      <c r="AHT40" s="1332"/>
      <c r="AHU40" s="1332"/>
      <c r="AHV40" s="1332"/>
      <c r="AHW40" s="1332"/>
      <c r="AHX40" s="1332"/>
      <c r="AHY40" s="1332"/>
      <c r="AHZ40" s="1332"/>
      <c r="AIA40" s="1332"/>
      <c r="AIB40" s="1332"/>
      <c r="AIC40" s="1332"/>
      <c r="AID40" s="1332"/>
      <c r="AIE40" s="1332"/>
      <c r="AIF40" s="1332"/>
      <c r="AIG40" s="1332"/>
      <c r="AIH40" s="1332"/>
      <c r="AII40" s="1332"/>
      <c r="AIJ40" s="1332"/>
      <c r="AIK40" s="1332"/>
      <c r="AIL40" s="1332"/>
      <c r="AIM40" s="1332"/>
      <c r="AIN40" s="1332"/>
      <c r="AIO40" s="1332"/>
      <c r="AIP40" s="1332"/>
      <c r="AIQ40" s="1332"/>
      <c r="AIR40" s="1332"/>
      <c r="AIS40" s="1332"/>
      <c r="AIT40" s="1332"/>
      <c r="AIU40" s="1332"/>
      <c r="AIV40" s="1332"/>
      <c r="AIW40" s="1332"/>
      <c r="AIX40" s="1332"/>
      <c r="AIY40" s="1332"/>
      <c r="AIZ40" s="1332"/>
      <c r="AJA40" s="1332"/>
      <c r="AJB40" s="1332"/>
      <c r="AJC40" s="1332"/>
      <c r="AJD40" s="1332"/>
      <c r="AJE40" s="1332"/>
      <c r="AJF40" s="1332"/>
      <c r="AJG40" s="1332"/>
      <c r="AJH40" s="1332"/>
      <c r="AJI40" s="1332"/>
      <c r="AJJ40" s="1332"/>
      <c r="AJK40" s="1332"/>
      <c r="AJL40" s="1332"/>
      <c r="AJM40" s="1332"/>
      <c r="AJN40" s="1332"/>
      <c r="AJO40" s="1332"/>
      <c r="AJP40" s="1332"/>
      <c r="AJQ40" s="1332"/>
      <c r="AJR40" s="1332"/>
      <c r="AJS40" s="1332"/>
      <c r="AJT40" s="1332"/>
      <c r="AJU40" s="1332"/>
      <c r="AJV40" s="1332"/>
      <c r="AJW40" s="1332"/>
      <c r="AJX40" s="1332"/>
      <c r="AJY40" s="1332"/>
      <c r="AJZ40" s="1332"/>
      <c r="AKA40" s="1332"/>
      <c r="AKB40" s="1332"/>
      <c r="AKC40" s="1332"/>
      <c r="AKD40" s="1332"/>
      <c r="AKE40" s="1332"/>
      <c r="AKF40" s="1332"/>
      <c r="AKG40" s="1332"/>
      <c r="AKH40" s="1332"/>
      <c r="AKI40" s="1332"/>
      <c r="AKJ40" s="1332"/>
      <c r="AKK40" s="1332"/>
      <c r="AKL40" s="1332"/>
      <c r="AKM40" s="1332"/>
      <c r="AKN40" s="1332"/>
      <c r="AKO40" s="1332"/>
      <c r="AKP40" s="1332"/>
      <c r="AKQ40" s="1332"/>
      <c r="AKR40" s="1332"/>
      <c r="AKS40" s="1332"/>
      <c r="AKT40" s="1332"/>
      <c r="AKU40" s="1332"/>
      <c r="AKV40" s="1332"/>
      <c r="AKW40" s="1332"/>
      <c r="AKX40" s="1332"/>
      <c r="AKY40" s="1332"/>
      <c r="AKZ40" s="1332"/>
      <c r="ALA40" s="1332"/>
      <c r="ALB40" s="1332"/>
      <c r="ALC40" s="1332"/>
      <c r="ALD40" s="1332"/>
      <c r="ALE40" s="1332"/>
      <c r="ALF40" s="1332"/>
      <c r="ALG40" s="1332"/>
      <c r="ALH40" s="1332"/>
      <c r="ALI40" s="1332"/>
      <c r="ALJ40" s="1332"/>
      <c r="ALK40" s="1332"/>
      <c r="ALL40" s="1332"/>
      <c r="ALM40" s="1332"/>
      <c r="ALN40" s="1332"/>
      <c r="ALO40" s="1332"/>
      <c r="ALP40" s="1332"/>
      <c r="ALQ40" s="1332"/>
      <c r="ALR40" s="1332"/>
      <c r="ALS40" s="1332"/>
      <c r="ALT40" s="1332"/>
      <c r="ALU40" s="1332"/>
      <c r="ALV40" s="1332"/>
      <c r="ALW40" s="1332"/>
      <c r="ALX40" s="1332"/>
      <c r="ALY40" s="1332"/>
      <c r="ALZ40" s="1332"/>
      <c r="AMA40" s="1332"/>
      <c r="AMB40" s="1332"/>
      <c r="AMC40" s="1332"/>
      <c r="AMD40" s="1332"/>
      <c r="AME40" s="1332"/>
      <c r="AMF40" s="1332"/>
      <c r="AMG40" s="1332"/>
      <c r="AMH40" s="1332"/>
      <c r="AMI40" s="1332"/>
      <c r="AMJ40" s="1332"/>
      <c r="AMK40" s="1332"/>
      <c r="AML40" s="1332"/>
      <c r="AMM40" s="1332"/>
      <c r="AMN40" s="1332"/>
      <c r="AMO40" s="1332"/>
      <c r="AMP40" s="1332"/>
      <c r="AMQ40" s="1332"/>
      <c r="AMR40" s="1332"/>
      <c r="AMS40" s="1332"/>
      <c r="AMT40" s="1332"/>
      <c r="AMU40" s="1332"/>
      <c r="AMV40" s="1332"/>
      <c r="AMW40" s="1332"/>
      <c r="AMX40" s="1332"/>
      <c r="AMY40" s="1332"/>
      <c r="AMZ40" s="1332"/>
      <c r="ANA40" s="1332"/>
      <c r="ANB40" s="1332"/>
      <c r="ANC40" s="1332"/>
      <c r="AND40" s="1332"/>
      <c r="ANE40" s="1332"/>
      <c r="ANF40" s="1332"/>
      <c r="ANG40" s="1332"/>
      <c r="ANH40" s="1332"/>
      <c r="ANI40" s="1332"/>
      <c r="ANJ40" s="1332"/>
      <c r="ANK40" s="1332"/>
      <c r="ANL40" s="1332"/>
      <c r="ANM40" s="1332"/>
      <c r="ANN40" s="1332"/>
      <c r="ANO40" s="1332"/>
      <c r="ANP40" s="1332"/>
      <c r="ANQ40" s="1332"/>
      <c r="ANR40" s="1332"/>
      <c r="ANS40" s="1332"/>
      <c r="ANT40" s="1332"/>
      <c r="ANU40" s="1332"/>
      <c r="ANV40" s="1332"/>
      <c r="ANW40" s="1332"/>
      <c r="ANX40" s="1332"/>
      <c r="ANY40" s="1332"/>
      <c r="ANZ40" s="1332"/>
      <c r="AOA40" s="1332"/>
      <c r="AOB40" s="1332"/>
      <c r="AOC40" s="1332"/>
      <c r="AOD40" s="1332"/>
      <c r="AOE40" s="1332"/>
      <c r="AOF40" s="1332"/>
      <c r="AOG40" s="1332"/>
      <c r="AOH40" s="1332"/>
      <c r="AOI40" s="1332"/>
      <c r="AOJ40" s="1332"/>
      <c r="AOK40" s="1332"/>
      <c r="AOL40" s="1332"/>
      <c r="AOM40" s="1332"/>
      <c r="AON40" s="1332"/>
      <c r="AOO40" s="1332"/>
      <c r="AOP40" s="1332"/>
      <c r="AOQ40" s="1332"/>
      <c r="AOR40" s="1332"/>
      <c r="AOS40" s="1332"/>
      <c r="AOT40" s="1332"/>
      <c r="AOU40" s="1332"/>
      <c r="AOV40" s="1332"/>
      <c r="AOW40" s="1332"/>
      <c r="AOX40" s="1332"/>
      <c r="AOY40" s="1332"/>
      <c r="AOZ40" s="1332"/>
      <c r="APA40" s="1332"/>
      <c r="APB40" s="1332"/>
      <c r="APC40" s="1332"/>
      <c r="APD40" s="1332"/>
      <c r="APE40" s="1332"/>
      <c r="APF40" s="1332"/>
      <c r="APG40" s="1332"/>
      <c r="APH40" s="1332"/>
      <c r="API40" s="1332"/>
      <c r="APJ40" s="1332"/>
      <c r="APK40" s="1332"/>
      <c r="APL40" s="1332"/>
      <c r="APM40" s="1332"/>
      <c r="APN40" s="1332"/>
      <c r="APO40" s="1332"/>
      <c r="APP40" s="1332"/>
      <c r="APQ40" s="1332"/>
      <c r="APR40" s="1332"/>
      <c r="APS40" s="1332"/>
      <c r="APT40" s="1332"/>
      <c r="APU40" s="1332"/>
      <c r="APV40" s="1332"/>
      <c r="APW40" s="1332"/>
      <c r="APX40" s="1332"/>
      <c r="APY40" s="1332"/>
      <c r="APZ40" s="1332"/>
      <c r="AQA40" s="1332"/>
      <c r="AQB40" s="1332"/>
      <c r="AQC40" s="1332"/>
      <c r="AQD40" s="1332"/>
      <c r="AQE40" s="1332"/>
      <c r="AQF40" s="1332"/>
      <c r="AQG40" s="1332"/>
      <c r="AQH40" s="1332"/>
      <c r="AQI40" s="1332"/>
      <c r="AQJ40" s="1332"/>
      <c r="AQK40" s="1332"/>
      <c r="AQL40" s="1332"/>
      <c r="AQM40" s="1332"/>
      <c r="AQN40" s="1332"/>
      <c r="AQO40" s="1332"/>
      <c r="AQP40" s="1332"/>
      <c r="AQQ40" s="1332"/>
      <c r="AQR40" s="1332"/>
      <c r="AQS40" s="1332"/>
      <c r="AQT40" s="1332"/>
      <c r="AQU40" s="1332"/>
      <c r="AQV40" s="1332"/>
      <c r="AQW40" s="1332"/>
      <c r="AQX40" s="1332"/>
      <c r="AQY40" s="1332"/>
      <c r="AQZ40" s="1332"/>
      <c r="ARA40" s="1332"/>
      <c r="ARB40" s="1332"/>
      <c r="ARC40" s="1332"/>
      <c r="ARD40" s="1332"/>
      <c r="ARE40" s="1332"/>
      <c r="ARF40" s="1332"/>
      <c r="ARG40" s="1332"/>
      <c r="ARH40" s="1332"/>
      <c r="ARI40" s="1332"/>
      <c r="ARJ40" s="1332"/>
      <c r="ARK40" s="1332"/>
      <c r="ARL40" s="1332"/>
      <c r="ARM40" s="1332"/>
      <c r="ARN40" s="1332"/>
      <c r="ARO40" s="1332"/>
      <c r="ARP40" s="1332"/>
      <c r="ARQ40" s="1332"/>
      <c r="ARR40" s="1332"/>
      <c r="ARS40" s="1332"/>
      <c r="ART40" s="1332"/>
      <c r="ARU40" s="1332"/>
      <c r="ARV40" s="1332"/>
      <c r="ARW40" s="1332"/>
      <c r="ARX40" s="1332"/>
      <c r="ARY40" s="1332"/>
      <c r="ARZ40" s="1332"/>
      <c r="ASA40" s="1332"/>
      <c r="ASB40" s="1332"/>
      <c r="ASC40" s="1332"/>
      <c r="ASD40" s="1332"/>
      <c r="ASE40" s="1332"/>
      <c r="ASF40" s="1332"/>
      <c r="ASG40" s="1332"/>
      <c r="ASH40" s="1332"/>
      <c r="ASI40" s="1332"/>
      <c r="ASJ40" s="1332"/>
      <c r="ASK40" s="1332"/>
      <c r="ASL40" s="1332"/>
      <c r="ASM40" s="1332"/>
      <c r="ASN40" s="1332"/>
      <c r="ASO40" s="1332"/>
      <c r="ASP40" s="1332"/>
      <c r="ASQ40" s="1332"/>
      <c r="ASR40" s="1332"/>
      <c r="ASS40" s="1332"/>
      <c r="AST40" s="1332"/>
      <c r="ASU40" s="1332"/>
      <c r="ASV40" s="1332"/>
      <c r="ASW40" s="1332"/>
      <c r="ASX40" s="1332"/>
      <c r="ASY40" s="1332"/>
      <c r="ASZ40" s="1332"/>
      <c r="ATA40" s="1332"/>
      <c r="ATB40" s="1332"/>
      <c r="ATC40" s="1332"/>
      <c r="ATD40" s="1332"/>
      <c r="ATE40" s="1332"/>
      <c r="ATF40" s="1332"/>
      <c r="ATG40" s="1332"/>
      <c r="ATH40" s="1332"/>
      <c r="ATI40" s="1332"/>
      <c r="ATJ40" s="1332"/>
      <c r="ATK40" s="1332"/>
      <c r="ATL40" s="1332"/>
      <c r="ATM40" s="1332"/>
      <c r="ATN40" s="1332"/>
      <c r="ATO40" s="1332"/>
      <c r="ATP40" s="1332"/>
      <c r="ATQ40" s="1332"/>
      <c r="ATR40" s="1332"/>
      <c r="ATS40" s="1332"/>
      <c r="ATT40" s="1332"/>
      <c r="ATU40" s="1332"/>
      <c r="ATV40" s="1332"/>
      <c r="ATW40" s="1332"/>
      <c r="ATX40" s="1332"/>
      <c r="ATY40" s="1332"/>
      <c r="ATZ40" s="1332"/>
      <c r="AUA40" s="1332"/>
      <c r="AUB40" s="1332"/>
      <c r="AUC40" s="1332"/>
      <c r="AUD40" s="1332"/>
      <c r="AUE40" s="1332"/>
      <c r="AUF40" s="1332"/>
      <c r="AUG40" s="1332"/>
      <c r="AUH40" s="1332"/>
      <c r="AUI40" s="1332"/>
      <c r="AUJ40" s="1332"/>
      <c r="AUK40" s="1332"/>
      <c r="AUL40" s="1332"/>
      <c r="AUM40" s="1332"/>
      <c r="AUN40" s="1332"/>
      <c r="AUO40" s="1332"/>
      <c r="AUP40" s="1332"/>
      <c r="AUQ40" s="1332"/>
      <c r="AUR40" s="1332"/>
      <c r="AUS40" s="1332"/>
      <c r="AUT40" s="1332"/>
      <c r="AUU40" s="1332"/>
      <c r="AUV40" s="1332"/>
      <c r="AUW40" s="1332"/>
      <c r="AUX40" s="1332"/>
      <c r="AUY40" s="1332"/>
      <c r="AUZ40" s="1332"/>
      <c r="AVA40" s="1332"/>
      <c r="AVB40" s="1332"/>
      <c r="AVC40" s="1332"/>
      <c r="AVD40" s="1332"/>
      <c r="AVE40" s="1332"/>
      <c r="AVF40" s="1332"/>
      <c r="AVG40" s="1332"/>
      <c r="AVH40" s="1332"/>
      <c r="AVI40" s="1332"/>
      <c r="AVJ40" s="1332"/>
      <c r="AVK40" s="1332"/>
      <c r="AVL40" s="1332"/>
      <c r="AVM40" s="1332"/>
      <c r="AVN40" s="1332"/>
      <c r="AVO40" s="1332"/>
      <c r="AVP40" s="1332"/>
      <c r="AVQ40" s="1332"/>
      <c r="AVR40" s="1332"/>
      <c r="AVS40" s="1332"/>
      <c r="AVT40" s="1332"/>
      <c r="AVU40" s="1332"/>
      <c r="AVV40" s="1332"/>
      <c r="AVW40" s="1332"/>
      <c r="AVX40" s="1332"/>
      <c r="AVY40" s="1332"/>
      <c r="AVZ40" s="1332"/>
      <c r="AWA40" s="1332"/>
      <c r="AWB40" s="1332"/>
      <c r="AWC40" s="1332"/>
      <c r="AWD40" s="1332"/>
      <c r="AWE40" s="1332"/>
      <c r="AWF40" s="1332"/>
      <c r="AWG40" s="1332"/>
      <c r="AWH40" s="1332"/>
      <c r="AWI40" s="1332"/>
      <c r="AWJ40" s="1332"/>
      <c r="AWK40" s="1332"/>
      <c r="AWL40" s="1332"/>
      <c r="AWM40" s="1332"/>
      <c r="AWN40" s="1332"/>
      <c r="AWO40" s="1332"/>
      <c r="AWP40" s="1332"/>
      <c r="AWQ40" s="1332"/>
      <c r="AWR40" s="1332"/>
      <c r="AWS40" s="1332"/>
      <c r="AWT40" s="1332"/>
      <c r="AWU40" s="1332"/>
      <c r="AWV40" s="1332"/>
      <c r="AWW40" s="1332"/>
      <c r="AWX40" s="1332"/>
      <c r="AWY40" s="1332"/>
      <c r="AWZ40" s="1332"/>
      <c r="AXA40" s="1332"/>
      <c r="AXB40" s="1332"/>
      <c r="AXC40" s="1332"/>
      <c r="AXD40" s="1332"/>
      <c r="AXE40" s="1332"/>
      <c r="AXF40" s="1332"/>
      <c r="AXG40" s="1332"/>
      <c r="AXH40" s="1332"/>
      <c r="AXI40" s="1332"/>
      <c r="AXJ40" s="1332"/>
      <c r="AXK40" s="1332"/>
      <c r="AXL40" s="1332"/>
      <c r="AXM40" s="1332"/>
      <c r="AXN40" s="1332"/>
      <c r="AXO40" s="1332"/>
      <c r="AXP40" s="1332"/>
      <c r="AXQ40" s="1332"/>
      <c r="AXR40" s="1332"/>
      <c r="AXS40" s="1332"/>
      <c r="AXT40" s="1332"/>
      <c r="AXU40" s="1332"/>
      <c r="AXV40" s="1332"/>
      <c r="AXW40" s="1332"/>
      <c r="AXX40" s="1332"/>
      <c r="AXY40" s="1332"/>
      <c r="AXZ40" s="1332"/>
      <c r="AYA40" s="1332"/>
      <c r="AYB40" s="1332"/>
      <c r="AYC40" s="1332"/>
      <c r="AYD40" s="1332"/>
      <c r="AYE40" s="1332"/>
      <c r="AYF40" s="1332"/>
      <c r="AYG40" s="1332"/>
      <c r="AYH40" s="1332"/>
      <c r="AYI40" s="1332"/>
      <c r="AYJ40" s="1332"/>
      <c r="AYK40" s="1332"/>
      <c r="AYL40" s="1332"/>
      <c r="AYM40" s="1332"/>
      <c r="AYN40" s="1332"/>
      <c r="AYO40" s="1332"/>
      <c r="AYP40" s="1332"/>
      <c r="AYQ40" s="1332"/>
      <c r="AYR40" s="1332"/>
      <c r="AYS40" s="1332"/>
      <c r="AYT40" s="1332"/>
      <c r="AYU40" s="1332"/>
      <c r="AYV40" s="1332"/>
      <c r="AYW40" s="1332"/>
      <c r="AYX40" s="1332"/>
      <c r="AYY40" s="1332"/>
      <c r="AYZ40" s="1332"/>
      <c r="AZA40" s="1332"/>
      <c r="AZB40" s="1332"/>
      <c r="AZC40" s="1332"/>
      <c r="AZD40" s="1332"/>
      <c r="AZE40" s="1332"/>
      <c r="AZF40" s="1332"/>
      <c r="AZG40" s="1332"/>
      <c r="AZH40" s="1332"/>
      <c r="AZI40" s="1332"/>
      <c r="AZJ40" s="1332"/>
      <c r="AZK40" s="1332"/>
      <c r="AZL40" s="1332"/>
      <c r="AZM40" s="1332"/>
      <c r="AZN40" s="1332"/>
      <c r="AZO40" s="1332"/>
      <c r="AZP40" s="1332"/>
      <c r="AZQ40" s="1332"/>
      <c r="AZR40" s="1332"/>
      <c r="AZS40" s="1332"/>
      <c r="AZT40" s="1332"/>
      <c r="AZU40" s="1332"/>
      <c r="AZV40" s="1332"/>
      <c r="AZW40" s="1332"/>
      <c r="AZX40" s="1332"/>
      <c r="AZY40" s="1332"/>
      <c r="AZZ40" s="1332"/>
      <c r="BAA40" s="1332"/>
      <c r="BAB40" s="1332"/>
      <c r="BAC40" s="1332"/>
      <c r="BAD40" s="1332"/>
      <c r="BAE40" s="1332"/>
      <c r="BAF40" s="1332"/>
      <c r="BAG40" s="1332"/>
      <c r="BAH40" s="1332"/>
      <c r="BAI40" s="1332"/>
      <c r="BAJ40" s="1332"/>
      <c r="BAK40" s="1332"/>
      <c r="BAL40" s="1332"/>
      <c r="BAM40" s="1332"/>
      <c r="BAN40" s="1332"/>
      <c r="BAO40" s="1332"/>
      <c r="BAP40" s="1332"/>
      <c r="BAQ40" s="1332"/>
      <c r="BAR40" s="1332"/>
      <c r="BAS40" s="1332"/>
      <c r="BAT40" s="1332"/>
      <c r="BAU40" s="1332"/>
      <c r="BAV40" s="1332"/>
      <c r="BAW40" s="1332"/>
      <c r="BAX40" s="1332"/>
      <c r="BAY40" s="1332"/>
      <c r="BAZ40" s="1332"/>
      <c r="BBA40" s="1332"/>
      <c r="BBB40" s="1332"/>
      <c r="BBC40" s="1332"/>
      <c r="BBD40" s="1332"/>
      <c r="BBE40" s="1332"/>
      <c r="BBF40" s="1332"/>
      <c r="BBG40" s="1332"/>
      <c r="BBH40" s="1332"/>
      <c r="BBI40" s="1332"/>
      <c r="BBJ40" s="1332"/>
      <c r="BBK40" s="1332"/>
      <c r="BBL40" s="1332"/>
      <c r="BBM40" s="1332"/>
      <c r="BBN40" s="1332"/>
      <c r="BBO40" s="1332"/>
      <c r="BBP40" s="1332"/>
      <c r="BBQ40" s="1332"/>
      <c r="BBR40" s="1332"/>
      <c r="BBS40" s="1332"/>
      <c r="BBT40" s="1332"/>
      <c r="BBU40" s="1332"/>
      <c r="BBV40" s="1332"/>
      <c r="BBW40" s="1332"/>
      <c r="BBX40" s="1332"/>
      <c r="BBY40" s="1332"/>
      <c r="BBZ40" s="1332"/>
      <c r="BCA40" s="1332"/>
      <c r="BCB40" s="1332"/>
      <c r="BCC40" s="1332"/>
      <c r="BCD40" s="1332"/>
      <c r="BCE40" s="1332"/>
      <c r="BCF40" s="1332"/>
      <c r="BCG40" s="1332"/>
      <c r="BCH40" s="1332"/>
      <c r="BCI40" s="1332"/>
      <c r="BCJ40" s="1332"/>
      <c r="BCK40" s="1332"/>
      <c r="BCL40" s="1332"/>
      <c r="BCM40" s="1332"/>
      <c r="BCN40" s="1332"/>
      <c r="BCO40" s="1332"/>
      <c r="BCP40" s="1332"/>
      <c r="BCQ40" s="1332"/>
      <c r="BCR40" s="1332"/>
      <c r="BCS40" s="1332"/>
      <c r="BCT40" s="1332"/>
      <c r="BCU40" s="1332"/>
      <c r="BCV40" s="1332"/>
      <c r="BCW40" s="1332"/>
      <c r="BCX40" s="1332"/>
      <c r="BCY40" s="1332"/>
      <c r="BCZ40" s="1332"/>
      <c r="BDA40" s="1332"/>
      <c r="BDB40" s="1332"/>
      <c r="BDC40" s="1332"/>
      <c r="BDD40" s="1332"/>
      <c r="BDE40" s="1332"/>
      <c r="BDF40" s="1332"/>
      <c r="BDG40" s="1332"/>
      <c r="BDH40" s="1332"/>
      <c r="BDI40" s="1332"/>
      <c r="BDJ40" s="1332"/>
      <c r="BDK40" s="1332"/>
      <c r="BDL40" s="1332"/>
      <c r="BDM40" s="1332"/>
      <c r="BDN40" s="1332"/>
      <c r="BDO40" s="1332"/>
      <c r="BDP40" s="1332"/>
      <c r="BDQ40" s="1332"/>
      <c r="BDR40" s="1332"/>
      <c r="BDS40" s="1332"/>
      <c r="BDT40" s="1332"/>
      <c r="BDU40" s="1332"/>
      <c r="BDV40" s="1332"/>
      <c r="BDW40" s="1332"/>
      <c r="BDX40" s="1332"/>
      <c r="BDY40" s="1332"/>
      <c r="BDZ40" s="1332"/>
      <c r="BEA40" s="1332"/>
      <c r="BEB40" s="1332"/>
      <c r="BEC40" s="1332"/>
      <c r="BED40" s="1332"/>
      <c r="BEE40" s="1332"/>
      <c r="BEF40" s="1332"/>
      <c r="BEG40" s="1332"/>
      <c r="BEH40" s="1332"/>
      <c r="BEI40" s="1332"/>
      <c r="BEJ40" s="1332"/>
      <c r="BEK40" s="1332"/>
      <c r="BEL40" s="1332"/>
      <c r="BEM40" s="1332"/>
      <c r="BEN40" s="1332"/>
      <c r="BEO40" s="1332"/>
      <c r="BEP40" s="1332"/>
      <c r="BEQ40" s="1332"/>
      <c r="BER40" s="1332"/>
      <c r="BES40" s="1332"/>
      <c r="BET40" s="1332"/>
      <c r="BEU40" s="1332"/>
      <c r="BEV40" s="1332"/>
      <c r="BEW40" s="1332"/>
      <c r="BEX40" s="1332"/>
      <c r="BEY40" s="1332"/>
      <c r="BEZ40" s="1332"/>
      <c r="BFA40" s="1332"/>
      <c r="BFB40" s="1332"/>
      <c r="BFC40" s="1332"/>
      <c r="BFD40" s="1332"/>
      <c r="BFE40" s="1332"/>
      <c r="BFF40" s="1332"/>
      <c r="BFG40" s="1332"/>
      <c r="BFH40" s="1332"/>
      <c r="BFI40" s="1332"/>
      <c r="BFJ40" s="1332"/>
      <c r="BFK40" s="1332"/>
      <c r="BFL40" s="1332"/>
      <c r="BFM40" s="1332"/>
      <c r="BFN40" s="1332"/>
      <c r="BFO40" s="1332"/>
      <c r="BFP40" s="1332"/>
      <c r="BFQ40" s="1332"/>
      <c r="BFR40" s="1332"/>
      <c r="BFS40" s="1332"/>
      <c r="BFT40" s="1332"/>
      <c r="BFU40" s="1332"/>
      <c r="BFV40" s="1332"/>
      <c r="BFW40" s="1332"/>
      <c r="BFX40" s="1332"/>
      <c r="BFY40" s="1332"/>
      <c r="BFZ40" s="1332"/>
      <c r="BGA40" s="1332"/>
      <c r="BGB40" s="1332"/>
      <c r="BGC40" s="1332"/>
      <c r="BGD40" s="1332"/>
      <c r="BGE40" s="1332"/>
      <c r="BGF40" s="1332"/>
      <c r="BGG40" s="1332"/>
      <c r="BGH40" s="1332"/>
      <c r="BGI40" s="1332"/>
      <c r="BGJ40" s="1332"/>
      <c r="BGK40" s="1332"/>
      <c r="BGL40" s="1332"/>
      <c r="BGM40" s="1332"/>
      <c r="BGN40" s="1332"/>
      <c r="BGO40" s="1332"/>
      <c r="BGP40" s="1332"/>
      <c r="BGQ40" s="1332"/>
      <c r="BGR40" s="1332"/>
      <c r="BGS40" s="1332"/>
      <c r="BGT40" s="1332"/>
      <c r="BGU40" s="1332"/>
      <c r="BGV40" s="1332"/>
      <c r="BGW40" s="1332"/>
      <c r="BGX40" s="1332"/>
      <c r="BGY40" s="1332"/>
      <c r="BGZ40" s="1332"/>
      <c r="BHA40" s="1332"/>
      <c r="BHB40" s="1332"/>
      <c r="BHC40" s="1332"/>
      <c r="BHD40" s="1332"/>
      <c r="BHE40" s="1332"/>
      <c r="BHF40" s="1332"/>
      <c r="BHG40" s="1332"/>
      <c r="BHH40" s="1332"/>
      <c r="BHI40" s="1332"/>
      <c r="BHJ40" s="1332"/>
      <c r="BHK40" s="1332"/>
      <c r="BHL40" s="1332"/>
      <c r="BHM40" s="1332"/>
      <c r="BHN40" s="1332"/>
      <c r="BHO40" s="1332"/>
      <c r="BHP40" s="1332"/>
      <c r="BHQ40" s="1332"/>
      <c r="BHR40" s="1332"/>
      <c r="BHS40" s="1332"/>
      <c r="BHT40" s="1332"/>
      <c r="BHU40" s="1332"/>
      <c r="BHV40" s="1332"/>
      <c r="BHW40" s="1332"/>
      <c r="BHX40" s="1332"/>
      <c r="BHY40" s="1332"/>
      <c r="BHZ40" s="1332"/>
      <c r="BIA40" s="1332"/>
      <c r="BIB40" s="1332"/>
      <c r="BIC40" s="1332"/>
      <c r="BID40" s="1332"/>
      <c r="BIE40" s="1332"/>
      <c r="BIF40" s="1332"/>
      <c r="BIG40" s="1332"/>
      <c r="BIH40" s="1332"/>
      <c r="BII40" s="1332"/>
      <c r="BIJ40" s="1332"/>
      <c r="BIK40" s="1332"/>
      <c r="BIL40" s="1332"/>
      <c r="BIM40" s="1332"/>
      <c r="BIN40" s="1332"/>
      <c r="BIO40" s="1332"/>
      <c r="BIP40" s="1332"/>
      <c r="BIQ40" s="1332"/>
      <c r="BIR40" s="1332"/>
      <c r="BIS40" s="1332"/>
      <c r="BIT40" s="1332"/>
      <c r="BIU40" s="1332"/>
      <c r="BIV40" s="1332"/>
      <c r="BIW40" s="1332"/>
      <c r="BIX40" s="1332"/>
      <c r="BIY40" s="1332"/>
      <c r="BIZ40" s="1332"/>
      <c r="BJA40" s="1332"/>
      <c r="BJB40" s="1332"/>
      <c r="BJC40" s="1332"/>
      <c r="BJD40" s="1332"/>
      <c r="BJE40" s="1332"/>
      <c r="BJF40" s="1332"/>
      <c r="BJG40" s="1332"/>
      <c r="BJH40" s="1332"/>
      <c r="BJI40" s="1332"/>
      <c r="BJJ40" s="1332"/>
      <c r="BJK40" s="1332"/>
      <c r="BJL40" s="1332"/>
      <c r="BJM40" s="1332"/>
      <c r="BJN40" s="1332"/>
      <c r="BJO40" s="1332"/>
      <c r="BJP40" s="1332"/>
      <c r="BJQ40" s="1332"/>
      <c r="BJR40" s="1332"/>
      <c r="BJS40" s="1332"/>
      <c r="BJT40" s="1332"/>
      <c r="BJU40" s="1332"/>
      <c r="BJV40" s="1332"/>
      <c r="BJW40" s="1332"/>
      <c r="BJX40" s="1332"/>
      <c r="BJY40" s="1332"/>
      <c r="BJZ40" s="1332"/>
      <c r="BKA40" s="1332"/>
      <c r="BKB40" s="1332"/>
      <c r="BKC40" s="1332"/>
      <c r="BKD40" s="1332"/>
      <c r="BKE40" s="1332"/>
      <c r="BKF40" s="1332"/>
      <c r="BKG40" s="1332"/>
      <c r="BKH40" s="1332"/>
      <c r="BKI40" s="1332"/>
      <c r="BKJ40" s="1332"/>
      <c r="BKK40" s="1332"/>
      <c r="BKL40" s="1332"/>
      <c r="BKM40" s="1332"/>
      <c r="BKN40" s="1332"/>
      <c r="BKO40" s="1332"/>
      <c r="BKP40" s="1332"/>
      <c r="BKQ40" s="1332"/>
      <c r="BKR40" s="1332"/>
      <c r="BKS40" s="1332"/>
      <c r="BKT40" s="1332"/>
      <c r="BKU40" s="1332"/>
      <c r="BKV40" s="1332"/>
      <c r="BKW40" s="1332"/>
      <c r="BKX40" s="1332"/>
      <c r="BKY40" s="1332"/>
      <c r="BKZ40" s="1332"/>
      <c r="BLA40" s="1332"/>
      <c r="BLB40" s="1332"/>
      <c r="BLC40" s="1332"/>
      <c r="BLD40" s="1332"/>
      <c r="BLE40" s="1332"/>
      <c r="BLF40" s="1332"/>
      <c r="BLG40" s="1332"/>
      <c r="BLH40" s="1332"/>
      <c r="BLI40" s="1332"/>
      <c r="BLJ40" s="1332"/>
      <c r="BLK40" s="1332"/>
      <c r="BLL40" s="1332"/>
      <c r="BLM40" s="1332"/>
      <c r="BLN40" s="1332"/>
      <c r="BLO40" s="1332"/>
      <c r="BLP40" s="1332"/>
      <c r="BLQ40" s="1332"/>
      <c r="BLR40" s="1332"/>
      <c r="BLS40" s="1332"/>
      <c r="BLT40" s="1332"/>
      <c r="BLU40" s="1332"/>
      <c r="BLV40" s="1332"/>
      <c r="BLW40" s="1332"/>
      <c r="BLX40" s="1332"/>
      <c r="BLY40" s="1332"/>
      <c r="BLZ40" s="1332"/>
      <c r="BMA40" s="1332"/>
      <c r="BMB40" s="1332"/>
      <c r="BMC40" s="1332"/>
      <c r="BMD40" s="1332"/>
      <c r="BME40" s="1332"/>
      <c r="BMF40" s="1332"/>
      <c r="BMG40" s="1332"/>
      <c r="BMH40" s="1332"/>
      <c r="BMI40" s="1332"/>
      <c r="BMJ40" s="1332"/>
      <c r="BMK40" s="1332"/>
      <c r="BML40" s="1332"/>
      <c r="BMM40" s="1332"/>
      <c r="BMN40" s="1332"/>
      <c r="BMO40" s="1332"/>
      <c r="BMP40" s="1332"/>
      <c r="BMQ40" s="1332"/>
      <c r="BMR40" s="1332"/>
      <c r="BMS40" s="1332"/>
      <c r="BMT40" s="1332"/>
      <c r="BMU40" s="1332"/>
      <c r="BMV40" s="1332"/>
      <c r="BMW40" s="1332"/>
      <c r="BMX40" s="1332"/>
      <c r="BMY40" s="1332"/>
      <c r="BMZ40" s="1332"/>
      <c r="BNA40" s="1332"/>
      <c r="BNB40" s="1332"/>
      <c r="BNC40" s="1332"/>
      <c r="BND40" s="1332"/>
      <c r="BNE40" s="1332"/>
      <c r="BNF40" s="1332"/>
      <c r="BNG40" s="1332"/>
      <c r="BNH40" s="1332"/>
      <c r="BNI40" s="1332"/>
      <c r="BNJ40" s="1332"/>
      <c r="BNK40" s="1332"/>
      <c r="BNL40" s="1332"/>
      <c r="BNM40" s="1332"/>
      <c r="BNN40" s="1332"/>
      <c r="BNO40" s="1332"/>
      <c r="BNP40" s="1332"/>
      <c r="BNQ40" s="1332"/>
      <c r="BNR40" s="1332"/>
      <c r="BNS40" s="1332"/>
      <c r="BNT40" s="1332"/>
      <c r="BNU40" s="1332"/>
      <c r="BNV40" s="1332"/>
      <c r="BNW40" s="1332"/>
      <c r="BNX40" s="1332"/>
      <c r="BNY40" s="1332"/>
      <c r="BNZ40" s="1332"/>
      <c r="BOA40" s="1332"/>
      <c r="BOB40" s="1332"/>
      <c r="BOC40" s="1332"/>
      <c r="BOD40" s="1332"/>
      <c r="BOE40" s="1332"/>
      <c r="BOF40" s="1332"/>
      <c r="BOG40" s="1332"/>
      <c r="BOH40" s="1332"/>
      <c r="BOI40" s="1332"/>
      <c r="BOJ40" s="1332"/>
      <c r="BOK40" s="1332"/>
      <c r="BOL40" s="1332"/>
      <c r="BOM40" s="1332"/>
      <c r="BON40" s="1332"/>
      <c r="BOO40" s="1332"/>
      <c r="BOP40" s="1332"/>
      <c r="BOQ40" s="1332"/>
      <c r="BOR40" s="1332"/>
      <c r="BOS40" s="1332"/>
      <c r="BOT40" s="1332"/>
      <c r="BOU40" s="1332"/>
      <c r="BOV40" s="1332"/>
      <c r="BOW40" s="1332"/>
      <c r="BOX40" s="1332"/>
      <c r="BOY40" s="1332"/>
      <c r="BOZ40" s="1332"/>
      <c r="BPA40" s="1332"/>
      <c r="BPB40" s="1332"/>
      <c r="BPC40" s="1332"/>
      <c r="BPD40" s="1332"/>
      <c r="BPE40" s="1332"/>
      <c r="BPF40" s="1332"/>
      <c r="BPG40" s="1332"/>
      <c r="BPH40" s="1332"/>
      <c r="BPI40" s="1332"/>
      <c r="BPJ40" s="1332"/>
      <c r="BPK40" s="1332"/>
      <c r="BPL40" s="1332"/>
      <c r="BPM40" s="1332"/>
      <c r="BPN40" s="1332"/>
      <c r="BPO40" s="1332"/>
      <c r="BPP40" s="1332"/>
      <c r="BPQ40" s="1332"/>
      <c r="BPR40" s="1332"/>
      <c r="BPS40" s="1332"/>
      <c r="BPT40" s="1332"/>
      <c r="BPU40" s="1332"/>
      <c r="BPV40" s="1332"/>
      <c r="BPW40" s="1332"/>
      <c r="BPX40" s="1332"/>
      <c r="BPY40" s="1332"/>
      <c r="BPZ40" s="1332"/>
      <c r="BQA40" s="1332"/>
      <c r="BQB40" s="1332"/>
      <c r="BQC40" s="1332"/>
      <c r="BQD40" s="1332"/>
      <c r="BQE40" s="1332"/>
      <c r="BQF40" s="1332"/>
      <c r="BQG40" s="1332"/>
      <c r="BQH40" s="1332"/>
      <c r="BQI40" s="1332"/>
      <c r="BQJ40" s="1332"/>
      <c r="BQK40" s="1332"/>
      <c r="BQL40" s="1332"/>
      <c r="BQM40" s="1332"/>
      <c r="BQN40" s="1332"/>
      <c r="BQO40" s="1332"/>
      <c r="BQP40" s="1332"/>
      <c r="BQQ40" s="1332"/>
      <c r="BQR40" s="1332"/>
      <c r="BQS40" s="1332"/>
      <c r="BQT40" s="1332"/>
      <c r="BQU40" s="1332"/>
      <c r="BQV40" s="1332"/>
      <c r="BQW40" s="1332"/>
      <c r="BQX40" s="1332"/>
      <c r="BQY40" s="1332"/>
      <c r="BQZ40" s="1332"/>
      <c r="BRA40" s="1332"/>
      <c r="BRB40" s="1332"/>
      <c r="BRC40" s="1332"/>
      <c r="BRD40" s="1332"/>
      <c r="BRE40" s="1332"/>
      <c r="BRF40" s="1332"/>
      <c r="BRG40" s="1332"/>
      <c r="BRH40" s="1332"/>
      <c r="BRI40" s="1332"/>
      <c r="BRJ40" s="1332"/>
      <c r="BRK40" s="1332"/>
      <c r="BRL40" s="1332"/>
      <c r="BRM40" s="1332"/>
      <c r="BRN40" s="1332"/>
      <c r="BRO40" s="1332"/>
      <c r="BRP40" s="1332"/>
      <c r="BRQ40" s="1332"/>
      <c r="BRR40" s="1332"/>
      <c r="BRS40" s="1332"/>
      <c r="BRT40" s="1332"/>
      <c r="BRU40" s="1332"/>
      <c r="BRV40" s="1332"/>
      <c r="BRW40" s="1332"/>
      <c r="BRX40" s="1332"/>
      <c r="BRY40" s="1332"/>
      <c r="BRZ40" s="1332"/>
      <c r="BSA40" s="1332"/>
      <c r="BSB40" s="1332"/>
      <c r="BSC40" s="1332"/>
      <c r="BSD40" s="1332"/>
      <c r="BSE40" s="1332"/>
      <c r="BSF40" s="1332"/>
      <c r="BSG40" s="1332"/>
      <c r="BSH40" s="1332"/>
      <c r="BSI40" s="1332"/>
      <c r="BSJ40" s="1332"/>
      <c r="BSK40" s="1332"/>
      <c r="BSL40" s="1332"/>
      <c r="BSM40" s="1332"/>
      <c r="BSN40" s="1332"/>
      <c r="BSO40" s="1332"/>
      <c r="BSP40" s="1332"/>
      <c r="BSQ40" s="1332"/>
      <c r="BSR40" s="1332"/>
      <c r="BSS40" s="1332"/>
      <c r="BST40" s="1332"/>
      <c r="BSU40" s="1332"/>
      <c r="BSV40" s="1332"/>
      <c r="BSW40" s="1332"/>
      <c r="BSX40" s="1332"/>
      <c r="BSY40" s="1332"/>
      <c r="BSZ40" s="1332"/>
      <c r="BTA40" s="1332"/>
      <c r="BTB40" s="1332"/>
      <c r="BTC40" s="1332"/>
      <c r="BTD40" s="1332"/>
      <c r="BTE40" s="1332"/>
      <c r="BTF40" s="1332"/>
      <c r="BTG40" s="1332"/>
      <c r="BTH40" s="1332"/>
      <c r="BTI40" s="1332"/>
      <c r="BTJ40" s="1332"/>
      <c r="BTK40" s="1332"/>
      <c r="BTL40" s="1332"/>
      <c r="BTM40" s="1332"/>
      <c r="BTN40" s="1332"/>
      <c r="BTO40" s="1332"/>
      <c r="BTP40" s="1332"/>
      <c r="BTQ40" s="1332"/>
      <c r="BTR40" s="1332"/>
      <c r="BTS40" s="1332"/>
      <c r="BTT40" s="1332"/>
      <c r="BTU40" s="1332"/>
      <c r="BTV40" s="1332"/>
      <c r="BTW40" s="1332"/>
      <c r="BTX40" s="1332"/>
      <c r="BTY40" s="1332"/>
      <c r="BTZ40" s="1332"/>
      <c r="BUA40" s="1332"/>
      <c r="BUB40" s="1332"/>
      <c r="BUC40" s="1332"/>
      <c r="BUD40" s="1332"/>
      <c r="BUE40" s="1332"/>
      <c r="BUF40" s="1332"/>
      <c r="BUG40" s="1332"/>
      <c r="BUH40" s="1332"/>
      <c r="BUI40" s="1332"/>
      <c r="BUJ40" s="1332"/>
      <c r="BUK40" s="1332"/>
      <c r="BUL40" s="1332"/>
      <c r="BUM40" s="1332"/>
      <c r="BUN40" s="1332"/>
      <c r="BUO40" s="1332"/>
      <c r="BUP40" s="1332"/>
      <c r="BUQ40" s="1332"/>
      <c r="BUR40" s="1332"/>
      <c r="BUS40" s="1332"/>
      <c r="BUT40" s="1332"/>
      <c r="BUU40" s="1332"/>
      <c r="BUV40" s="1332"/>
      <c r="BUW40" s="1332"/>
      <c r="BUX40" s="1332"/>
      <c r="BUY40" s="1332"/>
      <c r="BUZ40" s="1332"/>
      <c r="BVA40" s="1332"/>
      <c r="BVB40" s="1332"/>
      <c r="BVC40" s="1332"/>
      <c r="BVD40" s="1332"/>
      <c r="BVE40" s="1332"/>
      <c r="BVF40" s="1332"/>
      <c r="BVG40" s="1332"/>
      <c r="BVH40" s="1332"/>
      <c r="BVI40" s="1332"/>
      <c r="BVJ40" s="1332"/>
      <c r="BVK40" s="1332"/>
      <c r="BVL40" s="1332"/>
      <c r="BVM40" s="1332"/>
      <c r="BVN40" s="1332"/>
      <c r="BVO40" s="1332"/>
      <c r="BVP40" s="1332"/>
      <c r="BVQ40" s="1332"/>
      <c r="BVR40" s="1332"/>
      <c r="BVS40" s="1332"/>
      <c r="BVT40" s="1332"/>
      <c r="BVU40" s="1332"/>
      <c r="BVV40" s="1332"/>
      <c r="BVW40" s="1332"/>
      <c r="BVX40" s="1332"/>
      <c r="BVY40" s="1332"/>
      <c r="BVZ40" s="1332"/>
      <c r="BWA40" s="1332"/>
      <c r="BWB40" s="1332"/>
      <c r="BWC40" s="1332"/>
      <c r="BWD40" s="1332"/>
      <c r="BWE40" s="1332"/>
      <c r="BWF40" s="1332"/>
      <c r="BWG40" s="1332"/>
      <c r="BWH40" s="1332"/>
      <c r="BWI40" s="1332"/>
      <c r="BWJ40" s="1332"/>
      <c r="BWK40" s="1332"/>
      <c r="BWL40" s="1332"/>
      <c r="BWM40" s="1332"/>
      <c r="BWN40" s="1332"/>
      <c r="BWO40" s="1332"/>
      <c r="BWP40" s="1332"/>
      <c r="BWQ40" s="1332"/>
      <c r="BWR40" s="1332"/>
      <c r="BWS40" s="1332"/>
      <c r="BWT40" s="1332"/>
      <c r="BWU40" s="1332"/>
      <c r="BWV40" s="1332"/>
      <c r="BWW40" s="1332"/>
      <c r="BWX40" s="1332"/>
      <c r="BWY40" s="1332"/>
      <c r="BWZ40" s="1332"/>
      <c r="BXA40" s="1332"/>
      <c r="BXB40" s="1332"/>
      <c r="BXC40" s="1332"/>
      <c r="BXD40" s="1332"/>
      <c r="BXE40" s="1332"/>
      <c r="BXF40" s="1332"/>
      <c r="BXG40" s="1332"/>
      <c r="BXH40" s="1332"/>
      <c r="BXI40" s="1332"/>
      <c r="BXJ40" s="1332"/>
      <c r="BXK40" s="1332"/>
      <c r="BXL40" s="1332"/>
      <c r="BXM40" s="1332"/>
      <c r="BXN40" s="1332"/>
      <c r="BXO40" s="1332"/>
      <c r="BXP40" s="1332"/>
      <c r="BXQ40" s="1332"/>
      <c r="BXR40" s="1332"/>
      <c r="BXS40" s="1332"/>
      <c r="BXT40" s="1332"/>
      <c r="BXU40" s="1332"/>
      <c r="BXV40" s="1332"/>
      <c r="BXW40" s="1332"/>
      <c r="BXX40" s="1332"/>
      <c r="BXY40" s="1332"/>
      <c r="BXZ40" s="1332"/>
      <c r="BYA40" s="1332"/>
      <c r="BYB40" s="1332"/>
      <c r="BYC40" s="1332"/>
      <c r="BYD40" s="1332"/>
      <c r="BYE40" s="1332"/>
      <c r="BYF40" s="1332"/>
      <c r="BYG40" s="1332"/>
      <c r="BYH40" s="1332"/>
      <c r="BYI40" s="1332"/>
      <c r="BYJ40" s="1332"/>
      <c r="BYK40" s="1332"/>
      <c r="BYL40" s="1332"/>
      <c r="BYM40" s="1332"/>
      <c r="BYN40" s="1332"/>
      <c r="BYO40" s="1332"/>
      <c r="BYP40" s="1332"/>
      <c r="BYQ40" s="1332"/>
      <c r="BYR40" s="1332"/>
      <c r="BYS40" s="1332"/>
      <c r="BYT40" s="1332"/>
      <c r="BYU40" s="1332"/>
      <c r="BYV40" s="1332"/>
      <c r="BYW40" s="1332"/>
      <c r="BYX40" s="1332"/>
      <c r="BYY40" s="1332"/>
      <c r="BYZ40" s="1332"/>
      <c r="BZA40" s="1332"/>
      <c r="BZB40" s="1332"/>
      <c r="BZC40" s="1332"/>
      <c r="BZD40" s="1332"/>
      <c r="BZE40" s="1332"/>
      <c r="BZF40" s="1332"/>
      <c r="BZG40" s="1332"/>
      <c r="BZH40" s="1332"/>
      <c r="BZI40" s="1332"/>
      <c r="BZJ40" s="1332"/>
      <c r="BZK40" s="1332"/>
      <c r="BZL40" s="1332"/>
      <c r="BZM40" s="1332"/>
      <c r="BZN40" s="1332"/>
      <c r="BZO40" s="1332"/>
      <c r="BZP40" s="1332"/>
      <c r="BZQ40" s="1332"/>
      <c r="BZR40" s="1332"/>
      <c r="BZS40" s="1332"/>
      <c r="BZT40" s="1332"/>
      <c r="BZU40" s="1332"/>
      <c r="BZV40" s="1332"/>
      <c r="BZW40" s="1332"/>
      <c r="BZX40" s="1332"/>
      <c r="BZY40" s="1332"/>
      <c r="BZZ40" s="1332"/>
      <c r="CAA40" s="1332"/>
      <c r="CAB40" s="1332"/>
      <c r="CAC40" s="1332"/>
      <c r="CAD40" s="1332"/>
      <c r="CAE40" s="1332"/>
      <c r="CAF40" s="1332"/>
      <c r="CAG40" s="1332"/>
      <c r="CAH40" s="1332"/>
      <c r="CAI40" s="1332"/>
      <c r="CAJ40" s="1332"/>
      <c r="CAK40" s="1332"/>
      <c r="CAL40" s="1332"/>
      <c r="CAM40" s="1332"/>
      <c r="CAN40" s="1332"/>
      <c r="CAO40" s="1332"/>
      <c r="CAP40" s="1332"/>
      <c r="CAQ40" s="1332"/>
      <c r="CAR40" s="1332"/>
      <c r="CAS40" s="1332"/>
      <c r="CAT40" s="1332"/>
      <c r="CAU40" s="1332"/>
      <c r="CAV40" s="1332"/>
      <c r="CAW40" s="1332"/>
      <c r="CAX40" s="1332"/>
      <c r="CAY40" s="1332"/>
      <c r="CAZ40" s="1332"/>
      <c r="CBA40" s="1332"/>
      <c r="CBB40" s="1332"/>
      <c r="CBC40" s="1332"/>
      <c r="CBD40" s="1332"/>
      <c r="CBE40" s="1332"/>
      <c r="CBF40" s="1332"/>
      <c r="CBG40" s="1332"/>
      <c r="CBH40" s="1332"/>
      <c r="CBI40" s="1332"/>
      <c r="CBJ40" s="1332"/>
      <c r="CBK40" s="1332"/>
      <c r="CBL40" s="1332"/>
      <c r="CBM40" s="1332"/>
      <c r="CBN40" s="1332"/>
      <c r="CBO40" s="1332"/>
      <c r="CBP40" s="1332"/>
      <c r="CBQ40" s="1332"/>
      <c r="CBR40" s="1332"/>
      <c r="CBS40" s="1332"/>
      <c r="CBT40" s="1332"/>
      <c r="CBU40" s="1332"/>
      <c r="CBV40" s="1332"/>
      <c r="CBW40" s="1332"/>
      <c r="CBX40" s="1332"/>
      <c r="CBY40" s="1332"/>
      <c r="CBZ40" s="1332"/>
      <c r="CCA40" s="1332"/>
      <c r="CCB40" s="1332"/>
      <c r="CCC40" s="1332"/>
      <c r="CCD40" s="1332"/>
      <c r="CCE40" s="1332"/>
      <c r="CCF40" s="1332"/>
      <c r="CCG40" s="1332"/>
      <c r="CCH40" s="1332"/>
      <c r="CCI40" s="1332"/>
      <c r="CCJ40" s="1332"/>
      <c r="CCK40" s="1332"/>
      <c r="CCL40" s="1332"/>
      <c r="CCM40" s="1332"/>
      <c r="CCN40" s="1332"/>
      <c r="CCO40" s="1332"/>
      <c r="CCP40" s="1332"/>
      <c r="CCQ40" s="1332"/>
      <c r="CCR40" s="1332"/>
      <c r="CCS40" s="1332"/>
      <c r="CCT40" s="1332"/>
      <c r="CCU40" s="1332"/>
      <c r="CCV40" s="1332"/>
      <c r="CCW40" s="1332"/>
      <c r="CCX40" s="1332"/>
      <c r="CCY40" s="1332"/>
      <c r="CCZ40" s="1332"/>
      <c r="CDA40" s="1332"/>
      <c r="CDB40" s="1332"/>
      <c r="CDC40" s="1332"/>
      <c r="CDD40" s="1332"/>
      <c r="CDE40" s="1332"/>
      <c r="CDF40" s="1332"/>
      <c r="CDG40" s="1332"/>
      <c r="CDH40" s="1332"/>
      <c r="CDI40" s="1332"/>
      <c r="CDJ40" s="1332"/>
      <c r="CDK40" s="1332"/>
      <c r="CDL40" s="1332"/>
      <c r="CDM40" s="1332"/>
      <c r="CDN40" s="1332"/>
      <c r="CDO40" s="1332"/>
      <c r="CDP40" s="1332"/>
      <c r="CDQ40" s="1332"/>
      <c r="CDR40" s="1332"/>
      <c r="CDS40" s="1332"/>
      <c r="CDT40" s="1332"/>
      <c r="CDU40" s="1332"/>
      <c r="CDV40" s="1332"/>
      <c r="CDW40" s="1332"/>
      <c r="CDX40" s="1332"/>
      <c r="CDY40" s="1332"/>
      <c r="CDZ40" s="1332"/>
      <c r="CEA40" s="1332"/>
      <c r="CEB40" s="1332"/>
      <c r="CEC40" s="1332"/>
      <c r="CED40" s="1332"/>
      <c r="CEE40" s="1332"/>
      <c r="CEF40" s="1332"/>
      <c r="CEG40" s="1332"/>
      <c r="CEH40" s="1332"/>
      <c r="CEI40" s="1332"/>
      <c r="CEJ40" s="1332"/>
      <c r="CEK40" s="1332"/>
      <c r="CEL40" s="1332"/>
      <c r="CEM40" s="1332"/>
      <c r="CEN40" s="1332"/>
      <c r="CEO40" s="1332"/>
      <c r="CEP40" s="1332"/>
      <c r="CEQ40" s="1332"/>
      <c r="CER40" s="1332"/>
      <c r="CES40" s="1332"/>
      <c r="CET40" s="1332"/>
      <c r="CEU40" s="1332"/>
      <c r="CEV40" s="1332"/>
      <c r="CEW40" s="1332"/>
      <c r="CEX40" s="1332"/>
      <c r="CEY40" s="1332"/>
      <c r="CEZ40" s="1332"/>
      <c r="CFA40" s="1332"/>
      <c r="CFB40" s="1332"/>
      <c r="CFC40" s="1332"/>
      <c r="CFD40" s="1332"/>
      <c r="CFE40" s="1332"/>
      <c r="CFF40" s="1332"/>
      <c r="CFG40" s="1332"/>
      <c r="CFH40" s="1332"/>
      <c r="CFI40" s="1332"/>
      <c r="CFJ40" s="1332"/>
      <c r="CFK40" s="1332"/>
      <c r="CFL40" s="1332"/>
      <c r="CFM40" s="1332"/>
      <c r="CFN40" s="1332"/>
      <c r="CFO40" s="1332"/>
      <c r="CFP40" s="1332"/>
      <c r="CFQ40" s="1332"/>
      <c r="CFR40" s="1332"/>
      <c r="CFS40" s="1332"/>
      <c r="CFT40" s="1332"/>
      <c r="CFU40" s="1332"/>
      <c r="CFV40" s="1332"/>
      <c r="CFW40" s="1332"/>
      <c r="CFX40" s="1332"/>
      <c r="CFY40" s="1332"/>
      <c r="CFZ40" s="1332"/>
      <c r="CGA40" s="1332"/>
      <c r="CGB40" s="1332"/>
      <c r="CGC40" s="1332"/>
      <c r="CGD40" s="1332"/>
      <c r="CGE40" s="1332"/>
      <c r="CGF40" s="1332"/>
      <c r="CGG40" s="1332"/>
      <c r="CGH40" s="1332"/>
      <c r="CGI40" s="1332"/>
      <c r="CGJ40" s="1332"/>
      <c r="CGK40" s="1332"/>
      <c r="CGL40" s="1332"/>
      <c r="CGM40" s="1332"/>
      <c r="CGN40" s="1332"/>
      <c r="CGO40" s="1332"/>
      <c r="CGP40" s="1332"/>
      <c r="CGQ40" s="1332"/>
      <c r="CGR40" s="1332"/>
      <c r="CGS40" s="1332"/>
      <c r="CGT40" s="1332"/>
      <c r="CGU40" s="1332"/>
      <c r="CGV40" s="1332"/>
      <c r="CGW40" s="1332"/>
      <c r="CGX40" s="1332"/>
      <c r="CGY40" s="1332"/>
      <c r="CGZ40" s="1332"/>
      <c r="CHA40" s="1332"/>
      <c r="CHB40" s="1332"/>
      <c r="CHC40" s="1332"/>
      <c r="CHD40" s="1332"/>
      <c r="CHE40" s="1332"/>
      <c r="CHF40" s="1332"/>
      <c r="CHG40" s="1332"/>
      <c r="CHH40" s="1332"/>
      <c r="CHI40" s="1332"/>
      <c r="CHJ40" s="1332"/>
      <c r="CHK40" s="1332"/>
      <c r="CHL40" s="1332"/>
      <c r="CHM40" s="1332"/>
      <c r="CHN40" s="1332"/>
      <c r="CHO40" s="1332"/>
      <c r="CHP40" s="1332"/>
      <c r="CHQ40" s="1332"/>
      <c r="CHR40" s="1332"/>
      <c r="CHS40" s="1332"/>
      <c r="CHT40" s="1332"/>
      <c r="CHU40" s="1332"/>
      <c r="CHV40" s="1332"/>
      <c r="CHW40" s="1332"/>
      <c r="CHX40" s="1332"/>
      <c r="CHY40" s="1332"/>
      <c r="CHZ40" s="1332"/>
      <c r="CIA40" s="1332"/>
      <c r="CIB40" s="1332"/>
      <c r="CIC40" s="1332"/>
      <c r="CID40" s="1332"/>
      <c r="CIE40" s="1332"/>
      <c r="CIF40" s="1332"/>
      <c r="CIG40" s="1332"/>
      <c r="CIH40" s="1332"/>
      <c r="CII40" s="1332"/>
      <c r="CIJ40" s="1332"/>
      <c r="CIK40" s="1332"/>
      <c r="CIL40" s="1332"/>
      <c r="CIM40" s="1332"/>
      <c r="CIN40" s="1332"/>
      <c r="CIO40" s="1332"/>
      <c r="CIP40" s="1332"/>
      <c r="CIQ40" s="1332"/>
      <c r="CIR40" s="1332"/>
      <c r="CIS40" s="1332"/>
      <c r="CIT40" s="1332"/>
      <c r="CIU40" s="1332"/>
      <c r="CIV40" s="1332"/>
      <c r="CIW40" s="1332"/>
      <c r="CIX40" s="1332"/>
      <c r="CIY40" s="1332"/>
      <c r="CIZ40" s="1332"/>
      <c r="CJA40" s="1332"/>
      <c r="CJB40" s="1332"/>
      <c r="CJC40" s="1332"/>
      <c r="CJD40" s="1332"/>
      <c r="CJE40" s="1332"/>
      <c r="CJF40" s="1332"/>
      <c r="CJG40" s="1332"/>
      <c r="CJH40" s="1332"/>
      <c r="CJI40" s="1332"/>
      <c r="CJJ40" s="1332"/>
      <c r="CJK40" s="1332"/>
      <c r="CJL40" s="1332"/>
      <c r="CJM40" s="1332"/>
      <c r="CJN40" s="1332"/>
      <c r="CJO40" s="1332"/>
      <c r="CJP40" s="1332"/>
      <c r="CJQ40" s="1332"/>
      <c r="CJR40" s="1332"/>
      <c r="CJS40" s="1332"/>
      <c r="CJT40" s="1332"/>
      <c r="CJU40" s="1332"/>
      <c r="CJV40" s="1332"/>
      <c r="CJW40" s="1332"/>
      <c r="CJX40" s="1332"/>
      <c r="CJY40" s="1332"/>
      <c r="CJZ40" s="1332"/>
      <c r="CKA40" s="1332"/>
      <c r="CKB40" s="1332"/>
      <c r="CKC40" s="1332"/>
      <c r="CKD40" s="1332"/>
      <c r="CKE40" s="1332"/>
      <c r="CKF40" s="1332"/>
      <c r="CKG40" s="1332"/>
      <c r="CKH40" s="1332"/>
      <c r="CKI40" s="1332"/>
      <c r="CKJ40" s="1332"/>
      <c r="CKK40" s="1332"/>
      <c r="CKL40" s="1332"/>
      <c r="CKM40" s="1332"/>
      <c r="CKN40" s="1332"/>
      <c r="CKO40" s="1332"/>
      <c r="CKP40" s="1332"/>
      <c r="CKQ40" s="1332"/>
      <c r="CKR40" s="1332"/>
      <c r="CKS40" s="1332"/>
      <c r="CKT40" s="1332"/>
      <c r="CKU40" s="1332"/>
      <c r="CKV40" s="1332"/>
      <c r="CKW40" s="1332"/>
      <c r="CKX40" s="1332"/>
      <c r="CKY40" s="1332"/>
      <c r="CKZ40" s="1332"/>
      <c r="CLA40" s="1332"/>
      <c r="CLB40" s="1332"/>
      <c r="CLC40" s="1332"/>
      <c r="CLD40" s="1332"/>
      <c r="CLE40" s="1332"/>
      <c r="CLF40" s="1332"/>
      <c r="CLG40" s="1332"/>
      <c r="CLH40" s="1332"/>
      <c r="CLI40" s="1332"/>
      <c r="CLJ40" s="1332"/>
      <c r="CLK40" s="1332"/>
      <c r="CLL40" s="1332"/>
      <c r="CLM40" s="1332"/>
      <c r="CLN40" s="1332"/>
      <c r="CLO40" s="1332"/>
      <c r="CLP40" s="1332"/>
      <c r="CLQ40" s="1332"/>
      <c r="CLR40" s="1332"/>
      <c r="CLS40" s="1332"/>
      <c r="CLT40" s="1332"/>
      <c r="CLU40" s="1332"/>
      <c r="CLV40" s="1332"/>
      <c r="CLW40" s="1332"/>
      <c r="CLX40" s="1332"/>
      <c r="CLY40" s="1332"/>
      <c r="CLZ40" s="1332"/>
      <c r="CMA40" s="1332"/>
      <c r="CMB40" s="1332"/>
      <c r="CMC40" s="1332"/>
      <c r="CMD40" s="1332"/>
      <c r="CME40" s="1332"/>
      <c r="CMF40" s="1332"/>
      <c r="CMG40" s="1332"/>
      <c r="CMH40" s="1332"/>
      <c r="CMI40" s="1332"/>
      <c r="CMJ40" s="1332"/>
      <c r="CMK40" s="1332"/>
      <c r="CML40" s="1332"/>
      <c r="CMM40" s="1332"/>
      <c r="CMN40" s="1332"/>
      <c r="CMO40" s="1332"/>
      <c r="CMP40" s="1332"/>
      <c r="CMQ40" s="1332"/>
      <c r="CMR40" s="1332"/>
      <c r="CMS40" s="1332"/>
      <c r="CMT40" s="1332"/>
      <c r="CMU40" s="1332"/>
      <c r="CMV40" s="1332"/>
      <c r="CMW40" s="1332"/>
      <c r="CMX40" s="1332"/>
      <c r="CMY40" s="1332"/>
      <c r="CMZ40" s="1332"/>
      <c r="CNA40" s="1332"/>
      <c r="CNB40" s="1332"/>
      <c r="CNC40" s="1332"/>
      <c r="CND40" s="1332"/>
      <c r="CNE40" s="1332"/>
      <c r="CNF40" s="1332"/>
      <c r="CNG40" s="1332"/>
      <c r="CNH40" s="1332"/>
      <c r="CNI40" s="1332"/>
      <c r="CNJ40" s="1332"/>
      <c r="CNK40" s="1332"/>
      <c r="CNL40" s="1332"/>
      <c r="CNM40" s="1332"/>
      <c r="CNN40" s="1332"/>
      <c r="CNO40" s="1332"/>
      <c r="CNP40" s="1332"/>
      <c r="CNQ40" s="1332"/>
      <c r="CNR40" s="1332"/>
      <c r="CNS40" s="1332"/>
      <c r="CNT40" s="1332"/>
      <c r="CNU40" s="1332"/>
      <c r="CNV40" s="1332"/>
      <c r="CNW40" s="1332"/>
      <c r="CNX40" s="1332"/>
      <c r="CNY40" s="1332"/>
      <c r="CNZ40" s="1332"/>
      <c r="COA40" s="1332"/>
      <c r="COB40" s="1332"/>
      <c r="COC40" s="1332"/>
      <c r="COD40" s="1332"/>
      <c r="COE40" s="1332"/>
      <c r="COF40" s="1332"/>
      <c r="COG40" s="1332"/>
      <c r="COH40" s="1332"/>
      <c r="COI40" s="1332"/>
      <c r="COJ40" s="1332"/>
      <c r="COK40" s="1332"/>
      <c r="COL40" s="1332"/>
      <c r="COM40" s="1332"/>
      <c r="CON40" s="1332"/>
      <c r="COO40" s="1332"/>
      <c r="COP40" s="1332"/>
      <c r="COQ40" s="1332"/>
      <c r="COR40" s="1332"/>
      <c r="COS40" s="1332"/>
      <c r="COT40" s="1332"/>
      <c r="COU40" s="1332"/>
      <c r="COV40" s="1332"/>
      <c r="COW40" s="1332"/>
      <c r="COX40" s="1332"/>
      <c r="COY40" s="1332"/>
      <c r="COZ40" s="1332"/>
      <c r="CPA40" s="1332"/>
      <c r="CPB40" s="1332"/>
      <c r="CPC40" s="1332"/>
      <c r="CPD40" s="1332"/>
      <c r="CPE40" s="1332"/>
      <c r="CPF40" s="1332"/>
      <c r="CPG40" s="1332"/>
      <c r="CPH40" s="1332"/>
      <c r="CPI40" s="1332"/>
      <c r="CPJ40" s="1332"/>
      <c r="CPK40" s="1332"/>
      <c r="CPL40" s="1332"/>
      <c r="CPM40" s="1332"/>
      <c r="CPN40" s="1332"/>
      <c r="CPO40" s="1332"/>
      <c r="CPP40" s="1332"/>
      <c r="CPQ40" s="1332"/>
      <c r="CPR40" s="1332"/>
      <c r="CPS40" s="1332"/>
      <c r="CPT40" s="1332"/>
      <c r="CPU40" s="1332"/>
      <c r="CPV40" s="1332"/>
      <c r="CPW40" s="1332"/>
      <c r="CPX40" s="1332"/>
      <c r="CPY40" s="1332"/>
      <c r="CPZ40" s="1332"/>
      <c r="CQA40" s="1332"/>
      <c r="CQB40" s="1332"/>
      <c r="CQC40" s="1332"/>
      <c r="CQD40" s="1332"/>
      <c r="CQE40" s="1332"/>
      <c r="CQF40" s="1332"/>
      <c r="CQG40" s="1332"/>
      <c r="CQH40" s="1332"/>
      <c r="CQI40" s="1332"/>
      <c r="CQJ40" s="1332"/>
      <c r="CQK40" s="1332"/>
      <c r="CQL40" s="1332"/>
      <c r="CQM40" s="1332"/>
      <c r="CQN40" s="1332"/>
      <c r="CQO40" s="1332"/>
      <c r="CQP40" s="1332"/>
      <c r="CQQ40" s="1332"/>
      <c r="CQR40" s="1332"/>
      <c r="CQS40" s="1332"/>
      <c r="CQT40" s="1332"/>
      <c r="CQU40" s="1332"/>
      <c r="CQV40" s="1332"/>
      <c r="CQW40" s="1332"/>
      <c r="CQX40" s="1332"/>
      <c r="CQY40" s="1332"/>
      <c r="CQZ40" s="1332"/>
      <c r="CRA40" s="1332"/>
      <c r="CRB40" s="1332"/>
      <c r="CRC40" s="1332"/>
      <c r="CRD40" s="1332"/>
      <c r="CRE40" s="1332"/>
      <c r="CRF40" s="1332"/>
      <c r="CRG40" s="1332"/>
      <c r="CRH40" s="1332"/>
      <c r="CRI40" s="1332"/>
      <c r="CRJ40" s="1332"/>
      <c r="CRK40" s="1332"/>
      <c r="CRL40" s="1332"/>
      <c r="CRM40" s="1332"/>
      <c r="CRN40" s="1332"/>
      <c r="CRO40" s="1332"/>
      <c r="CRP40" s="1332"/>
      <c r="CRQ40" s="1332"/>
      <c r="CRR40" s="1332"/>
      <c r="CRS40" s="1332"/>
      <c r="CRT40" s="1332"/>
      <c r="CRU40" s="1332"/>
      <c r="CRV40" s="1332"/>
      <c r="CRW40" s="1332"/>
      <c r="CRX40" s="1332"/>
      <c r="CRY40" s="1332"/>
      <c r="CRZ40" s="1332"/>
      <c r="CSA40" s="1332"/>
      <c r="CSB40" s="1332"/>
      <c r="CSC40" s="1332"/>
      <c r="CSD40" s="1332"/>
      <c r="CSE40" s="1332"/>
      <c r="CSF40" s="1332"/>
      <c r="CSG40" s="1332"/>
      <c r="CSH40" s="1332"/>
      <c r="CSI40" s="1332"/>
      <c r="CSJ40" s="1332"/>
      <c r="CSK40" s="1332"/>
      <c r="CSL40" s="1332"/>
      <c r="CSM40" s="1332"/>
      <c r="CSN40" s="1332"/>
      <c r="CSO40" s="1332"/>
      <c r="CSP40" s="1332"/>
      <c r="CSQ40" s="1332"/>
      <c r="CSR40" s="1332"/>
      <c r="CSS40" s="1332"/>
      <c r="CST40" s="1332"/>
      <c r="CSU40" s="1332"/>
      <c r="CSV40" s="1332"/>
      <c r="CSW40" s="1332"/>
      <c r="CSX40" s="1332"/>
      <c r="CSY40" s="1332"/>
      <c r="CSZ40" s="1332"/>
      <c r="CTA40" s="1332"/>
      <c r="CTB40" s="1332"/>
      <c r="CTC40" s="1332"/>
      <c r="CTD40" s="1332"/>
      <c r="CTE40" s="1332"/>
      <c r="CTF40" s="1332"/>
      <c r="CTG40" s="1332"/>
      <c r="CTH40" s="1332"/>
      <c r="CTI40" s="1332"/>
      <c r="CTJ40" s="1332"/>
      <c r="CTK40" s="1332"/>
      <c r="CTL40" s="1332"/>
      <c r="CTM40" s="1332"/>
      <c r="CTN40" s="1332"/>
      <c r="CTO40" s="1332"/>
      <c r="CTP40" s="1332"/>
      <c r="CTQ40" s="1332"/>
      <c r="CTR40" s="1332"/>
      <c r="CTS40" s="1332"/>
      <c r="CTT40" s="1332"/>
      <c r="CTU40" s="1332"/>
      <c r="CTV40" s="1332"/>
      <c r="CTW40" s="1332"/>
      <c r="CTX40" s="1332"/>
      <c r="CTY40" s="1332"/>
      <c r="CTZ40" s="1332"/>
      <c r="CUA40" s="1332"/>
      <c r="CUB40" s="1332"/>
      <c r="CUC40" s="1332"/>
      <c r="CUD40" s="1332"/>
      <c r="CUE40" s="1332"/>
      <c r="CUF40" s="1332"/>
      <c r="CUG40" s="1332"/>
      <c r="CUH40" s="1332"/>
      <c r="CUI40" s="1332"/>
      <c r="CUJ40" s="1332"/>
      <c r="CUK40" s="1332"/>
      <c r="CUL40" s="1332"/>
      <c r="CUM40" s="1332"/>
      <c r="CUN40" s="1332"/>
      <c r="CUO40" s="1332"/>
      <c r="CUP40" s="1332"/>
      <c r="CUQ40" s="1332"/>
      <c r="CUR40" s="1332"/>
      <c r="CUS40" s="1332"/>
      <c r="CUT40" s="1332"/>
      <c r="CUU40" s="1332"/>
      <c r="CUV40" s="1332"/>
      <c r="CUW40" s="1332"/>
      <c r="CUX40" s="1332"/>
      <c r="CUY40" s="1332"/>
      <c r="CUZ40" s="1332"/>
      <c r="CVA40" s="1332"/>
      <c r="CVB40" s="1332"/>
      <c r="CVC40" s="1332"/>
      <c r="CVD40" s="1332"/>
      <c r="CVE40" s="1332"/>
      <c r="CVF40" s="1332"/>
      <c r="CVG40" s="1332"/>
      <c r="CVH40" s="1332"/>
      <c r="CVI40" s="1332"/>
      <c r="CVJ40" s="1332"/>
      <c r="CVK40" s="1332"/>
      <c r="CVL40" s="1332"/>
      <c r="CVM40" s="1332"/>
      <c r="CVN40" s="1332"/>
      <c r="CVO40" s="1332"/>
      <c r="CVP40" s="1332"/>
      <c r="CVQ40" s="1332"/>
      <c r="CVR40" s="1332"/>
      <c r="CVS40" s="1332"/>
      <c r="CVT40" s="1332"/>
      <c r="CVU40" s="1332"/>
      <c r="CVV40" s="1332"/>
      <c r="CVW40" s="1332"/>
      <c r="CVX40" s="1332"/>
      <c r="CVY40" s="1332"/>
      <c r="CVZ40" s="1332"/>
      <c r="CWA40" s="1332"/>
      <c r="CWB40" s="1332"/>
      <c r="CWC40" s="1332"/>
      <c r="CWD40" s="1332"/>
      <c r="CWE40" s="1332"/>
      <c r="CWF40" s="1332"/>
      <c r="CWG40" s="1332"/>
      <c r="CWH40" s="1332"/>
      <c r="CWI40" s="1332"/>
      <c r="CWJ40" s="1332"/>
      <c r="CWK40" s="1332"/>
      <c r="CWL40" s="1332"/>
      <c r="CWM40" s="1332"/>
      <c r="CWN40" s="1332"/>
      <c r="CWO40" s="1332"/>
      <c r="CWP40" s="1332"/>
      <c r="CWQ40" s="1332"/>
      <c r="CWR40" s="1332"/>
      <c r="CWS40" s="1332"/>
      <c r="CWT40" s="1332"/>
      <c r="CWU40" s="1332"/>
      <c r="CWV40" s="1332"/>
      <c r="CWW40" s="1332"/>
      <c r="CWX40" s="1332"/>
      <c r="CWY40" s="1332"/>
      <c r="CWZ40" s="1332"/>
      <c r="CXA40" s="1332"/>
      <c r="CXB40" s="1332"/>
      <c r="CXC40" s="1332"/>
      <c r="CXD40" s="1332"/>
      <c r="CXE40" s="1332"/>
      <c r="CXF40" s="1332"/>
      <c r="CXG40" s="1332"/>
      <c r="CXH40" s="1332"/>
      <c r="CXI40" s="1332"/>
      <c r="CXJ40" s="1332"/>
      <c r="CXK40" s="1332"/>
      <c r="CXL40" s="1332"/>
      <c r="CXM40" s="1332"/>
      <c r="CXN40" s="1332"/>
      <c r="CXO40" s="1332"/>
      <c r="CXP40" s="1332"/>
      <c r="CXQ40" s="1332"/>
      <c r="CXR40" s="1332"/>
      <c r="CXS40" s="1332"/>
      <c r="CXT40" s="1332"/>
      <c r="CXU40" s="1332"/>
      <c r="CXV40" s="1332"/>
      <c r="CXW40" s="1332"/>
      <c r="CXX40" s="1332"/>
      <c r="CXY40" s="1332"/>
      <c r="CXZ40" s="1332"/>
      <c r="CYA40" s="1332"/>
      <c r="CYB40" s="1332"/>
      <c r="CYC40" s="1332"/>
      <c r="CYD40" s="1332"/>
      <c r="CYE40" s="1332"/>
      <c r="CYF40" s="1332"/>
      <c r="CYG40" s="1332"/>
      <c r="CYH40" s="1332"/>
      <c r="CYI40" s="1332"/>
      <c r="CYJ40" s="1332"/>
      <c r="CYK40" s="1332"/>
      <c r="CYL40" s="1332"/>
      <c r="CYM40" s="1332"/>
      <c r="CYN40" s="1332"/>
      <c r="CYO40" s="1332"/>
      <c r="CYP40" s="1332"/>
      <c r="CYQ40" s="1332"/>
      <c r="CYR40" s="1332"/>
      <c r="CYS40" s="1332"/>
      <c r="CYT40" s="1332"/>
      <c r="CYU40" s="1332"/>
      <c r="CYV40" s="1332"/>
      <c r="CYW40" s="1332"/>
      <c r="CYX40" s="1332"/>
      <c r="CYY40" s="1332"/>
      <c r="CYZ40" s="1332"/>
      <c r="CZA40" s="1332"/>
      <c r="CZB40" s="1332"/>
      <c r="CZC40" s="1332"/>
      <c r="CZD40" s="1332"/>
      <c r="CZE40" s="1332"/>
      <c r="CZF40" s="1332"/>
      <c r="CZG40" s="1332"/>
      <c r="CZH40" s="1332"/>
      <c r="CZI40" s="1332"/>
      <c r="CZJ40" s="1332"/>
      <c r="CZK40" s="1332"/>
      <c r="CZL40" s="1332"/>
      <c r="CZM40" s="1332"/>
      <c r="CZN40" s="1332"/>
      <c r="CZO40" s="1332"/>
      <c r="CZP40" s="1332"/>
      <c r="CZQ40" s="1332"/>
      <c r="CZR40" s="1332"/>
      <c r="CZS40" s="1332"/>
      <c r="CZT40" s="1332"/>
      <c r="CZU40" s="1332"/>
      <c r="CZV40" s="1332"/>
      <c r="CZW40" s="1332"/>
      <c r="CZX40" s="1332"/>
      <c r="CZY40" s="1332"/>
      <c r="CZZ40" s="1332"/>
      <c r="DAA40" s="1332"/>
      <c r="DAB40" s="1332"/>
      <c r="DAC40" s="1332"/>
      <c r="DAD40" s="1332"/>
      <c r="DAE40" s="1332"/>
      <c r="DAF40" s="1332"/>
      <c r="DAG40" s="1332"/>
      <c r="DAH40" s="1332"/>
      <c r="DAI40" s="1332"/>
      <c r="DAJ40" s="1332"/>
      <c r="DAK40" s="1332"/>
      <c r="DAL40" s="1332"/>
      <c r="DAM40" s="1332"/>
      <c r="DAN40" s="1332"/>
      <c r="DAO40" s="1332"/>
      <c r="DAP40" s="1332"/>
      <c r="DAQ40" s="1332"/>
      <c r="DAR40" s="1332"/>
      <c r="DAS40" s="1332"/>
      <c r="DAT40" s="1332"/>
      <c r="DAU40" s="1332"/>
      <c r="DAV40" s="1332"/>
      <c r="DAW40" s="1332"/>
      <c r="DAX40" s="1332"/>
      <c r="DAY40" s="1332"/>
      <c r="DAZ40" s="1332"/>
      <c r="DBA40" s="1332"/>
      <c r="DBB40" s="1332"/>
      <c r="DBC40" s="1332"/>
      <c r="DBD40" s="1332"/>
      <c r="DBE40" s="1332"/>
      <c r="DBF40" s="1332"/>
      <c r="DBG40" s="1332"/>
      <c r="DBH40" s="1332"/>
      <c r="DBI40" s="1332"/>
      <c r="DBJ40" s="1332"/>
      <c r="DBK40" s="1332"/>
      <c r="DBL40" s="1332"/>
      <c r="DBM40" s="1332"/>
      <c r="DBN40" s="1332"/>
      <c r="DBO40" s="1332"/>
      <c r="DBP40" s="1332"/>
      <c r="DBQ40" s="1332"/>
      <c r="DBR40" s="1332"/>
      <c r="DBS40" s="1332"/>
      <c r="DBT40" s="1332"/>
      <c r="DBU40" s="1332"/>
      <c r="DBV40" s="1332"/>
      <c r="DBW40" s="1332"/>
      <c r="DBX40" s="1332"/>
      <c r="DBY40" s="1332"/>
      <c r="DBZ40" s="1332"/>
      <c r="DCA40" s="1332"/>
      <c r="DCB40" s="1332"/>
      <c r="DCC40" s="1332"/>
      <c r="DCD40" s="1332"/>
      <c r="DCE40" s="1332"/>
      <c r="DCF40" s="1332"/>
      <c r="DCG40" s="1332"/>
      <c r="DCH40" s="1332"/>
      <c r="DCI40" s="1332"/>
      <c r="DCJ40" s="1332"/>
      <c r="DCK40" s="1332"/>
      <c r="DCL40" s="1332"/>
      <c r="DCM40" s="1332"/>
      <c r="DCN40" s="1332"/>
      <c r="DCO40" s="1332"/>
      <c r="DCP40" s="1332"/>
      <c r="DCQ40" s="1332"/>
      <c r="DCR40" s="1332"/>
      <c r="DCS40" s="1332"/>
      <c r="DCT40" s="1332"/>
      <c r="DCU40" s="1332"/>
      <c r="DCV40" s="1332"/>
      <c r="DCW40" s="1332"/>
      <c r="DCX40" s="1332"/>
      <c r="DCY40" s="1332"/>
      <c r="DCZ40" s="1332"/>
      <c r="DDA40" s="1332"/>
      <c r="DDB40" s="1332"/>
      <c r="DDC40" s="1332"/>
      <c r="DDD40" s="1332"/>
      <c r="DDE40" s="1332"/>
      <c r="DDF40" s="1332"/>
      <c r="DDG40" s="1332"/>
      <c r="DDH40" s="1332"/>
      <c r="DDI40" s="1332"/>
      <c r="DDJ40" s="1332"/>
      <c r="DDK40" s="1332"/>
      <c r="DDL40" s="1332"/>
      <c r="DDM40" s="1332"/>
      <c r="DDN40" s="1332"/>
      <c r="DDO40" s="1332"/>
      <c r="DDP40" s="1332"/>
      <c r="DDQ40" s="1332"/>
      <c r="DDR40" s="1332"/>
      <c r="DDS40" s="1332"/>
      <c r="DDT40" s="1332"/>
      <c r="DDU40" s="1332"/>
      <c r="DDV40" s="1332"/>
      <c r="DDW40" s="1332"/>
      <c r="DDX40" s="1332"/>
      <c r="DDY40" s="1332"/>
      <c r="DDZ40" s="1332"/>
      <c r="DEA40" s="1332"/>
      <c r="DEB40" s="1332"/>
      <c r="DEC40" s="1332"/>
      <c r="DED40" s="1332"/>
      <c r="DEE40" s="1332"/>
      <c r="DEF40" s="1332"/>
      <c r="DEG40" s="1332"/>
      <c r="DEH40" s="1332"/>
      <c r="DEI40" s="1332"/>
      <c r="DEJ40" s="1332"/>
      <c r="DEK40" s="1332"/>
      <c r="DEL40" s="1332"/>
      <c r="DEM40" s="1332"/>
      <c r="DEN40" s="1332"/>
      <c r="DEO40" s="1332"/>
      <c r="DEP40" s="1332"/>
      <c r="DEQ40" s="1332"/>
      <c r="DER40" s="1332"/>
      <c r="DES40" s="1332"/>
      <c r="DET40" s="1332"/>
      <c r="DEU40" s="1332"/>
      <c r="DEV40" s="1332"/>
      <c r="DEW40" s="1332"/>
      <c r="DEX40" s="1332"/>
      <c r="DEY40" s="1332"/>
      <c r="DEZ40" s="1332"/>
      <c r="DFA40" s="1332"/>
      <c r="DFB40" s="1332"/>
      <c r="DFC40" s="1332"/>
      <c r="DFD40" s="1332"/>
      <c r="DFE40" s="1332"/>
      <c r="DFF40" s="1332"/>
      <c r="DFG40" s="1332"/>
      <c r="DFH40" s="1332"/>
      <c r="DFI40" s="1332"/>
      <c r="DFJ40" s="1332"/>
      <c r="DFK40" s="1332"/>
      <c r="DFL40" s="1332"/>
      <c r="DFM40" s="1332"/>
      <c r="DFN40" s="1332"/>
      <c r="DFO40" s="1332"/>
      <c r="DFP40" s="1332"/>
      <c r="DFQ40" s="1332"/>
      <c r="DFR40" s="1332"/>
      <c r="DFS40" s="1332"/>
      <c r="DFT40" s="1332"/>
      <c r="DFU40" s="1332"/>
      <c r="DFV40" s="1332"/>
      <c r="DFW40" s="1332"/>
      <c r="DFX40" s="1332"/>
      <c r="DFY40" s="1332"/>
      <c r="DFZ40" s="1332"/>
      <c r="DGA40" s="1332"/>
      <c r="DGB40" s="1332"/>
      <c r="DGC40" s="1332"/>
      <c r="DGD40" s="1332"/>
      <c r="DGE40" s="1332"/>
      <c r="DGF40" s="1332"/>
      <c r="DGG40" s="1332"/>
      <c r="DGH40" s="1332"/>
      <c r="DGI40" s="1332"/>
      <c r="DGJ40" s="1332"/>
      <c r="DGK40" s="1332"/>
      <c r="DGL40" s="1332"/>
      <c r="DGM40" s="1332"/>
      <c r="DGN40" s="1332"/>
      <c r="DGO40" s="1332"/>
      <c r="DGP40" s="1332"/>
      <c r="DGQ40" s="1332"/>
      <c r="DGR40" s="1332"/>
      <c r="DGS40" s="1332"/>
      <c r="DGT40" s="1332"/>
      <c r="DGU40" s="1332"/>
      <c r="DGV40" s="1332"/>
      <c r="DGW40" s="1332"/>
      <c r="DGX40" s="1332"/>
      <c r="DGY40" s="1332"/>
      <c r="DGZ40" s="1332"/>
      <c r="DHA40" s="1332"/>
      <c r="DHB40" s="1332"/>
      <c r="DHC40" s="1332"/>
      <c r="DHD40" s="1332"/>
      <c r="DHE40" s="1332"/>
      <c r="DHF40" s="1332"/>
      <c r="DHG40" s="1332"/>
      <c r="DHH40" s="1332"/>
      <c r="DHI40" s="1332"/>
      <c r="DHJ40" s="1332"/>
      <c r="DHK40" s="1332"/>
      <c r="DHL40" s="1332"/>
      <c r="DHM40" s="1332"/>
      <c r="DHN40" s="1332"/>
      <c r="DHO40" s="1332"/>
      <c r="DHP40" s="1332"/>
      <c r="DHQ40" s="1332"/>
      <c r="DHR40" s="1332"/>
      <c r="DHS40" s="1332"/>
      <c r="DHT40" s="1332"/>
      <c r="DHU40" s="1332"/>
      <c r="DHV40" s="1332"/>
      <c r="DHW40" s="1332"/>
      <c r="DHX40" s="1332"/>
      <c r="DHY40" s="1332"/>
      <c r="DHZ40" s="1332"/>
      <c r="DIA40" s="1332"/>
      <c r="DIB40" s="1332"/>
      <c r="DIC40" s="1332"/>
      <c r="DID40" s="1332"/>
      <c r="DIE40" s="1332"/>
      <c r="DIF40" s="1332"/>
      <c r="DIG40" s="1332"/>
      <c r="DIH40" s="1332"/>
      <c r="DII40" s="1332"/>
      <c r="DIJ40" s="1332"/>
      <c r="DIK40" s="1332"/>
      <c r="DIL40" s="1332"/>
      <c r="DIM40" s="1332"/>
      <c r="DIN40" s="1332"/>
      <c r="DIO40" s="1332"/>
      <c r="DIP40" s="1332"/>
      <c r="DIQ40" s="1332"/>
      <c r="DIR40" s="1332"/>
      <c r="DIS40" s="1332"/>
      <c r="DIT40" s="1332"/>
      <c r="DIU40" s="1332"/>
      <c r="DIV40" s="1332"/>
      <c r="DIW40" s="1332"/>
      <c r="DIX40" s="1332"/>
      <c r="DIY40" s="1332"/>
      <c r="DIZ40" s="1332"/>
      <c r="DJA40" s="1332"/>
      <c r="DJB40" s="1332"/>
      <c r="DJC40" s="1332"/>
      <c r="DJD40" s="1332"/>
      <c r="DJE40" s="1332"/>
      <c r="DJF40" s="1332"/>
      <c r="DJG40" s="1332"/>
      <c r="DJH40" s="1332"/>
      <c r="DJI40" s="1332"/>
      <c r="DJJ40" s="1332"/>
      <c r="DJK40" s="1332"/>
      <c r="DJL40" s="1332"/>
      <c r="DJM40" s="1332"/>
      <c r="DJN40" s="1332"/>
      <c r="DJO40" s="1332"/>
      <c r="DJP40" s="1332"/>
      <c r="DJQ40" s="1332"/>
      <c r="DJR40" s="1332"/>
      <c r="DJS40" s="1332"/>
      <c r="DJT40" s="1332"/>
      <c r="DJU40" s="1332"/>
      <c r="DJV40" s="1332"/>
      <c r="DJW40" s="1332"/>
      <c r="DJX40" s="1332"/>
      <c r="DJY40" s="1332"/>
      <c r="DJZ40" s="1332"/>
      <c r="DKA40" s="1332"/>
      <c r="DKB40" s="1332"/>
      <c r="DKC40" s="1332"/>
      <c r="DKD40" s="1332"/>
      <c r="DKE40" s="1332"/>
      <c r="DKF40" s="1332"/>
      <c r="DKG40" s="1332"/>
      <c r="DKH40" s="1332"/>
      <c r="DKI40" s="1332"/>
      <c r="DKJ40" s="1332"/>
      <c r="DKK40" s="1332"/>
      <c r="DKL40" s="1332"/>
      <c r="DKM40" s="1332"/>
      <c r="DKN40" s="1332"/>
      <c r="DKO40" s="1332"/>
      <c r="DKP40" s="1332"/>
      <c r="DKQ40" s="1332"/>
      <c r="DKR40" s="1332"/>
      <c r="DKS40" s="1332"/>
      <c r="DKT40" s="1332"/>
      <c r="DKU40" s="1332"/>
      <c r="DKV40" s="1332"/>
      <c r="DKW40" s="1332"/>
      <c r="DKX40" s="1332"/>
      <c r="DKY40" s="1332"/>
      <c r="DKZ40" s="1332"/>
      <c r="DLA40" s="1332"/>
      <c r="DLB40" s="1332"/>
      <c r="DLC40" s="1332"/>
      <c r="DLD40" s="1332"/>
      <c r="DLE40" s="1332"/>
      <c r="DLF40" s="1332"/>
      <c r="DLG40" s="1332"/>
      <c r="DLH40" s="1332"/>
      <c r="DLI40" s="1332"/>
      <c r="DLJ40" s="1332"/>
      <c r="DLK40" s="1332"/>
      <c r="DLL40" s="1332"/>
      <c r="DLM40" s="1332"/>
      <c r="DLN40" s="1332"/>
      <c r="DLO40" s="1332"/>
      <c r="DLP40" s="1332"/>
      <c r="DLQ40" s="1332"/>
      <c r="DLR40" s="1332"/>
      <c r="DLS40" s="1332"/>
      <c r="DLT40" s="1332"/>
      <c r="DLU40" s="1332"/>
      <c r="DLV40" s="1332"/>
      <c r="DLW40" s="1332"/>
      <c r="DLX40" s="1332"/>
      <c r="DLY40" s="1332"/>
      <c r="DLZ40" s="1332"/>
      <c r="DMA40" s="1332"/>
      <c r="DMB40" s="1332"/>
      <c r="DMC40" s="1332"/>
      <c r="DMD40" s="1332"/>
      <c r="DME40" s="1332"/>
      <c r="DMF40" s="1332"/>
      <c r="DMG40" s="1332"/>
      <c r="DMH40" s="1332"/>
      <c r="DMI40" s="1332"/>
      <c r="DMJ40" s="1332"/>
      <c r="DMK40" s="1332"/>
      <c r="DML40" s="1332"/>
      <c r="DMM40" s="1332"/>
      <c r="DMN40" s="1332"/>
      <c r="DMO40" s="1332"/>
      <c r="DMP40" s="1332"/>
      <c r="DMQ40" s="1332"/>
      <c r="DMR40" s="1332"/>
      <c r="DMS40" s="1332"/>
      <c r="DMT40" s="1332"/>
      <c r="DMU40" s="1332"/>
      <c r="DMV40" s="1332"/>
      <c r="DMW40" s="1332"/>
      <c r="DMX40" s="1332"/>
      <c r="DMY40" s="1332"/>
      <c r="DMZ40" s="1332"/>
      <c r="DNA40" s="1332"/>
      <c r="DNB40" s="1332"/>
      <c r="DNC40" s="1332"/>
      <c r="DND40" s="1332"/>
      <c r="DNE40" s="1332"/>
      <c r="DNF40" s="1332"/>
      <c r="DNG40" s="1332"/>
      <c r="DNH40" s="1332"/>
      <c r="DNI40" s="1332"/>
      <c r="DNJ40" s="1332"/>
      <c r="DNK40" s="1332"/>
      <c r="DNL40" s="1332"/>
      <c r="DNM40" s="1332"/>
      <c r="DNN40" s="1332"/>
      <c r="DNO40" s="1332"/>
      <c r="DNP40" s="1332"/>
      <c r="DNQ40" s="1332"/>
      <c r="DNR40" s="1332"/>
      <c r="DNS40" s="1332"/>
      <c r="DNT40" s="1332"/>
      <c r="DNU40" s="1332"/>
      <c r="DNV40" s="1332"/>
      <c r="DNW40" s="1332"/>
      <c r="DNX40" s="1332"/>
      <c r="DNY40" s="1332"/>
      <c r="DNZ40" s="1332"/>
      <c r="DOA40" s="1332"/>
      <c r="DOB40" s="1332"/>
      <c r="DOC40" s="1332"/>
      <c r="DOD40" s="1332"/>
      <c r="DOE40" s="1332"/>
      <c r="DOF40" s="1332"/>
      <c r="DOG40" s="1332"/>
      <c r="DOH40" s="1332"/>
      <c r="DOI40" s="1332"/>
      <c r="DOJ40" s="1332"/>
      <c r="DOK40" s="1332"/>
      <c r="DOL40" s="1332"/>
      <c r="DOM40" s="1332"/>
      <c r="DON40" s="1332"/>
      <c r="DOO40" s="1332"/>
      <c r="DOP40" s="1332"/>
      <c r="DOQ40" s="1332"/>
      <c r="DOR40" s="1332"/>
      <c r="DOS40" s="1332"/>
      <c r="DOT40" s="1332"/>
      <c r="DOU40" s="1332"/>
      <c r="DOV40" s="1332"/>
      <c r="DOW40" s="1332"/>
      <c r="DOX40" s="1332"/>
      <c r="DOY40" s="1332"/>
      <c r="DOZ40" s="1332"/>
      <c r="DPA40" s="1332"/>
      <c r="DPB40" s="1332"/>
      <c r="DPC40" s="1332"/>
      <c r="DPD40" s="1332"/>
      <c r="DPE40" s="1332"/>
      <c r="DPF40" s="1332"/>
      <c r="DPG40" s="1332"/>
      <c r="DPH40" s="1332"/>
      <c r="DPI40" s="1332"/>
      <c r="DPJ40" s="1332"/>
      <c r="DPK40" s="1332"/>
      <c r="DPL40" s="1332"/>
      <c r="DPM40" s="1332"/>
      <c r="DPN40" s="1332"/>
      <c r="DPO40" s="1332"/>
      <c r="DPP40" s="1332"/>
      <c r="DPQ40" s="1332"/>
      <c r="DPR40" s="1332"/>
      <c r="DPS40" s="1332"/>
      <c r="DPT40" s="1332"/>
      <c r="DPU40" s="1332"/>
      <c r="DPV40" s="1332"/>
      <c r="DPW40" s="1332"/>
      <c r="DPX40" s="1332"/>
      <c r="DPY40" s="1332"/>
      <c r="DPZ40" s="1332"/>
      <c r="DQA40" s="1332"/>
      <c r="DQB40" s="1332"/>
      <c r="DQC40" s="1332"/>
      <c r="DQD40" s="1332"/>
      <c r="DQE40" s="1332"/>
      <c r="DQF40" s="1332"/>
      <c r="DQG40" s="1332"/>
      <c r="DQH40" s="1332"/>
      <c r="DQI40" s="1332"/>
      <c r="DQJ40" s="1332"/>
      <c r="DQK40" s="1332"/>
      <c r="DQL40" s="1332"/>
      <c r="DQM40" s="1332"/>
      <c r="DQN40" s="1332"/>
      <c r="DQO40" s="1332"/>
      <c r="DQP40" s="1332"/>
      <c r="DQQ40" s="1332"/>
      <c r="DQR40" s="1332"/>
      <c r="DQS40" s="1332"/>
      <c r="DQT40" s="1332"/>
      <c r="DQU40" s="1332"/>
      <c r="DQV40" s="1332"/>
      <c r="DQW40" s="1332"/>
      <c r="DQX40" s="1332"/>
      <c r="DQY40" s="1332"/>
      <c r="DQZ40" s="1332"/>
      <c r="DRA40" s="1332"/>
      <c r="DRB40" s="1332"/>
      <c r="DRC40" s="1332"/>
      <c r="DRD40" s="1332"/>
      <c r="DRE40" s="1332"/>
      <c r="DRF40" s="1332"/>
      <c r="DRG40" s="1332"/>
      <c r="DRH40" s="1332"/>
      <c r="DRI40" s="1332"/>
      <c r="DRJ40" s="1332"/>
      <c r="DRK40" s="1332"/>
      <c r="DRL40" s="1332"/>
      <c r="DRM40" s="1332"/>
      <c r="DRN40" s="1332"/>
      <c r="DRO40" s="1332"/>
      <c r="DRP40" s="1332"/>
      <c r="DRQ40" s="1332"/>
      <c r="DRR40" s="1332"/>
      <c r="DRS40" s="1332"/>
      <c r="DRT40" s="1332"/>
      <c r="DRU40" s="1332"/>
      <c r="DRV40" s="1332"/>
      <c r="DRW40" s="1332"/>
      <c r="DRX40" s="1332"/>
      <c r="DRY40" s="1332"/>
      <c r="DRZ40" s="1332"/>
      <c r="DSA40" s="1332"/>
      <c r="DSB40" s="1332"/>
      <c r="DSC40" s="1332"/>
      <c r="DSD40" s="1332"/>
      <c r="DSE40" s="1332"/>
      <c r="DSF40" s="1332"/>
      <c r="DSG40" s="1332"/>
      <c r="DSH40" s="1332"/>
      <c r="DSI40" s="1332"/>
      <c r="DSJ40" s="1332"/>
      <c r="DSK40" s="1332"/>
      <c r="DSL40" s="1332"/>
      <c r="DSM40" s="1332"/>
      <c r="DSN40" s="1332"/>
      <c r="DSO40" s="1332"/>
      <c r="DSP40" s="1332"/>
      <c r="DSQ40" s="1332"/>
      <c r="DSR40" s="1332"/>
      <c r="DSS40" s="1332"/>
      <c r="DST40" s="1332"/>
      <c r="DSU40" s="1332"/>
      <c r="DSV40" s="1332"/>
      <c r="DSW40" s="1332"/>
      <c r="DSX40" s="1332"/>
      <c r="DSY40" s="1332"/>
      <c r="DSZ40" s="1332"/>
      <c r="DTA40" s="1332"/>
      <c r="DTB40" s="1332"/>
      <c r="DTC40" s="1332"/>
      <c r="DTD40" s="1332"/>
      <c r="DTE40" s="1332"/>
      <c r="DTF40" s="1332"/>
      <c r="DTG40" s="1332"/>
      <c r="DTH40" s="1332"/>
      <c r="DTI40" s="1332"/>
      <c r="DTJ40" s="1332"/>
      <c r="DTK40" s="1332"/>
      <c r="DTL40" s="1332"/>
      <c r="DTM40" s="1332"/>
      <c r="DTN40" s="1332"/>
      <c r="DTO40" s="1332"/>
      <c r="DTP40" s="1332"/>
      <c r="DTQ40" s="1332"/>
      <c r="DTR40" s="1332"/>
      <c r="DTS40" s="1332"/>
      <c r="DTT40" s="1332"/>
      <c r="DTU40" s="1332"/>
      <c r="DTV40" s="1332"/>
      <c r="DTW40" s="1332"/>
      <c r="DTX40" s="1332"/>
      <c r="DTY40" s="1332"/>
      <c r="DTZ40" s="1332"/>
      <c r="DUA40" s="1332"/>
      <c r="DUB40" s="1332"/>
      <c r="DUC40" s="1332"/>
      <c r="DUD40" s="1332"/>
      <c r="DUE40" s="1332"/>
      <c r="DUF40" s="1332"/>
      <c r="DUG40" s="1332"/>
      <c r="DUH40" s="1332"/>
      <c r="DUI40" s="1332"/>
      <c r="DUJ40" s="1332"/>
      <c r="DUK40" s="1332"/>
      <c r="DUL40" s="1332"/>
      <c r="DUM40" s="1332"/>
      <c r="DUN40" s="1332"/>
      <c r="DUO40" s="1332"/>
      <c r="DUP40" s="1332"/>
      <c r="DUQ40" s="1332"/>
      <c r="DUR40" s="1332"/>
      <c r="DUS40" s="1332"/>
      <c r="DUT40" s="1332"/>
      <c r="DUU40" s="1332"/>
      <c r="DUV40" s="1332"/>
      <c r="DUW40" s="1332"/>
      <c r="DUX40" s="1332"/>
      <c r="DUY40" s="1332"/>
      <c r="DUZ40" s="1332"/>
      <c r="DVA40" s="1332"/>
      <c r="DVB40" s="1332"/>
      <c r="DVC40" s="1332"/>
      <c r="DVD40" s="1332"/>
      <c r="DVE40" s="1332"/>
      <c r="DVF40" s="1332"/>
      <c r="DVG40" s="1332"/>
      <c r="DVH40" s="1332"/>
      <c r="DVI40" s="1332"/>
      <c r="DVJ40" s="1332"/>
      <c r="DVK40" s="1332"/>
      <c r="DVL40" s="1332"/>
      <c r="DVM40" s="1332"/>
      <c r="DVN40" s="1332"/>
      <c r="DVO40" s="1332"/>
      <c r="DVP40" s="1332"/>
      <c r="DVQ40" s="1332"/>
      <c r="DVR40" s="1332"/>
      <c r="DVS40" s="1332"/>
      <c r="DVT40" s="1332"/>
      <c r="DVU40" s="1332"/>
      <c r="DVV40" s="1332"/>
      <c r="DVW40" s="1332"/>
      <c r="DVX40" s="1332"/>
      <c r="DVY40" s="1332"/>
      <c r="DVZ40" s="1332"/>
      <c r="DWA40" s="1332"/>
      <c r="DWB40" s="1332"/>
      <c r="DWC40" s="1332"/>
      <c r="DWD40" s="1332"/>
      <c r="DWE40" s="1332"/>
      <c r="DWF40" s="1332"/>
      <c r="DWG40" s="1332"/>
      <c r="DWH40" s="1332"/>
      <c r="DWI40" s="1332"/>
      <c r="DWJ40" s="1332"/>
      <c r="DWK40" s="1332"/>
      <c r="DWL40" s="1332"/>
      <c r="DWM40" s="1332"/>
      <c r="DWN40" s="1332"/>
      <c r="DWO40" s="1332"/>
      <c r="DWP40" s="1332"/>
      <c r="DWQ40" s="1332"/>
      <c r="DWR40" s="1332"/>
      <c r="DWS40" s="1332"/>
      <c r="DWT40" s="1332"/>
      <c r="DWU40" s="1332"/>
      <c r="DWV40" s="1332"/>
      <c r="DWW40" s="1332"/>
      <c r="DWX40" s="1332"/>
      <c r="DWY40" s="1332"/>
      <c r="DWZ40" s="1332"/>
      <c r="DXA40" s="1332"/>
      <c r="DXB40" s="1332"/>
      <c r="DXC40" s="1332"/>
      <c r="DXD40" s="1332"/>
      <c r="DXE40" s="1332"/>
      <c r="DXF40" s="1332"/>
      <c r="DXG40" s="1332"/>
      <c r="DXH40" s="1332"/>
      <c r="DXI40" s="1332"/>
      <c r="DXJ40" s="1332"/>
      <c r="DXK40" s="1332"/>
      <c r="DXL40" s="1332"/>
      <c r="DXM40" s="1332"/>
      <c r="DXN40" s="1332"/>
      <c r="DXO40" s="1332"/>
      <c r="DXP40" s="1332"/>
      <c r="DXQ40" s="1332"/>
      <c r="DXR40" s="1332"/>
      <c r="DXS40" s="1332"/>
      <c r="DXT40" s="1332"/>
      <c r="DXU40" s="1332"/>
      <c r="DXV40" s="1332"/>
      <c r="DXW40" s="1332"/>
      <c r="DXX40" s="1332"/>
      <c r="DXY40" s="1332"/>
      <c r="DXZ40" s="1332"/>
      <c r="DYA40" s="1332"/>
      <c r="DYB40" s="1332"/>
      <c r="DYC40" s="1332"/>
      <c r="DYD40" s="1332"/>
      <c r="DYE40" s="1332"/>
      <c r="DYF40" s="1332"/>
      <c r="DYG40" s="1332"/>
      <c r="DYH40" s="1332"/>
      <c r="DYI40" s="1332"/>
      <c r="DYJ40" s="1332"/>
      <c r="DYK40" s="1332"/>
      <c r="DYL40" s="1332"/>
      <c r="DYM40" s="1332"/>
      <c r="DYN40" s="1332"/>
      <c r="DYO40" s="1332"/>
      <c r="DYP40" s="1332"/>
      <c r="DYQ40" s="1332"/>
      <c r="DYR40" s="1332"/>
      <c r="DYS40" s="1332"/>
      <c r="DYT40" s="1332"/>
      <c r="DYU40" s="1332"/>
      <c r="DYV40" s="1332"/>
      <c r="DYW40" s="1332"/>
      <c r="DYX40" s="1332"/>
      <c r="DYY40" s="1332"/>
      <c r="DYZ40" s="1332"/>
      <c r="DZA40" s="1332"/>
      <c r="DZB40" s="1332"/>
      <c r="DZC40" s="1332"/>
      <c r="DZD40" s="1332"/>
      <c r="DZE40" s="1332"/>
      <c r="DZF40" s="1332"/>
      <c r="DZG40" s="1332"/>
      <c r="DZH40" s="1332"/>
      <c r="DZI40" s="1332"/>
      <c r="DZJ40" s="1332"/>
      <c r="DZK40" s="1332"/>
      <c r="DZL40" s="1332"/>
      <c r="DZM40" s="1332"/>
      <c r="DZN40" s="1332"/>
      <c r="DZO40" s="1332"/>
      <c r="DZP40" s="1332"/>
      <c r="DZQ40" s="1332"/>
      <c r="DZR40" s="1332"/>
      <c r="DZS40" s="1332"/>
      <c r="DZT40" s="1332"/>
      <c r="DZU40" s="1332"/>
      <c r="DZV40" s="1332"/>
      <c r="DZW40" s="1332"/>
      <c r="DZX40" s="1332"/>
      <c r="DZY40" s="1332"/>
      <c r="DZZ40" s="1332"/>
      <c r="EAA40" s="1332"/>
      <c r="EAB40" s="1332"/>
      <c r="EAC40" s="1332"/>
      <c r="EAD40" s="1332"/>
      <c r="EAE40" s="1332"/>
      <c r="EAF40" s="1332"/>
      <c r="EAG40" s="1332"/>
      <c r="EAH40" s="1332"/>
      <c r="EAI40" s="1332"/>
      <c r="EAJ40" s="1332"/>
      <c r="EAK40" s="1332"/>
      <c r="EAL40" s="1332"/>
      <c r="EAM40" s="1332"/>
      <c r="EAN40" s="1332"/>
      <c r="EAO40" s="1332"/>
      <c r="EAP40" s="1332"/>
      <c r="EAQ40" s="1332"/>
      <c r="EAR40" s="1332"/>
      <c r="EAS40" s="1332"/>
      <c r="EAT40" s="1332"/>
      <c r="EAU40" s="1332"/>
      <c r="EAV40" s="1332"/>
      <c r="EAW40" s="1332"/>
      <c r="EAX40" s="1332"/>
      <c r="EAY40" s="1332"/>
      <c r="EAZ40" s="1332"/>
      <c r="EBA40" s="1332"/>
      <c r="EBB40" s="1332"/>
      <c r="EBC40" s="1332"/>
      <c r="EBD40" s="1332"/>
      <c r="EBE40" s="1332"/>
      <c r="EBF40" s="1332"/>
      <c r="EBG40" s="1332"/>
      <c r="EBH40" s="1332"/>
      <c r="EBI40" s="1332"/>
      <c r="EBJ40" s="1332"/>
      <c r="EBK40" s="1332"/>
      <c r="EBL40" s="1332"/>
      <c r="EBM40" s="1332"/>
      <c r="EBN40" s="1332"/>
      <c r="EBO40" s="1332"/>
      <c r="EBP40" s="1332"/>
      <c r="EBQ40" s="1332"/>
      <c r="EBR40" s="1332"/>
      <c r="EBS40" s="1332"/>
      <c r="EBT40" s="1332"/>
      <c r="EBU40" s="1332"/>
      <c r="EBV40" s="1332"/>
      <c r="EBW40" s="1332"/>
      <c r="EBX40" s="1332"/>
      <c r="EBY40" s="1332"/>
      <c r="EBZ40" s="1332"/>
      <c r="ECA40" s="1332"/>
      <c r="ECB40" s="1332"/>
      <c r="ECC40" s="1332"/>
      <c r="ECD40" s="1332"/>
      <c r="ECE40" s="1332"/>
      <c r="ECF40" s="1332"/>
      <c r="ECG40" s="1332"/>
      <c r="ECH40" s="1332"/>
      <c r="ECI40" s="1332"/>
      <c r="ECJ40" s="1332"/>
      <c r="ECK40" s="1332"/>
      <c r="ECL40" s="1332"/>
      <c r="ECM40" s="1332"/>
      <c r="ECN40" s="1332"/>
      <c r="ECO40" s="1332"/>
      <c r="ECP40" s="1332"/>
      <c r="ECQ40" s="1332"/>
      <c r="ECR40" s="1332"/>
      <c r="ECS40" s="1332"/>
      <c r="ECT40" s="1332"/>
      <c r="ECU40" s="1332"/>
      <c r="ECV40" s="1332"/>
      <c r="ECW40" s="1332"/>
      <c r="ECX40" s="1332"/>
      <c r="ECY40" s="1332"/>
      <c r="ECZ40" s="1332"/>
      <c r="EDA40" s="1332"/>
      <c r="EDB40" s="1332"/>
      <c r="EDC40" s="1332"/>
      <c r="EDD40" s="1332"/>
      <c r="EDE40" s="1332"/>
      <c r="EDF40" s="1332"/>
      <c r="EDG40" s="1332"/>
      <c r="EDH40" s="1332"/>
      <c r="EDI40" s="1332"/>
      <c r="EDJ40" s="1332"/>
      <c r="EDK40" s="1332"/>
      <c r="EDL40" s="1332"/>
      <c r="EDM40" s="1332"/>
      <c r="EDN40" s="1332"/>
      <c r="EDO40" s="1332"/>
      <c r="EDP40" s="1332"/>
      <c r="EDQ40" s="1332"/>
      <c r="EDR40" s="1332"/>
      <c r="EDS40" s="1332"/>
      <c r="EDT40" s="1332"/>
      <c r="EDU40" s="1332"/>
      <c r="EDV40" s="1332"/>
      <c r="EDW40" s="1332"/>
      <c r="EDX40" s="1332"/>
      <c r="EDY40" s="1332"/>
      <c r="EDZ40" s="1332"/>
      <c r="EEA40" s="1332"/>
      <c r="EEB40" s="1332"/>
      <c r="EEC40" s="1332"/>
      <c r="EED40" s="1332"/>
      <c r="EEE40" s="1332"/>
      <c r="EEF40" s="1332"/>
      <c r="EEG40" s="1332"/>
      <c r="EEH40" s="1332"/>
      <c r="EEI40" s="1332"/>
      <c r="EEJ40" s="1332"/>
      <c r="EEK40" s="1332"/>
      <c r="EEL40" s="1332"/>
      <c r="EEM40" s="1332"/>
      <c r="EEN40" s="1332"/>
      <c r="EEO40" s="1332"/>
      <c r="EEP40" s="1332"/>
      <c r="EEQ40" s="1332"/>
      <c r="EER40" s="1332"/>
      <c r="EES40" s="1332"/>
      <c r="EET40" s="1332"/>
      <c r="EEU40" s="1332"/>
      <c r="EEV40" s="1332"/>
      <c r="EEW40" s="1332"/>
      <c r="EEX40" s="1332"/>
      <c r="EEY40" s="1332"/>
      <c r="EEZ40" s="1332"/>
      <c r="EFA40" s="1332"/>
      <c r="EFB40" s="1332"/>
      <c r="EFC40" s="1332"/>
      <c r="EFD40" s="1332"/>
      <c r="EFE40" s="1332"/>
      <c r="EFF40" s="1332"/>
      <c r="EFG40" s="1332"/>
      <c r="EFH40" s="1332"/>
      <c r="EFI40" s="1332"/>
      <c r="EFJ40" s="1332"/>
      <c r="EFK40" s="1332"/>
      <c r="EFL40" s="1332"/>
      <c r="EFM40" s="1332"/>
      <c r="EFN40" s="1332"/>
      <c r="EFO40" s="1332"/>
      <c r="EFP40" s="1332"/>
      <c r="EFQ40" s="1332"/>
      <c r="EFR40" s="1332"/>
      <c r="EFS40" s="1332"/>
      <c r="EFT40" s="1332"/>
      <c r="EFU40" s="1332"/>
      <c r="EFV40" s="1332"/>
      <c r="EFW40" s="1332"/>
      <c r="EFX40" s="1332"/>
      <c r="EFY40" s="1332"/>
      <c r="EFZ40" s="1332"/>
      <c r="EGA40" s="1332"/>
      <c r="EGB40" s="1332"/>
      <c r="EGC40" s="1332"/>
      <c r="EGD40" s="1332"/>
      <c r="EGE40" s="1332"/>
      <c r="EGF40" s="1332"/>
      <c r="EGG40" s="1332"/>
      <c r="EGH40" s="1332"/>
      <c r="EGI40" s="1332"/>
      <c r="EGJ40" s="1332"/>
      <c r="EGK40" s="1332"/>
      <c r="EGL40" s="1332"/>
      <c r="EGM40" s="1332"/>
      <c r="EGN40" s="1332"/>
      <c r="EGO40" s="1332"/>
      <c r="EGP40" s="1332"/>
      <c r="EGQ40" s="1332"/>
      <c r="EGR40" s="1332"/>
      <c r="EGS40" s="1332"/>
      <c r="EGT40" s="1332"/>
      <c r="EGU40" s="1332"/>
      <c r="EGV40" s="1332"/>
      <c r="EGW40" s="1332"/>
      <c r="EGX40" s="1332"/>
      <c r="EGY40" s="1332"/>
      <c r="EGZ40" s="1332"/>
      <c r="EHA40" s="1332"/>
      <c r="EHB40" s="1332"/>
      <c r="EHC40" s="1332"/>
      <c r="EHD40" s="1332"/>
      <c r="EHE40" s="1332"/>
      <c r="EHF40" s="1332"/>
      <c r="EHG40" s="1332"/>
      <c r="EHH40" s="1332"/>
      <c r="EHI40" s="1332"/>
      <c r="EHJ40" s="1332"/>
      <c r="EHK40" s="1332"/>
      <c r="EHL40" s="1332"/>
      <c r="EHM40" s="1332"/>
      <c r="EHN40" s="1332"/>
      <c r="EHO40" s="1332"/>
      <c r="EHP40" s="1332"/>
      <c r="EHQ40" s="1332"/>
      <c r="EHR40" s="1332"/>
      <c r="EHS40" s="1332"/>
      <c r="EHT40" s="1332"/>
      <c r="EHU40" s="1332"/>
      <c r="EHV40" s="1332"/>
      <c r="EHW40" s="1332"/>
      <c r="EHX40" s="1332"/>
      <c r="EHY40" s="1332"/>
      <c r="EHZ40" s="1332"/>
      <c r="EIA40" s="1332"/>
      <c r="EIB40" s="1332"/>
      <c r="EIC40" s="1332"/>
      <c r="EID40" s="1332"/>
      <c r="EIE40" s="1332"/>
      <c r="EIF40" s="1332"/>
      <c r="EIG40" s="1332"/>
      <c r="EIH40" s="1332"/>
      <c r="EII40" s="1332"/>
      <c r="EIJ40" s="1332"/>
      <c r="EIK40" s="1332"/>
      <c r="EIL40" s="1332"/>
      <c r="EIM40" s="1332"/>
      <c r="EIN40" s="1332"/>
      <c r="EIO40" s="1332"/>
      <c r="EIP40" s="1332"/>
      <c r="EIQ40" s="1332"/>
      <c r="EIR40" s="1332"/>
      <c r="EIS40" s="1332"/>
      <c r="EIT40" s="1332"/>
      <c r="EIU40" s="1332"/>
      <c r="EIV40" s="1332"/>
      <c r="EIW40" s="1332"/>
      <c r="EIX40" s="1332"/>
      <c r="EIY40" s="1332"/>
      <c r="EIZ40" s="1332"/>
      <c r="EJA40" s="1332"/>
      <c r="EJB40" s="1332"/>
      <c r="EJC40" s="1332"/>
      <c r="EJD40" s="1332"/>
      <c r="EJE40" s="1332"/>
      <c r="EJF40" s="1332"/>
      <c r="EJG40" s="1332"/>
      <c r="EJH40" s="1332"/>
      <c r="EJI40" s="1332"/>
      <c r="EJJ40" s="1332"/>
      <c r="EJK40" s="1332"/>
      <c r="EJL40" s="1332"/>
      <c r="EJM40" s="1332"/>
      <c r="EJN40" s="1332"/>
      <c r="EJO40" s="1332"/>
      <c r="EJP40" s="1332"/>
      <c r="EJQ40" s="1332"/>
      <c r="EJR40" s="1332"/>
      <c r="EJS40" s="1332"/>
      <c r="EJT40" s="1332"/>
      <c r="EJU40" s="1332"/>
      <c r="EJV40" s="1332"/>
      <c r="EJW40" s="1332"/>
      <c r="EJX40" s="1332"/>
      <c r="EJY40" s="1332"/>
      <c r="EJZ40" s="1332"/>
      <c r="EKA40" s="1332"/>
      <c r="EKB40" s="1332"/>
      <c r="EKC40" s="1332"/>
      <c r="EKD40" s="1332"/>
      <c r="EKE40" s="1332"/>
      <c r="EKF40" s="1332"/>
      <c r="EKG40" s="1332"/>
      <c r="EKH40" s="1332"/>
      <c r="EKI40" s="1332"/>
      <c r="EKJ40" s="1332"/>
      <c r="EKK40" s="1332"/>
      <c r="EKL40" s="1332"/>
      <c r="EKM40" s="1332"/>
      <c r="EKN40" s="1332"/>
      <c r="EKO40" s="1332"/>
      <c r="EKP40" s="1332"/>
      <c r="EKQ40" s="1332"/>
      <c r="EKR40" s="1332"/>
      <c r="EKS40" s="1332"/>
      <c r="EKT40" s="1332"/>
      <c r="EKU40" s="1332"/>
      <c r="EKV40" s="1332"/>
      <c r="EKW40" s="1332"/>
      <c r="EKX40" s="1332"/>
      <c r="EKY40" s="1332"/>
      <c r="EKZ40" s="1332"/>
      <c r="ELA40" s="1332"/>
      <c r="ELB40" s="1332"/>
      <c r="ELC40" s="1332"/>
      <c r="ELD40" s="1332"/>
      <c r="ELE40" s="1332"/>
      <c r="ELF40" s="1332"/>
      <c r="ELG40" s="1332"/>
      <c r="ELH40" s="1332"/>
      <c r="ELI40" s="1332"/>
      <c r="ELJ40" s="1332"/>
      <c r="ELK40" s="1332"/>
      <c r="ELL40" s="1332"/>
      <c r="ELM40" s="1332"/>
      <c r="ELN40" s="1332"/>
      <c r="ELO40" s="1332"/>
      <c r="ELP40" s="1332"/>
      <c r="ELQ40" s="1332"/>
      <c r="ELR40" s="1332"/>
      <c r="ELS40" s="1332"/>
      <c r="ELT40" s="1332"/>
      <c r="ELU40" s="1332"/>
      <c r="ELV40" s="1332"/>
      <c r="ELW40" s="1332"/>
      <c r="ELX40" s="1332"/>
      <c r="ELY40" s="1332"/>
      <c r="ELZ40" s="1332"/>
      <c r="EMA40" s="1332"/>
      <c r="EMB40" s="1332"/>
      <c r="EMC40" s="1332"/>
      <c r="EMD40" s="1332"/>
      <c r="EME40" s="1332"/>
      <c r="EMF40" s="1332"/>
      <c r="EMG40" s="1332"/>
      <c r="EMH40" s="1332"/>
      <c r="EMI40" s="1332"/>
      <c r="EMJ40" s="1332"/>
      <c r="EMK40" s="1332"/>
      <c r="EML40" s="1332"/>
      <c r="EMM40" s="1332"/>
      <c r="EMN40" s="1332"/>
      <c r="EMO40" s="1332"/>
      <c r="EMP40" s="1332"/>
      <c r="EMQ40" s="1332"/>
      <c r="EMR40" s="1332"/>
      <c r="EMS40" s="1332"/>
      <c r="EMT40" s="1332"/>
      <c r="EMU40" s="1332"/>
      <c r="EMV40" s="1332"/>
      <c r="EMW40" s="1332"/>
      <c r="EMX40" s="1332"/>
      <c r="EMY40" s="1332"/>
      <c r="EMZ40" s="1332"/>
      <c r="ENA40" s="1332"/>
      <c r="ENB40" s="1332"/>
      <c r="ENC40" s="1332"/>
      <c r="END40" s="1332"/>
      <c r="ENE40" s="1332"/>
      <c r="ENF40" s="1332"/>
      <c r="ENG40" s="1332"/>
      <c r="ENH40" s="1332"/>
      <c r="ENI40" s="1332"/>
      <c r="ENJ40" s="1332"/>
      <c r="ENK40" s="1332"/>
      <c r="ENL40" s="1332"/>
      <c r="ENM40" s="1332"/>
      <c r="ENN40" s="1332"/>
      <c r="ENO40" s="1332"/>
      <c r="ENP40" s="1332"/>
      <c r="ENQ40" s="1332"/>
      <c r="ENR40" s="1332"/>
      <c r="ENS40" s="1332"/>
      <c r="ENT40" s="1332"/>
      <c r="ENU40" s="1332"/>
      <c r="ENV40" s="1332"/>
      <c r="ENW40" s="1332"/>
      <c r="ENX40" s="1332"/>
      <c r="ENY40" s="1332"/>
      <c r="ENZ40" s="1332"/>
      <c r="EOA40" s="1332"/>
      <c r="EOB40" s="1332"/>
      <c r="EOC40" s="1332"/>
      <c r="EOD40" s="1332"/>
      <c r="EOE40" s="1332"/>
      <c r="EOF40" s="1332"/>
      <c r="EOG40" s="1332"/>
      <c r="EOH40" s="1332"/>
      <c r="EOI40" s="1332"/>
      <c r="EOJ40" s="1332"/>
      <c r="EOK40" s="1332"/>
      <c r="EOL40" s="1332"/>
      <c r="EOM40" s="1332"/>
      <c r="EON40" s="1332"/>
      <c r="EOO40" s="1332"/>
      <c r="EOP40" s="1332"/>
      <c r="EOQ40" s="1332"/>
      <c r="EOR40" s="1332"/>
      <c r="EOS40" s="1332"/>
      <c r="EOT40" s="1332"/>
      <c r="EOU40" s="1332"/>
      <c r="EOV40" s="1332"/>
      <c r="EOW40" s="1332"/>
      <c r="EOX40" s="1332"/>
      <c r="EOY40" s="1332"/>
      <c r="EOZ40" s="1332"/>
      <c r="EPA40" s="1332"/>
      <c r="EPB40" s="1332"/>
      <c r="EPC40" s="1332"/>
      <c r="EPD40" s="1332"/>
      <c r="EPE40" s="1332"/>
      <c r="EPF40" s="1332"/>
      <c r="EPG40" s="1332"/>
      <c r="EPH40" s="1332"/>
      <c r="EPI40" s="1332"/>
      <c r="EPJ40" s="1332"/>
      <c r="EPK40" s="1332"/>
      <c r="EPL40" s="1332"/>
      <c r="EPM40" s="1332"/>
      <c r="EPN40" s="1332"/>
      <c r="EPO40" s="1332"/>
      <c r="EPP40" s="1332"/>
      <c r="EPQ40" s="1332"/>
      <c r="EPR40" s="1332"/>
      <c r="EPS40" s="1332"/>
      <c r="EPT40" s="1332"/>
      <c r="EPU40" s="1332"/>
      <c r="EPV40" s="1332"/>
      <c r="EPW40" s="1332"/>
      <c r="EPX40" s="1332"/>
      <c r="EPY40" s="1332"/>
      <c r="EPZ40" s="1332"/>
      <c r="EQA40" s="1332"/>
      <c r="EQB40" s="1332"/>
      <c r="EQC40" s="1332"/>
      <c r="EQD40" s="1332"/>
      <c r="EQE40" s="1332"/>
      <c r="EQF40" s="1332"/>
      <c r="EQG40" s="1332"/>
      <c r="EQH40" s="1332"/>
      <c r="EQI40" s="1332"/>
      <c r="EQJ40" s="1332"/>
      <c r="EQK40" s="1332"/>
      <c r="EQL40" s="1332"/>
      <c r="EQM40" s="1332"/>
      <c r="EQN40" s="1332"/>
      <c r="EQO40" s="1332"/>
      <c r="EQP40" s="1332"/>
      <c r="EQQ40" s="1332"/>
      <c r="EQR40" s="1332"/>
      <c r="EQS40" s="1332"/>
      <c r="EQT40" s="1332"/>
      <c r="EQU40" s="1332"/>
      <c r="EQV40" s="1332"/>
      <c r="EQW40" s="1332"/>
      <c r="EQX40" s="1332"/>
      <c r="EQY40" s="1332"/>
      <c r="EQZ40" s="1332"/>
      <c r="ERA40" s="1332"/>
      <c r="ERB40" s="1332"/>
      <c r="ERC40" s="1332"/>
      <c r="ERD40" s="1332"/>
      <c r="ERE40" s="1332"/>
      <c r="ERF40" s="1332"/>
      <c r="ERG40" s="1332"/>
      <c r="ERH40" s="1332"/>
      <c r="ERI40" s="1332"/>
      <c r="ERJ40" s="1332"/>
      <c r="ERK40" s="1332"/>
      <c r="ERL40" s="1332"/>
      <c r="ERM40" s="1332"/>
      <c r="ERN40" s="1332"/>
      <c r="ERO40" s="1332"/>
      <c r="ERP40" s="1332"/>
      <c r="ERQ40" s="1332"/>
      <c r="ERR40" s="1332"/>
      <c r="ERS40" s="1332"/>
      <c r="ERT40" s="1332"/>
      <c r="ERU40" s="1332"/>
      <c r="ERV40" s="1332"/>
      <c r="ERW40" s="1332"/>
      <c r="ERX40" s="1332"/>
      <c r="ERY40" s="1332"/>
      <c r="ERZ40" s="1332"/>
      <c r="ESA40" s="1332"/>
      <c r="ESB40" s="1332"/>
      <c r="ESC40" s="1332"/>
      <c r="ESD40" s="1332"/>
      <c r="ESE40" s="1332"/>
      <c r="ESF40" s="1332"/>
      <c r="ESG40" s="1332"/>
      <c r="ESH40" s="1332"/>
      <c r="ESI40" s="1332"/>
      <c r="ESJ40" s="1332"/>
      <c r="ESK40" s="1332"/>
      <c r="ESL40" s="1332"/>
      <c r="ESM40" s="1332"/>
      <c r="ESN40" s="1332"/>
      <c r="ESO40" s="1332"/>
      <c r="ESP40" s="1332"/>
      <c r="ESQ40" s="1332"/>
      <c r="ESR40" s="1332"/>
      <c r="ESS40" s="1332"/>
      <c r="EST40" s="1332"/>
      <c r="ESU40" s="1332"/>
      <c r="ESV40" s="1332"/>
      <c r="ESW40" s="1332"/>
      <c r="ESX40" s="1332"/>
      <c r="ESY40" s="1332"/>
      <c r="ESZ40" s="1332"/>
      <c r="ETA40" s="1332"/>
      <c r="ETB40" s="1332"/>
      <c r="ETC40" s="1332"/>
      <c r="ETD40" s="1332"/>
      <c r="ETE40" s="1332"/>
      <c r="ETF40" s="1332"/>
      <c r="ETG40" s="1332"/>
      <c r="ETH40" s="1332"/>
      <c r="ETI40" s="1332"/>
      <c r="ETJ40" s="1332"/>
      <c r="ETK40" s="1332"/>
      <c r="ETL40" s="1332"/>
      <c r="ETM40" s="1332"/>
      <c r="ETN40" s="1332"/>
      <c r="ETO40" s="1332"/>
      <c r="ETP40" s="1332"/>
      <c r="ETQ40" s="1332"/>
      <c r="ETR40" s="1332"/>
      <c r="ETS40" s="1332"/>
      <c r="ETT40" s="1332"/>
      <c r="ETU40" s="1332"/>
      <c r="ETV40" s="1332"/>
      <c r="ETW40" s="1332"/>
      <c r="ETX40" s="1332"/>
      <c r="ETY40" s="1332"/>
      <c r="ETZ40" s="1332"/>
      <c r="EUA40" s="1332"/>
      <c r="EUB40" s="1332"/>
      <c r="EUC40" s="1332"/>
      <c r="EUD40" s="1332"/>
      <c r="EUE40" s="1332"/>
      <c r="EUF40" s="1332"/>
      <c r="EUG40" s="1332"/>
      <c r="EUH40" s="1332"/>
      <c r="EUI40" s="1332"/>
      <c r="EUJ40" s="1332"/>
      <c r="EUK40" s="1332"/>
      <c r="EUL40" s="1332"/>
      <c r="EUM40" s="1332"/>
      <c r="EUN40" s="1332"/>
      <c r="EUO40" s="1332"/>
      <c r="EUP40" s="1332"/>
      <c r="EUQ40" s="1332"/>
      <c r="EUR40" s="1332"/>
      <c r="EUS40" s="1332"/>
      <c r="EUT40" s="1332"/>
      <c r="EUU40" s="1332"/>
      <c r="EUV40" s="1332"/>
      <c r="EUW40" s="1332"/>
      <c r="EUX40" s="1332"/>
      <c r="EUY40" s="1332"/>
      <c r="EUZ40" s="1332"/>
      <c r="EVA40" s="1332"/>
      <c r="EVB40" s="1332"/>
      <c r="EVC40" s="1332"/>
      <c r="EVD40" s="1332"/>
      <c r="EVE40" s="1332"/>
      <c r="EVF40" s="1332"/>
      <c r="EVG40" s="1332"/>
      <c r="EVH40" s="1332"/>
      <c r="EVI40" s="1332"/>
      <c r="EVJ40" s="1332"/>
      <c r="EVK40" s="1332"/>
      <c r="EVL40" s="1332"/>
      <c r="EVM40" s="1332"/>
      <c r="EVN40" s="1332"/>
      <c r="EVO40" s="1332"/>
      <c r="EVP40" s="1332"/>
      <c r="EVQ40" s="1332"/>
      <c r="EVR40" s="1332"/>
      <c r="EVS40" s="1332"/>
      <c r="EVT40" s="1332"/>
      <c r="EVU40" s="1332"/>
      <c r="EVV40" s="1332"/>
      <c r="EVW40" s="1332"/>
      <c r="EVX40" s="1332"/>
      <c r="EVY40" s="1332"/>
      <c r="EVZ40" s="1332"/>
      <c r="EWA40" s="1332"/>
      <c r="EWB40" s="1332"/>
      <c r="EWC40" s="1332"/>
      <c r="EWD40" s="1332"/>
      <c r="EWE40" s="1332"/>
      <c r="EWF40" s="1332"/>
      <c r="EWG40" s="1332"/>
      <c r="EWH40" s="1332"/>
      <c r="EWI40" s="1332"/>
      <c r="EWJ40" s="1332"/>
      <c r="EWK40" s="1332"/>
      <c r="EWL40" s="1332"/>
      <c r="EWM40" s="1332"/>
      <c r="EWN40" s="1332"/>
      <c r="EWO40" s="1332"/>
      <c r="EWP40" s="1332"/>
      <c r="EWQ40" s="1332"/>
      <c r="EWR40" s="1332"/>
      <c r="EWS40" s="1332"/>
      <c r="EWT40" s="1332"/>
      <c r="EWU40" s="1332"/>
      <c r="EWV40" s="1332"/>
      <c r="EWW40" s="1332"/>
      <c r="EWX40" s="1332"/>
      <c r="EWY40" s="1332"/>
      <c r="EWZ40" s="1332"/>
      <c r="EXA40" s="1332"/>
      <c r="EXB40" s="1332"/>
      <c r="EXC40" s="1332"/>
      <c r="EXD40" s="1332"/>
      <c r="EXE40" s="1332"/>
      <c r="EXF40" s="1332"/>
      <c r="EXG40" s="1332"/>
      <c r="EXH40" s="1332"/>
      <c r="EXI40" s="1332"/>
      <c r="EXJ40" s="1332"/>
      <c r="EXK40" s="1332"/>
      <c r="EXL40" s="1332"/>
      <c r="EXM40" s="1332"/>
      <c r="EXN40" s="1332"/>
      <c r="EXO40" s="1332"/>
      <c r="EXP40" s="1332"/>
      <c r="EXQ40" s="1332"/>
      <c r="EXR40" s="1332"/>
      <c r="EXS40" s="1332"/>
      <c r="EXT40" s="1332"/>
      <c r="EXU40" s="1332"/>
      <c r="EXV40" s="1332"/>
      <c r="EXW40" s="1332"/>
      <c r="EXX40" s="1332"/>
      <c r="EXY40" s="1332"/>
      <c r="EXZ40" s="1332"/>
      <c r="EYA40" s="1332"/>
      <c r="EYB40" s="1332"/>
      <c r="EYC40" s="1332"/>
      <c r="EYD40" s="1332"/>
      <c r="EYE40" s="1332"/>
      <c r="EYF40" s="1332"/>
      <c r="EYG40" s="1332"/>
      <c r="EYH40" s="1332"/>
      <c r="EYI40" s="1332"/>
      <c r="EYJ40" s="1332"/>
      <c r="EYK40" s="1332"/>
      <c r="EYL40" s="1332"/>
      <c r="EYM40" s="1332"/>
      <c r="EYN40" s="1332"/>
      <c r="EYO40" s="1332"/>
      <c r="EYP40" s="1332"/>
      <c r="EYQ40" s="1332"/>
      <c r="EYR40" s="1332"/>
      <c r="EYS40" s="1332"/>
      <c r="EYT40" s="1332"/>
      <c r="EYU40" s="1332"/>
      <c r="EYV40" s="1332"/>
      <c r="EYW40" s="1332"/>
      <c r="EYX40" s="1332"/>
      <c r="EYY40" s="1332"/>
      <c r="EYZ40" s="1332"/>
      <c r="EZA40" s="1332"/>
      <c r="EZB40" s="1332"/>
      <c r="EZC40" s="1332"/>
      <c r="EZD40" s="1332"/>
      <c r="EZE40" s="1332"/>
      <c r="EZF40" s="1332"/>
      <c r="EZG40" s="1332"/>
      <c r="EZH40" s="1332"/>
      <c r="EZI40" s="1332"/>
      <c r="EZJ40" s="1332"/>
      <c r="EZK40" s="1332"/>
      <c r="EZL40" s="1332"/>
      <c r="EZM40" s="1332"/>
      <c r="EZN40" s="1332"/>
      <c r="EZO40" s="1332"/>
      <c r="EZP40" s="1332"/>
      <c r="EZQ40" s="1332"/>
      <c r="EZR40" s="1332"/>
      <c r="EZS40" s="1332"/>
      <c r="EZT40" s="1332"/>
      <c r="EZU40" s="1332"/>
      <c r="EZV40" s="1332"/>
      <c r="EZW40" s="1332"/>
      <c r="EZX40" s="1332"/>
      <c r="EZY40" s="1332"/>
      <c r="EZZ40" s="1332"/>
      <c r="FAA40" s="1332"/>
      <c r="FAB40" s="1332"/>
      <c r="FAC40" s="1332"/>
      <c r="FAD40" s="1332"/>
      <c r="FAE40" s="1332"/>
      <c r="FAF40" s="1332"/>
      <c r="FAG40" s="1332"/>
      <c r="FAH40" s="1332"/>
      <c r="FAI40" s="1332"/>
      <c r="FAJ40" s="1332"/>
      <c r="FAK40" s="1332"/>
      <c r="FAL40" s="1332"/>
      <c r="FAM40" s="1332"/>
      <c r="FAN40" s="1332"/>
      <c r="FAO40" s="1332"/>
      <c r="FAP40" s="1332"/>
      <c r="FAQ40" s="1332"/>
      <c r="FAR40" s="1332"/>
      <c r="FAS40" s="1332"/>
      <c r="FAT40" s="1332"/>
      <c r="FAU40" s="1332"/>
      <c r="FAV40" s="1332"/>
      <c r="FAW40" s="1332"/>
      <c r="FAX40" s="1332"/>
      <c r="FAY40" s="1332"/>
      <c r="FAZ40" s="1332"/>
      <c r="FBA40" s="1332"/>
      <c r="FBB40" s="1332"/>
      <c r="FBC40" s="1332"/>
      <c r="FBD40" s="1332"/>
      <c r="FBE40" s="1332"/>
      <c r="FBF40" s="1332"/>
      <c r="FBG40" s="1332"/>
      <c r="FBH40" s="1332"/>
      <c r="FBI40" s="1332"/>
      <c r="FBJ40" s="1332"/>
      <c r="FBK40" s="1332"/>
      <c r="FBL40" s="1332"/>
      <c r="FBM40" s="1332"/>
      <c r="FBN40" s="1332"/>
      <c r="FBO40" s="1332"/>
      <c r="FBP40" s="1332"/>
      <c r="FBQ40" s="1332"/>
      <c r="FBR40" s="1332"/>
      <c r="FBS40" s="1332"/>
      <c r="FBT40" s="1332"/>
      <c r="FBU40" s="1332"/>
      <c r="FBV40" s="1332"/>
      <c r="FBW40" s="1332"/>
      <c r="FBX40" s="1332"/>
      <c r="FBY40" s="1332"/>
      <c r="FBZ40" s="1332"/>
      <c r="FCA40" s="1332"/>
      <c r="FCB40" s="1332"/>
      <c r="FCC40" s="1332"/>
      <c r="FCD40" s="1332"/>
      <c r="FCE40" s="1332"/>
      <c r="FCF40" s="1332"/>
      <c r="FCG40" s="1332"/>
      <c r="FCH40" s="1332"/>
      <c r="FCI40" s="1332"/>
      <c r="FCJ40" s="1332"/>
      <c r="FCK40" s="1332"/>
      <c r="FCL40" s="1332"/>
      <c r="FCM40" s="1332"/>
      <c r="FCN40" s="1332"/>
      <c r="FCO40" s="1332"/>
      <c r="FCP40" s="1332"/>
      <c r="FCQ40" s="1332"/>
      <c r="FCR40" s="1332"/>
      <c r="FCS40" s="1332"/>
      <c r="FCT40" s="1332"/>
      <c r="FCU40" s="1332"/>
      <c r="FCV40" s="1332"/>
      <c r="FCW40" s="1332"/>
      <c r="FCX40" s="1332"/>
      <c r="FCY40" s="1332"/>
      <c r="FCZ40" s="1332"/>
      <c r="FDA40" s="1332"/>
      <c r="FDB40" s="1332"/>
      <c r="FDC40" s="1332"/>
      <c r="FDD40" s="1332"/>
      <c r="FDE40" s="1332"/>
      <c r="FDF40" s="1332"/>
      <c r="FDG40" s="1332"/>
      <c r="FDH40" s="1332"/>
      <c r="FDI40" s="1332"/>
      <c r="FDJ40" s="1332"/>
      <c r="FDK40" s="1332"/>
      <c r="FDL40" s="1332"/>
      <c r="FDM40" s="1332"/>
      <c r="FDN40" s="1332"/>
      <c r="FDO40" s="1332"/>
      <c r="FDP40" s="1332"/>
      <c r="FDQ40" s="1332"/>
      <c r="FDR40" s="1332"/>
      <c r="FDS40" s="1332"/>
      <c r="FDT40" s="1332"/>
      <c r="FDU40" s="1332"/>
      <c r="FDV40" s="1332"/>
      <c r="FDW40" s="1332"/>
      <c r="FDX40" s="1332"/>
      <c r="FDY40" s="1332"/>
      <c r="FDZ40" s="1332"/>
      <c r="FEA40" s="1332"/>
      <c r="FEB40" s="1332"/>
      <c r="FEC40" s="1332"/>
      <c r="FED40" s="1332"/>
      <c r="FEE40" s="1332"/>
      <c r="FEF40" s="1332"/>
      <c r="FEG40" s="1332"/>
      <c r="FEH40" s="1332"/>
      <c r="FEI40" s="1332"/>
      <c r="FEJ40" s="1332"/>
      <c r="FEK40" s="1332"/>
      <c r="FEL40" s="1332"/>
      <c r="FEM40" s="1332"/>
      <c r="FEN40" s="1332"/>
      <c r="FEO40" s="1332"/>
      <c r="FEP40" s="1332"/>
      <c r="FEQ40" s="1332"/>
      <c r="FER40" s="1332"/>
      <c r="FES40" s="1332"/>
      <c r="FET40" s="1332"/>
      <c r="FEU40" s="1332"/>
      <c r="FEV40" s="1332"/>
      <c r="FEW40" s="1332"/>
      <c r="FEX40" s="1332"/>
      <c r="FEY40" s="1332"/>
      <c r="FEZ40" s="1332"/>
      <c r="FFA40" s="1332"/>
      <c r="FFB40" s="1332"/>
      <c r="FFC40" s="1332"/>
      <c r="FFD40" s="1332"/>
      <c r="FFE40" s="1332"/>
      <c r="FFF40" s="1332"/>
      <c r="FFG40" s="1332"/>
      <c r="FFH40" s="1332"/>
      <c r="FFI40" s="1332"/>
      <c r="FFJ40" s="1332"/>
      <c r="FFK40" s="1332"/>
      <c r="FFL40" s="1332"/>
      <c r="FFM40" s="1332"/>
      <c r="FFN40" s="1332"/>
      <c r="FFO40" s="1332"/>
      <c r="FFP40" s="1332"/>
      <c r="FFQ40" s="1332"/>
      <c r="FFR40" s="1332"/>
      <c r="FFS40" s="1332"/>
      <c r="FFT40" s="1332"/>
      <c r="FFU40" s="1332"/>
      <c r="FFV40" s="1332"/>
      <c r="FFW40" s="1332"/>
      <c r="FFX40" s="1332"/>
      <c r="FFY40" s="1332"/>
      <c r="FFZ40" s="1332"/>
      <c r="FGA40" s="1332"/>
      <c r="FGB40" s="1332"/>
      <c r="FGC40" s="1332"/>
      <c r="FGD40" s="1332"/>
      <c r="FGE40" s="1332"/>
      <c r="FGF40" s="1332"/>
      <c r="FGG40" s="1332"/>
      <c r="FGH40" s="1332"/>
      <c r="FGI40" s="1332"/>
      <c r="FGJ40" s="1332"/>
      <c r="FGK40" s="1332"/>
      <c r="FGL40" s="1332"/>
      <c r="FGM40" s="1332"/>
      <c r="FGN40" s="1332"/>
      <c r="FGO40" s="1332"/>
      <c r="FGP40" s="1332"/>
      <c r="FGQ40" s="1332"/>
      <c r="FGR40" s="1332"/>
      <c r="FGS40" s="1332"/>
      <c r="FGT40" s="1332"/>
      <c r="FGU40" s="1332"/>
      <c r="FGV40" s="1332"/>
      <c r="FGW40" s="1332"/>
      <c r="FGX40" s="1332"/>
      <c r="FGY40" s="1332"/>
      <c r="FGZ40" s="1332"/>
      <c r="FHA40" s="1332"/>
      <c r="FHB40" s="1332"/>
      <c r="FHC40" s="1332"/>
      <c r="FHD40" s="1332"/>
      <c r="FHE40" s="1332"/>
      <c r="FHF40" s="1332"/>
      <c r="FHG40" s="1332"/>
      <c r="FHH40" s="1332"/>
      <c r="FHI40" s="1332"/>
      <c r="FHJ40" s="1332"/>
      <c r="FHK40" s="1332"/>
      <c r="FHL40" s="1332"/>
      <c r="FHM40" s="1332"/>
      <c r="FHN40" s="1332"/>
      <c r="FHO40" s="1332"/>
      <c r="FHP40" s="1332"/>
      <c r="FHQ40" s="1332"/>
      <c r="FHR40" s="1332"/>
      <c r="FHS40" s="1332"/>
      <c r="FHT40" s="1332"/>
      <c r="FHU40" s="1332"/>
      <c r="FHV40" s="1332"/>
      <c r="FHW40" s="1332"/>
      <c r="FHX40" s="1332"/>
      <c r="FHY40" s="1332"/>
      <c r="FHZ40" s="1332"/>
      <c r="FIA40" s="1332"/>
      <c r="FIB40" s="1332"/>
      <c r="FIC40" s="1332"/>
      <c r="FID40" s="1332"/>
      <c r="FIE40" s="1332"/>
      <c r="FIF40" s="1332"/>
      <c r="FIG40" s="1332"/>
      <c r="FIH40" s="1332"/>
      <c r="FII40" s="1332"/>
      <c r="FIJ40" s="1332"/>
      <c r="FIK40" s="1332"/>
      <c r="FIL40" s="1332"/>
      <c r="FIM40" s="1332"/>
      <c r="FIN40" s="1332"/>
      <c r="FIO40" s="1332"/>
      <c r="FIP40" s="1332"/>
      <c r="FIQ40" s="1332"/>
      <c r="FIR40" s="1332"/>
      <c r="FIS40" s="1332"/>
      <c r="FIT40" s="1332"/>
      <c r="FIU40" s="1332"/>
      <c r="FIV40" s="1332"/>
      <c r="FIW40" s="1332"/>
      <c r="FIX40" s="1332"/>
      <c r="FIY40" s="1332"/>
      <c r="FIZ40" s="1332"/>
      <c r="FJA40" s="1332"/>
      <c r="FJB40" s="1332"/>
      <c r="FJC40" s="1332"/>
      <c r="FJD40" s="1332"/>
      <c r="FJE40" s="1332"/>
      <c r="FJF40" s="1332"/>
      <c r="FJG40" s="1332"/>
      <c r="FJH40" s="1332"/>
      <c r="FJI40" s="1332"/>
      <c r="FJJ40" s="1332"/>
      <c r="FJK40" s="1332"/>
      <c r="FJL40" s="1332"/>
      <c r="FJM40" s="1332"/>
      <c r="FJN40" s="1332"/>
      <c r="FJO40" s="1332"/>
      <c r="FJP40" s="1332"/>
      <c r="FJQ40" s="1332"/>
      <c r="FJR40" s="1332"/>
      <c r="FJS40" s="1332"/>
      <c r="FJT40" s="1332"/>
      <c r="FJU40" s="1332"/>
      <c r="FJV40" s="1332"/>
      <c r="FJW40" s="1332"/>
      <c r="FJX40" s="1332"/>
      <c r="FJY40" s="1332"/>
      <c r="FJZ40" s="1332"/>
      <c r="FKA40" s="1332"/>
      <c r="FKB40" s="1332"/>
      <c r="FKC40" s="1332"/>
      <c r="FKD40" s="1332"/>
      <c r="FKE40" s="1332"/>
      <c r="FKF40" s="1332"/>
      <c r="FKG40" s="1332"/>
      <c r="FKH40" s="1332"/>
      <c r="FKI40" s="1332"/>
      <c r="FKJ40" s="1332"/>
      <c r="FKK40" s="1332"/>
      <c r="FKL40" s="1332"/>
      <c r="FKM40" s="1332"/>
      <c r="FKN40" s="1332"/>
      <c r="FKO40" s="1332"/>
      <c r="FKP40" s="1332"/>
      <c r="FKQ40" s="1332"/>
      <c r="FKR40" s="1332"/>
      <c r="FKS40" s="1332"/>
      <c r="FKT40" s="1332"/>
      <c r="FKU40" s="1332"/>
      <c r="FKV40" s="1332"/>
      <c r="FKW40" s="1332"/>
      <c r="FKX40" s="1332"/>
      <c r="FKY40" s="1332"/>
      <c r="FKZ40" s="1332"/>
      <c r="FLA40" s="1332"/>
      <c r="FLB40" s="1332"/>
      <c r="FLC40" s="1332"/>
      <c r="FLD40" s="1332"/>
      <c r="FLE40" s="1332"/>
      <c r="FLF40" s="1332"/>
      <c r="FLG40" s="1332"/>
      <c r="FLH40" s="1332"/>
      <c r="FLI40" s="1332"/>
      <c r="FLJ40" s="1332"/>
      <c r="FLK40" s="1332"/>
      <c r="FLL40" s="1332"/>
      <c r="FLM40" s="1332"/>
      <c r="FLN40" s="1332"/>
      <c r="FLO40" s="1332"/>
      <c r="FLP40" s="1332"/>
      <c r="FLQ40" s="1332"/>
      <c r="FLR40" s="1332"/>
      <c r="FLS40" s="1332"/>
      <c r="FLT40" s="1332"/>
      <c r="FLU40" s="1332"/>
      <c r="FLV40" s="1332"/>
      <c r="FLW40" s="1332"/>
      <c r="FLX40" s="1332"/>
      <c r="FLY40" s="1332"/>
      <c r="FLZ40" s="1332"/>
      <c r="FMA40" s="1332"/>
      <c r="FMB40" s="1332"/>
      <c r="FMC40" s="1332"/>
      <c r="FMD40" s="1332"/>
      <c r="FME40" s="1332"/>
      <c r="FMF40" s="1332"/>
      <c r="FMG40" s="1332"/>
      <c r="FMH40" s="1332"/>
      <c r="FMI40" s="1332"/>
      <c r="FMJ40" s="1332"/>
      <c r="FMK40" s="1332"/>
      <c r="FML40" s="1332"/>
      <c r="FMM40" s="1332"/>
      <c r="FMN40" s="1332"/>
      <c r="FMO40" s="1332"/>
      <c r="FMP40" s="1332"/>
      <c r="FMQ40" s="1332"/>
      <c r="FMR40" s="1332"/>
      <c r="FMS40" s="1332"/>
      <c r="FMT40" s="1332"/>
      <c r="FMU40" s="1332"/>
      <c r="FMV40" s="1332"/>
      <c r="FMW40" s="1332"/>
      <c r="FMX40" s="1332"/>
      <c r="FMY40" s="1332"/>
      <c r="FMZ40" s="1332"/>
      <c r="FNA40" s="1332"/>
      <c r="FNB40" s="1332"/>
      <c r="FNC40" s="1332"/>
      <c r="FND40" s="1332"/>
      <c r="FNE40" s="1332"/>
      <c r="FNF40" s="1332"/>
    </row>
    <row r="41" spans="1:4426" s="1301" customFormat="1" ht="15">
      <c r="A41" s="1330"/>
      <c r="B41" s="1406">
        <v>1901022</v>
      </c>
      <c r="C41" s="1410" t="s">
        <v>1680</v>
      </c>
      <c r="D41" s="1427">
        <v>130836.98</v>
      </c>
      <c r="E41" s="1405"/>
      <c r="F41" s="1401"/>
      <c r="G41" s="1401">
        <f>+D41</f>
        <v>130836.98</v>
      </c>
      <c r="H41" s="1401"/>
      <c r="I41" s="1401"/>
      <c r="J41" s="1623" t="s">
        <v>1665</v>
      </c>
      <c r="K41" s="1415" t="s">
        <v>1681</v>
      </c>
      <c r="L41" s="1332"/>
      <c r="M41" s="1332"/>
      <c r="N41" s="1332"/>
      <c r="O41" s="1332"/>
      <c r="P41" s="1332"/>
      <c r="Q41" s="1332"/>
      <c r="R41" s="1332"/>
      <c r="S41" s="1332"/>
      <c r="T41" s="1332"/>
      <c r="U41" s="1332"/>
      <c r="V41" s="1332"/>
      <c r="W41" s="1332"/>
      <c r="X41" s="1332"/>
      <c r="Y41" s="1332"/>
      <c r="Z41" s="1332"/>
      <c r="AA41" s="1332"/>
      <c r="AB41" s="1332"/>
      <c r="AC41" s="1332"/>
      <c r="AD41" s="1332"/>
      <c r="AE41" s="1332"/>
      <c r="AF41" s="1332"/>
      <c r="AG41" s="1332"/>
      <c r="AH41" s="1332"/>
      <c r="AI41" s="1332"/>
      <c r="AJ41" s="1332"/>
      <c r="AK41" s="1332"/>
      <c r="AL41" s="1332"/>
      <c r="AM41" s="1332"/>
      <c r="AN41" s="1332"/>
      <c r="AO41" s="1332"/>
      <c r="AP41" s="1332"/>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32"/>
      <c r="HW41" s="1332"/>
      <c r="HX41" s="1332"/>
      <c r="HY41" s="1332"/>
      <c r="HZ41" s="1332"/>
      <c r="IA41" s="1332"/>
      <c r="IB41" s="1332"/>
      <c r="IC41" s="1332"/>
      <c r="ID41" s="1332"/>
      <c r="IE41" s="1332"/>
      <c r="IF41" s="1332"/>
      <c r="IG41" s="1332"/>
      <c r="IH41" s="1332"/>
      <c r="II41" s="1332"/>
      <c r="IJ41" s="1332"/>
      <c r="IK41" s="1332"/>
      <c r="IL41" s="1332"/>
      <c r="IM41" s="1332"/>
      <c r="IN41" s="1332"/>
      <c r="IO41" s="1332"/>
      <c r="IP41" s="1332"/>
      <c r="IQ41" s="1332"/>
      <c r="IR41" s="1332"/>
      <c r="IS41" s="1332"/>
      <c r="IT41" s="1332"/>
      <c r="IU41" s="1332"/>
      <c r="IV41" s="1332"/>
      <c r="IW41" s="1332"/>
      <c r="IX41" s="1332"/>
      <c r="IY41" s="1332"/>
      <c r="IZ41" s="1332"/>
      <c r="JA41" s="1332"/>
      <c r="JB41" s="1332"/>
      <c r="JC41" s="1332"/>
      <c r="JD41" s="1332"/>
      <c r="JE41" s="1332"/>
      <c r="JF41" s="1332"/>
      <c r="JG41" s="1332"/>
      <c r="JH41" s="1332"/>
      <c r="JI41" s="1332"/>
      <c r="JJ41" s="1332"/>
      <c r="JK41" s="1332"/>
      <c r="JL41" s="1332"/>
      <c r="JM41" s="1332"/>
      <c r="JN41" s="1332"/>
      <c r="JO41" s="1332"/>
      <c r="JP41" s="1332"/>
      <c r="JQ41" s="1332"/>
      <c r="JR41" s="1332"/>
      <c r="JS41" s="1332"/>
      <c r="JT41" s="1332"/>
      <c r="JU41" s="1332"/>
      <c r="JV41" s="1332"/>
      <c r="JW41" s="1332"/>
      <c r="JX41" s="1332"/>
      <c r="JY41" s="1332"/>
      <c r="JZ41" s="1332"/>
      <c r="KA41" s="1332"/>
      <c r="KB41" s="1332"/>
      <c r="KC41" s="1332"/>
      <c r="KD41" s="1332"/>
      <c r="KE41" s="1332"/>
      <c r="KF41" s="1332"/>
      <c r="KG41" s="1332"/>
      <c r="KH41" s="1332"/>
      <c r="KI41" s="1332"/>
      <c r="KJ41" s="1332"/>
      <c r="KK41" s="1332"/>
      <c r="KL41" s="1332"/>
      <c r="KM41" s="1332"/>
      <c r="KN41" s="1332"/>
      <c r="KO41" s="1332"/>
      <c r="KP41" s="1332"/>
      <c r="KQ41" s="1332"/>
      <c r="KR41" s="1332"/>
      <c r="KS41" s="1332"/>
      <c r="KT41" s="1332"/>
      <c r="KU41" s="1332"/>
      <c r="KV41" s="1332"/>
      <c r="KW41" s="1332"/>
      <c r="KX41" s="1332"/>
      <c r="KY41" s="1332"/>
      <c r="KZ41" s="1332"/>
      <c r="LA41" s="1332"/>
      <c r="LB41" s="1332"/>
      <c r="LC41" s="1332"/>
      <c r="LD41" s="1332"/>
      <c r="LE41" s="1332"/>
      <c r="LF41" s="1332"/>
      <c r="LG41" s="1332"/>
      <c r="LH41" s="1332"/>
      <c r="LI41" s="1332"/>
      <c r="LJ41" s="1332"/>
      <c r="LK41" s="1332"/>
      <c r="LL41" s="1332"/>
      <c r="LM41" s="1332"/>
      <c r="LN41" s="1332"/>
      <c r="LO41" s="1332"/>
      <c r="LP41" s="1332"/>
      <c r="LQ41" s="1332"/>
      <c r="LR41" s="1332"/>
      <c r="LS41" s="1332"/>
      <c r="LT41" s="1332"/>
      <c r="LU41" s="1332"/>
      <c r="LV41" s="1332"/>
      <c r="LW41" s="1332"/>
      <c r="LX41" s="1332"/>
      <c r="LY41" s="1332"/>
      <c r="LZ41" s="1332"/>
      <c r="MA41" s="1332"/>
      <c r="MB41" s="1332"/>
      <c r="MC41" s="1332"/>
      <c r="MD41" s="1332"/>
      <c r="ME41" s="1332"/>
      <c r="MF41" s="1332"/>
      <c r="MG41" s="1332"/>
      <c r="MH41" s="1332"/>
      <c r="MI41" s="1332"/>
      <c r="MJ41" s="1332"/>
      <c r="MK41" s="1332"/>
      <c r="ML41" s="1332"/>
      <c r="MM41" s="1332"/>
      <c r="MN41" s="1332"/>
      <c r="MO41" s="1332"/>
      <c r="MP41" s="1332"/>
      <c r="MQ41" s="1332"/>
      <c r="MR41" s="1332"/>
      <c r="MS41" s="1332"/>
      <c r="MT41" s="1332"/>
      <c r="MU41" s="1332"/>
      <c r="MV41" s="1332"/>
      <c r="MW41" s="1332"/>
      <c r="MX41" s="1332"/>
      <c r="MY41" s="1332"/>
      <c r="MZ41" s="1332"/>
      <c r="NA41" s="1332"/>
      <c r="NB41" s="1332"/>
      <c r="NC41" s="1332"/>
      <c r="ND41" s="1332"/>
      <c r="NE41" s="1332"/>
      <c r="NF41" s="1332"/>
      <c r="NG41" s="1332"/>
      <c r="NH41" s="1332"/>
      <c r="NI41" s="1332"/>
      <c r="NJ41" s="1332"/>
      <c r="NK41" s="1332"/>
      <c r="NL41" s="1332"/>
      <c r="NM41" s="1332"/>
      <c r="NN41" s="1332"/>
      <c r="NO41" s="1332"/>
      <c r="NP41" s="1332"/>
      <c r="NQ41" s="1332"/>
      <c r="NR41" s="1332"/>
      <c r="NS41" s="1332"/>
      <c r="NT41" s="1332"/>
      <c r="NU41" s="1332"/>
      <c r="NV41" s="1332"/>
      <c r="NW41" s="1332"/>
      <c r="NX41" s="1332"/>
      <c r="NY41" s="1332"/>
      <c r="NZ41" s="1332"/>
      <c r="OA41" s="1332"/>
      <c r="OB41" s="1332"/>
      <c r="OC41" s="1332"/>
      <c r="OD41" s="1332"/>
      <c r="OE41" s="1332"/>
      <c r="OF41" s="1332"/>
      <c r="OG41" s="1332"/>
      <c r="OH41" s="1332"/>
      <c r="OI41" s="1332"/>
      <c r="OJ41" s="1332"/>
      <c r="OK41" s="1332"/>
      <c r="OL41" s="1332"/>
      <c r="OM41" s="1332"/>
      <c r="ON41" s="1332"/>
      <c r="OO41" s="1332"/>
      <c r="OP41" s="1332"/>
      <c r="OQ41" s="1332"/>
      <c r="OR41" s="1332"/>
      <c r="OS41" s="1332"/>
      <c r="OT41" s="1332"/>
      <c r="OU41" s="1332"/>
      <c r="OV41" s="1332"/>
      <c r="OW41" s="1332"/>
      <c r="OX41" s="1332"/>
      <c r="OY41" s="1332"/>
      <c r="OZ41" s="1332"/>
      <c r="PA41" s="1332"/>
      <c r="PB41" s="1332"/>
      <c r="PC41" s="1332"/>
      <c r="PD41" s="1332"/>
      <c r="PE41" s="1332"/>
      <c r="PF41" s="1332"/>
      <c r="PG41" s="1332"/>
      <c r="PH41" s="1332"/>
      <c r="PI41" s="1332"/>
      <c r="PJ41" s="1332"/>
      <c r="PK41" s="1332"/>
      <c r="PL41" s="1332"/>
      <c r="PM41" s="1332"/>
      <c r="PN41" s="1332"/>
      <c r="PO41" s="1332"/>
      <c r="PP41" s="1332"/>
      <c r="PQ41" s="1332"/>
      <c r="PR41" s="1332"/>
      <c r="PS41" s="1332"/>
      <c r="PT41" s="1332"/>
      <c r="PU41" s="1332"/>
      <c r="PV41" s="1332"/>
      <c r="PW41" s="1332"/>
      <c r="PX41" s="1332"/>
      <c r="PY41" s="1332"/>
      <c r="PZ41" s="1332"/>
      <c r="QA41" s="1332"/>
      <c r="QB41" s="1332"/>
      <c r="QC41" s="1332"/>
      <c r="QD41" s="1332"/>
      <c r="QE41" s="1332"/>
      <c r="QF41" s="1332"/>
      <c r="QG41" s="1332"/>
      <c r="QH41" s="1332"/>
      <c r="QI41" s="1332"/>
      <c r="QJ41" s="1332"/>
      <c r="QK41" s="1332"/>
      <c r="QL41" s="1332"/>
      <c r="QM41" s="1332"/>
      <c r="QN41" s="1332"/>
      <c r="QO41" s="1332"/>
      <c r="QP41" s="1332"/>
      <c r="QQ41" s="1332"/>
      <c r="QR41" s="1332"/>
      <c r="QS41" s="1332"/>
      <c r="QT41" s="1332"/>
      <c r="QU41" s="1332"/>
      <c r="QV41" s="1332"/>
      <c r="QW41" s="1332"/>
      <c r="QX41" s="1332"/>
      <c r="QY41" s="1332"/>
      <c r="QZ41" s="1332"/>
      <c r="RA41" s="1332"/>
      <c r="RB41" s="1332"/>
      <c r="RC41" s="1332"/>
      <c r="RD41" s="1332"/>
      <c r="RE41" s="1332"/>
      <c r="RF41" s="1332"/>
      <c r="RG41" s="1332"/>
      <c r="RH41" s="1332"/>
      <c r="RI41" s="1332"/>
      <c r="RJ41" s="1332"/>
      <c r="RK41" s="1332"/>
      <c r="RL41" s="1332"/>
      <c r="RM41" s="1332"/>
      <c r="RN41" s="1332"/>
      <c r="RO41" s="1332"/>
      <c r="RP41" s="1332"/>
      <c r="RQ41" s="1332"/>
      <c r="RR41" s="1332"/>
      <c r="RS41" s="1332"/>
      <c r="RT41" s="1332"/>
      <c r="RU41" s="1332"/>
      <c r="RV41" s="1332"/>
      <c r="RW41" s="1332"/>
      <c r="RX41" s="1332"/>
      <c r="RY41" s="1332"/>
      <c r="RZ41" s="1332"/>
      <c r="SA41" s="1332"/>
      <c r="SB41" s="1332"/>
      <c r="SC41" s="1332"/>
      <c r="SD41" s="1332"/>
      <c r="SE41" s="1332"/>
      <c r="SF41" s="1332"/>
      <c r="SG41" s="1332"/>
      <c r="SH41" s="1332"/>
      <c r="SI41" s="1332"/>
      <c r="SJ41" s="1332"/>
      <c r="SK41" s="1332"/>
      <c r="SL41" s="1332"/>
      <c r="SM41" s="1332"/>
      <c r="SN41" s="1332"/>
      <c r="SO41" s="1332"/>
      <c r="SP41" s="1332"/>
      <c r="SQ41" s="1332"/>
      <c r="SR41" s="1332"/>
      <c r="SS41" s="1332"/>
      <c r="ST41" s="1332"/>
      <c r="SU41" s="1332"/>
      <c r="SV41" s="1332"/>
      <c r="SW41" s="1332"/>
      <c r="SX41" s="1332"/>
      <c r="SY41" s="1332"/>
      <c r="SZ41" s="1332"/>
      <c r="TA41" s="1332"/>
      <c r="TB41" s="1332"/>
      <c r="TC41" s="1332"/>
      <c r="TD41" s="1332"/>
      <c r="TE41" s="1332"/>
      <c r="TF41" s="1332"/>
      <c r="TG41" s="1332"/>
      <c r="TH41" s="1332"/>
      <c r="TI41" s="1332"/>
      <c r="TJ41" s="1332"/>
      <c r="TK41" s="1332"/>
      <c r="TL41" s="1332"/>
      <c r="TM41" s="1332"/>
      <c r="TN41" s="1332"/>
      <c r="TO41" s="1332"/>
      <c r="TP41" s="1332"/>
      <c r="TQ41" s="1332"/>
      <c r="TR41" s="1332"/>
      <c r="TS41" s="1332"/>
      <c r="TT41" s="1332"/>
      <c r="TU41" s="1332"/>
      <c r="TV41" s="1332"/>
      <c r="TW41" s="1332"/>
      <c r="TX41" s="1332"/>
      <c r="TY41" s="1332"/>
      <c r="TZ41" s="1332"/>
      <c r="UA41" s="1332"/>
      <c r="UB41" s="1332"/>
      <c r="UC41" s="1332"/>
      <c r="UD41" s="1332"/>
      <c r="UE41" s="1332"/>
      <c r="UF41" s="1332"/>
      <c r="UG41" s="1332"/>
      <c r="UH41" s="1332"/>
      <c r="UI41" s="1332"/>
      <c r="UJ41" s="1332"/>
      <c r="UK41" s="1332"/>
      <c r="UL41" s="1332"/>
      <c r="UM41" s="1332"/>
      <c r="UN41" s="1332"/>
      <c r="UO41" s="1332"/>
      <c r="UP41" s="1332"/>
      <c r="UQ41" s="1332"/>
      <c r="UR41" s="1332"/>
      <c r="US41" s="1332"/>
      <c r="UT41" s="1332"/>
      <c r="UU41" s="1332"/>
      <c r="UV41" s="1332"/>
      <c r="UW41" s="1332"/>
      <c r="UX41" s="1332"/>
      <c r="UY41" s="1332"/>
      <c r="UZ41" s="1332"/>
      <c r="VA41" s="1332"/>
      <c r="VB41" s="1332"/>
      <c r="VC41" s="1332"/>
      <c r="VD41" s="1332"/>
      <c r="VE41" s="1332"/>
      <c r="VF41" s="1332"/>
      <c r="VG41" s="1332"/>
      <c r="VH41" s="1332"/>
      <c r="VI41" s="1332"/>
      <c r="VJ41" s="1332"/>
      <c r="VK41" s="1332"/>
      <c r="VL41" s="1332"/>
      <c r="VM41" s="1332"/>
      <c r="VN41" s="1332"/>
      <c r="VO41" s="1332"/>
      <c r="VP41" s="1332"/>
      <c r="VQ41" s="1332"/>
      <c r="VR41" s="1332"/>
      <c r="VS41" s="1332"/>
      <c r="VT41" s="1332"/>
      <c r="VU41" s="1332"/>
      <c r="VV41" s="1332"/>
      <c r="VW41" s="1332"/>
      <c r="VX41" s="1332"/>
      <c r="VY41" s="1332"/>
      <c r="VZ41" s="1332"/>
      <c r="WA41" s="1332"/>
      <c r="WB41" s="1332"/>
      <c r="WC41" s="1332"/>
      <c r="WD41" s="1332"/>
      <c r="WE41" s="1332"/>
      <c r="WF41" s="1332"/>
      <c r="WG41" s="1332"/>
      <c r="WH41" s="1332"/>
      <c r="WI41" s="1332"/>
      <c r="WJ41" s="1332"/>
      <c r="WK41" s="1332"/>
      <c r="WL41" s="1332"/>
      <c r="WM41" s="1332"/>
      <c r="WN41" s="1332"/>
      <c r="WO41" s="1332"/>
      <c r="WP41" s="1332"/>
      <c r="WQ41" s="1332"/>
      <c r="WR41" s="1332"/>
      <c r="WS41" s="1332"/>
      <c r="WT41" s="1332"/>
      <c r="WU41" s="1332"/>
      <c r="WV41" s="1332"/>
      <c r="WW41" s="1332"/>
      <c r="WX41" s="1332"/>
      <c r="WY41" s="1332"/>
      <c r="WZ41" s="1332"/>
      <c r="XA41" s="1332"/>
      <c r="XB41" s="1332"/>
      <c r="XC41" s="1332"/>
      <c r="XD41" s="1332"/>
      <c r="XE41" s="1332"/>
      <c r="XF41" s="1332"/>
      <c r="XG41" s="1332"/>
      <c r="XH41" s="1332"/>
      <c r="XI41" s="1332"/>
      <c r="XJ41" s="1332"/>
      <c r="XK41" s="1332"/>
      <c r="XL41" s="1332"/>
      <c r="XM41" s="1332"/>
      <c r="XN41" s="1332"/>
      <c r="XO41" s="1332"/>
      <c r="XP41" s="1332"/>
      <c r="XQ41" s="1332"/>
      <c r="XR41" s="1332"/>
      <c r="XS41" s="1332"/>
      <c r="XT41" s="1332"/>
      <c r="XU41" s="1332"/>
      <c r="XV41" s="1332"/>
      <c r="XW41" s="1332"/>
      <c r="XX41" s="1332"/>
      <c r="XY41" s="1332"/>
      <c r="XZ41" s="1332"/>
      <c r="YA41" s="1332"/>
      <c r="YB41" s="1332"/>
      <c r="YC41" s="1332"/>
      <c r="YD41" s="1332"/>
      <c r="YE41" s="1332"/>
      <c r="YF41" s="1332"/>
      <c r="YG41" s="1332"/>
      <c r="YH41" s="1332"/>
      <c r="YI41" s="1332"/>
      <c r="YJ41" s="1332"/>
      <c r="YK41" s="1332"/>
      <c r="YL41" s="1332"/>
      <c r="YM41" s="1332"/>
      <c r="YN41" s="1332"/>
      <c r="YO41" s="1332"/>
      <c r="YP41" s="1332"/>
      <c r="YQ41" s="1332"/>
      <c r="YR41" s="1332"/>
      <c r="YS41" s="1332"/>
      <c r="YT41" s="1332"/>
      <c r="YU41" s="1332"/>
      <c r="YV41" s="1332"/>
      <c r="YW41" s="1332"/>
      <c r="YX41" s="1332"/>
      <c r="YY41" s="1332"/>
      <c r="YZ41" s="1332"/>
      <c r="ZA41" s="1332"/>
      <c r="ZB41" s="1332"/>
      <c r="ZC41" s="1332"/>
      <c r="ZD41" s="1332"/>
      <c r="ZE41" s="1332"/>
      <c r="ZF41" s="1332"/>
      <c r="ZG41" s="1332"/>
      <c r="ZH41" s="1332"/>
      <c r="ZI41" s="1332"/>
      <c r="ZJ41" s="1332"/>
      <c r="ZK41" s="1332"/>
      <c r="ZL41" s="1332"/>
      <c r="ZM41" s="1332"/>
      <c r="ZN41" s="1332"/>
      <c r="ZO41" s="1332"/>
      <c r="ZP41" s="1332"/>
      <c r="ZQ41" s="1332"/>
      <c r="ZR41" s="1332"/>
      <c r="ZS41" s="1332"/>
      <c r="ZT41" s="1332"/>
      <c r="ZU41" s="1332"/>
      <c r="ZV41" s="1332"/>
      <c r="ZW41" s="1332"/>
      <c r="ZX41" s="1332"/>
      <c r="ZY41" s="1332"/>
      <c r="ZZ41" s="1332"/>
      <c r="AAA41" s="1332"/>
      <c r="AAB41" s="1332"/>
      <c r="AAC41" s="1332"/>
      <c r="AAD41" s="1332"/>
      <c r="AAE41" s="1332"/>
      <c r="AAF41" s="1332"/>
      <c r="AAG41" s="1332"/>
      <c r="AAH41" s="1332"/>
      <c r="AAI41" s="1332"/>
      <c r="AAJ41" s="1332"/>
      <c r="AAK41" s="1332"/>
      <c r="AAL41" s="1332"/>
      <c r="AAM41" s="1332"/>
      <c r="AAN41" s="1332"/>
      <c r="AAO41" s="1332"/>
      <c r="AAP41" s="1332"/>
      <c r="AAQ41" s="1332"/>
      <c r="AAR41" s="1332"/>
      <c r="AAS41" s="1332"/>
      <c r="AAT41" s="1332"/>
      <c r="AAU41" s="1332"/>
      <c r="AAV41" s="1332"/>
      <c r="AAW41" s="1332"/>
      <c r="AAX41" s="1332"/>
      <c r="AAY41" s="1332"/>
      <c r="AAZ41" s="1332"/>
      <c r="ABA41" s="1332"/>
      <c r="ABB41" s="1332"/>
      <c r="ABC41" s="1332"/>
      <c r="ABD41" s="1332"/>
      <c r="ABE41" s="1332"/>
      <c r="ABF41" s="1332"/>
      <c r="ABG41" s="1332"/>
      <c r="ABH41" s="1332"/>
      <c r="ABI41" s="1332"/>
      <c r="ABJ41" s="1332"/>
      <c r="ABK41" s="1332"/>
      <c r="ABL41" s="1332"/>
      <c r="ABM41" s="1332"/>
      <c r="ABN41" s="1332"/>
      <c r="ABO41" s="1332"/>
      <c r="ABP41" s="1332"/>
      <c r="ABQ41" s="1332"/>
      <c r="ABR41" s="1332"/>
      <c r="ABS41" s="1332"/>
      <c r="ABT41" s="1332"/>
      <c r="ABU41" s="1332"/>
      <c r="ABV41" s="1332"/>
      <c r="ABW41" s="1332"/>
      <c r="ABX41" s="1332"/>
      <c r="ABY41" s="1332"/>
      <c r="ABZ41" s="1332"/>
      <c r="ACA41" s="1332"/>
      <c r="ACB41" s="1332"/>
      <c r="ACC41" s="1332"/>
      <c r="ACD41" s="1332"/>
      <c r="ACE41" s="1332"/>
      <c r="ACF41" s="1332"/>
      <c r="ACG41" s="1332"/>
      <c r="ACH41" s="1332"/>
      <c r="ACI41" s="1332"/>
      <c r="ACJ41" s="1332"/>
      <c r="ACK41" s="1332"/>
      <c r="ACL41" s="1332"/>
      <c r="ACM41" s="1332"/>
      <c r="ACN41" s="1332"/>
      <c r="ACO41" s="1332"/>
      <c r="ACP41" s="1332"/>
      <c r="ACQ41" s="1332"/>
      <c r="ACR41" s="1332"/>
      <c r="ACS41" s="1332"/>
      <c r="ACT41" s="1332"/>
      <c r="ACU41" s="1332"/>
      <c r="ACV41" s="1332"/>
      <c r="ACW41" s="1332"/>
      <c r="ACX41" s="1332"/>
      <c r="ACY41" s="1332"/>
      <c r="ACZ41" s="1332"/>
      <c r="ADA41" s="1332"/>
      <c r="ADB41" s="1332"/>
      <c r="ADC41" s="1332"/>
      <c r="ADD41" s="1332"/>
      <c r="ADE41" s="1332"/>
      <c r="ADF41" s="1332"/>
      <c r="ADG41" s="1332"/>
      <c r="ADH41" s="1332"/>
      <c r="ADI41" s="1332"/>
      <c r="ADJ41" s="1332"/>
      <c r="ADK41" s="1332"/>
      <c r="ADL41" s="1332"/>
      <c r="ADM41" s="1332"/>
      <c r="ADN41" s="1332"/>
      <c r="ADO41" s="1332"/>
      <c r="ADP41" s="1332"/>
      <c r="ADQ41" s="1332"/>
      <c r="ADR41" s="1332"/>
      <c r="ADS41" s="1332"/>
      <c r="ADT41" s="1332"/>
      <c r="ADU41" s="1332"/>
      <c r="ADV41" s="1332"/>
      <c r="ADW41" s="1332"/>
      <c r="ADX41" s="1332"/>
      <c r="ADY41" s="1332"/>
      <c r="ADZ41" s="1332"/>
      <c r="AEA41" s="1332"/>
      <c r="AEB41" s="1332"/>
      <c r="AEC41" s="1332"/>
      <c r="AED41" s="1332"/>
      <c r="AEE41" s="1332"/>
      <c r="AEF41" s="1332"/>
      <c r="AEG41" s="1332"/>
      <c r="AEH41" s="1332"/>
      <c r="AEI41" s="1332"/>
      <c r="AEJ41" s="1332"/>
      <c r="AEK41" s="1332"/>
      <c r="AEL41" s="1332"/>
      <c r="AEM41" s="1332"/>
      <c r="AEN41" s="1332"/>
      <c r="AEO41" s="1332"/>
      <c r="AEP41" s="1332"/>
      <c r="AEQ41" s="1332"/>
      <c r="AER41" s="1332"/>
      <c r="AES41" s="1332"/>
      <c r="AET41" s="1332"/>
      <c r="AEU41" s="1332"/>
      <c r="AEV41" s="1332"/>
      <c r="AEW41" s="1332"/>
      <c r="AEX41" s="1332"/>
      <c r="AEY41" s="1332"/>
      <c r="AEZ41" s="1332"/>
      <c r="AFA41" s="1332"/>
      <c r="AFB41" s="1332"/>
      <c r="AFC41" s="1332"/>
      <c r="AFD41" s="1332"/>
      <c r="AFE41" s="1332"/>
      <c r="AFF41" s="1332"/>
      <c r="AFG41" s="1332"/>
      <c r="AFH41" s="1332"/>
      <c r="AFI41" s="1332"/>
      <c r="AFJ41" s="1332"/>
      <c r="AFK41" s="1332"/>
      <c r="AFL41" s="1332"/>
      <c r="AFM41" s="1332"/>
      <c r="AFN41" s="1332"/>
      <c r="AFO41" s="1332"/>
      <c r="AFP41" s="1332"/>
      <c r="AFQ41" s="1332"/>
      <c r="AFR41" s="1332"/>
      <c r="AFS41" s="1332"/>
      <c r="AFT41" s="1332"/>
      <c r="AFU41" s="1332"/>
      <c r="AFV41" s="1332"/>
      <c r="AFW41" s="1332"/>
      <c r="AFX41" s="1332"/>
      <c r="AFY41" s="1332"/>
      <c r="AFZ41" s="1332"/>
      <c r="AGA41" s="1332"/>
      <c r="AGB41" s="1332"/>
      <c r="AGC41" s="1332"/>
      <c r="AGD41" s="1332"/>
      <c r="AGE41" s="1332"/>
      <c r="AGF41" s="1332"/>
      <c r="AGG41" s="1332"/>
      <c r="AGH41" s="1332"/>
      <c r="AGI41" s="1332"/>
      <c r="AGJ41" s="1332"/>
      <c r="AGK41" s="1332"/>
      <c r="AGL41" s="1332"/>
      <c r="AGM41" s="1332"/>
      <c r="AGN41" s="1332"/>
      <c r="AGO41" s="1332"/>
      <c r="AGP41" s="1332"/>
      <c r="AGQ41" s="1332"/>
      <c r="AGR41" s="1332"/>
      <c r="AGS41" s="1332"/>
      <c r="AGT41" s="1332"/>
      <c r="AGU41" s="1332"/>
      <c r="AGV41" s="1332"/>
      <c r="AGW41" s="1332"/>
      <c r="AGX41" s="1332"/>
      <c r="AGY41" s="1332"/>
      <c r="AGZ41" s="1332"/>
      <c r="AHA41" s="1332"/>
      <c r="AHB41" s="1332"/>
      <c r="AHC41" s="1332"/>
      <c r="AHD41" s="1332"/>
      <c r="AHE41" s="1332"/>
      <c r="AHF41" s="1332"/>
      <c r="AHG41" s="1332"/>
      <c r="AHH41" s="1332"/>
      <c r="AHI41" s="1332"/>
      <c r="AHJ41" s="1332"/>
      <c r="AHK41" s="1332"/>
      <c r="AHL41" s="1332"/>
      <c r="AHM41" s="1332"/>
      <c r="AHN41" s="1332"/>
      <c r="AHO41" s="1332"/>
      <c r="AHP41" s="1332"/>
      <c r="AHQ41" s="1332"/>
      <c r="AHR41" s="1332"/>
      <c r="AHS41" s="1332"/>
      <c r="AHT41" s="1332"/>
      <c r="AHU41" s="1332"/>
      <c r="AHV41" s="1332"/>
      <c r="AHW41" s="1332"/>
      <c r="AHX41" s="1332"/>
      <c r="AHY41" s="1332"/>
      <c r="AHZ41" s="1332"/>
      <c r="AIA41" s="1332"/>
      <c r="AIB41" s="1332"/>
      <c r="AIC41" s="1332"/>
      <c r="AID41" s="1332"/>
      <c r="AIE41" s="1332"/>
      <c r="AIF41" s="1332"/>
      <c r="AIG41" s="1332"/>
      <c r="AIH41" s="1332"/>
      <c r="AII41" s="1332"/>
      <c r="AIJ41" s="1332"/>
      <c r="AIK41" s="1332"/>
      <c r="AIL41" s="1332"/>
      <c r="AIM41" s="1332"/>
      <c r="AIN41" s="1332"/>
      <c r="AIO41" s="1332"/>
      <c r="AIP41" s="1332"/>
      <c r="AIQ41" s="1332"/>
      <c r="AIR41" s="1332"/>
      <c r="AIS41" s="1332"/>
      <c r="AIT41" s="1332"/>
      <c r="AIU41" s="1332"/>
      <c r="AIV41" s="1332"/>
      <c r="AIW41" s="1332"/>
      <c r="AIX41" s="1332"/>
      <c r="AIY41" s="1332"/>
      <c r="AIZ41" s="1332"/>
      <c r="AJA41" s="1332"/>
      <c r="AJB41" s="1332"/>
      <c r="AJC41" s="1332"/>
      <c r="AJD41" s="1332"/>
      <c r="AJE41" s="1332"/>
      <c r="AJF41" s="1332"/>
      <c r="AJG41" s="1332"/>
      <c r="AJH41" s="1332"/>
      <c r="AJI41" s="1332"/>
      <c r="AJJ41" s="1332"/>
      <c r="AJK41" s="1332"/>
      <c r="AJL41" s="1332"/>
      <c r="AJM41" s="1332"/>
      <c r="AJN41" s="1332"/>
      <c r="AJO41" s="1332"/>
      <c r="AJP41" s="1332"/>
      <c r="AJQ41" s="1332"/>
      <c r="AJR41" s="1332"/>
      <c r="AJS41" s="1332"/>
      <c r="AJT41" s="1332"/>
      <c r="AJU41" s="1332"/>
      <c r="AJV41" s="1332"/>
      <c r="AJW41" s="1332"/>
      <c r="AJX41" s="1332"/>
      <c r="AJY41" s="1332"/>
      <c r="AJZ41" s="1332"/>
      <c r="AKA41" s="1332"/>
      <c r="AKB41" s="1332"/>
      <c r="AKC41" s="1332"/>
      <c r="AKD41" s="1332"/>
      <c r="AKE41" s="1332"/>
      <c r="AKF41" s="1332"/>
      <c r="AKG41" s="1332"/>
      <c r="AKH41" s="1332"/>
      <c r="AKI41" s="1332"/>
      <c r="AKJ41" s="1332"/>
      <c r="AKK41" s="1332"/>
      <c r="AKL41" s="1332"/>
      <c r="AKM41" s="1332"/>
      <c r="AKN41" s="1332"/>
      <c r="AKO41" s="1332"/>
      <c r="AKP41" s="1332"/>
      <c r="AKQ41" s="1332"/>
      <c r="AKR41" s="1332"/>
      <c r="AKS41" s="1332"/>
      <c r="AKT41" s="1332"/>
      <c r="AKU41" s="1332"/>
      <c r="AKV41" s="1332"/>
      <c r="AKW41" s="1332"/>
      <c r="AKX41" s="1332"/>
      <c r="AKY41" s="1332"/>
      <c r="AKZ41" s="1332"/>
      <c r="ALA41" s="1332"/>
      <c r="ALB41" s="1332"/>
      <c r="ALC41" s="1332"/>
      <c r="ALD41" s="1332"/>
      <c r="ALE41" s="1332"/>
      <c r="ALF41" s="1332"/>
      <c r="ALG41" s="1332"/>
      <c r="ALH41" s="1332"/>
      <c r="ALI41" s="1332"/>
      <c r="ALJ41" s="1332"/>
      <c r="ALK41" s="1332"/>
      <c r="ALL41" s="1332"/>
      <c r="ALM41" s="1332"/>
      <c r="ALN41" s="1332"/>
      <c r="ALO41" s="1332"/>
      <c r="ALP41" s="1332"/>
      <c r="ALQ41" s="1332"/>
      <c r="ALR41" s="1332"/>
      <c r="ALS41" s="1332"/>
      <c r="ALT41" s="1332"/>
      <c r="ALU41" s="1332"/>
      <c r="ALV41" s="1332"/>
      <c r="ALW41" s="1332"/>
      <c r="ALX41" s="1332"/>
      <c r="ALY41" s="1332"/>
      <c r="ALZ41" s="1332"/>
      <c r="AMA41" s="1332"/>
      <c r="AMB41" s="1332"/>
      <c r="AMC41" s="1332"/>
      <c r="AMD41" s="1332"/>
      <c r="AME41" s="1332"/>
      <c r="AMF41" s="1332"/>
      <c r="AMG41" s="1332"/>
      <c r="AMH41" s="1332"/>
      <c r="AMI41" s="1332"/>
      <c r="AMJ41" s="1332"/>
      <c r="AMK41" s="1332"/>
      <c r="AML41" s="1332"/>
      <c r="AMM41" s="1332"/>
      <c r="AMN41" s="1332"/>
      <c r="AMO41" s="1332"/>
      <c r="AMP41" s="1332"/>
      <c r="AMQ41" s="1332"/>
      <c r="AMR41" s="1332"/>
      <c r="AMS41" s="1332"/>
      <c r="AMT41" s="1332"/>
      <c r="AMU41" s="1332"/>
      <c r="AMV41" s="1332"/>
      <c r="AMW41" s="1332"/>
      <c r="AMX41" s="1332"/>
      <c r="AMY41" s="1332"/>
      <c r="AMZ41" s="1332"/>
      <c r="ANA41" s="1332"/>
      <c r="ANB41" s="1332"/>
      <c r="ANC41" s="1332"/>
      <c r="AND41" s="1332"/>
      <c r="ANE41" s="1332"/>
      <c r="ANF41" s="1332"/>
      <c r="ANG41" s="1332"/>
      <c r="ANH41" s="1332"/>
      <c r="ANI41" s="1332"/>
      <c r="ANJ41" s="1332"/>
      <c r="ANK41" s="1332"/>
      <c r="ANL41" s="1332"/>
      <c r="ANM41" s="1332"/>
      <c r="ANN41" s="1332"/>
      <c r="ANO41" s="1332"/>
      <c r="ANP41" s="1332"/>
      <c r="ANQ41" s="1332"/>
      <c r="ANR41" s="1332"/>
      <c r="ANS41" s="1332"/>
      <c r="ANT41" s="1332"/>
      <c r="ANU41" s="1332"/>
      <c r="ANV41" s="1332"/>
      <c r="ANW41" s="1332"/>
      <c r="ANX41" s="1332"/>
      <c r="ANY41" s="1332"/>
      <c r="ANZ41" s="1332"/>
      <c r="AOA41" s="1332"/>
      <c r="AOB41" s="1332"/>
      <c r="AOC41" s="1332"/>
      <c r="AOD41" s="1332"/>
      <c r="AOE41" s="1332"/>
      <c r="AOF41" s="1332"/>
      <c r="AOG41" s="1332"/>
      <c r="AOH41" s="1332"/>
      <c r="AOI41" s="1332"/>
      <c r="AOJ41" s="1332"/>
      <c r="AOK41" s="1332"/>
      <c r="AOL41" s="1332"/>
      <c r="AOM41" s="1332"/>
      <c r="AON41" s="1332"/>
      <c r="AOO41" s="1332"/>
      <c r="AOP41" s="1332"/>
      <c r="AOQ41" s="1332"/>
      <c r="AOR41" s="1332"/>
      <c r="AOS41" s="1332"/>
      <c r="AOT41" s="1332"/>
      <c r="AOU41" s="1332"/>
      <c r="AOV41" s="1332"/>
      <c r="AOW41" s="1332"/>
      <c r="AOX41" s="1332"/>
      <c r="AOY41" s="1332"/>
      <c r="AOZ41" s="1332"/>
      <c r="APA41" s="1332"/>
      <c r="APB41" s="1332"/>
      <c r="APC41" s="1332"/>
      <c r="APD41" s="1332"/>
      <c r="APE41" s="1332"/>
      <c r="APF41" s="1332"/>
      <c r="APG41" s="1332"/>
      <c r="APH41" s="1332"/>
      <c r="API41" s="1332"/>
      <c r="APJ41" s="1332"/>
      <c r="APK41" s="1332"/>
      <c r="APL41" s="1332"/>
      <c r="APM41" s="1332"/>
      <c r="APN41" s="1332"/>
      <c r="APO41" s="1332"/>
      <c r="APP41" s="1332"/>
      <c r="APQ41" s="1332"/>
      <c r="APR41" s="1332"/>
      <c r="APS41" s="1332"/>
      <c r="APT41" s="1332"/>
      <c r="APU41" s="1332"/>
      <c r="APV41" s="1332"/>
      <c r="APW41" s="1332"/>
      <c r="APX41" s="1332"/>
      <c r="APY41" s="1332"/>
      <c r="APZ41" s="1332"/>
      <c r="AQA41" s="1332"/>
      <c r="AQB41" s="1332"/>
      <c r="AQC41" s="1332"/>
      <c r="AQD41" s="1332"/>
      <c r="AQE41" s="1332"/>
      <c r="AQF41" s="1332"/>
      <c r="AQG41" s="1332"/>
      <c r="AQH41" s="1332"/>
      <c r="AQI41" s="1332"/>
      <c r="AQJ41" s="1332"/>
      <c r="AQK41" s="1332"/>
      <c r="AQL41" s="1332"/>
      <c r="AQM41" s="1332"/>
      <c r="AQN41" s="1332"/>
      <c r="AQO41" s="1332"/>
      <c r="AQP41" s="1332"/>
      <c r="AQQ41" s="1332"/>
      <c r="AQR41" s="1332"/>
      <c r="AQS41" s="1332"/>
      <c r="AQT41" s="1332"/>
      <c r="AQU41" s="1332"/>
      <c r="AQV41" s="1332"/>
      <c r="AQW41" s="1332"/>
      <c r="AQX41" s="1332"/>
      <c r="AQY41" s="1332"/>
      <c r="AQZ41" s="1332"/>
      <c r="ARA41" s="1332"/>
      <c r="ARB41" s="1332"/>
      <c r="ARC41" s="1332"/>
      <c r="ARD41" s="1332"/>
      <c r="ARE41" s="1332"/>
      <c r="ARF41" s="1332"/>
      <c r="ARG41" s="1332"/>
      <c r="ARH41" s="1332"/>
      <c r="ARI41" s="1332"/>
      <c r="ARJ41" s="1332"/>
      <c r="ARK41" s="1332"/>
      <c r="ARL41" s="1332"/>
      <c r="ARM41" s="1332"/>
      <c r="ARN41" s="1332"/>
      <c r="ARO41" s="1332"/>
      <c r="ARP41" s="1332"/>
      <c r="ARQ41" s="1332"/>
      <c r="ARR41" s="1332"/>
      <c r="ARS41" s="1332"/>
      <c r="ART41" s="1332"/>
      <c r="ARU41" s="1332"/>
      <c r="ARV41" s="1332"/>
      <c r="ARW41" s="1332"/>
      <c r="ARX41" s="1332"/>
      <c r="ARY41" s="1332"/>
      <c r="ARZ41" s="1332"/>
      <c r="ASA41" s="1332"/>
      <c r="ASB41" s="1332"/>
      <c r="ASC41" s="1332"/>
      <c r="ASD41" s="1332"/>
      <c r="ASE41" s="1332"/>
      <c r="ASF41" s="1332"/>
      <c r="ASG41" s="1332"/>
      <c r="ASH41" s="1332"/>
      <c r="ASI41" s="1332"/>
      <c r="ASJ41" s="1332"/>
      <c r="ASK41" s="1332"/>
      <c r="ASL41" s="1332"/>
      <c r="ASM41" s="1332"/>
      <c r="ASN41" s="1332"/>
      <c r="ASO41" s="1332"/>
      <c r="ASP41" s="1332"/>
      <c r="ASQ41" s="1332"/>
      <c r="ASR41" s="1332"/>
      <c r="ASS41" s="1332"/>
      <c r="AST41" s="1332"/>
      <c r="ASU41" s="1332"/>
      <c r="ASV41" s="1332"/>
      <c r="ASW41" s="1332"/>
      <c r="ASX41" s="1332"/>
      <c r="ASY41" s="1332"/>
      <c r="ASZ41" s="1332"/>
      <c r="ATA41" s="1332"/>
      <c r="ATB41" s="1332"/>
      <c r="ATC41" s="1332"/>
      <c r="ATD41" s="1332"/>
      <c r="ATE41" s="1332"/>
      <c r="ATF41" s="1332"/>
      <c r="ATG41" s="1332"/>
      <c r="ATH41" s="1332"/>
      <c r="ATI41" s="1332"/>
      <c r="ATJ41" s="1332"/>
      <c r="ATK41" s="1332"/>
      <c r="ATL41" s="1332"/>
      <c r="ATM41" s="1332"/>
      <c r="ATN41" s="1332"/>
      <c r="ATO41" s="1332"/>
      <c r="ATP41" s="1332"/>
      <c r="ATQ41" s="1332"/>
      <c r="ATR41" s="1332"/>
      <c r="ATS41" s="1332"/>
      <c r="ATT41" s="1332"/>
      <c r="ATU41" s="1332"/>
      <c r="ATV41" s="1332"/>
      <c r="ATW41" s="1332"/>
      <c r="ATX41" s="1332"/>
      <c r="ATY41" s="1332"/>
      <c r="ATZ41" s="1332"/>
      <c r="AUA41" s="1332"/>
      <c r="AUB41" s="1332"/>
      <c r="AUC41" s="1332"/>
      <c r="AUD41" s="1332"/>
      <c r="AUE41" s="1332"/>
      <c r="AUF41" s="1332"/>
      <c r="AUG41" s="1332"/>
      <c r="AUH41" s="1332"/>
      <c r="AUI41" s="1332"/>
      <c r="AUJ41" s="1332"/>
      <c r="AUK41" s="1332"/>
      <c r="AUL41" s="1332"/>
      <c r="AUM41" s="1332"/>
      <c r="AUN41" s="1332"/>
      <c r="AUO41" s="1332"/>
      <c r="AUP41" s="1332"/>
      <c r="AUQ41" s="1332"/>
      <c r="AUR41" s="1332"/>
      <c r="AUS41" s="1332"/>
      <c r="AUT41" s="1332"/>
      <c r="AUU41" s="1332"/>
      <c r="AUV41" s="1332"/>
      <c r="AUW41" s="1332"/>
      <c r="AUX41" s="1332"/>
      <c r="AUY41" s="1332"/>
      <c r="AUZ41" s="1332"/>
      <c r="AVA41" s="1332"/>
      <c r="AVB41" s="1332"/>
      <c r="AVC41" s="1332"/>
      <c r="AVD41" s="1332"/>
      <c r="AVE41" s="1332"/>
      <c r="AVF41" s="1332"/>
      <c r="AVG41" s="1332"/>
      <c r="AVH41" s="1332"/>
      <c r="AVI41" s="1332"/>
      <c r="AVJ41" s="1332"/>
      <c r="AVK41" s="1332"/>
      <c r="AVL41" s="1332"/>
      <c r="AVM41" s="1332"/>
      <c r="AVN41" s="1332"/>
      <c r="AVO41" s="1332"/>
      <c r="AVP41" s="1332"/>
      <c r="AVQ41" s="1332"/>
      <c r="AVR41" s="1332"/>
      <c r="AVS41" s="1332"/>
      <c r="AVT41" s="1332"/>
      <c r="AVU41" s="1332"/>
      <c r="AVV41" s="1332"/>
      <c r="AVW41" s="1332"/>
      <c r="AVX41" s="1332"/>
      <c r="AVY41" s="1332"/>
      <c r="AVZ41" s="1332"/>
      <c r="AWA41" s="1332"/>
      <c r="AWB41" s="1332"/>
      <c r="AWC41" s="1332"/>
      <c r="AWD41" s="1332"/>
      <c r="AWE41" s="1332"/>
      <c r="AWF41" s="1332"/>
      <c r="AWG41" s="1332"/>
      <c r="AWH41" s="1332"/>
      <c r="AWI41" s="1332"/>
      <c r="AWJ41" s="1332"/>
      <c r="AWK41" s="1332"/>
      <c r="AWL41" s="1332"/>
      <c r="AWM41" s="1332"/>
      <c r="AWN41" s="1332"/>
      <c r="AWO41" s="1332"/>
      <c r="AWP41" s="1332"/>
      <c r="AWQ41" s="1332"/>
      <c r="AWR41" s="1332"/>
      <c r="AWS41" s="1332"/>
      <c r="AWT41" s="1332"/>
      <c r="AWU41" s="1332"/>
      <c r="AWV41" s="1332"/>
      <c r="AWW41" s="1332"/>
      <c r="AWX41" s="1332"/>
      <c r="AWY41" s="1332"/>
      <c r="AWZ41" s="1332"/>
      <c r="AXA41" s="1332"/>
      <c r="AXB41" s="1332"/>
      <c r="AXC41" s="1332"/>
      <c r="AXD41" s="1332"/>
      <c r="AXE41" s="1332"/>
      <c r="AXF41" s="1332"/>
      <c r="AXG41" s="1332"/>
      <c r="AXH41" s="1332"/>
      <c r="AXI41" s="1332"/>
      <c r="AXJ41" s="1332"/>
      <c r="AXK41" s="1332"/>
      <c r="AXL41" s="1332"/>
      <c r="AXM41" s="1332"/>
      <c r="AXN41" s="1332"/>
      <c r="AXO41" s="1332"/>
      <c r="AXP41" s="1332"/>
      <c r="AXQ41" s="1332"/>
      <c r="AXR41" s="1332"/>
      <c r="AXS41" s="1332"/>
      <c r="AXT41" s="1332"/>
      <c r="AXU41" s="1332"/>
      <c r="AXV41" s="1332"/>
      <c r="AXW41" s="1332"/>
      <c r="AXX41" s="1332"/>
      <c r="AXY41" s="1332"/>
      <c r="AXZ41" s="1332"/>
      <c r="AYA41" s="1332"/>
      <c r="AYB41" s="1332"/>
      <c r="AYC41" s="1332"/>
      <c r="AYD41" s="1332"/>
      <c r="AYE41" s="1332"/>
      <c r="AYF41" s="1332"/>
      <c r="AYG41" s="1332"/>
      <c r="AYH41" s="1332"/>
      <c r="AYI41" s="1332"/>
      <c r="AYJ41" s="1332"/>
      <c r="AYK41" s="1332"/>
      <c r="AYL41" s="1332"/>
      <c r="AYM41" s="1332"/>
      <c r="AYN41" s="1332"/>
      <c r="AYO41" s="1332"/>
      <c r="AYP41" s="1332"/>
      <c r="AYQ41" s="1332"/>
      <c r="AYR41" s="1332"/>
      <c r="AYS41" s="1332"/>
      <c r="AYT41" s="1332"/>
      <c r="AYU41" s="1332"/>
      <c r="AYV41" s="1332"/>
      <c r="AYW41" s="1332"/>
      <c r="AYX41" s="1332"/>
      <c r="AYY41" s="1332"/>
      <c r="AYZ41" s="1332"/>
      <c r="AZA41" s="1332"/>
      <c r="AZB41" s="1332"/>
      <c r="AZC41" s="1332"/>
      <c r="AZD41" s="1332"/>
      <c r="AZE41" s="1332"/>
      <c r="AZF41" s="1332"/>
      <c r="AZG41" s="1332"/>
      <c r="AZH41" s="1332"/>
      <c r="AZI41" s="1332"/>
      <c r="AZJ41" s="1332"/>
      <c r="AZK41" s="1332"/>
      <c r="AZL41" s="1332"/>
      <c r="AZM41" s="1332"/>
      <c r="AZN41" s="1332"/>
      <c r="AZO41" s="1332"/>
      <c r="AZP41" s="1332"/>
      <c r="AZQ41" s="1332"/>
      <c r="AZR41" s="1332"/>
      <c r="AZS41" s="1332"/>
      <c r="AZT41" s="1332"/>
      <c r="AZU41" s="1332"/>
      <c r="AZV41" s="1332"/>
      <c r="AZW41" s="1332"/>
      <c r="AZX41" s="1332"/>
      <c r="AZY41" s="1332"/>
      <c r="AZZ41" s="1332"/>
      <c r="BAA41" s="1332"/>
      <c r="BAB41" s="1332"/>
      <c r="BAC41" s="1332"/>
      <c r="BAD41" s="1332"/>
      <c r="BAE41" s="1332"/>
      <c r="BAF41" s="1332"/>
      <c r="BAG41" s="1332"/>
      <c r="BAH41" s="1332"/>
      <c r="BAI41" s="1332"/>
      <c r="BAJ41" s="1332"/>
      <c r="BAK41" s="1332"/>
      <c r="BAL41" s="1332"/>
      <c r="BAM41" s="1332"/>
      <c r="BAN41" s="1332"/>
      <c r="BAO41" s="1332"/>
      <c r="BAP41" s="1332"/>
      <c r="BAQ41" s="1332"/>
      <c r="BAR41" s="1332"/>
      <c r="BAS41" s="1332"/>
      <c r="BAT41" s="1332"/>
      <c r="BAU41" s="1332"/>
      <c r="BAV41" s="1332"/>
      <c r="BAW41" s="1332"/>
      <c r="BAX41" s="1332"/>
      <c r="BAY41" s="1332"/>
      <c r="BAZ41" s="1332"/>
      <c r="BBA41" s="1332"/>
      <c r="BBB41" s="1332"/>
      <c r="BBC41" s="1332"/>
      <c r="BBD41" s="1332"/>
      <c r="BBE41" s="1332"/>
      <c r="BBF41" s="1332"/>
      <c r="BBG41" s="1332"/>
      <c r="BBH41" s="1332"/>
      <c r="BBI41" s="1332"/>
      <c r="BBJ41" s="1332"/>
      <c r="BBK41" s="1332"/>
      <c r="BBL41" s="1332"/>
      <c r="BBM41" s="1332"/>
      <c r="BBN41" s="1332"/>
      <c r="BBO41" s="1332"/>
      <c r="BBP41" s="1332"/>
      <c r="BBQ41" s="1332"/>
      <c r="BBR41" s="1332"/>
      <c r="BBS41" s="1332"/>
      <c r="BBT41" s="1332"/>
      <c r="BBU41" s="1332"/>
      <c r="BBV41" s="1332"/>
      <c r="BBW41" s="1332"/>
      <c r="BBX41" s="1332"/>
      <c r="BBY41" s="1332"/>
      <c r="BBZ41" s="1332"/>
      <c r="BCA41" s="1332"/>
      <c r="BCB41" s="1332"/>
      <c r="BCC41" s="1332"/>
      <c r="BCD41" s="1332"/>
      <c r="BCE41" s="1332"/>
      <c r="BCF41" s="1332"/>
      <c r="BCG41" s="1332"/>
      <c r="BCH41" s="1332"/>
      <c r="BCI41" s="1332"/>
      <c r="BCJ41" s="1332"/>
      <c r="BCK41" s="1332"/>
      <c r="BCL41" s="1332"/>
      <c r="BCM41" s="1332"/>
      <c r="BCN41" s="1332"/>
      <c r="BCO41" s="1332"/>
      <c r="BCP41" s="1332"/>
      <c r="BCQ41" s="1332"/>
      <c r="BCR41" s="1332"/>
      <c r="BCS41" s="1332"/>
      <c r="BCT41" s="1332"/>
      <c r="BCU41" s="1332"/>
      <c r="BCV41" s="1332"/>
      <c r="BCW41" s="1332"/>
      <c r="BCX41" s="1332"/>
      <c r="BCY41" s="1332"/>
      <c r="BCZ41" s="1332"/>
      <c r="BDA41" s="1332"/>
      <c r="BDB41" s="1332"/>
      <c r="BDC41" s="1332"/>
      <c r="BDD41" s="1332"/>
      <c r="BDE41" s="1332"/>
      <c r="BDF41" s="1332"/>
      <c r="BDG41" s="1332"/>
      <c r="BDH41" s="1332"/>
      <c r="BDI41" s="1332"/>
      <c r="BDJ41" s="1332"/>
      <c r="BDK41" s="1332"/>
      <c r="BDL41" s="1332"/>
      <c r="BDM41" s="1332"/>
      <c r="BDN41" s="1332"/>
      <c r="BDO41" s="1332"/>
      <c r="BDP41" s="1332"/>
      <c r="BDQ41" s="1332"/>
      <c r="BDR41" s="1332"/>
      <c r="BDS41" s="1332"/>
      <c r="BDT41" s="1332"/>
      <c r="BDU41" s="1332"/>
      <c r="BDV41" s="1332"/>
      <c r="BDW41" s="1332"/>
      <c r="BDX41" s="1332"/>
      <c r="BDY41" s="1332"/>
      <c r="BDZ41" s="1332"/>
      <c r="BEA41" s="1332"/>
      <c r="BEB41" s="1332"/>
      <c r="BEC41" s="1332"/>
      <c r="BED41" s="1332"/>
      <c r="BEE41" s="1332"/>
      <c r="BEF41" s="1332"/>
      <c r="BEG41" s="1332"/>
      <c r="BEH41" s="1332"/>
      <c r="BEI41" s="1332"/>
      <c r="BEJ41" s="1332"/>
      <c r="BEK41" s="1332"/>
      <c r="BEL41" s="1332"/>
      <c r="BEM41" s="1332"/>
      <c r="BEN41" s="1332"/>
      <c r="BEO41" s="1332"/>
      <c r="BEP41" s="1332"/>
      <c r="BEQ41" s="1332"/>
      <c r="BER41" s="1332"/>
      <c r="BES41" s="1332"/>
      <c r="BET41" s="1332"/>
      <c r="BEU41" s="1332"/>
      <c r="BEV41" s="1332"/>
      <c r="BEW41" s="1332"/>
      <c r="BEX41" s="1332"/>
      <c r="BEY41" s="1332"/>
      <c r="BEZ41" s="1332"/>
      <c r="BFA41" s="1332"/>
      <c r="BFB41" s="1332"/>
      <c r="BFC41" s="1332"/>
      <c r="BFD41" s="1332"/>
      <c r="BFE41" s="1332"/>
      <c r="BFF41" s="1332"/>
      <c r="BFG41" s="1332"/>
      <c r="BFH41" s="1332"/>
      <c r="BFI41" s="1332"/>
      <c r="BFJ41" s="1332"/>
      <c r="BFK41" s="1332"/>
      <c r="BFL41" s="1332"/>
      <c r="BFM41" s="1332"/>
      <c r="BFN41" s="1332"/>
      <c r="BFO41" s="1332"/>
      <c r="BFP41" s="1332"/>
      <c r="BFQ41" s="1332"/>
      <c r="BFR41" s="1332"/>
      <c r="BFS41" s="1332"/>
      <c r="BFT41" s="1332"/>
      <c r="BFU41" s="1332"/>
      <c r="BFV41" s="1332"/>
      <c r="BFW41" s="1332"/>
      <c r="BFX41" s="1332"/>
      <c r="BFY41" s="1332"/>
      <c r="BFZ41" s="1332"/>
      <c r="BGA41" s="1332"/>
      <c r="BGB41" s="1332"/>
      <c r="BGC41" s="1332"/>
      <c r="BGD41" s="1332"/>
      <c r="BGE41" s="1332"/>
      <c r="BGF41" s="1332"/>
      <c r="BGG41" s="1332"/>
      <c r="BGH41" s="1332"/>
      <c r="BGI41" s="1332"/>
      <c r="BGJ41" s="1332"/>
      <c r="BGK41" s="1332"/>
      <c r="BGL41" s="1332"/>
      <c r="BGM41" s="1332"/>
      <c r="BGN41" s="1332"/>
      <c r="BGO41" s="1332"/>
      <c r="BGP41" s="1332"/>
      <c r="BGQ41" s="1332"/>
      <c r="BGR41" s="1332"/>
      <c r="BGS41" s="1332"/>
      <c r="BGT41" s="1332"/>
      <c r="BGU41" s="1332"/>
      <c r="BGV41" s="1332"/>
      <c r="BGW41" s="1332"/>
      <c r="BGX41" s="1332"/>
      <c r="BGY41" s="1332"/>
      <c r="BGZ41" s="1332"/>
      <c r="BHA41" s="1332"/>
      <c r="BHB41" s="1332"/>
      <c r="BHC41" s="1332"/>
      <c r="BHD41" s="1332"/>
      <c r="BHE41" s="1332"/>
      <c r="BHF41" s="1332"/>
      <c r="BHG41" s="1332"/>
      <c r="BHH41" s="1332"/>
      <c r="BHI41" s="1332"/>
      <c r="BHJ41" s="1332"/>
      <c r="BHK41" s="1332"/>
      <c r="BHL41" s="1332"/>
      <c r="BHM41" s="1332"/>
      <c r="BHN41" s="1332"/>
      <c r="BHO41" s="1332"/>
      <c r="BHP41" s="1332"/>
      <c r="BHQ41" s="1332"/>
      <c r="BHR41" s="1332"/>
      <c r="BHS41" s="1332"/>
      <c r="BHT41" s="1332"/>
      <c r="BHU41" s="1332"/>
      <c r="BHV41" s="1332"/>
      <c r="BHW41" s="1332"/>
      <c r="BHX41" s="1332"/>
      <c r="BHY41" s="1332"/>
      <c r="BHZ41" s="1332"/>
      <c r="BIA41" s="1332"/>
      <c r="BIB41" s="1332"/>
      <c r="BIC41" s="1332"/>
      <c r="BID41" s="1332"/>
      <c r="BIE41" s="1332"/>
      <c r="BIF41" s="1332"/>
      <c r="BIG41" s="1332"/>
      <c r="BIH41" s="1332"/>
      <c r="BII41" s="1332"/>
      <c r="BIJ41" s="1332"/>
      <c r="BIK41" s="1332"/>
      <c r="BIL41" s="1332"/>
      <c r="BIM41" s="1332"/>
      <c r="BIN41" s="1332"/>
      <c r="BIO41" s="1332"/>
      <c r="BIP41" s="1332"/>
      <c r="BIQ41" s="1332"/>
      <c r="BIR41" s="1332"/>
      <c r="BIS41" s="1332"/>
      <c r="BIT41" s="1332"/>
      <c r="BIU41" s="1332"/>
      <c r="BIV41" s="1332"/>
      <c r="BIW41" s="1332"/>
      <c r="BIX41" s="1332"/>
      <c r="BIY41" s="1332"/>
      <c r="BIZ41" s="1332"/>
      <c r="BJA41" s="1332"/>
      <c r="BJB41" s="1332"/>
      <c r="BJC41" s="1332"/>
      <c r="BJD41" s="1332"/>
      <c r="BJE41" s="1332"/>
      <c r="BJF41" s="1332"/>
      <c r="BJG41" s="1332"/>
      <c r="BJH41" s="1332"/>
      <c r="BJI41" s="1332"/>
      <c r="BJJ41" s="1332"/>
      <c r="BJK41" s="1332"/>
      <c r="BJL41" s="1332"/>
      <c r="BJM41" s="1332"/>
      <c r="BJN41" s="1332"/>
      <c r="BJO41" s="1332"/>
      <c r="BJP41" s="1332"/>
      <c r="BJQ41" s="1332"/>
      <c r="BJR41" s="1332"/>
      <c r="BJS41" s="1332"/>
      <c r="BJT41" s="1332"/>
      <c r="BJU41" s="1332"/>
      <c r="BJV41" s="1332"/>
      <c r="BJW41" s="1332"/>
      <c r="BJX41" s="1332"/>
      <c r="BJY41" s="1332"/>
      <c r="BJZ41" s="1332"/>
      <c r="BKA41" s="1332"/>
      <c r="BKB41" s="1332"/>
      <c r="BKC41" s="1332"/>
      <c r="BKD41" s="1332"/>
      <c r="BKE41" s="1332"/>
      <c r="BKF41" s="1332"/>
      <c r="BKG41" s="1332"/>
      <c r="BKH41" s="1332"/>
      <c r="BKI41" s="1332"/>
      <c r="BKJ41" s="1332"/>
      <c r="BKK41" s="1332"/>
      <c r="BKL41" s="1332"/>
      <c r="BKM41" s="1332"/>
      <c r="BKN41" s="1332"/>
      <c r="BKO41" s="1332"/>
      <c r="BKP41" s="1332"/>
      <c r="BKQ41" s="1332"/>
      <c r="BKR41" s="1332"/>
      <c r="BKS41" s="1332"/>
      <c r="BKT41" s="1332"/>
      <c r="BKU41" s="1332"/>
      <c r="BKV41" s="1332"/>
      <c r="BKW41" s="1332"/>
      <c r="BKX41" s="1332"/>
      <c r="BKY41" s="1332"/>
      <c r="BKZ41" s="1332"/>
      <c r="BLA41" s="1332"/>
      <c r="BLB41" s="1332"/>
      <c r="BLC41" s="1332"/>
      <c r="BLD41" s="1332"/>
      <c r="BLE41" s="1332"/>
      <c r="BLF41" s="1332"/>
      <c r="BLG41" s="1332"/>
      <c r="BLH41" s="1332"/>
      <c r="BLI41" s="1332"/>
      <c r="BLJ41" s="1332"/>
      <c r="BLK41" s="1332"/>
      <c r="BLL41" s="1332"/>
      <c r="BLM41" s="1332"/>
      <c r="BLN41" s="1332"/>
      <c r="BLO41" s="1332"/>
      <c r="BLP41" s="1332"/>
      <c r="BLQ41" s="1332"/>
      <c r="BLR41" s="1332"/>
      <c r="BLS41" s="1332"/>
      <c r="BLT41" s="1332"/>
      <c r="BLU41" s="1332"/>
      <c r="BLV41" s="1332"/>
      <c r="BLW41" s="1332"/>
      <c r="BLX41" s="1332"/>
      <c r="BLY41" s="1332"/>
      <c r="BLZ41" s="1332"/>
      <c r="BMA41" s="1332"/>
      <c r="BMB41" s="1332"/>
      <c r="BMC41" s="1332"/>
      <c r="BMD41" s="1332"/>
      <c r="BME41" s="1332"/>
      <c r="BMF41" s="1332"/>
      <c r="BMG41" s="1332"/>
      <c r="BMH41" s="1332"/>
      <c r="BMI41" s="1332"/>
      <c r="BMJ41" s="1332"/>
      <c r="BMK41" s="1332"/>
      <c r="BML41" s="1332"/>
      <c r="BMM41" s="1332"/>
      <c r="BMN41" s="1332"/>
      <c r="BMO41" s="1332"/>
      <c r="BMP41" s="1332"/>
      <c r="BMQ41" s="1332"/>
      <c r="BMR41" s="1332"/>
      <c r="BMS41" s="1332"/>
      <c r="BMT41" s="1332"/>
      <c r="BMU41" s="1332"/>
      <c r="BMV41" s="1332"/>
      <c r="BMW41" s="1332"/>
      <c r="BMX41" s="1332"/>
      <c r="BMY41" s="1332"/>
      <c r="BMZ41" s="1332"/>
      <c r="BNA41" s="1332"/>
      <c r="BNB41" s="1332"/>
      <c r="BNC41" s="1332"/>
      <c r="BND41" s="1332"/>
      <c r="BNE41" s="1332"/>
      <c r="BNF41" s="1332"/>
      <c r="BNG41" s="1332"/>
      <c r="BNH41" s="1332"/>
      <c r="BNI41" s="1332"/>
      <c r="BNJ41" s="1332"/>
      <c r="BNK41" s="1332"/>
      <c r="BNL41" s="1332"/>
      <c r="BNM41" s="1332"/>
      <c r="BNN41" s="1332"/>
      <c r="BNO41" s="1332"/>
      <c r="BNP41" s="1332"/>
      <c r="BNQ41" s="1332"/>
      <c r="BNR41" s="1332"/>
      <c r="BNS41" s="1332"/>
      <c r="BNT41" s="1332"/>
      <c r="BNU41" s="1332"/>
      <c r="BNV41" s="1332"/>
      <c r="BNW41" s="1332"/>
      <c r="BNX41" s="1332"/>
      <c r="BNY41" s="1332"/>
      <c r="BNZ41" s="1332"/>
      <c r="BOA41" s="1332"/>
      <c r="BOB41" s="1332"/>
      <c r="BOC41" s="1332"/>
      <c r="BOD41" s="1332"/>
      <c r="BOE41" s="1332"/>
      <c r="BOF41" s="1332"/>
      <c r="BOG41" s="1332"/>
      <c r="BOH41" s="1332"/>
      <c r="BOI41" s="1332"/>
      <c r="BOJ41" s="1332"/>
      <c r="BOK41" s="1332"/>
      <c r="BOL41" s="1332"/>
      <c r="BOM41" s="1332"/>
      <c r="BON41" s="1332"/>
      <c r="BOO41" s="1332"/>
      <c r="BOP41" s="1332"/>
      <c r="BOQ41" s="1332"/>
      <c r="BOR41" s="1332"/>
      <c r="BOS41" s="1332"/>
      <c r="BOT41" s="1332"/>
      <c r="BOU41" s="1332"/>
      <c r="BOV41" s="1332"/>
      <c r="BOW41" s="1332"/>
      <c r="BOX41" s="1332"/>
      <c r="BOY41" s="1332"/>
      <c r="BOZ41" s="1332"/>
      <c r="BPA41" s="1332"/>
      <c r="BPB41" s="1332"/>
      <c r="BPC41" s="1332"/>
      <c r="BPD41" s="1332"/>
      <c r="BPE41" s="1332"/>
      <c r="BPF41" s="1332"/>
      <c r="BPG41" s="1332"/>
      <c r="BPH41" s="1332"/>
      <c r="BPI41" s="1332"/>
      <c r="BPJ41" s="1332"/>
      <c r="BPK41" s="1332"/>
      <c r="BPL41" s="1332"/>
      <c r="BPM41" s="1332"/>
      <c r="BPN41" s="1332"/>
      <c r="BPO41" s="1332"/>
      <c r="BPP41" s="1332"/>
      <c r="BPQ41" s="1332"/>
      <c r="BPR41" s="1332"/>
      <c r="BPS41" s="1332"/>
      <c r="BPT41" s="1332"/>
      <c r="BPU41" s="1332"/>
      <c r="BPV41" s="1332"/>
      <c r="BPW41" s="1332"/>
      <c r="BPX41" s="1332"/>
      <c r="BPY41" s="1332"/>
      <c r="BPZ41" s="1332"/>
      <c r="BQA41" s="1332"/>
      <c r="BQB41" s="1332"/>
      <c r="BQC41" s="1332"/>
      <c r="BQD41" s="1332"/>
      <c r="BQE41" s="1332"/>
      <c r="BQF41" s="1332"/>
      <c r="BQG41" s="1332"/>
      <c r="BQH41" s="1332"/>
      <c r="BQI41" s="1332"/>
      <c r="BQJ41" s="1332"/>
      <c r="BQK41" s="1332"/>
      <c r="BQL41" s="1332"/>
      <c r="BQM41" s="1332"/>
      <c r="BQN41" s="1332"/>
      <c r="BQO41" s="1332"/>
      <c r="BQP41" s="1332"/>
      <c r="BQQ41" s="1332"/>
      <c r="BQR41" s="1332"/>
      <c r="BQS41" s="1332"/>
      <c r="BQT41" s="1332"/>
      <c r="BQU41" s="1332"/>
      <c r="BQV41" s="1332"/>
      <c r="BQW41" s="1332"/>
      <c r="BQX41" s="1332"/>
      <c r="BQY41" s="1332"/>
      <c r="BQZ41" s="1332"/>
      <c r="BRA41" s="1332"/>
      <c r="BRB41" s="1332"/>
      <c r="BRC41" s="1332"/>
      <c r="BRD41" s="1332"/>
      <c r="BRE41" s="1332"/>
      <c r="BRF41" s="1332"/>
      <c r="BRG41" s="1332"/>
      <c r="BRH41" s="1332"/>
      <c r="BRI41" s="1332"/>
      <c r="BRJ41" s="1332"/>
      <c r="BRK41" s="1332"/>
      <c r="BRL41" s="1332"/>
      <c r="BRM41" s="1332"/>
      <c r="BRN41" s="1332"/>
      <c r="BRO41" s="1332"/>
      <c r="BRP41" s="1332"/>
      <c r="BRQ41" s="1332"/>
      <c r="BRR41" s="1332"/>
      <c r="BRS41" s="1332"/>
      <c r="BRT41" s="1332"/>
      <c r="BRU41" s="1332"/>
      <c r="BRV41" s="1332"/>
      <c r="BRW41" s="1332"/>
      <c r="BRX41" s="1332"/>
      <c r="BRY41" s="1332"/>
      <c r="BRZ41" s="1332"/>
      <c r="BSA41" s="1332"/>
      <c r="BSB41" s="1332"/>
      <c r="BSC41" s="1332"/>
      <c r="BSD41" s="1332"/>
      <c r="BSE41" s="1332"/>
      <c r="BSF41" s="1332"/>
      <c r="BSG41" s="1332"/>
      <c r="BSH41" s="1332"/>
      <c r="BSI41" s="1332"/>
      <c r="BSJ41" s="1332"/>
      <c r="BSK41" s="1332"/>
      <c r="BSL41" s="1332"/>
      <c r="BSM41" s="1332"/>
      <c r="BSN41" s="1332"/>
      <c r="BSO41" s="1332"/>
      <c r="BSP41" s="1332"/>
      <c r="BSQ41" s="1332"/>
      <c r="BSR41" s="1332"/>
      <c r="BSS41" s="1332"/>
      <c r="BST41" s="1332"/>
      <c r="BSU41" s="1332"/>
      <c r="BSV41" s="1332"/>
      <c r="BSW41" s="1332"/>
      <c r="BSX41" s="1332"/>
      <c r="BSY41" s="1332"/>
      <c r="BSZ41" s="1332"/>
      <c r="BTA41" s="1332"/>
      <c r="BTB41" s="1332"/>
      <c r="BTC41" s="1332"/>
      <c r="BTD41" s="1332"/>
      <c r="BTE41" s="1332"/>
      <c r="BTF41" s="1332"/>
      <c r="BTG41" s="1332"/>
      <c r="BTH41" s="1332"/>
      <c r="BTI41" s="1332"/>
      <c r="BTJ41" s="1332"/>
      <c r="BTK41" s="1332"/>
      <c r="BTL41" s="1332"/>
      <c r="BTM41" s="1332"/>
      <c r="BTN41" s="1332"/>
      <c r="BTO41" s="1332"/>
      <c r="BTP41" s="1332"/>
      <c r="BTQ41" s="1332"/>
      <c r="BTR41" s="1332"/>
      <c r="BTS41" s="1332"/>
      <c r="BTT41" s="1332"/>
      <c r="BTU41" s="1332"/>
      <c r="BTV41" s="1332"/>
      <c r="BTW41" s="1332"/>
      <c r="BTX41" s="1332"/>
      <c r="BTY41" s="1332"/>
      <c r="BTZ41" s="1332"/>
      <c r="BUA41" s="1332"/>
      <c r="BUB41" s="1332"/>
      <c r="BUC41" s="1332"/>
      <c r="BUD41" s="1332"/>
      <c r="BUE41" s="1332"/>
      <c r="BUF41" s="1332"/>
      <c r="BUG41" s="1332"/>
      <c r="BUH41" s="1332"/>
      <c r="BUI41" s="1332"/>
      <c r="BUJ41" s="1332"/>
      <c r="BUK41" s="1332"/>
      <c r="BUL41" s="1332"/>
      <c r="BUM41" s="1332"/>
      <c r="BUN41" s="1332"/>
      <c r="BUO41" s="1332"/>
      <c r="BUP41" s="1332"/>
      <c r="BUQ41" s="1332"/>
      <c r="BUR41" s="1332"/>
      <c r="BUS41" s="1332"/>
      <c r="BUT41" s="1332"/>
      <c r="BUU41" s="1332"/>
      <c r="BUV41" s="1332"/>
      <c r="BUW41" s="1332"/>
      <c r="BUX41" s="1332"/>
      <c r="BUY41" s="1332"/>
      <c r="BUZ41" s="1332"/>
      <c r="BVA41" s="1332"/>
      <c r="BVB41" s="1332"/>
      <c r="BVC41" s="1332"/>
      <c r="BVD41" s="1332"/>
      <c r="BVE41" s="1332"/>
      <c r="BVF41" s="1332"/>
      <c r="BVG41" s="1332"/>
      <c r="BVH41" s="1332"/>
      <c r="BVI41" s="1332"/>
      <c r="BVJ41" s="1332"/>
      <c r="BVK41" s="1332"/>
      <c r="BVL41" s="1332"/>
      <c r="BVM41" s="1332"/>
      <c r="BVN41" s="1332"/>
      <c r="BVO41" s="1332"/>
      <c r="BVP41" s="1332"/>
      <c r="BVQ41" s="1332"/>
      <c r="BVR41" s="1332"/>
      <c r="BVS41" s="1332"/>
      <c r="BVT41" s="1332"/>
      <c r="BVU41" s="1332"/>
      <c r="BVV41" s="1332"/>
      <c r="BVW41" s="1332"/>
      <c r="BVX41" s="1332"/>
      <c r="BVY41" s="1332"/>
      <c r="BVZ41" s="1332"/>
      <c r="BWA41" s="1332"/>
      <c r="BWB41" s="1332"/>
      <c r="BWC41" s="1332"/>
      <c r="BWD41" s="1332"/>
      <c r="BWE41" s="1332"/>
      <c r="BWF41" s="1332"/>
      <c r="BWG41" s="1332"/>
      <c r="BWH41" s="1332"/>
      <c r="BWI41" s="1332"/>
      <c r="BWJ41" s="1332"/>
      <c r="BWK41" s="1332"/>
      <c r="BWL41" s="1332"/>
      <c r="BWM41" s="1332"/>
      <c r="BWN41" s="1332"/>
      <c r="BWO41" s="1332"/>
      <c r="BWP41" s="1332"/>
      <c r="BWQ41" s="1332"/>
      <c r="BWR41" s="1332"/>
      <c r="BWS41" s="1332"/>
      <c r="BWT41" s="1332"/>
      <c r="BWU41" s="1332"/>
      <c r="BWV41" s="1332"/>
      <c r="BWW41" s="1332"/>
      <c r="BWX41" s="1332"/>
      <c r="BWY41" s="1332"/>
      <c r="BWZ41" s="1332"/>
      <c r="BXA41" s="1332"/>
      <c r="BXB41" s="1332"/>
      <c r="BXC41" s="1332"/>
      <c r="BXD41" s="1332"/>
      <c r="BXE41" s="1332"/>
      <c r="BXF41" s="1332"/>
      <c r="BXG41" s="1332"/>
      <c r="BXH41" s="1332"/>
      <c r="BXI41" s="1332"/>
      <c r="BXJ41" s="1332"/>
      <c r="BXK41" s="1332"/>
      <c r="BXL41" s="1332"/>
      <c r="BXM41" s="1332"/>
      <c r="BXN41" s="1332"/>
      <c r="BXO41" s="1332"/>
      <c r="BXP41" s="1332"/>
      <c r="BXQ41" s="1332"/>
      <c r="BXR41" s="1332"/>
      <c r="BXS41" s="1332"/>
      <c r="BXT41" s="1332"/>
      <c r="BXU41" s="1332"/>
      <c r="BXV41" s="1332"/>
      <c r="BXW41" s="1332"/>
      <c r="BXX41" s="1332"/>
      <c r="BXY41" s="1332"/>
      <c r="BXZ41" s="1332"/>
      <c r="BYA41" s="1332"/>
      <c r="BYB41" s="1332"/>
      <c r="BYC41" s="1332"/>
      <c r="BYD41" s="1332"/>
      <c r="BYE41" s="1332"/>
      <c r="BYF41" s="1332"/>
      <c r="BYG41" s="1332"/>
      <c r="BYH41" s="1332"/>
      <c r="BYI41" s="1332"/>
      <c r="BYJ41" s="1332"/>
      <c r="BYK41" s="1332"/>
      <c r="BYL41" s="1332"/>
      <c r="BYM41" s="1332"/>
      <c r="BYN41" s="1332"/>
      <c r="BYO41" s="1332"/>
      <c r="BYP41" s="1332"/>
      <c r="BYQ41" s="1332"/>
      <c r="BYR41" s="1332"/>
      <c r="BYS41" s="1332"/>
      <c r="BYT41" s="1332"/>
      <c r="BYU41" s="1332"/>
      <c r="BYV41" s="1332"/>
      <c r="BYW41" s="1332"/>
      <c r="BYX41" s="1332"/>
      <c r="BYY41" s="1332"/>
      <c r="BYZ41" s="1332"/>
      <c r="BZA41" s="1332"/>
      <c r="BZB41" s="1332"/>
      <c r="BZC41" s="1332"/>
      <c r="BZD41" s="1332"/>
      <c r="BZE41" s="1332"/>
      <c r="BZF41" s="1332"/>
      <c r="BZG41" s="1332"/>
      <c r="BZH41" s="1332"/>
      <c r="BZI41" s="1332"/>
      <c r="BZJ41" s="1332"/>
      <c r="BZK41" s="1332"/>
      <c r="BZL41" s="1332"/>
      <c r="BZM41" s="1332"/>
      <c r="BZN41" s="1332"/>
      <c r="BZO41" s="1332"/>
      <c r="BZP41" s="1332"/>
      <c r="BZQ41" s="1332"/>
      <c r="BZR41" s="1332"/>
      <c r="BZS41" s="1332"/>
      <c r="BZT41" s="1332"/>
      <c r="BZU41" s="1332"/>
      <c r="BZV41" s="1332"/>
      <c r="BZW41" s="1332"/>
      <c r="BZX41" s="1332"/>
      <c r="BZY41" s="1332"/>
      <c r="BZZ41" s="1332"/>
      <c r="CAA41" s="1332"/>
      <c r="CAB41" s="1332"/>
      <c r="CAC41" s="1332"/>
      <c r="CAD41" s="1332"/>
      <c r="CAE41" s="1332"/>
      <c r="CAF41" s="1332"/>
      <c r="CAG41" s="1332"/>
      <c r="CAH41" s="1332"/>
      <c r="CAI41" s="1332"/>
      <c r="CAJ41" s="1332"/>
      <c r="CAK41" s="1332"/>
      <c r="CAL41" s="1332"/>
      <c r="CAM41" s="1332"/>
      <c r="CAN41" s="1332"/>
      <c r="CAO41" s="1332"/>
      <c r="CAP41" s="1332"/>
      <c r="CAQ41" s="1332"/>
      <c r="CAR41" s="1332"/>
      <c r="CAS41" s="1332"/>
      <c r="CAT41" s="1332"/>
      <c r="CAU41" s="1332"/>
      <c r="CAV41" s="1332"/>
      <c r="CAW41" s="1332"/>
      <c r="CAX41" s="1332"/>
      <c r="CAY41" s="1332"/>
      <c r="CAZ41" s="1332"/>
      <c r="CBA41" s="1332"/>
      <c r="CBB41" s="1332"/>
      <c r="CBC41" s="1332"/>
      <c r="CBD41" s="1332"/>
      <c r="CBE41" s="1332"/>
      <c r="CBF41" s="1332"/>
      <c r="CBG41" s="1332"/>
      <c r="CBH41" s="1332"/>
      <c r="CBI41" s="1332"/>
      <c r="CBJ41" s="1332"/>
      <c r="CBK41" s="1332"/>
      <c r="CBL41" s="1332"/>
      <c r="CBM41" s="1332"/>
      <c r="CBN41" s="1332"/>
      <c r="CBO41" s="1332"/>
      <c r="CBP41" s="1332"/>
      <c r="CBQ41" s="1332"/>
      <c r="CBR41" s="1332"/>
      <c r="CBS41" s="1332"/>
      <c r="CBT41" s="1332"/>
      <c r="CBU41" s="1332"/>
      <c r="CBV41" s="1332"/>
      <c r="CBW41" s="1332"/>
      <c r="CBX41" s="1332"/>
      <c r="CBY41" s="1332"/>
      <c r="CBZ41" s="1332"/>
      <c r="CCA41" s="1332"/>
      <c r="CCB41" s="1332"/>
      <c r="CCC41" s="1332"/>
      <c r="CCD41" s="1332"/>
      <c r="CCE41" s="1332"/>
      <c r="CCF41" s="1332"/>
      <c r="CCG41" s="1332"/>
      <c r="CCH41" s="1332"/>
      <c r="CCI41" s="1332"/>
      <c r="CCJ41" s="1332"/>
      <c r="CCK41" s="1332"/>
      <c r="CCL41" s="1332"/>
      <c r="CCM41" s="1332"/>
      <c r="CCN41" s="1332"/>
      <c r="CCO41" s="1332"/>
      <c r="CCP41" s="1332"/>
      <c r="CCQ41" s="1332"/>
      <c r="CCR41" s="1332"/>
      <c r="CCS41" s="1332"/>
      <c r="CCT41" s="1332"/>
      <c r="CCU41" s="1332"/>
      <c r="CCV41" s="1332"/>
      <c r="CCW41" s="1332"/>
      <c r="CCX41" s="1332"/>
      <c r="CCY41" s="1332"/>
      <c r="CCZ41" s="1332"/>
      <c r="CDA41" s="1332"/>
      <c r="CDB41" s="1332"/>
      <c r="CDC41" s="1332"/>
      <c r="CDD41" s="1332"/>
      <c r="CDE41" s="1332"/>
      <c r="CDF41" s="1332"/>
      <c r="CDG41" s="1332"/>
      <c r="CDH41" s="1332"/>
      <c r="CDI41" s="1332"/>
      <c r="CDJ41" s="1332"/>
      <c r="CDK41" s="1332"/>
      <c r="CDL41" s="1332"/>
      <c r="CDM41" s="1332"/>
      <c r="CDN41" s="1332"/>
      <c r="CDO41" s="1332"/>
      <c r="CDP41" s="1332"/>
      <c r="CDQ41" s="1332"/>
      <c r="CDR41" s="1332"/>
      <c r="CDS41" s="1332"/>
      <c r="CDT41" s="1332"/>
      <c r="CDU41" s="1332"/>
      <c r="CDV41" s="1332"/>
      <c r="CDW41" s="1332"/>
      <c r="CDX41" s="1332"/>
      <c r="CDY41" s="1332"/>
      <c r="CDZ41" s="1332"/>
      <c r="CEA41" s="1332"/>
      <c r="CEB41" s="1332"/>
      <c r="CEC41" s="1332"/>
      <c r="CED41" s="1332"/>
      <c r="CEE41" s="1332"/>
      <c r="CEF41" s="1332"/>
      <c r="CEG41" s="1332"/>
      <c r="CEH41" s="1332"/>
      <c r="CEI41" s="1332"/>
      <c r="CEJ41" s="1332"/>
      <c r="CEK41" s="1332"/>
      <c r="CEL41" s="1332"/>
      <c r="CEM41" s="1332"/>
      <c r="CEN41" s="1332"/>
      <c r="CEO41" s="1332"/>
      <c r="CEP41" s="1332"/>
      <c r="CEQ41" s="1332"/>
      <c r="CER41" s="1332"/>
      <c r="CES41" s="1332"/>
      <c r="CET41" s="1332"/>
      <c r="CEU41" s="1332"/>
      <c r="CEV41" s="1332"/>
      <c r="CEW41" s="1332"/>
      <c r="CEX41" s="1332"/>
      <c r="CEY41" s="1332"/>
      <c r="CEZ41" s="1332"/>
      <c r="CFA41" s="1332"/>
      <c r="CFB41" s="1332"/>
      <c r="CFC41" s="1332"/>
      <c r="CFD41" s="1332"/>
      <c r="CFE41" s="1332"/>
      <c r="CFF41" s="1332"/>
      <c r="CFG41" s="1332"/>
      <c r="CFH41" s="1332"/>
      <c r="CFI41" s="1332"/>
      <c r="CFJ41" s="1332"/>
      <c r="CFK41" s="1332"/>
      <c r="CFL41" s="1332"/>
      <c r="CFM41" s="1332"/>
      <c r="CFN41" s="1332"/>
      <c r="CFO41" s="1332"/>
      <c r="CFP41" s="1332"/>
      <c r="CFQ41" s="1332"/>
      <c r="CFR41" s="1332"/>
      <c r="CFS41" s="1332"/>
      <c r="CFT41" s="1332"/>
      <c r="CFU41" s="1332"/>
      <c r="CFV41" s="1332"/>
      <c r="CFW41" s="1332"/>
      <c r="CFX41" s="1332"/>
      <c r="CFY41" s="1332"/>
      <c r="CFZ41" s="1332"/>
      <c r="CGA41" s="1332"/>
      <c r="CGB41" s="1332"/>
      <c r="CGC41" s="1332"/>
      <c r="CGD41" s="1332"/>
      <c r="CGE41" s="1332"/>
      <c r="CGF41" s="1332"/>
      <c r="CGG41" s="1332"/>
      <c r="CGH41" s="1332"/>
      <c r="CGI41" s="1332"/>
      <c r="CGJ41" s="1332"/>
      <c r="CGK41" s="1332"/>
      <c r="CGL41" s="1332"/>
      <c r="CGM41" s="1332"/>
      <c r="CGN41" s="1332"/>
      <c r="CGO41" s="1332"/>
      <c r="CGP41" s="1332"/>
      <c r="CGQ41" s="1332"/>
      <c r="CGR41" s="1332"/>
      <c r="CGS41" s="1332"/>
      <c r="CGT41" s="1332"/>
      <c r="CGU41" s="1332"/>
      <c r="CGV41" s="1332"/>
      <c r="CGW41" s="1332"/>
      <c r="CGX41" s="1332"/>
      <c r="CGY41" s="1332"/>
      <c r="CGZ41" s="1332"/>
      <c r="CHA41" s="1332"/>
      <c r="CHB41" s="1332"/>
      <c r="CHC41" s="1332"/>
      <c r="CHD41" s="1332"/>
      <c r="CHE41" s="1332"/>
      <c r="CHF41" s="1332"/>
      <c r="CHG41" s="1332"/>
      <c r="CHH41" s="1332"/>
      <c r="CHI41" s="1332"/>
      <c r="CHJ41" s="1332"/>
      <c r="CHK41" s="1332"/>
      <c r="CHL41" s="1332"/>
      <c r="CHM41" s="1332"/>
      <c r="CHN41" s="1332"/>
      <c r="CHO41" s="1332"/>
      <c r="CHP41" s="1332"/>
      <c r="CHQ41" s="1332"/>
      <c r="CHR41" s="1332"/>
      <c r="CHS41" s="1332"/>
      <c r="CHT41" s="1332"/>
      <c r="CHU41" s="1332"/>
      <c r="CHV41" s="1332"/>
      <c r="CHW41" s="1332"/>
      <c r="CHX41" s="1332"/>
      <c r="CHY41" s="1332"/>
      <c r="CHZ41" s="1332"/>
      <c r="CIA41" s="1332"/>
      <c r="CIB41" s="1332"/>
      <c r="CIC41" s="1332"/>
      <c r="CID41" s="1332"/>
      <c r="CIE41" s="1332"/>
      <c r="CIF41" s="1332"/>
      <c r="CIG41" s="1332"/>
      <c r="CIH41" s="1332"/>
      <c r="CII41" s="1332"/>
      <c r="CIJ41" s="1332"/>
      <c r="CIK41" s="1332"/>
      <c r="CIL41" s="1332"/>
      <c r="CIM41" s="1332"/>
      <c r="CIN41" s="1332"/>
      <c r="CIO41" s="1332"/>
      <c r="CIP41" s="1332"/>
      <c r="CIQ41" s="1332"/>
      <c r="CIR41" s="1332"/>
      <c r="CIS41" s="1332"/>
      <c r="CIT41" s="1332"/>
      <c r="CIU41" s="1332"/>
      <c r="CIV41" s="1332"/>
      <c r="CIW41" s="1332"/>
      <c r="CIX41" s="1332"/>
      <c r="CIY41" s="1332"/>
      <c r="CIZ41" s="1332"/>
      <c r="CJA41" s="1332"/>
      <c r="CJB41" s="1332"/>
      <c r="CJC41" s="1332"/>
      <c r="CJD41" s="1332"/>
      <c r="CJE41" s="1332"/>
      <c r="CJF41" s="1332"/>
      <c r="CJG41" s="1332"/>
      <c r="CJH41" s="1332"/>
      <c r="CJI41" s="1332"/>
      <c r="CJJ41" s="1332"/>
      <c r="CJK41" s="1332"/>
      <c r="CJL41" s="1332"/>
      <c r="CJM41" s="1332"/>
      <c r="CJN41" s="1332"/>
      <c r="CJO41" s="1332"/>
      <c r="CJP41" s="1332"/>
      <c r="CJQ41" s="1332"/>
      <c r="CJR41" s="1332"/>
      <c r="CJS41" s="1332"/>
      <c r="CJT41" s="1332"/>
      <c r="CJU41" s="1332"/>
      <c r="CJV41" s="1332"/>
      <c r="CJW41" s="1332"/>
      <c r="CJX41" s="1332"/>
      <c r="CJY41" s="1332"/>
      <c r="CJZ41" s="1332"/>
      <c r="CKA41" s="1332"/>
      <c r="CKB41" s="1332"/>
      <c r="CKC41" s="1332"/>
      <c r="CKD41" s="1332"/>
      <c r="CKE41" s="1332"/>
      <c r="CKF41" s="1332"/>
      <c r="CKG41" s="1332"/>
      <c r="CKH41" s="1332"/>
      <c r="CKI41" s="1332"/>
      <c r="CKJ41" s="1332"/>
      <c r="CKK41" s="1332"/>
      <c r="CKL41" s="1332"/>
      <c r="CKM41" s="1332"/>
      <c r="CKN41" s="1332"/>
      <c r="CKO41" s="1332"/>
      <c r="CKP41" s="1332"/>
      <c r="CKQ41" s="1332"/>
      <c r="CKR41" s="1332"/>
      <c r="CKS41" s="1332"/>
      <c r="CKT41" s="1332"/>
      <c r="CKU41" s="1332"/>
      <c r="CKV41" s="1332"/>
      <c r="CKW41" s="1332"/>
      <c r="CKX41" s="1332"/>
      <c r="CKY41" s="1332"/>
      <c r="CKZ41" s="1332"/>
      <c r="CLA41" s="1332"/>
      <c r="CLB41" s="1332"/>
      <c r="CLC41" s="1332"/>
      <c r="CLD41" s="1332"/>
      <c r="CLE41" s="1332"/>
      <c r="CLF41" s="1332"/>
      <c r="CLG41" s="1332"/>
      <c r="CLH41" s="1332"/>
      <c r="CLI41" s="1332"/>
      <c r="CLJ41" s="1332"/>
      <c r="CLK41" s="1332"/>
      <c r="CLL41" s="1332"/>
      <c r="CLM41" s="1332"/>
      <c r="CLN41" s="1332"/>
      <c r="CLO41" s="1332"/>
      <c r="CLP41" s="1332"/>
      <c r="CLQ41" s="1332"/>
      <c r="CLR41" s="1332"/>
      <c r="CLS41" s="1332"/>
      <c r="CLT41" s="1332"/>
      <c r="CLU41" s="1332"/>
      <c r="CLV41" s="1332"/>
      <c r="CLW41" s="1332"/>
      <c r="CLX41" s="1332"/>
      <c r="CLY41" s="1332"/>
      <c r="CLZ41" s="1332"/>
      <c r="CMA41" s="1332"/>
      <c r="CMB41" s="1332"/>
      <c r="CMC41" s="1332"/>
      <c r="CMD41" s="1332"/>
      <c r="CME41" s="1332"/>
      <c r="CMF41" s="1332"/>
      <c r="CMG41" s="1332"/>
      <c r="CMH41" s="1332"/>
      <c r="CMI41" s="1332"/>
      <c r="CMJ41" s="1332"/>
      <c r="CMK41" s="1332"/>
      <c r="CML41" s="1332"/>
      <c r="CMM41" s="1332"/>
      <c r="CMN41" s="1332"/>
      <c r="CMO41" s="1332"/>
      <c r="CMP41" s="1332"/>
      <c r="CMQ41" s="1332"/>
      <c r="CMR41" s="1332"/>
      <c r="CMS41" s="1332"/>
      <c r="CMT41" s="1332"/>
      <c r="CMU41" s="1332"/>
      <c r="CMV41" s="1332"/>
      <c r="CMW41" s="1332"/>
      <c r="CMX41" s="1332"/>
      <c r="CMY41" s="1332"/>
      <c r="CMZ41" s="1332"/>
      <c r="CNA41" s="1332"/>
      <c r="CNB41" s="1332"/>
      <c r="CNC41" s="1332"/>
      <c r="CND41" s="1332"/>
      <c r="CNE41" s="1332"/>
      <c r="CNF41" s="1332"/>
      <c r="CNG41" s="1332"/>
      <c r="CNH41" s="1332"/>
      <c r="CNI41" s="1332"/>
      <c r="CNJ41" s="1332"/>
      <c r="CNK41" s="1332"/>
      <c r="CNL41" s="1332"/>
      <c r="CNM41" s="1332"/>
      <c r="CNN41" s="1332"/>
      <c r="CNO41" s="1332"/>
      <c r="CNP41" s="1332"/>
      <c r="CNQ41" s="1332"/>
      <c r="CNR41" s="1332"/>
      <c r="CNS41" s="1332"/>
      <c r="CNT41" s="1332"/>
      <c r="CNU41" s="1332"/>
      <c r="CNV41" s="1332"/>
      <c r="CNW41" s="1332"/>
      <c r="CNX41" s="1332"/>
      <c r="CNY41" s="1332"/>
      <c r="CNZ41" s="1332"/>
      <c r="COA41" s="1332"/>
      <c r="COB41" s="1332"/>
      <c r="COC41" s="1332"/>
      <c r="COD41" s="1332"/>
      <c r="COE41" s="1332"/>
      <c r="COF41" s="1332"/>
      <c r="COG41" s="1332"/>
      <c r="COH41" s="1332"/>
      <c r="COI41" s="1332"/>
      <c r="COJ41" s="1332"/>
      <c r="COK41" s="1332"/>
      <c r="COL41" s="1332"/>
      <c r="COM41" s="1332"/>
      <c r="CON41" s="1332"/>
      <c r="COO41" s="1332"/>
      <c r="COP41" s="1332"/>
      <c r="COQ41" s="1332"/>
      <c r="COR41" s="1332"/>
      <c r="COS41" s="1332"/>
      <c r="COT41" s="1332"/>
      <c r="COU41" s="1332"/>
      <c r="COV41" s="1332"/>
      <c r="COW41" s="1332"/>
      <c r="COX41" s="1332"/>
      <c r="COY41" s="1332"/>
      <c r="COZ41" s="1332"/>
      <c r="CPA41" s="1332"/>
      <c r="CPB41" s="1332"/>
      <c r="CPC41" s="1332"/>
      <c r="CPD41" s="1332"/>
      <c r="CPE41" s="1332"/>
      <c r="CPF41" s="1332"/>
      <c r="CPG41" s="1332"/>
      <c r="CPH41" s="1332"/>
      <c r="CPI41" s="1332"/>
      <c r="CPJ41" s="1332"/>
      <c r="CPK41" s="1332"/>
      <c r="CPL41" s="1332"/>
      <c r="CPM41" s="1332"/>
      <c r="CPN41" s="1332"/>
      <c r="CPO41" s="1332"/>
      <c r="CPP41" s="1332"/>
      <c r="CPQ41" s="1332"/>
      <c r="CPR41" s="1332"/>
      <c r="CPS41" s="1332"/>
      <c r="CPT41" s="1332"/>
      <c r="CPU41" s="1332"/>
      <c r="CPV41" s="1332"/>
      <c r="CPW41" s="1332"/>
      <c r="CPX41" s="1332"/>
      <c r="CPY41" s="1332"/>
      <c r="CPZ41" s="1332"/>
      <c r="CQA41" s="1332"/>
      <c r="CQB41" s="1332"/>
      <c r="CQC41" s="1332"/>
      <c r="CQD41" s="1332"/>
      <c r="CQE41" s="1332"/>
      <c r="CQF41" s="1332"/>
      <c r="CQG41" s="1332"/>
      <c r="CQH41" s="1332"/>
      <c r="CQI41" s="1332"/>
      <c r="CQJ41" s="1332"/>
      <c r="CQK41" s="1332"/>
      <c r="CQL41" s="1332"/>
      <c r="CQM41" s="1332"/>
      <c r="CQN41" s="1332"/>
      <c r="CQO41" s="1332"/>
      <c r="CQP41" s="1332"/>
      <c r="CQQ41" s="1332"/>
      <c r="CQR41" s="1332"/>
      <c r="CQS41" s="1332"/>
      <c r="CQT41" s="1332"/>
      <c r="CQU41" s="1332"/>
      <c r="CQV41" s="1332"/>
      <c r="CQW41" s="1332"/>
      <c r="CQX41" s="1332"/>
      <c r="CQY41" s="1332"/>
      <c r="CQZ41" s="1332"/>
      <c r="CRA41" s="1332"/>
      <c r="CRB41" s="1332"/>
      <c r="CRC41" s="1332"/>
      <c r="CRD41" s="1332"/>
      <c r="CRE41" s="1332"/>
      <c r="CRF41" s="1332"/>
      <c r="CRG41" s="1332"/>
      <c r="CRH41" s="1332"/>
      <c r="CRI41" s="1332"/>
      <c r="CRJ41" s="1332"/>
      <c r="CRK41" s="1332"/>
      <c r="CRL41" s="1332"/>
      <c r="CRM41" s="1332"/>
      <c r="CRN41" s="1332"/>
      <c r="CRO41" s="1332"/>
      <c r="CRP41" s="1332"/>
      <c r="CRQ41" s="1332"/>
      <c r="CRR41" s="1332"/>
      <c r="CRS41" s="1332"/>
      <c r="CRT41" s="1332"/>
      <c r="CRU41" s="1332"/>
      <c r="CRV41" s="1332"/>
      <c r="CRW41" s="1332"/>
      <c r="CRX41" s="1332"/>
      <c r="CRY41" s="1332"/>
      <c r="CRZ41" s="1332"/>
      <c r="CSA41" s="1332"/>
      <c r="CSB41" s="1332"/>
      <c r="CSC41" s="1332"/>
      <c r="CSD41" s="1332"/>
      <c r="CSE41" s="1332"/>
      <c r="CSF41" s="1332"/>
      <c r="CSG41" s="1332"/>
      <c r="CSH41" s="1332"/>
      <c r="CSI41" s="1332"/>
      <c r="CSJ41" s="1332"/>
      <c r="CSK41" s="1332"/>
      <c r="CSL41" s="1332"/>
      <c r="CSM41" s="1332"/>
      <c r="CSN41" s="1332"/>
      <c r="CSO41" s="1332"/>
      <c r="CSP41" s="1332"/>
      <c r="CSQ41" s="1332"/>
      <c r="CSR41" s="1332"/>
      <c r="CSS41" s="1332"/>
      <c r="CST41" s="1332"/>
      <c r="CSU41" s="1332"/>
      <c r="CSV41" s="1332"/>
      <c r="CSW41" s="1332"/>
      <c r="CSX41" s="1332"/>
      <c r="CSY41" s="1332"/>
      <c r="CSZ41" s="1332"/>
      <c r="CTA41" s="1332"/>
      <c r="CTB41" s="1332"/>
      <c r="CTC41" s="1332"/>
      <c r="CTD41" s="1332"/>
      <c r="CTE41" s="1332"/>
      <c r="CTF41" s="1332"/>
      <c r="CTG41" s="1332"/>
      <c r="CTH41" s="1332"/>
      <c r="CTI41" s="1332"/>
      <c r="CTJ41" s="1332"/>
      <c r="CTK41" s="1332"/>
      <c r="CTL41" s="1332"/>
      <c r="CTM41" s="1332"/>
      <c r="CTN41" s="1332"/>
      <c r="CTO41" s="1332"/>
      <c r="CTP41" s="1332"/>
      <c r="CTQ41" s="1332"/>
      <c r="CTR41" s="1332"/>
      <c r="CTS41" s="1332"/>
      <c r="CTT41" s="1332"/>
      <c r="CTU41" s="1332"/>
      <c r="CTV41" s="1332"/>
      <c r="CTW41" s="1332"/>
      <c r="CTX41" s="1332"/>
      <c r="CTY41" s="1332"/>
      <c r="CTZ41" s="1332"/>
      <c r="CUA41" s="1332"/>
      <c r="CUB41" s="1332"/>
      <c r="CUC41" s="1332"/>
      <c r="CUD41" s="1332"/>
      <c r="CUE41" s="1332"/>
      <c r="CUF41" s="1332"/>
      <c r="CUG41" s="1332"/>
      <c r="CUH41" s="1332"/>
      <c r="CUI41" s="1332"/>
      <c r="CUJ41" s="1332"/>
      <c r="CUK41" s="1332"/>
      <c r="CUL41" s="1332"/>
      <c r="CUM41" s="1332"/>
      <c r="CUN41" s="1332"/>
      <c r="CUO41" s="1332"/>
      <c r="CUP41" s="1332"/>
      <c r="CUQ41" s="1332"/>
      <c r="CUR41" s="1332"/>
      <c r="CUS41" s="1332"/>
      <c r="CUT41" s="1332"/>
      <c r="CUU41" s="1332"/>
      <c r="CUV41" s="1332"/>
      <c r="CUW41" s="1332"/>
      <c r="CUX41" s="1332"/>
      <c r="CUY41" s="1332"/>
      <c r="CUZ41" s="1332"/>
      <c r="CVA41" s="1332"/>
      <c r="CVB41" s="1332"/>
      <c r="CVC41" s="1332"/>
      <c r="CVD41" s="1332"/>
      <c r="CVE41" s="1332"/>
      <c r="CVF41" s="1332"/>
      <c r="CVG41" s="1332"/>
      <c r="CVH41" s="1332"/>
      <c r="CVI41" s="1332"/>
      <c r="CVJ41" s="1332"/>
      <c r="CVK41" s="1332"/>
      <c r="CVL41" s="1332"/>
      <c r="CVM41" s="1332"/>
      <c r="CVN41" s="1332"/>
      <c r="CVO41" s="1332"/>
      <c r="CVP41" s="1332"/>
      <c r="CVQ41" s="1332"/>
      <c r="CVR41" s="1332"/>
      <c r="CVS41" s="1332"/>
      <c r="CVT41" s="1332"/>
      <c r="CVU41" s="1332"/>
      <c r="CVV41" s="1332"/>
      <c r="CVW41" s="1332"/>
      <c r="CVX41" s="1332"/>
      <c r="CVY41" s="1332"/>
      <c r="CVZ41" s="1332"/>
      <c r="CWA41" s="1332"/>
      <c r="CWB41" s="1332"/>
      <c r="CWC41" s="1332"/>
      <c r="CWD41" s="1332"/>
      <c r="CWE41" s="1332"/>
      <c r="CWF41" s="1332"/>
      <c r="CWG41" s="1332"/>
      <c r="CWH41" s="1332"/>
      <c r="CWI41" s="1332"/>
      <c r="CWJ41" s="1332"/>
      <c r="CWK41" s="1332"/>
      <c r="CWL41" s="1332"/>
      <c r="CWM41" s="1332"/>
      <c r="CWN41" s="1332"/>
      <c r="CWO41" s="1332"/>
      <c r="CWP41" s="1332"/>
      <c r="CWQ41" s="1332"/>
      <c r="CWR41" s="1332"/>
      <c r="CWS41" s="1332"/>
      <c r="CWT41" s="1332"/>
      <c r="CWU41" s="1332"/>
      <c r="CWV41" s="1332"/>
      <c r="CWW41" s="1332"/>
      <c r="CWX41" s="1332"/>
      <c r="CWY41" s="1332"/>
      <c r="CWZ41" s="1332"/>
      <c r="CXA41" s="1332"/>
      <c r="CXB41" s="1332"/>
      <c r="CXC41" s="1332"/>
      <c r="CXD41" s="1332"/>
      <c r="CXE41" s="1332"/>
      <c r="CXF41" s="1332"/>
      <c r="CXG41" s="1332"/>
      <c r="CXH41" s="1332"/>
      <c r="CXI41" s="1332"/>
      <c r="CXJ41" s="1332"/>
      <c r="CXK41" s="1332"/>
      <c r="CXL41" s="1332"/>
      <c r="CXM41" s="1332"/>
      <c r="CXN41" s="1332"/>
      <c r="CXO41" s="1332"/>
      <c r="CXP41" s="1332"/>
      <c r="CXQ41" s="1332"/>
      <c r="CXR41" s="1332"/>
      <c r="CXS41" s="1332"/>
      <c r="CXT41" s="1332"/>
      <c r="CXU41" s="1332"/>
      <c r="CXV41" s="1332"/>
      <c r="CXW41" s="1332"/>
      <c r="CXX41" s="1332"/>
      <c r="CXY41" s="1332"/>
      <c r="CXZ41" s="1332"/>
      <c r="CYA41" s="1332"/>
      <c r="CYB41" s="1332"/>
      <c r="CYC41" s="1332"/>
      <c r="CYD41" s="1332"/>
      <c r="CYE41" s="1332"/>
      <c r="CYF41" s="1332"/>
      <c r="CYG41" s="1332"/>
      <c r="CYH41" s="1332"/>
      <c r="CYI41" s="1332"/>
      <c r="CYJ41" s="1332"/>
      <c r="CYK41" s="1332"/>
      <c r="CYL41" s="1332"/>
      <c r="CYM41" s="1332"/>
      <c r="CYN41" s="1332"/>
      <c r="CYO41" s="1332"/>
      <c r="CYP41" s="1332"/>
      <c r="CYQ41" s="1332"/>
      <c r="CYR41" s="1332"/>
      <c r="CYS41" s="1332"/>
      <c r="CYT41" s="1332"/>
      <c r="CYU41" s="1332"/>
      <c r="CYV41" s="1332"/>
      <c r="CYW41" s="1332"/>
      <c r="CYX41" s="1332"/>
      <c r="CYY41" s="1332"/>
      <c r="CYZ41" s="1332"/>
      <c r="CZA41" s="1332"/>
      <c r="CZB41" s="1332"/>
      <c r="CZC41" s="1332"/>
      <c r="CZD41" s="1332"/>
      <c r="CZE41" s="1332"/>
      <c r="CZF41" s="1332"/>
      <c r="CZG41" s="1332"/>
      <c r="CZH41" s="1332"/>
      <c r="CZI41" s="1332"/>
      <c r="CZJ41" s="1332"/>
      <c r="CZK41" s="1332"/>
      <c r="CZL41" s="1332"/>
      <c r="CZM41" s="1332"/>
      <c r="CZN41" s="1332"/>
      <c r="CZO41" s="1332"/>
      <c r="CZP41" s="1332"/>
      <c r="CZQ41" s="1332"/>
      <c r="CZR41" s="1332"/>
      <c r="CZS41" s="1332"/>
      <c r="CZT41" s="1332"/>
      <c r="CZU41" s="1332"/>
      <c r="CZV41" s="1332"/>
      <c r="CZW41" s="1332"/>
      <c r="CZX41" s="1332"/>
      <c r="CZY41" s="1332"/>
      <c r="CZZ41" s="1332"/>
      <c r="DAA41" s="1332"/>
      <c r="DAB41" s="1332"/>
      <c r="DAC41" s="1332"/>
      <c r="DAD41" s="1332"/>
      <c r="DAE41" s="1332"/>
      <c r="DAF41" s="1332"/>
      <c r="DAG41" s="1332"/>
      <c r="DAH41" s="1332"/>
      <c r="DAI41" s="1332"/>
      <c r="DAJ41" s="1332"/>
      <c r="DAK41" s="1332"/>
      <c r="DAL41" s="1332"/>
      <c r="DAM41" s="1332"/>
      <c r="DAN41" s="1332"/>
      <c r="DAO41" s="1332"/>
      <c r="DAP41" s="1332"/>
      <c r="DAQ41" s="1332"/>
      <c r="DAR41" s="1332"/>
      <c r="DAS41" s="1332"/>
      <c r="DAT41" s="1332"/>
      <c r="DAU41" s="1332"/>
      <c r="DAV41" s="1332"/>
      <c r="DAW41" s="1332"/>
      <c r="DAX41" s="1332"/>
      <c r="DAY41" s="1332"/>
      <c r="DAZ41" s="1332"/>
      <c r="DBA41" s="1332"/>
      <c r="DBB41" s="1332"/>
      <c r="DBC41" s="1332"/>
      <c r="DBD41" s="1332"/>
      <c r="DBE41" s="1332"/>
      <c r="DBF41" s="1332"/>
      <c r="DBG41" s="1332"/>
      <c r="DBH41" s="1332"/>
      <c r="DBI41" s="1332"/>
      <c r="DBJ41" s="1332"/>
      <c r="DBK41" s="1332"/>
      <c r="DBL41" s="1332"/>
      <c r="DBM41" s="1332"/>
      <c r="DBN41" s="1332"/>
      <c r="DBO41" s="1332"/>
      <c r="DBP41" s="1332"/>
      <c r="DBQ41" s="1332"/>
      <c r="DBR41" s="1332"/>
      <c r="DBS41" s="1332"/>
      <c r="DBT41" s="1332"/>
      <c r="DBU41" s="1332"/>
      <c r="DBV41" s="1332"/>
      <c r="DBW41" s="1332"/>
      <c r="DBX41" s="1332"/>
      <c r="DBY41" s="1332"/>
      <c r="DBZ41" s="1332"/>
      <c r="DCA41" s="1332"/>
      <c r="DCB41" s="1332"/>
      <c r="DCC41" s="1332"/>
      <c r="DCD41" s="1332"/>
      <c r="DCE41" s="1332"/>
      <c r="DCF41" s="1332"/>
      <c r="DCG41" s="1332"/>
      <c r="DCH41" s="1332"/>
      <c r="DCI41" s="1332"/>
      <c r="DCJ41" s="1332"/>
      <c r="DCK41" s="1332"/>
      <c r="DCL41" s="1332"/>
      <c r="DCM41" s="1332"/>
      <c r="DCN41" s="1332"/>
      <c r="DCO41" s="1332"/>
      <c r="DCP41" s="1332"/>
      <c r="DCQ41" s="1332"/>
      <c r="DCR41" s="1332"/>
      <c r="DCS41" s="1332"/>
      <c r="DCT41" s="1332"/>
      <c r="DCU41" s="1332"/>
      <c r="DCV41" s="1332"/>
      <c r="DCW41" s="1332"/>
      <c r="DCX41" s="1332"/>
      <c r="DCY41" s="1332"/>
      <c r="DCZ41" s="1332"/>
      <c r="DDA41" s="1332"/>
      <c r="DDB41" s="1332"/>
      <c r="DDC41" s="1332"/>
      <c r="DDD41" s="1332"/>
      <c r="DDE41" s="1332"/>
      <c r="DDF41" s="1332"/>
      <c r="DDG41" s="1332"/>
      <c r="DDH41" s="1332"/>
      <c r="DDI41" s="1332"/>
      <c r="DDJ41" s="1332"/>
      <c r="DDK41" s="1332"/>
      <c r="DDL41" s="1332"/>
      <c r="DDM41" s="1332"/>
      <c r="DDN41" s="1332"/>
      <c r="DDO41" s="1332"/>
      <c r="DDP41" s="1332"/>
      <c r="DDQ41" s="1332"/>
      <c r="DDR41" s="1332"/>
      <c r="DDS41" s="1332"/>
      <c r="DDT41" s="1332"/>
      <c r="DDU41" s="1332"/>
      <c r="DDV41" s="1332"/>
      <c r="DDW41" s="1332"/>
      <c r="DDX41" s="1332"/>
      <c r="DDY41" s="1332"/>
      <c r="DDZ41" s="1332"/>
      <c r="DEA41" s="1332"/>
      <c r="DEB41" s="1332"/>
      <c r="DEC41" s="1332"/>
      <c r="DED41" s="1332"/>
      <c r="DEE41" s="1332"/>
      <c r="DEF41" s="1332"/>
      <c r="DEG41" s="1332"/>
      <c r="DEH41" s="1332"/>
      <c r="DEI41" s="1332"/>
      <c r="DEJ41" s="1332"/>
      <c r="DEK41" s="1332"/>
      <c r="DEL41" s="1332"/>
      <c r="DEM41" s="1332"/>
      <c r="DEN41" s="1332"/>
      <c r="DEO41" s="1332"/>
      <c r="DEP41" s="1332"/>
      <c r="DEQ41" s="1332"/>
      <c r="DER41" s="1332"/>
      <c r="DES41" s="1332"/>
      <c r="DET41" s="1332"/>
      <c r="DEU41" s="1332"/>
      <c r="DEV41" s="1332"/>
      <c r="DEW41" s="1332"/>
      <c r="DEX41" s="1332"/>
      <c r="DEY41" s="1332"/>
      <c r="DEZ41" s="1332"/>
      <c r="DFA41" s="1332"/>
      <c r="DFB41" s="1332"/>
      <c r="DFC41" s="1332"/>
      <c r="DFD41" s="1332"/>
      <c r="DFE41" s="1332"/>
      <c r="DFF41" s="1332"/>
      <c r="DFG41" s="1332"/>
      <c r="DFH41" s="1332"/>
      <c r="DFI41" s="1332"/>
      <c r="DFJ41" s="1332"/>
      <c r="DFK41" s="1332"/>
      <c r="DFL41" s="1332"/>
      <c r="DFM41" s="1332"/>
      <c r="DFN41" s="1332"/>
      <c r="DFO41" s="1332"/>
      <c r="DFP41" s="1332"/>
      <c r="DFQ41" s="1332"/>
      <c r="DFR41" s="1332"/>
      <c r="DFS41" s="1332"/>
      <c r="DFT41" s="1332"/>
      <c r="DFU41" s="1332"/>
      <c r="DFV41" s="1332"/>
      <c r="DFW41" s="1332"/>
      <c r="DFX41" s="1332"/>
      <c r="DFY41" s="1332"/>
      <c r="DFZ41" s="1332"/>
      <c r="DGA41" s="1332"/>
      <c r="DGB41" s="1332"/>
      <c r="DGC41" s="1332"/>
      <c r="DGD41" s="1332"/>
      <c r="DGE41" s="1332"/>
      <c r="DGF41" s="1332"/>
      <c r="DGG41" s="1332"/>
      <c r="DGH41" s="1332"/>
      <c r="DGI41" s="1332"/>
      <c r="DGJ41" s="1332"/>
      <c r="DGK41" s="1332"/>
      <c r="DGL41" s="1332"/>
      <c r="DGM41" s="1332"/>
      <c r="DGN41" s="1332"/>
      <c r="DGO41" s="1332"/>
      <c r="DGP41" s="1332"/>
      <c r="DGQ41" s="1332"/>
      <c r="DGR41" s="1332"/>
      <c r="DGS41" s="1332"/>
      <c r="DGT41" s="1332"/>
      <c r="DGU41" s="1332"/>
      <c r="DGV41" s="1332"/>
      <c r="DGW41" s="1332"/>
      <c r="DGX41" s="1332"/>
      <c r="DGY41" s="1332"/>
      <c r="DGZ41" s="1332"/>
      <c r="DHA41" s="1332"/>
      <c r="DHB41" s="1332"/>
      <c r="DHC41" s="1332"/>
      <c r="DHD41" s="1332"/>
      <c r="DHE41" s="1332"/>
      <c r="DHF41" s="1332"/>
      <c r="DHG41" s="1332"/>
      <c r="DHH41" s="1332"/>
      <c r="DHI41" s="1332"/>
      <c r="DHJ41" s="1332"/>
      <c r="DHK41" s="1332"/>
      <c r="DHL41" s="1332"/>
      <c r="DHM41" s="1332"/>
      <c r="DHN41" s="1332"/>
      <c r="DHO41" s="1332"/>
      <c r="DHP41" s="1332"/>
      <c r="DHQ41" s="1332"/>
      <c r="DHR41" s="1332"/>
      <c r="DHS41" s="1332"/>
      <c r="DHT41" s="1332"/>
      <c r="DHU41" s="1332"/>
      <c r="DHV41" s="1332"/>
      <c r="DHW41" s="1332"/>
      <c r="DHX41" s="1332"/>
      <c r="DHY41" s="1332"/>
      <c r="DHZ41" s="1332"/>
      <c r="DIA41" s="1332"/>
      <c r="DIB41" s="1332"/>
      <c r="DIC41" s="1332"/>
      <c r="DID41" s="1332"/>
      <c r="DIE41" s="1332"/>
      <c r="DIF41" s="1332"/>
      <c r="DIG41" s="1332"/>
      <c r="DIH41" s="1332"/>
      <c r="DII41" s="1332"/>
      <c r="DIJ41" s="1332"/>
      <c r="DIK41" s="1332"/>
      <c r="DIL41" s="1332"/>
      <c r="DIM41" s="1332"/>
      <c r="DIN41" s="1332"/>
      <c r="DIO41" s="1332"/>
      <c r="DIP41" s="1332"/>
      <c r="DIQ41" s="1332"/>
      <c r="DIR41" s="1332"/>
      <c r="DIS41" s="1332"/>
      <c r="DIT41" s="1332"/>
      <c r="DIU41" s="1332"/>
      <c r="DIV41" s="1332"/>
      <c r="DIW41" s="1332"/>
      <c r="DIX41" s="1332"/>
      <c r="DIY41" s="1332"/>
      <c r="DIZ41" s="1332"/>
      <c r="DJA41" s="1332"/>
      <c r="DJB41" s="1332"/>
      <c r="DJC41" s="1332"/>
      <c r="DJD41" s="1332"/>
      <c r="DJE41" s="1332"/>
      <c r="DJF41" s="1332"/>
      <c r="DJG41" s="1332"/>
      <c r="DJH41" s="1332"/>
      <c r="DJI41" s="1332"/>
      <c r="DJJ41" s="1332"/>
      <c r="DJK41" s="1332"/>
      <c r="DJL41" s="1332"/>
      <c r="DJM41" s="1332"/>
      <c r="DJN41" s="1332"/>
      <c r="DJO41" s="1332"/>
      <c r="DJP41" s="1332"/>
      <c r="DJQ41" s="1332"/>
      <c r="DJR41" s="1332"/>
      <c r="DJS41" s="1332"/>
      <c r="DJT41" s="1332"/>
      <c r="DJU41" s="1332"/>
      <c r="DJV41" s="1332"/>
      <c r="DJW41" s="1332"/>
      <c r="DJX41" s="1332"/>
      <c r="DJY41" s="1332"/>
      <c r="DJZ41" s="1332"/>
      <c r="DKA41" s="1332"/>
      <c r="DKB41" s="1332"/>
      <c r="DKC41" s="1332"/>
      <c r="DKD41" s="1332"/>
      <c r="DKE41" s="1332"/>
      <c r="DKF41" s="1332"/>
      <c r="DKG41" s="1332"/>
      <c r="DKH41" s="1332"/>
      <c r="DKI41" s="1332"/>
      <c r="DKJ41" s="1332"/>
      <c r="DKK41" s="1332"/>
      <c r="DKL41" s="1332"/>
      <c r="DKM41" s="1332"/>
      <c r="DKN41" s="1332"/>
      <c r="DKO41" s="1332"/>
      <c r="DKP41" s="1332"/>
      <c r="DKQ41" s="1332"/>
      <c r="DKR41" s="1332"/>
      <c r="DKS41" s="1332"/>
      <c r="DKT41" s="1332"/>
      <c r="DKU41" s="1332"/>
      <c r="DKV41" s="1332"/>
      <c r="DKW41" s="1332"/>
      <c r="DKX41" s="1332"/>
      <c r="DKY41" s="1332"/>
      <c r="DKZ41" s="1332"/>
      <c r="DLA41" s="1332"/>
      <c r="DLB41" s="1332"/>
      <c r="DLC41" s="1332"/>
      <c r="DLD41" s="1332"/>
      <c r="DLE41" s="1332"/>
      <c r="DLF41" s="1332"/>
      <c r="DLG41" s="1332"/>
      <c r="DLH41" s="1332"/>
      <c r="DLI41" s="1332"/>
      <c r="DLJ41" s="1332"/>
      <c r="DLK41" s="1332"/>
      <c r="DLL41" s="1332"/>
      <c r="DLM41" s="1332"/>
      <c r="DLN41" s="1332"/>
      <c r="DLO41" s="1332"/>
      <c r="DLP41" s="1332"/>
      <c r="DLQ41" s="1332"/>
      <c r="DLR41" s="1332"/>
      <c r="DLS41" s="1332"/>
      <c r="DLT41" s="1332"/>
      <c r="DLU41" s="1332"/>
      <c r="DLV41" s="1332"/>
      <c r="DLW41" s="1332"/>
      <c r="DLX41" s="1332"/>
      <c r="DLY41" s="1332"/>
      <c r="DLZ41" s="1332"/>
      <c r="DMA41" s="1332"/>
      <c r="DMB41" s="1332"/>
      <c r="DMC41" s="1332"/>
      <c r="DMD41" s="1332"/>
      <c r="DME41" s="1332"/>
      <c r="DMF41" s="1332"/>
      <c r="DMG41" s="1332"/>
      <c r="DMH41" s="1332"/>
      <c r="DMI41" s="1332"/>
      <c r="DMJ41" s="1332"/>
      <c r="DMK41" s="1332"/>
      <c r="DML41" s="1332"/>
      <c r="DMM41" s="1332"/>
      <c r="DMN41" s="1332"/>
      <c r="DMO41" s="1332"/>
      <c r="DMP41" s="1332"/>
      <c r="DMQ41" s="1332"/>
      <c r="DMR41" s="1332"/>
      <c r="DMS41" s="1332"/>
      <c r="DMT41" s="1332"/>
      <c r="DMU41" s="1332"/>
      <c r="DMV41" s="1332"/>
      <c r="DMW41" s="1332"/>
      <c r="DMX41" s="1332"/>
      <c r="DMY41" s="1332"/>
      <c r="DMZ41" s="1332"/>
      <c r="DNA41" s="1332"/>
      <c r="DNB41" s="1332"/>
      <c r="DNC41" s="1332"/>
      <c r="DND41" s="1332"/>
      <c r="DNE41" s="1332"/>
      <c r="DNF41" s="1332"/>
      <c r="DNG41" s="1332"/>
      <c r="DNH41" s="1332"/>
      <c r="DNI41" s="1332"/>
      <c r="DNJ41" s="1332"/>
      <c r="DNK41" s="1332"/>
      <c r="DNL41" s="1332"/>
      <c r="DNM41" s="1332"/>
      <c r="DNN41" s="1332"/>
      <c r="DNO41" s="1332"/>
      <c r="DNP41" s="1332"/>
      <c r="DNQ41" s="1332"/>
      <c r="DNR41" s="1332"/>
      <c r="DNS41" s="1332"/>
      <c r="DNT41" s="1332"/>
      <c r="DNU41" s="1332"/>
      <c r="DNV41" s="1332"/>
      <c r="DNW41" s="1332"/>
      <c r="DNX41" s="1332"/>
      <c r="DNY41" s="1332"/>
      <c r="DNZ41" s="1332"/>
      <c r="DOA41" s="1332"/>
      <c r="DOB41" s="1332"/>
      <c r="DOC41" s="1332"/>
      <c r="DOD41" s="1332"/>
      <c r="DOE41" s="1332"/>
      <c r="DOF41" s="1332"/>
      <c r="DOG41" s="1332"/>
      <c r="DOH41" s="1332"/>
      <c r="DOI41" s="1332"/>
      <c r="DOJ41" s="1332"/>
      <c r="DOK41" s="1332"/>
      <c r="DOL41" s="1332"/>
      <c r="DOM41" s="1332"/>
      <c r="DON41" s="1332"/>
      <c r="DOO41" s="1332"/>
      <c r="DOP41" s="1332"/>
      <c r="DOQ41" s="1332"/>
      <c r="DOR41" s="1332"/>
      <c r="DOS41" s="1332"/>
      <c r="DOT41" s="1332"/>
      <c r="DOU41" s="1332"/>
      <c r="DOV41" s="1332"/>
      <c r="DOW41" s="1332"/>
      <c r="DOX41" s="1332"/>
      <c r="DOY41" s="1332"/>
      <c r="DOZ41" s="1332"/>
      <c r="DPA41" s="1332"/>
      <c r="DPB41" s="1332"/>
      <c r="DPC41" s="1332"/>
      <c r="DPD41" s="1332"/>
      <c r="DPE41" s="1332"/>
      <c r="DPF41" s="1332"/>
      <c r="DPG41" s="1332"/>
      <c r="DPH41" s="1332"/>
      <c r="DPI41" s="1332"/>
      <c r="DPJ41" s="1332"/>
      <c r="DPK41" s="1332"/>
      <c r="DPL41" s="1332"/>
      <c r="DPM41" s="1332"/>
      <c r="DPN41" s="1332"/>
      <c r="DPO41" s="1332"/>
      <c r="DPP41" s="1332"/>
      <c r="DPQ41" s="1332"/>
      <c r="DPR41" s="1332"/>
      <c r="DPS41" s="1332"/>
      <c r="DPT41" s="1332"/>
      <c r="DPU41" s="1332"/>
      <c r="DPV41" s="1332"/>
      <c r="DPW41" s="1332"/>
      <c r="DPX41" s="1332"/>
      <c r="DPY41" s="1332"/>
      <c r="DPZ41" s="1332"/>
      <c r="DQA41" s="1332"/>
      <c r="DQB41" s="1332"/>
      <c r="DQC41" s="1332"/>
      <c r="DQD41" s="1332"/>
      <c r="DQE41" s="1332"/>
      <c r="DQF41" s="1332"/>
      <c r="DQG41" s="1332"/>
      <c r="DQH41" s="1332"/>
      <c r="DQI41" s="1332"/>
      <c r="DQJ41" s="1332"/>
      <c r="DQK41" s="1332"/>
      <c r="DQL41" s="1332"/>
      <c r="DQM41" s="1332"/>
      <c r="DQN41" s="1332"/>
      <c r="DQO41" s="1332"/>
      <c r="DQP41" s="1332"/>
      <c r="DQQ41" s="1332"/>
      <c r="DQR41" s="1332"/>
      <c r="DQS41" s="1332"/>
      <c r="DQT41" s="1332"/>
      <c r="DQU41" s="1332"/>
      <c r="DQV41" s="1332"/>
      <c r="DQW41" s="1332"/>
      <c r="DQX41" s="1332"/>
      <c r="DQY41" s="1332"/>
      <c r="DQZ41" s="1332"/>
      <c r="DRA41" s="1332"/>
      <c r="DRB41" s="1332"/>
      <c r="DRC41" s="1332"/>
      <c r="DRD41" s="1332"/>
      <c r="DRE41" s="1332"/>
      <c r="DRF41" s="1332"/>
      <c r="DRG41" s="1332"/>
      <c r="DRH41" s="1332"/>
      <c r="DRI41" s="1332"/>
      <c r="DRJ41" s="1332"/>
      <c r="DRK41" s="1332"/>
      <c r="DRL41" s="1332"/>
      <c r="DRM41" s="1332"/>
      <c r="DRN41" s="1332"/>
      <c r="DRO41" s="1332"/>
      <c r="DRP41" s="1332"/>
      <c r="DRQ41" s="1332"/>
      <c r="DRR41" s="1332"/>
      <c r="DRS41" s="1332"/>
      <c r="DRT41" s="1332"/>
      <c r="DRU41" s="1332"/>
      <c r="DRV41" s="1332"/>
      <c r="DRW41" s="1332"/>
      <c r="DRX41" s="1332"/>
      <c r="DRY41" s="1332"/>
      <c r="DRZ41" s="1332"/>
      <c r="DSA41" s="1332"/>
      <c r="DSB41" s="1332"/>
      <c r="DSC41" s="1332"/>
      <c r="DSD41" s="1332"/>
      <c r="DSE41" s="1332"/>
      <c r="DSF41" s="1332"/>
      <c r="DSG41" s="1332"/>
      <c r="DSH41" s="1332"/>
      <c r="DSI41" s="1332"/>
      <c r="DSJ41" s="1332"/>
      <c r="DSK41" s="1332"/>
      <c r="DSL41" s="1332"/>
      <c r="DSM41" s="1332"/>
      <c r="DSN41" s="1332"/>
      <c r="DSO41" s="1332"/>
      <c r="DSP41" s="1332"/>
      <c r="DSQ41" s="1332"/>
      <c r="DSR41" s="1332"/>
      <c r="DSS41" s="1332"/>
      <c r="DST41" s="1332"/>
      <c r="DSU41" s="1332"/>
      <c r="DSV41" s="1332"/>
      <c r="DSW41" s="1332"/>
      <c r="DSX41" s="1332"/>
      <c r="DSY41" s="1332"/>
      <c r="DSZ41" s="1332"/>
      <c r="DTA41" s="1332"/>
      <c r="DTB41" s="1332"/>
      <c r="DTC41" s="1332"/>
      <c r="DTD41" s="1332"/>
      <c r="DTE41" s="1332"/>
      <c r="DTF41" s="1332"/>
      <c r="DTG41" s="1332"/>
      <c r="DTH41" s="1332"/>
      <c r="DTI41" s="1332"/>
      <c r="DTJ41" s="1332"/>
      <c r="DTK41" s="1332"/>
      <c r="DTL41" s="1332"/>
      <c r="DTM41" s="1332"/>
      <c r="DTN41" s="1332"/>
      <c r="DTO41" s="1332"/>
      <c r="DTP41" s="1332"/>
      <c r="DTQ41" s="1332"/>
      <c r="DTR41" s="1332"/>
      <c r="DTS41" s="1332"/>
      <c r="DTT41" s="1332"/>
      <c r="DTU41" s="1332"/>
      <c r="DTV41" s="1332"/>
      <c r="DTW41" s="1332"/>
      <c r="DTX41" s="1332"/>
      <c r="DTY41" s="1332"/>
      <c r="DTZ41" s="1332"/>
      <c r="DUA41" s="1332"/>
      <c r="DUB41" s="1332"/>
      <c r="DUC41" s="1332"/>
      <c r="DUD41" s="1332"/>
      <c r="DUE41" s="1332"/>
      <c r="DUF41" s="1332"/>
      <c r="DUG41" s="1332"/>
      <c r="DUH41" s="1332"/>
      <c r="DUI41" s="1332"/>
      <c r="DUJ41" s="1332"/>
      <c r="DUK41" s="1332"/>
      <c r="DUL41" s="1332"/>
      <c r="DUM41" s="1332"/>
      <c r="DUN41" s="1332"/>
      <c r="DUO41" s="1332"/>
      <c r="DUP41" s="1332"/>
      <c r="DUQ41" s="1332"/>
      <c r="DUR41" s="1332"/>
      <c r="DUS41" s="1332"/>
      <c r="DUT41" s="1332"/>
      <c r="DUU41" s="1332"/>
      <c r="DUV41" s="1332"/>
      <c r="DUW41" s="1332"/>
      <c r="DUX41" s="1332"/>
      <c r="DUY41" s="1332"/>
      <c r="DUZ41" s="1332"/>
      <c r="DVA41" s="1332"/>
      <c r="DVB41" s="1332"/>
      <c r="DVC41" s="1332"/>
      <c r="DVD41" s="1332"/>
      <c r="DVE41" s="1332"/>
      <c r="DVF41" s="1332"/>
      <c r="DVG41" s="1332"/>
      <c r="DVH41" s="1332"/>
      <c r="DVI41" s="1332"/>
      <c r="DVJ41" s="1332"/>
      <c r="DVK41" s="1332"/>
      <c r="DVL41" s="1332"/>
      <c r="DVM41" s="1332"/>
      <c r="DVN41" s="1332"/>
      <c r="DVO41" s="1332"/>
      <c r="DVP41" s="1332"/>
      <c r="DVQ41" s="1332"/>
      <c r="DVR41" s="1332"/>
      <c r="DVS41" s="1332"/>
      <c r="DVT41" s="1332"/>
      <c r="DVU41" s="1332"/>
      <c r="DVV41" s="1332"/>
      <c r="DVW41" s="1332"/>
      <c r="DVX41" s="1332"/>
      <c r="DVY41" s="1332"/>
      <c r="DVZ41" s="1332"/>
      <c r="DWA41" s="1332"/>
      <c r="DWB41" s="1332"/>
      <c r="DWC41" s="1332"/>
      <c r="DWD41" s="1332"/>
      <c r="DWE41" s="1332"/>
      <c r="DWF41" s="1332"/>
      <c r="DWG41" s="1332"/>
      <c r="DWH41" s="1332"/>
      <c r="DWI41" s="1332"/>
      <c r="DWJ41" s="1332"/>
      <c r="DWK41" s="1332"/>
      <c r="DWL41" s="1332"/>
      <c r="DWM41" s="1332"/>
      <c r="DWN41" s="1332"/>
      <c r="DWO41" s="1332"/>
      <c r="DWP41" s="1332"/>
      <c r="DWQ41" s="1332"/>
      <c r="DWR41" s="1332"/>
      <c r="DWS41" s="1332"/>
      <c r="DWT41" s="1332"/>
      <c r="DWU41" s="1332"/>
      <c r="DWV41" s="1332"/>
      <c r="DWW41" s="1332"/>
      <c r="DWX41" s="1332"/>
      <c r="DWY41" s="1332"/>
      <c r="DWZ41" s="1332"/>
      <c r="DXA41" s="1332"/>
      <c r="DXB41" s="1332"/>
      <c r="DXC41" s="1332"/>
      <c r="DXD41" s="1332"/>
      <c r="DXE41" s="1332"/>
      <c r="DXF41" s="1332"/>
      <c r="DXG41" s="1332"/>
      <c r="DXH41" s="1332"/>
      <c r="DXI41" s="1332"/>
      <c r="DXJ41" s="1332"/>
      <c r="DXK41" s="1332"/>
      <c r="DXL41" s="1332"/>
      <c r="DXM41" s="1332"/>
      <c r="DXN41" s="1332"/>
      <c r="DXO41" s="1332"/>
      <c r="DXP41" s="1332"/>
      <c r="DXQ41" s="1332"/>
      <c r="DXR41" s="1332"/>
      <c r="DXS41" s="1332"/>
      <c r="DXT41" s="1332"/>
      <c r="DXU41" s="1332"/>
      <c r="DXV41" s="1332"/>
      <c r="DXW41" s="1332"/>
      <c r="DXX41" s="1332"/>
      <c r="DXY41" s="1332"/>
      <c r="DXZ41" s="1332"/>
      <c r="DYA41" s="1332"/>
      <c r="DYB41" s="1332"/>
      <c r="DYC41" s="1332"/>
      <c r="DYD41" s="1332"/>
      <c r="DYE41" s="1332"/>
      <c r="DYF41" s="1332"/>
      <c r="DYG41" s="1332"/>
      <c r="DYH41" s="1332"/>
      <c r="DYI41" s="1332"/>
      <c r="DYJ41" s="1332"/>
      <c r="DYK41" s="1332"/>
      <c r="DYL41" s="1332"/>
      <c r="DYM41" s="1332"/>
      <c r="DYN41" s="1332"/>
      <c r="DYO41" s="1332"/>
      <c r="DYP41" s="1332"/>
      <c r="DYQ41" s="1332"/>
      <c r="DYR41" s="1332"/>
      <c r="DYS41" s="1332"/>
      <c r="DYT41" s="1332"/>
      <c r="DYU41" s="1332"/>
      <c r="DYV41" s="1332"/>
      <c r="DYW41" s="1332"/>
      <c r="DYX41" s="1332"/>
      <c r="DYY41" s="1332"/>
      <c r="DYZ41" s="1332"/>
      <c r="DZA41" s="1332"/>
      <c r="DZB41" s="1332"/>
      <c r="DZC41" s="1332"/>
      <c r="DZD41" s="1332"/>
      <c r="DZE41" s="1332"/>
      <c r="DZF41" s="1332"/>
      <c r="DZG41" s="1332"/>
      <c r="DZH41" s="1332"/>
      <c r="DZI41" s="1332"/>
      <c r="DZJ41" s="1332"/>
      <c r="DZK41" s="1332"/>
      <c r="DZL41" s="1332"/>
      <c r="DZM41" s="1332"/>
      <c r="DZN41" s="1332"/>
      <c r="DZO41" s="1332"/>
      <c r="DZP41" s="1332"/>
      <c r="DZQ41" s="1332"/>
      <c r="DZR41" s="1332"/>
      <c r="DZS41" s="1332"/>
      <c r="DZT41" s="1332"/>
      <c r="DZU41" s="1332"/>
      <c r="DZV41" s="1332"/>
      <c r="DZW41" s="1332"/>
      <c r="DZX41" s="1332"/>
      <c r="DZY41" s="1332"/>
      <c r="DZZ41" s="1332"/>
      <c r="EAA41" s="1332"/>
      <c r="EAB41" s="1332"/>
      <c r="EAC41" s="1332"/>
      <c r="EAD41" s="1332"/>
      <c r="EAE41" s="1332"/>
      <c r="EAF41" s="1332"/>
      <c r="EAG41" s="1332"/>
      <c r="EAH41" s="1332"/>
      <c r="EAI41" s="1332"/>
      <c r="EAJ41" s="1332"/>
      <c r="EAK41" s="1332"/>
      <c r="EAL41" s="1332"/>
      <c r="EAM41" s="1332"/>
      <c r="EAN41" s="1332"/>
      <c r="EAO41" s="1332"/>
      <c r="EAP41" s="1332"/>
      <c r="EAQ41" s="1332"/>
      <c r="EAR41" s="1332"/>
      <c r="EAS41" s="1332"/>
      <c r="EAT41" s="1332"/>
      <c r="EAU41" s="1332"/>
      <c r="EAV41" s="1332"/>
      <c r="EAW41" s="1332"/>
      <c r="EAX41" s="1332"/>
      <c r="EAY41" s="1332"/>
      <c r="EAZ41" s="1332"/>
      <c r="EBA41" s="1332"/>
      <c r="EBB41" s="1332"/>
      <c r="EBC41" s="1332"/>
      <c r="EBD41" s="1332"/>
      <c r="EBE41" s="1332"/>
      <c r="EBF41" s="1332"/>
      <c r="EBG41" s="1332"/>
      <c r="EBH41" s="1332"/>
      <c r="EBI41" s="1332"/>
      <c r="EBJ41" s="1332"/>
      <c r="EBK41" s="1332"/>
      <c r="EBL41" s="1332"/>
      <c r="EBM41" s="1332"/>
      <c r="EBN41" s="1332"/>
      <c r="EBO41" s="1332"/>
      <c r="EBP41" s="1332"/>
      <c r="EBQ41" s="1332"/>
      <c r="EBR41" s="1332"/>
      <c r="EBS41" s="1332"/>
      <c r="EBT41" s="1332"/>
      <c r="EBU41" s="1332"/>
      <c r="EBV41" s="1332"/>
      <c r="EBW41" s="1332"/>
      <c r="EBX41" s="1332"/>
      <c r="EBY41" s="1332"/>
      <c r="EBZ41" s="1332"/>
      <c r="ECA41" s="1332"/>
      <c r="ECB41" s="1332"/>
      <c r="ECC41" s="1332"/>
      <c r="ECD41" s="1332"/>
      <c r="ECE41" s="1332"/>
      <c r="ECF41" s="1332"/>
      <c r="ECG41" s="1332"/>
      <c r="ECH41" s="1332"/>
      <c r="ECI41" s="1332"/>
      <c r="ECJ41" s="1332"/>
      <c r="ECK41" s="1332"/>
      <c r="ECL41" s="1332"/>
      <c r="ECM41" s="1332"/>
      <c r="ECN41" s="1332"/>
      <c r="ECO41" s="1332"/>
      <c r="ECP41" s="1332"/>
      <c r="ECQ41" s="1332"/>
      <c r="ECR41" s="1332"/>
      <c r="ECS41" s="1332"/>
      <c r="ECT41" s="1332"/>
      <c r="ECU41" s="1332"/>
      <c r="ECV41" s="1332"/>
      <c r="ECW41" s="1332"/>
      <c r="ECX41" s="1332"/>
      <c r="ECY41" s="1332"/>
      <c r="ECZ41" s="1332"/>
      <c r="EDA41" s="1332"/>
      <c r="EDB41" s="1332"/>
      <c r="EDC41" s="1332"/>
      <c r="EDD41" s="1332"/>
      <c r="EDE41" s="1332"/>
      <c r="EDF41" s="1332"/>
      <c r="EDG41" s="1332"/>
      <c r="EDH41" s="1332"/>
      <c r="EDI41" s="1332"/>
      <c r="EDJ41" s="1332"/>
      <c r="EDK41" s="1332"/>
      <c r="EDL41" s="1332"/>
      <c r="EDM41" s="1332"/>
      <c r="EDN41" s="1332"/>
      <c r="EDO41" s="1332"/>
      <c r="EDP41" s="1332"/>
      <c r="EDQ41" s="1332"/>
      <c r="EDR41" s="1332"/>
      <c r="EDS41" s="1332"/>
      <c r="EDT41" s="1332"/>
      <c r="EDU41" s="1332"/>
      <c r="EDV41" s="1332"/>
      <c r="EDW41" s="1332"/>
      <c r="EDX41" s="1332"/>
      <c r="EDY41" s="1332"/>
      <c r="EDZ41" s="1332"/>
      <c r="EEA41" s="1332"/>
      <c r="EEB41" s="1332"/>
      <c r="EEC41" s="1332"/>
      <c r="EED41" s="1332"/>
      <c r="EEE41" s="1332"/>
      <c r="EEF41" s="1332"/>
      <c r="EEG41" s="1332"/>
      <c r="EEH41" s="1332"/>
      <c r="EEI41" s="1332"/>
      <c r="EEJ41" s="1332"/>
      <c r="EEK41" s="1332"/>
      <c r="EEL41" s="1332"/>
      <c r="EEM41" s="1332"/>
      <c r="EEN41" s="1332"/>
      <c r="EEO41" s="1332"/>
      <c r="EEP41" s="1332"/>
      <c r="EEQ41" s="1332"/>
      <c r="EER41" s="1332"/>
      <c r="EES41" s="1332"/>
      <c r="EET41" s="1332"/>
      <c r="EEU41" s="1332"/>
      <c r="EEV41" s="1332"/>
      <c r="EEW41" s="1332"/>
      <c r="EEX41" s="1332"/>
      <c r="EEY41" s="1332"/>
      <c r="EEZ41" s="1332"/>
      <c r="EFA41" s="1332"/>
      <c r="EFB41" s="1332"/>
      <c r="EFC41" s="1332"/>
      <c r="EFD41" s="1332"/>
      <c r="EFE41" s="1332"/>
      <c r="EFF41" s="1332"/>
      <c r="EFG41" s="1332"/>
      <c r="EFH41" s="1332"/>
      <c r="EFI41" s="1332"/>
      <c r="EFJ41" s="1332"/>
      <c r="EFK41" s="1332"/>
      <c r="EFL41" s="1332"/>
      <c r="EFM41" s="1332"/>
      <c r="EFN41" s="1332"/>
      <c r="EFO41" s="1332"/>
      <c r="EFP41" s="1332"/>
      <c r="EFQ41" s="1332"/>
      <c r="EFR41" s="1332"/>
      <c r="EFS41" s="1332"/>
      <c r="EFT41" s="1332"/>
      <c r="EFU41" s="1332"/>
      <c r="EFV41" s="1332"/>
      <c r="EFW41" s="1332"/>
      <c r="EFX41" s="1332"/>
      <c r="EFY41" s="1332"/>
      <c r="EFZ41" s="1332"/>
      <c r="EGA41" s="1332"/>
      <c r="EGB41" s="1332"/>
      <c r="EGC41" s="1332"/>
      <c r="EGD41" s="1332"/>
      <c r="EGE41" s="1332"/>
      <c r="EGF41" s="1332"/>
      <c r="EGG41" s="1332"/>
      <c r="EGH41" s="1332"/>
      <c r="EGI41" s="1332"/>
      <c r="EGJ41" s="1332"/>
      <c r="EGK41" s="1332"/>
      <c r="EGL41" s="1332"/>
      <c r="EGM41" s="1332"/>
      <c r="EGN41" s="1332"/>
      <c r="EGO41" s="1332"/>
      <c r="EGP41" s="1332"/>
      <c r="EGQ41" s="1332"/>
      <c r="EGR41" s="1332"/>
      <c r="EGS41" s="1332"/>
      <c r="EGT41" s="1332"/>
      <c r="EGU41" s="1332"/>
      <c r="EGV41" s="1332"/>
      <c r="EGW41" s="1332"/>
      <c r="EGX41" s="1332"/>
      <c r="EGY41" s="1332"/>
      <c r="EGZ41" s="1332"/>
      <c r="EHA41" s="1332"/>
      <c r="EHB41" s="1332"/>
      <c r="EHC41" s="1332"/>
      <c r="EHD41" s="1332"/>
      <c r="EHE41" s="1332"/>
      <c r="EHF41" s="1332"/>
      <c r="EHG41" s="1332"/>
      <c r="EHH41" s="1332"/>
      <c r="EHI41" s="1332"/>
      <c r="EHJ41" s="1332"/>
      <c r="EHK41" s="1332"/>
      <c r="EHL41" s="1332"/>
      <c r="EHM41" s="1332"/>
      <c r="EHN41" s="1332"/>
      <c r="EHO41" s="1332"/>
      <c r="EHP41" s="1332"/>
      <c r="EHQ41" s="1332"/>
      <c r="EHR41" s="1332"/>
      <c r="EHS41" s="1332"/>
      <c r="EHT41" s="1332"/>
      <c r="EHU41" s="1332"/>
      <c r="EHV41" s="1332"/>
      <c r="EHW41" s="1332"/>
      <c r="EHX41" s="1332"/>
      <c r="EHY41" s="1332"/>
      <c r="EHZ41" s="1332"/>
      <c r="EIA41" s="1332"/>
      <c r="EIB41" s="1332"/>
      <c r="EIC41" s="1332"/>
      <c r="EID41" s="1332"/>
      <c r="EIE41" s="1332"/>
      <c r="EIF41" s="1332"/>
      <c r="EIG41" s="1332"/>
      <c r="EIH41" s="1332"/>
      <c r="EII41" s="1332"/>
      <c r="EIJ41" s="1332"/>
      <c r="EIK41" s="1332"/>
      <c r="EIL41" s="1332"/>
      <c r="EIM41" s="1332"/>
      <c r="EIN41" s="1332"/>
      <c r="EIO41" s="1332"/>
      <c r="EIP41" s="1332"/>
      <c r="EIQ41" s="1332"/>
      <c r="EIR41" s="1332"/>
      <c r="EIS41" s="1332"/>
      <c r="EIT41" s="1332"/>
      <c r="EIU41" s="1332"/>
      <c r="EIV41" s="1332"/>
      <c r="EIW41" s="1332"/>
      <c r="EIX41" s="1332"/>
      <c r="EIY41" s="1332"/>
      <c r="EIZ41" s="1332"/>
      <c r="EJA41" s="1332"/>
      <c r="EJB41" s="1332"/>
      <c r="EJC41" s="1332"/>
      <c r="EJD41" s="1332"/>
      <c r="EJE41" s="1332"/>
      <c r="EJF41" s="1332"/>
      <c r="EJG41" s="1332"/>
      <c r="EJH41" s="1332"/>
      <c r="EJI41" s="1332"/>
      <c r="EJJ41" s="1332"/>
      <c r="EJK41" s="1332"/>
      <c r="EJL41" s="1332"/>
      <c r="EJM41" s="1332"/>
      <c r="EJN41" s="1332"/>
      <c r="EJO41" s="1332"/>
      <c r="EJP41" s="1332"/>
      <c r="EJQ41" s="1332"/>
      <c r="EJR41" s="1332"/>
      <c r="EJS41" s="1332"/>
      <c r="EJT41" s="1332"/>
      <c r="EJU41" s="1332"/>
      <c r="EJV41" s="1332"/>
      <c r="EJW41" s="1332"/>
      <c r="EJX41" s="1332"/>
      <c r="EJY41" s="1332"/>
      <c r="EJZ41" s="1332"/>
      <c r="EKA41" s="1332"/>
      <c r="EKB41" s="1332"/>
      <c r="EKC41" s="1332"/>
      <c r="EKD41" s="1332"/>
      <c r="EKE41" s="1332"/>
      <c r="EKF41" s="1332"/>
      <c r="EKG41" s="1332"/>
      <c r="EKH41" s="1332"/>
      <c r="EKI41" s="1332"/>
      <c r="EKJ41" s="1332"/>
      <c r="EKK41" s="1332"/>
      <c r="EKL41" s="1332"/>
      <c r="EKM41" s="1332"/>
      <c r="EKN41" s="1332"/>
      <c r="EKO41" s="1332"/>
      <c r="EKP41" s="1332"/>
      <c r="EKQ41" s="1332"/>
      <c r="EKR41" s="1332"/>
      <c r="EKS41" s="1332"/>
      <c r="EKT41" s="1332"/>
      <c r="EKU41" s="1332"/>
      <c r="EKV41" s="1332"/>
      <c r="EKW41" s="1332"/>
      <c r="EKX41" s="1332"/>
      <c r="EKY41" s="1332"/>
      <c r="EKZ41" s="1332"/>
      <c r="ELA41" s="1332"/>
      <c r="ELB41" s="1332"/>
      <c r="ELC41" s="1332"/>
      <c r="ELD41" s="1332"/>
      <c r="ELE41" s="1332"/>
      <c r="ELF41" s="1332"/>
      <c r="ELG41" s="1332"/>
      <c r="ELH41" s="1332"/>
      <c r="ELI41" s="1332"/>
      <c r="ELJ41" s="1332"/>
      <c r="ELK41" s="1332"/>
      <c r="ELL41" s="1332"/>
      <c r="ELM41" s="1332"/>
      <c r="ELN41" s="1332"/>
      <c r="ELO41" s="1332"/>
      <c r="ELP41" s="1332"/>
      <c r="ELQ41" s="1332"/>
      <c r="ELR41" s="1332"/>
      <c r="ELS41" s="1332"/>
      <c r="ELT41" s="1332"/>
      <c r="ELU41" s="1332"/>
      <c r="ELV41" s="1332"/>
      <c r="ELW41" s="1332"/>
      <c r="ELX41" s="1332"/>
      <c r="ELY41" s="1332"/>
      <c r="ELZ41" s="1332"/>
      <c r="EMA41" s="1332"/>
      <c r="EMB41" s="1332"/>
      <c r="EMC41" s="1332"/>
      <c r="EMD41" s="1332"/>
      <c r="EME41" s="1332"/>
      <c r="EMF41" s="1332"/>
      <c r="EMG41" s="1332"/>
      <c r="EMH41" s="1332"/>
      <c r="EMI41" s="1332"/>
      <c r="EMJ41" s="1332"/>
      <c r="EMK41" s="1332"/>
      <c r="EML41" s="1332"/>
      <c r="EMM41" s="1332"/>
      <c r="EMN41" s="1332"/>
      <c r="EMO41" s="1332"/>
      <c r="EMP41" s="1332"/>
      <c r="EMQ41" s="1332"/>
      <c r="EMR41" s="1332"/>
      <c r="EMS41" s="1332"/>
      <c r="EMT41" s="1332"/>
      <c r="EMU41" s="1332"/>
      <c r="EMV41" s="1332"/>
      <c r="EMW41" s="1332"/>
      <c r="EMX41" s="1332"/>
      <c r="EMY41" s="1332"/>
      <c r="EMZ41" s="1332"/>
      <c r="ENA41" s="1332"/>
      <c r="ENB41" s="1332"/>
      <c r="ENC41" s="1332"/>
      <c r="END41" s="1332"/>
      <c r="ENE41" s="1332"/>
      <c r="ENF41" s="1332"/>
      <c r="ENG41" s="1332"/>
      <c r="ENH41" s="1332"/>
      <c r="ENI41" s="1332"/>
      <c r="ENJ41" s="1332"/>
      <c r="ENK41" s="1332"/>
      <c r="ENL41" s="1332"/>
      <c r="ENM41" s="1332"/>
      <c r="ENN41" s="1332"/>
      <c r="ENO41" s="1332"/>
      <c r="ENP41" s="1332"/>
      <c r="ENQ41" s="1332"/>
      <c r="ENR41" s="1332"/>
      <c r="ENS41" s="1332"/>
      <c r="ENT41" s="1332"/>
      <c r="ENU41" s="1332"/>
      <c r="ENV41" s="1332"/>
      <c r="ENW41" s="1332"/>
      <c r="ENX41" s="1332"/>
      <c r="ENY41" s="1332"/>
      <c r="ENZ41" s="1332"/>
      <c r="EOA41" s="1332"/>
      <c r="EOB41" s="1332"/>
      <c r="EOC41" s="1332"/>
      <c r="EOD41" s="1332"/>
      <c r="EOE41" s="1332"/>
      <c r="EOF41" s="1332"/>
      <c r="EOG41" s="1332"/>
      <c r="EOH41" s="1332"/>
      <c r="EOI41" s="1332"/>
      <c r="EOJ41" s="1332"/>
      <c r="EOK41" s="1332"/>
      <c r="EOL41" s="1332"/>
      <c r="EOM41" s="1332"/>
      <c r="EON41" s="1332"/>
      <c r="EOO41" s="1332"/>
      <c r="EOP41" s="1332"/>
      <c r="EOQ41" s="1332"/>
      <c r="EOR41" s="1332"/>
      <c r="EOS41" s="1332"/>
      <c r="EOT41" s="1332"/>
      <c r="EOU41" s="1332"/>
      <c r="EOV41" s="1332"/>
      <c r="EOW41" s="1332"/>
      <c r="EOX41" s="1332"/>
      <c r="EOY41" s="1332"/>
      <c r="EOZ41" s="1332"/>
      <c r="EPA41" s="1332"/>
      <c r="EPB41" s="1332"/>
      <c r="EPC41" s="1332"/>
      <c r="EPD41" s="1332"/>
      <c r="EPE41" s="1332"/>
      <c r="EPF41" s="1332"/>
      <c r="EPG41" s="1332"/>
      <c r="EPH41" s="1332"/>
      <c r="EPI41" s="1332"/>
      <c r="EPJ41" s="1332"/>
      <c r="EPK41" s="1332"/>
      <c r="EPL41" s="1332"/>
      <c r="EPM41" s="1332"/>
      <c r="EPN41" s="1332"/>
      <c r="EPO41" s="1332"/>
      <c r="EPP41" s="1332"/>
      <c r="EPQ41" s="1332"/>
      <c r="EPR41" s="1332"/>
      <c r="EPS41" s="1332"/>
      <c r="EPT41" s="1332"/>
      <c r="EPU41" s="1332"/>
      <c r="EPV41" s="1332"/>
      <c r="EPW41" s="1332"/>
      <c r="EPX41" s="1332"/>
      <c r="EPY41" s="1332"/>
      <c r="EPZ41" s="1332"/>
      <c r="EQA41" s="1332"/>
      <c r="EQB41" s="1332"/>
      <c r="EQC41" s="1332"/>
      <c r="EQD41" s="1332"/>
      <c r="EQE41" s="1332"/>
      <c r="EQF41" s="1332"/>
      <c r="EQG41" s="1332"/>
      <c r="EQH41" s="1332"/>
      <c r="EQI41" s="1332"/>
      <c r="EQJ41" s="1332"/>
      <c r="EQK41" s="1332"/>
      <c r="EQL41" s="1332"/>
      <c r="EQM41" s="1332"/>
      <c r="EQN41" s="1332"/>
      <c r="EQO41" s="1332"/>
      <c r="EQP41" s="1332"/>
      <c r="EQQ41" s="1332"/>
      <c r="EQR41" s="1332"/>
      <c r="EQS41" s="1332"/>
      <c r="EQT41" s="1332"/>
      <c r="EQU41" s="1332"/>
      <c r="EQV41" s="1332"/>
      <c r="EQW41" s="1332"/>
      <c r="EQX41" s="1332"/>
      <c r="EQY41" s="1332"/>
      <c r="EQZ41" s="1332"/>
      <c r="ERA41" s="1332"/>
      <c r="ERB41" s="1332"/>
      <c r="ERC41" s="1332"/>
      <c r="ERD41" s="1332"/>
      <c r="ERE41" s="1332"/>
      <c r="ERF41" s="1332"/>
      <c r="ERG41" s="1332"/>
      <c r="ERH41" s="1332"/>
      <c r="ERI41" s="1332"/>
      <c r="ERJ41" s="1332"/>
      <c r="ERK41" s="1332"/>
      <c r="ERL41" s="1332"/>
      <c r="ERM41" s="1332"/>
      <c r="ERN41" s="1332"/>
      <c r="ERO41" s="1332"/>
      <c r="ERP41" s="1332"/>
      <c r="ERQ41" s="1332"/>
      <c r="ERR41" s="1332"/>
      <c r="ERS41" s="1332"/>
      <c r="ERT41" s="1332"/>
      <c r="ERU41" s="1332"/>
      <c r="ERV41" s="1332"/>
      <c r="ERW41" s="1332"/>
      <c r="ERX41" s="1332"/>
      <c r="ERY41" s="1332"/>
      <c r="ERZ41" s="1332"/>
      <c r="ESA41" s="1332"/>
      <c r="ESB41" s="1332"/>
      <c r="ESC41" s="1332"/>
      <c r="ESD41" s="1332"/>
      <c r="ESE41" s="1332"/>
      <c r="ESF41" s="1332"/>
      <c r="ESG41" s="1332"/>
      <c r="ESH41" s="1332"/>
      <c r="ESI41" s="1332"/>
      <c r="ESJ41" s="1332"/>
      <c r="ESK41" s="1332"/>
      <c r="ESL41" s="1332"/>
      <c r="ESM41" s="1332"/>
      <c r="ESN41" s="1332"/>
      <c r="ESO41" s="1332"/>
      <c r="ESP41" s="1332"/>
      <c r="ESQ41" s="1332"/>
      <c r="ESR41" s="1332"/>
      <c r="ESS41" s="1332"/>
      <c r="EST41" s="1332"/>
      <c r="ESU41" s="1332"/>
      <c r="ESV41" s="1332"/>
      <c r="ESW41" s="1332"/>
      <c r="ESX41" s="1332"/>
      <c r="ESY41" s="1332"/>
      <c r="ESZ41" s="1332"/>
      <c r="ETA41" s="1332"/>
      <c r="ETB41" s="1332"/>
      <c r="ETC41" s="1332"/>
      <c r="ETD41" s="1332"/>
      <c r="ETE41" s="1332"/>
      <c r="ETF41" s="1332"/>
      <c r="ETG41" s="1332"/>
      <c r="ETH41" s="1332"/>
      <c r="ETI41" s="1332"/>
      <c r="ETJ41" s="1332"/>
      <c r="ETK41" s="1332"/>
      <c r="ETL41" s="1332"/>
      <c r="ETM41" s="1332"/>
      <c r="ETN41" s="1332"/>
      <c r="ETO41" s="1332"/>
      <c r="ETP41" s="1332"/>
      <c r="ETQ41" s="1332"/>
      <c r="ETR41" s="1332"/>
      <c r="ETS41" s="1332"/>
      <c r="ETT41" s="1332"/>
      <c r="ETU41" s="1332"/>
      <c r="ETV41" s="1332"/>
      <c r="ETW41" s="1332"/>
      <c r="ETX41" s="1332"/>
      <c r="ETY41" s="1332"/>
      <c r="ETZ41" s="1332"/>
      <c r="EUA41" s="1332"/>
      <c r="EUB41" s="1332"/>
      <c r="EUC41" s="1332"/>
      <c r="EUD41" s="1332"/>
      <c r="EUE41" s="1332"/>
      <c r="EUF41" s="1332"/>
      <c r="EUG41" s="1332"/>
      <c r="EUH41" s="1332"/>
      <c r="EUI41" s="1332"/>
      <c r="EUJ41" s="1332"/>
      <c r="EUK41" s="1332"/>
      <c r="EUL41" s="1332"/>
      <c r="EUM41" s="1332"/>
      <c r="EUN41" s="1332"/>
      <c r="EUO41" s="1332"/>
      <c r="EUP41" s="1332"/>
      <c r="EUQ41" s="1332"/>
      <c r="EUR41" s="1332"/>
      <c r="EUS41" s="1332"/>
      <c r="EUT41" s="1332"/>
      <c r="EUU41" s="1332"/>
      <c r="EUV41" s="1332"/>
      <c r="EUW41" s="1332"/>
      <c r="EUX41" s="1332"/>
      <c r="EUY41" s="1332"/>
      <c r="EUZ41" s="1332"/>
      <c r="EVA41" s="1332"/>
      <c r="EVB41" s="1332"/>
      <c r="EVC41" s="1332"/>
      <c r="EVD41" s="1332"/>
      <c r="EVE41" s="1332"/>
      <c r="EVF41" s="1332"/>
      <c r="EVG41" s="1332"/>
      <c r="EVH41" s="1332"/>
      <c r="EVI41" s="1332"/>
      <c r="EVJ41" s="1332"/>
      <c r="EVK41" s="1332"/>
      <c r="EVL41" s="1332"/>
      <c r="EVM41" s="1332"/>
      <c r="EVN41" s="1332"/>
      <c r="EVO41" s="1332"/>
      <c r="EVP41" s="1332"/>
      <c r="EVQ41" s="1332"/>
      <c r="EVR41" s="1332"/>
      <c r="EVS41" s="1332"/>
      <c r="EVT41" s="1332"/>
      <c r="EVU41" s="1332"/>
      <c r="EVV41" s="1332"/>
      <c r="EVW41" s="1332"/>
      <c r="EVX41" s="1332"/>
      <c r="EVY41" s="1332"/>
      <c r="EVZ41" s="1332"/>
      <c r="EWA41" s="1332"/>
      <c r="EWB41" s="1332"/>
      <c r="EWC41" s="1332"/>
      <c r="EWD41" s="1332"/>
      <c r="EWE41" s="1332"/>
      <c r="EWF41" s="1332"/>
      <c r="EWG41" s="1332"/>
      <c r="EWH41" s="1332"/>
      <c r="EWI41" s="1332"/>
      <c r="EWJ41" s="1332"/>
      <c r="EWK41" s="1332"/>
      <c r="EWL41" s="1332"/>
      <c r="EWM41" s="1332"/>
      <c r="EWN41" s="1332"/>
      <c r="EWO41" s="1332"/>
      <c r="EWP41" s="1332"/>
      <c r="EWQ41" s="1332"/>
      <c r="EWR41" s="1332"/>
      <c r="EWS41" s="1332"/>
      <c r="EWT41" s="1332"/>
      <c r="EWU41" s="1332"/>
      <c r="EWV41" s="1332"/>
      <c r="EWW41" s="1332"/>
      <c r="EWX41" s="1332"/>
      <c r="EWY41" s="1332"/>
      <c r="EWZ41" s="1332"/>
      <c r="EXA41" s="1332"/>
      <c r="EXB41" s="1332"/>
      <c r="EXC41" s="1332"/>
      <c r="EXD41" s="1332"/>
      <c r="EXE41" s="1332"/>
      <c r="EXF41" s="1332"/>
      <c r="EXG41" s="1332"/>
      <c r="EXH41" s="1332"/>
      <c r="EXI41" s="1332"/>
      <c r="EXJ41" s="1332"/>
      <c r="EXK41" s="1332"/>
      <c r="EXL41" s="1332"/>
      <c r="EXM41" s="1332"/>
      <c r="EXN41" s="1332"/>
      <c r="EXO41" s="1332"/>
      <c r="EXP41" s="1332"/>
      <c r="EXQ41" s="1332"/>
      <c r="EXR41" s="1332"/>
      <c r="EXS41" s="1332"/>
      <c r="EXT41" s="1332"/>
      <c r="EXU41" s="1332"/>
      <c r="EXV41" s="1332"/>
      <c r="EXW41" s="1332"/>
      <c r="EXX41" s="1332"/>
      <c r="EXY41" s="1332"/>
      <c r="EXZ41" s="1332"/>
      <c r="EYA41" s="1332"/>
      <c r="EYB41" s="1332"/>
      <c r="EYC41" s="1332"/>
      <c r="EYD41" s="1332"/>
      <c r="EYE41" s="1332"/>
      <c r="EYF41" s="1332"/>
      <c r="EYG41" s="1332"/>
      <c r="EYH41" s="1332"/>
      <c r="EYI41" s="1332"/>
      <c r="EYJ41" s="1332"/>
      <c r="EYK41" s="1332"/>
      <c r="EYL41" s="1332"/>
      <c r="EYM41" s="1332"/>
      <c r="EYN41" s="1332"/>
      <c r="EYO41" s="1332"/>
      <c r="EYP41" s="1332"/>
      <c r="EYQ41" s="1332"/>
      <c r="EYR41" s="1332"/>
      <c r="EYS41" s="1332"/>
      <c r="EYT41" s="1332"/>
      <c r="EYU41" s="1332"/>
      <c r="EYV41" s="1332"/>
      <c r="EYW41" s="1332"/>
      <c r="EYX41" s="1332"/>
      <c r="EYY41" s="1332"/>
      <c r="EYZ41" s="1332"/>
      <c r="EZA41" s="1332"/>
      <c r="EZB41" s="1332"/>
      <c r="EZC41" s="1332"/>
      <c r="EZD41" s="1332"/>
      <c r="EZE41" s="1332"/>
      <c r="EZF41" s="1332"/>
      <c r="EZG41" s="1332"/>
      <c r="EZH41" s="1332"/>
      <c r="EZI41" s="1332"/>
      <c r="EZJ41" s="1332"/>
      <c r="EZK41" s="1332"/>
      <c r="EZL41" s="1332"/>
      <c r="EZM41" s="1332"/>
      <c r="EZN41" s="1332"/>
      <c r="EZO41" s="1332"/>
      <c r="EZP41" s="1332"/>
      <c r="EZQ41" s="1332"/>
      <c r="EZR41" s="1332"/>
      <c r="EZS41" s="1332"/>
      <c r="EZT41" s="1332"/>
      <c r="EZU41" s="1332"/>
      <c r="EZV41" s="1332"/>
      <c r="EZW41" s="1332"/>
      <c r="EZX41" s="1332"/>
      <c r="EZY41" s="1332"/>
      <c r="EZZ41" s="1332"/>
      <c r="FAA41" s="1332"/>
      <c r="FAB41" s="1332"/>
      <c r="FAC41" s="1332"/>
      <c r="FAD41" s="1332"/>
      <c r="FAE41" s="1332"/>
      <c r="FAF41" s="1332"/>
      <c r="FAG41" s="1332"/>
      <c r="FAH41" s="1332"/>
      <c r="FAI41" s="1332"/>
      <c r="FAJ41" s="1332"/>
      <c r="FAK41" s="1332"/>
      <c r="FAL41" s="1332"/>
      <c r="FAM41" s="1332"/>
      <c r="FAN41" s="1332"/>
      <c r="FAO41" s="1332"/>
      <c r="FAP41" s="1332"/>
      <c r="FAQ41" s="1332"/>
      <c r="FAR41" s="1332"/>
      <c r="FAS41" s="1332"/>
      <c r="FAT41" s="1332"/>
      <c r="FAU41" s="1332"/>
      <c r="FAV41" s="1332"/>
      <c r="FAW41" s="1332"/>
      <c r="FAX41" s="1332"/>
      <c r="FAY41" s="1332"/>
      <c r="FAZ41" s="1332"/>
      <c r="FBA41" s="1332"/>
      <c r="FBB41" s="1332"/>
      <c r="FBC41" s="1332"/>
      <c r="FBD41" s="1332"/>
      <c r="FBE41" s="1332"/>
      <c r="FBF41" s="1332"/>
      <c r="FBG41" s="1332"/>
      <c r="FBH41" s="1332"/>
      <c r="FBI41" s="1332"/>
      <c r="FBJ41" s="1332"/>
      <c r="FBK41" s="1332"/>
      <c r="FBL41" s="1332"/>
      <c r="FBM41" s="1332"/>
      <c r="FBN41" s="1332"/>
      <c r="FBO41" s="1332"/>
      <c r="FBP41" s="1332"/>
      <c r="FBQ41" s="1332"/>
      <c r="FBR41" s="1332"/>
      <c r="FBS41" s="1332"/>
      <c r="FBT41" s="1332"/>
      <c r="FBU41" s="1332"/>
      <c r="FBV41" s="1332"/>
      <c r="FBW41" s="1332"/>
      <c r="FBX41" s="1332"/>
      <c r="FBY41" s="1332"/>
      <c r="FBZ41" s="1332"/>
      <c r="FCA41" s="1332"/>
      <c r="FCB41" s="1332"/>
      <c r="FCC41" s="1332"/>
      <c r="FCD41" s="1332"/>
      <c r="FCE41" s="1332"/>
      <c r="FCF41" s="1332"/>
      <c r="FCG41" s="1332"/>
      <c r="FCH41" s="1332"/>
      <c r="FCI41" s="1332"/>
      <c r="FCJ41" s="1332"/>
      <c r="FCK41" s="1332"/>
      <c r="FCL41" s="1332"/>
      <c r="FCM41" s="1332"/>
      <c r="FCN41" s="1332"/>
      <c r="FCO41" s="1332"/>
      <c r="FCP41" s="1332"/>
      <c r="FCQ41" s="1332"/>
      <c r="FCR41" s="1332"/>
      <c r="FCS41" s="1332"/>
      <c r="FCT41" s="1332"/>
      <c r="FCU41" s="1332"/>
      <c r="FCV41" s="1332"/>
      <c r="FCW41" s="1332"/>
      <c r="FCX41" s="1332"/>
      <c r="FCY41" s="1332"/>
      <c r="FCZ41" s="1332"/>
      <c r="FDA41" s="1332"/>
      <c r="FDB41" s="1332"/>
      <c r="FDC41" s="1332"/>
      <c r="FDD41" s="1332"/>
      <c r="FDE41" s="1332"/>
      <c r="FDF41" s="1332"/>
      <c r="FDG41" s="1332"/>
      <c r="FDH41" s="1332"/>
      <c r="FDI41" s="1332"/>
      <c r="FDJ41" s="1332"/>
      <c r="FDK41" s="1332"/>
      <c r="FDL41" s="1332"/>
      <c r="FDM41" s="1332"/>
      <c r="FDN41" s="1332"/>
      <c r="FDO41" s="1332"/>
      <c r="FDP41" s="1332"/>
      <c r="FDQ41" s="1332"/>
      <c r="FDR41" s="1332"/>
      <c r="FDS41" s="1332"/>
      <c r="FDT41" s="1332"/>
      <c r="FDU41" s="1332"/>
      <c r="FDV41" s="1332"/>
      <c r="FDW41" s="1332"/>
      <c r="FDX41" s="1332"/>
      <c r="FDY41" s="1332"/>
      <c r="FDZ41" s="1332"/>
      <c r="FEA41" s="1332"/>
      <c r="FEB41" s="1332"/>
      <c r="FEC41" s="1332"/>
      <c r="FED41" s="1332"/>
      <c r="FEE41" s="1332"/>
      <c r="FEF41" s="1332"/>
      <c r="FEG41" s="1332"/>
      <c r="FEH41" s="1332"/>
      <c r="FEI41" s="1332"/>
      <c r="FEJ41" s="1332"/>
      <c r="FEK41" s="1332"/>
      <c r="FEL41" s="1332"/>
      <c r="FEM41" s="1332"/>
      <c r="FEN41" s="1332"/>
      <c r="FEO41" s="1332"/>
      <c r="FEP41" s="1332"/>
      <c r="FEQ41" s="1332"/>
      <c r="FER41" s="1332"/>
      <c r="FES41" s="1332"/>
      <c r="FET41" s="1332"/>
      <c r="FEU41" s="1332"/>
      <c r="FEV41" s="1332"/>
      <c r="FEW41" s="1332"/>
      <c r="FEX41" s="1332"/>
      <c r="FEY41" s="1332"/>
      <c r="FEZ41" s="1332"/>
      <c r="FFA41" s="1332"/>
      <c r="FFB41" s="1332"/>
      <c r="FFC41" s="1332"/>
      <c r="FFD41" s="1332"/>
      <c r="FFE41" s="1332"/>
      <c r="FFF41" s="1332"/>
      <c r="FFG41" s="1332"/>
      <c r="FFH41" s="1332"/>
      <c r="FFI41" s="1332"/>
      <c r="FFJ41" s="1332"/>
      <c r="FFK41" s="1332"/>
      <c r="FFL41" s="1332"/>
      <c r="FFM41" s="1332"/>
      <c r="FFN41" s="1332"/>
      <c r="FFO41" s="1332"/>
      <c r="FFP41" s="1332"/>
      <c r="FFQ41" s="1332"/>
      <c r="FFR41" s="1332"/>
      <c r="FFS41" s="1332"/>
      <c r="FFT41" s="1332"/>
      <c r="FFU41" s="1332"/>
      <c r="FFV41" s="1332"/>
      <c r="FFW41" s="1332"/>
      <c r="FFX41" s="1332"/>
      <c r="FFY41" s="1332"/>
      <c r="FFZ41" s="1332"/>
      <c r="FGA41" s="1332"/>
      <c r="FGB41" s="1332"/>
      <c r="FGC41" s="1332"/>
      <c r="FGD41" s="1332"/>
      <c r="FGE41" s="1332"/>
      <c r="FGF41" s="1332"/>
      <c r="FGG41" s="1332"/>
      <c r="FGH41" s="1332"/>
      <c r="FGI41" s="1332"/>
      <c r="FGJ41" s="1332"/>
      <c r="FGK41" s="1332"/>
      <c r="FGL41" s="1332"/>
      <c r="FGM41" s="1332"/>
      <c r="FGN41" s="1332"/>
      <c r="FGO41" s="1332"/>
      <c r="FGP41" s="1332"/>
      <c r="FGQ41" s="1332"/>
      <c r="FGR41" s="1332"/>
      <c r="FGS41" s="1332"/>
      <c r="FGT41" s="1332"/>
      <c r="FGU41" s="1332"/>
      <c r="FGV41" s="1332"/>
      <c r="FGW41" s="1332"/>
      <c r="FGX41" s="1332"/>
      <c r="FGY41" s="1332"/>
      <c r="FGZ41" s="1332"/>
      <c r="FHA41" s="1332"/>
      <c r="FHB41" s="1332"/>
      <c r="FHC41" s="1332"/>
      <c r="FHD41" s="1332"/>
      <c r="FHE41" s="1332"/>
      <c r="FHF41" s="1332"/>
      <c r="FHG41" s="1332"/>
      <c r="FHH41" s="1332"/>
      <c r="FHI41" s="1332"/>
      <c r="FHJ41" s="1332"/>
      <c r="FHK41" s="1332"/>
      <c r="FHL41" s="1332"/>
      <c r="FHM41" s="1332"/>
      <c r="FHN41" s="1332"/>
      <c r="FHO41" s="1332"/>
      <c r="FHP41" s="1332"/>
      <c r="FHQ41" s="1332"/>
      <c r="FHR41" s="1332"/>
      <c r="FHS41" s="1332"/>
      <c r="FHT41" s="1332"/>
      <c r="FHU41" s="1332"/>
      <c r="FHV41" s="1332"/>
      <c r="FHW41" s="1332"/>
      <c r="FHX41" s="1332"/>
      <c r="FHY41" s="1332"/>
      <c r="FHZ41" s="1332"/>
      <c r="FIA41" s="1332"/>
      <c r="FIB41" s="1332"/>
      <c r="FIC41" s="1332"/>
      <c r="FID41" s="1332"/>
      <c r="FIE41" s="1332"/>
      <c r="FIF41" s="1332"/>
      <c r="FIG41" s="1332"/>
      <c r="FIH41" s="1332"/>
      <c r="FII41" s="1332"/>
      <c r="FIJ41" s="1332"/>
      <c r="FIK41" s="1332"/>
      <c r="FIL41" s="1332"/>
      <c r="FIM41" s="1332"/>
      <c r="FIN41" s="1332"/>
      <c r="FIO41" s="1332"/>
      <c r="FIP41" s="1332"/>
      <c r="FIQ41" s="1332"/>
      <c r="FIR41" s="1332"/>
      <c r="FIS41" s="1332"/>
      <c r="FIT41" s="1332"/>
      <c r="FIU41" s="1332"/>
      <c r="FIV41" s="1332"/>
      <c r="FIW41" s="1332"/>
      <c r="FIX41" s="1332"/>
      <c r="FIY41" s="1332"/>
      <c r="FIZ41" s="1332"/>
      <c r="FJA41" s="1332"/>
      <c r="FJB41" s="1332"/>
      <c r="FJC41" s="1332"/>
      <c r="FJD41" s="1332"/>
      <c r="FJE41" s="1332"/>
      <c r="FJF41" s="1332"/>
      <c r="FJG41" s="1332"/>
      <c r="FJH41" s="1332"/>
      <c r="FJI41" s="1332"/>
      <c r="FJJ41" s="1332"/>
      <c r="FJK41" s="1332"/>
      <c r="FJL41" s="1332"/>
      <c r="FJM41" s="1332"/>
      <c r="FJN41" s="1332"/>
      <c r="FJO41" s="1332"/>
      <c r="FJP41" s="1332"/>
      <c r="FJQ41" s="1332"/>
      <c r="FJR41" s="1332"/>
      <c r="FJS41" s="1332"/>
      <c r="FJT41" s="1332"/>
      <c r="FJU41" s="1332"/>
      <c r="FJV41" s="1332"/>
      <c r="FJW41" s="1332"/>
      <c r="FJX41" s="1332"/>
      <c r="FJY41" s="1332"/>
      <c r="FJZ41" s="1332"/>
      <c r="FKA41" s="1332"/>
      <c r="FKB41" s="1332"/>
      <c r="FKC41" s="1332"/>
      <c r="FKD41" s="1332"/>
      <c r="FKE41" s="1332"/>
      <c r="FKF41" s="1332"/>
      <c r="FKG41" s="1332"/>
      <c r="FKH41" s="1332"/>
      <c r="FKI41" s="1332"/>
      <c r="FKJ41" s="1332"/>
      <c r="FKK41" s="1332"/>
      <c r="FKL41" s="1332"/>
      <c r="FKM41" s="1332"/>
      <c r="FKN41" s="1332"/>
      <c r="FKO41" s="1332"/>
      <c r="FKP41" s="1332"/>
      <c r="FKQ41" s="1332"/>
      <c r="FKR41" s="1332"/>
      <c r="FKS41" s="1332"/>
      <c r="FKT41" s="1332"/>
      <c r="FKU41" s="1332"/>
      <c r="FKV41" s="1332"/>
      <c r="FKW41" s="1332"/>
      <c r="FKX41" s="1332"/>
      <c r="FKY41" s="1332"/>
      <c r="FKZ41" s="1332"/>
      <c r="FLA41" s="1332"/>
      <c r="FLB41" s="1332"/>
      <c r="FLC41" s="1332"/>
      <c r="FLD41" s="1332"/>
      <c r="FLE41" s="1332"/>
      <c r="FLF41" s="1332"/>
      <c r="FLG41" s="1332"/>
      <c r="FLH41" s="1332"/>
      <c r="FLI41" s="1332"/>
      <c r="FLJ41" s="1332"/>
      <c r="FLK41" s="1332"/>
      <c r="FLL41" s="1332"/>
      <c r="FLM41" s="1332"/>
      <c r="FLN41" s="1332"/>
      <c r="FLO41" s="1332"/>
      <c r="FLP41" s="1332"/>
      <c r="FLQ41" s="1332"/>
      <c r="FLR41" s="1332"/>
      <c r="FLS41" s="1332"/>
      <c r="FLT41" s="1332"/>
      <c r="FLU41" s="1332"/>
      <c r="FLV41" s="1332"/>
      <c r="FLW41" s="1332"/>
      <c r="FLX41" s="1332"/>
      <c r="FLY41" s="1332"/>
      <c r="FLZ41" s="1332"/>
      <c r="FMA41" s="1332"/>
      <c r="FMB41" s="1332"/>
      <c r="FMC41" s="1332"/>
      <c r="FMD41" s="1332"/>
      <c r="FME41" s="1332"/>
      <c r="FMF41" s="1332"/>
      <c r="FMG41" s="1332"/>
      <c r="FMH41" s="1332"/>
      <c r="FMI41" s="1332"/>
      <c r="FMJ41" s="1332"/>
      <c r="FMK41" s="1332"/>
      <c r="FML41" s="1332"/>
      <c r="FMM41" s="1332"/>
      <c r="FMN41" s="1332"/>
      <c r="FMO41" s="1332"/>
      <c r="FMP41" s="1332"/>
      <c r="FMQ41" s="1332"/>
      <c r="FMR41" s="1332"/>
      <c r="FMS41" s="1332"/>
      <c r="FMT41" s="1332"/>
      <c r="FMU41" s="1332"/>
      <c r="FMV41" s="1332"/>
      <c r="FMW41" s="1332"/>
      <c r="FMX41" s="1332"/>
      <c r="FMY41" s="1332"/>
      <c r="FMZ41" s="1332"/>
      <c r="FNA41" s="1332"/>
      <c r="FNB41" s="1332"/>
      <c r="FNC41" s="1332"/>
      <c r="FND41" s="1332"/>
      <c r="FNE41" s="1332"/>
      <c r="FNF41" s="1332"/>
    </row>
    <row r="42" spans="1:4426" s="1301" customFormat="1" ht="30">
      <c r="A42" s="1330"/>
      <c r="B42" s="1406">
        <v>1901026</v>
      </c>
      <c r="C42" s="1410" t="s">
        <v>1682</v>
      </c>
      <c r="D42" s="1427">
        <v>4664561.32</v>
      </c>
      <c r="E42" s="1405"/>
      <c r="F42" s="1401"/>
      <c r="G42" s="1401"/>
      <c r="H42" s="1401">
        <f>+D42</f>
        <v>4664561.32</v>
      </c>
      <c r="I42" s="1401"/>
      <c r="J42" s="1623" t="s">
        <v>1665</v>
      </c>
      <c r="K42" s="1415" t="s">
        <v>1683</v>
      </c>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c r="AN42" s="1332"/>
      <c r="AO42" s="1332"/>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32"/>
      <c r="HW42" s="1332"/>
      <c r="HX42" s="1332"/>
      <c r="HY42" s="1332"/>
      <c r="HZ42" s="1332"/>
      <c r="IA42" s="1332"/>
      <c r="IB42" s="1332"/>
      <c r="IC42" s="1332"/>
      <c r="ID42" s="1332"/>
      <c r="IE42" s="1332"/>
      <c r="IF42" s="1332"/>
      <c r="IG42" s="1332"/>
      <c r="IH42" s="1332"/>
      <c r="II42" s="1332"/>
      <c r="IJ42" s="1332"/>
      <c r="IK42" s="1332"/>
      <c r="IL42" s="1332"/>
      <c r="IM42" s="1332"/>
      <c r="IN42" s="1332"/>
      <c r="IO42" s="1332"/>
      <c r="IP42" s="1332"/>
      <c r="IQ42" s="1332"/>
      <c r="IR42" s="1332"/>
      <c r="IS42" s="1332"/>
      <c r="IT42" s="1332"/>
      <c r="IU42" s="1332"/>
      <c r="IV42" s="1332"/>
      <c r="IW42" s="1332"/>
      <c r="IX42" s="1332"/>
      <c r="IY42" s="1332"/>
      <c r="IZ42" s="1332"/>
      <c r="JA42" s="1332"/>
      <c r="JB42" s="1332"/>
      <c r="JC42" s="1332"/>
      <c r="JD42" s="1332"/>
      <c r="JE42" s="1332"/>
      <c r="JF42" s="1332"/>
      <c r="JG42" s="1332"/>
      <c r="JH42" s="1332"/>
      <c r="JI42" s="1332"/>
      <c r="JJ42" s="1332"/>
      <c r="JK42" s="1332"/>
      <c r="JL42" s="1332"/>
      <c r="JM42" s="1332"/>
      <c r="JN42" s="1332"/>
      <c r="JO42" s="1332"/>
      <c r="JP42" s="1332"/>
      <c r="JQ42" s="1332"/>
      <c r="JR42" s="1332"/>
      <c r="JS42" s="1332"/>
      <c r="JT42" s="1332"/>
      <c r="JU42" s="1332"/>
      <c r="JV42" s="1332"/>
      <c r="JW42" s="1332"/>
      <c r="JX42" s="1332"/>
      <c r="JY42" s="1332"/>
      <c r="JZ42" s="1332"/>
      <c r="KA42" s="1332"/>
      <c r="KB42" s="1332"/>
      <c r="KC42" s="1332"/>
      <c r="KD42" s="1332"/>
      <c r="KE42" s="1332"/>
      <c r="KF42" s="1332"/>
      <c r="KG42" s="1332"/>
      <c r="KH42" s="1332"/>
      <c r="KI42" s="1332"/>
      <c r="KJ42" s="1332"/>
      <c r="KK42" s="1332"/>
      <c r="KL42" s="1332"/>
      <c r="KM42" s="1332"/>
      <c r="KN42" s="1332"/>
      <c r="KO42" s="1332"/>
      <c r="KP42" s="1332"/>
      <c r="KQ42" s="1332"/>
      <c r="KR42" s="1332"/>
      <c r="KS42" s="1332"/>
      <c r="KT42" s="1332"/>
      <c r="KU42" s="1332"/>
      <c r="KV42" s="1332"/>
      <c r="KW42" s="1332"/>
      <c r="KX42" s="1332"/>
      <c r="KY42" s="1332"/>
      <c r="KZ42" s="1332"/>
      <c r="LA42" s="1332"/>
      <c r="LB42" s="1332"/>
      <c r="LC42" s="1332"/>
      <c r="LD42" s="1332"/>
      <c r="LE42" s="1332"/>
      <c r="LF42" s="1332"/>
      <c r="LG42" s="1332"/>
      <c r="LH42" s="1332"/>
      <c r="LI42" s="1332"/>
      <c r="LJ42" s="1332"/>
      <c r="LK42" s="1332"/>
      <c r="LL42" s="1332"/>
      <c r="LM42" s="1332"/>
      <c r="LN42" s="1332"/>
      <c r="LO42" s="1332"/>
      <c r="LP42" s="1332"/>
      <c r="LQ42" s="1332"/>
      <c r="LR42" s="1332"/>
      <c r="LS42" s="1332"/>
      <c r="LT42" s="1332"/>
      <c r="LU42" s="1332"/>
      <c r="LV42" s="1332"/>
      <c r="LW42" s="1332"/>
      <c r="LX42" s="1332"/>
      <c r="LY42" s="1332"/>
      <c r="LZ42" s="1332"/>
      <c r="MA42" s="1332"/>
      <c r="MB42" s="1332"/>
      <c r="MC42" s="1332"/>
      <c r="MD42" s="1332"/>
      <c r="ME42" s="1332"/>
      <c r="MF42" s="1332"/>
      <c r="MG42" s="1332"/>
      <c r="MH42" s="1332"/>
      <c r="MI42" s="1332"/>
      <c r="MJ42" s="1332"/>
      <c r="MK42" s="1332"/>
      <c r="ML42" s="1332"/>
      <c r="MM42" s="1332"/>
      <c r="MN42" s="1332"/>
      <c r="MO42" s="1332"/>
      <c r="MP42" s="1332"/>
      <c r="MQ42" s="1332"/>
      <c r="MR42" s="1332"/>
      <c r="MS42" s="1332"/>
      <c r="MT42" s="1332"/>
      <c r="MU42" s="1332"/>
      <c r="MV42" s="1332"/>
      <c r="MW42" s="1332"/>
      <c r="MX42" s="1332"/>
      <c r="MY42" s="1332"/>
      <c r="MZ42" s="1332"/>
      <c r="NA42" s="1332"/>
      <c r="NB42" s="1332"/>
      <c r="NC42" s="1332"/>
      <c r="ND42" s="1332"/>
      <c r="NE42" s="1332"/>
      <c r="NF42" s="1332"/>
      <c r="NG42" s="1332"/>
      <c r="NH42" s="1332"/>
      <c r="NI42" s="1332"/>
      <c r="NJ42" s="1332"/>
      <c r="NK42" s="1332"/>
      <c r="NL42" s="1332"/>
      <c r="NM42" s="1332"/>
      <c r="NN42" s="1332"/>
      <c r="NO42" s="1332"/>
      <c r="NP42" s="1332"/>
      <c r="NQ42" s="1332"/>
      <c r="NR42" s="1332"/>
      <c r="NS42" s="1332"/>
      <c r="NT42" s="1332"/>
      <c r="NU42" s="1332"/>
      <c r="NV42" s="1332"/>
      <c r="NW42" s="1332"/>
      <c r="NX42" s="1332"/>
      <c r="NY42" s="1332"/>
      <c r="NZ42" s="1332"/>
      <c r="OA42" s="1332"/>
      <c r="OB42" s="1332"/>
      <c r="OC42" s="1332"/>
      <c r="OD42" s="1332"/>
      <c r="OE42" s="1332"/>
      <c r="OF42" s="1332"/>
      <c r="OG42" s="1332"/>
      <c r="OH42" s="1332"/>
      <c r="OI42" s="1332"/>
      <c r="OJ42" s="1332"/>
      <c r="OK42" s="1332"/>
      <c r="OL42" s="1332"/>
      <c r="OM42" s="1332"/>
      <c r="ON42" s="1332"/>
      <c r="OO42" s="1332"/>
      <c r="OP42" s="1332"/>
      <c r="OQ42" s="1332"/>
      <c r="OR42" s="1332"/>
      <c r="OS42" s="1332"/>
      <c r="OT42" s="1332"/>
      <c r="OU42" s="1332"/>
      <c r="OV42" s="1332"/>
      <c r="OW42" s="1332"/>
      <c r="OX42" s="1332"/>
      <c r="OY42" s="1332"/>
      <c r="OZ42" s="1332"/>
      <c r="PA42" s="1332"/>
      <c r="PB42" s="1332"/>
      <c r="PC42" s="1332"/>
      <c r="PD42" s="1332"/>
      <c r="PE42" s="1332"/>
      <c r="PF42" s="1332"/>
      <c r="PG42" s="1332"/>
      <c r="PH42" s="1332"/>
      <c r="PI42" s="1332"/>
      <c r="PJ42" s="1332"/>
      <c r="PK42" s="1332"/>
      <c r="PL42" s="1332"/>
      <c r="PM42" s="1332"/>
      <c r="PN42" s="1332"/>
      <c r="PO42" s="1332"/>
      <c r="PP42" s="1332"/>
      <c r="PQ42" s="1332"/>
      <c r="PR42" s="1332"/>
      <c r="PS42" s="1332"/>
      <c r="PT42" s="1332"/>
      <c r="PU42" s="1332"/>
      <c r="PV42" s="1332"/>
      <c r="PW42" s="1332"/>
      <c r="PX42" s="1332"/>
      <c r="PY42" s="1332"/>
      <c r="PZ42" s="1332"/>
      <c r="QA42" s="1332"/>
      <c r="QB42" s="1332"/>
      <c r="QC42" s="1332"/>
      <c r="QD42" s="1332"/>
      <c r="QE42" s="1332"/>
      <c r="QF42" s="1332"/>
      <c r="QG42" s="1332"/>
      <c r="QH42" s="1332"/>
      <c r="QI42" s="1332"/>
      <c r="QJ42" s="1332"/>
      <c r="QK42" s="1332"/>
      <c r="QL42" s="1332"/>
      <c r="QM42" s="1332"/>
      <c r="QN42" s="1332"/>
      <c r="QO42" s="1332"/>
      <c r="QP42" s="1332"/>
      <c r="QQ42" s="1332"/>
      <c r="QR42" s="1332"/>
      <c r="QS42" s="1332"/>
      <c r="QT42" s="1332"/>
      <c r="QU42" s="1332"/>
      <c r="QV42" s="1332"/>
      <c r="QW42" s="1332"/>
      <c r="QX42" s="1332"/>
      <c r="QY42" s="1332"/>
      <c r="QZ42" s="1332"/>
      <c r="RA42" s="1332"/>
      <c r="RB42" s="1332"/>
      <c r="RC42" s="1332"/>
      <c r="RD42" s="1332"/>
      <c r="RE42" s="1332"/>
      <c r="RF42" s="1332"/>
      <c r="RG42" s="1332"/>
      <c r="RH42" s="1332"/>
      <c r="RI42" s="1332"/>
      <c r="RJ42" s="1332"/>
      <c r="RK42" s="1332"/>
      <c r="RL42" s="1332"/>
      <c r="RM42" s="1332"/>
      <c r="RN42" s="1332"/>
      <c r="RO42" s="1332"/>
      <c r="RP42" s="1332"/>
      <c r="RQ42" s="1332"/>
      <c r="RR42" s="1332"/>
      <c r="RS42" s="1332"/>
      <c r="RT42" s="1332"/>
      <c r="RU42" s="1332"/>
      <c r="RV42" s="1332"/>
      <c r="RW42" s="1332"/>
      <c r="RX42" s="1332"/>
      <c r="RY42" s="1332"/>
      <c r="RZ42" s="1332"/>
      <c r="SA42" s="1332"/>
      <c r="SB42" s="1332"/>
      <c r="SC42" s="1332"/>
      <c r="SD42" s="1332"/>
      <c r="SE42" s="1332"/>
      <c r="SF42" s="1332"/>
      <c r="SG42" s="1332"/>
      <c r="SH42" s="1332"/>
      <c r="SI42" s="1332"/>
      <c r="SJ42" s="1332"/>
      <c r="SK42" s="1332"/>
      <c r="SL42" s="1332"/>
      <c r="SM42" s="1332"/>
      <c r="SN42" s="1332"/>
      <c r="SO42" s="1332"/>
      <c r="SP42" s="1332"/>
      <c r="SQ42" s="1332"/>
      <c r="SR42" s="1332"/>
      <c r="SS42" s="1332"/>
      <c r="ST42" s="1332"/>
      <c r="SU42" s="1332"/>
      <c r="SV42" s="1332"/>
      <c r="SW42" s="1332"/>
      <c r="SX42" s="1332"/>
      <c r="SY42" s="1332"/>
      <c r="SZ42" s="1332"/>
      <c r="TA42" s="1332"/>
      <c r="TB42" s="1332"/>
      <c r="TC42" s="1332"/>
      <c r="TD42" s="1332"/>
      <c r="TE42" s="1332"/>
      <c r="TF42" s="1332"/>
      <c r="TG42" s="1332"/>
      <c r="TH42" s="1332"/>
      <c r="TI42" s="1332"/>
      <c r="TJ42" s="1332"/>
      <c r="TK42" s="1332"/>
      <c r="TL42" s="1332"/>
      <c r="TM42" s="1332"/>
      <c r="TN42" s="1332"/>
      <c r="TO42" s="1332"/>
      <c r="TP42" s="1332"/>
      <c r="TQ42" s="1332"/>
      <c r="TR42" s="1332"/>
      <c r="TS42" s="1332"/>
      <c r="TT42" s="1332"/>
      <c r="TU42" s="1332"/>
      <c r="TV42" s="1332"/>
      <c r="TW42" s="1332"/>
      <c r="TX42" s="1332"/>
      <c r="TY42" s="1332"/>
      <c r="TZ42" s="1332"/>
      <c r="UA42" s="1332"/>
      <c r="UB42" s="1332"/>
      <c r="UC42" s="1332"/>
      <c r="UD42" s="1332"/>
      <c r="UE42" s="1332"/>
      <c r="UF42" s="1332"/>
      <c r="UG42" s="1332"/>
      <c r="UH42" s="1332"/>
      <c r="UI42" s="1332"/>
      <c r="UJ42" s="1332"/>
      <c r="UK42" s="1332"/>
      <c r="UL42" s="1332"/>
      <c r="UM42" s="1332"/>
      <c r="UN42" s="1332"/>
      <c r="UO42" s="1332"/>
      <c r="UP42" s="1332"/>
      <c r="UQ42" s="1332"/>
      <c r="UR42" s="1332"/>
      <c r="US42" s="1332"/>
      <c r="UT42" s="1332"/>
      <c r="UU42" s="1332"/>
      <c r="UV42" s="1332"/>
      <c r="UW42" s="1332"/>
      <c r="UX42" s="1332"/>
      <c r="UY42" s="1332"/>
      <c r="UZ42" s="1332"/>
      <c r="VA42" s="1332"/>
      <c r="VB42" s="1332"/>
      <c r="VC42" s="1332"/>
      <c r="VD42" s="1332"/>
      <c r="VE42" s="1332"/>
      <c r="VF42" s="1332"/>
      <c r="VG42" s="1332"/>
      <c r="VH42" s="1332"/>
      <c r="VI42" s="1332"/>
      <c r="VJ42" s="1332"/>
      <c r="VK42" s="1332"/>
      <c r="VL42" s="1332"/>
      <c r="VM42" s="1332"/>
      <c r="VN42" s="1332"/>
      <c r="VO42" s="1332"/>
      <c r="VP42" s="1332"/>
      <c r="VQ42" s="1332"/>
      <c r="VR42" s="1332"/>
      <c r="VS42" s="1332"/>
      <c r="VT42" s="1332"/>
      <c r="VU42" s="1332"/>
      <c r="VV42" s="1332"/>
      <c r="VW42" s="1332"/>
      <c r="VX42" s="1332"/>
      <c r="VY42" s="1332"/>
      <c r="VZ42" s="1332"/>
      <c r="WA42" s="1332"/>
      <c r="WB42" s="1332"/>
      <c r="WC42" s="1332"/>
      <c r="WD42" s="1332"/>
      <c r="WE42" s="1332"/>
      <c r="WF42" s="1332"/>
      <c r="WG42" s="1332"/>
      <c r="WH42" s="1332"/>
      <c r="WI42" s="1332"/>
      <c r="WJ42" s="1332"/>
      <c r="WK42" s="1332"/>
      <c r="WL42" s="1332"/>
      <c r="WM42" s="1332"/>
      <c r="WN42" s="1332"/>
      <c r="WO42" s="1332"/>
      <c r="WP42" s="1332"/>
      <c r="WQ42" s="1332"/>
      <c r="WR42" s="1332"/>
      <c r="WS42" s="1332"/>
      <c r="WT42" s="1332"/>
      <c r="WU42" s="1332"/>
      <c r="WV42" s="1332"/>
      <c r="WW42" s="1332"/>
      <c r="WX42" s="1332"/>
      <c r="WY42" s="1332"/>
      <c r="WZ42" s="1332"/>
      <c r="XA42" s="1332"/>
      <c r="XB42" s="1332"/>
      <c r="XC42" s="1332"/>
      <c r="XD42" s="1332"/>
      <c r="XE42" s="1332"/>
      <c r="XF42" s="1332"/>
      <c r="XG42" s="1332"/>
      <c r="XH42" s="1332"/>
      <c r="XI42" s="1332"/>
      <c r="XJ42" s="1332"/>
      <c r="XK42" s="1332"/>
      <c r="XL42" s="1332"/>
      <c r="XM42" s="1332"/>
      <c r="XN42" s="1332"/>
      <c r="XO42" s="1332"/>
      <c r="XP42" s="1332"/>
      <c r="XQ42" s="1332"/>
      <c r="XR42" s="1332"/>
      <c r="XS42" s="1332"/>
      <c r="XT42" s="1332"/>
      <c r="XU42" s="1332"/>
      <c r="XV42" s="1332"/>
      <c r="XW42" s="1332"/>
      <c r="XX42" s="1332"/>
      <c r="XY42" s="1332"/>
      <c r="XZ42" s="1332"/>
      <c r="YA42" s="1332"/>
      <c r="YB42" s="1332"/>
      <c r="YC42" s="1332"/>
      <c r="YD42" s="1332"/>
      <c r="YE42" s="1332"/>
      <c r="YF42" s="1332"/>
      <c r="YG42" s="1332"/>
      <c r="YH42" s="1332"/>
      <c r="YI42" s="1332"/>
      <c r="YJ42" s="1332"/>
      <c r="YK42" s="1332"/>
      <c r="YL42" s="1332"/>
      <c r="YM42" s="1332"/>
      <c r="YN42" s="1332"/>
      <c r="YO42" s="1332"/>
      <c r="YP42" s="1332"/>
      <c r="YQ42" s="1332"/>
      <c r="YR42" s="1332"/>
      <c r="YS42" s="1332"/>
      <c r="YT42" s="1332"/>
      <c r="YU42" s="1332"/>
      <c r="YV42" s="1332"/>
      <c r="YW42" s="1332"/>
      <c r="YX42" s="1332"/>
      <c r="YY42" s="1332"/>
      <c r="YZ42" s="1332"/>
      <c r="ZA42" s="1332"/>
      <c r="ZB42" s="1332"/>
      <c r="ZC42" s="1332"/>
      <c r="ZD42" s="1332"/>
      <c r="ZE42" s="1332"/>
      <c r="ZF42" s="1332"/>
      <c r="ZG42" s="1332"/>
      <c r="ZH42" s="1332"/>
      <c r="ZI42" s="1332"/>
      <c r="ZJ42" s="1332"/>
      <c r="ZK42" s="1332"/>
      <c r="ZL42" s="1332"/>
      <c r="ZM42" s="1332"/>
      <c r="ZN42" s="1332"/>
      <c r="ZO42" s="1332"/>
      <c r="ZP42" s="1332"/>
      <c r="ZQ42" s="1332"/>
      <c r="ZR42" s="1332"/>
      <c r="ZS42" s="1332"/>
      <c r="ZT42" s="1332"/>
      <c r="ZU42" s="1332"/>
      <c r="ZV42" s="1332"/>
      <c r="ZW42" s="1332"/>
      <c r="ZX42" s="1332"/>
      <c r="ZY42" s="1332"/>
      <c r="ZZ42" s="1332"/>
      <c r="AAA42" s="1332"/>
      <c r="AAB42" s="1332"/>
      <c r="AAC42" s="1332"/>
      <c r="AAD42" s="1332"/>
      <c r="AAE42" s="1332"/>
      <c r="AAF42" s="1332"/>
      <c r="AAG42" s="1332"/>
      <c r="AAH42" s="1332"/>
      <c r="AAI42" s="1332"/>
      <c r="AAJ42" s="1332"/>
      <c r="AAK42" s="1332"/>
      <c r="AAL42" s="1332"/>
      <c r="AAM42" s="1332"/>
      <c r="AAN42" s="1332"/>
      <c r="AAO42" s="1332"/>
      <c r="AAP42" s="1332"/>
      <c r="AAQ42" s="1332"/>
      <c r="AAR42" s="1332"/>
      <c r="AAS42" s="1332"/>
      <c r="AAT42" s="1332"/>
      <c r="AAU42" s="1332"/>
      <c r="AAV42" s="1332"/>
      <c r="AAW42" s="1332"/>
      <c r="AAX42" s="1332"/>
      <c r="AAY42" s="1332"/>
      <c r="AAZ42" s="1332"/>
      <c r="ABA42" s="1332"/>
      <c r="ABB42" s="1332"/>
      <c r="ABC42" s="1332"/>
      <c r="ABD42" s="1332"/>
      <c r="ABE42" s="1332"/>
      <c r="ABF42" s="1332"/>
      <c r="ABG42" s="1332"/>
      <c r="ABH42" s="1332"/>
      <c r="ABI42" s="1332"/>
      <c r="ABJ42" s="1332"/>
      <c r="ABK42" s="1332"/>
      <c r="ABL42" s="1332"/>
      <c r="ABM42" s="1332"/>
      <c r="ABN42" s="1332"/>
      <c r="ABO42" s="1332"/>
      <c r="ABP42" s="1332"/>
      <c r="ABQ42" s="1332"/>
      <c r="ABR42" s="1332"/>
      <c r="ABS42" s="1332"/>
      <c r="ABT42" s="1332"/>
      <c r="ABU42" s="1332"/>
      <c r="ABV42" s="1332"/>
      <c r="ABW42" s="1332"/>
      <c r="ABX42" s="1332"/>
      <c r="ABY42" s="1332"/>
      <c r="ABZ42" s="1332"/>
      <c r="ACA42" s="1332"/>
      <c r="ACB42" s="1332"/>
      <c r="ACC42" s="1332"/>
      <c r="ACD42" s="1332"/>
      <c r="ACE42" s="1332"/>
      <c r="ACF42" s="1332"/>
      <c r="ACG42" s="1332"/>
      <c r="ACH42" s="1332"/>
      <c r="ACI42" s="1332"/>
      <c r="ACJ42" s="1332"/>
      <c r="ACK42" s="1332"/>
      <c r="ACL42" s="1332"/>
      <c r="ACM42" s="1332"/>
      <c r="ACN42" s="1332"/>
      <c r="ACO42" s="1332"/>
      <c r="ACP42" s="1332"/>
      <c r="ACQ42" s="1332"/>
      <c r="ACR42" s="1332"/>
      <c r="ACS42" s="1332"/>
      <c r="ACT42" s="1332"/>
      <c r="ACU42" s="1332"/>
      <c r="ACV42" s="1332"/>
      <c r="ACW42" s="1332"/>
      <c r="ACX42" s="1332"/>
      <c r="ACY42" s="1332"/>
      <c r="ACZ42" s="1332"/>
      <c r="ADA42" s="1332"/>
      <c r="ADB42" s="1332"/>
      <c r="ADC42" s="1332"/>
      <c r="ADD42" s="1332"/>
      <c r="ADE42" s="1332"/>
      <c r="ADF42" s="1332"/>
      <c r="ADG42" s="1332"/>
      <c r="ADH42" s="1332"/>
      <c r="ADI42" s="1332"/>
      <c r="ADJ42" s="1332"/>
      <c r="ADK42" s="1332"/>
      <c r="ADL42" s="1332"/>
      <c r="ADM42" s="1332"/>
      <c r="ADN42" s="1332"/>
      <c r="ADO42" s="1332"/>
      <c r="ADP42" s="1332"/>
      <c r="ADQ42" s="1332"/>
      <c r="ADR42" s="1332"/>
      <c r="ADS42" s="1332"/>
      <c r="ADT42" s="1332"/>
      <c r="ADU42" s="1332"/>
      <c r="ADV42" s="1332"/>
      <c r="ADW42" s="1332"/>
      <c r="ADX42" s="1332"/>
      <c r="ADY42" s="1332"/>
      <c r="ADZ42" s="1332"/>
      <c r="AEA42" s="1332"/>
      <c r="AEB42" s="1332"/>
      <c r="AEC42" s="1332"/>
      <c r="AED42" s="1332"/>
      <c r="AEE42" s="1332"/>
      <c r="AEF42" s="1332"/>
      <c r="AEG42" s="1332"/>
      <c r="AEH42" s="1332"/>
      <c r="AEI42" s="1332"/>
      <c r="AEJ42" s="1332"/>
      <c r="AEK42" s="1332"/>
      <c r="AEL42" s="1332"/>
      <c r="AEM42" s="1332"/>
      <c r="AEN42" s="1332"/>
      <c r="AEO42" s="1332"/>
      <c r="AEP42" s="1332"/>
      <c r="AEQ42" s="1332"/>
      <c r="AER42" s="1332"/>
      <c r="AES42" s="1332"/>
      <c r="AET42" s="1332"/>
      <c r="AEU42" s="1332"/>
      <c r="AEV42" s="1332"/>
      <c r="AEW42" s="1332"/>
      <c r="AEX42" s="1332"/>
      <c r="AEY42" s="1332"/>
      <c r="AEZ42" s="1332"/>
      <c r="AFA42" s="1332"/>
      <c r="AFB42" s="1332"/>
      <c r="AFC42" s="1332"/>
      <c r="AFD42" s="1332"/>
      <c r="AFE42" s="1332"/>
      <c r="AFF42" s="1332"/>
      <c r="AFG42" s="1332"/>
      <c r="AFH42" s="1332"/>
      <c r="AFI42" s="1332"/>
      <c r="AFJ42" s="1332"/>
      <c r="AFK42" s="1332"/>
      <c r="AFL42" s="1332"/>
      <c r="AFM42" s="1332"/>
      <c r="AFN42" s="1332"/>
      <c r="AFO42" s="1332"/>
      <c r="AFP42" s="1332"/>
      <c r="AFQ42" s="1332"/>
      <c r="AFR42" s="1332"/>
      <c r="AFS42" s="1332"/>
      <c r="AFT42" s="1332"/>
      <c r="AFU42" s="1332"/>
      <c r="AFV42" s="1332"/>
      <c r="AFW42" s="1332"/>
      <c r="AFX42" s="1332"/>
      <c r="AFY42" s="1332"/>
      <c r="AFZ42" s="1332"/>
      <c r="AGA42" s="1332"/>
      <c r="AGB42" s="1332"/>
      <c r="AGC42" s="1332"/>
      <c r="AGD42" s="1332"/>
      <c r="AGE42" s="1332"/>
      <c r="AGF42" s="1332"/>
      <c r="AGG42" s="1332"/>
      <c r="AGH42" s="1332"/>
      <c r="AGI42" s="1332"/>
      <c r="AGJ42" s="1332"/>
      <c r="AGK42" s="1332"/>
      <c r="AGL42" s="1332"/>
      <c r="AGM42" s="1332"/>
      <c r="AGN42" s="1332"/>
      <c r="AGO42" s="1332"/>
      <c r="AGP42" s="1332"/>
      <c r="AGQ42" s="1332"/>
      <c r="AGR42" s="1332"/>
      <c r="AGS42" s="1332"/>
      <c r="AGT42" s="1332"/>
      <c r="AGU42" s="1332"/>
      <c r="AGV42" s="1332"/>
      <c r="AGW42" s="1332"/>
      <c r="AGX42" s="1332"/>
      <c r="AGY42" s="1332"/>
      <c r="AGZ42" s="1332"/>
      <c r="AHA42" s="1332"/>
      <c r="AHB42" s="1332"/>
      <c r="AHC42" s="1332"/>
      <c r="AHD42" s="1332"/>
      <c r="AHE42" s="1332"/>
      <c r="AHF42" s="1332"/>
      <c r="AHG42" s="1332"/>
      <c r="AHH42" s="1332"/>
      <c r="AHI42" s="1332"/>
      <c r="AHJ42" s="1332"/>
      <c r="AHK42" s="1332"/>
      <c r="AHL42" s="1332"/>
      <c r="AHM42" s="1332"/>
      <c r="AHN42" s="1332"/>
      <c r="AHO42" s="1332"/>
      <c r="AHP42" s="1332"/>
      <c r="AHQ42" s="1332"/>
      <c r="AHR42" s="1332"/>
      <c r="AHS42" s="1332"/>
      <c r="AHT42" s="1332"/>
      <c r="AHU42" s="1332"/>
      <c r="AHV42" s="1332"/>
      <c r="AHW42" s="1332"/>
      <c r="AHX42" s="1332"/>
      <c r="AHY42" s="1332"/>
      <c r="AHZ42" s="1332"/>
      <c r="AIA42" s="1332"/>
      <c r="AIB42" s="1332"/>
      <c r="AIC42" s="1332"/>
      <c r="AID42" s="1332"/>
      <c r="AIE42" s="1332"/>
      <c r="AIF42" s="1332"/>
      <c r="AIG42" s="1332"/>
      <c r="AIH42" s="1332"/>
      <c r="AII42" s="1332"/>
      <c r="AIJ42" s="1332"/>
      <c r="AIK42" s="1332"/>
      <c r="AIL42" s="1332"/>
      <c r="AIM42" s="1332"/>
      <c r="AIN42" s="1332"/>
      <c r="AIO42" s="1332"/>
      <c r="AIP42" s="1332"/>
      <c r="AIQ42" s="1332"/>
      <c r="AIR42" s="1332"/>
      <c r="AIS42" s="1332"/>
      <c r="AIT42" s="1332"/>
      <c r="AIU42" s="1332"/>
      <c r="AIV42" s="1332"/>
      <c r="AIW42" s="1332"/>
      <c r="AIX42" s="1332"/>
      <c r="AIY42" s="1332"/>
      <c r="AIZ42" s="1332"/>
      <c r="AJA42" s="1332"/>
      <c r="AJB42" s="1332"/>
      <c r="AJC42" s="1332"/>
      <c r="AJD42" s="1332"/>
      <c r="AJE42" s="1332"/>
      <c r="AJF42" s="1332"/>
      <c r="AJG42" s="1332"/>
      <c r="AJH42" s="1332"/>
      <c r="AJI42" s="1332"/>
      <c r="AJJ42" s="1332"/>
      <c r="AJK42" s="1332"/>
      <c r="AJL42" s="1332"/>
      <c r="AJM42" s="1332"/>
      <c r="AJN42" s="1332"/>
      <c r="AJO42" s="1332"/>
      <c r="AJP42" s="1332"/>
      <c r="AJQ42" s="1332"/>
      <c r="AJR42" s="1332"/>
      <c r="AJS42" s="1332"/>
      <c r="AJT42" s="1332"/>
      <c r="AJU42" s="1332"/>
      <c r="AJV42" s="1332"/>
      <c r="AJW42" s="1332"/>
      <c r="AJX42" s="1332"/>
      <c r="AJY42" s="1332"/>
      <c r="AJZ42" s="1332"/>
      <c r="AKA42" s="1332"/>
      <c r="AKB42" s="1332"/>
      <c r="AKC42" s="1332"/>
      <c r="AKD42" s="1332"/>
      <c r="AKE42" s="1332"/>
      <c r="AKF42" s="1332"/>
      <c r="AKG42" s="1332"/>
      <c r="AKH42" s="1332"/>
      <c r="AKI42" s="1332"/>
      <c r="AKJ42" s="1332"/>
      <c r="AKK42" s="1332"/>
      <c r="AKL42" s="1332"/>
      <c r="AKM42" s="1332"/>
      <c r="AKN42" s="1332"/>
      <c r="AKO42" s="1332"/>
      <c r="AKP42" s="1332"/>
      <c r="AKQ42" s="1332"/>
      <c r="AKR42" s="1332"/>
      <c r="AKS42" s="1332"/>
      <c r="AKT42" s="1332"/>
      <c r="AKU42" s="1332"/>
      <c r="AKV42" s="1332"/>
      <c r="AKW42" s="1332"/>
      <c r="AKX42" s="1332"/>
      <c r="AKY42" s="1332"/>
      <c r="AKZ42" s="1332"/>
      <c r="ALA42" s="1332"/>
      <c r="ALB42" s="1332"/>
      <c r="ALC42" s="1332"/>
      <c r="ALD42" s="1332"/>
      <c r="ALE42" s="1332"/>
      <c r="ALF42" s="1332"/>
      <c r="ALG42" s="1332"/>
      <c r="ALH42" s="1332"/>
      <c r="ALI42" s="1332"/>
      <c r="ALJ42" s="1332"/>
      <c r="ALK42" s="1332"/>
      <c r="ALL42" s="1332"/>
      <c r="ALM42" s="1332"/>
      <c r="ALN42" s="1332"/>
      <c r="ALO42" s="1332"/>
      <c r="ALP42" s="1332"/>
      <c r="ALQ42" s="1332"/>
      <c r="ALR42" s="1332"/>
      <c r="ALS42" s="1332"/>
      <c r="ALT42" s="1332"/>
      <c r="ALU42" s="1332"/>
      <c r="ALV42" s="1332"/>
      <c r="ALW42" s="1332"/>
      <c r="ALX42" s="1332"/>
      <c r="ALY42" s="1332"/>
      <c r="ALZ42" s="1332"/>
      <c r="AMA42" s="1332"/>
      <c r="AMB42" s="1332"/>
      <c r="AMC42" s="1332"/>
      <c r="AMD42" s="1332"/>
      <c r="AME42" s="1332"/>
      <c r="AMF42" s="1332"/>
      <c r="AMG42" s="1332"/>
      <c r="AMH42" s="1332"/>
      <c r="AMI42" s="1332"/>
      <c r="AMJ42" s="1332"/>
      <c r="AMK42" s="1332"/>
      <c r="AML42" s="1332"/>
      <c r="AMM42" s="1332"/>
      <c r="AMN42" s="1332"/>
      <c r="AMO42" s="1332"/>
      <c r="AMP42" s="1332"/>
      <c r="AMQ42" s="1332"/>
      <c r="AMR42" s="1332"/>
      <c r="AMS42" s="1332"/>
      <c r="AMT42" s="1332"/>
      <c r="AMU42" s="1332"/>
      <c r="AMV42" s="1332"/>
      <c r="AMW42" s="1332"/>
      <c r="AMX42" s="1332"/>
      <c r="AMY42" s="1332"/>
      <c r="AMZ42" s="1332"/>
      <c r="ANA42" s="1332"/>
      <c r="ANB42" s="1332"/>
      <c r="ANC42" s="1332"/>
      <c r="AND42" s="1332"/>
      <c r="ANE42" s="1332"/>
      <c r="ANF42" s="1332"/>
      <c r="ANG42" s="1332"/>
      <c r="ANH42" s="1332"/>
      <c r="ANI42" s="1332"/>
      <c r="ANJ42" s="1332"/>
      <c r="ANK42" s="1332"/>
      <c r="ANL42" s="1332"/>
      <c r="ANM42" s="1332"/>
      <c r="ANN42" s="1332"/>
      <c r="ANO42" s="1332"/>
      <c r="ANP42" s="1332"/>
      <c r="ANQ42" s="1332"/>
      <c r="ANR42" s="1332"/>
      <c r="ANS42" s="1332"/>
      <c r="ANT42" s="1332"/>
      <c r="ANU42" s="1332"/>
      <c r="ANV42" s="1332"/>
      <c r="ANW42" s="1332"/>
      <c r="ANX42" s="1332"/>
      <c r="ANY42" s="1332"/>
      <c r="ANZ42" s="1332"/>
      <c r="AOA42" s="1332"/>
      <c r="AOB42" s="1332"/>
      <c r="AOC42" s="1332"/>
      <c r="AOD42" s="1332"/>
      <c r="AOE42" s="1332"/>
      <c r="AOF42" s="1332"/>
      <c r="AOG42" s="1332"/>
      <c r="AOH42" s="1332"/>
      <c r="AOI42" s="1332"/>
      <c r="AOJ42" s="1332"/>
      <c r="AOK42" s="1332"/>
      <c r="AOL42" s="1332"/>
      <c r="AOM42" s="1332"/>
      <c r="AON42" s="1332"/>
      <c r="AOO42" s="1332"/>
      <c r="AOP42" s="1332"/>
      <c r="AOQ42" s="1332"/>
      <c r="AOR42" s="1332"/>
      <c r="AOS42" s="1332"/>
      <c r="AOT42" s="1332"/>
      <c r="AOU42" s="1332"/>
      <c r="AOV42" s="1332"/>
      <c r="AOW42" s="1332"/>
      <c r="AOX42" s="1332"/>
      <c r="AOY42" s="1332"/>
      <c r="AOZ42" s="1332"/>
      <c r="APA42" s="1332"/>
      <c r="APB42" s="1332"/>
      <c r="APC42" s="1332"/>
      <c r="APD42" s="1332"/>
      <c r="APE42" s="1332"/>
      <c r="APF42" s="1332"/>
      <c r="APG42" s="1332"/>
      <c r="APH42" s="1332"/>
      <c r="API42" s="1332"/>
      <c r="APJ42" s="1332"/>
      <c r="APK42" s="1332"/>
      <c r="APL42" s="1332"/>
      <c r="APM42" s="1332"/>
      <c r="APN42" s="1332"/>
      <c r="APO42" s="1332"/>
      <c r="APP42" s="1332"/>
      <c r="APQ42" s="1332"/>
      <c r="APR42" s="1332"/>
      <c r="APS42" s="1332"/>
      <c r="APT42" s="1332"/>
      <c r="APU42" s="1332"/>
      <c r="APV42" s="1332"/>
      <c r="APW42" s="1332"/>
      <c r="APX42" s="1332"/>
      <c r="APY42" s="1332"/>
      <c r="APZ42" s="1332"/>
      <c r="AQA42" s="1332"/>
      <c r="AQB42" s="1332"/>
      <c r="AQC42" s="1332"/>
      <c r="AQD42" s="1332"/>
      <c r="AQE42" s="1332"/>
      <c r="AQF42" s="1332"/>
      <c r="AQG42" s="1332"/>
      <c r="AQH42" s="1332"/>
      <c r="AQI42" s="1332"/>
      <c r="AQJ42" s="1332"/>
      <c r="AQK42" s="1332"/>
      <c r="AQL42" s="1332"/>
      <c r="AQM42" s="1332"/>
      <c r="AQN42" s="1332"/>
      <c r="AQO42" s="1332"/>
      <c r="AQP42" s="1332"/>
      <c r="AQQ42" s="1332"/>
      <c r="AQR42" s="1332"/>
      <c r="AQS42" s="1332"/>
      <c r="AQT42" s="1332"/>
      <c r="AQU42" s="1332"/>
      <c r="AQV42" s="1332"/>
      <c r="AQW42" s="1332"/>
      <c r="AQX42" s="1332"/>
      <c r="AQY42" s="1332"/>
      <c r="AQZ42" s="1332"/>
      <c r="ARA42" s="1332"/>
      <c r="ARB42" s="1332"/>
      <c r="ARC42" s="1332"/>
      <c r="ARD42" s="1332"/>
      <c r="ARE42" s="1332"/>
      <c r="ARF42" s="1332"/>
      <c r="ARG42" s="1332"/>
      <c r="ARH42" s="1332"/>
      <c r="ARI42" s="1332"/>
      <c r="ARJ42" s="1332"/>
      <c r="ARK42" s="1332"/>
      <c r="ARL42" s="1332"/>
      <c r="ARM42" s="1332"/>
      <c r="ARN42" s="1332"/>
      <c r="ARO42" s="1332"/>
      <c r="ARP42" s="1332"/>
      <c r="ARQ42" s="1332"/>
      <c r="ARR42" s="1332"/>
      <c r="ARS42" s="1332"/>
      <c r="ART42" s="1332"/>
      <c r="ARU42" s="1332"/>
      <c r="ARV42" s="1332"/>
      <c r="ARW42" s="1332"/>
      <c r="ARX42" s="1332"/>
      <c r="ARY42" s="1332"/>
      <c r="ARZ42" s="1332"/>
      <c r="ASA42" s="1332"/>
      <c r="ASB42" s="1332"/>
      <c r="ASC42" s="1332"/>
      <c r="ASD42" s="1332"/>
      <c r="ASE42" s="1332"/>
      <c r="ASF42" s="1332"/>
      <c r="ASG42" s="1332"/>
      <c r="ASH42" s="1332"/>
      <c r="ASI42" s="1332"/>
      <c r="ASJ42" s="1332"/>
      <c r="ASK42" s="1332"/>
      <c r="ASL42" s="1332"/>
      <c r="ASM42" s="1332"/>
      <c r="ASN42" s="1332"/>
      <c r="ASO42" s="1332"/>
      <c r="ASP42" s="1332"/>
      <c r="ASQ42" s="1332"/>
      <c r="ASR42" s="1332"/>
      <c r="ASS42" s="1332"/>
      <c r="AST42" s="1332"/>
      <c r="ASU42" s="1332"/>
      <c r="ASV42" s="1332"/>
      <c r="ASW42" s="1332"/>
      <c r="ASX42" s="1332"/>
      <c r="ASY42" s="1332"/>
      <c r="ASZ42" s="1332"/>
      <c r="ATA42" s="1332"/>
      <c r="ATB42" s="1332"/>
      <c r="ATC42" s="1332"/>
      <c r="ATD42" s="1332"/>
      <c r="ATE42" s="1332"/>
      <c r="ATF42" s="1332"/>
      <c r="ATG42" s="1332"/>
      <c r="ATH42" s="1332"/>
      <c r="ATI42" s="1332"/>
      <c r="ATJ42" s="1332"/>
      <c r="ATK42" s="1332"/>
      <c r="ATL42" s="1332"/>
      <c r="ATM42" s="1332"/>
      <c r="ATN42" s="1332"/>
      <c r="ATO42" s="1332"/>
      <c r="ATP42" s="1332"/>
      <c r="ATQ42" s="1332"/>
      <c r="ATR42" s="1332"/>
      <c r="ATS42" s="1332"/>
      <c r="ATT42" s="1332"/>
      <c r="ATU42" s="1332"/>
      <c r="ATV42" s="1332"/>
      <c r="ATW42" s="1332"/>
      <c r="ATX42" s="1332"/>
      <c r="ATY42" s="1332"/>
      <c r="ATZ42" s="1332"/>
      <c r="AUA42" s="1332"/>
      <c r="AUB42" s="1332"/>
      <c r="AUC42" s="1332"/>
      <c r="AUD42" s="1332"/>
      <c r="AUE42" s="1332"/>
      <c r="AUF42" s="1332"/>
      <c r="AUG42" s="1332"/>
      <c r="AUH42" s="1332"/>
      <c r="AUI42" s="1332"/>
      <c r="AUJ42" s="1332"/>
      <c r="AUK42" s="1332"/>
      <c r="AUL42" s="1332"/>
      <c r="AUM42" s="1332"/>
      <c r="AUN42" s="1332"/>
      <c r="AUO42" s="1332"/>
      <c r="AUP42" s="1332"/>
      <c r="AUQ42" s="1332"/>
      <c r="AUR42" s="1332"/>
      <c r="AUS42" s="1332"/>
      <c r="AUT42" s="1332"/>
      <c r="AUU42" s="1332"/>
      <c r="AUV42" s="1332"/>
      <c r="AUW42" s="1332"/>
      <c r="AUX42" s="1332"/>
      <c r="AUY42" s="1332"/>
      <c r="AUZ42" s="1332"/>
      <c r="AVA42" s="1332"/>
      <c r="AVB42" s="1332"/>
      <c r="AVC42" s="1332"/>
      <c r="AVD42" s="1332"/>
      <c r="AVE42" s="1332"/>
      <c r="AVF42" s="1332"/>
      <c r="AVG42" s="1332"/>
      <c r="AVH42" s="1332"/>
      <c r="AVI42" s="1332"/>
      <c r="AVJ42" s="1332"/>
      <c r="AVK42" s="1332"/>
      <c r="AVL42" s="1332"/>
      <c r="AVM42" s="1332"/>
      <c r="AVN42" s="1332"/>
      <c r="AVO42" s="1332"/>
      <c r="AVP42" s="1332"/>
      <c r="AVQ42" s="1332"/>
      <c r="AVR42" s="1332"/>
      <c r="AVS42" s="1332"/>
      <c r="AVT42" s="1332"/>
      <c r="AVU42" s="1332"/>
      <c r="AVV42" s="1332"/>
      <c r="AVW42" s="1332"/>
      <c r="AVX42" s="1332"/>
      <c r="AVY42" s="1332"/>
      <c r="AVZ42" s="1332"/>
      <c r="AWA42" s="1332"/>
      <c r="AWB42" s="1332"/>
      <c r="AWC42" s="1332"/>
      <c r="AWD42" s="1332"/>
      <c r="AWE42" s="1332"/>
      <c r="AWF42" s="1332"/>
      <c r="AWG42" s="1332"/>
      <c r="AWH42" s="1332"/>
      <c r="AWI42" s="1332"/>
      <c r="AWJ42" s="1332"/>
      <c r="AWK42" s="1332"/>
      <c r="AWL42" s="1332"/>
      <c r="AWM42" s="1332"/>
      <c r="AWN42" s="1332"/>
      <c r="AWO42" s="1332"/>
      <c r="AWP42" s="1332"/>
      <c r="AWQ42" s="1332"/>
      <c r="AWR42" s="1332"/>
      <c r="AWS42" s="1332"/>
      <c r="AWT42" s="1332"/>
      <c r="AWU42" s="1332"/>
      <c r="AWV42" s="1332"/>
      <c r="AWW42" s="1332"/>
      <c r="AWX42" s="1332"/>
      <c r="AWY42" s="1332"/>
      <c r="AWZ42" s="1332"/>
      <c r="AXA42" s="1332"/>
      <c r="AXB42" s="1332"/>
      <c r="AXC42" s="1332"/>
      <c r="AXD42" s="1332"/>
      <c r="AXE42" s="1332"/>
      <c r="AXF42" s="1332"/>
      <c r="AXG42" s="1332"/>
      <c r="AXH42" s="1332"/>
      <c r="AXI42" s="1332"/>
      <c r="AXJ42" s="1332"/>
      <c r="AXK42" s="1332"/>
      <c r="AXL42" s="1332"/>
      <c r="AXM42" s="1332"/>
      <c r="AXN42" s="1332"/>
      <c r="AXO42" s="1332"/>
      <c r="AXP42" s="1332"/>
      <c r="AXQ42" s="1332"/>
      <c r="AXR42" s="1332"/>
      <c r="AXS42" s="1332"/>
      <c r="AXT42" s="1332"/>
      <c r="AXU42" s="1332"/>
      <c r="AXV42" s="1332"/>
      <c r="AXW42" s="1332"/>
      <c r="AXX42" s="1332"/>
      <c r="AXY42" s="1332"/>
      <c r="AXZ42" s="1332"/>
      <c r="AYA42" s="1332"/>
      <c r="AYB42" s="1332"/>
      <c r="AYC42" s="1332"/>
      <c r="AYD42" s="1332"/>
      <c r="AYE42" s="1332"/>
      <c r="AYF42" s="1332"/>
      <c r="AYG42" s="1332"/>
      <c r="AYH42" s="1332"/>
      <c r="AYI42" s="1332"/>
      <c r="AYJ42" s="1332"/>
      <c r="AYK42" s="1332"/>
      <c r="AYL42" s="1332"/>
      <c r="AYM42" s="1332"/>
      <c r="AYN42" s="1332"/>
      <c r="AYO42" s="1332"/>
      <c r="AYP42" s="1332"/>
      <c r="AYQ42" s="1332"/>
      <c r="AYR42" s="1332"/>
      <c r="AYS42" s="1332"/>
      <c r="AYT42" s="1332"/>
      <c r="AYU42" s="1332"/>
      <c r="AYV42" s="1332"/>
      <c r="AYW42" s="1332"/>
      <c r="AYX42" s="1332"/>
      <c r="AYY42" s="1332"/>
      <c r="AYZ42" s="1332"/>
      <c r="AZA42" s="1332"/>
      <c r="AZB42" s="1332"/>
      <c r="AZC42" s="1332"/>
      <c r="AZD42" s="1332"/>
      <c r="AZE42" s="1332"/>
      <c r="AZF42" s="1332"/>
      <c r="AZG42" s="1332"/>
      <c r="AZH42" s="1332"/>
      <c r="AZI42" s="1332"/>
      <c r="AZJ42" s="1332"/>
      <c r="AZK42" s="1332"/>
      <c r="AZL42" s="1332"/>
      <c r="AZM42" s="1332"/>
      <c r="AZN42" s="1332"/>
      <c r="AZO42" s="1332"/>
      <c r="AZP42" s="1332"/>
      <c r="AZQ42" s="1332"/>
      <c r="AZR42" s="1332"/>
      <c r="AZS42" s="1332"/>
      <c r="AZT42" s="1332"/>
      <c r="AZU42" s="1332"/>
      <c r="AZV42" s="1332"/>
      <c r="AZW42" s="1332"/>
      <c r="AZX42" s="1332"/>
      <c r="AZY42" s="1332"/>
      <c r="AZZ42" s="1332"/>
      <c r="BAA42" s="1332"/>
      <c r="BAB42" s="1332"/>
      <c r="BAC42" s="1332"/>
      <c r="BAD42" s="1332"/>
      <c r="BAE42" s="1332"/>
      <c r="BAF42" s="1332"/>
      <c r="BAG42" s="1332"/>
      <c r="BAH42" s="1332"/>
      <c r="BAI42" s="1332"/>
      <c r="BAJ42" s="1332"/>
      <c r="BAK42" s="1332"/>
      <c r="BAL42" s="1332"/>
      <c r="BAM42" s="1332"/>
      <c r="BAN42" s="1332"/>
      <c r="BAO42" s="1332"/>
      <c r="BAP42" s="1332"/>
      <c r="BAQ42" s="1332"/>
      <c r="BAR42" s="1332"/>
      <c r="BAS42" s="1332"/>
      <c r="BAT42" s="1332"/>
      <c r="BAU42" s="1332"/>
      <c r="BAV42" s="1332"/>
      <c r="BAW42" s="1332"/>
      <c r="BAX42" s="1332"/>
      <c r="BAY42" s="1332"/>
      <c r="BAZ42" s="1332"/>
      <c r="BBA42" s="1332"/>
      <c r="BBB42" s="1332"/>
      <c r="BBC42" s="1332"/>
      <c r="BBD42" s="1332"/>
      <c r="BBE42" s="1332"/>
      <c r="BBF42" s="1332"/>
      <c r="BBG42" s="1332"/>
      <c r="BBH42" s="1332"/>
      <c r="BBI42" s="1332"/>
      <c r="BBJ42" s="1332"/>
      <c r="BBK42" s="1332"/>
      <c r="BBL42" s="1332"/>
      <c r="BBM42" s="1332"/>
      <c r="BBN42" s="1332"/>
      <c r="BBO42" s="1332"/>
      <c r="BBP42" s="1332"/>
      <c r="BBQ42" s="1332"/>
      <c r="BBR42" s="1332"/>
      <c r="BBS42" s="1332"/>
      <c r="BBT42" s="1332"/>
      <c r="BBU42" s="1332"/>
      <c r="BBV42" s="1332"/>
      <c r="BBW42" s="1332"/>
      <c r="BBX42" s="1332"/>
      <c r="BBY42" s="1332"/>
      <c r="BBZ42" s="1332"/>
      <c r="BCA42" s="1332"/>
      <c r="BCB42" s="1332"/>
      <c r="BCC42" s="1332"/>
      <c r="BCD42" s="1332"/>
      <c r="BCE42" s="1332"/>
      <c r="BCF42" s="1332"/>
      <c r="BCG42" s="1332"/>
      <c r="BCH42" s="1332"/>
      <c r="BCI42" s="1332"/>
      <c r="BCJ42" s="1332"/>
      <c r="BCK42" s="1332"/>
      <c r="BCL42" s="1332"/>
      <c r="BCM42" s="1332"/>
      <c r="BCN42" s="1332"/>
      <c r="BCO42" s="1332"/>
      <c r="BCP42" s="1332"/>
      <c r="BCQ42" s="1332"/>
      <c r="BCR42" s="1332"/>
      <c r="BCS42" s="1332"/>
      <c r="BCT42" s="1332"/>
      <c r="BCU42" s="1332"/>
      <c r="BCV42" s="1332"/>
      <c r="BCW42" s="1332"/>
      <c r="BCX42" s="1332"/>
      <c r="BCY42" s="1332"/>
      <c r="BCZ42" s="1332"/>
      <c r="BDA42" s="1332"/>
      <c r="BDB42" s="1332"/>
      <c r="BDC42" s="1332"/>
      <c r="BDD42" s="1332"/>
      <c r="BDE42" s="1332"/>
      <c r="BDF42" s="1332"/>
      <c r="BDG42" s="1332"/>
      <c r="BDH42" s="1332"/>
      <c r="BDI42" s="1332"/>
      <c r="BDJ42" s="1332"/>
      <c r="BDK42" s="1332"/>
      <c r="BDL42" s="1332"/>
      <c r="BDM42" s="1332"/>
      <c r="BDN42" s="1332"/>
      <c r="BDO42" s="1332"/>
      <c r="BDP42" s="1332"/>
      <c r="BDQ42" s="1332"/>
      <c r="BDR42" s="1332"/>
      <c r="BDS42" s="1332"/>
      <c r="BDT42" s="1332"/>
      <c r="BDU42" s="1332"/>
      <c r="BDV42" s="1332"/>
      <c r="BDW42" s="1332"/>
      <c r="BDX42" s="1332"/>
      <c r="BDY42" s="1332"/>
      <c r="BDZ42" s="1332"/>
      <c r="BEA42" s="1332"/>
      <c r="BEB42" s="1332"/>
      <c r="BEC42" s="1332"/>
      <c r="BED42" s="1332"/>
      <c r="BEE42" s="1332"/>
      <c r="BEF42" s="1332"/>
      <c r="BEG42" s="1332"/>
      <c r="BEH42" s="1332"/>
      <c r="BEI42" s="1332"/>
      <c r="BEJ42" s="1332"/>
      <c r="BEK42" s="1332"/>
      <c r="BEL42" s="1332"/>
      <c r="BEM42" s="1332"/>
      <c r="BEN42" s="1332"/>
      <c r="BEO42" s="1332"/>
      <c r="BEP42" s="1332"/>
      <c r="BEQ42" s="1332"/>
      <c r="BER42" s="1332"/>
      <c r="BES42" s="1332"/>
      <c r="BET42" s="1332"/>
      <c r="BEU42" s="1332"/>
      <c r="BEV42" s="1332"/>
      <c r="BEW42" s="1332"/>
      <c r="BEX42" s="1332"/>
      <c r="BEY42" s="1332"/>
      <c r="BEZ42" s="1332"/>
      <c r="BFA42" s="1332"/>
      <c r="BFB42" s="1332"/>
      <c r="BFC42" s="1332"/>
      <c r="BFD42" s="1332"/>
      <c r="BFE42" s="1332"/>
      <c r="BFF42" s="1332"/>
      <c r="BFG42" s="1332"/>
      <c r="BFH42" s="1332"/>
      <c r="BFI42" s="1332"/>
      <c r="BFJ42" s="1332"/>
      <c r="BFK42" s="1332"/>
      <c r="BFL42" s="1332"/>
      <c r="BFM42" s="1332"/>
      <c r="BFN42" s="1332"/>
      <c r="BFO42" s="1332"/>
      <c r="BFP42" s="1332"/>
      <c r="BFQ42" s="1332"/>
      <c r="BFR42" s="1332"/>
      <c r="BFS42" s="1332"/>
      <c r="BFT42" s="1332"/>
      <c r="BFU42" s="1332"/>
      <c r="BFV42" s="1332"/>
      <c r="BFW42" s="1332"/>
      <c r="BFX42" s="1332"/>
      <c r="BFY42" s="1332"/>
      <c r="BFZ42" s="1332"/>
      <c r="BGA42" s="1332"/>
      <c r="BGB42" s="1332"/>
      <c r="BGC42" s="1332"/>
      <c r="BGD42" s="1332"/>
      <c r="BGE42" s="1332"/>
      <c r="BGF42" s="1332"/>
      <c r="BGG42" s="1332"/>
      <c r="BGH42" s="1332"/>
      <c r="BGI42" s="1332"/>
      <c r="BGJ42" s="1332"/>
      <c r="BGK42" s="1332"/>
      <c r="BGL42" s="1332"/>
      <c r="BGM42" s="1332"/>
      <c r="BGN42" s="1332"/>
      <c r="BGO42" s="1332"/>
      <c r="BGP42" s="1332"/>
      <c r="BGQ42" s="1332"/>
      <c r="BGR42" s="1332"/>
      <c r="BGS42" s="1332"/>
      <c r="BGT42" s="1332"/>
      <c r="BGU42" s="1332"/>
      <c r="BGV42" s="1332"/>
      <c r="BGW42" s="1332"/>
      <c r="BGX42" s="1332"/>
      <c r="BGY42" s="1332"/>
      <c r="BGZ42" s="1332"/>
      <c r="BHA42" s="1332"/>
      <c r="BHB42" s="1332"/>
      <c r="BHC42" s="1332"/>
      <c r="BHD42" s="1332"/>
      <c r="BHE42" s="1332"/>
      <c r="BHF42" s="1332"/>
      <c r="BHG42" s="1332"/>
      <c r="BHH42" s="1332"/>
      <c r="BHI42" s="1332"/>
      <c r="BHJ42" s="1332"/>
      <c r="BHK42" s="1332"/>
      <c r="BHL42" s="1332"/>
      <c r="BHM42" s="1332"/>
      <c r="BHN42" s="1332"/>
      <c r="BHO42" s="1332"/>
      <c r="BHP42" s="1332"/>
      <c r="BHQ42" s="1332"/>
      <c r="BHR42" s="1332"/>
      <c r="BHS42" s="1332"/>
      <c r="BHT42" s="1332"/>
      <c r="BHU42" s="1332"/>
      <c r="BHV42" s="1332"/>
      <c r="BHW42" s="1332"/>
      <c r="BHX42" s="1332"/>
      <c r="BHY42" s="1332"/>
      <c r="BHZ42" s="1332"/>
      <c r="BIA42" s="1332"/>
      <c r="BIB42" s="1332"/>
      <c r="BIC42" s="1332"/>
      <c r="BID42" s="1332"/>
      <c r="BIE42" s="1332"/>
      <c r="BIF42" s="1332"/>
      <c r="BIG42" s="1332"/>
      <c r="BIH42" s="1332"/>
      <c r="BII42" s="1332"/>
      <c r="BIJ42" s="1332"/>
      <c r="BIK42" s="1332"/>
      <c r="BIL42" s="1332"/>
      <c r="BIM42" s="1332"/>
      <c r="BIN42" s="1332"/>
      <c r="BIO42" s="1332"/>
      <c r="BIP42" s="1332"/>
      <c r="BIQ42" s="1332"/>
      <c r="BIR42" s="1332"/>
      <c r="BIS42" s="1332"/>
      <c r="BIT42" s="1332"/>
      <c r="BIU42" s="1332"/>
      <c r="BIV42" s="1332"/>
      <c r="BIW42" s="1332"/>
      <c r="BIX42" s="1332"/>
      <c r="BIY42" s="1332"/>
      <c r="BIZ42" s="1332"/>
      <c r="BJA42" s="1332"/>
      <c r="BJB42" s="1332"/>
      <c r="BJC42" s="1332"/>
      <c r="BJD42" s="1332"/>
      <c r="BJE42" s="1332"/>
      <c r="BJF42" s="1332"/>
      <c r="BJG42" s="1332"/>
      <c r="BJH42" s="1332"/>
      <c r="BJI42" s="1332"/>
      <c r="BJJ42" s="1332"/>
      <c r="BJK42" s="1332"/>
      <c r="BJL42" s="1332"/>
      <c r="BJM42" s="1332"/>
      <c r="BJN42" s="1332"/>
      <c r="BJO42" s="1332"/>
      <c r="BJP42" s="1332"/>
      <c r="BJQ42" s="1332"/>
      <c r="BJR42" s="1332"/>
      <c r="BJS42" s="1332"/>
      <c r="BJT42" s="1332"/>
      <c r="BJU42" s="1332"/>
      <c r="BJV42" s="1332"/>
      <c r="BJW42" s="1332"/>
      <c r="BJX42" s="1332"/>
      <c r="BJY42" s="1332"/>
      <c r="BJZ42" s="1332"/>
      <c r="BKA42" s="1332"/>
      <c r="BKB42" s="1332"/>
      <c r="BKC42" s="1332"/>
      <c r="BKD42" s="1332"/>
      <c r="BKE42" s="1332"/>
      <c r="BKF42" s="1332"/>
      <c r="BKG42" s="1332"/>
      <c r="BKH42" s="1332"/>
      <c r="BKI42" s="1332"/>
      <c r="BKJ42" s="1332"/>
      <c r="BKK42" s="1332"/>
      <c r="BKL42" s="1332"/>
      <c r="BKM42" s="1332"/>
      <c r="BKN42" s="1332"/>
      <c r="BKO42" s="1332"/>
      <c r="BKP42" s="1332"/>
      <c r="BKQ42" s="1332"/>
      <c r="BKR42" s="1332"/>
      <c r="BKS42" s="1332"/>
      <c r="BKT42" s="1332"/>
      <c r="BKU42" s="1332"/>
      <c r="BKV42" s="1332"/>
      <c r="BKW42" s="1332"/>
      <c r="BKX42" s="1332"/>
      <c r="BKY42" s="1332"/>
      <c r="BKZ42" s="1332"/>
      <c r="BLA42" s="1332"/>
      <c r="BLB42" s="1332"/>
      <c r="BLC42" s="1332"/>
      <c r="BLD42" s="1332"/>
      <c r="BLE42" s="1332"/>
      <c r="BLF42" s="1332"/>
      <c r="BLG42" s="1332"/>
      <c r="BLH42" s="1332"/>
      <c r="BLI42" s="1332"/>
      <c r="BLJ42" s="1332"/>
      <c r="BLK42" s="1332"/>
      <c r="BLL42" s="1332"/>
      <c r="BLM42" s="1332"/>
      <c r="BLN42" s="1332"/>
      <c r="BLO42" s="1332"/>
      <c r="BLP42" s="1332"/>
      <c r="BLQ42" s="1332"/>
      <c r="BLR42" s="1332"/>
      <c r="BLS42" s="1332"/>
      <c r="BLT42" s="1332"/>
      <c r="BLU42" s="1332"/>
      <c r="BLV42" s="1332"/>
      <c r="BLW42" s="1332"/>
      <c r="BLX42" s="1332"/>
      <c r="BLY42" s="1332"/>
      <c r="BLZ42" s="1332"/>
      <c r="BMA42" s="1332"/>
      <c r="BMB42" s="1332"/>
      <c r="BMC42" s="1332"/>
      <c r="BMD42" s="1332"/>
      <c r="BME42" s="1332"/>
      <c r="BMF42" s="1332"/>
      <c r="BMG42" s="1332"/>
      <c r="BMH42" s="1332"/>
      <c r="BMI42" s="1332"/>
      <c r="BMJ42" s="1332"/>
      <c r="BMK42" s="1332"/>
      <c r="BML42" s="1332"/>
      <c r="BMM42" s="1332"/>
      <c r="BMN42" s="1332"/>
      <c r="BMO42" s="1332"/>
      <c r="BMP42" s="1332"/>
      <c r="BMQ42" s="1332"/>
      <c r="BMR42" s="1332"/>
      <c r="BMS42" s="1332"/>
      <c r="BMT42" s="1332"/>
      <c r="BMU42" s="1332"/>
      <c r="BMV42" s="1332"/>
      <c r="BMW42" s="1332"/>
      <c r="BMX42" s="1332"/>
      <c r="BMY42" s="1332"/>
      <c r="BMZ42" s="1332"/>
      <c r="BNA42" s="1332"/>
      <c r="BNB42" s="1332"/>
      <c r="BNC42" s="1332"/>
      <c r="BND42" s="1332"/>
      <c r="BNE42" s="1332"/>
      <c r="BNF42" s="1332"/>
      <c r="BNG42" s="1332"/>
      <c r="BNH42" s="1332"/>
      <c r="BNI42" s="1332"/>
      <c r="BNJ42" s="1332"/>
      <c r="BNK42" s="1332"/>
      <c r="BNL42" s="1332"/>
      <c r="BNM42" s="1332"/>
      <c r="BNN42" s="1332"/>
      <c r="BNO42" s="1332"/>
      <c r="BNP42" s="1332"/>
      <c r="BNQ42" s="1332"/>
      <c r="BNR42" s="1332"/>
      <c r="BNS42" s="1332"/>
      <c r="BNT42" s="1332"/>
      <c r="BNU42" s="1332"/>
      <c r="BNV42" s="1332"/>
      <c r="BNW42" s="1332"/>
      <c r="BNX42" s="1332"/>
      <c r="BNY42" s="1332"/>
      <c r="BNZ42" s="1332"/>
      <c r="BOA42" s="1332"/>
      <c r="BOB42" s="1332"/>
      <c r="BOC42" s="1332"/>
      <c r="BOD42" s="1332"/>
      <c r="BOE42" s="1332"/>
      <c r="BOF42" s="1332"/>
      <c r="BOG42" s="1332"/>
      <c r="BOH42" s="1332"/>
      <c r="BOI42" s="1332"/>
      <c r="BOJ42" s="1332"/>
      <c r="BOK42" s="1332"/>
      <c r="BOL42" s="1332"/>
      <c r="BOM42" s="1332"/>
      <c r="BON42" s="1332"/>
      <c r="BOO42" s="1332"/>
      <c r="BOP42" s="1332"/>
      <c r="BOQ42" s="1332"/>
      <c r="BOR42" s="1332"/>
      <c r="BOS42" s="1332"/>
      <c r="BOT42" s="1332"/>
      <c r="BOU42" s="1332"/>
      <c r="BOV42" s="1332"/>
      <c r="BOW42" s="1332"/>
      <c r="BOX42" s="1332"/>
      <c r="BOY42" s="1332"/>
      <c r="BOZ42" s="1332"/>
      <c r="BPA42" s="1332"/>
      <c r="BPB42" s="1332"/>
      <c r="BPC42" s="1332"/>
      <c r="BPD42" s="1332"/>
      <c r="BPE42" s="1332"/>
      <c r="BPF42" s="1332"/>
      <c r="BPG42" s="1332"/>
      <c r="BPH42" s="1332"/>
      <c r="BPI42" s="1332"/>
      <c r="BPJ42" s="1332"/>
      <c r="BPK42" s="1332"/>
      <c r="BPL42" s="1332"/>
      <c r="BPM42" s="1332"/>
      <c r="BPN42" s="1332"/>
      <c r="BPO42" s="1332"/>
      <c r="BPP42" s="1332"/>
      <c r="BPQ42" s="1332"/>
      <c r="BPR42" s="1332"/>
      <c r="BPS42" s="1332"/>
      <c r="BPT42" s="1332"/>
      <c r="BPU42" s="1332"/>
      <c r="BPV42" s="1332"/>
      <c r="BPW42" s="1332"/>
      <c r="BPX42" s="1332"/>
      <c r="BPY42" s="1332"/>
      <c r="BPZ42" s="1332"/>
      <c r="BQA42" s="1332"/>
      <c r="BQB42" s="1332"/>
      <c r="BQC42" s="1332"/>
      <c r="BQD42" s="1332"/>
      <c r="BQE42" s="1332"/>
      <c r="BQF42" s="1332"/>
      <c r="BQG42" s="1332"/>
      <c r="BQH42" s="1332"/>
      <c r="BQI42" s="1332"/>
      <c r="BQJ42" s="1332"/>
      <c r="BQK42" s="1332"/>
      <c r="BQL42" s="1332"/>
      <c r="BQM42" s="1332"/>
      <c r="BQN42" s="1332"/>
      <c r="BQO42" s="1332"/>
      <c r="BQP42" s="1332"/>
      <c r="BQQ42" s="1332"/>
      <c r="BQR42" s="1332"/>
      <c r="BQS42" s="1332"/>
      <c r="BQT42" s="1332"/>
      <c r="BQU42" s="1332"/>
      <c r="BQV42" s="1332"/>
      <c r="BQW42" s="1332"/>
      <c r="BQX42" s="1332"/>
      <c r="BQY42" s="1332"/>
      <c r="BQZ42" s="1332"/>
      <c r="BRA42" s="1332"/>
      <c r="BRB42" s="1332"/>
      <c r="BRC42" s="1332"/>
      <c r="BRD42" s="1332"/>
      <c r="BRE42" s="1332"/>
      <c r="BRF42" s="1332"/>
      <c r="BRG42" s="1332"/>
      <c r="BRH42" s="1332"/>
      <c r="BRI42" s="1332"/>
      <c r="BRJ42" s="1332"/>
      <c r="BRK42" s="1332"/>
      <c r="BRL42" s="1332"/>
      <c r="BRM42" s="1332"/>
      <c r="BRN42" s="1332"/>
      <c r="BRO42" s="1332"/>
      <c r="BRP42" s="1332"/>
      <c r="BRQ42" s="1332"/>
      <c r="BRR42" s="1332"/>
      <c r="BRS42" s="1332"/>
      <c r="BRT42" s="1332"/>
      <c r="BRU42" s="1332"/>
      <c r="BRV42" s="1332"/>
      <c r="BRW42" s="1332"/>
      <c r="BRX42" s="1332"/>
      <c r="BRY42" s="1332"/>
      <c r="BRZ42" s="1332"/>
      <c r="BSA42" s="1332"/>
      <c r="BSB42" s="1332"/>
      <c r="BSC42" s="1332"/>
      <c r="BSD42" s="1332"/>
      <c r="BSE42" s="1332"/>
      <c r="BSF42" s="1332"/>
      <c r="BSG42" s="1332"/>
      <c r="BSH42" s="1332"/>
      <c r="BSI42" s="1332"/>
      <c r="BSJ42" s="1332"/>
      <c r="BSK42" s="1332"/>
      <c r="BSL42" s="1332"/>
      <c r="BSM42" s="1332"/>
      <c r="BSN42" s="1332"/>
      <c r="BSO42" s="1332"/>
      <c r="BSP42" s="1332"/>
      <c r="BSQ42" s="1332"/>
      <c r="BSR42" s="1332"/>
      <c r="BSS42" s="1332"/>
      <c r="BST42" s="1332"/>
      <c r="BSU42" s="1332"/>
      <c r="BSV42" s="1332"/>
      <c r="BSW42" s="1332"/>
      <c r="BSX42" s="1332"/>
      <c r="BSY42" s="1332"/>
      <c r="BSZ42" s="1332"/>
      <c r="BTA42" s="1332"/>
      <c r="BTB42" s="1332"/>
      <c r="BTC42" s="1332"/>
      <c r="BTD42" s="1332"/>
      <c r="BTE42" s="1332"/>
      <c r="BTF42" s="1332"/>
      <c r="BTG42" s="1332"/>
      <c r="BTH42" s="1332"/>
      <c r="BTI42" s="1332"/>
      <c r="BTJ42" s="1332"/>
      <c r="BTK42" s="1332"/>
      <c r="BTL42" s="1332"/>
      <c r="BTM42" s="1332"/>
      <c r="BTN42" s="1332"/>
      <c r="BTO42" s="1332"/>
      <c r="BTP42" s="1332"/>
      <c r="BTQ42" s="1332"/>
      <c r="BTR42" s="1332"/>
      <c r="BTS42" s="1332"/>
      <c r="BTT42" s="1332"/>
      <c r="BTU42" s="1332"/>
      <c r="BTV42" s="1332"/>
      <c r="BTW42" s="1332"/>
      <c r="BTX42" s="1332"/>
      <c r="BTY42" s="1332"/>
      <c r="BTZ42" s="1332"/>
      <c r="BUA42" s="1332"/>
      <c r="BUB42" s="1332"/>
      <c r="BUC42" s="1332"/>
      <c r="BUD42" s="1332"/>
      <c r="BUE42" s="1332"/>
      <c r="BUF42" s="1332"/>
      <c r="BUG42" s="1332"/>
      <c r="BUH42" s="1332"/>
      <c r="BUI42" s="1332"/>
      <c r="BUJ42" s="1332"/>
      <c r="BUK42" s="1332"/>
      <c r="BUL42" s="1332"/>
      <c r="BUM42" s="1332"/>
      <c r="BUN42" s="1332"/>
      <c r="BUO42" s="1332"/>
      <c r="BUP42" s="1332"/>
      <c r="BUQ42" s="1332"/>
      <c r="BUR42" s="1332"/>
      <c r="BUS42" s="1332"/>
      <c r="BUT42" s="1332"/>
      <c r="BUU42" s="1332"/>
      <c r="BUV42" s="1332"/>
      <c r="BUW42" s="1332"/>
      <c r="BUX42" s="1332"/>
      <c r="BUY42" s="1332"/>
      <c r="BUZ42" s="1332"/>
      <c r="BVA42" s="1332"/>
      <c r="BVB42" s="1332"/>
      <c r="BVC42" s="1332"/>
      <c r="BVD42" s="1332"/>
      <c r="BVE42" s="1332"/>
      <c r="BVF42" s="1332"/>
      <c r="BVG42" s="1332"/>
      <c r="BVH42" s="1332"/>
      <c r="BVI42" s="1332"/>
      <c r="BVJ42" s="1332"/>
      <c r="BVK42" s="1332"/>
      <c r="BVL42" s="1332"/>
      <c r="BVM42" s="1332"/>
      <c r="BVN42" s="1332"/>
      <c r="BVO42" s="1332"/>
      <c r="BVP42" s="1332"/>
      <c r="BVQ42" s="1332"/>
      <c r="BVR42" s="1332"/>
      <c r="BVS42" s="1332"/>
      <c r="BVT42" s="1332"/>
      <c r="BVU42" s="1332"/>
      <c r="BVV42" s="1332"/>
      <c r="BVW42" s="1332"/>
      <c r="BVX42" s="1332"/>
      <c r="BVY42" s="1332"/>
      <c r="BVZ42" s="1332"/>
      <c r="BWA42" s="1332"/>
      <c r="BWB42" s="1332"/>
      <c r="BWC42" s="1332"/>
      <c r="BWD42" s="1332"/>
      <c r="BWE42" s="1332"/>
      <c r="BWF42" s="1332"/>
      <c r="BWG42" s="1332"/>
      <c r="BWH42" s="1332"/>
      <c r="BWI42" s="1332"/>
      <c r="BWJ42" s="1332"/>
      <c r="BWK42" s="1332"/>
      <c r="BWL42" s="1332"/>
      <c r="BWM42" s="1332"/>
      <c r="BWN42" s="1332"/>
      <c r="BWO42" s="1332"/>
      <c r="BWP42" s="1332"/>
      <c r="BWQ42" s="1332"/>
      <c r="BWR42" s="1332"/>
      <c r="BWS42" s="1332"/>
      <c r="BWT42" s="1332"/>
      <c r="BWU42" s="1332"/>
      <c r="BWV42" s="1332"/>
      <c r="BWW42" s="1332"/>
      <c r="BWX42" s="1332"/>
      <c r="BWY42" s="1332"/>
      <c r="BWZ42" s="1332"/>
      <c r="BXA42" s="1332"/>
      <c r="BXB42" s="1332"/>
      <c r="BXC42" s="1332"/>
      <c r="BXD42" s="1332"/>
      <c r="BXE42" s="1332"/>
      <c r="BXF42" s="1332"/>
      <c r="BXG42" s="1332"/>
      <c r="BXH42" s="1332"/>
      <c r="BXI42" s="1332"/>
      <c r="BXJ42" s="1332"/>
      <c r="BXK42" s="1332"/>
      <c r="BXL42" s="1332"/>
      <c r="BXM42" s="1332"/>
      <c r="BXN42" s="1332"/>
      <c r="BXO42" s="1332"/>
      <c r="BXP42" s="1332"/>
      <c r="BXQ42" s="1332"/>
      <c r="BXR42" s="1332"/>
      <c r="BXS42" s="1332"/>
      <c r="BXT42" s="1332"/>
      <c r="BXU42" s="1332"/>
      <c r="BXV42" s="1332"/>
      <c r="BXW42" s="1332"/>
      <c r="BXX42" s="1332"/>
      <c r="BXY42" s="1332"/>
      <c r="BXZ42" s="1332"/>
      <c r="BYA42" s="1332"/>
      <c r="BYB42" s="1332"/>
      <c r="BYC42" s="1332"/>
      <c r="BYD42" s="1332"/>
      <c r="BYE42" s="1332"/>
      <c r="BYF42" s="1332"/>
      <c r="BYG42" s="1332"/>
      <c r="BYH42" s="1332"/>
      <c r="BYI42" s="1332"/>
      <c r="BYJ42" s="1332"/>
      <c r="BYK42" s="1332"/>
      <c r="BYL42" s="1332"/>
      <c r="BYM42" s="1332"/>
      <c r="BYN42" s="1332"/>
      <c r="BYO42" s="1332"/>
      <c r="BYP42" s="1332"/>
      <c r="BYQ42" s="1332"/>
      <c r="BYR42" s="1332"/>
      <c r="BYS42" s="1332"/>
      <c r="BYT42" s="1332"/>
      <c r="BYU42" s="1332"/>
      <c r="BYV42" s="1332"/>
      <c r="BYW42" s="1332"/>
      <c r="BYX42" s="1332"/>
      <c r="BYY42" s="1332"/>
      <c r="BYZ42" s="1332"/>
      <c r="BZA42" s="1332"/>
      <c r="BZB42" s="1332"/>
      <c r="BZC42" s="1332"/>
      <c r="BZD42" s="1332"/>
      <c r="BZE42" s="1332"/>
      <c r="BZF42" s="1332"/>
      <c r="BZG42" s="1332"/>
      <c r="BZH42" s="1332"/>
      <c r="BZI42" s="1332"/>
      <c r="BZJ42" s="1332"/>
      <c r="BZK42" s="1332"/>
      <c r="BZL42" s="1332"/>
      <c r="BZM42" s="1332"/>
      <c r="BZN42" s="1332"/>
      <c r="BZO42" s="1332"/>
      <c r="BZP42" s="1332"/>
      <c r="BZQ42" s="1332"/>
      <c r="BZR42" s="1332"/>
      <c r="BZS42" s="1332"/>
      <c r="BZT42" s="1332"/>
      <c r="BZU42" s="1332"/>
      <c r="BZV42" s="1332"/>
      <c r="BZW42" s="1332"/>
      <c r="BZX42" s="1332"/>
      <c r="BZY42" s="1332"/>
      <c r="BZZ42" s="1332"/>
      <c r="CAA42" s="1332"/>
      <c r="CAB42" s="1332"/>
      <c r="CAC42" s="1332"/>
      <c r="CAD42" s="1332"/>
      <c r="CAE42" s="1332"/>
      <c r="CAF42" s="1332"/>
      <c r="CAG42" s="1332"/>
      <c r="CAH42" s="1332"/>
      <c r="CAI42" s="1332"/>
      <c r="CAJ42" s="1332"/>
      <c r="CAK42" s="1332"/>
      <c r="CAL42" s="1332"/>
      <c r="CAM42" s="1332"/>
      <c r="CAN42" s="1332"/>
      <c r="CAO42" s="1332"/>
      <c r="CAP42" s="1332"/>
      <c r="CAQ42" s="1332"/>
      <c r="CAR42" s="1332"/>
      <c r="CAS42" s="1332"/>
      <c r="CAT42" s="1332"/>
      <c r="CAU42" s="1332"/>
      <c r="CAV42" s="1332"/>
      <c r="CAW42" s="1332"/>
      <c r="CAX42" s="1332"/>
      <c r="CAY42" s="1332"/>
      <c r="CAZ42" s="1332"/>
      <c r="CBA42" s="1332"/>
      <c r="CBB42" s="1332"/>
      <c r="CBC42" s="1332"/>
      <c r="CBD42" s="1332"/>
      <c r="CBE42" s="1332"/>
      <c r="CBF42" s="1332"/>
      <c r="CBG42" s="1332"/>
      <c r="CBH42" s="1332"/>
      <c r="CBI42" s="1332"/>
      <c r="CBJ42" s="1332"/>
      <c r="CBK42" s="1332"/>
      <c r="CBL42" s="1332"/>
      <c r="CBM42" s="1332"/>
      <c r="CBN42" s="1332"/>
      <c r="CBO42" s="1332"/>
      <c r="CBP42" s="1332"/>
      <c r="CBQ42" s="1332"/>
      <c r="CBR42" s="1332"/>
      <c r="CBS42" s="1332"/>
      <c r="CBT42" s="1332"/>
      <c r="CBU42" s="1332"/>
      <c r="CBV42" s="1332"/>
      <c r="CBW42" s="1332"/>
      <c r="CBX42" s="1332"/>
      <c r="CBY42" s="1332"/>
      <c r="CBZ42" s="1332"/>
      <c r="CCA42" s="1332"/>
      <c r="CCB42" s="1332"/>
      <c r="CCC42" s="1332"/>
      <c r="CCD42" s="1332"/>
      <c r="CCE42" s="1332"/>
      <c r="CCF42" s="1332"/>
      <c r="CCG42" s="1332"/>
      <c r="CCH42" s="1332"/>
      <c r="CCI42" s="1332"/>
      <c r="CCJ42" s="1332"/>
      <c r="CCK42" s="1332"/>
      <c r="CCL42" s="1332"/>
      <c r="CCM42" s="1332"/>
      <c r="CCN42" s="1332"/>
      <c r="CCO42" s="1332"/>
      <c r="CCP42" s="1332"/>
      <c r="CCQ42" s="1332"/>
      <c r="CCR42" s="1332"/>
      <c r="CCS42" s="1332"/>
      <c r="CCT42" s="1332"/>
      <c r="CCU42" s="1332"/>
      <c r="CCV42" s="1332"/>
      <c r="CCW42" s="1332"/>
      <c r="CCX42" s="1332"/>
      <c r="CCY42" s="1332"/>
      <c r="CCZ42" s="1332"/>
      <c r="CDA42" s="1332"/>
      <c r="CDB42" s="1332"/>
      <c r="CDC42" s="1332"/>
      <c r="CDD42" s="1332"/>
      <c r="CDE42" s="1332"/>
      <c r="CDF42" s="1332"/>
      <c r="CDG42" s="1332"/>
      <c r="CDH42" s="1332"/>
      <c r="CDI42" s="1332"/>
      <c r="CDJ42" s="1332"/>
      <c r="CDK42" s="1332"/>
      <c r="CDL42" s="1332"/>
      <c r="CDM42" s="1332"/>
      <c r="CDN42" s="1332"/>
      <c r="CDO42" s="1332"/>
      <c r="CDP42" s="1332"/>
      <c r="CDQ42" s="1332"/>
      <c r="CDR42" s="1332"/>
      <c r="CDS42" s="1332"/>
      <c r="CDT42" s="1332"/>
      <c r="CDU42" s="1332"/>
      <c r="CDV42" s="1332"/>
      <c r="CDW42" s="1332"/>
      <c r="CDX42" s="1332"/>
      <c r="CDY42" s="1332"/>
      <c r="CDZ42" s="1332"/>
      <c r="CEA42" s="1332"/>
      <c r="CEB42" s="1332"/>
      <c r="CEC42" s="1332"/>
      <c r="CED42" s="1332"/>
      <c r="CEE42" s="1332"/>
      <c r="CEF42" s="1332"/>
      <c r="CEG42" s="1332"/>
      <c r="CEH42" s="1332"/>
      <c r="CEI42" s="1332"/>
      <c r="CEJ42" s="1332"/>
      <c r="CEK42" s="1332"/>
      <c r="CEL42" s="1332"/>
      <c r="CEM42" s="1332"/>
      <c r="CEN42" s="1332"/>
      <c r="CEO42" s="1332"/>
      <c r="CEP42" s="1332"/>
      <c r="CEQ42" s="1332"/>
      <c r="CER42" s="1332"/>
      <c r="CES42" s="1332"/>
      <c r="CET42" s="1332"/>
      <c r="CEU42" s="1332"/>
      <c r="CEV42" s="1332"/>
      <c r="CEW42" s="1332"/>
      <c r="CEX42" s="1332"/>
      <c r="CEY42" s="1332"/>
      <c r="CEZ42" s="1332"/>
      <c r="CFA42" s="1332"/>
      <c r="CFB42" s="1332"/>
      <c r="CFC42" s="1332"/>
      <c r="CFD42" s="1332"/>
      <c r="CFE42" s="1332"/>
      <c r="CFF42" s="1332"/>
      <c r="CFG42" s="1332"/>
      <c r="CFH42" s="1332"/>
      <c r="CFI42" s="1332"/>
      <c r="CFJ42" s="1332"/>
      <c r="CFK42" s="1332"/>
      <c r="CFL42" s="1332"/>
      <c r="CFM42" s="1332"/>
      <c r="CFN42" s="1332"/>
      <c r="CFO42" s="1332"/>
      <c r="CFP42" s="1332"/>
      <c r="CFQ42" s="1332"/>
      <c r="CFR42" s="1332"/>
      <c r="CFS42" s="1332"/>
      <c r="CFT42" s="1332"/>
      <c r="CFU42" s="1332"/>
      <c r="CFV42" s="1332"/>
      <c r="CFW42" s="1332"/>
      <c r="CFX42" s="1332"/>
      <c r="CFY42" s="1332"/>
      <c r="CFZ42" s="1332"/>
      <c r="CGA42" s="1332"/>
      <c r="CGB42" s="1332"/>
      <c r="CGC42" s="1332"/>
      <c r="CGD42" s="1332"/>
      <c r="CGE42" s="1332"/>
      <c r="CGF42" s="1332"/>
      <c r="CGG42" s="1332"/>
      <c r="CGH42" s="1332"/>
      <c r="CGI42" s="1332"/>
      <c r="CGJ42" s="1332"/>
      <c r="CGK42" s="1332"/>
      <c r="CGL42" s="1332"/>
      <c r="CGM42" s="1332"/>
      <c r="CGN42" s="1332"/>
      <c r="CGO42" s="1332"/>
      <c r="CGP42" s="1332"/>
      <c r="CGQ42" s="1332"/>
      <c r="CGR42" s="1332"/>
      <c r="CGS42" s="1332"/>
      <c r="CGT42" s="1332"/>
      <c r="CGU42" s="1332"/>
      <c r="CGV42" s="1332"/>
      <c r="CGW42" s="1332"/>
      <c r="CGX42" s="1332"/>
      <c r="CGY42" s="1332"/>
      <c r="CGZ42" s="1332"/>
      <c r="CHA42" s="1332"/>
      <c r="CHB42" s="1332"/>
      <c r="CHC42" s="1332"/>
      <c r="CHD42" s="1332"/>
      <c r="CHE42" s="1332"/>
      <c r="CHF42" s="1332"/>
      <c r="CHG42" s="1332"/>
      <c r="CHH42" s="1332"/>
      <c r="CHI42" s="1332"/>
      <c r="CHJ42" s="1332"/>
      <c r="CHK42" s="1332"/>
      <c r="CHL42" s="1332"/>
      <c r="CHM42" s="1332"/>
      <c r="CHN42" s="1332"/>
      <c r="CHO42" s="1332"/>
      <c r="CHP42" s="1332"/>
      <c r="CHQ42" s="1332"/>
      <c r="CHR42" s="1332"/>
      <c r="CHS42" s="1332"/>
      <c r="CHT42" s="1332"/>
      <c r="CHU42" s="1332"/>
      <c r="CHV42" s="1332"/>
      <c r="CHW42" s="1332"/>
      <c r="CHX42" s="1332"/>
      <c r="CHY42" s="1332"/>
      <c r="CHZ42" s="1332"/>
      <c r="CIA42" s="1332"/>
      <c r="CIB42" s="1332"/>
      <c r="CIC42" s="1332"/>
      <c r="CID42" s="1332"/>
      <c r="CIE42" s="1332"/>
      <c r="CIF42" s="1332"/>
      <c r="CIG42" s="1332"/>
      <c r="CIH42" s="1332"/>
      <c r="CII42" s="1332"/>
      <c r="CIJ42" s="1332"/>
      <c r="CIK42" s="1332"/>
      <c r="CIL42" s="1332"/>
      <c r="CIM42" s="1332"/>
      <c r="CIN42" s="1332"/>
      <c r="CIO42" s="1332"/>
      <c r="CIP42" s="1332"/>
      <c r="CIQ42" s="1332"/>
      <c r="CIR42" s="1332"/>
      <c r="CIS42" s="1332"/>
      <c r="CIT42" s="1332"/>
      <c r="CIU42" s="1332"/>
      <c r="CIV42" s="1332"/>
      <c r="CIW42" s="1332"/>
      <c r="CIX42" s="1332"/>
      <c r="CIY42" s="1332"/>
      <c r="CIZ42" s="1332"/>
      <c r="CJA42" s="1332"/>
      <c r="CJB42" s="1332"/>
      <c r="CJC42" s="1332"/>
      <c r="CJD42" s="1332"/>
      <c r="CJE42" s="1332"/>
      <c r="CJF42" s="1332"/>
      <c r="CJG42" s="1332"/>
      <c r="CJH42" s="1332"/>
      <c r="CJI42" s="1332"/>
      <c r="CJJ42" s="1332"/>
      <c r="CJK42" s="1332"/>
      <c r="CJL42" s="1332"/>
      <c r="CJM42" s="1332"/>
      <c r="CJN42" s="1332"/>
      <c r="CJO42" s="1332"/>
      <c r="CJP42" s="1332"/>
      <c r="CJQ42" s="1332"/>
      <c r="CJR42" s="1332"/>
      <c r="CJS42" s="1332"/>
      <c r="CJT42" s="1332"/>
      <c r="CJU42" s="1332"/>
      <c r="CJV42" s="1332"/>
      <c r="CJW42" s="1332"/>
      <c r="CJX42" s="1332"/>
      <c r="CJY42" s="1332"/>
      <c r="CJZ42" s="1332"/>
      <c r="CKA42" s="1332"/>
      <c r="CKB42" s="1332"/>
      <c r="CKC42" s="1332"/>
      <c r="CKD42" s="1332"/>
      <c r="CKE42" s="1332"/>
      <c r="CKF42" s="1332"/>
      <c r="CKG42" s="1332"/>
      <c r="CKH42" s="1332"/>
      <c r="CKI42" s="1332"/>
      <c r="CKJ42" s="1332"/>
      <c r="CKK42" s="1332"/>
      <c r="CKL42" s="1332"/>
      <c r="CKM42" s="1332"/>
      <c r="CKN42" s="1332"/>
      <c r="CKO42" s="1332"/>
      <c r="CKP42" s="1332"/>
      <c r="CKQ42" s="1332"/>
      <c r="CKR42" s="1332"/>
      <c r="CKS42" s="1332"/>
      <c r="CKT42" s="1332"/>
      <c r="CKU42" s="1332"/>
      <c r="CKV42" s="1332"/>
      <c r="CKW42" s="1332"/>
      <c r="CKX42" s="1332"/>
      <c r="CKY42" s="1332"/>
      <c r="CKZ42" s="1332"/>
      <c r="CLA42" s="1332"/>
      <c r="CLB42" s="1332"/>
      <c r="CLC42" s="1332"/>
      <c r="CLD42" s="1332"/>
      <c r="CLE42" s="1332"/>
      <c r="CLF42" s="1332"/>
      <c r="CLG42" s="1332"/>
      <c r="CLH42" s="1332"/>
      <c r="CLI42" s="1332"/>
      <c r="CLJ42" s="1332"/>
      <c r="CLK42" s="1332"/>
      <c r="CLL42" s="1332"/>
      <c r="CLM42" s="1332"/>
      <c r="CLN42" s="1332"/>
      <c r="CLO42" s="1332"/>
      <c r="CLP42" s="1332"/>
      <c r="CLQ42" s="1332"/>
      <c r="CLR42" s="1332"/>
      <c r="CLS42" s="1332"/>
      <c r="CLT42" s="1332"/>
      <c r="CLU42" s="1332"/>
      <c r="CLV42" s="1332"/>
      <c r="CLW42" s="1332"/>
      <c r="CLX42" s="1332"/>
      <c r="CLY42" s="1332"/>
      <c r="CLZ42" s="1332"/>
      <c r="CMA42" s="1332"/>
      <c r="CMB42" s="1332"/>
      <c r="CMC42" s="1332"/>
      <c r="CMD42" s="1332"/>
      <c r="CME42" s="1332"/>
      <c r="CMF42" s="1332"/>
      <c r="CMG42" s="1332"/>
      <c r="CMH42" s="1332"/>
      <c r="CMI42" s="1332"/>
      <c r="CMJ42" s="1332"/>
      <c r="CMK42" s="1332"/>
      <c r="CML42" s="1332"/>
      <c r="CMM42" s="1332"/>
      <c r="CMN42" s="1332"/>
      <c r="CMO42" s="1332"/>
      <c r="CMP42" s="1332"/>
      <c r="CMQ42" s="1332"/>
      <c r="CMR42" s="1332"/>
      <c r="CMS42" s="1332"/>
      <c r="CMT42" s="1332"/>
      <c r="CMU42" s="1332"/>
      <c r="CMV42" s="1332"/>
      <c r="CMW42" s="1332"/>
      <c r="CMX42" s="1332"/>
      <c r="CMY42" s="1332"/>
      <c r="CMZ42" s="1332"/>
      <c r="CNA42" s="1332"/>
      <c r="CNB42" s="1332"/>
      <c r="CNC42" s="1332"/>
      <c r="CND42" s="1332"/>
      <c r="CNE42" s="1332"/>
      <c r="CNF42" s="1332"/>
      <c r="CNG42" s="1332"/>
      <c r="CNH42" s="1332"/>
      <c r="CNI42" s="1332"/>
      <c r="CNJ42" s="1332"/>
      <c r="CNK42" s="1332"/>
      <c r="CNL42" s="1332"/>
      <c r="CNM42" s="1332"/>
      <c r="CNN42" s="1332"/>
      <c r="CNO42" s="1332"/>
      <c r="CNP42" s="1332"/>
      <c r="CNQ42" s="1332"/>
      <c r="CNR42" s="1332"/>
      <c r="CNS42" s="1332"/>
      <c r="CNT42" s="1332"/>
      <c r="CNU42" s="1332"/>
      <c r="CNV42" s="1332"/>
      <c r="CNW42" s="1332"/>
      <c r="CNX42" s="1332"/>
      <c r="CNY42" s="1332"/>
      <c r="CNZ42" s="1332"/>
      <c r="COA42" s="1332"/>
      <c r="COB42" s="1332"/>
      <c r="COC42" s="1332"/>
      <c r="COD42" s="1332"/>
      <c r="COE42" s="1332"/>
      <c r="COF42" s="1332"/>
      <c r="COG42" s="1332"/>
      <c r="COH42" s="1332"/>
      <c r="COI42" s="1332"/>
      <c r="COJ42" s="1332"/>
      <c r="COK42" s="1332"/>
      <c r="COL42" s="1332"/>
      <c r="COM42" s="1332"/>
      <c r="CON42" s="1332"/>
      <c r="COO42" s="1332"/>
      <c r="COP42" s="1332"/>
      <c r="COQ42" s="1332"/>
      <c r="COR42" s="1332"/>
      <c r="COS42" s="1332"/>
      <c r="COT42" s="1332"/>
      <c r="COU42" s="1332"/>
      <c r="COV42" s="1332"/>
      <c r="COW42" s="1332"/>
      <c r="COX42" s="1332"/>
      <c r="COY42" s="1332"/>
      <c r="COZ42" s="1332"/>
      <c r="CPA42" s="1332"/>
      <c r="CPB42" s="1332"/>
      <c r="CPC42" s="1332"/>
      <c r="CPD42" s="1332"/>
      <c r="CPE42" s="1332"/>
      <c r="CPF42" s="1332"/>
      <c r="CPG42" s="1332"/>
      <c r="CPH42" s="1332"/>
      <c r="CPI42" s="1332"/>
      <c r="CPJ42" s="1332"/>
      <c r="CPK42" s="1332"/>
      <c r="CPL42" s="1332"/>
      <c r="CPM42" s="1332"/>
      <c r="CPN42" s="1332"/>
      <c r="CPO42" s="1332"/>
      <c r="CPP42" s="1332"/>
      <c r="CPQ42" s="1332"/>
      <c r="CPR42" s="1332"/>
      <c r="CPS42" s="1332"/>
      <c r="CPT42" s="1332"/>
      <c r="CPU42" s="1332"/>
      <c r="CPV42" s="1332"/>
      <c r="CPW42" s="1332"/>
      <c r="CPX42" s="1332"/>
      <c r="CPY42" s="1332"/>
      <c r="CPZ42" s="1332"/>
      <c r="CQA42" s="1332"/>
      <c r="CQB42" s="1332"/>
      <c r="CQC42" s="1332"/>
      <c r="CQD42" s="1332"/>
      <c r="CQE42" s="1332"/>
      <c r="CQF42" s="1332"/>
      <c r="CQG42" s="1332"/>
      <c r="CQH42" s="1332"/>
      <c r="CQI42" s="1332"/>
      <c r="CQJ42" s="1332"/>
      <c r="CQK42" s="1332"/>
      <c r="CQL42" s="1332"/>
      <c r="CQM42" s="1332"/>
      <c r="CQN42" s="1332"/>
      <c r="CQO42" s="1332"/>
      <c r="CQP42" s="1332"/>
      <c r="CQQ42" s="1332"/>
      <c r="CQR42" s="1332"/>
      <c r="CQS42" s="1332"/>
      <c r="CQT42" s="1332"/>
      <c r="CQU42" s="1332"/>
      <c r="CQV42" s="1332"/>
      <c r="CQW42" s="1332"/>
      <c r="CQX42" s="1332"/>
      <c r="CQY42" s="1332"/>
      <c r="CQZ42" s="1332"/>
      <c r="CRA42" s="1332"/>
      <c r="CRB42" s="1332"/>
      <c r="CRC42" s="1332"/>
      <c r="CRD42" s="1332"/>
      <c r="CRE42" s="1332"/>
      <c r="CRF42" s="1332"/>
      <c r="CRG42" s="1332"/>
      <c r="CRH42" s="1332"/>
      <c r="CRI42" s="1332"/>
      <c r="CRJ42" s="1332"/>
      <c r="CRK42" s="1332"/>
      <c r="CRL42" s="1332"/>
      <c r="CRM42" s="1332"/>
      <c r="CRN42" s="1332"/>
      <c r="CRO42" s="1332"/>
      <c r="CRP42" s="1332"/>
      <c r="CRQ42" s="1332"/>
      <c r="CRR42" s="1332"/>
      <c r="CRS42" s="1332"/>
      <c r="CRT42" s="1332"/>
      <c r="CRU42" s="1332"/>
      <c r="CRV42" s="1332"/>
      <c r="CRW42" s="1332"/>
      <c r="CRX42" s="1332"/>
      <c r="CRY42" s="1332"/>
      <c r="CRZ42" s="1332"/>
      <c r="CSA42" s="1332"/>
      <c r="CSB42" s="1332"/>
      <c r="CSC42" s="1332"/>
      <c r="CSD42" s="1332"/>
      <c r="CSE42" s="1332"/>
      <c r="CSF42" s="1332"/>
      <c r="CSG42" s="1332"/>
      <c r="CSH42" s="1332"/>
      <c r="CSI42" s="1332"/>
      <c r="CSJ42" s="1332"/>
      <c r="CSK42" s="1332"/>
      <c r="CSL42" s="1332"/>
      <c r="CSM42" s="1332"/>
      <c r="CSN42" s="1332"/>
      <c r="CSO42" s="1332"/>
      <c r="CSP42" s="1332"/>
      <c r="CSQ42" s="1332"/>
      <c r="CSR42" s="1332"/>
      <c r="CSS42" s="1332"/>
      <c r="CST42" s="1332"/>
      <c r="CSU42" s="1332"/>
      <c r="CSV42" s="1332"/>
      <c r="CSW42" s="1332"/>
      <c r="CSX42" s="1332"/>
      <c r="CSY42" s="1332"/>
      <c r="CSZ42" s="1332"/>
      <c r="CTA42" s="1332"/>
      <c r="CTB42" s="1332"/>
      <c r="CTC42" s="1332"/>
      <c r="CTD42" s="1332"/>
      <c r="CTE42" s="1332"/>
      <c r="CTF42" s="1332"/>
      <c r="CTG42" s="1332"/>
      <c r="CTH42" s="1332"/>
      <c r="CTI42" s="1332"/>
      <c r="CTJ42" s="1332"/>
      <c r="CTK42" s="1332"/>
      <c r="CTL42" s="1332"/>
      <c r="CTM42" s="1332"/>
      <c r="CTN42" s="1332"/>
      <c r="CTO42" s="1332"/>
      <c r="CTP42" s="1332"/>
      <c r="CTQ42" s="1332"/>
      <c r="CTR42" s="1332"/>
      <c r="CTS42" s="1332"/>
      <c r="CTT42" s="1332"/>
      <c r="CTU42" s="1332"/>
      <c r="CTV42" s="1332"/>
      <c r="CTW42" s="1332"/>
      <c r="CTX42" s="1332"/>
      <c r="CTY42" s="1332"/>
      <c r="CTZ42" s="1332"/>
      <c r="CUA42" s="1332"/>
      <c r="CUB42" s="1332"/>
      <c r="CUC42" s="1332"/>
      <c r="CUD42" s="1332"/>
      <c r="CUE42" s="1332"/>
      <c r="CUF42" s="1332"/>
      <c r="CUG42" s="1332"/>
      <c r="CUH42" s="1332"/>
      <c r="CUI42" s="1332"/>
      <c r="CUJ42" s="1332"/>
      <c r="CUK42" s="1332"/>
      <c r="CUL42" s="1332"/>
      <c r="CUM42" s="1332"/>
      <c r="CUN42" s="1332"/>
      <c r="CUO42" s="1332"/>
      <c r="CUP42" s="1332"/>
      <c r="CUQ42" s="1332"/>
      <c r="CUR42" s="1332"/>
      <c r="CUS42" s="1332"/>
      <c r="CUT42" s="1332"/>
      <c r="CUU42" s="1332"/>
      <c r="CUV42" s="1332"/>
      <c r="CUW42" s="1332"/>
      <c r="CUX42" s="1332"/>
      <c r="CUY42" s="1332"/>
      <c r="CUZ42" s="1332"/>
      <c r="CVA42" s="1332"/>
      <c r="CVB42" s="1332"/>
      <c r="CVC42" s="1332"/>
      <c r="CVD42" s="1332"/>
      <c r="CVE42" s="1332"/>
      <c r="CVF42" s="1332"/>
      <c r="CVG42" s="1332"/>
      <c r="CVH42" s="1332"/>
      <c r="CVI42" s="1332"/>
      <c r="CVJ42" s="1332"/>
      <c r="CVK42" s="1332"/>
      <c r="CVL42" s="1332"/>
      <c r="CVM42" s="1332"/>
      <c r="CVN42" s="1332"/>
      <c r="CVO42" s="1332"/>
      <c r="CVP42" s="1332"/>
      <c r="CVQ42" s="1332"/>
      <c r="CVR42" s="1332"/>
      <c r="CVS42" s="1332"/>
      <c r="CVT42" s="1332"/>
      <c r="CVU42" s="1332"/>
      <c r="CVV42" s="1332"/>
      <c r="CVW42" s="1332"/>
      <c r="CVX42" s="1332"/>
      <c r="CVY42" s="1332"/>
      <c r="CVZ42" s="1332"/>
      <c r="CWA42" s="1332"/>
      <c r="CWB42" s="1332"/>
      <c r="CWC42" s="1332"/>
      <c r="CWD42" s="1332"/>
      <c r="CWE42" s="1332"/>
      <c r="CWF42" s="1332"/>
      <c r="CWG42" s="1332"/>
      <c r="CWH42" s="1332"/>
      <c r="CWI42" s="1332"/>
      <c r="CWJ42" s="1332"/>
      <c r="CWK42" s="1332"/>
      <c r="CWL42" s="1332"/>
      <c r="CWM42" s="1332"/>
      <c r="CWN42" s="1332"/>
      <c r="CWO42" s="1332"/>
      <c r="CWP42" s="1332"/>
      <c r="CWQ42" s="1332"/>
      <c r="CWR42" s="1332"/>
      <c r="CWS42" s="1332"/>
      <c r="CWT42" s="1332"/>
      <c r="CWU42" s="1332"/>
      <c r="CWV42" s="1332"/>
      <c r="CWW42" s="1332"/>
      <c r="CWX42" s="1332"/>
      <c r="CWY42" s="1332"/>
      <c r="CWZ42" s="1332"/>
      <c r="CXA42" s="1332"/>
      <c r="CXB42" s="1332"/>
      <c r="CXC42" s="1332"/>
      <c r="CXD42" s="1332"/>
      <c r="CXE42" s="1332"/>
      <c r="CXF42" s="1332"/>
      <c r="CXG42" s="1332"/>
      <c r="CXH42" s="1332"/>
      <c r="CXI42" s="1332"/>
      <c r="CXJ42" s="1332"/>
      <c r="CXK42" s="1332"/>
      <c r="CXL42" s="1332"/>
      <c r="CXM42" s="1332"/>
      <c r="CXN42" s="1332"/>
      <c r="CXO42" s="1332"/>
      <c r="CXP42" s="1332"/>
      <c r="CXQ42" s="1332"/>
      <c r="CXR42" s="1332"/>
      <c r="CXS42" s="1332"/>
      <c r="CXT42" s="1332"/>
      <c r="CXU42" s="1332"/>
      <c r="CXV42" s="1332"/>
      <c r="CXW42" s="1332"/>
      <c r="CXX42" s="1332"/>
      <c r="CXY42" s="1332"/>
      <c r="CXZ42" s="1332"/>
      <c r="CYA42" s="1332"/>
      <c r="CYB42" s="1332"/>
      <c r="CYC42" s="1332"/>
      <c r="CYD42" s="1332"/>
      <c r="CYE42" s="1332"/>
      <c r="CYF42" s="1332"/>
      <c r="CYG42" s="1332"/>
      <c r="CYH42" s="1332"/>
      <c r="CYI42" s="1332"/>
      <c r="CYJ42" s="1332"/>
      <c r="CYK42" s="1332"/>
      <c r="CYL42" s="1332"/>
      <c r="CYM42" s="1332"/>
      <c r="CYN42" s="1332"/>
      <c r="CYO42" s="1332"/>
      <c r="CYP42" s="1332"/>
      <c r="CYQ42" s="1332"/>
      <c r="CYR42" s="1332"/>
      <c r="CYS42" s="1332"/>
      <c r="CYT42" s="1332"/>
      <c r="CYU42" s="1332"/>
      <c r="CYV42" s="1332"/>
      <c r="CYW42" s="1332"/>
      <c r="CYX42" s="1332"/>
      <c r="CYY42" s="1332"/>
      <c r="CYZ42" s="1332"/>
      <c r="CZA42" s="1332"/>
      <c r="CZB42" s="1332"/>
      <c r="CZC42" s="1332"/>
      <c r="CZD42" s="1332"/>
      <c r="CZE42" s="1332"/>
      <c r="CZF42" s="1332"/>
      <c r="CZG42" s="1332"/>
      <c r="CZH42" s="1332"/>
      <c r="CZI42" s="1332"/>
      <c r="CZJ42" s="1332"/>
      <c r="CZK42" s="1332"/>
      <c r="CZL42" s="1332"/>
      <c r="CZM42" s="1332"/>
      <c r="CZN42" s="1332"/>
      <c r="CZO42" s="1332"/>
      <c r="CZP42" s="1332"/>
      <c r="CZQ42" s="1332"/>
      <c r="CZR42" s="1332"/>
      <c r="CZS42" s="1332"/>
      <c r="CZT42" s="1332"/>
      <c r="CZU42" s="1332"/>
      <c r="CZV42" s="1332"/>
      <c r="CZW42" s="1332"/>
      <c r="CZX42" s="1332"/>
      <c r="CZY42" s="1332"/>
      <c r="CZZ42" s="1332"/>
      <c r="DAA42" s="1332"/>
      <c r="DAB42" s="1332"/>
      <c r="DAC42" s="1332"/>
      <c r="DAD42" s="1332"/>
      <c r="DAE42" s="1332"/>
      <c r="DAF42" s="1332"/>
      <c r="DAG42" s="1332"/>
      <c r="DAH42" s="1332"/>
      <c r="DAI42" s="1332"/>
      <c r="DAJ42" s="1332"/>
      <c r="DAK42" s="1332"/>
      <c r="DAL42" s="1332"/>
      <c r="DAM42" s="1332"/>
      <c r="DAN42" s="1332"/>
      <c r="DAO42" s="1332"/>
      <c r="DAP42" s="1332"/>
      <c r="DAQ42" s="1332"/>
      <c r="DAR42" s="1332"/>
      <c r="DAS42" s="1332"/>
      <c r="DAT42" s="1332"/>
      <c r="DAU42" s="1332"/>
      <c r="DAV42" s="1332"/>
      <c r="DAW42" s="1332"/>
      <c r="DAX42" s="1332"/>
      <c r="DAY42" s="1332"/>
      <c r="DAZ42" s="1332"/>
      <c r="DBA42" s="1332"/>
      <c r="DBB42" s="1332"/>
      <c r="DBC42" s="1332"/>
      <c r="DBD42" s="1332"/>
      <c r="DBE42" s="1332"/>
      <c r="DBF42" s="1332"/>
      <c r="DBG42" s="1332"/>
      <c r="DBH42" s="1332"/>
      <c r="DBI42" s="1332"/>
      <c r="DBJ42" s="1332"/>
      <c r="DBK42" s="1332"/>
      <c r="DBL42" s="1332"/>
      <c r="DBM42" s="1332"/>
      <c r="DBN42" s="1332"/>
      <c r="DBO42" s="1332"/>
      <c r="DBP42" s="1332"/>
      <c r="DBQ42" s="1332"/>
      <c r="DBR42" s="1332"/>
      <c r="DBS42" s="1332"/>
      <c r="DBT42" s="1332"/>
      <c r="DBU42" s="1332"/>
      <c r="DBV42" s="1332"/>
      <c r="DBW42" s="1332"/>
      <c r="DBX42" s="1332"/>
      <c r="DBY42" s="1332"/>
      <c r="DBZ42" s="1332"/>
      <c r="DCA42" s="1332"/>
      <c r="DCB42" s="1332"/>
      <c r="DCC42" s="1332"/>
      <c r="DCD42" s="1332"/>
      <c r="DCE42" s="1332"/>
      <c r="DCF42" s="1332"/>
      <c r="DCG42" s="1332"/>
      <c r="DCH42" s="1332"/>
      <c r="DCI42" s="1332"/>
      <c r="DCJ42" s="1332"/>
      <c r="DCK42" s="1332"/>
      <c r="DCL42" s="1332"/>
      <c r="DCM42" s="1332"/>
      <c r="DCN42" s="1332"/>
      <c r="DCO42" s="1332"/>
      <c r="DCP42" s="1332"/>
      <c r="DCQ42" s="1332"/>
      <c r="DCR42" s="1332"/>
      <c r="DCS42" s="1332"/>
      <c r="DCT42" s="1332"/>
      <c r="DCU42" s="1332"/>
      <c r="DCV42" s="1332"/>
      <c r="DCW42" s="1332"/>
      <c r="DCX42" s="1332"/>
      <c r="DCY42" s="1332"/>
      <c r="DCZ42" s="1332"/>
      <c r="DDA42" s="1332"/>
      <c r="DDB42" s="1332"/>
      <c r="DDC42" s="1332"/>
      <c r="DDD42" s="1332"/>
      <c r="DDE42" s="1332"/>
      <c r="DDF42" s="1332"/>
      <c r="DDG42" s="1332"/>
      <c r="DDH42" s="1332"/>
      <c r="DDI42" s="1332"/>
      <c r="DDJ42" s="1332"/>
      <c r="DDK42" s="1332"/>
      <c r="DDL42" s="1332"/>
      <c r="DDM42" s="1332"/>
      <c r="DDN42" s="1332"/>
      <c r="DDO42" s="1332"/>
      <c r="DDP42" s="1332"/>
      <c r="DDQ42" s="1332"/>
      <c r="DDR42" s="1332"/>
      <c r="DDS42" s="1332"/>
      <c r="DDT42" s="1332"/>
      <c r="DDU42" s="1332"/>
      <c r="DDV42" s="1332"/>
      <c r="DDW42" s="1332"/>
      <c r="DDX42" s="1332"/>
      <c r="DDY42" s="1332"/>
      <c r="DDZ42" s="1332"/>
      <c r="DEA42" s="1332"/>
      <c r="DEB42" s="1332"/>
      <c r="DEC42" s="1332"/>
      <c r="DED42" s="1332"/>
      <c r="DEE42" s="1332"/>
      <c r="DEF42" s="1332"/>
      <c r="DEG42" s="1332"/>
      <c r="DEH42" s="1332"/>
      <c r="DEI42" s="1332"/>
      <c r="DEJ42" s="1332"/>
      <c r="DEK42" s="1332"/>
      <c r="DEL42" s="1332"/>
      <c r="DEM42" s="1332"/>
      <c r="DEN42" s="1332"/>
      <c r="DEO42" s="1332"/>
      <c r="DEP42" s="1332"/>
      <c r="DEQ42" s="1332"/>
      <c r="DER42" s="1332"/>
      <c r="DES42" s="1332"/>
      <c r="DET42" s="1332"/>
      <c r="DEU42" s="1332"/>
      <c r="DEV42" s="1332"/>
      <c r="DEW42" s="1332"/>
      <c r="DEX42" s="1332"/>
      <c r="DEY42" s="1332"/>
      <c r="DEZ42" s="1332"/>
      <c r="DFA42" s="1332"/>
      <c r="DFB42" s="1332"/>
      <c r="DFC42" s="1332"/>
      <c r="DFD42" s="1332"/>
      <c r="DFE42" s="1332"/>
      <c r="DFF42" s="1332"/>
      <c r="DFG42" s="1332"/>
      <c r="DFH42" s="1332"/>
      <c r="DFI42" s="1332"/>
      <c r="DFJ42" s="1332"/>
      <c r="DFK42" s="1332"/>
      <c r="DFL42" s="1332"/>
      <c r="DFM42" s="1332"/>
      <c r="DFN42" s="1332"/>
      <c r="DFO42" s="1332"/>
      <c r="DFP42" s="1332"/>
      <c r="DFQ42" s="1332"/>
      <c r="DFR42" s="1332"/>
      <c r="DFS42" s="1332"/>
      <c r="DFT42" s="1332"/>
      <c r="DFU42" s="1332"/>
      <c r="DFV42" s="1332"/>
      <c r="DFW42" s="1332"/>
      <c r="DFX42" s="1332"/>
      <c r="DFY42" s="1332"/>
      <c r="DFZ42" s="1332"/>
      <c r="DGA42" s="1332"/>
      <c r="DGB42" s="1332"/>
      <c r="DGC42" s="1332"/>
      <c r="DGD42" s="1332"/>
      <c r="DGE42" s="1332"/>
      <c r="DGF42" s="1332"/>
      <c r="DGG42" s="1332"/>
      <c r="DGH42" s="1332"/>
      <c r="DGI42" s="1332"/>
      <c r="DGJ42" s="1332"/>
      <c r="DGK42" s="1332"/>
      <c r="DGL42" s="1332"/>
      <c r="DGM42" s="1332"/>
      <c r="DGN42" s="1332"/>
      <c r="DGO42" s="1332"/>
      <c r="DGP42" s="1332"/>
      <c r="DGQ42" s="1332"/>
      <c r="DGR42" s="1332"/>
      <c r="DGS42" s="1332"/>
      <c r="DGT42" s="1332"/>
      <c r="DGU42" s="1332"/>
      <c r="DGV42" s="1332"/>
      <c r="DGW42" s="1332"/>
      <c r="DGX42" s="1332"/>
      <c r="DGY42" s="1332"/>
      <c r="DGZ42" s="1332"/>
      <c r="DHA42" s="1332"/>
      <c r="DHB42" s="1332"/>
      <c r="DHC42" s="1332"/>
      <c r="DHD42" s="1332"/>
      <c r="DHE42" s="1332"/>
      <c r="DHF42" s="1332"/>
      <c r="DHG42" s="1332"/>
      <c r="DHH42" s="1332"/>
      <c r="DHI42" s="1332"/>
      <c r="DHJ42" s="1332"/>
      <c r="DHK42" s="1332"/>
      <c r="DHL42" s="1332"/>
      <c r="DHM42" s="1332"/>
      <c r="DHN42" s="1332"/>
      <c r="DHO42" s="1332"/>
      <c r="DHP42" s="1332"/>
      <c r="DHQ42" s="1332"/>
      <c r="DHR42" s="1332"/>
      <c r="DHS42" s="1332"/>
      <c r="DHT42" s="1332"/>
      <c r="DHU42" s="1332"/>
      <c r="DHV42" s="1332"/>
      <c r="DHW42" s="1332"/>
      <c r="DHX42" s="1332"/>
      <c r="DHY42" s="1332"/>
      <c r="DHZ42" s="1332"/>
      <c r="DIA42" s="1332"/>
      <c r="DIB42" s="1332"/>
      <c r="DIC42" s="1332"/>
      <c r="DID42" s="1332"/>
      <c r="DIE42" s="1332"/>
      <c r="DIF42" s="1332"/>
      <c r="DIG42" s="1332"/>
      <c r="DIH42" s="1332"/>
      <c r="DII42" s="1332"/>
      <c r="DIJ42" s="1332"/>
      <c r="DIK42" s="1332"/>
      <c r="DIL42" s="1332"/>
      <c r="DIM42" s="1332"/>
      <c r="DIN42" s="1332"/>
      <c r="DIO42" s="1332"/>
      <c r="DIP42" s="1332"/>
      <c r="DIQ42" s="1332"/>
      <c r="DIR42" s="1332"/>
      <c r="DIS42" s="1332"/>
      <c r="DIT42" s="1332"/>
      <c r="DIU42" s="1332"/>
      <c r="DIV42" s="1332"/>
      <c r="DIW42" s="1332"/>
      <c r="DIX42" s="1332"/>
      <c r="DIY42" s="1332"/>
      <c r="DIZ42" s="1332"/>
      <c r="DJA42" s="1332"/>
      <c r="DJB42" s="1332"/>
      <c r="DJC42" s="1332"/>
      <c r="DJD42" s="1332"/>
      <c r="DJE42" s="1332"/>
      <c r="DJF42" s="1332"/>
      <c r="DJG42" s="1332"/>
      <c r="DJH42" s="1332"/>
      <c r="DJI42" s="1332"/>
      <c r="DJJ42" s="1332"/>
      <c r="DJK42" s="1332"/>
      <c r="DJL42" s="1332"/>
      <c r="DJM42" s="1332"/>
      <c r="DJN42" s="1332"/>
      <c r="DJO42" s="1332"/>
      <c r="DJP42" s="1332"/>
      <c r="DJQ42" s="1332"/>
      <c r="DJR42" s="1332"/>
      <c r="DJS42" s="1332"/>
      <c r="DJT42" s="1332"/>
      <c r="DJU42" s="1332"/>
      <c r="DJV42" s="1332"/>
      <c r="DJW42" s="1332"/>
      <c r="DJX42" s="1332"/>
      <c r="DJY42" s="1332"/>
      <c r="DJZ42" s="1332"/>
      <c r="DKA42" s="1332"/>
      <c r="DKB42" s="1332"/>
      <c r="DKC42" s="1332"/>
      <c r="DKD42" s="1332"/>
      <c r="DKE42" s="1332"/>
      <c r="DKF42" s="1332"/>
      <c r="DKG42" s="1332"/>
      <c r="DKH42" s="1332"/>
      <c r="DKI42" s="1332"/>
      <c r="DKJ42" s="1332"/>
      <c r="DKK42" s="1332"/>
      <c r="DKL42" s="1332"/>
      <c r="DKM42" s="1332"/>
      <c r="DKN42" s="1332"/>
      <c r="DKO42" s="1332"/>
      <c r="DKP42" s="1332"/>
      <c r="DKQ42" s="1332"/>
      <c r="DKR42" s="1332"/>
      <c r="DKS42" s="1332"/>
      <c r="DKT42" s="1332"/>
      <c r="DKU42" s="1332"/>
      <c r="DKV42" s="1332"/>
      <c r="DKW42" s="1332"/>
      <c r="DKX42" s="1332"/>
      <c r="DKY42" s="1332"/>
      <c r="DKZ42" s="1332"/>
      <c r="DLA42" s="1332"/>
      <c r="DLB42" s="1332"/>
      <c r="DLC42" s="1332"/>
      <c r="DLD42" s="1332"/>
      <c r="DLE42" s="1332"/>
      <c r="DLF42" s="1332"/>
      <c r="DLG42" s="1332"/>
      <c r="DLH42" s="1332"/>
      <c r="DLI42" s="1332"/>
      <c r="DLJ42" s="1332"/>
      <c r="DLK42" s="1332"/>
      <c r="DLL42" s="1332"/>
      <c r="DLM42" s="1332"/>
      <c r="DLN42" s="1332"/>
      <c r="DLO42" s="1332"/>
      <c r="DLP42" s="1332"/>
      <c r="DLQ42" s="1332"/>
      <c r="DLR42" s="1332"/>
      <c r="DLS42" s="1332"/>
      <c r="DLT42" s="1332"/>
      <c r="DLU42" s="1332"/>
      <c r="DLV42" s="1332"/>
      <c r="DLW42" s="1332"/>
      <c r="DLX42" s="1332"/>
      <c r="DLY42" s="1332"/>
      <c r="DLZ42" s="1332"/>
      <c r="DMA42" s="1332"/>
      <c r="DMB42" s="1332"/>
      <c r="DMC42" s="1332"/>
      <c r="DMD42" s="1332"/>
      <c r="DME42" s="1332"/>
      <c r="DMF42" s="1332"/>
      <c r="DMG42" s="1332"/>
      <c r="DMH42" s="1332"/>
      <c r="DMI42" s="1332"/>
      <c r="DMJ42" s="1332"/>
      <c r="DMK42" s="1332"/>
      <c r="DML42" s="1332"/>
      <c r="DMM42" s="1332"/>
      <c r="DMN42" s="1332"/>
      <c r="DMO42" s="1332"/>
      <c r="DMP42" s="1332"/>
      <c r="DMQ42" s="1332"/>
      <c r="DMR42" s="1332"/>
      <c r="DMS42" s="1332"/>
      <c r="DMT42" s="1332"/>
      <c r="DMU42" s="1332"/>
      <c r="DMV42" s="1332"/>
      <c r="DMW42" s="1332"/>
      <c r="DMX42" s="1332"/>
      <c r="DMY42" s="1332"/>
      <c r="DMZ42" s="1332"/>
      <c r="DNA42" s="1332"/>
      <c r="DNB42" s="1332"/>
      <c r="DNC42" s="1332"/>
      <c r="DND42" s="1332"/>
      <c r="DNE42" s="1332"/>
      <c r="DNF42" s="1332"/>
      <c r="DNG42" s="1332"/>
      <c r="DNH42" s="1332"/>
      <c r="DNI42" s="1332"/>
      <c r="DNJ42" s="1332"/>
      <c r="DNK42" s="1332"/>
      <c r="DNL42" s="1332"/>
      <c r="DNM42" s="1332"/>
      <c r="DNN42" s="1332"/>
      <c r="DNO42" s="1332"/>
      <c r="DNP42" s="1332"/>
      <c r="DNQ42" s="1332"/>
      <c r="DNR42" s="1332"/>
      <c r="DNS42" s="1332"/>
      <c r="DNT42" s="1332"/>
      <c r="DNU42" s="1332"/>
      <c r="DNV42" s="1332"/>
      <c r="DNW42" s="1332"/>
      <c r="DNX42" s="1332"/>
      <c r="DNY42" s="1332"/>
      <c r="DNZ42" s="1332"/>
      <c r="DOA42" s="1332"/>
      <c r="DOB42" s="1332"/>
      <c r="DOC42" s="1332"/>
      <c r="DOD42" s="1332"/>
      <c r="DOE42" s="1332"/>
      <c r="DOF42" s="1332"/>
      <c r="DOG42" s="1332"/>
      <c r="DOH42" s="1332"/>
      <c r="DOI42" s="1332"/>
      <c r="DOJ42" s="1332"/>
      <c r="DOK42" s="1332"/>
      <c r="DOL42" s="1332"/>
      <c r="DOM42" s="1332"/>
      <c r="DON42" s="1332"/>
      <c r="DOO42" s="1332"/>
      <c r="DOP42" s="1332"/>
      <c r="DOQ42" s="1332"/>
      <c r="DOR42" s="1332"/>
      <c r="DOS42" s="1332"/>
      <c r="DOT42" s="1332"/>
      <c r="DOU42" s="1332"/>
      <c r="DOV42" s="1332"/>
      <c r="DOW42" s="1332"/>
      <c r="DOX42" s="1332"/>
      <c r="DOY42" s="1332"/>
      <c r="DOZ42" s="1332"/>
      <c r="DPA42" s="1332"/>
      <c r="DPB42" s="1332"/>
      <c r="DPC42" s="1332"/>
      <c r="DPD42" s="1332"/>
      <c r="DPE42" s="1332"/>
      <c r="DPF42" s="1332"/>
      <c r="DPG42" s="1332"/>
      <c r="DPH42" s="1332"/>
      <c r="DPI42" s="1332"/>
      <c r="DPJ42" s="1332"/>
      <c r="DPK42" s="1332"/>
      <c r="DPL42" s="1332"/>
      <c r="DPM42" s="1332"/>
      <c r="DPN42" s="1332"/>
      <c r="DPO42" s="1332"/>
      <c r="DPP42" s="1332"/>
      <c r="DPQ42" s="1332"/>
      <c r="DPR42" s="1332"/>
      <c r="DPS42" s="1332"/>
      <c r="DPT42" s="1332"/>
      <c r="DPU42" s="1332"/>
      <c r="DPV42" s="1332"/>
      <c r="DPW42" s="1332"/>
      <c r="DPX42" s="1332"/>
      <c r="DPY42" s="1332"/>
      <c r="DPZ42" s="1332"/>
      <c r="DQA42" s="1332"/>
      <c r="DQB42" s="1332"/>
      <c r="DQC42" s="1332"/>
      <c r="DQD42" s="1332"/>
      <c r="DQE42" s="1332"/>
      <c r="DQF42" s="1332"/>
      <c r="DQG42" s="1332"/>
      <c r="DQH42" s="1332"/>
      <c r="DQI42" s="1332"/>
      <c r="DQJ42" s="1332"/>
      <c r="DQK42" s="1332"/>
      <c r="DQL42" s="1332"/>
      <c r="DQM42" s="1332"/>
      <c r="DQN42" s="1332"/>
      <c r="DQO42" s="1332"/>
      <c r="DQP42" s="1332"/>
      <c r="DQQ42" s="1332"/>
      <c r="DQR42" s="1332"/>
      <c r="DQS42" s="1332"/>
      <c r="DQT42" s="1332"/>
      <c r="DQU42" s="1332"/>
      <c r="DQV42" s="1332"/>
      <c r="DQW42" s="1332"/>
      <c r="DQX42" s="1332"/>
      <c r="DQY42" s="1332"/>
      <c r="DQZ42" s="1332"/>
      <c r="DRA42" s="1332"/>
      <c r="DRB42" s="1332"/>
      <c r="DRC42" s="1332"/>
      <c r="DRD42" s="1332"/>
      <c r="DRE42" s="1332"/>
      <c r="DRF42" s="1332"/>
      <c r="DRG42" s="1332"/>
      <c r="DRH42" s="1332"/>
      <c r="DRI42" s="1332"/>
      <c r="DRJ42" s="1332"/>
      <c r="DRK42" s="1332"/>
      <c r="DRL42" s="1332"/>
      <c r="DRM42" s="1332"/>
      <c r="DRN42" s="1332"/>
      <c r="DRO42" s="1332"/>
      <c r="DRP42" s="1332"/>
      <c r="DRQ42" s="1332"/>
      <c r="DRR42" s="1332"/>
      <c r="DRS42" s="1332"/>
      <c r="DRT42" s="1332"/>
      <c r="DRU42" s="1332"/>
      <c r="DRV42" s="1332"/>
      <c r="DRW42" s="1332"/>
      <c r="DRX42" s="1332"/>
      <c r="DRY42" s="1332"/>
      <c r="DRZ42" s="1332"/>
      <c r="DSA42" s="1332"/>
      <c r="DSB42" s="1332"/>
      <c r="DSC42" s="1332"/>
      <c r="DSD42" s="1332"/>
      <c r="DSE42" s="1332"/>
      <c r="DSF42" s="1332"/>
      <c r="DSG42" s="1332"/>
      <c r="DSH42" s="1332"/>
      <c r="DSI42" s="1332"/>
      <c r="DSJ42" s="1332"/>
      <c r="DSK42" s="1332"/>
      <c r="DSL42" s="1332"/>
      <c r="DSM42" s="1332"/>
      <c r="DSN42" s="1332"/>
      <c r="DSO42" s="1332"/>
      <c r="DSP42" s="1332"/>
      <c r="DSQ42" s="1332"/>
      <c r="DSR42" s="1332"/>
      <c r="DSS42" s="1332"/>
      <c r="DST42" s="1332"/>
      <c r="DSU42" s="1332"/>
      <c r="DSV42" s="1332"/>
      <c r="DSW42" s="1332"/>
      <c r="DSX42" s="1332"/>
      <c r="DSY42" s="1332"/>
      <c r="DSZ42" s="1332"/>
      <c r="DTA42" s="1332"/>
      <c r="DTB42" s="1332"/>
      <c r="DTC42" s="1332"/>
      <c r="DTD42" s="1332"/>
      <c r="DTE42" s="1332"/>
      <c r="DTF42" s="1332"/>
      <c r="DTG42" s="1332"/>
      <c r="DTH42" s="1332"/>
      <c r="DTI42" s="1332"/>
      <c r="DTJ42" s="1332"/>
      <c r="DTK42" s="1332"/>
      <c r="DTL42" s="1332"/>
      <c r="DTM42" s="1332"/>
      <c r="DTN42" s="1332"/>
      <c r="DTO42" s="1332"/>
      <c r="DTP42" s="1332"/>
      <c r="DTQ42" s="1332"/>
      <c r="DTR42" s="1332"/>
      <c r="DTS42" s="1332"/>
      <c r="DTT42" s="1332"/>
      <c r="DTU42" s="1332"/>
      <c r="DTV42" s="1332"/>
      <c r="DTW42" s="1332"/>
      <c r="DTX42" s="1332"/>
      <c r="DTY42" s="1332"/>
      <c r="DTZ42" s="1332"/>
      <c r="DUA42" s="1332"/>
      <c r="DUB42" s="1332"/>
      <c r="DUC42" s="1332"/>
      <c r="DUD42" s="1332"/>
      <c r="DUE42" s="1332"/>
      <c r="DUF42" s="1332"/>
      <c r="DUG42" s="1332"/>
      <c r="DUH42" s="1332"/>
      <c r="DUI42" s="1332"/>
      <c r="DUJ42" s="1332"/>
      <c r="DUK42" s="1332"/>
      <c r="DUL42" s="1332"/>
      <c r="DUM42" s="1332"/>
      <c r="DUN42" s="1332"/>
      <c r="DUO42" s="1332"/>
      <c r="DUP42" s="1332"/>
      <c r="DUQ42" s="1332"/>
      <c r="DUR42" s="1332"/>
      <c r="DUS42" s="1332"/>
      <c r="DUT42" s="1332"/>
      <c r="DUU42" s="1332"/>
      <c r="DUV42" s="1332"/>
      <c r="DUW42" s="1332"/>
      <c r="DUX42" s="1332"/>
      <c r="DUY42" s="1332"/>
      <c r="DUZ42" s="1332"/>
      <c r="DVA42" s="1332"/>
      <c r="DVB42" s="1332"/>
      <c r="DVC42" s="1332"/>
      <c r="DVD42" s="1332"/>
      <c r="DVE42" s="1332"/>
      <c r="DVF42" s="1332"/>
      <c r="DVG42" s="1332"/>
      <c r="DVH42" s="1332"/>
      <c r="DVI42" s="1332"/>
      <c r="DVJ42" s="1332"/>
      <c r="DVK42" s="1332"/>
      <c r="DVL42" s="1332"/>
      <c r="DVM42" s="1332"/>
      <c r="DVN42" s="1332"/>
      <c r="DVO42" s="1332"/>
      <c r="DVP42" s="1332"/>
      <c r="DVQ42" s="1332"/>
      <c r="DVR42" s="1332"/>
      <c r="DVS42" s="1332"/>
      <c r="DVT42" s="1332"/>
      <c r="DVU42" s="1332"/>
      <c r="DVV42" s="1332"/>
      <c r="DVW42" s="1332"/>
      <c r="DVX42" s="1332"/>
      <c r="DVY42" s="1332"/>
      <c r="DVZ42" s="1332"/>
      <c r="DWA42" s="1332"/>
      <c r="DWB42" s="1332"/>
      <c r="DWC42" s="1332"/>
      <c r="DWD42" s="1332"/>
      <c r="DWE42" s="1332"/>
      <c r="DWF42" s="1332"/>
      <c r="DWG42" s="1332"/>
      <c r="DWH42" s="1332"/>
      <c r="DWI42" s="1332"/>
      <c r="DWJ42" s="1332"/>
      <c r="DWK42" s="1332"/>
      <c r="DWL42" s="1332"/>
      <c r="DWM42" s="1332"/>
      <c r="DWN42" s="1332"/>
      <c r="DWO42" s="1332"/>
      <c r="DWP42" s="1332"/>
      <c r="DWQ42" s="1332"/>
      <c r="DWR42" s="1332"/>
      <c r="DWS42" s="1332"/>
      <c r="DWT42" s="1332"/>
      <c r="DWU42" s="1332"/>
      <c r="DWV42" s="1332"/>
      <c r="DWW42" s="1332"/>
      <c r="DWX42" s="1332"/>
      <c r="DWY42" s="1332"/>
      <c r="DWZ42" s="1332"/>
      <c r="DXA42" s="1332"/>
      <c r="DXB42" s="1332"/>
      <c r="DXC42" s="1332"/>
      <c r="DXD42" s="1332"/>
      <c r="DXE42" s="1332"/>
      <c r="DXF42" s="1332"/>
      <c r="DXG42" s="1332"/>
      <c r="DXH42" s="1332"/>
      <c r="DXI42" s="1332"/>
      <c r="DXJ42" s="1332"/>
      <c r="DXK42" s="1332"/>
      <c r="DXL42" s="1332"/>
      <c r="DXM42" s="1332"/>
      <c r="DXN42" s="1332"/>
      <c r="DXO42" s="1332"/>
      <c r="DXP42" s="1332"/>
      <c r="DXQ42" s="1332"/>
      <c r="DXR42" s="1332"/>
      <c r="DXS42" s="1332"/>
      <c r="DXT42" s="1332"/>
      <c r="DXU42" s="1332"/>
      <c r="DXV42" s="1332"/>
      <c r="DXW42" s="1332"/>
      <c r="DXX42" s="1332"/>
      <c r="DXY42" s="1332"/>
      <c r="DXZ42" s="1332"/>
      <c r="DYA42" s="1332"/>
      <c r="DYB42" s="1332"/>
      <c r="DYC42" s="1332"/>
      <c r="DYD42" s="1332"/>
      <c r="DYE42" s="1332"/>
      <c r="DYF42" s="1332"/>
      <c r="DYG42" s="1332"/>
      <c r="DYH42" s="1332"/>
      <c r="DYI42" s="1332"/>
      <c r="DYJ42" s="1332"/>
      <c r="DYK42" s="1332"/>
      <c r="DYL42" s="1332"/>
      <c r="DYM42" s="1332"/>
      <c r="DYN42" s="1332"/>
      <c r="DYO42" s="1332"/>
      <c r="DYP42" s="1332"/>
      <c r="DYQ42" s="1332"/>
      <c r="DYR42" s="1332"/>
      <c r="DYS42" s="1332"/>
      <c r="DYT42" s="1332"/>
      <c r="DYU42" s="1332"/>
      <c r="DYV42" s="1332"/>
      <c r="DYW42" s="1332"/>
      <c r="DYX42" s="1332"/>
      <c r="DYY42" s="1332"/>
      <c r="DYZ42" s="1332"/>
      <c r="DZA42" s="1332"/>
      <c r="DZB42" s="1332"/>
      <c r="DZC42" s="1332"/>
      <c r="DZD42" s="1332"/>
      <c r="DZE42" s="1332"/>
      <c r="DZF42" s="1332"/>
      <c r="DZG42" s="1332"/>
      <c r="DZH42" s="1332"/>
      <c r="DZI42" s="1332"/>
      <c r="DZJ42" s="1332"/>
      <c r="DZK42" s="1332"/>
      <c r="DZL42" s="1332"/>
      <c r="DZM42" s="1332"/>
      <c r="DZN42" s="1332"/>
      <c r="DZO42" s="1332"/>
      <c r="DZP42" s="1332"/>
      <c r="DZQ42" s="1332"/>
      <c r="DZR42" s="1332"/>
      <c r="DZS42" s="1332"/>
      <c r="DZT42" s="1332"/>
      <c r="DZU42" s="1332"/>
      <c r="DZV42" s="1332"/>
      <c r="DZW42" s="1332"/>
      <c r="DZX42" s="1332"/>
      <c r="DZY42" s="1332"/>
      <c r="DZZ42" s="1332"/>
      <c r="EAA42" s="1332"/>
      <c r="EAB42" s="1332"/>
      <c r="EAC42" s="1332"/>
      <c r="EAD42" s="1332"/>
      <c r="EAE42" s="1332"/>
      <c r="EAF42" s="1332"/>
      <c r="EAG42" s="1332"/>
      <c r="EAH42" s="1332"/>
      <c r="EAI42" s="1332"/>
      <c r="EAJ42" s="1332"/>
      <c r="EAK42" s="1332"/>
      <c r="EAL42" s="1332"/>
      <c r="EAM42" s="1332"/>
      <c r="EAN42" s="1332"/>
      <c r="EAO42" s="1332"/>
      <c r="EAP42" s="1332"/>
      <c r="EAQ42" s="1332"/>
      <c r="EAR42" s="1332"/>
      <c r="EAS42" s="1332"/>
      <c r="EAT42" s="1332"/>
      <c r="EAU42" s="1332"/>
      <c r="EAV42" s="1332"/>
      <c r="EAW42" s="1332"/>
      <c r="EAX42" s="1332"/>
      <c r="EAY42" s="1332"/>
      <c r="EAZ42" s="1332"/>
      <c r="EBA42" s="1332"/>
      <c r="EBB42" s="1332"/>
      <c r="EBC42" s="1332"/>
      <c r="EBD42" s="1332"/>
      <c r="EBE42" s="1332"/>
      <c r="EBF42" s="1332"/>
      <c r="EBG42" s="1332"/>
      <c r="EBH42" s="1332"/>
      <c r="EBI42" s="1332"/>
      <c r="EBJ42" s="1332"/>
      <c r="EBK42" s="1332"/>
      <c r="EBL42" s="1332"/>
      <c r="EBM42" s="1332"/>
      <c r="EBN42" s="1332"/>
      <c r="EBO42" s="1332"/>
      <c r="EBP42" s="1332"/>
      <c r="EBQ42" s="1332"/>
      <c r="EBR42" s="1332"/>
      <c r="EBS42" s="1332"/>
      <c r="EBT42" s="1332"/>
      <c r="EBU42" s="1332"/>
      <c r="EBV42" s="1332"/>
      <c r="EBW42" s="1332"/>
      <c r="EBX42" s="1332"/>
      <c r="EBY42" s="1332"/>
      <c r="EBZ42" s="1332"/>
      <c r="ECA42" s="1332"/>
      <c r="ECB42" s="1332"/>
      <c r="ECC42" s="1332"/>
      <c r="ECD42" s="1332"/>
      <c r="ECE42" s="1332"/>
      <c r="ECF42" s="1332"/>
      <c r="ECG42" s="1332"/>
      <c r="ECH42" s="1332"/>
      <c r="ECI42" s="1332"/>
      <c r="ECJ42" s="1332"/>
      <c r="ECK42" s="1332"/>
      <c r="ECL42" s="1332"/>
      <c r="ECM42" s="1332"/>
      <c r="ECN42" s="1332"/>
      <c r="ECO42" s="1332"/>
      <c r="ECP42" s="1332"/>
      <c r="ECQ42" s="1332"/>
      <c r="ECR42" s="1332"/>
      <c r="ECS42" s="1332"/>
      <c r="ECT42" s="1332"/>
      <c r="ECU42" s="1332"/>
      <c r="ECV42" s="1332"/>
      <c r="ECW42" s="1332"/>
      <c r="ECX42" s="1332"/>
      <c r="ECY42" s="1332"/>
      <c r="ECZ42" s="1332"/>
      <c r="EDA42" s="1332"/>
      <c r="EDB42" s="1332"/>
      <c r="EDC42" s="1332"/>
      <c r="EDD42" s="1332"/>
      <c r="EDE42" s="1332"/>
      <c r="EDF42" s="1332"/>
      <c r="EDG42" s="1332"/>
      <c r="EDH42" s="1332"/>
      <c r="EDI42" s="1332"/>
      <c r="EDJ42" s="1332"/>
      <c r="EDK42" s="1332"/>
      <c r="EDL42" s="1332"/>
      <c r="EDM42" s="1332"/>
      <c r="EDN42" s="1332"/>
      <c r="EDO42" s="1332"/>
      <c r="EDP42" s="1332"/>
      <c r="EDQ42" s="1332"/>
      <c r="EDR42" s="1332"/>
      <c r="EDS42" s="1332"/>
      <c r="EDT42" s="1332"/>
      <c r="EDU42" s="1332"/>
      <c r="EDV42" s="1332"/>
      <c r="EDW42" s="1332"/>
      <c r="EDX42" s="1332"/>
      <c r="EDY42" s="1332"/>
      <c r="EDZ42" s="1332"/>
      <c r="EEA42" s="1332"/>
      <c r="EEB42" s="1332"/>
      <c r="EEC42" s="1332"/>
      <c r="EED42" s="1332"/>
      <c r="EEE42" s="1332"/>
      <c r="EEF42" s="1332"/>
      <c r="EEG42" s="1332"/>
      <c r="EEH42" s="1332"/>
      <c r="EEI42" s="1332"/>
      <c r="EEJ42" s="1332"/>
      <c r="EEK42" s="1332"/>
      <c r="EEL42" s="1332"/>
      <c r="EEM42" s="1332"/>
      <c r="EEN42" s="1332"/>
      <c r="EEO42" s="1332"/>
      <c r="EEP42" s="1332"/>
      <c r="EEQ42" s="1332"/>
      <c r="EER42" s="1332"/>
      <c r="EES42" s="1332"/>
      <c r="EET42" s="1332"/>
      <c r="EEU42" s="1332"/>
      <c r="EEV42" s="1332"/>
      <c r="EEW42" s="1332"/>
      <c r="EEX42" s="1332"/>
      <c r="EEY42" s="1332"/>
      <c r="EEZ42" s="1332"/>
      <c r="EFA42" s="1332"/>
      <c r="EFB42" s="1332"/>
      <c r="EFC42" s="1332"/>
      <c r="EFD42" s="1332"/>
      <c r="EFE42" s="1332"/>
      <c r="EFF42" s="1332"/>
      <c r="EFG42" s="1332"/>
      <c r="EFH42" s="1332"/>
      <c r="EFI42" s="1332"/>
      <c r="EFJ42" s="1332"/>
      <c r="EFK42" s="1332"/>
      <c r="EFL42" s="1332"/>
      <c r="EFM42" s="1332"/>
      <c r="EFN42" s="1332"/>
      <c r="EFO42" s="1332"/>
      <c r="EFP42" s="1332"/>
      <c r="EFQ42" s="1332"/>
      <c r="EFR42" s="1332"/>
      <c r="EFS42" s="1332"/>
      <c r="EFT42" s="1332"/>
      <c r="EFU42" s="1332"/>
      <c r="EFV42" s="1332"/>
      <c r="EFW42" s="1332"/>
      <c r="EFX42" s="1332"/>
      <c r="EFY42" s="1332"/>
      <c r="EFZ42" s="1332"/>
      <c r="EGA42" s="1332"/>
      <c r="EGB42" s="1332"/>
      <c r="EGC42" s="1332"/>
      <c r="EGD42" s="1332"/>
      <c r="EGE42" s="1332"/>
      <c r="EGF42" s="1332"/>
      <c r="EGG42" s="1332"/>
      <c r="EGH42" s="1332"/>
      <c r="EGI42" s="1332"/>
      <c r="EGJ42" s="1332"/>
      <c r="EGK42" s="1332"/>
      <c r="EGL42" s="1332"/>
      <c r="EGM42" s="1332"/>
      <c r="EGN42" s="1332"/>
      <c r="EGO42" s="1332"/>
      <c r="EGP42" s="1332"/>
      <c r="EGQ42" s="1332"/>
      <c r="EGR42" s="1332"/>
      <c r="EGS42" s="1332"/>
      <c r="EGT42" s="1332"/>
      <c r="EGU42" s="1332"/>
      <c r="EGV42" s="1332"/>
      <c r="EGW42" s="1332"/>
      <c r="EGX42" s="1332"/>
      <c r="EGY42" s="1332"/>
      <c r="EGZ42" s="1332"/>
      <c r="EHA42" s="1332"/>
      <c r="EHB42" s="1332"/>
      <c r="EHC42" s="1332"/>
      <c r="EHD42" s="1332"/>
      <c r="EHE42" s="1332"/>
      <c r="EHF42" s="1332"/>
      <c r="EHG42" s="1332"/>
      <c r="EHH42" s="1332"/>
      <c r="EHI42" s="1332"/>
      <c r="EHJ42" s="1332"/>
      <c r="EHK42" s="1332"/>
      <c r="EHL42" s="1332"/>
      <c r="EHM42" s="1332"/>
      <c r="EHN42" s="1332"/>
      <c r="EHO42" s="1332"/>
      <c r="EHP42" s="1332"/>
      <c r="EHQ42" s="1332"/>
      <c r="EHR42" s="1332"/>
      <c r="EHS42" s="1332"/>
      <c r="EHT42" s="1332"/>
      <c r="EHU42" s="1332"/>
      <c r="EHV42" s="1332"/>
      <c r="EHW42" s="1332"/>
      <c r="EHX42" s="1332"/>
      <c r="EHY42" s="1332"/>
      <c r="EHZ42" s="1332"/>
      <c r="EIA42" s="1332"/>
      <c r="EIB42" s="1332"/>
      <c r="EIC42" s="1332"/>
      <c r="EID42" s="1332"/>
      <c r="EIE42" s="1332"/>
      <c r="EIF42" s="1332"/>
      <c r="EIG42" s="1332"/>
      <c r="EIH42" s="1332"/>
      <c r="EII42" s="1332"/>
      <c r="EIJ42" s="1332"/>
      <c r="EIK42" s="1332"/>
      <c r="EIL42" s="1332"/>
      <c r="EIM42" s="1332"/>
      <c r="EIN42" s="1332"/>
      <c r="EIO42" s="1332"/>
      <c r="EIP42" s="1332"/>
      <c r="EIQ42" s="1332"/>
      <c r="EIR42" s="1332"/>
      <c r="EIS42" s="1332"/>
      <c r="EIT42" s="1332"/>
      <c r="EIU42" s="1332"/>
      <c r="EIV42" s="1332"/>
      <c r="EIW42" s="1332"/>
      <c r="EIX42" s="1332"/>
      <c r="EIY42" s="1332"/>
      <c r="EIZ42" s="1332"/>
      <c r="EJA42" s="1332"/>
      <c r="EJB42" s="1332"/>
      <c r="EJC42" s="1332"/>
      <c r="EJD42" s="1332"/>
      <c r="EJE42" s="1332"/>
      <c r="EJF42" s="1332"/>
      <c r="EJG42" s="1332"/>
      <c r="EJH42" s="1332"/>
      <c r="EJI42" s="1332"/>
      <c r="EJJ42" s="1332"/>
      <c r="EJK42" s="1332"/>
      <c r="EJL42" s="1332"/>
      <c r="EJM42" s="1332"/>
      <c r="EJN42" s="1332"/>
      <c r="EJO42" s="1332"/>
      <c r="EJP42" s="1332"/>
      <c r="EJQ42" s="1332"/>
      <c r="EJR42" s="1332"/>
      <c r="EJS42" s="1332"/>
      <c r="EJT42" s="1332"/>
      <c r="EJU42" s="1332"/>
      <c r="EJV42" s="1332"/>
      <c r="EJW42" s="1332"/>
      <c r="EJX42" s="1332"/>
      <c r="EJY42" s="1332"/>
      <c r="EJZ42" s="1332"/>
      <c r="EKA42" s="1332"/>
      <c r="EKB42" s="1332"/>
      <c r="EKC42" s="1332"/>
      <c r="EKD42" s="1332"/>
      <c r="EKE42" s="1332"/>
      <c r="EKF42" s="1332"/>
      <c r="EKG42" s="1332"/>
      <c r="EKH42" s="1332"/>
      <c r="EKI42" s="1332"/>
      <c r="EKJ42" s="1332"/>
      <c r="EKK42" s="1332"/>
      <c r="EKL42" s="1332"/>
      <c r="EKM42" s="1332"/>
      <c r="EKN42" s="1332"/>
      <c r="EKO42" s="1332"/>
      <c r="EKP42" s="1332"/>
      <c r="EKQ42" s="1332"/>
      <c r="EKR42" s="1332"/>
      <c r="EKS42" s="1332"/>
      <c r="EKT42" s="1332"/>
      <c r="EKU42" s="1332"/>
      <c r="EKV42" s="1332"/>
      <c r="EKW42" s="1332"/>
      <c r="EKX42" s="1332"/>
      <c r="EKY42" s="1332"/>
      <c r="EKZ42" s="1332"/>
      <c r="ELA42" s="1332"/>
      <c r="ELB42" s="1332"/>
      <c r="ELC42" s="1332"/>
      <c r="ELD42" s="1332"/>
      <c r="ELE42" s="1332"/>
      <c r="ELF42" s="1332"/>
      <c r="ELG42" s="1332"/>
      <c r="ELH42" s="1332"/>
      <c r="ELI42" s="1332"/>
      <c r="ELJ42" s="1332"/>
      <c r="ELK42" s="1332"/>
      <c r="ELL42" s="1332"/>
      <c r="ELM42" s="1332"/>
      <c r="ELN42" s="1332"/>
      <c r="ELO42" s="1332"/>
      <c r="ELP42" s="1332"/>
      <c r="ELQ42" s="1332"/>
      <c r="ELR42" s="1332"/>
      <c r="ELS42" s="1332"/>
      <c r="ELT42" s="1332"/>
      <c r="ELU42" s="1332"/>
      <c r="ELV42" s="1332"/>
      <c r="ELW42" s="1332"/>
      <c r="ELX42" s="1332"/>
      <c r="ELY42" s="1332"/>
      <c r="ELZ42" s="1332"/>
      <c r="EMA42" s="1332"/>
      <c r="EMB42" s="1332"/>
      <c r="EMC42" s="1332"/>
      <c r="EMD42" s="1332"/>
      <c r="EME42" s="1332"/>
      <c r="EMF42" s="1332"/>
      <c r="EMG42" s="1332"/>
      <c r="EMH42" s="1332"/>
      <c r="EMI42" s="1332"/>
      <c r="EMJ42" s="1332"/>
      <c r="EMK42" s="1332"/>
      <c r="EML42" s="1332"/>
      <c r="EMM42" s="1332"/>
      <c r="EMN42" s="1332"/>
      <c r="EMO42" s="1332"/>
      <c r="EMP42" s="1332"/>
      <c r="EMQ42" s="1332"/>
      <c r="EMR42" s="1332"/>
      <c r="EMS42" s="1332"/>
      <c r="EMT42" s="1332"/>
      <c r="EMU42" s="1332"/>
      <c r="EMV42" s="1332"/>
      <c r="EMW42" s="1332"/>
      <c r="EMX42" s="1332"/>
      <c r="EMY42" s="1332"/>
      <c r="EMZ42" s="1332"/>
      <c r="ENA42" s="1332"/>
      <c r="ENB42" s="1332"/>
      <c r="ENC42" s="1332"/>
      <c r="END42" s="1332"/>
      <c r="ENE42" s="1332"/>
      <c r="ENF42" s="1332"/>
      <c r="ENG42" s="1332"/>
      <c r="ENH42" s="1332"/>
      <c r="ENI42" s="1332"/>
      <c r="ENJ42" s="1332"/>
      <c r="ENK42" s="1332"/>
      <c r="ENL42" s="1332"/>
      <c r="ENM42" s="1332"/>
      <c r="ENN42" s="1332"/>
      <c r="ENO42" s="1332"/>
      <c r="ENP42" s="1332"/>
      <c r="ENQ42" s="1332"/>
      <c r="ENR42" s="1332"/>
      <c r="ENS42" s="1332"/>
      <c r="ENT42" s="1332"/>
      <c r="ENU42" s="1332"/>
      <c r="ENV42" s="1332"/>
      <c r="ENW42" s="1332"/>
      <c r="ENX42" s="1332"/>
      <c r="ENY42" s="1332"/>
      <c r="ENZ42" s="1332"/>
      <c r="EOA42" s="1332"/>
      <c r="EOB42" s="1332"/>
      <c r="EOC42" s="1332"/>
      <c r="EOD42" s="1332"/>
      <c r="EOE42" s="1332"/>
      <c r="EOF42" s="1332"/>
      <c r="EOG42" s="1332"/>
      <c r="EOH42" s="1332"/>
      <c r="EOI42" s="1332"/>
      <c r="EOJ42" s="1332"/>
      <c r="EOK42" s="1332"/>
      <c r="EOL42" s="1332"/>
      <c r="EOM42" s="1332"/>
      <c r="EON42" s="1332"/>
      <c r="EOO42" s="1332"/>
      <c r="EOP42" s="1332"/>
      <c r="EOQ42" s="1332"/>
      <c r="EOR42" s="1332"/>
      <c r="EOS42" s="1332"/>
      <c r="EOT42" s="1332"/>
      <c r="EOU42" s="1332"/>
      <c r="EOV42" s="1332"/>
      <c r="EOW42" s="1332"/>
      <c r="EOX42" s="1332"/>
      <c r="EOY42" s="1332"/>
      <c r="EOZ42" s="1332"/>
      <c r="EPA42" s="1332"/>
      <c r="EPB42" s="1332"/>
      <c r="EPC42" s="1332"/>
      <c r="EPD42" s="1332"/>
      <c r="EPE42" s="1332"/>
      <c r="EPF42" s="1332"/>
      <c r="EPG42" s="1332"/>
      <c r="EPH42" s="1332"/>
      <c r="EPI42" s="1332"/>
      <c r="EPJ42" s="1332"/>
      <c r="EPK42" s="1332"/>
      <c r="EPL42" s="1332"/>
      <c r="EPM42" s="1332"/>
      <c r="EPN42" s="1332"/>
      <c r="EPO42" s="1332"/>
      <c r="EPP42" s="1332"/>
      <c r="EPQ42" s="1332"/>
      <c r="EPR42" s="1332"/>
      <c r="EPS42" s="1332"/>
      <c r="EPT42" s="1332"/>
      <c r="EPU42" s="1332"/>
      <c r="EPV42" s="1332"/>
      <c r="EPW42" s="1332"/>
      <c r="EPX42" s="1332"/>
      <c r="EPY42" s="1332"/>
      <c r="EPZ42" s="1332"/>
      <c r="EQA42" s="1332"/>
      <c r="EQB42" s="1332"/>
      <c r="EQC42" s="1332"/>
      <c r="EQD42" s="1332"/>
      <c r="EQE42" s="1332"/>
      <c r="EQF42" s="1332"/>
      <c r="EQG42" s="1332"/>
      <c r="EQH42" s="1332"/>
      <c r="EQI42" s="1332"/>
      <c r="EQJ42" s="1332"/>
      <c r="EQK42" s="1332"/>
      <c r="EQL42" s="1332"/>
      <c r="EQM42" s="1332"/>
      <c r="EQN42" s="1332"/>
      <c r="EQO42" s="1332"/>
      <c r="EQP42" s="1332"/>
      <c r="EQQ42" s="1332"/>
      <c r="EQR42" s="1332"/>
      <c r="EQS42" s="1332"/>
      <c r="EQT42" s="1332"/>
      <c r="EQU42" s="1332"/>
      <c r="EQV42" s="1332"/>
      <c r="EQW42" s="1332"/>
      <c r="EQX42" s="1332"/>
      <c r="EQY42" s="1332"/>
      <c r="EQZ42" s="1332"/>
      <c r="ERA42" s="1332"/>
      <c r="ERB42" s="1332"/>
      <c r="ERC42" s="1332"/>
      <c r="ERD42" s="1332"/>
      <c r="ERE42" s="1332"/>
      <c r="ERF42" s="1332"/>
      <c r="ERG42" s="1332"/>
      <c r="ERH42" s="1332"/>
      <c r="ERI42" s="1332"/>
      <c r="ERJ42" s="1332"/>
      <c r="ERK42" s="1332"/>
      <c r="ERL42" s="1332"/>
      <c r="ERM42" s="1332"/>
      <c r="ERN42" s="1332"/>
      <c r="ERO42" s="1332"/>
      <c r="ERP42" s="1332"/>
      <c r="ERQ42" s="1332"/>
      <c r="ERR42" s="1332"/>
      <c r="ERS42" s="1332"/>
      <c r="ERT42" s="1332"/>
      <c r="ERU42" s="1332"/>
      <c r="ERV42" s="1332"/>
      <c r="ERW42" s="1332"/>
      <c r="ERX42" s="1332"/>
      <c r="ERY42" s="1332"/>
      <c r="ERZ42" s="1332"/>
      <c r="ESA42" s="1332"/>
      <c r="ESB42" s="1332"/>
      <c r="ESC42" s="1332"/>
      <c r="ESD42" s="1332"/>
      <c r="ESE42" s="1332"/>
      <c r="ESF42" s="1332"/>
      <c r="ESG42" s="1332"/>
      <c r="ESH42" s="1332"/>
      <c r="ESI42" s="1332"/>
      <c r="ESJ42" s="1332"/>
      <c r="ESK42" s="1332"/>
      <c r="ESL42" s="1332"/>
      <c r="ESM42" s="1332"/>
      <c r="ESN42" s="1332"/>
      <c r="ESO42" s="1332"/>
      <c r="ESP42" s="1332"/>
      <c r="ESQ42" s="1332"/>
      <c r="ESR42" s="1332"/>
      <c r="ESS42" s="1332"/>
      <c r="EST42" s="1332"/>
      <c r="ESU42" s="1332"/>
      <c r="ESV42" s="1332"/>
      <c r="ESW42" s="1332"/>
      <c r="ESX42" s="1332"/>
      <c r="ESY42" s="1332"/>
      <c r="ESZ42" s="1332"/>
      <c r="ETA42" s="1332"/>
      <c r="ETB42" s="1332"/>
      <c r="ETC42" s="1332"/>
      <c r="ETD42" s="1332"/>
      <c r="ETE42" s="1332"/>
      <c r="ETF42" s="1332"/>
      <c r="ETG42" s="1332"/>
      <c r="ETH42" s="1332"/>
      <c r="ETI42" s="1332"/>
      <c r="ETJ42" s="1332"/>
      <c r="ETK42" s="1332"/>
      <c r="ETL42" s="1332"/>
      <c r="ETM42" s="1332"/>
      <c r="ETN42" s="1332"/>
      <c r="ETO42" s="1332"/>
      <c r="ETP42" s="1332"/>
      <c r="ETQ42" s="1332"/>
      <c r="ETR42" s="1332"/>
      <c r="ETS42" s="1332"/>
      <c r="ETT42" s="1332"/>
      <c r="ETU42" s="1332"/>
      <c r="ETV42" s="1332"/>
      <c r="ETW42" s="1332"/>
      <c r="ETX42" s="1332"/>
      <c r="ETY42" s="1332"/>
      <c r="ETZ42" s="1332"/>
      <c r="EUA42" s="1332"/>
      <c r="EUB42" s="1332"/>
      <c r="EUC42" s="1332"/>
      <c r="EUD42" s="1332"/>
      <c r="EUE42" s="1332"/>
      <c r="EUF42" s="1332"/>
      <c r="EUG42" s="1332"/>
      <c r="EUH42" s="1332"/>
      <c r="EUI42" s="1332"/>
      <c r="EUJ42" s="1332"/>
      <c r="EUK42" s="1332"/>
      <c r="EUL42" s="1332"/>
      <c r="EUM42" s="1332"/>
      <c r="EUN42" s="1332"/>
      <c r="EUO42" s="1332"/>
      <c r="EUP42" s="1332"/>
      <c r="EUQ42" s="1332"/>
      <c r="EUR42" s="1332"/>
      <c r="EUS42" s="1332"/>
      <c r="EUT42" s="1332"/>
      <c r="EUU42" s="1332"/>
      <c r="EUV42" s="1332"/>
      <c r="EUW42" s="1332"/>
      <c r="EUX42" s="1332"/>
      <c r="EUY42" s="1332"/>
      <c r="EUZ42" s="1332"/>
      <c r="EVA42" s="1332"/>
      <c r="EVB42" s="1332"/>
      <c r="EVC42" s="1332"/>
      <c r="EVD42" s="1332"/>
      <c r="EVE42" s="1332"/>
      <c r="EVF42" s="1332"/>
      <c r="EVG42" s="1332"/>
      <c r="EVH42" s="1332"/>
      <c r="EVI42" s="1332"/>
      <c r="EVJ42" s="1332"/>
      <c r="EVK42" s="1332"/>
      <c r="EVL42" s="1332"/>
      <c r="EVM42" s="1332"/>
      <c r="EVN42" s="1332"/>
      <c r="EVO42" s="1332"/>
      <c r="EVP42" s="1332"/>
      <c r="EVQ42" s="1332"/>
      <c r="EVR42" s="1332"/>
      <c r="EVS42" s="1332"/>
      <c r="EVT42" s="1332"/>
      <c r="EVU42" s="1332"/>
      <c r="EVV42" s="1332"/>
      <c r="EVW42" s="1332"/>
      <c r="EVX42" s="1332"/>
      <c r="EVY42" s="1332"/>
      <c r="EVZ42" s="1332"/>
      <c r="EWA42" s="1332"/>
      <c r="EWB42" s="1332"/>
      <c r="EWC42" s="1332"/>
      <c r="EWD42" s="1332"/>
      <c r="EWE42" s="1332"/>
      <c r="EWF42" s="1332"/>
      <c r="EWG42" s="1332"/>
      <c r="EWH42" s="1332"/>
      <c r="EWI42" s="1332"/>
      <c r="EWJ42" s="1332"/>
      <c r="EWK42" s="1332"/>
      <c r="EWL42" s="1332"/>
      <c r="EWM42" s="1332"/>
      <c r="EWN42" s="1332"/>
      <c r="EWO42" s="1332"/>
      <c r="EWP42" s="1332"/>
      <c r="EWQ42" s="1332"/>
      <c r="EWR42" s="1332"/>
      <c r="EWS42" s="1332"/>
      <c r="EWT42" s="1332"/>
      <c r="EWU42" s="1332"/>
      <c r="EWV42" s="1332"/>
      <c r="EWW42" s="1332"/>
      <c r="EWX42" s="1332"/>
      <c r="EWY42" s="1332"/>
      <c r="EWZ42" s="1332"/>
      <c r="EXA42" s="1332"/>
      <c r="EXB42" s="1332"/>
      <c r="EXC42" s="1332"/>
      <c r="EXD42" s="1332"/>
      <c r="EXE42" s="1332"/>
      <c r="EXF42" s="1332"/>
      <c r="EXG42" s="1332"/>
      <c r="EXH42" s="1332"/>
      <c r="EXI42" s="1332"/>
      <c r="EXJ42" s="1332"/>
      <c r="EXK42" s="1332"/>
      <c r="EXL42" s="1332"/>
      <c r="EXM42" s="1332"/>
      <c r="EXN42" s="1332"/>
      <c r="EXO42" s="1332"/>
      <c r="EXP42" s="1332"/>
      <c r="EXQ42" s="1332"/>
      <c r="EXR42" s="1332"/>
      <c r="EXS42" s="1332"/>
      <c r="EXT42" s="1332"/>
      <c r="EXU42" s="1332"/>
      <c r="EXV42" s="1332"/>
      <c r="EXW42" s="1332"/>
      <c r="EXX42" s="1332"/>
      <c r="EXY42" s="1332"/>
      <c r="EXZ42" s="1332"/>
      <c r="EYA42" s="1332"/>
      <c r="EYB42" s="1332"/>
      <c r="EYC42" s="1332"/>
      <c r="EYD42" s="1332"/>
      <c r="EYE42" s="1332"/>
      <c r="EYF42" s="1332"/>
      <c r="EYG42" s="1332"/>
      <c r="EYH42" s="1332"/>
      <c r="EYI42" s="1332"/>
      <c r="EYJ42" s="1332"/>
      <c r="EYK42" s="1332"/>
      <c r="EYL42" s="1332"/>
      <c r="EYM42" s="1332"/>
      <c r="EYN42" s="1332"/>
      <c r="EYO42" s="1332"/>
      <c r="EYP42" s="1332"/>
      <c r="EYQ42" s="1332"/>
      <c r="EYR42" s="1332"/>
      <c r="EYS42" s="1332"/>
      <c r="EYT42" s="1332"/>
      <c r="EYU42" s="1332"/>
      <c r="EYV42" s="1332"/>
      <c r="EYW42" s="1332"/>
      <c r="EYX42" s="1332"/>
      <c r="EYY42" s="1332"/>
      <c r="EYZ42" s="1332"/>
      <c r="EZA42" s="1332"/>
      <c r="EZB42" s="1332"/>
      <c r="EZC42" s="1332"/>
      <c r="EZD42" s="1332"/>
      <c r="EZE42" s="1332"/>
      <c r="EZF42" s="1332"/>
      <c r="EZG42" s="1332"/>
      <c r="EZH42" s="1332"/>
      <c r="EZI42" s="1332"/>
      <c r="EZJ42" s="1332"/>
      <c r="EZK42" s="1332"/>
      <c r="EZL42" s="1332"/>
      <c r="EZM42" s="1332"/>
      <c r="EZN42" s="1332"/>
      <c r="EZO42" s="1332"/>
      <c r="EZP42" s="1332"/>
      <c r="EZQ42" s="1332"/>
      <c r="EZR42" s="1332"/>
      <c r="EZS42" s="1332"/>
      <c r="EZT42" s="1332"/>
      <c r="EZU42" s="1332"/>
      <c r="EZV42" s="1332"/>
      <c r="EZW42" s="1332"/>
      <c r="EZX42" s="1332"/>
      <c r="EZY42" s="1332"/>
      <c r="EZZ42" s="1332"/>
      <c r="FAA42" s="1332"/>
      <c r="FAB42" s="1332"/>
      <c r="FAC42" s="1332"/>
      <c r="FAD42" s="1332"/>
      <c r="FAE42" s="1332"/>
      <c r="FAF42" s="1332"/>
      <c r="FAG42" s="1332"/>
      <c r="FAH42" s="1332"/>
      <c r="FAI42" s="1332"/>
      <c r="FAJ42" s="1332"/>
      <c r="FAK42" s="1332"/>
      <c r="FAL42" s="1332"/>
      <c r="FAM42" s="1332"/>
      <c r="FAN42" s="1332"/>
      <c r="FAO42" s="1332"/>
      <c r="FAP42" s="1332"/>
      <c r="FAQ42" s="1332"/>
      <c r="FAR42" s="1332"/>
      <c r="FAS42" s="1332"/>
      <c r="FAT42" s="1332"/>
      <c r="FAU42" s="1332"/>
      <c r="FAV42" s="1332"/>
      <c r="FAW42" s="1332"/>
      <c r="FAX42" s="1332"/>
      <c r="FAY42" s="1332"/>
      <c r="FAZ42" s="1332"/>
      <c r="FBA42" s="1332"/>
      <c r="FBB42" s="1332"/>
      <c r="FBC42" s="1332"/>
      <c r="FBD42" s="1332"/>
      <c r="FBE42" s="1332"/>
      <c r="FBF42" s="1332"/>
      <c r="FBG42" s="1332"/>
      <c r="FBH42" s="1332"/>
      <c r="FBI42" s="1332"/>
      <c r="FBJ42" s="1332"/>
      <c r="FBK42" s="1332"/>
      <c r="FBL42" s="1332"/>
      <c r="FBM42" s="1332"/>
      <c r="FBN42" s="1332"/>
      <c r="FBO42" s="1332"/>
      <c r="FBP42" s="1332"/>
      <c r="FBQ42" s="1332"/>
      <c r="FBR42" s="1332"/>
      <c r="FBS42" s="1332"/>
      <c r="FBT42" s="1332"/>
      <c r="FBU42" s="1332"/>
      <c r="FBV42" s="1332"/>
      <c r="FBW42" s="1332"/>
      <c r="FBX42" s="1332"/>
      <c r="FBY42" s="1332"/>
      <c r="FBZ42" s="1332"/>
      <c r="FCA42" s="1332"/>
      <c r="FCB42" s="1332"/>
      <c r="FCC42" s="1332"/>
      <c r="FCD42" s="1332"/>
      <c r="FCE42" s="1332"/>
      <c r="FCF42" s="1332"/>
      <c r="FCG42" s="1332"/>
      <c r="FCH42" s="1332"/>
      <c r="FCI42" s="1332"/>
      <c r="FCJ42" s="1332"/>
      <c r="FCK42" s="1332"/>
      <c r="FCL42" s="1332"/>
      <c r="FCM42" s="1332"/>
      <c r="FCN42" s="1332"/>
      <c r="FCO42" s="1332"/>
      <c r="FCP42" s="1332"/>
      <c r="FCQ42" s="1332"/>
      <c r="FCR42" s="1332"/>
      <c r="FCS42" s="1332"/>
      <c r="FCT42" s="1332"/>
      <c r="FCU42" s="1332"/>
      <c r="FCV42" s="1332"/>
      <c r="FCW42" s="1332"/>
      <c r="FCX42" s="1332"/>
      <c r="FCY42" s="1332"/>
      <c r="FCZ42" s="1332"/>
      <c r="FDA42" s="1332"/>
      <c r="FDB42" s="1332"/>
      <c r="FDC42" s="1332"/>
      <c r="FDD42" s="1332"/>
      <c r="FDE42" s="1332"/>
      <c r="FDF42" s="1332"/>
      <c r="FDG42" s="1332"/>
      <c r="FDH42" s="1332"/>
      <c r="FDI42" s="1332"/>
      <c r="FDJ42" s="1332"/>
      <c r="FDK42" s="1332"/>
      <c r="FDL42" s="1332"/>
      <c r="FDM42" s="1332"/>
      <c r="FDN42" s="1332"/>
      <c r="FDO42" s="1332"/>
      <c r="FDP42" s="1332"/>
      <c r="FDQ42" s="1332"/>
      <c r="FDR42" s="1332"/>
      <c r="FDS42" s="1332"/>
      <c r="FDT42" s="1332"/>
      <c r="FDU42" s="1332"/>
      <c r="FDV42" s="1332"/>
      <c r="FDW42" s="1332"/>
      <c r="FDX42" s="1332"/>
      <c r="FDY42" s="1332"/>
      <c r="FDZ42" s="1332"/>
      <c r="FEA42" s="1332"/>
      <c r="FEB42" s="1332"/>
      <c r="FEC42" s="1332"/>
      <c r="FED42" s="1332"/>
      <c r="FEE42" s="1332"/>
      <c r="FEF42" s="1332"/>
      <c r="FEG42" s="1332"/>
      <c r="FEH42" s="1332"/>
      <c r="FEI42" s="1332"/>
      <c r="FEJ42" s="1332"/>
      <c r="FEK42" s="1332"/>
      <c r="FEL42" s="1332"/>
      <c r="FEM42" s="1332"/>
      <c r="FEN42" s="1332"/>
      <c r="FEO42" s="1332"/>
      <c r="FEP42" s="1332"/>
      <c r="FEQ42" s="1332"/>
      <c r="FER42" s="1332"/>
      <c r="FES42" s="1332"/>
      <c r="FET42" s="1332"/>
      <c r="FEU42" s="1332"/>
      <c r="FEV42" s="1332"/>
      <c r="FEW42" s="1332"/>
      <c r="FEX42" s="1332"/>
      <c r="FEY42" s="1332"/>
      <c r="FEZ42" s="1332"/>
      <c r="FFA42" s="1332"/>
      <c r="FFB42" s="1332"/>
      <c r="FFC42" s="1332"/>
      <c r="FFD42" s="1332"/>
      <c r="FFE42" s="1332"/>
      <c r="FFF42" s="1332"/>
      <c r="FFG42" s="1332"/>
      <c r="FFH42" s="1332"/>
      <c r="FFI42" s="1332"/>
      <c r="FFJ42" s="1332"/>
      <c r="FFK42" s="1332"/>
      <c r="FFL42" s="1332"/>
      <c r="FFM42" s="1332"/>
      <c r="FFN42" s="1332"/>
      <c r="FFO42" s="1332"/>
      <c r="FFP42" s="1332"/>
      <c r="FFQ42" s="1332"/>
      <c r="FFR42" s="1332"/>
      <c r="FFS42" s="1332"/>
      <c r="FFT42" s="1332"/>
      <c r="FFU42" s="1332"/>
      <c r="FFV42" s="1332"/>
      <c r="FFW42" s="1332"/>
      <c r="FFX42" s="1332"/>
      <c r="FFY42" s="1332"/>
      <c r="FFZ42" s="1332"/>
      <c r="FGA42" s="1332"/>
      <c r="FGB42" s="1332"/>
      <c r="FGC42" s="1332"/>
      <c r="FGD42" s="1332"/>
      <c r="FGE42" s="1332"/>
      <c r="FGF42" s="1332"/>
      <c r="FGG42" s="1332"/>
      <c r="FGH42" s="1332"/>
      <c r="FGI42" s="1332"/>
      <c r="FGJ42" s="1332"/>
      <c r="FGK42" s="1332"/>
      <c r="FGL42" s="1332"/>
      <c r="FGM42" s="1332"/>
      <c r="FGN42" s="1332"/>
      <c r="FGO42" s="1332"/>
      <c r="FGP42" s="1332"/>
      <c r="FGQ42" s="1332"/>
      <c r="FGR42" s="1332"/>
      <c r="FGS42" s="1332"/>
      <c r="FGT42" s="1332"/>
      <c r="FGU42" s="1332"/>
      <c r="FGV42" s="1332"/>
      <c r="FGW42" s="1332"/>
      <c r="FGX42" s="1332"/>
      <c r="FGY42" s="1332"/>
      <c r="FGZ42" s="1332"/>
      <c r="FHA42" s="1332"/>
      <c r="FHB42" s="1332"/>
      <c r="FHC42" s="1332"/>
      <c r="FHD42" s="1332"/>
      <c r="FHE42" s="1332"/>
      <c r="FHF42" s="1332"/>
      <c r="FHG42" s="1332"/>
      <c r="FHH42" s="1332"/>
      <c r="FHI42" s="1332"/>
      <c r="FHJ42" s="1332"/>
      <c r="FHK42" s="1332"/>
      <c r="FHL42" s="1332"/>
      <c r="FHM42" s="1332"/>
      <c r="FHN42" s="1332"/>
      <c r="FHO42" s="1332"/>
      <c r="FHP42" s="1332"/>
      <c r="FHQ42" s="1332"/>
      <c r="FHR42" s="1332"/>
      <c r="FHS42" s="1332"/>
      <c r="FHT42" s="1332"/>
      <c r="FHU42" s="1332"/>
      <c r="FHV42" s="1332"/>
      <c r="FHW42" s="1332"/>
      <c r="FHX42" s="1332"/>
      <c r="FHY42" s="1332"/>
      <c r="FHZ42" s="1332"/>
      <c r="FIA42" s="1332"/>
      <c r="FIB42" s="1332"/>
      <c r="FIC42" s="1332"/>
      <c r="FID42" s="1332"/>
      <c r="FIE42" s="1332"/>
      <c r="FIF42" s="1332"/>
      <c r="FIG42" s="1332"/>
      <c r="FIH42" s="1332"/>
      <c r="FII42" s="1332"/>
      <c r="FIJ42" s="1332"/>
      <c r="FIK42" s="1332"/>
      <c r="FIL42" s="1332"/>
      <c r="FIM42" s="1332"/>
      <c r="FIN42" s="1332"/>
      <c r="FIO42" s="1332"/>
      <c r="FIP42" s="1332"/>
      <c r="FIQ42" s="1332"/>
      <c r="FIR42" s="1332"/>
      <c r="FIS42" s="1332"/>
      <c r="FIT42" s="1332"/>
      <c r="FIU42" s="1332"/>
      <c r="FIV42" s="1332"/>
      <c r="FIW42" s="1332"/>
      <c r="FIX42" s="1332"/>
      <c r="FIY42" s="1332"/>
      <c r="FIZ42" s="1332"/>
      <c r="FJA42" s="1332"/>
      <c r="FJB42" s="1332"/>
      <c r="FJC42" s="1332"/>
      <c r="FJD42" s="1332"/>
      <c r="FJE42" s="1332"/>
      <c r="FJF42" s="1332"/>
      <c r="FJG42" s="1332"/>
      <c r="FJH42" s="1332"/>
      <c r="FJI42" s="1332"/>
      <c r="FJJ42" s="1332"/>
      <c r="FJK42" s="1332"/>
      <c r="FJL42" s="1332"/>
      <c r="FJM42" s="1332"/>
      <c r="FJN42" s="1332"/>
      <c r="FJO42" s="1332"/>
      <c r="FJP42" s="1332"/>
      <c r="FJQ42" s="1332"/>
      <c r="FJR42" s="1332"/>
      <c r="FJS42" s="1332"/>
      <c r="FJT42" s="1332"/>
      <c r="FJU42" s="1332"/>
      <c r="FJV42" s="1332"/>
      <c r="FJW42" s="1332"/>
      <c r="FJX42" s="1332"/>
      <c r="FJY42" s="1332"/>
      <c r="FJZ42" s="1332"/>
      <c r="FKA42" s="1332"/>
      <c r="FKB42" s="1332"/>
      <c r="FKC42" s="1332"/>
      <c r="FKD42" s="1332"/>
      <c r="FKE42" s="1332"/>
      <c r="FKF42" s="1332"/>
      <c r="FKG42" s="1332"/>
      <c r="FKH42" s="1332"/>
      <c r="FKI42" s="1332"/>
      <c r="FKJ42" s="1332"/>
      <c r="FKK42" s="1332"/>
      <c r="FKL42" s="1332"/>
      <c r="FKM42" s="1332"/>
      <c r="FKN42" s="1332"/>
      <c r="FKO42" s="1332"/>
      <c r="FKP42" s="1332"/>
      <c r="FKQ42" s="1332"/>
      <c r="FKR42" s="1332"/>
      <c r="FKS42" s="1332"/>
      <c r="FKT42" s="1332"/>
      <c r="FKU42" s="1332"/>
      <c r="FKV42" s="1332"/>
      <c r="FKW42" s="1332"/>
      <c r="FKX42" s="1332"/>
      <c r="FKY42" s="1332"/>
      <c r="FKZ42" s="1332"/>
      <c r="FLA42" s="1332"/>
      <c r="FLB42" s="1332"/>
      <c r="FLC42" s="1332"/>
      <c r="FLD42" s="1332"/>
      <c r="FLE42" s="1332"/>
      <c r="FLF42" s="1332"/>
      <c r="FLG42" s="1332"/>
      <c r="FLH42" s="1332"/>
      <c r="FLI42" s="1332"/>
      <c r="FLJ42" s="1332"/>
      <c r="FLK42" s="1332"/>
      <c r="FLL42" s="1332"/>
      <c r="FLM42" s="1332"/>
      <c r="FLN42" s="1332"/>
      <c r="FLO42" s="1332"/>
      <c r="FLP42" s="1332"/>
      <c r="FLQ42" s="1332"/>
      <c r="FLR42" s="1332"/>
      <c r="FLS42" s="1332"/>
      <c r="FLT42" s="1332"/>
      <c r="FLU42" s="1332"/>
      <c r="FLV42" s="1332"/>
      <c r="FLW42" s="1332"/>
      <c r="FLX42" s="1332"/>
      <c r="FLY42" s="1332"/>
      <c r="FLZ42" s="1332"/>
      <c r="FMA42" s="1332"/>
      <c r="FMB42" s="1332"/>
      <c r="FMC42" s="1332"/>
      <c r="FMD42" s="1332"/>
      <c r="FME42" s="1332"/>
      <c r="FMF42" s="1332"/>
      <c r="FMG42" s="1332"/>
      <c r="FMH42" s="1332"/>
      <c r="FMI42" s="1332"/>
      <c r="FMJ42" s="1332"/>
      <c r="FMK42" s="1332"/>
      <c r="FML42" s="1332"/>
      <c r="FMM42" s="1332"/>
      <c r="FMN42" s="1332"/>
      <c r="FMO42" s="1332"/>
      <c r="FMP42" s="1332"/>
      <c r="FMQ42" s="1332"/>
      <c r="FMR42" s="1332"/>
      <c r="FMS42" s="1332"/>
      <c r="FMT42" s="1332"/>
      <c r="FMU42" s="1332"/>
      <c r="FMV42" s="1332"/>
      <c r="FMW42" s="1332"/>
      <c r="FMX42" s="1332"/>
      <c r="FMY42" s="1332"/>
      <c r="FMZ42" s="1332"/>
      <c r="FNA42" s="1332"/>
      <c r="FNB42" s="1332"/>
      <c r="FNC42" s="1332"/>
      <c r="FND42" s="1332"/>
      <c r="FNE42" s="1332"/>
      <c r="FNF42" s="1332"/>
    </row>
    <row r="43" spans="1:4426" s="1301" customFormat="1" ht="15">
      <c r="A43" s="1330"/>
      <c r="B43" s="1406">
        <v>1901027</v>
      </c>
      <c r="C43" s="1410" t="s">
        <v>1684</v>
      </c>
      <c r="D43" s="1427">
        <v>246391.17</v>
      </c>
      <c r="E43" s="1405"/>
      <c r="F43" s="1401"/>
      <c r="G43" s="1401">
        <f>+D43</f>
        <v>246391.17</v>
      </c>
      <c r="H43" s="1401"/>
      <c r="I43" s="1401"/>
      <c r="J43" s="1623" t="s">
        <v>1665</v>
      </c>
      <c r="K43" s="1415" t="s">
        <v>1685</v>
      </c>
      <c r="L43" s="1332"/>
      <c r="M43" s="1332"/>
      <c r="N43" s="1332"/>
      <c r="O43" s="1332"/>
      <c r="P43" s="1332"/>
      <c r="Q43" s="1332"/>
      <c r="R43" s="1332"/>
      <c r="S43" s="1332"/>
      <c r="T43" s="1332"/>
      <c r="U43" s="1332"/>
      <c r="V43" s="1332"/>
      <c r="W43" s="1332"/>
      <c r="X43" s="1332"/>
      <c r="Y43" s="1332"/>
      <c r="Z43" s="1332"/>
      <c r="AA43" s="1332"/>
      <c r="AB43" s="1332"/>
      <c r="AC43" s="1332"/>
      <c r="AD43" s="1332"/>
      <c r="AE43" s="1332"/>
      <c r="AF43" s="1332"/>
      <c r="AG43" s="1332"/>
      <c r="AH43" s="1332"/>
      <c r="AI43" s="1332"/>
      <c r="AJ43" s="1332"/>
      <c r="AK43" s="1332"/>
      <c r="AL43" s="1332"/>
      <c r="AM43" s="1332"/>
      <c r="AN43" s="1332"/>
      <c r="AO43" s="1332"/>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32"/>
      <c r="HW43" s="1332"/>
      <c r="HX43" s="1332"/>
      <c r="HY43" s="1332"/>
      <c r="HZ43" s="1332"/>
      <c r="IA43" s="1332"/>
      <c r="IB43" s="1332"/>
      <c r="IC43" s="1332"/>
      <c r="ID43" s="1332"/>
      <c r="IE43" s="1332"/>
      <c r="IF43" s="1332"/>
      <c r="IG43" s="1332"/>
      <c r="IH43" s="1332"/>
      <c r="II43" s="1332"/>
      <c r="IJ43" s="1332"/>
      <c r="IK43" s="1332"/>
      <c r="IL43" s="1332"/>
      <c r="IM43" s="1332"/>
      <c r="IN43" s="1332"/>
      <c r="IO43" s="1332"/>
      <c r="IP43" s="1332"/>
      <c r="IQ43" s="1332"/>
      <c r="IR43" s="1332"/>
      <c r="IS43" s="1332"/>
      <c r="IT43" s="1332"/>
      <c r="IU43" s="1332"/>
      <c r="IV43" s="1332"/>
      <c r="IW43" s="1332"/>
      <c r="IX43" s="1332"/>
      <c r="IY43" s="1332"/>
      <c r="IZ43" s="1332"/>
      <c r="JA43" s="1332"/>
      <c r="JB43" s="1332"/>
      <c r="JC43" s="1332"/>
      <c r="JD43" s="1332"/>
      <c r="JE43" s="1332"/>
      <c r="JF43" s="1332"/>
      <c r="JG43" s="1332"/>
      <c r="JH43" s="1332"/>
      <c r="JI43" s="1332"/>
      <c r="JJ43" s="1332"/>
      <c r="JK43" s="1332"/>
      <c r="JL43" s="1332"/>
      <c r="JM43" s="1332"/>
      <c r="JN43" s="1332"/>
      <c r="JO43" s="1332"/>
      <c r="JP43" s="1332"/>
      <c r="JQ43" s="1332"/>
      <c r="JR43" s="1332"/>
      <c r="JS43" s="1332"/>
      <c r="JT43" s="1332"/>
      <c r="JU43" s="1332"/>
      <c r="JV43" s="1332"/>
      <c r="JW43" s="1332"/>
      <c r="JX43" s="1332"/>
      <c r="JY43" s="1332"/>
      <c r="JZ43" s="1332"/>
      <c r="KA43" s="1332"/>
      <c r="KB43" s="1332"/>
      <c r="KC43" s="1332"/>
      <c r="KD43" s="1332"/>
      <c r="KE43" s="1332"/>
      <c r="KF43" s="1332"/>
      <c r="KG43" s="1332"/>
      <c r="KH43" s="1332"/>
      <c r="KI43" s="1332"/>
      <c r="KJ43" s="1332"/>
      <c r="KK43" s="1332"/>
      <c r="KL43" s="1332"/>
      <c r="KM43" s="1332"/>
      <c r="KN43" s="1332"/>
      <c r="KO43" s="1332"/>
      <c r="KP43" s="1332"/>
      <c r="KQ43" s="1332"/>
      <c r="KR43" s="1332"/>
      <c r="KS43" s="1332"/>
      <c r="KT43" s="1332"/>
      <c r="KU43" s="1332"/>
      <c r="KV43" s="1332"/>
      <c r="KW43" s="1332"/>
      <c r="KX43" s="1332"/>
      <c r="KY43" s="1332"/>
      <c r="KZ43" s="1332"/>
      <c r="LA43" s="1332"/>
      <c r="LB43" s="1332"/>
      <c r="LC43" s="1332"/>
      <c r="LD43" s="1332"/>
      <c r="LE43" s="1332"/>
      <c r="LF43" s="1332"/>
      <c r="LG43" s="1332"/>
      <c r="LH43" s="1332"/>
      <c r="LI43" s="1332"/>
      <c r="LJ43" s="1332"/>
      <c r="LK43" s="1332"/>
      <c r="LL43" s="1332"/>
      <c r="LM43" s="1332"/>
      <c r="LN43" s="1332"/>
      <c r="LO43" s="1332"/>
      <c r="LP43" s="1332"/>
      <c r="LQ43" s="1332"/>
      <c r="LR43" s="1332"/>
      <c r="LS43" s="1332"/>
      <c r="LT43" s="1332"/>
      <c r="LU43" s="1332"/>
      <c r="LV43" s="1332"/>
      <c r="LW43" s="1332"/>
      <c r="LX43" s="1332"/>
      <c r="LY43" s="1332"/>
      <c r="LZ43" s="1332"/>
      <c r="MA43" s="1332"/>
      <c r="MB43" s="1332"/>
      <c r="MC43" s="1332"/>
      <c r="MD43" s="1332"/>
      <c r="ME43" s="1332"/>
      <c r="MF43" s="1332"/>
      <c r="MG43" s="1332"/>
      <c r="MH43" s="1332"/>
      <c r="MI43" s="1332"/>
      <c r="MJ43" s="1332"/>
      <c r="MK43" s="1332"/>
      <c r="ML43" s="1332"/>
      <c r="MM43" s="1332"/>
      <c r="MN43" s="1332"/>
      <c r="MO43" s="1332"/>
      <c r="MP43" s="1332"/>
      <c r="MQ43" s="1332"/>
      <c r="MR43" s="1332"/>
      <c r="MS43" s="1332"/>
      <c r="MT43" s="1332"/>
      <c r="MU43" s="1332"/>
      <c r="MV43" s="1332"/>
      <c r="MW43" s="1332"/>
      <c r="MX43" s="1332"/>
      <c r="MY43" s="1332"/>
      <c r="MZ43" s="1332"/>
      <c r="NA43" s="1332"/>
      <c r="NB43" s="1332"/>
      <c r="NC43" s="1332"/>
      <c r="ND43" s="1332"/>
      <c r="NE43" s="1332"/>
      <c r="NF43" s="1332"/>
      <c r="NG43" s="1332"/>
      <c r="NH43" s="1332"/>
      <c r="NI43" s="1332"/>
      <c r="NJ43" s="1332"/>
      <c r="NK43" s="1332"/>
      <c r="NL43" s="1332"/>
      <c r="NM43" s="1332"/>
      <c r="NN43" s="1332"/>
      <c r="NO43" s="1332"/>
      <c r="NP43" s="1332"/>
      <c r="NQ43" s="1332"/>
      <c r="NR43" s="1332"/>
      <c r="NS43" s="1332"/>
      <c r="NT43" s="1332"/>
      <c r="NU43" s="1332"/>
      <c r="NV43" s="1332"/>
      <c r="NW43" s="1332"/>
      <c r="NX43" s="1332"/>
      <c r="NY43" s="1332"/>
      <c r="NZ43" s="1332"/>
      <c r="OA43" s="1332"/>
      <c r="OB43" s="1332"/>
      <c r="OC43" s="1332"/>
      <c r="OD43" s="1332"/>
      <c r="OE43" s="1332"/>
      <c r="OF43" s="1332"/>
      <c r="OG43" s="1332"/>
      <c r="OH43" s="1332"/>
      <c r="OI43" s="1332"/>
      <c r="OJ43" s="1332"/>
      <c r="OK43" s="1332"/>
      <c r="OL43" s="1332"/>
      <c r="OM43" s="1332"/>
      <c r="ON43" s="1332"/>
      <c r="OO43" s="1332"/>
      <c r="OP43" s="1332"/>
      <c r="OQ43" s="1332"/>
      <c r="OR43" s="1332"/>
      <c r="OS43" s="1332"/>
      <c r="OT43" s="1332"/>
      <c r="OU43" s="1332"/>
      <c r="OV43" s="1332"/>
      <c r="OW43" s="1332"/>
      <c r="OX43" s="1332"/>
      <c r="OY43" s="1332"/>
      <c r="OZ43" s="1332"/>
      <c r="PA43" s="1332"/>
      <c r="PB43" s="1332"/>
      <c r="PC43" s="1332"/>
      <c r="PD43" s="1332"/>
      <c r="PE43" s="1332"/>
      <c r="PF43" s="1332"/>
      <c r="PG43" s="1332"/>
      <c r="PH43" s="1332"/>
      <c r="PI43" s="1332"/>
      <c r="PJ43" s="1332"/>
      <c r="PK43" s="1332"/>
      <c r="PL43" s="1332"/>
      <c r="PM43" s="1332"/>
      <c r="PN43" s="1332"/>
      <c r="PO43" s="1332"/>
      <c r="PP43" s="1332"/>
      <c r="PQ43" s="1332"/>
      <c r="PR43" s="1332"/>
      <c r="PS43" s="1332"/>
      <c r="PT43" s="1332"/>
      <c r="PU43" s="1332"/>
      <c r="PV43" s="1332"/>
      <c r="PW43" s="1332"/>
      <c r="PX43" s="1332"/>
      <c r="PY43" s="1332"/>
      <c r="PZ43" s="1332"/>
      <c r="QA43" s="1332"/>
      <c r="QB43" s="1332"/>
      <c r="QC43" s="1332"/>
      <c r="QD43" s="1332"/>
      <c r="QE43" s="1332"/>
      <c r="QF43" s="1332"/>
      <c r="QG43" s="1332"/>
      <c r="QH43" s="1332"/>
      <c r="QI43" s="1332"/>
      <c r="QJ43" s="1332"/>
      <c r="QK43" s="1332"/>
      <c r="QL43" s="1332"/>
      <c r="QM43" s="1332"/>
      <c r="QN43" s="1332"/>
      <c r="QO43" s="1332"/>
      <c r="QP43" s="1332"/>
      <c r="QQ43" s="1332"/>
      <c r="QR43" s="1332"/>
      <c r="QS43" s="1332"/>
      <c r="QT43" s="1332"/>
      <c r="QU43" s="1332"/>
      <c r="QV43" s="1332"/>
      <c r="QW43" s="1332"/>
      <c r="QX43" s="1332"/>
      <c r="QY43" s="1332"/>
      <c r="QZ43" s="1332"/>
      <c r="RA43" s="1332"/>
      <c r="RB43" s="1332"/>
      <c r="RC43" s="1332"/>
      <c r="RD43" s="1332"/>
      <c r="RE43" s="1332"/>
      <c r="RF43" s="1332"/>
      <c r="RG43" s="1332"/>
      <c r="RH43" s="1332"/>
      <c r="RI43" s="1332"/>
      <c r="RJ43" s="1332"/>
      <c r="RK43" s="1332"/>
      <c r="RL43" s="1332"/>
      <c r="RM43" s="1332"/>
      <c r="RN43" s="1332"/>
      <c r="RO43" s="1332"/>
      <c r="RP43" s="1332"/>
      <c r="RQ43" s="1332"/>
      <c r="RR43" s="1332"/>
      <c r="RS43" s="1332"/>
      <c r="RT43" s="1332"/>
      <c r="RU43" s="1332"/>
      <c r="RV43" s="1332"/>
      <c r="RW43" s="1332"/>
      <c r="RX43" s="1332"/>
      <c r="RY43" s="1332"/>
      <c r="RZ43" s="1332"/>
      <c r="SA43" s="1332"/>
      <c r="SB43" s="1332"/>
      <c r="SC43" s="1332"/>
      <c r="SD43" s="1332"/>
      <c r="SE43" s="1332"/>
      <c r="SF43" s="1332"/>
      <c r="SG43" s="1332"/>
      <c r="SH43" s="1332"/>
      <c r="SI43" s="1332"/>
      <c r="SJ43" s="1332"/>
      <c r="SK43" s="1332"/>
      <c r="SL43" s="1332"/>
      <c r="SM43" s="1332"/>
      <c r="SN43" s="1332"/>
      <c r="SO43" s="1332"/>
      <c r="SP43" s="1332"/>
      <c r="SQ43" s="1332"/>
      <c r="SR43" s="1332"/>
      <c r="SS43" s="1332"/>
      <c r="ST43" s="1332"/>
      <c r="SU43" s="1332"/>
      <c r="SV43" s="1332"/>
      <c r="SW43" s="1332"/>
      <c r="SX43" s="1332"/>
      <c r="SY43" s="1332"/>
      <c r="SZ43" s="1332"/>
      <c r="TA43" s="1332"/>
      <c r="TB43" s="1332"/>
      <c r="TC43" s="1332"/>
      <c r="TD43" s="1332"/>
      <c r="TE43" s="1332"/>
      <c r="TF43" s="1332"/>
      <c r="TG43" s="1332"/>
      <c r="TH43" s="1332"/>
      <c r="TI43" s="1332"/>
      <c r="TJ43" s="1332"/>
      <c r="TK43" s="1332"/>
      <c r="TL43" s="1332"/>
      <c r="TM43" s="1332"/>
      <c r="TN43" s="1332"/>
      <c r="TO43" s="1332"/>
      <c r="TP43" s="1332"/>
      <c r="TQ43" s="1332"/>
      <c r="TR43" s="1332"/>
      <c r="TS43" s="1332"/>
      <c r="TT43" s="1332"/>
      <c r="TU43" s="1332"/>
      <c r="TV43" s="1332"/>
      <c r="TW43" s="1332"/>
      <c r="TX43" s="1332"/>
      <c r="TY43" s="1332"/>
      <c r="TZ43" s="1332"/>
      <c r="UA43" s="1332"/>
      <c r="UB43" s="1332"/>
      <c r="UC43" s="1332"/>
      <c r="UD43" s="1332"/>
      <c r="UE43" s="1332"/>
      <c r="UF43" s="1332"/>
      <c r="UG43" s="1332"/>
      <c r="UH43" s="1332"/>
      <c r="UI43" s="1332"/>
      <c r="UJ43" s="1332"/>
      <c r="UK43" s="1332"/>
      <c r="UL43" s="1332"/>
      <c r="UM43" s="1332"/>
      <c r="UN43" s="1332"/>
      <c r="UO43" s="1332"/>
      <c r="UP43" s="1332"/>
      <c r="UQ43" s="1332"/>
      <c r="UR43" s="1332"/>
      <c r="US43" s="1332"/>
      <c r="UT43" s="1332"/>
      <c r="UU43" s="1332"/>
      <c r="UV43" s="1332"/>
      <c r="UW43" s="1332"/>
      <c r="UX43" s="1332"/>
      <c r="UY43" s="1332"/>
      <c r="UZ43" s="1332"/>
      <c r="VA43" s="1332"/>
      <c r="VB43" s="1332"/>
      <c r="VC43" s="1332"/>
      <c r="VD43" s="1332"/>
      <c r="VE43" s="1332"/>
      <c r="VF43" s="1332"/>
      <c r="VG43" s="1332"/>
      <c r="VH43" s="1332"/>
      <c r="VI43" s="1332"/>
      <c r="VJ43" s="1332"/>
      <c r="VK43" s="1332"/>
      <c r="VL43" s="1332"/>
      <c r="VM43" s="1332"/>
      <c r="VN43" s="1332"/>
      <c r="VO43" s="1332"/>
      <c r="VP43" s="1332"/>
      <c r="VQ43" s="1332"/>
      <c r="VR43" s="1332"/>
      <c r="VS43" s="1332"/>
      <c r="VT43" s="1332"/>
      <c r="VU43" s="1332"/>
      <c r="VV43" s="1332"/>
      <c r="VW43" s="1332"/>
      <c r="VX43" s="1332"/>
      <c r="VY43" s="1332"/>
      <c r="VZ43" s="1332"/>
      <c r="WA43" s="1332"/>
      <c r="WB43" s="1332"/>
      <c r="WC43" s="1332"/>
      <c r="WD43" s="1332"/>
      <c r="WE43" s="1332"/>
      <c r="WF43" s="1332"/>
      <c r="WG43" s="1332"/>
      <c r="WH43" s="1332"/>
      <c r="WI43" s="1332"/>
      <c r="WJ43" s="1332"/>
      <c r="WK43" s="1332"/>
      <c r="WL43" s="1332"/>
      <c r="WM43" s="1332"/>
      <c r="WN43" s="1332"/>
      <c r="WO43" s="1332"/>
      <c r="WP43" s="1332"/>
      <c r="WQ43" s="1332"/>
      <c r="WR43" s="1332"/>
      <c r="WS43" s="1332"/>
      <c r="WT43" s="1332"/>
      <c r="WU43" s="1332"/>
      <c r="WV43" s="1332"/>
      <c r="WW43" s="1332"/>
      <c r="WX43" s="1332"/>
      <c r="WY43" s="1332"/>
      <c r="WZ43" s="1332"/>
      <c r="XA43" s="1332"/>
      <c r="XB43" s="1332"/>
      <c r="XC43" s="1332"/>
      <c r="XD43" s="1332"/>
      <c r="XE43" s="1332"/>
      <c r="XF43" s="1332"/>
      <c r="XG43" s="1332"/>
      <c r="XH43" s="1332"/>
      <c r="XI43" s="1332"/>
      <c r="XJ43" s="1332"/>
      <c r="XK43" s="1332"/>
      <c r="XL43" s="1332"/>
      <c r="XM43" s="1332"/>
      <c r="XN43" s="1332"/>
      <c r="XO43" s="1332"/>
      <c r="XP43" s="1332"/>
      <c r="XQ43" s="1332"/>
      <c r="XR43" s="1332"/>
      <c r="XS43" s="1332"/>
      <c r="XT43" s="1332"/>
      <c r="XU43" s="1332"/>
      <c r="XV43" s="1332"/>
      <c r="XW43" s="1332"/>
      <c r="XX43" s="1332"/>
      <c r="XY43" s="1332"/>
      <c r="XZ43" s="1332"/>
      <c r="YA43" s="1332"/>
      <c r="YB43" s="1332"/>
      <c r="YC43" s="1332"/>
      <c r="YD43" s="1332"/>
      <c r="YE43" s="1332"/>
      <c r="YF43" s="1332"/>
      <c r="YG43" s="1332"/>
      <c r="YH43" s="1332"/>
      <c r="YI43" s="1332"/>
      <c r="YJ43" s="1332"/>
      <c r="YK43" s="1332"/>
      <c r="YL43" s="1332"/>
      <c r="YM43" s="1332"/>
      <c r="YN43" s="1332"/>
      <c r="YO43" s="1332"/>
      <c r="YP43" s="1332"/>
      <c r="YQ43" s="1332"/>
      <c r="YR43" s="1332"/>
      <c r="YS43" s="1332"/>
      <c r="YT43" s="1332"/>
      <c r="YU43" s="1332"/>
      <c r="YV43" s="1332"/>
      <c r="YW43" s="1332"/>
      <c r="YX43" s="1332"/>
      <c r="YY43" s="1332"/>
      <c r="YZ43" s="1332"/>
      <c r="ZA43" s="1332"/>
      <c r="ZB43" s="1332"/>
      <c r="ZC43" s="1332"/>
      <c r="ZD43" s="1332"/>
      <c r="ZE43" s="1332"/>
      <c r="ZF43" s="1332"/>
      <c r="ZG43" s="1332"/>
      <c r="ZH43" s="1332"/>
      <c r="ZI43" s="1332"/>
      <c r="ZJ43" s="1332"/>
      <c r="ZK43" s="1332"/>
      <c r="ZL43" s="1332"/>
      <c r="ZM43" s="1332"/>
      <c r="ZN43" s="1332"/>
      <c r="ZO43" s="1332"/>
      <c r="ZP43" s="1332"/>
      <c r="ZQ43" s="1332"/>
      <c r="ZR43" s="1332"/>
      <c r="ZS43" s="1332"/>
      <c r="ZT43" s="1332"/>
      <c r="ZU43" s="1332"/>
      <c r="ZV43" s="1332"/>
      <c r="ZW43" s="1332"/>
      <c r="ZX43" s="1332"/>
      <c r="ZY43" s="1332"/>
      <c r="ZZ43" s="1332"/>
      <c r="AAA43" s="1332"/>
      <c r="AAB43" s="1332"/>
      <c r="AAC43" s="1332"/>
      <c r="AAD43" s="1332"/>
      <c r="AAE43" s="1332"/>
      <c r="AAF43" s="1332"/>
      <c r="AAG43" s="1332"/>
      <c r="AAH43" s="1332"/>
      <c r="AAI43" s="1332"/>
      <c r="AAJ43" s="1332"/>
      <c r="AAK43" s="1332"/>
      <c r="AAL43" s="1332"/>
      <c r="AAM43" s="1332"/>
      <c r="AAN43" s="1332"/>
      <c r="AAO43" s="1332"/>
      <c r="AAP43" s="1332"/>
      <c r="AAQ43" s="1332"/>
      <c r="AAR43" s="1332"/>
      <c r="AAS43" s="1332"/>
      <c r="AAT43" s="1332"/>
      <c r="AAU43" s="1332"/>
      <c r="AAV43" s="1332"/>
      <c r="AAW43" s="1332"/>
      <c r="AAX43" s="1332"/>
      <c r="AAY43" s="1332"/>
      <c r="AAZ43" s="1332"/>
      <c r="ABA43" s="1332"/>
      <c r="ABB43" s="1332"/>
      <c r="ABC43" s="1332"/>
      <c r="ABD43" s="1332"/>
      <c r="ABE43" s="1332"/>
      <c r="ABF43" s="1332"/>
      <c r="ABG43" s="1332"/>
      <c r="ABH43" s="1332"/>
      <c r="ABI43" s="1332"/>
      <c r="ABJ43" s="1332"/>
      <c r="ABK43" s="1332"/>
      <c r="ABL43" s="1332"/>
      <c r="ABM43" s="1332"/>
      <c r="ABN43" s="1332"/>
      <c r="ABO43" s="1332"/>
      <c r="ABP43" s="1332"/>
      <c r="ABQ43" s="1332"/>
      <c r="ABR43" s="1332"/>
      <c r="ABS43" s="1332"/>
      <c r="ABT43" s="1332"/>
      <c r="ABU43" s="1332"/>
      <c r="ABV43" s="1332"/>
      <c r="ABW43" s="1332"/>
      <c r="ABX43" s="1332"/>
      <c r="ABY43" s="1332"/>
      <c r="ABZ43" s="1332"/>
      <c r="ACA43" s="1332"/>
      <c r="ACB43" s="1332"/>
      <c r="ACC43" s="1332"/>
      <c r="ACD43" s="1332"/>
      <c r="ACE43" s="1332"/>
      <c r="ACF43" s="1332"/>
      <c r="ACG43" s="1332"/>
      <c r="ACH43" s="1332"/>
      <c r="ACI43" s="1332"/>
      <c r="ACJ43" s="1332"/>
      <c r="ACK43" s="1332"/>
      <c r="ACL43" s="1332"/>
      <c r="ACM43" s="1332"/>
      <c r="ACN43" s="1332"/>
      <c r="ACO43" s="1332"/>
      <c r="ACP43" s="1332"/>
      <c r="ACQ43" s="1332"/>
      <c r="ACR43" s="1332"/>
      <c r="ACS43" s="1332"/>
      <c r="ACT43" s="1332"/>
      <c r="ACU43" s="1332"/>
      <c r="ACV43" s="1332"/>
      <c r="ACW43" s="1332"/>
      <c r="ACX43" s="1332"/>
      <c r="ACY43" s="1332"/>
      <c r="ACZ43" s="1332"/>
      <c r="ADA43" s="1332"/>
      <c r="ADB43" s="1332"/>
      <c r="ADC43" s="1332"/>
      <c r="ADD43" s="1332"/>
      <c r="ADE43" s="1332"/>
      <c r="ADF43" s="1332"/>
      <c r="ADG43" s="1332"/>
      <c r="ADH43" s="1332"/>
      <c r="ADI43" s="1332"/>
      <c r="ADJ43" s="1332"/>
      <c r="ADK43" s="1332"/>
      <c r="ADL43" s="1332"/>
      <c r="ADM43" s="1332"/>
      <c r="ADN43" s="1332"/>
      <c r="ADO43" s="1332"/>
      <c r="ADP43" s="1332"/>
      <c r="ADQ43" s="1332"/>
      <c r="ADR43" s="1332"/>
      <c r="ADS43" s="1332"/>
      <c r="ADT43" s="1332"/>
      <c r="ADU43" s="1332"/>
      <c r="ADV43" s="1332"/>
      <c r="ADW43" s="1332"/>
      <c r="ADX43" s="1332"/>
      <c r="ADY43" s="1332"/>
      <c r="ADZ43" s="1332"/>
      <c r="AEA43" s="1332"/>
      <c r="AEB43" s="1332"/>
      <c r="AEC43" s="1332"/>
      <c r="AED43" s="1332"/>
      <c r="AEE43" s="1332"/>
      <c r="AEF43" s="1332"/>
      <c r="AEG43" s="1332"/>
      <c r="AEH43" s="1332"/>
      <c r="AEI43" s="1332"/>
      <c r="AEJ43" s="1332"/>
      <c r="AEK43" s="1332"/>
      <c r="AEL43" s="1332"/>
      <c r="AEM43" s="1332"/>
      <c r="AEN43" s="1332"/>
      <c r="AEO43" s="1332"/>
      <c r="AEP43" s="1332"/>
      <c r="AEQ43" s="1332"/>
      <c r="AER43" s="1332"/>
      <c r="AES43" s="1332"/>
      <c r="AET43" s="1332"/>
      <c r="AEU43" s="1332"/>
      <c r="AEV43" s="1332"/>
      <c r="AEW43" s="1332"/>
      <c r="AEX43" s="1332"/>
      <c r="AEY43" s="1332"/>
      <c r="AEZ43" s="1332"/>
      <c r="AFA43" s="1332"/>
      <c r="AFB43" s="1332"/>
      <c r="AFC43" s="1332"/>
      <c r="AFD43" s="1332"/>
      <c r="AFE43" s="1332"/>
      <c r="AFF43" s="1332"/>
      <c r="AFG43" s="1332"/>
      <c r="AFH43" s="1332"/>
      <c r="AFI43" s="1332"/>
      <c r="AFJ43" s="1332"/>
      <c r="AFK43" s="1332"/>
      <c r="AFL43" s="1332"/>
      <c r="AFM43" s="1332"/>
      <c r="AFN43" s="1332"/>
      <c r="AFO43" s="1332"/>
      <c r="AFP43" s="1332"/>
      <c r="AFQ43" s="1332"/>
      <c r="AFR43" s="1332"/>
      <c r="AFS43" s="1332"/>
      <c r="AFT43" s="1332"/>
      <c r="AFU43" s="1332"/>
      <c r="AFV43" s="1332"/>
      <c r="AFW43" s="1332"/>
      <c r="AFX43" s="1332"/>
      <c r="AFY43" s="1332"/>
      <c r="AFZ43" s="1332"/>
      <c r="AGA43" s="1332"/>
      <c r="AGB43" s="1332"/>
      <c r="AGC43" s="1332"/>
      <c r="AGD43" s="1332"/>
      <c r="AGE43" s="1332"/>
      <c r="AGF43" s="1332"/>
      <c r="AGG43" s="1332"/>
      <c r="AGH43" s="1332"/>
      <c r="AGI43" s="1332"/>
      <c r="AGJ43" s="1332"/>
      <c r="AGK43" s="1332"/>
      <c r="AGL43" s="1332"/>
      <c r="AGM43" s="1332"/>
      <c r="AGN43" s="1332"/>
      <c r="AGO43" s="1332"/>
      <c r="AGP43" s="1332"/>
      <c r="AGQ43" s="1332"/>
      <c r="AGR43" s="1332"/>
      <c r="AGS43" s="1332"/>
      <c r="AGT43" s="1332"/>
      <c r="AGU43" s="1332"/>
      <c r="AGV43" s="1332"/>
      <c r="AGW43" s="1332"/>
      <c r="AGX43" s="1332"/>
      <c r="AGY43" s="1332"/>
      <c r="AGZ43" s="1332"/>
      <c r="AHA43" s="1332"/>
      <c r="AHB43" s="1332"/>
      <c r="AHC43" s="1332"/>
      <c r="AHD43" s="1332"/>
      <c r="AHE43" s="1332"/>
      <c r="AHF43" s="1332"/>
      <c r="AHG43" s="1332"/>
      <c r="AHH43" s="1332"/>
      <c r="AHI43" s="1332"/>
      <c r="AHJ43" s="1332"/>
      <c r="AHK43" s="1332"/>
      <c r="AHL43" s="1332"/>
      <c r="AHM43" s="1332"/>
      <c r="AHN43" s="1332"/>
      <c r="AHO43" s="1332"/>
      <c r="AHP43" s="1332"/>
      <c r="AHQ43" s="1332"/>
      <c r="AHR43" s="1332"/>
      <c r="AHS43" s="1332"/>
      <c r="AHT43" s="1332"/>
      <c r="AHU43" s="1332"/>
      <c r="AHV43" s="1332"/>
      <c r="AHW43" s="1332"/>
      <c r="AHX43" s="1332"/>
      <c r="AHY43" s="1332"/>
      <c r="AHZ43" s="1332"/>
      <c r="AIA43" s="1332"/>
      <c r="AIB43" s="1332"/>
      <c r="AIC43" s="1332"/>
      <c r="AID43" s="1332"/>
      <c r="AIE43" s="1332"/>
      <c r="AIF43" s="1332"/>
      <c r="AIG43" s="1332"/>
      <c r="AIH43" s="1332"/>
      <c r="AII43" s="1332"/>
      <c r="AIJ43" s="1332"/>
      <c r="AIK43" s="1332"/>
      <c r="AIL43" s="1332"/>
      <c r="AIM43" s="1332"/>
      <c r="AIN43" s="1332"/>
      <c r="AIO43" s="1332"/>
      <c r="AIP43" s="1332"/>
      <c r="AIQ43" s="1332"/>
      <c r="AIR43" s="1332"/>
      <c r="AIS43" s="1332"/>
      <c r="AIT43" s="1332"/>
      <c r="AIU43" s="1332"/>
      <c r="AIV43" s="1332"/>
      <c r="AIW43" s="1332"/>
      <c r="AIX43" s="1332"/>
      <c r="AIY43" s="1332"/>
      <c r="AIZ43" s="1332"/>
      <c r="AJA43" s="1332"/>
      <c r="AJB43" s="1332"/>
      <c r="AJC43" s="1332"/>
      <c r="AJD43" s="1332"/>
      <c r="AJE43" s="1332"/>
      <c r="AJF43" s="1332"/>
      <c r="AJG43" s="1332"/>
      <c r="AJH43" s="1332"/>
      <c r="AJI43" s="1332"/>
      <c r="AJJ43" s="1332"/>
      <c r="AJK43" s="1332"/>
      <c r="AJL43" s="1332"/>
      <c r="AJM43" s="1332"/>
      <c r="AJN43" s="1332"/>
      <c r="AJO43" s="1332"/>
      <c r="AJP43" s="1332"/>
      <c r="AJQ43" s="1332"/>
      <c r="AJR43" s="1332"/>
      <c r="AJS43" s="1332"/>
      <c r="AJT43" s="1332"/>
      <c r="AJU43" s="1332"/>
      <c r="AJV43" s="1332"/>
      <c r="AJW43" s="1332"/>
      <c r="AJX43" s="1332"/>
      <c r="AJY43" s="1332"/>
      <c r="AJZ43" s="1332"/>
      <c r="AKA43" s="1332"/>
      <c r="AKB43" s="1332"/>
      <c r="AKC43" s="1332"/>
      <c r="AKD43" s="1332"/>
      <c r="AKE43" s="1332"/>
      <c r="AKF43" s="1332"/>
      <c r="AKG43" s="1332"/>
      <c r="AKH43" s="1332"/>
      <c r="AKI43" s="1332"/>
      <c r="AKJ43" s="1332"/>
      <c r="AKK43" s="1332"/>
      <c r="AKL43" s="1332"/>
      <c r="AKM43" s="1332"/>
      <c r="AKN43" s="1332"/>
      <c r="AKO43" s="1332"/>
      <c r="AKP43" s="1332"/>
      <c r="AKQ43" s="1332"/>
      <c r="AKR43" s="1332"/>
      <c r="AKS43" s="1332"/>
      <c r="AKT43" s="1332"/>
      <c r="AKU43" s="1332"/>
      <c r="AKV43" s="1332"/>
      <c r="AKW43" s="1332"/>
      <c r="AKX43" s="1332"/>
      <c r="AKY43" s="1332"/>
      <c r="AKZ43" s="1332"/>
      <c r="ALA43" s="1332"/>
      <c r="ALB43" s="1332"/>
      <c r="ALC43" s="1332"/>
      <c r="ALD43" s="1332"/>
      <c r="ALE43" s="1332"/>
      <c r="ALF43" s="1332"/>
      <c r="ALG43" s="1332"/>
      <c r="ALH43" s="1332"/>
      <c r="ALI43" s="1332"/>
      <c r="ALJ43" s="1332"/>
      <c r="ALK43" s="1332"/>
      <c r="ALL43" s="1332"/>
      <c r="ALM43" s="1332"/>
      <c r="ALN43" s="1332"/>
      <c r="ALO43" s="1332"/>
      <c r="ALP43" s="1332"/>
      <c r="ALQ43" s="1332"/>
      <c r="ALR43" s="1332"/>
      <c r="ALS43" s="1332"/>
      <c r="ALT43" s="1332"/>
      <c r="ALU43" s="1332"/>
      <c r="ALV43" s="1332"/>
      <c r="ALW43" s="1332"/>
      <c r="ALX43" s="1332"/>
      <c r="ALY43" s="1332"/>
      <c r="ALZ43" s="1332"/>
      <c r="AMA43" s="1332"/>
      <c r="AMB43" s="1332"/>
      <c r="AMC43" s="1332"/>
      <c r="AMD43" s="1332"/>
      <c r="AME43" s="1332"/>
      <c r="AMF43" s="1332"/>
      <c r="AMG43" s="1332"/>
      <c r="AMH43" s="1332"/>
      <c r="AMI43" s="1332"/>
      <c r="AMJ43" s="1332"/>
      <c r="AMK43" s="1332"/>
      <c r="AML43" s="1332"/>
      <c r="AMM43" s="1332"/>
      <c r="AMN43" s="1332"/>
      <c r="AMO43" s="1332"/>
      <c r="AMP43" s="1332"/>
      <c r="AMQ43" s="1332"/>
      <c r="AMR43" s="1332"/>
      <c r="AMS43" s="1332"/>
      <c r="AMT43" s="1332"/>
      <c r="AMU43" s="1332"/>
      <c r="AMV43" s="1332"/>
      <c r="AMW43" s="1332"/>
      <c r="AMX43" s="1332"/>
      <c r="AMY43" s="1332"/>
      <c r="AMZ43" s="1332"/>
      <c r="ANA43" s="1332"/>
      <c r="ANB43" s="1332"/>
      <c r="ANC43" s="1332"/>
      <c r="AND43" s="1332"/>
      <c r="ANE43" s="1332"/>
      <c r="ANF43" s="1332"/>
      <c r="ANG43" s="1332"/>
      <c r="ANH43" s="1332"/>
      <c r="ANI43" s="1332"/>
      <c r="ANJ43" s="1332"/>
      <c r="ANK43" s="1332"/>
      <c r="ANL43" s="1332"/>
      <c r="ANM43" s="1332"/>
      <c r="ANN43" s="1332"/>
      <c r="ANO43" s="1332"/>
      <c r="ANP43" s="1332"/>
      <c r="ANQ43" s="1332"/>
      <c r="ANR43" s="1332"/>
      <c r="ANS43" s="1332"/>
      <c r="ANT43" s="1332"/>
      <c r="ANU43" s="1332"/>
      <c r="ANV43" s="1332"/>
      <c r="ANW43" s="1332"/>
      <c r="ANX43" s="1332"/>
      <c r="ANY43" s="1332"/>
      <c r="ANZ43" s="1332"/>
      <c r="AOA43" s="1332"/>
      <c r="AOB43" s="1332"/>
      <c r="AOC43" s="1332"/>
      <c r="AOD43" s="1332"/>
      <c r="AOE43" s="1332"/>
      <c r="AOF43" s="1332"/>
      <c r="AOG43" s="1332"/>
      <c r="AOH43" s="1332"/>
      <c r="AOI43" s="1332"/>
      <c r="AOJ43" s="1332"/>
      <c r="AOK43" s="1332"/>
      <c r="AOL43" s="1332"/>
      <c r="AOM43" s="1332"/>
      <c r="AON43" s="1332"/>
      <c r="AOO43" s="1332"/>
      <c r="AOP43" s="1332"/>
      <c r="AOQ43" s="1332"/>
      <c r="AOR43" s="1332"/>
      <c r="AOS43" s="1332"/>
      <c r="AOT43" s="1332"/>
      <c r="AOU43" s="1332"/>
      <c r="AOV43" s="1332"/>
      <c r="AOW43" s="1332"/>
      <c r="AOX43" s="1332"/>
      <c r="AOY43" s="1332"/>
      <c r="AOZ43" s="1332"/>
      <c r="APA43" s="1332"/>
      <c r="APB43" s="1332"/>
      <c r="APC43" s="1332"/>
      <c r="APD43" s="1332"/>
      <c r="APE43" s="1332"/>
      <c r="APF43" s="1332"/>
      <c r="APG43" s="1332"/>
      <c r="APH43" s="1332"/>
      <c r="API43" s="1332"/>
      <c r="APJ43" s="1332"/>
      <c r="APK43" s="1332"/>
      <c r="APL43" s="1332"/>
      <c r="APM43" s="1332"/>
      <c r="APN43" s="1332"/>
      <c r="APO43" s="1332"/>
      <c r="APP43" s="1332"/>
      <c r="APQ43" s="1332"/>
      <c r="APR43" s="1332"/>
      <c r="APS43" s="1332"/>
      <c r="APT43" s="1332"/>
      <c r="APU43" s="1332"/>
      <c r="APV43" s="1332"/>
      <c r="APW43" s="1332"/>
      <c r="APX43" s="1332"/>
      <c r="APY43" s="1332"/>
      <c r="APZ43" s="1332"/>
      <c r="AQA43" s="1332"/>
      <c r="AQB43" s="1332"/>
      <c r="AQC43" s="1332"/>
      <c r="AQD43" s="1332"/>
      <c r="AQE43" s="1332"/>
      <c r="AQF43" s="1332"/>
      <c r="AQG43" s="1332"/>
      <c r="AQH43" s="1332"/>
      <c r="AQI43" s="1332"/>
      <c r="AQJ43" s="1332"/>
      <c r="AQK43" s="1332"/>
      <c r="AQL43" s="1332"/>
      <c r="AQM43" s="1332"/>
      <c r="AQN43" s="1332"/>
      <c r="AQO43" s="1332"/>
      <c r="AQP43" s="1332"/>
      <c r="AQQ43" s="1332"/>
      <c r="AQR43" s="1332"/>
      <c r="AQS43" s="1332"/>
      <c r="AQT43" s="1332"/>
      <c r="AQU43" s="1332"/>
      <c r="AQV43" s="1332"/>
      <c r="AQW43" s="1332"/>
      <c r="AQX43" s="1332"/>
      <c r="AQY43" s="1332"/>
      <c r="AQZ43" s="1332"/>
      <c r="ARA43" s="1332"/>
      <c r="ARB43" s="1332"/>
      <c r="ARC43" s="1332"/>
      <c r="ARD43" s="1332"/>
      <c r="ARE43" s="1332"/>
      <c r="ARF43" s="1332"/>
      <c r="ARG43" s="1332"/>
      <c r="ARH43" s="1332"/>
      <c r="ARI43" s="1332"/>
      <c r="ARJ43" s="1332"/>
      <c r="ARK43" s="1332"/>
      <c r="ARL43" s="1332"/>
      <c r="ARM43" s="1332"/>
      <c r="ARN43" s="1332"/>
      <c r="ARO43" s="1332"/>
      <c r="ARP43" s="1332"/>
      <c r="ARQ43" s="1332"/>
      <c r="ARR43" s="1332"/>
      <c r="ARS43" s="1332"/>
      <c r="ART43" s="1332"/>
      <c r="ARU43" s="1332"/>
      <c r="ARV43" s="1332"/>
      <c r="ARW43" s="1332"/>
      <c r="ARX43" s="1332"/>
      <c r="ARY43" s="1332"/>
      <c r="ARZ43" s="1332"/>
      <c r="ASA43" s="1332"/>
      <c r="ASB43" s="1332"/>
      <c r="ASC43" s="1332"/>
      <c r="ASD43" s="1332"/>
      <c r="ASE43" s="1332"/>
      <c r="ASF43" s="1332"/>
      <c r="ASG43" s="1332"/>
      <c r="ASH43" s="1332"/>
      <c r="ASI43" s="1332"/>
      <c r="ASJ43" s="1332"/>
      <c r="ASK43" s="1332"/>
      <c r="ASL43" s="1332"/>
      <c r="ASM43" s="1332"/>
      <c r="ASN43" s="1332"/>
      <c r="ASO43" s="1332"/>
      <c r="ASP43" s="1332"/>
      <c r="ASQ43" s="1332"/>
      <c r="ASR43" s="1332"/>
      <c r="ASS43" s="1332"/>
      <c r="AST43" s="1332"/>
      <c r="ASU43" s="1332"/>
      <c r="ASV43" s="1332"/>
      <c r="ASW43" s="1332"/>
      <c r="ASX43" s="1332"/>
      <c r="ASY43" s="1332"/>
      <c r="ASZ43" s="1332"/>
      <c r="ATA43" s="1332"/>
      <c r="ATB43" s="1332"/>
      <c r="ATC43" s="1332"/>
      <c r="ATD43" s="1332"/>
      <c r="ATE43" s="1332"/>
      <c r="ATF43" s="1332"/>
      <c r="ATG43" s="1332"/>
      <c r="ATH43" s="1332"/>
      <c r="ATI43" s="1332"/>
      <c r="ATJ43" s="1332"/>
      <c r="ATK43" s="1332"/>
      <c r="ATL43" s="1332"/>
      <c r="ATM43" s="1332"/>
      <c r="ATN43" s="1332"/>
      <c r="ATO43" s="1332"/>
      <c r="ATP43" s="1332"/>
      <c r="ATQ43" s="1332"/>
      <c r="ATR43" s="1332"/>
      <c r="ATS43" s="1332"/>
      <c r="ATT43" s="1332"/>
      <c r="ATU43" s="1332"/>
      <c r="ATV43" s="1332"/>
      <c r="ATW43" s="1332"/>
      <c r="ATX43" s="1332"/>
      <c r="ATY43" s="1332"/>
      <c r="ATZ43" s="1332"/>
      <c r="AUA43" s="1332"/>
      <c r="AUB43" s="1332"/>
      <c r="AUC43" s="1332"/>
      <c r="AUD43" s="1332"/>
      <c r="AUE43" s="1332"/>
      <c r="AUF43" s="1332"/>
      <c r="AUG43" s="1332"/>
      <c r="AUH43" s="1332"/>
      <c r="AUI43" s="1332"/>
      <c r="AUJ43" s="1332"/>
      <c r="AUK43" s="1332"/>
      <c r="AUL43" s="1332"/>
      <c r="AUM43" s="1332"/>
      <c r="AUN43" s="1332"/>
      <c r="AUO43" s="1332"/>
      <c r="AUP43" s="1332"/>
      <c r="AUQ43" s="1332"/>
      <c r="AUR43" s="1332"/>
      <c r="AUS43" s="1332"/>
      <c r="AUT43" s="1332"/>
      <c r="AUU43" s="1332"/>
      <c r="AUV43" s="1332"/>
      <c r="AUW43" s="1332"/>
      <c r="AUX43" s="1332"/>
      <c r="AUY43" s="1332"/>
      <c r="AUZ43" s="1332"/>
      <c r="AVA43" s="1332"/>
      <c r="AVB43" s="1332"/>
      <c r="AVC43" s="1332"/>
      <c r="AVD43" s="1332"/>
      <c r="AVE43" s="1332"/>
      <c r="AVF43" s="1332"/>
      <c r="AVG43" s="1332"/>
      <c r="AVH43" s="1332"/>
      <c r="AVI43" s="1332"/>
      <c r="AVJ43" s="1332"/>
      <c r="AVK43" s="1332"/>
      <c r="AVL43" s="1332"/>
      <c r="AVM43" s="1332"/>
      <c r="AVN43" s="1332"/>
      <c r="AVO43" s="1332"/>
      <c r="AVP43" s="1332"/>
      <c r="AVQ43" s="1332"/>
      <c r="AVR43" s="1332"/>
      <c r="AVS43" s="1332"/>
      <c r="AVT43" s="1332"/>
      <c r="AVU43" s="1332"/>
      <c r="AVV43" s="1332"/>
      <c r="AVW43" s="1332"/>
      <c r="AVX43" s="1332"/>
      <c r="AVY43" s="1332"/>
      <c r="AVZ43" s="1332"/>
      <c r="AWA43" s="1332"/>
      <c r="AWB43" s="1332"/>
      <c r="AWC43" s="1332"/>
      <c r="AWD43" s="1332"/>
      <c r="AWE43" s="1332"/>
      <c r="AWF43" s="1332"/>
      <c r="AWG43" s="1332"/>
      <c r="AWH43" s="1332"/>
      <c r="AWI43" s="1332"/>
      <c r="AWJ43" s="1332"/>
      <c r="AWK43" s="1332"/>
      <c r="AWL43" s="1332"/>
      <c r="AWM43" s="1332"/>
      <c r="AWN43" s="1332"/>
      <c r="AWO43" s="1332"/>
      <c r="AWP43" s="1332"/>
      <c r="AWQ43" s="1332"/>
      <c r="AWR43" s="1332"/>
      <c r="AWS43" s="1332"/>
      <c r="AWT43" s="1332"/>
      <c r="AWU43" s="1332"/>
      <c r="AWV43" s="1332"/>
      <c r="AWW43" s="1332"/>
      <c r="AWX43" s="1332"/>
      <c r="AWY43" s="1332"/>
      <c r="AWZ43" s="1332"/>
      <c r="AXA43" s="1332"/>
      <c r="AXB43" s="1332"/>
      <c r="AXC43" s="1332"/>
      <c r="AXD43" s="1332"/>
      <c r="AXE43" s="1332"/>
      <c r="AXF43" s="1332"/>
      <c r="AXG43" s="1332"/>
      <c r="AXH43" s="1332"/>
      <c r="AXI43" s="1332"/>
      <c r="AXJ43" s="1332"/>
      <c r="AXK43" s="1332"/>
      <c r="AXL43" s="1332"/>
      <c r="AXM43" s="1332"/>
      <c r="AXN43" s="1332"/>
      <c r="AXO43" s="1332"/>
      <c r="AXP43" s="1332"/>
      <c r="AXQ43" s="1332"/>
      <c r="AXR43" s="1332"/>
      <c r="AXS43" s="1332"/>
      <c r="AXT43" s="1332"/>
      <c r="AXU43" s="1332"/>
      <c r="AXV43" s="1332"/>
      <c r="AXW43" s="1332"/>
      <c r="AXX43" s="1332"/>
      <c r="AXY43" s="1332"/>
      <c r="AXZ43" s="1332"/>
      <c r="AYA43" s="1332"/>
      <c r="AYB43" s="1332"/>
      <c r="AYC43" s="1332"/>
      <c r="AYD43" s="1332"/>
      <c r="AYE43" s="1332"/>
      <c r="AYF43" s="1332"/>
      <c r="AYG43" s="1332"/>
      <c r="AYH43" s="1332"/>
      <c r="AYI43" s="1332"/>
      <c r="AYJ43" s="1332"/>
      <c r="AYK43" s="1332"/>
      <c r="AYL43" s="1332"/>
      <c r="AYM43" s="1332"/>
      <c r="AYN43" s="1332"/>
      <c r="AYO43" s="1332"/>
      <c r="AYP43" s="1332"/>
      <c r="AYQ43" s="1332"/>
      <c r="AYR43" s="1332"/>
      <c r="AYS43" s="1332"/>
      <c r="AYT43" s="1332"/>
      <c r="AYU43" s="1332"/>
      <c r="AYV43" s="1332"/>
      <c r="AYW43" s="1332"/>
      <c r="AYX43" s="1332"/>
      <c r="AYY43" s="1332"/>
      <c r="AYZ43" s="1332"/>
      <c r="AZA43" s="1332"/>
      <c r="AZB43" s="1332"/>
      <c r="AZC43" s="1332"/>
      <c r="AZD43" s="1332"/>
      <c r="AZE43" s="1332"/>
      <c r="AZF43" s="1332"/>
      <c r="AZG43" s="1332"/>
      <c r="AZH43" s="1332"/>
      <c r="AZI43" s="1332"/>
      <c r="AZJ43" s="1332"/>
      <c r="AZK43" s="1332"/>
      <c r="AZL43" s="1332"/>
      <c r="AZM43" s="1332"/>
      <c r="AZN43" s="1332"/>
      <c r="AZO43" s="1332"/>
      <c r="AZP43" s="1332"/>
      <c r="AZQ43" s="1332"/>
      <c r="AZR43" s="1332"/>
      <c r="AZS43" s="1332"/>
      <c r="AZT43" s="1332"/>
      <c r="AZU43" s="1332"/>
      <c r="AZV43" s="1332"/>
      <c r="AZW43" s="1332"/>
      <c r="AZX43" s="1332"/>
      <c r="AZY43" s="1332"/>
      <c r="AZZ43" s="1332"/>
      <c r="BAA43" s="1332"/>
      <c r="BAB43" s="1332"/>
      <c r="BAC43" s="1332"/>
      <c r="BAD43" s="1332"/>
      <c r="BAE43" s="1332"/>
      <c r="BAF43" s="1332"/>
      <c r="BAG43" s="1332"/>
      <c r="BAH43" s="1332"/>
      <c r="BAI43" s="1332"/>
      <c r="BAJ43" s="1332"/>
      <c r="BAK43" s="1332"/>
      <c r="BAL43" s="1332"/>
      <c r="BAM43" s="1332"/>
      <c r="BAN43" s="1332"/>
      <c r="BAO43" s="1332"/>
      <c r="BAP43" s="1332"/>
      <c r="BAQ43" s="1332"/>
      <c r="BAR43" s="1332"/>
      <c r="BAS43" s="1332"/>
      <c r="BAT43" s="1332"/>
      <c r="BAU43" s="1332"/>
      <c r="BAV43" s="1332"/>
      <c r="BAW43" s="1332"/>
      <c r="BAX43" s="1332"/>
      <c r="BAY43" s="1332"/>
      <c r="BAZ43" s="1332"/>
      <c r="BBA43" s="1332"/>
      <c r="BBB43" s="1332"/>
      <c r="BBC43" s="1332"/>
      <c r="BBD43" s="1332"/>
      <c r="BBE43" s="1332"/>
      <c r="BBF43" s="1332"/>
      <c r="BBG43" s="1332"/>
      <c r="BBH43" s="1332"/>
      <c r="BBI43" s="1332"/>
      <c r="BBJ43" s="1332"/>
      <c r="BBK43" s="1332"/>
      <c r="BBL43" s="1332"/>
      <c r="BBM43" s="1332"/>
      <c r="BBN43" s="1332"/>
      <c r="BBO43" s="1332"/>
      <c r="BBP43" s="1332"/>
      <c r="BBQ43" s="1332"/>
      <c r="BBR43" s="1332"/>
      <c r="BBS43" s="1332"/>
      <c r="BBT43" s="1332"/>
      <c r="BBU43" s="1332"/>
      <c r="BBV43" s="1332"/>
      <c r="BBW43" s="1332"/>
      <c r="BBX43" s="1332"/>
      <c r="BBY43" s="1332"/>
      <c r="BBZ43" s="1332"/>
      <c r="BCA43" s="1332"/>
      <c r="BCB43" s="1332"/>
      <c r="BCC43" s="1332"/>
      <c r="BCD43" s="1332"/>
      <c r="BCE43" s="1332"/>
      <c r="BCF43" s="1332"/>
      <c r="BCG43" s="1332"/>
      <c r="BCH43" s="1332"/>
      <c r="BCI43" s="1332"/>
      <c r="BCJ43" s="1332"/>
      <c r="BCK43" s="1332"/>
      <c r="BCL43" s="1332"/>
      <c r="BCM43" s="1332"/>
      <c r="BCN43" s="1332"/>
      <c r="BCO43" s="1332"/>
      <c r="BCP43" s="1332"/>
      <c r="BCQ43" s="1332"/>
      <c r="BCR43" s="1332"/>
      <c r="BCS43" s="1332"/>
      <c r="BCT43" s="1332"/>
      <c r="BCU43" s="1332"/>
      <c r="BCV43" s="1332"/>
      <c r="BCW43" s="1332"/>
      <c r="BCX43" s="1332"/>
      <c r="BCY43" s="1332"/>
      <c r="BCZ43" s="1332"/>
      <c r="BDA43" s="1332"/>
      <c r="BDB43" s="1332"/>
      <c r="BDC43" s="1332"/>
      <c r="BDD43" s="1332"/>
      <c r="BDE43" s="1332"/>
      <c r="BDF43" s="1332"/>
      <c r="BDG43" s="1332"/>
      <c r="BDH43" s="1332"/>
      <c r="BDI43" s="1332"/>
      <c r="BDJ43" s="1332"/>
      <c r="BDK43" s="1332"/>
      <c r="BDL43" s="1332"/>
      <c r="BDM43" s="1332"/>
      <c r="BDN43" s="1332"/>
      <c r="BDO43" s="1332"/>
      <c r="BDP43" s="1332"/>
      <c r="BDQ43" s="1332"/>
      <c r="BDR43" s="1332"/>
      <c r="BDS43" s="1332"/>
      <c r="BDT43" s="1332"/>
      <c r="BDU43" s="1332"/>
      <c r="BDV43" s="1332"/>
      <c r="BDW43" s="1332"/>
      <c r="BDX43" s="1332"/>
      <c r="BDY43" s="1332"/>
      <c r="BDZ43" s="1332"/>
      <c r="BEA43" s="1332"/>
      <c r="BEB43" s="1332"/>
      <c r="BEC43" s="1332"/>
      <c r="BED43" s="1332"/>
      <c r="BEE43" s="1332"/>
      <c r="BEF43" s="1332"/>
      <c r="BEG43" s="1332"/>
      <c r="BEH43" s="1332"/>
      <c r="BEI43" s="1332"/>
      <c r="BEJ43" s="1332"/>
      <c r="BEK43" s="1332"/>
      <c r="BEL43" s="1332"/>
      <c r="BEM43" s="1332"/>
      <c r="BEN43" s="1332"/>
      <c r="BEO43" s="1332"/>
      <c r="BEP43" s="1332"/>
      <c r="BEQ43" s="1332"/>
      <c r="BER43" s="1332"/>
      <c r="BES43" s="1332"/>
      <c r="BET43" s="1332"/>
      <c r="BEU43" s="1332"/>
      <c r="BEV43" s="1332"/>
      <c r="BEW43" s="1332"/>
      <c r="BEX43" s="1332"/>
      <c r="BEY43" s="1332"/>
      <c r="BEZ43" s="1332"/>
      <c r="BFA43" s="1332"/>
      <c r="BFB43" s="1332"/>
      <c r="BFC43" s="1332"/>
      <c r="BFD43" s="1332"/>
      <c r="BFE43" s="1332"/>
      <c r="BFF43" s="1332"/>
      <c r="BFG43" s="1332"/>
      <c r="BFH43" s="1332"/>
      <c r="BFI43" s="1332"/>
      <c r="BFJ43" s="1332"/>
      <c r="BFK43" s="1332"/>
      <c r="BFL43" s="1332"/>
      <c r="BFM43" s="1332"/>
      <c r="BFN43" s="1332"/>
      <c r="BFO43" s="1332"/>
      <c r="BFP43" s="1332"/>
      <c r="BFQ43" s="1332"/>
      <c r="BFR43" s="1332"/>
      <c r="BFS43" s="1332"/>
      <c r="BFT43" s="1332"/>
      <c r="BFU43" s="1332"/>
      <c r="BFV43" s="1332"/>
      <c r="BFW43" s="1332"/>
      <c r="BFX43" s="1332"/>
      <c r="BFY43" s="1332"/>
      <c r="BFZ43" s="1332"/>
      <c r="BGA43" s="1332"/>
      <c r="BGB43" s="1332"/>
      <c r="BGC43" s="1332"/>
      <c r="BGD43" s="1332"/>
      <c r="BGE43" s="1332"/>
      <c r="BGF43" s="1332"/>
      <c r="BGG43" s="1332"/>
      <c r="BGH43" s="1332"/>
      <c r="BGI43" s="1332"/>
      <c r="BGJ43" s="1332"/>
      <c r="BGK43" s="1332"/>
      <c r="BGL43" s="1332"/>
      <c r="BGM43" s="1332"/>
      <c r="BGN43" s="1332"/>
      <c r="BGO43" s="1332"/>
      <c r="BGP43" s="1332"/>
      <c r="BGQ43" s="1332"/>
      <c r="BGR43" s="1332"/>
      <c r="BGS43" s="1332"/>
      <c r="BGT43" s="1332"/>
      <c r="BGU43" s="1332"/>
      <c r="BGV43" s="1332"/>
      <c r="BGW43" s="1332"/>
      <c r="BGX43" s="1332"/>
      <c r="BGY43" s="1332"/>
      <c r="BGZ43" s="1332"/>
      <c r="BHA43" s="1332"/>
      <c r="BHB43" s="1332"/>
      <c r="BHC43" s="1332"/>
      <c r="BHD43" s="1332"/>
      <c r="BHE43" s="1332"/>
      <c r="BHF43" s="1332"/>
      <c r="BHG43" s="1332"/>
      <c r="BHH43" s="1332"/>
      <c r="BHI43" s="1332"/>
      <c r="BHJ43" s="1332"/>
      <c r="BHK43" s="1332"/>
      <c r="BHL43" s="1332"/>
      <c r="BHM43" s="1332"/>
      <c r="BHN43" s="1332"/>
      <c r="BHO43" s="1332"/>
      <c r="BHP43" s="1332"/>
      <c r="BHQ43" s="1332"/>
      <c r="BHR43" s="1332"/>
      <c r="BHS43" s="1332"/>
      <c r="BHT43" s="1332"/>
      <c r="BHU43" s="1332"/>
      <c r="BHV43" s="1332"/>
      <c r="BHW43" s="1332"/>
      <c r="BHX43" s="1332"/>
      <c r="BHY43" s="1332"/>
      <c r="BHZ43" s="1332"/>
      <c r="BIA43" s="1332"/>
      <c r="BIB43" s="1332"/>
      <c r="BIC43" s="1332"/>
      <c r="BID43" s="1332"/>
      <c r="BIE43" s="1332"/>
      <c r="BIF43" s="1332"/>
      <c r="BIG43" s="1332"/>
      <c r="BIH43" s="1332"/>
      <c r="BII43" s="1332"/>
      <c r="BIJ43" s="1332"/>
      <c r="BIK43" s="1332"/>
      <c r="BIL43" s="1332"/>
      <c r="BIM43" s="1332"/>
      <c r="BIN43" s="1332"/>
      <c r="BIO43" s="1332"/>
      <c r="BIP43" s="1332"/>
      <c r="BIQ43" s="1332"/>
      <c r="BIR43" s="1332"/>
      <c r="BIS43" s="1332"/>
      <c r="BIT43" s="1332"/>
      <c r="BIU43" s="1332"/>
      <c r="BIV43" s="1332"/>
      <c r="BIW43" s="1332"/>
      <c r="BIX43" s="1332"/>
      <c r="BIY43" s="1332"/>
      <c r="BIZ43" s="1332"/>
      <c r="BJA43" s="1332"/>
      <c r="BJB43" s="1332"/>
      <c r="BJC43" s="1332"/>
      <c r="BJD43" s="1332"/>
      <c r="BJE43" s="1332"/>
      <c r="BJF43" s="1332"/>
      <c r="BJG43" s="1332"/>
      <c r="BJH43" s="1332"/>
      <c r="BJI43" s="1332"/>
      <c r="BJJ43" s="1332"/>
      <c r="BJK43" s="1332"/>
      <c r="BJL43" s="1332"/>
      <c r="BJM43" s="1332"/>
      <c r="BJN43" s="1332"/>
      <c r="BJO43" s="1332"/>
      <c r="BJP43" s="1332"/>
      <c r="BJQ43" s="1332"/>
      <c r="BJR43" s="1332"/>
      <c r="BJS43" s="1332"/>
      <c r="BJT43" s="1332"/>
      <c r="BJU43" s="1332"/>
      <c r="BJV43" s="1332"/>
      <c r="BJW43" s="1332"/>
      <c r="BJX43" s="1332"/>
      <c r="BJY43" s="1332"/>
      <c r="BJZ43" s="1332"/>
      <c r="BKA43" s="1332"/>
      <c r="BKB43" s="1332"/>
      <c r="BKC43" s="1332"/>
      <c r="BKD43" s="1332"/>
      <c r="BKE43" s="1332"/>
      <c r="BKF43" s="1332"/>
      <c r="BKG43" s="1332"/>
      <c r="BKH43" s="1332"/>
      <c r="BKI43" s="1332"/>
      <c r="BKJ43" s="1332"/>
      <c r="BKK43" s="1332"/>
      <c r="BKL43" s="1332"/>
      <c r="BKM43" s="1332"/>
      <c r="BKN43" s="1332"/>
      <c r="BKO43" s="1332"/>
      <c r="BKP43" s="1332"/>
      <c r="BKQ43" s="1332"/>
      <c r="BKR43" s="1332"/>
      <c r="BKS43" s="1332"/>
      <c r="BKT43" s="1332"/>
      <c r="BKU43" s="1332"/>
      <c r="BKV43" s="1332"/>
      <c r="BKW43" s="1332"/>
      <c r="BKX43" s="1332"/>
      <c r="BKY43" s="1332"/>
      <c r="BKZ43" s="1332"/>
      <c r="BLA43" s="1332"/>
      <c r="BLB43" s="1332"/>
      <c r="BLC43" s="1332"/>
      <c r="BLD43" s="1332"/>
      <c r="BLE43" s="1332"/>
      <c r="BLF43" s="1332"/>
      <c r="BLG43" s="1332"/>
      <c r="BLH43" s="1332"/>
      <c r="BLI43" s="1332"/>
      <c r="BLJ43" s="1332"/>
      <c r="BLK43" s="1332"/>
      <c r="BLL43" s="1332"/>
      <c r="BLM43" s="1332"/>
      <c r="BLN43" s="1332"/>
      <c r="BLO43" s="1332"/>
      <c r="BLP43" s="1332"/>
      <c r="BLQ43" s="1332"/>
      <c r="BLR43" s="1332"/>
      <c r="BLS43" s="1332"/>
      <c r="BLT43" s="1332"/>
      <c r="BLU43" s="1332"/>
      <c r="BLV43" s="1332"/>
      <c r="BLW43" s="1332"/>
      <c r="BLX43" s="1332"/>
      <c r="BLY43" s="1332"/>
      <c r="BLZ43" s="1332"/>
      <c r="BMA43" s="1332"/>
      <c r="BMB43" s="1332"/>
      <c r="BMC43" s="1332"/>
      <c r="BMD43" s="1332"/>
      <c r="BME43" s="1332"/>
      <c r="BMF43" s="1332"/>
      <c r="BMG43" s="1332"/>
      <c r="BMH43" s="1332"/>
      <c r="BMI43" s="1332"/>
      <c r="BMJ43" s="1332"/>
      <c r="BMK43" s="1332"/>
      <c r="BML43" s="1332"/>
      <c r="BMM43" s="1332"/>
      <c r="BMN43" s="1332"/>
      <c r="BMO43" s="1332"/>
      <c r="BMP43" s="1332"/>
      <c r="BMQ43" s="1332"/>
      <c r="BMR43" s="1332"/>
      <c r="BMS43" s="1332"/>
      <c r="BMT43" s="1332"/>
      <c r="BMU43" s="1332"/>
      <c r="BMV43" s="1332"/>
      <c r="BMW43" s="1332"/>
      <c r="BMX43" s="1332"/>
      <c r="BMY43" s="1332"/>
      <c r="BMZ43" s="1332"/>
      <c r="BNA43" s="1332"/>
      <c r="BNB43" s="1332"/>
      <c r="BNC43" s="1332"/>
      <c r="BND43" s="1332"/>
      <c r="BNE43" s="1332"/>
      <c r="BNF43" s="1332"/>
      <c r="BNG43" s="1332"/>
      <c r="BNH43" s="1332"/>
      <c r="BNI43" s="1332"/>
      <c r="BNJ43" s="1332"/>
      <c r="BNK43" s="1332"/>
      <c r="BNL43" s="1332"/>
      <c r="BNM43" s="1332"/>
      <c r="BNN43" s="1332"/>
      <c r="BNO43" s="1332"/>
      <c r="BNP43" s="1332"/>
      <c r="BNQ43" s="1332"/>
      <c r="BNR43" s="1332"/>
      <c r="BNS43" s="1332"/>
      <c r="BNT43" s="1332"/>
      <c r="BNU43" s="1332"/>
      <c r="BNV43" s="1332"/>
      <c r="BNW43" s="1332"/>
      <c r="BNX43" s="1332"/>
      <c r="BNY43" s="1332"/>
      <c r="BNZ43" s="1332"/>
      <c r="BOA43" s="1332"/>
      <c r="BOB43" s="1332"/>
      <c r="BOC43" s="1332"/>
      <c r="BOD43" s="1332"/>
      <c r="BOE43" s="1332"/>
      <c r="BOF43" s="1332"/>
      <c r="BOG43" s="1332"/>
      <c r="BOH43" s="1332"/>
      <c r="BOI43" s="1332"/>
      <c r="BOJ43" s="1332"/>
      <c r="BOK43" s="1332"/>
      <c r="BOL43" s="1332"/>
      <c r="BOM43" s="1332"/>
      <c r="BON43" s="1332"/>
      <c r="BOO43" s="1332"/>
      <c r="BOP43" s="1332"/>
      <c r="BOQ43" s="1332"/>
      <c r="BOR43" s="1332"/>
      <c r="BOS43" s="1332"/>
      <c r="BOT43" s="1332"/>
      <c r="BOU43" s="1332"/>
      <c r="BOV43" s="1332"/>
      <c r="BOW43" s="1332"/>
      <c r="BOX43" s="1332"/>
      <c r="BOY43" s="1332"/>
      <c r="BOZ43" s="1332"/>
      <c r="BPA43" s="1332"/>
      <c r="BPB43" s="1332"/>
      <c r="BPC43" s="1332"/>
      <c r="BPD43" s="1332"/>
      <c r="BPE43" s="1332"/>
      <c r="BPF43" s="1332"/>
      <c r="BPG43" s="1332"/>
      <c r="BPH43" s="1332"/>
      <c r="BPI43" s="1332"/>
      <c r="BPJ43" s="1332"/>
      <c r="BPK43" s="1332"/>
      <c r="BPL43" s="1332"/>
      <c r="BPM43" s="1332"/>
      <c r="BPN43" s="1332"/>
      <c r="BPO43" s="1332"/>
      <c r="BPP43" s="1332"/>
      <c r="BPQ43" s="1332"/>
      <c r="BPR43" s="1332"/>
      <c r="BPS43" s="1332"/>
      <c r="BPT43" s="1332"/>
      <c r="BPU43" s="1332"/>
      <c r="BPV43" s="1332"/>
      <c r="BPW43" s="1332"/>
      <c r="BPX43" s="1332"/>
      <c r="BPY43" s="1332"/>
      <c r="BPZ43" s="1332"/>
      <c r="BQA43" s="1332"/>
      <c r="BQB43" s="1332"/>
      <c r="BQC43" s="1332"/>
      <c r="BQD43" s="1332"/>
      <c r="BQE43" s="1332"/>
      <c r="BQF43" s="1332"/>
      <c r="BQG43" s="1332"/>
      <c r="BQH43" s="1332"/>
      <c r="BQI43" s="1332"/>
      <c r="BQJ43" s="1332"/>
      <c r="BQK43" s="1332"/>
      <c r="BQL43" s="1332"/>
      <c r="BQM43" s="1332"/>
      <c r="BQN43" s="1332"/>
      <c r="BQO43" s="1332"/>
      <c r="BQP43" s="1332"/>
      <c r="BQQ43" s="1332"/>
      <c r="BQR43" s="1332"/>
      <c r="BQS43" s="1332"/>
      <c r="BQT43" s="1332"/>
      <c r="BQU43" s="1332"/>
      <c r="BQV43" s="1332"/>
      <c r="BQW43" s="1332"/>
      <c r="BQX43" s="1332"/>
      <c r="BQY43" s="1332"/>
      <c r="BQZ43" s="1332"/>
      <c r="BRA43" s="1332"/>
      <c r="BRB43" s="1332"/>
      <c r="BRC43" s="1332"/>
      <c r="BRD43" s="1332"/>
      <c r="BRE43" s="1332"/>
      <c r="BRF43" s="1332"/>
      <c r="BRG43" s="1332"/>
      <c r="BRH43" s="1332"/>
      <c r="BRI43" s="1332"/>
      <c r="BRJ43" s="1332"/>
      <c r="BRK43" s="1332"/>
      <c r="BRL43" s="1332"/>
      <c r="BRM43" s="1332"/>
      <c r="BRN43" s="1332"/>
      <c r="BRO43" s="1332"/>
      <c r="BRP43" s="1332"/>
      <c r="BRQ43" s="1332"/>
      <c r="BRR43" s="1332"/>
      <c r="BRS43" s="1332"/>
      <c r="BRT43" s="1332"/>
      <c r="BRU43" s="1332"/>
      <c r="BRV43" s="1332"/>
      <c r="BRW43" s="1332"/>
      <c r="BRX43" s="1332"/>
      <c r="BRY43" s="1332"/>
      <c r="BRZ43" s="1332"/>
      <c r="BSA43" s="1332"/>
      <c r="BSB43" s="1332"/>
      <c r="BSC43" s="1332"/>
      <c r="BSD43" s="1332"/>
      <c r="BSE43" s="1332"/>
      <c r="BSF43" s="1332"/>
      <c r="BSG43" s="1332"/>
      <c r="BSH43" s="1332"/>
      <c r="BSI43" s="1332"/>
      <c r="BSJ43" s="1332"/>
      <c r="BSK43" s="1332"/>
      <c r="BSL43" s="1332"/>
      <c r="BSM43" s="1332"/>
      <c r="BSN43" s="1332"/>
      <c r="BSO43" s="1332"/>
      <c r="BSP43" s="1332"/>
      <c r="BSQ43" s="1332"/>
      <c r="BSR43" s="1332"/>
      <c r="BSS43" s="1332"/>
      <c r="BST43" s="1332"/>
      <c r="BSU43" s="1332"/>
      <c r="BSV43" s="1332"/>
      <c r="BSW43" s="1332"/>
      <c r="BSX43" s="1332"/>
      <c r="BSY43" s="1332"/>
      <c r="BSZ43" s="1332"/>
      <c r="BTA43" s="1332"/>
      <c r="BTB43" s="1332"/>
      <c r="BTC43" s="1332"/>
      <c r="BTD43" s="1332"/>
      <c r="BTE43" s="1332"/>
      <c r="BTF43" s="1332"/>
      <c r="BTG43" s="1332"/>
      <c r="BTH43" s="1332"/>
      <c r="BTI43" s="1332"/>
      <c r="BTJ43" s="1332"/>
      <c r="BTK43" s="1332"/>
      <c r="BTL43" s="1332"/>
      <c r="BTM43" s="1332"/>
      <c r="BTN43" s="1332"/>
      <c r="BTO43" s="1332"/>
      <c r="BTP43" s="1332"/>
      <c r="BTQ43" s="1332"/>
      <c r="BTR43" s="1332"/>
      <c r="BTS43" s="1332"/>
      <c r="BTT43" s="1332"/>
      <c r="BTU43" s="1332"/>
      <c r="BTV43" s="1332"/>
      <c r="BTW43" s="1332"/>
      <c r="BTX43" s="1332"/>
      <c r="BTY43" s="1332"/>
      <c r="BTZ43" s="1332"/>
      <c r="BUA43" s="1332"/>
      <c r="BUB43" s="1332"/>
      <c r="BUC43" s="1332"/>
      <c r="BUD43" s="1332"/>
      <c r="BUE43" s="1332"/>
      <c r="BUF43" s="1332"/>
      <c r="BUG43" s="1332"/>
      <c r="BUH43" s="1332"/>
      <c r="BUI43" s="1332"/>
      <c r="BUJ43" s="1332"/>
      <c r="BUK43" s="1332"/>
      <c r="BUL43" s="1332"/>
      <c r="BUM43" s="1332"/>
      <c r="BUN43" s="1332"/>
      <c r="BUO43" s="1332"/>
      <c r="BUP43" s="1332"/>
      <c r="BUQ43" s="1332"/>
      <c r="BUR43" s="1332"/>
      <c r="BUS43" s="1332"/>
      <c r="BUT43" s="1332"/>
      <c r="BUU43" s="1332"/>
      <c r="BUV43" s="1332"/>
      <c r="BUW43" s="1332"/>
      <c r="BUX43" s="1332"/>
      <c r="BUY43" s="1332"/>
      <c r="BUZ43" s="1332"/>
      <c r="BVA43" s="1332"/>
      <c r="BVB43" s="1332"/>
      <c r="BVC43" s="1332"/>
      <c r="BVD43" s="1332"/>
      <c r="BVE43" s="1332"/>
      <c r="BVF43" s="1332"/>
      <c r="BVG43" s="1332"/>
      <c r="BVH43" s="1332"/>
      <c r="BVI43" s="1332"/>
      <c r="BVJ43" s="1332"/>
      <c r="BVK43" s="1332"/>
      <c r="BVL43" s="1332"/>
      <c r="BVM43" s="1332"/>
      <c r="BVN43" s="1332"/>
      <c r="BVO43" s="1332"/>
      <c r="BVP43" s="1332"/>
      <c r="BVQ43" s="1332"/>
      <c r="BVR43" s="1332"/>
      <c r="BVS43" s="1332"/>
      <c r="BVT43" s="1332"/>
      <c r="BVU43" s="1332"/>
      <c r="BVV43" s="1332"/>
      <c r="BVW43" s="1332"/>
      <c r="BVX43" s="1332"/>
      <c r="BVY43" s="1332"/>
      <c r="BVZ43" s="1332"/>
      <c r="BWA43" s="1332"/>
      <c r="BWB43" s="1332"/>
      <c r="BWC43" s="1332"/>
      <c r="BWD43" s="1332"/>
      <c r="BWE43" s="1332"/>
      <c r="BWF43" s="1332"/>
      <c r="BWG43" s="1332"/>
      <c r="BWH43" s="1332"/>
      <c r="BWI43" s="1332"/>
      <c r="BWJ43" s="1332"/>
      <c r="BWK43" s="1332"/>
      <c r="BWL43" s="1332"/>
      <c r="BWM43" s="1332"/>
      <c r="BWN43" s="1332"/>
      <c r="BWO43" s="1332"/>
      <c r="BWP43" s="1332"/>
      <c r="BWQ43" s="1332"/>
      <c r="BWR43" s="1332"/>
      <c r="BWS43" s="1332"/>
      <c r="BWT43" s="1332"/>
      <c r="BWU43" s="1332"/>
      <c r="BWV43" s="1332"/>
      <c r="BWW43" s="1332"/>
      <c r="BWX43" s="1332"/>
      <c r="BWY43" s="1332"/>
      <c r="BWZ43" s="1332"/>
      <c r="BXA43" s="1332"/>
      <c r="BXB43" s="1332"/>
      <c r="BXC43" s="1332"/>
      <c r="BXD43" s="1332"/>
      <c r="BXE43" s="1332"/>
      <c r="BXF43" s="1332"/>
      <c r="BXG43" s="1332"/>
      <c r="BXH43" s="1332"/>
      <c r="BXI43" s="1332"/>
      <c r="BXJ43" s="1332"/>
      <c r="BXK43" s="1332"/>
      <c r="BXL43" s="1332"/>
      <c r="BXM43" s="1332"/>
      <c r="BXN43" s="1332"/>
      <c r="BXO43" s="1332"/>
      <c r="BXP43" s="1332"/>
      <c r="BXQ43" s="1332"/>
      <c r="BXR43" s="1332"/>
      <c r="BXS43" s="1332"/>
      <c r="BXT43" s="1332"/>
      <c r="BXU43" s="1332"/>
      <c r="BXV43" s="1332"/>
      <c r="BXW43" s="1332"/>
      <c r="BXX43" s="1332"/>
      <c r="BXY43" s="1332"/>
      <c r="BXZ43" s="1332"/>
      <c r="BYA43" s="1332"/>
      <c r="BYB43" s="1332"/>
      <c r="BYC43" s="1332"/>
      <c r="BYD43" s="1332"/>
      <c r="BYE43" s="1332"/>
      <c r="BYF43" s="1332"/>
      <c r="BYG43" s="1332"/>
      <c r="BYH43" s="1332"/>
      <c r="BYI43" s="1332"/>
      <c r="BYJ43" s="1332"/>
      <c r="BYK43" s="1332"/>
      <c r="BYL43" s="1332"/>
      <c r="BYM43" s="1332"/>
      <c r="BYN43" s="1332"/>
      <c r="BYO43" s="1332"/>
      <c r="BYP43" s="1332"/>
      <c r="BYQ43" s="1332"/>
      <c r="BYR43" s="1332"/>
      <c r="BYS43" s="1332"/>
      <c r="BYT43" s="1332"/>
      <c r="BYU43" s="1332"/>
      <c r="BYV43" s="1332"/>
      <c r="BYW43" s="1332"/>
      <c r="BYX43" s="1332"/>
      <c r="BYY43" s="1332"/>
      <c r="BYZ43" s="1332"/>
      <c r="BZA43" s="1332"/>
      <c r="BZB43" s="1332"/>
      <c r="BZC43" s="1332"/>
      <c r="BZD43" s="1332"/>
      <c r="BZE43" s="1332"/>
      <c r="BZF43" s="1332"/>
      <c r="BZG43" s="1332"/>
      <c r="BZH43" s="1332"/>
      <c r="BZI43" s="1332"/>
      <c r="BZJ43" s="1332"/>
      <c r="BZK43" s="1332"/>
      <c r="BZL43" s="1332"/>
      <c r="BZM43" s="1332"/>
      <c r="BZN43" s="1332"/>
      <c r="BZO43" s="1332"/>
      <c r="BZP43" s="1332"/>
      <c r="BZQ43" s="1332"/>
      <c r="BZR43" s="1332"/>
      <c r="BZS43" s="1332"/>
      <c r="BZT43" s="1332"/>
      <c r="BZU43" s="1332"/>
      <c r="BZV43" s="1332"/>
      <c r="BZW43" s="1332"/>
      <c r="BZX43" s="1332"/>
      <c r="BZY43" s="1332"/>
      <c r="BZZ43" s="1332"/>
      <c r="CAA43" s="1332"/>
      <c r="CAB43" s="1332"/>
      <c r="CAC43" s="1332"/>
      <c r="CAD43" s="1332"/>
      <c r="CAE43" s="1332"/>
      <c r="CAF43" s="1332"/>
      <c r="CAG43" s="1332"/>
      <c r="CAH43" s="1332"/>
      <c r="CAI43" s="1332"/>
      <c r="CAJ43" s="1332"/>
      <c r="CAK43" s="1332"/>
      <c r="CAL43" s="1332"/>
      <c r="CAM43" s="1332"/>
      <c r="CAN43" s="1332"/>
      <c r="CAO43" s="1332"/>
      <c r="CAP43" s="1332"/>
      <c r="CAQ43" s="1332"/>
      <c r="CAR43" s="1332"/>
      <c r="CAS43" s="1332"/>
      <c r="CAT43" s="1332"/>
      <c r="CAU43" s="1332"/>
      <c r="CAV43" s="1332"/>
      <c r="CAW43" s="1332"/>
      <c r="CAX43" s="1332"/>
      <c r="CAY43" s="1332"/>
      <c r="CAZ43" s="1332"/>
      <c r="CBA43" s="1332"/>
      <c r="CBB43" s="1332"/>
      <c r="CBC43" s="1332"/>
      <c r="CBD43" s="1332"/>
      <c r="CBE43" s="1332"/>
      <c r="CBF43" s="1332"/>
      <c r="CBG43" s="1332"/>
      <c r="CBH43" s="1332"/>
      <c r="CBI43" s="1332"/>
      <c r="CBJ43" s="1332"/>
      <c r="CBK43" s="1332"/>
      <c r="CBL43" s="1332"/>
      <c r="CBM43" s="1332"/>
      <c r="CBN43" s="1332"/>
      <c r="CBO43" s="1332"/>
      <c r="CBP43" s="1332"/>
      <c r="CBQ43" s="1332"/>
      <c r="CBR43" s="1332"/>
      <c r="CBS43" s="1332"/>
      <c r="CBT43" s="1332"/>
      <c r="CBU43" s="1332"/>
      <c r="CBV43" s="1332"/>
      <c r="CBW43" s="1332"/>
      <c r="CBX43" s="1332"/>
      <c r="CBY43" s="1332"/>
      <c r="CBZ43" s="1332"/>
      <c r="CCA43" s="1332"/>
      <c r="CCB43" s="1332"/>
      <c r="CCC43" s="1332"/>
      <c r="CCD43" s="1332"/>
      <c r="CCE43" s="1332"/>
      <c r="CCF43" s="1332"/>
      <c r="CCG43" s="1332"/>
      <c r="CCH43" s="1332"/>
      <c r="CCI43" s="1332"/>
      <c r="CCJ43" s="1332"/>
      <c r="CCK43" s="1332"/>
      <c r="CCL43" s="1332"/>
      <c r="CCM43" s="1332"/>
      <c r="CCN43" s="1332"/>
      <c r="CCO43" s="1332"/>
      <c r="CCP43" s="1332"/>
      <c r="CCQ43" s="1332"/>
      <c r="CCR43" s="1332"/>
      <c r="CCS43" s="1332"/>
      <c r="CCT43" s="1332"/>
      <c r="CCU43" s="1332"/>
      <c r="CCV43" s="1332"/>
      <c r="CCW43" s="1332"/>
      <c r="CCX43" s="1332"/>
      <c r="CCY43" s="1332"/>
      <c r="CCZ43" s="1332"/>
      <c r="CDA43" s="1332"/>
      <c r="CDB43" s="1332"/>
      <c r="CDC43" s="1332"/>
      <c r="CDD43" s="1332"/>
      <c r="CDE43" s="1332"/>
      <c r="CDF43" s="1332"/>
      <c r="CDG43" s="1332"/>
      <c r="CDH43" s="1332"/>
      <c r="CDI43" s="1332"/>
      <c r="CDJ43" s="1332"/>
      <c r="CDK43" s="1332"/>
      <c r="CDL43" s="1332"/>
      <c r="CDM43" s="1332"/>
      <c r="CDN43" s="1332"/>
      <c r="CDO43" s="1332"/>
      <c r="CDP43" s="1332"/>
      <c r="CDQ43" s="1332"/>
      <c r="CDR43" s="1332"/>
      <c r="CDS43" s="1332"/>
      <c r="CDT43" s="1332"/>
      <c r="CDU43" s="1332"/>
      <c r="CDV43" s="1332"/>
      <c r="CDW43" s="1332"/>
      <c r="CDX43" s="1332"/>
      <c r="CDY43" s="1332"/>
      <c r="CDZ43" s="1332"/>
      <c r="CEA43" s="1332"/>
      <c r="CEB43" s="1332"/>
      <c r="CEC43" s="1332"/>
      <c r="CED43" s="1332"/>
      <c r="CEE43" s="1332"/>
      <c r="CEF43" s="1332"/>
      <c r="CEG43" s="1332"/>
      <c r="CEH43" s="1332"/>
      <c r="CEI43" s="1332"/>
      <c r="CEJ43" s="1332"/>
      <c r="CEK43" s="1332"/>
      <c r="CEL43" s="1332"/>
      <c r="CEM43" s="1332"/>
      <c r="CEN43" s="1332"/>
      <c r="CEO43" s="1332"/>
      <c r="CEP43" s="1332"/>
      <c r="CEQ43" s="1332"/>
      <c r="CER43" s="1332"/>
      <c r="CES43" s="1332"/>
      <c r="CET43" s="1332"/>
      <c r="CEU43" s="1332"/>
      <c r="CEV43" s="1332"/>
      <c r="CEW43" s="1332"/>
      <c r="CEX43" s="1332"/>
      <c r="CEY43" s="1332"/>
      <c r="CEZ43" s="1332"/>
      <c r="CFA43" s="1332"/>
      <c r="CFB43" s="1332"/>
      <c r="CFC43" s="1332"/>
      <c r="CFD43" s="1332"/>
      <c r="CFE43" s="1332"/>
      <c r="CFF43" s="1332"/>
      <c r="CFG43" s="1332"/>
      <c r="CFH43" s="1332"/>
      <c r="CFI43" s="1332"/>
      <c r="CFJ43" s="1332"/>
      <c r="CFK43" s="1332"/>
      <c r="CFL43" s="1332"/>
      <c r="CFM43" s="1332"/>
      <c r="CFN43" s="1332"/>
      <c r="CFO43" s="1332"/>
      <c r="CFP43" s="1332"/>
      <c r="CFQ43" s="1332"/>
      <c r="CFR43" s="1332"/>
      <c r="CFS43" s="1332"/>
      <c r="CFT43" s="1332"/>
      <c r="CFU43" s="1332"/>
      <c r="CFV43" s="1332"/>
      <c r="CFW43" s="1332"/>
      <c r="CFX43" s="1332"/>
      <c r="CFY43" s="1332"/>
      <c r="CFZ43" s="1332"/>
      <c r="CGA43" s="1332"/>
      <c r="CGB43" s="1332"/>
      <c r="CGC43" s="1332"/>
      <c r="CGD43" s="1332"/>
      <c r="CGE43" s="1332"/>
      <c r="CGF43" s="1332"/>
      <c r="CGG43" s="1332"/>
      <c r="CGH43" s="1332"/>
      <c r="CGI43" s="1332"/>
      <c r="CGJ43" s="1332"/>
      <c r="CGK43" s="1332"/>
      <c r="CGL43" s="1332"/>
      <c r="CGM43" s="1332"/>
      <c r="CGN43" s="1332"/>
      <c r="CGO43" s="1332"/>
      <c r="CGP43" s="1332"/>
      <c r="CGQ43" s="1332"/>
      <c r="CGR43" s="1332"/>
      <c r="CGS43" s="1332"/>
      <c r="CGT43" s="1332"/>
      <c r="CGU43" s="1332"/>
      <c r="CGV43" s="1332"/>
      <c r="CGW43" s="1332"/>
      <c r="CGX43" s="1332"/>
      <c r="CGY43" s="1332"/>
      <c r="CGZ43" s="1332"/>
      <c r="CHA43" s="1332"/>
      <c r="CHB43" s="1332"/>
      <c r="CHC43" s="1332"/>
      <c r="CHD43" s="1332"/>
      <c r="CHE43" s="1332"/>
      <c r="CHF43" s="1332"/>
      <c r="CHG43" s="1332"/>
      <c r="CHH43" s="1332"/>
      <c r="CHI43" s="1332"/>
      <c r="CHJ43" s="1332"/>
      <c r="CHK43" s="1332"/>
      <c r="CHL43" s="1332"/>
      <c r="CHM43" s="1332"/>
      <c r="CHN43" s="1332"/>
      <c r="CHO43" s="1332"/>
      <c r="CHP43" s="1332"/>
      <c r="CHQ43" s="1332"/>
      <c r="CHR43" s="1332"/>
      <c r="CHS43" s="1332"/>
      <c r="CHT43" s="1332"/>
      <c r="CHU43" s="1332"/>
      <c r="CHV43" s="1332"/>
      <c r="CHW43" s="1332"/>
      <c r="CHX43" s="1332"/>
      <c r="CHY43" s="1332"/>
      <c r="CHZ43" s="1332"/>
      <c r="CIA43" s="1332"/>
      <c r="CIB43" s="1332"/>
      <c r="CIC43" s="1332"/>
      <c r="CID43" s="1332"/>
      <c r="CIE43" s="1332"/>
      <c r="CIF43" s="1332"/>
      <c r="CIG43" s="1332"/>
      <c r="CIH43" s="1332"/>
      <c r="CII43" s="1332"/>
      <c r="CIJ43" s="1332"/>
      <c r="CIK43" s="1332"/>
      <c r="CIL43" s="1332"/>
      <c r="CIM43" s="1332"/>
      <c r="CIN43" s="1332"/>
      <c r="CIO43" s="1332"/>
      <c r="CIP43" s="1332"/>
      <c r="CIQ43" s="1332"/>
      <c r="CIR43" s="1332"/>
      <c r="CIS43" s="1332"/>
      <c r="CIT43" s="1332"/>
      <c r="CIU43" s="1332"/>
      <c r="CIV43" s="1332"/>
      <c r="CIW43" s="1332"/>
      <c r="CIX43" s="1332"/>
      <c r="CIY43" s="1332"/>
      <c r="CIZ43" s="1332"/>
      <c r="CJA43" s="1332"/>
      <c r="CJB43" s="1332"/>
      <c r="CJC43" s="1332"/>
      <c r="CJD43" s="1332"/>
      <c r="CJE43" s="1332"/>
      <c r="CJF43" s="1332"/>
      <c r="CJG43" s="1332"/>
      <c r="CJH43" s="1332"/>
      <c r="CJI43" s="1332"/>
      <c r="CJJ43" s="1332"/>
      <c r="CJK43" s="1332"/>
      <c r="CJL43" s="1332"/>
      <c r="CJM43" s="1332"/>
      <c r="CJN43" s="1332"/>
      <c r="CJO43" s="1332"/>
      <c r="CJP43" s="1332"/>
      <c r="CJQ43" s="1332"/>
      <c r="CJR43" s="1332"/>
      <c r="CJS43" s="1332"/>
      <c r="CJT43" s="1332"/>
      <c r="CJU43" s="1332"/>
      <c r="CJV43" s="1332"/>
      <c r="CJW43" s="1332"/>
      <c r="CJX43" s="1332"/>
      <c r="CJY43" s="1332"/>
      <c r="CJZ43" s="1332"/>
      <c r="CKA43" s="1332"/>
      <c r="CKB43" s="1332"/>
      <c r="CKC43" s="1332"/>
      <c r="CKD43" s="1332"/>
      <c r="CKE43" s="1332"/>
      <c r="CKF43" s="1332"/>
      <c r="CKG43" s="1332"/>
      <c r="CKH43" s="1332"/>
      <c r="CKI43" s="1332"/>
      <c r="CKJ43" s="1332"/>
      <c r="CKK43" s="1332"/>
      <c r="CKL43" s="1332"/>
      <c r="CKM43" s="1332"/>
      <c r="CKN43" s="1332"/>
      <c r="CKO43" s="1332"/>
      <c r="CKP43" s="1332"/>
      <c r="CKQ43" s="1332"/>
      <c r="CKR43" s="1332"/>
      <c r="CKS43" s="1332"/>
      <c r="CKT43" s="1332"/>
      <c r="CKU43" s="1332"/>
      <c r="CKV43" s="1332"/>
      <c r="CKW43" s="1332"/>
      <c r="CKX43" s="1332"/>
      <c r="CKY43" s="1332"/>
      <c r="CKZ43" s="1332"/>
      <c r="CLA43" s="1332"/>
      <c r="CLB43" s="1332"/>
      <c r="CLC43" s="1332"/>
      <c r="CLD43" s="1332"/>
      <c r="CLE43" s="1332"/>
      <c r="CLF43" s="1332"/>
      <c r="CLG43" s="1332"/>
      <c r="CLH43" s="1332"/>
      <c r="CLI43" s="1332"/>
      <c r="CLJ43" s="1332"/>
      <c r="CLK43" s="1332"/>
      <c r="CLL43" s="1332"/>
      <c r="CLM43" s="1332"/>
      <c r="CLN43" s="1332"/>
      <c r="CLO43" s="1332"/>
      <c r="CLP43" s="1332"/>
      <c r="CLQ43" s="1332"/>
      <c r="CLR43" s="1332"/>
      <c r="CLS43" s="1332"/>
      <c r="CLT43" s="1332"/>
      <c r="CLU43" s="1332"/>
      <c r="CLV43" s="1332"/>
      <c r="CLW43" s="1332"/>
      <c r="CLX43" s="1332"/>
      <c r="CLY43" s="1332"/>
      <c r="CLZ43" s="1332"/>
      <c r="CMA43" s="1332"/>
      <c r="CMB43" s="1332"/>
      <c r="CMC43" s="1332"/>
      <c r="CMD43" s="1332"/>
      <c r="CME43" s="1332"/>
      <c r="CMF43" s="1332"/>
      <c r="CMG43" s="1332"/>
      <c r="CMH43" s="1332"/>
      <c r="CMI43" s="1332"/>
      <c r="CMJ43" s="1332"/>
      <c r="CMK43" s="1332"/>
      <c r="CML43" s="1332"/>
      <c r="CMM43" s="1332"/>
      <c r="CMN43" s="1332"/>
      <c r="CMO43" s="1332"/>
      <c r="CMP43" s="1332"/>
      <c r="CMQ43" s="1332"/>
      <c r="CMR43" s="1332"/>
      <c r="CMS43" s="1332"/>
      <c r="CMT43" s="1332"/>
      <c r="CMU43" s="1332"/>
      <c r="CMV43" s="1332"/>
      <c r="CMW43" s="1332"/>
      <c r="CMX43" s="1332"/>
      <c r="CMY43" s="1332"/>
      <c r="CMZ43" s="1332"/>
      <c r="CNA43" s="1332"/>
      <c r="CNB43" s="1332"/>
      <c r="CNC43" s="1332"/>
      <c r="CND43" s="1332"/>
      <c r="CNE43" s="1332"/>
      <c r="CNF43" s="1332"/>
      <c r="CNG43" s="1332"/>
      <c r="CNH43" s="1332"/>
      <c r="CNI43" s="1332"/>
      <c r="CNJ43" s="1332"/>
      <c r="CNK43" s="1332"/>
      <c r="CNL43" s="1332"/>
      <c r="CNM43" s="1332"/>
      <c r="CNN43" s="1332"/>
      <c r="CNO43" s="1332"/>
      <c r="CNP43" s="1332"/>
      <c r="CNQ43" s="1332"/>
      <c r="CNR43" s="1332"/>
      <c r="CNS43" s="1332"/>
      <c r="CNT43" s="1332"/>
      <c r="CNU43" s="1332"/>
      <c r="CNV43" s="1332"/>
      <c r="CNW43" s="1332"/>
      <c r="CNX43" s="1332"/>
      <c r="CNY43" s="1332"/>
      <c r="CNZ43" s="1332"/>
      <c r="COA43" s="1332"/>
      <c r="COB43" s="1332"/>
      <c r="COC43" s="1332"/>
      <c r="COD43" s="1332"/>
      <c r="COE43" s="1332"/>
      <c r="COF43" s="1332"/>
      <c r="COG43" s="1332"/>
      <c r="COH43" s="1332"/>
      <c r="COI43" s="1332"/>
      <c r="COJ43" s="1332"/>
      <c r="COK43" s="1332"/>
      <c r="COL43" s="1332"/>
      <c r="COM43" s="1332"/>
      <c r="CON43" s="1332"/>
      <c r="COO43" s="1332"/>
      <c r="COP43" s="1332"/>
      <c r="COQ43" s="1332"/>
      <c r="COR43" s="1332"/>
      <c r="COS43" s="1332"/>
      <c r="COT43" s="1332"/>
      <c r="COU43" s="1332"/>
      <c r="COV43" s="1332"/>
      <c r="COW43" s="1332"/>
      <c r="COX43" s="1332"/>
      <c r="COY43" s="1332"/>
      <c r="COZ43" s="1332"/>
      <c r="CPA43" s="1332"/>
      <c r="CPB43" s="1332"/>
      <c r="CPC43" s="1332"/>
      <c r="CPD43" s="1332"/>
      <c r="CPE43" s="1332"/>
      <c r="CPF43" s="1332"/>
      <c r="CPG43" s="1332"/>
      <c r="CPH43" s="1332"/>
      <c r="CPI43" s="1332"/>
      <c r="CPJ43" s="1332"/>
      <c r="CPK43" s="1332"/>
      <c r="CPL43" s="1332"/>
      <c r="CPM43" s="1332"/>
      <c r="CPN43" s="1332"/>
      <c r="CPO43" s="1332"/>
      <c r="CPP43" s="1332"/>
      <c r="CPQ43" s="1332"/>
      <c r="CPR43" s="1332"/>
      <c r="CPS43" s="1332"/>
      <c r="CPT43" s="1332"/>
      <c r="CPU43" s="1332"/>
      <c r="CPV43" s="1332"/>
      <c r="CPW43" s="1332"/>
      <c r="CPX43" s="1332"/>
      <c r="CPY43" s="1332"/>
      <c r="CPZ43" s="1332"/>
      <c r="CQA43" s="1332"/>
      <c r="CQB43" s="1332"/>
      <c r="CQC43" s="1332"/>
      <c r="CQD43" s="1332"/>
      <c r="CQE43" s="1332"/>
      <c r="CQF43" s="1332"/>
      <c r="CQG43" s="1332"/>
      <c r="CQH43" s="1332"/>
      <c r="CQI43" s="1332"/>
      <c r="CQJ43" s="1332"/>
      <c r="CQK43" s="1332"/>
      <c r="CQL43" s="1332"/>
      <c r="CQM43" s="1332"/>
      <c r="CQN43" s="1332"/>
      <c r="CQO43" s="1332"/>
      <c r="CQP43" s="1332"/>
      <c r="CQQ43" s="1332"/>
      <c r="CQR43" s="1332"/>
      <c r="CQS43" s="1332"/>
      <c r="CQT43" s="1332"/>
      <c r="CQU43" s="1332"/>
      <c r="CQV43" s="1332"/>
      <c r="CQW43" s="1332"/>
      <c r="CQX43" s="1332"/>
      <c r="CQY43" s="1332"/>
      <c r="CQZ43" s="1332"/>
      <c r="CRA43" s="1332"/>
      <c r="CRB43" s="1332"/>
      <c r="CRC43" s="1332"/>
      <c r="CRD43" s="1332"/>
      <c r="CRE43" s="1332"/>
      <c r="CRF43" s="1332"/>
      <c r="CRG43" s="1332"/>
      <c r="CRH43" s="1332"/>
      <c r="CRI43" s="1332"/>
      <c r="CRJ43" s="1332"/>
      <c r="CRK43" s="1332"/>
      <c r="CRL43" s="1332"/>
      <c r="CRM43" s="1332"/>
      <c r="CRN43" s="1332"/>
      <c r="CRO43" s="1332"/>
      <c r="CRP43" s="1332"/>
      <c r="CRQ43" s="1332"/>
      <c r="CRR43" s="1332"/>
      <c r="CRS43" s="1332"/>
      <c r="CRT43" s="1332"/>
      <c r="CRU43" s="1332"/>
      <c r="CRV43" s="1332"/>
      <c r="CRW43" s="1332"/>
      <c r="CRX43" s="1332"/>
      <c r="CRY43" s="1332"/>
      <c r="CRZ43" s="1332"/>
      <c r="CSA43" s="1332"/>
      <c r="CSB43" s="1332"/>
      <c r="CSC43" s="1332"/>
      <c r="CSD43" s="1332"/>
      <c r="CSE43" s="1332"/>
      <c r="CSF43" s="1332"/>
      <c r="CSG43" s="1332"/>
      <c r="CSH43" s="1332"/>
      <c r="CSI43" s="1332"/>
      <c r="CSJ43" s="1332"/>
      <c r="CSK43" s="1332"/>
      <c r="CSL43" s="1332"/>
      <c r="CSM43" s="1332"/>
      <c r="CSN43" s="1332"/>
      <c r="CSO43" s="1332"/>
      <c r="CSP43" s="1332"/>
      <c r="CSQ43" s="1332"/>
      <c r="CSR43" s="1332"/>
      <c r="CSS43" s="1332"/>
      <c r="CST43" s="1332"/>
      <c r="CSU43" s="1332"/>
      <c r="CSV43" s="1332"/>
      <c r="CSW43" s="1332"/>
      <c r="CSX43" s="1332"/>
      <c r="CSY43" s="1332"/>
      <c r="CSZ43" s="1332"/>
      <c r="CTA43" s="1332"/>
      <c r="CTB43" s="1332"/>
      <c r="CTC43" s="1332"/>
      <c r="CTD43" s="1332"/>
      <c r="CTE43" s="1332"/>
      <c r="CTF43" s="1332"/>
      <c r="CTG43" s="1332"/>
      <c r="CTH43" s="1332"/>
      <c r="CTI43" s="1332"/>
      <c r="CTJ43" s="1332"/>
      <c r="CTK43" s="1332"/>
      <c r="CTL43" s="1332"/>
      <c r="CTM43" s="1332"/>
      <c r="CTN43" s="1332"/>
      <c r="CTO43" s="1332"/>
      <c r="CTP43" s="1332"/>
      <c r="CTQ43" s="1332"/>
      <c r="CTR43" s="1332"/>
      <c r="CTS43" s="1332"/>
      <c r="CTT43" s="1332"/>
      <c r="CTU43" s="1332"/>
      <c r="CTV43" s="1332"/>
      <c r="CTW43" s="1332"/>
      <c r="CTX43" s="1332"/>
      <c r="CTY43" s="1332"/>
      <c r="CTZ43" s="1332"/>
      <c r="CUA43" s="1332"/>
      <c r="CUB43" s="1332"/>
      <c r="CUC43" s="1332"/>
      <c r="CUD43" s="1332"/>
      <c r="CUE43" s="1332"/>
      <c r="CUF43" s="1332"/>
      <c r="CUG43" s="1332"/>
      <c r="CUH43" s="1332"/>
      <c r="CUI43" s="1332"/>
      <c r="CUJ43" s="1332"/>
      <c r="CUK43" s="1332"/>
      <c r="CUL43" s="1332"/>
      <c r="CUM43" s="1332"/>
      <c r="CUN43" s="1332"/>
      <c r="CUO43" s="1332"/>
      <c r="CUP43" s="1332"/>
      <c r="CUQ43" s="1332"/>
      <c r="CUR43" s="1332"/>
      <c r="CUS43" s="1332"/>
      <c r="CUT43" s="1332"/>
      <c r="CUU43" s="1332"/>
      <c r="CUV43" s="1332"/>
      <c r="CUW43" s="1332"/>
      <c r="CUX43" s="1332"/>
      <c r="CUY43" s="1332"/>
      <c r="CUZ43" s="1332"/>
      <c r="CVA43" s="1332"/>
      <c r="CVB43" s="1332"/>
      <c r="CVC43" s="1332"/>
      <c r="CVD43" s="1332"/>
      <c r="CVE43" s="1332"/>
      <c r="CVF43" s="1332"/>
      <c r="CVG43" s="1332"/>
      <c r="CVH43" s="1332"/>
      <c r="CVI43" s="1332"/>
      <c r="CVJ43" s="1332"/>
      <c r="CVK43" s="1332"/>
      <c r="CVL43" s="1332"/>
      <c r="CVM43" s="1332"/>
      <c r="CVN43" s="1332"/>
      <c r="CVO43" s="1332"/>
      <c r="CVP43" s="1332"/>
      <c r="CVQ43" s="1332"/>
      <c r="CVR43" s="1332"/>
      <c r="CVS43" s="1332"/>
      <c r="CVT43" s="1332"/>
      <c r="CVU43" s="1332"/>
      <c r="CVV43" s="1332"/>
      <c r="CVW43" s="1332"/>
      <c r="CVX43" s="1332"/>
      <c r="CVY43" s="1332"/>
      <c r="CVZ43" s="1332"/>
      <c r="CWA43" s="1332"/>
      <c r="CWB43" s="1332"/>
      <c r="CWC43" s="1332"/>
      <c r="CWD43" s="1332"/>
      <c r="CWE43" s="1332"/>
      <c r="CWF43" s="1332"/>
      <c r="CWG43" s="1332"/>
      <c r="CWH43" s="1332"/>
      <c r="CWI43" s="1332"/>
      <c r="CWJ43" s="1332"/>
      <c r="CWK43" s="1332"/>
      <c r="CWL43" s="1332"/>
      <c r="CWM43" s="1332"/>
      <c r="CWN43" s="1332"/>
      <c r="CWO43" s="1332"/>
      <c r="CWP43" s="1332"/>
      <c r="CWQ43" s="1332"/>
      <c r="CWR43" s="1332"/>
      <c r="CWS43" s="1332"/>
      <c r="CWT43" s="1332"/>
      <c r="CWU43" s="1332"/>
      <c r="CWV43" s="1332"/>
      <c r="CWW43" s="1332"/>
      <c r="CWX43" s="1332"/>
      <c r="CWY43" s="1332"/>
      <c r="CWZ43" s="1332"/>
      <c r="CXA43" s="1332"/>
      <c r="CXB43" s="1332"/>
      <c r="CXC43" s="1332"/>
      <c r="CXD43" s="1332"/>
      <c r="CXE43" s="1332"/>
      <c r="CXF43" s="1332"/>
      <c r="CXG43" s="1332"/>
      <c r="CXH43" s="1332"/>
      <c r="CXI43" s="1332"/>
      <c r="CXJ43" s="1332"/>
      <c r="CXK43" s="1332"/>
      <c r="CXL43" s="1332"/>
      <c r="CXM43" s="1332"/>
      <c r="CXN43" s="1332"/>
      <c r="CXO43" s="1332"/>
      <c r="CXP43" s="1332"/>
      <c r="CXQ43" s="1332"/>
      <c r="CXR43" s="1332"/>
      <c r="CXS43" s="1332"/>
      <c r="CXT43" s="1332"/>
      <c r="CXU43" s="1332"/>
      <c r="CXV43" s="1332"/>
      <c r="CXW43" s="1332"/>
      <c r="CXX43" s="1332"/>
      <c r="CXY43" s="1332"/>
      <c r="CXZ43" s="1332"/>
      <c r="CYA43" s="1332"/>
      <c r="CYB43" s="1332"/>
      <c r="CYC43" s="1332"/>
      <c r="CYD43" s="1332"/>
      <c r="CYE43" s="1332"/>
      <c r="CYF43" s="1332"/>
      <c r="CYG43" s="1332"/>
      <c r="CYH43" s="1332"/>
      <c r="CYI43" s="1332"/>
      <c r="CYJ43" s="1332"/>
      <c r="CYK43" s="1332"/>
      <c r="CYL43" s="1332"/>
      <c r="CYM43" s="1332"/>
      <c r="CYN43" s="1332"/>
      <c r="CYO43" s="1332"/>
      <c r="CYP43" s="1332"/>
      <c r="CYQ43" s="1332"/>
      <c r="CYR43" s="1332"/>
      <c r="CYS43" s="1332"/>
      <c r="CYT43" s="1332"/>
      <c r="CYU43" s="1332"/>
      <c r="CYV43" s="1332"/>
      <c r="CYW43" s="1332"/>
      <c r="CYX43" s="1332"/>
      <c r="CYY43" s="1332"/>
      <c r="CYZ43" s="1332"/>
      <c r="CZA43" s="1332"/>
      <c r="CZB43" s="1332"/>
      <c r="CZC43" s="1332"/>
      <c r="CZD43" s="1332"/>
      <c r="CZE43" s="1332"/>
      <c r="CZF43" s="1332"/>
      <c r="CZG43" s="1332"/>
      <c r="CZH43" s="1332"/>
      <c r="CZI43" s="1332"/>
      <c r="CZJ43" s="1332"/>
      <c r="CZK43" s="1332"/>
      <c r="CZL43" s="1332"/>
      <c r="CZM43" s="1332"/>
      <c r="CZN43" s="1332"/>
      <c r="CZO43" s="1332"/>
      <c r="CZP43" s="1332"/>
      <c r="CZQ43" s="1332"/>
      <c r="CZR43" s="1332"/>
      <c r="CZS43" s="1332"/>
      <c r="CZT43" s="1332"/>
      <c r="CZU43" s="1332"/>
      <c r="CZV43" s="1332"/>
      <c r="CZW43" s="1332"/>
      <c r="CZX43" s="1332"/>
      <c r="CZY43" s="1332"/>
      <c r="CZZ43" s="1332"/>
      <c r="DAA43" s="1332"/>
      <c r="DAB43" s="1332"/>
      <c r="DAC43" s="1332"/>
      <c r="DAD43" s="1332"/>
      <c r="DAE43" s="1332"/>
      <c r="DAF43" s="1332"/>
      <c r="DAG43" s="1332"/>
      <c r="DAH43" s="1332"/>
      <c r="DAI43" s="1332"/>
      <c r="DAJ43" s="1332"/>
      <c r="DAK43" s="1332"/>
      <c r="DAL43" s="1332"/>
      <c r="DAM43" s="1332"/>
      <c r="DAN43" s="1332"/>
      <c r="DAO43" s="1332"/>
      <c r="DAP43" s="1332"/>
      <c r="DAQ43" s="1332"/>
      <c r="DAR43" s="1332"/>
      <c r="DAS43" s="1332"/>
      <c r="DAT43" s="1332"/>
      <c r="DAU43" s="1332"/>
      <c r="DAV43" s="1332"/>
      <c r="DAW43" s="1332"/>
      <c r="DAX43" s="1332"/>
      <c r="DAY43" s="1332"/>
      <c r="DAZ43" s="1332"/>
      <c r="DBA43" s="1332"/>
      <c r="DBB43" s="1332"/>
      <c r="DBC43" s="1332"/>
      <c r="DBD43" s="1332"/>
      <c r="DBE43" s="1332"/>
      <c r="DBF43" s="1332"/>
      <c r="DBG43" s="1332"/>
      <c r="DBH43" s="1332"/>
      <c r="DBI43" s="1332"/>
      <c r="DBJ43" s="1332"/>
      <c r="DBK43" s="1332"/>
      <c r="DBL43" s="1332"/>
      <c r="DBM43" s="1332"/>
      <c r="DBN43" s="1332"/>
      <c r="DBO43" s="1332"/>
      <c r="DBP43" s="1332"/>
      <c r="DBQ43" s="1332"/>
      <c r="DBR43" s="1332"/>
      <c r="DBS43" s="1332"/>
      <c r="DBT43" s="1332"/>
      <c r="DBU43" s="1332"/>
      <c r="DBV43" s="1332"/>
      <c r="DBW43" s="1332"/>
      <c r="DBX43" s="1332"/>
      <c r="DBY43" s="1332"/>
      <c r="DBZ43" s="1332"/>
      <c r="DCA43" s="1332"/>
      <c r="DCB43" s="1332"/>
      <c r="DCC43" s="1332"/>
      <c r="DCD43" s="1332"/>
      <c r="DCE43" s="1332"/>
      <c r="DCF43" s="1332"/>
      <c r="DCG43" s="1332"/>
      <c r="DCH43" s="1332"/>
      <c r="DCI43" s="1332"/>
      <c r="DCJ43" s="1332"/>
      <c r="DCK43" s="1332"/>
      <c r="DCL43" s="1332"/>
      <c r="DCM43" s="1332"/>
      <c r="DCN43" s="1332"/>
      <c r="DCO43" s="1332"/>
      <c r="DCP43" s="1332"/>
      <c r="DCQ43" s="1332"/>
      <c r="DCR43" s="1332"/>
      <c r="DCS43" s="1332"/>
      <c r="DCT43" s="1332"/>
      <c r="DCU43" s="1332"/>
      <c r="DCV43" s="1332"/>
      <c r="DCW43" s="1332"/>
      <c r="DCX43" s="1332"/>
      <c r="DCY43" s="1332"/>
      <c r="DCZ43" s="1332"/>
      <c r="DDA43" s="1332"/>
      <c r="DDB43" s="1332"/>
      <c r="DDC43" s="1332"/>
      <c r="DDD43" s="1332"/>
      <c r="DDE43" s="1332"/>
      <c r="DDF43" s="1332"/>
      <c r="DDG43" s="1332"/>
      <c r="DDH43" s="1332"/>
      <c r="DDI43" s="1332"/>
      <c r="DDJ43" s="1332"/>
      <c r="DDK43" s="1332"/>
      <c r="DDL43" s="1332"/>
      <c r="DDM43" s="1332"/>
      <c r="DDN43" s="1332"/>
      <c r="DDO43" s="1332"/>
      <c r="DDP43" s="1332"/>
      <c r="DDQ43" s="1332"/>
      <c r="DDR43" s="1332"/>
      <c r="DDS43" s="1332"/>
      <c r="DDT43" s="1332"/>
      <c r="DDU43" s="1332"/>
      <c r="DDV43" s="1332"/>
      <c r="DDW43" s="1332"/>
      <c r="DDX43" s="1332"/>
      <c r="DDY43" s="1332"/>
      <c r="DDZ43" s="1332"/>
      <c r="DEA43" s="1332"/>
      <c r="DEB43" s="1332"/>
      <c r="DEC43" s="1332"/>
      <c r="DED43" s="1332"/>
      <c r="DEE43" s="1332"/>
      <c r="DEF43" s="1332"/>
      <c r="DEG43" s="1332"/>
      <c r="DEH43" s="1332"/>
      <c r="DEI43" s="1332"/>
      <c r="DEJ43" s="1332"/>
      <c r="DEK43" s="1332"/>
      <c r="DEL43" s="1332"/>
      <c r="DEM43" s="1332"/>
      <c r="DEN43" s="1332"/>
      <c r="DEO43" s="1332"/>
      <c r="DEP43" s="1332"/>
      <c r="DEQ43" s="1332"/>
      <c r="DER43" s="1332"/>
      <c r="DES43" s="1332"/>
      <c r="DET43" s="1332"/>
      <c r="DEU43" s="1332"/>
      <c r="DEV43" s="1332"/>
      <c r="DEW43" s="1332"/>
      <c r="DEX43" s="1332"/>
      <c r="DEY43" s="1332"/>
      <c r="DEZ43" s="1332"/>
      <c r="DFA43" s="1332"/>
      <c r="DFB43" s="1332"/>
      <c r="DFC43" s="1332"/>
      <c r="DFD43" s="1332"/>
      <c r="DFE43" s="1332"/>
      <c r="DFF43" s="1332"/>
      <c r="DFG43" s="1332"/>
      <c r="DFH43" s="1332"/>
      <c r="DFI43" s="1332"/>
      <c r="DFJ43" s="1332"/>
      <c r="DFK43" s="1332"/>
      <c r="DFL43" s="1332"/>
      <c r="DFM43" s="1332"/>
      <c r="DFN43" s="1332"/>
      <c r="DFO43" s="1332"/>
      <c r="DFP43" s="1332"/>
      <c r="DFQ43" s="1332"/>
      <c r="DFR43" s="1332"/>
      <c r="DFS43" s="1332"/>
      <c r="DFT43" s="1332"/>
      <c r="DFU43" s="1332"/>
      <c r="DFV43" s="1332"/>
      <c r="DFW43" s="1332"/>
      <c r="DFX43" s="1332"/>
      <c r="DFY43" s="1332"/>
      <c r="DFZ43" s="1332"/>
      <c r="DGA43" s="1332"/>
      <c r="DGB43" s="1332"/>
      <c r="DGC43" s="1332"/>
      <c r="DGD43" s="1332"/>
      <c r="DGE43" s="1332"/>
      <c r="DGF43" s="1332"/>
      <c r="DGG43" s="1332"/>
      <c r="DGH43" s="1332"/>
      <c r="DGI43" s="1332"/>
      <c r="DGJ43" s="1332"/>
      <c r="DGK43" s="1332"/>
      <c r="DGL43" s="1332"/>
      <c r="DGM43" s="1332"/>
      <c r="DGN43" s="1332"/>
      <c r="DGO43" s="1332"/>
      <c r="DGP43" s="1332"/>
      <c r="DGQ43" s="1332"/>
      <c r="DGR43" s="1332"/>
      <c r="DGS43" s="1332"/>
      <c r="DGT43" s="1332"/>
      <c r="DGU43" s="1332"/>
      <c r="DGV43" s="1332"/>
      <c r="DGW43" s="1332"/>
      <c r="DGX43" s="1332"/>
      <c r="DGY43" s="1332"/>
      <c r="DGZ43" s="1332"/>
      <c r="DHA43" s="1332"/>
      <c r="DHB43" s="1332"/>
      <c r="DHC43" s="1332"/>
      <c r="DHD43" s="1332"/>
      <c r="DHE43" s="1332"/>
      <c r="DHF43" s="1332"/>
      <c r="DHG43" s="1332"/>
      <c r="DHH43" s="1332"/>
      <c r="DHI43" s="1332"/>
      <c r="DHJ43" s="1332"/>
      <c r="DHK43" s="1332"/>
      <c r="DHL43" s="1332"/>
      <c r="DHM43" s="1332"/>
      <c r="DHN43" s="1332"/>
      <c r="DHO43" s="1332"/>
      <c r="DHP43" s="1332"/>
      <c r="DHQ43" s="1332"/>
      <c r="DHR43" s="1332"/>
      <c r="DHS43" s="1332"/>
      <c r="DHT43" s="1332"/>
      <c r="DHU43" s="1332"/>
      <c r="DHV43" s="1332"/>
      <c r="DHW43" s="1332"/>
      <c r="DHX43" s="1332"/>
      <c r="DHY43" s="1332"/>
      <c r="DHZ43" s="1332"/>
      <c r="DIA43" s="1332"/>
      <c r="DIB43" s="1332"/>
      <c r="DIC43" s="1332"/>
      <c r="DID43" s="1332"/>
      <c r="DIE43" s="1332"/>
      <c r="DIF43" s="1332"/>
      <c r="DIG43" s="1332"/>
      <c r="DIH43" s="1332"/>
      <c r="DII43" s="1332"/>
      <c r="DIJ43" s="1332"/>
      <c r="DIK43" s="1332"/>
      <c r="DIL43" s="1332"/>
      <c r="DIM43" s="1332"/>
      <c r="DIN43" s="1332"/>
      <c r="DIO43" s="1332"/>
      <c r="DIP43" s="1332"/>
      <c r="DIQ43" s="1332"/>
      <c r="DIR43" s="1332"/>
      <c r="DIS43" s="1332"/>
      <c r="DIT43" s="1332"/>
      <c r="DIU43" s="1332"/>
      <c r="DIV43" s="1332"/>
      <c r="DIW43" s="1332"/>
      <c r="DIX43" s="1332"/>
      <c r="DIY43" s="1332"/>
      <c r="DIZ43" s="1332"/>
      <c r="DJA43" s="1332"/>
      <c r="DJB43" s="1332"/>
      <c r="DJC43" s="1332"/>
      <c r="DJD43" s="1332"/>
      <c r="DJE43" s="1332"/>
      <c r="DJF43" s="1332"/>
      <c r="DJG43" s="1332"/>
      <c r="DJH43" s="1332"/>
      <c r="DJI43" s="1332"/>
      <c r="DJJ43" s="1332"/>
      <c r="DJK43" s="1332"/>
      <c r="DJL43" s="1332"/>
      <c r="DJM43" s="1332"/>
      <c r="DJN43" s="1332"/>
      <c r="DJO43" s="1332"/>
      <c r="DJP43" s="1332"/>
      <c r="DJQ43" s="1332"/>
      <c r="DJR43" s="1332"/>
      <c r="DJS43" s="1332"/>
      <c r="DJT43" s="1332"/>
      <c r="DJU43" s="1332"/>
      <c r="DJV43" s="1332"/>
      <c r="DJW43" s="1332"/>
      <c r="DJX43" s="1332"/>
      <c r="DJY43" s="1332"/>
      <c r="DJZ43" s="1332"/>
      <c r="DKA43" s="1332"/>
      <c r="DKB43" s="1332"/>
      <c r="DKC43" s="1332"/>
      <c r="DKD43" s="1332"/>
      <c r="DKE43" s="1332"/>
      <c r="DKF43" s="1332"/>
      <c r="DKG43" s="1332"/>
      <c r="DKH43" s="1332"/>
      <c r="DKI43" s="1332"/>
      <c r="DKJ43" s="1332"/>
      <c r="DKK43" s="1332"/>
      <c r="DKL43" s="1332"/>
      <c r="DKM43" s="1332"/>
      <c r="DKN43" s="1332"/>
      <c r="DKO43" s="1332"/>
      <c r="DKP43" s="1332"/>
      <c r="DKQ43" s="1332"/>
      <c r="DKR43" s="1332"/>
      <c r="DKS43" s="1332"/>
      <c r="DKT43" s="1332"/>
      <c r="DKU43" s="1332"/>
      <c r="DKV43" s="1332"/>
      <c r="DKW43" s="1332"/>
      <c r="DKX43" s="1332"/>
      <c r="DKY43" s="1332"/>
      <c r="DKZ43" s="1332"/>
      <c r="DLA43" s="1332"/>
      <c r="DLB43" s="1332"/>
      <c r="DLC43" s="1332"/>
      <c r="DLD43" s="1332"/>
      <c r="DLE43" s="1332"/>
      <c r="DLF43" s="1332"/>
      <c r="DLG43" s="1332"/>
      <c r="DLH43" s="1332"/>
      <c r="DLI43" s="1332"/>
      <c r="DLJ43" s="1332"/>
      <c r="DLK43" s="1332"/>
      <c r="DLL43" s="1332"/>
      <c r="DLM43" s="1332"/>
      <c r="DLN43" s="1332"/>
      <c r="DLO43" s="1332"/>
      <c r="DLP43" s="1332"/>
      <c r="DLQ43" s="1332"/>
      <c r="DLR43" s="1332"/>
      <c r="DLS43" s="1332"/>
      <c r="DLT43" s="1332"/>
      <c r="DLU43" s="1332"/>
      <c r="DLV43" s="1332"/>
      <c r="DLW43" s="1332"/>
      <c r="DLX43" s="1332"/>
      <c r="DLY43" s="1332"/>
      <c r="DLZ43" s="1332"/>
      <c r="DMA43" s="1332"/>
      <c r="DMB43" s="1332"/>
      <c r="DMC43" s="1332"/>
      <c r="DMD43" s="1332"/>
      <c r="DME43" s="1332"/>
      <c r="DMF43" s="1332"/>
      <c r="DMG43" s="1332"/>
      <c r="DMH43" s="1332"/>
      <c r="DMI43" s="1332"/>
      <c r="DMJ43" s="1332"/>
      <c r="DMK43" s="1332"/>
      <c r="DML43" s="1332"/>
      <c r="DMM43" s="1332"/>
      <c r="DMN43" s="1332"/>
      <c r="DMO43" s="1332"/>
      <c r="DMP43" s="1332"/>
      <c r="DMQ43" s="1332"/>
      <c r="DMR43" s="1332"/>
      <c r="DMS43" s="1332"/>
      <c r="DMT43" s="1332"/>
      <c r="DMU43" s="1332"/>
      <c r="DMV43" s="1332"/>
      <c r="DMW43" s="1332"/>
      <c r="DMX43" s="1332"/>
      <c r="DMY43" s="1332"/>
      <c r="DMZ43" s="1332"/>
      <c r="DNA43" s="1332"/>
      <c r="DNB43" s="1332"/>
      <c r="DNC43" s="1332"/>
      <c r="DND43" s="1332"/>
      <c r="DNE43" s="1332"/>
      <c r="DNF43" s="1332"/>
      <c r="DNG43" s="1332"/>
      <c r="DNH43" s="1332"/>
      <c r="DNI43" s="1332"/>
      <c r="DNJ43" s="1332"/>
      <c r="DNK43" s="1332"/>
      <c r="DNL43" s="1332"/>
      <c r="DNM43" s="1332"/>
      <c r="DNN43" s="1332"/>
      <c r="DNO43" s="1332"/>
      <c r="DNP43" s="1332"/>
      <c r="DNQ43" s="1332"/>
      <c r="DNR43" s="1332"/>
      <c r="DNS43" s="1332"/>
      <c r="DNT43" s="1332"/>
      <c r="DNU43" s="1332"/>
      <c r="DNV43" s="1332"/>
      <c r="DNW43" s="1332"/>
      <c r="DNX43" s="1332"/>
      <c r="DNY43" s="1332"/>
      <c r="DNZ43" s="1332"/>
      <c r="DOA43" s="1332"/>
      <c r="DOB43" s="1332"/>
      <c r="DOC43" s="1332"/>
      <c r="DOD43" s="1332"/>
      <c r="DOE43" s="1332"/>
      <c r="DOF43" s="1332"/>
      <c r="DOG43" s="1332"/>
      <c r="DOH43" s="1332"/>
      <c r="DOI43" s="1332"/>
      <c r="DOJ43" s="1332"/>
      <c r="DOK43" s="1332"/>
      <c r="DOL43" s="1332"/>
      <c r="DOM43" s="1332"/>
      <c r="DON43" s="1332"/>
      <c r="DOO43" s="1332"/>
      <c r="DOP43" s="1332"/>
      <c r="DOQ43" s="1332"/>
      <c r="DOR43" s="1332"/>
      <c r="DOS43" s="1332"/>
      <c r="DOT43" s="1332"/>
      <c r="DOU43" s="1332"/>
      <c r="DOV43" s="1332"/>
      <c r="DOW43" s="1332"/>
      <c r="DOX43" s="1332"/>
      <c r="DOY43" s="1332"/>
      <c r="DOZ43" s="1332"/>
      <c r="DPA43" s="1332"/>
      <c r="DPB43" s="1332"/>
      <c r="DPC43" s="1332"/>
      <c r="DPD43" s="1332"/>
      <c r="DPE43" s="1332"/>
      <c r="DPF43" s="1332"/>
      <c r="DPG43" s="1332"/>
      <c r="DPH43" s="1332"/>
      <c r="DPI43" s="1332"/>
      <c r="DPJ43" s="1332"/>
      <c r="DPK43" s="1332"/>
      <c r="DPL43" s="1332"/>
      <c r="DPM43" s="1332"/>
      <c r="DPN43" s="1332"/>
      <c r="DPO43" s="1332"/>
      <c r="DPP43" s="1332"/>
      <c r="DPQ43" s="1332"/>
      <c r="DPR43" s="1332"/>
      <c r="DPS43" s="1332"/>
      <c r="DPT43" s="1332"/>
      <c r="DPU43" s="1332"/>
      <c r="DPV43" s="1332"/>
      <c r="DPW43" s="1332"/>
      <c r="DPX43" s="1332"/>
      <c r="DPY43" s="1332"/>
      <c r="DPZ43" s="1332"/>
      <c r="DQA43" s="1332"/>
      <c r="DQB43" s="1332"/>
      <c r="DQC43" s="1332"/>
      <c r="DQD43" s="1332"/>
      <c r="DQE43" s="1332"/>
      <c r="DQF43" s="1332"/>
      <c r="DQG43" s="1332"/>
      <c r="DQH43" s="1332"/>
      <c r="DQI43" s="1332"/>
      <c r="DQJ43" s="1332"/>
      <c r="DQK43" s="1332"/>
      <c r="DQL43" s="1332"/>
      <c r="DQM43" s="1332"/>
      <c r="DQN43" s="1332"/>
      <c r="DQO43" s="1332"/>
      <c r="DQP43" s="1332"/>
      <c r="DQQ43" s="1332"/>
      <c r="DQR43" s="1332"/>
      <c r="DQS43" s="1332"/>
      <c r="DQT43" s="1332"/>
      <c r="DQU43" s="1332"/>
      <c r="DQV43" s="1332"/>
      <c r="DQW43" s="1332"/>
      <c r="DQX43" s="1332"/>
      <c r="DQY43" s="1332"/>
      <c r="DQZ43" s="1332"/>
      <c r="DRA43" s="1332"/>
      <c r="DRB43" s="1332"/>
      <c r="DRC43" s="1332"/>
      <c r="DRD43" s="1332"/>
      <c r="DRE43" s="1332"/>
      <c r="DRF43" s="1332"/>
      <c r="DRG43" s="1332"/>
      <c r="DRH43" s="1332"/>
      <c r="DRI43" s="1332"/>
      <c r="DRJ43" s="1332"/>
      <c r="DRK43" s="1332"/>
      <c r="DRL43" s="1332"/>
      <c r="DRM43" s="1332"/>
      <c r="DRN43" s="1332"/>
      <c r="DRO43" s="1332"/>
      <c r="DRP43" s="1332"/>
      <c r="DRQ43" s="1332"/>
      <c r="DRR43" s="1332"/>
      <c r="DRS43" s="1332"/>
      <c r="DRT43" s="1332"/>
      <c r="DRU43" s="1332"/>
      <c r="DRV43" s="1332"/>
      <c r="DRW43" s="1332"/>
      <c r="DRX43" s="1332"/>
      <c r="DRY43" s="1332"/>
      <c r="DRZ43" s="1332"/>
      <c r="DSA43" s="1332"/>
      <c r="DSB43" s="1332"/>
      <c r="DSC43" s="1332"/>
      <c r="DSD43" s="1332"/>
      <c r="DSE43" s="1332"/>
      <c r="DSF43" s="1332"/>
      <c r="DSG43" s="1332"/>
      <c r="DSH43" s="1332"/>
      <c r="DSI43" s="1332"/>
      <c r="DSJ43" s="1332"/>
      <c r="DSK43" s="1332"/>
      <c r="DSL43" s="1332"/>
      <c r="DSM43" s="1332"/>
      <c r="DSN43" s="1332"/>
      <c r="DSO43" s="1332"/>
      <c r="DSP43" s="1332"/>
      <c r="DSQ43" s="1332"/>
      <c r="DSR43" s="1332"/>
      <c r="DSS43" s="1332"/>
      <c r="DST43" s="1332"/>
      <c r="DSU43" s="1332"/>
      <c r="DSV43" s="1332"/>
      <c r="DSW43" s="1332"/>
      <c r="DSX43" s="1332"/>
      <c r="DSY43" s="1332"/>
      <c r="DSZ43" s="1332"/>
      <c r="DTA43" s="1332"/>
      <c r="DTB43" s="1332"/>
      <c r="DTC43" s="1332"/>
      <c r="DTD43" s="1332"/>
      <c r="DTE43" s="1332"/>
      <c r="DTF43" s="1332"/>
      <c r="DTG43" s="1332"/>
      <c r="DTH43" s="1332"/>
      <c r="DTI43" s="1332"/>
      <c r="DTJ43" s="1332"/>
      <c r="DTK43" s="1332"/>
      <c r="DTL43" s="1332"/>
      <c r="DTM43" s="1332"/>
      <c r="DTN43" s="1332"/>
      <c r="DTO43" s="1332"/>
      <c r="DTP43" s="1332"/>
      <c r="DTQ43" s="1332"/>
      <c r="DTR43" s="1332"/>
      <c r="DTS43" s="1332"/>
      <c r="DTT43" s="1332"/>
      <c r="DTU43" s="1332"/>
      <c r="DTV43" s="1332"/>
      <c r="DTW43" s="1332"/>
      <c r="DTX43" s="1332"/>
      <c r="DTY43" s="1332"/>
      <c r="DTZ43" s="1332"/>
      <c r="DUA43" s="1332"/>
      <c r="DUB43" s="1332"/>
      <c r="DUC43" s="1332"/>
      <c r="DUD43" s="1332"/>
      <c r="DUE43" s="1332"/>
      <c r="DUF43" s="1332"/>
      <c r="DUG43" s="1332"/>
      <c r="DUH43" s="1332"/>
      <c r="DUI43" s="1332"/>
      <c r="DUJ43" s="1332"/>
      <c r="DUK43" s="1332"/>
      <c r="DUL43" s="1332"/>
      <c r="DUM43" s="1332"/>
      <c r="DUN43" s="1332"/>
      <c r="DUO43" s="1332"/>
      <c r="DUP43" s="1332"/>
      <c r="DUQ43" s="1332"/>
      <c r="DUR43" s="1332"/>
      <c r="DUS43" s="1332"/>
      <c r="DUT43" s="1332"/>
      <c r="DUU43" s="1332"/>
      <c r="DUV43" s="1332"/>
      <c r="DUW43" s="1332"/>
      <c r="DUX43" s="1332"/>
      <c r="DUY43" s="1332"/>
      <c r="DUZ43" s="1332"/>
      <c r="DVA43" s="1332"/>
      <c r="DVB43" s="1332"/>
      <c r="DVC43" s="1332"/>
      <c r="DVD43" s="1332"/>
      <c r="DVE43" s="1332"/>
      <c r="DVF43" s="1332"/>
      <c r="DVG43" s="1332"/>
      <c r="DVH43" s="1332"/>
      <c r="DVI43" s="1332"/>
      <c r="DVJ43" s="1332"/>
      <c r="DVK43" s="1332"/>
      <c r="DVL43" s="1332"/>
      <c r="DVM43" s="1332"/>
      <c r="DVN43" s="1332"/>
      <c r="DVO43" s="1332"/>
      <c r="DVP43" s="1332"/>
      <c r="DVQ43" s="1332"/>
      <c r="DVR43" s="1332"/>
      <c r="DVS43" s="1332"/>
      <c r="DVT43" s="1332"/>
      <c r="DVU43" s="1332"/>
      <c r="DVV43" s="1332"/>
      <c r="DVW43" s="1332"/>
      <c r="DVX43" s="1332"/>
      <c r="DVY43" s="1332"/>
      <c r="DVZ43" s="1332"/>
      <c r="DWA43" s="1332"/>
      <c r="DWB43" s="1332"/>
      <c r="DWC43" s="1332"/>
      <c r="DWD43" s="1332"/>
      <c r="DWE43" s="1332"/>
      <c r="DWF43" s="1332"/>
      <c r="DWG43" s="1332"/>
      <c r="DWH43" s="1332"/>
      <c r="DWI43" s="1332"/>
      <c r="DWJ43" s="1332"/>
      <c r="DWK43" s="1332"/>
      <c r="DWL43" s="1332"/>
      <c r="DWM43" s="1332"/>
      <c r="DWN43" s="1332"/>
      <c r="DWO43" s="1332"/>
      <c r="DWP43" s="1332"/>
      <c r="DWQ43" s="1332"/>
      <c r="DWR43" s="1332"/>
      <c r="DWS43" s="1332"/>
      <c r="DWT43" s="1332"/>
      <c r="DWU43" s="1332"/>
      <c r="DWV43" s="1332"/>
      <c r="DWW43" s="1332"/>
      <c r="DWX43" s="1332"/>
      <c r="DWY43" s="1332"/>
      <c r="DWZ43" s="1332"/>
      <c r="DXA43" s="1332"/>
      <c r="DXB43" s="1332"/>
      <c r="DXC43" s="1332"/>
      <c r="DXD43" s="1332"/>
      <c r="DXE43" s="1332"/>
      <c r="DXF43" s="1332"/>
      <c r="DXG43" s="1332"/>
      <c r="DXH43" s="1332"/>
      <c r="DXI43" s="1332"/>
      <c r="DXJ43" s="1332"/>
      <c r="DXK43" s="1332"/>
      <c r="DXL43" s="1332"/>
      <c r="DXM43" s="1332"/>
      <c r="DXN43" s="1332"/>
      <c r="DXO43" s="1332"/>
      <c r="DXP43" s="1332"/>
      <c r="DXQ43" s="1332"/>
      <c r="DXR43" s="1332"/>
      <c r="DXS43" s="1332"/>
      <c r="DXT43" s="1332"/>
      <c r="DXU43" s="1332"/>
      <c r="DXV43" s="1332"/>
      <c r="DXW43" s="1332"/>
      <c r="DXX43" s="1332"/>
      <c r="DXY43" s="1332"/>
      <c r="DXZ43" s="1332"/>
      <c r="DYA43" s="1332"/>
      <c r="DYB43" s="1332"/>
      <c r="DYC43" s="1332"/>
      <c r="DYD43" s="1332"/>
      <c r="DYE43" s="1332"/>
      <c r="DYF43" s="1332"/>
      <c r="DYG43" s="1332"/>
      <c r="DYH43" s="1332"/>
      <c r="DYI43" s="1332"/>
      <c r="DYJ43" s="1332"/>
      <c r="DYK43" s="1332"/>
      <c r="DYL43" s="1332"/>
      <c r="DYM43" s="1332"/>
      <c r="DYN43" s="1332"/>
      <c r="DYO43" s="1332"/>
      <c r="DYP43" s="1332"/>
      <c r="DYQ43" s="1332"/>
      <c r="DYR43" s="1332"/>
      <c r="DYS43" s="1332"/>
      <c r="DYT43" s="1332"/>
      <c r="DYU43" s="1332"/>
      <c r="DYV43" s="1332"/>
      <c r="DYW43" s="1332"/>
      <c r="DYX43" s="1332"/>
      <c r="DYY43" s="1332"/>
      <c r="DYZ43" s="1332"/>
      <c r="DZA43" s="1332"/>
      <c r="DZB43" s="1332"/>
      <c r="DZC43" s="1332"/>
      <c r="DZD43" s="1332"/>
      <c r="DZE43" s="1332"/>
      <c r="DZF43" s="1332"/>
      <c r="DZG43" s="1332"/>
      <c r="DZH43" s="1332"/>
      <c r="DZI43" s="1332"/>
      <c r="DZJ43" s="1332"/>
      <c r="DZK43" s="1332"/>
      <c r="DZL43" s="1332"/>
      <c r="DZM43" s="1332"/>
      <c r="DZN43" s="1332"/>
      <c r="DZO43" s="1332"/>
      <c r="DZP43" s="1332"/>
      <c r="DZQ43" s="1332"/>
      <c r="DZR43" s="1332"/>
      <c r="DZS43" s="1332"/>
      <c r="DZT43" s="1332"/>
      <c r="DZU43" s="1332"/>
      <c r="DZV43" s="1332"/>
      <c r="DZW43" s="1332"/>
      <c r="DZX43" s="1332"/>
      <c r="DZY43" s="1332"/>
      <c r="DZZ43" s="1332"/>
      <c r="EAA43" s="1332"/>
      <c r="EAB43" s="1332"/>
      <c r="EAC43" s="1332"/>
      <c r="EAD43" s="1332"/>
      <c r="EAE43" s="1332"/>
      <c r="EAF43" s="1332"/>
      <c r="EAG43" s="1332"/>
      <c r="EAH43" s="1332"/>
      <c r="EAI43" s="1332"/>
      <c r="EAJ43" s="1332"/>
      <c r="EAK43" s="1332"/>
      <c r="EAL43" s="1332"/>
      <c r="EAM43" s="1332"/>
      <c r="EAN43" s="1332"/>
      <c r="EAO43" s="1332"/>
      <c r="EAP43" s="1332"/>
      <c r="EAQ43" s="1332"/>
      <c r="EAR43" s="1332"/>
      <c r="EAS43" s="1332"/>
      <c r="EAT43" s="1332"/>
      <c r="EAU43" s="1332"/>
      <c r="EAV43" s="1332"/>
      <c r="EAW43" s="1332"/>
      <c r="EAX43" s="1332"/>
      <c r="EAY43" s="1332"/>
      <c r="EAZ43" s="1332"/>
      <c r="EBA43" s="1332"/>
      <c r="EBB43" s="1332"/>
      <c r="EBC43" s="1332"/>
      <c r="EBD43" s="1332"/>
      <c r="EBE43" s="1332"/>
      <c r="EBF43" s="1332"/>
      <c r="EBG43" s="1332"/>
      <c r="EBH43" s="1332"/>
      <c r="EBI43" s="1332"/>
      <c r="EBJ43" s="1332"/>
      <c r="EBK43" s="1332"/>
      <c r="EBL43" s="1332"/>
      <c r="EBM43" s="1332"/>
      <c r="EBN43" s="1332"/>
      <c r="EBO43" s="1332"/>
      <c r="EBP43" s="1332"/>
      <c r="EBQ43" s="1332"/>
      <c r="EBR43" s="1332"/>
      <c r="EBS43" s="1332"/>
      <c r="EBT43" s="1332"/>
      <c r="EBU43" s="1332"/>
      <c r="EBV43" s="1332"/>
      <c r="EBW43" s="1332"/>
      <c r="EBX43" s="1332"/>
      <c r="EBY43" s="1332"/>
      <c r="EBZ43" s="1332"/>
      <c r="ECA43" s="1332"/>
      <c r="ECB43" s="1332"/>
      <c r="ECC43" s="1332"/>
      <c r="ECD43" s="1332"/>
      <c r="ECE43" s="1332"/>
      <c r="ECF43" s="1332"/>
      <c r="ECG43" s="1332"/>
      <c r="ECH43" s="1332"/>
      <c r="ECI43" s="1332"/>
      <c r="ECJ43" s="1332"/>
      <c r="ECK43" s="1332"/>
      <c r="ECL43" s="1332"/>
      <c r="ECM43" s="1332"/>
      <c r="ECN43" s="1332"/>
      <c r="ECO43" s="1332"/>
      <c r="ECP43" s="1332"/>
      <c r="ECQ43" s="1332"/>
      <c r="ECR43" s="1332"/>
      <c r="ECS43" s="1332"/>
      <c r="ECT43" s="1332"/>
      <c r="ECU43" s="1332"/>
      <c r="ECV43" s="1332"/>
      <c r="ECW43" s="1332"/>
      <c r="ECX43" s="1332"/>
      <c r="ECY43" s="1332"/>
      <c r="ECZ43" s="1332"/>
      <c r="EDA43" s="1332"/>
      <c r="EDB43" s="1332"/>
      <c r="EDC43" s="1332"/>
      <c r="EDD43" s="1332"/>
      <c r="EDE43" s="1332"/>
      <c r="EDF43" s="1332"/>
      <c r="EDG43" s="1332"/>
      <c r="EDH43" s="1332"/>
      <c r="EDI43" s="1332"/>
      <c r="EDJ43" s="1332"/>
      <c r="EDK43" s="1332"/>
      <c r="EDL43" s="1332"/>
      <c r="EDM43" s="1332"/>
      <c r="EDN43" s="1332"/>
      <c r="EDO43" s="1332"/>
      <c r="EDP43" s="1332"/>
      <c r="EDQ43" s="1332"/>
      <c r="EDR43" s="1332"/>
      <c r="EDS43" s="1332"/>
      <c r="EDT43" s="1332"/>
      <c r="EDU43" s="1332"/>
      <c r="EDV43" s="1332"/>
      <c r="EDW43" s="1332"/>
      <c r="EDX43" s="1332"/>
      <c r="EDY43" s="1332"/>
      <c r="EDZ43" s="1332"/>
      <c r="EEA43" s="1332"/>
      <c r="EEB43" s="1332"/>
      <c r="EEC43" s="1332"/>
      <c r="EED43" s="1332"/>
      <c r="EEE43" s="1332"/>
      <c r="EEF43" s="1332"/>
      <c r="EEG43" s="1332"/>
      <c r="EEH43" s="1332"/>
      <c r="EEI43" s="1332"/>
      <c r="EEJ43" s="1332"/>
      <c r="EEK43" s="1332"/>
      <c r="EEL43" s="1332"/>
      <c r="EEM43" s="1332"/>
      <c r="EEN43" s="1332"/>
      <c r="EEO43" s="1332"/>
      <c r="EEP43" s="1332"/>
      <c r="EEQ43" s="1332"/>
      <c r="EER43" s="1332"/>
      <c r="EES43" s="1332"/>
      <c r="EET43" s="1332"/>
      <c r="EEU43" s="1332"/>
      <c r="EEV43" s="1332"/>
      <c r="EEW43" s="1332"/>
      <c r="EEX43" s="1332"/>
      <c r="EEY43" s="1332"/>
      <c r="EEZ43" s="1332"/>
      <c r="EFA43" s="1332"/>
      <c r="EFB43" s="1332"/>
      <c r="EFC43" s="1332"/>
      <c r="EFD43" s="1332"/>
      <c r="EFE43" s="1332"/>
      <c r="EFF43" s="1332"/>
      <c r="EFG43" s="1332"/>
      <c r="EFH43" s="1332"/>
      <c r="EFI43" s="1332"/>
      <c r="EFJ43" s="1332"/>
      <c r="EFK43" s="1332"/>
      <c r="EFL43" s="1332"/>
      <c r="EFM43" s="1332"/>
      <c r="EFN43" s="1332"/>
      <c r="EFO43" s="1332"/>
      <c r="EFP43" s="1332"/>
      <c r="EFQ43" s="1332"/>
      <c r="EFR43" s="1332"/>
      <c r="EFS43" s="1332"/>
      <c r="EFT43" s="1332"/>
      <c r="EFU43" s="1332"/>
      <c r="EFV43" s="1332"/>
      <c r="EFW43" s="1332"/>
      <c r="EFX43" s="1332"/>
      <c r="EFY43" s="1332"/>
      <c r="EFZ43" s="1332"/>
      <c r="EGA43" s="1332"/>
      <c r="EGB43" s="1332"/>
      <c r="EGC43" s="1332"/>
      <c r="EGD43" s="1332"/>
      <c r="EGE43" s="1332"/>
      <c r="EGF43" s="1332"/>
      <c r="EGG43" s="1332"/>
      <c r="EGH43" s="1332"/>
      <c r="EGI43" s="1332"/>
      <c r="EGJ43" s="1332"/>
      <c r="EGK43" s="1332"/>
      <c r="EGL43" s="1332"/>
      <c r="EGM43" s="1332"/>
      <c r="EGN43" s="1332"/>
      <c r="EGO43" s="1332"/>
      <c r="EGP43" s="1332"/>
      <c r="EGQ43" s="1332"/>
      <c r="EGR43" s="1332"/>
      <c r="EGS43" s="1332"/>
      <c r="EGT43" s="1332"/>
      <c r="EGU43" s="1332"/>
      <c r="EGV43" s="1332"/>
      <c r="EGW43" s="1332"/>
      <c r="EGX43" s="1332"/>
      <c r="EGY43" s="1332"/>
      <c r="EGZ43" s="1332"/>
      <c r="EHA43" s="1332"/>
      <c r="EHB43" s="1332"/>
      <c r="EHC43" s="1332"/>
      <c r="EHD43" s="1332"/>
      <c r="EHE43" s="1332"/>
      <c r="EHF43" s="1332"/>
      <c r="EHG43" s="1332"/>
      <c r="EHH43" s="1332"/>
      <c r="EHI43" s="1332"/>
      <c r="EHJ43" s="1332"/>
      <c r="EHK43" s="1332"/>
      <c r="EHL43" s="1332"/>
      <c r="EHM43" s="1332"/>
      <c r="EHN43" s="1332"/>
      <c r="EHO43" s="1332"/>
      <c r="EHP43" s="1332"/>
      <c r="EHQ43" s="1332"/>
      <c r="EHR43" s="1332"/>
      <c r="EHS43" s="1332"/>
      <c r="EHT43" s="1332"/>
      <c r="EHU43" s="1332"/>
      <c r="EHV43" s="1332"/>
      <c r="EHW43" s="1332"/>
      <c r="EHX43" s="1332"/>
      <c r="EHY43" s="1332"/>
      <c r="EHZ43" s="1332"/>
      <c r="EIA43" s="1332"/>
      <c r="EIB43" s="1332"/>
      <c r="EIC43" s="1332"/>
      <c r="EID43" s="1332"/>
      <c r="EIE43" s="1332"/>
      <c r="EIF43" s="1332"/>
      <c r="EIG43" s="1332"/>
      <c r="EIH43" s="1332"/>
      <c r="EII43" s="1332"/>
      <c r="EIJ43" s="1332"/>
      <c r="EIK43" s="1332"/>
      <c r="EIL43" s="1332"/>
      <c r="EIM43" s="1332"/>
      <c r="EIN43" s="1332"/>
      <c r="EIO43" s="1332"/>
      <c r="EIP43" s="1332"/>
      <c r="EIQ43" s="1332"/>
      <c r="EIR43" s="1332"/>
      <c r="EIS43" s="1332"/>
      <c r="EIT43" s="1332"/>
      <c r="EIU43" s="1332"/>
      <c r="EIV43" s="1332"/>
      <c r="EIW43" s="1332"/>
      <c r="EIX43" s="1332"/>
      <c r="EIY43" s="1332"/>
      <c r="EIZ43" s="1332"/>
      <c r="EJA43" s="1332"/>
      <c r="EJB43" s="1332"/>
      <c r="EJC43" s="1332"/>
      <c r="EJD43" s="1332"/>
      <c r="EJE43" s="1332"/>
      <c r="EJF43" s="1332"/>
      <c r="EJG43" s="1332"/>
      <c r="EJH43" s="1332"/>
      <c r="EJI43" s="1332"/>
      <c r="EJJ43" s="1332"/>
      <c r="EJK43" s="1332"/>
      <c r="EJL43" s="1332"/>
      <c r="EJM43" s="1332"/>
      <c r="EJN43" s="1332"/>
      <c r="EJO43" s="1332"/>
      <c r="EJP43" s="1332"/>
      <c r="EJQ43" s="1332"/>
      <c r="EJR43" s="1332"/>
      <c r="EJS43" s="1332"/>
      <c r="EJT43" s="1332"/>
      <c r="EJU43" s="1332"/>
      <c r="EJV43" s="1332"/>
      <c r="EJW43" s="1332"/>
      <c r="EJX43" s="1332"/>
      <c r="EJY43" s="1332"/>
      <c r="EJZ43" s="1332"/>
      <c r="EKA43" s="1332"/>
      <c r="EKB43" s="1332"/>
      <c r="EKC43" s="1332"/>
      <c r="EKD43" s="1332"/>
      <c r="EKE43" s="1332"/>
      <c r="EKF43" s="1332"/>
      <c r="EKG43" s="1332"/>
      <c r="EKH43" s="1332"/>
      <c r="EKI43" s="1332"/>
      <c r="EKJ43" s="1332"/>
      <c r="EKK43" s="1332"/>
      <c r="EKL43" s="1332"/>
      <c r="EKM43" s="1332"/>
      <c r="EKN43" s="1332"/>
      <c r="EKO43" s="1332"/>
      <c r="EKP43" s="1332"/>
      <c r="EKQ43" s="1332"/>
      <c r="EKR43" s="1332"/>
      <c r="EKS43" s="1332"/>
      <c r="EKT43" s="1332"/>
      <c r="EKU43" s="1332"/>
      <c r="EKV43" s="1332"/>
      <c r="EKW43" s="1332"/>
      <c r="EKX43" s="1332"/>
      <c r="EKY43" s="1332"/>
      <c r="EKZ43" s="1332"/>
      <c r="ELA43" s="1332"/>
      <c r="ELB43" s="1332"/>
      <c r="ELC43" s="1332"/>
      <c r="ELD43" s="1332"/>
      <c r="ELE43" s="1332"/>
      <c r="ELF43" s="1332"/>
      <c r="ELG43" s="1332"/>
      <c r="ELH43" s="1332"/>
      <c r="ELI43" s="1332"/>
      <c r="ELJ43" s="1332"/>
      <c r="ELK43" s="1332"/>
      <c r="ELL43" s="1332"/>
      <c r="ELM43" s="1332"/>
      <c r="ELN43" s="1332"/>
      <c r="ELO43" s="1332"/>
      <c r="ELP43" s="1332"/>
      <c r="ELQ43" s="1332"/>
      <c r="ELR43" s="1332"/>
      <c r="ELS43" s="1332"/>
      <c r="ELT43" s="1332"/>
      <c r="ELU43" s="1332"/>
      <c r="ELV43" s="1332"/>
      <c r="ELW43" s="1332"/>
      <c r="ELX43" s="1332"/>
      <c r="ELY43" s="1332"/>
      <c r="ELZ43" s="1332"/>
      <c r="EMA43" s="1332"/>
      <c r="EMB43" s="1332"/>
      <c r="EMC43" s="1332"/>
      <c r="EMD43" s="1332"/>
      <c r="EME43" s="1332"/>
      <c r="EMF43" s="1332"/>
      <c r="EMG43" s="1332"/>
      <c r="EMH43" s="1332"/>
      <c r="EMI43" s="1332"/>
      <c r="EMJ43" s="1332"/>
      <c r="EMK43" s="1332"/>
      <c r="EML43" s="1332"/>
      <c r="EMM43" s="1332"/>
      <c r="EMN43" s="1332"/>
      <c r="EMO43" s="1332"/>
      <c r="EMP43" s="1332"/>
      <c r="EMQ43" s="1332"/>
      <c r="EMR43" s="1332"/>
      <c r="EMS43" s="1332"/>
      <c r="EMT43" s="1332"/>
      <c r="EMU43" s="1332"/>
      <c r="EMV43" s="1332"/>
      <c r="EMW43" s="1332"/>
      <c r="EMX43" s="1332"/>
      <c r="EMY43" s="1332"/>
      <c r="EMZ43" s="1332"/>
      <c r="ENA43" s="1332"/>
      <c r="ENB43" s="1332"/>
      <c r="ENC43" s="1332"/>
      <c r="END43" s="1332"/>
      <c r="ENE43" s="1332"/>
      <c r="ENF43" s="1332"/>
      <c r="ENG43" s="1332"/>
      <c r="ENH43" s="1332"/>
      <c r="ENI43" s="1332"/>
      <c r="ENJ43" s="1332"/>
      <c r="ENK43" s="1332"/>
      <c r="ENL43" s="1332"/>
      <c r="ENM43" s="1332"/>
      <c r="ENN43" s="1332"/>
      <c r="ENO43" s="1332"/>
      <c r="ENP43" s="1332"/>
      <c r="ENQ43" s="1332"/>
      <c r="ENR43" s="1332"/>
      <c r="ENS43" s="1332"/>
      <c r="ENT43" s="1332"/>
      <c r="ENU43" s="1332"/>
      <c r="ENV43" s="1332"/>
      <c r="ENW43" s="1332"/>
      <c r="ENX43" s="1332"/>
      <c r="ENY43" s="1332"/>
      <c r="ENZ43" s="1332"/>
      <c r="EOA43" s="1332"/>
      <c r="EOB43" s="1332"/>
      <c r="EOC43" s="1332"/>
      <c r="EOD43" s="1332"/>
      <c r="EOE43" s="1332"/>
      <c r="EOF43" s="1332"/>
      <c r="EOG43" s="1332"/>
      <c r="EOH43" s="1332"/>
      <c r="EOI43" s="1332"/>
      <c r="EOJ43" s="1332"/>
      <c r="EOK43" s="1332"/>
      <c r="EOL43" s="1332"/>
      <c r="EOM43" s="1332"/>
      <c r="EON43" s="1332"/>
      <c r="EOO43" s="1332"/>
      <c r="EOP43" s="1332"/>
      <c r="EOQ43" s="1332"/>
      <c r="EOR43" s="1332"/>
      <c r="EOS43" s="1332"/>
      <c r="EOT43" s="1332"/>
      <c r="EOU43" s="1332"/>
      <c r="EOV43" s="1332"/>
      <c r="EOW43" s="1332"/>
      <c r="EOX43" s="1332"/>
      <c r="EOY43" s="1332"/>
      <c r="EOZ43" s="1332"/>
      <c r="EPA43" s="1332"/>
      <c r="EPB43" s="1332"/>
      <c r="EPC43" s="1332"/>
      <c r="EPD43" s="1332"/>
      <c r="EPE43" s="1332"/>
      <c r="EPF43" s="1332"/>
      <c r="EPG43" s="1332"/>
      <c r="EPH43" s="1332"/>
      <c r="EPI43" s="1332"/>
      <c r="EPJ43" s="1332"/>
      <c r="EPK43" s="1332"/>
      <c r="EPL43" s="1332"/>
      <c r="EPM43" s="1332"/>
      <c r="EPN43" s="1332"/>
      <c r="EPO43" s="1332"/>
      <c r="EPP43" s="1332"/>
      <c r="EPQ43" s="1332"/>
      <c r="EPR43" s="1332"/>
      <c r="EPS43" s="1332"/>
      <c r="EPT43" s="1332"/>
      <c r="EPU43" s="1332"/>
      <c r="EPV43" s="1332"/>
      <c r="EPW43" s="1332"/>
      <c r="EPX43" s="1332"/>
      <c r="EPY43" s="1332"/>
      <c r="EPZ43" s="1332"/>
      <c r="EQA43" s="1332"/>
      <c r="EQB43" s="1332"/>
      <c r="EQC43" s="1332"/>
      <c r="EQD43" s="1332"/>
      <c r="EQE43" s="1332"/>
      <c r="EQF43" s="1332"/>
      <c r="EQG43" s="1332"/>
      <c r="EQH43" s="1332"/>
      <c r="EQI43" s="1332"/>
      <c r="EQJ43" s="1332"/>
      <c r="EQK43" s="1332"/>
      <c r="EQL43" s="1332"/>
      <c r="EQM43" s="1332"/>
      <c r="EQN43" s="1332"/>
      <c r="EQO43" s="1332"/>
      <c r="EQP43" s="1332"/>
      <c r="EQQ43" s="1332"/>
      <c r="EQR43" s="1332"/>
      <c r="EQS43" s="1332"/>
      <c r="EQT43" s="1332"/>
      <c r="EQU43" s="1332"/>
      <c r="EQV43" s="1332"/>
      <c r="EQW43" s="1332"/>
      <c r="EQX43" s="1332"/>
      <c r="EQY43" s="1332"/>
      <c r="EQZ43" s="1332"/>
      <c r="ERA43" s="1332"/>
      <c r="ERB43" s="1332"/>
      <c r="ERC43" s="1332"/>
      <c r="ERD43" s="1332"/>
      <c r="ERE43" s="1332"/>
      <c r="ERF43" s="1332"/>
      <c r="ERG43" s="1332"/>
      <c r="ERH43" s="1332"/>
      <c r="ERI43" s="1332"/>
      <c r="ERJ43" s="1332"/>
      <c r="ERK43" s="1332"/>
      <c r="ERL43" s="1332"/>
      <c r="ERM43" s="1332"/>
      <c r="ERN43" s="1332"/>
      <c r="ERO43" s="1332"/>
      <c r="ERP43" s="1332"/>
      <c r="ERQ43" s="1332"/>
      <c r="ERR43" s="1332"/>
      <c r="ERS43" s="1332"/>
      <c r="ERT43" s="1332"/>
      <c r="ERU43" s="1332"/>
      <c r="ERV43" s="1332"/>
      <c r="ERW43" s="1332"/>
      <c r="ERX43" s="1332"/>
      <c r="ERY43" s="1332"/>
      <c r="ERZ43" s="1332"/>
      <c r="ESA43" s="1332"/>
      <c r="ESB43" s="1332"/>
      <c r="ESC43" s="1332"/>
      <c r="ESD43" s="1332"/>
      <c r="ESE43" s="1332"/>
      <c r="ESF43" s="1332"/>
      <c r="ESG43" s="1332"/>
      <c r="ESH43" s="1332"/>
      <c r="ESI43" s="1332"/>
      <c r="ESJ43" s="1332"/>
      <c r="ESK43" s="1332"/>
      <c r="ESL43" s="1332"/>
      <c r="ESM43" s="1332"/>
      <c r="ESN43" s="1332"/>
      <c r="ESO43" s="1332"/>
      <c r="ESP43" s="1332"/>
      <c r="ESQ43" s="1332"/>
      <c r="ESR43" s="1332"/>
      <c r="ESS43" s="1332"/>
      <c r="EST43" s="1332"/>
      <c r="ESU43" s="1332"/>
      <c r="ESV43" s="1332"/>
      <c r="ESW43" s="1332"/>
      <c r="ESX43" s="1332"/>
      <c r="ESY43" s="1332"/>
      <c r="ESZ43" s="1332"/>
      <c r="ETA43" s="1332"/>
      <c r="ETB43" s="1332"/>
      <c r="ETC43" s="1332"/>
      <c r="ETD43" s="1332"/>
      <c r="ETE43" s="1332"/>
      <c r="ETF43" s="1332"/>
      <c r="ETG43" s="1332"/>
      <c r="ETH43" s="1332"/>
      <c r="ETI43" s="1332"/>
      <c r="ETJ43" s="1332"/>
      <c r="ETK43" s="1332"/>
      <c r="ETL43" s="1332"/>
      <c r="ETM43" s="1332"/>
      <c r="ETN43" s="1332"/>
      <c r="ETO43" s="1332"/>
      <c r="ETP43" s="1332"/>
      <c r="ETQ43" s="1332"/>
      <c r="ETR43" s="1332"/>
      <c r="ETS43" s="1332"/>
      <c r="ETT43" s="1332"/>
      <c r="ETU43" s="1332"/>
      <c r="ETV43" s="1332"/>
      <c r="ETW43" s="1332"/>
      <c r="ETX43" s="1332"/>
      <c r="ETY43" s="1332"/>
      <c r="ETZ43" s="1332"/>
      <c r="EUA43" s="1332"/>
      <c r="EUB43" s="1332"/>
      <c r="EUC43" s="1332"/>
      <c r="EUD43" s="1332"/>
      <c r="EUE43" s="1332"/>
      <c r="EUF43" s="1332"/>
      <c r="EUG43" s="1332"/>
      <c r="EUH43" s="1332"/>
      <c r="EUI43" s="1332"/>
      <c r="EUJ43" s="1332"/>
      <c r="EUK43" s="1332"/>
      <c r="EUL43" s="1332"/>
      <c r="EUM43" s="1332"/>
      <c r="EUN43" s="1332"/>
      <c r="EUO43" s="1332"/>
      <c r="EUP43" s="1332"/>
      <c r="EUQ43" s="1332"/>
      <c r="EUR43" s="1332"/>
      <c r="EUS43" s="1332"/>
      <c r="EUT43" s="1332"/>
      <c r="EUU43" s="1332"/>
      <c r="EUV43" s="1332"/>
      <c r="EUW43" s="1332"/>
      <c r="EUX43" s="1332"/>
      <c r="EUY43" s="1332"/>
      <c r="EUZ43" s="1332"/>
      <c r="EVA43" s="1332"/>
      <c r="EVB43" s="1332"/>
      <c r="EVC43" s="1332"/>
      <c r="EVD43" s="1332"/>
      <c r="EVE43" s="1332"/>
      <c r="EVF43" s="1332"/>
      <c r="EVG43" s="1332"/>
      <c r="EVH43" s="1332"/>
      <c r="EVI43" s="1332"/>
      <c r="EVJ43" s="1332"/>
      <c r="EVK43" s="1332"/>
      <c r="EVL43" s="1332"/>
      <c r="EVM43" s="1332"/>
      <c r="EVN43" s="1332"/>
      <c r="EVO43" s="1332"/>
      <c r="EVP43" s="1332"/>
      <c r="EVQ43" s="1332"/>
      <c r="EVR43" s="1332"/>
      <c r="EVS43" s="1332"/>
      <c r="EVT43" s="1332"/>
      <c r="EVU43" s="1332"/>
      <c r="EVV43" s="1332"/>
      <c r="EVW43" s="1332"/>
      <c r="EVX43" s="1332"/>
      <c r="EVY43" s="1332"/>
      <c r="EVZ43" s="1332"/>
      <c r="EWA43" s="1332"/>
      <c r="EWB43" s="1332"/>
      <c r="EWC43" s="1332"/>
      <c r="EWD43" s="1332"/>
      <c r="EWE43" s="1332"/>
      <c r="EWF43" s="1332"/>
      <c r="EWG43" s="1332"/>
      <c r="EWH43" s="1332"/>
      <c r="EWI43" s="1332"/>
      <c r="EWJ43" s="1332"/>
      <c r="EWK43" s="1332"/>
      <c r="EWL43" s="1332"/>
      <c r="EWM43" s="1332"/>
      <c r="EWN43" s="1332"/>
      <c r="EWO43" s="1332"/>
      <c r="EWP43" s="1332"/>
      <c r="EWQ43" s="1332"/>
      <c r="EWR43" s="1332"/>
      <c r="EWS43" s="1332"/>
      <c r="EWT43" s="1332"/>
      <c r="EWU43" s="1332"/>
      <c r="EWV43" s="1332"/>
      <c r="EWW43" s="1332"/>
      <c r="EWX43" s="1332"/>
      <c r="EWY43" s="1332"/>
      <c r="EWZ43" s="1332"/>
      <c r="EXA43" s="1332"/>
      <c r="EXB43" s="1332"/>
      <c r="EXC43" s="1332"/>
      <c r="EXD43" s="1332"/>
      <c r="EXE43" s="1332"/>
      <c r="EXF43" s="1332"/>
      <c r="EXG43" s="1332"/>
      <c r="EXH43" s="1332"/>
      <c r="EXI43" s="1332"/>
      <c r="EXJ43" s="1332"/>
      <c r="EXK43" s="1332"/>
      <c r="EXL43" s="1332"/>
      <c r="EXM43" s="1332"/>
      <c r="EXN43" s="1332"/>
      <c r="EXO43" s="1332"/>
      <c r="EXP43" s="1332"/>
      <c r="EXQ43" s="1332"/>
      <c r="EXR43" s="1332"/>
      <c r="EXS43" s="1332"/>
      <c r="EXT43" s="1332"/>
      <c r="EXU43" s="1332"/>
      <c r="EXV43" s="1332"/>
      <c r="EXW43" s="1332"/>
      <c r="EXX43" s="1332"/>
      <c r="EXY43" s="1332"/>
      <c r="EXZ43" s="1332"/>
      <c r="EYA43" s="1332"/>
      <c r="EYB43" s="1332"/>
      <c r="EYC43" s="1332"/>
      <c r="EYD43" s="1332"/>
      <c r="EYE43" s="1332"/>
      <c r="EYF43" s="1332"/>
      <c r="EYG43" s="1332"/>
      <c r="EYH43" s="1332"/>
      <c r="EYI43" s="1332"/>
      <c r="EYJ43" s="1332"/>
      <c r="EYK43" s="1332"/>
      <c r="EYL43" s="1332"/>
      <c r="EYM43" s="1332"/>
      <c r="EYN43" s="1332"/>
      <c r="EYO43" s="1332"/>
      <c r="EYP43" s="1332"/>
      <c r="EYQ43" s="1332"/>
      <c r="EYR43" s="1332"/>
      <c r="EYS43" s="1332"/>
      <c r="EYT43" s="1332"/>
      <c r="EYU43" s="1332"/>
      <c r="EYV43" s="1332"/>
      <c r="EYW43" s="1332"/>
      <c r="EYX43" s="1332"/>
      <c r="EYY43" s="1332"/>
      <c r="EYZ43" s="1332"/>
      <c r="EZA43" s="1332"/>
      <c r="EZB43" s="1332"/>
      <c r="EZC43" s="1332"/>
      <c r="EZD43" s="1332"/>
      <c r="EZE43" s="1332"/>
      <c r="EZF43" s="1332"/>
      <c r="EZG43" s="1332"/>
      <c r="EZH43" s="1332"/>
      <c r="EZI43" s="1332"/>
      <c r="EZJ43" s="1332"/>
      <c r="EZK43" s="1332"/>
      <c r="EZL43" s="1332"/>
      <c r="EZM43" s="1332"/>
      <c r="EZN43" s="1332"/>
      <c r="EZO43" s="1332"/>
      <c r="EZP43" s="1332"/>
      <c r="EZQ43" s="1332"/>
      <c r="EZR43" s="1332"/>
      <c r="EZS43" s="1332"/>
      <c r="EZT43" s="1332"/>
      <c r="EZU43" s="1332"/>
      <c r="EZV43" s="1332"/>
      <c r="EZW43" s="1332"/>
      <c r="EZX43" s="1332"/>
      <c r="EZY43" s="1332"/>
      <c r="EZZ43" s="1332"/>
      <c r="FAA43" s="1332"/>
      <c r="FAB43" s="1332"/>
      <c r="FAC43" s="1332"/>
      <c r="FAD43" s="1332"/>
      <c r="FAE43" s="1332"/>
      <c r="FAF43" s="1332"/>
      <c r="FAG43" s="1332"/>
      <c r="FAH43" s="1332"/>
      <c r="FAI43" s="1332"/>
      <c r="FAJ43" s="1332"/>
      <c r="FAK43" s="1332"/>
      <c r="FAL43" s="1332"/>
      <c r="FAM43" s="1332"/>
      <c r="FAN43" s="1332"/>
      <c r="FAO43" s="1332"/>
      <c r="FAP43" s="1332"/>
      <c r="FAQ43" s="1332"/>
      <c r="FAR43" s="1332"/>
      <c r="FAS43" s="1332"/>
      <c r="FAT43" s="1332"/>
      <c r="FAU43" s="1332"/>
      <c r="FAV43" s="1332"/>
      <c r="FAW43" s="1332"/>
      <c r="FAX43" s="1332"/>
      <c r="FAY43" s="1332"/>
      <c r="FAZ43" s="1332"/>
      <c r="FBA43" s="1332"/>
      <c r="FBB43" s="1332"/>
      <c r="FBC43" s="1332"/>
      <c r="FBD43" s="1332"/>
      <c r="FBE43" s="1332"/>
      <c r="FBF43" s="1332"/>
      <c r="FBG43" s="1332"/>
      <c r="FBH43" s="1332"/>
      <c r="FBI43" s="1332"/>
      <c r="FBJ43" s="1332"/>
      <c r="FBK43" s="1332"/>
      <c r="FBL43" s="1332"/>
      <c r="FBM43" s="1332"/>
      <c r="FBN43" s="1332"/>
      <c r="FBO43" s="1332"/>
      <c r="FBP43" s="1332"/>
      <c r="FBQ43" s="1332"/>
      <c r="FBR43" s="1332"/>
      <c r="FBS43" s="1332"/>
      <c r="FBT43" s="1332"/>
      <c r="FBU43" s="1332"/>
      <c r="FBV43" s="1332"/>
      <c r="FBW43" s="1332"/>
      <c r="FBX43" s="1332"/>
      <c r="FBY43" s="1332"/>
      <c r="FBZ43" s="1332"/>
      <c r="FCA43" s="1332"/>
      <c r="FCB43" s="1332"/>
      <c r="FCC43" s="1332"/>
      <c r="FCD43" s="1332"/>
      <c r="FCE43" s="1332"/>
      <c r="FCF43" s="1332"/>
      <c r="FCG43" s="1332"/>
      <c r="FCH43" s="1332"/>
      <c r="FCI43" s="1332"/>
      <c r="FCJ43" s="1332"/>
      <c r="FCK43" s="1332"/>
      <c r="FCL43" s="1332"/>
      <c r="FCM43" s="1332"/>
      <c r="FCN43" s="1332"/>
      <c r="FCO43" s="1332"/>
      <c r="FCP43" s="1332"/>
      <c r="FCQ43" s="1332"/>
      <c r="FCR43" s="1332"/>
      <c r="FCS43" s="1332"/>
      <c r="FCT43" s="1332"/>
      <c r="FCU43" s="1332"/>
      <c r="FCV43" s="1332"/>
      <c r="FCW43" s="1332"/>
      <c r="FCX43" s="1332"/>
      <c r="FCY43" s="1332"/>
      <c r="FCZ43" s="1332"/>
      <c r="FDA43" s="1332"/>
      <c r="FDB43" s="1332"/>
      <c r="FDC43" s="1332"/>
      <c r="FDD43" s="1332"/>
      <c r="FDE43" s="1332"/>
      <c r="FDF43" s="1332"/>
      <c r="FDG43" s="1332"/>
      <c r="FDH43" s="1332"/>
      <c r="FDI43" s="1332"/>
      <c r="FDJ43" s="1332"/>
      <c r="FDK43" s="1332"/>
      <c r="FDL43" s="1332"/>
      <c r="FDM43" s="1332"/>
      <c r="FDN43" s="1332"/>
      <c r="FDO43" s="1332"/>
      <c r="FDP43" s="1332"/>
      <c r="FDQ43" s="1332"/>
      <c r="FDR43" s="1332"/>
      <c r="FDS43" s="1332"/>
      <c r="FDT43" s="1332"/>
      <c r="FDU43" s="1332"/>
      <c r="FDV43" s="1332"/>
      <c r="FDW43" s="1332"/>
      <c r="FDX43" s="1332"/>
      <c r="FDY43" s="1332"/>
      <c r="FDZ43" s="1332"/>
      <c r="FEA43" s="1332"/>
      <c r="FEB43" s="1332"/>
      <c r="FEC43" s="1332"/>
      <c r="FED43" s="1332"/>
      <c r="FEE43" s="1332"/>
      <c r="FEF43" s="1332"/>
      <c r="FEG43" s="1332"/>
      <c r="FEH43" s="1332"/>
      <c r="FEI43" s="1332"/>
      <c r="FEJ43" s="1332"/>
      <c r="FEK43" s="1332"/>
      <c r="FEL43" s="1332"/>
      <c r="FEM43" s="1332"/>
      <c r="FEN43" s="1332"/>
      <c r="FEO43" s="1332"/>
      <c r="FEP43" s="1332"/>
      <c r="FEQ43" s="1332"/>
      <c r="FER43" s="1332"/>
      <c r="FES43" s="1332"/>
      <c r="FET43" s="1332"/>
      <c r="FEU43" s="1332"/>
      <c r="FEV43" s="1332"/>
      <c r="FEW43" s="1332"/>
      <c r="FEX43" s="1332"/>
      <c r="FEY43" s="1332"/>
      <c r="FEZ43" s="1332"/>
      <c r="FFA43" s="1332"/>
      <c r="FFB43" s="1332"/>
      <c r="FFC43" s="1332"/>
      <c r="FFD43" s="1332"/>
      <c r="FFE43" s="1332"/>
      <c r="FFF43" s="1332"/>
      <c r="FFG43" s="1332"/>
      <c r="FFH43" s="1332"/>
      <c r="FFI43" s="1332"/>
      <c r="FFJ43" s="1332"/>
      <c r="FFK43" s="1332"/>
      <c r="FFL43" s="1332"/>
      <c r="FFM43" s="1332"/>
      <c r="FFN43" s="1332"/>
      <c r="FFO43" s="1332"/>
      <c r="FFP43" s="1332"/>
      <c r="FFQ43" s="1332"/>
      <c r="FFR43" s="1332"/>
      <c r="FFS43" s="1332"/>
      <c r="FFT43" s="1332"/>
      <c r="FFU43" s="1332"/>
      <c r="FFV43" s="1332"/>
      <c r="FFW43" s="1332"/>
      <c r="FFX43" s="1332"/>
      <c r="FFY43" s="1332"/>
      <c r="FFZ43" s="1332"/>
      <c r="FGA43" s="1332"/>
      <c r="FGB43" s="1332"/>
      <c r="FGC43" s="1332"/>
      <c r="FGD43" s="1332"/>
      <c r="FGE43" s="1332"/>
      <c r="FGF43" s="1332"/>
      <c r="FGG43" s="1332"/>
      <c r="FGH43" s="1332"/>
      <c r="FGI43" s="1332"/>
      <c r="FGJ43" s="1332"/>
      <c r="FGK43" s="1332"/>
      <c r="FGL43" s="1332"/>
      <c r="FGM43" s="1332"/>
      <c r="FGN43" s="1332"/>
      <c r="FGO43" s="1332"/>
      <c r="FGP43" s="1332"/>
      <c r="FGQ43" s="1332"/>
      <c r="FGR43" s="1332"/>
      <c r="FGS43" s="1332"/>
      <c r="FGT43" s="1332"/>
      <c r="FGU43" s="1332"/>
      <c r="FGV43" s="1332"/>
      <c r="FGW43" s="1332"/>
      <c r="FGX43" s="1332"/>
      <c r="FGY43" s="1332"/>
      <c r="FGZ43" s="1332"/>
      <c r="FHA43" s="1332"/>
      <c r="FHB43" s="1332"/>
      <c r="FHC43" s="1332"/>
      <c r="FHD43" s="1332"/>
      <c r="FHE43" s="1332"/>
      <c r="FHF43" s="1332"/>
      <c r="FHG43" s="1332"/>
      <c r="FHH43" s="1332"/>
      <c r="FHI43" s="1332"/>
      <c r="FHJ43" s="1332"/>
      <c r="FHK43" s="1332"/>
      <c r="FHL43" s="1332"/>
      <c r="FHM43" s="1332"/>
      <c r="FHN43" s="1332"/>
      <c r="FHO43" s="1332"/>
      <c r="FHP43" s="1332"/>
      <c r="FHQ43" s="1332"/>
      <c r="FHR43" s="1332"/>
      <c r="FHS43" s="1332"/>
      <c r="FHT43" s="1332"/>
      <c r="FHU43" s="1332"/>
      <c r="FHV43" s="1332"/>
      <c r="FHW43" s="1332"/>
      <c r="FHX43" s="1332"/>
      <c r="FHY43" s="1332"/>
      <c r="FHZ43" s="1332"/>
      <c r="FIA43" s="1332"/>
      <c r="FIB43" s="1332"/>
      <c r="FIC43" s="1332"/>
      <c r="FID43" s="1332"/>
      <c r="FIE43" s="1332"/>
      <c r="FIF43" s="1332"/>
      <c r="FIG43" s="1332"/>
      <c r="FIH43" s="1332"/>
      <c r="FII43" s="1332"/>
      <c r="FIJ43" s="1332"/>
      <c r="FIK43" s="1332"/>
      <c r="FIL43" s="1332"/>
      <c r="FIM43" s="1332"/>
      <c r="FIN43" s="1332"/>
      <c r="FIO43" s="1332"/>
      <c r="FIP43" s="1332"/>
      <c r="FIQ43" s="1332"/>
      <c r="FIR43" s="1332"/>
      <c r="FIS43" s="1332"/>
      <c r="FIT43" s="1332"/>
      <c r="FIU43" s="1332"/>
      <c r="FIV43" s="1332"/>
      <c r="FIW43" s="1332"/>
      <c r="FIX43" s="1332"/>
      <c r="FIY43" s="1332"/>
      <c r="FIZ43" s="1332"/>
      <c r="FJA43" s="1332"/>
      <c r="FJB43" s="1332"/>
      <c r="FJC43" s="1332"/>
      <c r="FJD43" s="1332"/>
      <c r="FJE43" s="1332"/>
      <c r="FJF43" s="1332"/>
      <c r="FJG43" s="1332"/>
      <c r="FJH43" s="1332"/>
      <c r="FJI43" s="1332"/>
      <c r="FJJ43" s="1332"/>
      <c r="FJK43" s="1332"/>
      <c r="FJL43" s="1332"/>
      <c r="FJM43" s="1332"/>
      <c r="FJN43" s="1332"/>
      <c r="FJO43" s="1332"/>
      <c r="FJP43" s="1332"/>
      <c r="FJQ43" s="1332"/>
      <c r="FJR43" s="1332"/>
      <c r="FJS43" s="1332"/>
      <c r="FJT43" s="1332"/>
      <c r="FJU43" s="1332"/>
      <c r="FJV43" s="1332"/>
      <c r="FJW43" s="1332"/>
      <c r="FJX43" s="1332"/>
      <c r="FJY43" s="1332"/>
      <c r="FJZ43" s="1332"/>
      <c r="FKA43" s="1332"/>
      <c r="FKB43" s="1332"/>
      <c r="FKC43" s="1332"/>
      <c r="FKD43" s="1332"/>
      <c r="FKE43" s="1332"/>
      <c r="FKF43" s="1332"/>
      <c r="FKG43" s="1332"/>
      <c r="FKH43" s="1332"/>
      <c r="FKI43" s="1332"/>
      <c r="FKJ43" s="1332"/>
      <c r="FKK43" s="1332"/>
      <c r="FKL43" s="1332"/>
      <c r="FKM43" s="1332"/>
      <c r="FKN43" s="1332"/>
      <c r="FKO43" s="1332"/>
      <c r="FKP43" s="1332"/>
      <c r="FKQ43" s="1332"/>
      <c r="FKR43" s="1332"/>
      <c r="FKS43" s="1332"/>
      <c r="FKT43" s="1332"/>
      <c r="FKU43" s="1332"/>
      <c r="FKV43" s="1332"/>
      <c r="FKW43" s="1332"/>
      <c r="FKX43" s="1332"/>
      <c r="FKY43" s="1332"/>
      <c r="FKZ43" s="1332"/>
      <c r="FLA43" s="1332"/>
      <c r="FLB43" s="1332"/>
      <c r="FLC43" s="1332"/>
      <c r="FLD43" s="1332"/>
      <c r="FLE43" s="1332"/>
      <c r="FLF43" s="1332"/>
      <c r="FLG43" s="1332"/>
      <c r="FLH43" s="1332"/>
      <c r="FLI43" s="1332"/>
      <c r="FLJ43" s="1332"/>
      <c r="FLK43" s="1332"/>
      <c r="FLL43" s="1332"/>
      <c r="FLM43" s="1332"/>
      <c r="FLN43" s="1332"/>
      <c r="FLO43" s="1332"/>
      <c r="FLP43" s="1332"/>
      <c r="FLQ43" s="1332"/>
      <c r="FLR43" s="1332"/>
      <c r="FLS43" s="1332"/>
      <c r="FLT43" s="1332"/>
      <c r="FLU43" s="1332"/>
      <c r="FLV43" s="1332"/>
      <c r="FLW43" s="1332"/>
      <c r="FLX43" s="1332"/>
      <c r="FLY43" s="1332"/>
      <c r="FLZ43" s="1332"/>
      <c r="FMA43" s="1332"/>
      <c r="FMB43" s="1332"/>
      <c r="FMC43" s="1332"/>
      <c r="FMD43" s="1332"/>
      <c r="FME43" s="1332"/>
      <c r="FMF43" s="1332"/>
      <c r="FMG43" s="1332"/>
      <c r="FMH43" s="1332"/>
      <c r="FMI43" s="1332"/>
      <c r="FMJ43" s="1332"/>
      <c r="FMK43" s="1332"/>
      <c r="FML43" s="1332"/>
      <c r="FMM43" s="1332"/>
      <c r="FMN43" s="1332"/>
      <c r="FMO43" s="1332"/>
      <c r="FMP43" s="1332"/>
      <c r="FMQ43" s="1332"/>
      <c r="FMR43" s="1332"/>
      <c r="FMS43" s="1332"/>
      <c r="FMT43" s="1332"/>
      <c r="FMU43" s="1332"/>
      <c r="FMV43" s="1332"/>
      <c r="FMW43" s="1332"/>
      <c r="FMX43" s="1332"/>
      <c r="FMY43" s="1332"/>
      <c r="FMZ43" s="1332"/>
      <c r="FNA43" s="1332"/>
      <c r="FNB43" s="1332"/>
      <c r="FNC43" s="1332"/>
      <c r="FND43" s="1332"/>
      <c r="FNE43" s="1332"/>
      <c r="FNF43" s="1332"/>
    </row>
    <row r="44" spans="1:4426" s="1334" customFormat="1" ht="15">
      <c r="A44" s="1330"/>
      <c r="B44" s="1406">
        <v>1901031</v>
      </c>
      <c r="C44" s="1410" t="s">
        <v>1686</v>
      </c>
      <c r="D44" s="1427">
        <v>-1398869.32</v>
      </c>
      <c r="E44" s="1405"/>
      <c r="F44" s="1401"/>
      <c r="G44" s="1401">
        <f>+D44</f>
        <v>-1398869.32</v>
      </c>
      <c r="H44" s="1401"/>
      <c r="I44" s="1401"/>
      <c r="J44" s="1623" t="s">
        <v>1665</v>
      </c>
      <c r="K44" s="1415" t="s">
        <v>1687</v>
      </c>
      <c r="L44" s="1333"/>
      <c r="M44" s="1333"/>
      <c r="N44" s="1333"/>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c r="BF44" s="1333"/>
      <c r="BG44" s="1333"/>
      <c r="BH44" s="1333"/>
      <c r="BI44" s="1333"/>
      <c r="BJ44" s="1333"/>
      <c r="BK44" s="1333"/>
      <c r="BL44" s="1333"/>
      <c r="BM44" s="1333"/>
      <c r="BN44" s="1333"/>
      <c r="BO44" s="1333"/>
      <c r="BP44" s="1333"/>
      <c r="BQ44" s="1333"/>
      <c r="BR44" s="1333"/>
      <c r="BS44" s="1333"/>
      <c r="BT44" s="1333"/>
      <c r="BU44" s="1333"/>
      <c r="BV44" s="1333"/>
      <c r="BW44" s="1333"/>
      <c r="BX44" s="1333"/>
      <c r="BY44" s="1333"/>
      <c r="BZ44" s="1333"/>
      <c r="CA44" s="1333"/>
      <c r="CB44" s="1333"/>
      <c r="CC44" s="1333"/>
      <c r="CD44" s="1333"/>
      <c r="CE44" s="1333"/>
      <c r="CF44" s="1333"/>
      <c r="CG44" s="1333"/>
      <c r="CH44" s="1333"/>
      <c r="CI44" s="1333"/>
      <c r="CJ44" s="1333"/>
      <c r="CK44" s="1333"/>
      <c r="CL44" s="1333"/>
      <c r="CM44" s="1333"/>
      <c r="CN44" s="1333"/>
      <c r="CO44" s="1333"/>
      <c r="CP44" s="1333"/>
      <c r="CQ44" s="1333"/>
      <c r="CR44" s="1333"/>
      <c r="CS44" s="1333"/>
      <c r="CT44" s="1333"/>
      <c r="CU44" s="1333"/>
      <c r="CV44" s="1333"/>
      <c r="CW44" s="1333"/>
      <c r="CX44" s="1333"/>
      <c r="CY44" s="1333"/>
      <c r="CZ44" s="1333"/>
      <c r="DA44" s="1333"/>
      <c r="DB44" s="1333"/>
      <c r="DC44" s="1333"/>
      <c r="DD44" s="1333"/>
      <c r="DE44" s="1333"/>
      <c r="DF44" s="1333"/>
      <c r="DG44" s="1333"/>
      <c r="DH44" s="1333"/>
      <c r="DI44" s="1333"/>
      <c r="DJ44" s="1333"/>
      <c r="DK44" s="1333"/>
      <c r="DL44" s="1333"/>
      <c r="DM44" s="1333"/>
      <c r="DN44" s="1333"/>
      <c r="DO44" s="1333"/>
      <c r="DP44" s="1333"/>
      <c r="DQ44" s="1333"/>
      <c r="DR44" s="1333"/>
      <c r="DS44" s="1333"/>
      <c r="DT44" s="1333"/>
      <c r="DU44" s="1333"/>
      <c r="DV44" s="1333"/>
      <c r="DW44" s="1333"/>
      <c r="DX44" s="1333"/>
      <c r="DY44" s="1333"/>
      <c r="DZ44" s="1333"/>
      <c r="EA44" s="1333"/>
      <c r="EB44" s="1333"/>
      <c r="EC44" s="1333"/>
      <c r="ED44" s="1333"/>
      <c r="EE44" s="1333"/>
      <c r="EF44" s="1333"/>
      <c r="EG44" s="1333"/>
      <c r="EH44" s="1333"/>
      <c r="EI44" s="1333"/>
      <c r="EJ44" s="1333"/>
      <c r="EK44" s="1333"/>
      <c r="EL44" s="1333"/>
      <c r="EM44" s="1333"/>
      <c r="EN44" s="1333"/>
      <c r="EO44" s="1333"/>
      <c r="EP44" s="1333"/>
      <c r="EQ44" s="1333"/>
      <c r="ER44" s="1333"/>
      <c r="ES44" s="1333"/>
      <c r="ET44" s="1333"/>
      <c r="EU44" s="1333"/>
      <c r="EV44" s="1333"/>
      <c r="EW44" s="1333"/>
      <c r="EX44" s="1333"/>
      <c r="EY44" s="1333"/>
      <c r="EZ44" s="1333"/>
      <c r="FA44" s="1333"/>
      <c r="FB44" s="1333"/>
      <c r="FC44" s="1333"/>
      <c r="FD44" s="1333"/>
      <c r="FE44" s="1333"/>
      <c r="FF44" s="1333"/>
      <c r="FG44" s="1333"/>
      <c r="FH44" s="1333"/>
      <c r="FI44" s="1333"/>
      <c r="FJ44" s="1333"/>
      <c r="FK44" s="1333"/>
      <c r="FL44" s="1333"/>
      <c r="FM44" s="1333"/>
      <c r="FN44" s="1333"/>
      <c r="FO44" s="1333"/>
      <c r="FP44" s="1333"/>
      <c r="FQ44" s="1333"/>
      <c r="FR44" s="1333"/>
      <c r="FS44" s="1333"/>
      <c r="FT44" s="1333"/>
      <c r="FU44" s="1333"/>
      <c r="FV44" s="1333"/>
      <c r="FW44" s="1333"/>
      <c r="FX44" s="1333"/>
      <c r="FY44" s="1333"/>
      <c r="FZ44" s="1333"/>
      <c r="GA44" s="1333"/>
      <c r="GB44" s="1333"/>
      <c r="GC44" s="1333"/>
      <c r="GD44" s="1333"/>
      <c r="GE44" s="1333"/>
      <c r="GF44" s="1333"/>
      <c r="GG44" s="1333"/>
      <c r="GH44" s="1333"/>
      <c r="GI44" s="1333"/>
      <c r="GJ44" s="1333"/>
      <c r="GK44" s="1333"/>
      <c r="GL44" s="1333"/>
      <c r="GM44" s="1333"/>
      <c r="GN44" s="1333"/>
      <c r="GO44" s="1333"/>
      <c r="GP44" s="1333"/>
      <c r="GQ44" s="1333"/>
      <c r="GR44" s="1333"/>
      <c r="GS44" s="1333"/>
      <c r="GT44" s="1333"/>
      <c r="GU44" s="1333"/>
      <c r="GV44" s="1333"/>
      <c r="GW44" s="1333"/>
      <c r="GX44" s="1333"/>
      <c r="GY44" s="1333"/>
      <c r="GZ44" s="1333"/>
      <c r="HA44" s="1333"/>
      <c r="HB44" s="1333"/>
      <c r="HC44" s="1333"/>
      <c r="HD44" s="1333"/>
      <c r="HE44" s="1333"/>
      <c r="HF44" s="1333"/>
      <c r="HG44" s="1333"/>
      <c r="HH44" s="1333"/>
      <c r="HI44" s="1333"/>
      <c r="HJ44" s="1333"/>
      <c r="HK44" s="1333"/>
      <c r="HL44" s="1333"/>
      <c r="HM44" s="1333"/>
      <c r="HN44" s="1333"/>
      <c r="HO44" s="1333"/>
      <c r="HP44" s="1333"/>
      <c r="HQ44" s="1333"/>
      <c r="HR44" s="1333"/>
      <c r="HS44" s="1333"/>
      <c r="HT44" s="1333"/>
      <c r="HU44" s="1333"/>
      <c r="HV44" s="1333"/>
      <c r="HW44" s="1333"/>
      <c r="HX44" s="1333"/>
      <c r="HY44" s="1333"/>
      <c r="HZ44" s="1333"/>
      <c r="IA44" s="1333"/>
      <c r="IB44" s="1333"/>
      <c r="IC44" s="1333"/>
      <c r="ID44" s="1333"/>
      <c r="IE44" s="1333"/>
      <c r="IF44" s="1333"/>
      <c r="IG44" s="1333"/>
      <c r="IH44" s="1333"/>
      <c r="II44" s="1333"/>
      <c r="IJ44" s="1333"/>
      <c r="IK44" s="1333"/>
      <c r="IL44" s="1333"/>
      <c r="IM44" s="1333"/>
      <c r="IN44" s="1333"/>
      <c r="IO44" s="1333"/>
      <c r="IP44" s="1333"/>
      <c r="IQ44" s="1333"/>
      <c r="IR44" s="1333"/>
      <c r="IS44" s="1333"/>
      <c r="IT44" s="1333"/>
      <c r="IU44" s="1333"/>
      <c r="IV44" s="1333"/>
      <c r="IW44" s="1333"/>
      <c r="IX44" s="1333"/>
      <c r="IY44" s="1333"/>
      <c r="IZ44" s="1333"/>
      <c r="JA44" s="1333"/>
      <c r="JB44" s="1333"/>
      <c r="JC44" s="1333"/>
      <c r="JD44" s="1333"/>
      <c r="JE44" s="1333"/>
      <c r="JF44" s="1333"/>
      <c r="JG44" s="1333"/>
      <c r="JH44" s="1333"/>
      <c r="JI44" s="1333"/>
      <c r="JJ44" s="1333"/>
      <c r="JK44" s="1333"/>
      <c r="JL44" s="1333"/>
      <c r="JM44" s="1333"/>
      <c r="JN44" s="1333"/>
      <c r="JO44" s="1333"/>
      <c r="JP44" s="1333"/>
      <c r="JQ44" s="1333"/>
      <c r="JR44" s="1333"/>
      <c r="JS44" s="1333"/>
      <c r="JT44" s="1333"/>
      <c r="JU44" s="1333"/>
      <c r="JV44" s="1333"/>
      <c r="JW44" s="1333"/>
      <c r="JX44" s="1333"/>
      <c r="JY44" s="1333"/>
      <c r="JZ44" s="1333"/>
      <c r="KA44" s="1333"/>
      <c r="KB44" s="1333"/>
      <c r="KC44" s="1333"/>
      <c r="KD44" s="1333"/>
      <c r="KE44" s="1333"/>
      <c r="KF44" s="1333"/>
      <c r="KG44" s="1333"/>
      <c r="KH44" s="1333"/>
      <c r="KI44" s="1333"/>
      <c r="KJ44" s="1333"/>
      <c r="KK44" s="1333"/>
      <c r="KL44" s="1333"/>
      <c r="KM44" s="1333"/>
      <c r="KN44" s="1333"/>
      <c r="KO44" s="1333"/>
      <c r="KP44" s="1333"/>
      <c r="KQ44" s="1333"/>
      <c r="KR44" s="1333"/>
      <c r="KS44" s="1333"/>
      <c r="KT44" s="1333"/>
      <c r="KU44" s="1333"/>
      <c r="KV44" s="1333"/>
      <c r="KW44" s="1333"/>
      <c r="KX44" s="1333"/>
      <c r="KY44" s="1333"/>
      <c r="KZ44" s="1333"/>
      <c r="LA44" s="1333"/>
      <c r="LB44" s="1333"/>
      <c r="LC44" s="1333"/>
      <c r="LD44" s="1333"/>
      <c r="LE44" s="1333"/>
      <c r="LF44" s="1333"/>
      <c r="LG44" s="1333"/>
      <c r="LH44" s="1333"/>
      <c r="LI44" s="1333"/>
      <c r="LJ44" s="1333"/>
      <c r="LK44" s="1333"/>
      <c r="LL44" s="1333"/>
      <c r="LM44" s="1333"/>
      <c r="LN44" s="1333"/>
      <c r="LO44" s="1333"/>
      <c r="LP44" s="1333"/>
      <c r="LQ44" s="1333"/>
      <c r="LR44" s="1333"/>
      <c r="LS44" s="1333"/>
      <c r="LT44" s="1333"/>
      <c r="LU44" s="1333"/>
      <c r="LV44" s="1333"/>
      <c r="LW44" s="1333"/>
      <c r="LX44" s="1333"/>
      <c r="LY44" s="1333"/>
      <c r="LZ44" s="1333"/>
      <c r="MA44" s="1333"/>
      <c r="MB44" s="1333"/>
      <c r="MC44" s="1333"/>
      <c r="MD44" s="1333"/>
      <c r="ME44" s="1333"/>
      <c r="MF44" s="1333"/>
      <c r="MG44" s="1333"/>
      <c r="MH44" s="1333"/>
      <c r="MI44" s="1333"/>
      <c r="MJ44" s="1333"/>
      <c r="MK44" s="1333"/>
      <c r="ML44" s="1333"/>
      <c r="MM44" s="1333"/>
      <c r="MN44" s="1333"/>
      <c r="MO44" s="1333"/>
      <c r="MP44" s="1333"/>
      <c r="MQ44" s="1333"/>
      <c r="MR44" s="1333"/>
      <c r="MS44" s="1333"/>
      <c r="MT44" s="1333"/>
      <c r="MU44" s="1333"/>
      <c r="MV44" s="1333"/>
      <c r="MW44" s="1333"/>
      <c r="MX44" s="1333"/>
      <c r="MY44" s="1333"/>
      <c r="MZ44" s="1333"/>
      <c r="NA44" s="1333"/>
      <c r="NB44" s="1333"/>
      <c r="NC44" s="1333"/>
      <c r="ND44" s="1333"/>
      <c r="NE44" s="1333"/>
      <c r="NF44" s="1333"/>
      <c r="NG44" s="1333"/>
      <c r="NH44" s="1333"/>
      <c r="NI44" s="1333"/>
      <c r="NJ44" s="1333"/>
      <c r="NK44" s="1333"/>
      <c r="NL44" s="1333"/>
      <c r="NM44" s="1333"/>
      <c r="NN44" s="1333"/>
      <c r="NO44" s="1333"/>
      <c r="NP44" s="1333"/>
      <c r="NQ44" s="1333"/>
      <c r="NR44" s="1333"/>
      <c r="NS44" s="1333"/>
      <c r="NT44" s="1333"/>
      <c r="NU44" s="1333"/>
      <c r="NV44" s="1333"/>
      <c r="NW44" s="1333"/>
      <c r="NX44" s="1333"/>
      <c r="NY44" s="1333"/>
      <c r="NZ44" s="1333"/>
      <c r="OA44" s="1333"/>
      <c r="OB44" s="1333"/>
      <c r="OC44" s="1333"/>
      <c r="OD44" s="1333"/>
      <c r="OE44" s="1333"/>
      <c r="OF44" s="1333"/>
      <c r="OG44" s="1333"/>
      <c r="OH44" s="1333"/>
      <c r="OI44" s="1333"/>
      <c r="OJ44" s="1333"/>
      <c r="OK44" s="1333"/>
      <c r="OL44" s="1333"/>
      <c r="OM44" s="1333"/>
      <c r="ON44" s="1333"/>
      <c r="OO44" s="1333"/>
      <c r="OP44" s="1333"/>
      <c r="OQ44" s="1333"/>
      <c r="OR44" s="1333"/>
      <c r="OS44" s="1333"/>
      <c r="OT44" s="1333"/>
      <c r="OU44" s="1333"/>
      <c r="OV44" s="1333"/>
      <c r="OW44" s="1333"/>
      <c r="OX44" s="1333"/>
      <c r="OY44" s="1333"/>
      <c r="OZ44" s="1333"/>
      <c r="PA44" s="1333"/>
      <c r="PB44" s="1333"/>
      <c r="PC44" s="1333"/>
      <c r="PD44" s="1333"/>
      <c r="PE44" s="1333"/>
      <c r="PF44" s="1333"/>
      <c r="PG44" s="1333"/>
      <c r="PH44" s="1333"/>
      <c r="PI44" s="1333"/>
      <c r="PJ44" s="1333"/>
      <c r="PK44" s="1333"/>
      <c r="PL44" s="1333"/>
      <c r="PM44" s="1333"/>
      <c r="PN44" s="1333"/>
      <c r="PO44" s="1333"/>
      <c r="PP44" s="1333"/>
      <c r="PQ44" s="1333"/>
      <c r="PR44" s="1333"/>
      <c r="PS44" s="1333"/>
      <c r="PT44" s="1333"/>
      <c r="PU44" s="1333"/>
      <c r="PV44" s="1333"/>
      <c r="PW44" s="1333"/>
      <c r="PX44" s="1333"/>
      <c r="PY44" s="1333"/>
      <c r="PZ44" s="1333"/>
      <c r="QA44" s="1333"/>
      <c r="QB44" s="1333"/>
      <c r="QC44" s="1333"/>
      <c r="QD44" s="1333"/>
      <c r="QE44" s="1333"/>
      <c r="QF44" s="1333"/>
      <c r="QG44" s="1333"/>
      <c r="QH44" s="1333"/>
      <c r="QI44" s="1333"/>
      <c r="QJ44" s="1333"/>
      <c r="QK44" s="1333"/>
      <c r="QL44" s="1333"/>
      <c r="QM44" s="1333"/>
      <c r="QN44" s="1333"/>
      <c r="QO44" s="1333"/>
      <c r="QP44" s="1333"/>
      <c r="QQ44" s="1333"/>
      <c r="QR44" s="1333"/>
      <c r="QS44" s="1333"/>
      <c r="QT44" s="1333"/>
      <c r="QU44" s="1333"/>
      <c r="QV44" s="1333"/>
      <c r="QW44" s="1333"/>
      <c r="QX44" s="1333"/>
      <c r="QY44" s="1333"/>
      <c r="QZ44" s="1333"/>
      <c r="RA44" s="1333"/>
      <c r="RB44" s="1333"/>
      <c r="RC44" s="1333"/>
      <c r="RD44" s="1333"/>
      <c r="RE44" s="1333"/>
      <c r="RF44" s="1333"/>
      <c r="RG44" s="1333"/>
      <c r="RH44" s="1333"/>
      <c r="RI44" s="1333"/>
      <c r="RJ44" s="1333"/>
      <c r="RK44" s="1333"/>
      <c r="RL44" s="1333"/>
      <c r="RM44" s="1333"/>
      <c r="RN44" s="1333"/>
      <c r="RO44" s="1333"/>
      <c r="RP44" s="1333"/>
      <c r="RQ44" s="1333"/>
      <c r="RR44" s="1333"/>
      <c r="RS44" s="1333"/>
      <c r="RT44" s="1333"/>
      <c r="RU44" s="1333"/>
      <c r="RV44" s="1333"/>
      <c r="RW44" s="1333"/>
      <c r="RX44" s="1333"/>
      <c r="RY44" s="1333"/>
      <c r="RZ44" s="1333"/>
      <c r="SA44" s="1333"/>
      <c r="SB44" s="1333"/>
      <c r="SC44" s="1333"/>
      <c r="SD44" s="1333"/>
      <c r="SE44" s="1333"/>
      <c r="SF44" s="1333"/>
      <c r="SG44" s="1333"/>
      <c r="SH44" s="1333"/>
      <c r="SI44" s="1333"/>
      <c r="SJ44" s="1333"/>
      <c r="SK44" s="1333"/>
      <c r="SL44" s="1333"/>
      <c r="SM44" s="1333"/>
      <c r="SN44" s="1333"/>
      <c r="SO44" s="1333"/>
      <c r="SP44" s="1333"/>
      <c r="SQ44" s="1333"/>
      <c r="SR44" s="1333"/>
      <c r="SS44" s="1333"/>
      <c r="ST44" s="1333"/>
      <c r="SU44" s="1333"/>
      <c r="SV44" s="1333"/>
      <c r="SW44" s="1333"/>
      <c r="SX44" s="1333"/>
      <c r="SY44" s="1333"/>
      <c r="SZ44" s="1333"/>
      <c r="TA44" s="1333"/>
      <c r="TB44" s="1333"/>
      <c r="TC44" s="1333"/>
      <c r="TD44" s="1333"/>
      <c r="TE44" s="1333"/>
      <c r="TF44" s="1333"/>
      <c r="TG44" s="1333"/>
      <c r="TH44" s="1333"/>
      <c r="TI44" s="1333"/>
      <c r="TJ44" s="1333"/>
      <c r="TK44" s="1333"/>
      <c r="TL44" s="1333"/>
      <c r="TM44" s="1333"/>
      <c r="TN44" s="1333"/>
      <c r="TO44" s="1333"/>
      <c r="TP44" s="1333"/>
      <c r="TQ44" s="1333"/>
      <c r="TR44" s="1333"/>
      <c r="TS44" s="1333"/>
      <c r="TT44" s="1333"/>
      <c r="TU44" s="1333"/>
      <c r="TV44" s="1333"/>
      <c r="TW44" s="1333"/>
      <c r="TX44" s="1333"/>
      <c r="TY44" s="1333"/>
      <c r="TZ44" s="1333"/>
      <c r="UA44" s="1333"/>
      <c r="UB44" s="1333"/>
      <c r="UC44" s="1333"/>
      <c r="UD44" s="1333"/>
      <c r="UE44" s="1333"/>
      <c r="UF44" s="1333"/>
      <c r="UG44" s="1333"/>
      <c r="UH44" s="1333"/>
      <c r="UI44" s="1333"/>
      <c r="UJ44" s="1333"/>
      <c r="UK44" s="1333"/>
      <c r="UL44" s="1333"/>
      <c r="UM44" s="1333"/>
      <c r="UN44" s="1333"/>
      <c r="UO44" s="1333"/>
      <c r="UP44" s="1333"/>
      <c r="UQ44" s="1333"/>
      <c r="UR44" s="1333"/>
      <c r="US44" s="1333"/>
      <c r="UT44" s="1333"/>
      <c r="UU44" s="1333"/>
      <c r="UV44" s="1333"/>
      <c r="UW44" s="1333"/>
      <c r="UX44" s="1333"/>
      <c r="UY44" s="1333"/>
      <c r="UZ44" s="1333"/>
      <c r="VA44" s="1333"/>
      <c r="VB44" s="1333"/>
      <c r="VC44" s="1333"/>
      <c r="VD44" s="1333"/>
      <c r="VE44" s="1333"/>
      <c r="VF44" s="1333"/>
      <c r="VG44" s="1333"/>
      <c r="VH44" s="1333"/>
      <c r="VI44" s="1333"/>
      <c r="VJ44" s="1333"/>
      <c r="VK44" s="1333"/>
      <c r="VL44" s="1333"/>
      <c r="VM44" s="1333"/>
      <c r="VN44" s="1333"/>
      <c r="VO44" s="1333"/>
      <c r="VP44" s="1333"/>
      <c r="VQ44" s="1333"/>
      <c r="VR44" s="1333"/>
      <c r="VS44" s="1333"/>
      <c r="VT44" s="1333"/>
      <c r="VU44" s="1333"/>
      <c r="VV44" s="1333"/>
      <c r="VW44" s="1333"/>
      <c r="VX44" s="1333"/>
      <c r="VY44" s="1333"/>
      <c r="VZ44" s="1333"/>
      <c r="WA44" s="1333"/>
      <c r="WB44" s="1333"/>
      <c r="WC44" s="1333"/>
      <c r="WD44" s="1333"/>
      <c r="WE44" s="1333"/>
      <c r="WF44" s="1333"/>
      <c r="WG44" s="1333"/>
      <c r="WH44" s="1333"/>
      <c r="WI44" s="1333"/>
      <c r="WJ44" s="1333"/>
      <c r="WK44" s="1333"/>
      <c r="WL44" s="1333"/>
      <c r="WM44" s="1333"/>
      <c r="WN44" s="1333"/>
      <c r="WO44" s="1333"/>
      <c r="WP44" s="1333"/>
      <c r="WQ44" s="1333"/>
      <c r="WR44" s="1333"/>
      <c r="WS44" s="1333"/>
      <c r="WT44" s="1333"/>
      <c r="WU44" s="1333"/>
      <c r="WV44" s="1333"/>
      <c r="WW44" s="1333"/>
      <c r="WX44" s="1333"/>
      <c r="WY44" s="1333"/>
      <c r="WZ44" s="1333"/>
      <c r="XA44" s="1333"/>
      <c r="XB44" s="1333"/>
      <c r="XC44" s="1333"/>
      <c r="XD44" s="1333"/>
      <c r="XE44" s="1333"/>
      <c r="XF44" s="1333"/>
      <c r="XG44" s="1333"/>
      <c r="XH44" s="1333"/>
      <c r="XI44" s="1333"/>
      <c r="XJ44" s="1333"/>
      <c r="XK44" s="1333"/>
      <c r="XL44" s="1333"/>
      <c r="XM44" s="1333"/>
      <c r="XN44" s="1333"/>
      <c r="XO44" s="1333"/>
      <c r="XP44" s="1333"/>
      <c r="XQ44" s="1333"/>
      <c r="XR44" s="1333"/>
      <c r="XS44" s="1333"/>
      <c r="XT44" s="1333"/>
      <c r="XU44" s="1333"/>
      <c r="XV44" s="1333"/>
      <c r="XW44" s="1333"/>
      <c r="XX44" s="1333"/>
      <c r="XY44" s="1333"/>
      <c r="XZ44" s="1333"/>
      <c r="YA44" s="1333"/>
      <c r="YB44" s="1333"/>
      <c r="YC44" s="1333"/>
      <c r="YD44" s="1333"/>
      <c r="YE44" s="1333"/>
      <c r="YF44" s="1333"/>
      <c r="YG44" s="1333"/>
      <c r="YH44" s="1333"/>
      <c r="YI44" s="1333"/>
      <c r="YJ44" s="1333"/>
      <c r="YK44" s="1333"/>
      <c r="YL44" s="1333"/>
      <c r="YM44" s="1333"/>
      <c r="YN44" s="1333"/>
      <c r="YO44" s="1333"/>
      <c r="YP44" s="1333"/>
      <c r="YQ44" s="1333"/>
      <c r="YR44" s="1333"/>
      <c r="YS44" s="1333"/>
      <c r="YT44" s="1333"/>
      <c r="YU44" s="1333"/>
      <c r="YV44" s="1333"/>
      <c r="YW44" s="1333"/>
      <c r="YX44" s="1333"/>
      <c r="YY44" s="1333"/>
      <c r="YZ44" s="1333"/>
      <c r="ZA44" s="1333"/>
      <c r="ZB44" s="1333"/>
      <c r="ZC44" s="1333"/>
      <c r="ZD44" s="1333"/>
      <c r="ZE44" s="1333"/>
      <c r="ZF44" s="1333"/>
      <c r="ZG44" s="1333"/>
      <c r="ZH44" s="1333"/>
      <c r="ZI44" s="1333"/>
      <c r="ZJ44" s="1333"/>
      <c r="ZK44" s="1333"/>
      <c r="ZL44" s="1333"/>
      <c r="ZM44" s="1333"/>
      <c r="ZN44" s="1333"/>
      <c r="ZO44" s="1333"/>
      <c r="ZP44" s="1333"/>
      <c r="ZQ44" s="1333"/>
      <c r="ZR44" s="1333"/>
      <c r="ZS44" s="1333"/>
      <c r="ZT44" s="1333"/>
      <c r="ZU44" s="1333"/>
      <c r="ZV44" s="1333"/>
      <c r="ZW44" s="1333"/>
      <c r="ZX44" s="1333"/>
      <c r="ZY44" s="1333"/>
      <c r="ZZ44" s="1333"/>
      <c r="AAA44" s="1333"/>
      <c r="AAB44" s="1333"/>
      <c r="AAC44" s="1333"/>
      <c r="AAD44" s="1333"/>
      <c r="AAE44" s="1333"/>
      <c r="AAF44" s="1333"/>
      <c r="AAG44" s="1333"/>
      <c r="AAH44" s="1333"/>
      <c r="AAI44" s="1333"/>
      <c r="AAJ44" s="1333"/>
      <c r="AAK44" s="1333"/>
      <c r="AAL44" s="1333"/>
      <c r="AAM44" s="1333"/>
      <c r="AAN44" s="1333"/>
      <c r="AAO44" s="1333"/>
      <c r="AAP44" s="1333"/>
      <c r="AAQ44" s="1333"/>
      <c r="AAR44" s="1333"/>
      <c r="AAS44" s="1333"/>
      <c r="AAT44" s="1333"/>
      <c r="AAU44" s="1333"/>
      <c r="AAV44" s="1333"/>
      <c r="AAW44" s="1333"/>
      <c r="AAX44" s="1333"/>
      <c r="AAY44" s="1333"/>
      <c r="AAZ44" s="1333"/>
      <c r="ABA44" s="1333"/>
      <c r="ABB44" s="1333"/>
      <c r="ABC44" s="1333"/>
      <c r="ABD44" s="1333"/>
      <c r="ABE44" s="1333"/>
      <c r="ABF44" s="1333"/>
      <c r="ABG44" s="1333"/>
      <c r="ABH44" s="1333"/>
      <c r="ABI44" s="1333"/>
      <c r="ABJ44" s="1333"/>
      <c r="ABK44" s="1333"/>
      <c r="ABL44" s="1333"/>
      <c r="ABM44" s="1333"/>
      <c r="ABN44" s="1333"/>
      <c r="ABO44" s="1333"/>
      <c r="ABP44" s="1333"/>
      <c r="ABQ44" s="1333"/>
      <c r="ABR44" s="1333"/>
      <c r="ABS44" s="1333"/>
      <c r="ABT44" s="1333"/>
      <c r="ABU44" s="1333"/>
      <c r="ABV44" s="1333"/>
      <c r="ABW44" s="1333"/>
      <c r="ABX44" s="1333"/>
      <c r="ABY44" s="1333"/>
      <c r="ABZ44" s="1333"/>
      <c r="ACA44" s="1333"/>
      <c r="ACB44" s="1333"/>
      <c r="ACC44" s="1333"/>
      <c r="ACD44" s="1333"/>
      <c r="ACE44" s="1333"/>
      <c r="ACF44" s="1333"/>
      <c r="ACG44" s="1333"/>
      <c r="ACH44" s="1333"/>
      <c r="ACI44" s="1333"/>
      <c r="ACJ44" s="1333"/>
      <c r="ACK44" s="1333"/>
      <c r="ACL44" s="1333"/>
      <c r="ACM44" s="1333"/>
      <c r="ACN44" s="1333"/>
      <c r="ACO44" s="1333"/>
      <c r="ACP44" s="1333"/>
      <c r="ACQ44" s="1333"/>
      <c r="ACR44" s="1333"/>
      <c r="ACS44" s="1333"/>
      <c r="ACT44" s="1333"/>
      <c r="ACU44" s="1333"/>
      <c r="ACV44" s="1333"/>
      <c r="ACW44" s="1333"/>
      <c r="ACX44" s="1333"/>
      <c r="ACY44" s="1333"/>
      <c r="ACZ44" s="1333"/>
      <c r="ADA44" s="1333"/>
      <c r="ADB44" s="1333"/>
      <c r="ADC44" s="1333"/>
      <c r="ADD44" s="1333"/>
      <c r="ADE44" s="1333"/>
      <c r="ADF44" s="1333"/>
      <c r="ADG44" s="1333"/>
      <c r="ADH44" s="1333"/>
      <c r="ADI44" s="1333"/>
      <c r="ADJ44" s="1333"/>
      <c r="ADK44" s="1333"/>
      <c r="ADL44" s="1333"/>
      <c r="ADM44" s="1333"/>
      <c r="ADN44" s="1333"/>
      <c r="ADO44" s="1333"/>
      <c r="ADP44" s="1333"/>
      <c r="ADQ44" s="1333"/>
      <c r="ADR44" s="1333"/>
      <c r="ADS44" s="1333"/>
      <c r="ADT44" s="1333"/>
      <c r="ADU44" s="1333"/>
      <c r="ADV44" s="1333"/>
      <c r="ADW44" s="1333"/>
      <c r="ADX44" s="1333"/>
      <c r="ADY44" s="1333"/>
      <c r="ADZ44" s="1333"/>
      <c r="AEA44" s="1333"/>
      <c r="AEB44" s="1333"/>
      <c r="AEC44" s="1333"/>
      <c r="AED44" s="1333"/>
      <c r="AEE44" s="1333"/>
      <c r="AEF44" s="1333"/>
      <c r="AEG44" s="1333"/>
      <c r="AEH44" s="1333"/>
      <c r="AEI44" s="1333"/>
      <c r="AEJ44" s="1333"/>
      <c r="AEK44" s="1333"/>
      <c r="AEL44" s="1333"/>
      <c r="AEM44" s="1333"/>
      <c r="AEN44" s="1333"/>
      <c r="AEO44" s="1333"/>
      <c r="AEP44" s="1333"/>
      <c r="AEQ44" s="1333"/>
      <c r="AER44" s="1333"/>
      <c r="AES44" s="1333"/>
      <c r="AET44" s="1333"/>
      <c r="AEU44" s="1333"/>
      <c r="AEV44" s="1333"/>
      <c r="AEW44" s="1333"/>
      <c r="AEX44" s="1333"/>
      <c r="AEY44" s="1333"/>
      <c r="AEZ44" s="1333"/>
      <c r="AFA44" s="1333"/>
      <c r="AFB44" s="1333"/>
      <c r="AFC44" s="1333"/>
      <c r="AFD44" s="1333"/>
      <c r="AFE44" s="1333"/>
      <c r="AFF44" s="1333"/>
      <c r="AFG44" s="1333"/>
      <c r="AFH44" s="1333"/>
      <c r="AFI44" s="1333"/>
      <c r="AFJ44" s="1333"/>
      <c r="AFK44" s="1333"/>
      <c r="AFL44" s="1333"/>
      <c r="AFM44" s="1333"/>
      <c r="AFN44" s="1333"/>
      <c r="AFO44" s="1333"/>
      <c r="AFP44" s="1333"/>
      <c r="AFQ44" s="1333"/>
      <c r="AFR44" s="1333"/>
      <c r="AFS44" s="1333"/>
      <c r="AFT44" s="1333"/>
      <c r="AFU44" s="1333"/>
      <c r="AFV44" s="1333"/>
      <c r="AFW44" s="1333"/>
      <c r="AFX44" s="1333"/>
      <c r="AFY44" s="1333"/>
      <c r="AFZ44" s="1333"/>
      <c r="AGA44" s="1333"/>
      <c r="AGB44" s="1333"/>
      <c r="AGC44" s="1333"/>
      <c r="AGD44" s="1333"/>
      <c r="AGE44" s="1333"/>
      <c r="AGF44" s="1333"/>
      <c r="AGG44" s="1333"/>
      <c r="AGH44" s="1333"/>
      <c r="AGI44" s="1333"/>
      <c r="AGJ44" s="1333"/>
      <c r="AGK44" s="1333"/>
      <c r="AGL44" s="1333"/>
      <c r="AGM44" s="1333"/>
      <c r="AGN44" s="1333"/>
      <c r="AGO44" s="1333"/>
      <c r="AGP44" s="1333"/>
      <c r="AGQ44" s="1333"/>
      <c r="AGR44" s="1333"/>
      <c r="AGS44" s="1333"/>
      <c r="AGT44" s="1333"/>
      <c r="AGU44" s="1333"/>
      <c r="AGV44" s="1333"/>
      <c r="AGW44" s="1333"/>
      <c r="AGX44" s="1333"/>
      <c r="AGY44" s="1333"/>
      <c r="AGZ44" s="1333"/>
      <c r="AHA44" s="1333"/>
      <c r="AHB44" s="1333"/>
      <c r="AHC44" s="1333"/>
      <c r="AHD44" s="1333"/>
      <c r="AHE44" s="1333"/>
      <c r="AHF44" s="1333"/>
      <c r="AHG44" s="1333"/>
      <c r="AHH44" s="1333"/>
      <c r="AHI44" s="1333"/>
      <c r="AHJ44" s="1333"/>
      <c r="AHK44" s="1333"/>
      <c r="AHL44" s="1333"/>
      <c r="AHM44" s="1333"/>
      <c r="AHN44" s="1333"/>
      <c r="AHO44" s="1333"/>
      <c r="AHP44" s="1333"/>
      <c r="AHQ44" s="1333"/>
      <c r="AHR44" s="1333"/>
      <c r="AHS44" s="1333"/>
      <c r="AHT44" s="1333"/>
      <c r="AHU44" s="1333"/>
      <c r="AHV44" s="1333"/>
      <c r="AHW44" s="1333"/>
      <c r="AHX44" s="1333"/>
      <c r="AHY44" s="1333"/>
      <c r="AHZ44" s="1333"/>
      <c r="AIA44" s="1333"/>
      <c r="AIB44" s="1333"/>
      <c r="AIC44" s="1333"/>
      <c r="AID44" s="1333"/>
      <c r="AIE44" s="1333"/>
      <c r="AIF44" s="1333"/>
      <c r="AIG44" s="1333"/>
      <c r="AIH44" s="1333"/>
      <c r="AII44" s="1333"/>
      <c r="AIJ44" s="1333"/>
      <c r="AIK44" s="1333"/>
      <c r="AIL44" s="1333"/>
      <c r="AIM44" s="1333"/>
      <c r="AIN44" s="1333"/>
      <c r="AIO44" s="1333"/>
      <c r="AIP44" s="1333"/>
      <c r="AIQ44" s="1333"/>
      <c r="AIR44" s="1333"/>
      <c r="AIS44" s="1333"/>
      <c r="AIT44" s="1333"/>
      <c r="AIU44" s="1333"/>
      <c r="AIV44" s="1333"/>
      <c r="AIW44" s="1333"/>
      <c r="AIX44" s="1333"/>
      <c r="AIY44" s="1333"/>
      <c r="AIZ44" s="1333"/>
      <c r="AJA44" s="1333"/>
      <c r="AJB44" s="1333"/>
      <c r="AJC44" s="1333"/>
      <c r="AJD44" s="1333"/>
      <c r="AJE44" s="1333"/>
      <c r="AJF44" s="1333"/>
      <c r="AJG44" s="1333"/>
      <c r="AJH44" s="1333"/>
      <c r="AJI44" s="1333"/>
      <c r="AJJ44" s="1333"/>
      <c r="AJK44" s="1333"/>
      <c r="AJL44" s="1333"/>
      <c r="AJM44" s="1333"/>
      <c r="AJN44" s="1333"/>
      <c r="AJO44" s="1333"/>
      <c r="AJP44" s="1333"/>
      <c r="AJQ44" s="1333"/>
      <c r="AJR44" s="1333"/>
      <c r="AJS44" s="1333"/>
      <c r="AJT44" s="1333"/>
      <c r="AJU44" s="1333"/>
      <c r="AJV44" s="1333"/>
      <c r="AJW44" s="1333"/>
      <c r="AJX44" s="1333"/>
      <c r="AJY44" s="1333"/>
      <c r="AJZ44" s="1333"/>
      <c r="AKA44" s="1333"/>
      <c r="AKB44" s="1333"/>
      <c r="AKC44" s="1333"/>
      <c r="AKD44" s="1333"/>
      <c r="AKE44" s="1333"/>
      <c r="AKF44" s="1333"/>
      <c r="AKG44" s="1333"/>
      <c r="AKH44" s="1333"/>
      <c r="AKI44" s="1333"/>
      <c r="AKJ44" s="1333"/>
      <c r="AKK44" s="1333"/>
      <c r="AKL44" s="1333"/>
      <c r="AKM44" s="1333"/>
      <c r="AKN44" s="1333"/>
      <c r="AKO44" s="1333"/>
      <c r="AKP44" s="1333"/>
      <c r="AKQ44" s="1333"/>
      <c r="AKR44" s="1333"/>
      <c r="AKS44" s="1333"/>
      <c r="AKT44" s="1333"/>
      <c r="AKU44" s="1333"/>
      <c r="AKV44" s="1333"/>
      <c r="AKW44" s="1333"/>
      <c r="AKX44" s="1333"/>
      <c r="AKY44" s="1333"/>
      <c r="AKZ44" s="1333"/>
      <c r="ALA44" s="1333"/>
      <c r="ALB44" s="1333"/>
      <c r="ALC44" s="1333"/>
      <c r="ALD44" s="1333"/>
      <c r="ALE44" s="1333"/>
      <c r="ALF44" s="1333"/>
      <c r="ALG44" s="1333"/>
      <c r="ALH44" s="1333"/>
      <c r="ALI44" s="1333"/>
      <c r="ALJ44" s="1333"/>
      <c r="ALK44" s="1333"/>
      <c r="ALL44" s="1333"/>
      <c r="ALM44" s="1333"/>
      <c r="ALN44" s="1333"/>
      <c r="ALO44" s="1333"/>
      <c r="ALP44" s="1333"/>
      <c r="ALQ44" s="1333"/>
      <c r="ALR44" s="1333"/>
      <c r="ALS44" s="1333"/>
      <c r="ALT44" s="1333"/>
      <c r="ALU44" s="1333"/>
      <c r="ALV44" s="1333"/>
      <c r="ALW44" s="1333"/>
      <c r="ALX44" s="1333"/>
      <c r="ALY44" s="1333"/>
      <c r="ALZ44" s="1333"/>
      <c r="AMA44" s="1333"/>
      <c r="AMB44" s="1333"/>
      <c r="AMC44" s="1333"/>
      <c r="AMD44" s="1333"/>
      <c r="AME44" s="1333"/>
      <c r="AMF44" s="1333"/>
      <c r="AMG44" s="1333"/>
      <c r="AMH44" s="1333"/>
      <c r="AMI44" s="1333"/>
      <c r="AMJ44" s="1333"/>
      <c r="AMK44" s="1333"/>
      <c r="AML44" s="1333"/>
      <c r="AMM44" s="1333"/>
      <c r="AMN44" s="1333"/>
      <c r="AMO44" s="1333"/>
      <c r="AMP44" s="1333"/>
      <c r="AMQ44" s="1333"/>
      <c r="AMR44" s="1333"/>
      <c r="AMS44" s="1333"/>
      <c r="AMT44" s="1333"/>
      <c r="AMU44" s="1333"/>
      <c r="AMV44" s="1333"/>
      <c r="AMW44" s="1333"/>
      <c r="AMX44" s="1333"/>
      <c r="AMY44" s="1333"/>
      <c r="AMZ44" s="1333"/>
      <c r="ANA44" s="1333"/>
      <c r="ANB44" s="1333"/>
      <c r="ANC44" s="1333"/>
      <c r="AND44" s="1333"/>
      <c r="ANE44" s="1333"/>
      <c r="ANF44" s="1333"/>
      <c r="ANG44" s="1333"/>
      <c r="ANH44" s="1333"/>
      <c r="ANI44" s="1333"/>
      <c r="ANJ44" s="1333"/>
      <c r="ANK44" s="1333"/>
      <c r="ANL44" s="1333"/>
      <c r="ANM44" s="1333"/>
      <c r="ANN44" s="1333"/>
      <c r="ANO44" s="1333"/>
      <c r="ANP44" s="1333"/>
      <c r="ANQ44" s="1333"/>
      <c r="ANR44" s="1333"/>
      <c r="ANS44" s="1333"/>
      <c r="ANT44" s="1333"/>
      <c r="ANU44" s="1333"/>
      <c r="ANV44" s="1333"/>
      <c r="ANW44" s="1333"/>
      <c r="ANX44" s="1333"/>
      <c r="ANY44" s="1333"/>
      <c r="ANZ44" s="1333"/>
      <c r="AOA44" s="1333"/>
      <c r="AOB44" s="1333"/>
      <c r="AOC44" s="1333"/>
      <c r="AOD44" s="1333"/>
      <c r="AOE44" s="1333"/>
      <c r="AOF44" s="1333"/>
      <c r="AOG44" s="1333"/>
      <c r="AOH44" s="1333"/>
      <c r="AOI44" s="1333"/>
      <c r="AOJ44" s="1333"/>
      <c r="AOK44" s="1333"/>
      <c r="AOL44" s="1333"/>
      <c r="AOM44" s="1333"/>
      <c r="AON44" s="1333"/>
      <c r="AOO44" s="1333"/>
      <c r="AOP44" s="1333"/>
      <c r="AOQ44" s="1333"/>
      <c r="AOR44" s="1333"/>
      <c r="AOS44" s="1333"/>
      <c r="AOT44" s="1333"/>
      <c r="AOU44" s="1333"/>
      <c r="AOV44" s="1333"/>
      <c r="AOW44" s="1333"/>
      <c r="AOX44" s="1333"/>
      <c r="AOY44" s="1333"/>
      <c r="AOZ44" s="1333"/>
      <c r="APA44" s="1333"/>
      <c r="APB44" s="1333"/>
      <c r="APC44" s="1333"/>
      <c r="APD44" s="1333"/>
      <c r="APE44" s="1333"/>
      <c r="APF44" s="1333"/>
      <c r="APG44" s="1333"/>
      <c r="APH44" s="1333"/>
      <c r="API44" s="1333"/>
      <c r="APJ44" s="1333"/>
      <c r="APK44" s="1333"/>
      <c r="APL44" s="1333"/>
      <c r="APM44" s="1333"/>
      <c r="APN44" s="1333"/>
      <c r="APO44" s="1333"/>
      <c r="APP44" s="1333"/>
      <c r="APQ44" s="1333"/>
      <c r="APR44" s="1333"/>
      <c r="APS44" s="1333"/>
      <c r="APT44" s="1333"/>
      <c r="APU44" s="1333"/>
      <c r="APV44" s="1333"/>
      <c r="APW44" s="1333"/>
      <c r="APX44" s="1333"/>
      <c r="APY44" s="1333"/>
      <c r="APZ44" s="1333"/>
      <c r="AQA44" s="1333"/>
      <c r="AQB44" s="1333"/>
      <c r="AQC44" s="1333"/>
      <c r="AQD44" s="1333"/>
      <c r="AQE44" s="1333"/>
      <c r="AQF44" s="1333"/>
      <c r="AQG44" s="1333"/>
      <c r="AQH44" s="1333"/>
      <c r="AQI44" s="1333"/>
      <c r="AQJ44" s="1333"/>
      <c r="AQK44" s="1333"/>
      <c r="AQL44" s="1333"/>
      <c r="AQM44" s="1333"/>
      <c r="AQN44" s="1333"/>
      <c r="AQO44" s="1333"/>
      <c r="AQP44" s="1333"/>
      <c r="AQQ44" s="1333"/>
      <c r="AQR44" s="1333"/>
      <c r="AQS44" s="1333"/>
      <c r="AQT44" s="1333"/>
      <c r="AQU44" s="1333"/>
      <c r="AQV44" s="1333"/>
      <c r="AQW44" s="1333"/>
      <c r="AQX44" s="1333"/>
      <c r="AQY44" s="1333"/>
      <c r="AQZ44" s="1333"/>
      <c r="ARA44" s="1333"/>
      <c r="ARB44" s="1333"/>
      <c r="ARC44" s="1333"/>
      <c r="ARD44" s="1333"/>
      <c r="ARE44" s="1333"/>
      <c r="ARF44" s="1333"/>
      <c r="ARG44" s="1333"/>
      <c r="ARH44" s="1333"/>
      <c r="ARI44" s="1333"/>
      <c r="ARJ44" s="1333"/>
      <c r="ARK44" s="1333"/>
      <c r="ARL44" s="1333"/>
      <c r="ARM44" s="1333"/>
      <c r="ARN44" s="1333"/>
      <c r="ARO44" s="1333"/>
      <c r="ARP44" s="1333"/>
      <c r="ARQ44" s="1333"/>
      <c r="ARR44" s="1333"/>
      <c r="ARS44" s="1333"/>
      <c r="ART44" s="1333"/>
      <c r="ARU44" s="1333"/>
      <c r="ARV44" s="1333"/>
      <c r="ARW44" s="1333"/>
      <c r="ARX44" s="1333"/>
      <c r="ARY44" s="1333"/>
      <c r="ARZ44" s="1333"/>
      <c r="ASA44" s="1333"/>
      <c r="ASB44" s="1333"/>
      <c r="ASC44" s="1333"/>
      <c r="ASD44" s="1333"/>
      <c r="ASE44" s="1333"/>
      <c r="ASF44" s="1333"/>
      <c r="ASG44" s="1333"/>
      <c r="ASH44" s="1333"/>
      <c r="ASI44" s="1333"/>
      <c r="ASJ44" s="1333"/>
      <c r="ASK44" s="1333"/>
      <c r="ASL44" s="1333"/>
      <c r="ASM44" s="1333"/>
      <c r="ASN44" s="1333"/>
      <c r="ASO44" s="1333"/>
      <c r="ASP44" s="1333"/>
      <c r="ASQ44" s="1333"/>
      <c r="ASR44" s="1333"/>
      <c r="ASS44" s="1333"/>
      <c r="AST44" s="1333"/>
      <c r="ASU44" s="1333"/>
      <c r="ASV44" s="1333"/>
      <c r="ASW44" s="1333"/>
      <c r="ASX44" s="1333"/>
      <c r="ASY44" s="1333"/>
      <c r="ASZ44" s="1333"/>
      <c r="ATA44" s="1333"/>
      <c r="ATB44" s="1333"/>
      <c r="ATC44" s="1333"/>
      <c r="ATD44" s="1333"/>
      <c r="ATE44" s="1333"/>
      <c r="ATF44" s="1333"/>
      <c r="ATG44" s="1333"/>
      <c r="ATH44" s="1333"/>
      <c r="ATI44" s="1333"/>
      <c r="ATJ44" s="1333"/>
      <c r="ATK44" s="1333"/>
      <c r="ATL44" s="1333"/>
      <c r="ATM44" s="1333"/>
      <c r="ATN44" s="1333"/>
      <c r="ATO44" s="1333"/>
      <c r="ATP44" s="1333"/>
      <c r="ATQ44" s="1333"/>
      <c r="ATR44" s="1333"/>
      <c r="ATS44" s="1333"/>
      <c r="ATT44" s="1333"/>
      <c r="ATU44" s="1333"/>
      <c r="ATV44" s="1333"/>
      <c r="ATW44" s="1333"/>
      <c r="ATX44" s="1333"/>
      <c r="ATY44" s="1333"/>
      <c r="ATZ44" s="1333"/>
      <c r="AUA44" s="1333"/>
      <c r="AUB44" s="1333"/>
      <c r="AUC44" s="1333"/>
      <c r="AUD44" s="1333"/>
      <c r="AUE44" s="1333"/>
      <c r="AUF44" s="1333"/>
      <c r="AUG44" s="1333"/>
      <c r="AUH44" s="1333"/>
      <c r="AUI44" s="1333"/>
      <c r="AUJ44" s="1333"/>
      <c r="AUK44" s="1333"/>
      <c r="AUL44" s="1333"/>
      <c r="AUM44" s="1333"/>
      <c r="AUN44" s="1333"/>
      <c r="AUO44" s="1333"/>
      <c r="AUP44" s="1333"/>
      <c r="AUQ44" s="1333"/>
      <c r="AUR44" s="1333"/>
      <c r="AUS44" s="1333"/>
      <c r="AUT44" s="1333"/>
      <c r="AUU44" s="1333"/>
      <c r="AUV44" s="1333"/>
      <c r="AUW44" s="1333"/>
      <c r="AUX44" s="1333"/>
      <c r="AUY44" s="1333"/>
      <c r="AUZ44" s="1333"/>
      <c r="AVA44" s="1333"/>
      <c r="AVB44" s="1333"/>
      <c r="AVC44" s="1333"/>
      <c r="AVD44" s="1333"/>
      <c r="AVE44" s="1333"/>
      <c r="AVF44" s="1333"/>
      <c r="AVG44" s="1333"/>
      <c r="AVH44" s="1333"/>
      <c r="AVI44" s="1333"/>
      <c r="AVJ44" s="1333"/>
      <c r="AVK44" s="1333"/>
      <c r="AVL44" s="1333"/>
      <c r="AVM44" s="1333"/>
      <c r="AVN44" s="1333"/>
      <c r="AVO44" s="1333"/>
      <c r="AVP44" s="1333"/>
      <c r="AVQ44" s="1333"/>
      <c r="AVR44" s="1333"/>
      <c r="AVS44" s="1333"/>
      <c r="AVT44" s="1333"/>
      <c r="AVU44" s="1333"/>
      <c r="AVV44" s="1333"/>
      <c r="AVW44" s="1333"/>
      <c r="AVX44" s="1333"/>
      <c r="AVY44" s="1333"/>
      <c r="AVZ44" s="1333"/>
      <c r="AWA44" s="1333"/>
      <c r="AWB44" s="1333"/>
      <c r="AWC44" s="1333"/>
      <c r="AWD44" s="1333"/>
      <c r="AWE44" s="1333"/>
      <c r="AWF44" s="1333"/>
      <c r="AWG44" s="1333"/>
      <c r="AWH44" s="1333"/>
      <c r="AWI44" s="1333"/>
      <c r="AWJ44" s="1333"/>
      <c r="AWK44" s="1333"/>
      <c r="AWL44" s="1333"/>
      <c r="AWM44" s="1333"/>
      <c r="AWN44" s="1333"/>
      <c r="AWO44" s="1333"/>
      <c r="AWP44" s="1333"/>
      <c r="AWQ44" s="1333"/>
      <c r="AWR44" s="1333"/>
      <c r="AWS44" s="1333"/>
      <c r="AWT44" s="1333"/>
      <c r="AWU44" s="1333"/>
      <c r="AWV44" s="1333"/>
      <c r="AWW44" s="1333"/>
      <c r="AWX44" s="1333"/>
      <c r="AWY44" s="1333"/>
      <c r="AWZ44" s="1333"/>
      <c r="AXA44" s="1333"/>
      <c r="AXB44" s="1333"/>
      <c r="AXC44" s="1333"/>
      <c r="AXD44" s="1333"/>
      <c r="AXE44" s="1333"/>
      <c r="AXF44" s="1333"/>
      <c r="AXG44" s="1333"/>
      <c r="AXH44" s="1333"/>
      <c r="AXI44" s="1333"/>
      <c r="AXJ44" s="1333"/>
      <c r="AXK44" s="1333"/>
      <c r="AXL44" s="1333"/>
      <c r="AXM44" s="1333"/>
      <c r="AXN44" s="1333"/>
      <c r="AXO44" s="1333"/>
      <c r="AXP44" s="1333"/>
      <c r="AXQ44" s="1333"/>
      <c r="AXR44" s="1333"/>
      <c r="AXS44" s="1333"/>
      <c r="AXT44" s="1333"/>
      <c r="AXU44" s="1333"/>
      <c r="AXV44" s="1333"/>
      <c r="AXW44" s="1333"/>
      <c r="AXX44" s="1333"/>
      <c r="AXY44" s="1333"/>
      <c r="AXZ44" s="1333"/>
      <c r="AYA44" s="1333"/>
      <c r="AYB44" s="1333"/>
      <c r="AYC44" s="1333"/>
      <c r="AYD44" s="1333"/>
      <c r="AYE44" s="1333"/>
      <c r="AYF44" s="1333"/>
      <c r="AYG44" s="1333"/>
      <c r="AYH44" s="1333"/>
      <c r="AYI44" s="1333"/>
      <c r="AYJ44" s="1333"/>
      <c r="AYK44" s="1333"/>
      <c r="AYL44" s="1333"/>
      <c r="AYM44" s="1333"/>
      <c r="AYN44" s="1333"/>
      <c r="AYO44" s="1333"/>
      <c r="AYP44" s="1333"/>
      <c r="AYQ44" s="1333"/>
      <c r="AYR44" s="1333"/>
      <c r="AYS44" s="1333"/>
      <c r="AYT44" s="1333"/>
      <c r="AYU44" s="1333"/>
      <c r="AYV44" s="1333"/>
      <c r="AYW44" s="1333"/>
      <c r="AYX44" s="1333"/>
      <c r="AYY44" s="1333"/>
      <c r="AYZ44" s="1333"/>
      <c r="AZA44" s="1333"/>
      <c r="AZB44" s="1333"/>
      <c r="AZC44" s="1333"/>
      <c r="AZD44" s="1333"/>
      <c r="AZE44" s="1333"/>
      <c r="AZF44" s="1333"/>
      <c r="AZG44" s="1333"/>
      <c r="AZH44" s="1333"/>
      <c r="AZI44" s="1333"/>
      <c r="AZJ44" s="1333"/>
      <c r="AZK44" s="1333"/>
      <c r="AZL44" s="1333"/>
      <c r="AZM44" s="1333"/>
      <c r="AZN44" s="1333"/>
      <c r="AZO44" s="1333"/>
      <c r="AZP44" s="1333"/>
      <c r="AZQ44" s="1333"/>
      <c r="AZR44" s="1333"/>
      <c r="AZS44" s="1333"/>
      <c r="AZT44" s="1333"/>
      <c r="AZU44" s="1333"/>
      <c r="AZV44" s="1333"/>
      <c r="AZW44" s="1333"/>
      <c r="AZX44" s="1333"/>
      <c r="AZY44" s="1333"/>
      <c r="AZZ44" s="1333"/>
      <c r="BAA44" s="1333"/>
      <c r="BAB44" s="1333"/>
      <c r="BAC44" s="1333"/>
      <c r="BAD44" s="1333"/>
      <c r="BAE44" s="1333"/>
      <c r="BAF44" s="1333"/>
      <c r="BAG44" s="1333"/>
      <c r="BAH44" s="1333"/>
      <c r="BAI44" s="1333"/>
      <c r="BAJ44" s="1333"/>
      <c r="BAK44" s="1333"/>
      <c r="BAL44" s="1333"/>
      <c r="BAM44" s="1333"/>
      <c r="BAN44" s="1333"/>
      <c r="BAO44" s="1333"/>
      <c r="BAP44" s="1333"/>
      <c r="BAQ44" s="1333"/>
      <c r="BAR44" s="1333"/>
      <c r="BAS44" s="1333"/>
      <c r="BAT44" s="1333"/>
      <c r="BAU44" s="1333"/>
      <c r="BAV44" s="1333"/>
      <c r="BAW44" s="1333"/>
      <c r="BAX44" s="1333"/>
      <c r="BAY44" s="1333"/>
      <c r="BAZ44" s="1333"/>
      <c r="BBA44" s="1333"/>
      <c r="BBB44" s="1333"/>
      <c r="BBC44" s="1333"/>
      <c r="BBD44" s="1333"/>
      <c r="BBE44" s="1333"/>
      <c r="BBF44" s="1333"/>
      <c r="BBG44" s="1333"/>
      <c r="BBH44" s="1333"/>
      <c r="BBI44" s="1333"/>
      <c r="BBJ44" s="1333"/>
      <c r="BBK44" s="1333"/>
      <c r="BBL44" s="1333"/>
      <c r="BBM44" s="1333"/>
      <c r="BBN44" s="1333"/>
      <c r="BBO44" s="1333"/>
      <c r="BBP44" s="1333"/>
      <c r="BBQ44" s="1333"/>
      <c r="BBR44" s="1333"/>
      <c r="BBS44" s="1333"/>
      <c r="BBT44" s="1333"/>
      <c r="BBU44" s="1333"/>
      <c r="BBV44" s="1333"/>
      <c r="BBW44" s="1333"/>
      <c r="BBX44" s="1333"/>
      <c r="BBY44" s="1333"/>
      <c r="BBZ44" s="1333"/>
      <c r="BCA44" s="1333"/>
      <c r="BCB44" s="1333"/>
      <c r="BCC44" s="1333"/>
      <c r="BCD44" s="1333"/>
      <c r="BCE44" s="1333"/>
      <c r="BCF44" s="1333"/>
      <c r="BCG44" s="1333"/>
      <c r="BCH44" s="1333"/>
      <c r="BCI44" s="1333"/>
      <c r="BCJ44" s="1333"/>
      <c r="BCK44" s="1333"/>
      <c r="BCL44" s="1333"/>
      <c r="BCM44" s="1333"/>
      <c r="BCN44" s="1333"/>
      <c r="BCO44" s="1333"/>
      <c r="BCP44" s="1333"/>
      <c r="BCQ44" s="1333"/>
      <c r="BCR44" s="1333"/>
      <c r="BCS44" s="1333"/>
      <c r="BCT44" s="1333"/>
      <c r="BCU44" s="1333"/>
      <c r="BCV44" s="1333"/>
      <c r="BCW44" s="1333"/>
      <c r="BCX44" s="1333"/>
      <c r="BCY44" s="1333"/>
      <c r="BCZ44" s="1333"/>
      <c r="BDA44" s="1333"/>
      <c r="BDB44" s="1333"/>
      <c r="BDC44" s="1333"/>
      <c r="BDD44" s="1333"/>
      <c r="BDE44" s="1333"/>
      <c r="BDF44" s="1333"/>
      <c r="BDG44" s="1333"/>
      <c r="BDH44" s="1333"/>
      <c r="BDI44" s="1333"/>
      <c r="BDJ44" s="1333"/>
      <c r="BDK44" s="1333"/>
      <c r="BDL44" s="1333"/>
      <c r="BDM44" s="1333"/>
      <c r="BDN44" s="1333"/>
      <c r="BDO44" s="1333"/>
      <c r="BDP44" s="1333"/>
      <c r="BDQ44" s="1333"/>
      <c r="BDR44" s="1333"/>
      <c r="BDS44" s="1333"/>
      <c r="BDT44" s="1333"/>
      <c r="BDU44" s="1333"/>
      <c r="BDV44" s="1333"/>
      <c r="BDW44" s="1333"/>
      <c r="BDX44" s="1333"/>
      <c r="BDY44" s="1333"/>
      <c r="BDZ44" s="1333"/>
      <c r="BEA44" s="1333"/>
      <c r="BEB44" s="1333"/>
      <c r="BEC44" s="1333"/>
      <c r="BED44" s="1333"/>
      <c r="BEE44" s="1333"/>
      <c r="BEF44" s="1333"/>
      <c r="BEG44" s="1333"/>
      <c r="BEH44" s="1333"/>
      <c r="BEI44" s="1333"/>
      <c r="BEJ44" s="1333"/>
      <c r="BEK44" s="1333"/>
      <c r="BEL44" s="1333"/>
      <c r="BEM44" s="1333"/>
      <c r="BEN44" s="1333"/>
      <c r="BEO44" s="1333"/>
      <c r="BEP44" s="1333"/>
      <c r="BEQ44" s="1333"/>
      <c r="BER44" s="1333"/>
      <c r="BES44" s="1333"/>
      <c r="BET44" s="1333"/>
      <c r="BEU44" s="1333"/>
      <c r="BEV44" s="1333"/>
      <c r="BEW44" s="1333"/>
      <c r="BEX44" s="1333"/>
      <c r="BEY44" s="1333"/>
      <c r="BEZ44" s="1333"/>
      <c r="BFA44" s="1333"/>
      <c r="BFB44" s="1333"/>
      <c r="BFC44" s="1333"/>
      <c r="BFD44" s="1333"/>
      <c r="BFE44" s="1333"/>
      <c r="BFF44" s="1333"/>
      <c r="BFG44" s="1333"/>
      <c r="BFH44" s="1333"/>
      <c r="BFI44" s="1333"/>
      <c r="BFJ44" s="1333"/>
      <c r="BFK44" s="1333"/>
      <c r="BFL44" s="1333"/>
      <c r="BFM44" s="1333"/>
      <c r="BFN44" s="1333"/>
      <c r="BFO44" s="1333"/>
      <c r="BFP44" s="1333"/>
      <c r="BFQ44" s="1333"/>
      <c r="BFR44" s="1333"/>
      <c r="BFS44" s="1333"/>
      <c r="BFT44" s="1333"/>
      <c r="BFU44" s="1333"/>
      <c r="BFV44" s="1333"/>
      <c r="BFW44" s="1333"/>
      <c r="BFX44" s="1333"/>
      <c r="BFY44" s="1333"/>
      <c r="BFZ44" s="1333"/>
      <c r="BGA44" s="1333"/>
      <c r="BGB44" s="1333"/>
      <c r="BGC44" s="1333"/>
      <c r="BGD44" s="1333"/>
      <c r="BGE44" s="1333"/>
      <c r="BGF44" s="1333"/>
      <c r="BGG44" s="1333"/>
      <c r="BGH44" s="1333"/>
      <c r="BGI44" s="1333"/>
      <c r="BGJ44" s="1333"/>
      <c r="BGK44" s="1333"/>
      <c r="BGL44" s="1333"/>
      <c r="BGM44" s="1333"/>
      <c r="BGN44" s="1333"/>
      <c r="BGO44" s="1333"/>
      <c r="BGP44" s="1333"/>
      <c r="BGQ44" s="1333"/>
      <c r="BGR44" s="1333"/>
      <c r="BGS44" s="1333"/>
      <c r="BGT44" s="1333"/>
      <c r="BGU44" s="1333"/>
      <c r="BGV44" s="1333"/>
      <c r="BGW44" s="1333"/>
      <c r="BGX44" s="1333"/>
      <c r="BGY44" s="1333"/>
      <c r="BGZ44" s="1333"/>
      <c r="BHA44" s="1333"/>
      <c r="BHB44" s="1333"/>
      <c r="BHC44" s="1333"/>
      <c r="BHD44" s="1333"/>
      <c r="BHE44" s="1333"/>
      <c r="BHF44" s="1333"/>
      <c r="BHG44" s="1333"/>
      <c r="BHH44" s="1333"/>
      <c r="BHI44" s="1333"/>
      <c r="BHJ44" s="1333"/>
      <c r="BHK44" s="1333"/>
      <c r="BHL44" s="1333"/>
      <c r="BHM44" s="1333"/>
      <c r="BHN44" s="1333"/>
      <c r="BHO44" s="1333"/>
      <c r="BHP44" s="1333"/>
      <c r="BHQ44" s="1333"/>
      <c r="BHR44" s="1333"/>
      <c r="BHS44" s="1333"/>
      <c r="BHT44" s="1333"/>
      <c r="BHU44" s="1333"/>
      <c r="BHV44" s="1333"/>
      <c r="BHW44" s="1333"/>
      <c r="BHX44" s="1333"/>
      <c r="BHY44" s="1333"/>
      <c r="BHZ44" s="1333"/>
      <c r="BIA44" s="1333"/>
      <c r="BIB44" s="1333"/>
      <c r="BIC44" s="1333"/>
      <c r="BID44" s="1333"/>
      <c r="BIE44" s="1333"/>
      <c r="BIF44" s="1333"/>
      <c r="BIG44" s="1333"/>
      <c r="BIH44" s="1333"/>
      <c r="BII44" s="1333"/>
      <c r="BIJ44" s="1333"/>
      <c r="BIK44" s="1333"/>
      <c r="BIL44" s="1333"/>
      <c r="BIM44" s="1333"/>
      <c r="BIN44" s="1333"/>
      <c r="BIO44" s="1333"/>
      <c r="BIP44" s="1333"/>
      <c r="BIQ44" s="1333"/>
      <c r="BIR44" s="1333"/>
      <c r="BIS44" s="1333"/>
      <c r="BIT44" s="1333"/>
      <c r="BIU44" s="1333"/>
      <c r="BIV44" s="1333"/>
      <c r="BIW44" s="1333"/>
      <c r="BIX44" s="1333"/>
      <c r="BIY44" s="1333"/>
      <c r="BIZ44" s="1333"/>
      <c r="BJA44" s="1333"/>
      <c r="BJB44" s="1333"/>
      <c r="BJC44" s="1333"/>
      <c r="BJD44" s="1333"/>
      <c r="BJE44" s="1333"/>
      <c r="BJF44" s="1333"/>
      <c r="BJG44" s="1333"/>
      <c r="BJH44" s="1333"/>
      <c r="BJI44" s="1333"/>
      <c r="BJJ44" s="1333"/>
      <c r="BJK44" s="1333"/>
      <c r="BJL44" s="1333"/>
      <c r="BJM44" s="1333"/>
      <c r="BJN44" s="1333"/>
      <c r="BJO44" s="1333"/>
      <c r="BJP44" s="1333"/>
      <c r="BJQ44" s="1333"/>
      <c r="BJR44" s="1333"/>
      <c r="BJS44" s="1333"/>
      <c r="BJT44" s="1333"/>
      <c r="BJU44" s="1333"/>
      <c r="BJV44" s="1333"/>
      <c r="BJW44" s="1333"/>
      <c r="BJX44" s="1333"/>
      <c r="BJY44" s="1333"/>
      <c r="BJZ44" s="1333"/>
      <c r="BKA44" s="1333"/>
      <c r="BKB44" s="1333"/>
      <c r="BKC44" s="1333"/>
      <c r="BKD44" s="1333"/>
      <c r="BKE44" s="1333"/>
      <c r="BKF44" s="1333"/>
      <c r="BKG44" s="1333"/>
      <c r="BKH44" s="1333"/>
      <c r="BKI44" s="1333"/>
      <c r="BKJ44" s="1333"/>
      <c r="BKK44" s="1333"/>
      <c r="BKL44" s="1333"/>
      <c r="BKM44" s="1333"/>
      <c r="BKN44" s="1333"/>
      <c r="BKO44" s="1333"/>
      <c r="BKP44" s="1333"/>
      <c r="BKQ44" s="1333"/>
      <c r="BKR44" s="1333"/>
      <c r="BKS44" s="1333"/>
      <c r="BKT44" s="1333"/>
      <c r="BKU44" s="1333"/>
      <c r="BKV44" s="1333"/>
      <c r="BKW44" s="1333"/>
      <c r="BKX44" s="1333"/>
      <c r="BKY44" s="1333"/>
      <c r="BKZ44" s="1333"/>
      <c r="BLA44" s="1333"/>
      <c r="BLB44" s="1333"/>
      <c r="BLC44" s="1333"/>
      <c r="BLD44" s="1333"/>
      <c r="BLE44" s="1333"/>
      <c r="BLF44" s="1333"/>
      <c r="BLG44" s="1333"/>
      <c r="BLH44" s="1333"/>
      <c r="BLI44" s="1333"/>
      <c r="BLJ44" s="1333"/>
      <c r="BLK44" s="1333"/>
      <c r="BLL44" s="1333"/>
      <c r="BLM44" s="1333"/>
      <c r="BLN44" s="1333"/>
      <c r="BLO44" s="1333"/>
      <c r="BLP44" s="1333"/>
      <c r="BLQ44" s="1333"/>
      <c r="BLR44" s="1333"/>
      <c r="BLS44" s="1333"/>
      <c r="BLT44" s="1333"/>
      <c r="BLU44" s="1333"/>
      <c r="BLV44" s="1333"/>
      <c r="BLW44" s="1333"/>
      <c r="BLX44" s="1333"/>
      <c r="BLY44" s="1333"/>
      <c r="BLZ44" s="1333"/>
      <c r="BMA44" s="1333"/>
      <c r="BMB44" s="1333"/>
      <c r="BMC44" s="1333"/>
      <c r="BMD44" s="1333"/>
      <c r="BME44" s="1333"/>
      <c r="BMF44" s="1333"/>
      <c r="BMG44" s="1333"/>
      <c r="BMH44" s="1333"/>
      <c r="BMI44" s="1333"/>
      <c r="BMJ44" s="1333"/>
      <c r="BMK44" s="1333"/>
      <c r="BML44" s="1333"/>
      <c r="BMM44" s="1333"/>
      <c r="BMN44" s="1333"/>
      <c r="BMO44" s="1333"/>
      <c r="BMP44" s="1333"/>
      <c r="BMQ44" s="1333"/>
      <c r="BMR44" s="1333"/>
      <c r="BMS44" s="1333"/>
      <c r="BMT44" s="1333"/>
      <c r="BMU44" s="1333"/>
      <c r="BMV44" s="1333"/>
      <c r="BMW44" s="1333"/>
      <c r="BMX44" s="1333"/>
      <c r="BMY44" s="1333"/>
      <c r="BMZ44" s="1333"/>
      <c r="BNA44" s="1333"/>
      <c r="BNB44" s="1333"/>
      <c r="BNC44" s="1333"/>
      <c r="BND44" s="1333"/>
      <c r="BNE44" s="1333"/>
      <c r="BNF44" s="1333"/>
      <c r="BNG44" s="1333"/>
      <c r="BNH44" s="1333"/>
      <c r="BNI44" s="1333"/>
      <c r="BNJ44" s="1333"/>
      <c r="BNK44" s="1333"/>
      <c r="BNL44" s="1333"/>
      <c r="BNM44" s="1333"/>
      <c r="BNN44" s="1333"/>
      <c r="BNO44" s="1333"/>
      <c r="BNP44" s="1333"/>
      <c r="BNQ44" s="1333"/>
      <c r="BNR44" s="1333"/>
      <c r="BNS44" s="1333"/>
      <c r="BNT44" s="1333"/>
      <c r="BNU44" s="1333"/>
      <c r="BNV44" s="1333"/>
      <c r="BNW44" s="1333"/>
      <c r="BNX44" s="1333"/>
      <c r="BNY44" s="1333"/>
      <c r="BNZ44" s="1333"/>
      <c r="BOA44" s="1333"/>
      <c r="BOB44" s="1333"/>
      <c r="BOC44" s="1333"/>
      <c r="BOD44" s="1333"/>
      <c r="BOE44" s="1333"/>
      <c r="BOF44" s="1333"/>
      <c r="BOG44" s="1333"/>
      <c r="BOH44" s="1333"/>
      <c r="BOI44" s="1333"/>
      <c r="BOJ44" s="1333"/>
      <c r="BOK44" s="1333"/>
      <c r="BOL44" s="1333"/>
      <c r="BOM44" s="1333"/>
      <c r="BON44" s="1333"/>
      <c r="BOO44" s="1333"/>
      <c r="BOP44" s="1333"/>
      <c r="BOQ44" s="1333"/>
      <c r="BOR44" s="1333"/>
      <c r="BOS44" s="1333"/>
      <c r="BOT44" s="1333"/>
      <c r="BOU44" s="1333"/>
      <c r="BOV44" s="1333"/>
      <c r="BOW44" s="1333"/>
      <c r="BOX44" s="1333"/>
      <c r="BOY44" s="1333"/>
      <c r="BOZ44" s="1333"/>
      <c r="BPA44" s="1333"/>
      <c r="BPB44" s="1333"/>
      <c r="BPC44" s="1333"/>
      <c r="BPD44" s="1333"/>
      <c r="BPE44" s="1333"/>
      <c r="BPF44" s="1333"/>
      <c r="BPG44" s="1333"/>
      <c r="BPH44" s="1333"/>
      <c r="BPI44" s="1333"/>
      <c r="BPJ44" s="1333"/>
      <c r="BPK44" s="1333"/>
      <c r="BPL44" s="1333"/>
      <c r="BPM44" s="1333"/>
      <c r="BPN44" s="1333"/>
      <c r="BPO44" s="1333"/>
      <c r="BPP44" s="1333"/>
      <c r="BPQ44" s="1333"/>
      <c r="BPR44" s="1333"/>
      <c r="BPS44" s="1333"/>
      <c r="BPT44" s="1333"/>
      <c r="BPU44" s="1333"/>
      <c r="BPV44" s="1333"/>
      <c r="BPW44" s="1333"/>
      <c r="BPX44" s="1333"/>
      <c r="BPY44" s="1333"/>
      <c r="BPZ44" s="1333"/>
      <c r="BQA44" s="1333"/>
      <c r="BQB44" s="1333"/>
      <c r="BQC44" s="1333"/>
      <c r="BQD44" s="1333"/>
      <c r="BQE44" s="1333"/>
      <c r="BQF44" s="1333"/>
      <c r="BQG44" s="1333"/>
      <c r="BQH44" s="1333"/>
      <c r="BQI44" s="1333"/>
      <c r="BQJ44" s="1333"/>
      <c r="BQK44" s="1333"/>
      <c r="BQL44" s="1333"/>
      <c r="BQM44" s="1333"/>
      <c r="BQN44" s="1333"/>
      <c r="BQO44" s="1333"/>
      <c r="BQP44" s="1333"/>
      <c r="BQQ44" s="1333"/>
      <c r="BQR44" s="1333"/>
      <c r="BQS44" s="1333"/>
      <c r="BQT44" s="1333"/>
      <c r="BQU44" s="1333"/>
      <c r="BQV44" s="1333"/>
      <c r="BQW44" s="1333"/>
      <c r="BQX44" s="1333"/>
      <c r="BQY44" s="1333"/>
      <c r="BQZ44" s="1333"/>
      <c r="BRA44" s="1333"/>
      <c r="BRB44" s="1333"/>
      <c r="BRC44" s="1333"/>
      <c r="BRD44" s="1333"/>
      <c r="BRE44" s="1333"/>
      <c r="BRF44" s="1333"/>
      <c r="BRG44" s="1333"/>
      <c r="BRH44" s="1333"/>
      <c r="BRI44" s="1333"/>
      <c r="BRJ44" s="1333"/>
      <c r="BRK44" s="1333"/>
      <c r="BRL44" s="1333"/>
      <c r="BRM44" s="1333"/>
      <c r="BRN44" s="1333"/>
      <c r="BRO44" s="1333"/>
      <c r="BRP44" s="1333"/>
      <c r="BRQ44" s="1333"/>
      <c r="BRR44" s="1333"/>
      <c r="BRS44" s="1333"/>
      <c r="BRT44" s="1333"/>
      <c r="BRU44" s="1333"/>
      <c r="BRV44" s="1333"/>
      <c r="BRW44" s="1333"/>
      <c r="BRX44" s="1333"/>
      <c r="BRY44" s="1333"/>
      <c r="BRZ44" s="1333"/>
      <c r="BSA44" s="1333"/>
      <c r="BSB44" s="1333"/>
      <c r="BSC44" s="1333"/>
      <c r="BSD44" s="1333"/>
      <c r="BSE44" s="1333"/>
      <c r="BSF44" s="1333"/>
      <c r="BSG44" s="1333"/>
      <c r="BSH44" s="1333"/>
      <c r="BSI44" s="1333"/>
      <c r="BSJ44" s="1333"/>
      <c r="BSK44" s="1333"/>
      <c r="BSL44" s="1333"/>
      <c r="BSM44" s="1333"/>
      <c r="BSN44" s="1333"/>
      <c r="BSO44" s="1333"/>
      <c r="BSP44" s="1333"/>
      <c r="BSQ44" s="1333"/>
      <c r="BSR44" s="1333"/>
      <c r="BSS44" s="1333"/>
      <c r="BST44" s="1333"/>
      <c r="BSU44" s="1333"/>
      <c r="BSV44" s="1333"/>
      <c r="BSW44" s="1333"/>
      <c r="BSX44" s="1333"/>
      <c r="BSY44" s="1333"/>
      <c r="BSZ44" s="1333"/>
      <c r="BTA44" s="1333"/>
      <c r="BTB44" s="1333"/>
      <c r="BTC44" s="1333"/>
      <c r="BTD44" s="1333"/>
      <c r="BTE44" s="1333"/>
      <c r="BTF44" s="1333"/>
      <c r="BTG44" s="1333"/>
      <c r="BTH44" s="1333"/>
      <c r="BTI44" s="1333"/>
      <c r="BTJ44" s="1333"/>
      <c r="BTK44" s="1333"/>
      <c r="BTL44" s="1333"/>
      <c r="BTM44" s="1333"/>
      <c r="BTN44" s="1333"/>
      <c r="BTO44" s="1333"/>
      <c r="BTP44" s="1333"/>
      <c r="BTQ44" s="1333"/>
      <c r="BTR44" s="1333"/>
      <c r="BTS44" s="1333"/>
      <c r="BTT44" s="1333"/>
      <c r="BTU44" s="1333"/>
      <c r="BTV44" s="1333"/>
      <c r="BTW44" s="1333"/>
      <c r="BTX44" s="1333"/>
      <c r="BTY44" s="1333"/>
      <c r="BTZ44" s="1333"/>
      <c r="BUA44" s="1333"/>
      <c r="BUB44" s="1333"/>
      <c r="BUC44" s="1333"/>
      <c r="BUD44" s="1333"/>
      <c r="BUE44" s="1333"/>
      <c r="BUF44" s="1333"/>
      <c r="BUG44" s="1333"/>
      <c r="BUH44" s="1333"/>
      <c r="BUI44" s="1333"/>
      <c r="BUJ44" s="1333"/>
      <c r="BUK44" s="1333"/>
      <c r="BUL44" s="1333"/>
      <c r="BUM44" s="1333"/>
      <c r="BUN44" s="1333"/>
      <c r="BUO44" s="1333"/>
      <c r="BUP44" s="1333"/>
      <c r="BUQ44" s="1333"/>
      <c r="BUR44" s="1333"/>
      <c r="BUS44" s="1333"/>
      <c r="BUT44" s="1333"/>
      <c r="BUU44" s="1333"/>
      <c r="BUV44" s="1333"/>
      <c r="BUW44" s="1333"/>
      <c r="BUX44" s="1333"/>
      <c r="BUY44" s="1333"/>
      <c r="BUZ44" s="1333"/>
      <c r="BVA44" s="1333"/>
      <c r="BVB44" s="1333"/>
      <c r="BVC44" s="1333"/>
      <c r="BVD44" s="1333"/>
      <c r="BVE44" s="1333"/>
      <c r="BVF44" s="1333"/>
      <c r="BVG44" s="1333"/>
      <c r="BVH44" s="1333"/>
      <c r="BVI44" s="1333"/>
      <c r="BVJ44" s="1333"/>
      <c r="BVK44" s="1333"/>
      <c r="BVL44" s="1333"/>
      <c r="BVM44" s="1333"/>
      <c r="BVN44" s="1333"/>
      <c r="BVO44" s="1333"/>
      <c r="BVP44" s="1333"/>
      <c r="BVQ44" s="1333"/>
      <c r="BVR44" s="1333"/>
      <c r="BVS44" s="1333"/>
      <c r="BVT44" s="1333"/>
      <c r="BVU44" s="1333"/>
      <c r="BVV44" s="1333"/>
      <c r="BVW44" s="1333"/>
      <c r="BVX44" s="1333"/>
      <c r="BVY44" s="1333"/>
      <c r="BVZ44" s="1333"/>
      <c r="BWA44" s="1333"/>
      <c r="BWB44" s="1333"/>
      <c r="BWC44" s="1333"/>
      <c r="BWD44" s="1333"/>
      <c r="BWE44" s="1333"/>
      <c r="BWF44" s="1333"/>
      <c r="BWG44" s="1333"/>
      <c r="BWH44" s="1333"/>
      <c r="BWI44" s="1333"/>
      <c r="BWJ44" s="1333"/>
      <c r="BWK44" s="1333"/>
      <c r="BWL44" s="1333"/>
      <c r="BWM44" s="1333"/>
      <c r="BWN44" s="1333"/>
      <c r="BWO44" s="1333"/>
      <c r="BWP44" s="1333"/>
      <c r="BWQ44" s="1333"/>
      <c r="BWR44" s="1333"/>
      <c r="BWS44" s="1333"/>
      <c r="BWT44" s="1333"/>
      <c r="BWU44" s="1333"/>
      <c r="BWV44" s="1333"/>
      <c r="BWW44" s="1333"/>
      <c r="BWX44" s="1333"/>
      <c r="BWY44" s="1333"/>
      <c r="BWZ44" s="1333"/>
      <c r="BXA44" s="1333"/>
      <c r="BXB44" s="1333"/>
      <c r="BXC44" s="1333"/>
      <c r="BXD44" s="1333"/>
      <c r="BXE44" s="1333"/>
      <c r="BXF44" s="1333"/>
      <c r="BXG44" s="1333"/>
      <c r="BXH44" s="1333"/>
      <c r="BXI44" s="1333"/>
      <c r="BXJ44" s="1333"/>
      <c r="BXK44" s="1333"/>
      <c r="BXL44" s="1333"/>
      <c r="BXM44" s="1333"/>
      <c r="BXN44" s="1333"/>
      <c r="BXO44" s="1333"/>
      <c r="BXP44" s="1333"/>
      <c r="BXQ44" s="1333"/>
      <c r="BXR44" s="1333"/>
      <c r="BXS44" s="1333"/>
      <c r="BXT44" s="1333"/>
      <c r="BXU44" s="1333"/>
      <c r="BXV44" s="1333"/>
      <c r="BXW44" s="1333"/>
      <c r="BXX44" s="1333"/>
      <c r="BXY44" s="1333"/>
      <c r="BXZ44" s="1333"/>
      <c r="BYA44" s="1333"/>
      <c r="BYB44" s="1333"/>
      <c r="BYC44" s="1333"/>
      <c r="BYD44" s="1333"/>
      <c r="BYE44" s="1333"/>
      <c r="BYF44" s="1333"/>
      <c r="BYG44" s="1333"/>
      <c r="BYH44" s="1333"/>
      <c r="BYI44" s="1333"/>
      <c r="BYJ44" s="1333"/>
      <c r="BYK44" s="1333"/>
      <c r="BYL44" s="1333"/>
      <c r="BYM44" s="1333"/>
      <c r="BYN44" s="1333"/>
      <c r="BYO44" s="1333"/>
      <c r="BYP44" s="1333"/>
      <c r="BYQ44" s="1333"/>
      <c r="BYR44" s="1333"/>
      <c r="BYS44" s="1333"/>
      <c r="BYT44" s="1333"/>
      <c r="BYU44" s="1333"/>
      <c r="BYV44" s="1333"/>
      <c r="BYW44" s="1333"/>
      <c r="BYX44" s="1333"/>
      <c r="BYY44" s="1333"/>
      <c r="BYZ44" s="1333"/>
      <c r="BZA44" s="1333"/>
      <c r="BZB44" s="1333"/>
      <c r="BZC44" s="1333"/>
      <c r="BZD44" s="1333"/>
      <c r="BZE44" s="1333"/>
      <c r="BZF44" s="1333"/>
      <c r="BZG44" s="1333"/>
      <c r="BZH44" s="1333"/>
      <c r="BZI44" s="1333"/>
      <c r="BZJ44" s="1333"/>
      <c r="BZK44" s="1333"/>
      <c r="BZL44" s="1333"/>
      <c r="BZM44" s="1333"/>
      <c r="BZN44" s="1333"/>
      <c r="BZO44" s="1333"/>
      <c r="BZP44" s="1333"/>
      <c r="BZQ44" s="1333"/>
      <c r="BZR44" s="1333"/>
      <c r="BZS44" s="1333"/>
      <c r="BZT44" s="1333"/>
      <c r="BZU44" s="1333"/>
      <c r="BZV44" s="1333"/>
      <c r="BZW44" s="1333"/>
      <c r="BZX44" s="1333"/>
      <c r="BZY44" s="1333"/>
      <c r="BZZ44" s="1333"/>
      <c r="CAA44" s="1333"/>
      <c r="CAB44" s="1333"/>
      <c r="CAC44" s="1333"/>
      <c r="CAD44" s="1333"/>
      <c r="CAE44" s="1333"/>
      <c r="CAF44" s="1333"/>
      <c r="CAG44" s="1333"/>
      <c r="CAH44" s="1333"/>
      <c r="CAI44" s="1333"/>
      <c r="CAJ44" s="1333"/>
      <c r="CAK44" s="1333"/>
      <c r="CAL44" s="1333"/>
      <c r="CAM44" s="1333"/>
      <c r="CAN44" s="1333"/>
      <c r="CAO44" s="1333"/>
      <c r="CAP44" s="1333"/>
      <c r="CAQ44" s="1333"/>
      <c r="CAR44" s="1333"/>
      <c r="CAS44" s="1333"/>
      <c r="CAT44" s="1333"/>
      <c r="CAU44" s="1333"/>
      <c r="CAV44" s="1333"/>
      <c r="CAW44" s="1333"/>
      <c r="CAX44" s="1333"/>
      <c r="CAY44" s="1333"/>
      <c r="CAZ44" s="1333"/>
      <c r="CBA44" s="1333"/>
      <c r="CBB44" s="1333"/>
      <c r="CBC44" s="1333"/>
      <c r="CBD44" s="1333"/>
      <c r="CBE44" s="1333"/>
      <c r="CBF44" s="1333"/>
      <c r="CBG44" s="1333"/>
      <c r="CBH44" s="1333"/>
      <c r="CBI44" s="1333"/>
      <c r="CBJ44" s="1333"/>
      <c r="CBK44" s="1333"/>
      <c r="CBL44" s="1333"/>
      <c r="CBM44" s="1333"/>
      <c r="CBN44" s="1333"/>
      <c r="CBO44" s="1333"/>
      <c r="CBP44" s="1333"/>
      <c r="CBQ44" s="1333"/>
      <c r="CBR44" s="1333"/>
      <c r="CBS44" s="1333"/>
      <c r="CBT44" s="1333"/>
      <c r="CBU44" s="1333"/>
      <c r="CBV44" s="1333"/>
      <c r="CBW44" s="1333"/>
      <c r="CBX44" s="1333"/>
      <c r="CBY44" s="1333"/>
      <c r="CBZ44" s="1333"/>
      <c r="CCA44" s="1333"/>
      <c r="CCB44" s="1333"/>
      <c r="CCC44" s="1333"/>
      <c r="CCD44" s="1333"/>
      <c r="CCE44" s="1333"/>
      <c r="CCF44" s="1333"/>
      <c r="CCG44" s="1333"/>
      <c r="CCH44" s="1333"/>
      <c r="CCI44" s="1333"/>
      <c r="CCJ44" s="1333"/>
      <c r="CCK44" s="1333"/>
      <c r="CCL44" s="1333"/>
      <c r="CCM44" s="1333"/>
      <c r="CCN44" s="1333"/>
      <c r="CCO44" s="1333"/>
      <c r="CCP44" s="1333"/>
      <c r="CCQ44" s="1333"/>
      <c r="CCR44" s="1333"/>
      <c r="CCS44" s="1333"/>
      <c r="CCT44" s="1333"/>
      <c r="CCU44" s="1333"/>
      <c r="CCV44" s="1333"/>
      <c r="CCW44" s="1333"/>
      <c r="CCX44" s="1333"/>
      <c r="CCY44" s="1333"/>
      <c r="CCZ44" s="1333"/>
      <c r="CDA44" s="1333"/>
      <c r="CDB44" s="1333"/>
      <c r="CDC44" s="1333"/>
      <c r="CDD44" s="1333"/>
      <c r="CDE44" s="1333"/>
      <c r="CDF44" s="1333"/>
      <c r="CDG44" s="1333"/>
      <c r="CDH44" s="1333"/>
      <c r="CDI44" s="1333"/>
      <c r="CDJ44" s="1333"/>
      <c r="CDK44" s="1333"/>
      <c r="CDL44" s="1333"/>
      <c r="CDM44" s="1333"/>
      <c r="CDN44" s="1333"/>
      <c r="CDO44" s="1333"/>
      <c r="CDP44" s="1333"/>
      <c r="CDQ44" s="1333"/>
      <c r="CDR44" s="1333"/>
      <c r="CDS44" s="1333"/>
      <c r="CDT44" s="1333"/>
      <c r="CDU44" s="1333"/>
      <c r="CDV44" s="1333"/>
      <c r="CDW44" s="1333"/>
      <c r="CDX44" s="1333"/>
      <c r="CDY44" s="1333"/>
      <c r="CDZ44" s="1333"/>
      <c r="CEA44" s="1333"/>
      <c r="CEB44" s="1333"/>
      <c r="CEC44" s="1333"/>
      <c r="CED44" s="1333"/>
      <c r="CEE44" s="1333"/>
      <c r="CEF44" s="1333"/>
      <c r="CEG44" s="1333"/>
      <c r="CEH44" s="1333"/>
      <c r="CEI44" s="1333"/>
      <c r="CEJ44" s="1333"/>
      <c r="CEK44" s="1333"/>
      <c r="CEL44" s="1333"/>
      <c r="CEM44" s="1333"/>
      <c r="CEN44" s="1333"/>
      <c r="CEO44" s="1333"/>
      <c r="CEP44" s="1333"/>
      <c r="CEQ44" s="1333"/>
      <c r="CER44" s="1333"/>
      <c r="CES44" s="1333"/>
      <c r="CET44" s="1333"/>
      <c r="CEU44" s="1333"/>
      <c r="CEV44" s="1333"/>
      <c r="CEW44" s="1333"/>
      <c r="CEX44" s="1333"/>
      <c r="CEY44" s="1333"/>
      <c r="CEZ44" s="1333"/>
      <c r="CFA44" s="1333"/>
      <c r="CFB44" s="1333"/>
      <c r="CFC44" s="1333"/>
      <c r="CFD44" s="1333"/>
      <c r="CFE44" s="1333"/>
      <c r="CFF44" s="1333"/>
      <c r="CFG44" s="1333"/>
      <c r="CFH44" s="1333"/>
      <c r="CFI44" s="1333"/>
      <c r="CFJ44" s="1333"/>
      <c r="CFK44" s="1333"/>
      <c r="CFL44" s="1333"/>
      <c r="CFM44" s="1333"/>
      <c r="CFN44" s="1333"/>
      <c r="CFO44" s="1333"/>
      <c r="CFP44" s="1333"/>
      <c r="CFQ44" s="1333"/>
      <c r="CFR44" s="1333"/>
      <c r="CFS44" s="1333"/>
      <c r="CFT44" s="1333"/>
      <c r="CFU44" s="1333"/>
      <c r="CFV44" s="1333"/>
      <c r="CFW44" s="1333"/>
      <c r="CFX44" s="1333"/>
      <c r="CFY44" s="1333"/>
      <c r="CFZ44" s="1333"/>
      <c r="CGA44" s="1333"/>
      <c r="CGB44" s="1333"/>
      <c r="CGC44" s="1333"/>
      <c r="CGD44" s="1333"/>
      <c r="CGE44" s="1333"/>
      <c r="CGF44" s="1333"/>
      <c r="CGG44" s="1333"/>
      <c r="CGH44" s="1333"/>
      <c r="CGI44" s="1333"/>
      <c r="CGJ44" s="1333"/>
      <c r="CGK44" s="1333"/>
      <c r="CGL44" s="1333"/>
      <c r="CGM44" s="1333"/>
      <c r="CGN44" s="1333"/>
      <c r="CGO44" s="1333"/>
      <c r="CGP44" s="1333"/>
      <c r="CGQ44" s="1333"/>
      <c r="CGR44" s="1333"/>
      <c r="CGS44" s="1333"/>
      <c r="CGT44" s="1333"/>
      <c r="CGU44" s="1333"/>
      <c r="CGV44" s="1333"/>
      <c r="CGW44" s="1333"/>
      <c r="CGX44" s="1333"/>
      <c r="CGY44" s="1333"/>
      <c r="CGZ44" s="1333"/>
      <c r="CHA44" s="1333"/>
      <c r="CHB44" s="1333"/>
      <c r="CHC44" s="1333"/>
      <c r="CHD44" s="1333"/>
      <c r="CHE44" s="1333"/>
      <c r="CHF44" s="1333"/>
      <c r="CHG44" s="1333"/>
      <c r="CHH44" s="1333"/>
      <c r="CHI44" s="1333"/>
      <c r="CHJ44" s="1333"/>
      <c r="CHK44" s="1333"/>
      <c r="CHL44" s="1333"/>
      <c r="CHM44" s="1333"/>
      <c r="CHN44" s="1333"/>
      <c r="CHO44" s="1333"/>
      <c r="CHP44" s="1333"/>
      <c r="CHQ44" s="1333"/>
      <c r="CHR44" s="1333"/>
      <c r="CHS44" s="1333"/>
      <c r="CHT44" s="1333"/>
      <c r="CHU44" s="1333"/>
      <c r="CHV44" s="1333"/>
      <c r="CHW44" s="1333"/>
      <c r="CHX44" s="1333"/>
      <c r="CHY44" s="1333"/>
      <c r="CHZ44" s="1333"/>
      <c r="CIA44" s="1333"/>
      <c r="CIB44" s="1333"/>
      <c r="CIC44" s="1333"/>
      <c r="CID44" s="1333"/>
      <c r="CIE44" s="1333"/>
      <c r="CIF44" s="1333"/>
      <c r="CIG44" s="1333"/>
      <c r="CIH44" s="1333"/>
      <c r="CII44" s="1333"/>
      <c r="CIJ44" s="1333"/>
      <c r="CIK44" s="1333"/>
      <c r="CIL44" s="1333"/>
      <c r="CIM44" s="1333"/>
      <c r="CIN44" s="1333"/>
      <c r="CIO44" s="1333"/>
      <c r="CIP44" s="1333"/>
      <c r="CIQ44" s="1333"/>
      <c r="CIR44" s="1333"/>
      <c r="CIS44" s="1333"/>
      <c r="CIT44" s="1333"/>
      <c r="CIU44" s="1333"/>
      <c r="CIV44" s="1333"/>
      <c r="CIW44" s="1333"/>
      <c r="CIX44" s="1333"/>
      <c r="CIY44" s="1333"/>
      <c r="CIZ44" s="1333"/>
      <c r="CJA44" s="1333"/>
      <c r="CJB44" s="1333"/>
      <c r="CJC44" s="1333"/>
      <c r="CJD44" s="1333"/>
      <c r="CJE44" s="1333"/>
      <c r="CJF44" s="1333"/>
      <c r="CJG44" s="1333"/>
      <c r="CJH44" s="1333"/>
      <c r="CJI44" s="1333"/>
      <c r="CJJ44" s="1333"/>
      <c r="CJK44" s="1333"/>
      <c r="CJL44" s="1333"/>
      <c r="CJM44" s="1333"/>
      <c r="CJN44" s="1333"/>
      <c r="CJO44" s="1333"/>
      <c r="CJP44" s="1333"/>
      <c r="CJQ44" s="1333"/>
      <c r="CJR44" s="1333"/>
      <c r="CJS44" s="1333"/>
      <c r="CJT44" s="1333"/>
      <c r="CJU44" s="1333"/>
      <c r="CJV44" s="1333"/>
      <c r="CJW44" s="1333"/>
      <c r="CJX44" s="1333"/>
      <c r="CJY44" s="1333"/>
      <c r="CJZ44" s="1333"/>
      <c r="CKA44" s="1333"/>
      <c r="CKB44" s="1333"/>
      <c r="CKC44" s="1333"/>
      <c r="CKD44" s="1333"/>
      <c r="CKE44" s="1333"/>
      <c r="CKF44" s="1333"/>
      <c r="CKG44" s="1333"/>
      <c r="CKH44" s="1333"/>
      <c r="CKI44" s="1333"/>
      <c r="CKJ44" s="1333"/>
      <c r="CKK44" s="1333"/>
      <c r="CKL44" s="1333"/>
      <c r="CKM44" s="1333"/>
      <c r="CKN44" s="1333"/>
      <c r="CKO44" s="1333"/>
      <c r="CKP44" s="1333"/>
      <c r="CKQ44" s="1333"/>
      <c r="CKR44" s="1333"/>
      <c r="CKS44" s="1333"/>
      <c r="CKT44" s="1333"/>
      <c r="CKU44" s="1333"/>
      <c r="CKV44" s="1333"/>
      <c r="CKW44" s="1333"/>
      <c r="CKX44" s="1333"/>
      <c r="CKY44" s="1333"/>
      <c r="CKZ44" s="1333"/>
      <c r="CLA44" s="1333"/>
      <c r="CLB44" s="1333"/>
      <c r="CLC44" s="1333"/>
      <c r="CLD44" s="1333"/>
      <c r="CLE44" s="1333"/>
      <c r="CLF44" s="1333"/>
      <c r="CLG44" s="1333"/>
      <c r="CLH44" s="1333"/>
      <c r="CLI44" s="1333"/>
      <c r="CLJ44" s="1333"/>
      <c r="CLK44" s="1333"/>
      <c r="CLL44" s="1333"/>
      <c r="CLM44" s="1333"/>
      <c r="CLN44" s="1333"/>
      <c r="CLO44" s="1333"/>
      <c r="CLP44" s="1333"/>
      <c r="CLQ44" s="1333"/>
      <c r="CLR44" s="1333"/>
      <c r="CLS44" s="1333"/>
      <c r="CLT44" s="1333"/>
      <c r="CLU44" s="1333"/>
      <c r="CLV44" s="1333"/>
      <c r="CLW44" s="1333"/>
      <c r="CLX44" s="1333"/>
      <c r="CLY44" s="1333"/>
      <c r="CLZ44" s="1333"/>
      <c r="CMA44" s="1333"/>
      <c r="CMB44" s="1333"/>
      <c r="CMC44" s="1333"/>
      <c r="CMD44" s="1333"/>
      <c r="CME44" s="1333"/>
      <c r="CMF44" s="1333"/>
      <c r="CMG44" s="1333"/>
      <c r="CMH44" s="1333"/>
      <c r="CMI44" s="1333"/>
      <c r="CMJ44" s="1333"/>
      <c r="CMK44" s="1333"/>
      <c r="CML44" s="1333"/>
      <c r="CMM44" s="1333"/>
      <c r="CMN44" s="1333"/>
      <c r="CMO44" s="1333"/>
      <c r="CMP44" s="1333"/>
      <c r="CMQ44" s="1333"/>
      <c r="CMR44" s="1333"/>
      <c r="CMS44" s="1333"/>
      <c r="CMT44" s="1333"/>
      <c r="CMU44" s="1333"/>
      <c r="CMV44" s="1333"/>
      <c r="CMW44" s="1333"/>
      <c r="CMX44" s="1333"/>
      <c r="CMY44" s="1333"/>
      <c r="CMZ44" s="1333"/>
      <c r="CNA44" s="1333"/>
      <c r="CNB44" s="1333"/>
      <c r="CNC44" s="1333"/>
      <c r="CND44" s="1333"/>
      <c r="CNE44" s="1333"/>
      <c r="CNF44" s="1333"/>
      <c r="CNG44" s="1333"/>
      <c r="CNH44" s="1333"/>
      <c r="CNI44" s="1333"/>
      <c r="CNJ44" s="1333"/>
      <c r="CNK44" s="1333"/>
      <c r="CNL44" s="1333"/>
      <c r="CNM44" s="1333"/>
      <c r="CNN44" s="1333"/>
      <c r="CNO44" s="1333"/>
      <c r="CNP44" s="1333"/>
      <c r="CNQ44" s="1333"/>
      <c r="CNR44" s="1333"/>
      <c r="CNS44" s="1333"/>
      <c r="CNT44" s="1333"/>
      <c r="CNU44" s="1333"/>
      <c r="CNV44" s="1333"/>
      <c r="CNW44" s="1333"/>
      <c r="CNX44" s="1333"/>
      <c r="CNY44" s="1333"/>
      <c r="CNZ44" s="1333"/>
      <c r="COA44" s="1333"/>
      <c r="COB44" s="1333"/>
      <c r="COC44" s="1333"/>
      <c r="COD44" s="1333"/>
      <c r="COE44" s="1333"/>
      <c r="COF44" s="1333"/>
      <c r="COG44" s="1333"/>
      <c r="COH44" s="1333"/>
      <c r="COI44" s="1333"/>
      <c r="COJ44" s="1333"/>
      <c r="COK44" s="1333"/>
      <c r="COL44" s="1333"/>
      <c r="COM44" s="1333"/>
      <c r="CON44" s="1333"/>
      <c r="COO44" s="1333"/>
      <c r="COP44" s="1333"/>
      <c r="COQ44" s="1333"/>
      <c r="COR44" s="1333"/>
      <c r="COS44" s="1333"/>
      <c r="COT44" s="1333"/>
      <c r="COU44" s="1333"/>
      <c r="COV44" s="1333"/>
      <c r="COW44" s="1333"/>
      <c r="COX44" s="1333"/>
      <c r="COY44" s="1333"/>
      <c r="COZ44" s="1333"/>
      <c r="CPA44" s="1333"/>
      <c r="CPB44" s="1333"/>
      <c r="CPC44" s="1333"/>
      <c r="CPD44" s="1333"/>
      <c r="CPE44" s="1333"/>
      <c r="CPF44" s="1333"/>
      <c r="CPG44" s="1333"/>
      <c r="CPH44" s="1333"/>
      <c r="CPI44" s="1333"/>
      <c r="CPJ44" s="1333"/>
      <c r="CPK44" s="1333"/>
      <c r="CPL44" s="1333"/>
      <c r="CPM44" s="1333"/>
      <c r="CPN44" s="1333"/>
      <c r="CPO44" s="1333"/>
      <c r="CPP44" s="1333"/>
      <c r="CPQ44" s="1333"/>
      <c r="CPR44" s="1333"/>
      <c r="CPS44" s="1333"/>
      <c r="CPT44" s="1333"/>
      <c r="CPU44" s="1333"/>
      <c r="CPV44" s="1333"/>
      <c r="CPW44" s="1333"/>
      <c r="CPX44" s="1333"/>
      <c r="CPY44" s="1333"/>
      <c r="CPZ44" s="1333"/>
      <c r="CQA44" s="1333"/>
      <c r="CQB44" s="1333"/>
      <c r="CQC44" s="1333"/>
      <c r="CQD44" s="1333"/>
      <c r="CQE44" s="1333"/>
      <c r="CQF44" s="1333"/>
      <c r="CQG44" s="1333"/>
      <c r="CQH44" s="1333"/>
      <c r="CQI44" s="1333"/>
      <c r="CQJ44" s="1333"/>
      <c r="CQK44" s="1333"/>
      <c r="CQL44" s="1333"/>
      <c r="CQM44" s="1333"/>
      <c r="CQN44" s="1333"/>
      <c r="CQO44" s="1333"/>
      <c r="CQP44" s="1333"/>
      <c r="CQQ44" s="1333"/>
      <c r="CQR44" s="1333"/>
      <c r="CQS44" s="1333"/>
      <c r="CQT44" s="1333"/>
      <c r="CQU44" s="1333"/>
      <c r="CQV44" s="1333"/>
      <c r="CQW44" s="1333"/>
      <c r="CQX44" s="1333"/>
      <c r="CQY44" s="1333"/>
      <c r="CQZ44" s="1333"/>
      <c r="CRA44" s="1333"/>
      <c r="CRB44" s="1333"/>
      <c r="CRC44" s="1333"/>
      <c r="CRD44" s="1333"/>
      <c r="CRE44" s="1333"/>
      <c r="CRF44" s="1333"/>
      <c r="CRG44" s="1333"/>
      <c r="CRH44" s="1333"/>
      <c r="CRI44" s="1333"/>
      <c r="CRJ44" s="1333"/>
      <c r="CRK44" s="1333"/>
      <c r="CRL44" s="1333"/>
      <c r="CRM44" s="1333"/>
      <c r="CRN44" s="1333"/>
      <c r="CRO44" s="1333"/>
      <c r="CRP44" s="1333"/>
      <c r="CRQ44" s="1333"/>
      <c r="CRR44" s="1333"/>
      <c r="CRS44" s="1333"/>
      <c r="CRT44" s="1333"/>
      <c r="CRU44" s="1333"/>
      <c r="CRV44" s="1333"/>
      <c r="CRW44" s="1333"/>
      <c r="CRX44" s="1333"/>
      <c r="CRY44" s="1333"/>
      <c r="CRZ44" s="1333"/>
      <c r="CSA44" s="1333"/>
      <c r="CSB44" s="1333"/>
      <c r="CSC44" s="1333"/>
      <c r="CSD44" s="1333"/>
      <c r="CSE44" s="1333"/>
      <c r="CSF44" s="1333"/>
      <c r="CSG44" s="1333"/>
      <c r="CSH44" s="1333"/>
      <c r="CSI44" s="1333"/>
      <c r="CSJ44" s="1333"/>
      <c r="CSK44" s="1333"/>
      <c r="CSL44" s="1333"/>
      <c r="CSM44" s="1333"/>
      <c r="CSN44" s="1333"/>
      <c r="CSO44" s="1333"/>
      <c r="CSP44" s="1333"/>
      <c r="CSQ44" s="1333"/>
      <c r="CSR44" s="1333"/>
      <c r="CSS44" s="1333"/>
      <c r="CST44" s="1333"/>
      <c r="CSU44" s="1333"/>
      <c r="CSV44" s="1333"/>
      <c r="CSW44" s="1333"/>
      <c r="CSX44" s="1333"/>
      <c r="CSY44" s="1333"/>
      <c r="CSZ44" s="1333"/>
      <c r="CTA44" s="1333"/>
      <c r="CTB44" s="1333"/>
      <c r="CTC44" s="1333"/>
      <c r="CTD44" s="1333"/>
      <c r="CTE44" s="1333"/>
      <c r="CTF44" s="1333"/>
      <c r="CTG44" s="1333"/>
      <c r="CTH44" s="1333"/>
      <c r="CTI44" s="1333"/>
      <c r="CTJ44" s="1333"/>
      <c r="CTK44" s="1333"/>
      <c r="CTL44" s="1333"/>
      <c r="CTM44" s="1333"/>
      <c r="CTN44" s="1333"/>
      <c r="CTO44" s="1333"/>
      <c r="CTP44" s="1333"/>
      <c r="CTQ44" s="1333"/>
      <c r="CTR44" s="1333"/>
      <c r="CTS44" s="1333"/>
      <c r="CTT44" s="1333"/>
      <c r="CTU44" s="1333"/>
      <c r="CTV44" s="1333"/>
      <c r="CTW44" s="1333"/>
      <c r="CTX44" s="1333"/>
      <c r="CTY44" s="1333"/>
      <c r="CTZ44" s="1333"/>
      <c r="CUA44" s="1333"/>
      <c r="CUB44" s="1333"/>
      <c r="CUC44" s="1333"/>
      <c r="CUD44" s="1333"/>
      <c r="CUE44" s="1333"/>
      <c r="CUF44" s="1333"/>
      <c r="CUG44" s="1333"/>
      <c r="CUH44" s="1333"/>
      <c r="CUI44" s="1333"/>
      <c r="CUJ44" s="1333"/>
      <c r="CUK44" s="1333"/>
      <c r="CUL44" s="1333"/>
      <c r="CUM44" s="1333"/>
      <c r="CUN44" s="1333"/>
      <c r="CUO44" s="1333"/>
      <c r="CUP44" s="1333"/>
      <c r="CUQ44" s="1333"/>
      <c r="CUR44" s="1333"/>
      <c r="CUS44" s="1333"/>
      <c r="CUT44" s="1333"/>
      <c r="CUU44" s="1333"/>
      <c r="CUV44" s="1333"/>
      <c r="CUW44" s="1333"/>
      <c r="CUX44" s="1333"/>
      <c r="CUY44" s="1333"/>
      <c r="CUZ44" s="1333"/>
      <c r="CVA44" s="1333"/>
      <c r="CVB44" s="1333"/>
      <c r="CVC44" s="1333"/>
      <c r="CVD44" s="1333"/>
      <c r="CVE44" s="1333"/>
      <c r="CVF44" s="1333"/>
      <c r="CVG44" s="1333"/>
      <c r="CVH44" s="1333"/>
      <c r="CVI44" s="1333"/>
      <c r="CVJ44" s="1333"/>
      <c r="CVK44" s="1333"/>
      <c r="CVL44" s="1333"/>
      <c r="CVM44" s="1333"/>
      <c r="CVN44" s="1333"/>
      <c r="CVO44" s="1333"/>
      <c r="CVP44" s="1333"/>
      <c r="CVQ44" s="1333"/>
      <c r="CVR44" s="1333"/>
      <c r="CVS44" s="1333"/>
      <c r="CVT44" s="1333"/>
      <c r="CVU44" s="1333"/>
      <c r="CVV44" s="1333"/>
      <c r="CVW44" s="1333"/>
      <c r="CVX44" s="1333"/>
      <c r="CVY44" s="1333"/>
      <c r="CVZ44" s="1333"/>
      <c r="CWA44" s="1333"/>
      <c r="CWB44" s="1333"/>
      <c r="CWC44" s="1333"/>
      <c r="CWD44" s="1333"/>
      <c r="CWE44" s="1333"/>
      <c r="CWF44" s="1333"/>
      <c r="CWG44" s="1333"/>
      <c r="CWH44" s="1333"/>
      <c r="CWI44" s="1333"/>
      <c r="CWJ44" s="1333"/>
      <c r="CWK44" s="1333"/>
      <c r="CWL44" s="1333"/>
      <c r="CWM44" s="1333"/>
      <c r="CWN44" s="1333"/>
      <c r="CWO44" s="1333"/>
      <c r="CWP44" s="1333"/>
      <c r="CWQ44" s="1333"/>
      <c r="CWR44" s="1333"/>
      <c r="CWS44" s="1333"/>
      <c r="CWT44" s="1333"/>
      <c r="CWU44" s="1333"/>
      <c r="CWV44" s="1333"/>
      <c r="CWW44" s="1333"/>
      <c r="CWX44" s="1333"/>
      <c r="CWY44" s="1333"/>
      <c r="CWZ44" s="1333"/>
      <c r="CXA44" s="1333"/>
      <c r="CXB44" s="1333"/>
      <c r="CXC44" s="1333"/>
      <c r="CXD44" s="1333"/>
      <c r="CXE44" s="1333"/>
      <c r="CXF44" s="1333"/>
      <c r="CXG44" s="1333"/>
      <c r="CXH44" s="1333"/>
      <c r="CXI44" s="1333"/>
      <c r="CXJ44" s="1333"/>
      <c r="CXK44" s="1333"/>
      <c r="CXL44" s="1333"/>
      <c r="CXM44" s="1333"/>
      <c r="CXN44" s="1333"/>
      <c r="CXO44" s="1333"/>
      <c r="CXP44" s="1333"/>
      <c r="CXQ44" s="1333"/>
      <c r="CXR44" s="1333"/>
      <c r="CXS44" s="1333"/>
      <c r="CXT44" s="1333"/>
      <c r="CXU44" s="1333"/>
      <c r="CXV44" s="1333"/>
      <c r="CXW44" s="1333"/>
      <c r="CXX44" s="1333"/>
      <c r="CXY44" s="1333"/>
      <c r="CXZ44" s="1333"/>
      <c r="CYA44" s="1333"/>
      <c r="CYB44" s="1333"/>
      <c r="CYC44" s="1333"/>
      <c r="CYD44" s="1333"/>
      <c r="CYE44" s="1333"/>
      <c r="CYF44" s="1333"/>
      <c r="CYG44" s="1333"/>
      <c r="CYH44" s="1333"/>
      <c r="CYI44" s="1333"/>
      <c r="CYJ44" s="1333"/>
      <c r="CYK44" s="1333"/>
      <c r="CYL44" s="1333"/>
      <c r="CYM44" s="1333"/>
      <c r="CYN44" s="1333"/>
      <c r="CYO44" s="1333"/>
      <c r="CYP44" s="1333"/>
      <c r="CYQ44" s="1333"/>
      <c r="CYR44" s="1333"/>
      <c r="CYS44" s="1333"/>
      <c r="CYT44" s="1333"/>
      <c r="CYU44" s="1333"/>
      <c r="CYV44" s="1333"/>
      <c r="CYW44" s="1333"/>
      <c r="CYX44" s="1333"/>
      <c r="CYY44" s="1333"/>
      <c r="CYZ44" s="1333"/>
      <c r="CZA44" s="1333"/>
      <c r="CZB44" s="1333"/>
      <c r="CZC44" s="1333"/>
      <c r="CZD44" s="1333"/>
      <c r="CZE44" s="1333"/>
      <c r="CZF44" s="1333"/>
      <c r="CZG44" s="1333"/>
      <c r="CZH44" s="1333"/>
      <c r="CZI44" s="1333"/>
      <c r="CZJ44" s="1333"/>
      <c r="CZK44" s="1333"/>
      <c r="CZL44" s="1333"/>
      <c r="CZM44" s="1333"/>
      <c r="CZN44" s="1333"/>
      <c r="CZO44" s="1333"/>
      <c r="CZP44" s="1333"/>
      <c r="CZQ44" s="1333"/>
      <c r="CZR44" s="1333"/>
      <c r="CZS44" s="1333"/>
      <c r="CZT44" s="1333"/>
      <c r="CZU44" s="1333"/>
      <c r="CZV44" s="1333"/>
      <c r="CZW44" s="1333"/>
      <c r="CZX44" s="1333"/>
      <c r="CZY44" s="1333"/>
      <c r="CZZ44" s="1333"/>
      <c r="DAA44" s="1333"/>
      <c r="DAB44" s="1333"/>
      <c r="DAC44" s="1333"/>
      <c r="DAD44" s="1333"/>
      <c r="DAE44" s="1333"/>
      <c r="DAF44" s="1333"/>
      <c r="DAG44" s="1333"/>
      <c r="DAH44" s="1333"/>
      <c r="DAI44" s="1333"/>
      <c r="DAJ44" s="1333"/>
      <c r="DAK44" s="1333"/>
      <c r="DAL44" s="1333"/>
      <c r="DAM44" s="1333"/>
      <c r="DAN44" s="1333"/>
      <c r="DAO44" s="1333"/>
      <c r="DAP44" s="1333"/>
      <c r="DAQ44" s="1333"/>
      <c r="DAR44" s="1333"/>
      <c r="DAS44" s="1333"/>
      <c r="DAT44" s="1333"/>
      <c r="DAU44" s="1333"/>
      <c r="DAV44" s="1333"/>
      <c r="DAW44" s="1333"/>
      <c r="DAX44" s="1333"/>
      <c r="DAY44" s="1333"/>
      <c r="DAZ44" s="1333"/>
      <c r="DBA44" s="1333"/>
      <c r="DBB44" s="1333"/>
      <c r="DBC44" s="1333"/>
      <c r="DBD44" s="1333"/>
      <c r="DBE44" s="1333"/>
      <c r="DBF44" s="1333"/>
      <c r="DBG44" s="1333"/>
      <c r="DBH44" s="1333"/>
      <c r="DBI44" s="1333"/>
      <c r="DBJ44" s="1333"/>
      <c r="DBK44" s="1333"/>
      <c r="DBL44" s="1333"/>
      <c r="DBM44" s="1333"/>
      <c r="DBN44" s="1333"/>
      <c r="DBO44" s="1333"/>
      <c r="DBP44" s="1333"/>
      <c r="DBQ44" s="1333"/>
      <c r="DBR44" s="1333"/>
      <c r="DBS44" s="1333"/>
      <c r="DBT44" s="1333"/>
      <c r="DBU44" s="1333"/>
      <c r="DBV44" s="1333"/>
      <c r="DBW44" s="1333"/>
      <c r="DBX44" s="1333"/>
      <c r="DBY44" s="1333"/>
      <c r="DBZ44" s="1333"/>
      <c r="DCA44" s="1333"/>
      <c r="DCB44" s="1333"/>
      <c r="DCC44" s="1333"/>
      <c r="DCD44" s="1333"/>
      <c r="DCE44" s="1333"/>
      <c r="DCF44" s="1333"/>
      <c r="DCG44" s="1333"/>
      <c r="DCH44" s="1333"/>
      <c r="DCI44" s="1333"/>
      <c r="DCJ44" s="1333"/>
      <c r="DCK44" s="1333"/>
      <c r="DCL44" s="1333"/>
      <c r="DCM44" s="1333"/>
      <c r="DCN44" s="1333"/>
      <c r="DCO44" s="1333"/>
      <c r="DCP44" s="1333"/>
      <c r="DCQ44" s="1333"/>
      <c r="DCR44" s="1333"/>
      <c r="DCS44" s="1333"/>
      <c r="DCT44" s="1333"/>
      <c r="DCU44" s="1333"/>
      <c r="DCV44" s="1333"/>
      <c r="DCW44" s="1333"/>
      <c r="DCX44" s="1333"/>
      <c r="DCY44" s="1333"/>
      <c r="DCZ44" s="1333"/>
      <c r="DDA44" s="1333"/>
      <c r="DDB44" s="1333"/>
      <c r="DDC44" s="1333"/>
      <c r="DDD44" s="1333"/>
      <c r="DDE44" s="1333"/>
      <c r="DDF44" s="1333"/>
      <c r="DDG44" s="1333"/>
      <c r="DDH44" s="1333"/>
      <c r="DDI44" s="1333"/>
      <c r="DDJ44" s="1333"/>
      <c r="DDK44" s="1333"/>
      <c r="DDL44" s="1333"/>
      <c r="DDM44" s="1333"/>
      <c r="DDN44" s="1333"/>
      <c r="DDO44" s="1333"/>
      <c r="DDP44" s="1333"/>
      <c r="DDQ44" s="1333"/>
      <c r="DDR44" s="1333"/>
      <c r="DDS44" s="1333"/>
      <c r="DDT44" s="1333"/>
      <c r="DDU44" s="1333"/>
      <c r="DDV44" s="1333"/>
      <c r="DDW44" s="1333"/>
      <c r="DDX44" s="1333"/>
      <c r="DDY44" s="1333"/>
      <c r="DDZ44" s="1333"/>
      <c r="DEA44" s="1333"/>
      <c r="DEB44" s="1333"/>
      <c r="DEC44" s="1333"/>
      <c r="DED44" s="1333"/>
      <c r="DEE44" s="1333"/>
      <c r="DEF44" s="1333"/>
      <c r="DEG44" s="1333"/>
      <c r="DEH44" s="1333"/>
      <c r="DEI44" s="1333"/>
      <c r="DEJ44" s="1333"/>
      <c r="DEK44" s="1333"/>
      <c r="DEL44" s="1333"/>
      <c r="DEM44" s="1333"/>
      <c r="DEN44" s="1333"/>
      <c r="DEO44" s="1333"/>
      <c r="DEP44" s="1333"/>
      <c r="DEQ44" s="1333"/>
      <c r="DER44" s="1333"/>
      <c r="DES44" s="1333"/>
      <c r="DET44" s="1333"/>
      <c r="DEU44" s="1333"/>
      <c r="DEV44" s="1333"/>
      <c r="DEW44" s="1333"/>
      <c r="DEX44" s="1333"/>
      <c r="DEY44" s="1333"/>
      <c r="DEZ44" s="1333"/>
      <c r="DFA44" s="1333"/>
      <c r="DFB44" s="1333"/>
      <c r="DFC44" s="1333"/>
      <c r="DFD44" s="1333"/>
      <c r="DFE44" s="1333"/>
      <c r="DFF44" s="1333"/>
      <c r="DFG44" s="1333"/>
      <c r="DFH44" s="1333"/>
      <c r="DFI44" s="1333"/>
      <c r="DFJ44" s="1333"/>
      <c r="DFK44" s="1333"/>
      <c r="DFL44" s="1333"/>
      <c r="DFM44" s="1333"/>
      <c r="DFN44" s="1333"/>
      <c r="DFO44" s="1333"/>
      <c r="DFP44" s="1333"/>
      <c r="DFQ44" s="1333"/>
      <c r="DFR44" s="1333"/>
      <c r="DFS44" s="1333"/>
      <c r="DFT44" s="1333"/>
      <c r="DFU44" s="1333"/>
      <c r="DFV44" s="1333"/>
      <c r="DFW44" s="1333"/>
      <c r="DFX44" s="1333"/>
      <c r="DFY44" s="1333"/>
      <c r="DFZ44" s="1333"/>
      <c r="DGA44" s="1333"/>
      <c r="DGB44" s="1333"/>
      <c r="DGC44" s="1333"/>
      <c r="DGD44" s="1333"/>
      <c r="DGE44" s="1333"/>
      <c r="DGF44" s="1333"/>
      <c r="DGG44" s="1333"/>
      <c r="DGH44" s="1333"/>
      <c r="DGI44" s="1333"/>
      <c r="DGJ44" s="1333"/>
      <c r="DGK44" s="1333"/>
      <c r="DGL44" s="1333"/>
      <c r="DGM44" s="1333"/>
      <c r="DGN44" s="1333"/>
      <c r="DGO44" s="1333"/>
      <c r="DGP44" s="1333"/>
      <c r="DGQ44" s="1333"/>
      <c r="DGR44" s="1333"/>
      <c r="DGS44" s="1333"/>
      <c r="DGT44" s="1333"/>
      <c r="DGU44" s="1333"/>
      <c r="DGV44" s="1333"/>
      <c r="DGW44" s="1333"/>
      <c r="DGX44" s="1333"/>
      <c r="DGY44" s="1333"/>
      <c r="DGZ44" s="1333"/>
      <c r="DHA44" s="1333"/>
      <c r="DHB44" s="1333"/>
      <c r="DHC44" s="1333"/>
      <c r="DHD44" s="1333"/>
      <c r="DHE44" s="1333"/>
      <c r="DHF44" s="1333"/>
      <c r="DHG44" s="1333"/>
      <c r="DHH44" s="1333"/>
      <c r="DHI44" s="1333"/>
      <c r="DHJ44" s="1333"/>
      <c r="DHK44" s="1333"/>
      <c r="DHL44" s="1333"/>
      <c r="DHM44" s="1333"/>
      <c r="DHN44" s="1333"/>
      <c r="DHO44" s="1333"/>
      <c r="DHP44" s="1333"/>
      <c r="DHQ44" s="1333"/>
      <c r="DHR44" s="1333"/>
      <c r="DHS44" s="1333"/>
      <c r="DHT44" s="1333"/>
      <c r="DHU44" s="1333"/>
      <c r="DHV44" s="1333"/>
      <c r="DHW44" s="1333"/>
      <c r="DHX44" s="1333"/>
      <c r="DHY44" s="1333"/>
      <c r="DHZ44" s="1333"/>
      <c r="DIA44" s="1333"/>
      <c r="DIB44" s="1333"/>
      <c r="DIC44" s="1333"/>
      <c r="DID44" s="1333"/>
      <c r="DIE44" s="1333"/>
      <c r="DIF44" s="1333"/>
      <c r="DIG44" s="1333"/>
      <c r="DIH44" s="1333"/>
      <c r="DII44" s="1333"/>
      <c r="DIJ44" s="1333"/>
      <c r="DIK44" s="1333"/>
      <c r="DIL44" s="1333"/>
      <c r="DIM44" s="1333"/>
      <c r="DIN44" s="1333"/>
      <c r="DIO44" s="1333"/>
      <c r="DIP44" s="1333"/>
      <c r="DIQ44" s="1333"/>
      <c r="DIR44" s="1333"/>
      <c r="DIS44" s="1333"/>
      <c r="DIT44" s="1333"/>
      <c r="DIU44" s="1333"/>
      <c r="DIV44" s="1333"/>
      <c r="DIW44" s="1333"/>
      <c r="DIX44" s="1333"/>
      <c r="DIY44" s="1333"/>
      <c r="DIZ44" s="1333"/>
      <c r="DJA44" s="1333"/>
      <c r="DJB44" s="1333"/>
      <c r="DJC44" s="1333"/>
      <c r="DJD44" s="1333"/>
      <c r="DJE44" s="1333"/>
      <c r="DJF44" s="1333"/>
      <c r="DJG44" s="1333"/>
      <c r="DJH44" s="1333"/>
      <c r="DJI44" s="1333"/>
      <c r="DJJ44" s="1333"/>
      <c r="DJK44" s="1333"/>
      <c r="DJL44" s="1333"/>
      <c r="DJM44" s="1333"/>
      <c r="DJN44" s="1333"/>
      <c r="DJO44" s="1333"/>
      <c r="DJP44" s="1333"/>
      <c r="DJQ44" s="1333"/>
      <c r="DJR44" s="1333"/>
      <c r="DJS44" s="1333"/>
      <c r="DJT44" s="1333"/>
      <c r="DJU44" s="1333"/>
      <c r="DJV44" s="1333"/>
      <c r="DJW44" s="1333"/>
      <c r="DJX44" s="1333"/>
      <c r="DJY44" s="1333"/>
      <c r="DJZ44" s="1333"/>
      <c r="DKA44" s="1333"/>
      <c r="DKB44" s="1333"/>
      <c r="DKC44" s="1333"/>
      <c r="DKD44" s="1333"/>
      <c r="DKE44" s="1333"/>
      <c r="DKF44" s="1333"/>
      <c r="DKG44" s="1333"/>
      <c r="DKH44" s="1333"/>
      <c r="DKI44" s="1333"/>
      <c r="DKJ44" s="1333"/>
      <c r="DKK44" s="1333"/>
      <c r="DKL44" s="1333"/>
      <c r="DKM44" s="1333"/>
      <c r="DKN44" s="1333"/>
      <c r="DKO44" s="1333"/>
      <c r="DKP44" s="1333"/>
      <c r="DKQ44" s="1333"/>
      <c r="DKR44" s="1333"/>
      <c r="DKS44" s="1333"/>
      <c r="DKT44" s="1333"/>
      <c r="DKU44" s="1333"/>
      <c r="DKV44" s="1333"/>
      <c r="DKW44" s="1333"/>
      <c r="DKX44" s="1333"/>
      <c r="DKY44" s="1333"/>
      <c r="DKZ44" s="1333"/>
      <c r="DLA44" s="1333"/>
      <c r="DLB44" s="1333"/>
      <c r="DLC44" s="1333"/>
      <c r="DLD44" s="1333"/>
      <c r="DLE44" s="1333"/>
      <c r="DLF44" s="1333"/>
      <c r="DLG44" s="1333"/>
      <c r="DLH44" s="1333"/>
      <c r="DLI44" s="1333"/>
      <c r="DLJ44" s="1333"/>
      <c r="DLK44" s="1333"/>
      <c r="DLL44" s="1333"/>
      <c r="DLM44" s="1333"/>
      <c r="DLN44" s="1333"/>
      <c r="DLO44" s="1333"/>
      <c r="DLP44" s="1333"/>
      <c r="DLQ44" s="1333"/>
      <c r="DLR44" s="1333"/>
      <c r="DLS44" s="1333"/>
      <c r="DLT44" s="1333"/>
      <c r="DLU44" s="1333"/>
      <c r="DLV44" s="1333"/>
      <c r="DLW44" s="1333"/>
      <c r="DLX44" s="1333"/>
      <c r="DLY44" s="1333"/>
      <c r="DLZ44" s="1333"/>
      <c r="DMA44" s="1333"/>
      <c r="DMB44" s="1333"/>
      <c r="DMC44" s="1333"/>
      <c r="DMD44" s="1333"/>
      <c r="DME44" s="1333"/>
      <c r="DMF44" s="1333"/>
      <c r="DMG44" s="1333"/>
      <c r="DMH44" s="1333"/>
      <c r="DMI44" s="1333"/>
      <c r="DMJ44" s="1333"/>
      <c r="DMK44" s="1333"/>
      <c r="DML44" s="1333"/>
      <c r="DMM44" s="1333"/>
      <c r="DMN44" s="1333"/>
      <c r="DMO44" s="1333"/>
      <c r="DMP44" s="1333"/>
      <c r="DMQ44" s="1333"/>
      <c r="DMR44" s="1333"/>
      <c r="DMS44" s="1333"/>
      <c r="DMT44" s="1333"/>
      <c r="DMU44" s="1333"/>
      <c r="DMV44" s="1333"/>
      <c r="DMW44" s="1333"/>
      <c r="DMX44" s="1333"/>
      <c r="DMY44" s="1333"/>
      <c r="DMZ44" s="1333"/>
      <c r="DNA44" s="1333"/>
      <c r="DNB44" s="1333"/>
      <c r="DNC44" s="1333"/>
      <c r="DND44" s="1333"/>
      <c r="DNE44" s="1333"/>
      <c r="DNF44" s="1333"/>
      <c r="DNG44" s="1333"/>
      <c r="DNH44" s="1333"/>
      <c r="DNI44" s="1333"/>
      <c r="DNJ44" s="1333"/>
      <c r="DNK44" s="1333"/>
      <c r="DNL44" s="1333"/>
      <c r="DNM44" s="1333"/>
      <c r="DNN44" s="1333"/>
      <c r="DNO44" s="1333"/>
      <c r="DNP44" s="1333"/>
      <c r="DNQ44" s="1333"/>
      <c r="DNR44" s="1333"/>
      <c r="DNS44" s="1333"/>
      <c r="DNT44" s="1333"/>
      <c r="DNU44" s="1333"/>
      <c r="DNV44" s="1333"/>
      <c r="DNW44" s="1333"/>
      <c r="DNX44" s="1333"/>
      <c r="DNY44" s="1333"/>
      <c r="DNZ44" s="1333"/>
      <c r="DOA44" s="1333"/>
      <c r="DOB44" s="1333"/>
      <c r="DOC44" s="1333"/>
      <c r="DOD44" s="1333"/>
      <c r="DOE44" s="1333"/>
      <c r="DOF44" s="1333"/>
      <c r="DOG44" s="1333"/>
      <c r="DOH44" s="1333"/>
      <c r="DOI44" s="1333"/>
      <c r="DOJ44" s="1333"/>
      <c r="DOK44" s="1333"/>
      <c r="DOL44" s="1333"/>
      <c r="DOM44" s="1333"/>
      <c r="DON44" s="1333"/>
      <c r="DOO44" s="1333"/>
      <c r="DOP44" s="1333"/>
      <c r="DOQ44" s="1333"/>
      <c r="DOR44" s="1333"/>
      <c r="DOS44" s="1333"/>
      <c r="DOT44" s="1333"/>
      <c r="DOU44" s="1333"/>
      <c r="DOV44" s="1333"/>
      <c r="DOW44" s="1333"/>
      <c r="DOX44" s="1333"/>
      <c r="DOY44" s="1333"/>
      <c r="DOZ44" s="1333"/>
      <c r="DPA44" s="1333"/>
      <c r="DPB44" s="1333"/>
      <c r="DPC44" s="1333"/>
      <c r="DPD44" s="1333"/>
      <c r="DPE44" s="1333"/>
      <c r="DPF44" s="1333"/>
      <c r="DPG44" s="1333"/>
      <c r="DPH44" s="1333"/>
      <c r="DPI44" s="1333"/>
      <c r="DPJ44" s="1333"/>
      <c r="DPK44" s="1333"/>
      <c r="DPL44" s="1333"/>
      <c r="DPM44" s="1333"/>
      <c r="DPN44" s="1333"/>
      <c r="DPO44" s="1333"/>
      <c r="DPP44" s="1333"/>
      <c r="DPQ44" s="1333"/>
      <c r="DPR44" s="1333"/>
      <c r="DPS44" s="1333"/>
      <c r="DPT44" s="1333"/>
      <c r="DPU44" s="1333"/>
      <c r="DPV44" s="1333"/>
      <c r="DPW44" s="1333"/>
      <c r="DPX44" s="1333"/>
      <c r="DPY44" s="1333"/>
      <c r="DPZ44" s="1333"/>
      <c r="DQA44" s="1333"/>
      <c r="DQB44" s="1333"/>
      <c r="DQC44" s="1333"/>
      <c r="DQD44" s="1333"/>
      <c r="DQE44" s="1333"/>
      <c r="DQF44" s="1333"/>
      <c r="DQG44" s="1333"/>
      <c r="DQH44" s="1333"/>
      <c r="DQI44" s="1333"/>
      <c r="DQJ44" s="1333"/>
      <c r="DQK44" s="1333"/>
      <c r="DQL44" s="1333"/>
      <c r="DQM44" s="1333"/>
      <c r="DQN44" s="1333"/>
      <c r="DQO44" s="1333"/>
      <c r="DQP44" s="1333"/>
      <c r="DQQ44" s="1333"/>
      <c r="DQR44" s="1333"/>
      <c r="DQS44" s="1333"/>
      <c r="DQT44" s="1333"/>
      <c r="DQU44" s="1333"/>
      <c r="DQV44" s="1333"/>
      <c r="DQW44" s="1333"/>
      <c r="DQX44" s="1333"/>
      <c r="DQY44" s="1333"/>
      <c r="DQZ44" s="1333"/>
      <c r="DRA44" s="1333"/>
      <c r="DRB44" s="1333"/>
      <c r="DRC44" s="1333"/>
      <c r="DRD44" s="1333"/>
      <c r="DRE44" s="1333"/>
      <c r="DRF44" s="1333"/>
      <c r="DRG44" s="1333"/>
      <c r="DRH44" s="1333"/>
      <c r="DRI44" s="1333"/>
      <c r="DRJ44" s="1333"/>
      <c r="DRK44" s="1333"/>
      <c r="DRL44" s="1333"/>
      <c r="DRM44" s="1333"/>
      <c r="DRN44" s="1333"/>
      <c r="DRO44" s="1333"/>
      <c r="DRP44" s="1333"/>
      <c r="DRQ44" s="1333"/>
      <c r="DRR44" s="1333"/>
      <c r="DRS44" s="1333"/>
      <c r="DRT44" s="1333"/>
      <c r="DRU44" s="1333"/>
      <c r="DRV44" s="1333"/>
      <c r="DRW44" s="1333"/>
      <c r="DRX44" s="1333"/>
      <c r="DRY44" s="1333"/>
      <c r="DRZ44" s="1333"/>
      <c r="DSA44" s="1333"/>
      <c r="DSB44" s="1333"/>
      <c r="DSC44" s="1333"/>
      <c r="DSD44" s="1333"/>
      <c r="DSE44" s="1333"/>
      <c r="DSF44" s="1333"/>
      <c r="DSG44" s="1333"/>
      <c r="DSH44" s="1333"/>
      <c r="DSI44" s="1333"/>
      <c r="DSJ44" s="1333"/>
      <c r="DSK44" s="1333"/>
      <c r="DSL44" s="1333"/>
      <c r="DSM44" s="1333"/>
      <c r="DSN44" s="1333"/>
      <c r="DSO44" s="1333"/>
      <c r="DSP44" s="1333"/>
      <c r="DSQ44" s="1333"/>
      <c r="DSR44" s="1333"/>
      <c r="DSS44" s="1333"/>
      <c r="DST44" s="1333"/>
      <c r="DSU44" s="1333"/>
      <c r="DSV44" s="1333"/>
      <c r="DSW44" s="1333"/>
      <c r="DSX44" s="1333"/>
      <c r="DSY44" s="1333"/>
      <c r="DSZ44" s="1333"/>
      <c r="DTA44" s="1333"/>
      <c r="DTB44" s="1333"/>
      <c r="DTC44" s="1333"/>
      <c r="DTD44" s="1333"/>
      <c r="DTE44" s="1333"/>
      <c r="DTF44" s="1333"/>
      <c r="DTG44" s="1333"/>
      <c r="DTH44" s="1333"/>
      <c r="DTI44" s="1333"/>
      <c r="DTJ44" s="1333"/>
      <c r="DTK44" s="1333"/>
      <c r="DTL44" s="1333"/>
      <c r="DTM44" s="1333"/>
      <c r="DTN44" s="1333"/>
      <c r="DTO44" s="1333"/>
      <c r="DTP44" s="1333"/>
      <c r="DTQ44" s="1333"/>
      <c r="DTR44" s="1333"/>
      <c r="DTS44" s="1333"/>
      <c r="DTT44" s="1333"/>
      <c r="DTU44" s="1333"/>
      <c r="DTV44" s="1333"/>
      <c r="DTW44" s="1333"/>
      <c r="DTX44" s="1333"/>
      <c r="DTY44" s="1333"/>
      <c r="DTZ44" s="1333"/>
      <c r="DUA44" s="1333"/>
      <c r="DUB44" s="1333"/>
      <c r="DUC44" s="1333"/>
      <c r="DUD44" s="1333"/>
      <c r="DUE44" s="1333"/>
      <c r="DUF44" s="1333"/>
      <c r="DUG44" s="1333"/>
      <c r="DUH44" s="1333"/>
      <c r="DUI44" s="1333"/>
      <c r="DUJ44" s="1333"/>
      <c r="DUK44" s="1333"/>
      <c r="DUL44" s="1333"/>
      <c r="DUM44" s="1333"/>
      <c r="DUN44" s="1333"/>
      <c r="DUO44" s="1333"/>
      <c r="DUP44" s="1333"/>
      <c r="DUQ44" s="1333"/>
      <c r="DUR44" s="1333"/>
      <c r="DUS44" s="1333"/>
      <c r="DUT44" s="1333"/>
      <c r="DUU44" s="1333"/>
      <c r="DUV44" s="1333"/>
      <c r="DUW44" s="1333"/>
      <c r="DUX44" s="1333"/>
      <c r="DUY44" s="1333"/>
      <c r="DUZ44" s="1333"/>
      <c r="DVA44" s="1333"/>
      <c r="DVB44" s="1333"/>
      <c r="DVC44" s="1333"/>
      <c r="DVD44" s="1333"/>
      <c r="DVE44" s="1333"/>
      <c r="DVF44" s="1333"/>
      <c r="DVG44" s="1333"/>
      <c r="DVH44" s="1333"/>
      <c r="DVI44" s="1333"/>
      <c r="DVJ44" s="1333"/>
      <c r="DVK44" s="1333"/>
      <c r="DVL44" s="1333"/>
      <c r="DVM44" s="1333"/>
      <c r="DVN44" s="1333"/>
      <c r="DVO44" s="1333"/>
      <c r="DVP44" s="1333"/>
      <c r="DVQ44" s="1333"/>
      <c r="DVR44" s="1333"/>
      <c r="DVS44" s="1333"/>
      <c r="DVT44" s="1333"/>
      <c r="DVU44" s="1333"/>
      <c r="DVV44" s="1333"/>
      <c r="DVW44" s="1333"/>
      <c r="DVX44" s="1333"/>
      <c r="DVY44" s="1333"/>
      <c r="DVZ44" s="1333"/>
      <c r="DWA44" s="1333"/>
      <c r="DWB44" s="1333"/>
      <c r="DWC44" s="1333"/>
      <c r="DWD44" s="1333"/>
      <c r="DWE44" s="1333"/>
      <c r="DWF44" s="1333"/>
      <c r="DWG44" s="1333"/>
      <c r="DWH44" s="1333"/>
      <c r="DWI44" s="1333"/>
      <c r="DWJ44" s="1333"/>
      <c r="DWK44" s="1333"/>
      <c r="DWL44" s="1333"/>
      <c r="DWM44" s="1333"/>
      <c r="DWN44" s="1333"/>
      <c r="DWO44" s="1333"/>
      <c r="DWP44" s="1333"/>
      <c r="DWQ44" s="1333"/>
      <c r="DWR44" s="1333"/>
      <c r="DWS44" s="1333"/>
      <c r="DWT44" s="1333"/>
      <c r="DWU44" s="1333"/>
      <c r="DWV44" s="1333"/>
      <c r="DWW44" s="1333"/>
      <c r="DWX44" s="1333"/>
      <c r="DWY44" s="1333"/>
      <c r="DWZ44" s="1333"/>
      <c r="DXA44" s="1333"/>
      <c r="DXB44" s="1333"/>
      <c r="DXC44" s="1333"/>
      <c r="DXD44" s="1333"/>
      <c r="DXE44" s="1333"/>
      <c r="DXF44" s="1333"/>
      <c r="DXG44" s="1333"/>
      <c r="DXH44" s="1333"/>
      <c r="DXI44" s="1333"/>
      <c r="DXJ44" s="1333"/>
      <c r="DXK44" s="1333"/>
      <c r="DXL44" s="1333"/>
      <c r="DXM44" s="1333"/>
      <c r="DXN44" s="1333"/>
      <c r="DXO44" s="1333"/>
      <c r="DXP44" s="1333"/>
      <c r="DXQ44" s="1333"/>
      <c r="DXR44" s="1333"/>
      <c r="DXS44" s="1333"/>
      <c r="DXT44" s="1333"/>
      <c r="DXU44" s="1333"/>
      <c r="DXV44" s="1333"/>
      <c r="DXW44" s="1333"/>
      <c r="DXX44" s="1333"/>
      <c r="DXY44" s="1333"/>
      <c r="DXZ44" s="1333"/>
      <c r="DYA44" s="1333"/>
      <c r="DYB44" s="1333"/>
      <c r="DYC44" s="1333"/>
      <c r="DYD44" s="1333"/>
      <c r="DYE44" s="1333"/>
      <c r="DYF44" s="1333"/>
      <c r="DYG44" s="1333"/>
      <c r="DYH44" s="1333"/>
      <c r="DYI44" s="1333"/>
      <c r="DYJ44" s="1333"/>
      <c r="DYK44" s="1333"/>
      <c r="DYL44" s="1333"/>
      <c r="DYM44" s="1333"/>
      <c r="DYN44" s="1333"/>
      <c r="DYO44" s="1333"/>
      <c r="DYP44" s="1333"/>
      <c r="DYQ44" s="1333"/>
      <c r="DYR44" s="1333"/>
      <c r="DYS44" s="1333"/>
      <c r="DYT44" s="1333"/>
      <c r="DYU44" s="1333"/>
      <c r="DYV44" s="1333"/>
      <c r="DYW44" s="1333"/>
      <c r="DYX44" s="1333"/>
      <c r="DYY44" s="1333"/>
      <c r="DYZ44" s="1333"/>
      <c r="DZA44" s="1333"/>
      <c r="DZB44" s="1333"/>
      <c r="DZC44" s="1333"/>
      <c r="DZD44" s="1333"/>
      <c r="DZE44" s="1333"/>
      <c r="DZF44" s="1333"/>
      <c r="DZG44" s="1333"/>
      <c r="DZH44" s="1333"/>
      <c r="DZI44" s="1333"/>
      <c r="DZJ44" s="1333"/>
      <c r="DZK44" s="1333"/>
      <c r="DZL44" s="1333"/>
      <c r="DZM44" s="1333"/>
      <c r="DZN44" s="1333"/>
      <c r="DZO44" s="1333"/>
      <c r="DZP44" s="1333"/>
      <c r="DZQ44" s="1333"/>
      <c r="DZR44" s="1333"/>
      <c r="DZS44" s="1333"/>
      <c r="DZT44" s="1333"/>
      <c r="DZU44" s="1333"/>
      <c r="DZV44" s="1333"/>
      <c r="DZW44" s="1333"/>
      <c r="DZX44" s="1333"/>
      <c r="DZY44" s="1333"/>
      <c r="DZZ44" s="1333"/>
      <c r="EAA44" s="1333"/>
      <c r="EAB44" s="1333"/>
      <c r="EAC44" s="1333"/>
      <c r="EAD44" s="1333"/>
      <c r="EAE44" s="1333"/>
      <c r="EAF44" s="1333"/>
      <c r="EAG44" s="1333"/>
      <c r="EAH44" s="1333"/>
      <c r="EAI44" s="1333"/>
      <c r="EAJ44" s="1333"/>
      <c r="EAK44" s="1333"/>
      <c r="EAL44" s="1333"/>
      <c r="EAM44" s="1333"/>
      <c r="EAN44" s="1333"/>
      <c r="EAO44" s="1333"/>
      <c r="EAP44" s="1333"/>
      <c r="EAQ44" s="1333"/>
      <c r="EAR44" s="1333"/>
      <c r="EAS44" s="1333"/>
      <c r="EAT44" s="1333"/>
      <c r="EAU44" s="1333"/>
      <c r="EAV44" s="1333"/>
      <c r="EAW44" s="1333"/>
      <c r="EAX44" s="1333"/>
      <c r="EAY44" s="1333"/>
      <c r="EAZ44" s="1333"/>
      <c r="EBA44" s="1333"/>
      <c r="EBB44" s="1333"/>
      <c r="EBC44" s="1333"/>
      <c r="EBD44" s="1333"/>
      <c r="EBE44" s="1333"/>
      <c r="EBF44" s="1333"/>
      <c r="EBG44" s="1333"/>
      <c r="EBH44" s="1333"/>
      <c r="EBI44" s="1333"/>
      <c r="EBJ44" s="1333"/>
      <c r="EBK44" s="1333"/>
      <c r="EBL44" s="1333"/>
      <c r="EBM44" s="1333"/>
      <c r="EBN44" s="1333"/>
      <c r="EBO44" s="1333"/>
      <c r="EBP44" s="1333"/>
      <c r="EBQ44" s="1333"/>
      <c r="EBR44" s="1333"/>
      <c r="EBS44" s="1333"/>
      <c r="EBT44" s="1333"/>
      <c r="EBU44" s="1333"/>
      <c r="EBV44" s="1333"/>
      <c r="EBW44" s="1333"/>
      <c r="EBX44" s="1333"/>
      <c r="EBY44" s="1333"/>
      <c r="EBZ44" s="1333"/>
      <c r="ECA44" s="1333"/>
      <c r="ECB44" s="1333"/>
      <c r="ECC44" s="1333"/>
      <c r="ECD44" s="1333"/>
      <c r="ECE44" s="1333"/>
      <c r="ECF44" s="1333"/>
      <c r="ECG44" s="1333"/>
      <c r="ECH44" s="1333"/>
      <c r="ECI44" s="1333"/>
      <c r="ECJ44" s="1333"/>
      <c r="ECK44" s="1333"/>
      <c r="ECL44" s="1333"/>
      <c r="ECM44" s="1333"/>
      <c r="ECN44" s="1333"/>
      <c r="ECO44" s="1333"/>
      <c r="ECP44" s="1333"/>
      <c r="ECQ44" s="1333"/>
      <c r="ECR44" s="1333"/>
      <c r="ECS44" s="1333"/>
      <c r="ECT44" s="1333"/>
      <c r="ECU44" s="1333"/>
      <c r="ECV44" s="1333"/>
      <c r="ECW44" s="1333"/>
      <c r="ECX44" s="1333"/>
      <c r="ECY44" s="1333"/>
      <c r="ECZ44" s="1333"/>
      <c r="EDA44" s="1333"/>
      <c r="EDB44" s="1333"/>
      <c r="EDC44" s="1333"/>
      <c r="EDD44" s="1333"/>
      <c r="EDE44" s="1333"/>
      <c r="EDF44" s="1333"/>
      <c r="EDG44" s="1333"/>
      <c r="EDH44" s="1333"/>
      <c r="EDI44" s="1333"/>
      <c r="EDJ44" s="1333"/>
      <c r="EDK44" s="1333"/>
      <c r="EDL44" s="1333"/>
      <c r="EDM44" s="1333"/>
      <c r="EDN44" s="1333"/>
      <c r="EDO44" s="1333"/>
      <c r="EDP44" s="1333"/>
      <c r="EDQ44" s="1333"/>
      <c r="EDR44" s="1333"/>
      <c r="EDS44" s="1333"/>
      <c r="EDT44" s="1333"/>
      <c r="EDU44" s="1333"/>
      <c r="EDV44" s="1333"/>
      <c r="EDW44" s="1333"/>
      <c r="EDX44" s="1333"/>
      <c r="EDY44" s="1333"/>
      <c r="EDZ44" s="1333"/>
      <c r="EEA44" s="1333"/>
      <c r="EEB44" s="1333"/>
      <c r="EEC44" s="1333"/>
      <c r="EED44" s="1333"/>
      <c r="EEE44" s="1333"/>
      <c r="EEF44" s="1333"/>
      <c r="EEG44" s="1333"/>
      <c r="EEH44" s="1333"/>
      <c r="EEI44" s="1333"/>
      <c r="EEJ44" s="1333"/>
      <c r="EEK44" s="1333"/>
      <c r="EEL44" s="1333"/>
      <c r="EEM44" s="1333"/>
      <c r="EEN44" s="1333"/>
      <c r="EEO44" s="1333"/>
      <c r="EEP44" s="1333"/>
      <c r="EEQ44" s="1333"/>
      <c r="EER44" s="1333"/>
      <c r="EES44" s="1333"/>
      <c r="EET44" s="1333"/>
      <c r="EEU44" s="1333"/>
      <c r="EEV44" s="1333"/>
      <c r="EEW44" s="1333"/>
      <c r="EEX44" s="1333"/>
      <c r="EEY44" s="1333"/>
      <c r="EEZ44" s="1333"/>
      <c r="EFA44" s="1333"/>
      <c r="EFB44" s="1333"/>
      <c r="EFC44" s="1333"/>
      <c r="EFD44" s="1333"/>
      <c r="EFE44" s="1333"/>
      <c r="EFF44" s="1333"/>
      <c r="EFG44" s="1333"/>
      <c r="EFH44" s="1333"/>
      <c r="EFI44" s="1333"/>
      <c r="EFJ44" s="1333"/>
      <c r="EFK44" s="1333"/>
      <c r="EFL44" s="1333"/>
      <c r="EFM44" s="1333"/>
      <c r="EFN44" s="1333"/>
      <c r="EFO44" s="1333"/>
      <c r="EFP44" s="1333"/>
      <c r="EFQ44" s="1333"/>
      <c r="EFR44" s="1333"/>
      <c r="EFS44" s="1333"/>
      <c r="EFT44" s="1333"/>
      <c r="EFU44" s="1333"/>
      <c r="EFV44" s="1333"/>
      <c r="EFW44" s="1333"/>
      <c r="EFX44" s="1333"/>
      <c r="EFY44" s="1333"/>
      <c r="EFZ44" s="1333"/>
      <c r="EGA44" s="1333"/>
      <c r="EGB44" s="1333"/>
      <c r="EGC44" s="1333"/>
      <c r="EGD44" s="1333"/>
      <c r="EGE44" s="1333"/>
      <c r="EGF44" s="1333"/>
      <c r="EGG44" s="1333"/>
      <c r="EGH44" s="1333"/>
      <c r="EGI44" s="1333"/>
      <c r="EGJ44" s="1333"/>
      <c r="EGK44" s="1333"/>
      <c r="EGL44" s="1333"/>
      <c r="EGM44" s="1333"/>
      <c r="EGN44" s="1333"/>
      <c r="EGO44" s="1333"/>
      <c r="EGP44" s="1333"/>
      <c r="EGQ44" s="1333"/>
      <c r="EGR44" s="1333"/>
      <c r="EGS44" s="1333"/>
      <c r="EGT44" s="1333"/>
      <c r="EGU44" s="1333"/>
      <c r="EGV44" s="1333"/>
      <c r="EGW44" s="1333"/>
      <c r="EGX44" s="1333"/>
      <c r="EGY44" s="1333"/>
      <c r="EGZ44" s="1333"/>
      <c r="EHA44" s="1333"/>
      <c r="EHB44" s="1333"/>
      <c r="EHC44" s="1333"/>
      <c r="EHD44" s="1333"/>
      <c r="EHE44" s="1333"/>
      <c r="EHF44" s="1333"/>
      <c r="EHG44" s="1333"/>
      <c r="EHH44" s="1333"/>
      <c r="EHI44" s="1333"/>
      <c r="EHJ44" s="1333"/>
      <c r="EHK44" s="1333"/>
      <c r="EHL44" s="1333"/>
      <c r="EHM44" s="1333"/>
      <c r="EHN44" s="1333"/>
      <c r="EHO44" s="1333"/>
      <c r="EHP44" s="1333"/>
      <c r="EHQ44" s="1333"/>
      <c r="EHR44" s="1333"/>
      <c r="EHS44" s="1333"/>
      <c r="EHT44" s="1333"/>
      <c r="EHU44" s="1333"/>
      <c r="EHV44" s="1333"/>
      <c r="EHW44" s="1333"/>
      <c r="EHX44" s="1333"/>
      <c r="EHY44" s="1333"/>
      <c r="EHZ44" s="1333"/>
      <c r="EIA44" s="1333"/>
      <c r="EIB44" s="1333"/>
      <c r="EIC44" s="1333"/>
      <c r="EID44" s="1333"/>
      <c r="EIE44" s="1333"/>
      <c r="EIF44" s="1333"/>
      <c r="EIG44" s="1333"/>
      <c r="EIH44" s="1333"/>
      <c r="EII44" s="1333"/>
      <c r="EIJ44" s="1333"/>
      <c r="EIK44" s="1333"/>
      <c r="EIL44" s="1333"/>
      <c r="EIM44" s="1333"/>
      <c r="EIN44" s="1333"/>
      <c r="EIO44" s="1333"/>
      <c r="EIP44" s="1333"/>
      <c r="EIQ44" s="1333"/>
      <c r="EIR44" s="1333"/>
      <c r="EIS44" s="1333"/>
      <c r="EIT44" s="1333"/>
      <c r="EIU44" s="1333"/>
      <c r="EIV44" s="1333"/>
      <c r="EIW44" s="1333"/>
      <c r="EIX44" s="1333"/>
      <c r="EIY44" s="1333"/>
      <c r="EIZ44" s="1333"/>
      <c r="EJA44" s="1333"/>
      <c r="EJB44" s="1333"/>
      <c r="EJC44" s="1333"/>
      <c r="EJD44" s="1333"/>
      <c r="EJE44" s="1333"/>
      <c r="EJF44" s="1333"/>
      <c r="EJG44" s="1333"/>
      <c r="EJH44" s="1333"/>
      <c r="EJI44" s="1333"/>
      <c r="EJJ44" s="1333"/>
      <c r="EJK44" s="1333"/>
      <c r="EJL44" s="1333"/>
      <c r="EJM44" s="1333"/>
      <c r="EJN44" s="1333"/>
      <c r="EJO44" s="1333"/>
      <c r="EJP44" s="1333"/>
      <c r="EJQ44" s="1333"/>
      <c r="EJR44" s="1333"/>
      <c r="EJS44" s="1333"/>
      <c r="EJT44" s="1333"/>
      <c r="EJU44" s="1333"/>
      <c r="EJV44" s="1333"/>
      <c r="EJW44" s="1333"/>
      <c r="EJX44" s="1333"/>
      <c r="EJY44" s="1333"/>
      <c r="EJZ44" s="1333"/>
      <c r="EKA44" s="1333"/>
      <c r="EKB44" s="1333"/>
      <c r="EKC44" s="1333"/>
      <c r="EKD44" s="1333"/>
      <c r="EKE44" s="1333"/>
      <c r="EKF44" s="1333"/>
      <c r="EKG44" s="1333"/>
      <c r="EKH44" s="1333"/>
      <c r="EKI44" s="1333"/>
      <c r="EKJ44" s="1333"/>
      <c r="EKK44" s="1333"/>
      <c r="EKL44" s="1333"/>
      <c r="EKM44" s="1333"/>
      <c r="EKN44" s="1333"/>
      <c r="EKO44" s="1333"/>
      <c r="EKP44" s="1333"/>
      <c r="EKQ44" s="1333"/>
      <c r="EKR44" s="1333"/>
      <c r="EKS44" s="1333"/>
      <c r="EKT44" s="1333"/>
      <c r="EKU44" s="1333"/>
      <c r="EKV44" s="1333"/>
      <c r="EKW44" s="1333"/>
      <c r="EKX44" s="1333"/>
      <c r="EKY44" s="1333"/>
      <c r="EKZ44" s="1333"/>
      <c r="ELA44" s="1333"/>
      <c r="ELB44" s="1333"/>
      <c r="ELC44" s="1333"/>
      <c r="ELD44" s="1333"/>
      <c r="ELE44" s="1333"/>
      <c r="ELF44" s="1333"/>
      <c r="ELG44" s="1333"/>
      <c r="ELH44" s="1333"/>
      <c r="ELI44" s="1333"/>
      <c r="ELJ44" s="1333"/>
      <c r="ELK44" s="1333"/>
      <c r="ELL44" s="1333"/>
      <c r="ELM44" s="1333"/>
      <c r="ELN44" s="1333"/>
      <c r="ELO44" s="1333"/>
      <c r="ELP44" s="1333"/>
      <c r="ELQ44" s="1333"/>
      <c r="ELR44" s="1333"/>
      <c r="ELS44" s="1333"/>
      <c r="ELT44" s="1333"/>
      <c r="ELU44" s="1333"/>
      <c r="ELV44" s="1333"/>
      <c r="ELW44" s="1333"/>
      <c r="ELX44" s="1333"/>
      <c r="ELY44" s="1333"/>
      <c r="ELZ44" s="1333"/>
      <c r="EMA44" s="1333"/>
      <c r="EMB44" s="1333"/>
      <c r="EMC44" s="1333"/>
      <c r="EMD44" s="1333"/>
      <c r="EME44" s="1333"/>
      <c r="EMF44" s="1333"/>
      <c r="EMG44" s="1333"/>
      <c r="EMH44" s="1333"/>
      <c r="EMI44" s="1333"/>
      <c r="EMJ44" s="1333"/>
      <c r="EMK44" s="1333"/>
      <c r="EML44" s="1333"/>
      <c r="EMM44" s="1333"/>
      <c r="EMN44" s="1333"/>
      <c r="EMO44" s="1333"/>
      <c r="EMP44" s="1333"/>
      <c r="EMQ44" s="1333"/>
      <c r="EMR44" s="1333"/>
      <c r="EMS44" s="1333"/>
      <c r="EMT44" s="1333"/>
      <c r="EMU44" s="1333"/>
      <c r="EMV44" s="1333"/>
      <c r="EMW44" s="1333"/>
      <c r="EMX44" s="1333"/>
      <c r="EMY44" s="1333"/>
      <c r="EMZ44" s="1333"/>
      <c r="ENA44" s="1333"/>
      <c r="ENB44" s="1333"/>
      <c r="ENC44" s="1333"/>
      <c r="END44" s="1333"/>
      <c r="ENE44" s="1333"/>
      <c r="ENF44" s="1333"/>
      <c r="ENG44" s="1333"/>
      <c r="ENH44" s="1333"/>
      <c r="ENI44" s="1333"/>
      <c r="ENJ44" s="1333"/>
      <c r="ENK44" s="1333"/>
      <c r="ENL44" s="1333"/>
      <c r="ENM44" s="1333"/>
      <c r="ENN44" s="1333"/>
      <c r="ENO44" s="1333"/>
      <c r="ENP44" s="1333"/>
      <c r="ENQ44" s="1333"/>
      <c r="ENR44" s="1333"/>
      <c r="ENS44" s="1333"/>
      <c r="ENT44" s="1333"/>
      <c r="ENU44" s="1333"/>
      <c r="ENV44" s="1333"/>
      <c r="ENW44" s="1333"/>
      <c r="ENX44" s="1333"/>
      <c r="ENY44" s="1333"/>
      <c r="ENZ44" s="1333"/>
      <c r="EOA44" s="1333"/>
      <c r="EOB44" s="1333"/>
      <c r="EOC44" s="1333"/>
      <c r="EOD44" s="1333"/>
      <c r="EOE44" s="1333"/>
      <c r="EOF44" s="1333"/>
      <c r="EOG44" s="1333"/>
      <c r="EOH44" s="1333"/>
      <c r="EOI44" s="1333"/>
      <c r="EOJ44" s="1333"/>
      <c r="EOK44" s="1333"/>
      <c r="EOL44" s="1333"/>
      <c r="EOM44" s="1333"/>
      <c r="EON44" s="1333"/>
      <c r="EOO44" s="1333"/>
      <c r="EOP44" s="1333"/>
      <c r="EOQ44" s="1333"/>
      <c r="EOR44" s="1333"/>
      <c r="EOS44" s="1333"/>
      <c r="EOT44" s="1333"/>
      <c r="EOU44" s="1333"/>
      <c r="EOV44" s="1333"/>
      <c r="EOW44" s="1333"/>
      <c r="EOX44" s="1333"/>
      <c r="EOY44" s="1333"/>
      <c r="EOZ44" s="1333"/>
      <c r="EPA44" s="1333"/>
      <c r="EPB44" s="1333"/>
      <c r="EPC44" s="1333"/>
      <c r="EPD44" s="1333"/>
      <c r="EPE44" s="1333"/>
      <c r="EPF44" s="1333"/>
      <c r="EPG44" s="1333"/>
      <c r="EPH44" s="1333"/>
      <c r="EPI44" s="1333"/>
      <c r="EPJ44" s="1333"/>
      <c r="EPK44" s="1333"/>
      <c r="EPL44" s="1333"/>
      <c r="EPM44" s="1333"/>
      <c r="EPN44" s="1333"/>
      <c r="EPO44" s="1333"/>
      <c r="EPP44" s="1333"/>
      <c r="EPQ44" s="1333"/>
      <c r="EPR44" s="1333"/>
      <c r="EPS44" s="1333"/>
      <c r="EPT44" s="1333"/>
      <c r="EPU44" s="1333"/>
      <c r="EPV44" s="1333"/>
      <c r="EPW44" s="1333"/>
      <c r="EPX44" s="1333"/>
      <c r="EPY44" s="1333"/>
      <c r="EPZ44" s="1333"/>
      <c r="EQA44" s="1333"/>
      <c r="EQB44" s="1333"/>
      <c r="EQC44" s="1333"/>
      <c r="EQD44" s="1333"/>
      <c r="EQE44" s="1333"/>
      <c r="EQF44" s="1333"/>
      <c r="EQG44" s="1333"/>
      <c r="EQH44" s="1333"/>
      <c r="EQI44" s="1333"/>
      <c r="EQJ44" s="1333"/>
      <c r="EQK44" s="1333"/>
      <c r="EQL44" s="1333"/>
      <c r="EQM44" s="1333"/>
      <c r="EQN44" s="1333"/>
      <c r="EQO44" s="1333"/>
      <c r="EQP44" s="1333"/>
      <c r="EQQ44" s="1333"/>
      <c r="EQR44" s="1333"/>
      <c r="EQS44" s="1333"/>
      <c r="EQT44" s="1333"/>
      <c r="EQU44" s="1333"/>
      <c r="EQV44" s="1333"/>
      <c r="EQW44" s="1333"/>
      <c r="EQX44" s="1333"/>
      <c r="EQY44" s="1333"/>
      <c r="EQZ44" s="1333"/>
      <c r="ERA44" s="1333"/>
      <c r="ERB44" s="1333"/>
      <c r="ERC44" s="1333"/>
      <c r="ERD44" s="1333"/>
      <c r="ERE44" s="1333"/>
      <c r="ERF44" s="1333"/>
      <c r="ERG44" s="1333"/>
      <c r="ERH44" s="1333"/>
      <c r="ERI44" s="1333"/>
      <c r="ERJ44" s="1333"/>
      <c r="ERK44" s="1333"/>
      <c r="ERL44" s="1333"/>
      <c r="ERM44" s="1333"/>
      <c r="ERN44" s="1333"/>
      <c r="ERO44" s="1333"/>
      <c r="ERP44" s="1333"/>
      <c r="ERQ44" s="1333"/>
      <c r="ERR44" s="1333"/>
      <c r="ERS44" s="1333"/>
      <c r="ERT44" s="1333"/>
      <c r="ERU44" s="1333"/>
      <c r="ERV44" s="1333"/>
      <c r="ERW44" s="1333"/>
      <c r="ERX44" s="1333"/>
      <c r="ERY44" s="1333"/>
      <c r="ERZ44" s="1333"/>
      <c r="ESA44" s="1333"/>
      <c r="ESB44" s="1333"/>
      <c r="ESC44" s="1333"/>
      <c r="ESD44" s="1333"/>
      <c r="ESE44" s="1333"/>
      <c r="ESF44" s="1333"/>
      <c r="ESG44" s="1333"/>
      <c r="ESH44" s="1333"/>
      <c r="ESI44" s="1333"/>
      <c r="ESJ44" s="1333"/>
      <c r="ESK44" s="1333"/>
      <c r="ESL44" s="1333"/>
      <c r="ESM44" s="1333"/>
      <c r="ESN44" s="1333"/>
      <c r="ESO44" s="1333"/>
      <c r="ESP44" s="1333"/>
      <c r="ESQ44" s="1333"/>
      <c r="ESR44" s="1333"/>
      <c r="ESS44" s="1333"/>
      <c r="EST44" s="1333"/>
      <c r="ESU44" s="1333"/>
      <c r="ESV44" s="1333"/>
      <c r="ESW44" s="1333"/>
      <c r="ESX44" s="1333"/>
      <c r="ESY44" s="1333"/>
      <c r="ESZ44" s="1333"/>
      <c r="ETA44" s="1333"/>
      <c r="ETB44" s="1333"/>
      <c r="ETC44" s="1333"/>
      <c r="ETD44" s="1333"/>
      <c r="ETE44" s="1333"/>
      <c r="ETF44" s="1333"/>
      <c r="ETG44" s="1333"/>
      <c r="ETH44" s="1333"/>
      <c r="ETI44" s="1333"/>
      <c r="ETJ44" s="1333"/>
      <c r="ETK44" s="1333"/>
      <c r="ETL44" s="1333"/>
      <c r="ETM44" s="1333"/>
      <c r="ETN44" s="1333"/>
      <c r="ETO44" s="1333"/>
      <c r="ETP44" s="1333"/>
      <c r="ETQ44" s="1333"/>
      <c r="ETR44" s="1333"/>
      <c r="ETS44" s="1333"/>
      <c r="ETT44" s="1333"/>
      <c r="ETU44" s="1333"/>
      <c r="ETV44" s="1333"/>
      <c r="ETW44" s="1333"/>
      <c r="ETX44" s="1333"/>
      <c r="ETY44" s="1333"/>
      <c r="ETZ44" s="1333"/>
      <c r="EUA44" s="1333"/>
      <c r="EUB44" s="1333"/>
      <c r="EUC44" s="1333"/>
      <c r="EUD44" s="1333"/>
      <c r="EUE44" s="1333"/>
      <c r="EUF44" s="1333"/>
      <c r="EUG44" s="1333"/>
      <c r="EUH44" s="1333"/>
      <c r="EUI44" s="1333"/>
      <c r="EUJ44" s="1333"/>
      <c r="EUK44" s="1333"/>
      <c r="EUL44" s="1333"/>
      <c r="EUM44" s="1333"/>
      <c r="EUN44" s="1333"/>
      <c r="EUO44" s="1333"/>
      <c r="EUP44" s="1333"/>
      <c r="EUQ44" s="1333"/>
      <c r="EUR44" s="1333"/>
      <c r="EUS44" s="1333"/>
      <c r="EUT44" s="1333"/>
      <c r="EUU44" s="1333"/>
      <c r="EUV44" s="1333"/>
      <c r="EUW44" s="1333"/>
      <c r="EUX44" s="1333"/>
      <c r="EUY44" s="1333"/>
      <c r="EUZ44" s="1333"/>
      <c r="EVA44" s="1333"/>
      <c r="EVB44" s="1333"/>
      <c r="EVC44" s="1333"/>
      <c r="EVD44" s="1333"/>
      <c r="EVE44" s="1333"/>
      <c r="EVF44" s="1333"/>
      <c r="EVG44" s="1333"/>
      <c r="EVH44" s="1333"/>
      <c r="EVI44" s="1333"/>
      <c r="EVJ44" s="1333"/>
      <c r="EVK44" s="1333"/>
      <c r="EVL44" s="1333"/>
      <c r="EVM44" s="1333"/>
      <c r="EVN44" s="1333"/>
      <c r="EVO44" s="1333"/>
      <c r="EVP44" s="1333"/>
      <c r="EVQ44" s="1333"/>
      <c r="EVR44" s="1333"/>
      <c r="EVS44" s="1333"/>
      <c r="EVT44" s="1333"/>
      <c r="EVU44" s="1333"/>
      <c r="EVV44" s="1333"/>
      <c r="EVW44" s="1333"/>
      <c r="EVX44" s="1333"/>
      <c r="EVY44" s="1333"/>
      <c r="EVZ44" s="1333"/>
      <c r="EWA44" s="1333"/>
      <c r="EWB44" s="1333"/>
      <c r="EWC44" s="1333"/>
      <c r="EWD44" s="1333"/>
      <c r="EWE44" s="1333"/>
      <c r="EWF44" s="1333"/>
      <c r="EWG44" s="1333"/>
      <c r="EWH44" s="1333"/>
      <c r="EWI44" s="1333"/>
      <c r="EWJ44" s="1333"/>
      <c r="EWK44" s="1333"/>
      <c r="EWL44" s="1333"/>
      <c r="EWM44" s="1333"/>
      <c r="EWN44" s="1333"/>
      <c r="EWO44" s="1333"/>
      <c r="EWP44" s="1333"/>
      <c r="EWQ44" s="1333"/>
      <c r="EWR44" s="1333"/>
      <c r="EWS44" s="1333"/>
      <c r="EWT44" s="1333"/>
      <c r="EWU44" s="1333"/>
      <c r="EWV44" s="1333"/>
      <c r="EWW44" s="1333"/>
      <c r="EWX44" s="1333"/>
      <c r="EWY44" s="1333"/>
      <c r="EWZ44" s="1333"/>
      <c r="EXA44" s="1333"/>
      <c r="EXB44" s="1333"/>
      <c r="EXC44" s="1333"/>
      <c r="EXD44" s="1333"/>
      <c r="EXE44" s="1333"/>
      <c r="EXF44" s="1333"/>
      <c r="EXG44" s="1333"/>
      <c r="EXH44" s="1333"/>
      <c r="EXI44" s="1333"/>
      <c r="EXJ44" s="1333"/>
      <c r="EXK44" s="1333"/>
      <c r="EXL44" s="1333"/>
      <c r="EXM44" s="1333"/>
      <c r="EXN44" s="1333"/>
      <c r="EXO44" s="1333"/>
      <c r="EXP44" s="1333"/>
      <c r="EXQ44" s="1333"/>
      <c r="EXR44" s="1333"/>
      <c r="EXS44" s="1333"/>
      <c r="EXT44" s="1333"/>
      <c r="EXU44" s="1333"/>
      <c r="EXV44" s="1333"/>
      <c r="EXW44" s="1333"/>
      <c r="EXX44" s="1333"/>
      <c r="EXY44" s="1333"/>
      <c r="EXZ44" s="1333"/>
      <c r="EYA44" s="1333"/>
      <c r="EYB44" s="1333"/>
      <c r="EYC44" s="1333"/>
      <c r="EYD44" s="1333"/>
      <c r="EYE44" s="1333"/>
      <c r="EYF44" s="1333"/>
      <c r="EYG44" s="1333"/>
      <c r="EYH44" s="1333"/>
      <c r="EYI44" s="1333"/>
      <c r="EYJ44" s="1333"/>
      <c r="EYK44" s="1333"/>
      <c r="EYL44" s="1333"/>
      <c r="EYM44" s="1333"/>
      <c r="EYN44" s="1333"/>
      <c r="EYO44" s="1333"/>
      <c r="EYP44" s="1333"/>
      <c r="EYQ44" s="1333"/>
      <c r="EYR44" s="1333"/>
      <c r="EYS44" s="1333"/>
      <c r="EYT44" s="1333"/>
      <c r="EYU44" s="1333"/>
      <c r="EYV44" s="1333"/>
      <c r="EYW44" s="1333"/>
      <c r="EYX44" s="1333"/>
      <c r="EYY44" s="1333"/>
      <c r="EYZ44" s="1333"/>
      <c r="EZA44" s="1333"/>
      <c r="EZB44" s="1333"/>
      <c r="EZC44" s="1333"/>
      <c r="EZD44" s="1333"/>
      <c r="EZE44" s="1333"/>
      <c r="EZF44" s="1333"/>
      <c r="EZG44" s="1333"/>
      <c r="EZH44" s="1333"/>
      <c r="EZI44" s="1333"/>
      <c r="EZJ44" s="1333"/>
      <c r="EZK44" s="1333"/>
      <c r="EZL44" s="1333"/>
      <c r="EZM44" s="1333"/>
      <c r="EZN44" s="1333"/>
      <c r="EZO44" s="1333"/>
      <c r="EZP44" s="1333"/>
      <c r="EZQ44" s="1333"/>
      <c r="EZR44" s="1333"/>
      <c r="EZS44" s="1333"/>
      <c r="EZT44" s="1333"/>
      <c r="EZU44" s="1333"/>
      <c r="EZV44" s="1333"/>
      <c r="EZW44" s="1333"/>
      <c r="EZX44" s="1333"/>
      <c r="EZY44" s="1333"/>
      <c r="EZZ44" s="1333"/>
      <c r="FAA44" s="1333"/>
      <c r="FAB44" s="1333"/>
      <c r="FAC44" s="1333"/>
      <c r="FAD44" s="1333"/>
      <c r="FAE44" s="1333"/>
      <c r="FAF44" s="1333"/>
      <c r="FAG44" s="1333"/>
      <c r="FAH44" s="1333"/>
      <c r="FAI44" s="1333"/>
      <c r="FAJ44" s="1333"/>
      <c r="FAK44" s="1333"/>
      <c r="FAL44" s="1333"/>
      <c r="FAM44" s="1333"/>
      <c r="FAN44" s="1333"/>
      <c r="FAO44" s="1333"/>
      <c r="FAP44" s="1333"/>
      <c r="FAQ44" s="1333"/>
      <c r="FAR44" s="1333"/>
      <c r="FAS44" s="1333"/>
      <c r="FAT44" s="1333"/>
      <c r="FAU44" s="1333"/>
      <c r="FAV44" s="1333"/>
      <c r="FAW44" s="1333"/>
      <c r="FAX44" s="1333"/>
      <c r="FAY44" s="1333"/>
      <c r="FAZ44" s="1333"/>
      <c r="FBA44" s="1333"/>
      <c r="FBB44" s="1333"/>
      <c r="FBC44" s="1333"/>
      <c r="FBD44" s="1333"/>
      <c r="FBE44" s="1333"/>
      <c r="FBF44" s="1333"/>
      <c r="FBG44" s="1333"/>
      <c r="FBH44" s="1333"/>
      <c r="FBI44" s="1333"/>
      <c r="FBJ44" s="1333"/>
      <c r="FBK44" s="1333"/>
      <c r="FBL44" s="1333"/>
      <c r="FBM44" s="1333"/>
      <c r="FBN44" s="1333"/>
      <c r="FBO44" s="1333"/>
      <c r="FBP44" s="1333"/>
      <c r="FBQ44" s="1333"/>
      <c r="FBR44" s="1333"/>
      <c r="FBS44" s="1333"/>
      <c r="FBT44" s="1333"/>
      <c r="FBU44" s="1333"/>
      <c r="FBV44" s="1333"/>
      <c r="FBW44" s="1333"/>
      <c r="FBX44" s="1333"/>
      <c r="FBY44" s="1333"/>
      <c r="FBZ44" s="1333"/>
      <c r="FCA44" s="1333"/>
      <c r="FCB44" s="1333"/>
      <c r="FCC44" s="1333"/>
      <c r="FCD44" s="1333"/>
      <c r="FCE44" s="1333"/>
      <c r="FCF44" s="1333"/>
      <c r="FCG44" s="1333"/>
      <c r="FCH44" s="1333"/>
      <c r="FCI44" s="1333"/>
      <c r="FCJ44" s="1333"/>
      <c r="FCK44" s="1333"/>
      <c r="FCL44" s="1333"/>
      <c r="FCM44" s="1333"/>
      <c r="FCN44" s="1333"/>
      <c r="FCO44" s="1333"/>
      <c r="FCP44" s="1333"/>
      <c r="FCQ44" s="1333"/>
      <c r="FCR44" s="1333"/>
      <c r="FCS44" s="1333"/>
      <c r="FCT44" s="1333"/>
      <c r="FCU44" s="1333"/>
      <c r="FCV44" s="1333"/>
      <c r="FCW44" s="1333"/>
      <c r="FCX44" s="1333"/>
      <c r="FCY44" s="1333"/>
      <c r="FCZ44" s="1333"/>
      <c r="FDA44" s="1333"/>
      <c r="FDB44" s="1333"/>
      <c r="FDC44" s="1333"/>
      <c r="FDD44" s="1333"/>
      <c r="FDE44" s="1333"/>
      <c r="FDF44" s="1333"/>
      <c r="FDG44" s="1333"/>
      <c r="FDH44" s="1333"/>
      <c r="FDI44" s="1333"/>
      <c r="FDJ44" s="1333"/>
      <c r="FDK44" s="1333"/>
      <c r="FDL44" s="1333"/>
      <c r="FDM44" s="1333"/>
      <c r="FDN44" s="1333"/>
      <c r="FDO44" s="1333"/>
      <c r="FDP44" s="1333"/>
      <c r="FDQ44" s="1333"/>
      <c r="FDR44" s="1333"/>
      <c r="FDS44" s="1333"/>
      <c r="FDT44" s="1333"/>
      <c r="FDU44" s="1333"/>
      <c r="FDV44" s="1333"/>
      <c r="FDW44" s="1333"/>
      <c r="FDX44" s="1333"/>
      <c r="FDY44" s="1333"/>
      <c r="FDZ44" s="1333"/>
      <c r="FEA44" s="1333"/>
      <c r="FEB44" s="1333"/>
      <c r="FEC44" s="1333"/>
      <c r="FED44" s="1333"/>
      <c r="FEE44" s="1333"/>
      <c r="FEF44" s="1333"/>
      <c r="FEG44" s="1333"/>
      <c r="FEH44" s="1333"/>
      <c r="FEI44" s="1333"/>
      <c r="FEJ44" s="1333"/>
      <c r="FEK44" s="1333"/>
      <c r="FEL44" s="1333"/>
      <c r="FEM44" s="1333"/>
      <c r="FEN44" s="1333"/>
      <c r="FEO44" s="1333"/>
      <c r="FEP44" s="1333"/>
      <c r="FEQ44" s="1333"/>
      <c r="FER44" s="1333"/>
      <c r="FES44" s="1333"/>
      <c r="FET44" s="1333"/>
      <c r="FEU44" s="1333"/>
      <c r="FEV44" s="1333"/>
      <c r="FEW44" s="1333"/>
      <c r="FEX44" s="1333"/>
      <c r="FEY44" s="1333"/>
      <c r="FEZ44" s="1333"/>
      <c r="FFA44" s="1333"/>
      <c r="FFB44" s="1333"/>
      <c r="FFC44" s="1333"/>
      <c r="FFD44" s="1333"/>
      <c r="FFE44" s="1333"/>
      <c r="FFF44" s="1333"/>
      <c r="FFG44" s="1333"/>
      <c r="FFH44" s="1333"/>
      <c r="FFI44" s="1333"/>
      <c r="FFJ44" s="1333"/>
      <c r="FFK44" s="1333"/>
      <c r="FFL44" s="1333"/>
      <c r="FFM44" s="1333"/>
      <c r="FFN44" s="1333"/>
      <c r="FFO44" s="1333"/>
      <c r="FFP44" s="1333"/>
      <c r="FFQ44" s="1333"/>
      <c r="FFR44" s="1333"/>
      <c r="FFS44" s="1333"/>
      <c r="FFT44" s="1333"/>
      <c r="FFU44" s="1333"/>
      <c r="FFV44" s="1333"/>
      <c r="FFW44" s="1333"/>
      <c r="FFX44" s="1333"/>
      <c r="FFY44" s="1333"/>
      <c r="FFZ44" s="1333"/>
      <c r="FGA44" s="1333"/>
      <c r="FGB44" s="1333"/>
      <c r="FGC44" s="1333"/>
      <c r="FGD44" s="1333"/>
      <c r="FGE44" s="1333"/>
      <c r="FGF44" s="1333"/>
      <c r="FGG44" s="1333"/>
      <c r="FGH44" s="1333"/>
      <c r="FGI44" s="1333"/>
      <c r="FGJ44" s="1333"/>
      <c r="FGK44" s="1333"/>
      <c r="FGL44" s="1333"/>
      <c r="FGM44" s="1333"/>
      <c r="FGN44" s="1333"/>
      <c r="FGO44" s="1333"/>
      <c r="FGP44" s="1333"/>
      <c r="FGQ44" s="1333"/>
      <c r="FGR44" s="1333"/>
      <c r="FGS44" s="1333"/>
      <c r="FGT44" s="1333"/>
      <c r="FGU44" s="1333"/>
      <c r="FGV44" s="1333"/>
      <c r="FGW44" s="1333"/>
      <c r="FGX44" s="1333"/>
      <c r="FGY44" s="1333"/>
      <c r="FGZ44" s="1333"/>
      <c r="FHA44" s="1333"/>
      <c r="FHB44" s="1333"/>
      <c r="FHC44" s="1333"/>
      <c r="FHD44" s="1333"/>
      <c r="FHE44" s="1333"/>
      <c r="FHF44" s="1333"/>
      <c r="FHG44" s="1333"/>
      <c r="FHH44" s="1333"/>
      <c r="FHI44" s="1333"/>
      <c r="FHJ44" s="1333"/>
      <c r="FHK44" s="1333"/>
      <c r="FHL44" s="1333"/>
      <c r="FHM44" s="1333"/>
      <c r="FHN44" s="1333"/>
      <c r="FHO44" s="1333"/>
      <c r="FHP44" s="1333"/>
      <c r="FHQ44" s="1333"/>
      <c r="FHR44" s="1333"/>
      <c r="FHS44" s="1333"/>
      <c r="FHT44" s="1333"/>
      <c r="FHU44" s="1333"/>
      <c r="FHV44" s="1333"/>
      <c r="FHW44" s="1333"/>
      <c r="FHX44" s="1333"/>
      <c r="FHY44" s="1333"/>
      <c r="FHZ44" s="1333"/>
      <c r="FIA44" s="1333"/>
      <c r="FIB44" s="1333"/>
      <c r="FIC44" s="1333"/>
      <c r="FID44" s="1333"/>
      <c r="FIE44" s="1333"/>
      <c r="FIF44" s="1333"/>
      <c r="FIG44" s="1333"/>
      <c r="FIH44" s="1333"/>
      <c r="FII44" s="1333"/>
      <c r="FIJ44" s="1333"/>
      <c r="FIK44" s="1333"/>
      <c r="FIL44" s="1333"/>
      <c r="FIM44" s="1333"/>
      <c r="FIN44" s="1333"/>
      <c r="FIO44" s="1333"/>
      <c r="FIP44" s="1333"/>
      <c r="FIQ44" s="1333"/>
      <c r="FIR44" s="1333"/>
      <c r="FIS44" s="1333"/>
      <c r="FIT44" s="1333"/>
      <c r="FIU44" s="1333"/>
      <c r="FIV44" s="1333"/>
      <c r="FIW44" s="1333"/>
      <c r="FIX44" s="1333"/>
      <c r="FIY44" s="1333"/>
      <c r="FIZ44" s="1333"/>
      <c r="FJA44" s="1333"/>
      <c r="FJB44" s="1333"/>
      <c r="FJC44" s="1333"/>
      <c r="FJD44" s="1333"/>
      <c r="FJE44" s="1333"/>
      <c r="FJF44" s="1333"/>
      <c r="FJG44" s="1333"/>
      <c r="FJH44" s="1333"/>
      <c r="FJI44" s="1333"/>
      <c r="FJJ44" s="1333"/>
      <c r="FJK44" s="1333"/>
      <c r="FJL44" s="1333"/>
      <c r="FJM44" s="1333"/>
      <c r="FJN44" s="1333"/>
      <c r="FJO44" s="1333"/>
      <c r="FJP44" s="1333"/>
      <c r="FJQ44" s="1333"/>
      <c r="FJR44" s="1333"/>
      <c r="FJS44" s="1333"/>
      <c r="FJT44" s="1333"/>
      <c r="FJU44" s="1333"/>
      <c r="FJV44" s="1333"/>
      <c r="FJW44" s="1333"/>
      <c r="FJX44" s="1333"/>
      <c r="FJY44" s="1333"/>
      <c r="FJZ44" s="1333"/>
      <c r="FKA44" s="1333"/>
      <c r="FKB44" s="1333"/>
      <c r="FKC44" s="1333"/>
      <c r="FKD44" s="1333"/>
      <c r="FKE44" s="1333"/>
      <c r="FKF44" s="1333"/>
      <c r="FKG44" s="1333"/>
      <c r="FKH44" s="1333"/>
      <c r="FKI44" s="1333"/>
      <c r="FKJ44" s="1333"/>
      <c r="FKK44" s="1333"/>
      <c r="FKL44" s="1333"/>
      <c r="FKM44" s="1333"/>
      <c r="FKN44" s="1333"/>
      <c r="FKO44" s="1333"/>
      <c r="FKP44" s="1333"/>
      <c r="FKQ44" s="1333"/>
      <c r="FKR44" s="1333"/>
      <c r="FKS44" s="1333"/>
      <c r="FKT44" s="1333"/>
      <c r="FKU44" s="1333"/>
      <c r="FKV44" s="1333"/>
      <c r="FKW44" s="1333"/>
      <c r="FKX44" s="1333"/>
      <c r="FKY44" s="1333"/>
      <c r="FKZ44" s="1333"/>
      <c r="FLA44" s="1333"/>
      <c r="FLB44" s="1333"/>
      <c r="FLC44" s="1333"/>
      <c r="FLD44" s="1333"/>
      <c r="FLE44" s="1333"/>
      <c r="FLF44" s="1333"/>
      <c r="FLG44" s="1333"/>
      <c r="FLH44" s="1333"/>
      <c r="FLI44" s="1333"/>
      <c r="FLJ44" s="1333"/>
      <c r="FLK44" s="1333"/>
      <c r="FLL44" s="1333"/>
      <c r="FLM44" s="1333"/>
      <c r="FLN44" s="1333"/>
      <c r="FLO44" s="1333"/>
      <c r="FLP44" s="1333"/>
      <c r="FLQ44" s="1333"/>
      <c r="FLR44" s="1333"/>
      <c r="FLS44" s="1333"/>
      <c r="FLT44" s="1333"/>
      <c r="FLU44" s="1333"/>
      <c r="FLV44" s="1333"/>
      <c r="FLW44" s="1333"/>
      <c r="FLX44" s="1333"/>
      <c r="FLY44" s="1333"/>
      <c r="FLZ44" s="1333"/>
      <c r="FMA44" s="1333"/>
      <c r="FMB44" s="1333"/>
      <c r="FMC44" s="1333"/>
      <c r="FMD44" s="1333"/>
      <c r="FME44" s="1333"/>
      <c r="FMF44" s="1333"/>
      <c r="FMG44" s="1333"/>
      <c r="FMH44" s="1333"/>
      <c r="FMI44" s="1333"/>
      <c r="FMJ44" s="1333"/>
      <c r="FMK44" s="1333"/>
      <c r="FML44" s="1333"/>
      <c r="FMM44" s="1333"/>
      <c r="FMN44" s="1333"/>
      <c r="FMO44" s="1333"/>
      <c r="FMP44" s="1333"/>
      <c r="FMQ44" s="1333"/>
      <c r="FMR44" s="1333"/>
      <c r="FMS44" s="1333"/>
      <c r="FMT44" s="1333"/>
      <c r="FMU44" s="1333"/>
      <c r="FMV44" s="1333"/>
      <c r="FMW44" s="1333"/>
      <c r="FMX44" s="1333"/>
      <c r="FMY44" s="1333"/>
      <c r="FMZ44" s="1333"/>
      <c r="FNA44" s="1333"/>
      <c r="FNB44" s="1333"/>
      <c r="FNC44" s="1333"/>
      <c r="FND44" s="1333"/>
      <c r="FNE44" s="1333"/>
      <c r="FNF44" s="1333"/>
    </row>
    <row r="45" spans="1:4426" s="1301" customFormat="1" ht="15">
      <c r="A45" s="1330"/>
      <c r="B45" s="1406">
        <v>1901032</v>
      </c>
      <c r="C45" s="1410" t="s">
        <v>1688</v>
      </c>
      <c r="D45" s="1427">
        <v>29673773</v>
      </c>
      <c r="E45" s="1405">
        <f>+D45</f>
        <v>29673773</v>
      </c>
      <c r="F45" s="1401"/>
      <c r="G45" s="1401"/>
      <c r="H45" s="1401"/>
      <c r="I45" s="1401"/>
      <c r="J45" s="1623" t="s">
        <v>1831</v>
      </c>
      <c r="K45" s="1415" t="s">
        <v>1689</v>
      </c>
      <c r="L45" s="1332"/>
      <c r="M45" s="1332"/>
      <c r="N45" s="1332"/>
      <c r="O45" s="1332"/>
      <c r="P45" s="1332"/>
      <c r="Q45" s="1332"/>
      <c r="R45" s="1332"/>
      <c r="S45" s="1332"/>
      <c r="T45" s="1332"/>
      <c r="U45" s="1332"/>
      <c r="V45" s="1332"/>
      <c r="W45" s="1332"/>
      <c r="X45" s="1332"/>
      <c r="Y45" s="1332"/>
      <c r="Z45" s="1332"/>
      <c r="AA45" s="1332"/>
      <c r="AB45" s="1332"/>
      <c r="AC45" s="1332"/>
      <c r="AD45" s="1332"/>
      <c r="AE45" s="1332"/>
      <c r="AF45" s="1332"/>
      <c r="AG45" s="1332"/>
      <c r="AH45" s="1332"/>
      <c r="AI45" s="1332"/>
      <c r="AJ45" s="1332"/>
      <c r="AK45" s="1332"/>
      <c r="AL45" s="1332"/>
      <c r="AM45" s="1332"/>
      <c r="AN45" s="1332"/>
      <c r="AO45" s="1332"/>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32"/>
      <c r="HW45" s="1332"/>
      <c r="HX45" s="1332"/>
      <c r="HY45" s="1332"/>
      <c r="HZ45" s="1332"/>
      <c r="IA45" s="1332"/>
      <c r="IB45" s="1332"/>
      <c r="IC45" s="1332"/>
      <c r="ID45" s="1332"/>
      <c r="IE45" s="1332"/>
      <c r="IF45" s="1332"/>
      <c r="IG45" s="1332"/>
      <c r="IH45" s="1332"/>
      <c r="II45" s="1332"/>
      <c r="IJ45" s="1332"/>
      <c r="IK45" s="1332"/>
      <c r="IL45" s="1332"/>
      <c r="IM45" s="1332"/>
      <c r="IN45" s="1332"/>
      <c r="IO45" s="1332"/>
      <c r="IP45" s="1332"/>
      <c r="IQ45" s="1332"/>
      <c r="IR45" s="1332"/>
      <c r="IS45" s="1332"/>
      <c r="IT45" s="1332"/>
      <c r="IU45" s="1332"/>
      <c r="IV45" s="1332"/>
      <c r="IW45" s="1332"/>
      <c r="IX45" s="1332"/>
      <c r="IY45" s="1332"/>
      <c r="IZ45" s="1332"/>
      <c r="JA45" s="1332"/>
      <c r="JB45" s="1332"/>
      <c r="JC45" s="1332"/>
      <c r="JD45" s="1332"/>
      <c r="JE45" s="1332"/>
      <c r="JF45" s="1332"/>
      <c r="JG45" s="1332"/>
      <c r="JH45" s="1332"/>
      <c r="JI45" s="1332"/>
      <c r="JJ45" s="1332"/>
      <c r="JK45" s="1332"/>
      <c r="JL45" s="1332"/>
      <c r="JM45" s="1332"/>
      <c r="JN45" s="1332"/>
      <c r="JO45" s="1332"/>
      <c r="JP45" s="1332"/>
      <c r="JQ45" s="1332"/>
      <c r="JR45" s="1332"/>
      <c r="JS45" s="1332"/>
      <c r="JT45" s="1332"/>
      <c r="JU45" s="1332"/>
      <c r="JV45" s="1332"/>
      <c r="JW45" s="1332"/>
      <c r="JX45" s="1332"/>
      <c r="JY45" s="1332"/>
      <c r="JZ45" s="1332"/>
      <c r="KA45" s="1332"/>
      <c r="KB45" s="1332"/>
      <c r="KC45" s="1332"/>
      <c r="KD45" s="1332"/>
      <c r="KE45" s="1332"/>
      <c r="KF45" s="1332"/>
      <c r="KG45" s="1332"/>
      <c r="KH45" s="1332"/>
      <c r="KI45" s="1332"/>
      <c r="KJ45" s="1332"/>
      <c r="KK45" s="1332"/>
      <c r="KL45" s="1332"/>
      <c r="KM45" s="1332"/>
      <c r="KN45" s="1332"/>
      <c r="KO45" s="1332"/>
      <c r="KP45" s="1332"/>
      <c r="KQ45" s="1332"/>
      <c r="KR45" s="1332"/>
      <c r="KS45" s="1332"/>
      <c r="KT45" s="1332"/>
      <c r="KU45" s="1332"/>
      <c r="KV45" s="1332"/>
      <c r="KW45" s="1332"/>
      <c r="KX45" s="1332"/>
      <c r="KY45" s="1332"/>
      <c r="KZ45" s="1332"/>
      <c r="LA45" s="1332"/>
      <c r="LB45" s="1332"/>
      <c r="LC45" s="1332"/>
      <c r="LD45" s="1332"/>
      <c r="LE45" s="1332"/>
      <c r="LF45" s="1332"/>
      <c r="LG45" s="1332"/>
      <c r="LH45" s="1332"/>
      <c r="LI45" s="1332"/>
      <c r="LJ45" s="1332"/>
      <c r="LK45" s="1332"/>
      <c r="LL45" s="1332"/>
      <c r="LM45" s="1332"/>
      <c r="LN45" s="1332"/>
      <c r="LO45" s="1332"/>
      <c r="LP45" s="1332"/>
      <c r="LQ45" s="1332"/>
      <c r="LR45" s="1332"/>
      <c r="LS45" s="1332"/>
      <c r="LT45" s="1332"/>
      <c r="LU45" s="1332"/>
      <c r="LV45" s="1332"/>
      <c r="LW45" s="1332"/>
      <c r="LX45" s="1332"/>
      <c r="LY45" s="1332"/>
      <c r="LZ45" s="1332"/>
      <c r="MA45" s="1332"/>
      <c r="MB45" s="1332"/>
      <c r="MC45" s="1332"/>
      <c r="MD45" s="1332"/>
      <c r="ME45" s="1332"/>
      <c r="MF45" s="1332"/>
      <c r="MG45" s="1332"/>
      <c r="MH45" s="1332"/>
      <c r="MI45" s="1332"/>
      <c r="MJ45" s="1332"/>
      <c r="MK45" s="1332"/>
      <c r="ML45" s="1332"/>
      <c r="MM45" s="1332"/>
      <c r="MN45" s="1332"/>
      <c r="MO45" s="1332"/>
      <c r="MP45" s="1332"/>
      <c r="MQ45" s="1332"/>
      <c r="MR45" s="1332"/>
      <c r="MS45" s="1332"/>
      <c r="MT45" s="1332"/>
      <c r="MU45" s="1332"/>
      <c r="MV45" s="1332"/>
      <c r="MW45" s="1332"/>
      <c r="MX45" s="1332"/>
      <c r="MY45" s="1332"/>
      <c r="MZ45" s="1332"/>
      <c r="NA45" s="1332"/>
      <c r="NB45" s="1332"/>
      <c r="NC45" s="1332"/>
      <c r="ND45" s="1332"/>
      <c r="NE45" s="1332"/>
      <c r="NF45" s="1332"/>
      <c r="NG45" s="1332"/>
      <c r="NH45" s="1332"/>
      <c r="NI45" s="1332"/>
      <c r="NJ45" s="1332"/>
      <c r="NK45" s="1332"/>
      <c r="NL45" s="1332"/>
      <c r="NM45" s="1332"/>
      <c r="NN45" s="1332"/>
      <c r="NO45" s="1332"/>
      <c r="NP45" s="1332"/>
      <c r="NQ45" s="1332"/>
      <c r="NR45" s="1332"/>
      <c r="NS45" s="1332"/>
      <c r="NT45" s="1332"/>
      <c r="NU45" s="1332"/>
      <c r="NV45" s="1332"/>
      <c r="NW45" s="1332"/>
      <c r="NX45" s="1332"/>
      <c r="NY45" s="1332"/>
      <c r="NZ45" s="1332"/>
      <c r="OA45" s="1332"/>
      <c r="OB45" s="1332"/>
      <c r="OC45" s="1332"/>
      <c r="OD45" s="1332"/>
      <c r="OE45" s="1332"/>
      <c r="OF45" s="1332"/>
      <c r="OG45" s="1332"/>
      <c r="OH45" s="1332"/>
      <c r="OI45" s="1332"/>
      <c r="OJ45" s="1332"/>
      <c r="OK45" s="1332"/>
      <c r="OL45" s="1332"/>
      <c r="OM45" s="1332"/>
      <c r="ON45" s="1332"/>
      <c r="OO45" s="1332"/>
      <c r="OP45" s="1332"/>
      <c r="OQ45" s="1332"/>
      <c r="OR45" s="1332"/>
      <c r="OS45" s="1332"/>
      <c r="OT45" s="1332"/>
      <c r="OU45" s="1332"/>
      <c r="OV45" s="1332"/>
      <c r="OW45" s="1332"/>
      <c r="OX45" s="1332"/>
      <c r="OY45" s="1332"/>
      <c r="OZ45" s="1332"/>
      <c r="PA45" s="1332"/>
      <c r="PB45" s="1332"/>
      <c r="PC45" s="1332"/>
      <c r="PD45" s="1332"/>
      <c r="PE45" s="1332"/>
      <c r="PF45" s="1332"/>
      <c r="PG45" s="1332"/>
      <c r="PH45" s="1332"/>
      <c r="PI45" s="1332"/>
      <c r="PJ45" s="1332"/>
      <c r="PK45" s="1332"/>
      <c r="PL45" s="1332"/>
      <c r="PM45" s="1332"/>
      <c r="PN45" s="1332"/>
      <c r="PO45" s="1332"/>
      <c r="PP45" s="1332"/>
      <c r="PQ45" s="1332"/>
      <c r="PR45" s="1332"/>
      <c r="PS45" s="1332"/>
      <c r="PT45" s="1332"/>
      <c r="PU45" s="1332"/>
      <c r="PV45" s="1332"/>
      <c r="PW45" s="1332"/>
      <c r="PX45" s="1332"/>
      <c r="PY45" s="1332"/>
      <c r="PZ45" s="1332"/>
      <c r="QA45" s="1332"/>
      <c r="QB45" s="1332"/>
      <c r="QC45" s="1332"/>
      <c r="QD45" s="1332"/>
      <c r="QE45" s="1332"/>
      <c r="QF45" s="1332"/>
      <c r="QG45" s="1332"/>
      <c r="QH45" s="1332"/>
      <c r="QI45" s="1332"/>
      <c r="QJ45" s="1332"/>
      <c r="QK45" s="1332"/>
      <c r="QL45" s="1332"/>
      <c r="QM45" s="1332"/>
      <c r="QN45" s="1332"/>
      <c r="QO45" s="1332"/>
      <c r="QP45" s="1332"/>
      <c r="QQ45" s="1332"/>
      <c r="QR45" s="1332"/>
      <c r="QS45" s="1332"/>
      <c r="QT45" s="1332"/>
      <c r="QU45" s="1332"/>
      <c r="QV45" s="1332"/>
      <c r="QW45" s="1332"/>
      <c r="QX45" s="1332"/>
      <c r="QY45" s="1332"/>
      <c r="QZ45" s="1332"/>
      <c r="RA45" s="1332"/>
      <c r="RB45" s="1332"/>
      <c r="RC45" s="1332"/>
      <c r="RD45" s="1332"/>
      <c r="RE45" s="1332"/>
      <c r="RF45" s="1332"/>
      <c r="RG45" s="1332"/>
      <c r="RH45" s="1332"/>
      <c r="RI45" s="1332"/>
      <c r="RJ45" s="1332"/>
      <c r="RK45" s="1332"/>
      <c r="RL45" s="1332"/>
      <c r="RM45" s="1332"/>
      <c r="RN45" s="1332"/>
      <c r="RO45" s="1332"/>
      <c r="RP45" s="1332"/>
      <c r="RQ45" s="1332"/>
      <c r="RR45" s="1332"/>
      <c r="RS45" s="1332"/>
      <c r="RT45" s="1332"/>
      <c r="RU45" s="1332"/>
      <c r="RV45" s="1332"/>
      <c r="RW45" s="1332"/>
      <c r="RX45" s="1332"/>
      <c r="RY45" s="1332"/>
      <c r="RZ45" s="1332"/>
      <c r="SA45" s="1332"/>
      <c r="SB45" s="1332"/>
      <c r="SC45" s="1332"/>
      <c r="SD45" s="1332"/>
      <c r="SE45" s="1332"/>
      <c r="SF45" s="1332"/>
      <c r="SG45" s="1332"/>
      <c r="SH45" s="1332"/>
      <c r="SI45" s="1332"/>
      <c r="SJ45" s="1332"/>
      <c r="SK45" s="1332"/>
      <c r="SL45" s="1332"/>
      <c r="SM45" s="1332"/>
      <c r="SN45" s="1332"/>
      <c r="SO45" s="1332"/>
      <c r="SP45" s="1332"/>
      <c r="SQ45" s="1332"/>
      <c r="SR45" s="1332"/>
      <c r="SS45" s="1332"/>
      <c r="ST45" s="1332"/>
      <c r="SU45" s="1332"/>
      <c r="SV45" s="1332"/>
      <c r="SW45" s="1332"/>
      <c r="SX45" s="1332"/>
      <c r="SY45" s="1332"/>
      <c r="SZ45" s="1332"/>
      <c r="TA45" s="1332"/>
      <c r="TB45" s="1332"/>
      <c r="TC45" s="1332"/>
      <c r="TD45" s="1332"/>
      <c r="TE45" s="1332"/>
      <c r="TF45" s="1332"/>
      <c r="TG45" s="1332"/>
      <c r="TH45" s="1332"/>
      <c r="TI45" s="1332"/>
      <c r="TJ45" s="1332"/>
      <c r="TK45" s="1332"/>
      <c r="TL45" s="1332"/>
      <c r="TM45" s="1332"/>
      <c r="TN45" s="1332"/>
      <c r="TO45" s="1332"/>
      <c r="TP45" s="1332"/>
      <c r="TQ45" s="1332"/>
      <c r="TR45" s="1332"/>
      <c r="TS45" s="1332"/>
      <c r="TT45" s="1332"/>
      <c r="TU45" s="1332"/>
      <c r="TV45" s="1332"/>
      <c r="TW45" s="1332"/>
      <c r="TX45" s="1332"/>
      <c r="TY45" s="1332"/>
      <c r="TZ45" s="1332"/>
      <c r="UA45" s="1332"/>
      <c r="UB45" s="1332"/>
      <c r="UC45" s="1332"/>
      <c r="UD45" s="1332"/>
      <c r="UE45" s="1332"/>
      <c r="UF45" s="1332"/>
      <c r="UG45" s="1332"/>
      <c r="UH45" s="1332"/>
      <c r="UI45" s="1332"/>
      <c r="UJ45" s="1332"/>
      <c r="UK45" s="1332"/>
      <c r="UL45" s="1332"/>
      <c r="UM45" s="1332"/>
      <c r="UN45" s="1332"/>
      <c r="UO45" s="1332"/>
      <c r="UP45" s="1332"/>
      <c r="UQ45" s="1332"/>
      <c r="UR45" s="1332"/>
      <c r="US45" s="1332"/>
      <c r="UT45" s="1332"/>
      <c r="UU45" s="1332"/>
      <c r="UV45" s="1332"/>
      <c r="UW45" s="1332"/>
      <c r="UX45" s="1332"/>
      <c r="UY45" s="1332"/>
      <c r="UZ45" s="1332"/>
      <c r="VA45" s="1332"/>
      <c r="VB45" s="1332"/>
      <c r="VC45" s="1332"/>
      <c r="VD45" s="1332"/>
      <c r="VE45" s="1332"/>
      <c r="VF45" s="1332"/>
      <c r="VG45" s="1332"/>
      <c r="VH45" s="1332"/>
      <c r="VI45" s="1332"/>
      <c r="VJ45" s="1332"/>
      <c r="VK45" s="1332"/>
      <c r="VL45" s="1332"/>
      <c r="VM45" s="1332"/>
      <c r="VN45" s="1332"/>
      <c r="VO45" s="1332"/>
      <c r="VP45" s="1332"/>
      <c r="VQ45" s="1332"/>
      <c r="VR45" s="1332"/>
      <c r="VS45" s="1332"/>
      <c r="VT45" s="1332"/>
      <c r="VU45" s="1332"/>
      <c r="VV45" s="1332"/>
      <c r="VW45" s="1332"/>
      <c r="VX45" s="1332"/>
      <c r="VY45" s="1332"/>
      <c r="VZ45" s="1332"/>
      <c r="WA45" s="1332"/>
      <c r="WB45" s="1332"/>
      <c r="WC45" s="1332"/>
      <c r="WD45" s="1332"/>
      <c r="WE45" s="1332"/>
      <c r="WF45" s="1332"/>
      <c r="WG45" s="1332"/>
      <c r="WH45" s="1332"/>
      <c r="WI45" s="1332"/>
      <c r="WJ45" s="1332"/>
      <c r="WK45" s="1332"/>
      <c r="WL45" s="1332"/>
      <c r="WM45" s="1332"/>
      <c r="WN45" s="1332"/>
      <c r="WO45" s="1332"/>
      <c r="WP45" s="1332"/>
      <c r="WQ45" s="1332"/>
      <c r="WR45" s="1332"/>
      <c r="WS45" s="1332"/>
      <c r="WT45" s="1332"/>
      <c r="WU45" s="1332"/>
      <c r="WV45" s="1332"/>
      <c r="WW45" s="1332"/>
      <c r="WX45" s="1332"/>
      <c r="WY45" s="1332"/>
      <c r="WZ45" s="1332"/>
      <c r="XA45" s="1332"/>
      <c r="XB45" s="1332"/>
      <c r="XC45" s="1332"/>
      <c r="XD45" s="1332"/>
      <c r="XE45" s="1332"/>
      <c r="XF45" s="1332"/>
      <c r="XG45" s="1332"/>
      <c r="XH45" s="1332"/>
      <c r="XI45" s="1332"/>
      <c r="XJ45" s="1332"/>
      <c r="XK45" s="1332"/>
      <c r="XL45" s="1332"/>
      <c r="XM45" s="1332"/>
      <c r="XN45" s="1332"/>
      <c r="XO45" s="1332"/>
      <c r="XP45" s="1332"/>
      <c r="XQ45" s="1332"/>
      <c r="XR45" s="1332"/>
      <c r="XS45" s="1332"/>
      <c r="XT45" s="1332"/>
      <c r="XU45" s="1332"/>
      <c r="XV45" s="1332"/>
      <c r="XW45" s="1332"/>
      <c r="XX45" s="1332"/>
      <c r="XY45" s="1332"/>
      <c r="XZ45" s="1332"/>
      <c r="YA45" s="1332"/>
      <c r="YB45" s="1332"/>
      <c r="YC45" s="1332"/>
      <c r="YD45" s="1332"/>
      <c r="YE45" s="1332"/>
      <c r="YF45" s="1332"/>
      <c r="YG45" s="1332"/>
      <c r="YH45" s="1332"/>
      <c r="YI45" s="1332"/>
      <c r="YJ45" s="1332"/>
      <c r="YK45" s="1332"/>
      <c r="YL45" s="1332"/>
      <c r="YM45" s="1332"/>
      <c r="YN45" s="1332"/>
      <c r="YO45" s="1332"/>
      <c r="YP45" s="1332"/>
      <c r="YQ45" s="1332"/>
      <c r="YR45" s="1332"/>
      <c r="YS45" s="1332"/>
      <c r="YT45" s="1332"/>
      <c r="YU45" s="1332"/>
      <c r="YV45" s="1332"/>
      <c r="YW45" s="1332"/>
      <c r="YX45" s="1332"/>
      <c r="YY45" s="1332"/>
      <c r="YZ45" s="1332"/>
      <c r="ZA45" s="1332"/>
      <c r="ZB45" s="1332"/>
      <c r="ZC45" s="1332"/>
      <c r="ZD45" s="1332"/>
      <c r="ZE45" s="1332"/>
      <c r="ZF45" s="1332"/>
      <c r="ZG45" s="1332"/>
      <c r="ZH45" s="1332"/>
      <c r="ZI45" s="1332"/>
      <c r="ZJ45" s="1332"/>
      <c r="ZK45" s="1332"/>
      <c r="ZL45" s="1332"/>
      <c r="ZM45" s="1332"/>
      <c r="ZN45" s="1332"/>
      <c r="ZO45" s="1332"/>
      <c r="ZP45" s="1332"/>
      <c r="ZQ45" s="1332"/>
      <c r="ZR45" s="1332"/>
      <c r="ZS45" s="1332"/>
      <c r="ZT45" s="1332"/>
      <c r="ZU45" s="1332"/>
      <c r="ZV45" s="1332"/>
      <c r="ZW45" s="1332"/>
      <c r="ZX45" s="1332"/>
      <c r="ZY45" s="1332"/>
      <c r="ZZ45" s="1332"/>
      <c r="AAA45" s="1332"/>
      <c r="AAB45" s="1332"/>
      <c r="AAC45" s="1332"/>
      <c r="AAD45" s="1332"/>
      <c r="AAE45" s="1332"/>
      <c r="AAF45" s="1332"/>
      <c r="AAG45" s="1332"/>
      <c r="AAH45" s="1332"/>
      <c r="AAI45" s="1332"/>
      <c r="AAJ45" s="1332"/>
      <c r="AAK45" s="1332"/>
      <c r="AAL45" s="1332"/>
      <c r="AAM45" s="1332"/>
      <c r="AAN45" s="1332"/>
      <c r="AAO45" s="1332"/>
      <c r="AAP45" s="1332"/>
      <c r="AAQ45" s="1332"/>
      <c r="AAR45" s="1332"/>
      <c r="AAS45" s="1332"/>
      <c r="AAT45" s="1332"/>
      <c r="AAU45" s="1332"/>
      <c r="AAV45" s="1332"/>
      <c r="AAW45" s="1332"/>
      <c r="AAX45" s="1332"/>
      <c r="AAY45" s="1332"/>
      <c r="AAZ45" s="1332"/>
      <c r="ABA45" s="1332"/>
      <c r="ABB45" s="1332"/>
      <c r="ABC45" s="1332"/>
      <c r="ABD45" s="1332"/>
      <c r="ABE45" s="1332"/>
      <c r="ABF45" s="1332"/>
      <c r="ABG45" s="1332"/>
      <c r="ABH45" s="1332"/>
      <c r="ABI45" s="1332"/>
      <c r="ABJ45" s="1332"/>
      <c r="ABK45" s="1332"/>
      <c r="ABL45" s="1332"/>
      <c r="ABM45" s="1332"/>
      <c r="ABN45" s="1332"/>
      <c r="ABO45" s="1332"/>
      <c r="ABP45" s="1332"/>
      <c r="ABQ45" s="1332"/>
      <c r="ABR45" s="1332"/>
      <c r="ABS45" s="1332"/>
      <c r="ABT45" s="1332"/>
      <c r="ABU45" s="1332"/>
      <c r="ABV45" s="1332"/>
      <c r="ABW45" s="1332"/>
      <c r="ABX45" s="1332"/>
      <c r="ABY45" s="1332"/>
      <c r="ABZ45" s="1332"/>
      <c r="ACA45" s="1332"/>
      <c r="ACB45" s="1332"/>
      <c r="ACC45" s="1332"/>
      <c r="ACD45" s="1332"/>
      <c r="ACE45" s="1332"/>
      <c r="ACF45" s="1332"/>
      <c r="ACG45" s="1332"/>
      <c r="ACH45" s="1332"/>
      <c r="ACI45" s="1332"/>
      <c r="ACJ45" s="1332"/>
      <c r="ACK45" s="1332"/>
      <c r="ACL45" s="1332"/>
      <c r="ACM45" s="1332"/>
      <c r="ACN45" s="1332"/>
      <c r="ACO45" s="1332"/>
      <c r="ACP45" s="1332"/>
      <c r="ACQ45" s="1332"/>
      <c r="ACR45" s="1332"/>
      <c r="ACS45" s="1332"/>
      <c r="ACT45" s="1332"/>
      <c r="ACU45" s="1332"/>
      <c r="ACV45" s="1332"/>
      <c r="ACW45" s="1332"/>
      <c r="ACX45" s="1332"/>
      <c r="ACY45" s="1332"/>
      <c r="ACZ45" s="1332"/>
      <c r="ADA45" s="1332"/>
      <c r="ADB45" s="1332"/>
      <c r="ADC45" s="1332"/>
      <c r="ADD45" s="1332"/>
      <c r="ADE45" s="1332"/>
      <c r="ADF45" s="1332"/>
      <c r="ADG45" s="1332"/>
      <c r="ADH45" s="1332"/>
      <c r="ADI45" s="1332"/>
      <c r="ADJ45" s="1332"/>
      <c r="ADK45" s="1332"/>
      <c r="ADL45" s="1332"/>
      <c r="ADM45" s="1332"/>
      <c r="ADN45" s="1332"/>
      <c r="ADO45" s="1332"/>
      <c r="ADP45" s="1332"/>
      <c r="ADQ45" s="1332"/>
      <c r="ADR45" s="1332"/>
      <c r="ADS45" s="1332"/>
      <c r="ADT45" s="1332"/>
      <c r="ADU45" s="1332"/>
      <c r="ADV45" s="1332"/>
      <c r="ADW45" s="1332"/>
      <c r="ADX45" s="1332"/>
      <c r="ADY45" s="1332"/>
      <c r="ADZ45" s="1332"/>
      <c r="AEA45" s="1332"/>
      <c r="AEB45" s="1332"/>
      <c r="AEC45" s="1332"/>
      <c r="AED45" s="1332"/>
      <c r="AEE45" s="1332"/>
      <c r="AEF45" s="1332"/>
      <c r="AEG45" s="1332"/>
      <c r="AEH45" s="1332"/>
      <c r="AEI45" s="1332"/>
      <c r="AEJ45" s="1332"/>
      <c r="AEK45" s="1332"/>
      <c r="AEL45" s="1332"/>
      <c r="AEM45" s="1332"/>
      <c r="AEN45" s="1332"/>
      <c r="AEO45" s="1332"/>
      <c r="AEP45" s="1332"/>
      <c r="AEQ45" s="1332"/>
      <c r="AER45" s="1332"/>
      <c r="AES45" s="1332"/>
      <c r="AET45" s="1332"/>
      <c r="AEU45" s="1332"/>
      <c r="AEV45" s="1332"/>
      <c r="AEW45" s="1332"/>
      <c r="AEX45" s="1332"/>
      <c r="AEY45" s="1332"/>
      <c r="AEZ45" s="1332"/>
      <c r="AFA45" s="1332"/>
      <c r="AFB45" s="1332"/>
      <c r="AFC45" s="1332"/>
      <c r="AFD45" s="1332"/>
      <c r="AFE45" s="1332"/>
      <c r="AFF45" s="1332"/>
      <c r="AFG45" s="1332"/>
      <c r="AFH45" s="1332"/>
      <c r="AFI45" s="1332"/>
      <c r="AFJ45" s="1332"/>
      <c r="AFK45" s="1332"/>
      <c r="AFL45" s="1332"/>
      <c r="AFM45" s="1332"/>
      <c r="AFN45" s="1332"/>
      <c r="AFO45" s="1332"/>
      <c r="AFP45" s="1332"/>
      <c r="AFQ45" s="1332"/>
      <c r="AFR45" s="1332"/>
      <c r="AFS45" s="1332"/>
      <c r="AFT45" s="1332"/>
      <c r="AFU45" s="1332"/>
      <c r="AFV45" s="1332"/>
      <c r="AFW45" s="1332"/>
      <c r="AFX45" s="1332"/>
      <c r="AFY45" s="1332"/>
      <c r="AFZ45" s="1332"/>
      <c r="AGA45" s="1332"/>
      <c r="AGB45" s="1332"/>
      <c r="AGC45" s="1332"/>
      <c r="AGD45" s="1332"/>
      <c r="AGE45" s="1332"/>
      <c r="AGF45" s="1332"/>
      <c r="AGG45" s="1332"/>
      <c r="AGH45" s="1332"/>
      <c r="AGI45" s="1332"/>
      <c r="AGJ45" s="1332"/>
      <c r="AGK45" s="1332"/>
      <c r="AGL45" s="1332"/>
      <c r="AGM45" s="1332"/>
      <c r="AGN45" s="1332"/>
      <c r="AGO45" s="1332"/>
      <c r="AGP45" s="1332"/>
      <c r="AGQ45" s="1332"/>
      <c r="AGR45" s="1332"/>
      <c r="AGS45" s="1332"/>
      <c r="AGT45" s="1332"/>
      <c r="AGU45" s="1332"/>
      <c r="AGV45" s="1332"/>
      <c r="AGW45" s="1332"/>
      <c r="AGX45" s="1332"/>
      <c r="AGY45" s="1332"/>
      <c r="AGZ45" s="1332"/>
      <c r="AHA45" s="1332"/>
      <c r="AHB45" s="1332"/>
      <c r="AHC45" s="1332"/>
      <c r="AHD45" s="1332"/>
      <c r="AHE45" s="1332"/>
      <c r="AHF45" s="1332"/>
      <c r="AHG45" s="1332"/>
      <c r="AHH45" s="1332"/>
      <c r="AHI45" s="1332"/>
      <c r="AHJ45" s="1332"/>
      <c r="AHK45" s="1332"/>
      <c r="AHL45" s="1332"/>
      <c r="AHM45" s="1332"/>
      <c r="AHN45" s="1332"/>
      <c r="AHO45" s="1332"/>
      <c r="AHP45" s="1332"/>
      <c r="AHQ45" s="1332"/>
      <c r="AHR45" s="1332"/>
      <c r="AHS45" s="1332"/>
      <c r="AHT45" s="1332"/>
      <c r="AHU45" s="1332"/>
      <c r="AHV45" s="1332"/>
      <c r="AHW45" s="1332"/>
      <c r="AHX45" s="1332"/>
      <c r="AHY45" s="1332"/>
      <c r="AHZ45" s="1332"/>
      <c r="AIA45" s="1332"/>
      <c r="AIB45" s="1332"/>
      <c r="AIC45" s="1332"/>
      <c r="AID45" s="1332"/>
      <c r="AIE45" s="1332"/>
      <c r="AIF45" s="1332"/>
      <c r="AIG45" s="1332"/>
      <c r="AIH45" s="1332"/>
      <c r="AII45" s="1332"/>
      <c r="AIJ45" s="1332"/>
      <c r="AIK45" s="1332"/>
      <c r="AIL45" s="1332"/>
      <c r="AIM45" s="1332"/>
      <c r="AIN45" s="1332"/>
      <c r="AIO45" s="1332"/>
      <c r="AIP45" s="1332"/>
      <c r="AIQ45" s="1332"/>
      <c r="AIR45" s="1332"/>
      <c r="AIS45" s="1332"/>
      <c r="AIT45" s="1332"/>
      <c r="AIU45" s="1332"/>
      <c r="AIV45" s="1332"/>
      <c r="AIW45" s="1332"/>
      <c r="AIX45" s="1332"/>
      <c r="AIY45" s="1332"/>
      <c r="AIZ45" s="1332"/>
      <c r="AJA45" s="1332"/>
      <c r="AJB45" s="1332"/>
      <c r="AJC45" s="1332"/>
      <c r="AJD45" s="1332"/>
      <c r="AJE45" s="1332"/>
      <c r="AJF45" s="1332"/>
      <c r="AJG45" s="1332"/>
      <c r="AJH45" s="1332"/>
      <c r="AJI45" s="1332"/>
      <c r="AJJ45" s="1332"/>
      <c r="AJK45" s="1332"/>
      <c r="AJL45" s="1332"/>
      <c r="AJM45" s="1332"/>
      <c r="AJN45" s="1332"/>
      <c r="AJO45" s="1332"/>
      <c r="AJP45" s="1332"/>
      <c r="AJQ45" s="1332"/>
      <c r="AJR45" s="1332"/>
      <c r="AJS45" s="1332"/>
      <c r="AJT45" s="1332"/>
      <c r="AJU45" s="1332"/>
      <c r="AJV45" s="1332"/>
      <c r="AJW45" s="1332"/>
      <c r="AJX45" s="1332"/>
      <c r="AJY45" s="1332"/>
      <c r="AJZ45" s="1332"/>
      <c r="AKA45" s="1332"/>
      <c r="AKB45" s="1332"/>
      <c r="AKC45" s="1332"/>
      <c r="AKD45" s="1332"/>
      <c r="AKE45" s="1332"/>
      <c r="AKF45" s="1332"/>
      <c r="AKG45" s="1332"/>
      <c r="AKH45" s="1332"/>
      <c r="AKI45" s="1332"/>
      <c r="AKJ45" s="1332"/>
      <c r="AKK45" s="1332"/>
      <c r="AKL45" s="1332"/>
      <c r="AKM45" s="1332"/>
      <c r="AKN45" s="1332"/>
      <c r="AKO45" s="1332"/>
      <c r="AKP45" s="1332"/>
      <c r="AKQ45" s="1332"/>
      <c r="AKR45" s="1332"/>
      <c r="AKS45" s="1332"/>
      <c r="AKT45" s="1332"/>
      <c r="AKU45" s="1332"/>
      <c r="AKV45" s="1332"/>
      <c r="AKW45" s="1332"/>
      <c r="AKX45" s="1332"/>
      <c r="AKY45" s="1332"/>
      <c r="AKZ45" s="1332"/>
      <c r="ALA45" s="1332"/>
      <c r="ALB45" s="1332"/>
      <c r="ALC45" s="1332"/>
      <c r="ALD45" s="1332"/>
      <c r="ALE45" s="1332"/>
      <c r="ALF45" s="1332"/>
      <c r="ALG45" s="1332"/>
      <c r="ALH45" s="1332"/>
      <c r="ALI45" s="1332"/>
      <c r="ALJ45" s="1332"/>
      <c r="ALK45" s="1332"/>
      <c r="ALL45" s="1332"/>
      <c r="ALM45" s="1332"/>
      <c r="ALN45" s="1332"/>
      <c r="ALO45" s="1332"/>
      <c r="ALP45" s="1332"/>
      <c r="ALQ45" s="1332"/>
      <c r="ALR45" s="1332"/>
      <c r="ALS45" s="1332"/>
      <c r="ALT45" s="1332"/>
      <c r="ALU45" s="1332"/>
      <c r="ALV45" s="1332"/>
      <c r="ALW45" s="1332"/>
      <c r="ALX45" s="1332"/>
      <c r="ALY45" s="1332"/>
      <c r="ALZ45" s="1332"/>
      <c r="AMA45" s="1332"/>
      <c r="AMB45" s="1332"/>
      <c r="AMC45" s="1332"/>
      <c r="AMD45" s="1332"/>
      <c r="AME45" s="1332"/>
      <c r="AMF45" s="1332"/>
      <c r="AMG45" s="1332"/>
      <c r="AMH45" s="1332"/>
      <c r="AMI45" s="1332"/>
      <c r="AMJ45" s="1332"/>
      <c r="AMK45" s="1332"/>
      <c r="AML45" s="1332"/>
      <c r="AMM45" s="1332"/>
      <c r="AMN45" s="1332"/>
      <c r="AMO45" s="1332"/>
      <c r="AMP45" s="1332"/>
      <c r="AMQ45" s="1332"/>
      <c r="AMR45" s="1332"/>
      <c r="AMS45" s="1332"/>
      <c r="AMT45" s="1332"/>
      <c r="AMU45" s="1332"/>
      <c r="AMV45" s="1332"/>
      <c r="AMW45" s="1332"/>
      <c r="AMX45" s="1332"/>
      <c r="AMY45" s="1332"/>
      <c r="AMZ45" s="1332"/>
      <c r="ANA45" s="1332"/>
      <c r="ANB45" s="1332"/>
      <c r="ANC45" s="1332"/>
      <c r="AND45" s="1332"/>
      <c r="ANE45" s="1332"/>
      <c r="ANF45" s="1332"/>
      <c r="ANG45" s="1332"/>
      <c r="ANH45" s="1332"/>
      <c r="ANI45" s="1332"/>
      <c r="ANJ45" s="1332"/>
      <c r="ANK45" s="1332"/>
      <c r="ANL45" s="1332"/>
      <c r="ANM45" s="1332"/>
      <c r="ANN45" s="1332"/>
      <c r="ANO45" s="1332"/>
      <c r="ANP45" s="1332"/>
      <c r="ANQ45" s="1332"/>
      <c r="ANR45" s="1332"/>
      <c r="ANS45" s="1332"/>
      <c r="ANT45" s="1332"/>
      <c r="ANU45" s="1332"/>
      <c r="ANV45" s="1332"/>
      <c r="ANW45" s="1332"/>
      <c r="ANX45" s="1332"/>
      <c r="ANY45" s="1332"/>
      <c r="ANZ45" s="1332"/>
      <c r="AOA45" s="1332"/>
      <c r="AOB45" s="1332"/>
      <c r="AOC45" s="1332"/>
      <c r="AOD45" s="1332"/>
      <c r="AOE45" s="1332"/>
      <c r="AOF45" s="1332"/>
      <c r="AOG45" s="1332"/>
      <c r="AOH45" s="1332"/>
      <c r="AOI45" s="1332"/>
      <c r="AOJ45" s="1332"/>
      <c r="AOK45" s="1332"/>
      <c r="AOL45" s="1332"/>
      <c r="AOM45" s="1332"/>
      <c r="AON45" s="1332"/>
      <c r="AOO45" s="1332"/>
      <c r="AOP45" s="1332"/>
      <c r="AOQ45" s="1332"/>
      <c r="AOR45" s="1332"/>
      <c r="AOS45" s="1332"/>
      <c r="AOT45" s="1332"/>
      <c r="AOU45" s="1332"/>
      <c r="AOV45" s="1332"/>
      <c r="AOW45" s="1332"/>
      <c r="AOX45" s="1332"/>
      <c r="AOY45" s="1332"/>
      <c r="AOZ45" s="1332"/>
      <c r="APA45" s="1332"/>
      <c r="APB45" s="1332"/>
      <c r="APC45" s="1332"/>
      <c r="APD45" s="1332"/>
      <c r="APE45" s="1332"/>
      <c r="APF45" s="1332"/>
      <c r="APG45" s="1332"/>
      <c r="APH45" s="1332"/>
      <c r="API45" s="1332"/>
      <c r="APJ45" s="1332"/>
      <c r="APK45" s="1332"/>
      <c r="APL45" s="1332"/>
      <c r="APM45" s="1332"/>
      <c r="APN45" s="1332"/>
      <c r="APO45" s="1332"/>
      <c r="APP45" s="1332"/>
      <c r="APQ45" s="1332"/>
      <c r="APR45" s="1332"/>
      <c r="APS45" s="1332"/>
      <c r="APT45" s="1332"/>
      <c r="APU45" s="1332"/>
      <c r="APV45" s="1332"/>
      <c r="APW45" s="1332"/>
      <c r="APX45" s="1332"/>
      <c r="APY45" s="1332"/>
      <c r="APZ45" s="1332"/>
      <c r="AQA45" s="1332"/>
      <c r="AQB45" s="1332"/>
      <c r="AQC45" s="1332"/>
      <c r="AQD45" s="1332"/>
      <c r="AQE45" s="1332"/>
      <c r="AQF45" s="1332"/>
      <c r="AQG45" s="1332"/>
      <c r="AQH45" s="1332"/>
      <c r="AQI45" s="1332"/>
      <c r="AQJ45" s="1332"/>
      <c r="AQK45" s="1332"/>
      <c r="AQL45" s="1332"/>
      <c r="AQM45" s="1332"/>
      <c r="AQN45" s="1332"/>
      <c r="AQO45" s="1332"/>
      <c r="AQP45" s="1332"/>
      <c r="AQQ45" s="1332"/>
      <c r="AQR45" s="1332"/>
      <c r="AQS45" s="1332"/>
      <c r="AQT45" s="1332"/>
      <c r="AQU45" s="1332"/>
      <c r="AQV45" s="1332"/>
      <c r="AQW45" s="1332"/>
      <c r="AQX45" s="1332"/>
      <c r="AQY45" s="1332"/>
      <c r="AQZ45" s="1332"/>
      <c r="ARA45" s="1332"/>
      <c r="ARB45" s="1332"/>
      <c r="ARC45" s="1332"/>
      <c r="ARD45" s="1332"/>
      <c r="ARE45" s="1332"/>
      <c r="ARF45" s="1332"/>
      <c r="ARG45" s="1332"/>
      <c r="ARH45" s="1332"/>
      <c r="ARI45" s="1332"/>
      <c r="ARJ45" s="1332"/>
      <c r="ARK45" s="1332"/>
      <c r="ARL45" s="1332"/>
      <c r="ARM45" s="1332"/>
      <c r="ARN45" s="1332"/>
      <c r="ARO45" s="1332"/>
      <c r="ARP45" s="1332"/>
      <c r="ARQ45" s="1332"/>
      <c r="ARR45" s="1332"/>
      <c r="ARS45" s="1332"/>
      <c r="ART45" s="1332"/>
      <c r="ARU45" s="1332"/>
      <c r="ARV45" s="1332"/>
      <c r="ARW45" s="1332"/>
      <c r="ARX45" s="1332"/>
      <c r="ARY45" s="1332"/>
      <c r="ARZ45" s="1332"/>
      <c r="ASA45" s="1332"/>
      <c r="ASB45" s="1332"/>
      <c r="ASC45" s="1332"/>
      <c r="ASD45" s="1332"/>
      <c r="ASE45" s="1332"/>
      <c r="ASF45" s="1332"/>
      <c r="ASG45" s="1332"/>
      <c r="ASH45" s="1332"/>
      <c r="ASI45" s="1332"/>
      <c r="ASJ45" s="1332"/>
      <c r="ASK45" s="1332"/>
      <c r="ASL45" s="1332"/>
      <c r="ASM45" s="1332"/>
      <c r="ASN45" s="1332"/>
      <c r="ASO45" s="1332"/>
      <c r="ASP45" s="1332"/>
      <c r="ASQ45" s="1332"/>
      <c r="ASR45" s="1332"/>
      <c r="ASS45" s="1332"/>
      <c r="AST45" s="1332"/>
      <c r="ASU45" s="1332"/>
      <c r="ASV45" s="1332"/>
      <c r="ASW45" s="1332"/>
      <c r="ASX45" s="1332"/>
      <c r="ASY45" s="1332"/>
      <c r="ASZ45" s="1332"/>
      <c r="ATA45" s="1332"/>
      <c r="ATB45" s="1332"/>
      <c r="ATC45" s="1332"/>
      <c r="ATD45" s="1332"/>
      <c r="ATE45" s="1332"/>
      <c r="ATF45" s="1332"/>
      <c r="ATG45" s="1332"/>
      <c r="ATH45" s="1332"/>
      <c r="ATI45" s="1332"/>
      <c r="ATJ45" s="1332"/>
      <c r="ATK45" s="1332"/>
      <c r="ATL45" s="1332"/>
      <c r="ATM45" s="1332"/>
      <c r="ATN45" s="1332"/>
      <c r="ATO45" s="1332"/>
      <c r="ATP45" s="1332"/>
      <c r="ATQ45" s="1332"/>
      <c r="ATR45" s="1332"/>
      <c r="ATS45" s="1332"/>
      <c r="ATT45" s="1332"/>
      <c r="ATU45" s="1332"/>
      <c r="ATV45" s="1332"/>
      <c r="ATW45" s="1332"/>
      <c r="ATX45" s="1332"/>
      <c r="ATY45" s="1332"/>
      <c r="ATZ45" s="1332"/>
      <c r="AUA45" s="1332"/>
      <c r="AUB45" s="1332"/>
      <c r="AUC45" s="1332"/>
      <c r="AUD45" s="1332"/>
      <c r="AUE45" s="1332"/>
      <c r="AUF45" s="1332"/>
      <c r="AUG45" s="1332"/>
      <c r="AUH45" s="1332"/>
      <c r="AUI45" s="1332"/>
      <c r="AUJ45" s="1332"/>
      <c r="AUK45" s="1332"/>
      <c r="AUL45" s="1332"/>
      <c r="AUM45" s="1332"/>
      <c r="AUN45" s="1332"/>
      <c r="AUO45" s="1332"/>
      <c r="AUP45" s="1332"/>
      <c r="AUQ45" s="1332"/>
      <c r="AUR45" s="1332"/>
      <c r="AUS45" s="1332"/>
      <c r="AUT45" s="1332"/>
      <c r="AUU45" s="1332"/>
      <c r="AUV45" s="1332"/>
      <c r="AUW45" s="1332"/>
      <c r="AUX45" s="1332"/>
      <c r="AUY45" s="1332"/>
      <c r="AUZ45" s="1332"/>
      <c r="AVA45" s="1332"/>
      <c r="AVB45" s="1332"/>
      <c r="AVC45" s="1332"/>
      <c r="AVD45" s="1332"/>
      <c r="AVE45" s="1332"/>
      <c r="AVF45" s="1332"/>
      <c r="AVG45" s="1332"/>
      <c r="AVH45" s="1332"/>
      <c r="AVI45" s="1332"/>
      <c r="AVJ45" s="1332"/>
      <c r="AVK45" s="1332"/>
      <c r="AVL45" s="1332"/>
      <c r="AVM45" s="1332"/>
      <c r="AVN45" s="1332"/>
      <c r="AVO45" s="1332"/>
      <c r="AVP45" s="1332"/>
      <c r="AVQ45" s="1332"/>
      <c r="AVR45" s="1332"/>
      <c r="AVS45" s="1332"/>
      <c r="AVT45" s="1332"/>
      <c r="AVU45" s="1332"/>
      <c r="AVV45" s="1332"/>
      <c r="AVW45" s="1332"/>
      <c r="AVX45" s="1332"/>
      <c r="AVY45" s="1332"/>
      <c r="AVZ45" s="1332"/>
      <c r="AWA45" s="1332"/>
      <c r="AWB45" s="1332"/>
      <c r="AWC45" s="1332"/>
      <c r="AWD45" s="1332"/>
      <c r="AWE45" s="1332"/>
      <c r="AWF45" s="1332"/>
      <c r="AWG45" s="1332"/>
      <c r="AWH45" s="1332"/>
      <c r="AWI45" s="1332"/>
      <c r="AWJ45" s="1332"/>
      <c r="AWK45" s="1332"/>
      <c r="AWL45" s="1332"/>
      <c r="AWM45" s="1332"/>
      <c r="AWN45" s="1332"/>
      <c r="AWO45" s="1332"/>
      <c r="AWP45" s="1332"/>
      <c r="AWQ45" s="1332"/>
      <c r="AWR45" s="1332"/>
      <c r="AWS45" s="1332"/>
      <c r="AWT45" s="1332"/>
      <c r="AWU45" s="1332"/>
      <c r="AWV45" s="1332"/>
      <c r="AWW45" s="1332"/>
      <c r="AWX45" s="1332"/>
      <c r="AWY45" s="1332"/>
      <c r="AWZ45" s="1332"/>
      <c r="AXA45" s="1332"/>
      <c r="AXB45" s="1332"/>
      <c r="AXC45" s="1332"/>
      <c r="AXD45" s="1332"/>
      <c r="AXE45" s="1332"/>
      <c r="AXF45" s="1332"/>
      <c r="AXG45" s="1332"/>
      <c r="AXH45" s="1332"/>
      <c r="AXI45" s="1332"/>
      <c r="AXJ45" s="1332"/>
      <c r="AXK45" s="1332"/>
      <c r="AXL45" s="1332"/>
      <c r="AXM45" s="1332"/>
      <c r="AXN45" s="1332"/>
      <c r="AXO45" s="1332"/>
      <c r="AXP45" s="1332"/>
      <c r="AXQ45" s="1332"/>
      <c r="AXR45" s="1332"/>
      <c r="AXS45" s="1332"/>
      <c r="AXT45" s="1332"/>
      <c r="AXU45" s="1332"/>
      <c r="AXV45" s="1332"/>
      <c r="AXW45" s="1332"/>
      <c r="AXX45" s="1332"/>
      <c r="AXY45" s="1332"/>
      <c r="AXZ45" s="1332"/>
      <c r="AYA45" s="1332"/>
      <c r="AYB45" s="1332"/>
      <c r="AYC45" s="1332"/>
      <c r="AYD45" s="1332"/>
      <c r="AYE45" s="1332"/>
      <c r="AYF45" s="1332"/>
      <c r="AYG45" s="1332"/>
      <c r="AYH45" s="1332"/>
      <c r="AYI45" s="1332"/>
      <c r="AYJ45" s="1332"/>
      <c r="AYK45" s="1332"/>
      <c r="AYL45" s="1332"/>
      <c r="AYM45" s="1332"/>
      <c r="AYN45" s="1332"/>
      <c r="AYO45" s="1332"/>
      <c r="AYP45" s="1332"/>
      <c r="AYQ45" s="1332"/>
      <c r="AYR45" s="1332"/>
      <c r="AYS45" s="1332"/>
      <c r="AYT45" s="1332"/>
      <c r="AYU45" s="1332"/>
      <c r="AYV45" s="1332"/>
      <c r="AYW45" s="1332"/>
      <c r="AYX45" s="1332"/>
      <c r="AYY45" s="1332"/>
      <c r="AYZ45" s="1332"/>
      <c r="AZA45" s="1332"/>
      <c r="AZB45" s="1332"/>
      <c r="AZC45" s="1332"/>
      <c r="AZD45" s="1332"/>
      <c r="AZE45" s="1332"/>
      <c r="AZF45" s="1332"/>
      <c r="AZG45" s="1332"/>
      <c r="AZH45" s="1332"/>
      <c r="AZI45" s="1332"/>
      <c r="AZJ45" s="1332"/>
      <c r="AZK45" s="1332"/>
      <c r="AZL45" s="1332"/>
      <c r="AZM45" s="1332"/>
      <c r="AZN45" s="1332"/>
      <c r="AZO45" s="1332"/>
      <c r="AZP45" s="1332"/>
      <c r="AZQ45" s="1332"/>
      <c r="AZR45" s="1332"/>
      <c r="AZS45" s="1332"/>
      <c r="AZT45" s="1332"/>
      <c r="AZU45" s="1332"/>
      <c r="AZV45" s="1332"/>
      <c r="AZW45" s="1332"/>
      <c r="AZX45" s="1332"/>
      <c r="AZY45" s="1332"/>
      <c r="AZZ45" s="1332"/>
      <c r="BAA45" s="1332"/>
      <c r="BAB45" s="1332"/>
      <c r="BAC45" s="1332"/>
      <c r="BAD45" s="1332"/>
      <c r="BAE45" s="1332"/>
      <c r="BAF45" s="1332"/>
      <c r="BAG45" s="1332"/>
      <c r="BAH45" s="1332"/>
      <c r="BAI45" s="1332"/>
      <c r="BAJ45" s="1332"/>
      <c r="BAK45" s="1332"/>
      <c r="BAL45" s="1332"/>
      <c r="BAM45" s="1332"/>
      <c r="BAN45" s="1332"/>
      <c r="BAO45" s="1332"/>
      <c r="BAP45" s="1332"/>
      <c r="BAQ45" s="1332"/>
      <c r="BAR45" s="1332"/>
      <c r="BAS45" s="1332"/>
      <c r="BAT45" s="1332"/>
      <c r="BAU45" s="1332"/>
      <c r="BAV45" s="1332"/>
      <c r="BAW45" s="1332"/>
      <c r="BAX45" s="1332"/>
      <c r="BAY45" s="1332"/>
      <c r="BAZ45" s="1332"/>
      <c r="BBA45" s="1332"/>
      <c r="BBB45" s="1332"/>
      <c r="BBC45" s="1332"/>
      <c r="BBD45" s="1332"/>
      <c r="BBE45" s="1332"/>
      <c r="BBF45" s="1332"/>
      <c r="BBG45" s="1332"/>
      <c r="BBH45" s="1332"/>
      <c r="BBI45" s="1332"/>
      <c r="BBJ45" s="1332"/>
      <c r="BBK45" s="1332"/>
      <c r="BBL45" s="1332"/>
      <c r="BBM45" s="1332"/>
      <c r="BBN45" s="1332"/>
      <c r="BBO45" s="1332"/>
      <c r="BBP45" s="1332"/>
      <c r="BBQ45" s="1332"/>
      <c r="BBR45" s="1332"/>
      <c r="BBS45" s="1332"/>
      <c r="BBT45" s="1332"/>
      <c r="BBU45" s="1332"/>
      <c r="BBV45" s="1332"/>
      <c r="BBW45" s="1332"/>
      <c r="BBX45" s="1332"/>
      <c r="BBY45" s="1332"/>
      <c r="BBZ45" s="1332"/>
      <c r="BCA45" s="1332"/>
      <c r="BCB45" s="1332"/>
      <c r="BCC45" s="1332"/>
      <c r="BCD45" s="1332"/>
      <c r="BCE45" s="1332"/>
      <c r="BCF45" s="1332"/>
      <c r="BCG45" s="1332"/>
      <c r="BCH45" s="1332"/>
      <c r="BCI45" s="1332"/>
      <c r="BCJ45" s="1332"/>
      <c r="BCK45" s="1332"/>
      <c r="BCL45" s="1332"/>
      <c r="BCM45" s="1332"/>
      <c r="BCN45" s="1332"/>
      <c r="BCO45" s="1332"/>
      <c r="BCP45" s="1332"/>
      <c r="BCQ45" s="1332"/>
      <c r="BCR45" s="1332"/>
      <c r="BCS45" s="1332"/>
      <c r="BCT45" s="1332"/>
      <c r="BCU45" s="1332"/>
      <c r="BCV45" s="1332"/>
      <c r="BCW45" s="1332"/>
      <c r="BCX45" s="1332"/>
      <c r="BCY45" s="1332"/>
      <c r="BCZ45" s="1332"/>
      <c r="BDA45" s="1332"/>
      <c r="BDB45" s="1332"/>
      <c r="BDC45" s="1332"/>
      <c r="BDD45" s="1332"/>
      <c r="BDE45" s="1332"/>
      <c r="BDF45" s="1332"/>
      <c r="BDG45" s="1332"/>
      <c r="BDH45" s="1332"/>
      <c r="BDI45" s="1332"/>
      <c r="BDJ45" s="1332"/>
      <c r="BDK45" s="1332"/>
      <c r="BDL45" s="1332"/>
      <c r="BDM45" s="1332"/>
      <c r="BDN45" s="1332"/>
      <c r="BDO45" s="1332"/>
      <c r="BDP45" s="1332"/>
      <c r="BDQ45" s="1332"/>
      <c r="BDR45" s="1332"/>
      <c r="BDS45" s="1332"/>
      <c r="BDT45" s="1332"/>
      <c r="BDU45" s="1332"/>
      <c r="BDV45" s="1332"/>
      <c r="BDW45" s="1332"/>
      <c r="BDX45" s="1332"/>
      <c r="BDY45" s="1332"/>
      <c r="BDZ45" s="1332"/>
      <c r="BEA45" s="1332"/>
      <c r="BEB45" s="1332"/>
      <c r="BEC45" s="1332"/>
      <c r="BED45" s="1332"/>
      <c r="BEE45" s="1332"/>
      <c r="BEF45" s="1332"/>
      <c r="BEG45" s="1332"/>
      <c r="BEH45" s="1332"/>
      <c r="BEI45" s="1332"/>
      <c r="BEJ45" s="1332"/>
      <c r="BEK45" s="1332"/>
      <c r="BEL45" s="1332"/>
      <c r="BEM45" s="1332"/>
      <c r="BEN45" s="1332"/>
      <c r="BEO45" s="1332"/>
      <c r="BEP45" s="1332"/>
      <c r="BEQ45" s="1332"/>
      <c r="BER45" s="1332"/>
      <c r="BES45" s="1332"/>
      <c r="BET45" s="1332"/>
      <c r="BEU45" s="1332"/>
      <c r="BEV45" s="1332"/>
      <c r="BEW45" s="1332"/>
      <c r="BEX45" s="1332"/>
      <c r="BEY45" s="1332"/>
      <c r="BEZ45" s="1332"/>
      <c r="BFA45" s="1332"/>
      <c r="BFB45" s="1332"/>
      <c r="BFC45" s="1332"/>
      <c r="BFD45" s="1332"/>
      <c r="BFE45" s="1332"/>
      <c r="BFF45" s="1332"/>
      <c r="BFG45" s="1332"/>
      <c r="BFH45" s="1332"/>
      <c r="BFI45" s="1332"/>
      <c r="BFJ45" s="1332"/>
      <c r="BFK45" s="1332"/>
      <c r="BFL45" s="1332"/>
      <c r="BFM45" s="1332"/>
      <c r="BFN45" s="1332"/>
      <c r="BFO45" s="1332"/>
      <c r="BFP45" s="1332"/>
      <c r="BFQ45" s="1332"/>
      <c r="BFR45" s="1332"/>
      <c r="BFS45" s="1332"/>
      <c r="BFT45" s="1332"/>
      <c r="BFU45" s="1332"/>
      <c r="BFV45" s="1332"/>
      <c r="BFW45" s="1332"/>
      <c r="BFX45" s="1332"/>
      <c r="BFY45" s="1332"/>
      <c r="BFZ45" s="1332"/>
      <c r="BGA45" s="1332"/>
      <c r="BGB45" s="1332"/>
      <c r="BGC45" s="1332"/>
      <c r="BGD45" s="1332"/>
      <c r="BGE45" s="1332"/>
      <c r="BGF45" s="1332"/>
      <c r="BGG45" s="1332"/>
      <c r="BGH45" s="1332"/>
      <c r="BGI45" s="1332"/>
      <c r="BGJ45" s="1332"/>
      <c r="BGK45" s="1332"/>
      <c r="BGL45" s="1332"/>
      <c r="BGM45" s="1332"/>
      <c r="BGN45" s="1332"/>
      <c r="BGO45" s="1332"/>
      <c r="BGP45" s="1332"/>
      <c r="BGQ45" s="1332"/>
      <c r="BGR45" s="1332"/>
      <c r="BGS45" s="1332"/>
      <c r="BGT45" s="1332"/>
      <c r="BGU45" s="1332"/>
      <c r="BGV45" s="1332"/>
      <c r="BGW45" s="1332"/>
      <c r="BGX45" s="1332"/>
      <c r="BGY45" s="1332"/>
      <c r="BGZ45" s="1332"/>
      <c r="BHA45" s="1332"/>
      <c r="BHB45" s="1332"/>
      <c r="BHC45" s="1332"/>
      <c r="BHD45" s="1332"/>
      <c r="BHE45" s="1332"/>
      <c r="BHF45" s="1332"/>
      <c r="BHG45" s="1332"/>
      <c r="BHH45" s="1332"/>
      <c r="BHI45" s="1332"/>
      <c r="BHJ45" s="1332"/>
      <c r="BHK45" s="1332"/>
      <c r="BHL45" s="1332"/>
      <c r="BHM45" s="1332"/>
      <c r="BHN45" s="1332"/>
      <c r="BHO45" s="1332"/>
      <c r="BHP45" s="1332"/>
      <c r="BHQ45" s="1332"/>
      <c r="BHR45" s="1332"/>
      <c r="BHS45" s="1332"/>
      <c r="BHT45" s="1332"/>
      <c r="BHU45" s="1332"/>
      <c r="BHV45" s="1332"/>
      <c r="BHW45" s="1332"/>
      <c r="BHX45" s="1332"/>
      <c r="BHY45" s="1332"/>
      <c r="BHZ45" s="1332"/>
      <c r="BIA45" s="1332"/>
      <c r="BIB45" s="1332"/>
      <c r="BIC45" s="1332"/>
      <c r="BID45" s="1332"/>
      <c r="BIE45" s="1332"/>
      <c r="BIF45" s="1332"/>
      <c r="BIG45" s="1332"/>
      <c r="BIH45" s="1332"/>
      <c r="BII45" s="1332"/>
      <c r="BIJ45" s="1332"/>
      <c r="BIK45" s="1332"/>
      <c r="BIL45" s="1332"/>
      <c r="BIM45" s="1332"/>
      <c r="BIN45" s="1332"/>
      <c r="BIO45" s="1332"/>
      <c r="BIP45" s="1332"/>
      <c r="BIQ45" s="1332"/>
      <c r="BIR45" s="1332"/>
      <c r="BIS45" s="1332"/>
      <c r="BIT45" s="1332"/>
      <c r="BIU45" s="1332"/>
      <c r="BIV45" s="1332"/>
      <c r="BIW45" s="1332"/>
      <c r="BIX45" s="1332"/>
      <c r="BIY45" s="1332"/>
      <c r="BIZ45" s="1332"/>
      <c r="BJA45" s="1332"/>
      <c r="BJB45" s="1332"/>
      <c r="BJC45" s="1332"/>
      <c r="BJD45" s="1332"/>
      <c r="BJE45" s="1332"/>
      <c r="BJF45" s="1332"/>
      <c r="BJG45" s="1332"/>
      <c r="BJH45" s="1332"/>
      <c r="BJI45" s="1332"/>
      <c r="BJJ45" s="1332"/>
      <c r="BJK45" s="1332"/>
      <c r="BJL45" s="1332"/>
      <c r="BJM45" s="1332"/>
      <c r="BJN45" s="1332"/>
      <c r="BJO45" s="1332"/>
      <c r="BJP45" s="1332"/>
      <c r="BJQ45" s="1332"/>
      <c r="BJR45" s="1332"/>
      <c r="BJS45" s="1332"/>
      <c r="BJT45" s="1332"/>
      <c r="BJU45" s="1332"/>
      <c r="BJV45" s="1332"/>
      <c r="BJW45" s="1332"/>
      <c r="BJX45" s="1332"/>
      <c r="BJY45" s="1332"/>
      <c r="BJZ45" s="1332"/>
      <c r="BKA45" s="1332"/>
      <c r="BKB45" s="1332"/>
      <c r="BKC45" s="1332"/>
      <c r="BKD45" s="1332"/>
      <c r="BKE45" s="1332"/>
      <c r="BKF45" s="1332"/>
      <c r="BKG45" s="1332"/>
      <c r="BKH45" s="1332"/>
      <c r="BKI45" s="1332"/>
      <c r="BKJ45" s="1332"/>
      <c r="BKK45" s="1332"/>
      <c r="BKL45" s="1332"/>
      <c r="BKM45" s="1332"/>
      <c r="BKN45" s="1332"/>
      <c r="BKO45" s="1332"/>
      <c r="BKP45" s="1332"/>
      <c r="BKQ45" s="1332"/>
      <c r="BKR45" s="1332"/>
      <c r="BKS45" s="1332"/>
      <c r="BKT45" s="1332"/>
      <c r="BKU45" s="1332"/>
      <c r="BKV45" s="1332"/>
      <c r="BKW45" s="1332"/>
      <c r="BKX45" s="1332"/>
      <c r="BKY45" s="1332"/>
      <c r="BKZ45" s="1332"/>
      <c r="BLA45" s="1332"/>
      <c r="BLB45" s="1332"/>
      <c r="BLC45" s="1332"/>
      <c r="BLD45" s="1332"/>
      <c r="BLE45" s="1332"/>
      <c r="BLF45" s="1332"/>
      <c r="BLG45" s="1332"/>
      <c r="BLH45" s="1332"/>
      <c r="BLI45" s="1332"/>
      <c r="BLJ45" s="1332"/>
      <c r="BLK45" s="1332"/>
      <c r="BLL45" s="1332"/>
      <c r="BLM45" s="1332"/>
      <c r="BLN45" s="1332"/>
      <c r="BLO45" s="1332"/>
      <c r="BLP45" s="1332"/>
      <c r="BLQ45" s="1332"/>
      <c r="BLR45" s="1332"/>
      <c r="BLS45" s="1332"/>
      <c r="BLT45" s="1332"/>
      <c r="BLU45" s="1332"/>
      <c r="BLV45" s="1332"/>
      <c r="BLW45" s="1332"/>
      <c r="BLX45" s="1332"/>
      <c r="BLY45" s="1332"/>
      <c r="BLZ45" s="1332"/>
      <c r="BMA45" s="1332"/>
      <c r="BMB45" s="1332"/>
      <c r="BMC45" s="1332"/>
      <c r="BMD45" s="1332"/>
      <c r="BME45" s="1332"/>
      <c r="BMF45" s="1332"/>
      <c r="BMG45" s="1332"/>
      <c r="BMH45" s="1332"/>
      <c r="BMI45" s="1332"/>
      <c r="BMJ45" s="1332"/>
      <c r="BMK45" s="1332"/>
      <c r="BML45" s="1332"/>
      <c r="BMM45" s="1332"/>
      <c r="BMN45" s="1332"/>
      <c r="BMO45" s="1332"/>
      <c r="BMP45" s="1332"/>
      <c r="BMQ45" s="1332"/>
      <c r="BMR45" s="1332"/>
      <c r="BMS45" s="1332"/>
      <c r="BMT45" s="1332"/>
      <c r="BMU45" s="1332"/>
      <c r="BMV45" s="1332"/>
      <c r="BMW45" s="1332"/>
      <c r="BMX45" s="1332"/>
      <c r="BMY45" s="1332"/>
      <c r="BMZ45" s="1332"/>
      <c r="BNA45" s="1332"/>
      <c r="BNB45" s="1332"/>
      <c r="BNC45" s="1332"/>
      <c r="BND45" s="1332"/>
      <c r="BNE45" s="1332"/>
      <c r="BNF45" s="1332"/>
      <c r="BNG45" s="1332"/>
      <c r="BNH45" s="1332"/>
      <c r="BNI45" s="1332"/>
      <c r="BNJ45" s="1332"/>
      <c r="BNK45" s="1332"/>
      <c r="BNL45" s="1332"/>
      <c r="BNM45" s="1332"/>
      <c r="BNN45" s="1332"/>
      <c r="BNO45" s="1332"/>
      <c r="BNP45" s="1332"/>
      <c r="BNQ45" s="1332"/>
      <c r="BNR45" s="1332"/>
      <c r="BNS45" s="1332"/>
      <c r="BNT45" s="1332"/>
      <c r="BNU45" s="1332"/>
      <c r="BNV45" s="1332"/>
      <c r="BNW45" s="1332"/>
      <c r="BNX45" s="1332"/>
      <c r="BNY45" s="1332"/>
      <c r="BNZ45" s="1332"/>
      <c r="BOA45" s="1332"/>
      <c r="BOB45" s="1332"/>
      <c r="BOC45" s="1332"/>
      <c r="BOD45" s="1332"/>
      <c r="BOE45" s="1332"/>
      <c r="BOF45" s="1332"/>
      <c r="BOG45" s="1332"/>
      <c r="BOH45" s="1332"/>
      <c r="BOI45" s="1332"/>
      <c r="BOJ45" s="1332"/>
      <c r="BOK45" s="1332"/>
      <c r="BOL45" s="1332"/>
      <c r="BOM45" s="1332"/>
      <c r="BON45" s="1332"/>
      <c r="BOO45" s="1332"/>
      <c r="BOP45" s="1332"/>
      <c r="BOQ45" s="1332"/>
      <c r="BOR45" s="1332"/>
      <c r="BOS45" s="1332"/>
      <c r="BOT45" s="1332"/>
      <c r="BOU45" s="1332"/>
      <c r="BOV45" s="1332"/>
      <c r="BOW45" s="1332"/>
      <c r="BOX45" s="1332"/>
      <c r="BOY45" s="1332"/>
      <c r="BOZ45" s="1332"/>
      <c r="BPA45" s="1332"/>
      <c r="BPB45" s="1332"/>
      <c r="BPC45" s="1332"/>
      <c r="BPD45" s="1332"/>
      <c r="BPE45" s="1332"/>
      <c r="BPF45" s="1332"/>
      <c r="BPG45" s="1332"/>
      <c r="BPH45" s="1332"/>
      <c r="BPI45" s="1332"/>
      <c r="BPJ45" s="1332"/>
      <c r="BPK45" s="1332"/>
      <c r="BPL45" s="1332"/>
      <c r="BPM45" s="1332"/>
      <c r="BPN45" s="1332"/>
      <c r="BPO45" s="1332"/>
      <c r="BPP45" s="1332"/>
      <c r="BPQ45" s="1332"/>
      <c r="BPR45" s="1332"/>
      <c r="BPS45" s="1332"/>
      <c r="BPT45" s="1332"/>
      <c r="BPU45" s="1332"/>
      <c r="BPV45" s="1332"/>
      <c r="BPW45" s="1332"/>
      <c r="BPX45" s="1332"/>
      <c r="BPY45" s="1332"/>
      <c r="BPZ45" s="1332"/>
      <c r="BQA45" s="1332"/>
      <c r="BQB45" s="1332"/>
      <c r="BQC45" s="1332"/>
      <c r="BQD45" s="1332"/>
      <c r="BQE45" s="1332"/>
      <c r="BQF45" s="1332"/>
      <c r="BQG45" s="1332"/>
      <c r="BQH45" s="1332"/>
      <c r="BQI45" s="1332"/>
      <c r="BQJ45" s="1332"/>
      <c r="BQK45" s="1332"/>
      <c r="BQL45" s="1332"/>
      <c r="BQM45" s="1332"/>
      <c r="BQN45" s="1332"/>
      <c r="BQO45" s="1332"/>
      <c r="BQP45" s="1332"/>
      <c r="BQQ45" s="1332"/>
      <c r="BQR45" s="1332"/>
      <c r="BQS45" s="1332"/>
      <c r="BQT45" s="1332"/>
      <c r="BQU45" s="1332"/>
      <c r="BQV45" s="1332"/>
      <c r="BQW45" s="1332"/>
      <c r="BQX45" s="1332"/>
      <c r="BQY45" s="1332"/>
      <c r="BQZ45" s="1332"/>
      <c r="BRA45" s="1332"/>
      <c r="BRB45" s="1332"/>
      <c r="BRC45" s="1332"/>
      <c r="BRD45" s="1332"/>
      <c r="BRE45" s="1332"/>
      <c r="BRF45" s="1332"/>
      <c r="BRG45" s="1332"/>
      <c r="BRH45" s="1332"/>
      <c r="BRI45" s="1332"/>
      <c r="BRJ45" s="1332"/>
      <c r="BRK45" s="1332"/>
      <c r="BRL45" s="1332"/>
      <c r="BRM45" s="1332"/>
      <c r="BRN45" s="1332"/>
      <c r="BRO45" s="1332"/>
      <c r="BRP45" s="1332"/>
      <c r="BRQ45" s="1332"/>
      <c r="BRR45" s="1332"/>
      <c r="BRS45" s="1332"/>
      <c r="BRT45" s="1332"/>
      <c r="BRU45" s="1332"/>
      <c r="BRV45" s="1332"/>
      <c r="BRW45" s="1332"/>
      <c r="BRX45" s="1332"/>
      <c r="BRY45" s="1332"/>
      <c r="BRZ45" s="1332"/>
      <c r="BSA45" s="1332"/>
      <c r="BSB45" s="1332"/>
      <c r="BSC45" s="1332"/>
      <c r="BSD45" s="1332"/>
      <c r="BSE45" s="1332"/>
      <c r="BSF45" s="1332"/>
      <c r="BSG45" s="1332"/>
      <c r="BSH45" s="1332"/>
      <c r="BSI45" s="1332"/>
      <c r="BSJ45" s="1332"/>
      <c r="BSK45" s="1332"/>
      <c r="BSL45" s="1332"/>
      <c r="BSM45" s="1332"/>
      <c r="BSN45" s="1332"/>
      <c r="BSO45" s="1332"/>
      <c r="BSP45" s="1332"/>
      <c r="BSQ45" s="1332"/>
      <c r="BSR45" s="1332"/>
      <c r="BSS45" s="1332"/>
      <c r="BST45" s="1332"/>
      <c r="BSU45" s="1332"/>
      <c r="BSV45" s="1332"/>
      <c r="BSW45" s="1332"/>
      <c r="BSX45" s="1332"/>
      <c r="BSY45" s="1332"/>
      <c r="BSZ45" s="1332"/>
      <c r="BTA45" s="1332"/>
      <c r="BTB45" s="1332"/>
      <c r="BTC45" s="1332"/>
      <c r="BTD45" s="1332"/>
      <c r="BTE45" s="1332"/>
      <c r="BTF45" s="1332"/>
      <c r="BTG45" s="1332"/>
      <c r="BTH45" s="1332"/>
      <c r="BTI45" s="1332"/>
      <c r="BTJ45" s="1332"/>
      <c r="BTK45" s="1332"/>
      <c r="BTL45" s="1332"/>
      <c r="BTM45" s="1332"/>
      <c r="BTN45" s="1332"/>
      <c r="BTO45" s="1332"/>
      <c r="BTP45" s="1332"/>
      <c r="BTQ45" s="1332"/>
      <c r="BTR45" s="1332"/>
      <c r="BTS45" s="1332"/>
      <c r="BTT45" s="1332"/>
      <c r="BTU45" s="1332"/>
      <c r="BTV45" s="1332"/>
      <c r="BTW45" s="1332"/>
      <c r="BTX45" s="1332"/>
      <c r="BTY45" s="1332"/>
      <c r="BTZ45" s="1332"/>
      <c r="BUA45" s="1332"/>
      <c r="BUB45" s="1332"/>
      <c r="BUC45" s="1332"/>
      <c r="BUD45" s="1332"/>
      <c r="BUE45" s="1332"/>
      <c r="BUF45" s="1332"/>
      <c r="BUG45" s="1332"/>
      <c r="BUH45" s="1332"/>
      <c r="BUI45" s="1332"/>
      <c r="BUJ45" s="1332"/>
      <c r="BUK45" s="1332"/>
      <c r="BUL45" s="1332"/>
      <c r="BUM45" s="1332"/>
      <c r="BUN45" s="1332"/>
      <c r="BUO45" s="1332"/>
      <c r="BUP45" s="1332"/>
      <c r="BUQ45" s="1332"/>
      <c r="BUR45" s="1332"/>
      <c r="BUS45" s="1332"/>
      <c r="BUT45" s="1332"/>
      <c r="BUU45" s="1332"/>
      <c r="BUV45" s="1332"/>
      <c r="BUW45" s="1332"/>
      <c r="BUX45" s="1332"/>
      <c r="BUY45" s="1332"/>
      <c r="BUZ45" s="1332"/>
      <c r="BVA45" s="1332"/>
      <c r="BVB45" s="1332"/>
      <c r="BVC45" s="1332"/>
      <c r="BVD45" s="1332"/>
      <c r="BVE45" s="1332"/>
      <c r="BVF45" s="1332"/>
      <c r="BVG45" s="1332"/>
      <c r="BVH45" s="1332"/>
      <c r="BVI45" s="1332"/>
      <c r="BVJ45" s="1332"/>
      <c r="BVK45" s="1332"/>
      <c r="BVL45" s="1332"/>
      <c r="BVM45" s="1332"/>
      <c r="BVN45" s="1332"/>
      <c r="BVO45" s="1332"/>
      <c r="BVP45" s="1332"/>
      <c r="BVQ45" s="1332"/>
      <c r="BVR45" s="1332"/>
      <c r="BVS45" s="1332"/>
      <c r="BVT45" s="1332"/>
      <c r="BVU45" s="1332"/>
      <c r="BVV45" s="1332"/>
      <c r="BVW45" s="1332"/>
      <c r="BVX45" s="1332"/>
      <c r="BVY45" s="1332"/>
      <c r="BVZ45" s="1332"/>
      <c r="BWA45" s="1332"/>
      <c r="BWB45" s="1332"/>
      <c r="BWC45" s="1332"/>
      <c r="BWD45" s="1332"/>
      <c r="BWE45" s="1332"/>
      <c r="BWF45" s="1332"/>
      <c r="BWG45" s="1332"/>
      <c r="BWH45" s="1332"/>
      <c r="BWI45" s="1332"/>
      <c r="BWJ45" s="1332"/>
      <c r="BWK45" s="1332"/>
      <c r="BWL45" s="1332"/>
      <c r="BWM45" s="1332"/>
      <c r="BWN45" s="1332"/>
      <c r="BWO45" s="1332"/>
      <c r="BWP45" s="1332"/>
      <c r="BWQ45" s="1332"/>
      <c r="BWR45" s="1332"/>
      <c r="BWS45" s="1332"/>
      <c r="BWT45" s="1332"/>
      <c r="BWU45" s="1332"/>
      <c r="BWV45" s="1332"/>
      <c r="BWW45" s="1332"/>
      <c r="BWX45" s="1332"/>
      <c r="BWY45" s="1332"/>
      <c r="BWZ45" s="1332"/>
      <c r="BXA45" s="1332"/>
      <c r="BXB45" s="1332"/>
      <c r="BXC45" s="1332"/>
      <c r="BXD45" s="1332"/>
      <c r="BXE45" s="1332"/>
      <c r="BXF45" s="1332"/>
      <c r="BXG45" s="1332"/>
      <c r="BXH45" s="1332"/>
      <c r="BXI45" s="1332"/>
      <c r="BXJ45" s="1332"/>
      <c r="BXK45" s="1332"/>
      <c r="BXL45" s="1332"/>
      <c r="BXM45" s="1332"/>
      <c r="BXN45" s="1332"/>
      <c r="BXO45" s="1332"/>
      <c r="BXP45" s="1332"/>
      <c r="BXQ45" s="1332"/>
      <c r="BXR45" s="1332"/>
      <c r="BXS45" s="1332"/>
      <c r="BXT45" s="1332"/>
      <c r="BXU45" s="1332"/>
      <c r="BXV45" s="1332"/>
      <c r="BXW45" s="1332"/>
      <c r="BXX45" s="1332"/>
      <c r="BXY45" s="1332"/>
      <c r="BXZ45" s="1332"/>
      <c r="BYA45" s="1332"/>
      <c r="BYB45" s="1332"/>
      <c r="BYC45" s="1332"/>
      <c r="BYD45" s="1332"/>
      <c r="BYE45" s="1332"/>
      <c r="BYF45" s="1332"/>
      <c r="BYG45" s="1332"/>
      <c r="BYH45" s="1332"/>
      <c r="BYI45" s="1332"/>
      <c r="BYJ45" s="1332"/>
      <c r="BYK45" s="1332"/>
      <c r="BYL45" s="1332"/>
      <c r="BYM45" s="1332"/>
      <c r="BYN45" s="1332"/>
      <c r="BYO45" s="1332"/>
      <c r="BYP45" s="1332"/>
      <c r="BYQ45" s="1332"/>
      <c r="BYR45" s="1332"/>
      <c r="BYS45" s="1332"/>
      <c r="BYT45" s="1332"/>
      <c r="BYU45" s="1332"/>
      <c r="BYV45" s="1332"/>
      <c r="BYW45" s="1332"/>
      <c r="BYX45" s="1332"/>
      <c r="BYY45" s="1332"/>
      <c r="BYZ45" s="1332"/>
      <c r="BZA45" s="1332"/>
      <c r="BZB45" s="1332"/>
      <c r="BZC45" s="1332"/>
      <c r="BZD45" s="1332"/>
      <c r="BZE45" s="1332"/>
      <c r="BZF45" s="1332"/>
      <c r="BZG45" s="1332"/>
      <c r="BZH45" s="1332"/>
      <c r="BZI45" s="1332"/>
      <c r="BZJ45" s="1332"/>
      <c r="BZK45" s="1332"/>
      <c r="BZL45" s="1332"/>
      <c r="BZM45" s="1332"/>
      <c r="BZN45" s="1332"/>
      <c r="BZO45" s="1332"/>
      <c r="BZP45" s="1332"/>
      <c r="BZQ45" s="1332"/>
      <c r="BZR45" s="1332"/>
      <c r="BZS45" s="1332"/>
      <c r="BZT45" s="1332"/>
      <c r="BZU45" s="1332"/>
      <c r="BZV45" s="1332"/>
      <c r="BZW45" s="1332"/>
      <c r="BZX45" s="1332"/>
      <c r="BZY45" s="1332"/>
      <c r="BZZ45" s="1332"/>
      <c r="CAA45" s="1332"/>
      <c r="CAB45" s="1332"/>
      <c r="CAC45" s="1332"/>
      <c r="CAD45" s="1332"/>
      <c r="CAE45" s="1332"/>
      <c r="CAF45" s="1332"/>
      <c r="CAG45" s="1332"/>
      <c r="CAH45" s="1332"/>
      <c r="CAI45" s="1332"/>
      <c r="CAJ45" s="1332"/>
      <c r="CAK45" s="1332"/>
      <c r="CAL45" s="1332"/>
      <c r="CAM45" s="1332"/>
      <c r="CAN45" s="1332"/>
      <c r="CAO45" s="1332"/>
      <c r="CAP45" s="1332"/>
      <c r="CAQ45" s="1332"/>
      <c r="CAR45" s="1332"/>
      <c r="CAS45" s="1332"/>
      <c r="CAT45" s="1332"/>
      <c r="CAU45" s="1332"/>
      <c r="CAV45" s="1332"/>
      <c r="CAW45" s="1332"/>
      <c r="CAX45" s="1332"/>
      <c r="CAY45" s="1332"/>
      <c r="CAZ45" s="1332"/>
      <c r="CBA45" s="1332"/>
      <c r="CBB45" s="1332"/>
      <c r="CBC45" s="1332"/>
      <c r="CBD45" s="1332"/>
      <c r="CBE45" s="1332"/>
      <c r="CBF45" s="1332"/>
      <c r="CBG45" s="1332"/>
      <c r="CBH45" s="1332"/>
      <c r="CBI45" s="1332"/>
      <c r="CBJ45" s="1332"/>
      <c r="CBK45" s="1332"/>
      <c r="CBL45" s="1332"/>
      <c r="CBM45" s="1332"/>
      <c r="CBN45" s="1332"/>
      <c r="CBO45" s="1332"/>
      <c r="CBP45" s="1332"/>
      <c r="CBQ45" s="1332"/>
      <c r="CBR45" s="1332"/>
      <c r="CBS45" s="1332"/>
      <c r="CBT45" s="1332"/>
      <c r="CBU45" s="1332"/>
      <c r="CBV45" s="1332"/>
      <c r="CBW45" s="1332"/>
      <c r="CBX45" s="1332"/>
      <c r="CBY45" s="1332"/>
      <c r="CBZ45" s="1332"/>
      <c r="CCA45" s="1332"/>
      <c r="CCB45" s="1332"/>
      <c r="CCC45" s="1332"/>
      <c r="CCD45" s="1332"/>
      <c r="CCE45" s="1332"/>
      <c r="CCF45" s="1332"/>
      <c r="CCG45" s="1332"/>
      <c r="CCH45" s="1332"/>
      <c r="CCI45" s="1332"/>
      <c r="CCJ45" s="1332"/>
      <c r="CCK45" s="1332"/>
      <c r="CCL45" s="1332"/>
      <c r="CCM45" s="1332"/>
      <c r="CCN45" s="1332"/>
      <c r="CCO45" s="1332"/>
      <c r="CCP45" s="1332"/>
      <c r="CCQ45" s="1332"/>
      <c r="CCR45" s="1332"/>
      <c r="CCS45" s="1332"/>
      <c r="CCT45" s="1332"/>
      <c r="CCU45" s="1332"/>
      <c r="CCV45" s="1332"/>
      <c r="CCW45" s="1332"/>
      <c r="CCX45" s="1332"/>
      <c r="CCY45" s="1332"/>
      <c r="CCZ45" s="1332"/>
      <c r="CDA45" s="1332"/>
      <c r="CDB45" s="1332"/>
      <c r="CDC45" s="1332"/>
      <c r="CDD45" s="1332"/>
      <c r="CDE45" s="1332"/>
      <c r="CDF45" s="1332"/>
      <c r="CDG45" s="1332"/>
      <c r="CDH45" s="1332"/>
      <c r="CDI45" s="1332"/>
      <c r="CDJ45" s="1332"/>
      <c r="CDK45" s="1332"/>
      <c r="CDL45" s="1332"/>
      <c r="CDM45" s="1332"/>
      <c r="CDN45" s="1332"/>
      <c r="CDO45" s="1332"/>
      <c r="CDP45" s="1332"/>
      <c r="CDQ45" s="1332"/>
      <c r="CDR45" s="1332"/>
      <c r="CDS45" s="1332"/>
      <c r="CDT45" s="1332"/>
      <c r="CDU45" s="1332"/>
      <c r="CDV45" s="1332"/>
      <c r="CDW45" s="1332"/>
      <c r="CDX45" s="1332"/>
      <c r="CDY45" s="1332"/>
      <c r="CDZ45" s="1332"/>
      <c r="CEA45" s="1332"/>
      <c r="CEB45" s="1332"/>
      <c r="CEC45" s="1332"/>
      <c r="CED45" s="1332"/>
      <c r="CEE45" s="1332"/>
      <c r="CEF45" s="1332"/>
      <c r="CEG45" s="1332"/>
      <c r="CEH45" s="1332"/>
      <c r="CEI45" s="1332"/>
      <c r="CEJ45" s="1332"/>
      <c r="CEK45" s="1332"/>
      <c r="CEL45" s="1332"/>
      <c r="CEM45" s="1332"/>
      <c r="CEN45" s="1332"/>
      <c r="CEO45" s="1332"/>
      <c r="CEP45" s="1332"/>
      <c r="CEQ45" s="1332"/>
      <c r="CER45" s="1332"/>
      <c r="CES45" s="1332"/>
      <c r="CET45" s="1332"/>
      <c r="CEU45" s="1332"/>
      <c r="CEV45" s="1332"/>
      <c r="CEW45" s="1332"/>
      <c r="CEX45" s="1332"/>
      <c r="CEY45" s="1332"/>
      <c r="CEZ45" s="1332"/>
      <c r="CFA45" s="1332"/>
      <c r="CFB45" s="1332"/>
      <c r="CFC45" s="1332"/>
      <c r="CFD45" s="1332"/>
      <c r="CFE45" s="1332"/>
      <c r="CFF45" s="1332"/>
      <c r="CFG45" s="1332"/>
      <c r="CFH45" s="1332"/>
      <c r="CFI45" s="1332"/>
      <c r="CFJ45" s="1332"/>
      <c r="CFK45" s="1332"/>
      <c r="CFL45" s="1332"/>
      <c r="CFM45" s="1332"/>
      <c r="CFN45" s="1332"/>
      <c r="CFO45" s="1332"/>
      <c r="CFP45" s="1332"/>
      <c r="CFQ45" s="1332"/>
      <c r="CFR45" s="1332"/>
      <c r="CFS45" s="1332"/>
      <c r="CFT45" s="1332"/>
      <c r="CFU45" s="1332"/>
      <c r="CFV45" s="1332"/>
      <c r="CFW45" s="1332"/>
      <c r="CFX45" s="1332"/>
      <c r="CFY45" s="1332"/>
      <c r="CFZ45" s="1332"/>
      <c r="CGA45" s="1332"/>
      <c r="CGB45" s="1332"/>
      <c r="CGC45" s="1332"/>
      <c r="CGD45" s="1332"/>
      <c r="CGE45" s="1332"/>
      <c r="CGF45" s="1332"/>
      <c r="CGG45" s="1332"/>
      <c r="CGH45" s="1332"/>
      <c r="CGI45" s="1332"/>
      <c r="CGJ45" s="1332"/>
      <c r="CGK45" s="1332"/>
      <c r="CGL45" s="1332"/>
      <c r="CGM45" s="1332"/>
      <c r="CGN45" s="1332"/>
      <c r="CGO45" s="1332"/>
      <c r="CGP45" s="1332"/>
      <c r="CGQ45" s="1332"/>
      <c r="CGR45" s="1332"/>
      <c r="CGS45" s="1332"/>
      <c r="CGT45" s="1332"/>
      <c r="CGU45" s="1332"/>
      <c r="CGV45" s="1332"/>
      <c r="CGW45" s="1332"/>
      <c r="CGX45" s="1332"/>
      <c r="CGY45" s="1332"/>
      <c r="CGZ45" s="1332"/>
      <c r="CHA45" s="1332"/>
      <c r="CHB45" s="1332"/>
      <c r="CHC45" s="1332"/>
      <c r="CHD45" s="1332"/>
      <c r="CHE45" s="1332"/>
      <c r="CHF45" s="1332"/>
      <c r="CHG45" s="1332"/>
      <c r="CHH45" s="1332"/>
      <c r="CHI45" s="1332"/>
      <c r="CHJ45" s="1332"/>
      <c r="CHK45" s="1332"/>
      <c r="CHL45" s="1332"/>
      <c r="CHM45" s="1332"/>
      <c r="CHN45" s="1332"/>
      <c r="CHO45" s="1332"/>
      <c r="CHP45" s="1332"/>
      <c r="CHQ45" s="1332"/>
      <c r="CHR45" s="1332"/>
      <c r="CHS45" s="1332"/>
      <c r="CHT45" s="1332"/>
      <c r="CHU45" s="1332"/>
      <c r="CHV45" s="1332"/>
      <c r="CHW45" s="1332"/>
      <c r="CHX45" s="1332"/>
      <c r="CHY45" s="1332"/>
      <c r="CHZ45" s="1332"/>
      <c r="CIA45" s="1332"/>
      <c r="CIB45" s="1332"/>
      <c r="CIC45" s="1332"/>
      <c r="CID45" s="1332"/>
      <c r="CIE45" s="1332"/>
      <c r="CIF45" s="1332"/>
      <c r="CIG45" s="1332"/>
      <c r="CIH45" s="1332"/>
      <c r="CII45" s="1332"/>
      <c r="CIJ45" s="1332"/>
      <c r="CIK45" s="1332"/>
      <c r="CIL45" s="1332"/>
      <c r="CIM45" s="1332"/>
      <c r="CIN45" s="1332"/>
      <c r="CIO45" s="1332"/>
      <c r="CIP45" s="1332"/>
      <c r="CIQ45" s="1332"/>
      <c r="CIR45" s="1332"/>
      <c r="CIS45" s="1332"/>
      <c r="CIT45" s="1332"/>
      <c r="CIU45" s="1332"/>
      <c r="CIV45" s="1332"/>
      <c r="CIW45" s="1332"/>
      <c r="CIX45" s="1332"/>
      <c r="CIY45" s="1332"/>
      <c r="CIZ45" s="1332"/>
      <c r="CJA45" s="1332"/>
      <c r="CJB45" s="1332"/>
      <c r="CJC45" s="1332"/>
      <c r="CJD45" s="1332"/>
      <c r="CJE45" s="1332"/>
      <c r="CJF45" s="1332"/>
      <c r="CJG45" s="1332"/>
      <c r="CJH45" s="1332"/>
      <c r="CJI45" s="1332"/>
      <c r="CJJ45" s="1332"/>
      <c r="CJK45" s="1332"/>
      <c r="CJL45" s="1332"/>
      <c r="CJM45" s="1332"/>
      <c r="CJN45" s="1332"/>
      <c r="CJO45" s="1332"/>
      <c r="CJP45" s="1332"/>
      <c r="CJQ45" s="1332"/>
      <c r="CJR45" s="1332"/>
      <c r="CJS45" s="1332"/>
      <c r="CJT45" s="1332"/>
      <c r="CJU45" s="1332"/>
      <c r="CJV45" s="1332"/>
      <c r="CJW45" s="1332"/>
      <c r="CJX45" s="1332"/>
      <c r="CJY45" s="1332"/>
      <c r="CJZ45" s="1332"/>
      <c r="CKA45" s="1332"/>
      <c r="CKB45" s="1332"/>
      <c r="CKC45" s="1332"/>
      <c r="CKD45" s="1332"/>
      <c r="CKE45" s="1332"/>
      <c r="CKF45" s="1332"/>
      <c r="CKG45" s="1332"/>
      <c r="CKH45" s="1332"/>
      <c r="CKI45" s="1332"/>
      <c r="CKJ45" s="1332"/>
      <c r="CKK45" s="1332"/>
      <c r="CKL45" s="1332"/>
      <c r="CKM45" s="1332"/>
      <c r="CKN45" s="1332"/>
      <c r="CKO45" s="1332"/>
      <c r="CKP45" s="1332"/>
      <c r="CKQ45" s="1332"/>
      <c r="CKR45" s="1332"/>
      <c r="CKS45" s="1332"/>
      <c r="CKT45" s="1332"/>
      <c r="CKU45" s="1332"/>
      <c r="CKV45" s="1332"/>
      <c r="CKW45" s="1332"/>
      <c r="CKX45" s="1332"/>
      <c r="CKY45" s="1332"/>
      <c r="CKZ45" s="1332"/>
      <c r="CLA45" s="1332"/>
      <c r="CLB45" s="1332"/>
      <c r="CLC45" s="1332"/>
      <c r="CLD45" s="1332"/>
      <c r="CLE45" s="1332"/>
      <c r="CLF45" s="1332"/>
      <c r="CLG45" s="1332"/>
      <c r="CLH45" s="1332"/>
      <c r="CLI45" s="1332"/>
      <c r="CLJ45" s="1332"/>
      <c r="CLK45" s="1332"/>
      <c r="CLL45" s="1332"/>
      <c r="CLM45" s="1332"/>
      <c r="CLN45" s="1332"/>
      <c r="CLO45" s="1332"/>
      <c r="CLP45" s="1332"/>
      <c r="CLQ45" s="1332"/>
      <c r="CLR45" s="1332"/>
      <c r="CLS45" s="1332"/>
      <c r="CLT45" s="1332"/>
      <c r="CLU45" s="1332"/>
      <c r="CLV45" s="1332"/>
      <c r="CLW45" s="1332"/>
      <c r="CLX45" s="1332"/>
      <c r="CLY45" s="1332"/>
      <c r="CLZ45" s="1332"/>
      <c r="CMA45" s="1332"/>
      <c r="CMB45" s="1332"/>
      <c r="CMC45" s="1332"/>
      <c r="CMD45" s="1332"/>
      <c r="CME45" s="1332"/>
      <c r="CMF45" s="1332"/>
      <c r="CMG45" s="1332"/>
      <c r="CMH45" s="1332"/>
      <c r="CMI45" s="1332"/>
      <c r="CMJ45" s="1332"/>
      <c r="CMK45" s="1332"/>
      <c r="CML45" s="1332"/>
      <c r="CMM45" s="1332"/>
      <c r="CMN45" s="1332"/>
      <c r="CMO45" s="1332"/>
      <c r="CMP45" s="1332"/>
      <c r="CMQ45" s="1332"/>
      <c r="CMR45" s="1332"/>
      <c r="CMS45" s="1332"/>
      <c r="CMT45" s="1332"/>
      <c r="CMU45" s="1332"/>
      <c r="CMV45" s="1332"/>
      <c r="CMW45" s="1332"/>
      <c r="CMX45" s="1332"/>
      <c r="CMY45" s="1332"/>
      <c r="CMZ45" s="1332"/>
      <c r="CNA45" s="1332"/>
      <c r="CNB45" s="1332"/>
      <c r="CNC45" s="1332"/>
      <c r="CND45" s="1332"/>
      <c r="CNE45" s="1332"/>
      <c r="CNF45" s="1332"/>
      <c r="CNG45" s="1332"/>
      <c r="CNH45" s="1332"/>
      <c r="CNI45" s="1332"/>
      <c r="CNJ45" s="1332"/>
      <c r="CNK45" s="1332"/>
      <c r="CNL45" s="1332"/>
      <c r="CNM45" s="1332"/>
      <c r="CNN45" s="1332"/>
      <c r="CNO45" s="1332"/>
      <c r="CNP45" s="1332"/>
      <c r="CNQ45" s="1332"/>
      <c r="CNR45" s="1332"/>
      <c r="CNS45" s="1332"/>
      <c r="CNT45" s="1332"/>
      <c r="CNU45" s="1332"/>
      <c r="CNV45" s="1332"/>
      <c r="CNW45" s="1332"/>
      <c r="CNX45" s="1332"/>
      <c r="CNY45" s="1332"/>
      <c r="CNZ45" s="1332"/>
      <c r="COA45" s="1332"/>
      <c r="COB45" s="1332"/>
      <c r="COC45" s="1332"/>
      <c r="COD45" s="1332"/>
      <c r="COE45" s="1332"/>
      <c r="COF45" s="1332"/>
      <c r="COG45" s="1332"/>
      <c r="COH45" s="1332"/>
      <c r="COI45" s="1332"/>
      <c r="COJ45" s="1332"/>
      <c r="COK45" s="1332"/>
      <c r="COL45" s="1332"/>
      <c r="COM45" s="1332"/>
      <c r="CON45" s="1332"/>
      <c r="COO45" s="1332"/>
      <c r="COP45" s="1332"/>
      <c r="COQ45" s="1332"/>
      <c r="COR45" s="1332"/>
      <c r="COS45" s="1332"/>
      <c r="COT45" s="1332"/>
      <c r="COU45" s="1332"/>
      <c r="COV45" s="1332"/>
      <c r="COW45" s="1332"/>
      <c r="COX45" s="1332"/>
      <c r="COY45" s="1332"/>
      <c r="COZ45" s="1332"/>
      <c r="CPA45" s="1332"/>
      <c r="CPB45" s="1332"/>
      <c r="CPC45" s="1332"/>
      <c r="CPD45" s="1332"/>
      <c r="CPE45" s="1332"/>
      <c r="CPF45" s="1332"/>
      <c r="CPG45" s="1332"/>
      <c r="CPH45" s="1332"/>
      <c r="CPI45" s="1332"/>
      <c r="CPJ45" s="1332"/>
      <c r="CPK45" s="1332"/>
      <c r="CPL45" s="1332"/>
      <c r="CPM45" s="1332"/>
      <c r="CPN45" s="1332"/>
      <c r="CPO45" s="1332"/>
      <c r="CPP45" s="1332"/>
      <c r="CPQ45" s="1332"/>
      <c r="CPR45" s="1332"/>
      <c r="CPS45" s="1332"/>
      <c r="CPT45" s="1332"/>
      <c r="CPU45" s="1332"/>
      <c r="CPV45" s="1332"/>
      <c r="CPW45" s="1332"/>
      <c r="CPX45" s="1332"/>
      <c r="CPY45" s="1332"/>
      <c r="CPZ45" s="1332"/>
      <c r="CQA45" s="1332"/>
      <c r="CQB45" s="1332"/>
      <c r="CQC45" s="1332"/>
      <c r="CQD45" s="1332"/>
      <c r="CQE45" s="1332"/>
      <c r="CQF45" s="1332"/>
      <c r="CQG45" s="1332"/>
      <c r="CQH45" s="1332"/>
      <c r="CQI45" s="1332"/>
      <c r="CQJ45" s="1332"/>
      <c r="CQK45" s="1332"/>
      <c r="CQL45" s="1332"/>
      <c r="CQM45" s="1332"/>
      <c r="CQN45" s="1332"/>
      <c r="CQO45" s="1332"/>
      <c r="CQP45" s="1332"/>
      <c r="CQQ45" s="1332"/>
      <c r="CQR45" s="1332"/>
      <c r="CQS45" s="1332"/>
      <c r="CQT45" s="1332"/>
      <c r="CQU45" s="1332"/>
      <c r="CQV45" s="1332"/>
      <c r="CQW45" s="1332"/>
      <c r="CQX45" s="1332"/>
      <c r="CQY45" s="1332"/>
      <c r="CQZ45" s="1332"/>
      <c r="CRA45" s="1332"/>
      <c r="CRB45" s="1332"/>
      <c r="CRC45" s="1332"/>
      <c r="CRD45" s="1332"/>
      <c r="CRE45" s="1332"/>
      <c r="CRF45" s="1332"/>
      <c r="CRG45" s="1332"/>
      <c r="CRH45" s="1332"/>
      <c r="CRI45" s="1332"/>
      <c r="CRJ45" s="1332"/>
      <c r="CRK45" s="1332"/>
      <c r="CRL45" s="1332"/>
      <c r="CRM45" s="1332"/>
      <c r="CRN45" s="1332"/>
      <c r="CRO45" s="1332"/>
      <c r="CRP45" s="1332"/>
      <c r="CRQ45" s="1332"/>
      <c r="CRR45" s="1332"/>
      <c r="CRS45" s="1332"/>
      <c r="CRT45" s="1332"/>
      <c r="CRU45" s="1332"/>
      <c r="CRV45" s="1332"/>
      <c r="CRW45" s="1332"/>
      <c r="CRX45" s="1332"/>
      <c r="CRY45" s="1332"/>
      <c r="CRZ45" s="1332"/>
      <c r="CSA45" s="1332"/>
      <c r="CSB45" s="1332"/>
      <c r="CSC45" s="1332"/>
      <c r="CSD45" s="1332"/>
      <c r="CSE45" s="1332"/>
      <c r="CSF45" s="1332"/>
      <c r="CSG45" s="1332"/>
      <c r="CSH45" s="1332"/>
      <c r="CSI45" s="1332"/>
      <c r="CSJ45" s="1332"/>
      <c r="CSK45" s="1332"/>
      <c r="CSL45" s="1332"/>
      <c r="CSM45" s="1332"/>
      <c r="CSN45" s="1332"/>
      <c r="CSO45" s="1332"/>
      <c r="CSP45" s="1332"/>
      <c r="CSQ45" s="1332"/>
      <c r="CSR45" s="1332"/>
      <c r="CSS45" s="1332"/>
      <c r="CST45" s="1332"/>
      <c r="CSU45" s="1332"/>
      <c r="CSV45" s="1332"/>
      <c r="CSW45" s="1332"/>
      <c r="CSX45" s="1332"/>
      <c r="CSY45" s="1332"/>
      <c r="CSZ45" s="1332"/>
      <c r="CTA45" s="1332"/>
      <c r="CTB45" s="1332"/>
      <c r="CTC45" s="1332"/>
      <c r="CTD45" s="1332"/>
      <c r="CTE45" s="1332"/>
      <c r="CTF45" s="1332"/>
      <c r="CTG45" s="1332"/>
      <c r="CTH45" s="1332"/>
      <c r="CTI45" s="1332"/>
      <c r="CTJ45" s="1332"/>
      <c r="CTK45" s="1332"/>
      <c r="CTL45" s="1332"/>
      <c r="CTM45" s="1332"/>
      <c r="CTN45" s="1332"/>
      <c r="CTO45" s="1332"/>
      <c r="CTP45" s="1332"/>
      <c r="CTQ45" s="1332"/>
      <c r="CTR45" s="1332"/>
      <c r="CTS45" s="1332"/>
      <c r="CTT45" s="1332"/>
      <c r="CTU45" s="1332"/>
      <c r="CTV45" s="1332"/>
      <c r="CTW45" s="1332"/>
      <c r="CTX45" s="1332"/>
      <c r="CTY45" s="1332"/>
      <c r="CTZ45" s="1332"/>
      <c r="CUA45" s="1332"/>
      <c r="CUB45" s="1332"/>
      <c r="CUC45" s="1332"/>
      <c r="CUD45" s="1332"/>
      <c r="CUE45" s="1332"/>
      <c r="CUF45" s="1332"/>
      <c r="CUG45" s="1332"/>
      <c r="CUH45" s="1332"/>
      <c r="CUI45" s="1332"/>
      <c r="CUJ45" s="1332"/>
      <c r="CUK45" s="1332"/>
      <c r="CUL45" s="1332"/>
      <c r="CUM45" s="1332"/>
      <c r="CUN45" s="1332"/>
      <c r="CUO45" s="1332"/>
      <c r="CUP45" s="1332"/>
      <c r="CUQ45" s="1332"/>
      <c r="CUR45" s="1332"/>
      <c r="CUS45" s="1332"/>
      <c r="CUT45" s="1332"/>
      <c r="CUU45" s="1332"/>
      <c r="CUV45" s="1332"/>
      <c r="CUW45" s="1332"/>
      <c r="CUX45" s="1332"/>
      <c r="CUY45" s="1332"/>
      <c r="CUZ45" s="1332"/>
      <c r="CVA45" s="1332"/>
      <c r="CVB45" s="1332"/>
      <c r="CVC45" s="1332"/>
      <c r="CVD45" s="1332"/>
      <c r="CVE45" s="1332"/>
      <c r="CVF45" s="1332"/>
      <c r="CVG45" s="1332"/>
      <c r="CVH45" s="1332"/>
      <c r="CVI45" s="1332"/>
      <c r="CVJ45" s="1332"/>
      <c r="CVK45" s="1332"/>
      <c r="CVL45" s="1332"/>
      <c r="CVM45" s="1332"/>
      <c r="CVN45" s="1332"/>
      <c r="CVO45" s="1332"/>
      <c r="CVP45" s="1332"/>
      <c r="CVQ45" s="1332"/>
      <c r="CVR45" s="1332"/>
      <c r="CVS45" s="1332"/>
      <c r="CVT45" s="1332"/>
      <c r="CVU45" s="1332"/>
      <c r="CVV45" s="1332"/>
      <c r="CVW45" s="1332"/>
      <c r="CVX45" s="1332"/>
      <c r="CVY45" s="1332"/>
      <c r="CVZ45" s="1332"/>
      <c r="CWA45" s="1332"/>
      <c r="CWB45" s="1332"/>
      <c r="CWC45" s="1332"/>
      <c r="CWD45" s="1332"/>
      <c r="CWE45" s="1332"/>
      <c r="CWF45" s="1332"/>
      <c r="CWG45" s="1332"/>
      <c r="CWH45" s="1332"/>
      <c r="CWI45" s="1332"/>
      <c r="CWJ45" s="1332"/>
      <c r="CWK45" s="1332"/>
      <c r="CWL45" s="1332"/>
      <c r="CWM45" s="1332"/>
      <c r="CWN45" s="1332"/>
      <c r="CWO45" s="1332"/>
      <c r="CWP45" s="1332"/>
      <c r="CWQ45" s="1332"/>
      <c r="CWR45" s="1332"/>
      <c r="CWS45" s="1332"/>
      <c r="CWT45" s="1332"/>
      <c r="CWU45" s="1332"/>
      <c r="CWV45" s="1332"/>
      <c r="CWW45" s="1332"/>
      <c r="CWX45" s="1332"/>
      <c r="CWY45" s="1332"/>
      <c r="CWZ45" s="1332"/>
      <c r="CXA45" s="1332"/>
      <c r="CXB45" s="1332"/>
      <c r="CXC45" s="1332"/>
      <c r="CXD45" s="1332"/>
      <c r="CXE45" s="1332"/>
      <c r="CXF45" s="1332"/>
      <c r="CXG45" s="1332"/>
      <c r="CXH45" s="1332"/>
      <c r="CXI45" s="1332"/>
      <c r="CXJ45" s="1332"/>
      <c r="CXK45" s="1332"/>
      <c r="CXL45" s="1332"/>
      <c r="CXM45" s="1332"/>
      <c r="CXN45" s="1332"/>
      <c r="CXO45" s="1332"/>
      <c r="CXP45" s="1332"/>
      <c r="CXQ45" s="1332"/>
      <c r="CXR45" s="1332"/>
      <c r="CXS45" s="1332"/>
      <c r="CXT45" s="1332"/>
      <c r="CXU45" s="1332"/>
      <c r="CXV45" s="1332"/>
      <c r="CXW45" s="1332"/>
      <c r="CXX45" s="1332"/>
      <c r="CXY45" s="1332"/>
      <c r="CXZ45" s="1332"/>
      <c r="CYA45" s="1332"/>
      <c r="CYB45" s="1332"/>
      <c r="CYC45" s="1332"/>
      <c r="CYD45" s="1332"/>
      <c r="CYE45" s="1332"/>
      <c r="CYF45" s="1332"/>
      <c r="CYG45" s="1332"/>
      <c r="CYH45" s="1332"/>
      <c r="CYI45" s="1332"/>
      <c r="CYJ45" s="1332"/>
      <c r="CYK45" s="1332"/>
      <c r="CYL45" s="1332"/>
      <c r="CYM45" s="1332"/>
      <c r="CYN45" s="1332"/>
      <c r="CYO45" s="1332"/>
      <c r="CYP45" s="1332"/>
      <c r="CYQ45" s="1332"/>
      <c r="CYR45" s="1332"/>
      <c r="CYS45" s="1332"/>
      <c r="CYT45" s="1332"/>
      <c r="CYU45" s="1332"/>
      <c r="CYV45" s="1332"/>
      <c r="CYW45" s="1332"/>
      <c r="CYX45" s="1332"/>
      <c r="CYY45" s="1332"/>
      <c r="CYZ45" s="1332"/>
      <c r="CZA45" s="1332"/>
      <c r="CZB45" s="1332"/>
      <c r="CZC45" s="1332"/>
      <c r="CZD45" s="1332"/>
      <c r="CZE45" s="1332"/>
      <c r="CZF45" s="1332"/>
      <c r="CZG45" s="1332"/>
      <c r="CZH45" s="1332"/>
      <c r="CZI45" s="1332"/>
      <c r="CZJ45" s="1332"/>
      <c r="CZK45" s="1332"/>
      <c r="CZL45" s="1332"/>
      <c r="CZM45" s="1332"/>
      <c r="CZN45" s="1332"/>
      <c r="CZO45" s="1332"/>
      <c r="CZP45" s="1332"/>
      <c r="CZQ45" s="1332"/>
      <c r="CZR45" s="1332"/>
      <c r="CZS45" s="1332"/>
      <c r="CZT45" s="1332"/>
      <c r="CZU45" s="1332"/>
      <c r="CZV45" s="1332"/>
      <c r="CZW45" s="1332"/>
      <c r="CZX45" s="1332"/>
      <c r="CZY45" s="1332"/>
      <c r="CZZ45" s="1332"/>
      <c r="DAA45" s="1332"/>
      <c r="DAB45" s="1332"/>
      <c r="DAC45" s="1332"/>
      <c r="DAD45" s="1332"/>
      <c r="DAE45" s="1332"/>
      <c r="DAF45" s="1332"/>
      <c r="DAG45" s="1332"/>
      <c r="DAH45" s="1332"/>
      <c r="DAI45" s="1332"/>
      <c r="DAJ45" s="1332"/>
      <c r="DAK45" s="1332"/>
      <c r="DAL45" s="1332"/>
      <c r="DAM45" s="1332"/>
      <c r="DAN45" s="1332"/>
      <c r="DAO45" s="1332"/>
      <c r="DAP45" s="1332"/>
      <c r="DAQ45" s="1332"/>
      <c r="DAR45" s="1332"/>
      <c r="DAS45" s="1332"/>
      <c r="DAT45" s="1332"/>
      <c r="DAU45" s="1332"/>
      <c r="DAV45" s="1332"/>
      <c r="DAW45" s="1332"/>
      <c r="DAX45" s="1332"/>
      <c r="DAY45" s="1332"/>
      <c r="DAZ45" s="1332"/>
      <c r="DBA45" s="1332"/>
      <c r="DBB45" s="1332"/>
      <c r="DBC45" s="1332"/>
      <c r="DBD45" s="1332"/>
      <c r="DBE45" s="1332"/>
      <c r="DBF45" s="1332"/>
      <c r="DBG45" s="1332"/>
      <c r="DBH45" s="1332"/>
      <c r="DBI45" s="1332"/>
      <c r="DBJ45" s="1332"/>
      <c r="DBK45" s="1332"/>
      <c r="DBL45" s="1332"/>
      <c r="DBM45" s="1332"/>
      <c r="DBN45" s="1332"/>
      <c r="DBO45" s="1332"/>
      <c r="DBP45" s="1332"/>
      <c r="DBQ45" s="1332"/>
      <c r="DBR45" s="1332"/>
      <c r="DBS45" s="1332"/>
      <c r="DBT45" s="1332"/>
      <c r="DBU45" s="1332"/>
      <c r="DBV45" s="1332"/>
      <c r="DBW45" s="1332"/>
      <c r="DBX45" s="1332"/>
      <c r="DBY45" s="1332"/>
      <c r="DBZ45" s="1332"/>
      <c r="DCA45" s="1332"/>
      <c r="DCB45" s="1332"/>
      <c r="DCC45" s="1332"/>
      <c r="DCD45" s="1332"/>
      <c r="DCE45" s="1332"/>
      <c r="DCF45" s="1332"/>
      <c r="DCG45" s="1332"/>
      <c r="DCH45" s="1332"/>
      <c r="DCI45" s="1332"/>
      <c r="DCJ45" s="1332"/>
      <c r="DCK45" s="1332"/>
      <c r="DCL45" s="1332"/>
      <c r="DCM45" s="1332"/>
      <c r="DCN45" s="1332"/>
      <c r="DCO45" s="1332"/>
      <c r="DCP45" s="1332"/>
      <c r="DCQ45" s="1332"/>
      <c r="DCR45" s="1332"/>
      <c r="DCS45" s="1332"/>
      <c r="DCT45" s="1332"/>
      <c r="DCU45" s="1332"/>
      <c r="DCV45" s="1332"/>
      <c r="DCW45" s="1332"/>
      <c r="DCX45" s="1332"/>
      <c r="DCY45" s="1332"/>
      <c r="DCZ45" s="1332"/>
      <c r="DDA45" s="1332"/>
      <c r="DDB45" s="1332"/>
      <c r="DDC45" s="1332"/>
      <c r="DDD45" s="1332"/>
      <c r="DDE45" s="1332"/>
      <c r="DDF45" s="1332"/>
      <c r="DDG45" s="1332"/>
      <c r="DDH45" s="1332"/>
      <c r="DDI45" s="1332"/>
      <c r="DDJ45" s="1332"/>
      <c r="DDK45" s="1332"/>
      <c r="DDL45" s="1332"/>
      <c r="DDM45" s="1332"/>
      <c r="DDN45" s="1332"/>
      <c r="DDO45" s="1332"/>
      <c r="DDP45" s="1332"/>
      <c r="DDQ45" s="1332"/>
      <c r="DDR45" s="1332"/>
      <c r="DDS45" s="1332"/>
      <c r="DDT45" s="1332"/>
      <c r="DDU45" s="1332"/>
      <c r="DDV45" s="1332"/>
      <c r="DDW45" s="1332"/>
      <c r="DDX45" s="1332"/>
      <c r="DDY45" s="1332"/>
      <c r="DDZ45" s="1332"/>
      <c r="DEA45" s="1332"/>
      <c r="DEB45" s="1332"/>
      <c r="DEC45" s="1332"/>
      <c r="DED45" s="1332"/>
      <c r="DEE45" s="1332"/>
      <c r="DEF45" s="1332"/>
      <c r="DEG45" s="1332"/>
      <c r="DEH45" s="1332"/>
      <c r="DEI45" s="1332"/>
      <c r="DEJ45" s="1332"/>
      <c r="DEK45" s="1332"/>
      <c r="DEL45" s="1332"/>
      <c r="DEM45" s="1332"/>
      <c r="DEN45" s="1332"/>
      <c r="DEO45" s="1332"/>
      <c r="DEP45" s="1332"/>
      <c r="DEQ45" s="1332"/>
      <c r="DER45" s="1332"/>
      <c r="DES45" s="1332"/>
      <c r="DET45" s="1332"/>
      <c r="DEU45" s="1332"/>
      <c r="DEV45" s="1332"/>
      <c r="DEW45" s="1332"/>
      <c r="DEX45" s="1332"/>
      <c r="DEY45" s="1332"/>
      <c r="DEZ45" s="1332"/>
      <c r="DFA45" s="1332"/>
      <c r="DFB45" s="1332"/>
      <c r="DFC45" s="1332"/>
      <c r="DFD45" s="1332"/>
      <c r="DFE45" s="1332"/>
      <c r="DFF45" s="1332"/>
      <c r="DFG45" s="1332"/>
      <c r="DFH45" s="1332"/>
      <c r="DFI45" s="1332"/>
      <c r="DFJ45" s="1332"/>
      <c r="DFK45" s="1332"/>
      <c r="DFL45" s="1332"/>
      <c r="DFM45" s="1332"/>
      <c r="DFN45" s="1332"/>
      <c r="DFO45" s="1332"/>
      <c r="DFP45" s="1332"/>
      <c r="DFQ45" s="1332"/>
      <c r="DFR45" s="1332"/>
      <c r="DFS45" s="1332"/>
      <c r="DFT45" s="1332"/>
      <c r="DFU45" s="1332"/>
      <c r="DFV45" s="1332"/>
      <c r="DFW45" s="1332"/>
      <c r="DFX45" s="1332"/>
      <c r="DFY45" s="1332"/>
      <c r="DFZ45" s="1332"/>
      <c r="DGA45" s="1332"/>
      <c r="DGB45" s="1332"/>
      <c r="DGC45" s="1332"/>
      <c r="DGD45" s="1332"/>
      <c r="DGE45" s="1332"/>
      <c r="DGF45" s="1332"/>
      <c r="DGG45" s="1332"/>
      <c r="DGH45" s="1332"/>
      <c r="DGI45" s="1332"/>
      <c r="DGJ45" s="1332"/>
      <c r="DGK45" s="1332"/>
      <c r="DGL45" s="1332"/>
      <c r="DGM45" s="1332"/>
      <c r="DGN45" s="1332"/>
      <c r="DGO45" s="1332"/>
      <c r="DGP45" s="1332"/>
      <c r="DGQ45" s="1332"/>
      <c r="DGR45" s="1332"/>
      <c r="DGS45" s="1332"/>
      <c r="DGT45" s="1332"/>
      <c r="DGU45" s="1332"/>
      <c r="DGV45" s="1332"/>
      <c r="DGW45" s="1332"/>
      <c r="DGX45" s="1332"/>
      <c r="DGY45" s="1332"/>
      <c r="DGZ45" s="1332"/>
      <c r="DHA45" s="1332"/>
      <c r="DHB45" s="1332"/>
      <c r="DHC45" s="1332"/>
      <c r="DHD45" s="1332"/>
      <c r="DHE45" s="1332"/>
      <c r="DHF45" s="1332"/>
      <c r="DHG45" s="1332"/>
      <c r="DHH45" s="1332"/>
      <c r="DHI45" s="1332"/>
      <c r="DHJ45" s="1332"/>
      <c r="DHK45" s="1332"/>
      <c r="DHL45" s="1332"/>
      <c r="DHM45" s="1332"/>
      <c r="DHN45" s="1332"/>
      <c r="DHO45" s="1332"/>
      <c r="DHP45" s="1332"/>
      <c r="DHQ45" s="1332"/>
      <c r="DHR45" s="1332"/>
      <c r="DHS45" s="1332"/>
      <c r="DHT45" s="1332"/>
      <c r="DHU45" s="1332"/>
      <c r="DHV45" s="1332"/>
      <c r="DHW45" s="1332"/>
      <c r="DHX45" s="1332"/>
      <c r="DHY45" s="1332"/>
      <c r="DHZ45" s="1332"/>
      <c r="DIA45" s="1332"/>
      <c r="DIB45" s="1332"/>
      <c r="DIC45" s="1332"/>
      <c r="DID45" s="1332"/>
      <c r="DIE45" s="1332"/>
      <c r="DIF45" s="1332"/>
      <c r="DIG45" s="1332"/>
      <c r="DIH45" s="1332"/>
      <c r="DII45" s="1332"/>
      <c r="DIJ45" s="1332"/>
      <c r="DIK45" s="1332"/>
      <c r="DIL45" s="1332"/>
      <c r="DIM45" s="1332"/>
      <c r="DIN45" s="1332"/>
      <c r="DIO45" s="1332"/>
      <c r="DIP45" s="1332"/>
      <c r="DIQ45" s="1332"/>
      <c r="DIR45" s="1332"/>
      <c r="DIS45" s="1332"/>
      <c r="DIT45" s="1332"/>
      <c r="DIU45" s="1332"/>
      <c r="DIV45" s="1332"/>
      <c r="DIW45" s="1332"/>
      <c r="DIX45" s="1332"/>
      <c r="DIY45" s="1332"/>
      <c r="DIZ45" s="1332"/>
      <c r="DJA45" s="1332"/>
      <c r="DJB45" s="1332"/>
      <c r="DJC45" s="1332"/>
      <c r="DJD45" s="1332"/>
      <c r="DJE45" s="1332"/>
      <c r="DJF45" s="1332"/>
      <c r="DJG45" s="1332"/>
      <c r="DJH45" s="1332"/>
      <c r="DJI45" s="1332"/>
      <c r="DJJ45" s="1332"/>
      <c r="DJK45" s="1332"/>
      <c r="DJL45" s="1332"/>
      <c r="DJM45" s="1332"/>
      <c r="DJN45" s="1332"/>
      <c r="DJO45" s="1332"/>
      <c r="DJP45" s="1332"/>
      <c r="DJQ45" s="1332"/>
      <c r="DJR45" s="1332"/>
      <c r="DJS45" s="1332"/>
      <c r="DJT45" s="1332"/>
      <c r="DJU45" s="1332"/>
      <c r="DJV45" s="1332"/>
      <c r="DJW45" s="1332"/>
      <c r="DJX45" s="1332"/>
      <c r="DJY45" s="1332"/>
      <c r="DJZ45" s="1332"/>
      <c r="DKA45" s="1332"/>
      <c r="DKB45" s="1332"/>
      <c r="DKC45" s="1332"/>
      <c r="DKD45" s="1332"/>
      <c r="DKE45" s="1332"/>
      <c r="DKF45" s="1332"/>
      <c r="DKG45" s="1332"/>
      <c r="DKH45" s="1332"/>
      <c r="DKI45" s="1332"/>
      <c r="DKJ45" s="1332"/>
      <c r="DKK45" s="1332"/>
      <c r="DKL45" s="1332"/>
      <c r="DKM45" s="1332"/>
      <c r="DKN45" s="1332"/>
      <c r="DKO45" s="1332"/>
      <c r="DKP45" s="1332"/>
      <c r="DKQ45" s="1332"/>
      <c r="DKR45" s="1332"/>
      <c r="DKS45" s="1332"/>
      <c r="DKT45" s="1332"/>
      <c r="DKU45" s="1332"/>
      <c r="DKV45" s="1332"/>
      <c r="DKW45" s="1332"/>
      <c r="DKX45" s="1332"/>
      <c r="DKY45" s="1332"/>
      <c r="DKZ45" s="1332"/>
      <c r="DLA45" s="1332"/>
      <c r="DLB45" s="1332"/>
      <c r="DLC45" s="1332"/>
      <c r="DLD45" s="1332"/>
      <c r="DLE45" s="1332"/>
      <c r="DLF45" s="1332"/>
      <c r="DLG45" s="1332"/>
      <c r="DLH45" s="1332"/>
      <c r="DLI45" s="1332"/>
      <c r="DLJ45" s="1332"/>
      <c r="DLK45" s="1332"/>
      <c r="DLL45" s="1332"/>
      <c r="DLM45" s="1332"/>
      <c r="DLN45" s="1332"/>
      <c r="DLO45" s="1332"/>
      <c r="DLP45" s="1332"/>
      <c r="DLQ45" s="1332"/>
      <c r="DLR45" s="1332"/>
      <c r="DLS45" s="1332"/>
      <c r="DLT45" s="1332"/>
      <c r="DLU45" s="1332"/>
      <c r="DLV45" s="1332"/>
      <c r="DLW45" s="1332"/>
      <c r="DLX45" s="1332"/>
      <c r="DLY45" s="1332"/>
      <c r="DLZ45" s="1332"/>
      <c r="DMA45" s="1332"/>
      <c r="DMB45" s="1332"/>
      <c r="DMC45" s="1332"/>
      <c r="DMD45" s="1332"/>
      <c r="DME45" s="1332"/>
      <c r="DMF45" s="1332"/>
      <c r="DMG45" s="1332"/>
      <c r="DMH45" s="1332"/>
      <c r="DMI45" s="1332"/>
      <c r="DMJ45" s="1332"/>
      <c r="DMK45" s="1332"/>
      <c r="DML45" s="1332"/>
      <c r="DMM45" s="1332"/>
      <c r="DMN45" s="1332"/>
      <c r="DMO45" s="1332"/>
      <c r="DMP45" s="1332"/>
      <c r="DMQ45" s="1332"/>
      <c r="DMR45" s="1332"/>
      <c r="DMS45" s="1332"/>
      <c r="DMT45" s="1332"/>
      <c r="DMU45" s="1332"/>
      <c r="DMV45" s="1332"/>
      <c r="DMW45" s="1332"/>
      <c r="DMX45" s="1332"/>
      <c r="DMY45" s="1332"/>
      <c r="DMZ45" s="1332"/>
      <c r="DNA45" s="1332"/>
      <c r="DNB45" s="1332"/>
      <c r="DNC45" s="1332"/>
      <c r="DND45" s="1332"/>
      <c r="DNE45" s="1332"/>
      <c r="DNF45" s="1332"/>
      <c r="DNG45" s="1332"/>
      <c r="DNH45" s="1332"/>
      <c r="DNI45" s="1332"/>
      <c r="DNJ45" s="1332"/>
      <c r="DNK45" s="1332"/>
      <c r="DNL45" s="1332"/>
      <c r="DNM45" s="1332"/>
      <c r="DNN45" s="1332"/>
      <c r="DNO45" s="1332"/>
      <c r="DNP45" s="1332"/>
      <c r="DNQ45" s="1332"/>
      <c r="DNR45" s="1332"/>
      <c r="DNS45" s="1332"/>
      <c r="DNT45" s="1332"/>
      <c r="DNU45" s="1332"/>
      <c r="DNV45" s="1332"/>
      <c r="DNW45" s="1332"/>
      <c r="DNX45" s="1332"/>
      <c r="DNY45" s="1332"/>
      <c r="DNZ45" s="1332"/>
      <c r="DOA45" s="1332"/>
      <c r="DOB45" s="1332"/>
      <c r="DOC45" s="1332"/>
      <c r="DOD45" s="1332"/>
      <c r="DOE45" s="1332"/>
      <c r="DOF45" s="1332"/>
      <c r="DOG45" s="1332"/>
      <c r="DOH45" s="1332"/>
      <c r="DOI45" s="1332"/>
      <c r="DOJ45" s="1332"/>
      <c r="DOK45" s="1332"/>
      <c r="DOL45" s="1332"/>
      <c r="DOM45" s="1332"/>
      <c r="DON45" s="1332"/>
      <c r="DOO45" s="1332"/>
      <c r="DOP45" s="1332"/>
      <c r="DOQ45" s="1332"/>
      <c r="DOR45" s="1332"/>
      <c r="DOS45" s="1332"/>
      <c r="DOT45" s="1332"/>
      <c r="DOU45" s="1332"/>
      <c r="DOV45" s="1332"/>
      <c r="DOW45" s="1332"/>
      <c r="DOX45" s="1332"/>
      <c r="DOY45" s="1332"/>
      <c r="DOZ45" s="1332"/>
      <c r="DPA45" s="1332"/>
      <c r="DPB45" s="1332"/>
      <c r="DPC45" s="1332"/>
      <c r="DPD45" s="1332"/>
      <c r="DPE45" s="1332"/>
      <c r="DPF45" s="1332"/>
      <c r="DPG45" s="1332"/>
      <c r="DPH45" s="1332"/>
      <c r="DPI45" s="1332"/>
      <c r="DPJ45" s="1332"/>
      <c r="DPK45" s="1332"/>
      <c r="DPL45" s="1332"/>
      <c r="DPM45" s="1332"/>
      <c r="DPN45" s="1332"/>
      <c r="DPO45" s="1332"/>
      <c r="DPP45" s="1332"/>
      <c r="DPQ45" s="1332"/>
      <c r="DPR45" s="1332"/>
      <c r="DPS45" s="1332"/>
      <c r="DPT45" s="1332"/>
      <c r="DPU45" s="1332"/>
      <c r="DPV45" s="1332"/>
      <c r="DPW45" s="1332"/>
      <c r="DPX45" s="1332"/>
      <c r="DPY45" s="1332"/>
      <c r="DPZ45" s="1332"/>
      <c r="DQA45" s="1332"/>
      <c r="DQB45" s="1332"/>
      <c r="DQC45" s="1332"/>
      <c r="DQD45" s="1332"/>
      <c r="DQE45" s="1332"/>
      <c r="DQF45" s="1332"/>
      <c r="DQG45" s="1332"/>
      <c r="DQH45" s="1332"/>
      <c r="DQI45" s="1332"/>
      <c r="DQJ45" s="1332"/>
      <c r="DQK45" s="1332"/>
      <c r="DQL45" s="1332"/>
      <c r="DQM45" s="1332"/>
      <c r="DQN45" s="1332"/>
      <c r="DQO45" s="1332"/>
      <c r="DQP45" s="1332"/>
      <c r="DQQ45" s="1332"/>
      <c r="DQR45" s="1332"/>
      <c r="DQS45" s="1332"/>
      <c r="DQT45" s="1332"/>
      <c r="DQU45" s="1332"/>
      <c r="DQV45" s="1332"/>
      <c r="DQW45" s="1332"/>
      <c r="DQX45" s="1332"/>
      <c r="DQY45" s="1332"/>
      <c r="DQZ45" s="1332"/>
      <c r="DRA45" s="1332"/>
      <c r="DRB45" s="1332"/>
      <c r="DRC45" s="1332"/>
      <c r="DRD45" s="1332"/>
      <c r="DRE45" s="1332"/>
      <c r="DRF45" s="1332"/>
      <c r="DRG45" s="1332"/>
      <c r="DRH45" s="1332"/>
      <c r="DRI45" s="1332"/>
      <c r="DRJ45" s="1332"/>
      <c r="DRK45" s="1332"/>
      <c r="DRL45" s="1332"/>
      <c r="DRM45" s="1332"/>
      <c r="DRN45" s="1332"/>
      <c r="DRO45" s="1332"/>
      <c r="DRP45" s="1332"/>
      <c r="DRQ45" s="1332"/>
      <c r="DRR45" s="1332"/>
      <c r="DRS45" s="1332"/>
      <c r="DRT45" s="1332"/>
      <c r="DRU45" s="1332"/>
      <c r="DRV45" s="1332"/>
      <c r="DRW45" s="1332"/>
      <c r="DRX45" s="1332"/>
      <c r="DRY45" s="1332"/>
      <c r="DRZ45" s="1332"/>
      <c r="DSA45" s="1332"/>
      <c r="DSB45" s="1332"/>
      <c r="DSC45" s="1332"/>
      <c r="DSD45" s="1332"/>
      <c r="DSE45" s="1332"/>
      <c r="DSF45" s="1332"/>
      <c r="DSG45" s="1332"/>
      <c r="DSH45" s="1332"/>
      <c r="DSI45" s="1332"/>
      <c r="DSJ45" s="1332"/>
      <c r="DSK45" s="1332"/>
      <c r="DSL45" s="1332"/>
      <c r="DSM45" s="1332"/>
      <c r="DSN45" s="1332"/>
      <c r="DSO45" s="1332"/>
      <c r="DSP45" s="1332"/>
      <c r="DSQ45" s="1332"/>
      <c r="DSR45" s="1332"/>
      <c r="DSS45" s="1332"/>
      <c r="DST45" s="1332"/>
      <c r="DSU45" s="1332"/>
      <c r="DSV45" s="1332"/>
      <c r="DSW45" s="1332"/>
      <c r="DSX45" s="1332"/>
      <c r="DSY45" s="1332"/>
      <c r="DSZ45" s="1332"/>
      <c r="DTA45" s="1332"/>
      <c r="DTB45" s="1332"/>
      <c r="DTC45" s="1332"/>
      <c r="DTD45" s="1332"/>
      <c r="DTE45" s="1332"/>
      <c r="DTF45" s="1332"/>
      <c r="DTG45" s="1332"/>
      <c r="DTH45" s="1332"/>
      <c r="DTI45" s="1332"/>
      <c r="DTJ45" s="1332"/>
      <c r="DTK45" s="1332"/>
      <c r="DTL45" s="1332"/>
      <c r="DTM45" s="1332"/>
      <c r="DTN45" s="1332"/>
      <c r="DTO45" s="1332"/>
      <c r="DTP45" s="1332"/>
      <c r="DTQ45" s="1332"/>
      <c r="DTR45" s="1332"/>
      <c r="DTS45" s="1332"/>
      <c r="DTT45" s="1332"/>
      <c r="DTU45" s="1332"/>
      <c r="DTV45" s="1332"/>
      <c r="DTW45" s="1332"/>
      <c r="DTX45" s="1332"/>
      <c r="DTY45" s="1332"/>
      <c r="DTZ45" s="1332"/>
      <c r="DUA45" s="1332"/>
      <c r="DUB45" s="1332"/>
      <c r="DUC45" s="1332"/>
      <c r="DUD45" s="1332"/>
      <c r="DUE45" s="1332"/>
      <c r="DUF45" s="1332"/>
      <c r="DUG45" s="1332"/>
      <c r="DUH45" s="1332"/>
      <c r="DUI45" s="1332"/>
      <c r="DUJ45" s="1332"/>
      <c r="DUK45" s="1332"/>
      <c r="DUL45" s="1332"/>
      <c r="DUM45" s="1332"/>
      <c r="DUN45" s="1332"/>
      <c r="DUO45" s="1332"/>
      <c r="DUP45" s="1332"/>
      <c r="DUQ45" s="1332"/>
      <c r="DUR45" s="1332"/>
      <c r="DUS45" s="1332"/>
      <c r="DUT45" s="1332"/>
      <c r="DUU45" s="1332"/>
      <c r="DUV45" s="1332"/>
      <c r="DUW45" s="1332"/>
      <c r="DUX45" s="1332"/>
      <c r="DUY45" s="1332"/>
      <c r="DUZ45" s="1332"/>
      <c r="DVA45" s="1332"/>
      <c r="DVB45" s="1332"/>
      <c r="DVC45" s="1332"/>
      <c r="DVD45" s="1332"/>
      <c r="DVE45" s="1332"/>
      <c r="DVF45" s="1332"/>
      <c r="DVG45" s="1332"/>
      <c r="DVH45" s="1332"/>
      <c r="DVI45" s="1332"/>
      <c r="DVJ45" s="1332"/>
      <c r="DVK45" s="1332"/>
      <c r="DVL45" s="1332"/>
      <c r="DVM45" s="1332"/>
      <c r="DVN45" s="1332"/>
      <c r="DVO45" s="1332"/>
      <c r="DVP45" s="1332"/>
      <c r="DVQ45" s="1332"/>
      <c r="DVR45" s="1332"/>
      <c r="DVS45" s="1332"/>
      <c r="DVT45" s="1332"/>
      <c r="DVU45" s="1332"/>
      <c r="DVV45" s="1332"/>
      <c r="DVW45" s="1332"/>
      <c r="DVX45" s="1332"/>
      <c r="DVY45" s="1332"/>
      <c r="DVZ45" s="1332"/>
      <c r="DWA45" s="1332"/>
      <c r="DWB45" s="1332"/>
      <c r="DWC45" s="1332"/>
      <c r="DWD45" s="1332"/>
      <c r="DWE45" s="1332"/>
      <c r="DWF45" s="1332"/>
      <c r="DWG45" s="1332"/>
      <c r="DWH45" s="1332"/>
      <c r="DWI45" s="1332"/>
      <c r="DWJ45" s="1332"/>
      <c r="DWK45" s="1332"/>
      <c r="DWL45" s="1332"/>
      <c r="DWM45" s="1332"/>
      <c r="DWN45" s="1332"/>
      <c r="DWO45" s="1332"/>
      <c r="DWP45" s="1332"/>
      <c r="DWQ45" s="1332"/>
      <c r="DWR45" s="1332"/>
      <c r="DWS45" s="1332"/>
      <c r="DWT45" s="1332"/>
      <c r="DWU45" s="1332"/>
      <c r="DWV45" s="1332"/>
      <c r="DWW45" s="1332"/>
      <c r="DWX45" s="1332"/>
      <c r="DWY45" s="1332"/>
      <c r="DWZ45" s="1332"/>
      <c r="DXA45" s="1332"/>
      <c r="DXB45" s="1332"/>
      <c r="DXC45" s="1332"/>
      <c r="DXD45" s="1332"/>
      <c r="DXE45" s="1332"/>
      <c r="DXF45" s="1332"/>
      <c r="DXG45" s="1332"/>
      <c r="DXH45" s="1332"/>
      <c r="DXI45" s="1332"/>
      <c r="DXJ45" s="1332"/>
      <c r="DXK45" s="1332"/>
      <c r="DXL45" s="1332"/>
      <c r="DXM45" s="1332"/>
      <c r="DXN45" s="1332"/>
      <c r="DXO45" s="1332"/>
      <c r="DXP45" s="1332"/>
      <c r="DXQ45" s="1332"/>
      <c r="DXR45" s="1332"/>
      <c r="DXS45" s="1332"/>
      <c r="DXT45" s="1332"/>
      <c r="DXU45" s="1332"/>
      <c r="DXV45" s="1332"/>
      <c r="DXW45" s="1332"/>
      <c r="DXX45" s="1332"/>
      <c r="DXY45" s="1332"/>
      <c r="DXZ45" s="1332"/>
      <c r="DYA45" s="1332"/>
      <c r="DYB45" s="1332"/>
      <c r="DYC45" s="1332"/>
      <c r="DYD45" s="1332"/>
      <c r="DYE45" s="1332"/>
      <c r="DYF45" s="1332"/>
      <c r="DYG45" s="1332"/>
      <c r="DYH45" s="1332"/>
      <c r="DYI45" s="1332"/>
      <c r="DYJ45" s="1332"/>
      <c r="DYK45" s="1332"/>
      <c r="DYL45" s="1332"/>
      <c r="DYM45" s="1332"/>
      <c r="DYN45" s="1332"/>
      <c r="DYO45" s="1332"/>
      <c r="DYP45" s="1332"/>
      <c r="DYQ45" s="1332"/>
      <c r="DYR45" s="1332"/>
      <c r="DYS45" s="1332"/>
      <c r="DYT45" s="1332"/>
      <c r="DYU45" s="1332"/>
      <c r="DYV45" s="1332"/>
      <c r="DYW45" s="1332"/>
      <c r="DYX45" s="1332"/>
      <c r="DYY45" s="1332"/>
      <c r="DYZ45" s="1332"/>
      <c r="DZA45" s="1332"/>
      <c r="DZB45" s="1332"/>
      <c r="DZC45" s="1332"/>
      <c r="DZD45" s="1332"/>
      <c r="DZE45" s="1332"/>
      <c r="DZF45" s="1332"/>
      <c r="DZG45" s="1332"/>
      <c r="DZH45" s="1332"/>
      <c r="DZI45" s="1332"/>
      <c r="DZJ45" s="1332"/>
      <c r="DZK45" s="1332"/>
      <c r="DZL45" s="1332"/>
      <c r="DZM45" s="1332"/>
      <c r="DZN45" s="1332"/>
      <c r="DZO45" s="1332"/>
      <c r="DZP45" s="1332"/>
      <c r="DZQ45" s="1332"/>
      <c r="DZR45" s="1332"/>
      <c r="DZS45" s="1332"/>
      <c r="DZT45" s="1332"/>
      <c r="DZU45" s="1332"/>
      <c r="DZV45" s="1332"/>
      <c r="DZW45" s="1332"/>
      <c r="DZX45" s="1332"/>
      <c r="DZY45" s="1332"/>
      <c r="DZZ45" s="1332"/>
      <c r="EAA45" s="1332"/>
      <c r="EAB45" s="1332"/>
      <c r="EAC45" s="1332"/>
      <c r="EAD45" s="1332"/>
      <c r="EAE45" s="1332"/>
      <c r="EAF45" s="1332"/>
      <c r="EAG45" s="1332"/>
      <c r="EAH45" s="1332"/>
      <c r="EAI45" s="1332"/>
      <c r="EAJ45" s="1332"/>
      <c r="EAK45" s="1332"/>
      <c r="EAL45" s="1332"/>
      <c r="EAM45" s="1332"/>
      <c r="EAN45" s="1332"/>
      <c r="EAO45" s="1332"/>
      <c r="EAP45" s="1332"/>
      <c r="EAQ45" s="1332"/>
      <c r="EAR45" s="1332"/>
      <c r="EAS45" s="1332"/>
      <c r="EAT45" s="1332"/>
      <c r="EAU45" s="1332"/>
      <c r="EAV45" s="1332"/>
      <c r="EAW45" s="1332"/>
      <c r="EAX45" s="1332"/>
      <c r="EAY45" s="1332"/>
      <c r="EAZ45" s="1332"/>
      <c r="EBA45" s="1332"/>
      <c r="EBB45" s="1332"/>
      <c r="EBC45" s="1332"/>
      <c r="EBD45" s="1332"/>
      <c r="EBE45" s="1332"/>
      <c r="EBF45" s="1332"/>
      <c r="EBG45" s="1332"/>
      <c r="EBH45" s="1332"/>
      <c r="EBI45" s="1332"/>
      <c r="EBJ45" s="1332"/>
      <c r="EBK45" s="1332"/>
      <c r="EBL45" s="1332"/>
      <c r="EBM45" s="1332"/>
      <c r="EBN45" s="1332"/>
      <c r="EBO45" s="1332"/>
      <c r="EBP45" s="1332"/>
      <c r="EBQ45" s="1332"/>
      <c r="EBR45" s="1332"/>
      <c r="EBS45" s="1332"/>
      <c r="EBT45" s="1332"/>
      <c r="EBU45" s="1332"/>
      <c r="EBV45" s="1332"/>
      <c r="EBW45" s="1332"/>
      <c r="EBX45" s="1332"/>
      <c r="EBY45" s="1332"/>
      <c r="EBZ45" s="1332"/>
      <c r="ECA45" s="1332"/>
      <c r="ECB45" s="1332"/>
      <c r="ECC45" s="1332"/>
      <c r="ECD45" s="1332"/>
      <c r="ECE45" s="1332"/>
      <c r="ECF45" s="1332"/>
      <c r="ECG45" s="1332"/>
      <c r="ECH45" s="1332"/>
      <c r="ECI45" s="1332"/>
      <c r="ECJ45" s="1332"/>
      <c r="ECK45" s="1332"/>
      <c r="ECL45" s="1332"/>
      <c r="ECM45" s="1332"/>
      <c r="ECN45" s="1332"/>
      <c r="ECO45" s="1332"/>
      <c r="ECP45" s="1332"/>
      <c r="ECQ45" s="1332"/>
      <c r="ECR45" s="1332"/>
      <c r="ECS45" s="1332"/>
      <c r="ECT45" s="1332"/>
      <c r="ECU45" s="1332"/>
      <c r="ECV45" s="1332"/>
      <c r="ECW45" s="1332"/>
      <c r="ECX45" s="1332"/>
      <c r="ECY45" s="1332"/>
      <c r="ECZ45" s="1332"/>
      <c r="EDA45" s="1332"/>
      <c r="EDB45" s="1332"/>
      <c r="EDC45" s="1332"/>
      <c r="EDD45" s="1332"/>
      <c r="EDE45" s="1332"/>
      <c r="EDF45" s="1332"/>
      <c r="EDG45" s="1332"/>
      <c r="EDH45" s="1332"/>
      <c r="EDI45" s="1332"/>
      <c r="EDJ45" s="1332"/>
      <c r="EDK45" s="1332"/>
      <c r="EDL45" s="1332"/>
      <c r="EDM45" s="1332"/>
      <c r="EDN45" s="1332"/>
      <c r="EDO45" s="1332"/>
      <c r="EDP45" s="1332"/>
      <c r="EDQ45" s="1332"/>
      <c r="EDR45" s="1332"/>
      <c r="EDS45" s="1332"/>
      <c r="EDT45" s="1332"/>
      <c r="EDU45" s="1332"/>
      <c r="EDV45" s="1332"/>
      <c r="EDW45" s="1332"/>
      <c r="EDX45" s="1332"/>
      <c r="EDY45" s="1332"/>
      <c r="EDZ45" s="1332"/>
      <c r="EEA45" s="1332"/>
      <c r="EEB45" s="1332"/>
      <c r="EEC45" s="1332"/>
      <c r="EED45" s="1332"/>
      <c r="EEE45" s="1332"/>
      <c r="EEF45" s="1332"/>
      <c r="EEG45" s="1332"/>
      <c r="EEH45" s="1332"/>
      <c r="EEI45" s="1332"/>
      <c r="EEJ45" s="1332"/>
      <c r="EEK45" s="1332"/>
      <c r="EEL45" s="1332"/>
      <c r="EEM45" s="1332"/>
      <c r="EEN45" s="1332"/>
      <c r="EEO45" s="1332"/>
      <c r="EEP45" s="1332"/>
      <c r="EEQ45" s="1332"/>
      <c r="EER45" s="1332"/>
      <c r="EES45" s="1332"/>
      <c r="EET45" s="1332"/>
      <c r="EEU45" s="1332"/>
      <c r="EEV45" s="1332"/>
      <c r="EEW45" s="1332"/>
      <c r="EEX45" s="1332"/>
      <c r="EEY45" s="1332"/>
      <c r="EEZ45" s="1332"/>
      <c r="EFA45" s="1332"/>
      <c r="EFB45" s="1332"/>
      <c r="EFC45" s="1332"/>
      <c r="EFD45" s="1332"/>
      <c r="EFE45" s="1332"/>
      <c r="EFF45" s="1332"/>
      <c r="EFG45" s="1332"/>
      <c r="EFH45" s="1332"/>
      <c r="EFI45" s="1332"/>
      <c r="EFJ45" s="1332"/>
      <c r="EFK45" s="1332"/>
      <c r="EFL45" s="1332"/>
      <c r="EFM45" s="1332"/>
      <c r="EFN45" s="1332"/>
      <c r="EFO45" s="1332"/>
      <c r="EFP45" s="1332"/>
      <c r="EFQ45" s="1332"/>
      <c r="EFR45" s="1332"/>
      <c r="EFS45" s="1332"/>
      <c r="EFT45" s="1332"/>
      <c r="EFU45" s="1332"/>
      <c r="EFV45" s="1332"/>
      <c r="EFW45" s="1332"/>
      <c r="EFX45" s="1332"/>
      <c r="EFY45" s="1332"/>
      <c r="EFZ45" s="1332"/>
      <c r="EGA45" s="1332"/>
      <c r="EGB45" s="1332"/>
      <c r="EGC45" s="1332"/>
      <c r="EGD45" s="1332"/>
      <c r="EGE45" s="1332"/>
      <c r="EGF45" s="1332"/>
      <c r="EGG45" s="1332"/>
      <c r="EGH45" s="1332"/>
      <c r="EGI45" s="1332"/>
      <c r="EGJ45" s="1332"/>
      <c r="EGK45" s="1332"/>
      <c r="EGL45" s="1332"/>
      <c r="EGM45" s="1332"/>
      <c r="EGN45" s="1332"/>
      <c r="EGO45" s="1332"/>
      <c r="EGP45" s="1332"/>
      <c r="EGQ45" s="1332"/>
      <c r="EGR45" s="1332"/>
      <c r="EGS45" s="1332"/>
      <c r="EGT45" s="1332"/>
      <c r="EGU45" s="1332"/>
      <c r="EGV45" s="1332"/>
      <c r="EGW45" s="1332"/>
      <c r="EGX45" s="1332"/>
      <c r="EGY45" s="1332"/>
      <c r="EGZ45" s="1332"/>
      <c r="EHA45" s="1332"/>
      <c r="EHB45" s="1332"/>
      <c r="EHC45" s="1332"/>
      <c r="EHD45" s="1332"/>
      <c r="EHE45" s="1332"/>
      <c r="EHF45" s="1332"/>
      <c r="EHG45" s="1332"/>
      <c r="EHH45" s="1332"/>
      <c r="EHI45" s="1332"/>
      <c r="EHJ45" s="1332"/>
      <c r="EHK45" s="1332"/>
      <c r="EHL45" s="1332"/>
      <c r="EHM45" s="1332"/>
      <c r="EHN45" s="1332"/>
      <c r="EHO45" s="1332"/>
      <c r="EHP45" s="1332"/>
      <c r="EHQ45" s="1332"/>
      <c r="EHR45" s="1332"/>
      <c r="EHS45" s="1332"/>
      <c r="EHT45" s="1332"/>
      <c r="EHU45" s="1332"/>
      <c r="EHV45" s="1332"/>
      <c r="EHW45" s="1332"/>
      <c r="EHX45" s="1332"/>
      <c r="EHY45" s="1332"/>
      <c r="EHZ45" s="1332"/>
      <c r="EIA45" s="1332"/>
      <c r="EIB45" s="1332"/>
      <c r="EIC45" s="1332"/>
      <c r="EID45" s="1332"/>
      <c r="EIE45" s="1332"/>
      <c r="EIF45" s="1332"/>
      <c r="EIG45" s="1332"/>
      <c r="EIH45" s="1332"/>
      <c r="EII45" s="1332"/>
      <c r="EIJ45" s="1332"/>
      <c r="EIK45" s="1332"/>
      <c r="EIL45" s="1332"/>
      <c r="EIM45" s="1332"/>
      <c r="EIN45" s="1332"/>
      <c r="EIO45" s="1332"/>
      <c r="EIP45" s="1332"/>
      <c r="EIQ45" s="1332"/>
      <c r="EIR45" s="1332"/>
      <c r="EIS45" s="1332"/>
      <c r="EIT45" s="1332"/>
      <c r="EIU45" s="1332"/>
      <c r="EIV45" s="1332"/>
      <c r="EIW45" s="1332"/>
      <c r="EIX45" s="1332"/>
      <c r="EIY45" s="1332"/>
      <c r="EIZ45" s="1332"/>
      <c r="EJA45" s="1332"/>
      <c r="EJB45" s="1332"/>
      <c r="EJC45" s="1332"/>
      <c r="EJD45" s="1332"/>
      <c r="EJE45" s="1332"/>
      <c r="EJF45" s="1332"/>
      <c r="EJG45" s="1332"/>
      <c r="EJH45" s="1332"/>
      <c r="EJI45" s="1332"/>
      <c r="EJJ45" s="1332"/>
      <c r="EJK45" s="1332"/>
      <c r="EJL45" s="1332"/>
      <c r="EJM45" s="1332"/>
      <c r="EJN45" s="1332"/>
      <c r="EJO45" s="1332"/>
      <c r="EJP45" s="1332"/>
      <c r="EJQ45" s="1332"/>
      <c r="EJR45" s="1332"/>
      <c r="EJS45" s="1332"/>
      <c r="EJT45" s="1332"/>
      <c r="EJU45" s="1332"/>
      <c r="EJV45" s="1332"/>
      <c r="EJW45" s="1332"/>
      <c r="EJX45" s="1332"/>
      <c r="EJY45" s="1332"/>
      <c r="EJZ45" s="1332"/>
      <c r="EKA45" s="1332"/>
      <c r="EKB45" s="1332"/>
      <c r="EKC45" s="1332"/>
      <c r="EKD45" s="1332"/>
      <c r="EKE45" s="1332"/>
      <c r="EKF45" s="1332"/>
      <c r="EKG45" s="1332"/>
      <c r="EKH45" s="1332"/>
      <c r="EKI45" s="1332"/>
      <c r="EKJ45" s="1332"/>
      <c r="EKK45" s="1332"/>
      <c r="EKL45" s="1332"/>
      <c r="EKM45" s="1332"/>
      <c r="EKN45" s="1332"/>
      <c r="EKO45" s="1332"/>
      <c r="EKP45" s="1332"/>
      <c r="EKQ45" s="1332"/>
      <c r="EKR45" s="1332"/>
      <c r="EKS45" s="1332"/>
      <c r="EKT45" s="1332"/>
      <c r="EKU45" s="1332"/>
      <c r="EKV45" s="1332"/>
      <c r="EKW45" s="1332"/>
      <c r="EKX45" s="1332"/>
      <c r="EKY45" s="1332"/>
      <c r="EKZ45" s="1332"/>
      <c r="ELA45" s="1332"/>
      <c r="ELB45" s="1332"/>
      <c r="ELC45" s="1332"/>
      <c r="ELD45" s="1332"/>
      <c r="ELE45" s="1332"/>
      <c r="ELF45" s="1332"/>
      <c r="ELG45" s="1332"/>
      <c r="ELH45" s="1332"/>
      <c r="ELI45" s="1332"/>
      <c r="ELJ45" s="1332"/>
      <c r="ELK45" s="1332"/>
      <c r="ELL45" s="1332"/>
      <c r="ELM45" s="1332"/>
      <c r="ELN45" s="1332"/>
      <c r="ELO45" s="1332"/>
      <c r="ELP45" s="1332"/>
      <c r="ELQ45" s="1332"/>
      <c r="ELR45" s="1332"/>
      <c r="ELS45" s="1332"/>
      <c r="ELT45" s="1332"/>
      <c r="ELU45" s="1332"/>
      <c r="ELV45" s="1332"/>
      <c r="ELW45" s="1332"/>
      <c r="ELX45" s="1332"/>
      <c r="ELY45" s="1332"/>
      <c r="ELZ45" s="1332"/>
      <c r="EMA45" s="1332"/>
      <c r="EMB45" s="1332"/>
      <c r="EMC45" s="1332"/>
      <c r="EMD45" s="1332"/>
      <c r="EME45" s="1332"/>
      <c r="EMF45" s="1332"/>
      <c r="EMG45" s="1332"/>
      <c r="EMH45" s="1332"/>
      <c r="EMI45" s="1332"/>
      <c r="EMJ45" s="1332"/>
      <c r="EMK45" s="1332"/>
      <c r="EML45" s="1332"/>
      <c r="EMM45" s="1332"/>
      <c r="EMN45" s="1332"/>
      <c r="EMO45" s="1332"/>
      <c r="EMP45" s="1332"/>
      <c r="EMQ45" s="1332"/>
      <c r="EMR45" s="1332"/>
      <c r="EMS45" s="1332"/>
      <c r="EMT45" s="1332"/>
      <c r="EMU45" s="1332"/>
      <c r="EMV45" s="1332"/>
      <c r="EMW45" s="1332"/>
      <c r="EMX45" s="1332"/>
      <c r="EMY45" s="1332"/>
      <c r="EMZ45" s="1332"/>
      <c r="ENA45" s="1332"/>
      <c r="ENB45" s="1332"/>
      <c r="ENC45" s="1332"/>
      <c r="END45" s="1332"/>
      <c r="ENE45" s="1332"/>
      <c r="ENF45" s="1332"/>
      <c r="ENG45" s="1332"/>
      <c r="ENH45" s="1332"/>
      <c r="ENI45" s="1332"/>
      <c r="ENJ45" s="1332"/>
      <c r="ENK45" s="1332"/>
      <c r="ENL45" s="1332"/>
      <c r="ENM45" s="1332"/>
      <c r="ENN45" s="1332"/>
      <c r="ENO45" s="1332"/>
      <c r="ENP45" s="1332"/>
      <c r="ENQ45" s="1332"/>
      <c r="ENR45" s="1332"/>
      <c r="ENS45" s="1332"/>
      <c r="ENT45" s="1332"/>
      <c r="ENU45" s="1332"/>
      <c r="ENV45" s="1332"/>
      <c r="ENW45" s="1332"/>
      <c r="ENX45" s="1332"/>
      <c r="ENY45" s="1332"/>
      <c r="ENZ45" s="1332"/>
      <c r="EOA45" s="1332"/>
      <c r="EOB45" s="1332"/>
      <c r="EOC45" s="1332"/>
      <c r="EOD45" s="1332"/>
      <c r="EOE45" s="1332"/>
      <c r="EOF45" s="1332"/>
      <c r="EOG45" s="1332"/>
      <c r="EOH45" s="1332"/>
      <c r="EOI45" s="1332"/>
      <c r="EOJ45" s="1332"/>
      <c r="EOK45" s="1332"/>
      <c r="EOL45" s="1332"/>
      <c r="EOM45" s="1332"/>
      <c r="EON45" s="1332"/>
      <c r="EOO45" s="1332"/>
      <c r="EOP45" s="1332"/>
      <c r="EOQ45" s="1332"/>
      <c r="EOR45" s="1332"/>
      <c r="EOS45" s="1332"/>
      <c r="EOT45" s="1332"/>
      <c r="EOU45" s="1332"/>
      <c r="EOV45" s="1332"/>
      <c r="EOW45" s="1332"/>
      <c r="EOX45" s="1332"/>
      <c r="EOY45" s="1332"/>
      <c r="EOZ45" s="1332"/>
      <c r="EPA45" s="1332"/>
      <c r="EPB45" s="1332"/>
      <c r="EPC45" s="1332"/>
      <c r="EPD45" s="1332"/>
      <c r="EPE45" s="1332"/>
      <c r="EPF45" s="1332"/>
      <c r="EPG45" s="1332"/>
      <c r="EPH45" s="1332"/>
      <c r="EPI45" s="1332"/>
      <c r="EPJ45" s="1332"/>
      <c r="EPK45" s="1332"/>
      <c r="EPL45" s="1332"/>
      <c r="EPM45" s="1332"/>
      <c r="EPN45" s="1332"/>
      <c r="EPO45" s="1332"/>
      <c r="EPP45" s="1332"/>
      <c r="EPQ45" s="1332"/>
      <c r="EPR45" s="1332"/>
      <c r="EPS45" s="1332"/>
      <c r="EPT45" s="1332"/>
      <c r="EPU45" s="1332"/>
      <c r="EPV45" s="1332"/>
      <c r="EPW45" s="1332"/>
      <c r="EPX45" s="1332"/>
      <c r="EPY45" s="1332"/>
      <c r="EPZ45" s="1332"/>
      <c r="EQA45" s="1332"/>
      <c r="EQB45" s="1332"/>
      <c r="EQC45" s="1332"/>
      <c r="EQD45" s="1332"/>
      <c r="EQE45" s="1332"/>
      <c r="EQF45" s="1332"/>
      <c r="EQG45" s="1332"/>
      <c r="EQH45" s="1332"/>
      <c r="EQI45" s="1332"/>
      <c r="EQJ45" s="1332"/>
      <c r="EQK45" s="1332"/>
      <c r="EQL45" s="1332"/>
      <c r="EQM45" s="1332"/>
      <c r="EQN45" s="1332"/>
      <c r="EQO45" s="1332"/>
      <c r="EQP45" s="1332"/>
      <c r="EQQ45" s="1332"/>
      <c r="EQR45" s="1332"/>
      <c r="EQS45" s="1332"/>
      <c r="EQT45" s="1332"/>
      <c r="EQU45" s="1332"/>
      <c r="EQV45" s="1332"/>
      <c r="EQW45" s="1332"/>
      <c r="EQX45" s="1332"/>
      <c r="EQY45" s="1332"/>
      <c r="EQZ45" s="1332"/>
      <c r="ERA45" s="1332"/>
      <c r="ERB45" s="1332"/>
      <c r="ERC45" s="1332"/>
      <c r="ERD45" s="1332"/>
      <c r="ERE45" s="1332"/>
      <c r="ERF45" s="1332"/>
      <c r="ERG45" s="1332"/>
      <c r="ERH45" s="1332"/>
      <c r="ERI45" s="1332"/>
      <c r="ERJ45" s="1332"/>
      <c r="ERK45" s="1332"/>
      <c r="ERL45" s="1332"/>
      <c r="ERM45" s="1332"/>
      <c r="ERN45" s="1332"/>
      <c r="ERO45" s="1332"/>
      <c r="ERP45" s="1332"/>
      <c r="ERQ45" s="1332"/>
      <c r="ERR45" s="1332"/>
      <c r="ERS45" s="1332"/>
      <c r="ERT45" s="1332"/>
      <c r="ERU45" s="1332"/>
      <c r="ERV45" s="1332"/>
      <c r="ERW45" s="1332"/>
      <c r="ERX45" s="1332"/>
      <c r="ERY45" s="1332"/>
      <c r="ERZ45" s="1332"/>
      <c r="ESA45" s="1332"/>
      <c r="ESB45" s="1332"/>
      <c r="ESC45" s="1332"/>
      <c r="ESD45" s="1332"/>
      <c r="ESE45" s="1332"/>
      <c r="ESF45" s="1332"/>
      <c r="ESG45" s="1332"/>
      <c r="ESH45" s="1332"/>
      <c r="ESI45" s="1332"/>
      <c r="ESJ45" s="1332"/>
      <c r="ESK45" s="1332"/>
      <c r="ESL45" s="1332"/>
      <c r="ESM45" s="1332"/>
      <c r="ESN45" s="1332"/>
      <c r="ESO45" s="1332"/>
      <c r="ESP45" s="1332"/>
      <c r="ESQ45" s="1332"/>
      <c r="ESR45" s="1332"/>
      <c r="ESS45" s="1332"/>
      <c r="EST45" s="1332"/>
      <c r="ESU45" s="1332"/>
      <c r="ESV45" s="1332"/>
      <c r="ESW45" s="1332"/>
      <c r="ESX45" s="1332"/>
      <c r="ESY45" s="1332"/>
      <c r="ESZ45" s="1332"/>
      <c r="ETA45" s="1332"/>
      <c r="ETB45" s="1332"/>
      <c r="ETC45" s="1332"/>
      <c r="ETD45" s="1332"/>
      <c r="ETE45" s="1332"/>
      <c r="ETF45" s="1332"/>
      <c r="ETG45" s="1332"/>
      <c r="ETH45" s="1332"/>
      <c r="ETI45" s="1332"/>
      <c r="ETJ45" s="1332"/>
      <c r="ETK45" s="1332"/>
      <c r="ETL45" s="1332"/>
      <c r="ETM45" s="1332"/>
      <c r="ETN45" s="1332"/>
      <c r="ETO45" s="1332"/>
      <c r="ETP45" s="1332"/>
      <c r="ETQ45" s="1332"/>
      <c r="ETR45" s="1332"/>
      <c r="ETS45" s="1332"/>
      <c r="ETT45" s="1332"/>
      <c r="ETU45" s="1332"/>
      <c r="ETV45" s="1332"/>
      <c r="ETW45" s="1332"/>
      <c r="ETX45" s="1332"/>
      <c r="ETY45" s="1332"/>
      <c r="ETZ45" s="1332"/>
      <c r="EUA45" s="1332"/>
      <c r="EUB45" s="1332"/>
      <c r="EUC45" s="1332"/>
      <c r="EUD45" s="1332"/>
      <c r="EUE45" s="1332"/>
      <c r="EUF45" s="1332"/>
      <c r="EUG45" s="1332"/>
      <c r="EUH45" s="1332"/>
      <c r="EUI45" s="1332"/>
      <c r="EUJ45" s="1332"/>
      <c r="EUK45" s="1332"/>
      <c r="EUL45" s="1332"/>
      <c r="EUM45" s="1332"/>
      <c r="EUN45" s="1332"/>
      <c r="EUO45" s="1332"/>
      <c r="EUP45" s="1332"/>
      <c r="EUQ45" s="1332"/>
      <c r="EUR45" s="1332"/>
      <c r="EUS45" s="1332"/>
      <c r="EUT45" s="1332"/>
      <c r="EUU45" s="1332"/>
      <c r="EUV45" s="1332"/>
      <c r="EUW45" s="1332"/>
      <c r="EUX45" s="1332"/>
      <c r="EUY45" s="1332"/>
      <c r="EUZ45" s="1332"/>
      <c r="EVA45" s="1332"/>
      <c r="EVB45" s="1332"/>
      <c r="EVC45" s="1332"/>
      <c r="EVD45" s="1332"/>
      <c r="EVE45" s="1332"/>
      <c r="EVF45" s="1332"/>
      <c r="EVG45" s="1332"/>
      <c r="EVH45" s="1332"/>
      <c r="EVI45" s="1332"/>
      <c r="EVJ45" s="1332"/>
      <c r="EVK45" s="1332"/>
      <c r="EVL45" s="1332"/>
      <c r="EVM45" s="1332"/>
      <c r="EVN45" s="1332"/>
      <c r="EVO45" s="1332"/>
      <c r="EVP45" s="1332"/>
      <c r="EVQ45" s="1332"/>
      <c r="EVR45" s="1332"/>
      <c r="EVS45" s="1332"/>
      <c r="EVT45" s="1332"/>
      <c r="EVU45" s="1332"/>
      <c r="EVV45" s="1332"/>
      <c r="EVW45" s="1332"/>
      <c r="EVX45" s="1332"/>
      <c r="EVY45" s="1332"/>
      <c r="EVZ45" s="1332"/>
      <c r="EWA45" s="1332"/>
      <c r="EWB45" s="1332"/>
      <c r="EWC45" s="1332"/>
      <c r="EWD45" s="1332"/>
      <c r="EWE45" s="1332"/>
      <c r="EWF45" s="1332"/>
      <c r="EWG45" s="1332"/>
      <c r="EWH45" s="1332"/>
      <c r="EWI45" s="1332"/>
      <c r="EWJ45" s="1332"/>
      <c r="EWK45" s="1332"/>
      <c r="EWL45" s="1332"/>
      <c r="EWM45" s="1332"/>
      <c r="EWN45" s="1332"/>
      <c r="EWO45" s="1332"/>
      <c r="EWP45" s="1332"/>
      <c r="EWQ45" s="1332"/>
      <c r="EWR45" s="1332"/>
      <c r="EWS45" s="1332"/>
      <c r="EWT45" s="1332"/>
      <c r="EWU45" s="1332"/>
      <c r="EWV45" s="1332"/>
      <c r="EWW45" s="1332"/>
      <c r="EWX45" s="1332"/>
      <c r="EWY45" s="1332"/>
      <c r="EWZ45" s="1332"/>
      <c r="EXA45" s="1332"/>
      <c r="EXB45" s="1332"/>
      <c r="EXC45" s="1332"/>
      <c r="EXD45" s="1332"/>
      <c r="EXE45" s="1332"/>
      <c r="EXF45" s="1332"/>
      <c r="EXG45" s="1332"/>
      <c r="EXH45" s="1332"/>
      <c r="EXI45" s="1332"/>
      <c r="EXJ45" s="1332"/>
      <c r="EXK45" s="1332"/>
      <c r="EXL45" s="1332"/>
      <c r="EXM45" s="1332"/>
      <c r="EXN45" s="1332"/>
      <c r="EXO45" s="1332"/>
      <c r="EXP45" s="1332"/>
      <c r="EXQ45" s="1332"/>
      <c r="EXR45" s="1332"/>
      <c r="EXS45" s="1332"/>
      <c r="EXT45" s="1332"/>
      <c r="EXU45" s="1332"/>
      <c r="EXV45" s="1332"/>
      <c r="EXW45" s="1332"/>
      <c r="EXX45" s="1332"/>
      <c r="EXY45" s="1332"/>
      <c r="EXZ45" s="1332"/>
      <c r="EYA45" s="1332"/>
      <c r="EYB45" s="1332"/>
      <c r="EYC45" s="1332"/>
      <c r="EYD45" s="1332"/>
      <c r="EYE45" s="1332"/>
      <c r="EYF45" s="1332"/>
      <c r="EYG45" s="1332"/>
      <c r="EYH45" s="1332"/>
      <c r="EYI45" s="1332"/>
      <c r="EYJ45" s="1332"/>
      <c r="EYK45" s="1332"/>
      <c r="EYL45" s="1332"/>
      <c r="EYM45" s="1332"/>
      <c r="EYN45" s="1332"/>
      <c r="EYO45" s="1332"/>
      <c r="EYP45" s="1332"/>
      <c r="EYQ45" s="1332"/>
      <c r="EYR45" s="1332"/>
      <c r="EYS45" s="1332"/>
      <c r="EYT45" s="1332"/>
      <c r="EYU45" s="1332"/>
      <c r="EYV45" s="1332"/>
      <c r="EYW45" s="1332"/>
      <c r="EYX45" s="1332"/>
      <c r="EYY45" s="1332"/>
      <c r="EYZ45" s="1332"/>
      <c r="EZA45" s="1332"/>
      <c r="EZB45" s="1332"/>
      <c r="EZC45" s="1332"/>
      <c r="EZD45" s="1332"/>
      <c r="EZE45" s="1332"/>
      <c r="EZF45" s="1332"/>
      <c r="EZG45" s="1332"/>
      <c r="EZH45" s="1332"/>
      <c r="EZI45" s="1332"/>
      <c r="EZJ45" s="1332"/>
      <c r="EZK45" s="1332"/>
      <c r="EZL45" s="1332"/>
      <c r="EZM45" s="1332"/>
      <c r="EZN45" s="1332"/>
      <c r="EZO45" s="1332"/>
      <c r="EZP45" s="1332"/>
      <c r="EZQ45" s="1332"/>
      <c r="EZR45" s="1332"/>
      <c r="EZS45" s="1332"/>
      <c r="EZT45" s="1332"/>
      <c r="EZU45" s="1332"/>
      <c r="EZV45" s="1332"/>
      <c r="EZW45" s="1332"/>
      <c r="EZX45" s="1332"/>
      <c r="EZY45" s="1332"/>
      <c r="EZZ45" s="1332"/>
      <c r="FAA45" s="1332"/>
      <c r="FAB45" s="1332"/>
      <c r="FAC45" s="1332"/>
      <c r="FAD45" s="1332"/>
      <c r="FAE45" s="1332"/>
      <c r="FAF45" s="1332"/>
      <c r="FAG45" s="1332"/>
      <c r="FAH45" s="1332"/>
      <c r="FAI45" s="1332"/>
      <c r="FAJ45" s="1332"/>
      <c r="FAK45" s="1332"/>
      <c r="FAL45" s="1332"/>
      <c r="FAM45" s="1332"/>
      <c r="FAN45" s="1332"/>
      <c r="FAO45" s="1332"/>
      <c r="FAP45" s="1332"/>
      <c r="FAQ45" s="1332"/>
      <c r="FAR45" s="1332"/>
      <c r="FAS45" s="1332"/>
      <c r="FAT45" s="1332"/>
      <c r="FAU45" s="1332"/>
      <c r="FAV45" s="1332"/>
      <c r="FAW45" s="1332"/>
      <c r="FAX45" s="1332"/>
      <c r="FAY45" s="1332"/>
      <c r="FAZ45" s="1332"/>
      <c r="FBA45" s="1332"/>
      <c r="FBB45" s="1332"/>
      <c r="FBC45" s="1332"/>
      <c r="FBD45" s="1332"/>
      <c r="FBE45" s="1332"/>
      <c r="FBF45" s="1332"/>
      <c r="FBG45" s="1332"/>
      <c r="FBH45" s="1332"/>
      <c r="FBI45" s="1332"/>
      <c r="FBJ45" s="1332"/>
      <c r="FBK45" s="1332"/>
      <c r="FBL45" s="1332"/>
      <c r="FBM45" s="1332"/>
      <c r="FBN45" s="1332"/>
      <c r="FBO45" s="1332"/>
      <c r="FBP45" s="1332"/>
      <c r="FBQ45" s="1332"/>
      <c r="FBR45" s="1332"/>
      <c r="FBS45" s="1332"/>
      <c r="FBT45" s="1332"/>
      <c r="FBU45" s="1332"/>
      <c r="FBV45" s="1332"/>
      <c r="FBW45" s="1332"/>
      <c r="FBX45" s="1332"/>
      <c r="FBY45" s="1332"/>
      <c r="FBZ45" s="1332"/>
      <c r="FCA45" s="1332"/>
      <c r="FCB45" s="1332"/>
      <c r="FCC45" s="1332"/>
      <c r="FCD45" s="1332"/>
      <c r="FCE45" s="1332"/>
      <c r="FCF45" s="1332"/>
      <c r="FCG45" s="1332"/>
      <c r="FCH45" s="1332"/>
      <c r="FCI45" s="1332"/>
      <c r="FCJ45" s="1332"/>
      <c r="FCK45" s="1332"/>
      <c r="FCL45" s="1332"/>
      <c r="FCM45" s="1332"/>
      <c r="FCN45" s="1332"/>
      <c r="FCO45" s="1332"/>
      <c r="FCP45" s="1332"/>
      <c r="FCQ45" s="1332"/>
      <c r="FCR45" s="1332"/>
      <c r="FCS45" s="1332"/>
      <c r="FCT45" s="1332"/>
      <c r="FCU45" s="1332"/>
      <c r="FCV45" s="1332"/>
      <c r="FCW45" s="1332"/>
      <c r="FCX45" s="1332"/>
      <c r="FCY45" s="1332"/>
      <c r="FCZ45" s="1332"/>
      <c r="FDA45" s="1332"/>
      <c r="FDB45" s="1332"/>
      <c r="FDC45" s="1332"/>
      <c r="FDD45" s="1332"/>
      <c r="FDE45" s="1332"/>
      <c r="FDF45" s="1332"/>
      <c r="FDG45" s="1332"/>
      <c r="FDH45" s="1332"/>
      <c r="FDI45" s="1332"/>
      <c r="FDJ45" s="1332"/>
      <c r="FDK45" s="1332"/>
      <c r="FDL45" s="1332"/>
      <c r="FDM45" s="1332"/>
      <c r="FDN45" s="1332"/>
      <c r="FDO45" s="1332"/>
      <c r="FDP45" s="1332"/>
      <c r="FDQ45" s="1332"/>
      <c r="FDR45" s="1332"/>
      <c r="FDS45" s="1332"/>
      <c r="FDT45" s="1332"/>
      <c r="FDU45" s="1332"/>
      <c r="FDV45" s="1332"/>
      <c r="FDW45" s="1332"/>
      <c r="FDX45" s="1332"/>
      <c r="FDY45" s="1332"/>
      <c r="FDZ45" s="1332"/>
      <c r="FEA45" s="1332"/>
      <c r="FEB45" s="1332"/>
      <c r="FEC45" s="1332"/>
      <c r="FED45" s="1332"/>
      <c r="FEE45" s="1332"/>
      <c r="FEF45" s="1332"/>
      <c r="FEG45" s="1332"/>
      <c r="FEH45" s="1332"/>
      <c r="FEI45" s="1332"/>
      <c r="FEJ45" s="1332"/>
      <c r="FEK45" s="1332"/>
      <c r="FEL45" s="1332"/>
      <c r="FEM45" s="1332"/>
      <c r="FEN45" s="1332"/>
      <c r="FEO45" s="1332"/>
      <c r="FEP45" s="1332"/>
      <c r="FEQ45" s="1332"/>
      <c r="FER45" s="1332"/>
      <c r="FES45" s="1332"/>
      <c r="FET45" s="1332"/>
      <c r="FEU45" s="1332"/>
      <c r="FEV45" s="1332"/>
      <c r="FEW45" s="1332"/>
      <c r="FEX45" s="1332"/>
      <c r="FEY45" s="1332"/>
      <c r="FEZ45" s="1332"/>
      <c r="FFA45" s="1332"/>
      <c r="FFB45" s="1332"/>
      <c r="FFC45" s="1332"/>
      <c r="FFD45" s="1332"/>
      <c r="FFE45" s="1332"/>
      <c r="FFF45" s="1332"/>
      <c r="FFG45" s="1332"/>
      <c r="FFH45" s="1332"/>
      <c r="FFI45" s="1332"/>
      <c r="FFJ45" s="1332"/>
      <c r="FFK45" s="1332"/>
      <c r="FFL45" s="1332"/>
      <c r="FFM45" s="1332"/>
      <c r="FFN45" s="1332"/>
      <c r="FFO45" s="1332"/>
      <c r="FFP45" s="1332"/>
      <c r="FFQ45" s="1332"/>
      <c r="FFR45" s="1332"/>
      <c r="FFS45" s="1332"/>
      <c r="FFT45" s="1332"/>
      <c r="FFU45" s="1332"/>
      <c r="FFV45" s="1332"/>
      <c r="FFW45" s="1332"/>
      <c r="FFX45" s="1332"/>
      <c r="FFY45" s="1332"/>
      <c r="FFZ45" s="1332"/>
      <c r="FGA45" s="1332"/>
      <c r="FGB45" s="1332"/>
      <c r="FGC45" s="1332"/>
      <c r="FGD45" s="1332"/>
      <c r="FGE45" s="1332"/>
      <c r="FGF45" s="1332"/>
      <c r="FGG45" s="1332"/>
      <c r="FGH45" s="1332"/>
      <c r="FGI45" s="1332"/>
      <c r="FGJ45" s="1332"/>
      <c r="FGK45" s="1332"/>
      <c r="FGL45" s="1332"/>
      <c r="FGM45" s="1332"/>
      <c r="FGN45" s="1332"/>
      <c r="FGO45" s="1332"/>
      <c r="FGP45" s="1332"/>
      <c r="FGQ45" s="1332"/>
      <c r="FGR45" s="1332"/>
      <c r="FGS45" s="1332"/>
      <c r="FGT45" s="1332"/>
      <c r="FGU45" s="1332"/>
      <c r="FGV45" s="1332"/>
      <c r="FGW45" s="1332"/>
      <c r="FGX45" s="1332"/>
      <c r="FGY45" s="1332"/>
      <c r="FGZ45" s="1332"/>
      <c r="FHA45" s="1332"/>
      <c r="FHB45" s="1332"/>
      <c r="FHC45" s="1332"/>
      <c r="FHD45" s="1332"/>
      <c r="FHE45" s="1332"/>
      <c r="FHF45" s="1332"/>
      <c r="FHG45" s="1332"/>
      <c r="FHH45" s="1332"/>
      <c r="FHI45" s="1332"/>
      <c r="FHJ45" s="1332"/>
      <c r="FHK45" s="1332"/>
      <c r="FHL45" s="1332"/>
      <c r="FHM45" s="1332"/>
      <c r="FHN45" s="1332"/>
      <c r="FHO45" s="1332"/>
      <c r="FHP45" s="1332"/>
      <c r="FHQ45" s="1332"/>
      <c r="FHR45" s="1332"/>
      <c r="FHS45" s="1332"/>
      <c r="FHT45" s="1332"/>
      <c r="FHU45" s="1332"/>
      <c r="FHV45" s="1332"/>
      <c r="FHW45" s="1332"/>
      <c r="FHX45" s="1332"/>
      <c r="FHY45" s="1332"/>
      <c r="FHZ45" s="1332"/>
      <c r="FIA45" s="1332"/>
      <c r="FIB45" s="1332"/>
      <c r="FIC45" s="1332"/>
      <c r="FID45" s="1332"/>
      <c r="FIE45" s="1332"/>
      <c r="FIF45" s="1332"/>
      <c r="FIG45" s="1332"/>
      <c r="FIH45" s="1332"/>
      <c r="FII45" s="1332"/>
      <c r="FIJ45" s="1332"/>
      <c r="FIK45" s="1332"/>
      <c r="FIL45" s="1332"/>
      <c r="FIM45" s="1332"/>
      <c r="FIN45" s="1332"/>
      <c r="FIO45" s="1332"/>
      <c r="FIP45" s="1332"/>
      <c r="FIQ45" s="1332"/>
      <c r="FIR45" s="1332"/>
      <c r="FIS45" s="1332"/>
      <c r="FIT45" s="1332"/>
      <c r="FIU45" s="1332"/>
      <c r="FIV45" s="1332"/>
      <c r="FIW45" s="1332"/>
      <c r="FIX45" s="1332"/>
      <c r="FIY45" s="1332"/>
      <c r="FIZ45" s="1332"/>
      <c r="FJA45" s="1332"/>
      <c r="FJB45" s="1332"/>
      <c r="FJC45" s="1332"/>
      <c r="FJD45" s="1332"/>
      <c r="FJE45" s="1332"/>
      <c r="FJF45" s="1332"/>
      <c r="FJG45" s="1332"/>
      <c r="FJH45" s="1332"/>
      <c r="FJI45" s="1332"/>
      <c r="FJJ45" s="1332"/>
      <c r="FJK45" s="1332"/>
      <c r="FJL45" s="1332"/>
      <c r="FJM45" s="1332"/>
      <c r="FJN45" s="1332"/>
      <c r="FJO45" s="1332"/>
      <c r="FJP45" s="1332"/>
      <c r="FJQ45" s="1332"/>
      <c r="FJR45" s="1332"/>
      <c r="FJS45" s="1332"/>
      <c r="FJT45" s="1332"/>
      <c r="FJU45" s="1332"/>
      <c r="FJV45" s="1332"/>
      <c r="FJW45" s="1332"/>
      <c r="FJX45" s="1332"/>
      <c r="FJY45" s="1332"/>
      <c r="FJZ45" s="1332"/>
      <c r="FKA45" s="1332"/>
      <c r="FKB45" s="1332"/>
      <c r="FKC45" s="1332"/>
      <c r="FKD45" s="1332"/>
      <c r="FKE45" s="1332"/>
      <c r="FKF45" s="1332"/>
      <c r="FKG45" s="1332"/>
      <c r="FKH45" s="1332"/>
      <c r="FKI45" s="1332"/>
      <c r="FKJ45" s="1332"/>
      <c r="FKK45" s="1332"/>
      <c r="FKL45" s="1332"/>
      <c r="FKM45" s="1332"/>
      <c r="FKN45" s="1332"/>
      <c r="FKO45" s="1332"/>
      <c r="FKP45" s="1332"/>
      <c r="FKQ45" s="1332"/>
      <c r="FKR45" s="1332"/>
      <c r="FKS45" s="1332"/>
      <c r="FKT45" s="1332"/>
      <c r="FKU45" s="1332"/>
      <c r="FKV45" s="1332"/>
      <c r="FKW45" s="1332"/>
      <c r="FKX45" s="1332"/>
      <c r="FKY45" s="1332"/>
      <c r="FKZ45" s="1332"/>
      <c r="FLA45" s="1332"/>
      <c r="FLB45" s="1332"/>
      <c r="FLC45" s="1332"/>
      <c r="FLD45" s="1332"/>
      <c r="FLE45" s="1332"/>
      <c r="FLF45" s="1332"/>
      <c r="FLG45" s="1332"/>
      <c r="FLH45" s="1332"/>
      <c r="FLI45" s="1332"/>
      <c r="FLJ45" s="1332"/>
      <c r="FLK45" s="1332"/>
      <c r="FLL45" s="1332"/>
      <c r="FLM45" s="1332"/>
      <c r="FLN45" s="1332"/>
      <c r="FLO45" s="1332"/>
      <c r="FLP45" s="1332"/>
      <c r="FLQ45" s="1332"/>
      <c r="FLR45" s="1332"/>
      <c r="FLS45" s="1332"/>
      <c r="FLT45" s="1332"/>
      <c r="FLU45" s="1332"/>
      <c r="FLV45" s="1332"/>
      <c r="FLW45" s="1332"/>
      <c r="FLX45" s="1332"/>
      <c r="FLY45" s="1332"/>
      <c r="FLZ45" s="1332"/>
      <c r="FMA45" s="1332"/>
      <c r="FMB45" s="1332"/>
      <c r="FMC45" s="1332"/>
      <c r="FMD45" s="1332"/>
      <c r="FME45" s="1332"/>
      <c r="FMF45" s="1332"/>
      <c r="FMG45" s="1332"/>
      <c r="FMH45" s="1332"/>
      <c r="FMI45" s="1332"/>
      <c r="FMJ45" s="1332"/>
      <c r="FMK45" s="1332"/>
      <c r="FML45" s="1332"/>
      <c r="FMM45" s="1332"/>
      <c r="FMN45" s="1332"/>
      <c r="FMO45" s="1332"/>
      <c r="FMP45" s="1332"/>
      <c r="FMQ45" s="1332"/>
      <c r="FMR45" s="1332"/>
      <c r="FMS45" s="1332"/>
      <c r="FMT45" s="1332"/>
      <c r="FMU45" s="1332"/>
      <c r="FMV45" s="1332"/>
      <c r="FMW45" s="1332"/>
      <c r="FMX45" s="1332"/>
      <c r="FMY45" s="1332"/>
      <c r="FMZ45" s="1332"/>
      <c r="FNA45" s="1332"/>
      <c r="FNB45" s="1332"/>
      <c r="FNC45" s="1332"/>
      <c r="FND45" s="1332"/>
      <c r="FNE45" s="1332"/>
      <c r="FNF45" s="1332"/>
    </row>
    <row r="46" spans="1:4426" s="1301" customFormat="1" ht="15">
      <c r="A46" s="1330"/>
      <c r="B46" s="1406">
        <v>1901034</v>
      </c>
      <c r="C46" s="1410" t="s">
        <v>1690</v>
      </c>
      <c r="D46" s="1427">
        <v>1484647.61</v>
      </c>
      <c r="E46" s="1405"/>
      <c r="F46" s="1401"/>
      <c r="G46" s="1401"/>
      <c r="H46" s="1401">
        <f>+D46</f>
        <v>1484647.61</v>
      </c>
      <c r="I46" s="1401"/>
      <c r="J46" s="1623" t="s">
        <v>1665</v>
      </c>
      <c r="K46" s="1415" t="s">
        <v>1691</v>
      </c>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32"/>
      <c r="HW46" s="1332"/>
      <c r="HX46" s="1332"/>
      <c r="HY46" s="1332"/>
      <c r="HZ46" s="1332"/>
      <c r="IA46" s="1332"/>
      <c r="IB46" s="1332"/>
      <c r="IC46" s="1332"/>
      <c r="ID46" s="1332"/>
      <c r="IE46" s="1332"/>
      <c r="IF46" s="1332"/>
      <c r="IG46" s="1332"/>
      <c r="IH46" s="1332"/>
      <c r="II46" s="1332"/>
      <c r="IJ46" s="1332"/>
      <c r="IK46" s="1332"/>
      <c r="IL46" s="1332"/>
      <c r="IM46" s="1332"/>
      <c r="IN46" s="1332"/>
      <c r="IO46" s="1332"/>
      <c r="IP46" s="1332"/>
      <c r="IQ46" s="1332"/>
      <c r="IR46" s="1332"/>
      <c r="IS46" s="1332"/>
      <c r="IT46" s="1332"/>
      <c r="IU46" s="1332"/>
      <c r="IV46" s="1332"/>
      <c r="IW46" s="1332"/>
      <c r="IX46" s="1332"/>
      <c r="IY46" s="1332"/>
      <c r="IZ46" s="1332"/>
      <c r="JA46" s="1332"/>
      <c r="JB46" s="1332"/>
      <c r="JC46" s="1332"/>
      <c r="JD46" s="1332"/>
      <c r="JE46" s="1332"/>
      <c r="JF46" s="1332"/>
      <c r="JG46" s="1332"/>
      <c r="JH46" s="1332"/>
      <c r="JI46" s="1332"/>
      <c r="JJ46" s="1332"/>
      <c r="JK46" s="1332"/>
      <c r="JL46" s="1332"/>
      <c r="JM46" s="1332"/>
      <c r="JN46" s="1332"/>
      <c r="JO46" s="1332"/>
      <c r="JP46" s="1332"/>
      <c r="JQ46" s="1332"/>
      <c r="JR46" s="1332"/>
      <c r="JS46" s="1332"/>
      <c r="JT46" s="1332"/>
      <c r="JU46" s="1332"/>
      <c r="JV46" s="1332"/>
      <c r="JW46" s="1332"/>
      <c r="JX46" s="1332"/>
      <c r="JY46" s="1332"/>
      <c r="JZ46" s="1332"/>
      <c r="KA46" s="1332"/>
      <c r="KB46" s="1332"/>
      <c r="KC46" s="1332"/>
      <c r="KD46" s="1332"/>
      <c r="KE46" s="1332"/>
      <c r="KF46" s="1332"/>
      <c r="KG46" s="1332"/>
      <c r="KH46" s="1332"/>
      <c r="KI46" s="1332"/>
      <c r="KJ46" s="1332"/>
      <c r="KK46" s="1332"/>
      <c r="KL46" s="1332"/>
      <c r="KM46" s="1332"/>
      <c r="KN46" s="1332"/>
      <c r="KO46" s="1332"/>
      <c r="KP46" s="1332"/>
      <c r="KQ46" s="1332"/>
      <c r="KR46" s="1332"/>
      <c r="KS46" s="1332"/>
      <c r="KT46" s="1332"/>
      <c r="KU46" s="1332"/>
      <c r="KV46" s="1332"/>
      <c r="KW46" s="1332"/>
      <c r="KX46" s="1332"/>
      <c r="KY46" s="1332"/>
      <c r="KZ46" s="1332"/>
      <c r="LA46" s="1332"/>
      <c r="LB46" s="1332"/>
      <c r="LC46" s="1332"/>
      <c r="LD46" s="1332"/>
      <c r="LE46" s="1332"/>
      <c r="LF46" s="1332"/>
      <c r="LG46" s="1332"/>
      <c r="LH46" s="1332"/>
      <c r="LI46" s="1332"/>
      <c r="LJ46" s="1332"/>
      <c r="LK46" s="1332"/>
      <c r="LL46" s="1332"/>
      <c r="LM46" s="1332"/>
      <c r="LN46" s="1332"/>
      <c r="LO46" s="1332"/>
      <c r="LP46" s="1332"/>
      <c r="LQ46" s="1332"/>
      <c r="LR46" s="1332"/>
      <c r="LS46" s="1332"/>
      <c r="LT46" s="1332"/>
      <c r="LU46" s="1332"/>
      <c r="LV46" s="1332"/>
      <c r="LW46" s="1332"/>
      <c r="LX46" s="1332"/>
      <c r="LY46" s="1332"/>
      <c r="LZ46" s="1332"/>
      <c r="MA46" s="1332"/>
      <c r="MB46" s="1332"/>
      <c r="MC46" s="1332"/>
      <c r="MD46" s="1332"/>
      <c r="ME46" s="1332"/>
      <c r="MF46" s="1332"/>
      <c r="MG46" s="1332"/>
      <c r="MH46" s="1332"/>
      <c r="MI46" s="1332"/>
      <c r="MJ46" s="1332"/>
      <c r="MK46" s="1332"/>
      <c r="ML46" s="1332"/>
      <c r="MM46" s="1332"/>
      <c r="MN46" s="1332"/>
      <c r="MO46" s="1332"/>
      <c r="MP46" s="1332"/>
      <c r="MQ46" s="1332"/>
      <c r="MR46" s="1332"/>
      <c r="MS46" s="1332"/>
      <c r="MT46" s="1332"/>
      <c r="MU46" s="1332"/>
      <c r="MV46" s="1332"/>
      <c r="MW46" s="1332"/>
      <c r="MX46" s="1332"/>
      <c r="MY46" s="1332"/>
      <c r="MZ46" s="1332"/>
      <c r="NA46" s="1332"/>
      <c r="NB46" s="1332"/>
      <c r="NC46" s="1332"/>
      <c r="ND46" s="1332"/>
      <c r="NE46" s="1332"/>
      <c r="NF46" s="1332"/>
      <c r="NG46" s="1332"/>
      <c r="NH46" s="1332"/>
      <c r="NI46" s="1332"/>
      <c r="NJ46" s="1332"/>
      <c r="NK46" s="1332"/>
      <c r="NL46" s="1332"/>
      <c r="NM46" s="1332"/>
      <c r="NN46" s="1332"/>
      <c r="NO46" s="1332"/>
      <c r="NP46" s="1332"/>
      <c r="NQ46" s="1332"/>
      <c r="NR46" s="1332"/>
      <c r="NS46" s="1332"/>
      <c r="NT46" s="1332"/>
      <c r="NU46" s="1332"/>
      <c r="NV46" s="1332"/>
      <c r="NW46" s="1332"/>
      <c r="NX46" s="1332"/>
      <c r="NY46" s="1332"/>
      <c r="NZ46" s="1332"/>
      <c r="OA46" s="1332"/>
      <c r="OB46" s="1332"/>
      <c r="OC46" s="1332"/>
      <c r="OD46" s="1332"/>
      <c r="OE46" s="1332"/>
      <c r="OF46" s="1332"/>
      <c r="OG46" s="1332"/>
      <c r="OH46" s="1332"/>
      <c r="OI46" s="1332"/>
      <c r="OJ46" s="1332"/>
      <c r="OK46" s="1332"/>
      <c r="OL46" s="1332"/>
      <c r="OM46" s="1332"/>
      <c r="ON46" s="1332"/>
      <c r="OO46" s="1332"/>
      <c r="OP46" s="1332"/>
      <c r="OQ46" s="1332"/>
      <c r="OR46" s="1332"/>
      <c r="OS46" s="1332"/>
      <c r="OT46" s="1332"/>
      <c r="OU46" s="1332"/>
      <c r="OV46" s="1332"/>
      <c r="OW46" s="1332"/>
      <c r="OX46" s="1332"/>
      <c r="OY46" s="1332"/>
      <c r="OZ46" s="1332"/>
      <c r="PA46" s="1332"/>
      <c r="PB46" s="1332"/>
      <c r="PC46" s="1332"/>
      <c r="PD46" s="1332"/>
      <c r="PE46" s="1332"/>
      <c r="PF46" s="1332"/>
      <c r="PG46" s="1332"/>
      <c r="PH46" s="1332"/>
      <c r="PI46" s="1332"/>
      <c r="PJ46" s="1332"/>
      <c r="PK46" s="1332"/>
      <c r="PL46" s="1332"/>
      <c r="PM46" s="1332"/>
      <c r="PN46" s="1332"/>
      <c r="PO46" s="1332"/>
      <c r="PP46" s="1332"/>
      <c r="PQ46" s="1332"/>
      <c r="PR46" s="1332"/>
      <c r="PS46" s="1332"/>
      <c r="PT46" s="1332"/>
      <c r="PU46" s="1332"/>
      <c r="PV46" s="1332"/>
      <c r="PW46" s="1332"/>
      <c r="PX46" s="1332"/>
      <c r="PY46" s="1332"/>
      <c r="PZ46" s="1332"/>
      <c r="QA46" s="1332"/>
      <c r="QB46" s="1332"/>
      <c r="QC46" s="1332"/>
      <c r="QD46" s="1332"/>
      <c r="QE46" s="1332"/>
      <c r="QF46" s="1332"/>
      <c r="QG46" s="1332"/>
      <c r="QH46" s="1332"/>
      <c r="QI46" s="1332"/>
      <c r="QJ46" s="1332"/>
      <c r="QK46" s="1332"/>
      <c r="QL46" s="1332"/>
      <c r="QM46" s="1332"/>
      <c r="QN46" s="1332"/>
      <c r="QO46" s="1332"/>
      <c r="QP46" s="1332"/>
      <c r="QQ46" s="1332"/>
      <c r="QR46" s="1332"/>
      <c r="QS46" s="1332"/>
      <c r="QT46" s="1332"/>
      <c r="QU46" s="1332"/>
      <c r="QV46" s="1332"/>
      <c r="QW46" s="1332"/>
      <c r="QX46" s="1332"/>
      <c r="QY46" s="1332"/>
      <c r="QZ46" s="1332"/>
      <c r="RA46" s="1332"/>
      <c r="RB46" s="1332"/>
      <c r="RC46" s="1332"/>
      <c r="RD46" s="1332"/>
      <c r="RE46" s="1332"/>
      <c r="RF46" s="1332"/>
      <c r="RG46" s="1332"/>
      <c r="RH46" s="1332"/>
      <c r="RI46" s="1332"/>
      <c r="RJ46" s="1332"/>
      <c r="RK46" s="1332"/>
      <c r="RL46" s="1332"/>
      <c r="RM46" s="1332"/>
      <c r="RN46" s="1332"/>
      <c r="RO46" s="1332"/>
      <c r="RP46" s="1332"/>
      <c r="RQ46" s="1332"/>
      <c r="RR46" s="1332"/>
      <c r="RS46" s="1332"/>
      <c r="RT46" s="1332"/>
      <c r="RU46" s="1332"/>
      <c r="RV46" s="1332"/>
      <c r="RW46" s="1332"/>
      <c r="RX46" s="1332"/>
      <c r="RY46" s="1332"/>
      <c r="RZ46" s="1332"/>
      <c r="SA46" s="1332"/>
      <c r="SB46" s="1332"/>
      <c r="SC46" s="1332"/>
      <c r="SD46" s="1332"/>
      <c r="SE46" s="1332"/>
      <c r="SF46" s="1332"/>
      <c r="SG46" s="1332"/>
      <c r="SH46" s="1332"/>
      <c r="SI46" s="1332"/>
      <c r="SJ46" s="1332"/>
      <c r="SK46" s="1332"/>
      <c r="SL46" s="1332"/>
      <c r="SM46" s="1332"/>
      <c r="SN46" s="1332"/>
      <c r="SO46" s="1332"/>
      <c r="SP46" s="1332"/>
      <c r="SQ46" s="1332"/>
      <c r="SR46" s="1332"/>
      <c r="SS46" s="1332"/>
      <c r="ST46" s="1332"/>
      <c r="SU46" s="1332"/>
      <c r="SV46" s="1332"/>
      <c r="SW46" s="1332"/>
      <c r="SX46" s="1332"/>
      <c r="SY46" s="1332"/>
      <c r="SZ46" s="1332"/>
      <c r="TA46" s="1332"/>
      <c r="TB46" s="1332"/>
      <c r="TC46" s="1332"/>
      <c r="TD46" s="1332"/>
      <c r="TE46" s="1332"/>
      <c r="TF46" s="1332"/>
      <c r="TG46" s="1332"/>
      <c r="TH46" s="1332"/>
      <c r="TI46" s="1332"/>
      <c r="TJ46" s="1332"/>
      <c r="TK46" s="1332"/>
      <c r="TL46" s="1332"/>
      <c r="TM46" s="1332"/>
      <c r="TN46" s="1332"/>
      <c r="TO46" s="1332"/>
      <c r="TP46" s="1332"/>
      <c r="TQ46" s="1332"/>
      <c r="TR46" s="1332"/>
      <c r="TS46" s="1332"/>
      <c r="TT46" s="1332"/>
      <c r="TU46" s="1332"/>
      <c r="TV46" s="1332"/>
      <c r="TW46" s="1332"/>
      <c r="TX46" s="1332"/>
      <c r="TY46" s="1332"/>
      <c r="TZ46" s="1332"/>
      <c r="UA46" s="1332"/>
      <c r="UB46" s="1332"/>
      <c r="UC46" s="1332"/>
      <c r="UD46" s="1332"/>
      <c r="UE46" s="1332"/>
      <c r="UF46" s="1332"/>
      <c r="UG46" s="1332"/>
      <c r="UH46" s="1332"/>
      <c r="UI46" s="1332"/>
      <c r="UJ46" s="1332"/>
      <c r="UK46" s="1332"/>
      <c r="UL46" s="1332"/>
      <c r="UM46" s="1332"/>
      <c r="UN46" s="1332"/>
      <c r="UO46" s="1332"/>
      <c r="UP46" s="1332"/>
      <c r="UQ46" s="1332"/>
      <c r="UR46" s="1332"/>
      <c r="US46" s="1332"/>
      <c r="UT46" s="1332"/>
      <c r="UU46" s="1332"/>
      <c r="UV46" s="1332"/>
      <c r="UW46" s="1332"/>
      <c r="UX46" s="1332"/>
      <c r="UY46" s="1332"/>
      <c r="UZ46" s="1332"/>
      <c r="VA46" s="1332"/>
      <c r="VB46" s="1332"/>
      <c r="VC46" s="1332"/>
      <c r="VD46" s="1332"/>
      <c r="VE46" s="1332"/>
      <c r="VF46" s="1332"/>
      <c r="VG46" s="1332"/>
      <c r="VH46" s="1332"/>
      <c r="VI46" s="1332"/>
      <c r="VJ46" s="1332"/>
      <c r="VK46" s="1332"/>
      <c r="VL46" s="1332"/>
      <c r="VM46" s="1332"/>
      <c r="VN46" s="1332"/>
      <c r="VO46" s="1332"/>
      <c r="VP46" s="1332"/>
      <c r="VQ46" s="1332"/>
      <c r="VR46" s="1332"/>
      <c r="VS46" s="1332"/>
      <c r="VT46" s="1332"/>
      <c r="VU46" s="1332"/>
      <c r="VV46" s="1332"/>
      <c r="VW46" s="1332"/>
      <c r="VX46" s="1332"/>
      <c r="VY46" s="1332"/>
      <c r="VZ46" s="1332"/>
      <c r="WA46" s="1332"/>
      <c r="WB46" s="1332"/>
      <c r="WC46" s="1332"/>
      <c r="WD46" s="1332"/>
      <c r="WE46" s="1332"/>
      <c r="WF46" s="1332"/>
      <c r="WG46" s="1332"/>
      <c r="WH46" s="1332"/>
      <c r="WI46" s="1332"/>
      <c r="WJ46" s="1332"/>
      <c r="WK46" s="1332"/>
      <c r="WL46" s="1332"/>
      <c r="WM46" s="1332"/>
      <c r="WN46" s="1332"/>
      <c r="WO46" s="1332"/>
      <c r="WP46" s="1332"/>
      <c r="WQ46" s="1332"/>
      <c r="WR46" s="1332"/>
      <c r="WS46" s="1332"/>
      <c r="WT46" s="1332"/>
      <c r="WU46" s="1332"/>
      <c r="WV46" s="1332"/>
      <c r="WW46" s="1332"/>
      <c r="WX46" s="1332"/>
      <c r="WY46" s="1332"/>
      <c r="WZ46" s="1332"/>
      <c r="XA46" s="1332"/>
      <c r="XB46" s="1332"/>
      <c r="XC46" s="1332"/>
      <c r="XD46" s="1332"/>
      <c r="XE46" s="1332"/>
      <c r="XF46" s="1332"/>
      <c r="XG46" s="1332"/>
      <c r="XH46" s="1332"/>
      <c r="XI46" s="1332"/>
      <c r="XJ46" s="1332"/>
      <c r="XK46" s="1332"/>
      <c r="XL46" s="1332"/>
      <c r="XM46" s="1332"/>
      <c r="XN46" s="1332"/>
      <c r="XO46" s="1332"/>
      <c r="XP46" s="1332"/>
      <c r="XQ46" s="1332"/>
      <c r="XR46" s="1332"/>
      <c r="XS46" s="1332"/>
      <c r="XT46" s="1332"/>
      <c r="XU46" s="1332"/>
      <c r="XV46" s="1332"/>
      <c r="XW46" s="1332"/>
      <c r="XX46" s="1332"/>
      <c r="XY46" s="1332"/>
      <c r="XZ46" s="1332"/>
      <c r="YA46" s="1332"/>
      <c r="YB46" s="1332"/>
      <c r="YC46" s="1332"/>
      <c r="YD46" s="1332"/>
      <c r="YE46" s="1332"/>
      <c r="YF46" s="1332"/>
      <c r="YG46" s="1332"/>
      <c r="YH46" s="1332"/>
      <c r="YI46" s="1332"/>
      <c r="YJ46" s="1332"/>
      <c r="YK46" s="1332"/>
      <c r="YL46" s="1332"/>
      <c r="YM46" s="1332"/>
      <c r="YN46" s="1332"/>
      <c r="YO46" s="1332"/>
      <c r="YP46" s="1332"/>
      <c r="YQ46" s="1332"/>
      <c r="YR46" s="1332"/>
      <c r="YS46" s="1332"/>
      <c r="YT46" s="1332"/>
      <c r="YU46" s="1332"/>
      <c r="YV46" s="1332"/>
      <c r="YW46" s="1332"/>
      <c r="YX46" s="1332"/>
      <c r="YY46" s="1332"/>
      <c r="YZ46" s="1332"/>
      <c r="ZA46" s="1332"/>
      <c r="ZB46" s="1332"/>
      <c r="ZC46" s="1332"/>
      <c r="ZD46" s="1332"/>
      <c r="ZE46" s="1332"/>
      <c r="ZF46" s="1332"/>
      <c r="ZG46" s="1332"/>
      <c r="ZH46" s="1332"/>
      <c r="ZI46" s="1332"/>
      <c r="ZJ46" s="1332"/>
      <c r="ZK46" s="1332"/>
      <c r="ZL46" s="1332"/>
      <c r="ZM46" s="1332"/>
      <c r="ZN46" s="1332"/>
      <c r="ZO46" s="1332"/>
      <c r="ZP46" s="1332"/>
      <c r="ZQ46" s="1332"/>
      <c r="ZR46" s="1332"/>
      <c r="ZS46" s="1332"/>
      <c r="ZT46" s="1332"/>
      <c r="ZU46" s="1332"/>
      <c r="ZV46" s="1332"/>
      <c r="ZW46" s="1332"/>
      <c r="ZX46" s="1332"/>
      <c r="ZY46" s="1332"/>
      <c r="ZZ46" s="1332"/>
      <c r="AAA46" s="1332"/>
      <c r="AAB46" s="1332"/>
      <c r="AAC46" s="1332"/>
      <c r="AAD46" s="1332"/>
      <c r="AAE46" s="1332"/>
      <c r="AAF46" s="1332"/>
      <c r="AAG46" s="1332"/>
      <c r="AAH46" s="1332"/>
      <c r="AAI46" s="1332"/>
      <c r="AAJ46" s="1332"/>
      <c r="AAK46" s="1332"/>
      <c r="AAL46" s="1332"/>
      <c r="AAM46" s="1332"/>
      <c r="AAN46" s="1332"/>
      <c r="AAO46" s="1332"/>
      <c r="AAP46" s="1332"/>
      <c r="AAQ46" s="1332"/>
      <c r="AAR46" s="1332"/>
      <c r="AAS46" s="1332"/>
      <c r="AAT46" s="1332"/>
      <c r="AAU46" s="1332"/>
      <c r="AAV46" s="1332"/>
      <c r="AAW46" s="1332"/>
      <c r="AAX46" s="1332"/>
      <c r="AAY46" s="1332"/>
      <c r="AAZ46" s="1332"/>
      <c r="ABA46" s="1332"/>
      <c r="ABB46" s="1332"/>
      <c r="ABC46" s="1332"/>
      <c r="ABD46" s="1332"/>
      <c r="ABE46" s="1332"/>
      <c r="ABF46" s="1332"/>
      <c r="ABG46" s="1332"/>
      <c r="ABH46" s="1332"/>
      <c r="ABI46" s="1332"/>
      <c r="ABJ46" s="1332"/>
      <c r="ABK46" s="1332"/>
      <c r="ABL46" s="1332"/>
      <c r="ABM46" s="1332"/>
      <c r="ABN46" s="1332"/>
      <c r="ABO46" s="1332"/>
      <c r="ABP46" s="1332"/>
      <c r="ABQ46" s="1332"/>
      <c r="ABR46" s="1332"/>
      <c r="ABS46" s="1332"/>
      <c r="ABT46" s="1332"/>
      <c r="ABU46" s="1332"/>
      <c r="ABV46" s="1332"/>
      <c r="ABW46" s="1332"/>
      <c r="ABX46" s="1332"/>
      <c r="ABY46" s="1332"/>
      <c r="ABZ46" s="1332"/>
      <c r="ACA46" s="1332"/>
      <c r="ACB46" s="1332"/>
      <c r="ACC46" s="1332"/>
      <c r="ACD46" s="1332"/>
      <c r="ACE46" s="1332"/>
      <c r="ACF46" s="1332"/>
      <c r="ACG46" s="1332"/>
      <c r="ACH46" s="1332"/>
      <c r="ACI46" s="1332"/>
      <c r="ACJ46" s="1332"/>
      <c r="ACK46" s="1332"/>
      <c r="ACL46" s="1332"/>
      <c r="ACM46" s="1332"/>
      <c r="ACN46" s="1332"/>
      <c r="ACO46" s="1332"/>
      <c r="ACP46" s="1332"/>
      <c r="ACQ46" s="1332"/>
      <c r="ACR46" s="1332"/>
      <c r="ACS46" s="1332"/>
      <c r="ACT46" s="1332"/>
      <c r="ACU46" s="1332"/>
      <c r="ACV46" s="1332"/>
      <c r="ACW46" s="1332"/>
      <c r="ACX46" s="1332"/>
      <c r="ACY46" s="1332"/>
      <c r="ACZ46" s="1332"/>
      <c r="ADA46" s="1332"/>
      <c r="ADB46" s="1332"/>
      <c r="ADC46" s="1332"/>
      <c r="ADD46" s="1332"/>
      <c r="ADE46" s="1332"/>
      <c r="ADF46" s="1332"/>
      <c r="ADG46" s="1332"/>
      <c r="ADH46" s="1332"/>
      <c r="ADI46" s="1332"/>
      <c r="ADJ46" s="1332"/>
      <c r="ADK46" s="1332"/>
      <c r="ADL46" s="1332"/>
      <c r="ADM46" s="1332"/>
      <c r="ADN46" s="1332"/>
      <c r="ADO46" s="1332"/>
      <c r="ADP46" s="1332"/>
      <c r="ADQ46" s="1332"/>
      <c r="ADR46" s="1332"/>
      <c r="ADS46" s="1332"/>
      <c r="ADT46" s="1332"/>
      <c r="ADU46" s="1332"/>
      <c r="ADV46" s="1332"/>
      <c r="ADW46" s="1332"/>
      <c r="ADX46" s="1332"/>
      <c r="ADY46" s="1332"/>
      <c r="ADZ46" s="1332"/>
      <c r="AEA46" s="1332"/>
      <c r="AEB46" s="1332"/>
      <c r="AEC46" s="1332"/>
      <c r="AED46" s="1332"/>
      <c r="AEE46" s="1332"/>
      <c r="AEF46" s="1332"/>
      <c r="AEG46" s="1332"/>
      <c r="AEH46" s="1332"/>
      <c r="AEI46" s="1332"/>
      <c r="AEJ46" s="1332"/>
      <c r="AEK46" s="1332"/>
      <c r="AEL46" s="1332"/>
      <c r="AEM46" s="1332"/>
      <c r="AEN46" s="1332"/>
      <c r="AEO46" s="1332"/>
      <c r="AEP46" s="1332"/>
      <c r="AEQ46" s="1332"/>
      <c r="AER46" s="1332"/>
      <c r="AES46" s="1332"/>
      <c r="AET46" s="1332"/>
      <c r="AEU46" s="1332"/>
      <c r="AEV46" s="1332"/>
      <c r="AEW46" s="1332"/>
      <c r="AEX46" s="1332"/>
      <c r="AEY46" s="1332"/>
      <c r="AEZ46" s="1332"/>
      <c r="AFA46" s="1332"/>
      <c r="AFB46" s="1332"/>
      <c r="AFC46" s="1332"/>
      <c r="AFD46" s="1332"/>
      <c r="AFE46" s="1332"/>
      <c r="AFF46" s="1332"/>
      <c r="AFG46" s="1332"/>
      <c r="AFH46" s="1332"/>
      <c r="AFI46" s="1332"/>
      <c r="AFJ46" s="1332"/>
      <c r="AFK46" s="1332"/>
      <c r="AFL46" s="1332"/>
      <c r="AFM46" s="1332"/>
      <c r="AFN46" s="1332"/>
      <c r="AFO46" s="1332"/>
      <c r="AFP46" s="1332"/>
      <c r="AFQ46" s="1332"/>
      <c r="AFR46" s="1332"/>
      <c r="AFS46" s="1332"/>
      <c r="AFT46" s="1332"/>
      <c r="AFU46" s="1332"/>
      <c r="AFV46" s="1332"/>
      <c r="AFW46" s="1332"/>
      <c r="AFX46" s="1332"/>
      <c r="AFY46" s="1332"/>
      <c r="AFZ46" s="1332"/>
      <c r="AGA46" s="1332"/>
      <c r="AGB46" s="1332"/>
      <c r="AGC46" s="1332"/>
      <c r="AGD46" s="1332"/>
      <c r="AGE46" s="1332"/>
      <c r="AGF46" s="1332"/>
      <c r="AGG46" s="1332"/>
      <c r="AGH46" s="1332"/>
      <c r="AGI46" s="1332"/>
      <c r="AGJ46" s="1332"/>
      <c r="AGK46" s="1332"/>
      <c r="AGL46" s="1332"/>
      <c r="AGM46" s="1332"/>
      <c r="AGN46" s="1332"/>
      <c r="AGO46" s="1332"/>
      <c r="AGP46" s="1332"/>
      <c r="AGQ46" s="1332"/>
      <c r="AGR46" s="1332"/>
      <c r="AGS46" s="1332"/>
      <c r="AGT46" s="1332"/>
      <c r="AGU46" s="1332"/>
      <c r="AGV46" s="1332"/>
      <c r="AGW46" s="1332"/>
      <c r="AGX46" s="1332"/>
      <c r="AGY46" s="1332"/>
      <c r="AGZ46" s="1332"/>
      <c r="AHA46" s="1332"/>
      <c r="AHB46" s="1332"/>
      <c r="AHC46" s="1332"/>
      <c r="AHD46" s="1332"/>
      <c r="AHE46" s="1332"/>
      <c r="AHF46" s="1332"/>
      <c r="AHG46" s="1332"/>
      <c r="AHH46" s="1332"/>
      <c r="AHI46" s="1332"/>
      <c r="AHJ46" s="1332"/>
      <c r="AHK46" s="1332"/>
      <c r="AHL46" s="1332"/>
      <c r="AHM46" s="1332"/>
      <c r="AHN46" s="1332"/>
      <c r="AHO46" s="1332"/>
      <c r="AHP46" s="1332"/>
      <c r="AHQ46" s="1332"/>
      <c r="AHR46" s="1332"/>
      <c r="AHS46" s="1332"/>
      <c r="AHT46" s="1332"/>
      <c r="AHU46" s="1332"/>
      <c r="AHV46" s="1332"/>
      <c r="AHW46" s="1332"/>
      <c r="AHX46" s="1332"/>
      <c r="AHY46" s="1332"/>
      <c r="AHZ46" s="1332"/>
      <c r="AIA46" s="1332"/>
      <c r="AIB46" s="1332"/>
      <c r="AIC46" s="1332"/>
      <c r="AID46" s="1332"/>
      <c r="AIE46" s="1332"/>
      <c r="AIF46" s="1332"/>
      <c r="AIG46" s="1332"/>
      <c r="AIH46" s="1332"/>
      <c r="AII46" s="1332"/>
      <c r="AIJ46" s="1332"/>
      <c r="AIK46" s="1332"/>
      <c r="AIL46" s="1332"/>
      <c r="AIM46" s="1332"/>
      <c r="AIN46" s="1332"/>
      <c r="AIO46" s="1332"/>
      <c r="AIP46" s="1332"/>
      <c r="AIQ46" s="1332"/>
      <c r="AIR46" s="1332"/>
      <c r="AIS46" s="1332"/>
      <c r="AIT46" s="1332"/>
      <c r="AIU46" s="1332"/>
      <c r="AIV46" s="1332"/>
      <c r="AIW46" s="1332"/>
      <c r="AIX46" s="1332"/>
      <c r="AIY46" s="1332"/>
      <c r="AIZ46" s="1332"/>
      <c r="AJA46" s="1332"/>
      <c r="AJB46" s="1332"/>
      <c r="AJC46" s="1332"/>
      <c r="AJD46" s="1332"/>
      <c r="AJE46" s="1332"/>
      <c r="AJF46" s="1332"/>
      <c r="AJG46" s="1332"/>
      <c r="AJH46" s="1332"/>
      <c r="AJI46" s="1332"/>
      <c r="AJJ46" s="1332"/>
      <c r="AJK46" s="1332"/>
      <c r="AJL46" s="1332"/>
      <c r="AJM46" s="1332"/>
      <c r="AJN46" s="1332"/>
      <c r="AJO46" s="1332"/>
      <c r="AJP46" s="1332"/>
      <c r="AJQ46" s="1332"/>
      <c r="AJR46" s="1332"/>
      <c r="AJS46" s="1332"/>
      <c r="AJT46" s="1332"/>
      <c r="AJU46" s="1332"/>
      <c r="AJV46" s="1332"/>
      <c r="AJW46" s="1332"/>
      <c r="AJX46" s="1332"/>
      <c r="AJY46" s="1332"/>
      <c r="AJZ46" s="1332"/>
      <c r="AKA46" s="1332"/>
      <c r="AKB46" s="1332"/>
      <c r="AKC46" s="1332"/>
      <c r="AKD46" s="1332"/>
      <c r="AKE46" s="1332"/>
      <c r="AKF46" s="1332"/>
      <c r="AKG46" s="1332"/>
      <c r="AKH46" s="1332"/>
      <c r="AKI46" s="1332"/>
      <c r="AKJ46" s="1332"/>
      <c r="AKK46" s="1332"/>
      <c r="AKL46" s="1332"/>
      <c r="AKM46" s="1332"/>
      <c r="AKN46" s="1332"/>
      <c r="AKO46" s="1332"/>
      <c r="AKP46" s="1332"/>
      <c r="AKQ46" s="1332"/>
      <c r="AKR46" s="1332"/>
      <c r="AKS46" s="1332"/>
      <c r="AKT46" s="1332"/>
      <c r="AKU46" s="1332"/>
      <c r="AKV46" s="1332"/>
      <c r="AKW46" s="1332"/>
      <c r="AKX46" s="1332"/>
      <c r="AKY46" s="1332"/>
      <c r="AKZ46" s="1332"/>
      <c r="ALA46" s="1332"/>
      <c r="ALB46" s="1332"/>
      <c r="ALC46" s="1332"/>
      <c r="ALD46" s="1332"/>
      <c r="ALE46" s="1332"/>
      <c r="ALF46" s="1332"/>
      <c r="ALG46" s="1332"/>
      <c r="ALH46" s="1332"/>
      <c r="ALI46" s="1332"/>
      <c r="ALJ46" s="1332"/>
      <c r="ALK46" s="1332"/>
      <c r="ALL46" s="1332"/>
      <c r="ALM46" s="1332"/>
      <c r="ALN46" s="1332"/>
      <c r="ALO46" s="1332"/>
      <c r="ALP46" s="1332"/>
      <c r="ALQ46" s="1332"/>
      <c r="ALR46" s="1332"/>
      <c r="ALS46" s="1332"/>
      <c r="ALT46" s="1332"/>
      <c r="ALU46" s="1332"/>
      <c r="ALV46" s="1332"/>
      <c r="ALW46" s="1332"/>
      <c r="ALX46" s="1332"/>
      <c r="ALY46" s="1332"/>
      <c r="ALZ46" s="1332"/>
      <c r="AMA46" s="1332"/>
      <c r="AMB46" s="1332"/>
      <c r="AMC46" s="1332"/>
      <c r="AMD46" s="1332"/>
      <c r="AME46" s="1332"/>
      <c r="AMF46" s="1332"/>
      <c r="AMG46" s="1332"/>
      <c r="AMH46" s="1332"/>
      <c r="AMI46" s="1332"/>
      <c r="AMJ46" s="1332"/>
      <c r="AMK46" s="1332"/>
      <c r="AML46" s="1332"/>
      <c r="AMM46" s="1332"/>
      <c r="AMN46" s="1332"/>
      <c r="AMO46" s="1332"/>
      <c r="AMP46" s="1332"/>
      <c r="AMQ46" s="1332"/>
      <c r="AMR46" s="1332"/>
      <c r="AMS46" s="1332"/>
      <c r="AMT46" s="1332"/>
      <c r="AMU46" s="1332"/>
      <c r="AMV46" s="1332"/>
      <c r="AMW46" s="1332"/>
      <c r="AMX46" s="1332"/>
      <c r="AMY46" s="1332"/>
      <c r="AMZ46" s="1332"/>
      <c r="ANA46" s="1332"/>
      <c r="ANB46" s="1332"/>
      <c r="ANC46" s="1332"/>
      <c r="AND46" s="1332"/>
      <c r="ANE46" s="1332"/>
      <c r="ANF46" s="1332"/>
      <c r="ANG46" s="1332"/>
      <c r="ANH46" s="1332"/>
      <c r="ANI46" s="1332"/>
      <c r="ANJ46" s="1332"/>
      <c r="ANK46" s="1332"/>
      <c r="ANL46" s="1332"/>
      <c r="ANM46" s="1332"/>
      <c r="ANN46" s="1332"/>
      <c r="ANO46" s="1332"/>
      <c r="ANP46" s="1332"/>
      <c r="ANQ46" s="1332"/>
      <c r="ANR46" s="1332"/>
      <c r="ANS46" s="1332"/>
      <c r="ANT46" s="1332"/>
      <c r="ANU46" s="1332"/>
      <c r="ANV46" s="1332"/>
      <c r="ANW46" s="1332"/>
      <c r="ANX46" s="1332"/>
      <c r="ANY46" s="1332"/>
      <c r="ANZ46" s="1332"/>
      <c r="AOA46" s="1332"/>
      <c r="AOB46" s="1332"/>
      <c r="AOC46" s="1332"/>
      <c r="AOD46" s="1332"/>
      <c r="AOE46" s="1332"/>
      <c r="AOF46" s="1332"/>
      <c r="AOG46" s="1332"/>
      <c r="AOH46" s="1332"/>
      <c r="AOI46" s="1332"/>
      <c r="AOJ46" s="1332"/>
      <c r="AOK46" s="1332"/>
      <c r="AOL46" s="1332"/>
      <c r="AOM46" s="1332"/>
      <c r="AON46" s="1332"/>
      <c r="AOO46" s="1332"/>
      <c r="AOP46" s="1332"/>
      <c r="AOQ46" s="1332"/>
      <c r="AOR46" s="1332"/>
      <c r="AOS46" s="1332"/>
      <c r="AOT46" s="1332"/>
      <c r="AOU46" s="1332"/>
      <c r="AOV46" s="1332"/>
      <c r="AOW46" s="1332"/>
      <c r="AOX46" s="1332"/>
      <c r="AOY46" s="1332"/>
      <c r="AOZ46" s="1332"/>
      <c r="APA46" s="1332"/>
      <c r="APB46" s="1332"/>
      <c r="APC46" s="1332"/>
      <c r="APD46" s="1332"/>
      <c r="APE46" s="1332"/>
      <c r="APF46" s="1332"/>
      <c r="APG46" s="1332"/>
      <c r="APH46" s="1332"/>
      <c r="API46" s="1332"/>
      <c r="APJ46" s="1332"/>
      <c r="APK46" s="1332"/>
      <c r="APL46" s="1332"/>
      <c r="APM46" s="1332"/>
      <c r="APN46" s="1332"/>
      <c r="APO46" s="1332"/>
      <c r="APP46" s="1332"/>
      <c r="APQ46" s="1332"/>
      <c r="APR46" s="1332"/>
      <c r="APS46" s="1332"/>
      <c r="APT46" s="1332"/>
      <c r="APU46" s="1332"/>
      <c r="APV46" s="1332"/>
      <c r="APW46" s="1332"/>
      <c r="APX46" s="1332"/>
      <c r="APY46" s="1332"/>
      <c r="APZ46" s="1332"/>
      <c r="AQA46" s="1332"/>
      <c r="AQB46" s="1332"/>
      <c r="AQC46" s="1332"/>
      <c r="AQD46" s="1332"/>
      <c r="AQE46" s="1332"/>
      <c r="AQF46" s="1332"/>
      <c r="AQG46" s="1332"/>
      <c r="AQH46" s="1332"/>
      <c r="AQI46" s="1332"/>
      <c r="AQJ46" s="1332"/>
      <c r="AQK46" s="1332"/>
      <c r="AQL46" s="1332"/>
      <c r="AQM46" s="1332"/>
      <c r="AQN46" s="1332"/>
      <c r="AQO46" s="1332"/>
      <c r="AQP46" s="1332"/>
      <c r="AQQ46" s="1332"/>
      <c r="AQR46" s="1332"/>
      <c r="AQS46" s="1332"/>
      <c r="AQT46" s="1332"/>
      <c r="AQU46" s="1332"/>
      <c r="AQV46" s="1332"/>
      <c r="AQW46" s="1332"/>
      <c r="AQX46" s="1332"/>
      <c r="AQY46" s="1332"/>
      <c r="AQZ46" s="1332"/>
      <c r="ARA46" s="1332"/>
      <c r="ARB46" s="1332"/>
      <c r="ARC46" s="1332"/>
      <c r="ARD46" s="1332"/>
      <c r="ARE46" s="1332"/>
      <c r="ARF46" s="1332"/>
      <c r="ARG46" s="1332"/>
      <c r="ARH46" s="1332"/>
      <c r="ARI46" s="1332"/>
      <c r="ARJ46" s="1332"/>
      <c r="ARK46" s="1332"/>
      <c r="ARL46" s="1332"/>
      <c r="ARM46" s="1332"/>
      <c r="ARN46" s="1332"/>
      <c r="ARO46" s="1332"/>
      <c r="ARP46" s="1332"/>
      <c r="ARQ46" s="1332"/>
      <c r="ARR46" s="1332"/>
      <c r="ARS46" s="1332"/>
      <c r="ART46" s="1332"/>
      <c r="ARU46" s="1332"/>
      <c r="ARV46" s="1332"/>
      <c r="ARW46" s="1332"/>
      <c r="ARX46" s="1332"/>
      <c r="ARY46" s="1332"/>
      <c r="ARZ46" s="1332"/>
      <c r="ASA46" s="1332"/>
      <c r="ASB46" s="1332"/>
      <c r="ASC46" s="1332"/>
      <c r="ASD46" s="1332"/>
      <c r="ASE46" s="1332"/>
      <c r="ASF46" s="1332"/>
      <c r="ASG46" s="1332"/>
      <c r="ASH46" s="1332"/>
      <c r="ASI46" s="1332"/>
      <c r="ASJ46" s="1332"/>
      <c r="ASK46" s="1332"/>
      <c r="ASL46" s="1332"/>
      <c r="ASM46" s="1332"/>
      <c r="ASN46" s="1332"/>
      <c r="ASO46" s="1332"/>
      <c r="ASP46" s="1332"/>
      <c r="ASQ46" s="1332"/>
      <c r="ASR46" s="1332"/>
      <c r="ASS46" s="1332"/>
      <c r="AST46" s="1332"/>
      <c r="ASU46" s="1332"/>
      <c r="ASV46" s="1332"/>
      <c r="ASW46" s="1332"/>
      <c r="ASX46" s="1332"/>
      <c r="ASY46" s="1332"/>
      <c r="ASZ46" s="1332"/>
      <c r="ATA46" s="1332"/>
      <c r="ATB46" s="1332"/>
      <c r="ATC46" s="1332"/>
      <c r="ATD46" s="1332"/>
      <c r="ATE46" s="1332"/>
      <c r="ATF46" s="1332"/>
      <c r="ATG46" s="1332"/>
      <c r="ATH46" s="1332"/>
      <c r="ATI46" s="1332"/>
      <c r="ATJ46" s="1332"/>
      <c r="ATK46" s="1332"/>
      <c r="ATL46" s="1332"/>
      <c r="ATM46" s="1332"/>
      <c r="ATN46" s="1332"/>
      <c r="ATO46" s="1332"/>
      <c r="ATP46" s="1332"/>
      <c r="ATQ46" s="1332"/>
      <c r="ATR46" s="1332"/>
      <c r="ATS46" s="1332"/>
      <c r="ATT46" s="1332"/>
      <c r="ATU46" s="1332"/>
      <c r="ATV46" s="1332"/>
      <c r="ATW46" s="1332"/>
      <c r="ATX46" s="1332"/>
      <c r="ATY46" s="1332"/>
      <c r="ATZ46" s="1332"/>
      <c r="AUA46" s="1332"/>
      <c r="AUB46" s="1332"/>
      <c r="AUC46" s="1332"/>
      <c r="AUD46" s="1332"/>
      <c r="AUE46" s="1332"/>
      <c r="AUF46" s="1332"/>
      <c r="AUG46" s="1332"/>
      <c r="AUH46" s="1332"/>
      <c r="AUI46" s="1332"/>
      <c r="AUJ46" s="1332"/>
      <c r="AUK46" s="1332"/>
      <c r="AUL46" s="1332"/>
      <c r="AUM46" s="1332"/>
      <c r="AUN46" s="1332"/>
      <c r="AUO46" s="1332"/>
      <c r="AUP46" s="1332"/>
      <c r="AUQ46" s="1332"/>
      <c r="AUR46" s="1332"/>
      <c r="AUS46" s="1332"/>
      <c r="AUT46" s="1332"/>
      <c r="AUU46" s="1332"/>
      <c r="AUV46" s="1332"/>
      <c r="AUW46" s="1332"/>
      <c r="AUX46" s="1332"/>
      <c r="AUY46" s="1332"/>
      <c r="AUZ46" s="1332"/>
      <c r="AVA46" s="1332"/>
      <c r="AVB46" s="1332"/>
      <c r="AVC46" s="1332"/>
      <c r="AVD46" s="1332"/>
      <c r="AVE46" s="1332"/>
      <c r="AVF46" s="1332"/>
      <c r="AVG46" s="1332"/>
      <c r="AVH46" s="1332"/>
      <c r="AVI46" s="1332"/>
      <c r="AVJ46" s="1332"/>
      <c r="AVK46" s="1332"/>
      <c r="AVL46" s="1332"/>
      <c r="AVM46" s="1332"/>
      <c r="AVN46" s="1332"/>
      <c r="AVO46" s="1332"/>
      <c r="AVP46" s="1332"/>
      <c r="AVQ46" s="1332"/>
      <c r="AVR46" s="1332"/>
      <c r="AVS46" s="1332"/>
      <c r="AVT46" s="1332"/>
      <c r="AVU46" s="1332"/>
      <c r="AVV46" s="1332"/>
      <c r="AVW46" s="1332"/>
      <c r="AVX46" s="1332"/>
      <c r="AVY46" s="1332"/>
      <c r="AVZ46" s="1332"/>
      <c r="AWA46" s="1332"/>
      <c r="AWB46" s="1332"/>
      <c r="AWC46" s="1332"/>
      <c r="AWD46" s="1332"/>
      <c r="AWE46" s="1332"/>
      <c r="AWF46" s="1332"/>
      <c r="AWG46" s="1332"/>
      <c r="AWH46" s="1332"/>
      <c r="AWI46" s="1332"/>
      <c r="AWJ46" s="1332"/>
      <c r="AWK46" s="1332"/>
      <c r="AWL46" s="1332"/>
      <c r="AWM46" s="1332"/>
      <c r="AWN46" s="1332"/>
      <c r="AWO46" s="1332"/>
      <c r="AWP46" s="1332"/>
      <c r="AWQ46" s="1332"/>
      <c r="AWR46" s="1332"/>
      <c r="AWS46" s="1332"/>
      <c r="AWT46" s="1332"/>
      <c r="AWU46" s="1332"/>
      <c r="AWV46" s="1332"/>
      <c r="AWW46" s="1332"/>
      <c r="AWX46" s="1332"/>
      <c r="AWY46" s="1332"/>
      <c r="AWZ46" s="1332"/>
      <c r="AXA46" s="1332"/>
      <c r="AXB46" s="1332"/>
      <c r="AXC46" s="1332"/>
      <c r="AXD46" s="1332"/>
      <c r="AXE46" s="1332"/>
      <c r="AXF46" s="1332"/>
      <c r="AXG46" s="1332"/>
      <c r="AXH46" s="1332"/>
      <c r="AXI46" s="1332"/>
      <c r="AXJ46" s="1332"/>
      <c r="AXK46" s="1332"/>
      <c r="AXL46" s="1332"/>
      <c r="AXM46" s="1332"/>
      <c r="AXN46" s="1332"/>
      <c r="AXO46" s="1332"/>
      <c r="AXP46" s="1332"/>
      <c r="AXQ46" s="1332"/>
      <c r="AXR46" s="1332"/>
      <c r="AXS46" s="1332"/>
      <c r="AXT46" s="1332"/>
      <c r="AXU46" s="1332"/>
      <c r="AXV46" s="1332"/>
      <c r="AXW46" s="1332"/>
      <c r="AXX46" s="1332"/>
      <c r="AXY46" s="1332"/>
      <c r="AXZ46" s="1332"/>
      <c r="AYA46" s="1332"/>
      <c r="AYB46" s="1332"/>
      <c r="AYC46" s="1332"/>
      <c r="AYD46" s="1332"/>
      <c r="AYE46" s="1332"/>
      <c r="AYF46" s="1332"/>
      <c r="AYG46" s="1332"/>
      <c r="AYH46" s="1332"/>
      <c r="AYI46" s="1332"/>
      <c r="AYJ46" s="1332"/>
      <c r="AYK46" s="1332"/>
      <c r="AYL46" s="1332"/>
      <c r="AYM46" s="1332"/>
      <c r="AYN46" s="1332"/>
      <c r="AYO46" s="1332"/>
      <c r="AYP46" s="1332"/>
      <c r="AYQ46" s="1332"/>
      <c r="AYR46" s="1332"/>
      <c r="AYS46" s="1332"/>
      <c r="AYT46" s="1332"/>
      <c r="AYU46" s="1332"/>
      <c r="AYV46" s="1332"/>
      <c r="AYW46" s="1332"/>
      <c r="AYX46" s="1332"/>
      <c r="AYY46" s="1332"/>
      <c r="AYZ46" s="1332"/>
      <c r="AZA46" s="1332"/>
      <c r="AZB46" s="1332"/>
      <c r="AZC46" s="1332"/>
      <c r="AZD46" s="1332"/>
      <c r="AZE46" s="1332"/>
      <c r="AZF46" s="1332"/>
      <c r="AZG46" s="1332"/>
      <c r="AZH46" s="1332"/>
      <c r="AZI46" s="1332"/>
      <c r="AZJ46" s="1332"/>
      <c r="AZK46" s="1332"/>
      <c r="AZL46" s="1332"/>
      <c r="AZM46" s="1332"/>
      <c r="AZN46" s="1332"/>
      <c r="AZO46" s="1332"/>
      <c r="AZP46" s="1332"/>
      <c r="AZQ46" s="1332"/>
      <c r="AZR46" s="1332"/>
      <c r="AZS46" s="1332"/>
      <c r="AZT46" s="1332"/>
      <c r="AZU46" s="1332"/>
      <c r="AZV46" s="1332"/>
      <c r="AZW46" s="1332"/>
      <c r="AZX46" s="1332"/>
      <c r="AZY46" s="1332"/>
      <c r="AZZ46" s="1332"/>
      <c r="BAA46" s="1332"/>
      <c r="BAB46" s="1332"/>
      <c r="BAC46" s="1332"/>
      <c r="BAD46" s="1332"/>
      <c r="BAE46" s="1332"/>
      <c r="BAF46" s="1332"/>
      <c r="BAG46" s="1332"/>
      <c r="BAH46" s="1332"/>
      <c r="BAI46" s="1332"/>
      <c r="BAJ46" s="1332"/>
      <c r="BAK46" s="1332"/>
      <c r="BAL46" s="1332"/>
      <c r="BAM46" s="1332"/>
      <c r="BAN46" s="1332"/>
      <c r="BAO46" s="1332"/>
      <c r="BAP46" s="1332"/>
      <c r="BAQ46" s="1332"/>
      <c r="BAR46" s="1332"/>
      <c r="BAS46" s="1332"/>
      <c r="BAT46" s="1332"/>
      <c r="BAU46" s="1332"/>
      <c r="BAV46" s="1332"/>
      <c r="BAW46" s="1332"/>
      <c r="BAX46" s="1332"/>
      <c r="BAY46" s="1332"/>
      <c r="BAZ46" s="1332"/>
      <c r="BBA46" s="1332"/>
      <c r="BBB46" s="1332"/>
      <c r="BBC46" s="1332"/>
      <c r="BBD46" s="1332"/>
      <c r="BBE46" s="1332"/>
      <c r="BBF46" s="1332"/>
      <c r="BBG46" s="1332"/>
      <c r="BBH46" s="1332"/>
      <c r="BBI46" s="1332"/>
      <c r="BBJ46" s="1332"/>
      <c r="BBK46" s="1332"/>
      <c r="BBL46" s="1332"/>
      <c r="BBM46" s="1332"/>
      <c r="BBN46" s="1332"/>
      <c r="BBO46" s="1332"/>
      <c r="BBP46" s="1332"/>
      <c r="BBQ46" s="1332"/>
      <c r="BBR46" s="1332"/>
      <c r="BBS46" s="1332"/>
      <c r="BBT46" s="1332"/>
      <c r="BBU46" s="1332"/>
      <c r="BBV46" s="1332"/>
      <c r="BBW46" s="1332"/>
      <c r="BBX46" s="1332"/>
      <c r="BBY46" s="1332"/>
      <c r="BBZ46" s="1332"/>
      <c r="BCA46" s="1332"/>
      <c r="BCB46" s="1332"/>
      <c r="BCC46" s="1332"/>
      <c r="BCD46" s="1332"/>
      <c r="BCE46" s="1332"/>
      <c r="BCF46" s="1332"/>
      <c r="BCG46" s="1332"/>
      <c r="BCH46" s="1332"/>
      <c r="BCI46" s="1332"/>
      <c r="BCJ46" s="1332"/>
      <c r="BCK46" s="1332"/>
      <c r="BCL46" s="1332"/>
      <c r="BCM46" s="1332"/>
      <c r="BCN46" s="1332"/>
      <c r="BCO46" s="1332"/>
      <c r="BCP46" s="1332"/>
      <c r="BCQ46" s="1332"/>
      <c r="BCR46" s="1332"/>
      <c r="BCS46" s="1332"/>
      <c r="BCT46" s="1332"/>
      <c r="BCU46" s="1332"/>
      <c r="BCV46" s="1332"/>
      <c r="BCW46" s="1332"/>
      <c r="BCX46" s="1332"/>
      <c r="BCY46" s="1332"/>
      <c r="BCZ46" s="1332"/>
      <c r="BDA46" s="1332"/>
      <c r="BDB46" s="1332"/>
      <c r="BDC46" s="1332"/>
      <c r="BDD46" s="1332"/>
      <c r="BDE46" s="1332"/>
      <c r="BDF46" s="1332"/>
      <c r="BDG46" s="1332"/>
      <c r="BDH46" s="1332"/>
      <c r="BDI46" s="1332"/>
      <c r="BDJ46" s="1332"/>
      <c r="BDK46" s="1332"/>
      <c r="BDL46" s="1332"/>
      <c r="BDM46" s="1332"/>
      <c r="BDN46" s="1332"/>
      <c r="BDO46" s="1332"/>
      <c r="BDP46" s="1332"/>
      <c r="BDQ46" s="1332"/>
      <c r="BDR46" s="1332"/>
      <c r="BDS46" s="1332"/>
      <c r="BDT46" s="1332"/>
      <c r="BDU46" s="1332"/>
      <c r="BDV46" s="1332"/>
      <c r="BDW46" s="1332"/>
      <c r="BDX46" s="1332"/>
      <c r="BDY46" s="1332"/>
      <c r="BDZ46" s="1332"/>
      <c r="BEA46" s="1332"/>
      <c r="BEB46" s="1332"/>
      <c r="BEC46" s="1332"/>
      <c r="BED46" s="1332"/>
      <c r="BEE46" s="1332"/>
      <c r="BEF46" s="1332"/>
      <c r="BEG46" s="1332"/>
      <c r="BEH46" s="1332"/>
      <c r="BEI46" s="1332"/>
      <c r="BEJ46" s="1332"/>
      <c r="BEK46" s="1332"/>
      <c r="BEL46" s="1332"/>
      <c r="BEM46" s="1332"/>
      <c r="BEN46" s="1332"/>
      <c r="BEO46" s="1332"/>
      <c r="BEP46" s="1332"/>
      <c r="BEQ46" s="1332"/>
      <c r="BER46" s="1332"/>
      <c r="BES46" s="1332"/>
      <c r="BET46" s="1332"/>
      <c r="BEU46" s="1332"/>
      <c r="BEV46" s="1332"/>
      <c r="BEW46" s="1332"/>
      <c r="BEX46" s="1332"/>
      <c r="BEY46" s="1332"/>
      <c r="BEZ46" s="1332"/>
      <c r="BFA46" s="1332"/>
      <c r="BFB46" s="1332"/>
      <c r="BFC46" s="1332"/>
      <c r="BFD46" s="1332"/>
      <c r="BFE46" s="1332"/>
      <c r="BFF46" s="1332"/>
      <c r="BFG46" s="1332"/>
      <c r="BFH46" s="1332"/>
      <c r="BFI46" s="1332"/>
      <c r="BFJ46" s="1332"/>
      <c r="BFK46" s="1332"/>
      <c r="BFL46" s="1332"/>
      <c r="BFM46" s="1332"/>
      <c r="BFN46" s="1332"/>
      <c r="BFO46" s="1332"/>
      <c r="BFP46" s="1332"/>
      <c r="BFQ46" s="1332"/>
      <c r="BFR46" s="1332"/>
      <c r="BFS46" s="1332"/>
      <c r="BFT46" s="1332"/>
      <c r="BFU46" s="1332"/>
      <c r="BFV46" s="1332"/>
      <c r="BFW46" s="1332"/>
      <c r="BFX46" s="1332"/>
      <c r="BFY46" s="1332"/>
      <c r="BFZ46" s="1332"/>
      <c r="BGA46" s="1332"/>
      <c r="BGB46" s="1332"/>
      <c r="BGC46" s="1332"/>
      <c r="BGD46" s="1332"/>
      <c r="BGE46" s="1332"/>
      <c r="BGF46" s="1332"/>
      <c r="BGG46" s="1332"/>
      <c r="BGH46" s="1332"/>
      <c r="BGI46" s="1332"/>
      <c r="BGJ46" s="1332"/>
      <c r="BGK46" s="1332"/>
      <c r="BGL46" s="1332"/>
      <c r="BGM46" s="1332"/>
      <c r="BGN46" s="1332"/>
      <c r="BGO46" s="1332"/>
      <c r="BGP46" s="1332"/>
      <c r="BGQ46" s="1332"/>
      <c r="BGR46" s="1332"/>
      <c r="BGS46" s="1332"/>
      <c r="BGT46" s="1332"/>
      <c r="BGU46" s="1332"/>
      <c r="BGV46" s="1332"/>
      <c r="BGW46" s="1332"/>
      <c r="BGX46" s="1332"/>
      <c r="BGY46" s="1332"/>
      <c r="BGZ46" s="1332"/>
      <c r="BHA46" s="1332"/>
      <c r="BHB46" s="1332"/>
      <c r="BHC46" s="1332"/>
      <c r="BHD46" s="1332"/>
      <c r="BHE46" s="1332"/>
      <c r="BHF46" s="1332"/>
      <c r="BHG46" s="1332"/>
      <c r="BHH46" s="1332"/>
      <c r="BHI46" s="1332"/>
      <c r="BHJ46" s="1332"/>
      <c r="BHK46" s="1332"/>
      <c r="BHL46" s="1332"/>
      <c r="BHM46" s="1332"/>
      <c r="BHN46" s="1332"/>
      <c r="BHO46" s="1332"/>
      <c r="BHP46" s="1332"/>
      <c r="BHQ46" s="1332"/>
      <c r="BHR46" s="1332"/>
      <c r="BHS46" s="1332"/>
      <c r="BHT46" s="1332"/>
      <c r="BHU46" s="1332"/>
      <c r="BHV46" s="1332"/>
      <c r="BHW46" s="1332"/>
      <c r="BHX46" s="1332"/>
      <c r="BHY46" s="1332"/>
      <c r="BHZ46" s="1332"/>
      <c r="BIA46" s="1332"/>
      <c r="BIB46" s="1332"/>
      <c r="BIC46" s="1332"/>
      <c r="BID46" s="1332"/>
      <c r="BIE46" s="1332"/>
      <c r="BIF46" s="1332"/>
      <c r="BIG46" s="1332"/>
      <c r="BIH46" s="1332"/>
      <c r="BII46" s="1332"/>
      <c r="BIJ46" s="1332"/>
      <c r="BIK46" s="1332"/>
      <c r="BIL46" s="1332"/>
      <c r="BIM46" s="1332"/>
      <c r="BIN46" s="1332"/>
      <c r="BIO46" s="1332"/>
      <c r="BIP46" s="1332"/>
      <c r="BIQ46" s="1332"/>
      <c r="BIR46" s="1332"/>
      <c r="BIS46" s="1332"/>
      <c r="BIT46" s="1332"/>
      <c r="BIU46" s="1332"/>
      <c r="BIV46" s="1332"/>
      <c r="BIW46" s="1332"/>
      <c r="BIX46" s="1332"/>
      <c r="BIY46" s="1332"/>
      <c r="BIZ46" s="1332"/>
      <c r="BJA46" s="1332"/>
      <c r="BJB46" s="1332"/>
      <c r="BJC46" s="1332"/>
      <c r="BJD46" s="1332"/>
      <c r="BJE46" s="1332"/>
      <c r="BJF46" s="1332"/>
      <c r="BJG46" s="1332"/>
      <c r="BJH46" s="1332"/>
      <c r="BJI46" s="1332"/>
      <c r="BJJ46" s="1332"/>
      <c r="BJK46" s="1332"/>
      <c r="BJL46" s="1332"/>
      <c r="BJM46" s="1332"/>
      <c r="BJN46" s="1332"/>
      <c r="BJO46" s="1332"/>
      <c r="BJP46" s="1332"/>
      <c r="BJQ46" s="1332"/>
      <c r="BJR46" s="1332"/>
      <c r="BJS46" s="1332"/>
      <c r="BJT46" s="1332"/>
      <c r="BJU46" s="1332"/>
      <c r="BJV46" s="1332"/>
      <c r="BJW46" s="1332"/>
      <c r="BJX46" s="1332"/>
      <c r="BJY46" s="1332"/>
      <c r="BJZ46" s="1332"/>
      <c r="BKA46" s="1332"/>
      <c r="BKB46" s="1332"/>
      <c r="BKC46" s="1332"/>
      <c r="BKD46" s="1332"/>
      <c r="BKE46" s="1332"/>
      <c r="BKF46" s="1332"/>
      <c r="BKG46" s="1332"/>
      <c r="BKH46" s="1332"/>
      <c r="BKI46" s="1332"/>
      <c r="BKJ46" s="1332"/>
      <c r="BKK46" s="1332"/>
      <c r="BKL46" s="1332"/>
      <c r="BKM46" s="1332"/>
      <c r="BKN46" s="1332"/>
      <c r="BKO46" s="1332"/>
      <c r="BKP46" s="1332"/>
      <c r="BKQ46" s="1332"/>
      <c r="BKR46" s="1332"/>
      <c r="BKS46" s="1332"/>
      <c r="BKT46" s="1332"/>
      <c r="BKU46" s="1332"/>
      <c r="BKV46" s="1332"/>
      <c r="BKW46" s="1332"/>
      <c r="BKX46" s="1332"/>
      <c r="BKY46" s="1332"/>
      <c r="BKZ46" s="1332"/>
      <c r="BLA46" s="1332"/>
      <c r="BLB46" s="1332"/>
      <c r="BLC46" s="1332"/>
      <c r="BLD46" s="1332"/>
      <c r="BLE46" s="1332"/>
      <c r="BLF46" s="1332"/>
      <c r="BLG46" s="1332"/>
      <c r="BLH46" s="1332"/>
      <c r="BLI46" s="1332"/>
      <c r="BLJ46" s="1332"/>
      <c r="BLK46" s="1332"/>
      <c r="BLL46" s="1332"/>
      <c r="BLM46" s="1332"/>
      <c r="BLN46" s="1332"/>
      <c r="BLO46" s="1332"/>
      <c r="BLP46" s="1332"/>
      <c r="BLQ46" s="1332"/>
      <c r="BLR46" s="1332"/>
      <c r="BLS46" s="1332"/>
      <c r="BLT46" s="1332"/>
      <c r="BLU46" s="1332"/>
      <c r="BLV46" s="1332"/>
      <c r="BLW46" s="1332"/>
      <c r="BLX46" s="1332"/>
      <c r="BLY46" s="1332"/>
      <c r="BLZ46" s="1332"/>
      <c r="BMA46" s="1332"/>
      <c r="BMB46" s="1332"/>
      <c r="BMC46" s="1332"/>
      <c r="BMD46" s="1332"/>
      <c r="BME46" s="1332"/>
      <c r="BMF46" s="1332"/>
      <c r="BMG46" s="1332"/>
      <c r="BMH46" s="1332"/>
      <c r="BMI46" s="1332"/>
      <c r="BMJ46" s="1332"/>
      <c r="BMK46" s="1332"/>
      <c r="BML46" s="1332"/>
      <c r="BMM46" s="1332"/>
      <c r="BMN46" s="1332"/>
      <c r="BMO46" s="1332"/>
      <c r="BMP46" s="1332"/>
      <c r="BMQ46" s="1332"/>
      <c r="BMR46" s="1332"/>
      <c r="BMS46" s="1332"/>
      <c r="BMT46" s="1332"/>
      <c r="BMU46" s="1332"/>
      <c r="BMV46" s="1332"/>
      <c r="BMW46" s="1332"/>
      <c r="BMX46" s="1332"/>
      <c r="BMY46" s="1332"/>
      <c r="BMZ46" s="1332"/>
      <c r="BNA46" s="1332"/>
      <c r="BNB46" s="1332"/>
      <c r="BNC46" s="1332"/>
      <c r="BND46" s="1332"/>
      <c r="BNE46" s="1332"/>
      <c r="BNF46" s="1332"/>
      <c r="BNG46" s="1332"/>
      <c r="BNH46" s="1332"/>
      <c r="BNI46" s="1332"/>
      <c r="BNJ46" s="1332"/>
      <c r="BNK46" s="1332"/>
      <c r="BNL46" s="1332"/>
      <c r="BNM46" s="1332"/>
      <c r="BNN46" s="1332"/>
      <c r="BNO46" s="1332"/>
      <c r="BNP46" s="1332"/>
      <c r="BNQ46" s="1332"/>
      <c r="BNR46" s="1332"/>
      <c r="BNS46" s="1332"/>
      <c r="BNT46" s="1332"/>
      <c r="BNU46" s="1332"/>
      <c r="BNV46" s="1332"/>
      <c r="BNW46" s="1332"/>
      <c r="BNX46" s="1332"/>
      <c r="BNY46" s="1332"/>
      <c r="BNZ46" s="1332"/>
      <c r="BOA46" s="1332"/>
      <c r="BOB46" s="1332"/>
      <c r="BOC46" s="1332"/>
      <c r="BOD46" s="1332"/>
      <c r="BOE46" s="1332"/>
      <c r="BOF46" s="1332"/>
      <c r="BOG46" s="1332"/>
      <c r="BOH46" s="1332"/>
      <c r="BOI46" s="1332"/>
      <c r="BOJ46" s="1332"/>
      <c r="BOK46" s="1332"/>
      <c r="BOL46" s="1332"/>
      <c r="BOM46" s="1332"/>
      <c r="BON46" s="1332"/>
      <c r="BOO46" s="1332"/>
      <c r="BOP46" s="1332"/>
      <c r="BOQ46" s="1332"/>
      <c r="BOR46" s="1332"/>
      <c r="BOS46" s="1332"/>
      <c r="BOT46" s="1332"/>
      <c r="BOU46" s="1332"/>
      <c r="BOV46" s="1332"/>
      <c r="BOW46" s="1332"/>
      <c r="BOX46" s="1332"/>
      <c r="BOY46" s="1332"/>
      <c r="BOZ46" s="1332"/>
      <c r="BPA46" s="1332"/>
      <c r="BPB46" s="1332"/>
      <c r="BPC46" s="1332"/>
      <c r="BPD46" s="1332"/>
      <c r="BPE46" s="1332"/>
      <c r="BPF46" s="1332"/>
      <c r="BPG46" s="1332"/>
      <c r="BPH46" s="1332"/>
      <c r="BPI46" s="1332"/>
      <c r="BPJ46" s="1332"/>
      <c r="BPK46" s="1332"/>
      <c r="BPL46" s="1332"/>
      <c r="BPM46" s="1332"/>
      <c r="BPN46" s="1332"/>
      <c r="BPO46" s="1332"/>
      <c r="BPP46" s="1332"/>
      <c r="BPQ46" s="1332"/>
      <c r="BPR46" s="1332"/>
      <c r="BPS46" s="1332"/>
      <c r="BPT46" s="1332"/>
      <c r="BPU46" s="1332"/>
      <c r="BPV46" s="1332"/>
      <c r="BPW46" s="1332"/>
      <c r="BPX46" s="1332"/>
      <c r="BPY46" s="1332"/>
      <c r="BPZ46" s="1332"/>
      <c r="BQA46" s="1332"/>
      <c r="BQB46" s="1332"/>
      <c r="BQC46" s="1332"/>
      <c r="BQD46" s="1332"/>
      <c r="BQE46" s="1332"/>
      <c r="BQF46" s="1332"/>
      <c r="BQG46" s="1332"/>
      <c r="BQH46" s="1332"/>
      <c r="BQI46" s="1332"/>
      <c r="BQJ46" s="1332"/>
      <c r="BQK46" s="1332"/>
      <c r="BQL46" s="1332"/>
      <c r="BQM46" s="1332"/>
      <c r="BQN46" s="1332"/>
      <c r="BQO46" s="1332"/>
      <c r="BQP46" s="1332"/>
      <c r="BQQ46" s="1332"/>
      <c r="BQR46" s="1332"/>
      <c r="BQS46" s="1332"/>
      <c r="BQT46" s="1332"/>
      <c r="BQU46" s="1332"/>
      <c r="BQV46" s="1332"/>
      <c r="BQW46" s="1332"/>
      <c r="BQX46" s="1332"/>
      <c r="BQY46" s="1332"/>
      <c r="BQZ46" s="1332"/>
      <c r="BRA46" s="1332"/>
      <c r="BRB46" s="1332"/>
      <c r="BRC46" s="1332"/>
      <c r="BRD46" s="1332"/>
      <c r="BRE46" s="1332"/>
      <c r="BRF46" s="1332"/>
      <c r="BRG46" s="1332"/>
      <c r="BRH46" s="1332"/>
      <c r="BRI46" s="1332"/>
      <c r="BRJ46" s="1332"/>
      <c r="BRK46" s="1332"/>
      <c r="BRL46" s="1332"/>
      <c r="BRM46" s="1332"/>
      <c r="BRN46" s="1332"/>
      <c r="BRO46" s="1332"/>
      <c r="BRP46" s="1332"/>
      <c r="BRQ46" s="1332"/>
      <c r="BRR46" s="1332"/>
      <c r="BRS46" s="1332"/>
      <c r="BRT46" s="1332"/>
      <c r="BRU46" s="1332"/>
      <c r="BRV46" s="1332"/>
      <c r="BRW46" s="1332"/>
      <c r="BRX46" s="1332"/>
      <c r="BRY46" s="1332"/>
      <c r="BRZ46" s="1332"/>
      <c r="BSA46" s="1332"/>
      <c r="BSB46" s="1332"/>
      <c r="BSC46" s="1332"/>
      <c r="BSD46" s="1332"/>
      <c r="BSE46" s="1332"/>
      <c r="BSF46" s="1332"/>
      <c r="BSG46" s="1332"/>
      <c r="BSH46" s="1332"/>
      <c r="BSI46" s="1332"/>
      <c r="BSJ46" s="1332"/>
      <c r="BSK46" s="1332"/>
      <c r="BSL46" s="1332"/>
      <c r="BSM46" s="1332"/>
      <c r="BSN46" s="1332"/>
      <c r="BSO46" s="1332"/>
      <c r="BSP46" s="1332"/>
      <c r="BSQ46" s="1332"/>
      <c r="BSR46" s="1332"/>
      <c r="BSS46" s="1332"/>
      <c r="BST46" s="1332"/>
      <c r="BSU46" s="1332"/>
      <c r="BSV46" s="1332"/>
      <c r="BSW46" s="1332"/>
      <c r="BSX46" s="1332"/>
      <c r="BSY46" s="1332"/>
      <c r="BSZ46" s="1332"/>
      <c r="BTA46" s="1332"/>
      <c r="BTB46" s="1332"/>
      <c r="BTC46" s="1332"/>
      <c r="BTD46" s="1332"/>
      <c r="BTE46" s="1332"/>
      <c r="BTF46" s="1332"/>
      <c r="BTG46" s="1332"/>
      <c r="BTH46" s="1332"/>
      <c r="BTI46" s="1332"/>
      <c r="BTJ46" s="1332"/>
      <c r="BTK46" s="1332"/>
      <c r="BTL46" s="1332"/>
      <c r="BTM46" s="1332"/>
      <c r="BTN46" s="1332"/>
      <c r="BTO46" s="1332"/>
      <c r="BTP46" s="1332"/>
      <c r="BTQ46" s="1332"/>
      <c r="BTR46" s="1332"/>
      <c r="BTS46" s="1332"/>
      <c r="BTT46" s="1332"/>
      <c r="BTU46" s="1332"/>
      <c r="BTV46" s="1332"/>
      <c r="BTW46" s="1332"/>
      <c r="BTX46" s="1332"/>
      <c r="BTY46" s="1332"/>
      <c r="BTZ46" s="1332"/>
      <c r="BUA46" s="1332"/>
      <c r="BUB46" s="1332"/>
      <c r="BUC46" s="1332"/>
      <c r="BUD46" s="1332"/>
      <c r="BUE46" s="1332"/>
      <c r="BUF46" s="1332"/>
      <c r="BUG46" s="1332"/>
      <c r="BUH46" s="1332"/>
      <c r="BUI46" s="1332"/>
      <c r="BUJ46" s="1332"/>
      <c r="BUK46" s="1332"/>
      <c r="BUL46" s="1332"/>
      <c r="BUM46" s="1332"/>
      <c r="BUN46" s="1332"/>
      <c r="BUO46" s="1332"/>
      <c r="BUP46" s="1332"/>
      <c r="BUQ46" s="1332"/>
      <c r="BUR46" s="1332"/>
      <c r="BUS46" s="1332"/>
      <c r="BUT46" s="1332"/>
      <c r="BUU46" s="1332"/>
      <c r="BUV46" s="1332"/>
      <c r="BUW46" s="1332"/>
      <c r="BUX46" s="1332"/>
      <c r="BUY46" s="1332"/>
      <c r="BUZ46" s="1332"/>
      <c r="BVA46" s="1332"/>
      <c r="BVB46" s="1332"/>
      <c r="BVC46" s="1332"/>
      <c r="BVD46" s="1332"/>
      <c r="BVE46" s="1332"/>
      <c r="BVF46" s="1332"/>
      <c r="BVG46" s="1332"/>
      <c r="BVH46" s="1332"/>
      <c r="BVI46" s="1332"/>
      <c r="BVJ46" s="1332"/>
      <c r="BVK46" s="1332"/>
      <c r="BVL46" s="1332"/>
      <c r="BVM46" s="1332"/>
      <c r="BVN46" s="1332"/>
      <c r="BVO46" s="1332"/>
      <c r="BVP46" s="1332"/>
      <c r="BVQ46" s="1332"/>
      <c r="BVR46" s="1332"/>
      <c r="BVS46" s="1332"/>
      <c r="BVT46" s="1332"/>
      <c r="BVU46" s="1332"/>
      <c r="BVV46" s="1332"/>
      <c r="BVW46" s="1332"/>
      <c r="BVX46" s="1332"/>
      <c r="BVY46" s="1332"/>
      <c r="BVZ46" s="1332"/>
      <c r="BWA46" s="1332"/>
      <c r="BWB46" s="1332"/>
      <c r="BWC46" s="1332"/>
      <c r="BWD46" s="1332"/>
      <c r="BWE46" s="1332"/>
      <c r="BWF46" s="1332"/>
      <c r="BWG46" s="1332"/>
      <c r="BWH46" s="1332"/>
      <c r="BWI46" s="1332"/>
      <c r="BWJ46" s="1332"/>
      <c r="BWK46" s="1332"/>
      <c r="BWL46" s="1332"/>
      <c r="BWM46" s="1332"/>
      <c r="BWN46" s="1332"/>
      <c r="BWO46" s="1332"/>
      <c r="BWP46" s="1332"/>
      <c r="BWQ46" s="1332"/>
      <c r="BWR46" s="1332"/>
      <c r="BWS46" s="1332"/>
      <c r="BWT46" s="1332"/>
      <c r="BWU46" s="1332"/>
      <c r="BWV46" s="1332"/>
      <c r="BWW46" s="1332"/>
      <c r="BWX46" s="1332"/>
      <c r="BWY46" s="1332"/>
      <c r="BWZ46" s="1332"/>
      <c r="BXA46" s="1332"/>
      <c r="BXB46" s="1332"/>
      <c r="BXC46" s="1332"/>
      <c r="BXD46" s="1332"/>
      <c r="BXE46" s="1332"/>
      <c r="BXF46" s="1332"/>
      <c r="BXG46" s="1332"/>
      <c r="BXH46" s="1332"/>
      <c r="BXI46" s="1332"/>
      <c r="BXJ46" s="1332"/>
      <c r="BXK46" s="1332"/>
      <c r="BXL46" s="1332"/>
      <c r="BXM46" s="1332"/>
      <c r="BXN46" s="1332"/>
      <c r="BXO46" s="1332"/>
      <c r="BXP46" s="1332"/>
      <c r="BXQ46" s="1332"/>
      <c r="BXR46" s="1332"/>
      <c r="BXS46" s="1332"/>
      <c r="BXT46" s="1332"/>
      <c r="BXU46" s="1332"/>
      <c r="BXV46" s="1332"/>
      <c r="BXW46" s="1332"/>
      <c r="BXX46" s="1332"/>
      <c r="BXY46" s="1332"/>
      <c r="BXZ46" s="1332"/>
      <c r="BYA46" s="1332"/>
      <c r="BYB46" s="1332"/>
      <c r="BYC46" s="1332"/>
      <c r="BYD46" s="1332"/>
      <c r="BYE46" s="1332"/>
      <c r="BYF46" s="1332"/>
      <c r="BYG46" s="1332"/>
      <c r="BYH46" s="1332"/>
      <c r="BYI46" s="1332"/>
      <c r="BYJ46" s="1332"/>
      <c r="BYK46" s="1332"/>
      <c r="BYL46" s="1332"/>
      <c r="BYM46" s="1332"/>
      <c r="BYN46" s="1332"/>
      <c r="BYO46" s="1332"/>
      <c r="BYP46" s="1332"/>
      <c r="BYQ46" s="1332"/>
      <c r="BYR46" s="1332"/>
      <c r="BYS46" s="1332"/>
      <c r="BYT46" s="1332"/>
      <c r="BYU46" s="1332"/>
      <c r="BYV46" s="1332"/>
      <c r="BYW46" s="1332"/>
      <c r="BYX46" s="1332"/>
      <c r="BYY46" s="1332"/>
      <c r="BYZ46" s="1332"/>
      <c r="BZA46" s="1332"/>
      <c r="BZB46" s="1332"/>
      <c r="BZC46" s="1332"/>
      <c r="BZD46" s="1332"/>
      <c r="BZE46" s="1332"/>
      <c r="BZF46" s="1332"/>
      <c r="BZG46" s="1332"/>
      <c r="BZH46" s="1332"/>
      <c r="BZI46" s="1332"/>
      <c r="BZJ46" s="1332"/>
      <c r="BZK46" s="1332"/>
      <c r="BZL46" s="1332"/>
      <c r="BZM46" s="1332"/>
      <c r="BZN46" s="1332"/>
      <c r="BZO46" s="1332"/>
      <c r="BZP46" s="1332"/>
      <c r="BZQ46" s="1332"/>
      <c r="BZR46" s="1332"/>
      <c r="BZS46" s="1332"/>
      <c r="BZT46" s="1332"/>
      <c r="BZU46" s="1332"/>
      <c r="BZV46" s="1332"/>
      <c r="BZW46" s="1332"/>
      <c r="BZX46" s="1332"/>
      <c r="BZY46" s="1332"/>
      <c r="BZZ46" s="1332"/>
      <c r="CAA46" s="1332"/>
      <c r="CAB46" s="1332"/>
      <c r="CAC46" s="1332"/>
      <c r="CAD46" s="1332"/>
      <c r="CAE46" s="1332"/>
      <c r="CAF46" s="1332"/>
      <c r="CAG46" s="1332"/>
      <c r="CAH46" s="1332"/>
      <c r="CAI46" s="1332"/>
      <c r="CAJ46" s="1332"/>
      <c r="CAK46" s="1332"/>
      <c r="CAL46" s="1332"/>
      <c r="CAM46" s="1332"/>
      <c r="CAN46" s="1332"/>
      <c r="CAO46" s="1332"/>
      <c r="CAP46" s="1332"/>
      <c r="CAQ46" s="1332"/>
      <c r="CAR46" s="1332"/>
      <c r="CAS46" s="1332"/>
      <c r="CAT46" s="1332"/>
      <c r="CAU46" s="1332"/>
      <c r="CAV46" s="1332"/>
      <c r="CAW46" s="1332"/>
      <c r="CAX46" s="1332"/>
      <c r="CAY46" s="1332"/>
      <c r="CAZ46" s="1332"/>
      <c r="CBA46" s="1332"/>
      <c r="CBB46" s="1332"/>
      <c r="CBC46" s="1332"/>
      <c r="CBD46" s="1332"/>
      <c r="CBE46" s="1332"/>
      <c r="CBF46" s="1332"/>
      <c r="CBG46" s="1332"/>
      <c r="CBH46" s="1332"/>
      <c r="CBI46" s="1332"/>
      <c r="CBJ46" s="1332"/>
      <c r="CBK46" s="1332"/>
      <c r="CBL46" s="1332"/>
      <c r="CBM46" s="1332"/>
      <c r="CBN46" s="1332"/>
      <c r="CBO46" s="1332"/>
      <c r="CBP46" s="1332"/>
      <c r="CBQ46" s="1332"/>
      <c r="CBR46" s="1332"/>
      <c r="CBS46" s="1332"/>
      <c r="CBT46" s="1332"/>
      <c r="CBU46" s="1332"/>
      <c r="CBV46" s="1332"/>
      <c r="CBW46" s="1332"/>
      <c r="CBX46" s="1332"/>
      <c r="CBY46" s="1332"/>
      <c r="CBZ46" s="1332"/>
      <c r="CCA46" s="1332"/>
      <c r="CCB46" s="1332"/>
      <c r="CCC46" s="1332"/>
      <c r="CCD46" s="1332"/>
      <c r="CCE46" s="1332"/>
      <c r="CCF46" s="1332"/>
      <c r="CCG46" s="1332"/>
      <c r="CCH46" s="1332"/>
      <c r="CCI46" s="1332"/>
      <c r="CCJ46" s="1332"/>
      <c r="CCK46" s="1332"/>
      <c r="CCL46" s="1332"/>
      <c r="CCM46" s="1332"/>
      <c r="CCN46" s="1332"/>
      <c r="CCO46" s="1332"/>
      <c r="CCP46" s="1332"/>
      <c r="CCQ46" s="1332"/>
      <c r="CCR46" s="1332"/>
      <c r="CCS46" s="1332"/>
      <c r="CCT46" s="1332"/>
      <c r="CCU46" s="1332"/>
      <c r="CCV46" s="1332"/>
      <c r="CCW46" s="1332"/>
      <c r="CCX46" s="1332"/>
      <c r="CCY46" s="1332"/>
      <c r="CCZ46" s="1332"/>
      <c r="CDA46" s="1332"/>
      <c r="CDB46" s="1332"/>
      <c r="CDC46" s="1332"/>
      <c r="CDD46" s="1332"/>
      <c r="CDE46" s="1332"/>
      <c r="CDF46" s="1332"/>
      <c r="CDG46" s="1332"/>
      <c r="CDH46" s="1332"/>
      <c r="CDI46" s="1332"/>
      <c r="CDJ46" s="1332"/>
      <c r="CDK46" s="1332"/>
      <c r="CDL46" s="1332"/>
      <c r="CDM46" s="1332"/>
      <c r="CDN46" s="1332"/>
      <c r="CDO46" s="1332"/>
      <c r="CDP46" s="1332"/>
      <c r="CDQ46" s="1332"/>
      <c r="CDR46" s="1332"/>
      <c r="CDS46" s="1332"/>
      <c r="CDT46" s="1332"/>
      <c r="CDU46" s="1332"/>
      <c r="CDV46" s="1332"/>
      <c r="CDW46" s="1332"/>
      <c r="CDX46" s="1332"/>
      <c r="CDY46" s="1332"/>
      <c r="CDZ46" s="1332"/>
      <c r="CEA46" s="1332"/>
      <c r="CEB46" s="1332"/>
      <c r="CEC46" s="1332"/>
      <c r="CED46" s="1332"/>
      <c r="CEE46" s="1332"/>
      <c r="CEF46" s="1332"/>
      <c r="CEG46" s="1332"/>
      <c r="CEH46" s="1332"/>
      <c r="CEI46" s="1332"/>
      <c r="CEJ46" s="1332"/>
      <c r="CEK46" s="1332"/>
      <c r="CEL46" s="1332"/>
      <c r="CEM46" s="1332"/>
      <c r="CEN46" s="1332"/>
      <c r="CEO46" s="1332"/>
      <c r="CEP46" s="1332"/>
      <c r="CEQ46" s="1332"/>
      <c r="CER46" s="1332"/>
      <c r="CES46" s="1332"/>
      <c r="CET46" s="1332"/>
      <c r="CEU46" s="1332"/>
      <c r="CEV46" s="1332"/>
      <c r="CEW46" s="1332"/>
      <c r="CEX46" s="1332"/>
      <c r="CEY46" s="1332"/>
      <c r="CEZ46" s="1332"/>
      <c r="CFA46" s="1332"/>
      <c r="CFB46" s="1332"/>
      <c r="CFC46" s="1332"/>
      <c r="CFD46" s="1332"/>
      <c r="CFE46" s="1332"/>
      <c r="CFF46" s="1332"/>
      <c r="CFG46" s="1332"/>
      <c r="CFH46" s="1332"/>
      <c r="CFI46" s="1332"/>
      <c r="CFJ46" s="1332"/>
      <c r="CFK46" s="1332"/>
      <c r="CFL46" s="1332"/>
      <c r="CFM46" s="1332"/>
      <c r="CFN46" s="1332"/>
      <c r="CFO46" s="1332"/>
      <c r="CFP46" s="1332"/>
      <c r="CFQ46" s="1332"/>
      <c r="CFR46" s="1332"/>
      <c r="CFS46" s="1332"/>
      <c r="CFT46" s="1332"/>
      <c r="CFU46" s="1332"/>
      <c r="CFV46" s="1332"/>
      <c r="CFW46" s="1332"/>
      <c r="CFX46" s="1332"/>
      <c r="CFY46" s="1332"/>
      <c r="CFZ46" s="1332"/>
      <c r="CGA46" s="1332"/>
      <c r="CGB46" s="1332"/>
      <c r="CGC46" s="1332"/>
      <c r="CGD46" s="1332"/>
      <c r="CGE46" s="1332"/>
      <c r="CGF46" s="1332"/>
      <c r="CGG46" s="1332"/>
      <c r="CGH46" s="1332"/>
      <c r="CGI46" s="1332"/>
      <c r="CGJ46" s="1332"/>
      <c r="CGK46" s="1332"/>
      <c r="CGL46" s="1332"/>
      <c r="CGM46" s="1332"/>
      <c r="CGN46" s="1332"/>
      <c r="CGO46" s="1332"/>
      <c r="CGP46" s="1332"/>
      <c r="CGQ46" s="1332"/>
      <c r="CGR46" s="1332"/>
      <c r="CGS46" s="1332"/>
      <c r="CGT46" s="1332"/>
      <c r="CGU46" s="1332"/>
      <c r="CGV46" s="1332"/>
      <c r="CGW46" s="1332"/>
      <c r="CGX46" s="1332"/>
      <c r="CGY46" s="1332"/>
      <c r="CGZ46" s="1332"/>
      <c r="CHA46" s="1332"/>
      <c r="CHB46" s="1332"/>
      <c r="CHC46" s="1332"/>
      <c r="CHD46" s="1332"/>
      <c r="CHE46" s="1332"/>
      <c r="CHF46" s="1332"/>
      <c r="CHG46" s="1332"/>
      <c r="CHH46" s="1332"/>
      <c r="CHI46" s="1332"/>
      <c r="CHJ46" s="1332"/>
      <c r="CHK46" s="1332"/>
      <c r="CHL46" s="1332"/>
      <c r="CHM46" s="1332"/>
      <c r="CHN46" s="1332"/>
      <c r="CHO46" s="1332"/>
      <c r="CHP46" s="1332"/>
      <c r="CHQ46" s="1332"/>
      <c r="CHR46" s="1332"/>
      <c r="CHS46" s="1332"/>
      <c r="CHT46" s="1332"/>
      <c r="CHU46" s="1332"/>
      <c r="CHV46" s="1332"/>
      <c r="CHW46" s="1332"/>
      <c r="CHX46" s="1332"/>
      <c r="CHY46" s="1332"/>
      <c r="CHZ46" s="1332"/>
      <c r="CIA46" s="1332"/>
      <c r="CIB46" s="1332"/>
      <c r="CIC46" s="1332"/>
      <c r="CID46" s="1332"/>
      <c r="CIE46" s="1332"/>
      <c r="CIF46" s="1332"/>
      <c r="CIG46" s="1332"/>
      <c r="CIH46" s="1332"/>
      <c r="CII46" s="1332"/>
      <c r="CIJ46" s="1332"/>
      <c r="CIK46" s="1332"/>
      <c r="CIL46" s="1332"/>
      <c r="CIM46" s="1332"/>
      <c r="CIN46" s="1332"/>
      <c r="CIO46" s="1332"/>
      <c r="CIP46" s="1332"/>
      <c r="CIQ46" s="1332"/>
      <c r="CIR46" s="1332"/>
      <c r="CIS46" s="1332"/>
      <c r="CIT46" s="1332"/>
      <c r="CIU46" s="1332"/>
      <c r="CIV46" s="1332"/>
      <c r="CIW46" s="1332"/>
      <c r="CIX46" s="1332"/>
      <c r="CIY46" s="1332"/>
      <c r="CIZ46" s="1332"/>
      <c r="CJA46" s="1332"/>
      <c r="CJB46" s="1332"/>
      <c r="CJC46" s="1332"/>
      <c r="CJD46" s="1332"/>
      <c r="CJE46" s="1332"/>
      <c r="CJF46" s="1332"/>
      <c r="CJG46" s="1332"/>
      <c r="CJH46" s="1332"/>
      <c r="CJI46" s="1332"/>
      <c r="CJJ46" s="1332"/>
      <c r="CJK46" s="1332"/>
      <c r="CJL46" s="1332"/>
      <c r="CJM46" s="1332"/>
      <c r="CJN46" s="1332"/>
      <c r="CJO46" s="1332"/>
      <c r="CJP46" s="1332"/>
      <c r="CJQ46" s="1332"/>
      <c r="CJR46" s="1332"/>
      <c r="CJS46" s="1332"/>
      <c r="CJT46" s="1332"/>
      <c r="CJU46" s="1332"/>
      <c r="CJV46" s="1332"/>
      <c r="CJW46" s="1332"/>
      <c r="CJX46" s="1332"/>
      <c r="CJY46" s="1332"/>
      <c r="CJZ46" s="1332"/>
      <c r="CKA46" s="1332"/>
      <c r="CKB46" s="1332"/>
      <c r="CKC46" s="1332"/>
      <c r="CKD46" s="1332"/>
      <c r="CKE46" s="1332"/>
      <c r="CKF46" s="1332"/>
      <c r="CKG46" s="1332"/>
      <c r="CKH46" s="1332"/>
      <c r="CKI46" s="1332"/>
      <c r="CKJ46" s="1332"/>
      <c r="CKK46" s="1332"/>
      <c r="CKL46" s="1332"/>
      <c r="CKM46" s="1332"/>
      <c r="CKN46" s="1332"/>
      <c r="CKO46" s="1332"/>
      <c r="CKP46" s="1332"/>
      <c r="CKQ46" s="1332"/>
      <c r="CKR46" s="1332"/>
      <c r="CKS46" s="1332"/>
      <c r="CKT46" s="1332"/>
      <c r="CKU46" s="1332"/>
      <c r="CKV46" s="1332"/>
      <c r="CKW46" s="1332"/>
      <c r="CKX46" s="1332"/>
      <c r="CKY46" s="1332"/>
      <c r="CKZ46" s="1332"/>
      <c r="CLA46" s="1332"/>
      <c r="CLB46" s="1332"/>
      <c r="CLC46" s="1332"/>
      <c r="CLD46" s="1332"/>
      <c r="CLE46" s="1332"/>
      <c r="CLF46" s="1332"/>
      <c r="CLG46" s="1332"/>
      <c r="CLH46" s="1332"/>
      <c r="CLI46" s="1332"/>
      <c r="CLJ46" s="1332"/>
      <c r="CLK46" s="1332"/>
      <c r="CLL46" s="1332"/>
      <c r="CLM46" s="1332"/>
      <c r="CLN46" s="1332"/>
      <c r="CLO46" s="1332"/>
      <c r="CLP46" s="1332"/>
      <c r="CLQ46" s="1332"/>
      <c r="CLR46" s="1332"/>
      <c r="CLS46" s="1332"/>
      <c r="CLT46" s="1332"/>
      <c r="CLU46" s="1332"/>
      <c r="CLV46" s="1332"/>
      <c r="CLW46" s="1332"/>
      <c r="CLX46" s="1332"/>
      <c r="CLY46" s="1332"/>
      <c r="CLZ46" s="1332"/>
      <c r="CMA46" s="1332"/>
      <c r="CMB46" s="1332"/>
      <c r="CMC46" s="1332"/>
      <c r="CMD46" s="1332"/>
      <c r="CME46" s="1332"/>
      <c r="CMF46" s="1332"/>
      <c r="CMG46" s="1332"/>
      <c r="CMH46" s="1332"/>
      <c r="CMI46" s="1332"/>
      <c r="CMJ46" s="1332"/>
      <c r="CMK46" s="1332"/>
      <c r="CML46" s="1332"/>
      <c r="CMM46" s="1332"/>
      <c r="CMN46" s="1332"/>
      <c r="CMO46" s="1332"/>
      <c r="CMP46" s="1332"/>
      <c r="CMQ46" s="1332"/>
      <c r="CMR46" s="1332"/>
      <c r="CMS46" s="1332"/>
      <c r="CMT46" s="1332"/>
      <c r="CMU46" s="1332"/>
      <c r="CMV46" s="1332"/>
      <c r="CMW46" s="1332"/>
      <c r="CMX46" s="1332"/>
      <c r="CMY46" s="1332"/>
      <c r="CMZ46" s="1332"/>
      <c r="CNA46" s="1332"/>
      <c r="CNB46" s="1332"/>
      <c r="CNC46" s="1332"/>
      <c r="CND46" s="1332"/>
      <c r="CNE46" s="1332"/>
      <c r="CNF46" s="1332"/>
      <c r="CNG46" s="1332"/>
      <c r="CNH46" s="1332"/>
      <c r="CNI46" s="1332"/>
      <c r="CNJ46" s="1332"/>
      <c r="CNK46" s="1332"/>
      <c r="CNL46" s="1332"/>
      <c r="CNM46" s="1332"/>
      <c r="CNN46" s="1332"/>
      <c r="CNO46" s="1332"/>
      <c r="CNP46" s="1332"/>
      <c r="CNQ46" s="1332"/>
      <c r="CNR46" s="1332"/>
      <c r="CNS46" s="1332"/>
      <c r="CNT46" s="1332"/>
      <c r="CNU46" s="1332"/>
      <c r="CNV46" s="1332"/>
      <c r="CNW46" s="1332"/>
      <c r="CNX46" s="1332"/>
      <c r="CNY46" s="1332"/>
      <c r="CNZ46" s="1332"/>
      <c r="COA46" s="1332"/>
      <c r="COB46" s="1332"/>
      <c r="COC46" s="1332"/>
      <c r="COD46" s="1332"/>
      <c r="COE46" s="1332"/>
      <c r="COF46" s="1332"/>
      <c r="COG46" s="1332"/>
      <c r="COH46" s="1332"/>
      <c r="COI46" s="1332"/>
      <c r="COJ46" s="1332"/>
      <c r="COK46" s="1332"/>
      <c r="COL46" s="1332"/>
      <c r="COM46" s="1332"/>
      <c r="CON46" s="1332"/>
      <c r="COO46" s="1332"/>
      <c r="COP46" s="1332"/>
      <c r="COQ46" s="1332"/>
      <c r="COR46" s="1332"/>
      <c r="COS46" s="1332"/>
      <c r="COT46" s="1332"/>
      <c r="COU46" s="1332"/>
      <c r="COV46" s="1332"/>
      <c r="COW46" s="1332"/>
      <c r="COX46" s="1332"/>
      <c r="COY46" s="1332"/>
      <c r="COZ46" s="1332"/>
      <c r="CPA46" s="1332"/>
      <c r="CPB46" s="1332"/>
      <c r="CPC46" s="1332"/>
      <c r="CPD46" s="1332"/>
      <c r="CPE46" s="1332"/>
      <c r="CPF46" s="1332"/>
      <c r="CPG46" s="1332"/>
      <c r="CPH46" s="1332"/>
      <c r="CPI46" s="1332"/>
      <c r="CPJ46" s="1332"/>
      <c r="CPK46" s="1332"/>
      <c r="CPL46" s="1332"/>
      <c r="CPM46" s="1332"/>
      <c r="CPN46" s="1332"/>
      <c r="CPO46" s="1332"/>
      <c r="CPP46" s="1332"/>
      <c r="CPQ46" s="1332"/>
      <c r="CPR46" s="1332"/>
      <c r="CPS46" s="1332"/>
      <c r="CPT46" s="1332"/>
      <c r="CPU46" s="1332"/>
      <c r="CPV46" s="1332"/>
      <c r="CPW46" s="1332"/>
      <c r="CPX46" s="1332"/>
      <c r="CPY46" s="1332"/>
      <c r="CPZ46" s="1332"/>
      <c r="CQA46" s="1332"/>
      <c r="CQB46" s="1332"/>
      <c r="CQC46" s="1332"/>
      <c r="CQD46" s="1332"/>
      <c r="CQE46" s="1332"/>
      <c r="CQF46" s="1332"/>
      <c r="CQG46" s="1332"/>
      <c r="CQH46" s="1332"/>
      <c r="CQI46" s="1332"/>
      <c r="CQJ46" s="1332"/>
      <c r="CQK46" s="1332"/>
      <c r="CQL46" s="1332"/>
      <c r="CQM46" s="1332"/>
      <c r="CQN46" s="1332"/>
      <c r="CQO46" s="1332"/>
      <c r="CQP46" s="1332"/>
      <c r="CQQ46" s="1332"/>
      <c r="CQR46" s="1332"/>
      <c r="CQS46" s="1332"/>
      <c r="CQT46" s="1332"/>
      <c r="CQU46" s="1332"/>
      <c r="CQV46" s="1332"/>
      <c r="CQW46" s="1332"/>
      <c r="CQX46" s="1332"/>
      <c r="CQY46" s="1332"/>
      <c r="CQZ46" s="1332"/>
      <c r="CRA46" s="1332"/>
      <c r="CRB46" s="1332"/>
      <c r="CRC46" s="1332"/>
      <c r="CRD46" s="1332"/>
      <c r="CRE46" s="1332"/>
      <c r="CRF46" s="1332"/>
      <c r="CRG46" s="1332"/>
      <c r="CRH46" s="1332"/>
      <c r="CRI46" s="1332"/>
      <c r="CRJ46" s="1332"/>
      <c r="CRK46" s="1332"/>
      <c r="CRL46" s="1332"/>
      <c r="CRM46" s="1332"/>
      <c r="CRN46" s="1332"/>
      <c r="CRO46" s="1332"/>
      <c r="CRP46" s="1332"/>
      <c r="CRQ46" s="1332"/>
      <c r="CRR46" s="1332"/>
      <c r="CRS46" s="1332"/>
      <c r="CRT46" s="1332"/>
      <c r="CRU46" s="1332"/>
      <c r="CRV46" s="1332"/>
      <c r="CRW46" s="1332"/>
      <c r="CRX46" s="1332"/>
      <c r="CRY46" s="1332"/>
      <c r="CRZ46" s="1332"/>
      <c r="CSA46" s="1332"/>
      <c r="CSB46" s="1332"/>
      <c r="CSC46" s="1332"/>
      <c r="CSD46" s="1332"/>
      <c r="CSE46" s="1332"/>
      <c r="CSF46" s="1332"/>
      <c r="CSG46" s="1332"/>
      <c r="CSH46" s="1332"/>
      <c r="CSI46" s="1332"/>
      <c r="CSJ46" s="1332"/>
      <c r="CSK46" s="1332"/>
      <c r="CSL46" s="1332"/>
      <c r="CSM46" s="1332"/>
      <c r="CSN46" s="1332"/>
      <c r="CSO46" s="1332"/>
      <c r="CSP46" s="1332"/>
      <c r="CSQ46" s="1332"/>
      <c r="CSR46" s="1332"/>
      <c r="CSS46" s="1332"/>
      <c r="CST46" s="1332"/>
      <c r="CSU46" s="1332"/>
      <c r="CSV46" s="1332"/>
      <c r="CSW46" s="1332"/>
      <c r="CSX46" s="1332"/>
      <c r="CSY46" s="1332"/>
      <c r="CSZ46" s="1332"/>
      <c r="CTA46" s="1332"/>
      <c r="CTB46" s="1332"/>
      <c r="CTC46" s="1332"/>
      <c r="CTD46" s="1332"/>
      <c r="CTE46" s="1332"/>
      <c r="CTF46" s="1332"/>
      <c r="CTG46" s="1332"/>
      <c r="CTH46" s="1332"/>
      <c r="CTI46" s="1332"/>
      <c r="CTJ46" s="1332"/>
      <c r="CTK46" s="1332"/>
      <c r="CTL46" s="1332"/>
      <c r="CTM46" s="1332"/>
      <c r="CTN46" s="1332"/>
      <c r="CTO46" s="1332"/>
      <c r="CTP46" s="1332"/>
      <c r="CTQ46" s="1332"/>
      <c r="CTR46" s="1332"/>
      <c r="CTS46" s="1332"/>
      <c r="CTT46" s="1332"/>
      <c r="CTU46" s="1332"/>
      <c r="CTV46" s="1332"/>
      <c r="CTW46" s="1332"/>
      <c r="CTX46" s="1332"/>
      <c r="CTY46" s="1332"/>
      <c r="CTZ46" s="1332"/>
      <c r="CUA46" s="1332"/>
      <c r="CUB46" s="1332"/>
      <c r="CUC46" s="1332"/>
      <c r="CUD46" s="1332"/>
      <c r="CUE46" s="1332"/>
      <c r="CUF46" s="1332"/>
      <c r="CUG46" s="1332"/>
      <c r="CUH46" s="1332"/>
      <c r="CUI46" s="1332"/>
      <c r="CUJ46" s="1332"/>
      <c r="CUK46" s="1332"/>
      <c r="CUL46" s="1332"/>
      <c r="CUM46" s="1332"/>
      <c r="CUN46" s="1332"/>
      <c r="CUO46" s="1332"/>
      <c r="CUP46" s="1332"/>
      <c r="CUQ46" s="1332"/>
      <c r="CUR46" s="1332"/>
      <c r="CUS46" s="1332"/>
      <c r="CUT46" s="1332"/>
      <c r="CUU46" s="1332"/>
      <c r="CUV46" s="1332"/>
      <c r="CUW46" s="1332"/>
      <c r="CUX46" s="1332"/>
      <c r="CUY46" s="1332"/>
      <c r="CUZ46" s="1332"/>
      <c r="CVA46" s="1332"/>
      <c r="CVB46" s="1332"/>
      <c r="CVC46" s="1332"/>
      <c r="CVD46" s="1332"/>
      <c r="CVE46" s="1332"/>
      <c r="CVF46" s="1332"/>
      <c r="CVG46" s="1332"/>
      <c r="CVH46" s="1332"/>
      <c r="CVI46" s="1332"/>
      <c r="CVJ46" s="1332"/>
      <c r="CVK46" s="1332"/>
      <c r="CVL46" s="1332"/>
      <c r="CVM46" s="1332"/>
      <c r="CVN46" s="1332"/>
      <c r="CVO46" s="1332"/>
      <c r="CVP46" s="1332"/>
      <c r="CVQ46" s="1332"/>
      <c r="CVR46" s="1332"/>
      <c r="CVS46" s="1332"/>
      <c r="CVT46" s="1332"/>
      <c r="CVU46" s="1332"/>
      <c r="CVV46" s="1332"/>
      <c r="CVW46" s="1332"/>
      <c r="CVX46" s="1332"/>
      <c r="CVY46" s="1332"/>
      <c r="CVZ46" s="1332"/>
      <c r="CWA46" s="1332"/>
      <c r="CWB46" s="1332"/>
      <c r="CWC46" s="1332"/>
      <c r="CWD46" s="1332"/>
      <c r="CWE46" s="1332"/>
      <c r="CWF46" s="1332"/>
      <c r="CWG46" s="1332"/>
      <c r="CWH46" s="1332"/>
      <c r="CWI46" s="1332"/>
      <c r="CWJ46" s="1332"/>
      <c r="CWK46" s="1332"/>
      <c r="CWL46" s="1332"/>
      <c r="CWM46" s="1332"/>
      <c r="CWN46" s="1332"/>
      <c r="CWO46" s="1332"/>
      <c r="CWP46" s="1332"/>
      <c r="CWQ46" s="1332"/>
      <c r="CWR46" s="1332"/>
      <c r="CWS46" s="1332"/>
      <c r="CWT46" s="1332"/>
      <c r="CWU46" s="1332"/>
      <c r="CWV46" s="1332"/>
      <c r="CWW46" s="1332"/>
      <c r="CWX46" s="1332"/>
      <c r="CWY46" s="1332"/>
      <c r="CWZ46" s="1332"/>
      <c r="CXA46" s="1332"/>
      <c r="CXB46" s="1332"/>
      <c r="CXC46" s="1332"/>
      <c r="CXD46" s="1332"/>
      <c r="CXE46" s="1332"/>
      <c r="CXF46" s="1332"/>
      <c r="CXG46" s="1332"/>
      <c r="CXH46" s="1332"/>
      <c r="CXI46" s="1332"/>
      <c r="CXJ46" s="1332"/>
      <c r="CXK46" s="1332"/>
      <c r="CXL46" s="1332"/>
      <c r="CXM46" s="1332"/>
      <c r="CXN46" s="1332"/>
      <c r="CXO46" s="1332"/>
      <c r="CXP46" s="1332"/>
      <c r="CXQ46" s="1332"/>
      <c r="CXR46" s="1332"/>
      <c r="CXS46" s="1332"/>
      <c r="CXT46" s="1332"/>
      <c r="CXU46" s="1332"/>
      <c r="CXV46" s="1332"/>
      <c r="CXW46" s="1332"/>
      <c r="CXX46" s="1332"/>
      <c r="CXY46" s="1332"/>
      <c r="CXZ46" s="1332"/>
      <c r="CYA46" s="1332"/>
      <c r="CYB46" s="1332"/>
      <c r="CYC46" s="1332"/>
      <c r="CYD46" s="1332"/>
      <c r="CYE46" s="1332"/>
      <c r="CYF46" s="1332"/>
      <c r="CYG46" s="1332"/>
      <c r="CYH46" s="1332"/>
      <c r="CYI46" s="1332"/>
      <c r="CYJ46" s="1332"/>
      <c r="CYK46" s="1332"/>
      <c r="CYL46" s="1332"/>
      <c r="CYM46" s="1332"/>
      <c r="CYN46" s="1332"/>
      <c r="CYO46" s="1332"/>
      <c r="CYP46" s="1332"/>
      <c r="CYQ46" s="1332"/>
      <c r="CYR46" s="1332"/>
      <c r="CYS46" s="1332"/>
      <c r="CYT46" s="1332"/>
      <c r="CYU46" s="1332"/>
      <c r="CYV46" s="1332"/>
      <c r="CYW46" s="1332"/>
      <c r="CYX46" s="1332"/>
      <c r="CYY46" s="1332"/>
      <c r="CYZ46" s="1332"/>
      <c r="CZA46" s="1332"/>
      <c r="CZB46" s="1332"/>
      <c r="CZC46" s="1332"/>
      <c r="CZD46" s="1332"/>
      <c r="CZE46" s="1332"/>
      <c r="CZF46" s="1332"/>
      <c r="CZG46" s="1332"/>
      <c r="CZH46" s="1332"/>
      <c r="CZI46" s="1332"/>
      <c r="CZJ46" s="1332"/>
      <c r="CZK46" s="1332"/>
      <c r="CZL46" s="1332"/>
      <c r="CZM46" s="1332"/>
      <c r="CZN46" s="1332"/>
      <c r="CZO46" s="1332"/>
      <c r="CZP46" s="1332"/>
      <c r="CZQ46" s="1332"/>
      <c r="CZR46" s="1332"/>
      <c r="CZS46" s="1332"/>
      <c r="CZT46" s="1332"/>
      <c r="CZU46" s="1332"/>
      <c r="CZV46" s="1332"/>
      <c r="CZW46" s="1332"/>
      <c r="CZX46" s="1332"/>
      <c r="CZY46" s="1332"/>
      <c r="CZZ46" s="1332"/>
      <c r="DAA46" s="1332"/>
      <c r="DAB46" s="1332"/>
      <c r="DAC46" s="1332"/>
      <c r="DAD46" s="1332"/>
      <c r="DAE46" s="1332"/>
      <c r="DAF46" s="1332"/>
      <c r="DAG46" s="1332"/>
      <c r="DAH46" s="1332"/>
      <c r="DAI46" s="1332"/>
      <c r="DAJ46" s="1332"/>
      <c r="DAK46" s="1332"/>
      <c r="DAL46" s="1332"/>
      <c r="DAM46" s="1332"/>
      <c r="DAN46" s="1332"/>
      <c r="DAO46" s="1332"/>
      <c r="DAP46" s="1332"/>
      <c r="DAQ46" s="1332"/>
      <c r="DAR46" s="1332"/>
      <c r="DAS46" s="1332"/>
      <c r="DAT46" s="1332"/>
      <c r="DAU46" s="1332"/>
      <c r="DAV46" s="1332"/>
      <c r="DAW46" s="1332"/>
      <c r="DAX46" s="1332"/>
      <c r="DAY46" s="1332"/>
      <c r="DAZ46" s="1332"/>
      <c r="DBA46" s="1332"/>
      <c r="DBB46" s="1332"/>
      <c r="DBC46" s="1332"/>
      <c r="DBD46" s="1332"/>
      <c r="DBE46" s="1332"/>
      <c r="DBF46" s="1332"/>
      <c r="DBG46" s="1332"/>
      <c r="DBH46" s="1332"/>
      <c r="DBI46" s="1332"/>
      <c r="DBJ46" s="1332"/>
      <c r="DBK46" s="1332"/>
      <c r="DBL46" s="1332"/>
      <c r="DBM46" s="1332"/>
      <c r="DBN46" s="1332"/>
      <c r="DBO46" s="1332"/>
      <c r="DBP46" s="1332"/>
      <c r="DBQ46" s="1332"/>
      <c r="DBR46" s="1332"/>
      <c r="DBS46" s="1332"/>
      <c r="DBT46" s="1332"/>
      <c r="DBU46" s="1332"/>
      <c r="DBV46" s="1332"/>
      <c r="DBW46" s="1332"/>
      <c r="DBX46" s="1332"/>
      <c r="DBY46" s="1332"/>
      <c r="DBZ46" s="1332"/>
      <c r="DCA46" s="1332"/>
      <c r="DCB46" s="1332"/>
      <c r="DCC46" s="1332"/>
      <c r="DCD46" s="1332"/>
      <c r="DCE46" s="1332"/>
      <c r="DCF46" s="1332"/>
      <c r="DCG46" s="1332"/>
      <c r="DCH46" s="1332"/>
      <c r="DCI46" s="1332"/>
      <c r="DCJ46" s="1332"/>
      <c r="DCK46" s="1332"/>
      <c r="DCL46" s="1332"/>
      <c r="DCM46" s="1332"/>
      <c r="DCN46" s="1332"/>
      <c r="DCO46" s="1332"/>
      <c r="DCP46" s="1332"/>
      <c r="DCQ46" s="1332"/>
      <c r="DCR46" s="1332"/>
      <c r="DCS46" s="1332"/>
      <c r="DCT46" s="1332"/>
      <c r="DCU46" s="1332"/>
      <c r="DCV46" s="1332"/>
      <c r="DCW46" s="1332"/>
      <c r="DCX46" s="1332"/>
      <c r="DCY46" s="1332"/>
      <c r="DCZ46" s="1332"/>
      <c r="DDA46" s="1332"/>
      <c r="DDB46" s="1332"/>
      <c r="DDC46" s="1332"/>
      <c r="DDD46" s="1332"/>
      <c r="DDE46" s="1332"/>
      <c r="DDF46" s="1332"/>
      <c r="DDG46" s="1332"/>
      <c r="DDH46" s="1332"/>
      <c r="DDI46" s="1332"/>
      <c r="DDJ46" s="1332"/>
      <c r="DDK46" s="1332"/>
      <c r="DDL46" s="1332"/>
      <c r="DDM46" s="1332"/>
      <c r="DDN46" s="1332"/>
      <c r="DDO46" s="1332"/>
      <c r="DDP46" s="1332"/>
      <c r="DDQ46" s="1332"/>
      <c r="DDR46" s="1332"/>
      <c r="DDS46" s="1332"/>
      <c r="DDT46" s="1332"/>
      <c r="DDU46" s="1332"/>
      <c r="DDV46" s="1332"/>
      <c r="DDW46" s="1332"/>
      <c r="DDX46" s="1332"/>
      <c r="DDY46" s="1332"/>
      <c r="DDZ46" s="1332"/>
      <c r="DEA46" s="1332"/>
      <c r="DEB46" s="1332"/>
      <c r="DEC46" s="1332"/>
      <c r="DED46" s="1332"/>
      <c r="DEE46" s="1332"/>
      <c r="DEF46" s="1332"/>
      <c r="DEG46" s="1332"/>
      <c r="DEH46" s="1332"/>
      <c r="DEI46" s="1332"/>
      <c r="DEJ46" s="1332"/>
      <c r="DEK46" s="1332"/>
      <c r="DEL46" s="1332"/>
      <c r="DEM46" s="1332"/>
      <c r="DEN46" s="1332"/>
      <c r="DEO46" s="1332"/>
      <c r="DEP46" s="1332"/>
      <c r="DEQ46" s="1332"/>
      <c r="DER46" s="1332"/>
      <c r="DES46" s="1332"/>
      <c r="DET46" s="1332"/>
      <c r="DEU46" s="1332"/>
      <c r="DEV46" s="1332"/>
      <c r="DEW46" s="1332"/>
      <c r="DEX46" s="1332"/>
      <c r="DEY46" s="1332"/>
      <c r="DEZ46" s="1332"/>
      <c r="DFA46" s="1332"/>
      <c r="DFB46" s="1332"/>
      <c r="DFC46" s="1332"/>
      <c r="DFD46" s="1332"/>
      <c r="DFE46" s="1332"/>
      <c r="DFF46" s="1332"/>
      <c r="DFG46" s="1332"/>
      <c r="DFH46" s="1332"/>
      <c r="DFI46" s="1332"/>
      <c r="DFJ46" s="1332"/>
      <c r="DFK46" s="1332"/>
      <c r="DFL46" s="1332"/>
      <c r="DFM46" s="1332"/>
      <c r="DFN46" s="1332"/>
      <c r="DFO46" s="1332"/>
      <c r="DFP46" s="1332"/>
      <c r="DFQ46" s="1332"/>
      <c r="DFR46" s="1332"/>
      <c r="DFS46" s="1332"/>
      <c r="DFT46" s="1332"/>
      <c r="DFU46" s="1332"/>
      <c r="DFV46" s="1332"/>
      <c r="DFW46" s="1332"/>
      <c r="DFX46" s="1332"/>
      <c r="DFY46" s="1332"/>
      <c r="DFZ46" s="1332"/>
      <c r="DGA46" s="1332"/>
      <c r="DGB46" s="1332"/>
      <c r="DGC46" s="1332"/>
      <c r="DGD46" s="1332"/>
      <c r="DGE46" s="1332"/>
      <c r="DGF46" s="1332"/>
      <c r="DGG46" s="1332"/>
      <c r="DGH46" s="1332"/>
      <c r="DGI46" s="1332"/>
      <c r="DGJ46" s="1332"/>
      <c r="DGK46" s="1332"/>
      <c r="DGL46" s="1332"/>
      <c r="DGM46" s="1332"/>
      <c r="DGN46" s="1332"/>
      <c r="DGO46" s="1332"/>
      <c r="DGP46" s="1332"/>
      <c r="DGQ46" s="1332"/>
      <c r="DGR46" s="1332"/>
      <c r="DGS46" s="1332"/>
      <c r="DGT46" s="1332"/>
      <c r="DGU46" s="1332"/>
      <c r="DGV46" s="1332"/>
      <c r="DGW46" s="1332"/>
      <c r="DGX46" s="1332"/>
      <c r="DGY46" s="1332"/>
      <c r="DGZ46" s="1332"/>
      <c r="DHA46" s="1332"/>
      <c r="DHB46" s="1332"/>
      <c r="DHC46" s="1332"/>
      <c r="DHD46" s="1332"/>
      <c r="DHE46" s="1332"/>
      <c r="DHF46" s="1332"/>
      <c r="DHG46" s="1332"/>
      <c r="DHH46" s="1332"/>
      <c r="DHI46" s="1332"/>
      <c r="DHJ46" s="1332"/>
      <c r="DHK46" s="1332"/>
      <c r="DHL46" s="1332"/>
      <c r="DHM46" s="1332"/>
      <c r="DHN46" s="1332"/>
      <c r="DHO46" s="1332"/>
      <c r="DHP46" s="1332"/>
      <c r="DHQ46" s="1332"/>
      <c r="DHR46" s="1332"/>
      <c r="DHS46" s="1332"/>
      <c r="DHT46" s="1332"/>
      <c r="DHU46" s="1332"/>
      <c r="DHV46" s="1332"/>
      <c r="DHW46" s="1332"/>
      <c r="DHX46" s="1332"/>
      <c r="DHY46" s="1332"/>
      <c r="DHZ46" s="1332"/>
      <c r="DIA46" s="1332"/>
      <c r="DIB46" s="1332"/>
      <c r="DIC46" s="1332"/>
      <c r="DID46" s="1332"/>
      <c r="DIE46" s="1332"/>
      <c r="DIF46" s="1332"/>
      <c r="DIG46" s="1332"/>
      <c r="DIH46" s="1332"/>
      <c r="DII46" s="1332"/>
      <c r="DIJ46" s="1332"/>
      <c r="DIK46" s="1332"/>
      <c r="DIL46" s="1332"/>
      <c r="DIM46" s="1332"/>
      <c r="DIN46" s="1332"/>
      <c r="DIO46" s="1332"/>
      <c r="DIP46" s="1332"/>
      <c r="DIQ46" s="1332"/>
      <c r="DIR46" s="1332"/>
      <c r="DIS46" s="1332"/>
      <c r="DIT46" s="1332"/>
      <c r="DIU46" s="1332"/>
      <c r="DIV46" s="1332"/>
      <c r="DIW46" s="1332"/>
      <c r="DIX46" s="1332"/>
      <c r="DIY46" s="1332"/>
      <c r="DIZ46" s="1332"/>
      <c r="DJA46" s="1332"/>
      <c r="DJB46" s="1332"/>
      <c r="DJC46" s="1332"/>
      <c r="DJD46" s="1332"/>
      <c r="DJE46" s="1332"/>
      <c r="DJF46" s="1332"/>
      <c r="DJG46" s="1332"/>
      <c r="DJH46" s="1332"/>
      <c r="DJI46" s="1332"/>
      <c r="DJJ46" s="1332"/>
      <c r="DJK46" s="1332"/>
      <c r="DJL46" s="1332"/>
      <c r="DJM46" s="1332"/>
      <c r="DJN46" s="1332"/>
      <c r="DJO46" s="1332"/>
      <c r="DJP46" s="1332"/>
      <c r="DJQ46" s="1332"/>
      <c r="DJR46" s="1332"/>
      <c r="DJS46" s="1332"/>
      <c r="DJT46" s="1332"/>
      <c r="DJU46" s="1332"/>
      <c r="DJV46" s="1332"/>
      <c r="DJW46" s="1332"/>
      <c r="DJX46" s="1332"/>
      <c r="DJY46" s="1332"/>
      <c r="DJZ46" s="1332"/>
      <c r="DKA46" s="1332"/>
      <c r="DKB46" s="1332"/>
      <c r="DKC46" s="1332"/>
      <c r="DKD46" s="1332"/>
      <c r="DKE46" s="1332"/>
      <c r="DKF46" s="1332"/>
      <c r="DKG46" s="1332"/>
      <c r="DKH46" s="1332"/>
      <c r="DKI46" s="1332"/>
      <c r="DKJ46" s="1332"/>
      <c r="DKK46" s="1332"/>
      <c r="DKL46" s="1332"/>
      <c r="DKM46" s="1332"/>
      <c r="DKN46" s="1332"/>
      <c r="DKO46" s="1332"/>
      <c r="DKP46" s="1332"/>
      <c r="DKQ46" s="1332"/>
      <c r="DKR46" s="1332"/>
      <c r="DKS46" s="1332"/>
      <c r="DKT46" s="1332"/>
      <c r="DKU46" s="1332"/>
      <c r="DKV46" s="1332"/>
      <c r="DKW46" s="1332"/>
      <c r="DKX46" s="1332"/>
      <c r="DKY46" s="1332"/>
      <c r="DKZ46" s="1332"/>
      <c r="DLA46" s="1332"/>
      <c r="DLB46" s="1332"/>
      <c r="DLC46" s="1332"/>
      <c r="DLD46" s="1332"/>
      <c r="DLE46" s="1332"/>
      <c r="DLF46" s="1332"/>
      <c r="DLG46" s="1332"/>
      <c r="DLH46" s="1332"/>
      <c r="DLI46" s="1332"/>
      <c r="DLJ46" s="1332"/>
      <c r="DLK46" s="1332"/>
      <c r="DLL46" s="1332"/>
      <c r="DLM46" s="1332"/>
      <c r="DLN46" s="1332"/>
      <c r="DLO46" s="1332"/>
      <c r="DLP46" s="1332"/>
      <c r="DLQ46" s="1332"/>
      <c r="DLR46" s="1332"/>
      <c r="DLS46" s="1332"/>
      <c r="DLT46" s="1332"/>
      <c r="DLU46" s="1332"/>
      <c r="DLV46" s="1332"/>
      <c r="DLW46" s="1332"/>
      <c r="DLX46" s="1332"/>
      <c r="DLY46" s="1332"/>
      <c r="DLZ46" s="1332"/>
      <c r="DMA46" s="1332"/>
      <c r="DMB46" s="1332"/>
      <c r="DMC46" s="1332"/>
      <c r="DMD46" s="1332"/>
      <c r="DME46" s="1332"/>
      <c r="DMF46" s="1332"/>
      <c r="DMG46" s="1332"/>
      <c r="DMH46" s="1332"/>
      <c r="DMI46" s="1332"/>
      <c r="DMJ46" s="1332"/>
      <c r="DMK46" s="1332"/>
      <c r="DML46" s="1332"/>
      <c r="DMM46" s="1332"/>
      <c r="DMN46" s="1332"/>
      <c r="DMO46" s="1332"/>
      <c r="DMP46" s="1332"/>
      <c r="DMQ46" s="1332"/>
      <c r="DMR46" s="1332"/>
      <c r="DMS46" s="1332"/>
      <c r="DMT46" s="1332"/>
      <c r="DMU46" s="1332"/>
      <c r="DMV46" s="1332"/>
      <c r="DMW46" s="1332"/>
      <c r="DMX46" s="1332"/>
      <c r="DMY46" s="1332"/>
      <c r="DMZ46" s="1332"/>
      <c r="DNA46" s="1332"/>
      <c r="DNB46" s="1332"/>
      <c r="DNC46" s="1332"/>
      <c r="DND46" s="1332"/>
      <c r="DNE46" s="1332"/>
      <c r="DNF46" s="1332"/>
      <c r="DNG46" s="1332"/>
      <c r="DNH46" s="1332"/>
      <c r="DNI46" s="1332"/>
      <c r="DNJ46" s="1332"/>
      <c r="DNK46" s="1332"/>
      <c r="DNL46" s="1332"/>
      <c r="DNM46" s="1332"/>
      <c r="DNN46" s="1332"/>
      <c r="DNO46" s="1332"/>
      <c r="DNP46" s="1332"/>
      <c r="DNQ46" s="1332"/>
      <c r="DNR46" s="1332"/>
      <c r="DNS46" s="1332"/>
      <c r="DNT46" s="1332"/>
      <c r="DNU46" s="1332"/>
      <c r="DNV46" s="1332"/>
      <c r="DNW46" s="1332"/>
      <c r="DNX46" s="1332"/>
      <c r="DNY46" s="1332"/>
      <c r="DNZ46" s="1332"/>
      <c r="DOA46" s="1332"/>
      <c r="DOB46" s="1332"/>
      <c r="DOC46" s="1332"/>
      <c r="DOD46" s="1332"/>
      <c r="DOE46" s="1332"/>
      <c r="DOF46" s="1332"/>
      <c r="DOG46" s="1332"/>
      <c r="DOH46" s="1332"/>
      <c r="DOI46" s="1332"/>
      <c r="DOJ46" s="1332"/>
      <c r="DOK46" s="1332"/>
      <c r="DOL46" s="1332"/>
      <c r="DOM46" s="1332"/>
      <c r="DON46" s="1332"/>
      <c r="DOO46" s="1332"/>
      <c r="DOP46" s="1332"/>
      <c r="DOQ46" s="1332"/>
      <c r="DOR46" s="1332"/>
      <c r="DOS46" s="1332"/>
      <c r="DOT46" s="1332"/>
      <c r="DOU46" s="1332"/>
      <c r="DOV46" s="1332"/>
      <c r="DOW46" s="1332"/>
      <c r="DOX46" s="1332"/>
      <c r="DOY46" s="1332"/>
      <c r="DOZ46" s="1332"/>
      <c r="DPA46" s="1332"/>
      <c r="DPB46" s="1332"/>
      <c r="DPC46" s="1332"/>
      <c r="DPD46" s="1332"/>
      <c r="DPE46" s="1332"/>
      <c r="DPF46" s="1332"/>
      <c r="DPG46" s="1332"/>
      <c r="DPH46" s="1332"/>
      <c r="DPI46" s="1332"/>
      <c r="DPJ46" s="1332"/>
      <c r="DPK46" s="1332"/>
      <c r="DPL46" s="1332"/>
      <c r="DPM46" s="1332"/>
      <c r="DPN46" s="1332"/>
      <c r="DPO46" s="1332"/>
      <c r="DPP46" s="1332"/>
      <c r="DPQ46" s="1332"/>
      <c r="DPR46" s="1332"/>
      <c r="DPS46" s="1332"/>
      <c r="DPT46" s="1332"/>
      <c r="DPU46" s="1332"/>
      <c r="DPV46" s="1332"/>
      <c r="DPW46" s="1332"/>
      <c r="DPX46" s="1332"/>
      <c r="DPY46" s="1332"/>
      <c r="DPZ46" s="1332"/>
      <c r="DQA46" s="1332"/>
      <c r="DQB46" s="1332"/>
      <c r="DQC46" s="1332"/>
      <c r="DQD46" s="1332"/>
      <c r="DQE46" s="1332"/>
      <c r="DQF46" s="1332"/>
      <c r="DQG46" s="1332"/>
      <c r="DQH46" s="1332"/>
      <c r="DQI46" s="1332"/>
      <c r="DQJ46" s="1332"/>
      <c r="DQK46" s="1332"/>
      <c r="DQL46" s="1332"/>
      <c r="DQM46" s="1332"/>
      <c r="DQN46" s="1332"/>
      <c r="DQO46" s="1332"/>
      <c r="DQP46" s="1332"/>
      <c r="DQQ46" s="1332"/>
      <c r="DQR46" s="1332"/>
      <c r="DQS46" s="1332"/>
      <c r="DQT46" s="1332"/>
      <c r="DQU46" s="1332"/>
      <c r="DQV46" s="1332"/>
      <c r="DQW46" s="1332"/>
      <c r="DQX46" s="1332"/>
      <c r="DQY46" s="1332"/>
      <c r="DQZ46" s="1332"/>
      <c r="DRA46" s="1332"/>
      <c r="DRB46" s="1332"/>
      <c r="DRC46" s="1332"/>
      <c r="DRD46" s="1332"/>
      <c r="DRE46" s="1332"/>
      <c r="DRF46" s="1332"/>
      <c r="DRG46" s="1332"/>
      <c r="DRH46" s="1332"/>
      <c r="DRI46" s="1332"/>
      <c r="DRJ46" s="1332"/>
      <c r="DRK46" s="1332"/>
      <c r="DRL46" s="1332"/>
      <c r="DRM46" s="1332"/>
      <c r="DRN46" s="1332"/>
      <c r="DRO46" s="1332"/>
      <c r="DRP46" s="1332"/>
      <c r="DRQ46" s="1332"/>
      <c r="DRR46" s="1332"/>
      <c r="DRS46" s="1332"/>
      <c r="DRT46" s="1332"/>
      <c r="DRU46" s="1332"/>
      <c r="DRV46" s="1332"/>
      <c r="DRW46" s="1332"/>
      <c r="DRX46" s="1332"/>
      <c r="DRY46" s="1332"/>
      <c r="DRZ46" s="1332"/>
      <c r="DSA46" s="1332"/>
      <c r="DSB46" s="1332"/>
      <c r="DSC46" s="1332"/>
      <c r="DSD46" s="1332"/>
      <c r="DSE46" s="1332"/>
      <c r="DSF46" s="1332"/>
      <c r="DSG46" s="1332"/>
      <c r="DSH46" s="1332"/>
      <c r="DSI46" s="1332"/>
      <c r="DSJ46" s="1332"/>
      <c r="DSK46" s="1332"/>
      <c r="DSL46" s="1332"/>
      <c r="DSM46" s="1332"/>
      <c r="DSN46" s="1332"/>
      <c r="DSO46" s="1332"/>
      <c r="DSP46" s="1332"/>
      <c r="DSQ46" s="1332"/>
      <c r="DSR46" s="1332"/>
      <c r="DSS46" s="1332"/>
      <c r="DST46" s="1332"/>
      <c r="DSU46" s="1332"/>
      <c r="DSV46" s="1332"/>
      <c r="DSW46" s="1332"/>
      <c r="DSX46" s="1332"/>
      <c r="DSY46" s="1332"/>
      <c r="DSZ46" s="1332"/>
      <c r="DTA46" s="1332"/>
      <c r="DTB46" s="1332"/>
      <c r="DTC46" s="1332"/>
      <c r="DTD46" s="1332"/>
      <c r="DTE46" s="1332"/>
      <c r="DTF46" s="1332"/>
      <c r="DTG46" s="1332"/>
      <c r="DTH46" s="1332"/>
      <c r="DTI46" s="1332"/>
      <c r="DTJ46" s="1332"/>
      <c r="DTK46" s="1332"/>
      <c r="DTL46" s="1332"/>
      <c r="DTM46" s="1332"/>
      <c r="DTN46" s="1332"/>
      <c r="DTO46" s="1332"/>
      <c r="DTP46" s="1332"/>
      <c r="DTQ46" s="1332"/>
      <c r="DTR46" s="1332"/>
      <c r="DTS46" s="1332"/>
      <c r="DTT46" s="1332"/>
      <c r="DTU46" s="1332"/>
      <c r="DTV46" s="1332"/>
      <c r="DTW46" s="1332"/>
      <c r="DTX46" s="1332"/>
      <c r="DTY46" s="1332"/>
      <c r="DTZ46" s="1332"/>
      <c r="DUA46" s="1332"/>
      <c r="DUB46" s="1332"/>
      <c r="DUC46" s="1332"/>
      <c r="DUD46" s="1332"/>
      <c r="DUE46" s="1332"/>
      <c r="DUF46" s="1332"/>
      <c r="DUG46" s="1332"/>
      <c r="DUH46" s="1332"/>
      <c r="DUI46" s="1332"/>
      <c r="DUJ46" s="1332"/>
      <c r="DUK46" s="1332"/>
      <c r="DUL46" s="1332"/>
      <c r="DUM46" s="1332"/>
      <c r="DUN46" s="1332"/>
      <c r="DUO46" s="1332"/>
      <c r="DUP46" s="1332"/>
      <c r="DUQ46" s="1332"/>
      <c r="DUR46" s="1332"/>
      <c r="DUS46" s="1332"/>
      <c r="DUT46" s="1332"/>
      <c r="DUU46" s="1332"/>
      <c r="DUV46" s="1332"/>
      <c r="DUW46" s="1332"/>
      <c r="DUX46" s="1332"/>
      <c r="DUY46" s="1332"/>
      <c r="DUZ46" s="1332"/>
      <c r="DVA46" s="1332"/>
      <c r="DVB46" s="1332"/>
      <c r="DVC46" s="1332"/>
      <c r="DVD46" s="1332"/>
      <c r="DVE46" s="1332"/>
      <c r="DVF46" s="1332"/>
      <c r="DVG46" s="1332"/>
      <c r="DVH46" s="1332"/>
      <c r="DVI46" s="1332"/>
      <c r="DVJ46" s="1332"/>
      <c r="DVK46" s="1332"/>
      <c r="DVL46" s="1332"/>
      <c r="DVM46" s="1332"/>
      <c r="DVN46" s="1332"/>
      <c r="DVO46" s="1332"/>
      <c r="DVP46" s="1332"/>
      <c r="DVQ46" s="1332"/>
      <c r="DVR46" s="1332"/>
      <c r="DVS46" s="1332"/>
      <c r="DVT46" s="1332"/>
      <c r="DVU46" s="1332"/>
      <c r="DVV46" s="1332"/>
      <c r="DVW46" s="1332"/>
      <c r="DVX46" s="1332"/>
      <c r="DVY46" s="1332"/>
      <c r="DVZ46" s="1332"/>
      <c r="DWA46" s="1332"/>
      <c r="DWB46" s="1332"/>
      <c r="DWC46" s="1332"/>
      <c r="DWD46" s="1332"/>
      <c r="DWE46" s="1332"/>
      <c r="DWF46" s="1332"/>
      <c r="DWG46" s="1332"/>
      <c r="DWH46" s="1332"/>
      <c r="DWI46" s="1332"/>
      <c r="DWJ46" s="1332"/>
      <c r="DWK46" s="1332"/>
      <c r="DWL46" s="1332"/>
      <c r="DWM46" s="1332"/>
      <c r="DWN46" s="1332"/>
      <c r="DWO46" s="1332"/>
      <c r="DWP46" s="1332"/>
      <c r="DWQ46" s="1332"/>
      <c r="DWR46" s="1332"/>
      <c r="DWS46" s="1332"/>
      <c r="DWT46" s="1332"/>
      <c r="DWU46" s="1332"/>
      <c r="DWV46" s="1332"/>
      <c r="DWW46" s="1332"/>
      <c r="DWX46" s="1332"/>
      <c r="DWY46" s="1332"/>
      <c r="DWZ46" s="1332"/>
      <c r="DXA46" s="1332"/>
      <c r="DXB46" s="1332"/>
      <c r="DXC46" s="1332"/>
      <c r="DXD46" s="1332"/>
      <c r="DXE46" s="1332"/>
      <c r="DXF46" s="1332"/>
      <c r="DXG46" s="1332"/>
      <c r="DXH46" s="1332"/>
      <c r="DXI46" s="1332"/>
      <c r="DXJ46" s="1332"/>
      <c r="DXK46" s="1332"/>
      <c r="DXL46" s="1332"/>
      <c r="DXM46" s="1332"/>
      <c r="DXN46" s="1332"/>
      <c r="DXO46" s="1332"/>
      <c r="DXP46" s="1332"/>
      <c r="DXQ46" s="1332"/>
      <c r="DXR46" s="1332"/>
      <c r="DXS46" s="1332"/>
      <c r="DXT46" s="1332"/>
      <c r="DXU46" s="1332"/>
      <c r="DXV46" s="1332"/>
      <c r="DXW46" s="1332"/>
      <c r="DXX46" s="1332"/>
      <c r="DXY46" s="1332"/>
      <c r="DXZ46" s="1332"/>
      <c r="DYA46" s="1332"/>
      <c r="DYB46" s="1332"/>
      <c r="DYC46" s="1332"/>
      <c r="DYD46" s="1332"/>
      <c r="DYE46" s="1332"/>
      <c r="DYF46" s="1332"/>
      <c r="DYG46" s="1332"/>
      <c r="DYH46" s="1332"/>
      <c r="DYI46" s="1332"/>
      <c r="DYJ46" s="1332"/>
      <c r="DYK46" s="1332"/>
      <c r="DYL46" s="1332"/>
      <c r="DYM46" s="1332"/>
      <c r="DYN46" s="1332"/>
      <c r="DYO46" s="1332"/>
      <c r="DYP46" s="1332"/>
      <c r="DYQ46" s="1332"/>
      <c r="DYR46" s="1332"/>
      <c r="DYS46" s="1332"/>
      <c r="DYT46" s="1332"/>
      <c r="DYU46" s="1332"/>
      <c r="DYV46" s="1332"/>
      <c r="DYW46" s="1332"/>
      <c r="DYX46" s="1332"/>
      <c r="DYY46" s="1332"/>
      <c r="DYZ46" s="1332"/>
      <c r="DZA46" s="1332"/>
      <c r="DZB46" s="1332"/>
      <c r="DZC46" s="1332"/>
      <c r="DZD46" s="1332"/>
      <c r="DZE46" s="1332"/>
      <c r="DZF46" s="1332"/>
      <c r="DZG46" s="1332"/>
      <c r="DZH46" s="1332"/>
      <c r="DZI46" s="1332"/>
      <c r="DZJ46" s="1332"/>
      <c r="DZK46" s="1332"/>
      <c r="DZL46" s="1332"/>
      <c r="DZM46" s="1332"/>
      <c r="DZN46" s="1332"/>
      <c r="DZO46" s="1332"/>
      <c r="DZP46" s="1332"/>
      <c r="DZQ46" s="1332"/>
      <c r="DZR46" s="1332"/>
      <c r="DZS46" s="1332"/>
      <c r="DZT46" s="1332"/>
      <c r="DZU46" s="1332"/>
      <c r="DZV46" s="1332"/>
      <c r="DZW46" s="1332"/>
      <c r="DZX46" s="1332"/>
      <c r="DZY46" s="1332"/>
      <c r="DZZ46" s="1332"/>
      <c r="EAA46" s="1332"/>
      <c r="EAB46" s="1332"/>
      <c r="EAC46" s="1332"/>
      <c r="EAD46" s="1332"/>
      <c r="EAE46" s="1332"/>
      <c r="EAF46" s="1332"/>
      <c r="EAG46" s="1332"/>
      <c r="EAH46" s="1332"/>
      <c r="EAI46" s="1332"/>
      <c r="EAJ46" s="1332"/>
      <c r="EAK46" s="1332"/>
      <c r="EAL46" s="1332"/>
      <c r="EAM46" s="1332"/>
      <c r="EAN46" s="1332"/>
      <c r="EAO46" s="1332"/>
      <c r="EAP46" s="1332"/>
      <c r="EAQ46" s="1332"/>
      <c r="EAR46" s="1332"/>
      <c r="EAS46" s="1332"/>
      <c r="EAT46" s="1332"/>
      <c r="EAU46" s="1332"/>
      <c r="EAV46" s="1332"/>
      <c r="EAW46" s="1332"/>
      <c r="EAX46" s="1332"/>
      <c r="EAY46" s="1332"/>
      <c r="EAZ46" s="1332"/>
      <c r="EBA46" s="1332"/>
      <c r="EBB46" s="1332"/>
      <c r="EBC46" s="1332"/>
      <c r="EBD46" s="1332"/>
      <c r="EBE46" s="1332"/>
      <c r="EBF46" s="1332"/>
      <c r="EBG46" s="1332"/>
      <c r="EBH46" s="1332"/>
      <c r="EBI46" s="1332"/>
      <c r="EBJ46" s="1332"/>
      <c r="EBK46" s="1332"/>
      <c r="EBL46" s="1332"/>
      <c r="EBM46" s="1332"/>
      <c r="EBN46" s="1332"/>
      <c r="EBO46" s="1332"/>
      <c r="EBP46" s="1332"/>
      <c r="EBQ46" s="1332"/>
      <c r="EBR46" s="1332"/>
      <c r="EBS46" s="1332"/>
      <c r="EBT46" s="1332"/>
      <c r="EBU46" s="1332"/>
      <c r="EBV46" s="1332"/>
      <c r="EBW46" s="1332"/>
      <c r="EBX46" s="1332"/>
      <c r="EBY46" s="1332"/>
      <c r="EBZ46" s="1332"/>
      <c r="ECA46" s="1332"/>
      <c r="ECB46" s="1332"/>
      <c r="ECC46" s="1332"/>
      <c r="ECD46" s="1332"/>
      <c r="ECE46" s="1332"/>
      <c r="ECF46" s="1332"/>
      <c r="ECG46" s="1332"/>
      <c r="ECH46" s="1332"/>
      <c r="ECI46" s="1332"/>
      <c r="ECJ46" s="1332"/>
      <c r="ECK46" s="1332"/>
      <c r="ECL46" s="1332"/>
      <c r="ECM46" s="1332"/>
      <c r="ECN46" s="1332"/>
      <c r="ECO46" s="1332"/>
      <c r="ECP46" s="1332"/>
      <c r="ECQ46" s="1332"/>
      <c r="ECR46" s="1332"/>
      <c r="ECS46" s="1332"/>
      <c r="ECT46" s="1332"/>
      <c r="ECU46" s="1332"/>
      <c r="ECV46" s="1332"/>
      <c r="ECW46" s="1332"/>
      <c r="ECX46" s="1332"/>
      <c r="ECY46" s="1332"/>
      <c r="ECZ46" s="1332"/>
      <c r="EDA46" s="1332"/>
      <c r="EDB46" s="1332"/>
      <c r="EDC46" s="1332"/>
      <c r="EDD46" s="1332"/>
      <c r="EDE46" s="1332"/>
      <c r="EDF46" s="1332"/>
      <c r="EDG46" s="1332"/>
      <c r="EDH46" s="1332"/>
      <c r="EDI46" s="1332"/>
      <c r="EDJ46" s="1332"/>
      <c r="EDK46" s="1332"/>
      <c r="EDL46" s="1332"/>
      <c r="EDM46" s="1332"/>
      <c r="EDN46" s="1332"/>
      <c r="EDO46" s="1332"/>
      <c r="EDP46" s="1332"/>
      <c r="EDQ46" s="1332"/>
      <c r="EDR46" s="1332"/>
      <c r="EDS46" s="1332"/>
      <c r="EDT46" s="1332"/>
      <c r="EDU46" s="1332"/>
      <c r="EDV46" s="1332"/>
      <c r="EDW46" s="1332"/>
      <c r="EDX46" s="1332"/>
      <c r="EDY46" s="1332"/>
      <c r="EDZ46" s="1332"/>
      <c r="EEA46" s="1332"/>
      <c r="EEB46" s="1332"/>
      <c r="EEC46" s="1332"/>
      <c r="EED46" s="1332"/>
      <c r="EEE46" s="1332"/>
      <c r="EEF46" s="1332"/>
      <c r="EEG46" s="1332"/>
      <c r="EEH46" s="1332"/>
      <c r="EEI46" s="1332"/>
      <c r="EEJ46" s="1332"/>
      <c r="EEK46" s="1332"/>
      <c r="EEL46" s="1332"/>
      <c r="EEM46" s="1332"/>
      <c r="EEN46" s="1332"/>
      <c r="EEO46" s="1332"/>
      <c r="EEP46" s="1332"/>
      <c r="EEQ46" s="1332"/>
      <c r="EER46" s="1332"/>
      <c r="EES46" s="1332"/>
      <c r="EET46" s="1332"/>
      <c r="EEU46" s="1332"/>
      <c r="EEV46" s="1332"/>
      <c r="EEW46" s="1332"/>
      <c r="EEX46" s="1332"/>
      <c r="EEY46" s="1332"/>
      <c r="EEZ46" s="1332"/>
      <c r="EFA46" s="1332"/>
      <c r="EFB46" s="1332"/>
      <c r="EFC46" s="1332"/>
      <c r="EFD46" s="1332"/>
      <c r="EFE46" s="1332"/>
      <c r="EFF46" s="1332"/>
      <c r="EFG46" s="1332"/>
      <c r="EFH46" s="1332"/>
      <c r="EFI46" s="1332"/>
      <c r="EFJ46" s="1332"/>
      <c r="EFK46" s="1332"/>
      <c r="EFL46" s="1332"/>
      <c r="EFM46" s="1332"/>
      <c r="EFN46" s="1332"/>
      <c r="EFO46" s="1332"/>
      <c r="EFP46" s="1332"/>
      <c r="EFQ46" s="1332"/>
      <c r="EFR46" s="1332"/>
      <c r="EFS46" s="1332"/>
      <c r="EFT46" s="1332"/>
      <c r="EFU46" s="1332"/>
      <c r="EFV46" s="1332"/>
      <c r="EFW46" s="1332"/>
      <c r="EFX46" s="1332"/>
      <c r="EFY46" s="1332"/>
      <c r="EFZ46" s="1332"/>
      <c r="EGA46" s="1332"/>
      <c r="EGB46" s="1332"/>
      <c r="EGC46" s="1332"/>
      <c r="EGD46" s="1332"/>
      <c r="EGE46" s="1332"/>
      <c r="EGF46" s="1332"/>
      <c r="EGG46" s="1332"/>
      <c r="EGH46" s="1332"/>
      <c r="EGI46" s="1332"/>
      <c r="EGJ46" s="1332"/>
      <c r="EGK46" s="1332"/>
      <c r="EGL46" s="1332"/>
      <c r="EGM46" s="1332"/>
      <c r="EGN46" s="1332"/>
      <c r="EGO46" s="1332"/>
      <c r="EGP46" s="1332"/>
      <c r="EGQ46" s="1332"/>
      <c r="EGR46" s="1332"/>
      <c r="EGS46" s="1332"/>
      <c r="EGT46" s="1332"/>
      <c r="EGU46" s="1332"/>
      <c r="EGV46" s="1332"/>
      <c r="EGW46" s="1332"/>
      <c r="EGX46" s="1332"/>
      <c r="EGY46" s="1332"/>
      <c r="EGZ46" s="1332"/>
      <c r="EHA46" s="1332"/>
      <c r="EHB46" s="1332"/>
      <c r="EHC46" s="1332"/>
      <c r="EHD46" s="1332"/>
      <c r="EHE46" s="1332"/>
      <c r="EHF46" s="1332"/>
      <c r="EHG46" s="1332"/>
      <c r="EHH46" s="1332"/>
      <c r="EHI46" s="1332"/>
      <c r="EHJ46" s="1332"/>
      <c r="EHK46" s="1332"/>
      <c r="EHL46" s="1332"/>
      <c r="EHM46" s="1332"/>
      <c r="EHN46" s="1332"/>
      <c r="EHO46" s="1332"/>
      <c r="EHP46" s="1332"/>
      <c r="EHQ46" s="1332"/>
      <c r="EHR46" s="1332"/>
      <c r="EHS46" s="1332"/>
      <c r="EHT46" s="1332"/>
      <c r="EHU46" s="1332"/>
      <c r="EHV46" s="1332"/>
      <c r="EHW46" s="1332"/>
      <c r="EHX46" s="1332"/>
      <c r="EHY46" s="1332"/>
      <c r="EHZ46" s="1332"/>
      <c r="EIA46" s="1332"/>
      <c r="EIB46" s="1332"/>
      <c r="EIC46" s="1332"/>
      <c r="EID46" s="1332"/>
      <c r="EIE46" s="1332"/>
      <c r="EIF46" s="1332"/>
      <c r="EIG46" s="1332"/>
      <c r="EIH46" s="1332"/>
      <c r="EII46" s="1332"/>
      <c r="EIJ46" s="1332"/>
      <c r="EIK46" s="1332"/>
      <c r="EIL46" s="1332"/>
      <c r="EIM46" s="1332"/>
      <c r="EIN46" s="1332"/>
      <c r="EIO46" s="1332"/>
      <c r="EIP46" s="1332"/>
      <c r="EIQ46" s="1332"/>
      <c r="EIR46" s="1332"/>
      <c r="EIS46" s="1332"/>
      <c r="EIT46" s="1332"/>
      <c r="EIU46" s="1332"/>
      <c r="EIV46" s="1332"/>
      <c r="EIW46" s="1332"/>
      <c r="EIX46" s="1332"/>
      <c r="EIY46" s="1332"/>
      <c r="EIZ46" s="1332"/>
      <c r="EJA46" s="1332"/>
      <c r="EJB46" s="1332"/>
      <c r="EJC46" s="1332"/>
      <c r="EJD46" s="1332"/>
      <c r="EJE46" s="1332"/>
      <c r="EJF46" s="1332"/>
      <c r="EJG46" s="1332"/>
      <c r="EJH46" s="1332"/>
      <c r="EJI46" s="1332"/>
      <c r="EJJ46" s="1332"/>
      <c r="EJK46" s="1332"/>
      <c r="EJL46" s="1332"/>
      <c r="EJM46" s="1332"/>
      <c r="EJN46" s="1332"/>
      <c r="EJO46" s="1332"/>
      <c r="EJP46" s="1332"/>
      <c r="EJQ46" s="1332"/>
      <c r="EJR46" s="1332"/>
      <c r="EJS46" s="1332"/>
      <c r="EJT46" s="1332"/>
      <c r="EJU46" s="1332"/>
      <c r="EJV46" s="1332"/>
      <c r="EJW46" s="1332"/>
      <c r="EJX46" s="1332"/>
      <c r="EJY46" s="1332"/>
      <c r="EJZ46" s="1332"/>
      <c r="EKA46" s="1332"/>
      <c r="EKB46" s="1332"/>
      <c r="EKC46" s="1332"/>
      <c r="EKD46" s="1332"/>
      <c r="EKE46" s="1332"/>
      <c r="EKF46" s="1332"/>
      <c r="EKG46" s="1332"/>
      <c r="EKH46" s="1332"/>
      <c r="EKI46" s="1332"/>
      <c r="EKJ46" s="1332"/>
      <c r="EKK46" s="1332"/>
      <c r="EKL46" s="1332"/>
      <c r="EKM46" s="1332"/>
      <c r="EKN46" s="1332"/>
      <c r="EKO46" s="1332"/>
      <c r="EKP46" s="1332"/>
      <c r="EKQ46" s="1332"/>
      <c r="EKR46" s="1332"/>
      <c r="EKS46" s="1332"/>
      <c r="EKT46" s="1332"/>
      <c r="EKU46" s="1332"/>
      <c r="EKV46" s="1332"/>
      <c r="EKW46" s="1332"/>
      <c r="EKX46" s="1332"/>
      <c r="EKY46" s="1332"/>
      <c r="EKZ46" s="1332"/>
      <c r="ELA46" s="1332"/>
      <c r="ELB46" s="1332"/>
      <c r="ELC46" s="1332"/>
      <c r="ELD46" s="1332"/>
      <c r="ELE46" s="1332"/>
      <c r="ELF46" s="1332"/>
      <c r="ELG46" s="1332"/>
      <c r="ELH46" s="1332"/>
      <c r="ELI46" s="1332"/>
      <c r="ELJ46" s="1332"/>
      <c r="ELK46" s="1332"/>
      <c r="ELL46" s="1332"/>
      <c r="ELM46" s="1332"/>
      <c r="ELN46" s="1332"/>
      <c r="ELO46" s="1332"/>
      <c r="ELP46" s="1332"/>
      <c r="ELQ46" s="1332"/>
      <c r="ELR46" s="1332"/>
      <c r="ELS46" s="1332"/>
      <c r="ELT46" s="1332"/>
      <c r="ELU46" s="1332"/>
      <c r="ELV46" s="1332"/>
      <c r="ELW46" s="1332"/>
      <c r="ELX46" s="1332"/>
      <c r="ELY46" s="1332"/>
      <c r="ELZ46" s="1332"/>
      <c r="EMA46" s="1332"/>
      <c r="EMB46" s="1332"/>
      <c r="EMC46" s="1332"/>
      <c r="EMD46" s="1332"/>
      <c r="EME46" s="1332"/>
      <c r="EMF46" s="1332"/>
      <c r="EMG46" s="1332"/>
      <c r="EMH46" s="1332"/>
      <c r="EMI46" s="1332"/>
      <c r="EMJ46" s="1332"/>
      <c r="EMK46" s="1332"/>
      <c r="EML46" s="1332"/>
      <c r="EMM46" s="1332"/>
      <c r="EMN46" s="1332"/>
      <c r="EMO46" s="1332"/>
      <c r="EMP46" s="1332"/>
      <c r="EMQ46" s="1332"/>
      <c r="EMR46" s="1332"/>
      <c r="EMS46" s="1332"/>
      <c r="EMT46" s="1332"/>
      <c r="EMU46" s="1332"/>
      <c r="EMV46" s="1332"/>
      <c r="EMW46" s="1332"/>
      <c r="EMX46" s="1332"/>
      <c r="EMY46" s="1332"/>
      <c r="EMZ46" s="1332"/>
      <c r="ENA46" s="1332"/>
      <c r="ENB46" s="1332"/>
      <c r="ENC46" s="1332"/>
      <c r="END46" s="1332"/>
      <c r="ENE46" s="1332"/>
      <c r="ENF46" s="1332"/>
      <c r="ENG46" s="1332"/>
      <c r="ENH46" s="1332"/>
      <c r="ENI46" s="1332"/>
      <c r="ENJ46" s="1332"/>
      <c r="ENK46" s="1332"/>
      <c r="ENL46" s="1332"/>
      <c r="ENM46" s="1332"/>
      <c r="ENN46" s="1332"/>
      <c r="ENO46" s="1332"/>
      <c r="ENP46" s="1332"/>
      <c r="ENQ46" s="1332"/>
      <c r="ENR46" s="1332"/>
      <c r="ENS46" s="1332"/>
      <c r="ENT46" s="1332"/>
      <c r="ENU46" s="1332"/>
      <c r="ENV46" s="1332"/>
      <c r="ENW46" s="1332"/>
      <c r="ENX46" s="1332"/>
      <c r="ENY46" s="1332"/>
      <c r="ENZ46" s="1332"/>
      <c r="EOA46" s="1332"/>
      <c r="EOB46" s="1332"/>
      <c r="EOC46" s="1332"/>
      <c r="EOD46" s="1332"/>
      <c r="EOE46" s="1332"/>
      <c r="EOF46" s="1332"/>
      <c r="EOG46" s="1332"/>
      <c r="EOH46" s="1332"/>
      <c r="EOI46" s="1332"/>
      <c r="EOJ46" s="1332"/>
      <c r="EOK46" s="1332"/>
      <c r="EOL46" s="1332"/>
      <c r="EOM46" s="1332"/>
      <c r="EON46" s="1332"/>
      <c r="EOO46" s="1332"/>
      <c r="EOP46" s="1332"/>
      <c r="EOQ46" s="1332"/>
      <c r="EOR46" s="1332"/>
      <c r="EOS46" s="1332"/>
      <c r="EOT46" s="1332"/>
      <c r="EOU46" s="1332"/>
      <c r="EOV46" s="1332"/>
      <c r="EOW46" s="1332"/>
      <c r="EOX46" s="1332"/>
      <c r="EOY46" s="1332"/>
      <c r="EOZ46" s="1332"/>
      <c r="EPA46" s="1332"/>
      <c r="EPB46" s="1332"/>
      <c r="EPC46" s="1332"/>
      <c r="EPD46" s="1332"/>
      <c r="EPE46" s="1332"/>
      <c r="EPF46" s="1332"/>
      <c r="EPG46" s="1332"/>
      <c r="EPH46" s="1332"/>
      <c r="EPI46" s="1332"/>
      <c r="EPJ46" s="1332"/>
      <c r="EPK46" s="1332"/>
      <c r="EPL46" s="1332"/>
      <c r="EPM46" s="1332"/>
      <c r="EPN46" s="1332"/>
      <c r="EPO46" s="1332"/>
      <c r="EPP46" s="1332"/>
      <c r="EPQ46" s="1332"/>
      <c r="EPR46" s="1332"/>
      <c r="EPS46" s="1332"/>
      <c r="EPT46" s="1332"/>
      <c r="EPU46" s="1332"/>
      <c r="EPV46" s="1332"/>
      <c r="EPW46" s="1332"/>
      <c r="EPX46" s="1332"/>
      <c r="EPY46" s="1332"/>
      <c r="EPZ46" s="1332"/>
      <c r="EQA46" s="1332"/>
      <c r="EQB46" s="1332"/>
      <c r="EQC46" s="1332"/>
      <c r="EQD46" s="1332"/>
      <c r="EQE46" s="1332"/>
      <c r="EQF46" s="1332"/>
      <c r="EQG46" s="1332"/>
      <c r="EQH46" s="1332"/>
      <c r="EQI46" s="1332"/>
      <c r="EQJ46" s="1332"/>
      <c r="EQK46" s="1332"/>
      <c r="EQL46" s="1332"/>
      <c r="EQM46" s="1332"/>
      <c r="EQN46" s="1332"/>
      <c r="EQO46" s="1332"/>
      <c r="EQP46" s="1332"/>
      <c r="EQQ46" s="1332"/>
      <c r="EQR46" s="1332"/>
      <c r="EQS46" s="1332"/>
      <c r="EQT46" s="1332"/>
      <c r="EQU46" s="1332"/>
      <c r="EQV46" s="1332"/>
      <c r="EQW46" s="1332"/>
      <c r="EQX46" s="1332"/>
      <c r="EQY46" s="1332"/>
      <c r="EQZ46" s="1332"/>
      <c r="ERA46" s="1332"/>
      <c r="ERB46" s="1332"/>
      <c r="ERC46" s="1332"/>
      <c r="ERD46" s="1332"/>
      <c r="ERE46" s="1332"/>
      <c r="ERF46" s="1332"/>
      <c r="ERG46" s="1332"/>
      <c r="ERH46" s="1332"/>
      <c r="ERI46" s="1332"/>
      <c r="ERJ46" s="1332"/>
      <c r="ERK46" s="1332"/>
      <c r="ERL46" s="1332"/>
      <c r="ERM46" s="1332"/>
      <c r="ERN46" s="1332"/>
      <c r="ERO46" s="1332"/>
      <c r="ERP46" s="1332"/>
      <c r="ERQ46" s="1332"/>
      <c r="ERR46" s="1332"/>
      <c r="ERS46" s="1332"/>
      <c r="ERT46" s="1332"/>
      <c r="ERU46" s="1332"/>
      <c r="ERV46" s="1332"/>
      <c r="ERW46" s="1332"/>
      <c r="ERX46" s="1332"/>
      <c r="ERY46" s="1332"/>
      <c r="ERZ46" s="1332"/>
      <c r="ESA46" s="1332"/>
      <c r="ESB46" s="1332"/>
      <c r="ESC46" s="1332"/>
      <c r="ESD46" s="1332"/>
      <c r="ESE46" s="1332"/>
      <c r="ESF46" s="1332"/>
      <c r="ESG46" s="1332"/>
      <c r="ESH46" s="1332"/>
      <c r="ESI46" s="1332"/>
      <c r="ESJ46" s="1332"/>
      <c r="ESK46" s="1332"/>
      <c r="ESL46" s="1332"/>
      <c r="ESM46" s="1332"/>
      <c r="ESN46" s="1332"/>
      <c r="ESO46" s="1332"/>
      <c r="ESP46" s="1332"/>
      <c r="ESQ46" s="1332"/>
      <c r="ESR46" s="1332"/>
      <c r="ESS46" s="1332"/>
      <c r="EST46" s="1332"/>
      <c r="ESU46" s="1332"/>
      <c r="ESV46" s="1332"/>
      <c r="ESW46" s="1332"/>
      <c r="ESX46" s="1332"/>
      <c r="ESY46" s="1332"/>
      <c r="ESZ46" s="1332"/>
      <c r="ETA46" s="1332"/>
      <c r="ETB46" s="1332"/>
      <c r="ETC46" s="1332"/>
      <c r="ETD46" s="1332"/>
      <c r="ETE46" s="1332"/>
      <c r="ETF46" s="1332"/>
      <c r="ETG46" s="1332"/>
      <c r="ETH46" s="1332"/>
      <c r="ETI46" s="1332"/>
      <c r="ETJ46" s="1332"/>
      <c r="ETK46" s="1332"/>
      <c r="ETL46" s="1332"/>
      <c r="ETM46" s="1332"/>
      <c r="ETN46" s="1332"/>
      <c r="ETO46" s="1332"/>
      <c r="ETP46" s="1332"/>
      <c r="ETQ46" s="1332"/>
      <c r="ETR46" s="1332"/>
      <c r="ETS46" s="1332"/>
      <c r="ETT46" s="1332"/>
      <c r="ETU46" s="1332"/>
      <c r="ETV46" s="1332"/>
      <c r="ETW46" s="1332"/>
      <c r="ETX46" s="1332"/>
      <c r="ETY46" s="1332"/>
      <c r="ETZ46" s="1332"/>
      <c r="EUA46" s="1332"/>
      <c r="EUB46" s="1332"/>
      <c r="EUC46" s="1332"/>
      <c r="EUD46" s="1332"/>
      <c r="EUE46" s="1332"/>
      <c r="EUF46" s="1332"/>
      <c r="EUG46" s="1332"/>
      <c r="EUH46" s="1332"/>
      <c r="EUI46" s="1332"/>
      <c r="EUJ46" s="1332"/>
      <c r="EUK46" s="1332"/>
      <c r="EUL46" s="1332"/>
      <c r="EUM46" s="1332"/>
      <c r="EUN46" s="1332"/>
      <c r="EUO46" s="1332"/>
      <c r="EUP46" s="1332"/>
      <c r="EUQ46" s="1332"/>
      <c r="EUR46" s="1332"/>
      <c r="EUS46" s="1332"/>
      <c r="EUT46" s="1332"/>
      <c r="EUU46" s="1332"/>
      <c r="EUV46" s="1332"/>
      <c r="EUW46" s="1332"/>
      <c r="EUX46" s="1332"/>
      <c r="EUY46" s="1332"/>
      <c r="EUZ46" s="1332"/>
      <c r="EVA46" s="1332"/>
      <c r="EVB46" s="1332"/>
      <c r="EVC46" s="1332"/>
      <c r="EVD46" s="1332"/>
      <c r="EVE46" s="1332"/>
      <c r="EVF46" s="1332"/>
      <c r="EVG46" s="1332"/>
      <c r="EVH46" s="1332"/>
      <c r="EVI46" s="1332"/>
      <c r="EVJ46" s="1332"/>
      <c r="EVK46" s="1332"/>
      <c r="EVL46" s="1332"/>
      <c r="EVM46" s="1332"/>
      <c r="EVN46" s="1332"/>
      <c r="EVO46" s="1332"/>
      <c r="EVP46" s="1332"/>
      <c r="EVQ46" s="1332"/>
      <c r="EVR46" s="1332"/>
      <c r="EVS46" s="1332"/>
      <c r="EVT46" s="1332"/>
      <c r="EVU46" s="1332"/>
      <c r="EVV46" s="1332"/>
      <c r="EVW46" s="1332"/>
      <c r="EVX46" s="1332"/>
      <c r="EVY46" s="1332"/>
      <c r="EVZ46" s="1332"/>
      <c r="EWA46" s="1332"/>
      <c r="EWB46" s="1332"/>
      <c r="EWC46" s="1332"/>
      <c r="EWD46" s="1332"/>
      <c r="EWE46" s="1332"/>
      <c r="EWF46" s="1332"/>
      <c r="EWG46" s="1332"/>
      <c r="EWH46" s="1332"/>
      <c r="EWI46" s="1332"/>
      <c r="EWJ46" s="1332"/>
      <c r="EWK46" s="1332"/>
      <c r="EWL46" s="1332"/>
      <c r="EWM46" s="1332"/>
      <c r="EWN46" s="1332"/>
      <c r="EWO46" s="1332"/>
      <c r="EWP46" s="1332"/>
      <c r="EWQ46" s="1332"/>
      <c r="EWR46" s="1332"/>
      <c r="EWS46" s="1332"/>
      <c r="EWT46" s="1332"/>
      <c r="EWU46" s="1332"/>
      <c r="EWV46" s="1332"/>
      <c r="EWW46" s="1332"/>
      <c r="EWX46" s="1332"/>
      <c r="EWY46" s="1332"/>
      <c r="EWZ46" s="1332"/>
      <c r="EXA46" s="1332"/>
      <c r="EXB46" s="1332"/>
      <c r="EXC46" s="1332"/>
      <c r="EXD46" s="1332"/>
      <c r="EXE46" s="1332"/>
      <c r="EXF46" s="1332"/>
      <c r="EXG46" s="1332"/>
      <c r="EXH46" s="1332"/>
      <c r="EXI46" s="1332"/>
      <c r="EXJ46" s="1332"/>
      <c r="EXK46" s="1332"/>
      <c r="EXL46" s="1332"/>
      <c r="EXM46" s="1332"/>
      <c r="EXN46" s="1332"/>
      <c r="EXO46" s="1332"/>
      <c r="EXP46" s="1332"/>
      <c r="EXQ46" s="1332"/>
      <c r="EXR46" s="1332"/>
      <c r="EXS46" s="1332"/>
      <c r="EXT46" s="1332"/>
      <c r="EXU46" s="1332"/>
      <c r="EXV46" s="1332"/>
      <c r="EXW46" s="1332"/>
      <c r="EXX46" s="1332"/>
      <c r="EXY46" s="1332"/>
      <c r="EXZ46" s="1332"/>
      <c r="EYA46" s="1332"/>
      <c r="EYB46" s="1332"/>
      <c r="EYC46" s="1332"/>
      <c r="EYD46" s="1332"/>
      <c r="EYE46" s="1332"/>
      <c r="EYF46" s="1332"/>
      <c r="EYG46" s="1332"/>
      <c r="EYH46" s="1332"/>
      <c r="EYI46" s="1332"/>
      <c r="EYJ46" s="1332"/>
      <c r="EYK46" s="1332"/>
      <c r="EYL46" s="1332"/>
      <c r="EYM46" s="1332"/>
      <c r="EYN46" s="1332"/>
      <c r="EYO46" s="1332"/>
      <c r="EYP46" s="1332"/>
      <c r="EYQ46" s="1332"/>
      <c r="EYR46" s="1332"/>
      <c r="EYS46" s="1332"/>
      <c r="EYT46" s="1332"/>
      <c r="EYU46" s="1332"/>
      <c r="EYV46" s="1332"/>
      <c r="EYW46" s="1332"/>
      <c r="EYX46" s="1332"/>
      <c r="EYY46" s="1332"/>
      <c r="EYZ46" s="1332"/>
      <c r="EZA46" s="1332"/>
      <c r="EZB46" s="1332"/>
      <c r="EZC46" s="1332"/>
      <c r="EZD46" s="1332"/>
      <c r="EZE46" s="1332"/>
      <c r="EZF46" s="1332"/>
      <c r="EZG46" s="1332"/>
      <c r="EZH46" s="1332"/>
      <c r="EZI46" s="1332"/>
      <c r="EZJ46" s="1332"/>
      <c r="EZK46" s="1332"/>
      <c r="EZL46" s="1332"/>
      <c r="EZM46" s="1332"/>
      <c r="EZN46" s="1332"/>
      <c r="EZO46" s="1332"/>
      <c r="EZP46" s="1332"/>
      <c r="EZQ46" s="1332"/>
      <c r="EZR46" s="1332"/>
      <c r="EZS46" s="1332"/>
      <c r="EZT46" s="1332"/>
      <c r="EZU46" s="1332"/>
      <c r="EZV46" s="1332"/>
      <c r="EZW46" s="1332"/>
      <c r="EZX46" s="1332"/>
      <c r="EZY46" s="1332"/>
      <c r="EZZ46" s="1332"/>
      <c r="FAA46" s="1332"/>
      <c r="FAB46" s="1332"/>
      <c r="FAC46" s="1332"/>
      <c r="FAD46" s="1332"/>
      <c r="FAE46" s="1332"/>
      <c r="FAF46" s="1332"/>
      <c r="FAG46" s="1332"/>
      <c r="FAH46" s="1332"/>
      <c r="FAI46" s="1332"/>
      <c r="FAJ46" s="1332"/>
      <c r="FAK46" s="1332"/>
      <c r="FAL46" s="1332"/>
      <c r="FAM46" s="1332"/>
      <c r="FAN46" s="1332"/>
      <c r="FAO46" s="1332"/>
      <c r="FAP46" s="1332"/>
      <c r="FAQ46" s="1332"/>
      <c r="FAR46" s="1332"/>
      <c r="FAS46" s="1332"/>
      <c r="FAT46" s="1332"/>
      <c r="FAU46" s="1332"/>
      <c r="FAV46" s="1332"/>
      <c r="FAW46" s="1332"/>
      <c r="FAX46" s="1332"/>
      <c r="FAY46" s="1332"/>
      <c r="FAZ46" s="1332"/>
      <c r="FBA46" s="1332"/>
      <c r="FBB46" s="1332"/>
      <c r="FBC46" s="1332"/>
      <c r="FBD46" s="1332"/>
      <c r="FBE46" s="1332"/>
      <c r="FBF46" s="1332"/>
      <c r="FBG46" s="1332"/>
      <c r="FBH46" s="1332"/>
      <c r="FBI46" s="1332"/>
      <c r="FBJ46" s="1332"/>
      <c r="FBK46" s="1332"/>
      <c r="FBL46" s="1332"/>
      <c r="FBM46" s="1332"/>
      <c r="FBN46" s="1332"/>
      <c r="FBO46" s="1332"/>
      <c r="FBP46" s="1332"/>
      <c r="FBQ46" s="1332"/>
      <c r="FBR46" s="1332"/>
      <c r="FBS46" s="1332"/>
      <c r="FBT46" s="1332"/>
      <c r="FBU46" s="1332"/>
      <c r="FBV46" s="1332"/>
      <c r="FBW46" s="1332"/>
      <c r="FBX46" s="1332"/>
      <c r="FBY46" s="1332"/>
      <c r="FBZ46" s="1332"/>
      <c r="FCA46" s="1332"/>
      <c r="FCB46" s="1332"/>
      <c r="FCC46" s="1332"/>
      <c r="FCD46" s="1332"/>
      <c r="FCE46" s="1332"/>
      <c r="FCF46" s="1332"/>
      <c r="FCG46" s="1332"/>
      <c r="FCH46" s="1332"/>
      <c r="FCI46" s="1332"/>
      <c r="FCJ46" s="1332"/>
      <c r="FCK46" s="1332"/>
      <c r="FCL46" s="1332"/>
      <c r="FCM46" s="1332"/>
      <c r="FCN46" s="1332"/>
      <c r="FCO46" s="1332"/>
      <c r="FCP46" s="1332"/>
      <c r="FCQ46" s="1332"/>
      <c r="FCR46" s="1332"/>
      <c r="FCS46" s="1332"/>
      <c r="FCT46" s="1332"/>
      <c r="FCU46" s="1332"/>
      <c r="FCV46" s="1332"/>
      <c r="FCW46" s="1332"/>
      <c r="FCX46" s="1332"/>
      <c r="FCY46" s="1332"/>
      <c r="FCZ46" s="1332"/>
      <c r="FDA46" s="1332"/>
      <c r="FDB46" s="1332"/>
      <c r="FDC46" s="1332"/>
      <c r="FDD46" s="1332"/>
      <c r="FDE46" s="1332"/>
      <c r="FDF46" s="1332"/>
      <c r="FDG46" s="1332"/>
      <c r="FDH46" s="1332"/>
      <c r="FDI46" s="1332"/>
      <c r="FDJ46" s="1332"/>
      <c r="FDK46" s="1332"/>
      <c r="FDL46" s="1332"/>
      <c r="FDM46" s="1332"/>
      <c r="FDN46" s="1332"/>
      <c r="FDO46" s="1332"/>
      <c r="FDP46" s="1332"/>
      <c r="FDQ46" s="1332"/>
      <c r="FDR46" s="1332"/>
      <c r="FDS46" s="1332"/>
      <c r="FDT46" s="1332"/>
      <c r="FDU46" s="1332"/>
      <c r="FDV46" s="1332"/>
      <c r="FDW46" s="1332"/>
      <c r="FDX46" s="1332"/>
      <c r="FDY46" s="1332"/>
      <c r="FDZ46" s="1332"/>
      <c r="FEA46" s="1332"/>
      <c r="FEB46" s="1332"/>
      <c r="FEC46" s="1332"/>
      <c r="FED46" s="1332"/>
      <c r="FEE46" s="1332"/>
      <c r="FEF46" s="1332"/>
      <c r="FEG46" s="1332"/>
      <c r="FEH46" s="1332"/>
      <c r="FEI46" s="1332"/>
      <c r="FEJ46" s="1332"/>
      <c r="FEK46" s="1332"/>
      <c r="FEL46" s="1332"/>
      <c r="FEM46" s="1332"/>
      <c r="FEN46" s="1332"/>
      <c r="FEO46" s="1332"/>
      <c r="FEP46" s="1332"/>
      <c r="FEQ46" s="1332"/>
      <c r="FER46" s="1332"/>
      <c r="FES46" s="1332"/>
      <c r="FET46" s="1332"/>
      <c r="FEU46" s="1332"/>
      <c r="FEV46" s="1332"/>
      <c r="FEW46" s="1332"/>
      <c r="FEX46" s="1332"/>
      <c r="FEY46" s="1332"/>
      <c r="FEZ46" s="1332"/>
      <c r="FFA46" s="1332"/>
      <c r="FFB46" s="1332"/>
      <c r="FFC46" s="1332"/>
      <c r="FFD46" s="1332"/>
      <c r="FFE46" s="1332"/>
      <c r="FFF46" s="1332"/>
      <c r="FFG46" s="1332"/>
      <c r="FFH46" s="1332"/>
      <c r="FFI46" s="1332"/>
      <c r="FFJ46" s="1332"/>
      <c r="FFK46" s="1332"/>
      <c r="FFL46" s="1332"/>
      <c r="FFM46" s="1332"/>
      <c r="FFN46" s="1332"/>
      <c r="FFO46" s="1332"/>
      <c r="FFP46" s="1332"/>
      <c r="FFQ46" s="1332"/>
      <c r="FFR46" s="1332"/>
      <c r="FFS46" s="1332"/>
      <c r="FFT46" s="1332"/>
      <c r="FFU46" s="1332"/>
      <c r="FFV46" s="1332"/>
      <c r="FFW46" s="1332"/>
      <c r="FFX46" s="1332"/>
      <c r="FFY46" s="1332"/>
      <c r="FFZ46" s="1332"/>
      <c r="FGA46" s="1332"/>
      <c r="FGB46" s="1332"/>
      <c r="FGC46" s="1332"/>
      <c r="FGD46" s="1332"/>
      <c r="FGE46" s="1332"/>
      <c r="FGF46" s="1332"/>
      <c r="FGG46" s="1332"/>
      <c r="FGH46" s="1332"/>
      <c r="FGI46" s="1332"/>
      <c r="FGJ46" s="1332"/>
      <c r="FGK46" s="1332"/>
      <c r="FGL46" s="1332"/>
      <c r="FGM46" s="1332"/>
      <c r="FGN46" s="1332"/>
      <c r="FGO46" s="1332"/>
      <c r="FGP46" s="1332"/>
      <c r="FGQ46" s="1332"/>
      <c r="FGR46" s="1332"/>
      <c r="FGS46" s="1332"/>
      <c r="FGT46" s="1332"/>
      <c r="FGU46" s="1332"/>
      <c r="FGV46" s="1332"/>
      <c r="FGW46" s="1332"/>
      <c r="FGX46" s="1332"/>
      <c r="FGY46" s="1332"/>
      <c r="FGZ46" s="1332"/>
      <c r="FHA46" s="1332"/>
      <c r="FHB46" s="1332"/>
      <c r="FHC46" s="1332"/>
      <c r="FHD46" s="1332"/>
      <c r="FHE46" s="1332"/>
      <c r="FHF46" s="1332"/>
      <c r="FHG46" s="1332"/>
      <c r="FHH46" s="1332"/>
      <c r="FHI46" s="1332"/>
      <c r="FHJ46" s="1332"/>
      <c r="FHK46" s="1332"/>
      <c r="FHL46" s="1332"/>
      <c r="FHM46" s="1332"/>
      <c r="FHN46" s="1332"/>
      <c r="FHO46" s="1332"/>
      <c r="FHP46" s="1332"/>
      <c r="FHQ46" s="1332"/>
      <c r="FHR46" s="1332"/>
      <c r="FHS46" s="1332"/>
      <c r="FHT46" s="1332"/>
      <c r="FHU46" s="1332"/>
      <c r="FHV46" s="1332"/>
      <c r="FHW46" s="1332"/>
      <c r="FHX46" s="1332"/>
      <c r="FHY46" s="1332"/>
      <c r="FHZ46" s="1332"/>
      <c r="FIA46" s="1332"/>
      <c r="FIB46" s="1332"/>
      <c r="FIC46" s="1332"/>
      <c r="FID46" s="1332"/>
      <c r="FIE46" s="1332"/>
      <c r="FIF46" s="1332"/>
      <c r="FIG46" s="1332"/>
      <c r="FIH46" s="1332"/>
      <c r="FII46" s="1332"/>
      <c r="FIJ46" s="1332"/>
      <c r="FIK46" s="1332"/>
      <c r="FIL46" s="1332"/>
      <c r="FIM46" s="1332"/>
      <c r="FIN46" s="1332"/>
      <c r="FIO46" s="1332"/>
      <c r="FIP46" s="1332"/>
      <c r="FIQ46" s="1332"/>
      <c r="FIR46" s="1332"/>
      <c r="FIS46" s="1332"/>
      <c r="FIT46" s="1332"/>
      <c r="FIU46" s="1332"/>
      <c r="FIV46" s="1332"/>
      <c r="FIW46" s="1332"/>
      <c r="FIX46" s="1332"/>
      <c r="FIY46" s="1332"/>
      <c r="FIZ46" s="1332"/>
      <c r="FJA46" s="1332"/>
      <c r="FJB46" s="1332"/>
      <c r="FJC46" s="1332"/>
      <c r="FJD46" s="1332"/>
      <c r="FJE46" s="1332"/>
      <c r="FJF46" s="1332"/>
      <c r="FJG46" s="1332"/>
      <c r="FJH46" s="1332"/>
      <c r="FJI46" s="1332"/>
      <c r="FJJ46" s="1332"/>
      <c r="FJK46" s="1332"/>
      <c r="FJL46" s="1332"/>
      <c r="FJM46" s="1332"/>
      <c r="FJN46" s="1332"/>
      <c r="FJO46" s="1332"/>
      <c r="FJP46" s="1332"/>
      <c r="FJQ46" s="1332"/>
      <c r="FJR46" s="1332"/>
      <c r="FJS46" s="1332"/>
      <c r="FJT46" s="1332"/>
      <c r="FJU46" s="1332"/>
      <c r="FJV46" s="1332"/>
      <c r="FJW46" s="1332"/>
      <c r="FJX46" s="1332"/>
      <c r="FJY46" s="1332"/>
      <c r="FJZ46" s="1332"/>
      <c r="FKA46" s="1332"/>
      <c r="FKB46" s="1332"/>
      <c r="FKC46" s="1332"/>
      <c r="FKD46" s="1332"/>
      <c r="FKE46" s="1332"/>
      <c r="FKF46" s="1332"/>
      <c r="FKG46" s="1332"/>
      <c r="FKH46" s="1332"/>
      <c r="FKI46" s="1332"/>
      <c r="FKJ46" s="1332"/>
      <c r="FKK46" s="1332"/>
      <c r="FKL46" s="1332"/>
      <c r="FKM46" s="1332"/>
      <c r="FKN46" s="1332"/>
      <c r="FKO46" s="1332"/>
      <c r="FKP46" s="1332"/>
      <c r="FKQ46" s="1332"/>
      <c r="FKR46" s="1332"/>
      <c r="FKS46" s="1332"/>
      <c r="FKT46" s="1332"/>
      <c r="FKU46" s="1332"/>
      <c r="FKV46" s="1332"/>
      <c r="FKW46" s="1332"/>
      <c r="FKX46" s="1332"/>
      <c r="FKY46" s="1332"/>
      <c r="FKZ46" s="1332"/>
      <c r="FLA46" s="1332"/>
      <c r="FLB46" s="1332"/>
      <c r="FLC46" s="1332"/>
      <c r="FLD46" s="1332"/>
      <c r="FLE46" s="1332"/>
      <c r="FLF46" s="1332"/>
      <c r="FLG46" s="1332"/>
      <c r="FLH46" s="1332"/>
      <c r="FLI46" s="1332"/>
      <c r="FLJ46" s="1332"/>
      <c r="FLK46" s="1332"/>
      <c r="FLL46" s="1332"/>
      <c r="FLM46" s="1332"/>
      <c r="FLN46" s="1332"/>
      <c r="FLO46" s="1332"/>
      <c r="FLP46" s="1332"/>
      <c r="FLQ46" s="1332"/>
      <c r="FLR46" s="1332"/>
      <c r="FLS46" s="1332"/>
      <c r="FLT46" s="1332"/>
      <c r="FLU46" s="1332"/>
      <c r="FLV46" s="1332"/>
      <c r="FLW46" s="1332"/>
      <c r="FLX46" s="1332"/>
      <c r="FLY46" s="1332"/>
      <c r="FLZ46" s="1332"/>
      <c r="FMA46" s="1332"/>
      <c r="FMB46" s="1332"/>
      <c r="FMC46" s="1332"/>
      <c r="FMD46" s="1332"/>
      <c r="FME46" s="1332"/>
      <c r="FMF46" s="1332"/>
      <c r="FMG46" s="1332"/>
      <c r="FMH46" s="1332"/>
      <c r="FMI46" s="1332"/>
      <c r="FMJ46" s="1332"/>
      <c r="FMK46" s="1332"/>
      <c r="FML46" s="1332"/>
      <c r="FMM46" s="1332"/>
      <c r="FMN46" s="1332"/>
      <c r="FMO46" s="1332"/>
      <c r="FMP46" s="1332"/>
      <c r="FMQ46" s="1332"/>
      <c r="FMR46" s="1332"/>
      <c r="FMS46" s="1332"/>
      <c r="FMT46" s="1332"/>
      <c r="FMU46" s="1332"/>
      <c r="FMV46" s="1332"/>
      <c r="FMW46" s="1332"/>
      <c r="FMX46" s="1332"/>
      <c r="FMY46" s="1332"/>
      <c r="FMZ46" s="1332"/>
      <c r="FNA46" s="1332"/>
      <c r="FNB46" s="1332"/>
      <c r="FNC46" s="1332"/>
      <c r="FND46" s="1332"/>
      <c r="FNE46" s="1332"/>
      <c r="FNF46" s="1332"/>
    </row>
    <row r="47" spans="1:4426" s="1301" customFormat="1" ht="15">
      <c r="A47" s="1330"/>
      <c r="B47" s="1406">
        <v>1901035</v>
      </c>
      <c r="C47" s="1410" t="s">
        <v>1692</v>
      </c>
      <c r="D47" s="1427">
        <v>277364.05</v>
      </c>
      <c r="E47" s="1405"/>
      <c r="F47" s="1401"/>
      <c r="G47" s="1401">
        <f>+D47</f>
        <v>277364.05</v>
      </c>
      <c r="H47" s="1401"/>
      <c r="I47" s="1401"/>
      <c r="J47" s="1623" t="s">
        <v>1665</v>
      </c>
      <c r="K47" s="1415" t="s">
        <v>1693</v>
      </c>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32"/>
      <c r="HW47" s="1332"/>
      <c r="HX47" s="1332"/>
      <c r="HY47" s="1332"/>
      <c r="HZ47" s="1332"/>
      <c r="IA47" s="1332"/>
      <c r="IB47" s="1332"/>
      <c r="IC47" s="1332"/>
      <c r="ID47" s="1332"/>
      <c r="IE47" s="1332"/>
      <c r="IF47" s="1332"/>
      <c r="IG47" s="1332"/>
      <c r="IH47" s="1332"/>
      <c r="II47" s="1332"/>
      <c r="IJ47" s="1332"/>
      <c r="IK47" s="1332"/>
      <c r="IL47" s="1332"/>
      <c r="IM47" s="1332"/>
      <c r="IN47" s="1332"/>
      <c r="IO47" s="1332"/>
      <c r="IP47" s="1332"/>
      <c r="IQ47" s="1332"/>
      <c r="IR47" s="1332"/>
      <c r="IS47" s="1332"/>
      <c r="IT47" s="1332"/>
      <c r="IU47" s="1332"/>
      <c r="IV47" s="1332"/>
      <c r="IW47" s="1332"/>
      <c r="IX47" s="1332"/>
      <c r="IY47" s="1332"/>
      <c r="IZ47" s="1332"/>
      <c r="JA47" s="1332"/>
      <c r="JB47" s="1332"/>
      <c r="JC47" s="1332"/>
      <c r="JD47" s="1332"/>
      <c r="JE47" s="1332"/>
      <c r="JF47" s="1332"/>
      <c r="JG47" s="1332"/>
      <c r="JH47" s="1332"/>
      <c r="JI47" s="1332"/>
      <c r="JJ47" s="1332"/>
      <c r="JK47" s="1332"/>
      <c r="JL47" s="1332"/>
      <c r="JM47" s="1332"/>
      <c r="JN47" s="1332"/>
      <c r="JO47" s="1332"/>
      <c r="JP47" s="1332"/>
      <c r="JQ47" s="1332"/>
      <c r="JR47" s="1332"/>
      <c r="JS47" s="1332"/>
      <c r="JT47" s="1332"/>
      <c r="JU47" s="1332"/>
      <c r="JV47" s="1332"/>
      <c r="JW47" s="1332"/>
      <c r="JX47" s="1332"/>
      <c r="JY47" s="1332"/>
      <c r="JZ47" s="1332"/>
      <c r="KA47" s="1332"/>
      <c r="KB47" s="1332"/>
      <c r="KC47" s="1332"/>
      <c r="KD47" s="1332"/>
      <c r="KE47" s="1332"/>
      <c r="KF47" s="1332"/>
      <c r="KG47" s="1332"/>
      <c r="KH47" s="1332"/>
      <c r="KI47" s="1332"/>
      <c r="KJ47" s="1332"/>
      <c r="KK47" s="1332"/>
      <c r="KL47" s="1332"/>
      <c r="KM47" s="1332"/>
      <c r="KN47" s="1332"/>
      <c r="KO47" s="1332"/>
      <c r="KP47" s="1332"/>
      <c r="KQ47" s="1332"/>
      <c r="KR47" s="1332"/>
      <c r="KS47" s="1332"/>
      <c r="KT47" s="1332"/>
      <c r="KU47" s="1332"/>
      <c r="KV47" s="1332"/>
      <c r="KW47" s="1332"/>
      <c r="KX47" s="1332"/>
      <c r="KY47" s="1332"/>
      <c r="KZ47" s="1332"/>
      <c r="LA47" s="1332"/>
      <c r="LB47" s="1332"/>
      <c r="LC47" s="1332"/>
      <c r="LD47" s="1332"/>
      <c r="LE47" s="1332"/>
      <c r="LF47" s="1332"/>
      <c r="LG47" s="1332"/>
      <c r="LH47" s="1332"/>
      <c r="LI47" s="1332"/>
      <c r="LJ47" s="1332"/>
      <c r="LK47" s="1332"/>
      <c r="LL47" s="1332"/>
      <c r="LM47" s="1332"/>
      <c r="LN47" s="1332"/>
      <c r="LO47" s="1332"/>
      <c r="LP47" s="1332"/>
      <c r="LQ47" s="1332"/>
      <c r="LR47" s="1332"/>
      <c r="LS47" s="1332"/>
      <c r="LT47" s="1332"/>
      <c r="LU47" s="1332"/>
      <c r="LV47" s="1332"/>
      <c r="LW47" s="1332"/>
      <c r="LX47" s="1332"/>
      <c r="LY47" s="1332"/>
      <c r="LZ47" s="1332"/>
      <c r="MA47" s="1332"/>
      <c r="MB47" s="1332"/>
      <c r="MC47" s="1332"/>
      <c r="MD47" s="1332"/>
      <c r="ME47" s="1332"/>
      <c r="MF47" s="1332"/>
      <c r="MG47" s="1332"/>
      <c r="MH47" s="1332"/>
      <c r="MI47" s="1332"/>
      <c r="MJ47" s="1332"/>
      <c r="MK47" s="1332"/>
      <c r="ML47" s="1332"/>
      <c r="MM47" s="1332"/>
      <c r="MN47" s="1332"/>
      <c r="MO47" s="1332"/>
      <c r="MP47" s="1332"/>
      <c r="MQ47" s="1332"/>
      <c r="MR47" s="1332"/>
      <c r="MS47" s="1332"/>
      <c r="MT47" s="1332"/>
      <c r="MU47" s="1332"/>
      <c r="MV47" s="1332"/>
      <c r="MW47" s="1332"/>
      <c r="MX47" s="1332"/>
      <c r="MY47" s="1332"/>
      <c r="MZ47" s="1332"/>
      <c r="NA47" s="1332"/>
      <c r="NB47" s="1332"/>
      <c r="NC47" s="1332"/>
      <c r="ND47" s="1332"/>
      <c r="NE47" s="1332"/>
      <c r="NF47" s="1332"/>
      <c r="NG47" s="1332"/>
      <c r="NH47" s="1332"/>
      <c r="NI47" s="1332"/>
      <c r="NJ47" s="1332"/>
      <c r="NK47" s="1332"/>
      <c r="NL47" s="1332"/>
      <c r="NM47" s="1332"/>
      <c r="NN47" s="1332"/>
      <c r="NO47" s="1332"/>
      <c r="NP47" s="1332"/>
      <c r="NQ47" s="1332"/>
      <c r="NR47" s="1332"/>
      <c r="NS47" s="1332"/>
      <c r="NT47" s="1332"/>
      <c r="NU47" s="1332"/>
      <c r="NV47" s="1332"/>
      <c r="NW47" s="1332"/>
      <c r="NX47" s="1332"/>
      <c r="NY47" s="1332"/>
      <c r="NZ47" s="1332"/>
      <c r="OA47" s="1332"/>
      <c r="OB47" s="1332"/>
      <c r="OC47" s="1332"/>
      <c r="OD47" s="1332"/>
      <c r="OE47" s="1332"/>
      <c r="OF47" s="1332"/>
      <c r="OG47" s="1332"/>
      <c r="OH47" s="1332"/>
      <c r="OI47" s="1332"/>
      <c r="OJ47" s="1332"/>
      <c r="OK47" s="1332"/>
      <c r="OL47" s="1332"/>
      <c r="OM47" s="1332"/>
      <c r="ON47" s="1332"/>
      <c r="OO47" s="1332"/>
      <c r="OP47" s="1332"/>
      <c r="OQ47" s="1332"/>
      <c r="OR47" s="1332"/>
      <c r="OS47" s="1332"/>
      <c r="OT47" s="1332"/>
      <c r="OU47" s="1332"/>
      <c r="OV47" s="1332"/>
      <c r="OW47" s="1332"/>
      <c r="OX47" s="1332"/>
      <c r="OY47" s="1332"/>
      <c r="OZ47" s="1332"/>
      <c r="PA47" s="1332"/>
      <c r="PB47" s="1332"/>
      <c r="PC47" s="1332"/>
      <c r="PD47" s="1332"/>
      <c r="PE47" s="1332"/>
      <c r="PF47" s="1332"/>
      <c r="PG47" s="1332"/>
      <c r="PH47" s="1332"/>
      <c r="PI47" s="1332"/>
      <c r="PJ47" s="1332"/>
      <c r="PK47" s="1332"/>
      <c r="PL47" s="1332"/>
      <c r="PM47" s="1332"/>
      <c r="PN47" s="1332"/>
      <c r="PO47" s="1332"/>
      <c r="PP47" s="1332"/>
      <c r="PQ47" s="1332"/>
      <c r="PR47" s="1332"/>
      <c r="PS47" s="1332"/>
      <c r="PT47" s="1332"/>
      <c r="PU47" s="1332"/>
      <c r="PV47" s="1332"/>
      <c r="PW47" s="1332"/>
      <c r="PX47" s="1332"/>
      <c r="PY47" s="1332"/>
      <c r="PZ47" s="1332"/>
      <c r="QA47" s="1332"/>
      <c r="QB47" s="1332"/>
      <c r="QC47" s="1332"/>
      <c r="QD47" s="1332"/>
      <c r="QE47" s="1332"/>
      <c r="QF47" s="1332"/>
      <c r="QG47" s="1332"/>
      <c r="QH47" s="1332"/>
      <c r="QI47" s="1332"/>
      <c r="QJ47" s="1332"/>
      <c r="QK47" s="1332"/>
      <c r="QL47" s="1332"/>
      <c r="QM47" s="1332"/>
      <c r="QN47" s="1332"/>
      <c r="QO47" s="1332"/>
      <c r="QP47" s="1332"/>
      <c r="QQ47" s="1332"/>
      <c r="QR47" s="1332"/>
      <c r="QS47" s="1332"/>
      <c r="QT47" s="1332"/>
      <c r="QU47" s="1332"/>
      <c r="QV47" s="1332"/>
      <c r="QW47" s="1332"/>
      <c r="QX47" s="1332"/>
      <c r="QY47" s="1332"/>
      <c r="QZ47" s="1332"/>
      <c r="RA47" s="1332"/>
      <c r="RB47" s="1332"/>
      <c r="RC47" s="1332"/>
      <c r="RD47" s="1332"/>
      <c r="RE47" s="1332"/>
      <c r="RF47" s="1332"/>
      <c r="RG47" s="1332"/>
      <c r="RH47" s="1332"/>
      <c r="RI47" s="1332"/>
      <c r="RJ47" s="1332"/>
      <c r="RK47" s="1332"/>
      <c r="RL47" s="1332"/>
      <c r="RM47" s="1332"/>
      <c r="RN47" s="1332"/>
      <c r="RO47" s="1332"/>
      <c r="RP47" s="1332"/>
      <c r="RQ47" s="1332"/>
      <c r="RR47" s="1332"/>
      <c r="RS47" s="1332"/>
      <c r="RT47" s="1332"/>
      <c r="RU47" s="1332"/>
      <c r="RV47" s="1332"/>
      <c r="RW47" s="1332"/>
      <c r="RX47" s="1332"/>
      <c r="RY47" s="1332"/>
      <c r="RZ47" s="1332"/>
      <c r="SA47" s="1332"/>
      <c r="SB47" s="1332"/>
      <c r="SC47" s="1332"/>
      <c r="SD47" s="1332"/>
      <c r="SE47" s="1332"/>
      <c r="SF47" s="1332"/>
      <c r="SG47" s="1332"/>
      <c r="SH47" s="1332"/>
      <c r="SI47" s="1332"/>
      <c r="SJ47" s="1332"/>
      <c r="SK47" s="1332"/>
      <c r="SL47" s="1332"/>
      <c r="SM47" s="1332"/>
      <c r="SN47" s="1332"/>
      <c r="SO47" s="1332"/>
      <c r="SP47" s="1332"/>
      <c r="SQ47" s="1332"/>
      <c r="SR47" s="1332"/>
      <c r="SS47" s="1332"/>
      <c r="ST47" s="1332"/>
      <c r="SU47" s="1332"/>
      <c r="SV47" s="1332"/>
      <c r="SW47" s="1332"/>
      <c r="SX47" s="1332"/>
      <c r="SY47" s="1332"/>
      <c r="SZ47" s="1332"/>
      <c r="TA47" s="1332"/>
      <c r="TB47" s="1332"/>
      <c r="TC47" s="1332"/>
      <c r="TD47" s="1332"/>
      <c r="TE47" s="1332"/>
      <c r="TF47" s="1332"/>
      <c r="TG47" s="1332"/>
      <c r="TH47" s="1332"/>
      <c r="TI47" s="1332"/>
      <c r="TJ47" s="1332"/>
      <c r="TK47" s="1332"/>
      <c r="TL47" s="1332"/>
      <c r="TM47" s="1332"/>
      <c r="TN47" s="1332"/>
      <c r="TO47" s="1332"/>
      <c r="TP47" s="1332"/>
      <c r="TQ47" s="1332"/>
      <c r="TR47" s="1332"/>
      <c r="TS47" s="1332"/>
      <c r="TT47" s="1332"/>
      <c r="TU47" s="1332"/>
      <c r="TV47" s="1332"/>
      <c r="TW47" s="1332"/>
      <c r="TX47" s="1332"/>
      <c r="TY47" s="1332"/>
      <c r="TZ47" s="1332"/>
      <c r="UA47" s="1332"/>
      <c r="UB47" s="1332"/>
      <c r="UC47" s="1332"/>
      <c r="UD47" s="1332"/>
      <c r="UE47" s="1332"/>
      <c r="UF47" s="1332"/>
      <c r="UG47" s="1332"/>
      <c r="UH47" s="1332"/>
      <c r="UI47" s="1332"/>
      <c r="UJ47" s="1332"/>
      <c r="UK47" s="1332"/>
      <c r="UL47" s="1332"/>
      <c r="UM47" s="1332"/>
      <c r="UN47" s="1332"/>
      <c r="UO47" s="1332"/>
      <c r="UP47" s="1332"/>
      <c r="UQ47" s="1332"/>
      <c r="UR47" s="1332"/>
      <c r="US47" s="1332"/>
      <c r="UT47" s="1332"/>
      <c r="UU47" s="1332"/>
      <c r="UV47" s="1332"/>
      <c r="UW47" s="1332"/>
      <c r="UX47" s="1332"/>
      <c r="UY47" s="1332"/>
      <c r="UZ47" s="1332"/>
      <c r="VA47" s="1332"/>
      <c r="VB47" s="1332"/>
      <c r="VC47" s="1332"/>
      <c r="VD47" s="1332"/>
      <c r="VE47" s="1332"/>
      <c r="VF47" s="1332"/>
      <c r="VG47" s="1332"/>
      <c r="VH47" s="1332"/>
      <c r="VI47" s="1332"/>
      <c r="VJ47" s="1332"/>
      <c r="VK47" s="1332"/>
      <c r="VL47" s="1332"/>
      <c r="VM47" s="1332"/>
      <c r="VN47" s="1332"/>
      <c r="VO47" s="1332"/>
      <c r="VP47" s="1332"/>
      <c r="VQ47" s="1332"/>
      <c r="VR47" s="1332"/>
      <c r="VS47" s="1332"/>
      <c r="VT47" s="1332"/>
      <c r="VU47" s="1332"/>
      <c r="VV47" s="1332"/>
      <c r="VW47" s="1332"/>
      <c r="VX47" s="1332"/>
      <c r="VY47" s="1332"/>
      <c r="VZ47" s="1332"/>
      <c r="WA47" s="1332"/>
      <c r="WB47" s="1332"/>
      <c r="WC47" s="1332"/>
      <c r="WD47" s="1332"/>
      <c r="WE47" s="1332"/>
      <c r="WF47" s="1332"/>
      <c r="WG47" s="1332"/>
      <c r="WH47" s="1332"/>
      <c r="WI47" s="1332"/>
      <c r="WJ47" s="1332"/>
      <c r="WK47" s="1332"/>
      <c r="WL47" s="1332"/>
      <c r="WM47" s="1332"/>
      <c r="WN47" s="1332"/>
      <c r="WO47" s="1332"/>
      <c r="WP47" s="1332"/>
      <c r="WQ47" s="1332"/>
      <c r="WR47" s="1332"/>
      <c r="WS47" s="1332"/>
      <c r="WT47" s="1332"/>
      <c r="WU47" s="1332"/>
      <c r="WV47" s="1332"/>
      <c r="WW47" s="1332"/>
      <c r="WX47" s="1332"/>
      <c r="WY47" s="1332"/>
      <c r="WZ47" s="1332"/>
      <c r="XA47" s="1332"/>
      <c r="XB47" s="1332"/>
      <c r="XC47" s="1332"/>
      <c r="XD47" s="1332"/>
      <c r="XE47" s="1332"/>
      <c r="XF47" s="1332"/>
      <c r="XG47" s="1332"/>
      <c r="XH47" s="1332"/>
      <c r="XI47" s="1332"/>
      <c r="XJ47" s="1332"/>
      <c r="XK47" s="1332"/>
      <c r="XL47" s="1332"/>
      <c r="XM47" s="1332"/>
      <c r="XN47" s="1332"/>
      <c r="XO47" s="1332"/>
      <c r="XP47" s="1332"/>
      <c r="XQ47" s="1332"/>
      <c r="XR47" s="1332"/>
      <c r="XS47" s="1332"/>
      <c r="XT47" s="1332"/>
      <c r="XU47" s="1332"/>
      <c r="XV47" s="1332"/>
      <c r="XW47" s="1332"/>
      <c r="XX47" s="1332"/>
      <c r="XY47" s="1332"/>
      <c r="XZ47" s="1332"/>
      <c r="YA47" s="1332"/>
      <c r="YB47" s="1332"/>
      <c r="YC47" s="1332"/>
      <c r="YD47" s="1332"/>
      <c r="YE47" s="1332"/>
      <c r="YF47" s="1332"/>
      <c r="YG47" s="1332"/>
      <c r="YH47" s="1332"/>
      <c r="YI47" s="1332"/>
      <c r="YJ47" s="1332"/>
      <c r="YK47" s="1332"/>
      <c r="YL47" s="1332"/>
      <c r="YM47" s="1332"/>
      <c r="YN47" s="1332"/>
      <c r="YO47" s="1332"/>
      <c r="YP47" s="1332"/>
      <c r="YQ47" s="1332"/>
      <c r="YR47" s="1332"/>
      <c r="YS47" s="1332"/>
      <c r="YT47" s="1332"/>
      <c r="YU47" s="1332"/>
      <c r="YV47" s="1332"/>
      <c r="YW47" s="1332"/>
      <c r="YX47" s="1332"/>
      <c r="YY47" s="1332"/>
      <c r="YZ47" s="1332"/>
      <c r="ZA47" s="1332"/>
      <c r="ZB47" s="1332"/>
      <c r="ZC47" s="1332"/>
      <c r="ZD47" s="1332"/>
      <c r="ZE47" s="1332"/>
      <c r="ZF47" s="1332"/>
      <c r="ZG47" s="1332"/>
      <c r="ZH47" s="1332"/>
      <c r="ZI47" s="1332"/>
      <c r="ZJ47" s="1332"/>
      <c r="ZK47" s="1332"/>
      <c r="ZL47" s="1332"/>
      <c r="ZM47" s="1332"/>
      <c r="ZN47" s="1332"/>
      <c r="ZO47" s="1332"/>
      <c r="ZP47" s="1332"/>
      <c r="ZQ47" s="1332"/>
      <c r="ZR47" s="1332"/>
      <c r="ZS47" s="1332"/>
      <c r="ZT47" s="1332"/>
      <c r="ZU47" s="1332"/>
      <c r="ZV47" s="1332"/>
      <c r="ZW47" s="1332"/>
      <c r="ZX47" s="1332"/>
      <c r="ZY47" s="1332"/>
      <c r="ZZ47" s="1332"/>
      <c r="AAA47" s="1332"/>
      <c r="AAB47" s="1332"/>
      <c r="AAC47" s="1332"/>
      <c r="AAD47" s="1332"/>
      <c r="AAE47" s="1332"/>
      <c r="AAF47" s="1332"/>
      <c r="AAG47" s="1332"/>
      <c r="AAH47" s="1332"/>
      <c r="AAI47" s="1332"/>
      <c r="AAJ47" s="1332"/>
      <c r="AAK47" s="1332"/>
      <c r="AAL47" s="1332"/>
      <c r="AAM47" s="1332"/>
      <c r="AAN47" s="1332"/>
      <c r="AAO47" s="1332"/>
      <c r="AAP47" s="1332"/>
      <c r="AAQ47" s="1332"/>
      <c r="AAR47" s="1332"/>
      <c r="AAS47" s="1332"/>
      <c r="AAT47" s="1332"/>
      <c r="AAU47" s="1332"/>
      <c r="AAV47" s="1332"/>
      <c r="AAW47" s="1332"/>
      <c r="AAX47" s="1332"/>
      <c r="AAY47" s="1332"/>
      <c r="AAZ47" s="1332"/>
      <c r="ABA47" s="1332"/>
      <c r="ABB47" s="1332"/>
      <c r="ABC47" s="1332"/>
      <c r="ABD47" s="1332"/>
      <c r="ABE47" s="1332"/>
      <c r="ABF47" s="1332"/>
      <c r="ABG47" s="1332"/>
      <c r="ABH47" s="1332"/>
      <c r="ABI47" s="1332"/>
      <c r="ABJ47" s="1332"/>
      <c r="ABK47" s="1332"/>
      <c r="ABL47" s="1332"/>
      <c r="ABM47" s="1332"/>
      <c r="ABN47" s="1332"/>
      <c r="ABO47" s="1332"/>
      <c r="ABP47" s="1332"/>
      <c r="ABQ47" s="1332"/>
      <c r="ABR47" s="1332"/>
      <c r="ABS47" s="1332"/>
      <c r="ABT47" s="1332"/>
      <c r="ABU47" s="1332"/>
      <c r="ABV47" s="1332"/>
      <c r="ABW47" s="1332"/>
      <c r="ABX47" s="1332"/>
      <c r="ABY47" s="1332"/>
      <c r="ABZ47" s="1332"/>
      <c r="ACA47" s="1332"/>
      <c r="ACB47" s="1332"/>
      <c r="ACC47" s="1332"/>
      <c r="ACD47" s="1332"/>
      <c r="ACE47" s="1332"/>
      <c r="ACF47" s="1332"/>
      <c r="ACG47" s="1332"/>
      <c r="ACH47" s="1332"/>
      <c r="ACI47" s="1332"/>
      <c r="ACJ47" s="1332"/>
      <c r="ACK47" s="1332"/>
      <c r="ACL47" s="1332"/>
      <c r="ACM47" s="1332"/>
      <c r="ACN47" s="1332"/>
      <c r="ACO47" s="1332"/>
      <c r="ACP47" s="1332"/>
      <c r="ACQ47" s="1332"/>
      <c r="ACR47" s="1332"/>
      <c r="ACS47" s="1332"/>
      <c r="ACT47" s="1332"/>
      <c r="ACU47" s="1332"/>
      <c r="ACV47" s="1332"/>
      <c r="ACW47" s="1332"/>
      <c r="ACX47" s="1332"/>
      <c r="ACY47" s="1332"/>
      <c r="ACZ47" s="1332"/>
      <c r="ADA47" s="1332"/>
      <c r="ADB47" s="1332"/>
      <c r="ADC47" s="1332"/>
      <c r="ADD47" s="1332"/>
      <c r="ADE47" s="1332"/>
      <c r="ADF47" s="1332"/>
      <c r="ADG47" s="1332"/>
      <c r="ADH47" s="1332"/>
      <c r="ADI47" s="1332"/>
      <c r="ADJ47" s="1332"/>
      <c r="ADK47" s="1332"/>
      <c r="ADL47" s="1332"/>
      <c r="ADM47" s="1332"/>
      <c r="ADN47" s="1332"/>
      <c r="ADO47" s="1332"/>
      <c r="ADP47" s="1332"/>
      <c r="ADQ47" s="1332"/>
      <c r="ADR47" s="1332"/>
      <c r="ADS47" s="1332"/>
      <c r="ADT47" s="1332"/>
      <c r="ADU47" s="1332"/>
      <c r="ADV47" s="1332"/>
      <c r="ADW47" s="1332"/>
      <c r="ADX47" s="1332"/>
      <c r="ADY47" s="1332"/>
      <c r="ADZ47" s="1332"/>
      <c r="AEA47" s="1332"/>
      <c r="AEB47" s="1332"/>
      <c r="AEC47" s="1332"/>
      <c r="AED47" s="1332"/>
      <c r="AEE47" s="1332"/>
      <c r="AEF47" s="1332"/>
      <c r="AEG47" s="1332"/>
      <c r="AEH47" s="1332"/>
      <c r="AEI47" s="1332"/>
      <c r="AEJ47" s="1332"/>
      <c r="AEK47" s="1332"/>
      <c r="AEL47" s="1332"/>
      <c r="AEM47" s="1332"/>
      <c r="AEN47" s="1332"/>
      <c r="AEO47" s="1332"/>
      <c r="AEP47" s="1332"/>
      <c r="AEQ47" s="1332"/>
      <c r="AER47" s="1332"/>
      <c r="AES47" s="1332"/>
      <c r="AET47" s="1332"/>
      <c r="AEU47" s="1332"/>
      <c r="AEV47" s="1332"/>
      <c r="AEW47" s="1332"/>
      <c r="AEX47" s="1332"/>
      <c r="AEY47" s="1332"/>
      <c r="AEZ47" s="1332"/>
      <c r="AFA47" s="1332"/>
      <c r="AFB47" s="1332"/>
      <c r="AFC47" s="1332"/>
      <c r="AFD47" s="1332"/>
      <c r="AFE47" s="1332"/>
      <c r="AFF47" s="1332"/>
      <c r="AFG47" s="1332"/>
      <c r="AFH47" s="1332"/>
      <c r="AFI47" s="1332"/>
      <c r="AFJ47" s="1332"/>
      <c r="AFK47" s="1332"/>
      <c r="AFL47" s="1332"/>
      <c r="AFM47" s="1332"/>
      <c r="AFN47" s="1332"/>
      <c r="AFO47" s="1332"/>
      <c r="AFP47" s="1332"/>
      <c r="AFQ47" s="1332"/>
      <c r="AFR47" s="1332"/>
      <c r="AFS47" s="1332"/>
      <c r="AFT47" s="1332"/>
      <c r="AFU47" s="1332"/>
      <c r="AFV47" s="1332"/>
      <c r="AFW47" s="1332"/>
      <c r="AFX47" s="1332"/>
      <c r="AFY47" s="1332"/>
      <c r="AFZ47" s="1332"/>
      <c r="AGA47" s="1332"/>
      <c r="AGB47" s="1332"/>
      <c r="AGC47" s="1332"/>
      <c r="AGD47" s="1332"/>
      <c r="AGE47" s="1332"/>
      <c r="AGF47" s="1332"/>
      <c r="AGG47" s="1332"/>
      <c r="AGH47" s="1332"/>
      <c r="AGI47" s="1332"/>
      <c r="AGJ47" s="1332"/>
      <c r="AGK47" s="1332"/>
      <c r="AGL47" s="1332"/>
      <c r="AGM47" s="1332"/>
      <c r="AGN47" s="1332"/>
      <c r="AGO47" s="1332"/>
      <c r="AGP47" s="1332"/>
      <c r="AGQ47" s="1332"/>
      <c r="AGR47" s="1332"/>
      <c r="AGS47" s="1332"/>
      <c r="AGT47" s="1332"/>
      <c r="AGU47" s="1332"/>
      <c r="AGV47" s="1332"/>
      <c r="AGW47" s="1332"/>
      <c r="AGX47" s="1332"/>
      <c r="AGY47" s="1332"/>
      <c r="AGZ47" s="1332"/>
      <c r="AHA47" s="1332"/>
      <c r="AHB47" s="1332"/>
      <c r="AHC47" s="1332"/>
      <c r="AHD47" s="1332"/>
      <c r="AHE47" s="1332"/>
      <c r="AHF47" s="1332"/>
      <c r="AHG47" s="1332"/>
      <c r="AHH47" s="1332"/>
      <c r="AHI47" s="1332"/>
      <c r="AHJ47" s="1332"/>
      <c r="AHK47" s="1332"/>
      <c r="AHL47" s="1332"/>
      <c r="AHM47" s="1332"/>
      <c r="AHN47" s="1332"/>
      <c r="AHO47" s="1332"/>
      <c r="AHP47" s="1332"/>
      <c r="AHQ47" s="1332"/>
      <c r="AHR47" s="1332"/>
      <c r="AHS47" s="1332"/>
      <c r="AHT47" s="1332"/>
      <c r="AHU47" s="1332"/>
      <c r="AHV47" s="1332"/>
      <c r="AHW47" s="1332"/>
      <c r="AHX47" s="1332"/>
      <c r="AHY47" s="1332"/>
      <c r="AHZ47" s="1332"/>
      <c r="AIA47" s="1332"/>
      <c r="AIB47" s="1332"/>
      <c r="AIC47" s="1332"/>
      <c r="AID47" s="1332"/>
      <c r="AIE47" s="1332"/>
      <c r="AIF47" s="1332"/>
      <c r="AIG47" s="1332"/>
      <c r="AIH47" s="1332"/>
      <c r="AII47" s="1332"/>
      <c r="AIJ47" s="1332"/>
      <c r="AIK47" s="1332"/>
      <c r="AIL47" s="1332"/>
      <c r="AIM47" s="1332"/>
      <c r="AIN47" s="1332"/>
      <c r="AIO47" s="1332"/>
      <c r="AIP47" s="1332"/>
      <c r="AIQ47" s="1332"/>
      <c r="AIR47" s="1332"/>
      <c r="AIS47" s="1332"/>
      <c r="AIT47" s="1332"/>
      <c r="AIU47" s="1332"/>
      <c r="AIV47" s="1332"/>
      <c r="AIW47" s="1332"/>
      <c r="AIX47" s="1332"/>
      <c r="AIY47" s="1332"/>
      <c r="AIZ47" s="1332"/>
      <c r="AJA47" s="1332"/>
      <c r="AJB47" s="1332"/>
      <c r="AJC47" s="1332"/>
      <c r="AJD47" s="1332"/>
      <c r="AJE47" s="1332"/>
      <c r="AJF47" s="1332"/>
      <c r="AJG47" s="1332"/>
      <c r="AJH47" s="1332"/>
      <c r="AJI47" s="1332"/>
      <c r="AJJ47" s="1332"/>
      <c r="AJK47" s="1332"/>
      <c r="AJL47" s="1332"/>
      <c r="AJM47" s="1332"/>
      <c r="AJN47" s="1332"/>
      <c r="AJO47" s="1332"/>
      <c r="AJP47" s="1332"/>
      <c r="AJQ47" s="1332"/>
      <c r="AJR47" s="1332"/>
      <c r="AJS47" s="1332"/>
      <c r="AJT47" s="1332"/>
      <c r="AJU47" s="1332"/>
      <c r="AJV47" s="1332"/>
      <c r="AJW47" s="1332"/>
      <c r="AJX47" s="1332"/>
      <c r="AJY47" s="1332"/>
      <c r="AJZ47" s="1332"/>
      <c r="AKA47" s="1332"/>
      <c r="AKB47" s="1332"/>
      <c r="AKC47" s="1332"/>
      <c r="AKD47" s="1332"/>
      <c r="AKE47" s="1332"/>
      <c r="AKF47" s="1332"/>
      <c r="AKG47" s="1332"/>
      <c r="AKH47" s="1332"/>
      <c r="AKI47" s="1332"/>
      <c r="AKJ47" s="1332"/>
      <c r="AKK47" s="1332"/>
      <c r="AKL47" s="1332"/>
      <c r="AKM47" s="1332"/>
      <c r="AKN47" s="1332"/>
      <c r="AKO47" s="1332"/>
      <c r="AKP47" s="1332"/>
      <c r="AKQ47" s="1332"/>
      <c r="AKR47" s="1332"/>
      <c r="AKS47" s="1332"/>
      <c r="AKT47" s="1332"/>
      <c r="AKU47" s="1332"/>
      <c r="AKV47" s="1332"/>
      <c r="AKW47" s="1332"/>
      <c r="AKX47" s="1332"/>
      <c r="AKY47" s="1332"/>
      <c r="AKZ47" s="1332"/>
      <c r="ALA47" s="1332"/>
      <c r="ALB47" s="1332"/>
      <c r="ALC47" s="1332"/>
      <c r="ALD47" s="1332"/>
      <c r="ALE47" s="1332"/>
      <c r="ALF47" s="1332"/>
      <c r="ALG47" s="1332"/>
      <c r="ALH47" s="1332"/>
      <c r="ALI47" s="1332"/>
      <c r="ALJ47" s="1332"/>
      <c r="ALK47" s="1332"/>
      <c r="ALL47" s="1332"/>
      <c r="ALM47" s="1332"/>
      <c r="ALN47" s="1332"/>
      <c r="ALO47" s="1332"/>
      <c r="ALP47" s="1332"/>
      <c r="ALQ47" s="1332"/>
      <c r="ALR47" s="1332"/>
      <c r="ALS47" s="1332"/>
      <c r="ALT47" s="1332"/>
      <c r="ALU47" s="1332"/>
      <c r="ALV47" s="1332"/>
      <c r="ALW47" s="1332"/>
      <c r="ALX47" s="1332"/>
      <c r="ALY47" s="1332"/>
      <c r="ALZ47" s="1332"/>
      <c r="AMA47" s="1332"/>
      <c r="AMB47" s="1332"/>
      <c r="AMC47" s="1332"/>
      <c r="AMD47" s="1332"/>
      <c r="AME47" s="1332"/>
      <c r="AMF47" s="1332"/>
      <c r="AMG47" s="1332"/>
      <c r="AMH47" s="1332"/>
      <c r="AMI47" s="1332"/>
      <c r="AMJ47" s="1332"/>
      <c r="AMK47" s="1332"/>
      <c r="AML47" s="1332"/>
      <c r="AMM47" s="1332"/>
      <c r="AMN47" s="1332"/>
      <c r="AMO47" s="1332"/>
      <c r="AMP47" s="1332"/>
      <c r="AMQ47" s="1332"/>
      <c r="AMR47" s="1332"/>
      <c r="AMS47" s="1332"/>
      <c r="AMT47" s="1332"/>
      <c r="AMU47" s="1332"/>
      <c r="AMV47" s="1332"/>
      <c r="AMW47" s="1332"/>
      <c r="AMX47" s="1332"/>
      <c r="AMY47" s="1332"/>
      <c r="AMZ47" s="1332"/>
      <c r="ANA47" s="1332"/>
      <c r="ANB47" s="1332"/>
      <c r="ANC47" s="1332"/>
      <c r="AND47" s="1332"/>
      <c r="ANE47" s="1332"/>
      <c r="ANF47" s="1332"/>
      <c r="ANG47" s="1332"/>
      <c r="ANH47" s="1332"/>
      <c r="ANI47" s="1332"/>
      <c r="ANJ47" s="1332"/>
      <c r="ANK47" s="1332"/>
      <c r="ANL47" s="1332"/>
      <c r="ANM47" s="1332"/>
      <c r="ANN47" s="1332"/>
      <c r="ANO47" s="1332"/>
      <c r="ANP47" s="1332"/>
      <c r="ANQ47" s="1332"/>
      <c r="ANR47" s="1332"/>
      <c r="ANS47" s="1332"/>
      <c r="ANT47" s="1332"/>
      <c r="ANU47" s="1332"/>
      <c r="ANV47" s="1332"/>
      <c r="ANW47" s="1332"/>
      <c r="ANX47" s="1332"/>
      <c r="ANY47" s="1332"/>
      <c r="ANZ47" s="1332"/>
      <c r="AOA47" s="1332"/>
      <c r="AOB47" s="1332"/>
      <c r="AOC47" s="1332"/>
      <c r="AOD47" s="1332"/>
      <c r="AOE47" s="1332"/>
      <c r="AOF47" s="1332"/>
      <c r="AOG47" s="1332"/>
      <c r="AOH47" s="1332"/>
      <c r="AOI47" s="1332"/>
      <c r="AOJ47" s="1332"/>
      <c r="AOK47" s="1332"/>
      <c r="AOL47" s="1332"/>
      <c r="AOM47" s="1332"/>
      <c r="AON47" s="1332"/>
      <c r="AOO47" s="1332"/>
      <c r="AOP47" s="1332"/>
      <c r="AOQ47" s="1332"/>
      <c r="AOR47" s="1332"/>
      <c r="AOS47" s="1332"/>
      <c r="AOT47" s="1332"/>
      <c r="AOU47" s="1332"/>
      <c r="AOV47" s="1332"/>
      <c r="AOW47" s="1332"/>
      <c r="AOX47" s="1332"/>
      <c r="AOY47" s="1332"/>
      <c r="AOZ47" s="1332"/>
      <c r="APA47" s="1332"/>
      <c r="APB47" s="1332"/>
      <c r="APC47" s="1332"/>
      <c r="APD47" s="1332"/>
      <c r="APE47" s="1332"/>
      <c r="APF47" s="1332"/>
      <c r="APG47" s="1332"/>
      <c r="APH47" s="1332"/>
      <c r="API47" s="1332"/>
      <c r="APJ47" s="1332"/>
      <c r="APK47" s="1332"/>
      <c r="APL47" s="1332"/>
      <c r="APM47" s="1332"/>
      <c r="APN47" s="1332"/>
      <c r="APO47" s="1332"/>
      <c r="APP47" s="1332"/>
      <c r="APQ47" s="1332"/>
      <c r="APR47" s="1332"/>
      <c r="APS47" s="1332"/>
      <c r="APT47" s="1332"/>
      <c r="APU47" s="1332"/>
      <c r="APV47" s="1332"/>
      <c r="APW47" s="1332"/>
      <c r="APX47" s="1332"/>
      <c r="APY47" s="1332"/>
      <c r="APZ47" s="1332"/>
      <c r="AQA47" s="1332"/>
      <c r="AQB47" s="1332"/>
      <c r="AQC47" s="1332"/>
      <c r="AQD47" s="1332"/>
      <c r="AQE47" s="1332"/>
      <c r="AQF47" s="1332"/>
      <c r="AQG47" s="1332"/>
      <c r="AQH47" s="1332"/>
      <c r="AQI47" s="1332"/>
      <c r="AQJ47" s="1332"/>
      <c r="AQK47" s="1332"/>
      <c r="AQL47" s="1332"/>
      <c r="AQM47" s="1332"/>
      <c r="AQN47" s="1332"/>
      <c r="AQO47" s="1332"/>
      <c r="AQP47" s="1332"/>
      <c r="AQQ47" s="1332"/>
      <c r="AQR47" s="1332"/>
      <c r="AQS47" s="1332"/>
      <c r="AQT47" s="1332"/>
      <c r="AQU47" s="1332"/>
      <c r="AQV47" s="1332"/>
      <c r="AQW47" s="1332"/>
      <c r="AQX47" s="1332"/>
      <c r="AQY47" s="1332"/>
      <c r="AQZ47" s="1332"/>
      <c r="ARA47" s="1332"/>
      <c r="ARB47" s="1332"/>
      <c r="ARC47" s="1332"/>
      <c r="ARD47" s="1332"/>
      <c r="ARE47" s="1332"/>
      <c r="ARF47" s="1332"/>
      <c r="ARG47" s="1332"/>
      <c r="ARH47" s="1332"/>
      <c r="ARI47" s="1332"/>
      <c r="ARJ47" s="1332"/>
      <c r="ARK47" s="1332"/>
      <c r="ARL47" s="1332"/>
      <c r="ARM47" s="1332"/>
      <c r="ARN47" s="1332"/>
      <c r="ARO47" s="1332"/>
      <c r="ARP47" s="1332"/>
      <c r="ARQ47" s="1332"/>
      <c r="ARR47" s="1332"/>
      <c r="ARS47" s="1332"/>
      <c r="ART47" s="1332"/>
      <c r="ARU47" s="1332"/>
      <c r="ARV47" s="1332"/>
      <c r="ARW47" s="1332"/>
      <c r="ARX47" s="1332"/>
      <c r="ARY47" s="1332"/>
      <c r="ARZ47" s="1332"/>
      <c r="ASA47" s="1332"/>
      <c r="ASB47" s="1332"/>
      <c r="ASC47" s="1332"/>
      <c r="ASD47" s="1332"/>
      <c r="ASE47" s="1332"/>
      <c r="ASF47" s="1332"/>
      <c r="ASG47" s="1332"/>
      <c r="ASH47" s="1332"/>
      <c r="ASI47" s="1332"/>
      <c r="ASJ47" s="1332"/>
      <c r="ASK47" s="1332"/>
      <c r="ASL47" s="1332"/>
      <c r="ASM47" s="1332"/>
      <c r="ASN47" s="1332"/>
      <c r="ASO47" s="1332"/>
      <c r="ASP47" s="1332"/>
      <c r="ASQ47" s="1332"/>
      <c r="ASR47" s="1332"/>
      <c r="ASS47" s="1332"/>
      <c r="AST47" s="1332"/>
      <c r="ASU47" s="1332"/>
      <c r="ASV47" s="1332"/>
      <c r="ASW47" s="1332"/>
      <c r="ASX47" s="1332"/>
      <c r="ASY47" s="1332"/>
      <c r="ASZ47" s="1332"/>
      <c r="ATA47" s="1332"/>
      <c r="ATB47" s="1332"/>
      <c r="ATC47" s="1332"/>
      <c r="ATD47" s="1332"/>
      <c r="ATE47" s="1332"/>
      <c r="ATF47" s="1332"/>
      <c r="ATG47" s="1332"/>
      <c r="ATH47" s="1332"/>
      <c r="ATI47" s="1332"/>
      <c r="ATJ47" s="1332"/>
      <c r="ATK47" s="1332"/>
      <c r="ATL47" s="1332"/>
      <c r="ATM47" s="1332"/>
      <c r="ATN47" s="1332"/>
      <c r="ATO47" s="1332"/>
      <c r="ATP47" s="1332"/>
      <c r="ATQ47" s="1332"/>
      <c r="ATR47" s="1332"/>
      <c r="ATS47" s="1332"/>
      <c r="ATT47" s="1332"/>
      <c r="ATU47" s="1332"/>
      <c r="ATV47" s="1332"/>
      <c r="ATW47" s="1332"/>
      <c r="ATX47" s="1332"/>
      <c r="ATY47" s="1332"/>
      <c r="ATZ47" s="1332"/>
      <c r="AUA47" s="1332"/>
      <c r="AUB47" s="1332"/>
      <c r="AUC47" s="1332"/>
      <c r="AUD47" s="1332"/>
      <c r="AUE47" s="1332"/>
      <c r="AUF47" s="1332"/>
      <c r="AUG47" s="1332"/>
      <c r="AUH47" s="1332"/>
      <c r="AUI47" s="1332"/>
      <c r="AUJ47" s="1332"/>
      <c r="AUK47" s="1332"/>
      <c r="AUL47" s="1332"/>
      <c r="AUM47" s="1332"/>
      <c r="AUN47" s="1332"/>
      <c r="AUO47" s="1332"/>
      <c r="AUP47" s="1332"/>
      <c r="AUQ47" s="1332"/>
      <c r="AUR47" s="1332"/>
      <c r="AUS47" s="1332"/>
      <c r="AUT47" s="1332"/>
      <c r="AUU47" s="1332"/>
      <c r="AUV47" s="1332"/>
      <c r="AUW47" s="1332"/>
      <c r="AUX47" s="1332"/>
      <c r="AUY47" s="1332"/>
      <c r="AUZ47" s="1332"/>
      <c r="AVA47" s="1332"/>
      <c r="AVB47" s="1332"/>
      <c r="AVC47" s="1332"/>
      <c r="AVD47" s="1332"/>
      <c r="AVE47" s="1332"/>
      <c r="AVF47" s="1332"/>
      <c r="AVG47" s="1332"/>
      <c r="AVH47" s="1332"/>
      <c r="AVI47" s="1332"/>
      <c r="AVJ47" s="1332"/>
      <c r="AVK47" s="1332"/>
      <c r="AVL47" s="1332"/>
      <c r="AVM47" s="1332"/>
      <c r="AVN47" s="1332"/>
      <c r="AVO47" s="1332"/>
      <c r="AVP47" s="1332"/>
      <c r="AVQ47" s="1332"/>
      <c r="AVR47" s="1332"/>
      <c r="AVS47" s="1332"/>
      <c r="AVT47" s="1332"/>
      <c r="AVU47" s="1332"/>
      <c r="AVV47" s="1332"/>
      <c r="AVW47" s="1332"/>
      <c r="AVX47" s="1332"/>
      <c r="AVY47" s="1332"/>
      <c r="AVZ47" s="1332"/>
      <c r="AWA47" s="1332"/>
      <c r="AWB47" s="1332"/>
      <c r="AWC47" s="1332"/>
      <c r="AWD47" s="1332"/>
      <c r="AWE47" s="1332"/>
      <c r="AWF47" s="1332"/>
      <c r="AWG47" s="1332"/>
      <c r="AWH47" s="1332"/>
      <c r="AWI47" s="1332"/>
      <c r="AWJ47" s="1332"/>
      <c r="AWK47" s="1332"/>
      <c r="AWL47" s="1332"/>
      <c r="AWM47" s="1332"/>
      <c r="AWN47" s="1332"/>
      <c r="AWO47" s="1332"/>
      <c r="AWP47" s="1332"/>
      <c r="AWQ47" s="1332"/>
      <c r="AWR47" s="1332"/>
      <c r="AWS47" s="1332"/>
      <c r="AWT47" s="1332"/>
      <c r="AWU47" s="1332"/>
      <c r="AWV47" s="1332"/>
      <c r="AWW47" s="1332"/>
      <c r="AWX47" s="1332"/>
      <c r="AWY47" s="1332"/>
      <c r="AWZ47" s="1332"/>
      <c r="AXA47" s="1332"/>
      <c r="AXB47" s="1332"/>
      <c r="AXC47" s="1332"/>
      <c r="AXD47" s="1332"/>
      <c r="AXE47" s="1332"/>
      <c r="AXF47" s="1332"/>
      <c r="AXG47" s="1332"/>
      <c r="AXH47" s="1332"/>
      <c r="AXI47" s="1332"/>
      <c r="AXJ47" s="1332"/>
      <c r="AXK47" s="1332"/>
      <c r="AXL47" s="1332"/>
      <c r="AXM47" s="1332"/>
      <c r="AXN47" s="1332"/>
      <c r="AXO47" s="1332"/>
      <c r="AXP47" s="1332"/>
      <c r="AXQ47" s="1332"/>
      <c r="AXR47" s="1332"/>
      <c r="AXS47" s="1332"/>
      <c r="AXT47" s="1332"/>
      <c r="AXU47" s="1332"/>
      <c r="AXV47" s="1332"/>
      <c r="AXW47" s="1332"/>
      <c r="AXX47" s="1332"/>
      <c r="AXY47" s="1332"/>
      <c r="AXZ47" s="1332"/>
      <c r="AYA47" s="1332"/>
      <c r="AYB47" s="1332"/>
      <c r="AYC47" s="1332"/>
      <c r="AYD47" s="1332"/>
      <c r="AYE47" s="1332"/>
      <c r="AYF47" s="1332"/>
      <c r="AYG47" s="1332"/>
      <c r="AYH47" s="1332"/>
      <c r="AYI47" s="1332"/>
      <c r="AYJ47" s="1332"/>
      <c r="AYK47" s="1332"/>
      <c r="AYL47" s="1332"/>
      <c r="AYM47" s="1332"/>
      <c r="AYN47" s="1332"/>
      <c r="AYO47" s="1332"/>
      <c r="AYP47" s="1332"/>
      <c r="AYQ47" s="1332"/>
      <c r="AYR47" s="1332"/>
      <c r="AYS47" s="1332"/>
      <c r="AYT47" s="1332"/>
      <c r="AYU47" s="1332"/>
      <c r="AYV47" s="1332"/>
      <c r="AYW47" s="1332"/>
      <c r="AYX47" s="1332"/>
      <c r="AYY47" s="1332"/>
      <c r="AYZ47" s="1332"/>
      <c r="AZA47" s="1332"/>
      <c r="AZB47" s="1332"/>
      <c r="AZC47" s="1332"/>
      <c r="AZD47" s="1332"/>
      <c r="AZE47" s="1332"/>
      <c r="AZF47" s="1332"/>
      <c r="AZG47" s="1332"/>
      <c r="AZH47" s="1332"/>
      <c r="AZI47" s="1332"/>
      <c r="AZJ47" s="1332"/>
      <c r="AZK47" s="1332"/>
      <c r="AZL47" s="1332"/>
      <c r="AZM47" s="1332"/>
      <c r="AZN47" s="1332"/>
      <c r="AZO47" s="1332"/>
      <c r="AZP47" s="1332"/>
      <c r="AZQ47" s="1332"/>
      <c r="AZR47" s="1332"/>
      <c r="AZS47" s="1332"/>
      <c r="AZT47" s="1332"/>
      <c r="AZU47" s="1332"/>
      <c r="AZV47" s="1332"/>
      <c r="AZW47" s="1332"/>
      <c r="AZX47" s="1332"/>
      <c r="AZY47" s="1332"/>
      <c r="AZZ47" s="1332"/>
      <c r="BAA47" s="1332"/>
      <c r="BAB47" s="1332"/>
      <c r="BAC47" s="1332"/>
      <c r="BAD47" s="1332"/>
      <c r="BAE47" s="1332"/>
      <c r="BAF47" s="1332"/>
      <c r="BAG47" s="1332"/>
      <c r="BAH47" s="1332"/>
      <c r="BAI47" s="1332"/>
      <c r="BAJ47" s="1332"/>
      <c r="BAK47" s="1332"/>
      <c r="BAL47" s="1332"/>
      <c r="BAM47" s="1332"/>
      <c r="BAN47" s="1332"/>
      <c r="BAO47" s="1332"/>
      <c r="BAP47" s="1332"/>
      <c r="BAQ47" s="1332"/>
      <c r="BAR47" s="1332"/>
      <c r="BAS47" s="1332"/>
      <c r="BAT47" s="1332"/>
      <c r="BAU47" s="1332"/>
      <c r="BAV47" s="1332"/>
      <c r="BAW47" s="1332"/>
      <c r="BAX47" s="1332"/>
      <c r="BAY47" s="1332"/>
      <c r="BAZ47" s="1332"/>
      <c r="BBA47" s="1332"/>
      <c r="BBB47" s="1332"/>
      <c r="BBC47" s="1332"/>
      <c r="BBD47" s="1332"/>
      <c r="BBE47" s="1332"/>
      <c r="BBF47" s="1332"/>
      <c r="BBG47" s="1332"/>
      <c r="BBH47" s="1332"/>
      <c r="BBI47" s="1332"/>
      <c r="BBJ47" s="1332"/>
      <c r="BBK47" s="1332"/>
      <c r="BBL47" s="1332"/>
      <c r="BBM47" s="1332"/>
      <c r="BBN47" s="1332"/>
      <c r="BBO47" s="1332"/>
      <c r="BBP47" s="1332"/>
      <c r="BBQ47" s="1332"/>
      <c r="BBR47" s="1332"/>
      <c r="BBS47" s="1332"/>
      <c r="BBT47" s="1332"/>
      <c r="BBU47" s="1332"/>
      <c r="BBV47" s="1332"/>
      <c r="BBW47" s="1332"/>
      <c r="BBX47" s="1332"/>
      <c r="BBY47" s="1332"/>
      <c r="BBZ47" s="1332"/>
      <c r="BCA47" s="1332"/>
      <c r="BCB47" s="1332"/>
      <c r="BCC47" s="1332"/>
      <c r="BCD47" s="1332"/>
      <c r="BCE47" s="1332"/>
      <c r="BCF47" s="1332"/>
      <c r="BCG47" s="1332"/>
      <c r="BCH47" s="1332"/>
      <c r="BCI47" s="1332"/>
      <c r="BCJ47" s="1332"/>
      <c r="BCK47" s="1332"/>
      <c r="BCL47" s="1332"/>
      <c r="BCM47" s="1332"/>
      <c r="BCN47" s="1332"/>
      <c r="BCO47" s="1332"/>
      <c r="BCP47" s="1332"/>
      <c r="BCQ47" s="1332"/>
      <c r="BCR47" s="1332"/>
      <c r="BCS47" s="1332"/>
      <c r="BCT47" s="1332"/>
      <c r="BCU47" s="1332"/>
      <c r="BCV47" s="1332"/>
      <c r="BCW47" s="1332"/>
      <c r="BCX47" s="1332"/>
      <c r="BCY47" s="1332"/>
      <c r="BCZ47" s="1332"/>
      <c r="BDA47" s="1332"/>
      <c r="BDB47" s="1332"/>
      <c r="BDC47" s="1332"/>
      <c r="BDD47" s="1332"/>
      <c r="BDE47" s="1332"/>
      <c r="BDF47" s="1332"/>
      <c r="BDG47" s="1332"/>
      <c r="BDH47" s="1332"/>
      <c r="BDI47" s="1332"/>
      <c r="BDJ47" s="1332"/>
      <c r="BDK47" s="1332"/>
      <c r="BDL47" s="1332"/>
      <c r="BDM47" s="1332"/>
      <c r="BDN47" s="1332"/>
      <c r="BDO47" s="1332"/>
      <c r="BDP47" s="1332"/>
      <c r="BDQ47" s="1332"/>
      <c r="BDR47" s="1332"/>
      <c r="BDS47" s="1332"/>
      <c r="BDT47" s="1332"/>
      <c r="BDU47" s="1332"/>
      <c r="BDV47" s="1332"/>
      <c r="BDW47" s="1332"/>
      <c r="BDX47" s="1332"/>
      <c r="BDY47" s="1332"/>
      <c r="BDZ47" s="1332"/>
      <c r="BEA47" s="1332"/>
      <c r="BEB47" s="1332"/>
      <c r="BEC47" s="1332"/>
      <c r="BED47" s="1332"/>
      <c r="BEE47" s="1332"/>
      <c r="BEF47" s="1332"/>
      <c r="BEG47" s="1332"/>
      <c r="BEH47" s="1332"/>
      <c r="BEI47" s="1332"/>
      <c r="BEJ47" s="1332"/>
      <c r="BEK47" s="1332"/>
      <c r="BEL47" s="1332"/>
      <c r="BEM47" s="1332"/>
      <c r="BEN47" s="1332"/>
      <c r="BEO47" s="1332"/>
      <c r="BEP47" s="1332"/>
      <c r="BEQ47" s="1332"/>
      <c r="BER47" s="1332"/>
      <c r="BES47" s="1332"/>
      <c r="BET47" s="1332"/>
      <c r="BEU47" s="1332"/>
      <c r="BEV47" s="1332"/>
      <c r="BEW47" s="1332"/>
      <c r="BEX47" s="1332"/>
      <c r="BEY47" s="1332"/>
      <c r="BEZ47" s="1332"/>
      <c r="BFA47" s="1332"/>
      <c r="BFB47" s="1332"/>
      <c r="BFC47" s="1332"/>
      <c r="BFD47" s="1332"/>
      <c r="BFE47" s="1332"/>
      <c r="BFF47" s="1332"/>
      <c r="BFG47" s="1332"/>
      <c r="BFH47" s="1332"/>
      <c r="BFI47" s="1332"/>
      <c r="BFJ47" s="1332"/>
      <c r="BFK47" s="1332"/>
      <c r="BFL47" s="1332"/>
      <c r="BFM47" s="1332"/>
      <c r="BFN47" s="1332"/>
      <c r="BFO47" s="1332"/>
      <c r="BFP47" s="1332"/>
      <c r="BFQ47" s="1332"/>
      <c r="BFR47" s="1332"/>
      <c r="BFS47" s="1332"/>
      <c r="BFT47" s="1332"/>
      <c r="BFU47" s="1332"/>
      <c r="BFV47" s="1332"/>
      <c r="BFW47" s="1332"/>
      <c r="BFX47" s="1332"/>
      <c r="BFY47" s="1332"/>
      <c r="BFZ47" s="1332"/>
      <c r="BGA47" s="1332"/>
      <c r="BGB47" s="1332"/>
      <c r="BGC47" s="1332"/>
      <c r="BGD47" s="1332"/>
      <c r="BGE47" s="1332"/>
      <c r="BGF47" s="1332"/>
      <c r="BGG47" s="1332"/>
      <c r="BGH47" s="1332"/>
      <c r="BGI47" s="1332"/>
      <c r="BGJ47" s="1332"/>
      <c r="BGK47" s="1332"/>
      <c r="BGL47" s="1332"/>
      <c r="BGM47" s="1332"/>
      <c r="BGN47" s="1332"/>
      <c r="BGO47" s="1332"/>
      <c r="BGP47" s="1332"/>
      <c r="BGQ47" s="1332"/>
      <c r="BGR47" s="1332"/>
      <c r="BGS47" s="1332"/>
      <c r="BGT47" s="1332"/>
      <c r="BGU47" s="1332"/>
      <c r="BGV47" s="1332"/>
      <c r="BGW47" s="1332"/>
      <c r="BGX47" s="1332"/>
      <c r="BGY47" s="1332"/>
      <c r="BGZ47" s="1332"/>
      <c r="BHA47" s="1332"/>
      <c r="BHB47" s="1332"/>
      <c r="BHC47" s="1332"/>
      <c r="BHD47" s="1332"/>
      <c r="BHE47" s="1332"/>
      <c r="BHF47" s="1332"/>
      <c r="BHG47" s="1332"/>
      <c r="BHH47" s="1332"/>
      <c r="BHI47" s="1332"/>
      <c r="BHJ47" s="1332"/>
      <c r="BHK47" s="1332"/>
      <c r="BHL47" s="1332"/>
      <c r="BHM47" s="1332"/>
      <c r="BHN47" s="1332"/>
      <c r="BHO47" s="1332"/>
      <c r="BHP47" s="1332"/>
      <c r="BHQ47" s="1332"/>
      <c r="BHR47" s="1332"/>
      <c r="BHS47" s="1332"/>
      <c r="BHT47" s="1332"/>
      <c r="BHU47" s="1332"/>
      <c r="BHV47" s="1332"/>
      <c r="BHW47" s="1332"/>
      <c r="BHX47" s="1332"/>
      <c r="BHY47" s="1332"/>
      <c r="BHZ47" s="1332"/>
      <c r="BIA47" s="1332"/>
      <c r="BIB47" s="1332"/>
      <c r="BIC47" s="1332"/>
      <c r="BID47" s="1332"/>
      <c r="BIE47" s="1332"/>
      <c r="BIF47" s="1332"/>
      <c r="BIG47" s="1332"/>
      <c r="BIH47" s="1332"/>
      <c r="BII47" s="1332"/>
      <c r="BIJ47" s="1332"/>
      <c r="BIK47" s="1332"/>
      <c r="BIL47" s="1332"/>
      <c r="BIM47" s="1332"/>
      <c r="BIN47" s="1332"/>
      <c r="BIO47" s="1332"/>
      <c r="BIP47" s="1332"/>
      <c r="BIQ47" s="1332"/>
      <c r="BIR47" s="1332"/>
      <c r="BIS47" s="1332"/>
      <c r="BIT47" s="1332"/>
      <c r="BIU47" s="1332"/>
      <c r="BIV47" s="1332"/>
      <c r="BIW47" s="1332"/>
      <c r="BIX47" s="1332"/>
      <c r="BIY47" s="1332"/>
      <c r="BIZ47" s="1332"/>
      <c r="BJA47" s="1332"/>
      <c r="BJB47" s="1332"/>
      <c r="BJC47" s="1332"/>
      <c r="BJD47" s="1332"/>
      <c r="BJE47" s="1332"/>
      <c r="BJF47" s="1332"/>
      <c r="BJG47" s="1332"/>
      <c r="BJH47" s="1332"/>
      <c r="BJI47" s="1332"/>
      <c r="BJJ47" s="1332"/>
      <c r="BJK47" s="1332"/>
      <c r="BJL47" s="1332"/>
      <c r="BJM47" s="1332"/>
      <c r="BJN47" s="1332"/>
      <c r="BJO47" s="1332"/>
      <c r="BJP47" s="1332"/>
      <c r="BJQ47" s="1332"/>
      <c r="BJR47" s="1332"/>
      <c r="BJS47" s="1332"/>
      <c r="BJT47" s="1332"/>
      <c r="BJU47" s="1332"/>
      <c r="BJV47" s="1332"/>
      <c r="BJW47" s="1332"/>
      <c r="BJX47" s="1332"/>
      <c r="BJY47" s="1332"/>
      <c r="BJZ47" s="1332"/>
      <c r="BKA47" s="1332"/>
      <c r="BKB47" s="1332"/>
      <c r="BKC47" s="1332"/>
      <c r="BKD47" s="1332"/>
      <c r="BKE47" s="1332"/>
      <c r="BKF47" s="1332"/>
      <c r="BKG47" s="1332"/>
      <c r="BKH47" s="1332"/>
      <c r="BKI47" s="1332"/>
      <c r="BKJ47" s="1332"/>
      <c r="BKK47" s="1332"/>
      <c r="BKL47" s="1332"/>
      <c r="BKM47" s="1332"/>
      <c r="BKN47" s="1332"/>
      <c r="BKO47" s="1332"/>
      <c r="BKP47" s="1332"/>
      <c r="BKQ47" s="1332"/>
      <c r="BKR47" s="1332"/>
      <c r="BKS47" s="1332"/>
      <c r="BKT47" s="1332"/>
      <c r="BKU47" s="1332"/>
      <c r="BKV47" s="1332"/>
      <c r="BKW47" s="1332"/>
      <c r="BKX47" s="1332"/>
      <c r="BKY47" s="1332"/>
      <c r="BKZ47" s="1332"/>
      <c r="BLA47" s="1332"/>
      <c r="BLB47" s="1332"/>
      <c r="BLC47" s="1332"/>
      <c r="BLD47" s="1332"/>
      <c r="BLE47" s="1332"/>
      <c r="BLF47" s="1332"/>
      <c r="BLG47" s="1332"/>
      <c r="BLH47" s="1332"/>
      <c r="BLI47" s="1332"/>
      <c r="BLJ47" s="1332"/>
      <c r="BLK47" s="1332"/>
      <c r="BLL47" s="1332"/>
      <c r="BLM47" s="1332"/>
      <c r="BLN47" s="1332"/>
      <c r="BLO47" s="1332"/>
      <c r="BLP47" s="1332"/>
      <c r="BLQ47" s="1332"/>
      <c r="BLR47" s="1332"/>
      <c r="BLS47" s="1332"/>
      <c r="BLT47" s="1332"/>
      <c r="BLU47" s="1332"/>
      <c r="BLV47" s="1332"/>
      <c r="BLW47" s="1332"/>
      <c r="BLX47" s="1332"/>
      <c r="BLY47" s="1332"/>
      <c r="BLZ47" s="1332"/>
      <c r="BMA47" s="1332"/>
      <c r="BMB47" s="1332"/>
      <c r="BMC47" s="1332"/>
      <c r="BMD47" s="1332"/>
      <c r="BME47" s="1332"/>
      <c r="BMF47" s="1332"/>
      <c r="BMG47" s="1332"/>
      <c r="BMH47" s="1332"/>
      <c r="BMI47" s="1332"/>
      <c r="BMJ47" s="1332"/>
      <c r="BMK47" s="1332"/>
      <c r="BML47" s="1332"/>
      <c r="BMM47" s="1332"/>
      <c r="BMN47" s="1332"/>
      <c r="BMO47" s="1332"/>
      <c r="BMP47" s="1332"/>
      <c r="BMQ47" s="1332"/>
      <c r="BMR47" s="1332"/>
      <c r="BMS47" s="1332"/>
      <c r="BMT47" s="1332"/>
      <c r="BMU47" s="1332"/>
      <c r="BMV47" s="1332"/>
      <c r="BMW47" s="1332"/>
      <c r="BMX47" s="1332"/>
      <c r="BMY47" s="1332"/>
      <c r="BMZ47" s="1332"/>
      <c r="BNA47" s="1332"/>
      <c r="BNB47" s="1332"/>
      <c r="BNC47" s="1332"/>
      <c r="BND47" s="1332"/>
      <c r="BNE47" s="1332"/>
      <c r="BNF47" s="1332"/>
      <c r="BNG47" s="1332"/>
      <c r="BNH47" s="1332"/>
      <c r="BNI47" s="1332"/>
      <c r="BNJ47" s="1332"/>
      <c r="BNK47" s="1332"/>
      <c r="BNL47" s="1332"/>
      <c r="BNM47" s="1332"/>
      <c r="BNN47" s="1332"/>
      <c r="BNO47" s="1332"/>
      <c r="BNP47" s="1332"/>
      <c r="BNQ47" s="1332"/>
      <c r="BNR47" s="1332"/>
      <c r="BNS47" s="1332"/>
      <c r="BNT47" s="1332"/>
      <c r="BNU47" s="1332"/>
      <c r="BNV47" s="1332"/>
      <c r="BNW47" s="1332"/>
      <c r="BNX47" s="1332"/>
      <c r="BNY47" s="1332"/>
      <c r="BNZ47" s="1332"/>
      <c r="BOA47" s="1332"/>
      <c r="BOB47" s="1332"/>
      <c r="BOC47" s="1332"/>
      <c r="BOD47" s="1332"/>
      <c r="BOE47" s="1332"/>
      <c r="BOF47" s="1332"/>
      <c r="BOG47" s="1332"/>
      <c r="BOH47" s="1332"/>
      <c r="BOI47" s="1332"/>
      <c r="BOJ47" s="1332"/>
      <c r="BOK47" s="1332"/>
      <c r="BOL47" s="1332"/>
      <c r="BOM47" s="1332"/>
      <c r="BON47" s="1332"/>
      <c r="BOO47" s="1332"/>
      <c r="BOP47" s="1332"/>
      <c r="BOQ47" s="1332"/>
      <c r="BOR47" s="1332"/>
      <c r="BOS47" s="1332"/>
      <c r="BOT47" s="1332"/>
      <c r="BOU47" s="1332"/>
      <c r="BOV47" s="1332"/>
      <c r="BOW47" s="1332"/>
      <c r="BOX47" s="1332"/>
      <c r="BOY47" s="1332"/>
      <c r="BOZ47" s="1332"/>
      <c r="BPA47" s="1332"/>
      <c r="BPB47" s="1332"/>
      <c r="BPC47" s="1332"/>
      <c r="BPD47" s="1332"/>
      <c r="BPE47" s="1332"/>
      <c r="BPF47" s="1332"/>
      <c r="BPG47" s="1332"/>
      <c r="BPH47" s="1332"/>
      <c r="BPI47" s="1332"/>
      <c r="BPJ47" s="1332"/>
      <c r="BPK47" s="1332"/>
      <c r="BPL47" s="1332"/>
      <c r="BPM47" s="1332"/>
      <c r="BPN47" s="1332"/>
      <c r="BPO47" s="1332"/>
      <c r="BPP47" s="1332"/>
      <c r="BPQ47" s="1332"/>
      <c r="BPR47" s="1332"/>
      <c r="BPS47" s="1332"/>
      <c r="BPT47" s="1332"/>
      <c r="BPU47" s="1332"/>
      <c r="BPV47" s="1332"/>
      <c r="BPW47" s="1332"/>
      <c r="BPX47" s="1332"/>
      <c r="BPY47" s="1332"/>
      <c r="BPZ47" s="1332"/>
      <c r="BQA47" s="1332"/>
      <c r="BQB47" s="1332"/>
      <c r="BQC47" s="1332"/>
      <c r="BQD47" s="1332"/>
      <c r="BQE47" s="1332"/>
      <c r="BQF47" s="1332"/>
      <c r="BQG47" s="1332"/>
      <c r="BQH47" s="1332"/>
      <c r="BQI47" s="1332"/>
      <c r="BQJ47" s="1332"/>
      <c r="BQK47" s="1332"/>
      <c r="BQL47" s="1332"/>
      <c r="BQM47" s="1332"/>
      <c r="BQN47" s="1332"/>
      <c r="BQO47" s="1332"/>
      <c r="BQP47" s="1332"/>
      <c r="BQQ47" s="1332"/>
      <c r="BQR47" s="1332"/>
      <c r="BQS47" s="1332"/>
      <c r="BQT47" s="1332"/>
      <c r="BQU47" s="1332"/>
      <c r="BQV47" s="1332"/>
      <c r="BQW47" s="1332"/>
      <c r="BQX47" s="1332"/>
      <c r="BQY47" s="1332"/>
      <c r="BQZ47" s="1332"/>
      <c r="BRA47" s="1332"/>
      <c r="BRB47" s="1332"/>
      <c r="BRC47" s="1332"/>
      <c r="BRD47" s="1332"/>
      <c r="BRE47" s="1332"/>
      <c r="BRF47" s="1332"/>
      <c r="BRG47" s="1332"/>
      <c r="BRH47" s="1332"/>
      <c r="BRI47" s="1332"/>
      <c r="BRJ47" s="1332"/>
      <c r="BRK47" s="1332"/>
      <c r="BRL47" s="1332"/>
      <c r="BRM47" s="1332"/>
      <c r="BRN47" s="1332"/>
      <c r="BRO47" s="1332"/>
      <c r="BRP47" s="1332"/>
      <c r="BRQ47" s="1332"/>
      <c r="BRR47" s="1332"/>
      <c r="BRS47" s="1332"/>
      <c r="BRT47" s="1332"/>
      <c r="BRU47" s="1332"/>
      <c r="BRV47" s="1332"/>
      <c r="BRW47" s="1332"/>
      <c r="BRX47" s="1332"/>
      <c r="BRY47" s="1332"/>
      <c r="BRZ47" s="1332"/>
      <c r="BSA47" s="1332"/>
      <c r="BSB47" s="1332"/>
      <c r="BSC47" s="1332"/>
      <c r="BSD47" s="1332"/>
      <c r="BSE47" s="1332"/>
      <c r="BSF47" s="1332"/>
      <c r="BSG47" s="1332"/>
      <c r="BSH47" s="1332"/>
      <c r="BSI47" s="1332"/>
      <c r="BSJ47" s="1332"/>
      <c r="BSK47" s="1332"/>
      <c r="BSL47" s="1332"/>
      <c r="BSM47" s="1332"/>
      <c r="BSN47" s="1332"/>
      <c r="BSO47" s="1332"/>
      <c r="BSP47" s="1332"/>
      <c r="BSQ47" s="1332"/>
      <c r="BSR47" s="1332"/>
      <c r="BSS47" s="1332"/>
      <c r="BST47" s="1332"/>
      <c r="BSU47" s="1332"/>
      <c r="BSV47" s="1332"/>
      <c r="BSW47" s="1332"/>
      <c r="BSX47" s="1332"/>
      <c r="BSY47" s="1332"/>
      <c r="BSZ47" s="1332"/>
      <c r="BTA47" s="1332"/>
      <c r="BTB47" s="1332"/>
      <c r="BTC47" s="1332"/>
      <c r="BTD47" s="1332"/>
      <c r="BTE47" s="1332"/>
      <c r="BTF47" s="1332"/>
      <c r="BTG47" s="1332"/>
      <c r="BTH47" s="1332"/>
      <c r="BTI47" s="1332"/>
      <c r="BTJ47" s="1332"/>
      <c r="BTK47" s="1332"/>
      <c r="BTL47" s="1332"/>
      <c r="BTM47" s="1332"/>
      <c r="BTN47" s="1332"/>
      <c r="BTO47" s="1332"/>
      <c r="BTP47" s="1332"/>
      <c r="BTQ47" s="1332"/>
      <c r="BTR47" s="1332"/>
      <c r="BTS47" s="1332"/>
      <c r="BTT47" s="1332"/>
      <c r="BTU47" s="1332"/>
      <c r="BTV47" s="1332"/>
      <c r="BTW47" s="1332"/>
      <c r="BTX47" s="1332"/>
      <c r="BTY47" s="1332"/>
      <c r="BTZ47" s="1332"/>
      <c r="BUA47" s="1332"/>
      <c r="BUB47" s="1332"/>
      <c r="BUC47" s="1332"/>
      <c r="BUD47" s="1332"/>
      <c r="BUE47" s="1332"/>
      <c r="BUF47" s="1332"/>
      <c r="BUG47" s="1332"/>
      <c r="BUH47" s="1332"/>
      <c r="BUI47" s="1332"/>
      <c r="BUJ47" s="1332"/>
      <c r="BUK47" s="1332"/>
      <c r="BUL47" s="1332"/>
      <c r="BUM47" s="1332"/>
      <c r="BUN47" s="1332"/>
      <c r="BUO47" s="1332"/>
      <c r="BUP47" s="1332"/>
      <c r="BUQ47" s="1332"/>
      <c r="BUR47" s="1332"/>
      <c r="BUS47" s="1332"/>
      <c r="BUT47" s="1332"/>
      <c r="BUU47" s="1332"/>
      <c r="BUV47" s="1332"/>
      <c r="BUW47" s="1332"/>
      <c r="BUX47" s="1332"/>
      <c r="BUY47" s="1332"/>
      <c r="BUZ47" s="1332"/>
      <c r="BVA47" s="1332"/>
      <c r="BVB47" s="1332"/>
      <c r="BVC47" s="1332"/>
      <c r="BVD47" s="1332"/>
      <c r="BVE47" s="1332"/>
      <c r="BVF47" s="1332"/>
      <c r="BVG47" s="1332"/>
      <c r="BVH47" s="1332"/>
      <c r="BVI47" s="1332"/>
      <c r="BVJ47" s="1332"/>
      <c r="BVK47" s="1332"/>
      <c r="BVL47" s="1332"/>
      <c r="BVM47" s="1332"/>
      <c r="BVN47" s="1332"/>
      <c r="BVO47" s="1332"/>
      <c r="BVP47" s="1332"/>
      <c r="BVQ47" s="1332"/>
      <c r="BVR47" s="1332"/>
      <c r="BVS47" s="1332"/>
      <c r="BVT47" s="1332"/>
      <c r="BVU47" s="1332"/>
      <c r="BVV47" s="1332"/>
      <c r="BVW47" s="1332"/>
      <c r="BVX47" s="1332"/>
      <c r="BVY47" s="1332"/>
      <c r="BVZ47" s="1332"/>
      <c r="BWA47" s="1332"/>
      <c r="BWB47" s="1332"/>
      <c r="BWC47" s="1332"/>
      <c r="BWD47" s="1332"/>
      <c r="BWE47" s="1332"/>
      <c r="BWF47" s="1332"/>
      <c r="BWG47" s="1332"/>
      <c r="BWH47" s="1332"/>
      <c r="BWI47" s="1332"/>
      <c r="BWJ47" s="1332"/>
      <c r="BWK47" s="1332"/>
      <c r="BWL47" s="1332"/>
      <c r="BWM47" s="1332"/>
      <c r="BWN47" s="1332"/>
      <c r="BWO47" s="1332"/>
      <c r="BWP47" s="1332"/>
      <c r="BWQ47" s="1332"/>
      <c r="BWR47" s="1332"/>
      <c r="BWS47" s="1332"/>
      <c r="BWT47" s="1332"/>
      <c r="BWU47" s="1332"/>
      <c r="BWV47" s="1332"/>
      <c r="BWW47" s="1332"/>
      <c r="BWX47" s="1332"/>
      <c r="BWY47" s="1332"/>
      <c r="BWZ47" s="1332"/>
      <c r="BXA47" s="1332"/>
      <c r="BXB47" s="1332"/>
      <c r="BXC47" s="1332"/>
      <c r="BXD47" s="1332"/>
      <c r="BXE47" s="1332"/>
      <c r="BXF47" s="1332"/>
      <c r="BXG47" s="1332"/>
      <c r="BXH47" s="1332"/>
      <c r="BXI47" s="1332"/>
      <c r="BXJ47" s="1332"/>
      <c r="BXK47" s="1332"/>
      <c r="BXL47" s="1332"/>
      <c r="BXM47" s="1332"/>
      <c r="BXN47" s="1332"/>
      <c r="BXO47" s="1332"/>
      <c r="BXP47" s="1332"/>
      <c r="BXQ47" s="1332"/>
      <c r="BXR47" s="1332"/>
      <c r="BXS47" s="1332"/>
      <c r="BXT47" s="1332"/>
      <c r="BXU47" s="1332"/>
      <c r="BXV47" s="1332"/>
      <c r="BXW47" s="1332"/>
      <c r="BXX47" s="1332"/>
      <c r="BXY47" s="1332"/>
      <c r="BXZ47" s="1332"/>
      <c r="BYA47" s="1332"/>
      <c r="BYB47" s="1332"/>
      <c r="BYC47" s="1332"/>
      <c r="BYD47" s="1332"/>
      <c r="BYE47" s="1332"/>
      <c r="BYF47" s="1332"/>
      <c r="BYG47" s="1332"/>
      <c r="BYH47" s="1332"/>
      <c r="BYI47" s="1332"/>
      <c r="BYJ47" s="1332"/>
      <c r="BYK47" s="1332"/>
      <c r="BYL47" s="1332"/>
      <c r="BYM47" s="1332"/>
      <c r="BYN47" s="1332"/>
      <c r="BYO47" s="1332"/>
      <c r="BYP47" s="1332"/>
      <c r="BYQ47" s="1332"/>
      <c r="BYR47" s="1332"/>
      <c r="BYS47" s="1332"/>
      <c r="BYT47" s="1332"/>
      <c r="BYU47" s="1332"/>
      <c r="BYV47" s="1332"/>
      <c r="BYW47" s="1332"/>
      <c r="BYX47" s="1332"/>
      <c r="BYY47" s="1332"/>
      <c r="BYZ47" s="1332"/>
      <c r="BZA47" s="1332"/>
      <c r="BZB47" s="1332"/>
      <c r="BZC47" s="1332"/>
      <c r="BZD47" s="1332"/>
      <c r="BZE47" s="1332"/>
      <c r="BZF47" s="1332"/>
      <c r="BZG47" s="1332"/>
      <c r="BZH47" s="1332"/>
      <c r="BZI47" s="1332"/>
      <c r="BZJ47" s="1332"/>
      <c r="BZK47" s="1332"/>
      <c r="BZL47" s="1332"/>
      <c r="BZM47" s="1332"/>
      <c r="BZN47" s="1332"/>
      <c r="BZO47" s="1332"/>
      <c r="BZP47" s="1332"/>
      <c r="BZQ47" s="1332"/>
      <c r="BZR47" s="1332"/>
      <c r="BZS47" s="1332"/>
      <c r="BZT47" s="1332"/>
      <c r="BZU47" s="1332"/>
      <c r="BZV47" s="1332"/>
      <c r="BZW47" s="1332"/>
      <c r="BZX47" s="1332"/>
      <c r="BZY47" s="1332"/>
      <c r="BZZ47" s="1332"/>
      <c r="CAA47" s="1332"/>
      <c r="CAB47" s="1332"/>
      <c r="CAC47" s="1332"/>
      <c r="CAD47" s="1332"/>
      <c r="CAE47" s="1332"/>
      <c r="CAF47" s="1332"/>
      <c r="CAG47" s="1332"/>
      <c r="CAH47" s="1332"/>
      <c r="CAI47" s="1332"/>
      <c r="CAJ47" s="1332"/>
      <c r="CAK47" s="1332"/>
      <c r="CAL47" s="1332"/>
      <c r="CAM47" s="1332"/>
      <c r="CAN47" s="1332"/>
      <c r="CAO47" s="1332"/>
      <c r="CAP47" s="1332"/>
      <c r="CAQ47" s="1332"/>
      <c r="CAR47" s="1332"/>
      <c r="CAS47" s="1332"/>
      <c r="CAT47" s="1332"/>
      <c r="CAU47" s="1332"/>
      <c r="CAV47" s="1332"/>
      <c r="CAW47" s="1332"/>
      <c r="CAX47" s="1332"/>
      <c r="CAY47" s="1332"/>
      <c r="CAZ47" s="1332"/>
      <c r="CBA47" s="1332"/>
      <c r="CBB47" s="1332"/>
      <c r="CBC47" s="1332"/>
      <c r="CBD47" s="1332"/>
      <c r="CBE47" s="1332"/>
      <c r="CBF47" s="1332"/>
      <c r="CBG47" s="1332"/>
      <c r="CBH47" s="1332"/>
      <c r="CBI47" s="1332"/>
      <c r="CBJ47" s="1332"/>
      <c r="CBK47" s="1332"/>
      <c r="CBL47" s="1332"/>
      <c r="CBM47" s="1332"/>
      <c r="CBN47" s="1332"/>
      <c r="CBO47" s="1332"/>
      <c r="CBP47" s="1332"/>
      <c r="CBQ47" s="1332"/>
      <c r="CBR47" s="1332"/>
      <c r="CBS47" s="1332"/>
      <c r="CBT47" s="1332"/>
      <c r="CBU47" s="1332"/>
      <c r="CBV47" s="1332"/>
      <c r="CBW47" s="1332"/>
      <c r="CBX47" s="1332"/>
      <c r="CBY47" s="1332"/>
      <c r="CBZ47" s="1332"/>
      <c r="CCA47" s="1332"/>
      <c r="CCB47" s="1332"/>
      <c r="CCC47" s="1332"/>
      <c r="CCD47" s="1332"/>
      <c r="CCE47" s="1332"/>
      <c r="CCF47" s="1332"/>
      <c r="CCG47" s="1332"/>
      <c r="CCH47" s="1332"/>
      <c r="CCI47" s="1332"/>
      <c r="CCJ47" s="1332"/>
      <c r="CCK47" s="1332"/>
      <c r="CCL47" s="1332"/>
      <c r="CCM47" s="1332"/>
      <c r="CCN47" s="1332"/>
      <c r="CCO47" s="1332"/>
      <c r="CCP47" s="1332"/>
      <c r="CCQ47" s="1332"/>
      <c r="CCR47" s="1332"/>
      <c r="CCS47" s="1332"/>
      <c r="CCT47" s="1332"/>
      <c r="CCU47" s="1332"/>
      <c r="CCV47" s="1332"/>
      <c r="CCW47" s="1332"/>
      <c r="CCX47" s="1332"/>
      <c r="CCY47" s="1332"/>
      <c r="CCZ47" s="1332"/>
      <c r="CDA47" s="1332"/>
      <c r="CDB47" s="1332"/>
      <c r="CDC47" s="1332"/>
      <c r="CDD47" s="1332"/>
      <c r="CDE47" s="1332"/>
      <c r="CDF47" s="1332"/>
      <c r="CDG47" s="1332"/>
      <c r="CDH47" s="1332"/>
      <c r="CDI47" s="1332"/>
      <c r="CDJ47" s="1332"/>
      <c r="CDK47" s="1332"/>
      <c r="CDL47" s="1332"/>
      <c r="CDM47" s="1332"/>
      <c r="CDN47" s="1332"/>
      <c r="CDO47" s="1332"/>
      <c r="CDP47" s="1332"/>
      <c r="CDQ47" s="1332"/>
      <c r="CDR47" s="1332"/>
      <c r="CDS47" s="1332"/>
      <c r="CDT47" s="1332"/>
      <c r="CDU47" s="1332"/>
      <c r="CDV47" s="1332"/>
      <c r="CDW47" s="1332"/>
      <c r="CDX47" s="1332"/>
      <c r="CDY47" s="1332"/>
      <c r="CDZ47" s="1332"/>
      <c r="CEA47" s="1332"/>
      <c r="CEB47" s="1332"/>
      <c r="CEC47" s="1332"/>
      <c r="CED47" s="1332"/>
      <c r="CEE47" s="1332"/>
      <c r="CEF47" s="1332"/>
      <c r="CEG47" s="1332"/>
      <c r="CEH47" s="1332"/>
      <c r="CEI47" s="1332"/>
      <c r="CEJ47" s="1332"/>
      <c r="CEK47" s="1332"/>
      <c r="CEL47" s="1332"/>
      <c r="CEM47" s="1332"/>
      <c r="CEN47" s="1332"/>
      <c r="CEO47" s="1332"/>
      <c r="CEP47" s="1332"/>
      <c r="CEQ47" s="1332"/>
      <c r="CER47" s="1332"/>
      <c r="CES47" s="1332"/>
      <c r="CET47" s="1332"/>
      <c r="CEU47" s="1332"/>
      <c r="CEV47" s="1332"/>
      <c r="CEW47" s="1332"/>
      <c r="CEX47" s="1332"/>
      <c r="CEY47" s="1332"/>
      <c r="CEZ47" s="1332"/>
      <c r="CFA47" s="1332"/>
      <c r="CFB47" s="1332"/>
      <c r="CFC47" s="1332"/>
      <c r="CFD47" s="1332"/>
      <c r="CFE47" s="1332"/>
      <c r="CFF47" s="1332"/>
      <c r="CFG47" s="1332"/>
      <c r="CFH47" s="1332"/>
      <c r="CFI47" s="1332"/>
      <c r="CFJ47" s="1332"/>
      <c r="CFK47" s="1332"/>
      <c r="CFL47" s="1332"/>
      <c r="CFM47" s="1332"/>
      <c r="CFN47" s="1332"/>
      <c r="CFO47" s="1332"/>
      <c r="CFP47" s="1332"/>
      <c r="CFQ47" s="1332"/>
      <c r="CFR47" s="1332"/>
      <c r="CFS47" s="1332"/>
      <c r="CFT47" s="1332"/>
      <c r="CFU47" s="1332"/>
      <c r="CFV47" s="1332"/>
      <c r="CFW47" s="1332"/>
      <c r="CFX47" s="1332"/>
      <c r="CFY47" s="1332"/>
      <c r="CFZ47" s="1332"/>
      <c r="CGA47" s="1332"/>
      <c r="CGB47" s="1332"/>
      <c r="CGC47" s="1332"/>
      <c r="CGD47" s="1332"/>
      <c r="CGE47" s="1332"/>
      <c r="CGF47" s="1332"/>
      <c r="CGG47" s="1332"/>
      <c r="CGH47" s="1332"/>
      <c r="CGI47" s="1332"/>
      <c r="CGJ47" s="1332"/>
      <c r="CGK47" s="1332"/>
      <c r="CGL47" s="1332"/>
      <c r="CGM47" s="1332"/>
      <c r="CGN47" s="1332"/>
      <c r="CGO47" s="1332"/>
      <c r="CGP47" s="1332"/>
      <c r="CGQ47" s="1332"/>
      <c r="CGR47" s="1332"/>
      <c r="CGS47" s="1332"/>
      <c r="CGT47" s="1332"/>
      <c r="CGU47" s="1332"/>
      <c r="CGV47" s="1332"/>
      <c r="CGW47" s="1332"/>
      <c r="CGX47" s="1332"/>
      <c r="CGY47" s="1332"/>
      <c r="CGZ47" s="1332"/>
      <c r="CHA47" s="1332"/>
      <c r="CHB47" s="1332"/>
      <c r="CHC47" s="1332"/>
      <c r="CHD47" s="1332"/>
      <c r="CHE47" s="1332"/>
      <c r="CHF47" s="1332"/>
      <c r="CHG47" s="1332"/>
      <c r="CHH47" s="1332"/>
      <c r="CHI47" s="1332"/>
      <c r="CHJ47" s="1332"/>
      <c r="CHK47" s="1332"/>
      <c r="CHL47" s="1332"/>
      <c r="CHM47" s="1332"/>
      <c r="CHN47" s="1332"/>
      <c r="CHO47" s="1332"/>
      <c r="CHP47" s="1332"/>
      <c r="CHQ47" s="1332"/>
      <c r="CHR47" s="1332"/>
      <c r="CHS47" s="1332"/>
      <c r="CHT47" s="1332"/>
      <c r="CHU47" s="1332"/>
      <c r="CHV47" s="1332"/>
      <c r="CHW47" s="1332"/>
      <c r="CHX47" s="1332"/>
      <c r="CHY47" s="1332"/>
      <c r="CHZ47" s="1332"/>
      <c r="CIA47" s="1332"/>
      <c r="CIB47" s="1332"/>
      <c r="CIC47" s="1332"/>
      <c r="CID47" s="1332"/>
      <c r="CIE47" s="1332"/>
      <c r="CIF47" s="1332"/>
      <c r="CIG47" s="1332"/>
      <c r="CIH47" s="1332"/>
      <c r="CII47" s="1332"/>
      <c r="CIJ47" s="1332"/>
      <c r="CIK47" s="1332"/>
      <c r="CIL47" s="1332"/>
      <c r="CIM47" s="1332"/>
      <c r="CIN47" s="1332"/>
      <c r="CIO47" s="1332"/>
      <c r="CIP47" s="1332"/>
      <c r="CIQ47" s="1332"/>
      <c r="CIR47" s="1332"/>
      <c r="CIS47" s="1332"/>
      <c r="CIT47" s="1332"/>
      <c r="CIU47" s="1332"/>
      <c r="CIV47" s="1332"/>
      <c r="CIW47" s="1332"/>
      <c r="CIX47" s="1332"/>
      <c r="CIY47" s="1332"/>
      <c r="CIZ47" s="1332"/>
      <c r="CJA47" s="1332"/>
      <c r="CJB47" s="1332"/>
      <c r="CJC47" s="1332"/>
      <c r="CJD47" s="1332"/>
      <c r="CJE47" s="1332"/>
      <c r="CJF47" s="1332"/>
      <c r="CJG47" s="1332"/>
      <c r="CJH47" s="1332"/>
      <c r="CJI47" s="1332"/>
      <c r="CJJ47" s="1332"/>
      <c r="CJK47" s="1332"/>
      <c r="CJL47" s="1332"/>
      <c r="CJM47" s="1332"/>
      <c r="CJN47" s="1332"/>
      <c r="CJO47" s="1332"/>
      <c r="CJP47" s="1332"/>
      <c r="CJQ47" s="1332"/>
      <c r="CJR47" s="1332"/>
      <c r="CJS47" s="1332"/>
      <c r="CJT47" s="1332"/>
      <c r="CJU47" s="1332"/>
      <c r="CJV47" s="1332"/>
      <c r="CJW47" s="1332"/>
      <c r="CJX47" s="1332"/>
      <c r="CJY47" s="1332"/>
      <c r="CJZ47" s="1332"/>
      <c r="CKA47" s="1332"/>
      <c r="CKB47" s="1332"/>
      <c r="CKC47" s="1332"/>
      <c r="CKD47" s="1332"/>
      <c r="CKE47" s="1332"/>
      <c r="CKF47" s="1332"/>
      <c r="CKG47" s="1332"/>
      <c r="CKH47" s="1332"/>
      <c r="CKI47" s="1332"/>
      <c r="CKJ47" s="1332"/>
      <c r="CKK47" s="1332"/>
      <c r="CKL47" s="1332"/>
      <c r="CKM47" s="1332"/>
      <c r="CKN47" s="1332"/>
      <c r="CKO47" s="1332"/>
      <c r="CKP47" s="1332"/>
      <c r="CKQ47" s="1332"/>
      <c r="CKR47" s="1332"/>
      <c r="CKS47" s="1332"/>
      <c r="CKT47" s="1332"/>
      <c r="CKU47" s="1332"/>
      <c r="CKV47" s="1332"/>
      <c r="CKW47" s="1332"/>
      <c r="CKX47" s="1332"/>
      <c r="CKY47" s="1332"/>
      <c r="CKZ47" s="1332"/>
      <c r="CLA47" s="1332"/>
      <c r="CLB47" s="1332"/>
      <c r="CLC47" s="1332"/>
      <c r="CLD47" s="1332"/>
      <c r="CLE47" s="1332"/>
      <c r="CLF47" s="1332"/>
      <c r="CLG47" s="1332"/>
      <c r="CLH47" s="1332"/>
      <c r="CLI47" s="1332"/>
      <c r="CLJ47" s="1332"/>
      <c r="CLK47" s="1332"/>
      <c r="CLL47" s="1332"/>
      <c r="CLM47" s="1332"/>
      <c r="CLN47" s="1332"/>
      <c r="CLO47" s="1332"/>
      <c r="CLP47" s="1332"/>
      <c r="CLQ47" s="1332"/>
      <c r="CLR47" s="1332"/>
      <c r="CLS47" s="1332"/>
      <c r="CLT47" s="1332"/>
      <c r="CLU47" s="1332"/>
      <c r="CLV47" s="1332"/>
      <c r="CLW47" s="1332"/>
      <c r="CLX47" s="1332"/>
      <c r="CLY47" s="1332"/>
      <c r="CLZ47" s="1332"/>
      <c r="CMA47" s="1332"/>
      <c r="CMB47" s="1332"/>
      <c r="CMC47" s="1332"/>
      <c r="CMD47" s="1332"/>
      <c r="CME47" s="1332"/>
      <c r="CMF47" s="1332"/>
      <c r="CMG47" s="1332"/>
      <c r="CMH47" s="1332"/>
      <c r="CMI47" s="1332"/>
      <c r="CMJ47" s="1332"/>
      <c r="CMK47" s="1332"/>
      <c r="CML47" s="1332"/>
      <c r="CMM47" s="1332"/>
      <c r="CMN47" s="1332"/>
      <c r="CMO47" s="1332"/>
      <c r="CMP47" s="1332"/>
      <c r="CMQ47" s="1332"/>
      <c r="CMR47" s="1332"/>
      <c r="CMS47" s="1332"/>
      <c r="CMT47" s="1332"/>
      <c r="CMU47" s="1332"/>
      <c r="CMV47" s="1332"/>
      <c r="CMW47" s="1332"/>
      <c r="CMX47" s="1332"/>
      <c r="CMY47" s="1332"/>
      <c r="CMZ47" s="1332"/>
      <c r="CNA47" s="1332"/>
      <c r="CNB47" s="1332"/>
      <c r="CNC47" s="1332"/>
      <c r="CND47" s="1332"/>
      <c r="CNE47" s="1332"/>
      <c r="CNF47" s="1332"/>
      <c r="CNG47" s="1332"/>
      <c r="CNH47" s="1332"/>
      <c r="CNI47" s="1332"/>
      <c r="CNJ47" s="1332"/>
      <c r="CNK47" s="1332"/>
      <c r="CNL47" s="1332"/>
      <c r="CNM47" s="1332"/>
      <c r="CNN47" s="1332"/>
      <c r="CNO47" s="1332"/>
      <c r="CNP47" s="1332"/>
      <c r="CNQ47" s="1332"/>
      <c r="CNR47" s="1332"/>
      <c r="CNS47" s="1332"/>
      <c r="CNT47" s="1332"/>
      <c r="CNU47" s="1332"/>
      <c r="CNV47" s="1332"/>
      <c r="CNW47" s="1332"/>
      <c r="CNX47" s="1332"/>
      <c r="CNY47" s="1332"/>
      <c r="CNZ47" s="1332"/>
      <c r="COA47" s="1332"/>
      <c r="COB47" s="1332"/>
      <c r="COC47" s="1332"/>
      <c r="COD47" s="1332"/>
      <c r="COE47" s="1332"/>
      <c r="COF47" s="1332"/>
      <c r="COG47" s="1332"/>
      <c r="COH47" s="1332"/>
      <c r="COI47" s="1332"/>
      <c r="COJ47" s="1332"/>
      <c r="COK47" s="1332"/>
      <c r="COL47" s="1332"/>
      <c r="COM47" s="1332"/>
      <c r="CON47" s="1332"/>
      <c r="COO47" s="1332"/>
      <c r="COP47" s="1332"/>
      <c r="COQ47" s="1332"/>
      <c r="COR47" s="1332"/>
      <c r="COS47" s="1332"/>
      <c r="COT47" s="1332"/>
      <c r="COU47" s="1332"/>
      <c r="COV47" s="1332"/>
      <c r="COW47" s="1332"/>
      <c r="COX47" s="1332"/>
      <c r="COY47" s="1332"/>
      <c r="COZ47" s="1332"/>
      <c r="CPA47" s="1332"/>
      <c r="CPB47" s="1332"/>
      <c r="CPC47" s="1332"/>
      <c r="CPD47" s="1332"/>
      <c r="CPE47" s="1332"/>
      <c r="CPF47" s="1332"/>
      <c r="CPG47" s="1332"/>
      <c r="CPH47" s="1332"/>
      <c r="CPI47" s="1332"/>
      <c r="CPJ47" s="1332"/>
      <c r="CPK47" s="1332"/>
      <c r="CPL47" s="1332"/>
      <c r="CPM47" s="1332"/>
      <c r="CPN47" s="1332"/>
      <c r="CPO47" s="1332"/>
      <c r="CPP47" s="1332"/>
      <c r="CPQ47" s="1332"/>
      <c r="CPR47" s="1332"/>
      <c r="CPS47" s="1332"/>
      <c r="CPT47" s="1332"/>
      <c r="CPU47" s="1332"/>
      <c r="CPV47" s="1332"/>
      <c r="CPW47" s="1332"/>
      <c r="CPX47" s="1332"/>
      <c r="CPY47" s="1332"/>
      <c r="CPZ47" s="1332"/>
      <c r="CQA47" s="1332"/>
      <c r="CQB47" s="1332"/>
      <c r="CQC47" s="1332"/>
      <c r="CQD47" s="1332"/>
      <c r="CQE47" s="1332"/>
      <c r="CQF47" s="1332"/>
      <c r="CQG47" s="1332"/>
      <c r="CQH47" s="1332"/>
      <c r="CQI47" s="1332"/>
      <c r="CQJ47" s="1332"/>
      <c r="CQK47" s="1332"/>
      <c r="CQL47" s="1332"/>
      <c r="CQM47" s="1332"/>
      <c r="CQN47" s="1332"/>
      <c r="CQO47" s="1332"/>
      <c r="CQP47" s="1332"/>
      <c r="CQQ47" s="1332"/>
      <c r="CQR47" s="1332"/>
      <c r="CQS47" s="1332"/>
      <c r="CQT47" s="1332"/>
      <c r="CQU47" s="1332"/>
      <c r="CQV47" s="1332"/>
      <c r="CQW47" s="1332"/>
      <c r="CQX47" s="1332"/>
      <c r="CQY47" s="1332"/>
      <c r="CQZ47" s="1332"/>
      <c r="CRA47" s="1332"/>
      <c r="CRB47" s="1332"/>
      <c r="CRC47" s="1332"/>
      <c r="CRD47" s="1332"/>
      <c r="CRE47" s="1332"/>
      <c r="CRF47" s="1332"/>
      <c r="CRG47" s="1332"/>
      <c r="CRH47" s="1332"/>
      <c r="CRI47" s="1332"/>
      <c r="CRJ47" s="1332"/>
      <c r="CRK47" s="1332"/>
      <c r="CRL47" s="1332"/>
      <c r="CRM47" s="1332"/>
      <c r="CRN47" s="1332"/>
      <c r="CRO47" s="1332"/>
      <c r="CRP47" s="1332"/>
      <c r="CRQ47" s="1332"/>
      <c r="CRR47" s="1332"/>
      <c r="CRS47" s="1332"/>
      <c r="CRT47" s="1332"/>
      <c r="CRU47" s="1332"/>
      <c r="CRV47" s="1332"/>
      <c r="CRW47" s="1332"/>
      <c r="CRX47" s="1332"/>
      <c r="CRY47" s="1332"/>
      <c r="CRZ47" s="1332"/>
      <c r="CSA47" s="1332"/>
      <c r="CSB47" s="1332"/>
      <c r="CSC47" s="1332"/>
      <c r="CSD47" s="1332"/>
      <c r="CSE47" s="1332"/>
      <c r="CSF47" s="1332"/>
      <c r="CSG47" s="1332"/>
      <c r="CSH47" s="1332"/>
      <c r="CSI47" s="1332"/>
      <c r="CSJ47" s="1332"/>
      <c r="CSK47" s="1332"/>
      <c r="CSL47" s="1332"/>
      <c r="CSM47" s="1332"/>
      <c r="CSN47" s="1332"/>
      <c r="CSO47" s="1332"/>
      <c r="CSP47" s="1332"/>
      <c r="CSQ47" s="1332"/>
      <c r="CSR47" s="1332"/>
      <c r="CSS47" s="1332"/>
      <c r="CST47" s="1332"/>
      <c r="CSU47" s="1332"/>
      <c r="CSV47" s="1332"/>
      <c r="CSW47" s="1332"/>
      <c r="CSX47" s="1332"/>
      <c r="CSY47" s="1332"/>
      <c r="CSZ47" s="1332"/>
      <c r="CTA47" s="1332"/>
      <c r="CTB47" s="1332"/>
      <c r="CTC47" s="1332"/>
      <c r="CTD47" s="1332"/>
      <c r="CTE47" s="1332"/>
      <c r="CTF47" s="1332"/>
      <c r="CTG47" s="1332"/>
      <c r="CTH47" s="1332"/>
      <c r="CTI47" s="1332"/>
      <c r="CTJ47" s="1332"/>
      <c r="CTK47" s="1332"/>
      <c r="CTL47" s="1332"/>
      <c r="CTM47" s="1332"/>
      <c r="CTN47" s="1332"/>
      <c r="CTO47" s="1332"/>
      <c r="CTP47" s="1332"/>
      <c r="CTQ47" s="1332"/>
      <c r="CTR47" s="1332"/>
      <c r="CTS47" s="1332"/>
      <c r="CTT47" s="1332"/>
      <c r="CTU47" s="1332"/>
      <c r="CTV47" s="1332"/>
      <c r="CTW47" s="1332"/>
      <c r="CTX47" s="1332"/>
      <c r="CTY47" s="1332"/>
      <c r="CTZ47" s="1332"/>
      <c r="CUA47" s="1332"/>
      <c r="CUB47" s="1332"/>
      <c r="CUC47" s="1332"/>
      <c r="CUD47" s="1332"/>
      <c r="CUE47" s="1332"/>
      <c r="CUF47" s="1332"/>
      <c r="CUG47" s="1332"/>
      <c r="CUH47" s="1332"/>
      <c r="CUI47" s="1332"/>
      <c r="CUJ47" s="1332"/>
      <c r="CUK47" s="1332"/>
      <c r="CUL47" s="1332"/>
      <c r="CUM47" s="1332"/>
      <c r="CUN47" s="1332"/>
      <c r="CUO47" s="1332"/>
      <c r="CUP47" s="1332"/>
      <c r="CUQ47" s="1332"/>
      <c r="CUR47" s="1332"/>
      <c r="CUS47" s="1332"/>
      <c r="CUT47" s="1332"/>
      <c r="CUU47" s="1332"/>
      <c r="CUV47" s="1332"/>
      <c r="CUW47" s="1332"/>
      <c r="CUX47" s="1332"/>
      <c r="CUY47" s="1332"/>
      <c r="CUZ47" s="1332"/>
      <c r="CVA47" s="1332"/>
      <c r="CVB47" s="1332"/>
      <c r="CVC47" s="1332"/>
      <c r="CVD47" s="1332"/>
      <c r="CVE47" s="1332"/>
      <c r="CVF47" s="1332"/>
      <c r="CVG47" s="1332"/>
      <c r="CVH47" s="1332"/>
      <c r="CVI47" s="1332"/>
      <c r="CVJ47" s="1332"/>
      <c r="CVK47" s="1332"/>
      <c r="CVL47" s="1332"/>
      <c r="CVM47" s="1332"/>
      <c r="CVN47" s="1332"/>
      <c r="CVO47" s="1332"/>
      <c r="CVP47" s="1332"/>
      <c r="CVQ47" s="1332"/>
      <c r="CVR47" s="1332"/>
      <c r="CVS47" s="1332"/>
      <c r="CVT47" s="1332"/>
      <c r="CVU47" s="1332"/>
      <c r="CVV47" s="1332"/>
      <c r="CVW47" s="1332"/>
      <c r="CVX47" s="1332"/>
      <c r="CVY47" s="1332"/>
      <c r="CVZ47" s="1332"/>
      <c r="CWA47" s="1332"/>
      <c r="CWB47" s="1332"/>
      <c r="CWC47" s="1332"/>
      <c r="CWD47" s="1332"/>
      <c r="CWE47" s="1332"/>
      <c r="CWF47" s="1332"/>
      <c r="CWG47" s="1332"/>
      <c r="CWH47" s="1332"/>
      <c r="CWI47" s="1332"/>
      <c r="CWJ47" s="1332"/>
      <c r="CWK47" s="1332"/>
      <c r="CWL47" s="1332"/>
      <c r="CWM47" s="1332"/>
      <c r="CWN47" s="1332"/>
      <c r="CWO47" s="1332"/>
      <c r="CWP47" s="1332"/>
      <c r="CWQ47" s="1332"/>
      <c r="CWR47" s="1332"/>
      <c r="CWS47" s="1332"/>
      <c r="CWT47" s="1332"/>
      <c r="CWU47" s="1332"/>
      <c r="CWV47" s="1332"/>
      <c r="CWW47" s="1332"/>
      <c r="CWX47" s="1332"/>
      <c r="CWY47" s="1332"/>
      <c r="CWZ47" s="1332"/>
      <c r="CXA47" s="1332"/>
      <c r="CXB47" s="1332"/>
      <c r="CXC47" s="1332"/>
      <c r="CXD47" s="1332"/>
      <c r="CXE47" s="1332"/>
      <c r="CXF47" s="1332"/>
      <c r="CXG47" s="1332"/>
      <c r="CXH47" s="1332"/>
      <c r="CXI47" s="1332"/>
      <c r="CXJ47" s="1332"/>
      <c r="CXK47" s="1332"/>
      <c r="CXL47" s="1332"/>
      <c r="CXM47" s="1332"/>
      <c r="CXN47" s="1332"/>
      <c r="CXO47" s="1332"/>
      <c r="CXP47" s="1332"/>
      <c r="CXQ47" s="1332"/>
      <c r="CXR47" s="1332"/>
      <c r="CXS47" s="1332"/>
      <c r="CXT47" s="1332"/>
      <c r="CXU47" s="1332"/>
      <c r="CXV47" s="1332"/>
      <c r="CXW47" s="1332"/>
      <c r="CXX47" s="1332"/>
      <c r="CXY47" s="1332"/>
      <c r="CXZ47" s="1332"/>
      <c r="CYA47" s="1332"/>
      <c r="CYB47" s="1332"/>
      <c r="CYC47" s="1332"/>
      <c r="CYD47" s="1332"/>
      <c r="CYE47" s="1332"/>
      <c r="CYF47" s="1332"/>
      <c r="CYG47" s="1332"/>
      <c r="CYH47" s="1332"/>
      <c r="CYI47" s="1332"/>
      <c r="CYJ47" s="1332"/>
      <c r="CYK47" s="1332"/>
      <c r="CYL47" s="1332"/>
      <c r="CYM47" s="1332"/>
      <c r="CYN47" s="1332"/>
      <c r="CYO47" s="1332"/>
      <c r="CYP47" s="1332"/>
      <c r="CYQ47" s="1332"/>
      <c r="CYR47" s="1332"/>
      <c r="CYS47" s="1332"/>
      <c r="CYT47" s="1332"/>
      <c r="CYU47" s="1332"/>
      <c r="CYV47" s="1332"/>
      <c r="CYW47" s="1332"/>
      <c r="CYX47" s="1332"/>
      <c r="CYY47" s="1332"/>
      <c r="CYZ47" s="1332"/>
      <c r="CZA47" s="1332"/>
      <c r="CZB47" s="1332"/>
      <c r="CZC47" s="1332"/>
      <c r="CZD47" s="1332"/>
      <c r="CZE47" s="1332"/>
      <c r="CZF47" s="1332"/>
      <c r="CZG47" s="1332"/>
      <c r="CZH47" s="1332"/>
      <c r="CZI47" s="1332"/>
      <c r="CZJ47" s="1332"/>
      <c r="CZK47" s="1332"/>
      <c r="CZL47" s="1332"/>
      <c r="CZM47" s="1332"/>
      <c r="CZN47" s="1332"/>
      <c r="CZO47" s="1332"/>
      <c r="CZP47" s="1332"/>
      <c r="CZQ47" s="1332"/>
      <c r="CZR47" s="1332"/>
      <c r="CZS47" s="1332"/>
      <c r="CZT47" s="1332"/>
      <c r="CZU47" s="1332"/>
      <c r="CZV47" s="1332"/>
      <c r="CZW47" s="1332"/>
      <c r="CZX47" s="1332"/>
      <c r="CZY47" s="1332"/>
      <c r="CZZ47" s="1332"/>
      <c r="DAA47" s="1332"/>
      <c r="DAB47" s="1332"/>
      <c r="DAC47" s="1332"/>
      <c r="DAD47" s="1332"/>
      <c r="DAE47" s="1332"/>
      <c r="DAF47" s="1332"/>
      <c r="DAG47" s="1332"/>
      <c r="DAH47" s="1332"/>
      <c r="DAI47" s="1332"/>
      <c r="DAJ47" s="1332"/>
      <c r="DAK47" s="1332"/>
      <c r="DAL47" s="1332"/>
      <c r="DAM47" s="1332"/>
      <c r="DAN47" s="1332"/>
      <c r="DAO47" s="1332"/>
      <c r="DAP47" s="1332"/>
      <c r="DAQ47" s="1332"/>
      <c r="DAR47" s="1332"/>
      <c r="DAS47" s="1332"/>
      <c r="DAT47" s="1332"/>
      <c r="DAU47" s="1332"/>
      <c r="DAV47" s="1332"/>
      <c r="DAW47" s="1332"/>
      <c r="DAX47" s="1332"/>
      <c r="DAY47" s="1332"/>
      <c r="DAZ47" s="1332"/>
      <c r="DBA47" s="1332"/>
      <c r="DBB47" s="1332"/>
      <c r="DBC47" s="1332"/>
      <c r="DBD47" s="1332"/>
      <c r="DBE47" s="1332"/>
      <c r="DBF47" s="1332"/>
      <c r="DBG47" s="1332"/>
      <c r="DBH47" s="1332"/>
      <c r="DBI47" s="1332"/>
      <c r="DBJ47" s="1332"/>
      <c r="DBK47" s="1332"/>
      <c r="DBL47" s="1332"/>
      <c r="DBM47" s="1332"/>
      <c r="DBN47" s="1332"/>
      <c r="DBO47" s="1332"/>
      <c r="DBP47" s="1332"/>
      <c r="DBQ47" s="1332"/>
      <c r="DBR47" s="1332"/>
      <c r="DBS47" s="1332"/>
      <c r="DBT47" s="1332"/>
      <c r="DBU47" s="1332"/>
      <c r="DBV47" s="1332"/>
      <c r="DBW47" s="1332"/>
      <c r="DBX47" s="1332"/>
      <c r="DBY47" s="1332"/>
      <c r="DBZ47" s="1332"/>
      <c r="DCA47" s="1332"/>
      <c r="DCB47" s="1332"/>
      <c r="DCC47" s="1332"/>
      <c r="DCD47" s="1332"/>
      <c r="DCE47" s="1332"/>
      <c r="DCF47" s="1332"/>
      <c r="DCG47" s="1332"/>
      <c r="DCH47" s="1332"/>
      <c r="DCI47" s="1332"/>
      <c r="DCJ47" s="1332"/>
      <c r="DCK47" s="1332"/>
      <c r="DCL47" s="1332"/>
      <c r="DCM47" s="1332"/>
      <c r="DCN47" s="1332"/>
      <c r="DCO47" s="1332"/>
      <c r="DCP47" s="1332"/>
      <c r="DCQ47" s="1332"/>
      <c r="DCR47" s="1332"/>
      <c r="DCS47" s="1332"/>
      <c r="DCT47" s="1332"/>
      <c r="DCU47" s="1332"/>
      <c r="DCV47" s="1332"/>
      <c r="DCW47" s="1332"/>
      <c r="DCX47" s="1332"/>
      <c r="DCY47" s="1332"/>
      <c r="DCZ47" s="1332"/>
      <c r="DDA47" s="1332"/>
      <c r="DDB47" s="1332"/>
      <c r="DDC47" s="1332"/>
      <c r="DDD47" s="1332"/>
      <c r="DDE47" s="1332"/>
      <c r="DDF47" s="1332"/>
      <c r="DDG47" s="1332"/>
      <c r="DDH47" s="1332"/>
      <c r="DDI47" s="1332"/>
      <c r="DDJ47" s="1332"/>
      <c r="DDK47" s="1332"/>
      <c r="DDL47" s="1332"/>
      <c r="DDM47" s="1332"/>
      <c r="DDN47" s="1332"/>
      <c r="DDO47" s="1332"/>
      <c r="DDP47" s="1332"/>
      <c r="DDQ47" s="1332"/>
      <c r="DDR47" s="1332"/>
      <c r="DDS47" s="1332"/>
      <c r="DDT47" s="1332"/>
      <c r="DDU47" s="1332"/>
      <c r="DDV47" s="1332"/>
      <c r="DDW47" s="1332"/>
      <c r="DDX47" s="1332"/>
      <c r="DDY47" s="1332"/>
      <c r="DDZ47" s="1332"/>
      <c r="DEA47" s="1332"/>
      <c r="DEB47" s="1332"/>
      <c r="DEC47" s="1332"/>
      <c r="DED47" s="1332"/>
      <c r="DEE47" s="1332"/>
      <c r="DEF47" s="1332"/>
      <c r="DEG47" s="1332"/>
      <c r="DEH47" s="1332"/>
      <c r="DEI47" s="1332"/>
      <c r="DEJ47" s="1332"/>
      <c r="DEK47" s="1332"/>
      <c r="DEL47" s="1332"/>
      <c r="DEM47" s="1332"/>
      <c r="DEN47" s="1332"/>
      <c r="DEO47" s="1332"/>
      <c r="DEP47" s="1332"/>
      <c r="DEQ47" s="1332"/>
      <c r="DER47" s="1332"/>
      <c r="DES47" s="1332"/>
      <c r="DET47" s="1332"/>
      <c r="DEU47" s="1332"/>
      <c r="DEV47" s="1332"/>
      <c r="DEW47" s="1332"/>
      <c r="DEX47" s="1332"/>
      <c r="DEY47" s="1332"/>
      <c r="DEZ47" s="1332"/>
      <c r="DFA47" s="1332"/>
      <c r="DFB47" s="1332"/>
      <c r="DFC47" s="1332"/>
      <c r="DFD47" s="1332"/>
      <c r="DFE47" s="1332"/>
      <c r="DFF47" s="1332"/>
      <c r="DFG47" s="1332"/>
      <c r="DFH47" s="1332"/>
      <c r="DFI47" s="1332"/>
      <c r="DFJ47" s="1332"/>
      <c r="DFK47" s="1332"/>
      <c r="DFL47" s="1332"/>
      <c r="DFM47" s="1332"/>
      <c r="DFN47" s="1332"/>
      <c r="DFO47" s="1332"/>
      <c r="DFP47" s="1332"/>
      <c r="DFQ47" s="1332"/>
      <c r="DFR47" s="1332"/>
      <c r="DFS47" s="1332"/>
      <c r="DFT47" s="1332"/>
      <c r="DFU47" s="1332"/>
      <c r="DFV47" s="1332"/>
      <c r="DFW47" s="1332"/>
      <c r="DFX47" s="1332"/>
      <c r="DFY47" s="1332"/>
      <c r="DFZ47" s="1332"/>
      <c r="DGA47" s="1332"/>
      <c r="DGB47" s="1332"/>
      <c r="DGC47" s="1332"/>
      <c r="DGD47" s="1332"/>
      <c r="DGE47" s="1332"/>
      <c r="DGF47" s="1332"/>
      <c r="DGG47" s="1332"/>
      <c r="DGH47" s="1332"/>
      <c r="DGI47" s="1332"/>
      <c r="DGJ47" s="1332"/>
      <c r="DGK47" s="1332"/>
      <c r="DGL47" s="1332"/>
      <c r="DGM47" s="1332"/>
      <c r="DGN47" s="1332"/>
      <c r="DGO47" s="1332"/>
      <c r="DGP47" s="1332"/>
      <c r="DGQ47" s="1332"/>
      <c r="DGR47" s="1332"/>
      <c r="DGS47" s="1332"/>
      <c r="DGT47" s="1332"/>
      <c r="DGU47" s="1332"/>
      <c r="DGV47" s="1332"/>
      <c r="DGW47" s="1332"/>
      <c r="DGX47" s="1332"/>
      <c r="DGY47" s="1332"/>
      <c r="DGZ47" s="1332"/>
      <c r="DHA47" s="1332"/>
      <c r="DHB47" s="1332"/>
      <c r="DHC47" s="1332"/>
      <c r="DHD47" s="1332"/>
      <c r="DHE47" s="1332"/>
      <c r="DHF47" s="1332"/>
      <c r="DHG47" s="1332"/>
      <c r="DHH47" s="1332"/>
      <c r="DHI47" s="1332"/>
      <c r="DHJ47" s="1332"/>
      <c r="DHK47" s="1332"/>
      <c r="DHL47" s="1332"/>
      <c r="DHM47" s="1332"/>
      <c r="DHN47" s="1332"/>
      <c r="DHO47" s="1332"/>
      <c r="DHP47" s="1332"/>
      <c r="DHQ47" s="1332"/>
      <c r="DHR47" s="1332"/>
      <c r="DHS47" s="1332"/>
      <c r="DHT47" s="1332"/>
      <c r="DHU47" s="1332"/>
      <c r="DHV47" s="1332"/>
      <c r="DHW47" s="1332"/>
      <c r="DHX47" s="1332"/>
      <c r="DHY47" s="1332"/>
      <c r="DHZ47" s="1332"/>
      <c r="DIA47" s="1332"/>
      <c r="DIB47" s="1332"/>
      <c r="DIC47" s="1332"/>
      <c r="DID47" s="1332"/>
      <c r="DIE47" s="1332"/>
      <c r="DIF47" s="1332"/>
      <c r="DIG47" s="1332"/>
      <c r="DIH47" s="1332"/>
      <c r="DII47" s="1332"/>
      <c r="DIJ47" s="1332"/>
      <c r="DIK47" s="1332"/>
      <c r="DIL47" s="1332"/>
      <c r="DIM47" s="1332"/>
      <c r="DIN47" s="1332"/>
      <c r="DIO47" s="1332"/>
      <c r="DIP47" s="1332"/>
      <c r="DIQ47" s="1332"/>
      <c r="DIR47" s="1332"/>
      <c r="DIS47" s="1332"/>
      <c r="DIT47" s="1332"/>
      <c r="DIU47" s="1332"/>
      <c r="DIV47" s="1332"/>
      <c r="DIW47" s="1332"/>
      <c r="DIX47" s="1332"/>
      <c r="DIY47" s="1332"/>
      <c r="DIZ47" s="1332"/>
      <c r="DJA47" s="1332"/>
      <c r="DJB47" s="1332"/>
      <c r="DJC47" s="1332"/>
      <c r="DJD47" s="1332"/>
      <c r="DJE47" s="1332"/>
      <c r="DJF47" s="1332"/>
      <c r="DJG47" s="1332"/>
      <c r="DJH47" s="1332"/>
      <c r="DJI47" s="1332"/>
      <c r="DJJ47" s="1332"/>
      <c r="DJK47" s="1332"/>
      <c r="DJL47" s="1332"/>
      <c r="DJM47" s="1332"/>
      <c r="DJN47" s="1332"/>
      <c r="DJO47" s="1332"/>
      <c r="DJP47" s="1332"/>
      <c r="DJQ47" s="1332"/>
      <c r="DJR47" s="1332"/>
      <c r="DJS47" s="1332"/>
      <c r="DJT47" s="1332"/>
      <c r="DJU47" s="1332"/>
      <c r="DJV47" s="1332"/>
      <c r="DJW47" s="1332"/>
      <c r="DJX47" s="1332"/>
      <c r="DJY47" s="1332"/>
      <c r="DJZ47" s="1332"/>
      <c r="DKA47" s="1332"/>
      <c r="DKB47" s="1332"/>
      <c r="DKC47" s="1332"/>
      <c r="DKD47" s="1332"/>
      <c r="DKE47" s="1332"/>
      <c r="DKF47" s="1332"/>
      <c r="DKG47" s="1332"/>
      <c r="DKH47" s="1332"/>
      <c r="DKI47" s="1332"/>
      <c r="DKJ47" s="1332"/>
      <c r="DKK47" s="1332"/>
      <c r="DKL47" s="1332"/>
      <c r="DKM47" s="1332"/>
      <c r="DKN47" s="1332"/>
      <c r="DKO47" s="1332"/>
      <c r="DKP47" s="1332"/>
      <c r="DKQ47" s="1332"/>
      <c r="DKR47" s="1332"/>
      <c r="DKS47" s="1332"/>
      <c r="DKT47" s="1332"/>
      <c r="DKU47" s="1332"/>
      <c r="DKV47" s="1332"/>
      <c r="DKW47" s="1332"/>
      <c r="DKX47" s="1332"/>
      <c r="DKY47" s="1332"/>
      <c r="DKZ47" s="1332"/>
      <c r="DLA47" s="1332"/>
      <c r="DLB47" s="1332"/>
      <c r="DLC47" s="1332"/>
      <c r="DLD47" s="1332"/>
      <c r="DLE47" s="1332"/>
      <c r="DLF47" s="1332"/>
      <c r="DLG47" s="1332"/>
      <c r="DLH47" s="1332"/>
      <c r="DLI47" s="1332"/>
      <c r="DLJ47" s="1332"/>
      <c r="DLK47" s="1332"/>
      <c r="DLL47" s="1332"/>
      <c r="DLM47" s="1332"/>
      <c r="DLN47" s="1332"/>
      <c r="DLO47" s="1332"/>
      <c r="DLP47" s="1332"/>
      <c r="DLQ47" s="1332"/>
      <c r="DLR47" s="1332"/>
      <c r="DLS47" s="1332"/>
      <c r="DLT47" s="1332"/>
      <c r="DLU47" s="1332"/>
      <c r="DLV47" s="1332"/>
      <c r="DLW47" s="1332"/>
      <c r="DLX47" s="1332"/>
      <c r="DLY47" s="1332"/>
      <c r="DLZ47" s="1332"/>
      <c r="DMA47" s="1332"/>
      <c r="DMB47" s="1332"/>
      <c r="DMC47" s="1332"/>
      <c r="DMD47" s="1332"/>
      <c r="DME47" s="1332"/>
      <c r="DMF47" s="1332"/>
      <c r="DMG47" s="1332"/>
      <c r="DMH47" s="1332"/>
      <c r="DMI47" s="1332"/>
      <c r="DMJ47" s="1332"/>
      <c r="DMK47" s="1332"/>
      <c r="DML47" s="1332"/>
      <c r="DMM47" s="1332"/>
      <c r="DMN47" s="1332"/>
      <c r="DMO47" s="1332"/>
      <c r="DMP47" s="1332"/>
      <c r="DMQ47" s="1332"/>
      <c r="DMR47" s="1332"/>
      <c r="DMS47" s="1332"/>
      <c r="DMT47" s="1332"/>
      <c r="DMU47" s="1332"/>
      <c r="DMV47" s="1332"/>
      <c r="DMW47" s="1332"/>
      <c r="DMX47" s="1332"/>
      <c r="DMY47" s="1332"/>
      <c r="DMZ47" s="1332"/>
      <c r="DNA47" s="1332"/>
      <c r="DNB47" s="1332"/>
      <c r="DNC47" s="1332"/>
      <c r="DND47" s="1332"/>
      <c r="DNE47" s="1332"/>
      <c r="DNF47" s="1332"/>
      <c r="DNG47" s="1332"/>
      <c r="DNH47" s="1332"/>
      <c r="DNI47" s="1332"/>
      <c r="DNJ47" s="1332"/>
      <c r="DNK47" s="1332"/>
      <c r="DNL47" s="1332"/>
      <c r="DNM47" s="1332"/>
      <c r="DNN47" s="1332"/>
      <c r="DNO47" s="1332"/>
      <c r="DNP47" s="1332"/>
      <c r="DNQ47" s="1332"/>
      <c r="DNR47" s="1332"/>
      <c r="DNS47" s="1332"/>
      <c r="DNT47" s="1332"/>
      <c r="DNU47" s="1332"/>
      <c r="DNV47" s="1332"/>
      <c r="DNW47" s="1332"/>
      <c r="DNX47" s="1332"/>
      <c r="DNY47" s="1332"/>
      <c r="DNZ47" s="1332"/>
      <c r="DOA47" s="1332"/>
      <c r="DOB47" s="1332"/>
      <c r="DOC47" s="1332"/>
      <c r="DOD47" s="1332"/>
      <c r="DOE47" s="1332"/>
      <c r="DOF47" s="1332"/>
      <c r="DOG47" s="1332"/>
      <c r="DOH47" s="1332"/>
      <c r="DOI47" s="1332"/>
      <c r="DOJ47" s="1332"/>
      <c r="DOK47" s="1332"/>
      <c r="DOL47" s="1332"/>
      <c r="DOM47" s="1332"/>
      <c r="DON47" s="1332"/>
      <c r="DOO47" s="1332"/>
      <c r="DOP47" s="1332"/>
      <c r="DOQ47" s="1332"/>
      <c r="DOR47" s="1332"/>
      <c r="DOS47" s="1332"/>
      <c r="DOT47" s="1332"/>
      <c r="DOU47" s="1332"/>
      <c r="DOV47" s="1332"/>
      <c r="DOW47" s="1332"/>
      <c r="DOX47" s="1332"/>
      <c r="DOY47" s="1332"/>
      <c r="DOZ47" s="1332"/>
      <c r="DPA47" s="1332"/>
      <c r="DPB47" s="1332"/>
      <c r="DPC47" s="1332"/>
      <c r="DPD47" s="1332"/>
      <c r="DPE47" s="1332"/>
      <c r="DPF47" s="1332"/>
      <c r="DPG47" s="1332"/>
      <c r="DPH47" s="1332"/>
      <c r="DPI47" s="1332"/>
      <c r="DPJ47" s="1332"/>
      <c r="DPK47" s="1332"/>
      <c r="DPL47" s="1332"/>
      <c r="DPM47" s="1332"/>
      <c r="DPN47" s="1332"/>
      <c r="DPO47" s="1332"/>
      <c r="DPP47" s="1332"/>
      <c r="DPQ47" s="1332"/>
      <c r="DPR47" s="1332"/>
      <c r="DPS47" s="1332"/>
      <c r="DPT47" s="1332"/>
      <c r="DPU47" s="1332"/>
      <c r="DPV47" s="1332"/>
      <c r="DPW47" s="1332"/>
      <c r="DPX47" s="1332"/>
      <c r="DPY47" s="1332"/>
      <c r="DPZ47" s="1332"/>
      <c r="DQA47" s="1332"/>
      <c r="DQB47" s="1332"/>
      <c r="DQC47" s="1332"/>
      <c r="DQD47" s="1332"/>
      <c r="DQE47" s="1332"/>
      <c r="DQF47" s="1332"/>
      <c r="DQG47" s="1332"/>
      <c r="DQH47" s="1332"/>
      <c r="DQI47" s="1332"/>
      <c r="DQJ47" s="1332"/>
      <c r="DQK47" s="1332"/>
      <c r="DQL47" s="1332"/>
      <c r="DQM47" s="1332"/>
      <c r="DQN47" s="1332"/>
      <c r="DQO47" s="1332"/>
      <c r="DQP47" s="1332"/>
      <c r="DQQ47" s="1332"/>
      <c r="DQR47" s="1332"/>
      <c r="DQS47" s="1332"/>
      <c r="DQT47" s="1332"/>
      <c r="DQU47" s="1332"/>
      <c r="DQV47" s="1332"/>
      <c r="DQW47" s="1332"/>
      <c r="DQX47" s="1332"/>
      <c r="DQY47" s="1332"/>
      <c r="DQZ47" s="1332"/>
      <c r="DRA47" s="1332"/>
      <c r="DRB47" s="1332"/>
      <c r="DRC47" s="1332"/>
      <c r="DRD47" s="1332"/>
      <c r="DRE47" s="1332"/>
      <c r="DRF47" s="1332"/>
      <c r="DRG47" s="1332"/>
      <c r="DRH47" s="1332"/>
      <c r="DRI47" s="1332"/>
      <c r="DRJ47" s="1332"/>
      <c r="DRK47" s="1332"/>
      <c r="DRL47" s="1332"/>
      <c r="DRM47" s="1332"/>
      <c r="DRN47" s="1332"/>
      <c r="DRO47" s="1332"/>
      <c r="DRP47" s="1332"/>
      <c r="DRQ47" s="1332"/>
      <c r="DRR47" s="1332"/>
      <c r="DRS47" s="1332"/>
      <c r="DRT47" s="1332"/>
      <c r="DRU47" s="1332"/>
      <c r="DRV47" s="1332"/>
      <c r="DRW47" s="1332"/>
      <c r="DRX47" s="1332"/>
      <c r="DRY47" s="1332"/>
      <c r="DRZ47" s="1332"/>
      <c r="DSA47" s="1332"/>
      <c r="DSB47" s="1332"/>
      <c r="DSC47" s="1332"/>
      <c r="DSD47" s="1332"/>
      <c r="DSE47" s="1332"/>
      <c r="DSF47" s="1332"/>
      <c r="DSG47" s="1332"/>
      <c r="DSH47" s="1332"/>
      <c r="DSI47" s="1332"/>
      <c r="DSJ47" s="1332"/>
      <c r="DSK47" s="1332"/>
      <c r="DSL47" s="1332"/>
      <c r="DSM47" s="1332"/>
      <c r="DSN47" s="1332"/>
      <c r="DSO47" s="1332"/>
      <c r="DSP47" s="1332"/>
      <c r="DSQ47" s="1332"/>
      <c r="DSR47" s="1332"/>
      <c r="DSS47" s="1332"/>
      <c r="DST47" s="1332"/>
      <c r="DSU47" s="1332"/>
      <c r="DSV47" s="1332"/>
      <c r="DSW47" s="1332"/>
      <c r="DSX47" s="1332"/>
      <c r="DSY47" s="1332"/>
      <c r="DSZ47" s="1332"/>
      <c r="DTA47" s="1332"/>
      <c r="DTB47" s="1332"/>
      <c r="DTC47" s="1332"/>
      <c r="DTD47" s="1332"/>
      <c r="DTE47" s="1332"/>
      <c r="DTF47" s="1332"/>
      <c r="DTG47" s="1332"/>
      <c r="DTH47" s="1332"/>
      <c r="DTI47" s="1332"/>
      <c r="DTJ47" s="1332"/>
      <c r="DTK47" s="1332"/>
      <c r="DTL47" s="1332"/>
      <c r="DTM47" s="1332"/>
      <c r="DTN47" s="1332"/>
      <c r="DTO47" s="1332"/>
      <c r="DTP47" s="1332"/>
      <c r="DTQ47" s="1332"/>
      <c r="DTR47" s="1332"/>
      <c r="DTS47" s="1332"/>
      <c r="DTT47" s="1332"/>
      <c r="DTU47" s="1332"/>
      <c r="DTV47" s="1332"/>
      <c r="DTW47" s="1332"/>
      <c r="DTX47" s="1332"/>
      <c r="DTY47" s="1332"/>
      <c r="DTZ47" s="1332"/>
      <c r="DUA47" s="1332"/>
      <c r="DUB47" s="1332"/>
      <c r="DUC47" s="1332"/>
      <c r="DUD47" s="1332"/>
      <c r="DUE47" s="1332"/>
      <c r="DUF47" s="1332"/>
      <c r="DUG47" s="1332"/>
      <c r="DUH47" s="1332"/>
      <c r="DUI47" s="1332"/>
      <c r="DUJ47" s="1332"/>
      <c r="DUK47" s="1332"/>
      <c r="DUL47" s="1332"/>
      <c r="DUM47" s="1332"/>
      <c r="DUN47" s="1332"/>
      <c r="DUO47" s="1332"/>
      <c r="DUP47" s="1332"/>
      <c r="DUQ47" s="1332"/>
      <c r="DUR47" s="1332"/>
      <c r="DUS47" s="1332"/>
      <c r="DUT47" s="1332"/>
      <c r="DUU47" s="1332"/>
      <c r="DUV47" s="1332"/>
      <c r="DUW47" s="1332"/>
      <c r="DUX47" s="1332"/>
      <c r="DUY47" s="1332"/>
      <c r="DUZ47" s="1332"/>
      <c r="DVA47" s="1332"/>
      <c r="DVB47" s="1332"/>
      <c r="DVC47" s="1332"/>
      <c r="DVD47" s="1332"/>
      <c r="DVE47" s="1332"/>
      <c r="DVF47" s="1332"/>
      <c r="DVG47" s="1332"/>
      <c r="DVH47" s="1332"/>
      <c r="DVI47" s="1332"/>
      <c r="DVJ47" s="1332"/>
      <c r="DVK47" s="1332"/>
      <c r="DVL47" s="1332"/>
      <c r="DVM47" s="1332"/>
      <c r="DVN47" s="1332"/>
      <c r="DVO47" s="1332"/>
      <c r="DVP47" s="1332"/>
      <c r="DVQ47" s="1332"/>
      <c r="DVR47" s="1332"/>
      <c r="DVS47" s="1332"/>
      <c r="DVT47" s="1332"/>
      <c r="DVU47" s="1332"/>
      <c r="DVV47" s="1332"/>
      <c r="DVW47" s="1332"/>
      <c r="DVX47" s="1332"/>
      <c r="DVY47" s="1332"/>
      <c r="DVZ47" s="1332"/>
      <c r="DWA47" s="1332"/>
      <c r="DWB47" s="1332"/>
      <c r="DWC47" s="1332"/>
      <c r="DWD47" s="1332"/>
      <c r="DWE47" s="1332"/>
      <c r="DWF47" s="1332"/>
      <c r="DWG47" s="1332"/>
      <c r="DWH47" s="1332"/>
      <c r="DWI47" s="1332"/>
      <c r="DWJ47" s="1332"/>
      <c r="DWK47" s="1332"/>
      <c r="DWL47" s="1332"/>
      <c r="DWM47" s="1332"/>
      <c r="DWN47" s="1332"/>
      <c r="DWO47" s="1332"/>
      <c r="DWP47" s="1332"/>
      <c r="DWQ47" s="1332"/>
      <c r="DWR47" s="1332"/>
      <c r="DWS47" s="1332"/>
      <c r="DWT47" s="1332"/>
      <c r="DWU47" s="1332"/>
      <c r="DWV47" s="1332"/>
      <c r="DWW47" s="1332"/>
      <c r="DWX47" s="1332"/>
      <c r="DWY47" s="1332"/>
      <c r="DWZ47" s="1332"/>
      <c r="DXA47" s="1332"/>
      <c r="DXB47" s="1332"/>
      <c r="DXC47" s="1332"/>
      <c r="DXD47" s="1332"/>
      <c r="DXE47" s="1332"/>
      <c r="DXF47" s="1332"/>
      <c r="DXG47" s="1332"/>
      <c r="DXH47" s="1332"/>
      <c r="DXI47" s="1332"/>
      <c r="DXJ47" s="1332"/>
      <c r="DXK47" s="1332"/>
      <c r="DXL47" s="1332"/>
      <c r="DXM47" s="1332"/>
      <c r="DXN47" s="1332"/>
      <c r="DXO47" s="1332"/>
      <c r="DXP47" s="1332"/>
      <c r="DXQ47" s="1332"/>
      <c r="DXR47" s="1332"/>
      <c r="DXS47" s="1332"/>
      <c r="DXT47" s="1332"/>
      <c r="DXU47" s="1332"/>
      <c r="DXV47" s="1332"/>
      <c r="DXW47" s="1332"/>
      <c r="DXX47" s="1332"/>
      <c r="DXY47" s="1332"/>
      <c r="DXZ47" s="1332"/>
      <c r="DYA47" s="1332"/>
      <c r="DYB47" s="1332"/>
      <c r="DYC47" s="1332"/>
      <c r="DYD47" s="1332"/>
      <c r="DYE47" s="1332"/>
      <c r="DYF47" s="1332"/>
      <c r="DYG47" s="1332"/>
      <c r="DYH47" s="1332"/>
      <c r="DYI47" s="1332"/>
      <c r="DYJ47" s="1332"/>
      <c r="DYK47" s="1332"/>
      <c r="DYL47" s="1332"/>
      <c r="DYM47" s="1332"/>
      <c r="DYN47" s="1332"/>
      <c r="DYO47" s="1332"/>
      <c r="DYP47" s="1332"/>
      <c r="DYQ47" s="1332"/>
      <c r="DYR47" s="1332"/>
      <c r="DYS47" s="1332"/>
      <c r="DYT47" s="1332"/>
      <c r="DYU47" s="1332"/>
      <c r="DYV47" s="1332"/>
      <c r="DYW47" s="1332"/>
      <c r="DYX47" s="1332"/>
      <c r="DYY47" s="1332"/>
      <c r="DYZ47" s="1332"/>
      <c r="DZA47" s="1332"/>
      <c r="DZB47" s="1332"/>
      <c r="DZC47" s="1332"/>
      <c r="DZD47" s="1332"/>
      <c r="DZE47" s="1332"/>
      <c r="DZF47" s="1332"/>
      <c r="DZG47" s="1332"/>
      <c r="DZH47" s="1332"/>
      <c r="DZI47" s="1332"/>
      <c r="DZJ47" s="1332"/>
      <c r="DZK47" s="1332"/>
      <c r="DZL47" s="1332"/>
      <c r="DZM47" s="1332"/>
      <c r="DZN47" s="1332"/>
      <c r="DZO47" s="1332"/>
      <c r="DZP47" s="1332"/>
      <c r="DZQ47" s="1332"/>
      <c r="DZR47" s="1332"/>
      <c r="DZS47" s="1332"/>
      <c r="DZT47" s="1332"/>
      <c r="DZU47" s="1332"/>
      <c r="DZV47" s="1332"/>
      <c r="DZW47" s="1332"/>
      <c r="DZX47" s="1332"/>
      <c r="DZY47" s="1332"/>
      <c r="DZZ47" s="1332"/>
      <c r="EAA47" s="1332"/>
      <c r="EAB47" s="1332"/>
      <c r="EAC47" s="1332"/>
      <c r="EAD47" s="1332"/>
      <c r="EAE47" s="1332"/>
      <c r="EAF47" s="1332"/>
      <c r="EAG47" s="1332"/>
      <c r="EAH47" s="1332"/>
      <c r="EAI47" s="1332"/>
      <c r="EAJ47" s="1332"/>
      <c r="EAK47" s="1332"/>
      <c r="EAL47" s="1332"/>
      <c r="EAM47" s="1332"/>
      <c r="EAN47" s="1332"/>
      <c r="EAO47" s="1332"/>
      <c r="EAP47" s="1332"/>
      <c r="EAQ47" s="1332"/>
      <c r="EAR47" s="1332"/>
      <c r="EAS47" s="1332"/>
      <c r="EAT47" s="1332"/>
      <c r="EAU47" s="1332"/>
      <c r="EAV47" s="1332"/>
      <c r="EAW47" s="1332"/>
      <c r="EAX47" s="1332"/>
      <c r="EAY47" s="1332"/>
      <c r="EAZ47" s="1332"/>
      <c r="EBA47" s="1332"/>
      <c r="EBB47" s="1332"/>
      <c r="EBC47" s="1332"/>
      <c r="EBD47" s="1332"/>
      <c r="EBE47" s="1332"/>
      <c r="EBF47" s="1332"/>
      <c r="EBG47" s="1332"/>
      <c r="EBH47" s="1332"/>
      <c r="EBI47" s="1332"/>
      <c r="EBJ47" s="1332"/>
      <c r="EBK47" s="1332"/>
      <c r="EBL47" s="1332"/>
      <c r="EBM47" s="1332"/>
      <c r="EBN47" s="1332"/>
      <c r="EBO47" s="1332"/>
      <c r="EBP47" s="1332"/>
      <c r="EBQ47" s="1332"/>
      <c r="EBR47" s="1332"/>
      <c r="EBS47" s="1332"/>
      <c r="EBT47" s="1332"/>
      <c r="EBU47" s="1332"/>
      <c r="EBV47" s="1332"/>
      <c r="EBW47" s="1332"/>
      <c r="EBX47" s="1332"/>
      <c r="EBY47" s="1332"/>
      <c r="EBZ47" s="1332"/>
      <c r="ECA47" s="1332"/>
      <c r="ECB47" s="1332"/>
      <c r="ECC47" s="1332"/>
      <c r="ECD47" s="1332"/>
      <c r="ECE47" s="1332"/>
      <c r="ECF47" s="1332"/>
      <c r="ECG47" s="1332"/>
      <c r="ECH47" s="1332"/>
      <c r="ECI47" s="1332"/>
      <c r="ECJ47" s="1332"/>
      <c r="ECK47" s="1332"/>
      <c r="ECL47" s="1332"/>
      <c r="ECM47" s="1332"/>
      <c r="ECN47" s="1332"/>
      <c r="ECO47" s="1332"/>
      <c r="ECP47" s="1332"/>
      <c r="ECQ47" s="1332"/>
      <c r="ECR47" s="1332"/>
      <c r="ECS47" s="1332"/>
      <c r="ECT47" s="1332"/>
      <c r="ECU47" s="1332"/>
      <c r="ECV47" s="1332"/>
      <c r="ECW47" s="1332"/>
      <c r="ECX47" s="1332"/>
      <c r="ECY47" s="1332"/>
      <c r="ECZ47" s="1332"/>
      <c r="EDA47" s="1332"/>
      <c r="EDB47" s="1332"/>
      <c r="EDC47" s="1332"/>
      <c r="EDD47" s="1332"/>
      <c r="EDE47" s="1332"/>
      <c r="EDF47" s="1332"/>
      <c r="EDG47" s="1332"/>
      <c r="EDH47" s="1332"/>
      <c r="EDI47" s="1332"/>
      <c r="EDJ47" s="1332"/>
      <c r="EDK47" s="1332"/>
      <c r="EDL47" s="1332"/>
      <c r="EDM47" s="1332"/>
      <c r="EDN47" s="1332"/>
      <c r="EDO47" s="1332"/>
      <c r="EDP47" s="1332"/>
      <c r="EDQ47" s="1332"/>
      <c r="EDR47" s="1332"/>
      <c r="EDS47" s="1332"/>
      <c r="EDT47" s="1332"/>
      <c r="EDU47" s="1332"/>
      <c r="EDV47" s="1332"/>
      <c r="EDW47" s="1332"/>
      <c r="EDX47" s="1332"/>
      <c r="EDY47" s="1332"/>
      <c r="EDZ47" s="1332"/>
      <c r="EEA47" s="1332"/>
      <c r="EEB47" s="1332"/>
      <c r="EEC47" s="1332"/>
      <c r="EED47" s="1332"/>
      <c r="EEE47" s="1332"/>
      <c r="EEF47" s="1332"/>
      <c r="EEG47" s="1332"/>
      <c r="EEH47" s="1332"/>
      <c r="EEI47" s="1332"/>
      <c r="EEJ47" s="1332"/>
      <c r="EEK47" s="1332"/>
      <c r="EEL47" s="1332"/>
      <c r="EEM47" s="1332"/>
      <c r="EEN47" s="1332"/>
      <c r="EEO47" s="1332"/>
      <c r="EEP47" s="1332"/>
      <c r="EEQ47" s="1332"/>
      <c r="EER47" s="1332"/>
      <c r="EES47" s="1332"/>
      <c r="EET47" s="1332"/>
      <c r="EEU47" s="1332"/>
      <c r="EEV47" s="1332"/>
      <c r="EEW47" s="1332"/>
      <c r="EEX47" s="1332"/>
      <c r="EEY47" s="1332"/>
      <c r="EEZ47" s="1332"/>
      <c r="EFA47" s="1332"/>
      <c r="EFB47" s="1332"/>
      <c r="EFC47" s="1332"/>
      <c r="EFD47" s="1332"/>
      <c r="EFE47" s="1332"/>
      <c r="EFF47" s="1332"/>
      <c r="EFG47" s="1332"/>
      <c r="EFH47" s="1332"/>
      <c r="EFI47" s="1332"/>
      <c r="EFJ47" s="1332"/>
      <c r="EFK47" s="1332"/>
      <c r="EFL47" s="1332"/>
      <c r="EFM47" s="1332"/>
      <c r="EFN47" s="1332"/>
      <c r="EFO47" s="1332"/>
      <c r="EFP47" s="1332"/>
      <c r="EFQ47" s="1332"/>
      <c r="EFR47" s="1332"/>
      <c r="EFS47" s="1332"/>
      <c r="EFT47" s="1332"/>
      <c r="EFU47" s="1332"/>
      <c r="EFV47" s="1332"/>
      <c r="EFW47" s="1332"/>
      <c r="EFX47" s="1332"/>
      <c r="EFY47" s="1332"/>
      <c r="EFZ47" s="1332"/>
      <c r="EGA47" s="1332"/>
      <c r="EGB47" s="1332"/>
      <c r="EGC47" s="1332"/>
      <c r="EGD47" s="1332"/>
      <c r="EGE47" s="1332"/>
      <c r="EGF47" s="1332"/>
      <c r="EGG47" s="1332"/>
      <c r="EGH47" s="1332"/>
      <c r="EGI47" s="1332"/>
      <c r="EGJ47" s="1332"/>
      <c r="EGK47" s="1332"/>
      <c r="EGL47" s="1332"/>
      <c r="EGM47" s="1332"/>
      <c r="EGN47" s="1332"/>
      <c r="EGO47" s="1332"/>
      <c r="EGP47" s="1332"/>
      <c r="EGQ47" s="1332"/>
      <c r="EGR47" s="1332"/>
      <c r="EGS47" s="1332"/>
      <c r="EGT47" s="1332"/>
      <c r="EGU47" s="1332"/>
      <c r="EGV47" s="1332"/>
      <c r="EGW47" s="1332"/>
      <c r="EGX47" s="1332"/>
      <c r="EGY47" s="1332"/>
      <c r="EGZ47" s="1332"/>
      <c r="EHA47" s="1332"/>
      <c r="EHB47" s="1332"/>
      <c r="EHC47" s="1332"/>
      <c r="EHD47" s="1332"/>
      <c r="EHE47" s="1332"/>
      <c r="EHF47" s="1332"/>
      <c r="EHG47" s="1332"/>
      <c r="EHH47" s="1332"/>
      <c r="EHI47" s="1332"/>
      <c r="EHJ47" s="1332"/>
      <c r="EHK47" s="1332"/>
      <c r="EHL47" s="1332"/>
      <c r="EHM47" s="1332"/>
      <c r="EHN47" s="1332"/>
      <c r="EHO47" s="1332"/>
      <c r="EHP47" s="1332"/>
      <c r="EHQ47" s="1332"/>
      <c r="EHR47" s="1332"/>
      <c r="EHS47" s="1332"/>
      <c r="EHT47" s="1332"/>
      <c r="EHU47" s="1332"/>
      <c r="EHV47" s="1332"/>
      <c r="EHW47" s="1332"/>
      <c r="EHX47" s="1332"/>
      <c r="EHY47" s="1332"/>
      <c r="EHZ47" s="1332"/>
      <c r="EIA47" s="1332"/>
      <c r="EIB47" s="1332"/>
      <c r="EIC47" s="1332"/>
      <c r="EID47" s="1332"/>
      <c r="EIE47" s="1332"/>
      <c r="EIF47" s="1332"/>
      <c r="EIG47" s="1332"/>
      <c r="EIH47" s="1332"/>
      <c r="EII47" s="1332"/>
      <c r="EIJ47" s="1332"/>
      <c r="EIK47" s="1332"/>
      <c r="EIL47" s="1332"/>
      <c r="EIM47" s="1332"/>
      <c r="EIN47" s="1332"/>
      <c r="EIO47" s="1332"/>
      <c r="EIP47" s="1332"/>
      <c r="EIQ47" s="1332"/>
      <c r="EIR47" s="1332"/>
      <c r="EIS47" s="1332"/>
      <c r="EIT47" s="1332"/>
      <c r="EIU47" s="1332"/>
      <c r="EIV47" s="1332"/>
      <c r="EIW47" s="1332"/>
      <c r="EIX47" s="1332"/>
      <c r="EIY47" s="1332"/>
      <c r="EIZ47" s="1332"/>
      <c r="EJA47" s="1332"/>
      <c r="EJB47" s="1332"/>
      <c r="EJC47" s="1332"/>
      <c r="EJD47" s="1332"/>
      <c r="EJE47" s="1332"/>
      <c r="EJF47" s="1332"/>
      <c r="EJG47" s="1332"/>
      <c r="EJH47" s="1332"/>
      <c r="EJI47" s="1332"/>
      <c r="EJJ47" s="1332"/>
      <c r="EJK47" s="1332"/>
      <c r="EJL47" s="1332"/>
      <c r="EJM47" s="1332"/>
      <c r="EJN47" s="1332"/>
      <c r="EJO47" s="1332"/>
      <c r="EJP47" s="1332"/>
      <c r="EJQ47" s="1332"/>
      <c r="EJR47" s="1332"/>
      <c r="EJS47" s="1332"/>
      <c r="EJT47" s="1332"/>
      <c r="EJU47" s="1332"/>
      <c r="EJV47" s="1332"/>
      <c r="EJW47" s="1332"/>
      <c r="EJX47" s="1332"/>
      <c r="EJY47" s="1332"/>
      <c r="EJZ47" s="1332"/>
      <c r="EKA47" s="1332"/>
      <c r="EKB47" s="1332"/>
      <c r="EKC47" s="1332"/>
      <c r="EKD47" s="1332"/>
      <c r="EKE47" s="1332"/>
      <c r="EKF47" s="1332"/>
      <c r="EKG47" s="1332"/>
      <c r="EKH47" s="1332"/>
      <c r="EKI47" s="1332"/>
      <c r="EKJ47" s="1332"/>
      <c r="EKK47" s="1332"/>
      <c r="EKL47" s="1332"/>
      <c r="EKM47" s="1332"/>
      <c r="EKN47" s="1332"/>
      <c r="EKO47" s="1332"/>
      <c r="EKP47" s="1332"/>
      <c r="EKQ47" s="1332"/>
      <c r="EKR47" s="1332"/>
      <c r="EKS47" s="1332"/>
      <c r="EKT47" s="1332"/>
      <c r="EKU47" s="1332"/>
      <c r="EKV47" s="1332"/>
      <c r="EKW47" s="1332"/>
      <c r="EKX47" s="1332"/>
      <c r="EKY47" s="1332"/>
      <c r="EKZ47" s="1332"/>
      <c r="ELA47" s="1332"/>
      <c r="ELB47" s="1332"/>
      <c r="ELC47" s="1332"/>
      <c r="ELD47" s="1332"/>
      <c r="ELE47" s="1332"/>
      <c r="ELF47" s="1332"/>
      <c r="ELG47" s="1332"/>
      <c r="ELH47" s="1332"/>
      <c r="ELI47" s="1332"/>
      <c r="ELJ47" s="1332"/>
      <c r="ELK47" s="1332"/>
      <c r="ELL47" s="1332"/>
      <c r="ELM47" s="1332"/>
      <c r="ELN47" s="1332"/>
      <c r="ELO47" s="1332"/>
      <c r="ELP47" s="1332"/>
      <c r="ELQ47" s="1332"/>
      <c r="ELR47" s="1332"/>
      <c r="ELS47" s="1332"/>
      <c r="ELT47" s="1332"/>
      <c r="ELU47" s="1332"/>
      <c r="ELV47" s="1332"/>
      <c r="ELW47" s="1332"/>
      <c r="ELX47" s="1332"/>
      <c r="ELY47" s="1332"/>
      <c r="ELZ47" s="1332"/>
      <c r="EMA47" s="1332"/>
      <c r="EMB47" s="1332"/>
      <c r="EMC47" s="1332"/>
      <c r="EMD47" s="1332"/>
      <c r="EME47" s="1332"/>
      <c r="EMF47" s="1332"/>
      <c r="EMG47" s="1332"/>
      <c r="EMH47" s="1332"/>
      <c r="EMI47" s="1332"/>
      <c r="EMJ47" s="1332"/>
      <c r="EMK47" s="1332"/>
      <c r="EML47" s="1332"/>
      <c r="EMM47" s="1332"/>
      <c r="EMN47" s="1332"/>
      <c r="EMO47" s="1332"/>
      <c r="EMP47" s="1332"/>
      <c r="EMQ47" s="1332"/>
      <c r="EMR47" s="1332"/>
      <c r="EMS47" s="1332"/>
      <c r="EMT47" s="1332"/>
      <c r="EMU47" s="1332"/>
      <c r="EMV47" s="1332"/>
      <c r="EMW47" s="1332"/>
      <c r="EMX47" s="1332"/>
      <c r="EMY47" s="1332"/>
      <c r="EMZ47" s="1332"/>
      <c r="ENA47" s="1332"/>
      <c r="ENB47" s="1332"/>
      <c r="ENC47" s="1332"/>
      <c r="END47" s="1332"/>
      <c r="ENE47" s="1332"/>
      <c r="ENF47" s="1332"/>
      <c r="ENG47" s="1332"/>
      <c r="ENH47" s="1332"/>
      <c r="ENI47" s="1332"/>
      <c r="ENJ47" s="1332"/>
      <c r="ENK47" s="1332"/>
      <c r="ENL47" s="1332"/>
      <c r="ENM47" s="1332"/>
      <c r="ENN47" s="1332"/>
      <c r="ENO47" s="1332"/>
      <c r="ENP47" s="1332"/>
      <c r="ENQ47" s="1332"/>
      <c r="ENR47" s="1332"/>
      <c r="ENS47" s="1332"/>
      <c r="ENT47" s="1332"/>
      <c r="ENU47" s="1332"/>
      <c r="ENV47" s="1332"/>
      <c r="ENW47" s="1332"/>
      <c r="ENX47" s="1332"/>
      <c r="ENY47" s="1332"/>
      <c r="ENZ47" s="1332"/>
      <c r="EOA47" s="1332"/>
      <c r="EOB47" s="1332"/>
      <c r="EOC47" s="1332"/>
      <c r="EOD47" s="1332"/>
      <c r="EOE47" s="1332"/>
      <c r="EOF47" s="1332"/>
      <c r="EOG47" s="1332"/>
      <c r="EOH47" s="1332"/>
      <c r="EOI47" s="1332"/>
      <c r="EOJ47" s="1332"/>
      <c r="EOK47" s="1332"/>
      <c r="EOL47" s="1332"/>
      <c r="EOM47" s="1332"/>
      <c r="EON47" s="1332"/>
      <c r="EOO47" s="1332"/>
      <c r="EOP47" s="1332"/>
      <c r="EOQ47" s="1332"/>
      <c r="EOR47" s="1332"/>
      <c r="EOS47" s="1332"/>
      <c r="EOT47" s="1332"/>
      <c r="EOU47" s="1332"/>
      <c r="EOV47" s="1332"/>
      <c r="EOW47" s="1332"/>
      <c r="EOX47" s="1332"/>
      <c r="EOY47" s="1332"/>
      <c r="EOZ47" s="1332"/>
      <c r="EPA47" s="1332"/>
      <c r="EPB47" s="1332"/>
      <c r="EPC47" s="1332"/>
      <c r="EPD47" s="1332"/>
      <c r="EPE47" s="1332"/>
      <c r="EPF47" s="1332"/>
      <c r="EPG47" s="1332"/>
      <c r="EPH47" s="1332"/>
      <c r="EPI47" s="1332"/>
      <c r="EPJ47" s="1332"/>
      <c r="EPK47" s="1332"/>
      <c r="EPL47" s="1332"/>
      <c r="EPM47" s="1332"/>
      <c r="EPN47" s="1332"/>
      <c r="EPO47" s="1332"/>
      <c r="EPP47" s="1332"/>
      <c r="EPQ47" s="1332"/>
      <c r="EPR47" s="1332"/>
      <c r="EPS47" s="1332"/>
      <c r="EPT47" s="1332"/>
      <c r="EPU47" s="1332"/>
      <c r="EPV47" s="1332"/>
      <c r="EPW47" s="1332"/>
      <c r="EPX47" s="1332"/>
      <c r="EPY47" s="1332"/>
      <c r="EPZ47" s="1332"/>
      <c r="EQA47" s="1332"/>
      <c r="EQB47" s="1332"/>
      <c r="EQC47" s="1332"/>
      <c r="EQD47" s="1332"/>
      <c r="EQE47" s="1332"/>
      <c r="EQF47" s="1332"/>
      <c r="EQG47" s="1332"/>
      <c r="EQH47" s="1332"/>
      <c r="EQI47" s="1332"/>
      <c r="EQJ47" s="1332"/>
      <c r="EQK47" s="1332"/>
      <c r="EQL47" s="1332"/>
      <c r="EQM47" s="1332"/>
      <c r="EQN47" s="1332"/>
      <c r="EQO47" s="1332"/>
      <c r="EQP47" s="1332"/>
      <c r="EQQ47" s="1332"/>
      <c r="EQR47" s="1332"/>
      <c r="EQS47" s="1332"/>
      <c r="EQT47" s="1332"/>
      <c r="EQU47" s="1332"/>
      <c r="EQV47" s="1332"/>
      <c r="EQW47" s="1332"/>
      <c r="EQX47" s="1332"/>
      <c r="EQY47" s="1332"/>
      <c r="EQZ47" s="1332"/>
      <c r="ERA47" s="1332"/>
      <c r="ERB47" s="1332"/>
      <c r="ERC47" s="1332"/>
      <c r="ERD47" s="1332"/>
      <c r="ERE47" s="1332"/>
      <c r="ERF47" s="1332"/>
      <c r="ERG47" s="1332"/>
      <c r="ERH47" s="1332"/>
      <c r="ERI47" s="1332"/>
      <c r="ERJ47" s="1332"/>
      <c r="ERK47" s="1332"/>
      <c r="ERL47" s="1332"/>
      <c r="ERM47" s="1332"/>
      <c r="ERN47" s="1332"/>
      <c r="ERO47" s="1332"/>
      <c r="ERP47" s="1332"/>
      <c r="ERQ47" s="1332"/>
      <c r="ERR47" s="1332"/>
      <c r="ERS47" s="1332"/>
      <c r="ERT47" s="1332"/>
      <c r="ERU47" s="1332"/>
      <c r="ERV47" s="1332"/>
      <c r="ERW47" s="1332"/>
      <c r="ERX47" s="1332"/>
      <c r="ERY47" s="1332"/>
      <c r="ERZ47" s="1332"/>
      <c r="ESA47" s="1332"/>
      <c r="ESB47" s="1332"/>
      <c r="ESC47" s="1332"/>
      <c r="ESD47" s="1332"/>
      <c r="ESE47" s="1332"/>
      <c r="ESF47" s="1332"/>
      <c r="ESG47" s="1332"/>
      <c r="ESH47" s="1332"/>
      <c r="ESI47" s="1332"/>
      <c r="ESJ47" s="1332"/>
      <c r="ESK47" s="1332"/>
      <c r="ESL47" s="1332"/>
      <c r="ESM47" s="1332"/>
      <c r="ESN47" s="1332"/>
      <c r="ESO47" s="1332"/>
      <c r="ESP47" s="1332"/>
      <c r="ESQ47" s="1332"/>
      <c r="ESR47" s="1332"/>
      <c r="ESS47" s="1332"/>
      <c r="EST47" s="1332"/>
      <c r="ESU47" s="1332"/>
      <c r="ESV47" s="1332"/>
      <c r="ESW47" s="1332"/>
      <c r="ESX47" s="1332"/>
      <c r="ESY47" s="1332"/>
      <c r="ESZ47" s="1332"/>
      <c r="ETA47" s="1332"/>
      <c r="ETB47" s="1332"/>
      <c r="ETC47" s="1332"/>
      <c r="ETD47" s="1332"/>
      <c r="ETE47" s="1332"/>
      <c r="ETF47" s="1332"/>
      <c r="ETG47" s="1332"/>
      <c r="ETH47" s="1332"/>
      <c r="ETI47" s="1332"/>
      <c r="ETJ47" s="1332"/>
      <c r="ETK47" s="1332"/>
      <c r="ETL47" s="1332"/>
      <c r="ETM47" s="1332"/>
      <c r="ETN47" s="1332"/>
      <c r="ETO47" s="1332"/>
      <c r="ETP47" s="1332"/>
      <c r="ETQ47" s="1332"/>
      <c r="ETR47" s="1332"/>
      <c r="ETS47" s="1332"/>
      <c r="ETT47" s="1332"/>
      <c r="ETU47" s="1332"/>
      <c r="ETV47" s="1332"/>
      <c r="ETW47" s="1332"/>
      <c r="ETX47" s="1332"/>
      <c r="ETY47" s="1332"/>
      <c r="ETZ47" s="1332"/>
      <c r="EUA47" s="1332"/>
      <c r="EUB47" s="1332"/>
      <c r="EUC47" s="1332"/>
      <c r="EUD47" s="1332"/>
      <c r="EUE47" s="1332"/>
      <c r="EUF47" s="1332"/>
      <c r="EUG47" s="1332"/>
      <c r="EUH47" s="1332"/>
      <c r="EUI47" s="1332"/>
      <c r="EUJ47" s="1332"/>
      <c r="EUK47" s="1332"/>
      <c r="EUL47" s="1332"/>
      <c r="EUM47" s="1332"/>
      <c r="EUN47" s="1332"/>
      <c r="EUO47" s="1332"/>
      <c r="EUP47" s="1332"/>
      <c r="EUQ47" s="1332"/>
      <c r="EUR47" s="1332"/>
      <c r="EUS47" s="1332"/>
      <c r="EUT47" s="1332"/>
      <c r="EUU47" s="1332"/>
      <c r="EUV47" s="1332"/>
      <c r="EUW47" s="1332"/>
      <c r="EUX47" s="1332"/>
      <c r="EUY47" s="1332"/>
      <c r="EUZ47" s="1332"/>
      <c r="EVA47" s="1332"/>
      <c r="EVB47" s="1332"/>
      <c r="EVC47" s="1332"/>
      <c r="EVD47" s="1332"/>
      <c r="EVE47" s="1332"/>
      <c r="EVF47" s="1332"/>
      <c r="EVG47" s="1332"/>
      <c r="EVH47" s="1332"/>
      <c r="EVI47" s="1332"/>
      <c r="EVJ47" s="1332"/>
      <c r="EVK47" s="1332"/>
      <c r="EVL47" s="1332"/>
      <c r="EVM47" s="1332"/>
      <c r="EVN47" s="1332"/>
      <c r="EVO47" s="1332"/>
      <c r="EVP47" s="1332"/>
      <c r="EVQ47" s="1332"/>
      <c r="EVR47" s="1332"/>
      <c r="EVS47" s="1332"/>
      <c r="EVT47" s="1332"/>
      <c r="EVU47" s="1332"/>
      <c r="EVV47" s="1332"/>
      <c r="EVW47" s="1332"/>
      <c r="EVX47" s="1332"/>
      <c r="EVY47" s="1332"/>
      <c r="EVZ47" s="1332"/>
      <c r="EWA47" s="1332"/>
      <c r="EWB47" s="1332"/>
      <c r="EWC47" s="1332"/>
      <c r="EWD47" s="1332"/>
      <c r="EWE47" s="1332"/>
      <c r="EWF47" s="1332"/>
      <c r="EWG47" s="1332"/>
      <c r="EWH47" s="1332"/>
      <c r="EWI47" s="1332"/>
      <c r="EWJ47" s="1332"/>
      <c r="EWK47" s="1332"/>
      <c r="EWL47" s="1332"/>
      <c r="EWM47" s="1332"/>
      <c r="EWN47" s="1332"/>
      <c r="EWO47" s="1332"/>
      <c r="EWP47" s="1332"/>
      <c r="EWQ47" s="1332"/>
      <c r="EWR47" s="1332"/>
      <c r="EWS47" s="1332"/>
      <c r="EWT47" s="1332"/>
      <c r="EWU47" s="1332"/>
      <c r="EWV47" s="1332"/>
      <c r="EWW47" s="1332"/>
      <c r="EWX47" s="1332"/>
      <c r="EWY47" s="1332"/>
      <c r="EWZ47" s="1332"/>
      <c r="EXA47" s="1332"/>
      <c r="EXB47" s="1332"/>
      <c r="EXC47" s="1332"/>
      <c r="EXD47" s="1332"/>
      <c r="EXE47" s="1332"/>
      <c r="EXF47" s="1332"/>
      <c r="EXG47" s="1332"/>
      <c r="EXH47" s="1332"/>
      <c r="EXI47" s="1332"/>
      <c r="EXJ47" s="1332"/>
      <c r="EXK47" s="1332"/>
      <c r="EXL47" s="1332"/>
      <c r="EXM47" s="1332"/>
      <c r="EXN47" s="1332"/>
      <c r="EXO47" s="1332"/>
      <c r="EXP47" s="1332"/>
      <c r="EXQ47" s="1332"/>
      <c r="EXR47" s="1332"/>
      <c r="EXS47" s="1332"/>
      <c r="EXT47" s="1332"/>
      <c r="EXU47" s="1332"/>
      <c r="EXV47" s="1332"/>
      <c r="EXW47" s="1332"/>
      <c r="EXX47" s="1332"/>
      <c r="EXY47" s="1332"/>
      <c r="EXZ47" s="1332"/>
      <c r="EYA47" s="1332"/>
      <c r="EYB47" s="1332"/>
      <c r="EYC47" s="1332"/>
      <c r="EYD47" s="1332"/>
      <c r="EYE47" s="1332"/>
      <c r="EYF47" s="1332"/>
      <c r="EYG47" s="1332"/>
      <c r="EYH47" s="1332"/>
      <c r="EYI47" s="1332"/>
      <c r="EYJ47" s="1332"/>
      <c r="EYK47" s="1332"/>
      <c r="EYL47" s="1332"/>
      <c r="EYM47" s="1332"/>
      <c r="EYN47" s="1332"/>
      <c r="EYO47" s="1332"/>
      <c r="EYP47" s="1332"/>
      <c r="EYQ47" s="1332"/>
      <c r="EYR47" s="1332"/>
      <c r="EYS47" s="1332"/>
      <c r="EYT47" s="1332"/>
      <c r="EYU47" s="1332"/>
      <c r="EYV47" s="1332"/>
      <c r="EYW47" s="1332"/>
      <c r="EYX47" s="1332"/>
      <c r="EYY47" s="1332"/>
      <c r="EYZ47" s="1332"/>
      <c r="EZA47" s="1332"/>
      <c r="EZB47" s="1332"/>
      <c r="EZC47" s="1332"/>
      <c r="EZD47" s="1332"/>
      <c r="EZE47" s="1332"/>
      <c r="EZF47" s="1332"/>
      <c r="EZG47" s="1332"/>
      <c r="EZH47" s="1332"/>
      <c r="EZI47" s="1332"/>
      <c r="EZJ47" s="1332"/>
      <c r="EZK47" s="1332"/>
      <c r="EZL47" s="1332"/>
      <c r="EZM47" s="1332"/>
      <c r="EZN47" s="1332"/>
      <c r="EZO47" s="1332"/>
      <c r="EZP47" s="1332"/>
      <c r="EZQ47" s="1332"/>
      <c r="EZR47" s="1332"/>
      <c r="EZS47" s="1332"/>
      <c r="EZT47" s="1332"/>
      <c r="EZU47" s="1332"/>
      <c r="EZV47" s="1332"/>
      <c r="EZW47" s="1332"/>
      <c r="EZX47" s="1332"/>
      <c r="EZY47" s="1332"/>
      <c r="EZZ47" s="1332"/>
      <c r="FAA47" s="1332"/>
      <c r="FAB47" s="1332"/>
      <c r="FAC47" s="1332"/>
      <c r="FAD47" s="1332"/>
      <c r="FAE47" s="1332"/>
      <c r="FAF47" s="1332"/>
      <c r="FAG47" s="1332"/>
      <c r="FAH47" s="1332"/>
      <c r="FAI47" s="1332"/>
      <c r="FAJ47" s="1332"/>
      <c r="FAK47" s="1332"/>
      <c r="FAL47" s="1332"/>
      <c r="FAM47" s="1332"/>
      <c r="FAN47" s="1332"/>
      <c r="FAO47" s="1332"/>
      <c r="FAP47" s="1332"/>
      <c r="FAQ47" s="1332"/>
      <c r="FAR47" s="1332"/>
      <c r="FAS47" s="1332"/>
      <c r="FAT47" s="1332"/>
      <c r="FAU47" s="1332"/>
      <c r="FAV47" s="1332"/>
      <c r="FAW47" s="1332"/>
      <c r="FAX47" s="1332"/>
      <c r="FAY47" s="1332"/>
      <c r="FAZ47" s="1332"/>
      <c r="FBA47" s="1332"/>
      <c r="FBB47" s="1332"/>
      <c r="FBC47" s="1332"/>
      <c r="FBD47" s="1332"/>
      <c r="FBE47" s="1332"/>
      <c r="FBF47" s="1332"/>
      <c r="FBG47" s="1332"/>
      <c r="FBH47" s="1332"/>
      <c r="FBI47" s="1332"/>
      <c r="FBJ47" s="1332"/>
      <c r="FBK47" s="1332"/>
      <c r="FBL47" s="1332"/>
      <c r="FBM47" s="1332"/>
      <c r="FBN47" s="1332"/>
      <c r="FBO47" s="1332"/>
      <c r="FBP47" s="1332"/>
      <c r="FBQ47" s="1332"/>
      <c r="FBR47" s="1332"/>
      <c r="FBS47" s="1332"/>
      <c r="FBT47" s="1332"/>
      <c r="FBU47" s="1332"/>
      <c r="FBV47" s="1332"/>
      <c r="FBW47" s="1332"/>
      <c r="FBX47" s="1332"/>
      <c r="FBY47" s="1332"/>
      <c r="FBZ47" s="1332"/>
      <c r="FCA47" s="1332"/>
      <c r="FCB47" s="1332"/>
      <c r="FCC47" s="1332"/>
      <c r="FCD47" s="1332"/>
      <c r="FCE47" s="1332"/>
      <c r="FCF47" s="1332"/>
      <c r="FCG47" s="1332"/>
      <c r="FCH47" s="1332"/>
      <c r="FCI47" s="1332"/>
      <c r="FCJ47" s="1332"/>
      <c r="FCK47" s="1332"/>
      <c r="FCL47" s="1332"/>
      <c r="FCM47" s="1332"/>
      <c r="FCN47" s="1332"/>
      <c r="FCO47" s="1332"/>
      <c r="FCP47" s="1332"/>
      <c r="FCQ47" s="1332"/>
      <c r="FCR47" s="1332"/>
      <c r="FCS47" s="1332"/>
      <c r="FCT47" s="1332"/>
      <c r="FCU47" s="1332"/>
      <c r="FCV47" s="1332"/>
      <c r="FCW47" s="1332"/>
      <c r="FCX47" s="1332"/>
      <c r="FCY47" s="1332"/>
      <c r="FCZ47" s="1332"/>
      <c r="FDA47" s="1332"/>
      <c r="FDB47" s="1332"/>
      <c r="FDC47" s="1332"/>
      <c r="FDD47" s="1332"/>
      <c r="FDE47" s="1332"/>
      <c r="FDF47" s="1332"/>
      <c r="FDG47" s="1332"/>
      <c r="FDH47" s="1332"/>
      <c r="FDI47" s="1332"/>
      <c r="FDJ47" s="1332"/>
      <c r="FDK47" s="1332"/>
      <c r="FDL47" s="1332"/>
      <c r="FDM47" s="1332"/>
      <c r="FDN47" s="1332"/>
      <c r="FDO47" s="1332"/>
      <c r="FDP47" s="1332"/>
      <c r="FDQ47" s="1332"/>
      <c r="FDR47" s="1332"/>
      <c r="FDS47" s="1332"/>
      <c r="FDT47" s="1332"/>
      <c r="FDU47" s="1332"/>
      <c r="FDV47" s="1332"/>
      <c r="FDW47" s="1332"/>
      <c r="FDX47" s="1332"/>
      <c r="FDY47" s="1332"/>
      <c r="FDZ47" s="1332"/>
      <c r="FEA47" s="1332"/>
      <c r="FEB47" s="1332"/>
      <c r="FEC47" s="1332"/>
      <c r="FED47" s="1332"/>
      <c r="FEE47" s="1332"/>
      <c r="FEF47" s="1332"/>
      <c r="FEG47" s="1332"/>
      <c r="FEH47" s="1332"/>
      <c r="FEI47" s="1332"/>
      <c r="FEJ47" s="1332"/>
      <c r="FEK47" s="1332"/>
      <c r="FEL47" s="1332"/>
      <c r="FEM47" s="1332"/>
      <c r="FEN47" s="1332"/>
      <c r="FEO47" s="1332"/>
      <c r="FEP47" s="1332"/>
      <c r="FEQ47" s="1332"/>
      <c r="FER47" s="1332"/>
      <c r="FES47" s="1332"/>
      <c r="FET47" s="1332"/>
      <c r="FEU47" s="1332"/>
      <c r="FEV47" s="1332"/>
      <c r="FEW47" s="1332"/>
      <c r="FEX47" s="1332"/>
      <c r="FEY47" s="1332"/>
      <c r="FEZ47" s="1332"/>
      <c r="FFA47" s="1332"/>
      <c r="FFB47" s="1332"/>
      <c r="FFC47" s="1332"/>
      <c r="FFD47" s="1332"/>
      <c r="FFE47" s="1332"/>
      <c r="FFF47" s="1332"/>
      <c r="FFG47" s="1332"/>
      <c r="FFH47" s="1332"/>
      <c r="FFI47" s="1332"/>
      <c r="FFJ47" s="1332"/>
      <c r="FFK47" s="1332"/>
      <c r="FFL47" s="1332"/>
      <c r="FFM47" s="1332"/>
      <c r="FFN47" s="1332"/>
      <c r="FFO47" s="1332"/>
      <c r="FFP47" s="1332"/>
      <c r="FFQ47" s="1332"/>
      <c r="FFR47" s="1332"/>
      <c r="FFS47" s="1332"/>
      <c r="FFT47" s="1332"/>
      <c r="FFU47" s="1332"/>
      <c r="FFV47" s="1332"/>
      <c r="FFW47" s="1332"/>
      <c r="FFX47" s="1332"/>
      <c r="FFY47" s="1332"/>
      <c r="FFZ47" s="1332"/>
      <c r="FGA47" s="1332"/>
      <c r="FGB47" s="1332"/>
      <c r="FGC47" s="1332"/>
      <c r="FGD47" s="1332"/>
      <c r="FGE47" s="1332"/>
      <c r="FGF47" s="1332"/>
      <c r="FGG47" s="1332"/>
      <c r="FGH47" s="1332"/>
      <c r="FGI47" s="1332"/>
      <c r="FGJ47" s="1332"/>
      <c r="FGK47" s="1332"/>
      <c r="FGL47" s="1332"/>
      <c r="FGM47" s="1332"/>
      <c r="FGN47" s="1332"/>
      <c r="FGO47" s="1332"/>
      <c r="FGP47" s="1332"/>
      <c r="FGQ47" s="1332"/>
      <c r="FGR47" s="1332"/>
      <c r="FGS47" s="1332"/>
      <c r="FGT47" s="1332"/>
      <c r="FGU47" s="1332"/>
      <c r="FGV47" s="1332"/>
      <c r="FGW47" s="1332"/>
      <c r="FGX47" s="1332"/>
      <c r="FGY47" s="1332"/>
      <c r="FGZ47" s="1332"/>
      <c r="FHA47" s="1332"/>
      <c r="FHB47" s="1332"/>
      <c r="FHC47" s="1332"/>
      <c r="FHD47" s="1332"/>
      <c r="FHE47" s="1332"/>
      <c r="FHF47" s="1332"/>
      <c r="FHG47" s="1332"/>
      <c r="FHH47" s="1332"/>
      <c r="FHI47" s="1332"/>
      <c r="FHJ47" s="1332"/>
      <c r="FHK47" s="1332"/>
      <c r="FHL47" s="1332"/>
      <c r="FHM47" s="1332"/>
      <c r="FHN47" s="1332"/>
      <c r="FHO47" s="1332"/>
      <c r="FHP47" s="1332"/>
      <c r="FHQ47" s="1332"/>
      <c r="FHR47" s="1332"/>
      <c r="FHS47" s="1332"/>
      <c r="FHT47" s="1332"/>
      <c r="FHU47" s="1332"/>
      <c r="FHV47" s="1332"/>
      <c r="FHW47" s="1332"/>
      <c r="FHX47" s="1332"/>
      <c r="FHY47" s="1332"/>
      <c r="FHZ47" s="1332"/>
      <c r="FIA47" s="1332"/>
      <c r="FIB47" s="1332"/>
      <c r="FIC47" s="1332"/>
      <c r="FID47" s="1332"/>
      <c r="FIE47" s="1332"/>
      <c r="FIF47" s="1332"/>
      <c r="FIG47" s="1332"/>
      <c r="FIH47" s="1332"/>
      <c r="FII47" s="1332"/>
      <c r="FIJ47" s="1332"/>
      <c r="FIK47" s="1332"/>
      <c r="FIL47" s="1332"/>
      <c r="FIM47" s="1332"/>
      <c r="FIN47" s="1332"/>
      <c r="FIO47" s="1332"/>
      <c r="FIP47" s="1332"/>
      <c r="FIQ47" s="1332"/>
      <c r="FIR47" s="1332"/>
      <c r="FIS47" s="1332"/>
      <c r="FIT47" s="1332"/>
      <c r="FIU47" s="1332"/>
      <c r="FIV47" s="1332"/>
      <c r="FIW47" s="1332"/>
      <c r="FIX47" s="1332"/>
      <c r="FIY47" s="1332"/>
      <c r="FIZ47" s="1332"/>
      <c r="FJA47" s="1332"/>
      <c r="FJB47" s="1332"/>
      <c r="FJC47" s="1332"/>
      <c r="FJD47" s="1332"/>
      <c r="FJE47" s="1332"/>
      <c r="FJF47" s="1332"/>
      <c r="FJG47" s="1332"/>
      <c r="FJH47" s="1332"/>
      <c r="FJI47" s="1332"/>
      <c r="FJJ47" s="1332"/>
      <c r="FJK47" s="1332"/>
      <c r="FJL47" s="1332"/>
      <c r="FJM47" s="1332"/>
      <c r="FJN47" s="1332"/>
      <c r="FJO47" s="1332"/>
      <c r="FJP47" s="1332"/>
      <c r="FJQ47" s="1332"/>
      <c r="FJR47" s="1332"/>
      <c r="FJS47" s="1332"/>
      <c r="FJT47" s="1332"/>
      <c r="FJU47" s="1332"/>
      <c r="FJV47" s="1332"/>
      <c r="FJW47" s="1332"/>
      <c r="FJX47" s="1332"/>
      <c r="FJY47" s="1332"/>
      <c r="FJZ47" s="1332"/>
      <c r="FKA47" s="1332"/>
      <c r="FKB47" s="1332"/>
      <c r="FKC47" s="1332"/>
      <c r="FKD47" s="1332"/>
      <c r="FKE47" s="1332"/>
      <c r="FKF47" s="1332"/>
      <c r="FKG47" s="1332"/>
      <c r="FKH47" s="1332"/>
      <c r="FKI47" s="1332"/>
      <c r="FKJ47" s="1332"/>
      <c r="FKK47" s="1332"/>
      <c r="FKL47" s="1332"/>
      <c r="FKM47" s="1332"/>
      <c r="FKN47" s="1332"/>
      <c r="FKO47" s="1332"/>
      <c r="FKP47" s="1332"/>
      <c r="FKQ47" s="1332"/>
      <c r="FKR47" s="1332"/>
      <c r="FKS47" s="1332"/>
      <c r="FKT47" s="1332"/>
      <c r="FKU47" s="1332"/>
      <c r="FKV47" s="1332"/>
      <c r="FKW47" s="1332"/>
      <c r="FKX47" s="1332"/>
      <c r="FKY47" s="1332"/>
      <c r="FKZ47" s="1332"/>
      <c r="FLA47" s="1332"/>
      <c r="FLB47" s="1332"/>
      <c r="FLC47" s="1332"/>
      <c r="FLD47" s="1332"/>
      <c r="FLE47" s="1332"/>
      <c r="FLF47" s="1332"/>
      <c r="FLG47" s="1332"/>
      <c r="FLH47" s="1332"/>
      <c r="FLI47" s="1332"/>
      <c r="FLJ47" s="1332"/>
      <c r="FLK47" s="1332"/>
      <c r="FLL47" s="1332"/>
      <c r="FLM47" s="1332"/>
      <c r="FLN47" s="1332"/>
      <c r="FLO47" s="1332"/>
      <c r="FLP47" s="1332"/>
      <c r="FLQ47" s="1332"/>
      <c r="FLR47" s="1332"/>
      <c r="FLS47" s="1332"/>
      <c r="FLT47" s="1332"/>
      <c r="FLU47" s="1332"/>
      <c r="FLV47" s="1332"/>
      <c r="FLW47" s="1332"/>
      <c r="FLX47" s="1332"/>
      <c r="FLY47" s="1332"/>
      <c r="FLZ47" s="1332"/>
      <c r="FMA47" s="1332"/>
      <c r="FMB47" s="1332"/>
      <c r="FMC47" s="1332"/>
      <c r="FMD47" s="1332"/>
      <c r="FME47" s="1332"/>
      <c r="FMF47" s="1332"/>
      <c r="FMG47" s="1332"/>
      <c r="FMH47" s="1332"/>
      <c r="FMI47" s="1332"/>
      <c r="FMJ47" s="1332"/>
      <c r="FMK47" s="1332"/>
      <c r="FML47" s="1332"/>
      <c r="FMM47" s="1332"/>
      <c r="FMN47" s="1332"/>
      <c r="FMO47" s="1332"/>
      <c r="FMP47" s="1332"/>
      <c r="FMQ47" s="1332"/>
      <c r="FMR47" s="1332"/>
      <c r="FMS47" s="1332"/>
      <c r="FMT47" s="1332"/>
      <c r="FMU47" s="1332"/>
      <c r="FMV47" s="1332"/>
      <c r="FMW47" s="1332"/>
      <c r="FMX47" s="1332"/>
      <c r="FMY47" s="1332"/>
      <c r="FMZ47" s="1332"/>
      <c r="FNA47" s="1332"/>
      <c r="FNB47" s="1332"/>
      <c r="FNC47" s="1332"/>
      <c r="FND47" s="1332"/>
      <c r="FNE47" s="1332"/>
      <c r="FNF47" s="1332"/>
    </row>
    <row r="48" spans="1:4426" s="1301" customFormat="1" ht="30">
      <c r="A48" s="1330"/>
      <c r="B48" s="1406">
        <v>1901036</v>
      </c>
      <c r="C48" s="1410" t="s">
        <v>1694</v>
      </c>
      <c r="D48" s="1427">
        <v>74156.850000000006</v>
      </c>
      <c r="E48" s="1405">
        <f>+D48</f>
        <v>74156.850000000006</v>
      </c>
      <c r="F48" s="1401"/>
      <c r="G48" s="1401"/>
      <c r="H48" s="1401"/>
      <c r="I48" s="1401"/>
      <c r="J48" s="1623" t="s">
        <v>1831</v>
      </c>
      <c r="K48" s="1415" t="s">
        <v>1695</v>
      </c>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32"/>
      <c r="HW48" s="1332"/>
      <c r="HX48" s="1332"/>
      <c r="HY48" s="1332"/>
      <c r="HZ48" s="1332"/>
      <c r="IA48" s="1332"/>
      <c r="IB48" s="1332"/>
      <c r="IC48" s="1332"/>
      <c r="ID48" s="1332"/>
      <c r="IE48" s="1332"/>
      <c r="IF48" s="1332"/>
      <c r="IG48" s="1332"/>
      <c r="IH48" s="1332"/>
      <c r="II48" s="1332"/>
      <c r="IJ48" s="1332"/>
      <c r="IK48" s="1332"/>
      <c r="IL48" s="1332"/>
      <c r="IM48" s="1332"/>
      <c r="IN48" s="1332"/>
      <c r="IO48" s="1332"/>
      <c r="IP48" s="1332"/>
      <c r="IQ48" s="1332"/>
      <c r="IR48" s="1332"/>
      <c r="IS48" s="1332"/>
      <c r="IT48" s="1332"/>
      <c r="IU48" s="1332"/>
      <c r="IV48" s="1332"/>
      <c r="IW48" s="1332"/>
      <c r="IX48" s="1332"/>
      <c r="IY48" s="1332"/>
      <c r="IZ48" s="1332"/>
      <c r="JA48" s="1332"/>
      <c r="JB48" s="1332"/>
      <c r="JC48" s="1332"/>
      <c r="JD48" s="1332"/>
      <c r="JE48" s="1332"/>
      <c r="JF48" s="1332"/>
      <c r="JG48" s="1332"/>
      <c r="JH48" s="1332"/>
      <c r="JI48" s="1332"/>
      <c r="JJ48" s="1332"/>
      <c r="JK48" s="1332"/>
      <c r="JL48" s="1332"/>
      <c r="JM48" s="1332"/>
      <c r="JN48" s="1332"/>
      <c r="JO48" s="1332"/>
      <c r="JP48" s="1332"/>
      <c r="JQ48" s="1332"/>
      <c r="JR48" s="1332"/>
      <c r="JS48" s="1332"/>
      <c r="JT48" s="1332"/>
      <c r="JU48" s="1332"/>
      <c r="JV48" s="1332"/>
      <c r="JW48" s="1332"/>
      <c r="JX48" s="1332"/>
      <c r="JY48" s="1332"/>
      <c r="JZ48" s="1332"/>
      <c r="KA48" s="1332"/>
      <c r="KB48" s="1332"/>
      <c r="KC48" s="1332"/>
      <c r="KD48" s="1332"/>
      <c r="KE48" s="1332"/>
      <c r="KF48" s="1332"/>
      <c r="KG48" s="1332"/>
      <c r="KH48" s="1332"/>
      <c r="KI48" s="1332"/>
      <c r="KJ48" s="1332"/>
      <c r="KK48" s="1332"/>
      <c r="KL48" s="1332"/>
      <c r="KM48" s="1332"/>
      <c r="KN48" s="1332"/>
      <c r="KO48" s="1332"/>
      <c r="KP48" s="1332"/>
      <c r="KQ48" s="1332"/>
      <c r="KR48" s="1332"/>
      <c r="KS48" s="1332"/>
      <c r="KT48" s="1332"/>
      <c r="KU48" s="1332"/>
      <c r="KV48" s="1332"/>
      <c r="KW48" s="1332"/>
      <c r="KX48" s="1332"/>
      <c r="KY48" s="1332"/>
      <c r="KZ48" s="1332"/>
      <c r="LA48" s="1332"/>
      <c r="LB48" s="1332"/>
      <c r="LC48" s="1332"/>
      <c r="LD48" s="1332"/>
      <c r="LE48" s="1332"/>
      <c r="LF48" s="1332"/>
      <c r="LG48" s="1332"/>
      <c r="LH48" s="1332"/>
      <c r="LI48" s="1332"/>
      <c r="LJ48" s="1332"/>
      <c r="LK48" s="1332"/>
      <c r="LL48" s="1332"/>
      <c r="LM48" s="1332"/>
      <c r="LN48" s="1332"/>
      <c r="LO48" s="1332"/>
      <c r="LP48" s="1332"/>
      <c r="LQ48" s="1332"/>
      <c r="LR48" s="1332"/>
      <c r="LS48" s="1332"/>
      <c r="LT48" s="1332"/>
      <c r="LU48" s="1332"/>
      <c r="LV48" s="1332"/>
      <c r="LW48" s="1332"/>
      <c r="LX48" s="1332"/>
      <c r="LY48" s="1332"/>
      <c r="LZ48" s="1332"/>
      <c r="MA48" s="1332"/>
      <c r="MB48" s="1332"/>
      <c r="MC48" s="1332"/>
      <c r="MD48" s="1332"/>
      <c r="ME48" s="1332"/>
      <c r="MF48" s="1332"/>
      <c r="MG48" s="1332"/>
      <c r="MH48" s="1332"/>
      <c r="MI48" s="1332"/>
      <c r="MJ48" s="1332"/>
      <c r="MK48" s="1332"/>
      <c r="ML48" s="1332"/>
      <c r="MM48" s="1332"/>
      <c r="MN48" s="1332"/>
      <c r="MO48" s="1332"/>
      <c r="MP48" s="1332"/>
      <c r="MQ48" s="1332"/>
      <c r="MR48" s="1332"/>
      <c r="MS48" s="1332"/>
      <c r="MT48" s="1332"/>
      <c r="MU48" s="1332"/>
      <c r="MV48" s="1332"/>
      <c r="MW48" s="1332"/>
      <c r="MX48" s="1332"/>
      <c r="MY48" s="1332"/>
      <c r="MZ48" s="1332"/>
      <c r="NA48" s="1332"/>
      <c r="NB48" s="1332"/>
      <c r="NC48" s="1332"/>
      <c r="ND48" s="1332"/>
      <c r="NE48" s="1332"/>
      <c r="NF48" s="1332"/>
      <c r="NG48" s="1332"/>
      <c r="NH48" s="1332"/>
      <c r="NI48" s="1332"/>
      <c r="NJ48" s="1332"/>
      <c r="NK48" s="1332"/>
      <c r="NL48" s="1332"/>
      <c r="NM48" s="1332"/>
      <c r="NN48" s="1332"/>
      <c r="NO48" s="1332"/>
      <c r="NP48" s="1332"/>
      <c r="NQ48" s="1332"/>
      <c r="NR48" s="1332"/>
      <c r="NS48" s="1332"/>
      <c r="NT48" s="1332"/>
      <c r="NU48" s="1332"/>
      <c r="NV48" s="1332"/>
      <c r="NW48" s="1332"/>
      <c r="NX48" s="1332"/>
      <c r="NY48" s="1332"/>
      <c r="NZ48" s="1332"/>
      <c r="OA48" s="1332"/>
      <c r="OB48" s="1332"/>
      <c r="OC48" s="1332"/>
      <c r="OD48" s="1332"/>
      <c r="OE48" s="1332"/>
      <c r="OF48" s="1332"/>
      <c r="OG48" s="1332"/>
      <c r="OH48" s="1332"/>
      <c r="OI48" s="1332"/>
      <c r="OJ48" s="1332"/>
      <c r="OK48" s="1332"/>
      <c r="OL48" s="1332"/>
      <c r="OM48" s="1332"/>
      <c r="ON48" s="1332"/>
      <c r="OO48" s="1332"/>
      <c r="OP48" s="1332"/>
      <c r="OQ48" s="1332"/>
      <c r="OR48" s="1332"/>
      <c r="OS48" s="1332"/>
      <c r="OT48" s="1332"/>
      <c r="OU48" s="1332"/>
      <c r="OV48" s="1332"/>
      <c r="OW48" s="1332"/>
      <c r="OX48" s="1332"/>
      <c r="OY48" s="1332"/>
      <c r="OZ48" s="1332"/>
      <c r="PA48" s="1332"/>
      <c r="PB48" s="1332"/>
      <c r="PC48" s="1332"/>
      <c r="PD48" s="1332"/>
      <c r="PE48" s="1332"/>
      <c r="PF48" s="1332"/>
      <c r="PG48" s="1332"/>
      <c r="PH48" s="1332"/>
      <c r="PI48" s="1332"/>
      <c r="PJ48" s="1332"/>
      <c r="PK48" s="1332"/>
      <c r="PL48" s="1332"/>
      <c r="PM48" s="1332"/>
      <c r="PN48" s="1332"/>
      <c r="PO48" s="1332"/>
      <c r="PP48" s="1332"/>
      <c r="PQ48" s="1332"/>
      <c r="PR48" s="1332"/>
      <c r="PS48" s="1332"/>
      <c r="PT48" s="1332"/>
      <c r="PU48" s="1332"/>
      <c r="PV48" s="1332"/>
      <c r="PW48" s="1332"/>
      <c r="PX48" s="1332"/>
      <c r="PY48" s="1332"/>
      <c r="PZ48" s="1332"/>
      <c r="QA48" s="1332"/>
      <c r="QB48" s="1332"/>
      <c r="QC48" s="1332"/>
      <c r="QD48" s="1332"/>
      <c r="QE48" s="1332"/>
      <c r="QF48" s="1332"/>
      <c r="QG48" s="1332"/>
      <c r="QH48" s="1332"/>
      <c r="QI48" s="1332"/>
      <c r="QJ48" s="1332"/>
      <c r="QK48" s="1332"/>
      <c r="QL48" s="1332"/>
      <c r="QM48" s="1332"/>
      <c r="QN48" s="1332"/>
      <c r="QO48" s="1332"/>
      <c r="QP48" s="1332"/>
      <c r="QQ48" s="1332"/>
      <c r="QR48" s="1332"/>
      <c r="QS48" s="1332"/>
      <c r="QT48" s="1332"/>
      <c r="QU48" s="1332"/>
      <c r="QV48" s="1332"/>
      <c r="QW48" s="1332"/>
      <c r="QX48" s="1332"/>
      <c r="QY48" s="1332"/>
      <c r="QZ48" s="1332"/>
      <c r="RA48" s="1332"/>
      <c r="RB48" s="1332"/>
      <c r="RC48" s="1332"/>
      <c r="RD48" s="1332"/>
      <c r="RE48" s="1332"/>
      <c r="RF48" s="1332"/>
      <c r="RG48" s="1332"/>
      <c r="RH48" s="1332"/>
      <c r="RI48" s="1332"/>
      <c r="RJ48" s="1332"/>
      <c r="RK48" s="1332"/>
      <c r="RL48" s="1332"/>
      <c r="RM48" s="1332"/>
      <c r="RN48" s="1332"/>
      <c r="RO48" s="1332"/>
      <c r="RP48" s="1332"/>
      <c r="RQ48" s="1332"/>
      <c r="RR48" s="1332"/>
      <c r="RS48" s="1332"/>
      <c r="RT48" s="1332"/>
      <c r="RU48" s="1332"/>
      <c r="RV48" s="1332"/>
      <c r="RW48" s="1332"/>
      <c r="RX48" s="1332"/>
      <c r="RY48" s="1332"/>
      <c r="RZ48" s="1332"/>
      <c r="SA48" s="1332"/>
      <c r="SB48" s="1332"/>
      <c r="SC48" s="1332"/>
      <c r="SD48" s="1332"/>
      <c r="SE48" s="1332"/>
      <c r="SF48" s="1332"/>
      <c r="SG48" s="1332"/>
      <c r="SH48" s="1332"/>
      <c r="SI48" s="1332"/>
      <c r="SJ48" s="1332"/>
      <c r="SK48" s="1332"/>
      <c r="SL48" s="1332"/>
      <c r="SM48" s="1332"/>
      <c r="SN48" s="1332"/>
      <c r="SO48" s="1332"/>
      <c r="SP48" s="1332"/>
      <c r="SQ48" s="1332"/>
      <c r="SR48" s="1332"/>
      <c r="SS48" s="1332"/>
      <c r="ST48" s="1332"/>
      <c r="SU48" s="1332"/>
      <c r="SV48" s="1332"/>
      <c r="SW48" s="1332"/>
      <c r="SX48" s="1332"/>
      <c r="SY48" s="1332"/>
      <c r="SZ48" s="1332"/>
      <c r="TA48" s="1332"/>
      <c r="TB48" s="1332"/>
      <c r="TC48" s="1332"/>
      <c r="TD48" s="1332"/>
      <c r="TE48" s="1332"/>
      <c r="TF48" s="1332"/>
      <c r="TG48" s="1332"/>
      <c r="TH48" s="1332"/>
      <c r="TI48" s="1332"/>
      <c r="TJ48" s="1332"/>
      <c r="TK48" s="1332"/>
      <c r="TL48" s="1332"/>
      <c r="TM48" s="1332"/>
      <c r="TN48" s="1332"/>
      <c r="TO48" s="1332"/>
      <c r="TP48" s="1332"/>
      <c r="TQ48" s="1332"/>
      <c r="TR48" s="1332"/>
      <c r="TS48" s="1332"/>
      <c r="TT48" s="1332"/>
      <c r="TU48" s="1332"/>
      <c r="TV48" s="1332"/>
      <c r="TW48" s="1332"/>
      <c r="TX48" s="1332"/>
      <c r="TY48" s="1332"/>
      <c r="TZ48" s="1332"/>
      <c r="UA48" s="1332"/>
      <c r="UB48" s="1332"/>
      <c r="UC48" s="1332"/>
      <c r="UD48" s="1332"/>
      <c r="UE48" s="1332"/>
      <c r="UF48" s="1332"/>
      <c r="UG48" s="1332"/>
      <c r="UH48" s="1332"/>
      <c r="UI48" s="1332"/>
      <c r="UJ48" s="1332"/>
      <c r="UK48" s="1332"/>
      <c r="UL48" s="1332"/>
      <c r="UM48" s="1332"/>
      <c r="UN48" s="1332"/>
      <c r="UO48" s="1332"/>
      <c r="UP48" s="1332"/>
      <c r="UQ48" s="1332"/>
      <c r="UR48" s="1332"/>
      <c r="US48" s="1332"/>
      <c r="UT48" s="1332"/>
      <c r="UU48" s="1332"/>
      <c r="UV48" s="1332"/>
      <c r="UW48" s="1332"/>
      <c r="UX48" s="1332"/>
      <c r="UY48" s="1332"/>
      <c r="UZ48" s="1332"/>
      <c r="VA48" s="1332"/>
      <c r="VB48" s="1332"/>
      <c r="VC48" s="1332"/>
      <c r="VD48" s="1332"/>
      <c r="VE48" s="1332"/>
      <c r="VF48" s="1332"/>
      <c r="VG48" s="1332"/>
      <c r="VH48" s="1332"/>
      <c r="VI48" s="1332"/>
      <c r="VJ48" s="1332"/>
      <c r="VK48" s="1332"/>
      <c r="VL48" s="1332"/>
      <c r="VM48" s="1332"/>
      <c r="VN48" s="1332"/>
      <c r="VO48" s="1332"/>
      <c r="VP48" s="1332"/>
      <c r="VQ48" s="1332"/>
      <c r="VR48" s="1332"/>
      <c r="VS48" s="1332"/>
      <c r="VT48" s="1332"/>
      <c r="VU48" s="1332"/>
      <c r="VV48" s="1332"/>
      <c r="VW48" s="1332"/>
      <c r="VX48" s="1332"/>
      <c r="VY48" s="1332"/>
      <c r="VZ48" s="1332"/>
      <c r="WA48" s="1332"/>
      <c r="WB48" s="1332"/>
      <c r="WC48" s="1332"/>
      <c r="WD48" s="1332"/>
      <c r="WE48" s="1332"/>
      <c r="WF48" s="1332"/>
      <c r="WG48" s="1332"/>
      <c r="WH48" s="1332"/>
      <c r="WI48" s="1332"/>
      <c r="WJ48" s="1332"/>
      <c r="WK48" s="1332"/>
      <c r="WL48" s="1332"/>
      <c r="WM48" s="1332"/>
      <c r="WN48" s="1332"/>
      <c r="WO48" s="1332"/>
      <c r="WP48" s="1332"/>
      <c r="WQ48" s="1332"/>
      <c r="WR48" s="1332"/>
      <c r="WS48" s="1332"/>
      <c r="WT48" s="1332"/>
      <c r="WU48" s="1332"/>
      <c r="WV48" s="1332"/>
      <c r="WW48" s="1332"/>
      <c r="WX48" s="1332"/>
      <c r="WY48" s="1332"/>
      <c r="WZ48" s="1332"/>
      <c r="XA48" s="1332"/>
      <c r="XB48" s="1332"/>
      <c r="XC48" s="1332"/>
      <c r="XD48" s="1332"/>
      <c r="XE48" s="1332"/>
      <c r="XF48" s="1332"/>
      <c r="XG48" s="1332"/>
      <c r="XH48" s="1332"/>
      <c r="XI48" s="1332"/>
      <c r="XJ48" s="1332"/>
      <c r="XK48" s="1332"/>
      <c r="XL48" s="1332"/>
      <c r="XM48" s="1332"/>
      <c r="XN48" s="1332"/>
      <c r="XO48" s="1332"/>
      <c r="XP48" s="1332"/>
      <c r="XQ48" s="1332"/>
      <c r="XR48" s="1332"/>
      <c r="XS48" s="1332"/>
      <c r="XT48" s="1332"/>
      <c r="XU48" s="1332"/>
      <c r="XV48" s="1332"/>
      <c r="XW48" s="1332"/>
      <c r="XX48" s="1332"/>
      <c r="XY48" s="1332"/>
      <c r="XZ48" s="1332"/>
      <c r="YA48" s="1332"/>
      <c r="YB48" s="1332"/>
      <c r="YC48" s="1332"/>
      <c r="YD48" s="1332"/>
      <c r="YE48" s="1332"/>
      <c r="YF48" s="1332"/>
      <c r="YG48" s="1332"/>
      <c r="YH48" s="1332"/>
      <c r="YI48" s="1332"/>
      <c r="YJ48" s="1332"/>
      <c r="YK48" s="1332"/>
      <c r="YL48" s="1332"/>
      <c r="YM48" s="1332"/>
      <c r="YN48" s="1332"/>
      <c r="YO48" s="1332"/>
      <c r="YP48" s="1332"/>
      <c r="YQ48" s="1332"/>
      <c r="YR48" s="1332"/>
      <c r="YS48" s="1332"/>
      <c r="YT48" s="1332"/>
      <c r="YU48" s="1332"/>
      <c r="YV48" s="1332"/>
      <c r="YW48" s="1332"/>
      <c r="YX48" s="1332"/>
      <c r="YY48" s="1332"/>
      <c r="YZ48" s="1332"/>
      <c r="ZA48" s="1332"/>
      <c r="ZB48" s="1332"/>
      <c r="ZC48" s="1332"/>
      <c r="ZD48" s="1332"/>
      <c r="ZE48" s="1332"/>
      <c r="ZF48" s="1332"/>
      <c r="ZG48" s="1332"/>
      <c r="ZH48" s="1332"/>
      <c r="ZI48" s="1332"/>
      <c r="ZJ48" s="1332"/>
      <c r="ZK48" s="1332"/>
      <c r="ZL48" s="1332"/>
      <c r="ZM48" s="1332"/>
      <c r="ZN48" s="1332"/>
      <c r="ZO48" s="1332"/>
      <c r="ZP48" s="1332"/>
      <c r="ZQ48" s="1332"/>
      <c r="ZR48" s="1332"/>
      <c r="ZS48" s="1332"/>
      <c r="ZT48" s="1332"/>
      <c r="ZU48" s="1332"/>
      <c r="ZV48" s="1332"/>
      <c r="ZW48" s="1332"/>
      <c r="ZX48" s="1332"/>
      <c r="ZY48" s="1332"/>
      <c r="ZZ48" s="1332"/>
      <c r="AAA48" s="1332"/>
      <c r="AAB48" s="1332"/>
      <c r="AAC48" s="1332"/>
      <c r="AAD48" s="1332"/>
      <c r="AAE48" s="1332"/>
      <c r="AAF48" s="1332"/>
      <c r="AAG48" s="1332"/>
      <c r="AAH48" s="1332"/>
      <c r="AAI48" s="1332"/>
      <c r="AAJ48" s="1332"/>
      <c r="AAK48" s="1332"/>
      <c r="AAL48" s="1332"/>
      <c r="AAM48" s="1332"/>
      <c r="AAN48" s="1332"/>
      <c r="AAO48" s="1332"/>
      <c r="AAP48" s="1332"/>
      <c r="AAQ48" s="1332"/>
      <c r="AAR48" s="1332"/>
      <c r="AAS48" s="1332"/>
      <c r="AAT48" s="1332"/>
      <c r="AAU48" s="1332"/>
      <c r="AAV48" s="1332"/>
      <c r="AAW48" s="1332"/>
      <c r="AAX48" s="1332"/>
      <c r="AAY48" s="1332"/>
      <c r="AAZ48" s="1332"/>
      <c r="ABA48" s="1332"/>
      <c r="ABB48" s="1332"/>
      <c r="ABC48" s="1332"/>
      <c r="ABD48" s="1332"/>
      <c r="ABE48" s="1332"/>
      <c r="ABF48" s="1332"/>
      <c r="ABG48" s="1332"/>
      <c r="ABH48" s="1332"/>
      <c r="ABI48" s="1332"/>
      <c r="ABJ48" s="1332"/>
      <c r="ABK48" s="1332"/>
      <c r="ABL48" s="1332"/>
      <c r="ABM48" s="1332"/>
      <c r="ABN48" s="1332"/>
      <c r="ABO48" s="1332"/>
      <c r="ABP48" s="1332"/>
      <c r="ABQ48" s="1332"/>
      <c r="ABR48" s="1332"/>
      <c r="ABS48" s="1332"/>
      <c r="ABT48" s="1332"/>
      <c r="ABU48" s="1332"/>
      <c r="ABV48" s="1332"/>
      <c r="ABW48" s="1332"/>
      <c r="ABX48" s="1332"/>
      <c r="ABY48" s="1332"/>
      <c r="ABZ48" s="1332"/>
      <c r="ACA48" s="1332"/>
      <c r="ACB48" s="1332"/>
      <c r="ACC48" s="1332"/>
      <c r="ACD48" s="1332"/>
      <c r="ACE48" s="1332"/>
      <c r="ACF48" s="1332"/>
      <c r="ACG48" s="1332"/>
      <c r="ACH48" s="1332"/>
      <c r="ACI48" s="1332"/>
      <c r="ACJ48" s="1332"/>
      <c r="ACK48" s="1332"/>
      <c r="ACL48" s="1332"/>
      <c r="ACM48" s="1332"/>
      <c r="ACN48" s="1332"/>
      <c r="ACO48" s="1332"/>
      <c r="ACP48" s="1332"/>
      <c r="ACQ48" s="1332"/>
      <c r="ACR48" s="1332"/>
      <c r="ACS48" s="1332"/>
      <c r="ACT48" s="1332"/>
      <c r="ACU48" s="1332"/>
      <c r="ACV48" s="1332"/>
      <c r="ACW48" s="1332"/>
      <c r="ACX48" s="1332"/>
      <c r="ACY48" s="1332"/>
      <c r="ACZ48" s="1332"/>
      <c r="ADA48" s="1332"/>
      <c r="ADB48" s="1332"/>
      <c r="ADC48" s="1332"/>
      <c r="ADD48" s="1332"/>
      <c r="ADE48" s="1332"/>
      <c r="ADF48" s="1332"/>
      <c r="ADG48" s="1332"/>
      <c r="ADH48" s="1332"/>
      <c r="ADI48" s="1332"/>
      <c r="ADJ48" s="1332"/>
      <c r="ADK48" s="1332"/>
      <c r="ADL48" s="1332"/>
      <c r="ADM48" s="1332"/>
      <c r="ADN48" s="1332"/>
      <c r="ADO48" s="1332"/>
      <c r="ADP48" s="1332"/>
      <c r="ADQ48" s="1332"/>
      <c r="ADR48" s="1332"/>
      <c r="ADS48" s="1332"/>
      <c r="ADT48" s="1332"/>
      <c r="ADU48" s="1332"/>
      <c r="ADV48" s="1332"/>
      <c r="ADW48" s="1332"/>
      <c r="ADX48" s="1332"/>
      <c r="ADY48" s="1332"/>
      <c r="ADZ48" s="1332"/>
      <c r="AEA48" s="1332"/>
      <c r="AEB48" s="1332"/>
      <c r="AEC48" s="1332"/>
      <c r="AED48" s="1332"/>
      <c r="AEE48" s="1332"/>
      <c r="AEF48" s="1332"/>
      <c r="AEG48" s="1332"/>
      <c r="AEH48" s="1332"/>
      <c r="AEI48" s="1332"/>
      <c r="AEJ48" s="1332"/>
      <c r="AEK48" s="1332"/>
      <c r="AEL48" s="1332"/>
      <c r="AEM48" s="1332"/>
      <c r="AEN48" s="1332"/>
      <c r="AEO48" s="1332"/>
      <c r="AEP48" s="1332"/>
      <c r="AEQ48" s="1332"/>
      <c r="AER48" s="1332"/>
      <c r="AES48" s="1332"/>
      <c r="AET48" s="1332"/>
      <c r="AEU48" s="1332"/>
      <c r="AEV48" s="1332"/>
      <c r="AEW48" s="1332"/>
      <c r="AEX48" s="1332"/>
      <c r="AEY48" s="1332"/>
      <c r="AEZ48" s="1332"/>
      <c r="AFA48" s="1332"/>
      <c r="AFB48" s="1332"/>
      <c r="AFC48" s="1332"/>
      <c r="AFD48" s="1332"/>
      <c r="AFE48" s="1332"/>
      <c r="AFF48" s="1332"/>
      <c r="AFG48" s="1332"/>
      <c r="AFH48" s="1332"/>
      <c r="AFI48" s="1332"/>
      <c r="AFJ48" s="1332"/>
      <c r="AFK48" s="1332"/>
      <c r="AFL48" s="1332"/>
      <c r="AFM48" s="1332"/>
      <c r="AFN48" s="1332"/>
      <c r="AFO48" s="1332"/>
      <c r="AFP48" s="1332"/>
      <c r="AFQ48" s="1332"/>
      <c r="AFR48" s="1332"/>
      <c r="AFS48" s="1332"/>
      <c r="AFT48" s="1332"/>
      <c r="AFU48" s="1332"/>
      <c r="AFV48" s="1332"/>
      <c r="AFW48" s="1332"/>
      <c r="AFX48" s="1332"/>
      <c r="AFY48" s="1332"/>
      <c r="AFZ48" s="1332"/>
      <c r="AGA48" s="1332"/>
      <c r="AGB48" s="1332"/>
      <c r="AGC48" s="1332"/>
      <c r="AGD48" s="1332"/>
      <c r="AGE48" s="1332"/>
      <c r="AGF48" s="1332"/>
      <c r="AGG48" s="1332"/>
      <c r="AGH48" s="1332"/>
      <c r="AGI48" s="1332"/>
      <c r="AGJ48" s="1332"/>
      <c r="AGK48" s="1332"/>
      <c r="AGL48" s="1332"/>
      <c r="AGM48" s="1332"/>
      <c r="AGN48" s="1332"/>
      <c r="AGO48" s="1332"/>
      <c r="AGP48" s="1332"/>
      <c r="AGQ48" s="1332"/>
      <c r="AGR48" s="1332"/>
      <c r="AGS48" s="1332"/>
      <c r="AGT48" s="1332"/>
      <c r="AGU48" s="1332"/>
      <c r="AGV48" s="1332"/>
      <c r="AGW48" s="1332"/>
      <c r="AGX48" s="1332"/>
      <c r="AGY48" s="1332"/>
      <c r="AGZ48" s="1332"/>
      <c r="AHA48" s="1332"/>
      <c r="AHB48" s="1332"/>
      <c r="AHC48" s="1332"/>
      <c r="AHD48" s="1332"/>
      <c r="AHE48" s="1332"/>
      <c r="AHF48" s="1332"/>
      <c r="AHG48" s="1332"/>
      <c r="AHH48" s="1332"/>
      <c r="AHI48" s="1332"/>
      <c r="AHJ48" s="1332"/>
      <c r="AHK48" s="1332"/>
      <c r="AHL48" s="1332"/>
      <c r="AHM48" s="1332"/>
      <c r="AHN48" s="1332"/>
      <c r="AHO48" s="1332"/>
      <c r="AHP48" s="1332"/>
      <c r="AHQ48" s="1332"/>
      <c r="AHR48" s="1332"/>
      <c r="AHS48" s="1332"/>
      <c r="AHT48" s="1332"/>
      <c r="AHU48" s="1332"/>
      <c r="AHV48" s="1332"/>
      <c r="AHW48" s="1332"/>
      <c r="AHX48" s="1332"/>
      <c r="AHY48" s="1332"/>
      <c r="AHZ48" s="1332"/>
      <c r="AIA48" s="1332"/>
      <c r="AIB48" s="1332"/>
      <c r="AIC48" s="1332"/>
      <c r="AID48" s="1332"/>
      <c r="AIE48" s="1332"/>
      <c r="AIF48" s="1332"/>
      <c r="AIG48" s="1332"/>
      <c r="AIH48" s="1332"/>
      <c r="AII48" s="1332"/>
      <c r="AIJ48" s="1332"/>
      <c r="AIK48" s="1332"/>
      <c r="AIL48" s="1332"/>
      <c r="AIM48" s="1332"/>
      <c r="AIN48" s="1332"/>
      <c r="AIO48" s="1332"/>
      <c r="AIP48" s="1332"/>
      <c r="AIQ48" s="1332"/>
      <c r="AIR48" s="1332"/>
      <c r="AIS48" s="1332"/>
      <c r="AIT48" s="1332"/>
      <c r="AIU48" s="1332"/>
      <c r="AIV48" s="1332"/>
      <c r="AIW48" s="1332"/>
      <c r="AIX48" s="1332"/>
      <c r="AIY48" s="1332"/>
      <c r="AIZ48" s="1332"/>
      <c r="AJA48" s="1332"/>
      <c r="AJB48" s="1332"/>
      <c r="AJC48" s="1332"/>
      <c r="AJD48" s="1332"/>
      <c r="AJE48" s="1332"/>
      <c r="AJF48" s="1332"/>
      <c r="AJG48" s="1332"/>
      <c r="AJH48" s="1332"/>
      <c r="AJI48" s="1332"/>
      <c r="AJJ48" s="1332"/>
      <c r="AJK48" s="1332"/>
      <c r="AJL48" s="1332"/>
      <c r="AJM48" s="1332"/>
      <c r="AJN48" s="1332"/>
      <c r="AJO48" s="1332"/>
      <c r="AJP48" s="1332"/>
      <c r="AJQ48" s="1332"/>
      <c r="AJR48" s="1332"/>
      <c r="AJS48" s="1332"/>
      <c r="AJT48" s="1332"/>
      <c r="AJU48" s="1332"/>
      <c r="AJV48" s="1332"/>
      <c r="AJW48" s="1332"/>
      <c r="AJX48" s="1332"/>
      <c r="AJY48" s="1332"/>
      <c r="AJZ48" s="1332"/>
      <c r="AKA48" s="1332"/>
      <c r="AKB48" s="1332"/>
      <c r="AKC48" s="1332"/>
      <c r="AKD48" s="1332"/>
      <c r="AKE48" s="1332"/>
      <c r="AKF48" s="1332"/>
      <c r="AKG48" s="1332"/>
      <c r="AKH48" s="1332"/>
      <c r="AKI48" s="1332"/>
      <c r="AKJ48" s="1332"/>
      <c r="AKK48" s="1332"/>
      <c r="AKL48" s="1332"/>
      <c r="AKM48" s="1332"/>
      <c r="AKN48" s="1332"/>
      <c r="AKO48" s="1332"/>
      <c r="AKP48" s="1332"/>
      <c r="AKQ48" s="1332"/>
      <c r="AKR48" s="1332"/>
      <c r="AKS48" s="1332"/>
      <c r="AKT48" s="1332"/>
      <c r="AKU48" s="1332"/>
      <c r="AKV48" s="1332"/>
      <c r="AKW48" s="1332"/>
      <c r="AKX48" s="1332"/>
      <c r="AKY48" s="1332"/>
      <c r="AKZ48" s="1332"/>
      <c r="ALA48" s="1332"/>
      <c r="ALB48" s="1332"/>
      <c r="ALC48" s="1332"/>
      <c r="ALD48" s="1332"/>
      <c r="ALE48" s="1332"/>
      <c r="ALF48" s="1332"/>
      <c r="ALG48" s="1332"/>
      <c r="ALH48" s="1332"/>
      <c r="ALI48" s="1332"/>
      <c r="ALJ48" s="1332"/>
      <c r="ALK48" s="1332"/>
      <c r="ALL48" s="1332"/>
      <c r="ALM48" s="1332"/>
      <c r="ALN48" s="1332"/>
      <c r="ALO48" s="1332"/>
      <c r="ALP48" s="1332"/>
      <c r="ALQ48" s="1332"/>
      <c r="ALR48" s="1332"/>
      <c r="ALS48" s="1332"/>
      <c r="ALT48" s="1332"/>
      <c r="ALU48" s="1332"/>
      <c r="ALV48" s="1332"/>
      <c r="ALW48" s="1332"/>
      <c r="ALX48" s="1332"/>
      <c r="ALY48" s="1332"/>
      <c r="ALZ48" s="1332"/>
      <c r="AMA48" s="1332"/>
      <c r="AMB48" s="1332"/>
      <c r="AMC48" s="1332"/>
      <c r="AMD48" s="1332"/>
      <c r="AME48" s="1332"/>
      <c r="AMF48" s="1332"/>
      <c r="AMG48" s="1332"/>
      <c r="AMH48" s="1332"/>
      <c r="AMI48" s="1332"/>
      <c r="AMJ48" s="1332"/>
      <c r="AMK48" s="1332"/>
      <c r="AML48" s="1332"/>
      <c r="AMM48" s="1332"/>
      <c r="AMN48" s="1332"/>
      <c r="AMO48" s="1332"/>
      <c r="AMP48" s="1332"/>
      <c r="AMQ48" s="1332"/>
      <c r="AMR48" s="1332"/>
      <c r="AMS48" s="1332"/>
      <c r="AMT48" s="1332"/>
      <c r="AMU48" s="1332"/>
      <c r="AMV48" s="1332"/>
      <c r="AMW48" s="1332"/>
      <c r="AMX48" s="1332"/>
      <c r="AMY48" s="1332"/>
      <c r="AMZ48" s="1332"/>
      <c r="ANA48" s="1332"/>
      <c r="ANB48" s="1332"/>
      <c r="ANC48" s="1332"/>
      <c r="AND48" s="1332"/>
      <c r="ANE48" s="1332"/>
      <c r="ANF48" s="1332"/>
      <c r="ANG48" s="1332"/>
      <c r="ANH48" s="1332"/>
      <c r="ANI48" s="1332"/>
      <c r="ANJ48" s="1332"/>
      <c r="ANK48" s="1332"/>
      <c r="ANL48" s="1332"/>
      <c r="ANM48" s="1332"/>
      <c r="ANN48" s="1332"/>
      <c r="ANO48" s="1332"/>
      <c r="ANP48" s="1332"/>
      <c r="ANQ48" s="1332"/>
      <c r="ANR48" s="1332"/>
      <c r="ANS48" s="1332"/>
      <c r="ANT48" s="1332"/>
      <c r="ANU48" s="1332"/>
      <c r="ANV48" s="1332"/>
      <c r="ANW48" s="1332"/>
      <c r="ANX48" s="1332"/>
      <c r="ANY48" s="1332"/>
      <c r="ANZ48" s="1332"/>
      <c r="AOA48" s="1332"/>
      <c r="AOB48" s="1332"/>
      <c r="AOC48" s="1332"/>
      <c r="AOD48" s="1332"/>
      <c r="AOE48" s="1332"/>
      <c r="AOF48" s="1332"/>
      <c r="AOG48" s="1332"/>
      <c r="AOH48" s="1332"/>
      <c r="AOI48" s="1332"/>
      <c r="AOJ48" s="1332"/>
      <c r="AOK48" s="1332"/>
      <c r="AOL48" s="1332"/>
      <c r="AOM48" s="1332"/>
      <c r="AON48" s="1332"/>
      <c r="AOO48" s="1332"/>
      <c r="AOP48" s="1332"/>
      <c r="AOQ48" s="1332"/>
      <c r="AOR48" s="1332"/>
      <c r="AOS48" s="1332"/>
      <c r="AOT48" s="1332"/>
      <c r="AOU48" s="1332"/>
      <c r="AOV48" s="1332"/>
      <c r="AOW48" s="1332"/>
      <c r="AOX48" s="1332"/>
      <c r="AOY48" s="1332"/>
      <c r="AOZ48" s="1332"/>
      <c r="APA48" s="1332"/>
      <c r="APB48" s="1332"/>
      <c r="APC48" s="1332"/>
      <c r="APD48" s="1332"/>
      <c r="APE48" s="1332"/>
      <c r="APF48" s="1332"/>
      <c r="APG48" s="1332"/>
      <c r="APH48" s="1332"/>
      <c r="API48" s="1332"/>
      <c r="APJ48" s="1332"/>
      <c r="APK48" s="1332"/>
      <c r="APL48" s="1332"/>
      <c r="APM48" s="1332"/>
      <c r="APN48" s="1332"/>
      <c r="APO48" s="1332"/>
      <c r="APP48" s="1332"/>
      <c r="APQ48" s="1332"/>
      <c r="APR48" s="1332"/>
      <c r="APS48" s="1332"/>
      <c r="APT48" s="1332"/>
      <c r="APU48" s="1332"/>
      <c r="APV48" s="1332"/>
      <c r="APW48" s="1332"/>
      <c r="APX48" s="1332"/>
      <c r="APY48" s="1332"/>
      <c r="APZ48" s="1332"/>
      <c r="AQA48" s="1332"/>
      <c r="AQB48" s="1332"/>
      <c r="AQC48" s="1332"/>
      <c r="AQD48" s="1332"/>
      <c r="AQE48" s="1332"/>
      <c r="AQF48" s="1332"/>
      <c r="AQG48" s="1332"/>
      <c r="AQH48" s="1332"/>
      <c r="AQI48" s="1332"/>
      <c r="AQJ48" s="1332"/>
      <c r="AQK48" s="1332"/>
      <c r="AQL48" s="1332"/>
      <c r="AQM48" s="1332"/>
      <c r="AQN48" s="1332"/>
      <c r="AQO48" s="1332"/>
      <c r="AQP48" s="1332"/>
      <c r="AQQ48" s="1332"/>
      <c r="AQR48" s="1332"/>
      <c r="AQS48" s="1332"/>
      <c r="AQT48" s="1332"/>
      <c r="AQU48" s="1332"/>
      <c r="AQV48" s="1332"/>
      <c r="AQW48" s="1332"/>
      <c r="AQX48" s="1332"/>
      <c r="AQY48" s="1332"/>
      <c r="AQZ48" s="1332"/>
      <c r="ARA48" s="1332"/>
      <c r="ARB48" s="1332"/>
      <c r="ARC48" s="1332"/>
      <c r="ARD48" s="1332"/>
      <c r="ARE48" s="1332"/>
      <c r="ARF48" s="1332"/>
      <c r="ARG48" s="1332"/>
      <c r="ARH48" s="1332"/>
      <c r="ARI48" s="1332"/>
      <c r="ARJ48" s="1332"/>
      <c r="ARK48" s="1332"/>
      <c r="ARL48" s="1332"/>
      <c r="ARM48" s="1332"/>
      <c r="ARN48" s="1332"/>
      <c r="ARO48" s="1332"/>
      <c r="ARP48" s="1332"/>
      <c r="ARQ48" s="1332"/>
      <c r="ARR48" s="1332"/>
      <c r="ARS48" s="1332"/>
      <c r="ART48" s="1332"/>
      <c r="ARU48" s="1332"/>
      <c r="ARV48" s="1332"/>
      <c r="ARW48" s="1332"/>
      <c r="ARX48" s="1332"/>
      <c r="ARY48" s="1332"/>
      <c r="ARZ48" s="1332"/>
      <c r="ASA48" s="1332"/>
      <c r="ASB48" s="1332"/>
      <c r="ASC48" s="1332"/>
      <c r="ASD48" s="1332"/>
      <c r="ASE48" s="1332"/>
      <c r="ASF48" s="1332"/>
      <c r="ASG48" s="1332"/>
      <c r="ASH48" s="1332"/>
      <c r="ASI48" s="1332"/>
      <c r="ASJ48" s="1332"/>
      <c r="ASK48" s="1332"/>
      <c r="ASL48" s="1332"/>
      <c r="ASM48" s="1332"/>
      <c r="ASN48" s="1332"/>
      <c r="ASO48" s="1332"/>
      <c r="ASP48" s="1332"/>
      <c r="ASQ48" s="1332"/>
      <c r="ASR48" s="1332"/>
      <c r="ASS48" s="1332"/>
      <c r="AST48" s="1332"/>
      <c r="ASU48" s="1332"/>
      <c r="ASV48" s="1332"/>
      <c r="ASW48" s="1332"/>
      <c r="ASX48" s="1332"/>
      <c r="ASY48" s="1332"/>
      <c r="ASZ48" s="1332"/>
      <c r="ATA48" s="1332"/>
      <c r="ATB48" s="1332"/>
      <c r="ATC48" s="1332"/>
      <c r="ATD48" s="1332"/>
      <c r="ATE48" s="1332"/>
      <c r="ATF48" s="1332"/>
      <c r="ATG48" s="1332"/>
      <c r="ATH48" s="1332"/>
      <c r="ATI48" s="1332"/>
      <c r="ATJ48" s="1332"/>
      <c r="ATK48" s="1332"/>
      <c r="ATL48" s="1332"/>
      <c r="ATM48" s="1332"/>
      <c r="ATN48" s="1332"/>
      <c r="ATO48" s="1332"/>
      <c r="ATP48" s="1332"/>
      <c r="ATQ48" s="1332"/>
      <c r="ATR48" s="1332"/>
      <c r="ATS48" s="1332"/>
      <c r="ATT48" s="1332"/>
      <c r="ATU48" s="1332"/>
      <c r="ATV48" s="1332"/>
      <c r="ATW48" s="1332"/>
      <c r="ATX48" s="1332"/>
      <c r="ATY48" s="1332"/>
      <c r="ATZ48" s="1332"/>
      <c r="AUA48" s="1332"/>
      <c r="AUB48" s="1332"/>
      <c r="AUC48" s="1332"/>
      <c r="AUD48" s="1332"/>
      <c r="AUE48" s="1332"/>
      <c r="AUF48" s="1332"/>
      <c r="AUG48" s="1332"/>
      <c r="AUH48" s="1332"/>
      <c r="AUI48" s="1332"/>
      <c r="AUJ48" s="1332"/>
      <c r="AUK48" s="1332"/>
      <c r="AUL48" s="1332"/>
      <c r="AUM48" s="1332"/>
      <c r="AUN48" s="1332"/>
      <c r="AUO48" s="1332"/>
      <c r="AUP48" s="1332"/>
      <c r="AUQ48" s="1332"/>
      <c r="AUR48" s="1332"/>
      <c r="AUS48" s="1332"/>
      <c r="AUT48" s="1332"/>
      <c r="AUU48" s="1332"/>
      <c r="AUV48" s="1332"/>
      <c r="AUW48" s="1332"/>
      <c r="AUX48" s="1332"/>
      <c r="AUY48" s="1332"/>
      <c r="AUZ48" s="1332"/>
      <c r="AVA48" s="1332"/>
      <c r="AVB48" s="1332"/>
      <c r="AVC48" s="1332"/>
      <c r="AVD48" s="1332"/>
      <c r="AVE48" s="1332"/>
      <c r="AVF48" s="1332"/>
      <c r="AVG48" s="1332"/>
      <c r="AVH48" s="1332"/>
      <c r="AVI48" s="1332"/>
      <c r="AVJ48" s="1332"/>
      <c r="AVK48" s="1332"/>
      <c r="AVL48" s="1332"/>
      <c r="AVM48" s="1332"/>
      <c r="AVN48" s="1332"/>
      <c r="AVO48" s="1332"/>
      <c r="AVP48" s="1332"/>
      <c r="AVQ48" s="1332"/>
      <c r="AVR48" s="1332"/>
      <c r="AVS48" s="1332"/>
      <c r="AVT48" s="1332"/>
      <c r="AVU48" s="1332"/>
      <c r="AVV48" s="1332"/>
      <c r="AVW48" s="1332"/>
      <c r="AVX48" s="1332"/>
      <c r="AVY48" s="1332"/>
      <c r="AVZ48" s="1332"/>
      <c r="AWA48" s="1332"/>
      <c r="AWB48" s="1332"/>
      <c r="AWC48" s="1332"/>
      <c r="AWD48" s="1332"/>
      <c r="AWE48" s="1332"/>
      <c r="AWF48" s="1332"/>
      <c r="AWG48" s="1332"/>
      <c r="AWH48" s="1332"/>
      <c r="AWI48" s="1332"/>
      <c r="AWJ48" s="1332"/>
      <c r="AWK48" s="1332"/>
      <c r="AWL48" s="1332"/>
      <c r="AWM48" s="1332"/>
      <c r="AWN48" s="1332"/>
      <c r="AWO48" s="1332"/>
      <c r="AWP48" s="1332"/>
      <c r="AWQ48" s="1332"/>
      <c r="AWR48" s="1332"/>
      <c r="AWS48" s="1332"/>
      <c r="AWT48" s="1332"/>
      <c r="AWU48" s="1332"/>
      <c r="AWV48" s="1332"/>
      <c r="AWW48" s="1332"/>
      <c r="AWX48" s="1332"/>
      <c r="AWY48" s="1332"/>
      <c r="AWZ48" s="1332"/>
      <c r="AXA48" s="1332"/>
      <c r="AXB48" s="1332"/>
      <c r="AXC48" s="1332"/>
      <c r="AXD48" s="1332"/>
      <c r="AXE48" s="1332"/>
      <c r="AXF48" s="1332"/>
      <c r="AXG48" s="1332"/>
      <c r="AXH48" s="1332"/>
      <c r="AXI48" s="1332"/>
      <c r="AXJ48" s="1332"/>
      <c r="AXK48" s="1332"/>
      <c r="AXL48" s="1332"/>
      <c r="AXM48" s="1332"/>
      <c r="AXN48" s="1332"/>
      <c r="AXO48" s="1332"/>
      <c r="AXP48" s="1332"/>
      <c r="AXQ48" s="1332"/>
      <c r="AXR48" s="1332"/>
      <c r="AXS48" s="1332"/>
      <c r="AXT48" s="1332"/>
      <c r="AXU48" s="1332"/>
      <c r="AXV48" s="1332"/>
      <c r="AXW48" s="1332"/>
      <c r="AXX48" s="1332"/>
      <c r="AXY48" s="1332"/>
      <c r="AXZ48" s="1332"/>
      <c r="AYA48" s="1332"/>
      <c r="AYB48" s="1332"/>
      <c r="AYC48" s="1332"/>
      <c r="AYD48" s="1332"/>
      <c r="AYE48" s="1332"/>
      <c r="AYF48" s="1332"/>
      <c r="AYG48" s="1332"/>
      <c r="AYH48" s="1332"/>
      <c r="AYI48" s="1332"/>
      <c r="AYJ48" s="1332"/>
      <c r="AYK48" s="1332"/>
      <c r="AYL48" s="1332"/>
      <c r="AYM48" s="1332"/>
      <c r="AYN48" s="1332"/>
      <c r="AYO48" s="1332"/>
      <c r="AYP48" s="1332"/>
      <c r="AYQ48" s="1332"/>
      <c r="AYR48" s="1332"/>
      <c r="AYS48" s="1332"/>
      <c r="AYT48" s="1332"/>
      <c r="AYU48" s="1332"/>
      <c r="AYV48" s="1332"/>
      <c r="AYW48" s="1332"/>
      <c r="AYX48" s="1332"/>
      <c r="AYY48" s="1332"/>
      <c r="AYZ48" s="1332"/>
      <c r="AZA48" s="1332"/>
      <c r="AZB48" s="1332"/>
      <c r="AZC48" s="1332"/>
      <c r="AZD48" s="1332"/>
      <c r="AZE48" s="1332"/>
      <c r="AZF48" s="1332"/>
      <c r="AZG48" s="1332"/>
      <c r="AZH48" s="1332"/>
      <c r="AZI48" s="1332"/>
      <c r="AZJ48" s="1332"/>
      <c r="AZK48" s="1332"/>
      <c r="AZL48" s="1332"/>
      <c r="AZM48" s="1332"/>
      <c r="AZN48" s="1332"/>
      <c r="AZO48" s="1332"/>
      <c r="AZP48" s="1332"/>
      <c r="AZQ48" s="1332"/>
      <c r="AZR48" s="1332"/>
      <c r="AZS48" s="1332"/>
      <c r="AZT48" s="1332"/>
      <c r="AZU48" s="1332"/>
      <c r="AZV48" s="1332"/>
      <c r="AZW48" s="1332"/>
      <c r="AZX48" s="1332"/>
      <c r="AZY48" s="1332"/>
      <c r="AZZ48" s="1332"/>
      <c r="BAA48" s="1332"/>
      <c r="BAB48" s="1332"/>
      <c r="BAC48" s="1332"/>
      <c r="BAD48" s="1332"/>
      <c r="BAE48" s="1332"/>
      <c r="BAF48" s="1332"/>
      <c r="BAG48" s="1332"/>
      <c r="BAH48" s="1332"/>
      <c r="BAI48" s="1332"/>
      <c r="BAJ48" s="1332"/>
      <c r="BAK48" s="1332"/>
      <c r="BAL48" s="1332"/>
      <c r="BAM48" s="1332"/>
      <c r="BAN48" s="1332"/>
      <c r="BAO48" s="1332"/>
      <c r="BAP48" s="1332"/>
      <c r="BAQ48" s="1332"/>
      <c r="BAR48" s="1332"/>
      <c r="BAS48" s="1332"/>
      <c r="BAT48" s="1332"/>
      <c r="BAU48" s="1332"/>
      <c r="BAV48" s="1332"/>
      <c r="BAW48" s="1332"/>
      <c r="BAX48" s="1332"/>
      <c r="BAY48" s="1332"/>
      <c r="BAZ48" s="1332"/>
      <c r="BBA48" s="1332"/>
      <c r="BBB48" s="1332"/>
      <c r="BBC48" s="1332"/>
      <c r="BBD48" s="1332"/>
      <c r="BBE48" s="1332"/>
      <c r="BBF48" s="1332"/>
      <c r="BBG48" s="1332"/>
      <c r="BBH48" s="1332"/>
      <c r="BBI48" s="1332"/>
      <c r="BBJ48" s="1332"/>
      <c r="BBK48" s="1332"/>
      <c r="BBL48" s="1332"/>
      <c r="BBM48" s="1332"/>
      <c r="BBN48" s="1332"/>
      <c r="BBO48" s="1332"/>
      <c r="BBP48" s="1332"/>
      <c r="BBQ48" s="1332"/>
      <c r="BBR48" s="1332"/>
      <c r="BBS48" s="1332"/>
      <c r="BBT48" s="1332"/>
      <c r="BBU48" s="1332"/>
      <c r="BBV48" s="1332"/>
      <c r="BBW48" s="1332"/>
      <c r="BBX48" s="1332"/>
      <c r="BBY48" s="1332"/>
      <c r="BBZ48" s="1332"/>
      <c r="BCA48" s="1332"/>
      <c r="BCB48" s="1332"/>
      <c r="BCC48" s="1332"/>
      <c r="BCD48" s="1332"/>
      <c r="BCE48" s="1332"/>
      <c r="BCF48" s="1332"/>
      <c r="BCG48" s="1332"/>
      <c r="BCH48" s="1332"/>
      <c r="BCI48" s="1332"/>
      <c r="BCJ48" s="1332"/>
      <c r="BCK48" s="1332"/>
      <c r="BCL48" s="1332"/>
      <c r="BCM48" s="1332"/>
      <c r="BCN48" s="1332"/>
      <c r="BCO48" s="1332"/>
      <c r="BCP48" s="1332"/>
      <c r="BCQ48" s="1332"/>
      <c r="BCR48" s="1332"/>
      <c r="BCS48" s="1332"/>
      <c r="BCT48" s="1332"/>
      <c r="BCU48" s="1332"/>
      <c r="BCV48" s="1332"/>
      <c r="BCW48" s="1332"/>
      <c r="BCX48" s="1332"/>
      <c r="BCY48" s="1332"/>
      <c r="BCZ48" s="1332"/>
      <c r="BDA48" s="1332"/>
      <c r="BDB48" s="1332"/>
      <c r="BDC48" s="1332"/>
      <c r="BDD48" s="1332"/>
      <c r="BDE48" s="1332"/>
      <c r="BDF48" s="1332"/>
      <c r="BDG48" s="1332"/>
      <c r="BDH48" s="1332"/>
      <c r="BDI48" s="1332"/>
      <c r="BDJ48" s="1332"/>
      <c r="BDK48" s="1332"/>
      <c r="BDL48" s="1332"/>
      <c r="BDM48" s="1332"/>
      <c r="BDN48" s="1332"/>
      <c r="BDO48" s="1332"/>
      <c r="BDP48" s="1332"/>
      <c r="BDQ48" s="1332"/>
      <c r="BDR48" s="1332"/>
      <c r="BDS48" s="1332"/>
      <c r="BDT48" s="1332"/>
      <c r="BDU48" s="1332"/>
      <c r="BDV48" s="1332"/>
      <c r="BDW48" s="1332"/>
      <c r="BDX48" s="1332"/>
      <c r="BDY48" s="1332"/>
      <c r="BDZ48" s="1332"/>
      <c r="BEA48" s="1332"/>
      <c r="BEB48" s="1332"/>
      <c r="BEC48" s="1332"/>
      <c r="BED48" s="1332"/>
      <c r="BEE48" s="1332"/>
      <c r="BEF48" s="1332"/>
      <c r="BEG48" s="1332"/>
      <c r="BEH48" s="1332"/>
      <c r="BEI48" s="1332"/>
      <c r="BEJ48" s="1332"/>
      <c r="BEK48" s="1332"/>
      <c r="BEL48" s="1332"/>
      <c r="BEM48" s="1332"/>
      <c r="BEN48" s="1332"/>
      <c r="BEO48" s="1332"/>
      <c r="BEP48" s="1332"/>
      <c r="BEQ48" s="1332"/>
      <c r="BER48" s="1332"/>
      <c r="BES48" s="1332"/>
      <c r="BET48" s="1332"/>
      <c r="BEU48" s="1332"/>
      <c r="BEV48" s="1332"/>
      <c r="BEW48" s="1332"/>
      <c r="BEX48" s="1332"/>
      <c r="BEY48" s="1332"/>
      <c r="BEZ48" s="1332"/>
      <c r="BFA48" s="1332"/>
      <c r="BFB48" s="1332"/>
      <c r="BFC48" s="1332"/>
      <c r="BFD48" s="1332"/>
      <c r="BFE48" s="1332"/>
      <c r="BFF48" s="1332"/>
      <c r="BFG48" s="1332"/>
      <c r="BFH48" s="1332"/>
      <c r="BFI48" s="1332"/>
      <c r="BFJ48" s="1332"/>
      <c r="BFK48" s="1332"/>
      <c r="BFL48" s="1332"/>
      <c r="BFM48" s="1332"/>
      <c r="BFN48" s="1332"/>
      <c r="BFO48" s="1332"/>
      <c r="BFP48" s="1332"/>
      <c r="BFQ48" s="1332"/>
      <c r="BFR48" s="1332"/>
      <c r="BFS48" s="1332"/>
      <c r="BFT48" s="1332"/>
      <c r="BFU48" s="1332"/>
      <c r="BFV48" s="1332"/>
      <c r="BFW48" s="1332"/>
      <c r="BFX48" s="1332"/>
      <c r="BFY48" s="1332"/>
      <c r="BFZ48" s="1332"/>
      <c r="BGA48" s="1332"/>
      <c r="BGB48" s="1332"/>
      <c r="BGC48" s="1332"/>
      <c r="BGD48" s="1332"/>
      <c r="BGE48" s="1332"/>
      <c r="BGF48" s="1332"/>
      <c r="BGG48" s="1332"/>
      <c r="BGH48" s="1332"/>
      <c r="BGI48" s="1332"/>
      <c r="BGJ48" s="1332"/>
      <c r="BGK48" s="1332"/>
      <c r="BGL48" s="1332"/>
      <c r="BGM48" s="1332"/>
      <c r="BGN48" s="1332"/>
      <c r="BGO48" s="1332"/>
      <c r="BGP48" s="1332"/>
      <c r="BGQ48" s="1332"/>
      <c r="BGR48" s="1332"/>
      <c r="BGS48" s="1332"/>
      <c r="BGT48" s="1332"/>
      <c r="BGU48" s="1332"/>
      <c r="BGV48" s="1332"/>
      <c r="BGW48" s="1332"/>
      <c r="BGX48" s="1332"/>
      <c r="BGY48" s="1332"/>
      <c r="BGZ48" s="1332"/>
      <c r="BHA48" s="1332"/>
      <c r="BHB48" s="1332"/>
      <c r="BHC48" s="1332"/>
      <c r="BHD48" s="1332"/>
      <c r="BHE48" s="1332"/>
      <c r="BHF48" s="1332"/>
      <c r="BHG48" s="1332"/>
      <c r="BHH48" s="1332"/>
      <c r="BHI48" s="1332"/>
      <c r="BHJ48" s="1332"/>
      <c r="BHK48" s="1332"/>
      <c r="BHL48" s="1332"/>
      <c r="BHM48" s="1332"/>
      <c r="BHN48" s="1332"/>
      <c r="BHO48" s="1332"/>
      <c r="BHP48" s="1332"/>
      <c r="BHQ48" s="1332"/>
      <c r="BHR48" s="1332"/>
      <c r="BHS48" s="1332"/>
      <c r="BHT48" s="1332"/>
      <c r="BHU48" s="1332"/>
      <c r="BHV48" s="1332"/>
      <c r="BHW48" s="1332"/>
      <c r="BHX48" s="1332"/>
      <c r="BHY48" s="1332"/>
      <c r="BHZ48" s="1332"/>
      <c r="BIA48" s="1332"/>
      <c r="BIB48" s="1332"/>
      <c r="BIC48" s="1332"/>
      <c r="BID48" s="1332"/>
      <c r="BIE48" s="1332"/>
      <c r="BIF48" s="1332"/>
      <c r="BIG48" s="1332"/>
      <c r="BIH48" s="1332"/>
      <c r="BII48" s="1332"/>
      <c r="BIJ48" s="1332"/>
      <c r="BIK48" s="1332"/>
      <c r="BIL48" s="1332"/>
      <c r="BIM48" s="1332"/>
      <c r="BIN48" s="1332"/>
      <c r="BIO48" s="1332"/>
      <c r="BIP48" s="1332"/>
      <c r="BIQ48" s="1332"/>
      <c r="BIR48" s="1332"/>
      <c r="BIS48" s="1332"/>
      <c r="BIT48" s="1332"/>
      <c r="BIU48" s="1332"/>
      <c r="BIV48" s="1332"/>
      <c r="BIW48" s="1332"/>
      <c r="BIX48" s="1332"/>
      <c r="BIY48" s="1332"/>
      <c r="BIZ48" s="1332"/>
      <c r="BJA48" s="1332"/>
      <c r="BJB48" s="1332"/>
      <c r="BJC48" s="1332"/>
      <c r="BJD48" s="1332"/>
      <c r="BJE48" s="1332"/>
      <c r="BJF48" s="1332"/>
      <c r="BJG48" s="1332"/>
      <c r="BJH48" s="1332"/>
      <c r="BJI48" s="1332"/>
      <c r="BJJ48" s="1332"/>
      <c r="BJK48" s="1332"/>
      <c r="BJL48" s="1332"/>
      <c r="BJM48" s="1332"/>
      <c r="BJN48" s="1332"/>
      <c r="BJO48" s="1332"/>
      <c r="BJP48" s="1332"/>
      <c r="BJQ48" s="1332"/>
      <c r="BJR48" s="1332"/>
      <c r="BJS48" s="1332"/>
      <c r="BJT48" s="1332"/>
      <c r="BJU48" s="1332"/>
      <c r="BJV48" s="1332"/>
      <c r="BJW48" s="1332"/>
      <c r="BJX48" s="1332"/>
      <c r="BJY48" s="1332"/>
      <c r="BJZ48" s="1332"/>
      <c r="BKA48" s="1332"/>
      <c r="BKB48" s="1332"/>
      <c r="BKC48" s="1332"/>
      <c r="BKD48" s="1332"/>
      <c r="BKE48" s="1332"/>
      <c r="BKF48" s="1332"/>
      <c r="BKG48" s="1332"/>
      <c r="BKH48" s="1332"/>
      <c r="BKI48" s="1332"/>
      <c r="BKJ48" s="1332"/>
      <c r="BKK48" s="1332"/>
      <c r="BKL48" s="1332"/>
      <c r="BKM48" s="1332"/>
      <c r="BKN48" s="1332"/>
      <c r="BKO48" s="1332"/>
      <c r="BKP48" s="1332"/>
      <c r="BKQ48" s="1332"/>
      <c r="BKR48" s="1332"/>
      <c r="BKS48" s="1332"/>
      <c r="BKT48" s="1332"/>
      <c r="BKU48" s="1332"/>
      <c r="BKV48" s="1332"/>
      <c r="BKW48" s="1332"/>
      <c r="BKX48" s="1332"/>
      <c r="BKY48" s="1332"/>
      <c r="BKZ48" s="1332"/>
      <c r="BLA48" s="1332"/>
      <c r="BLB48" s="1332"/>
      <c r="BLC48" s="1332"/>
      <c r="BLD48" s="1332"/>
      <c r="BLE48" s="1332"/>
      <c r="BLF48" s="1332"/>
      <c r="BLG48" s="1332"/>
      <c r="BLH48" s="1332"/>
      <c r="BLI48" s="1332"/>
      <c r="BLJ48" s="1332"/>
      <c r="BLK48" s="1332"/>
      <c r="BLL48" s="1332"/>
      <c r="BLM48" s="1332"/>
      <c r="BLN48" s="1332"/>
      <c r="BLO48" s="1332"/>
      <c r="BLP48" s="1332"/>
      <c r="BLQ48" s="1332"/>
      <c r="BLR48" s="1332"/>
      <c r="BLS48" s="1332"/>
      <c r="BLT48" s="1332"/>
      <c r="BLU48" s="1332"/>
      <c r="BLV48" s="1332"/>
      <c r="BLW48" s="1332"/>
      <c r="BLX48" s="1332"/>
      <c r="BLY48" s="1332"/>
      <c r="BLZ48" s="1332"/>
      <c r="BMA48" s="1332"/>
      <c r="BMB48" s="1332"/>
      <c r="BMC48" s="1332"/>
      <c r="BMD48" s="1332"/>
      <c r="BME48" s="1332"/>
      <c r="BMF48" s="1332"/>
      <c r="BMG48" s="1332"/>
      <c r="BMH48" s="1332"/>
      <c r="BMI48" s="1332"/>
      <c r="BMJ48" s="1332"/>
      <c r="BMK48" s="1332"/>
      <c r="BML48" s="1332"/>
      <c r="BMM48" s="1332"/>
      <c r="BMN48" s="1332"/>
      <c r="BMO48" s="1332"/>
      <c r="BMP48" s="1332"/>
      <c r="BMQ48" s="1332"/>
      <c r="BMR48" s="1332"/>
      <c r="BMS48" s="1332"/>
      <c r="BMT48" s="1332"/>
      <c r="BMU48" s="1332"/>
      <c r="BMV48" s="1332"/>
      <c r="BMW48" s="1332"/>
      <c r="BMX48" s="1332"/>
      <c r="BMY48" s="1332"/>
      <c r="BMZ48" s="1332"/>
      <c r="BNA48" s="1332"/>
      <c r="BNB48" s="1332"/>
      <c r="BNC48" s="1332"/>
      <c r="BND48" s="1332"/>
      <c r="BNE48" s="1332"/>
      <c r="BNF48" s="1332"/>
      <c r="BNG48" s="1332"/>
      <c r="BNH48" s="1332"/>
      <c r="BNI48" s="1332"/>
      <c r="BNJ48" s="1332"/>
      <c r="BNK48" s="1332"/>
      <c r="BNL48" s="1332"/>
      <c r="BNM48" s="1332"/>
      <c r="BNN48" s="1332"/>
      <c r="BNO48" s="1332"/>
      <c r="BNP48" s="1332"/>
      <c r="BNQ48" s="1332"/>
      <c r="BNR48" s="1332"/>
      <c r="BNS48" s="1332"/>
      <c r="BNT48" s="1332"/>
      <c r="BNU48" s="1332"/>
      <c r="BNV48" s="1332"/>
      <c r="BNW48" s="1332"/>
      <c r="BNX48" s="1332"/>
      <c r="BNY48" s="1332"/>
      <c r="BNZ48" s="1332"/>
      <c r="BOA48" s="1332"/>
      <c r="BOB48" s="1332"/>
      <c r="BOC48" s="1332"/>
      <c r="BOD48" s="1332"/>
      <c r="BOE48" s="1332"/>
      <c r="BOF48" s="1332"/>
      <c r="BOG48" s="1332"/>
      <c r="BOH48" s="1332"/>
      <c r="BOI48" s="1332"/>
      <c r="BOJ48" s="1332"/>
      <c r="BOK48" s="1332"/>
      <c r="BOL48" s="1332"/>
      <c r="BOM48" s="1332"/>
      <c r="BON48" s="1332"/>
      <c r="BOO48" s="1332"/>
      <c r="BOP48" s="1332"/>
      <c r="BOQ48" s="1332"/>
      <c r="BOR48" s="1332"/>
      <c r="BOS48" s="1332"/>
      <c r="BOT48" s="1332"/>
      <c r="BOU48" s="1332"/>
      <c r="BOV48" s="1332"/>
      <c r="BOW48" s="1332"/>
      <c r="BOX48" s="1332"/>
      <c r="BOY48" s="1332"/>
      <c r="BOZ48" s="1332"/>
      <c r="BPA48" s="1332"/>
      <c r="BPB48" s="1332"/>
      <c r="BPC48" s="1332"/>
      <c r="BPD48" s="1332"/>
      <c r="BPE48" s="1332"/>
      <c r="BPF48" s="1332"/>
      <c r="BPG48" s="1332"/>
      <c r="BPH48" s="1332"/>
      <c r="BPI48" s="1332"/>
      <c r="BPJ48" s="1332"/>
      <c r="BPK48" s="1332"/>
      <c r="BPL48" s="1332"/>
      <c r="BPM48" s="1332"/>
      <c r="BPN48" s="1332"/>
      <c r="BPO48" s="1332"/>
      <c r="BPP48" s="1332"/>
      <c r="BPQ48" s="1332"/>
      <c r="BPR48" s="1332"/>
      <c r="BPS48" s="1332"/>
      <c r="BPT48" s="1332"/>
      <c r="BPU48" s="1332"/>
      <c r="BPV48" s="1332"/>
      <c r="BPW48" s="1332"/>
      <c r="BPX48" s="1332"/>
      <c r="BPY48" s="1332"/>
      <c r="BPZ48" s="1332"/>
      <c r="BQA48" s="1332"/>
      <c r="BQB48" s="1332"/>
      <c r="BQC48" s="1332"/>
      <c r="BQD48" s="1332"/>
      <c r="BQE48" s="1332"/>
      <c r="BQF48" s="1332"/>
      <c r="BQG48" s="1332"/>
      <c r="BQH48" s="1332"/>
      <c r="BQI48" s="1332"/>
      <c r="BQJ48" s="1332"/>
      <c r="BQK48" s="1332"/>
      <c r="BQL48" s="1332"/>
      <c r="BQM48" s="1332"/>
      <c r="BQN48" s="1332"/>
      <c r="BQO48" s="1332"/>
      <c r="BQP48" s="1332"/>
      <c r="BQQ48" s="1332"/>
      <c r="BQR48" s="1332"/>
      <c r="BQS48" s="1332"/>
      <c r="BQT48" s="1332"/>
      <c r="BQU48" s="1332"/>
      <c r="BQV48" s="1332"/>
      <c r="BQW48" s="1332"/>
      <c r="BQX48" s="1332"/>
      <c r="BQY48" s="1332"/>
      <c r="BQZ48" s="1332"/>
      <c r="BRA48" s="1332"/>
      <c r="BRB48" s="1332"/>
      <c r="BRC48" s="1332"/>
      <c r="BRD48" s="1332"/>
      <c r="BRE48" s="1332"/>
      <c r="BRF48" s="1332"/>
      <c r="BRG48" s="1332"/>
      <c r="BRH48" s="1332"/>
      <c r="BRI48" s="1332"/>
      <c r="BRJ48" s="1332"/>
      <c r="BRK48" s="1332"/>
      <c r="BRL48" s="1332"/>
      <c r="BRM48" s="1332"/>
      <c r="BRN48" s="1332"/>
      <c r="BRO48" s="1332"/>
      <c r="BRP48" s="1332"/>
      <c r="BRQ48" s="1332"/>
      <c r="BRR48" s="1332"/>
      <c r="BRS48" s="1332"/>
      <c r="BRT48" s="1332"/>
      <c r="BRU48" s="1332"/>
      <c r="BRV48" s="1332"/>
      <c r="BRW48" s="1332"/>
      <c r="BRX48" s="1332"/>
      <c r="BRY48" s="1332"/>
      <c r="BRZ48" s="1332"/>
      <c r="BSA48" s="1332"/>
      <c r="BSB48" s="1332"/>
      <c r="BSC48" s="1332"/>
      <c r="BSD48" s="1332"/>
      <c r="BSE48" s="1332"/>
      <c r="BSF48" s="1332"/>
      <c r="BSG48" s="1332"/>
      <c r="BSH48" s="1332"/>
      <c r="BSI48" s="1332"/>
      <c r="BSJ48" s="1332"/>
      <c r="BSK48" s="1332"/>
      <c r="BSL48" s="1332"/>
      <c r="BSM48" s="1332"/>
      <c r="BSN48" s="1332"/>
      <c r="BSO48" s="1332"/>
      <c r="BSP48" s="1332"/>
      <c r="BSQ48" s="1332"/>
      <c r="BSR48" s="1332"/>
      <c r="BSS48" s="1332"/>
      <c r="BST48" s="1332"/>
      <c r="BSU48" s="1332"/>
      <c r="BSV48" s="1332"/>
      <c r="BSW48" s="1332"/>
      <c r="BSX48" s="1332"/>
      <c r="BSY48" s="1332"/>
      <c r="BSZ48" s="1332"/>
      <c r="BTA48" s="1332"/>
      <c r="BTB48" s="1332"/>
      <c r="BTC48" s="1332"/>
      <c r="BTD48" s="1332"/>
      <c r="BTE48" s="1332"/>
      <c r="BTF48" s="1332"/>
      <c r="BTG48" s="1332"/>
      <c r="BTH48" s="1332"/>
      <c r="BTI48" s="1332"/>
      <c r="BTJ48" s="1332"/>
      <c r="BTK48" s="1332"/>
      <c r="BTL48" s="1332"/>
      <c r="BTM48" s="1332"/>
      <c r="BTN48" s="1332"/>
      <c r="BTO48" s="1332"/>
      <c r="BTP48" s="1332"/>
      <c r="BTQ48" s="1332"/>
      <c r="BTR48" s="1332"/>
      <c r="BTS48" s="1332"/>
      <c r="BTT48" s="1332"/>
      <c r="BTU48" s="1332"/>
      <c r="BTV48" s="1332"/>
      <c r="BTW48" s="1332"/>
      <c r="BTX48" s="1332"/>
      <c r="BTY48" s="1332"/>
      <c r="BTZ48" s="1332"/>
      <c r="BUA48" s="1332"/>
      <c r="BUB48" s="1332"/>
      <c r="BUC48" s="1332"/>
      <c r="BUD48" s="1332"/>
      <c r="BUE48" s="1332"/>
      <c r="BUF48" s="1332"/>
      <c r="BUG48" s="1332"/>
      <c r="BUH48" s="1332"/>
      <c r="BUI48" s="1332"/>
      <c r="BUJ48" s="1332"/>
      <c r="BUK48" s="1332"/>
      <c r="BUL48" s="1332"/>
      <c r="BUM48" s="1332"/>
      <c r="BUN48" s="1332"/>
      <c r="BUO48" s="1332"/>
      <c r="BUP48" s="1332"/>
      <c r="BUQ48" s="1332"/>
      <c r="BUR48" s="1332"/>
      <c r="BUS48" s="1332"/>
      <c r="BUT48" s="1332"/>
      <c r="BUU48" s="1332"/>
      <c r="BUV48" s="1332"/>
      <c r="BUW48" s="1332"/>
      <c r="BUX48" s="1332"/>
      <c r="BUY48" s="1332"/>
      <c r="BUZ48" s="1332"/>
      <c r="BVA48" s="1332"/>
      <c r="BVB48" s="1332"/>
      <c r="BVC48" s="1332"/>
      <c r="BVD48" s="1332"/>
      <c r="BVE48" s="1332"/>
      <c r="BVF48" s="1332"/>
      <c r="BVG48" s="1332"/>
      <c r="BVH48" s="1332"/>
      <c r="BVI48" s="1332"/>
      <c r="BVJ48" s="1332"/>
      <c r="BVK48" s="1332"/>
      <c r="BVL48" s="1332"/>
      <c r="BVM48" s="1332"/>
      <c r="BVN48" s="1332"/>
      <c r="BVO48" s="1332"/>
      <c r="BVP48" s="1332"/>
      <c r="BVQ48" s="1332"/>
      <c r="BVR48" s="1332"/>
      <c r="BVS48" s="1332"/>
      <c r="BVT48" s="1332"/>
      <c r="BVU48" s="1332"/>
      <c r="BVV48" s="1332"/>
      <c r="BVW48" s="1332"/>
      <c r="BVX48" s="1332"/>
      <c r="BVY48" s="1332"/>
      <c r="BVZ48" s="1332"/>
      <c r="BWA48" s="1332"/>
      <c r="BWB48" s="1332"/>
      <c r="BWC48" s="1332"/>
      <c r="BWD48" s="1332"/>
      <c r="BWE48" s="1332"/>
      <c r="BWF48" s="1332"/>
      <c r="BWG48" s="1332"/>
      <c r="BWH48" s="1332"/>
      <c r="BWI48" s="1332"/>
      <c r="BWJ48" s="1332"/>
      <c r="BWK48" s="1332"/>
      <c r="BWL48" s="1332"/>
      <c r="BWM48" s="1332"/>
      <c r="BWN48" s="1332"/>
      <c r="BWO48" s="1332"/>
      <c r="BWP48" s="1332"/>
      <c r="BWQ48" s="1332"/>
      <c r="BWR48" s="1332"/>
      <c r="BWS48" s="1332"/>
      <c r="BWT48" s="1332"/>
      <c r="BWU48" s="1332"/>
      <c r="BWV48" s="1332"/>
      <c r="BWW48" s="1332"/>
      <c r="BWX48" s="1332"/>
      <c r="BWY48" s="1332"/>
      <c r="BWZ48" s="1332"/>
      <c r="BXA48" s="1332"/>
      <c r="BXB48" s="1332"/>
      <c r="BXC48" s="1332"/>
      <c r="BXD48" s="1332"/>
      <c r="BXE48" s="1332"/>
      <c r="BXF48" s="1332"/>
      <c r="BXG48" s="1332"/>
      <c r="BXH48" s="1332"/>
      <c r="BXI48" s="1332"/>
      <c r="BXJ48" s="1332"/>
      <c r="BXK48" s="1332"/>
      <c r="BXL48" s="1332"/>
      <c r="BXM48" s="1332"/>
      <c r="BXN48" s="1332"/>
      <c r="BXO48" s="1332"/>
      <c r="BXP48" s="1332"/>
      <c r="BXQ48" s="1332"/>
      <c r="BXR48" s="1332"/>
      <c r="BXS48" s="1332"/>
      <c r="BXT48" s="1332"/>
      <c r="BXU48" s="1332"/>
      <c r="BXV48" s="1332"/>
      <c r="BXW48" s="1332"/>
      <c r="BXX48" s="1332"/>
      <c r="BXY48" s="1332"/>
      <c r="BXZ48" s="1332"/>
      <c r="BYA48" s="1332"/>
      <c r="BYB48" s="1332"/>
      <c r="BYC48" s="1332"/>
      <c r="BYD48" s="1332"/>
      <c r="BYE48" s="1332"/>
      <c r="BYF48" s="1332"/>
      <c r="BYG48" s="1332"/>
      <c r="BYH48" s="1332"/>
      <c r="BYI48" s="1332"/>
      <c r="BYJ48" s="1332"/>
      <c r="BYK48" s="1332"/>
      <c r="BYL48" s="1332"/>
      <c r="BYM48" s="1332"/>
      <c r="BYN48" s="1332"/>
      <c r="BYO48" s="1332"/>
      <c r="BYP48" s="1332"/>
      <c r="BYQ48" s="1332"/>
      <c r="BYR48" s="1332"/>
      <c r="BYS48" s="1332"/>
      <c r="BYT48" s="1332"/>
      <c r="BYU48" s="1332"/>
      <c r="BYV48" s="1332"/>
      <c r="BYW48" s="1332"/>
      <c r="BYX48" s="1332"/>
      <c r="BYY48" s="1332"/>
      <c r="BYZ48" s="1332"/>
      <c r="BZA48" s="1332"/>
      <c r="BZB48" s="1332"/>
      <c r="BZC48" s="1332"/>
      <c r="BZD48" s="1332"/>
      <c r="BZE48" s="1332"/>
      <c r="BZF48" s="1332"/>
      <c r="BZG48" s="1332"/>
      <c r="BZH48" s="1332"/>
      <c r="BZI48" s="1332"/>
      <c r="BZJ48" s="1332"/>
      <c r="BZK48" s="1332"/>
      <c r="BZL48" s="1332"/>
      <c r="BZM48" s="1332"/>
      <c r="BZN48" s="1332"/>
      <c r="BZO48" s="1332"/>
      <c r="BZP48" s="1332"/>
      <c r="BZQ48" s="1332"/>
      <c r="BZR48" s="1332"/>
      <c r="BZS48" s="1332"/>
      <c r="BZT48" s="1332"/>
      <c r="BZU48" s="1332"/>
      <c r="BZV48" s="1332"/>
      <c r="BZW48" s="1332"/>
      <c r="BZX48" s="1332"/>
      <c r="BZY48" s="1332"/>
      <c r="BZZ48" s="1332"/>
      <c r="CAA48" s="1332"/>
      <c r="CAB48" s="1332"/>
      <c r="CAC48" s="1332"/>
      <c r="CAD48" s="1332"/>
      <c r="CAE48" s="1332"/>
      <c r="CAF48" s="1332"/>
      <c r="CAG48" s="1332"/>
      <c r="CAH48" s="1332"/>
      <c r="CAI48" s="1332"/>
      <c r="CAJ48" s="1332"/>
      <c r="CAK48" s="1332"/>
      <c r="CAL48" s="1332"/>
      <c r="CAM48" s="1332"/>
      <c r="CAN48" s="1332"/>
      <c r="CAO48" s="1332"/>
      <c r="CAP48" s="1332"/>
      <c r="CAQ48" s="1332"/>
      <c r="CAR48" s="1332"/>
      <c r="CAS48" s="1332"/>
      <c r="CAT48" s="1332"/>
      <c r="CAU48" s="1332"/>
      <c r="CAV48" s="1332"/>
      <c r="CAW48" s="1332"/>
      <c r="CAX48" s="1332"/>
      <c r="CAY48" s="1332"/>
      <c r="CAZ48" s="1332"/>
      <c r="CBA48" s="1332"/>
      <c r="CBB48" s="1332"/>
      <c r="CBC48" s="1332"/>
      <c r="CBD48" s="1332"/>
      <c r="CBE48" s="1332"/>
      <c r="CBF48" s="1332"/>
      <c r="CBG48" s="1332"/>
      <c r="CBH48" s="1332"/>
      <c r="CBI48" s="1332"/>
      <c r="CBJ48" s="1332"/>
      <c r="CBK48" s="1332"/>
      <c r="CBL48" s="1332"/>
      <c r="CBM48" s="1332"/>
      <c r="CBN48" s="1332"/>
      <c r="CBO48" s="1332"/>
      <c r="CBP48" s="1332"/>
      <c r="CBQ48" s="1332"/>
      <c r="CBR48" s="1332"/>
      <c r="CBS48" s="1332"/>
      <c r="CBT48" s="1332"/>
      <c r="CBU48" s="1332"/>
      <c r="CBV48" s="1332"/>
      <c r="CBW48" s="1332"/>
      <c r="CBX48" s="1332"/>
      <c r="CBY48" s="1332"/>
      <c r="CBZ48" s="1332"/>
      <c r="CCA48" s="1332"/>
      <c r="CCB48" s="1332"/>
      <c r="CCC48" s="1332"/>
      <c r="CCD48" s="1332"/>
      <c r="CCE48" s="1332"/>
      <c r="CCF48" s="1332"/>
      <c r="CCG48" s="1332"/>
      <c r="CCH48" s="1332"/>
      <c r="CCI48" s="1332"/>
      <c r="CCJ48" s="1332"/>
      <c r="CCK48" s="1332"/>
      <c r="CCL48" s="1332"/>
      <c r="CCM48" s="1332"/>
      <c r="CCN48" s="1332"/>
      <c r="CCO48" s="1332"/>
      <c r="CCP48" s="1332"/>
      <c r="CCQ48" s="1332"/>
      <c r="CCR48" s="1332"/>
      <c r="CCS48" s="1332"/>
      <c r="CCT48" s="1332"/>
      <c r="CCU48" s="1332"/>
      <c r="CCV48" s="1332"/>
      <c r="CCW48" s="1332"/>
      <c r="CCX48" s="1332"/>
      <c r="CCY48" s="1332"/>
      <c r="CCZ48" s="1332"/>
      <c r="CDA48" s="1332"/>
      <c r="CDB48" s="1332"/>
      <c r="CDC48" s="1332"/>
      <c r="CDD48" s="1332"/>
      <c r="CDE48" s="1332"/>
      <c r="CDF48" s="1332"/>
      <c r="CDG48" s="1332"/>
      <c r="CDH48" s="1332"/>
      <c r="CDI48" s="1332"/>
      <c r="CDJ48" s="1332"/>
      <c r="CDK48" s="1332"/>
      <c r="CDL48" s="1332"/>
      <c r="CDM48" s="1332"/>
      <c r="CDN48" s="1332"/>
      <c r="CDO48" s="1332"/>
      <c r="CDP48" s="1332"/>
      <c r="CDQ48" s="1332"/>
      <c r="CDR48" s="1332"/>
      <c r="CDS48" s="1332"/>
      <c r="CDT48" s="1332"/>
      <c r="CDU48" s="1332"/>
      <c r="CDV48" s="1332"/>
      <c r="CDW48" s="1332"/>
      <c r="CDX48" s="1332"/>
      <c r="CDY48" s="1332"/>
      <c r="CDZ48" s="1332"/>
      <c r="CEA48" s="1332"/>
      <c r="CEB48" s="1332"/>
      <c r="CEC48" s="1332"/>
      <c r="CED48" s="1332"/>
      <c r="CEE48" s="1332"/>
      <c r="CEF48" s="1332"/>
      <c r="CEG48" s="1332"/>
      <c r="CEH48" s="1332"/>
      <c r="CEI48" s="1332"/>
      <c r="CEJ48" s="1332"/>
      <c r="CEK48" s="1332"/>
      <c r="CEL48" s="1332"/>
      <c r="CEM48" s="1332"/>
      <c r="CEN48" s="1332"/>
      <c r="CEO48" s="1332"/>
      <c r="CEP48" s="1332"/>
      <c r="CEQ48" s="1332"/>
      <c r="CER48" s="1332"/>
      <c r="CES48" s="1332"/>
      <c r="CET48" s="1332"/>
      <c r="CEU48" s="1332"/>
      <c r="CEV48" s="1332"/>
      <c r="CEW48" s="1332"/>
      <c r="CEX48" s="1332"/>
      <c r="CEY48" s="1332"/>
      <c r="CEZ48" s="1332"/>
      <c r="CFA48" s="1332"/>
      <c r="CFB48" s="1332"/>
      <c r="CFC48" s="1332"/>
      <c r="CFD48" s="1332"/>
      <c r="CFE48" s="1332"/>
      <c r="CFF48" s="1332"/>
      <c r="CFG48" s="1332"/>
      <c r="CFH48" s="1332"/>
      <c r="CFI48" s="1332"/>
      <c r="CFJ48" s="1332"/>
      <c r="CFK48" s="1332"/>
      <c r="CFL48" s="1332"/>
      <c r="CFM48" s="1332"/>
      <c r="CFN48" s="1332"/>
      <c r="CFO48" s="1332"/>
      <c r="CFP48" s="1332"/>
      <c r="CFQ48" s="1332"/>
      <c r="CFR48" s="1332"/>
      <c r="CFS48" s="1332"/>
      <c r="CFT48" s="1332"/>
      <c r="CFU48" s="1332"/>
      <c r="CFV48" s="1332"/>
      <c r="CFW48" s="1332"/>
      <c r="CFX48" s="1332"/>
      <c r="CFY48" s="1332"/>
      <c r="CFZ48" s="1332"/>
      <c r="CGA48" s="1332"/>
      <c r="CGB48" s="1332"/>
      <c r="CGC48" s="1332"/>
      <c r="CGD48" s="1332"/>
      <c r="CGE48" s="1332"/>
      <c r="CGF48" s="1332"/>
      <c r="CGG48" s="1332"/>
      <c r="CGH48" s="1332"/>
      <c r="CGI48" s="1332"/>
      <c r="CGJ48" s="1332"/>
      <c r="CGK48" s="1332"/>
      <c r="CGL48" s="1332"/>
      <c r="CGM48" s="1332"/>
      <c r="CGN48" s="1332"/>
      <c r="CGO48" s="1332"/>
      <c r="CGP48" s="1332"/>
      <c r="CGQ48" s="1332"/>
      <c r="CGR48" s="1332"/>
      <c r="CGS48" s="1332"/>
      <c r="CGT48" s="1332"/>
      <c r="CGU48" s="1332"/>
      <c r="CGV48" s="1332"/>
      <c r="CGW48" s="1332"/>
      <c r="CGX48" s="1332"/>
      <c r="CGY48" s="1332"/>
      <c r="CGZ48" s="1332"/>
      <c r="CHA48" s="1332"/>
      <c r="CHB48" s="1332"/>
      <c r="CHC48" s="1332"/>
      <c r="CHD48" s="1332"/>
      <c r="CHE48" s="1332"/>
      <c r="CHF48" s="1332"/>
      <c r="CHG48" s="1332"/>
      <c r="CHH48" s="1332"/>
      <c r="CHI48" s="1332"/>
      <c r="CHJ48" s="1332"/>
      <c r="CHK48" s="1332"/>
      <c r="CHL48" s="1332"/>
      <c r="CHM48" s="1332"/>
      <c r="CHN48" s="1332"/>
      <c r="CHO48" s="1332"/>
      <c r="CHP48" s="1332"/>
      <c r="CHQ48" s="1332"/>
      <c r="CHR48" s="1332"/>
      <c r="CHS48" s="1332"/>
      <c r="CHT48" s="1332"/>
      <c r="CHU48" s="1332"/>
      <c r="CHV48" s="1332"/>
      <c r="CHW48" s="1332"/>
      <c r="CHX48" s="1332"/>
      <c r="CHY48" s="1332"/>
      <c r="CHZ48" s="1332"/>
      <c r="CIA48" s="1332"/>
      <c r="CIB48" s="1332"/>
      <c r="CIC48" s="1332"/>
      <c r="CID48" s="1332"/>
      <c r="CIE48" s="1332"/>
      <c r="CIF48" s="1332"/>
      <c r="CIG48" s="1332"/>
      <c r="CIH48" s="1332"/>
      <c r="CII48" s="1332"/>
      <c r="CIJ48" s="1332"/>
      <c r="CIK48" s="1332"/>
      <c r="CIL48" s="1332"/>
      <c r="CIM48" s="1332"/>
      <c r="CIN48" s="1332"/>
      <c r="CIO48" s="1332"/>
      <c r="CIP48" s="1332"/>
      <c r="CIQ48" s="1332"/>
      <c r="CIR48" s="1332"/>
      <c r="CIS48" s="1332"/>
      <c r="CIT48" s="1332"/>
      <c r="CIU48" s="1332"/>
      <c r="CIV48" s="1332"/>
      <c r="CIW48" s="1332"/>
      <c r="CIX48" s="1332"/>
      <c r="CIY48" s="1332"/>
      <c r="CIZ48" s="1332"/>
      <c r="CJA48" s="1332"/>
      <c r="CJB48" s="1332"/>
      <c r="CJC48" s="1332"/>
      <c r="CJD48" s="1332"/>
      <c r="CJE48" s="1332"/>
      <c r="CJF48" s="1332"/>
      <c r="CJG48" s="1332"/>
      <c r="CJH48" s="1332"/>
      <c r="CJI48" s="1332"/>
      <c r="CJJ48" s="1332"/>
      <c r="CJK48" s="1332"/>
      <c r="CJL48" s="1332"/>
      <c r="CJM48" s="1332"/>
      <c r="CJN48" s="1332"/>
      <c r="CJO48" s="1332"/>
      <c r="CJP48" s="1332"/>
      <c r="CJQ48" s="1332"/>
      <c r="CJR48" s="1332"/>
      <c r="CJS48" s="1332"/>
      <c r="CJT48" s="1332"/>
      <c r="CJU48" s="1332"/>
      <c r="CJV48" s="1332"/>
      <c r="CJW48" s="1332"/>
      <c r="CJX48" s="1332"/>
      <c r="CJY48" s="1332"/>
      <c r="CJZ48" s="1332"/>
      <c r="CKA48" s="1332"/>
      <c r="CKB48" s="1332"/>
      <c r="CKC48" s="1332"/>
      <c r="CKD48" s="1332"/>
      <c r="CKE48" s="1332"/>
      <c r="CKF48" s="1332"/>
      <c r="CKG48" s="1332"/>
      <c r="CKH48" s="1332"/>
      <c r="CKI48" s="1332"/>
      <c r="CKJ48" s="1332"/>
      <c r="CKK48" s="1332"/>
      <c r="CKL48" s="1332"/>
      <c r="CKM48" s="1332"/>
      <c r="CKN48" s="1332"/>
      <c r="CKO48" s="1332"/>
      <c r="CKP48" s="1332"/>
      <c r="CKQ48" s="1332"/>
      <c r="CKR48" s="1332"/>
      <c r="CKS48" s="1332"/>
      <c r="CKT48" s="1332"/>
      <c r="CKU48" s="1332"/>
      <c r="CKV48" s="1332"/>
      <c r="CKW48" s="1332"/>
      <c r="CKX48" s="1332"/>
      <c r="CKY48" s="1332"/>
      <c r="CKZ48" s="1332"/>
      <c r="CLA48" s="1332"/>
      <c r="CLB48" s="1332"/>
      <c r="CLC48" s="1332"/>
      <c r="CLD48" s="1332"/>
      <c r="CLE48" s="1332"/>
      <c r="CLF48" s="1332"/>
      <c r="CLG48" s="1332"/>
      <c r="CLH48" s="1332"/>
      <c r="CLI48" s="1332"/>
      <c r="CLJ48" s="1332"/>
      <c r="CLK48" s="1332"/>
      <c r="CLL48" s="1332"/>
      <c r="CLM48" s="1332"/>
      <c r="CLN48" s="1332"/>
      <c r="CLO48" s="1332"/>
      <c r="CLP48" s="1332"/>
      <c r="CLQ48" s="1332"/>
      <c r="CLR48" s="1332"/>
      <c r="CLS48" s="1332"/>
      <c r="CLT48" s="1332"/>
      <c r="CLU48" s="1332"/>
      <c r="CLV48" s="1332"/>
      <c r="CLW48" s="1332"/>
      <c r="CLX48" s="1332"/>
      <c r="CLY48" s="1332"/>
      <c r="CLZ48" s="1332"/>
      <c r="CMA48" s="1332"/>
      <c r="CMB48" s="1332"/>
      <c r="CMC48" s="1332"/>
      <c r="CMD48" s="1332"/>
      <c r="CME48" s="1332"/>
      <c r="CMF48" s="1332"/>
      <c r="CMG48" s="1332"/>
      <c r="CMH48" s="1332"/>
      <c r="CMI48" s="1332"/>
      <c r="CMJ48" s="1332"/>
      <c r="CMK48" s="1332"/>
      <c r="CML48" s="1332"/>
      <c r="CMM48" s="1332"/>
      <c r="CMN48" s="1332"/>
      <c r="CMO48" s="1332"/>
      <c r="CMP48" s="1332"/>
      <c r="CMQ48" s="1332"/>
      <c r="CMR48" s="1332"/>
      <c r="CMS48" s="1332"/>
      <c r="CMT48" s="1332"/>
      <c r="CMU48" s="1332"/>
      <c r="CMV48" s="1332"/>
      <c r="CMW48" s="1332"/>
      <c r="CMX48" s="1332"/>
      <c r="CMY48" s="1332"/>
      <c r="CMZ48" s="1332"/>
      <c r="CNA48" s="1332"/>
      <c r="CNB48" s="1332"/>
      <c r="CNC48" s="1332"/>
      <c r="CND48" s="1332"/>
      <c r="CNE48" s="1332"/>
      <c r="CNF48" s="1332"/>
      <c r="CNG48" s="1332"/>
      <c r="CNH48" s="1332"/>
      <c r="CNI48" s="1332"/>
      <c r="CNJ48" s="1332"/>
      <c r="CNK48" s="1332"/>
      <c r="CNL48" s="1332"/>
      <c r="CNM48" s="1332"/>
      <c r="CNN48" s="1332"/>
      <c r="CNO48" s="1332"/>
      <c r="CNP48" s="1332"/>
      <c r="CNQ48" s="1332"/>
      <c r="CNR48" s="1332"/>
      <c r="CNS48" s="1332"/>
      <c r="CNT48" s="1332"/>
      <c r="CNU48" s="1332"/>
      <c r="CNV48" s="1332"/>
      <c r="CNW48" s="1332"/>
      <c r="CNX48" s="1332"/>
      <c r="CNY48" s="1332"/>
      <c r="CNZ48" s="1332"/>
      <c r="COA48" s="1332"/>
      <c r="COB48" s="1332"/>
      <c r="COC48" s="1332"/>
      <c r="COD48" s="1332"/>
      <c r="COE48" s="1332"/>
      <c r="COF48" s="1332"/>
      <c r="COG48" s="1332"/>
      <c r="COH48" s="1332"/>
      <c r="COI48" s="1332"/>
      <c r="COJ48" s="1332"/>
      <c r="COK48" s="1332"/>
      <c r="COL48" s="1332"/>
      <c r="COM48" s="1332"/>
      <c r="CON48" s="1332"/>
      <c r="COO48" s="1332"/>
      <c r="COP48" s="1332"/>
      <c r="COQ48" s="1332"/>
      <c r="COR48" s="1332"/>
      <c r="COS48" s="1332"/>
      <c r="COT48" s="1332"/>
      <c r="COU48" s="1332"/>
      <c r="COV48" s="1332"/>
      <c r="COW48" s="1332"/>
      <c r="COX48" s="1332"/>
      <c r="COY48" s="1332"/>
      <c r="COZ48" s="1332"/>
      <c r="CPA48" s="1332"/>
      <c r="CPB48" s="1332"/>
      <c r="CPC48" s="1332"/>
      <c r="CPD48" s="1332"/>
      <c r="CPE48" s="1332"/>
      <c r="CPF48" s="1332"/>
      <c r="CPG48" s="1332"/>
      <c r="CPH48" s="1332"/>
      <c r="CPI48" s="1332"/>
      <c r="CPJ48" s="1332"/>
      <c r="CPK48" s="1332"/>
      <c r="CPL48" s="1332"/>
      <c r="CPM48" s="1332"/>
      <c r="CPN48" s="1332"/>
      <c r="CPO48" s="1332"/>
      <c r="CPP48" s="1332"/>
      <c r="CPQ48" s="1332"/>
      <c r="CPR48" s="1332"/>
      <c r="CPS48" s="1332"/>
      <c r="CPT48" s="1332"/>
      <c r="CPU48" s="1332"/>
      <c r="CPV48" s="1332"/>
      <c r="CPW48" s="1332"/>
      <c r="CPX48" s="1332"/>
      <c r="CPY48" s="1332"/>
      <c r="CPZ48" s="1332"/>
      <c r="CQA48" s="1332"/>
      <c r="CQB48" s="1332"/>
      <c r="CQC48" s="1332"/>
      <c r="CQD48" s="1332"/>
      <c r="CQE48" s="1332"/>
      <c r="CQF48" s="1332"/>
      <c r="CQG48" s="1332"/>
      <c r="CQH48" s="1332"/>
      <c r="CQI48" s="1332"/>
      <c r="CQJ48" s="1332"/>
      <c r="CQK48" s="1332"/>
      <c r="CQL48" s="1332"/>
      <c r="CQM48" s="1332"/>
      <c r="CQN48" s="1332"/>
      <c r="CQO48" s="1332"/>
      <c r="CQP48" s="1332"/>
      <c r="CQQ48" s="1332"/>
      <c r="CQR48" s="1332"/>
      <c r="CQS48" s="1332"/>
      <c r="CQT48" s="1332"/>
      <c r="CQU48" s="1332"/>
      <c r="CQV48" s="1332"/>
      <c r="CQW48" s="1332"/>
      <c r="CQX48" s="1332"/>
      <c r="CQY48" s="1332"/>
      <c r="CQZ48" s="1332"/>
      <c r="CRA48" s="1332"/>
      <c r="CRB48" s="1332"/>
      <c r="CRC48" s="1332"/>
      <c r="CRD48" s="1332"/>
      <c r="CRE48" s="1332"/>
      <c r="CRF48" s="1332"/>
      <c r="CRG48" s="1332"/>
      <c r="CRH48" s="1332"/>
      <c r="CRI48" s="1332"/>
      <c r="CRJ48" s="1332"/>
      <c r="CRK48" s="1332"/>
      <c r="CRL48" s="1332"/>
      <c r="CRM48" s="1332"/>
      <c r="CRN48" s="1332"/>
      <c r="CRO48" s="1332"/>
      <c r="CRP48" s="1332"/>
      <c r="CRQ48" s="1332"/>
      <c r="CRR48" s="1332"/>
      <c r="CRS48" s="1332"/>
      <c r="CRT48" s="1332"/>
      <c r="CRU48" s="1332"/>
      <c r="CRV48" s="1332"/>
      <c r="CRW48" s="1332"/>
      <c r="CRX48" s="1332"/>
      <c r="CRY48" s="1332"/>
      <c r="CRZ48" s="1332"/>
      <c r="CSA48" s="1332"/>
      <c r="CSB48" s="1332"/>
      <c r="CSC48" s="1332"/>
      <c r="CSD48" s="1332"/>
      <c r="CSE48" s="1332"/>
      <c r="CSF48" s="1332"/>
      <c r="CSG48" s="1332"/>
      <c r="CSH48" s="1332"/>
      <c r="CSI48" s="1332"/>
      <c r="CSJ48" s="1332"/>
      <c r="CSK48" s="1332"/>
      <c r="CSL48" s="1332"/>
      <c r="CSM48" s="1332"/>
      <c r="CSN48" s="1332"/>
      <c r="CSO48" s="1332"/>
      <c r="CSP48" s="1332"/>
      <c r="CSQ48" s="1332"/>
      <c r="CSR48" s="1332"/>
      <c r="CSS48" s="1332"/>
      <c r="CST48" s="1332"/>
      <c r="CSU48" s="1332"/>
      <c r="CSV48" s="1332"/>
      <c r="CSW48" s="1332"/>
      <c r="CSX48" s="1332"/>
      <c r="CSY48" s="1332"/>
      <c r="CSZ48" s="1332"/>
      <c r="CTA48" s="1332"/>
      <c r="CTB48" s="1332"/>
      <c r="CTC48" s="1332"/>
      <c r="CTD48" s="1332"/>
      <c r="CTE48" s="1332"/>
      <c r="CTF48" s="1332"/>
      <c r="CTG48" s="1332"/>
      <c r="CTH48" s="1332"/>
      <c r="CTI48" s="1332"/>
      <c r="CTJ48" s="1332"/>
      <c r="CTK48" s="1332"/>
      <c r="CTL48" s="1332"/>
      <c r="CTM48" s="1332"/>
      <c r="CTN48" s="1332"/>
      <c r="CTO48" s="1332"/>
      <c r="CTP48" s="1332"/>
      <c r="CTQ48" s="1332"/>
      <c r="CTR48" s="1332"/>
      <c r="CTS48" s="1332"/>
      <c r="CTT48" s="1332"/>
      <c r="CTU48" s="1332"/>
      <c r="CTV48" s="1332"/>
      <c r="CTW48" s="1332"/>
      <c r="CTX48" s="1332"/>
      <c r="CTY48" s="1332"/>
      <c r="CTZ48" s="1332"/>
      <c r="CUA48" s="1332"/>
      <c r="CUB48" s="1332"/>
      <c r="CUC48" s="1332"/>
      <c r="CUD48" s="1332"/>
      <c r="CUE48" s="1332"/>
      <c r="CUF48" s="1332"/>
      <c r="CUG48" s="1332"/>
      <c r="CUH48" s="1332"/>
      <c r="CUI48" s="1332"/>
      <c r="CUJ48" s="1332"/>
      <c r="CUK48" s="1332"/>
      <c r="CUL48" s="1332"/>
      <c r="CUM48" s="1332"/>
      <c r="CUN48" s="1332"/>
      <c r="CUO48" s="1332"/>
      <c r="CUP48" s="1332"/>
      <c r="CUQ48" s="1332"/>
      <c r="CUR48" s="1332"/>
      <c r="CUS48" s="1332"/>
      <c r="CUT48" s="1332"/>
      <c r="CUU48" s="1332"/>
      <c r="CUV48" s="1332"/>
      <c r="CUW48" s="1332"/>
      <c r="CUX48" s="1332"/>
      <c r="CUY48" s="1332"/>
      <c r="CUZ48" s="1332"/>
      <c r="CVA48" s="1332"/>
      <c r="CVB48" s="1332"/>
      <c r="CVC48" s="1332"/>
      <c r="CVD48" s="1332"/>
      <c r="CVE48" s="1332"/>
      <c r="CVF48" s="1332"/>
      <c r="CVG48" s="1332"/>
      <c r="CVH48" s="1332"/>
      <c r="CVI48" s="1332"/>
      <c r="CVJ48" s="1332"/>
      <c r="CVK48" s="1332"/>
      <c r="CVL48" s="1332"/>
      <c r="CVM48" s="1332"/>
      <c r="CVN48" s="1332"/>
      <c r="CVO48" s="1332"/>
      <c r="CVP48" s="1332"/>
      <c r="CVQ48" s="1332"/>
      <c r="CVR48" s="1332"/>
      <c r="CVS48" s="1332"/>
      <c r="CVT48" s="1332"/>
      <c r="CVU48" s="1332"/>
      <c r="CVV48" s="1332"/>
      <c r="CVW48" s="1332"/>
      <c r="CVX48" s="1332"/>
      <c r="CVY48" s="1332"/>
      <c r="CVZ48" s="1332"/>
      <c r="CWA48" s="1332"/>
      <c r="CWB48" s="1332"/>
      <c r="CWC48" s="1332"/>
      <c r="CWD48" s="1332"/>
      <c r="CWE48" s="1332"/>
      <c r="CWF48" s="1332"/>
      <c r="CWG48" s="1332"/>
      <c r="CWH48" s="1332"/>
      <c r="CWI48" s="1332"/>
      <c r="CWJ48" s="1332"/>
      <c r="CWK48" s="1332"/>
      <c r="CWL48" s="1332"/>
      <c r="CWM48" s="1332"/>
      <c r="CWN48" s="1332"/>
      <c r="CWO48" s="1332"/>
      <c r="CWP48" s="1332"/>
      <c r="CWQ48" s="1332"/>
      <c r="CWR48" s="1332"/>
      <c r="CWS48" s="1332"/>
      <c r="CWT48" s="1332"/>
      <c r="CWU48" s="1332"/>
      <c r="CWV48" s="1332"/>
      <c r="CWW48" s="1332"/>
      <c r="CWX48" s="1332"/>
      <c r="CWY48" s="1332"/>
      <c r="CWZ48" s="1332"/>
      <c r="CXA48" s="1332"/>
      <c r="CXB48" s="1332"/>
      <c r="CXC48" s="1332"/>
      <c r="CXD48" s="1332"/>
      <c r="CXE48" s="1332"/>
      <c r="CXF48" s="1332"/>
      <c r="CXG48" s="1332"/>
      <c r="CXH48" s="1332"/>
      <c r="CXI48" s="1332"/>
      <c r="CXJ48" s="1332"/>
      <c r="CXK48" s="1332"/>
      <c r="CXL48" s="1332"/>
      <c r="CXM48" s="1332"/>
      <c r="CXN48" s="1332"/>
      <c r="CXO48" s="1332"/>
      <c r="CXP48" s="1332"/>
      <c r="CXQ48" s="1332"/>
      <c r="CXR48" s="1332"/>
      <c r="CXS48" s="1332"/>
      <c r="CXT48" s="1332"/>
      <c r="CXU48" s="1332"/>
      <c r="CXV48" s="1332"/>
      <c r="CXW48" s="1332"/>
      <c r="CXX48" s="1332"/>
      <c r="CXY48" s="1332"/>
      <c r="CXZ48" s="1332"/>
      <c r="CYA48" s="1332"/>
      <c r="CYB48" s="1332"/>
      <c r="CYC48" s="1332"/>
      <c r="CYD48" s="1332"/>
      <c r="CYE48" s="1332"/>
      <c r="CYF48" s="1332"/>
      <c r="CYG48" s="1332"/>
      <c r="CYH48" s="1332"/>
      <c r="CYI48" s="1332"/>
      <c r="CYJ48" s="1332"/>
      <c r="CYK48" s="1332"/>
      <c r="CYL48" s="1332"/>
      <c r="CYM48" s="1332"/>
      <c r="CYN48" s="1332"/>
      <c r="CYO48" s="1332"/>
      <c r="CYP48" s="1332"/>
      <c r="CYQ48" s="1332"/>
      <c r="CYR48" s="1332"/>
      <c r="CYS48" s="1332"/>
      <c r="CYT48" s="1332"/>
      <c r="CYU48" s="1332"/>
      <c r="CYV48" s="1332"/>
      <c r="CYW48" s="1332"/>
      <c r="CYX48" s="1332"/>
      <c r="CYY48" s="1332"/>
      <c r="CYZ48" s="1332"/>
      <c r="CZA48" s="1332"/>
      <c r="CZB48" s="1332"/>
      <c r="CZC48" s="1332"/>
      <c r="CZD48" s="1332"/>
      <c r="CZE48" s="1332"/>
      <c r="CZF48" s="1332"/>
      <c r="CZG48" s="1332"/>
      <c r="CZH48" s="1332"/>
      <c r="CZI48" s="1332"/>
      <c r="CZJ48" s="1332"/>
      <c r="CZK48" s="1332"/>
      <c r="CZL48" s="1332"/>
      <c r="CZM48" s="1332"/>
      <c r="CZN48" s="1332"/>
      <c r="CZO48" s="1332"/>
      <c r="CZP48" s="1332"/>
      <c r="CZQ48" s="1332"/>
      <c r="CZR48" s="1332"/>
      <c r="CZS48" s="1332"/>
      <c r="CZT48" s="1332"/>
      <c r="CZU48" s="1332"/>
      <c r="CZV48" s="1332"/>
      <c r="CZW48" s="1332"/>
      <c r="CZX48" s="1332"/>
      <c r="CZY48" s="1332"/>
      <c r="CZZ48" s="1332"/>
      <c r="DAA48" s="1332"/>
      <c r="DAB48" s="1332"/>
      <c r="DAC48" s="1332"/>
      <c r="DAD48" s="1332"/>
      <c r="DAE48" s="1332"/>
      <c r="DAF48" s="1332"/>
      <c r="DAG48" s="1332"/>
      <c r="DAH48" s="1332"/>
      <c r="DAI48" s="1332"/>
      <c r="DAJ48" s="1332"/>
      <c r="DAK48" s="1332"/>
      <c r="DAL48" s="1332"/>
      <c r="DAM48" s="1332"/>
      <c r="DAN48" s="1332"/>
      <c r="DAO48" s="1332"/>
      <c r="DAP48" s="1332"/>
      <c r="DAQ48" s="1332"/>
      <c r="DAR48" s="1332"/>
      <c r="DAS48" s="1332"/>
      <c r="DAT48" s="1332"/>
      <c r="DAU48" s="1332"/>
      <c r="DAV48" s="1332"/>
      <c r="DAW48" s="1332"/>
      <c r="DAX48" s="1332"/>
      <c r="DAY48" s="1332"/>
      <c r="DAZ48" s="1332"/>
      <c r="DBA48" s="1332"/>
      <c r="DBB48" s="1332"/>
      <c r="DBC48" s="1332"/>
      <c r="DBD48" s="1332"/>
      <c r="DBE48" s="1332"/>
      <c r="DBF48" s="1332"/>
      <c r="DBG48" s="1332"/>
      <c r="DBH48" s="1332"/>
      <c r="DBI48" s="1332"/>
      <c r="DBJ48" s="1332"/>
      <c r="DBK48" s="1332"/>
      <c r="DBL48" s="1332"/>
      <c r="DBM48" s="1332"/>
      <c r="DBN48" s="1332"/>
      <c r="DBO48" s="1332"/>
      <c r="DBP48" s="1332"/>
      <c r="DBQ48" s="1332"/>
      <c r="DBR48" s="1332"/>
      <c r="DBS48" s="1332"/>
      <c r="DBT48" s="1332"/>
      <c r="DBU48" s="1332"/>
      <c r="DBV48" s="1332"/>
      <c r="DBW48" s="1332"/>
      <c r="DBX48" s="1332"/>
      <c r="DBY48" s="1332"/>
      <c r="DBZ48" s="1332"/>
      <c r="DCA48" s="1332"/>
      <c r="DCB48" s="1332"/>
      <c r="DCC48" s="1332"/>
      <c r="DCD48" s="1332"/>
      <c r="DCE48" s="1332"/>
      <c r="DCF48" s="1332"/>
      <c r="DCG48" s="1332"/>
      <c r="DCH48" s="1332"/>
      <c r="DCI48" s="1332"/>
      <c r="DCJ48" s="1332"/>
      <c r="DCK48" s="1332"/>
      <c r="DCL48" s="1332"/>
      <c r="DCM48" s="1332"/>
      <c r="DCN48" s="1332"/>
      <c r="DCO48" s="1332"/>
      <c r="DCP48" s="1332"/>
      <c r="DCQ48" s="1332"/>
      <c r="DCR48" s="1332"/>
      <c r="DCS48" s="1332"/>
      <c r="DCT48" s="1332"/>
      <c r="DCU48" s="1332"/>
      <c r="DCV48" s="1332"/>
      <c r="DCW48" s="1332"/>
      <c r="DCX48" s="1332"/>
      <c r="DCY48" s="1332"/>
      <c r="DCZ48" s="1332"/>
      <c r="DDA48" s="1332"/>
      <c r="DDB48" s="1332"/>
      <c r="DDC48" s="1332"/>
      <c r="DDD48" s="1332"/>
      <c r="DDE48" s="1332"/>
      <c r="DDF48" s="1332"/>
      <c r="DDG48" s="1332"/>
      <c r="DDH48" s="1332"/>
      <c r="DDI48" s="1332"/>
      <c r="DDJ48" s="1332"/>
      <c r="DDK48" s="1332"/>
      <c r="DDL48" s="1332"/>
      <c r="DDM48" s="1332"/>
      <c r="DDN48" s="1332"/>
      <c r="DDO48" s="1332"/>
      <c r="DDP48" s="1332"/>
      <c r="DDQ48" s="1332"/>
      <c r="DDR48" s="1332"/>
      <c r="DDS48" s="1332"/>
      <c r="DDT48" s="1332"/>
      <c r="DDU48" s="1332"/>
      <c r="DDV48" s="1332"/>
      <c r="DDW48" s="1332"/>
      <c r="DDX48" s="1332"/>
      <c r="DDY48" s="1332"/>
      <c r="DDZ48" s="1332"/>
      <c r="DEA48" s="1332"/>
      <c r="DEB48" s="1332"/>
      <c r="DEC48" s="1332"/>
      <c r="DED48" s="1332"/>
      <c r="DEE48" s="1332"/>
      <c r="DEF48" s="1332"/>
      <c r="DEG48" s="1332"/>
      <c r="DEH48" s="1332"/>
      <c r="DEI48" s="1332"/>
      <c r="DEJ48" s="1332"/>
      <c r="DEK48" s="1332"/>
      <c r="DEL48" s="1332"/>
      <c r="DEM48" s="1332"/>
      <c r="DEN48" s="1332"/>
      <c r="DEO48" s="1332"/>
      <c r="DEP48" s="1332"/>
      <c r="DEQ48" s="1332"/>
      <c r="DER48" s="1332"/>
      <c r="DES48" s="1332"/>
      <c r="DET48" s="1332"/>
      <c r="DEU48" s="1332"/>
      <c r="DEV48" s="1332"/>
      <c r="DEW48" s="1332"/>
      <c r="DEX48" s="1332"/>
      <c r="DEY48" s="1332"/>
      <c r="DEZ48" s="1332"/>
      <c r="DFA48" s="1332"/>
      <c r="DFB48" s="1332"/>
      <c r="DFC48" s="1332"/>
      <c r="DFD48" s="1332"/>
      <c r="DFE48" s="1332"/>
      <c r="DFF48" s="1332"/>
      <c r="DFG48" s="1332"/>
      <c r="DFH48" s="1332"/>
      <c r="DFI48" s="1332"/>
      <c r="DFJ48" s="1332"/>
      <c r="DFK48" s="1332"/>
      <c r="DFL48" s="1332"/>
      <c r="DFM48" s="1332"/>
      <c r="DFN48" s="1332"/>
      <c r="DFO48" s="1332"/>
      <c r="DFP48" s="1332"/>
      <c r="DFQ48" s="1332"/>
      <c r="DFR48" s="1332"/>
      <c r="DFS48" s="1332"/>
      <c r="DFT48" s="1332"/>
      <c r="DFU48" s="1332"/>
      <c r="DFV48" s="1332"/>
      <c r="DFW48" s="1332"/>
      <c r="DFX48" s="1332"/>
      <c r="DFY48" s="1332"/>
      <c r="DFZ48" s="1332"/>
      <c r="DGA48" s="1332"/>
      <c r="DGB48" s="1332"/>
      <c r="DGC48" s="1332"/>
      <c r="DGD48" s="1332"/>
      <c r="DGE48" s="1332"/>
      <c r="DGF48" s="1332"/>
      <c r="DGG48" s="1332"/>
      <c r="DGH48" s="1332"/>
      <c r="DGI48" s="1332"/>
      <c r="DGJ48" s="1332"/>
      <c r="DGK48" s="1332"/>
      <c r="DGL48" s="1332"/>
      <c r="DGM48" s="1332"/>
      <c r="DGN48" s="1332"/>
      <c r="DGO48" s="1332"/>
      <c r="DGP48" s="1332"/>
      <c r="DGQ48" s="1332"/>
      <c r="DGR48" s="1332"/>
      <c r="DGS48" s="1332"/>
      <c r="DGT48" s="1332"/>
      <c r="DGU48" s="1332"/>
      <c r="DGV48" s="1332"/>
      <c r="DGW48" s="1332"/>
      <c r="DGX48" s="1332"/>
      <c r="DGY48" s="1332"/>
      <c r="DGZ48" s="1332"/>
      <c r="DHA48" s="1332"/>
      <c r="DHB48" s="1332"/>
      <c r="DHC48" s="1332"/>
      <c r="DHD48" s="1332"/>
      <c r="DHE48" s="1332"/>
      <c r="DHF48" s="1332"/>
      <c r="DHG48" s="1332"/>
      <c r="DHH48" s="1332"/>
      <c r="DHI48" s="1332"/>
      <c r="DHJ48" s="1332"/>
      <c r="DHK48" s="1332"/>
      <c r="DHL48" s="1332"/>
      <c r="DHM48" s="1332"/>
      <c r="DHN48" s="1332"/>
      <c r="DHO48" s="1332"/>
      <c r="DHP48" s="1332"/>
      <c r="DHQ48" s="1332"/>
      <c r="DHR48" s="1332"/>
      <c r="DHS48" s="1332"/>
      <c r="DHT48" s="1332"/>
      <c r="DHU48" s="1332"/>
      <c r="DHV48" s="1332"/>
      <c r="DHW48" s="1332"/>
      <c r="DHX48" s="1332"/>
      <c r="DHY48" s="1332"/>
      <c r="DHZ48" s="1332"/>
      <c r="DIA48" s="1332"/>
      <c r="DIB48" s="1332"/>
      <c r="DIC48" s="1332"/>
      <c r="DID48" s="1332"/>
      <c r="DIE48" s="1332"/>
      <c r="DIF48" s="1332"/>
      <c r="DIG48" s="1332"/>
      <c r="DIH48" s="1332"/>
      <c r="DII48" s="1332"/>
      <c r="DIJ48" s="1332"/>
      <c r="DIK48" s="1332"/>
      <c r="DIL48" s="1332"/>
      <c r="DIM48" s="1332"/>
      <c r="DIN48" s="1332"/>
      <c r="DIO48" s="1332"/>
      <c r="DIP48" s="1332"/>
      <c r="DIQ48" s="1332"/>
      <c r="DIR48" s="1332"/>
      <c r="DIS48" s="1332"/>
      <c r="DIT48" s="1332"/>
      <c r="DIU48" s="1332"/>
      <c r="DIV48" s="1332"/>
      <c r="DIW48" s="1332"/>
      <c r="DIX48" s="1332"/>
      <c r="DIY48" s="1332"/>
      <c r="DIZ48" s="1332"/>
      <c r="DJA48" s="1332"/>
      <c r="DJB48" s="1332"/>
      <c r="DJC48" s="1332"/>
      <c r="DJD48" s="1332"/>
      <c r="DJE48" s="1332"/>
      <c r="DJF48" s="1332"/>
      <c r="DJG48" s="1332"/>
      <c r="DJH48" s="1332"/>
      <c r="DJI48" s="1332"/>
      <c r="DJJ48" s="1332"/>
      <c r="DJK48" s="1332"/>
      <c r="DJL48" s="1332"/>
      <c r="DJM48" s="1332"/>
      <c r="DJN48" s="1332"/>
      <c r="DJO48" s="1332"/>
      <c r="DJP48" s="1332"/>
      <c r="DJQ48" s="1332"/>
      <c r="DJR48" s="1332"/>
      <c r="DJS48" s="1332"/>
      <c r="DJT48" s="1332"/>
      <c r="DJU48" s="1332"/>
      <c r="DJV48" s="1332"/>
      <c r="DJW48" s="1332"/>
      <c r="DJX48" s="1332"/>
      <c r="DJY48" s="1332"/>
      <c r="DJZ48" s="1332"/>
      <c r="DKA48" s="1332"/>
      <c r="DKB48" s="1332"/>
      <c r="DKC48" s="1332"/>
      <c r="DKD48" s="1332"/>
      <c r="DKE48" s="1332"/>
      <c r="DKF48" s="1332"/>
      <c r="DKG48" s="1332"/>
      <c r="DKH48" s="1332"/>
      <c r="DKI48" s="1332"/>
      <c r="DKJ48" s="1332"/>
      <c r="DKK48" s="1332"/>
      <c r="DKL48" s="1332"/>
      <c r="DKM48" s="1332"/>
      <c r="DKN48" s="1332"/>
      <c r="DKO48" s="1332"/>
      <c r="DKP48" s="1332"/>
      <c r="DKQ48" s="1332"/>
      <c r="DKR48" s="1332"/>
      <c r="DKS48" s="1332"/>
      <c r="DKT48" s="1332"/>
      <c r="DKU48" s="1332"/>
      <c r="DKV48" s="1332"/>
      <c r="DKW48" s="1332"/>
      <c r="DKX48" s="1332"/>
      <c r="DKY48" s="1332"/>
      <c r="DKZ48" s="1332"/>
      <c r="DLA48" s="1332"/>
      <c r="DLB48" s="1332"/>
      <c r="DLC48" s="1332"/>
      <c r="DLD48" s="1332"/>
      <c r="DLE48" s="1332"/>
      <c r="DLF48" s="1332"/>
      <c r="DLG48" s="1332"/>
      <c r="DLH48" s="1332"/>
      <c r="DLI48" s="1332"/>
      <c r="DLJ48" s="1332"/>
      <c r="DLK48" s="1332"/>
      <c r="DLL48" s="1332"/>
      <c r="DLM48" s="1332"/>
      <c r="DLN48" s="1332"/>
      <c r="DLO48" s="1332"/>
      <c r="DLP48" s="1332"/>
      <c r="DLQ48" s="1332"/>
      <c r="DLR48" s="1332"/>
      <c r="DLS48" s="1332"/>
      <c r="DLT48" s="1332"/>
      <c r="DLU48" s="1332"/>
      <c r="DLV48" s="1332"/>
      <c r="DLW48" s="1332"/>
      <c r="DLX48" s="1332"/>
      <c r="DLY48" s="1332"/>
      <c r="DLZ48" s="1332"/>
      <c r="DMA48" s="1332"/>
      <c r="DMB48" s="1332"/>
      <c r="DMC48" s="1332"/>
      <c r="DMD48" s="1332"/>
      <c r="DME48" s="1332"/>
      <c r="DMF48" s="1332"/>
      <c r="DMG48" s="1332"/>
      <c r="DMH48" s="1332"/>
      <c r="DMI48" s="1332"/>
      <c r="DMJ48" s="1332"/>
      <c r="DMK48" s="1332"/>
      <c r="DML48" s="1332"/>
      <c r="DMM48" s="1332"/>
      <c r="DMN48" s="1332"/>
      <c r="DMO48" s="1332"/>
      <c r="DMP48" s="1332"/>
      <c r="DMQ48" s="1332"/>
      <c r="DMR48" s="1332"/>
      <c r="DMS48" s="1332"/>
      <c r="DMT48" s="1332"/>
      <c r="DMU48" s="1332"/>
      <c r="DMV48" s="1332"/>
      <c r="DMW48" s="1332"/>
      <c r="DMX48" s="1332"/>
      <c r="DMY48" s="1332"/>
      <c r="DMZ48" s="1332"/>
      <c r="DNA48" s="1332"/>
      <c r="DNB48" s="1332"/>
      <c r="DNC48" s="1332"/>
      <c r="DND48" s="1332"/>
      <c r="DNE48" s="1332"/>
      <c r="DNF48" s="1332"/>
      <c r="DNG48" s="1332"/>
      <c r="DNH48" s="1332"/>
      <c r="DNI48" s="1332"/>
      <c r="DNJ48" s="1332"/>
      <c r="DNK48" s="1332"/>
      <c r="DNL48" s="1332"/>
      <c r="DNM48" s="1332"/>
      <c r="DNN48" s="1332"/>
      <c r="DNO48" s="1332"/>
      <c r="DNP48" s="1332"/>
      <c r="DNQ48" s="1332"/>
      <c r="DNR48" s="1332"/>
      <c r="DNS48" s="1332"/>
      <c r="DNT48" s="1332"/>
      <c r="DNU48" s="1332"/>
      <c r="DNV48" s="1332"/>
      <c r="DNW48" s="1332"/>
      <c r="DNX48" s="1332"/>
      <c r="DNY48" s="1332"/>
      <c r="DNZ48" s="1332"/>
      <c r="DOA48" s="1332"/>
      <c r="DOB48" s="1332"/>
      <c r="DOC48" s="1332"/>
      <c r="DOD48" s="1332"/>
      <c r="DOE48" s="1332"/>
      <c r="DOF48" s="1332"/>
      <c r="DOG48" s="1332"/>
      <c r="DOH48" s="1332"/>
      <c r="DOI48" s="1332"/>
      <c r="DOJ48" s="1332"/>
      <c r="DOK48" s="1332"/>
      <c r="DOL48" s="1332"/>
      <c r="DOM48" s="1332"/>
      <c r="DON48" s="1332"/>
      <c r="DOO48" s="1332"/>
      <c r="DOP48" s="1332"/>
      <c r="DOQ48" s="1332"/>
      <c r="DOR48" s="1332"/>
      <c r="DOS48" s="1332"/>
      <c r="DOT48" s="1332"/>
      <c r="DOU48" s="1332"/>
      <c r="DOV48" s="1332"/>
      <c r="DOW48" s="1332"/>
      <c r="DOX48" s="1332"/>
      <c r="DOY48" s="1332"/>
      <c r="DOZ48" s="1332"/>
      <c r="DPA48" s="1332"/>
      <c r="DPB48" s="1332"/>
      <c r="DPC48" s="1332"/>
      <c r="DPD48" s="1332"/>
      <c r="DPE48" s="1332"/>
      <c r="DPF48" s="1332"/>
      <c r="DPG48" s="1332"/>
      <c r="DPH48" s="1332"/>
      <c r="DPI48" s="1332"/>
      <c r="DPJ48" s="1332"/>
      <c r="DPK48" s="1332"/>
      <c r="DPL48" s="1332"/>
      <c r="DPM48" s="1332"/>
      <c r="DPN48" s="1332"/>
      <c r="DPO48" s="1332"/>
      <c r="DPP48" s="1332"/>
      <c r="DPQ48" s="1332"/>
      <c r="DPR48" s="1332"/>
      <c r="DPS48" s="1332"/>
      <c r="DPT48" s="1332"/>
      <c r="DPU48" s="1332"/>
      <c r="DPV48" s="1332"/>
      <c r="DPW48" s="1332"/>
      <c r="DPX48" s="1332"/>
      <c r="DPY48" s="1332"/>
      <c r="DPZ48" s="1332"/>
      <c r="DQA48" s="1332"/>
      <c r="DQB48" s="1332"/>
      <c r="DQC48" s="1332"/>
      <c r="DQD48" s="1332"/>
      <c r="DQE48" s="1332"/>
      <c r="DQF48" s="1332"/>
      <c r="DQG48" s="1332"/>
      <c r="DQH48" s="1332"/>
      <c r="DQI48" s="1332"/>
      <c r="DQJ48" s="1332"/>
      <c r="DQK48" s="1332"/>
      <c r="DQL48" s="1332"/>
      <c r="DQM48" s="1332"/>
      <c r="DQN48" s="1332"/>
      <c r="DQO48" s="1332"/>
      <c r="DQP48" s="1332"/>
      <c r="DQQ48" s="1332"/>
      <c r="DQR48" s="1332"/>
      <c r="DQS48" s="1332"/>
      <c r="DQT48" s="1332"/>
      <c r="DQU48" s="1332"/>
      <c r="DQV48" s="1332"/>
      <c r="DQW48" s="1332"/>
      <c r="DQX48" s="1332"/>
      <c r="DQY48" s="1332"/>
      <c r="DQZ48" s="1332"/>
      <c r="DRA48" s="1332"/>
      <c r="DRB48" s="1332"/>
      <c r="DRC48" s="1332"/>
      <c r="DRD48" s="1332"/>
      <c r="DRE48" s="1332"/>
      <c r="DRF48" s="1332"/>
      <c r="DRG48" s="1332"/>
      <c r="DRH48" s="1332"/>
      <c r="DRI48" s="1332"/>
      <c r="DRJ48" s="1332"/>
      <c r="DRK48" s="1332"/>
      <c r="DRL48" s="1332"/>
      <c r="DRM48" s="1332"/>
      <c r="DRN48" s="1332"/>
      <c r="DRO48" s="1332"/>
      <c r="DRP48" s="1332"/>
      <c r="DRQ48" s="1332"/>
      <c r="DRR48" s="1332"/>
      <c r="DRS48" s="1332"/>
      <c r="DRT48" s="1332"/>
      <c r="DRU48" s="1332"/>
      <c r="DRV48" s="1332"/>
      <c r="DRW48" s="1332"/>
      <c r="DRX48" s="1332"/>
      <c r="DRY48" s="1332"/>
      <c r="DRZ48" s="1332"/>
      <c r="DSA48" s="1332"/>
      <c r="DSB48" s="1332"/>
      <c r="DSC48" s="1332"/>
      <c r="DSD48" s="1332"/>
      <c r="DSE48" s="1332"/>
      <c r="DSF48" s="1332"/>
      <c r="DSG48" s="1332"/>
      <c r="DSH48" s="1332"/>
      <c r="DSI48" s="1332"/>
      <c r="DSJ48" s="1332"/>
      <c r="DSK48" s="1332"/>
      <c r="DSL48" s="1332"/>
      <c r="DSM48" s="1332"/>
      <c r="DSN48" s="1332"/>
      <c r="DSO48" s="1332"/>
      <c r="DSP48" s="1332"/>
      <c r="DSQ48" s="1332"/>
      <c r="DSR48" s="1332"/>
      <c r="DSS48" s="1332"/>
      <c r="DST48" s="1332"/>
      <c r="DSU48" s="1332"/>
      <c r="DSV48" s="1332"/>
      <c r="DSW48" s="1332"/>
      <c r="DSX48" s="1332"/>
      <c r="DSY48" s="1332"/>
      <c r="DSZ48" s="1332"/>
      <c r="DTA48" s="1332"/>
      <c r="DTB48" s="1332"/>
      <c r="DTC48" s="1332"/>
      <c r="DTD48" s="1332"/>
      <c r="DTE48" s="1332"/>
      <c r="DTF48" s="1332"/>
      <c r="DTG48" s="1332"/>
      <c r="DTH48" s="1332"/>
      <c r="DTI48" s="1332"/>
      <c r="DTJ48" s="1332"/>
      <c r="DTK48" s="1332"/>
      <c r="DTL48" s="1332"/>
      <c r="DTM48" s="1332"/>
      <c r="DTN48" s="1332"/>
      <c r="DTO48" s="1332"/>
      <c r="DTP48" s="1332"/>
      <c r="DTQ48" s="1332"/>
      <c r="DTR48" s="1332"/>
      <c r="DTS48" s="1332"/>
      <c r="DTT48" s="1332"/>
      <c r="DTU48" s="1332"/>
      <c r="DTV48" s="1332"/>
      <c r="DTW48" s="1332"/>
      <c r="DTX48" s="1332"/>
      <c r="DTY48" s="1332"/>
      <c r="DTZ48" s="1332"/>
      <c r="DUA48" s="1332"/>
      <c r="DUB48" s="1332"/>
      <c r="DUC48" s="1332"/>
      <c r="DUD48" s="1332"/>
      <c r="DUE48" s="1332"/>
      <c r="DUF48" s="1332"/>
      <c r="DUG48" s="1332"/>
      <c r="DUH48" s="1332"/>
      <c r="DUI48" s="1332"/>
      <c r="DUJ48" s="1332"/>
      <c r="DUK48" s="1332"/>
      <c r="DUL48" s="1332"/>
      <c r="DUM48" s="1332"/>
      <c r="DUN48" s="1332"/>
      <c r="DUO48" s="1332"/>
      <c r="DUP48" s="1332"/>
      <c r="DUQ48" s="1332"/>
      <c r="DUR48" s="1332"/>
      <c r="DUS48" s="1332"/>
      <c r="DUT48" s="1332"/>
      <c r="DUU48" s="1332"/>
      <c r="DUV48" s="1332"/>
      <c r="DUW48" s="1332"/>
      <c r="DUX48" s="1332"/>
      <c r="DUY48" s="1332"/>
      <c r="DUZ48" s="1332"/>
      <c r="DVA48" s="1332"/>
      <c r="DVB48" s="1332"/>
      <c r="DVC48" s="1332"/>
      <c r="DVD48" s="1332"/>
      <c r="DVE48" s="1332"/>
      <c r="DVF48" s="1332"/>
      <c r="DVG48" s="1332"/>
      <c r="DVH48" s="1332"/>
      <c r="DVI48" s="1332"/>
      <c r="DVJ48" s="1332"/>
      <c r="DVK48" s="1332"/>
      <c r="DVL48" s="1332"/>
      <c r="DVM48" s="1332"/>
      <c r="DVN48" s="1332"/>
      <c r="DVO48" s="1332"/>
      <c r="DVP48" s="1332"/>
      <c r="DVQ48" s="1332"/>
      <c r="DVR48" s="1332"/>
      <c r="DVS48" s="1332"/>
      <c r="DVT48" s="1332"/>
      <c r="DVU48" s="1332"/>
      <c r="DVV48" s="1332"/>
      <c r="DVW48" s="1332"/>
      <c r="DVX48" s="1332"/>
      <c r="DVY48" s="1332"/>
      <c r="DVZ48" s="1332"/>
      <c r="DWA48" s="1332"/>
      <c r="DWB48" s="1332"/>
      <c r="DWC48" s="1332"/>
      <c r="DWD48" s="1332"/>
      <c r="DWE48" s="1332"/>
      <c r="DWF48" s="1332"/>
      <c r="DWG48" s="1332"/>
      <c r="DWH48" s="1332"/>
      <c r="DWI48" s="1332"/>
      <c r="DWJ48" s="1332"/>
      <c r="DWK48" s="1332"/>
      <c r="DWL48" s="1332"/>
      <c r="DWM48" s="1332"/>
      <c r="DWN48" s="1332"/>
      <c r="DWO48" s="1332"/>
      <c r="DWP48" s="1332"/>
      <c r="DWQ48" s="1332"/>
      <c r="DWR48" s="1332"/>
      <c r="DWS48" s="1332"/>
      <c r="DWT48" s="1332"/>
      <c r="DWU48" s="1332"/>
      <c r="DWV48" s="1332"/>
      <c r="DWW48" s="1332"/>
      <c r="DWX48" s="1332"/>
      <c r="DWY48" s="1332"/>
      <c r="DWZ48" s="1332"/>
      <c r="DXA48" s="1332"/>
      <c r="DXB48" s="1332"/>
      <c r="DXC48" s="1332"/>
      <c r="DXD48" s="1332"/>
      <c r="DXE48" s="1332"/>
      <c r="DXF48" s="1332"/>
      <c r="DXG48" s="1332"/>
      <c r="DXH48" s="1332"/>
      <c r="DXI48" s="1332"/>
      <c r="DXJ48" s="1332"/>
      <c r="DXK48" s="1332"/>
      <c r="DXL48" s="1332"/>
      <c r="DXM48" s="1332"/>
      <c r="DXN48" s="1332"/>
      <c r="DXO48" s="1332"/>
      <c r="DXP48" s="1332"/>
      <c r="DXQ48" s="1332"/>
      <c r="DXR48" s="1332"/>
      <c r="DXS48" s="1332"/>
      <c r="DXT48" s="1332"/>
      <c r="DXU48" s="1332"/>
      <c r="DXV48" s="1332"/>
      <c r="DXW48" s="1332"/>
      <c r="DXX48" s="1332"/>
      <c r="DXY48" s="1332"/>
      <c r="DXZ48" s="1332"/>
      <c r="DYA48" s="1332"/>
      <c r="DYB48" s="1332"/>
      <c r="DYC48" s="1332"/>
      <c r="DYD48" s="1332"/>
      <c r="DYE48" s="1332"/>
      <c r="DYF48" s="1332"/>
      <c r="DYG48" s="1332"/>
      <c r="DYH48" s="1332"/>
      <c r="DYI48" s="1332"/>
      <c r="DYJ48" s="1332"/>
      <c r="DYK48" s="1332"/>
      <c r="DYL48" s="1332"/>
      <c r="DYM48" s="1332"/>
      <c r="DYN48" s="1332"/>
      <c r="DYO48" s="1332"/>
      <c r="DYP48" s="1332"/>
      <c r="DYQ48" s="1332"/>
      <c r="DYR48" s="1332"/>
      <c r="DYS48" s="1332"/>
      <c r="DYT48" s="1332"/>
      <c r="DYU48" s="1332"/>
      <c r="DYV48" s="1332"/>
      <c r="DYW48" s="1332"/>
      <c r="DYX48" s="1332"/>
      <c r="DYY48" s="1332"/>
      <c r="DYZ48" s="1332"/>
      <c r="DZA48" s="1332"/>
      <c r="DZB48" s="1332"/>
      <c r="DZC48" s="1332"/>
      <c r="DZD48" s="1332"/>
      <c r="DZE48" s="1332"/>
      <c r="DZF48" s="1332"/>
      <c r="DZG48" s="1332"/>
      <c r="DZH48" s="1332"/>
      <c r="DZI48" s="1332"/>
      <c r="DZJ48" s="1332"/>
      <c r="DZK48" s="1332"/>
      <c r="DZL48" s="1332"/>
      <c r="DZM48" s="1332"/>
      <c r="DZN48" s="1332"/>
      <c r="DZO48" s="1332"/>
      <c r="DZP48" s="1332"/>
      <c r="DZQ48" s="1332"/>
      <c r="DZR48" s="1332"/>
      <c r="DZS48" s="1332"/>
      <c r="DZT48" s="1332"/>
      <c r="DZU48" s="1332"/>
      <c r="DZV48" s="1332"/>
      <c r="DZW48" s="1332"/>
      <c r="DZX48" s="1332"/>
      <c r="DZY48" s="1332"/>
      <c r="DZZ48" s="1332"/>
      <c r="EAA48" s="1332"/>
      <c r="EAB48" s="1332"/>
      <c r="EAC48" s="1332"/>
      <c r="EAD48" s="1332"/>
      <c r="EAE48" s="1332"/>
      <c r="EAF48" s="1332"/>
      <c r="EAG48" s="1332"/>
      <c r="EAH48" s="1332"/>
      <c r="EAI48" s="1332"/>
      <c r="EAJ48" s="1332"/>
      <c r="EAK48" s="1332"/>
      <c r="EAL48" s="1332"/>
      <c r="EAM48" s="1332"/>
      <c r="EAN48" s="1332"/>
      <c r="EAO48" s="1332"/>
      <c r="EAP48" s="1332"/>
      <c r="EAQ48" s="1332"/>
      <c r="EAR48" s="1332"/>
      <c r="EAS48" s="1332"/>
      <c r="EAT48" s="1332"/>
      <c r="EAU48" s="1332"/>
      <c r="EAV48" s="1332"/>
      <c r="EAW48" s="1332"/>
      <c r="EAX48" s="1332"/>
      <c r="EAY48" s="1332"/>
      <c r="EAZ48" s="1332"/>
      <c r="EBA48" s="1332"/>
      <c r="EBB48" s="1332"/>
      <c r="EBC48" s="1332"/>
      <c r="EBD48" s="1332"/>
      <c r="EBE48" s="1332"/>
      <c r="EBF48" s="1332"/>
      <c r="EBG48" s="1332"/>
      <c r="EBH48" s="1332"/>
      <c r="EBI48" s="1332"/>
      <c r="EBJ48" s="1332"/>
      <c r="EBK48" s="1332"/>
      <c r="EBL48" s="1332"/>
      <c r="EBM48" s="1332"/>
      <c r="EBN48" s="1332"/>
      <c r="EBO48" s="1332"/>
      <c r="EBP48" s="1332"/>
      <c r="EBQ48" s="1332"/>
      <c r="EBR48" s="1332"/>
      <c r="EBS48" s="1332"/>
      <c r="EBT48" s="1332"/>
      <c r="EBU48" s="1332"/>
      <c r="EBV48" s="1332"/>
      <c r="EBW48" s="1332"/>
      <c r="EBX48" s="1332"/>
      <c r="EBY48" s="1332"/>
      <c r="EBZ48" s="1332"/>
      <c r="ECA48" s="1332"/>
      <c r="ECB48" s="1332"/>
      <c r="ECC48" s="1332"/>
      <c r="ECD48" s="1332"/>
      <c r="ECE48" s="1332"/>
      <c r="ECF48" s="1332"/>
      <c r="ECG48" s="1332"/>
      <c r="ECH48" s="1332"/>
      <c r="ECI48" s="1332"/>
      <c r="ECJ48" s="1332"/>
      <c r="ECK48" s="1332"/>
      <c r="ECL48" s="1332"/>
      <c r="ECM48" s="1332"/>
      <c r="ECN48" s="1332"/>
      <c r="ECO48" s="1332"/>
      <c r="ECP48" s="1332"/>
      <c r="ECQ48" s="1332"/>
      <c r="ECR48" s="1332"/>
      <c r="ECS48" s="1332"/>
      <c r="ECT48" s="1332"/>
      <c r="ECU48" s="1332"/>
      <c r="ECV48" s="1332"/>
      <c r="ECW48" s="1332"/>
      <c r="ECX48" s="1332"/>
      <c r="ECY48" s="1332"/>
      <c r="ECZ48" s="1332"/>
      <c r="EDA48" s="1332"/>
      <c r="EDB48" s="1332"/>
      <c r="EDC48" s="1332"/>
      <c r="EDD48" s="1332"/>
      <c r="EDE48" s="1332"/>
      <c r="EDF48" s="1332"/>
      <c r="EDG48" s="1332"/>
      <c r="EDH48" s="1332"/>
      <c r="EDI48" s="1332"/>
      <c r="EDJ48" s="1332"/>
      <c r="EDK48" s="1332"/>
      <c r="EDL48" s="1332"/>
      <c r="EDM48" s="1332"/>
      <c r="EDN48" s="1332"/>
      <c r="EDO48" s="1332"/>
      <c r="EDP48" s="1332"/>
      <c r="EDQ48" s="1332"/>
      <c r="EDR48" s="1332"/>
      <c r="EDS48" s="1332"/>
      <c r="EDT48" s="1332"/>
      <c r="EDU48" s="1332"/>
      <c r="EDV48" s="1332"/>
      <c r="EDW48" s="1332"/>
      <c r="EDX48" s="1332"/>
      <c r="EDY48" s="1332"/>
      <c r="EDZ48" s="1332"/>
      <c r="EEA48" s="1332"/>
      <c r="EEB48" s="1332"/>
      <c r="EEC48" s="1332"/>
      <c r="EED48" s="1332"/>
      <c r="EEE48" s="1332"/>
      <c r="EEF48" s="1332"/>
      <c r="EEG48" s="1332"/>
      <c r="EEH48" s="1332"/>
      <c r="EEI48" s="1332"/>
      <c r="EEJ48" s="1332"/>
      <c r="EEK48" s="1332"/>
      <c r="EEL48" s="1332"/>
      <c r="EEM48" s="1332"/>
      <c r="EEN48" s="1332"/>
      <c r="EEO48" s="1332"/>
      <c r="EEP48" s="1332"/>
      <c r="EEQ48" s="1332"/>
      <c r="EER48" s="1332"/>
      <c r="EES48" s="1332"/>
      <c r="EET48" s="1332"/>
      <c r="EEU48" s="1332"/>
      <c r="EEV48" s="1332"/>
      <c r="EEW48" s="1332"/>
      <c r="EEX48" s="1332"/>
      <c r="EEY48" s="1332"/>
      <c r="EEZ48" s="1332"/>
      <c r="EFA48" s="1332"/>
      <c r="EFB48" s="1332"/>
      <c r="EFC48" s="1332"/>
      <c r="EFD48" s="1332"/>
      <c r="EFE48" s="1332"/>
      <c r="EFF48" s="1332"/>
      <c r="EFG48" s="1332"/>
      <c r="EFH48" s="1332"/>
      <c r="EFI48" s="1332"/>
      <c r="EFJ48" s="1332"/>
      <c r="EFK48" s="1332"/>
      <c r="EFL48" s="1332"/>
      <c r="EFM48" s="1332"/>
      <c r="EFN48" s="1332"/>
      <c r="EFO48" s="1332"/>
      <c r="EFP48" s="1332"/>
      <c r="EFQ48" s="1332"/>
      <c r="EFR48" s="1332"/>
      <c r="EFS48" s="1332"/>
      <c r="EFT48" s="1332"/>
      <c r="EFU48" s="1332"/>
      <c r="EFV48" s="1332"/>
      <c r="EFW48" s="1332"/>
      <c r="EFX48" s="1332"/>
      <c r="EFY48" s="1332"/>
      <c r="EFZ48" s="1332"/>
      <c r="EGA48" s="1332"/>
      <c r="EGB48" s="1332"/>
      <c r="EGC48" s="1332"/>
      <c r="EGD48" s="1332"/>
      <c r="EGE48" s="1332"/>
      <c r="EGF48" s="1332"/>
      <c r="EGG48" s="1332"/>
      <c r="EGH48" s="1332"/>
      <c r="EGI48" s="1332"/>
      <c r="EGJ48" s="1332"/>
      <c r="EGK48" s="1332"/>
      <c r="EGL48" s="1332"/>
      <c r="EGM48" s="1332"/>
      <c r="EGN48" s="1332"/>
      <c r="EGO48" s="1332"/>
      <c r="EGP48" s="1332"/>
      <c r="EGQ48" s="1332"/>
      <c r="EGR48" s="1332"/>
      <c r="EGS48" s="1332"/>
      <c r="EGT48" s="1332"/>
      <c r="EGU48" s="1332"/>
      <c r="EGV48" s="1332"/>
      <c r="EGW48" s="1332"/>
      <c r="EGX48" s="1332"/>
      <c r="EGY48" s="1332"/>
      <c r="EGZ48" s="1332"/>
      <c r="EHA48" s="1332"/>
      <c r="EHB48" s="1332"/>
      <c r="EHC48" s="1332"/>
      <c r="EHD48" s="1332"/>
      <c r="EHE48" s="1332"/>
      <c r="EHF48" s="1332"/>
      <c r="EHG48" s="1332"/>
      <c r="EHH48" s="1332"/>
      <c r="EHI48" s="1332"/>
      <c r="EHJ48" s="1332"/>
      <c r="EHK48" s="1332"/>
      <c r="EHL48" s="1332"/>
      <c r="EHM48" s="1332"/>
      <c r="EHN48" s="1332"/>
      <c r="EHO48" s="1332"/>
      <c r="EHP48" s="1332"/>
      <c r="EHQ48" s="1332"/>
      <c r="EHR48" s="1332"/>
      <c r="EHS48" s="1332"/>
      <c r="EHT48" s="1332"/>
      <c r="EHU48" s="1332"/>
      <c r="EHV48" s="1332"/>
      <c r="EHW48" s="1332"/>
      <c r="EHX48" s="1332"/>
      <c r="EHY48" s="1332"/>
      <c r="EHZ48" s="1332"/>
      <c r="EIA48" s="1332"/>
      <c r="EIB48" s="1332"/>
      <c r="EIC48" s="1332"/>
      <c r="EID48" s="1332"/>
      <c r="EIE48" s="1332"/>
      <c r="EIF48" s="1332"/>
      <c r="EIG48" s="1332"/>
      <c r="EIH48" s="1332"/>
      <c r="EII48" s="1332"/>
      <c r="EIJ48" s="1332"/>
      <c r="EIK48" s="1332"/>
      <c r="EIL48" s="1332"/>
      <c r="EIM48" s="1332"/>
      <c r="EIN48" s="1332"/>
      <c r="EIO48" s="1332"/>
      <c r="EIP48" s="1332"/>
      <c r="EIQ48" s="1332"/>
      <c r="EIR48" s="1332"/>
      <c r="EIS48" s="1332"/>
      <c r="EIT48" s="1332"/>
      <c r="EIU48" s="1332"/>
      <c r="EIV48" s="1332"/>
      <c r="EIW48" s="1332"/>
      <c r="EIX48" s="1332"/>
      <c r="EIY48" s="1332"/>
      <c r="EIZ48" s="1332"/>
      <c r="EJA48" s="1332"/>
      <c r="EJB48" s="1332"/>
      <c r="EJC48" s="1332"/>
      <c r="EJD48" s="1332"/>
      <c r="EJE48" s="1332"/>
      <c r="EJF48" s="1332"/>
      <c r="EJG48" s="1332"/>
      <c r="EJH48" s="1332"/>
      <c r="EJI48" s="1332"/>
      <c r="EJJ48" s="1332"/>
      <c r="EJK48" s="1332"/>
      <c r="EJL48" s="1332"/>
      <c r="EJM48" s="1332"/>
      <c r="EJN48" s="1332"/>
      <c r="EJO48" s="1332"/>
      <c r="EJP48" s="1332"/>
      <c r="EJQ48" s="1332"/>
      <c r="EJR48" s="1332"/>
      <c r="EJS48" s="1332"/>
      <c r="EJT48" s="1332"/>
      <c r="EJU48" s="1332"/>
      <c r="EJV48" s="1332"/>
      <c r="EJW48" s="1332"/>
      <c r="EJX48" s="1332"/>
      <c r="EJY48" s="1332"/>
      <c r="EJZ48" s="1332"/>
      <c r="EKA48" s="1332"/>
      <c r="EKB48" s="1332"/>
      <c r="EKC48" s="1332"/>
      <c r="EKD48" s="1332"/>
      <c r="EKE48" s="1332"/>
      <c r="EKF48" s="1332"/>
      <c r="EKG48" s="1332"/>
      <c r="EKH48" s="1332"/>
      <c r="EKI48" s="1332"/>
      <c r="EKJ48" s="1332"/>
      <c r="EKK48" s="1332"/>
      <c r="EKL48" s="1332"/>
      <c r="EKM48" s="1332"/>
      <c r="EKN48" s="1332"/>
      <c r="EKO48" s="1332"/>
      <c r="EKP48" s="1332"/>
      <c r="EKQ48" s="1332"/>
      <c r="EKR48" s="1332"/>
      <c r="EKS48" s="1332"/>
      <c r="EKT48" s="1332"/>
      <c r="EKU48" s="1332"/>
      <c r="EKV48" s="1332"/>
      <c r="EKW48" s="1332"/>
      <c r="EKX48" s="1332"/>
      <c r="EKY48" s="1332"/>
      <c r="EKZ48" s="1332"/>
      <c r="ELA48" s="1332"/>
      <c r="ELB48" s="1332"/>
      <c r="ELC48" s="1332"/>
      <c r="ELD48" s="1332"/>
      <c r="ELE48" s="1332"/>
      <c r="ELF48" s="1332"/>
      <c r="ELG48" s="1332"/>
      <c r="ELH48" s="1332"/>
      <c r="ELI48" s="1332"/>
      <c r="ELJ48" s="1332"/>
      <c r="ELK48" s="1332"/>
      <c r="ELL48" s="1332"/>
      <c r="ELM48" s="1332"/>
      <c r="ELN48" s="1332"/>
      <c r="ELO48" s="1332"/>
      <c r="ELP48" s="1332"/>
      <c r="ELQ48" s="1332"/>
      <c r="ELR48" s="1332"/>
      <c r="ELS48" s="1332"/>
      <c r="ELT48" s="1332"/>
      <c r="ELU48" s="1332"/>
      <c r="ELV48" s="1332"/>
      <c r="ELW48" s="1332"/>
      <c r="ELX48" s="1332"/>
      <c r="ELY48" s="1332"/>
      <c r="ELZ48" s="1332"/>
      <c r="EMA48" s="1332"/>
      <c r="EMB48" s="1332"/>
      <c r="EMC48" s="1332"/>
      <c r="EMD48" s="1332"/>
      <c r="EME48" s="1332"/>
      <c r="EMF48" s="1332"/>
      <c r="EMG48" s="1332"/>
      <c r="EMH48" s="1332"/>
      <c r="EMI48" s="1332"/>
      <c r="EMJ48" s="1332"/>
      <c r="EMK48" s="1332"/>
      <c r="EML48" s="1332"/>
      <c r="EMM48" s="1332"/>
      <c r="EMN48" s="1332"/>
      <c r="EMO48" s="1332"/>
      <c r="EMP48" s="1332"/>
      <c r="EMQ48" s="1332"/>
      <c r="EMR48" s="1332"/>
      <c r="EMS48" s="1332"/>
      <c r="EMT48" s="1332"/>
      <c r="EMU48" s="1332"/>
      <c r="EMV48" s="1332"/>
      <c r="EMW48" s="1332"/>
      <c r="EMX48" s="1332"/>
      <c r="EMY48" s="1332"/>
      <c r="EMZ48" s="1332"/>
      <c r="ENA48" s="1332"/>
      <c r="ENB48" s="1332"/>
      <c r="ENC48" s="1332"/>
      <c r="END48" s="1332"/>
      <c r="ENE48" s="1332"/>
      <c r="ENF48" s="1332"/>
      <c r="ENG48" s="1332"/>
      <c r="ENH48" s="1332"/>
      <c r="ENI48" s="1332"/>
      <c r="ENJ48" s="1332"/>
      <c r="ENK48" s="1332"/>
      <c r="ENL48" s="1332"/>
      <c r="ENM48" s="1332"/>
      <c r="ENN48" s="1332"/>
      <c r="ENO48" s="1332"/>
      <c r="ENP48" s="1332"/>
      <c r="ENQ48" s="1332"/>
      <c r="ENR48" s="1332"/>
      <c r="ENS48" s="1332"/>
      <c r="ENT48" s="1332"/>
      <c r="ENU48" s="1332"/>
      <c r="ENV48" s="1332"/>
      <c r="ENW48" s="1332"/>
      <c r="ENX48" s="1332"/>
      <c r="ENY48" s="1332"/>
      <c r="ENZ48" s="1332"/>
      <c r="EOA48" s="1332"/>
      <c r="EOB48" s="1332"/>
      <c r="EOC48" s="1332"/>
      <c r="EOD48" s="1332"/>
      <c r="EOE48" s="1332"/>
      <c r="EOF48" s="1332"/>
      <c r="EOG48" s="1332"/>
      <c r="EOH48" s="1332"/>
      <c r="EOI48" s="1332"/>
      <c r="EOJ48" s="1332"/>
      <c r="EOK48" s="1332"/>
      <c r="EOL48" s="1332"/>
      <c r="EOM48" s="1332"/>
      <c r="EON48" s="1332"/>
      <c r="EOO48" s="1332"/>
      <c r="EOP48" s="1332"/>
      <c r="EOQ48" s="1332"/>
      <c r="EOR48" s="1332"/>
      <c r="EOS48" s="1332"/>
      <c r="EOT48" s="1332"/>
      <c r="EOU48" s="1332"/>
      <c r="EOV48" s="1332"/>
      <c r="EOW48" s="1332"/>
      <c r="EOX48" s="1332"/>
      <c r="EOY48" s="1332"/>
      <c r="EOZ48" s="1332"/>
      <c r="EPA48" s="1332"/>
      <c r="EPB48" s="1332"/>
      <c r="EPC48" s="1332"/>
      <c r="EPD48" s="1332"/>
      <c r="EPE48" s="1332"/>
      <c r="EPF48" s="1332"/>
      <c r="EPG48" s="1332"/>
      <c r="EPH48" s="1332"/>
      <c r="EPI48" s="1332"/>
      <c r="EPJ48" s="1332"/>
      <c r="EPK48" s="1332"/>
      <c r="EPL48" s="1332"/>
      <c r="EPM48" s="1332"/>
      <c r="EPN48" s="1332"/>
      <c r="EPO48" s="1332"/>
      <c r="EPP48" s="1332"/>
      <c r="EPQ48" s="1332"/>
      <c r="EPR48" s="1332"/>
      <c r="EPS48" s="1332"/>
      <c r="EPT48" s="1332"/>
      <c r="EPU48" s="1332"/>
      <c r="EPV48" s="1332"/>
      <c r="EPW48" s="1332"/>
      <c r="EPX48" s="1332"/>
      <c r="EPY48" s="1332"/>
      <c r="EPZ48" s="1332"/>
      <c r="EQA48" s="1332"/>
      <c r="EQB48" s="1332"/>
      <c r="EQC48" s="1332"/>
      <c r="EQD48" s="1332"/>
      <c r="EQE48" s="1332"/>
      <c r="EQF48" s="1332"/>
      <c r="EQG48" s="1332"/>
      <c r="EQH48" s="1332"/>
      <c r="EQI48" s="1332"/>
      <c r="EQJ48" s="1332"/>
      <c r="EQK48" s="1332"/>
      <c r="EQL48" s="1332"/>
      <c r="EQM48" s="1332"/>
      <c r="EQN48" s="1332"/>
      <c r="EQO48" s="1332"/>
      <c r="EQP48" s="1332"/>
      <c r="EQQ48" s="1332"/>
      <c r="EQR48" s="1332"/>
      <c r="EQS48" s="1332"/>
      <c r="EQT48" s="1332"/>
      <c r="EQU48" s="1332"/>
      <c r="EQV48" s="1332"/>
      <c r="EQW48" s="1332"/>
      <c r="EQX48" s="1332"/>
      <c r="EQY48" s="1332"/>
      <c r="EQZ48" s="1332"/>
      <c r="ERA48" s="1332"/>
      <c r="ERB48" s="1332"/>
      <c r="ERC48" s="1332"/>
      <c r="ERD48" s="1332"/>
      <c r="ERE48" s="1332"/>
      <c r="ERF48" s="1332"/>
      <c r="ERG48" s="1332"/>
      <c r="ERH48" s="1332"/>
      <c r="ERI48" s="1332"/>
      <c r="ERJ48" s="1332"/>
      <c r="ERK48" s="1332"/>
      <c r="ERL48" s="1332"/>
      <c r="ERM48" s="1332"/>
      <c r="ERN48" s="1332"/>
      <c r="ERO48" s="1332"/>
      <c r="ERP48" s="1332"/>
      <c r="ERQ48" s="1332"/>
      <c r="ERR48" s="1332"/>
      <c r="ERS48" s="1332"/>
      <c r="ERT48" s="1332"/>
      <c r="ERU48" s="1332"/>
      <c r="ERV48" s="1332"/>
      <c r="ERW48" s="1332"/>
      <c r="ERX48" s="1332"/>
      <c r="ERY48" s="1332"/>
      <c r="ERZ48" s="1332"/>
      <c r="ESA48" s="1332"/>
      <c r="ESB48" s="1332"/>
      <c r="ESC48" s="1332"/>
      <c r="ESD48" s="1332"/>
      <c r="ESE48" s="1332"/>
      <c r="ESF48" s="1332"/>
      <c r="ESG48" s="1332"/>
      <c r="ESH48" s="1332"/>
      <c r="ESI48" s="1332"/>
      <c r="ESJ48" s="1332"/>
      <c r="ESK48" s="1332"/>
      <c r="ESL48" s="1332"/>
      <c r="ESM48" s="1332"/>
      <c r="ESN48" s="1332"/>
      <c r="ESO48" s="1332"/>
      <c r="ESP48" s="1332"/>
      <c r="ESQ48" s="1332"/>
      <c r="ESR48" s="1332"/>
      <c r="ESS48" s="1332"/>
      <c r="EST48" s="1332"/>
      <c r="ESU48" s="1332"/>
      <c r="ESV48" s="1332"/>
      <c r="ESW48" s="1332"/>
      <c r="ESX48" s="1332"/>
      <c r="ESY48" s="1332"/>
      <c r="ESZ48" s="1332"/>
      <c r="ETA48" s="1332"/>
      <c r="ETB48" s="1332"/>
      <c r="ETC48" s="1332"/>
      <c r="ETD48" s="1332"/>
      <c r="ETE48" s="1332"/>
      <c r="ETF48" s="1332"/>
      <c r="ETG48" s="1332"/>
      <c r="ETH48" s="1332"/>
      <c r="ETI48" s="1332"/>
      <c r="ETJ48" s="1332"/>
      <c r="ETK48" s="1332"/>
      <c r="ETL48" s="1332"/>
      <c r="ETM48" s="1332"/>
      <c r="ETN48" s="1332"/>
      <c r="ETO48" s="1332"/>
      <c r="ETP48" s="1332"/>
      <c r="ETQ48" s="1332"/>
      <c r="ETR48" s="1332"/>
      <c r="ETS48" s="1332"/>
      <c r="ETT48" s="1332"/>
      <c r="ETU48" s="1332"/>
      <c r="ETV48" s="1332"/>
      <c r="ETW48" s="1332"/>
      <c r="ETX48" s="1332"/>
      <c r="ETY48" s="1332"/>
      <c r="ETZ48" s="1332"/>
      <c r="EUA48" s="1332"/>
      <c r="EUB48" s="1332"/>
      <c r="EUC48" s="1332"/>
      <c r="EUD48" s="1332"/>
      <c r="EUE48" s="1332"/>
      <c r="EUF48" s="1332"/>
      <c r="EUG48" s="1332"/>
      <c r="EUH48" s="1332"/>
      <c r="EUI48" s="1332"/>
      <c r="EUJ48" s="1332"/>
      <c r="EUK48" s="1332"/>
      <c r="EUL48" s="1332"/>
      <c r="EUM48" s="1332"/>
      <c r="EUN48" s="1332"/>
      <c r="EUO48" s="1332"/>
      <c r="EUP48" s="1332"/>
      <c r="EUQ48" s="1332"/>
      <c r="EUR48" s="1332"/>
      <c r="EUS48" s="1332"/>
      <c r="EUT48" s="1332"/>
      <c r="EUU48" s="1332"/>
      <c r="EUV48" s="1332"/>
      <c r="EUW48" s="1332"/>
      <c r="EUX48" s="1332"/>
      <c r="EUY48" s="1332"/>
      <c r="EUZ48" s="1332"/>
      <c r="EVA48" s="1332"/>
      <c r="EVB48" s="1332"/>
      <c r="EVC48" s="1332"/>
      <c r="EVD48" s="1332"/>
      <c r="EVE48" s="1332"/>
      <c r="EVF48" s="1332"/>
      <c r="EVG48" s="1332"/>
      <c r="EVH48" s="1332"/>
      <c r="EVI48" s="1332"/>
      <c r="EVJ48" s="1332"/>
      <c r="EVK48" s="1332"/>
      <c r="EVL48" s="1332"/>
      <c r="EVM48" s="1332"/>
      <c r="EVN48" s="1332"/>
      <c r="EVO48" s="1332"/>
      <c r="EVP48" s="1332"/>
      <c r="EVQ48" s="1332"/>
      <c r="EVR48" s="1332"/>
      <c r="EVS48" s="1332"/>
      <c r="EVT48" s="1332"/>
      <c r="EVU48" s="1332"/>
      <c r="EVV48" s="1332"/>
      <c r="EVW48" s="1332"/>
      <c r="EVX48" s="1332"/>
      <c r="EVY48" s="1332"/>
      <c r="EVZ48" s="1332"/>
      <c r="EWA48" s="1332"/>
      <c r="EWB48" s="1332"/>
      <c r="EWC48" s="1332"/>
      <c r="EWD48" s="1332"/>
      <c r="EWE48" s="1332"/>
      <c r="EWF48" s="1332"/>
      <c r="EWG48" s="1332"/>
      <c r="EWH48" s="1332"/>
      <c r="EWI48" s="1332"/>
      <c r="EWJ48" s="1332"/>
      <c r="EWK48" s="1332"/>
      <c r="EWL48" s="1332"/>
      <c r="EWM48" s="1332"/>
      <c r="EWN48" s="1332"/>
      <c r="EWO48" s="1332"/>
      <c r="EWP48" s="1332"/>
      <c r="EWQ48" s="1332"/>
      <c r="EWR48" s="1332"/>
      <c r="EWS48" s="1332"/>
      <c r="EWT48" s="1332"/>
      <c r="EWU48" s="1332"/>
      <c r="EWV48" s="1332"/>
      <c r="EWW48" s="1332"/>
      <c r="EWX48" s="1332"/>
      <c r="EWY48" s="1332"/>
      <c r="EWZ48" s="1332"/>
      <c r="EXA48" s="1332"/>
      <c r="EXB48" s="1332"/>
      <c r="EXC48" s="1332"/>
      <c r="EXD48" s="1332"/>
      <c r="EXE48" s="1332"/>
      <c r="EXF48" s="1332"/>
      <c r="EXG48" s="1332"/>
      <c r="EXH48" s="1332"/>
      <c r="EXI48" s="1332"/>
      <c r="EXJ48" s="1332"/>
      <c r="EXK48" s="1332"/>
      <c r="EXL48" s="1332"/>
      <c r="EXM48" s="1332"/>
      <c r="EXN48" s="1332"/>
      <c r="EXO48" s="1332"/>
      <c r="EXP48" s="1332"/>
      <c r="EXQ48" s="1332"/>
      <c r="EXR48" s="1332"/>
      <c r="EXS48" s="1332"/>
      <c r="EXT48" s="1332"/>
      <c r="EXU48" s="1332"/>
      <c r="EXV48" s="1332"/>
      <c r="EXW48" s="1332"/>
      <c r="EXX48" s="1332"/>
      <c r="EXY48" s="1332"/>
      <c r="EXZ48" s="1332"/>
      <c r="EYA48" s="1332"/>
      <c r="EYB48" s="1332"/>
      <c r="EYC48" s="1332"/>
      <c r="EYD48" s="1332"/>
      <c r="EYE48" s="1332"/>
      <c r="EYF48" s="1332"/>
      <c r="EYG48" s="1332"/>
      <c r="EYH48" s="1332"/>
      <c r="EYI48" s="1332"/>
      <c r="EYJ48" s="1332"/>
      <c r="EYK48" s="1332"/>
      <c r="EYL48" s="1332"/>
      <c r="EYM48" s="1332"/>
      <c r="EYN48" s="1332"/>
      <c r="EYO48" s="1332"/>
      <c r="EYP48" s="1332"/>
      <c r="EYQ48" s="1332"/>
      <c r="EYR48" s="1332"/>
      <c r="EYS48" s="1332"/>
      <c r="EYT48" s="1332"/>
      <c r="EYU48" s="1332"/>
      <c r="EYV48" s="1332"/>
      <c r="EYW48" s="1332"/>
      <c r="EYX48" s="1332"/>
      <c r="EYY48" s="1332"/>
      <c r="EYZ48" s="1332"/>
      <c r="EZA48" s="1332"/>
      <c r="EZB48" s="1332"/>
      <c r="EZC48" s="1332"/>
      <c r="EZD48" s="1332"/>
      <c r="EZE48" s="1332"/>
      <c r="EZF48" s="1332"/>
      <c r="EZG48" s="1332"/>
      <c r="EZH48" s="1332"/>
      <c r="EZI48" s="1332"/>
      <c r="EZJ48" s="1332"/>
      <c r="EZK48" s="1332"/>
      <c r="EZL48" s="1332"/>
      <c r="EZM48" s="1332"/>
      <c r="EZN48" s="1332"/>
      <c r="EZO48" s="1332"/>
      <c r="EZP48" s="1332"/>
      <c r="EZQ48" s="1332"/>
      <c r="EZR48" s="1332"/>
      <c r="EZS48" s="1332"/>
      <c r="EZT48" s="1332"/>
      <c r="EZU48" s="1332"/>
      <c r="EZV48" s="1332"/>
      <c r="EZW48" s="1332"/>
      <c r="EZX48" s="1332"/>
      <c r="EZY48" s="1332"/>
      <c r="EZZ48" s="1332"/>
      <c r="FAA48" s="1332"/>
      <c r="FAB48" s="1332"/>
      <c r="FAC48" s="1332"/>
      <c r="FAD48" s="1332"/>
      <c r="FAE48" s="1332"/>
      <c r="FAF48" s="1332"/>
      <c r="FAG48" s="1332"/>
      <c r="FAH48" s="1332"/>
      <c r="FAI48" s="1332"/>
      <c r="FAJ48" s="1332"/>
      <c r="FAK48" s="1332"/>
      <c r="FAL48" s="1332"/>
      <c r="FAM48" s="1332"/>
      <c r="FAN48" s="1332"/>
      <c r="FAO48" s="1332"/>
      <c r="FAP48" s="1332"/>
      <c r="FAQ48" s="1332"/>
      <c r="FAR48" s="1332"/>
      <c r="FAS48" s="1332"/>
      <c r="FAT48" s="1332"/>
      <c r="FAU48" s="1332"/>
      <c r="FAV48" s="1332"/>
      <c r="FAW48" s="1332"/>
      <c r="FAX48" s="1332"/>
      <c r="FAY48" s="1332"/>
      <c r="FAZ48" s="1332"/>
      <c r="FBA48" s="1332"/>
      <c r="FBB48" s="1332"/>
      <c r="FBC48" s="1332"/>
      <c r="FBD48" s="1332"/>
      <c r="FBE48" s="1332"/>
      <c r="FBF48" s="1332"/>
      <c r="FBG48" s="1332"/>
      <c r="FBH48" s="1332"/>
      <c r="FBI48" s="1332"/>
      <c r="FBJ48" s="1332"/>
      <c r="FBK48" s="1332"/>
      <c r="FBL48" s="1332"/>
      <c r="FBM48" s="1332"/>
      <c r="FBN48" s="1332"/>
      <c r="FBO48" s="1332"/>
      <c r="FBP48" s="1332"/>
      <c r="FBQ48" s="1332"/>
      <c r="FBR48" s="1332"/>
      <c r="FBS48" s="1332"/>
      <c r="FBT48" s="1332"/>
      <c r="FBU48" s="1332"/>
      <c r="FBV48" s="1332"/>
      <c r="FBW48" s="1332"/>
      <c r="FBX48" s="1332"/>
      <c r="FBY48" s="1332"/>
      <c r="FBZ48" s="1332"/>
      <c r="FCA48" s="1332"/>
      <c r="FCB48" s="1332"/>
      <c r="FCC48" s="1332"/>
      <c r="FCD48" s="1332"/>
      <c r="FCE48" s="1332"/>
      <c r="FCF48" s="1332"/>
      <c r="FCG48" s="1332"/>
      <c r="FCH48" s="1332"/>
      <c r="FCI48" s="1332"/>
      <c r="FCJ48" s="1332"/>
      <c r="FCK48" s="1332"/>
      <c r="FCL48" s="1332"/>
      <c r="FCM48" s="1332"/>
      <c r="FCN48" s="1332"/>
      <c r="FCO48" s="1332"/>
      <c r="FCP48" s="1332"/>
      <c r="FCQ48" s="1332"/>
      <c r="FCR48" s="1332"/>
      <c r="FCS48" s="1332"/>
      <c r="FCT48" s="1332"/>
      <c r="FCU48" s="1332"/>
      <c r="FCV48" s="1332"/>
      <c r="FCW48" s="1332"/>
      <c r="FCX48" s="1332"/>
      <c r="FCY48" s="1332"/>
      <c r="FCZ48" s="1332"/>
      <c r="FDA48" s="1332"/>
      <c r="FDB48" s="1332"/>
      <c r="FDC48" s="1332"/>
      <c r="FDD48" s="1332"/>
      <c r="FDE48" s="1332"/>
      <c r="FDF48" s="1332"/>
      <c r="FDG48" s="1332"/>
      <c r="FDH48" s="1332"/>
      <c r="FDI48" s="1332"/>
      <c r="FDJ48" s="1332"/>
      <c r="FDK48" s="1332"/>
      <c r="FDL48" s="1332"/>
      <c r="FDM48" s="1332"/>
      <c r="FDN48" s="1332"/>
      <c r="FDO48" s="1332"/>
      <c r="FDP48" s="1332"/>
      <c r="FDQ48" s="1332"/>
      <c r="FDR48" s="1332"/>
      <c r="FDS48" s="1332"/>
      <c r="FDT48" s="1332"/>
      <c r="FDU48" s="1332"/>
      <c r="FDV48" s="1332"/>
      <c r="FDW48" s="1332"/>
      <c r="FDX48" s="1332"/>
      <c r="FDY48" s="1332"/>
      <c r="FDZ48" s="1332"/>
      <c r="FEA48" s="1332"/>
      <c r="FEB48" s="1332"/>
      <c r="FEC48" s="1332"/>
      <c r="FED48" s="1332"/>
      <c r="FEE48" s="1332"/>
      <c r="FEF48" s="1332"/>
      <c r="FEG48" s="1332"/>
      <c r="FEH48" s="1332"/>
      <c r="FEI48" s="1332"/>
      <c r="FEJ48" s="1332"/>
      <c r="FEK48" s="1332"/>
      <c r="FEL48" s="1332"/>
      <c r="FEM48" s="1332"/>
      <c r="FEN48" s="1332"/>
      <c r="FEO48" s="1332"/>
      <c r="FEP48" s="1332"/>
      <c r="FEQ48" s="1332"/>
      <c r="FER48" s="1332"/>
      <c r="FES48" s="1332"/>
      <c r="FET48" s="1332"/>
      <c r="FEU48" s="1332"/>
      <c r="FEV48" s="1332"/>
      <c r="FEW48" s="1332"/>
      <c r="FEX48" s="1332"/>
      <c r="FEY48" s="1332"/>
      <c r="FEZ48" s="1332"/>
      <c r="FFA48" s="1332"/>
      <c r="FFB48" s="1332"/>
      <c r="FFC48" s="1332"/>
      <c r="FFD48" s="1332"/>
      <c r="FFE48" s="1332"/>
      <c r="FFF48" s="1332"/>
      <c r="FFG48" s="1332"/>
      <c r="FFH48" s="1332"/>
      <c r="FFI48" s="1332"/>
      <c r="FFJ48" s="1332"/>
      <c r="FFK48" s="1332"/>
      <c r="FFL48" s="1332"/>
      <c r="FFM48" s="1332"/>
      <c r="FFN48" s="1332"/>
      <c r="FFO48" s="1332"/>
      <c r="FFP48" s="1332"/>
      <c r="FFQ48" s="1332"/>
      <c r="FFR48" s="1332"/>
      <c r="FFS48" s="1332"/>
      <c r="FFT48" s="1332"/>
      <c r="FFU48" s="1332"/>
      <c r="FFV48" s="1332"/>
      <c r="FFW48" s="1332"/>
      <c r="FFX48" s="1332"/>
      <c r="FFY48" s="1332"/>
      <c r="FFZ48" s="1332"/>
      <c r="FGA48" s="1332"/>
      <c r="FGB48" s="1332"/>
      <c r="FGC48" s="1332"/>
      <c r="FGD48" s="1332"/>
      <c r="FGE48" s="1332"/>
      <c r="FGF48" s="1332"/>
      <c r="FGG48" s="1332"/>
      <c r="FGH48" s="1332"/>
      <c r="FGI48" s="1332"/>
      <c r="FGJ48" s="1332"/>
      <c r="FGK48" s="1332"/>
      <c r="FGL48" s="1332"/>
      <c r="FGM48" s="1332"/>
      <c r="FGN48" s="1332"/>
      <c r="FGO48" s="1332"/>
      <c r="FGP48" s="1332"/>
      <c r="FGQ48" s="1332"/>
      <c r="FGR48" s="1332"/>
      <c r="FGS48" s="1332"/>
      <c r="FGT48" s="1332"/>
      <c r="FGU48" s="1332"/>
      <c r="FGV48" s="1332"/>
      <c r="FGW48" s="1332"/>
      <c r="FGX48" s="1332"/>
      <c r="FGY48" s="1332"/>
      <c r="FGZ48" s="1332"/>
      <c r="FHA48" s="1332"/>
      <c r="FHB48" s="1332"/>
      <c r="FHC48" s="1332"/>
      <c r="FHD48" s="1332"/>
      <c r="FHE48" s="1332"/>
      <c r="FHF48" s="1332"/>
      <c r="FHG48" s="1332"/>
      <c r="FHH48" s="1332"/>
      <c r="FHI48" s="1332"/>
      <c r="FHJ48" s="1332"/>
      <c r="FHK48" s="1332"/>
      <c r="FHL48" s="1332"/>
      <c r="FHM48" s="1332"/>
      <c r="FHN48" s="1332"/>
      <c r="FHO48" s="1332"/>
      <c r="FHP48" s="1332"/>
      <c r="FHQ48" s="1332"/>
      <c r="FHR48" s="1332"/>
      <c r="FHS48" s="1332"/>
      <c r="FHT48" s="1332"/>
      <c r="FHU48" s="1332"/>
      <c r="FHV48" s="1332"/>
      <c r="FHW48" s="1332"/>
      <c r="FHX48" s="1332"/>
      <c r="FHY48" s="1332"/>
      <c r="FHZ48" s="1332"/>
      <c r="FIA48" s="1332"/>
      <c r="FIB48" s="1332"/>
      <c r="FIC48" s="1332"/>
      <c r="FID48" s="1332"/>
      <c r="FIE48" s="1332"/>
      <c r="FIF48" s="1332"/>
      <c r="FIG48" s="1332"/>
      <c r="FIH48" s="1332"/>
      <c r="FII48" s="1332"/>
      <c r="FIJ48" s="1332"/>
      <c r="FIK48" s="1332"/>
      <c r="FIL48" s="1332"/>
      <c r="FIM48" s="1332"/>
      <c r="FIN48" s="1332"/>
      <c r="FIO48" s="1332"/>
      <c r="FIP48" s="1332"/>
      <c r="FIQ48" s="1332"/>
      <c r="FIR48" s="1332"/>
      <c r="FIS48" s="1332"/>
      <c r="FIT48" s="1332"/>
      <c r="FIU48" s="1332"/>
      <c r="FIV48" s="1332"/>
      <c r="FIW48" s="1332"/>
      <c r="FIX48" s="1332"/>
      <c r="FIY48" s="1332"/>
      <c r="FIZ48" s="1332"/>
      <c r="FJA48" s="1332"/>
      <c r="FJB48" s="1332"/>
      <c r="FJC48" s="1332"/>
      <c r="FJD48" s="1332"/>
      <c r="FJE48" s="1332"/>
      <c r="FJF48" s="1332"/>
      <c r="FJG48" s="1332"/>
      <c r="FJH48" s="1332"/>
      <c r="FJI48" s="1332"/>
      <c r="FJJ48" s="1332"/>
      <c r="FJK48" s="1332"/>
      <c r="FJL48" s="1332"/>
      <c r="FJM48" s="1332"/>
      <c r="FJN48" s="1332"/>
      <c r="FJO48" s="1332"/>
      <c r="FJP48" s="1332"/>
      <c r="FJQ48" s="1332"/>
      <c r="FJR48" s="1332"/>
      <c r="FJS48" s="1332"/>
      <c r="FJT48" s="1332"/>
      <c r="FJU48" s="1332"/>
      <c r="FJV48" s="1332"/>
      <c r="FJW48" s="1332"/>
      <c r="FJX48" s="1332"/>
      <c r="FJY48" s="1332"/>
      <c r="FJZ48" s="1332"/>
      <c r="FKA48" s="1332"/>
      <c r="FKB48" s="1332"/>
      <c r="FKC48" s="1332"/>
      <c r="FKD48" s="1332"/>
      <c r="FKE48" s="1332"/>
      <c r="FKF48" s="1332"/>
      <c r="FKG48" s="1332"/>
      <c r="FKH48" s="1332"/>
      <c r="FKI48" s="1332"/>
      <c r="FKJ48" s="1332"/>
      <c r="FKK48" s="1332"/>
      <c r="FKL48" s="1332"/>
      <c r="FKM48" s="1332"/>
      <c r="FKN48" s="1332"/>
      <c r="FKO48" s="1332"/>
      <c r="FKP48" s="1332"/>
      <c r="FKQ48" s="1332"/>
      <c r="FKR48" s="1332"/>
      <c r="FKS48" s="1332"/>
      <c r="FKT48" s="1332"/>
      <c r="FKU48" s="1332"/>
      <c r="FKV48" s="1332"/>
      <c r="FKW48" s="1332"/>
      <c r="FKX48" s="1332"/>
      <c r="FKY48" s="1332"/>
      <c r="FKZ48" s="1332"/>
      <c r="FLA48" s="1332"/>
      <c r="FLB48" s="1332"/>
      <c r="FLC48" s="1332"/>
      <c r="FLD48" s="1332"/>
      <c r="FLE48" s="1332"/>
      <c r="FLF48" s="1332"/>
      <c r="FLG48" s="1332"/>
      <c r="FLH48" s="1332"/>
      <c r="FLI48" s="1332"/>
      <c r="FLJ48" s="1332"/>
      <c r="FLK48" s="1332"/>
      <c r="FLL48" s="1332"/>
      <c r="FLM48" s="1332"/>
      <c r="FLN48" s="1332"/>
      <c r="FLO48" s="1332"/>
      <c r="FLP48" s="1332"/>
      <c r="FLQ48" s="1332"/>
      <c r="FLR48" s="1332"/>
      <c r="FLS48" s="1332"/>
      <c r="FLT48" s="1332"/>
      <c r="FLU48" s="1332"/>
      <c r="FLV48" s="1332"/>
      <c r="FLW48" s="1332"/>
      <c r="FLX48" s="1332"/>
      <c r="FLY48" s="1332"/>
      <c r="FLZ48" s="1332"/>
      <c r="FMA48" s="1332"/>
      <c r="FMB48" s="1332"/>
      <c r="FMC48" s="1332"/>
      <c r="FMD48" s="1332"/>
      <c r="FME48" s="1332"/>
      <c r="FMF48" s="1332"/>
      <c r="FMG48" s="1332"/>
      <c r="FMH48" s="1332"/>
      <c r="FMI48" s="1332"/>
      <c r="FMJ48" s="1332"/>
      <c r="FMK48" s="1332"/>
      <c r="FML48" s="1332"/>
      <c r="FMM48" s="1332"/>
      <c r="FMN48" s="1332"/>
      <c r="FMO48" s="1332"/>
      <c r="FMP48" s="1332"/>
      <c r="FMQ48" s="1332"/>
      <c r="FMR48" s="1332"/>
      <c r="FMS48" s="1332"/>
      <c r="FMT48" s="1332"/>
      <c r="FMU48" s="1332"/>
      <c r="FMV48" s="1332"/>
      <c r="FMW48" s="1332"/>
      <c r="FMX48" s="1332"/>
      <c r="FMY48" s="1332"/>
      <c r="FMZ48" s="1332"/>
      <c r="FNA48" s="1332"/>
      <c r="FNB48" s="1332"/>
      <c r="FNC48" s="1332"/>
      <c r="FND48" s="1332"/>
      <c r="FNE48" s="1332"/>
      <c r="FNF48" s="1332"/>
    </row>
    <row r="49" spans="1:4426" s="1301" customFormat="1" ht="30">
      <c r="A49" s="1330"/>
      <c r="B49" s="1406">
        <v>1901037</v>
      </c>
      <c r="C49" s="1410" t="s">
        <v>1696</v>
      </c>
      <c r="D49" s="1427">
        <v>0</v>
      </c>
      <c r="E49" s="1405"/>
      <c r="F49" s="1401"/>
      <c r="G49" s="1401">
        <f>+D49</f>
        <v>0</v>
      </c>
      <c r="H49" s="1401"/>
      <c r="I49" s="1401"/>
      <c r="J49" s="1623" t="s">
        <v>1665</v>
      </c>
      <c r="K49" s="1415" t="s">
        <v>1697</v>
      </c>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c r="HV49" s="1332"/>
      <c r="HW49" s="1332"/>
      <c r="HX49" s="1332"/>
      <c r="HY49" s="1332"/>
      <c r="HZ49" s="1332"/>
      <c r="IA49" s="1332"/>
      <c r="IB49" s="1332"/>
      <c r="IC49" s="1332"/>
      <c r="ID49" s="1332"/>
      <c r="IE49" s="1332"/>
      <c r="IF49" s="1332"/>
      <c r="IG49" s="1332"/>
      <c r="IH49" s="1332"/>
      <c r="II49" s="1332"/>
      <c r="IJ49" s="1332"/>
      <c r="IK49" s="1332"/>
      <c r="IL49" s="1332"/>
      <c r="IM49" s="1332"/>
      <c r="IN49" s="1332"/>
      <c r="IO49" s="1332"/>
      <c r="IP49" s="1332"/>
      <c r="IQ49" s="1332"/>
      <c r="IR49" s="1332"/>
      <c r="IS49" s="1332"/>
      <c r="IT49" s="1332"/>
      <c r="IU49" s="1332"/>
      <c r="IV49" s="1332"/>
      <c r="IW49" s="1332"/>
      <c r="IX49" s="1332"/>
      <c r="IY49" s="1332"/>
      <c r="IZ49" s="1332"/>
      <c r="JA49" s="1332"/>
      <c r="JB49" s="1332"/>
      <c r="JC49" s="1332"/>
      <c r="JD49" s="1332"/>
      <c r="JE49" s="1332"/>
      <c r="JF49" s="1332"/>
      <c r="JG49" s="1332"/>
      <c r="JH49" s="1332"/>
      <c r="JI49" s="1332"/>
      <c r="JJ49" s="1332"/>
      <c r="JK49" s="1332"/>
      <c r="JL49" s="1332"/>
      <c r="JM49" s="1332"/>
      <c r="JN49" s="1332"/>
      <c r="JO49" s="1332"/>
      <c r="JP49" s="1332"/>
      <c r="JQ49" s="1332"/>
      <c r="JR49" s="1332"/>
      <c r="JS49" s="1332"/>
      <c r="JT49" s="1332"/>
      <c r="JU49" s="1332"/>
      <c r="JV49" s="1332"/>
      <c r="JW49" s="1332"/>
      <c r="JX49" s="1332"/>
      <c r="JY49" s="1332"/>
      <c r="JZ49" s="1332"/>
      <c r="KA49" s="1332"/>
      <c r="KB49" s="1332"/>
      <c r="KC49" s="1332"/>
      <c r="KD49" s="1332"/>
      <c r="KE49" s="1332"/>
      <c r="KF49" s="1332"/>
      <c r="KG49" s="1332"/>
      <c r="KH49" s="1332"/>
      <c r="KI49" s="1332"/>
      <c r="KJ49" s="1332"/>
      <c r="KK49" s="1332"/>
      <c r="KL49" s="1332"/>
      <c r="KM49" s="1332"/>
      <c r="KN49" s="1332"/>
      <c r="KO49" s="1332"/>
      <c r="KP49" s="1332"/>
      <c r="KQ49" s="1332"/>
      <c r="KR49" s="1332"/>
      <c r="KS49" s="1332"/>
      <c r="KT49" s="1332"/>
      <c r="KU49" s="1332"/>
      <c r="KV49" s="1332"/>
      <c r="KW49" s="1332"/>
      <c r="KX49" s="1332"/>
      <c r="KY49" s="1332"/>
      <c r="KZ49" s="1332"/>
      <c r="LA49" s="1332"/>
      <c r="LB49" s="1332"/>
      <c r="LC49" s="1332"/>
      <c r="LD49" s="1332"/>
      <c r="LE49" s="1332"/>
      <c r="LF49" s="1332"/>
      <c r="LG49" s="1332"/>
      <c r="LH49" s="1332"/>
      <c r="LI49" s="1332"/>
      <c r="LJ49" s="1332"/>
      <c r="LK49" s="1332"/>
      <c r="LL49" s="1332"/>
      <c r="LM49" s="1332"/>
      <c r="LN49" s="1332"/>
      <c r="LO49" s="1332"/>
      <c r="LP49" s="1332"/>
      <c r="LQ49" s="1332"/>
      <c r="LR49" s="1332"/>
      <c r="LS49" s="1332"/>
      <c r="LT49" s="1332"/>
      <c r="LU49" s="1332"/>
      <c r="LV49" s="1332"/>
      <c r="LW49" s="1332"/>
      <c r="LX49" s="1332"/>
      <c r="LY49" s="1332"/>
      <c r="LZ49" s="1332"/>
      <c r="MA49" s="1332"/>
      <c r="MB49" s="1332"/>
      <c r="MC49" s="1332"/>
      <c r="MD49" s="1332"/>
      <c r="ME49" s="1332"/>
      <c r="MF49" s="1332"/>
      <c r="MG49" s="1332"/>
      <c r="MH49" s="1332"/>
      <c r="MI49" s="1332"/>
      <c r="MJ49" s="1332"/>
      <c r="MK49" s="1332"/>
      <c r="ML49" s="1332"/>
      <c r="MM49" s="1332"/>
      <c r="MN49" s="1332"/>
      <c r="MO49" s="1332"/>
      <c r="MP49" s="1332"/>
      <c r="MQ49" s="1332"/>
      <c r="MR49" s="1332"/>
      <c r="MS49" s="1332"/>
      <c r="MT49" s="1332"/>
      <c r="MU49" s="1332"/>
      <c r="MV49" s="1332"/>
      <c r="MW49" s="1332"/>
      <c r="MX49" s="1332"/>
      <c r="MY49" s="1332"/>
      <c r="MZ49" s="1332"/>
      <c r="NA49" s="1332"/>
      <c r="NB49" s="1332"/>
      <c r="NC49" s="1332"/>
      <c r="ND49" s="1332"/>
      <c r="NE49" s="1332"/>
      <c r="NF49" s="1332"/>
      <c r="NG49" s="1332"/>
      <c r="NH49" s="1332"/>
      <c r="NI49" s="1332"/>
      <c r="NJ49" s="1332"/>
      <c r="NK49" s="1332"/>
      <c r="NL49" s="1332"/>
      <c r="NM49" s="1332"/>
      <c r="NN49" s="1332"/>
      <c r="NO49" s="1332"/>
      <c r="NP49" s="1332"/>
      <c r="NQ49" s="1332"/>
      <c r="NR49" s="1332"/>
      <c r="NS49" s="1332"/>
      <c r="NT49" s="1332"/>
      <c r="NU49" s="1332"/>
      <c r="NV49" s="1332"/>
      <c r="NW49" s="1332"/>
      <c r="NX49" s="1332"/>
      <c r="NY49" s="1332"/>
      <c r="NZ49" s="1332"/>
      <c r="OA49" s="1332"/>
      <c r="OB49" s="1332"/>
      <c r="OC49" s="1332"/>
      <c r="OD49" s="1332"/>
      <c r="OE49" s="1332"/>
      <c r="OF49" s="1332"/>
      <c r="OG49" s="1332"/>
      <c r="OH49" s="1332"/>
      <c r="OI49" s="1332"/>
      <c r="OJ49" s="1332"/>
      <c r="OK49" s="1332"/>
      <c r="OL49" s="1332"/>
      <c r="OM49" s="1332"/>
      <c r="ON49" s="1332"/>
      <c r="OO49" s="1332"/>
      <c r="OP49" s="1332"/>
      <c r="OQ49" s="1332"/>
      <c r="OR49" s="1332"/>
      <c r="OS49" s="1332"/>
      <c r="OT49" s="1332"/>
      <c r="OU49" s="1332"/>
      <c r="OV49" s="1332"/>
      <c r="OW49" s="1332"/>
      <c r="OX49" s="1332"/>
      <c r="OY49" s="1332"/>
      <c r="OZ49" s="1332"/>
      <c r="PA49" s="1332"/>
      <c r="PB49" s="1332"/>
      <c r="PC49" s="1332"/>
      <c r="PD49" s="1332"/>
      <c r="PE49" s="1332"/>
      <c r="PF49" s="1332"/>
      <c r="PG49" s="1332"/>
      <c r="PH49" s="1332"/>
      <c r="PI49" s="1332"/>
      <c r="PJ49" s="1332"/>
      <c r="PK49" s="1332"/>
      <c r="PL49" s="1332"/>
      <c r="PM49" s="1332"/>
      <c r="PN49" s="1332"/>
      <c r="PO49" s="1332"/>
      <c r="PP49" s="1332"/>
      <c r="PQ49" s="1332"/>
      <c r="PR49" s="1332"/>
      <c r="PS49" s="1332"/>
      <c r="PT49" s="1332"/>
      <c r="PU49" s="1332"/>
      <c r="PV49" s="1332"/>
      <c r="PW49" s="1332"/>
      <c r="PX49" s="1332"/>
      <c r="PY49" s="1332"/>
      <c r="PZ49" s="1332"/>
      <c r="QA49" s="1332"/>
      <c r="QB49" s="1332"/>
      <c r="QC49" s="1332"/>
      <c r="QD49" s="1332"/>
      <c r="QE49" s="1332"/>
      <c r="QF49" s="1332"/>
      <c r="QG49" s="1332"/>
      <c r="QH49" s="1332"/>
      <c r="QI49" s="1332"/>
      <c r="QJ49" s="1332"/>
      <c r="QK49" s="1332"/>
      <c r="QL49" s="1332"/>
      <c r="QM49" s="1332"/>
      <c r="QN49" s="1332"/>
      <c r="QO49" s="1332"/>
      <c r="QP49" s="1332"/>
      <c r="QQ49" s="1332"/>
      <c r="QR49" s="1332"/>
      <c r="QS49" s="1332"/>
      <c r="QT49" s="1332"/>
      <c r="QU49" s="1332"/>
      <c r="QV49" s="1332"/>
      <c r="QW49" s="1332"/>
      <c r="QX49" s="1332"/>
      <c r="QY49" s="1332"/>
      <c r="QZ49" s="1332"/>
      <c r="RA49" s="1332"/>
      <c r="RB49" s="1332"/>
      <c r="RC49" s="1332"/>
      <c r="RD49" s="1332"/>
      <c r="RE49" s="1332"/>
      <c r="RF49" s="1332"/>
      <c r="RG49" s="1332"/>
      <c r="RH49" s="1332"/>
      <c r="RI49" s="1332"/>
      <c r="RJ49" s="1332"/>
      <c r="RK49" s="1332"/>
      <c r="RL49" s="1332"/>
      <c r="RM49" s="1332"/>
      <c r="RN49" s="1332"/>
      <c r="RO49" s="1332"/>
      <c r="RP49" s="1332"/>
      <c r="RQ49" s="1332"/>
      <c r="RR49" s="1332"/>
      <c r="RS49" s="1332"/>
      <c r="RT49" s="1332"/>
      <c r="RU49" s="1332"/>
      <c r="RV49" s="1332"/>
      <c r="RW49" s="1332"/>
      <c r="RX49" s="1332"/>
      <c r="RY49" s="1332"/>
      <c r="RZ49" s="1332"/>
      <c r="SA49" s="1332"/>
      <c r="SB49" s="1332"/>
      <c r="SC49" s="1332"/>
      <c r="SD49" s="1332"/>
      <c r="SE49" s="1332"/>
      <c r="SF49" s="1332"/>
      <c r="SG49" s="1332"/>
      <c r="SH49" s="1332"/>
      <c r="SI49" s="1332"/>
      <c r="SJ49" s="1332"/>
      <c r="SK49" s="1332"/>
      <c r="SL49" s="1332"/>
      <c r="SM49" s="1332"/>
      <c r="SN49" s="1332"/>
      <c r="SO49" s="1332"/>
      <c r="SP49" s="1332"/>
      <c r="SQ49" s="1332"/>
      <c r="SR49" s="1332"/>
      <c r="SS49" s="1332"/>
      <c r="ST49" s="1332"/>
      <c r="SU49" s="1332"/>
      <c r="SV49" s="1332"/>
      <c r="SW49" s="1332"/>
      <c r="SX49" s="1332"/>
      <c r="SY49" s="1332"/>
      <c r="SZ49" s="1332"/>
      <c r="TA49" s="1332"/>
      <c r="TB49" s="1332"/>
      <c r="TC49" s="1332"/>
      <c r="TD49" s="1332"/>
      <c r="TE49" s="1332"/>
      <c r="TF49" s="1332"/>
      <c r="TG49" s="1332"/>
      <c r="TH49" s="1332"/>
      <c r="TI49" s="1332"/>
      <c r="TJ49" s="1332"/>
      <c r="TK49" s="1332"/>
      <c r="TL49" s="1332"/>
      <c r="TM49" s="1332"/>
      <c r="TN49" s="1332"/>
      <c r="TO49" s="1332"/>
      <c r="TP49" s="1332"/>
      <c r="TQ49" s="1332"/>
      <c r="TR49" s="1332"/>
      <c r="TS49" s="1332"/>
      <c r="TT49" s="1332"/>
      <c r="TU49" s="1332"/>
      <c r="TV49" s="1332"/>
      <c r="TW49" s="1332"/>
      <c r="TX49" s="1332"/>
      <c r="TY49" s="1332"/>
      <c r="TZ49" s="1332"/>
      <c r="UA49" s="1332"/>
      <c r="UB49" s="1332"/>
      <c r="UC49" s="1332"/>
      <c r="UD49" s="1332"/>
      <c r="UE49" s="1332"/>
      <c r="UF49" s="1332"/>
      <c r="UG49" s="1332"/>
      <c r="UH49" s="1332"/>
      <c r="UI49" s="1332"/>
      <c r="UJ49" s="1332"/>
      <c r="UK49" s="1332"/>
      <c r="UL49" s="1332"/>
      <c r="UM49" s="1332"/>
      <c r="UN49" s="1332"/>
      <c r="UO49" s="1332"/>
      <c r="UP49" s="1332"/>
      <c r="UQ49" s="1332"/>
      <c r="UR49" s="1332"/>
      <c r="US49" s="1332"/>
      <c r="UT49" s="1332"/>
      <c r="UU49" s="1332"/>
      <c r="UV49" s="1332"/>
      <c r="UW49" s="1332"/>
      <c r="UX49" s="1332"/>
      <c r="UY49" s="1332"/>
      <c r="UZ49" s="1332"/>
      <c r="VA49" s="1332"/>
      <c r="VB49" s="1332"/>
      <c r="VC49" s="1332"/>
      <c r="VD49" s="1332"/>
      <c r="VE49" s="1332"/>
      <c r="VF49" s="1332"/>
      <c r="VG49" s="1332"/>
      <c r="VH49" s="1332"/>
      <c r="VI49" s="1332"/>
      <c r="VJ49" s="1332"/>
      <c r="VK49" s="1332"/>
      <c r="VL49" s="1332"/>
      <c r="VM49" s="1332"/>
      <c r="VN49" s="1332"/>
      <c r="VO49" s="1332"/>
      <c r="VP49" s="1332"/>
      <c r="VQ49" s="1332"/>
      <c r="VR49" s="1332"/>
      <c r="VS49" s="1332"/>
      <c r="VT49" s="1332"/>
      <c r="VU49" s="1332"/>
      <c r="VV49" s="1332"/>
      <c r="VW49" s="1332"/>
      <c r="VX49" s="1332"/>
      <c r="VY49" s="1332"/>
      <c r="VZ49" s="1332"/>
      <c r="WA49" s="1332"/>
      <c r="WB49" s="1332"/>
      <c r="WC49" s="1332"/>
      <c r="WD49" s="1332"/>
      <c r="WE49" s="1332"/>
      <c r="WF49" s="1332"/>
      <c r="WG49" s="1332"/>
      <c r="WH49" s="1332"/>
      <c r="WI49" s="1332"/>
      <c r="WJ49" s="1332"/>
      <c r="WK49" s="1332"/>
      <c r="WL49" s="1332"/>
      <c r="WM49" s="1332"/>
      <c r="WN49" s="1332"/>
      <c r="WO49" s="1332"/>
      <c r="WP49" s="1332"/>
      <c r="WQ49" s="1332"/>
      <c r="WR49" s="1332"/>
      <c r="WS49" s="1332"/>
      <c r="WT49" s="1332"/>
      <c r="WU49" s="1332"/>
      <c r="WV49" s="1332"/>
      <c r="WW49" s="1332"/>
      <c r="WX49" s="1332"/>
      <c r="WY49" s="1332"/>
      <c r="WZ49" s="1332"/>
      <c r="XA49" s="1332"/>
      <c r="XB49" s="1332"/>
      <c r="XC49" s="1332"/>
      <c r="XD49" s="1332"/>
      <c r="XE49" s="1332"/>
      <c r="XF49" s="1332"/>
      <c r="XG49" s="1332"/>
      <c r="XH49" s="1332"/>
      <c r="XI49" s="1332"/>
      <c r="XJ49" s="1332"/>
      <c r="XK49" s="1332"/>
      <c r="XL49" s="1332"/>
      <c r="XM49" s="1332"/>
      <c r="XN49" s="1332"/>
      <c r="XO49" s="1332"/>
      <c r="XP49" s="1332"/>
      <c r="XQ49" s="1332"/>
      <c r="XR49" s="1332"/>
      <c r="XS49" s="1332"/>
      <c r="XT49" s="1332"/>
      <c r="XU49" s="1332"/>
      <c r="XV49" s="1332"/>
      <c r="XW49" s="1332"/>
      <c r="XX49" s="1332"/>
      <c r="XY49" s="1332"/>
      <c r="XZ49" s="1332"/>
      <c r="YA49" s="1332"/>
      <c r="YB49" s="1332"/>
      <c r="YC49" s="1332"/>
      <c r="YD49" s="1332"/>
      <c r="YE49" s="1332"/>
      <c r="YF49" s="1332"/>
      <c r="YG49" s="1332"/>
      <c r="YH49" s="1332"/>
      <c r="YI49" s="1332"/>
      <c r="YJ49" s="1332"/>
      <c r="YK49" s="1332"/>
      <c r="YL49" s="1332"/>
      <c r="YM49" s="1332"/>
      <c r="YN49" s="1332"/>
      <c r="YO49" s="1332"/>
      <c r="YP49" s="1332"/>
      <c r="YQ49" s="1332"/>
      <c r="YR49" s="1332"/>
      <c r="YS49" s="1332"/>
      <c r="YT49" s="1332"/>
      <c r="YU49" s="1332"/>
      <c r="YV49" s="1332"/>
      <c r="YW49" s="1332"/>
      <c r="YX49" s="1332"/>
      <c r="YY49" s="1332"/>
      <c r="YZ49" s="1332"/>
      <c r="ZA49" s="1332"/>
      <c r="ZB49" s="1332"/>
      <c r="ZC49" s="1332"/>
      <c r="ZD49" s="1332"/>
      <c r="ZE49" s="1332"/>
      <c r="ZF49" s="1332"/>
      <c r="ZG49" s="1332"/>
      <c r="ZH49" s="1332"/>
      <c r="ZI49" s="1332"/>
      <c r="ZJ49" s="1332"/>
      <c r="ZK49" s="1332"/>
      <c r="ZL49" s="1332"/>
      <c r="ZM49" s="1332"/>
      <c r="ZN49" s="1332"/>
      <c r="ZO49" s="1332"/>
      <c r="ZP49" s="1332"/>
      <c r="ZQ49" s="1332"/>
      <c r="ZR49" s="1332"/>
      <c r="ZS49" s="1332"/>
      <c r="ZT49" s="1332"/>
      <c r="ZU49" s="1332"/>
      <c r="ZV49" s="1332"/>
      <c r="ZW49" s="1332"/>
      <c r="ZX49" s="1332"/>
      <c r="ZY49" s="1332"/>
      <c r="ZZ49" s="1332"/>
      <c r="AAA49" s="1332"/>
      <c r="AAB49" s="1332"/>
      <c r="AAC49" s="1332"/>
      <c r="AAD49" s="1332"/>
      <c r="AAE49" s="1332"/>
      <c r="AAF49" s="1332"/>
      <c r="AAG49" s="1332"/>
      <c r="AAH49" s="1332"/>
      <c r="AAI49" s="1332"/>
      <c r="AAJ49" s="1332"/>
      <c r="AAK49" s="1332"/>
      <c r="AAL49" s="1332"/>
      <c r="AAM49" s="1332"/>
      <c r="AAN49" s="1332"/>
      <c r="AAO49" s="1332"/>
      <c r="AAP49" s="1332"/>
      <c r="AAQ49" s="1332"/>
      <c r="AAR49" s="1332"/>
      <c r="AAS49" s="1332"/>
      <c r="AAT49" s="1332"/>
      <c r="AAU49" s="1332"/>
      <c r="AAV49" s="1332"/>
      <c r="AAW49" s="1332"/>
      <c r="AAX49" s="1332"/>
      <c r="AAY49" s="1332"/>
      <c r="AAZ49" s="1332"/>
      <c r="ABA49" s="1332"/>
      <c r="ABB49" s="1332"/>
      <c r="ABC49" s="1332"/>
      <c r="ABD49" s="1332"/>
      <c r="ABE49" s="1332"/>
      <c r="ABF49" s="1332"/>
      <c r="ABG49" s="1332"/>
      <c r="ABH49" s="1332"/>
      <c r="ABI49" s="1332"/>
      <c r="ABJ49" s="1332"/>
      <c r="ABK49" s="1332"/>
      <c r="ABL49" s="1332"/>
      <c r="ABM49" s="1332"/>
      <c r="ABN49" s="1332"/>
      <c r="ABO49" s="1332"/>
      <c r="ABP49" s="1332"/>
      <c r="ABQ49" s="1332"/>
      <c r="ABR49" s="1332"/>
      <c r="ABS49" s="1332"/>
      <c r="ABT49" s="1332"/>
      <c r="ABU49" s="1332"/>
      <c r="ABV49" s="1332"/>
      <c r="ABW49" s="1332"/>
      <c r="ABX49" s="1332"/>
      <c r="ABY49" s="1332"/>
      <c r="ABZ49" s="1332"/>
      <c r="ACA49" s="1332"/>
      <c r="ACB49" s="1332"/>
      <c r="ACC49" s="1332"/>
      <c r="ACD49" s="1332"/>
      <c r="ACE49" s="1332"/>
      <c r="ACF49" s="1332"/>
      <c r="ACG49" s="1332"/>
      <c r="ACH49" s="1332"/>
      <c r="ACI49" s="1332"/>
      <c r="ACJ49" s="1332"/>
      <c r="ACK49" s="1332"/>
      <c r="ACL49" s="1332"/>
      <c r="ACM49" s="1332"/>
      <c r="ACN49" s="1332"/>
      <c r="ACO49" s="1332"/>
      <c r="ACP49" s="1332"/>
      <c r="ACQ49" s="1332"/>
      <c r="ACR49" s="1332"/>
      <c r="ACS49" s="1332"/>
      <c r="ACT49" s="1332"/>
      <c r="ACU49" s="1332"/>
      <c r="ACV49" s="1332"/>
      <c r="ACW49" s="1332"/>
      <c r="ACX49" s="1332"/>
      <c r="ACY49" s="1332"/>
      <c r="ACZ49" s="1332"/>
      <c r="ADA49" s="1332"/>
      <c r="ADB49" s="1332"/>
      <c r="ADC49" s="1332"/>
      <c r="ADD49" s="1332"/>
      <c r="ADE49" s="1332"/>
      <c r="ADF49" s="1332"/>
      <c r="ADG49" s="1332"/>
      <c r="ADH49" s="1332"/>
      <c r="ADI49" s="1332"/>
      <c r="ADJ49" s="1332"/>
      <c r="ADK49" s="1332"/>
      <c r="ADL49" s="1332"/>
      <c r="ADM49" s="1332"/>
      <c r="ADN49" s="1332"/>
      <c r="ADO49" s="1332"/>
      <c r="ADP49" s="1332"/>
      <c r="ADQ49" s="1332"/>
      <c r="ADR49" s="1332"/>
      <c r="ADS49" s="1332"/>
      <c r="ADT49" s="1332"/>
      <c r="ADU49" s="1332"/>
      <c r="ADV49" s="1332"/>
      <c r="ADW49" s="1332"/>
      <c r="ADX49" s="1332"/>
      <c r="ADY49" s="1332"/>
      <c r="ADZ49" s="1332"/>
      <c r="AEA49" s="1332"/>
      <c r="AEB49" s="1332"/>
      <c r="AEC49" s="1332"/>
      <c r="AED49" s="1332"/>
      <c r="AEE49" s="1332"/>
      <c r="AEF49" s="1332"/>
      <c r="AEG49" s="1332"/>
      <c r="AEH49" s="1332"/>
      <c r="AEI49" s="1332"/>
      <c r="AEJ49" s="1332"/>
      <c r="AEK49" s="1332"/>
      <c r="AEL49" s="1332"/>
      <c r="AEM49" s="1332"/>
      <c r="AEN49" s="1332"/>
      <c r="AEO49" s="1332"/>
      <c r="AEP49" s="1332"/>
      <c r="AEQ49" s="1332"/>
      <c r="AER49" s="1332"/>
      <c r="AES49" s="1332"/>
      <c r="AET49" s="1332"/>
      <c r="AEU49" s="1332"/>
      <c r="AEV49" s="1332"/>
      <c r="AEW49" s="1332"/>
      <c r="AEX49" s="1332"/>
      <c r="AEY49" s="1332"/>
      <c r="AEZ49" s="1332"/>
      <c r="AFA49" s="1332"/>
      <c r="AFB49" s="1332"/>
      <c r="AFC49" s="1332"/>
      <c r="AFD49" s="1332"/>
      <c r="AFE49" s="1332"/>
      <c r="AFF49" s="1332"/>
      <c r="AFG49" s="1332"/>
      <c r="AFH49" s="1332"/>
      <c r="AFI49" s="1332"/>
      <c r="AFJ49" s="1332"/>
      <c r="AFK49" s="1332"/>
      <c r="AFL49" s="1332"/>
      <c r="AFM49" s="1332"/>
      <c r="AFN49" s="1332"/>
      <c r="AFO49" s="1332"/>
      <c r="AFP49" s="1332"/>
      <c r="AFQ49" s="1332"/>
      <c r="AFR49" s="1332"/>
      <c r="AFS49" s="1332"/>
      <c r="AFT49" s="1332"/>
      <c r="AFU49" s="1332"/>
      <c r="AFV49" s="1332"/>
      <c r="AFW49" s="1332"/>
      <c r="AFX49" s="1332"/>
      <c r="AFY49" s="1332"/>
      <c r="AFZ49" s="1332"/>
      <c r="AGA49" s="1332"/>
      <c r="AGB49" s="1332"/>
      <c r="AGC49" s="1332"/>
      <c r="AGD49" s="1332"/>
      <c r="AGE49" s="1332"/>
      <c r="AGF49" s="1332"/>
      <c r="AGG49" s="1332"/>
      <c r="AGH49" s="1332"/>
      <c r="AGI49" s="1332"/>
      <c r="AGJ49" s="1332"/>
      <c r="AGK49" s="1332"/>
      <c r="AGL49" s="1332"/>
      <c r="AGM49" s="1332"/>
      <c r="AGN49" s="1332"/>
      <c r="AGO49" s="1332"/>
      <c r="AGP49" s="1332"/>
      <c r="AGQ49" s="1332"/>
      <c r="AGR49" s="1332"/>
      <c r="AGS49" s="1332"/>
      <c r="AGT49" s="1332"/>
      <c r="AGU49" s="1332"/>
      <c r="AGV49" s="1332"/>
      <c r="AGW49" s="1332"/>
      <c r="AGX49" s="1332"/>
      <c r="AGY49" s="1332"/>
      <c r="AGZ49" s="1332"/>
      <c r="AHA49" s="1332"/>
      <c r="AHB49" s="1332"/>
      <c r="AHC49" s="1332"/>
      <c r="AHD49" s="1332"/>
      <c r="AHE49" s="1332"/>
      <c r="AHF49" s="1332"/>
      <c r="AHG49" s="1332"/>
      <c r="AHH49" s="1332"/>
      <c r="AHI49" s="1332"/>
      <c r="AHJ49" s="1332"/>
      <c r="AHK49" s="1332"/>
      <c r="AHL49" s="1332"/>
      <c r="AHM49" s="1332"/>
      <c r="AHN49" s="1332"/>
      <c r="AHO49" s="1332"/>
      <c r="AHP49" s="1332"/>
      <c r="AHQ49" s="1332"/>
      <c r="AHR49" s="1332"/>
      <c r="AHS49" s="1332"/>
      <c r="AHT49" s="1332"/>
      <c r="AHU49" s="1332"/>
      <c r="AHV49" s="1332"/>
      <c r="AHW49" s="1332"/>
      <c r="AHX49" s="1332"/>
      <c r="AHY49" s="1332"/>
      <c r="AHZ49" s="1332"/>
      <c r="AIA49" s="1332"/>
      <c r="AIB49" s="1332"/>
      <c r="AIC49" s="1332"/>
      <c r="AID49" s="1332"/>
      <c r="AIE49" s="1332"/>
      <c r="AIF49" s="1332"/>
      <c r="AIG49" s="1332"/>
      <c r="AIH49" s="1332"/>
      <c r="AII49" s="1332"/>
      <c r="AIJ49" s="1332"/>
      <c r="AIK49" s="1332"/>
      <c r="AIL49" s="1332"/>
      <c r="AIM49" s="1332"/>
      <c r="AIN49" s="1332"/>
      <c r="AIO49" s="1332"/>
      <c r="AIP49" s="1332"/>
      <c r="AIQ49" s="1332"/>
      <c r="AIR49" s="1332"/>
      <c r="AIS49" s="1332"/>
      <c r="AIT49" s="1332"/>
      <c r="AIU49" s="1332"/>
      <c r="AIV49" s="1332"/>
      <c r="AIW49" s="1332"/>
      <c r="AIX49" s="1332"/>
      <c r="AIY49" s="1332"/>
      <c r="AIZ49" s="1332"/>
      <c r="AJA49" s="1332"/>
      <c r="AJB49" s="1332"/>
      <c r="AJC49" s="1332"/>
      <c r="AJD49" s="1332"/>
      <c r="AJE49" s="1332"/>
      <c r="AJF49" s="1332"/>
      <c r="AJG49" s="1332"/>
      <c r="AJH49" s="1332"/>
      <c r="AJI49" s="1332"/>
      <c r="AJJ49" s="1332"/>
      <c r="AJK49" s="1332"/>
      <c r="AJL49" s="1332"/>
      <c r="AJM49" s="1332"/>
      <c r="AJN49" s="1332"/>
      <c r="AJO49" s="1332"/>
      <c r="AJP49" s="1332"/>
      <c r="AJQ49" s="1332"/>
      <c r="AJR49" s="1332"/>
      <c r="AJS49" s="1332"/>
      <c r="AJT49" s="1332"/>
      <c r="AJU49" s="1332"/>
      <c r="AJV49" s="1332"/>
      <c r="AJW49" s="1332"/>
      <c r="AJX49" s="1332"/>
      <c r="AJY49" s="1332"/>
      <c r="AJZ49" s="1332"/>
      <c r="AKA49" s="1332"/>
      <c r="AKB49" s="1332"/>
      <c r="AKC49" s="1332"/>
      <c r="AKD49" s="1332"/>
      <c r="AKE49" s="1332"/>
      <c r="AKF49" s="1332"/>
      <c r="AKG49" s="1332"/>
      <c r="AKH49" s="1332"/>
      <c r="AKI49" s="1332"/>
      <c r="AKJ49" s="1332"/>
      <c r="AKK49" s="1332"/>
      <c r="AKL49" s="1332"/>
      <c r="AKM49" s="1332"/>
      <c r="AKN49" s="1332"/>
      <c r="AKO49" s="1332"/>
      <c r="AKP49" s="1332"/>
      <c r="AKQ49" s="1332"/>
      <c r="AKR49" s="1332"/>
      <c r="AKS49" s="1332"/>
      <c r="AKT49" s="1332"/>
      <c r="AKU49" s="1332"/>
      <c r="AKV49" s="1332"/>
      <c r="AKW49" s="1332"/>
      <c r="AKX49" s="1332"/>
      <c r="AKY49" s="1332"/>
      <c r="AKZ49" s="1332"/>
      <c r="ALA49" s="1332"/>
      <c r="ALB49" s="1332"/>
      <c r="ALC49" s="1332"/>
      <c r="ALD49" s="1332"/>
      <c r="ALE49" s="1332"/>
      <c r="ALF49" s="1332"/>
      <c r="ALG49" s="1332"/>
      <c r="ALH49" s="1332"/>
      <c r="ALI49" s="1332"/>
      <c r="ALJ49" s="1332"/>
      <c r="ALK49" s="1332"/>
      <c r="ALL49" s="1332"/>
      <c r="ALM49" s="1332"/>
      <c r="ALN49" s="1332"/>
      <c r="ALO49" s="1332"/>
      <c r="ALP49" s="1332"/>
      <c r="ALQ49" s="1332"/>
      <c r="ALR49" s="1332"/>
      <c r="ALS49" s="1332"/>
      <c r="ALT49" s="1332"/>
      <c r="ALU49" s="1332"/>
      <c r="ALV49" s="1332"/>
      <c r="ALW49" s="1332"/>
      <c r="ALX49" s="1332"/>
      <c r="ALY49" s="1332"/>
      <c r="ALZ49" s="1332"/>
      <c r="AMA49" s="1332"/>
      <c r="AMB49" s="1332"/>
      <c r="AMC49" s="1332"/>
      <c r="AMD49" s="1332"/>
      <c r="AME49" s="1332"/>
      <c r="AMF49" s="1332"/>
      <c r="AMG49" s="1332"/>
      <c r="AMH49" s="1332"/>
      <c r="AMI49" s="1332"/>
      <c r="AMJ49" s="1332"/>
      <c r="AMK49" s="1332"/>
      <c r="AML49" s="1332"/>
      <c r="AMM49" s="1332"/>
      <c r="AMN49" s="1332"/>
      <c r="AMO49" s="1332"/>
      <c r="AMP49" s="1332"/>
      <c r="AMQ49" s="1332"/>
      <c r="AMR49" s="1332"/>
      <c r="AMS49" s="1332"/>
      <c r="AMT49" s="1332"/>
      <c r="AMU49" s="1332"/>
      <c r="AMV49" s="1332"/>
      <c r="AMW49" s="1332"/>
      <c r="AMX49" s="1332"/>
      <c r="AMY49" s="1332"/>
      <c r="AMZ49" s="1332"/>
      <c r="ANA49" s="1332"/>
      <c r="ANB49" s="1332"/>
      <c r="ANC49" s="1332"/>
      <c r="AND49" s="1332"/>
      <c r="ANE49" s="1332"/>
      <c r="ANF49" s="1332"/>
      <c r="ANG49" s="1332"/>
      <c r="ANH49" s="1332"/>
      <c r="ANI49" s="1332"/>
      <c r="ANJ49" s="1332"/>
      <c r="ANK49" s="1332"/>
      <c r="ANL49" s="1332"/>
      <c r="ANM49" s="1332"/>
      <c r="ANN49" s="1332"/>
      <c r="ANO49" s="1332"/>
      <c r="ANP49" s="1332"/>
      <c r="ANQ49" s="1332"/>
      <c r="ANR49" s="1332"/>
      <c r="ANS49" s="1332"/>
      <c r="ANT49" s="1332"/>
      <c r="ANU49" s="1332"/>
      <c r="ANV49" s="1332"/>
      <c r="ANW49" s="1332"/>
      <c r="ANX49" s="1332"/>
      <c r="ANY49" s="1332"/>
      <c r="ANZ49" s="1332"/>
      <c r="AOA49" s="1332"/>
      <c r="AOB49" s="1332"/>
      <c r="AOC49" s="1332"/>
      <c r="AOD49" s="1332"/>
      <c r="AOE49" s="1332"/>
      <c r="AOF49" s="1332"/>
      <c r="AOG49" s="1332"/>
      <c r="AOH49" s="1332"/>
      <c r="AOI49" s="1332"/>
      <c r="AOJ49" s="1332"/>
      <c r="AOK49" s="1332"/>
      <c r="AOL49" s="1332"/>
      <c r="AOM49" s="1332"/>
      <c r="AON49" s="1332"/>
      <c r="AOO49" s="1332"/>
      <c r="AOP49" s="1332"/>
      <c r="AOQ49" s="1332"/>
      <c r="AOR49" s="1332"/>
      <c r="AOS49" s="1332"/>
      <c r="AOT49" s="1332"/>
      <c r="AOU49" s="1332"/>
      <c r="AOV49" s="1332"/>
      <c r="AOW49" s="1332"/>
      <c r="AOX49" s="1332"/>
      <c r="AOY49" s="1332"/>
      <c r="AOZ49" s="1332"/>
      <c r="APA49" s="1332"/>
      <c r="APB49" s="1332"/>
      <c r="APC49" s="1332"/>
      <c r="APD49" s="1332"/>
      <c r="APE49" s="1332"/>
      <c r="APF49" s="1332"/>
      <c r="APG49" s="1332"/>
      <c r="APH49" s="1332"/>
      <c r="API49" s="1332"/>
      <c r="APJ49" s="1332"/>
      <c r="APK49" s="1332"/>
      <c r="APL49" s="1332"/>
      <c r="APM49" s="1332"/>
      <c r="APN49" s="1332"/>
      <c r="APO49" s="1332"/>
      <c r="APP49" s="1332"/>
      <c r="APQ49" s="1332"/>
      <c r="APR49" s="1332"/>
      <c r="APS49" s="1332"/>
      <c r="APT49" s="1332"/>
      <c r="APU49" s="1332"/>
      <c r="APV49" s="1332"/>
      <c r="APW49" s="1332"/>
      <c r="APX49" s="1332"/>
      <c r="APY49" s="1332"/>
      <c r="APZ49" s="1332"/>
      <c r="AQA49" s="1332"/>
      <c r="AQB49" s="1332"/>
      <c r="AQC49" s="1332"/>
      <c r="AQD49" s="1332"/>
      <c r="AQE49" s="1332"/>
      <c r="AQF49" s="1332"/>
      <c r="AQG49" s="1332"/>
      <c r="AQH49" s="1332"/>
      <c r="AQI49" s="1332"/>
      <c r="AQJ49" s="1332"/>
      <c r="AQK49" s="1332"/>
      <c r="AQL49" s="1332"/>
      <c r="AQM49" s="1332"/>
      <c r="AQN49" s="1332"/>
      <c r="AQO49" s="1332"/>
      <c r="AQP49" s="1332"/>
      <c r="AQQ49" s="1332"/>
      <c r="AQR49" s="1332"/>
      <c r="AQS49" s="1332"/>
      <c r="AQT49" s="1332"/>
      <c r="AQU49" s="1332"/>
      <c r="AQV49" s="1332"/>
      <c r="AQW49" s="1332"/>
      <c r="AQX49" s="1332"/>
      <c r="AQY49" s="1332"/>
      <c r="AQZ49" s="1332"/>
      <c r="ARA49" s="1332"/>
      <c r="ARB49" s="1332"/>
      <c r="ARC49" s="1332"/>
      <c r="ARD49" s="1332"/>
      <c r="ARE49" s="1332"/>
      <c r="ARF49" s="1332"/>
      <c r="ARG49" s="1332"/>
      <c r="ARH49" s="1332"/>
      <c r="ARI49" s="1332"/>
      <c r="ARJ49" s="1332"/>
      <c r="ARK49" s="1332"/>
      <c r="ARL49" s="1332"/>
      <c r="ARM49" s="1332"/>
      <c r="ARN49" s="1332"/>
      <c r="ARO49" s="1332"/>
      <c r="ARP49" s="1332"/>
      <c r="ARQ49" s="1332"/>
      <c r="ARR49" s="1332"/>
      <c r="ARS49" s="1332"/>
      <c r="ART49" s="1332"/>
      <c r="ARU49" s="1332"/>
      <c r="ARV49" s="1332"/>
      <c r="ARW49" s="1332"/>
      <c r="ARX49" s="1332"/>
      <c r="ARY49" s="1332"/>
      <c r="ARZ49" s="1332"/>
      <c r="ASA49" s="1332"/>
      <c r="ASB49" s="1332"/>
      <c r="ASC49" s="1332"/>
      <c r="ASD49" s="1332"/>
      <c r="ASE49" s="1332"/>
      <c r="ASF49" s="1332"/>
      <c r="ASG49" s="1332"/>
      <c r="ASH49" s="1332"/>
      <c r="ASI49" s="1332"/>
      <c r="ASJ49" s="1332"/>
      <c r="ASK49" s="1332"/>
      <c r="ASL49" s="1332"/>
      <c r="ASM49" s="1332"/>
      <c r="ASN49" s="1332"/>
      <c r="ASO49" s="1332"/>
      <c r="ASP49" s="1332"/>
      <c r="ASQ49" s="1332"/>
      <c r="ASR49" s="1332"/>
      <c r="ASS49" s="1332"/>
      <c r="AST49" s="1332"/>
      <c r="ASU49" s="1332"/>
      <c r="ASV49" s="1332"/>
      <c r="ASW49" s="1332"/>
      <c r="ASX49" s="1332"/>
      <c r="ASY49" s="1332"/>
      <c r="ASZ49" s="1332"/>
      <c r="ATA49" s="1332"/>
      <c r="ATB49" s="1332"/>
      <c r="ATC49" s="1332"/>
      <c r="ATD49" s="1332"/>
      <c r="ATE49" s="1332"/>
      <c r="ATF49" s="1332"/>
      <c r="ATG49" s="1332"/>
      <c r="ATH49" s="1332"/>
      <c r="ATI49" s="1332"/>
      <c r="ATJ49" s="1332"/>
      <c r="ATK49" s="1332"/>
      <c r="ATL49" s="1332"/>
      <c r="ATM49" s="1332"/>
      <c r="ATN49" s="1332"/>
      <c r="ATO49" s="1332"/>
      <c r="ATP49" s="1332"/>
      <c r="ATQ49" s="1332"/>
      <c r="ATR49" s="1332"/>
      <c r="ATS49" s="1332"/>
      <c r="ATT49" s="1332"/>
      <c r="ATU49" s="1332"/>
      <c r="ATV49" s="1332"/>
      <c r="ATW49" s="1332"/>
      <c r="ATX49" s="1332"/>
      <c r="ATY49" s="1332"/>
      <c r="ATZ49" s="1332"/>
      <c r="AUA49" s="1332"/>
      <c r="AUB49" s="1332"/>
      <c r="AUC49" s="1332"/>
      <c r="AUD49" s="1332"/>
      <c r="AUE49" s="1332"/>
      <c r="AUF49" s="1332"/>
      <c r="AUG49" s="1332"/>
      <c r="AUH49" s="1332"/>
      <c r="AUI49" s="1332"/>
      <c r="AUJ49" s="1332"/>
      <c r="AUK49" s="1332"/>
      <c r="AUL49" s="1332"/>
      <c r="AUM49" s="1332"/>
      <c r="AUN49" s="1332"/>
      <c r="AUO49" s="1332"/>
      <c r="AUP49" s="1332"/>
      <c r="AUQ49" s="1332"/>
      <c r="AUR49" s="1332"/>
      <c r="AUS49" s="1332"/>
      <c r="AUT49" s="1332"/>
      <c r="AUU49" s="1332"/>
      <c r="AUV49" s="1332"/>
      <c r="AUW49" s="1332"/>
      <c r="AUX49" s="1332"/>
      <c r="AUY49" s="1332"/>
      <c r="AUZ49" s="1332"/>
      <c r="AVA49" s="1332"/>
      <c r="AVB49" s="1332"/>
      <c r="AVC49" s="1332"/>
      <c r="AVD49" s="1332"/>
      <c r="AVE49" s="1332"/>
      <c r="AVF49" s="1332"/>
      <c r="AVG49" s="1332"/>
      <c r="AVH49" s="1332"/>
      <c r="AVI49" s="1332"/>
      <c r="AVJ49" s="1332"/>
      <c r="AVK49" s="1332"/>
      <c r="AVL49" s="1332"/>
      <c r="AVM49" s="1332"/>
      <c r="AVN49" s="1332"/>
      <c r="AVO49" s="1332"/>
      <c r="AVP49" s="1332"/>
      <c r="AVQ49" s="1332"/>
      <c r="AVR49" s="1332"/>
      <c r="AVS49" s="1332"/>
      <c r="AVT49" s="1332"/>
      <c r="AVU49" s="1332"/>
      <c r="AVV49" s="1332"/>
      <c r="AVW49" s="1332"/>
      <c r="AVX49" s="1332"/>
      <c r="AVY49" s="1332"/>
      <c r="AVZ49" s="1332"/>
      <c r="AWA49" s="1332"/>
      <c r="AWB49" s="1332"/>
      <c r="AWC49" s="1332"/>
      <c r="AWD49" s="1332"/>
      <c r="AWE49" s="1332"/>
      <c r="AWF49" s="1332"/>
      <c r="AWG49" s="1332"/>
      <c r="AWH49" s="1332"/>
      <c r="AWI49" s="1332"/>
      <c r="AWJ49" s="1332"/>
      <c r="AWK49" s="1332"/>
      <c r="AWL49" s="1332"/>
      <c r="AWM49" s="1332"/>
      <c r="AWN49" s="1332"/>
      <c r="AWO49" s="1332"/>
      <c r="AWP49" s="1332"/>
      <c r="AWQ49" s="1332"/>
      <c r="AWR49" s="1332"/>
      <c r="AWS49" s="1332"/>
      <c r="AWT49" s="1332"/>
      <c r="AWU49" s="1332"/>
      <c r="AWV49" s="1332"/>
      <c r="AWW49" s="1332"/>
      <c r="AWX49" s="1332"/>
      <c r="AWY49" s="1332"/>
      <c r="AWZ49" s="1332"/>
      <c r="AXA49" s="1332"/>
      <c r="AXB49" s="1332"/>
      <c r="AXC49" s="1332"/>
      <c r="AXD49" s="1332"/>
      <c r="AXE49" s="1332"/>
      <c r="AXF49" s="1332"/>
      <c r="AXG49" s="1332"/>
      <c r="AXH49" s="1332"/>
      <c r="AXI49" s="1332"/>
      <c r="AXJ49" s="1332"/>
      <c r="AXK49" s="1332"/>
      <c r="AXL49" s="1332"/>
      <c r="AXM49" s="1332"/>
      <c r="AXN49" s="1332"/>
      <c r="AXO49" s="1332"/>
      <c r="AXP49" s="1332"/>
      <c r="AXQ49" s="1332"/>
      <c r="AXR49" s="1332"/>
      <c r="AXS49" s="1332"/>
      <c r="AXT49" s="1332"/>
      <c r="AXU49" s="1332"/>
      <c r="AXV49" s="1332"/>
      <c r="AXW49" s="1332"/>
      <c r="AXX49" s="1332"/>
      <c r="AXY49" s="1332"/>
      <c r="AXZ49" s="1332"/>
      <c r="AYA49" s="1332"/>
      <c r="AYB49" s="1332"/>
      <c r="AYC49" s="1332"/>
      <c r="AYD49" s="1332"/>
      <c r="AYE49" s="1332"/>
      <c r="AYF49" s="1332"/>
      <c r="AYG49" s="1332"/>
      <c r="AYH49" s="1332"/>
      <c r="AYI49" s="1332"/>
      <c r="AYJ49" s="1332"/>
      <c r="AYK49" s="1332"/>
      <c r="AYL49" s="1332"/>
      <c r="AYM49" s="1332"/>
      <c r="AYN49" s="1332"/>
      <c r="AYO49" s="1332"/>
      <c r="AYP49" s="1332"/>
      <c r="AYQ49" s="1332"/>
      <c r="AYR49" s="1332"/>
      <c r="AYS49" s="1332"/>
      <c r="AYT49" s="1332"/>
      <c r="AYU49" s="1332"/>
      <c r="AYV49" s="1332"/>
      <c r="AYW49" s="1332"/>
      <c r="AYX49" s="1332"/>
      <c r="AYY49" s="1332"/>
      <c r="AYZ49" s="1332"/>
      <c r="AZA49" s="1332"/>
      <c r="AZB49" s="1332"/>
      <c r="AZC49" s="1332"/>
      <c r="AZD49" s="1332"/>
      <c r="AZE49" s="1332"/>
      <c r="AZF49" s="1332"/>
      <c r="AZG49" s="1332"/>
      <c r="AZH49" s="1332"/>
      <c r="AZI49" s="1332"/>
      <c r="AZJ49" s="1332"/>
      <c r="AZK49" s="1332"/>
      <c r="AZL49" s="1332"/>
      <c r="AZM49" s="1332"/>
      <c r="AZN49" s="1332"/>
      <c r="AZO49" s="1332"/>
      <c r="AZP49" s="1332"/>
      <c r="AZQ49" s="1332"/>
      <c r="AZR49" s="1332"/>
      <c r="AZS49" s="1332"/>
      <c r="AZT49" s="1332"/>
      <c r="AZU49" s="1332"/>
      <c r="AZV49" s="1332"/>
      <c r="AZW49" s="1332"/>
      <c r="AZX49" s="1332"/>
      <c r="AZY49" s="1332"/>
      <c r="AZZ49" s="1332"/>
      <c r="BAA49" s="1332"/>
      <c r="BAB49" s="1332"/>
      <c r="BAC49" s="1332"/>
      <c r="BAD49" s="1332"/>
      <c r="BAE49" s="1332"/>
      <c r="BAF49" s="1332"/>
      <c r="BAG49" s="1332"/>
      <c r="BAH49" s="1332"/>
      <c r="BAI49" s="1332"/>
      <c r="BAJ49" s="1332"/>
      <c r="BAK49" s="1332"/>
      <c r="BAL49" s="1332"/>
      <c r="BAM49" s="1332"/>
      <c r="BAN49" s="1332"/>
      <c r="BAO49" s="1332"/>
      <c r="BAP49" s="1332"/>
      <c r="BAQ49" s="1332"/>
      <c r="BAR49" s="1332"/>
      <c r="BAS49" s="1332"/>
      <c r="BAT49" s="1332"/>
      <c r="BAU49" s="1332"/>
      <c r="BAV49" s="1332"/>
      <c r="BAW49" s="1332"/>
      <c r="BAX49" s="1332"/>
      <c r="BAY49" s="1332"/>
      <c r="BAZ49" s="1332"/>
      <c r="BBA49" s="1332"/>
      <c r="BBB49" s="1332"/>
      <c r="BBC49" s="1332"/>
      <c r="BBD49" s="1332"/>
      <c r="BBE49" s="1332"/>
      <c r="BBF49" s="1332"/>
      <c r="BBG49" s="1332"/>
      <c r="BBH49" s="1332"/>
      <c r="BBI49" s="1332"/>
      <c r="BBJ49" s="1332"/>
      <c r="BBK49" s="1332"/>
      <c r="BBL49" s="1332"/>
      <c r="BBM49" s="1332"/>
      <c r="BBN49" s="1332"/>
      <c r="BBO49" s="1332"/>
      <c r="BBP49" s="1332"/>
      <c r="BBQ49" s="1332"/>
      <c r="BBR49" s="1332"/>
      <c r="BBS49" s="1332"/>
      <c r="BBT49" s="1332"/>
      <c r="BBU49" s="1332"/>
      <c r="BBV49" s="1332"/>
      <c r="BBW49" s="1332"/>
      <c r="BBX49" s="1332"/>
      <c r="BBY49" s="1332"/>
      <c r="BBZ49" s="1332"/>
      <c r="BCA49" s="1332"/>
      <c r="BCB49" s="1332"/>
      <c r="BCC49" s="1332"/>
      <c r="BCD49" s="1332"/>
      <c r="BCE49" s="1332"/>
      <c r="BCF49" s="1332"/>
      <c r="BCG49" s="1332"/>
      <c r="BCH49" s="1332"/>
      <c r="BCI49" s="1332"/>
      <c r="BCJ49" s="1332"/>
      <c r="BCK49" s="1332"/>
      <c r="BCL49" s="1332"/>
      <c r="BCM49" s="1332"/>
      <c r="BCN49" s="1332"/>
      <c r="BCO49" s="1332"/>
      <c r="BCP49" s="1332"/>
      <c r="BCQ49" s="1332"/>
      <c r="BCR49" s="1332"/>
      <c r="BCS49" s="1332"/>
      <c r="BCT49" s="1332"/>
      <c r="BCU49" s="1332"/>
      <c r="BCV49" s="1332"/>
      <c r="BCW49" s="1332"/>
      <c r="BCX49" s="1332"/>
      <c r="BCY49" s="1332"/>
      <c r="BCZ49" s="1332"/>
      <c r="BDA49" s="1332"/>
      <c r="BDB49" s="1332"/>
      <c r="BDC49" s="1332"/>
      <c r="BDD49" s="1332"/>
      <c r="BDE49" s="1332"/>
      <c r="BDF49" s="1332"/>
      <c r="BDG49" s="1332"/>
      <c r="BDH49" s="1332"/>
      <c r="BDI49" s="1332"/>
      <c r="BDJ49" s="1332"/>
      <c r="BDK49" s="1332"/>
      <c r="BDL49" s="1332"/>
      <c r="BDM49" s="1332"/>
      <c r="BDN49" s="1332"/>
      <c r="BDO49" s="1332"/>
      <c r="BDP49" s="1332"/>
      <c r="BDQ49" s="1332"/>
      <c r="BDR49" s="1332"/>
      <c r="BDS49" s="1332"/>
      <c r="BDT49" s="1332"/>
      <c r="BDU49" s="1332"/>
      <c r="BDV49" s="1332"/>
      <c r="BDW49" s="1332"/>
      <c r="BDX49" s="1332"/>
      <c r="BDY49" s="1332"/>
      <c r="BDZ49" s="1332"/>
      <c r="BEA49" s="1332"/>
      <c r="BEB49" s="1332"/>
      <c r="BEC49" s="1332"/>
      <c r="BED49" s="1332"/>
      <c r="BEE49" s="1332"/>
      <c r="BEF49" s="1332"/>
      <c r="BEG49" s="1332"/>
      <c r="BEH49" s="1332"/>
      <c r="BEI49" s="1332"/>
      <c r="BEJ49" s="1332"/>
      <c r="BEK49" s="1332"/>
      <c r="BEL49" s="1332"/>
      <c r="BEM49" s="1332"/>
      <c r="BEN49" s="1332"/>
      <c r="BEO49" s="1332"/>
      <c r="BEP49" s="1332"/>
      <c r="BEQ49" s="1332"/>
      <c r="BER49" s="1332"/>
      <c r="BES49" s="1332"/>
      <c r="BET49" s="1332"/>
      <c r="BEU49" s="1332"/>
      <c r="BEV49" s="1332"/>
      <c r="BEW49" s="1332"/>
      <c r="BEX49" s="1332"/>
      <c r="BEY49" s="1332"/>
      <c r="BEZ49" s="1332"/>
      <c r="BFA49" s="1332"/>
      <c r="BFB49" s="1332"/>
      <c r="BFC49" s="1332"/>
      <c r="BFD49" s="1332"/>
      <c r="BFE49" s="1332"/>
      <c r="BFF49" s="1332"/>
      <c r="BFG49" s="1332"/>
      <c r="BFH49" s="1332"/>
      <c r="BFI49" s="1332"/>
      <c r="BFJ49" s="1332"/>
      <c r="BFK49" s="1332"/>
      <c r="BFL49" s="1332"/>
      <c r="BFM49" s="1332"/>
      <c r="BFN49" s="1332"/>
      <c r="BFO49" s="1332"/>
      <c r="BFP49" s="1332"/>
      <c r="BFQ49" s="1332"/>
      <c r="BFR49" s="1332"/>
      <c r="BFS49" s="1332"/>
      <c r="BFT49" s="1332"/>
      <c r="BFU49" s="1332"/>
      <c r="BFV49" s="1332"/>
      <c r="BFW49" s="1332"/>
      <c r="BFX49" s="1332"/>
      <c r="BFY49" s="1332"/>
      <c r="BFZ49" s="1332"/>
      <c r="BGA49" s="1332"/>
      <c r="BGB49" s="1332"/>
      <c r="BGC49" s="1332"/>
      <c r="BGD49" s="1332"/>
      <c r="BGE49" s="1332"/>
      <c r="BGF49" s="1332"/>
      <c r="BGG49" s="1332"/>
      <c r="BGH49" s="1332"/>
      <c r="BGI49" s="1332"/>
      <c r="BGJ49" s="1332"/>
      <c r="BGK49" s="1332"/>
      <c r="BGL49" s="1332"/>
      <c r="BGM49" s="1332"/>
      <c r="BGN49" s="1332"/>
      <c r="BGO49" s="1332"/>
      <c r="BGP49" s="1332"/>
      <c r="BGQ49" s="1332"/>
      <c r="BGR49" s="1332"/>
      <c r="BGS49" s="1332"/>
      <c r="BGT49" s="1332"/>
      <c r="BGU49" s="1332"/>
      <c r="BGV49" s="1332"/>
      <c r="BGW49" s="1332"/>
      <c r="BGX49" s="1332"/>
      <c r="BGY49" s="1332"/>
      <c r="BGZ49" s="1332"/>
      <c r="BHA49" s="1332"/>
      <c r="BHB49" s="1332"/>
      <c r="BHC49" s="1332"/>
      <c r="BHD49" s="1332"/>
      <c r="BHE49" s="1332"/>
      <c r="BHF49" s="1332"/>
      <c r="BHG49" s="1332"/>
      <c r="BHH49" s="1332"/>
      <c r="BHI49" s="1332"/>
      <c r="BHJ49" s="1332"/>
      <c r="BHK49" s="1332"/>
      <c r="BHL49" s="1332"/>
      <c r="BHM49" s="1332"/>
      <c r="BHN49" s="1332"/>
      <c r="BHO49" s="1332"/>
      <c r="BHP49" s="1332"/>
      <c r="BHQ49" s="1332"/>
      <c r="BHR49" s="1332"/>
      <c r="BHS49" s="1332"/>
      <c r="BHT49" s="1332"/>
      <c r="BHU49" s="1332"/>
      <c r="BHV49" s="1332"/>
      <c r="BHW49" s="1332"/>
      <c r="BHX49" s="1332"/>
      <c r="BHY49" s="1332"/>
      <c r="BHZ49" s="1332"/>
      <c r="BIA49" s="1332"/>
      <c r="BIB49" s="1332"/>
      <c r="BIC49" s="1332"/>
      <c r="BID49" s="1332"/>
      <c r="BIE49" s="1332"/>
      <c r="BIF49" s="1332"/>
      <c r="BIG49" s="1332"/>
      <c r="BIH49" s="1332"/>
      <c r="BII49" s="1332"/>
      <c r="BIJ49" s="1332"/>
      <c r="BIK49" s="1332"/>
      <c r="BIL49" s="1332"/>
      <c r="BIM49" s="1332"/>
      <c r="BIN49" s="1332"/>
      <c r="BIO49" s="1332"/>
      <c r="BIP49" s="1332"/>
      <c r="BIQ49" s="1332"/>
      <c r="BIR49" s="1332"/>
      <c r="BIS49" s="1332"/>
      <c r="BIT49" s="1332"/>
      <c r="BIU49" s="1332"/>
      <c r="BIV49" s="1332"/>
      <c r="BIW49" s="1332"/>
      <c r="BIX49" s="1332"/>
      <c r="BIY49" s="1332"/>
      <c r="BIZ49" s="1332"/>
      <c r="BJA49" s="1332"/>
      <c r="BJB49" s="1332"/>
      <c r="BJC49" s="1332"/>
      <c r="BJD49" s="1332"/>
      <c r="BJE49" s="1332"/>
      <c r="BJF49" s="1332"/>
      <c r="BJG49" s="1332"/>
      <c r="BJH49" s="1332"/>
      <c r="BJI49" s="1332"/>
      <c r="BJJ49" s="1332"/>
      <c r="BJK49" s="1332"/>
      <c r="BJL49" s="1332"/>
      <c r="BJM49" s="1332"/>
      <c r="BJN49" s="1332"/>
      <c r="BJO49" s="1332"/>
      <c r="BJP49" s="1332"/>
      <c r="BJQ49" s="1332"/>
      <c r="BJR49" s="1332"/>
      <c r="BJS49" s="1332"/>
      <c r="BJT49" s="1332"/>
      <c r="BJU49" s="1332"/>
      <c r="BJV49" s="1332"/>
      <c r="BJW49" s="1332"/>
      <c r="BJX49" s="1332"/>
      <c r="BJY49" s="1332"/>
      <c r="BJZ49" s="1332"/>
      <c r="BKA49" s="1332"/>
      <c r="BKB49" s="1332"/>
      <c r="BKC49" s="1332"/>
      <c r="BKD49" s="1332"/>
      <c r="BKE49" s="1332"/>
      <c r="BKF49" s="1332"/>
      <c r="BKG49" s="1332"/>
      <c r="BKH49" s="1332"/>
      <c r="BKI49" s="1332"/>
      <c r="BKJ49" s="1332"/>
      <c r="BKK49" s="1332"/>
      <c r="BKL49" s="1332"/>
      <c r="BKM49" s="1332"/>
      <c r="BKN49" s="1332"/>
      <c r="BKO49" s="1332"/>
      <c r="BKP49" s="1332"/>
      <c r="BKQ49" s="1332"/>
      <c r="BKR49" s="1332"/>
      <c r="BKS49" s="1332"/>
      <c r="BKT49" s="1332"/>
      <c r="BKU49" s="1332"/>
      <c r="BKV49" s="1332"/>
      <c r="BKW49" s="1332"/>
      <c r="BKX49" s="1332"/>
      <c r="BKY49" s="1332"/>
      <c r="BKZ49" s="1332"/>
      <c r="BLA49" s="1332"/>
      <c r="BLB49" s="1332"/>
      <c r="BLC49" s="1332"/>
      <c r="BLD49" s="1332"/>
      <c r="BLE49" s="1332"/>
      <c r="BLF49" s="1332"/>
      <c r="BLG49" s="1332"/>
      <c r="BLH49" s="1332"/>
      <c r="BLI49" s="1332"/>
      <c r="BLJ49" s="1332"/>
      <c r="BLK49" s="1332"/>
      <c r="BLL49" s="1332"/>
      <c r="BLM49" s="1332"/>
      <c r="BLN49" s="1332"/>
      <c r="BLO49" s="1332"/>
      <c r="BLP49" s="1332"/>
      <c r="BLQ49" s="1332"/>
      <c r="BLR49" s="1332"/>
      <c r="BLS49" s="1332"/>
      <c r="BLT49" s="1332"/>
      <c r="BLU49" s="1332"/>
      <c r="BLV49" s="1332"/>
      <c r="BLW49" s="1332"/>
      <c r="BLX49" s="1332"/>
      <c r="BLY49" s="1332"/>
      <c r="BLZ49" s="1332"/>
      <c r="BMA49" s="1332"/>
      <c r="BMB49" s="1332"/>
      <c r="BMC49" s="1332"/>
      <c r="BMD49" s="1332"/>
      <c r="BME49" s="1332"/>
      <c r="BMF49" s="1332"/>
      <c r="BMG49" s="1332"/>
      <c r="BMH49" s="1332"/>
      <c r="BMI49" s="1332"/>
      <c r="BMJ49" s="1332"/>
      <c r="BMK49" s="1332"/>
      <c r="BML49" s="1332"/>
      <c r="BMM49" s="1332"/>
      <c r="BMN49" s="1332"/>
      <c r="BMO49" s="1332"/>
      <c r="BMP49" s="1332"/>
      <c r="BMQ49" s="1332"/>
      <c r="BMR49" s="1332"/>
      <c r="BMS49" s="1332"/>
      <c r="BMT49" s="1332"/>
      <c r="BMU49" s="1332"/>
      <c r="BMV49" s="1332"/>
      <c r="BMW49" s="1332"/>
      <c r="BMX49" s="1332"/>
      <c r="BMY49" s="1332"/>
      <c r="BMZ49" s="1332"/>
      <c r="BNA49" s="1332"/>
      <c r="BNB49" s="1332"/>
      <c r="BNC49" s="1332"/>
      <c r="BND49" s="1332"/>
      <c r="BNE49" s="1332"/>
      <c r="BNF49" s="1332"/>
      <c r="BNG49" s="1332"/>
      <c r="BNH49" s="1332"/>
      <c r="BNI49" s="1332"/>
      <c r="BNJ49" s="1332"/>
      <c r="BNK49" s="1332"/>
      <c r="BNL49" s="1332"/>
      <c r="BNM49" s="1332"/>
      <c r="BNN49" s="1332"/>
      <c r="BNO49" s="1332"/>
      <c r="BNP49" s="1332"/>
      <c r="BNQ49" s="1332"/>
      <c r="BNR49" s="1332"/>
      <c r="BNS49" s="1332"/>
      <c r="BNT49" s="1332"/>
      <c r="BNU49" s="1332"/>
      <c r="BNV49" s="1332"/>
      <c r="BNW49" s="1332"/>
      <c r="BNX49" s="1332"/>
      <c r="BNY49" s="1332"/>
      <c r="BNZ49" s="1332"/>
      <c r="BOA49" s="1332"/>
      <c r="BOB49" s="1332"/>
      <c r="BOC49" s="1332"/>
      <c r="BOD49" s="1332"/>
      <c r="BOE49" s="1332"/>
      <c r="BOF49" s="1332"/>
      <c r="BOG49" s="1332"/>
      <c r="BOH49" s="1332"/>
      <c r="BOI49" s="1332"/>
      <c r="BOJ49" s="1332"/>
      <c r="BOK49" s="1332"/>
      <c r="BOL49" s="1332"/>
      <c r="BOM49" s="1332"/>
      <c r="BON49" s="1332"/>
      <c r="BOO49" s="1332"/>
      <c r="BOP49" s="1332"/>
      <c r="BOQ49" s="1332"/>
      <c r="BOR49" s="1332"/>
      <c r="BOS49" s="1332"/>
      <c r="BOT49" s="1332"/>
      <c r="BOU49" s="1332"/>
      <c r="BOV49" s="1332"/>
      <c r="BOW49" s="1332"/>
      <c r="BOX49" s="1332"/>
      <c r="BOY49" s="1332"/>
      <c r="BOZ49" s="1332"/>
      <c r="BPA49" s="1332"/>
      <c r="BPB49" s="1332"/>
      <c r="BPC49" s="1332"/>
      <c r="BPD49" s="1332"/>
      <c r="BPE49" s="1332"/>
      <c r="BPF49" s="1332"/>
      <c r="BPG49" s="1332"/>
      <c r="BPH49" s="1332"/>
      <c r="BPI49" s="1332"/>
      <c r="BPJ49" s="1332"/>
      <c r="BPK49" s="1332"/>
      <c r="BPL49" s="1332"/>
      <c r="BPM49" s="1332"/>
      <c r="BPN49" s="1332"/>
      <c r="BPO49" s="1332"/>
      <c r="BPP49" s="1332"/>
      <c r="BPQ49" s="1332"/>
      <c r="BPR49" s="1332"/>
      <c r="BPS49" s="1332"/>
      <c r="BPT49" s="1332"/>
      <c r="BPU49" s="1332"/>
      <c r="BPV49" s="1332"/>
      <c r="BPW49" s="1332"/>
      <c r="BPX49" s="1332"/>
      <c r="BPY49" s="1332"/>
      <c r="BPZ49" s="1332"/>
      <c r="BQA49" s="1332"/>
      <c r="BQB49" s="1332"/>
      <c r="BQC49" s="1332"/>
      <c r="BQD49" s="1332"/>
      <c r="BQE49" s="1332"/>
      <c r="BQF49" s="1332"/>
      <c r="BQG49" s="1332"/>
      <c r="BQH49" s="1332"/>
      <c r="BQI49" s="1332"/>
      <c r="BQJ49" s="1332"/>
      <c r="BQK49" s="1332"/>
      <c r="BQL49" s="1332"/>
      <c r="BQM49" s="1332"/>
      <c r="BQN49" s="1332"/>
      <c r="BQO49" s="1332"/>
      <c r="BQP49" s="1332"/>
      <c r="BQQ49" s="1332"/>
      <c r="BQR49" s="1332"/>
      <c r="BQS49" s="1332"/>
      <c r="BQT49" s="1332"/>
      <c r="BQU49" s="1332"/>
      <c r="BQV49" s="1332"/>
      <c r="BQW49" s="1332"/>
      <c r="BQX49" s="1332"/>
      <c r="BQY49" s="1332"/>
      <c r="BQZ49" s="1332"/>
      <c r="BRA49" s="1332"/>
      <c r="BRB49" s="1332"/>
      <c r="BRC49" s="1332"/>
      <c r="BRD49" s="1332"/>
      <c r="BRE49" s="1332"/>
      <c r="BRF49" s="1332"/>
      <c r="BRG49" s="1332"/>
      <c r="BRH49" s="1332"/>
      <c r="BRI49" s="1332"/>
      <c r="BRJ49" s="1332"/>
      <c r="BRK49" s="1332"/>
      <c r="BRL49" s="1332"/>
      <c r="BRM49" s="1332"/>
      <c r="BRN49" s="1332"/>
      <c r="BRO49" s="1332"/>
      <c r="BRP49" s="1332"/>
      <c r="BRQ49" s="1332"/>
      <c r="BRR49" s="1332"/>
      <c r="BRS49" s="1332"/>
      <c r="BRT49" s="1332"/>
      <c r="BRU49" s="1332"/>
      <c r="BRV49" s="1332"/>
      <c r="BRW49" s="1332"/>
      <c r="BRX49" s="1332"/>
      <c r="BRY49" s="1332"/>
      <c r="BRZ49" s="1332"/>
      <c r="BSA49" s="1332"/>
      <c r="BSB49" s="1332"/>
      <c r="BSC49" s="1332"/>
      <c r="BSD49" s="1332"/>
      <c r="BSE49" s="1332"/>
      <c r="BSF49" s="1332"/>
      <c r="BSG49" s="1332"/>
      <c r="BSH49" s="1332"/>
      <c r="BSI49" s="1332"/>
      <c r="BSJ49" s="1332"/>
      <c r="BSK49" s="1332"/>
      <c r="BSL49" s="1332"/>
      <c r="BSM49" s="1332"/>
      <c r="BSN49" s="1332"/>
      <c r="BSO49" s="1332"/>
      <c r="BSP49" s="1332"/>
      <c r="BSQ49" s="1332"/>
      <c r="BSR49" s="1332"/>
      <c r="BSS49" s="1332"/>
      <c r="BST49" s="1332"/>
      <c r="BSU49" s="1332"/>
      <c r="BSV49" s="1332"/>
      <c r="BSW49" s="1332"/>
      <c r="BSX49" s="1332"/>
      <c r="BSY49" s="1332"/>
      <c r="BSZ49" s="1332"/>
      <c r="BTA49" s="1332"/>
      <c r="BTB49" s="1332"/>
      <c r="BTC49" s="1332"/>
      <c r="BTD49" s="1332"/>
      <c r="BTE49" s="1332"/>
      <c r="BTF49" s="1332"/>
      <c r="BTG49" s="1332"/>
      <c r="BTH49" s="1332"/>
      <c r="BTI49" s="1332"/>
      <c r="BTJ49" s="1332"/>
      <c r="BTK49" s="1332"/>
      <c r="BTL49" s="1332"/>
      <c r="BTM49" s="1332"/>
      <c r="BTN49" s="1332"/>
      <c r="BTO49" s="1332"/>
      <c r="BTP49" s="1332"/>
      <c r="BTQ49" s="1332"/>
      <c r="BTR49" s="1332"/>
      <c r="BTS49" s="1332"/>
      <c r="BTT49" s="1332"/>
      <c r="BTU49" s="1332"/>
      <c r="BTV49" s="1332"/>
      <c r="BTW49" s="1332"/>
      <c r="BTX49" s="1332"/>
      <c r="BTY49" s="1332"/>
      <c r="BTZ49" s="1332"/>
      <c r="BUA49" s="1332"/>
      <c r="BUB49" s="1332"/>
      <c r="BUC49" s="1332"/>
      <c r="BUD49" s="1332"/>
      <c r="BUE49" s="1332"/>
      <c r="BUF49" s="1332"/>
      <c r="BUG49" s="1332"/>
      <c r="BUH49" s="1332"/>
      <c r="BUI49" s="1332"/>
      <c r="BUJ49" s="1332"/>
      <c r="BUK49" s="1332"/>
      <c r="BUL49" s="1332"/>
      <c r="BUM49" s="1332"/>
      <c r="BUN49" s="1332"/>
      <c r="BUO49" s="1332"/>
      <c r="BUP49" s="1332"/>
      <c r="BUQ49" s="1332"/>
      <c r="BUR49" s="1332"/>
      <c r="BUS49" s="1332"/>
      <c r="BUT49" s="1332"/>
      <c r="BUU49" s="1332"/>
      <c r="BUV49" s="1332"/>
      <c r="BUW49" s="1332"/>
      <c r="BUX49" s="1332"/>
      <c r="BUY49" s="1332"/>
      <c r="BUZ49" s="1332"/>
      <c r="BVA49" s="1332"/>
      <c r="BVB49" s="1332"/>
      <c r="BVC49" s="1332"/>
      <c r="BVD49" s="1332"/>
      <c r="BVE49" s="1332"/>
      <c r="BVF49" s="1332"/>
      <c r="BVG49" s="1332"/>
      <c r="BVH49" s="1332"/>
      <c r="BVI49" s="1332"/>
      <c r="BVJ49" s="1332"/>
      <c r="BVK49" s="1332"/>
      <c r="BVL49" s="1332"/>
      <c r="BVM49" s="1332"/>
      <c r="BVN49" s="1332"/>
      <c r="BVO49" s="1332"/>
      <c r="BVP49" s="1332"/>
      <c r="BVQ49" s="1332"/>
      <c r="BVR49" s="1332"/>
      <c r="BVS49" s="1332"/>
      <c r="BVT49" s="1332"/>
      <c r="BVU49" s="1332"/>
      <c r="BVV49" s="1332"/>
      <c r="BVW49" s="1332"/>
      <c r="BVX49" s="1332"/>
      <c r="BVY49" s="1332"/>
      <c r="BVZ49" s="1332"/>
      <c r="BWA49" s="1332"/>
      <c r="BWB49" s="1332"/>
      <c r="BWC49" s="1332"/>
      <c r="BWD49" s="1332"/>
      <c r="BWE49" s="1332"/>
      <c r="BWF49" s="1332"/>
      <c r="BWG49" s="1332"/>
      <c r="BWH49" s="1332"/>
      <c r="BWI49" s="1332"/>
      <c r="BWJ49" s="1332"/>
      <c r="BWK49" s="1332"/>
      <c r="BWL49" s="1332"/>
      <c r="BWM49" s="1332"/>
      <c r="BWN49" s="1332"/>
      <c r="BWO49" s="1332"/>
      <c r="BWP49" s="1332"/>
      <c r="BWQ49" s="1332"/>
      <c r="BWR49" s="1332"/>
      <c r="BWS49" s="1332"/>
      <c r="BWT49" s="1332"/>
      <c r="BWU49" s="1332"/>
      <c r="BWV49" s="1332"/>
      <c r="BWW49" s="1332"/>
      <c r="BWX49" s="1332"/>
      <c r="BWY49" s="1332"/>
      <c r="BWZ49" s="1332"/>
      <c r="BXA49" s="1332"/>
      <c r="BXB49" s="1332"/>
      <c r="BXC49" s="1332"/>
      <c r="BXD49" s="1332"/>
      <c r="BXE49" s="1332"/>
      <c r="BXF49" s="1332"/>
      <c r="BXG49" s="1332"/>
      <c r="BXH49" s="1332"/>
      <c r="BXI49" s="1332"/>
      <c r="BXJ49" s="1332"/>
      <c r="BXK49" s="1332"/>
      <c r="BXL49" s="1332"/>
      <c r="BXM49" s="1332"/>
      <c r="BXN49" s="1332"/>
      <c r="BXO49" s="1332"/>
      <c r="BXP49" s="1332"/>
      <c r="BXQ49" s="1332"/>
      <c r="BXR49" s="1332"/>
      <c r="BXS49" s="1332"/>
      <c r="BXT49" s="1332"/>
      <c r="BXU49" s="1332"/>
      <c r="BXV49" s="1332"/>
      <c r="BXW49" s="1332"/>
      <c r="BXX49" s="1332"/>
      <c r="BXY49" s="1332"/>
      <c r="BXZ49" s="1332"/>
      <c r="BYA49" s="1332"/>
      <c r="BYB49" s="1332"/>
      <c r="BYC49" s="1332"/>
      <c r="BYD49" s="1332"/>
      <c r="BYE49" s="1332"/>
      <c r="BYF49" s="1332"/>
      <c r="BYG49" s="1332"/>
      <c r="BYH49" s="1332"/>
      <c r="BYI49" s="1332"/>
      <c r="BYJ49" s="1332"/>
      <c r="BYK49" s="1332"/>
      <c r="BYL49" s="1332"/>
      <c r="BYM49" s="1332"/>
      <c r="BYN49" s="1332"/>
      <c r="BYO49" s="1332"/>
      <c r="BYP49" s="1332"/>
      <c r="BYQ49" s="1332"/>
      <c r="BYR49" s="1332"/>
      <c r="BYS49" s="1332"/>
      <c r="BYT49" s="1332"/>
      <c r="BYU49" s="1332"/>
      <c r="BYV49" s="1332"/>
      <c r="BYW49" s="1332"/>
      <c r="BYX49" s="1332"/>
      <c r="BYY49" s="1332"/>
      <c r="BYZ49" s="1332"/>
      <c r="BZA49" s="1332"/>
      <c r="BZB49" s="1332"/>
      <c r="BZC49" s="1332"/>
      <c r="BZD49" s="1332"/>
      <c r="BZE49" s="1332"/>
      <c r="BZF49" s="1332"/>
      <c r="BZG49" s="1332"/>
      <c r="BZH49" s="1332"/>
      <c r="BZI49" s="1332"/>
      <c r="BZJ49" s="1332"/>
      <c r="BZK49" s="1332"/>
      <c r="BZL49" s="1332"/>
      <c r="BZM49" s="1332"/>
      <c r="BZN49" s="1332"/>
      <c r="BZO49" s="1332"/>
      <c r="BZP49" s="1332"/>
      <c r="BZQ49" s="1332"/>
      <c r="BZR49" s="1332"/>
      <c r="BZS49" s="1332"/>
      <c r="BZT49" s="1332"/>
      <c r="BZU49" s="1332"/>
      <c r="BZV49" s="1332"/>
      <c r="BZW49" s="1332"/>
      <c r="BZX49" s="1332"/>
      <c r="BZY49" s="1332"/>
      <c r="BZZ49" s="1332"/>
      <c r="CAA49" s="1332"/>
      <c r="CAB49" s="1332"/>
      <c r="CAC49" s="1332"/>
      <c r="CAD49" s="1332"/>
      <c r="CAE49" s="1332"/>
      <c r="CAF49" s="1332"/>
      <c r="CAG49" s="1332"/>
      <c r="CAH49" s="1332"/>
      <c r="CAI49" s="1332"/>
      <c r="CAJ49" s="1332"/>
      <c r="CAK49" s="1332"/>
      <c r="CAL49" s="1332"/>
      <c r="CAM49" s="1332"/>
      <c r="CAN49" s="1332"/>
      <c r="CAO49" s="1332"/>
      <c r="CAP49" s="1332"/>
      <c r="CAQ49" s="1332"/>
      <c r="CAR49" s="1332"/>
      <c r="CAS49" s="1332"/>
      <c r="CAT49" s="1332"/>
      <c r="CAU49" s="1332"/>
      <c r="CAV49" s="1332"/>
      <c r="CAW49" s="1332"/>
      <c r="CAX49" s="1332"/>
      <c r="CAY49" s="1332"/>
      <c r="CAZ49" s="1332"/>
      <c r="CBA49" s="1332"/>
      <c r="CBB49" s="1332"/>
      <c r="CBC49" s="1332"/>
      <c r="CBD49" s="1332"/>
      <c r="CBE49" s="1332"/>
      <c r="CBF49" s="1332"/>
      <c r="CBG49" s="1332"/>
      <c r="CBH49" s="1332"/>
      <c r="CBI49" s="1332"/>
      <c r="CBJ49" s="1332"/>
      <c r="CBK49" s="1332"/>
      <c r="CBL49" s="1332"/>
      <c r="CBM49" s="1332"/>
      <c r="CBN49" s="1332"/>
      <c r="CBO49" s="1332"/>
      <c r="CBP49" s="1332"/>
      <c r="CBQ49" s="1332"/>
      <c r="CBR49" s="1332"/>
      <c r="CBS49" s="1332"/>
      <c r="CBT49" s="1332"/>
      <c r="CBU49" s="1332"/>
      <c r="CBV49" s="1332"/>
      <c r="CBW49" s="1332"/>
      <c r="CBX49" s="1332"/>
      <c r="CBY49" s="1332"/>
      <c r="CBZ49" s="1332"/>
      <c r="CCA49" s="1332"/>
      <c r="CCB49" s="1332"/>
      <c r="CCC49" s="1332"/>
      <c r="CCD49" s="1332"/>
      <c r="CCE49" s="1332"/>
      <c r="CCF49" s="1332"/>
      <c r="CCG49" s="1332"/>
      <c r="CCH49" s="1332"/>
      <c r="CCI49" s="1332"/>
      <c r="CCJ49" s="1332"/>
      <c r="CCK49" s="1332"/>
      <c r="CCL49" s="1332"/>
      <c r="CCM49" s="1332"/>
      <c r="CCN49" s="1332"/>
      <c r="CCO49" s="1332"/>
      <c r="CCP49" s="1332"/>
      <c r="CCQ49" s="1332"/>
      <c r="CCR49" s="1332"/>
      <c r="CCS49" s="1332"/>
      <c r="CCT49" s="1332"/>
      <c r="CCU49" s="1332"/>
      <c r="CCV49" s="1332"/>
      <c r="CCW49" s="1332"/>
      <c r="CCX49" s="1332"/>
      <c r="CCY49" s="1332"/>
      <c r="CCZ49" s="1332"/>
      <c r="CDA49" s="1332"/>
      <c r="CDB49" s="1332"/>
      <c r="CDC49" s="1332"/>
      <c r="CDD49" s="1332"/>
      <c r="CDE49" s="1332"/>
      <c r="CDF49" s="1332"/>
      <c r="CDG49" s="1332"/>
      <c r="CDH49" s="1332"/>
      <c r="CDI49" s="1332"/>
      <c r="CDJ49" s="1332"/>
      <c r="CDK49" s="1332"/>
      <c r="CDL49" s="1332"/>
      <c r="CDM49" s="1332"/>
      <c r="CDN49" s="1332"/>
      <c r="CDO49" s="1332"/>
      <c r="CDP49" s="1332"/>
      <c r="CDQ49" s="1332"/>
      <c r="CDR49" s="1332"/>
      <c r="CDS49" s="1332"/>
      <c r="CDT49" s="1332"/>
      <c r="CDU49" s="1332"/>
      <c r="CDV49" s="1332"/>
      <c r="CDW49" s="1332"/>
      <c r="CDX49" s="1332"/>
      <c r="CDY49" s="1332"/>
      <c r="CDZ49" s="1332"/>
      <c r="CEA49" s="1332"/>
      <c r="CEB49" s="1332"/>
      <c r="CEC49" s="1332"/>
      <c r="CED49" s="1332"/>
      <c r="CEE49" s="1332"/>
      <c r="CEF49" s="1332"/>
      <c r="CEG49" s="1332"/>
      <c r="CEH49" s="1332"/>
      <c r="CEI49" s="1332"/>
      <c r="CEJ49" s="1332"/>
      <c r="CEK49" s="1332"/>
      <c r="CEL49" s="1332"/>
      <c r="CEM49" s="1332"/>
      <c r="CEN49" s="1332"/>
      <c r="CEO49" s="1332"/>
      <c r="CEP49" s="1332"/>
      <c r="CEQ49" s="1332"/>
      <c r="CER49" s="1332"/>
      <c r="CES49" s="1332"/>
      <c r="CET49" s="1332"/>
      <c r="CEU49" s="1332"/>
      <c r="CEV49" s="1332"/>
      <c r="CEW49" s="1332"/>
      <c r="CEX49" s="1332"/>
      <c r="CEY49" s="1332"/>
      <c r="CEZ49" s="1332"/>
      <c r="CFA49" s="1332"/>
      <c r="CFB49" s="1332"/>
      <c r="CFC49" s="1332"/>
      <c r="CFD49" s="1332"/>
      <c r="CFE49" s="1332"/>
      <c r="CFF49" s="1332"/>
      <c r="CFG49" s="1332"/>
      <c r="CFH49" s="1332"/>
      <c r="CFI49" s="1332"/>
      <c r="CFJ49" s="1332"/>
      <c r="CFK49" s="1332"/>
      <c r="CFL49" s="1332"/>
      <c r="CFM49" s="1332"/>
      <c r="CFN49" s="1332"/>
      <c r="CFO49" s="1332"/>
      <c r="CFP49" s="1332"/>
      <c r="CFQ49" s="1332"/>
      <c r="CFR49" s="1332"/>
      <c r="CFS49" s="1332"/>
      <c r="CFT49" s="1332"/>
      <c r="CFU49" s="1332"/>
      <c r="CFV49" s="1332"/>
      <c r="CFW49" s="1332"/>
      <c r="CFX49" s="1332"/>
      <c r="CFY49" s="1332"/>
      <c r="CFZ49" s="1332"/>
      <c r="CGA49" s="1332"/>
      <c r="CGB49" s="1332"/>
      <c r="CGC49" s="1332"/>
      <c r="CGD49" s="1332"/>
      <c r="CGE49" s="1332"/>
      <c r="CGF49" s="1332"/>
      <c r="CGG49" s="1332"/>
      <c r="CGH49" s="1332"/>
      <c r="CGI49" s="1332"/>
      <c r="CGJ49" s="1332"/>
      <c r="CGK49" s="1332"/>
      <c r="CGL49" s="1332"/>
      <c r="CGM49" s="1332"/>
      <c r="CGN49" s="1332"/>
      <c r="CGO49" s="1332"/>
      <c r="CGP49" s="1332"/>
      <c r="CGQ49" s="1332"/>
      <c r="CGR49" s="1332"/>
      <c r="CGS49" s="1332"/>
      <c r="CGT49" s="1332"/>
      <c r="CGU49" s="1332"/>
      <c r="CGV49" s="1332"/>
      <c r="CGW49" s="1332"/>
      <c r="CGX49" s="1332"/>
      <c r="CGY49" s="1332"/>
      <c r="CGZ49" s="1332"/>
      <c r="CHA49" s="1332"/>
      <c r="CHB49" s="1332"/>
      <c r="CHC49" s="1332"/>
      <c r="CHD49" s="1332"/>
      <c r="CHE49" s="1332"/>
      <c r="CHF49" s="1332"/>
      <c r="CHG49" s="1332"/>
      <c r="CHH49" s="1332"/>
      <c r="CHI49" s="1332"/>
      <c r="CHJ49" s="1332"/>
      <c r="CHK49" s="1332"/>
      <c r="CHL49" s="1332"/>
      <c r="CHM49" s="1332"/>
      <c r="CHN49" s="1332"/>
      <c r="CHO49" s="1332"/>
      <c r="CHP49" s="1332"/>
      <c r="CHQ49" s="1332"/>
      <c r="CHR49" s="1332"/>
      <c r="CHS49" s="1332"/>
      <c r="CHT49" s="1332"/>
      <c r="CHU49" s="1332"/>
      <c r="CHV49" s="1332"/>
      <c r="CHW49" s="1332"/>
      <c r="CHX49" s="1332"/>
      <c r="CHY49" s="1332"/>
      <c r="CHZ49" s="1332"/>
      <c r="CIA49" s="1332"/>
      <c r="CIB49" s="1332"/>
      <c r="CIC49" s="1332"/>
      <c r="CID49" s="1332"/>
      <c r="CIE49" s="1332"/>
      <c r="CIF49" s="1332"/>
      <c r="CIG49" s="1332"/>
      <c r="CIH49" s="1332"/>
      <c r="CII49" s="1332"/>
      <c r="CIJ49" s="1332"/>
      <c r="CIK49" s="1332"/>
      <c r="CIL49" s="1332"/>
      <c r="CIM49" s="1332"/>
      <c r="CIN49" s="1332"/>
      <c r="CIO49" s="1332"/>
      <c r="CIP49" s="1332"/>
      <c r="CIQ49" s="1332"/>
      <c r="CIR49" s="1332"/>
      <c r="CIS49" s="1332"/>
      <c r="CIT49" s="1332"/>
      <c r="CIU49" s="1332"/>
      <c r="CIV49" s="1332"/>
      <c r="CIW49" s="1332"/>
      <c r="CIX49" s="1332"/>
      <c r="CIY49" s="1332"/>
      <c r="CIZ49" s="1332"/>
      <c r="CJA49" s="1332"/>
      <c r="CJB49" s="1332"/>
      <c r="CJC49" s="1332"/>
      <c r="CJD49" s="1332"/>
      <c r="CJE49" s="1332"/>
      <c r="CJF49" s="1332"/>
      <c r="CJG49" s="1332"/>
      <c r="CJH49" s="1332"/>
      <c r="CJI49" s="1332"/>
      <c r="CJJ49" s="1332"/>
      <c r="CJK49" s="1332"/>
      <c r="CJL49" s="1332"/>
      <c r="CJM49" s="1332"/>
      <c r="CJN49" s="1332"/>
      <c r="CJO49" s="1332"/>
      <c r="CJP49" s="1332"/>
      <c r="CJQ49" s="1332"/>
      <c r="CJR49" s="1332"/>
      <c r="CJS49" s="1332"/>
      <c r="CJT49" s="1332"/>
      <c r="CJU49" s="1332"/>
      <c r="CJV49" s="1332"/>
      <c r="CJW49" s="1332"/>
      <c r="CJX49" s="1332"/>
      <c r="CJY49" s="1332"/>
      <c r="CJZ49" s="1332"/>
      <c r="CKA49" s="1332"/>
      <c r="CKB49" s="1332"/>
      <c r="CKC49" s="1332"/>
      <c r="CKD49" s="1332"/>
      <c r="CKE49" s="1332"/>
      <c r="CKF49" s="1332"/>
      <c r="CKG49" s="1332"/>
      <c r="CKH49" s="1332"/>
      <c r="CKI49" s="1332"/>
      <c r="CKJ49" s="1332"/>
      <c r="CKK49" s="1332"/>
      <c r="CKL49" s="1332"/>
      <c r="CKM49" s="1332"/>
      <c r="CKN49" s="1332"/>
      <c r="CKO49" s="1332"/>
      <c r="CKP49" s="1332"/>
      <c r="CKQ49" s="1332"/>
      <c r="CKR49" s="1332"/>
      <c r="CKS49" s="1332"/>
      <c r="CKT49" s="1332"/>
      <c r="CKU49" s="1332"/>
      <c r="CKV49" s="1332"/>
      <c r="CKW49" s="1332"/>
      <c r="CKX49" s="1332"/>
      <c r="CKY49" s="1332"/>
      <c r="CKZ49" s="1332"/>
      <c r="CLA49" s="1332"/>
      <c r="CLB49" s="1332"/>
      <c r="CLC49" s="1332"/>
      <c r="CLD49" s="1332"/>
      <c r="CLE49" s="1332"/>
      <c r="CLF49" s="1332"/>
      <c r="CLG49" s="1332"/>
      <c r="CLH49" s="1332"/>
      <c r="CLI49" s="1332"/>
      <c r="CLJ49" s="1332"/>
      <c r="CLK49" s="1332"/>
      <c r="CLL49" s="1332"/>
      <c r="CLM49" s="1332"/>
      <c r="CLN49" s="1332"/>
      <c r="CLO49" s="1332"/>
      <c r="CLP49" s="1332"/>
      <c r="CLQ49" s="1332"/>
      <c r="CLR49" s="1332"/>
      <c r="CLS49" s="1332"/>
      <c r="CLT49" s="1332"/>
      <c r="CLU49" s="1332"/>
      <c r="CLV49" s="1332"/>
      <c r="CLW49" s="1332"/>
      <c r="CLX49" s="1332"/>
      <c r="CLY49" s="1332"/>
      <c r="CLZ49" s="1332"/>
      <c r="CMA49" s="1332"/>
      <c r="CMB49" s="1332"/>
      <c r="CMC49" s="1332"/>
      <c r="CMD49" s="1332"/>
      <c r="CME49" s="1332"/>
      <c r="CMF49" s="1332"/>
      <c r="CMG49" s="1332"/>
      <c r="CMH49" s="1332"/>
      <c r="CMI49" s="1332"/>
      <c r="CMJ49" s="1332"/>
      <c r="CMK49" s="1332"/>
      <c r="CML49" s="1332"/>
      <c r="CMM49" s="1332"/>
      <c r="CMN49" s="1332"/>
      <c r="CMO49" s="1332"/>
      <c r="CMP49" s="1332"/>
      <c r="CMQ49" s="1332"/>
      <c r="CMR49" s="1332"/>
      <c r="CMS49" s="1332"/>
      <c r="CMT49" s="1332"/>
      <c r="CMU49" s="1332"/>
      <c r="CMV49" s="1332"/>
      <c r="CMW49" s="1332"/>
      <c r="CMX49" s="1332"/>
      <c r="CMY49" s="1332"/>
      <c r="CMZ49" s="1332"/>
      <c r="CNA49" s="1332"/>
      <c r="CNB49" s="1332"/>
      <c r="CNC49" s="1332"/>
      <c r="CND49" s="1332"/>
      <c r="CNE49" s="1332"/>
      <c r="CNF49" s="1332"/>
      <c r="CNG49" s="1332"/>
      <c r="CNH49" s="1332"/>
      <c r="CNI49" s="1332"/>
      <c r="CNJ49" s="1332"/>
      <c r="CNK49" s="1332"/>
      <c r="CNL49" s="1332"/>
      <c r="CNM49" s="1332"/>
      <c r="CNN49" s="1332"/>
      <c r="CNO49" s="1332"/>
      <c r="CNP49" s="1332"/>
      <c r="CNQ49" s="1332"/>
      <c r="CNR49" s="1332"/>
      <c r="CNS49" s="1332"/>
      <c r="CNT49" s="1332"/>
      <c r="CNU49" s="1332"/>
      <c r="CNV49" s="1332"/>
      <c r="CNW49" s="1332"/>
      <c r="CNX49" s="1332"/>
      <c r="CNY49" s="1332"/>
      <c r="CNZ49" s="1332"/>
      <c r="COA49" s="1332"/>
      <c r="COB49" s="1332"/>
      <c r="COC49" s="1332"/>
      <c r="COD49" s="1332"/>
      <c r="COE49" s="1332"/>
      <c r="COF49" s="1332"/>
      <c r="COG49" s="1332"/>
      <c r="COH49" s="1332"/>
      <c r="COI49" s="1332"/>
      <c r="COJ49" s="1332"/>
      <c r="COK49" s="1332"/>
      <c r="COL49" s="1332"/>
      <c r="COM49" s="1332"/>
      <c r="CON49" s="1332"/>
      <c r="COO49" s="1332"/>
      <c r="COP49" s="1332"/>
      <c r="COQ49" s="1332"/>
      <c r="COR49" s="1332"/>
      <c r="COS49" s="1332"/>
      <c r="COT49" s="1332"/>
      <c r="COU49" s="1332"/>
      <c r="COV49" s="1332"/>
      <c r="COW49" s="1332"/>
      <c r="COX49" s="1332"/>
      <c r="COY49" s="1332"/>
      <c r="COZ49" s="1332"/>
      <c r="CPA49" s="1332"/>
      <c r="CPB49" s="1332"/>
      <c r="CPC49" s="1332"/>
      <c r="CPD49" s="1332"/>
      <c r="CPE49" s="1332"/>
      <c r="CPF49" s="1332"/>
      <c r="CPG49" s="1332"/>
      <c r="CPH49" s="1332"/>
      <c r="CPI49" s="1332"/>
      <c r="CPJ49" s="1332"/>
      <c r="CPK49" s="1332"/>
      <c r="CPL49" s="1332"/>
      <c r="CPM49" s="1332"/>
      <c r="CPN49" s="1332"/>
      <c r="CPO49" s="1332"/>
      <c r="CPP49" s="1332"/>
      <c r="CPQ49" s="1332"/>
      <c r="CPR49" s="1332"/>
      <c r="CPS49" s="1332"/>
      <c r="CPT49" s="1332"/>
      <c r="CPU49" s="1332"/>
      <c r="CPV49" s="1332"/>
      <c r="CPW49" s="1332"/>
      <c r="CPX49" s="1332"/>
      <c r="CPY49" s="1332"/>
      <c r="CPZ49" s="1332"/>
      <c r="CQA49" s="1332"/>
      <c r="CQB49" s="1332"/>
      <c r="CQC49" s="1332"/>
      <c r="CQD49" s="1332"/>
      <c r="CQE49" s="1332"/>
      <c r="CQF49" s="1332"/>
      <c r="CQG49" s="1332"/>
      <c r="CQH49" s="1332"/>
      <c r="CQI49" s="1332"/>
      <c r="CQJ49" s="1332"/>
      <c r="CQK49" s="1332"/>
      <c r="CQL49" s="1332"/>
      <c r="CQM49" s="1332"/>
      <c r="CQN49" s="1332"/>
      <c r="CQO49" s="1332"/>
      <c r="CQP49" s="1332"/>
      <c r="CQQ49" s="1332"/>
      <c r="CQR49" s="1332"/>
      <c r="CQS49" s="1332"/>
      <c r="CQT49" s="1332"/>
      <c r="CQU49" s="1332"/>
      <c r="CQV49" s="1332"/>
      <c r="CQW49" s="1332"/>
      <c r="CQX49" s="1332"/>
      <c r="CQY49" s="1332"/>
      <c r="CQZ49" s="1332"/>
      <c r="CRA49" s="1332"/>
      <c r="CRB49" s="1332"/>
      <c r="CRC49" s="1332"/>
      <c r="CRD49" s="1332"/>
      <c r="CRE49" s="1332"/>
      <c r="CRF49" s="1332"/>
      <c r="CRG49" s="1332"/>
      <c r="CRH49" s="1332"/>
      <c r="CRI49" s="1332"/>
      <c r="CRJ49" s="1332"/>
      <c r="CRK49" s="1332"/>
      <c r="CRL49" s="1332"/>
      <c r="CRM49" s="1332"/>
      <c r="CRN49" s="1332"/>
      <c r="CRO49" s="1332"/>
      <c r="CRP49" s="1332"/>
      <c r="CRQ49" s="1332"/>
      <c r="CRR49" s="1332"/>
      <c r="CRS49" s="1332"/>
      <c r="CRT49" s="1332"/>
      <c r="CRU49" s="1332"/>
      <c r="CRV49" s="1332"/>
      <c r="CRW49" s="1332"/>
      <c r="CRX49" s="1332"/>
      <c r="CRY49" s="1332"/>
      <c r="CRZ49" s="1332"/>
      <c r="CSA49" s="1332"/>
      <c r="CSB49" s="1332"/>
      <c r="CSC49" s="1332"/>
      <c r="CSD49" s="1332"/>
      <c r="CSE49" s="1332"/>
      <c r="CSF49" s="1332"/>
      <c r="CSG49" s="1332"/>
      <c r="CSH49" s="1332"/>
      <c r="CSI49" s="1332"/>
      <c r="CSJ49" s="1332"/>
      <c r="CSK49" s="1332"/>
      <c r="CSL49" s="1332"/>
      <c r="CSM49" s="1332"/>
      <c r="CSN49" s="1332"/>
      <c r="CSO49" s="1332"/>
      <c r="CSP49" s="1332"/>
      <c r="CSQ49" s="1332"/>
      <c r="CSR49" s="1332"/>
      <c r="CSS49" s="1332"/>
      <c r="CST49" s="1332"/>
      <c r="CSU49" s="1332"/>
      <c r="CSV49" s="1332"/>
      <c r="CSW49" s="1332"/>
      <c r="CSX49" s="1332"/>
      <c r="CSY49" s="1332"/>
      <c r="CSZ49" s="1332"/>
      <c r="CTA49" s="1332"/>
      <c r="CTB49" s="1332"/>
      <c r="CTC49" s="1332"/>
      <c r="CTD49" s="1332"/>
      <c r="CTE49" s="1332"/>
      <c r="CTF49" s="1332"/>
      <c r="CTG49" s="1332"/>
      <c r="CTH49" s="1332"/>
      <c r="CTI49" s="1332"/>
      <c r="CTJ49" s="1332"/>
      <c r="CTK49" s="1332"/>
      <c r="CTL49" s="1332"/>
      <c r="CTM49" s="1332"/>
      <c r="CTN49" s="1332"/>
      <c r="CTO49" s="1332"/>
      <c r="CTP49" s="1332"/>
      <c r="CTQ49" s="1332"/>
      <c r="CTR49" s="1332"/>
      <c r="CTS49" s="1332"/>
      <c r="CTT49" s="1332"/>
      <c r="CTU49" s="1332"/>
      <c r="CTV49" s="1332"/>
      <c r="CTW49" s="1332"/>
      <c r="CTX49" s="1332"/>
      <c r="CTY49" s="1332"/>
      <c r="CTZ49" s="1332"/>
      <c r="CUA49" s="1332"/>
      <c r="CUB49" s="1332"/>
      <c r="CUC49" s="1332"/>
      <c r="CUD49" s="1332"/>
      <c r="CUE49" s="1332"/>
      <c r="CUF49" s="1332"/>
      <c r="CUG49" s="1332"/>
      <c r="CUH49" s="1332"/>
      <c r="CUI49" s="1332"/>
      <c r="CUJ49" s="1332"/>
      <c r="CUK49" s="1332"/>
      <c r="CUL49" s="1332"/>
      <c r="CUM49" s="1332"/>
      <c r="CUN49" s="1332"/>
      <c r="CUO49" s="1332"/>
      <c r="CUP49" s="1332"/>
      <c r="CUQ49" s="1332"/>
      <c r="CUR49" s="1332"/>
      <c r="CUS49" s="1332"/>
      <c r="CUT49" s="1332"/>
      <c r="CUU49" s="1332"/>
      <c r="CUV49" s="1332"/>
      <c r="CUW49" s="1332"/>
      <c r="CUX49" s="1332"/>
      <c r="CUY49" s="1332"/>
      <c r="CUZ49" s="1332"/>
      <c r="CVA49" s="1332"/>
      <c r="CVB49" s="1332"/>
      <c r="CVC49" s="1332"/>
      <c r="CVD49" s="1332"/>
      <c r="CVE49" s="1332"/>
      <c r="CVF49" s="1332"/>
      <c r="CVG49" s="1332"/>
      <c r="CVH49" s="1332"/>
      <c r="CVI49" s="1332"/>
      <c r="CVJ49" s="1332"/>
      <c r="CVK49" s="1332"/>
      <c r="CVL49" s="1332"/>
      <c r="CVM49" s="1332"/>
      <c r="CVN49" s="1332"/>
      <c r="CVO49" s="1332"/>
      <c r="CVP49" s="1332"/>
      <c r="CVQ49" s="1332"/>
      <c r="CVR49" s="1332"/>
      <c r="CVS49" s="1332"/>
      <c r="CVT49" s="1332"/>
      <c r="CVU49" s="1332"/>
      <c r="CVV49" s="1332"/>
      <c r="CVW49" s="1332"/>
      <c r="CVX49" s="1332"/>
      <c r="CVY49" s="1332"/>
      <c r="CVZ49" s="1332"/>
      <c r="CWA49" s="1332"/>
      <c r="CWB49" s="1332"/>
      <c r="CWC49" s="1332"/>
      <c r="CWD49" s="1332"/>
      <c r="CWE49" s="1332"/>
      <c r="CWF49" s="1332"/>
      <c r="CWG49" s="1332"/>
      <c r="CWH49" s="1332"/>
      <c r="CWI49" s="1332"/>
      <c r="CWJ49" s="1332"/>
      <c r="CWK49" s="1332"/>
      <c r="CWL49" s="1332"/>
      <c r="CWM49" s="1332"/>
      <c r="CWN49" s="1332"/>
      <c r="CWO49" s="1332"/>
      <c r="CWP49" s="1332"/>
      <c r="CWQ49" s="1332"/>
      <c r="CWR49" s="1332"/>
      <c r="CWS49" s="1332"/>
      <c r="CWT49" s="1332"/>
      <c r="CWU49" s="1332"/>
      <c r="CWV49" s="1332"/>
      <c r="CWW49" s="1332"/>
      <c r="CWX49" s="1332"/>
      <c r="CWY49" s="1332"/>
      <c r="CWZ49" s="1332"/>
      <c r="CXA49" s="1332"/>
      <c r="CXB49" s="1332"/>
      <c r="CXC49" s="1332"/>
      <c r="CXD49" s="1332"/>
      <c r="CXE49" s="1332"/>
      <c r="CXF49" s="1332"/>
      <c r="CXG49" s="1332"/>
      <c r="CXH49" s="1332"/>
      <c r="CXI49" s="1332"/>
      <c r="CXJ49" s="1332"/>
      <c r="CXK49" s="1332"/>
      <c r="CXL49" s="1332"/>
      <c r="CXM49" s="1332"/>
      <c r="CXN49" s="1332"/>
      <c r="CXO49" s="1332"/>
      <c r="CXP49" s="1332"/>
      <c r="CXQ49" s="1332"/>
      <c r="CXR49" s="1332"/>
      <c r="CXS49" s="1332"/>
      <c r="CXT49" s="1332"/>
      <c r="CXU49" s="1332"/>
      <c r="CXV49" s="1332"/>
      <c r="CXW49" s="1332"/>
      <c r="CXX49" s="1332"/>
      <c r="CXY49" s="1332"/>
      <c r="CXZ49" s="1332"/>
      <c r="CYA49" s="1332"/>
      <c r="CYB49" s="1332"/>
      <c r="CYC49" s="1332"/>
      <c r="CYD49" s="1332"/>
      <c r="CYE49" s="1332"/>
      <c r="CYF49" s="1332"/>
      <c r="CYG49" s="1332"/>
      <c r="CYH49" s="1332"/>
      <c r="CYI49" s="1332"/>
      <c r="CYJ49" s="1332"/>
      <c r="CYK49" s="1332"/>
      <c r="CYL49" s="1332"/>
      <c r="CYM49" s="1332"/>
      <c r="CYN49" s="1332"/>
      <c r="CYO49" s="1332"/>
      <c r="CYP49" s="1332"/>
      <c r="CYQ49" s="1332"/>
      <c r="CYR49" s="1332"/>
      <c r="CYS49" s="1332"/>
      <c r="CYT49" s="1332"/>
      <c r="CYU49" s="1332"/>
      <c r="CYV49" s="1332"/>
      <c r="CYW49" s="1332"/>
      <c r="CYX49" s="1332"/>
      <c r="CYY49" s="1332"/>
      <c r="CYZ49" s="1332"/>
      <c r="CZA49" s="1332"/>
      <c r="CZB49" s="1332"/>
      <c r="CZC49" s="1332"/>
      <c r="CZD49" s="1332"/>
      <c r="CZE49" s="1332"/>
      <c r="CZF49" s="1332"/>
      <c r="CZG49" s="1332"/>
      <c r="CZH49" s="1332"/>
      <c r="CZI49" s="1332"/>
      <c r="CZJ49" s="1332"/>
      <c r="CZK49" s="1332"/>
      <c r="CZL49" s="1332"/>
      <c r="CZM49" s="1332"/>
      <c r="CZN49" s="1332"/>
      <c r="CZO49" s="1332"/>
      <c r="CZP49" s="1332"/>
      <c r="CZQ49" s="1332"/>
      <c r="CZR49" s="1332"/>
      <c r="CZS49" s="1332"/>
      <c r="CZT49" s="1332"/>
      <c r="CZU49" s="1332"/>
      <c r="CZV49" s="1332"/>
      <c r="CZW49" s="1332"/>
      <c r="CZX49" s="1332"/>
      <c r="CZY49" s="1332"/>
      <c r="CZZ49" s="1332"/>
      <c r="DAA49" s="1332"/>
      <c r="DAB49" s="1332"/>
      <c r="DAC49" s="1332"/>
      <c r="DAD49" s="1332"/>
      <c r="DAE49" s="1332"/>
      <c r="DAF49" s="1332"/>
      <c r="DAG49" s="1332"/>
      <c r="DAH49" s="1332"/>
      <c r="DAI49" s="1332"/>
      <c r="DAJ49" s="1332"/>
      <c r="DAK49" s="1332"/>
      <c r="DAL49" s="1332"/>
      <c r="DAM49" s="1332"/>
      <c r="DAN49" s="1332"/>
      <c r="DAO49" s="1332"/>
      <c r="DAP49" s="1332"/>
      <c r="DAQ49" s="1332"/>
      <c r="DAR49" s="1332"/>
      <c r="DAS49" s="1332"/>
      <c r="DAT49" s="1332"/>
      <c r="DAU49" s="1332"/>
      <c r="DAV49" s="1332"/>
      <c r="DAW49" s="1332"/>
      <c r="DAX49" s="1332"/>
      <c r="DAY49" s="1332"/>
      <c r="DAZ49" s="1332"/>
      <c r="DBA49" s="1332"/>
      <c r="DBB49" s="1332"/>
      <c r="DBC49" s="1332"/>
      <c r="DBD49" s="1332"/>
      <c r="DBE49" s="1332"/>
      <c r="DBF49" s="1332"/>
      <c r="DBG49" s="1332"/>
      <c r="DBH49" s="1332"/>
      <c r="DBI49" s="1332"/>
      <c r="DBJ49" s="1332"/>
      <c r="DBK49" s="1332"/>
      <c r="DBL49" s="1332"/>
      <c r="DBM49" s="1332"/>
      <c r="DBN49" s="1332"/>
      <c r="DBO49" s="1332"/>
      <c r="DBP49" s="1332"/>
      <c r="DBQ49" s="1332"/>
      <c r="DBR49" s="1332"/>
      <c r="DBS49" s="1332"/>
      <c r="DBT49" s="1332"/>
      <c r="DBU49" s="1332"/>
      <c r="DBV49" s="1332"/>
      <c r="DBW49" s="1332"/>
      <c r="DBX49" s="1332"/>
      <c r="DBY49" s="1332"/>
      <c r="DBZ49" s="1332"/>
      <c r="DCA49" s="1332"/>
      <c r="DCB49" s="1332"/>
      <c r="DCC49" s="1332"/>
      <c r="DCD49" s="1332"/>
      <c r="DCE49" s="1332"/>
      <c r="DCF49" s="1332"/>
      <c r="DCG49" s="1332"/>
      <c r="DCH49" s="1332"/>
      <c r="DCI49" s="1332"/>
      <c r="DCJ49" s="1332"/>
      <c r="DCK49" s="1332"/>
      <c r="DCL49" s="1332"/>
      <c r="DCM49" s="1332"/>
      <c r="DCN49" s="1332"/>
      <c r="DCO49" s="1332"/>
      <c r="DCP49" s="1332"/>
      <c r="DCQ49" s="1332"/>
      <c r="DCR49" s="1332"/>
      <c r="DCS49" s="1332"/>
      <c r="DCT49" s="1332"/>
      <c r="DCU49" s="1332"/>
      <c r="DCV49" s="1332"/>
      <c r="DCW49" s="1332"/>
      <c r="DCX49" s="1332"/>
      <c r="DCY49" s="1332"/>
      <c r="DCZ49" s="1332"/>
      <c r="DDA49" s="1332"/>
      <c r="DDB49" s="1332"/>
      <c r="DDC49" s="1332"/>
      <c r="DDD49" s="1332"/>
      <c r="DDE49" s="1332"/>
      <c r="DDF49" s="1332"/>
      <c r="DDG49" s="1332"/>
      <c r="DDH49" s="1332"/>
      <c r="DDI49" s="1332"/>
      <c r="DDJ49" s="1332"/>
      <c r="DDK49" s="1332"/>
      <c r="DDL49" s="1332"/>
      <c r="DDM49" s="1332"/>
      <c r="DDN49" s="1332"/>
      <c r="DDO49" s="1332"/>
      <c r="DDP49" s="1332"/>
      <c r="DDQ49" s="1332"/>
      <c r="DDR49" s="1332"/>
      <c r="DDS49" s="1332"/>
      <c r="DDT49" s="1332"/>
      <c r="DDU49" s="1332"/>
      <c r="DDV49" s="1332"/>
      <c r="DDW49" s="1332"/>
      <c r="DDX49" s="1332"/>
      <c r="DDY49" s="1332"/>
      <c r="DDZ49" s="1332"/>
      <c r="DEA49" s="1332"/>
      <c r="DEB49" s="1332"/>
      <c r="DEC49" s="1332"/>
      <c r="DED49" s="1332"/>
      <c r="DEE49" s="1332"/>
      <c r="DEF49" s="1332"/>
      <c r="DEG49" s="1332"/>
      <c r="DEH49" s="1332"/>
      <c r="DEI49" s="1332"/>
      <c r="DEJ49" s="1332"/>
      <c r="DEK49" s="1332"/>
      <c r="DEL49" s="1332"/>
      <c r="DEM49" s="1332"/>
      <c r="DEN49" s="1332"/>
      <c r="DEO49" s="1332"/>
      <c r="DEP49" s="1332"/>
      <c r="DEQ49" s="1332"/>
      <c r="DER49" s="1332"/>
      <c r="DES49" s="1332"/>
      <c r="DET49" s="1332"/>
      <c r="DEU49" s="1332"/>
      <c r="DEV49" s="1332"/>
      <c r="DEW49" s="1332"/>
      <c r="DEX49" s="1332"/>
      <c r="DEY49" s="1332"/>
      <c r="DEZ49" s="1332"/>
      <c r="DFA49" s="1332"/>
      <c r="DFB49" s="1332"/>
      <c r="DFC49" s="1332"/>
      <c r="DFD49" s="1332"/>
      <c r="DFE49" s="1332"/>
      <c r="DFF49" s="1332"/>
      <c r="DFG49" s="1332"/>
      <c r="DFH49" s="1332"/>
      <c r="DFI49" s="1332"/>
      <c r="DFJ49" s="1332"/>
      <c r="DFK49" s="1332"/>
      <c r="DFL49" s="1332"/>
      <c r="DFM49" s="1332"/>
      <c r="DFN49" s="1332"/>
      <c r="DFO49" s="1332"/>
      <c r="DFP49" s="1332"/>
      <c r="DFQ49" s="1332"/>
      <c r="DFR49" s="1332"/>
      <c r="DFS49" s="1332"/>
      <c r="DFT49" s="1332"/>
      <c r="DFU49" s="1332"/>
      <c r="DFV49" s="1332"/>
      <c r="DFW49" s="1332"/>
      <c r="DFX49" s="1332"/>
      <c r="DFY49" s="1332"/>
      <c r="DFZ49" s="1332"/>
      <c r="DGA49" s="1332"/>
      <c r="DGB49" s="1332"/>
      <c r="DGC49" s="1332"/>
      <c r="DGD49" s="1332"/>
      <c r="DGE49" s="1332"/>
      <c r="DGF49" s="1332"/>
      <c r="DGG49" s="1332"/>
      <c r="DGH49" s="1332"/>
      <c r="DGI49" s="1332"/>
      <c r="DGJ49" s="1332"/>
      <c r="DGK49" s="1332"/>
      <c r="DGL49" s="1332"/>
      <c r="DGM49" s="1332"/>
      <c r="DGN49" s="1332"/>
      <c r="DGO49" s="1332"/>
      <c r="DGP49" s="1332"/>
      <c r="DGQ49" s="1332"/>
      <c r="DGR49" s="1332"/>
      <c r="DGS49" s="1332"/>
      <c r="DGT49" s="1332"/>
      <c r="DGU49" s="1332"/>
      <c r="DGV49" s="1332"/>
      <c r="DGW49" s="1332"/>
      <c r="DGX49" s="1332"/>
      <c r="DGY49" s="1332"/>
      <c r="DGZ49" s="1332"/>
      <c r="DHA49" s="1332"/>
      <c r="DHB49" s="1332"/>
      <c r="DHC49" s="1332"/>
      <c r="DHD49" s="1332"/>
      <c r="DHE49" s="1332"/>
      <c r="DHF49" s="1332"/>
      <c r="DHG49" s="1332"/>
      <c r="DHH49" s="1332"/>
      <c r="DHI49" s="1332"/>
      <c r="DHJ49" s="1332"/>
      <c r="DHK49" s="1332"/>
      <c r="DHL49" s="1332"/>
      <c r="DHM49" s="1332"/>
      <c r="DHN49" s="1332"/>
      <c r="DHO49" s="1332"/>
      <c r="DHP49" s="1332"/>
      <c r="DHQ49" s="1332"/>
      <c r="DHR49" s="1332"/>
      <c r="DHS49" s="1332"/>
      <c r="DHT49" s="1332"/>
      <c r="DHU49" s="1332"/>
      <c r="DHV49" s="1332"/>
      <c r="DHW49" s="1332"/>
      <c r="DHX49" s="1332"/>
      <c r="DHY49" s="1332"/>
      <c r="DHZ49" s="1332"/>
      <c r="DIA49" s="1332"/>
      <c r="DIB49" s="1332"/>
      <c r="DIC49" s="1332"/>
      <c r="DID49" s="1332"/>
      <c r="DIE49" s="1332"/>
      <c r="DIF49" s="1332"/>
      <c r="DIG49" s="1332"/>
      <c r="DIH49" s="1332"/>
      <c r="DII49" s="1332"/>
      <c r="DIJ49" s="1332"/>
      <c r="DIK49" s="1332"/>
      <c r="DIL49" s="1332"/>
      <c r="DIM49" s="1332"/>
      <c r="DIN49" s="1332"/>
      <c r="DIO49" s="1332"/>
      <c r="DIP49" s="1332"/>
      <c r="DIQ49" s="1332"/>
      <c r="DIR49" s="1332"/>
      <c r="DIS49" s="1332"/>
      <c r="DIT49" s="1332"/>
      <c r="DIU49" s="1332"/>
      <c r="DIV49" s="1332"/>
      <c r="DIW49" s="1332"/>
      <c r="DIX49" s="1332"/>
      <c r="DIY49" s="1332"/>
      <c r="DIZ49" s="1332"/>
      <c r="DJA49" s="1332"/>
      <c r="DJB49" s="1332"/>
      <c r="DJC49" s="1332"/>
      <c r="DJD49" s="1332"/>
      <c r="DJE49" s="1332"/>
      <c r="DJF49" s="1332"/>
      <c r="DJG49" s="1332"/>
      <c r="DJH49" s="1332"/>
      <c r="DJI49" s="1332"/>
      <c r="DJJ49" s="1332"/>
      <c r="DJK49" s="1332"/>
      <c r="DJL49" s="1332"/>
      <c r="DJM49" s="1332"/>
      <c r="DJN49" s="1332"/>
      <c r="DJO49" s="1332"/>
      <c r="DJP49" s="1332"/>
      <c r="DJQ49" s="1332"/>
      <c r="DJR49" s="1332"/>
      <c r="DJS49" s="1332"/>
      <c r="DJT49" s="1332"/>
      <c r="DJU49" s="1332"/>
      <c r="DJV49" s="1332"/>
      <c r="DJW49" s="1332"/>
      <c r="DJX49" s="1332"/>
      <c r="DJY49" s="1332"/>
      <c r="DJZ49" s="1332"/>
      <c r="DKA49" s="1332"/>
      <c r="DKB49" s="1332"/>
      <c r="DKC49" s="1332"/>
      <c r="DKD49" s="1332"/>
      <c r="DKE49" s="1332"/>
      <c r="DKF49" s="1332"/>
      <c r="DKG49" s="1332"/>
      <c r="DKH49" s="1332"/>
      <c r="DKI49" s="1332"/>
      <c r="DKJ49" s="1332"/>
      <c r="DKK49" s="1332"/>
      <c r="DKL49" s="1332"/>
      <c r="DKM49" s="1332"/>
      <c r="DKN49" s="1332"/>
      <c r="DKO49" s="1332"/>
      <c r="DKP49" s="1332"/>
      <c r="DKQ49" s="1332"/>
      <c r="DKR49" s="1332"/>
      <c r="DKS49" s="1332"/>
      <c r="DKT49" s="1332"/>
      <c r="DKU49" s="1332"/>
      <c r="DKV49" s="1332"/>
      <c r="DKW49" s="1332"/>
      <c r="DKX49" s="1332"/>
      <c r="DKY49" s="1332"/>
      <c r="DKZ49" s="1332"/>
      <c r="DLA49" s="1332"/>
      <c r="DLB49" s="1332"/>
      <c r="DLC49" s="1332"/>
      <c r="DLD49" s="1332"/>
      <c r="DLE49" s="1332"/>
      <c r="DLF49" s="1332"/>
      <c r="DLG49" s="1332"/>
      <c r="DLH49" s="1332"/>
      <c r="DLI49" s="1332"/>
      <c r="DLJ49" s="1332"/>
      <c r="DLK49" s="1332"/>
      <c r="DLL49" s="1332"/>
      <c r="DLM49" s="1332"/>
      <c r="DLN49" s="1332"/>
      <c r="DLO49" s="1332"/>
      <c r="DLP49" s="1332"/>
      <c r="DLQ49" s="1332"/>
      <c r="DLR49" s="1332"/>
      <c r="DLS49" s="1332"/>
      <c r="DLT49" s="1332"/>
      <c r="DLU49" s="1332"/>
      <c r="DLV49" s="1332"/>
      <c r="DLW49" s="1332"/>
      <c r="DLX49" s="1332"/>
      <c r="DLY49" s="1332"/>
      <c r="DLZ49" s="1332"/>
      <c r="DMA49" s="1332"/>
      <c r="DMB49" s="1332"/>
      <c r="DMC49" s="1332"/>
      <c r="DMD49" s="1332"/>
      <c r="DME49" s="1332"/>
      <c r="DMF49" s="1332"/>
      <c r="DMG49" s="1332"/>
      <c r="DMH49" s="1332"/>
      <c r="DMI49" s="1332"/>
      <c r="DMJ49" s="1332"/>
      <c r="DMK49" s="1332"/>
      <c r="DML49" s="1332"/>
      <c r="DMM49" s="1332"/>
      <c r="DMN49" s="1332"/>
      <c r="DMO49" s="1332"/>
      <c r="DMP49" s="1332"/>
      <c r="DMQ49" s="1332"/>
      <c r="DMR49" s="1332"/>
      <c r="DMS49" s="1332"/>
      <c r="DMT49" s="1332"/>
      <c r="DMU49" s="1332"/>
      <c r="DMV49" s="1332"/>
      <c r="DMW49" s="1332"/>
      <c r="DMX49" s="1332"/>
      <c r="DMY49" s="1332"/>
      <c r="DMZ49" s="1332"/>
      <c r="DNA49" s="1332"/>
      <c r="DNB49" s="1332"/>
      <c r="DNC49" s="1332"/>
      <c r="DND49" s="1332"/>
      <c r="DNE49" s="1332"/>
      <c r="DNF49" s="1332"/>
      <c r="DNG49" s="1332"/>
      <c r="DNH49" s="1332"/>
      <c r="DNI49" s="1332"/>
      <c r="DNJ49" s="1332"/>
      <c r="DNK49" s="1332"/>
      <c r="DNL49" s="1332"/>
      <c r="DNM49" s="1332"/>
      <c r="DNN49" s="1332"/>
      <c r="DNO49" s="1332"/>
      <c r="DNP49" s="1332"/>
      <c r="DNQ49" s="1332"/>
      <c r="DNR49" s="1332"/>
      <c r="DNS49" s="1332"/>
      <c r="DNT49" s="1332"/>
      <c r="DNU49" s="1332"/>
      <c r="DNV49" s="1332"/>
      <c r="DNW49" s="1332"/>
      <c r="DNX49" s="1332"/>
      <c r="DNY49" s="1332"/>
      <c r="DNZ49" s="1332"/>
      <c r="DOA49" s="1332"/>
      <c r="DOB49" s="1332"/>
      <c r="DOC49" s="1332"/>
      <c r="DOD49" s="1332"/>
      <c r="DOE49" s="1332"/>
      <c r="DOF49" s="1332"/>
      <c r="DOG49" s="1332"/>
      <c r="DOH49" s="1332"/>
      <c r="DOI49" s="1332"/>
      <c r="DOJ49" s="1332"/>
      <c r="DOK49" s="1332"/>
      <c r="DOL49" s="1332"/>
      <c r="DOM49" s="1332"/>
      <c r="DON49" s="1332"/>
      <c r="DOO49" s="1332"/>
      <c r="DOP49" s="1332"/>
      <c r="DOQ49" s="1332"/>
      <c r="DOR49" s="1332"/>
      <c r="DOS49" s="1332"/>
      <c r="DOT49" s="1332"/>
      <c r="DOU49" s="1332"/>
      <c r="DOV49" s="1332"/>
      <c r="DOW49" s="1332"/>
      <c r="DOX49" s="1332"/>
      <c r="DOY49" s="1332"/>
      <c r="DOZ49" s="1332"/>
      <c r="DPA49" s="1332"/>
      <c r="DPB49" s="1332"/>
      <c r="DPC49" s="1332"/>
      <c r="DPD49" s="1332"/>
      <c r="DPE49" s="1332"/>
      <c r="DPF49" s="1332"/>
      <c r="DPG49" s="1332"/>
      <c r="DPH49" s="1332"/>
      <c r="DPI49" s="1332"/>
      <c r="DPJ49" s="1332"/>
      <c r="DPK49" s="1332"/>
      <c r="DPL49" s="1332"/>
      <c r="DPM49" s="1332"/>
      <c r="DPN49" s="1332"/>
      <c r="DPO49" s="1332"/>
      <c r="DPP49" s="1332"/>
      <c r="DPQ49" s="1332"/>
      <c r="DPR49" s="1332"/>
      <c r="DPS49" s="1332"/>
      <c r="DPT49" s="1332"/>
      <c r="DPU49" s="1332"/>
      <c r="DPV49" s="1332"/>
      <c r="DPW49" s="1332"/>
      <c r="DPX49" s="1332"/>
      <c r="DPY49" s="1332"/>
      <c r="DPZ49" s="1332"/>
      <c r="DQA49" s="1332"/>
      <c r="DQB49" s="1332"/>
      <c r="DQC49" s="1332"/>
      <c r="DQD49" s="1332"/>
      <c r="DQE49" s="1332"/>
      <c r="DQF49" s="1332"/>
      <c r="DQG49" s="1332"/>
      <c r="DQH49" s="1332"/>
      <c r="DQI49" s="1332"/>
      <c r="DQJ49" s="1332"/>
      <c r="DQK49" s="1332"/>
      <c r="DQL49" s="1332"/>
      <c r="DQM49" s="1332"/>
      <c r="DQN49" s="1332"/>
      <c r="DQO49" s="1332"/>
      <c r="DQP49" s="1332"/>
      <c r="DQQ49" s="1332"/>
      <c r="DQR49" s="1332"/>
      <c r="DQS49" s="1332"/>
      <c r="DQT49" s="1332"/>
      <c r="DQU49" s="1332"/>
      <c r="DQV49" s="1332"/>
      <c r="DQW49" s="1332"/>
      <c r="DQX49" s="1332"/>
      <c r="DQY49" s="1332"/>
      <c r="DQZ49" s="1332"/>
      <c r="DRA49" s="1332"/>
      <c r="DRB49" s="1332"/>
      <c r="DRC49" s="1332"/>
      <c r="DRD49" s="1332"/>
      <c r="DRE49" s="1332"/>
      <c r="DRF49" s="1332"/>
      <c r="DRG49" s="1332"/>
      <c r="DRH49" s="1332"/>
      <c r="DRI49" s="1332"/>
      <c r="DRJ49" s="1332"/>
      <c r="DRK49" s="1332"/>
      <c r="DRL49" s="1332"/>
      <c r="DRM49" s="1332"/>
      <c r="DRN49" s="1332"/>
      <c r="DRO49" s="1332"/>
      <c r="DRP49" s="1332"/>
      <c r="DRQ49" s="1332"/>
      <c r="DRR49" s="1332"/>
      <c r="DRS49" s="1332"/>
      <c r="DRT49" s="1332"/>
      <c r="DRU49" s="1332"/>
      <c r="DRV49" s="1332"/>
      <c r="DRW49" s="1332"/>
      <c r="DRX49" s="1332"/>
      <c r="DRY49" s="1332"/>
      <c r="DRZ49" s="1332"/>
      <c r="DSA49" s="1332"/>
      <c r="DSB49" s="1332"/>
      <c r="DSC49" s="1332"/>
      <c r="DSD49" s="1332"/>
      <c r="DSE49" s="1332"/>
      <c r="DSF49" s="1332"/>
      <c r="DSG49" s="1332"/>
      <c r="DSH49" s="1332"/>
      <c r="DSI49" s="1332"/>
      <c r="DSJ49" s="1332"/>
      <c r="DSK49" s="1332"/>
      <c r="DSL49" s="1332"/>
      <c r="DSM49" s="1332"/>
      <c r="DSN49" s="1332"/>
      <c r="DSO49" s="1332"/>
      <c r="DSP49" s="1332"/>
      <c r="DSQ49" s="1332"/>
      <c r="DSR49" s="1332"/>
      <c r="DSS49" s="1332"/>
      <c r="DST49" s="1332"/>
      <c r="DSU49" s="1332"/>
      <c r="DSV49" s="1332"/>
      <c r="DSW49" s="1332"/>
      <c r="DSX49" s="1332"/>
      <c r="DSY49" s="1332"/>
      <c r="DSZ49" s="1332"/>
      <c r="DTA49" s="1332"/>
      <c r="DTB49" s="1332"/>
      <c r="DTC49" s="1332"/>
      <c r="DTD49" s="1332"/>
      <c r="DTE49" s="1332"/>
      <c r="DTF49" s="1332"/>
      <c r="DTG49" s="1332"/>
      <c r="DTH49" s="1332"/>
      <c r="DTI49" s="1332"/>
      <c r="DTJ49" s="1332"/>
      <c r="DTK49" s="1332"/>
      <c r="DTL49" s="1332"/>
      <c r="DTM49" s="1332"/>
      <c r="DTN49" s="1332"/>
      <c r="DTO49" s="1332"/>
      <c r="DTP49" s="1332"/>
      <c r="DTQ49" s="1332"/>
      <c r="DTR49" s="1332"/>
      <c r="DTS49" s="1332"/>
      <c r="DTT49" s="1332"/>
      <c r="DTU49" s="1332"/>
      <c r="DTV49" s="1332"/>
      <c r="DTW49" s="1332"/>
      <c r="DTX49" s="1332"/>
      <c r="DTY49" s="1332"/>
      <c r="DTZ49" s="1332"/>
      <c r="DUA49" s="1332"/>
      <c r="DUB49" s="1332"/>
      <c r="DUC49" s="1332"/>
      <c r="DUD49" s="1332"/>
      <c r="DUE49" s="1332"/>
      <c r="DUF49" s="1332"/>
      <c r="DUG49" s="1332"/>
      <c r="DUH49" s="1332"/>
      <c r="DUI49" s="1332"/>
      <c r="DUJ49" s="1332"/>
      <c r="DUK49" s="1332"/>
      <c r="DUL49" s="1332"/>
      <c r="DUM49" s="1332"/>
      <c r="DUN49" s="1332"/>
      <c r="DUO49" s="1332"/>
      <c r="DUP49" s="1332"/>
      <c r="DUQ49" s="1332"/>
      <c r="DUR49" s="1332"/>
      <c r="DUS49" s="1332"/>
      <c r="DUT49" s="1332"/>
      <c r="DUU49" s="1332"/>
      <c r="DUV49" s="1332"/>
      <c r="DUW49" s="1332"/>
      <c r="DUX49" s="1332"/>
      <c r="DUY49" s="1332"/>
      <c r="DUZ49" s="1332"/>
      <c r="DVA49" s="1332"/>
      <c r="DVB49" s="1332"/>
      <c r="DVC49" s="1332"/>
      <c r="DVD49" s="1332"/>
      <c r="DVE49" s="1332"/>
      <c r="DVF49" s="1332"/>
      <c r="DVG49" s="1332"/>
      <c r="DVH49" s="1332"/>
      <c r="DVI49" s="1332"/>
      <c r="DVJ49" s="1332"/>
      <c r="DVK49" s="1332"/>
      <c r="DVL49" s="1332"/>
      <c r="DVM49" s="1332"/>
      <c r="DVN49" s="1332"/>
      <c r="DVO49" s="1332"/>
      <c r="DVP49" s="1332"/>
      <c r="DVQ49" s="1332"/>
      <c r="DVR49" s="1332"/>
      <c r="DVS49" s="1332"/>
      <c r="DVT49" s="1332"/>
      <c r="DVU49" s="1332"/>
      <c r="DVV49" s="1332"/>
      <c r="DVW49" s="1332"/>
      <c r="DVX49" s="1332"/>
      <c r="DVY49" s="1332"/>
      <c r="DVZ49" s="1332"/>
      <c r="DWA49" s="1332"/>
      <c r="DWB49" s="1332"/>
      <c r="DWC49" s="1332"/>
      <c r="DWD49" s="1332"/>
      <c r="DWE49" s="1332"/>
      <c r="DWF49" s="1332"/>
      <c r="DWG49" s="1332"/>
      <c r="DWH49" s="1332"/>
      <c r="DWI49" s="1332"/>
      <c r="DWJ49" s="1332"/>
      <c r="DWK49" s="1332"/>
      <c r="DWL49" s="1332"/>
      <c r="DWM49" s="1332"/>
      <c r="DWN49" s="1332"/>
      <c r="DWO49" s="1332"/>
      <c r="DWP49" s="1332"/>
      <c r="DWQ49" s="1332"/>
      <c r="DWR49" s="1332"/>
      <c r="DWS49" s="1332"/>
      <c r="DWT49" s="1332"/>
      <c r="DWU49" s="1332"/>
      <c r="DWV49" s="1332"/>
      <c r="DWW49" s="1332"/>
      <c r="DWX49" s="1332"/>
      <c r="DWY49" s="1332"/>
      <c r="DWZ49" s="1332"/>
      <c r="DXA49" s="1332"/>
      <c r="DXB49" s="1332"/>
      <c r="DXC49" s="1332"/>
      <c r="DXD49" s="1332"/>
      <c r="DXE49" s="1332"/>
      <c r="DXF49" s="1332"/>
      <c r="DXG49" s="1332"/>
      <c r="DXH49" s="1332"/>
      <c r="DXI49" s="1332"/>
      <c r="DXJ49" s="1332"/>
      <c r="DXK49" s="1332"/>
      <c r="DXL49" s="1332"/>
      <c r="DXM49" s="1332"/>
      <c r="DXN49" s="1332"/>
      <c r="DXO49" s="1332"/>
      <c r="DXP49" s="1332"/>
      <c r="DXQ49" s="1332"/>
      <c r="DXR49" s="1332"/>
      <c r="DXS49" s="1332"/>
      <c r="DXT49" s="1332"/>
      <c r="DXU49" s="1332"/>
      <c r="DXV49" s="1332"/>
      <c r="DXW49" s="1332"/>
      <c r="DXX49" s="1332"/>
      <c r="DXY49" s="1332"/>
      <c r="DXZ49" s="1332"/>
      <c r="DYA49" s="1332"/>
      <c r="DYB49" s="1332"/>
      <c r="DYC49" s="1332"/>
      <c r="DYD49" s="1332"/>
      <c r="DYE49" s="1332"/>
      <c r="DYF49" s="1332"/>
      <c r="DYG49" s="1332"/>
      <c r="DYH49" s="1332"/>
      <c r="DYI49" s="1332"/>
      <c r="DYJ49" s="1332"/>
      <c r="DYK49" s="1332"/>
      <c r="DYL49" s="1332"/>
      <c r="DYM49" s="1332"/>
      <c r="DYN49" s="1332"/>
      <c r="DYO49" s="1332"/>
      <c r="DYP49" s="1332"/>
      <c r="DYQ49" s="1332"/>
      <c r="DYR49" s="1332"/>
      <c r="DYS49" s="1332"/>
      <c r="DYT49" s="1332"/>
      <c r="DYU49" s="1332"/>
      <c r="DYV49" s="1332"/>
      <c r="DYW49" s="1332"/>
      <c r="DYX49" s="1332"/>
      <c r="DYY49" s="1332"/>
      <c r="DYZ49" s="1332"/>
      <c r="DZA49" s="1332"/>
      <c r="DZB49" s="1332"/>
      <c r="DZC49" s="1332"/>
      <c r="DZD49" s="1332"/>
      <c r="DZE49" s="1332"/>
      <c r="DZF49" s="1332"/>
      <c r="DZG49" s="1332"/>
      <c r="DZH49" s="1332"/>
      <c r="DZI49" s="1332"/>
      <c r="DZJ49" s="1332"/>
      <c r="DZK49" s="1332"/>
      <c r="DZL49" s="1332"/>
      <c r="DZM49" s="1332"/>
      <c r="DZN49" s="1332"/>
      <c r="DZO49" s="1332"/>
      <c r="DZP49" s="1332"/>
      <c r="DZQ49" s="1332"/>
      <c r="DZR49" s="1332"/>
      <c r="DZS49" s="1332"/>
      <c r="DZT49" s="1332"/>
      <c r="DZU49" s="1332"/>
      <c r="DZV49" s="1332"/>
      <c r="DZW49" s="1332"/>
      <c r="DZX49" s="1332"/>
      <c r="DZY49" s="1332"/>
      <c r="DZZ49" s="1332"/>
      <c r="EAA49" s="1332"/>
      <c r="EAB49" s="1332"/>
      <c r="EAC49" s="1332"/>
      <c r="EAD49" s="1332"/>
      <c r="EAE49" s="1332"/>
      <c r="EAF49" s="1332"/>
      <c r="EAG49" s="1332"/>
      <c r="EAH49" s="1332"/>
      <c r="EAI49" s="1332"/>
      <c r="EAJ49" s="1332"/>
      <c r="EAK49" s="1332"/>
      <c r="EAL49" s="1332"/>
      <c r="EAM49" s="1332"/>
      <c r="EAN49" s="1332"/>
      <c r="EAO49" s="1332"/>
      <c r="EAP49" s="1332"/>
      <c r="EAQ49" s="1332"/>
      <c r="EAR49" s="1332"/>
      <c r="EAS49" s="1332"/>
      <c r="EAT49" s="1332"/>
      <c r="EAU49" s="1332"/>
      <c r="EAV49" s="1332"/>
      <c r="EAW49" s="1332"/>
      <c r="EAX49" s="1332"/>
      <c r="EAY49" s="1332"/>
      <c r="EAZ49" s="1332"/>
      <c r="EBA49" s="1332"/>
      <c r="EBB49" s="1332"/>
      <c r="EBC49" s="1332"/>
      <c r="EBD49" s="1332"/>
      <c r="EBE49" s="1332"/>
      <c r="EBF49" s="1332"/>
      <c r="EBG49" s="1332"/>
      <c r="EBH49" s="1332"/>
      <c r="EBI49" s="1332"/>
      <c r="EBJ49" s="1332"/>
      <c r="EBK49" s="1332"/>
      <c r="EBL49" s="1332"/>
      <c r="EBM49" s="1332"/>
      <c r="EBN49" s="1332"/>
      <c r="EBO49" s="1332"/>
      <c r="EBP49" s="1332"/>
      <c r="EBQ49" s="1332"/>
      <c r="EBR49" s="1332"/>
      <c r="EBS49" s="1332"/>
      <c r="EBT49" s="1332"/>
      <c r="EBU49" s="1332"/>
      <c r="EBV49" s="1332"/>
      <c r="EBW49" s="1332"/>
      <c r="EBX49" s="1332"/>
      <c r="EBY49" s="1332"/>
      <c r="EBZ49" s="1332"/>
      <c r="ECA49" s="1332"/>
      <c r="ECB49" s="1332"/>
      <c r="ECC49" s="1332"/>
      <c r="ECD49" s="1332"/>
      <c r="ECE49" s="1332"/>
      <c r="ECF49" s="1332"/>
      <c r="ECG49" s="1332"/>
      <c r="ECH49" s="1332"/>
      <c r="ECI49" s="1332"/>
      <c r="ECJ49" s="1332"/>
      <c r="ECK49" s="1332"/>
      <c r="ECL49" s="1332"/>
      <c r="ECM49" s="1332"/>
      <c r="ECN49" s="1332"/>
      <c r="ECO49" s="1332"/>
      <c r="ECP49" s="1332"/>
      <c r="ECQ49" s="1332"/>
      <c r="ECR49" s="1332"/>
      <c r="ECS49" s="1332"/>
      <c r="ECT49" s="1332"/>
      <c r="ECU49" s="1332"/>
      <c r="ECV49" s="1332"/>
      <c r="ECW49" s="1332"/>
      <c r="ECX49" s="1332"/>
      <c r="ECY49" s="1332"/>
      <c r="ECZ49" s="1332"/>
      <c r="EDA49" s="1332"/>
      <c r="EDB49" s="1332"/>
      <c r="EDC49" s="1332"/>
      <c r="EDD49" s="1332"/>
      <c r="EDE49" s="1332"/>
      <c r="EDF49" s="1332"/>
      <c r="EDG49" s="1332"/>
      <c r="EDH49" s="1332"/>
      <c r="EDI49" s="1332"/>
      <c r="EDJ49" s="1332"/>
      <c r="EDK49" s="1332"/>
      <c r="EDL49" s="1332"/>
      <c r="EDM49" s="1332"/>
      <c r="EDN49" s="1332"/>
      <c r="EDO49" s="1332"/>
      <c r="EDP49" s="1332"/>
      <c r="EDQ49" s="1332"/>
      <c r="EDR49" s="1332"/>
      <c r="EDS49" s="1332"/>
      <c r="EDT49" s="1332"/>
      <c r="EDU49" s="1332"/>
      <c r="EDV49" s="1332"/>
      <c r="EDW49" s="1332"/>
      <c r="EDX49" s="1332"/>
      <c r="EDY49" s="1332"/>
      <c r="EDZ49" s="1332"/>
      <c r="EEA49" s="1332"/>
      <c r="EEB49" s="1332"/>
      <c r="EEC49" s="1332"/>
      <c r="EED49" s="1332"/>
      <c r="EEE49" s="1332"/>
      <c r="EEF49" s="1332"/>
      <c r="EEG49" s="1332"/>
      <c r="EEH49" s="1332"/>
      <c r="EEI49" s="1332"/>
      <c r="EEJ49" s="1332"/>
      <c r="EEK49" s="1332"/>
      <c r="EEL49" s="1332"/>
      <c r="EEM49" s="1332"/>
      <c r="EEN49" s="1332"/>
      <c r="EEO49" s="1332"/>
      <c r="EEP49" s="1332"/>
      <c r="EEQ49" s="1332"/>
      <c r="EER49" s="1332"/>
      <c r="EES49" s="1332"/>
      <c r="EET49" s="1332"/>
      <c r="EEU49" s="1332"/>
      <c r="EEV49" s="1332"/>
      <c r="EEW49" s="1332"/>
      <c r="EEX49" s="1332"/>
      <c r="EEY49" s="1332"/>
      <c r="EEZ49" s="1332"/>
      <c r="EFA49" s="1332"/>
      <c r="EFB49" s="1332"/>
      <c r="EFC49" s="1332"/>
      <c r="EFD49" s="1332"/>
      <c r="EFE49" s="1332"/>
      <c r="EFF49" s="1332"/>
      <c r="EFG49" s="1332"/>
      <c r="EFH49" s="1332"/>
      <c r="EFI49" s="1332"/>
      <c r="EFJ49" s="1332"/>
      <c r="EFK49" s="1332"/>
      <c r="EFL49" s="1332"/>
      <c r="EFM49" s="1332"/>
      <c r="EFN49" s="1332"/>
      <c r="EFO49" s="1332"/>
      <c r="EFP49" s="1332"/>
      <c r="EFQ49" s="1332"/>
      <c r="EFR49" s="1332"/>
      <c r="EFS49" s="1332"/>
      <c r="EFT49" s="1332"/>
      <c r="EFU49" s="1332"/>
      <c r="EFV49" s="1332"/>
      <c r="EFW49" s="1332"/>
      <c r="EFX49" s="1332"/>
      <c r="EFY49" s="1332"/>
      <c r="EFZ49" s="1332"/>
      <c r="EGA49" s="1332"/>
      <c r="EGB49" s="1332"/>
      <c r="EGC49" s="1332"/>
      <c r="EGD49" s="1332"/>
      <c r="EGE49" s="1332"/>
      <c r="EGF49" s="1332"/>
      <c r="EGG49" s="1332"/>
      <c r="EGH49" s="1332"/>
      <c r="EGI49" s="1332"/>
      <c r="EGJ49" s="1332"/>
      <c r="EGK49" s="1332"/>
      <c r="EGL49" s="1332"/>
      <c r="EGM49" s="1332"/>
      <c r="EGN49" s="1332"/>
      <c r="EGO49" s="1332"/>
      <c r="EGP49" s="1332"/>
      <c r="EGQ49" s="1332"/>
      <c r="EGR49" s="1332"/>
      <c r="EGS49" s="1332"/>
      <c r="EGT49" s="1332"/>
      <c r="EGU49" s="1332"/>
      <c r="EGV49" s="1332"/>
      <c r="EGW49" s="1332"/>
      <c r="EGX49" s="1332"/>
      <c r="EGY49" s="1332"/>
      <c r="EGZ49" s="1332"/>
      <c r="EHA49" s="1332"/>
      <c r="EHB49" s="1332"/>
      <c r="EHC49" s="1332"/>
      <c r="EHD49" s="1332"/>
      <c r="EHE49" s="1332"/>
      <c r="EHF49" s="1332"/>
      <c r="EHG49" s="1332"/>
      <c r="EHH49" s="1332"/>
      <c r="EHI49" s="1332"/>
      <c r="EHJ49" s="1332"/>
      <c r="EHK49" s="1332"/>
      <c r="EHL49" s="1332"/>
      <c r="EHM49" s="1332"/>
      <c r="EHN49" s="1332"/>
      <c r="EHO49" s="1332"/>
      <c r="EHP49" s="1332"/>
      <c r="EHQ49" s="1332"/>
      <c r="EHR49" s="1332"/>
      <c r="EHS49" s="1332"/>
      <c r="EHT49" s="1332"/>
      <c r="EHU49" s="1332"/>
      <c r="EHV49" s="1332"/>
      <c r="EHW49" s="1332"/>
      <c r="EHX49" s="1332"/>
      <c r="EHY49" s="1332"/>
      <c r="EHZ49" s="1332"/>
      <c r="EIA49" s="1332"/>
      <c r="EIB49" s="1332"/>
      <c r="EIC49" s="1332"/>
      <c r="EID49" s="1332"/>
      <c r="EIE49" s="1332"/>
      <c r="EIF49" s="1332"/>
      <c r="EIG49" s="1332"/>
      <c r="EIH49" s="1332"/>
      <c r="EII49" s="1332"/>
      <c r="EIJ49" s="1332"/>
      <c r="EIK49" s="1332"/>
      <c r="EIL49" s="1332"/>
      <c r="EIM49" s="1332"/>
      <c r="EIN49" s="1332"/>
      <c r="EIO49" s="1332"/>
      <c r="EIP49" s="1332"/>
      <c r="EIQ49" s="1332"/>
      <c r="EIR49" s="1332"/>
      <c r="EIS49" s="1332"/>
      <c r="EIT49" s="1332"/>
      <c r="EIU49" s="1332"/>
      <c r="EIV49" s="1332"/>
      <c r="EIW49" s="1332"/>
      <c r="EIX49" s="1332"/>
      <c r="EIY49" s="1332"/>
      <c r="EIZ49" s="1332"/>
      <c r="EJA49" s="1332"/>
      <c r="EJB49" s="1332"/>
      <c r="EJC49" s="1332"/>
      <c r="EJD49" s="1332"/>
      <c r="EJE49" s="1332"/>
      <c r="EJF49" s="1332"/>
      <c r="EJG49" s="1332"/>
      <c r="EJH49" s="1332"/>
      <c r="EJI49" s="1332"/>
      <c r="EJJ49" s="1332"/>
      <c r="EJK49" s="1332"/>
      <c r="EJL49" s="1332"/>
      <c r="EJM49" s="1332"/>
      <c r="EJN49" s="1332"/>
      <c r="EJO49" s="1332"/>
      <c r="EJP49" s="1332"/>
      <c r="EJQ49" s="1332"/>
      <c r="EJR49" s="1332"/>
      <c r="EJS49" s="1332"/>
      <c r="EJT49" s="1332"/>
      <c r="EJU49" s="1332"/>
      <c r="EJV49" s="1332"/>
      <c r="EJW49" s="1332"/>
      <c r="EJX49" s="1332"/>
      <c r="EJY49" s="1332"/>
      <c r="EJZ49" s="1332"/>
      <c r="EKA49" s="1332"/>
      <c r="EKB49" s="1332"/>
      <c r="EKC49" s="1332"/>
      <c r="EKD49" s="1332"/>
      <c r="EKE49" s="1332"/>
      <c r="EKF49" s="1332"/>
      <c r="EKG49" s="1332"/>
      <c r="EKH49" s="1332"/>
      <c r="EKI49" s="1332"/>
      <c r="EKJ49" s="1332"/>
      <c r="EKK49" s="1332"/>
      <c r="EKL49" s="1332"/>
      <c r="EKM49" s="1332"/>
      <c r="EKN49" s="1332"/>
      <c r="EKO49" s="1332"/>
      <c r="EKP49" s="1332"/>
      <c r="EKQ49" s="1332"/>
      <c r="EKR49" s="1332"/>
      <c r="EKS49" s="1332"/>
      <c r="EKT49" s="1332"/>
      <c r="EKU49" s="1332"/>
      <c r="EKV49" s="1332"/>
      <c r="EKW49" s="1332"/>
      <c r="EKX49" s="1332"/>
      <c r="EKY49" s="1332"/>
      <c r="EKZ49" s="1332"/>
      <c r="ELA49" s="1332"/>
      <c r="ELB49" s="1332"/>
      <c r="ELC49" s="1332"/>
      <c r="ELD49" s="1332"/>
      <c r="ELE49" s="1332"/>
      <c r="ELF49" s="1332"/>
      <c r="ELG49" s="1332"/>
      <c r="ELH49" s="1332"/>
      <c r="ELI49" s="1332"/>
      <c r="ELJ49" s="1332"/>
      <c r="ELK49" s="1332"/>
      <c r="ELL49" s="1332"/>
      <c r="ELM49" s="1332"/>
      <c r="ELN49" s="1332"/>
      <c r="ELO49" s="1332"/>
      <c r="ELP49" s="1332"/>
      <c r="ELQ49" s="1332"/>
      <c r="ELR49" s="1332"/>
      <c r="ELS49" s="1332"/>
      <c r="ELT49" s="1332"/>
      <c r="ELU49" s="1332"/>
      <c r="ELV49" s="1332"/>
      <c r="ELW49" s="1332"/>
      <c r="ELX49" s="1332"/>
      <c r="ELY49" s="1332"/>
      <c r="ELZ49" s="1332"/>
      <c r="EMA49" s="1332"/>
      <c r="EMB49" s="1332"/>
      <c r="EMC49" s="1332"/>
      <c r="EMD49" s="1332"/>
      <c r="EME49" s="1332"/>
      <c r="EMF49" s="1332"/>
      <c r="EMG49" s="1332"/>
      <c r="EMH49" s="1332"/>
      <c r="EMI49" s="1332"/>
      <c r="EMJ49" s="1332"/>
      <c r="EMK49" s="1332"/>
      <c r="EML49" s="1332"/>
      <c r="EMM49" s="1332"/>
      <c r="EMN49" s="1332"/>
      <c r="EMO49" s="1332"/>
      <c r="EMP49" s="1332"/>
      <c r="EMQ49" s="1332"/>
      <c r="EMR49" s="1332"/>
      <c r="EMS49" s="1332"/>
      <c r="EMT49" s="1332"/>
      <c r="EMU49" s="1332"/>
      <c r="EMV49" s="1332"/>
      <c r="EMW49" s="1332"/>
      <c r="EMX49" s="1332"/>
      <c r="EMY49" s="1332"/>
      <c r="EMZ49" s="1332"/>
      <c r="ENA49" s="1332"/>
      <c r="ENB49" s="1332"/>
      <c r="ENC49" s="1332"/>
      <c r="END49" s="1332"/>
      <c r="ENE49" s="1332"/>
      <c r="ENF49" s="1332"/>
      <c r="ENG49" s="1332"/>
      <c r="ENH49" s="1332"/>
      <c r="ENI49" s="1332"/>
      <c r="ENJ49" s="1332"/>
      <c r="ENK49" s="1332"/>
      <c r="ENL49" s="1332"/>
      <c r="ENM49" s="1332"/>
      <c r="ENN49" s="1332"/>
      <c r="ENO49" s="1332"/>
      <c r="ENP49" s="1332"/>
      <c r="ENQ49" s="1332"/>
      <c r="ENR49" s="1332"/>
      <c r="ENS49" s="1332"/>
      <c r="ENT49" s="1332"/>
      <c r="ENU49" s="1332"/>
      <c r="ENV49" s="1332"/>
      <c r="ENW49" s="1332"/>
      <c r="ENX49" s="1332"/>
      <c r="ENY49" s="1332"/>
      <c r="ENZ49" s="1332"/>
      <c r="EOA49" s="1332"/>
      <c r="EOB49" s="1332"/>
      <c r="EOC49" s="1332"/>
      <c r="EOD49" s="1332"/>
      <c r="EOE49" s="1332"/>
      <c r="EOF49" s="1332"/>
      <c r="EOG49" s="1332"/>
      <c r="EOH49" s="1332"/>
      <c r="EOI49" s="1332"/>
      <c r="EOJ49" s="1332"/>
      <c r="EOK49" s="1332"/>
      <c r="EOL49" s="1332"/>
      <c r="EOM49" s="1332"/>
      <c r="EON49" s="1332"/>
      <c r="EOO49" s="1332"/>
      <c r="EOP49" s="1332"/>
      <c r="EOQ49" s="1332"/>
      <c r="EOR49" s="1332"/>
      <c r="EOS49" s="1332"/>
      <c r="EOT49" s="1332"/>
      <c r="EOU49" s="1332"/>
      <c r="EOV49" s="1332"/>
      <c r="EOW49" s="1332"/>
      <c r="EOX49" s="1332"/>
      <c r="EOY49" s="1332"/>
      <c r="EOZ49" s="1332"/>
      <c r="EPA49" s="1332"/>
      <c r="EPB49" s="1332"/>
      <c r="EPC49" s="1332"/>
      <c r="EPD49" s="1332"/>
      <c r="EPE49" s="1332"/>
      <c r="EPF49" s="1332"/>
      <c r="EPG49" s="1332"/>
      <c r="EPH49" s="1332"/>
      <c r="EPI49" s="1332"/>
      <c r="EPJ49" s="1332"/>
      <c r="EPK49" s="1332"/>
      <c r="EPL49" s="1332"/>
      <c r="EPM49" s="1332"/>
      <c r="EPN49" s="1332"/>
      <c r="EPO49" s="1332"/>
      <c r="EPP49" s="1332"/>
      <c r="EPQ49" s="1332"/>
      <c r="EPR49" s="1332"/>
      <c r="EPS49" s="1332"/>
      <c r="EPT49" s="1332"/>
      <c r="EPU49" s="1332"/>
      <c r="EPV49" s="1332"/>
      <c r="EPW49" s="1332"/>
      <c r="EPX49" s="1332"/>
      <c r="EPY49" s="1332"/>
      <c r="EPZ49" s="1332"/>
      <c r="EQA49" s="1332"/>
      <c r="EQB49" s="1332"/>
      <c r="EQC49" s="1332"/>
      <c r="EQD49" s="1332"/>
      <c r="EQE49" s="1332"/>
      <c r="EQF49" s="1332"/>
      <c r="EQG49" s="1332"/>
      <c r="EQH49" s="1332"/>
      <c r="EQI49" s="1332"/>
      <c r="EQJ49" s="1332"/>
      <c r="EQK49" s="1332"/>
      <c r="EQL49" s="1332"/>
      <c r="EQM49" s="1332"/>
      <c r="EQN49" s="1332"/>
      <c r="EQO49" s="1332"/>
      <c r="EQP49" s="1332"/>
      <c r="EQQ49" s="1332"/>
      <c r="EQR49" s="1332"/>
      <c r="EQS49" s="1332"/>
      <c r="EQT49" s="1332"/>
      <c r="EQU49" s="1332"/>
      <c r="EQV49" s="1332"/>
      <c r="EQW49" s="1332"/>
      <c r="EQX49" s="1332"/>
      <c r="EQY49" s="1332"/>
      <c r="EQZ49" s="1332"/>
      <c r="ERA49" s="1332"/>
      <c r="ERB49" s="1332"/>
      <c r="ERC49" s="1332"/>
      <c r="ERD49" s="1332"/>
      <c r="ERE49" s="1332"/>
      <c r="ERF49" s="1332"/>
      <c r="ERG49" s="1332"/>
      <c r="ERH49" s="1332"/>
      <c r="ERI49" s="1332"/>
      <c r="ERJ49" s="1332"/>
      <c r="ERK49" s="1332"/>
      <c r="ERL49" s="1332"/>
      <c r="ERM49" s="1332"/>
      <c r="ERN49" s="1332"/>
      <c r="ERO49" s="1332"/>
      <c r="ERP49" s="1332"/>
      <c r="ERQ49" s="1332"/>
      <c r="ERR49" s="1332"/>
      <c r="ERS49" s="1332"/>
      <c r="ERT49" s="1332"/>
      <c r="ERU49" s="1332"/>
      <c r="ERV49" s="1332"/>
      <c r="ERW49" s="1332"/>
      <c r="ERX49" s="1332"/>
      <c r="ERY49" s="1332"/>
      <c r="ERZ49" s="1332"/>
      <c r="ESA49" s="1332"/>
      <c r="ESB49" s="1332"/>
      <c r="ESC49" s="1332"/>
      <c r="ESD49" s="1332"/>
      <c r="ESE49" s="1332"/>
      <c r="ESF49" s="1332"/>
      <c r="ESG49" s="1332"/>
      <c r="ESH49" s="1332"/>
      <c r="ESI49" s="1332"/>
      <c r="ESJ49" s="1332"/>
      <c r="ESK49" s="1332"/>
      <c r="ESL49" s="1332"/>
      <c r="ESM49" s="1332"/>
      <c r="ESN49" s="1332"/>
      <c r="ESO49" s="1332"/>
      <c r="ESP49" s="1332"/>
      <c r="ESQ49" s="1332"/>
      <c r="ESR49" s="1332"/>
      <c r="ESS49" s="1332"/>
      <c r="EST49" s="1332"/>
      <c r="ESU49" s="1332"/>
      <c r="ESV49" s="1332"/>
      <c r="ESW49" s="1332"/>
      <c r="ESX49" s="1332"/>
      <c r="ESY49" s="1332"/>
      <c r="ESZ49" s="1332"/>
      <c r="ETA49" s="1332"/>
      <c r="ETB49" s="1332"/>
      <c r="ETC49" s="1332"/>
      <c r="ETD49" s="1332"/>
      <c r="ETE49" s="1332"/>
      <c r="ETF49" s="1332"/>
      <c r="ETG49" s="1332"/>
      <c r="ETH49" s="1332"/>
      <c r="ETI49" s="1332"/>
      <c r="ETJ49" s="1332"/>
      <c r="ETK49" s="1332"/>
      <c r="ETL49" s="1332"/>
      <c r="ETM49" s="1332"/>
      <c r="ETN49" s="1332"/>
      <c r="ETO49" s="1332"/>
      <c r="ETP49" s="1332"/>
      <c r="ETQ49" s="1332"/>
      <c r="ETR49" s="1332"/>
      <c r="ETS49" s="1332"/>
      <c r="ETT49" s="1332"/>
      <c r="ETU49" s="1332"/>
      <c r="ETV49" s="1332"/>
      <c r="ETW49" s="1332"/>
      <c r="ETX49" s="1332"/>
      <c r="ETY49" s="1332"/>
      <c r="ETZ49" s="1332"/>
      <c r="EUA49" s="1332"/>
      <c r="EUB49" s="1332"/>
      <c r="EUC49" s="1332"/>
      <c r="EUD49" s="1332"/>
      <c r="EUE49" s="1332"/>
      <c r="EUF49" s="1332"/>
      <c r="EUG49" s="1332"/>
      <c r="EUH49" s="1332"/>
      <c r="EUI49" s="1332"/>
      <c r="EUJ49" s="1332"/>
      <c r="EUK49" s="1332"/>
      <c r="EUL49" s="1332"/>
      <c r="EUM49" s="1332"/>
      <c r="EUN49" s="1332"/>
      <c r="EUO49" s="1332"/>
      <c r="EUP49" s="1332"/>
      <c r="EUQ49" s="1332"/>
      <c r="EUR49" s="1332"/>
      <c r="EUS49" s="1332"/>
      <c r="EUT49" s="1332"/>
      <c r="EUU49" s="1332"/>
      <c r="EUV49" s="1332"/>
      <c r="EUW49" s="1332"/>
      <c r="EUX49" s="1332"/>
      <c r="EUY49" s="1332"/>
      <c r="EUZ49" s="1332"/>
      <c r="EVA49" s="1332"/>
      <c r="EVB49" s="1332"/>
      <c r="EVC49" s="1332"/>
      <c r="EVD49" s="1332"/>
      <c r="EVE49" s="1332"/>
      <c r="EVF49" s="1332"/>
      <c r="EVG49" s="1332"/>
      <c r="EVH49" s="1332"/>
      <c r="EVI49" s="1332"/>
      <c r="EVJ49" s="1332"/>
      <c r="EVK49" s="1332"/>
      <c r="EVL49" s="1332"/>
      <c r="EVM49" s="1332"/>
      <c r="EVN49" s="1332"/>
      <c r="EVO49" s="1332"/>
      <c r="EVP49" s="1332"/>
      <c r="EVQ49" s="1332"/>
      <c r="EVR49" s="1332"/>
      <c r="EVS49" s="1332"/>
      <c r="EVT49" s="1332"/>
      <c r="EVU49" s="1332"/>
      <c r="EVV49" s="1332"/>
      <c r="EVW49" s="1332"/>
      <c r="EVX49" s="1332"/>
      <c r="EVY49" s="1332"/>
      <c r="EVZ49" s="1332"/>
      <c r="EWA49" s="1332"/>
      <c r="EWB49" s="1332"/>
      <c r="EWC49" s="1332"/>
      <c r="EWD49" s="1332"/>
      <c r="EWE49" s="1332"/>
      <c r="EWF49" s="1332"/>
      <c r="EWG49" s="1332"/>
      <c r="EWH49" s="1332"/>
      <c r="EWI49" s="1332"/>
      <c r="EWJ49" s="1332"/>
      <c r="EWK49" s="1332"/>
      <c r="EWL49" s="1332"/>
      <c r="EWM49" s="1332"/>
      <c r="EWN49" s="1332"/>
      <c r="EWO49" s="1332"/>
      <c r="EWP49" s="1332"/>
      <c r="EWQ49" s="1332"/>
      <c r="EWR49" s="1332"/>
      <c r="EWS49" s="1332"/>
      <c r="EWT49" s="1332"/>
      <c r="EWU49" s="1332"/>
      <c r="EWV49" s="1332"/>
      <c r="EWW49" s="1332"/>
      <c r="EWX49" s="1332"/>
      <c r="EWY49" s="1332"/>
      <c r="EWZ49" s="1332"/>
      <c r="EXA49" s="1332"/>
      <c r="EXB49" s="1332"/>
      <c r="EXC49" s="1332"/>
      <c r="EXD49" s="1332"/>
      <c r="EXE49" s="1332"/>
      <c r="EXF49" s="1332"/>
      <c r="EXG49" s="1332"/>
      <c r="EXH49" s="1332"/>
      <c r="EXI49" s="1332"/>
      <c r="EXJ49" s="1332"/>
      <c r="EXK49" s="1332"/>
      <c r="EXL49" s="1332"/>
      <c r="EXM49" s="1332"/>
      <c r="EXN49" s="1332"/>
      <c r="EXO49" s="1332"/>
      <c r="EXP49" s="1332"/>
      <c r="EXQ49" s="1332"/>
      <c r="EXR49" s="1332"/>
      <c r="EXS49" s="1332"/>
      <c r="EXT49" s="1332"/>
      <c r="EXU49" s="1332"/>
      <c r="EXV49" s="1332"/>
      <c r="EXW49" s="1332"/>
      <c r="EXX49" s="1332"/>
      <c r="EXY49" s="1332"/>
      <c r="EXZ49" s="1332"/>
      <c r="EYA49" s="1332"/>
      <c r="EYB49" s="1332"/>
      <c r="EYC49" s="1332"/>
      <c r="EYD49" s="1332"/>
      <c r="EYE49" s="1332"/>
      <c r="EYF49" s="1332"/>
      <c r="EYG49" s="1332"/>
      <c r="EYH49" s="1332"/>
      <c r="EYI49" s="1332"/>
      <c r="EYJ49" s="1332"/>
      <c r="EYK49" s="1332"/>
      <c r="EYL49" s="1332"/>
      <c r="EYM49" s="1332"/>
      <c r="EYN49" s="1332"/>
      <c r="EYO49" s="1332"/>
      <c r="EYP49" s="1332"/>
      <c r="EYQ49" s="1332"/>
      <c r="EYR49" s="1332"/>
      <c r="EYS49" s="1332"/>
      <c r="EYT49" s="1332"/>
      <c r="EYU49" s="1332"/>
      <c r="EYV49" s="1332"/>
      <c r="EYW49" s="1332"/>
      <c r="EYX49" s="1332"/>
      <c r="EYY49" s="1332"/>
      <c r="EYZ49" s="1332"/>
      <c r="EZA49" s="1332"/>
      <c r="EZB49" s="1332"/>
      <c r="EZC49" s="1332"/>
      <c r="EZD49" s="1332"/>
      <c r="EZE49" s="1332"/>
      <c r="EZF49" s="1332"/>
      <c r="EZG49" s="1332"/>
      <c r="EZH49" s="1332"/>
      <c r="EZI49" s="1332"/>
      <c r="EZJ49" s="1332"/>
      <c r="EZK49" s="1332"/>
      <c r="EZL49" s="1332"/>
      <c r="EZM49" s="1332"/>
      <c r="EZN49" s="1332"/>
      <c r="EZO49" s="1332"/>
      <c r="EZP49" s="1332"/>
      <c r="EZQ49" s="1332"/>
      <c r="EZR49" s="1332"/>
      <c r="EZS49" s="1332"/>
      <c r="EZT49" s="1332"/>
      <c r="EZU49" s="1332"/>
      <c r="EZV49" s="1332"/>
      <c r="EZW49" s="1332"/>
      <c r="EZX49" s="1332"/>
      <c r="EZY49" s="1332"/>
      <c r="EZZ49" s="1332"/>
      <c r="FAA49" s="1332"/>
      <c r="FAB49" s="1332"/>
      <c r="FAC49" s="1332"/>
      <c r="FAD49" s="1332"/>
      <c r="FAE49" s="1332"/>
      <c r="FAF49" s="1332"/>
      <c r="FAG49" s="1332"/>
      <c r="FAH49" s="1332"/>
      <c r="FAI49" s="1332"/>
      <c r="FAJ49" s="1332"/>
      <c r="FAK49" s="1332"/>
      <c r="FAL49" s="1332"/>
      <c r="FAM49" s="1332"/>
      <c r="FAN49" s="1332"/>
      <c r="FAO49" s="1332"/>
      <c r="FAP49" s="1332"/>
      <c r="FAQ49" s="1332"/>
      <c r="FAR49" s="1332"/>
      <c r="FAS49" s="1332"/>
      <c r="FAT49" s="1332"/>
      <c r="FAU49" s="1332"/>
      <c r="FAV49" s="1332"/>
      <c r="FAW49" s="1332"/>
      <c r="FAX49" s="1332"/>
      <c r="FAY49" s="1332"/>
      <c r="FAZ49" s="1332"/>
      <c r="FBA49" s="1332"/>
      <c r="FBB49" s="1332"/>
      <c r="FBC49" s="1332"/>
      <c r="FBD49" s="1332"/>
      <c r="FBE49" s="1332"/>
      <c r="FBF49" s="1332"/>
      <c r="FBG49" s="1332"/>
      <c r="FBH49" s="1332"/>
      <c r="FBI49" s="1332"/>
      <c r="FBJ49" s="1332"/>
      <c r="FBK49" s="1332"/>
      <c r="FBL49" s="1332"/>
      <c r="FBM49" s="1332"/>
      <c r="FBN49" s="1332"/>
      <c r="FBO49" s="1332"/>
      <c r="FBP49" s="1332"/>
      <c r="FBQ49" s="1332"/>
      <c r="FBR49" s="1332"/>
      <c r="FBS49" s="1332"/>
      <c r="FBT49" s="1332"/>
      <c r="FBU49" s="1332"/>
      <c r="FBV49" s="1332"/>
      <c r="FBW49" s="1332"/>
      <c r="FBX49" s="1332"/>
      <c r="FBY49" s="1332"/>
      <c r="FBZ49" s="1332"/>
      <c r="FCA49" s="1332"/>
      <c r="FCB49" s="1332"/>
      <c r="FCC49" s="1332"/>
      <c r="FCD49" s="1332"/>
      <c r="FCE49" s="1332"/>
      <c r="FCF49" s="1332"/>
      <c r="FCG49" s="1332"/>
      <c r="FCH49" s="1332"/>
      <c r="FCI49" s="1332"/>
      <c r="FCJ49" s="1332"/>
      <c r="FCK49" s="1332"/>
      <c r="FCL49" s="1332"/>
      <c r="FCM49" s="1332"/>
      <c r="FCN49" s="1332"/>
      <c r="FCO49" s="1332"/>
      <c r="FCP49" s="1332"/>
      <c r="FCQ49" s="1332"/>
      <c r="FCR49" s="1332"/>
      <c r="FCS49" s="1332"/>
      <c r="FCT49" s="1332"/>
      <c r="FCU49" s="1332"/>
      <c r="FCV49" s="1332"/>
      <c r="FCW49" s="1332"/>
      <c r="FCX49" s="1332"/>
      <c r="FCY49" s="1332"/>
      <c r="FCZ49" s="1332"/>
      <c r="FDA49" s="1332"/>
      <c r="FDB49" s="1332"/>
      <c r="FDC49" s="1332"/>
      <c r="FDD49" s="1332"/>
      <c r="FDE49" s="1332"/>
      <c r="FDF49" s="1332"/>
      <c r="FDG49" s="1332"/>
      <c r="FDH49" s="1332"/>
      <c r="FDI49" s="1332"/>
      <c r="FDJ49" s="1332"/>
      <c r="FDK49" s="1332"/>
      <c r="FDL49" s="1332"/>
      <c r="FDM49" s="1332"/>
      <c r="FDN49" s="1332"/>
      <c r="FDO49" s="1332"/>
      <c r="FDP49" s="1332"/>
      <c r="FDQ49" s="1332"/>
      <c r="FDR49" s="1332"/>
      <c r="FDS49" s="1332"/>
      <c r="FDT49" s="1332"/>
      <c r="FDU49" s="1332"/>
      <c r="FDV49" s="1332"/>
      <c r="FDW49" s="1332"/>
      <c r="FDX49" s="1332"/>
      <c r="FDY49" s="1332"/>
      <c r="FDZ49" s="1332"/>
      <c r="FEA49" s="1332"/>
      <c r="FEB49" s="1332"/>
      <c r="FEC49" s="1332"/>
      <c r="FED49" s="1332"/>
      <c r="FEE49" s="1332"/>
      <c r="FEF49" s="1332"/>
      <c r="FEG49" s="1332"/>
      <c r="FEH49" s="1332"/>
      <c r="FEI49" s="1332"/>
      <c r="FEJ49" s="1332"/>
      <c r="FEK49" s="1332"/>
      <c r="FEL49" s="1332"/>
      <c r="FEM49" s="1332"/>
      <c r="FEN49" s="1332"/>
      <c r="FEO49" s="1332"/>
      <c r="FEP49" s="1332"/>
      <c r="FEQ49" s="1332"/>
      <c r="FER49" s="1332"/>
      <c r="FES49" s="1332"/>
      <c r="FET49" s="1332"/>
      <c r="FEU49" s="1332"/>
      <c r="FEV49" s="1332"/>
      <c r="FEW49" s="1332"/>
      <c r="FEX49" s="1332"/>
      <c r="FEY49" s="1332"/>
      <c r="FEZ49" s="1332"/>
      <c r="FFA49" s="1332"/>
      <c r="FFB49" s="1332"/>
      <c r="FFC49" s="1332"/>
      <c r="FFD49" s="1332"/>
      <c r="FFE49" s="1332"/>
      <c r="FFF49" s="1332"/>
      <c r="FFG49" s="1332"/>
      <c r="FFH49" s="1332"/>
      <c r="FFI49" s="1332"/>
      <c r="FFJ49" s="1332"/>
      <c r="FFK49" s="1332"/>
      <c r="FFL49" s="1332"/>
      <c r="FFM49" s="1332"/>
      <c r="FFN49" s="1332"/>
      <c r="FFO49" s="1332"/>
      <c r="FFP49" s="1332"/>
      <c r="FFQ49" s="1332"/>
      <c r="FFR49" s="1332"/>
      <c r="FFS49" s="1332"/>
      <c r="FFT49" s="1332"/>
      <c r="FFU49" s="1332"/>
      <c r="FFV49" s="1332"/>
      <c r="FFW49" s="1332"/>
      <c r="FFX49" s="1332"/>
      <c r="FFY49" s="1332"/>
      <c r="FFZ49" s="1332"/>
      <c r="FGA49" s="1332"/>
      <c r="FGB49" s="1332"/>
      <c r="FGC49" s="1332"/>
      <c r="FGD49" s="1332"/>
      <c r="FGE49" s="1332"/>
      <c r="FGF49" s="1332"/>
      <c r="FGG49" s="1332"/>
      <c r="FGH49" s="1332"/>
      <c r="FGI49" s="1332"/>
      <c r="FGJ49" s="1332"/>
      <c r="FGK49" s="1332"/>
      <c r="FGL49" s="1332"/>
      <c r="FGM49" s="1332"/>
      <c r="FGN49" s="1332"/>
      <c r="FGO49" s="1332"/>
      <c r="FGP49" s="1332"/>
      <c r="FGQ49" s="1332"/>
      <c r="FGR49" s="1332"/>
      <c r="FGS49" s="1332"/>
      <c r="FGT49" s="1332"/>
      <c r="FGU49" s="1332"/>
      <c r="FGV49" s="1332"/>
      <c r="FGW49" s="1332"/>
      <c r="FGX49" s="1332"/>
      <c r="FGY49" s="1332"/>
      <c r="FGZ49" s="1332"/>
      <c r="FHA49" s="1332"/>
      <c r="FHB49" s="1332"/>
      <c r="FHC49" s="1332"/>
      <c r="FHD49" s="1332"/>
      <c r="FHE49" s="1332"/>
      <c r="FHF49" s="1332"/>
      <c r="FHG49" s="1332"/>
      <c r="FHH49" s="1332"/>
      <c r="FHI49" s="1332"/>
      <c r="FHJ49" s="1332"/>
      <c r="FHK49" s="1332"/>
      <c r="FHL49" s="1332"/>
      <c r="FHM49" s="1332"/>
      <c r="FHN49" s="1332"/>
      <c r="FHO49" s="1332"/>
      <c r="FHP49" s="1332"/>
      <c r="FHQ49" s="1332"/>
      <c r="FHR49" s="1332"/>
      <c r="FHS49" s="1332"/>
      <c r="FHT49" s="1332"/>
      <c r="FHU49" s="1332"/>
      <c r="FHV49" s="1332"/>
      <c r="FHW49" s="1332"/>
      <c r="FHX49" s="1332"/>
      <c r="FHY49" s="1332"/>
      <c r="FHZ49" s="1332"/>
      <c r="FIA49" s="1332"/>
      <c r="FIB49" s="1332"/>
      <c r="FIC49" s="1332"/>
      <c r="FID49" s="1332"/>
      <c r="FIE49" s="1332"/>
      <c r="FIF49" s="1332"/>
      <c r="FIG49" s="1332"/>
      <c r="FIH49" s="1332"/>
      <c r="FII49" s="1332"/>
      <c r="FIJ49" s="1332"/>
      <c r="FIK49" s="1332"/>
      <c r="FIL49" s="1332"/>
      <c r="FIM49" s="1332"/>
      <c r="FIN49" s="1332"/>
      <c r="FIO49" s="1332"/>
      <c r="FIP49" s="1332"/>
      <c r="FIQ49" s="1332"/>
      <c r="FIR49" s="1332"/>
      <c r="FIS49" s="1332"/>
      <c r="FIT49" s="1332"/>
      <c r="FIU49" s="1332"/>
      <c r="FIV49" s="1332"/>
      <c r="FIW49" s="1332"/>
      <c r="FIX49" s="1332"/>
      <c r="FIY49" s="1332"/>
      <c r="FIZ49" s="1332"/>
      <c r="FJA49" s="1332"/>
      <c r="FJB49" s="1332"/>
      <c r="FJC49" s="1332"/>
      <c r="FJD49" s="1332"/>
      <c r="FJE49" s="1332"/>
      <c r="FJF49" s="1332"/>
      <c r="FJG49" s="1332"/>
      <c r="FJH49" s="1332"/>
      <c r="FJI49" s="1332"/>
      <c r="FJJ49" s="1332"/>
      <c r="FJK49" s="1332"/>
      <c r="FJL49" s="1332"/>
      <c r="FJM49" s="1332"/>
      <c r="FJN49" s="1332"/>
      <c r="FJO49" s="1332"/>
      <c r="FJP49" s="1332"/>
      <c r="FJQ49" s="1332"/>
      <c r="FJR49" s="1332"/>
      <c r="FJS49" s="1332"/>
      <c r="FJT49" s="1332"/>
      <c r="FJU49" s="1332"/>
      <c r="FJV49" s="1332"/>
      <c r="FJW49" s="1332"/>
      <c r="FJX49" s="1332"/>
      <c r="FJY49" s="1332"/>
      <c r="FJZ49" s="1332"/>
      <c r="FKA49" s="1332"/>
      <c r="FKB49" s="1332"/>
      <c r="FKC49" s="1332"/>
      <c r="FKD49" s="1332"/>
      <c r="FKE49" s="1332"/>
      <c r="FKF49" s="1332"/>
      <c r="FKG49" s="1332"/>
      <c r="FKH49" s="1332"/>
      <c r="FKI49" s="1332"/>
      <c r="FKJ49" s="1332"/>
      <c r="FKK49" s="1332"/>
      <c r="FKL49" s="1332"/>
      <c r="FKM49" s="1332"/>
      <c r="FKN49" s="1332"/>
      <c r="FKO49" s="1332"/>
      <c r="FKP49" s="1332"/>
      <c r="FKQ49" s="1332"/>
      <c r="FKR49" s="1332"/>
      <c r="FKS49" s="1332"/>
      <c r="FKT49" s="1332"/>
      <c r="FKU49" s="1332"/>
      <c r="FKV49" s="1332"/>
      <c r="FKW49" s="1332"/>
      <c r="FKX49" s="1332"/>
      <c r="FKY49" s="1332"/>
      <c r="FKZ49" s="1332"/>
      <c r="FLA49" s="1332"/>
      <c r="FLB49" s="1332"/>
      <c r="FLC49" s="1332"/>
      <c r="FLD49" s="1332"/>
      <c r="FLE49" s="1332"/>
      <c r="FLF49" s="1332"/>
      <c r="FLG49" s="1332"/>
      <c r="FLH49" s="1332"/>
      <c r="FLI49" s="1332"/>
      <c r="FLJ49" s="1332"/>
      <c r="FLK49" s="1332"/>
      <c r="FLL49" s="1332"/>
      <c r="FLM49" s="1332"/>
      <c r="FLN49" s="1332"/>
      <c r="FLO49" s="1332"/>
      <c r="FLP49" s="1332"/>
      <c r="FLQ49" s="1332"/>
      <c r="FLR49" s="1332"/>
      <c r="FLS49" s="1332"/>
      <c r="FLT49" s="1332"/>
      <c r="FLU49" s="1332"/>
      <c r="FLV49" s="1332"/>
      <c r="FLW49" s="1332"/>
      <c r="FLX49" s="1332"/>
      <c r="FLY49" s="1332"/>
      <c r="FLZ49" s="1332"/>
      <c r="FMA49" s="1332"/>
      <c r="FMB49" s="1332"/>
      <c r="FMC49" s="1332"/>
      <c r="FMD49" s="1332"/>
      <c r="FME49" s="1332"/>
      <c r="FMF49" s="1332"/>
      <c r="FMG49" s="1332"/>
      <c r="FMH49" s="1332"/>
      <c r="FMI49" s="1332"/>
      <c r="FMJ49" s="1332"/>
      <c r="FMK49" s="1332"/>
      <c r="FML49" s="1332"/>
      <c r="FMM49" s="1332"/>
      <c r="FMN49" s="1332"/>
      <c r="FMO49" s="1332"/>
      <c r="FMP49" s="1332"/>
      <c r="FMQ49" s="1332"/>
      <c r="FMR49" s="1332"/>
      <c r="FMS49" s="1332"/>
      <c r="FMT49" s="1332"/>
      <c r="FMU49" s="1332"/>
      <c r="FMV49" s="1332"/>
      <c r="FMW49" s="1332"/>
      <c r="FMX49" s="1332"/>
      <c r="FMY49" s="1332"/>
      <c r="FMZ49" s="1332"/>
      <c r="FNA49" s="1332"/>
      <c r="FNB49" s="1332"/>
      <c r="FNC49" s="1332"/>
      <c r="FND49" s="1332"/>
      <c r="FNE49" s="1332"/>
      <c r="FNF49" s="1332"/>
    </row>
    <row r="50" spans="1:4426" s="1330" customFormat="1" ht="30">
      <c r="B50" s="1406">
        <v>1901040</v>
      </c>
      <c r="C50" s="1410" t="s">
        <v>1698</v>
      </c>
      <c r="D50" s="1427">
        <v>-1128301</v>
      </c>
      <c r="E50" s="1405">
        <f>+D50</f>
        <v>-1128301</v>
      </c>
      <c r="F50" s="1401"/>
      <c r="G50" s="1401"/>
      <c r="H50" s="1401"/>
      <c r="I50" s="1401"/>
      <c r="J50" s="1623" t="s">
        <v>1831</v>
      </c>
      <c r="K50" s="1415" t="s">
        <v>1699</v>
      </c>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c r="AK50" s="1329"/>
      <c r="AL50" s="1329"/>
      <c r="AM50" s="1329"/>
      <c r="AN50" s="1329"/>
      <c r="AO50" s="1329"/>
      <c r="AP50" s="1329"/>
      <c r="AQ50" s="1329"/>
      <c r="AR50" s="1329"/>
      <c r="AS50" s="1329"/>
      <c r="AT50" s="1329"/>
      <c r="AU50" s="1329"/>
      <c r="AV50" s="1329"/>
      <c r="AW50" s="1329"/>
      <c r="AX50" s="1329"/>
      <c r="AY50" s="1329"/>
      <c r="AZ50" s="1329"/>
      <c r="BA50" s="1329"/>
      <c r="BB50" s="1329"/>
      <c r="BC50" s="1329"/>
      <c r="BD50" s="1329"/>
      <c r="BE50" s="1329"/>
      <c r="BF50" s="1329"/>
      <c r="BG50" s="1329"/>
      <c r="BH50" s="1329"/>
      <c r="BI50" s="1329"/>
      <c r="BJ50" s="1329"/>
      <c r="BK50" s="1329"/>
      <c r="BL50" s="1329"/>
      <c r="BM50" s="1329"/>
      <c r="BN50" s="1329"/>
      <c r="BO50" s="1329"/>
      <c r="BP50" s="1329"/>
      <c r="BQ50" s="1329"/>
      <c r="BR50" s="1329"/>
      <c r="BS50" s="1329"/>
      <c r="BT50" s="1329"/>
      <c r="BU50" s="1329"/>
      <c r="BV50" s="1329"/>
      <c r="BW50" s="1329"/>
      <c r="BX50" s="1329"/>
      <c r="BY50" s="1329"/>
      <c r="BZ50" s="1329"/>
      <c r="CA50" s="1329"/>
      <c r="CB50" s="1329"/>
      <c r="CC50" s="1329"/>
      <c r="CD50" s="1329"/>
      <c r="CE50" s="1329"/>
      <c r="CF50" s="1329"/>
      <c r="CG50" s="1329"/>
      <c r="CH50" s="1329"/>
      <c r="CI50" s="1329"/>
      <c r="CJ50" s="1329"/>
      <c r="CK50" s="1329"/>
      <c r="CL50" s="1329"/>
      <c r="CM50" s="1329"/>
      <c r="CN50" s="1329"/>
      <c r="CO50" s="1329"/>
      <c r="CP50" s="1329"/>
      <c r="CQ50" s="1329"/>
      <c r="CR50" s="1329"/>
      <c r="CS50" s="1329"/>
      <c r="CT50" s="1329"/>
      <c r="CU50" s="1329"/>
      <c r="CV50" s="1329"/>
      <c r="CW50" s="1329"/>
      <c r="CX50" s="1329"/>
      <c r="CY50" s="1329"/>
      <c r="CZ50" s="1329"/>
      <c r="DA50" s="1329"/>
      <c r="DB50" s="1329"/>
      <c r="DC50" s="1329"/>
      <c r="DD50" s="1329"/>
      <c r="DE50" s="1329"/>
      <c r="DF50" s="1329"/>
      <c r="DG50" s="1329"/>
      <c r="DH50" s="1329"/>
      <c r="DI50" s="1329"/>
      <c r="DJ50" s="1329"/>
      <c r="DK50" s="1329"/>
      <c r="DL50" s="1329"/>
      <c r="DM50" s="1329"/>
      <c r="DN50" s="1329"/>
      <c r="DO50" s="1329"/>
      <c r="DP50" s="1329"/>
      <c r="DQ50" s="1329"/>
      <c r="DR50" s="1329"/>
      <c r="DS50" s="1329"/>
      <c r="DT50" s="1329"/>
      <c r="DU50" s="1329"/>
      <c r="DV50" s="1329"/>
      <c r="DW50" s="1329"/>
      <c r="DX50" s="1329"/>
      <c r="DY50" s="1329"/>
      <c r="DZ50" s="1329"/>
      <c r="EA50" s="1329"/>
      <c r="EB50" s="1329"/>
      <c r="EC50" s="1329"/>
      <c r="ED50" s="1329"/>
      <c r="EE50" s="1329"/>
      <c r="EF50" s="1329"/>
      <c r="EG50" s="1329"/>
      <c r="EH50" s="1329"/>
      <c r="EI50" s="1329"/>
      <c r="EJ50" s="1329"/>
      <c r="EK50" s="1329"/>
      <c r="EL50" s="1329"/>
      <c r="EM50" s="1329"/>
      <c r="EN50" s="1329"/>
      <c r="EO50" s="1329"/>
      <c r="EP50" s="1329"/>
      <c r="EQ50" s="1329"/>
      <c r="ER50" s="1329"/>
      <c r="ES50" s="1329"/>
      <c r="ET50" s="1329"/>
      <c r="EU50" s="1329"/>
      <c r="EV50" s="1329"/>
      <c r="EW50" s="1329"/>
      <c r="EX50" s="1329"/>
      <c r="EY50" s="1329"/>
      <c r="EZ50" s="1329"/>
      <c r="FA50" s="1329"/>
      <c r="FB50" s="1329"/>
      <c r="FC50" s="1329"/>
      <c r="FD50" s="1329"/>
      <c r="FE50" s="1329"/>
      <c r="FF50" s="1329"/>
      <c r="FG50" s="1329"/>
      <c r="FH50" s="1329"/>
      <c r="FI50" s="1329"/>
      <c r="FJ50" s="1329"/>
      <c r="FK50" s="1329"/>
      <c r="FL50" s="1329"/>
      <c r="FM50" s="1329"/>
      <c r="FN50" s="1329"/>
      <c r="FO50" s="1329"/>
      <c r="FP50" s="1329"/>
      <c r="FQ50" s="1329"/>
      <c r="FR50" s="1329"/>
      <c r="FS50" s="1329"/>
      <c r="FT50" s="1329"/>
      <c r="FU50" s="1329"/>
      <c r="FV50" s="1329"/>
      <c r="FW50" s="1329"/>
      <c r="FX50" s="1329"/>
      <c r="FY50" s="1329"/>
      <c r="FZ50" s="1329"/>
      <c r="GA50" s="1329"/>
      <c r="GB50" s="1329"/>
      <c r="GC50" s="1329"/>
      <c r="GD50" s="1329"/>
      <c r="GE50" s="1329"/>
      <c r="GF50" s="1329"/>
      <c r="GG50" s="1329"/>
      <c r="GH50" s="1329"/>
      <c r="GI50" s="1329"/>
      <c r="GJ50" s="1329"/>
      <c r="GK50" s="1329"/>
      <c r="GL50" s="1329"/>
      <c r="GM50" s="1329"/>
      <c r="GN50" s="1329"/>
      <c r="GO50" s="1329"/>
      <c r="GP50" s="1329"/>
      <c r="GQ50" s="1329"/>
      <c r="GR50" s="1329"/>
      <c r="GS50" s="1329"/>
      <c r="GT50" s="1329"/>
      <c r="GU50" s="1329"/>
      <c r="GV50" s="1329"/>
      <c r="GW50" s="1329"/>
      <c r="GX50" s="1329"/>
      <c r="GY50" s="1329"/>
      <c r="GZ50" s="1329"/>
      <c r="HA50" s="1329"/>
      <c r="HB50" s="1329"/>
      <c r="HC50" s="1329"/>
      <c r="HD50" s="1329"/>
      <c r="HE50" s="1329"/>
      <c r="HF50" s="1329"/>
      <c r="HG50" s="1329"/>
      <c r="HH50" s="1329"/>
      <c r="HI50" s="1329"/>
      <c r="HJ50" s="1329"/>
      <c r="HK50" s="1329"/>
      <c r="HL50" s="1329"/>
      <c r="HM50" s="1329"/>
      <c r="HN50" s="1329"/>
      <c r="HO50" s="1329"/>
      <c r="HP50" s="1329"/>
      <c r="HQ50" s="1329"/>
      <c r="HR50" s="1329"/>
      <c r="HS50" s="1329"/>
      <c r="HT50" s="1329"/>
      <c r="HU50" s="1329"/>
      <c r="HV50" s="1329"/>
      <c r="HW50" s="1329"/>
      <c r="HX50" s="1329"/>
      <c r="HY50" s="1329"/>
      <c r="HZ50" s="1329"/>
      <c r="IA50" s="1329"/>
      <c r="IB50" s="1329"/>
      <c r="IC50" s="1329"/>
      <c r="ID50" s="1329"/>
      <c r="IE50" s="1329"/>
      <c r="IF50" s="1329"/>
      <c r="IG50" s="1329"/>
      <c r="IH50" s="1329"/>
      <c r="II50" s="1329"/>
      <c r="IJ50" s="1329"/>
      <c r="IK50" s="1329"/>
      <c r="IL50" s="1329"/>
      <c r="IM50" s="1329"/>
      <c r="IN50" s="1329"/>
      <c r="IO50" s="1329"/>
      <c r="IP50" s="1329"/>
      <c r="IQ50" s="1329"/>
      <c r="IR50" s="1329"/>
      <c r="IS50" s="1329"/>
      <c r="IT50" s="1329"/>
      <c r="IU50" s="1329"/>
      <c r="IV50" s="1329"/>
      <c r="IW50" s="1329"/>
      <c r="IX50" s="1329"/>
      <c r="IY50" s="1329"/>
      <c r="IZ50" s="1329"/>
      <c r="JA50" s="1329"/>
      <c r="JB50" s="1329"/>
      <c r="JC50" s="1329"/>
      <c r="JD50" s="1329"/>
      <c r="JE50" s="1329"/>
      <c r="JF50" s="1329"/>
      <c r="JG50" s="1329"/>
      <c r="JH50" s="1329"/>
      <c r="JI50" s="1329"/>
      <c r="JJ50" s="1329"/>
      <c r="JK50" s="1329"/>
      <c r="JL50" s="1329"/>
      <c r="JM50" s="1329"/>
      <c r="JN50" s="1329"/>
      <c r="JO50" s="1329"/>
      <c r="JP50" s="1329"/>
      <c r="JQ50" s="1329"/>
      <c r="JR50" s="1329"/>
      <c r="JS50" s="1329"/>
      <c r="JT50" s="1329"/>
      <c r="JU50" s="1329"/>
      <c r="JV50" s="1329"/>
      <c r="JW50" s="1329"/>
      <c r="JX50" s="1329"/>
      <c r="JY50" s="1329"/>
      <c r="JZ50" s="1329"/>
      <c r="KA50" s="1329"/>
      <c r="KB50" s="1329"/>
      <c r="KC50" s="1329"/>
      <c r="KD50" s="1329"/>
      <c r="KE50" s="1329"/>
      <c r="KF50" s="1329"/>
      <c r="KG50" s="1329"/>
      <c r="KH50" s="1329"/>
      <c r="KI50" s="1329"/>
      <c r="KJ50" s="1329"/>
      <c r="KK50" s="1329"/>
      <c r="KL50" s="1329"/>
      <c r="KM50" s="1329"/>
      <c r="KN50" s="1329"/>
      <c r="KO50" s="1329"/>
      <c r="KP50" s="1329"/>
      <c r="KQ50" s="1329"/>
      <c r="KR50" s="1329"/>
      <c r="KS50" s="1329"/>
      <c r="KT50" s="1329"/>
      <c r="KU50" s="1329"/>
      <c r="KV50" s="1329"/>
      <c r="KW50" s="1329"/>
      <c r="KX50" s="1329"/>
      <c r="KY50" s="1329"/>
      <c r="KZ50" s="1329"/>
      <c r="LA50" s="1329"/>
      <c r="LB50" s="1329"/>
      <c r="LC50" s="1329"/>
      <c r="LD50" s="1329"/>
      <c r="LE50" s="1329"/>
      <c r="LF50" s="1329"/>
      <c r="LG50" s="1329"/>
      <c r="LH50" s="1329"/>
      <c r="LI50" s="1329"/>
      <c r="LJ50" s="1329"/>
      <c r="LK50" s="1329"/>
      <c r="LL50" s="1329"/>
      <c r="LM50" s="1329"/>
      <c r="LN50" s="1329"/>
      <c r="LO50" s="1329"/>
      <c r="LP50" s="1329"/>
      <c r="LQ50" s="1329"/>
      <c r="LR50" s="1329"/>
      <c r="LS50" s="1329"/>
      <c r="LT50" s="1329"/>
      <c r="LU50" s="1329"/>
      <c r="LV50" s="1329"/>
      <c r="LW50" s="1329"/>
      <c r="LX50" s="1329"/>
      <c r="LY50" s="1329"/>
      <c r="LZ50" s="1329"/>
      <c r="MA50" s="1329"/>
      <c r="MB50" s="1329"/>
      <c r="MC50" s="1329"/>
      <c r="MD50" s="1329"/>
      <c r="ME50" s="1329"/>
      <c r="MF50" s="1329"/>
      <c r="MG50" s="1329"/>
      <c r="MH50" s="1329"/>
      <c r="MI50" s="1329"/>
      <c r="MJ50" s="1329"/>
      <c r="MK50" s="1329"/>
      <c r="ML50" s="1329"/>
      <c r="MM50" s="1329"/>
      <c r="MN50" s="1329"/>
      <c r="MO50" s="1329"/>
      <c r="MP50" s="1329"/>
      <c r="MQ50" s="1329"/>
      <c r="MR50" s="1329"/>
      <c r="MS50" s="1329"/>
      <c r="MT50" s="1329"/>
      <c r="MU50" s="1329"/>
      <c r="MV50" s="1329"/>
      <c r="MW50" s="1329"/>
      <c r="MX50" s="1329"/>
      <c r="MY50" s="1329"/>
      <c r="MZ50" s="1329"/>
      <c r="NA50" s="1329"/>
      <c r="NB50" s="1329"/>
      <c r="NC50" s="1329"/>
      <c r="ND50" s="1329"/>
      <c r="NE50" s="1329"/>
      <c r="NF50" s="1329"/>
      <c r="NG50" s="1329"/>
      <c r="NH50" s="1329"/>
      <c r="NI50" s="1329"/>
      <c r="NJ50" s="1329"/>
      <c r="NK50" s="1329"/>
      <c r="NL50" s="1329"/>
      <c r="NM50" s="1329"/>
      <c r="NN50" s="1329"/>
      <c r="NO50" s="1329"/>
      <c r="NP50" s="1329"/>
      <c r="NQ50" s="1329"/>
      <c r="NR50" s="1329"/>
      <c r="NS50" s="1329"/>
      <c r="NT50" s="1329"/>
      <c r="NU50" s="1329"/>
      <c r="NV50" s="1329"/>
      <c r="NW50" s="1329"/>
      <c r="NX50" s="1329"/>
      <c r="NY50" s="1329"/>
      <c r="NZ50" s="1329"/>
      <c r="OA50" s="1329"/>
      <c r="OB50" s="1329"/>
      <c r="OC50" s="1329"/>
      <c r="OD50" s="1329"/>
      <c r="OE50" s="1329"/>
      <c r="OF50" s="1329"/>
      <c r="OG50" s="1329"/>
      <c r="OH50" s="1329"/>
      <c r="OI50" s="1329"/>
      <c r="OJ50" s="1329"/>
      <c r="OK50" s="1329"/>
      <c r="OL50" s="1329"/>
      <c r="OM50" s="1329"/>
      <c r="ON50" s="1329"/>
      <c r="OO50" s="1329"/>
      <c r="OP50" s="1329"/>
      <c r="OQ50" s="1329"/>
      <c r="OR50" s="1329"/>
      <c r="OS50" s="1329"/>
      <c r="OT50" s="1329"/>
      <c r="OU50" s="1329"/>
      <c r="OV50" s="1329"/>
      <c r="OW50" s="1329"/>
      <c r="OX50" s="1329"/>
      <c r="OY50" s="1329"/>
      <c r="OZ50" s="1329"/>
      <c r="PA50" s="1329"/>
      <c r="PB50" s="1329"/>
      <c r="PC50" s="1329"/>
      <c r="PD50" s="1329"/>
      <c r="PE50" s="1329"/>
      <c r="PF50" s="1329"/>
      <c r="PG50" s="1329"/>
      <c r="PH50" s="1329"/>
      <c r="PI50" s="1329"/>
      <c r="PJ50" s="1329"/>
      <c r="PK50" s="1329"/>
      <c r="PL50" s="1329"/>
      <c r="PM50" s="1329"/>
      <c r="PN50" s="1329"/>
      <c r="PO50" s="1329"/>
      <c r="PP50" s="1329"/>
      <c r="PQ50" s="1329"/>
      <c r="PR50" s="1329"/>
      <c r="PS50" s="1329"/>
      <c r="PT50" s="1329"/>
      <c r="PU50" s="1329"/>
      <c r="PV50" s="1329"/>
      <c r="PW50" s="1329"/>
      <c r="PX50" s="1329"/>
      <c r="PY50" s="1329"/>
      <c r="PZ50" s="1329"/>
      <c r="QA50" s="1329"/>
      <c r="QB50" s="1329"/>
      <c r="QC50" s="1329"/>
      <c r="QD50" s="1329"/>
      <c r="QE50" s="1329"/>
      <c r="QF50" s="1329"/>
      <c r="QG50" s="1329"/>
      <c r="QH50" s="1329"/>
      <c r="QI50" s="1329"/>
      <c r="QJ50" s="1329"/>
      <c r="QK50" s="1329"/>
      <c r="QL50" s="1329"/>
      <c r="QM50" s="1329"/>
      <c r="QN50" s="1329"/>
      <c r="QO50" s="1329"/>
      <c r="QP50" s="1329"/>
      <c r="QQ50" s="1329"/>
      <c r="QR50" s="1329"/>
      <c r="QS50" s="1329"/>
      <c r="QT50" s="1329"/>
      <c r="QU50" s="1329"/>
      <c r="QV50" s="1329"/>
      <c r="QW50" s="1329"/>
      <c r="QX50" s="1329"/>
      <c r="QY50" s="1329"/>
      <c r="QZ50" s="1329"/>
      <c r="RA50" s="1329"/>
      <c r="RB50" s="1329"/>
      <c r="RC50" s="1329"/>
      <c r="RD50" s="1329"/>
      <c r="RE50" s="1329"/>
      <c r="RF50" s="1329"/>
      <c r="RG50" s="1329"/>
      <c r="RH50" s="1329"/>
      <c r="RI50" s="1329"/>
      <c r="RJ50" s="1329"/>
      <c r="RK50" s="1329"/>
      <c r="RL50" s="1329"/>
      <c r="RM50" s="1329"/>
      <c r="RN50" s="1329"/>
      <c r="RO50" s="1329"/>
      <c r="RP50" s="1329"/>
      <c r="RQ50" s="1329"/>
      <c r="RR50" s="1329"/>
      <c r="RS50" s="1329"/>
      <c r="RT50" s="1329"/>
      <c r="RU50" s="1329"/>
      <c r="RV50" s="1329"/>
      <c r="RW50" s="1329"/>
      <c r="RX50" s="1329"/>
      <c r="RY50" s="1329"/>
      <c r="RZ50" s="1329"/>
      <c r="SA50" s="1329"/>
      <c r="SB50" s="1329"/>
      <c r="SC50" s="1329"/>
      <c r="SD50" s="1329"/>
      <c r="SE50" s="1329"/>
      <c r="SF50" s="1329"/>
      <c r="SG50" s="1329"/>
      <c r="SH50" s="1329"/>
      <c r="SI50" s="1329"/>
      <c r="SJ50" s="1329"/>
      <c r="SK50" s="1329"/>
      <c r="SL50" s="1329"/>
      <c r="SM50" s="1329"/>
      <c r="SN50" s="1329"/>
      <c r="SO50" s="1329"/>
      <c r="SP50" s="1329"/>
      <c r="SQ50" s="1329"/>
      <c r="SR50" s="1329"/>
      <c r="SS50" s="1329"/>
      <c r="ST50" s="1329"/>
      <c r="SU50" s="1329"/>
      <c r="SV50" s="1329"/>
      <c r="SW50" s="1329"/>
      <c r="SX50" s="1329"/>
      <c r="SY50" s="1329"/>
      <c r="SZ50" s="1329"/>
      <c r="TA50" s="1329"/>
      <c r="TB50" s="1329"/>
      <c r="TC50" s="1329"/>
      <c r="TD50" s="1329"/>
      <c r="TE50" s="1329"/>
      <c r="TF50" s="1329"/>
      <c r="TG50" s="1329"/>
      <c r="TH50" s="1329"/>
      <c r="TI50" s="1329"/>
      <c r="TJ50" s="1329"/>
      <c r="TK50" s="1329"/>
      <c r="TL50" s="1329"/>
      <c r="TM50" s="1329"/>
      <c r="TN50" s="1329"/>
      <c r="TO50" s="1329"/>
      <c r="TP50" s="1329"/>
      <c r="TQ50" s="1329"/>
      <c r="TR50" s="1329"/>
      <c r="TS50" s="1329"/>
      <c r="TT50" s="1329"/>
      <c r="TU50" s="1329"/>
      <c r="TV50" s="1329"/>
      <c r="TW50" s="1329"/>
      <c r="TX50" s="1329"/>
      <c r="TY50" s="1329"/>
      <c r="TZ50" s="1329"/>
      <c r="UA50" s="1329"/>
      <c r="UB50" s="1329"/>
      <c r="UC50" s="1329"/>
      <c r="UD50" s="1329"/>
      <c r="UE50" s="1329"/>
      <c r="UF50" s="1329"/>
      <c r="UG50" s="1329"/>
      <c r="UH50" s="1329"/>
      <c r="UI50" s="1329"/>
      <c r="UJ50" s="1329"/>
      <c r="UK50" s="1329"/>
      <c r="UL50" s="1329"/>
      <c r="UM50" s="1329"/>
      <c r="UN50" s="1329"/>
      <c r="UO50" s="1329"/>
      <c r="UP50" s="1329"/>
      <c r="UQ50" s="1329"/>
      <c r="UR50" s="1329"/>
      <c r="US50" s="1329"/>
      <c r="UT50" s="1329"/>
      <c r="UU50" s="1329"/>
      <c r="UV50" s="1329"/>
      <c r="UW50" s="1329"/>
      <c r="UX50" s="1329"/>
      <c r="UY50" s="1329"/>
      <c r="UZ50" s="1329"/>
      <c r="VA50" s="1329"/>
      <c r="VB50" s="1329"/>
      <c r="VC50" s="1329"/>
      <c r="VD50" s="1329"/>
      <c r="VE50" s="1329"/>
      <c r="VF50" s="1329"/>
      <c r="VG50" s="1329"/>
      <c r="VH50" s="1329"/>
      <c r="VI50" s="1329"/>
      <c r="VJ50" s="1329"/>
      <c r="VK50" s="1329"/>
      <c r="VL50" s="1329"/>
      <c r="VM50" s="1329"/>
      <c r="VN50" s="1329"/>
      <c r="VO50" s="1329"/>
      <c r="VP50" s="1329"/>
      <c r="VQ50" s="1329"/>
      <c r="VR50" s="1329"/>
      <c r="VS50" s="1329"/>
      <c r="VT50" s="1329"/>
      <c r="VU50" s="1329"/>
      <c r="VV50" s="1329"/>
      <c r="VW50" s="1329"/>
      <c r="VX50" s="1329"/>
      <c r="VY50" s="1329"/>
      <c r="VZ50" s="1329"/>
      <c r="WA50" s="1329"/>
      <c r="WB50" s="1329"/>
      <c r="WC50" s="1329"/>
      <c r="WD50" s="1329"/>
      <c r="WE50" s="1329"/>
      <c r="WF50" s="1329"/>
      <c r="WG50" s="1329"/>
      <c r="WH50" s="1329"/>
      <c r="WI50" s="1329"/>
      <c r="WJ50" s="1329"/>
      <c r="WK50" s="1329"/>
      <c r="WL50" s="1329"/>
      <c r="WM50" s="1329"/>
      <c r="WN50" s="1329"/>
      <c r="WO50" s="1329"/>
      <c r="WP50" s="1329"/>
      <c r="WQ50" s="1329"/>
      <c r="WR50" s="1329"/>
      <c r="WS50" s="1329"/>
      <c r="WT50" s="1329"/>
      <c r="WU50" s="1329"/>
      <c r="WV50" s="1329"/>
      <c r="WW50" s="1329"/>
      <c r="WX50" s="1329"/>
      <c r="WY50" s="1329"/>
      <c r="WZ50" s="1329"/>
      <c r="XA50" s="1329"/>
      <c r="XB50" s="1329"/>
      <c r="XC50" s="1329"/>
      <c r="XD50" s="1329"/>
      <c r="XE50" s="1329"/>
      <c r="XF50" s="1329"/>
      <c r="XG50" s="1329"/>
      <c r="XH50" s="1329"/>
      <c r="XI50" s="1329"/>
      <c r="XJ50" s="1329"/>
      <c r="XK50" s="1329"/>
      <c r="XL50" s="1329"/>
      <c r="XM50" s="1329"/>
      <c r="XN50" s="1329"/>
      <c r="XO50" s="1329"/>
      <c r="XP50" s="1329"/>
      <c r="XQ50" s="1329"/>
      <c r="XR50" s="1329"/>
      <c r="XS50" s="1329"/>
      <c r="XT50" s="1329"/>
      <c r="XU50" s="1329"/>
      <c r="XV50" s="1329"/>
      <c r="XW50" s="1329"/>
      <c r="XX50" s="1329"/>
      <c r="XY50" s="1329"/>
      <c r="XZ50" s="1329"/>
      <c r="YA50" s="1329"/>
      <c r="YB50" s="1329"/>
      <c r="YC50" s="1329"/>
      <c r="YD50" s="1329"/>
      <c r="YE50" s="1329"/>
      <c r="YF50" s="1329"/>
      <c r="YG50" s="1329"/>
      <c r="YH50" s="1329"/>
      <c r="YI50" s="1329"/>
      <c r="YJ50" s="1329"/>
      <c r="YK50" s="1329"/>
      <c r="YL50" s="1329"/>
      <c r="YM50" s="1329"/>
      <c r="YN50" s="1329"/>
      <c r="YO50" s="1329"/>
      <c r="YP50" s="1329"/>
      <c r="YQ50" s="1329"/>
      <c r="YR50" s="1329"/>
      <c r="YS50" s="1329"/>
      <c r="YT50" s="1329"/>
      <c r="YU50" s="1329"/>
      <c r="YV50" s="1329"/>
      <c r="YW50" s="1329"/>
      <c r="YX50" s="1329"/>
      <c r="YY50" s="1329"/>
      <c r="YZ50" s="1329"/>
      <c r="ZA50" s="1329"/>
      <c r="ZB50" s="1329"/>
      <c r="ZC50" s="1329"/>
      <c r="ZD50" s="1329"/>
      <c r="ZE50" s="1329"/>
      <c r="ZF50" s="1329"/>
      <c r="ZG50" s="1329"/>
      <c r="ZH50" s="1329"/>
      <c r="ZI50" s="1329"/>
      <c r="ZJ50" s="1329"/>
      <c r="ZK50" s="1329"/>
      <c r="ZL50" s="1329"/>
      <c r="ZM50" s="1329"/>
      <c r="ZN50" s="1329"/>
      <c r="ZO50" s="1329"/>
      <c r="ZP50" s="1329"/>
      <c r="ZQ50" s="1329"/>
      <c r="ZR50" s="1329"/>
      <c r="ZS50" s="1329"/>
      <c r="ZT50" s="1329"/>
      <c r="ZU50" s="1329"/>
      <c r="ZV50" s="1329"/>
      <c r="ZW50" s="1329"/>
      <c r="ZX50" s="1329"/>
      <c r="ZY50" s="1329"/>
      <c r="ZZ50" s="1329"/>
      <c r="AAA50" s="1329"/>
      <c r="AAB50" s="1329"/>
      <c r="AAC50" s="1329"/>
      <c r="AAD50" s="1329"/>
      <c r="AAE50" s="1329"/>
      <c r="AAF50" s="1329"/>
      <c r="AAG50" s="1329"/>
      <c r="AAH50" s="1329"/>
      <c r="AAI50" s="1329"/>
      <c r="AAJ50" s="1329"/>
      <c r="AAK50" s="1329"/>
      <c r="AAL50" s="1329"/>
      <c r="AAM50" s="1329"/>
      <c r="AAN50" s="1329"/>
      <c r="AAO50" s="1329"/>
      <c r="AAP50" s="1329"/>
      <c r="AAQ50" s="1329"/>
      <c r="AAR50" s="1329"/>
      <c r="AAS50" s="1329"/>
      <c r="AAT50" s="1329"/>
      <c r="AAU50" s="1329"/>
      <c r="AAV50" s="1329"/>
      <c r="AAW50" s="1329"/>
      <c r="AAX50" s="1329"/>
      <c r="AAY50" s="1329"/>
      <c r="AAZ50" s="1329"/>
      <c r="ABA50" s="1329"/>
      <c r="ABB50" s="1329"/>
      <c r="ABC50" s="1329"/>
      <c r="ABD50" s="1329"/>
      <c r="ABE50" s="1329"/>
      <c r="ABF50" s="1329"/>
      <c r="ABG50" s="1329"/>
      <c r="ABH50" s="1329"/>
      <c r="ABI50" s="1329"/>
      <c r="ABJ50" s="1329"/>
      <c r="ABK50" s="1329"/>
      <c r="ABL50" s="1329"/>
      <c r="ABM50" s="1329"/>
      <c r="ABN50" s="1329"/>
      <c r="ABO50" s="1329"/>
      <c r="ABP50" s="1329"/>
      <c r="ABQ50" s="1329"/>
      <c r="ABR50" s="1329"/>
      <c r="ABS50" s="1329"/>
      <c r="ABT50" s="1329"/>
      <c r="ABU50" s="1329"/>
      <c r="ABV50" s="1329"/>
      <c r="ABW50" s="1329"/>
      <c r="ABX50" s="1329"/>
      <c r="ABY50" s="1329"/>
      <c r="ABZ50" s="1329"/>
      <c r="ACA50" s="1329"/>
      <c r="ACB50" s="1329"/>
      <c r="ACC50" s="1329"/>
      <c r="ACD50" s="1329"/>
      <c r="ACE50" s="1329"/>
      <c r="ACF50" s="1329"/>
      <c r="ACG50" s="1329"/>
      <c r="ACH50" s="1329"/>
      <c r="ACI50" s="1329"/>
      <c r="ACJ50" s="1329"/>
      <c r="ACK50" s="1329"/>
      <c r="ACL50" s="1329"/>
      <c r="ACM50" s="1329"/>
      <c r="ACN50" s="1329"/>
      <c r="ACO50" s="1329"/>
      <c r="ACP50" s="1329"/>
      <c r="ACQ50" s="1329"/>
      <c r="ACR50" s="1329"/>
      <c r="ACS50" s="1329"/>
      <c r="ACT50" s="1329"/>
      <c r="ACU50" s="1329"/>
      <c r="ACV50" s="1329"/>
      <c r="ACW50" s="1329"/>
      <c r="ACX50" s="1329"/>
      <c r="ACY50" s="1329"/>
      <c r="ACZ50" s="1329"/>
      <c r="ADA50" s="1329"/>
      <c r="ADB50" s="1329"/>
      <c r="ADC50" s="1329"/>
      <c r="ADD50" s="1329"/>
      <c r="ADE50" s="1329"/>
      <c r="ADF50" s="1329"/>
      <c r="ADG50" s="1329"/>
      <c r="ADH50" s="1329"/>
      <c r="ADI50" s="1329"/>
      <c r="ADJ50" s="1329"/>
      <c r="ADK50" s="1329"/>
      <c r="ADL50" s="1329"/>
      <c r="ADM50" s="1329"/>
      <c r="ADN50" s="1329"/>
      <c r="ADO50" s="1329"/>
      <c r="ADP50" s="1329"/>
      <c r="ADQ50" s="1329"/>
      <c r="ADR50" s="1329"/>
      <c r="ADS50" s="1329"/>
      <c r="ADT50" s="1329"/>
      <c r="ADU50" s="1329"/>
      <c r="ADV50" s="1329"/>
      <c r="ADW50" s="1329"/>
      <c r="ADX50" s="1329"/>
      <c r="ADY50" s="1329"/>
      <c r="ADZ50" s="1329"/>
      <c r="AEA50" s="1329"/>
      <c r="AEB50" s="1329"/>
      <c r="AEC50" s="1329"/>
      <c r="AED50" s="1329"/>
      <c r="AEE50" s="1329"/>
      <c r="AEF50" s="1329"/>
      <c r="AEG50" s="1329"/>
      <c r="AEH50" s="1329"/>
      <c r="AEI50" s="1329"/>
      <c r="AEJ50" s="1329"/>
      <c r="AEK50" s="1329"/>
      <c r="AEL50" s="1329"/>
      <c r="AEM50" s="1329"/>
      <c r="AEN50" s="1329"/>
      <c r="AEO50" s="1329"/>
      <c r="AEP50" s="1329"/>
      <c r="AEQ50" s="1329"/>
      <c r="AER50" s="1329"/>
      <c r="AES50" s="1329"/>
      <c r="AET50" s="1329"/>
      <c r="AEU50" s="1329"/>
      <c r="AEV50" s="1329"/>
      <c r="AEW50" s="1329"/>
      <c r="AEX50" s="1329"/>
      <c r="AEY50" s="1329"/>
      <c r="AEZ50" s="1329"/>
      <c r="AFA50" s="1329"/>
      <c r="AFB50" s="1329"/>
      <c r="AFC50" s="1329"/>
      <c r="AFD50" s="1329"/>
      <c r="AFE50" s="1329"/>
      <c r="AFF50" s="1329"/>
      <c r="AFG50" s="1329"/>
      <c r="AFH50" s="1329"/>
      <c r="AFI50" s="1329"/>
      <c r="AFJ50" s="1329"/>
      <c r="AFK50" s="1329"/>
      <c r="AFL50" s="1329"/>
      <c r="AFM50" s="1329"/>
      <c r="AFN50" s="1329"/>
      <c r="AFO50" s="1329"/>
      <c r="AFP50" s="1329"/>
      <c r="AFQ50" s="1329"/>
      <c r="AFR50" s="1329"/>
      <c r="AFS50" s="1329"/>
      <c r="AFT50" s="1329"/>
      <c r="AFU50" s="1329"/>
      <c r="AFV50" s="1329"/>
      <c r="AFW50" s="1329"/>
      <c r="AFX50" s="1329"/>
      <c r="AFY50" s="1329"/>
      <c r="AFZ50" s="1329"/>
      <c r="AGA50" s="1329"/>
      <c r="AGB50" s="1329"/>
      <c r="AGC50" s="1329"/>
      <c r="AGD50" s="1329"/>
      <c r="AGE50" s="1329"/>
      <c r="AGF50" s="1329"/>
      <c r="AGG50" s="1329"/>
      <c r="AGH50" s="1329"/>
      <c r="AGI50" s="1329"/>
      <c r="AGJ50" s="1329"/>
      <c r="AGK50" s="1329"/>
      <c r="AGL50" s="1329"/>
      <c r="AGM50" s="1329"/>
      <c r="AGN50" s="1329"/>
      <c r="AGO50" s="1329"/>
      <c r="AGP50" s="1329"/>
      <c r="AGQ50" s="1329"/>
      <c r="AGR50" s="1329"/>
      <c r="AGS50" s="1329"/>
      <c r="AGT50" s="1329"/>
      <c r="AGU50" s="1329"/>
      <c r="AGV50" s="1329"/>
      <c r="AGW50" s="1329"/>
      <c r="AGX50" s="1329"/>
      <c r="AGY50" s="1329"/>
      <c r="AGZ50" s="1329"/>
      <c r="AHA50" s="1329"/>
      <c r="AHB50" s="1329"/>
      <c r="AHC50" s="1329"/>
      <c r="AHD50" s="1329"/>
      <c r="AHE50" s="1329"/>
      <c r="AHF50" s="1329"/>
      <c r="AHG50" s="1329"/>
      <c r="AHH50" s="1329"/>
      <c r="AHI50" s="1329"/>
      <c r="AHJ50" s="1329"/>
      <c r="AHK50" s="1329"/>
      <c r="AHL50" s="1329"/>
      <c r="AHM50" s="1329"/>
      <c r="AHN50" s="1329"/>
      <c r="AHO50" s="1329"/>
      <c r="AHP50" s="1329"/>
      <c r="AHQ50" s="1329"/>
      <c r="AHR50" s="1329"/>
      <c r="AHS50" s="1329"/>
      <c r="AHT50" s="1329"/>
      <c r="AHU50" s="1329"/>
      <c r="AHV50" s="1329"/>
      <c r="AHW50" s="1329"/>
      <c r="AHX50" s="1329"/>
      <c r="AHY50" s="1329"/>
      <c r="AHZ50" s="1329"/>
      <c r="AIA50" s="1329"/>
      <c r="AIB50" s="1329"/>
      <c r="AIC50" s="1329"/>
      <c r="AID50" s="1329"/>
      <c r="AIE50" s="1329"/>
      <c r="AIF50" s="1329"/>
      <c r="AIG50" s="1329"/>
      <c r="AIH50" s="1329"/>
      <c r="AII50" s="1329"/>
      <c r="AIJ50" s="1329"/>
      <c r="AIK50" s="1329"/>
      <c r="AIL50" s="1329"/>
      <c r="AIM50" s="1329"/>
      <c r="AIN50" s="1329"/>
      <c r="AIO50" s="1329"/>
      <c r="AIP50" s="1329"/>
      <c r="AIQ50" s="1329"/>
      <c r="AIR50" s="1329"/>
      <c r="AIS50" s="1329"/>
      <c r="AIT50" s="1329"/>
      <c r="AIU50" s="1329"/>
      <c r="AIV50" s="1329"/>
      <c r="AIW50" s="1329"/>
      <c r="AIX50" s="1329"/>
      <c r="AIY50" s="1329"/>
      <c r="AIZ50" s="1329"/>
      <c r="AJA50" s="1329"/>
      <c r="AJB50" s="1329"/>
      <c r="AJC50" s="1329"/>
      <c r="AJD50" s="1329"/>
      <c r="AJE50" s="1329"/>
      <c r="AJF50" s="1329"/>
      <c r="AJG50" s="1329"/>
      <c r="AJH50" s="1329"/>
      <c r="AJI50" s="1329"/>
      <c r="AJJ50" s="1329"/>
      <c r="AJK50" s="1329"/>
      <c r="AJL50" s="1329"/>
      <c r="AJM50" s="1329"/>
      <c r="AJN50" s="1329"/>
      <c r="AJO50" s="1329"/>
      <c r="AJP50" s="1329"/>
      <c r="AJQ50" s="1329"/>
      <c r="AJR50" s="1329"/>
      <c r="AJS50" s="1329"/>
      <c r="AJT50" s="1329"/>
      <c r="AJU50" s="1329"/>
      <c r="AJV50" s="1329"/>
      <c r="AJW50" s="1329"/>
      <c r="AJX50" s="1329"/>
      <c r="AJY50" s="1329"/>
      <c r="AJZ50" s="1329"/>
      <c r="AKA50" s="1329"/>
      <c r="AKB50" s="1329"/>
      <c r="AKC50" s="1329"/>
      <c r="AKD50" s="1329"/>
      <c r="AKE50" s="1329"/>
      <c r="AKF50" s="1329"/>
      <c r="AKG50" s="1329"/>
      <c r="AKH50" s="1329"/>
      <c r="AKI50" s="1329"/>
      <c r="AKJ50" s="1329"/>
      <c r="AKK50" s="1329"/>
      <c r="AKL50" s="1329"/>
      <c r="AKM50" s="1329"/>
      <c r="AKN50" s="1329"/>
      <c r="AKO50" s="1329"/>
      <c r="AKP50" s="1329"/>
      <c r="AKQ50" s="1329"/>
      <c r="AKR50" s="1329"/>
      <c r="AKS50" s="1329"/>
      <c r="AKT50" s="1329"/>
      <c r="AKU50" s="1329"/>
      <c r="AKV50" s="1329"/>
      <c r="AKW50" s="1329"/>
      <c r="AKX50" s="1329"/>
      <c r="AKY50" s="1329"/>
      <c r="AKZ50" s="1329"/>
      <c r="ALA50" s="1329"/>
      <c r="ALB50" s="1329"/>
      <c r="ALC50" s="1329"/>
      <c r="ALD50" s="1329"/>
      <c r="ALE50" s="1329"/>
      <c r="ALF50" s="1329"/>
      <c r="ALG50" s="1329"/>
      <c r="ALH50" s="1329"/>
      <c r="ALI50" s="1329"/>
      <c r="ALJ50" s="1329"/>
      <c r="ALK50" s="1329"/>
      <c r="ALL50" s="1329"/>
      <c r="ALM50" s="1329"/>
      <c r="ALN50" s="1329"/>
      <c r="ALO50" s="1329"/>
      <c r="ALP50" s="1329"/>
      <c r="ALQ50" s="1329"/>
      <c r="ALR50" s="1329"/>
      <c r="ALS50" s="1329"/>
      <c r="ALT50" s="1329"/>
      <c r="ALU50" s="1329"/>
      <c r="ALV50" s="1329"/>
      <c r="ALW50" s="1329"/>
      <c r="ALX50" s="1329"/>
      <c r="ALY50" s="1329"/>
      <c r="ALZ50" s="1329"/>
      <c r="AMA50" s="1329"/>
      <c r="AMB50" s="1329"/>
      <c r="AMC50" s="1329"/>
      <c r="AMD50" s="1329"/>
      <c r="AME50" s="1329"/>
      <c r="AMF50" s="1329"/>
      <c r="AMG50" s="1329"/>
      <c r="AMH50" s="1329"/>
      <c r="AMI50" s="1329"/>
      <c r="AMJ50" s="1329"/>
      <c r="AMK50" s="1329"/>
      <c r="AML50" s="1329"/>
      <c r="AMM50" s="1329"/>
      <c r="AMN50" s="1329"/>
      <c r="AMO50" s="1329"/>
      <c r="AMP50" s="1329"/>
      <c r="AMQ50" s="1329"/>
      <c r="AMR50" s="1329"/>
      <c r="AMS50" s="1329"/>
      <c r="AMT50" s="1329"/>
      <c r="AMU50" s="1329"/>
      <c r="AMV50" s="1329"/>
      <c r="AMW50" s="1329"/>
      <c r="AMX50" s="1329"/>
      <c r="AMY50" s="1329"/>
      <c r="AMZ50" s="1329"/>
      <c r="ANA50" s="1329"/>
      <c r="ANB50" s="1329"/>
      <c r="ANC50" s="1329"/>
      <c r="AND50" s="1329"/>
      <c r="ANE50" s="1329"/>
      <c r="ANF50" s="1329"/>
      <c r="ANG50" s="1329"/>
      <c r="ANH50" s="1329"/>
      <c r="ANI50" s="1329"/>
      <c r="ANJ50" s="1329"/>
      <c r="ANK50" s="1329"/>
      <c r="ANL50" s="1329"/>
      <c r="ANM50" s="1329"/>
      <c r="ANN50" s="1329"/>
      <c r="ANO50" s="1329"/>
      <c r="ANP50" s="1329"/>
      <c r="ANQ50" s="1329"/>
      <c r="ANR50" s="1329"/>
      <c r="ANS50" s="1329"/>
      <c r="ANT50" s="1329"/>
      <c r="ANU50" s="1329"/>
      <c r="ANV50" s="1329"/>
      <c r="ANW50" s="1329"/>
      <c r="ANX50" s="1329"/>
      <c r="ANY50" s="1329"/>
      <c r="ANZ50" s="1329"/>
      <c r="AOA50" s="1329"/>
      <c r="AOB50" s="1329"/>
      <c r="AOC50" s="1329"/>
      <c r="AOD50" s="1329"/>
      <c r="AOE50" s="1329"/>
      <c r="AOF50" s="1329"/>
      <c r="AOG50" s="1329"/>
      <c r="AOH50" s="1329"/>
      <c r="AOI50" s="1329"/>
      <c r="AOJ50" s="1329"/>
      <c r="AOK50" s="1329"/>
      <c r="AOL50" s="1329"/>
      <c r="AOM50" s="1329"/>
      <c r="AON50" s="1329"/>
      <c r="AOO50" s="1329"/>
      <c r="AOP50" s="1329"/>
      <c r="AOQ50" s="1329"/>
      <c r="AOR50" s="1329"/>
      <c r="AOS50" s="1329"/>
      <c r="AOT50" s="1329"/>
      <c r="AOU50" s="1329"/>
      <c r="AOV50" s="1329"/>
      <c r="AOW50" s="1329"/>
      <c r="AOX50" s="1329"/>
      <c r="AOY50" s="1329"/>
      <c r="AOZ50" s="1329"/>
      <c r="APA50" s="1329"/>
      <c r="APB50" s="1329"/>
      <c r="APC50" s="1329"/>
      <c r="APD50" s="1329"/>
      <c r="APE50" s="1329"/>
      <c r="APF50" s="1329"/>
      <c r="APG50" s="1329"/>
      <c r="APH50" s="1329"/>
      <c r="API50" s="1329"/>
      <c r="APJ50" s="1329"/>
      <c r="APK50" s="1329"/>
      <c r="APL50" s="1329"/>
      <c r="APM50" s="1329"/>
      <c r="APN50" s="1329"/>
      <c r="APO50" s="1329"/>
      <c r="APP50" s="1329"/>
      <c r="APQ50" s="1329"/>
      <c r="APR50" s="1329"/>
      <c r="APS50" s="1329"/>
      <c r="APT50" s="1329"/>
      <c r="APU50" s="1329"/>
      <c r="APV50" s="1329"/>
      <c r="APW50" s="1329"/>
      <c r="APX50" s="1329"/>
      <c r="APY50" s="1329"/>
      <c r="APZ50" s="1329"/>
      <c r="AQA50" s="1329"/>
      <c r="AQB50" s="1329"/>
      <c r="AQC50" s="1329"/>
      <c r="AQD50" s="1329"/>
      <c r="AQE50" s="1329"/>
      <c r="AQF50" s="1329"/>
      <c r="AQG50" s="1329"/>
      <c r="AQH50" s="1329"/>
      <c r="AQI50" s="1329"/>
      <c r="AQJ50" s="1329"/>
      <c r="AQK50" s="1329"/>
      <c r="AQL50" s="1329"/>
      <c r="AQM50" s="1329"/>
      <c r="AQN50" s="1329"/>
      <c r="AQO50" s="1329"/>
      <c r="AQP50" s="1329"/>
      <c r="AQQ50" s="1329"/>
      <c r="AQR50" s="1329"/>
      <c r="AQS50" s="1329"/>
      <c r="AQT50" s="1329"/>
      <c r="AQU50" s="1329"/>
      <c r="AQV50" s="1329"/>
      <c r="AQW50" s="1329"/>
      <c r="AQX50" s="1329"/>
      <c r="AQY50" s="1329"/>
      <c r="AQZ50" s="1329"/>
      <c r="ARA50" s="1329"/>
      <c r="ARB50" s="1329"/>
      <c r="ARC50" s="1329"/>
      <c r="ARD50" s="1329"/>
      <c r="ARE50" s="1329"/>
      <c r="ARF50" s="1329"/>
      <c r="ARG50" s="1329"/>
      <c r="ARH50" s="1329"/>
      <c r="ARI50" s="1329"/>
      <c r="ARJ50" s="1329"/>
      <c r="ARK50" s="1329"/>
      <c r="ARL50" s="1329"/>
      <c r="ARM50" s="1329"/>
      <c r="ARN50" s="1329"/>
      <c r="ARO50" s="1329"/>
      <c r="ARP50" s="1329"/>
      <c r="ARQ50" s="1329"/>
      <c r="ARR50" s="1329"/>
      <c r="ARS50" s="1329"/>
      <c r="ART50" s="1329"/>
      <c r="ARU50" s="1329"/>
      <c r="ARV50" s="1329"/>
      <c r="ARW50" s="1329"/>
      <c r="ARX50" s="1329"/>
      <c r="ARY50" s="1329"/>
      <c r="ARZ50" s="1329"/>
      <c r="ASA50" s="1329"/>
      <c r="ASB50" s="1329"/>
      <c r="ASC50" s="1329"/>
      <c r="ASD50" s="1329"/>
      <c r="ASE50" s="1329"/>
      <c r="ASF50" s="1329"/>
      <c r="ASG50" s="1329"/>
      <c r="ASH50" s="1329"/>
      <c r="ASI50" s="1329"/>
      <c r="ASJ50" s="1329"/>
      <c r="ASK50" s="1329"/>
      <c r="ASL50" s="1329"/>
      <c r="ASM50" s="1329"/>
      <c r="ASN50" s="1329"/>
      <c r="ASO50" s="1329"/>
      <c r="ASP50" s="1329"/>
      <c r="ASQ50" s="1329"/>
      <c r="ASR50" s="1329"/>
      <c r="ASS50" s="1329"/>
      <c r="AST50" s="1329"/>
      <c r="ASU50" s="1329"/>
      <c r="ASV50" s="1329"/>
      <c r="ASW50" s="1329"/>
      <c r="ASX50" s="1329"/>
      <c r="ASY50" s="1329"/>
      <c r="ASZ50" s="1329"/>
      <c r="ATA50" s="1329"/>
      <c r="ATB50" s="1329"/>
      <c r="ATC50" s="1329"/>
      <c r="ATD50" s="1329"/>
      <c r="ATE50" s="1329"/>
      <c r="ATF50" s="1329"/>
      <c r="ATG50" s="1329"/>
      <c r="ATH50" s="1329"/>
      <c r="ATI50" s="1329"/>
      <c r="ATJ50" s="1329"/>
      <c r="ATK50" s="1329"/>
      <c r="ATL50" s="1329"/>
      <c r="ATM50" s="1329"/>
      <c r="ATN50" s="1329"/>
      <c r="ATO50" s="1329"/>
      <c r="ATP50" s="1329"/>
      <c r="ATQ50" s="1329"/>
      <c r="ATR50" s="1329"/>
      <c r="ATS50" s="1329"/>
      <c r="ATT50" s="1329"/>
      <c r="ATU50" s="1329"/>
      <c r="ATV50" s="1329"/>
      <c r="ATW50" s="1329"/>
      <c r="ATX50" s="1329"/>
      <c r="ATY50" s="1329"/>
      <c r="ATZ50" s="1329"/>
      <c r="AUA50" s="1329"/>
      <c r="AUB50" s="1329"/>
      <c r="AUC50" s="1329"/>
      <c r="AUD50" s="1329"/>
      <c r="AUE50" s="1329"/>
      <c r="AUF50" s="1329"/>
      <c r="AUG50" s="1329"/>
      <c r="AUH50" s="1329"/>
      <c r="AUI50" s="1329"/>
      <c r="AUJ50" s="1329"/>
      <c r="AUK50" s="1329"/>
      <c r="AUL50" s="1329"/>
      <c r="AUM50" s="1329"/>
      <c r="AUN50" s="1329"/>
      <c r="AUO50" s="1329"/>
      <c r="AUP50" s="1329"/>
      <c r="AUQ50" s="1329"/>
      <c r="AUR50" s="1329"/>
      <c r="AUS50" s="1329"/>
      <c r="AUT50" s="1329"/>
      <c r="AUU50" s="1329"/>
      <c r="AUV50" s="1329"/>
      <c r="AUW50" s="1329"/>
      <c r="AUX50" s="1329"/>
      <c r="AUY50" s="1329"/>
      <c r="AUZ50" s="1329"/>
      <c r="AVA50" s="1329"/>
      <c r="AVB50" s="1329"/>
      <c r="AVC50" s="1329"/>
      <c r="AVD50" s="1329"/>
      <c r="AVE50" s="1329"/>
      <c r="AVF50" s="1329"/>
      <c r="AVG50" s="1329"/>
      <c r="AVH50" s="1329"/>
      <c r="AVI50" s="1329"/>
      <c r="AVJ50" s="1329"/>
      <c r="AVK50" s="1329"/>
      <c r="AVL50" s="1329"/>
      <c r="AVM50" s="1329"/>
      <c r="AVN50" s="1329"/>
      <c r="AVO50" s="1329"/>
      <c r="AVP50" s="1329"/>
      <c r="AVQ50" s="1329"/>
      <c r="AVR50" s="1329"/>
      <c r="AVS50" s="1329"/>
      <c r="AVT50" s="1329"/>
      <c r="AVU50" s="1329"/>
      <c r="AVV50" s="1329"/>
      <c r="AVW50" s="1329"/>
      <c r="AVX50" s="1329"/>
      <c r="AVY50" s="1329"/>
      <c r="AVZ50" s="1329"/>
      <c r="AWA50" s="1329"/>
      <c r="AWB50" s="1329"/>
      <c r="AWC50" s="1329"/>
      <c r="AWD50" s="1329"/>
      <c r="AWE50" s="1329"/>
      <c r="AWF50" s="1329"/>
      <c r="AWG50" s="1329"/>
      <c r="AWH50" s="1329"/>
      <c r="AWI50" s="1329"/>
      <c r="AWJ50" s="1329"/>
      <c r="AWK50" s="1329"/>
      <c r="AWL50" s="1329"/>
      <c r="AWM50" s="1329"/>
      <c r="AWN50" s="1329"/>
      <c r="AWO50" s="1329"/>
      <c r="AWP50" s="1329"/>
      <c r="AWQ50" s="1329"/>
      <c r="AWR50" s="1329"/>
      <c r="AWS50" s="1329"/>
      <c r="AWT50" s="1329"/>
      <c r="AWU50" s="1329"/>
      <c r="AWV50" s="1329"/>
      <c r="AWW50" s="1329"/>
      <c r="AWX50" s="1329"/>
      <c r="AWY50" s="1329"/>
      <c r="AWZ50" s="1329"/>
      <c r="AXA50" s="1329"/>
      <c r="AXB50" s="1329"/>
      <c r="AXC50" s="1329"/>
      <c r="AXD50" s="1329"/>
      <c r="AXE50" s="1329"/>
      <c r="AXF50" s="1329"/>
      <c r="AXG50" s="1329"/>
      <c r="AXH50" s="1329"/>
      <c r="AXI50" s="1329"/>
      <c r="AXJ50" s="1329"/>
      <c r="AXK50" s="1329"/>
      <c r="AXL50" s="1329"/>
      <c r="AXM50" s="1329"/>
      <c r="AXN50" s="1329"/>
      <c r="AXO50" s="1329"/>
      <c r="AXP50" s="1329"/>
      <c r="AXQ50" s="1329"/>
      <c r="AXR50" s="1329"/>
      <c r="AXS50" s="1329"/>
      <c r="AXT50" s="1329"/>
      <c r="AXU50" s="1329"/>
      <c r="AXV50" s="1329"/>
      <c r="AXW50" s="1329"/>
      <c r="AXX50" s="1329"/>
      <c r="AXY50" s="1329"/>
      <c r="AXZ50" s="1329"/>
      <c r="AYA50" s="1329"/>
      <c r="AYB50" s="1329"/>
      <c r="AYC50" s="1329"/>
      <c r="AYD50" s="1329"/>
      <c r="AYE50" s="1329"/>
      <c r="AYF50" s="1329"/>
      <c r="AYG50" s="1329"/>
      <c r="AYH50" s="1329"/>
      <c r="AYI50" s="1329"/>
      <c r="AYJ50" s="1329"/>
      <c r="AYK50" s="1329"/>
      <c r="AYL50" s="1329"/>
      <c r="AYM50" s="1329"/>
      <c r="AYN50" s="1329"/>
      <c r="AYO50" s="1329"/>
      <c r="AYP50" s="1329"/>
      <c r="AYQ50" s="1329"/>
      <c r="AYR50" s="1329"/>
      <c r="AYS50" s="1329"/>
      <c r="AYT50" s="1329"/>
      <c r="AYU50" s="1329"/>
      <c r="AYV50" s="1329"/>
      <c r="AYW50" s="1329"/>
      <c r="AYX50" s="1329"/>
      <c r="AYY50" s="1329"/>
      <c r="AYZ50" s="1329"/>
      <c r="AZA50" s="1329"/>
      <c r="AZB50" s="1329"/>
      <c r="AZC50" s="1329"/>
      <c r="AZD50" s="1329"/>
      <c r="AZE50" s="1329"/>
      <c r="AZF50" s="1329"/>
      <c r="AZG50" s="1329"/>
      <c r="AZH50" s="1329"/>
      <c r="AZI50" s="1329"/>
      <c r="AZJ50" s="1329"/>
      <c r="AZK50" s="1329"/>
      <c r="AZL50" s="1329"/>
      <c r="AZM50" s="1329"/>
      <c r="AZN50" s="1329"/>
      <c r="AZO50" s="1329"/>
      <c r="AZP50" s="1329"/>
      <c r="AZQ50" s="1329"/>
      <c r="AZR50" s="1329"/>
      <c r="AZS50" s="1329"/>
      <c r="AZT50" s="1329"/>
      <c r="AZU50" s="1329"/>
      <c r="AZV50" s="1329"/>
      <c r="AZW50" s="1329"/>
      <c r="AZX50" s="1329"/>
      <c r="AZY50" s="1329"/>
      <c r="AZZ50" s="1329"/>
      <c r="BAA50" s="1329"/>
      <c r="BAB50" s="1329"/>
      <c r="BAC50" s="1329"/>
      <c r="BAD50" s="1329"/>
      <c r="BAE50" s="1329"/>
      <c r="BAF50" s="1329"/>
      <c r="BAG50" s="1329"/>
      <c r="BAH50" s="1329"/>
      <c r="BAI50" s="1329"/>
      <c r="BAJ50" s="1329"/>
      <c r="BAK50" s="1329"/>
      <c r="BAL50" s="1329"/>
      <c r="BAM50" s="1329"/>
      <c r="BAN50" s="1329"/>
      <c r="BAO50" s="1329"/>
      <c r="BAP50" s="1329"/>
      <c r="BAQ50" s="1329"/>
      <c r="BAR50" s="1329"/>
      <c r="BAS50" s="1329"/>
      <c r="BAT50" s="1329"/>
      <c r="BAU50" s="1329"/>
      <c r="BAV50" s="1329"/>
      <c r="BAW50" s="1329"/>
      <c r="BAX50" s="1329"/>
      <c r="BAY50" s="1329"/>
      <c r="BAZ50" s="1329"/>
      <c r="BBA50" s="1329"/>
      <c r="BBB50" s="1329"/>
      <c r="BBC50" s="1329"/>
      <c r="BBD50" s="1329"/>
      <c r="BBE50" s="1329"/>
      <c r="BBF50" s="1329"/>
      <c r="BBG50" s="1329"/>
      <c r="BBH50" s="1329"/>
      <c r="BBI50" s="1329"/>
      <c r="BBJ50" s="1329"/>
      <c r="BBK50" s="1329"/>
      <c r="BBL50" s="1329"/>
      <c r="BBM50" s="1329"/>
      <c r="BBN50" s="1329"/>
      <c r="BBO50" s="1329"/>
      <c r="BBP50" s="1329"/>
      <c r="BBQ50" s="1329"/>
      <c r="BBR50" s="1329"/>
      <c r="BBS50" s="1329"/>
      <c r="BBT50" s="1329"/>
      <c r="BBU50" s="1329"/>
      <c r="BBV50" s="1329"/>
      <c r="BBW50" s="1329"/>
      <c r="BBX50" s="1329"/>
      <c r="BBY50" s="1329"/>
      <c r="BBZ50" s="1329"/>
      <c r="BCA50" s="1329"/>
      <c r="BCB50" s="1329"/>
      <c r="BCC50" s="1329"/>
      <c r="BCD50" s="1329"/>
      <c r="BCE50" s="1329"/>
      <c r="BCF50" s="1329"/>
      <c r="BCG50" s="1329"/>
      <c r="BCH50" s="1329"/>
      <c r="BCI50" s="1329"/>
      <c r="BCJ50" s="1329"/>
      <c r="BCK50" s="1329"/>
      <c r="BCL50" s="1329"/>
      <c r="BCM50" s="1329"/>
      <c r="BCN50" s="1329"/>
      <c r="BCO50" s="1329"/>
      <c r="BCP50" s="1329"/>
      <c r="BCQ50" s="1329"/>
      <c r="BCR50" s="1329"/>
      <c r="BCS50" s="1329"/>
      <c r="BCT50" s="1329"/>
      <c r="BCU50" s="1329"/>
      <c r="BCV50" s="1329"/>
      <c r="BCW50" s="1329"/>
      <c r="BCX50" s="1329"/>
      <c r="BCY50" s="1329"/>
      <c r="BCZ50" s="1329"/>
      <c r="BDA50" s="1329"/>
      <c r="BDB50" s="1329"/>
      <c r="BDC50" s="1329"/>
      <c r="BDD50" s="1329"/>
      <c r="BDE50" s="1329"/>
      <c r="BDF50" s="1329"/>
      <c r="BDG50" s="1329"/>
      <c r="BDH50" s="1329"/>
      <c r="BDI50" s="1329"/>
      <c r="BDJ50" s="1329"/>
      <c r="BDK50" s="1329"/>
      <c r="BDL50" s="1329"/>
      <c r="BDM50" s="1329"/>
      <c r="BDN50" s="1329"/>
      <c r="BDO50" s="1329"/>
      <c r="BDP50" s="1329"/>
      <c r="BDQ50" s="1329"/>
      <c r="BDR50" s="1329"/>
      <c r="BDS50" s="1329"/>
      <c r="BDT50" s="1329"/>
      <c r="BDU50" s="1329"/>
      <c r="BDV50" s="1329"/>
      <c r="BDW50" s="1329"/>
      <c r="BDX50" s="1329"/>
      <c r="BDY50" s="1329"/>
      <c r="BDZ50" s="1329"/>
      <c r="BEA50" s="1329"/>
      <c r="BEB50" s="1329"/>
      <c r="BEC50" s="1329"/>
      <c r="BED50" s="1329"/>
      <c r="BEE50" s="1329"/>
      <c r="BEF50" s="1329"/>
      <c r="BEG50" s="1329"/>
      <c r="BEH50" s="1329"/>
      <c r="BEI50" s="1329"/>
      <c r="BEJ50" s="1329"/>
      <c r="BEK50" s="1329"/>
      <c r="BEL50" s="1329"/>
      <c r="BEM50" s="1329"/>
      <c r="BEN50" s="1329"/>
      <c r="BEO50" s="1329"/>
      <c r="BEP50" s="1329"/>
      <c r="BEQ50" s="1329"/>
      <c r="BER50" s="1329"/>
      <c r="BES50" s="1329"/>
      <c r="BET50" s="1329"/>
      <c r="BEU50" s="1329"/>
      <c r="BEV50" s="1329"/>
      <c r="BEW50" s="1329"/>
      <c r="BEX50" s="1329"/>
      <c r="BEY50" s="1329"/>
      <c r="BEZ50" s="1329"/>
      <c r="BFA50" s="1329"/>
      <c r="BFB50" s="1329"/>
      <c r="BFC50" s="1329"/>
      <c r="BFD50" s="1329"/>
      <c r="BFE50" s="1329"/>
      <c r="BFF50" s="1329"/>
      <c r="BFG50" s="1329"/>
      <c r="BFH50" s="1329"/>
      <c r="BFI50" s="1329"/>
      <c r="BFJ50" s="1329"/>
      <c r="BFK50" s="1329"/>
      <c r="BFL50" s="1329"/>
      <c r="BFM50" s="1329"/>
      <c r="BFN50" s="1329"/>
      <c r="BFO50" s="1329"/>
      <c r="BFP50" s="1329"/>
      <c r="BFQ50" s="1329"/>
      <c r="BFR50" s="1329"/>
      <c r="BFS50" s="1329"/>
      <c r="BFT50" s="1329"/>
      <c r="BFU50" s="1329"/>
      <c r="BFV50" s="1329"/>
      <c r="BFW50" s="1329"/>
      <c r="BFX50" s="1329"/>
      <c r="BFY50" s="1329"/>
      <c r="BFZ50" s="1329"/>
      <c r="BGA50" s="1329"/>
      <c r="BGB50" s="1329"/>
      <c r="BGC50" s="1329"/>
      <c r="BGD50" s="1329"/>
      <c r="BGE50" s="1329"/>
      <c r="BGF50" s="1329"/>
      <c r="BGG50" s="1329"/>
      <c r="BGH50" s="1329"/>
      <c r="BGI50" s="1329"/>
      <c r="BGJ50" s="1329"/>
      <c r="BGK50" s="1329"/>
      <c r="BGL50" s="1329"/>
      <c r="BGM50" s="1329"/>
      <c r="BGN50" s="1329"/>
      <c r="BGO50" s="1329"/>
      <c r="BGP50" s="1329"/>
      <c r="BGQ50" s="1329"/>
      <c r="BGR50" s="1329"/>
      <c r="BGS50" s="1329"/>
      <c r="BGT50" s="1329"/>
      <c r="BGU50" s="1329"/>
      <c r="BGV50" s="1329"/>
      <c r="BGW50" s="1329"/>
      <c r="BGX50" s="1329"/>
      <c r="BGY50" s="1329"/>
      <c r="BGZ50" s="1329"/>
      <c r="BHA50" s="1329"/>
      <c r="BHB50" s="1329"/>
      <c r="BHC50" s="1329"/>
      <c r="BHD50" s="1329"/>
      <c r="BHE50" s="1329"/>
      <c r="BHF50" s="1329"/>
      <c r="BHG50" s="1329"/>
      <c r="BHH50" s="1329"/>
      <c r="BHI50" s="1329"/>
      <c r="BHJ50" s="1329"/>
      <c r="BHK50" s="1329"/>
      <c r="BHL50" s="1329"/>
      <c r="BHM50" s="1329"/>
      <c r="BHN50" s="1329"/>
      <c r="BHO50" s="1329"/>
      <c r="BHP50" s="1329"/>
      <c r="BHQ50" s="1329"/>
      <c r="BHR50" s="1329"/>
      <c r="BHS50" s="1329"/>
      <c r="BHT50" s="1329"/>
      <c r="BHU50" s="1329"/>
      <c r="BHV50" s="1329"/>
      <c r="BHW50" s="1329"/>
      <c r="BHX50" s="1329"/>
      <c r="BHY50" s="1329"/>
      <c r="BHZ50" s="1329"/>
      <c r="BIA50" s="1329"/>
      <c r="BIB50" s="1329"/>
      <c r="BIC50" s="1329"/>
      <c r="BID50" s="1329"/>
      <c r="BIE50" s="1329"/>
      <c r="BIF50" s="1329"/>
      <c r="BIG50" s="1329"/>
      <c r="BIH50" s="1329"/>
      <c r="BII50" s="1329"/>
      <c r="BIJ50" s="1329"/>
      <c r="BIK50" s="1329"/>
      <c r="BIL50" s="1329"/>
      <c r="BIM50" s="1329"/>
      <c r="BIN50" s="1329"/>
      <c r="BIO50" s="1329"/>
      <c r="BIP50" s="1329"/>
      <c r="BIQ50" s="1329"/>
      <c r="BIR50" s="1329"/>
      <c r="BIS50" s="1329"/>
      <c r="BIT50" s="1329"/>
      <c r="BIU50" s="1329"/>
      <c r="BIV50" s="1329"/>
      <c r="BIW50" s="1329"/>
      <c r="BIX50" s="1329"/>
      <c r="BIY50" s="1329"/>
      <c r="BIZ50" s="1329"/>
      <c r="BJA50" s="1329"/>
      <c r="BJB50" s="1329"/>
      <c r="BJC50" s="1329"/>
      <c r="BJD50" s="1329"/>
      <c r="BJE50" s="1329"/>
      <c r="BJF50" s="1329"/>
      <c r="BJG50" s="1329"/>
      <c r="BJH50" s="1329"/>
      <c r="BJI50" s="1329"/>
      <c r="BJJ50" s="1329"/>
      <c r="BJK50" s="1329"/>
      <c r="BJL50" s="1329"/>
      <c r="BJM50" s="1329"/>
      <c r="BJN50" s="1329"/>
      <c r="BJO50" s="1329"/>
      <c r="BJP50" s="1329"/>
      <c r="BJQ50" s="1329"/>
      <c r="BJR50" s="1329"/>
      <c r="BJS50" s="1329"/>
      <c r="BJT50" s="1329"/>
      <c r="BJU50" s="1329"/>
      <c r="BJV50" s="1329"/>
      <c r="BJW50" s="1329"/>
      <c r="BJX50" s="1329"/>
      <c r="BJY50" s="1329"/>
      <c r="BJZ50" s="1329"/>
      <c r="BKA50" s="1329"/>
      <c r="BKB50" s="1329"/>
      <c r="BKC50" s="1329"/>
      <c r="BKD50" s="1329"/>
      <c r="BKE50" s="1329"/>
      <c r="BKF50" s="1329"/>
      <c r="BKG50" s="1329"/>
      <c r="BKH50" s="1329"/>
      <c r="BKI50" s="1329"/>
      <c r="BKJ50" s="1329"/>
      <c r="BKK50" s="1329"/>
      <c r="BKL50" s="1329"/>
      <c r="BKM50" s="1329"/>
      <c r="BKN50" s="1329"/>
      <c r="BKO50" s="1329"/>
      <c r="BKP50" s="1329"/>
      <c r="BKQ50" s="1329"/>
      <c r="BKR50" s="1329"/>
      <c r="BKS50" s="1329"/>
      <c r="BKT50" s="1329"/>
      <c r="BKU50" s="1329"/>
      <c r="BKV50" s="1329"/>
      <c r="BKW50" s="1329"/>
      <c r="BKX50" s="1329"/>
      <c r="BKY50" s="1329"/>
      <c r="BKZ50" s="1329"/>
      <c r="BLA50" s="1329"/>
      <c r="BLB50" s="1329"/>
      <c r="BLC50" s="1329"/>
      <c r="BLD50" s="1329"/>
      <c r="BLE50" s="1329"/>
      <c r="BLF50" s="1329"/>
      <c r="BLG50" s="1329"/>
      <c r="BLH50" s="1329"/>
      <c r="BLI50" s="1329"/>
      <c r="BLJ50" s="1329"/>
      <c r="BLK50" s="1329"/>
      <c r="BLL50" s="1329"/>
      <c r="BLM50" s="1329"/>
      <c r="BLN50" s="1329"/>
      <c r="BLO50" s="1329"/>
      <c r="BLP50" s="1329"/>
      <c r="BLQ50" s="1329"/>
      <c r="BLR50" s="1329"/>
      <c r="BLS50" s="1329"/>
      <c r="BLT50" s="1329"/>
      <c r="BLU50" s="1329"/>
      <c r="BLV50" s="1329"/>
      <c r="BLW50" s="1329"/>
      <c r="BLX50" s="1329"/>
      <c r="BLY50" s="1329"/>
      <c r="BLZ50" s="1329"/>
      <c r="BMA50" s="1329"/>
      <c r="BMB50" s="1329"/>
      <c r="BMC50" s="1329"/>
      <c r="BMD50" s="1329"/>
      <c r="BME50" s="1329"/>
      <c r="BMF50" s="1329"/>
      <c r="BMG50" s="1329"/>
      <c r="BMH50" s="1329"/>
      <c r="BMI50" s="1329"/>
      <c r="BMJ50" s="1329"/>
      <c r="BMK50" s="1329"/>
      <c r="BML50" s="1329"/>
      <c r="BMM50" s="1329"/>
      <c r="BMN50" s="1329"/>
      <c r="BMO50" s="1329"/>
      <c r="BMP50" s="1329"/>
      <c r="BMQ50" s="1329"/>
      <c r="BMR50" s="1329"/>
      <c r="BMS50" s="1329"/>
      <c r="BMT50" s="1329"/>
      <c r="BMU50" s="1329"/>
      <c r="BMV50" s="1329"/>
      <c r="BMW50" s="1329"/>
      <c r="BMX50" s="1329"/>
      <c r="BMY50" s="1329"/>
      <c r="BMZ50" s="1329"/>
      <c r="BNA50" s="1329"/>
      <c r="BNB50" s="1329"/>
      <c r="BNC50" s="1329"/>
      <c r="BND50" s="1329"/>
      <c r="BNE50" s="1329"/>
      <c r="BNF50" s="1329"/>
      <c r="BNG50" s="1329"/>
      <c r="BNH50" s="1329"/>
      <c r="BNI50" s="1329"/>
      <c r="BNJ50" s="1329"/>
      <c r="BNK50" s="1329"/>
      <c r="BNL50" s="1329"/>
      <c r="BNM50" s="1329"/>
      <c r="BNN50" s="1329"/>
      <c r="BNO50" s="1329"/>
      <c r="BNP50" s="1329"/>
      <c r="BNQ50" s="1329"/>
      <c r="BNR50" s="1329"/>
      <c r="BNS50" s="1329"/>
      <c r="BNT50" s="1329"/>
      <c r="BNU50" s="1329"/>
      <c r="BNV50" s="1329"/>
      <c r="BNW50" s="1329"/>
      <c r="BNX50" s="1329"/>
      <c r="BNY50" s="1329"/>
      <c r="BNZ50" s="1329"/>
      <c r="BOA50" s="1329"/>
      <c r="BOB50" s="1329"/>
      <c r="BOC50" s="1329"/>
      <c r="BOD50" s="1329"/>
      <c r="BOE50" s="1329"/>
      <c r="BOF50" s="1329"/>
      <c r="BOG50" s="1329"/>
      <c r="BOH50" s="1329"/>
      <c r="BOI50" s="1329"/>
      <c r="BOJ50" s="1329"/>
      <c r="BOK50" s="1329"/>
      <c r="BOL50" s="1329"/>
      <c r="BOM50" s="1329"/>
      <c r="BON50" s="1329"/>
      <c r="BOO50" s="1329"/>
      <c r="BOP50" s="1329"/>
      <c r="BOQ50" s="1329"/>
      <c r="BOR50" s="1329"/>
      <c r="BOS50" s="1329"/>
      <c r="BOT50" s="1329"/>
      <c r="BOU50" s="1329"/>
      <c r="BOV50" s="1329"/>
      <c r="BOW50" s="1329"/>
      <c r="BOX50" s="1329"/>
      <c r="BOY50" s="1329"/>
      <c r="BOZ50" s="1329"/>
      <c r="BPA50" s="1329"/>
      <c r="BPB50" s="1329"/>
      <c r="BPC50" s="1329"/>
      <c r="BPD50" s="1329"/>
      <c r="BPE50" s="1329"/>
      <c r="BPF50" s="1329"/>
      <c r="BPG50" s="1329"/>
      <c r="BPH50" s="1329"/>
      <c r="BPI50" s="1329"/>
      <c r="BPJ50" s="1329"/>
      <c r="BPK50" s="1329"/>
      <c r="BPL50" s="1329"/>
      <c r="BPM50" s="1329"/>
      <c r="BPN50" s="1329"/>
      <c r="BPO50" s="1329"/>
      <c r="BPP50" s="1329"/>
      <c r="BPQ50" s="1329"/>
      <c r="BPR50" s="1329"/>
      <c r="BPS50" s="1329"/>
      <c r="BPT50" s="1329"/>
      <c r="BPU50" s="1329"/>
      <c r="BPV50" s="1329"/>
      <c r="BPW50" s="1329"/>
      <c r="BPX50" s="1329"/>
      <c r="BPY50" s="1329"/>
      <c r="BPZ50" s="1329"/>
      <c r="BQA50" s="1329"/>
      <c r="BQB50" s="1329"/>
      <c r="BQC50" s="1329"/>
      <c r="BQD50" s="1329"/>
      <c r="BQE50" s="1329"/>
      <c r="BQF50" s="1329"/>
      <c r="BQG50" s="1329"/>
      <c r="BQH50" s="1329"/>
      <c r="BQI50" s="1329"/>
      <c r="BQJ50" s="1329"/>
      <c r="BQK50" s="1329"/>
      <c r="BQL50" s="1329"/>
      <c r="BQM50" s="1329"/>
      <c r="BQN50" s="1329"/>
      <c r="BQO50" s="1329"/>
      <c r="BQP50" s="1329"/>
      <c r="BQQ50" s="1329"/>
      <c r="BQR50" s="1329"/>
      <c r="BQS50" s="1329"/>
      <c r="BQT50" s="1329"/>
      <c r="BQU50" s="1329"/>
      <c r="BQV50" s="1329"/>
      <c r="BQW50" s="1329"/>
      <c r="BQX50" s="1329"/>
      <c r="BQY50" s="1329"/>
      <c r="BQZ50" s="1329"/>
      <c r="BRA50" s="1329"/>
      <c r="BRB50" s="1329"/>
      <c r="BRC50" s="1329"/>
      <c r="BRD50" s="1329"/>
      <c r="BRE50" s="1329"/>
      <c r="BRF50" s="1329"/>
      <c r="BRG50" s="1329"/>
      <c r="BRH50" s="1329"/>
      <c r="BRI50" s="1329"/>
      <c r="BRJ50" s="1329"/>
      <c r="BRK50" s="1329"/>
      <c r="BRL50" s="1329"/>
      <c r="BRM50" s="1329"/>
      <c r="BRN50" s="1329"/>
      <c r="BRO50" s="1329"/>
      <c r="BRP50" s="1329"/>
      <c r="BRQ50" s="1329"/>
      <c r="BRR50" s="1329"/>
      <c r="BRS50" s="1329"/>
      <c r="BRT50" s="1329"/>
      <c r="BRU50" s="1329"/>
      <c r="BRV50" s="1329"/>
      <c r="BRW50" s="1329"/>
      <c r="BRX50" s="1329"/>
      <c r="BRY50" s="1329"/>
      <c r="BRZ50" s="1329"/>
      <c r="BSA50" s="1329"/>
      <c r="BSB50" s="1329"/>
      <c r="BSC50" s="1329"/>
      <c r="BSD50" s="1329"/>
      <c r="BSE50" s="1329"/>
      <c r="BSF50" s="1329"/>
      <c r="BSG50" s="1329"/>
      <c r="BSH50" s="1329"/>
      <c r="BSI50" s="1329"/>
      <c r="BSJ50" s="1329"/>
      <c r="BSK50" s="1329"/>
      <c r="BSL50" s="1329"/>
      <c r="BSM50" s="1329"/>
      <c r="BSN50" s="1329"/>
      <c r="BSO50" s="1329"/>
      <c r="BSP50" s="1329"/>
      <c r="BSQ50" s="1329"/>
      <c r="BSR50" s="1329"/>
      <c r="BSS50" s="1329"/>
      <c r="BST50" s="1329"/>
      <c r="BSU50" s="1329"/>
      <c r="BSV50" s="1329"/>
      <c r="BSW50" s="1329"/>
      <c r="BSX50" s="1329"/>
      <c r="BSY50" s="1329"/>
      <c r="BSZ50" s="1329"/>
      <c r="BTA50" s="1329"/>
      <c r="BTB50" s="1329"/>
      <c r="BTC50" s="1329"/>
      <c r="BTD50" s="1329"/>
      <c r="BTE50" s="1329"/>
      <c r="BTF50" s="1329"/>
      <c r="BTG50" s="1329"/>
      <c r="BTH50" s="1329"/>
      <c r="BTI50" s="1329"/>
      <c r="BTJ50" s="1329"/>
      <c r="BTK50" s="1329"/>
      <c r="BTL50" s="1329"/>
      <c r="BTM50" s="1329"/>
      <c r="BTN50" s="1329"/>
      <c r="BTO50" s="1329"/>
      <c r="BTP50" s="1329"/>
      <c r="BTQ50" s="1329"/>
      <c r="BTR50" s="1329"/>
      <c r="BTS50" s="1329"/>
      <c r="BTT50" s="1329"/>
      <c r="BTU50" s="1329"/>
      <c r="BTV50" s="1329"/>
      <c r="BTW50" s="1329"/>
      <c r="BTX50" s="1329"/>
      <c r="BTY50" s="1329"/>
      <c r="BTZ50" s="1329"/>
      <c r="BUA50" s="1329"/>
      <c r="BUB50" s="1329"/>
      <c r="BUC50" s="1329"/>
      <c r="BUD50" s="1329"/>
      <c r="BUE50" s="1329"/>
      <c r="BUF50" s="1329"/>
      <c r="BUG50" s="1329"/>
      <c r="BUH50" s="1329"/>
      <c r="BUI50" s="1329"/>
      <c r="BUJ50" s="1329"/>
      <c r="BUK50" s="1329"/>
      <c r="BUL50" s="1329"/>
      <c r="BUM50" s="1329"/>
      <c r="BUN50" s="1329"/>
      <c r="BUO50" s="1329"/>
      <c r="BUP50" s="1329"/>
      <c r="BUQ50" s="1329"/>
      <c r="BUR50" s="1329"/>
      <c r="BUS50" s="1329"/>
      <c r="BUT50" s="1329"/>
      <c r="BUU50" s="1329"/>
      <c r="BUV50" s="1329"/>
      <c r="BUW50" s="1329"/>
      <c r="BUX50" s="1329"/>
      <c r="BUY50" s="1329"/>
      <c r="BUZ50" s="1329"/>
      <c r="BVA50" s="1329"/>
      <c r="BVB50" s="1329"/>
      <c r="BVC50" s="1329"/>
      <c r="BVD50" s="1329"/>
      <c r="BVE50" s="1329"/>
      <c r="BVF50" s="1329"/>
      <c r="BVG50" s="1329"/>
      <c r="BVH50" s="1329"/>
      <c r="BVI50" s="1329"/>
      <c r="BVJ50" s="1329"/>
      <c r="BVK50" s="1329"/>
      <c r="BVL50" s="1329"/>
      <c r="BVM50" s="1329"/>
      <c r="BVN50" s="1329"/>
      <c r="BVO50" s="1329"/>
      <c r="BVP50" s="1329"/>
      <c r="BVQ50" s="1329"/>
      <c r="BVR50" s="1329"/>
      <c r="BVS50" s="1329"/>
      <c r="BVT50" s="1329"/>
      <c r="BVU50" s="1329"/>
      <c r="BVV50" s="1329"/>
      <c r="BVW50" s="1329"/>
      <c r="BVX50" s="1329"/>
      <c r="BVY50" s="1329"/>
      <c r="BVZ50" s="1329"/>
      <c r="BWA50" s="1329"/>
      <c r="BWB50" s="1329"/>
      <c r="BWC50" s="1329"/>
      <c r="BWD50" s="1329"/>
      <c r="BWE50" s="1329"/>
      <c r="BWF50" s="1329"/>
      <c r="BWG50" s="1329"/>
      <c r="BWH50" s="1329"/>
      <c r="BWI50" s="1329"/>
      <c r="BWJ50" s="1329"/>
      <c r="BWK50" s="1329"/>
      <c r="BWL50" s="1329"/>
      <c r="BWM50" s="1329"/>
      <c r="BWN50" s="1329"/>
      <c r="BWO50" s="1329"/>
      <c r="BWP50" s="1329"/>
      <c r="BWQ50" s="1329"/>
      <c r="BWR50" s="1329"/>
      <c r="BWS50" s="1329"/>
      <c r="BWT50" s="1329"/>
      <c r="BWU50" s="1329"/>
      <c r="BWV50" s="1329"/>
      <c r="BWW50" s="1329"/>
      <c r="BWX50" s="1329"/>
      <c r="BWY50" s="1329"/>
      <c r="BWZ50" s="1329"/>
      <c r="BXA50" s="1329"/>
      <c r="BXB50" s="1329"/>
      <c r="BXC50" s="1329"/>
      <c r="BXD50" s="1329"/>
      <c r="BXE50" s="1329"/>
      <c r="BXF50" s="1329"/>
      <c r="BXG50" s="1329"/>
      <c r="BXH50" s="1329"/>
      <c r="BXI50" s="1329"/>
      <c r="BXJ50" s="1329"/>
      <c r="BXK50" s="1329"/>
      <c r="BXL50" s="1329"/>
      <c r="BXM50" s="1329"/>
      <c r="BXN50" s="1329"/>
      <c r="BXO50" s="1329"/>
      <c r="BXP50" s="1329"/>
      <c r="BXQ50" s="1329"/>
      <c r="BXR50" s="1329"/>
      <c r="BXS50" s="1329"/>
      <c r="BXT50" s="1329"/>
      <c r="BXU50" s="1329"/>
      <c r="BXV50" s="1329"/>
      <c r="BXW50" s="1329"/>
      <c r="BXX50" s="1329"/>
      <c r="BXY50" s="1329"/>
      <c r="BXZ50" s="1329"/>
      <c r="BYA50" s="1329"/>
      <c r="BYB50" s="1329"/>
      <c r="BYC50" s="1329"/>
      <c r="BYD50" s="1329"/>
      <c r="BYE50" s="1329"/>
      <c r="BYF50" s="1329"/>
      <c r="BYG50" s="1329"/>
      <c r="BYH50" s="1329"/>
      <c r="BYI50" s="1329"/>
      <c r="BYJ50" s="1329"/>
      <c r="BYK50" s="1329"/>
      <c r="BYL50" s="1329"/>
      <c r="BYM50" s="1329"/>
      <c r="BYN50" s="1329"/>
      <c r="BYO50" s="1329"/>
      <c r="BYP50" s="1329"/>
      <c r="BYQ50" s="1329"/>
      <c r="BYR50" s="1329"/>
      <c r="BYS50" s="1329"/>
      <c r="BYT50" s="1329"/>
      <c r="BYU50" s="1329"/>
      <c r="BYV50" s="1329"/>
      <c r="BYW50" s="1329"/>
      <c r="BYX50" s="1329"/>
      <c r="BYY50" s="1329"/>
      <c r="BYZ50" s="1329"/>
      <c r="BZA50" s="1329"/>
      <c r="BZB50" s="1329"/>
      <c r="BZC50" s="1329"/>
      <c r="BZD50" s="1329"/>
      <c r="BZE50" s="1329"/>
      <c r="BZF50" s="1329"/>
      <c r="BZG50" s="1329"/>
      <c r="BZH50" s="1329"/>
      <c r="BZI50" s="1329"/>
      <c r="BZJ50" s="1329"/>
      <c r="BZK50" s="1329"/>
      <c r="BZL50" s="1329"/>
      <c r="BZM50" s="1329"/>
      <c r="BZN50" s="1329"/>
      <c r="BZO50" s="1329"/>
      <c r="BZP50" s="1329"/>
      <c r="BZQ50" s="1329"/>
      <c r="BZR50" s="1329"/>
      <c r="BZS50" s="1329"/>
      <c r="BZT50" s="1329"/>
      <c r="BZU50" s="1329"/>
      <c r="BZV50" s="1329"/>
      <c r="BZW50" s="1329"/>
      <c r="BZX50" s="1329"/>
      <c r="BZY50" s="1329"/>
      <c r="BZZ50" s="1329"/>
      <c r="CAA50" s="1329"/>
      <c r="CAB50" s="1329"/>
      <c r="CAC50" s="1329"/>
      <c r="CAD50" s="1329"/>
      <c r="CAE50" s="1329"/>
      <c r="CAF50" s="1329"/>
      <c r="CAG50" s="1329"/>
      <c r="CAH50" s="1329"/>
      <c r="CAI50" s="1329"/>
      <c r="CAJ50" s="1329"/>
      <c r="CAK50" s="1329"/>
      <c r="CAL50" s="1329"/>
      <c r="CAM50" s="1329"/>
      <c r="CAN50" s="1329"/>
      <c r="CAO50" s="1329"/>
      <c r="CAP50" s="1329"/>
      <c r="CAQ50" s="1329"/>
      <c r="CAR50" s="1329"/>
      <c r="CAS50" s="1329"/>
      <c r="CAT50" s="1329"/>
      <c r="CAU50" s="1329"/>
      <c r="CAV50" s="1329"/>
      <c r="CAW50" s="1329"/>
      <c r="CAX50" s="1329"/>
      <c r="CAY50" s="1329"/>
      <c r="CAZ50" s="1329"/>
      <c r="CBA50" s="1329"/>
      <c r="CBB50" s="1329"/>
      <c r="CBC50" s="1329"/>
      <c r="CBD50" s="1329"/>
      <c r="CBE50" s="1329"/>
      <c r="CBF50" s="1329"/>
      <c r="CBG50" s="1329"/>
      <c r="CBH50" s="1329"/>
      <c r="CBI50" s="1329"/>
      <c r="CBJ50" s="1329"/>
      <c r="CBK50" s="1329"/>
      <c r="CBL50" s="1329"/>
      <c r="CBM50" s="1329"/>
      <c r="CBN50" s="1329"/>
      <c r="CBO50" s="1329"/>
      <c r="CBP50" s="1329"/>
      <c r="CBQ50" s="1329"/>
      <c r="CBR50" s="1329"/>
      <c r="CBS50" s="1329"/>
      <c r="CBT50" s="1329"/>
      <c r="CBU50" s="1329"/>
      <c r="CBV50" s="1329"/>
      <c r="CBW50" s="1329"/>
      <c r="CBX50" s="1329"/>
      <c r="CBY50" s="1329"/>
      <c r="CBZ50" s="1329"/>
      <c r="CCA50" s="1329"/>
      <c r="CCB50" s="1329"/>
      <c r="CCC50" s="1329"/>
      <c r="CCD50" s="1329"/>
      <c r="CCE50" s="1329"/>
      <c r="CCF50" s="1329"/>
      <c r="CCG50" s="1329"/>
      <c r="CCH50" s="1329"/>
      <c r="CCI50" s="1329"/>
      <c r="CCJ50" s="1329"/>
      <c r="CCK50" s="1329"/>
      <c r="CCL50" s="1329"/>
      <c r="CCM50" s="1329"/>
      <c r="CCN50" s="1329"/>
      <c r="CCO50" s="1329"/>
      <c r="CCP50" s="1329"/>
      <c r="CCQ50" s="1329"/>
      <c r="CCR50" s="1329"/>
      <c r="CCS50" s="1329"/>
      <c r="CCT50" s="1329"/>
      <c r="CCU50" s="1329"/>
      <c r="CCV50" s="1329"/>
      <c r="CCW50" s="1329"/>
      <c r="CCX50" s="1329"/>
      <c r="CCY50" s="1329"/>
      <c r="CCZ50" s="1329"/>
      <c r="CDA50" s="1329"/>
      <c r="CDB50" s="1329"/>
      <c r="CDC50" s="1329"/>
      <c r="CDD50" s="1329"/>
      <c r="CDE50" s="1329"/>
      <c r="CDF50" s="1329"/>
      <c r="CDG50" s="1329"/>
      <c r="CDH50" s="1329"/>
      <c r="CDI50" s="1329"/>
      <c r="CDJ50" s="1329"/>
      <c r="CDK50" s="1329"/>
      <c r="CDL50" s="1329"/>
      <c r="CDM50" s="1329"/>
      <c r="CDN50" s="1329"/>
      <c r="CDO50" s="1329"/>
      <c r="CDP50" s="1329"/>
      <c r="CDQ50" s="1329"/>
      <c r="CDR50" s="1329"/>
      <c r="CDS50" s="1329"/>
      <c r="CDT50" s="1329"/>
      <c r="CDU50" s="1329"/>
      <c r="CDV50" s="1329"/>
      <c r="CDW50" s="1329"/>
      <c r="CDX50" s="1329"/>
      <c r="CDY50" s="1329"/>
      <c r="CDZ50" s="1329"/>
      <c r="CEA50" s="1329"/>
      <c r="CEB50" s="1329"/>
      <c r="CEC50" s="1329"/>
      <c r="CED50" s="1329"/>
      <c r="CEE50" s="1329"/>
      <c r="CEF50" s="1329"/>
      <c r="CEG50" s="1329"/>
      <c r="CEH50" s="1329"/>
      <c r="CEI50" s="1329"/>
      <c r="CEJ50" s="1329"/>
      <c r="CEK50" s="1329"/>
      <c r="CEL50" s="1329"/>
      <c r="CEM50" s="1329"/>
      <c r="CEN50" s="1329"/>
      <c r="CEO50" s="1329"/>
      <c r="CEP50" s="1329"/>
      <c r="CEQ50" s="1329"/>
      <c r="CER50" s="1329"/>
      <c r="CES50" s="1329"/>
      <c r="CET50" s="1329"/>
      <c r="CEU50" s="1329"/>
      <c r="CEV50" s="1329"/>
      <c r="CEW50" s="1329"/>
      <c r="CEX50" s="1329"/>
      <c r="CEY50" s="1329"/>
      <c r="CEZ50" s="1329"/>
      <c r="CFA50" s="1329"/>
      <c r="CFB50" s="1329"/>
      <c r="CFC50" s="1329"/>
      <c r="CFD50" s="1329"/>
      <c r="CFE50" s="1329"/>
      <c r="CFF50" s="1329"/>
      <c r="CFG50" s="1329"/>
      <c r="CFH50" s="1329"/>
      <c r="CFI50" s="1329"/>
      <c r="CFJ50" s="1329"/>
      <c r="CFK50" s="1329"/>
      <c r="CFL50" s="1329"/>
      <c r="CFM50" s="1329"/>
      <c r="CFN50" s="1329"/>
      <c r="CFO50" s="1329"/>
      <c r="CFP50" s="1329"/>
      <c r="CFQ50" s="1329"/>
      <c r="CFR50" s="1329"/>
      <c r="CFS50" s="1329"/>
      <c r="CFT50" s="1329"/>
      <c r="CFU50" s="1329"/>
      <c r="CFV50" s="1329"/>
      <c r="CFW50" s="1329"/>
      <c r="CFX50" s="1329"/>
      <c r="CFY50" s="1329"/>
      <c r="CFZ50" s="1329"/>
      <c r="CGA50" s="1329"/>
      <c r="CGB50" s="1329"/>
      <c r="CGC50" s="1329"/>
      <c r="CGD50" s="1329"/>
      <c r="CGE50" s="1329"/>
      <c r="CGF50" s="1329"/>
      <c r="CGG50" s="1329"/>
      <c r="CGH50" s="1329"/>
      <c r="CGI50" s="1329"/>
      <c r="CGJ50" s="1329"/>
      <c r="CGK50" s="1329"/>
      <c r="CGL50" s="1329"/>
      <c r="CGM50" s="1329"/>
      <c r="CGN50" s="1329"/>
      <c r="CGO50" s="1329"/>
      <c r="CGP50" s="1329"/>
      <c r="CGQ50" s="1329"/>
      <c r="CGR50" s="1329"/>
      <c r="CGS50" s="1329"/>
      <c r="CGT50" s="1329"/>
      <c r="CGU50" s="1329"/>
      <c r="CGV50" s="1329"/>
      <c r="CGW50" s="1329"/>
      <c r="CGX50" s="1329"/>
      <c r="CGY50" s="1329"/>
      <c r="CGZ50" s="1329"/>
      <c r="CHA50" s="1329"/>
      <c r="CHB50" s="1329"/>
      <c r="CHC50" s="1329"/>
      <c r="CHD50" s="1329"/>
      <c r="CHE50" s="1329"/>
      <c r="CHF50" s="1329"/>
      <c r="CHG50" s="1329"/>
      <c r="CHH50" s="1329"/>
      <c r="CHI50" s="1329"/>
      <c r="CHJ50" s="1329"/>
      <c r="CHK50" s="1329"/>
      <c r="CHL50" s="1329"/>
      <c r="CHM50" s="1329"/>
      <c r="CHN50" s="1329"/>
      <c r="CHO50" s="1329"/>
      <c r="CHP50" s="1329"/>
      <c r="CHQ50" s="1329"/>
      <c r="CHR50" s="1329"/>
      <c r="CHS50" s="1329"/>
      <c r="CHT50" s="1329"/>
      <c r="CHU50" s="1329"/>
      <c r="CHV50" s="1329"/>
      <c r="CHW50" s="1329"/>
      <c r="CHX50" s="1329"/>
      <c r="CHY50" s="1329"/>
      <c r="CHZ50" s="1329"/>
      <c r="CIA50" s="1329"/>
      <c r="CIB50" s="1329"/>
      <c r="CIC50" s="1329"/>
      <c r="CID50" s="1329"/>
      <c r="CIE50" s="1329"/>
      <c r="CIF50" s="1329"/>
      <c r="CIG50" s="1329"/>
      <c r="CIH50" s="1329"/>
      <c r="CII50" s="1329"/>
      <c r="CIJ50" s="1329"/>
      <c r="CIK50" s="1329"/>
      <c r="CIL50" s="1329"/>
      <c r="CIM50" s="1329"/>
      <c r="CIN50" s="1329"/>
      <c r="CIO50" s="1329"/>
      <c r="CIP50" s="1329"/>
      <c r="CIQ50" s="1329"/>
      <c r="CIR50" s="1329"/>
      <c r="CIS50" s="1329"/>
      <c r="CIT50" s="1329"/>
      <c r="CIU50" s="1329"/>
      <c r="CIV50" s="1329"/>
      <c r="CIW50" s="1329"/>
      <c r="CIX50" s="1329"/>
      <c r="CIY50" s="1329"/>
      <c r="CIZ50" s="1329"/>
      <c r="CJA50" s="1329"/>
      <c r="CJB50" s="1329"/>
      <c r="CJC50" s="1329"/>
      <c r="CJD50" s="1329"/>
      <c r="CJE50" s="1329"/>
      <c r="CJF50" s="1329"/>
      <c r="CJG50" s="1329"/>
      <c r="CJH50" s="1329"/>
      <c r="CJI50" s="1329"/>
      <c r="CJJ50" s="1329"/>
      <c r="CJK50" s="1329"/>
      <c r="CJL50" s="1329"/>
      <c r="CJM50" s="1329"/>
      <c r="CJN50" s="1329"/>
      <c r="CJO50" s="1329"/>
      <c r="CJP50" s="1329"/>
      <c r="CJQ50" s="1329"/>
      <c r="CJR50" s="1329"/>
      <c r="CJS50" s="1329"/>
      <c r="CJT50" s="1329"/>
      <c r="CJU50" s="1329"/>
      <c r="CJV50" s="1329"/>
      <c r="CJW50" s="1329"/>
      <c r="CJX50" s="1329"/>
      <c r="CJY50" s="1329"/>
      <c r="CJZ50" s="1329"/>
      <c r="CKA50" s="1329"/>
      <c r="CKB50" s="1329"/>
      <c r="CKC50" s="1329"/>
      <c r="CKD50" s="1329"/>
      <c r="CKE50" s="1329"/>
      <c r="CKF50" s="1329"/>
      <c r="CKG50" s="1329"/>
      <c r="CKH50" s="1329"/>
      <c r="CKI50" s="1329"/>
      <c r="CKJ50" s="1329"/>
      <c r="CKK50" s="1329"/>
      <c r="CKL50" s="1329"/>
      <c r="CKM50" s="1329"/>
      <c r="CKN50" s="1329"/>
      <c r="CKO50" s="1329"/>
      <c r="CKP50" s="1329"/>
      <c r="CKQ50" s="1329"/>
      <c r="CKR50" s="1329"/>
      <c r="CKS50" s="1329"/>
      <c r="CKT50" s="1329"/>
      <c r="CKU50" s="1329"/>
      <c r="CKV50" s="1329"/>
      <c r="CKW50" s="1329"/>
      <c r="CKX50" s="1329"/>
      <c r="CKY50" s="1329"/>
      <c r="CKZ50" s="1329"/>
      <c r="CLA50" s="1329"/>
      <c r="CLB50" s="1329"/>
      <c r="CLC50" s="1329"/>
      <c r="CLD50" s="1329"/>
      <c r="CLE50" s="1329"/>
      <c r="CLF50" s="1329"/>
      <c r="CLG50" s="1329"/>
      <c r="CLH50" s="1329"/>
      <c r="CLI50" s="1329"/>
      <c r="CLJ50" s="1329"/>
      <c r="CLK50" s="1329"/>
      <c r="CLL50" s="1329"/>
      <c r="CLM50" s="1329"/>
      <c r="CLN50" s="1329"/>
      <c r="CLO50" s="1329"/>
      <c r="CLP50" s="1329"/>
      <c r="CLQ50" s="1329"/>
      <c r="CLR50" s="1329"/>
      <c r="CLS50" s="1329"/>
      <c r="CLT50" s="1329"/>
      <c r="CLU50" s="1329"/>
      <c r="CLV50" s="1329"/>
      <c r="CLW50" s="1329"/>
      <c r="CLX50" s="1329"/>
      <c r="CLY50" s="1329"/>
      <c r="CLZ50" s="1329"/>
      <c r="CMA50" s="1329"/>
      <c r="CMB50" s="1329"/>
      <c r="CMC50" s="1329"/>
      <c r="CMD50" s="1329"/>
      <c r="CME50" s="1329"/>
      <c r="CMF50" s="1329"/>
      <c r="CMG50" s="1329"/>
      <c r="CMH50" s="1329"/>
      <c r="CMI50" s="1329"/>
      <c r="CMJ50" s="1329"/>
      <c r="CMK50" s="1329"/>
      <c r="CML50" s="1329"/>
      <c r="CMM50" s="1329"/>
      <c r="CMN50" s="1329"/>
      <c r="CMO50" s="1329"/>
      <c r="CMP50" s="1329"/>
      <c r="CMQ50" s="1329"/>
      <c r="CMR50" s="1329"/>
      <c r="CMS50" s="1329"/>
      <c r="CMT50" s="1329"/>
      <c r="CMU50" s="1329"/>
      <c r="CMV50" s="1329"/>
      <c r="CMW50" s="1329"/>
      <c r="CMX50" s="1329"/>
      <c r="CMY50" s="1329"/>
      <c r="CMZ50" s="1329"/>
      <c r="CNA50" s="1329"/>
      <c r="CNB50" s="1329"/>
      <c r="CNC50" s="1329"/>
      <c r="CND50" s="1329"/>
      <c r="CNE50" s="1329"/>
      <c r="CNF50" s="1329"/>
      <c r="CNG50" s="1329"/>
      <c r="CNH50" s="1329"/>
      <c r="CNI50" s="1329"/>
      <c r="CNJ50" s="1329"/>
      <c r="CNK50" s="1329"/>
      <c r="CNL50" s="1329"/>
      <c r="CNM50" s="1329"/>
      <c r="CNN50" s="1329"/>
      <c r="CNO50" s="1329"/>
      <c r="CNP50" s="1329"/>
      <c r="CNQ50" s="1329"/>
      <c r="CNR50" s="1329"/>
      <c r="CNS50" s="1329"/>
      <c r="CNT50" s="1329"/>
      <c r="CNU50" s="1329"/>
      <c r="CNV50" s="1329"/>
      <c r="CNW50" s="1329"/>
      <c r="CNX50" s="1329"/>
      <c r="CNY50" s="1329"/>
      <c r="CNZ50" s="1329"/>
      <c r="COA50" s="1329"/>
      <c r="COB50" s="1329"/>
      <c r="COC50" s="1329"/>
      <c r="COD50" s="1329"/>
      <c r="COE50" s="1329"/>
      <c r="COF50" s="1329"/>
      <c r="COG50" s="1329"/>
      <c r="COH50" s="1329"/>
      <c r="COI50" s="1329"/>
      <c r="COJ50" s="1329"/>
      <c r="COK50" s="1329"/>
      <c r="COL50" s="1329"/>
      <c r="COM50" s="1329"/>
      <c r="CON50" s="1329"/>
      <c r="COO50" s="1329"/>
      <c r="COP50" s="1329"/>
      <c r="COQ50" s="1329"/>
      <c r="COR50" s="1329"/>
      <c r="COS50" s="1329"/>
      <c r="COT50" s="1329"/>
      <c r="COU50" s="1329"/>
      <c r="COV50" s="1329"/>
      <c r="COW50" s="1329"/>
      <c r="COX50" s="1329"/>
      <c r="COY50" s="1329"/>
      <c r="COZ50" s="1329"/>
      <c r="CPA50" s="1329"/>
      <c r="CPB50" s="1329"/>
      <c r="CPC50" s="1329"/>
      <c r="CPD50" s="1329"/>
      <c r="CPE50" s="1329"/>
      <c r="CPF50" s="1329"/>
      <c r="CPG50" s="1329"/>
      <c r="CPH50" s="1329"/>
      <c r="CPI50" s="1329"/>
      <c r="CPJ50" s="1329"/>
      <c r="CPK50" s="1329"/>
      <c r="CPL50" s="1329"/>
      <c r="CPM50" s="1329"/>
      <c r="CPN50" s="1329"/>
      <c r="CPO50" s="1329"/>
      <c r="CPP50" s="1329"/>
      <c r="CPQ50" s="1329"/>
      <c r="CPR50" s="1329"/>
      <c r="CPS50" s="1329"/>
      <c r="CPT50" s="1329"/>
      <c r="CPU50" s="1329"/>
      <c r="CPV50" s="1329"/>
      <c r="CPW50" s="1329"/>
      <c r="CPX50" s="1329"/>
      <c r="CPY50" s="1329"/>
      <c r="CPZ50" s="1329"/>
      <c r="CQA50" s="1329"/>
      <c r="CQB50" s="1329"/>
      <c r="CQC50" s="1329"/>
      <c r="CQD50" s="1329"/>
      <c r="CQE50" s="1329"/>
      <c r="CQF50" s="1329"/>
      <c r="CQG50" s="1329"/>
      <c r="CQH50" s="1329"/>
      <c r="CQI50" s="1329"/>
      <c r="CQJ50" s="1329"/>
      <c r="CQK50" s="1329"/>
      <c r="CQL50" s="1329"/>
      <c r="CQM50" s="1329"/>
      <c r="CQN50" s="1329"/>
      <c r="CQO50" s="1329"/>
      <c r="CQP50" s="1329"/>
      <c r="CQQ50" s="1329"/>
      <c r="CQR50" s="1329"/>
      <c r="CQS50" s="1329"/>
      <c r="CQT50" s="1329"/>
      <c r="CQU50" s="1329"/>
      <c r="CQV50" s="1329"/>
      <c r="CQW50" s="1329"/>
      <c r="CQX50" s="1329"/>
      <c r="CQY50" s="1329"/>
      <c r="CQZ50" s="1329"/>
      <c r="CRA50" s="1329"/>
      <c r="CRB50" s="1329"/>
      <c r="CRC50" s="1329"/>
      <c r="CRD50" s="1329"/>
      <c r="CRE50" s="1329"/>
      <c r="CRF50" s="1329"/>
      <c r="CRG50" s="1329"/>
      <c r="CRH50" s="1329"/>
      <c r="CRI50" s="1329"/>
      <c r="CRJ50" s="1329"/>
      <c r="CRK50" s="1329"/>
      <c r="CRL50" s="1329"/>
      <c r="CRM50" s="1329"/>
      <c r="CRN50" s="1329"/>
      <c r="CRO50" s="1329"/>
      <c r="CRP50" s="1329"/>
      <c r="CRQ50" s="1329"/>
      <c r="CRR50" s="1329"/>
      <c r="CRS50" s="1329"/>
      <c r="CRT50" s="1329"/>
      <c r="CRU50" s="1329"/>
      <c r="CRV50" s="1329"/>
      <c r="CRW50" s="1329"/>
      <c r="CRX50" s="1329"/>
      <c r="CRY50" s="1329"/>
      <c r="CRZ50" s="1329"/>
      <c r="CSA50" s="1329"/>
      <c r="CSB50" s="1329"/>
      <c r="CSC50" s="1329"/>
      <c r="CSD50" s="1329"/>
      <c r="CSE50" s="1329"/>
      <c r="CSF50" s="1329"/>
      <c r="CSG50" s="1329"/>
      <c r="CSH50" s="1329"/>
      <c r="CSI50" s="1329"/>
      <c r="CSJ50" s="1329"/>
      <c r="CSK50" s="1329"/>
      <c r="CSL50" s="1329"/>
      <c r="CSM50" s="1329"/>
      <c r="CSN50" s="1329"/>
      <c r="CSO50" s="1329"/>
      <c r="CSP50" s="1329"/>
      <c r="CSQ50" s="1329"/>
      <c r="CSR50" s="1329"/>
      <c r="CSS50" s="1329"/>
      <c r="CST50" s="1329"/>
      <c r="CSU50" s="1329"/>
      <c r="CSV50" s="1329"/>
      <c r="CSW50" s="1329"/>
      <c r="CSX50" s="1329"/>
      <c r="CSY50" s="1329"/>
      <c r="CSZ50" s="1329"/>
      <c r="CTA50" s="1329"/>
      <c r="CTB50" s="1329"/>
      <c r="CTC50" s="1329"/>
      <c r="CTD50" s="1329"/>
      <c r="CTE50" s="1329"/>
      <c r="CTF50" s="1329"/>
      <c r="CTG50" s="1329"/>
      <c r="CTH50" s="1329"/>
      <c r="CTI50" s="1329"/>
      <c r="CTJ50" s="1329"/>
      <c r="CTK50" s="1329"/>
      <c r="CTL50" s="1329"/>
      <c r="CTM50" s="1329"/>
      <c r="CTN50" s="1329"/>
      <c r="CTO50" s="1329"/>
      <c r="CTP50" s="1329"/>
      <c r="CTQ50" s="1329"/>
      <c r="CTR50" s="1329"/>
      <c r="CTS50" s="1329"/>
      <c r="CTT50" s="1329"/>
      <c r="CTU50" s="1329"/>
      <c r="CTV50" s="1329"/>
      <c r="CTW50" s="1329"/>
      <c r="CTX50" s="1329"/>
      <c r="CTY50" s="1329"/>
      <c r="CTZ50" s="1329"/>
      <c r="CUA50" s="1329"/>
      <c r="CUB50" s="1329"/>
      <c r="CUC50" s="1329"/>
      <c r="CUD50" s="1329"/>
      <c r="CUE50" s="1329"/>
      <c r="CUF50" s="1329"/>
      <c r="CUG50" s="1329"/>
      <c r="CUH50" s="1329"/>
      <c r="CUI50" s="1329"/>
      <c r="CUJ50" s="1329"/>
      <c r="CUK50" s="1329"/>
      <c r="CUL50" s="1329"/>
      <c r="CUM50" s="1329"/>
      <c r="CUN50" s="1329"/>
      <c r="CUO50" s="1329"/>
      <c r="CUP50" s="1329"/>
      <c r="CUQ50" s="1329"/>
      <c r="CUR50" s="1329"/>
      <c r="CUS50" s="1329"/>
      <c r="CUT50" s="1329"/>
      <c r="CUU50" s="1329"/>
      <c r="CUV50" s="1329"/>
      <c r="CUW50" s="1329"/>
      <c r="CUX50" s="1329"/>
      <c r="CUY50" s="1329"/>
      <c r="CUZ50" s="1329"/>
      <c r="CVA50" s="1329"/>
      <c r="CVB50" s="1329"/>
      <c r="CVC50" s="1329"/>
      <c r="CVD50" s="1329"/>
      <c r="CVE50" s="1329"/>
      <c r="CVF50" s="1329"/>
      <c r="CVG50" s="1329"/>
      <c r="CVH50" s="1329"/>
      <c r="CVI50" s="1329"/>
      <c r="CVJ50" s="1329"/>
      <c r="CVK50" s="1329"/>
      <c r="CVL50" s="1329"/>
      <c r="CVM50" s="1329"/>
      <c r="CVN50" s="1329"/>
      <c r="CVO50" s="1329"/>
      <c r="CVP50" s="1329"/>
      <c r="CVQ50" s="1329"/>
      <c r="CVR50" s="1329"/>
      <c r="CVS50" s="1329"/>
      <c r="CVT50" s="1329"/>
      <c r="CVU50" s="1329"/>
      <c r="CVV50" s="1329"/>
      <c r="CVW50" s="1329"/>
      <c r="CVX50" s="1329"/>
      <c r="CVY50" s="1329"/>
      <c r="CVZ50" s="1329"/>
      <c r="CWA50" s="1329"/>
      <c r="CWB50" s="1329"/>
      <c r="CWC50" s="1329"/>
      <c r="CWD50" s="1329"/>
      <c r="CWE50" s="1329"/>
      <c r="CWF50" s="1329"/>
      <c r="CWG50" s="1329"/>
      <c r="CWH50" s="1329"/>
      <c r="CWI50" s="1329"/>
      <c r="CWJ50" s="1329"/>
      <c r="CWK50" s="1329"/>
      <c r="CWL50" s="1329"/>
      <c r="CWM50" s="1329"/>
      <c r="CWN50" s="1329"/>
      <c r="CWO50" s="1329"/>
      <c r="CWP50" s="1329"/>
      <c r="CWQ50" s="1329"/>
      <c r="CWR50" s="1329"/>
      <c r="CWS50" s="1329"/>
      <c r="CWT50" s="1329"/>
      <c r="CWU50" s="1329"/>
      <c r="CWV50" s="1329"/>
      <c r="CWW50" s="1329"/>
      <c r="CWX50" s="1329"/>
      <c r="CWY50" s="1329"/>
      <c r="CWZ50" s="1329"/>
      <c r="CXA50" s="1329"/>
      <c r="CXB50" s="1329"/>
      <c r="CXC50" s="1329"/>
      <c r="CXD50" s="1329"/>
      <c r="CXE50" s="1329"/>
      <c r="CXF50" s="1329"/>
      <c r="CXG50" s="1329"/>
      <c r="CXH50" s="1329"/>
      <c r="CXI50" s="1329"/>
      <c r="CXJ50" s="1329"/>
      <c r="CXK50" s="1329"/>
      <c r="CXL50" s="1329"/>
      <c r="CXM50" s="1329"/>
      <c r="CXN50" s="1329"/>
      <c r="CXO50" s="1329"/>
      <c r="CXP50" s="1329"/>
      <c r="CXQ50" s="1329"/>
      <c r="CXR50" s="1329"/>
      <c r="CXS50" s="1329"/>
      <c r="CXT50" s="1329"/>
      <c r="CXU50" s="1329"/>
      <c r="CXV50" s="1329"/>
      <c r="CXW50" s="1329"/>
      <c r="CXX50" s="1329"/>
      <c r="CXY50" s="1329"/>
      <c r="CXZ50" s="1329"/>
      <c r="CYA50" s="1329"/>
      <c r="CYB50" s="1329"/>
      <c r="CYC50" s="1329"/>
      <c r="CYD50" s="1329"/>
      <c r="CYE50" s="1329"/>
      <c r="CYF50" s="1329"/>
      <c r="CYG50" s="1329"/>
      <c r="CYH50" s="1329"/>
      <c r="CYI50" s="1329"/>
      <c r="CYJ50" s="1329"/>
      <c r="CYK50" s="1329"/>
      <c r="CYL50" s="1329"/>
      <c r="CYM50" s="1329"/>
      <c r="CYN50" s="1329"/>
      <c r="CYO50" s="1329"/>
      <c r="CYP50" s="1329"/>
      <c r="CYQ50" s="1329"/>
      <c r="CYR50" s="1329"/>
      <c r="CYS50" s="1329"/>
      <c r="CYT50" s="1329"/>
      <c r="CYU50" s="1329"/>
      <c r="CYV50" s="1329"/>
      <c r="CYW50" s="1329"/>
      <c r="CYX50" s="1329"/>
      <c r="CYY50" s="1329"/>
      <c r="CYZ50" s="1329"/>
      <c r="CZA50" s="1329"/>
      <c r="CZB50" s="1329"/>
      <c r="CZC50" s="1329"/>
      <c r="CZD50" s="1329"/>
      <c r="CZE50" s="1329"/>
      <c r="CZF50" s="1329"/>
      <c r="CZG50" s="1329"/>
      <c r="CZH50" s="1329"/>
      <c r="CZI50" s="1329"/>
      <c r="CZJ50" s="1329"/>
      <c r="CZK50" s="1329"/>
      <c r="CZL50" s="1329"/>
      <c r="CZM50" s="1329"/>
      <c r="CZN50" s="1329"/>
      <c r="CZO50" s="1329"/>
      <c r="CZP50" s="1329"/>
      <c r="CZQ50" s="1329"/>
      <c r="CZR50" s="1329"/>
      <c r="CZS50" s="1329"/>
      <c r="CZT50" s="1329"/>
      <c r="CZU50" s="1329"/>
      <c r="CZV50" s="1329"/>
      <c r="CZW50" s="1329"/>
      <c r="CZX50" s="1329"/>
      <c r="CZY50" s="1329"/>
      <c r="CZZ50" s="1329"/>
      <c r="DAA50" s="1329"/>
      <c r="DAB50" s="1329"/>
      <c r="DAC50" s="1329"/>
      <c r="DAD50" s="1329"/>
      <c r="DAE50" s="1329"/>
      <c r="DAF50" s="1329"/>
      <c r="DAG50" s="1329"/>
      <c r="DAH50" s="1329"/>
      <c r="DAI50" s="1329"/>
      <c r="DAJ50" s="1329"/>
      <c r="DAK50" s="1329"/>
      <c r="DAL50" s="1329"/>
      <c r="DAM50" s="1329"/>
      <c r="DAN50" s="1329"/>
      <c r="DAO50" s="1329"/>
      <c r="DAP50" s="1329"/>
      <c r="DAQ50" s="1329"/>
      <c r="DAR50" s="1329"/>
      <c r="DAS50" s="1329"/>
      <c r="DAT50" s="1329"/>
      <c r="DAU50" s="1329"/>
      <c r="DAV50" s="1329"/>
      <c r="DAW50" s="1329"/>
      <c r="DAX50" s="1329"/>
      <c r="DAY50" s="1329"/>
      <c r="DAZ50" s="1329"/>
      <c r="DBA50" s="1329"/>
      <c r="DBB50" s="1329"/>
      <c r="DBC50" s="1329"/>
      <c r="DBD50" s="1329"/>
      <c r="DBE50" s="1329"/>
      <c r="DBF50" s="1329"/>
      <c r="DBG50" s="1329"/>
      <c r="DBH50" s="1329"/>
      <c r="DBI50" s="1329"/>
      <c r="DBJ50" s="1329"/>
      <c r="DBK50" s="1329"/>
      <c r="DBL50" s="1329"/>
      <c r="DBM50" s="1329"/>
      <c r="DBN50" s="1329"/>
      <c r="DBO50" s="1329"/>
      <c r="DBP50" s="1329"/>
      <c r="DBQ50" s="1329"/>
      <c r="DBR50" s="1329"/>
      <c r="DBS50" s="1329"/>
      <c r="DBT50" s="1329"/>
      <c r="DBU50" s="1329"/>
      <c r="DBV50" s="1329"/>
      <c r="DBW50" s="1329"/>
      <c r="DBX50" s="1329"/>
      <c r="DBY50" s="1329"/>
      <c r="DBZ50" s="1329"/>
      <c r="DCA50" s="1329"/>
      <c r="DCB50" s="1329"/>
      <c r="DCC50" s="1329"/>
      <c r="DCD50" s="1329"/>
      <c r="DCE50" s="1329"/>
      <c r="DCF50" s="1329"/>
      <c r="DCG50" s="1329"/>
      <c r="DCH50" s="1329"/>
      <c r="DCI50" s="1329"/>
      <c r="DCJ50" s="1329"/>
      <c r="DCK50" s="1329"/>
      <c r="DCL50" s="1329"/>
      <c r="DCM50" s="1329"/>
      <c r="DCN50" s="1329"/>
      <c r="DCO50" s="1329"/>
      <c r="DCP50" s="1329"/>
      <c r="DCQ50" s="1329"/>
      <c r="DCR50" s="1329"/>
      <c r="DCS50" s="1329"/>
      <c r="DCT50" s="1329"/>
      <c r="DCU50" s="1329"/>
      <c r="DCV50" s="1329"/>
      <c r="DCW50" s="1329"/>
      <c r="DCX50" s="1329"/>
      <c r="DCY50" s="1329"/>
      <c r="DCZ50" s="1329"/>
      <c r="DDA50" s="1329"/>
      <c r="DDB50" s="1329"/>
      <c r="DDC50" s="1329"/>
      <c r="DDD50" s="1329"/>
      <c r="DDE50" s="1329"/>
      <c r="DDF50" s="1329"/>
      <c r="DDG50" s="1329"/>
      <c r="DDH50" s="1329"/>
      <c r="DDI50" s="1329"/>
      <c r="DDJ50" s="1329"/>
      <c r="DDK50" s="1329"/>
      <c r="DDL50" s="1329"/>
      <c r="DDM50" s="1329"/>
      <c r="DDN50" s="1329"/>
      <c r="DDO50" s="1329"/>
      <c r="DDP50" s="1329"/>
      <c r="DDQ50" s="1329"/>
      <c r="DDR50" s="1329"/>
      <c r="DDS50" s="1329"/>
      <c r="DDT50" s="1329"/>
      <c r="DDU50" s="1329"/>
      <c r="DDV50" s="1329"/>
      <c r="DDW50" s="1329"/>
      <c r="DDX50" s="1329"/>
      <c r="DDY50" s="1329"/>
      <c r="DDZ50" s="1329"/>
      <c r="DEA50" s="1329"/>
      <c r="DEB50" s="1329"/>
      <c r="DEC50" s="1329"/>
      <c r="DED50" s="1329"/>
      <c r="DEE50" s="1329"/>
      <c r="DEF50" s="1329"/>
      <c r="DEG50" s="1329"/>
      <c r="DEH50" s="1329"/>
      <c r="DEI50" s="1329"/>
      <c r="DEJ50" s="1329"/>
      <c r="DEK50" s="1329"/>
      <c r="DEL50" s="1329"/>
      <c r="DEM50" s="1329"/>
      <c r="DEN50" s="1329"/>
      <c r="DEO50" s="1329"/>
      <c r="DEP50" s="1329"/>
      <c r="DEQ50" s="1329"/>
      <c r="DER50" s="1329"/>
      <c r="DES50" s="1329"/>
      <c r="DET50" s="1329"/>
      <c r="DEU50" s="1329"/>
      <c r="DEV50" s="1329"/>
      <c r="DEW50" s="1329"/>
      <c r="DEX50" s="1329"/>
      <c r="DEY50" s="1329"/>
      <c r="DEZ50" s="1329"/>
      <c r="DFA50" s="1329"/>
      <c r="DFB50" s="1329"/>
      <c r="DFC50" s="1329"/>
      <c r="DFD50" s="1329"/>
      <c r="DFE50" s="1329"/>
      <c r="DFF50" s="1329"/>
      <c r="DFG50" s="1329"/>
      <c r="DFH50" s="1329"/>
      <c r="DFI50" s="1329"/>
      <c r="DFJ50" s="1329"/>
      <c r="DFK50" s="1329"/>
      <c r="DFL50" s="1329"/>
      <c r="DFM50" s="1329"/>
      <c r="DFN50" s="1329"/>
      <c r="DFO50" s="1329"/>
      <c r="DFP50" s="1329"/>
      <c r="DFQ50" s="1329"/>
      <c r="DFR50" s="1329"/>
      <c r="DFS50" s="1329"/>
      <c r="DFT50" s="1329"/>
      <c r="DFU50" s="1329"/>
      <c r="DFV50" s="1329"/>
      <c r="DFW50" s="1329"/>
      <c r="DFX50" s="1329"/>
      <c r="DFY50" s="1329"/>
      <c r="DFZ50" s="1329"/>
      <c r="DGA50" s="1329"/>
      <c r="DGB50" s="1329"/>
      <c r="DGC50" s="1329"/>
      <c r="DGD50" s="1329"/>
      <c r="DGE50" s="1329"/>
      <c r="DGF50" s="1329"/>
      <c r="DGG50" s="1329"/>
      <c r="DGH50" s="1329"/>
      <c r="DGI50" s="1329"/>
      <c r="DGJ50" s="1329"/>
      <c r="DGK50" s="1329"/>
      <c r="DGL50" s="1329"/>
      <c r="DGM50" s="1329"/>
      <c r="DGN50" s="1329"/>
      <c r="DGO50" s="1329"/>
      <c r="DGP50" s="1329"/>
      <c r="DGQ50" s="1329"/>
      <c r="DGR50" s="1329"/>
      <c r="DGS50" s="1329"/>
      <c r="DGT50" s="1329"/>
      <c r="DGU50" s="1329"/>
      <c r="DGV50" s="1329"/>
      <c r="DGW50" s="1329"/>
      <c r="DGX50" s="1329"/>
      <c r="DGY50" s="1329"/>
      <c r="DGZ50" s="1329"/>
      <c r="DHA50" s="1329"/>
      <c r="DHB50" s="1329"/>
      <c r="DHC50" s="1329"/>
      <c r="DHD50" s="1329"/>
      <c r="DHE50" s="1329"/>
      <c r="DHF50" s="1329"/>
      <c r="DHG50" s="1329"/>
      <c r="DHH50" s="1329"/>
      <c r="DHI50" s="1329"/>
      <c r="DHJ50" s="1329"/>
      <c r="DHK50" s="1329"/>
      <c r="DHL50" s="1329"/>
      <c r="DHM50" s="1329"/>
      <c r="DHN50" s="1329"/>
      <c r="DHO50" s="1329"/>
      <c r="DHP50" s="1329"/>
      <c r="DHQ50" s="1329"/>
      <c r="DHR50" s="1329"/>
      <c r="DHS50" s="1329"/>
      <c r="DHT50" s="1329"/>
      <c r="DHU50" s="1329"/>
      <c r="DHV50" s="1329"/>
      <c r="DHW50" s="1329"/>
      <c r="DHX50" s="1329"/>
      <c r="DHY50" s="1329"/>
      <c r="DHZ50" s="1329"/>
      <c r="DIA50" s="1329"/>
      <c r="DIB50" s="1329"/>
      <c r="DIC50" s="1329"/>
      <c r="DID50" s="1329"/>
      <c r="DIE50" s="1329"/>
      <c r="DIF50" s="1329"/>
      <c r="DIG50" s="1329"/>
      <c r="DIH50" s="1329"/>
      <c r="DII50" s="1329"/>
      <c r="DIJ50" s="1329"/>
      <c r="DIK50" s="1329"/>
      <c r="DIL50" s="1329"/>
      <c r="DIM50" s="1329"/>
      <c r="DIN50" s="1329"/>
      <c r="DIO50" s="1329"/>
      <c r="DIP50" s="1329"/>
      <c r="DIQ50" s="1329"/>
      <c r="DIR50" s="1329"/>
      <c r="DIS50" s="1329"/>
      <c r="DIT50" s="1329"/>
      <c r="DIU50" s="1329"/>
      <c r="DIV50" s="1329"/>
      <c r="DIW50" s="1329"/>
      <c r="DIX50" s="1329"/>
      <c r="DIY50" s="1329"/>
      <c r="DIZ50" s="1329"/>
      <c r="DJA50" s="1329"/>
      <c r="DJB50" s="1329"/>
      <c r="DJC50" s="1329"/>
      <c r="DJD50" s="1329"/>
      <c r="DJE50" s="1329"/>
      <c r="DJF50" s="1329"/>
      <c r="DJG50" s="1329"/>
      <c r="DJH50" s="1329"/>
      <c r="DJI50" s="1329"/>
      <c r="DJJ50" s="1329"/>
      <c r="DJK50" s="1329"/>
      <c r="DJL50" s="1329"/>
      <c r="DJM50" s="1329"/>
      <c r="DJN50" s="1329"/>
      <c r="DJO50" s="1329"/>
      <c r="DJP50" s="1329"/>
      <c r="DJQ50" s="1329"/>
      <c r="DJR50" s="1329"/>
      <c r="DJS50" s="1329"/>
      <c r="DJT50" s="1329"/>
      <c r="DJU50" s="1329"/>
      <c r="DJV50" s="1329"/>
      <c r="DJW50" s="1329"/>
      <c r="DJX50" s="1329"/>
      <c r="DJY50" s="1329"/>
      <c r="DJZ50" s="1329"/>
      <c r="DKA50" s="1329"/>
      <c r="DKB50" s="1329"/>
      <c r="DKC50" s="1329"/>
      <c r="DKD50" s="1329"/>
      <c r="DKE50" s="1329"/>
      <c r="DKF50" s="1329"/>
      <c r="DKG50" s="1329"/>
      <c r="DKH50" s="1329"/>
      <c r="DKI50" s="1329"/>
      <c r="DKJ50" s="1329"/>
      <c r="DKK50" s="1329"/>
      <c r="DKL50" s="1329"/>
      <c r="DKM50" s="1329"/>
      <c r="DKN50" s="1329"/>
      <c r="DKO50" s="1329"/>
      <c r="DKP50" s="1329"/>
      <c r="DKQ50" s="1329"/>
      <c r="DKR50" s="1329"/>
      <c r="DKS50" s="1329"/>
      <c r="DKT50" s="1329"/>
      <c r="DKU50" s="1329"/>
      <c r="DKV50" s="1329"/>
      <c r="DKW50" s="1329"/>
      <c r="DKX50" s="1329"/>
      <c r="DKY50" s="1329"/>
      <c r="DKZ50" s="1329"/>
      <c r="DLA50" s="1329"/>
      <c r="DLB50" s="1329"/>
      <c r="DLC50" s="1329"/>
      <c r="DLD50" s="1329"/>
      <c r="DLE50" s="1329"/>
      <c r="DLF50" s="1329"/>
      <c r="DLG50" s="1329"/>
      <c r="DLH50" s="1329"/>
      <c r="DLI50" s="1329"/>
      <c r="DLJ50" s="1329"/>
      <c r="DLK50" s="1329"/>
      <c r="DLL50" s="1329"/>
      <c r="DLM50" s="1329"/>
      <c r="DLN50" s="1329"/>
      <c r="DLO50" s="1329"/>
      <c r="DLP50" s="1329"/>
      <c r="DLQ50" s="1329"/>
      <c r="DLR50" s="1329"/>
      <c r="DLS50" s="1329"/>
      <c r="DLT50" s="1329"/>
      <c r="DLU50" s="1329"/>
      <c r="DLV50" s="1329"/>
      <c r="DLW50" s="1329"/>
      <c r="DLX50" s="1329"/>
      <c r="DLY50" s="1329"/>
      <c r="DLZ50" s="1329"/>
      <c r="DMA50" s="1329"/>
      <c r="DMB50" s="1329"/>
      <c r="DMC50" s="1329"/>
      <c r="DMD50" s="1329"/>
      <c r="DME50" s="1329"/>
      <c r="DMF50" s="1329"/>
      <c r="DMG50" s="1329"/>
      <c r="DMH50" s="1329"/>
      <c r="DMI50" s="1329"/>
      <c r="DMJ50" s="1329"/>
      <c r="DMK50" s="1329"/>
      <c r="DML50" s="1329"/>
      <c r="DMM50" s="1329"/>
      <c r="DMN50" s="1329"/>
      <c r="DMO50" s="1329"/>
      <c r="DMP50" s="1329"/>
      <c r="DMQ50" s="1329"/>
      <c r="DMR50" s="1329"/>
      <c r="DMS50" s="1329"/>
      <c r="DMT50" s="1329"/>
      <c r="DMU50" s="1329"/>
      <c r="DMV50" s="1329"/>
      <c r="DMW50" s="1329"/>
      <c r="DMX50" s="1329"/>
      <c r="DMY50" s="1329"/>
      <c r="DMZ50" s="1329"/>
      <c r="DNA50" s="1329"/>
      <c r="DNB50" s="1329"/>
      <c r="DNC50" s="1329"/>
      <c r="DND50" s="1329"/>
      <c r="DNE50" s="1329"/>
      <c r="DNF50" s="1329"/>
      <c r="DNG50" s="1329"/>
      <c r="DNH50" s="1329"/>
      <c r="DNI50" s="1329"/>
      <c r="DNJ50" s="1329"/>
      <c r="DNK50" s="1329"/>
      <c r="DNL50" s="1329"/>
      <c r="DNM50" s="1329"/>
      <c r="DNN50" s="1329"/>
      <c r="DNO50" s="1329"/>
      <c r="DNP50" s="1329"/>
      <c r="DNQ50" s="1329"/>
      <c r="DNR50" s="1329"/>
      <c r="DNS50" s="1329"/>
      <c r="DNT50" s="1329"/>
      <c r="DNU50" s="1329"/>
      <c r="DNV50" s="1329"/>
      <c r="DNW50" s="1329"/>
      <c r="DNX50" s="1329"/>
      <c r="DNY50" s="1329"/>
      <c r="DNZ50" s="1329"/>
      <c r="DOA50" s="1329"/>
      <c r="DOB50" s="1329"/>
      <c r="DOC50" s="1329"/>
      <c r="DOD50" s="1329"/>
      <c r="DOE50" s="1329"/>
      <c r="DOF50" s="1329"/>
      <c r="DOG50" s="1329"/>
      <c r="DOH50" s="1329"/>
      <c r="DOI50" s="1329"/>
      <c r="DOJ50" s="1329"/>
      <c r="DOK50" s="1329"/>
      <c r="DOL50" s="1329"/>
      <c r="DOM50" s="1329"/>
      <c r="DON50" s="1329"/>
      <c r="DOO50" s="1329"/>
      <c r="DOP50" s="1329"/>
      <c r="DOQ50" s="1329"/>
      <c r="DOR50" s="1329"/>
      <c r="DOS50" s="1329"/>
      <c r="DOT50" s="1329"/>
      <c r="DOU50" s="1329"/>
      <c r="DOV50" s="1329"/>
      <c r="DOW50" s="1329"/>
      <c r="DOX50" s="1329"/>
      <c r="DOY50" s="1329"/>
      <c r="DOZ50" s="1329"/>
      <c r="DPA50" s="1329"/>
      <c r="DPB50" s="1329"/>
      <c r="DPC50" s="1329"/>
      <c r="DPD50" s="1329"/>
      <c r="DPE50" s="1329"/>
      <c r="DPF50" s="1329"/>
      <c r="DPG50" s="1329"/>
      <c r="DPH50" s="1329"/>
      <c r="DPI50" s="1329"/>
      <c r="DPJ50" s="1329"/>
      <c r="DPK50" s="1329"/>
      <c r="DPL50" s="1329"/>
      <c r="DPM50" s="1329"/>
      <c r="DPN50" s="1329"/>
      <c r="DPO50" s="1329"/>
      <c r="DPP50" s="1329"/>
      <c r="DPQ50" s="1329"/>
      <c r="DPR50" s="1329"/>
      <c r="DPS50" s="1329"/>
      <c r="DPT50" s="1329"/>
      <c r="DPU50" s="1329"/>
      <c r="DPV50" s="1329"/>
      <c r="DPW50" s="1329"/>
      <c r="DPX50" s="1329"/>
      <c r="DPY50" s="1329"/>
      <c r="DPZ50" s="1329"/>
      <c r="DQA50" s="1329"/>
      <c r="DQB50" s="1329"/>
      <c r="DQC50" s="1329"/>
      <c r="DQD50" s="1329"/>
      <c r="DQE50" s="1329"/>
      <c r="DQF50" s="1329"/>
      <c r="DQG50" s="1329"/>
      <c r="DQH50" s="1329"/>
      <c r="DQI50" s="1329"/>
      <c r="DQJ50" s="1329"/>
      <c r="DQK50" s="1329"/>
      <c r="DQL50" s="1329"/>
      <c r="DQM50" s="1329"/>
      <c r="DQN50" s="1329"/>
      <c r="DQO50" s="1329"/>
      <c r="DQP50" s="1329"/>
      <c r="DQQ50" s="1329"/>
      <c r="DQR50" s="1329"/>
      <c r="DQS50" s="1329"/>
      <c r="DQT50" s="1329"/>
      <c r="DQU50" s="1329"/>
      <c r="DQV50" s="1329"/>
      <c r="DQW50" s="1329"/>
      <c r="DQX50" s="1329"/>
      <c r="DQY50" s="1329"/>
      <c r="DQZ50" s="1329"/>
      <c r="DRA50" s="1329"/>
      <c r="DRB50" s="1329"/>
      <c r="DRC50" s="1329"/>
      <c r="DRD50" s="1329"/>
      <c r="DRE50" s="1329"/>
      <c r="DRF50" s="1329"/>
      <c r="DRG50" s="1329"/>
      <c r="DRH50" s="1329"/>
      <c r="DRI50" s="1329"/>
      <c r="DRJ50" s="1329"/>
      <c r="DRK50" s="1329"/>
      <c r="DRL50" s="1329"/>
      <c r="DRM50" s="1329"/>
      <c r="DRN50" s="1329"/>
      <c r="DRO50" s="1329"/>
      <c r="DRP50" s="1329"/>
      <c r="DRQ50" s="1329"/>
      <c r="DRR50" s="1329"/>
      <c r="DRS50" s="1329"/>
      <c r="DRT50" s="1329"/>
      <c r="DRU50" s="1329"/>
      <c r="DRV50" s="1329"/>
      <c r="DRW50" s="1329"/>
      <c r="DRX50" s="1329"/>
      <c r="DRY50" s="1329"/>
      <c r="DRZ50" s="1329"/>
      <c r="DSA50" s="1329"/>
      <c r="DSB50" s="1329"/>
      <c r="DSC50" s="1329"/>
      <c r="DSD50" s="1329"/>
      <c r="DSE50" s="1329"/>
      <c r="DSF50" s="1329"/>
      <c r="DSG50" s="1329"/>
      <c r="DSH50" s="1329"/>
      <c r="DSI50" s="1329"/>
      <c r="DSJ50" s="1329"/>
      <c r="DSK50" s="1329"/>
      <c r="DSL50" s="1329"/>
      <c r="DSM50" s="1329"/>
      <c r="DSN50" s="1329"/>
      <c r="DSO50" s="1329"/>
      <c r="DSP50" s="1329"/>
      <c r="DSQ50" s="1329"/>
      <c r="DSR50" s="1329"/>
      <c r="DSS50" s="1329"/>
      <c r="DST50" s="1329"/>
      <c r="DSU50" s="1329"/>
      <c r="DSV50" s="1329"/>
      <c r="DSW50" s="1329"/>
      <c r="DSX50" s="1329"/>
      <c r="DSY50" s="1329"/>
      <c r="DSZ50" s="1329"/>
      <c r="DTA50" s="1329"/>
      <c r="DTB50" s="1329"/>
      <c r="DTC50" s="1329"/>
      <c r="DTD50" s="1329"/>
      <c r="DTE50" s="1329"/>
      <c r="DTF50" s="1329"/>
      <c r="DTG50" s="1329"/>
      <c r="DTH50" s="1329"/>
      <c r="DTI50" s="1329"/>
      <c r="DTJ50" s="1329"/>
      <c r="DTK50" s="1329"/>
      <c r="DTL50" s="1329"/>
      <c r="DTM50" s="1329"/>
      <c r="DTN50" s="1329"/>
      <c r="DTO50" s="1329"/>
      <c r="DTP50" s="1329"/>
      <c r="DTQ50" s="1329"/>
      <c r="DTR50" s="1329"/>
      <c r="DTS50" s="1329"/>
      <c r="DTT50" s="1329"/>
      <c r="DTU50" s="1329"/>
      <c r="DTV50" s="1329"/>
      <c r="DTW50" s="1329"/>
      <c r="DTX50" s="1329"/>
      <c r="DTY50" s="1329"/>
      <c r="DTZ50" s="1329"/>
      <c r="DUA50" s="1329"/>
      <c r="DUB50" s="1329"/>
      <c r="DUC50" s="1329"/>
      <c r="DUD50" s="1329"/>
      <c r="DUE50" s="1329"/>
      <c r="DUF50" s="1329"/>
      <c r="DUG50" s="1329"/>
      <c r="DUH50" s="1329"/>
      <c r="DUI50" s="1329"/>
      <c r="DUJ50" s="1329"/>
      <c r="DUK50" s="1329"/>
      <c r="DUL50" s="1329"/>
      <c r="DUM50" s="1329"/>
      <c r="DUN50" s="1329"/>
      <c r="DUO50" s="1329"/>
      <c r="DUP50" s="1329"/>
      <c r="DUQ50" s="1329"/>
      <c r="DUR50" s="1329"/>
      <c r="DUS50" s="1329"/>
      <c r="DUT50" s="1329"/>
      <c r="DUU50" s="1329"/>
      <c r="DUV50" s="1329"/>
      <c r="DUW50" s="1329"/>
      <c r="DUX50" s="1329"/>
      <c r="DUY50" s="1329"/>
      <c r="DUZ50" s="1329"/>
      <c r="DVA50" s="1329"/>
      <c r="DVB50" s="1329"/>
      <c r="DVC50" s="1329"/>
      <c r="DVD50" s="1329"/>
      <c r="DVE50" s="1329"/>
      <c r="DVF50" s="1329"/>
      <c r="DVG50" s="1329"/>
      <c r="DVH50" s="1329"/>
      <c r="DVI50" s="1329"/>
      <c r="DVJ50" s="1329"/>
      <c r="DVK50" s="1329"/>
      <c r="DVL50" s="1329"/>
      <c r="DVM50" s="1329"/>
      <c r="DVN50" s="1329"/>
      <c r="DVO50" s="1329"/>
      <c r="DVP50" s="1329"/>
      <c r="DVQ50" s="1329"/>
      <c r="DVR50" s="1329"/>
      <c r="DVS50" s="1329"/>
      <c r="DVT50" s="1329"/>
      <c r="DVU50" s="1329"/>
      <c r="DVV50" s="1329"/>
      <c r="DVW50" s="1329"/>
      <c r="DVX50" s="1329"/>
      <c r="DVY50" s="1329"/>
      <c r="DVZ50" s="1329"/>
      <c r="DWA50" s="1329"/>
      <c r="DWB50" s="1329"/>
      <c r="DWC50" s="1329"/>
      <c r="DWD50" s="1329"/>
      <c r="DWE50" s="1329"/>
      <c r="DWF50" s="1329"/>
      <c r="DWG50" s="1329"/>
      <c r="DWH50" s="1329"/>
      <c r="DWI50" s="1329"/>
      <c r="DWJ50" s="1329"/>
      <c r="DWK50" s="1329"/>
      <c r="DWL50" s="1329"/>
      <c r="DWM50" s="1329"/>
      <c r="DWN50" s="1329"/>
      <c r="DWO50" s="1329"/>
      <c r="DWP50" s="1329"/>
      <c r="DWQ50" s="1329"/>
      <c r="DWR50" s="1329"/>
      <c r="DWS50" s="1329"/>
      <c r="DWT50" s="1329"/>
      <c r="DWU50" s="1329"/>
      <c r="DWV50" s="1329"/>
      <c r="DWW50" s="1329"/>
      <c r="DWX50" s="1329"/>
      <c r="DWY50" s="1329"/>
      <c r="DWZ50" s="1329"/>
      <c r="DXA50" s="1329"/>
      <c r="DXB50" s="1329"/>
      <c r="DXC50" s="1329"/>
      <c r="DXD50" s="1329"/>
      <c r="DXE50" s="1329"/>
      <c r="DXF50" s="1329"/>
      <c r="DXG50" s="1329"/>
      <c r="DXH50" s="1329"/>
      <c r="DXI50" s="1329"/>
      <c r="DXJ50" s="1329"/>
      <c r="DXK50" s="1329"/>
      <c r="DXL50" s="1329"/>
      <c r="DXM50" s="1329"/>
      <c r="DXN50" s="1329"/>
      <c r="DXO50" s="1329"/>
      <c r="DXP50" s="1329"/>
      <c r="DXQ50" s="1329"/>
      <c r="DXR50" s="1329"/>
      <c r="DXS50" s="1329"/>
      <c r="DXT50" s="1329"/>
      <c r="DXU50" s="1329"/>
      <c r="DXV50" s="1329"/>
      <c r="DXW50" s="1329"/>
      <c r="DXX50" s="1329"/>
      <c r="DXY50" s="1329"/>
      <c r="DXZ50" s="1329"/>
      <c r="DYA50" s="1329"/>
      <c r="DYB50" s="1329"/>
      <c r="DYC50" s="1329"/>
      <c r="DYD50" s="1329"/>
      <c r="DYE50" s="1329"/>
      <c r="DYF50" s="1329"/>
      <c r="DYG50" s="1329"/>
      <c r="DYH50" s="1329"/>
      <c r="DYI50" s="1329"/>
      <c r="DYJ50" s="1329"/>
      <c r="DYK50" s="1329"/>
      <c r="DYL50" s="1329"/>
      <c r="DYM50" s="1329"/>
      <c r="DYN50" s="1329"/>
      <c r="DYO50" s="1329"/>
      <c r="DYP50" s="1329"/>
      <c r="DYQ50" s="1329"/>
      <c r="DYR50" s="1329"/>
      <c r="DYS50" s="1329"/>
      <c r="DYT50" s="1329"/>
      <c r="DYU50" s="1329"/>
      <c r="DYV50" s="1329"/>
      <c r="DYW50" s="1329"/>
      <c r="DYX50" s="1329"/>
      <c r="DYY50" s="1329"/>
      <c r="DYZ50" s="1329"/>
      <c r="DZA50" s="1329"/>
      <c r="DZB50" s="1329"/>
      <c r="DZC50" s="1329"/>
      <c r="DZD50" s="1329"/>
      <c r="DZE50" s="1329"/>
      <c r="DZF50" s="1329"/>
      <c r="DZG50" s="1329"/>
      <c r="DZH50" s="1329"/>
      <c r="DZI50" s="1329"/>
      <c r="DZJ50" s="1329"/>
      <c r="DZK50" s="1329"/>
      <c r="DZL50" s="1329"/>
      <c r="DZM50" s="1329"/>
      <c r="DZN50" s="1329"/>
      <c r="DZO50" s="1329"/>
      <c r="DZP50" s="1329"/>
      <c r="DZQ50" s="1329"/>
      <c r="DZR50" s="1329"/>
      <c r="DZS50" s="1329"/>
      <c r="DZT50" s="1329"/>
      <c r="DZU50" s="1329"/>
      <c r="DZV50" s="1329"/>
      <c r="DZW50" s="1329"/>
      <c r="DZX50" s="1329"/>
      <c r="DZY50" s="1329"/>
      <c r="DZZ50" s="1329"/>
      <c r="EAA50" s="1329"/>
      <c r="EAB50" s="1329"/>
      <c r="EAC50" s="1329"/>
      <c r="EAD50" s="1329"/>
      <c r="EAE50" s="1329"/>
      <c r="EAF50" s="1329"/>
      <c r="EAG50" s="1329"/>
      <c r="EAH50" s="1329"/>
      <c r="EAI50" s="1329"/>
      <c r="EAJ50" s="1329"/>
      <c r="EAK50" s="1329"/>
      <c r="EAL50" s="1329"/>
      <c r="EAM50" s="1329"/>
      <c r="EAN50" s="1329"/>
      <c r="EAO50" s="1329"/>
      <c r="EAP50" s="1329"/>
      <c r="EAQ50" s="1329"/>
      <c r="EAR50" s="1329"/>
      <c r="EAS50" s="1329"/>
      <c r="EAT50" s="1329"/>
      <c r="EAU50" s="1329"/>
      <c r="EAV50" s="1329"/>
      <c r="EAW50" s="1329"/>
      <c r="EAX50" s="1329"/>
      <c r="EAY50" s="1329"/>
      <c r="EAZ50" s="1329"/>
      <c r="EBA50" s="1329"/>
      <c r="EBB50" s="1329"/>
      <c r="EBC50" s="1329"/>
      <c r="EBD50" s="1329"/>
      <c r="EBE50" s="1329"/>
      <c r="EBF50" s="1329"/>
      <c r="EBG50" s="1329"/>
      <c r="EBH50" s="1329"/>
      <c r="EBI50" s="1329"/>
      <c r="EBJ50" s="1329"/>
      <c r="EBK50" s="1329"/>
      <c r="EBL50" s="1329"/>
      <c r="EBM50" s="1329"/>
      <c r="EBN50" s="1329"/>
      <c r="EBO50" s="1329"/>
      <c r="EBP50" s="1329"/>
      <c r="EBQ50" s="1329"/>
      <c r="EBR50" s="1329"/>
      <c r="EBS50" s="1329"/>
      <c r="EBT50" s="1329"/>
      <c r="EBU50" s="1329"/>
      <c r="EBV50" s="1329"/>
      <c r="EBW50" s="1329"/>
      <c r="EBX50" s="1329"/>
      <c r="EBY50" s="1329"/>
      <c r="EBZ50" s="1329"/>
      <c r="ECA50" s="1329"/>
      <c r="ECB50" s="1329"/>
      <c r="ECC50" s="1329"/>
      <c r="ECD50" s="1329"/>
      <c r="ECE50" s="1329"/>
      <c r="ECF50" s="1329"/>
      <c r="ECG50" s="1329"/>
      <c r="ECH50" s="1329"/>
      <c r="ECI50" s="1329"/>
      <c r="ECJ50" s="1329"/>
      <c r="ECK50" s="1329"/>
      <c r="ECL50" s="1329"/>
      <c r="ECM50" s="1329"/>
      <c r="ECN50" s="1329"/>
      <c r="ECO50" s="1329"/>
      <c r="ECP50" s="1329"/>
      <c r="ECQ50" s="1329"/>
      <c r="ECR50" s="1329"/>
      <c r="ECS50" s="1329"/>
      <c r="ECT50" s="1329"/>
      <c r="ECU50" s="1329"/>
      <c r="ECV50" s="1329"/>
      <c r="ECW50" s="1329"/>
      <c r="ECX50" s="1329"/>
      <c r="ECY50" s="1329"/>
      <c r="ECZ50" s="1329"/>
      <c r="EDA50" s="1329"/>
      <c r="EDB50" s="1329"/>
      <c r="EDC50" s="1329"/>
      <c r="EDD50" s="1329"/>
      <c r="EDE50" s="1329"/>
      <c r="EDF50" s="1329"/>
      <c r="EDG50" s="1329"/>
      <c r="EDH50" s="1329"/>
      <c r="EDI50" s="1329"/>
      <c r="EDJ50" s="1329"/>
      <c r="EDK50" s="1329"/>
      <c r="EDL50" s="1329"/>
      <c r="EDM50" s="1329"/>
      <c r="EDN50" s="1329"/>
      <c r="EDO50" s="1329"/>
      <c r="EDP50" s="1329"/>
      <c r="EDQ50" s="1329"/>
      <c r="EDR50" s="1329"/>
      <c r="EDS50" s="1329"/>
      <c r="EDT50" s="1329"/>
      <c r="EDU50" s="1329"/>
      <c r="EDV50" s="1329"/>
      <c r="EDW50" s="1329"/>
      <c r="EDX50" s="1329"/>
      <c r="EDY50" s="1329"/>
      <c r="EDZ50" s="1329"/>
      <c r="EEA50" s="1329"/>
      <c r="EEB50" s="1329"/>
      <c r="EEC50" s="1329"/>
      <c r="EED50" s="1329"/>
      <c r="EEE50" s="1329"/>
      <c r="EEF50" s="1329"/>
      <c r="EEG50" s="1329"/>
      <c r="EEH50" s="1329"/>
      <c r="EEI50" s="1329"/>
      <c r="EEJ50" s="1329"/>
      <c r="EEK50" s="1329"/>
      <c r="EEL50" s="1329"/>
      <c r="EEM50" s="1329"/>
      <c r="EEN50" s="1329"/>
      <c r="EEO50" s="1329"/>
      <c r="EEP50" s="1329"/>
      <c r="EEQ50" s="1329"/>
      <c r="EER50" s="1329"/>
      <c r="EES50" s="1329"/>
      <c r="EET50" s="1329"/>
      <c r="EEU50" s="1329"/>
      <c r="EEV50" s="1329"/>
      <c r="EEW50" s="1329"/>
      <c r="EEX50" s="1329"/>
      <c r="EEY50" s="1329"/>
      <c r="EEZ50" s="1329"/>
      <c r="EFA50" s="1329"/>
      <c r="EFB50" s="1329"/>
      <c r="EFC50" s="1329"/>
      <c r="EFD50" s="1329"/>
      <c r="EFE50" s="1329"/>
      <c r="EFF50" s="1329"/>
      <c r="EFG50" s="1329"/>
      <c r="EFH50" s="1329"/>
      <c r="EFI50" s="1329"/>
      <c r="EFJ50" s="1329"/>
      <c r="EFK50" s="1329"/>
      <c r="EFL50" s="1329"/>
      <c r="EFM50" s="1329"/>
      <c r="EFN50" s="1329"/>
      <c r="EFO50" s="1329"/>
      <c r="EFP50" s="1329"/>
      <c r="EFQ50" s="1329"/>
      <c r="EFR50" s="1329"/>
      <c r="EFS50" s="1329"/>
      <c r="EFT50" s="1329"/>
      <c r="EFU50" s="1329"/>
      <c r="EFV50" s="1329"/>
      <c r="EFW50" s="1329"/>
      <c r="EFX50" s="1329"/>
      <c r="EFY50" s="1329"/>
      <c r="EFZ50" s="1329"/>
      <c r="EGA50" s="1329"/>
      <c r="EGB50" s="1329"/>
      <c r="EGC50" s="1329"/>
      <c r="EGD50" s="1329"/>
      <c r="EGE50" s="1329"/>
      <c r="EGF50" s="1329"/>
      <c r="EGG50" s="1329"/>
      <c r="EGH50" s="1329"/>
      <c r="EGI50" s="1329"/>
      <c r="EGJ50" s="1329"/>
      <c r="EGK50" s="1329"/>
      <c r="EGL50" s="1329"/>
      <c r="EGM50" s="1329"/>
      <c r="EGN50" s="1329"/>
      <c r="EGO50" s="1329"/>
      <c r="EGP50" s="1329"/>
      <c r="EGQ50" s="1329"/>
      <c r="EGR50" s="1329"/>
      <c r="EGS50" s="1329"/>
      <c r="EGT50" s="1329"/>
      <c r="EGU50" s="1329"/>
      <c r="EGV50" s="1329"/>
      <c r="EGW50" s="1329"/>
      <c r="EGX50" s="1329"/>
      <c r="EGY50" s="1329"/>
      <c r="EGZ50" s="1329"/>
      <c r="EHA50" s="1329"/>
      <c r="EHB50" s="1329"/>
      <c r="EHC50" s="1329"/>
      <c r="EHD50" s="1329"/>
      <c r="EHE50" s="1329"/>
      <c r="EHF50" s="1329"/>
      <c r="EHG50" s="1329"/>
      <c r="EHH50" s="1329"/>
      <c r="EHI50" s="1329"/>
      <c r="EHJ50" s="1329"/>
      <c r="EHK50" s="1329"/>
      <c r="EHL50" s="1329"/>
      <c r="EHM50" s="1329"/>
      <c r="EHN50" s="1329"/>
      <c r="EHO50" s="1329"/>
      <c r="EHP50" s="1329"/>
      <c r="EHQ50" s="1329"/>
      <c r="EHR50" s="1329"/>
      <c r="EHS50" s="1329"/>
      <c r="EHT50" s="1329"/>
      <c r="EHU50" s="1329"/>
      <c r="EHV50" s="1329"/>
      <c r="EHW50" s="1329"/>
      <c r="EHX50" s="1329"/>
      <c r="EHY50" s="1329"/>
      <c r="EHZ50" s="1329"/>
      <c r="EIA50" s="1329"/>
      <c r="EIB50" s="1329"/>
      <c r="EIC50" s="1329"/>
      <c r="EID50" s="1329"/>
      <c r="EIE50" s="1329"/>
      <c r="EIF50" s="1329"/>
      <c r="EIG50" s="1329"/>
      <c r="EIH50" s="1329"/>
      <c r="EII50" s="1329"/>
      <c r="EIJ50" s="1329"/>
      <c r="EIK50" s="1329"/>
      <c r="EIL50" s="1329"/>
      <c r="EIM50" s="1329"/>
      <c r="EIN50" s="1329"/>
      <c r="EIO50" s="1329"/>
      <c r="EIP50" s="1329"/>
      <c r="EIQ50" s="1329"/>
      <c r="EIR50" s="1329"/>
      <c r="EIS50" s="1329"/>
      <c r="EIT50" s="1329"/>
      <c r="EIU50" s="1329"/>
      <c r="EIV50" s="1329"/>
      <c r="EIW50" s="1329"/>
      <c r="EIX50" s="1329"/>
      <c r="EIY50" s="1329"/>
      <c r="EIZ50" s="1329"/>
      <c r="EJA50" s="1329"/>
      <c r="EJB50" s="1329"/>
      <c r="EJC50" s="1329"/>
      <c r="EJD50" s="1329"/>
      <c r="EJE50" s="1329"/>
      <c r="EJF50" s="1329"/>
      <c r="EJG50" s="1329"/>
      <c r="EJH50" s="1329"/>
      <c r="EJI50" s="1329"/>
      <c r="EJJ50" s="1329"/>
      <c r="EJK50" s="1329"/>
      <c r="EJL50" s="1329"/>
      <c r="EJM50" s="1329"/>
      <c r="EJN50" s="1329"/>
      <c r="EJO50" s="1329"/>
      <c r="EJP50" s="1329"/>
      <c r="EJQ50" s="1329"/>
      <c r="EJR50" s="1329"/>
      <c r="EJS50" s="1329"/>
      <c r="EJT50" s="1329"/>
      <c r="EJU50" s="1329"/>
      <c r="EJV50" s="1329"/>
      <c r="EJW50" s="1329"/>
      <c r="EJX50" s="1329"/>
      <c r="EJY50" s="1329"/>
      <c r="EJZ50" s="1329"/>
      <c r="EKA50" s="1329"/>
      <c r="EKB50" s="1329"/>
      <c r="EKC50" s="1329"/>
      <c r="EKD50" s="1329"/>
      <c r="EKE50" s="1329"/>
      <c r="EKF50" s="1329"/>
      <c r="EKG50" s="1329"/>
      <c r="EKH50" s="1329"/>
      <c r="EKI50" s="1329"/>
      <c r="EKJ50" s="1329"/>
      <c r="EKK50" s="1329"/>
      <c r="EKL50" s="1329"/>
      <c r="EKM50" s="1329"/>
      <c r="EKN50" s="1329"/>
      <c r="EKO50" s="1329"/>
      <c r="EKP50" s="1329"/>
      <c r="EKQ50" s="1329"/>
      <c r="EKR50" s="1329"/>
      <c r="EKS50" s="1329"/>
      <c r="EKT50" s="1329"/>
      <c r="EKU50" s="1329"/>
      <c r="EKV50" s="1329"/>
      <c r="EKW50" s="1329"/>
      <c r="EKX50" s="1329"/>
      <c r="EKY50" s="1329"/>
      <c r="EKZ50" s="1329"/>
      <c r="ELA50" s="1329"/>
      <c r="ELB50" s="1329"/>
      <c r="ELC50" s="1329"/>
      <c r="ELD50" s="1329"/>
      <c r="ELE50" s="1329"/>
      <c r="ELF50" s="1329"/>
      <c r="ELG50" s="1329"/>
      <c r="ELH50" s="1329"/>
      <c r="ELI50" s="1329"/>
      <c r="ELJ50" s="1329"/>
      <c r="ELK50" s="1329"/>
      <c r="ELL50" s="1329"/>
      <c r="ELM50" s="1329"/>
      <c r="ELN50" s="1329"/>
      <c r="ELO50" s="1329"/>
      <c r="ELP50" s="1329"/>
      <c r="ELQ50" s="1329"/>
      <c r="ELR50" s="1329"/>
      <c r="ELS50" s="1329"/>
      <c r="ELT50" s="1329"/>
      <c r="ELU50" s="1329"/>
      <c r="ELV50" s="1329"/>
      <c r="ELW50" s="1329"/>
      <c r="ELX50" s="1329"/>
      <c r="ELY50" s="1329"/>
      <c r="ELZ50" s="1329"/>
      <c r="EMA50" s="1329"/>
      <c r="EMB50" s="1329"/>
      <c r="EMC50" s="1329"/>
      <c r="EMD50" s="1329"/>
      <c r="EME50" s="1329"/>
      <c r="EMF50" s="1329"/>
      <c r="EMG50" s="1329"/>
      <c r="EMH50" s="1329"/>
      <c r="EMI50" s="1329"/>
      <c r="EMJ50" s="1329"/>
      <c r="EMK50" s="1329"/>
      <c r="EML50" s="1329"/>
      <c r="EMM50" s="1329"/>
      <c r="EMN50" s="1329"/>
      <c r="EMO50" s="1329"/>
      <c r="EMP50" s="1329"/>
      <c r="EMQ50" s="1329"/>
      <c r="EMR50" s="1329"/>
      <c r="EMS50" s="1329"/>
      <c r="EMT50" s="1329"/>
      <c r="EMU50" s="1329"/>
      <c r="EMV50" s="1329"/>
      <c r="EMW50" s="1329"/>
      <c r="EMX50" s="1329"/>
      <c r="EMY50" s="1329"/>
      <c r="EMZ50" s="1329"/>
      <c r="ENA50" s="1329"/>
      <c r="ENB50" s="1329"/>
      <c r="ENC50" s="1329"/>
      <c r="END50" s="1329"/>
      <c r="ENE50" s="1329"/>
      <c r="ENF50" s="1329"/>
      <c r="ENG50" s="1329"/>
      <c r="ENH50" s="1329"/>
      <c r="ENI50" s="1329"/>
      <c r="ENJ50" s="1329"/>
      <c r="ENK50" s="1329"/>
      <c r="ENL50" s="1329"/>
      <c r="ENM50" s="1329"/>
      <c r="ENN50" s="1329"/>
      <c r="ENO50" s="1329"/>
      <c r="ENP50" s="1329"/>
      <c r="ENQ50" s="1329"/>
      <c r="ENR50" s="1329"/>
      <c r="ENS50" s="1329"/>
      <c r="ENT50" s="1329"/>
      <c r="ENU50" s="1329"/>
      <c r="ENV50" s="1329"/>
      <c r="ENW50" s="1329"/>
      <c r="ENX50" s="1329"/>
      <c r="ENY50" s="1329"/>
      <c r="ENZ50" s="1329"/>
      <c r="EOA50" s="1329"/>
      <c r="EOB50" s="1329"/>
      <c r="EOC50" s="1329"/>
      <c r="EOD50" s="1329"/>
      <c r="EOE50" s="1329"/>
      <c r="EOF50" s="1329"/>
      <c r="EOG50" s="1329"/>
      <c r="EOH50" s="1329"/>
      <c r="EOI50" s="1329"/>
      <c r="EOJ50" s="1329"/>
      <c r="EOK50" s="1329"/>
      <c r="EOL50" s="1329"/>
      <c r="EOM50" s="1329"/>
      <c r="EON50" s="1329"/>
      <c r="EOO50" s="1329"/>
      <c r="EOP50" s="1329"/>
      <c r="EOQ50" s="1329"/>
      <c r="EOR50" s="1329"/>
      <c r="EOS50" s="1329"/>
      <c r="EOT50" s="1329"/>
      <c r="EOU50" s="1329"/>
      <c r="EOV50" s="1329"/>
      <c r="EOW50" s="1329"/>
      <c r="EOX50" s="1329"/>
      <c r="EOY50" s="1329"/>
      <c r="EOZ50" s="1329"/>
      <c r="EPA50" s="1329"/>
      <c r="EPB50" s="1329"/>
      <c r="EPC50" s="1329"/>
      <c r="EPD50" s="1329"/>
      <c r="EPE50" s="1329"/>
      <c r="EPF50" s="1329"/>
      <c r="EPG50" s="1329"/>
      <c r="EPH50" s="1329"/>
      <c r="EPI50" s="1329"/>
      <c r="EPJ50" s="1329"/>
      <c r="EPK50" s="1329"/>
      <c r="EPL50" s="1329"/>
      <c r="EPM50" s="1329"/>
      <c r="EPN50" s="1329"/>
      <c r="EPO50" s="1329"/>
      <c r="EPP50" s="1329"/>
      <c r="EPQ50" s="1329"/>
      <c r="EPR50" s="1329"/>
      <c r="EPS50" s="1329"/>
      <c r="EPT50" s="1329"/>
      <c r="EPU50" s="1329"/>
      <c r="EPV50" s="1329"/>
      <c r="EPW50" s="1329"/>
      <c r="EPX50" s="1329"/>
      <c r="EPY50" s="1329"/>
      <c r="EPZ50" s="1329"/>
      <c r="EQA50" s="1329"/>
      <c r="EQB50" s="1329"/>
      <c r="EQC50" s="1329"/>
      <c r="EQD50" s="1329"/>
      <c r="EQE50" s="1329"/>
      <c r="EQF50" s="1329"/>
      <c r="EQG50" s="1329"/>
      <c r="EQH50" s="1329"/>
      <c r="EQI50" s="1329"/>
      <c r="EQJ50" s="1329"/>
      <c r="EQK50" s="1329"/>
      <c r="EQL50" s="1329"/>
      <c r="EQM50" s="1329"/>
      <c r="EQN50" s="1329"/>
      <c r="EQO50" s="1329"/>
      <c r="EQP50" s="1329"/>
      <c r="EQQ50" s="1329"/>
      <c r="EQR50" s="1329"/>
      <c r="EQS50" s="1329"/>
      <c r="EQT50" s="1329"/>
      <c r="EQU50" s="1329"/>
      <c r="EQV50" s="1329"/>
      <c r="EQW50" s="1329"/>
      <c r="EQX50" s="1329"/>
      <c r="EQY50" s="1329"/>
      <c r="EQZ50" s="1329"/>
      <c r="ERA50" s="1329"/>
      <c r="ERB50" s="1329"/>
      <c r="ERC50" s="1329"/>
      <c r="ERD50" s="1329"/>
      <c r="ERE50" s="1329"/>
      <c r="ERF50" s="1329"/>
      <c r="ERG50" s="1329"/>
      <c r="ERH50" s="1329"/>
      <c r="ERI50" s="1329"/>
      <c r="ERJ50" s="1329"/>
      <c r="ERK50" s="1329"/>
      <c r="ERL50" s="1329"/>
      <c r="ERM50" s="1329"/>
      <c r="ERN50" s="1329"/>
      <c r="ERO50" s="1329"/>
      <c r="ERP50" s="1329"/>
      <c r="ERQ50" s="1329"/>
      <c r="ERR50" s="1329"/>
      <c r="ERS50" s="1329"/>
      <c r="ERT50" s="1329"/>
      <c r="ERU50" s="1329"/>
      <c r="ERV50" s="1329"/>
      <c r="ERW50" s="1329"/>
      <c r="ERX50" s="1329"/>
      <c r="ERY50" s="1329"/>
      <c r="ERZ50" s="1329"/>
      <c r="ESA50" s="1329"/>
      <c r="ESB50" s="1329"/>
      <c r="ESC50" s="1329"/>
      <c r="ESD50" s="1329"/>
      <c r="ESE50" s="1329"/>
      <c r="ESF50" s="1329"/>
      <c r="ESG50" s="1329"/>
      <c r="ESH50" s="1329"/>
      <c r="ESI50" s="1329"/>
      <c r="ESJ50" s="1329"/>
      <c r="ESK50" s="1329"/>
      <c r="ESL50" s="1329"/>
      <c r="ESM50" s="1329"/>
      <c r="ESN50" s="1329"/>
      <c r="ESO50" s="1329"/>
      <c r="ESP50" s="1329"/>
      <c r="ESQ50" s="1329"/>
      <c r="ESR50" s="1329"/>
      <c r="ESS50" s="1329"/>
      <c r="EST50" s="1329"/>
      <c r="ESU50" s="1329"/>
      <c r="ESV50" s="1329"/>
      <c r="ESW50" s="1329"/>
      <c r="ESX50" s="1329"/>
      <c r="ESY50" s="1329"/>
      <c r="ESZ50" s="1329"/>
      <c r="ETA50" s="1329"/>
      <c r="ETB50" s="1329"/>
      <c r="ETC50" s="1329"/>
      <c r="ETD50" s="1329"/>
      <c r="ETE50" s="1329"/>
      <c r="ETF50" s="1329"/>
      <c r="ETG50" s="1329"/>
      <c r="ETH50" s="1329"/>
      <c r="ETI50" s="1329"/>
      <c r="ETJ50" s="1329"/>
      <c r="ETK50" s="1329"/>
      <c r="ETL50" s="1329"/>
      <c r="ETM50" s="1329"/>
      <c r="ETN50" s="1329"/>
      <c r="ETO50" s="1329"/>
      <c r="ETP50" s="1329"/>
      <c r="ETQ50" s="1329"/>
      <c r="ETR50" s="1329"/>
      <c r="ETS50" s="1329"/>
      <c r="ETT50" s="1329"/>
      <c r="ETU50" s="1329"/>
      <c r="ETV50" s="1329"/>
      <c r="ETW50" s="1329"/>
      <c r="ETX50" s="1329"/>
      <c r="ETY50" s="1329"/>
      <c r="ETZ50" s="1329"/>
      <c r="EUA50" s="1329"/>
      <c r="EUB50" s="1329"/>
      <c r="EUC50" s="1329"/>
      <c r="EUD50" s="1329"/>
      <c r="EUE50" s="1329"/>
      <c r="EUF50" s="1329"/>
      <c r="EUG50" s="1329"/>
      <c r="EUH50" s="1329"/>
      <c r="EUI50" s="1329"/>
      <c r="EUJ50" s="1329"/>
      <c r="EUK50" s="1329"/>
      <c r="EUL50" s="1329"/>
      <c r="EUM50" s="1329"/>
      <c r="EUN50" s="1329"/>
      <c r="EUO50" s="1329"/>
      <c r="EUP50" s="1329"/>
      <c r="EUQ50" s="1329"/>
      <c r="EUR50" s="1329"/>
      <c r="EUS50" s="1329"/>
      <c r="EUT50" s="1329"/>
      <c r="EUU50" s="1329"/>
      <c r="EUV50" s="1329"/>
      <c r="EUW50" s="1329"/>
      <c r="EUX50" s="1329"/>
      <c r="EUY50" s="1329"/>
      <c r="EUZ50" s="1329"/>
      <c r="EVA50" s="1329"/>
      <c r="EVB50" s="1329"/>
      <c r="EVC50" s="1329"/>
      <c r="EVD50" s="1329"/>
      <c r="EVE50" s="1329"/>
      <c r="EVF50" s="1329"/>
      <c r="EVG50" s="1329"/>
      <c r="EVH50" s="1329"/>
      <c r="EVI50" s="1329"/>
      <c r="EVJ50" s="1329"/>
      <c r="EVK50" s="1329"/>
      <c r="EVL50" s="1329"/>
      <c r="EVM50" s="1329"/>
      <c r="EVN50" s="1329"/>
      <c r="EVO50" s="1329"/>
      <c r="EVP50" s="1329"/>
      <c r="EVQ50" s="1329"/>
      <c r="EVR50" s="1329"/>
      <c r="EVS50" s="1329"/>
      <c r="EVT50" s="1329"/>
      <c r="EVU50" s="1329"/>
      <c r="EVV50" s="1329"/>
      <c r="EVW50" s="1329"/>
      <c r="EVX50" s="1329"/>
      <c r="EVY50" s="1329"/>
      <c r="EVZ50" s="1329"/>
      <c r="EWA50" s="1329"/>
      <c r="EWB50" s="1329"/>
      <c r="EWC50" s="1329"/>
      <c r="EWD50" s="1329"/>
      <c r="EWE50" s="1329"/>
      <c r="EWF50" s="1329"/>
      <c r="EWG50" s="1329"/>
      <c r="EWH50" s="1329"/>
      <c r="EWI50" s="1329"/>
      <c r="EWJ50" s="1329"/>
      <c r="EWK50" s="1329"/>
      <c r="EWL50" s="1329"/>
      <c r="EWM50" s="1329"/>
      <c r="EWN50" s="1329"/>
      <c r="EWO50" s="1329"/>
      <c r="EWP50" s="1329"/>
      <c r="EWQ50" s="1329"/>
      <c r="EWR50" s="1329"/>
      <c r="EWS50" s="1329"/>
      <c r="EWT50" s="1329"/>
      <c r="EWU50" s="1329"/>
      <c r="EWV50" s="1329"/>
      <c r="EWW50" s="1329"/>
      <c r="EWX50" s="1329"/>
      <c r="EWY50" s="1329"/>
      <c r="EWZ50" s="1329"/>
      <c r="EXA50" s="1329"/>
      <c r="EXB50" s="1329"/>
      <c r="EXC50" s="1329"/>
      <c r="EXD50" s="1329"/>
      <c r="EXE50" s="1329"/>
      <c r="EXF50" s="1329"/>
      <c r="EXG50" s="1329"/>
      <c r="EXH50" s="1329"/>
      <c r="EXI50" s="1329"/>
      <c r="EXJ50" s="1329"/>
      <c r="EXK50" s="1329"/>
      <c r="EXL50" s="1329"/>
      <c r="EXM50" s="1329"/>
      <c r="EXN50" s="1329"/>
      <c r="EXO50" s="1329"/>
      <c r="EXP50" s="1329"/>
      <c r="EXQ50" s="1329"/>
      <c r="EXR50" s="1329"/>
      <c r="EXS50" s="1329"/>
      <c r="EXT50" s="1329"/>
      <c r="EXU50" s="1329"/>
      <c r="EXV50" s="1329"/>
      <c r="EXW50" s="1329"/>
      <c r="EXX50" s="1329"/>
      <c r="EXY50" s="1329"/>
      <c r="EXZ50" s="1329"/>
      <c r="EYA50" s="1329"/>
      <c r="EYB50" s="1329"/>
      <c r="EYC50" s="1329"/>
      <c r="EYD50" s="1329"/>
      <c r="EYE50" s="1329"/>
      <c r="EYF50" s="1329"/>
      <c r="EYG50" s="1329"/>
      <c r="EYH50" s="1329"/>
      <c r="EYI50" s="1329"/>
      <c r="EYJ50" s="1329"/>
      <c r="EYK50" s="1329"/>
      <c r="EYL50" s="1329"/>
      <c r="EYM50" s="1329"/>
      <c r="EYN50" s="1329"/>
      <c r="EYO50" s="1329"/>
      <c r="EYP50" s="1329"/>
      <c r="EYQ50" s="1329"/>
      <c r="EYR50" s="1329"/>
      <c r="EYS50" s="1329"/>
      <c r="EYT50" s="1329"/>
      <c r="EYU50" s="1329"/>
      <c r="EYV50" s="1329"/>
      <c r="EYW50" s="1329"/>
      <c r="EYX50" s="1329"/>
      <c r="EYY50" s="1329"/>
      <c r="EYZ50" s="1329"/>
      <c r="EZA50" s="1329"/>
      <c r="EZB50" s="1329"/>
      <c r="EZC50" s="1329"/>
      <c r="EZD50" s="1329"/>
      <c r="EZE50" s="1329"/>
      <c r="EZF50" s="1329"/>
      <c r="EZG50" s="1329"/>
      <c r="EZH50" s="1329"/>
      <c r="EZI50" s="1329"/>
      <c r="EZJ50" s="1329"/>
      <c r="EZK50" s="1329"/>
      <c r="EZL50" s="1329"/>
      <c r="EZM50" s="1329"/>
      <c r="EZN50" s="1329"/>
      <c r="EZO50" s="1329"/>
      <c r="EZP50" s="1329"/>
      <c r="EZQ50" s="1329"/>
      <c r="EZR50" s="1329"/>
      <c r="EZS50" s="1329"/>
      <c r="EZT50" s="1329"/>
      <c r="EZU50" s="1329"/>
      <c r="EZV50" s="1329"/>
      <c r="EZW50" s="1329"/>
      <c r="EZX50" s="1329"/>
      <c r="EZY50" s="1329"/>
      <c r="EZZ50" s="1329"/>
      <c r="FAA50" s="1329"/>
      <c r="FAB50" s="1329"/>
      <c r="FAC50" s="1329"/>
      <c r="FAD50" s="1329"/>
      <c r="FAE50" s="1329"/>
      <c r="FAF50" s="1329"/>
      <c r="FAG50" s="1329"/>
      <c r="FAH50" s="1329"/>
      <c r="FAI50" s="1329"/>
      <c r="FAJ50" s="1329"/>
      <c r="FAK50" s="1329"/>
      <c r="FAL50" s="1329"/>
      <c r="FAM50" s="1329"/>
      <c r="FAN50" s="1329"/>
      <c r="FAO50" s="1329"/>
      <c r="FAP50" s="1329"/>
      <c r="FAQ50" s="1329"/>
      <c r="FAR50" s="1329"/>
      <c r="FAS50" s="1329"/>
      <c r="FAT50" s="1329"/>
      <c r="FAU50" s="1329"/>
      <c r="FAV50" s="1329"/>
      <c r="FAW50" s="1329"/>
      <c r="FAX50" s="1329"/>
      <c r="FAY50" s="1329"/>
      <c r="FAZ50" s="1329"/>
      <c r="FBA50" s="1329"/>
      <c r="FBB50" s="1329"/>
      <c r="FBC50" s="1329"/>
      <c r="FBD50" s="1329"/>
      <c r="FBE50" s="1329"/>
      <c r="FBF50" s="1329"/>
      <c r="FBG50" s="1329"/>
      <c r="FBH50" s="1329"/>
      <c r="FBI50" s="1329"/>
      <c r="FBJ50" s="1329"/>
      <c r="FBK50" s="1329"/>
      <c r="FBL50" s="1329"/>
      <c r="FBM50" s="1329"/>
      <c r="FBN50" s="1329"/>
      <c r="FBO50" s="1329"/>
      <c r="FBP50" s="1329"/>
      <c r="FBQ50" s="1329"/>
      <c r="FBR50" s="1329"/>
      <c r="FBS50" s="1329"/>
      <c r="FBT50" s="1329"/>
      <c r="FBU50" s="1329"/>
      <c r="FBV50" s="1329"/>
      <c r="FBW50" s="1329"/>
      <c r="FBX50" s="1329"/>
      <c r="FBY50" s="1329"/>
      <c r="FBZ50" s="1329"/>
      <c r="FCA50" s="1329"/>
      <c r="FCB50" s="1329"/>
      <c r="FCC50" s="1329"/>
      <c r="FCD50" s="1329"/>
      <c r="FCE50" s="1329"/>
      <c r="FCF50" s="1329"/>
      <c r="FCG50" s="1329"/>
      <c r="FCH50" s="1329"/>
      <c r="FCI50" s="1329"/>
      <c r="FCJ50" s="1329"/>
      <c r="FCK50" s="1329"/>
      <c r="FCL50" s="1329"/>
      <c r="FCM50" s="1329"/>
      <c r="FCN50" s="1329"/>
      <c r="FCO50" s="1329"/>
      <c r="FCP50" s="1329"/>
      <c r="FCQ50" s="1329"/>
      <c r="FCR50" s="1329"/>
      <c r="FCS50" s="1329"/>
      <c r="FCT50" s="1329"/>
      <c r="FCU50" s="1329"/>
      <c r="FCV50" s="1329"/>
      <c r="FCW50" s="1329"/>
      <c r="FCX50" s="1329"/>
      <c r="FCY50" s="1329"/>
      <c r="FCZ50" s="1329"/>
      <c r="FDA50" s="1329"/>
      <c r="FDB50" s="1329"/>
      <c r="FDC50" s="1329"/>
      <c r="FDD50" s="1329"/>
      <c r="FDE50" s="1329"/>
      <c r="FDF50" s="1329"/>
      <c r="FDG50" s="1329"/>
      <c r="FDH50" s="1329"/>
      <c r="FDI50" s="1329"/>
      <c r="FDJ50" s="1329"/>
      <c r="FDK50" s="1329"/>
      <c r="FDL50" s="1329"/>
      <c r="FDM50" s="1329"/>
      <c r="FDN50" s="1329"/>
      <c r="FDO50" s="1329"/>
      <c r="FDP50" s="1329"/>
      <c r="FDQ50" s="1329"/>
      <c r="FDR50" s="1329"/>
      <c r="FDS50" s="1329"/>
      <c r="FDT50" s="1329"/>
      <c r="FDU50" s="1329"/>
      <c r="FDV50" s="1329"/>
      <c r="FDW50" s="1329"/>
      <c r="FDX50" s="1329"/>
      <c r="FDY50" s="1329"/>
      <c r="FDZ50" s="1329"/>
      <c r="FEA50" s="1329"/>
      <c r="FEB50" s="1329"/>
      <c r="FEC50" s="1329"/>
      <c r="FED50" s="1329"/>
      <c r="FEE50" s="1329"/>
      <c r="FEF50" s="1329"/>
      <c r="FEG50" s="1329"/>
      <c r="FEH50" s="1329"/>
      <c r="FEI50" s="1329"/>
      <c r="FEJ50" s="1329"/>
      <c r="FEK50" s="1329"/>
      <c r="FEL50" s="1329"/>
      <c r="FEM50" s="1329"/>
      <c r="FEN50" s="1329"/>
      <c r="FEO50" s="1329"/>
      <c r="FEP50" s="1329"/>
      <c r="FEQ50" s="1329"/>
      <c r="FER50" s="1329"/>
      <c r="FES50" s="1329"/>
      <c r="FET50" s="1329"/>
      <c r="FEU50" s="1329"/>
      <c r="FEV50" s="1329"/>
      <c r="FEW50" s="1329"/>
      <c r="FEX50" s="1329"/>
      <c r="FEY50" s="1329"/>
      <c r="FEZ50" s="1329"/>
      <c r="FFA50" s="1329"/>
      <c r="FFB50" s="1329"/>
      <c r="FFC50" s="1329"/>
      <c r="FFD50" s="1329"/>
      <c r="FFE50" s="1329"/>
      <c r="FFF50" s="1329"/>
      <c r="FFG50" s="1329"/>
      <c r="FFH50" s="1329"/>
      <c r="FFI50" s="1329"/>
      <c r="FFJ50" s="1329"/>
      <c r="FFK50" s="1329"/>
      <c r="FFL50" s="1329"/>
      <c r="FFM50" s="1329"/>
      <c r="FFN50" s="1329"/>
      <c r="FFO50" s="1329"/>
      <c r="FFP50" s="1329"/>
      <c r="FFQ50" s="1329"/>
      <c r="FFR50" s="1329"/>
      <c r="FFS50" s="1329"/>
      <c r="FFT50" s="1329"/>
      <c r="FFU50" s="1329"/>
      <c r="FFV50" s="1329"/>
      <c r="FFW50" s="1329"/>
      <c r="FFX50" s="1329"/>
      <c r="FFY50" s="1329"/>
      <c r="FFZ50" s="1329"/>
      <c r="FGA50" s="1329"/>
      <c r="FGB50" s="1329"/>
      <c r="FGC50" s="1329"/>
      <c r="FGD50" s="1329"/>
      <c r="FGE50" s="1329"/>
      <c r="FGF50" s="1329"/>
      <c r="FGG50" s="1329"/>
      <c r="FGH50" s="1329"/>
      <c r="FGI50" s="1329"/>
      <c r="FGJ50" s="1329"/>
      <c r="FGK50" s="1329"/>
      <c r="FGL50" s="1329"/>
      <c r="FGM50" s="1329"/>
      <c r="FGN50" s="1329"/>
      <c r="FGO50" s="1329"/>
      <c r="FGP50" s="1329"/>
      <c r="FGQ50" s="1329"/>
      <c r="FGR50" s="1329"/>
      <c r="FGS50" s="1329"/>
      <c r="FGT50" s="1329"/>
      <c r="FGU50" s="1329"/>
      <c r="FGV50" s="1329"/>
      <c r="FGW50" s="1329"/>
      <c r="FGX50" s="1329"/>
      <c r="FGY50" s="1329"/>
      <c r="FGZ50" s="1329"/>
      <c r="FHA50" s="1329"/>
      <c r="FHB50" s="1329"/>
      <c r="FHC50" s="1329"/>
      <c r="FHD50" s="1329"/>
      <c r="FHE50" s="1329"/>
      <c r="FHF50" s="1329"/>
      <c r="FHG50" s="1329"/>
      <c r="FHH50" s="1329"/>
      <c r="FHI50" s="1329"/>
      <c r="FHJ50" s="1329"/>
      <c r="FHK50" s="1329"/>
      <c r="FHL50" s="1329"/>
      <c r="FHM50" s="1329"/>
      <c r="FHN50" s="1329"/>
      <c r="FHO50" s="1329"/>
      <c r="FHP50" s="1329"/>
      <c r="FHQ50" s="1329"/>
      <c r="FHR50" s="1329"/>
      <c r="FHS50" s="1329"/>
      <c r="FHT50" s="1329"/>
      <c r="FHU50" s="1329"/>
      <c r="FHV50" s="1329"/>
      <c r="FHW50" s="1329"/>
      <c r="FHX50" s="1329"/>
      <c r="FHY50" s="1329"/>
      <c r="FHZ50" s="1329"/>
      <c r="FIA50" s="1329"/>
      <c r="FIB50" s="1329"/>
      <c r="FIC50" s="1329"/>
      <c r="FID50" s="1329"/>
      <c r="FIE50" s="1329"/>
      <c r="FIF50" s="1329"/>
      <c r="FIG50" s="1329"/>
      <c r="FIH50" s="1329"/>
      <c r="FII50" s="1329"/>
      <c r="FIJ50" s="1329"/>
      <c r="FIK50" s="1329"/>
      <c r="FIL50" s="1329"/>
      <c r="FIM50" s="1329"/>
      <c r="FIN50" s="1329"/>
      <c r="FIO50" s="1329"/>
      <c r="FIP50" s="1329"/>
      <c r="FIQ50" s="1329"/>
      <c r="FIR50" s="1329"/>
      <c r="FIS50" s="1329"/>
      <c r="FIT50" s="1329"/>
      <c r="FIU50" s="1329"/>
      <c r="FIV50" s="1329"/>
      <c r="FIW50" s="1329"/>
      <c r="FIX50" s="1329"/>
      <c r="FIY50" s="1329"/>
      <c r="FIZ50" s="1329"/>
      <c r="FJA50" s="1329"/>
      <c r="FJB50" s="1329"/>
      <c r="FJC50" s="1329"/>
      <c r="FJD50" s="1329"/>
      <c r="FJE50" s="1329"/>
      <c r="FJF50" s="1329"/>
      <c r="FJG50" s="1329"/>
      <c r="FJH50" s="1329"/>
      <c r="FJI50" s="1329"/>
      <c r="FJJ50" s="1329"/>
      <c r="FJK50" s="1329"/>
      <c r="FJL50" s="1329"/>
      <c r="FJM50" s="1329"/>
      <c r="FJN50" s="1329"/>
      <c r="FJO50" s="1329"/>
      <c r="FJP50" s="1329"/>
      <c r="FJQ50" s="1329"/>
      <c r="FJR50" s="1329"/>
      <c r="FJS50" s="1329"/>
      <c r="FJT50" s="1329"/>
      <c r="FJU50" s="1329"/>
      <c r="FJV50" s="1329"/>
      <c r="FJW50" s="1329"/>
      <c r="FJX50" s="1329"/>
      <c r="FJY50" s="1329"/>
      <c r="FJZ50" s="1329"/>
      <c r="FKA50" s="1329"/>
      <c r="FKB50" s="1329"/>
      <c r="FKC50" s="1329"/>
      <c r="FKD50" s="1329"/>
      <c r="FKE50" s="1329"/>
      <c r="FKF50" s="1329"/>
      <c r="FKG50" s="1329"/>
      <c r="FKH50" s="1329"/>
      <c r="FKI50" s="1329"/>
      <c r="FKJ50" s="1329"/>
      <c r="FKK50" s="1329"/>
      <c r="FKL50" s="1329"/>
      <c r="FKM50" s="1329"/>
      <c r="FKN50" s="1329"/>
      <c r="FKO50" s="1329"/>
      <c r="FKP50" s="1329"/>
      <c r="FKQ50" s="1329"/>
      <c r="FKR50" s="1329"/>
      <c r="FKS50" s="1329"/>
      <c r="FKT50" s="1329"/>
      <c r="FKU50" s="1329"/>
      <c r="FKV50" s="1329"/>
      <c r="FKW50" s="1329"/>
      <c r="FKX50" s="1329"/>
      <c r="FKY50" s="1329"/>
      <c r="FKZ50" s="1329"/>
      <c r="FLA50" s="1329"/>
      <c r="FLB50" s="1329"/>
      <c r="FLC50" s="1329"/>
      <c r="FLD50" s="1329"/>
      <c r="FLE50" s="1329"/>
      <c r="FLF50" s="1329"/>
      <c r="FLG50" s="1329"/>
      <c r="FLH50" s="1329"/>
      <c r="FLI50" s="1329"/>
      <c r="FLJ50" s="1329"/>
      <c r="FLK50" s="1329"/>
      <c r="FLL50" s="1329"/>
      <c r="FLM50" s="1329"/>
      <c r="FLN50" s="1329"/>
      <c r="FLO50" s="1329"/>
      <c r="FLP50" s="1329"/>
      <c r="FLQ50" s="1329"/>
      <c r="FLR50" s="1329"/>
      <c r="FLS50" s="1329"/>
      <c r="FLT50" s="1329"/>
      <c r="FLU50" s="1329"/>
      <c r="FLV50" s="1329"/>
      <c r="FLW50" s="1329"/>
      <c r="FLX50" s="1329"/>
      <c r="FLY50" s="1329"/>
      <c r="FLZ50" s="1329"/>
      <c r="FMA50" s="1329"/>
      <c r="FMB50" s="1329"/>
      <c r="FMC50" s="1329"/>
      <c r="FMD50" s="1329"/>
      <c r="FME50" s="1329"/>
      <c r="FMF50" s="1329"/>
      <c r="FMG50" s="1329"/>
      <c r="FMH50" s="1329"/>
      <c r="FMI50" s="1329"/>
      <c r="FMJ50" s="1329"/>
      <c r="FMK50" s="1329"/>
      <c r="FML50" s="1329"/>
      <c r="FMM50" s="1329"/>
      <c r="FMN50" s="1329"/>
      <c r="FMO50" s="1329"/>
      <c r="FMP50" s="1329"/>
      <c r="FMQ50" s="1329"/>
      <c r="FMR50" s="1329"/>
      <c r="FMS50" s="1329"/>
      <c r="FMT50" s="1329"/>
      <c r="FMU50" s="1329"/>
      <c r="FMV50" s="1329"/>
      <c r="FMW50" s="1329"/>
      <c r="FMX50" s="1329"/>
      <c r="FMY50" s="1329"/>
      <c r="FMZ50" s="1329"/>
      <c r="FNA50" s="1329"/>
      <c r="FNB50" s="1329"/>
      <c r="FNC50" s="1329"/>
      <c r="FND50" s="1329"/>
      <c r="FNE50" s="1329"/>
      <c r="FNF50" s="1329"/>
    </row>
    <row r="51" spans="1:4426" s="1301" customFormat="1" ht="15">
      <c r="B51" s="1406">
        <v>1901042</v>
      </c>
      <c r="C51" s="1410" t="s">
        <v>1700</v>
      </c>
      <c r="D51" s="1427">
        <v>36470739.640000001</v>
      </c>
      <c r="E51" s="1405">
        <f>+D51</f>
        <v>36470739.640000001</v>
      </c>
      <c r="F51" s="1401"/>
      <c r="G51" s="1401"/>
      <c r="H51" s="1401"/>
      <c r="I51" s="1401"/>
      <c r="J51" s="1623" t="s">
        <v>1831</v>
      </c>
      <c r="K51" s="1415" t="s">
        <v>1701</v>
      </c>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2"/>
      <c r="AH51" s="1332"/>
      <c r="AI51" s="1332"/>
      <c r="AJ51" s="1332"/>
      <c r="AK51" s="1332"/>
      <c r="AL51" s="1332"/>
      <c r="AM51" s="1332"/>
      <c r="AN51" s="1332"/>
      <c r="AO51" s="1332"/>
      <c r="AP51" s="1332"/>
      <c r="AQ51" s="1332"/>
      <c r="AR51" s="1332"/>
      <c r="AS51" s="1332"/>
      <c r="AT51" s="1332"/>
      <c r="AU51" s="1332"/>
      <c r="AV51" s="1332"/>
      <c r="AW51" s="1332"/>
      <c r="AX51" s="1332"/>
      <c r="AY51" s="1332"/>
      <c r="AZ51" s="1332"/>
      <c r="BA51" s="1332"/>
      <c r="BB51" s="1332"/>
      <c r="BC51" s="1332"/>
      <c r="BD51" s="1332"/>
      <c r="BE51" s="1332"/>
      <c r="BF51" s="1332"/>
      <c r="BG51" s="1332"/>
      <c r="BH51" s="1332"/>
      <c r="BI51" s="1332"/>
      <c r="BJ51" s="1332"/>
      <c r="BK51" s="1332"/>
      <c r="BL51" s="1332"/>
      <c r="BM51" s="1332"/>
      <c r="BN51" s="1332"/>
      <c r="BO51" s="1332"/>
      <c r="BP51" s="1332"/>
      <c r="BQ51" s="1332"/>
      <c r="BR51" s="1332"/>
      <c r="BS51" s="1332"/>
      <c r="BT51" s="1332"/>
      <c r="BU51" s="1332"/>
      <c r="BV51" s="1332"/>
      <c r="BW51" s="1332"/>
      <c r="BX51" s="1332"/>
      <c r="BY51" s="1332"/>
      <c r="BZ51" s="1332"/>
      <c r="CA51" s="1332"/>
      <c r="CB51" s="1332"/>
      <c r="CC51" s="1332"/>
      <c r="CD51" s="1332"/>
      <c r="CE51" s="1332"/>
      <c r="CF51" s="1332"/>
      <c r="CG51" s="1332"/>
      <c r="CH51" s="1332"/>
      <c r="CI51" s="1332"/>
      <c r="CJ51" s="1332"/>
      <c r="CK51" s="1332"/>
      <c r="CL51" s="1332"/>
      <c r="CM51" s="1332"/>
      <c r="CN51" s="1332"/>
      <c r="CO51" s="1332"/>
      <c r="CP51" s="1332"/>
      <c r="CQ51" s="1332"/>
      <c r="CR51" s="1332"/>
      <c r="CS51" s="1332"/>
      <c r="CT51" s="1332"/>
      <c r="CU51" s="1332"/>
      <c r="CV51" s="1332"/>
      <c r="CW51" s="1332"/>
      <c r="CX51" s="1332"/>
      <c r="CY51" s="1332"/>
      <c r="CZ51" s="1332"/>
      <c r="DA51" s="1332"/>
      <c r="DB51" s="1332"/>
      <c r="DC51" s="1332"/>
      <c r="DD51" s="1332"/>
      <c r="DE51" s="1332"/>
      <c r="DF51" s="1332"/>
      <c r="DG51" s="1332"/>
      <c r="DH51" s="1332"/>
      <c r="DI51" s="1332"/>
      <c r="DJ51" s="1332"/>
      <c r="DK51" s="1332"/>
      <c r="DL51" s="1332"/>
      <c r="DM51" s="1332"/>
      <c r="DN51" s="1332"/>
      <c r="DO51" s="1332"/>
      <c r="DP51" s="1332"/>
      <c r="DQ51" s="1332"/>
      <c r="DR51" s="1332"/>
      <c r="DS51" s="1332"/>
      <c r="DT51" s="1332"/>
      <c r="DU51" s="1332"/>
      <c r="DV51" s="1332"/>
      <c r="DW51" s="1332"/>
      <c r="DX51" s="1332"/>
      <c r="DY51" s="1332"/>
      <c r="DZ51" s="1332"/>
      <c r="EA51" s="1332"/>
      <c r="EB51" s="1332"/>
      <c r="EC51" s="1332"/>
      <c r="ED51" s="1332"/>
      <c r="EE51" s="1332"/>
      <c r="EF51" s="1332"/>
      <c r="EG51" s="1332"/>
      <c r="EH51" s="1332"/>
      <c r="EI51" s="1332"/>
      <c r="EJ51" s="1332"/>
      <c r="EK51" s="1332"/>
      <c r="EL51" s="1332"/>
      <c r="EM51" s="1332"/>
      <c r="EN51" s="1332"/>
      <c r="EO51" s="1332"/>
      <c r="EP51" s="1332"/>
      <c r="EQ51" s="1332"/>
      <c r="ER51" s="1332"/>
      <c r="ES51" s="1332"/>
      <c r="ET51" s="1332"/>
      <c r="EU51" s="1332"/>
      <c r="EV51" s="1332"/>
      <c r="EW51" s="1332"/>
      <c r="EX51" s="1332"/>
      <c r="EY51" s="1332"/>
      <c r="EZ51" s="1332"/>
      <c r="FA51" s="1332"/>
      <c r="FB51" s="1332"/>
      <c r="FC51" s="1332"/>
      <c r="FD51" s="1332"/>
      <c r="FE51" s="1332"/>
      <c r="FF51" s="1332"/>
      <c r="FG51" s="1332"/>
      <c r="FH51" s="1332"/>
      <c r="FI51" s="1332"/>
      <c r="FJ51" s="1332"/>
      <c r="FK51" s="1332"/>
      <c r="FL51" s="1332"/>
      <c r="FM51" s="1332"/>
      <c r="FN51" s="1332"/>
      <c r="FO51" s="1332"/>
      <c r="FP51" s="1332"/>
      <c r="FQ51" s="1332"/>
      <c r="FR51" s="1332"/>
      <c r="FS51" s="1332"/>
      <c r="FT51" s="1332"/>
      <c r="FU51" s="1332"/>
      <c r="FV51" s="1332"/>
      <c r="FW51" s="1332"/>
      <c r="FX51" s="1332"/>
      <c r="FY51" s="1332"/>
      <c r="FZ51" s="1332"/>
      <c r="GA51" s="1332"/>
      <c r="GB51" s="1332"/>
      <c r="GC51" s="1332"/>
      <c r="GD51" s="1332"/>
      <c r="GE51" s="1332"/>
      <c r="GF51" s="1332"/>
      <c r="GG51" s="1332"/>
      <c r="GH51" s="1332"/>
      <c r="GI51" s="1332"/>
      <c r="GJ51" s="1332"/>
      <c r="GK51" s="1332"/>
      <c r="GL51" s="1332"/>
      <c r="GM51" s="1332"/>
      <c r="GN51" s="1332"/>
      <c r="GO51" s="1332"/>
      <c r="GP51" s="1332"/>
      <c r="GQ51" s="1332"/>
      <c r="GR51" s="1332"/>
      <c r="GS51" s="1332"/>
      <c r="GT51" s="1332"/>
      <c r="GU51" s="1332"/>
      <c r="GV51" s="1332"/>
      <c r="GW51" s="1332"/>
      <c r="GX51" s="1332"/>
      <c r="GY51" s="1332"/>
      <c r="GZ51" s="1332"/>
      <c r="HA51" s="1332"/>
      <c r="HB51" s="1332"/>
      <c r="HC51" s="1332"/>
      <c r="HD51" s="1332"/>
      <c r="HE51" s="1332"/>
      <c r="HF51" s="1332"/>
      <c r="HG51" s="1332"/>
      <c r="HH51" s="1332"/>
      <c r="HI51" s="1332"/>
      <c r="HJ51" s="1332"/>
      <c r="HK51" s="1332"/>
      <c r="HL51" s="1332"/>
      <c r="HM51" s="1332"/>
      <c r="HN51" s="1332"/>
      <c r="HO51" s="1332"/>
      <c r="HP51" s="1332"/>
      <c r="HQ51" s="1332"/>
      <c r="HR51" s="1332"/>
      <c r="HS51" s="1332"/>
      <c r="HT51" s="1332"/>
      <c r="HU51" s="1332"/>
      <c r="HV51" s="1332"/>
      <c r="HW51" s="1332"/>
      <c r="HX51" s="1332"/>
      <c r="HY51" s="1332"/>
      <c r="HZ51" s="1332"/>
      <c r="IA51" s="1332"/>
      <c r="IB51" s="1332"/>
      <c r="IC51" s="1332"/>
      <c r="ID51" s="1332"/>
      <c r="IE51" s="1332"/>
      <c r="IF51" s="1332"/>
      <c r="IG51" s="1332"/>
      <c r="IH51" s="1332"/>
      <c r="II51" s="1332"/>
      <c r="IJ51" s="1332"/>
      <c r="IK51" s="1332"/>
      <c r="IL51" s="1332"/>
      <c r="IM51" s="1332"/>
      <c r="IN51" s="1332"/>
      <c r="IO51" s="1332"/>
      <c r="IP51" s="1332"/>
      <c r="IQ51" s="1332"/>
      <c r="IR51" s="1332"/>
      <c r="IS51" s="1332"/>
      <c r="IT51" s="1332"/>
      <c r="IU51" s="1332"/>
      <c r="IV51" s="1332"/>
      <c r="IW51" s="1332"/>
      <c r="IX51" s="1332"/>
      <c r="IY51" s="1332"/>
      <c r="IZ51" s="1332"/>
      <c r="JA51" s="1332"/>
      <c r="JB51" s="1332"/>
      <c r="JC51" s="1332"/>
      <c r="JD51" s="1332"/>
      <c r="JE51" s="1332"/>
      <c r="JF51" s="1332"/>
      <c r="JG51" s="1332"/>
      <c r="JH51" s="1332"/>
      <c r="JI51" s="1332"/>
      <c r="JJ51" s="1332"/>
      <c r="JK51" s="1332"/>
      <c r="JL51" s="1332"/>
      <c r="JM51" s="1332"/>
      <c r="JN51" s="1332"/>
      <c r="JO51" s="1332"/>
      <c r="JP51" s="1332"/>
      <c r="JQ51" s="1332"/>
      <c r="JR51" s="1332"/>
      <c r="JS51" s="1332"/>
      <c r="JT51" s="1332"/>
      <c r="JU51" s="1332"/>
      <c r="JV51" s="1332"/>
      <c r="JW51" s="1332"/>
      <c r="JX51" s="1332"/>
      <c r="JY51" s="1332"/>
      <c r="JZ51" s="1332"/>
      <c r="KA51" s="1332"/>
      <c r="KB51" s="1332"/>
      <c r="KC51" s="1332"/>
      <c r="KD51" s="1332"/>
      <c r="KE51" s="1332"/>
      <c r="KF51" s="1332"/>
      <c r="KG51" s="1332"/>
      <c r="KH51" s="1332"/>
      <c r="KI51" s="1332"/>
      <c r="KJ51" s="1332"/>
      <c r="KK51" s="1332"/>
      <c r="KL51" s="1332"/>
      <c r="KM51" s="1332"/>
      <c r="KN51" s="1332"/>
      <c r="KO51" s="1332"/>
      <c r="KP51" s="1332"/>
      <c r="KQ51" s="1332"/>
      <c r="KR51" s="1332"/>
      <c r="KS51" s="1332"/>
      <c r="KT51" s="1332"/>
      <c r="KU51" s="1332"/>
      <c r="KV51" s="1332"/>
      <c r="KW51" s="1332"/>
      <c r="KX51" s="1332"/>
      <c r="KY51" s="1332"/>
      <c r="KZ51" s="1332"/>
      <c r="LA51" s="1332"/>
      <c r="LB51" s="1332"/>
      <c r="LC51" s="1332"/>
      <c r="LD51" s="1332"/>
      <c r="LE51" s="1332"/>
      <c r="LF51" s="1332"/>
      <c r="LG51" s="1332"/>
      <c r="LH51" s="1332"/>
      <c r="LI51" s="1332"/>
      <c r="LJ51" s="1332"/>
      <c r="LK51" s="1332"/>
      <c r="LL51" s="1332"/>
      <c r="LM51" s="1332"/>
      <c r="LN51" s="1332"/>
      <c r="LO51" s="1332"/>
      <c r="LP51" s="1332"/>
      <c r="LQ51" s="1332"/>
      <c r="LR51" s="1332"/>
      <c r="LS51" s="1332"/>
      <c r="LT51" s="1332"/>
      <c r="LU51" s="1332"/>
      <c r="LV51" s="1332"/>
      <c r="LW51" s="1332"/>
      <c r="LX51" s="1332"/>
      <c r="LY51" s="1332"/>
      <c r="LZ51" s="1332"/>
      <c r="MA51" s="1332"/>
      <c r="MB51" s="1332"/>
      <c r="MC51" s="1332"/>
      <c r="MD51" s="1332"/>
      <c r="ME51" s="1332"/>
      <c r="MF51" s="1332"/>
      <c r="MG51" s="1332"/>
      <c r="MH51" s="1332"/>
      <c r="MI51" s="1332"/>
      <c r="MJ51" s="1332"/>
      <c r="MK51" s="1332"/>
      <c r="ML51" s="1332"/>
      <c r="MM51" s="1332"/>
      <c r="MN51" s="1332"/>
      <c r="MO51" s="1332"/>
      <c r="MP51" s="1332"/>
      <c r="MQ51" s="1332"/>
      <c r="MR51" s="1332"/>
      <c r="MS51" s="1332"/>
      <c r="MT51" s="1332"/>
      <c r="MU51" s="1332"/>
      <c r="MV51" s="1332"/>
      <c r="MW51" s="1332"/>
      <c r="MX51" s="1332"/>
      <c r="MY51" s="1332"/>
      <c r="MZ51" s="1332"/>
      <c r="NA51" s="1332"/>
      <c r="NB51" s="1332"/>
      <c r="NC51" s="1332"/>
      <c r="ND51" s="1332"/>
      <c r="NE51" s="1332"/>
      <c r="NF51" s="1332"/>
      <c r="NG51" s="1332"/>
      <c r="NH51" s="1332"/>
      <c r="NI51" s="1332"/>
      <c r="NJ51" s="1332"/>
      <c r="NK51" s="1332"/>
      <c r="NL51" s="1332"/>
      <c r="NM51" s="1332"/>
      <c r="NN51" s="1332"/>
      <c r="NO51" s="1332"/>
      <c r="NP51" s="1332"/>
      <c r="NQ51" s="1332"/>
      <c r="NR51" s="1332"/>
      <c r="NS51" s="1332"/>
      <c r="NT51" s="1332"/>
      <c r="NU51" s="1332"/>
      <c r="NV51" s="1332"/>
      <c r="NW51" s="1332"/>
      <c r="NX51" s="1332"/>
      <c r="NY51" s="1332"/>
      <c r="NZ51" s="1332"/>
      <c r="OA51" s="1332"/>
      <c r="OB51" s="1332"/>
      <c r="OC51" s="1332"/>
      <c r="OD51" s="1332"/>
      <c r="OE51" s="1332"/>
      <c r="OF51" s="1332"/>
      <c r="OG51" s="1332"/>
      <c r="OH51" s="1332"/>
      <c r="OI51" s="1332"/>
      <c r="OJ51" s="1332"/>
      <c r="OK51" s="1332"/>
      <c r="OL51" s="1332"/>
      <c r="OM51" s="1332"/>
      <c r="ON51" s="1332"/>
      <c r="OO51" s="1332"/>
      <c r="OP51" s="1332"/>
      <c r="OQ51" s="1332"/>
      <c r="OR51" s="1332"/>
      <c r="OS51" s="1332"/>
      <c r="OT51" s="1332"/>
      <c r="OU51" s="1332"/>
      <c r="OV51" s="1332"/>
      <c r="OW51" s="1332"/>
      <c r="OX51" s="1332"/>
      <c r="OY51" s="1332"/>
      <c r="OZ51" s="1332"/>
      <c r="PA51" s="1332"/>
      <c r="PB51" s="1332"/>
      <c r="PC51" s="1332"/>
      <c r="PD51" s="1332"/>
      <c r="PE51" s="1332"/>
      <c r="PF51" s="1332"/>
      <c r="PG51" s="1332"/>
      <c r="PH51" s="1332"/>
      <c r="PI51" s="1332"/>
      <c r="PJ51" s="1332"/>
      <c r="PK51" s="1332"/>
      <c r="PL51" s="1332"/>
      <c r="PM51" s="1332"/>
      <c r="PN51" s="1332"/>
      <c r="PO51" s="1332"/>
      <c r="PP51" s="1332"/>
      <c r="PQ51" s="1332"/>
      <c r="PR51" s="1332"/>
      <c r="PS51" s="1332"/>
      <c r="PT51" s="1332"/>
      <c r="PU51" s="1332"/>
      <c r="PV51" s="1332"/>
      <c r="PW51" s="1332"/>
      <c r="PX51" s="1332"/>
      <c r="PY51" s="1332"/>
      <c r="PZ51" s="1332"/>
      <c r="QA51" s="1332"/>
      <c r="QB51" s="1332"/>
      <c r="QC51" s="1332"/>
      <c r="QD51" s="1332"/>
      <c r="QE51" s="1332"/>
      <c r="QF51" s="1332"/>
      <c r="QG51" s="1332"/>
      <c r="QH51" s="1332"/>
      <c r="QI51" s="1332"/>
      <c r="QJ51" s="1332"/>
      <c r="QK51" s="1332"/>
      <c r="QL51" s="1332"/>
      <c r="QM51" s="1332"/>
      <c r="QN51" s="1332"/>
      <c r="QO51" s="1332"/>
      <c r="QP51" s="1332"/>
      <c r="QQ51" s="1332"/>
      <c r="QR51" s="1332"/>
      <c r="QS51" s="1332"/>
      <c r="QT51" s="1332"/>
      <c r="QU51" s="1332"/>
      <c r="QV51" s="1332"/>
      <c r="QW51" s="1332"/>
      <c r="QX51" s="1332"/>
      <c r="QY51" s="1332"/>
      <c r="QZ51" s="1332"/>
      <c r="RA51" s="1332"/>
      <c r="RB51" s="1332"/>
      <c r="RC51" s="1332"/>
      <c r="RD51" s="1332"/>
      <c r="RE51" s="1332"/>
      <c r="RF51" s="1332"/>
      <c r="RG51" s="1332"/>
      <c r="RH51" s="1332"/>
      <c r="RI51" s="1332"/>
      <c r="RJ51" s="1332"/>
      <c r="RK51" s="1332"/>
      <c r="RL51" s="1332"/>
      <c r="RM51" s="1332"/>
      <c r="RN51" s="1332"/>
      <c r="RO51" s="1332"/>
      <c r="RP51" s="1332"/>
      <c r="RQ51" s="1332"/>
      <c r="RR51" s="1332"/>
      <c r="RS51" s="1332"/>
      <c r="RT51" s="1332"/>
      <c r="RU51" s="1332"/>
      <c r="RV51" s="1332"/>
      <c r="RW51" s="1332"/>
      <c r="RX51" s="1332"/>
      <c r="RY51" s="1332"/>
      <c r="RZ51" s="1332"/>
      <c r="SA51" s="1332"/>
      <c r="SB51" s="1332"/>
      <c r="SC51" s="1332"/>
      <c r="SD51" s="1332"/>
      <c r="SE51" s="1332"/>
      <c r="SF51" s="1332"/>
      <c r="SG51" s="1332"/>
      <c r="SH51" s="1332"/>
      <c r="SI51" s="1332"/>
      <c r="SJ51" s="1332"/>
      <c r="SK51" s="1332"/>
      <c r="SL51" s="1332"/>
      <c r="SM51" s="1332"/>
      <c r="SN51" s="1332"/>
      <c r="SO51" s="1332"/>
      <c r="SP51" s="1332"/>
      <c r="SQ51" s="1332"/>
      <c r="SR51" s="1332"/>
      <c r="SS51" s="1332"/>
      <c r="ST51" s="1332"/>
      <c r="SU51" s="1332"/>
      <c r="SV51" s="1332"/>
      <c r="SW51" s="1332"/>
      <c r="SX51" s="1332"/>
      <c r="SY51" s="1332"/>
      <c r="SZ51" s="1332"/>
      <c r="TA51" s="1332"/>
      <c r="TB51" s="1332"/>
      <c r="TC51" s="1332"/>
      <c r="TD51" s="1332"/>
      <c r="TE51" s="1332"/>
      <c r="TF51" s="1332"/>
      <c r="TG51" s="1332"/>
      <c r="TH51" s="1332"/>
      <c r="TI51" s="1332"/>
      <c r="TJ51" s="1332"/>
      <c r="TK51" s="1332"/>
      <c r="TL51" s="1332"/>
      <c r="TM51" s="1332"/>
      <c r="TN51" s="1332"/>
      <c r="TO51" s="1332"/>
      <c r="TP51" s="1332"/>
      <c r="TQ51" s="1332"/>
      <c r="TR51" s="1332"/>
      <c r="TS51" s="1332"/>
      <c r="TT51" s="1332"/>
      <c r="TU51" s="1332"/>
      <c r="TV51" s="1332"/>
      <c r="TW51" s="1332"/>
      <c r="TX51" s="1332"/>
      <c r="TY51" s="1332"/>
      <c r="TZ51" s="1332"/>
      <c r="UA51" s="1332"/>
      <c r="UB51" s="1332"/>
      <c r="UC51" s="1332"/>
      <c r="UD51" s="1332"/>
      <c r="UE51" s="1332"/>
      <c r="UF51" s="1332"/>
      <c r="UG51" s="1332"/>
      <c r="UH51" s="1332"/>
      <c r="UI51" s="1332"/>
      <c r="UJ51" s="1332"/>
      <c r="UK51" s="1332"/>
      <c r="UL51" s="1332"/>
      <c r="UM51" s="1332"/>
      <c r="UN51" s="1332"/>
      <c r="UO51" s="1332"/>
      <c r="UP51" s="1332"/>
      <c r="UQ51" s="1332"/>
      <c r="UR51" s="1332"/>
      <c r="US51" s="1332"/>
      <c r="UT51" s="1332"/>
      <c r="UU51" s="1332"/>
      <c r="UV51" s="1332"/>
      <c r="UW51" s="1332"/>
      <c r="UX51" s="1332"/>
      <c r="UY51" s="1332"/>
      <c r="UZ51" s="1332"/>
      <c r="VA51" s="1332"/>
      <c r="VB51" s="1332"/>
      <c r="VC51" s="1332"/>
      <c r="VD51" s="1332"/>
      <c r="VE51" s="1332"/>
      <c r="VF51" s="1332"/>
      <c r="VG51" s="1332"/>
      <c r="VH51" s="1332"/>
      <c r="VI51" s="1332"/>
      <c r="VJ51" s="1332"/>
      <c r="VK51" s="1332"/>
      <c r="VL51" s="1332"/>
      <c r="VM51" s="1332"/>
      <c r="VN51" s="1332"/>
      <c r="VO51" s="1332"/>
      <c r="VP51" s="1332"/>
      <c r="VQ51" s="1332"/>
      <c r="VR51" s="1332"/>
      <c r="VS51" s="1332"/>
      <c r="VT51" s="1332"/>
      <c r="VU51" s="1332"/>
      <c r="VV51" s="1332"/>
      <c r="VW51" s="1332"/>
      <c r="VX51" s="1332"/>
      <c r="VY51" s="1332"/>
      <c r="VZ51" s="1332"/>
      <c r="WA51" s="1332"/>
      <c r="WB51" s="1332"/>
      <c r="WC51" s="1332"/>
      <c r="WD51" s="1332"/>
      <c r="WE51" s="1332"/>
      <c r="WF51" s="1332"/>
      <c r="WG51" s="1332"/>
      <c r="WH51" s="1332"/>
      <c r="WI51" s="1332"/>
      <c r="WJ51" s="1332"/>
      <c r="WK51" s="1332"/>
      <c r="WL51" s="1332"/>
      <c r="WM51" s="1332"/>
      <c r="WN51" s="1332"/>
      <c r="WO51" s="1332"/>
      <c r="WP51" s="1332"/>
      <c r="WQ51" s="1332"/>
      <c r="WR51" s="1332"/>
      <c r="WS51" s="1332"/>
      <c r="WT51" s="1332"/>
      <c r="WU51" s="1332"/>
      <c r="WV51" s="1332"/>
      <c r="WW51" s="1332"/>
      <c r="WX51" s="1332"/>
      <c r="WY51" s="1332"/>
      <c r="WZ51" s="1332"/>
      <c r="XA51" s="1332"/>
      <c r="XB51" s="1332"/>
      <c r="XC51" s="1332"/>
      <c r="XD51" s="1332"/>
      <c r="XE51" s="1332"/>
      <c r="XF51" s="1332"/>
      <c r="XG51" s="1332"/>
      <c r="XH51" s="1332"/>
      <c r="XI51" s="1332"/>
      <c r="XJ51" s="1332"/>
      <c r="XK51" s="1332"/>
      <c r="XL51" s="1332"/>
      <c r="XM51" s="1332"/>
      <c r="XN51" s="1332"/>
      <c r="XO51" s="1332"/>
      <c r="XP51" s="1332"/>
      <c r="XQ51" s="1332"/>
      <c r="XR51" s="1332"/>
      <c r="XS51" s="1332"/>
      <c r="XT51" s="1332"/>
      <c r="XU51" s="1332"/>
      <c r="XV51" s="1332"/>
      <c r="XW51" s="1332"/>
      <c r="XX51" s="1332"/>
      <c r="XY51" s="1332"/>
      <c r="XZ51" s="1332"/>
      <c r="YA51" s="1332"/>
      <c r="YB51" s="1332"/>
      <c r="YC51" s="1332"/>
      <c r="YD51" s="1332"/>
      <c r="YE51" s="1332"/>
      <c r="YF51" s="1332"/>
      <c r="YG51" s="1332"/>
      <c r="YH51" s="1332"/>
      <c r="YI51" s="1332"/>
      <c r="YJ51" s="1332"/>
      <c r="YK51" s="1332"/>
      <c r="YL51" s="1332"/>
      <c r="YM51" s="1332"/>
      <c r="YN51" s="1332"/>
      <c r="YO51" s="1332"/>
      <c r="YP51" s="1332"/>
      <c r="YQ51" s="1332"/>
      <c r="YR51" s="1332"/>
      <c r="YS51" s="1332"/>
      <c r="YT51" s="1332"/>
      <c r="YU51" s="1332"/>
      <c r="YV51" s="1332"/>
      <c r="YW51" s="1332"/>
      <c r="YX51" s="1332"/>
      <c r="YY51" s="1332"/>
      <c r="YZ51" s="1332"/>
      <c r="ZA51" s="1332"/>
      <c r="ZB51" s="1332"/>
      <c r="ZC51" s="1332"/>
      <c r="ZD51" s="1332"/>
      <c r="ZE51" s="1332"/>
      <c r="ZF51" s="1332"/>
      <c r="ZG51" s="1332"/>
      <c r="ZH51" s="1332"/>
      <c r="ZI51" s="1332"/>
      <c r="ZJ51" s="1332"/>
      <c r="ZK51" s="1332"/>
      <c r="ZL51" s="1332"/>
      <c r="ZM51" s="1332"/>
      <c r="ZN51" s="1332"/>
      <c r="ZO51" s="1332"/>
      <c r="ZP51" s="1332"/>
      <c r="ZQ51" s="1332"/>
      <c r="ZR51" s="1332"/>
      <c r="ZS51" s="1332"/>
      <c r="ZT51" s="1332"/>
      <c r="ZU51" s="1332"/>
      <c r="ZV51" s="1332"/>
      <c r="ZW51" s="1332"/>
      <c r="ZX51" s="1332"/>
      <c r="ZY51" s="1332"/>
      <c r="ZZ51" s="1332"/>
      <c r="AAA51" s="1332"/>
      <c r="AAB51" s="1332"/>
      <c r="AAC51" s="1332"/>
      <c r="AAD51" s="1332"/>
      <c r="AAE51" s="1332"/>
      <c r="AAF51" s="1332"/>
      <c r="AAG51" s="1332"/>
      <c r="AAH51" s="1332"/>
      <c r="AAI51" s="1332"/>
      <c r="AAJ51" s="1332"/>
      <c r="AAK51" s="1332"/>
      <c r="AAL51" s="1332"/>
      <c r="AAM51" s="1332"/>
      <c r="AAN51" s="1332"/>
      <c r="AAO51" s="1332"/>
      <c r="AAP51" s="1332"/>
      <c r="AAQ51" s="1332"/>
      <c r="AAR51" s="1332"/>
      <c r="AAS51" s="1332"/>
      <c r="AAT51" s="1332"/>
      <c r="AAU51" s="1332"/>
      <c r="AAV51" s="1332"/>
      <c r="AAW51" s="1332"/>
      <c r="AAX51" s="1332"/>
      <c r="AAY51" s="1332"/>
      <c r="AAZ51" s="1332"/>
      <c r="ABA51" s="1332"/>
      <c r="ABB51" s="1332"/>
      <c r="ABC51" s="1332"/>
      <c r="ABD51" s="1332"/>
      <c r="ABE51" s="1332"/>
      <c r="ABF51" s="1332"/>
      <c r="ABG51" s="1332"/>
      <c r="ABH51" s="1332"/>
      <c r="ABI51" s="1332"/>
      <c r="ABJ51" s="1332"/>
      <c r="ABK51" s="1332"/>
      <c r="ABL51" s="1332"/>
      <c r="ABM51" s="1332"/>
      <c r="ABN51" s="1332"/>
      <c r="ABO51" s="1332"/>
      <c r="ABP51" s="1332"/>
      <c r="ABQ51" s="1332"/>
      <c r="ABR51" s="1332"/>
      <c r="ABS51" s="1332"/>
      <c r="ABT51" s="1332"/>
      <c r="ABU51" s="1332"/>
      <c r="ABV51" s="1332"/>
      <c r="ABW51" s="1332"/>
      <c r="ABX51" s="1332"/>
      <c r="ABY51" s="1332"/>
      <c r="ABZ51" s="1332"/>
      <c r="ACA51" s="1332"/>
      <c r="ACB51" s="1332"/>
      <c r="ACC51" s="1332"/>
      <c r="ACD51" s="1332"/>
      <c r="ACE51" s="1332"/>
      <c r="ACF51" s="1332"/>
      <c r="ACG51" s="1332"/>
      <c r="ACH51" s="1332"/>
      <c r="ACI51" s="1332"/>
      <c r="ACJ51" s="1332"/>
      <c r="ACK51" s="1332"/>
      <c r="ACL51" s="1332"/>
      <c r="ACM51" s="1332"/>
      <c r="ACN51" s="1332"/>
      <c r="ACO51" s="1332"/>
      <c r="ACP51" s="1332"/>
      <c r="ACQ51" s="1332"/>
      <c r="ACR51" s="1332"/>
      <c r="ACS51" s="1332"/>
      <c r="ACT51" s="1332"/>
      <c r="ACU51" s="1332"/>
      <c r="ACV51" s="1332"/>
      <c r="ACW51" s="1332"/>
      <c r="ACX51" s="1332"/>
      <c r="ACY51" s="1332"/>
      <c r="ACZ51" s="1332"/>
      <c r="ADA51" s="1332"/>
      <c r="ADB51" s="1332"/>
      <c r="ADC51" s="1332"/>
      <c r="ADD51" s="1332"/>
      <c r="ADE51" s="1332"/>
      <c r="ADF51" s="1332"/>
      <c r="ADG51" s="1332"/>
      <c r="ADH51" s="1332"/>
      <c r="ADI51" s="1332"/>
      <c r="ADJ51" s="1332"/>
      <c r="ADK51" s="1332"/>
      <c r="ADL51" s="1332"/>
      <c r="ADM51" s="1332"/>
      <c r="ADN51" s="1332"/>
      <c r="ADO51" s="1332"/>
      <c r="ADP51" s="1332"/>
      <c r="ADQ51" s="1332"/>
      <c r="ADR51" s="1332"/>
      <c r="ADS51" s="1332"/>
      <c r="ADT51" s="1332"/>
      <c r="ADU51" s="1332"/>
      <c r="ADV51" s="1332"/>
      <c r="ADW51" s="1332"/>
      <c r="ADX51" s="1332"/>
      <c r="ADY51" s="1332"/>
      <c r="ADZ51" s="1332"/>
      <c r="AEA51" s="1332"/>
      <c r="AEB51" s="1332"/>
      <c r="AEC51" s="1332"/>
      <c r="AED51" s="1332"/>
      <c r="AEE51" s="1332"/>
      <c r="AEF51" s="1332"/>
      <c r="AEG51" s="1332"/>
      <c r="AEH51" s="1332"/>
      <c r="AEI51" s="1332"/>
      <c r="AEJ51" s="1332"/>
      <c r="AEK51" s="1332"/>
      <c r="AEL51" s="1332"/>
      <c r="AEM51" s="1332"/>
      <c r="AEN51" s="1332"/>
      <c r="AEO51" s="1332"/>
      <c r="AEP51" s="1332"/>
      <c r="AEQ51" s="1332"/>
      <c r="AER51" s="1332"/>
      <c r="AES51" s="1332"/>
      <c r="AET51" s="1332"/>
      <c r="AEU51" s="1332"/>
      <c r="AEV51" s="1332"/>
      <c r="AEW51" s="1332"/>
      <c r="AEX51" s="1332"/>
      <c r="AEY51" s="1332"/>
      <c r="AEZ51" s="1332"/>
      <c r="AFA51" s="1332"/>
      <c r="AFB51" s="1332"/>
      <c r="AFC51" s="1332"/>
      <c r="AFD51" s="1332"/>
      <c r="AFE51" s="1332"/>
      <c r="AFF51" s="1332"/>
      <c r="AFG51" s="1332"/>
      <c r="AFH51" s="1332"/>
      <c r="AFI51" s="1332"/>
      <c r="AFJ51" s="1332"/>
      <c r="AFK51" s="1332"/>
      <c r="AFL51" s="1332"/>
      <c r="AFM51" s="1332"/>
      <c r="AFN51" s="1332"/>
      <c r="AFO51" s="1332"/>
      <c r="AFP51" s="1332"/>
      <c r="AFQ51" s="1332"/>
      <c r="AFR51" s="1332"/>
      <c r="AFS51" s="1332"/>
      <c r="AFT51" s="1332"/>
      <c r="AFU51" s="1332"/>
      <c r="AFV51" s="1332"/>
      <c r="AFW51" s="1332"/>
      <c r="AFX51" s="1332"/>
      <c r="AFY51" s="1332"/>
      <c r="AFZ51" s="1332"/>
      <c r="AGA51" s="1332"/>
      <c r="AGB51" s="1332"/>
      <c r="AGC51" s="1332"/>
      <c r="AGD51" s="1332"/>
      <c r="AGE51" s="1332"/>
      <c r="AGF51" s="1332"/>
      <c r="AGG51" s="1332"/>
      <c r="AGH51" s="1332"/>
      <c r="AGI51" s="1332"/>
      <c r="AGJ51" s="1332"/>
      <c r="AGK51" s="1332"/>
      <c r="AGL51" s="1332"/>
      <c r="AGM51" s="1332"/>
      <c r="AGN51" s="1332"/>
      <c r="AGO51" s="1332"/>
      <c r="AGP51" s="1332"/>
      <c r="AGQ51" s="1332"/>
      <c r="AGR51" s="1332"/>
      <c r="AGS51" s="1332"/>
      <c r="AGT51" s="1332"/>
      <c r="AGU51" s="1332"/>
      <c r="AGV51" s="1332"/>
      <c r="AGW51" s="1332"/>
      <c r="AGX51" s="1332"/>
      <c r="AGY51" s="1332"/>
      <c r="AGZ51" s="1332"/>
      <c r="AHA51" s="1332"/>
      <c r="AHB51" s="1332"/>
      <c r="AHC51" s="1332"/>
      <c r="AHD51" s="1332"/>
      <c r="AHE51" s="1332"/>
      <c r="AHF51" s="1332"/>
      <c r="AHG51" s="1332"/>
      <c r="AHH51" s="1332"/>
      <c r="AHI51" s="1332"/>
      <c r="AHJ51" s="1332"/>
      <c r="AHK51" s="1332"/>
      <c r="AHL51" s="1332"/>
      <c r="AHM51" s="1332"/>
      <c r="AHN51" s="1332"/>
      <c r="AHO51" s="1332"/>
      <c r="AHP51" s="1332"/>
      <c r="AHQ51" s="1332"/>
      <c r="AHR51" s="1332"/>
      <c r="AHS51" s="1332"/>
      <c r="AHT51" s="1332"/>
      <c r="AHU51" s="1332"/>
      <c r="AHV51" s="1332"/>
      <c r="AHW51" s="1332"/>
      <c r="AHX51" s="1332"/>
      <c r="AHY51" s="1332"/>
      <c r="AHZ51" s="1332"/>
      <c r="AIA51" s="1332"/>
      <c r="AIB51" s="1332"/>
      <c r="AIC51" s="1332"/>
      <c r="AID51" s="1332"/>
      <c r="AIE51" s="1332"/>
      <c r="AIF51" s="1332"/>
      <c r="AIG51" s="1332"/>
      <c r="AIH51" s="1332"/>
      <c r="AII51" s="1332"/>
      <c r="AIJ51" s="1332"/>
      <c r="AIK51" s="1332"/>
      <c r="AIL51" s="1332"/>
      <c r="AIM51" s="1332"/>
      <c r="AIN51" s="1332"/>
      <c r="AIO51" s="1332"/>
      <c r="AIP51" s="1332"/>
      <c r="AIQ51" s="1332"/>
      <c r="AIR51" s="1332"/>
      <c r="AIS51" s="1332"/>
      <c r="AIT51" s="1332"/>
      <c r="AIU51" s="1332"/>
      <c r="AIV51" s="1332"/>
      <c r="AIW51" s="1332"/>
      <c r="AIX51" s="1332"/>
      <c r="AIY51" s="1332"/>
      <c r="AIZ51" s="1332"/>
      <c r="AJA51" s="1332"/>
      <c r="AJB51" s="1332"/>
      <c r="AJC51" s="1332"/>
      <c r="AJD51" s="1332"/>
      <c r="AJE51" s="1332"/>
      <c r="AJF51" s="1332"/>
      <c r="AJG51" s="1332"/>
      <c r="AJH51" s="1332"/>
      <c r="AJI51" s="1332"/>
      <c r="AJJ51" s="1332"/>
      <c r="AJK51" s="1332"/>
      <c r="AJL51" s="1332"/>
      <c r="AJM51" s="1332"/>
      <c r="AJN51" s="1332"/>
      <c r="AJO51" s="1332"/>
      <c r="AJP51" s="1332"/>
      <c r="AJQ51" s="1332"/>
      <c r="AJR51" s="1332"/>
      <c r="AJS51" s="1332"/>
      <c r="AJT51" s="1332"/>
      <c r="AJU51" s="1332"/>
      <c r="AJV51" s="1332"/>
      <c r="AJW51" s="1332"/>
      <c r="AJX51" s="1332"/>
      <c r="AJY51" s="1332"/>
      <c r="AJZ51" s="1332"/>
      <c r="AKA51" s="1332"/>
      <c r="AKB51" s="1332"/>
      <c r="AKC51" s="1332"/>
      <c r="AKD51" s="1332"/>
      <c r="AKE51" s="1332"/>
      <c r="AKF51" s="1332"/>
      <c r="AKG51" s="1332"/>
      <c r="AKH51" s="1332"/>
      <c r="AKI51" s="1332"/>
      <c r="AKJ51" s="1332"/>
      <c r="AKK51" s="1332"/>
      <c r="AKL51" s="1332"/>
      <c r="AKM51" s="1332"/>
      <c r="AKN51" s="1332"/>
      <c r="AKO51" s="1332"/>
      <c r="AKP51" s="1332"/>
      <c r="AKQ51" s="1332"/>
      <c r="AKR51" s="1332"/>
      <c r="AKS51" s="1332"/>
      <c r="AKT51" s="1332"/>
      <c r="AKU51" s="1332"/>
      <c r="AKV51" s="1332"/>
      <c r="AKW51" s="1332"/>
      <c r="AKX51" s="1332"/>
      <c r="AKY51" s="1332"/>
      <c r="AKZ51" s="1332"/>
      <c r="ALA51" s="1332"/>
      <c r="ALB51" s="1332"/>
      <c r="ALC51" s="1332"/>
      <c r="ALD51" s="1332"/>
      <c r="ALE51" s="1332"/>
      <c r="ALF51" s="1332"/>
      <c r="ALG51" s="1332"/>
      <c r="ALH51" s="1332"/>
      <c r="ALI51" s="1332"/>
      <c r="ALJ51" s="1332"/>
      <c r="ALK51" s="1332"/>
      <c r="ALL51" s="1332"/>
      <c r="ALM51" s="1332"/>
      <c r="ALN51" s="1332"/>
      <c r="ALO51" s="1332"/>
      <c r="ALP51" s="1332"/>
      <c r="ALQ51" s="1332"/>
      <c r="ALR51" s="1332"/>
      <c r="ALS51" s="1332"/>
      <c r="ALT51" s="1332"/>
      <c r="ALU51" s="1332"/>
      <c r="ALV51" s="1332"/>
      <c r="ALW51" s="1332"/>
      <c r="ALX51" s="1332"/>
      <c r="ALY51" s="1332"/>
      <c r="ALZ51" s="1332"/>
      <c r="AMA51" s="1332"/>
      <c r="AMB51" s="1332"/>
      <c r="AMC51" s="1332"/>
      <c r="AMD51" s="1332"/>
      <c r="AME51" s="1332"/>
      <c r="AMF51" s="1332"/>
      <c r="AMG51" s="1332"/>
      <c r="AMH51" s="1332"/>
      <c r="AMI51" s="1332"/>
      <c r="AMJ51" s="1332"/>
      <c r="AMK51" s="1332"/>
      <c r="AML51" s="1332"/>
      <c r="AMM51" s="1332"/>
      <c r="AMN51" s="1332"/>
      <c r="AMO51" s="1332"/>
      <c r="AMP51" s="1332"/>
      <c r="AMQ51" s="1332"/>
      <c r="AMR51" s="1332"/>
      <c r="AMS51" s="1332"/>
      <c r="AMT51" s="1332"/>
      <c r="AMU51" s="1332"/>
      <c r="AMV51" s="1332"/>
      <c r="AMW51" s="1332"/>
      <c r="AMX51" s="1332"/>
      <c r="AMY51" s="1332"/>
      <c r="AMZ51" s="1332"/>
      <c r="ANA51" s="1332"/>
      <c r="ANB51" s="1332"/>
      <c r="ANC51" s="1332"/>
      <c r="AND51" s="1332"/>
      <c r="ANE51" s="1332"/>
      <c r="ANF51" s="1332"/>
      <c r="ANG51" s="1332"/>
      <c r="ANH51" s="1332"/>
      <c r="ANI51" s="1332"/>
      <c r="ANJ51" s="1332"/>
      <c r="ANK51" s="1332"/>
      <c r="ANL51" s="1332"/>
      <c r="ANM51" s="1332"/>
      <c r="ANN51" s="1332"/>
      <c r="ANO51" s="1332"/>
      <c r="ANP51" s="1332"/>
      <c r="ANQ51" s="1332"/>
      <c r="ANR51" s="1332"/>
      <c r="ANS51" s="1332"/>
      <c r="ANT51" s="1332"/>
      <c r="ANU51" s="1332"/>
      <c r="ANV51" s="1332"/>
      <c r="ANW51" s="1332"/>
      <c r="ANX51" s="1332"/>
      <c r="ANY51" s="1332"/>
      <c r="ANZ51" s="1332"/>
      <c r="AOA51" s="1332"/>
      <c r="AOB51" s="1332"/>
      <c r="AOC51" s="1332"/>
      <c r="AOD51" s="1332"/>
      <c r="AOE51" s="1332"/>
      <c r="AOF51" s="1332"/>
      <c r="AOG51" s="1332"/>
      <c r="AOH51" s="1332"/>
      <c r="AOI51" s="1332"/>
      <c r="AOJ51" s="1332"/>
      <c r="AOK51" s="1332"/>
      <c r="AOL51" s="1332"/>
      <c r="AOM51" s="1332"/>
      <c r="AON51" s="1332"/>
      <c r="AOO51" s="1332"/>
      <c r="AOP51" s="1332"/>
      <c r="AOQ51" s="1332"/>
      <c r="AOR51" s="1332"/>
      <c r="AOS51" s="1332"/>
      <c r="AOT51" s="1332"/>
      <c r="AOU51" s="1332"/>
      <c r="AOV51" s="1332"/>
      <c r="AOW51" s="1332"/>
      <c r="AOX51" s="1332"/>
      <c r="AOY51" s="1332"/>
      <c r="AOZ51" s="1332"/>
      <c r="APA51" s="1332"/>
      <c r="APB51" s="1332"/>
      <c r="APC51" s="1332"/>
      <c r="APD51" s="1332"/>
      <c r="APE51" s="1332"/>
      <c r="APF51" s="1332"/>
      <c r="APG51" s="1332"/>
      <c r="APH51" s="1332"/>
      <c r="API51" s="1332"/>
      <c r="APJ51" s="1332"/>
      <c r="APK51" s="1332"/>
      <c r="APL51" s="1332"/>
      <c r="APM51" s="1332"/>
      <c r="APN51" s="1332"/>
      <c r="APO51" s="1332"/>
      <c r="APP51" s="1332"/>
      <c r="APQ51" s="1332"/>
      <c r="APR51" s="1332"/>
      <c r="APS51" s="1332"/>
      <c r="APT51" s="1332"/>
      <c r="APU51" s="1332"/>
      <c r="APV51" s="1332"/>
      <c r="APW51" s="1332"/>
      <c r="APX51" s="1332"/>
      <c r="APY51" s="1332"/>
      <c r="APZ51" s="1332"/>
      <c r="AQA51" s="1332"/>
      <c r="AQB51" s="1332"/>
      <c r="AQC51" s="1332"/>
      <c r="AQD51" s="1332"/>
      <c r="AQE51" s="1332"/>
      <c r="AQF51" s="1332"/>
      <c r="AQG51" s="1332"/>
      <c r="AQH51" s="1332"/>
      <c r="AQI51" s="1332"/>
      <c r="AQJ51" s="1332"/>
      <c r="AQK51" s="1332"/>
      <c r="AQL51" s="1332"/>
      <c r="AQM51" s="1332"/>
      <c r="AQN51" s="1332"/>
      <c r="AQO51" s="1332"/>
      <c r="AQP51" s="1332"/>
      <c r="AQQ51" s="1332"/>
      <c r="AQR51" s="1332"/>
      <c r="AQS51" s="1332"/>
      <c r="AQT51" s="1332"/>
      <c r="AQU51" s="1332"/>
      <c r="AQV51" s="1332"/>
      <c r="AQW51" s="1332"/>
      <c r="AQX51" s="1332"/>
      <c r="AQY51" s="1332"/>
      <c r="AQZ51" s="1332"/>
      <c r="ARA51" s="1332"/>
      <c r="ARB51" s="1332"/>
      <c r="ARC51" s="1332"/>
      <c r="ARD51" s="1332"/>
      <c r="ARE51" s="1332"/>
      <c r="ARF51" s="1332"/>
      <c r="ARG51" s="1332"/>
      <c r="ARH51" s="1332"/>
      <c r="ARI51" s="1332"/>
      <c r="ARJ51" s="1332"/>
      <c r="ARK51" s="1332"/>
      <c r="ARL51" s="1332"/>
      <c r="ARM51" s="1332"/>
      <c r="ARN51" s="1332"/>
      <c r="ARO51" s="1332"/>
      <c r="ARP51" s="1332"/>
      <c r="ARQ51" s="1332"/>
      <c r="ARR51" s="1332"/>
      <c r="ARS51" s="1332"/>
      <c r="ART51" s="1332"/>
      <c r="ARU51" s="1332"/>
      <c r="ARV51" s="1332"/>
      <c r="ARW51" s="1332"/>
      <c r="ARX51" s="1332"/>
      <c r="ARY51" s="1332"/>
      <c r="ARZ51" s="1332"/>
      <c r="ASA51" s="1332"/>
      <c r="ASB51" s="1332"/>
      <c r="ASC51" s="1332"/>
      <c r="ASD51" s="1332"/>
      <c r="ASE51" s="1332"/>
      <c r="ASF51" s="1332"/>
      <c r="ASG51" s="1332"/>
      <c r="ASH51" s="1332"/>
      <c r="ASI51" s="1332"/>
      <c r="ASJ51" s="1332"/>
      <c r="ASK51" s="1332"/>
      <c r="ASL51" s="1332"/>
      <c r="ASM51" s="1332"/>
      <c r="ASN51" s="1332"/>
      <c r="ASO51" s="1332"/>
      <c r="ASP51" s="1332"/>
      <c r="ASQ51" s="1332"/>
      <c r="ASR51" s="1332"/>
      <c r="ASS51" s="1332"/>
      <c r="AST51" s="1332"/>
      <c r="ASU51" s="1332"/>
      <c r="ASV51" s="1332"/>
      <c r="ASW51" s="1332"/>
      <c r="ASX51" s="1332"/>
      <c r="ASY51" s="1332"/>
      <c r="ASZ51" s="1332"/>
      <c r="ATA51" s="1332"/>
      <c r="ATB51" s="1332"/>
      <c r="ATC51" s="1332"/>
      <c r="ATD51" s="1332"/>
      <c r="ATE51" s="1332"/>
      <c r="ATF51" s="1332"/>
      <c r="ATG51" s="1332"/>
      <c r="ATH51" s="1332"/>
      <c r="ATI51" s="1332"/>
      <c r="ATJ51" s="1332"/>
      <c r="ATK51" s="1332"/>
      <c r="ATL51" s="1332"/>
      <c r="ATM51" s="1332"/>
      <c r="ATN51" s="1332"/>
      <c r="ATO51" s="1332"/>
      <c r="ATP51" s="1332"/>
      <c r="ATQ51" s="1332"/>
      <c r="ATR51" s="1332"/>
      <c r="ATS51" s="1332"/>
      <c r="ATT51" s="1332"/>
      <c r="ATU51" s="1332"/>
      <c r="ATV51" s="1332"/>
      <c r="ATW51" s="1332"/>
      <c r="ATX51" s="1332"/>
      <c r="ATY51" s="1332"/>
      <c r="ATZ51" s="1332"/>
      <c r="AUA51" s="1332"/>
      <c r="AUB51" s="1332"/>
      <c r="AUC51" s="1332"/>
      <c r="AUD51" s="1332"/>
      <c r="AUE51" s="1332"/>
      <c r="AUF51" s="1332"/>
      <c r="AUG51" s="1332"/>
      <c r="AUH51" s="1332"/>
      <c r="AUI51" s="1332"/>
      <c r="AUJ51" s="1332"/>
      <c r="AUK51" s="1332"/>
      <c r="AUL51" s="1332"/>
      <c r="AUM51" s="1332"/>
      <c r="AUN51" s="1332"/>
      <c r="AUO51" s="1332"/>
      <c r="AUP51" s="1332"/>
      <c r="AUQ51" s="1332"/>
      <c r="AUR51" s="1332"/>
      <c r="AUS51" s="1332"/>
      <c r="AUT51" s="1332"/>
      <c r="AUU51" s="1332"/>
      <c r="AUV51" s="1332"/>
      <c r="AUW51" s="1332"/>
      <c r="AUX51" s="1332"/>
      <c r="AUY51" s="1332"/>
      <c r="AUZ51" s="1332"/>
      <c r="AVA51" s="1332"/>
      <c r="AVB51" s="1332"/>
      <c r="AVC51" s="1332"/>
      <c r="AVD51" s="1332"/>
      <c r="AVE51" s="1332"/>
      <c r="AVF51" s="1332"/>
      <c r="AVG51" s="1332"/>
      <c r="AVH51" s="1332"/>
      <c r="AVI51" s="1332"/>
      <c r="AVJ51" s="1332"/>
      <c r="AVK51" s="1332"/>
      <c r="AVL51" s="1332"/>
      <c r="AVM51" s="1332"/>
      <c r="AVN51" s="1332"/>
      <c r="AVO51" s="1332"/>
      <c r="AVP51" s="1332"/>
      <c r="AVQ51" s="1332"/>
      <c r="AVR51" s="1332"/>
      <c r="AVS51" s="1332"/>
      <c r="AVT51" s="1332"/>
      <c r="AVU51" s="1332"/>
      <c r="AVV51" s="1332"/>
      <c r="AVW51" s="1332"/>
      <c r="AVX51" s="1332"/>
      <c r="AVY51" s="1332"/>
      <c r="AVZ51" s="1332"/>
      <c r="AWA51" s="1332"/>
      <c r="AWB51" s="1332"/>
      <c r="AWC51" s="1332"/>
      <c r="AWD51" s="1332"/>
      <c r="AWE51" s="1332"/>
      <c r="AWF51" s="1332"/>
      <c r="AWG51" s="1332"/>
      <c r="AWH51" s="1332"/>
      <c r="AWI51" s="1332"/>
      <c r="AWJ51" s="1332"/>
      <c r="AWK51" s="1332"/>
      <c r="AWL51" s="1332"/>
      <c r="AWM51" s="1332"/>
      <c r="AWN51" s="1332"/>
      <c r="AWO51" s="1332"/>
      <c r="AWP51" s="1332"/>
      <c r="AWQ51" s="1332"/>
      <c r="AWR51" s="1332"/>
      <c r="AWS51" s="1332"/>
      <c r="AWT51" s="1332"/>
      <c r="AWU51" s="1332"/>
      <c r="AWV51" s="1332"/>
      <c r="AWW51" s="1332"/>
      <c r="AWX51" s="1332"/>
      <c r="AWY51" s="1332"/>
      <c r="AWZ51" s="1332"/>
      <c r="AXA51" s="1332"/>
      <c r="AXB51" s="1332"/>
      <c r="AXC51" s="1332"/>
      <c r="AXD51" s="1332"/>
      <c r="AXE51" s="1332"/>
      <c r="AXF51" s="1332"/>
      <c r="AXG51" s="1332"/>
      <c r="AXH51" s="1332"/>
      <c r="AXI51" s="1332"/>
      <c r="AXJ51" s="1332"/>
      <c r="AXK51" s="1332"/>
      <c r="AXL51" s="1332"/>
      <c r="AXM51" s="1332"/>
      <c r="AXN51" s="1332"/>
      <c r="AXO51" s="1332"/>
      <c r="AXP51" s="1332"/>
      <c r="AXQ51" s="1332"/>
      <c r="AXR51" s="1332"/>
      <c r="AXS51" s="1332"/>
      <c r="AXT51" s="1332"/>
      <c r="AXU51" s="1332"/>
      <c r="AXV51" s="1332"/>
      <c r="AXW51" s="1332"/>
      <c r="AXX51" s="1332"/>
      <c r="AXY51" s="1332"/>
      <c r="AXZ51" s="1332"/>
      <c r="AYA51" s="1332"/>
      <c r="AYB51" s="1332"/>
      <c r="AYC51" s="1332"/>
      <c r="AYD51" s="1332"/>
      <c r="AYE51" s="1332"/>
      <c r="AYF51" s="1332"/>
      <c r="AYG51" s="1332"/>
      <c r="AYH51" s="1332"/>
      <c r="AYI51" s="1332"/>
      <c r="AYJ51" s="1332"/>
      <c r="AYK51" s="1332"/>
      <c r="AYL51" s="1332"/>
      <c r="AYM51" s="1332"/>
      <c r="AYN51" s="1332"/>
      <c r="AYO51" s="1332"/>
      <c r="AYP51" s="1332"/>
      <c r="AYQ51" s="1332"/>
      <c r="AYR51" s="1332"/>
      <c r="AYS51" s="1332"/>
      <c r="AYT51" s="1332"/>
      <c r="AYU51" s="1332"/>
      <c r="AYV51" s="1332"/>
      <c r="AYW51" s="1332"/>
      <c r="AYX51" s="1332"/>
      <c r="AYY51" s="1332"/>
      <c r="AYZ51" s="1332"/>
      <c r="AZA51" s="1332"/>
      <c r="AZB51" s="1332"/>
      <c r="AZC51" s="1332"/>
      <c r="AZD51" s="1332"/>
      <c r="AZE51" s="1332"/>
      <c r="AZF51" s="1332"/>
      <c r="AZG51" s="1332"/>
      <c r="AZH51" s="1332"/>
      <c r="AZI51" s="1332"/>
      <c r="AZJ51" s="1332"/>
      <c r="AZK51" s="1332"/>
      <c r="AZL51" s="1332"/>
      <c r="AZM51" s="1332"/>
      <c r="AZN51" s="1332"/>
      <c r="AZO51" s="1332"/>
      <c r="AZP51" s="1332"/>
      <c r="AZQ51" s="1332"/>
      <c r="AZR51" s="1332"/>
      <c r="AZS51" s="1332"/>
      <c r="AZT51" s="1332"/>
      <c r="AZU51" s="1332"/>
      <c r="AZV51" s="1332"/>
      <c r="AZW51" s="1332"/>
      <c r="AZX51" s="1332"/>
      <c r="AZY51" s="1332"/>
      <c r="AZZ51" s="1332"/>
      <c r="BAA51" s="1332"/>
      <c r="BAB51" s="1332"/>
      <c r="BAC51" s="1332"/>
      <c r="BAD51" s="1332"/>
      <c r="BAE51" s="1332"/>
      <c r="BAF51" s="1332"/>
      <c r="BAG51" s="1332"/>
      <c r="BAH51" s="1332"/>
      <c r="BAI51" s="1332"/>
      <c r="BAJ51" s="1332"/>
      <c r="BAK51" s="1332"/>
      <c r="BAL51" s="1332"/>
      <c r="BAM51" s="1332"/>
      <c r="BAN51" s="1332"/>
      <c r="BAO51" s="1332"/>
      <c r="BAP51" s="1332"/>
      <c r="BAQ51" s="1332"/>
      <c r="BAR51" s="1332"/>
      <c r="BAS51" s="1332"/>
      <c r="BAT51" s="1332"/>
      <c r="BAU51" s="1332"/>
      <c r="BAV51" s="1332"/>
      <c r="BAW51" s="1332"/>
      <c r="BAX51" s="1332"/>
      <c r="BAY51" s="1332"/>
      <c r="BAZ51" s="1332"/>
      <c r="BBA51" s="1332"/>
      <c r="BBB51" s="1332"/>
      <c r="BBC51" s="1332"/>
      <c r="BBD51" s="1332"/>
      <c r="BBE51" s="1332"/>
      <c r="BBF51" s="1332"/>
      <c r="BBG51" s="1332"/>
      <c r="BBH51" s="1332"/>
      <c r="BBI51" s="1332"/>
      <c r="BBJ51" s="1332"/>
      <c r="BBK51" s="1332"/>
      <c r="BBL51" s="1332"/>
      <c r="BBM51" s="1332"/>
      <c r="BBN51" s="1332"/>
      <c r="BBO51" s="1332"/>
      <c r="BBP51" s="1332"/>
      <c r="BBQ51" s="1332"/>
      <c r="BBR51" s="1332"/>
      <c r="BBS51" s="1332"/>
      <c r="BBT51" s="1332"/>
      <c r="BBU51" s="1332"/>
      <c r="BBV51" s="1332"/>
      <c r="BBW51" s="1332"/>
      <c r="BBX51" s="1332"/>
      <c r="BBY51" s="1332"/>
      <c r="BBZ51" s="1332"/>
      <c r="BCA51" s="1332"/>
      <c r="BCB51" s="1332"/>
      <c r="BCC51" s="1332"/>
      <c r="BCD51" s="1332"/>
      <c r="BCE51" s="1332"/>
      <c r="BCF51" s="1332"/>
      <c r="BCG51" s="1332"/>
      <c r="BCH51" s="1332"/>
      <c r="BCI51" s="1332"/>
      <c r="BCJ51" s="1332"/>
      <c r="BCK51" s="1332"/>
      <c r="BCL51" s="1332"/>
      <c r="BCM51" s="1332"/>
      <c r="BCN51" s="1332"/>
      <c r="BCO51" s="1332"/>
      <c r="BCP51" s="1332"/>
      <c r="BCQ51" s="1332"/>
      <c r="BCR51" s="1332"/>
      <c r="BCS51" s="1332"/>
      <c r="BCT51" s="1332"/>
      <c r="BCU51" s="1332"/>
      <c r="BCV51" s="1332"/>
      <c r="BCW51" s="1332"/>
      <c r="BCX51" s="1332"/>
      <c r="BCY51" s="1332"/>
      <c r="BCZ51" s="1332"/>
      <c r="BDA51" s="1332"/>
      <c r="BDB51" s="1332"/>
      <c r="BDC51" s="1332"/>
      <c r="BDD51" s="1332"/>
      <c r="BDE51" s="1332"/>
      <c r="BDF51" s="1332"/>
      <c r="BDG51" s="1332"/>
      <c r="BDH51" s="1332"/>
      <c r="BDI51" s="1332"/>
      <c r="BDJ51" s="1332"/>
      <c r="BDK51" s="1332"/>
      <c r="BDL51" s="1332"/>
      <c r="BDM51" s="1332"/>
      <c r="BDN51" s="1332"/>
      <c r="BDO51" s="1332"/>
      <c r="BDP51" s="1332"/>
      <c r="BDQ51" s="1332"/>
      <c r="BDR51" s="1332"/>
      <c r="BDS51" s="1332"/>
      <c r="BDT51" s="1332"/>
      <c r="BDU51" s="1332"/>
      <c r="BDV51" s="1332"/>
      <c r="BDW51" s="1332"/>
      <c r="BDX51" s="1332"/>
      <c r="BDY51" s="1332"/>
      <c r="BDZ51" s="1332"/>
      <c r="BEA51" s="1332"/>
      <c r="BEB51" s="1332"/>
      <c r="BEC51" s="1332"/>
      <c r="BED51" s="1332"/>
      <c r="BEE51" s="1332"/>
      <c r="BEF51" s="1332"/>
      <c r="BEG51" s="1332"/>
      <c r="BEH51" s="1332"/>
      <c r="BEI51" s="1332"/>
      <c r="BEJ51" s="1332"/>
      <c r="BEK51" s="1332"/>
      <c r="BEL51" s="1332"/>
      <c r="BEM51" s="1332"/>
      <c r="BEN51" s="1332"/>
      <c r="BEO51" s="1332"/>
      <c r="BEP51" s="1332"/>
      <c r="BEQ51" s="1332"/>
      <c r="BER51" s="1332"/>
      <c r="BES51" s="1332"/>
      <c r="BET51" s="1332"/>
      <c r="BEU51" s="1332"/>
      <c r="BEV51" s="1332"/>
      <c r="BEW51" s="1332"/>
      <c r="BEX51" s="1332"/>
      <c r="BEY51" s="1332"/>
      <c r="BEZ51" s="1332"/>
      <c r="BFA51" s="1332"/>
      <c r="BFB51" s="1332"/>
      <c r="BFC51" s="1332"/>
      <c r="BFD51" s="1332"/>
      <c r="BFE51" s="1332"/>
      <c r="BFF51" s="1332"/>
      <c r="BFG51" s="1332"/>
      <c r="BFH51" s="1332"/>
      <c r="BFI51" s="1332"/>
      <c r="BFJ51" s="1332"/>
      <c r="BFK51" s="1332"/>
      <c r="BFL51" s="1332"/>
      <c r="BFM51" s="1332"/>
      <c r="BFN51" s="1332"/>
      <c r="BFO51" s="1332"/>
      <c r="BFP51" s="1332"/>
      <c r="BFQ51" s="1332"/>
      <c r="BFR51" s="1332"/>
      <c r="BFS51" s="1332"/>
      <c r="BFT51" s="1332"/>
      <c r="BFU51" s="1332"/>
      <c r="BFV51" s="1332"/>
      <c r="BFW51" s="1332"/>
      <c r="BFX51" s="1332"/>
      <c r="BFY51" s="1332"/>
      <c r="BFZ51" s="1332"/>
      <c r="BGA51" s="1332"/>
      <c r="BGB51" s="1332"/>
      <c r="BGC51" s="1332"/>
      <c r="BGD51" s="1332"/>
      <c r="BGE51" s="1332"/>
      <c r="BGF51" s="1332"/>
      <c r="BGG51" s="1332"/>
      <c r="BGH51" s="1332"/>
      <c r="BGI51" s="1332"/>
      <c r="BGJ51" s="1332"/>
      <c r="BGK51" s="1332"/>
      <c r="BGL51" s="1332"/>
      <c r="BGM51" s="1332"/>
      <c r="BGN51" s="1332"/>
      <c r="BGO51" s="1332"/>
      <c r="BGP51" s="1332"/>
      <c r="BGQ51" s="1332"/>
      <c r="BGR51" s="1332"/>
      <c r="BGS51" s="1332"/>
      <c r="BGT51" s="1332"/>
      <c r="BGU51" s="1332"/>
      <c r="BGV51" s="1332"/>
      <c r="BGW51" s="1332"/>
      <c r="BGX51" s="1332"/>
      <c r="BGY51" s="1332"/>
      <c r="BGZ51" s="1332"/>
      <c r="BHA51" s="1332"/>
      <c r="BHB51" s="1332"/>
      <c r="BHC51" s="1332"/>
      <c r="BHD51" s="1332"/>
      <c r="BHE51" s="1332"/>
      <c r="BHF51" s="1332"/>
      <c r="BHG51" s="1332"/>
      <c r="BHH51" s="1332"/>
      <c r="BHI51" s="1332"/>
      <c r="BHJ51" s="1332"/>
      <c r="BHK51" s="1332"/>
      <c r="BHL51" s="1332"/>
      <c r="BHM51" s="1332"/>
      <c r="BHN51" s="1332"/>
      <c r="BHO51" s="1332"/>
      <c r="BHP51" s="1332"/>
      <c r="BHQ51" s="1332"/>
      <c r="BHR51" s="1332"/>
      <c r="BHS51" s="1332"/>
      <c r="BHT51" s="1332"/>
      <c r="BHU51" s="1332"/>
      <c r="BHV51" s="1332"/>
      <c r="BHW51" s="1332"/>
      <c r="BHX51" s="1332"/>
      <c r="BHY51" s="1332"/>
      <c r="BHZ51" s="1332"/>
      <c r="BIA51" s="1332"/>
      <c r="BIB51" s="1332"/>
      <c r="BIC51" s="1332"/>
      <c r="BID51" s="1332"/>
      <c r="BIE51" s="1332"/>
      <c r="BIF51" s="1332"/>
      <c r="BIG51" s="1332"/>
      <c r="BIH51" s="1332"/>
      <c r="BII51" s="1332"/>
      <c r="BIJ51" s="1332"/>
      <c r="BIK51" s="1332"/>
      <c r="BIL51" s="1332"/>
      <c r="BIM51" s="1332"/>
      <c r="BIN51" s="1332"/>
      <c r="BIO51" s="1332"/>
      <c r="BIP51" s="1332"/>
      <c r="BIQ51" s="1332"/>
      <c r="BIR51" s="1332"/>
      <c r="BIS51" s="1332"/>
      <c r="BIT51" s="1332"/>
      <c r="BIU51" s="1332"/>
      <c r="BIV51" s="1332"/>
      <c r="BIW51" s="1332"/>
      <c r="BIX51" s="1332"/>
      <c r="BIY51" s="1332"/>
      <c r="BIZ51" s="1332"/>
      <c r="BJA51" s="1332"/>
      <c r="BJB51" s="1332"/>
      <c r="BJC51" s="1332"/>
      <c r="BJD51" s="1332"/>
      <c r="BJE51" s="1332"/>
      <c r="BJF51" s="1332"/>
      <c r="BJG51" s="1332"/>
      <c r="BJH51" s="1332"/>
      <c r="BJI51" s="1332"/>
      <c r="BJJ51" s="1332"/>
      <c r="BJK51" s="1332"/>
      <c r="BJL51" s="1332"/>
      <c r="BJM51" s="1332"/>
      <c r="BJN51" s="1332"/>
      <c r="BJO51" s="1332"/>
      <c r="BJP51" s="1332"/>
      <c r="BJQ51" s="1332"/>
      <c r="BJR51" s="1332"/>
      <c r="BJS51" s="1332"/>
      <c r="BJT51" s="1332"/>
      <c r="BJU51" s="1332"/>
      <c r="BJV51" s="1332"/>
      <c r="BJW51" s="1332"/>
      <c r="BJX51" s="1332"/>
      <c r="BJY51" s="1332"/>
      <c r="BJZ51" s="1332"/>
      <c r="BKA51" s="1332"/>
      <c r="BKB51" s="1332"/>
      <c r="BKC51" s="1332"/>
      <c r="BKD51" s="1332"/>
      <c r="BKE51" s="1332"/>
      <c r="BKF51" s="1332"/>
      <c r="BKG51" s="1332"/>
      <c r="BKH51" s="1332"/>
      <c r="BKI51" s="1332"/>
      <c r="BKJ51" s="1332"/>
      <c r="BKK51" s="1332"/>
      <c r="BKL51" s="1332"/>
      <c r="BKM51" s="1332"/>
      <c r="BKN51" s="1332"/>
      <c r="BKO51" s="1332"/>
      <c r="BKP51" s="1332"/>
      <c r="BKQ51" s="1332"/>
      <c r="BKR51" s="1332"/>
      <c r="BKS51" s="1332"/>
      <c r="BKT51" s="1332"/>
      <c r="BKU51" s="1332"/>
      <c r="BKV51" s="1332"/>
      <c r="BKW51" s="1332"/>
      <c r="BKX51" s="1332"/>
      <c r="BKY51" s="1332"/>
      <c r="BKZ51" s="1332"/>
      <c r="BLA51" s="1332"/>
      <c r="BLB51" s="1332"/>
      <c r="BLC51" s="1332"/>
      <c r="BLD51" s="1332"/>
      <c r="BLE51" s="1332"/>
      <c r="BLF51" s="1332"/>
      <c r="BLG51" s="1332"/>
      <c r="BLH51" s="1332"/>
      <c r="BLI51" s="1332"/>
      <c r="BLJ51" s="1332"/>
      <c r="BLK51" s="1332"/>
      <c r="BLL51" s="1332"/>
      <c r="BLM51" s="1332"/>
      <c r="BLN51" s="1332"/>
      <c r="BLO51" s="1332"/>
      <c r="BLP51" s="1332"/>
      <c r="BLQ51" s="1332"/>
      <c r="BLR51" s="1332"/>
      <c r="BLS51" s="1332"/>
      <c r="BLT51" s="1332"/>
      <c r="BLU51" s="1332"/>
      <c r="BLV51" s="1332"/>
      <c r="BLW51" s="1332"/>
      <c r="BLX51" s="1332"/>
      <c r="BLY51" s="1332"/>
      <c r="BLZ51" s="1332"/>
      <c r="BMA51" s="1332"/>
      <c r="BMB51" s="1332"/>
      <c r="BMC51" s="1332"/>
      <c r="BMD51" s="1332"/>
      <c r="BME51" s="1332"/>
      <c r="BMF51" s="1332"/>
      <c r="BMG51" s="1332"/>
      <c r="BMH51" s="1332"/>
      <c r="BMI51" s="1332"/>
      <c r="BMJ51" s="1332"/>
      <c r="BMK51" s="1332"/>
      <c r="BML51" s="1332"/>
      <c r="BMM51" s="1332"/>
      <c r="BMN51" s="1332"/>
      <c r="BMO51" s="1332"/>
      <c r="BMP51" s="1332"/>
      <c r="BMQ51" s="1332"/>
      <c r="BMR51" s="1332"/>
      <c r="BMS51" s="1332"/>
      <c r="BMT51" s="1332"/>
      <c r="BMU51" s="1332"/>
      <c r="BMV51" s="1332"/>
      <c r="BMW51" s="1332"/>
      <c r="BMX51" s="1332"/>
      <c r="BMY51" s="1332"/>
      <c r="BMZ51" s="1332"/>
      <c r="BNA51" s="1332"/>
      <c r="BNB51" s="1332"/>
      <c r="BNC51" s="1332"/>
      <c r="BND51" s="1332"/>
      <c r="BNE51" s="1332"/>
      <c r="BNF51" s="1332"/>
      <c r="BNG51" s="1332"/>
      <c r="BNH51" s="1332"/>
      <c r="BNI51" s="1332"/>
      <c r="BNJ51" s="1332"/>
      <c r="BNK51" s="1332"/>
      <c r="BNL51" s="1332"/>
      <c r="BNM51" s="1332"/>
      <c r="BNN51" s="1332"/>
      <c r="BNO51" s="1332"/>
      <c r="BNP51" s="1332"/>
      <c r="BNQ51" s="1332"/>
      <c r="BNR51" s="1332"/>
      <c r="BNS51" s="1332"/>
      <c r="BNT51" s="1332"/>
      <c r="BNU51" s="1332"/>
      <c r="BNV51" s="1332"/>
      <c r="BNW51" s="1332"/>
      <c r="BNX51" s="1332"/>
      <c r="BNY51" s="1332"/>
      <c r="BNZ51" s="1332"/>
      <c r="BOA51" s="1332"/>
      <c r="BOB51" s="1332"/>
      <c r="BOC51" s="1332"/>
      <c r="BOD51" s="1332"/>
      <c r="BOE51" s="1332"/>
      <c r="BOF51" s="1332"/>
      <c r="BOG51" s="1332"/>
      <c r="BOH51" s="1332"/>
      <c r="BOI51" s="1332"/>
      <c r="BOJ51" s="1332"/>
      <c r="BOK51" s="1332"/>
      <c r="BOL51" s="1332"/>
      <c r="BOM51" s="1332"/>
      <c r="BON51" s="1332"/>
      <c r="BOO51" s="1332"/>
      <c r="BOP51" s="1332"/>
      <c r="BOQ51" s="1332"/>
      <c r="BOR51" s="1332"/>
      <c r="BOS51" s="1332"/>
      <c r="BOT51" s="1332"/>
      <c r="BOU51" s="1332"/>
      <c r="BOV51" s="1332"/>
      <c r="BOW51" s="1332"/>
      <c r="BOX51" s="1332"/>
      <c r="BOY51" s="1332"/>
      <c r="BOZ51" s="1332"/>
      <c r="BPA51" s="1332"/>
      <c r="BPB51" s="1332"/>
      <c r="BPC51" s="1332"/>
      <c r="BPD51" s="1332"/>
      <c r="BPE51" s="1332"/>
      <c r="BPF51" s="1332"/>
      <c r="BPG51" s="1332"/>
      <c r="BPH51" s="1332"/>
      <c r="BPI51" s="1332"/>
      <c r="BPJ51" s="1332"/>
      <c r="BPK51" s="1332"/>
      <c r="BPL51" s="1332"/>
      <c r="BPM51" s="1332"/>
      <c r="BPN51" s="1332"/>
      <c r="BPO51" s="1332"/>
      <c r="BPP51" s="1332"/>
      <c r="BPQ51" s="1332"/>
      <c r="BPR51" s="1332"/>
      <c r="BPS51" s="1332"/>
      <c r="BPT51" s="1332"/>
      <c r="BPU51" s="1332"/>
      <c r="BPV51" s="1332"/>
      <c r="BPW51" s="1332"/>
      <c r="BPX51" s="1332"/>
      <c r="BPY51" s="1332"/>
      <c r="BPZ51" s="1332"/>
      <c r="BQA51" s="1332"/>
      <c r="BQB51" s="1332"/>
      <c r="BQC51" s="1332"/>
      <c r="BQD51" s="1332"/>
      <c r="BQE51" s="1332"/>
      <c r="BQF51" s="1332"/>
      <c r="BQG51" s="1332"/>
      <c r="BQH51" s="1332"/>
      <c r="BQI51" s="1332"/>
      <c r="BQJ51" s="1332"/>
      <c r="BQK51" s="1332"/>
      <c r="BQL51" s="1332"/>
      <c r="BQM51" s="1332"/>
      <c r="BQN51" s="1332"/>
      <c r="BQO51" s="1332"/>
      <c r="BQP51" s="1332"/>
      <c r="BQQ51" s="1332"/>
      <c r="BQR51" s="1332"/>
      <c r="BQS51" s="1332"/>
      <c r="BQT51" s="1332"/>
      <c r="BQU51" s="1332"/>
      <c r="BQV51" s="1332"/>
      <c r="BQW51" s="1332"/>
      <c r="BQX51" s="1332"/>
      <c r="BQY51" s="1332"/>
      <c r="BQZ51" s="1332"/>
      <c r="BRA51" s="1332"/>
      <c r="BRB51" s="1332"/>
      <c r="BRC51" s="1332"/>
      <c r="BRD51" s="1332"/>
      <c r="BRE51" s="1332"/>
      <c r="BRF51" s="1332"/>
      <c r="BRG51" s="1332"/>
      <c r="BRH51" s="1332"/>
      <c r="BRI51" s="1332"/>
      <c r="BRJ51" s="1332"/>
      <c r="BRK51" s="1332"/>
      <c r="BRL51" s="1332"/>
      <c r="BRM51" s="1332"/>
      <c r="BRN51" s="1332"/>
      <c r="BRO51" s="1332"/>
      <c r="BRP51" s="1332"/>
      <c r="BRQ51" s="1332"/>
      <c r="BRR51" s="1332"/>
      <c r="BRS51" s="1332"/>
      <c r="BRT51" s="1332"/>
      <c r="BRU51" s="1332"/>
      <c r="BRV51" s="1332"/>
      <c r="BRW51" s="1332"/>
      <c r="BRX51" s="1332"/>
      <c r="BRY51" s="1332"/>
      <c r="BRZ51" s="1332"/>
      <c r="BSA51" s="1332"/>
      <c r="BSB51" s="1332"/>
      <c r="BSC51" s="1332"/>
      <c r="BSD51" s="1332"/>
      <c r="BSE51" s="1332"/>
      <c r="BSF51" s="1332"/>
      <c r="BSG51" s="1332"/>
      <c r="BSH51" s="1332"/>
      <c r="BSI51" s="1332"/>
      <c r="BSJ51" s="1332"/>
      <c r="BSK51" s="1332"/>
      <c r="BSL51" s="1332"/>
      <c r="BSM51" s="1332"/>
      <c r="BSN51" s="1332"/>
      <c r="BSO51" s="1332"/>
      <c r="BSP51" s="1332"/>
      <c r="BSQ51" s="1332"/>
      <c r="BSR51" s="1332"/>
      <c r="BSS51" s="1332"/>
      <c r="BST51" s="1332"/>
      <c r="BSU51" s="1332"/>
      <c r="BSV51" s="1332"/>
      <c r="BSW51" s="1332"/>
      <c r="BSX51" s="1332"/>
      <c r="BSY51" s="1332"/>
      <c r="BSZ51" s="1332"/>
      <c r="BTA51" s="1332"/>
      <c r="BTB51" s="1332"/>
      <c r="BTC51" s="1332"/>
      <c r="BTD51" s="1332"/>
      <c r="BTE51" s="1332"/>
      <c r="BTF51" s="1332"/>
      <c r="BTG51" s="1332"/>
      <c r="BTH51" s="1332"/>
      <c r="BTI51" s="1332"/>
      <c r="BTJ51" s="1332"/>
      <c r="BTK51" s="1332"/>
      <c r="BTL51" s="1332"/>
      <c r="BTM51" s="1332"/>
      <c r="BTN51" s="1332"/>
      <c r="BTO51" s="1332"/>
      <c r="BTP51" s="1332"/>
      <c r="BTQ51" s="1332"/>
      <c r="BTR51" s="1332"/>
      <c r="BTS51" s="1332"/>
      <c r="BTT51" s="1332"/>
      <c r="BTU51" s="1332"/>
      <c r="BTV51" s="1332"/>
      <c r="BTW51" s="1332"/>
      <c r="BTX51" s="1332"/>
      <c r="BTY51" s="1332"/>
      <c r="BTZ51" s="1332"/>
      <c r="BUA51" s="1332"/>
      <c r="BUB51" s="1332"/>
      <c r="BUC51" s="1332"/>
      <c r="BUD51" s="1332"/>
      <c r="BUE51" s="1332"/>
      <c r="BUF51" s="1332"/>
      <c r="BUG51" s="1332"/>
      <c r="BUH51" s="1332"/>
      <c r="BUI51" s="1332"/>
      <c r="BUJ51" s="1332"/>
      <c r="BUK51" s="1332"/>
      <c r="BUL51" s="1332"/>
      <c r="BUM51" s="1332"/>
      <c r="BUN51" s="1332"/>
      <c r="BUO51" s="1332"/>
      <c r="BUP51" s="1332"/>
      <c r="BUQ51" s="1332"/>
      <c r="BUR51" s="1332"/>
      <c r="BUS51" s="1332"/>
      <c r="BUT51" s="1332"/>
      <c r="BUU51" s="1332"/>
      <c r="BUV51" s="1332"/>
      <c r="BUW51" s="1332"/>
      <c r="BUX51" s="1332"/>
      <c r="BUY51" s="1332"/>
      <c r="BUZ51" s="1332"/>
      <c r="BVA51" s="1332"/>
      <c r="BVB51" s="1332"/>
      <c r="BVC51" s="1332"/>
      <c r="BVD51" s="1332"/>
      <c r="BVE51" s="1332"/>
      <c r="BVF51" s="1332"/>
      <c r="BVG51" s="1332"/>
      <c r="BVH51" s="1332"/>
      <c r="BVI51" s="1332"/>
      <c r="BVJ51" s="1332"/>
      <c r="BVK51" s="1332"/>
      <c r="BVL51" s="1332"/>
      <c r="BVM51" s="1332"/>
      <c r="BVN51" s="1332"/>
      <c r="BVO51" s="1332"/>
      <c r="BVP51" s="1332"/>
      <c r="BVQ51" s="1332"/>
      <c r="BVR51" s="1332"/>
      <c r="BVS51" s="1332"/>
      <c r="BVT51" s="1332"/>
      <c r="BVU51" s="1332"/>
      <c r="BVV51" s="1332"/>
      <c r="BVW51" s="1332"/>
      <c r="BVX51" s="1332"/>
      <c r="BVY51" s="1332"/>
      <c r="BVZ51" s="1332"/>
      <c r="BWA51" s="1332"/>
      <c r="BWB51" s="1332"/>
      <c r="BWC51" s="1332"/>
      <c r="BWD51" s="1332"/>
      <c r="BWE51" s="1332"/>
      <c r="BWF51" s="1332"/>
      <c r="BWG51" s="1332"/>
      <c r="BWH51" s="1332"/>
      <c r="BWI51" s="1332"/>
      <c r="BWJ51" s="1332"/>
      <c r="BWK51" s="1332"/>
      <c r="BWL51" s="1332"/>
      <c r="BWM51" s="1332"/>
      <c r="BWN51" s="1332"/>
      <c r="BWO51" s="1332"/>
      <c r="BWP51" s="1332"/>
      <c r="BWQ51" s="1332"/>
      <c r="BWR51" s="1332"/>
      <c r="BWS51" s="1332"/>
      <c r="BWT51" s="1332"/>
      <c r="BWU51" s="1332"/>
      <c r="BWV51" s="1332"/>
      <c r="BWW51" s="1332"/>
      <c r="BWX51" s="1332"/>
      <c r="BWY51" s="1332"/>
      <c r="BWZ51" s="1332"/>
      <c r="BXA51" s="1332"/>
      <c r="BXB51" s="1332"/>
      <c r="BXC51" s="1332"/>
      <c r="BXD51" s="1332"/>
      <c r="BXE51" s="1332"/>
      <c r="BXF51" s="1332"/>
      <c r="BXG51" s="1332"/>
      <c r="BXH51" s="1332"/>
      <c r="BXI51" s="1332"/>
      <c r="BXJ51" s="1332"/>
      <c r="BXK51" s="1332"/>
      <c r="BXL51" s="1332"/>
      <c r="BXM51" s="1332"/>
      <c r="BXN51" s="1332"/>
      <c r="BXO51" s="1332"/>
      <c r="BXP51" s="1332"/>
      <c r="BXQ51" s="1332"/>
      <c r="BXR51" s="1332"/>
      <c r="BXS51" s="1332"/>
      <c r="BXT51" s="1332"/>
      <c r="BXU51" s="1332"/>
      <c r="BXV51" s="1332"/>
      <c r="BXW51" s="1332"/>
      <c r="BXX51" s="1332"/>
      <c r="BXY51" s="1332"/>
      <c r="BXZ51" s="1332"/>
      <c r="BYA51" s="1332"/>
      <c r="BYB51" s="1332"/>
      <c r="BYC51" s="1332"/>
      <c r="BYD51" s="1332"/>
      <c r="BYE51" s="1332"/>
      <c r="BYF51" s="1332"/>
      <c r="BYG51" s="1332"/>
      <c r="BYH51" s="1332"/>
      <c r="BYI51" s="1332"/>
      <c r="BYJ51" s="1332"/>
      <c r="BYK51" s="1332"/>
      <c r="BYL51" s="1332"/>
      <c r="BYM51" s="1332"/>
      <c r="BYN51" s="1332"/>
      <c r="BYO51" s="1332"/>
      <c r="BYP51" s="1332"/>
      <c r="BYQ51" s="1332"/>
      <c r="BYR51" s="1332"/>
      <c r="BYS51" s="1332"/>
      <c r="BYT51" s="1332"/>
      <c r="BYU51" s="1332"/>
      <c r="BYV51" s="1332"/>
      <c r="BYW51" s="1332"/>
      <c r="BYX51" s="1332"/>
      <c r="BYY51" s="1332"/>
      <c r="BYZ51" s="1332"/>
      <c r="BZA51" s="1332"/>
      <c r="BZB51" s="1332"/>
      <c r="BZC51" s="1332"/>
      <c r="BZD51" s="1332"/>
      <c r="BZE51" s="1332"/>
      <c r="BZF51" s="1332"/>
      <c r="BZG51" s="1332"/>
      <c r="BZH51" s="1332"/>
      <c r="BZI51" s="1332"/>
      <c r="BZJ51" s="1332"/>
      <c r="BZK51" s="1332"/>
      <c r="BZL51" s="1332"/>
      <c r="BZM51" s="1332"/>
      <c r="BZN51" s="1332"/>
      <c r="BZO51" s="1332"/>
      <c r="BZP51" s="1332"/>
      <c r="BZQ51" s="1332"/>
      <c r="BZR51" s="1332"/>
      <c r="BZS51" s="1332"/>
      <c r="BZT51" s="1332"/>
      <c r="BZU51" s="1332"/>
      <c r="BZV51" s="1332"/>
      <c r="BZW51" s="1332"/>
      <c r="BZX51" s="1332"/>
      <c r="BZY51" s="1332"/>
      <c r="BZZ51" s="1332"/>
      <c r="CAA51" s="1332"/>
      <c r="CAB51" s="1332"/>
      <c r="CAC51" s="1332"/>
      <c r="CAD51" s="1332"/>
      <c r="CAE51" s="1332"/>
      <c r="CAF51" s="1332"/>
      <c r="CAG51" s="1332"/>
      <c r="CAH51" s="1332"/>
      <c r="CAI51" s="1332"/>
      <c r="CAJ51" s="1332"/>
      <c r="CAK51" s="1332"/>
      <c r="CAL51" s="1332"/>
      <c r="CAM51" s="1332"/>
      <c r="CAN51" s="1332"/>
      <c r="CAO51" s="1332"/>
      <c r="CAP51" s="1332"/>
      <c r="CAQ51" s="1332"/>
      <c r="CAR51" s="1332"/>
      <c r="CAS51" s="1332"/>
      <c r="CAT51" s="1332"/>
      <c r="CAU51" s="1332"/>
      <c r="CAV51" s="1332"/>
      <c r="CAW51" s="1332"/>
      <c r="CAX51" s="1332"/>
      <c r="CAY51" s="1332"/>
      <c r="CAZ51" s="1332"/>
      <c r="CBA51" s="1332"/>
      <c r="CBB51" s="1332"/>
      <c r="CBC51" s="1332"/>
      <c r="CBD51" s="1332"/>
      <c r="CBE51" s="1332"/>
      <c r="CBF51" s="1332"/>
      <c r="CBG51" s="1332"/>
      <c r="CBH51" s="1332"/>
      <c r="CBI51" s="1332"/>
      <c r="CBJ51" s="1332"/>
      <c r="CBK51" s="1332"/>
      <c r="CBL51" s="1332"/>
      <c r="CBM51" s="1332"/>
      <c r="CBN51" s="1332"/>
      <c r="CBO51" s="1332"/>
      <c r="CBP51" s="1332"/>
      <c r="CBQ51" s="1332"/>
      <c r="CBR51" s="1332"/>
      <c r="CBS51" s="1332"/>
      <c r="CBT51" s="1332"/>
      <c r="CBU51" s="1332"/>
      <c r="CBV51" s="1332"/>
      <c r="CBW51" s="1332"/>
      <c r="CBX51" s="1332"/>
      <c r="CBY51" s="1332"/>
      <c r="CBZ51" s="1332"/>
      <c r="CCA51" s="1332"/>
      <c r="CCB51" s="1332"/>
      <c r="CCC51" s="1332"/>
      <c r="CCD51" s="1332"/>
      <c r="CCE51" s="1332"/>
      <c r="CCF51" s="1332"/>
      <c r="CCG51" s="1332"/>
      <c r="CCH51" s="1332"/>
      <c r="CCI51" s="1332"/>
      <c r="CCJ51" s="1332"/>
      <c r="CCK51" s="1332"/>
      <c r="CCL51" s="1332"/>
      <c r="CCM51" s="1332"/>
      <c r="CCN51" s="1332"/>
      <c r="CCO51" s="1332"/>
      <c r="CCP51" s="1332"/>
      <c r="CCQ51" s="1332"/>
      <c r="CCR51" s="1332"/>
      <c r="CCS51" s="1332"/>
      <c r="CCT51" s="1332"/>
      <c r="CCU51" s="1332"/>
      <c r="CCV51" s="1332"/>
      <c r="CCW51" s="1332"/>
      <c r="CCX51" s="1332"/>
      <c r="CCY51" s="1332"/>
      <c r="CCZ51" s="1332"/>
      <c r="CDA51" s="1332"/>
      <c r="CDB51" s="1332"/>
      <c r="CDC51" s="1332"/>
      <c r="CDD51" s="1332"/>
      <c r="CDE51" s="1332"/>
      <c r="CDF51" s="1332"/>
      <c r="CDG51" s="1332"/>
      <c r="CDH51" s="1332"/>
      <c r="CDI51" s="1332"/>
      <c r="CDJ51" s="1332"/>
      <c r="CDK51" s="1332"/>
      <c r="CDL51" s="1332"/>
      <c r="CDM51" s="1332"/>
      <c r="CDN51" s="1332"/>
      <c r="CDO51" s="1332"/>
      <c r="CDP51" s="1332"/>
      <c r="CDQ51" s="1332"/>
      <c r="CDR51" s="1332"/>
      <c r="CDS51" s="1332"/>
      <c r="CDT51" s="1332"/>
      <c r="CDU51" s="1332"/>
      <c r="CDV51" s="1332"/>
      <c r="CDW51" s="1332"/>
      <c r="CDX51" s="1332"/>
      <c r="CDY51" s="1332"/>
      <c r="CDZ51" s="1332"/>
      <c r="CEA51" s="1332"/>
      <c r="CEB51" s="1332"/>
      <c r="CEC51" s="1332"/>
      <c r="CED51" s="1332"/>
      <c r="CEE51" s="1332"/>
      <c r="CEF51" s="1332"/>
      <c r="CEG51" s="1332"/>
      <c r="CEH51" s="1332"/>
      <c r="CEI51" s="1332"/>
      <c r="CEJ51" s="1332"/>
      <c r="CEK51" s="1332"/>
      <c r="CEL51" s="1332"/>
      <c r="CEM51" s="1332"/>
      <c r="CEN51" s="1332"/>
      <c r="CEO51" s="1332"/>
      <c r="CEP51" s="1332"/>
      <c r="CEQ51" s="1332"/>
      <c r="CER51" s="1332"/>
      <c r="CES51" s="1332"/>
      <c r="CET51" s="1332"/>
      <c r="CEU51" s="1332"/>
      <c r="CEV51" s="1332"/>
      <c r="CEW51" s="1332"/>
      <c r="CEX51" s="1332"/>
      <c r="CEY51" s="1332"/>
      <c r="CEZ51" s="1332"/>
      <c r="CFA51" s="1332"/>
      <c r="CFB51" s="1332"/>
      <c r="CFC51" s="1332"/>
      <c r="CFD51" s="1332"/>
      <c r="CFE51" s="1332"/>
      <c r="CFF51" s="1332"/>
      <c r="CFG51" s="1332"/>
      <c r="CFH51" s="1332"/>
      <c r="CFI51" s="1332"/>
      <c r="CFJ51" s="1332"/>
      <c r="CFK51" s="1332"/>
      <c r="CFL51" s="1332"/>
      <c r="CFM51" s="1332"/>
      <c r="CFN51" s="1332"/>
      <c r="CFO51" s="1332"/>
      <c r="CFP51" s="1332"/>
      <c r="CFQ51" s="1332"/>
      <c r="CFR51" s="1332"/>
      <c r="CFS51" s="1332"/>
      <c r="CFT51" s="1332"/>
      <c r="CFU51" s="1332"/>
      <c r="CFV51" s="1332"/>
      <c r="CFW51" s="1332"/>
      <c r="CFX51" s="1332"/>
      <c r="CFY51" s="1332"/>
      <c r="CFZ51" s="1332"/>
      <c r="CGA51" s="1332"/>
      <c r="CGB51" s="1332"/>
      <c r="CGC51" s="1332"/>
      <c r="CGD51" s="1332"/>
      <c r="CGE51" s="1332"/>
      <c r="CGF51" s="1332"/>
      <c r="CGG51" s="1332"/>
      <c r="CGH51" s="1332"/>
      <c r="CGI51" s="1332"/>
      <c r="CGJ51" s="1332"/>
      <c r="CGK51" s="1332"/>
      <c r="CGL51" s="1332"/>
      <c r="CGM51" s="1332"/>
      <c r="CGN51" s="1332"/>
      <c r="CGO51" s="1332"/>
      <c r="CGP51" s="1332"/>
      <c r="CGQ51" s="1332"/>
      <c r="CGR51" s="1332"/>
      <c r="CGS51" s="1332"/>
      <c r="CGT51" s="1332"/>
      <c r="CGU51" s="1332"/>
      <c r="CGV51" s="1332"/>
      <c r="CGW51" s="1332"/>
      <c r="CGX51" s="1332"/>
      <c r="CGY51" s="1332"/>
      <c r="CGZ51" s="1332"/>
      <c r="CHA51" s="1332"/>
      <c r="CHB51" s="1332"/>
      <c r="CHC51" s="1332"/>
      <c r="CHD51" s="1332"/>
      <c r="CHE51" s="1332"/>
      <c r="CHF51" s="1332"/>
      <c r="CHG51" s="1332"/>
      <c r="CHH51" s="1332"/>
      <c r="CHI51" s="1332"/>
      <c r="CHJ51" s="1332"/>
      <c r="CHK51" s="1332"/>
      <c r="CHL51" s="1332"/>
      <c r="CHM51" s="1332"/>
      <c r="CHN51" s="1332"/>
      <c r="CHO51" s="1332"/>
      <c r="CHP51" s="1332"/>
      <c r="CHQ51" s="1332"/>
      <c r="CHR51" s="1332"/>
      <c r="CHS51" s="1332"/>
      <c r="CHT51" s="1332"/>
      <c r="CHU51" s="1332"/>
      <c r="CHV51" s="1332"/>
      <c r="CHW51" s="1332"/>
      <c r="CHX51" s="1332"/>
      <c r="CHY51" s="1332"/>
      <c r="CHZ51" s="1332"/>
      <c r="CIA51" s="1332"/>
      <c r="CIB51" s="1332"/>
      <c r="CIC51" s="1332"/>
      <c r="CID51" s="1332"/>
      <c r="CIE51" s="1332"/>
      <c r="CIF51" s="1332"/>
      <c r="CIG51" s="1332"/>
      <c r="CIH51" s="1332"/>
      <c r="CII51" s="1332"/>
      <c r="CIJ51" s="1332"/>
      <c r="CIK51" s="1332"/>
      <c r="CIL51" s="1332"/>
      <c r="CIM51" s="1332"/>
      <c r="CIN51" s="1332"/>
      <c r="CIO51" s="1332"/>
      <c r="CIP51" s="1332"/>
      <c r="CIQ51" s="1332"/>
      <c r="CIR51" s="1332"/>
      <c r="CIS51" s="1332"/>
      <c r="CIT51" s="1332"/>
      <c r="CIU51" s="1332"/>
      <c r="CIV51" s="1332"/>
      <c r="CIW51" s="1332"/>
      <c r="CIX51" s="1332"/>
      <c r="CIY51" s="1332"/>
      <c r="CIZ51" s="1332"/>
      <c r="CJA51" s="1332"/>
      <c r="CJB51" s="1332"/>
      <c r="CJC51" s="1332"/>
      <c r="CJD51" s="1332"/>
      <c r="CJE51" s="1332"/>
      <c r="CJF51" s="1332"/>
      <c r="CJG51" s="1332"/>
      <c r="CJH51" s="1332"/>
      <c r="CJI51" s="1332"/>
      <c r="CJJ51" s="1332"/>
      <c r="CJK51" s="1332"/>
      <c r="CJL51" s="1332"/>
      <c r="CJM51" s="1332"/>
      <c r="CJN51" s="1332"/>
      <c r="CJO51" s="1332"/>
      <c r="CJP51" s="1332"/>
      <c r="CJQ51" s="1332"/>
      <c r="CJR51" s="1332"/>
      <c r="CJS51" s="1332"/>
      <c r="CJT51" s="1332"/>
      <c r="CJU51" s="1332"/>
      <c r="CJV51" s="1332"/>
      <c r="CJW51" s="1332"/>
      <c r="CJX51" s="1332"/>
      <c r="CJY51" s="1332"/>
      <c r="CJZ51" s="1332"/>
      <c r="CKA51" s="1332"/>
      <c r="CKB51" s="1332"/>
      <c r="CKC51" s="1332"/>
      <c r="CKD51" s="1332"/>
      <c r="CKE51" s="1332"/>
      <c r="CKF51" s="1332"/>
      <c r="CKG51" s="1332"/>
      <c r="CKH51" s="1332"/>
      <c r="CKI51" s="1332"/>
      <c r="CKJ51" s="1332"/>
      <c r="CKK51" s="1332"/>
      <c r="CKL51" s="1332"/>
      <c r="CKM51" s="1332"/>
      <c r="CKN51" s="1332"/>
      <c r="CKO51" s="1332"/>
      <c r="CKP51" s="1332"/>
      <c r="CKQ51" s="1332"/>
      <c r="CKR51" s="1332"/>
      <c r="CKS51" s="1332"/>
      <c r="CKT51" s="1332"/>
      <c r="CKU51" s="1332"/>
      <c r="CKV51" s="1332"/>
      <c r="CKW51" s="1332"/>
      <c r="CKX51" s="1332"/>
      <c r="CKY51" s="1332"/>
      <c r="CKZ51" s="1332"/>
      <c r="CLA51" s="1332"/>
      <c r="CLB51" s="1332"/>
      <c r="CLC51" s="1332"/>
      <c r="CLD51" s="1332"/>
      <c r="CLE51" s="1332"/>
      <c r="CLF51" s="1332"/>
      <c r="CLG51" s="1332"/>
      <c r="CLH51" s="1332"/>
      <c r="CLI51" s="1332"/>
      <c r="CLJ51" s="1332"/>
      <c r="CLK51" s="1332"/>
      <c r="CLL51" s="1332"/>
      <c r="CLM51" s="1332"/>
      <c r="CLN51" s="1332"/>
      <c r="CLO51" s="1332"/>
      <c r="CLP51" s="1332"/>
      <c r="CLQ51" s="1332"/>
      <c r="CLR51" s="1332"/>
      <c r="CLS51" s="1332"/>
      <c r="CLT51" s="1332"/>
      <c r="CLU51" s="1332"/>
      <c r="CLV51" s="1332"/>
      <c r="CLW51" s="1332"/>
      <c r="CLX51" s="1332"/>
      <c r="CLY51" s="1332"/>
      <c r="CLZ51" s="1332"/>
      <c r="CMA51" s="1332"/>
      <c r="CMB51" s="1332"/>
      <c r="CMC51" s="1332"/>
      <c r="CMD51" s="1332"/>
      <c r="CME51" s="1332"/>
      <c r="CMF51" s="1332"/>
      <c r="CMG51" s="1332"/>
      <c r="CMH51" s="1332"/>
      <c r="CMI51" s="1332"/>
      <c r="CMJ51" s="1332"/>
      <c r="CMK51" s="1332"/>
      <c r="CML51" s="1332"/>
      <c r="CMM51" s="1332"/>
      <c r="CMN51" s="1332"/>
      <c r="CMO51" s="1332"/>
      <c r="CMP51" s="1332"/>
      <c r="CMQ51" s="1332"/>
      <c r="CMR51" s="1332"/>
      <c r="CMS51" s="1332"/>
      <c r="CMT51" s="1332"/>
      <c r="CMU51" s="1332"/>
      <c r="CMV51" s="1332"/>
      <c r="CMW51" s="1332"/>
      <c r="CMX51" s="1332"/>
      <c r="CMY51" s="1332"/>
      <c r="CMZ51" s="1332"/>
      <c r="CNA51" s="1332"/>
      <c r="CNB51" s="1332"/>
      <c r="CNC51" s="1332"/>
      <c r="CND51" s="1332"/>
      <c r="CNE51" s="1332"/>
      <c r="CNF51" s="1332"/>
      <c r="CNG51" s="1332"/>
      <c r="CNH51" s="1332"/>
      <c r="CNI51" s="1332"/>
      <c r="CNJ51" s="1332"/>
      <c r="CNK51" s="1332"/>
      <c r="CNL51" s="1332"/>
      <c r="CNM51" s="1332"/>
      <c r="CNN51" s="1332"/>
      <c r="CNO51" s="1332"/>
      <c r="CNP51" s="1332"/>
      <c r="CNQ51" s="1332"/>
      <c r="CNR51" s="1332"/>
      <c r="CNS51" s="1332"/>
      <c r="CNT51" s="1332"/>
      <c r="CNU51" s="1332"/>
      <c r="CNV51" s="1332"/>
      <c r="CNW51" s="1332"/>
      <c r="CNX51" s="1332"/>
      <c r="CNY51" s="1332"/>
      <c r="CNZ51" s="1332"/>
      <c r="COA51" s="1332"/>
      <c r="COB51" s="1332"/>
      <c r="COC51" s="1332"/>
      <c r="COD51" s="1332"/>
      <c r="COE51" s="1332"/>
      <c r="COF51" s="1332"/>
      <c r="COG51" s="1332"/>
      <c r="COH51" s="1332"/>
      <c r="COI51" s="1332"/>
      <c r="COJ51" s="1332"/>
      <c r="COK51" s="1332"/>
      <c r="COL51" s="1332"/>
      <c r="COM51" s="1332"/>
      <c r="CON51" s="1332"/>
      <c r="COO51" s="1332"/>
      <c r="COP51" s="1332"/>
      <c r="COQ51" s="1332"/>
      <c r="COR51" s="1332"/>
      <c r="COS51" s="1332"/>
      <c r="COT51" s="1332"/>
      <c r="COU51" s="1332"/>
      <c r="COV51" s="1332"/>
      <c r="COW51" s="1332"/>
      <c r="COX51" s="1332"/>
      <c r="COY51" s="1332"/>
      <c r="COZ51" s="1332"/>
      <c r="CPA51" s="1332"/>
      <c r="CPB51" s="1332"/>
      <c r="CPC51" s="1332"/>
      <c r="CPD51" s="1332"/>
      <c r="CPE51" s="1332"/>
      <c r="CPF51" s="1332"/>
      <c r="CPG51" s="1332"/>
      <c r="CPH51" s="1332"/>
      <c r="CPI51" s="1332"/>
      <c r="CPJ51" s="1332"/>
      <c r="CPK51" s="1332"/>
      <c r="CPL51" s="1332"/>
      <c r="CPM51" s="1332"/>
      <c r="CPN51" s="1332"/>
      <c r="CPO51" s="1332"/>
      <c r="CPP51" s="1332"/>
      <c r="CPQ51" s="1332"/>
      <c r="CPR51" s="1332"/>
      <c r="CPS51" s="1332"/>
      <c r="CPT51" s="1332"/>
      <c r="CPU51" s="1332"/>
      <c r="CPV51" s="1332"/>
      <c r="CPW51" s="1332"/>
      <c r="CPX51" s="1332"/>
      <c r="CPY51" s="1332"/>
      <c r="CPZ51" s="1332"/>
      <c r="CQA51" s="1332"/>
      <c r="CQB51" s="1332"/>
      <c r="CQC51" s="1332"/>
      <c r="CQD51" s="1332"/>
      <c r="CQE51" s="1332"/>
      <c r="CQF51" s="1332"/>
      <c r="CQG51" s="1332"/>
      <c r="CQH51" s="1332"/>
      <c r="CQI51" s="1332"/>
      <c r="CQJ51" s="1332"/>
      <c r="CQK51" s="1332"/>
      <c r="CQL51" s="1332"/>
      <c r="CQM51" s="1332"/>
      <c r="CQN51" s="1332"/>
      <c r="CQO51" s="1332"/>
      <c r="CQP51" s="1332"/>
      <c r="CQQ51" s="1332"/>
      <c r="CQR51" s="1332"/>
      <c r="CQS51" s="1332"/>
      <c r="CQT51" s="1332"/>
      <c r="CQU51" s="1332"/>
      <c r="CQV51" s="1332"/>
      <c r="CQW51" s="1332"/>
      <c r="CQX51" s="1332"/>
      <c r="CQY51" s="1332"/>
      <c r="CQZ51" s="1332"/>
      <c r="CRA51" s="1332"/>
      <c r="CRB51" s="1332"/>
      <c r="CRC51" s="1332"/>
      <c r="CRD51" s="1332"/>
      <c r="CRE51" s="1332"/>
      <c r="CRF51" s="1332"/>
      <c r="CRG51" s="1332"/>
      <c r="CRH51" s="1332"/>
      <c r="CRI51" s="1332"/>
      <c r="CRJ51" s="1332"/>
      <c r="CRK51" s="1332"/>
      <c r="CRL51" s="1332"/>
      <c r="CRM51" s="1332"/>
      <c r="CRN51" s="1332"/>
      <c r="CRO51" s="1332"/>
      <c r="CRP51" s="1332"/>
      <c r="CRQ51" s="1332"/>
      <c r="CRR51" s="1332"/>
      <c r="CRS51" s="1332"/>
      <c r="CRT51" s="1332"/>
      <c r="CRU51" s="1332"/>
      <c r="CRV51" s="1332"/>
      <c r="CRW51" s="1332"/>
      <c r="CRX51" s="1332"/>
      <c r="CRY51" s="1332"/>
      <c r="CRZ51" s="1332"/>
      <c r="CSA51" s="1332"/>
      <c r="CSB51" s="1332"/>
      <c r="CSC51" s="1332"/>
      <c r="CSD51" s="1332"/>
      <c r="CSE51" s="1332"/>
      <c r="CSF51" s="1332"/>
      <c r="CSG51" s="1332"/>
      <c r="CSH51" s="1332"/>
      <c r="CSI51" s="1332"/>
      <c r="CSJ51" s="1332"/>
      <c r="CSK51" s="1332"/>
      <c r="CSL51" s="1332"/>
      <c r="CSM51" s="1332"/>
      <c r="CSN51" s="1332"/>
      <c r="CSO51" s="1332"/>
      <c r="CSP51" s="1332"/>
      <c r="CSQ51" s="1332"/>
      <c r="CSR51" s="1332"/>
      <c r="CSS51" s="1332"/>
      <c r="CST51" s="1332"/>
      <c r="CSU51" s="1332"/>
      <c r="CSV51" s="1332"/>
      <c r="CSW51" s="1332"/>
      <c r="CSX51" s="1332"/>
      <c r="CSY51" s="1332"/>
      <c r="CSZ51" s="1332"/>
      <c r="CTA51" s="1332"/>
      <c r="CTB51" s="1332"/>
      <c r="CTC51" s="1332"/>
      <c r="CTD51" s="1332"/>
      <c r="CTE51" s="1332"/>
      <c r="CTF51" s="1332"/>
      <c r="CTG51" s="1332"/>
      <c r="CTH51" s="1332"/>
      <c r="CTI51" s="1332"/>
      <c r="CTJ51" s="1332"/>
      <c r="CTK51" s="1332"/>
      <c r="CTL51" s="1332"/>
      <c r="CTM51" s="1332"/>
      <c r="CTN51" s="1332"/>
      <c r="CTO51" s="1332"/>
      <c r="CTP51" s="1332"/>
      <c r="CTQ51" s="1332"/>
      <c r="CTR51" s="1332"/>
      <c r="CTS51" s="1332"/>
      <c r="CTT51" s="1332"/>
      <c r="CTU51" s="1332"/>
      <c r="CTV51" s="1332"/>
      <c r="CTW51" s="1332"/>
      <c r="CTX51" s="1332"/>
      <c r="CTY51" s="1332"/>
      <c r="CTZ51" s="1332"/>
      <c r="CUA51" s="1332"/>
      <c r="CUB51" s="1332"/>
      <c r="CUC51" s="1332"/>
      <c r="CUD51" s="1332"/>
      <c r="CUE51" s="1332"/>
      <c r="CUF51" s="1332"/>
      <c r="CUG51" s="1332"/>
      <c r="CUH51" s="1332"/>
      <c r="CUI51" s="1332"/>
      <c r="CUJ51" s="1332"/>
      <c r="CUK51" s="1332"/>
      <c r="CUL51" s="1332"/>
      <c r="CUM51" s="1332"/>
      <c r="CUN51" s="1332"/>
      <c r="CUO51" s="1332"/>
      <c r="CUP51" s="1332"/>
      <c r="CUQ51" s="1332"/>
      <c r="CUR51" s="1332"/>
      <c r="CUS51" s="1332"/>
      <c r="CUT51" s="1332"/>
      <c r="CUU51" s="1332"/>
      <c r="CUV51" s="1332"/>
      <c r="CUW51" s="1332"/>
      <c r="CUX51" s="1332"/>
      <c r="CUY51" s="1332"/>
      <c r="CUZ51" s="1332"/>
      <c r="CVA51" s="1332"/>
      <c r="CVB51" s="1332"/>
      <c r="CVC51" s="1332"/>
      <c r="CVD51" s="1332"/>
      <c r="CVE51" s="1332"/>
      <c r="CVF51" s="1332"/>
      <c r="CVG51" s="1332"/>
      <c r="CVH51" s="1332"/>
      <c r="CVI51" s="1332"/>
      <c r="CVJ51" s="1332"/>
      <c r="CVK51" s="1332"/>
      <c r="CVL51" s="1332"/>
      <c r="CVM51" s="1332"/>
      <c r="CVN51" s="1332"/>
      <c r="CVO51" s="1332"/>
      <c r="CVP51" s="1332"/>
      <c r="CVQ51" s="1332"/>
      <c r="CVR51" s="1332"/>
      <c r="CVS51" s="1332"/>
      <c r="CVT51" s="1332"/>
      <c r="CVU51" s="1332"/>
      <c r="CVV51" s="1332"/>
      <c r="CVW51" s="1332"/>
      <c r="CVX51" s="1332"/>
      <c r="CVY51" s="1332"/>
      <c r="CVZ51" s="1332"/>
      <c r="CWA51" s="1332"/>
      <c r="CWB51" s="1332"/>
      <c r="CWC51" s="1332"/>
      <c r="CWD51" s="1332"/>
      <c r="CWE51" s="1332"/>
      <c r="CWF51" s="1332"/>
      <c r="CWG51" s="1332"/>
      <c r="CWH51" s="1332"/>
      <c r="CWI51" s="1332"/>
      <c r="CWJ51" s="1332"/>
      <c r="CWK51" s="1332"/>
      <c r="CWL51" s="1332"/>
      <c r="CWM51" s="1332"/>
      <c r="CWN51" s="1332"/>
      <c r="CWO51" s="1332"/>
      <c r="CWP51" s="1332"/>
      <c r="CWQ51" s="1332"/>
      <c r="CWR51" s="1332"/>
      <c r="CWS51" s="1332"/>
      <c r="CWT51" s="1332"/>
      <c r="CWU51" s="1332"/>
      <c r="CWV51" s="1332"/>
      <c r="CWW51" s="1332"/>
      <c r="CWX51" s="1332"/>
      <c r="CWY51" s="1332"/>
      <c r="CWZ51" s="1332"/>
      <c r="CXA51" s="1332"/>
      <c r="CXB51" s="1332"/>
      <c r="CXC51" s="1332"/>
      <c r="CXD51" s="1332"/>
      <c r="CXE51" s="1332"/>
      <c r="CXF51" s="1332"/>
      <c r="CXG51" s="1332"/>
      <c r="CXH51" s="1332"/>
      <c r="CXI51" s="1332"/>
      <c r="CXJ51" s="1332"/>
      <c r="CXK51" s="1332"/>
      <c r="CXL51" s="1332"/>
      <c r="CXM51" s="1332"/>
      <c r="CXN51" s="1332"/>
      <c r="CXO51" s="1332"/>
      <c r="CXP51" s="1332"/>
      <c r="CXQ51" s="1332"/>
      <c r="CXR51" s="1332"/>
      <c r="CXS51" s="1332"/>
      <c r="CXT51" s="1332"/>
      <c r="CXU51" s="1332"/>
      <c r="CXV51" s="1332"/>
      <c r="CXW51" s="1332"/>
      <c r="CXX51" s="1332"/>
      <c r="CXY51" s="1332"/>
      <c r="CXZ51" s="1332"/>
      <c r="CYA51" s="1332"/>
      <c r="CYB51" s="1332"/>
      <c r="CYC51" s="1332"/>
      <c r="CYD51" s="1332"/>
      <c r="CYE51" s="1332"/>
      <c r="CYF51" s="1332"/>
      <c r="CYG51" s="1332"/>
      <c r="CYH51" s="1332"/>
      <c r="CYI51" s="1332"/>
      <c r="CYJ51" s="1332"/>
      <c r="CYK51" s="1332"/>
      <c r="CYL51" s="1332"/>
      <c r="CYM51" s="1332"/>
      <c r="CYN51" s="1332"/>
      <c r="CYO51" s="1332"/>
      <c r="CYP51" s="1332"/>
      <c r="CYQ51" s="1332"/>
      <c r="CYR51" s="1332"/>
      <c r="CYS51" s="1332"/>
      <c r="CYT51" s="1332"/>
      <c r="CYU51" s="1332"/>
      <c r="CYV51" s="1332"/>
      <c r="CYW51" s="1332"/>
      <c r="CYX51" s="1332"/>
      <c r="CYY51" s="1332"/>
      <c r="CYZ51" s="1332"/>
      <c r="CZA51" s="1332"/>
      <c r="CZB51" s="1332"/>
      <c r="CZC51" s="1332"/>
      <c r="CZD51" s="1332"/>
      <c r="CZE51" s="1332"/>
      <c r="CZF51" s="1332"/>
      <c r="CZG51" s="1332"/>
      <c r="CZH51" s="1332"/>
      <c r="CZI51" s="1332"/>
      <c r="CZJ51" s="1332"/>
      <c r="CZK51" s="1332"/>
      <c r="CZL51" s="1332"/>
      <c r="CZM51" s="1332"/>
      <c r="CZN51" s="1332"/>
      <c r="CZO51" s="1332"/>
      <c r="CZP51" s="1332"/>
      <c r="CZQ51" s="1332"/>
      <c r="CZR51" s="1332"/>
      <c r="CZS51" s="1332"/>
      <c r="CZT51" s="1332"/>
      <c r="CZU51" s="1332"/>
      <c r="CZV51" s="1332"/>
      <c r="CZW51" s="1332"/>
      <c r="CZX51" s="1332"/>
      <c r="CZY51" s="1332"/>
      <c r="CZZ51" s="1332"/>
      <c r="DAA51" s="1332"/>
      <c r="DAB51" s="1332"/>
      <c r="DAC51" s="1332"/>
      <c r="DAD51" s="1332"/>
      <c r="DAE51" s="1332"/>
      <c r="DAF51" s="1332"/>
      <c r="DAG51" s="1332"/>
      <c r="DAH51" s="1332"/>
      <c r="DAI51" s="1332"/>
      <c r="DAJ51" s="1332"/>
      <c r="DAK51" s="1332"/>
      <c r="DAL51" s="1332"/>
      <c r="DAM51" s="1332"/>
      <c r="DAN51" s="1332"/>
      <c r="DAO51" s="1332"/>
      <c r="DAP51" s="1332"/>
      <c r="DAQ51" s="1332"/>
      <c r="DAR51" s="1332"/>
      <c r="DAS51" s="1332"/>
      <c r="DAT51" s="1332"/>
      <c r="DAU51" s="1332"/>
      <c r="DAV51" s="1332"/>
      <c r="DAW51" s="1332"/>
      <c r="DAX51" s="1332"/>
      <c r="DAY51" s="1332"/>
      <c r="DAZ51" s="1332"/>
      <c r="DBA51" s="1332"/>
      <c r="DBB51" s="1332"/>
      <c r="DBC51" s="1332"/>
      <c r="DBD51" s="1332"/>
      <c r="DBE51" s="1332"/>
      <c r="DBF51" s="1332"/>
      <c r="DBG51" s="1332"/>
      <c r="DBH51" s="1332"/>
      <c r="DBI51" s="1332"/>
      <c r="DBJ51" s="1332"/>
      <c r="DBK51" s="1332"/>
      <c r="DBL51" s="1332"/>
      <c r="DBM51" s="1332"/>
      <c r="DBN51" s="1332"/>
      <c r="DBO51" s="1332"/>
      <c r="DBP51" s="1332"/>
      <c r="DBQ51" s="1332"/>
      <c r="DBR51" s="1332"/>
      <c r="DBS51" s="1332"/>
      <c r="DBT51" s="1332"/>
      <c r="DBU51" s="1332"/>
      <c r="DBV51" s="1332"/>
      <c r="DBW51" s="1332"/>
      <c r="DBX51" s="1332"/>
      <c r="DBY51" s="1332"/>
      <c r="DBZ51" s="1332"/>
      <c r="DCA51" s="1332"/>
      <c r="DCB51" s="1332"/>
      <c r="DCC51" s="1332"/>
      <c r="DCD51" s="1332"/>
      <c r="DCE51" s="1332"/>
      <c r="DCF51" s="1332"/>
      <c r="DCG51" s="1332"/>
      <c r="DCH51" s="1332"/>
      <c r="DCI51" s="1332"/>
      <c r="DCJ51" s="1332"/>
      <c r="DCK51" s="1332"/>
      <c r="DCL51" s="1332"/>
      <c r="DCM51" s="1332"/>
      <c r="DCN51" s="1332"/>
      <c r="DCO51" s="1332"/>
      <c r="DCP51" s="1332"/>
      <c r="DCQ51" s="1332"/>
      <c r="DCR51" s="1332"/>
      <c r="DCS51" s="1332"/>
      <c r="DCT51" s="1332"/>
      <c r="DCU51" s="1332"/>
      <c r="DCV51" s="1332"/>
      <c r="DCW51" s="1332"/>
      <c r="DCX51" s="1332"/>
      <c r="DCY51" s="1332"/>
      <c r="DCZ51" s="1332"/>
      <c r="DDA51" s="1332"/>
      <c r="DDB51" s="1332"/>
      <c r="DDC51" s="1332"/>
      <c r="DDD51" s="1332"/>
      <c r="DDE51" s="1332"/>
      <c r="DDF51" s="1332"/>
      <c r="DDG51" s="1332"/>
      <c r="DDH51" s="1332"/>
      <c r="DDI51" s="1332"/>
      <c r="DDJ51" s="1332"/>
      <c r="DDK51" s="1332"/>
      <c r="DDL51" s="1332"/>
      <c r="DDM51" s="1332"/>
      <c r="DDN51" s="1332"/>
      <c r="DDO51" s="1332"/>
      <c r="DDP51" s="1332"/>
      <c r="DDQ51" s="1332"/>
      <c r="DDR51" s="1332"/>
      <c r="DDS51" s="1332"/>
      <c r="DDT51" s="1332"/>
      <c r="DDU51" s="1332"/>
      <c r="DDV51" s="1332"/>
      <c r="DDW51" s="1332"/>
      <c r="DDX51" s="1332"/>
      <c r="DDY51" s="1332"/>
      <c r="DDZ51" s="1332"/>
      <c r="DEA51" s="1332"/>
      <c r="DEB51" s="1332"/>
      <c r="DEC51" s="1332"/>
      <c r="DED51" s="1332"/>
      <c r="DEE51" s="1332"/>
      <c r="DEF51" s="1332"/>
      <c r="DEG51" s="1332"/>
      <c r="DEH51" s="1332"/>
      <c r="DEI51" s="1332"/>
      <c r="DEJ51" s="1332"/>
      <c r="DEK51" s="1332"/>
      <c r="DEL51" s="1332"/>
      <c r="DEM51" s="1332"/>
      <c r="DEN51" s="1332"/>
      <c r="DEO51" s="1332"/>
      <c r="DEP51" s="1332"/>
      <c r="DEQ51" s="1332"/>
      <c r="DER51" s="1332"/>
      <c r="DES51" s="1332"/>
      <c r="DET51" s="1332"/>
      <c r="DEU51" s="1332"/>
      <c r="DEV51" s="1332"/>
      <c r="DEW51" s="1332"/>
      <c r="DEX51" s="1332"/>
      <c r="DEY51" s="1332"/>
      <c r="DEZ51" s="1332"/>
      <c r="DFA51" s="1332"/>
      <c r="DFB51" s="1332"/>
      <c r="DFC51" s="1332"/>
      <c r="DFD51" s="1332"/>
      <c r="DFE51" s="1332"/>
      <c r="DFF51" s="1332"/>
      <c r="DFG51" s="1332"/>
      <c r="DFH51" s="1332"/>
      <c r="DFI51" s="1332"/>
      <c r="DFJ51" s="1332"/>
      <c r="DFK51" s="1332"/>
      <c r="DFL51" s="1332"/>
      <c r="DFM51" s="1332"/>
      <c r="DFN51" s="1332"/>
      <c r="DFO51" s="1332"/>
      <c r="DFP51" s="1332"/>
      <c r="DFQ51" s="1332"/>
      <c r="DFR51" s="1332"/>
      <c r="DFS51" s="1332"/>
      <c r="DFT51" s="1332"/>
      <c r="DFU51" s="1332"/>
      <c r="DFV51" s="1332"/>
      <c r="DFW51" s="1332"/>
      <c r="DFX51" s="1332"/>
      <c r="DFY51" s="1332"/>
      <c r="DFZ51" s="1332"/>
      <c r="DGA51" s="1332"/>
      <c r="DGB51" s="1332"/>
      <c r="DGC51" s="1332"/>
      <c r="DGD51" s="1332"/>
      <c r="DGE51" s="1332"/>
      <c r="DGF51" s="1332"/>
      <c r="DGG51" s="1332"/>
      <c r="DGH51" s="1332"/>
      <c r="DGI51" s="1332"/>
      <c r="DGJ51" s="1332"/>
      <c r="DGK51" s="1332"/>
      <c r="DGL51" s="1332"/>
      <c r="DGM51" s="1332"/>
      <c r="DGN51" s="1332"/>
      <c r="DGO51" s="1332"/>
      <c r="DGP51" s="1332"/>
      <c r="DGQ51" s="1332"/>
      <c r="DGR51" s="1332"/>
      <c r="DGS51" s="1332"/>
      <c r="DGT51" s="1332"/>
      <c r="DGU51" s="1332"/>
      <c r="DGV51" s="1332"/>
      <c r="DGW51" s="1332"/>
      <c r="DGX51" s="1332"/>
      <c r="DGY51" s="1332"/>
      <c r="DGZ51" s="1332"/>
      <c r="DHA51" s="1332"/>
      <c r="DHB51" s="1332"/>
      <c r="DHC51" s="1332"/>
      <c r="DHD51" s="1332"/>
      <c r="DHE51" s="1332"/>
      <c r="DHF51" s="1332"/>
      <c r="DHG51" s="1332"/>
      <c r="DHH51" s="1332"/>
      <c r="DHI51" s="1332"/>
      <c r="DHJ51" s="1332"/>
      <c r="DHK51" s="1332"/>
      <c r="DHL51" s="1332"/>
      <c r="DHM51" s="1332"/>
      <c r="DHN51" s="1332"/>
      <c r="DHO51" s="1332"/>
      <c r="DHP51" s="1332"/>
      <c r="DHQ51" s="1332"/>
      <c r="DHR51" s="1332"/>
      <c r="DHS51" s="1332"/>
      <c r="DHT51" s="1332"/>
      <c r="DHU51" s="1332"/>
      <c r="DHV51" s="1332"/>
      <c r="DHW51" s="1332"/>
      <c r="DHX51" s="1332"/>
      <c r="DHY51" s="1332"/>
      <c r="DHZ51" s="1332"/>
      <c r="DIA51" s="1332"/>
      <c r="DIB51" s="1332"/>
      <c r="DIC51" s="1332"/>
      <c r="DID51" s="1332"/>
      <c r="DIE51" s="1332"/>
      <c r="DIF51" s="1332"/>
      <c r="DIG51" s="1332"/>
      <c r="DIH51" s="1332"/>
      <c r="DII51" s="1332"/>
      <c r="DIJ51" s="1332"/>
      <c r="DIK51" s="1332"/>
      <c r="DIL51" s="1332"/>
      <c r="DIM51" s="1332"/>
      <c r="DIN51" s="1332"/>
      <c r="DIO51" s="1332"/>
      <c r="DIP51" s="1332"/>
      <c r="DIQ51" s="1332"/>
      <c r="DIR51" s="1332"/>
      <c r="DIS51" s="1332"/>
      <c r="DIT51" s="1332"/>
      <c r="DIU51" s="1332"/>
      <c r="DIV51" s="1332"/>
      <c r="DIW51" s="1332"/>
      <c r="DIX51" s="1332"/>
      <c r="DIY51" s="1332"/>
      <c r="DIZ51" s="1332"/>
      <c r="DJA51" s="1332"/>
      <c r="DJB51" s="1332"/>
      <c r="DJC51" s="1332"/>
      <c r="DJD51" s="1332"/>
      <c r="DJE51" s="1332"/>
      <c r="DJF51" s="1332"/>
      <c r="DJG51" s="1332"/>
      <c r="DJH51" s="1332"/>
      <c r="DJI51" s="1332"/>
      <c r="DJJ51" s="1332"/>
      <c r="DJK51" s="1332"/>
      <c r="DJL51" s="1332"/>
      <c r="DJM51" s="1332"/>
      <c r="DJN51" s="1332"/>
      <c r="DJO51" s="1332"/>
      <c r="DJP51" s="1332"/>
      <c r="DJQ51" s="1332"/>
      <c r="DJR51" s="1332"/>
      <c r="DJS51" s="1332"/>
      <c r="DJT51" s="1332"/>
      <c r="DJU51" s="1332"/>
      <c r="DJV51" s="1332"/>
      <c r="DJW51" s="1332"/>
      <c r="DJX51" s="1332"/>
      <c r="DJY51" s="1332"/>
      <c r="DJZ51" s="1332"/>
      <c r="DKA51" s="1332"/>
      <c r="DKB51" s="1332"/>
      <c r="DKC51" s="1332"/>
      <c r="DKD51" s="1332"/>
      <c r="DKE51" s="1332"/>
      <c r="DKF51" s="1332"/>
      <c r="DKG51" s="1332"/>
      <c r="DKH51" s="1332"/>
      <c r="DKI51" s="1332"/>
      <c r="DKJ51" s="1332"/>
      <c r="DKK51" s="1332"/>
      <c r="DKL51" s="1332"/>
      <c r="DKM51" s="1332"/>
      <c r="DKN51" s="1332"/>
      <c r="DKO51" s="1332"/>
      <c r="DKP51" s="1332"/>
      <c r="DKQ51" s="1332"/>
      <c r="DKR51" s="1332"/>
      <c r="DKS51" s="1332"/>
      <c r="DKT51" s="1332"/>
      <c r="DKU51" s="1332"/>
      <c r="DKV51" s="1332"/>
      <c r="DKW51" s="1332"/>
      <c r="DKX51" s="1332"/>
      <c r="DKY51" s="1332"/>
      <c r="DKZ51" s="1332"/>
      <c r="DLA51" s="1332"/>
      <c r="DLB51" s="1332"/>
      <c r="DLC51" s="1332"/>
      <c r="DLD51" s="1332"/>
      <c r="DLE51" s="1332"/>
      <c r="DLF51" s="1332"/>
      <c r="DLG51" s="1332"/>
      <c r="DLH51" s="1332"/>
      <c r="DLI51" s="1332"/>
      <c r="DLJ51" s="1332"/>
      <c r="DLK51" s="1332"/>
      <c r="DLL51" s="1332"/>
      <c r="DLM51" s="1332"/>
      <c r="DLN51" s="1332"/>
      <c r="DLO51" s="1332"/>
      <c r="DLP51" s="1332"/>
      <c r="DLQ51" s="1332"/>
      <c r="DLR51" s="1332"/>
      <c r="DLS51" s="1332"/>
      <c r="DLT51" s="1332"/>
      <c r="DLU51" s="1332"/>
      <c r="DLV51" s="1332"/>
      <c r="DLW51" s="1332"/>
      <c r="DLX51" s="1332"/>
      <c r="DLY51" s="1332"/>
      <c r="DLZ51" s="1332"/>
      <c r="DMA51" s="1332"/>
      <c r="DMB51" s="1332"/>
      <c r="DMC51" s="1332"/>
      <c r="DMD51" s="1332"/>
      <c r="DME51" s="1332"/>
      <c r="DMF51" s="1332"/>
      <c r="DMG51" s="1332"/>
      <c r="DMH51" s="1332"/>
      <c r="DMI51" s="1332"/>
      <c r="DMJ51" s="1332"/>
      <c r="DMK51" s="1332"/>
      <c r="DML51" s="1332"/>
      <c r="DMM51" s="1332"/>
      <c r="DMN51" s="1332"/>
      <c r="DMO51" s="1332"/>
      <c r="DMP51" s="1332"/>
      <c r="DMQ51" s="1332"/>
      <c r="DMR51" s="1332"/>
      <c r="DMS51" s="1332"/>
      <c r="DMT51" s="1332"/>
      <c r="DMU51" s="1332"/>
      <c r="DMV51" s="1332"/>
      <c r="DMW51" s="1332"/>
      <c r="DMX51" s="1332"/>
      <c r="DMY51" s="1332"/>
      <c r="DMZ51" s="1332"/>
      <c r="DNA51" s="1332"/>
      <c r="DNB51" s="1332"/>
      <c r="DNC51" s="1332"/>
      <c r="DND51" s="1332"/>
      <c r="DNE51" s="1332"/>
      <c r="DNF51" s="1332"/>
      <c r="DNG51" s="1332"/>
      <c r="DNH51" s="1332"/>
      <c r="DNI51" s="1332"/>
      <c r="DNJ51" s="1332"/>
      <c r="DNK51" s="1332"/>
      <c r="DNL51" s="1332"/>
      <c r="DNM51" s="1332"/>
      <c r="DNN51" s="1332"/>
      <c r="DNO51" s="1332"/>
      <c r="DNP51" s="1332"/>
      <c r="DNQ51" s="1332"/>
      <c r="DNR51" s="1332"/>
      <c r="DNS51" s="1332"/>
      <c r="DNT51" s="1332"/>
      <c r="DNU51" s="1332"/>
      <c r="DNV51" s="1332"/>
      <c r="DNW51" s="1332"/>
      <c r="DNX51" s="1332"/>
      <c r="DNY51" s="1332"/>
      <c r="DNZ51" s="1332"/>
      <c r="DOA51" s="1332"/>
      <c r="DOB51" s="1332"/>
      <c r="DOC51" s="1332"/>
      <c r="DOD51" s="1332"/>
      <c r="DOE51" s="1332"/>
      <c r="DOF51" s="1332"/>
      <c r="DOG51" s="1332"/>
      <c r="DOH51" s="1332"/>
      <c r="DOI51" s="1332"/>
      <c r="DOJ51" s="1332"/>
      <c r="DOK51" s="1332"/>
      <c r="DOL51" s="1332"/>
      <c r="DOM51" s="1332"/>
      <c r="DON51" s="1332"/>
      <c r="DOO51" s="1332"/>
      <c r="DOP51" s="1332"/>
      <c r="DOQ51" s="1332"/>
      <c r="DOR51" s="1332"/>
      <c r="DOS51" s="1332"/>
      <c r="DOT51" s="1332"/>
      <c r="DOU51" s="1332"/>
      <c r="DOV51" s="1332"/>
      <c r="DOW51" s="1332"/>
      <c r="DOX51" s="1332"/>
      <c r="DOY51" s="1332"/>
      <c r="DOZ51" s="1332"/>
      <c r="DPA51" s="1332"/>
      <c r="DPB51" s="1332"/>
      <c r="DPC51" s="1332"/>
      <c r="DPD51" s="1332"/>
      <c r="DPE51" s="1332"/>
      <c r="DPF51" s="1332"/>
      <c r="DPG51" s="1332"/>
      <c r="DPH51" s="1332"/>
      <c r="DPI51" s="1332"/>
      <c r="DPJ51" s="1332"/>
      <c r="DPK51" s="1332"/>
      <c r="DPL51" s="1332"/>
      <c r="DPM51" s="1332"/>
      <c r="DPN51" s="1332"/>
      <c r="DPO51" s="1332"/>
      <c r="DPP51" s="1332"/>
      <c r="DPQ51" s="1332"/>
      <c r="DPR51" s="1332"/>
      <c r="DPS51" s="1332"/>
      <c r="DPT51" s="1332"/>
      <c r="DPU51" s="1332"/>
      <c r="DPV51" s="1332"/>
      <c r="DPW51" s="1332"/>
      <c r="DPX51" s="1332"/>
      <c r="DPY51" s="1332"/>
      <c r="DPZ51" s="1332"/>
      <c r="DQA51" s="1332"/>
      <c r="DQB51" s="1332"/>
      <c r="DQC51" s="1332"/>
      <c r="DQD51" s="1332"/>
      <c r="DQE51" s="1332"/>
      <c r="DQF51" s="1332"/>
      <c r="DQG51" s="1332"/>
      <c r="DQH51" s="1332"/>
      <c r="DQI51" s="1332"/>
      <c r="DQJ51" s="1332"/>
      <c r="DQK51" s="1332"/>
      <c r="DQL51" s="1332"/>
      <c r="DQM51" s="1332"/>
      <c r="DQN51" s="1332"/>
      <c r="DQO51" s="1332"/>
      <c r="DQP51" s="1332"/>
      <c r="DQQ51" s="1332"/>
      <c r="DQR51" s="1332"/>
      <c r="DQS51" s="1332"/>
      <c r="DQT51" s="1332"/>
      <c r="DQU51" s="1332"/>
      <c r="DQV51" s="1332"/>
      <c r="DQW51" s="1332"/>
      <c r="DQX51" s="1332"/>
      <c r="DQY51" s="1332"/>
      <c r="DQZ51" s="1332"/>
      <c r="DRA51" s="1332"/>
      <c r="DRB51" s="1332"/>
      <c r="DRC51" s="1332"/>
      <c r="DRD51" s="1332"/>
      <c r="DRE51" s="1332"/>
      <c r="DRF51" s="1332"/>
      <c r="DRG51" s="1332"/>
      <c r="DRH51" s="1332"/>
      <c r="DRI51" s="1332"/>
      <c r="DRJ51" s="1332"/>
      <c r="DRK51" s="1332"/>
      <c r="DRL51" s="1332"/>
      <c r="DRM51" s="1332"/>
      <c r="DRN51" s="1332"/>
      <c r="DRO51" s="1332"/>
      <c r="DRP51" s="1332"/>
      <c r="DRQ51" s="1332"/>
      <c r="DRR51" s="1332"/>
      <c r="DRS51" s="1332"/>
      <c r="DRT51" s="1332"/>
      <c r="DRU51" s="1332"/>
      <c r="DRV51" s="1332"/>
      <c r="DRW51" s="1332"/>
      <c r="DRX51" s="1332"/>
      <c r="DRY51" s="1332"/>
      <c r="DRZ51" s="1332"/>
      <c r="DSA51" s="1332"/>
      <c r="DSB51" s="1332"/>
      <c r="DSC51" s="1332"/>
      <c r="DSD51" s="1332"/>
      <c r="DSE51" s="1332"/>
      <c r="DSF51" s="1332"/>
      <c r="DSG51" s="1332"/>
      <c r="DSH51" s="1332"/>
      <c r="DSI51" s="1332"/>
      <c r="DSJ51" s="1332"/>
      <c r="DSK51" s="1332"/>
      <c r="DSL51" s="1332"/>
      <c r="DSM51" s="1332"/>
      <c r="DSN51" s="1332"/>
      <c r="DSO51" s="1332"/>
      <c r="DSP51" s="1332"/>
      <c r="DSQ51" s="1332"/>
      <c r="DSR51" s="1332"/>
      <c r="DSS51" s="1332"/>
      <c r="DST51" s="1332"/>
      <c r="DSU51" s="1332"/>
      <c r="DSV51" s="1332"/>
      <c r="DSW51" s="1332"/>
      <c r="DSX51" s="1332"/>
      <c r="DSY51" s="1332"/>
      <c r="DSZ51" s="1332"/>
      <c r="DTA51" s="1332"/>
      <c r="DTB51" s="1332"/>
      <c r="DTC51" s="1332"/>
      <c r="DTD51" s="1332"/>
      <c r="DTE51" s="1332"/>
      <c r="DTF51" s="1332"/>
      <c r="DTG51" s="1332"/>
      <c r="DTH51" s="1332"/>
      <c r="DTI51" s="1332"/>
      <c r="DTJ51" s="1332"/>
      <c r="DTK51" s="1332"/>
      <c r="DTL51" s="1332"/>
      <c r="DTM51" s="1332"/>
      <c r="DTN51" s="1332"/>
      <c r="DTO51" s="1332"/>
      <c r="DTP51" s="1332"/>
      <c r="DTQ51" s="1332"/>
      <c r="DTR51" s="1332"/>
      <c r="DTS51" s="1332"/>
      <c r="DTT51" s="1332"/>
      <c r="DTU51" s="1332"/>
      <c r="DTV51" s="1332"/>
      <c r="DTW51" s="1332"/>
      <c r="DTX51" s="1332"/>
      <c r="DTY51" s="1332"/>
      <c r="DTZ51" s="1332"/>
      <c r="DUA51" s="1332"/>
      <c r="DUB51" s="1332"/>
      <c r="DUC51" s="1332"/>
      <c r="DUD51" s="1332"/>
      <c r="DUE51" s="1332"/>
      <c r="DUF51" s="1332"/>
      <c r="DUG51" s="1332"/>
      <c r="DUH51" s="1332"/>
      <c r="DUI51" s="1332"/>
      <c r="DUJ51" s="1332"/>
      <c r="DUK51" s="1332"/>
      <c r="DUL51" s="1332"/>
      <c r="DUM51" s="1332"/>
      <c r="DUN51" s="1332"/>
      <c r="DUO51" s="1332"/>
      <c r="DUP51" s="1332"/>
      <c r="DUQ51" s="1332"/>
      <c r="DUR51" s="1332"/>
      <c r="DUS51" s="1332"/>
      <c r="DUT51" s="1332"/>
      <c r="DUU51" s="1332"/>
      <c r="DUV51" s="1332"/>
      <c r="DUW51" s="1332"/>
      <c r="DUX51" s="1332"/>
      <c r="DUY51" s="1332"/>
      <c r="DUZ51" s="1332"/>
      <c r="DVA51" s="1332"/>
      <c r="DVB51" s="1332"/>
      <c r="DVC51" s="1332"/>
      <c r="DVD51" s="1332"/>
      <c r="DVE51" s="1332"/>
      <c r="DVF51" s="1332"/>
      <c r="DVG51" s="1332"/>
      <c r="DVH51" s="1332"/>
      <c r="DVI51" s="1332"/>
      <c r="DVJ51" s="1332"/>
      <c r="DVK51" s="1332"/>
      <c r="DVL51" s="1332"/>
      <c r="DVM51" s="1332"/>
      <c r="DVN51" s="1332"/>
      <c r="DVO51" s="1332"/>
      <c r="DVP51" s="1332"/>
      <c r="DVQ51" s="1332"/>
      <c r="DVR51" s="1332"/>
      <c r="DVS51" s="1332"/>
      <c r="DVT51" s="1332"/>
      <c r="DVU51" s="1332"/>
      <c r="DVV51" s="1332"/>
      <c r="DVW51" s="1332"/>
      <c r="DVX51" s="1332"/>
      <c r="DVY51" s="1332"/>
      <c r="DVZ51" s="1332"/>
      <c r="DWA51" s="1332"/>
      <c r="DWB51" s="1332"/>
      <c r="DWC51" s="1332"/>
      <c r="DWD51" s="1332"/>
      <c r="DWE51" s="1332"/>
      <c r="DWF51" s="1332"/>
      <c r="DWG51" s="1332"/>
      <c r="DWH51" s="1332"/>
      <c r="DWI51" s="1332"/>
      <c r="DWJ51" s="1332"/>
      <c r="DWK51" s="1332"/>
      <c r="DWL51" s="1332"/>
      <c r="DWM51" s="1332"/>
      <c r="DWN51" s="1332"/>
      <c r="DWO51" s="1332"/>
      <c r="DWP51" s="1332"/>
      <c r="DWQ51" s="1332"/>
      <c r="DWR51" s="1332"/>
      <c r="DWS51" s="1332"/>
      <c r="DWT51" s="1332"/>
      <c r="DWU51" s="1332"/>
      <c r="DWV51" s="1332"/>
      <c r="DWW51" s="1332"/>
      <c r="DWX51" s="1332"/>
      <c r="DWY51" s="1332"/>
      <c r="DWZ51" s="1332"/>
      <c r="DXA51" s="1332"/>
      <c r="DXB51" s="1332"/>
      <c r="DXC51" s="1332"/>
      <c r="DXD51" s="1332"/>
      <c r="DXE51" s="1332"/>
      <c r="DXF51" s="1332"/>
      <c r="DXG51" s="1332"/>
      <c r="DXH51" s="1332"/>
      <c r="DXI51" s="1332"/>
      <c r="DXJ51" s="1332"/>
      <c r="DXK51" s="1332"/>
      <c r="DXL51" s="1332"/>
      <c r="DXM51" s="1332"/>
      <c r="DXN51" s="1332"/>
      <c r="DXO51" s="1332"/>
      <c r="DXP51" s="1332"/>
      <c r="DXQ51" s="1332"/>
      <c r="DXR51" s="1332"/>
      <c r="DXS51" s="1332"/>
      <c r="DXT51" s="1332"/>
      <c r="DXU51" s="1332"/>
      <c r="DXV51" s="1332"/>
      <c r="DXW51" s="1332"/>
      <c r="DXX51" s="1332"/>
      <c r="DXY51" s="1332"/>
      <c r="DXZ51" s="1332"/>
      <c r="DYA51" s="1332"/>
      <c r="DYB51" s="1332"/>
      <c r="DYC51" s="1332"/>
      <c r="DYD51" s="1332"/>
      <c r="DYE51" s="1332"/>
      <c r="DYF51" s="1332"/>
      <c r="DYG51" s="1332"/>
      <c r="DYH51" s="1332"/>
      <c r="DYI51" s="1332"/>
      <c r="DYJ51" s="1332"/>
      <c r="DYK51" s="1332"/>
      <c r="DYL51" s="1332"/>
      <c r="DYM51" s="1332"/>
      <c r="DYN51" s="1332"/>
      <c r="DYO51" s="1332"/>
      <c r="DYP51" s="1332"/>
      <c r="DYQ51" s="1332"/>
      <c r="DYR51" s="1332"/>
      <c r="DYS51" s="1332"/>
      <c r="DYT51" s="1332"/>
      <c r="DYU51" s="1332"/>
      <c r="DYV51" s="1332"/>
      <c r="DYW51" s="1332"/>
      <c r="DYX51" s="1332"/>
      <c r="DYY51" s="1332"/>
      <c r="DYZ51" s="1332"/>
      <c r="DZA51" s="1332"/>
      <c r="DZB51" s="1332"/>
      <c r="DZC51" s="1332"/>
      <c r="DZD51" s="1332"/>
      <c r="DZE51" s="1332"/>
      <c r="DZF51" s="1332"/>
      <c r="DZG51" s="1332"/>
      <c r="DZH51" s="1332"/>
      <c r="DZI51" s="1332"/>
      <c r="DZJ51" s="1332"/>
      <c r="DZK51" s="1332"/>
      <c r="DZL51" s="1332"/>
      <c r="DZM51" s="1332"/>
      <c r="DZN51" s="1332"/>
      <c r="DZO51" s="1332"/>
      <c r="DZP51" s="1332"/>
      <c r="DZQ51" s="1332"/>
      <c r="DZR51" s="1332"/>
      <c r="DZS51" s="1332"/>
      <c r="DZT51" s="1332"/>
      <c r="DZU51" s="1332"/>
      <c r="DZV51" s="1332"/>
      <c r="DZW51" s="1332"/>
      <c r="DZX51" s="1332"/>
      <c r="DZY51" s="1332"/>
      <c r="DZZ51" s="1332"/>
      <c r="EAA51" s="1332"/>
      <c r="EAB51" s="1332"/>
      <c r="EAC51" s="1332"/>
      <c r="EAD51" s="1332"/>
      <c r="EAE51" s="1332"/>
      <c r="EAF51" s="1332"/>
      <c r="EAG51" s="1332"/>
      <c r="EAH51" s="1332"/>
      <c r="EAI51" s="1332"/>
      <c r="EAJ51" s="1332"/>
      <c r="EAK51" s="1332"/>
      <c r="EAL51" s="1332"/>
      <c r="EAM51" s="1332"/>
      <c r="EAN51" s="1332"/>
      <c r="EAO51" s="1332"/>
      <c r="EAP51" s="1332"/>
      <c r="EAQ51" s="1332"/>
      <c r="EAR51" s="1332"/>
      <c r="EAS51" s="1332"/>
      <c r="EAT51" s="1332"/>
      <c r="EAU51" s="1332"/>
      <c r="EAV51" s="1332"/>
      <c r="EAW51" s="1332"/>
      <c r="EAX51" s="1332"/>
      <c r="EAY51" s="1332"/>
      <c r="EAZ51" s="1332"/>
      <c r="EBA51" s="1332"/>
      <c r="EBB51" s="1332"/>
      <c r="EBC51" s="1332"/>
      <c r="EBD51" s="1332"/>
      <c r="EBE51" s="1332"/>
      <c r="EBF51" s="1332"/>
      <c r="EBG51" s="1332"/>
      <c r="EBH51" s="1332"/>
      <c r="EBI51" s="1332"/>
      <c r="EBJ51" s="1332"/>
      <c r="EBK51" s="1332"/>
      <c r="EBL51" s="1332"/>
      <c r="EBM51" s="1332"/>
      <c r="EBN51" s="1332"/>
      <c r="EBO51" s="1332"/>
      <c r="EBP51" s="1332"/>
      <c r="EBQ51" s="1332"/>
      <c r="EBR51" s="1332"/>
      <c r="EBS51" s="1332"/>
      <c r="EBT51" s="1332"/>
      <c r="EBU51" s="1332"/>
      <c r="EBV51" s="1332"/>
      <c r="EBW51" s="1332"/>
      <c r="EBX51" s="1332"/>
      <c r="EBY51" s="1332"/>
      <c r="EBZ51" s="1332"/>
      <c r="ECA51" s="1332"/>
      <c r="ECB51" s="1332"/>
      <c r="ECC51" s="1332"/>
      <c r="ECD51" s="1332"/>
      <c r="ECE51" s="1332"/>
      <c r="ECF51" s="1332"/>
      <c r="ECG51" s="1332"/>
      <c r="ECH51" s="1332"/>
      <c r="ECI51" s="1332"/>
      <c r="ECJ51" s="1332"/>
      <c r="ECK51" s="1332"/>
      <c r="ECL51" s="1332"/>
      <c r="ECM51" s="1332"/>
      <c r="ECN51" s="1332"/>
      <c r="ECO51" s="1332"/>
      <c r="ECP51" s="1332"/>
      <c r="ECQ51" s="1332"/>
      <c r="ECR51" s="1332"/>
      <c r="ECS51" s="1332"/>
      <c r="ECT51" s="1332"/>
      <c r="ECU51" s="1332"/>
      <c r="ECV51" s="1332"/>
      <c r="ECW51" s="1332"/>
      <c r="ECX51" s="1332"/>
      <c r="ECY51" s="1332"/>
      <c r="ECZ51" s="1332"/>
      <c r="EDA51" s="1332"/>
      <c r="EDB51" s="1332"/>
      <c r="EDC51" s="1332"/>
      <c r="EDD51" s="1332"/>
      <c r="EDE51" s="1332"/>
      <c r="EDF51" s="1332"/>
      <c r="EDG51" s="1332"/>
      <c r="EDH51" s="1332"/>
      <c r="EDI51" s="1332"/>
      <c r="EDJ51" s="1332"/>
      <c r="EDK51" s="1332"/>
      <c r="EDL51" s="1332"/>
      <c r="EDM51" s="1332"/>
      <c r="EDN51" s="1332"/>
      <c r="EDO51" s="1332"/>
      <c r="EDP51" s="1332"/>
      <c r="EDQ51" s="1332"/>
      <c r="EDR51" s="1332"/>
      <c r="EDS51" s="1332"/>
      <c r="EDT51" s="1332"/>
      <c r="EDU51" s="1332"/>
      <c r="EDV51" s="1332"/>
      <c r="EDW51" s="1332"/>
      <c r="EDX51" s="1332"/>
      <c r="EDY51" s="1332"/>
      <c r="EDZ51" s="1332"/>
      <c r="EEA51" s="1332"/>
      <c r="EEB51" s="1332"/>
      <c r="EEC51" s="1332"/>
      <c r="EED51" s="1332"/>
      <c r="EEE51" s="1332"/>
      <c r="EEF51" s="1332"/>
      <c r="EEG51" s="1332"/>
      <c r="EEH51" s="1332"/>
      <c r="EEI51" s="1332"/>
      <c r="EEJ51" s="1332"/>
      <c r="EEK51" s="1332"/>
      <c r="EEL51" s="1332"/>
      <c r="EEM51" s="1332"/>
      <c r="EEN51" s="1332"/>
      <c r="EEO51" s="1332"/>
      <c r="EEP51" s="1332"/>
      <c r="EEQ51" s="1332"/>
      <c r="EER51" s="1332"/>
      <c r="EES51" s="1332"/>
      <c r="EET51" s="1332"/>
      <c r="EEU51" s="1332"/>
      <c r="EEV51" s="1332"/>
      <c r="EEW51" s="1332"/>
      <c r="EEX51" s="1332"/>
      <c r="EEY51" s="1332"/>
      <c r="EEZ51" s="1332"/>
      <c r="EFA51" s="1332"/>
      <c r="EFB51" s="1332"/>
      <c r="EFC51" s="1332"/>
      <c r="EFD51" s="1332"/>
      <c r="EFE51" s="1332"/>
      <c r="EFF51" s="1332"/>
      <c r="EFG51" s="1332"/>
      <c r="EFH51" s="1332"/>
      <c r="EFI51" s="1332"/>
      <c r="EFJ51" s="1332"/>
      <c r="EFK51" s="1332"/>
      <c r="EFL51" s="1332"/>
      <c r="EFM51" s="1332"/>
      <c r="EFN51" s="1332"/>
      <c r="EFO51" s="1332"/>
      <c r="EFP51" s="1332"/>
      <c r="EFQ51" s="1332"/>
      <c r="EFR51" s="1332"/>
      <c r="EFS51" s="1332"/>
      <c r="EFT51" s="1332"/>
      <c r="EFU51" s="1332"/>
      <c r="EFV51" s="1332"/>
      <c r="EFW51" s="1332"/>
      <c r="EFX51" s="1332"/>
      <c r="EFY51" s="1332"/>
      <c r="EFZ51" s="1332"/>
      <c r="EGA51" s="1332"/>
      <c r="EGB51" s="1332"/>
      <c r="EGC51" s="1332"/>
      <c r="EGD51" s="1332"/>
      <c r="EGE51" s="1332"/>
      <c r="EGF51" s="1332"/>
      <c r="EGG51" s="1332"/>
      <c r="EGH51" s="1332"/>
      <c r="EGI51" s="1332"/>
      <c r="EGJ51" s="1332"/>
      <c r="EGK51" s="1332"/>
      <c r="EGL51" s="1332"/>
      <c r="EGM51" s="1332"/>
      <c r="EGN51" s="1332"/>
      <c r="EGO51" s="1332"/>
      <c r="EGP51" s="1332"/>
      <c r="EGQ51" s="1332"/>
      <c r="EGR51" s="1332"/>
      <c r="EGS51" s="1332"/>
      <c r="EGT51" s="1332"/>
      <c r="EGU51" s="1332"/>
      <c r="EGV51" s="1332"/>
      <c r="EGW51" s="1332"/>
      <c r="EGX51" s="1332"/>
      <c r="EGY51" s="1332"/>
      <c r="EGZ51" s="1332"/>
      <c r="EHA51" s="1332"/>
      <c r="EHB51" s="1332"/>
      <c r="EHC51" s="1332"/>
      <c r="EHD51" s="1332"/>
      <c r="EHE51" s="1332"/>
      <c r="EHF51" s="1332"/>
      <c r="EHG51" s="1332"/>
      <c r="EHH51" s="1332"/>
      <c r="EHI51" s="1332"/>
      <c r="EHJ51" s="1332"/>
      <c r="EHK51" s="1332"/>
      <c r="EHL51" s="1332"/>
      <c r="EHM51" s="1332"/>
      <c r="EHN51" s="1332"/>
      <c r="EHO51" s="1332"/>
      <c r="EHP51" s="1332"/>
      <c r="EHQ51" s="1332"/>
      <c r="EHR51" s="1332"/>
      <c r="EHS51" s="1332"/>
      <c r="EHT51" s="1332"/>
      <c r="EHU51" s="1332"/>
      <c r="EHV51" s="1332"/>
      <c r="EHW51" s="1332"/>
      <c r="EHX51" s="1332"/>
      <c r="EHY51" s="1332"/>
      <c r="EHZ51" s="1332"/>
      <c r="EIA51" s="1332"/>
      <c r="EIB51" s="1332"/>
      <c r="EIC51" s="1332"/>
      <c r="EID51" s="1332"/>
      <c r="EIE51" s="1332"/>
      <c r="EIF51" s="1332"/>
      <c r="EIG51" s="1332"/>
      <c r="EIH51" s="1332"/>
      <c r="EII51" s="1332"/>
      <c r="EIJ51" s="1332"/>
      <c r="EIK51" s="1332"/>
      <c r="EIL51" s="1332"/>
      <c r="EIM51" s="1332"/>
      <c r="EIN51" s="1332"/>
      <c r="EIO51" s="1332"/>
      <c r="EIP51" s="1332"/>
      <c r="EIQ51" s="1332"/>
      <c r="EIR51" s="1332"/>
      <c r="EIS51" s="1332"/>
      <c r="EIT51" s="1332"/>
      <c r="EIU51" s="1332"/>
      <c r="EIV51" s="1332"/>
      <c r="EIW51" s="1332"/>
      <c r="EIX51" s="1332"/>
      <c r="EIY51" s="1332"/>
      <c r="EIZ51" s="1332"/>
      <c r="EJA51" s="1332"/>
      <c r="EJB51" s="1332"/>
      <c r="EJC51" s="1332"/>
      <c r="EJD51" s="1332"/>
      <c r="EJE51" s="1332"/>
      <c r="EJF51" s="1332"/>
      <c r="EJG51" s="1332"/>
      <c r="EJH51" s="1332"/>
      <c r="EJI51" s="1332"/>
      <c r="EJJ51" s="1332"/>
      <c r="EJK51" s="1332"/>
      <c r="EJL51" s="1332"/>
      <c r="EJM51" s="1332"/>
      <c r="EJN51" s="1332"/>
      <c r="EJO51" s="1332"/>
      <c r="EJP51" s="1332"/>
      <c r="EJQ51" s="1332"/>
      <c r="EJR51" s="1332"/>
      <c r="EJS51" s="1332"/>
      <c r="EJT51" s="1332"/>
      <c r="EJU51" s="1332"/>
      <c r="EJV51" s="1332"/>
      <c r="EJW51" s="1332"/>
      <c r="EJX51" s="1332"/>
      <c r="EJY51" s="1332"/>
      <c r="EJZ51" s="1332"/>
      <c r="EKA51" s="1332"/>
      <c r="EKB51" s="1332"/>
      <c r="EKC51" s="1332"/>
      <c r="EKD51" s="1332"/>
      <c r="EKE51" s="1332"/>
      <c r="EKF51" s="1332"/>
      <c r="EKG51" s="1332"/>
      <c r="EKH51" s="1332"/>
      <c r="EKI51" s="1332"/>
      <c r="EKJ51" s="1332"/>
      <c r="EKK51" s="1332"/>
      <c r="EKL51" s="1332"/>
      <c r="EKM51" s="1332"/>
      <c r="EKN51" s="1332"/>
      <c r="EKO51" s="1332"/>
      <c r="EKP51" s="1332"/>
      <c r="EKQ51" s="1332"/>
      <c r="EKR51" s="1332"/>
      <c r="EKS51" s="1332"/>
      <c r="EKT51" s="1332"/>
      <c r="EKU51" s="1332"/>
      <c r="EKV51" s="1332"/>
      <c r="EKW51" s="1332"/>
      <c r="EKX51" s="1332"/>
      <c r="EKY51" s="1332"/>
      <c r="EKZ51" s="1332"/>
      <c r="ELA51" s="1332"/>
      <c r="ELB51" s="1332"/>
      <c r="ELC51" s="1332"/>
      <c r="ELD51" s="1332"/>
      <c r="ELE51" s="1332"/>
      <c r="ELF51" s="1332"/>
      <c r="ELG51" s="1332"/>
      <c r="ELH51" s="1332"/>
      <c r="ELI51" s="1332"/>
      <c r="ELJ51" s="1332"/>
      <c r="ELK51" s="1332"/>
      <c r="ELL51" s="1332"/>
      <c r="ELM51" s="1332"/>
      <c r="ELN51" s="1332"/>
      <c r="ELO51" s="1332"/>
      <c r="ELP51" s="1332"/>
      <c r="ELQ51" s="1332"/>
      <c r="ELR51" s="1332"/>
      <c r="ELS51" s="1332"/>
      <c r="ELT51" s="1332"/>
      <c r="ELU51" s="1332"/>
      <c r="ELV51" s="1332"/>
      <c r="ELW51" s="1332"/>
      <c r="ELX51" s="1332"/>
      <c r="ELY51" s="1332"/>
      <c r="ELZ51" s="1332"/>
      <c r="EMA51" s="1332"/>
      <c r="EMB51" s="1332"/>
      <c r="EMC51" s="1332"/>
      <c r="EMD51" s="1332"/>
      <c r="EME51" s="1332"/>
      <c r="EMF51" s="1332"/>
      <c r="EMG51" s="1332"/>
      <c r="EMH51" s="1332"/>
      <c r="EMI51" s="1332"/>
      <c r="EMJ51" s="1332"/>
      <c r="EMK51" s="1332"/>
      <c r="EML51" s="1332"/>
      <c r="EMM51" s="1332"/>
      <c r="EMN51" s="1332"/>
      <c r="EMO51" s="1332"/>
      <c r="EMP51" s="1332"/>
      <c r="EMQ51" s="1332"/>
      <c r="EMR51" s="1332"/>
      <c r="EMS51" s="1332"/>
      <c r="EMT51" s="1332"/>
      <c r="EMU51" s="1332"/>
      <c r="EMV51" s="1332"/>
      <c r="EMW51" s="1332"/>
      <c r="EMX51" s="1332"/>
      <c r="EMY51" s="1332"/>
      <c r="EMZ51" s="1332"/>
      <c r="ENA51" s="1332"/>
      <c r="ENB51" s="1332"/>
      <c r="ENC51" s="1332"/>
      <c r="END51" s="1332"/>
      <c r="ENE51" s="1332"/>
      <c r="ENF51" s="1332"/>
      <c r="ENG51" s="1332"/>
      <c r="ENH51" s="1332"/>
      <c r="ENI51" s="1332"/>
      <c r="ENJ51" s="1332"/>
      <c r="ENK51" s="1332"/>
      <c r="ENL51" s="1332"/>
      <c r="ENM51" s="1332"/>
      <c r="ENN51" s="1332"/>
      <c r="ENO51" s="1332"/>
      <c r="ENP51" s="1332"/>
      <c r="ENQ51" s="1332"/>
      <c r="ENR51" s="1332"/>
      <c r="ENS51" s="1332"/>
      <c r="ENT51" s="1332"/>
      <c r="ENU51" s="1332"/>
      <c r="ENV51" s="1332"/>
      <c r="ENW51" s="1332"/>
      <c r="ENX51" s="1332"/>
      <c r="ENY51" s="1332"/>
      <c r="ENZ51" s="1332"/>
      <c r="EOA51" s="1332"/>
      <c r="EOB51" s="1332"/>
      <c r="EOC51" s="1332"/>
      <c r="EOD51" s="1332"/>
      <c r="EOE51" s="1332"/>
      <c r="EOF51" s="1332"/>
      <c r="EOG51" s="1332"/>
      <c r="EOH51" s="1332"/>
      <c r="EOI51" s="1332"/>
      <c r="EOJ51" s="1332"/>
      <c r="EOK51" s="1332"/>
      <c r="EOL51" s="1332"/>
      <c r="EOM51" s="1332"/>
      <c r="EON51" s="1332"/>
      <c r="EOO51" s="1332"/>
      <c r="EOP51" s="1332"/>
      <c r="EOQ51" s="1332"/>
      <c r="EOR51" s="1332"/>
      <c r="EOS51" s="1332"/>
      <c r="EOT51" s="1332"/>
      <c r="EOU51" s="1332"/>
      <c r="EOV51" s="1332"/>
      <c r="EOW51" s="1332"/>
      <c r="EOX51" s="1332"/>
      <c r="EOY51" s="1332"/>
      <c r="EOZ51" s="1332"/>
      <c r="EPA51" s="1332"/>
      <c r="EPB51" s="1332"/>
      <c r="EPC51" s="1332"/>
      <c r="EPD51" s="1332"/>
      <c r="EPE51" s="1332"/>
      <c r="EPF51" s="1332"/>
      <c r="EPG51" s="1332"/>
      <c r="EPH51" s="1332"/>
      <c r="EPI51" s="1332"/>
      <c r="EPJ51" s="1332"/>
      <c r="EPK51" s="1332"/>
      <c r="EPL51" s="1332"/>
      <c r="EPM51" s="1332"/>
      <c r="EPN51" s="1332"/>
      <c r="EPO51" s="1332"/>
      <c r="EPP51" s="1332"/>
      <c r="EPQ51" s="1332"/>
      <c r="EPR51" s="1332"/>
      <c r="EPS51" s="1332"/>
      <c r="EPT51" s="1332"/>
      <c r="EPU51" s="1332"/>
      <c r="EPV51" s="1332"/>
      <c r="EPW51" s="1332"/>
      <c r="EPX51" s="1332"/>
      <c r="EPY51" s="1332"/>
      <c r="EPZ51" s="1332"/>
      <c r="EQA51" s="1332"/>
      <c r="EQB51" s="1332"/>
      <c r="EQC51" s="1332"/>
      <c r="EQD51" s="1332"/>
      <c r="EQE51" s="1332"/>
      <c r="EQF51" s="1332"/>
      <c r="EQG51" s="1332"/>
      <c r="EQH51" s="1332"/>
      <c r="EQI51" s="1332"/>
      <c r="EQJ51" s="1332"/>
      <c r="EQK51" s="1332"/>
      <c r="EQL51" s="1332"/>
      <c r="EQM51" s="1332"/>
      <c r="EQN51" s="1332"/>
      <c r="EQO51" s="1332"/>
      <c r="EQP51" s="1332"/>
      <c r="EQQ51" s="1332"/>
      <c r="EQR51" s="1332"/>
      <c r="EQS51" s="1332"/>
      <c r="EQT51" s="1332"/>
      <c r="EQU51" s="1332"/>
      <c r="EQV51" s="1332"/>
      <c r="EQW51" s="1332"/>
      <c r="EQX51" s="1332"/>
      <c r="EQY51" s="1332"/>
      <c r="EQZ51" s="1332"/>
      <c r="ERA51" s="1332"/>
      <c r="ERB51" s="1332"/>
      <c r="ERC51" s="1332"/>
      <c r="ERD51" s="1332"/>
      <c r="ERE51" s="1332"/>
      <c r="ERF51" s="1332"/>
      <c r="ERG51" s="1332"/>
      <c r="ERH51" s="1332"/>
      <c r="ERI51" s="1332"/>
      <c r="ERJ51" s="1332"/>
      <c r="ERK51" s="1332"/>
      <c r="ERL51" s="1332"/>
      <c r="ERM51" s="1332"/>
      <c r="ERN51" s="1332"/>
      <c r="ERO51" s="1332"/>
      <c r="ERP51" s="1332"/>
      <c r="ERQ51" s="1332"/>
      <c r="ERR51" s="1332"/>
      <c r="ERS51" s="1332"/>
      <c r="ERT51" s="1332"/>
      <c r="ERU51" s="1332"/>
      <c r="ERV51" s="1332"/>
      <c r="ERW51" s="1332"/>
      <c r="ERX51" s="1332"/>
      <c r="ERY51" s="1332"/>
      <c r="ERZ51" s="1332"/>
      <c r="ESA51" s="1332"/>
      <c r="ESB51" s="1332"/>
      <c r="ESC51" s="1332"/>
      <c r="ESD51" s="1332"/>
      <c r="ESE51" s="1332"/>
      <c r="ESF51" s="1332"/>
      <c r="ESG51" s="1332"/>
      <c r="ESH51" s="1332"/>
      <c r="ESI51" s="1332"/>
      <c r="ESJ51" s="1332"/>
      <c r="ESK51" s="1332"/>
      <c r="ESL51" s="1332"/>
      <c r="ESM51" s="1332"/>
      <c r="ESN51" s="1332"/>
      <c r="ESO51" s="1332"/>
      <c r="ESP51" s="1332"/>
      <c r="ESQ51" s="1332"/>
      <c r="ESR51" s="1332"/>
      <c r="ESS51" s="1332"/>
      <c r="EST51" s="1332"/>
      <c r="ESU51" s="1332"/>
      <c r="ESV51" s="1332"/>
      <c r="ESW51" s="1332"/>
      <c r="ESX51" s="1332"/>
      <c r="ESY51" s="1332"/>
      <c r="ESZ51" s="1332"/>
      <c r="ETA51" s="1332"/>
      <c r="ETB51" s="1332"/>
      <c r="ETC51" s="1332"/>
      <c r="ETD51" s="1332"/>
      <c r="ETE51" s="1332"/>
      <c r="ETF51" s="1332"/>
      <c r="ETG51" s="1332"/>
      <c r="ETH51" s="1332"/>
      <c r="ETI51" s="1332"/>
      <c r="ETJ51" s="1332"/>
      <c r="ETK51" s="1332"/>
      <c r="ETL51" s="1332"/>
      <c r="ETM51" s="1332"/>
      <c r="ETN51" s="1332"/>
      <c r="ETO51" s="1332"/>
      <c r="ETP51" s="1332"/>
      <c r="ETQ51" s="1332"/>
      <c r="ETR51" s="1332"/>
      <c r="ETS51" s="1332"/>
      <c r="ETT51" s="1332"/>
      <c r="ETU51" s="1332"/>
      <c r="ETV51" s="1332"/>
      <c r="ETW51" s="1332"/>
      <c r="ETX51" s="1332"/>
      <c r="ETY51" s="1332"/>
      <c r="ETZ51" s="1332"/>
      <c r="EUA51" s="1332"/>
      <c r="EUB51" s="1332"/>
      <c r="EUC51" s="1332"/>
      <c r="EUD51" s="1332"/>
      <c r="EUE51" s="1332"/>
      <c r="EUF51" s="1332"/>
      <c r="EUG51" s="1332"/>
      <c r="EUH51" s="1332"/>
      <c r="EUI51" s="1332"/>
      <c r="EUJ51" s="1332"/>
      <c r="EUK51" s="1332"/>
      <c r="EUL51" s="1332"/>
      <c r="EUM51" s="1332"/>
      <c r="EUN51" s="1332"/>
      <c r="EUO51" s="1332"/>
      <c r="EUP51" s="1332"/>
      <c r="EUQ51" s="1332"/>
      <c r="EUR51" s="1332"/>
      <c r="EUS51" s="1332"/>
      <c r="EUT51" s="1332"/>
      <c r="EUU51" s="1332"/>
      <c r="EUV51" s="1332"/>
      <c r="EUW51" s="1332"/>
      <c r="EUX51" s="1332"/>
      <c r="EUY51" s="1332"/>
      <c r="EUZ51" s="1332"/>
      <c r="EVA51" s="1332"/>
      <c r="EVB51" s="1332"/>
      <c r="EVC51" s="1332"/>
      <c r="EVD51" s="1332"/>
      <c r="EVE51" s="1332"/>
      <c r="EVF51" s="1332"/>
      <c r="EVG51" s="1332"/>
      <c r="EVH51" s="1332"/>
      <c r="EVI51" s="1332"/>
      <c r="EVJ51" s="1332"/>
      <c r="EVK51" s="1332"/>
      <c r="EVL51" s="1332"/>
      <c r="EVM51" s="1332"/>
      <c r="EVN51" s="1332"/>
      <c r="EVO51" s="1332"/>
      <c r="EVP51" s="1332"/>
      <c r="EVQ51" s="1332"/>
      <c r="EVR51" s="1332"/>
      <c r="EVS51" s="1332"/>
      <c r="EVT51" s="1332"/>
      <c r="EVU51" s="1332"/>
      <c r="EVV51" s="1332"/>
      <c r="EVW51" s="1332"/>
      <c r="EVX51" s="1332"/>
      <c r="EVY51" s="1332"/>
      <c r="EVZ51" s="1332"/>
      <c r="EWA51" s="1332"/>
      <c r="EWB51" s="1332"/>
      <c r="EWC51" s="1332"/>
      <c r="EWD51" s="1332"/>
      <c r="EWE51" s="1332"/>
      <c r="EWF51" s="1332"/>
      <c r="EWG51" s="1332"/>
      <c r="EWH51" s="1332"/>
      <c r="EWI51" s="1332"/>
      <c r="EWJ51" s="1332"/>
      <c r="EWK51" s="1332"/>
      <c r="EWL51" s="1332"/>
      <c r="EWM51" s="1332"/>
      <c r="EWN51" s="1332"/>
      <c r="EWO51" s="1332"/>
      <c r="EWP51" s="1332"/>
      <c r="EWQ51" s="1332"/>
      <c r="EWR51" s="1332"/>
      <c r="EWS51" s="1332"/>
      <c r="EWT51" s="1332"/>
      <c r="EWU51" s="1332"/>
      <c r="EWV51" s="1332"/>
      <c r="EWW51" s="1332"/>
      <c r="EWX51" s="1332"/>
      <c r="EWY51" s="1332"/>
      <c r="EWZ51" s="1332"/>
      <c r="EXA51" s="1332"/>
      <c r="EXB51" s="1332"/>
      <c r="EXC51" s="1332"/>
      <c r="EXD51" s="1332"/>
      <c r="EXE51" s="1332"/>
      <c r="EXF51" s="1332"/>
      <c r="EXG51" s="1332"/>
      <c r="EXH51" s="1332"/>
      <c r="EXI51" s="1332"/>
      <c r="EXJ51" s="1332"/>
      <c r="EXK51" s="1332"/>
      <c r="EXL51" s="1332"/>
      <c r="EXM51" s="1332"/>
      <c r="EXN51" s="1332"/>
      <c r="EXO51" s="1332"/>
      <c r="EXP51" s="1332"/>
      <c r="EXQ51" s="1332"/>
      <c r="EXR51" s="1332"/>
      <c r="EXS51" s="1332"/>
      <c r="EXT51" s="1332"/>
      <c r="EXU51" s="1332"/>
      <c r="EXV51" s="1332"/>
      <c r="EXW51" s="1332"/>
      <c r="EXX51" s="1332"/>
      <c r="EXY51" s="1332"/>
      <c r="EXZ51" s="1332"/>
      <c r="EYA51" s="1332"/>
      <c r="EYB51" s="1332"/>
      <c r="EYC51" s="1332"/>
      <c r="EYD51" s="1332"/>
      <c r="EYE51" s="1332"/>
      <c r="EYF51" s="1332"/>
      <c r="EYG51" s="1332"/>
      <c r="EYH51" s="1332"/>
      <c r="EYI51" s="1332"/>
      <c r="EYJ51" s="1332"/>
      <c r="EYK51" s="1332"/>
      <c r="EYL51" s="1332"/>
      <c r="EYM51" s="1332"/>
      <c r="EYN51" s="1332"/>
      <c r="EYO51" s="1332"/>
      <c r="EYP51" s="1332"/>
      <c r="EYQ51" s="1332"/>
      <c r="EYR51" s="1332"/>
      <c r="EYS51" s="1332"/>
      <c r="EYT51" s="1332"/>
      <c r="EYU51" s="1332"/>
      <c r="EYV51" s="1332"/>
      <c r="EYW51" s="1332"/>
      <c r="EYX51" s="1332"/>
      <c r="EYY51" s="1332"/>
      <c r="EYZ51" s="1332"/>
      <c r="EZA51" s="1332"/>
      <c r="EZB51" s="1332"/>
      <c r="EZC51" s="1332"/>
      <c r="EZD51" s="1332"/>
      <c r="EZE51" s="1332"/>
      <c r="EZF51" s="1332"/>
      <c r="EZG51" s="1332"/>
      <c r="EZH51" s="1332"/>
      <c r="EZI51" s="1332"/>
      <c r="EZJ51" s="1332"/>
      <c r="EZK51" s="1332"/>
      <c r="EZL51" s="1332"/>
      <c r="EZM51" s="1332"/>
      <c r="EZN51" s="1332"/>
      <c r="EZO51" s="1332"/>
      <c r="EZP51" s="1332"/>
      <c r="EZQ51" s="1332"/>
      <c r="EZR51" s="1332"/>
      <c r="EZS51" s="1332"/>
      <c r="EZT51" s="1332"/>
      <c r="EZU51" s="1332"/>
      <c r="EZV51" s="1332"/>
      <c r="EZW51" s="1332"/>
      <c r="EZX51" s="1332"/>
      <c r="EZY51" s="1332"/>
      <c r="EZZ51" s="1332"/>
      <c r="FAA51" s="1332"/>
      <c r="FAB51" s="1332"/>
      <c r="FAC51" s="1332"/>
      <c r="FAD51" s="1332"/>
      <c r="FAE51" s="1332"/>
      <c r="FAF51" s="1332"/>
      <c r="FAG51" s="1332"/>
      <c r="FAH51" s="1332"/>
      <c r="FAI51" s="1332"/>
      <c r="FAJ51" s="1332"/>
      <c r="FAK51" s="1332"/>
      <c r="FAL51" s="1332"/>
      <c r="FAM51" s="1332"/>
      <c r="FAN51" s="1332"/>
      <c r="FAO51" s="1332"/>
      <c r="FAP51" s="1332"/>
      <c r="FAQ51" s="1332"/>
      <c r="FAR51" s="1332"/>
      <c r="FAS51" s="1332"/>
      <c r="FAT51" s="1332"/>
      <c r="FAU51" s="1332"/>
      <c r="FAV51" s="1332"/>
      <c r="FAW51" s="1332"/>
      <c r="FAX51" s="1332"/>
      <c r="FAY51" s="1332"/>
      <c r="FAZ51" s="1332"/>
      <c r="FBA51" s="1332"/>
      <c r="FBB51" s="1332"/>
      <c r="FBC51" s="1332"/>
      <c r="FBD51" s="1332"/>
      <c r="FBE51" s="1332"/>
      <c r="FBF51" s="1332"/>
      <c r="FBG51" s="1332"/>
      <c r="FBH51" s="1332"/>
      <c r="FBI51" s="1332"/>
      <c r="FBJ51" s="1332"/>
      <c r="FBK51" s="1332"/>
      <c r="FBL51" s="1332"/>
      <c r="FBM51" s="1332"/>
      <c r="FBN51" s="1332"/>
      <c r="FBO51" s="1332"/>
      <c r="FBP51" s="1332"/>
      <c r="FBQ51" s="1332"/>
      <c r="FBR51" s="1332"/>
      <c r="FBS51" s="1332"/>
      <c r="FBT51" s="1332"/>
      <c r="FBU51" s="1332"/>
      <c r="FBV51" s="1332"/>
      <c r="FBW51" s="1332"/>
      <c r="FBX51" s="1332"/>
      <c r="FBY51" s="1332"/>
      <c r="FBZ51" s="1332"/>
      <c r="FCA51" s="1332"/>
      <c r="FCB51" s="1332"/>
      <c r="FCC51" s="1332"/>
      <c r="FCD51" s="1332"/>
      <c r="FCE51" s="1332"/>
      <c r="FCF51" s="1332"/>
      <c r="FCG51" s="1332"/>
      <c r="FCH51" s="1332"/>
      <c r="FCI51" s="1332"/>
      <c r="FCJ51" s="1332"/>
      <c r="FCK51" s="1332"/>
      <c r="FCL51" s="1332"/>
      <c r="FCM51" s="1332"/>
      <c r="FCN51" s="1332"/>
      <c r="FCO51" s="1332"/>
      <c r="FCP51" s="1332"/>
      <c r="FCQ51" s="1332"/>
      <c r="FCR51" s="1332"/>
      <c r="FCS51" s="1332"/>
      <c r="FCT51" s="1332"/>
      <c r="FCU51" s="1332"/>
      <c r="FCV51" s="1332"/>
      <c r="FCW51" s="1332"/>
      <c r="FCX51" s="1332"/>
      <c r="FCY51" s="1332"/>
      <c r="FCZ51" s="1332"/>
      <c r="FDA51" s="1332"/>
      <c r="FDB51" s="1332"/>
      <c r="FDC51" s="1332"/>
      <c r="FDD51" s="1332"/>
      <c r="FDE51" s="1332"/>
      <c r="FDF51" s="1332"/>
      <c r="FDG51" s="1332"/>
      <c r="FDH51" s="1332"/>
      <c r="FDI51" s="1332"/>
      <c r="FDJ51" s="1332"/>
      <c r="FDK51" s="1332"/>
      <c r="FDL51" s="1332"/>
      <c r="FDM51" s="1332"/>
      <c r="FDN51" s="1332"/>
      <c r="FDO51" s="1332"/>
      <c r="FDP51" s="1332"/>
      <c r="FDQ51" s="1332"/>
      <c r="FDR51" s="1332"/>
      <c r="FDS51" s="1332"/>
      <c r="FDT51" s="1332"/>
      <c r="FDU51" s="1332"/>
      <c r="FDV51" s="1332"/>
      <c r="FDW51" s="1332"/>
      <c r="FDX51" s="1332"/>
      <c r="FDY51" s="1332"/>
      <c r="FDZ51" s="1332"/>
      <c r="FEA51" s="1332"/>
      <c r="FEB51" s="1332"/>
      <c r="FEC51" s="1332"/>
      <c r="FED51" s="1332"/>
      <c r="FEE51" s="1332"/>
      <c r="FEF51" s="1332"/>
      <c r="FEG51" s="1332"/>
      <c r="FEH51" s="1332"/>
      <c r="FEI51" s="1332"/>
      <c r="FEJ51" s="1332"/>
      <c r="FEK51" s="1332"/>
      <c r="FEL51" s="1332"/>
      <c r="FEM51" s="1332"/>
      <c r="FEN51" s="1332"/>
      <c r="FEO51" s="1332"/>
      <c r="FEP51" s="1332"/>
      <c r="FEQ51" s="1332"/>
      <c r="FER51" s="1332"/>
      <c r="FES51" s="1332"/>
      <c r="FET51" s="1332"/>
      <c r="FEU51" s="1332"/>
      <c r="FEV51" s="1332"/>
      <c r="FEW51" s="1332"/>
      <c r="FEX51" s="1332"/>
      <c r="FEY51" s="1332"/>
      <c r="FEZ51" s="1332"/>
      <c r="FFA51" s="1332"/>
      <c r="FFB51" s="1332"/>
      <c r="FFC51" s="1332"/>
      <c r="FFD51" s="1332"/>
      <c r="FFE51" s="1332"/>
      <c r="FFF51" s="1332"/>
      <c r="FFG51" s="1332"/>
      <c r="FFH51" s="1332"/>
      <c r="FFI51" s="1332"/>
      <c r="FFJ51" s="1332"/>
      <c r="FFK51" s="1332"/>
      <c r="FFL51" s="1332"/>
      <c r="FFM51" s="1332"/>
      <c r="FFN51" s="1332"/>
      <c r="FFO51" s="1332"/>
      <c r="FFP51" s="1332"/>
      <c r="FFQ51" s="1332"/>
      <c r="FFR51" s="1332"/>
      <c r="FFS51" s="1332"/>
      <c r="FFT51" s="1332"/>
      <c r="FFU51" s="1332"/>
      <c r="FFV51" s="1332"/>
      <c r="FFW51" s="1332"/>
      <c r="FFX51" s="1332"/>
      <c r="FFY51" s="1332"/>
      <c r="FFZ51" s="1332"/>
      <c r="FGA51" s="1332"/>
      <c r="FGB51" s="1332"/>
      <c r="FGC51" s="1332"/>
      <c r="FGD51" s="1332"/>
      <c r="FGE51" s="1332"/>
      <c r="FGF51" s="1332"/>
      <c r="FGG51" s="1332"/>
      <c r="FGH51" s="1332"/>
      <c r="FGI51" s="1332"/>
      <c r="FGJ51" s="1332"/>
      <c r="FGK51" s="1332"/>
      <c r="FGL51" s="1332"/>
      <c r="FGM51" s="1332"/>
      <c r="FGN51" s="1332"/>
      <c r="FGO51" s="1332"/>
      <c r="FGP51" s="1332"/>
      <c r="FGQ51" s="1332"/>
      <c r="FGR51" s="1332"/>
      <c r="FGS51" s="1332"/>
      <c r="FGT51" s="1332"/>
      <c r="FGU51" s="1332"/>
      <c r="FGV51" s="1332"/>
      <c r="FGW51" s="1332"/>
      <c r="FGX51" s="1332"/>
      <c r="FGY51" s="1332"/>
      <c r="FGZ51" s="1332"/>
      <c r="FHA51" s="1332"/>
      <c r="FHB51" s="1332"/>
      <c r="FHC51" s="1332"/>
      <c r="FHD51" s="1332"/>
      <c r="FHE51" s="1332"/>
      <c r="FHF51" s="1332"/>
      <c r="FHG51" s="1332"/>
      <c r="FHH51" s="1332"/>
      <c r="FHI51" s="1332"/>
      <c r="FHJ51" s="1332"/>
      <c r="FHK51" s="1332"/>
      <c r="FHL51" s="1332"/>
      <c r="FHM51" s="1332"/>
      <c r="FHN51" s="1332"/>
      <c r="FHO51" s="1332"/>
      <c r="FHP51" s="1332"/>
      <c r="FHQ51" s="1332"/>
      <c r="FHR51" s="1332"/>
      <c r="FHS51" s="1332"/>
      <c r="FHT51" s="1332"/>
      <c r="FHU51" s="1332"/>
      <c r="FHV51" s="1332"/>
      <c r="FHW51" s="1332"/>
      <c r="FHX51" s="1332"/>
      <c r="FHY51" s="1332"/>
      <c r="FHZ51" s="1332"/>
      <c r="FIA51" s="1332"/>
      <c r="FIB51" s="1332"/>
      <c r="FIC51" s="1332"/>
      <c r="FID51" s="1332"/>
      <c r="FIE51" s="1332"/>
      <c r="FIF51" s="1332"/>
      <c r="FIG51" s="1332"/>
      <c r="FIH51" s="1332"/>
      <c r="FII51" s="1332"/>
      <c r="FIJ51" s="1332"/>
      <c r="FIK51" s="1332"/>
      <c r="FIL51" s="1332"/>
      <c r="FIM51" s="1332"/>
      <c r="FIN51" s="1332"/>
      <c r="FIO51" s="1332"/>
      <c r="FIP51" s="1332"/>
      <c r="FIQ51" s="1332"/>
      <c r="FIR51" s="1332"/>
      <c r="FIS51" s="1332"/>
      <c r="FIT51" s="1332"/>
      <c r="FIU51" s="1332"/>
      <c r="FIV51" s="1332"/>
      <c r="FIW51" s="1332"/>
      <c r="FIX51" s="1332"/>
      <c r="FIY51" s="1332"/>
      <c r="FIZ51" s="1332"/>
      <c r="FJA51" s="1332"/>
      <c r="FJB51" s="1332"/>
      <c r="FJC51" s="1332"/>
      <c r="FJD51" s="1332"/>
      <c r="FJE51" s="1332"/>
      <c r="FJF51" s="1332"/>
      <c r="FJG51" s="1332"/>
      <c r="FJH51" s="1332"/>
      <c r="FJI51" s="1332"/>
      <c r="FJJ51" s="1332"/>
      <c r="FJK51" s="1332"/>
      <c r="FJL51" s="1332"/>
      <c r="FJM51" s="1332"/>
      <c r="FJN51" s="1332"/>
      <c r="FJO51" s="1332"/>
      <c r="FJP51" s="1332"/>
      <c r="FJQ51" s="1332"/>
      <c r="FJR51" s="1332"/>
      <c r="FJS51" s="1332"/>
      <c r="FJT51" s="1332"/>
      <c r="FJU51" s="1332"/>
      <c r="FJV51" s="1332"/>
      <c r="FJW51" s="1332"/>
      <c r="FJX51" s="1332"/>
      <c r="FJY51" s="1332"/>
      <c r="FJZ51" s="1332"/>
      <c r="FKA51" s="1332"/>
      <c r="FKB51" s="1332"/>
      <c r="FKC51" s="1332"/>
      <c r="FKD51" s="1332"/>
      <c r="FKE51" s="1332"/>
      <c r="FKF51" s="1332"/>
      <c r="FKG51" s="1332"/>
      <c r="FKH51" s="1332"/>
      <c r="FKI51" s="1332"/>
      <c r="FKJ51" s="1332"/>
      <c r="FKK51" s="1332"/>
      <c r="FKL51" s="1332"/>
      <c r="FKM51" s="1332"/>
      <c r="FKN51" s="1332"/>
      <c r="FKO51" s="1332"/>
      <c r="FKP51" s="1332"/>
      <c r="FKQ51" s="1332"/>
      <c r="FKR51" s="1332"/>
      <c r="FKS51" s="1332"/>
      <c r="FKT51" s="1332"/>
      <c r="FKU51" s="1332"/>
      <c r="FKV51" s="1332"/>
      <c r="FKW51" s="1332"/>
      <c r="FKX51" s="1332"/>
      <c r="FKY51" s="1332"/>
      <c r="FKZ51" s="1332"/>
      <c r="FLA51" s="1332"/>
      <c r="FLB51" s="1332"/>
      <c r="FLC51" s="1332"/>
      <c r="FLD51" s="1332"/>
      <c r="FLE51" s="1332"/>
      <c r="FLF51" s="1332"/>
      <c r="FLG51" s="1332"/>
      <c r="FLH51" s="1332"/>
      <c r="FLI51" s="1332"/>
      <c r="FLJ51" s="1332"/>
      <c r="FLK51" s="1332"/>
      <c r="FLL51" s="1332"/>
      <c r="FLM51" s="1332"/>
      <c r="FLN51" s="1332"/>
      <c r="FLO51" s="1332"/>
      <c r="FLP51" s="1332"/>
      <c r="FLQ51" s="1332"/>
      <c r="FLR51" s="1332"/>
      <c r="FLS51" s="1332"/>
      <c r="FLT51" s="1332"/>
      <c r="FLU51" s="1332"/>
      <c r="FLV51" s="1332"/>
      <c r="FLW51" s="1332"/>
      <c r="FLX51" s="1332"/>
      <c r="FLY51" s="1332"/>
      <c r="FLZ51" s="1332"/>
      <c r="FMA51" s="1332"/>
      <c r="FMB51" s="1332"/>
      <c r="FMC51" s="1332"/>
      <c r="FMD51" s="1332"/>
      <c r="FME51" s="1332"/>
      <c r="FMF51" s="1332"/>
      <c r="FMG51" s="1332"/>
      <c r="FMH51" s="1332"/>
      <c r="FMI51" s="1332"/>
      <c r="FMJ51" s="1332"/>
      <c r="FMK51" s="1332"/>
      <c r="FML51" s="1332"/>
      <c r="FMM51" s="1332"/>
      <c r="FMN51" s="1332"/>
      <c r="FMO51" s="1332"/>
      <c r="FMP51" s="1332"/>
      <c r="FMQ51" s="1332"/>
      <c r="FMR51" s="1332"/>
      <c r="FMS51" s="1332"/>
      <c r="FMT51" s="1332"/>
      <c r="FMU51" s="1332"/>
      <c r="FMV51" s="1332"/>
      <c r="FMW51" s="1332"/>
      <c r="FMX51" s="1332"/>
      <c r="FMY51" s="1332"/>
      <c r="FMZ51" s="1332"/>
      <c r="FNA51" s="1332"/>
      <c r="FNB51" s="1332"/>
      <c r="FNC51" s="1332"/>
      <c r="FND51" s="1332"/>
      <c r="FNE51" s="1332"/>
      <c r="FNF51" s="1332"/>
    </row>
    <row r="52" spans="1:4426" s="1301" customFormat="1" ht="30">
      <c r="B52" s="1406">
        <v>1901043</v>
      </c>
      <c r="C52" s="1410" t="s">
        <v>1702</v>
      </c>
      <c r="D52" s="1427">
        <v>0.43</v>
      </c>
      <c r="E52" s="1405">
        <f>+D52</f>
        <v>0.43</v>
      </c>
      <c r="F52" s="1399"/>
      <c r="G52" s="1399"/>
      <c r="H52" s="1401"/>
      <c r="I52" s="1401"/>
      <c r="J52" s="1623" t="s">
        <v>1831</v>
      </c>
      <c r="K52" s="1415" t="s">
        <v>1703</v>
      </c>
      <c r="L52" s="1332"/>
      <c r="M52" s="1332"/>
      <c r="N52" s="1332"/>
      <c r="O52" s="1332"/>
      <c r="P52" s="1332"/>
      <c r="Q52" s="1332"/>
      <c r="R52" s="1332"/>
      <c r="S52" s="1332"/>
      <c r="T52" s="1332"/>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c r="HF52" s="1332"/>
      <c r="HG52" s="1332"/>
      <c r="HH52" s="1332"/>
      <c r="HI52" s="1332"/>
      <c r="HJ52" s="1332"/>
      <c r="HK52" s="1332"/>
      <c r="HL52" s="1332"/>
      <c r="HM52" s="1332"/>
      <c r="HN52" s="1332"/>
      <c r="HO52" s="1332"/>
      <c r="HP52" s="1332"/>
      <c r="HQ52" s="1332"/>
      <c r="HR52" s="1332"/>
      <c r="HS52" s="1332"/>
      <c r="HT52" s="1332"/>
      <c r="HU52" s="1332"/>
      <c r="HV52" s="1332"/>
      <c r="HW52" s="1332"/>
      <c r="HX52" s="1332"/>
      <c r="HY52" s="1332"/>
      <c r="HZ52" s="1332"/>
      <c r="IA52" s="1332"/>
      <c r="IB52" s="1332"/>
      <c r="IC52" s="1332"/>
      <c r="ID52" s="1332"/>
      <c r="IE52" s="1332"/>
      <c r="IF52" s="1332"/>
      <c r="IG52" s="1332"/>
      <c r="IH52" s="1332"/>
      <c r="II52" s="1332"/>
      <c r="IJ52" s="1332"/>
      <c r="IK52" s="1332"/>
      <c r="IL52" s="1332"/>
      <c r="IM52" s="1332"/>
      <c r="IN52" s="1332"/>
      <c r="IO52" s="1332"/>
      <c r="IP52" s="1332"/>
      <c r="IQ52" s="1332"/>
      <c r="IR52" s="1332"/>
      <c r="IS52" s="1332"/>
      <c r="IT52" s="1332"/>
      <c r="IU52" s="1332"/>
      <c r="IV52" s="1332"/>
      <c r="IW52" s="1332"/>
      <c r="IX52" s="1332"/>
      <c r="IY52" s="1332"/>
      <c r="IZ52" s="1332"/>
      <c r="JA52" s="1332"/>
      <c r="JB52" s="1332"/>
      <c r="JC52" s="1332"/>
      <c r="JD52" s="1332"/>
      <c r="JE52" s="1332"/>
      <c r="JF52" s="1332"/>
      <c r="JG52" s="1332"/>
      <c r="JH52" s="1332"/>
      <c r="JI52" s="1332"/>
      <c r="JJ52" s="1332"/>
      <c r="JK52" s="1332"/>
      <c r="JL52" s="1332"/>
      <c r="JM52" s="1332"/>
      <c r="JN52" s="1332"/>
      <c r="JO52" s="1332"/>
      <c r="JP52" s="1332"/>
      <c r="JQ52" s="1332"/>
      <c r="JR52" s="1332"/>
      <c r="JS52" s="1332"/>
      <c r="JT52" s="1332"/>
      <c r="JU52" s="1332"/>
      <c r="JV52" s="1332"/>
      <c r="JW52" s="1332"/>
      <c r="JX52" s="1332"/>
      <c r="JY52" s="1332"/>
      <c r="JZ52" s="1332"/>
      <c r="KA52" s="1332"/>
      <c r="KB52" s="1332"/>
      <c r="KC52" s="1332"/>
      <c r="KD52" s="1332"/>
      <c r="KE52" s="1332"/>
      <c r="KF52" s="1332"/>
      <c r="KG52" s="1332"/>
      <c r="KH52" s="1332"/>
      <c r="KI52" s="1332"/>
      <c r="KJ52" s="1332"/>
      <c r="KK52" s="1332"/>
      <c r="KL52" s="1332"/>
      <c r="KM52" s="1332"/>
      <c r="KN52" s="1332"/>
      <c r="KO52" s="1332"/>
      <c r="KP52" s="1332"/>
      <c r="KQ52" s="1332"/>
      <c r="KR52" s="1332"/>
      <c r="KS52" s="1332"/>
      <c r="KT52" s="1332"/>
      <c r="KU52" s="1332"/>
      <c r="KV52" s="1332"/>
      <c r="KW52" s="1332"/>
      <c r="KX52" s="1332"/>
      <c r="KY52" s="1332"/>
      <c r="KZ52" s="1332"/>
      <c r="LA52" s="1332"/>
      <c r="LB52" s="1332"/>
      <c r="LC52" s="1332"/>
      <c r="LD52" s="1332"/>
      <c r="LE52" s="1332"/>
      <c r="LF52" s="1332"/>
      <c r="LG52" s="1332"/>
      <c r="LH52" s="1332"/>
      <c r="LI52" s="1332"/>
      <c r="LJ52" s="1332"/>
      <c r="LK52" s="1332"/>
      <c r="LL52" s="1332"/>
      <c r="LM52" s="1332"/>
      <c r="LN52" s="1332"/>
      <c r="LO52" s="1332"/>
      <c r="LP52" s="1332"/>
      <c r="LQ52" s="1332"/>
      <c r="LR52" s="1332"/>
      <c r="LS52" s="1332"/>
      <c r="LT52" s="1332"/>
      <c r="LU52" s="1332"/>
      <c r="LV52" s="1332"/>
      <c r="LW52" s="1332"/>
      <c r="LX52" s="1332"/>
      <c r="LY52" s="1332"/>
      <c r="LZ52" s="1332"/>
      <c r="MA52" s="1332"/>
      <c r="MB52" s="1332"/>
      <c r="MC52" s="1332"/>
      <c r="MD52" s="1332"/>
      <c r="ME52" s="1332"/>
      <c r="MF52" s="1332"/>
      <c r="MG52" s="1332"/>
      <c r="MH52" s="1332"/>
      <c r="MI52" s="1332"/>
      <c r="MJ52" s="1332"/>
      <c r="MK52" s="1332"/>
      <c r="ML52" s="1332"/>
      <c r="MM52" s="1332"/>
      <c r="MN52" s="1332"/>
      <c r="MO52" s="1332"/>
      <c r="MP52" s="1332"/>
      <c r="MQ52" s="1332"/>
      <c r="MR52" s="1332"/>
      <c r="MS52" s="1332"/>
      <c r="MT52" s="1332"/>
      <c r="MU52" s="1332"/>
      <c r="MV52" s="1332"/>
      <c r="MW52" s="1332"/>
      <c r="MX52" s="1332"/>
      <c r="MY52" s="1332"/>
      <c r="MZ52" s="1332"/>
      <c r="NA52" s="1332"/>
      <c r="NB52" s="1332"/>
      <c r="NC52" s="1332"/>
      <c r="ND52" s="1332"/>
      <c r="NE52" s="1332"/>
      <c r="NF52" s="1332"/>
      <c r="NG52" s="1332"/>
      <c r="NH52" s="1332"/>
      <c r="NI52" s="1332"/>
      <c r="NJ52" s="1332"/>
      <c r="NK52" s="1332"/>
      <c r="NL52" s="1332"/>
      <c r="NM52" s="1332"/>
      <c r="NN52" s="1332"/>
      <c r="NO52" s="1332"/>
      <c r="NP52" s="1332"/>
      <c r="NQ52" s="1332"/>
      <c r="NR52" s="1332"/>
      <c r="NS52" s="1332"/>
      <c r="NT52" s="1332"/>
      <c r="NU52" s="1332"/>
      <c r="NV52" s="1332"/>
      <c r="NW52" s="1332"/>
      <c r="NX52" s="1332"/>
      <c r="NY52" s="1332"/>
      <c r="NZ52" s="1332"/>
      <c r="OA52" s="1332"/>
      <c r="OB52" s="1332"/>
      <c r="OC52" s="1332"/>
      <c r="OD52" s="1332"/>
      <c r="OE52" s="1332"/>
      <c r="OF52" s="1332"/>
      <c r="OG52" s="1332"/>
      <c r="OH52" s="1332"/>
      <c r="OI52" s="1332"/>
      <c r="OJ52" s="1332"/>
      <c r="OK52" s="1332"/>
      <c r="OL52" s="1332"/>
      <c r="OM52" s="1332"/>
      <c r="ON52" s="1332"/>
      <c r="OO52" s="1332"/>
      <c r="OP52" s="1332"/>
      <c r="OQ52" s="1332"/>
      <c r="OR52" s="1332"/>
      <c r="OS52" s="1332"/>
      <c r="OT52" s="1332"/>
      <c r="OU52" s="1332"/>
      <c r="OV52" s="1332"/>
      <c r="OW52" s="1332"/>
      <c r="OX52" s="1332"/>
      <c r="OY52" s="1332"/>
      <c r="OZ52" s="1332"/>
      <c r="PA52" s="1332"/>
      <c r="PB52" s="1332"/>
      <c r="PC52" s="1332"/>
      <c r="PD52" s="1332"/>
      <c r="PE52" s="1332"/>
      <c r="PF52" s="1332"/>
      <c r="PG52" s="1332"/>
      <c r="PH52" s="1332"/>
      <c r="PI52" s="1332"/>
      <c r="PJ52" s="1332"/>
      <c r="PK52" s="1332"/>
      <c r="PL52" s="1332"/>
      <c r="PM52" s="1332"/>
      <c r="PN52" s="1332"/>
      <c r="PO52" s="1332"/>
      <c r="PP52" s="1332"/>
      <c r="PQ52" s="1332"/>
      <c r="PR52" s="1332"/>
      <c r="PS52" s="1332"/>
      <c r="PT52" s="1332"/>
      <c r="PU52" s="1332"/>
      <c r="PV52" s="1332"/>
      <c r="PW52" s="1332"/>
      <c r="PX52" s="1332"/>
      <c r="PY52" s="1332"/>
      <c r="PZ52" s="1332"/>
      <c r="QA52" s="1332"/>
      <c r="QB52" s="1332"/>
      <c r="QC52" s="1332"/>
      <c r="QD52" s="1332"/>
      <c r="QE52" s="1332"/>
      <c r="QF52" s="1332"/>
      <c r="QG52" s="1332"/>
      <c r="QH52" s="1332"/>
      <c r="QI52" s="1332"/>
      <c r="QJ52" s="1332"/>
      <c r="QK52" s="1332"/>
      <c r="QL52" s="1332"/>
      <c r="QM52" s="1332"/>
      <c r="QN52" s="1332"/>
      <c r="QO52" s="1332"/>
      <c r="QP52" s="1332"/>
      <c r="QQ52" s="1332"/>
      <c r="QR52" s="1332"/>
      <c r="QS52" s="1332"/>
      <c r="QT52" s="1332"/>
      <c r="QU52" s="1332"/>
      <c r="QV52" s="1332"/>
      <c r="QW52" s="1332"/>
      <c r="QX52" s="1332"/>
      <c r="QY52" s="1332"/>
      <c r="QZ52" s="1332"/>
      <c r="RA52" s="1332"/>
      <c r="RB52" s="1332"/>
      <c r="RC52" s="1332"/>
      <c r="RD52" s="1332"/>
      <c r="RE52" s="1332"/>
      <c r="RF52" s="1332"/>
      <c r="RG52" s="1332"/>
      <c r="RH52" s="1332"/>
      <c r="RI52" s="1332"/>
      <c r="RJ52" s="1332"/>
      <c r="RK52" s="1332"/>
      <c r="RL52" s="1332"/>
      <c r="RM52" s="1332"/>
      <c r="RN52" s="1332"/>
      <c r="RO52" s="1332"/>
      <c r="RP52" s="1332"/>
      <c r="RQ52" s="1332"/>
      <c r="RR52" s="1332"/>
      <c r="RS52" s="1332"/>
      <c r="RT52" s="1332"/>
      <c r="RU52" s="1332"/>
      <c r="RV52" s="1332"/>
      <c r="RW52" s="1332"/>
      <c r="RX52" s="1332"/>
      <c r="RY52" s="1332"/>
      <c r="RZ52" s="1332"/>
      <c r="SA52" s="1332"/>
      <c r="SB52" s="1332"/>
      <c r="SC52" s="1332"/>
      <c r="SD52" s="1332"/>
      <c r="SE52" s="1332"/>
      <c r="SF52" s="1332"/>
      <c r="SG52" s="1332"/>
      <c r="SH52" s="1332"/>
      <c r="SI52" s="1332"/>
      <c r="SJ52" s="1332"/>
      <c r="SK52" s="1332"/>
      <c r="SL52" s="1332"/>
      <c r="SM52" s="1332"/>
      <c r="SN52" s="1332"/>
      <c r="SO52" s="1332"/>
      <c r="SP52" s="1332"/>
      <c r="SQ52" s="1332"/>
      <c r="SR52" s="1332"/>
      <c r="SS52" s="1332"/>
      <c r="ST52" s="1332"/>
      <c r="SU52" s="1332"/>
      <c r="SV52" s="1332"/>
      <c r="SW52" s="1332"/>
      <c r="SX52" s="1332"/>
      <c r="SY52" s="1332"/>
      <c r="SZ52" s="1332"/>
      <c r="TA52" s="1332"/>
      <c r="TB52" s="1332"/>
      <c r="TC52" s="1332"/>
      <c r="TD52" s="1332"/>
      <c r="TE52" s="1332"/>
      <c r="TF52" s="1332"/>
      <c r="TG52" s="1332"/>
      <c r="TH52" s="1332"/>
      <c r="TI52" s="1332"/>
      <c r="TJ52" s="1332"/>
      <c r="TK52" s="1332"/>
      <c r="TL52" s="1332"/>
      <c r="TM52" s="1332"/>
      <c r="TN52" s="1332"/>
      <c r="TO52" s="1332"/>
      <c r="TP52" s="1332"/>
      <c r="TQ52" s="1332"/>
      <c r="TR52" s="1332"/>
      <c r="TS52" s="1332"/>
      <c r="TT52" s="1332"/>
      <c r="TU52" s="1332"/>
      <c r="TV52" s="1332"/>
      <c r="TW52" s="1332"/>
      <c r="TX52" s="1332"/>
      <c r="TY52" s="1332"/>
      <c r="TZ52" s="1332"/>
      <c r="UA52" s="1332"/>
      <c r="UB52" s="1332"/>
      <c r="UC52" s="1332"/>
      <c r="UD52" s="1332"/>
      <c r="UE52" s="1332"/>
      <c r="UF52" s="1332"/>
      <c r="UG52" s="1332"/>
      <c r="UH52" s="1332"/>
      <c r="UI52" s="1332"/>
      <c r="UJ52" s="1332"/>
      <c r="UK52" s="1332"/>
      <c r="UL52" s="1332"/>
      <c r="UM52" s="1332"/>
      <c r="UN52" s="1332"/>
      <c r="UO52" s="1332"/>
      <c r="UP52" s="1332"/>
      <c r="UQ52" s="1332"/>
      <c r="UR52" s="1332"/>
      <c r="US52" s="1332"/>
      <c r="UT52" s="1332"/>
      <c r="UU52" s="1332"/>
      <c r="UV52" s="1332"/>
      <c r="UW52" s="1332"/>
      <c r="UX52" s="1332"/>
      <c r="UY52" s="1332"/>
      <c r="UZ52" s="1332"/>
      <c r="VA52" s="1332"/>
      <c r="VB52" s="1332"/>
      <c r="VC52" s="1332"/>
      <c r="VD52" s="1332"/>
      <c r="VE52" s="1332"/>
      <c r="VF52" s="1332"/>
      <c r="VG52" s="1332"/>
      <c r="VH52" s="1332"/>
      <c r="VI52" s="1332"/>
      <c r="VJ52" s="1332"/>
      <c r="VK52" s="1332"/>
      <c r="VL52" s="1332"/>
      <c r="VM52" s="1332"/>
      <c r="VN52" s="1332"/>
      <c r="VO52" s="1332"/>
      <c r="VP52" s="1332"/>
      <c r="VQ52" s="1332"/>
      <c r="VR52" s="1332"/>
      <c r="VS52" s="1332"/>
      <c r="VT52" s="1332"/>
      <c r="VU52" s="1332"/>
      <c r="VV52" s="1332"/>
      <c r="VW52" s="1332"/>
      <c r="VX52" s="1332"/>
      <c r="VY52" s="1332"/>
      <c r="VZ52" s="1332"/>
      <c r="WA52" s="1332"/>
      <c r="WB52" s="1332"/>
      <c r="WC52" s="1332"/>
      <c r="WD52" s="1332"/>
      <c r="WE52" s="1332"/>
      <c r="WF52" s="1332"/>
      <c r="WG52" s="1332"/>
      <c r="WH52" s="1332"/>
      <c r="WI52" s="1332"/>
      <c r="WJ52" s="1332"/>
      <c r="WK52" s="1332"/>
      <c r="WL52" s="1332"/>
      <c r="WM52" s="1332"/>
      <c r="WN52" s="1332"/>
      <c r="WO52" s="1332"/>
      <c r="WP52" s="1332"/>
      <c r="WQ52" s="1332"/>
      <c r="WR52" s="1332"/>
      <c r="WS52" s="1332"/>
      <c r="WT52" s="1332"/>
      <c r="WU52" s="1332"/>
      <c r="WV52" s="1332"/>
      <c r="WW52" s="1332"/>
      <c r="WX52" s="1332"/>
      <c r="WY52" s="1332"/>
      <c r="WZ52" s="1332"/>
      <c r="XA52" s="1332"/>
      <c r="XB52" s="1332"/>
      <c r="XC52" s="1332"/>
      <c r="XD52" s="1332"/>
      <c r="XE52" s="1332"/>
      <c r="XF52" s="1332"/>
      <c r="XG52" s="1332"/>
      <c r="XH52" s="1332"/>
      <c r="XI52" s="1332"/>
      <c r="XJ52" s="1332"/>
      <c r="XK52" s="1332"/>
      <c r="XL52" s="1332"/>
      <c r="XM52" s="1332"/>
      <c r="XN52" s="1332"/>
      <c r="XO52" s="1332"/>
      <c r="XP52" s="1332"/>
      <c r="XQ52" s="1332"/>
      <c r="XR52" s="1332"/>
      <c r="XS52" s="1332"/>
      <c r="XT52" s="1332"/>
      <c r="XU52" s="1332"/>
      <c r="XV52" s="1332"/>
      <c r="XW52" s="1332"/>
      <c r="XX52" s="1332"/>
      <c r="XY52" s="1332"/>
      <c r="XZ52" s="1332"/>
      <c r="YA52" s="1332"/>
      <c r="YB52" s="1332"/>
      <c r="YC52" s="1332"/>
      <c r="YD52" s="1332"/>
      <c r="YE52" s="1332"/>
      <c r="YF52" s="1332"/>
      <c r="YG52" s="1332"/>
      <c r="YH52" s="1332"/>
      <c r="YI52" s="1332"/>
      <c r="YJ52" s="1332"/>
      <c r="YK52" s="1332"/>
      <c r="YL52" s="1332"/>
      <c r="YM52" s="1332"/>
      <c r="YN52" s="1332"/>
      <c r="YO52" s="1332"/>
      <c r="YP52" s="1332"/>
      <c r="YQ52" s="1332"/>
      <c r="YR52" s="1332"/>
      <c r="YS52" s="1332"/>
      <c r="YT52" s="1332"/>
      <c r="YU52" s="1332"/>
      <c r="YV52" s="1332"/>
      <c r="YW52" s="1332"/>
      <c r="YX52" s="1332"/>
      <c r="YY52" s="1332"/>
      <c r="YZ52" s="1332"/>
      <c r="ZA52" s="1332"/>
      <c r="ZB52" s="1332"/>
      <c r="ZC52" s="1332"/>
      <c r="ZD52" s="1332"/>
      <c r="ZE52" s="1332"/>
      <c r="ZF52" s="1332"/>
      <c r="ZG52" s="1332"/>
      <c r="ZH52" s="1332"/>
      <c r="ZI52" s="1332"/>
      <c r="ZJ52" s="1332"/>
      <c r="ZK52" s="1332"/>
      <c r="ZL52" s="1332"/>
      <c r="ZM52" s="1332"/>
      <c r="ZN52" s="1332"/>
      <c r="ZO52" s="1332"/>
      <c r="ZP52" s="1332"/>
      <c r="ZQ52" s="1332"/>
      <c r="ZR52" s="1332"/>
      <c r="ZS52" s="1332"/>
      <c r="ZT52" s="1332"/>
      <c r="ZU52" s="1332"/>
      <c r="ZV52" s="1332"/>
      <c r="ZW52" s="1332"/>
      <c r="ZX52" s="1332"/>
      <c r="ZY52" s="1332"/>
      <c r="ZZ52" s="1332"/>
      <c r="AAA52" s="1332"/>
      <c r="AAB52" s="1332"/>
      <c r="AAC52" s="1332"/>
      <c r="AAD52" s="1332"/>
      <c r="AAE52" s="1332"/>
      <c r="AAF52" s="1332"/>
      <c r="AAG52" s="1332"/>
      <c r="AAH52" s="1332"/>
      <c r="AAI52" s="1332"/>
      <c r="AAJ52" s="1332"/>
      <c r="AAK52" s="1332"/>
      <c r="AAL52" s="1332"/>
      <c r="AAM52" s="1332"/>
      <c r="AAN52" s="1332"/>
      <c r="AAO52" s="1332"/>
      <c r="AAP52" s="1332"/>
      <c r="AAQ52" s="1332"/>
      <c r="AAR52" s="1332"/>
      <c r="AAS52" s="1332"/>
      <c r="AAT52" s="1332"/>
      <c r="AAU52" s="1332"/>
      <c r="AAV52" s="1332"/>
      <c r="AAW52" s="1332"/>
      <c r="AAX52" s="1332"/>
      <c r="AAY52" s="1332"/>
      <c r="AAZ52" s="1332"/>
      <c r="ABA52" s="1332"/>
      <c r="ABB52" s="1332"/>
      <c r="ABC52" s="1332"/>
      <c r="ABD52" s="1332"/>
      <c r="ABE52" s="1332"/>
      <c r="ABF52" s="1332"/>
      <c r="ABG52" s="1332"/>
      <c r="ABH52" s="1332"/>
      <c r="ABI52" s="1332"/>
      <c r="ABJ52" s="1332"/>
      <c r="ABK52" s="1332"/>
      <c r="ABL52" s="1332"/>
      <c r="ABM52" s="1332"/>
      <c r="ABN52" s="1332"/>
      <c r="ABO52" s="1332"/>
      <c r="ABP52" s="1332"/>
      <c r="ABQ52" s="1332"/>
      <c r="ABR52" s="1332"/>
      <c r="ABS52" s="1332"/>
      <c r="ABT52" s="1332"/>
      <c r="ABU52" s="1332"/>
      <c r="ABV52" s="1332"/>
      <c r="ABW52" s="1332"/>
      <c r="ABX52" s="1332"/>
      <c r="ABY52" s="1332"/>
      <c r="ABZ52" s="1332"/>
      <c r="ACA52" s="1332"/>
      <c r="ACB52" s="1332"/>
      <c r="ACC52" s="1332"/>
      <c r="ACD52" s="1332"/>
      <c r="ACE52" s="1332"/>
      <c r="ACF52" s="1332"/>
      <c r="ACG52" s="1332"/>
      <c r="ACH52" s="1332"/>
      <c r="ACI52" s="1332"/>
      <c r="ACJ52" s="1332"/>
      <c r="ACK52" s="1332"/>
      <c r="ACL52" s="1332"/>
      <c r="ACM52" s="1332"/>
      <c r="ACN52" s="1332"/>
      <c r="ACO52" s="1332"/>
      <c r="ACP52" s="1332"/>
      <c r="ACQ52" s="1332"/>
      <c r="ACR52" s="1332"/>
      <c r="ACS52" s="1332"/>
      <c r="ACT52" s="1332"/>
      <c r="ACU52" s="1332"/>
      <c r="ACV52" s="1332"/>
      <c r="ACW52" s="1332"/>
      <c r="ACX52" s="1332"/>
      <c r="ACY52" s="1332"/>
      <c r="ACZ52" s="1332"/>
      <c r="ADA52" s="1332"/>
      <c r="ADB52" s="1332"/>
      <c r="ADC52" s="1332"/>
      <c r="ADD52" s="1332"/>
      <c r="ADE52" s="1332"/>
      <c r="ADF52" s="1332"/>
      <c r="ADG52" s="1332"/>
      <c r="ADH52" s="1332"/>
      <c r="ADI52" s="1332"/>
      <c r="ADJ52" s="1332"/>
      <c r="ADK52" s="1332"/>
      <c r="ADL52" s="1332"/>
      <c r="ADM52" s="1332"/>
      <c r="ADN52" s="1332"/>
      <c r="ADO52" s="1332"/>
      <c r="ADP52" s="1332"/>
      <c r="ADQ52" s="1332"/>
      <c r="ADR52" s="1332"/>
      <c r="ADS52" s="1332"/>
      <c r="ADT52" s="1332"/>
      <c r="ADU52" s="1332"/>
      <c r="ADV52" s="1332"/>
      <c r="ADW52" s="1332"/>
      <c r="ADX52" s="1332"/>
      <c r="ADY52" s="1332"/>
      <c r="ADZ52" s="1332"/>
      <c r="AEA52" s="1332"/>
      <c r="AEB52" s="1332"/>
      <c r="AEC52" s="1332"/>
      <c r="AED52" s="1332"/>
      <c r="AEE52" s="1332"/>
      <c r="AEF52" s="1332"/>
      <c r="AEG52" s="1332"/>
      <c r="AEH52" s="1332"/>
      <c r="AEI52" s="1332"/>
      <c r="AEJ52" s="1332"/>
      <c r="AEK52" s="1332"/>
      <c r="AEL52" s="1332"/>
      <c r="AEM52" s="1332"/>
      <c r="AEN52" s="1332"/>
      <c r="AEO52" s="1332"/>
      <c r="AEP52" s="1332"/>
      <c r="AEQ52" s="1332"/>
      <c r="AER52" s="1332"/>
      <c r="AES52" s="1332"/>
      <c r="AET52" s="1332"/>
      <c r="AEU52" s="1332"/>
      <c r="AEV52" s="1332"/>
      <c r="AEW52" s="1332"/>
      <c r="AEX52" s="1332"/>
      <c r="AEY52" s="1332"/>
      <c r="AEZ52" s="1332"/>
      <c r="AFA52" s="1332"/>
      <c r="AFB52" s="1332"/>
      <c r="AFC52" s="1332"/>
      <c r="AFD52" s="1332"/>
      <c r="AFE52" s="1332"/>
      <c r="AFF52" s="1332"/>
      <c r="AFG52" s="1332"/>
      <c r="AFH52" s="1332"/>
      <c r="AFI52" s="1332"/>
      <c r="AFJ52" s="1332"/>
      <c r="AFK52" s="1332"/>
      <c r="AFL52" s="1332"/>
      <c r="AFM52" s="1332"/>
      <c r="AFN52" s="1332"/>
      <c r="AFO52" s="1332"/>
      <c r="AFP52" s="1332"/>
      <c r="AFQ52" s="1332"/>
      <c r="AFR52" s="1332"/>
      <c r="AFS52" s="1332"/>
      <c r="AFT52" s="1332"/>
      <c r="AFU52" s="1332"/>
      <c r="AFV52" s="1332"/>
      <c r="AFW52" s="1332"/>
      <c r="AFX52" s="1332"/>
      <c r="AFY52" s="1332"/>
      <c r="AFZ52" s="1332"/>
      <c r="AGA52" s="1332"/>
      <c r="AGB52" s="1332"/>
      <c r="AGC52" s="1332"/>
      <c r="AGD52" s="1332"/>
      <c r="AGE52" s="1332"/>
      <c r="AGF52" s="1332"/>
      <c r="AGG52" s="1332"/>
      <c r="AGH52" s="1332"/>
      <c r="AGI52" s="1332"/>
      <c r="AGJ52" s="1332"/>
      <c r="AGK52" s="1332"/>
      <c r="AGL52" s="1332"/>
      <c r="AGM52" s="1332"/>
      <c r="AGN52" s="1332"/>
      <c r="AGO52" s="1332"/>
      <c r="AGP52" s="1332"/>
      <c r="AGQ52" s="1332"/>
      <c r="AGR52" s="1332"/>
      <c r="AGS52" s="1332"/>
      <c r="AGT52" s="1332"/>
      <c r="AGU52" s="1332"/>
      <c r="AGV52" s="1332"/>
      <c r="AGW52" s="1332"/>
      <c r="AGX52" s="1332"/>
      <c r="AGY52" s="1332"/>
      <c r="AGZ52" s="1332"/>
      <c r="AHA52" s="1332"/>
      <c r="AHB52" s="1332"/>
      <c r="AHC52" s="1332"/>
      <c r="AHD52" s="1332"/>
      <c r="AHE52" s="1332"/>
      <c r="AHF52" s="1332"/>
      <c r="AHG52" s="1332"/>
      <c r="AHH52" s="1332"/>
      <c r="AHI52" s="1332"/>
      <c r="AHJ52" s="1332"/>
      <c r="AHK52" s="1332"/>
      <c r="AHL52" s="1332"/>
      <c r="AHM52" s="1332"/>
      <c r="AHN52" s="1332"/>
      <c r="AHO52" s="1332"/>
      <c r="AHP52" s="1332"/>
      <c r="AHQ52" s="1332"/>
      <c r="AHR52" s="1332"/>
      <c r="AHS52" s="1332"/>
      <c r="AHT52" s="1332"/>
      <c r="AHU52" s="1332"/>
      <c r="AHV52" s="1332"/>
      <c r="AHW52" s="1332"/>
      <c r="AHX52" s="1332"/>
      <c r="AHY52" s="1332"/>
      <c r="AHZ52" s="1332"/>
      <c r="AIA52" s="1332"/>
      <c r="AIB52" s="1332"/>
      <c r="AIC52" s="1332"/>
      <c r="AID52" s="1332"/>
      <c r="AIE52" s="1332"/>
      <c r="AIF52" s="1332"/>
      <c r="AIG52" s="1332"/>
      <c r="AIH52" s="1332"/>
      <c r="AII52" s="1332"/>
      <c r="AIJ52" s="1332"/>
      <c r="AIK52" s="1332"/>
      <c r="AIL52" s="1332"/>
      <c r="AIM52" s="1332"/>
      <c r="AIN52" s="1332"/>
      <c r="AIO52" s="1332"/>
      <c r="AIP52" s="1332"/>
      <c r="AIQ52" s="1332"/>
      <c r="AIR52" s="1332"/>
      <c r="AIS52" s="1332"/>
      <c r="AIT52" s="1332"/>
      <c r="AIU52" s="1332"/>
      <c r="AIV52" s="1332"/>
      <c r="AIW52" s="1332"/>
      <c r="AIX52" s="1332"/>
      <c r="AIY52" s="1332"/>
      <c r="AIZ52" s="1332"/>
      <c r="AJA52" s="1332"/>
      <c r="AJB52" s="1332"/>
      <c r="AJC52" s="1332"/>
      <c r="AJD52" s="1332"/>
      <c r="AJE52" s="1332"/>
      <c r="AJF52" s="1332"/>
      <c r="AJG52" s="1332"/>
      <c r="AJH52" s="1332"/>
      <c r="AJI52" s="1332"/>
      <c r="AJJ52" s="1332"/>
      <c r="AJK52" s="1332"/>
      <c r="AJL52" s="1332"/>
      <c r="AJM52" s="1332"/>
      <c r="AJN52" s="1332"/>
      <c r="AJO52" s="1332"/>
      <c r="AJP52" s="1332"/>
      <c r="AJQ52" s="1332"/>
      <c r="AJR52" s="1332"/>
      <c r="AJS52" s="1332"/>
      <c r="AJT52" s="1332"/>
      <c r="AJU52" s="1332"/>
      <c r="AJV52" s="1332"/>
      <c r="AJW52" s="1332"/>
      <c r="AJX52" s="1332"/>
      <c r="AJY52" s="1332"/>
      <c r="AJZ52" s="1332"/>
      <c r="AKA52" s="1332"/>
      <c r="AKB52" s="1332"/>
      <c r="AKC52" s="1332"/>
      <c r="AKD52" s="1332"/>
      <c r="AKE52" s="1332"/>
      <c r="AKF52" s="1332"/>
      <c r="AKG52" s="1332"/>
      <c r="AKH52" s="1332"/>
      <c r="AKI52" s="1332"/>
      <c r="AKJ52" s="1332"/>
      <c r="AKK52" s="1332"/>
      <c r="AKL52" s="1332"/>
      <c r="AKM52" s="1332"/>
      <c r="AKN52" s="1332"/>
      <c r="AKO52" s="1332"/>
      <c r="AKP52" s="1332"/>
      <c r="AKQ52" s="1332"/>
      <c r="AKR52" s="1332"/>
      <c r="AKS52" s="1332"/>
      <c r="AKT52" s="1332"/>
      <c r="AKU52" s="1332"/>
      <c r="AKV52" s="1332"/>
      <c r="AKW52" s="1332"/>
      <c r="AKX52" s="1332"/>
      <c r="AKY52" s="1332"/>
      <c r="AKZ52" s="1332"/>
      <c r="ALA52" s="1332"/>
      <c r="ALB52" s="1332"/>
      <c r="ALC52" s="1332"/>
      <c r="ALD52" s="1332"/>
      <c r="ALE52" s="1332"/>
      <c r="ALF52" s="1332"/>
      <c r="ALG52" s="1332"/>
      <c r="ALH52" s="1332"/>
      <c r="ALI52" s="1332"/>
      <c r="ALJ52" s="1332"/>
      <c r="ALK52" s="1332"/>
      <c r="ALL52" s="1332"/>
      <c r="ALM52" s="1332"/>
      <c r="ALN52" s="1332"/>
      <c r="ALO52" s="1332"/>
      <c r="ALP52" s="1332"/>
      <c r="ALQ52" s="1332"/>
      <c r="ALR52" s="1332"/>
      <c r="ALS52" s="1332"/>
      <c r="ALT52" s="1332"/>
      <c r="ALU52" s="1332"/>
      <c r="ALV52" s="1332"/>
      <c r="ALW52" s="1332"/>
      <c r="ALX52" s="1332"/>
      <c r="ALY52" s="1332"/>
      <c r="ALZ52" s="1332"/>
      <c r="AMA52" s="1332"/>
      <c r="AMB52" s="1332"/>
      <c r="AMC52" s="1332"/>
      <c r="AMD52" s="1332"/>
      <c r="AME52" s="1332"/>
      <c r="AMF52" s="1332"/>
      <c r="AMG52" s="1332"/>
      <c r="AMH52" s="1332"/>
      <c r="AMI52" s="1332"/>
      <c r="AMJ52" s="1332"/>
      <c r="AMK52" s="1332"/>
      <c r="AML52" s="1332"/>
      <c r="AMM52" s="1332"/>
      <c r="AMN52" s="1332"/>
      <c r="AMO52" s="1332"/>
      <c r="AMP52" s="1332"/>
      <c r="AMQ52" s="1332"/>
      <c r="AMR52" s="1332"/>
      <c r="AMS52" s="1332"/>
      <c r="AMT52" s="1332"/>
      <c r="AMU52" s="1332"/>
      <c r="AMV52" s="1332"/>
      <c r="AMW52" s="1332"/>
      <c r="AMX52" s="1332"/>
      <c r="AMY52" s="1332"/>
      <c r="AMZ52" s="1332"/>
      <c r="ANA52" s="1332"/>
      <c r="ANB52" s="1332"/>
      <c r="ANC52" s="1332"/>
      <c r="AND52" s="1332"/>
      <c r="ANE52" s="1332"/>
      <c r="ANF52" s="1332"/>
      <c r="ANG52" s="1332"/>
      <c r="ANH52" s="1332"/>
      <c r="ANI52" s="1332"/>
      <c r="ANJ52" s="1332"/>
      <c r="ANK52" s="1332"/>
      <c r="ANL52" s="1332"/>
      <c r="ANM52" s="1332"/>
      <c r="ANN52" s="1332"/>
      <c r="ANO52" s="1332"/>
      <c r="ANP52" s="1332"/>
      <c r="ANQ52" s="1332"/>
      <c r="ANR52" s="1332"/>
      <c r="ANS52" s="1332"/>
      <c r="ANT52" s="1332"/>
      <c r="ANU52" s="1332"/>
      <c r="ANV52" s="1332"/>
      <c r="ANW52" s="1332"/>
      <c r="ANX52" s="1332"/>
      <c r="ANY52" s="1332"/>
      <c r="ANZ52" s="1332"/>
      <c r="AOA52" s="1332"/>
      <c r="AOB52" s="1332"/>
      <c r="AOC52" s="1332"/>
      <c r="AOD52" s="1332"/>
      <c r="AOE52" s="1332"/>
      <c r="AOF52" s="1332"/>
      <c r="AOG52" s="1332"/>
      <c r="AOH52" s="1332"/>
      <c r="AOI52" s="1332"/>
      <c r="AOJ52" s="1332"/>
      <c r="AOK52" s="1332"/>
      <c r="AOL52" s="1332"/>
      <c r="AOM52" s="1332"/>
      <c r="AON52" s="1332"/>
      <c r="AOO52" s="1332"/>
      <c r="AOP52" s="1332"/>
      <c r="AOQ52" s="1332"/>
      <c r="AOR52" s="1332"/>
      <c r="AOS52" s="1332"/>
      <c r="AOT52" s="1332"/>
      <c r="AOU52" s="1332"/>
      <c r="AOV52" s="1332"/>
      <c r="AOW52" s="1332"/>
      <c r="AOX52" s="1332"/>
      <c r="AOY52" s="1332"/>
      <c r="AOZ52" s="1332"/>
      <c r="APA52" s="1332"/>
      <c r="APB52" s="1332"/>
      <c r="APC52" s="1332"/>
      <c r="APD52" s="1332"/>
      <c r="APE52" s="1332"/>
      <c r="APF52" s="1332"/>
      <c r="APG52" s="1332"/>
      <c r="APH52" s="1332"/>
      <c r="API52" s="1332"/>
      <c r="APJ52" s="1332"/>
      <c r="APK52" s="1332"/>
      <c r="APL52" s="1332"/>
      <c r="APM52" s="1332"/>
      <c r="APN52" s="1332"/>
      <c r="APO52" s="1332"/>
      <c r="APP52" s="1332"/>
      <c r="APQ52" s="1332"/>
      <c r="APR52" s="1332"/>
      <c r="APS52" s="1332"/>
      <c r="APT52" s="1332"/>
      <c r="APU52" s="1332"/>
      <c r="APV52" s="1332"/>
      <c r="APW52" s="1332"/>
      <c r="APX52" s="1332"/>
      <c r="APY52" s="1332"/>
      <c r="APZ52" s="1332"/>
      <c r="AQA52" s="1332"/>
      <c r="AQB52" s="1332"/>
      <c r="AQC52" s="1332"/>
      <c r="AQD52" s="1332"/>
      <c r="AQE52" s="1332"/>
      <c r="AQF52" s="1332"/>
      <c r="AQG52" s="1332"/>
      <c r="AQH52" s="1332"/>
      <c r="AQI52" s="1332"/>
      <c r="AQJ52" s="1332"/>
      <c r="AQK52" s="1332"/>
      <c r="AQL52" s="1332"/>
      <c r="AQM52" s="1332"/>
      <c r="AQN52" s="1332"/>
      <c r="AQO52" s="1332"/>
      <c r="AQP52" s="1332"/>
      <c r="AQQ52" s="1332"/>
      <c r="AQR52" s="1332"/>
      <c r="AQS52" s="1332"/>
      <c r="AQT52" s="1332"/>
      <c r="AQU52" s="1332"/>
      <c r="AQV52" s="1332"/>
      <c r="AQW52" s="1332"/>
      <c r="AQX52" s="1332"/>
      <c r="AQY52" s="1332"/>
      <c r="AQZ52" s="1332"/>
      <c r="ARA52" s="1332"/>
      <c r="ARB52" s="1332"/>
      <c r="ARC52" s="1332"/>
      <c r="ARD52" s="1332"/>
      <c r="ARE52" s="1332"/>
      <c r="ARF52" s="1332"/>
      <c r="ARG52" s="1332"/>
      <c r="ARH52" s="1332"/>
      <c r="ARI52" s="1332"/>
      <c r="ARJ52" s="1332"/>
      <c r="ARK52" s="1332"/>
      <c r="ARL52" s="1332"/>
      <c r="ARM52" s="1332"/>
      <c r="ARN52" s="1332"/>
      <c r="ARO52" s="1332"/>
      <c r="ARP52" s="1332"/>
      <c r="ARQ52" s="1332"/>
      <c r="ARR52" s="1332"/>
      <c r="ARS52" s="1332"/>
      <c r="ART52" s="1332"/>
      <c r="ARU52" s="1332"/>
      <c r="ARV52" s="1332"/>
      <c r="ARW52" s="1332"/>
      <c r="ARX52" s="1332"/>
      <c r="ARY52" s="1332"/>
      <c r="ARZ52" s="1332"/>
      <c r="ASA52" s="1332"/>
      <c r="ASB52" s="1332"/>
      <c r="ASC52" s="1332"/>
      <c r="ASD52" s="1332"/>
      <c r="ASE52" s="1332"/>
      <c r="ASF52" s="1332"/>
      <c r="ASG52" s="1332"/>
      <c r="ASH52" s="1332"/>
      <c r="ASI52" s="1332"/>
      <c r="ASJ52" s="1332"/>
      <c r="ASK52" s="1332"/>
      <c r="ASL52" s="1332"/>
      <c r="ASM52" s="1332"/>
      <c r="ASN52" s="1332"/>
      <c r="ASO52" s="1332"/>
      <c r="ASP52" s="1332"/>
      <c r="ASQ52" s="1332"/>
      <c r="ASR52" s="1332"/>
      <c r="ASS52" s="1332"/>
      <c r="AST52" s="1332"/>
      <c r="ASU52" s="1332"/>
      <c r="ASV52" s="1332"/>
      <c r="ASW52" s="1332"/>
      <c r="ASX52" s="1332"/>
      <c r="ASY52" s="1332"/>
      <c r="ASZ52" s="1332"/>
      <c r="ATA52" s="1332"/>
      <c r="ATB52" s="1332"/>
      <c r="ATC52" s="1332"/>
      <c r="ATD52" s="1332"/>
      <c r="ATE52" s="1332"/>
      <c r="ATF52" s="1332"/>
      <c r="ATG52" s="1332"/>
      <c r="ATH52" s="1332"/>
      <c r="ATI52" s="1332"/>
      <c r="ATJ52" s="1332"/>
      <c r="ATK52" s="1332"/>
      <c r="ATL52" s="1332"/>
      <c r="ATM52" s="1332"/>
      <c r="ATN52" s="1332"/>
      <c r="ATO52" s="1332"/>
      <c r="ATP52" s="1332"/>
      <c r="ATQ52" s="1332"/>
      <c r="ATR52" s="1332"/>
      <c r="ATS52" s="1332"/>
      <c r="ATT52" s="1332"/>
      <c r="ATU52" s="1332"/>
      <c r="ATV52" s="1332"/>
      <c r="ATW52" s="1332"/>
      <c r="ATX52" s="1332"/>
      <c r="ATY52" s="1332"/>
      <c r="ATZ52" s="1332"/>
      <c r="AUA52" s="1332"/>
      <c r="AUB52" s="1332"/>
      <c r="AUC52" s="1332"/>
      <c r="AUD52" s="1332"/>
      <c r="AUE52" s="1332"/>
      <c r="AUF52" s="1332"/>
      <c r="AUG52" s="1332"/>
      <c r="AUH52" s="1332"/>
      <c r="AUI52" s="1332"/>
      <c r="AUJ52" s="1332"/>
      <c r="AUK52" s="1332"/>
      <c r="AUL52" s="1332"/>
      <c r="AUM52" s="1332"/>
      <c r="AUN52" s="1332"/>
      <c r="AUO52" s="1332"/>
      <c r="AUP52" s="1332"/>
      <c r="AUQ52" s="1332"/>
      <c r="AUR52" s="1332"/>
      <c r="AUS52" s="1332"/>
      <c r="AUT52" s="1332"/>
      <c r="AUU52" s="1332"/>
      <c r="AUV52" s="1332"/>
      <c r="AUW52" s="1332"/>
      <c r="AUX52" s="1332"/>
      <c r="AUY52" s="1332"/>
      <c r="AUZ52" s="1332"/>
      <c r="AVA52" s="1332"/>
      <c r="AVB52" s="1332"/>
      <c r="AVC52" s="1332"/>
      <c r="AVD52" s="1332"/>
      <c r="AVE52" s="1332"/>
      <c r="AVF52" s="1332"/>
      <c r="AVG52" s="1332"/>
      <c r="AVH52" s="1332"/>
      <c r="AVI52" s="1332"/>
      <c r="AVJ52" s="1332"/>
      <c r="AVK52" s="1332"/>
      <c r="AVL52" s="1332"/>
      <c r="AVM52" s="1332"/>
      <c r="AVN52" s="1332"/>
      <c r="AVO52" s="1332"/>
      <c r="AVP52" s="1332"/>
      <c r="AVQ52" s="1332"/>
      <c r="AVR52" s="1332"/>
      <c r="AVS52" s="1332"/>
      <c r="AVT52" s="1332"/>
      <c r="AVU52" s="1332"/>
      <c r="AVV52" s="1332"/>
      <c r="AVW52" s="1332"/>
      <c r="AVX52" s="1332"/>
      <c r="AVY52" s="1332"/>
      <c r="AVZ52" s="1332"/>
      <c r="AWA52" s="1332"/>
      <c r="AWB52" s="1332"/>
      <c r="AWC52" s="1332"/>
      <c r="AWD52" s="1332"/>
      <c r="AWE52" s="1332"/>
      <c r="AWF52" s="1332"/>
      <c r="AWG52" s="1332"/>
      <c r="AWH52" s="1332"/>
      <c r="AWI52" s="1332"/>
      <c r="AWJ52" s="1332"/>
      <c r="AWK52" s="1332"/>
      <c r="AWL52" s="1332"/>
      <c r="AWM52" s="1332"/>
      <c r="AWN52" s="1332"/>
      <c r="AWO52" s="1332"/>
      <c r="AWP52" s="1332"/>
      <c r="AWQ52" s="1332"/>
      <c r="AWR52" s="1332"/>
      <c r="AWS52" s="1332"/>
      <c r="AWT52" s="1332"/>
      <c r="AWU52" s="1332"/>
      <c r="AWV52" s="1332"/>
      <c r="AWW52" s="1332"/>
      <c r="AWX52" s="1332"/>
      <c r="AWY52" s="1332"/>
      <c r="AWZ52" s="1332"/>
      <c r="AXA52" s="1332"/>
      <c r="AXB52" s="1332"/>
      <c r="AXC52" s="1332"/>
      <c r="AXD52" s="1332"/>
      <c r="AXE52" s="1332"/>
      <c r="AXF52" s="1332"/>
      <c r="AXG52" s="1332"/>
      <c r="AXH52" s="1332"/>
      <c r="AXI52" s="1332"/>
      <c r="AXJ52" s="1332"/>
      <c r="AXK52" s="1332"/>
      <c r="AXL52" s="1332"/>
      <c r="AXM52" s="1332"/>
      <c r="AXN52" s="1332"/>
      <c r="AXO52" s="1332"/>
      <c r="AXP52" s="1332"/>
      <c r="AXQ52" s="1332"/>
      <c r="AXR52" s="1332"/>
      <c r="AXS52" s="1332"/>
      <c r="AXT52" s="1332"/>
      <c r="AXU52" s="1332"/>
      <c r="AXV52" s="1332"/>
      <c r="AXW52" s="1332"/>
      <c r="AXX52" s="1332"/>
      <c r="AXY52" s="1332"/>
      <c r="AXZ52" s="1332"/>
      <c r="AYA52" s="1332"/>
      <c r="AYB52" s="1332"/>
      <c r="AYC52" s="1332"/>
      <c r="AYD52" s="1332"/>
      <c r="AYE52" s="1332"/>
      <c r="AYF52" s="1332"/>
      <c r="AYG52" s="1332"/>
      <c r="AYH52" s="1332"/>
      <c r="AYI52" s="1332"/>
      <c r="AYJ52" s="1332"/>
      <c r="AYK52" s="1332"/>
      <c r="AYL52" s="1332"/>
      <c r="AYM52" s="1332"/>
      <c r="AYN52" s="1332"/>
      <c r="AYO52" s="1332"/>
      <c r="AYP52" s="1332"/>
      <c r="AYQ52" s="1332"/>
      <c r="AYR52" s="1332"/>
      <c r="AYS52" s="1332"/>
      <c r="AYT52" s="1332"/>
      <c r="AYU52" s="1332"/>
      <c r="AYV52" s="1332"/>
      <c r="AYW52" s="1332"/>
      <c r="AYX52" s="1332"/>
      <c r="AYY52" s="1332"/>
      <c r="AYZ52" s="1332"/>
      <c r="AZA52" s="1332"/>
      <c r="AZB52" s="1332"/>
      <c r="AZC52" s="1332"/>
      <c r="AZD52" s="1332"/>
      <c r="AZE52" s="1332"/>
      <c r="AZF52" s="1332"/>
      <c r="AZG52" s="1332"/>
      <c r="AZH52" s="1332"/>
      <c r="AZI52" s="1332"/>
      <c r="AZJ52" s="1332"/>
      <c r="AZK52" s="1332"/>
      <c r="AZL52" s="1332"/>
      <c r="AZM52" s="1332"/>
      <c r="AZN52" s="1332"/>
      <c r="AZO52" s="1332"/>
      <c r="AZP52" s="1332"/>
      <c r="AZQ52" s="1332"/>
      <c r="AZR52" s="1332"/>
      <c r="AZS52" s="1332"/>
      <c r="AZT52" s="1332"/>
      <c r="AZU52" s="1332"/>
      <c r="AZV52" s="1332"/>
      <c r="AZW52" s="1332"/>
      <c r="AZX52" s="1332"/>
      <c r="AZY52" s="1332"/>
      <c r="AZZ52" s="1332"/>
      <c r="BAA52" s="1332"/>
      <c r="BAB52" s="1332"/>
      <c r="BAC52" s="1332"/>
      <c r="BAD52" s="1332"/>
      <c r="BAE52" s="1332"/>
      <c r="BAF52" s="1332"/>
      <c r="BAG52" s="1332"/>
      <c r="BAH52" s="1332"/>
      <c r="BAI52" s="1332"/>
      <c r="BAJ52" s="1332"/>
      <c r="BAK52" s="1332"/>
      <c r="BAL52" s="1332"/>
      <c r="BAM52" s="1332"/>
      <c r="BAN52" s="1332"/>
      <c r="BAO52" s="1332"/>
      <c r="BAP52" s="1332"/>
      <c r="BAQ52" s="1332"/>
      <c r="BAR52" s="1332"/>
      <c r="BAS52" s="1332"/>
      <c r="BAT52" s="1332"/>
      <c r="BAU52" s="1332"/>
      <c r="BAV52" s="1332"/>
      <c r="BAW52" s="1332"/>
      <c r="BAX52" s="1332"/>
      <c r="BAY52" s="1332"/>
      <c r="BAZ52" s="1332"/>
      <c r="BBA52" s="1332"/>
      <c r="BBB52" s="1332"/>
      <c r="BBC52" s="1332"/>
      <c r="BBD52" s="1332"/>
      <c r="BBE52" s="1332"/>
      <c r="BBF52" s="1332"/>
      <c r="BBG52" s="1332"/>
      <c r="BBH52" s="1332"/>
      <c r="BBI52" s="1332"/>
      <c r="BBJ52" s="1332"/>
      <c r="BBK52" s="1332"/>
      <c r="BBL52" s="1332"/>
      <c r="BBM52" s="1332"/>
      <c r="BBN52" s="1332"/>
      <c r="BBO52" s="1332"/>
      <c r="BBP52" s="1332"/>
      <c r="BBQ52" s="1332"/>
      <c r="BBR52" s="1332"/>
      <c r="BBS52" s="1332"/>
      <c r="BBT52" s="1332"/>
      <c r="BBU52" s="1332"/>
      <c r="BBV52" s="1332"/>
      <c r="BBW52" s="1332"/>
      <c r="BBX52" s="1332"/>
      <c r="BBY52" s="1332"/>
      <c r="BBZ52" s="1332"/>
      <c r="BCA52" s="1332"/>
      <c r="BCB52" s="1332"/>
      <c r="BCC52" s="1332"/>
      <c r="BCD52" s="1332"/>
      <c r="BCE52" s="1332"/>
      <c r="BCF52" s="1332"/>
      <c r="BCG52" s="1332"/>
      <c r="BCH52" s="1332"/>
      <c r="BCI52" s="1332"/>
      <c r="BCJ52" s="1332"/>
      <c r="BCK52" s="1332"/>
      <c r="BCL52" s="1332"/>
      <c r="BCM52" s="1332"/>
      <c r="BCN52" s="1332"/>
      <c r="BCO52" s="1332"/>
      <c r="BCP52" s="1332"/>
      <c r="BCQ52" s="1332"/>
      <c r="BCR52" s="1332"/>
      <c r="BCS52" s="1332"/>
      <c r="BCT52" s="1332"/>
      <c r="BCU52" s="1332"/>
      <c r="BCV52" s="1332"/>
      <c r="BCW52" s="1332"/>
      <c r="BCX52" s="1332"/>
      <c r="BCY52" s="1332"/>
      <c r="BCZ52" s="1332"/>
      <c r="BDA52" s="1332"/>
      <c r="BDB52" s="1332"/>
      <c r="BDC52" s="1332"/>
      <c r="BDD52" s="1332"/>
      <c r="BDE52" s="1332"/>
      <c r="BDF52" s="1332"/>
      <c r="BDG52" s="1332"/>
      <c r="BDH52" s="1332"/>
      <c r="BDI52" s="1332"/>
      <c r="BDJ52" s="1332"/>
      <c r="BDK52" s="1332"/>
      <c r="BDL52" s="1332"/>
      <c r="BDM52" s="1332"/>
      <c r="BDN52" s="1332"/>
      <c r="BDO52" s="1332"/>
      <c r="BDP52" s="1332"/>
      <c r="BDQ52" s="1332"/>
      <c r="BDR52" s="1332"/>
      <c r="BDS52" s="1332"/>
      <c r="BDT52" s="1332"/>
      <c r="BDU52" s="1332"/>
      <c r="BDV52" s="1332"/>
      <c r="BDW52" s="1332"/>
      <c r="BDX52" s="1332"/>
      <c r="BDY52" s="1332"/>
      <c r="BDZ52" s="1332"/>
      <c r="BEA52" s="1332"/>
      <c r="BEB52" s="1332"/>
      <c r="BEC52" s="1332"/>
      <c r="BED52" s="1332"/>
      <c r="BEE52" s="1332"/>
      <c r="BEF52" s="1332"/>
      <c r="BEG52" s="1332"/>
      <c r="BEH52" s="1332"/>
      <c r="BEI52" s="1332"/>
      <c r="BEJ52" s="1332"/>
      <c r="BEK52" s="1332"/>
      <c r="BEL52" s="1332"/>
      <c r="BEM52" s="1332"/>
      <c r="BEN52" s="1332"/>
      <c r="BEO52" s="1332"/>
      <c r="BEP52" s="1332"/>
      <c r="BEQ52" s="1332"/>
      <c r="BER52" s="1332"/>
      <c r="BES52" s="1332"/>
      <c r="BET52" s="1332"/>
      <c r="BEU52" s="1332"/>
      <c r="BEV52" s="1332"/>
      <c r="BEW52" s="1332"/>
      <c r="BEX52" s="1332"/>
      <c r="BEY52" s="1332"/>
      <c r="BEZ52" s="1332"/>
      <c r="BFA52" s="1332"/>
      <c r="BFB52" s="1332"/>
      <c r="BFC52" s="1332"/>
      <c r="BFD52" s="1332"/>
      <c r="BFE52" s="1332"/>
      <c r="BFF52" s="1332"/>
      <c r="BFG52" s="1332"/>
      <c r="BFH52" s="1332"/>
      <c r="BFI52" s="1332"/>
      <c r="BFJ52" s="1332"/>
      <c r="BFK52" s="1332"/>
      <c r="BFL52" s="1332"/>
      <c r="BFM52" s="1332"/>
      <c r="BFN52" s="1332"/>
      <c r="BFO52" s="1332"/>
      <c r="BFP52" s="1332"/>
      <c r="BFQ52" s="1332"/>
      <c r="BFR52" s="1332"/>
      <c r="BFS52" s="1332"/>
      <c r="BFT52" s="1332"/>
      <c r="BFU52" s="1332"/>
      <c r="BFV52" s="1332"/>
      <c r="BFW52" s="1332"/>
      <c r="BFX52" s="1332"/>
      <c r="BFY52" s="1332"/>
      <c r="BFZ52" s="1332"/>
      <c r="BGA52" s="1332"/>
      <c r="BGB52" s="1332"/>
      <c r="BGC52" s="1332"/>
      <c r="BGD52" s="1332"/>
      <c r="BGE52" s="1332"/>
      <c r="BGF52" s="1332"/>
      <c r="BGG52" s="1332"/>
      <c r="BGH52" s="1332"/>
      <c r="BGI52" s="1332"/>
      <c r="BGJ52" s="1332"/>
      <c r="BGK52" s="1332"/>
      <c r="BGL52" s="1332"/>
      <c r="BGM52" s="1332"/>
      <c r="BGN52" s="1332"/>
      <c r="BGO52" s="1332"/>
      <c r="BGP52" s="1332"/>
      <c r="BGQ52" s="1332"/>
      <c r="BGR52" s="1332"/>
      <c r="BGS52" s="1332"/>
      <c r="BGT52" s="1332"/>
      <c r="BGU52" s="1332"/>
      <c r="BGV52" s="1332"/>
      <c r="BGW52" s="1332"/>
      <c r="BGX52" s="1332"/>
      <c r="BGY52" s="1332"/>
      <c r="BGZ52" s="1332"/>
      <c r="BHA52" s="1332"/>
      <c r="BHB52" s="1332"/>
      <c r="BHC52" s="1332"/>
      <c r="BHD52" s="1332"/>
      <c r="BHE52" s="1332"/>
      <c r="BHF52" s="1332"/>
      <c r="BHG52" s="1332"/>
      <c r="BHH52" s="1332"/>
      <c r="BHI52" s="1332"/>
      <c r="BHJ52" s="1332"/>
      <c r="BHK52" s="1332"/>
      <c r="BHL52" s="1332"/>
      <c r="BHM52" s="1332"/>
      <c r="BHN52" s="1332"/>
      <c r="BHO52" s="1332"/>
      <c r="BHP52" s="1332"/>
      <c r="BHQ52" s="1332"/>
      <c r="BHR52" s="1332"/>
      <c r="BHS52" s="1332"/>
      <c r="BHT52" s="1332"/>
      <c r="BHU52" s="1332"/>
      <c r="BHV52" s="1332"/>
      <c r="BHW52" s="1332"/>
      <c r="BHX52" s="1332"/>
      <c r="BHY52" s="1332"/>
      <c r="BHZ52" s="1332"/>
      <c r="BIA52" s="1332"/>
      <c r="BIB52" s="1332"/>
      <c r="BIC52" s="1332"/>
      <c r="BID52" s="1332"/>
      <c r="BIE52" s="1332"/>
      <c r="BIF52" s="1332"/>
      <c r="BIG52" s="1332"/>
      <c r="BIH52" s="1332"/>
      <c r="BII52" s="1332"/>
      <c r="BIJ52" s="1332"/>
      <c r="BIK52" s="1332"/>
      <c r="BIL52" s="1332"/>
      <c r="BIM52" s="1332"/>
      <c r="BIN52" s="1332"/>
      <c r="BIO52" s="1332"/>
      <c r="BIP52" s="1332"/>
      <c r="BIQ52" s="1332"/>
      <c r="BIR52" s="1332"/>
      <c r="BIS52" s="1332"/>
      <c r="BIT52" s="1332"/>
      <c r="BIU52" s="1332"/>
      <c r="BIV52" s="1332"/>
      <c r="BIW52" s="1332"/>
      <c r="BIX52" s="1332"/>
      <c r="BIY52" s="1332"/>
      <c r="BIZ52" s="1332"/>
      <c r="BJA52" s="1332"/>
      <c r="BJB52" s="1332"/>
      <c r="BJC52" s="1332"/>
      <c r="BJD52" s="1332"/>
      <c r="BJE52" s="1332"/>
      <c r="BJF52" s="1332"/>
      <c r="BJG52" s="1332"/>
      <c r="BJH52" s="1332"/>
      <c r="BJI52" s="1332"/>
      <c r="BJJ52" s="1332"/>
      <c r="BJK52" s="1332"/>
      <c r="BJL52" s="1332"/>
      <c r="BJM52" s="1332"/>
      <c r="BJN52" s="1332"/>
      <c r="BJO52" s="1332"/>
      <c r="BJP52" s="1332"/>
      <c r="BJQ52" s="1332"/>
      <c r="BJR52" s="1332"/>
      <c r="BJS52" s="1332"/>
      <c r="BJT52" s="1332"/>
      <c r="BJU52" s="1332"/>
      <c r="BJV52" s="1332"/>
      <c r="BJW52" s="1332"/>
      <c r="BJX52" s="1332"/>
      <c r="BJY52" s="1332"/>
      <c r="BJZ52" s="1332"/>
      <c r="BKA52" s="1332"/>
      <c r="BKB52" s="1332"/>
      <c r="BKC52" s="1332"/>
      <c r="BKD52" s="1332"/>
      <c r="BKE52" s="1332"/>
      <c r="BKF52" s="1332"/>
      <c r="BKG52" s="1332"/>
      <c r="BKH52" s="1332"/>
      <c r="BKI52" s="1332"/>
      <c r="BKJ52" s="1332"/>
      <c r="BKK52" s="1332"/>
      <c r="BKL52" s="1332"/>
      <c r="BKM52" s="1332"/>
      <c r="BKN52" s="1332"/>
      <c r="BKO52" s="1332"/>
      <c r="BKP52" s="1332"/>
      <c r="BKQ52" s="1332"/>
      <c r="BKR52" s="1332"/>
      <c r="BKS52" s="1332"/>
      <c r="BKT52" s="1332"/>
      <c r="BKU52" s="1332"/>
      <c r="BKV52" s="1332"/>
      <c r="BKW52" s="1332"/>
      <c r="BKX52" s="1332"/>
      <c r="BKY52" s="1332"/>
      <c r="BKZ52" s="1332"/>
      <c r="BLA52" s="1332"/>
      <c r="BLB52" s="1332"/>
      <c r="BLC52" s="1332"/>
      <c r="BLD52" s="1332"/>
      <c r="BLE52" s="1332"/>
      <c r="BLF52" s="1332"/>
      <c r="BLG52" s="1332"/>
      <c r="BLH52" s="1332"/>
      <c r="BLI52" s="1332"/>
      <c r="BLJ52" s="1332"/>
      <c r="BLK52" s="1332"/>
      <c r="BLL52" s="1332"/>
      <c r="BLM52" s="1332"/>
      <c r="BLN52" s="1332"/>
      <c r="BLO52" s="1332"/>
      <c r="BLP52" s="1332"/>
      <c r="BLQ52" s="1332"/>
      <c r="BLR52" s="1332"/>
      <c r="BLS52" s="1332"/>
      <c r="BLT52" s="1332"/>
      <c r="BLU52" s="1332"/>
      <c r="BLV52" s="1332"/>
      <c r="BLW52" s="1332"/>
      <c r="BLX52" s="1332"/>
      <c r="BLY52" s="1332"/>
      <c r="BLZ52" s="1332"/>
      <c r="BMA52" s="1332"/>
      <c r="BMB52" s="1332"/>
      <c r="BMC52" s="1332"/>
      <c r="BMD52" s="1332"/>
      <c r="BME52" s="1332"/>
      <c r="BMF52" s="1332"/>
      <c r="BMG52" s="1332"/>
      <c r="BMH52" s="1332"/>
      <c r="BMI52" s="1332"/>
      <c r="BMJ52" s="1332"/>
      <c r="BMK52" s="1332"/>
      <c r="BML52" s="1332"/>
      <c r="BMM52" s="1332"/>
      <c r="BMN52" s="1332"/>
      <c r="BMO52" s="1332"/>
      <c r="BMP52" s="1332"/>
      <c r="BMQ52" s="1332"/>
      <c r="BMR52" s="1332"/>
      <c r="BMS52" s="1332"/>
      <c r="BMT52" s="1332"/>
      <c r="BMU52" s="1332"/>
      <c r="BMV52" s="1332"/>
      <c r="BMW52" s="1332"/>
      <c r="BMX52" s="1332"/>
      <c r="BMY52" s="1332"/>
      <c r="BMZ52" s="1332"/>
      <c r="BNA52" s="1332"/>
      <c r="BNB52" s="1332"/>
      <c r="BNC52" s="1332"/>
      <c r="BND52" s="1332"/>
      <c r="BNE52" s="1332"/>
      <c r="BNF52" s="1332"/>
      <c r="BNG52" s="1332"/>
      <c r="BNH52" s="1332"/>
      <c r="BNI52" s="1332"/>
      <c r="BNJ52" s="1332"/>
      <c r="BNK52" s="1332"/>
      <c r="BNL52" s="1332"/>
      <c r="BNM52" s="1332"/>
      <c r="BNN52" s="1332"/>
      <c r="BNO52" s="1332"/>
      <c r="BNP52" s="1332"/>
      <c r="BNQ52" s="1332"/>
      <c r="BNR52" s="1332"/>
      <c r="BNS52" s="1332"/>
      <c r="BNT52" s="1332"/>
      <c r="BNU52" s="1332"/>
      <c r="BNV52" s="1332"/>
      <c r="BNW52" s="1332"/>
      <c r="BNX52" s="1332"/>
      <c r="BNY52" s="1332"/>
      <c r="BNZ52" s="1332"/>
      <c r="BOA52" s="1332"/>
      <c r="BOB52" s="1332"/>
      <c r="BOC52" s="1332"/>
      <c r="BOD52" s="1332"/>
      <c r="BOE52" s="1332"/>
      <c r="BOF52" s="1332"/>
      <c r="BOG52" s="1332"/>
      <c r="BOH52" s="1332"/>
      <c r="BOI52" s="1332"/>
      <c r="BOJ52" s="1332"/>
      <c r="BOK52" s="1332"/>
      <c r="BOL52" s="1332"/>
      <c r="BOM52" s="1332"/>
      <c r="BON52" s="1332"/>
      <c r="BOO52" s="1332"/>
      <c r="BOP52" s="1332"/>
      <c r="BOQ52" s="1332"/>
      <c r="BOR52" s="1332"/>
      <c r="BOS52" s="1332"/>
      <c r="BOT52" s="1332"/>
      <c r="BOU52" s="1332"/>
      <c r="BOV52" s="1332"/>
      <c r="BOW52" s="1332"/>
      <c r="BOX52" s="1332"/>
      <c r="BOY52" s="1332"/>
      <c r="BOZ52" s="1332"/>
      <c r="BPA52" s="1332"/>
      <c r="BPB52" s="1332"/>
      <c r="BPC52" s="1332"/>
      <c r="BPD52" s="1332"/>
      <c r="BPE52" s="1332"/>
      <c r="BPF52" s="1332"/>
      <c r="BPG52" s="1332"/>
      <c r="BPH52" s="1332"/>
      <c r="BPI52" s="1332"/>
      <c r="BPJ52" s="1332"/>
      <c r="BPK52" s="1332"/>
      <c r="BPL52" s="1332"/>
      <c r="BPM52" s="1332"/>
      <c r="BPN52" s="1332"/>
      <c r="BPO52" s="1332"/>
      <c r="BPP52" s="1332"/>
      <c r="BPQ52" s="1332"/>
      <c r="BPR52" s="1332"/>
      <c r="BPS52" s="1332"/>
      <c r="BPT52" s="1332"/>
      <c r="BPU52" s="1332"/>
      <c r="BPV52" s="1332"/>
      <c r="BPW52" s="1332"/>
      <c r="BPX52" s="1332"/>
      <c r="BPY52" s="1332"/>
      <c r="BPZ52" s="1332"/>
      <c r="BQA52" s="1332"/>
      <c r="BQB52" s="1332"/>
      <c r="BQC52" s="1332"/>
      <c r="BQD52" s="1332"/>
      <c r="BQE52" s="1332"/>
      <c r="BQF52" s="1332"/>
      <c r="BQG52" s="1332"/>
      <c r="BQH52" s="1332"/>
      <c r="BQI52" s="1332"/>
      <c r="BQJ52" s="1332"/>
      <c r="BQK52" s="1332"/>
      <c r="BQL52" s="1332"/>
      <c r="BQM52" s="1332"/>
      <c r="BQN52" s="1332"/>
      <c r="BQO52" s="1332"/>
      <c r="BQP52" s="1332"/>
      <c r="BQQ52" s="1332"/>
      <c r="BQR52" s="1332"/>
      <c r="BQS52" s="1332"/>
      <c r="BQT52" s="1332"/>
      <c r="BQU52" s="1332"/>
      <c r="BQV52" s="1332"/>
      <c r="BQW52" s="1332"/>
      <c r="BQX52" s="1332"/>
      <c r="BQY52" s="1332"/>
      <c r="BQZ52" s="1332"/>
      <c r="BRA52" s="1332"/>
      <c r="BRB52" s="1332"/>
      <c r="BRC52" s="1332"/>
      <c r="BRD52" s="1332"/>
      <c r="BRE52" s="1332"/>
      <c r="BRF52" s="1332"/>
      <c r="BRG52" s="1332"/>
      <c r="BRH52" s="1332"/>
      <c r="BRI52" s="1332"/>
      <c r="BRJ52" s="1332"/>
      <c r="BRK52" s="1332"/>
      <c r="BRL52" s="1332"/>
      <c r="BRM52" s="1332"/>
      <c r="BRN52" s="1332"/>
      <c r="BRO52" s="1332"/>
      <c r="BRP52" s="1332"/>
      <c r="BRQ52" s="1332"/>
      <c r="BRR52" s="1332"/>
      <c r="BRS52" s="1332"/>
      <c r="BRT52" s="1332"/>
      <c r="BRU52" s="1332"/>
      <c r="BRV52" s="1332"/>
      <c r="BRW52" s="1332"/>
      <c r="BRX52" s="1332"/>
      <c r="BRY52" s="1332"/>
      <c r="BRZ52" s="1332"/>
      <c r="BSA52" s="1332"/>
      <c r="BSB52" s="1332"/>
      <c r="BSC52" s="1332"/>
      <c r="BSD52" s="1332"/>
      <c r="BSE52" s="1332"/>
      <c r="BSF52" s="1332"/>
      <c r="BSG52" s="1332"/>
      <c r="BSH52" s="1332"/>
      <c r="BSI52" s="1332"/>
      <c r="BSJ52" s="1332"/>
      <c r="BSK52" s="1332"/>
      <c r="BSL52" s="1332"/>
      <c r="BSM52" s="1332"/>
      <c r="BSN52" s="1332"/>
      <c r="BSO52" s="1332"/>
      <c r="BSP52" s="1332"/>
      <c r="BSQ52" s="1332"/>
      <c r="BSR52" s="1332"/>
      <c r="BSS52" s="1332"/>
      <c r="BST52" s="1332"/>
      <c r="BSU52" s="1332"/>
      <c r="BSV52" s="1332"/>
      <c r="BSW52" s="1332"/>
      <c r="BSX52" s="1332"/>
      <c r="BSY52" s="1332"/>
      <c r="BSZ52" s="1332"/>
      <c r="BTA52" s="1332"/>
      <c r="BTB52" s="1332"/>
      <c r="BTC52" s="1332"/>
      <c r="BTD52" s="1332"/>
      <c r="BTE52" s="1332"/>
      <c r="BTF52" s="1332"/>
      <c r="BTG52" s="1332"/>
      <c r="BTH52" s="1332"/>
      <c r="BTI52" s="1332"/>
      <c r="BTJ52" s="1332"/>
      <c r="BTK52" s="1332"/>
      <c r="BTL52" s="1332"/>
      <c r="BTM52" s="1332"/>
      <c r="BTN52" s="1332"/>
      <c r="BTO52" s="1332"/>
      <c r="BTP52" s="1332"/>
      <c r="BTQ52" s="1332"/>
      <c r="BTR52" s="1332"/>
      <c r="BTS52" s="1332"/>
      <c r="BTT52" s="1332"/>
      <c r="BTU52" s="1332"/>
      <c r="BTV52" s="1332"/>
      <c r="BTW52" s="1332"/>
      <c r="BTX52" s="1332"/>
      <c r="BTY52" s="1332"/>
      <c r="BTZ52" s="1332"/>
      <c r="BUA52" s="1332"/>
      <c r="BUB52" s="1332"/>
      <c r="BUC52" s="1332"/>
      <c r="BUD52" s="1332"/>
      <c r="BUE52" s="1332"/>
      <c r="BUF52" s="1332"/>
      <c r="BUG52" s="1332"/>
      <c r="BUH52" s="1332"/>
      <c r="BUI52" s="1332"/>
      <c r="BUJ52" s="1332"/>
      <c r="BUK52" s="1332"/>
      <c r="BUL52" s="1332"/>
      <c r="BUM52" s="1332"/>
      <c r="BUN52" s="1332"/>
      <c r="BUO52" s="1332"/>
      <c r="BUP52" s="1332"/>
      <c r="BUQ52" s="1332"/>
      <c r="BUR52" s="1332"/>
      <c r="BUS52" s="1332"/>
      <c r="BUT52" s="1332"/>
      <c r="BUU52" s="1332"/>
      <c r="BUV52" s="1332"/>
      <c r="BUW52" s="1332"/>
      <c r="BUX52" s="1332"/>
      <c r="BUY52" s="1332"/>
      <c r="BUZ52" s="1332"/>
      <c r="BVA52" s="1332"/>
      <c r="BVB52" s="1332"/>
      <c r="BVC52" s="1332"/>
      <c r="BVD52" s="1332"/>
      <c r="BVE52" s="1332"/>
      <c r="BVF52" s="1332"/>
      <c r="BVG52" s="1332"/>
      <c r="BVH52" s="1332"/>
      <c r="BVI52" s="1332"/>
      <c r="BVJ52" s="1332"/>
      <c r="BVK52" s="1332"/>
      <c r="BVL52" s="1332"/>
      <c r="BVM52" s="1332"/>
      <c r="BVN52" s="1332"/>
      <c r="BVO52" s="1332"/>
      <c r="BVP52" s="1332"/>
      <c r="BVQ52" s="1332"/>
      <c r="BVR52" s="1332"/>
      <c r="BVS52" s="1332"/>
      <c r="BVT52" s="1332"/>
      <c r="BVU52" s="1332"/>
      <c r="BVV52" s="1332"/>
      <c r="BVW52" s="1332"/>
      <c r="BVX52" s="1332"/>
      <c r="BVY52" s="1332"/>
      <c r="BVZ52" s="1332"/>
      <c r="BWA52" s="1332"/>
      <c r="BWB52" s="1332"/>
      <c r="BWC52" s="1332"/>
      <c r="BWD52" s="1332"/>
      <c r="BWE52" s="1332"/>
      <c r="BWF52" s="1332"/>
      <c r="BWG52" s="1332"/>
      <c r="BWH52" s="1332"/>
      <c r="BWI52" s="1332"/>
      <c r="BWJ52" s="1332"/>
      <c r="BWK52" s="1332"/>
      <c r="BWL52" s="1332"/>
      <c r="BWM52" s="1332"/>
      <c r="BWN52" s="1332"/>
      <c r="BWO52" s="1332"/>
      <c r="BWP52" s="1332"/>
      <c r="BWQ52" s="1332"/>
      <c r="BWR52" s="1332"/>
      <c r="BWS52" s="1332"/>
      <c r="BWT52" s="1332"/>
      <c r="BWU52" s="1332"/>
      <c r="BWV52" s="1332"/>
      <c r="BWW52" s="1332"/>
      <c r="BWX52" s="1332"/>
      <c r="BWY52" s="1332"/>
      <c r="BWZ52" s="1332"/>
      <c r="BXA52" s="1332"/>
      <c r="BXB52" s="1332"/>
      <c r="BXC52" s="1332"/>
      <c r="BXD52" s="1332"/>
      <c r="BXE52" s="1332"/>
      <c r="BXF52" s="1332"/>
      <c r="BXG52" s="1332"/>
      <c r="BXH52" s="1332"/>
      <c r="BXI52" s="1332"/>
      <c r="BXJ52" s="1332"/>
      <c r="BXK52" s="1332"/>
      <c r="BXL52" s="1332"/>
      <c r="BXM52" s="1332"/>
      <c r="BXN52" s="1332"/>
      <c r="BXO52" s="1332"/>
      <c r="BXP52" s="1332"/>
      <c r="BXQ52" s="1332"/>
      <c r="BXR52" s="1332"/>
      <c r="BXS52" s="1332"/>
      <c r="BXT52" s="1332"/>
      <c r="BXU52" s="1332"/>
      <c r="BXV52" s="1332"/>
      <c r="BXW52" s="1332"/>
      <c r="BXX52" s="1332"/>
      <c r="BXY52" s="1332"/>
      <c r="BXZ52" s="1332"/>
      <c r="BYA52" s="1332"/>
      <c r="BYB52" s="1332"/>
      <c r="BYC52" s="1332"/>
      <c r="BYD52" s="1332"/>
      <c r="BYE52" s="1332"/>
      <c r="BYF52" s="1332"/>
      <c r="BYG52" s="1332"/>
      <c r="BYH52" s="1332"/>
      <c r="BYI52" s="1332"/>
      <c r="BYJ52" s="1332"/>
      <c r="BYK52" s="1332"/>
      <c r="BYL52" s="1332"/>
      <c r="BYM52" s="1332"/>
      <c r="BYN52" s="1332"/>
      <c r="BYO52" s="1332"/>
      <c r="BYP52" s="1332"/>
      <c r="BYQ52" s="1332"/>
      <c r="BYR52" s="1332"/>
      <c r="BYS52" s="1332"/>
      <c r="BYT52" s="1332"/>
      <c r="BYU52" s="1332"/>
      <c r="BYV52" s="1332"/>
      <c r="BYW52" s="1332"/>
      <c r="BYX52" s="1332"/>
      <c r="BYY52" s="1332"/>
      <c r="BYZ52" s="1332"/>
      <c r="BZA52" s="1332"/>
      <c r="BZB52" s="1332"/>
      <c r="BZC52" s="1332"/>
      <c r="BZD52" s="1332"/>
      <c r="BZE52" s="1332"/>
      <c r="BZF52" s="1332"/>
      <c r="BZG52" s="1332"/>
      <c r="BZH52" s="1332"/>
      <c r="BZI52" s="1332"/>
      <c r="BZJ52" s="1332"/>
      <c r="BZK52" s="1332"/>
      <c r="BZL52" s="1332"/>
      <c r="BZM52" s="1332"/>
      <c r="BZN52" s="1332"/>
      <c r="BZO52" s="1332"/>
      <c r="BZP52" s="1332"/>
      <c r="BZQ52" s="1332"/>
      <c r="BZR52" s="1332"/>
      <c r="BZS52" s="1332"/>
      <c r="BZT52" s="1332"/>
      <c r="BZU52" s="1332"/>
      <c r="BZV52" s="1332"/>
      <c r="BZW52" s="1332"/>
      <c r="BZX52" s="1332"/>
      <c r="BZY52" s="1332"/>
      <c r="BZZ52" s="1332"/>
      <c r="CAA52" s="1332"/>
      <c r="CAB52" s="1332"/>
      <c r="CAC52" s="1332"/>
      <c r="CAD52" s="1332"/>
      <c r="CAE52" s="1332"/>
      <c r="CAF52" s="1332"/>
      <c r="CAG52" s="1332"/>
      <c r="CAH52" s="1332"/>
      <c r="CAI52" s="1332"/>
      <c r="CAJ52" s="1332"/>
      <c r="CAK52" s="1332"/>
      <c r="CAL52" s="1332"/>
      <c r="CAM52" s="1332"/>
      <c r="CAN52" s="1332"/>
      <c r="CAO52" s="1332"/>
      <c r="CAP52" s="1332"/>
      <c r="CAQ52" s="1332"/>
      <c r="CAR52" s="1332"/>
      <c r="CAS52" s="1332"/>
      <c r="CAT52" s="1332"/>
      <c r="CAU52" s="1332"/>
      <c r="CAV52" s="1332"/>
      <c r="CAW52" s="1332"/>
      <c r="CAX52" s="1332"/>
      <c r="CAY52" s="1332"/>
      <c r="CAZ52" s="1332"/>
      <c r="CBA52" s="1332"/>
      <c r="CBB52" s="1332"/>
      <c r="CBC52" s="1332"/>
      <c r="CBD52" s="1332"/>
      <c r="CBE52" s="1332"/>
      <c r="CBF52" s="1332"/>
      <c r="CBG52" s="1332"/>
      <c r="CBH52" s="1332"/>
      <c r="CBI52" s="1332"/>
      <c r="CBJ52" s="1332"/>
      <c r="CBK52" s="1332"/>
      <c r="CBL52" s="1332"/>
      <c r="CBM52" s="1332"/>
      <c r="CBN52" s="1332"/>
      <c r="CBO52" s="1332"/>
      <c r="CBP52" s="1332"/>
      <c r="CBQ52" s="1332"/>
      <c r="CBR52" s="1332"/>
      <c r="CBS52" s="1332"/>
      <c r="CBT52" s="1332"/>
      <c r="CBU52" s="1332"/>
      <c r="CBV52" s="1332"/>
      <c r="CBW52" s="1332"/>
      <c r="CBX52" s="1332"/>
      <c r="CBY52" s="1332"/>
      <c r="CBZ52" s="1332"/>
      <c r="CCA52" s="1332"/>
      <c r="CCB52" s="1332"/>
      <c r="CCC52" s="1332"/>
      <c r="CCD52" s="1332"/>
      <c r="CCE52" s="1332"/>
      <c r="CCF52" s="1332"/>
      <c r="CCG52" s="1332"/>
      <c r="CCH52" s="1332"/>
      <c r="CCI52" s="1332"/>
      <c r="CCJ52" s="1332"/>
      <c r="CCK52" s="1332"/>
      <c r="CCL52" s="1332"/>
      <c r="CCM52" s="1332"/>
      <c r="CCN52" s="1332"/>
      <c r="CCO52" s="1332"/>
      <c r="CCP52" s="1332"/>
      <c r="CCQ52" s="1332"/>
      <c r="CCR52" s="1332"/>
      <c r="CCS52" s="1332"/>
      <c r="CCT52" s="1332"/>
      <c r="CCU52" s="1332"/>
      <c r="CCV52" s="1332"/>
      <c r="CCW52" s="1332"/>
      <c r="CCX52" s="1332"/>
      <c r="CCY52" s="1332"/>
      <c r="CCZ52" s="1332"/>
      <c r="CDA52" s="1332"/>
      <c r="CDB52" s="1332"/>
      <c r="CDC52" s="1332"/>
      <c r="CDD52" s="1332"/>
      <c r="CDE52" s="1332"/>
      <c r="CDF52" s="1332"/>
      <c r="CDG52" s="1332"/>
      <c r="CDH52" s="1332"/>
      <c r="CDI52" s="1332"/>
      <c r="CDJ52" s="1332"/>
      <c r="CDK52" s="1332"/>
      <c r="CDL52" s="1332"/>
      <c r="CDM52" s="1332"/>
      <c r="CDN52" s="1332"/>
      <c r="CDO52" s="1332"/>
      <c r="CDP52" s="1332"/>
      <c r="CDQ52" s="1332"/>
      <c r="CDR52" s="1332"/>
      <c r="CDS52" s="1332"/>
      <c r="CDT52" s="1332"/>
      <c r="CDU52" s="1332"/>
      <c r="CDV52" s="1332"/>
      <c r="CDW52" s="1332"/>
      <c r="CDX52" s="1332"/>
      <c r="CDY52" s="1332"/>
      <c r="CDZ52" s="1332"/>
      <c r="CEA52" s="1332"/>
      <c r="CEB52" s="1332"/>
      <c r="CEC52" s="1332"/>
      <c r="CED52" s="1332"/>
      <c r="CEE52" s="1332"/>
      <c r="CEF52" s="1332"/>
      <c r="CEG52" s="1332"/>
      <c r="CEH52" s="1332"/>
      <c r="CEI52" s="1332"/>
      <c r="CEJ52" s="1332"/>
      <c r="CEK52" s="1332"/>
      <c r="CEL52" s="1332"/>
      <c r="CEM52" s="1332"/>
      <c r="CEN52" s="1332"/>
      <c r="CEO52" s="1332"/>
      <c r="CEP52" s="1332"/>
      <c r="CEQ52" s="1332"/>
      <c r="CER52" s="1332"/>
      <c r="CES52" s="1332"/>
      <c r="CET52" s="1332"/>
      <c r="CEU52" s="1332"/>
      <c r="CEV52" s="1332"/>
      <c r="CEW52" s="1332"/>
      <c r="CEX52" s="1332"/>
      <c r="CEY52" s="1332"/>
      <c r="CEZ52" s="1332"/>
      <c r="CFA52" s="1332"/>
      <c r="CFB52" s="1332"/>
      <c r="CFC52" s="1332"/>
      <c r="CFD52" s="1332"/>
      <c r="CFE52" s="1332"/>
      <c r="CFF52" s="1332"/>
      <c r="CFG52" s="1332"/>
      <c r="CFH52" s="1332"/>
      <c r="CFI52" s="1332"/>
      <c r="CFJ52" s="1332"/>
      <c r="CFK52" s="1332"/>
      <c r="CFL52" s="1332"/>
      <c r="CFM52" s="1332"/>
      <c r="CFN52" s="1332"/>
      <c r="CFO52" s="1332"/>
      <c r="CFP52" s="1332"/>
      <c r="CFQ52" s="1332"/>
      <c r="CFR52" s="1332"/>
      <c r="CFS52" s="1332"/>
      <c r="CFT52" s="1332"/>
      <c r="CFU52" s="1332"/>
      <c r="CFV52" s="1332"/>
      <c r="CFW52" s="1332"/>
      <c r="CFX52" s="1332"/>
      <c r="CFY52" s="1332"/>
      <c r="CFZ52" s="1332"/>
      <c r="CGA52" s="1332"/>
      <c r="CGB52" s="1332"/>
      <c r="CGC52" s="1332"/>
      <c r="CGD52" s="1332"/>
      <c r="CGE52" s="1332"/>
      <c r="CGF52" s="1332"/>
      <c r="CGG52" s="1332"/>
      <c r="CGH52" s="1332"/>
      <c r="CGI52" s="1332"/>
      <c r="CGJ52" s="1332"/>
      <c r="CGK52" s="1332"/>
      <c r="CGL52" s="1332"/>
      <c r="CGM52" s="1332"/>
      <c r="CGN52" s="1332"/>
      <c r="CGO52" s="1332"/>
      <c r="CGP52" s="1332"/>
      <c r="CGQ52" s="1332"/>
      <c r="CGR52" s="1332"/>
      <c r="CGS52" s="1332"/>
      <c r="CGT52" s="1332"/>
      <c r="CGU52" s="1332"/>
      <c r="CGV52" s="1332"/>
      <c r="CGW52" s="1332"/>
      <c r="CGX52" s="1332"/>
      <c r="CGY52" s="1332"/>
      <c r="CGZ52" s="1332"/>
      <c r="CHA52" s="1332"/>
      <c r="CHB52" s="1332"/>
      <c r="CHC52" s="1332"/>
      <c r="CHD52" s="1332"/>
      <c r="CHE52" s="1332"/>
      <c r="CHF52" s="1332"/>
      <c r="CHG52" s="1332"/>
      <c r="CHH52" s="1332"/>
      <c r="CHI52" s="1332"/>
      <c r="CHJ52" s="1332"/>
      <c r="CHK52" s="1332"/>
      <c r="CHL52" s="1332"/>
      <c r="CHM52" s="1332"/>
      <c r="CHN52" s="1332"/>
      <c r="CHO52" s="1332"/>
      <c r="CHP52" s="1332"/>
      <c r="CHQ52" s="1332"/>
      <c r="CHR52" s="1332"/>
      <c r="CHS52" s="1332"/>
      <c r="CHT52" s="1332"/>
      <c r="CHU52" s="1332"/>
      <c r="CHV52" s="1332"/>
      <c r="CHW52" s="1332"/>
      <c r="CHX52" s="1332"/>
      <c r="CHY52" s="1332"/>
      <c r="CHZ52" s="1332"/>
      <c r="CIA52" s="1332"/>
      <c r="CIB52" s="1332"/>
      <c r="CIC52" s="1332"/>
      <c r="CID52" s="1332"/>
      <c r="CIE52" s="1332"/>
      <c r="CIF52" s="1332"/>
      <c r="CIG52" s="1332"/>
      <c r="CIH52" s="1332"/>
      <c r="CII52" s="1332"/>
      <c r="CIJ52" s="1332"/>
      <c r="CIK52" s="1332"/>
      <c r="CIL52" s="1332"/>
      <c r="CIM52" s="1332"/>
      <c r="CIN52" s="1332"/>
      <c r="CIO52" s="1332"/>
      <c r="CIP52" s="1332"/>
      <c r="CIQ52" s="1332"/>
      <c r="CIR52" s="1332"/>
      <c r="CIS52" s="1332"/>
      <c r="CIT52" s="1332"/>
      <c r="CIU52" s="1332"/>
      <c r="CIV52" s="1332"/>
      <c r="CIW52" s="1332"/>
      <c r="CIX52" s="1332"/>
      <c r="CIY52" s="1332"/>
      <c r="CIZ52" s="1332"/>
      <c r="CJA52" s="1332"/>
      <c r="CJB52" s="1332"/>
      <c r="CJC52" s="1332"/>
      <c r="CJD52" s="1332"/>
      <c r="CJE52" s="1332"/>
      <c r="CJF52" s="1332"/>
      <c r="CJG52" s="1332"/>
      <c r="CJH52" s="1332"/>
      <c r="CJI52" s="1332"/>
      <c r="CJJ52" s="1332"/>
      <c r="CJK52" s="1332"/>
      <c r="CJL52" s="1332"/>
      <c r="CJM52" s="1332"/>
      <c r="CJN52" s="1332"/>
      <c r="CJO52" s="1332"/>
      <c r="CJP52" s="1332"/>
      <c r="CJQ52" s="1332"/>
      <c r="CJR52" s="1332"/>
      <c r="CJS52" s="1332"/>
      <c r="CJT52" s="1332"/>
      <c r="CJU52" s="1332"/>
      <c r="CJV52" s="1332"/>
      <c r="CJW52" s="1332"/>
      <c r="CJX52" s="1332"/>
      <c r="CJY52" s="1332"/>
      <c r="CJZ52" s="1332"/>
      <c r="CKA52" s="1332"/>
      <c r="CKB52" s="1332"/>
      <c r="CKC52" s="1332"/>
      <c r="CKD52" s="1332"/>
      <c r="CKE52" s="1332"/>
      <c r="CKF52" s="1332"/>
      <c r="CKG52" s="1332"/>
      <c r="CKH52" s="1332"/>
      <c r="CKI52" s="1332"/>
      <c r="CKJ52" s="1332"/>
      <c r="CKK52" s="1332"/>
      <c r="CKL52" s="1332"/>
      <c r="CKM52" s="1332"/>
      <c r="CKN52" s="1332"/>
      <c r="CKO52" s="1332"/>
      <c r="CKP52" s="1332"/>
      <c r="CKQ52" s="1332"/>
      <c r="CKR52" s="1332"/>
      <c r="CKS52" s="1332"/>
      <c r="CKT52" s="1332"/>
      <c r="CKU52" s="1332"/>
      <c r="CKV52" s="1332"/>
      <c r="CKW52" s="1332"/>
      <c r="CKX52" s="1332"/>
      <c r="CKY52" s="1332"/>
      <c r="CKZ52" s="1332"/>
      <c r="CLA52" s="1332"/>
      <c r="CLB52" s="1332"/>
      <c r="CLC52" s="1332"/>
      <c r="CLD52" s="1332"/>
      <c r="CLE52" s="1332"/>
      <c r="CLF52" s="1332"/>
      <c r="CLG52" s="1332"/>
      <c r="CLH52" s="1332"/>
      <c r="CLI52" s="1332"/>
      <c r="CLJ52" s="1332"/>
      <c r="CLK52" s="1332"/>
      <c r="CLL52" s="1332"/>
      <c r="CLM52" s="1332"/>
      <c r="CLN52" s="1332"/>
      <c r="CLO52" s="1332"/>
      <c r="CLP52" s="1332"/>
      <c r="CLQ52" s="1332"/>
      <c r="CLR52" s="1332"/>
      <c r="CLS52" s="1332"/>
      <c r="CLT52" s="1332"/>
      <c r="CLU52" s="1332"/>
      <c r="CLV52" s="1332"/>
      <c r="CLW52" s="1332"/>
      <c r="CLX52" s="1332"/>
      <c r="CLY52" s="1332"/>
      <c r="CLZ52" s="1332"/>
      <c r="CMA52" s="1332"/>
      <c r="CMB52" s="1332"/>
      <c r="CMC52" s="1332"/>
      <c r="CMD52" s="1332"/>
      <c r="CME52" s="1332"/>
      <c r="CMF52" s="1332"/>
      <c r="CMG52" s="1332"/>
      <c r="CMH52" s="1332"/>
      <c r="CMI52" s="1332"/>
      <c r="CMJ52" s="1332"/>
      <c r="CMK52" s="1332"/>
      <c r="CML52" s="1332"/>
      <c r="CMM52" s="1332"/>
      <c r="CMN52" s="1332"/>
      <c r="CMO52" s="1332"/>
      <c r="CMP52" s="1332"/>
      <c r="CMQ52" s="1332"/>
      <c r="CMR52" s="1332"/>
      <c r="CMS52" s="1332"/>
      <c r="CMT52" s="1332"/>
      <c r="CMU52" s="1332"/>
      <c r="CMV52" s="1332"/>
      <c r="CMW52" s="1332"/>
      <c r="CMX52" s="1332"/>
      <c r="CMY52" s="1332"/>
      <c r="CMZ52" s="1332"/>
      <c r="CNA52" s="1332"/>
      <c r="CNB52" s="1332"/>
      <c r="CNC52" s="1332"/>
      <c r="CND52" s="1332"/>
      <c r="CNE52" s="1332"/>
      <c r="CNF52" s="1332"/>
      <c r="CNG52" s="1332"/>
      <c r="CNH52" s="1332"/>
      <c r="CNI52" s="1332"/>
      <c r="CNJ52" s="1332"/>
      <c r="CNK52" s="1332"/>
      <c r="CNL52" s="1332"/>
      <c r="CNM52" s="1332"/>
      <c r="CNN52" s="1332"/>
      <c r="CNO52" s="1332"/>
      <c r="CNP52" s="1332"/>
      <c r="CNQ52" s="1332"/>
      <c r="CNR52" s="1332"/>
      <c r="CNS52" s="1332"/>
      <c r="CNT52" s="1332"/>
      <c r="CNU52" s="1332"/>
      <c r="CNV52" s="1332"/>
      <c r="CNW52" s="1332"/>
      <c r="CNX52" s="1332"/>
      <c r="CNY52" s="1332"/>
      <c r="CNZ52" s="1332"/>
      <c r="COA52" s="1332"/>
      <c r="COB52" s="1332"/>
      <c r="COC52" s="1332"/>
      <c r="COD52" s="1332"/>
      <c r="COE52" s="1332"/>
      <c r="COF52" s="1332"/>
      <c r="COG52" s="1332"/>
      <c r="COH52" s="1332"/>
      <c r="COI52" s="1332"/>
      <c r="COJ52" s="1332"/>
      <c r="COK52" s="1332"/>
      <c r="COL52" s="1332"/>
      <c r="COM52" s="1332"/>
      <c r="CON52" s="1332"/>
      <c r="COO52" s="1332"/>
      <c r="COP52" s="1332"/>
      <c r="COQ52" s="1332"/>
      <c r="COR52" s="1332"/>
      <c r="COS52" s="1332"/>
      <c r="COT52" s="1332"/>
      <c r="COU52" s="1332"/>
      <c r="COV52" s="1332"/>
      <c r="COW52" s="1332"/>
      <c r="COX52" s="1332"/>
      <c r="COY52" s="1332"/>
      <c r="COZ52" s="1332"/>
      <c r="CPA52" s="1332"/>
      <c r="CPB52" s="1332"/>
      <c r="CPC52" s="1332"/>
      <c r="CPD52" s="1332"/>
      <c r="CPE52" s="1332"/>
      <c r="CPF52" s="1332"/>
      <c r="CPG52" s="1332"/>
      <c r="CPH52" s="1332"/>
      <c r="CPI52" s="1332"/>
      <c r="CPJ52" s="1332"/>
      <c r="CPK52" s="1332"/>
      <c r="CPL52" s="1332"/>
      <c r="CPM52" s="1332"/>
      <c r="CPN52" s="1332"/>
      <c r="CPO52" s="1332"/>
      <c r="CPP52" s="1332"/>
      <c r="CPQ52" s="1332"/>
      <c r="CPR52" s="1332"/>
      <c r="CPS52" s="1332"/>
      <c r="CPT52" s="1332"/>
      <c r="CPU52" s="1332"/>
      <c r="CPV52" s="1332"/>
      <c r="CPW52" s="1332"/>
      <c r="CPX52" s="1332"/>
      <c r="CPY52" s="1332"/>
      <c r="CPZ52" s="1332"/>
      <c r="CQA52" s="1332"/>
      <c r="CQB52" s="1332"/>
      <c r="CQC52" s="1332"/>
      <c r="CQD52" s="1332"/>
      <c r="CQE52" s="1332"/>
      <c r="CQF52" s="1332"/>
      <c r="CQG52" s="1332"/>
      <c r="CQH52" s="1332"/>
      <c r="CQI52" s="1332"/>
      <c r="CQJ52" s="1332"/>
      <c r="CQK52" s="1332"/>
      <c r="CQL52" s="1332"/>
      <c r="CQM52" s="1332"/>
      <c r="CQN52" s="1332"/>
      <c r="CQO52" s="1332"/>
      <c r="CQP52" s="1332"/>
      <c r="CQQ52" s="1332"/>
      <c r="CQR52" s="1332"/>
      <c r="CQS52" s="1332"/>
      <c r="CQT52" s="1332"/>
      <c r="CQU52" s="1332"/>
      <c r="CQV52" s="1332"/>
      <c r="CQW52" s="1332"/>
      <c r="CQX52" s="1332"/>
      <c r="CQY52" s="1332"/>
      <c r="CQZ52" s="1332"/>
      <c r="CRA52" s="1332"/>
      <c r="CRB52" s="1332"/>
      <c r="CRC52" s="1332"/>
      <c r="CRD52" s="1332"/>
      <c r="CRE52" s="1332"/>
      <c r="CRF52" s="1332"/>
      <c r="CRG52" s="1332"/>
      <c r="CRH52" s="1332"/>
      <c r="CRI52" s="1332"/>
      <c r="CRJ52" s="1332"/>
      <c r="CRK52" s="1332"/>
      <c r="CRL52" s="1332"/>
      <c r="CRM52" s="1332"/>
      <c r="CRN52" s="1332"/>
      <c r="CRO52" s="1332"/>
      <c r="CRP52" s="1332"/>
      <c r="CRQ52" s="1332"/>
      <c r="CRR52" s="1332"/>
      <c r="CRS52" s="1332"/>
      <c r="CRT52" s="1332"/>
      <c r="CRU52" s="1332"/>
      <c r="CRV52" s="1332"/>
      <c r="CRW52" s="1332"/>
      <c r="CRX52" s="1332"/>
      <c r="CRY52" s="1332"/>
      <c r="CRZ52" s="1332"/>
      <c r="CSA52" s="1332"/>
      <c r="CSB52" s="1332"/>
      <c r="CSC52" s="1332"/>
      <c r="CSD52" s="1332"/>
      <c r="CSE52" s="1332"/>
      <c r="CSF52" s="1332"/>
      <c r="CSG52" s="1332"/>
      <c r="CSH52" s="1332"/>
      <c r="CSI52" s="1332"/>
      <c r="CSJ52" s="1332"/>
      <c r="CSK52" s="1332"/>
      <c r="CSL52" s="1332"/>
      <c r="CSM52" s="1332"/>
      <c r="CSN52" s="1332"/>
      <c r="CSO52" s="1332"/>
      <c r="CSP52" s="1332"/>
      <c r="CSQ52" s="1332"/>
      <c r="CSR52" s="1332"/>
      <c r="CSS52" s="1332"/>
      <c r="CST52" s="1332"/>
      <c r="CSU52" s="1332"/>
      <c r="CSV52" s="1332"/>
      <c r="CSW52" s="1332"/>
      <c r="CSX52" s="1332"/>
      <c r="CSY52" s="1332"/>
      <c r="CSZ52" s="1332"/>
      <c r="CTA52" s="1332"/>
      <c r="CTB52" s="1332"/>
      <c r="CTC52" s="1332"/>
      <c r="CTD52" s="1332"/>
      <c r="CTE52" s="1332"/>
      <c r="CTF52" s="1332"/>
      <c r="CTG52" s="1332"/>
      <c r="CTH52" s="1332"/>
      <c r="CTI52" s="1332"/>
      <c r="CTJ52" s="1332"/>
      <c r="CTK52" s="1332"/>
      <c r="CTL52" s="1332"/>
      <c r="CTM52" s="1332"/>
      <c r="CTN52" s="1332"/>
      <c r="CTO52" s="1332"/>
      <c r="CTP52" s="1332"/>
      <c r="CTQ52" s="1332"/>
      <c r="CTR52" s="1332"/>
      <c r="CTS52" s="1332"/>
      <c r="CTT52" s="1332"/>
      <c r="CTU52" s="1332"/>
      <c r="CTV52" s="1332"/>
      <c r="CTW52" s="1332"/>
      <c r="CTX52" s="1332"/>
      <c r="CTY52" s="1332"/>
      <c r="CTZ52" s="1332"/>
      <c r="CUA52" s="1332"/>
      <c r="CUB52" s="1332"/>
      <c r="CUC52" s="1332"/>
      <c r="CUD52" s="1332"/>
      <c r="CUE52" s="1332"/>
      <c r="CUF52" s="1332"/>
      <c r="CUG52" s="1332"/>
      <c r="CUH52" s="1332"/>
      <c r="CUI52" s="1332"/>
      <c r="CUJ52" s="1332"/>
      <c r="CUK52" s="1332"/>
      <c r="CUL52" s="1332"/>
      <c r="CUM52" s="1332"/>
      <c r="CUN52" s="1332"/>
      <c r="CUO52" s="1332"/>
      <c r="CUP52" s="1332"/>
      <c r="CUQ52" s="1332"/>
      <c r="CUR52" s="1332"/>
      <c r="CUS52" s="1332"/>
      <c r="CUT52" s="1332"/>
      <c r="CUU52" s="1332"/>
      <c r="CUV52" s="1332"/>
      <c r="CUW52" s="1332"/>
      <c r="CUX52" s="1332"/>
      <c r="CUY52" s="1332"/>
      <c r="CUZ52" s="1332"/>
      <c r="CVA52" s="1332"/>
      <c r="CVB52" s="1332"/>
      <c r="CVC52" s="1332"/>
      <c r="CVD52" s="1332"/>
      <c r="CVE52" s="1332"/>
      <c r="CVF52" s="1332"/>
      <c r="CVG52" s="1332"/>
      <c r="CVH52" s="1332"/>
      <c r="CVI52" s="1332"/>
      <c r="CVJ52" s="1332"/>
      <c r="CVK52" s="1332"/>
      <c r="CVL52" s="1332"/>
      <c r="CVM52" s="1332"/>
      <c r="CVN52" s="1332"/>
      <c r="CVO52" s="1332"/>
      <c r="CVP52" s="1332"/>
      <c r="CVQ52" s="1332"/>
      <c r="CVR52" s="1332"/>
      <c r="CVS52" s="1332"/>
      <c r="CVT52" s="1332"/>
      <c r="CVU52" s="1332"/>
      <c r="CVV52" s="1332"/>
      <c r="CVW52" s="1332"/>
      <c r="CVX52" s="1332"/>
      <c r="CVY52" s="1332"/>
      <c r="CVZ52" s="1332"/>
      <c r="CWA52" s="1332"/>
      <c r="CWB52" s="1332"/>
      <c r="CWC52" s="1332"/>
      <c r="CWD52" s="1332"/>
      <c r="CWE52" s="1332"/>
      <c r="CWF52" s="1332"/>
      <c r="CWG52" s="1332"/>
      <c r="CWH52" s="1332"/>
      <c r="CWI52" s="1332"/>
      <c r="CWJ52" s="1332"/>
      <c r="CWK52" s="1332"/>
      <c r="CWL52" s="1332"/>
      <c r="CWM52" s="1332"/>
      <c r="CWN52" s="1332"/>
      <c r="CWO52" s="1332"/>
      <c r="CWP52" s="1332"/>
      <c r="CWQ52" s="1332"/>
      <c r="CWR52" s="1332"/>
      <c r="CWS52" s="1332"/>
      <c r="CWT52" s="1332"/>
      <c r="CWU52" s="1332"/>
      <c r="CWV52" s="1332"/>
      <c r="CWW52" s="1332"/>
      <c r="CWX52" s="1332"/>
      <c r="CWY52" s="1332"/>
      <c r="CWZ52" s="1332"/>
      <c r="CXA52" s="1332"/>
      <c r="CXB52" s="1332"/>
      <c r="CXC52" s="1332"/>
      <c r="CXD52" s="1332"/>
      <c r="CXE52" s="1332"/>
      <c r="CXF52" s="1332"/>
      <c r="CXG52" s="1332"/>
      <c r="CXH52" s="1332"/>
      <c r="CXI52" s="1332"/>
      <c r="CXJ52" s="1332"/>
      <c r="CXK52" s="1332"/>
      <c r="CXL52" s="1332"/>
      <c r="CXM52" s="1332"/>
      <c r="CXN52" s="1332"/>
      <c r="CXO52" s="1332"/>
      <c r="CXP52" s="1332"/>
      <c r="CXQ52" s="1332"/>
      <c r="CXR52" s="1332"/>
      <c r="CXS52" s="1332"/>
      <c r="CXT52" s="1332"/>
      <c r="CXU52" s="1332"/>
      <c r="CXV52" s="1332"/>
      <c r="CXW52" s="1332"/>
      <c r="CXX52" s="1332"/>
      <c r="CXY52" s="1332"/>
      <c r="CXZ52" s="1332"/>
      <c r="CYA52" s="1332"/>
      <c r="CYB52" s="1332"/>
      <c r="CYC52" s="1332"/>
      <c r="CYD52" s="1332"/>
      <c r="CYE52" s="1332"/>
      <c r="CYF52" s="1332"/>
      <c r="CYG52" s="1332"/>
      <c r="CYH52" s="1332"/>
      <c r="CYI52" s="1332"/>
      <c r="CYJ52" s="1332"/>
      <c r="CYK52" s="1332"/>
      <c r="CYL52" s="1332"/>
      <c r="CYM52" s="1332"/>
      <c r="CYN52" s="1332"/>
      <c r="CYO52" s="1332"/>
      <c r="CYP52" s="1332"/>
      <c r="CYQ52" s="1332"/>
      <c r="CYR52" s="1332"/>
      <c r="CYS52" s="1332"/>
      <c r="CYT52" s="1332"/>
      <c r="CYU52" s="1332"/>
      <c r="CYV52" s="1332"/>
      <c r="CYW52" s="1332"/>
      <c r="CYX52" s="1332"/>
      <c r="CYY52" s="1332"/>
      <c r="CYZ52" s="1332"/>
      <c r="CZA52" s="1332"/>
      <c r="CZB52" s="1332"/>
      <c r="CZC52" s="1332"/>
      <c r="CZD52" s="1332"/>
      <c r="CZE52" s="1332"/>
      <c r="CZF52" s="1332"/>
      <c r="CZG52" s="1332"/>
      <c r="CZH52" s="1332"/>
      <c r="CZI52" s="1332"/>
      <c r="CZJ52" s="1332"/>
      <c r="CZK52" s="1332"/>
      <c r="CZL52" s="1332"/>
      <c r="CZM52" s="1332"/>
      <c r="CZN52" s="1332"/>
      <c r="CZO52" s="1332"/>
      <c r="CZP52" s="1332"/>
      <c r="CZQ52" s="1332"/>
      <c r="CZR52" s="1332"/>
      <c r="CZS52" s="1332"/>
      <c r="CZT52" s="1332"/>
      <c r="CZU52" s="1332"/>
      <c r="CZV52" s="1332"/>
      <c r="CZW52" s="1332"/>
      <c r="CZX52" s="1332"/>
      <c r="CZY52" s="1332"/>
      <c r="CZZ52" s="1332"/>
      <c r="DAA52" s="1332"/>
      <c r="DAB52" s="1332"/>
      <c r="DAC52" s="1332"/>
      <c r="DAD52" s="1332"/>
      <c r="DAE52" s="1332"/>
      <c r="DAF52" s="1332"/>
      <c r="DAG52" s="1332"/>
      <c r="DAH52" s="1332"/>
      <c r="DAI52" s="1332"/>
      <c r="DAJ52" s="1332"/>
      <c r="DAK52" s="1332"/>
      <c r="DAL52" s="1332"/>
      <c r="DAM52" s="1332"/>
      <c r="DAN52" s="1332"/>
      <c r="DAO52" s="1332"/>
      <c r="DAP52" s="1332"/>
      <c r="DAQ52" s="1332"/>
      <c r="DAR52" s="1332"/>
      <c r="DAS52" s="1332"/>
      <c r="DAT52" s="1332"/>
      <c r="DAU52" s="1332"/>
      <c r="DAV52" s="1332"/>
      <c r="DAW52" s="1332"/>
      <c r="DAX52" s="1332"/>
      <c r="DAY52" s="1332"/>
      <c r="DAZ52" s="1332"/>
      <c r="DBA52" s="1332"/>
      <c r="DBB52" s="1332"/>
      <c r="DBC52" s="1332"/>
      <c r="DBD52" s="1332"/>
      <c r="DBE52" s="1332"/>
      <c r="DBF52" s="1332"/>
      <c r="DBG52" s="1332"/>
      <c r="DBH52" s="1332"/>
      <c r="DBI52" s="1332"/>
      <c r="DBJ52" s="1332"/>
      <c r="DBK52" s="1332"/>
      <c r="DBL52" s="1332"/>
      <c r="DBM52" s="1332"/>
      <c r="DBN52" s="1332"/>
      <c r="DBO52" s="1332"/>
      <c r="DBP52" s="1332"/>
      <c r="DBQ52" s="1332"/>
      <c r="DBR52" s="1332"/>
      <c r="DBS52" s="1332"/>
      <c r="DBT52" s="1332"/>
      <c r="DBU52" s="1332"/>
      <c r="DBV52" s="1332"/>
      <c r="DBW52" s="1332"/>
      <c r="DBX52" s="1332"/>
      <c r="DBY52" s="1332"/>
      <c r="DBZ52" s="1332"/>
      <c r="DCA52" s="1332"/>
      <c r="DCB52" s="1332"/>
      <c r="DCC52" s="1332"/>
      <c r="DCD52" s="1332"/>
      <c r="DCE52" s="1332"/>
      <c r="DCF52" s="1332"/>
      <c r="DCG52" s="1332"/>
      <c r="DCH52" s="1332"/>
      <c r="DCI52" s="1332"/>
      <c r="DCJ52" s="1332"/>
      <c r="DCK52" s="1332"/>
      <c r="DCL52" s="1332"/>
      <c r="DCM52" s="1332"/>
      <c r="DCN52" s="1332"/>
      <c r="DCO52" s="1332"/>
      <c r="DCP52" s="1332"/>
      <c r="DCQ52" s="1332"/>
      <c r="DCR52" s="1332"/>
      <c r="DCS52" s="1332"/>
      <c r="DCT52" s="1332"/>
      <c r="DCU52" s="1332"/>
      <c r="DCV52" s="1332"/>
      <c r="DCW52" s="1332"/>
      <c r="DCX52" s="1332"/>
      <c r="DCY52" s="1332"/>
      <c r="DCZ52" s="1332"/>
      <c r="DDA52" s="1332"/>
      <c r="DDB52" s="1332"/>
      <c r="DDC52" s="1332"/>
      <c r="DDD52" s="1332"/>
      <c r="DDE52" s="1332"/>
      <c r="DDF52" s="1332"/>
      <c r="DDG52" s="1332"/>
      <c r="DDH52" s="1332"/>
      <c r="DDI52" s="1332"/>
      <c r="DDJ52" s="1332"/>
      <c r="DDK52" s="1332"/>
      <c r="DDL52" s="1332"/>
      <c r="DDM52" s="1332"/>
      <c r="DDN52" s="1332"/>
      <c r="DDO52" s="1332"/>
      <c r="DDP52" s="1332"/>
      <c r="DDQ52" s="1332"/>
      <c r="DDR52" s="1332"/>
      <c r="DDS52" s="1332"/>
      <c r="DDT52" s="1332"/>
      <c r="DDU52" s="1332"/>
      <c r="DDV52" s="1332"/>
      <c r="DDW52" s="1332"/>
      <c r="DDX52" s="1332"/>
      <c r="DDY52" s="1332"/>
      <c r="DDZ52" s="1332"/>
      <c r="DEA52" s="1332"/>
      <c r="DEB52" s="1332"/>
      <c r="DEC52" s="1332"/>
      <c r="DED52" s="1332"/>
      <c r="DEE52" s="1332"/>
      <c r="DEF52" s="1332"/>
      <c r="DEG52" s="1332"/>
      <c r="DEH52" s="1332"/>
      <c r="DEI52" s="1332"/>
      <c r="DEJ52" s="1332"/>
      <c r="DEK52" s="1332"/>
      <c r="DEL52" s="1332"/>
      <c r="DEM52" s="1332"/>
      <c r="DEN52" s="1332"/>
      <c r="DEO52" s="1332"/>
      <c r="DEP52" s="1332"/>
      <c r="DEQ52" s="1332"/>
      <c r="DER52" s="1332"/>
      <c r="DES52" s="1332"/>
      <c r="DET52" s="1332"/>
      <c r="DEU52" s="1332"/>
      <c r="DEV52" s="1332"/>
      <c r="DEW52" s="1332"/>
      <c r="DEX52" s="1332"/>
      <c r="DEY52" s="1332"/>
      <c r="DEZ52" s="1332"/>
      <c r="DFA52" s="1332"/>
      <c r="DFB52" s="1332"/>
      <c r="DFC52" s="1332"/>
      <c r="DFD52" s="1332"/>
      <c r="DFE52" s="1332"/>
      <c r="DFF52" s="1332"/>
      <c r="DFG52" s="1332"/>
      <c r="DFH52" s="1332"/>
      <c r="DFI52" s="1332"/>
      <c r="DFJ52" s="1332"/>
      <c r="DFK52" s="1332"/>
      <c r="DFL52" s="1332"/>
      <c r="DFM52" s="1332"/>
      <c r="DFN52" s="1332"/>
      <c r="DFO52" s="1332"/>
      <c r="DFP52" s="1332"/>
      <c r="DFQ52" s="1332"/>
      <c r="DFR52" s="1332"/>
      <c r="DFS52" s="1332"/>
      <c r="DFT52" s="1332"/>
      <c r="DFU52" s="1332"/>
      <c r="DFV52" s="1332"/>
      <c r="DFW52" s="1332"/>
      <c r="DFX52" s="1332"/>
      <c r="DFY52" s="1332"/>
      <c r="DFZ52" s="1332"/>
      <c r="DGA52" s="1332"/>
      <c r="DGB52" s="1332"/>
      <c r="DGC52" s="1332"/>
      <c r="DGD52" s="1332"/>
      <c r="DGE52" s="1332"/>
      <c r="DGF52" s="1332"/>
      <c r="DGG52" s="1332"/>
      <c r="DGH52" s="1332"/>
      <c r="DGI52" s="1332"/>
      <c r="DGJ52" s="1332"/>
      <c r="DGK52" s="1332"/>
      <c r="DGL52" s="1332"/>
      <c r="DGM52" s="1332"/>
      <c r="DGN52" s="1332"/>
      <c r="DGO52" s="1332"/>
      <c r="DGP52" s="1332"/>
      <c r="DGQ52" s="1332"/>
      <c r="DGR52" s="1332"/>
      <c r="DGS52" s="1332"/>
      <c r="DGT52" s="1332"/>
      <c r="DGU52" s="1332"/>
      <c r="DGV52" s="1332"/>
      <c r="DGW52" s="1332"/>
      <c r="DGX52" s="1332"/>
      <c r="DGY52" s="1332"/>
      <c r="DGZ52" s="1332"/>
      <c r="DHA52" s="1332"/>
      <c r="DHB52" s="1332"/>
      <c r="DHC52" s="1332"/>
      <c r="DHD52" s="1332"/>
      <c r="DHE52" s="1332"/>
      <c r="DHF52" s="1332"/>
      <c r="DHG52" s="1332"/>
      <c r="DHH52" s="1332"/>
      <c r="DHI52" s="1332"/>
      <c r="DHJ52" s="1332"/>
      <c r="DHK52" s="1332"/>
      <c r="DHL52" s="1332"/>
      <c r="DHM52" s="1332"/>
      <c r="DHN52" s="1332"/>
      <c r="DHO52" s="1332"/>
      <c r="DHP52" s="1332"/>
      <c r="DHQ52" s="1332"/>
      <c r="DHR52" s="1332"/>
      <c r="DHS52" s="1332"/>
      <c r="DHT52" s="1332"/>
      <c r="DHU52" s="1332"/>
      <c r="DHV52" s="1332"/>
      <c r="DHW52" s="1332"/>
      <c r="DHX52" s="1332"/>
      <c r="DHY52" s="1332"/>
      <c r="DHZ52" s="1332"/>
      <c r="DIA52" s="1332"/>
      <c r="DIB52" s="1332"/>
      <c r="DIC52" s="1332"/>
      <c r="DID52" s="1332"/>
      <c r="DIE52" s="1332"/>
      <c r="DIF52" s="1332"/>
      <c r="DIG52" s="1332"/>
      <c r="DIH52" s="1332"/>
      <c r="DII52" s="1332"/>
      <c r="DIJ52" s="1332"/>
      <c r="DIK52" s="1332"/>
      <c r="DIL52" s="1332"/>
      <c r="DIM52" s="1332"/>
      <c r="DIN52" s="1332"/>
      <c r="DIO52" s="1332"/>
      <c r="DIP52" s="1332"/>
      <c r="DIQ52" s="1332"/>
      <c r="DIR52" s="1332"/>
      <c r="DIS52" s="1332"/>
      <c r="DIT52" s="1332"/>
      <c r="DIU52" s="1332"/>
      <c r="DIV52" s="1332"/>
      <c r="DIW52" s="1332"/>
      <c r="DIX52" s="1332"/>
      <c r="DIY52" s="1332"/>
      <c r="DIZ52" s="1332"/>
      <c r="DJA52" s="1332"/>
      <c r="DJB52" s="1332"/>
      <c r="DJC52" s="1332"/>
      <c r="DJD52" s="1332"/>
      <c r="DJE52" s="1332"/>
      <c r="DJF52" s="1332"/>
      <c r="DJG52" s="1332"/>
      <c r="DJH52" s="1332"/>
      <c r="DJI52" s="1332"/>
      <c r="DJJ52" s="1332"/>
      <c r="DJK52" s="1332"/>
      <c r="DJL52" s="1332"/>
      <c r="DJM52" s="1332"/>
      <c r="DJN52" s="1332"/>
      <c r="DJO52" s="1332"/>
      <c r="DJP52" s="1332"/>
      <c r="DJQ52" s="1332"/>
      <c r="DJR52" s="1332"/>
      <c r="DJS52" s="1332"/>
      <c r="DJT52" s="1332"/>
      <c r="DJU52" s="1332"/>
      <c r="DJV52" s="1332"/>
      <c r="DJW52" s="1332"/>
      <c r="DJX52" s="1332"/>
      <c r="DJY52" s="1332"/>
      <c r="DJZ52" s="1332"/>
      <c r="DKA52" s="1332"/>
      <c r="DKB52" s="1332"/>
      <c r="DKC52" s="1332"/>
      <c r="DKD52" s="1332"/>
      <c r="DKE52" s="1332"/>
      <c r="DKF52" s="1332"/>
      <c r="DKG52" s="1332"/>
      <c r="DKH52" s="1332"/>
      <c r="DKI52" s="1332"/>
      <c r="DKJ52" s="1332"/>
      <c r="DKK52" s="1332"/>
      <c r="DKL52" s="1332"/>
      <c r="DKM52" s="1332"/>
      <c r="DKN52" s="1332"/>
      <c r="DKO52" s="1332"/>
      <c r="DKP52" s="1332"/>
      <c r="DKQ52" s="1332"/>
      <c r="DKR52" s="1332"/>
      <c r="DKS52" s="1332"/>
      <c r="DKT52" s="1332"/>
      <c r="DKU52" s="1332"/>
      <c r="DKV52" s="1332"/>
      <c r="DKW52" s="1332"/>
      <c r="DKX52" s="1332"/>
      <c r="DKY52" s="1332"/>
      <c r="DKZ52" s="1332"/>
      <c r="DLA52" s="1332"/>
      <c r="DLB52" s="1332"/>
      <c r="DLC52" s="1332"/>
      <c r="DLD52" s="1332"/>
      <c r="DLE52" s="1332"/>
      <c r="DLF52" s="1332"/>
      <c r="DLG52" s="1332"/>
      <c r="DLH52" s="1332"/>
      <c r="DLI52" s="1332"/>
      <c r="DLJ52" s="1332"/>
      <c r="DLK52" s="1332"/>
      <c r="DLL52" s="1332"/>
      <c r="DLM52" s="1332"/>
      <c r="DLN52" s="1332"/>
      <c r="DLO52" s="1332"/>
      <c r="DLP52" s="1332"/>
      <c r="DLQ52" s="1332"/>
      <c r="DLR52" s="1332"/>
      <c r="DLS52" s="1332"/>
      <c r="DLT52" s="1332"/>
      <c r="DLU52" s="1332"/>
      <c r="DLV52" s="1332"/>
      <c r="DLW52" s="1332"/>
      <c r="DLX52" s="1332"/>
      <c r="DLY52" s="1332"/>
      <c r="DLZ52" s="1332"/>
      <c r="DMA52" s="1332"/>
      <c r="DMB52" s="1332"/>
      <c r="DMC52" s="1332"/>
      <c r="DMD52" s="1332"/>
      <c r="DME52" s="1332"/>
      <c r="DMF52" s="1332"/>
      <c r="DMG52" s="1332"/>
      <c r="DMH52" s="1332"/>
      <c r="DMI52" s="1332"/>
      <c r="DMJ52" s="1332"/>
      <c r="DMK52" s="1332"/>
      <c r="DML52" s="1332"/>
      <c r="DMM52" s="1332"/>
      <c r="DMN52" s="1332"/>
      <c r="DMO52" s="1332"/>
      <c r="DMP52" s="1332"/>
      <c r="DMQ52" s="1332"/>
      <c r="DMR52" s="1332"/>
      <c r="DMS52" s="1332"/>
      <c r="DMT52" s="1332"/>
      <c r="DMU52" s="1332"/>
      <c r="DMV52" s="1332"/>
      <c r="DMW52" s="1332"/>
      <c r="DMX52" s="1332"/>
      <c r="DMY52" s="1332"/>
      <c r="DMZ52" s="1332"/>
      <c r="DNA52" s="1332"/>
      <c r="DNB52" s="1332"/>
      <c r="DNC52" s="1332"/>
      <c r="DND52" s="1332"/>
      <c r="DNE52" s="1332"/>
      <c r="DNF52" s="1332"/>
      <c r="DNG52" s="1332"/>
      <c r="DNH52" s="1332"/>
      <c r="DNI52" s="1332"/>
      <c r="DNJ52" s="1332"/>
      <c r="DNK52" s="1332"/>
      <c r="DNL52" s="1332"/>
      <c r="DNM52" s="1332"/>
      <c r="DNN52" s="1332"/>
      <c r="DNO52" s="1332"/>
      <c r="DNP52" s="1332"/>
      <c r="DNQ52" s="1332"/>
      <c r="DNR52" s="1332"/>
      <c r="DNS52" s="1332"/>
      <c r="DNT52" s="1332"/>
      <c r="DNU52" s="1332"/>
      <c r="DNV52" s="1332"/>
      <c r="DNW52" s="1332"/>
      <c r="DNX52" s="1332"/>
      <c r="DNY52" s="1332"/>
      <c r="DNZ52" s="1332"/>
      <c r="DOA52" s="1332"/>
      <c r="DOB52" s="1332"/>
      <c r="DOC52" s="1332"/>
      <c r="DOD52" s="1332"/>
      <c r="DOE52" s="1332"/>
      <c r="DOF52" s="1332"/>
      <c r="DOG52" s="1332"/>
      <c r="DOH52" s="1332"/>
      <c r="DOI52" s="1332"/>
      <c r="DOJ52" s="1332"/>
      <c r="DOK52" s="1332"/>
      <c r="DOL52" s="1332"/>
      <c r="DOM52" s="1332"/>
      <c r="DON52" s="1332"/>
      <c r="DOO52" s="1332"/>
      <c r="DOP52" s="1332"/>
      <c r="DOQ52" s="1332"/>
      <c r="DOR52" s="1332"/>
      <c r="DOS52" s="1332"/>
      <c r="DOT52" s="1332"/>
      <c r="DOU52" s="1332"/>
      <c r="DOV52" s="1332"/>
      <c r="DOW52" s="1332"/>
      <c r="DOX52" s="1332"/>
      <c r="DOY52" s="1332"/>
      <c r="DOZ52" s="1332"/>
      <c r="DPA52" s="1332"/>
      <c r="DPB52" s="1332"/>
      <c r="DPC52" s="1332"/>
      <c r="DPD52" s="1332"/>
      <c r="DPE52" s="1332"/>
      <c r="DPF52" s="1332"/>
      <c r="DPG52" s="1332"/>
      <c r="DPH52" s="1332"/>
      <c r="DPI52" s="1332"/>
      <c r="DPJ52" s="1332"/>
      <c r="DPK52" s="1332"/>
      <c r="DPL52" s="1332"/>
      <c r="DPM52" s="1332"/>
      <c r="DPN52" s="1332"/>
      <c r="DPO52" s="1332"/>
      <c r="DPP52" s="1332"/>
      <c r="DPQ52" s="1332"/>
      <c r="DPR52" s="1332"/>
      <c r="DPS52" s="1332"/>
      <c r="DPT52" s="1332"/>
      <c r="DPU52" s="1332"/>
      <c r="DPV52" s="1332"/>
      <c r="DPW52" s="1332"/>
      <c r="DPX52" s="1332"/>
      <c r="DPY52" s="1332"/>
      <c r="DPZ52" s="1332"/>
      <c r="DQA52" s="1332"/>
      <c r="DQB52" s="1332"/>
      <c r="DQC52" s="1332"/>
      <c r="DQD52" s="1332"/>
      <c r="DQE52" s="1332"/>
      <c r="DQF52" s="1332"/>
      <c r="DQG52" s="1332"/>
      <c r="DQH52" s="1332"/>
      <c r="DQI52" s="1332"/>
      <c r="DQJ52" s="1332"/>
      <c r="DQK52" s="1332"/>
      <c r="DQL52" s="1332"/>
      <c r="DQM52" s="1332"/>
      <c r="DQN52" s="1332"/>
      <c r="DQO52" s="1332"/>
      <c r="DQP52" s="1332"/>
      <c r="DQQ52" s="1332"/>
      <c r="DQR52" s="1332"/>
      <c r="DQS52" s="1332"/>
      <c r="DQT52" s="1332"/>
      <c r="DQU52" s="1332"/>
      <c r="DQV52" s="1332"/>
      <c r="DQW52" s="1332"/>
      <c r="DQX52" s="1332"/>
      <c r="DQY52" s="1332"/>
      <c r="DQZ52" s="1332"/>
      <c r="DRA52" s="1332"/>
      <c r="DRB52" s="1332"/>
      <c r="DRC52" s="1332"/>
      <c r="DRD52" s="1332"/>
      <c r="DRE52" s="1332"/>
      <c r="DRF52" s="1332"/>
      <c r="DRG52" s="1332"/>
      <c r="DRH52" s="1332"/>
      <c r="DRI52" s="1332"/>
      <c r="DRJ52" s="1332"/>
      <c r="DRK52" s="1332"/>
      <c r="DRL52" s="1332"/>
      <c r="DRM52" s="1332"/>
      <c r="DRN52" s="1332"/>
      <c r="DRO52" s="1332"/>
      <c r="DRP52" s="1332"/>
      <c r="DRQ52" s="1332"/>
      <c r="DRR52" s="1332"/>
      <c r="DRS52" s="1332"/>
      <c r="DRT52" s="1332"/>
      <c r="DRU52" s="1332"/>
      <c r="DRV52" s="1332"/>
      <c r="DRW52" s="1332"/>
      <c r="DRX52" s="1332"/>
      <c r="DRY52" s="1332"/>
      <c r="DRZ52" s="1332"/>
      <c r="DSA52" s="1332"/>
      <c r="DSB52" s="1332"/>
      <c r="DSC52" s="1332"/>
      <c r="DSD52" s="1332"/>
      <c r="DSE52" s="1332"/>
      <c r="DSF52" s="1332"/>
      <c r="DSG52" s="1332"/>
      <c r="DSH52" s="1332"/>
      <c r="DSI52" s="1332"/>
      <c r="DSJ52" s="1332"/>
      <c r="DSK52" s="1332"/>
      <c r="DSL52" s="1332"/>
      <c r="DSM52" s="1332"/>
      <c r="DSN52" s="1332"/>
      <c r="DSO52" s="1332"/>
      <c r="DSP52" s="1332"/>
      <c r="DSQ52" s="1332"/>
      <c r="DSR52" s="1332"/>
      <c r="DSS52" s="1332"/>
      <c r="DST52" s="1332"/>
      <c r="DSU52" s="1332"/>
      <c r="DSV52" s="1332"/>
      <c r="DSW52" s="1332"/>
      <c r="DSX52" s="1332"/>
      <c r="DSY52" s="1332"/>
      <c r="DSZ52" s="1332"/>
      <c r="DTA52" s="1332"/>
      <c r="DTB52" s="1332"/>
      <c r="DTC52" s="1332"/>
      <c r="DTD52" s="1332"/>
      <c r="DTE52" s="1332"/>
      <c r="DTF52" s="1332"/>
      <c r="DTG52" s="1332"/>
      <c r="DTH52" s="1332"/>
      <c r="DTI52" s="1332"/>
      <c r="DTJ52" s="1332"/>
      <c r="DTK52" s="1332"/>
      <c r="DTL52" s="1332"/>
      <c r="DTM52" s="1332"/>
      <c r="DTN52" s="1332"/>
      <c r="DTO52" s="1332"/>
      <c r="DTP52" s="1332"/>
      <c r="DTQ52" s="1332"/>
      <c r="DTR52" s="1332"/>
      <c r="DTS52" s="1332"/>
      <c r="DTT52" s="1332"/>
      <c r="DTU52" s="1332"/>
      <c r="DTV52" s="1332"/>
      <c r="DTW52" s="1332"/>
      <c r="DTX52" s="1332"/>
      <c r="DTY52" s="1332"/>
      <c r="DTZ52" s="1332"/>
      <c r="DUA52" s="1332"/>
      <c r="DUB52" s="1332"/>
      <c r="DUC52" s="1332"/>
      <c r="DUD52" s="1332"/>
      <c r="DUE52" s="1332"/>
      <c r="DUF52" s="1332"/>
      <c r="DUG52" s="1332"/>
      <c r="DUH52" s="1332"/>
      <c r="DUI52" s="1332"/>
      <c r="DUJ52" s="1332"/>
      <c r="DUK52" s="1332"/>
      <c r="DUL52" s="1332"/>
      <c r="DUM52" s="1332"/>
      <c r="DUN52" s="1332"/>
      <c r="DUO52" s="1332"/>
      <c r="DUP52" s="1332"/>
      <c r="DUQ52" s="1332"/>
      <c r="DUR52" s="1332"/>
      <c r="DUS52" s="1332"/>
      <c r="DUT52" s="1332"/>
      <c r="DUU52" s="1332"/>
      <c r="DUV52" s="1332"/>
      <c r="DUW52" s="1332"/>
      <c r="DUX52" s="1332"/>
      <c r="DUY52" s="1332"/>
      <c r="DUZ52" s="1332"/>
      <c r="DVA52" s="1332"/>
      <c r="DVB52" s="1332"/>
      <c r="DVC52" s="1332"/>
      <c r="DVD52" s="1332"/>
      <c r="DVE52" s="1332"/>
      <c r="DVF52" s="1332"/>
      <c r="DVG52" s="1332"/>
      <c r="DVH52" s="1332"/>
      <c r="DVI52" s="1332"/>
      <c r="DVJ52" s="1332"/>
      <c r="DVK52" s="1332"/>
      <c r="DVL52" s="1332"/>
      <c r="DVM52" s="1332"/>
      <c r="DVN52" s="1332"/>
      <c r="DVO52" s="1332"/>
      <c r="DVP52" s="1332"/>
      <c r="DVQ52" s="1332"/>
      <c r="DVR52" s="1332"/>
      <c r="DVS52" s="1332"/>
      <c r="DVT52" s="1332"/>
      <c r="DVU52" s="1332"/>
      <c r="DVV52" s="1332"/>
      <c r="DVW52" s="1332"/>
      <c r="DVX52" s="1332"/>
      <c r="DVY52" s="1332"/>
      <c r="DVZ52" s="1332"/>
      <c r="DWA52" s="1332"/>
      <c r="DWB52" s="1332"/>
      <c r="DWC52" s="1332"/>
      <c r="DWD52" s="1332"/>
      <c r="DWE52" s="1332"/>
      <c r="DWF52" s="1332"/>
      <c r="DWG52" s="1332"/>
      <c r="DWH52" s="1332"/>
      <c r="DWI52" s="1332"/>
      <c r="DWJ52" s="1332"/>
      <c r="DWK52" s="1332"/>
      <c r="DWL52" s="1332"/>
      <c r="DWM52" s="1332"/>
      <c r="DWN52" s="1332"/>
      <c r="DWO52" s="1332"/>
      <c r="DWP52" s="1332"/>
      <c r="DWQ52" s="1332"/>
      <c r="DWR52" s="1332"/>
      <c r="DWS52" s="1332"/>
      <c r="DWT52" s="1332"/>
      <c r="DWU52" s="1332"/>
      <c r="DWV52" s="1332"/>
      <c r="DWW52" s="1332"/>
      <c r="DWX52" s="1332"/>
      <c r="DWY52" s="1332"/>
      <c r="DWZ52" s="1332"/>
      <c r="DXA52" s="1332"/>
      <c r="DXB52" s="1332"/>
      <c r="DXC52" s="1332"/>
      <c r="DXD52" s="1332"/>
      <c r="DXE52" s="1332"/>
      <c r="DXF52" s="1332"/>
      <c r="DXG52" s="1332"/>
      <c r="DXH52" s="1332"/>
      <c r="DXI52" s="1332"/>
      <c r="DXJ52" s="1332"/>
      <c r="DXK52" s="1332"/>
      <c r="DXL52" s="1332"/>
      <c r="DXM52" s="1332"/>
      <c r="DXN52" s="1332"/>
      <c r="DXO52" s="1332"/>
      <c r="DXP52" s="1332"/>
      <c r="DXQ52" s="1332"/>
      <c r="DXR52" s="1332"/>
      <c r="DXS52" s="1332"/>
      <c r="DXT52" s="1332"/>
      <c r="DXU52" s="1332"/>
      <c r="DXV52" s="1332"/>
      <c r="DXW52" s="1332"/>
      <c r="DXX52" s="1332"/>
      <c r="DXY52" s="1332"/>
      <c r="DXZ52" s="1332"/>
      <c r="DYA52" s="1332"/>
      <c r="DYB52" s="1332"/>
      <c r="DYC52" s="1332"/>
      <c r="DYD52" s="1332"/>
      <c r="DYE52" s="1332"/>
      <c r="DYF52" s="1332"/>
      <c r="DYG52" s="1332"/>
      <c r="DYH52" s="1332"/>
      <c r="DYI52" s="1332"/>
      <c r="DYJ52" s="1332"/>
      <c r="DYK52" s="1332"/>
      <c r="DYL52" s="1332"/>
      <c r="DYM52" s="1332"/>
      <c r="DYN52" s="1332"/>
      <c r="DYO52" s="1332"/>
      <c r="DYP52" s="1332"/>
      <c r="DYQ52" s="1332"/>
      <c r="DYR52" s="1332"/>
      <c r="DYS52" s="1332"/>
      <c r="DYT52" s="1332"/>
      <c r="DYU52" s="1332"/>
      <c r="DYV52" s="1332"/>
      <c r="DYW52" s="1332"/>
      <c r="DYX52" s="1332"/>
      <c r="DYY52" s="1332"/>
      <c r="DYZ52" s="1332"/>
      <c r="DZA52" s="1332"/>
      <c r="DZB52" s="1332"/>
      <c r="DZC52" s="1332"/>
      <c r="DZD52" s="1332"/>
      <c r="DZE52" s="1332"/>
      <c r="DZF52" s="1332"/>
      <c r="DZG52" s="1332"/>
      <c r="DZH52" s="1332"/>
      <c r="DZI52" s="1332"/>
      <c r="DZJ52" s="1332"/>
      <c r="DZK52" s="1332"/>
      <c r="DZL52" s="1332"/>
      <c r="DZM52" s="1332"/>
      <c r="DZN52" s="1332"/>
      <c r="DZO52" s="1332"/>
      <c r="DZP52" s="1332"/>
      <c r="DZQ52" s="1332"/>
      <c r="DZR52" s="1332"/>
      <c r="DZS52" s="1332"/>
      <c r="DZT52" s="1332"/>
      <c r="DZU52" s="1332"/>
      <c r="DZV52" s="1332"/>
      <c r="DZW52" s="1332"/>
      <c r="DZX52" s="1332"/>
      <c r="DZY52" s="1332"/>
      <c r="DZZ52" s="1332"/>
      <c r="EAA52" s="1332"/>
      <c r="EAB52" s="1332"/>
      <c r="EAC52" s="1332"/>
      <c r="EAD52" s="1332"/>
      <c r="EAE52" s="1332"/>
      <c r="EAF52" s="1332"/>
      <c r="EAG52" s="1332"/>
      <c r="EAH52" s="1332"/>
      <c r="EAI52" s="1332"/>
      <c r="EAJ52" s="1332"/>
      <c r="EAK52" s="1332"/>
      <c r="EAL52" s="1332"/>
      <c r="EAM52" s="1332"/>
      <c r="EAN52" s="1332"/>
      <c r="EAO52" s="1332"/>
      <c r="EAP52" s="1332"/>
      <c r="EAQ52" s="1332"/>
      <c r="EAR52" s="1332"/>
      <c r="EAS52" s="1332"/>
      <c r="EAT52" s="1332"/>
      <c r="EAU52" s="1332"/>
      <c r="EAV52" s="1332"/>
      <c r="EAW52" s="1332"/>
      <c r="EAX52" s="1332"/>
      <c r="EAY52" s="1332"/>
      <c r="EAZ52" s="1332"/>
      <c r="EBA52" s="1332"/>
      <c r="EBB52" s="1332"/>
      <c r="EBC52" s="1332"/>
      <c r="EBD52" s="1332"/>
      <c r="EBE52" s="1332"/>
      <c r="EBF52" s="1332"/>
      <c r="EBG52" s="1332"/>
      <c r="EBH52" s="1332"/>
      <c r="EBI52" s="1332"/>
      <c r="EBJ52" s="1332"/>
      <c r="EBK52" s="1332"/>
      <c r="EBL52" s="1332"/>
      <c r="EBM52" s="1332"/>
      <c r="EBN52" s="1332"/>
      <c r="EBO52" s="1332"/>
      <c r="EBP52" s="1332"/>
      <c r="EBQ52" s="1332"/>
      <c r="EBR52" s="1332"/>
      <c r="EBS52" s="1332"/>
      <c r="EBT52" s="1332"/>
      <c r="EBU52" s="1332"/>
      <c r="EBV52" s="1332"/>
      <c r="EBW52" s="1332"/>
      <c r="EBX52" s="1332"/>
      <c r="EBY52" s="1332"/>
      <c r="EBZ52" s="1332"/>
      <c r="ECA52" s="1332"/>
      <c r="ECB52" s="1332"/>
      <c r="ECC52" s="1332"/>
      <c r="ECD52" s="1332"/>
      <c r="ECE52" s="1332"/>
      <c r="ECF52" s="1332"/>
      <c r="ECG52" s="1332"/>
      <c r="ECH52" s="1332"/>
      <c r="ECI52" s="1332"/>
      <c r="ECJ52" s="1332"/>
      <c r="ECK52" s="1332"/>
      <c r="ECL52" s="1332"/>
      <c r="ECM52" s="1332"/>
      <c r="ECN52" s="1332"/>
      <c r="ECO52" s="1332"/>
      <c r="ECP52" s="1332"/>
      <c r="ECQ52" s="1332"/>
      <c r="ECR52" s="1332"/>
      <c r="ECS52" s="1332"/>
      <c r="ECT52" s="1332"/>
      <c r="ECU52" s="1332"/>
      <c r="ECV52" s="1332"/>
      <c r="ECW52" s="1332"/>
      <c r="ECX52" s="1332"/>
      <c r="ECY52" s="1332"/>
      <c r="ECZ52" s="1332"/>
      <c r="EDA52" s="1332"/>
      <c r="EDB52" s="1332"/>
      <c r="EDC52" s="1332"/>
      <c r="EDD52" s="1332"/>
      <c r="EDE52" s="1332"/>
      <c r="EDF52" s="1332"/>
      <c r="EDG52" s="1332"/>
      <c r="EDH52" s="1332"/>
      <c r="EDI52" s="1332"/>
      <c r="EDJ52" s="1332"/>
      <c r="EDK52" s="1332"/>
      <c r="EDL52" s="1332"/>
      <c r="EDM52" s="1332"/>
      <c r="EDN52" s="1332"/>
      <c r="EDO52" s="1332"/>
      <c r="EDP52" s="1332"/>
      <c r="EDQ52" s="1332"/>
      <c r="EDR52" s="1332"/>
      <c r="EDS52" s="1332"/>
      <c r="EDT52" s="1332"/>
      <c r="EDU52" s="1332"/>
      <c r="EDV52" s="1332"/>
      <c r="EDW52" s="1332"/>
      <c r="EDX52" s="1332"/>
      <c r="EDY52" s="1332"/>
      <c r="EDZ52" s="1332"/>
      <c r="EEA52" s="1332"/>
      <c r="EEB52" s="1332"/>
      <c r="EEC52" s="1332"/>
      <c r="EED52" s="1332"/>
      <c r="EEE52" s="1332"/>
      <c r="EEF52" s="1332"/>
      <c r="EEG52" s="1332"/>
      <c r="EEH52" s="1332"/>
      <c r="EEI52" s="1332"/>
      <c r="EEJ52" s="1332"/>
      <c r="EEK52" s="1332"/>
      <c r="EEL52" s="1332"/>
      <c r="EEM52" s="1332"/>
      <c r="EEN52" s="1332"/>
      <c r="EEO52" s="1332"/>
      <c r="EEP52" s="1332"/>
      <c r="EEQ52" s="1332"/>
      <c r="EER52" s="1332"/>
      <c r="EES52" s="1332"/>
      <c r="EET52" s="1332"/>
      <c r="EEU52" s="1332"/>
      <c r="EEV52" s="1332"/>
      <c r="EEW52" s="1332"/>
      <c r="EEX52" s="1332"/>
      <c r="EEY52" s="1332"/>
      <c r="EEZ52" s="1332"/>
      <c r="EFA52" s="1332"/>
      <c r="EFB52" s="1332"/>
      <c r="EFC52" s="1332"/>
      <c r="EFD52" s="1332"/>
      <c r="EFE52" s="1332"/>
      <c r="EFF52" s="1332"/>
      <c r="EFG52" s="1332"/>
      <c r="EFH52" s="1332"/>
      <c r="EFI52" s="1332"/>
      <c r="EFJ52" s="1332"/>
      <c r="EFK52" s="1332"/>
      <c r="EFL52" s="1332"/>
      <c r="EFM52" s="1332"/>
      <c r="EFN52" s="1332"/>
      <c r="EFO52" s="1332"/>
      <c r="EFP52" s="1332"/>
      <c r="EFQ52" s="1332"/>
      <c r="EFR52" s="1332"/>
      <c r="EFS52" s="1332"/>
      <c r="EFT52" s="1332"/>
      <c r="EFU52" s="1332"/>
      <c r="EFV52" s="1332"/>
      <c r="EFW52" s="1332"/>
      <c r="EFX52" s="1332"/>
      <c r="EFY52" s="1332"/>
      <c r="EFZ52" s="1332"/>
      <c r="EGA52" s="1332"/>
      <c r="EGB52" s="1332"/>
      <c r="EGC52" s="1332"/>
      <c r="EGD52" s="1332"/>
      <c r="EGE52" s="1332"/>
      <c r="EGF52" s="1332"/>
      <c r="EGG52" s="1332"/>
      <c r="EGH52" s="1332"/>
      <c r="EGI52" s="1332"/>
      <c r="EGJ52" s="1332"/>
      <c r="EGK52" s="1332"/>
      <c r="EGL52" s="1332"/>
      <c r="EGM52" s="1332"/>
      <c r="EGN52" s="1332"/>
      <c r="EGO52" s="1332"/>
      <c r="EGP52" s="1332"/>
      <c r="EGQ52" s="1332"/>
      <c r="EGR52" s="1332"/>
      <c r="EGS52" s="1332"/>
      <c r="EGT52" s="1332"/>
      <c r="EGU52" s="1332"/>
      <c r="EGV52" s="1332"/>
      <c r="EGW52" s="1332"/>
      <c r="EGX52" s="1332"/>
      <c r="EGY52" s="1332"/>
      <c r="EGZ52" s="1332"/>
      <c r="EHA52" s="1332"/>
      <c r="EHB52" s="1332"/>
      <c r="EHC52" s="1332"/>
      <c r="EHD52" s="1332"/>
      <c r="EHE52" s="1332"/>
      <c r="EHF52" s="1332"/>
      <c r="EHG52" s="1332"/>
      <c r="EHH52" s="1332"/>
      <c r="EHI52" s="1332"/>
      <c r="EHJ52" s="1332"/>
      <c r="EHK52" s="1332"/>
      <c r="EHL52" s="1332"/>
      <c r="EHM52" s="1332"/>
      <c r="EHN52" s="1332"/>
      <c r="EHO52" s="1332"/>
      <c r="EHP52" s="1332"/>
      <c r="EHQ52" s="1332"/>
      <c r="EHR52" s="1332"/>
      <c r="EHS52" s="1332"/>
      <c r="EHT52" s="1332"/>
      <c r="EHU52" s="1332"/>
      <c r="EHV52" s="1332"/>
      <c r="EHW52" s="1332"/>
      <c r="EHX52" s="1332"/>
      <c r="EHY52" s="1332"/>
      <c r="EHZ52" s="1332"/>
      <c r="EIA52" s="1332"/>
      <c r="EIB52" s="1332"/>
      <c r="EIC52" s="1332"/>
      <c r="EID52" s="1332"/>
      <c r="EIE52" s="1332"/>
      <c r="EIF52" s="1332"/>
      <c r="EIG52" s="1332"/>
      <c r="EIH52" s="1332"/>
      <c r="EII52" s="1332"/>
      <c r="EIJ52" s="1332"/>
      <c r="EIK52" s="1332"/>
      <c r="EIL52" s="1332"/>
      <c r="EIM52" s="1332"/>
      <c r="EIN52" s="1332"/>
      <c r="EIO52" s="1332"/>
      <c r="EIP52" s="1332"/>
      <c r="EIQ52" s="1332"/>
      <c r="EIR52" s="1332"/>
      <c r="EIS52" s="1332"/>
      <c r="EIT52" s="1332"/>
      <c r="EIU52" s="1332"/>
      <c r="EIV52" s="1332"/>
      <c r="EIW52" s="1332"/>
      <c r="EIX52" s="1332"/>
      <c r="EIY52" s="1332"/>
      <c r="EIZ52" s="1332"/>
      <c r="EJA52" s="1332"/>
      <c r="EJB52" s="1332"/>
      <c r="EJC52" s="1332"/>
      <c r="EJD52" s="1332"/>
      <c r="EJE52" s="1332"/>
      <c r="EJF52" s="1332"/>
      <c r="EJG52" s="1332"/>
      <c r="EJH52" s="1332"/>
      <c r="EJI52" s="1332"/>
      <c r="EJJ52" s="1332"/>
      <c r="EJK52" s="1332"/>
      <c r="EJL52" s="1332"/>
      <c r="EJM52" s="1332"/>
      <c r="EJN52" s="1332"/>
      <c r="EJO52" s="1332"/>
      <c r="EJP52" s="1332"/>
      <c r="EJQ52" s="1332"/>
      <c r="EJR52" s="1332"/>
      <c r="EJS52" s="1332"/>
      <c r="EJT52" s="1332"/>
      <c r="EJU52" s="1332"/>
      <c r="EJV52" s="1332"/>
      <c r="EJW52" s="1332"/>
      <c r="EJX52" s="1332"/>
      <c r="EJY52" s="1332"/>
      <c r="EJZ52" s="1332"/>
      <c r="EKA52" s="1332"/>
      <c r="EKB52" s="1332"/>
      <c r="EKC52" s="1332"/>
      <c r="EKD52" s="1332"/>
      <c r="EKE52" s="1332"/>
      <c r="EKF52" s="1332"/>
      <c r="EKG52" s="1332"/>
      <c r="EKH52" s="1332"/>
      <c r="EKI52" s="1332"/>
      <c r="EKJ52" s="1332"/>
      <c r="EKK52" s="1332"/>
      <c r="EKL52" s="1332"/>
      <c r="EKM52" s="1332"/>
      <c r="EKN52" s="1332"/>
      <c r="EKO52" s="1332"/>
      <c r="EKP52" s="1332"/>
      <c r="EKQ52" s="1332"/>
      <c r="EKR52" s="1332"/>
      <c r="EKS52" s="1332"/>
      <c r="EKT52" s="1332"/>
      <c r="EKU52" s="1332"/>
      <c r="EKV52" s="1332"/>
      <c r="EKW52" s="1332"/>
      <c r="EKX52" s="1332"/>
      <c r="EKY52" s="1332"/>
      <c r="EKZ52" s="1332"/>
      <c r="ELA52" s="1332"/>
      <c r="ELB52" s="1332"/>
      <c r="ELC52" s="1332"/>
      <c r="ELD52" s="1332"/>
      <c r="ELE52" s="1332"/>
      <c r="ELF52" s="1332"/>
      <c r="ELG52" s="1332"/>
      <c r="ELH52" s="1332"/>
      <c r="ELI52" s="1332"/>
      <c r="ELJ52" s="1332"/>
      <c r="ELK52" s="1332"/>
      <c r="ELL52" s="1332"/>
      <c r="ELM52" s="1332"/>
      <c r="ELN52" s="1332"/>
      <c r="ELO52" s="1332"/>
      <c r="ELP52" s="1332"/>
      <c r="ELQ52" s="1332"/>
      <c r="ELR52" s="1332"/>
      <c r="ELS52" s="1332"/>
      <c r="ELT52" s="1332"/>
      <c r="ELU52" s="1332"/>
      <c r="ELV52" s="1332"/>
      <c r="ELW52" s="1332"/>
      <c r="ELX52" s="1332"/>
      <c r="ELY52" s="1332"/>
      <c r="ELZ52" s="1332"/>
      <c r="EMA52" s="1332"/>
      <c r="EMB52" s="1332"/>
      <c r="EMC52" s="1332"/>
      <c r="EMD52" s="1332"/>
      <c r="EME52" s="1332"/>
      <c r="EMF52" s="1332"/>
      <c r="EMG52" s="1332"/>
      <c r="EMH52" s="1332"/>
      <c r="EMI52" s="1332"/>
      <c r="EMJ52" s="1332"/>
      <c r="EMK52" s="1332"/>
      <c r="EML52" s="1332"/>
      <c r="EMM52" s="1332"/>
      <c r="EMN52" s="1332"/>
      <c r="EMO52" s="1332"/>
      <c r="EMP52" s="1332"/>
      <c r="EMQ52" s="1332"/>
      <c r="EMR52" s="1332"/>
      <c r="EMS52" s="1332"/>
      <c r="EMT52" s="1332"/>
      <c r="EMU52" s="1332"/>
      <c r="EMV52" s="1332"/>
      <c r="EMW52" s="1332"/>
      <c r="EMX52" s="1332"/>
      <c r="EMY52" s="1332"/>
      <c r="EMZ52" s="1332"/>
      <c r="ENA52" s="1332"/>
      <c r="ENB52" s="1332"/>
      <c r="ENC52" s="1332"/>
      <c r="END52" s="1332"/>
      <c r="ENE52" s="1332"/>
      <c r="ENF52" s="1332"/>
      <c r="ENG52" s="1332"/>
      <c r="ENH52" s="1332"/>
      <c r="ENI52" s="1332"/>
      <c r="ENJ52" s="1332"/>
      <c r="ENK52" s="1332"/>
      <c r="ENL52" s="1332"/>
      <c r="ENM52" s="1332"/>
      <c r="ENN52" s="1332"/>
      <c r="ENO52" s="1332"/>
      <c r="ENP52" s="1332"/>
      <c r="ENQ52" s="1332"/>
      <c r="ENR52" s="1332"/>
      <c r="ENS52" s="1332"/>
      <c r="ENT52" s="1332"/>
      <c r="ENU52" s="1332"/>
      <c r="ENV52" s="1332"/>
      <c r="ENW52" s="1332"/>
      <c r="ENX52" s="1332"/>
      <c r="ENY52" s="1332"/>
      <c r="ENZ52" s="1332"/>
      <c r="EOA52" s="1332"/>
      <c r="EOB52" s="1332"/>
      <c r="EOC52" s="1332"/>
      <c r="EOD52" s="1332"/>
      <c r="EOE52" s="1332"/>
      <c r="EOF52" s="1332"/>
      <c r="EOG52" s="1332"/>
      <c r="EOH52" s="1332"/>
      <c r="EOI52" s="1332"/>
      <c r="EOJ52" s="1332"/>
      <c r="EOK52" s="1332"/>
      <c r="EOL52" s="1332"/>
      <c r="EOM52" s="1332"/>
      <c r="EON52" s="1332"/>
      <c r="EOO52" s="1332"/>
      <c r="EOP52" s="1332"/>
      <c r="EOQ52" s="1332"/>
      <c r="EOR52" s="1332"/>
      <c r="EOS52" s="1332"/>
      <c r="EOT52" s="1332"/>
      <c r="EOU52" s="1332"/>
      <c r="EOV52" s="1332"/>
      <c r="EOW52" s="1332"/>
      <c r="EOX52" s="1332"/>
      <c r="EOY52" s="1332"/>
      <c r="EOZ52" s="1332"/>
      <c r="EPA52" s="1332"/>
      <c r="EPB52" s="1332"/>
      <c r="EPC52" s="1332"/>
      <c r="EPD52" s="1332"/>
      <c r="EPE52" s="1332"/>
      <c r="EPF52" s="1332"/>
      <c r="EPG52" s="1332"/>
      <c r="EPH52" s="1332"/>
      <c r="EPI52" s="1332"/>
      <c r="EPJ52" s="1332"/>
      <c r="EPK52" s="1332"/>
      <c r="EPL52" s="1332"/>
      <c r="EPM52" s="1332"/>
      <c r="EPN52" s="1332"/>
      <c r="EPO52" s="1332"/>
      <c r="EPP52" s="1332"/>
      <c r="EPQ52" s="1332"/>
      <c r="EPR52" s="1332"/>
      <c r="EPS52" s="1332"/>
      <c r="EPT52" s="1332"/>
      <c r="EPU52" s="1332"/>
      <c r="EPV52" s="1332"/>
      <c r="EPW52" s="1332"/>
      <c r="EPX52" s="1332"/>
      <c r="EPY52" s="1332"/>
      <c r="EPZ52" s="1332"/>
      <c r="EQA52" s="1332"/>
      <c r="EQB52" s="1332"/>
      <c r="EQC52" s="1332"/>
      <c r="EQD52" s="1332"/>
      <c r="EQE52" s="1332"/>
      <c r="EQF52" s="1332"/>
      <c r="EQG52" s="1332"/>
      <c r="EQH52" s="1332"/>
      <c r="EQI52" s="1332"/>
      <c r="EQJ52" s="1332"/>
      <c r="EQK52" s="1332"/>
      <c r="EQL52" s="1332"/>
      <c r="EQM52" s="1332"/>
      <c r="EQN52" s="1332"/>
      <c r="EQO52" s="1332"/>
      <c r="EQP52" s="1332"/>
      <c r="EQQ52" s="1332"/>
      <c r="EQR52" s="1332"/>
      <c r="EQS52" s="1332"/>
      <c r="EQT52" s="1332"/>
      <c r="EQU52" s="1332"/>
      <c r="EQV52" s="1332"/>
      <c r="EQW52" s="1332"/>
      <c r="EQX52" s="1332"/>
      <c r="EQY52" s="1332"/>
      <c r="EQZ52" s="1332"/>
      <c r="ERA52" s="1332"/>
      <c r="ERB52" s="1332"/>
      <c r="ERC52" s="1332"/>
      <c r="ERD52" s="1332"/>
      <c r="ERE52" s="1332"/>
      <c r="ERF52" s="1332"/>
      <c r="ERG52" s="1332"/>
      <c r="ERH52" s="1332"/>
      <c r="ERI52" s="1332"/>
      <c r="ERJ52" s="1332"/>
      <c r="ERK52" s="1332"/>
      <c r="ERL52" s="1332"/>
      <c r="ERM52" s="1332"/>
      <c r="ERN52" s="1332"/>
      <c r="ERO52" s="1332"/>
      <c r="ERP52" s="1332"/>
      <c r="ERQ52" s="1332"/>
      <c r="ERR52" s="1332"/>
      <c r="ERS52" s="1332"/>
      <c r="ERT52" s="1332"/>
      <c r="ERU52" s="1332"/>
      <c r="ERV52" s="1332"/>
      <c r="ERW52" s="1332"/>
      <c r="ERX52" s="1332"/>
      <c r="ERY52" s="1332"/>
      <c r="ERZ52" s="1332"/>
      <c r="ESA52" s="1332"/>
      <c r="ESB52" s="1332"/>
      <c r="ESC52" s="1332"/>
      <c r="ESD52" s="1332"/>
      <c r="ESE52" s="1332"/>
      <c r="ESF52" s="1332"/>
      <c r="ESG52" s="1332"/>
      <c r="ESH52" s="1332"/>
      <c r="ESI52" s="1332"/>
      <c r="ESJ52" s="1332"/>
      <c r="ESK52" s="1332"/>
      <c r="ESL52" s="1332"/>
      <c r="ESM52" s="1332"/>
      <c r="ESN52" s="1332"/>
      <c r="ESO52" s="1332"/>
      <c r="ESP52" s="1332"/>
      <c r="ESQ52" s="1332"/>
      <c r="ESR52" s="1332"/>
      <c r="ESS52" s="1332"/>
      <c r="EST52" s="1332"/>
      <c r="ESU52" s="1332"/>
      <c r="ESV52" s="1332"/>
      <c r="ESW52" s="1332"/>
      <c r="ESX52" s="1332"/>
      <c r="ESY52" s="1332"/>
      <c r="ESZ52" s="1332"/>
      <c r="ETA52" s="1332"/>
      <c r="ETB52" s="1332"/>
      <c r="ETC52" s="1332"/>
      <c r="ETD52" s="1332"/>
      <c r="ETE52" s="1332"/>
      <c r="ETF52" s="1332"/>
      <c r="ETG52" s="1332"/>
      <c r="ETH52" s="1332"/>
      <c r="ETI52" s="1332"/>
      <c r="ETJ52" s="1332"/>
      <c r="ETK52" s="1332"/>
      <c r="ETL52" s="1332"/>
      <c r="ETM52" s="1332"/>
      <c r="ETN52" s="1332"/>
      <c r="ETO52" s="1332"/>
      <c r="ETP52" s="1332"/>
      <c r="ETQ52" s="1332"/>
      <c r="ETR52" s="1332"/>
      <c r="ETS52" s="1332"/>
      <c r="ETT52" s="1332"/>
      <c r="ETU52" s="1332"/>
      <c r="ETV52" s="1332"/>
      <c r="ETW52" s="1332"/>
      <c r="ETX52" s="1332"/>
      <c r="ETY52" s="1332"/>
      <c r="ETZ52" s="1332"/>
      <c r="EUA52" s="1332"/>
      <c r="EUB52" s="1332"/>
      <c r="EUC52" s="1332"/>
      <c r="EUD52" s="1332"/>
      <c r="EUE52" s="1332"/>
      <c r="EUF52" s="1332"/>
      <c r="EUG52" s="1332"/>
      <c r="EUH52" s="1332"/>
      <c r="EUI52" s="1332"/>
      <c r="EUJ52" s="1332"/>
      <c r="EUK52" s="1332"/>
      <c r="EUL52" s="1332"/>
      <c r="EUM52" s="1332"/>
      <c r="EUN52" s="1332"/>
      <c r="EUO52" s="1332"/>
      <c r="EUP52" s="1332"/>
      <c r="EUQ52" s="1332"/>
      <c r="EUR52" s="1332"/>
      <c r="EUS52" s="1332"/>
      <c r="EUT52" s="1332"/>
      <c r="EUU52" s="1332"/>
      <c r="EUV52" s="1332"/>
      <c r="EUW52" s="1332"/>
      <c r="EUX52" s="1332"/>
      <c r="EUY52" s="1332"/>
      <c r="EUZ52" s="1332"/>
      <c r="EVA52" s="1332"/>
      <c r="EVB52" s="1332"/>
      <c r="EVC52" s="1332"/>
      <c r="EVD52" s="1332"/>
      <c r="EVE52" s="1332"/>
      <c r="EVF52" s="1332"/>
      <c r="EVG52" s="1332"/>
      <c r="EVH52" s="1332"/>
      <c r="EVI52" s="1332"/>
      <c r="EVJ52" s="1332"/>
      <c r="EVK52" s="1332"/>
      <c r="EVL52" s="1332"/>
      <c r="EVM52" s="1332"/>
      <c r="EVN52" s="1332"/>
      <c r="EVO52" s="1332"/>
      <c r="EVP52" s="1332"/>
      <c r="EVQ52" s="1332"/>
      <c r="EVR52" s="1332"/>
      <c r="EVS52" s="1332"/>
      <c r="EVT52" s="1332"/>
      <c r="EVU52" s="1332"/>
      <c r="EVV52" s="1332"/>
      <c r="EVW52" s="1332"/>
      <c r="EVX52" s="1332"/>
      <c r="EVY52" s="1332"/>
      <c r="EVZ52" s="1332"/>
      <c r="EWA52" s="1332"/>
      <c r="EWB52" s="1332"/>
      <c r="EWC52" s="1332"/>
      <c r="EWD52" s="1332"/>
      <c r="EWE52" s="1332"/>
      <c r="EWF52" s="1332"/>
      <c r="EWG52" s="1332"/>
      <c r="EWH52" s="1332"/>
      <c r="EWI52" s="1332"/>
      <c r="EWJ52" s="1332"/>
      <c r="EWK52" s="1332"/>
      <c r="EWL52" s="1332"/>
      <c r="EWM52" s="1332"/>
      <c r="EWN52" s="1332"/>
      <c r="EWO52" s="1332"/>
      <c r="EWP52" s="1332"/>
      <c r="EWQ52" s="1332"/>
      <c r="EWR52" s="1332"/>
      <c r="EWS52" s="1332"/>
      <c r="EWT52" s="1332"/>
      <c r="EWU52" s="1332"/>
      <c r="EWV52" s="1332"/>
      <c r="EWW52" s="1332"/>
      <c r="EWX52" s="1332"/>
      <c r="EWY52" s="1332"/>
      <c r="EWZ52" s="1332"/>
      <c r="EXA52" s="1332"/>
      <c r="EXB52" s="1332"/>
      <c r="EXC52" s="1332"/>
      <c r="EXD52" s="1332"/>
      <c r="EXE52" s="1332"/>
      <c r="EXF52" s="1332"/>
      <c r="EXG52" s="1332"/>
      <c r="EXH52" s="1332"/>
      <c r="EXI52" s="1332"/>
      <c r="EXJ52" s="1332"/>
      <c r="EXK52" s="1332"/>
      <c r="EXL52" s="1332"/>
      <c r="EXM52" s="1332"/>
      <c r="EXN52" s="1332"/>
      <c r="EXO52" s="1332"/>
      <c r="EXP52" s="1332"/>
      <c r="EXQ52" s="1332"/>
      <c r="EXR52" s="1332"/>
      <c r="EXS52" s="1332"/>
      <c r="EXT52" s="1332"/>
      <c r="EXU52" s="1332"/>
      <c r="EXV52" s="1332"/>
      <c r="EXW52" s="1332"/>
      <c r="EXX52" s="1332"/>
      <c r="EXY52" s="1332"/>
      <c r="EXZ52" s="1332"/>
      <c r="EYA52" s="1332"/>
      <c r="EYB52" s="1332"/>
      <c r="EYC52" s="1332"/>
      <c r="EYD52" s="1332"/>
      <c r="EYE52" s="1332"/>
      <c r="EYF52" s="1332"/>
      <c r="EYG52" s="1332"/>
      <c r="EYH52" s="1332"/>
      <c r="EYI52" s="1332"/>
      <c r="EYJ52" s="1332"/>
      <c r="EYK52" s="1332"/>
      <c r="EYL52" s="1332"/>
      <c r="EYM52" s="1332"/>
      <c r="EYN52" s="1332"/>
      <c r="EYO52" s="1332"/>
      <c r="EYP52" s="1332"/>
      <c r="EYQ52" s="1332"/>
      <c r="EYR52" s="1332"/>
      <c r="EYS52" s="1332"/>
      <c r="EYT52" s="1332"/>
      <c r="EYU52" s="1332"/>
      <c r="EYV52" s="1332"/>
      <c r="EYW52" s="1332"/>
      <c r="EYX52" s="1332"/>
      <c r="EYY52" s="1332"/>
      <c r="EYZ52" s="1332"/>
      <c r="EZA52" s="1332"/>
      <c r="EZB52" s="1332"/>
      <c r="EZC52" s="1332"/>
      <c r="EZD52" s="1332"/>
      <c r="EZE52" s="1332"/>
      <c r="EZF52" s="1332"/>
      <c r="EZG52" s="1332"/>
      <c r="EZH52" s="1332"/>
      <c r="EZI52" s="1332"/>
      <c r="EZJ52" s="1332"/>
      <c r="EZK52" s="1332"/>
      <c r="EZL52" s="1332"/>
      <c r="EZM52" s="1332"/>
      <c r="EZN52" s="1332"/>
      <c r="EZO52" s="1332"/>
      <c r="EZP52" s="1332"/>
      <c r="EZQ52" s="1332"/>
      <c r="EZR52" s="1332"/>
      <c r="EZS52" s="1332"/>
      <c r="EZT52" s="1332"/>
      <c r="EZU52" s="1332"/>
      <c r="EZV52" s="1332"/>
      <c r="EZW52" s="1332"/>
      <c r="EZX52" s="1332"/>
      <c r="EZY52" s="1332"/>
      <c r="EZZ52" s="1332"/>
      <c r="FAA52" s="1332"/>
      <c r="FAB52" s="1332"/>
      <c r="FAC52" s="1332"/>
      <c r="FAD52" s="1332"/>
      <c r="FAE52" s="1332"/>
      <c r="FAF52" s="1332"/>
      <c r="FAG52" s="1332"/>
      <c r="FAH52" s="1332"/>
      <c r="FAI52" s="1332"/>
      <c r="FAJ52" s="1332"/>
      <c r="FAK52" s="1332"/>
      <c r="FAL52" s="1332"/>
      <c r="FAM52" s="1332"/>
      <c r="FAN52" s="1332"/>
      <c r="FAO52" s="1332"/>
      <c r="FAP52" s="1332"/>
      <c r="FAQ52" s="1332"/>
      <c r="FAR52" s="1332"/>
      <c r="FAS52" s="1332"/>
      <c r="FAT52" s="1332"/>
      <c r="FAU52" s="1332"/>
      <c r="FAV52" s="1332"/>
      <c r="FAW52" s="1332"/>
      <c r="FAX52" s="1332"/>
      <c r="FAY52" s="1332"/>
      <c r="FAZ52" s="1332"/>
      <c r="FBA52" s="1332"/>
      <c r="FBB52" s="1332"/>
      <c r="FBC52" s="1332"/>
      <c r="FBD52" s="1332"/>
      <c r="FBE52" s="1332"/>
      <c r="FBF52" s="1332"/>
      <c r="FBG52" s="1332"/>
      <c r="FBH52" s="1332"/>
      <c r="FBI52" s="1332"/>
      <c r="FBJ52" s="1332"/>
      <c r="FBK52" s="1332"/>
      <c r="FBL52" s="1332"/>
      <c r="FBM52" s="1332"/>
      <c r="FBN52" s="1332"/>
      <c r="FBO52" s="1332"/>
      <c r="FBP52" s="1332"/>
      <c r="FBQ52" s="1332"/>
      <c r="FBR52" s="1332"/>
      <c r="FBS52" s="1332"/>
      <c r="FBT52" s="1332"/>
      <c r="FBU52" s="1332"/>
      <c r="FBV52" s="1332"/>
      <c r="FBW52" s="1332"/>
      <c r="FBX52" s="1332"/>
      <c r="FBY52" s="1332"/>
      <c r="FBZ52" s="1332"/>
      <c r="FCA52" s="1332"/>
      <c r="FCB52" s="1332"/>
      <c r="FCC52" s="1332"/>
      <c r="FCD52" s="1332"/>
      <c r="FCE52" s="1332"/>
      <c r="FCF52" s="1332"/>
      <c r="FCG52" s="1332"/>
      <c r="FCH52" s="1332"/>
      <c r="FCI52" s="1332"/>
      <c r="FCJ52" s="1332"/>
      <c r="FCK52" s="1332"/>
      <c r="FCL52" s="1332"/>
      <c r="FCM52" s="1332"/>
      <c r="FCN52" s="1332"/>
      <c r="FCO52" s="1332"/>
      <c r="FCP52" s="1332"/>
      <c r="FCQ52" s="1332"/>
      <c r="FCR52" s="1332"/>
      <c r="FCS52" s="1332"/>
      <c r="FCT52" s="1332"/>
      <c r="FCU52" s="1332"/>
      <c r="FCV52" s="1332"/>
      <c r="FCW52" s="1332"/>
      <c r="FCX52" s="1332"/>
      <c r="FCY52" s="1332"/>
      <c r="FCZ52" s="1332"/>
      <c r="FDA52" s="1332"/>
      <c r="FDB52" s="1332"/>
      <c r="FDC52" s="1332"/>
      <c r="FDD52" s="1332"/>
      <c r="FDE52" s="1332"/>
      <c r="FDF52" s="1332"/>
      <c r="FDG52" s="1332"/>
      <c r="FDH52" s="1332"/>
      <c r="FDI52" s="1332"/>
      <c r="FDJ52" s="1332"/>
      <c r="FDK52" s="1332"/>
      <c r="FDL52" s="1332"/>
      <c r="FDM52" s="1332"/>
      <c r="FDN52" s="1332"/>
      <c r="FDO52" s="1332"/>
      <c r="FDP52" s="1332"/>
      <c r="FDQ52" s="1332"/>
      <c r="FDR52" s="1332"/>
      <c r="FDS52" s="1332"/>
      <c r="FDT52" s="1332"/>
      <c r="FDU52" s="1332"/>
      <c r="FDV52" s="1332"/>
      <c r="FDW52" s="1332"/>
      <c r="FDX52" s="1332"/>
      <c r="FDY52" s="1332"/>
      <c r="FDZ52" s="1332"/>
      <c r="FEA52" s="1332"/>
      <c r="FEB52" s="1332"/>
      <c r="FEC52" s="1332"/>
      <c r="FED52" s="1332"/>
      <c r="FEE52" s="1332"/>
      <c r="FEF52" s="1332"/>
      <c r="FEG52" s="1332"/>
      <c r="FEH52" s="1332"/>
      <c r="FEI52" s="1332"/>
      <c r="FEJ52" s="1332"/>
      <c r="FEK52" s="1332"/>
      <c r="FEL52" s="1332"/>
      <c r="FEM52" s="1332"/>
      <c r="FEN52" s="1332"/>
      <c r="FEO52" s="1332"/>
      <c r="FEP52" s="1332"/>
      <c r="FEQ52" s="1332"/>
      <c r="FER52" s="1332"/>
      <c r="FES52" s="1332"/>
      <c r="FET52" s="1332"/>
      <c r="FEU52" s="1332"/>
      <c r="FEV52" s="1332"/>
      <c r="FEW52" s="1332"/>
      <c r="FEX52" s="1332"/>
      <c r="FEY52" s="1332"/>
      <c r="FEZ52" s="1332"/>
      <c r="FFA52" s="1332"/>
      <c r="FFB52" s="1332"/>
      <c r="FFC52" s="1332"/>
      <c r="FFD52" s="1332"/>
      <c r="FFE52" s="1332"/>
      <c r="FFF52" s="1332"/>
      <c r="FFG52" s="1332"/>
      <c r="FFH52" s="1332"/>
      <c r="FFI52" s="1332"/>
      <c r="FFJ52" s="1332"/>
      <c r="FFK52" s="1332"/>
      <c r="FFL52" s="1332"/>
      <c r="FFM52" s="1332"/>
      <c r="FFN52" s="1332"/>
      <c r="FFO52" s="1332"/>
      <c r="FFP52" s="1332"/>
      <c r="FFQ52" s="1332"/>
      <c r="FFR52" s="1332"/>
      <c r="FFS52" s="1332"/>
      <c r="FFT52" s="1332"/>
      <c r="FFU52" s="1332"/>
      <c r="FFV52" s="1332"/>
      <c r="FFW52" s="1332"/>
      <c r="FFX52" s="1332"/>
      <c r="FFY52" s="1332"/>
      <c r="FFZ52" s="1332"/>
      <c r="FGA52" s="1332"/>
      <c r="FGB52" s="1332"/>
      <c r="FGC52" s="1332"/>
      <c r="FGD52" s="1332"/>
      <c r="FGE52" s="1332"/>
      <c r="FGF52" s="1332"/>
      <c r="FGG52" s="1332"/>
      <c r="FGH52" s="1332"/>
      <c r="FGI52" s="1332"/>
      <c r="FGJ52" s="1332"/>
      <c r="FGK52" s="1332"/>
      <c r="FGL52" s="1332"/>
      <c r="FGM52" s="1332"/>
      <c r="FGN52" s="1332"/>
      <c r="FGO52" s="1332"/>
      <c r="FGP52" s="1332"/>
      <c r="FGQ52" s="1332"/>
      <c r="FGR52" s="1332"/>
      <c r="FGS52" s="1332"/>
      <c r="FGT52" s="1332"/>
      <c r="FGU52" s="1332"/>
      <c r="FGV52" s="1332"/>
      <c r="FGW52" s="1332"/>
      <c r="FGX52" s="1332"/>
      <c r="FGY52" s="1332"/>
      <c r="FGZ52" s="1332"/>
      <c r="FHA52" s="1332"/>
      <c r="FHB52" s="1332"/>
      <c r="FHC52" s="1332"/>
      <c r="FHD52" s="1332"/>
      <c r="FHE52" s="1332"/>
      <c r="FHF52" s="1332"/>
      <c r="FHG52" s="1332"/>
      <c r="FHH52" s="1332"/>
      <c r="FHI52" s="1332"/>
      <c r="FHJ52" s="1332"/>
      <c r="FHK52" s="1332"/>
      <c r="FHL52" s="1332"/>
      <c r="FHM52" s="1332"/>
      <c r="FHN52" s="1332"/>
      <c r="FHO52" s="1332"/>
      <c r="FHP52" s="1332"/>
      <c r="FHQ52" s="1332"/>
      <c r="FHR52" s="1332"/>
      <c r="FHS52" s="1332"/>
      <c r="FHT52" s="1332"/>
      <c r="FHU52" s="1332"/>
      <c r="FHV52" s="1332"/>
      <c r="FHW52" s="1332"/>
      <c r="FHX52" s="1332"/>
      <c r="FHY52" s="1332"/>
      <c r="FHZ52" s="1332"/>
      <c r="FIA52" s="1332"/>
      <c r="FIB52" s="1332"/>
      <c r="FIC52" s="1332"/>
      <c r="FID52" s="1332"/>
      <c r="FIE52" s="1332"/>
      <c r="FIF52" s="1332"/>
      <c r="FIG52" s="1332"/>
      <c r="FIH52" s="1332"/>
      <c r="FII52" s="1332"/>
      <c r="FIJ52" s="1332"/>
      <c r="FIK52" s="1332"/>
      <c r="FIL52" s="1332"/>
      <c r="FIM52" s="1332"/>
      <c r="FIN52" s="1332"/>
      <c r="FIO52" s="1332"/>
      <c r="FIP52" s="1332"/>
      <c r="FIQ52" s="1332"/>
      <c r="FIR52" s="1332"/>
      <c r="FIS52" s="1332"/>
      <c r="FIT52" s="1332"/>
      <c r="FIU52" s="1332"/>
      <c r="FIV52" s="1332"/>
      <c r="FIW52" s="1332"/>
      <c r="FIX52" s="1332"/>
      <c r="FIY52" s="1332"/>
      <c r="FIZ52" s="1332"/>
      <c r="FJA52" s="1332"/>
      <c r="FJB52" s="1332"/>
      <c r="FJC52" s="1332"/>
      <c r="FJD52" s="1332"/>
      <c r="FJE52" s="1332"/>
      <c r="FJF52" s="1332"/>
      <c r="FJG52" s="1332"/>
      <c r="FJH52" s="1332"/>
      <c r="FJI52" s="1332"/>
      <c r="FJJ52" s="1332"/>
      <c r="FJK52" s="1332"/>
      <c r="FJL52" s="1332"/>
      <c r="FJM52" s="1332"/>
      <c r="FJN52" s="1332"/>
      <c r="FJO52" s="1332"/>
      <c r="FJP52" s="1332"/>
      <c r="FJQ52" s="1332"/>
      <c r="FJR52" s="1332"/>
      <c r="FJS52" s="1332"/>
      <c r="FJT52" s="1332"/>
      <c r="FJU52" s="1332"/>
      <c r="FJV52" s="1332"/>
      <c r="FJW52" s="1332"/>
      <c r="FJX52" s="1332"/>
      <c r="FJY52" s="1332"/>
      <c r="FJZ52" s="1332"/>
      <c r="FKA52" s="1332"/>
      <c r="FKB52" s="1332"/>
      <c r="FKC52" s="1332"/>
      <c r="FKD52" s="1332"/>
      <c r="FKE52" s="1332"/>
      <c r="FKF52" s="1332"/>
      <c r="FKG52" s="1332"/>
      <c r="FKH52" s="1332"/>
      <c r="FKI52" s="1332"/>
      <c r="FKJ52" s="1332"/>
      <c r="FKK52" s="1332"/>
      <c r="FKL52" s="1332"/>
      <c r="FKM52" s="1332"/>
      <c r="FKN52" s="1332"/>
      <c r="FKO52" s="1332"/>
      <c r="FKP52" s="1332"/>
      <c r="FKQ52" s="1332"/>
      <c r="FKR52" s="1332"/>
      <c r="FKS52" s="1332"/>
      <c r="FKT52" s="1332"/>
      <c r="FKU52" s="1332"/>
      <c r="FKV52" s="1332"/>
      <c r="FKW52" s="1332"/>
      <c r="FKX52" s="1332"/>
      <c r="FKY52" s="1332"/>
      <c r="FKZ52" s="1332"/>
      <c r="FLA52" s="1332"/>
      <c r="FLB52" s="1332"/>
      <c r="FLC52" s="1332"/>
      <c r="FLD52" s="1332"/>
      <c r="FLE52" s="1332"/>
      <c r="FLF52" s="1332"/>
      <c r="FLG52" s="1332"/>
      <c r="FLH52" s="1332"/>
      <c r="FLI52" s="1332"/>
      <c r="FLJ52" s="1332"/>
      <c r="FLK52" s="1332"/>
      <c r="FLL52" s="1332"/>
      <c r="FLM52" s="1332"/>
      <c r="FLN52" s="1332"/>
      <c r="FLO52" s="1332"/>
      <c r="FLP52" s="1332"/>
      <c r="FLQ52" s="1332"/>
      <c r="FLR52" s="1332"/>
      <c r="FLS52" s="1332"/>
      <c r="FLT52" s="1332"/>
      <c r="FLU52" s="1332"/>
      <c r="FLV52" s="1332"/>
      <c r="FLW52" s="1332"/>
      <c r="FLX52" s="1332"/>
      <c r="FLY52" s="1332"/>
      <c r="FLZ52" s="1332"/>
      <c r="FMA52" s="1332"/>
      <c r="FMB52" s="1332"/>
      <c r="FMC52" s="1332"/>
      <c r="FMD52" s="1332"/>
      <c r="FME52" s="1332"/>
      <c r="FMF52" s="1332"/>
      <c r="FMG52" s="1332"/>
      <c r="FMH52" s="1332"/>
      <c r="FMI52" s="1332"/>
      <c r="FMJ52" s="1332"/>
      <c r="FMK52" s="1332"/>
      <c r="FML52" s="1332"/>
      <c r="FMM52" s="1332"/>
      <c r="FMN52" s="1332"/>
      <c r="FMO52" s="1332"/>
      <c r="FMP52" s="1332"/>
      <c r="FMQ52" s="1332"/>
      <c r="FMR52" s="1332"/>
      <c r="FMS52" s="1332"/>
      <c r="FMT52" s="1332"/>
      <c r="FMU52" s="1332"/>
      <c r="FMV52" s="1332"/>
      <c r="FMW52" s="1332"/>
      <c r="FMX52" s="1332"/>
      <c r="FMY52" s="1332"/>
      <c r="FMZ52" s="1332"/>
      <c r="FNA52" s="1332"/>
      <c r="FNB52" s="1332"/>
      <c r="FNC52" s="1332"/>
      <c r="FND52" s="1332"/>
      <c r="FNE52" s="1332"/>
      <c r="FNF52" s="1332"/>
    </row>
    <row r="53" spans="1:4426" s="1334" customFormat="1" ht="15">
      <c r="A53" s="1301"/>
      <c r="B53" s="1406">
        <v>1901044</v>
      </c>
      <c r="C53" s="1410" t="s">
        <v>1704</v>
      </c>
      <c r="D53" s="1427">
        <v>121389141.94</v>
      </c>
      <c r="E53" s="1405">
        <f>+D53</f>
        <v>121389141.94</v>
      </c>
      <c r="F53" s="1401"/>
      <c r="G53" s="1401"/>
      <c r="H53" s="1401"/>
      <c r="I53" s="1401"/>
      <c r="J53" s="1623" t="s">
        <v>1831</v>
      </c>
      <c r="K53" s="1415" t="s">
        <v>1705</v>
      </c>
      <c r="L53" s="1333"/>
      <c r="M53" s="1333"/>
      <c r="N53" s="1333"/>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T53" s="1333"/>
      <c r="AU53" s="1333"/>
      <c r="AV53" s="1333"/>
      <c r="AW53" s="1333"/>
      <c r="AX53" s="1333"/>
      <c r="AY53" s="1333"/>
      <c r="AZ53" s="1333"/>
      <c r="BA53" s="1333"/>
      <c r="BB53" s="1333"/>
      <c r="BC53" s="1333"/>
      <c r="BD53" s="1333"/>
      <c r="BE53" s="1333"/>
      <c r="BF53" s="1333"/>
      <c r="BG53" s="1333"/>
      <c r="BH53" s="1333"/>
      <c r="BI53" s="1333"/>
      <c r="BJ53" s="1333"/>
      <c r="BK53" s="1333"/>
      <c r="BL53" s="1333"/>
      <c r="BM53" s="1333"/>
      <c r="BN53" s="1333"/>
      <c r="BO53" s="1333"/>
      <c r="BP53" s="1333"/>
      <c r="BQ53" s="1333"/>
      <c r="BR53" s="1333"/>
      <c r="BS53" s="1333"/>
      <c r="BT53" s="1333"/>
      <c r="BU53" s="1333"/>
      <c r="BV53" s="1333"/>
      <c r="BW53" s="1333"/>
      <c r="BX53" s="1333"/>
      <c r="BY53" s="1333"/>
      <c r="BZ53" s="1333"/>
      <c r="CA53" s="1333"/>
      <c r="CB53" s="1333"/>
      <c r="CC53" s="1333"/>
      <c r="CD53" s="1333"/>
      <c r="CE53" s="1333"/>
      <c r="CF53" s="1333"/>
      <c r="CG53" s="1333"/>
      <c r="CH53" s="1333"/>
      <c r="CI53" s="1333"/>
      <c r="CJ53" s="1333"/>
      <c r="CK53" s="1333"/>
      <c r="CL53" s="1333"/>
      <c r="CM53" s="1333"/>
      <c r="CN53" s="1333"/>
      <c r="CO53" s="1333"/>
      <c r="CP53" s="1333"/>
      <c r="CQ53" s="1333"/>
      <c r="CR53" s="1333"/>
      <c r="CS53" s="1333"/>
      <c r="CT53" s="1333"/>
      <c r="CU53" s="1333"/>
      <c r="CV53" s="1333"/>
      <c r="CW53" s="1333"/>
      <c r="CX53" s="1333"/>
      <c r="CY53" s="1333"/>
      <c r="CZ53" s="1333"/>
      <c r="DA53" s="1333"/>
      <c r="DB53" s="1333"/>
      <c r="DC53" s="1333"/>
      <c r="DD53" s="1333"/>
      <c r="DE53" s="1333"/>
      <c r="DF53" s="1333"/>
      <c r="DG53" s="1333"/>
      <c r="DH53" s="1333"/>
      <c r="DI53" s="1333"/>
      <c r="DJ53" s="1333"/>
      <c r="DK53" s="1333"/>
      <c r="DL53" s="1333"/>
      <c r="DM53" s="1333"/>
      <c r="DN53" s="1333"/>
      <c r="DO53" s="1333"/>
      <c r="DP53" s="1333"/>
      <c r="DQ53" s="1333"/>
      <c r="DR53" s="1333"/>
      <c r="DS53" s="1333"/>
      <c r="DT53" s="1333"/>
      <c r="DU53" s="1333"/>
      <c r="DV53" s="1333"/>
      <c r="DW53" s="1333"/>
      <c r="DX53" s="1333"/>
      <c r="DY53" s="1333"/>
      <c r="DZ53" s="1333"/>
      <c r="EA53" s="1333"/>
      <c r="EB53" s="1333"/>
      <c r="EC53" s="1333"/>
      <c r="ED53" s="1333"/>
      <c r="EE53" s="1333"/>
      <c r="EF53" s="1333"/>
      <c r="EG53" s="1333"/>
      <c r="EH53" s="1333"/>
      <c r="EI53" s="1333"/>
      <c r="EJ53" s="1333"/>
      <c r="EK53" s="1333"/>
      <c r="EL53" s="1333"/>
      <c r="EM53" s="1333"/>
      <c r="EN53" s="1333"/>
      <c r="EO53" s="1333"/>
      <c r="EP53" s="1333"/>
      <c r="EQ53" s="1333"/>
      <c r="ER53" s="1333"/>
      <c r="ES53" s="1333"/>
      <c r="ET53" s="1333"/>
      <c r="EU53" s="1333"/>
      <c r="EV53" s="1333"/>
      <c r="EW53" s="1333"/>
      <c r="EX53" s="1333"/>
      <c r="EY53" s="1333"/>
      <c r="EZ53" s="1333"/>
      <c r="FA53" s="1333"/>
      <c r="FB53" s="1333"/>
      <c r="FC53" s="1333"/>
      <c r="FD53" s="1333"/>
      <c r="FE53" s="1333"/>
      <c r="FF53" s="1333"/>
      <c r="FG53" s="1333"/>
      <c r="FH53" s="1333"/>
      <c r="FI53" s="1333"/>
      <c r="FJ53" s="1333"/>
      <c r="FK53" s="1333"/>
      <c r="FL53" s="1333"/>
      <c r="FM53" s="1333"/>
      <c r="FN53" s="1333"/>
      <c r="FO53" s="1333"/>
      <c r="FP53" s="1333"/>
      <c r="FQ53" s="1333"/>
      <c r="FR53" s="1333"/>
      <c r="FS53" s="1333"/>
      <c r="FT53" s="1333"/>
      <c r="FU53" s="1333"/>
      <c r="FV53" s="1333"/>
      <c r="FW53" s="1333"/>
      <c r="FX53" s="1333"/>
      <c r="FY53" s="1333"/>
      <c r="FZ53" s="1333"/>
      <c r="GA53" s="1333"/>
      <c r="GB53" s="1333"/>
      <c r="GC53" s="1333"/>
      <c r="GD53" s="1333"/>
      <c r="GE53" s="1333"/>
      <c r="GF53" s="1333"/>
      <c r="GG53" s="1333"/>
      <c r="GH53" s="1333"/>
      <c r="GI53" s="1333"/>
      <c r="GJ53" s="1333"/>
      <c r="GK53" s="1333"/>
      <c r="GL53" s="1333"/>
      <c r="GM53" s="1333"/>
      <c r="GN53" s="1333"/>
      <c r="GO53" s="1333"/>
      <c r="GP53" s="1333"/>
      <c r="GQ53" s="1333"/>
      <c r="GR53" s="1333"/>
      <c r="GS53" s="1333"/>
      <c r="GT53" s="1333"/>
      <c r="GU53" s="1333"/>
      <c r="GV53" s="1333"/>
      <c r="GW53" s="1333"/>
      <c r="GX53" s="1333"/>
      <c r="GY53" s="1333"/>
      <c r="GZ53" s="1333"/>
      <c r="HA53" s="1333"/>
      <c r="HB53" s="1333"/>
      <c r="HC53" s="1333"/>
      <c r="HD53" s="1333"/>
      <c r="HE53" s="1333"/>
      <c r="HF53" s="1333"/>
      <c r="HG53" s="1333"/>
      <c r="HH53" s="1333"/>
      <c r="HI53" s="1333"/>
      <c r="HJ53" s="1333"/>
      <c r="HK53" s="1333"/>
      <c r="HL53" s="1333"/>
      <c r="HM53" s="1333"/>
      <c r="HN53" s="1333"/>
      <c r="HO53" s="1333"/>
      <c r="HP53" s="1333"/>
      <c r="HQ53" s="1333"/>
      <c r="HR53" s="1333"/>
      <c r="HS53" s="1333"/>
      <c r="HT53" s="1333"/>
      <c r="HU53" s="1333"/>
      <c r="HV53" s="1333"/>
      <c r="HW53" s="1333"/>
      <c r="HX53" s="1333"/>
      <c r="HY53" s="1333"/>
      <c r="HZ53" s="1333"/>
      <c r="IA53" s="1333"/>
      <c r="IB53" s="1333"/>
      <c r="IC53" s="1333"/>
      <c r="ID53" s="1333"/>
      <c r="IE53" s="1333"/>
      <c r="IF53" s="1333"/>
      <c r="IG53" s="1333"/>
      <c r="IH53" s="1333"/>
      <c r="II53" s="1333"/>
      <c r="IJ53" s="1333"/>
      <c r="IK53" s="1333"/>
      <c r="IL53" s="1333"/>
      <c r="IM53" s="1333"/>
      <c r="IN53" s="1333"/>
      <c r="IO53" s="1333"/>
      <c r="IP53" s="1333"/>
      <c r="IQ53" s="1333"/>
      <c r="IR53" s="1333"/>
      <c r="IS53" s="1333"/>
      <c r="IT53" s="1333"/>
      <c r="IU53" s="1333"/>
      <c r="IV53" s="1333"/>
      <c r="IW53" s="1333"/>
      <c r="IX53" s="1333"/>
      <c r="IY53" s="1333"/>
      <c r="IZ53" s="1333"/>
      <c r="JA53" s="1333"/>
      <c r="JB53" s="1333"/>
      <c r="JC53" s="1333"/>
      <c r="JD53" s="1333"/>
      <c r="JE53" s="1333"/>
      <c r="JF53" s="1333"/>
      <c r="JG53" s="1333"/>
      <c r="JH53" s="1333"/>
      <c r="JI53" s="1333"/>
      <c r="JJ53" s="1333"/>
      <c r="JK53" s="1333"/>
      <c r="JL53" s="1333"/>
      <c r="JM53" s="1333"/>
      <c r="JN53" s="1333"/>
      <c r="JO53" s="1333"/>
      <c r="JP53" s="1333"/>
      <c r="JQ53" s="1333"/>
      <c r="JR53" s="1333"/>
      <c r="JS53" s="1333"/>
      <c r="JT53" s="1333"/>
      <c r="JU53" s="1333"/>
      <c r="JV53" s="1333"/>
      <c r="JW53" s="1333"/>
      <c r="JX53" s="1333"/>
      <c r="JY53" s="1333"/>
      <c r="JZ53" s="1333"/>
      <c r="KA53" s="1333"/>
      <c r="KB53" s="1333"/>
      <c r="KC53" s="1333"/>
      <c r="KD53" s="1333"/>
      <c r="KE53" s="1333"/>
      <c r="KF53" s="1333"/>
      <c r="KG53" s="1333"/>
      <c r="KH53" s="1333"/>
      <c r="KI53" s="1333"/>
      <c r="KJ53" s="1333"/>
      <c r="KK53" s="1333"/>
      <c r="KL53" s="1333"/>
      <c r="KM53" s="1333"/>
      <c r="KN53" s="1333"/>
      <c r="KO53" s="1333"/>
      <c r="KP53" s="1333"/>
      <c r="KQ53" s="1333"/>
      <c r="KR53" s="1333"/>
      <c r="KS53" s="1333"/>
      <c r="KT53" s="1333"/>
      <c r="KU53" s="1333"/>
      <c r="KV53" s="1333"/>
      <c r="KW53" s="1333"/>
      <c r="KX53" s="1333"/>
      <c r="KY53" s="1333"/>
      <c r="KZ53" s="1333"/>
      <c r="LA53" s="1333"/>
      <c r="LB53" s="1333"/>
      <c r="LC53" s="1333"/>
      <c r="LD53" s="1333"/>
      <c r="LE53" s="1333"/>
      <c r="LF53" s="1333"/>
      <c r="LG53" s="1333"/>
      <c r="LH53" s="1333"/>
      <c r="LI53" s="1333"/>
      <c r="LJ53" s="1333"/>
      <c r="LK53" s="1333"/>
      <c r="LL53" s="1333"/>
      <c r="LM53" s="1333"/>
      <c r="LN53" s="1333"/>
      <c r="LO53" s="1333"/>
      <c r="LP53" s="1333"/>
      <c r="LQ53" s="1333"/>
      <c r="LR53" s="1333"/>
      <c r="LS53" s="1333"/>
      <c r="LT53" s="1333"/>
      <c r="LU53" s="1333"/>
      <c r="LV53" s="1333"/>
      <c r="LW53" s="1333"/>
      <c r="LX53" s="1333"/>
      <c r="LY53" s="1333"/>
      <c r="LZ53" s="1333"/>
      <c r="MA53" s="1333"/>
      <c r="MB53" s="1333"/>
      <c r="MC53" s="1333"/>
      <c r="MD53" s="1333"/>
      <c r="ME53" s="1333"/>
      <c r="MF53" s="1333"/>
      <c r="MG53" s="1333"/>
      <c r="MH53" s="1333"/>
      <c r="MI53" s="1333"/>
      <c r="MJ53" s="1333"/>
      <c r="MK53" s="1333"/>
      <c r="ML53" s="1333"/>
      <c r="MM53" s="1333"/>
      <c r="MN53" s="1333"/>
      <c r="MO53" s="1333"/>
      <c r="MP53" s="1333"/>
      <c r="MQ53" s="1333"/>
      <c r="MR53" s="1333"/>
      <c r="MS53" s="1333"/>
      <c r="MT53" s="1333"/>
      <c r="MU53" s="1333"/>
      <c r="MV53" s="1333"/>
      <c r="MW53" s="1333"/>
      <c r="MX53" s="1333"/>
      <c r="MY53" s="1333"/>
      <c r="MZ53" s="1333"/>
      <c r="NA53" s="1333"/>
      <c r="NB53" s="1333"/>
      <c r="NC53" s="1333"/>
      <c r="ND53" s="1333"/>
      <c r="NE53" s="1333"/>
      <c r="NF53" s="1333"/>
      <c r="NG53" s="1333"/>
      <c r="NH53" s="1333"/>
      <c r="NI53" s="1333"/>
      <c r="NJ53" s="1333"/>
      <c r="NK53" s="1333"/>
      <c r="NL53" s="1333"/>
      <c r="NM53" s="1333"/>
      <c r="NN53" s="1333"/>
      <c r="NO53" s="1333"/>
      <c r="NP53" s="1333"/>
      <c r="NQ53" s="1333"/>
      <c r="NR53" s="1333"/>
      <c r="NS53" s="1333"/>
      <c r="NT53" s="1333"/>
      <c r="NU53" s="1333"/>
      <c r="NV53" s="1333"/>
      <c r="NW53" s="1333"/>
      <c r="NX53" s="1333"/>
      <c r="NY53" s="1333"/>
      <c r="NZ53" s="1333"/>
      <c r="OA53" s="1333"/>
      <c r="OB53" s="1333"/>
      <c r="OC53" s="1333"/>
      <c r="OD53" s="1333"/>
      <c r="OE53" s="1333"/>
      <c r="OF53" s="1333"/>
      <c r="OG53" s="1333"/>
      <c r="OH53" s="1333"/>
      <c r="OI53" s="1333"/>
      <c r="OJ53" s="1333"/>
      <c r="OK53" s="1333"/>
      <c r="OL53" s="1333"/>
      <c r="OM53" s="1333"/>
      <c r="ON53" s="1333"/>
      <c r="OO53" s="1333"/>
      <c r="OP53" s="1333"/>
      <c r="OQ53" s="1333"/>
      <c r="OR53" s="1333"/>
      <c r="OS53" s="1333"/>
      <c r="OT53" s="1333"/>
      <c r="OU53" s="1333"/>
      <c r="OV53" s="1333"/>
      <c r="OW53" s="1333"/>
      <c r="OX53" s="1333"/>
      <c r="OY53" s="1333"/>
      <c r="OZ53" s="1333"/>
      <c r="PA53" s="1333"/>
      <c r="PB53" s="1333"/>
      <c r="PC53" s="1333"/>
      <c r="PD53" s="1333"/>
      <c r="PE53" s="1333"/>
      <c r="PF53" s="1333"/>
      <c r="PG53" s="1333"/>
      <c r="PH53" s="1333"/>
      <c r="PI53" s="1333"/>
      <c r="PJ53" s="1333"/>
      <c r="PK53" s="1333"/>
      <c r="PL53" s="1333"/>
      <c r="PM53" s="1333"/>
      <c r="PN53" s="1333"/>
      <c r="PO53" s="1333"/>
      <c r="PP53" s="1333"/>
      <c r="PQ53" s="1333"/>
      <c r="PR53" s="1333"/>
      <c r="PS53" s="1333"/>
      <c r="PT53" s="1333"/>
      <c r="PU53" s="1333"/>
      <c r="PV53" s="1333"/>
      <c r="PW53" s="1333"/>
      <c r="PX53" s="1333"/>
      <c r="PY53" s="1333"/>
      <c r="PZ53" s="1333"/>
      <c r="QA53" s="1333"/>
      <c r="QB53" s="1333"/>
      <c r="QC53" s="1333"/>
      <c r="QD53" s="1333"/>
      <c r="QE53" s="1333"/>
      <c r="QF53" s="1333"/>
      <c r="QG53" s="1333"/>
      <c r="QH53" s="1333"/>
      <c r="QI53" s="1333"/>
      <c r="QJ53" s="1333"/>
      <c r="QK53" s="1333"/>
      <c r="QL53" s="1333"/>
      <c r="QM53" s="1333"/>
      <c r="QN53" s="1333"/>
      <c r="QO53" s="1333"/>
      <c r="QP53" s="1333"/>
      <c r="QQ53" s="1333"/>
      <c r="QR53" s="1333"/>
      <c r="QS53" s="1333"/>
      <c r="QT53" s="1333"/>
      <c r="QU53" s="1333"/>
      <c r="QV53" s="1333"/>
      <c r="QW53" s="1333"/>
      <c r="QX53" s="1333"/>
      <c r="QY53" s="1333"/>
      <c r="QZ53" s="1333"/>
      <c r="RA53" s="1333"/>
      <c r="RB53" s="1333"/>
      <c r="RC53" s="1333"/>
      <c r="RD53" s="1333"/>
      <c r="RE53" s="1333"/>
      <c r="RF53" s="1333"/>
      <c r="RG53" s="1333"/>
      <c r="RH53" s="1333"/>
      <c r="RI53" s="1333"/>
      <c r="RJ53" s="1333"/>
      <c r="RK53" s="1333"/>
      <c r="RL53" s="1333"/>
      <c r="RM53" s="1333"/>
      <c r="RN53" s="1333"/>
      <c r="RO53" s="1333"/>
      <c r="RP53" s="1333"/>
      <c r="RQ53" s="1333"/>
      <c r="RR53" s="1333"/>
      <c r="RS53" s="1333"/>
      <c r="RT53" s="1333"/>
      <c r="RU53" s="1333"/>
      <c r="RV53" s="1333"/>
      <c r="RW53" s="1333"/>
      <c r="RX53" s="1333"/>
      <c r="RY53" s="1333"/>
      <c r="RZ53" s="1333"/>
      <c r="SA53" s="1333"/>
      <c r="SB53" s="1333"/>
      <c r="SC53" s="1333"/>
      <c r="SD53" s="1333"/>
      <c r="SE53" s="1333"/>
      <c r="SF53" s="1333"/>
      <c r="SG53" s="1333"/>
      <c r="SH53" s="1333"/>
      <c r="SI53" s="1333"/>
      <c r="SJ53" s="1333"/>
      <c r="SK53" s="1333"/>
      <c r="SL53" s="1333"/>
      <c r="SM53" s="1333"/>
      <c r="SN53" s="1333"/>
      <c r="SO53" s="1333"/>
      <c r="SP53" s="1333"/>
      <c r="SQ53" s="1333"/>
      <c r="SR53" s="1333"/>
      <c r="SS53" s="1333"/>
      <c r="ST53" s="1333"/>
      <c r="SU53" s="1333"/>
      <c r="SV53" s="1333"/>
      <c r="SW53" s="1333"/>
      <c r="SX53" s="1333"/>
      <c r="SY53" s="1333"/>
      <c r="SZ53" s="1333"/>
      <c r="TA53" s="1333"/>
      <c r="TB53" s="1333"/>
      <c r="TC53" s="1333"/>
      <c r="TD53" s="1333"/>
      <c r="TE53" s="1333"/>
      <c r="TF53" s="1333"/>
      <c r="TG53" s="1333"/>
      <c r="TH53" s="1333"/>
      <c r="TI53" s="1333"/>
      <c r="TJ53" s="1333"/>
      <c r="TK53" s="1333"/>
      <c r="TL53" s="1333"/>
      <c r="TM53" s="1333"/>
      <c r="TN53" s="1333"/>
      <c r="TO53" s="1333"/>
      <c r="TP53" s="1333"/>
      <c r="TQ53" s="1333"/>
      <c r="TR53" s="1333"/>
      <c r="TS53" s="1333"/>
      <c r="TT53" s="1333"/>
      <c r="TU53" s="1333"/>
      <c r="TV53" s="1333"/>
      <c r="TW53" s="1333"/>
      <c r="TX53" s="1333"/>
      <c r="TY53" s="1333"/>
      <c r="TZ53" s="1333"/>
      <c r="UA53" s="1333"/>
      <c r="UB53" s="1333"/>
      <c r="UC53" s="1333"/>
      <c r="UD53" s="1333"/>
      <c r="UE53" s="1333"/>
      <c r="UF53" s="1333"/>
      <c r="UG53" s="1333"/>
      <c r="UH53" s="1333"/>
      <c r="UI53" s="1333"/>
      <c r="UJ53" s="1333"/>
      <c r="UK53" s="1333"/>
      <c r="UL53" s="1333"/>
      <c r="UM53" s="1333"/>
      <c r="UN53" s="1333"/>
      <c r="UO53" s="1333"/>
      <c r="UP53" s="1333"/>
      <c r="UQ53" s="1333"/>
      <c r="UR53" s="1333"/>
      <c r="US53" s="1333"/>
      <c r="UT53" s="1333"/>
      <c r="UU53" s="1333"/>
      <c r="UV53" s="1333"/>
      <c r="UW53" s="1333"/>
      <c r="UX53" s="1333"/>
      <c r="UY53" s="1333"/>
      <c r="UZ53" s="1333"/>
      <c r="VA53" s="1333"/>
      <c r="VB53" s="1333"/>
      <c r="VC53" s="1333"/>
      <c r="VD53" s="1333"/>
      <c r="VE53" s="1333"/>
      <c r="VF53" s="1333"/>
      <c r="VG53" s="1333"/>
      <c r="VH53" s="1333"/>
      <c r="VI53" s="1333"/>
      <c r="VJ53" s="1333"/>
      <c r="VK53" s="1333"/>
      <c r="VL53" s="1333"/>
      <c r="VM53" s="1333"/>
      <c r="VN53" s="1333"/>
      <c r="VO53" s="1333"/>
      <c r="VP53" s="1333"/>
      <c r="VQ53" s="1333"/>
      <c r="VR53" s="1333"/>
      <c r="VS53" s="1333"/>
      <c r="VT53" s="1333"/>
      <c r="VU53" s="1333"/>
      <c r="VV53" s="1333"/>
      <c r="VW53" s="1333"/>
      <c r="VX53" s="1333"/>
      <c r="VY53" s="1333"/>
      <c r="VZ53" s="1333"/>
      <c r="WA53" s="1333"/>
      <c r="WB53" s="1333"/>
      <c r="WC53" s="1333"/>
      <c r="WD53" s="1333"/>
      <c r="WE53" s="1333"/>
      <c r="WF53" s="1333"/>
      <c r="WG53" s="1333"/>
      <c r="WH53" s="1333"/>
      <c r="WI53" s="1333"/>
      <c r="WJ53" s="1333"/>
      <c r="WK53" s="1333"/>
      <c r="WL53" s="1333"/>
      <c r="WM53" s="1333"/>
      <c r="WN53" s="1333"/>
      <c r="WO53" s="1333"/>
      <c r="WP53" s="1333"/>
      <c r="WQ53" s="1333"/>
      <c r="WR53" s="1333"/>
      <c r="WS53" s="1333"/>
      <c r="WT53" s="1333"/>
      <c r="WU53" s="1333"/>
      <c r="WV53" s="1333"/>
      <c r="WW53" s="1333"/>
      <c r="WX53" s="1333"/>
      <c r="WY53" s="1333"/>
      <c r="WZ53" s="1333"/>
      <c r="XA53" s="1333"/>
      <c r="XB53" s="1333"/>
      <c r="XC53" s="1333"/>
      <c r="XD53" s="1333"/>
      <c r="XE53" s="1333"/>
      <c r="XF53" s="1333"/>
      <c r="XG53" s="1333"/>
      <c r="XH53" s="1333"/>
      <c r="XI53" s="1333"/>
      <c r="XJ53" s="1333"/>
      <c r="XK53" s="1333"/>
      <c r="XL53" s="1333"/>
      <c r="XM53" s="1333"/>
      <c r="XN53" s="1333"/>
      <c r="XO53" s="1333"/>
      <c r="XP53" s="1333"/>
      <c r="XQ53" s="1333"/>
      <c r="XR53" s="1333"/>
      <c r="XS53" s="1333"/>
      <c r="XT53" s="1333"/>
      <c r="XU53" s="1333"/>
      <c r="XV53" s="1333"/>
      <c r="XW53" s="1333"/>
      <c r="XX53" s="1333"/>
      <c r="XY53" s="1333"/>
      <c r="XZ53" s="1333"/>
      <c r="YA53" s="1333"/>
      <c r="YB53" s="1333"/>
      <c r="YC53" s="1333"/>
      <c r="YD53" s="1333"/>
      <c r="YE53" s="1333"/>
      <c r="YF53" s="1333"/>
      <c r="YG53" s="1333"/>
      <c r="YH53" s="1333"/>
      <c r="YI53" s="1333"/>
      <c r="YJ53" s="1333"/>
      <c r="YK53" s="1333"/>
      <c r="YL53" s="1333"/>
      <c r="YM53" s="1333"/>
      <c r="YN53" s="1333"/>
      <c r="YO53" s="1333"/>
      <c r="YP53" s="1333"/>
      <c r="YQ53" s="1333"/>
      <c r="YR53" s="1333"/>
      <c r="YS53" s="1333"/>
      <c r="YT53" s="1333"/>
      <c r="YU53" s="1333"/>
      <c r="YV53" s="1333"/>
      <c r="YW53" s="1333"/>
      <c r="YX53" s="1333"/>
      <c r="YY53" s="1333"/>
      <c r="YZ53" s="1333"/>
      <c r="ZA53" s="1333"/>
      <c r="ZB53" s="1333"/>
      <c r="ZC53" s="1333"/>
      <c r="ZD53" s="1333"/>
      <c r="ZE53" s="1333"/>
      <c r="ZF53" s="1333"/>
      <c r="ZG53" s="1333"/>
      <c r="ZH53" s="1333"/>
      <c r="ZI53" s="1333"/>
      <c r="ZJ53" s="1333"/>
      <c r="ZK53" s="1333"/>
      <c r="ZL53" s="1333"/>
      <c r="ZM53" s="1333"/>
      <c r="ZN53" s="1333"/>
      <c r="ZO53" s="1333"/>
      <c r="ZP53" s="1333"/>
      <c r="ZQ53" s="1333"/>
      <c r="ZR53" s="1333"/>
      <c r="ZS53" s="1333"/>
      <c r="ZT53" s="1333"/>
      <c r="ZU53" s="1333"/>
      <c r="ZV53" s="1333"/>
      <c r="ZW53" s="1333"/>
      <c r="ZX53" s="1333"/>
      <c r="ZY53" s="1333"/>
      <c r="ZZ53" s="1333"/>
      <c r="AAA53" s="1333"/>
      <c r="AAB53" s="1333"/>
      <c r="AAC53" s="1333"/>
      <c r="AAD53" s="1333"/>
      <c r="AAE53" s="1333"/>
      <c r="AAF53" s="1333"/>
      <c r="AAG53" s="1333"/>
      <c r="AAH53" s="1333"/>
      <c r="AAI53" s="1333"/>
      <c r="AAJ53" s="1333"/>
      <c r="AAK53" s="1333"/>
      <c r="AAL53" s="1333"/>
      <c r="AAM53" s="1333"/>
      <c r="AAN53" s="1333"/>
      <c r="AAO53" s="1333"/>
      <c r="AAP53" s="1333"/>
      <c r="AAQ53" s="1333"/>
      <c r="AAR53" s="1333"/>
      <c r="AAS53" s="1333"/>
      <c r="AAT53" s="1333"/>
      <c r="AAU53" s="1333"/>
      <c r="AAV53" s="1333"/>
      <c r="AAW53" s="1333"/>
      <c r="AAX53" s="1333"/>
      <c r="AAY53" s="1333"/>
      <c r="AAZ53" s="1333"/>
      <c r="ABA53" s="1333"/>
      <c r="ABB53" s="1333"/>
      <c r="ABC53" s="1333"/>
      <c r="ABD53" s="1333"/>
      <c r="ABE53" s="1333"/>
      <c r="ABF53" s="1333"/>
      <c r="ABG53" s="1333"/>
      <c r="ABH53" s="1333"/>
      <c r="ABI53" s="1333"/>
      <c r="ABJ53" s="1333"/>
      <c r="ABK53" s="1333"/>
      <c r="ABL53" s="1333"/>
      <c r="ABM53" s="1333"/>
      <c r="ABN53" s="1333"/>
      <c r="ABO53" s="1333"/>
      <c r="ABP53" s="1333"/>
      <c r="ABQ53" s="1333"/>
      <c r="ABR53" s="1333"/>
      <c r="ABS53" s="1333"/>
      <c r="ABT53" s="1333"/>
      <c r="ABU53" s="1333"/>
      <c r="ABV53" s="1333"/>
      <c r="ABW53" s="1333"/>
      <c r="ABX53" s="1333"/>
      <c r="ABY53" s="1333"/>
      <c r="ABZ53" s="1333"/>
      <c r="ACA53" s="1333"/>
      <c r="ACB53" s="1333"/>
      <c r="ACC53" s="1333"/>
      <c r="ACD53" s="1333"/>
      <c r="ACE53" s="1333"/>
      <c r="ACF53" s="1333"/>
      <c r="ACG53" s="1333"/>
      <c r="ACH53" s="1333"/>
      <c r="ACI53" s="1333"/>
      <c r="ACJ53" s="1333"/>
      <c r="ACK53" s="1333"/>
      <c r="ACL53" s="1333"/>
      <c r="ACM53" s="1333"/>
      <c r="ACN53" s="1333"/>
      <c r="ACO53" s="1333"/>
      <c r="ACP53" s="1333"/>
      <c r="ACQ53" s="1333"/>
      <c r="ACR53" s="1333"/>
      <c r="ACS53" s="1333"/>
      <c r="ACT53" s="1333"/>
      <c r="ACU53" s="1333"/>
      <c r="ACV53" s="1333"/>
      <c r="ACW53" s="1333"/>
      <c r="ACX53" s="1333"/>
      <c r="ACY53" s="1333"/>
      <c r="ACZ53" s="1333"/>
      <c r="ADA53" s="1333"/>
      <c r="ADB53" s="1333"/>
      <c r="ADC53" s="1333"/>
      <c r="ADD53" s="1333"/>
      <c r="ADE53" s="1333"/>
      <c r="ADF53" s="1333"/>
      <c r="ADG53" s="1333"/>
      <c r="ADH53" s="1333"/>
      <c r="ADI53" s="1333"/>
      <c r="ADJ53" s="1333"/>
      <c r="ADK53" s="1333"/>
      <c r="ADL53" s="1333"/>
      <c r="ADM53" s="1333"/>
      <c r="ADN53" s="1333"/>
      <c r="ADO53" s="1333"/>
      <c r="ADP53" s="1333"/>
      <c r="ADQ53" s="1333"/>
      <c r="ADR53" s="1333"/>
      <c r="ADS53" s="1333"/>
      <c r="ADT53" s="1333"/>
      <c r="ADU53" s="1333"/>
      <c r="ADV53" s="1333"/>
      <c r="ADW53" s="1333"/>
      <c r="ADX53" s="1333"/>
      <c r="ADY53" s="1333"/>
      <c r="ADZ53" s="1333"/>
      <c r="AEA53" s="1333"/>
      <c r="AEB53" s="1333"/>
      <c r="AEC53" s="1333"/>
      <c r="AED53" s="1333"/>
      <c r="AEE53" s="1333"/>
      <c r="AEF53" s="1333"/>
      <c r="AEG53" s="1333"/>
      <c r="AEH53" s="1333"/>
      <c r="AEI53" s="1333"/>
      <c r="AEJ53" s="1333"/>
      <c r="AEK53" s="1333"/>
      <c r="AEL53" s="1333"/>
      <c r="AEM53" s="1333"/>
      <c r="AEN53" s="1333"/>
      <c r="AEO53" s="1333"/>
      <c r="AEP53" s="1333"/>
      <c r="AEQ53" s="1333"/>
      <c r="AER53" s="1333"/>
      <c r="AES53" s="1333"/>
      <c r="AET53" s="1333"/>
      <c r="AEU53" s="1333"/>
      <c r="AEV53" s="1333"/>
      <c r="AEW53" s="1333"/>
      <c r="AEX53" s="1333"/>
      <c r="AEY53" s="1333"/>
      <c r="AEZ53" s="1333"/>
      <c r="AFA53" s="1333"/>
      <c r="AFB53" s="1333"/>
      <c r="AFC53" s="1333"/>
      <c r="AFD53" s="1333"/>
      <c r="AFE53" s="1333"/>
      <c r="AFF53" s="1333"/>
      <c r="AFG53" s="1333"/>
      <c r="AFH53" s="1333"/>
      <c r="AFI53" s="1333"/>
      <c r="AFJ53" s="1333"/>
      <c r="AFK53" s="1333"/>
      <c r="AFL53" s="1333"/>
      <c r="AFM53" s="1333"/>
      <c r="AFN53" s="1333"/>
      <c r="AFO53" s="1333"/>
      <c r="AFP53" s="1333"/>
      <c r="AFQ53" s="1333"/>
      <c r="AFR53" s="1333"/>
      <c r="AFS53" s="1333"/>
      <c r="AFT53" s="1333"/>
      <c r="AFU53" s="1333"/>
      <c r="AFV53" s="1333"/>
      <c r="AFW53" s="1333"/>
      <c r="AFX53" s="1333"/>
      <c r="AFY53" s="1333"/>
      <c r="AFZ53" s="1333"/>
      <c r="AGA53" s="1333"/>
      <c r="AGB53" s="1333"/>
      <c r="AGC53" s="1333"/>
      <c r="AGD53" s="1333"/>
      <c r="AGE53" s="1333"/>
      <c r="AGF53" s="1333"/>
      <c r="AGG53" s="1333"/>
      <c r="AGH53" s="1333"/>
      <c r="AGI53" s="1333"/>
      <c r="AGJ53" s="1333"/>
      <c r="AGK53" s="1333"/>
      <c r="AGL53" s="1333"/>
      <c r="AGM53" s="1333"/>
      <c r="AGN53" s="1333"/>
      <c r="AGO53" s="1333"/>
      <c r="AGP53" s="1333"/>
      <c r="AGQ53" s="1333"/>
      <c r="AGR53" s="1333"/>
      <c r="AGS53" s="1333"/>
      <c r="AGT53" s="1333"/>
      <c r="AGU53" s="1333"/>
      <c r="AGV53" s="1333"/>
      <c r="AGW53" s="1333"/>
      <c r="AGX53" s="1333"/>
      <c r="AGY53" s="1333"/>
      <c r="AGZ53" s="1333"/>
      <c r="AHA53" s="1333"/>
      <c r="AHB53" s="1333"/>
      <c r="AHC53" s="1333"/>
      <c r="AHD53" s="1333"/>
      <c r="AHE53" s="1333"/>
      <c r="AHF53" s="1333"/>
      <c r="AHG53" s="1333"/>
      <c r="AHH53" s="1333"/>
      <c r="AHI53" s="1333"/>
      <c r="AHJ53" s="1333"/>
      <c r="AHK53" s="1333"/>
      <c r="AHL53" s="1333"/>
      <c r="AHM53" s="1333"/>
      <c r="AHN53" s="1333"/>
      <c r="AHO53" s="1333"/>
      <c r="AHP53" s="1333"/>
      <c r="AHQ53" s="1333"/>
      <c r="AHR53" s="1333"/>
      <c r="AHS53" s="1333"/>
      <c r="AHT53" s="1333"/>
      <c r="AHU53" s="1333"/>
      <c r="AHV53" s="1333"/>
      <c r="AHW53" s="1333"/>
      <c r="AHX53" s="1333"/>
      <c r="AHY53" s="1333"/>
      <c r="AHZ53" s="1333"/>
      <c r="AIA53" s="1333"/>
      <c r="AIB53" s="1333"/>
      <c r="AIC53" s="1333"/>
      <c r="AID53" s="1333"/>
      <c r="AIE53" s="1333"/>
      <c r="AIF53" s="1333"/>
      <c r="AIG53" s="1333"/>
      <c r="AIH53" s="1333"/>
      <c r="AII53" s="1333"/>
      <c r="AIJ53" s="1333"/>
      <c r="AIK53" s="1333"/>
      <c r="AIL53" s="1333"/>
      <c r="AIM53" s="1333"/>
      <c r="AIN53" s="1333"/>
      <c r="AIO53" s="1333"/>
      <c r="AIP53" s="1333"/>
      <c r="AIQ53" s="1333"/>
      <c r="AIR53" s="1333"/>
      <c r="AIS53" s="1333"/>
      <c r="AIT53" s="1333"/>
      <c r="AIU53" s="1333"/>
      <c r="AIV53" s="1333"/>
      <c r="AIW53" s="1333"/>
      <c r="AIX53" s="1333"/>
      <c r="AIY53" s="1333"/>
      <c r="AIZ53" s="1333"/>
      <c r="AJA53" s="1333"/>
      <c r="AJB53" s="1333"/>
      <c r="AJC53" s="1333"/>
      <c r="AJD53" s="1333"/>
      <c r="AJE53" s="1333"/>
      <c r="AJF53" s="1333"/>
      <c r="AJG53" s="1333"/>
      <c r="AJH53" s="1333"/>
      <c r="AJI53" s="1333"/>
      <c r="AJJ53" s="1333"/>
      <c r="AJK53" s="1333"/>
      <c r="AJL53" s="1333"/>
      <c r="AJM53" s="1333"/>
      <c r="AJN53" s="1333"/>
      <c r="AJO53" s="1333"/>
      <c r="AJP53" s="1333"/>
      <c r="AJQ53" s="1333"/>
      <c r="AJR53" s="1333"/>
      <c r="AJS53" s="1333"/>
      <c r="AJT53" s="1333"/>
      <c r="AJU53" s="1333"/>
      <c r="AJV53" s="1333"/>
      <c r="AJW53" s="1333"/>
      <c r="AJX53" s="1333"/>
      <c r="AJY53" s="1333"/>
      <c r="AJZ53" s="1333"/>
      <c r="AKA53" s="1333"/>
      <c r="AKB53" s="1333"/>
      <c r="AKC53" s="1333"/>
      <c r="AKD53" s="1333"/>
      <c r="AKE53" s="1333"/>
      <c r="AKF53" s="1333"/>
      <c r="AKG53" s="1333"/>
      <c r="AKH53" s="1333"/>
      <c r="AKI53" s="1333"/>
      <c r="AKJ53" s="1333"/>
      <c r="AKK53" s="1333"/>
      <c r="AKL53" s="1333"/>
      <c r="AKM53" s="1333"/>
      <c r="AKN53" s="1333"/>
      <c r="AKO53" s="1333"/>
      <c r="AKP53" s="1333"/>
      <c r="AKQ53" s="1333"/>
      <c r="AKR53" s="1333"/>
      <c r="AKS53" s="1333"/>
      <c r="AKT53" s="1333"/>
      <c r="AKU53" s="1333"/>
      <c r="AKV53" s="1333"/>
      <c r="AKW53" s="1333"/>
      <c r="AKX53" s="1333"/>
      <c r="AKY53" s="1333"/>
      <c r="AKZ53" s="1333"/>
      <c r="ALA53" s="1333"/>
      <c r="ALB53" s="1333"/>
      <c r="ALC53" s="1333"/>
      <c r="ALD53" s="1333"/>
      <c r="ALE53" s="1333"/>
      <c r="ALF53" s="1333"/>
      <c r="ALG53" s="1333"/>
      <c r="ALH53" s="1333"/>
      <c r="ALI53" s="1333"/>
      <c r="ALJ53" s="1333"/>
      <c r="ALK53" s="1333"/>
      <c r="ALL53" s="1333"/>
      <c r="ALM53" s="1333"/>
      <c r="ALN53" s="1333"/>
      <c r="ALO53" s="1333"/>
      <c r="ALP53" s="1333"/>
      <c r="ALQ53" s="1333"/>
      <c r="ALR53" s="1333"/>
      <c r="ALS53" s="1333"/>
      <c r="ALT53" s="1333"/>
      <c r="ALU53" s="1333"/>
      <c r="ALV53" s="1333"/>
      <c r="ALW53" s="1333"/>
      <c r="ALX53" s="1333"/>
      <c r="ALY53" s="1333"/>
      <c r="ALZ53" s="1333"/>
      <c r="AMA53" s="1333"/>
      <c r="AMB53" s="1333"/>
      <c r="AMC53" s="1333"/>
      <c r="AMD53" s="1333"/>
      <c r="AME53" s="1333"/>
      <c r="AMF53" s="1333"/>
      <c r="AMG53" s="1333"/>
      <c r="AMH53" s="1333"/>
      <c r="AMI53" s="1333"/>
      <c r="AMJ53" s="1333"/>
      <c r="AMK53" s="1333"/>
      <c r="AML53" s="1333"/>
      <c r="AMM53" s="1333"/>
      <c r="AMN53" s="1333"/>
      <c r="AMO53" s="1333"/>
      <c r="AMP53" s="1333"/>
      <c r="AMQ53" s="1333"/>
      <c r="AMR53" s="1333"/>
      <c r="AMS53" s="1333"/>
      <c r="AMT53" s="1333"/>
      <c r="AMU53" s="1333"/>
      <c r="AMV53" s="1333"/>
      <c r="AMW53" s="1333"/>
      <c r="AMX53" s="1333"/>
      <c r="AMY53" s="1333"/>
      <c r="AMZ53" s="1333"/>
      <c r="ANA53" s="1333"/>
      <c r="ANB53" s="1333"/>
      <c r="ANC53" s="1333"/>
      <c r="AND53" s="1333"/>
      <c r="ANE53" s="1333"/>
      <c r="ANF53" s="1333"/>
      <c r="ANG53" s="1333"/>
      <c r="ANH53" s="1333"/>
      <c r="ANI53" s="1333"/>
      <c r="ANJ53" s="1333"/>
      <c r="ANK53" s="1333"/>
      <c r="ANL53" s="1333"/>
      <c r="ANM53" s="1333"/>
      <c r="ANN53" s="1333"/>
      <c r="ANO53" s="1333"/>
      <c r="ANP53" s="1333"/>
      <c r="ANQ53" s="1333"/>
      <c r="ANR53" s="1333"/>
      <c r="ANS53" s="1333"/>
      <c r="ANT53" s="1333"/>
      <c r="ANU53" s="1333"/>
      <c r="ANV53" s="1333"/>
      <c r="ANW53" s="1333"/>
      <c r="ANX53" s="1333"/>
      <c r="ANY53" s="1333"/>
      <c r="ANZ53" s="1333"/>
      <c r="AOA53" s="1333"/>
      <c r="AOB53" s="1333"/>
      <c r="AOC53" s="1333"/>
      <c r="AOD53" s="1333"/>
      <c r="AOE53" s="1333"/>
      <c r="AOF53" s="1333"/>
      <c r="AOG53" s="1333"/>
      <c r="AOH53" s="1333"/>
      <c r="AOI53" s="1333"/>
      <c r="AOJ53" s="1333"/>
      <c r="AOK53" s="1333"/>
      <c r="AOL53" s="1333"/>
      <c r="AOM53" s="1333"/>
      <c r="AON53" s="1333"/>
      <c r="AOO53" s="1333"/>
      <c r="AOP53" s="1333"/>
      <c r="AOQ53" s="1333"/>
      <c r="AOR53" s="1333"/>
      <c r="AOS53" s="1333"/>
      <c r="AOT53" s="1333"/>
      <c r="AOU53" s="1333"/>
      <c r="AOV53" s="1333"/>
      <c r="AOW53" s="1333"/>
      <c r="AOX53" s="1333"/>
      <c r="AOY53" s="1333"/>
      <c r="AOZ53" s="1333"/>
      <c r="APA53" s="1333"/>
      <c r="APB53" s="1333"/>
      <c r="APC53" s="1333"/>
      <c r="APD53" s="1333"/>
      <c r="APE53" s="1333"/>
      <c r="APF53" s="1333"/>
      <c r="APG53" s="1333"/>
      <c r="APH53" s="1333"/>
      <c r="API53" s="1333"/>
      <c r="APJ53" s="1333"/>
      <c r="APK53" s="1333"/>
      <c r="APL53" s="1333"/>
      <c r="APM53" s="1333"/>
      <c r="APN53" s="1333"/>
      <c r="APO53" s="1333"/>
      <c r="APP53" s="1333"/>
      <c r="APQ53" s="1333"/>
      <c r="APR53" s="1333"/>
      <c r="APS53" s="1333"/>
      <c r="APT53" s="1333"/>
      <c r="APU53" s="1333"/>
      <c r="APV53" s="1333"/>
      <c r="APW53" s="1333"/>
      <c r="APX53" s="1333"/>
      <c r="APY53" s="1333"/>
      <c r="APZ53" s="1333"/>
      <c r="AQA53" s="1333"/>
      <c r="AQB53" s="1333"/>
      <c r="AQC53" s="1333"/>
      <c r="AQD53" s="1333"/>
      <c r="AQE53" s="1333"/>
      <c r="AQF53" s="1333"/>
      <c r="AQG53" s="1333"/>
      <c r="AQH53" s="1333"/>
      <c r="AQI53" s="1333"/>
      <c r="AQJ53" s="1333"/>
      <c r="AQK53" s="1333"/>
      <c r="AQL53" s="1333"/>
      <c r="AQM53" s="1333"/>
      <c r="AQN53" s="1333"/>
      <c r="AQO53" s="1333"/>
      <c r="AQP53" s="1333"/>
      <c r="AQQ53" s="1333"/>
      <c r="AQR53" s="1333"/>
      <c r="AQS53" s="1333"/>
      <c r="AQT53" s="1333"/>
      <c r="AQU53" s="1333"/>
      <c r="AQV53" s="1333"/>
      <c r="AQW53" s="1333"/>
      <c r="AQX53" s="1333"/>
      <c r="AQY53" s="1333"/>
      <c r="AQZ53" s="1333"/>
      <c r="ARA53" s="1333"/>
      <c r="ARB53" s="1333"/>
      <c r="ARC53" s="1333"/>
      <c r="ARD53" s="1333"/>
      <c r="ARE53" s="1333"/>
      <c r="ARF53" s="1333"/>
      <c r="ARG53" s="1333"/>
      <c r="ARH53" s="1333"/>
      <c r="ARI53" s="1333"/>
      <c r="ARJ53" s="1333"/>
      <c r="ARK53" s="1333"/>
      <c r="ARL53" s="1333"/>
      <c r="ARM53" s="1333"/>
      <c r="ARN53" s="1333"/>
      <c r="ARO53" s="1333"/>
      <c r="ARP53" s="1333"/>
      <c r="ARQ53" s="1333"/>
      <c r="ARR53" s="1333"/>
      <c r="ARS53" s="1333"/>
      <c r="ART53" s="1333"/>
      <c r="ARU53" s="1333"/>
      <c r="ARV53" s="1333"/>
      <c r="ARW53" s="1333"/>
      <c r="ARX53" s="1333"/>
      <c r="ARY53" s="1333"/>
      <c r="ARZ53" s="1333"/>
      <c r="ASA53" s="1333"/>
      <c r="ASB53" s="1333"/>
      <c r="ASC53" s="1333"/>
      <c r="ASD53" s="1333"/>
      <c r="ASE53" s="1333"/>
      <c r="ASF53" s="1333"/>
      <c r="ASG53" s="1333"/>
      <c r="ASH53" s="1333"/>
      <c r="ASI53" s="1333"/>
      <c r="ASJ53" s="1333"/>
      <c r="ASK53" s="1333"/>
      <c r="ASL53" s="1333"/>
      <c r="ASM53" s="1333"/>
      <c r="ASN53" s="1333"/>
      <c r="ASO53" s="1333"/>
      <c r="ASP53" s="1333"/>
      <c r="ASQ53" s="1333"/>
      <c r="ASR53" s="1333"/>
      <c r="ASS53" s="1333"/>
      <c r="AST53" s="1333"/>
      <c r="ASU53" s="1333"/>
      <c r="ASV53" s="1333"/>
      <c r="ASW53" s="1333"/>
      <c r="ASX53" s="1333"/>
      <c r="ASY53" s="1333"/>
      <c r="ASZ53" s="1333"/>
      <c r="ATA53" s="1333"/>
      <c r="ATB53" s="1333"/>
      <c r="ATC53" s="1333"/>
      <c r="ATD53" s="1333"/>
      <c r="ATE53" s="1333"/>
      <c r="ATF53" s="1333"/>
      <c r="ATG53" s="1333"/>
      <c r="ATH53" s="1333"/>
      <c r="ATI53" s="1333"/>
      <c r="ATJ53" s="1333"/>
      <c r="ATK53" s="1333"/>
      <c r="ATL53" s="1333"/>
      <c r="ATM53" s="1333"/>
      <c r="ATN53" s="1333"/>
      <c r="ATO53" s="1333"/>
      <c r="ATP53" s="1333"/>
      <c r="ATQ53" s="1333"/>
      <c r="ATR53" s="1333"/>
      <c r="ATS53" s="1333"/>
      <c r="ATT53" s="1333"/>
      <c r="ATU53" s="1333"/>
      <c r="ATV53" s="1333"/>
      <c r="ATW53" s="1333"/>
      <c r="ATX53" s="1333"/>
      <c r="ATY53" s="1333"/>
      <c r="ATZ53" s="1333"/>
      <c r="AUA53" s="1333"/>
      <c r="AUB53" s="1333"/>
      <c r="AUC53" s="1333"/>
      <c r="AUD53" s="1333"/>
      <c r="AUE53" s="1333"/>
      <c r="AUF53" s="1333"/>
      <c r="AUG53" s="1333"/>
      <c r="AUH53" s="1333"/>
      <c r="AUI53" s="1333"/>
      <c r="AUJ53" s="1333"/>
      <c r="AUK53" s="1333"/>
      <c r="AUL53" s="1333"/>
      <c r="AUM53" s="1333"/>
      <c r="AUN53" s="1333"/>
      <c r="AUO53" s="1333"/>
      <c r="AUP53" s="1333"/>
      <c r="AUQ53" s="1333"/>
      <c r="AUR53" s="1333"/>
      <c r="AUS53" s="1333"/>
      <c r="AUT53" s="1333"/>
      <c r="AUU53" s="1333"/>
      <c r="AUV53" s="1333"/>
      <c r="AUW53" s="1333"/>
      <c r="AUX53" s="1333"/>
      <c r="AUY53" s="1333"/>
      <c r="AUZ53" s="1333"/>
      <c r="AVA53" s="1333"/>
      <c r="AVB53" s="1333"/>
      <c r="AVC53" s="1333"/>
      <c r="AVD53" s="1333"/>
      <c r="AVE53" s="1333"/>
      <c r="AVF53" s="1333"/>
      <c r="AVG53" s="1333"/>
      <c r="AVH53" s="1333"/>
      <c r="AVI53" s="1333"/>
      <c r="AVJ53" s="1333"/>
      <c r="AVK53" s="1333"/>
      <c r="AVL53" s="1333"/>
      <c r="AVM53" s="1333"/>
      <c r="AVN53" s="1333"/>
      <c r="AVO53" s="1333"/>
      <c r="AVP53" s="1333"/>
      <c r="AVQ53" s="1333"/>
      <c r="AVR53" s="1333"/>
      <c r="AVS53" s="1333"/>
      <c r="AVT53" s="1333"/>
      <c r="AVU53" s="1333"/>
      <c r="AVV53" s="1333"/>
      <c r="AVW53" s="1333"/>
      <c r="AVX53" s="1333"/>
      <c r="AVY53" s="1333"/>
      <c r="AVZ53" s="1333"/>
      <c r="AWA53" s="1333"/>
      <c r="AWB53" s="1333"/>
      <c r="AWC53" s="1333"/>
      <c r="AWD53" s="1333"/>
      <c r="AWE53" s="1333"/>
      <c r="AWF53" s="1333"/>
      <c r="AWG53" s="1333"/>
      <c r="AWH53" s="1333"/>
      <c r="AWI53" s="1333"/>
      <c r="AWJ53" s="1333"/>
      <c r="AWK53" s="1333"/>
      <c r="AWL53" s="1333"/>
      <c r="AWM53" s="1333"/>
      <c r="AWN53" s="1333"/>
      <c r="AWO53" s="1333"/>
      <c r="AWP53" s="1333"/>
      <c r="AWQ53" s="1333"/>
      <c r="AWR53" s="1333"/>
      <c r="AWS53" s="1333"/>
      <c r="AWT53" s="1333"/>
      <c r="AWU53" s="1333"/>
      <c r="AWV53" s="1333"/>
      <c r="AWW53" s="1333"/>
      <c r="AWX53" s="1333"/>
      <c r="AWY53" s="1333"/>
      <c r="AWZ53" s="1333"/>
      <c r="AXA53" s="1333"/>
      <c r="AXB53" s="1333"/>
      <c r="AXC53" s="1333"/>
      <c r="AXD53" s="1333"/>
      <c r="AXE53" s="1333"/>
      <c r="AXF53" s="1333"/>
      <c r="AXG53" s="1333"/>
      <c r="AXH53" s="1333"/>
      <c r="AXI53" s="1333"/>
      <c r="AXJ53" s="1333"/>
      <c r="AXK53" s="1333"/>
      <c r="AXL53" s="1333"/>
      <c r="AXM53" s="1333"/>
      <c r="AXN53" s="1333"/>
      <c r="AXO53" s="1333"/>
      <c r="AXP53" s="1333"/>
      <c r="AXQ53" s="1333"/>
      <c r="AXR53" s="1333"/>
      <c r="AXS53" s="1333"/>
      <c r="AXT53" s="1333"/>
      <c r="AXU53" s="1333"/>
      <c r="AXV53" s="1333"/>
      <c r="AXW53" s="1333"/>
      <c r="AXX53" s="1333"/>
      <c r="AXY53" s="1333"/>
      <c r="AXZ53" s="1333"/>
      <c r="AYA53" s="1333"/>
      <c r="AYB53" s="1333"/>
      <c r="AYC53" s="1333"/>
      <c r="AYD53" s="1333"/>
      <c r="AYE53" s="1333"/>
      <c r="AYF53" s="1333"/>
      <c r="AYG53" s="1333"/>
      <c r="AYH53" s="1333"/>
      <c r="AYI53" s="1333"/>
      <c r="AYJ53" s="1333"/>
      <c r="AYK53" s="1333"/>
      <c r="AYL53" s="1333"/>
      <c r="AYM53" s="1333"/>
      <c r="AYN53" s="1333"/>
      <c r="AYO53" s="1333"/>
      <c r="AYP53" s="1333"/>
      <c r="AYQ53" s="1333"/>
      <c r="AYR53" s="1333"/>
      <c r="AYS53" s="1333"/>
      <c r="AYT53" s="1333"/>
      <c r="AYU53" s="1333"/>
      <c r="AYV53" s="1333"/>
      <c r="AYW53" s="1333"/>
      <c r="AYX53" s="1333"/>
      <c r="AYY53" s="1333"/>
      <c r="AYZ53" s="1333"/>
      <c r="AZA53" s="1333"/>
      <c r="AZB53" s="1333"/>
      <c r="AZC53" s="1333"/>
      <c r="AZD53" s="1333"/>
      <c r="AZE53" s="1333"/>
      <c r="AZF53" s="1333"/>
      <c r="AZG53" s="1333"/>
      <c r="AZH53" s="1333"/>
      <c r="AZI53" s="1333"/>
      <c r="AZJ53" s="1333"/>
      <c r="AZK53" s="1333"/>
      <c r="AZL53" s="1333"/>
      <c r="AZM53" s="1333"/>
      <c r="AZN53" s="1333"/>
      <c r="AZO53" s="1333"/>
      <c r="AZP53" s="1333"/>
      <c r="AZQ53" s="1333"/>
      <c r="AZR53" s="1333"/>
      <c r="AZS53" s="1333"/>
      <c r="AZT53" s="1333"/>
      <c r="AZU53" s="1333"/>
      <c r="AZV53" s="1333"/>
      <c r="AZW53" s="1333"/>
      <c r="AZX53" s="1333"/>
      <c r="AZY53" s="1333"/>
      <c r="AZZ53" s="1333"/>
      <c r="BAA53" s="1333"/>
      <c r="BAB53" s="1333"/>
      <c r="BAC53" s="1333"/>
      <c r="BAD53" s="1333"/>
      <c r="BAE53" s="1333"/>
      <c r="BAF53" s="1333"/>
      <c r="BAG53" s="1333"/>
      <c r="BAH53" s="1333"/>
      <c r="BAI53" s="1333"/>
      <c r="BAJ53" s="1333"/>
      <c r="BAK53" s="1333"/>
      <c r="BAL53" s="1333"/>
      <c r="BAM53" s="1333"/>
      <c r="BAN53" s="1333"/>
      <c r="BAO53" s="1333"/>
      <c r="BAP53" s="1333"/>
      <c r="BAQ53" s="1333"/>
      <c r="BAR53" s="1333"/>
      <c r="BAS53" s="1333"/>
      <c r="BAT53" s="1333"/>
      <c r="BAU53" s="1333"/>
      <c r="BAV53" s="1333"/>
      <c r="BAW53" s="1333"/>
      <c r="BAX53" s="1333"/>
      <c r="BAY53" s="1333"/>
      <c r="BAZ53" s="1333"/>
      <c r="BBA53" s="1333"/>
      <c r="BBB53" s="1333"/>
      <c r="BBC53" s="1333"/>
      <c r="BBD53" s="1333"/>
      <c r="BBE53" s="1333"/>
      <c r="BBF53" s="1333"/>
      <c r="BBG53" s="1333"/>
      <c r="BBH53" s="1333"/>
      <c r="BBI53" s="1333"/>
      <c r="BBJ53" s="1333"/>
      <c r="BBK53" s="1333"/>
      <c r="BBL53" s="1333"/>
      <c r="BBM53" s="1333"/>
      <c r="BBN53" s="1333"/>
      <c r="BBO53" s="1333"/>
      <c r="BBP53" s="1333"/>
      <c r="BBQ53" s="1333"/>
      <c r="BBR53" s="1333"/>
      <c r="BBS53" s="1333"/>
      <c r="BBT53" s="1333"/>
      <c r="BBU53" s="1333"/>
      <c r="BBV53" s="1333"/>
      <c r="BBW53" s="1333"/>
      <c r="BBX53" s="1333"/>
      <c r="BBY53" s="1333"/>
      <c r="BBZ53" s="1333"/>
      <c r="BCA53" s="1333"/>
      <c r="BCB53" s="1333"/>
      <c r="BCC53" s="1333"/>
      <c r="BCD53" s="1333"/>
      <c r="BCE53" s="1333"/>
      <c r="BCF53" s="1333"/>
      <c r="BCG53" s="1333"/>
      <c r="BCH53" s="1333"/>
      <c r="BCI53" s="1333"/>
      <c r="BCJ53" s="1333"/>
      <c r="BCK53" s="1333"/>
      <c r="BCL53" s="1333"/>
      <c r="BCM53" s="1333"/>
      <c r="BCN53" s="1333"/>
      <c r="BCO53" s="1333"/>
      <c r="BCP53" s="1333"/>
      <c r="BCQ53" s="1333"/>
      <c r="BCR53" s="1333"/>
      <c r="BCS53" s="1333"/>
      <c r="BCT53" s="1333"/>
      <c r="BCU53" s="1333"/>
      <c r="BCV53" s="1333"/>
      <c r="BCW53" s="1333"/>
      <c r="BCX53" s="1333"/>
      <c r="BCY53" s="1333"/>
      <c r="BCZ53" s="1333"/>
      <c r="BDA53" s="1333"/>
      <c r="BDB53" s="1333"/>
      <c r="BDC53" s="1333"/>
      <c r="BDD53" s="1333"/>
      <c r="BDE53" s="1333"/>
      <c r="BDF53" s="1333"/>
      <c r="BDG53" s="1333"/>
      <c r="BDH53" s="1333"/>
      <c r="BDI53" s="1333"/>
      <c r="BDJ53" s="1333"/>
      <c r="BDK53" s="1333"/>
      <c r="BDL53" s="1333"/>
      <c r="BDM53" s="1333"/>
      <c r="BDN53" s="1333"/>
      <c r="BDO53" s="1333"/>
      <c r="BDP53" s="1333"/>
      <c r="BDQ53" s="1333"/>
      <c r="BDR53" s="1333"/>
      <c r="BDS53" s="1333"/>
      <c r="BDT53" s="1333"/>
      <c r="BDU53" s="1333"/>
      <c r="BDV53" s="1333"/>
      <c r="BDW53" s="1333"/>
      <c r="BDX53" s="1333"/>
      <c r="BDY53" s="1333"/>
      <c r="BDZ53" s="1333"/>
      <c r="BEA53" s="1333"/>
      <c r="BEB53" s="1333"/>
      <c r="BEC53" s="1333"/>
      <c r="BED53" s="1333"/>
      <c r="BEE53" s="1333"/>
      <c r="BEF53" s="1333"/>
      <c r="BEG53" s="1333"/>
      <c r="BEH53" s="1333"/>
      <c r="BEI53" s="1333"/>
      <c r="BEJ53" s="1333"/>
      <c r="BEK53" s="1333"/>
      <c r="BEL53" s="1333"/>
      <c r="BEM53" s="1333"/>
      <c r="BEN53" s="1333"/>
      <c r="BEO53" s="1333"/>
      <c r="BEP53" s="1333"/>
      <c r="BEQ53" s="1333"/>
      <c r="BER53" s="1333"/>
      <c r="BES53" s="1333"/>
      <c r="BET53" s="1333"/>
      <c r="BEU53" s="1333"/>
      <c r="BEV53" s="1333"/>
      <c r="BEW53" s="1333"/>
      <c r="BEX53" s="1333"/>
      <c r="BEY53" s="1333"/>
      <c r="BEZ53" s="1333"/>
      <c r="BFA53" s="1333"/>
      <c r="BFB53" s="1333"/>
      <c r="BFC53" s="1333"/>
      <c r="BFD53" s="1333"/>
      <c r="BFE53" s="1333"/>
      <c r="BFF53" s="1333"/>
      <c r="BFG53" s="1333"/>
      <c r="BFH53" s="1333"/>
      <c r="BFI53" s="1333"/>
      <c r="BFJ53" s="1333"/>
      <c r="BFK53" s="1333"/>
      <c r="BFL53" s="1333"/>
      <c r="BFM53" s="1333"/>
      <c r="BFN53" s="1333"/>
      <c r="BFO53" s="1333"/>
      <c r="BFP53" s="1333"/>
      <c r="BFQ53" s="1333"/>
      <c r="BFR53" s="1333"/>
      <c r="BFS53" s="1333"/>
      <c r="BFT53" s="1333"/>
      <c r="BFU53" s="1333"/>
      <c r="BFV53" s="1333"/>
      <c r="BFW53" s="1333"/>
      <c r="BFX53" s="1333"/>
      <c r="BFY53" s="1333"/>
      <c r="BFZ53" s="1333"/>
      <c r="BGA53" s="1333"/>
      <c r="BGB53" s="1333"/>
      <c r="BGC53" s="1333"/>
      <c r="BGD53" s="1333"/>
      <c r="BGE53" s="1333"/>
      <c r="BGF53" s="1333"/>
      <c r="BGG53" s="1333"/>
      <c r="BGH53" s="1333"/>
      <c r="BGI53" s="1333"/>
      <c r="BGJ53" s="1333"/>
      <c r="BGK53" s="1333"/>
      <c r="BGL53" s="1333"/>
      <c r="BGM53" s="1333"/>
      <c r="BGN53" s="1333"/>
      <c r="BGO53" s="1333"/>
      <c r="BGP53" s="1333"/>
      <c r="BGQ53" s="1333"/>
      <c r="BGR53" s="1333"/>
      <c r="BGS53" s="1333"/>
      <c r="BGT53" s="1333"/>
      <c r="BGU53" s="1333"/>
      <c r="BGV53" s="1333"/>
      <c r="BGW53" s="1333"/>
      <c r="BGX53" s="1333"/>
      <c r="BGY53" s="1333"/>
      <c r="BGZ53" s="1333"/>
      <c r="BHA53" s="1333"/>
      <c r="BHB53" s="1333"/>
      <c r="BHC53" s="1333"/>
      <c r="BHD53" s="1333"/>
      <c r="BHE53" s="1333"/>
      <c r="BHF53" s="1333"/>
      <c r="BHG53" s="1333"/>
      <c r="BHH53" s="1333"/>
      <c r="BHI53" s="1333"/>
      <c r="BHJ53" s="1333"/>
      <c r="BHK53" s="1333"/>
      <c r="BHL53" s="1333"/>
      <c r="BHM53" s="1333"/>
      <c r="BHN53" s="1333"/>
      <c r="BHO53" s="1333"/>
      <c r="BHP53" s="1333"/>
      <c r="BHQ53" s="1333"/>
      <c r="BHR53" s="1333"/>
      <c r="BHS53" s="1333"/>
      <c r="BHT53" s="1333"/>
      <c r="BHU53" s="1333"/>
      <c r="BHV53" s="1333"/>
      <c r="BHW53" s="1333"/>
      <c r="BHX53" s="1333"/>
      <c r="BHY53" s="1333"/>
      <c r="BHZ53" s="1333"/>
      <c r="BIA53" s="1333"/>
      <c r="BIB53" s="1333"/>
      <c r="BIC53" s="1333"/>
      <c r="BID53" s="1333"/>
      <c r="BIE53" s="1333"/>
      <c r="BIF53" s="1333"/>
      <c r="BIG53" s="1333"/>
      <c r="BIH53" s="1333"/>
      <c r="BII53" s="1333"/>
      <c r="BIJ53" s="1333"/>
      <c r="BIK53" s="1333"/>
      <c r="BIL53" s="1333"/>
      <c r="BIM53" s="1333"/>
      <c r="BIN53" s="1333"/>
      <c r="BIO53" s="1333"/>
      <c r="BIP53" s="1333"/>
      <c r="BIQ53" s="1333"/>
      <c r="BIR53" s="1333"/>
      <c r="BIS53" s="1333"/>
      <c r="BIT53" s="1333"/>
      <c r="BIU53" s="1333"/>
      <c r="BIV53" s="1333"/>
      <c r="BIW53" s="1333"/>
      <c r="BIX53" s="1333"/>
      <c r="BIY53" s="1333"/>
      <c r="BIZ53" s="1333"/>
      <c r="BJA53" s="1333"/>
      <c r="BJB53" s="1333"/>
      <c r="BJC53" s="1333"/>
      <c r="BJD53" s="1333"/>
      <c r="BJE53" s="1333"/>
      <c r="BJF53" s="1333"/>
      <c r="BJG53" s="1333"/>
      <c r="BJH53" s="1333"/>
      <c r="BJI53" s="1333"/>
      <c r="BJJ53" s="1333"/>
      <c r="BJK53" s="1333"/>
      <c r="BJL53" s="1333"/>
      <c r="BJM53" s="1333"/>
      <c r="BJN53" s="1333"/>
      <c r="BJO53" s="1333"/>
      <c r="BJP53" s="1333"/>
      <c r="BJQ53" s="1333"/>
      <c r="BJR53" s="1333"/>
      <c r="BJS53" s="1333"/>
      <c r="BJT53" s="1333"/>
      <c r="BJU53" s="1333"/>
      <c r="BJV53" s="1333"/>
      <c r="BJW53" s="1333"/>
      <c r="BJX53" s="1333"/>
      <c r="BJY53" s="1333"/>
      <c r="BJZ53" s="1333"/>
      <c r="BKA53" s="1333"/>
      <c r="BKB53" s="1333"/>
      <c r="BKC53" s="1333"/>
      <c r="BKD53" s="1333"/>
      <c r="BKE53" s="1333"/>
      <c r="BKF53" s="1333"/>
      <c r="BKG53" s="1333"/>
      <c r="BKH53" s="1333"/>
      <c r="BKI53" s="1333"/>
      <c r="BKJ53" s="1333"/>
      <c r="BKK53" s="1333"/>
      <c r="BKL53" s="1333"/>
      <c r="BKM53" s="1333"/>
      <c r="BKN53" s="1333"/>
      <c r="BKO53" s="1333"/>
      <c r="BKP53" s="1333"/>
      <c r="BKQ53" s="1333"/>
      <c r="BKR53" s="1333"/>
      <c r="BKS53" s="1333"/>
      <c r="BKT53" s="1333"/>
      <c r="BKU53" s="1333"/>
      <c r="BKV53" s="1333"/>
      <c r="BKW53" s="1333"/>
      <c r="BKX53" s="1333"/>
      <c r="BKY53" s="1333"/>
      <c r="BKZ53" s="1333"/>
      <c r="BLA53" s="1333"/>
      <c r="BLB53" s="1333"/>
      <c r="BLC53" s="1333"/>
      <c r="BLD53" s="1333"/>
      <c r="BLE53" s="1333"/>
      <c r="BLF53" s="1333"/>
      <c r="BLG53" s="1333"/>
      <c r="BLH53" s="1333"/>
      <c r="BLI53" s="1333"/>
      <c r="BLJ53" s="1333"/>
      <c r="BLK53" s="1333"/>
      <c r="BLL53" s="1333"/>
      <c r="BLM53" s="1333"/>
      <c r="BLN53" s="1333"/>
      <c r="BLO53" s="1333"/>
      <c r="BLP53" s="1333"/>
      <c r="BLQ53" s="1333"/>
      <c r="BLR53" s="1333"/>
      <c r="BLS53" s="1333"/>
      <c r="BLT53" s="1333"/>
      <c r="BLU53" s="1333"/>
      <c r="BLV53" s="1333"/>
      <c r="BLW53" s="1333"/>
      <c r="BLX53" s="1333"/>
      <c r="BLY53" s="1333"/>
      <c r="BLZ53" s="1333"/>
      <c r="BMA53" s="1333"/>
      <c r="BMB53" s="1333"/>
      <c r="BMC53" s="1333"/>
      <c r="BMD53" s="1333"/>
      <c r="BME53" s="1333"/>
      <c r="BMF53" s="1333"/>
      <c r="BMG53" s="1333"/>
      <c r="BMH53" s="1333"/>
      <c r="BMI53" s="1333"/>
      <c r="BMJ53" s="1333"/>
      <c r="BMK53" s="1333"/>
      <c r="BML53" s="1333"/>
      <c r="BMM53" s="1333"/>
      <c r="BMN53" s="1333"/>
      <c r="BMO53" s="1333"/>
      <c r="BMP53" s="1333"/>
      <c r="BMQ53" s="1333"/>
      <c r="BMR53" s="1333"/>
      <c r="BMS53" s="1333"/>
      <c r="BMT53" s="1333"/>
      <c r="BMU53" s="1333"/>
      <c r="BMV53" s="1333"/>
      <c r="BMW53" s="1333"/>
      <c r="BMX53" s="1333"/>
      <c r="BMY53" s="1333"/>
      <c r="BMZ53" s="1333"/>
      <c r="BNA53" s="1333"/>
      <c r="BNB53" s="1333"/>
      <c r="BNC53" s="1333"/>
      <c r="BND53" s="1333"/>
      <c r="BNE53" s="1333"/>
      <c r="BNF53" s="1333"/>
      <c r="BNG53" s="1333"/>
      <c r="BNH53" s="1333"/>
      <c r="BNI53" s="1333"/>
      <c r="BNJ53" s="1333"/>
      <c r="BNK53" s="1333"/>
      <c r="BNL53" s="1333"/>
      <c r="BNM53" s="1333"/>
      <c r="BNN53" s="1333"/>
      <c r="BNO53" s="1333"/>
      <c r="BNP53" s="1333"/>
      <c r="BNQ53" s="1333"/>
      <c r="BNR53" s="1333"/>
      <c r="BNS53" s="1333"/>
      <c r="BNT53" s="1333"/>
      <c r="BNU53" s="1333"/>
      <c r="BNV53" s="1333"/>
      <c r="BNW53" s="1333"/>
      <c r="BNX53" s="1333"/>
      <c r="BNY53" s="1333"/>
      <c r="BNZ53" s="1333"/>
      <c r="BOA53" s="1333"/>
      <c r="BOB53" s="1333"/>
      <c r="BOC53" s="1333"/>
      <c r="BOD53" s="1333"/>
      <c r="BOE53" s="1333"/>
      <c r="BOF53" s="1333"/>
      <c r="BOG53" s="1333"/>
      <c r="BOH53" s="1333"/>
      <c r="BOI53" s="1333"/>
      <c r="BOJ53" s="1333"/>
      <c r="BOK53" s="1333"/>
      <c r="BOL53" s="1333"/>
      <c r="BOM53" s="1333"/>
      <c r="BON53" s="1333"/>
      <c r="BOO53" s="1333"/>
      <c r="BOP53" s="1333"/>
      <c r="BOQ53" s="1333"/>
      <c r="BOR53" s="1333"/>
      <c r="BOS53" s="1333"/>
      <c r="BOT53" s="1333"/>
      <c r="BOU53" s="1333"/>
      <c r="BOV53" s="1333"/>
      <c r="BOW53" s="1333"/>
      <c r="BOX53" s="1333"/>
      <c r="BOY53" s="1333"/>
      <c r="BOZ53" s="1333"/>
      <c r="BPA53" s="1333"/>
      <c r="BPB53" s="1333"/>
      <c r="BPC53" s="1333"/>
      <c r="BPD53" s="1333"/>
      <c r="BPE53" s="1333"/>
      <c r="BPF53" s="1333"/>
      <c r="BPG53" s="1333"/>
      <c r="BPH53" s="1333"/>
      <c r="BPI53" s="1333"/>
      <c r="BPJ53" s="1333"/>
      <c r="BPK53" s="1333"/>
      <c r="BPL53" s="1333"/>
      <c r="BPM53" s="1333"/>
      <c r="BPN53" s="1333"/>
      <c r="BPO53" s="1333"/>
      <c r="BPP53" s="1333"/>
      <c r="BPQ53" s="1333"/>
      <c r="BPR53" s="1333"/>
      <c r="BPS53" s="1333"/>
      <c r="BPT53" s="1333"/>
      <c r="BPU53" s="1333"/>
      <c r="BPV53" s="1333"/>
      <c r="BPW53" s="1333"/>
      <c r="BPX53" s="1333"/>
      <c r="BPY53" s="1333"/>
      <c r="BPZ53" s="1333"/>
      <c r="BQA53" s="1333"/>
      <c r="BQB53" s="1333"/>
      <c r="BQC53" s="1333"/>
      <c r="BQD53" s="1333"/>
      <c r="BQE53" s="1333"/>
      <c r="BQF53" s="1333"/>
      <c r="BQG53" s="1333"/>
      <c r="BQH53" s="1333"/>
      <c r="BQI53" s="1333"/>
      <c r="BQJ53" s="1333"/>
      <c r="BQK53" s="1333"/>
      <c r="BQL53" s="1333"/>
      <c r="BQM53" s="1333"/>
      <c r="BQN53" s="1333"/>
      <c r="BQO53" s="1333"/>
      <c r="BQP53" s="1333"/>
      <c r="BQQ53" s="1333"/>
      <c r="BQR53" s="1333"/>
      <c r="BQS53" s="1333"/>
      <c r="BQT53" s="1333"/>
      <c r="BQU53" s="1333"/>
      <c r="BQV53" s="1333"/>
      <c r="BQW53" s="1333"/>
      <c r="BQX53" s="1333"/>
      <c r="BQY53" s="1333"/>
      <c r="BQZ53" s="1333"/>
      <c r="BRA53" s="1333"/>
      <c r="BRB53" s="1333"/>
      <c r="BRC53" s="1333"/>
      <c r="BRD53" s="1333"/>
      <c r="BRE53" s="1333"/>
      <c r="BRF53" s="1333"/>
      <c r="BRG53" s="1333"/>
      <c r="BRH53" s="1333"/>
      <c r="BRI53" s="1333"/>
      <c r="BRJ53" s="1333"/>
      <c r="BRK53" s="1333"/>
      <c r="BRL53" s="1333"/>
      <c r="BRM53" s="1333"/>
      <c r="BRN53" s="1333"/>
      <c r="BRO53" s="1333"/>
      <c r="BRP53" s="1333"/>
      <c r="BRQ53" s="1333"/>
      <c r="BRR53" s="1333"/>
      <c r="BRS53" s="1333"/>
      <c r="BRT53" s="1333"/>
      <c r="BRU53" s="1333"/>
      <c r="BRV53" s="1333"/>
      <c r="BRW53" s="1333"/>
      <c r="BRX53" s="1333"/>
      <c r="BRY53" s="1333"/>
      <c r="BRZ53" s="1333"/>
      <c r="BSA53" s="1333"/>
      <c r="BSB53" s="1333"/>
      <c r="BSC53" s="1333"/>
      <c r="BSD53" s="1333"/>
      <c r="BSE53" s="1333"/>
      <c r="BSF53" s="1333"/>
      <c r="BSG53" s="1333"/>
      <c r="BSH53" s="1333"/>
      <c r="BSI53" s="1333"/>
      <c r="BSJ53" s="1333"/>
      <c r="BSK53" s="1333"/>
      <c r="BSL53" s="1333"/>
      <c r="BSM53" s="1333"/>
      <c r="BSN53" s="1333"/>
      <c r="BSO53" s="1333"/>
      <c r="BSP53" s="1333"/>
      <c r="BSQ53" s="1333"/>
      <c r="BSR53" s="1333"/>
      <c r="BSS53" s="1333"/>
      <c r="BST53" s="1333"/>
      <c r="BSU53" s="1333"/>
      <c r="BSV53" s="1333"/>
      <c r="BSW53" s="1333"/>
      <c r="BSX53" s="1333"/>
      <c r="BSY53" s="1333"/>
      <c r="BSZ53" s="1333"/>
      <c r="BTA53" s="1333"/>
      <c r="BTB53" s="1333"/>
      <c r="BTC53" s="1333"/>
      <c r="BTD53" s="1333"/>
      <c r="BTE53" s="1333"/>
      <c r="BTF53" s="1333"/>
      <c r="BTG53" s="1333"/>
      <c r="BTH53" s="1333"/>
      <c r="BTI53" s="1333"/>
      <c r="BTJ53" s="1333"/>
      <c r="BTK53" s="1333"/>
      <c r="BTL53" s="1333"/>
      <c r="BTM53" s="1333"/>
      <c r="BTN53" s="1333"/>
      <c r="BTO53" s="1333"/>
      <c r="BTP53" s="1333"/>
      <c r="BTQ53" s="1333"/>
      <c r="BTR53" s="1333"/>
      <c r="BTS53" s="1333"/>
      <c r="BTT53" s="1333"/>
      <c r="BTU53" s="1333"/>
      <c r="BTV53" s="1333"/>
      <c r="BTW53" s="1333"/>
      <c r="BTX53" s="1333"/>
      <c r="BTY53" s="1333"/>
      <c r="BTZ53" s="1333"/>
      <c r="BUA53" s="1333"/>
      <c r="BUB53" s="1333"/>
      <c r="BUC53" s="1333"/>
      <c r="BUD53" s="1333"/>
      <c r="BUE53" s="1333"/>
      <c r="BUF53" s="1333"/>
      <c r="BUG53" s="1333"/>
      <c r="BUH53" s="1333"/>
      <c r="BUI53" s="1333"/>
      <c r="BUJ53" s="1333"/>
      <c r="BUK53" s="1333"/>
      <c r="BUL53" s="1333"/>
      <c r="BUM53" s="1333"/>
      <c r="BUN53" s="1333"/>
      <c r="BUO53" s="1333"/>
      <c r="BUP53" s="1333"/>
      <c r="BUQ53" s="1333"/>
      <c r="BUR53" s="1333"/>
      <c r="BUS53" s="1333"/>
      <c r="BUT53" s="1333"/>
      <c r="BUU53" s="1333"/>
      <c r="BUV53" s="1333"/>
      <c r="BUW53" s="1333"/>
      <c r="BUX53" s="1333"/>
      <c r="BUY53" s="1333"/>
      <c r="BUZ53" s="1333"/>
      <c r="BVA53" s="1333"/>
      <c r="BVB53" s="1333"/>
      <c r="BVC53" s="1333"/>
      <c r="BVD53" s="1333"/>
      <c r="BVE53" s="1333"/>
      <c r="BVF53" s="1333"/>
      <c r="BVG53" s="1333"/>
      <c r="BVH53" s="1333"/>
      <c r="BVI53" s="1333"/>
      <c r="BVJ53" s="1333"/>
      <c r="BVK53" s="1333"/>
      <c r="BVL53" s="1333"/>
      <c r="BVM53" s="1333"/>
      <c r="BVN53" s="1333"/>
      <c r="BVO53" s="1333"/>
      <c r="BVP53" s="1333"/>
      <c r="BVQ53" s="1333"/>
      <c r="BVR53" s="1333"/>
      <c r="BVS53" s="1333"/>
      <c r="BVT53" s="1333"/>
      <c r="BVU53" s="1333"/>
      <c r="BVV53" s="1333"/>
      <c r="BVW53" s="1333"/>
      <c r="BVX53" s="1333"/>
      <c r="BVY53" s="1333"/>
      <c r="BVZ53" s="1333"/>
      <c r="BWA53" s="1333"/>
      <c r="BWB53" s="1333"/>
      <c r="BWC53" s="1333"/>
      <c r="BWD53" s="1333"/>
      <c r="BWE53" s="1333"/>
      <c r="BWF53" s="1333"/>
      <c r="BWG53" s="1333"/>
      <c r="BWH53" s="1333"/>
      <c r="BWI53" s="1333"/>
      <c r="BWJ53" s="1333"/>
      <c r="BWK53" s="1333"/>
      <c r="BWL53" s="1333"/>
      <c r="BWM53" s="1333"/>
      <c r="BWN53" s="1333"/>
      <c r="BWO53" s="1333"/>
      <c r="BWP53" s="1333"/>
      <c r="BWQ53" s="1333"/>
      <c r="BWR53" s="1333"/>
      <c r="BWS53" s="1333"/>
      <c r="BWT53" s="1333"/>
      <c r="BWU53" s="1333"/>
      <c r="BWV53" s="1333"/>
      <c r="BWW53" s="1333"/>
      <c r="BWX53" s="1333"/>
      <c r="BWY53" s="1333"/>
      <c r="BWZ53" s="1333"/>
      <c r="BXA53" s="1333"/>
      <c r="BXB53" s="1333"/>
      <c r="BXC53" s="1333"/>
      <c r="BXD53" s="1333"/>
      <c r="BXE53" s="1333"/>
      <c r="BXF53" s="1333"/>
      <c r="BXG53" s="1333"/>
      <c r="BXH53" s="1333"/>
      <c r="BXI53" s="1333"/>
      <c r="BXJ53" s="1333"/>
      <c r="BXK53" s="1333"/>
      <c r="BXL53" s="1333"/>
      <c r="BXM53" s="1333"/>
      <c r="BXN53" s="1333"/>
      <c r="BXO53" s="1333"/>
      <c r="BXP53" s="1333"/>
      <c r="BXQ53" s="1333"/>
      <c r="BXR53" s="1333"/>
      <c r="BXS53" s="1333"/>
      <c r="BXT53" s="1333"/>
      <c r="BXU53" s="1333"/>
      <c r="BXV53" s="1333"/>
      <c r="BXW53" s="1333"/>
      <c r="BXX53" s="1333"/>
      <c r="BXY53" s="1333"/>
      <c r="BXZ53" s="1333"/>
      <c r="BYA53" s="1333"/>
      <c r="BYB53" s="1333"/>
      <c r="BYC53" s="1333"/>
      <c r="BYD53" s="1333"/>
      <c r="BYE53" s="1333"/>
      <c r="BYF53" s="1333"/>
      <c r="BYG53" s="1333"/>
      <c r="BYH53" s="1333"/>
      <c r="BYI53" s="1333"/>
      <c r="BYJ53" s="1333"/>
      <c r="BYK53" s="1333"/>
      <c r="BYL53" s="1333"/>
      <c r="BYM53" s="1333"/>
      <c r="BYN53" s="1333"/>
      <c r="BYO53" s="1333"/>
      <c r="BYP53" s="1333"/>
      <c r="BYQ53" s="1333"/>
      <c r="BYR53" s="1333"/>
      <c r="BYS53" s="1333"/>
      <c r="BYT53" s="1333"/>
      <c r="BYU53" s="1333"/>
      <c r="BYV53" s="1333"/>
      <c r="BYW53" s="1333"/>
      <c r="BYX53" s="1333"/>
      <c r="BYY53" s="1333"/>
      <c r="BYZ53" s="1333"/>
      <c r="BZA53" s="1333"/>
      <c r="BZB53" s="1333"/>
      <c r="BZC53" s="1333"/>
      <c r="BZD53" s="1333"/>
      <c r="BZE53" s="1333"/>
      <c r="BZF53" s="1333"/>
      <c r="BZG53" s="1333"/>
      <c r="BZH53" s="1333"/>
      <c r="BZI53" s="1333"/>
      <c r="BZJ53" s="1333"/>
      <c r="BZK53" s="1333"/>
      <c r="BZL53" s="1333"/>
      <c r="BZM53" s="1333"/>
      <c r="BZN53" s="1333"/>
      <c r="BZO53" s="1333"/>
      <c r="BZP53" s="1333"/>
      <c r="BZQ53" s="1333"/>
      <c r="BZR53" s="1333"/>
      <c r="BZS53" s="1333"/>
      <c r="BZT53" s="1333"/>
      <c r="BZU53" s="1333"/>
      <c r="BZV53" s="1333"/>
      <c r="BZW53" s="1333"/>
      <c r="BZX53" s="1333"/>
      <c r="BZY53" s="1333"/>
      <c r="BZZ53" s="1333"/>
      <c r="CAA53" s="1333"/>
      <c r="CAB53" s="1333"/>
      <c r="CAC53" s="1333"/>
      <c r="CAD53" s="1333"/>
      <c r="CAE53" s="1333"/>
      <c r="CAF53" s="1333"/>
      <c r="CAG53" s="1333"/>
      <c r="CAH53" s="1333"/>
      <c r="CAI53" s="1333"/>
      <c r="CAJ53" s="1333"/>
      <c r="CAK53" s="1333"/>
      <c r="CAL53" s="1333"/>
      <c r="CAM53" s="1333"/>
      <c r="CAN53" s="1333"/>
      <c r="CAO53" s="1333"/>
      <c r="CAP53" s="1333"/>
      <c r="CAQ53" s="1333"/>
      <c r="CAR53" s="1333"/>
      <c r="CAS53" s="1333"/>
      <c r="CAT53" s="1333"/>
      <c r="CAU53" s="1333"/>
      <c r="CAV53" s="1333"/>
      <c r="CAW53" s="1333"/>
      <c r="CAX53" s="1333"/>
      <c r="CAY53" s="1333"/>
      <c r="CAZ53" s="1333"/>
      <c r="CBA53" s="1333"/>
      <c r="CBB53" s="1333"/>
      <c r="CBC53" s="1333"/>
      <c r="CBD53" s="1333"/>
      <c r="CBE53" s="1333"/>
      <c r="CBF53" s="1333"/>
      <c r="CBG53" s="1333"/>
      <c r="CBH53" s="1333"/>
      <c r="CBI53" s="1333"/>
      <c r="CBJ53" s="1333"/>
      <c r="CBK53" s="1333"/>
      <c r="CBL53" s="1333"/>
      <c r="CBM53" s="1333"/>
      <c r="CBN53" s="1333"/>
      <c r="CBO53" s="1333"/>
      <c r="CBP53" s="1333"/>
      <c r="CBQ53" s="1333"/>
      <c r="CBR53" s="1333"/>
      <c r="CBS53" s="1333"/>
      <c r="CBT53" s="1333"/>
      <c r="CBU53" s="1333"/>
      <c r="CBV53" s="1333"/>
      <c r="CBW53" s="1333"/>
      <c r="CBX53" s="1333"/>
      <c r="CBY53" s="1333"/>
      <c r="CBZ53" s="1333"/>
      <c r="CCA53" s="1333"/>
      <c r="CCB53" s="1333"/>
      <c r="CCC53" s="1333"/>
      <c r="CCD53" s="1333"/>
      <c r="CCE53" s="1333"/>
      <c r="CCF53" s="1333"/>
      <c r="CCG53" s="1333"/>
      <c r="CCH53" s="1333"/>
      <c r="CCI53" s="1333"/>
      <c r="CCJ53" s="1333"/>
      <c r="CCK53" s="1333"/>
      <c r="CCL53" s="1333"/>
      <c r="CCM53" s="1333"/>
      <c r="CCN53" s="1333"/>
      <c r="CCO53" s="1333"/>
      <c r="CCP53" s="1333"/>
      <c r="CCQ53" s="1333"/>
      <c r="CCR53" s="1333"/>
      <c r="CCS53" s="1333"/>
      <c r="CCT53" s="1333"/>
      <c r="CCU53" s="1333"/>
      <c r="CCV53" s="1333"/>
      <c r="CCW53" s="1333"/>
      <c r="CCX53" s="1333"/>
      <c r="CCY53" s="1333"/>
      <c r="CCZ53" s="1333"/>
      <c r="CDA53" s="1333"/>
      <c r="CDB53" s="1333"/>
      <c r="CDC53" s="1333"/>
      <c r="CDD53" s="1333"/>
      <c r="CDE53" s="1333"/>
      <c r="CDF53" s="1333"/>
      <c r="CDG53" s="1333"/>
      <c r="CDH53" s="1333"/>
      <c r="CDI53" s="1333"/>
      <c r="CDJ53" s="1333"/>
      <c r="CDK53" s="1333"/>
      <c r="CDL53" s="1333"/>
      <c r="CDM53" s="1333"/>
      <c r="CDN53" s="1333"/>
      <c r="CDO53" s="1333"/>
      <c r="CDP53" s="1333"/>
      <c r="CDQ53" s="1333"/>
      <c r="CDR53" s="1333"/>
      <c r="CDS53" s="1333"/>
      <c r="CDT53" s="1333"/>
      <c r="CDU53" s="1333"/>
      <c r="CDV53" s="1333"/>
      <c r="CDW53" s="1333"/>
      <c r="CDX53" s="1333"/>
      <c r="CDY53" s="1333"/>
      <c r="CDZ53" s="1333"/>
      <c r="CEA53" s="1333"/>
      <c r="CEB53" s="1333"/>
      <c r="CEC53" s="1333"/>
      <c r="CED53" s="1333"/>
      <c r="CEE53" s="1333"/>
      <c r="CEF53" s="1333"/>
      <c r="CEG53" s="1333"/>
      <c r="CEH53" s="1333"/>
      <c r="CEI53" s="1333"/>
      <c r="CEJ53" s="1333"/>
      <c r="CEK53" s="1333"/>
      <c r="CEL53" s="1333"/>
      <c r="CEM53" s="1333"/>
      <c r="CEN53" s="1333"/>
      <c r="CEO53" s="1333"/>
      <c r="CEP53" s="1333"/>
      <c r="CEQ53" s="1333"/>
      <c r="CER53" s="1333"/>
      <c r="CES53" s="1333"/>
      <c r="CET53" s="1333"/>
      <c r="CEU53" s="1333"/>
      <c r="CEV53" s="1333"/>
      <c r="CEW53" s="1333"/>
      <c r="CEX53" s="1333"/>
      <c r="CEY53" s="1333"/>
      <c r="CEZ53" s="1333"/>
      <c r="CFA53" s="1333"/>
      <c r="CFB53" s="1333"/>
      <c r="CFC53" s="1333"/>
      <c r="CFD53" s="1333"/>
      <c r="CFE53" s="1333"/>
      <c r="CFF53" s="1333"/>
      <c r="CFG53" s="1333"/>
      <c r="CFH53" s="1333"/>
      <c r="CFI53" s="1333"/>
      <c r="CFJ53" s="1333"/>
      <c r="CFK53" s="1333"/>
      <c r="CFL53" s="1333"/>
      <c r="CFM53" s="1333"/>
      <c r="CFN53" s="1333"/>
      <c r="CFO53" s="1333"/>
      <c r="CFP53" s="1333"/>
      <c r="CFQ53" s="1333"/>
      <c r="CFR53" s="1333"/>
      <c r="CFS53" s="1333"/>
      <c r="CFT53" s="1333"/>
      <c r="CFU53" s="1333"/>
      <c r="CFV53" s="1333"/>
      <c r="CFW53" s="1333"/>
      <c r="CFX53" s="1333"/>
      <c r="CFY53" s="1333"/>
      <c r="CFZ53" s="1333"/>
      <c r="CGA53" s="1333"/>
      <c r="CGB53" s="1333"/>
      <c r="CGC53" s="1333"/>
      <c r="CGD53" s="1333"/>
      <c r="CGE53" s="1333"/>
      <c r="CGF53" s="1333"/>
      <c r="CGG53" s="1333"/>
      <c r="CGH53" s="1333"/>
      <c r="CGI53" s="1333"/>
      <c r="CGJ53" s="1333"/>
      <c r="CGK53" s="1333"/>
      <c r="CGL53" s="1333"/>
      <c r="CGM53" s="1333"/>
      <c r="CGN53" s="1333"/>
      <c r="CGO53" s="1333"/>
      <c r="CGP53" s="1333"/>
      <c r="CGQ53" s="1333"/>
      <c r="CGR53" s="1333"/>
      <c r="CGS53" s="1333"/>
      <c r="CGT53" s="1333"/>
      <c r="CGU53" s="1333"/>
      <c r="CGV53" s="1333"/>
      <c r="CGW53" s="1333"/>
      <c r="CGX53" s="1333"/>
      <c r="CGY53" s="1333"/>
      <c r="CGZ53" s="1333"/>
      <c r="CHA53" s="1333"/>
      <c r="CHB53" s="1333"/>
      <c r="CHC53" s="1333"/>
      <c r="CHD53" s="1333"/>
      <c r="CHE53" s="1333"/>
      <c r="CHF53" s="1333"/>
      <c r="CHG53" s="1333"/>
      <c r="CHH53" s="1333"/>
      <c r="CHI53" s="1333"/>
      <c r="CHJ53" s="1333"/>
      <c r="CHK53" s="1333"/>
      <c r="CHL53" s="1333"/>
      <c r="CHM53" s="1333"/>
      <c r="CHN53" s="1333"/>
      <c r="CHO53" s="1333"/>
      <c r="CHP53" s="1333"/>
      <c r="CHQ53" s="1333"/>
      <c r="CHR53" s="1333"/>
      <c r="CHS53" s="1333"/>
      <c r="CHT53" s="1333"/>
      <c r="CHU53" s="1333"/>
      <c r="CHV53" s="1333"/>
      <c r="CHW53" s="1333"/>
      <c r="CHX53" s="1333"/>
      <c r="CHY53" s="1333"/>
      <c r="CHZ53" s="1333"/>
      <c r="CIA53" s="1333"/>
      <c r="CIB53" s="1333"/>
      <c r="CIC53" s="1333"/>
      <c r="CID53" s="1333"/>
      <c r="CIE53" s="1333"/>
      <c r="CIF53" s="1333"/>
      <c r="CIG53" s="1333"/>
      <c r="CIH53" s="1333"/>
      <c r="CII53" s="1333"/>
      <c r="CIJ53" s="1333"/>
      <c r="CIK53" s="1333"/>
      <c r="CIL53" s="1333"/>
      <c r="CIM53" s="1333"/>
      <c r="CIN53" s="1333"/>
      <c r="CIO53" s="1333"/>
      <c r="CIP53" s="1333"/>
      <c r="CIQ53" s="1333"/>
      <c r="CIR53" s="1333"/>
      <c r="CIS53" s="1333"/>
      <c r="CIT53" s="1333"/>
      <c r="CIU53" s="1333"/>
      <c r="CIV53" s="1333"/>
      <c r="CIW53" s="1333"/>
      <c r="CIX53" s="1333"/>
      <c r="CIY53" s="1333"/>
      <c r="CIZ53" s="1333"/>
      <c r="CJA53" s="1333"/>
      <c r="CJB53" s="1333"/>
      <c r="CJC53" s="1333"/>
      <c r="CJD53" s="1333"/>
      <c r="CJE53" s="1333"/>
      <c r="CJF53" s="1333"/>
      <c r="CJG53" s="1333"/>
      <c r="CJH53" s="1333"/>
      <c r="CJI53" s="1333"/>
      <c r="CJJ53" s="1333"/>
      <c r="CJK53" s="1333"/>
      <c r="CJL53" s="1333"/>
      <c r="CJM53" s="1333"/>
      <c r="CJN53" s="1333"/>
      <c r="CJO53" s="1333"/>
      <c r="CJP53" s="1333"/>
      <c r="CJQ53" s="1333"/>
      <c r="CJR53" s="1333"/>
      <c r="CJS53" s="1333"/>
      <c r="CJT53" s="1333"/>
      <c r="CJU53" s="1333"/>
      <c r="CJV53" s="1333"/>
      <c r="CJW53" s="1333"/>
      <c r="CJX53" s="1333"/>
      <c r="CJY53" s="1333"/>
      <c r="CJZ53" s="1333"/>
      <c r="CKA53" s="1333"/>
      <c r="CKB53" s="1333"/>
      <c r="CKC53" s="1333"/>
      <c r="CKD53" s="1333"/>
      <c r="CKE53" s="1333"/>
      <c r="CKF53" s="1333"/>
      <c r="CKG53" s="1333"/>
      <c r="CKH53" s="1333"/>
      <c r="CKI53" s="1333"/>
      <c r="CKJ53" s="1333"/>
      <c r="CKK53" s="1333"/>
      <c r="CKL53" s="1333"/>
      <c r="CKM53" s="1333"/>
      <c r="CKN53" s="1333"/>
      <c r="CKO53" s="1333"/>
      <c r="CKP53" s="1333"/>
      <c r="CKQ53" s="1333"/>
      <c r="CKR53" s="1333"/>
      <c r="CKS53" s="1333"/>
      <c r="CKT53" s="1333"/>
      <c r="CKU53" s="1333"/>
      <c r="CKV53" s="1333"/>
      <c r="CKW53" s="1333"/>
      <c r="CKX53" s="1333"/>
      <c r="CKY53" s="1333"/>
      <c r="CKZ53" s="1333"/>
      <c r="CLA53" s="1333"/>
      <c r="CLB53" s="1333"/>
      <c r="CLC53" s="1333"/>
      <c r="CLD53" s="1333"/>
      <c r="CLE53" s="1333"/>
      <c r="CLF53" s="1333"/>
      <c r="CLG53" s="1333"/>
      <c r="CLH53" s="1333"/>
      <c r="CLI53" s="1333"/>
      <c r="CLJ53" s="1333"/>
      <c r="CLK53" s="1333"/>
      <c r="CLL53" s="1333"/>
      <c r="CLM53" s="1333"/>
      <c r="CLN53" s="1333"/>
      <c r="CLO53" s="1333"/>
      <c r="CLP53" s="1333"/>
      <c r="CLQ53" s="1333"/>
      <c r="CLR53" s="1333"/>
      <c r="CLS53" s="1333"/>
      <c r="CLT53" s="1333"/>
      <c r="CLU53" s="1333"/>
      <c r="CLV53" s="1333"/>
      <c r="CLW53" s="1333"/>
      <c r="CLX53" s="1333"/>
      <c r="CLY53" s="1333"/>
      <c r="CLZ53" s="1333"/>
      <c r="CMA53" s="1333"/>
      <c r="CMB53" s="1333"/>
      <c r="CMC53" s="1333"/>
      <c r="CMD53" s="1333"/>
      <c r="CME53" s="1333"/>
      <c r="CMF53" s="1333"/>
      <c r="CMG53" s="1333"/>
      <c r="CMH53" s="1333"/>
      <c r="CMI53" s="1333"/>
      <c r="CMJ53" s="1333"/>
      <c r="CMK53" s="1333"/>
      <c r="CML53" s="1333"/>
      <c r="CMM53" s="1333"/>
      <c r="CMN53" s="1333"/>
      <c r="CMO53" s="1333"/>
      <c r="CMP53" s="1333"/>
      <c r="CMQ53" s="1333"/>
      <c r="CMR53" s="1333"/>
      <c r="CMS53" s="1333"/>
      <c r="CMT53" s="1333"/>
      <c r="CMU53" s="1333"/>
      <c r="CMV53" s="1333"/>
      <c r="CMW53" s="1333"/>
      <c r="CMX53" s="1333"/>
      <c r="CMY53" s="1333"/>
      <c r="CMZ53" s="1333"/>
      <c r="CNA53" s="1333"/>
      <c r="CNB53" s="1333"/>
      <c r="CNC53" s="1333"/>
      <c r="CND53" s="1333"/>
      <c r="CNE53" s="1333"/>
      <c r="CNF53" s="1333"/>
      <c r="CNG53" s="1333"/>
      <c r="CNH53" s="1333"/>
      <c r="CNI53" s="1333"/>
      <c r="CNJ53" s="1333"/>
      <c r="CNK53" s="1333"/>
      <c r="CNL53" s="1333"/>
      <c r="CNM53" s="1333"/>
      <c r="CNN53" s="1333"/>
      <c r="CNO53" s="1333"/>
      <c r="CNP53" s="1333"/>
      <c r="CNQ53" s="1333"/>
      <c r="CNR53" s="1333"/>
      <c r="CNS53" s="1333"/>
      <c r="CNT53" s="1333"/>
      <c r="CNU53" s="1333"/>
      <c r="CNV53" s="1333"/>
      <c r="CNW53" s="1333"/>
      <c r="CNX53" s="1333"/>
      <c r="CNY53" s="1333"/>
      <c r="CNZ53" s="1333"/>
      <c r="COA53" s="1333"/>
      <c r="COB53" s="1333"/>
      <c r="COC53" s="1333"/>
      <c r="COD53" s="1333"/>
      <c r="COE53" s="1333"/>
      <c r="COF53" s="1333"/>
      <c r="COG53" s="1333"/>
      <c r="COH53" s="1333"/>
      <c r="COI53" s="1333"/>
      <c r="COJ53" s="1333"/>
      <c r="COK53" s="1333"/>
      <c r="COL53" s="1333"/>
      <c r="COM53" s="1333"/>
      <c r="CON53" s="1333"/>
      <c r="COO53" s="1333"/>
      <c r="COP53" s="1333"/>
      <c r="COQ53" s="1333"/>
      <c r="COR53" s="1333"/>
      <c r="COS53" s="1333"/>
      <c r="COT53" s="1333"/>
      <c r="COU53" s="1333"/>
      <c r="COV53" s="1333"/>
      <c r="COW53" s="1333"/>
      <c r="COX53" s="1333"/>
      <c r="COY53" s="1333"/>
      <c r="COZ53" s="1333"/>
      <c r="CPA53" s="1333"/>
      <c r="CPB53" s="1333"/>
      <c r="CPC53" s="1333"/>
      <c r="CPD53" s="1333"/>
      <c r="CPE53" s="1333"/>
      <c r="CPF53" s="1333"/>
      <c r="CPG53" s="1333"/>
      <c r="CPH53" s="1333"/>
      <c r="CPI53" s="1333"/>
      <c r="CPJ53" s="1333"/>
      <c r="CPK53" s="1333"/>
      <c r="CPL53" s="1333"/>
      <c r="CPM53" s="1333"/>
      <c r="CPN53" s="1333"/>
      <c r="CPO53" s="1333"/>
      <c r="CPP53" s="1333"/>
      <c r="CPQ53" s="1333"/>
      <c r="CPR53" s="1333"/>
      <c r="CPS53" s="1333"/>
      <c r="CPT53" s="1333"/>
      <c r="CPU53" s="1333"/>
      <c r="CPV53" s="1333"/>
      <c r="CPW53" s="1333"/>
      <c r="CPX53" s="1333"/>
      <c r="CPY53" s="1333"/>
      <c r="CPZ53" s="1333"/>
      <c r="CQA53" s="1333"/>
      <c r="CQB53" s="1333"/>
      <c r="CQC53" s="1333"/>
      <c r="CQD53" s="1333"/>
      <c r="CQE53" s="1333"/>
      <c r="CQF53" s="1333"/>
      <c r="CQG53" s="1333"/>
      <c r="CQH53" s="1333"/>
      <c r="CQI53" s="1333"/>
      <c r="CQJ53" s="1333"/>
      <c r="CQK53" s="1333"/>
      <c r="CQL53" s="1333"/>
      <c r="CQM53" s="1333"/>
      <c r="CQN53" s="1333"/>
      <c r="CQO53" s="1333"/>
      <c r="CQP53" s="1333"/>
      <c r="CQQ53" s="1333"/>
      <c r="CQR53" s="1333"/>
      <c r="CQS53" s="1333"/>
      <c r="CQT53" s="1333"/>
      <c r="CQU53" s="1333"/>
      <c r="CQV53" s="1333"/>
      <c r="CQW53" s="1333"/>
      <c r="CQX53" s="1333"/>
      <c r="CQY53" s="1333"/>
      <c r="CQZ53" s="1333"/>
      <c r="CRA53" s="1333"/>
      <c r="CRB53" s="1333"/>
      <c r="CRC53" s="1333"/>
      <c r="CRD53" s="1333"/>
      <c r="CRE53" s="1333"/>
      <c r="CRF53" s="1333"/>
      <c r="CRG53" s="1333"/>
      <c r="CRH53" s="1333"/>
      <c r="CRI53" s="1333"/>
      <c r="CRJ53" s="1333"/>
      <c r="CRK53" s="1333"/>
      <c r="CRL53" s="1333"/>
      <c r="CRM53" s="1333"/>
      <c r="CRN53" s="1333"/>
      <c r="CRO53" s="1333"/>
      <c r="CRP53" s="1333"/>
      <c r="CRQ53" s="1333"/>
      <c r="CRR53" s="1333"/>
      <c r="CRS53" s="1333"/>
      <c r="CRT53" s="1333"/>
      <c r="CRU53" s="1333"/>
      <c r="CRV53" s="1333"/>
      <c r="CRW53" s="1333"/>
      <c r="CRX53" s="1333"/>
      <c r="CRY53" s="1333"/>
      <c r="CRZ53" s="1333"/>
      <c r="CSA53" s="1333"/>
      <c r="CSB53" s="1333"/>
      <c r="CSC53" s="1333"/>
      <c r="CSD53" s="1333"/>
      <c r="CSE53" s="1333"/>
      <c r="CSF53" s="1333"/>
      <c r="CSG53" s="1333"/>
      <c r="CSH53" s="1333"/>
      <c r="CSI53" s="1333"/>
      <c r="CSJ53" s="1333"/>
      <c r="CSK53" s="1333"/>
      <c r="CSL53" s="1333"/>
      <c r="CSM53" s="1333"/>
      <c r="CSN53" s="1333"/>
      <c r="CSO53" s="1333"/>
      <c r="CSP53" s="1333"/>
      <c r="CSQ53" s="1333"/>
      <c r="CSR53" s="1333"/>
      <c r="CSS53" s="1333"/>
      <c r="CST53" s="1333"/>
      <c r="CSU53" s="1333"/>
      <c r="CSV53" s="1333"/>
      <c r="CSW53" s="1333"/>
      <c r="CSX53" s="1333"/>
      <c r="CSY53" s="1333"/>
      <c r="CSZ53" s="1333"/>
      <c r="CTA53" s="1333"/>
      <c r="CTB53" s="1333"/>
      <c r="CTC53" s="1333"/>
      <c r="CTD53" s="1333"/>
      <c r="CTE53" s="1333"/>
      <c r="CTF53" s="1333"/>
      <c r="CTG53" s="1333"/>
      <c r="CTH53" s="1333"/>
      <c r="CTI53" s="1333"/>
      <c r="CTJ53" s="1333"/>
      <c r="CTK53" s="1333"/>
      <c r="CTL53" s="1333"/>
      <c r="CTM53" s="1333"/>
      <c r="CTN53" s="1333"/>
      <c r="CTO53" s="1333"/>
      <c r="CTP53" s="1333"/>
      <c r="CTQ53" s="1333"/>
      <c r="CTR53" s="1333"/>
      <c r="CTS53" s="1333"/>
      <c r="CTT53" s="1333"/>
      <c r="CTU53" s="1333"/>
      <c r="CTV53" s="1333"/>
      <c r="CTW53" s="1333"/>
      <c r="CTX53" s="1333"/>
      <c r="CTY53" s="1333"/>
      <c r="CTZ53" s="1333"/>
      <c r="CUA53" s="1333"/>
      <c r="CUB53" s="1333"/>
      <c r="CUC53" s="1333"/>
      <c r="CUD53" s="1333"/>
      <c r="CUE53" s="1333"/>
      <c r="CUF53" s="1333"/>
      <c r="CUG53" s="1333"/>
      <c r="CUH53" s="1333"/>
      <c r="CUI53" s="1333"/>
      <c r="CUJ53" s="1333"/>
      <c r="CUK53" s="1333"/>
      <c r="CUL53" s="1333"/>
      <c r="CUM53" s="1333"/>
      <c r="CUN53" s="1333"/>
      <c r="CUO53" s="1333"/>
      <c r="CUP53" s="1333"/>
      <c r="CUQ53" s="1333"/>
      <c r="CUR53" s="1333"/>
      <c r="CUS53" s="1333"/>
      <c r="CUT53" s="1333"/>
      <c r="CUU53" s="1333"/>
      <c r="CUV53" s="1333"/>
      <c r="CUW53" s="1333"/>
      <c r="CUX53" s="1333"/>
      <c r="CUY53" s="1333"/>
      <c r="CUZ53" s="1333"/>
      <c r="CVA53" s="1333"/>
      <c r="CVB53" s="1333"/>
      <c r="CVC53" s="1333"/>
      <c r="CVD53" s="1333"/>
      <c r="CVE53" s="1333"/>
      <c r="CVF53" s="1333"/>
      <c r="CVG53" s="1333"/>
      <c r="CVH53" s="1333"/>
      <c r="CVI53" s="1333"/>
      <c r="CVJ53" s="1333"/>
      <c r="CVK53" s="1333"/>
      <c r="CVL53" s="1333"/>
      <c r="CVM53" s="1333"/>
      <c r="CVN53" s="1333"/>
      <c r="CVO53" s="1333"/>
      <c r="CVP53" s="1333"/>
      <c r="CVQ53" s="1333"/>
      <c r="CVR53" s="1333"/>
      <c r="CVS53" s="1333"/>
      <c r="CVT53" s="1333"/>
      <c r="CVU53" s="1333"/>
      <c r="CVV53" s="1333"/>
      <c r="CVW53" s="1333"/>
      <c r="CVX53" s="1333"/>
      <c r="CVY53" s="1333"/>
      <c r="CVZ53" s="1333"/>
      <c r="CWA53" s="1333"/>
      <c r="CWB53" s="1333"/>
      <c r="CWC53" s="1333"/>
      <c r="CWD53" s="1333"/>
      <c r="CWE53" s="1333"/>
      <c r="CWF53" s="1333"/>
      <c r="CWG53" s="1333"/>
      <c r="CWH53" s="1333"/>
      <c r="CWI53" s="1333"/>
      <c r="CWJ53" s="1333"/>
      <c r="CWK53" s="1333"/>
      <c r="CWL53" s="1333"/>
      <c r="CWM53" s="1333"/>
      <c r="CWN53" s="1333"/>
      <c r="CWO53" s="1333"/>
      <c r="CWP53" s="1333"/>
      <c r="CWQ53" s="1333"/>
      <c r="CWR53" s="1333"/>
      <c r="CWS53" s="1333"/>
      <c r="CWT53" s="1333"/>
      <c r="CWU53" s="1333"/>
      <c r="CWV53" s="1333"/>
      <c r="CWW53" s="1333"/>
      <c r="CWX53" s="1333"/>
      <c r="CWY53" s="1333"/>
      <c r="CWZ53" s="1333"/>
      <c r="CXA53" s="1333"/>
      <c r="CXB53" s="1333"/>
      <c r="CXC53" s="1333"/>
      <c r="CXD53" s="1333"/>
      <c r="CXE53" s="1333"/>
      <c r="CXF53" s="1333"/>
      <c r="CXG53" s="1333"/>
      <c r="CXH53" s="1333"/>
      <c r="CXI53" s="1333"/>
      <c r="CXJ53" s="1333"/>
      <c r="CXK53" s="1333"/>
      <c r="CXL53" s="1333"/>
      <c r="CXM53" s="1333"/>
      <c r="CXN53" s="1333"/>
      <c r="CXO53" s="1333"/>
      <c r="CXP53" s="1333"/>
      <c r="CXQ53" s="1333"/>
      <c r="CXR53" s="1333"/>
      <c r="CXS53" s="1333"/>
      <c r="CXT53" s="1333"/>
      <c r="CXU53" s="1333"/>
      <c r="CXV53" s="1333"/>
      <c r="CXW53" s="1333"/>
      <c r="CXX53" s="1333"/>
      <c r="CXY53" s="1333"/>
      <c r="CXZ53" s="1333"/>
      <c r="CYA53" s="1333"/>
      <c r="CYB53" s="1333"/>
      <c r="CYC53" s="1333"/>
      <c r="CYD53" s="1333"/>
      <c r="CYE53" s="1333"/>
      <c r="CYF53" s="1333"/>
      <c r="CYG53" s="1333"/>
      <c r="CYH53" s="1333"/>
      <c r="CYI53" s="1333"/>
      <c r="CYJ53" s="1333"/>
      <c r="CYK53" s="1333"/>
      <c r="CYL53" s="1333"/>
      <c r="CYM53" s="1333"/>
      <c r="CYN53" s="1333"/>
      <c r="CYO53" s="1333"/>
      <c r="CYP53" s="1333"/>
      <c r="CYQ53" s="1333"/>
      <c r="CYR53" s="1333"/>
      <c r="CYS53" s="1333"/>
      <c r="CYT53" s="1333"/>
      <c r="CYU53" s="1333"/>
      <c r="CYV53" s="1333"/>
      <c r="CYW53" s="1333"/>
      <c r="CYX53" s="1333"/>
      <c r="CYY53" s="1333"/>
      <c r="CYZ53" s="1333"/>
      <c r="CZA53" s="1333"/>
      <c r="CZB53" s="1333"/>
      <c r="CZC53" s="1333"/>
      <c r="CZD53" s="1333"/>
      <c r="CZE53" s="1333"/>
      <c r="CZF53" s="1333"/>
      <c r="CZG53" s="1333"/>
      <c r="CZH53" s="1333"/>
      <c r="CZI53" s="1333"/>
      <c r="CZJ53" s="1333"/>
      <c r="CZK53" s="1333"/>
      <c r="CZL53" s="1333"/>
      <c r="CZM53" s="1333"/>
      <c r="CZN53" s="1333"/>
      <c r="CZO53" s="1333"/>
      <c r="CZP53" s="1333"/>
      <c r="CZQ53" s="1333"/>
      <c r="CZR53" s="1333"/>
      <c r="CZS53" s="1333"/>
      <c r="CZT53" s="1333"/>
      <c r="CZU53" s="1333"/>
      <c r="CZV53" s="1333"/>
      <c r="CZW53" s="1333"/>
      <c r="CZX53" s="1333"/>
      <c r="CZY53" s="1333"/>
      <c r="CZZ53" s="1333"/>
      <c r="DAA53" s="1333"/>
      <c r="DAB53" s="1333"/>
      <c r="DAC53" s="1333"/>
      <c r="DAD53" s="1333"/>
      <c r="DAE53" s="1333"/>
      <c r="DAF53" s="1333"/>
      <c r="DAG53" s="1333"/>
      <c r="DAH53" s="1333"/>
      <c r="DAI53" s="1333"/>
      <c r="DAJ53" s="1333"/>
      <c r="DAK53" s="1333"/>
      <c r="DAL53" s="1333"/>
      <c r="DAM53" s="1333"/>
      <c r="DAN53" s="1333"/>
      <c r="DAO53" s="1333"/>
      <c r="DAP53" s="1333"/>
      <c r="DAQ53" s="1333"/>
      <c r="DAR53" s="1333"/>
      <c r="DAS53" s="1333"/>
      <c r="DAT53" s="1333"/>
      <c r="DAU53" s="1333"/>
      <c r="DAV53" s="1333"/>
      <c r="DAW53" s="1333"/>
      <c r="DAX53" s="1333"/>
      <c r="DAY53" s="1333"/>
      <c r="DAZ53" s="1333"/>
      <c r="DBA53" s="1333"/>
      <c r="DBB53" s="1333"/>
      <c r="DBC53" s="1333"/>
      <c r="DBD53" s="1333"/>
      <c r="DBE53" s="1333"/>
      <c r="DBF53" s="1333"/>
      <c r="DBG53" s="1333"/>
      <c r="DBH53" s="1333"/>
      <c r="DBI53" s="1333"/>
      <c r="DBJ53" s="1333"/>
      <c r="DBK53" s="1333"/>
      <c r="DBL53" s="1333"/>
      <c r="DBM53" s="1333"/>
      <c r="DBN53" s="1333"/>
      <c r="DBO53" s="1333"/>
      <c r="DBP53" s="1333"/>
      <c r="DBQ53" s="1333"/>
      <c r="DBR53" s="1333"/>
      <c r="DBS53" s="1333"/>
      <c r="DBT53" s="1333"/>
      <c r="DBU53" s="1333"/>
      <c r="DBV53" s="1333"/>
      <c r="DBW53" s="1333"/>
      <c r="DBX53" s="1333"/>
      <c r="DBY53" s="1333"/>
      <c r="DBZ53" s="1333"/>
      <c r="DCA53" s="1333"/>
      <c r="DCB53" s="1333"/>
      <c r="DCC53" s="1333"/>
      <c r="DCD53" s="1333"/>
      <c r="DCE53" s="1333"/>
      <c r="DCF53" s="1333"/>
      <c r="DCG53" s="1333"/>
      <c r="DCH53" s="1333"/>
      <c r="DCI53" s="1333"/>
      <c r="DCJ53" s="1333"/>
      <c r="DCK53" s="1333"/>
      <c r="DCL53" s="1333"/>
      <c r="DCM53" s="1333"/>
      <c r="DCN53" s="1333"/>
      <c r="DCO53" s="1333"/>
      <c r="DCP53" s="1333"/>
      <c r="DCQ53" s="1333"/>
      <c r="DCR53" s="1333"/>
      <c r="DCS53" s="1333"/>
      <c r="DCT53" s="1333"/>
      <c r="DCU53" s="1333"/>
      <c r="DCV53" s="1333"/>
      <c r="DCW53" s="1333"/>
      <c r="DCX53" s="1333"/>
      <c r="DCY53" s="1333"/>
      <c r="DCZ53" s="1333"/>
      <c r="DDA53" s="1333"/>
      <c r="DDB53" s="1333"/>
      <c r="DDC53" s="1333"/>
      <c r="DDD53" s="1333"/>
      <c r="DDE53" s="1333"/>
      <c r="DDF53" s="1333"/>
      <c r="DDG53" s="1333"/>
      <c r="DDH53" s="1333"/>
      <c r="DDI53" s="1333"/>
      <c r="DDJ53" s="1333"/>
      <c r="DDK53" s="1333"/>
      <c r="DDL53" s="1333"/>
      <c r="DDM53" s="1333"/>
      <c r="DDN53" s="1333"/>
      <c r="DDO53" s="1333"/>
      <c r="DDP53" s="1333"/>
      <c r="DDQ53" s="1333"/>
      <c r="DDR53" s="1333"/>
      <c r="DDS53" s="1333"/>
      <c r="DDT53" s="1333"/>
      <c r="DDU53" s="1333"/>
      <c r="DDV53" s="1333"/>
      <c r="DDW53" s="1333"/>
      <c r="DDX53" s="1333"/>
      <c r="DDY53" s="1333"/>
      <c r="DDZ53" s="1333"/>
      <c r="DEA53" s="1333"/>
      <c r="DEB53" s="1333"/>
      <c r="DEC53" s="1333"/>
      <c r="DED53" s="1333"/>
      <c r="DEE53" s="1333"/>
      <c r="DEF53" s="1333"/>
      <c r="DEG53" s="1333"/>
      <c r="DEH53" s="1333"/>
      <c r="DEI53" s="1333"/>
      <c r="DEJ53" s="1333"/>
      <c r="DEK53" s="1333"/>
      <c r="DEL53" s="1333"/>
      <c r="DEM53" s="1333"/>
      <c r="DEN53" s="1333"/>
      <c r="DEO53" s="1333"/>
      <c r="DEP53" s="1333"/>
      <c r="DEQ53" s="1333"/>
      <c r="DER53" s="1333"/>
      <c r="DES53" s="1333"/>
      <c r="DET53" s="1333"/>
      <c r="DEU53" s="1333"/>
      <c r="DEV53" s="1333"/>
      <c r="DEW53" s="1333"/>
      <c r="DEX53" s="1333"/>
      <c r="DEY53" s="1333"/>
      <c r="DEZ53" s="1333"/>
      <c r="DFA53" s="1333"/>
      <c r="DFB53" s="1333"/>
      <c r="DFC53" s="1333"/>
      <c r="DFD53" s="1333"/>
      <c r="DFE53" s="1333"/>
      <c r="DFF53" s="1333"/>
      <c r="DFG53" s="1333"/>
      <c r="DFH53" s="1333"/>
      <c r="DFI53" s="1333"/>
      <c r="DFJ53" s="1333"/>
      <c r="DFK53" s="1333"/>
      <c r="DFL53" s="1333"/>
      <c r="DFM53" s="1333"/>
      <c r="DFN53" s="1333"/>
      <c r="DFO53" s="1333"/>
      <c r="DFP53" s="1333"/>
      <c r="DFQ53" s="1333"/>
      <c r="DFR53" s="1333"/>
      <c r="DFS53" s="1333"/>
      <c r="DFT53" s="1333"/>
      <c r="DFU53" s="1333"/>
      <c r="DFV53" s="1333"/>
      <c r="DFW53" s="1333"/>
      <c r="DFX53" s="1333"/>
      <c r="DFY53" s="1333"/>
      <c r="DFZ53" s="1333"/>
      <c r="DGA53" s="1333"/>
      <c r="DGB53" s="1333"/>
      <c r="DGC53" s="1333"/>
      <c r="DGD53" s="1333"/>
      <c r="DGE53" s="1333"/>
      <c r="DGF53" s="1333"/>
      <c r="DGG53" s="1333"/>
      <c r="DGH53" s="1333"/>
      <c r="DGI53" s="1333"/>
      <c r="DGJ53" s="1333"/>
      <c r="DGK53" s="1333"/>
      <c r="DGL53" s="1333"/>
      <c r="DGM53" s="1333"/>
      <c r="DGN53" s="1333"/>
      <c r="DGO53" s="1333"/>
      <c r="DGP53" s="1333"/>
      <c r="DGQ53" s="1333"/>
      <c r="DGR53" s="1333"/>
      <c r="DGS53" s="1333"/>
      <c r="DGT53" s="1333"/>
      <c r="DGU53" s="1333"/>
      <c r="DGV53" s="1333"/>
      <c r="DGW53" s="1333"/>
      <c r="DGX53" s="1333"/>
      <c r="DGY53" s="1333"/>
      <c r="DGZ53" s="1333"/>
      <c r="DHA53" s="1333"/>
      <c r="DHB53" s="1333"/>
      <c r="DHC53" s="1333"/>
      <c r="DHD53" s="1333"/>
      <c r="DHE53" s="1333"/>
      <c r="DHF53" s="1333"/>
      <c r="DHG53" s="1333"/>
      <c r="DHH53" s="1333"/>
      <c r="DHI53" s="1333"/>
      <c r="DHJ53" s="1333"/>
      <c r="DHK53" s="1333"/>
      <c r="DHL53" s="1333"/>
      <c r="DHM53" s="1333"/>
      <c r="DHN53" s="1333"/>
      <c r="DHO53" s="1333"/>
      <c r="DHP53" s="1333"/>
      <c r="DHQ53" s="1333"/>
      <c r="DHR53" s="1333"/>
      <c r="DHS53" s="1333"/>
      <c r="DHT53" s="1333"/>
      <c r="DHU53" s="1333"/>
      <c r="DHV53" s="1333"/>
      <c r="DHW53" s="1333"/>
      <c r="DHX53" s="1333"/>
      <c r="DHY53" s="1333"/>
      <c r="DHZ53" s="1333"/>
      <c r="DIA53" s="1333"/>
      <c r="DIB53" s="1333"/>
      <c r="DIC53" s="1333"/>
      <c r="DID53" s="1333"/>
      <c r="DIE53" s="1333"/>
      <c r="DIF53" s="1333"/>
      <c r="DIG53" s="1333"/>
      <c r="DIH53" s="1333"/>
      <c r="DII53" s="1333"/>
      <c r="DIJ53" s="1333"/>
      <c r="DIK53" s="1333"/>
      <c r="DIL53" s="1333"/>
      <c r="DIM53" s="1333"/>
      <c r="DIN53" s="1333"/>
      <c r="DIO53" s="1333"/>
      <c r="DIP53" s="1333"/>
      <c r="DIQ53" s="1333"/>
      <c r="DIR53" s="1333"/>
      <c r="DIS53" s="1333"/>
      <c r="DIT53" s="1333"/>
      <c r="DIU53" s="1333"/>
      <c r="DIV53" s="1333"/>
      <c r="DIW53" s="1333"/>
      <c r="DIX53" s="1333"/>
      <c r="DIY53" s="1333"/>
      <c r="DIZ53" s="1333"/>
      <c r="DJA53" s="1333"/>
      <c r="DJB53" s="1333"/>
      <c r="DJC53" s="1333"/>
      <c r="DJD53" s="1333"/>
      <c r="DJE53" s="1333"/>
      <c r="DJF53" s="1333"/>
      <c r="DJG53" s="1333"/>
      <c r="DJH53" s="1333"/>
      <c r="DJI53" s="1333"/>
      <c r="DJJ53" s="1333"/>
      <c r="DJK53" s="1333"/>
      <c r="DJL53" s="1333"/>
      <c r="DJM53" s="1333"/>
      <c r="DJN53" s="1333"/>
      <c r="DJO53" s="1333"/>
      <c r="DJP53" s="1333"/>
      <c r="DJQ53" s="1333"/>
      <c r="DJR53" s="1333"/>
      <c r="DJS53" s="1333"/>
      <c r="DJT53" s="1333"/>
      <c r="DJU53" s="1333"/>
      <c r="DJV53" s="1333"/>
      <c r="DJW53" s="1333"/>
      <c r="DJX53" s="1333"/>
      <c r="DJY53" s="1333"/>
      <c r="DJZ53" s="1333"/>
      <c r="DKA53" s="1333"/>
      <c r="DKB53" s="1333"/>
      <c r="DKC53" s="1333"/>
      <c r="DKD53" s="1333"/>
      <c r="DKE53" s="1333"/>
      <c r="DKF53" s="1333"/>
      <c r="DKG53" s="1333"/>
      <c r="DKH53" s="1333"/>
      <c r="DKI53" s="1333"/>
      <c r="DKJ53" s="1333"/>
      <c r="DKK53" s="1333"/>
      <c r="DKL53" s="1333"/>
      <c r="DKM53" s="1333"/>
      <c r="DKN53" s="1333"/>
      <c r="DKO53" s="1333"/>
      <c r="DKP53" s="1333"/>
      <c r="DKQ53" s="1333"/>
      <c r="DKR53" s="1333"/>
      <c r="DKS53" s="1333"/>
      <c r="DKT53" s="1333"/>
      <c r="DKU53" s="1333"/>
      <c r="DKV53" s="1333"/>
      <c r="DKW53" s="1333"/>
      <c r="DKX53" s="1333"/>
      <c r="DKY53" s="1333"/>
      <c r="DKZ53" s="1333"/>
      <c r="DLA53" s="1333"/>
      <c r="DLB53" s="1333"/>
      <c r="DLC53" s="1333"/>
      <c r="DLD53" s="1333"/>
      <c r="DLE53" s="1333"/>
      <c r="DLF53" s="1333"/>
      <c r="DLG53" s="1333"/>
      <c r="DLH53" s="1333"/>
      <c r="DLI53" s="1333"/>
      <c r="DLJ53" s="1333"/>
      <c r="DLK53" s="1333"/>
      <c r="DLL53" s="1333"/>
      <c r="DLM53" s="1333"/>
      <c r="DLN53" s="1333"/>
      <c r="DLO53" s="1333"/>
      <c r="DLP53" s="1333"/>
      <c r="DLQ53" s="1333"/>
      <c r="DLR53" s="1333"/>
      <c r="DLS53" s="1333"/>
      <c r="DLT53" s="1333"/>
      <c r="DLU53" s="1333"/>
      <c r="DLV53" s="1333"/>
      <c r="DLW53" s="1333"/>
      <c r="DLX53" s="1333"/>
      <c r="DLY53" s="1333"/>
      <c r="DLZ53" s="1333"/>
      <c r="DMA53" s="1333"/>
      <c r="DMB53" s="1333"/>
      <c r="DMC53" s="1333"/>
      <c r="DMD53" s="1333"/>
      <c r="DME53" s="1333"/>
      <c r="DMF53" s="1333"/>
      <c r="DMG53" s="1333"/>
      <c r="DMH53" s="1333"/>
      <c r="DMI53" s="1333"/>
      <c r="DMJ53" s="1333"/>
      <c r="DMK53" s="1333"/>
      <c r="DML53" s="1333"/>
      <c r="DMM53" s="1333"/>
      <c r="DMN53" s="1333"/>
      <c r="DMO53" s="1333"/>
      <c r="DMP53" s="1333"/>
      <c r="DMQ53" s="1333"/>
      <c r="DMR53" s="1333"/>
      <c r="DMS53" s="1333"/>
      <c r="DMT53" s="1333"/>
      <c r="DMU53" s="1333"/>
      <c r="DMV53" s="1333"/>
      <c r="DMW53" s="1333"/>
      <c r="DMX53" s="1333"/>
      <c r="DMY53" s="1333"/>
      <c r="DMZ53" s="1333"/>
      <c r="DNA53" s="1333"/>
      <c r="DNB53" s="1333"/>
      <c r="DNC53" s="1333"/>
      <c r="DND53" s="1333"/>
      <c r="DNE53" s="1333"/>
      <c r="DNF53" s="1333"/>
      <c r="DNG53" s="1333"/>
      <c r="DNH53" s="1333"/>
      <c r="DNI53" s="1333"/>
      <c r="DNJ53" s="1333"/>
      <c r="DNK53" s="1333"/>
      <c r="DNL53" s="1333"/>
      <c r="DNM53" s="1333"/>
      <c r="DNN53" s="1333"/>
      <c r="DNO53" s="1333"/>
      <c r="DNP53" s="1333"/>
      <c r="DNQ53" s="1333"/>
      <c r="DNR53" s="1333"/>
      <c r="DNS53" s="1333"/>
      <c r="DNT53" s="1333"/>
      <c r="DNU53" s="1333"/>
      <c r="DNV53" s="1333"/>
      <c r="DNW53" s="1333"/>
      <c r="DNX53" s="1333"/>
      <c r="DNY53" s="1333"/>
      <c r="DNZ53" s="1333"/>
      <c r="DOA53" s="1333"/>
      <c r="DOB53" s="1333"/>
      <c r="DOC53" s="1333"/>
      <c r="DOD53" s="1333"/>
      <c r="DOE53" s="1333"/>
      <c r="DOF53" s="1333"/>
      <c r="DOG53" s="1333"/>
      <c r="DOH53" s="1333"/>
      <c r="DOI53" s="1333"/>
      <c r="DOJ53" s="1333"/>
      <c r="DOK53" s="1333"/>
      <c r="DOL53" s="1333"/>
      <c r="DOM53" s="1333"/>
      <c r="DON53" s="1333"/>
      <c r="DOO53" s="1333"/>
      <c r="DOP53" s="1333"/>
      <c r="DOQ53" s="1333"/>
      <c r="DOR53" s="1333"/>
      <c r="DOS53" s="1333"/>
      <c r="DOT53" s="1333"/>
      <c r="DOU53" s="1333"/>
      <c r="DOV53" s="1333"/>
      <c r="DOW53" s="1333"/>
      <c r="DOX53" s="1333"/>
      <c r="DOY53" s="1333"/>
      <c r="DOZ53" s="1333"/>
      <c r="DPA53" s="1333"/>
      <c r="DPB53" s="1333"/>
      <c r="DPC53" s="1333"/>
      <c r="DPD53" s="1333"/>
      <c r="DPE53" s="1333"/>
      <c r="DPF53" s="1333"/>
      <c r="DPG53" s="1333"/>
      <c r="DPH53" s="1333"/>
      <c r="DPI53" s="1333"/>
      <c r="DPJ53" s="1333"/>
      <c r="DPK53" s="1333"/>
      <c r="DPL53" s="1333"/>
      <c r="DPM53" s="1333"/>
      <c r="DPN53" s="1333"/>
      <c r="DPO53" s="1333"/>
      <c r="DPP53" s="1333"/>
      <c r="DPQ53" s="1333"/>
      <c r="DPR53" s="1333"/>
      <c r="DPS53" s="1333"/>
      <c r="DPT53" s="1333"/>
      <c r="DPU53" s="1333"/>
      <c r="DPV53" s="1333"/>
      <c r="DPW53" s="1333"/>
      <c r="DPX53" s="1333"/>
      <c r="DPY53" s="1333"/>
      <c r="DPZ53" s="1333"/>
      <c r="DQA53" s="1333"/>
      <c r="DQB53" s="1333"/>
      <c r="DQC53" s="1333"/>
      <c r="DQD53" s="1333"/>
      <c r="DQE53" s="1333"/>
      <c r="DQF53" s="1333"/>
      <c r="DQG53" s="1333"/>
      <c r="DQH53" s="1333"/>
      <c r="DQI53" s="1333"/>
      <c r="DQJ53" s="1333"/>
      <c r="DQK53" s="1333"/>
      <c r="DQL53" s="1333"/>
      <c r="DQM53" s="1333"/>
      <c r="DQN53" s="1333"/>
      <c r="DQO53" s="1333"/>
      <c r="DQP53" s="1333"/>
      <c r="DQQ53" s="1333"/>
      <c r="DQR53" s="1333"/>
      <c r="DQS53" s="1333"/>
      <c r="DQT53" s="1333"/>
      <c r="DQU53" s="1333"/>
      <c r="DQV53" s="1333"/>
      <c r="DQW53" s="1333"/>
      <c r="DQX53" s="1333"/>
      <c r="DQY53" s="1333"/>
      <c r="DQZ53" s="1333"/>
      <c r="DRA53" s="1333"/>
      <c r="DRB53" s="1333"/>
      <c r="DRC53" s="1333"/>
      <c r="DRD53" s="1333"/>
      <c r="DRE53" s="1333"/>
      <c r="DRF53" s="1333"/>
      <c r="DRG53" s="1333"/>
      <c r="DRH53" s="1333"/>
      <c r="DRI53" s="1333"/>
      <c r="DRJ53" s="1333"/>
      <c r="DRK53" s="1333"/>
      <c r="DRL53" s="1333"/>
      <c r="DRM53" s="1333"/>
      <c r="DRN53" s="1333"/>
      <c r="DRO53" s="1333"/>
      <c r="DRP53" s="1333"/>
      <c r="DRQ53" s="1333"/>
      <c r="DRR53" s="1333"/>
      <c r="DRS53" s="1333"/>
      <c r="DRT53" s="1333"/>
      <c r="DRU53" s="1333"/>
      <c r="DRV53" s="1333"/>
      <c r="DRW53" s="1333"/>
      <c r="DRX53" s="1333"/>
      <c r="DRY53" s="1333"/>
      <c r="DRZ53" s="1333"/>
      <c r="DSA53" s="1333"/>
      <c r="DSB53" s="1333"/>
      <c r="DSC53" s="1333"/>
      <c r="DSD53" s="1333"/>
      <c r="DSE53" s="1333"/>
      <c r="DSF53" s="1333"/>
      <c r="DSG53" s="1333"/>
      <c r="DSH53" s="1333"/>
      <c r="DSI53" s="1333"/>
      <c r="DSJ53" s="1333"/>
      <c r="DSK53" s="1333"/>
      <c r="DSL53" s="1333"/>
      <c r="DSM53" s="1333"/>
      <c r="DSN53" s="1333"/>
      <c r="DSO53" s="1333"/>
      <c r="DSP53" s="1333"/>
      <c r="DSQ53" s="1333"/>
      <c r="DSR53" s="1333"/>
      <c r="DSS53" s="1333"/>
      <c r="DST53" s="1333"/>
      <c r="DSU53" s="1333"/>
      <c r="DSV53" s="1333"/>
      <c r="DSW53" s="1333"/>
      <c r="DSX53" s="1333"/>
      <c r="DSY53" s="1333"/>
      <c r="DSZ53" s="1333"/>
      <c r="DTA53" s="1333"/>
      <c r="DTB53" s="1333"/>
      <c r="DTC53" s="1333"/>
      <c r="DTD53" s="1333"/>
      <c r="DTE53" s="1333"/>
      <c r="DTF53" s="1333"/>
      <c r="DTG53" s="1333"/>
      <c r="DTH53" s="1333"/>
      <c r="DTI53" s="1333"/>
      <c r="DTJ53" s="1333"/>
      <c r="DTK53" s="1333"/>
      <c r="DTL53" s="1333"/>
      <c r="DTM53" s="1333"/>
      <c r="DTN53" s="1333"/>
      <c r="DTO53" s="1333"/>
      <c r="DTP53" s="1333"/>
      <c r="DTQ53" s="1333"/>
      <c r="DTR53" s="1333"/>
      <c r="DTS53" s="1333"/>
      <c r="DTT53" s="1333"/>
      <c r="DTU53" s="1333"/>
      <c r="DTV53" s="1333"/>
      <c r="DTW53" s="1333"/>
      <c r="DTX53" s="1333"/>
      <c r="DTY53" s="1333"/>
      <c r="DTZ53" s="1333"/>
      <c r="DUA53" s="1333"/>
      <c r="DUB53" s="1333"/>
      <c r="DUC53" s="1333"/>
      <c r="DUD53" s="1333"/>
      <c r="DUE53" s="1333"/>
      <c r="DUF53" s="1333"/>
      <c r="DUG53" s="1333"/>
      <c r="DUH53" s="1333"/>
      <c r="DUI53" s="1333"/>
      <c r="DUJ53" s="1333"/>
      <c r="DUK53" s="1333"/>
      <c r="DUL53" s="1333"/>
      <c r="DUM53" s="1333"/>
      <c r="DUN53" s="1333"/>
      <c r="DUO53" s="1333"/>
      <c r="DUP53" s="1333"/>
      <c r="DUQ53" s="1333"/>
      <c r="DUR53" s="1333"/>
      <c r="DUS53" s="1333"/>
      <c r="DUT53" s="1333"/>
      <c r="DUU53" s="1333"/>
      <c r="DUV53" s="1333"/>
      <c r="DUW53" s="1333"/>
      <c r="DUX53" s="1333"/>
      <c r="DUY53" s="1333"/>
      <c r="DUZ53" s="1333"/>
      <c r="DVA53" s="1333"/>
      <c r="DVB53" s="1333"/>
      <c r="DVC53" s="1333"/>
      <c r="DVD53" s="1333"/>
      <c r="DVE53" s="1333"/>
      <c r="DVF53" s="1333"/>
      <c r="DVG53" s="1333"/>
      <c r="DVH53" s="1333"/>
      <c r="DVI53" s="1333"/>
      <c r="DVJ53" s="1333"/>
      <c r="DVK53" s="1333"/>
      <c r="DVL53" s="1333"/>
      <c r="DVM53" s="1333"/>
      <c r="DVN53" s="1333"/>
      <c r="DVO53" s="1333"/>
      <c r="DVP53" s="1333"/>
      <c r="DVQ53" s="1333"/>
      <c r="DVR53" s="1333"/>
      <c r="DVS53" s="1333"/>
      <c r="DVT53" s="1333"/>
      <c r="DVU53" s="1333"/>
      <c r="DVV53" s="1333"/>
      <c r="DVW53" s="1333"/>
      <c r="DVX53" s="1333"/>
      <c r="DVY53" s="1333"/>
      <c r="DVZ53" s="1333"/>
      <c r="DWA53" s="1333"/>
      <c r="DWB53" s="1333"/>
      <c r="DWC53" s="1333"/>
      <c r="DWD53" s="1333"/>
      <c r="DWE53" s="1333"/>
      <c r="DWF53" s="1333"/>
      <c r="DWG53" s="1333"/>
      <c r="DWH53" s="1333"/>
      <c r="DWI53" s="1333"/>
      <c r="DWJ53" s="1333"/>
      <c r="DWK53" s="1333"/>
      <c r="DWL53" s="1333"/>
      <c r="DWM53" s="1333"/>
      <c r="DWN53" s="1333"/>
      <c r="DWO53" s="1333"/>
      <c r="DWP53" s="1333"/>
      <c r="DWQ53" s="1333"/>
      <c r="DWR53" s="1333"/>
      <c r="DWS53" s="1333"/>
      <c r="DWT53" s="1333"/>
      <c r="DWU53" s="1333"/>
      <c r="DWV53" s="1333"/>
      <c r="DWW53" s="1333"/>
      <c r="DWX53" s="1333"/>
      <c r="DWY53" s="1333"/>
      <c r="DWZ53" s="1333"/>
      <c r="DXA53" s="1333"/>
      <c r="DXB53" s="1333"/>
      <c r="DXC53" s="1333"/>
      <c r="DXD53" s="1333"/>
      <c r="DXE53" s="1333"/>
      <c r="DXF53" s="1333"/>
      <c r="DXG53" s="1333"/>
      <c r="DXH53" s="1333"/>
      <c r="DXI53" s="1333"/>
      <c r="DXJ53" s="1333"/>
      <c r="DXK53" s="1333"/>
      <c r="DXL53" s="1333"/>
      <c r="DXM53" s="1333"/>
      <c r="DXN53" s="1333"/>
      <c r="DXO53" s="1333"/>
      <c r="DXP53" s="1333"/>
      <c r="DXQ53" s="1333"/>
      <c r="DXR53" s="1333"/>
      <c r="DXS53" s="1333"/>
      <c r="DXT53" s="1333"/>
      <c r="DXU53" s="1333"/>
      <c r="DXV53" s="1333"/>
      <c r="DXW53" s="1333"/>
      <c r="DXX53" s="1333"/>
      <c r="DXY53" s="1333"/>
      <c r="DXZ53" s="1333"/>
      <c r="DYA53" s="1333"/>
      <c r="DYB53" s="1333"/>
      <c r="DYC53" s="1333"/>
      <c r="DYD53" s="1333"/>
      <c r="DYE53" s="1333"/>
      <c r="DYF53" s="1333"/>
      <c r="DYG53" s="1333"/>
      <c r="DYH53" s="1333"/>
      <c r="DYI53" s="1333"/>
      <c r="DYJ53" s="1333"/>
      <c r="DYK53" s="1333"/>
      <c r="DYL53" s="1333"/>
      <c r="DYM53" s="1333"/>
      <c r="DYN53" s="1333"/>
      <c r="DYO53" s="1333"/>
      <c r="DYP53" s="1333"/>
      <c r="DYQ53" s="1333"/>
      <c r="DYR53" s="1333"/>
      <c r="DYS53" s="1333"/>
      <c r="DYT53" s="1333"/>
      <c r="DYU53" s="1333"/>
      <c r="DYV53" s="1333"/>
      <c r="DYW53" s="1333"/>
      <c r="DYX53" s="1333"/>
      <c r="DYY53" s="1333"/>
      <c r="DYZ53" s="1333"/>
      <c r="DZA53" s="1333"/>
      <c r="DZB53" s="1333"/>
      <c r="DZC53" s="1333"/>
      <c r="DZD53" s="1333"/>
      <c r="DZE53" s="1333"/>
      <c r="DZF53" s="1333"/>
      <c r="DZG53" s="1333"/>
      <c r="DZH53" s="1333"/>
      <c r="DZI53" s="1333"/>
      <c r="DZJ53" s="1333"/>
      <c r="DZK53" s="1333"/>
      <c r="DZL53" s="1333"/>
      <c r="DZM53" s="1333"/>
      <c r="DZN53" s="1333"/>
      <c r="DZO53" s="1333"/>
      <c r="DZP53" s="1333"/>
      <c r="DZQ53" s="1333"/>
      <c r="DZR53" s="1333"/>
      <c r="DZS53" s="1333"/>
      <c r="DZT53" s="1333"/>
      <c r="DZU53" s="1333"/>
      <c r="DZV53" s="1333"/>
      <c r="DZW53" s="1333"/>
      <c r="DZX53" s="1333"/>
      <c r="DZY53" s="1333"/>
      <c r="DZZ53" s="1333"/>
      <c r="EAA53" s="1333"/>
      <c r="EAB53" s="1333"/>
      <c r="EAC53" s="1333"/>
      <c r="EAD53" s="1333"/>
      <c r="EAE53" s="1333"/>
      <c r="EAF53" s="1333"/>
      <c r="EAG53" s="1333"/>
      <c r="EAH53" s="1333"/>
      <c r="EAI53" s="1333"/>
      <c r="EAJ53" s="1333"/>
      <c r="EAK53" s="1333"/>
      <c r="EAL53" s="1333"/>
      <c r="EAM53" s="1333"/>
      <c r="EAN53" s="1333"/>
      <c r="EAO53" s="1333"/>
      <c r="EAP53" s="1333"/>
      <c r="EAQ53" s="1333"/>
      <c r="EAR53" s="1333"/>
      <c r="EAS53" s="1333"/>
      <c r="EAT53" s="1333"/>
      <c r="EAU53" s="1333"/>
      <c r="EAV53" s="1333"/>
      <c r="EAW53" s="1333"/>
      <c r="EAX53" s="1333"/>
      <c r="EAY53" s="1333"/>
      <c r="EAZ53" s="1333"/>
      <c r="EBA53" s="1333"/>
      <c r="EBB53" s="1333"/>
      <c r="EBC53" s="1333"/>
      <c r="EBD53" s="1333"/>
      <c r="EBE53" s="1333"/>
      <c r="EBF53" s="1333"/>
      <c r="EBG53" s="1333"/>
      <c r="EBH53" s="1333"/>
      <c r="EBI53" s="1333"/>
      <c r="EBJ53" s="1333"/>
      <c r="EBK53" s="1333"/>
      <c r="EBL53" s="1333"/>
      <c r="EBM53" s="1333"/>
      <c r="EBN53" s="1333"/>
      <c r="EBO53" s="1333"/>
      <c r="EBP53" s="1333"/>
      <c r="EBQ53" s="1333"/>
      <c r="EBR53" s="1333"/>
      <c r="EBS53" s="1333"/>
      <c r="EBT53" s="1333"/>
      <c r="EBU53" s="1333"/>
      <c r="EBV53" s="1333"/>
      <c r="EBW53" s="1333"/>
      <c r="EBX53" s="1333"/>
      <c r="EBY53" s="1333"/>
      <c r="EBZ53" s="1333"/>
      <c r="ECA53" s="1333"/>
      <c r="ECB53" s="1333"/>
      <c r="ECC53" s="1333"/>
      <c r="ECD53" s="1333"/>
      <c r="ECE53" s="1333"/>
      <c r="ECF53" s="1333"/>
      <c r="ECG53" s="1333"/>
      <c r="ECH53" s="1333"/>
      <c r="ECI53" s="1333"/>
      <c r="ECJ53" s="1333"/>
      <c r="ECK53" s="1333"/>
      <c r="ECL53" s="1333"/>
      <c r="ECM53" s="1333"/>
      <c r="ECN53" s="1333"/>
      <c r="ECO53" s="1333"/>
      <c r="ECP53" s="1333"/>
      <c r="ECQ53" s="1333"/>
      <c r="ECR53" s="1333"/>
      <c r="ECS53" s="1333"/>
      <c r="ECT53" s="1333"/>
      <c r="ECU53" s="1333"/>
      <c r="ECV53" s="1333"/>
      <c r="ECW53" s="1333"/>
      <c r="ECX53" s="1333"/>
      <c r="ECY53" s="1333"/>
      <c r="ECZ53" s="1333"/>
      <c r="EDA53" s="1333"/>
      <c r="EDB53" s="1333"/>
      <c r="EDC53" s="1333"/>
      <c r="EDD53" s="1333"/>
      <c r="EDE53" s="1333"/>
      <c r="EDF53" s="1333"/>
      <c r="EDG53" s="1333"/>
      <c r="EDH53" s="1333"/>
      <c r="EDI53" s="1333"/>
      <c r="EDJ53" s="1333"/>
      <c r="EDK53" s="1333"/>
      <c r="EDL53" s="1333"/>
      <c r="EDM53" s="1333"/>
      <c r="EDN53" s="1333"/>
      <c r="EDO53" s="1333"/>
      <c r="EDP53" s="1333"/>
      <c r="EDQ53" s="1333"/>
      <c r="EDR53" s="1333"/>
      <c r="EDS53" s="1333"/>
      <c r="EDT53" s="1333"/>
      <c r="EDU53" s="1333"/>
      <c r="EDV53" s="1333"/>
      <c r="EDW53" s="1333"/>
      <c r="EDX53" s="1333"/>
      <c r="EDY53" s="1333"/>
      <c r="EDZ53" s="1333"/>
      <c r="EEA53" s="1333"/>
      <c r="EEB53" s="1333"/>
      <c r="EEC53" s="1333"/>
      <c r="EED53" s="1333"/>
      <c r="EEE53" s="1333"/>
      <c r="EEF53" s="1333"/>
      <c r="EEG53" s="1333"/>
      <c r="EEH53" s="1333"/>
      <c r="EEI53" s="1333"/>
      <c r="EEJ53" s="1333"/>
      <c r="EEK53" s="1333"/>
      <c r="EEL53" s="1333"/>
      <c r="EEM53" s="1333"/>
      <c r="EEN53" s="1333"/>
      <c r="EEO53" s="1333"/>
      <c r="EEP53" s="1333"/>
      <c r="EEQ53" s="1333"/>
      <c r="EER53" s="1333"/>
      <c r="EES53" s="1333"/>
      <c r="EET53" s="1333"/>
      <c r="EEU53" s="1333"/>
      <c r="EEV53" s="1333"/>
      <c r="EEW53" s="1333"/>
      <c r="EEX53" s="1333"/>
      <c r="EEY53" s="1333"/>
      <c r="EEZ53" s="1333"/>
      <c r="EFA53" s="1333"/>
      <c r="EFB53" s="1333"/>
      <c r="EFC53" s="1333"/>
      <c r="EFD53" s="1333"/>
      <c r="EFE53" s="1333"/>
      <c r="EFF53" s="1333"/>
      <c r="EFG53" s="1333"/>
      <c r="EFH53" s="1333"/>
      <c r="EFI53" s="1333"/>
      <c r="EFJ53" s="1333"/>
      <c r="EFK53" s="1333"/>
      <c r="EFL53" s="1333"/>
      <c r="EFM53" s="1333"/>
      <c r="EFN53" s="1333"/>
      <c r="EFO53" s="1333"/>
      <c r="EFP53" s="1333"/>
      <c r="EFQ53" s="1333"/>
      <c r="EFR53" s="1333"/>
      <c r="EFS53" s="1333"/>
      <c r="EFT53" s="1333"/>
      <c r="EFU53" s="1333"/>
      <c r="EFV53" s="1333"/>
      <c r="EFW53" s="1333"/>
      <c r="EFX53" s="1333"/>
      <c r="EFY53" s="1333"/>
      <c r="EFZ53" s="1333"/>
      <c r="EGA53" s="1333"/>
      <c r="EGB53" s="1333"/>
      <c r="EGC53" s="1333"/>
      <c r="EGD53" s="1333"/>
      <c r="EGE53" s="1333"/>
      <c r="EGF53" s="1333"/>
      <c r="EGG53" s="1333"/>
      <c r="EGH53" s="1333"/>
      <c r="EGI53" s="1333"/>
      <c r="EGJ53" s="1333"/>
      <c r="EGK53" s="1333"/>
      <c r="EGL53" s="1333"/>
      <c r="EGM53" s="1333"/>
      <c r="EGN53" s="1333"/>
      <c r="EGO53" s="1333"/>
      <c r="EGP53" s="1333"/>
      <c r="EGQ53" s="1333"/>
      <c r="EGR53" s="1333"/>
      <c r="EGS53" s="1333"/>
      <c r="EGT53" s="1333"/>
      <c r="EGU53" s="1333"/>
      <c r="EGV53" s="1333"/>
      <c r="EGW53" s="1333"/>
      <c r="EGX53" s="1333"/>
      <c r="EGY53" s="1333"/>
      <c r="EGZ53" s="1333"/>
      <c r="EHA53" s="1333"/>
      <c r="EHB53" s="1333"/>
      <c r="EHC53" s="1333"/>
      <c r="EHD53" s="1333"/>
      <c r="EHE53" s="1333"/>
      <c r="EHF53" s="1333"/>
      <c r="EHG53" s="1333"/>
      <c r="EHH53" s="1333"/>
      <c r="EHI53" s="1333"/>
      <c r="EHJ53" s="1333"/>
      <c r="EHK53" s="1333"/>
      <c r="EHL53" s="1333"/>
      <c r="EHM53" s="1333"/>
      <c r="EHN53" s="1333"/>
      <c r="EHO53" s="1333"/>
      <c r="EHP53" s="1333"/>
      <c r="EHQ53" s="1333"/>
      <c r="EHR53" s="1333"/>
      <c r="EHS53" s="1333"/>
      <c r="EHT53" s="1333"/>
      <c r="EHU53" s="1333"/>
      <c r="EHV53" s="1333"/>
      <c r="EHW53" s="1333"/>
      <c r="EHX53" s="1333"/>
      <c r="EHY53" s="1333"/>
      <c r="EHZ53" s="1333"/>
      <c r="EIA53" s="1333"/>
      <c r="EIB53" s="1333"/>
      <c r="EIC53" s="1333"/>
      <c r="EID53" s="1333"/>
      <c r="EIE53" s="1333"/>
      <c r="EIF53" s="1333"/>
      <c r="EIG53" s="1333"/>
      <c r="EIH53" s="1333"/>
      <c r="EII53" s="1333"/>
      <c r="EIJ53" s="1333"/>
      <c r="EIK53" s="1333"/>
      <c r="EIL53" s="1333"/>
      <c r="EIM53" s="1333"/>
      <c r="EIN53" s="1333"/>
      <c r="EIO53" s="1333"/>
      <c r="EIP53" s="1333"/>
      <c r="EIQ53" s="1333"/>
      <c r="EIR53" s="1333"/>
      <c r="EIS53" s="1333"/>
      <c r="EIT53" s="1333"/>
      <c r="EIU53" s="1333"/>
      <c r="EIV53" s="1333"/>
      <c r="EIW53" s="1333"/>
      <c r="EIX53" s="1333"/>
      <c r="EIY53" s="1333"/>
      <c r="EIZ53" s="1333"/>
      <c r="EJA53" s="1333"/>
      <c r="EJB53" s="1333"/>
      <c r="EJC53" s="1333"/>
      <c r="EJD53" s="1333"/>
      <c r="EJE53" s="1333"/>
      <c r="EJF53" s="1333"/>
      <c r="EJG53" s="1333"/>
      <c r="EJH53" s="1333"/>
      <c r="EJI53" s="1333"/>
      <c r="EJJ53" s="1333"/>
      <c r="EJK53" s="1333"/>
      <c r="EJL53" s="1333"/>
      <c r="EJM53" s="1333"/>
      <c r="EJN53" s="1333"/>
      <c r="EJO53" s="1333"/>
      <c r="EJP53" s="1333"/>
      <c r="EJQ53" s="1333"/>
      <c r="EJR53" s="1333"/>
      <c r="EJS53" s="1333"/>
      <c r="EJT53" s="1333"/>
      <c r="EJU53" s="1333"/>
      <c r="EJV53" s="1333"/>
      <c r="EJW53" s="1333"/>
      <c r="EJX53" s="1333"/>
      <c r="EJY53" s="1333"/>
      <c r="EJZ53" s="1333"/>
      <c r="EKA53" s="1333"/>
      <c r="EKB53" s="1333"/>
      <c r="EKC53" s="1333"/>
      <c r="EKD53" s="1333"/>
      <c r="EKE53" s="1333"/>
      <c r="EKF53" s="1333"/>
      <c r="EKG53" s="1333"/>
      <c r="EKH53" s="1333"/>
      <c r="EKI53" s="1333"/>
      <c r="EKJ53" s="1333"/>
      <c r="EKK53" s="1333"/>
      <c r="EKL53" s="1333"/>
      <c r="EKM53" s="1333"/>
      <c r="EKN53" s="1333"/>
      <c r="EKO53" s="1333"/>
      <c r="EKP53" s="1333"/>
      <c r="EKQ53" s="1333"/>
      <c r="EKR53" s="1333"/>
      <c r="EKS53" s="1333"/>
      <c r="EKT53" s="1333"/>
      <c r="EKU53" s="1333"/>
      <c r="EKV53" s="1333"/>
      <c r="EKW53" s="1333"/>
      <c r="EKX53" s="1333"/>
      <c r="EKY53" s="1333"/>
      <c r="EKZ53" s="1333"/>
      <c r="ELA53" s="1333"/>
      <c r="ELB53" s="1333"/>
      <c r="ELC53" s="1333"/>
      <c r="ELD53" s="1333"/>
      <c r="ELE53" s="1333"/>
      <c r="ELF53" s="1333"/>
      <c r="ELG53" s="1333"/>
      <c r="ELH53" s="1333"/>
      <c r="ELI53" s="1333"/>
      <c r="ELJ53" s="1333"/>
      <c r="ELK53" s="1333"/>
      <c r="ELL53" s="1333"/>
      <c r="ELM53" s="1333"/>
      <c r="ELN53" s="1333"/>
      <c r="ELO53" s="1333"/>
      <c r="ELP53" s="1333"/>
      <c r="ELQ53" s="1333"/>
      <c r="ELR53" s="1333"/>
      <c r="ELS53" s="1333"/>
      <c r="ELT53" s="1333"/>
      <c r="ELU53" s="1333"/>
      <c r="ELV53" s="1333"/>
      <c r="ELW53" s="1333"/>
      <c r="ELX53" s="1333"/>
      <c r="ELY53" s="1333"/>
      <c r="ELZ53" s="1333"/>
      <c r="EMA53" s="1333"/>
      <c r="EMB53" s="1333"/>
      <c r="EMC53" s="1333"/>
      <c r="EMD53" s="1333"/>
      <c r="EME53" s="1333"/>
      <c r="EMF53" s="1333"/>
      <c r="EMG53" s="1333"/>
      <c r="EMH53" s="1333"/>
      <c r="EMI53" s="1333"/>
      <c r="EMJ53" s="1333"/>
      <c r="EMK53" s="1333"/>
      <c r="EML53" s="1333"/>
      <c r="EMM53" s="1333"/>
      <c r="EMN53" s="1333"/>
      <c r="EMO53" s="1333"/>
      <c r="EMP53" s="1333"/>
      <c r="EMQ53" s="1333"/>
      <c r="EMR53" s="1333"/>
      <c r="EMS53" s="1333"/>
      <c r="EMT53" s="1333"/>
      <c r="EMU53" s="1333"/>
      <c r="EMV53" s="1333"/>
      <c r="EMW53" s="1333"/>
      <c r="EMX53" s="1333"/>
      <c r="EMY53" s="1333"/>
      <c r="EMZ53" s="1333"/>
      <c r="ENA53" s="1333"/>
      <c r="ENB53" s="1333"/>
      <c r="ENC53" s="1333"/>
      <c r="END53" s="1333"/>
      <c r="ENE53" s="1333"/>
      <c r="ENF53" s="1333"/>
      <c r="ENG53" s="1333"/>
      <c r="ENH53" s="1333"/>
      <c r="ENI53" s="1333"/>
      <c r="ENJ53" s="1333"/>
      <c r="ENK53" s="1333"/>
      <c r="ENL53" s="1333"/>
      <c r="ENM53" s="1333"/>
      <c r="ENN53" s="1333"/>
      <c r="ENO53" s="1333"/>
      <c r="ENP53" s="1333"/>
      <c r="ENQ53" s="1333"/>
      <c r="ENR53" s="1333"/>
      <c r="ENS53" s="1333"/>
      <c r="ENT53" s="1333"/>
      <c r="ENU53" s="1333"/>
      <c r="ENV53" s="1333"/>
      <c r="ENW53" s="1333"/>
      <c r="ENX53" s="1333"/>
      <c r="ENY53" s="1333"/>
      <c r="ENZ53" s="1333"/>
      <c r="EOA53" s="1333"/>
      <c r="EOB53" s="1333"/>
      <c r="EOC53" s="1333"/>
      <c r="EOD53" s="1333"/>
      <c r="EOE53" s="1333"/>
      <c r="EOF53" s="1333"/>
      <c r="EOG53" s="1333"/>
      <c r="EOH53" s="1333"/>
      <c r="EOI53" s="1333"/>
      <c r="EOJ53" s="1333"/>
      <c r="EOK53" s="1333"/>
      <c r="EOL53" s="1333"/>
      <c r="EOM53" s="1333"/>
      <c r="EON53" s="1333"/>
      <c r="EOO53" s="1333"/>
      <c r="EOP53" s="1333"/>
      <c r="EOQ53" s="1333"/>
      <c r="EOR53" s="1333"/>
      <c r="EOS53" s="1333"/>
      <c r="EOT53" s="1333"/>
      <c r="EOU53" s="1333"/>
      <c r="EOV53" s="1333"/>
      <c r="EOW53" s="1333"/>
      <c r="EOX53" s="1333"/>
      <c r="EOY53" s="1333"/>
      <c r="EOZ53" s="1333"/>
      <c r="EPA53" s="1333"/>
      <c r="EPB53" s="1333"/>
      <c r="EPC53" s="1333"/>
      <c r="EPD53" s="1333"/>
      <c r="EPE53" s="1333"/>
      <c r="EPF53" s="1333"/>
      <c r="EPG53" s="1333"/>
      <c r="EPH53" s="1333"/>
      <c r="EPI53" s="1333"/>
      <c r="EPJ53" s="1333"/>
      <c r="EPK53" s="1333"/>
      <c r="EPL53" s="1333"/>
      <c r="EPM53" s="1333"/>
      <c r="EPN53" s="1333"/>
      <c r="EPO53" s="1333"/>
      <c r="EPP53" s="1333"/>
      <c r="EPQ53" s="1333"/>
      <c r="EPR53" s="1333"/>
      <c r="EPS53" s="1333"/>
      <c r="EPT53" s="1333"/>
      <c r="EPU53" s="1333"/>
      <c r="EPV53" s="1333"/>
      <c r="EPW53" s="1333"/>
      <c r="EPX53" s="1333"/>
      <c r="EPY53" s="1333"/>
      <c r="EPZ53" s="1333"/>
      <c r="EQA53" s="1333"/>
      <c r="EQB53" s="1333"/>
      <c r="EQC53" s="1333"/>
      <c r="EQD53" s="1333"/>
      <c r="EQE53" s="1333"/>
      <c r="EQF53" s="1333"/>
      <c r="EQG53" s="1333"/>
      <c r="EQH53" s="1333"/>
      <c r="EQI53" s="1333"/>
      <c r="EQJ53" s="1333"/>
      <c r="EQK53" s="1333"/>
      <c r="EQL53" s="1333"/>
      <c r="EQM53" s="1333"/>
      <c r="EQN53" s="1333"/>
      <c r="EQO53" s="1333"/>
      <c r="EQP53" s="1333"/>
      <c r="EQQ53" s="1333"/>
      <c r="EQR53" s="1333"/>
      <c r="EQS53" s="1333"/>
      <c r="EQT53" s="1333"/>
      <c r="EQU53" s="1333"/>
      <c r="EQV53" s="1333"/>
      <c r="EQW53" s="1333"/>
      <c r="EQX53" s="1333"/>
      <c r="EQY53" s="1333"/>
      <c r="EQZ53" s="1333"/>
      <c r="ERA53" s="1333"/>
      <c r="ERB53" s="1333"/>
      <c r="ERC53" s="1333"/>
      <c r="ERD53" s="1333"/>
      <c r="ERE53" s="1333"/>
      <c r="ERF53" s="1333"/>
      <c r="ERG53" s="1333"/>
      <c r="ERH53" s="1333"/>
      <c r="ERI53" s="1333"/>
      <c r="ERJ53" s="1333"/>
      <c r="ERK53" s="1333"/>
      <c r="ERL53" s="1333"/>
      <c r="ERM53" s="1333"/>
      <c r="ERN53" s="1333"/>
      <c r="ERO53" s="1333"/>
      <c r="ERP53" s="1333"/>
      <c r="ERQ53" s="1333"/>
      <c r="ERR53" s="1333"/>
      <c r="ERS53" s="1333"/>
      <c r="ERT53" s="1333"/>
      <c r="ERU53" s="1333"/>
      <c r="ERV53" s="1333"/>
      <c r="ERW53" s="1333"/>
      <c r="ERX53" s="1333"/>
      <c r="ERY53" s="1333"/>
      <c r="ERZ53" s="1333"/>
      <c r="ESA53" s="1333"/>
      <c r="ESB53" s="1333"/>
      <c r="ESC53" s="1333"/>
      <c r="ESD53" s="1333"/>
      <c r="ESE53" s="1333"/>
      <c r="ESF53" s="1333"/>
      <c r="ESG53" s="1333"/>
      <c r="ESH53" s="1333"/>
      <c r="ESI53" s="1333"/>
      <c r="ESJ53" s="1333"/>
      <c r="ESK53" s="1333"/>
      <c r="ESL53" s="1333"/>
      <c r="ESM53" s="1333"/>
      <c r="ESN53" s="1333"/>
      <c r="ESO53" s="1333"/>
      <c r="ESP53" s="1333"/>
      <c r="ESQ53" s="1333"/>
      <c r="ESR53" s="1333"/>
      <c r="ESS53" s="1333"/>
      <c r="EST53" s="1333"/>
      <c r="ESU53" s="1333"/>
      <c r="ESV53" s="1333"/>
      <c r="ESW53" s="1333"/>
      <c r="ESX53" s="1333"/>
      <c r="ESY53" s="1333"/>
      <c r="ESZ53" s="1333"/>
      <c r="ETA53" s="1333"/>
      <c r="ETB53" s="1333"/>
      <c r="ETC53" s="1333"/>
      <c r="ETD53" s="1333"/>
      <c r="ETE53" s="1333"/>
      <c r="ETF53" s="1333"/>
      <c r="ETG53" s="1333"/>
      <c r="ETH53" s="1333"/>
      <c r="ETI53" s="1333"/>
      <c r="ETJ53" s="1333"/>
      <c r="ETK53" s="1333"/>
      <c r="ETL53" s="1333"/>
      <c r="ETM53" s="1333"/>
      <c r="ETN53" s="1333"/>
      <c r="ETO53" s="1333"/>
      <c r="ETP53" s="1333"/>
      <c r="ETQ53" s="1333"/>
      <c r="ETR53" s="1333"/>
      <c r="ETS53" s="1333"/>
      <c r="ETT53" s="1333"/>
      <c r="ETU53" s="1333"/>
      <c r="ETV53" s="1333"/>
      <c r="ETW53" s="1333"/>
      <c r="ETX53" s="1333"/>
      <c r="ETY53" s="1333"/>
      <c r="ETZ53" s="1333"/>
      <c r="EUA53" s="1333"/>
      <c r="EUB53" s="1333"/>
      <c r="EUC53" s="1333"/>
      <c r="EUD53" s="1333"/>
      <c r="EUE53" s="1333"/>
      <c r="EUF53" s="1333"/>
      <c r="EUG53" s="1333"/>
      <c r="EUH53" s="1333"/>
      <c r="EUI53" s="1333"/>
      <c r="EUJ53" s="1333"/>
      <c r="EUK53" s="1333"/>
      <c r="EUL53" s="1333"/>
      <c r="EUM53" s="1333"/>
      <c r="EUN53" s="1333"/>
      <c r="EUO53" s="1333"/>
      <c r="EUP53" s="1333"/>
      <c r="EUQ53" s="1333"/>
      <c r="EUR53" s="1333"/>
      <c r="EUS53" s="1333"/>
      <c r="EUT53" s="1333"/>
      <c r="EUU53" s="1333"/>
      <c r="EUV53" s="1333"/>
      <c r="EUW53" s="1333"/>
      <c r="EUX53" s="1333"/>
      <c r="EUY53" s="1333"/>
      <c r="EUZ53" s="1333"/>
      <c r="EVA53" s="1333"/>
      <c r="EVB53" s="1333"/>
      <c r="EVC53" s="1333"/>
      <c r="EVD53" s="1333"/>
      <c r="EVE53" s="1333"/>
      <c r="EVF53" s="1333"/>
      <c r="EVG53" s="1333"/>
      <c r="EVH53" s="1333"/>
      <c r="EVI53" s="1333"/>
      <c r="EVJ53" s="1333"/>
      <c r="EVK53" s="1333"/>
      <c r="EVL53" s="1333"/>
      <c r="EVM53" s="1333"/>
      <c r="EVN53" s="1333"/>
      <c r="EVO53" s="1333"/>
      <c r="EVP53" s="1333"/>
      <c r="EVQ53" s="1333"/>
      <c r="EVR53" s="1333"/>
      <c r="EVS53" s="1333"/>
      <c r="EVT53" s="1333"/>
      <c r="EVU53" s="1333"/>
      <c r="EVV53" s="1333"/>
      <c r="EVW53" s="1333"/>
      <c r="EVX53" s="1333"/>
      <c r="EVY53" s="1333"/>
      <c r="EVZ53" s="1333"/>
      <c r="EWA53" s="1333"/>
      <c r="EWB53" s="1333"/>
      <c r="EWC53" s="1333"/>
      <c r="EWD53" s="1333"/>
      <c r="EWE53" s="1333"/>
      <c r="EWF53" s="1333"/>
      <c r="EWG53" s="1333"/>
      <c r="EWH53" s="1333"/>
      <c r="EWI53" s="1333"/>
      <c r="EWJ53" s="1333"/>
      <c r="EWK53" s="1333"/>
      <c r="EWL53" s="1333"/>
      <c r="EWM53" s="1333"/>
      <c r="EWN53" s="1333"/>
      <c r="EWO53" s="1333"/>
      <c r="EWP53" s="1333"/>
      <c r="EWQ53" s="1333"/>
      <c r="EWR53" s="1333"/>
      <c r="EWS53" s="1333"/>
      <c r="EWT53" s="1333"/>
      <c r="EWU53" s="1333"/>
      <c r="EWV53" s="1333"/>
      <c r="EWW53" s="1333"/>
      <c r="EWX53" s="1333"/>
      <c r="EWY53" s="1333"/>
      <c r="EWZ53" s="1333"/>
      <c r="EXA53" s="1333"/>
      <c r="EXB53" s="1333"/>
      <c r="EXC53" s="1333"/>
      <c r="EXD53" s="1333"/>
      <c r="EXE53" s="1333"/>
      <c r="EXF53" s="1333"/>
      <c r="EXG53" s="1333"/>
      <c r="EXH53" s="1333"/>
      <c r="EXI53" s="1333"/>
      <c r="EXJ53" s="1333"/>
      <c r="EXK53" s="1333"/>
      <c r="EXL53" s="1333"/>
      <c r="EXM53" s="1333"/>
      <c r="EXN53" s="1333"/>
      <c r="EXO53" s="1333"/>
      <c r="EXP53" s="1333"/>
      <c r="EXQ53" s="1333"/>
      <c r="EXR53" s="1333"/>
      <c r="EXS53" s="1333"/>
      <c r="EXT53" s="1333"/>
      <c r="EXU53" s="1333"/>
      <c r="EXV53" s="1333"/>
      <c r="EXW53" s="1333"/>
      <c r="EXX53" s="1333"/>
      <c r="EXY53" s="1333"/>
      <c r="EXZ53" s="1333"/>
      <c r="EYA53" s="1333"/>
      <c r="EYB53" s="1333"/>
      <c r="EYC53" s="1333"/>
      <c r="EYD53" s="1333"/>
      <c r="EYE53" s="1333"/>
      <c r="EYF53" s="1333"/>
      <c r="EYG53" s="1333"/>
      <c r="EYH53" s="1333"/>
      <c r="EYI53" s="1333"/>
      <c r="EYJ53" s="1333"/>
      <c r="EYK53" s="1333"/>
      <c r="EYL53" s="1333"/>
      <c r="EYM53" s="1333"/>
      <c r="EYN53" s="1333"/>
      <c r="EYO53" s="1333"/>
      <c r="EYP53" s="1333"/>
      <c r="EYQ53" s="1333"/>
      <c r="EYR53" s="1333"/>
      <c r="EYS53" s="1333"/>
      <c r="EYT53" s="1333"/>
      <c r="EYU53" s="1333"/>
      <c r="EYV53" s="1333"/>
      <c r="EYW53" s="1333"/>
      <c r="EYX53" s="1333"/>
      <c r="EYY53" s="1333"/>
      <c r="EYZ53" s="1333"/>
      <c r="EZA53" s="1333"/>
      <c r="EZB53" s="1333"/>
      <c r="EZC53" s="1333"/>
      <c r="EZD53" s="1333"/>
      <c r="EZE53" s="1333"/>
      <c r="EZF53" s="1333"/>
      <c r="EZG53" s="1333"/>
      <c r="EZH53" s="1333"/>
      <c r="EZI53" s="1333"/>
      <c r="EZJ53" s="1333"/>
      <c r="EZK53" s="1333"/>
      <c r="EZL53" s="1333"/>
      <c r="EZM53" s="1333"/>
      <c r="EZN53" s="1333"/>
      <c r="EZO53" s="1333"/>
      <c r="EZP53" s="1333"/>
      <c r="EZQ53" s="1333"/>
      <c r="EZR53" s="1333"/>
      <c r="EZS53" s="1333"/>
      <c r="EZT53" s="1333"/>
      <c r="EZU53" s="1333"/>
      <c r="EZV53" s="1333"/>
      <c r="EZW53" s="1333"/>
      <c r="EZX53" s="1333"/>
      <c r="EZY53" s="1333"/>
      <c r="EZZ53" s="1333"/>
      <c r="FAA53" s="1333"/>
      <c r="FAB53" s="1333"/>
      <c r="FAC53" s="1333"/>
      <c r="FAD53" s="1333"/>
      <c r="FAE53" s="1333"/>
      <c r="FAF53" s="1333"/>
      <c r="FAG53" s="1333"/>
      <c r="FAH53" s="1333"/>
      <c r="FAI53" s="1333"/>
      <c r="FAJ53" s="1333"/>
      <c r="FAK53" s="1333"/>
      <c r="FAL53" s="1333"/>
      <c r="FAM53" s="1333"/>
      <c r="FAN53" s="1333"/>
      <c r="FAO53" s="1333"/>
      <c r="FAP53" s="1333"/>
      <c r="FAQ53" s="1333"/>
      <c r="FAR53" s="1333"/>
      <c r="FAS53" s="1333"/>
      <c r="FAT53" s="1333"/>
      <c r="FAU53" s="1333"/>
      <c r="FAV53" s="1333"/>
      <c r="FAW53" s="1333"/>
      <c r="FAX53" s="1333"/>
      <c r="FAY53" s="1333"/>
      <c r="FAZ53" s="1333"/>
      <c r="FBA53" s="1333"/>
      <c r="FBB53" s="1333"/>
      <c r="FBC53" s="1333"/>
      <c r="FBD53" s="1333"/>
      <c r="FBE53" s="1333"/>
      <c r="FBF53" s="1333"/>
      <c r="FBG53" s="1333"/>
      <c r="FBH53" s="1333"/>
      <c r="FBI53" s="1333"/>
      <c r="FBJ53" s="1333"/>
      <c r="FBK53" s="1333"/>
      <c r="FBL53" s="1333"/>
      <c r="FBM53" s="1333"/>
      <c r="FBN53" s="1333"/>
      <c r="FBO53" s="1333"/>
      <c r="FBP53" s="1333"/>
      <c r="FBQ53" s="1333"/>
      <c r="FBR53" s="1333"/>
      <c r="FBS53" s="1333"/>
      <c r="FBT53" s="1333"/>
      <c r="FBU53" s="1333"/>
      <c r="FBV53" s="1333"/>
      <c r="FBW53" s="1333"/>
      <c r="FBX53" s="1333"/>
      <c r="FBY53" s="1333"/>
      <c r="FBZ53" s="1333"/>
      <c r="FCA53" s="1333"/>
      <c r="FCB53" s="1333"/>
      <c r="FCC53" s="1333"/>
      <c r="FCD53" s="1333"/>
      <c r="FCE53" s="1333"/>
      <c r="FCF53" s="1333"/>
      <c r="FCG53" s="1333"/>
      <c r="FCH53" s="1333"/>
      <c r="FCI53" s="1333"/>
      <c r="FCJ53" s="1333"/>
      <c r="FCK53" s="1333"/>
      <c r="FCL53" s="1333"/>
      <c r="FCM53" s="1333"/>
      <c r="FCN53" s="1333"/>
      <c r="FCO53" s="1333"/>
      <c r="FCP53" s="1333"/>
      <c r="FCQ53" s="1333"/>
      <c r="FCR53" s="1333"/>
      <c r="FCS53" s="1333"/>
      <c r="FCT53" s="1333"/>
      <c r="FCU53" s="1333"/>
      <c r="FCV53" s="1333"/>
      <c r="FCW53" s="1333"/>
      <c r="FCX53" s="1333"/>
      <c r="FCY53" s="1333"/>
      <c r="FCZ53" s="1333"/>
      <c r="FDA53" s="1333"/>
      <c r="FDB53" s="1333"/>
      <c r="FDC53" s="1333"/>
      <c r="FDD53" s="1333"/>
      <c r="FDE53" s="1333"/>
      <c r="FDF53" s="1333"/>
      <c r="FDG53" s="1333"/>
      <c r="FDH53" s="1333"/>
      <c r="FDI53" s="1333"/>
      <c r="FDJ53" s="1333"/>
      <c r="FDK53" s="1333"/>
      <c r="FDL53" s="1333"/>
      <c r="FDM53" s="1333"/>
      <c r="FDN53" s="1333"/>
      <c r="FDO53" s="1333"/>
      <c r="FDP53" s="1333"/>
      <c r="FDQ53" s="1333"/>
      <c r="FDR53" s="1333"/>
      <c r="FDS53" s="1333"/>
      <c r="FDT53" s="1333"/>
      <c r="FDU53" s="1333"/>
      <c r="FDV53" s="1333"/>
      <c r="FDW53" s="1333"/>
      <c r="FDX53" s="1333"/>
      <c r="FDY53" s="1333"/>
      <c r="FDZ53" s="1333"/>
      <c r="FEA53" s="1333"/>
      <c r="FEB53" s="1333"/>
      <c r="FEC53" s="1333"/>
      <c r="FED53" s="1333"/>
      <c r="FEE53" s="1333"/>
      <c r="FEF53" s="1333"/>
      <c r="FEG53" s="1333"/>
      <c r="FEH53" s="1333"/>
      <c r="FEI53" s="1333"/>
      <c r="FEJ53" s="1333"/>
      <c r="FEK53" s="1333"/>
      <c r="FEL53" s="1333"/>
      <c r="FEM53" s="1333"/>
      <c r="FEN53" s="1333"/>
      <c r="FEO53" s="1333"/>
      <c r="FEP53" s="1333"/>
      <c r="FEQ53" s="1333"/>
      <c r="FER53" s="1333"/>
      <c r="FES53" s="1333"/>
      <c r="FET53" s="1333"/>
      <c r="FEU53" s="1333"/>
      <c r="FEV53" s="1333"/>
      <c r="FEW53" s="1333"/>
      <c r="FEX53" s="1333"/>
      <c r="FEY53" s="1333"/>
      <c r="FEZ53" s="1333"/>
      <c r="FFA53" s="1333"/>
      <c r="FFB53" s="1333"/>
      <c r="FFC53" s="1333"/>
      <c r="FFD53" s="1333"/>
      <c r="FFE53" s="1333"/>
      <c r="FFF53" s="1333"/>
      <c r="FFG53" s="1333"/>
      <c r="FFH53" s="1333"/>
      <c r="FFI53" s="1333"/>
      <c r="FFJ53" s="1333"/>
      <c r="FFK53" s="1333"/>
      <c r="FFL53" s="1333"/>
      <c r="FFM53" s="1333"/>
      <c r="FFN53" s="1333"/>
      <c r="FFO53" s="1333"/>
      <c r="FFP53" s="1333"/>
      <c r="FFQ53" s="1333"/>
      <c r="FFR53" s="1333"/>
      <c r="FFS53" s="1333"/>
      <c r="FFT53" s="1333"/>
      <c r="FFU53" s="1333"/>
      <c r="FFV53" s="1333"/>
      <c r="FFW53" s="1333"/>
      <c r="FFX53" s="1333"/>
      <c r="FFY53" s="1333"/>
      <c r="FFZ53" s="1333"/>
      <c r="FGA53" s="1333"/>
      <c r="FGB53" s="1333"/>
      <c r="FGC53" s="1333"/>
      <c r="FGD53" s="1333"/>
      <c r="FGE53" s="1333"/>
      <c r="FGF53" s="1333"/>
      <c r="FGG53" s="1333"/>
      <c r="FGH53" s="1333"/>
      <c r="FGI53" s="1333"/>
      <c r="FGJ53" s="1333"/>
      <c r="FGK53" s="1333"/>
      <c r="FGL53" s="1333"/>
      <c r="FGM53" s="1333"/>
      <c r="FGN53" s="1333"/>
      <c r="FGO53" s="1333"/>
      <c r="FGP53" s="1333"/>
      <c r="FGQ53" s="1333"/>
      <c r="FGR53" s="1333"/>
      <c r="FGS53" s="1333"/>
      <c r="FGT53" s="1333"/>
      <c r="FGU53" s="1333"/>
      <c r="FGV53" s="1333"/>
      <c r="FGW53" s="1333"/>
      <c r="FGX53" s="1333"/>
      <c r="FGY53" s="1333"/>
      <c r="FGZ53" s="1333"/>
      <c r="FHA53" s="1333"/>
      <c r="FHB53" s="1333"/>
      <c r="FHC53" s="1333"/>
      <c r="FHD53" s="1333"/>
      <c r="FHE53" s="1333"/>
      <c r="FHF53" s="1333"/>
      <c r="FHG53" s="1333"/>
      <c r="FHH53" s="1333"/>
      <c r="FHI53" s="1333"/>
      <c r="FHJ53" s="1333"/>
      <c r="FHK53" s="1333"/>
      <c r="FHL53" s="1333"/>
      <c r="FHM53" s="1333"/>
      <c r="FHN53" s="1333"/>
      <c r="FHO53" s="1333"/>
      <c r="FHP53" s="1333"/>
      <c r="FHQ53" s="1333"/>
      <c r="FHR53" s="1333"/>
      <c r="FHS53" s="1333"/>
      <c r="FHT53" s="1333"/>
      <c r="FHU53" s="1333"/>
      <c r="FHV53" s="1333"/>
      <c r="FHW53" s="1333"/>
      <c r="FHX53" s="1333"/>
      <c r="FHY53" s="1333"/>
      <c r="FHZ53" s="1333"/>
      <c r="FIA53" s="1333"/>
      <c r="FIB53" s="1333"/>
      <c r="FIC53" s="1333"/>
      <c r="FID53" s="1333"/>
      <c r="FIE53" s="1333"/>
      <c r="FIF53" s="1333"/>
      <c r="FIG53" s="1333"/>
      <c r="FIH53" s="1333"/>
      <c r="FII53" s="1333"/>
      <c r="FIJ53" s="1333"/>
      <c r="FIK53" s="1333"/>
      <c r="FIL53" s="1333"/>
      <c r="FIM53" s="1333"/>
      <c r="FIN53" s="1333"/>
      <c r="FIO53" s="1333"/>
      <c r="FIP53" s="1333"/>
      <c r="FIQ53" s="1333"/>
      <c r="FIR53" s="1333"/>
      <c r="FIS53" s="1333"/>
      <c r="FIT53" s="1333"/>
      <c r="FIU53" s="1333"/>
      <c r="FIV53" s="1333"/>
      <c r="FIW53" s="1333"/>
      <c r="FIX53" s="1333"/>
      <c r="FIY53" s="1333"/>
      <c r="FIZ53" s="1333"/>
      <c r="FJA53" s="1333"/>
      <c r="FJB53" s="1333"/>
      <c r="FJC53" s="1333"/>
      <c r="FJD53" s="1333"/>
      <c r="FJE53" s="1333"/>
      <c r="FJF53" s="1333"/>
      <c r="FJG53" s="1333"/>
      <c r="FJH53" s="1333"/>
      <c r="FJI53" s="1333"/>
      <c r="FJJ53" s="1333"/>
      <c r="FJK53" s="1333"/>
      <c r="FJL53" s="1333"/>
      <c r="FJM53" s="1333"/>
      <c r="FJN53" s="1333"/>
      <c r="FJO53" s="1333"/>
      <c r="FJP53" s="1333"/>
      <c r="FJQ53" s="1333"/>
      <c r="FJR53" s="1333"/>
      <c r="FJS53" s="1333"/>
      <c r="FJT53" s="1333"/>
      <c r="FJU53" s="1333"/>
      <c r="FJV53" s="1333"/>
      <c r="FJW53" s="1333"/>
      <c r="FJX53" s="1333"/>
      <c r="FJY53" s="1333"/>
      <c r="FJZ53" s="1333"/>
      <c r="FKA53" s="1333"/>
      <c r="FKB53" s="1333"/>
      <c r="FKC53" s="1333"/>
      <c r="FKD53" s="1333"/>
      <c r="FKE53" s="1333"/>
      <c r="FKF53" s="1333"/>
      <c r="FKG53" s="1333"/>
      <c r="FKH53" s="1333"/>
      <c r="FKI53" s="1333"/>
      <c r="FKJ53" s="1333"/>
      <c r="FKK53" s="1333"/>
      <c r="FKL53" s="1333"/>
      <c r="FKM53" s="1333"/>
      <c r="FKN53" s="1333"/>
      <c r="FKO53" s="1333"/>
      <c r="FKP53" s="1333"/>
      <c r="FKQ53" s="1333"/>
      <c r="FKR53" s="1333"/>
      <c r="FKS53" s="1333"/>
      <c r="FKT53" s="1333"/>
      <c r="FKU53" s="1333"/>
      <c r="FKV53" s="1333"/>
      <c r="FKW53" s="1333"/>
      <c r="FKX53" s="1333"/>
      <c r="FKY53" s="1333"/>
      <c r="FKZ53" s="1333"/>
      <c r="FLA53" s="1333"/>
      <c r="FLB53" s="1333"/>
      <c r="FLC53" s="1333"/>
      <c r="FLD53" s="1333"/>
      <c r="FLE53" s="1333"/>
      <c r="FLF53" s="1333"/>
      <c r="FLG53" s="1333"/>
      <c r="FLH53" s="1333"/>
      <c r="FLI53" s="1333"/>
      <c r="FLJ53" s="1333"/>
      <c r="FLK53" s="1333"/>
      <c r="FLL53" s="1333"/>
      <c r="FLM53" s="1333"/>
      <c r="FLN53" s="1333"/>
      <c r="FLO53" s="1333"/>
      <c r="FLP53" s="1333"/>
      <c r="FLQ53" s="1333"/>
      <c r="FLR53" s="1333"/>
      <c r="FLS53" s="1333"/>
      <c r="FLT53" s="1333"/>
      <c r="FLU53" s="1333"/>
      <c r="FLV53" s="1333"/>
      <c r="FLW53" s="1333"/>
      <c r="FLX53" s="1333"/>
      <c r="FLY53" s="1333"/>
      <c r="FLZ53" s="1333"/>
      <c r="FMA53" s="1333"/>
      <c r="FMB53" s="1333"/>
      <c r="FMC53" s="1333"/>
      <c r="FMD53" s="1333"/>
      <c r="FME53" s="1333"/>
      <c r="FMF53" s="1333"/>
      <c r="FMG53" s="1333"/>
      <c r="FMH53" s="1333"/>
      <c r="FMI53" s="1333"/>
      <c r="FMJ53" s="1333"/>
      <c r="FMK53" s="1333"/>
      <c r="FML53" s="1333"/>
      <c r="FMM53" s="1333"/>
      <c r="FMN53" s="1333"/>
      <c r="FMO53" s="1333"/>
      <c r="FMP53" s="1333"/>
      <c r="FMQ53" s="1333"/>
      <c r="FMR53" s="1333"/>
      <c r="FMS53" s="1333"/>
      <c r="FMT53" s="1333"/>
      <c r="FMU53" s="1333"/>
      <c r="FMV53" s="1333"/>
      <c r="FMW53" s="1333"/>
      <c r="FMX53" s="1333"/>
      <c r="FMY53" s="1333"/>
      <c r="FMZ53" s="1333"/>
      <c r="FNA53" s="1333"/>
      <c r="FNB53" s="1333"/>
      <c r="FNC53" s="1333"/>
      <c r="FND53" s="1333"/>
      <c r="FNE53" s="1333"/>
      <c r="FNF53" s="1333"/>
    </row>
    <row r="54" spans="1:4426" s="1301" customFormat="1" ht="15">
      <c r="B54" s="1406">
        <v>1901045</v>
      </c>
      <c r="C54" s="1410" t="s">
        <v>1706</v>
      </c>
      <c r="D54" s="1427">
        <v>0</v>
      </c>
      <c r="E54" s="1405"/>
      <c r="F54" s="1401"/>
      <c r="G54" s="1401"/>
      <c r="H54" s="1401">
        <f>+D54</f>
        <v>0</v>
      </c>
      <c r="I54" s="1401"/>
      <c r="J54" s="1623" t="s">
        <v>1665</v>
      </c>
      <c r="K54" s="1415" t="s">
        <v>1707</v>
      </c>
      <c r="L54" s="1332"/>
      <c r="M54" s="1332"/>
      <c r="N54" s="1332"/>
      <c r="O54" s="1332"/>
      <c r="P54" s="1332"/>
      <c r="Q54" s="1332"/>
      <c r="R54" s="1332"/>
      <c r="S54" s="1332"/>
      <c r="T54" s="1332"/>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c r="HF54" s="1332"/>
      <c r="HG54" s="1332"/>
      <c r="HH54" s="1332"/>
      <c r="HI54" s="1332"/>
      <c r="HJ54" s="1332"/>
      <c r="HK54" s="1332"/>
      <c r="HL54" s="1332"/>
      <c r="HM54" s="1332"/>
      <c r="HN54" s="1332"/>
      <c r="HO54" s="1332"/>
      <c r="HP54" s="1332"/>
      <c r="HQ54" s="1332"/>
      <c r="HR54" s="1332"/>
      <c r="HS54" s="1332"/>
      <c r="HT54" s="1332"/>
      <c r="HU54" s="1332"/>
      <c r="HV54" s="1332"/>
      <c r="HW54" s="1332"/>
      <c r="HX54" s="1332"/>
      <c r="HY54" s="1332"/>
      <c r="HZ54" s="1332"/>
      <c r="IA54" s="1332"/>
      <c r="IB54" s="1332"/>
      <c r="IC54" s="1332"/>
      <c r="ID54" s="1332"/>
      <c r="IE54" s="1332"/>
      <c r="IF54" s="1332"/>
      <c r="IG54" s="1332"/>
      <c r="IH54" s="1332"/>
      <c r="II54" s="1332"/>
      <c r="IJ54" s="1332"/>
      <c r="IK54" s="1332"/>
      <c r="IL54" s="1332"/>
      <c r="IM54" s="1332"/>
      <c r="IN54" s="1332"/>
      <c r="IO54" s="1332"/>
      <c r="IP54" s="1332"/>
      <c r="IQ54" s="1332"/>
      <c r="IR54" s="1332"/>
      <c r="IS54" s="1332"/>
      <c r="IT54" s="1332"/>
      <c r="IU54" s="1332"/>
      <c r="IV54" s="1332"/>
      <c r="IW54" s="1332"/>
      <c r="IX54" s="1332"/>
      <c r="IY54" s="1332"/>
      <c r="IZ54" s="1332"/>
      <c r="JA54" s="1332"/>
      <c r="JB54" s="1332"/>
      <c r="JC54" s="1332"/>
      <c r="JD54" s="1332"/>
      <c r="JE54" s="1332"/>
      <c r="JF54" s="1332"/>
      <c r="JG54" s="1332"/>
      <c r="JH54" s="1332"/>
      <c r="JI54" s="1332"/>
      <c r="JJ54" s="1332"/>
      <c r="JK54" s="1332"/>
      <c r="JL54" s="1332"/>
      <c r="JM54" s="1332"/>
      <c r="JN54" s="1332"/>
      <c r="JO54" s="1332"/>
      <c r="JP54" s="1332"/>
      <c r="JQ54" s="1332"/>
      <c r="JR54" s="1332"/>
      <c r="JS54" s="1332"/>
      <c r="JT54" s="1332"/>
      <c r="JU54" s="1332"/>
      <c r="JV54" s="1332"/>
      <c r="JW54" s="1332"/>
      <c r="JX54" s="1332"/>
      <c r="JY54" s="1332"/>
      <c r="JZ54" s="1332"/>
      <c r="KA54" s="1332"/>
      <c r="KB54" s="1332"/>
      <c r="KC54" s="1332"/>
      <c r="KD54" s="1332"/>
      <c r="KE54" s="1332"/>
      <c r="KF54" s="1332"/>
      <c r="KG54" s="1332"/>
      <c r="KH54" s="1332"/>
      <c r="KI54" s="1332"/>
      <c r="KJ54" s="1332"/>
      <c r="KK54" s="1332"/>
      <c r="KL54" s="1332"/>
      <c r="KM54" s="1332"/>
      <c r="KN54" s="1332"/>
      <c r="KO54" s="1332"/>
      <c r="KP54" s="1332"/>
      <c r="KQ54" s="1332"/>
      <c r="KR54" s="1332"/>
      <c r="KS54" s="1332"/>
      <c r="KT54" s="1332"/>
      <c r="KU54" s="1332"/>
      <c r="KV54" s="1332"/>
      <c r="KW54" s="1332"/>
      <c r="KX54" s="1332"/>
      <c r="KY54" s="1332"/>
      <c r="KZ54" s="1332"/>
      <c r="LA54" s="1332"/>
      <c r="LB54" s="1332"/>
      <c r="LC54" s="1332"/>
      <c r="LD54" s="1332"/>
      <c r="LE54" s="1332"/>
      <c r="LF54" s="1332"/>
      <c r="LG54" s="1332"/>
      <c r="LH54" s="1332"/>
      <c r="LI54" s="1332"/>
      <c r="LJ54" s="1332"/>
      <c r="LK54" s="1332"/>
      <c r="LL54" s="1332"/>
      <c r="LM54" s="1332"/>
      <c r="LN54" s="1332"/>
      <c r="LO54" s="1332"/>
      <c r="LP54" s="1332"/>
      <c r="LQ54" s="1332"/>
      <c r="LR54" s="1332"/>
      <c r="LS54" s="1332"/>
      <c r="LT54" s="1332"/>
      <c r="LU54" s="1332"/>
      <c r="LV54" s="1332"/>
      <c r="LW54" s="1332"/>
      <c r="LX54" s="1332"/>
      <c r="LY54" s="1332"/>
      <c r="LZ54" s="1332"/>
      <c r="MA54" s="1332"/>
      <c r="MB54" s="1332"/>
      <c r="MC54" s="1332"/>
      <c r="MD54" s="1332"/>
      <c r="ME54" s="1332"/>
      <c r="MF54" s="1332"/>
      <c r="MG54" s="1332"/>
      <c r="MH54" s="1332"/>
      <c r="MI54" s="1332"/>
      <c r="MJ54" s="1332"/>
      <c r="MK54" s="1332"/>
      <c r="ML54" s="1332"/>
      <c r="MM54" s="1332"/>
      <c r="MN54" s="1332"/>
      <c r="MO54" s="1332"/>
      <c r="MP54" s="1332"/>
      <c r="MQ54" s="1332"/>
      <c r="MR54" s="1332"/>
      <c r="MS54" s="1332"/>
      <c r="MT54" s="1332"/>
      <c r="MU54" s="1332"/>
      <c r="MV54" s="1332"/>
      <c r="MW54" s="1332"/>
      <c r="MX54" s="1332"/>
      <c r="MY54" s="1332"/>
      <c r="MZ54" s="1332"/>
      <c r="NA54" s="1332"/>
      <c r="NB54" s="1332"/>
      <c r="NC54" s="1332"/>
      <c r="ND54" s="1332"/>
      <c r="NE54" s="1332"/>
      <c r="NF54" s="1332"/>
      <c r="NG54" s="1332"/>
      <c r="NH54" s="1332"/>
      <c r="NI54" s="1332"/>
      <c r="NJ54" s="1332"/>
      <c r="NK54" s="1332"/>
      <c r="NL54" s="1332"/>
      <c r="NM54" s="1332"/>
      <c r="NN54" s="1332"/>
      <c r="NO54" s="1332"/>
      <c r="NP54" s="1332"/>
      <c r="NQ54" s="1332"/>
      <c r="NR54" s="1332"/>
      <c r="NS54" s="1332"/>
      <c r="NT54" s="1332"/>
      <c r="NU54" s="1332"/>
      <c r="NV54" s="1332"/>
      <c r="NW54" s="1332"/>
      <c r="NX54" s="1332"/>
      <c r="NY54" s="1332"/>
      <c r="NZ54" s="1332"/>
      <c r="OA54" s="1332"/>
      <c r="OB54" s="1332"/>
      <c r="OC54" s="1332"/>
      <c r="OD54" s="1332"/>
      <c r="OE54" s="1332"/>
      <c r="OF54" s="1332"/>
      <c r="OG54" s="1332"/>
      <c r="OH54" s="1332"/>
      <c r="OI54" s="1332"/>
      <c r="OJ54" s="1332"/>
      <c r="OK54" s="1332"/>
      <c r="OL54" s="1332"/>
      <c r="OM54" s="1332"/>
      <c r="ON54" s="1332"/>
      <c r="OO54" s="1332"/>
      <c r="OP54" s="1332"/>
      <c r="OQ54" s="1332"/>
      <c r="OR54" s="1332"/>
      <c r="OS54" s="1332"/>
      <c r="OT54" s="1332"/>
      <c r="OU54" s="1332"/>
      <c r="OV54" s="1332"/>
      <c r="OW54" s="1332"/>
      <c r="OX54" s="1332"/>
      <c r="OY54" s="1332"/>
      <c r="OZ54" s="1332"/>
      <c r="PA54" s="1332"/>
      <c r="PB54" s="1332"/>
      <c r="PC54" s="1332"/>
      <c r="PD54" s="1332"/>
      <c r="PE54" s="1332"/>
      <c r="PF54" s="1332"/>
      <c r="PG54" s="1332"/>
      <c r="PH54" s="1332"/>
      <c r="PI54" s="1332"/>
      <c r="PJ54" s="1332"/>
      <c r="PK54" s="1332"/>
      <c r="PL54" s="1332"/>
      <c r="PM54" s="1332"/>
      <c r="PN54" s="1332"/>
      <c r="PO54" s="1332"/>
      <c r="PP54" s="1332"/>
      <c r="PQ54" s="1332"/>
      <c r="PR54" s="1332"/>
      <c r="PS54" s="1332"/>
      <c r="PT54" s="1332"/>
      <c r="PU54" s="1332"/>
      <c r="PV54" s="1332"/>
      <c r="PW54" s="1332"/>
      <c r="PX54" s="1332"/>
      <c r="PY54" s="1332"/>
      <c r="PZ54" s="1332"/>
      <c r="QA54" s="1332"/>
      <c r="QB54" s="1332"/>
      <c r="QC54" s="1332"/>
      <c r="QD54" s="1332"/>
      <c r="QE54" s="1332"/>
      <c r="QF54" s="1332"/>
      <c r="QG54" s="1332"/>
      <c r="QH54" s="1332"/>
      <c r="QI54" s="1332"/>
      <c r="QJ54" s="1332"/>
      <c r="QK54" s="1332"/>
      <c r="QL54" s="1332"/>
      <c r="QM54" s="1332"/>
      <c r="QN54" s="1332"/>
      <c r="QO54" s="1332"/>
      <c r="QP54" s="1332"/>
      <c r="QQ54" s="1332"/>
      <c r="QR54" s="1332"/>
      <c r="QS54" s="1332"/>
      <c r="QT54" s="1332"/>
      <c r="QU54" s="1332"/>
      <c r="QV54" s="1332"/>
      <c r="QW54" s="1332"/>
      <c r="QX54" s="1332"/>
      <c r="QY54" s="1332"/>
      <c r="QZ54" s="1332"/>
      <c r="RA54" s="1332"/>
      <c r="RB54" s="1332"/>
      <c r="RC54" s="1332"/>
      <c r="RD54" s="1332"/>
      <c r="RE54" s="1332"/>
      <c r="RF54" s="1332"/>
      <c r="RG54" s="1332"/>
      <c r="RH54" s="1332"/>
      <c r="RI54" s="1332"/>
      <c r="RJ54" s="1332"/>
      <c r="RK54" s="1332"/>
      <c r="RL54" s="1332"/>
      <c r="RM54" s="1332"/>
      <c r="RN54" s="1332"/>
      <c r="RO54" s="1332"/>
      <c r="RP54" s="1332"/>
      <c r="RQ54" s="1332"/>
      <c r="RR54" s="1332"/>
      <c r="RS54" s="1332"/>
      <c r="RT54" s="1332"/>
      <c r="RU54" s="1332"/>
      <c r="RV54" s="1332"/>
      <c r="RW54" s="1332"/>
      <c r="RX54" s="1332"/>
      <c r="RY54" s="1332"/>
      <c r="RZ54" s="1332"/>
      <c r="SA54" s="1332"/>
      <c r="SB54" s="1332"/>
      <c r="SC54" s="1332"/>
      <c r="SD54" s="1332"/>
      <c r="SE54" s="1332"/>
      <c r="SF54" s="1332"/>
      <c r="SG54" s="1332"/>
      <c r="SH54" s="1332"/>
      <c r="SI54" s="1332"/>
      <c r="SJ54" s="1332"/>
      <c r="SK54" s="1332"/>
      <c r="SL54" s="1332"/>
      <c r="SM54" s="1332"/>
      <c r="SN54" s="1332"/>
      <c r="SO54" s="1332"/>
      <c r="SP54" s="1332"/>
      <c r="SQ54" s="1332"/>
      <c r="SR54" s="1332"/>
      <c r="SS54" s="1332"/>
      <c r="ST54" s="1332"/>
      <c r="SU54" s="1332"/>
      <c r="SV54" s="1332"/>
      <c r="SW54" s="1332"/>
      <c r="SX54" s="1332"/>
      <c r="SY54" s="1332"/>
      <c r="SZ54" s="1332"/>
      <c r="TA54" s="1332"/>
      <c r="TB54" s="1332"/>
      <c r="TC54" s="1332"/>
      <c r="TD54" s="1332"/>
      <c r="TE54" s="1332"/>
      <c r="TF54" s="1332"/>
      <c r="TG54" s="1332"/>
      <c r="TH54" s="1332"/>
      <c r="TI54" s="1332"/>
      <c r="TJ54" s="1332"/>
      <c r="TK54" s="1332"/>
      <c r="TL54" s="1332"/>
      <c r="TM54" s="1332"/>
      <c r="TN54" s="1332"/>
      <c r="TO54" s="1332"/>
      <c r="TP54" s="1332"/>
      <c r="TQ54" s="1332"/>
      <c r="TR54" s="1332"/>
      <c r="TS54" s="1332"/>
      <c r="TT54" s="1332"/>
      <c r="TU54" s="1332"/>
      <c r="TV54" s="1332"/>
      <c r="TW54" s="1332"/>
      <c r="TX54" s="1332"/>
      <c r="TY54" s="1332"/>
      <c r="TZ54" s="1332"/>
      <c r="UA54" s="1332"/>
      <c r="UB54" s="1332"/>
      <c r="UC54" s="1332"/>
      <c r="UD54" s="1332"/>
      <c r="UE54" s="1332"/>
      <c r="UF54" s="1332"/>
      <c r="UG54" s="1332"/>
      <c r="UH54" s="1332"/>
      <c r="UI54" s="1332"/>
      <c r="UJ54" s="1332"/>
      <c r="UK54" s="1332"/>
      <c r="UL54" s="1332"/>
      <c r="UM54" s="1332"/>
      <c r="UN54" s="1332"/>
      <c r="UO54" s="1332"/>
      <c r="UP54" s="1332"/>
      <c r="UQ54" s="1332"/>
      <c r="UR54" s="1332"/>
      <c r="US54" s="1332"/>
      <c r="UT54" s="1332"/>
      <c r="UU54" s="1332"/>
      <c r="UV54" s="1332"/>
      <c r="UW54" s="1332"/>
      <c r="UX54" s="1332"/>
      <c r="UY54" s="1332"/>
      <c r="UZ54" s="1332"/>
      <c r="VA54" s="1332"/>
      <c r="VB54" s="1332"/>
      <c r="VC54" s="1332"/>
      <c r="VD54" s="1332"/>
      <c r="VE54" s="1332"/>
      <c r="VF54" s="1332"/>
      <c r="VG54" s="1332"/>
      <c r="VH54" s="1332"/>
      <c r="VI54" s="1332"/>
      <c r="VJ54" s="1332"/>
      <c r="VK54" s="1332"/>
      <c r="VL54" s="1332"/>
      <c r="VM54" s="1332"/>
      <c r="VN54" s="1332"/>
      <c r="VO54" s="1332"/>
      <c r="VP54" s="1332"/>
      <c r="VQ54" s="1332"/>
      <c r="VR54" s="1332"/>
      <c r="VS54" s="1332"/>
      <c r="VT54" s="1332"/>
      <c r="VU54" s="1332"/>
      <c r="VV54" s="1332"/>
      <c r="VW54" s="1332"/>
      <c r="VX54" s="1332"/>
      <c r="VY54" s="1332"/>
      <c r="VZ54" s="1332"/>
      <c r="WA54" s="1332"/>
      <c r="WB54" s="1332"/>
      <c r="WC54" s="1332"/>
      <c r="WD54" s="1332"/>
      <c r="WE54" s="1332"/>
      <c r="WF54" s="1332"/>
      <c r="WG54" s="1332"/>
      <c r="WH54" s="1332"/>
      <c r="WI54" s="1332"/>
      <c r="WJ54" s="1332"/>
      <c r="WK54" s="1332"/>
      <c r="WL54" s="1332"/>
      <c r="WM54" s="1332"/>
      <c r="WN54" s="1332"/>
      <c r="WO54" s="1332"/>
      <c r="WP54" s="1332"/>
      <c r="WQ54" s="1332"/>
      <c r="WR54" s="1332"/>
      <c r="WS54" s="1332"/>
      <c r="WT54" s="1332"/>
      <c r="WU54" s="1332"/>
      <c r="WV54" s="1332"/>
      <c r="WW54" s="1332"/>
      <c r="WX54" s="1332"/>
      <c r="WY54" s="1332"/>
      <c r="WZ54" s="1332"/>
      <c r="XA54" s="1332"/>
      <c r="XB54" s="1332"/>
      <c r="XC54" s="1332"/>
      <c r="XD54" s="1332"/>
      <c r="XE54" s="1332"/>
      <c r="XF54" s="1332"/>
      <c r="XG54" s="1332"/>
      <c r="XH54" s="1332"/>
      <c r="XI54" s="1332"/>
      <c r="XJ54" s="1332"/>
      <c r="XK54" s="1332"/>
      <c r="XL54" s="1332"/>
      <c r="XM54" s="1332"/>
      <c r="XN54" s="1332"/>
      <c r="XO54" s="1332"/>
      <c r="XP54" s="1332"/>
      <c r="XQ54" s="1332"/>
      <c r="XR54" s="1332"/>
      <c r="XS54" s="1332"/>
      <c r="XT54" s="1332"/>
      <c r="XU54" s="1332"/>
      <c r="XV54" s="1332"/>
      <c r="XW54" s="1332"/>
      <c r="XX54" s="1332"/>
      <c r="XY54" s="1332"/>
      <c r="XZ54" s="1332"/>
      <c r="YA54" s="1332"/>
      <c r="YB54" s="1332"/>
      <c r="YC54" s="1332"/>
      <c r="YD54" s="1332"/>
      <c r="YE54" s="1332"/>
      <c r="YF54" s="1332"/>
      <c r="YG54" s="1332"/>
      <c r="YH54" s="1332"/>
      <c r="YI54" s="1332"/>
      <c r="YJ54" s="1332"/>
      <c r="YK54" s="1332"/>
      <c r="YL54" s="1332"/>
      <c r="YM54" s="1332"/>
      <c r="YN54" s="1332"/>
      <c r="YO54" s="1332"/>
      <c r="YP54" s="1332"/>
      <c r="YQ54" s="1332"/>
      <c r="YR54" s="1332"/>
      <c r="YS54" s="1332"/>
      <c r="YT54" s="1332"/>
      <c r="YU54" s="1332"/>
      <c r="YV54" s="1332"/>
      <c r="YW54" s="1332"/>
      <c r="YX54" s="1332"/>
      <c r="YY54" s="1332"/>
      <c r="YZ54" s="1332"/>
      <c r="ZA54" s="1332"/>
      <c r="ZB54" s="1332"/>
      <c r="ZC54" s="1332"/>
      <c r="ZD54" s="1332"/>
      <c r="ZE54" s="1332"/>
      <c r="ZF54" s="1332"/>
      <c r="ZG54" s="1332"/>
      <c r="ZH54" s="1332"/>
      <c r="ZI54" s="1332"/>
      <c r="ZJ54" s="1332"/>
      <c r="ZK54" s="1332"/>
      <c r="ZL54" s="1332"/>
      <c r="ZM54" s="1332"/>
      <c r="ZN54" s="1332"/>
      <c r="ZO54" s="1332"/>
      <c r="ZP54" s="1332"/>
      <c r="ZQ54" s="1332"/>
      <c r="ZR54" s="1332"/>
      <c r="ZS54" s="1332"/>
      <c r="ZT54" s="1332"/>
      <c r="ZU54" s="1332"/>
      <c r="ZV54" s="1332"/>
      <c r="ZW54" s="1332"/>
      <c r="ZX54" s="1332"/>
      <c r="ZY54" s="1332"/>
      <c r="ZZ54" s="1332"/>
      <c r="AAA54" s="1332"/>
      <c r="AAB54" s="1332"/>
      <c r="AAC54" s="1332"/>
      <c r="AAD54" s="1332"/>
      <c r="AAE54" s="1332"/>
      <c r="AAF54" s="1332"/>
      <c r="AAG54" s="1332"/>
      <c r="AAH54" s="1332"/>
      <c r="AAI54" s="1332"/>
      <c r="AAJ54" s="1332"/>
      <c r="AAK54" s="1332"/>
      <c r="AAL54" s="1332"/>
      <c r="AAM54" s="1332"/>
      <c r="AAN54" s="1332"/>
      <c r="AAO54" s="1332"/>
      <c r="AAP54" s="1332"/>
      <c r="AAQ54" s="1332"/>
      <c r="AAR54" s="1332"/>
      <c r="AAS54" s="1332"/>
      <c r="AAT54" s="1332"/>
      <c r="AAU54" s="1332"/>
      <c r="AAV54" s="1332"/>
      <c r="AAW54" s="1332"/>
      <c r="AAX54" s="1332"/>
      <c r="AAY54" s="1332"/>
      <c r="AAZ54" s="1332"/>
      <c r="ABA54" s="1332"/>
      <c r="ABB54" s="1332"/>
      <c r="ABC54" s="1332"/>
      <c r="ABD54" s="1332"/>
      <c r="ABE54" s="1332"/>
      <c r="ABF54" s="1332"/>
      <c r="ABG54" s="1332"/>
      <c r="ABH54" s="1332"/>
      <c r="ABI54" s="1332"/>
      <c r="ABJ54" s="1332"/>
      <c r="ABK54" s="1332"/>
      <c r="ABL54" s="1332"/>
      <c r="ABM54" s="1332"/>
      <c r="ABN54" s="1332"/>
      <c r="ABO54" s="1332"/>
      <c r="ABP54" s="1332"/>
      <c r="ABQ54" s="1332"/>
      <c r="ABR54" s="1332"/>
      <c r="ABS54" s="1332"/>
      <c r="ABT54" s="1332"/>
      <c r="ABU54" s="1332"/>
      <c r="ABV54" s="1332"/>
      <c r="ABW54" s="1332"/>
      <c r="ABX54" s="1332"/>
      <c r="ABY54" s="1332"/>
      <c r="ABZ54" s="1332"/>
      <c r="ACA54" s="1332"/>
      <c r="ACB54" s="1332"/>
      <c r="ACC54" s="1332"/>
      <c r="ACD54" s="1332"/>
      <c r="ACE54" s="1332"/>
      <c r="ACF54" s="1332"/>
      <c r="ACG54" s="1332"/>
      <c r="ACH54" s="1332"/>
      <c r="ACI54" s="1332"/>
      <c r="ACJ54" s="1332"/>
      <c r="ACK54" s="1332"/>
      <c r="ACL54" s="1332"/>
      <c r="ACM54" s="1332"/>
      <c r="ACN54" s="1332"/>
      <c r="ACO54" s="1332"/>
      <c r="ACP54" s="1332"/>
      <c r="ACQ54" s="1332"/>
      <c r="ACR54" s="1332"/>
      <c r="ACS54" s="1332"/>
      <c r="ACT54" s="1332"/>
      <c r="ACU54" s="1332"/>
      <c r="ACV54" s="1332"/>
      <c r="ACW54" s="1332"/>
      <c r="ACX54" s="1332"/>
      <c r="ACY54" s="1332"/>
      <c r="ACZ54" s="1332"/>
      <c r="ADA54" s="1332"/>
      <c r="ADB54" s="1332"/>
      <c r="ADC54" s="1332"/>
      <c r="ADD54" s="1332"/>
      <c r="ADE54" s="1332"/>
      <c r="ADF54" s="1332"/>
      <c r="ADG54" s="1332"/>
      <c r="ADH54" s="1332"/>
      <c r="ADI54" s="1332"/>
      <c r="ADJ54" s="1332"/>
      <c r="ADK54" s="1332"/>
      <c r="ADL54" s="1332"/>
      <c r="ADM54" s="1332"/>
      <c r="ADN54" s="1332"/>
      <c r="ADO54" s="1332"/>
      <c r="ADP54" s="1332"/>
      <c r="ADQ54" s="1332"/>
      <c r="ADR54" s="1332"/>
      <c r="ADS54" s="1332"/>
      <c r="ADT54" s="1332"/>
      <c r="ADU54" s="1332"/>
      <c r="ADV54" s="1332"/>
      <c r="ADW54" s="1332"/>
      <c r="ADX54" s="1332"/>
      <c r="ADY54" s="1332"/>
      <c r="ADZ54" s="1332"/>
      <c r="AEA54" s="1332"/>
      <c r="AEB54" s="1332"/>
      <c r="AEC54" s="1332"/>
      <c r="AED54" s="1332"/>
      <c r="AEE54" s="1332"/>
      <c r="AEF54" s="1332"/>
      <c r="AEG54" s="1332"/>
      <c r="AEH54" s="1332"/>
      <c r="AEI54" s="1332"/>
      <c r="AEJ54" s="1332"/>
      <c r="AEK54" s="1332"/>
      <c r="AEL54" s="1332"/>
      <c r="AEM54" s="1332"/>
      <c r="AEN54" s="1332"/>
      <c r="AEO54" s="1332"/>
      <c r="AEP54" s="1332"/>
      <c r="AEQ54" s="1332"/>
      <c r="AER54" s="1332"/>
      <c r="AES54" s="1332"/>
      <c r="AET54" s="1332"/>
      <c r="AEU54" s="1332"/>
      <c r="AEV54" s="1332"/>
      <c r="AEW54" s="1332"/>
      <c r="AEX54" s="1332"/>
      <c r="AEY54" s="1332"/>
      <c r="AEZ54" s="1332"/>
      <c r="AFA54" s="1332"/>
      <c r="AFB54" s="1332"/>
      <c r="AFC54" s="1332"/>
      <c r="AFD54" s="1332"/>
      <c r="AFE54" s="1332"/>
      <c r="AFF54" s="1332"/>
      <c r="AFG54" s="1332"/>
      <c r="AFH54" s="1332"/>
      <c r="AFI54" s="1332"/>
      <c r="AFJ54" s="1332"/>
      <c r="AFK54" s="1332"/>
      <c r="AFL54" s="1332"/>
      <c r="AFM54" s="1332"/>
      <c r="AFN54" s="1332"/>
      <c r="AFO54" s="1332"/>
      <c r="AFP54" s="1332"/>
      <c r="AFQ54" s="1332"/>
      <c r="AFR54" s="1332"/>
      <c r="AFS54" s="1332"/>
      <c r="AFT54" s="1332"/>
      <c r="AFU54" s="1332"/>
      <c r="AFV54" s="1332"/>
      <c r="AFW54" s="1332"/>
      <c r="AFX54" s="1332"/>
      <c r="AFY54" s="1332"/>
      <c r="AFZ54" s="1332"/>
      <c r="AGA54" s="1332"/>
      <c r="AGB54" s="1332"/>
      <c r="AGC54" s="1332"/>
      <c r="AGD54" s="1332"/>
      <c r="AGE54" s="1332"/>
      <c r="AGF54" s="1332"/>
      <c r="AGG54" s="1332"/>
      <c r="AGH54" s="1332"/>
      <c r="AGI54" s="1332"/>
      <c r="AGJ54" s="1332"/>
      <c r="AGK54" s="1332"/>
      <c r="AGL54" s="1332"/>
      <c r="AGM54" s="1332"/>
      <c r="AGN54" s="1332"/>
      <c r="AGO54" s="1332"/>
      <c r="AGP54" s="1332"/>
      <c r="AGQ54" s="1332"/>
      <c r="AGR54" s="1332"/>
      <c r="AGS54" s="1332"/>
      <c r="AGT54" s="1332"/>
      <c r="AGU54" s="1332"/>
      <c r="AGV54" s="1332"/>
      <c r="AGW54" s="1332"/>
      <c r="AGX54" s="1332"/>
      <c r="AGY54" s="1332"/>
      <c r="AGZ54" s="1332"/>
      <c r="AHA54" s="1332"/>
      <c r="AHB54" s="1332"/>
      <c r="AHC54" s="1332"/>
      <c r="AHD54" s="1332"/>
      <c r="AHE54" s="1332"/>
      <c r="AHF54" s="1332"/>
      <c r="AHG54" s="1332"/>
      <c r="AHH54" s="1332"/>
      <c r="AHI54" s="1332"/>
      <c r="AHJ54" s="1332"/>
      <c r="AHK54" s="1332"/>
      <c r="AHL54" s="1332"/>
      <c r="AHM54" s="1332"/>
      <c r="AHN54" s="1332"/>
      <c r="AHO54" s="1332"/>
      <c r="AHP54" s="1332"/>
      <c r="AHQ54" s="1332"/>
      <c r="AHR54" s="1332"/>
      <c r="AHS54" s="1332"/>
      <c r="AHT54" s="1332"/>
      <c r="AHU54" s="1332"/>
      <c r="AHV54" s="1332"/>
      <c r="AHW54" s="1332"/>
      <c r="AHX54" s="1332"/>
      <c r="AHY54" s="1332"/>
      <c r="AHZ54" s="1332"/>
      <c r="AIA54" s="1332"/>
      <c r="AIB54" s="1332"/>
      <c r="AIC54" s="1332"/>
      <c r="AID54" s="1332"/>
      <c r="AIE54" s="1332"/>
      <c r="AIF54" s="1332"/>
      <c r="AIG54" s="1332"/>
      <c r="AIH54" s="1332"/>
      <c r="AII54" s="1332"/>
      <c r="AIJ54" s="1332"/>
      <c r="AIK54" s="1332"/>
      <c r="AIL54" s="1332"/>
      <c r="AIM54" s="1332"/>
      <c r="AIN54" s="1332"/>
      <c r="AIO54" s="1332"/>
      <c r="AIP54" s="1332"/>
      <c r="AIQ54" s="1332"/>
      <c r="AIR54" s="1332"/>
      <c r="AIS54" s="1332"/>
      <c r="AIT54" s="1332"/>
      <c r="AIU54" s="1332"/>
      <c r="AIV54" s="1332"/>
      <c r="AIW54" s="1332"/>
      <c r="AIX54" s="1332"/>
      <c r="AIY54" s="1332"/>
      <c r="AIZ54" s="1332"/>
      <c r="AJA54" s="1332"/>
      <c r="AJB54" s="1332"/>
      <c r="AJC54" s="1332"/>
      <c r="AJD54" s="1332"/>
      <c r="AJE54" s="1332"/>
      <c r="AJF54" s="1332"/>
      <c r="AJG54" s="1332"/>
      <c r="AJH54" s="1332"/>
      <c r="AJI54" s="1332"/>
      <c r="AJJ54" s="1332"/>
      <c r="AJK54" s="1332"/>
      <c r="AJL54" s="1332"/>
      <c r="AJM54" s="1332"/>
      <c r="AJN54" s="1332"/>
      <c r="AJO54" s="1332"/>
      <c r="AJP54" s="1332"/>
      <c r="AJQ54" s="1332"/>
      <c r="AJR54" s="1332"/>
      <c r="AJS54" s="1332"/>
      <c r="AJT54" s="1332"/>
      <c r="AJU54" s="1332"/>
      <c r="AJV54" s="1332"/>
      <c r="AJW54" s="1332"/>
      <c r="AJX54" s="1332"/>
      <c r="AJY54" s="1332"/>
      <c r="AJZ54" s="1332"/>
      <c r="AKA54" s="1332"/>
      <c r="AKB54" s="1332"/>
      <c r="AKC54" s="1332"/>
      <c r="AKD54" s="1332"/>
      <c r="AKE54" s="1332"/>
      <c r="AKF54" s="1332"/>
      <c r="AKG54" s="1332"/>
      <c r="AKH54" s="1332"/>
      <c r="AKI54" s="1332"/>
      <c r="AKJ54" s="1332"/>
      <c r="AKK54" s="1332"/>
      <c r="AKL54" s="1332"/>
      <c r="AKM54" s="1332"/>
      <c r="AKN54" s="1332"/>
      <c r="AKO54" s="1332"/>
      <c r="AKP54" s="1332"/>
      <c r="AKQ54" s="1332"/>
      <c r="AKR54" s="1332"/>
      <c r="AKS54" s="1332"/>
      <c r="AKT54" s="1332"/>
      <c r="AKU54" s="1332"/>
      <c r="AKV54" s="1332"/>
      <c r="AKW54" s="1332"/>
      <c r="AKX54" s="1332"/>
      <c r="AKY54" s="1332"/>
      <c r="AKZ54" s="1332"/>
      <c r="ALA54" s="1332"/>
      <c r="ALB54" s="1332"/>
      <c r="ALC54" s="1332"/>
      <c r="ALD54" s="1332"/>
      <c r="ALE54" s="1332"/>
      <c r="ALF54" s="1332"/>
      <c r="ALG54" s="1332"/>
      <c r="ALH54" s="1332"/>
      <c r="ALI54" s="1332"/>
      <c r="ALJ54" s="1332"/>
      <c r="ALK54" s="1332"/>
      <c r="ALL54" s="1332"/>
      <c r="ALM54" s="1332"/>
      <c r="ALN54" s="1332"/>
      <c r="ALO54" s="1332"/>
      <c r="ALP54" s="1332"/>
      <c r="ALQ54" s="1332"/>
      <c r="ALR54" s="1332"/>
      <c r="ALS54" s="1332"/>
      <c r="ALT54" s="1332"/>
      <c r="ALU54" s="1332"/>
      <c r="ALV54" s="1332"/>
      <c r="ALW54" s="1332"/>
      <c r="ALX54" s="1332"/>
      <c r="ALY54" s="1332"/>
      <c r="ALZ54" s="1332"/>
      <c r="AMA54" s="1332"/>
      <c r="AMB54" s="1332"/>
      <c r="AMC54" s="1332"/>
      <c r="AMD54" s="1332"/>
      <c r="AME54" s="1332"/>
      <c r="AMF54" s="1332"/>
      <c r="AMG54" s="1332"/>
      <c r="AMH54" s="1332"/>
      <c r="AMI54" s="1332"/>
      <c r="AMJ54" s="1332"/>
      <c r="AMK54" s="1332"/>
      <c r="AML54" s="1332"/>
      <c r="AMM54" s="1332"/>
      <c r="AMN54" s="1332"/>
      <c r="AMO54" s="1332"/>
      <c r="AMP54" s="1332"/>
      <c r="AMQ54" s="1332"/>
      <c r="AMR54" s="1332"/>
      <c r="AMS54" s="1332"/>
      <c r="AMT54" s="1332"/>
      <c r="AMU54" s="1332"/>
      <c r="AMV54" s="1332"/>
      <c r="AMW54" s="1332"/>
      <c r="AMX54" s="1332"/>
      <c r="AMY54" s="1332"/>
      <c r="AMZ54" s="1332"/>
      <c r="ANA54" s="1332"/>
      <c r="ANB54" s="1332"/>
      <c r="ANC54" s="1332"/>
      <c r="AND54" s="1332"/>
      <c r="ANE54" s="1332"/>
      <c r="ANF54" s="1332"/>
      <c r="ANG54" s="1332"/>
      <c r="ANH54" s="1332"/>
      <c r="ANI54" s="1332"/>
      <c r="ANJ54" s="1332"/>
      <c r="ANK54" s="1332"/>
      <c r="ANL54" s="1332"/>
      <c r="ANM54" s="1332"/>
      <c r="ANN54" s="1332"/>
      <c r="ANO54" s="1332"/>
      <c r="ANP54" s="1332"/>
      <c r="ANQ54" s="1332"/>
      <c r="ANR54" s="1332"/>
      <c r="ANS54" s="1332"/>
      <c r="ANT54" s="1332"/>
      <c r="ANU54" s="1332"/>
      <c r="ANV54" s="1332"/>
      <c r="ANW54" s="1332"/>
      <c r="ANX54" s="1332"/>
      <c r="ANY54" s="1332"/>
      <c r="ANZ54" s="1332"/>
      <c r="AOA54" s="1332"/>
      <c r="AOB54" s="1332"/>
      <c r="AOC54" s="1332"/>
      <c r="AOD54" s="1332"/>
      <c r="AOE54" s="1332"/>
      <c r="AOF54" s="1332"/>
      <c r="AOG54" s="1332"/>
      <c r="AOH54" s="1332"/>
      <c r="AOI54" s="1332"/>
      <c r="AOJ54" s="1332"/>
      <c r="AOK54" s="1332"/>
      <c r="AOL54" s="1332"/>
      <c r="AOM54" s="1332"/>
      <c r="AON54" s="1332"/>
      <c r="AOO54" s="1332"/>
      <c r="AOP54" s="1332"/>
      <c r="AOQ54" s="1332"/>
      <c r="AOR54" s="1332"/>
      <c r="AOS54" s="1332"/>
      <c r="AOT54" s="1332"/>
      <c r="AOU54" s="1332"/>
      <c r="AOV54" s="1332"/>
      <c r="AOW54" s="1332"/>
      <c r="AOX54" s="1332"/>
      <c r="AOY54" s="1332"/>
      <c r="AOZ54" s="1332"/>
      <c r="APA54" s="1332"/>
      <c r="APB54" s="1332"/>
      <c r="APC54" s="1332"/>
      <c r="APD54" s="1332"/>
      <c r="APE54" s="1332"/>
      <c r="APF54" s="1332"/>
      <c r="APG54" s="1332"/>
      <c r="APH54" s="1332"/>
      <c r="API54" s="1332"/>
      <c r="APJ54" s="1332"/>
      <c r="APK54" s="1332"/>
      <c r="APL54" s="1332"/>
      <c r="APM54" s="1332"/>
      <c r="APN54" s="1332"/>
      <c r="APO54" s="1332"/>
      <c r="APP54" s="1332"/>
      <c r="APQ54" s="1332"/>
      <c r="APR54" s="1332"/>
      <c r="APS54" s="1332"/>
      <c r="APT54" s="1332"/>
      <c r="APU54" s="1332"/>
      <c r="APV54" s="1332"/>
      <c r="APW54" s="1332"/>
      <c r="APX54" s="1332"/>
      <c r="APY54" s="1332"/>
      <c r="APZ54" s="1332"/>
      <c r="AQA54" s="1332"/>
      <c r="AQB54" s="1332"/>
      <c r="AQC54" s="1332"/>
      <c r="AQD54" s="1332"/>
      <c r="AQE54" s="1332"/>
      <c r="AQF54" s="1332"/>
      <c r="AQG54" s="1332"/>
      <c r="AQH54" s="1332"/>
      <c r="AQI54" s="1332"/>
      <c r="AQJ54" s="1332"/>
      <c r="AQK54" s="1332"/>
      <c r="AQL54" s="1332"/>
      <c r="AQM54" s="1332"/>
      <c r="AQN54" s="1332"/>
      <c r="AQO54" s="1332"/>
      <c r="AQP54" s="1332"/>
      <c r="AQQ54" s="1332"/>
      <c r="AQR54" s="1332"/>
      <c r="AQS54" s="1332"/>
      <c r="AQT54" s="1332"/>
      <c r="AQU54" s="1332"/>
      <c r="AQV54" s="1332"/>
      <c r="AQW54" s="1332"/>
      <c r="AQX54" s="1332"/>
      <c r="AQY54" s="1332"/>
      <c r="AQZ54" s="1332"/>
      <c r="ARA54" s="1332"/>
      <c r="ARB54" s="1332"/>
      <c r="ARC54" s="1332"/>
      <c r="ARD54" s="1332"/>
      <c r="ARE54" s="1332"/>
      <c r="ARF54" s="1332"/>
      <c r="ARG54" s="1332"/>
      <c r="ARH54" s="1332"/>
      <c r="ARI54" s="1332"/>
      <c r="ARJ54" s="1332"/>
      <c r="ARK54" s="1332"/>
      <c r="ARL54" s="1332"/>
      <c r="ARM54" s="1332"/>
      <c r="ARN54" s="1332"/>
      <c r="ARO54" s="1332"/>
      <c r="ARP54" s="1332"/>
      <c r="ARQ54" s="1332"/>
      <c r="ARR54" s="1332"/>
      <c r="ARS54" s="1332"/>
      <c r="ART54" s="1332"/>
      <c r="ARU54" s="1332"/>
      <c r="ARV54" s="1332"/>
      <c r="ARW54" s="1332"/>
      <c r="ARX54" s="1332"/>
      <c r="ARY54" s="1332"/>
      <c r="ARZ54" s="1332"/>
      <c r="ASA54" s="1332"/>
      <c r="ASB54" s="1332"/>
      <c r="ASC54" s="1332"/>
      <c r="ASD54" s="1332"/>
      <c r="ASE54" s="1332"/>
      <c r="ASF54" s="1332"/>
      <c r="ASG54" s="1332"/>
      <c r="ASH54" s="1332"/>
      <c r="ASI54" s="1332"/>
      <c r="ASJ54" s="1332"/>
      <c r="ASK54" s="1332"/>
      <c r="ASL54" s="1332"/>
      <c r="ASM54" s="1332"/>
      <c r="ASN54" s="1332"/>
      <c r="ASO54" s="1332"/>
      <c r="ASP54" s="1332"/>
      <c r="ASQ54" s="1332"/>
      <c r="ASR54" s="1332"/>
      <c r="ASS54" s="1332"/>
      <c r="AST54" s="1332"/>
      <c r="ASU54" s="1332"/>
      <c r="ASV54" s="1332"/>
      <c r="ASW54" s="1332"/>
      <c r="ASX54" s="1332"/>
      <c r="ASY54" s="1332"/>
      <c r="ASZ54" s="1332"/>
      <c r="ATA54" s="1332"/>
      <c r="ATB54" s="1332"/>
      <c r="ATC54" s="1332"/>
      <c r="ATD54" s="1332"/>
      <c r="ATE54" s="1332"/>
      <c r="ATF54" s="1332"/>
      <c r="ATG54" s="1332"/>
      <c r="ATH54" s="1332"/>
      <c r="ATI54" s="1332"/>
      <c r="ATJ54" s="1332"/>
      <c r="ATK54" s="1332"/>
      <c r="ATL54" s="1332"/>
      <c r="ATM54" s="1332"/>
      <c r="ATN54" s="1332"/>
      <c r="ATO54" s="1332"/>
      <c r="ATP54" s="1332"/>
      <c r="ATQ54" s="1332"/>
      <c r="ATR54" s="1332"/>
      <c r="ATS54" s="1332"/>
      <c r="ATT54" s="1332"/>
      <c r="ATU54" s="1332"/>
      <c r="ATV54" s="1332"/>
      <c r="ATW54" s="1332"/>
      <c r="ATX54" s="1332"/>
      <c r="ATY54" s="1332"/>
      <c r="ATZ54" s="1332"/>
      <c r="AUA54" s="1332"/>
      <c r="AUB54" s="1332"/>
      <c r="AUC54" s="1332"/>
      <c r="AUD54" s="1332"/>
      <c r="AUE54" s="1332"/>
      <c r="AUF54" s="1332"/>
      <c r="AUG54" s="1332"/>
      <c r="AUH54" s="1332"/>
      <c r="AUI54" s="1332"/>
      <c r="AUJ54" s="1332"/>
      <c r="AUK54" s="1332"/>
      <c r="AUL54" s="1332"/>
      <c r="AUM54" s="1332"/>
      <c r="AUN54" s="1332"/>
      <c r="AUO54" s="1332"/>
      <c r="AUP54" s="1332"/>
      <c r="AUQ54" s="1332"/>
      <c r="AUR54" s="1332"/>
      <c r="AUS54" s="1332"/>
      <c r="AUT54" s="1332"/>
      <c r="AUU54" s="1332"/>
      <c r="AUV54" s="1332"/>
      <c r="AUW54" s="1332"/>
      <c r="AUX54" s="1332"/>
      <c r="AUY54" s="1332"/>
      <c r="AUZ54" s="1332"/>
      <c r="AVA54" s="1332"/>
      <c r="AVB54" s="1332"/>
      <c r="AVC54" s="1332"/>
      <c r="AVD54" s="1332"/>
      <c r="AVE54" s="1332"/>
      <c r="AVF54" s="1332"/>
      <c r="AVG54" s="1332"/>
      <c r="AVH54" s="1332"/>
      <c r="AVI54" s="1332"/>
      <c r="AVJ54" s="1332"/>
      <c r="AVK54" s="1332"/>
      <c r="AVL54" s="1332"/>
      <c r="AVM54" s="1332"/>
      <c r="AVN54" s="1332"/>
      <c r="AVO54" s="1332"/>
      <c r="AVP54" s="1332"/>
      <c r="AVQ54" s="1332"/>
      <c r="AVR54" s="1332"/>
      <c r="AVS54" s="1332"/>
      <c r="AVT54" s="1332"/>
      <c r="AVU54" s="1332"/>
      <c r="AVV54" s="1332"/>
      <c r="AVW54" s="1332"/>
      <c r="AVX54" s="1332"/>
      <c r="AVY54" s="1332"/>
      <c r="AVZ54" s="1332"/>
      <c r="AWA54" s="1332"/>
      <c r="AWB54" s="1332"/>
      <c r="AWC54" s="1332"/>
      <c r="AWD54" s="1332"/>
      <c r="AWE54" s="1332"/>
      <c r="AWF54" s="1332"/>
      <c r="AWG54" s="1332"/>
      <c r="AWH54" s="1332"/>
      <c r="AWI54" s="1332"/>
      <c r="AWJ54" s="1332"/>
      <c r="AWK54" s="1332"/>
      <c r="AWL54" s="1332"/>
      <c r="AWM54" s="1332"/>
      <c r="AWN54" s="1332"/>
      <c r="AWO54" s="1332"/>
      <c r="AWP54" s="1332"/>
      <c r="AWQ54" s="1332"/>
      <c r="AWR54" s="1332"/>
      <c r="AWS54" s="1332"/>
      <c r="AWT54" s="1332"/>
      <c r="AWU54" s="1332"/>
      <c r="AWV54" s="1332"/>
      <c r="AWW54" s="1332"/>
      <c r="AWX54" s="1332"/>
      <c r="AWY54" s="1332"/>
      <c r="AWZ54" s="1332"/>
      <c r="AXA54" s="1332"/>
      <c r="AXB54" s="1332"/>
      <c r="AXC54" s="1332"/>
      <c r="AXD54" s="1332"/>
      <c r="AXE54" s="1332"/>
      <c r="AXF54" s="1332"/>
      <c r="AXG54" s="1332"/>
      <c r="AXH54" s="1332"/>
      <c r="AXI54" s="1332"/>
      <c r="AXJ54" s="1332"/>
      <c r="AXK54" s="1332"/>
      <c r="AXL54" s="1332"/>
      <c r="AXM54" s="1332"/>
      <c r="AXN54" s="1332"/>
      <c r="AXO54" s="1332"/>
      <c r="AXP54" s="1332"/>
      <c r="AXQ54" s="1332"/>
      <c r="AXR54" s="1332"/>
      <c r="AXS54" s="1332"/>
      <c r="AXT54" s="1332"/>
      <c r="AXU54" s="1332"/>
      <c r="AXV54" s="1332"/>
      <c r="AXW54" s="1332"/>
      <c r="AXX54" s="1332"/>
      <c r="AXY54" s="1332"/>
      <c r="AXZ54" s="1332"/>
      <c r="AYA54" s="1332"/>
      <c r="AYB54" s="1332"/>
      <c r="AYC54" s="1332"/>
      <c r="AYD54" s="1332"/>
      <c r="AYE54" s="1332"/>
      <c r="AYF54" s="1332"/>
      <c r="AYG54" s="1332"/>
      <c r="AYH54" s="1332"/>
      <c r="AYI54" s="1332"/>
      <c r="AYJ54" s="1332"/>
      <c r="AYK54" s="1332"/>
      <c r="AYL54" s="1332"/>
      <c r="AYM54" s="1332"/>
      <c r="AYN54" s="1332"/>
      <c r="AYO54" s="1332"/>
      <c r="AYP54" s="1332"/>
      <c r="AYQ54" s="1332"/>
      <c r="AYR54" s="1332"/>
      <c r="AYS54" s="1332"/>
      <c r="AYT54" s="1332"/>
      <c r="AYU54" s="1332"/>
      <c r="AYV54" s="1332"/>
      <c r="AYW54" s="1332"/>
      <c r="AYX54" s="1332"/>
      <c r="AYY54" s="1332"/>
      <c r="AYZ54" s="1332"/>
      <c r="AZA54" s="1332"/>
      <c r="AZB54" s="1332"/>
      <c r="AZC54" s="1332"/>
      <c r="AZD54" s="1332"/>
      <c r="AZE54" s="1332"/>
      <c r="AZF54" s="1332"/>
      <c r="AZG54" s="1332"/>
      <c r="AZH54" s="1332"/>
      <c r="AZI54" s="1332"/>
      <c r="AZJ54" s="1332"/>
      <c r="AZK54" s="1332"/>
      <c r="AZL54" s="1332"/>
      <c r="AZM54" s="1332"/>
      <c r="AZN54" s="1332"/>
      <c r="AZO54" s="1332"/>
      <c r="AZP54" s="1332"/>
      <c r="AZQ54" s="1332"/>
      <c r="AZR54" s="1332"/>
      <c r="AZS54" s="1332"/>
      <c r="AZT54" s="1332"/>
      <c r="AZU54" s="1332"/>
      <c r="AZV54" s="1332"/>
      <c r="AZW54" s="1332"/>
      <c r="AZX54" s="1332"/>
      <c r="AZY54" s="1332"/>
      <c r="AZZ54" s="1332"/>
      <c r="BAA54" s="1332"/>
      <c r="BAB54" s="1332"/>
      <c r="BAC54" s="1332"/>
      <c r="BAD54" s="1332"/>
      <c r="BAE54" s="1332"/>
      <c r="BAF54" s="1332"/>
      <c r="BAG54" s="1332"/>
      <c r="BAH54" s="1332"/>
      <c r="BAI54" s="1332"/>
      <c r="BAJ54" s="1332"/>
      <c r="BAK54" s="1332"/>
      <c r="BAL54" s="1332"/>
      <c r="BAM54" s="1332"/>
      <c r="BAN54" s="1332"/>
      <c r="BAO54" s="1332"/>
      <c r="BAP54" s="1332"/>
      <c r="BAQ54" s="1332"/>
      <c r="BAR54" s="1332"/>
      <c r="BAS54" s="1332"/>
      <c r="BAT54" s="1332"/>
      <c r="BAU54" s="1332"/>
      <c r="BAV54" s="1332"/>
      <c r="BAW54" s="1332"/>
      <c r="BAX54" s="1332"/>
      <c r="BAY54" s="1332"/>
      <c r="BAZ54" s="1332"/>
      <c r="BBA54" s="1332"/>
      <c r="BBB54" s="1332"/>
      <c r="BBC54" s="1332"/>
      <c r="BBD54" s="1332"/>
      <c r="BBE54" s="1332"/>
      <c r="BBF54" s="1332"/>
      <c r="BBG54" s="1332"/>
      <c r="BBH54" s="1332"/>
      <c r="BBI54" s="1332"/>
      <c r="BBJ54" s="1332"/>
      <c r="BBK54" s="1332"/>
      <c r="BBL54" s="1332"/>
      <c r="BBM54" s="1332"/>
      <c r="BBN54" s="1332"/>
      <c r="BBO54" s="1332"/>
      <c r="BBP54" s="1332"/>
      <c r="BBQ54" s="1332"/>
      <c r="BBR54" s="1332"/>
      <c r="BBS54" s="1332"/>
      <c r="BBT54" s="1332"/>
      <c r="BBU54" s="1332"/>
      <c r="BBV54" s="1332"/>
      <c r="BBW54" s="1332"/>
      <c r="BBX54" s="1332"/>
      <c r="BBY54" s="1332"/>
      <c r="BBZ54" s="1332"/>
      <c r="BCA54" s="1332"/>
      <c r="BCB54" s="1332"/>
      <c r="BCC54" s="1332"/>
      <c r="BCD54" s="1332"/>
      <c r="BCE54" s="1332"/>
      <c r="BCF54" s="1332"/>
      <c r="BCG54" s="1332"/>
      <c r="BCH54" s="1332"/>
      <c r="BCI54" s="1332"/>
      <c r="BCJ54" s="1332"/>
      <c r="BCK54" s="1332"/>
      <c r="BCL54" s="1332"/>
      <c r="BCM54" s="1332"/>
      <c r="BCN54" s="1332"/>
      <c r="BCO54" s="1332"/>
      <c r="BCP54" s="1332"/>
      <c r="BCQ54" s="1332"/>
      <c r="BCR54" s="1332"/>
      <c r="BCS54" s="1332"/>
      <c r="BCT54" s="1332"/>
      <c r="BCU54" s="1332"/>
      <c r="BCV54" s="1332"/>
      <c r="BCW54" s="1332"/>
      <c r="BCX54" s="1332"/>
      <c r="BCY54" s="1332"/>
      <c r="BCZ54" s="1332"/>
      <c r="BDA54" s="1332"/>
      <c r="BDB54" s="1332"/>
      <c r="BDC54" s="1332"/>
      <c r="BDD54" s="1332"/>
      <c r="BDE54" s="1332"/>
      <c r="BDF54" s="1332"/>
      <c r="BDG54" s="1332"/>
      <c r="BDH54" s="1332"/>
      <c r="BDI54" s="1332"/>
      <c r="BDJ54" s="1332"/>
      <c r="BDK54" s="1332"/>
      <c r="BDL54" s="1332"/>
      <c r="BDM54" s="1332"/>
      <c r="BDN54" s="1332"/>
      <c r="BDO54" s="1332"/>
      <c r="BDP54" s="1332"/>
      <c r="BDQ54" s="1332"/>
      <c r="BDR54" s="1332"/>
      <c r="BDS54" s="1332"/>
      <c r="BDT54" s="1332"/>
      <c r="BDU54" s="1332"/>
      <c r="BDV54" s="1332"/>
      <c r="BDW54" s="1332"/>
      <c r="BDX54" s="1332"/>
      <c r="BDY54" s="1332"/>
      <c r="BDZ54" s="1332"/>
      <c r="BEA54" s="1332"/>
      <c r="BEB54" s="1332"/>
      <c r="BEC54" s="1332"/>
      <c r="BED54" s="1332"/>
      <c r="BEE54" s="1332"/>
      <c r="BEF54" s="1332"/>
      <c r="BEG54" s="1332"/>
      <c r="BEH54" s="1332"/>
      <c r="BEI54" s="1332"/>
      <c r="BEJ54" s="1332"/>
      <c r="BEK54" s="1332"/>
      <c r="BEL54" s="1332"/>
      <c r="BEM54" s="1332"/>
      <c r="BEN54" s="1332"/>
      <c r="BEO54" s="1332"/>
      <c r="BEP54" s="1332"/>
      <c r="BEQ54" s="1332"/>
      <c r="BER54" s="1332"/>
      <c r="BES54" s="1332"/>
      <c r="BET54" s="1332"/>
      <c r="BEU54" s="1332"/>
      <c r="BEV54" s="1332"/>
      <c r="BEW54" s="1332"/>
      <c r="BEX54" s="1332"/>
      <c r="BEY54" s="1332"/>
      <c r="BEZ54" s="1332"/>
      <c r="BFA54" s="1332"/>
      <c r="BFB54" s="1332"/>
      <c r="BFC54" s="1332"/>
      <c r="BFD54" s="1332"/>
      <c r="BFE54" s="1332"/>
      <c r="BFF54" s="1332"/>
      <c r="BFG54" s="1332"/>
      <c r="BFH54" s="1332"/>
      <c r="BFI54" s="1332"/>
      <c r="BFJ54" s="1332"/>
      <c r="BFK54" s="1332"/>
      <c r="BFL54" s="1332"/>
      <c r="BFM54" s="1332"/>
      <c r="BFN54" s="1332"/>
      <c r="BFO54" s="1332"/>
      <c r="BFP54" s="1332"/>
      <c r="BFQ54" s="1332"/>
      <c r="BFR54" s="1332"/>
      <c r="BFS54" s="1332"/>
      <c r="BFT54" s="1332"/>
      <c r="BFU54" s="1332"/>
      <c r="BFV54" s="1332"/>
      <c r="BFW54" s="1332"/>
      <c r="BFX54" s="1332"/>
      <c r="BFY54" s="1332"/>
      <c r="BFZ54" s="1332"/>
      <c r="BGA54" s="1332"/>
      <c r="BGB54" s="1332"/>
      <c r="BGC54" s="1332"/>
      <c r="BGD54" s="1332"/>
      <c r="BGE54" s="1332"/>
      <c r="BGF54" s="1332"/>
      <c r="BGG54" s="1332"/>
      <c r="BGH54" s="1332"/>
      <c r="BGI54" s="1332"/>
      <c r="BGJ54" s="1332"/>
      <c r="BGK54" s="1332"/>
      <c r="BGL54" s="1332"/>
      <c r="BGM54" s="1332"/>
      <c r="BGN54" s="1332"/>
      <c r="BGO54" s="1332"/>
      <c r="BGP54" s="1332"/>
      <c r="BGQ54" s="1332"/>
      <c r="BGR54" s="1332"/>
      <c r="BGS54" s="1332"/>
      <c r="BGT54" s="1332"/>
      <c r="BGU54" s="1332"/>
      <c r="BGV54" s="1332"/>
      <c r="BGW54" s="1332"/>
      <c r="BGX54" s="1332"/>
      <c r="BGY54" s="1332"/>
      <c r="BGZ54" s="1332"/>
      <c r="BHA54" s="1332"/>
      <c r="BHB54" s="1332"/>
      <c r="BHC54" s="1332"/>
      <c r="BHD54" s="1332"/>
      <c r="BHE54" s="1332"/>
      <c r="BHF54" s="1332"/>
      <c r="BHG54" s="1332"/>
      <c r="BHH54" s="1332"/>
      <c r="BHI54" s="1332"/>
      <c r="BHJ54" s="1332"/>
      <c r="BHK54" s="1332"/>
      <c r="BHL54" s="1332"/>
      <c r="BHM54" s="1332"/>
      <c r="BHN54" s="1332"/>
      <c r="BHO54" s="1332"/>
      <c r="BHP54" s="1332"/>
      <c r="BHQ54" s="1332"/>
      <c r="BHR54" s="1332"/>
      <c r="BHS54" s="1332"/>
      <c r="BHT54" s="1332"/>
      <c r="BHU54" s="1332"/>
      <c r="BHV54" s="1332"/>
      <c r="BHW54" s="1332"/>
      <c r="BHX54" s="1332"/>
      <c r="BHY54" s="1332"/>
      <c r="BHZ54" s="1332"/>
      <c r="BIA54" s="1332"/>
      <c r="BIB54" s="1332"/>
      <c r="BIC54" s="1332"/>
      <c r="BID54" s="1332"/>
      <c r="BIE54" s="1332"/>
      <c r="BIF54" s="1332"/>
      <c r="BIG54" s="1332"/>
      <c r="BIH54" s="1332"/>
      <c r="BII54" s="1332"/>
      <c r="BIJ54" s="1332"/>
      <c r="BIK54" s="1332"/>
      <c r="BIL54" s="1332"/>
      <c r="BIM54" s="1332"/>
      <c r="BIN54" s="1332"/>
      <c r="BIO54" s="1332"/>
      <c r="BIP54" s="1332"/>
      <c r="BIQ54" s="1332"/>
      <c r="BIR54" s="1332"/>
      <c r="BIS54" s="1332"/>
      <c r="BIT54" s="1332"/>
      <c r="BIU54" s="1332"/>
      <c r="BIV54" s="1332"/>
      <c r="BIW54" s="1332"/>
      <c r="BIX54" s="1332"/>
      <c r="BIY54" s="1332"/>
      <c r="BIZ54" s="1332"/>
      <c r="BJA54" s="1332"/>
      <c r="BJB54" s="1332"/>
      <c r="BJC54" s="1332"/>
      <c r="BJD54" s="1332"/>
      <c r="BJE54" s="1332"/>
      <c r="BJF54" s="1332"/>
      <c r="BJG54" s="1332"/>
      <c r="BJH54" s="1332"/>
      <c r="BJI54" s="1332"/>
      <c r="BJJ54" s="1332"/>
      <c r="BJK54" s="1332"/>
      <c r="BJL54" s="1332"/>
      <c r="BJM54" s="1332"/>
      <c r="BJN54" s="1332"/>
      <c r="BJO54" s="1332"/>
      <c r="BJP54" s="1332"/>
      <c r="BJQ54" s="1332"/>
      <c r="BJR54" s="1332"/>
      <c r="BJS54" s="1332"/>
      <c r="BJT54" s="1332"/>
      <c r="BJU54" s="1332"/>
      <c r="BJV54" s="1332"/>
      <c r="BJW54" s="1332"/>
      <c r="BJX54" s="1332"/>
      <c r="BJY54" s="1332"/>
      <c r="BJZ54" s="1332"/>
      <c r="BKA54" s="1332"/>
      <c r="BKB54" s="1332"/>
      <c r="BKC54" s="1332"/>
      <c r="BKD54" s="1332"/>
      <c r="BKE54" s="1332"/>
      <c r="BKF54" s="1332"/>
      <c r="BKG54" s="1332"/>
      <c r="BKH54" s="1332"/>
      <c r="BKI54" s="1332"/>
      <c r="BKJ54" s="1332"/>
      <c r="BKK54" s="1332"/>
      <c r="BKL54" s="1332"/>
      <c r="BKM54" s="1332"/>
      <c r="BKN54" s="1332"/>
      <c r="BKO54" s="1332"/>
      <c r="BKP54" s="1332"/>
      <c r="BKQ54" s="1332"/>
      <c r="BKR54" s="1332"/>
      <c r="BKS54" s="1332"/>
      <c r="BKT54" s="1332"/>
      <c r="BKU54" s="1332"/>
      <c r="BKV54" s="1332"/>
      <c r="BKW54" s="1332"/>
      <c r="BKX54" s="1332"/>
      <c r="BKY54" s="1332"/>
      <c r="BKZ54" s="1332"/>
      <c r="BLA54" s="1332"/>
      <c r="BLB54" s="1332"/>
      <c r="BLC54" s="1332"/>
      <c r="BLD54" s="1332"/>
      <c r="BLE54" s="1332"/>
      <c r="BLF54" s="1332"/>
      <c r="BLG54" s="1332"/>
      <c r="BLH54" s="1332"/>
      <c r="BLI54" s="1332"/>
      <c r="BLJ54" s="1332"/>
      <c r="BLK54" s="1332"/>
      <c r="BLL54" s="1332"/>
      <c r="BLM54" s="1332"/>
      <c r="BLN54" s="1332"/>
      <c r="BLO54" s="1332"/>
      <c r="BLP54" s="1332"/>
      <c r="BLQ54" s="1332"/>
      <c r="BLR54" s="1332"/>
      <c r="BLS54" s="1332"/>
      <c r="BLT54" s="1332"/>
      <c r="BLU54" s="1332"/>
      <c r="BLV54" s="1332"/>
      <c r="BLW54" s="1332"/>
      <c r="BLX54" s="1332"/>
      <c r="BLY54" s="1332"/>
      <c r="BLZ54" s="1332"/>
      <c r="BMA54" s="1332"/>
      <c r="BMB54" s="1332"/>
      <c r="BMC54" s="1332"/>
      <c r="BMD54" s="1332"/>
      <c r="BME54" s="1332"/>
      <c r="BMF54" s="1332"/>
      <c r="BMG54" s="1332"/>
      <c r="BMH54" s="1332"/>
      <c r="BMI54" s="1332"/>
      <c r="BMJ54" s="1332"/>
      <c r="BMK54" s="1332"/>
      <c r="BML54" s="1332"/>
      <c r="BMM54" s="1332"/>
      <c r="BMN54" s="1332"/>
      <c r="BMO54" s="1332"/>
      <c r="BMP54" s="1332"/>
      <c r="BMQ54" s="1332"/>
      <c r="BMR54" s="1332"/>
      <c r="BMS54" s="1332"/>
      <c r="BMT54" s="1332"/>
      <c r="BMU54" s="1332"/>
      <c r="BMV54" s="1332"/>
      <c r="BMW54" s="1332"/>
      <c r="BMX54" s="1332"/>
      <c r="BMY54" s="1332"/>
      <c r="BMZ54" s="1332"/>
      <c r="BNA54" s="1332"/>
      <c r="BNB54" s="1332"/>
      <c r="BNC54" s="1332"/>
      <c r="BND54" s="1332"/>
      <c r="BNE54" s="1332"/>
      <c r="BNF54" s="1332"/>
      <c r="BNG54" s="1332"/>
      <c r="BNH54" s="1332"/>
      <c r="BNI54" s="1332"/>
      <c r="BNJ54" s="1332"/>
      <c r="BNK54" s="1332"/>
      <c r="BNL54" s="1332"/>
      <c r="BNM54" s="1332"/>
      <c r="BNN54" s="1332"/>
      <c r="BNO54" s="1332"/>
      <c r="BNP54" s="1332"/>
      <c r="BNQ54" s="1332"/>
      <c r="BNR54" s="1332"/>
      <c r="BNS54" s="1332"/>
      <c r="BNT54" s="1332"/>
      <c r="BNU54" s="1332"/>
      <c r="BNV54" s="1332"/>
      <c r="BNW54" s="1332"/>
      <c r="BNX54" s="1332"/>
      <c r="BNY54" s="1332"/>
      <c r="BNZ54" s="1332"/>
      <c r="BOA54" s="1332"/>
      <c r="BOB54" s="1332"/>
      <c r="BOC54" s="1332"/>
      <c r="BOD54" s="1332"/>
      <c r="BOE54" s="1332"/>
      <c r="BOF54" s="1332"/>
      <c r="BOG54" s="1332"/>
      <c r="BOH54" s="1332"/>
      <c r="BOI54" s="1332"/>
      <c r="BOJ54" s="1332"/>
      <c r="BOK54" s="1332"/>
      <c r="BOL54" s="1332"/>
      <c r="BOM54" s="1332"/>
      <c r="BON54" s="1332"/>
      <c r="BOO54" s="1332"/>
      <c r="BOP54" s="1332"/>
      <c r="BOQ54" s="1332"/>
      <c r="BOR54" s="1332"/>
      <c r="BOS54" s="1332"/>
      <c r="BOT54" s="1332"/>
      <c r="BOU54" s="1332"/>
      <c r="BOV54" s="1332"/>
      <c r="BOW54" s="1332"/>
      <c r="BOX54" s="1332"/>
      <c r="BOY54" s="1332"/>
      <c r="BOZ54" s="1332"/>
      <c r="BPA54" s="1332"/>
      <c r="BPB54" s="1332"/>
      <c r="BPC54" s="1332"/>
      <c r="BPD54" s="1332"/>
      <c r="BPE54" s="1332"/>
      <c r="BPF54" s="1332"/>
      <c r="BPG54" s="1332"/>
      <c r="BPH54" s="1332"/>
      <c r="BPI54" s="1332"/>
      <c r="BPJ54" s="1332"/>
      <c r="BPK54" s="1332"/>
      <c r="BPL54" s="1332"/>
      <c r="BPM54" s="1332"/>
      <c r="BPN54" s="1332"/>
      <c r="BPO54" s="1332"/>
      <c r="BPP54" s="1332"/>
      <c r="BPQ54" s="1332"/>
      <c r="BPR54" s="1332"/>
      <c r="BPS54" s="1332"/>
      <c r="BPT54" s="1332"/>
      <c r="BPU54" s="1332"/>
      <c r="BPV54" s="1332"/>
      <c r="BPW54" s="1332"/>
      <c r="BPX54" s="1332"/>
      <c r="BPY54" s="1332"/>
      <c r="BPZ54" s="1332"/>
      <c r="BQA54" s="1332"/>
      <c r="BQB54" s="1332"/>
      <c r="BQC54" s="1332"/>
      <c r="BQD54" s="1332"/>
      <c r="BQE54" s="1332"/>
      <c r="BQF54" s="1332"/>
      <c r="BQG54" s="1332"/>
      <c r="BQH54" s="1332"/>
      <c r="BQI54" s="1332"/>
      <c r="BQJ54" s="1332"/>
      <c r="BQK54" s="1332"/>
      <c r="BQL54" s="1332"/>
      <c r="BQM54" s="1332"/>
      <c r="BQN54" s="1332"/>
      <c r="BQO54" s="1332"/>
      <c r="BQP54" s="1332"/>
      <c r="BQQ54" s="1332"/>
      <c r="BQR54" s="1332"/>
      <c r="BQS54" s="1332"/>
      <c r="BQT54" s="1332"/>
      <c r="BQU54" s="1332"/>
      <c r="BQV54" s="1332"/>
      <c r="BQW54" s="1332"/>
      <c r="BQX54" s="1332"/>
      <c r="BQY54" s="1332"/>
      <c r="BQZ54" s="1332"/>
      <c r="BRA54" s="1332"/>
      <c r="BRB54" s="1332"/>
      <c r="BRC54" s="1332"/>
      <c r="BRD54" s="1332"/>
      <c r="BRE54" s="1332"/>
      <c r="BRF54" s="1332"/>
      <c r="BRG54" s="1332"/>
      <c r="BRH54" s="1332"/>
      <c r="BRI54" s="1332"/>
      <c r="BRJ54" s="1332"/>
      <c r="BRK54" s="1332"/>
      <c r="BRL54" s="1332"/>
      <c r="BRM54" s="1332"/>
      <c r="BRN54" s="1332"/>
      <c r="BRO54" s="1332"/>
      <c r="BRP54" s="1332"/>
      <c r="BRQ54" s="1332"/>
      <c r="BRR54" s="1332"/>
      <c r="BRS54" s="1332"/>
      <c r="BRT54" s="1332"/>
      <c r="BRU54" s="1332"/>
      <c r="BRV54" s="1332"/>
      <c r="BRW54" s="1332"/>
      <c r="BRX54" s="1332"/>
      <c r="BRY54" s="1332"/>
      <c r="BRZ54" s="1332"/>
      <c r="BSA54" s="1332"/>
      <c r="BSB54" s="1332"/>
      <c r="BSC54" s="1332"/>
      <c r="BSD54" s="1332"/>
      <c r="BSE54" s="1332"/>
      <c r="BSF54" s="1332"/>
      <c r="BSG54" s="1332"/>
      <c r="BSH54" s="1332"/>
      <c r="BSI54" s="1332"/>
      <c r="BSJ54" s="1332"/>
      <c r="BSK54" s="1332"/>
      <c r="BSL54" s="1332"/>
      <c r="BSM54" s="1332"/>
      <c r="BSN54" s="1332"/>
      <c r="BSO54" s="1332"/>
      <c r="BSP54" s="1332"/>
      <c r="BSQ54" s="1332"/>
      <c r="BSR54" s="1332"/>
      <c r="BSS54" s="1332"/>
      <c r="BST54" s="1332"/>
      <c r="BSU54" s="1332"/>
      <c r="BSV54" s="1332"/>
      <c r="BSW54" s="1332"/>
      <c r="BSX54" s="1332"/>
      <c r="BSY54" s="1332"/>
      <c r="BSZ54" s="1332"/>
      <c r="BTA54" s="1332"/>
      <c r="BTB54" s="1332"/>
      <c r="BTC54" s="1332"/>
      <c r="BTD54" s="1332"/>
      <c r="BTE54" s="1332"/>
      <c r="BTF54" s="1332"/>
      <c r="BTG54" s="1332"/>
      <c r="BTH54" s="1332"/>
      <c r="BTI54" s="1332"/>
      <c r="BTJ54" s="1332"/>
      <c r="BTK54" s="1332"/>
      <c r="BTL54" s="1332"/>
      <c r="BTM54" s="1332"/>
      <c r="BTN54" s="1332"/>
      <c r="BTO54" s="1332"/>
      <c r="BTP54" s="1332"/>
      <c r="BTQ54" s="1332"/>
      <c r="BTR54" s="1332"/>
      <c r="BTS54" s="1332"/>
      <c r="BTT54" s="1332"/>
      <c r="BTU54" s="1332"/>
      <c r="BTV54" s="1332"/>
      <c r="BTW54" s="1332"/>
      <c r="BTX54" s="1332"/>
      <c r="BTY54" s="1332"/>
      <c r="BTZ54" s="1332"/>
      <c r="BUA54" s="1332"/>
      <c r="BUB54" s="1332"/>
      <c r="BUC54" s="1332"/>
      <c r="BUD54" s="1332"/>
      <c r="BUE54" s="1332"/>
      <c r="BUF54" s="1332"/>
      <c r="BUG54" s="1332"/>
      <c r="BUH54" s="1332"/>
      <c r="BUI54" s="1332"/>
      <c r="BUJ54" s="1332"/>
      <c r="BUK54" s="1332"/>
      <c r="BUL54" s="1332"/>
      <c r="BUM54" s="1332"/>
      <c r="BUN54" s="1332"/>
      <c r="BUO54" s="1332"/>
      <c r="BUP54" s="1332"/>
      <c r="BUQ54" s="1332"/>
      <c r="BUR54" s="1332"/>
      <c r="BUS54" s="1332"/>
      <c r="BUT54" s="1332"/>
      <c r="BUU54" s="1332"/>
      <c r="BUV54" s="1332"/>
      <c r="BUW54" s="1332"/>
      <c r="BUX54" s="1332"/>
      <c r="BUY54" s="1332"/>
      <c r="BUZ54" s="1332"/>
      <c r="BVA54" s="1332"/>
      <c r="BVB54" s="1332"/>
      <c r="BVC54" s="1332"/>
      <c r="BVD54" s="1332"/>
      <c r="BVE54" s="1332"/>
      <c r="BVF54" s="1332"/>
      <c r="BVG54" s="1332"/>
      <c r="BVH54" s="1332"/>
      <c r="BVI54" s="1332"/>
      <c r="BVJ54" s="1332"/>
      <c r="BVK54" s="1332"/>
      <c r="BVL54" s="1332"/>
      <c r="BVM54" s="1332"/>
      <c r="BVN54" s="1332"/>
      <c r="BVO54" s="1332"/>
      <c r="BVP54" s="1332"/>
      <c r="BVQ54" s="1332"/>
      <c r="BVR54" s="1332"/>
      <c r="BVS54" s="1332"/>
      <c r="BVT54" s="1332"/>
      <c r="BVU54" s="1332"/>
      <c r="BVV54" s="1332"/>
      <c r="BVW54" s="1332"/>
      <c r="BVX54" s="1332"/>
      <c r="BVY54" s="1332"/>
      <c r="BVZ54" s="1332"/>
      <c r="BWA54" s="1332"/>
      <c r="BWB54" s="1332"/>
      <c r="BWC54" s="1332"/>
      <c r="BWD54" s="1332"/>
      <c r="BWE54" s="1332"/>
      <c r="BWF54" s="1332"/>
      <c r="BWG54" s="1332"/>
      <c r="BWH54" s="1332"/>
      <c r="BWI54" s="1332"/>
      <c r="BWJ54" s="1332"/>
      <c r="BWK54" s="1332"/>
      <c r="BWL54" s="1332"/>
      <c r="BWM54" s="1332"/>
      <c r="BWN54" s="1332"/>
      <c r="BWO54" s="1332"/>
      <c r="BWP54" s="1332"/>
      <c r="BWQ54" s="1332"/>
      <c r="BWR54" s="1332"/>
      <c r="BWS54" s="1332"/>
      <c r="BWT54" s="1332"/>
      <c r="BWU54" s="1332"/>
      <c r="BWV54" s="1332"/>
      <c r="BWW54" s="1332"/>
      <c r="BWX54" s="1332"/>
      <c r="BWY54" s="1332"/>
      <c r="BWZ54" s="1332"/>
      <c r="BXA54" s="1332"/>
      <c r="BXB54" s="1332"/>
      <c r="BXC54" s="1332"/>
      <c r="BXD54" s="1332"/>
      <c r="BXE54" s="1332"/>
      <c r="BXF54" s="1332"/>
      <c r="BXG54" s="1332"/>
      <c r="BXH54" s="1332"/>
      <c r="BXI54" s="1332"/>
      <c r="BXJ54" s="1332"/>
      <c r="BXK54" s="1332"/>
      <c r="BXL54" s="1332"/>
      <c r="BXM54" s="1332"/>
      <c r="BXN54" s="1332"/>
      <c r="BXO54" s="1332"/>
      <c r="BXP54" s="1332"/>
      <c r="BXQ54" s="1332"/>
      <c r="BXR54" s="1332"/>
      <c r="BXS54" s="1332"/>
      <c r="BXT54" s="1332"/>
      <c r="BXU54" s="1332"/>
      <c r="BXV54" s="1332"/>
      <c r="BXW54" s="1332"/>
      <c r="BXX54" s="1332"/>
      <c r="BXY54" s="1332"/>
      <c r="BXZ54" s="1332"/>
      <c r="BYA54" s="1332"/>
      <c r="BYB54" s="1332"/>
      <c r="BYC54" s="1332"/>
      <c r="BYD54" s="1332"/>
      <c r="BYE54" s="1332"/>
      <c r="BYF54" s="1332"/>
      <c r="BYG54" s="1332"/>
      <c r="BYH54" s="1332"/>
      <c r="BYI54" s="1332"/>
      <c r="BYJ54" s="1332"/>
      <c r="BYK54" s="1332"/>
      <c r="BYL54" s="1332"/>
      <c r="BYM54" s="1332"/>
      <c r="BYN54" s="1332"/>
      <c r="BYO54" s="1332"/>
      <c r="BYP54" s="1332"/>
      <c r="BYQ54" s="1332"/>
      <c r="BYR54" s="1332"/>
      <c r="BYS54" s="1332"/>
      <c r="BYT54" s="1332"/>
      <c r="BYU54" s="1332"/>
      <c r="BYV54" s="1332"/>
      <c r="BYW54" s="1332"/>
      <c r="BYX54" s="1332"/>
      <c r="BYY54" s="1332"/>
      <c r="BYZ54" s="1332"/>
      <c r="BZA54" s="1332"/>
      <c r="BZB54" s="1332"/>
      <c r="BZC54" s="1332"/>
      <c r="BZD54" s="1332"/>
      <c r="BZE54" s="1332"/>
      <c r="BZF54" s="1332"/>
      <c r="BZG54" s="1332"/>
      <c r="BZH54" s="1332"/>
      <c r="BZI54" s="1332"/>
      <c r="BZJ54" s="1332"/>
      <c r="BZK54" s="1332"/>
      <c r="BZL54" s="1332"/>
      <c r="BZM54" s="1332"/>
      <c r="BZN54" s="1332"/>
      <c r="BZO54" s="1332"/>
      <c r="BZP54" s="1332"/>
      <c r="BZQ54" s="1332"/>
      <c r="BZR54" s="1332"/>
      <c r="BZS54" s="1332"/>
      <c r="BZT54" s="1332"/>
      <c r="BZU54" s="1332"/>
      <c r="BZV54" s="1332"/>
      <c r="BZW54" s="1332"/>
      <c r="BZX54" s="1332"/>
      <c r="BZY54" s="1332"/>
      <c r="BZZ54" s="1332"/>
      <c r="CAA54" s="1332"/>
      <c r="CAB54" s="1332"/>
      <c r="CAC54" s="1332"/>
      <c r="CAD54" s="1332"/>
      <c r="CAE54" s="1332"/>
      <c r="CAF54" s="1332"/>
      <c r="CAG54" s="1332"/>
      <c r="CAH54" s="1332"/>
      <c r="CAI54" s="1332"/>
      <c r="CAJ54" s="1332"/>
      <c r="CAK54" s="1332"/>
      <c r="CAL54" s="1332"/>
      <c r="CAM54" s="1332"/>
      <c r="CAN54" s="1332"/>
      <c r="CAO54" s="1332"/>
      <c r="CAP54" s="1332"/>
      <c r="CAQ54" s="1332"/>
      <c r="CAR54" s="1332"/>
      <c r="CAS54" s="1332"/>
      <c r="CAT54" s="1332"/>
      <c r="CAU54" s="1332"/>
      <c r="CAV54" s="1332"/>
      <c r="CAW54" s="1332"/>
      <c r="CAX54" s="1332"/>
      <c r="CAY54" s="1332"/>
      <c r="CAZ54" s="1332"/>
      <c r="CBA54" s="1332"/>
      <c r="CBB54" s="1332"/>
      <c r="CBC54" s="1332"/>
      <c r="CBD54" s="1332"/>
      <c r="CBE54" s="1332"/>
      <c r="CBF54" s="1332"/>
      <c r="CBG54" s="1332"/>
      <c r="CBH54" s="1332"/>
      <c r="CBI54" s="1332"/>
      <c r="CBJ54" s="1332"/>
      <c r="CBK54" s="1332"/>
      <c r="CBL54" s="1332"/>
      <c r="CBM54" s="1332"/>
      <c r="CBN54" s="1332"/>
      <c r="CBO54" s="1332"/>
      <c r="CBP54" s="1332"/>
      <c r="CBQ54" s="1332"/>
      <c r="CBR54" s="1332"/>
      <c r="CBS54" s="1332"/>
      <c r="CBT54" s="1332"/>
      <c r="CBU54" s="1332"/>
      <c r="CBV54" s="1332"/>
      <c r="CBW54" s="1332"/>
      <c r="CBX54" s="1332"/>
      <c r="CBY54" s="1332"/>
      <c r="CBZ54" s="1332"/>
      <c r="CCA54" s="1332"/>
      <c r="CCB54" s="1332"/>
      <c r="CCC54" s="1332"/>
      <c r="CCD54" s="1332"/>
      <c r="CCE54" s="1332"/>
      <c r="CCF54" s="1332"/>
      <c r="CCG54" s="1332"/>
      <c r="CCH54" s="1332"/>
      <c r="CCI54" s="1332"/>
      <c r="CCJ54" s="1332"/>
      <c r="CCK54" s="1332"/>
      <c r="CCL54" s="1332"/>
      <c r="CCM54" s="1332"/>
      <c r="CCN54" s="1332"/>
      <c r="CCO54" s="1332"/>
      <c r="CCP54" s="1332"/>
      <c r="CCQ54" s="1332"/>
      <c r="CCR54" s="1332"/>
      <c r="CCS54" s="1332"/>
      <c r="CCT54" s="1332"/>
      <c r="CCU54" s="1332"/>
      <c r="CCV54" s="1332"/>
      <c r="CCW54" s="1332"/>
      <c r="CCX54" s="1332"/>
      <c r="CCY54" s="1332"/>
      <c r="CCZ54" s="1332"/>
      <c r="CDA54" s="1332"/>
      <c r="CDB54" s="1332"/>
      <c r="CDC54" s="1332"/>
      <c r="CDD54" s="1332"/>
      <c r="CDE54" s="1332"/>
      <c r="CDF54" s="1332"/>
      <c r="CDG54" s="1332"/>
      <c r="CDH54" s="1332"/>
      <c r="CDI54" s="1332"/>
      <c r="CDJ54" s="1332"/>
      <c r="CDK54" s="1332"/>
      <c r="CDL54" s="1332"/>
      <c r="CDM54" s="1332"/>
      <c r="CDN54" s="1332"/>
      <c r="CDO54" s="1332"/>
      <c r="CDP54" s="1332"/>
      <c r="CDQ54" s="1332"/>
      <c r="CDR54" s="1332"/>
      <c r="CDS54" s="1332"/>
      <c r="CDT54" s="1332"/>
      <c r="CDU54" s="1332"/>
      <c r="CDV54" s="1332"/>
      <c r="CDW54" s="1332"/>
      <c r="CDX54" s="1332"/>
      <c r="CDY54" s="1332"/>
      <c r="CDZ54" s="1332"/>
      <c r="CEA54" s="1332"/>
      <c r="CEB54" s="1332"/>
      <c r="CEC54" s="1332"/>
      <c r="CED54" s="1332"/>
      <c r="CEE54" s="1332"/>
      <c r="CEF54" s="1332"/>
      <c r="CEG54" s="1332"/>
      <c r="CEH54" s="1332"/>
      <c r="CEI54" s="1332"/>
      <c r="CEJ54" s="1332"/>
      <c r="CEK54" s="1332"/>
      <c r="CEL54" s="1332"/>
      <c r="CEM54" s="1332"/>
      <c r="CEN54" s="1332"/>
      <c r="CEO54" s="1332"/>
      <c r="CEP54" s="1332"/>
      <c r="CEQ54" s="1332"/>
      <c r="CER54" s="1332"/>
      <c r="CES54" s="1332"/>
      <c r="CET54" s="1332"/>
      <c r="CEU54" s="1332"/>
      <c r="CEV54" s="1332"/>
      <c r="CEW54" s="1332"/>
      <c r="CEX54" s="1332"/>
      <c r="CEY54" s="1332"/>
      <c r="CEZ54" s="1332"/>
      <c r="CFA54" s="1332"/>
      <c r="CFB54" s="1332"/>
      <c r="CFC54" s="1332"/>
      <c r="CFD54" s="1332"/>
      <c r="CFE54" s="1332"/>
      <c r="CFF54" s="1332"/>
      <c r="CFG54" s="1332"/>
      <c r="CFH54" s="1332"/>
      <c r="CFI54" s="1332"/>
      <c r="CFJ54" s="1332"/>
      <c r="CFK54" s="1332"/>
      <c r="CFL54" s="1332"/>
      <c r="CFM54" s="1332"/>
      <c r="CFN54" s="1332"/>
      <c r="CFO54" s="1332"/>
      <c r="CFP54" s="1332"/>
      <c r="CFQ54" s="1332"/>
      <c r="CFR54" s="1332"/>
      <c r="CFS54" s="1332"/>
      <c r="CFT54" s="1332"/>
      <c r="CFU54" s="1332"/>
      <c r="CFV54" s="1332"/>
      <c r="CFW54" s="1332"/>
      <c r="CFX54" s="1332"/>
      <c r="CFY54" s="1332"/>
      <c r="CFZ54" s="1332"/>
      <c r="CGA54" s="1332"/>
      <c r="CGB54" s="1332"/>
      <c r="CGC54" s="1332"/>
      <c r="CGD54" s="1332"/>
      <c r="CGE54" s="1332"/>
      <c r="CGF54" s="1332"/>
      <c r="CGG54" s="1332"/>
      <c r="CGH54" s="1332"/>
      <c r="CGI54" s="1332"/>
      <c r="CGJ54" s="1332"/>
      <c r="CGK54" s="1332"/>
      <c r="CGL54" s="1332"/>
      <c r="CGM54" s="1332"/>
      <c r="CGN54" s="1332"/>
      <c r="CGO54" s="1332"/>
      <c r="CGP54" s="1332"/>
      <c r="CGQ54" s="1332"/>
      <c r="CGR54" s="1332"/>
      <c r="CGS54" s="1332"/>
      <c r="CGT54" s="1332"/>
      <c r="CGU54" s="1332"/>
      <c r="CGV54" s="1332"/>
      <c r="CGW54" s="1332"/>
      <c r="CGX54" s="1332"/>
      <c r="CGY54" s="1332"/>
      <c r="CGZ54" s="1332"/>
      <c r="CHA54" s="1332"/>
      <c r="CHB54" s="1332"/>
      <c r="CHC54" s="1332"/>
      <c r="CHD54" s="1332"/>
      <c r="CHE54" s="1332"/>
      <c r="CHF54" s="1332"/>
      <c r="CHG54" s="1332"/>
      <c r="CHH54" s="1332"/>
      <c r="CHI54" s="1332"/>
      <c r="CHJ54" s="1332"/>
      <c r="CHK54" s="1332"/>
      <c r="CHL54" s="1332"/>
      <c r="CHM54" s="1332"/>
      <c r="CHN54" s="1332"/>
      <c r="CHO54" s="1332"/>
      <c r="CHP54" s="1332"/>
      <c r="CHQ54" s="1332"/>
      <c r="CHR54" s="1332"/>
      <c r="CHS54" s="1332"/>
      <c r="CHT54" s="1332"/>
      <c r="CHU54" s="1332"/>
      <c r="CHV54" s="1332"/>
      <c r="CHW54" s="1332"/>
      <c r="CHX54" s="1332"/>
      <c r="CHY54" s="1332"/>
      <c r="CHZ54" s="1332"/>
      <c r="CIA54" s="1332"/>
      <c r="CIB54" s="1332"/>
      <c r="CIC54" s="1332"/>
      <c r="CID54" s="1332"/>
      <c r="CIE54" s="1332"/>
      <c r="CIF54" s="1332"/>
      <c r="CIG54" s="1332"/>
      <c r="CIH54" s="1332"/>
      <c r="CII54" s="1332"/>
      <c r="CIJ54" s="1332"/>
      <c r="CIK54" s="1332"/>
      <c r="CIL54" s="1332"/>
      <c r="CIM54" s="1332"/>
      <c r="CIN54" s="1332"/>
      <c r="CIO54" s="1332"/>
      <c r="CIP54" s="1332"/>
      <c r="CIQ54" s="1332"/>
      <c r="CIR54" s="1332"/>
      <c r="CIS54" s="1332"/>
      <c r="CIT54" s="1332"/>
      <c r="CIU54" s="1332"/>
      <c r="CIV54" s="1332"/>
      <c r="CIW54" s="1332"/>
      <c r="CIX54" s="1332"/>
      <c r="CIY54" s="1332"/>
      <c r="CIZ54" s="1332"/>
      <c r="CJA54" s="1332"/>
      <c r="CJB54" s="1332"/>
      <c r="CJC54" s="1332"/>
      <c r="CJD54" s="1332"/>
      <c r="CJE54" s="1332"/>
      <c r="CJF54" s="1332"/>
      <c r="CJG54" s="1332"/>
      <c r="CJH54" s="1332"/>
      <c r="CJI54" s="1332"/>
      <c r="CJJ54" s="1332"/>
      <c r="CJK54" s="1332"/>
      <c r="CJL54" s="1332"/>
      <c r="CJM54" s="1332"/>
      <c r="CJN54" s="1332"/>
      <c r="CJO54" s="1332"/>
      <c r="CJP54" s="1332"/>
      <c r="CJQ54" s="1332"/>
      <c r="CJR54" s="1332"/>
      <c r="CJS54" s="1332"/>
      <c r="CJT54" s="1332"/>
      <c r="CJU54" s="1332"/>
      <c r="CJV54" s="1332"/>
      <c r="CJW54" s="1332"/>
      <c r="CJX54" s="1332"/>
      <c r="CJY54" s="1332"/>
      <c r="CJZ54" s="1332"/>
      <c r="CKA54" s="1332"/>
      <c r="CKB54" s="1332"/>
      <c r="CKC54" s="1332"/>
      <c r="CKD54" s="1332"/>
      <c r="CKE54" s="1332"/>
      <c r="CKF54" s="1332"/>
      <c r="CKG54" s="1332"/>
      <c r="CKH54" s="1332"/>
      <c r="CKI54" s="1332"/>
      <c r="CKJ54" s="1332"/>
      <c r="CKK54" s="1332"/>
      <c r="CKL54" s="1332"/>
      <c r="CKM54" s="1332"/>
      <c r="CKN54" s="1332"/>
      <c r="CKO54" s="1332"/>
      <c r="CKP54" s="1332"/>
      <c r="CKQ54" s="1332"/>
      <c r="CKR54" s="1332"/>
      <c r="CKS54" s="1332"/>
      <c r="CKT54" s="1332"/>
      <c r="CKU54" s="1332"/>
      <c r="CKV54" s="1332"/>
      <c r="CKW54" s="1332"/>
      <c r="CKX54" s="1332"/>
      <c r="CKY54" s="1332"/>
      <c r="CKZ54" s="1332"/>
      <c r="CLA54" s="1332"/>
      <c r="CLB54" s="1332"/>
      <c r="CLC54" s="1332"/>
      <c r="CLD54" s="1332"/>
      <c r="CLE54" s="1332"/>
      <c r="CLF54" s="1332"/>
      <c r="CLG54" s="1332"/>
      <c r="CLH54" s="1332"/>
      <c r="CLI54" s="1332"/>
      <c r="CLJ54" s="1332"/>
      <c r="CLK54" s="1332"/>
      <c r="CLL54" s="1332"/>
      <c r="CLM54" s="1332"/>
      <c r="CLN54" s="1332"/>
      <c r="CLO54" s="1332"/>
      <c r="CLP54" s="1332"/>
      <c r="CLQ54" s="1332"/>
      <c r="CLR54" s="1332"/>
      <c r="CLS54" s="1332"/>
      <c r="CLT54" s="1332"/>
      <c r="CLU54" s="1332"/>
      <c r="CLV54" s="1332"/>
      <c r="CLW54" s="1332"/>
      <c r="CLX54" s="1332"/>
      <c r="CLY54" s="1332"/>
      <c r="CLZ54" s="1332"/>
      <c r="CMA54" s="1332"/>
      <c r="CMB54" s="1332"/>
      <c r="CMC54" s="1332"/>
      <c r="CMD54" s="1332"/>
      <c r="CME54" s="1332"/>
      <c r="CMF54" s="1332"/>
      <c r="CMG54" s="1332"/>
      <c r="CMH54" s="1332"/>
      <c r="CMI54" s="1332"/>
      <c r="CMJ54" s="1332"/>
      <c r="CMK54" s="1332"/>
      <c r="CML54" s="1332"/>
      <c r="CMM54" s="1332"/>
      <c r="CMN54" s="1332"/>
      <c r="CMO54" s="1332"/>
      <c r="CMP54" s="1332"/>
      <c r="CMQ54" s="1332"/>
      <c r="CMR54" s="1332"/>
      <c r="CMS54" s="1332"/>
      <c r="CMT54" s="1332"/>
      <c r="CMU54" s="1332"/>
      <c r="CMV54" s="1332"/>
      <c r="CMW54" s="1332"/>
      <c r="CMX54" s="1332"/>
      <c r="CMY54" s="1332"/>
      <c r="CMZ54" s="1332"/>
      <c r="CNA54" s="1332"/>
      <c r="CNB54" s="1332"/>
      <c r="CNC54" s="1332"/>
      <c r="CND54" s="1332"/>
      <c r="CNE54" s="1332"/>
      <c r="CNF54" s="1332"/>
      <c r="CNG54" s="1332"/>
      <c r="CNH54" s="1332"/>
      <c r="CNI54" s="1332"/>
      <c r="CNJ54" s="1332"/>
      <c r="CNK54" s="1332"/>
      <c r="CNL54" s="1332"/>
      <c r="CNM54" s="1332"/>
      <c r="CNN54" s="1332"/>
      <c r="CNO54" s="1332"/>
      <c r="CNP54" s="1332"/>
      <c r="CNQ54" s="1332"/>
      <c r="CNR54" s="1332"/>
      <c r="CNS54" s="1332"/>
      <c r="CNT54" s="1332"/>
      <c r="CNU54" s="1332"/>
      <c r="CNV54" s="1332"/>
      <c r="CNW54" s="1332"/>
      <c r="CNX54" s="1332"/>
      <c r="CNY54" s="1332"/>
      <c r="CNZ54" s="1332"/>
      <c r="COA54" s="1332"/>
      <c r="COB54" s="1332"/>
      <c r="COC54" s="1332"/>
      <c r="COD54" s="1332"/>
      <c r="COE54" s="1332"/>
      <c r="COF54" s="1332"/>
      <c r="COG54" s="1332"/>
      <c r="COH54" s="1332"/>
      <c r="COI54" s="1332"/>
      <c r="COJ54" s="1332"/>
      <c r="COK54" s="1332"/>
      <c r="COL54" s="1332"/>
      <c r="COM54" s="1332"/>
      <c r="CON54" s="1332"/>
      <c r="COO54" s="1332"/>
      <c r="COP54" s="1332"/>
      <c r="COQ54" s="1332"/>
      <c r="COR54" s="1332"/>
      <c r="COS54" s="1332"/>
      <c r="COT54" s="1332"/>
      <c r="COU54" s="1332"/>
      <c r="COV54" s="1332"/>
      <c r="COW54" s="1332"/>
      <c r="COX54" s="1332"/>
      <c r="COY54" s="1332"/>
      <c r="COZ54" s="1332"/>
      <c r="CPA54" s="1332"/>
      <c r="CPB54" s="1332"/>
      <c r="CPC54" s="1332"/>
      <c r="CPD54" s="1332"/>
      <c r="CPE54" s="1332"/>
      <c r="CPF54" s="1332"/>
      <c r="CPG54" s="1332"/>
      <c r="CPH54" s="1332"/>
      <c r="CPI54" s="1332"/>
      <c r="CPJ54" s="1332"/>
      <c r="CPK54" s="1332"/>
      <c r="CPL54" s="1332"/>
      <c r="CPM54" s="1332"/>
      <c r="CPN54" s="1332"/>
      <c r="CPO54" s="1332"/>
      <c r="CPP54" s="1332"/>
      <c r="CPQ54" s="1332"/>
      <c r="CPR54" s="1332"/>
      <c r="CPS54" s="1332"/>
      <c r="CPT54" s="1332"/>
      <c r="CPU54" s="1332"/>
      <c r="CPV54" s="1332"/>
      <c r="CPW54" s="1332"/>
      <c r="CPX54" s="1332"/>
      <c r="CPY54" s="1332"/>
      <c r="CPZ54" s="1332"/>
      <c r="CQA54" s="1332"/>
      <c r="CQB54" s="1332"/>
      <c r="CQC54" s="1332"/>
      <c r="CQD54" s="1332"/>
      <c r="CQE54" s="1332"/>
      <c r="CQF54" s="1332"/>
      <c r="CQG54" s="1332"/>
      <c r="CQH54" s="1332"/>
      <c r="CQI54" s="1332"/>
      <c r="CQJ54" s="1332"/>
      <c r="CQK54" s="1332"/>
      <c r="CQL54" s="1332"/>
      <c r="CQM54" s="1332"/>
      <c r="CQN54" s="1332"/>
      <c r="CQO54" s="1332"/>
      <c r="CQP54" s="1332"/>
      <c r="CQQ54" s="1332"/>
      <c r="CQR54" s="1332"/>
      <c r="CQS54" s="1332"/>
      <c r="CQT54" s="1332"/>
      <c r="CQU54" s="1332"/>
      <c r="CQV54" s="1332"/>
      <c r="CQW54" s="1332"/>
      <c r="CQX54" s="1332"/>
      <c r="CQY54" s="1332"/>
      <c r="CQZ54" s="1332"/>
      <c r="CRA54" s="1332"/>
      <c r="CRB54" s="1332"/>
      <c r="CRC54" s="1332"/>
      <c r="CRD54" s="1332"/>
      <c r="CRE54" s="1332"/>
      <c r="CRF54" s="1332"/>
      <c r="CRG54" s="1332"/>
      <c r="CRH54" s="1332"/>
      <c r="CRI54" s="1332"/>
      <c r="CRJ54" s="1332"/>
      <c r="CRK54" s="1332"/>
      <c r="CRL54" s="1332"/>
      <c r="CRM54" s="1332"/>
      <c r="CRN54" s="1332"/>
      <c r="CRO54" s="1332"/>
      <c r="CRP54" s="1332"/>
      <c r="CRQ54" s="1332"/>
      <c r="CRR54" s="1332"/>
      <c r="CRS54" s="1332"/>
      <c r="CRT54" s="1332"/>
      <c r="CRU54" s="1332"/>
      <c r="CRV54" s="1332"/>
      <c r="CRW54" s="1332"/>
      <c r="CRX54" s="1332"/>
      <c r="CRY54" s="1332"/>
      <c r="CRZ54" s="1332"/>
      <c r="CSA54" s="1332"/>
      <c r="CSB54" s="1332"/>
      <c r="CSC54" s="1332"/>
      <c r="CSD54" s="1332"/>
      <c r="CSE54" s="1332"/>
      <c r="CSF54" s="1332"/>
      <c r="CSG54" s="1332"/>
      <c r="CSH54" s="1332"/>
      <c r="CSI54" s="1332"/>
      <c r="CSJ54" s="1332"/>
      <c r="CSK54" s="1332"/>
      <c r="CSL54" s="1332"/>
      <c r="CSM54" s="1332"/>
      <c r="CSN54" s="1332"/>
      <c r="CSO54" s="1332"/>
      <c r="CSP54" s="1332"/>
      <c r="CSQ54" s="1332"/>
      <c r="CSR54" s="1332"/>
      <c r="CSS54" s="1332"/>
      <c r="CST54" s="1332"/>
      <c r="CSU54" s="1332"/>
      <c r="CSV54" s="1332"/>
      <c r="CSW54" s="1332"/>
      <c r="CSX54" s="1332"/>
      <c r="CSY54" s="1332"/>
      <c r="CSZ54" s="1332"/>
      <c r="CTA54" s="1332"/>
      <c r="CTB54" s="1332"/>
      <c r="CTC54" s="1332"/>
      <c r="CTD54" s="1332"/>
      <c r="CTE54" s="1332"/>
      <c r="CTF54" s="1332"/>
      <c r="CTG54" s="1332"/>
      <c r="CTH54" s="1332"/>
      <c r="CTI54" s="1332"/>
      <c r="CTJ54" s="1332"/>
      <c r="CTK54" s="1332"/>
      <c r="CTL54" s="1332"/>
      <c r="CTM54" s="1332"/>
      <c r="CTN54" s="1332"/>
      <c r="CTO54" s="1332"/>
      <c r="CTP54" s="1332"/>
      <c r="CTQ54" s="1332"/>
      <c r="CTR54" s="1332"/>
      <c r="CTS54" s="1332"/>
      <c r="CTT54" s="1332"/>
      <c r="CTU54" s="1332"/>
      <c r="CTV54" s="1332"/>
      <c r="CTW54" s="1332"/>
      <c r="CTX54" s="1332"/>
      <c r="CTY54" s="1332"/>
      <c r="CTZ54" s="1332"/>
      <c r="CUA54" s="1332"/>
      <c r="CUB54" s="1332"/>
      <c r="CUC54" s="1332"/>
      <c r="CUD54" s="1332"/>
      <c r="CUE54" s="1332"/>
      <c r="CUF54" s="1332"/>
      <c r="CUG54" s="1332"/>
      <c r="CUH54" s="1332"/>
      <c r="CUI54" s="1332"/>
      <c r="CUJ54" s="1332"/>
      <c r="CUK54" s="1332"/>
      <c r="CUL54" s="1332"/>
      <c r="CUM54" s="1332"/>
      <c r="CUN54" s="1332"/>
      <c r="CUO54" s="1332"/>
      <c r="CUP54" s="1332"/>
      <c r="CUQ54" s="1332"/>
      <c r="CUR54" s="1332"/>
      <c r="CUS54" s="1332"/>
      <c r="CUT54" s="1332"/>
      <c r="CUU54" s="1332"/>
      <c r="CUV54" s="1332"/>
      <c r="CUW54" s="1332"/>
      <c r="CUX54" s="1332"/>
      <c r="CUY54" s="1332"/>
      <c r="CUZ54" s="1332"/>
      <c r="CVA54" s="1332"/>
      <c r="CVB54" s="1332"/>
      <c r="CVC54" s="1332"/>
      <c r="CVD54" s="1332"/>
      <c r="CVE54" s="1332"/>
      <c r="CVF54" s="1332"/>
      <c r="CVG54" s="1332"/>
      <c r="CVH54" s="1332"/>
      <c r="CVI54" s="1332"/>
      <c r="CVJ54" s="1332"/>
      <c r="CVK54" s="1332"/>
      <c r="CVL54" s="1332"/>
      <c r="CVM54" s="1332"/>
      <c r="CVN54" s="1332"/>
      <c r="CVO54" s="1332"/>
      <c r="CVP54" s="1332"/>
      <c r="CVQ54" s="1332"/>
      <c r="CVR54" s="1332"/>
      <c r="CVS54" s="1332"/>
      <c r="CVT54" s="1332"/>
      <c r="CVU54" s="1332"/>
      <c r="CVV54" s="1332"/>
      <c r="CVW54" s="1332"/>
      <c r="CVX54" s="1332"/>
      <c r="CVY54" s="1332"/>
      <c r="CVZ54" s="1332"/>
      <c r="CWA54" s="1332"/>
      <c r="CWB54" s="1332"/>
      <c r="CWC54" s="1332"/>
      <c r="CWD54" s="1332"/>
      <c r="CWE54" s="1332"/>
      <c r="CWF54" s="1332"/>
      <c r="CWG54" s="1332"/>
      <c r="CWH54" s="1332"/>
      <c r="CWI54" s="1332"/>
      <c r="CWJ54" s="1332"/>
      <c r="CWK54" s="1332"/>
      <c r="CWL54" s="1332"/>
      <c r="CWM54" s="1332"/>
      <c r="CWN54" s="1332"/>
      <c r="CWO54" s="1332"/>
      <c r="CWP54" s="1332"/>
      <c r="CWQ54" s="1332"/>
      <c r="CWR54" s="1332"/>
      <c r="CWS54" s="1332"/>
      <c r="CWT54" s="1332"/>
      <c r="CWU54" s="1332"/>
      <c r="CWV54" s="1332"/>
      <c r="CWW54" s="1332"/>
      <c r="CWX54" s="1332"/>
      <c r="CWY54" s="1332"/>
      <c r="CWZ54" s="1332"/>
      <c r="CXA54" s="1332"/>
      <c r="CXB54" s="1332"/>
      <c r="CXC54" s="1332"/>
      <c r="CXD54" s="1332"/>
      <c r="CXE54" s="1332"/>
      <c r="CXF54" s="1332"/>
      <c r="CXG54" s="1332"/>
      <c r="CXH54" s="1332"/>
      <c r="CXI54" s="1332"/>
      <c r="CXJ54" s="1332"/>
      <c r="CXK54" s="1332"/>
      <c r="CXL54" s="1332"/>
      <c r="CXM54" s="1332"/>
      <c r="CXN54" s="1332"/>
      <c r="CXO54" s="1332"/>
      <c r="CXP54" s="1332"/>
      <c r="CXQ54" s="1332"/>
      <c r="CXR54" s="1332"/>
      <c r="CXS54" s="1332"/>
      <c r="CXT54" s="1332"/>
      <c r="CXU54" s="1332"/>
      <c r="CXV54" s="1332"/>
      <c r="CXW54" s="1332"/>
      <c r="CXX54" s="1332"/>
      <c r="CXY54" s="1332"/>
      <c r="CXZ54" s="1332"/>
      <c r="CYA54" s="1332"/>
      <c r="CYB54" s="1332"/>
      <c r="CYC54" s="1332"/>
      <c r="CYD54" s="1332"/>
      <c r="CYE54" s="1332"/>
      <c r="CYF54" s="1332"/>
      <c r="CYG54" s="1332"/>
      <c r="CYH54" s="1332"/>
      <c r="CYI54" s="1332"/>
      <c r="CYJ54" s="1332"/>
      <c r="CYK54" s="1332"/>
      <c r="CYL54" s="1332"/>
      <c r="CYM54" s="1332"/>
      <c r="CYN54" s="1332"/>
      <c r="CYO54" s="1332"/>
      <c r="CYP54" s="1332"/>
      <c r="CYQ54" s="1332"/>
      <c r="CYR54" s="1332"/>
      <c r="CYS54" s="1332"/>
      <c r="CYT54" s="1332"/>
      <c r="CYU54" s="1332"/>
      <c r="CYV54" s="1332"/>
      <c r="CYW54" s="1332"/>
      <c r="CYX54" s="1332"/>
      <c r="CYY54" s="1332"/>
      <c r="CYZ54" s="1332"/>
      <c r="CZA54" s="1332"/>
      <c r="CZB54" s="1332"/>
      <c r="CZC54" s="1332"/>
      <c r="CZD54" s="1332"/>
      <c r="CZE54" s="1332"/>
      <c r="CZF54" s="1332"/>
      <c r="CZG54" s="1332"/>
      <c r="CZH54" s="1332"/>
      <c r="CZI54" s="1332"/>
      <c r="CZJ54" s="1332"/>
      <c r="CZK54" s="1332"/>
      <c r="CZL54" s="1332"/>
      <c r="CZM54" s="1332"/>
      <c r="CZN54" s="1332"/>
      <c r="CZO54" s="1332"/>
      <c r="CZP54" s="1332"/>
      <c r="CZQ54" s="1332"/>
      <c r="CZR54" s="1332"/>
      <c r="CZS54" s="1332"/>
      <c r="CZT54" s="1332"/>
      <c r="CZU54" s="1332"/>
      <c r="CZV54" s="1332"/>
      <c r="CZW54" s="1332"/>
      <c r="CZX54" s="1332"/>
      <c r="CZY54" s="1332"/>
      <c r="CZZ54" s="1332"/>
      <c r="DAA54" s="1332"/>
      <c r="DAB54" s="1332"/>
      <c r="DAC54" s="1332"/>
      <c r="DAD54" s="1332"/>
      <c r="DAE54" s="1332"/>
      <c r="DAF54" s="1332"/>
      <c r="DAG54" s="1332"/>
      <c r="DAH54" s="1332"/>
      <c r="DAI54" s="1332"/>
      <c r="DAJ54" s="1332"/>
      <c r="DAK54" s="1332"/>
      <c r="DAL54" s="1332"/>
      <c r="DAM54" s="1332"/>
      <c r="DAN54" s="1332"/>
      <c r="DAO54" s="1332"/>
      <c r="DAP54" s="1332"/>
      <c r="DAQ54" s="1332"/>
      <c r="DAR54" s="1332"/>
      <c r="DAS54" s="1332"/>
      <c r="DAT54" s="1332"/>
      <c r="DAU54" s="1332"/>
      <c r="DAV54" s="1332"/>
      <c r="DAW54" s="1332"/>
      <c r="DAX54" s="1332"/>
      <c r="DAY54" s="1332"/>
      <c r="DAZ54" s="1332"/>
      <c r="DBA54" s="1332"/>
      <c r="DBB54" s="1332"/>
      <c r="DBC54" s="1332"/>
      <c r="DBD54" s="1332"/>
      <c r="DBE54" s="1332"/>
      <c r="DBF54" s="1332"/>
      <c r="DBG54" s="1332"/>
      <c r="DBH54" s="1332"/>
      <c r="DBI54" s="1332"/>
      <c r="DBJ54" s="1332"/>
      <c r="DBK54" s="1332"/>
      <c r="DBL54" s="1332"/>
      <c r="DBM54" s="1332"/>
      <c r="DBN54" s="1332"/>
      <c r="DBO54" s="1332"/>
      <c r="DBP54" s="1332"/>
      <c r="DBQ54" s="1332"/>
      <c r="DBR54" s="1332"/>
      <c r="DBS54" s="1332"/>
      <c r="DBT54" s="1332"/>
      <c r="DBU54" s="1332"/>
      <c r="DBV54" s="1332"/>
      <c r="DBW54" s="1332"/>
      <c r="DBX54" s="1332"/>
      <c r="DBY54" s="1332"/>
      <c r="DBZ54" s="1332"/>
      <c r="DCA54" s="1332"/>
      <c r="DCB54" s="1332"/>
      <c r="DCC54" s="1332"/>
      <c r="DCD54" s="1332"/>
      <c r="DCE54" s="1332"/>
      <c r="DCF54" s="1332"/>
      <c r="DCG54" s="1332"/>
      <c r="DCH54" s="1332"/>
      <c r="DCI54" s="1332"/>
      <c r="DCJ54" s="1332"/>
      <c r="DCK54" s="1332"/>
      <c r="DCL54" s="1332"/>
      <c r="DCM54" s="1332"/>
      <c r="DCN54" s="1332"/>
      <c r="DCO54" s="1332"/>
      <c r="DCP54" s="1332"/>
      <c r="DCQ54" s="1332"/>
      <c r="DCR54" s="1332"/>
      <c r="DCS54" s="1332"/>
      <c r="DCT54" s="1332"/>
      <c r="DCU54" s="1332"/>
      <c r="DCV54" s="1332"/>
      <c r="DCW54" s="1332"/>
      <c r="DCX54" s="1332"/>
      <c r="DCY54" s="1332"/>
      <c r="DCZ54" s="1332"/>
      <c r="DDA54" s="1332"/>
      <c r="DDB54" s="1332"/>
      <c r="DDC54" s="1332"/>
      <c r="DDD54" s="1332"/>
      <c r="DDE54" s="1332"/>
      <c r="DDF54" s="1332"/>
      <c r="DDG54" s="1332"/>
      <c r="DDH54" s="1332"/>
      <c r="DDI54" s="1332"/>
      <c r="DDJ54" s="1332"/>
      <c r="DDK54" s="1332"/>
      <c r="DDL54" s="1332"/>
      <c r="DDM54" s="1332"/>
      <c r="DDN54" s="1332"/>
      <c r="DDO54" s="1332"/>
      <c r="DDP54" s="1332"/>
      <c r="DDQ54" s="1332"/>
      <c r="DDR54" s="1332"/>
      <c r="DDS54" s="1332"/>
      <c r="DDT54" s="1332"/>
      <c r="DDU54" s="1332"/>
      <c r="DDV54" s="1332"/>
      <c r="DDW54" s="1332"/>
      <c r="DDX54" s="1332"/>
      <c r="DDY54" s="1332"/>
      <c r="DDZ54" s="1332"/>
      <c r="DEA54" s="1332"/>
      <c r="DEB54" s="1332"/>
      <c r="DEC54" s="1332"/>
      <c r="DED54" s="1332"/>
      <c r="DEE54" s="1332"/>
      <c r="DEF54" s="1332"/>
      <c r="DEG54" s="1332"/>
      <c r="DEH54" s="1332"/>
      <c r="DEI54" s="1332"/>
      <c r="DEJ54" s="1332"/>
      <c r="DEK54" s="1332"/>
      <c r="DEL54" s="1332"/>
      <c r="DEM54" s="1332"/>
      <c r="DEN54" s="1332"/>
      <c r="DEO54" s="1332"/>
      <c r="DEP54" s="1332"/>
      <c r="DEQ54" s="1332"/>
      <c r="DER54" s="1332"/>
      <c r="DES54" s="1332"/>
      <c r="DET54" s="1332"/>
      <c r="DEU54" s="1332"/>
      <c r="DEV54" s="1332"/>
      <c r="DEW54" s="1332"/>
      <c r="DEX54" s="1332"/>
      <c r="DEY54" s="1332"/>
      <c r="DEZ54" s="1332"/>
      <c r="DFA54" s="1332"/>
      <c r="DFB54" s="1332"/>
      <c r="DFC54" s="1332"/>
      <c r="DFD54" s="1332"/>
      <c r="DFE54" s="1332"/>
      <c r="DFF54" s="1332"/>
      <c r="DFG54" s="1332"/>
      <c r="DFH54" s="1332"/>
      <c r="DFI54" s="1332"/>
      <c r="DFJ54" s="1332"/>
      <c r="DFK54" s="1332"/>
      <c r="DFL54" s="1332"/>
      <c r="DFM54" s="1332"/>
      <c r="DFN54" s="1332"/>
      <c r="DFO54" s="1332"/>
      <c r="DFP54" s="1332"/>
      <c r="DFQ54" s="1332"/>
      <c r="DFR54" s="1332"/>
      <c r="DFS54" s="1332"/>
      <c r="DFT54" s="1332"/>
      <c r="DFU54" s="1332"/>
      <c r="DFV54" s="1332"/>
      <c r="DFW54" s="1332"/>
      <c r="DFX54" s="1332"/>
      <c r="DFY54" s="1332"/>
      <c r="DFZ54" s="1332"/>
      <c r="DGA54" s="1332"/>
      <c r="DGB54" s="1332"/>
      <c r="DGC54" s="1332"/>
      <c r="DGD54" s="1332"/>
      <c r="DGE54" s="1332"/>
      <c r="DGF54" s="1332"/>
      <c r="DGG54" s="1332"/>
      <c r="DGH54" s="1332"/>
      <c r="DGI54" s="1332"/>
      <c r="DGJ54" s="1332"/>
      <c r="DGK54" s="1332"/>
      <c r="DGL54" s="1332"/>
      <c r="DGM54" s="1332"/>
      <c r="DGN54" s="1332"/>
      <c r="DGO54" s="1332"/>
      <c r="DGP54" s="1332"/>
      <c r="DGQ54" s="1332"/>
      <c r="DGR54" s="1332"/>
      <c r="DGS54" s="1332"/>
      <c r="DGT54" s="1332"/>
      <c r="DGU54" s="1332"/>
      <c r="DGV54" s="1332"/>
      <c r="DGW54" s="1332"/>
      <c r="DGX54" s="1332"/>
      <c r="DGY54" s="1332"/>
      <c r="DGZ54" s="1332"/>
      <c r="DHA54" s="1332"/>
      <c r="DHB54" s="1332"/>
      <c r="DHC54" s="1332"/>
      <c r="DHD54" s="1332"/>
      <c r="DHE54" s="1332"/>
      <c r="DHF54" s="1332"/>
      <c r="DHG54" s="1332"/>
      <c r="DHH54" s="1332"/>
      <c r="DHI54" s="1332"/>
      <c r="DHJ54" s="1332"/>
      <c r="DHK54" s="1332"/>
      <c r="DHL54" s="1332"/>
      <c r="DHM54" s="1332"/>
      <c r="DHN54" s="1332"/>
      <c r="DHO54" s="1332"/>
      <c r="DHP54" s="1332"/>
      <c r="DHQ54" s="1332"/>
      <c r="DHR54" s="1332"/>
      <c r="DHS54" s="1332"/>
      <c r="DHT54" s="1332"/>
      <c r="DHU54" s="1332"/>
      <c r="DHV54" s="1332"/>
      <c r="DHW54" s="1332"/>
      <c r="DHX54" s="1332"/>
      <c r="DHY54" s="1332"/>
      <c r="DHZ54" s="1332"/>
      <c r="DIA54" s="1332"/>
      <c r="DIB54" s="1332"/>
      <c r="DIC54" s="1332"/>
      <c r="DID54" s="1332"/>
      <c r="DIE54" s="1332"/>
      <c r="DIF54" s="1332"/>
      <c r="DIG54" s="1332"/>
      <c r="DIH54" s="1332"/>
      <c r="DII54" s="1332"/>
      <c r="DIJ54" s="1332"/>
      <c r="DIK54" s="1332"/>
      <c r="DIL54" s="1332"/>
      <c r="DIM54" s="1332"/>
      <c r="DIN54" s="1332"/>
      <c r="DIO54" s="1332"/>
      <c r="DIP54" s="1332"/>
      <c r="DIQ54" s="1332"/>
      <c r="DIR54" s="1332"/>
      <c r="DIS54" s="1332"/>
      <c r="DIT54" s="1332"/>
      <c r="DIU54" s="1332"/>
      <c r="DIV54" s="1332"/>
      <c r="DIW54" s="1332"/>
      <c r="DIX54" s="1332"/>
      <c r="DIY54" s="1332"/>
      <c r="DIZ54" s="1332"/>
      <c r="DJA54" s="1332"/>
      <c r="DJB54" s="1332"/>
      <c r="DJC54" s="1332"/>
      <c r="DJD54" s="1332"/>
      <c r="DJE54" s="1332"/>
      <c r="DJF54" s="1332"/>
      <c r="DJG54" s="1332"/>
      <c r="DJH54" s="1332"/>
      <c r="DJI54" s="1332"/>
      <c r="DJJ54" s="1332"/>
      <c r="DJK54" s="1332"/>
      <c r="DJL54" s="1332"/>
      <c r="DJM54" s="1332"/>
      <c r="DJN54" s="1332"/>
      <c r="DJO54" s="1332"/>
      <c r="DJP54" s="1332"/>
      <c r="DJQ54" s="1332"/>
      <c r="DJR54" s="1332"/>
      <c r="DJS54" s="1332"/>
      <c r="DJT54" s="1332"/>
      <c r="DJU54" s="1332"/>
      <c r="DJV54" s="1332"/>
      <c r="DJW54" s="1332"/>
      <c r="DJX54" s="1332"/>
      <c r="DJY54" s="1332"/>
      <c r="DJZ54" s="1332"/>
      <c r="DKA54" s="1332"/>
      <c r="DKB54" s="1332"/>
      <c r="DKC54" s="1332"/>
      <c r="DKD54" s="1332"/>
      <c r="DKE54" s="1332"/>
      <c r="DKF54" s="1332"/>
      <c r="DKG54" s="1332"/>
      <c r="DKH54" s="1332"/>
      <c r="DKI54" s="1332"/>
      <c r="DKJ54" s="1332"/>
      <c r="DKK54" s="1332"/>
      <c r="DKL54" s="1332"/>
      <c r="DKM54" s="1332"/>
      <c r="DKN54" s="1332"/>
      <c r="DKO54" s="1332"/>
      <c r="DKP54" s="1332"/>
      <c r="DKQ54" s="1332"/>
      <c r="DKR54" s="1332"/>
      <c r="DKS54" s="1332"/>
      <c r="DKT54" s="1332"/>
      <c r="DKU54" s="1332"/>
      <c r="DKV54" s="1332"/>
      <c r="DKW54" s="1332"/>
      <c r="DKX54" s="1332"/>
      <c r="DKY54" s="1332"/>
      <c r="DKZ54" s="1332"/>
      <c r="DLA54" s="1332"/>
      <c r="DLB54" s="1332"/>
      <c r="DLC54" s="1332"/>
      <c r="DLD54" s="1332"/>
      <c r="DLE54" s="1332"/>
      <c r="DLF54" s="1332"/>
      <c r="DLG54" s="1332"/>
      <c r="DLH54" s="1332"/>
      <c r="DLI54" s="1332"/>
      <c r="DLJ54" s="1332"/>
      <c r="DLK54" s="1332"/>
      <c r="DLL54" s="1332"/>
      <c r="DLM54" s="1332"/>
      <c r="DLN54" s="1332"/>
      <c r="DLO54" s="1332"/>
      <c r="DLP54" s="1332"/>
      <c r="DLQ54" s="1332"/>
      <c r="DLR54" s="1332"/>
      <c r="DLS54" s="1332"/>
      <c r="DLT54" s="1332"/>
      <c r="DLU54" s="1332"/>
      <c r="DLV54" s="1332"/>
      <c r="DLW54" s="1332"/>
      <c r="DLX54" s="1332"/>
      <c r="DLY54" s="1332"/>
      <c r="DLZ54" s="1332"/>
      <c r="DMA54" s="1332"/>
      <c r="DMB54" s="1332"/>
      <c r="DMC54" s="1332"/>
      <c r="DMD54" s="1332"/>
      <c r="DME54" s="1332"/>
      <c r="DMF54" s="1332"/>
      <c r="DMG54" s="1332"/>
      <c r="DMH54" s="1332"/>
      <c r="DMI54" s="1332"/>
      <c r="DMJ54" s="1332"/>
      <c r="DMK54" s="1332"/>
      <c r="DML54" s="1332"/>
      <c r="DMM54" s="1332"/>
      <c r="DMN54" s="1332"/>
      <c r="DMO54" s="1332"/>
      <c r="DMP54" s="1332"/>
      <c r="DMQ54" s="1332"/>
      <c r="DMR54" s="1332"/>
      <c r="DMS54" s="1332"/>
      <c r="DMT54" s="1332"/>
      <c r="DMU54" s="1332"/>
      <c r="DMV54" s="1332"/>
      <c r="DMW54" s="1332"/>
      <c r="DMX54" s="1332"/>
      <c r="DMY54" s="1332"/>
      <c r="DMZ54" s="1332"/>
      <c r="DNA54" s="1332"/>
      <c r="DNB54" s="1332"/>
      <c r="DNC54" s="1332"/>
      <c r="DND54" s="1332"/>
      <c r="DNE54" s="1332"/>
      <c r="DNF54" s="1332"/>
      <c r="DNG54" s="1332"/>
      <c r="DNH54" s="1332"/>
      <c r="DNI54" s="1332"/>
      <c r="DNJ54" s="1332"/>
      <c r="DNK54" s="1332"/>
      <c r="DNL54" s="1332"/>
      <c r="DNM54" s="1332"/>
      <c r="DNN54" s="1332"/>
      <c r="DNO54" s="1332"/>
      <c r="DNP54" s="1332"/>
      <c r="DNQ54" s="1332"/>
      <c r="DNR54" s="1332"/>
      <c r="DNS54" s="1332"/>
      <c r="DNT54" s="1332"/>
      <c r="DNU54" s="1332"/>
      <c r="DNV54" s="1332"/>
      <c r="DNW54" s="1332"/>
      <c r="DNX54" s="1332"/>
      <c r="DNY54" s="1332"/>
      <c r="DNZ54" s="1332"/>
      <c r="DOA54" s="1332"/>
      <c r="DOB54" s="1332"/>
      <c r="DOC54" s="1332"/>
      <c r="DOD54" s="1332"/>
      <c r="DOE54" s="1332"/>
      <c r="DOF54" s="1332"/>
      <c r="DOG54" s="1332"/>
      <c r="DOH54" s="1332"/>
      <c r="DOI54" s="1332"/>
      <c r="DOJ54" s="1332"/>
      <c r="DOK54" s="1332"/>
      <c r="DOL54" s="1332"/>
      <c r="DOM54" s="1332"/>
      <c r="DON54" s="1332"/>
      <c r="DOO54" s="1332"/>
      <c r="DOP54" s="1332"/>
      <c r="DOQ54" s="1332"/>
      <c r="DOR54" s="1332"/>
      <c r="DOS54" s="1332"/>
      <c r="DOT54" s="1332"/>
      <c r="DOU54" s="1332"/>
      <c r="DOV54" s="1332"/>
      <c r="DOW54" s="1332"/>
      <c r="DOX54" s="1332"/>
      <c r="DOY54" s="1332"/>
      <c r="DOZ54" s="1332"/>
      <c r="DPA54" s="1332"/>
      <c r="DPB54" s="1332"/>
      <c r="DPC54" s="1332"/>
      <c r="DPD54" s="1332"/>
      <c r="DPE54" s="1332"/>
      <c r="DPF54" s="1332"/>
      <c r="DPG54" s="1332"/>
      <c r="DPH54" s="1332"/>
      <c r="DPI54" s="1332"/>
      <c r="DPJ54" s="1332"/>
      <c r="DPK54" s="1332"/>
      <c r="DPL54" s="1332"/>
      <c r="DPM54" s="1332"/>
      <c r="DPN54" s="1332"/>
      <c r="DPO54" s="1332"/>
      <c r="DPP54" s="1332"/>
      <c r="DPQ54" s="1332"/>
      <c r="DPR54" s="1332"/>
      <c r="DPS54" s="1332"/>
      <c r="DPT54" s="1332"/>
      <c r="DPU54" s="1332"/>
      <c r="DPV54" s="1332"/>
      <c r="DPW54" s="1332"/>
      <c r="DPX54" s="1332"/>
      <c r="DPY54" s="1332"/>
      <c r="DPZ54" s="1332"/>
      <c r="DQA54" s="1332"/>
      <c r="DQB54" s="1332"/>
      <c r="DQC54" s="1332"/>
      <c r="DQD54" s="1332"/>
      <c r="DQE54" s="1332"/>
      <c r="DQF54" s="1332"/>
      <c r="DQG54" s="1332"/>
      <c r="DQH54" s="1332"/>
      <c r="DQI54" s="1332"/>
      <c r="DQJ54" s="1332"/>
      <c r="DQK54" s="1332"/>
      <c r="DQL54" s="1332"/>
      <c r="DQM54" s="1332"/>
      <c r="DQN54" s="1332"/>
      <c r="DQO54" s="1332"/>
      <c r="DQP54" s="1332"/>
      <c r="DQQ54" s="1332"/>
      <c r="DQR54" s="1332"/>
      <c r="DQS54" s="1332"/>
      <c r="DQT54" s="1332"/>
      <c r="DQU54" s="1332"/>
      <c r="DQV54" s="1332"/>
      <c r="DQW54" s="1332"/>
      <c r="DQX54" s="1332"/>
      <c r="DQY54" s="1332"/>
      <c r="DQZ54" s="1332"/>
      <c r="DRA54" s="1332"/>
      <c r="DRB54" s="1332"/>
      <c r="DRC54" s="1332"/>
      <c r="DRD54" s="1332"/>
      <c r="DRE54" s="1332"/>
      <c r="DRF54" s="1332"/>
      <c r="DRG54" s="1332"/>
      <c r="DRH54" s="1332"/>
      <c r="DRI54" s="1332"/>
      <c r="DRJ54" s="1332"/>
      <c r="DRK54" s="1332"/>
      <c r="DRL54" s="1332"/>
      <c r="DRM54" s="1332"/>
      <c r="DRN54" s="1332"/>
      <c r="DRO54" s="1332"/>
      <c r="DRP54" s="1332"/>
      <c r="DRQ54" s="1332"/>
      <c r="DRR54" s="1332"/>
      <c r="DRS54" s="1332"/>
      <c r="DRT54" s="1332"/>
      <c r="DRU54" s="1332"/>
      <c r="DRV54" s="1332"/>
      <c r="DRW54" s="1332"/>
      <c r="DRX54" s="1332"/>
      <c r="DRY54" s="1332"/>
      <c r="DRZ54" s="1332"/>
      <c r="DSA54" s="1332"/>
      <c r="DSB54" s="1332"/>
      <c r="DSC54" s="1332"/>
      <c r="DSD54" s="1332"/>
      <c r="DSE54" s="1332"/>
      <c r="DSF54" s="1332"/>
      <c r="DSG54" s="1332"/>
      <c r="DSH54" s="1332"/>
      <c r="DSI54" s="1332"/>
      <c r="DSJ54" s="1332"/>
      <c r="DSK54" s="1332"/>
      <c r="DSL54" s="1332"/>
      <c r="DSM54" s="1332"/>
      <c r="DSN54" s="1332"/>
      <c r="DSO54" s="1332"/>
      <c r="DSP54" s="1332"/>
      <c r="DSQ54" s="1332"/>
      <c r="DSR54" s="1332"/>
      <c r="DSS54" s="1332"/>
      <c r="DST54" s="1332"/>
      <c r="DSU54" s="1332"/>
      <c r="DSV54" s="1332"/>
      <c r="DSW54" s="1332"/>
      <c r="DSX54" s="1332"/>
      <c r="DSY54" s="1332"/>
      <c r="DSZ54" s="1332"/>
      <c r="DTA54" s="1332"/>
      <c r="DTB54" s="1332"/>
      <c r="DTC54" s="1332"/>
      <c r="DTD54" s="1332"/>
      <c r="DTE54" s="1332"/>
      <c r="DTF54" s="1332"/>
      <c r="DTG54" s="1332"/>
      <c r="DTH54" s="1332"/>
      <c r="DTI54" s="1332"/>
      <c r="DTJ54" s="1332"/>
      <c r="DTK54" s="1332"/>
      <c r="DTL54" s="1332"/>
      <c r="DTM54" s="1332"/>
      <c r="DTN54" s="1332"/>
      <c r="DTO54" s="1332"/>
      <c r="DTP54" s="1332"/>
      <c r="DTQ54" s="1332"/>
      <c r="DTR54" s="1332"/>
      <c r="DTS54" s="1332"/>
      <c r="DTT54" s="1332"/>
      <c r="DTU54" s="1332"/>
      <c r="DTV54" s="1332"/>
      <c r="DTW54" s="1332"/>
      <c r="DTX54" s="1332"/>
      <c r="DTY54" s="1332"/>
      <c r="DTZ54" s="1332"/>
      <c r="DUA54" s="1332"/>
      <c r="DUB54" s="1332"/>
      <c r="DUC54" s="1332"/>
      <c r="DUD54" s="1332"/>
      <c r="DUE54" s="1332"/>
      <c r="DUF54" s="1332"/>
      <c r="DUG54" s="1332"/>
      <c r="DUH54" s="1332"/>
      <c r="DUI54" s="1332"/>
      <c r="DUJ54" s="1332"/>
      <c r="DUK54" s="1332"/>
      <c r="DUL54" s="1332"/>
      <c r="DUM54" s="1332"/>
      <c r="DUN54" s="1332"/>
      <c r="DUO54" s="1332"/>
      <c r="DUP54" s="1332"/>
      <c r="DUQ54" s="1332"/>
      <c r="DUR54" s="1332"/>
      <c r="DUS54" s="1332"/>
      <c r="DUT54" s="1332"/>
      <c r="DUU54" s="1332"/>
      <c r="DUV54" s="1332"/>
      <c r="DUW54" s="1332"/>
      <c r="DUX54" s="1332"/>
      <c r="DUY54" s="1332"/>
      <c r="DUZ54" s="1332"/>
      <c r="DVA54" s="1332"/>
      <c r="DVB54" s="1332"/>
      <c r="DVC54" s="1332"/>
      <c r="DVD54" s="1332"/>
      <c r="DVE54" s="1332"/>
      <c r="DVF54" s="1332"/>
      <c r="DVG54" s="1332"/>
      <c r="DVH54" s="1332"/>
      <c r="DVI54" s="1332"/>
      <c r="DVJ54" s="1332"/>
      <c r="DVK54" s="1332"/>
      <c r="DVL54" s="1332"/>
      <c r="DVM54" s="1332"/>
      <c r="DVN54" s="1332"/>
      <c r="DVO54" s="1332"/>
      <c r="DVP54" s="1332"/>
      <c r="DVQ54" s="1332"/>
      <c r="DVR54" s="1332"/>
      <c r="DVS54" s="1332"/>
      <c r="DVT54" s="1332"/>
      <c r="DVU54" s="1332"/>
      <c r="DVV54" s="1332"/>
      <c r="DVW54" s="1332"/>
      <c r="DVX54" s="1332"/>
      <c r="DVY54" s="1332"/>
      <c r="DVZ54" s="1332"/>
      <c r="DWA54" s="1332"/>
      <c r="DWB54" s="1332"/>
      <c r="DWC54" s="1332"/>
      <c r="DWD54" s="1332"/>
      <c r="DWE54" s="1332"/>
      <c r="DWF54" s="1332"/>
      <c r="DWG54" s="1332"/>
      <c r="DWH54" s="1332"/>
      <c r="DWI54" s="1332"/>
      <c r="DWJ54" s="1332"/>
      <c r="DWK54" s="1332"/>
      <c r="DWL54" s="1332"/>
      <c r="DWM54" s="1332"/>
      <c r="DWN54" s="1332"/>
      <c r="DWO54" s="1332"/>
      <c r="DWP54" s="1332"/>
      <c r="DWQ54" s="1332"/>
      <c r="DWR54" s="1332"/>
      <c r="DWS54" s="1332"/>
      <c r="DWT54" s="1332"/>
      <c r="DWU54" s="1332"/>
      <c r="DWV54" s="1332"/>
      <c r="DWW54" s="1332"/>
      <c r="DWX54" s="1332"/>
      <c r="DWY54" s="1332"/>
      <c r="DWZ54" s="1332"/>
      <c r="DXA54" s="1332"/>
      <c r="DXB54" s="1332"/>
      <c r="DXC54" s="1332"/>
      <c r="DXD54" s="1332"/>
      <c r="DXE54" s="1332"/>
      <c r="DXF54" s="1332"/>
      <c r="DXG54" s="1332"/>
      <c r="DXH54" s="1332"/>
      <c r="DXI54" s="1332"/>
      <c r="DXJ54" s="1332"/>
      <c r="DXK54" s="1332"/>
      <c r="DXL54" s="1332"/>
      <c r="DXM54" s="1332"/>
      <c r="DXN54" s="1332"/>
      <c r="DXO54" s="1332"/>
      <c r="DXP54" s="1332"/>
      <c r="DXQ54" s="1332"/>
      <c r="DXR54" s="1332"/>
      <c r="DXS54" s="1332"/>
      <c r="DXT54" s="1332"/>
      <c r="DXU54" s="1332"/>
      <c r="DXV54" s="1332"/>
      <c r="DXW54" s="1332"/>
      <c r="DXX54" s="1332"/>
      <c r="DXY54" s="1332"/>
      <c r="DXZ54" s="1332"/>
      <c r="DYA54" s="1332"/>
      <c r="DYB54" s="1332"/>
      <c r="DYC54" s="1332"/>
      <c r="DYD54" s="1332"/>
      <c r="DYE54" s="1332"/>
      <c r="DYF54" s="1332"/>
      <c r="DYG54" s="1332"/>
      <c r="DYH54" s="1332"/>
      <c r="DYI54" s="1332"/>
      <c r="DYJ54" s="1332"/>
      <c r="DYK54" s="1332"/>
      <c r="DYL54" s="1332"/>
      <c r="DYM54" s="1332"/>
      <c r="DYN54" s="1332"/>
      <c r="DYO54" s="1332"/>
      <c r="DYP54" s="1332"/>
      <c r="DYQ54" s="1332"/>
      <c r="DYR54" s="1332"/>
      <c r="DYS54" s="1332"/>
      <c r="DYT54" s="1332"/>
      <c r="DYU54" s="1332"/>
      <c r="DYV54" s="1332"/>
      <c r="DYW54" s="1332"/>
      <c r="DYX54" s="1332"/>
      <c r="DYY54" s="1332"/>
      <c r="DYZ54" s="1332"/>
      <c r="DZA54" s="1332"/>
      <c r="DZB54" s="1332"/>
      <c r="DZC54" s="1332"/>
      <c r="DZD54" s="1332"/>
      <c r="DZE54" s="1332"/>
      <c r="DZF54" s="1332"/>
      <c r="DZG54" s="1332"/>
      <c r="DZH54" s="1332"/>
      <c r="DZI54" s="1332"/>
      <c r="DZJ54" s="1332"/>
      <c r="DZK54" s="1332"/>
      <c r="DZL54" s="1332"/>
      <c r="DZM54" s="1332"/>
      <c r="DZN54" s="1332"/>
      <c r="DZO54" s="1332"/>
      <c r="DZP54" s="1332"/>
      <c r="DZQ54" s="1332"/>
      <c r="DZR54" s="1332"/>
      <c r="DZS54" s="1332"/>
      <c r="DZT54" s="1332"/>
      <c r="DZU54" s="1332"/>
      <c r="DZV54" s="1332"/>
      <c r="DZW54" s="1332"/>
      <c r="DZX54" s="1332"/>
      <c r="DZY54" s="1332"/>
      <c r="DZZ54" s="1332"/>
      <c r="EAA54" s="1332"/>
      <c r="EAB54" s="1332"/>
      <c r="EAC54" s="1332"/>
      <c r="EAD54" s="1332"/>
      <c r="EAE54" s="1332"/>
      <c r="EAF54" s="1332"/>
      <c r="EAG54" s="1332"/>
      <c r="EAH54" s="1332"/>
      <c r="EAI54" s="1332"/>
      <c r="EAJ54" s="1332"/>
      <c r="EAK54" s="1332"/>
      <c r="EAL54" s="1332"/>
      <c r="EAM54" s="1332"/>
      <c r="EAN54" s="1332"/>
      <c r="EAO54" s="1332"/>
      <c r="EAP54" s="1332"/>
      <c r="EAQ54" s="1332"/>
      <c r="EAR54" s="1332"/>
      <c r="EAS54" s="1332"/>
      <c r="EAT54" s="1332"/>
      <c r="EAU54" s="1332"/>
      <c r="EAV54" s="1332"/>
      <c r="EAW54" s="1332"/>
      <c r="EAX54" s="1332"/>
      <c r="EAY54" s="1332"/>
      <c r="EAZ54" s="1332"/>
      <c r="EBA54" s="1332"/>
      <c r="EBB54" s="1332"/>
      <c r="EBC54" s="1332"/>
      <c r="EBD54" s="1332"/>
      <c r="EBE54" s="1332"/>
      <c r="EBF54" s="1332"/>
      <c r="EBG54" s="1332"/>
      <c r="EBH54" s="1332"/>
      <c r="EBI54" s="1332"/>
      <c r="EBJ54" s="1332"/>
      <c r="EBK54" s="1332"/>
      <c r="EBL54" s="1332"/>
      <c r="EBM54" s="1332"/>
      <c r="EBN54" s="1332"/>
      <c r="EBO54" s="1332"/>
      <c r="EBP54" s="1332"/>
      <c r="EBQ54" s="1332"/>
      <c r="EBR54" s="1332"/>
      <c r="EBS54" s="1332"/>
      <c r="EBT54" s="1332"/>
      <c r="EBU54" s="1332"/>
      <c r="EBV54" s="1332"/>
      <c r="EBW54" s="1332"/>
      <c r="EBX54" s="1332"/>
      <c r="EBY54" s="1332"/>
      <c r="EBZ54" s="1332"/>
      <c r="ECA54" s="1332"/>
      <c r="ECB54" s="1332"/>
      <c r="ECC54" s="1332"/>
      <c r="ECD54" s="1332"/>
      <c r="ECE54" s="1332"/>
      <c r="ECF54" s="1332"/>
      <c r="ECG54" s="1332"/>
      <c r="ECH54" s="1332"/>
      <c r="ECI54" s="1332"/>
      <c r="ECJ54" s="1332"/>
      <c r="ECK54" s="1332"/>
      <c r="ECL54" s="1332"/>
      <c r="ECM54" s="1332"/>
      <c r="ECN54" s="1332"/>
      <c r="ECO54" s="1332"/>
      <c r="ECP54" s="1332"/>
      <c r="ECQ54" s="1332"/>
      <c r="ECR54" s="1332"/>
      <c r="ECS54" s="1332"/>
      <c r="ECT54" s="1332"/>
      <c r="ECU54" s="1332"/>
      <c r="ECV54" s="1332"/>
      <c r="ECW54" s="1332"/>
      <c r="ECX54" s="1332"/>
      <c r="ECY54" s="1332"/>
      <c r="ECZ54" s="1332"/>
      <c r="EDA54" s="1332"/>
      <c r="EDB54" s="1332"/>
      <c r="EDC54" s="1332"/>
      <c r="EDD54" s="1332"/>
      <c r="EDE54" s="1332"/>
      <c r="EDF54" s="1332"/>
      <c r="EDG54" s="1332"/>
      <c r="EDH54" s="1332"/>
      <c r="EDI54" s="1332"/>
      <c r="EDJ54" s="1332"/>
      <c r="EDK54" s="1332"/>
      <c r="EDL54" s="1332"/>
      <c r="EDM54" s="1332"/>
      <c r="EDN54" s="1332"/>
      <c r="EDO54" s="1332"/>
      <c r="EDP54" s="1332"/>
      <c r="EDQ54" s="1332"/>
      <c r="EDR54" s="1332"/>
      <c r="EDS54" s="1332"/>
      <c r="EDT54" s="1332"/>
      <c r="EDU54" s="1332"/>
      <c r="EDV54" s="1332"/>
      <c r="EDW54" s="1332"/>
      <c r="EDX54" s="1332"/>
      <c r="EDY54" s="1332"/>
      <c r="EDZ54" s="1332"/>
      <c r="EEA54" s="1332"/>
      <c r="EEB54" s="1332"/>
      <c r="EEC54" s="1332"/>
      <c r="EED54" s="1332"/>
      <c r="EEE54" s="1332"/>
      <c r="EEF54" s="1332"/>
      <c r="EEG54" s="1332"/>
      <c r="EEH54" s="1332"/>
      <c r="EEI54" s="1332"/>
      <c r="EEJ54" s="1332"/>
      <c r="EEK54" s="1332"/>
      <c r="EEL54" s="1332"/>
      <c r="EEM54" s="1332"/>
      <c r="EEN54" s="1332"/>
      <c r="EEO54" s="1332"/>
      <c r="EEP54" s="1332"/>
      <c r="EEQ54" s="1332"/>
      <c r="EER54" s="1332"/>
      <c r="EES54" s="1332"/>
      <c r="EET54" s="1332"/>
      <c r="EEU54" s="1332"/>
      <c r="EEV54" s="1332"/>
      <c r="EEW54" s="1332"/>
      <c r="EEX54" s="1332"/>
      <c r="EEY54" s="1332"/>
      <c r="EEZ54" s="1332"/>
      <c r="EFA54" s="1332"/>
      <c r="EFB54" s="1332"/>
      <c r="EFC54" s="1332"/>
      <c r="EFD54" s="1332"/>
      <c r="EFE54" s="1332"/>
      <c r="EFF54" s="1332"/>
      <c r="EFG54" s="1332"/>
      <c r="EFH54" s="1332"/>
      <c r="EFI54" s="1332"/>
      <c r="EFJ54" s="1332"/>
      <c r="EFK54" s="1332"/>
      <c r="EFL54" s="1332"/>
      <c r="EFM54" s="1332"/>
      <c r="EFN54" s="1332"/>
      <c r="EFO54" s="1332"/>
      <c r="EFP54" s="1332"/>
      <c r="EFQ54" s="1332"/>
      <c r="EFR54" s="1332"/>
      <c r="EFS54" s="1332"/>
      <c r="EFT54" s="1332"/>
      <c r="EFU54" s="1332"/>
      <c r="EFV54" s="1332"/>
      <c r="EFW54" s="1332"/>
      <c r="EFX54" s="1332"/>
      <c r="EFY54" s="1332"/>
      <c r="EFZ54" s="1332"/>
      <c r="EGA54" s="1332"/>
      <c r="EGB54" s="1332"/>
      <c r="EGC54" s="1332"/>
      <c r="EGD54" s="1332"/>
      <c r="EGE54" s="1332"/>
      <c r="EGF54" s="1332"/>
      <c r="EGG54" s="1332"/>
      <c r="EGH54" s="1332"/>
      <c r="EGI54" s="1332"/>
      <c r="EGJ54" s="1332"/>
      <c r="EGK54" s="1332"/>
      <c r="EGL54" s="1332"/>
      <c r="EGM54" s="1332"/>
      <c r="EGN54" s="1332"/>
      <c r="EGO54" s="1332"/>
      <c r="EGP54" s="1332"/>
      <c r="EGQ54" s="1332"/>
      <c r="EGR54" s="1332"/>
      <c r="EGS54" s="1332"/>
      <c r="EGT54" s="1332"/>
      <c r="EGU54" s="1332"/>
      <c r="EGV54" s="1332"/>
      <c r="EGW54" s="1332"/>
      <c r="EGX54" s="1332"/>
      <c r="EGY54" s="1332"/>
      <c r="EGZ54" s="1332"/>
      <c r="EHA54" s="1332"/>
      <c r="EHB54" s="1332"/>
      <c r="EHC54" s="1332"/>
      <c r="EHD54" s="1332"/>
      <c r="EHE54" s="1332"/>
      <c r="EHF54" s="1332"/>
      <c r="EHG54" s="1332"/>
      <c r="EHH54" s="1332"/>
      <c r="EHI54" s="1332"/>
      <c r="EHJ54" s="1332"/>
      <c r="EHK54" s="1332"/>
      <c r="EHL54" s="1332"/>
      <c r="EHM54" s="1332"/>
      <c r="EHN54" s="1332"/>
      <c r="EHO54" s="1332"/>
      <c r="EHP54" s="1332"/>
      <c r="EHQ54" s="1332"/>
      <c r="EHR54" s="1332"/>
      <c r="EHS54" s="1332"/>
      <c r="EHT54" s="1332"/>
      <c r="EHU54" s="1332"/>
      <c r="EHV54" s="1332"/>
      <c r="EHW54" s="1332"/>
      <c r="EHX54" s="1332"/>
      <c r="EHY54" s="1332"/>
      <c r="EHZ54" s="1332"/>
      <c r="EIA54" s="1332"/>
      <c r="EIB54" s="1332"/>
      <c r="EIC54" s="1332"/>
      <c r="EID54" s="1332"/>
      <c r="EIE54" s="1332"/>
      <c r="EIF54" s="1332"/>
      <c r="EIG54" s="1332"/>
      <c r="EIH54" s="1332"/>
      <c r="EII54" s="1332"/>
      <c r="EIJ54" s="1332"/>
      <c r="EIK54" s="1332"/>
      <c r="EIL54" s="1332"/>
      <c r="EIM54" s="1332"/>
      <c r="EIN54" s="1332"/>
      <c r="EIO54" s="1332"/>
      <c r="EIP54" s="1332"/>
      <c r="EIQ54" s="1332"/>
      <c r="EIR54" s="1332"/>
      <c r="EIS54" s="1332"/>
      <c r="EIT54" s="1332"/>
      <c r="EIU54" s="1332"/>
      <c r="EIV54" s="1332"/>
      <c r="EIW54" s="1332"/>
      <c r="EIX54" s="1332"/>
      <c r="EIY54" s="1332"/>
      <c r="EIZ54" s="1332"/>
      <c r="EJA54" s="1332"/>
      <c r="EJB54" s="1332"/>
      <c r="EJC54" s="1332"/>
      <c r="EJD54" s="1332"/>
      <c r="EJE54" s="1332"/>
      <c r="EJF54" s="1332"/>
      <c r="EJG54" s="1332"/>
      <c r="EJH54" s="1332"/>
      <c r="EJI54" s="1332"/>
      <c r="EJJ54" s="1332"/>
      <c r="EJK54" s="1332"/>
      <c r="EJL54" s="1332"/>
      <c r="EJM54" s="1332"/>
      <c r="EJN54" s="1332"/>
      <c r="EJO54" s="1332"/>
      <c r="EJP54" s="1332"/>
      <c r="EJQ54" s="1332"/>
      <c r="EJR54" s="1332"/>
      <c r="EJS54" s="1332"/>
      <c r="EJT54" s="1332"/>
      <c r="EJU54" s="1332"/>
      <c r="EJV54" s="1332"/>
      <c r="EJW54" s="1332"/>
      <c r="EJX54" s="1332"/>
      <c r="EJY54" s="1332"/>
      <c r="EJZ54" s="1332"/>
      <c r="EKA54" s="1332"/>
      <c r="EKB54" s="1332"/>
      <c r="EKC54" s="1332"/>
      <c r="EKD54" s="1332"/>
      <c r="EKE54" s="1332"/>
      <c r="EKF54" s="1332"/>
      <c r="EKG54" s="1332"/>
      <c r="EKH54" s="1332"/>
      <c r="EKI54" s="1332"/>
      <c r="EKJ54" s="1332"/>
      <c r="EKK54" s="1332"/>
      <c r="EKL54" s="1332"/>
      <c r="EKM54" s="1332"/>
      <c r="EKN54" s="1332"/>
      <c r="EKO54" s="1332"/>
      <c r="EKP54" s="1332"/>
      <c r="EKQ54" s="1332"/>
      <c r="EKR54" s="1332"/>
      <c r="EKS54" s="1332"/>
      <c r="EKT54" s="1332"/>
      <c r="EKU54" s="1332"/>
      <c r="EKV54" s="1332"/>
      <c r="EKW54" s="1332"/>
      <c r="EKX54" s="1332"/>
      <c r="EKY54" s="1332"/>
      <c r="EKZ54" s="1332"/>
      <c r="ELA54" s="1332"/>
      <c r="ELB54" s="1332"/>
      <c r="ELC54" s="1332"/>
      <c r="ELD54" s="1332"/>
      <c r="ELE54" s="1332"/>
      <c r="ELF54" s="1332"/>
      <c r="ELG54" s="1332"/>
      <c r="ELH54" s="1332"/>
      <c r="ELI54" s="1332"/>
      <c r="ELJ54" s="1332"/>
      <c r="ELK54" s="1332"/>
      <c r="ELL54" s="1332"/>
      <c r="ELM54" s="1332"/>
      <c r="ELN54" s="1332"/>
      <c r="ELO54" s="1332"/>
      <c r="ELP54" s="1332"/>
      <c r="ELQ54" s="1332"/>
      <c r="ELR54" s="1332"/>
      <c r="ELS54" s="1332"/>
      <c r="ELT54" s="1332"/>
      <c r="ELU54" s="1332"/>
      <c r="ELV54" s="1332"/>
      <c r="ELW54" s="1332"/>
      <c r="ELX54" s="1332"/>
      <c r="ELY54" s="1332"/>
      <c r="ELZ54" s="1332"/>
      <c r="EMA54" s="1332"/>
      <c r="EMB54" s="1332"/>
      <c r="EMC54" s="1332"/>
      <c r="EMD54" s="1332"/>
      <c r="EME54" s="1332"/>
      <c r="EMF54" s="1332"/>
      <c r="EMG54" s="1332"/>
      <c r="EMH54" s="1332"/>
      <c r="EMI54" s="1332"/>
      <c r="EMJ54" s="1332"/>
      <c r="EMK54" s="1332"/>
      <c r="EML54" s="1332"/>
      <c r="EMM54" s="1332"/>
      <c r="EMN54" s="1332"/>
      <c r="EMO54" s="1332"/>
      <c r="EMP54" s="1332"/>
      <c r="EMQ54" s="1332"/>
      <c r="EMR54" s="1332"/>
      <c r="EMS54" s="1332"/>
      <c r="EMT54" s="1332"/>
      <c r="EMU54" s="1332"/>
      <c r="EMV54" s="1332"/>
      <c r="EMW54" s="1332"/>
      <c r="EMX54" s="1332"/>
      <c r="EMY54" s="1332"/>
      <c r="EMZ54" s="1332"/>
      <c r="ENA54" s="1332"/>
      <c r="ENB54" s="1332"/>
      <c r="ENC54" s="1332"/>
      <c r="END54" s="1332"/>
      <c r="ENE54" s="1332"/>
      <c r="ENF54" s="1332"/>
      <c r="ENG54" s="1332"/>
      <c r="ENH54" s="1332"/>
      <c r="ENI54" s="1332"/>
      <c r="ENJ54" s="1332"/>
      <c r="ENK54" s="1332"/>
      <c r="ENL54" s="1332"/>
      <c r="ENM54" s="1332"/>
      <c r="ENN54" s="1332"/>
      <c r="ENO54" s="1332"/>
      <c r="ENP54" s="1332"/>
      <c r="ENQ54" s="1332"/>
      <c r="ENR54" s="1332"/>
      <c r="ENS54" s="1332"/>
      <c r="ENT54" s="1332"/>
      <c r="ENU54" s="1332"/>
      <c r="ENV54" s="1332"/>
      <c r="ENW54" s="1332"/>
      <c r="ENX54" s="1332"/>
      <c r="ENY54" s="1332"/>
      <c r="ENZ54" s="1332"/>
      <c r="EOA54" s="1332"/>
      <c r="EOB54" s="1332"/>
      <c r="EOC54" s="1332"/>
      <c r="EOD54" s="1332"/>
      <c r="EOE54" s="1332"/>
      <c r="EOF54" s="1332"/>
      <c r="EOG54" s="1332"/>
      <c r="EOH54" s="1332"/>
      <c r="EOI54" s="1332"/>
      <c r="EOJ54" s="1332"/>
      <c r="EOK54" s="1332"/>
      <c r="EOL54" s="1332"/>
      <c r="EOM54" s="1332"/>
      <c r="EON54" s="1332"/>
      <c r="EOO54" s="1332"/>
      <c r="EOP54" s="1332"/>
      <c r="EOQ54" s="1332"/>
      <c r="EOR54" s="1332"/>
      <c r="EOS54" s="1332"/>
      <c r="EOT54" s="1332"/>
      <c r="EOU54" s="1332"/>
      <c r="EOV54" s="1332"/>
      <c r="EOW54" s="1332"/>
      <c r="EOX54" s="1332"/>
      <c r="EOY54" s="1332"/>
      <c r="EOZ54" s="1332"/>
      <c r="EPA54" s="1332"/>
      <c r="EPB54" s="1332"/>
      <c r="EPC54" s="1332"/>
      <c r="EPD54" s="1332"/>
      <c r="EPE54" s="1332"/>
      <c r="EPF54" s="1332"/>
      <c r="EPG54" s="1332"/>
      <c r="EPH54" s="1332"/>
      <c r="EPI54" s="1332"/>
      <c r="EPJ54" s="1332"/>
      <c r="EPK54" s="1332"/>
      <c r="EPL54" s="1332"/>
      <c r="EPM54" s="1332"/>
      <c r="EPN54" s="1332"/>
      <c r="EPO54" s="1332"/>
      <c r="EPP54" s="1332"/>
      <c r="EPQ54" s="1332"/>
      <c r="EPR54" s="1332"/>
      <c r="EPS54" s="1332"/>
      <c r="EPT54" s="1332"/>
      <c r="EPU54" s="1332"/>
      <c r="EPV54" s="1332"/>
      <c r="EPW54" s="1332"/>
      <c r="EPX54" s="1332"/>
      <c r="EPY54" s="1332"/>
      <c r="EPZ54" s="1332"/>
      <c r="EQA54" s="1332"/>
      <c r="EQB54" s="1332"/>
      <c r="EQC54" s="1332"/>
      <c r="EQD54" s="1332"/>
      <c r="EQE54" s="1332"/>
      <c r="EQF54" s="1332"/>
      <c r="EQG54" s="1332"/>
      <c r="EQH54" s="1332"/>
      <c r="EQI54" s="1332"/>
      <c r="EQJ54" s="1332"/>
      <c r="EQK54" s="1332"/>
      <c r="EQL54" s="1332"/>
      <c r="EQM54" s="1332"/>
      <c r="EQN54" s="1332"/>
      <c r="EQO54" s="1332"/>
      <c r="EQP54" s="1332"/>
      <c r="EQQ54" s="1332"/>
      <c r="EQR54" s="1332"/>
      <c r="EQS54" s="1332"/>
      <c r="EQT54" s="1332"/>
      <c r="EQU54" s="1332"/>
      <c r="EQV54" s="1332"/>
      <c r="EQW54" s="1332"/>
      <c r="EQX54" s="1332"/>
      <c r="EQY54" s="1332"/>
      <c r="EQZ54" s="1332"/>
      <c r="ERA54" s="1332"/>
      <c r="ERB54" s="1332"/>
      <c r="ERC54" s="1332"/>
      <c r="ERD54" s="1332"/>
      <c r="ERE54" s="1332"/>
      <c r="ERF54" s="1332"/>
      <c r="ERG54" s="1332"/>
      <c r="ERH54" s="1332"/>
      <c r="ERI54" s="1332"/>
      <c r="ERJ54" s="1332"/>
      <c r="ERK54" s="1332"/>
      <c r="ERL54" s="1332"/>
      <c r="ERM54" s="1332"/>
      <c r="ERN54" s="1332"/>
      <c r="ERO54" s="1332"/>
      <c r="ERP54" s="1332"/>
      <c r="ERQ54" s="1332"/>
      <c r="ERR54" s="1332"/>
      <c r="ERS54" s="1332"/>
      <c r="ERT54" s="1332"/>
      <c r="ERU54" s="1332"/>
      <c r="ERV54" s="1332"/>
      <c r="ERW54" s="1332"/>
      <c r="ERX54" s="1332"/>
      <c r="ERY54" s="1332"/>
      <c r="ERZ54" s="1332"/>
      <c r="ESA54" s="1332"/>
      <c r="ESB54" s="1332"/>
      <c r="ESC54" s="1332"/>
      <c r="ESD54" s="1332"/>
      <c r="ESE54" s="1332"/>
      <c r="ESF54" s="1332"/>
      <c r="ESG54" s="1332"/>
      <c r="ESH54" s="1332"/>
      <c r="ESI54" s="1332"/>
      <c r="ESJ54" s="1332"/>
      <c r="ESK54" s="1332"/>
      <c r="ESL54" s="1332"/>
      <c r="ESM54" s="1332"/>
      <c r="ESN54" s="1332"/>
      <c r="ESO54" s="1332"/>
      <c r="ESP54" s="1332"/>
      <c r="ESQ54" s="1332"/>
      <c r="ESR54" s="1332"/>
      <c r="ESS54" s="1332"/>
      <c r="EST54" s="1332"/>
      <c r="ESU54" s="1332"/>
      <c r="ESV54" s="1332"/>
      <c r="ESW54" s="1332"/>
      <c r="ESX54" s="1332"/>
      <c r="ESY54" s="1332"/>
      <c r="ESZ54" s="1332"/>
      <c r="ETA54" s="1332"/>
      <c r="ETB54" s="1332"/>
      <c r="ETC54" s="1332"/>
      <c r="ETD54" s="1332"/>
      <c r="ETE54" s="1332"/>
      <c r="ETF54" s="1332"/>
      <c r="ETG54" s="1332"/>
      <c r="ETH54" s="1332"/>
      <c r="ETI54" s="1332"/>
      <c r="ETJ54" s="1332"/>
      <c r="ETK54" s="1332"/>
      <c r="ETL54" s="1332"/>
      <c r="ETM54" s="1332"/>
      <c r="ETN54" s="1332"/>
      <c r="ETO54" s="1332"/>
      <c r="ETP54" s="1332"/>
      <c r="ETQ54" s="1332"/>
      <c r="ETR54" s="1332"/>
      <c r="ETS54" s="1332"/>
      <c r="ETT54" s="1332"/>
      <c r="ETU54" s="1332"/>
      <c r="ETV54" s="1332"/>
      <c r="ETW54" s="1332"/>
      <c r="ETX54" s="1332"/>
      <c r="ETY54" s="1332"/>
      <c r="ETZ54" s="1332"/>
      <c r="EUA54" s="1332"/>
      <c r="EUB54" s="1332"/>
      <c r="EUC54" s="1332"/>
      <c r="EUD54" s="1332"/>
      <c r="EUE54" s="1332"/>
      <c r="EUF54" s="1332"/>
      <c r="EUG54" s="1332"/>
      <c r="EUH54" s="1332"/>
      <c r="EUI54" s="1332"/>
      <c r="EUJ54" s="1332"/>
      <c r="EUK54" s="1332"/>
      <c r="EUL54" s="1332"/>
      <c r="EUM54" s="1332"/>
      <c r="EUN54" s="1332"/>
      <c r="EUO54" s="1332"/>
      <c r="EUP54" s="1332"/>
      <c r="EUQ54" s="1332"/>
      <c r="EUR54" s="1332"/>
      <c r="EUS54" s="1332"/>
      <c r="EUT54" s="1332"/>
      <c r="EUU54" s="1332"/>
      <c r="EUV54" s="1332"/>
      <c r="EUW54" s="1332"/>
      <c r="EUX54" s="1332"/>
      <c r="EUY54" s="1332"/>
      <c r="EUZ54" s="1332"/>
      <c r="EVA54" s="1332"/>
      <c r="EVB54" s="1332"/>
      <c r="EVC54" s="1332"/>
      <c r="EVD54" s="1332"/>
      <c r="EVE54" s="1332"/>
      <c r="EVF54" s="1332"/>
      <c r="EVG54" s="1332"/>
      <c r="EVH54" s="1332"/>
      <c r="EVI54" s="1332"/>
      <c r="EVJ54" s="1332"/>
      <c r="EVK54" s="1332"/>
      <c r="EVL54" s="1332"/>
      <c r="EVM54" s="1332"/>
      <c r="EVN54" s="1332"/>
      <c r="EVO54" s="1332"/>
      <c r="EVP54" s="1332"/>
      <c r="EVQ54" s="1332"/>
      <c r="EVR54" s="1332"/>
      <c r="EVS54" s="1332"/>
      <c r="EVT54" s="1332"/>
      <c r="EVU54" s="1332"/>
      <c r="EVV54" s="1332"/>
      <c r="EVW54" s="1332"/>
      <c r="EVX54" s="1332"/>
      <c r="EVY54" s="1332"/>
      <c r="EVZ54" s="1332"/>
      <c r="EWA54" s="1332"/>
      <c r="EWB54" s="1332"/>
      <c r="EWC54" s="1332"/>
      <c r="EWD54" s="1332"/>
      <c r="EWE54" s="1332"/>
      <c r="EWF54" s="1332"/>
      <c r="EWG54" s="1332"/>
      <c r="EWH54" s="1332"/>
      <c r="EWI54" s="1332"/>
      <c r="EWJ54" s="1332"/>
      <c r="EWK54" s="1332"/>
      <c r="EWL54" s="1332"/>
      <c r="EWM54" s="1332"/>
      <c r="EWN54" s="1332"/>
      <c r="EWO54" s="1332"/>
      <c r="EWP54" s="1332"/>
      <c r="EWQ54" s="1332"/>
      <c r="EWR54" s="1332"/>
      <c r="EWS54" s="1332"/>
      <c r="EWT54" s="1332"/>
      <c r="EWU54" s="1332"/>
      <c r="EWV54" s="1332"/>
      <c r="EWW54" s="1332"/>
      <c r="EWX54" s="1332"/>
      <c r="EWY54" s="1332"/>
      <c r="EWZ54" s="1332"/>
      <c r="EXA54" s="1332"/>
      <c r="EXB54" s="1332"/>
      <c r="EXC54" s="1332"/>
      <c r="EXD54" s="1332"/>
      <c r="EXE54" s="1332"/>
      <c r="EXF54" s="1332"/>
      <c r="EXG54" s="1332"/>
      <c r="EXH54" s="1332"/>
      <c r="EXI54" s="1332"/>
      <c r="EXJ54" s="1332"/>
      <c r="EXK54" s="1332"/>
      <c r="EXL54" s="1332"/>
      <c r="EXM54" s="1332"/>
      <c r="EXN54" s="1332"/>
      <c r="EXO54" s="1332"/>
      <c r="EXP54" s="1332"/>
      <c r="EXQ54" s="1332"/>
      <c r="EXR54" s="1332"/>
      <c r="EXS54" s="1332"/>
      <c r="EXT54" s="1332"/>
      <c r="EXU54" s="1332"/>
      <c r="EXV54" s="1332"/>
      <c r="EXW54" s="1332"/>
      <c r="EXX54" s="1332"/>
      <c r="EXY54" s="1332"/>
      <c r="EXZ54" s="1332"/>
      <c r="EYA54" s="1332"/>
      <c r="EYB54" s="1332"/>
      <c r="EYC54" s="1332"/>
      <c r="EYD54" s="1332"/>
      <c r="EYE54" s="1332"/>
      <c r="EYF54" s="1332"/>
      <c r="EYG54" s="1332"/>
      <c r="EYH54" s="1332"/>
      <c r="EYI54" s="1332"/>
      <c r="EYJ54" s="1332"/>
      <c r="EYK54" s="1332"/>
      <c r="EYL54" s="1332"/>
      <c r="EYM54" s="1332"/>
      <c r="EYN54" s="1332"/>
      <c r="EYO54" s="1332"/>
      <c r="EYP54" s="1332"/>
      <c r="EYQ54" s="1332"/>
      <c r="EYR54" s="1332"/>
      <c r="EYS54" s="1332"/>
      <c r="EYT54" s="1332"/>
      <c r="EYU54" s="1332"/>
      <c r="EYV54" s="1332"/>
      <c r="EYW54" s="1332"/>
      <c r="EYX54" s="1332"/>
      <c r="EYY54" s="1332"/>
      <c r="EYZ54" s="1332"/>
      <c r="EZA54" s="1332"/>
      <c r="EZB54" s="1332"/>
      <c r="EZC54" s="1332"/>
      <c r="EZD54" s="1332"/>
      <c r="EZE54" s="1332"/>
      <c r="EZF54" s="1332"/>
      <c r="EZG54" s="1332"/>
      <c r="EZH54" s="1332"/>
      <c r="EZI54" s="1332"/>
      <c r="EZJ54" s="1332"/>
      <c r="EZK54" s="1332"/>
      <c r="EZL54" s="1332"/>
      <c r="EZM54" s="1332"/>
      <c r="EZN54" s="1332"/>
      <c r="EZO54" s="1332"/>
      <c r="EZP54" s="1332"/>
      <c r="EZQ54" s="1332"/>
      <c r="EZR54" s="1332"/>
      <c r="EZS54" s="1332"/>
      <c r="EZT54" s="1332"/>
      <c r="EZU54" s="1332"/>
      <c r="EZV54" s="1332"/>
      <c r="EZW54" s="1332"/>
      <c r="EZX54" s="1332"/>
      <c r="EZY54" s="1332"/>
      <c r="EZZ54" s="1332"/>
      <c r="FAA54" s="1332"/>
      <c r="FAB54" s="1332"/>
      <c r="FAC54" s="1332"/>
      <c r="FAD54" s="1332"/>
      <c r="FAE54" s="1332"/>
      <c r="FAF54" s="1332"/>
      <c r="FAG54" s="1332"/>
      <c r="FAH54" s="1332"/>
      <c r="FAI54" s="1332"/>
      <c r="FAJ54" s="1332"/>
      <c r="FAK54" s="1332"/>
      <c r="FAL54" s="1332"/>
      <c r="FAM54" s="1332"/>
      <c r="FAN54" s="1332"/>
      <c r="FAO54" s="1332"/>
      <c r="FAP54" s="1332"/>
      <c r="FAQ54" s="1332"/>
      <c r="FAR54" s="1332"/>
      <c r="FAS54" s="1332"/>
      <c r="FAT54" s="1332"/>
      <c r="FAU54" s="1332"/>
      <c r="FAV54" s="1332"/>
      <c r="FAW54" s="1332"/>
      <c r="FAX54" s="1332"/>
      <c r="FAY54" s="1332"/>
      <c r="FAZ54" s="1332"/>
      <c r="FBA54" s="1332"/>
      <c r="FBB54" s="1332"/>
      <c r="FBC54" s="1332"/>
      <c r="FBD54" s="1332"/>
      <c r="FBE54" s="1332"/>
      <c r="FBF54" s="1332"/>
      <c r="FBG54" s="1332"/>
      <c r="FBH54" s="1332"/>
      <c r="FBI54" s="1332"/>
      <c r="FBJ54" s="1332"/>
      <c r="FBK54" s="1332"/>
      <c r="FBL54" s="1332"/>
      <c r="FBM54" s="1332"/>
      <c r="FBN54" s="1332"/>
      <c r="FBO54" s="1332"/>
      <c r="FBP54" s="1332"/>
      <c r="FBQ54" s="1332"/>
      <c r="FBR54" s="1332"/>
      <c r="FBS54" s="1332"/>
      <c r="FBT54" s="1332"/>
      <c r="FBU54" s="1332"/>
      <c r="FBV54" s="1332"/>
      <c r="FBW54" s="1332"/>
      <c r="FBX54" s="1332"/>
      <c r="FBY54" s="1332"/>
      <c r="FBZ54" s="1332"/>
      <c r="FCA54" s="1332"/>
      <c r="FCB54" s="1332"/>
      <c r="FCC54" s="1332"/>
      <c r="FCD54" s="1332"/>
      <c r="FCE54" s="1332"/>
      <c r="FCF54" s="1332"/>
      <c r="FCG54" s="1332"/>
      <c r="FCH54" s="1332"/>
      <c r="FCI54" s="1332"/>
      <c r="FCJ54" s="1332"/>
      <c r="FCK54" s="1332"/>
      <c r="FCL54" s="1332"/>
      <c r="FCM54" s="1332"/>
      <c r="FCN54" s="1332"/>
      <c r="FCO54" s="1332"/>
      <c r="FCP54" s="1332"/>
      <c r="FCQ54" s="1332"/>
      <c r="FCR54" s="1332"/>
      <c r="FCS54" s="1332"/>
      <c r="FCT54" s="1332"/>
      <c r="FCU54" s="1332"/>
      <c r="FCV54" s="1332"/>
      <c r="FCW54" s="1332"/>
      <c r="FCX54" s="1332"/>
      <c r="FCY54" s="1332"/>
      <c r="FCZ54" s="1332"/>
      <c r="FDA54" s="1332"/>
      <c r="FDB54" s="1332"/>
      <c r="FDC54" s="1332"/>
      <c r="FDD54" s="1332"/>
      <c r="FDE54" s="1332"/>
      <c r="FDF54" s="1332"/>
      <c r="FDG54" s="1332"/>
      <c r="FDH54" s="1332"/>
      <c r="FDI54" s="1332"/>
      <c r="FDJ54" s="1332"/>
      <c r="FDK54" s="1332"/>
      <c r="FDL54" s="1332"/>
      <c r="FDM54" s="1332"/>
      <c r="FDN54" s="1332"/>
      <c r="FDO54" s="1332"/>
      <c r="FDP54" s="1332"/>
      <c r="FDQ54" s="1332"/>
      <c r="FDR54" s="1332"/>
      <c r="FDS54" s="1332"/>
      <c r="FDT54" s="1332"/>
      <c r="FDU54" s="1332"/>
      <c r="FDV54" s="1332"/>
      <c r="FDW54" s="1332"/>
      <c r="FDX54" s="1332"/>
      <c r="FDY54" s="1332"/>
      <c r="FDZ54" s="1332"/>
      <c r="FEA54" s="1332"/>
      <c r="FEB54" s="1332"/>
      <c r="FEC54" s="1332"/>
      <c r="FED54" s="1332"/>
      <c r="FEE54" s="1332"/>
      <c r="FEF54" s="1332"/>
      <c r="FEG54" s="1332"/>
      <c r="FEH54" s="1332"/>
      <c r="FEI54" s="1332"/>
      <c r="FEJ54" s="1332"/>
      <c r="FEK54" s="1332"/>
      <c r="FEL54" s="1332"/>
      <c r="FEM54" s="1332"/>
      <c r="FEN54" s="1332"/>
      <c r="FEO54" s="1332"/>
      <c r="FEP54" s="1332"/>
      <c r="FEQ54" s="1332"/>
      <c r="FER54" s="1332"/>
      <c r="FES54" s="1332"/>
      <c r="FET54" s="1332"/>
      <c r="FEU54" s="1332"/>
      <c r="FEV54" s="1332"/>
      <c r="FEW54" s="1332"/>
      <c r="FEX54" s="1332"/>
      <c r="FEY54" s="1332"/>
      <c r="FEZ54" s="1332"/>
      <c r="FFA54" s="1332"/>
      <c r="FFB54" s="1332"/>
      <c r="FFC54" s="1332"/>
      <c r="FFD54" s="1332"/>
      <c r="FFE54" s="1332"/>
      <c r="FFF54" s="1332"/>
      <c r="FFG54" s="1332"/>
      <c r="FFH54" s="1332"/>
      <c r="FFI54" s="1332"/>
      <c r="FFJ54" s="1332"/>
      <c r="FFK54" s="1332"/>
      <c r="FFL54" s="1332"/>
      <c r="FFM54" s="1332"/>
      <c r="FFN54" s="1332"/>
      <c r="FFO54" s="1332"/>
      <c r="FFP54" s="1332"/>
      <c r="FFQ54" s="1332"/>
      <c r="FFR54" s="1332"/>
      <c r="FFS54" s="1332"/>
      <c r="FFT54" s="1332"/>
      <c r="FFU54" s="1332"/>
      <c r="FFV54" s="1332"/>
      <c r="FFW54" s="1332"/>
      <c r="FFX54" s="1332"/>
      <c r="FFY54" s="1332"/>
      <c r="FFZ54" s="1332"/>
      <c r="FGA54" s="1332"/>
      <c r="FGB54" s="1332"/>
      <c r="FGC54" s="1332"/>
      <c r="FGD54" s="1332"/>
      <c r="FGE54" s="1332"/>
      <c r="FGF54" s="1332"/>
      <c r="FGG54" s="1332"/>
      <c r="FGH54" s="1332"/>
      <c r="FGI54" s="1332"/>
      <c r="FGJ54" s="1332"/>
      <c r="FGK54" s="1332"/>
      <c r="FGL54" s="1332"/>
      <c r="FGM54" s="1332"/>
      <c r="FGN54" s="1332"/>
      <c r="FGO54" s="1332"/>
      <c r="FGP54" s="1332"/>
      <c r="FGQ54" s="1332"/>
      <c r="FGR54" s="1332"/>
      <c r="FGS54" s="1332"/>
      <c r="FGT54" s="1332"/>
      <c r="FGU54" s="1332"/>
      <c r="FGV54" s="1332"/>
      <c r="FGW54" s="1332"/>
      <c r="FGX54" s="1332"/>
      <c r="FGY54" s="1332"/>
      <c r="FGZ54" s="1332"/>
      <c r="FHA54" s="1332"/>
      <c r="FHB54" s="1332"/>
      <c r="FHC54" s="1332"/>
      <c r="FHD54" s="1332"/>
      <c r="FHE54" s="1332"/>
      <c r="FHF54" s="1332"/>
      <c r="FHG54" s="1332"/>
      <c r="FHH54" s="1332"/>
      <c r="FHI54" s="1332"/>
      <c r="FHJ54" s="1332"/>
      <c r="FHK54" s="1332"/>
      <c r="FHL54" s="1332"/>
      <c r="FHM54" s="1332"/>
      <c r="FHN54" s="1332"/>
      <c r="FHO54" s="1332"/>
      <c r="FHP54" s="1332"/>
      <c r="FHQ54" s="1332"/>
      <c r="FHR54" s="1332"/>
      <c r="FHS54" s="1332"/>
      <c r="FHT54" s="1332"/>
      <c r="FHU54" s="1332"/>
      <c r="FHV54" s="1332"/>
      <c r="FHW54" s="1332"/>
      <c r="FHX54" s="1332"/>
      <c r="FHY54" s="1332"/>
      <c r="FHZ54" s="1332"/>
      <c r="FIA54" s="1332"/>
      <c r="FIB54" s="1332"/>
      <c r="FIC54" s="1332"/>
      <c r="FID54" s="1332"/>
      <c r="FIE54" s="1332"/>
      <c r="FIF54" s="1332"/>
      <c r="FIG54" s="1332"/>
      <c r="FIH54" s="1332"/>
      <c r="FII54" s="1332"/>
      <c r="FIJ54" s="1332"/>
      <c r="FIK54" s="1332"/>
      <c r="FIL54" s="1332"/>
      <c r="FIM54" s="1332"/>
      <c r="FIN54" s="1332"/>
      <c r="FIO54" s="1332"/>
      <c r="FIP54" s="1332"/>
      <c r="FIQ54" s="1332"/>
      <c r="FIR54" s="1332"/>
      <c r="FIS54" s="1332"/>
      <c r="FIT54" s="1332"/>
      <c r="FIU54" s="1332"/>
      <c r="FIV54" s="1332"/>
      <c r="FIW54" s="1332"/>
      <c r="FIX54" s="1332"/>
      <c r="FIY54" s="1332"/>
      <c r="FIZ54" s="1332"/>
      <c r="FJA54" s="1332"/>
      <c r="FJB54" s="1332"/>
      <c r="FJC54" s="1332"/>
      <c r="FJD54" s="1332"/>
      <c r="FJE54" s="1332"/>
      <c r="FJF54" s="1332"/>
      <c r="FJG54" s="1332"/>
      <c r="FJH54" s="1332"/>
      <c r="FJI54" s="1332"/>
      <c r="FJJ54" s="1332"/>
      <c r="FJK54" s="1332"/>
      <c r="FJL54" s="1332"/>
      <c r="FJM54" s="1332"/>
      <c r="FJN54" s="1332"/>
      <c r="FJO54" s="1332"/>
      <c r="FJP54" s="1332"/>
      <c r="FJQ54" s="1332"/>
      <c r="FJR54" s="1332"/>
      <c r="FJS54" s="1332"/>
      <c r="FJT54" s="1332"/>
      <c r="FJU54" s="1332"/>
      <c r="FJV54" s="1332"/>
      <c r="FJW54" s="1332"/>
      <c r="FJX54" s="1332"/>
      <c r="FJY54" s="1332"/>
      <c r="FJZ54" s="1332"/>
      <c r="FKA54" s="1332"/>
      <c r="FKB54" s="1332"/>
      <c r="FKC54" s="1332"/>
      <c r="FKD54" s="1332"/>
      <c r="FKE54" s="1332"/>
      <c r="FKF54" s="1332"/>
      <c r="FKG54" s="1332"/>
      <c r="FKH54" s="1332"/>
      <c r="FKI54" s="1332"/>
      <c r="FKJ54" s="1332"/>
      <c r="FKK54" s="1332"/>
      <c r="FKL54" s="1332"/>
      <c r="FKM54" s="1332"/>
      <c r="FKN54" s="1332"/>
      <c r="FKO54" s="1332"/>
      <c r="FKP54" s="1332"/>
      <c r="FKQ54" s="1332"/>
      <c r="FKR54" s="1332"/>
      <c r="FKS54" s="1332"/>
      <c r="FKT54" s="1332"/>
      <c r="FKU54" s="1332"/>
      <c r="FKV54" s="1332"/>
      <c r="FKW54" s="1332"/>
      <c r="FKX54" s="1332"/>
      <c r="FKY54" s="1332"/>
      <c r="FKZ54" s="1332"/>
      <c r="FLA54" s="1332"/>
      <c r="FLB54" s="1332"/>
      <c r="FLC54" s="1332"/>
      <c r="FLD54" s="1332"/>
      <c r="FLE54" s="1332"/>
      <c r="FLF54" s="1332"/>
      <c r="FLG54" s="1332"/>
      <c r="FLH54" s="1332"/>
      <c r="FLI54" s="1332"/>
      <c r="FLJ54" s="1332"/>
      <c r="FLK54" s="1332"/>
      <c r="FLL54" s="1332"/>
      <c r="FLM54" s="1332"/>
      <c r="FLN54" s="1332"/>
      <c r="FLO54" s="1332"/>
      <c r="FLP54" s="1332"/>
      <c r="FLQ54" s="1332"/>
      <c r="FLR54" s="1332"/>
      <c r="FLS54" s="1332"/>
      <c r="FLT54" s="1332"/>
      <c r="FLU54" s="1332"/>
      <c r="FLV54" s="1332"/>
      <c r="FLW54" s="1332"/>
      <c r="FLX54" s="1332"/>
      <c r="FLY54" s="1332"/>
      <c r="FLZ54" s="1332"/>
      <c r="FMA54" s="1332"/>
      <c r="FMB54" s="1332"/>
      <c r="FMC54" s="1332"/>
      <c r="FMD54" s="1332"/>
      <c r="FME54" s="1332"/>
      <c r="FMF54" s="1332"/>
      <c r="FMG54" s="1332"/>
      <c r="FMH54" s="1332"/>
      <c r="FMI54" s="1332"/>
      <c r="FMJ54" s="1332"/>
      <c r="FMK54" s="1332"/>
      <c r="FML54" s="1332"/>
      <c r="FMM54" s="1332"/>
      <c r="FMN54" s="1332"/>
      <c r="FMO54" s="1332"/>
      <c r="FMP54" s="1332"/>
      <c r="FMQ54" s="1332"/>
      <c r="FMR54" s="1332"/>
      <c r="FMS54" s="1332"/>
      <c r="FMT54" s="1332"/>
      <c r="FMU54" s="1332"/>
      <c r="FMV54" s="1332"/>
      <c r="FMW54" s="1332"/>
      <c r="FMX54" s="1332"/>
      <c r="FMY54" s="1332"/>
      <c r="FMZ54" s="1332"/>
      <c r="FNA54" s="1332"/>
      <c r="FNB54" s="1332"/>
      <c r="FNC54" s="1332"/>
      <c r="FND54" s="1332"/>
      <c r="FNE54" s="1332"/>
      <c r="FNF54" s="1332"/>
    </row>
    <row r="55" spans="1:4426" s="1301" customFormat="1" ht="15">
      <c r="B55" s="1406">
        <v>1901046</v>
      </c>
      <c r="C55" s="1410" t="s">
        <v>1708</v>
      </c>
      <c r="D55" s="1427">
        <v>292670</v>
      </c>
      <c r="E55" s="1405"/>
      <c r="F55" s="1401"/>
      <c r="G55" s="1401">
        <f>+D55</f>
        <v>292670</v>
      </c>
      <c r="H55" s="1401"/>
      <c r="I55" s="1401"/>
      <c r="J55" s="1623" t="s">
        <v>1665</v>
      </c>
      <c r="K55" s="1415" t="s">
        <v>1781</v>
      </c>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2"/>
      <c r="AH55" s="1332"/>
      <c r="AI55" s="1332"/>
      <c r="AJ55" s="1332"/>
      <c r="AK55" s="1332"/>
      <c r="AL55" s="1332"/>
      <c r="AM55" s="1332"/>
      <c r="AN55" s="1332"/>
      <c r="AO55" s="1332"/>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c r="HF55" s="1332"/>
      <c r="HG55" s="1332"/>
      <c r="HH55" s="1332"/>
      <c r="HI55" s="1332"/>
      <c r="HJ55" s="1332"/>
      <c r="HK55" s="1332"/>
      <c r="HL55" s="1332"/>
      <c r="HM55" s="1332"/>
      <c r="HN55" s="1332"/>
      <c r="HO55" s="1332"/>
      <c r="HP55" s="1332"/>
      <c r="HQ55" s="1332"/>
      <c r="HR55" s="1332"/>
      <c r="HS55" s="1332"/>
      <c r="HT55" s="1332"/>
      <c r="HU55" s="1332"/>
      <c r="HV55" s="1332"/>
      <c r="HW55" s="1332"/>
      <c r="HX55" s="1332"/>
      <c r="HY55" s="1332"/>
      <c r="HZ55" s="1332"/>
      <c r="IA55" s="1332"/>
      <c r="IB55" s="1332"/>
      <c r="IC55" s="1332"/>
      <c r="ID55" s="1332"/>
      <c r="IE55" s="1332"/>
      <c r="IF55" s="1332"/>
      <c r="IG55" s="1332"/>
      <c r="IH55" s="1332"/>
      <c r="II55" s="1332"/>
      <c r="IJ55" s="1332"/>
      <c r="IK55" s="1332"/>
      <c r="IL55" s="1332"/>
      <c r="IM55" s="1332"/>
      <c r="IN55" s="1332"/>
      <c r="IO55" s="1332"/>
      <c r="IP55" s="1332"/>
      <c r="IQ55" s="1332"/>
      <c r="IR55" s="1332"/>
      <c r="IS55" s="1332"/>
      <c r="IT55" s="1332"/>
      <c r="IU55" s="1332"/>
      <c r="IV55" s="1332"/>
      <c r="IW55" s="1332"/>
      <c r="IX55" s="1332"/>
      <c r="IY55" s="1332"/>
      <c r="IZ55" s="1332"/>
      <c r="JA55" s="1332"/>
      <c r="JB55" s="1332"/>
      <c r="JC55" s="1332"/>
      <c r="JD55" s="1332"/>
      <c r="JE55" s="1332"/>
      <c r="JF55" s="1332"/>
      <c r="JG55" s="1332"/>
      <c r="JH55" s="1332"/>
      <c r="JI55" s="1332"/>
      <c r="JJ55" s="1332"/>
      <c r="JK55" s="1332"/>
      <c r="JL55" s="1332"/>
      <c r="JM55" s="1332"/>
      <c r="JN55" s="1332"/>
      <c r="JO55" s="1332"/>
      <c r="JP55" s="1332"/>
      <c r="JQ55" s="1332"/>
      <c r="JR55" s="1332"/>
      <c r="JS55" s="1332"/>
      <c r="JT55" s="1332"/>
      <c r="JU55" s="1332"/>
      <c r="JV55" s="1332"/>
      <c r="JW55" s="1332"/>
      <c r="JX55" s="1332"/>
      <c r="JY55" s="1332"/>
      <c r="JZ55" s="1332"/>
      <c r="KA55" s="1332"/>
      <c r="KB55" s="1332"/>
      <c r="KC55" s="1332"/>
      <c r="KD55" s="1332"/>
      <c r="KE55" s="1332"/>
      <c r="KF55" s="1332"/>
      <c r="KG55" s="1332"/>
      <c r="KH55" s="1332"/>
      <c r="KI55" s="1332"/>
      <c r="KJ55" s="1332"/>
      <c r="KK55" s="1332"/>
      <c r="KL55" s="1332"/>
      <c r="KM55" s="1332"/>
      <c r="KN55" s="1332"/>
      <c r="KO55" s="1332"/>
      <c r="KP55" s="1332"/>
      <c r="KQ55" s="1332"/>
      <c r="KR55" s="1332"/>
      <c r="KS55" s="1332"/>
      <c r="KT55" s="1332"/>
      <c r="KU55" s="1332"/>
      <c r="KV55" s="1332"/>
      <c r="KW55" s="1332"/>
      <c r="KX55" s="1332"/>
      <c r="KY55" s="1332"/>
      <c r="KZ55" s="1332"/>
      <c r="LA55" s="1332"/>
      <c r="LB55" s="1332"/>
      <c r="LC55" s="1332"/>
      <c r="LD55" s="1332"/>
      <c r="LE55" s="1332"/>
      <c r="LF55" s="1332"/>
      <c r="LG55" s="1332"/>
      <c r="LH55" s="1332"/>
      <c r="LI55" s="1332"/>
      <c r="LJ55" s="1332"/>
      <c r="LK55" s="1332"/>
      <c r="LL55" s="1332"/>
      <c r="LM55" s="1332"/>
      <c r="LN55" s="1332"/>
      <c r="LO55" s="1332"/>
      <c r="LP55" s="1332"/>
      <c r="LQ55" s="1332"/>
      <c r="LR55" s="1332"/>
      <c r="LS55" s="1332"/>
      <c r="LT55" s="1332"/>
      <c r="LU55" s="1332"/>
      <c r="LV55" s="1332"/>
      <c r="LW55" s="1332"/>
      <c r="LX55" s="1332"/>
      <c r="LY55" s="1332"/>
      <c r="LZ55" s="1332"/>
      <c r="MA55" s="1332"/>
      <c r="MB55" s="1332"/>
      <c r="MC55" s="1332"/>
      <c r="MD55" s="1332"/>
      <c r="ME55" s="1332"/>
      <c r="MF55" s="1332"/>
      <c r="MG55" s="1332"/>
      <c r="MH55" s="1332"/>
      <c r="MI55" s="1332"/>
      <c r="MJ55" s="1332"/>
      <c r="MK55" s="1332"/>
      <c r="ML55" s="1332"/>
      <c r="MM55" s="1332"/>
      <c r="MN55" s="1332"/>
      <c r="MO55" s="1332"/>
      <c r="MP55" s="1332"/>
      <c r="MQ55" s="1332"/>
      <c r="MR55" s="1332"/>
      <c r="MS55" s="1332"/>
      <c r="MT55" s="1332"/>
      <c r="MU55" s="1332"/>
      <c r="MV55" s="1332"/>
      <c r="MW55" s="1332"/>
      <c r="MX55" s="1332"/>
      <c r="MY55" s="1332"/>
      <c r="MZ55" s="1332"/>
      <c r="NA55" s="1332"/>
      <c r="NB55" s="1332"/>
      <c r="NC55" s="1332"/>
      <c r="ND55" s="1332"/>
      <c r="NE55" s="1332"/>
      <c r="NF55" s="1332"/>
      <c r="NG55" s="1332"/>
      <c r="NH55" s="1332"/>
      <c r="NI55" s="1332"/>
      <c r="NJ55" s="1332"/>
      <c r="NK55" s="1332"/>
      <c r="NL55" s="1332"/>
      <c r="NM55" s="1332"/>
      <c r="NN55" s="1332"/>
      <c r="NO55" s="1332"/>
      <c r="NP55" s="1332"/>
      <c r="NQ55" s="1332"/>
      <c r="NR55" s="1332"/>
      <c r="NS55" s="1332"/>
      <c r="NT55" s="1332"/>
      <c r="NU55" s="1332"/>
      <c r="NV55" s="1332"/>
      <c r="NW55" s="1332"/>
      <c r="NX55" s="1332"/>
      <c r="NY55" s="1332"/>
      <c r="NZ55" s="1332"/>
      <c r="OA55" s="1332"/>
      <c r="OB55" s="1332"/>
      <c r="OC55" s="1332"/>
      <c r="OD55" s="1332"/>
      <c r="OE55" s="1332"/>
      <c r="OF55" s="1332"/>
      <c r="OG55" s="1332"/>
      <c r="OH55" s="1332"/>
      <c r="OI55" s="1332"/>
      <c r="OJ55" s="1332"/>
      <c r="OK55" s="1332"/>
      <c r="OL55" s="1332"/>
      <c r="OM55" s="1332"/>
      <c r="ON55" s="1332"/>
      <c r="OO55" s="1332"/>
      <c r="OP55" s="1332"/>
      <c r="OQ55" s="1332"/>
      <c r="OR55" s="1332"/>
      <c r="OS55" s="1332"/>
      <c r="OT55" s="1332"/>
      <c r="OU55" s="1332"/>
      <c r="OV55" s="1332"/>
      <c r="OW55" s="1332"/>
      <c r="OX55" s="1332"/>
      <c r="OY55" s="1332"/>
      <c r="OZ55" s="1332"/>
      <c r="PA55" s="1332"/>
      <c r="PB55" s="1332"/>
      <c r="PC55" s="1332"/>
      <c r="PD55" s="1332"/>
      <c r="PE55" s="1332"/>
      <c r="PF55" s="1332"/>
      <c r="PG55" s="1332"/>
      <c r="PH55" s="1332"/>
      <c r="PI55" s="1332"/>
      <c r="PJ55" s="1332"/>
      <c r="PK55" s="1332"/>
      <c r="PL55" s="1332"/>
      <c r="PM55" s="1332"/>
      <c r="PN55" s="1332"/>
      <c r="PO55" s="1332"/>
      <c r="PP55" s="1332"/>
      <c r="PQ55" s="1332"/>
      <c r="PR55" s="1332"/>
      <c r="PS55" s="1332"/>
      <c r="PT55" s="1332"/>
      <c r="PU55" s="1332"/>
      <c r="PV55" s="1332"/>
      <c r="PW55" s="1332"/>
      <c r="PX55" s="1332"/>
      <c r="PY55" s="1332"/>
      <c r="PZ55" s="1332"/>
      <c r="QA55" s="1332"/>
      <c r="QB55" s="1332"/>
      <c r="QC55" s="1332"/>
      <c r="QD55" s="1332"/>
      <c r="QE55" s="1332"/>
      <c r="QF55" s="1332"/>
      <c r="QG55" s="1332"/>
      <c r="QH55" s="1332"/>
      <c r="QI55" s="1332"/>
      <c r="QJ55" s="1332"/>
      <c r="QK55" s="1332"/>
      <c r="QL55" s="1332"/>
      <c r="QM55" s="1332"/>
      <c r="QN55" s="1332"/>
      <c r="QO55" s="1332"/>
      <c r="QP55" s="1332"/>
      <c r="QQ55" s="1332"/>
      <c r="QR55" s="1332"/>
      <c r="QS55" s="1332"/>
      <c r="QT55" s="1332"/>
      <c r="QU55" s="1332"/>
      <c r="QV55" s="1332"/>
      <c r="QW55" s="1332"/>
      <c r="QX55" s="1332"/>
      <c r="QY55" s="1332"/>
      <c r="QZ55" s="1332"/>
      <c r="RA55" s="1332"/>
      <c r="RB55" s="1332"/>
      <c r="RC55" s="1332"/>
      <c r="RD55" s="1332"/>
      <c r="RE55" s="1332"/>
      <c r="RF55" s="1332"/>
      <c r="RG55" s="1332"/>
      <c r="RH55" s="1332"/>
      <c r="RI55" s="1332"/>
      <c r="RJ55" s="1332"/>
      <c r="RK55" s="1332"/>
      <c r="RL55" s="1332"/>
      <c r="RM55" s="1332"/>
      <c r="RN55" s="1332"/>
      <c r="RO55" s="1332"/>
      <c r="RP55" s="1332"/>
      <c r="RQ55" s="1332"/>
      <c r="RR55" s="1332"/>
      <c r="RS55" s="1332"/>
      <c r="RT55" s="1332"/>
      <c r="RU55" s="1332"/>
      <c r="RV55" s="1332"/>
      <c r="RW55" s="1332"/>
      <c r="RX55" s="1332"/>
      <c r="RY55" s="1332"/>
      <c r="RZ55" s="1332"/>
      <c r="SA55" s="1332"/>
      <c r="SB55" s="1332"/>
      <c r="SC55" s="1332"/>
      <c r="SD55" s="1332"/>
      <c r="SE55" s="1332"/>
      <c r="SF55" s="1332"/>
      <c r="SG55" s="1332"/>
      <c r="SH55" s="1332"/>
      <c r="SI55" s="1332"/>
      <c r="SJ55" s="1332"/>
      <c r="SK55" s="1332"/>
      <c r="SL55" s="1332"/>
      <c r="SM55" s="1332"/>
      <c r="SN55" s="1332"/>
      <c r="SO55" s="1332"/>
      <c r="SP55" s="1332"/>
      <c r="SQ55" s="1332"/>
      <c r="SR55" s="1332"/>
      <c r="SS55" s="1332"/>
      <c r="ST55" s="1332"/>
      <c r="SU55" s="1332"/>
      <c r="SV55" s="1332"/>
      <c r="SW55" s="1332"/>
      <c r="SX55" s="1332"/>
      <c r="SY55" s="1332"/>
      <c r="SZ55" s="1332"/>
      <c r="TA55" s="1332"/>
      <c r="TB55" s="1332"/>
      <c r="TC55" s="1332"/>
      <c r="TD55" s="1332"/>
      <c r="TE55" s="1332"/>
      <c r="TF55" s="1332"/>
      <c r="TG55" s="1332"/>
      <c r="TH55" s="1332"/>
      <c r="TI55" s="1332"/>
      <c r="TJ55" s="1332"/>
      <c r="TK55" s="1332"/>
      <c r="TL55" s="1332"/>
      <c r="TM55" s="1332"/>
      <c r="TN55" s="1332"/>
      <c r="TO55" s="1332"/>
      <c r="TP55" s="1332"/>
      <c r="TQ55" s="1332"/>
      <c r="TR55" s="1332"/>
      <c r="TS55" s="1332"/>
      <c r="TT55" s="1332"/>
      <c r="TU55" s="1332"/>
      <c r="TV55" s="1332"/>
      <c r="TW55" s="1332"/>
      <c r="TX55" s="1332"/>
      <c r="TY55" s="1332"/>
      <c r="TZ55" s="1332"/>
      <c r="UA55" s="1332"/>
      <c r="UB55" s="1332"/>
      <c r="UC55" s="1332"/>
      <c r="UD55" s="1332"/>
      <c r="UE55" s="1332"/>
      <c r="UF55" s="1332"/>
      <c r="UG55" s="1332"/>
      <c r="UH55" s="1332"/>
      <c r="UI55" s="1332"/>
      <c r="UJ55" s="1332"/>
      <c r="UK55" s="1332"/>
      <c r="UL55" s="1332"/>
      <c r="UM55" s="1332"/>
      <c r="UN55" s="1332"/>
      <c r="UO55" s="1332"/>
      <c r="UP55" s="1332"/>
      <c r="UQ55" s="1332"/>
      <c r="UR55" s="1332"/>
      <c r="US55" s="1332"/>
      <c r="UT55" s="1332"/>
      <c r="UU55" s="1332"/>
      <c r="UV55" s="1332"/>
      <c r="UW55" s="1332"/>
      <c r="UX55" s="1332"/>
      <c r="UY55" s="1332"/>
      <c r="UZ55" s="1332"/>
      <c r="VA55" s="1332"/>
      <c r="VB55" s="1332"/>
      <c r="VC55" s="1332"/>
      <c r="VD55" s="1332"/>
      <c r="VE55" s="1332"/>
      <c r="VF55" s="1332"/>
      <c r="VG55" s="1332"/>
      <c r="VH55" s="1332"/>
      <c r="VI55" s="1332"/>
      <c r="VJ55" s="1332"/>
      <c r="VK55" s="1332"/>
      <c r="VL55" s="1332"/>
      <c r="VM55" s="1332"/>
      <c r="VN55" s="1332"/>
      <c r="VO55" s="1332"/>
      <c r="VP55" s="1332"/>
      <c r="VQ55" s="1332"/>
      <c r="VR55" s="1332"/>
      <c r="VS55" s="1332"/>
      <c r="VT55" s="1332"/>
      <c r="VU55" s="1332"/>
      <c r="VV55" s="1332"/>
      <c r="VW55" s="1332"/>
      <c r="VX55" s="1332"/>
      <c r="VY55" s="1332"/>
      <c r="VZ55" s="1332"/>
      <c r="WA55" s="1332"/>
      <c r="WB55" s="1332"/>
      <c r="WC55" s="1332"/>
      <c r="WD55" s="1332"/>
      <c r="WE55" s="1332"/>
      <c r="WF55" s="1332"/>
      <c r="WG55" s="1332"/>
      <c r="WH55" s="1332"/>
      <c r="WI55" s="1332"/>
      <c r="WJ55" s="1332"/>
      <c r="WK55" s="1332"/>
      <c r="WL55" s="1332"/>
      <c r="WM55" s="1332"/>
      <c r="WN55" s="1332"/>
      <c r="WO55" s="1332"/>
      <c r="WP55" s="1332"/>
      <c r="WQ55" s="1332"/>
      <c r="WR55" s="1332"/>
      <c r="WS55" s="1332"/>
      <c r="WT55" s="1332"/>
      <c r="WU55" s="1332"/>
      <c r="WV55" s="1332"/>
      <c r="WW55" s="1332"/>
      <c r="WX55" s="1332"/>
      <c r="WY55" s="1332"/>
      <c r="WZ55" s="1332"/>
      <c r="XA55" s="1332"/>
      <c r="XB55" s="1332"/>
      <c r="XC55" s="1332"/>
      <c r="XD55" s="1332"/>
      <c r="XE55" s="1332"/>
      <c r="XF55" s="1332"/>
      <c r="XG55" s="1332"/>
      <c r="XH55" s="1332"/>
      <c r="XI55" s="1332"/>
      <c r="XJ55" s="1332"/>
      <c r="XK55" s="1332"/>
      <c r="XL55" s="1332"/>
      <c r="XM55" s="1332"/>
      <c r="XN55" s="1332"/>
      <c r="XO55" s="1332"/>
      <c r="XP55" s="1332"/>
      <c r="XQ55" s="1332"/>
      <c r="XR55" s="1332"/>
      <c r="XS55" s="1332"/>
      <c r="XT55" s="1332"/>
      <c r="XU55" s="1332"/>
      <c r="XV55" s="1332"/>
      <c r="XW55" s="1332"/>
      <c r="XX55" s="1332"/>
      <c r="XY55" s="1332"/>
      <c r="XZ55" s="1332"/>
      <c r="YA55" s="1332"/>
      <c r="YB55" s="1332"/>
      <c r="YC55" s="1332"/>
      <c r="YD55" s="1332"/>
      <c r="YE55" s="1332"/>
      <c r="YF55" s="1332"/>
      <c r="YG55" s="1332"/>
      <c r="YH55" s="1332"/>
      <c r="YI55" s="1332"/>
      <c r="YJ55" s="1332"/>
      <c r="YK55" s="1332"/>
      <c r="YL55" s="1332"/>
      <c r="YM55" s="1332"/>
      <c r="YN55" s="1332"/>
      <c r="YO55" s="1332"/>
      <c r="YP55" s="1332"/>
      <c r="YQ55" s="1332"/>
      <c r="YR55" s="1332"/>
      <c r="YS55" s="1332"/>
      <c r="YT55" s="1332"/>
      <c r="YU55" s="1332"/>
      <c r="YV55" s="1332"/>
      <c r="YW55" s="1332"/>
      <c r="YX55" s="1332"/>
      <c r="YY55" s="1332"/>
      <c r="YZ55" s="1332"/>
      <c r="ZA55" s="1332"/>
      <c r="ZB55" s="1332"/>
      <c r="ZC55" s="1332"/>
      <c r="ZD55" s="1332"/>
      <c r="ZE55" s="1332"/>
      <c r="ZF55" s="1332"/>
      <c r="ZG55" s="1332"/>
      <c r="ZH55" s="1332"/>
      <c r="ZI55" s="1332"/>
      <c r="ZJ55" s="1332"/>
      <c r="ZK55" s="1332"/>
      <c r="ZL55" s="1332"/>
      <c r="ZM55" s="1332"/>
      <c r="ZN55" s="1332"/>
      <c r="ZO55" s="1332"/>
      <c r="ZP55" s="1332"/>
      <c r="ZQ55" s="1332"/>
      <c r="ZR55" s="1332"/>
      <c r="ZS55" s="1332"/>
      <c r="ZT55" s="1332"/>
      <c r="ZU55" s="1332"/>
      <c r="ZV55" s="1332"/>
      <c r="ZW55" s="1332"/>
      <c r="ZX55" s="1332"/>
      <c r="ZY55" s="1332"/>
      <c r="ZZ55" s="1332"/>
      <c r="AAA55" s="1332"/>
      <c r="AAB55" s="1332"/>
      <c r="AAC55" s="1332"/>
      <c r="AAD55" s="1332"/>
      <c r="AAE55" s="1332"/>
      <c r="AAF55" s="1332"/>
      <c r="AAG55" s="1332"/>
      <c r="AAH55" s="1332"/>
      <c r="AAI55" s="1332"/>
      <c r="AAJ55" s="1332"/>
      <c r="AAK55" s="1332"/>
      <c r="AAL55" s="1332"/>
      <c r="AAM55" s="1332"/>
      <c r="AAN55" s="1332"/>
      <c r="AAO55" s="1332"/>
      <c r="AAP55" s="1332"/>
      <c r="AAQ55" s="1332"/>
      <c r="AAR55" s="1332"/>
      <c r="AAS55" s="1332"/>
      <c r="AAT55" s="1332"/>
      <c r="AAU55" s="1332"/>
      <c r="AAV55" s="1332"/>
      <c r="AAW55" s="1332"/>
      <c r="AAX55" s="1332"/>
      <c r="AAY55" s="1332"/>
      <c r="AAZ55" s="1332"/>
      <c r="ABA55" s="1332"/>
      <c r="ABB55" s="1332"/>
      <c r="ABC55" s="1332"/>
      <c r="ABD55" s="1332"/>
      <c r="ABE55" s="1332"/>
      <c r="ABF55" s="1332"/>
      <c r="ABG55" s="1332"/>
      <c r="ABH55" s="1332"/>
      <c r="ABI55" s="1332"/>
      <c r="ABJ55" s="1332"/>
      <c r="ABK55" s="1332"/>
      <c r="ABL55" s="1332"/>
      <c r="ABM55" s="1332"/>
      <c r="ABN55" s="1332"/>
      <c r="ABO55" s="1332"/>
      <c r="ABP55" s="1332"/>
      <c r="ABQ55" s="1332"/>
      <c r="ABR55" s="1332"/>
      <c r="ABS55" s="1332"/>
      <c r="ABT55" s="1332"/>
      <c r="ABU55" s="1332"/>
      <c r="ABV55" s="1332"/>
      <c r="ABW55" s="1332"/>
      <c r="ABX55" s="1332"/>
      <c r="ABY55" s="1332"/>
      <c r="ABZ55" s="1332"/>
      <c r="ACA55" s="1332"/>
      <c r="ACB55" s="1332"/>
      <c r="ACC55" s="1332"/>
      <c r="ACD55" s="1332"/>
      <c r="ACE55" s="1332"/>
      <c r="ACF55" s="1332"/>
      <c r="ACG55" s="1332"/>
      <c r="ACH55" s="1332"/>
      <c r="ACI55" s="1332"/>
      <c r="ACJ55" s="1332"/>
      <c r="ACK55" s="1332"/>
      <c r="ACL55" s="1332"/>
      <c r="ACM55" s="1332"/>
      <c r="ACN55" s="1332"/>
      <c r="ACO55" s="1332"/>
      <c r="ACP55" s="1332"/>
      <c r="ACQ55" s="1332"/>
      <c r="ACR55" s="1332"/>
      <c r="ACS55" s="1332"/>
      <c r="ACT55" s="1332"/>
      <c r="ACU55" s="1332"/>
      <c r="ACV55" s="1332"/>
      <c r="ACW55" s="1332"/>
      <c r="ACX55" s="1332"/>
      <c r="ACY55" s="1332"/>
      <c r="ACZ55" s="1332"/>
      <c r="ADA55" s="1332"/>
      <c r="ADB55" s="1332"/>
      <c r="ADC55" s="1332"/>
      <c r="ADD55" s="1332"/>
      <c r="ADE55" s="1332"/>
      <c r="ADF55" s="1332"/>
      <c r="ADG55" s="1332"/>
      <c r="ADH55" s="1332"/>
      <c r="ADI55" s="1332"/>
      <c r="ADJ55" s="1332"/>
      <c r="ADK55" s="1332"/>
      <c r="ADL55" s="1332"/>
      <c r="ADM55" s="1332"/>
      <c r="ADN55" s="1332"/>
      <c r="ADO55" s="1332"/>
      <c r="ADP55" s="1332"/>
      <c r="ADQ55" s="1332"/>
      <c r="ADR55" s="1332"/>
      <c r="ADS55" s="1332"/>
      <c r="ADT55" s="1332"/>
      <c r="ADU55" s="1332"/>
      <c r="ADV55" s="1332"/>
      <c r="ADW55" s="1332"/>
      <c r="ADX55" s="1332"/>
      <c r="ADY55" s="1332"/>
      <c r="ADZ55" s="1332"/>
      <c r="AEA55" s="1332"/>
      <c r="AEB55" s="1332"/>
      <c r="AEC55" s="1332"/>
      <c r="AED55" s="1332"/>
      <c r="AEE55" s="1332"/>
      <c r="AEF55" s="1332"/>
      <c r="AEG55" s="1332"/>
      <c r="AEH55" s="1332"/>
      <c r="AEI55" s="1332"/>
      <c r="AEJ55" s="1332"/>
      <c r="AEK55" s="1332"/>
      <c r="AEL55" s="1332"/>
      <c r="AEM55" s="1332"/>
      <c r="AEN55" s="1332"/>
      <c r="AEO55" s="1332"/>
      <c r="AEP55" s="1332"/>
      <c r="AEQ55" s="1332"/>
      <c r="AER55" s="1332"/>
      <c r="AES55" s="1332"/>
      <c r="AET55" s="1332"/>
      <c r="AEU55" s="1332"/>
      <c r="AEV55" s="1332"/>
      <c r="AEW55" s="1332"/>
      <c r="AEX55" s="1332"/>
      <c r="AEY55" s="1332"/>
      <c r="AEZ55" s="1332"/>
      <c r="AFA55" s="1332"/>
      <c r="AFB55" s="1332"/>
      <c r="AFC55" s="1332"/>
      <c r="AFD55" s="1332"/>
      <c r="AFE55" s="1332"/>
      <c r="AFF55" s="1332"/>
      <c r="AFG55" s="1332"/>
      <c r="AFH55" s="1332"/>
      <c r="AFI55" s="1332"/>
      <c r="AFJ55" s="1332"/>
      <c r="AFK55" s="1332"/>
      <c r="AFL55" s="1332"/>
      <c r="AFM55" s="1332"/>
      <c r="AFN55" s="1332"/>
      <c r="AFO55" s="1332"/>
      <c r="AFP55" s="1332"/>
      <c r="AFQ55" s="1332"/>
      <c r="AFR55" s="1332"/>
      <c r="AFS55" s="1332"/>
      <c r="AFT55" s="1332"/>
      <c r="AFU55" s="1332"/>
      <c r="AFV55" s="1332"/>
      <c r="AFW55" s="1332"/>
      <c r="AFX55" s="1332"/>
      <c r="AFY55" s="1332"/>
      <c r="AFZ55" s="1332"/>
      <c r="AGA55" s="1332"/>
      <c r="AGB55" s="1332"/>
      <c r="AGC55" s="1332"/>
      <c r="AGD55" s="1332"/>
      <c r="AGE55" s="1332"/>
      <c r="AGF55" s="1332"/>
      <c r="AGG55" s="1332"/>
      <c r="AGH55" s="1332"/>
      <c r="AGI55" s="1332"/>
      <c r="AGJ55" s="1332"/>
      <c r="AGK55" s="1332"/>
      <c r="AGL55" s="1332"/>
      <c r="AGM55" s="1332"/>
      <c r="AGN55" s="1332"/>
      <c r="AGO55" s="1332"/>
      <c r="AGP55" s="1332"/>
      <c r="AGQ55" s="1332"/>
      <c r="AGR55" s="1332"/>
      <c r="AGS55" s="1332"/>
      <c r="AGT55" s="1332"/>
      <c r="AGU55" s="1332"/>
      <c r="AGV55" s="1332"/>
      <c r="AGW55" s="1332"/>
      <c r="AGX55" s="1332"/>
      <c r="AGY55" s="1332"/>
      <c r="AGZ55" s="1332"/>
      <c r="AHA55" s="1332"/>
      <c r="AHB55" s="1332"/>
      <c r="AHC55" s="1332"/>
      <c r="AHD55" s="1332"/>
      <c r="AHE55" s="1332"/>
      <c r="AHF55" s="1332"/>
      <c r="AHG55" s="1332"/>
      <c r="AHH55" s="1332"/>
      <c r="AHI55" s="1332"/>
      <c r="AHJ55" s="1332"/>
      <c r="AHK55" s="1332"/>
      <c r="AHL55" s="1332"/>
      <c r="AHM55" s="1332"/>
      <c r="AHN55" s="1332"/>
      <c r="AHO55" s="1332"/>
      <c r="AHP55" s="1332"/>
      <c r="AHQ55" s="1332"/>
      <c r="AHR55" s="1332"/>
      <c r="AHS55" s="1332"/>
      <c r="AHT55" s="1332"/>
      <c r="AHU55" s="1332"/>
      <c r="AHV55" s="1332"/>
      <c r="AHW55" s="1332"/>
      <c r="AHX55" s="1332"/>
      <c r="AHY55" s="1332"/>
      <c r="AHZ55" s="1332"/>
      <c r="AIA55" s="1332"/>
      <c r="AIB55" s="1332"/>
      <c r="AIC55" s="1332"/>
      <c r="AID55" s="1332"/>
      <c r="AIE55" s="1332"/>
      <c r="AIF55" s="1332"/>
      <c r="AIG55" s="1332"/>
      <c r="AIH55" s="1332"/>
      <c r="AII55" s="1332"/>
      <c r="AIJ55" s="1332"/>
      <c r="AIK55" s="1332"/>
      <c r="AIL55" s="1332"/>
      <c r="AIM55" s="1332"/>
      <c r="AIN55" s="1332"/>
      <c r="AIO55" s="1332"/>
      <c r="AIP55" s="1332"/>
      <c r="AIQ55" s="1332"/>
      <c r="AIR55" s="1332"/>
      <c r="AIS55" s="1332"/>
      <c r="AIT55" s="1332"/>
      <c r="AIU55" s="1332"/>
      <c r="AIV55" s="1332"/>
      <c r="AIW55" s="1332"/>
      <c r="AIX55" s="1332"/>
      <c r="AIY55" s="1332"/>
      <c r="AIZ55" s="1332"/>
      <c r="AJA55" s="1332"/>
      <c r="AJB55" s="1332"/>
      <c r="AJC55" s="1332"/>
      <c r="AJD55" s="1332"/>
      <c r="AJE55" s="1332"/>
      <c r="AJF55" s="1332"/>
      <c r="AJG55" s="1332"/>
      <c r="AJH55" s="1332"/>
      <c r="AJI55" s="1332"/>
      <c r="AJJ55" s="1332"/>
      <c r="AJK55" s="1332"/>
      <c r="AJL55" s="1332"/>
      <c r="AJM55" s="1332"/>
      <c r="AJN55" s="1332"/>
      <c r="AJO55" s="1332"/>
      <c r="AJP55" s="1332"/>
      <c r="AJQ55" s="1332"/>
      <c r="AJR55" s="1332"/>
      <c r="AJS55" s="1332"/>
      <c r="AJT55" s="1332"/>
      <c r="AJU55" s="1332"/>
      <c r="AJV55" s="1332"/>
      <c r="AJW55" s="1332"/>
      <c r="AJX55" s="1332"/>
      <c r="AJY55" s="1332"/>
      <c r="AJZ55" s="1332"/>
      <c r="AKA55" s="1332"/>
      <c r="AKB55" s="1332"/>
      <c r="AKC55" s="1332"/>
      <c r="AKD55" s="1332"/>
      <c r="AKE55" s="1332"/>
      <c r="AKF55" s="1332"/>
      <c r="AKG55" s="1332"/>
      <c r="AKH55" s="1332"/>
      <c r="AKI55" s="1332"/>
      <c r="AKJ55" s="1332"/>
      <c r="AKK55" s="1332"/>
      <c r="AKL55" s="1332"/>
      <c r="AKM55" s="1332"/>
      <c r="AKN55" s="1332"/>
      <c r="AKO55" s="1332"/>
      <c r="AKP55" s="1332"/>
      <c r="AKQ55" s="1332"/>
      <c r="AKR55" s="1332"/>
      <c r="AKS55" s="1332"/>
      <c r="AKT55" s="1332"/>
      <c r="AKU55" s="1332"/>
      <c r="AKV55" s="1332"/>
      <c r="AKW55" s="1332"/>
      <c r="AKX55" s="1332"/>
      <c r="AKY55" s="1332"/>
      <c r="AKZ55" s="1332"/>
      <c r="ALA55" s="1332"/>
      <c r="ALB55" s="1332"/>
      <c r="ALC55" s="1332"/>
      <c r="ALD55" s="1332"/>
      <c r="ALE55" s="1332"/>
      <c r="ALF55" s="1332"/>
      <c r="ALG55" s="1332"/>
      <c r="ALH55" s="1332"/>
      <c r="ALI55" s="1332"/>
      <c r="ALJ55" s="1332"/>
      <c r="ALK55" s="1332"/>
      <c r="ALL55" s="1332"/>
      <c r="ALM55" s="1332"/>
      <c r="ALN55" s="1332"/>
      <c r="ALO55" s="1332"/>
      <c r="ALP55" s="1332"/>
      <c r="ALQ55" s="1332"/>
      <c r="ALR55" s="1332"/>
      <c r="ALS55" s="1332"/>
      <c r="ALT55" s="1332"/>
      <c r="ALU55" s="1332"/>
      <c r="ALV55" s="1332"/>
      <c r="ALW55" s="1332"/>
      <c r="ALX55" s="1332"/>
      <c r="ALY55" s="1332"/>
      <c r="ALZ55" s="1332"/>
      <c r="AMA55" s="1332"/>
      <c r="AMB55" s="1332"/>
      <c r="AMC55" s="1332"/>
      <c r="AMD55" s="1332"/>
      <c r="AME55" s="1332"/>
      <c r="AMF55" s="1332"/>
      <c r="AMG55" s="1332"/>
      <c r="AMH55" s="1332"/>
      <c r="AMI55" s="1332"/>
      <c r="AMJ55" s="1332"/>
      <c r="AMK55" s="1332"/>
      <c r="AML55" s="1332"/>
      <c r="AMM55" s="1332"/>
      <c r="AMN55" s="1332"/>
      <c r="AMO55" s="1332"/>
      <c r="AMP55" s="1332"/>
      <c r="AMQ55" s="1332"/>
      <c r="AMR55" s="1332"/>
      <c r="AMS55" s="1332"/>
      <c r="AMT55" s="1332"/>
      <c r="AMU55" s="1332"/>
      <c r="AMV55" s="1332"/>
      <c r="AMW55" s="1332"/>
      <c r="AMX55" s="1332"/>
      <c r="AMY55" s="1332"/>
      <c r="AMZ55" s="1332"/>
      <c r="ANA55" s="1332"/>
      <c r="ANB55" s="1332"/>
      <c r="ANC55" s="1332"/>
      <c r="AND55" s="1332"/>
      <c r="ANE55" s="1332"/>
      <c r="ANF55" s="1332"/>
      <c r="ANG55" s="1332"/>
      <c r="ANH55" s="1332"/>
      <c r="ANI55" s="1332"/>
      <c r="ANJ55" s="1332"/>
      <c r="ANK55" s="1332"/>
      <c r="ANL55" s="1332"/>
      <c r="ANM55" s="1332"/>
      <c r="ANN55" s="1332"/>
      <c r="ANO55" s="1332"/>
      <c r="ANP55" s="1332"/>
      <c r="ANQ55" s="1332"/>
      <c r="ANR55" s="1332"/>
      <c r="ANS55" s="1332"/>
      <c r="ANT55" s="1332"/>
      <c r="ANU55" s="1332"/>
      <c r="ANV55" s="1332"/>
      <c r="ANW55" s="1332"/>
      <c r="ANX55" s="1332"/>
      <c r="ANY55" s="1332"/>
      <c r="ANZ55" s="1332"/>
      <c r="AOA55" s="1332"/>
      <c r="AOB55" s="1332"/>
      <c r="AOC55" s="1332"/>
      <c r="AOD55" s="1332"/>
      <c r="AOE55" s="1332"/>
      <c r="AOF55" s="1332"/>
      <c r="AOG55" s="1332"/>
      <c r="AOH55" s="1332"/>
      <c r="AOI55" s="1332"/>
      <c r="AOJ55" s="1332"/>
      <c r="AOK55" s="1332"/>
      <c r="AOL55" s="1332"/>
      <c r="AOM55" s="1332"/>
      <c r="AON55" s="1332"/>
      <c r="AOO55" s="1332"/>
      <c r="AOP55" s="1332"/>
      <c r="AOQ55" s="1332"/>
      <c r="AOR55" s="1332"/>
      <c r="AOS55" s="1332"/>
      <c r="AOT55" s="1332"/>
      <c r="AOU55" s="1332"/>
      <c r="AOV55" s="1332"/>
      <c r="AOW55" s="1332"/>
      <c r="AOX55" s="1332"/>
      <c r="AOY55" s="1332"/>
      <c r="AOZ55" s="1332"/>
      <c r="APA55" s="1332"/>
      <c r="APB55" s="1332"/>
      <c r="APC55" s="1332"/>
      <c r="APD55" s="1332"/>
      <c r="APE55" s="1332"/>
      <c r="APF55" s="1332"/>
      <c r="APG55" s="1332"/>
      <c r="APH55" s="1332"/>
      <c r="API55" s="1332"/>
      <c r="APJ55" s="1332"/>
      <c r="APK55" s="1332"/>
      <c r="APL55" s="1332"/>
      <c r="APM55" s="1332"/>
      <c r="APN55" s="1332"/>
      <c r="APO55" s="1332"/>
      <c r="APP55" s="1332"/>
      <c r="APQ55" s="1332"/>
      <c r="APR55" s="1332"/>
      <c r="APS55" s="1332"/>
      <c r="APT55" s="1332"/>
      <c r="APU55" s="1332"/>
      <c r="APV55" s="1332"/>
      <c r="APW55" s="1332"/>
      <c r="APX55" s="1332"/>
      <c r="APY55" s="1332"/>
      <c r="APZ55" s="1332"/>
      <c r="AQA55" s="1332"/>
      <c r="AQB55" s="1332"/>
      <c r="AQC55" s="1332"/>
      <c r="AQD55" s="1332"/>
      <c r="AQE55" s="1332"/>
      <c r="AQF55" s="1332"/>
      <c r="AQG55" s="1332"/>
      <c r="AQH55" s="1332"/>
      <c r="AQI55" s="1332"/>
      <c r="AQJ55" s="1332"/>
      <c r="AQK55" s="1332"/>
      <c r="AQL55" s="1332"/>
      <c r="AQM55" s="1332"/>
      <c r="AQN55" s="1332"/>
      <c r="AQO55" s="1332"/>
      <c r="AQP55" s="1332"/>
      <c r="AQQ55" s="1332"/>
      <c r="AQR55" s="1332"/>
      <c r="AQS55" s="1332"/>
      <c r="AQT55" s="1332"/>
      <c r="AQU55" s="1332"/>
      <c r="AQV55" s="1332"/>
      <c r="AQW55" s="1332"/>
      <c r="AQX55" s="1332"/>
      <c r="AQY55" s="1332"/>
      <c r="AQZ55" s="1332"/>
      <c r="ARA55" s="1332"/>
      <c r="ARB55" s="1332"/>
      <c r="ARC55" s="1332"/>
      <c r="ARD55" s="1332"/>
      <c r="ARE55" s="1332"/>
      <c r="ARF55" s="1332"/>
      <c r="ARG55" s="1332"/>
      <c r="ARH55" s="1332"/>
      <c r="ARI55" s="1332"/>
      <c r="ARJ55" s="1332"/>
      <c r="ARK55" s="1332"/>
      <c r="ARL55" s="1332"/>
      <c r="ARM55" s="1332"/>
      <c r="ARN55" s="1332"/>
      <c r="ARO55" s="1332"/>
      <c r="ARP55" s="1332"/>
      <c r="ARQ55" s="1332"/>
      <c r="ARR55" s="1332"/>
      <c r="ARS55" s="1332"/>
      <c r="ART55" s="1332"/>
      <c r="ARU55" s="1332"/>
      <c r="ARV55" s="1332"/>
      <c r="ARW55" s="1332"/>
      <c r="ARX55" s="1332"/>
      <c r="ARY55" s="1332"/>
      <c r="ARZ55" s="1332"/>
      <c r="ASA55" s="1332"/>
      <c r="ASB55" s="1332"/>
      <c r="ASC55" s="1332"/>
      <c r="ASD55" s="1332"/>
      <c r="ASE55" s="1332"/>
      <c r="ASF55" s="1332"/>
      <c r="ASG55" s="1332"/>
      <c r="ASH55" s="1332"/>
      <c r="ASI55" s="1332"/>
      <c r="ASJ55" s="1332"/>
      <c r="ASK55" s="1332"/>
      <c r="ASL55" s="1332"/>
      <c r="ASM55" s="1332"/>
      <c r="ASN55" s="1332"/>
      <c r="ASO55" s="1332"/>
      <c r="ASP55" s="1332"/>
      <c r="ASQ55" s="1332"/>
      <c r="ASR55" s="1332"/>
      <c r="ASS55" s="1332"/>
      <c r="AST55" s="1332"/>
      <c r="ASU55" s="1332"/>
      <c r="ASV55" s="1332"/>
      <c r="ASW55" s="1332"/>
      <c r="ASX55" s="1332"/>
      <c r="ASY55" s="1332"/>
      <c r="ASZ55" s="1332"/>
      <c r="ATA55" s="1332"/>
      <c r="ATB55" s="1332"/>
      <c r="ATC55" s="1332"/>
      <c r="ATD55" s="1332"/>
      <c r="ATE55" s="1332"/>
      <c r="ATF55" s="1332"/>
      <c r="ATG55" s="1332"/>
      <c r="ATH55" s="1332"/>
      <c r="ATI55" s="1332"/>
      <c r="ATJ55" s="1332"/>
      <c r="ATK55" s="1332"/>
      <c r="ATL55" s="1332"/>
      <c r="ATM55" s="1332"/>
      <c r="ATN55" s="1332"/>
      <c r="ATO55" s="1332"/>
      <c r="ATP55" s="1332"/>
      <c r="ATQ55" s="1332"/>
      <c r="ATR55" s="1332"/>
      <c r="ATS55" s="1332"/>
      <c r="ATT55" s="1332"/>
      <c r="ATU55" s="1332"/>
      <c r="ATV55" s="1332"/>
      <c r="ATW55" s="1332"/>
      <c r="ATX55" s="1332"/>
      <c r="ATY55" s="1332"/>
      <c r="ATZ55" s="1332"/>
      <c r="AUA55" s="1332"/>
      <c r="AUB55" s="1332"/>
      <c r="AUC55" s="1332"/>
      <c r="AUD55" s="1332"/>
      <c r="AUE55" s="1332"/>
      <c r="AUF55" s="1332"/>
      <c r="AUG55" s="1332"/>
      <c r="AUH55" s="1332"/>
      <c r="AUI55" s="1332"/>
      <c r="AUJ55" s="1332"/>
      <c r="AUK55" s="1332"/>
      <c r="AUL55" s="1332"/>
      <c r="AUM55" s="1332"/>
      <c r="AUN55" s="1332"/>
      <c r="AUO55" s="1332"/>
      <c r="AUP55" s="1332"/>
      <c r="AUQ55" s="1332"/>
      <c r="AUR55" s="1332"/>
      <c r="AUS55" s="1332"/>
      <c r="AUT55" s="1332"/>
      <c r="AUU55" s="1332"/>
      <c r="AUV55" s="1332"/>
      <c r="AUW55" s="1332"/>
      <c r="AUX55" s="1332"/>
      <c r="AUY55" s="1332"/>
      <c r="AUZ55" s="1332"/>
      <c r="AVA55" s="1332"/>
      <c r="AVB55" s="1332"/>
      <c r="AVC55" s="1332"/>
      <c r="AVD55" s="1332"/>
      <c r="AVE55" s="1332"/>
      <c r="AVF55" s="1332"/>
      <c r="AVG55" s="1332"/>
      <c r="AVH55" s="1332"/>
      <c r="AVI55" s="1332"/>
      <c r="AVJ55" s="1332"/>
      <c r="AVK55" s="1332"/>
      <c r="AVL55" s="1332"/>
      <c r="AVM55" s="1332"/>
      <c r="AVN55" s="1332"/>
      <c r="AVO55" s="1332"/>
      <c r="AVP55" s="1332"/>
      <c r="AVQ55" s="1332"/>
      <c r="AVR55" s="1332"/>
      <c r="AVS55" s="1332"/>
      <c r="AVT55" s="1332"/>
      <c r="AVU55" s="1332"/>
      <c r="AVV55" s="1332"/>
      <c r="AVW55" s="1332"/>
      <c r="AVX55" s="1332"/>
      <c r="AVY55" s="1332"/>
      <c r="AVZ55" s="1332"/>
      <c r="AWA55" s="1332"/>
      <c r="AWB55" s="1332"/>
      <c r="AWC55" s="1332"/>
      <c r="AWD55" s="1332"/>
      <c r="AWE55" s="1332"/>
      <c r="AWF55" s="1332"/>
      <c r="AWG55" s="1332"/>
      <c r="AWH55" s="1332"/>
      <c r="AWI55" s="1332"/>
      <c r="AWJ55" s="1332"/>
      <c r="AWK55" s="1332"/>
      <c r="AWL55" s="1332"/>
      <c r="AWM55" s="1332"/>
      <c r="AWN55" s="1332"/>
      <c r="AWO55" s="1332"/>
      <c r="AWP55" s="1332"/>
      <c r="AWQ55" s="1332"/>
      <c r="AWR55" s="1332"/>
      <c r="AWS55" s="1332"/>
      <c r="AWT55" s="1332"/>
      <c r="AWU55" s="1332"/>
      <c r="AWV55" s="1332"/>
      <c r="AWW55" s="1332"/>
      <c r="AWX55" s="1332"/>
      <c r="AWY55" s="1332"/>
      <c r="AWZ55" s="1332"/>
      <c r="AXA55" s="1332"/>
      <c r="AXB55" s="1332"/>
      <c r="AXC55" s="1332"/>
      <c r="AXD55" s="1332"/>
      <c r="AXE55" s="1332"/>
      <c r="AXF55" s="1332"/>
      <c r="AXG55" s="1332"/>
      <c r="AXH55" s="1332"/>
      <c r="AXI55" s="1332"/>
      <c r="AXJ55" s="1332"/>
      <c r="AXK55" s="1332"/>
      <c r="AXL55" s="1332"/>
      <c r="AXM55" s="1332"/>
      <c r="AXN55" s="1332"/>
      <c r="AXO55" s="1332"/>
      <c r="AXP55" s="1332"/>
      <c r="AXQ55" s="1332"/>
      <c r="AXR55" s="1332"/>
      <c r="AXS55" s="1332"/>
      <c r="AXT55" s="1332"/>
      <c r="AXU55" s="1332"/>
      <c r="AXV55" s="1332"/>
      <c r="AXW55" s="1332"/>
      <c r="AXX55" s="1332"/>
      <c r="AXY55" s="1332"/>
      <c r="AXZ55" s="1332"/>
      <c r="AYA55" s="1332"/>
      <c r="AYB55" s="1332"/>
      <c r="AYC55" s="1332"/>
      <c r="AYD55" s="1332"/>
      <c r="AYE55" s="1332"/>
      <c r="AYF55" s="1332"/>
      <c r="AYG55" s="1332"/>
      <c r="AYH55" s="1332"/>
      <c r="AYI55" s="1332"/>
      <c r="AYJ55" s="1332"/>
      <c r="AYK55" s="1332"/>
      <c r="AYL55" s="1332"/>
      <c r="AYM55" s="1332"/>
      <c r="AYN55" s="1332"/>
      <c r="AYO55" s="1332"/>
      <c r="AYP55" s="1332"/>
      <c r="AYQ55" s="1332"/>
      <c r="AYR55" s="1332"/>
      <c r="AYS55" s="1332"/>
      <c r="AYT55" s="1332"/>
      <c r="AYU55" s="1332"/>
      <c r="AYV55" s="1332"/>
      <c r="AYW55" s="1332"/>
      <c r="AYX55" s="1332"/>
      <c r="AYY55" s="1332"/>
      <c r="AYZ55" s="1332"/>
      <c r="AZA55" s="1332"/>
      <c r="AZB55" s="1332"/>
      <c r="AZC55" s="1332"/>
      <c r="AZD55" s="1332"/>
      <c r="AZE55" s="1332"/>
      <c r="AZF55" s="1332"/>
      <c r="AZG55" s="1332"/>
      <c r="AZH55" s="1332"/>
      <c r="AZI55" s="1332"/>
      <c r="AZJ55" s="1332"/>
      <c r="AZK55" s="1332"/>
      <c r="AZL55" s="1332"/>
      <c r="AZM55" s="1332"/>
      <c r="AZN55" s="1332"/>
      <c r="AZO55" s="1332"/>
      <c r="AZP55" s="1332"/>
      <c r="AZQ55" s="1332"/>
      <c r="AZR55" s="1332"/>
      <c r="AZS55" s="1332"/>
      <c r="AZT55" s="1332"/>
      <c r="AZU55" s="1332"/>
      <c r="AZV55" s="1332"/>
      <c r="AZW55" s="1332"/>
      <c r="AZX55" s="1332"/>
      <c r="AZY55" s="1332"/>
      <c r="AZZ55" s="1332"/>
      <c r="BAA55" s="1332"/>
      <c r="BAB55" s="1332"/>
      <c r="BAC55" s="1332"/>
      <c r="BAD55" s="1332"/>
      <c r="BAE55" s="1332"/>
      <c r="BAF55" s="1332"/>
      <c r="BAG55" s="1332"/>
      <c r="BAH55" s="1332"/>
      <c r="BAI55" s="1332"/>
      <c r="BAJ55" s="1332"/>
      <c r="BAK55" s="1332"/>
      <c r="BAL55" s="1332"/>
      <c r="BAM55" s="1332"/>
      <c r="BAN55" s="1332"/>
      <c r="BAO55" s="1332"/>
      <c r="BAP55" s="1332"/>
      <c r="BAQ55" s="1332"/>
      <c r="BAR55" s="1332"/>
      <c r="BAS55" s="1332"/>
      <c r="BAT55" s="1332"/>
      <c r="BAU55" s="1332"/>
      <c r="BAV55" s="1332"/>
      <c r="BAW55" s="1332"/>
      <c r="BAX55" s="1332"/>
      <c r="BAY55" s="1332"/>
      <c r="BAZ55" s="1332"/>
      <c r="BBA55" s="1332"/>
      <c r="BBB55" s="1332"/>
      <c r="BBC55" s="1332"/>
      <c r="BBD55" s="1332"/>
      <c r="BBE55" s="1332"/>
      <c r="BBF55" s="1332"/>
      <c r="BBG55" s="1332"/>
      <c r="BBH55" s="1332"/>
      <c r="BBI55" s="1332"/>
      <c r="BBJ55" s="1332"/>
      <c r="BBK55" s="1332"/>
      <c r="BBL55" s="1332"/>
      <c r="BBM55" s="1332"/>
      <c r="BBN55" s="1332"/>
      <c r="BBO55" s="1332"/>
      <c r="BBP55" s="1332"/>
      <c r="BBQ55" s="1332"/>
      <c r="BBR55" s="1332"/>
      <c r="BBS55" s="1332"/>
      <c r="BBT55" s="1332"/>
      <c r="BBU55" s="1332"/>
      <c r="BBV55" s="1332"/>
      <c r="BBW55" s="1332"/>
      <c r="BBX55" s="1332"/>
      <c r="BBY55" s="1332"/>
      <c r="BBZ55" s="1332"/>
      <c r="BCA55" s="1332"/>
      <c r="BCB55" s="1332"/>
      <c r="BCC55" s="1332"/>
      <c r="BCD55" s="1332"/>
      <c r="BCE55" s="1332"/>
      <c r="BCF55" s="1332"/>
      <c r="BCG55" s="1332"/>
      <c r="BCH55" s="1332"/>
      <c r="BCI55" s="1332"/>
      <c r="BCJ55" s="1332"/>
      <c r="BCK55" s="1332"/>
      <c r="BCL55" s="1332"/>
      <c r="BCM55" s="1332"/>
      <c r="BCN55" s="1332"/>
      <c r="BCO55" s="1332"/>
      <c r="BCP55" s="1332"/>
      <c r="BCQ55" s="1332"/>
      <c r="BCR55" s="1332"/>
      <c r="BCS55" s="1332"/>
      <c r="BCT55" s="1332"/>
      <c r="BCU55" s="1332"/>
      <c r="BCV55" s="1332"/>
      <c r="BCW55" s="1332"/>
      <c r="BCX55" s="1332"/>
      <c r="BCY55" s="1332"/>
      <c r="BCZ55" s="1332"/>
      <c r="BDA55" s="1332"/>
      <c r="BDB55" s="1332"/>
      <c r="BDC55" s="1332"/>
      <c r="BDD55" s="1332"/>
      <c r="BDE55" s="1332"/>
      <c r="BDF55" s="1332"/>
      <c r="BDG55" s="1332"/>
      <c r="BDH55" s="1332"/>
      <c r="BDI55" s="1332"/>
      <c r="BDJ55" s="1332"/>
      <c r="BDK55" s="1332"/>
      <c r="BDL55" s="1332"/>
      <c r="BDM55" s="1332"/>
      <c r="BDN55" s="1332"/>
      <c r="BDO55" s="1332"/>
      <c r="BDP55" s="1332"/>
      <c r="BDQ55" s="1332"/>
      <c r="BDR55" s="1332"/>
      <c r="BDS55" s="1332"/>
      <c r="BDT55" s="1332"/>
      <c r="BDU55" s="1332"/>
      <c r="BDV55" s="1332"/>
      <c r="BDW55" s="1332"/>
      <c r="BDX55" s="1332"/>
      <c r="BDY55" s="1332"/>
      <c r="BDZ55" s="1332"/>
      <c r="BEA55" s="1332"/>
      <c r="BEB55" s="1332"/>
      <c r="BEC55" s="1332"/>
      <c r="BED55" s="1332"/>
      <c r="BEE55" s="1332"/>
      <c r="BEF55" s="1332"/>
      <c r="BEG55" s="1332"/>
      <c r="BEH55" s="1332"/>
      <c r="BEI55" s="1332"/>
      <c r="BEJ55" s="1332"/>
      <c r="BEK55" s="1332"/>
      <c r="BEL55" s="1332"/>
      <c r="BEM55" s="1332"/>
      <c r="BEN55" s="1332"/>
      <c r="BEO55" s="1332"/>
      <c r="BEP55" s="1332"/>
      <c r="BEQ55" s="1332"/>
      <c r="BER55" s="1332"/>
      <c r="BES55" s="1332"/>
      <c r="BET55" s="1332"/>
      <c r="BEU55" s="1332"/>
      <c r="BEV55" s="1332"/>
      <c r="BEW55" s="1332"/>
      <c r="BEX55" s="1332"/>
      <c r="BEY55" s="1332"/>
      <c r="BEZ55" s="1332"/>
      <c r="BFA55" s="1332"/>
      <c r="BFB55" s="1332"/>
      <c r="BFC55" s="1332"/>
      <c r="BFD55" s="1332"/>
      <c r="BFE55" s="1332"/>
      <c r="BFF55" s="1332"/>
      <c r="BFG55" s="1332"/>
      <c r="BFH55" s="1332"/>
      <c r="BFI55" s="1332"/>
      <c r="BFJ55" s="1332"/>
      <c r="BFK55" s="1332"/>
      <c r="BFL55" s="1332"/>
      <c r="BFM55" s="1332"/>
      <c r="BFN55" s="1332"/>
      <c r="BFO55" s="1332"/>
      <c r="BFP55" s="1332"/>
      <c r="BFQ55" s="1332"/>
      <c r="BFR55" s="1332"/>
      <c r="BFS55" s="1332"/>
      <c r="BFT55" s="1332"/>
      <c r="BFU55" s="1332"/>
      <c r="BFV55" s="1332"/>
      <c r="BFW55" s="1332"/>
      <c r="BFX55" s="1332"/>
      <c r="BFY55" s="1332"/>
      <c r="BFZ55" s="1332"/>
      <c r="BGA55" s="1332"/>
      <c r="BGB55" s="1332"/>
      <c r="BGC55" s="1332"/>
      <c r="BGD55" s="1332"/>
      <c r="BGE55" s="1332"/>
      <c r="BGF55" s="1332"/>
      <c r="BGG55" s="1332"/>
      <c r="BGH55" s="1332"/>
      <c r="BGI55" s="1332"/>
      <c r="BGJ55" s="1332"/>
      <c r="BGK55" s="1332"/>
      <c r="BGL55" s="1332"/>
      <c r="BGM55" s="1332"/>
      <c r="BGN55" s="1332"/>
      <c r="BGO55" s="1332"/>
      <c r="BGP55" s="1332"/>
      <c r="BGQ55" s="1332"/>
      <c r="BGR55" s="1332"/>
      <c r="BGS55" s="1332"/>
      <c r="BGT55" s="1332"/>
      <c r="BGU55" s="1332"/>
      <c r="BGV55" s="1332"/>
      <c r="BGW55" s="1332"/>
      <c r="BGX55" s="1332"/>
      <c r="BGY55" s="1332"/>
      <c r="BGZ55" s="1332"/>
      <c r="BHA55" s="1332"/>
      <c r="BHB55" s="1332"/>
      <c r="BHC55" s="1332"/>
      <c r="BHD55" s="1332"/>
      <c r="BHE55" s="1332"/>
      <c r="BHF55" s="1332"/>
      <c r="BHG55" s="1332"/>
      <c r="BHH55" s="1332"/>
      <c r="BHI55" s="1332"/>
      <c r="BHJ55" s="1332"/>
      <c r="BHK55" s="1332"/>
      <c r="BHL55" s="1332"/>
      <c r="BHM55" s="1332"/>
      <c r="BHN55" s="1332"/>
      <c r="BHO55" s="1332"/>
      <c r="BHP55" s="1332"/>
      <c r="BHQ55" s="1332"/>
      <c r="BHR55" s="1332"/>
      <c r="BHS55" s="1332"/>
      <c r="BHT55" s="1332"/>
      <c r="BHU55" s="1332"/>
      <c r="BHV55" s="1332"/>
      <c r="BHW55" s="1332"/>
      <c r="BHX55" s="1332"/>
      <c r="BHY55" s="1332"/>
      <c r="BHZ55" s="1332"/>
      <c r="BIA55" s="1332"/>
      <c r="BIB55" s="1332"/>
      <c r="BIC55" s="1332"/>
      <c r="BID55" s="1332"/>
      <c r="BIE55" s="1332"/>
      <c r="BIF55" s="1332"/>
      <c r="BIG55" s="1332"/>
      <c r="BIH55" s="1332"/>
      <c r="BII55" s="1332"/>
      <c r="BIJ55" s="1332"/>
      <c r="BIK55" s="1332"/>
      <c r="BIL55" s="1332"/>
      <c r="BIM55" s="1332"/>
      <c r="BIN55" s="1332"/>
      <c r="BIO55" s="1332"/>
      <c r="BIP55" s="1332"/>
      <c r="BIQ55" s="1332"/>
      <c r="BIR55" s="1332"/>
      <c r="BIS55" s="1332"/>
      <c r="BIT55" s="1332"/>
      <c r="BIU55" s="1332"/>
      <c r="BIV55" s="1332"/>
      <c r="BIW55" s="1332"/>
      <c r="BIX55" s="1332"/>
      <c r="BIY55" s="1332"/>
      <c r="BIZ55" s="1332"/>
      <c r="BJA55" s="1332"/>
      <c r="BJB55" s="1332"/>
      <c r="BJC55" s="1332"/>
      <c r="BJD55" s="1332"/>
      <c r="BJE55" s="1332"/>
      <c r="BJF55" s="1332"/>
      <c r="BJG55" s="1332"/>
      <c r="BJH55" s="1332"/>
      <c r="BJI55" s="1332"/>
      <c r="BJJ55" s="1332"/>
      <c r="BJK55" s="1332"/>
      <c r="BJL55" s="1332"/>
      <c r="BJM55" s="1332"/>
      <c r="BJN55" s="1332"/>
      <c r="BJO55" s="1332"/>
      <c r="BJP55" s="1332"/>
      <c r="BJQ55" s="1332"/>
      <c r="BJR55" s="1332"/>
      <c r="BJS55" s="1332"/>
      <c r="BJT55" s="1332"/>
      <c r="BJU55" s="1332"/>
      <c r="BJV55" s="1332"/>
      <c r="BJW55" s="1332"/>
      <c r="BJX55" s="1332"/>
      <c r="BJY55" s="1332"/>
      <c r="BJZ55" s="1332"/>
      <c r="BKA55" s="1332"/>
      <c r="BKB55" s="1332"/>
      <c r="BKC55" s="1332"/>
      <c r="BKD55" s="1332"/>
      <c r="BKE55" s="1332"/>
      <c r="BKF55" s="1332"/>
      <c r="BKG55" s="1332"/>
      <c r="BKH55" s="1332"/>
      <c r="BKI55" s="1332"/>
      <c r="BKJ55" s="1332"/>
      <c r="BKK55" s="1332"/>
      <c r="BKL55" s="1332"/>
      <c r="BKM55" s="1332"/>
      <c r="BKN55" s="1332"/>
      <c r="BKO55" s="1332"/>
      <c r="BKP55" s="1332"/>
      <c r="BKQ55" s="1332"/>
      <c r="BKR55" s="1332"/>
      <c r="BKS55" s="1332"/>
      <c r="BKT55" s="1332"/>
      <c r="BKU55" s="1332"/>
      <c r="BKV55" s="1332"/>
      <c r="BKW55" s="1332"/>
      <c r="BKX55" s="1332"/>
      <c r="BKY55" s="1332"/>
      <c r="BKZ55" s="1332"/>
      <c r="BLA55" s="1332"/>
      <c r="BLB55" s="1332"/>
      <c r="BLC55" s="1332"/>
      <c r="BLD55" s="1332"/>
      <c r="BLE55" s="1332"/>
      <c r="BLF55" s="1332"/>
      <c r="BLG55" s="1332"/>
      <c r="BLH55" s="1332"/>
      <c r="BLI55" s="1332"/>
      <c r="BLJ55" s="1332"/>
      <c r="BLK55" s="1332"/>
      <c r="BLL55" s="1332"/>
      <c r="BLM55" s="1332"/>
      <c r="BLN55" s="1332"/>
      <c r="BLO55" s="1332"/>
      <c r="BLP55" s="1332"/>
      <c r="BLQ55" s="1332"/>
      <c r="BLR55" s="1332"/>
      <c r="BLS55" s="1332"/>
      <c r="BLT55" s="1332"/>
      <c r="BLU55" s="1332"/>
      <c r="BLV55" s="1332"/>
      <c r="BLW55" s="1332"/>
      <c r="BLX55" s="1332"/>
      <c r="BLY55" s="1332"/>
      <c r="BLZ55" s="1332"/>
      <c r="BMA55" s="1332"/>
      <c r="BMB55" s="1332"/>
      <c r="BMC55" s="1332"/>
      <c r="BMD55" s="1332"/>
      <c r="BME55" s="1332"/>
      <c r="BMF55" s="1332"/>
      <c r="BMG55" s="1332"/>
      <c r="BMH55" s="1332"/>
      <c r="BMI55" s="1332"/>
      <c r="BMJ55" s="1332"/>
      <c r="BMK55" s="1332"/>
      <c r="BML55" s="1332"/>
      <c r="BMM55" s="1332"/>
      <c r="BMN55" s="1332"/>
      <c r="BMO55" s="1332"/>
      <c r="BMP55" s="1332"/>
      <c r="BMQ55" s="1332"/>
      <c r="BMR55" s="1332"/>
      <c r="BMS55" s="1332"/>
      <c r="BMT55" s="1332"/>
      <c r="BMU55" s="1332"/>
      <c r="BMV55" s="1332"/>
      <c r="BMW55" s="1332"/>
      <c r="BMX55" s="1332"/>
      <c r="BMY55" s="1332"/>
      <c r="BMZ55" s="1332"/>
      <c r="BNA55" s="1332"/>
      <c r="BNB55" s="1332"/>
      <c r="BNC55" s="1332"/>
      <c r="BND55" s="1332"/>
      <c r="BNE55" s="1332"/>
      <c r="BNF55" s="1332"/>
      <c r="BNG55" s="1332"/>
      <c r="BNH55" s="1332"/>
      <c r="BNI55" s="1332"/>
      <c r="BNJ55" s="1332"/>
      <c r="BNK55" s="1332"/>
      <c r="BNL55" s="1332"/>
      <c r="BNM55" s="1332"/>
      <c r="BNN55" s="1332"/>
      <c r="BNO55" s="1332"/>
      <c r="BNP55" s="1332"/>
      <c r="BNQ55" s="1332"/>
      <c r="BNR55" s="1332"/>
      <c r="BNS55" s="1332"/>
      <c r="BNT55" s="1332"/>
      <c r="BNU55" s="1332"/>
      <c r="BNV55" s="1332"/>
      <c r="BNW55" s="1332"/>
      <c r="BNX55" s="1332"/>
      <c r="BNY55" s="1332"/>
      <c r="BNZ55" s="1332"/>
      <c r="BOA55" s="1332"/>
      <c r="BOB55" s="1332"/>
      <c r="BOC55" s="1332"/>
      <c r="BOD55" s="1332"/>
      <c r="BOE55" s="1332"/>
      <c r="BOF55" s="1332"/>
      <c r="BOG55" s="1332"/>
      <c r="BOH55" s="1332"/>
      <c r="BOI55" s="1332"/>
      <c r="BOJ55" s="1332"/>
      <c r="BOK55" s="1332"/>
      <c r="BOL55" s="1332"/>
      <c r="BOM55" s="1332"/>
      <c r="BON55" s="1332"/>
      <c r="BOO55" s="1332"/>
      <c r="BOP55" s="1332"/>
      <c r="BOQ55" s="1332"/>
      <c r="BOR55" s="1332"/>
      <c r="BOS55" s="1332"/>
      <c r="BOT55" s="1332"/>
      <c r="BOU55" s="1332"/>
      <c r="BOV55" s="1332"/>
      <c r="BOW55" s="1332"/>
      <c r="BOX55" s="1332"/>
      <c r="BOY55" s="1332"/>
      <c r="BOZ55" s="1332"/>
      <c r="BPA55" s="1332"/>
      <c r="BPB55" s="1332"/>
      <c r="BPC55" s="1332"/>
      <c r="BPD55" s="1332"/>
      <c r="BPE55" s="1332"/>
      <c r="BPF55" s="1332"/>
      <c r="BPG55" s="1332"/>
      <c r="BPH55" s="1332"/>
      <c r="BPI55" s="1332"/>
      <c r="BPJ55" s="1332"/>
      <c r="BPK55" s="1332"/>
      <c r="BPL55" s="1332"/>
      <c r="BPM55" s="1332"/>
      <c r="BPN55" s="1332"/>
      <c r="BPO55" s="1332"/>
      <c r="BPP55" s="1332"/>
      <c r="BPQ55" s="1332"/>
      <c r="BPR55" s="1332"/>
      <c r="BPS55" s="1332"/>
      <c r="BPT55" s="1332"/>
      <c r="BPU55" s="1332"/>
      <c r="BPV55" s="1332"/>
      <c r="BPW55" s="1332"/>
      <c r="BPX55" s="1332"/>
      <c r="BPY55" s="1332"/>
      <c r="BPZ55" s="1332"/>
      <c r="BQA55" s="1332"/>
      <c r="BQB55" s="1332"/>
      <c r="BQC55" s="1332"/>
      <c r="BQD55" s="1332"/>
      <c r="BQE55" s="1332"/>
      <c r="BQF55" s="1332"/>
      <c r="BQG55" s="1332"/>
      <c r="BQH55" s="1332"/>
      <c r="BQI55" s="1332"/>
      <c r="BQJ55" s="1332"/>
      <c r="BQK55" s="1332"/>
      <c r="BQL55" s="1332"/>
      <c r="BQM55" s="1332"/>
      <c r="BQN55" s="1332"/>
      <c r="BQO55" s="1332"/>
      <c r="BQP55" s="1332"/>
      <c r="BQQ55" s="1332"/>
      <c r="BQR55" s="1332"/>
      <c r="BQS55" s="1332"/>
      <c r="BQT55" s="1332"/>
      <c r="BQU55" s="1332"/>
      <c r="BQV55" s="1332"/>
      <c r="BQW55" s="1332"/>
      <c r="BQX55" s="1332"/>
      <c r="BQY55" s="1332"/>
      <c r="BQZ55" s="1332"/>
      <c r="BRA55" s="1332"/>
      <c r="BRB55" s="1332"/>
      <c r="BRC55" s="1332"/>
      <c r="BRD55" s="1332"/>
      <c r="BRE55" s="1332"/>
      <c r="BRF55" s="1332"/>
      <c r="BRG55" s="1332"/>
      <c r="BRH55" s="1332"/>
      <c r="BRI55" s="1332"/>
      <c r="BRJ55" s="1332"/>
      <c r="BRK55" s="1332"/>
      <c r="BRL55" s="1332"/>
      <c r="BRM55" s="1332"/>
      <c r="BRN55" s="1332"/>
      <c r="BRO55" s="1332"/>
      <c r="BRP55" s="1332"/>
      <c r="BRQ55" s="1332"/>
      <c r="BRR55" s="1332"/>
      <c r="BRS55" s="1332"/>
      <c r="BRT55" s="1332"/>
      <c r="BRU55" s="1332"/>
      <c r="BRV55" s="1332"/>
      <c r="BRW55" s="1332"/>
      <c r="BRX55" s="1332"/>
      <c r="BRY55" s="1332"/>
      <c r="BRZ55" s="1332"/>
      <c r="BSA55" s="1332"/>
      <c r="BSB55" s="1332"/>
      <c r="BSC55" s="1332"/>
      <c r="BSD55" s="1332"/>
      <c r="BSE55" s="1332"/>
      <c r="BSF55" s="1332"/>
      <c r="BSG55" s="1332"/>
      <c r="BSH55" s="1332"/>
      <c r="BSI55" s="1332"/>
      <c r="BSJ55" s="1332"/>
      <c r="BSK55" s="1332"/>
      <c r="BSL55" s="1332"/>
      <c r="BSM55" s="1332"/>
      <c r="BSN55" s="1332"/>
      <c r="BSO55" s="1332"/>
      <c r="BSP55" s="1332"/>
      <c r="BSQ55" s="1332"/>
      <c r="BSR55" s="1332"/>
      <c r="BSS55" s="1332"/>
      <c r="BST55" s="1332"/>
      <c r="BSU55" s="1332"/>
      <c r="BSV55" s="1332"/>
      <c r="BSW55" s="1332"/>
      <c r="BSX55" s="1332"/>
      <c r="BSY55" s="1332"/>
      <c r="BSZ55" s="1332"/>
      <c r="BTA55" s="1332"/>
      <c r="BTB55" s="1332"/>
      <c r="BTC55" s="1332"/>
      <c r="BTD55" s="1332"/>
      <c r="BTE55" s="1332"/>
      <c r="BTF55" s="1332"/>
      <c r="BTG55" s="1332"/>
      <c r="BTH55" s="1332"/>
      <c r="BTI55" s="1332"/>
      <c r="BTJ55" s="1332"/>
      <c r="BTK55" s="1332"/>
      <c r="BTL55" s="1332"/>
      <c r="BTM55" s="1332"/>
      <c r="BTN55" s="1332"/>
      <c r="BTO55" s="1332"/>
      <c r="BTP55" s="1332"/>
      <c r="BTQ55" s="1332"/>
      <c r="BTR55" s="1332"/>
      <c r="BTS55" s="1332"/>
      <c r="BTT55" s="1332"/>
      <c r="BTU55" s="1332"/>
      <c r="BTV55" s="1332"/>
      <c r="BTW55" s="1332"/>
      <c r="BTX55" s="1332"/>
      <c r="BTY55" s="1332"/>
      <c r="BTZ55" s="1332"/>
      <c r="BUA55" s="1332"/>
      <c r="BUB55" s="1332"/>
      <c r="BUC55" s="1332"/>
      <c r="BUD55" s="1332"/>
      <c r="BUE55" s="1332"/>
      <c r="BUF55" s="1332"/>
      <c r="BUG55" s="1332"/>
      <c r="BUH55" s="1332"/>
      <c r="BUI55" s="1332"/>
      <c r="BUJ55" s="1332"/>
      <c r="BUK55" s="1332"/>
      <c r="BUL55" s="1332"/>
      <c r="BUM55" s="1332"/>
      <c r="BUN55" s="1332"/>
      <c r="BUO55" s="1332"/>
      <c r="BUP55" s="1332"/>
      <c r="BUQ55" s="1332"/>
      <c r="BUR55" s="1332"/>
      <c r="BUS55" s="1332"/>
      <c r="BUT55" s="1332"/>
      <c r="BUU55" s="1332"/>
      <c r="BUV55" s="1332"/>
      <c r="BUW55" s="1332"/>
      <c r="BUX55" s="1332"/>
      <c r="BUY55" s="1332"/>
      <c r="BUZ55" s="1332"/>
      <c r="BVA55" s="1332"/>
      <c r="BVB55" s="1332"/>
      <c r="BVC55" s="1332"/>
      <c r="BVD55" s="1332"/>
      <c r="BVE55" s="1332"/>
      <c r="BVF55" s="1332"/>
      <c r="BVG55" s="1332"/>
      <c r="BVH55" s="1332"/>
      <c r="BVI55" s="1332"/>
      <c r="BVJ55" s="1332"/>
      <c r="BVK55" s="1332"/>
      <c r="BVL55" s="1332"/>
      <c r="BVM55" s="1332"/>
      <c r="BVN55" s="1332"/>
      <c r="BVO55" s="1332"/>
      <c r="BVP55" s="1332"/>
      <c r="BVQ55" s="1332"/>
      <c r="BVR55" s="1332"/>
      <c r="BVS55" s="1332"/>
      <c r="BVT55" s="1332"/>
      <c r="BVU55" s="1332"/>
      <c r="BVV55" s="1332"/>
      <c r="BVW55" s="1332"/>
      <c r="BVX55" s="1332"/>
      <c r="BVY55" s="1332"/>
      <c r="BVZ55" s="1332"/>
      <c r="BWA55" s="1332"/>
      <c r="BWB55" s="1332"/>
      <c r="BWC55" s="1332"/>
      <c r="BWD55" s="1332"/>
      <c r="BWE55" s="1332"/>
      <c r="BWF55" s="1332"/>
      <c r="BWG55" s="1332"/>
      <c r="BWH55" s="1332"/>
      <c r="BWI55" s="1332"/>
      <c r="BWJ55" s="1332"/>
      <c r="BWK55" s="1332"/>
      <c r="BWL55" s="1332"/>
      <c r="BWM55" s="1332"/>
      <c r="BWN55" s="1332"/>
      <c r="BWO55" s="1332"/>
      <c r="BWP55" s="1332"/>
      <c r="BWQ55" s="1332"/>
      <c r="BWR55" s="1332"/>
      <c r="BWS55" s="1332"/>
      <c r="BWT55" s="1332"/>
      <c r="BWU55" s="1332"/>
      <c r="BWV55" s="1332"/>
      <c r="BWW55" s="1332"/>
      <c r="BWX55" s="1332"/>
      <c r="BWY55" s="1332"/>
      <c r="BWZ55" s="1332"/>
      <c r="BXA55" s="1332"/>
      <c r="BXB55" s="1332"/>
      <c r="BXC55" s="1332"/>
      <c r="BXD55" s="1332"/>
      <c r="BXE55" s="1332"/>
      <c r="BXF55" s="1332"/>
      <c r="BXG55" s="1332"/>
      <c r="BXH55" s="1332"/>
      <c r="BXI55" s="1332"/>
      <c r="BXJ55" s="1332"/>
      <c r="BXK55" s="1332"/>
      <c r="BXL55" s="1332"/>
      <c r="BXM55" s="1332"/>
      <c r="BXN55" s="1332"/>
      <c r="BXO55" s="1332"/>
      <c r="BXP55" s="1332"/>
      <c r="BXQ55" s="1332"/>
      <c r="BXR55" s="1332"/>
      <c r="BXS55" s="1332"/>
      <c r="BXT55" s="1332"/>
      <c r="BXU55" s="1332"/>
      <c r="BXV55" s="1332"/>
      <c r="BXW55" s="1332"/>
      <c r="BXX55" s="1332"/>
      <c r="BXY55" s="1332"/>
      <c r="BXZ55" s="1332"/>
      <c r="BYA55" s="1332"/>
      <c r="BYB55" s="1332"/>
      <c r="BYC55" s="1332"/>
      <c r="BYD55" s="1332"/>
      <c r="BYE55" s="1332"/>
      <c r="BYF55" s="1332"/>
      <c r="BYG55" s="1332"/>
      <c r="BYH55" s="1332"/>
      <c r="BYI55" s="1332"/>
      <c r="BYJ55" s="1332"/>
      <c r="BYK55" s="1332"/>
      <c r="BYL55" s="1332"/>
      <c r="BYM55" s="1332"/>
      <c r="BYN55" s="1332"/>
      <c r="BYO55" s="1332"/>
      <c r="BYP55" s="1332"/>
      <c r="BYQ55" s="1332"/>
      <c r="BYR55" s="1332"/>
      <c r="BYS55" s="1332"/>
      <c r="BYT55" s="1332"/>
      <c r="BYU55" s="1332"/>
      <c r="BYV55" s="1332"/>
      <c r="BYW55" s="1332"/>
      <c r="BYX55" s="1332"/>
      <c r="BYY55" s="1332"/>
      <c r="BYZ55" s="1332"/>
      <c r="BZA55" s="1332"/>
      <c r="BZB55" s="1332"/>
      <c r="BZC55" s="1332"/>
      <c r="BZD55" s="1332"/>
      <c r="BZE55" s="1332"/>
      <c r="BZF55" s="1332"/>
      <c r="BZG55" s="1332"/>
      <c r="BZH55" s="1332"/>
      <c r="BZI55" s="1332"/>
      <c r="BZJ55" s="1332"/>
      <c r="BZK55" s="1332"/>
      <c r="BZL55" s="1332"/>
      <c r="BZM55" s="1332"/>
      <c r="BZN55" s="1332"/>
      <c r="BZO55" s="1332"/>
      <c r="BZP55" s="1332"/>
      <c r="BZQ55" s="1332"/>
      <c r="BZR55" s="1332"/>
      <c r="BZS55" s="1332"/>
      <c r="BZT55" s="1332"/>
      <c r="BZU55" s="1332"/>
      <c r="BZV55" s="1332"/>
      <c r="BZW55" s="1332"/>
      <c r="BZX55" s="1332"/>
      <c r="BZY55" s="1332"/>
      <c r="BZZ55" s="1332"/>
      <c r="CAA55" s="1332"/>
      <c r="CAB55" s="1332"/>
      <c r="CAC55" s="1332"/>
      <c r="CAD55" s="1332"/>
      <c r="CAE55" s="1332"/>
      <c r="CAF55" s="1332"/>
      <c r="CAG55" s="1332"/>
      <c r="CAH55" s="1332"/>
      <c r="CAI55" s="1332"/>
      <c r="CAJ55" s="1332"/>
      <c r="CAK55" s="1332"/>
      <c r="CAL55" s="1332"/>
      <c r="CAM55" s="1332"/>
      <c r="CAN55" s="1332"/>
      <c r="CAO55" s="1332"/>
      <c r="CAP55" s="1332"/>
      <c r="CAQ55" s="1332"/>
      <c r="CAR55" s="1332"/>
      <c r="CAS55" s="1332"/>
      <c r="CAT55" s="1332"/>
      <c r="CAU55" s="1332"/>
      <c r="CAV55" s="1332"/>
      <c r="CAW55" s="1332"/>
      <c r="CAX55" s="1332"/>
      <c r="CAY55" s="1332"/>
      <c r="CAZ55" s="1332"/>
      <c r="CBA55" s="1332"/>
      <c r="CBB55" s="1332"/>
      <c r="CBC55" s="1332"/>
      <c r="CBD55" s="1332"/>
      <c r="CBE55" s="1332"/>
      <c r="CBF55" s="1332"/>
      <c r="CBG55" s="1332"/>
      <c r="CBH55" s="1332"/>
      <c r="CBI55" s="1332"/>
      <c r="CBJ55" s="1332"/>
      <c r="CBK55" s="1332"/>
      <c r="CBL55" s="1332"/>
      <c r="CBM55" s="1332"/>
      <c r="CBN55" s="1332"/>
      <c r="CBO55" s="1332"/>
      <c r="CBP55" s="1332"/>
      <c r="CBQ55" s="1332"/>
      <c r="CBR55" s="1332"/>
      <c r="CBS55" s="1332"/>
      <c r="CBT55" s="1332"/>
      <c r="CBU55" s="1332"/>
      <c r="CBV55" s="1332"/>
      <c r="CBW55" s="1332"/>
      <c r="CBX55" s="1332"/>
      <c r="CBY55" s="1332"/>
      <c r="CBZ55" s="1332"/>
      <c r="CCA55" s="1332"/>
      <c r="CCB55" s="1332"/>
      <c r="CCC55" s="1332"/>
      <c r="CCD55" s="1332"/>
      <c r="CCE55" s="1332"/>
      <c r="CCF55" s="1332"/>
      <c r="CCG55" s="1332"/>
      <c r="CCH55" s="1332"/>
      <c r="CCI55" s="1332"/>
      <c r="CCJ55" s="1332"/>
      <c r="CCK55" s="1332"/>
      <c r="CCL55" s="1332"/>
      <c r="CCM55" s="1332"/>
      <c r="CCN55" s="1332"/>
      <c r="CCO55" s="1332"/>
      <c r="CCP55" s="1332"/>
      <c r="CCQ55" s="1332"/>
      <c r="CCR55" s="1332"/>
      <c r="CCS55" s="1332"/>
      <c r="CCT55" s="1332"/>
      <c r="CCU55" s="1332"/>
      <c r="CCV55" s="1332"/>
      <c r="CCW55" s="1332"/>
      <c r="CCX55" s="1332"/>
      <c r="CCY55" s="1332"/>
      <c r="CCZ55" s="1332"/>
      <c r="CDA55" s="1332"/>
      <c r="CDB55" s="1332"/>
      <c r="CDC55" s="1332"/>
      <c r="CDD55" s="1332"/>
      <c r="CDE55" s="1332"/>
      <c r="CDF55" s="1332"/>
      <c r="CDG55" s="1332"/>
      <c r="CDH55" s="1332"/>
      <c r="CDI55" s="1332"/>
      <c r="CDJ55" s="1332"/>
      <c r="CDK55" s="1332"/>
      <c r="CDL55" s="1332"/>
      <c r="CDM55" s="1332"/>
      <c r="CDN55" s="1332"/>
      <c r="CDO55" s="1332"/>
      <c r="CDP55" s="1332"/>
      <c r="CDQ55" s="1332"/>
      <c r="CDR55" s="1332"/>
      <c r="CDS55" s="1332"/>
      <c r="CDT55" s="1332"/>
      <c r="CDU55" s="1332"/>
      <c r="CDV55" s="1332"/>
      <c r="CDW55" s="1332"/>
      <c r="CDX55" s="1332"/>
      <c r="CDY55" s="1332"/>
      <c r="CDZ55" s="1332"/>
      <c r="CEA55" s="1332"/>
      <c r="CEB55" s="1332"/>
      <c r="CEC55" s="1332"/>
      <c r="CED55" s="1332"/>
      <c r="CEE55" s="1332"/>
      <c r="CEF55" s="1332"/>
      <c r="CEG55" s="1332"/>
      <c r="CEH55" s="1332"/>
      <c r="CEI55" s="1332"/>
      <c r="CEJ55" s="1332"/>
      <c r="CEK55" s="1332"/>
      <c r="CEL55" s="1332"/>
      <c r="CEM55" s="1332"/>
      <c r="CEN55" s="1332"/>
      <c r="CEO55" s="1332"/>
      <c r="CEP55" s="1332"/>
      <c r="CEQ55" s="1332"/>
      <c r="CER55" s="1332"/>
      <c r="CES55" s="1332"/>
      <c r="CET55" s="1332"/>
      <c r="CEU55" s="1332"/>
      <c r="CEV55" s="1332"/>
      <c r="CEW55" s="1332"/>
      <c r="CEX55" s="1332"/>
      <c r="CEY55" s="1332"/>
      <c r="CEZ55" s="1332"/>
      <c r="CFA55" s="1332"/>
      <c r="CFB55" s="1332"/>
      <c r="CFC55" s="1332"/>
      <c r="CFD55" s="1332"/>
      <c r="CFE55" s="1332"/>
      <c r="CFF55" s="1332"/>
      <c r="CFG55" s="1332"/>
      <c r="CFH55" s="1332"/>
      <c r="CFI55" s="1332"/>
      <c r="CFJ55" s="1332"/>
      <c r="CFK55" s="1332"/>
      <c r="CFL55" s="1332"/>
      <c r="CFM55" s="1332"/>
      <c r="CFN55" s="1332"/>
      <c r="CFO55" s="1332"/>
      <c r="CFP55" s="1332"/>
      <c r="CFQ55" s="1332"/>
      <c r="CFR55" s="1332"/>
      <c r="CFS55" s="1332"/>
      <c r="CFT55" s="1332"/>
      <c r="CFU55" s="1332"/>
      <c r="CFV55" s="1332"/>
      <c r="CFW55" s="1332"/>
      <c r="CFX55" s="1332"/>
      <c r="CFY55" s="1332"/>
      <c r="CFZ55" s="1332"/>
      <c r="CGA55" s="1332"/>
      <c r="CGB55" s="1332"/>
      <c r="CGC55" s="1332"/>
      <c r="CGD55" s="1332"/>
      <c r="CGE55" s="1332"/>
      <c r="CGF55" s="1332"/>
      <c r="CGG55" s="1332"/>
      <c r="CGH55" s="1332"/>
      <c r="CGI55" s="1332"/>
      <c r="CGJ55" s="1332"/>
      <c r="CGK55" s="1332"/>
      <c r="CGL55" s="1332"/>
      <c r="CGM55" s="1332"/>
      <c r="CGN55" s="1332"/>
      <c r="CGO55" s="1332"/>
      <c r="CGP55" s="1332"/>
      <c r="CGQ55" s="1332"/>
      <c r="CGR55" s="1332"/>
      <c r="CGS55" s="1332"/>
      <c r="CGT55" s="1332"/>
      <c r="CGU55" s="1332"/>
      <c r="CGV55" s="1332"/>
      <c r="CGW55" s="1332"/>
      <c r="CGX55" s="1332"/>
      <c r="CGY55" s="1332"/>
      <c r="CGZ55" s="1332"/>
      <c r="CHA55" s="1332"/>
      <c r="CHB55" s="1332"/>
      <c r="CHC55" s="1332"/>
      <c r="CHD55" s="1332"/>
      <c r="CHE55" s="1332"/>
      <c r="CHF55" s="1332"/>
      <c r="CHG55" s="1332"/>
      <c r="CHH55" s="1332"/>
      <c r="CHI55" s="1332"/>
      <c r="CHJ55" s="1332"/>
      <c r="CHK55" s="1332"/>
      <c r="CHL55" s="1332"/>
      <c r="CHM55" s="1332"/>
      <c r="CHN55" s="1332"/>
      <c r="CHO55" s="1332"/>
      <c r="CHP55" s="1332"/>
      <c r="CHQ55" s="1332"/>
      <c r="CHR55" s="1332"/>
      <c r="CHS55" s="1332"/>
      <c r="CHT55" s="1332"/>
      <c r="CHU55" s="1332"/>
      <c r="CHV55" s="1332"/>
      <c r="CHW55" s="1332"/>
      <c r="CHX55" s="1332"/>
      <c r="CHY55" s="1332"/>
      <c r="CHZ55" s="1332"/>
      <c r="CIA55" s="1332"/>
      <c r="CIB55" s="1332"/>
      <c r="CIC55" s="1332"/>
      <c r="CID55" s="1332"/>
      <c r="CIE55" s="1332"/>
      <c r="CIF55" s="1332"/>
      <c r="CIG55" s="1332"/>
      <c r="CIH55" s="1332"/>
      <c r="CII55" s="1332"/>
      <c r="CIJ55" s="1332"/>
      <c r="CIK55" s="1332"/>
      <c r="CIL55" s="1332"/>
      <c r="CIM55" s="1332"/>
      <c r="CIN55" s="1332"/>
      <c r="CIO55" s="1332"/>
      <c r="CIP55" s="1332"/>
      <c r="CIQ55" s="1332"/>
      <c r="CIR55" s="1332"/>
      <c r="CIS55" s="1332"/>
      <c r="CIT55" s="1332"/>
      <c r="CIU55" s="1332"/>
      <c r="CIV55" s="1332"/>
      <c r="CIW55" s="1332"/>
      <c r="CIX55" s="1332"/>
      <c r="CIY55" s="1332"/>
      <c r="CIZ55" s="1332"/>
      <c r="CJA55" s="1332"/>
      <c r="CJB55" s="1332"/>
      <c r="CJC55" s="1332"/>
      <c r="CJD55" s="1332"/>
      <c r="CJE55" s="1332"/>
      <c r="CJF55" s="1332"/>
      <c r="CJG55" s="1332"/>
      <c r="CJH55" s="1332"/>
      <c r="CJI55" s="1332"/>
      <c r="CJJ55" s="1332"/>
      <c r="CJK55" s="1332"/>
      <c r="CJL55" s="1332"/>
      <c r="CJM55" s="1332"/>
      <c r="CJN55" s="1332"/>
      <c r="CJO55" s="1332"/>
      <c r="CJP55" s="1332"/>
      <c r="CJQ55" s="1332"/>
      <c r="CJR55" s="1332"/>
      <c r="CJS55" s="1332"/>
      <c r="CJT55" s="1332"/>
      <c r="CJU55" s="1332"/>
      <c r="CJV55" s="1332"/>
      <c r="CJW55" s="1332"/>
      <c r="CJX55" s="1332"/>
      <c r="CJY55" s="1332"/>
      <c r="CJZ55" s="1332"/>
      <c r="CKA55" s="1332"/>
      <c r="CKB55" s="1332"/>
      <c r="CKC55" s="1332"/>
      <c r="CKD55" s="1332"/>
      <c r="CKE55" s="1332"/>
      <c r="CKF55" s="1332"/>
      <c r="CKG55" s="1332"/>
      <c r="CKH55" s="1332"/>
      <c r="CKI55" s="1332"/>
      <c r="CKJ55" s="1332"/>
      <c r="CKK55" s="1332"/>
      <c r="CKL55" s="1332"/>
      <c r="CKM55" s="1332"/>
      <c r="CKN55" s="1332"/>
      <c r="CKO55" s="1332"/>
      <c r="CKP55" s="1332"/>
      <c r="CKQ55" s="1332"/>
      <c r="CKR55" s="1332"/>
      <c r="CKS55" s="1332"/>
      <c r="CKT55" s="1332"/>
      <c r="CKU55" s="1332"/>
      <c r="CKV55" s="1332"/>
      <c r="CKW55" s="1332"/>
      <c r="CKX55" s="1332"/>
      <c r="CKY55" s="1332"/>
      <c r="CKZ55" s="1332"/>
      <c r="CLA55" s="1332"/>
      <c r="CLB55" s="1332"/>
      <c r="CLC55" s="1332"/>
      <c r="CLD55" s="1332"/>
      <c r="CLE55" s="1332"/>
      <c r="CLF55" s="1332"/>
      <c r="CLG55" s="1332"/>
      <c r="CLH55" s="1332"/>
      <c r="CLI55" s="1332"/>
      <c r="CLJ55" s="1332"/>
      <c r="CLK55" s="1332"/>
      <c r="CLL55" s="1332"/>
      <c r="CLM55" s="1332"/>
      <c r="CLN55" s="1332"/>
      <c r="CLO55" s="1332"/>
      <c r="CLP55" s="1332"/>
      <c r="CLQ55" s="1332"/>
      <c r="CLR55" s="1332"/>
      <c r="CLS55" s="1332"/>
      <c r="CLT55" s="1332"/>
      <c r="CLU55" s="1332"/>
      <c r="CLV55" s="1332"/>
      <c r="CLW55" s="1332"/>
      <c r="CLX55" s="1332"/>
      <c r="CLY55" s="1332"/>
      <c r="CLZ55" s="1332"/>
      <c r="CMA55" s="1332"/>
      <c r="CMB55" s="1332"/>
      <c r="CMC55" s="1332"/>
      <c r="CMD55" s="1332"/>
      <c r="CME55" s="1332"/>
      <c r="CMF55" s="1332"/>
      <c r="CMG55" s="1332"/>
      <c r="CMH55" s="1332"/>
      <c r="CMI55" s="1332"/>
      <c r="CMJ55" s="1332"/>
      <c r="CMK55" s="1332"/>
      <c r="CML55" s="1332"/>
      <c r="CMM55" s="1332"/>
      <c r="CMN55" s="1332"/>
      <c r="CMO55" s="1332"/>
      <c r="CMP55" s="1332"/>
      <c r="CMQ55" s="1332"/>
      <c r="CMR55" s="1332"/>
      <c r="CMS55" s="1332"/>
      <c r="CMT55" s="1332"/>
      <c r="CMU55" s="1332"/>
      <c r="CMV55" s="1332"/>
      <c r="CMW55" s="1332"/>
      <c r="CMX55" s="1332"/>
      <c r="CMY55" s="1332"/>
      <c r="CMZ55" s="1332"/>
      <c r="CNA55" s="1332"/>
      <c r="CNB55" s="1332"/>
      <c r="CNC55" s="1332"/>
      <c r="CND55" s="1332"/>
      <c r="CNE55" s="1332"/>
      <c r="CNF55" s="1332"/>
      <c r="CNG55" s="1332"/>
      <c r="CNH55" s="1332"/>
      <c r="CNI55" s="1332"/>
      <c r="CNJ55" s="1332"/>
      <c r="CNK55" s="1332"/>
      <c r="CNL55" s="1332"/>
      <c r="CNM55" s="1332"/>
      <c r="CNN55" s="1332"/>
      <c r="CNO55" s="1332"/>
      <c r="CNP55" s="1332"/>
      <c r="CNQ55" s="1332"/>
      <c r="CNR55" s="1332"/>
      <c r="CNS55" s="1332"/>
      <c r="CNT55" s="1332"/>
      <c r="CNU55" s="1332"/>
      <c r="CNV55" s="1332"/>
      <c r="CNW55" s="1332"/>
      <c r="CNX55" s="1332"/>
      <c r="CNY55" s="1332"/>
      <c r="CNZ55" s="1332"/>
      <c r="COA55" s="1332"/>
      <c r="COB55" s="1332"/>
      <c r="COC55" s="1332"/>
      <c r="COD55" s="1332"/>
      <c r="COE55" s="1332"/>
      <c r="COF55" s="1332"/>
      <c r="COG55" s="1332"/>
      <c r="COH55" s="1332"/>
      <c r="COI55" s="1332"/>
      <c r="COJ55" s="1332"/>
      <c r="COK55" s="1332"/>
      <c r="COL55" s="1332"/>
      <c r="COM55" s="1332"/>
      <c r="CON55" s="1332"/>
      <c r="COO55" s="1332"/>
      <c r="COP55" s="1332"/>
      <c r="COQ55" s="1332"/>
      <c r="COR55" s="1332"/>
      <c r="COS55" s="1332"/>
      <c r="COT55" s="1332"/>
      <c r="COU55" s="1332"/>
      <c r="COV55" s="1332"/>
      <c r="COW55" s="1332"/>
      <c r="COX55" s="1332"/>
      <c r="COY55" s="1332"/>
      <c r="COZ55" s="1332"/>
      <c r="CPA55" s="1332"/>
      <c r="CPB55" s="1332"/>
      <c r="CPC55" s="1332"/>
      <c r="CPD55" s="1332"/>
      <c r="CPE55" s="1332"/>
      <c r="CPF55" s="1332"/>
      <c r="CPG55" s="1332"/>
      <c r="CPH55" s="1332"/>
      <c r="CPI55" s="1332"/>
      <c r="CPJ55" s="1332"/>
      <c r="CPK55" s="1332"/>
      <c r="CPL55" s="1332"/>
      <c r="CPM55" s="1332"/>
      <c r="CPN55" s="1332"/>
      <c r="CPO55" s="1332"/>
      <c r="CPP55" s="1332"/>
      <c r="CPQ55" s="1332"/>
      <c r="CPR55" s="1332"/>
      <c r="CPS55" s="1332"/>
      <c r="CPT55" s="1332"/>
      <c r="CPU55" s="1332"/>
      <c r="CPV55" s="1332"/>
      <c r="CPW55" s="1332"/>
      <c r="CPX55" s="1332"/>
      <c r="CPY55" s="1332"/>
      <c r="CPZ55" s="1332"/>
      <c r="CQA55" s="1332"/>
      <c r="CQB55" s="1332"/>
      <c r="CQC55" s="1332"/>
      <c r="CQD55" s="1332"/>
      <c r="CQE55" s="1332"/>
      <c r="CQF55" s="1332"/>
      <c r="CQG55" s="1332"/>
      <c r="CQH55" s="1332"/>
      <c r="CQI55" s="1332"/>
      <c r="CQJ55" s="1332"/>
      <c r="CQK55" s="1332"/>
      <c r="CQL55" s="1332"/>
      <c r="CQM55" s="1332"/>
      <c r="CQN55" s="1332"/>
      <c r="CQO55" s="1332"/>
      <c r="CQP55" s="1332"/>
      <c r="CQQ55" s="1332"/>
      <c r="CQR55" s="1332"/>
      <c r="CQS55" s="1332"/>
      <c r="CQT55" s="1332"/>
      <c r="CQU55" s="1332"/>
      <c r="CQV55" s="1332"/>
      <c r="CQW55" s="1332"/>
      <c r="CQX55" s="1332"/>
      <c r="CQY55" s="1332"/>
      <c r="CQZ55" s="1332"/>
      <c r="CRA55" s="1332"/>
      <c r="CRB55" s="1332"/>
      <c r="CRC55" s="1332"/>
      <c r="CRD55" s="1332"/>
      <c r="CRE55" s="1332"/>
      <c r="CRF55" s="1332"/>
      <c r="CRG55" s="1332"/>
      <c r="CRH55" s="1332"/>
      <c r="CRI55" s="1332"/>
      <c r="CRJ55" s="1332"/>
      <c r="CRK55" s="1332"/>
      <c r="CRL55" s="1332"/>
      <c r="CRM55" s="1332"/>
      <c r="CRN55" s="1332"/>
      <c r="CRO55" s="1332"/>
      <c r="CRP55" s="1332"/>
      <c r="CRQ55" s="1332"/>
      <c r="CRR55" s="1332"/>
      <c r="CRS55" s="1332"/>
      <c r="CRT55" s="1332"/>
      <c r="CRU55" s="1332"/>
      <c r="CRV55" s="1332"/>
      <c r="CRW55" s="1332"/>
      <c r="CRX55" s="1332"/>
      <c r="CRY55" s="1332"/>
      <c r="CRZ55" s="1332"/>
      <c r="CSA55" s="1332"/>
      <c r="CSB55" s="1332"/>
      <c r="CSC55" s="1332"/>
      <c r="CSD55" s="1332"/>
      <c r="CSE55" s="1332"/>
      <c r="CSF55" s="1332"/>
      <c r="CSG55" s="1332"/>
      <c r="CSH55" s="1332"/>
      <c r="CSI55" s="1332"/>
      <c r="CSJ55" s="1332"/>
      <c r="CSK55" s="1332"/>
      <c r="CSL55" s="1332"/>
      <c r="CSM55" s="1332"/>
      <c r="CSN55" s="1332"/>
      <c r="CSO55" s="1332"/>
      <c r="CSP55" s="1332"/>
      <c r="CSQ55" s="1332"/>
      <c r="CSR55" s="1332"/>
      <c r="CSS55" s="1332"/>
      <c r="CST55" s="1332"/>
      <c r="CSU55" s="1332"/>
      <c r="CSV55" s="1332"/>
      <c r="CSW55" s="1332"/>
      <c r="CSX55" s="1332"/>
      <c r="CSY55" s="1332"/>
      <c r="CSZ55" s="1332"/>
      <c r="CTA55" s="1332"/>
      <c r="CTB55" s="1332"/>
      <c r="CTC55" s="1332"/>
      <c r="CTD55" s="1332"/>
      <c r="CTE55" s="1332"/>
      <c r="CTF55" s="1332"/>
      <c r="CTG55" s="1332"/>
      <c r="CTH55" s="1332"/>
      <c r="CTI55" s="1332"/>
      <c r="CTJ55" s="1332"/>
      <c r="CTK55" s="1332"/>
      <c r="CTL55" s="1332"/>
      <c r="CTM55" s="1332"/>
      <c r="CTN55" s="1332"/>
      <c r="CTO55" s="1332"/>
      <c r="CTP55" s="1332"/>
      <c r="CTQ55" s="1332"/>
      <c r="CTR55" s="1332"/>
      <c r="CTS55" s="1332"/>
      <c r="CTT55" s="1332"/>
      <c r="CTU55" s="1332"/>
      <c r="CTV55" s="1332"/>
      <c r="CTW55" s="1332"/>
      <c r="CTX55" s="1332"/>
      <c r="CTY55" s="1332"/>
      <c r="CTZ55" s="1332"/>
      <c r="CUA55" s="1332"/>
      <c r="CUB55" s="1332"/>
      <c r="CUC55" s="1332"/>
      <c r="CUD55" s="1332"/>
      <c r="CUE55" s="1332"/>
      <c r="CUF55" s="1332"/>
      <c r="CUG55" s="1332"/>
      <c r="CUH55" s="1332"/>
      <c r="CUI55" s="1332"/>
      <c r="CUJ55" s="1332"/>
      <c r="CUK55" s="1332"/>
      <c r="CUL55" s="1332"/>
      <c r="CUM55" s="1332"/>
      <c r="CUN55" s="1332"/>
      <c r="CUO55" s="1332"/>
      <c r="CUP55" s="1332"/>
      <c r="CUQ55" s="1332"/>
      <c r="CUR55" s="1332"/>
      <c r="CUS55" s="1332"/>
      <c r="CUT55" s="1332"/>
      <c r="CUU55" s="1332"/>
      <c r="CUV55" s="1332"/>
      <c r="CUW55" s="1332"/>
      <c r="CUX55" s="1332"/>
      <c r="CUY55" s="1332"/>
      <c r="CUZ55" s="1332"/>
      <c r="CVA55" s="1332"/>
      <c r="CVB55" s="1332"/>
      <c r="CVC55" s="1332"/>
      <c r="CVD55" s="1332"/>
      <c r="CVE55" s="1332"/>
      <c r="CVF55" s="1332"/>
      <c r="CVG55" s="1332"/>
      <c r="CVH55" s="1332"/>
      <c r="CVI55" s="1332"/>
      <c r="CVJ55" s="1332"/>
      <c r="CVK55" s="1332"/>
      <c r="CVL55" s="1332"/>
      <c r="CVM55" s="1332"/>
      <c r="CVN55" s="1332"/>
      <c r="CVO55" s="1332"/>
      <c r="CVP55" s="1332"/>
      <c r="CVQ55" s="1332"/>
      <c r="CVR55" s="1332"/>
      <c r="CVS55" s="1332"/>
      <c r="CVT55" s="1332"/>
      <c r="CVU55" s="1332"/>
      <c r="CVV55" s="1332"/>
      <c r="CVW55" s="1332"/>
      <c r="CVX55" s="1332"/>
      <c r="CVY55" s="1332"/>
      <c r="CVZ55" s="1332"/>
      <c r="CWA55" s="1332"/>
      <c r="CWB55" s="1332"/>
      <c r="CWC55" s="1332"/>
      <c r="CWD55" s="1332"/>
      <c r="CWE55" s="1332"/>
      <c r="CWF55" s="1332"/>
      <c r="CWG55" s="1332"/>
      <c r="CWH55" s="1332"/>
      <c r="CWI55" s="1332"/>
      <c r="CWJ55" s="1332"/>
      <c r="CWK55" s="1332"/>
      <c r="CWL55" s="1332"/>
      <c r="CWM55" s="1332"/>
      <c r="CWN55" s="1332"/>
      <c r="CWO55" s="1332"/>
      <c r="CWP55" s="1332"/>
      <c r="CWQ55" s="1332"/>
      <c r="CWR55" s="1332"/>
      <c r="CWS55" s="1332"/>
      <c r="CWT55" s="1332"/>
      <c r="CWU55" s="1332"/>
      <c r="CWV55" s="1332"/>
      <c r="CWW55" s="1332"/>
      <c r="CWX55" s="1332"/>
      <c r="CWY55" s="1332"/>
      <c r="CWZ55" s="1332"/>
      <c r="CXA55" s="1332"/>
      <c r="CXB55" s="1332"/>
      <c r="CXC55" s="1332"/>
      <c r="CXD55" s="1332"/>
      <c r="CXE55" s="1332"/>
      <c r="CXF55" s="1332"/>
      <c r="CXG55" s="1332"/>
      <c r="CXH55" s="1332"/>
      <c r="CXI55" s="1332"/>
      <c r="CXJ55" s="1332"/>
      <c r="CXK55" s="1332"/>
      <c r="CXL55" s="1332"/>
      <c r="CXM55" s="1332"/>
      <c r="CXN55" s="1332"/>
      <c r="CXO55" s="1332"/>
      <c r="CXP55" s="1332"/>
      <c r="CXQ55" s="1332"/>
      <c r="CXR55" s="1332"/>
      <c r="CXS55" s="1332"/>
      <c r="CXT55" s="1332"/>
      <c r="CXU55" s="1332"/>
      <c r="CXV55" s="1332"/>
      <c r="CXW55" s="1332"/>
      <c r="CXX55" s="1332"/>
      <c r="CXY55" s="1332"/>
      <c r="CXZ55" s="1332"/>
      <c r="CYA55" s="1332"/>
      <c r="CYB55" s="1332"/>
      <c r="CYC55" s="1332"/>
      <c r="CYD55" s="1332"/>
      <c r="CYE55" s="1332"/>
      <c r="CYF55" s="1332"/>
      <c r="CYG55" s="1332"/>
      <c r="CYH55" s="1332"/>
      <c r="CYI55" s="1332"/>
      <c r="CYJ55" s="1332"/>
      <c r="CYK55" s="1332"/>
      <c r="CYL55" s="1332"/>
      <c r="CYM55" s="1332"/>
      <c r="CYN55" s="1332"/>
      <c r="CYO55" s="1332"/>
      <c r="CYP55" s="1332"/>
      <c r="CYQ55" s="1332"/>
      <c r="CYR55" s="1332"/>
      <c r="CYS55" s="1332"/>
      <c r="CYT55" s="1332"/>
      <c r="CYU55" s="1332"/>
      <c r="CYV55" s="1332"/>
      <c r="CYW55" s="1332"/>
      <c r="CYX55" s="1332"/>
      <c r="CYY55" s="1332"/>
      <c r="CYZ55" s="1332"/>
      <c r="CZA55" s="1332"/>
      <c r="CZB55" s="1332"/>
      <c r="CZC55" s="1332"/>
      <c r="CZD55" s="1332"/>
      <c r="CZE55" s="1332"/>
      <c r="CZF55" s="1332"/>
      <c r="CZG55" s="1332"/>
      <c r="CZH55" s="1332"/>
      <c r="CZI55" s="1332"/>
      <c r="CZJ55" s="1332"/>
      <c r="CZK55" s="1332"/>
      <c r="CZL55" s="1332"/>
      <c r="CZM55" s="1332"/>
      <c r="CZN55" s="1332"/>
      <c r="CZO55" s="1332"/>
      <c r="CZP55" s="1332"/>
      <c r="CZQ55" s="1332"/>
      <c r="CZR55" s="1332"/>
      <c r="CZS55" s="1332"/>
      <c r="CZT55" s="1332"/>
      <c r="CZU55" s="1332"/>
      <c r="CZV55" s="1332"/>
      <c r="CZW55" s="1332"/>
      <c r="CZX55" s="1332"/>
      <c r="CZY55" s="1332"/>
      <c r="CZZ55" s="1332"/>
      <c r="DAA55" s="1332"/>
      <c r="DAB55" s="1332"/>
      <c r="DAC55" s="1332"/>
      <c r="DAD55" s="1332"/>
      <c r="DAE55" s="1332"/>
      <c r="DAF55" s="1332"/>
      <c r="DAG55" s="1332"/>
      <c r="DAH55" s="1332"/>
      <c r="DAI55" s="1332"/>
      <c r="DAJ55" s="1332"/>
      <c r="DAK55" s="1332"/>
      <c r="DAL55" s="1332"/>
      <c r="DAM55" s="1332"/>
      <c r="DAN55" s="1332"/>
      <c r="DAO55" s="1332"/>
      <c r="DAP55" s="1332"/>
      <c r="DAQ55" s="1332"/>
      <c r="DAR55" s="1332"/>
      <c r="DAS55" s="1332"/>
      <c r="DAT55" s="1332"/>
      <c r="DAU55" s="1332"/>
      <c r="DAV55" s="1332"/>
      <c r="DAW55" s="1332"/>
      <c r="DAX55" s="1332"/>
      <c r="DAY55" s="1332"/>
      <c r="DAZ55" s="1332"/>
      <c r="DBA55" s="1332"/>
      <c r="DBB55" s="1332"/>
      <c r="DBC55" s="1332"/>
      <c r="DBD55" s="1332"/>
      <c r="DBE55" s="1332"/>
      <c r="DBF55" s="1332"/>
      <c r="DBG55" s="1332"/>
      <c r="DBH55" s="1332"/>
      <c r="DBI55" s="1332"/>
      <c r="DBJ55" s="1332"/>
      <c r="DBK55" s="1332"/>
      <c r="DBL55" s="1332"/>
      <c r="DBM55" s="1332"/>
      <c r="DBN55" s="1332"/>
      <c r="DBO55" s="1332"/>
      <c r="DBP55" s="1332"/>
      <c r="DBQ55" s="1332"/>
      <c r="DBR55" s="1332"/>
      <c r="DBS55" s="1332"/>
      <c r="DBT55" s="1332"/>
      <c r="DBU55" s="1332"/>
      <c r="DBV55" s="1332"/>
      <c r="DBW55" s="1332"/>
      <c r="DBX55" s="1332"/>
      <c r="DBY55" s="1332"/>
      <c r="DBZ55" s="1332"/>
      <c r="DCA55" s="1332"/>
      <c r="DCB55" s="1332"/>
      <c r="DCC55" s="1332"/>
      <c r="DCD55" s="1332"/>
      <c r="DCE55" s="1332"/>
      <c r="DCF55" s="1332"/>
      <c r="DCG55" s="1332"/>
      <c r="DCH55" s="1332"/>
      <c r="DCI55" s="1332"/>
      <c r="DCJ55" s="1332"/>
      <c r="DCK55" s="1332"/>
      <c r="DCL55" s="1332"/>
      <c r="DCM55" s="1332"/>
      <c r="DCN55" s="1332"/>
      <c r="DCO55" s="1332"/>
      <c r="DCP55" s="1332"/>
      <c r="DCQ55" s="1332"/>
      <c r="DCR55" s="1332"/>
      <c r="DCS55" s="1332"/>
      <c r="DCT55" s="1332"/>
      <c r="DCU55" s="1332"/>
      <c r="DCV55" s="1332"/>
      <c r="DCW55" s="1332"/>
      <c r="DCX55" s="1332"/>
      <c r="DCY55" s="1332"/>
      <c r="DCZ55" s="1332"/>
      <c r="DDA55" s="1332"/>
      <c r="DDB55" s="1332"/>
      <c r="DDC55" s="1332"/>
      <c r="DDD55" s="1332"/>
      <c r="DDE55" s="1332"/>
      <c r="DDF55" s="1332"/>
      <c r="DDG55" s="1332"/>
      <c r="DDH55" s="1332"/>
      <c r="DDI55" s="1332"/>
      <c r="DDJ55" s="1332"/>
      <c r="DDK55" s="1332"/>
      <c r="DDL55" s="1332"/>
      <c r="DDM55" s="1332"/>
      <c r="DDN55" s="1332"/>
      <c r="DDO55" s="1332"/>
      <c r="DDP55" s="1332"/>
      <c r="DDQ55" s="1332"/>
      <c r="DDR55" s="1332"/>
      <c r="DDS55" s="1332"/>
      <c r="DDT55" s="1332"/>
      <c r="DDU55" s="1332"/>
      <c r="DDV55" s="1332"/>
      <c r="DDW55" s="1332"/>
      <c r="DDX55" s="1332"/>
      <c r="DDY55" s="1332"/>
      <c r="DDZ55" s="1332"/>
      <c r="DEA55" s="1332"/>
      <c r="DEB55" s="1332"/>
      <c r="DEC55" s="1332"/>
      <c r="DED55" s="1332"/>
      <c r="DEE55" s="1332"/>
      <c r="DEF55" s="1332"/>
      <c r="DEG55" s="1332"/>
      <c r="DEH55" s="1332"/>
      <c r="DEI55" s="1332"/>
      <c r="DEJ55" s="1332"/>
      <c r="DEK55" s="1332"/>
      <c r="DEL55" s="1332"/>
      <c r="DEM55" s="1332"/>
      <c r="DEN55" s="1332"/>
      <c r="DEO55" s="1332"/>
      <c r="DEP55" s="1332"/>
      <c r="DEQ55" s="1332"/>
      <c r="DER55" s="1332"/>
      <c r="DES55" s="1332"/>
      <c r="DET55" s="1332"/>
      <c r="DEU55" s="1332"/>
      <c r="DEV55" s="1332"/>
      <c r="DEW55" s="1332"/>
      <c r="DEX55" s="1332"/>
      <c r="DEY55" s="1332"/>
      <c r="DEZ55" s="1332"/>
      <c r="DFA55" s="1332"/>
      <c r="DFB55" s="1332"/>
      <c r="DFC55" s="1332"/>
      <c r="DFD55" s="1332"/>
      <c r="DFE55" s="1332"/>
      <c r="DFF55" s="1332"/>
      <c r="DFG55" s="1332"/>
      <c r="DFH55" s="1332"/>
      <c r="DFI55" s="1332"/>
      <c r="DFJ55" s="1332"/>
      <c r="DFK55" s="1332"/>
      <c r="DFL55" s="1332"/>
      <c r="DFM55" s="1332"/>
      <c r="DFN55" s="1332"/>
      <c r="DFO55" s="1332"/>
      <c r="DFP55" s="1332"/>
      <c r="DFQ55" s="1332"/>
      <c r="DFR55" s="1332"/>
      <c r="DFS55" s="1332"/>
      <c r="DFT55" s="1332"/>
      <c r="DFU55" s="1332"/>
      <c r="DFV55" s="1332"/>
      <c r="DFW55" s="1332"/>
      <c r="DFX55" s="1332"/>
      <c r="DFY55" s="1332"/>
      <c r="DFZ55" s="1332"/>
      <c r="DGA55" s="1332"/>
      <c r="DGB55" s="1332"/>
      <c r="DGC55" s="1332"/>
      <c r="DGD55" s="1332"/>
      <c r="DGE55" s="1332"/>
      <c r="DGF55" s="1332"/>
      <c r="DGG55" s="1332"/>
      <c r="DGH55" s="1332"/>
      <c r="DGI55" s="1332"/>
      <c r="DGJ55" s="1332"/>
      <c r="DGK55" s="1332"/>
      <c r="DGL55" s="1332"/>
      <c r="DGM55" s="1332"/>
      <c r="DGN55" s="1332"/>
      <c r="DGO55" s="1332"/>
      <c r="DGP55" s="1332"/>
      <c r="DGQ55" s="1332"/>
      <c r="DGR55" s="1332"/>
      <c r="DGS55" s="1332"/>
      <c r="DGT55" s="1332"/>
      <c r="DGU55" s="1332"/>
      <c r="DGV55" s="1332"/>
      <c r="DGW55" s="1332"/>
      <c r="DGX55" s="1332"/>
      <c r="DGY55" s="1332"/>
      <c r="DGZ55" s="1332"/>
      <c r="DHA55" s="1332"/>
      <c r="DHB55" s="1332"/>
      <c r="DHC55" s="1332"/>
      <c r="DHD55" s="1332"/>
      <c r="DHE55" s="1332"/>
      <c r="DHF55" s="1332"/>
      <c r="DHG55" s="1332"/>
      <c r="DHH55" s="1332"/>
      <c r="DHI55" s="1332"/>
      <c r="DHJ55" s="1332"/>
      <c r="DHK55" s="1332"/>
      <c r="DHL55" s="1332"/>
      <c r="DHM55" s="1332"/>
      <c r="DHN55" s="1332"/>
      <c r="DHO55" s="1332"/>
      <c r="DHP55" s="1332"/>
      <c r="DHQ55" s="1332"/>
      <c r="DHR55" s="1332"/>
      <c r="DHS55" s="1332"/>
      <c r="DHT55" s="1332"/>
      <c r="DHU55" s="1332"/>
      <c r="DHV55" s="1332"/>
      <c r="DHW55" s="1332"/>
      <c r="DHX55" s="1332"/>
      <c r="DHY55" s="1332"/>
      <c r="DHZ55" s="1332"/>
      <c r="DIA55" s="1332"/>
      <c r="DIB55" s="1332"/>
      <c r="DIC55" s="1332"/>
      <c r="DID55" s="1332"/>
      <c r="DIE55" s="1332"/>
      <c r="DIF55" s="1332"/>
      <c r="DIG55" s="1332"/>
      <c r="DIH55" s="1332"/>
      <c r="DII55" s="1332"/>
      <c r="DIJ55" s="1332"/>
      <c r="DIK55" s="1332"/>
      <c r="DIL55" s="1332"/>
      <c r="DIM55" s="1332"/>
      <c r="DIN55" s="1332"/>
      <c r="DIO55" s="1332"/>
      <c r="DIP55" s="1332"/>
      <c r="DIQ55" s="1332"/>
      <c r="DIR55" s="1332"/>
      <c r="DIS55" s="1332"/>
      <c r="DIT55" s="1332"/>
      <c r="DIU55" s="1332"/>
      <c r="DIV55" s="1332"/>
      <c r="DIW55" s="1332"/>
      <c r="DIX55" s="1332"/>
      <c r="DIY55" s="1332"/>
      <c r="DIZ55" s="1332"/>
      <c r="DJA55" s="1332"/>
      <c r="DJB55" s="1332"/>
      <c r="DJC55" s="1332"/>
      <c r="DJD55" s="1332"/>
      <c r="DJE55" s="1332"/>
      <c r="DJF55" s="1332"/>
      <c r="DJG55" s="1332"/>
      <c r="DJH55" s="1332"/>
      <c r="DJI55" s="1332"/>
      <c r="DJJ55" s="1332"/>
      <c r="DJK55" s="1332"/>
      <c r="DJL55" s="1332"/>
      <c r="DJM55" s="1332"/>
      <c r="DJN55" s="1332"/>
      <c r="DJO55" s="1332"/>
      <c r="DJP55" s="1332"/>
      <c r="DJQ55" s="1332"/>
      <c r="DJR55" s="1332"/>
      <c r="DJS55" s="1332"/>
      <c r="DJT55" s="1332"/>
      <c r="DJU55" s="1332"/>
      <c r="DJV55" s="1332"/>
      <c r="DJW55" s="1332"/>
      <c r="DJX55" s="1332"/>
      <c r="DJY55" s="1332"/>
      <c r="DJZ55" s="1332"/>
      <c r="DKA55" s="1332"/>
      <c r="DKB55" s="1332"/>
      <c r="DKC55" s="1332"/>
      <c r="DKD55" s="1332"/>
      <c r="DKE55" s="1332"/>
      <c r="DKF55" s="1332"/>
      <c r="DKG55" s="1332"/>
      <c r="DKH55" s="1332"/>
      <c r="DKI55" s="1332"/>
      <c r="DKJ55" s="1332"/>
      <c r="DKK55" s="1332"/>
      <c r="DKL55" s="1332"/>
      <c r="DKM55" s="1332"/>
      <c r="DKN55" s="1332"/>
      <c r="DKO55" s="1332"/>
      <c r="DKP55" s="1332"/>
      <c r="DKQ55" s="1332"/>
      <c r="DKR55" s="1332"/>
      <c r="DKS55" s="1332"/>
      <c r="DKT55" s="1332"/>
      <c r="DKU55" s="1332"/>
      <c r="DKV55" s="1332"/>
      <c r="DKW55" s="1332"/>
      <c r="DKX55" s="1332"/>
      <c r="DKY55" s="1332"/>
      <c r="DKZ55" s="1332"/>
      <c r="DLA55" s="1332"/>
      <c r="DLB55" s="1332"/>
      <c r="DLC55" s="1332"/>
      <c r="DLD55" s="1332"/>
      <c r="DLE55" s="1332"/>
      <c r="DLF55" s="1332"/>
      <c r="DLG55" s="1332"/>
      <c r="DLH55" s="1332"/>
      <c r="DLI55" s="1332"/>
      <c r="DLJ55" s="1332"/>
      <c r="DLK55" s="1332"/>
      <c r="DLL55" s="1332"/>
      <c r="DLM55" s="1332"/>
      <c r="DLN55" s="1332"/>
      <c r="DLO55" s="1332"/>
      <c r="DLP55" s="1332"/>
      <c r="DLQ55" s="1332"/>
      <c r="DLR55" s="1332"/>
      <c r="DLS55" s="1332"/>
      <c r="DLT55" s="1332"/>
      <c r="DLU55" s="1332"/>
      <c r="DLV55" s="1332"/>
      <c r="DLW55" s="1332"/>
      <c r="DLX55" s="1332"/>
      <c r="DLY55" s="1332"/>
      <c r="DLZ55" s="1332"/>
      <c r="DMA55" s="1332"/>
      <c r="DMB55" s="1332"/>
      <c r="DMC55" s="1332"/>
      <c r="DMD55" s="1332"/>
      <c r="DME55" s="1332"/>
      <c r="DMF55" s="1332"/>
      <c r="DMG55" s="1332"/>
      <c r="DMH55" s="1332"/>
      <c r="DMI55" s="1332"/>
      <c r="DMJ55" s="1332"/>
      <c r="DMK55" s="1332"/>
      <c r="DML55" s="1332"/>
      <c r="DMM55" s="1332"/>
      <c r="DMN55" s="1332"/>
      <c r="DMO55" s="1332"/>
      <c r="DMP55" s="1332"/>
      <c r="DMQ55" s="1332"/>
      <c r="DMR55" s="1332"/>
      <c r="DMS55" s="1332"/>
      <c r="DMT55" s="1332"/>
      <c r="DMU55" s="1332"/>
      <c r="DMV55" s="1332"/>
      <c r="DMW55" s="1332"/>
      <c r="DMX55" s="1332"/>
      <c r="DMY55" s="1332"/>
      <c r="DMZ55" s="1332"/>
      <c r="DNA55" s="1332"/>
      <c r="DNB55" s="1332"/>
      <c r="DNC55" s="1332"/>
      <c r="DND55" s="1332"/>
      <c r="DNE55" s="1332"/>
      <c r="DNF55" s="1332"/>
      <c r="DNG55" s="1332"/>
      <c r="DNH55" s="1332"/>
      <c r="DNI55" s="1332"/>
      <c r="DNJ55" s="1332"/>
      <c r="DNK55" s="1332"/>
      <c r="DNL55" s="1332"/>
      <c r="DNM55" s="1332"/>
      <c r="DNN55" s="1332"/>
      <c r="DNO55" s="1332"/>
      <c r="DNP55" s="1332"/>
      <c r="DNQ55" s="1332"/>
      <c r="DNR55" s="1332"/>
      <c r="DNS55" s="1332"/>
      <c r="DNT55" s="1332"/>
      <c r="DNU55" s="1332"/>
      <c r="DNV55" s="1332"/>
      <c r="DNW55" s="1332"/>
      <c r="DNX55" s="1332"/>
      <c r="DNY55" s="1332"/>
      <c r="DNZ55" s="1332"/>
      <c r="DOA55" s="1332"/>
      <c r="DOB55" s="1332"/>
      <c r="DOC55" s="1332"/>
      <c r="DOD55" s="1332"/>
      <c r="DOE55" s="1332"/>
      <c r="DOF55" s="1332"/>
      <c r="DOG55" s="1332"/>
      <c r="DOH55" s="1332"/>
      <c r="DOI55" s="1332"/>
      <c r="DOJ55" s="1332"/>
      <c r="DOK55" s="1332"/>
      <c r="DOL55" s="1332"/>
      <c r="DOM55" s="1332"/>
      <c r="DON55" s="1332"/>
      <c r="DOO55" s="1332"/>
      <c r="DOP55" s="1332"/>
      <c r="DOQ55" s="1332"/>
      <c r="DOR55" s="1332"/>
      <c r="DOS55" s="1332"/>
      <c r="DOT55" s="1332"/>
      <c r="DOU55" s="1332"/>
      <c r="DOV55" s="1332"/>
      <c r="DOW55" s="1332"/>
      <c r="DOX55" s="1332"/>
      <c r="DOY55" s="1332"/>
      <c r="DOZ55" s="1332"/>
      <c r="DPA55" s="1332"/>
      <c r="DPB55" s="1332"/>
      <c r="DPC55" s="1332"/>
      <c r="DPD55" s="1332"/>
      <c r="DPE55" s="1332"/>
      <c r="DPF55" s="1332"/>
      <c r="DPG55" s="1332"/>
      <c r="DPH55" s="1332"/>
      <c r="DPI55" s="1332"/>
      <c r="DPJ55" s="1332"/>
      <c r="DPK55" s="1332"/>
      <c r="DPL55" s="1332"/>
      <c r="DPM55" s="1332"/>
      <c r="DPN55" s="1332"/>
      <c r="DPO55" s="1332"/>
      <c r="DPP55" s="1332"/>
      <c r="DPQ55" s="1332"/>
      <c r="DPR55" s="1332"/>
      <c r="DPS55" s="1332"/>
      <c r="DPT55" s="1332"/>
      <c r="DPU55" s="1332"/>
      <c r="DPV55" s="1332"/>
      <c r="DPW55" s="1332"/>
      <c r="DPX55" s="1332"/>
      <c r="DPY55" s="1332"/>
      <c r="DPZ55" s="1332"/>
      <c r="DQA55" s="1332"/>
      <c r="DQB55" s="1332"/>
      <c r="DQC55" s="1332"/>
      <c r="DQD55" s="1332"/>
      <c r="DQE55" s="1332"/>
      <c r="DQF55" s="1332"/>
      <c r="DQG55" s="1332"/>
      <c r="DQH55" s="1332"/>
      <c r="DQI55" s="1332"/>
      <c r="DQJ55" s="1332"/>
      <c r="DQK55" s="1332"/>
      <c r="DQL55" s="1332"/>
      <c r="DQM55" s="1332"/>
      <c r="DQN55" s="1332"/>
      <c r="DQO55" s="1332"/>
      <c r="DQP55" s="1332"/>
      <c r="DQQ55" s="1332"/>
      <c r="DQR55" s="1332"/>
      <c r="DQS55" s="1332"/>
      <c r="DQT55" s="1332"/>
      <c r="DQU55" s="1332"/>
      <c r="DQV55" s="1332"/>
      <c r="DQW55" s="1332"/>
      <c r="DQX55" s="1332"/>
      <c r="DQY55" s="1332"/>
      <c r="DQZ55" s="1332"/>
      <c r="DRA55" s="1332"/>
      <c r="DRB55" s="1332"/>
      <c r="DRC55" s="1332"/>
      <c r="DRD55" s="1332"/>
      <c r="DRE55" s="1332"/>
      <c r="DRF55" s="1332"/>
      <c r="DRG55" s="1332"/>
      <c r="DRH55" s="1332"/>
      <c r="DRI55" s="1332"/>
      <c r="DRJ55" s="1332"/>
      <c r="DRK55" s="1332"/>
      <c r="DRL55" s="1332"/>
      <c r="DRM55" s="1332"/>
      <c r="DRN55" s="1332"/>
      <c r="DRO55" s="1332"/>
      <c r="DRP55" s="1332"/>
      <c r="DRQ55" s="1332"/>
      <c r="DRR55" s="1332"/>
      <c r="DRS55" s="1332"/>
      <c r="DRT55" s="1332"/>
      <c r="DRU55" s="1332"/>
      <c r="DRV55" s="1332"/>
      <c r="DRW55" s="1332"/>
      <c r="DRX55" s="1332"/>
      <c r="DRY55" s="1332"/>
      <c r="DRZ55" s="1332"/>
      <c r="DSA55" s="1332"/>
      <c r="DSB55" s="1332"/>
      <c r="DSC55" s="1332"/>
      <c r="DSD55" s="1332"/>
      <c r="DSE55" s="1332"/>
      <c r="DSF55" s="1332"/>
      <c r="DSG55" s="1332"/>
      <c r="DSH55" s="1332"/>
      <c r="DSI55" s="1332"/>
      <c r="DSJ55" s="1332"/>
      <c r="DSK55" s="1332"/>
      <c r="DSL55" s="1332"/>
      <c r="DSM55" s="1332"/>
      <c r="DSN55" s="1332"/>
      <c r="DSO55" s="1332"/>
      <c r="DSP55" s="1332"/>
      <c r="DSQ55" s="1332"/>
      <c r="DSR55" s="1332"/>
      <c r="DSS55" s="1332"/>
      <c r="DST55" s="1332"/>
      <c r="DSU55" s="1332"/>
      <c r="DSV55" s="1332"/>
      <c r="DSW55" s="1332"/>
      <c r="DSX55" s="1332"/>
      <c r="DSY55" s="1332"/>
      <c r="DSZ55" s="1332"/>
      <c r="DTA55" s="1332"/>
      <c r="DTB55" s="1332"/>
      <c r="DTC55" s="1332"/>
      <c r="DTD55" s="1332"/>
      <c r="DTE55" s="1332"/>
      <c r="DTF55" s="1332"/>
      <c r="DTG55" s="1332"/>
      <c r="DTH55" s="1332"/>
      <c r="DTI55" s="1332"/>
      <c r="DTJ55" s="1332"/>
      <c r="DTK55" s="1332"/>
      <c r="DTL55" s="1332"/>
      <c r="DTM55" s="1332"/>
      <c r="DTN55" s="1332"/>
      <c r="DTO55" s="1332"/>
      <c r="DTP55" s="1332"/>
      <c r="DTQ55" s="1332"/>
      <c r="DTR55" s="1332"/>
      <c r="DTS55" s="1332"/>
      <c r="DTT55" s="1332"/>
      <c r="DTU55" s="1332"/>
      <c r="DTV55" s="1332"/>
      <c r="DTW55" s="1332"/>
      <c r="DTX55" s="1332"/>
      <c r="DTY55" s="1332"/>
      <c r="DTZ55" s="1332"/>
      <c r="DUA55" s="1332"/>
      <c r="DUB55" s="1332"/>
      <c r="DUC55" s="1332"/>
      <c r="DUD55" s="1332"/>
      <c r="DUE55" s="1332"/>
      <c r="DUF55" s="1332"/>
      <c r="DUG55" s="1332"/>
      <c r="DUH55" s="1332"/>
      <c r="DUI55" s="1332"/>
      <c r="DUJ55" s="1332"/>
      <c r="DUK55" s="1332"/>
      <c r="DUL55" s="1332"/>
      <c r="DUM55" s="1332"/>
      <c r="DUN55" s="1332"/>
      <c r="DUO55" s="1332"/>
      <c r="DUP55" s="1332"/>
      <c r="DUQ55" s="1332"/>
      <c r="DUR55" s="1332"/>
      <c r="DUS55" s="1332"/>
      <c r="DUT55" s="1332"/>
      <c r="DUU55" s="1332"/>
      <c r="DUV55" s="1332"/>
      <c r="DUW55" s="1332"/>
      <c r="DUX55" s="1332"/>
      <c r="DUY55" s="1332"/>
      <c r="DUZ55" s="1332"/>
      <c r="DVA55" s="1332"/>
      <c r="DVB55" s="1332"/>
      <c r="DVC55" s="1332"/>
      <c r="DVD55" s="1332"/>
      <c r="DVE55" s="1332"/>
      <c r="DVF55" s="1332"/>
      <c r="DVG55" s="1332"/>
      <c r="DVH55" s="1332"/>
      <c r="DVI55" s="1332"/>
      <c r="DVJ55" s="1332"/>
      <c r="DVK55" s="1332"/>
      <c r="DVL55" s="1332"/>
      <c r="DVM55" s="1332"/>
      <c r="DVN55" s="1332"/>
      <c r="DVO55" s="1332"/>
      <c r="DVP55" s="1332"/>
      <c r="DVQ55" s="1332"/>
      <c r="DVR55" s="1332"/>
      <c r="DVS55" s="1332"/>
      <c r="DVT55" s="1332"/>
      <c r="DVU55" s="1332"/>
      <c r="DVV55" s="1332"/>
      <c r="DVW55" s="1332"/>
      <c r="DVX55" s="1332"/>
      <c r="DVY55" s="1332"/>
      <c r="DVZ55" s="1332"/>
      <c r="DWA55" s="1332"/>
      <c r="DWB55" s="1332"/>
      <c r="DWC55" s="1332"/>
      <c r="DWD55" s="1332"/>
      <c r="DWE55" s="1332"/>
      <c r="DWF55" s="1332"/>
      <c r="DWG55" s="1332"/>
      <c r="DWH55" s="1332"/>
      <c r="DWI55" s="1332"/>
      <c r="DWJ55" s="1332"/>
      <c r="DWK55" s="1332"/>
      <c r="DWL55" s="1332"/>
      <c r="DWM55" s="1332"/>
      <c r="DWN55" s="1332"/>
      <c r="DWO55" s="1332"/>
      <c r="DWP55" s="1332"/>
      <c r="DWQ55" s="1332"/>
      <c r="DWR55" s="1332"/>
      <c r="DWS55" s="1332"/>
      <c r="DWT55" s="1332"/>
      <c r="DWU55" s="1332"/>
      <c r="DWV55" s="1332"/>
      <c r="DWW55" s="1332"/>
      <c r="DWX55" s="1332"/>
      <c r="DWY55" s="1332"/>
      <c r="DWZ55" s="1332"/>
      <c r="DXA55" s="1332"/>
      <c r="DXB55" s="1332"/>
      <c r="DXC55" s="1332"/>
      <c r="DXD55" s="1332"/>
      <c r="DXE55" s="1332"/>
      <c r="DXF55" s="1332"/>
      <c r="DXG55" s="1332"/>
      <c r="DXH55" s="1332"/>
      <c r="DXI55" s="1332"/>
      <c r="DXJ55" s="1332"/>
      <c r="DXK55" s="1332"/>
      <c r="DXL55" s="1332"/>
      <c r="DXM55" s="1332"/>
      <c r="DXN55" s="1332"/>
      <c r="DXO55" s="1332"/>
      <c r="DXP55" s="1332"/>
      <c r="DXQ55" s="1332"/>
      <c r="DXR55" s="1332"/>
      <c r="DXS55" s="1332"/>
      <c r="DXT55" s="1332"/>
      <c r="DXU55" s="1332"/>
      <c r="DXV55" s="1332"/>
      <c r="DXW55" s="1332"/>
      <c r="DXX55" s="1332"/>
      <c r="DXY55" s="1332"/>
      <c r="DXZ55" s="1332"/>
      <c r="DYA55" s="1332"/>
      <c r="DYB55" s="1332"/>
      <c r="DYC55" s="1332"/>
      <c r="DYD55" s="1332"/>
      <c r="DYE55" s="1332"/>
      <c r="DYF55" s="1332"/>
      <c r="DYG55" s="1332"/>
      <c r="DYH55" s="1332"/>
      <c r="DYI55" s="1332"/>
      <c r="DYJ55" s="1332"/>
      <c r="DYK55" s="1332"/>
      <c r="DYL55" s="1332"/>
      <c r="DYM55" s="1332"/>
      <c r="DYN55" s="1332"/>
      <c r="DYO55" s="1332"/>
      <c r="DYP55" s="1332"/>
      <c r="DYQ55" s="1332"/>
      <c r="DYR55" s="1332"/>
      <c r="DYS55" s="1332"/>
      <c r="DYT55" s="1332"/>
      <c r="DYU55" s="1332"/>
      <c r="DYV55" s="1332"/>
      <c r="DYW55" s="1332"/>
      <c r="DYX55" s="1332"/>
      <c r="DYY55" s="1332"/>
      <c r="DYZ55" s="1332"/>
      <c r="DZA55" s="1332"/>
      <c r="DZB55" s="1332"/>
      <c r="DZC55" s="1332"/>
      <c r="DZD55" s="1332"/>
      <c r="DZE55" s="1332"/>
      <c r="DZF55" s="1332"/>
      <c r="DZG55" s="1332"/>
      <c r="DZH55" s="1332"/>
      <c r="DZI55" s="1332"/>
      <c r="DZJ55" s="1332"/>
      <c r="DZK55" s="1332"/>
      <c r="DZL55" s="1332"/>
      <c r="DZM55" s="1332"/>
      <c r="DZN55" s="1332"/>
      <c r="DZO55" s="1332"/>
      <c r="DZP55" s="1332"/>
      <c r="DZQ55" s="1332"/>
      <c r="DZR55" s="1332"/>
      <c r="DZS55" s="1332"/>
      <c r="DZT55" s="1332"/>
      <c r="DZU55" s="1332"/>
      <c r="DZV55" s="1332"/>
      <c r="DZW55" s="1332"/>
      <c r="DZX55" s="1332"/>
      <c r="DZY55" s="1332"/>
      <c r="DZZ55" s="1332"/>
      <c r="EAA55" s="1332"/>
      <c r="EAB55" s="1332"/>
      <c r="EAC55" s="1332"/>
      <c r="EAD55" s="1332"/>
      <c r="EAE55" s="1332"/>
      <c r="EAF55" s="1332"/>
      <c r="EAG55" s="1332"/>
      <c r="EAH55" s="1332"/>
      <c r="EAI55" s="1332"/>
      <c r="EAJ55" s="1332"/>
      <c r="EAK55" s="1332"/>
      <c r="EAL55" s="1332"/>
      <c r="EAM55" s="1332"/>
      <c r="EAN55" s="1332"/>
      <c r="EAO55" s="1332"/>
      <c r="EAP55" s="1332"/>
      <c r="EAQ55" s="1332"/>
      <c r="EAR55" s="1332"/>
      <c r="EAS55" s="1332"/>
      <c r="EAT55" s="1332"/>
      <c r="EAU55" s="1332"/>
      <c r="EAV55" s="1332"/>
      <c r="EAW55" s="1332"/>
      <c r="EAX55" s="1332"/>
      <c r="EAY55" s="1332"/>
      <c r="EAZ55" s="1332"/>
      <c r="EBA55" s="1332"/>
      <c r="EBB55" s="1332"/>
      <c r="EBC55" s="1332"/>
      <c r="EBD55" s="1332"/>
      <c r="EBE55" s="1332"/>
      <c r="EBF55" s="1332"/>
      <c r="EBG55" s="1332"/>
      <c r="EBH55" s="1332"/>
      <c r="EBI55" s="1332"/>
      <c r="EBJ55" s="1332"/>
      <c r="EBK55" s="1332"/>
      <c r="EBL55" s="1332"/>
      <c r="EBM55" s="1332"/>
      <c r="EBN55" s="1332"/>
      <c r="EBO55" s="1332"/>
      <c r="EBP55" s="1332"/>
      <c r="EBQ55" s="1332"/>
      <c r="EBR55" s="1332"/>
      <c r="EBS55" s="1332"/>
      <c r="EBT55" s="1332"/>
      <c r="EBU55" s="1332"/>
      <c r="EBV55" s="1332"/>
      <c r="EBW55" s="1332"/>
      <c r="EBX55" s="1332"/>
      <c r="EBY55" s="1332"/>
      <c r="EBZ55" s="1332"/>
      <c r="ECA55" s="1332"/>
      <c r="ECB55" s="1332"/>
      <c r="ECC55" s="1332"/>
      <c r="ECD55" s="1332"/>
      <c r="ECE55" s="1332"/>
      <c r="ECF55" s="1332"/>
      <c r="ECG55" s="1332"/>
      <c r="ECH55" s="1332"/>
      <c r="ECI55" s="1332"/>
      <c r="ECJ55" s="1332"/>
      <c r="ECK55" s="1332"/>
      <c r="ECL55" s="1332"/>
      <c r="ECM55" s="1332"/>
      <c r="ECN55" s="1332"/>
      <c r="ECO55" s="1332"/>
      <c r="ECP55" s="1332"/>
      <c r="ECQ55" s="1332"/>
      <c r="ECR55" s="1332"/>
      <c r="ECS55" s="1332"/>
      <c r="ECT55" s="1332"/>
      <c r="ECU55" s="1332"/>
      <c r="ECV55" s="1332"/>
      <c r="ECW55" s="1332"/>
      <c r="ECX55" s="1332"/>
      <c r="ECY55" s="1332"/>
      <c r="ECZ55" s="1332"/>
      <c r="EDA55" s="1332"/>
      <c r="EDB55" s="1332"/>
      <c r="EDC55" s="1332"/>
      <c r="EDD55" s="1332"/>
      <c r="EDE55" s="1332"/>
      <c r="EDF55" s="1332"/>
      <c r="EDG55" s="1332"/>
      <c r="EDH55" s="1332"/>
      <c r="EDI55" s="1332"/>
      <c r="EDJ55" s="1332"/>
      <c r="EDK55" s="1332"/>
      <c r="EDL55" s="1332"/>
      <c r="EDM55" s="1332"/>
      <c r="EDN55" s="1332"/>
      <c r="EDO55" s="1332"/>
      <c r="EDP55" s="1332"/>
      <c r="EDQ55" s="1332"/>
      <c r="EDR55" s="1332"/>
      <c r="EDS55" s="1332"/>
      <c r="EDT55" s="1332"/>
      <c r="EDU55" s="1332"/>
      <c r="EDV55" s="1332"/>
      <c r="EDW55" s="1332"/>
      <c r="EDX55" s="1332"/>
      <c r="EDY55" s="1332"/>
      <c r="EDZ55" s="1332"/>
      <c r="EEA55" s="1332"/>
      <c r="EEB55" s="1332"/>
      <c r="EEC55" s="1332"/>
      <c r="EED55" s="1332"/>
      <c r="EEE55" s="1332"/>
      <c r="EEF55" s="1332"/>
      <c r="EEG55" s="1332"/>
      <c r="EEH55" s="1332"/>
      <c r="EEI55" s="1332"/>
      <c r="EEJ55" s="1332"/>
      <c r="EEK55" s="1332"/>
      <c r="EEL55" s="1332"/>
      <c r="EEM55" s="1332"/>
      <c r="EEN55" s="1332"/>
      <c r="EEO55" s="1332"/>
      <c r="EEP55" s="1332"/>
      <c r="EEQ55" s="1332"/>
      <c r="EER55" s="1332"/>
      <c r="EES55" s="1332"/>
      <c r="EET55" s="1332"/>
      <c r="EEU55" s="1332"/>
      <c r="EEV55" s="1332"/>
      <c r="EEW55" s="1332"/>
      <c r="EEX55" s="1332"/>
      <c r="EEY55" s="1332"/>
      <c r="EEZ55" s="1332"/>
      <c r="EFA55" s="1332"/>
      <c r="EFB55" s="1332"/>
      <c r="EFC55" s="1332"/>
      <c r="EFD55" s="1332"/>
      <c r="EFE55" s="1332"/>
      <c r="EFF55" s="1332"/>
      <c r="EFG55" s="1332"/>
      <c r="EFH55" s="1332"/>
      <c r="EFI55" s="1332"/>
      <c r="EFJ55" s="1332"/>
      <c r="EFK55" s="1332"/>
      <c r="EFL55" s="1332"/>
      <c r="EFM55" s="1332"/>
      <c r="EFN55" s="1332"/>
      <c r="EFO55" s="1332"/>
      <c r="EFP55" s="1332"/>
      <c r="EFQ55" s="1332"/>
      <c r="EFR55" s="1332"/>
      <c r="EFS55" s="1332"/>
      <c r="EFT55" s="1332"/>
      <c r="EFU55" s="1332"/>
      <c r="EFV55" s="1332"/>
      <c r="EFW55" s="1332"/>
      <c r="EFX55" s="1332"/>
      <c r="EFY55" s="1332"/>
      <c r="EFZ55" s="1332"/>
      <c r="EGA55" s="1332"/>
      <c r="EGB55" s="1332"/>
      <c r="EGC55" s="1332"/>
      <c r="EGD55" s="1332"/>
      <c r="EGE55" s="1332"/>
      <c r="EGF55" s="1332"/>
      <c r="EGG55" s="1332"/>
      <c r="EGH55" s="1332"/>
      <c r="EGI55" s="1332"/>
      <c r="EGJ55" s="1332"/>
      <c r="EGK55" s="1332"/>
      <c r="EGL55" s="1332"/>
      <c r="EGM55" s="1332"/>
      <c r="EGN55" s="1332"/>
      <c r="EGO55" s="1332"/>
      <c r="EGP55" s="1332"/>
      <c r="EGQ55" s="1332"/>
      <c r="EGR55" s="1332"/>
      <c r="EGS55" s="1332"/>
      <c r="EGT55" s="1332"/>
      <c r="EGU55" s="1332"/>
      <c r="EGV55" s="1332"/>
      <c r="EGW55" s="1332"/>
      <c r="EGX55" s="1332"/>
      <c r="EGY55" s="1332"/>
      <c r="EGZ55" s="1332"/>
      <c r="EHA55" s="1332"/>
      <c r="EHB55" s="1332"/>
      <c r="EHC55" s="1332"/>
      <c r="EHD55" s="1332"/>
      <c r="EHE55" s="1332"/>
      <c r="EHF55" s="1332"/>
      <c r="EHG55" s="1332"/>
      <c r="EHH55" s="1332"/>
      <c r="EHI55" s="1332"/>
      <c r="EHJ55" s="1332"/>
      <c r="EHK55" s="1332"/>
      <c r="EHL55" s="1332"/>
      <c r="EHM55" s="1332"/>
      <c r="EHN55" s="1332"/>
      <c r="EHO55" s="1332"/>
      <c r="EHP55" s="1332"/>
      <c r="EHQ55" s="1332"/>
      <c r="EHR55" s="1332"/>
      <c r="EHS55" s="1332"/>
      <c r="EHT55" s="1332"/>
      <c r="EHU55" s="1332"/>
      <c r="EHV55" s="1332"/>
      <c r="EHW55" s="1332"/>
      <c r="EHX55" s="1332"/>
      <c r="EHY55" s="1332"/>
      <c r="EHZ55" s="1332"/>
      <c r="EIA55" s="1332"/>
      <c r="EIB55" s="1332"/>
      <c r="EIC55" s="1332"/>
      <c r="EID55" s="1332"/>
      <c r="EIE55" s="1332"/>
      <c r="EIF55" s="1332"/>
      <c r="EIG55" s="1332"/>
      <c r="EIH55" s="1332"/>
      <c r="EII55" s="1332"/>
      <c r="EIJ55" s="1332"/>
      <c r="EIK55" s="1332"/>
      <c r="EIL55" s="1332"/>
      <c r="EIM55" s="1332"/>
      <c r="EIN55" s="1332"/>
      <c r="EIO55" s="1332"/>
      <c r="EIP55" s="1332"/>
      <c r="EIQ55" s="1332"/>
      <c r="EIR55" s="1332"/>
      <c r="EIS55" s="1332"/>
      <c r="EIT55" s="1332"/>
      <c r="EIU55" s="1332"/>
      <c r="EIV55" s="1332"/>
      <c r="EIW55" s="1332"/>
      <c r="EIX55" s="1332"/>
      <c r="EIY55" s="1332"/>
      <c r="EIZ55" s="1332"/>
      <c r="EJA55" s="1332"/>
      <c r="EJB55" s="1332"/>
      <c r="EJC55" s="1332"/>
      <c r="EJD55" s="1332"/>
      <c r="EJE55" s="1332"/>
      <c r="EJF55" s="1332"/>
      <c r="EJG55" s="1332"/>
      <c r="EJH55" s="1332"/>
      <c r="EJI55" s="1332"/>
      <c r="EJJ55" s="1332"/>
      <c r="EJK55" s="1332"/>
      <c r="EJL55" s="1332"/>
      <c r="EJM55" s="1332"/>
      <c r="EJN55" s="1332"/>
      <c r="EJO55" s="1332"/>
      <c r="EJP55" s="1332"/>
      <c r="EJQ55" s="1332"/>
      <c r="EJR55" s="1332"/>
      <c r="EJS55" s="1332"/>
      <c r="EJT55" s="1332"/>
      <c r="EJU55" s="1332"/>
      <c r="EJV55" s="1332"/>
      <c r="EJW55" s="1332"/>
      <c r="EJX55" s="1332"/>
      <c r="EJY55" s="1332"/>
      <c r="EJZ55" s="1332"/>
      <c r="EKA55" s="1332"/>
      <c r="EKB55" s="1332"/>
      <c r="EKC55" s="1332"/>
      <c r="EKD55" s="1332"/>
      <c r="EKE55" s="1332"/>
      <c r="EKF55" s="1332"/>
      <c r="EKG55" s="1332"/>
      <c r="EKH55" s="1332"/>
      <c r="EKI55" s="1332"/>
      <c r="EKJ55" s="1332"/>
      <c r="EKK55" s="1332"/>
      <c r="EKL55" s="1332"/>
      <c r="EKM55" s="1332"/>
      <c r="EKN55" s="1332"/>
      <c r="EKO55" s="1332"/>
      <c r="EKP55" s="1332"/>
      <c r="EKQ55" s="1332"/>
      <c r="EKR55" s="1332"/>
      <c r="EKS55" s="1332"/>
      <c r="EKT55" s="1332"/>
      <c r="EKU55" s="1332"/>
      <c r="EKV55" s="1332"/>
      <c r="EKW55" s="1332"/>
      <c r="EKX55" s="1332"/>
      <c r="EKY55" s="1332"/>
      <c r="EKZ55" s="1332"/>
      <c r="ELA55" s="1332"/>
      <c r="ELB55" s="1332"/>
      <c r="ELC55" s="1332"/>
      <c r="ELD55" s="1332"/>
      <c r="ELE55" s="1332"/>
      <c r="ELF55" s="1332"/>
      <c r="ELG55" s="1332"/>
      <c r="ELH55" s="1332"/>
      <c r="ELI55" s="1332"/>
      <c r="ELJ55" s="1332"/>
      <c r="ELK55" s="1332"/>
      <c r="ELL55" s="1332"/>
      <c r="ELM55" s="1332"/>
      <c r="ELN55" s="1332"/>
      <c r="ELO55" s="1332"/>
      <c r="ELP55" s="1332"/>
      <c r="ELQ55" s="1332"/>
      <c r="ELR55" s="1332"/>
      <c r="ELS55" s="1332"/>
      <c r="ELT55" s="1332"/>
      <c r="ELU55" s="1332"/>
      <c r="ELV55" s="1332"/>
      <c r="ELW55" s="1332"/>
      <c r="ELX55" s="1332"/>
      <c r="ELY55" s="1332"/>
      <c r="ELZ55" s="1332"/>
      <c r="EMA55" s="1332"/>
      <c r="EMB55" s="1332"/>
      <c r="EMC55" s="1332"/>
      <c r="EMD55" s="1332"/>
      <c r="EME55" s="1332"/>
      <c r="EMF55" s="1332"/>
      <c r="EMG55" s="1332"/>
      <c r="EMH55" s="1332"/>
      <c r="EMI55" s="1332"/>
      <c r="EMJ55" s="1332"/>
      <c r="EMK55" s="1332"/>
      <c r="EML55" s="1332"/>
      <c r="EMM55" s="1332"/>
      <c r="EMN55" s="1332"/>
      <c r="EMO55" s="1332"/>
      <c r="EMP55" s="1332"/>
      <c r="EMQ55" s="1332"/>
      <c r="EMR55" s="1332"/>
      <c r="EMS55" s="1332"/>
      <c r="EMT55" s="1332"/>
      <c r="EMU55" s="1332"/>
      <c r="EMV55" s="1332"/>
      <c r="EMW55" s="1332"/>
      <c r="EMX55" s="1332"/>
      <c r="EMY55" s="1332"/>
      <c r="EMZ55" s="1332"/>
      <c r="ENA55" s="1332"/>
      <c r="ENB55" s="1332"/>
      <c r="ENC55" s="1332"/>
      <c r="END55" s="1332"/>
      <c r="ENE55" s="1332"/>
      <c r="ENF55" s="1332"/>
      <c r="ENG55" s="1332"/>
      <c r="ENH55" s="1332"/>
      <c r="ENI55" s="1332"/>
      <c r="ENJ55" s="1332"/>
      <c r="ENK55" s="1332"/>
      <c r="ENL55" s="1332"/>
      <c r="ENM55" s="1332"/>
      <c r="ENN55" s="1332"/>
      <c r="ENO55" s="1332"/>
      <c r="ENP55" s="1332"/>
      <c r="ENQ55" s="1332"/>
      <c r="ENR55" s="1332"/>
      <c r="ENS55" s="1332"/>
      <c r="ENT55" s="1332"/>
      <c r="ENU55" s="1332"/>
      <c r="ENV55" s="1332"/>
      <c r="ENW55" s="1332"/>
      <c r="ENX55" s="1332"/>
      <c r="ENY55" s="1332"/>
      <c r="ENZ55" s="1332"/>
      <c r="EOA55" s="1332"/>
      <c r="EOB55" s="1332"/>
      <c r="EOC55" s="1332"/>
      <c r="EOD55" s="1332"/>
      <c r="EOE55" s="1332"/>
      <c r="EOF55" s="1332"/>
      <c r="EOG55" s="1332"/>
      <c r="EOH55" s="1332"/>
      <c r="EOI55" s="1332"/>
      <c r="EOJ55" s="1332"/>
      <c r="EOK55" s="1332"/>
      <c r="EOL55" s="1332"/>
      <c r="EOM55" s="1332"/>
      <c r="EON55" s="1332"/>
      <c r="EOO55" s="1332"/>
      <c r="EOP55" s="1332"/>
      <c r="EOQ55" s="1332"/>
      <c r="EOR55" s="1332"/>
      <c r="EOS55" s="1332"/>
      <c r="EOT55" s="1332"/>
      <c r="EOU55" s="1332"/>
      <c r="EOV55" s="1332"/>
      <c r="EOW55" s="1332"/>
      <c r="EOX55" s="1332"/>
      <c r="EOY55" s="1332"/>
      <c r="EOZ55" s="1332"/>
      <c r="EPA55" s="1332"/>
      <c r="EPB55" s="1332"/>
      <c r="EPC55" s="1332"/>
      <c r="EPD55" s="1332"/>
      <c r="EPE55" s="1332"/>
      <c r="EPF55" s="1332"/>
      <c r="EPG55" s="1332"/>
      <c r="EPH55" s="1332"/>
      <c r="EPI55" s="1332"/>
      <c r="EPJ55" s="1332"/>
      <c r="EPK55" s="1332"/>
      <c r="EPL55" s="1332"/>
      <c r="EPM55" s="1332"/>
      <c r="EPN55" s="1332"/>
      <c r="EPO55" s="1332"/>
      <c r="EPP55" s="1332"/>
      <c r="EPQ55" s="1332"/>
      <c r="EPR55" s="1332"/>
      <c r="EPS55" s="1332"/>
      <c r="EPT55" s="1332"/>
      <c r="EPU55" s="1332"/>
      <c r="EPV55" s="1332"/>
      <c r="EPW55" s="1332"/>
      <c r="EPX55" s="1332"/>
      <c r="EPY55" s="1332"/>
      <c r="EPZ55" s="1332"/>
      <c r="EQA55" s="1332"/>
      <c r="EQB55" s="1332"/>
      <c r="EQC55" s="1332"/>
      <c r="EQD55" s="1332"/>
      <c r="EQE55" s="1332"/>
      <c r="EQF55" s="1332"/>
      <c r="EQG55" s="1332"/>
      <c r="EQH55" s="1332"/>
      <c r="EQI55" s="1332"/>
      <c r="EQJ55" s="1332"/>
      <c r="EQK55" s="1332"/>
      <c r="EQL55" s="1332"/>
      <c r="EQM55" s="1332"/>
      <c r="EQN55" s="1332"/>
      <c r="EQO55" s="1332"/>
      <c r="EQP55" s="1332"/>
      <c r="EQQ55" s="1332"/>
      <c r="EQR55" s="1332"/>
      <c r="EQS55" s="1332"/>
      <c r="EQT55" s="1332"/>
      <c r="EQU55" s="1332"/>
      <c r="EQV55" s="1332"/>
      <c r="EQW55" s="1332"/>
      <c r="EQX55" s="1332"/>
      <c r="EQY55" s="1332"/>
      <c r="EQZ55" s="1332"/>
      <c r="ERA55" s="1332"/>
      <c r="ERB55" s="1332"/>
      <c r="ERC55" s="1332"/>
      <c r="ERD55" s="1332"/>
      <c r="ERE55" s="1332"/>
      <c r="ERF55" s="1332"/>
      <c r="ERG55" s="1332"/>
      <c r="ERH55" s="1332"/>
      <c r="ERI55" s="1332"/>
      <c r="ERJ55" s="1332"/>
      <c r="ERK55" s="1332"/>
      <c r="ERL55" s="1332"/>
      <c r="ERM55" s="1332"/>
      <c r="ERN55" s="1332"/>
      <c r="ERO55" s="1332"/>
      <c r="ERP55" s="1332"/>
      <c r="ERQ55" s="1332"/>
      <c r="ERR55" s="1332"/>
      <c r="ERS55" s="1332"/>
      <c r="ERT55" s="1332"/>
      <c r="ERU55" s="1332"/>
      <c r="ERV55" s="1332"/>
      <c r="ERW55" s="1332"/>
      <c r="ERX55" s="1332"/>
      <c r="ERY55" s="1332"/>
      <c r="ERZ55" s="1332"/>
      <c r="ESA55" s="1332"/>
      <c r="ESB55" s="1332"/>
      <c r="ESC55" s="1332"/>
      <c r="ESD55" s="1332"/>
      <c r="ESE55" s="1332"/>
      <c r="ESF55" s="1332"/>
      <c r="ESG55" s="1332"/>
      <c r="ESH55" s="1332"/>
      <c r="ESI55" s="1332"/>
      <c r="ESJ55" s="1332"/>
      <c r="ESK55" s="1332"/>
      <c r="ESL55" s="1332"/>
      <c r="ESM55" s="1332"/>
      <c r="ESN55" s="1332"/>
      <c r="ESO55" s="1332"/>
      <c r="ESP55" s="1332"/>
      <c r="ESQ55" s="1332"/>
      <c r="ESR55" s="1332"/>
      <c r="ESS55" s="1332"/>
      <c r="EST55" s="1332"/>
      <c r="ESU55" s="1332"/>
      <c r="ESV55" s="1332"/>
      <c r="ESW55" s="1332"/>
      <c r="ESX55" s="1332"/>
      <c r="ESY55" s="1332"/>
      <c r="ESZ55" s="1332"/>
      <c r="ETA55" s="1332"/>
      <c r="ETB55" s="1332"/>
      <c r="ETC55" s="1332"/>
      <c r="ETD55" s="1332"/>
      <c r="ETE55" s="1332"/>
      <c r="ETF55" s="1332"/>
      <c r="ETG55" s="1332"/>
      <c r="ETH55" s="1332"/>
      <c r="ETI55" s="1332"/>
      <c r="ETJ55" s="1332"/>
      <c r="ETK55" s="1332"/>
      <c r="ETL55" s="1332"/>
      <c r="ETM55" s="1332"/>
      <c r="ETN55" s="1332"/>
      <c r="ETO55" s="1332"/>
      <c r="ETP55" s="1332"/>
      <c r="ETQ55" s="1332"/>
      <c r="ETR55" s="1332"/>
      <c r="ETS55" s="1332"/>
      <c r="ETT55" s="1332"/>
      <c r="ETU55" s="1332"/>
      <c r="ETV55" s="1332"/>
      <c r="ETW55" s="1332"/>
      <c r="ETX55" s="1332"/>
      <c r="ETY55" s="1332"/>
      <c r="ETZ55" s="1332"/>
      <c r="EUA55" s="1332"/>
      <c r="EUB55" s="1332"/>
      <c r="EUC55" s="1332"/>
      <c r="EUD55" s="1332"/>
      <c r="EUE55" s="1332"/>
      <c r="EUF55" s="1332"/>
      <c r="EUG55" s="1332"/>
      <c r="EUH55" s="1332"/>
      <c r="EUI55" s="1332"/>
      <c r="EUJ55" s="1332"/>
      <c r="EUK55" s="1332"/>
      <c r="EUL55" s="1332"/>
      <c r="EUM55" s="1332"/>
      <c r="EUN55" s="1332"/>
      <c r="EUO55" s="1332"/>
      <c r="EUP55" s="1332"/>
      <c r="EUQ55" s="1332"/>
      <c r="EUR55" s="1332"/>
      <c r="EUS55" s="1332"/>
      <c r="EUT55" s="1332"/>
      <c r="EUU55" s="1332"/>
      <c r="EUV55" s="1332"/>
      <c r="EUW55" s="1332"/>
      <c r="EUX55" s="1332"/>
      <c r="EUY55" s="1332"/>
      <c r="EUZ55" s="1332"/>
      <c r="EVA55" s="1332"/>
      <c r="EVB55" s="1332"/>
      <c r="EVC55" s="1332"/>
      <c r="EVD55" s="1332"/>
      <c r="EVE55" s="1332"/>
      <c r="EVF55" s="1332"/>
      <c r="EVG55" s="1332"/>
      <c r="EVH55" s="1332"/>
      <c r="EVI55" s="1332"/>
      <c r="EVJ55" s="1332"/>
      <c r="EVK55" s="1332"/>
      <c r="EVL55" s="1332"/>
      <c r="EVM55" s="1332"/>
      <c r="EVN55" s="1332"/>
      <c r="EVO55" s="1332"/>
      <c r="EVP55" s="1332"/>
      <c r="EVQ55" s="1332"/>
      <c r="EVR55" s="1332"/>
      <c r="EVS55" s="1332"/>
      <c r="EVT55" s="1332"/>
      <c r="EVU55" s="1332"/>
      <c r="EVV55" s="1332"/>
      <c r="EVW55" s="1332"/>
      <c r="EVX55" s="1332"/>
      <c r="EVY55" s="1332"/>
      <c r="EVZ55" s="1332"/>
      <c r="EWA55" s="1332"/>
      <c r="EWB55" s="1332"/>
      <c r="EWC55" s="1332"/>
      <c r="EWD55" s="1332"/>
      <c r="EWE55" s="1332"/>
      <c r="EWF55" s="1332"/>
      <c r="EWG55" s="1332"/>
      <c r="EWH55" s="1332"/>
      <c r="EWI55" s="1332"/>
      <c r="EWJ55" s="1332"/>
      <c r="EWK55" s="1332"/>
      <c r="EWL55" s="1332"/>
      <c r="EWM55" s="1332"/>
      <c r="EWN55" s="1332"/>
      <c r="EWO55" s="1332"/>
      <c r="EWP55" s="1332"/>
      <c r="EWQ55" s="1332"/>
      <c r="EWR55" s="1332"/>
      <c r="EWS55" s="1332"/>
      <c r="EWT55" s="1332"/>
      <c r="EWU55" s="1332"/>
      <c r="EWV55" s="1332"/>
      <c r="EWW55" s="1332"/>
      <c r="EWX55" s="1332"/>
      <c r="EWY55" s="1332"/>
      <c r="EWZ55" s="1332"/>
      <c r="EXA55" s="1332"/>
      <c r="EXB55" s="1332"/>
      <c r="EXC55" s="1332"/>
      <c r="EXD55" s="1332"/>
      <c r="EXE55" s="1332"/>
      <c r="EXF55" s="1332"/>
      <c r="EXG55" s="1332"/>
      <c r="EXH55" s="1332"/>
      <c r="EXI55" s="1332"/>
      <c r="EXJ55" s="1332"/>
      <c r="EXK55" s="1332"/>
      <c r="EXL55" s="1332"/>
      <c r="EXM55" s="1332"/>
      <c r="EXN55" s="1332"/>
      <c r="EXO55" s="1332"/>
      <c r="EXP55" s="1332"/>
      <c r="EXQ55" s="1332"/>
      <c r="EXR55" s="1332"/>
      <c r="EXS55" s="1332"/>
      <c r="EXT55" s="1332"/>
      <c r="EXU55" s="1332"/>
      <c r="EXV55" s="1332"/>
      <c r="EXW55" s="1332"/>
      <c r="EXX55" s="1332"/>
      <c r="EXY55" s="1332"/>
      <c r="EXZ55" s="1332"/>
      <c r="EYA55" s="1332"/>
      <c r="EYB55" s="1332"/>
      <c r="EYC55" s="1332"/>
      <c r="EYD55" s="1332"/>
      <c r="EYE55" s="1332"/>
      <c r="EYF55" s="1332"/>
      <c r="EYG55" s="1332"/>
      <c r="EYH55" s="1332"/>
      <c r="EYI55" s="1332"/>
      <c r="EYJ55" s="1332"/>
      <c r="EYK55" s="1332"/>
      <c r="EYL55" s="1332"/>
      <c r="EYM55" s="1332"/>
      <c r="EYN55" s="1332"/>
      <c r="EYO55" s="1332"/>
      <c r="EYP55" s="1332"/>
      <c r="EYQ55" s="1332"/>
      <c r="EYR55" s="1332"/>
      <c r="EYS55" s="1332"/>
      <c r="EYT55" s="1332"/>
      <c r="EYU55" s="1332"/>
      <c r="EYV55" s="1332"/>
      <c r="EYW55" s="1332"/>
      <c r="EYX55" s="1332"/>
      <c r="EYY55" s="1332"/>
      <c r="EYZ55" s="1332"/>
      <c r="EZA55" s="1332"/>
      <c r="EZB55" s="1332"/>
      <c r="EZC55" s="1332"/>
      <c r="EZD55" s="1332"/>
      <c r="EZE55" s="1332"/>
      <c r="EZF55" s="1332"/>
      <c r="EZG55" s="1332"/>
      <c r="EZH55" s="1332"/>
      <c r="EZI55" s="1332"/>
      <c r="EZJ55" s="1332"/>
      <c r="EZK55" s="1332"/>
      <c r="EZL55" s="1332"/>
      <c r="EZM55" s="1332"/>
      <c r="EZN55" s="1332"/>
      <c r="EZO55" s="1332"/>
      <c r="EZP55" s="1332"/>
      <c r="EZQ55" s="1332"/>
      <c r="EZR55" s="1332"/>
      <c r="EZS55" s="1332"/>
      <c r="EZT55" s="1332"/>
      <c r="EZU55" s="1332"/>
      <c r="EZV55" s="1332"/>
      <c r="EZW55" s="1332"/>
      <c r="EZX55" s="1332"/>
      <c r="EZY55" s="1332"/>
      <c r="EZZ55" s="1332"/>
      <c r="FAA55" s="1332"/>
      <c r="FAB55" s="1332"/>
      <c r="FAC55" s="1332"/>
      <c r="FAD55" s="1332"/>
      <c r="FAE55" s="1332"/>
      <c r="FAF55" s="1332"/>
      <c r="FAG55" s="1332"/>
      <c r="FAH55" s="1332"/>
      <c r="FAI55" s="1332"/>
      <c r="FAJ55" s="1332"/>
      <c r="FAK55" s="1332"/>
      <c r="FAL55" s="1332"/>
      <c r="FAM55" s="1332"/>
      <c r="FAN55" s="1332"/>
      <c r="FAO55" s="1332"/>
      <c r="FAP55" s="1332"/>
      <c r="FAQ55" s="1332"/>
      <c r="FAR55" s="1332"/>
      <c r="FAS55" s="1332"/>
      <c r="FAT55" s="1332"/>
      <c r="FAU55" s="1332"/>
      <c r="FAV55" s="1332"/>
      <c r="FAW55" s="1332"/>
      <c r="FAX55" s="1332"/>
      <c r="FAY55" s="1332"/>
      <c r="FAZ55" s="1332"/>
      <c r="FBA55" s="1332"/>
      <c r="FBB55" s="1332"/>
      <c r="FBC55" s="1332"/>
      <c r="FBD55" s="1332"/>
      <c r="FBE55" s="1332"/>
      <c r="FBF55" s="1332"/>
      <c r="FBG55" s="1332"/>
      <c r="FBH55" s="1332"/>
      <c r="FBI55" s="1332"/>
      <c r="FBJ55" s="1332"/>
      <c r="FBK55" s="1332"/>
      <c r="FBL55" s="1332"/>
      <c r="FBM55" s="1332"/>
      <c r="FBN55" s="1332"/>
      <c r="FBO55" s="1332"/>
      <c r="FBP55" s="1332"/>
      <c r="FBQ55" s="1332"/>
      <c r="FBR55" s="1332"/>
      <c r="FBS55" s="1332"/>
      <c r="FBT55" s="1332"/>
      <c r="FBU55" s="1332"/>
      <c r="FBV55" s="1332"/>
      <c r="FBW55" s="1332"/>
      <c r="FBX55" s="1332"/>
      <c r="FBY55" s="1332"/>
      <c r="FBZ55" s="1332"/>
      <c r="FCA55" s="1332"/>
      <c r="FCB55" s="1332"/>
      <c r="FCC55" s="1332"/>
      <c r="FCD55" s="1332"/>
      <c r="FCE55" s="1332"/>
      <c r="FCF55" s="1332"/>
      <c r="FCG55" s="1332"/>
      <c r="FCH55" s="1332"/>
      <c r="FCI55" s="1332"/>
      <c r="FCJ55" s="1332"/>
      <c r="FCK55" s="1332"/>
      <c r="FCL55" s="1332"/>
      <c r="FCM55" s="1332"/>
      <c r="FCN55" s="1332"/>
      <c r="FCO55" s="1332"/>
      <c r="FCP55" s="1332"/>
      <c r="FCQ55" s="1332"/>
      <c r="FCR55" s="1332"/>
      <c r="FCS55" s="1332"/>
      <c r="FCT55" s="1332"/>
      <c r="FCU55" s="1332"/>
      <c r="FCV55" s="1332"/>
      <c r="FCW55" s="1332"/>
      <c r="FCX55" s="1332"/>
      <c r="FCY55" s="1332"/>
      <c r="FCZ55" s="1332"/>
      <c r="FDA55" s="1332"/>
      <c r="FDB55" s="1332"/>
      <c r="FDC55" s="1332"/>
      <c r="FDD55" s="1332"/>
      <c r="FDE55" s="1332"/>
      <c r="FDF55" s="1332"/>
      <c r="FDG55" s="1332"/>
      <c r="FDH55" s="1332"/>
      <c r="FDI55" s="1332"/>
      <c r="FDJ55" s="1332"/>
      <c r="FDK55" s="1332"/>
      <c r="FDL55" s="1332"/>
      <c r="FDM55" s="1332"/>
      <c r="FDN55" s="1332"/>
      <c r="FDO55" s="1332"/>
      <c r="FDP55" s="1332"/>
      <c r="FDQ55" s="1332"/>
      <c r="FDR55" s="1332"/>
      <c r="FDS55" s="1332"/>
      <c r="FDT55" s="1332"/>
      <c r="FDU55" s="1332"/>
      <c r="FDV55" s="1332"/>
      <c r="FDW55" s="1332"/>
      <c r="FDX55" s="1332"/>
      <c r="FDY55" s="1332"/>
      <c r="FDZ55" s="1332"/>
      <c r="FEA55" s="1332"/>
      <c r="FEB55" s="1332"/>
      <c r="FEC55" s="1332"/>
      <c r="FED55" s="1332"/>
      <c r="FEE55" s="1332"/>
      <c r="FEF55" s="1332"/>
      <c r="FEG55" s="1332"/>
      <c r="FEH55" s="1332"/>
      <c r="FEI55" s="1332"/>
      <c r="FEJ55" s="1332"/>
      <c r="FEK55" s="1332"/>
      <c r="FEL55" s="1332"/>
      <c r="FEM55" s="1332"/>
      <c r="FEN55" s="1332"/>
      <c r="FEO55" s="1332"/>
      <c r="FEP55" s="1332"/>
      <c r="FEQ55" s="1332"/>
      <c r="FER55" s="1332"/>
      <c r="FES55" s="1332"/>
      <c r="FET55" s="1332"/>
      <c r="FEU55" s="1332"/>
      <c r="FEV55" s="1332"/>
      <c r="FEW55" s="1332"/>
      <c r="FEX55" s="1332"/>
      <c r="FEY55" s="1332"/>
      <c r="FEZ55" s="1332"/>
      <c r="FFA55" s="1332"/>
      <c r="FFB55" s="1332"/>
      <c r="FFC55" s="1332"/>
      <c r="FFD55" s="1332"/>
      <c r="FFE55" s="1332"/>
      <c r="FFF55" s="1332"/>
      <c r="FFG55" s="1332"/>
      <c r="FFH55" s="1332"/>
      <c r="FFI55" s="1332"/>
      <c r="FFJ55" s="1332"/>
      <c r="FFK55" s="1332"/>
      <c r="FFL55" s="1332"/>
      <c r="FFM55" s="1332"/>
      <c r="FFN55" s="1332"/>
      <c r="FFO55" s="1332"/>
      <c r="FFP55" s="1332"/>
      <c r="FFQ55" s="1332"/>
      <c r="FFR55" s="1332"/>
      <c r="FFS55" s="1332"/>
      <c r="FFT55" s="1332"/>
      <c r="FFU55" s="1332"/>
      <c r="FFV55" s="1332"/>
      <c r="FFW55" s="1332"/>
      <c r="FFX55" s="1332"/>
      <c r="FFY55" s="1332"/>
      <c r="FFZ55" s="1332"/>
      <c r="FGA55" s="1332"/>
      <c r="FGB55" s="1332"/>
      <c r="FGC55" s="1332"/>
      <c r="FGD55" s="1332"/>
      <c r="FGE55" s="1332"/>
      <c r="FGF55" s="1332"/>
      <c r="FGG55" s="1332"/>
      <c r="FGH55" s="1332"/>
      <c r="FGI55" s="1332"/>
      <c r="FGJ55" s="1332"/>
      <c r="FGK55" s="1332"/>
      <c r="FGL55" s="1332"/>
      <c r="FGM55" s="1332"/>
      <c r="FGN55" s="1332"/>
      <c r="FGO55" s="1332"/>
      <c r="FGP55" s="1332"/>
      <c r="FGQ55" s="1332"/>
      <c r="FGR55" s="1332"/>
      <c r="FGS55" s="1332"/>
      <c r="FGT55" s="1332"/>
      <c r="FGU55" s="1332"/>
      <c r="FGV55" s="1332"/>
      <c r="FGW55" s="1332"/>
      <c r="FGX55" s="1332"/>
      <c r="FGY55" s="1332"/>
      <c r="FGZ55" s="1332"/>
      <c r="FHA55" s="1332"/>
      <c r="FHB55" s="1332"/>
      <c r="FHC55" s="1332"/>
      <c r="FHD55" s="1332"/>
      <c r="FHE55" s="1332"/>
      <c r="FHF55" s="1332"/>
      <c r="FHG55" s="1332"/>
      <c r="FHH55" s="1332"/>
      <c r="FHI55" s="1332"/>
      <c r="FHJ55" s="1332"/>
      <c r="FHK55" s="1332"/>
      <c r="FHL55" s="1332"/>
      <c r="FHM55" s="1332"/>
      <c r="FHN55" s="1332"/>
      <c r="FHO55" s="1332"/>
      <c r="FHP55" s="1332"/>
      <c r="FHQ55" s="1332"/>
      <c r="FHR55" s="1332"/>
      <c r="FHS55" s="1332"/>
      <c r="FHT55" s="1332"/>
      <c r="FHU55" s="1332"/>
      <c r="FHV55" s="1332"/>
      <c r="FHW55" s="1332"/>
      <c r="FHX55" s="1332"/>
      <c r="FHY55" s="1332"/>
      <c r="FHZ55" s="1332"/>
      <c r="FIA55" s="1332"/>
      <c r="FIB55" s="1332"/>
      <c r="FIC55" s="1332"/>
      <c r="FID55" s="1332"/>
      <c r="FIE55" s="1332"/>
      <c r="FIF55" s="1332"/>
      <c r="FIG55" s="1332"/>
      <c r="FIH55" s="1332"/>
      <c r="FII55" s="1332"/>
      <c r="FIJ55" s="1332"/>
      <c r="FIK55" s="1332"/>
      <c r="FIL55" s="1332"/>
      <c r="FIM55" s="1332"/>
      <c r="FIN55" s="1332"/>
      <c r="FIO55" s="1332"/>
      <c r="FIP55" s="1332"/>
      <c r="FIQ55" s="1332"/>
      <c r="FIR55" s="1332"/>
      <c r="FIS55" s="1332"/>
      <c r="FIT55" s="1332"/>
      <c r="FIU55" s="1332"/>
      <c r="FIV55" s="1332"/>
      <c r="FIW55" s="1332"/>
      <c r="FIX55" s="1332"/>
      <c r="FIY55" s="1332"/>
      <c r="FIZ55" s="1332"/>
      <c r="FJA55" s="1332"/>
      <c r="FJB55" s="1332"/>
      <c r="FJC55" s="1332"/>
      <c r="FJD55" s="1332"/>
      <c r="FJE55" s="1332"/>
      <c r="FJF55" s="1332"/>
      <c r="FJG55" s="1332"/>
      <c r="FJH55" s="1332"/>
      <c r="FJI55" s="1332"/>
      <c r="FJJ55" s="1332"/>
      <c r="FJK55" s="1332"/>
      <c r="FJL55" s="1332"/>
      <c r="FJM55" s="1332"/>
      <c r="FJN55" s="1332"/>
      <c r="FJO55" s="1332"/>
      <c r="FJP55" s="1332"/>
      <c r="FJQ55" s="1332"/>
      <c r="FJR55" s="1332"/>
      <c r="FJS55" s="1332"/>
      <c r="FJT55" s="1332"/>
      <c r="FJU55" s="1332"/>
      <c r="FJV55" s="1332"/>
      <c r="FJW55" s="1332"/>
      <c r="FJX55" s="1332"/>
      <c r="FJY55" s="1332"/>
      <c r="FJZ55" s="1332"/>
      <c r="FKA55" s="1332"/>
      <c r="FKB55" s="1332"/>
      <c r="FKC55" s="1332"/>
      <c r="FKD55" s="1332"/>
      <c r="FKE55" s="1332"/>
      <c r="FKF55" s="1332"/>
      <c r="FKG55" s="1332"/>
      <c r="FKH55" s="1332"/>
      <c r="FKI55" s="1332"/>
      <c r="FKJ55" s="1332"/>
      <c r="FKK55" s="1332"/>
      <c r="FKL55" s="1332"/>
      <c r="FKM55" s="1332"/>
      <c r="FKN55" s="1332"/>
      <c r="FKO55" s="1332"/>
      <c r="FKP55" s="1332"/>
      <c r="FKQ55" s="1332"/>
      <c r="FKR55" s="1332"/>
      <c r="FKS55" s="1332"/>
      <c r="FKT55" s="1332"/>
      <c r="FKU55" s="1332"/>
      <c r="FKV55" s="1332"/>
      <c r="FKW55" s="1332"/>
      <c r="FKX55" s="1332"/>
      <c r="FKY55" s="1332"/>
      <c r="FKZ55" s="1332"/>
      <c r="FLA55" s="1332"/>
      <c r="FLB55" s="1332"/>
      <c r="FLC55" s="1332"/>
      <c r="FLD55" s="1332"/>
      <c r="FLE55" s="1332"/>
      <c r="FLF55" s="1332"/>
      <c r="FLG55" s="1332"/>
      <c r="FLH55" s="1332"/>
      <c r="FLI55" s="1332"/>
      <c r="FLJ55" s="1332"/>
      <c r="FLK55" s="1332"/>
      <c r="FLL55" s="1332"/>
      <c r="FLM55" s="1332"/>
      <c r="FLN55" s="1332"/>
      <c r="FLO55" s="1332"/>
      <c r="FLP55" s="1332"/>
      <c r="FLQ55" s="1332"/>
      <c r="FLR55" s="1332"/>
      <c r="FLS55" s="1332"/>
      <c r="FLT55" s="1332"/>
      <c r="FLU55" s="1332"/>
      <c r="FLV55" s="1332"/>
      <c r="FLW55" s="1332"/>
      <c r="FLX55" s="1332"/>
      <c r="FLY55" s="1332"/>
      <c r="FLZ55" s="1332"/>
      <c r="FMA55" s="1332"/>
      <c r="FMB55" s="1332"/>
      <c r="FMC55" s="1332"/>
      <c r="FMD55" s="1332"/>
      <c r="FME55" s="1332"/>
      <c r="FMF55" s="1332"/>
      <c r="FMG55" s="1332"/>
      <c r="FMH55" s="1332"/>
      <c r="FMI55" s="1332"/>
      <c r="FMJ55" s="1332"/>
      <c r="FMK55" s="1332"/>
      <c r="FML55" s="1332"/>
      <c r="FMM55" s="1332"/>
      <c r="FMN55" s="1332"/>
      <c r="FMO55" s="1332"/>
      <c r="FMP55" s="1332"/>
      <c r="FMQ55" s="1332"/>
      <c r="FMR55" s="1332"/>
      <c r="FMS55" s="1332"/>
      <c r="FMT55" s="1332"/>
      <c r="FMU55" s="1332"/>
      <c r="FMV55" s="1332"/>
      <c r="FMW55" s="1332"/>
      <c r="FMX55" s="1332"/>
      <c r="FMY55" s="1332"/>
      <c r="FMZ55" s="1332"/>
      <c r="FNA55" s="1332"/>
      <c r="FNB55" s="1332"/>
      <c r="FNC55" s="1332"/>
      <c r="FND55" s="1332"/>
      <c r="FNE55" s="1332"/>
      <c r="FNF55" s="1332"/>
    </row>
    <row r="56" spans="1:4426" s="1301" customFormat="1" ht="15">
      <c r="B56" s="1406">
        <v>1901047</v>
      </c>
      <c r="C56" s="1411" t="s">
        <v>1245</v>
      </c>
      <c r="D56" s="1427">
        <v>16572459</v>
      </c>
      <c r="E56" s="1405">
        <f>+D56</f>
        <v>16572459</v>
      </c>
      <c r="F56" s="1401"/>
      <c r="G56" s="1401"/>
      <c r="H56" s="1401"/>
      <c r="I56" s="1401"/>
      <c r="J56" s="1623" t="s">
        <v>1831</v>
      </c>
      <c r="K56" s="1415" t="s">
        <v>1246</v>
      </c>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2"/>
      <c r="AH56" s="1332"/>
      <c r="AI56" s="1332"/>
      <c r="AJ56" s="1332"/>
      <c r="AK56" s="1332"/>
      <c r="AL56" s="1332"/>
      <c r="AM56" s="1332"/>
      <c r="AN56" s="1332"/>
      <c r="AO56" s="1332"/>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c r="HF56" s="1332"/>
      <c r="HG56" s="1332"/>
      <c r="HH56" s="1332"/>
      <c r="HI56" s="1332"/>
      <c r="HJ56" s="1332"/>
      <c r="HK56" s="1332"/>
      <c r="HL56" s="1332"/>
      <c r="HM56" s="1332"/>
      <c r="HN56" s="1332"/>
      <c r="HO56" s="1332"/>
      <c r="HP56" s="1332"/>
      <c r="HQ56" s="1332"/>
      <c r="HR56" s="1332"/>
      <c r="HS56" s="1332"/>
      <c r="HT56" s="1332"/>
      <c r="HU56" s="1332"/>
      <c r="HV56" s="1332"/>
      <c r="HW56" s="1332"/>
      <c r="HX56" s="1332"/>
      <c r="HY56" s="1332"/>
      <c r="HZ56" s="1332"/>
      <c r="IA56" s="1332"/>
      <c r="IB56" s="1332"/>
      <c r="IC56" s="1332"/>
      <c r="ID56" s="1332"/>
      <c r="IE56" s="1332"/>
      <c r="IF56" s="1332"/>
      <c r="IG56" s="1332"/>
      <c r="IH56" s="1332"/>
      <c r="II56" s="1332"/>
      <c r="IJ56" s="1332"/>
      <c r="IK56" s="1332"/>
      <c r="IL56" s="1332"/>
      <c r="IM56" s="1332"/>
      <c r="IN56" s="1332"/>
      <c r="IO56" s="1332"/>
      <c r="IP56" s="1332"/>
      <c r="IQ56" s="1332"/>
      <c r="IR56" s="1332"/>
      <c r="IS56" s="1332"/>
      <c r="IT56" s="1332"/>
      <c r="IU56" s="1332"/>
      <c r="IV56" s="1332"/>
      <c r="IW56" s="1332"/>
      <c r="IX56" s="1332"/>
      <c r="IY56" s="1332"/>
      <c r="IZ56" s="1332"/>
      <c r="JA56" s="1332"/>
      <c r="JB56" s="1332"/>
      <c r="JC56" s="1332"/>
      <c r="JD56" s="1332"/>
      <c r="JE56" s="1332"/>
      <c r="JF56" s="1332"/>
      <c r="JG56" s="1332"/>
      <c r="JH56" s="1332"/>
      <c r="JI56" s="1332"/>
      <c r="JJ56" s="1332"/>
      <c r="JK56" s="1332"/>
      <c r="JL56" s="1332"/>
      <c r="JM56" s="1332"/>
      <c r="JN56" s="1332"/>
      <c r="JO56" s="1332"/>
      <c r="JP56" s="1332"/>
      <c r="JQ56" s="1332"/>
      <c r="JR56" s="1332"/>
      <c r="JS56" s="1332"/>
      <c r="JT56" s="1332"/>
      <c r="JU56" s="1332"/>
      <c r="JV56" s="1332"/>
      <c r="JW56" s="1332"/>
      <c r="JX56" s="1332"/>
      <c r="JY56" s="1332"/>
      <c r="JZ56" s="1332"/>
      <c r="KA56" s="1332"/>
      <c r="KB56" s="1332"/>
      <c r="KC56" s="1332"/>
      <c r="KD56" s="1332"/>
      <c r="KE56" s="1332"/>
      <c r="KF56" s="1332"/>
      <c r="KG56" s="1332"/>
      <c r="KH56" s="1332"/>
      <c r="KI56" s="1332"/>
      <c r="KJ56" s="1332"/>
      <c r="KK56" s="1332"/>
      <c r="KL56" s="1332"/>
      <c r="KM56" s="1332"/>
      <c r="KN56" s="1332"/>
      <c r="KO56" s="1332"/>
      <c r="KP56" s="1332"/>
      <c r="KQ56" s="1332"/>
      <c r="KR56" s="1332"/>
      <c r="KS56" s="1332"/>
      <c r="KT56" s="1332"/>
      <c r="KU56" s="1332"/>
      <c r="KV56" s="1332"/>
      <c r="KW56" s="1332"/>
      <c r="KX56" s="1332"/>
      <c r="KY56" s="1332"/>
      <c r="KZ56" s="1332"/>
      <c r="LA56" s="1332"/>
      <c r="LB56" s="1332"/>
      <c r="LC56" s="1332"/>
      <c r="LD56" s="1332"/>
      <c r="LE56" s="1332"/>
      <c r="LF56" s="1332"/>
      <c r="LG56" s="1332"/>
      <c r="LH56" s="1332"/>
      <c r="LI56" s="1332"/>
      <c r="LJ56" s="1332"/>
      <c r="LK56" s="1332"/>
      <c r="LL56" s="1332"/>
      <c r="LM56" s="1332"/>
      <c r="LN56" s="1332"/>
      <c r="LO56" s="1332"/>
      <c r="LP56" s="1332"/>
      <c r="LQ56" s="1332"/>
      <c r="LR56" s="1332"/>
      <c r="LS56" s="1332"/>
      <c r="LT56" s="1332"/>
      <c r="LU56" s="1332"/>
      <c r="LV56" s="1332"/>
      <c r="LW56" s="1332"/>
      <c r="LX56" s="1332"/>
      <c r="LY56" s="1332"/>
      <c r="LZ56" s="1332"/>
      <c r="MA56" s="1332"/>
      <c r="MB56" s="1332"/>
      <c r="MC56" s="1332"/>
      <c r="MD56" s="1332"/>
      <c r="ME56" s="1332"/>
      <c r="MF56" s="1332"/>
      <c r="MG56" s="1332"/>
      <c r="MH56" s="1332"/>
      <c r="MI56" s="1332"/>
      <c r="MJ56" s="1332"/>
      <c r="MK56" s="1332"/>
      <c r="ML56" s="1332"/>
      <c r="MM56" s="1332"/>
      <c r="MN56" s="1332"/>
      <c r="MO56" s="1332"/>
      <c r="MP56" s="1332"/>
      <c r="MQ56" s="1332"/>
      <c r="MR56" s="1332"/>
      <c r="MS56" s="1332"/>
      <c r="MT56" s="1332"/>
      <c r="MU56" s="1332"/>
      <c r="MV56" s="1332"/>
      <c r="MW56" s="1332"/>
      <c r="MX56" s="1332"/>
      <c r="MY56" s="1332"/>
      <c r="MZ56" s="1332"/>
      <c r="NA56" s="1332"/>
      <c r="NB56" s="1332"/>
      <c r="NC56" s="1332"/>
      <c r="ND56" s="1332"/>
      <c r="NE56" s="1332"/>
      <c r="NF56" s="1332"/>
      <c r="NG56" s="1332"/>
      <c r="NH56" s="1332"/>
      <c r="NI56" s="1332"/>
      <c r="NJ56" s="1332"/>
      <c r="NK56" s="1332"/>
      <c r="NL56" s="1332"/>
      <c r="NM56" s="1332"/>
      <c r="NN56" s="1332"/>
      <c r="NO56" s="1332"/>
      <c r="NP56" s="1332"/>
      <c r="NQ56" s="1332"/>
      <c r="NR56" s="1332"/>
      <c r="NS56" s="1332"/>
      <c r="NT56" s="1332"/>
      <c r="NU56" s="1332"/>
      <c r="NV56" s="1332"/>
      <c r="NW56" s="1332"/>
      <c r="NX56" s="1332"/>
      <c r="NY56" s="1332"/>
      <c r="NZ56" s="1332"/>
      <c r="OA56" s="1332"/>
      <c r="OB56" s="1332"/>
      <c r="OC56" s="1332"/>
      <c r="OD56" s="1332"/>
      <c r="OE56" s="1332"/>
      <c r="OF56" s="1332"/>
      <c r="OG56" s="1332"/>
      <c r="OH56" s="1332"/>
      <c r="OI56" s="1332"/>
      <c r="OJ56" s="1332"/>
      <c r="OK56" s="1332"/>
      <c r="OL56" s="1332"/>
      <c r="OM56" s="1332"/>
      <c r="ON56" s="1332"/>
      <c r="OO56" s="1332"/>
      <c r="OP56" s="1332"/>
      <c r="OQ56" s="1332"/>
      <c r="OR56" s="1332"/>
      <c r="OS56" s="1332"/>
      <c r="OT56" s="1332"/>
      <c r="OU56" s="1332"/>
      <c r="OV56" s="1332"/>
      <c r="OW56" s="1332"/>
      <c r="OX56" s="1332"/>
      <c r="OY56" s="1332"/>
      <c r="OZ56" s="1332"/>
      <c r="PA56" s="1332"/>
      <c r="PB56" s="1332"/>
      <c r="PC56" s="1332"/>
      <c r="PD56" s="1332"/>
      <c r="PE56" s="1332"/>
      <c r="PF56" s="1332"/>
      <c r="PG56" s="1332"/>
      <c r="PH56" s="1332"/>
      <c r="PI56" s="1332"/>
      <c r="PJ56" s="1332"/>
      <c r="PK56" s="1332"/>
      <c r="PL56" s="1332"/>
      <c r="PM56" s="1332"/>
      <c r="PN56" s="1332"/>
      <c r="PO56" s="1332"/>
      <c r="PP56" s="1332"/>
      <c r="PQ56" s="1332"/>
      <c r="PR56" s="1332"/>
      <c r="PS56" s="1332"/>
      <c r="PT56" s="1332"/>
      <c r="PU56" s="1332"/>
      <c r="PV56" s="1332"/>
      <c r="PW56" s="1332"/>
      <c r="PX56" s="1332"/>
      <c r="PY56" s="1332"/>
      <c r="PZ56" s="1332"/>
      <c r="QA56" s="1332"/>
      <c r="QB56" s="1332"/>
      <c r="QC56" s="1332"/>
      <c r="QD56" s="1332"/>
      <c r="QE56" s="1332"/>
      <c r="QF56" s="1332"/>
      <c r="QG56" s="1332"/>
      <c r="QH56" s="1332"/>
      <c r="QI56" s="1332"/>
      <c r="QJ56" s="1332"/>
      <c r="QK56" s="1332"/>
      <c r="QL56" s="1332"/>
      <c r="QM56" s="1332"/>
      <c r="QN56" s="1332"/>
      <c r="QO56" s="1332"/>
      <c r="QP56" s="1332"/>
      <c r="QQ56" s="1332"/>
      <c r="QR56" s="1332"/>
      <c r="QS56" s="1332"/>
      <c r="QT56" s="1332"/>
      <c r="QU56" s="1332"/>
      <c r="QV56" s="1332"/>
      <c r="QW56" s="1332"/>
      <c r="QX56" s="1332"/>
      <c r="QY56" s="1332"/>
      <c r="QZ56" s="1332"/>
      <c r="RA56" s="1332"/>
      <c r="RB56" s="1332"/>
      <c r="RC56" s="1332"/>
      <c r="RD56" s="1332"/>
      <c r="RE56" s="1332"/>
      <c r="RF56" s="1332"/>
      <c r="RG56" s="1332"/>
      <c r="RH56" s="1332"/>
      <c r="RI56" s="1332"/>
      <c r="RJ56" s="1332"/>
      <c r="RK56" s="1332"/>
      <c r="RL56" s="1332"/>
      <c r="RM56" s="1332"/>
      <c r="RN56" s="1332"/>
      <c r="RO56" s="1332"/>
      <c r="RP56" s="1332"/>
      <c r="RQ56" s="1332"/>
      <c r="RR56" s="1332"/>
      <c r="RS56" s="1332"/>
      <c r="RT56" s="1332"/>
      <c r="RU56" s="1332"/>
      <c r="RV56" s="1332"/>
      <c r="RW56" s="1332"/>
      <c r="RX56" s="1332"/>
      <c r="RY56" s="1332"/>
      <c r="RZ56" s="1332"/>
      <c r="SA56" s="1332"/>
      <c r="SB56" s="1332"/>
      <c r="SC56" s="1332"/>
      <c r="SD56" s="1332"/>
      <c r="SE56" s="1332"/>
      <c r="SF56" s="1332"/>
      <c r="SG56" s="1332"/>
      <c r="SH56" s="1332"/>
      <c r="SI56" s="1332"/>
      <c r="SJ56" s="1332"/>
      <c r="SK56" s="1332"/>
      <c r="SL56" s="1332"/>
      <c r="SM56" s="1332"/>
      <c r="SN56" s="1332"/>
      <c r="SO56" s="1332"/>
      <c r="SP56" s="1332"/>
      <c r="SQ56" s="1332"/>
      <c r="SR56" s="1332"/>
      <c r="SS56" s="1332"/>
      <c r="ST56" s="1332"/>
      <c r="SU56" s="1332"/>
      <c r="SV56" s="1332"/>
      <c r="SW56" s="1332"/>
      <c r="SX56" s="1332"/>
      <c r="SY56" s="1332"/>
      <c r="SZ56" s="1332"/>
      <c r="TA56" s="1332"/>
      <c r="TB56" s="1332"/>
      <c r="TC56" s="1332"/>
      <c r="TD56" s="1332"/>
      <c r="TE56" s="1332"/>
      <c r="TF56" s="1332"/>
      <c r="TG56" s="1332"/>
      <c r="TH56" s="1332"/>
      <c r="TI56" s="1332"/>
      <c r="TJ56" s="1332"/>
      <c r="TK56" s="1332"/>
      <c r="TL56" s="1332"/>
      <c r="TM56" s="1332"/>
      <c r="TN56" s="1332"/>
      <c r="TO56" s="1332"/>
      <c r="TP56" s="1332"/>
      <c r="TQ56" s="1332"/>
      <c r="TR56" s="1332"/>
      <c r="TS56" s="1332"/>
      <c r="TT56" s="1332"/>
      <c r="TU56" s="1332"/>
      <c r="TV56" s="1332"/>
      <c r="TW56" s="1332"/>
      <c r="TX56" s="1332"/>
      <c r="TY56" s="1332"/>
      <c r="TZ56" s="1332"/>
      <c r="UA56" s="1332"/>
      <c r="UB56" s="1332"/>
      <c r="UC56" s="1332"/>
      <c r="UD56" s="1332"/>
      <c r="UE56" s="1332"/>
      <c r="UF56" s="1332"/>
      <c r="UG56" s="1332"/>
      <c r="UH56" s="1332"/>
      <c r="UI56" s="1332"/>
      <c r="UJ56" s="1332"/>
      <c r="UK56" s="1332"/>
      <c r="UL56" s="1332"/>
      <c r="UM56" s="1332"/>
      <c r="UN56" s="1332"/>
      <c r="UO56" s="1332"/>
      <c r="UP56" s="1332"/>
      <c r="UQ56" s="1332"/>
      <c r="UR56" s="1332"/>
      <c r="US56" s="1332"/>
      <c r="UT56" s="1332"/>
      <c r="UU56" s="1332"/>
      <c r="UV56" s="1332"/>
      <c r="UW56" s="1332"/>
      <c r="UX56" s="1332"/>
      <c r="UY56" s="1332"/>
      <c r="UZ56" s="1332"/>
      <c r="VA56" s="1332"/>
      <c r="VB56" s="1332"/>
      <c r="VC56" s="1332"/>
      <c r="VD56" s="1332"/>
      <c r="VE56" s="1332"/>
      <c r="VF56" s="1332"/>
      <c r="VG56" s="1332"/>
      <c r="VH56" s="1332"/>
      <c r="VI56" s="1332"/>
      <c r="VJ56" s="1332"/>
      <c r="VK56" s="1332"/>
      <c r="VL56" s="1332"/>
      <c r="VM56" s="1332"/>
      <c r="VN56" s="1332"/>
      <c r="VO56" s="1332"/>
      <c r="VP56" s="1332"/>
      <c r="VQ56" s="1332"/>
      <c r="VR56" s="1332"/>
      <c r="VS56" s="1332"/>
      <c r="VT56" s="1332"/>
      <c r="VU56" s="1332"/>
      <c r="VV56" s="1332"/>
      <c r="VW56" s="1332"/>
      <c r="VX56" s="1332"/>
      <c r="VY56" s="1332"/>
      <c r="VZ56" s="1332"/>
      <c r="WA56" s="1332"/>
      <c r="WB56" s="1332"/>
      <c r="WC56" s="1332"/>
      <c r="WD56" s="1332"/>
      <c r="WE56" s="1332"/>
      <c r="WF56" s="1332"/>
      <c r="WG56" s="1332"/>
      <c r="WH56" s="1332"/>
      <c r="WI56" s="1332"/>
      <c r="WJ56" s="1332"/>
      <c r="WK56" s="1332"/>
      <c r="WL56" s="1332"/>
      <c r="WM56" s="1332"/>
      <c r="WN56" s="1332"/>
      <c r="WO56" s="1332"/>
      <c r="WP56" s="1332"/>
      <c r="WQ56" s="1332"/>
      <c r="WR56" s="1332"/>
      <c r="WS56" s="1332"/>
      <c r="WT56" s="1332"/>
      <c r="WU56" s="1332"/>
      <c r="WV56" s="1332"/>
      <c r="WW56" s="1332"/>
      <c r="WX56" s="1332"/>
      <c r="WY56" s="1332"/>
      <c r="WZ56" s="1332"/>
      <c r="XA56" s="1332"/>
      <c r="XB56" s="1332"/>
      <c r="XC56" s="1332"/>
      <c r="XD56" s="1332"/>
      <c r="XE56" s="1332"/>
      <c r="XF56" s="1332"/>
      <c r="XG56" s="1332"/>
      <c r="XH56" s="1332"/>
      <c r="XI56" s="1332"/>
      <c r="XJ56" s="1332"/>
      <c r="XK56" s="1332"/>
      <c r="XL56" s="1332"/>
      <c r="XM56" s="1332"/>
      <c r="XN56" s="1332"/>
      <c r="XO56" s="1332"/>
      <c r="XP56" s="1332"/>
      <c r="XQ56" s="1332"/>
      <c r="XR56" s="1332"/>
      <c r="XS56" s="1332"/>
      <c r="XT56" s="1332"/>
      <c r="XU56" s="1332"/>
      <c r="XV56" s="1332"/>
      <c r="XW56" s="1332"/>
      <c r="XX56" s="1332"/>
      <c r="XY56" s="1332"/>
      <c r="XZ56" s="1332"/>
      <c r="YA56" s="1332"/>
      <c r="YB56" s="1332"/>
      <c r="YC56" s="1332"/>
      <c r="YD56" s="1332"/>
      <c r="YE56" s="1332"/>
      <c r="YF56" s="1332"/>
      <c r="YG56" s="1332"/>
      <c r="YH56" s="1332"/>
      <c r="YI56" s="1332"/>
      <c r="YJ56" s="1332"/>
      <c r="YK56" s="1332"/>
      <c r="YL56" s="1332"/>
      <c r="YM56" s="1332"/>
      <c r="YN56" s="1332"/>
      <c r="YO56" s="1332"/>
      <c r="YP56" s="1332"/>
      <c r="YQ56" s="1332"/>
      <c r="YR56" s="1332"/>
      <c r="YS56" s="1332"/>
      <c r="YT56" s="1332"/>
      <c r="YU56" s="1332"/>
      <c r="YV56" s="1332"/>
      <c r="YW56" s="1332"/>
      <c r="YX56" s="1332"/>
      <c r="YY56" s="1332"/>
      <c r="YZ56" s="1332"/>
      <c r="ZA56" s="1332"/>
      <c r="ZB56" s="1332"/>
      <c r="ZC56" s="1332"/>
      <c r="ZD56" s="1332"/>
      <c r="ZE56" s="1332"/>
      <c r="ZF56" s="1332"/>
      <c r="ZG56" s="1332"/>
      <c r="ZH56" s="1332"/>
      <c r="ZI56" s="1332"/>
      <c r="ZJ56" s="1332"/>
      <c r="ZK56" s="1332"/>
      <c r="ZL56" s="1332"/>
      <c r="ZM56" s="1332"/>
      <c r="ZN56" s="1332"/>
      <c r="ZO56" s="1332"/>
      <c r="ZP56" s="1332"/>
      <c r="ZQ56" s="1332"/>
      <c r="ZR56" s="1332"/>
      <c r="ZS56" s="1332"/>
      <c r="ZT56" s="1332"/>
      <c r="ZU56" s="1332"/>
      <c r="ZV56" s="1332"/>
      <c r="ZW56" s="1332"/>
      <c r="ZX56" s="1332"/>
      <c r="ZY56" s="1332"/>
      <c r="ZZ56" s="1332"/>
      <c r="AAA56" s="1332"/>
      <c r="AAB56" s="1332"/>
      <c r="AAC56" s="1332"/>
      <c r="AAD56" s="1332"/>
      <c r="AAE56" s="1332"/>
      <c r="AAF56" s="1332"/>
      <c r="AAG56" s="1332"/>
      <c r="AAH56" s="1332"/>
      <c r="AAI56" s="1332"/>
      <c r="AAJ56" s="1332"/>
      <c r="AAK56" s="1332"/>
      <c r="AAL56" s="1332"/>
      <c r="AAM56" s="1332"/>
      <c r="AAN56" s="1332"/>
      <c r="AAO56" s="1332"/>
      <c r="AAP56" s="1332"/>
      <c r="AAQ56" s="1332"/>
      <c r="AAR56" s="1332"/>
      <c r="AAS56" s="1332"/>
      <c r="AAT56" s="1332"/>
      <c r="AAU56" s="1332"/>
      <c r="AAV56" s="1332"/>
      <c r="AAW56" s="1332"/>
      <c r="AAX56" s="1332"/>
      <c r="AAY56" s="1332"/>
      <c r="AAZ56" s="1332"/>
      <c r="ABA56" s="1332"/>
      <c r="ABB56" s="1332"/>
      <c r="ABC56" s="1332"/>
      <c r="ABD56" s="1332"/>
      <c r="ABE56" s="1332"/>
      <c r="ABF56" s="1332"/>
      <c r="ABG56" s="1332"/>
      <c r="ABH56" s="1332"/>
      <c r="ABI56" s="1332"/>
      <c r="ABJ56" s="1332"/>
      <c r="ABK56" s="1332"/>
      <c r="ABL56" s="1332"/>
      <c r="ABM56" s="1332"/>
      <c r="ABN56" s="1332"/>
      <c r="ABO56" s="1332"/>
      <c r="ABP56" s="1332"/>
      <c r="ABQ56" s="1332"/>
      <c r="ABR56" s="1332"/>
      <c r="ABS56" s="1332"/>
      <c r="ABT56" s="1332"/>
      <c r="ABU56" s="1332"/>
      <c r="ABV56" s="1332"/>
      <c r="ABW56" s="1332"/>
      <c r="ABX56" s="1332"/>
      <c r="ABY56" s="1332"/>
      <c r="ABZ56" s="1332"/>
      <c r="ACA56" s="1332"/>
      <c r="ACB56" s="1332"/>
      <c r="ACC56" s="1332"/>
      <c r="ACD56" s="1332"/>
      <c r="ACE56" s="1332"/>
      <c r="ACF56" s="1332"/>
      <c r="ACG56" s="1332"/>
      <c r="ACH56" s="1332"/>
      <c r="ACI56" s="1332"/>
      <c r="ACJ56" s="1332"/>
      <c r="ACK56" s="1332"/>
      <c r="ACL56" s="1332"/>
      <c r="ACM56" s="1332"/>
      <c r="ACN56" s="1332"/>
      <c r="ACO56" s="1332"/>
      <c r="ACP56" s="1332"/>
      <c r="ACQ56" s="1332"/>
      <c r="ACR56" s="1332"/>
      <c r="ACS56" s="1332"/>
      <c r="ACT56" s="1332"/>
      <c r="ACU56" s="1332"/>
      <c r="ACV56" s="1332"/>
      <c r="ACW56" s="1332"/>
      <c r="ACX56" s="1332"/>
      <c r="ACY56" s="1332"/>
      <c r="ACZ56" s="1332"/>
      <c r="ADA56" s="1332"/>
      <c r="ADB56" s="1332"/>
      <c r="ADC56" s="1332"/>
      <c r="ADD56" s="1332"/>
      <c r="ADE56" s="1332"/>
      <c r="ADF56" s="1332"/>
      <c r="ADG56" s="1332"/>
      <c r="ADH56" s="1332"/>
      <c r="ADI56" s="1332"/>
      <c r="ADJ56" s="1332"/>
      <c r="ADK56" s="1332"/>
      <c r="ADL56" s="1332"/>
      <c r="ADM56" s="1332"/>
      <c r="ADN56" s="1332"/>
      <c r="ADO56" s="1332"/>
      <c r="ADP56" s="1332"/>
      <c r="ADQ56" s="1332"/>
      <c r="ADR56" s="1332"/>
      <c r="ADS56" s="1332"/>
      <c r="ADT56" s="1332"/>
      <c r="ADU56" s="1332"/>
      <c r="ADV56" s="1332"/>
      <c r="ADW56" s="1332"/>
      <c r="ADX56" s="1332"/>
      <c r="ADY56" s="1332"/>
      <c r="ADZ56" s="1332"/>
      <c r="AEA56" s="1332"/>
      <c r="AEB56" s="1332"/>
      <c r="AEC56" s="1332"/>
      <c r="AED56" s="1332"/>
      <c r="AEE56" s="1332"/>
      <c r="AEF56" s="1332"/>
      <c r="AEG56" s="1332"/>
      <c r="AEH56" s="1332"/>
      <c r="AEI56" s="1332"/>
      <c r="AEJ56" s="1332"/>
      <c r="AEK56" s="1332"/>
      <c r="AEL56" s="1332"/>
      <c r="AEM56" s="1332"/>
      <c r="AEN56" s="1332"/>
      <c r="AEO56" s="1332"/>
      <c r="AEP56" s="1332"/>
      <c r="AEQ56" s="1332"/>
      <c r="AER56" s="1332"/>
      <c r="AES56" s="1332"/>
      <c r="AET56" s="1332"/>
      <c r="AEU56" s="1332"/>
      <c r="AEV56" s="1332"/>
      <c r="AEW56" s="1332"/>
      <c r="AEX56" s="1332"/>
      <c r="AEY56" s="1332"/>
      <c r="AEZ56" s="1332"/>
      <c r="AFA56" s="1332"/>
      <c r="AFB56" s="1332"/>
      <c r="AFC56" s="1332"/>
      <c r="AFD56" s="1332"/>
      <c r="AFE56" s="1332"/>
      <c r="AFF56" s="1332"/>
      <c r="AFG56" s="1332"/>
      <c r="AFH56" s="1332"/>
      <c r="AFI56" s="1332"/>
      <c r="AFJ56" s="1332"/>
      <c r="AFK56" s="1332"/>
      <c r="AFL56" s="1332"/>
      <c r="AFM56" s="1332"/>
      <c r="AFN56" s="1332"/>
      <c r="AFO56" s="1332"/>
      <c r="AFP56" s="1332"/>
      <c r="AFQ56" s="1332"/>
      <c r="AFR56" s="1332"/>
      <c r="AFS56" s="1332"/>
      <c r="AFT56" s="1332"/>
      <c r="AFU56" s="1332"/>
      <c r="AFV56" s="1332"/>
      <c r="AFW56" s="1332"/>
      <c r="AFX56" s="1332"/>
      <c r="AFY56" s="1332"/>
      <c r="AFZ56" s="1332"/>
      <c r="AGA56" s="1332"/>
      <c r="AGB56" s="1332"/>
      <c r="AGC56" s="1332"/>
      <c r="AGD56" s="1332"/>
      <c r="AGE56" s="1332"/>
      <c r="AGF56" s="1332"/>
      <c r="AGG56" s="1332"/>
      <c r="AGH56" s="1332"/>
      <c r="AGI56" s="1332"/>
      <c r="AGJ56" s="1332"/>
      <c r="AGK56" s="1332"/>
      <c r="AGL56" s="1332"/>
      <c r="AGM56" s="1332"/>
      <c r="AGN56" s="1332"/>
      <c r="AGO56" s="1332"/>
      <c r="AGP56" s="1332"/>
      <c r="AGQ56" s="1332"/>
      <c r="AGR56" s="1332"/>
      <c r="AGS56" s="1332"/>
      <c r="AGT56" s="1332"/>
      <c r="AGU56" s="1332"/>
      <c r="AGV56" s="1332"/>
      <c r="AGW56" s="1332"/>
      <c r="AGX56" s="1332"/>
      <c r="AGY56" s="1332"/>
      <c r="AGZ56" s="1332"/>
      <c r="AHA56" s="1332"/>
      <c r="AHB56" s="1332"/>
      <c r="AHC56" s="1332"/>
      <c r="AHD56" s="1332"/>
      <c r="AHE56" s="1332"/>
      <c r="AHF56" s="1332"/>
      <c r="AHG56" s="1332"/>
      <c r="AHH56" s="1332"/>
      <c r="AHI56" s="1332"/>
      <c r="AHJ56" s="1332"/>
      <c r="AHK56" s="1332"/>
      <c r="AHL56" s="1332"/>
      <c r="AHM56" s="1332"/>
      <c r="AHN56" s="1332"/>
      <c r="AHO56" s="1332"/>
      <c r="AHP56" s="1332"/>
      <c r="AHQ56" s="1332"/>
      <c r="AHR56" s="1332"/>
      <c r="AHS56" s="1332"/>
      <c r="AHT56" s="1332"/>
      <c r="AHU56" s="1332"/>
      <c r="AHV56" s="1332"/>
      <c r="AHW56" s="1332"/>
      <c r="AHX56" s="1332"/>
      <c r="AHY56" s="1332"/>
      <c r="AHZ56" s="1332"/>
      <c r="AIA56" s="1332"/>
      <c r="AIB56" s="1332"/>
      <c r="AIC56" s="1332"/>
      <c r="AID56" s="1332"/>
      <c r="AIE56" s="1332"/>
      <c r="AIF56" s="1332"/>
      <c r="AIG56" s="1332"/>
      <c r="AIH56" s="1332"/>
      <c r="AII56" s="1332"/>
      <c r="AIJ56" s="1332"/>
      <c r="AIK56" s="1332"/>
      <c r="AIL56" s="1332"/>
      <c r="AIM56" s="1332"/>
      <c r="AIN56" s="1332"/>
      <c r="AIO56" s="1332"/>
      <c r="AIP56" s="1332"/>
      <c r="AIQ56" s="1332"/>
      <c r="AIR56" s="1332"/>
      <c r="AIS56" s="1332"/>
      <c r="AIT56" s="1332"/>
      <c r="AIU56" s="1332"/>
      <c r="AIV56" s="1332"/>
      <c r="AIW56" s="1332"/>
      <c r="AIX56" s="1332"/>
      <c r="AIY56" s="1332"/>
      <c r="AIZ56" s="1332"/>
      <c r="AJA56" s="1332"/>
      <c r="AJB56" s="1332"/>
      <c r="AJC56" s="1332"/>
      <c r="AJD56" s="1332"/>
      <c r="AJE56" s="1332"/>
      <c r="AJF56" s="1332"/>
      <c r="AJG56" s="1332"/>
      <c r="AJH56" s="1332"/>
      <c r="AJI56" s="1332"/>
      <c r="AJJ56" s="1332"/>
      <c r="AJK56" s="1332"/>
      <c r="AJL56" s="1332"/>
      <c r="AJM56" s="1332"/>
      <c r="AJN56" s="1332"/>
      <c r="AJO56" s="1332"/>
      <c r="AJP56" s="1332"/>
      <c r="AJQ56" s="1332"/>
      <c r="AJR56" s="1332"/>
      <c r="AJS56" s="1332"/>
      <c r="AJT56" s="1332"/>
      <c r="AJU56" s="1332"/>
      <c r="AJV56" s="1332"/>
      <c r="AJW56" s="1332"/>
      <c r="AJX56" s="1332"/>
      <c r="AJY56" s="1332"/>
      <c r="AJZ56" s="1332"/>
      <c r="AKA56" s="1332"/>
      <c r="AKB56" s="1332"/>
      <c r="AKC56" s="1332"/>
      <c r="AKD56" s="1332"/>
      <c r="AKE56" s="1332"/>
      <c r="AKF56" s="1332"/>
      <c r="AKG56" s="1332"/>
      <c r="AKH56" s="1332"/>
      <c r="AKI56" s="1332"/>
      <c r="AKJ56" s="1332"/>
      <c r="AKK56" s="1332"/>
      <c r="AKL56" s="1332"/>
      <c r="AKM56" s="1332"/>
      <c r="AKN56" s="1332"/>
      <c r="AKO56" s="1332"/>
      <c r="AKP56" s="1332"/>
      <c r="AKQ56" s="1332"/>
      <c r="AKR56" s="1332"/>
      <c r="AKS56" s="1332"/>
      <c r="AKT56" s="1332"/>
      <c r="AKU56" s="1332"/>
      <c r="AKV56" s="1332"/>
      <c r="AKW56" s="1332"/>
      <c r="AKX56" s="1332"/>
      <c r="AKY56" s="1332"/>
      <c r="AKZ56" s="1332"/>
      <c r="ALA56" s="1332"/>
      <c r="ALB56" s="1332"/>
      <c r="ALC56" s="1332"/>
      <c r="ALD56" s="1332"/>
      <c r="ALE56" s="1332"/>
      <c r="ALF56" s="1332"/>
      <c r="ALG56" s="1332"/>
      <c r="ALH56" s="1332"/>
      <c r="ALI56" s="1332"/>
      <c r="ALJ56" s="1332"/>
      <c r="ALK56" s="1332"/>
      <c r="ALL56" s="1332"/>
      <c r="ALM56" s="1332"/>
      <c r="ALN56" s="1332"/>
      <c r="ALO56" s="1332"/>
      <c r="ALP56" s="1332"/>
      <c r="ALQ56" s="1332"/>
      <c r="ALR56" s="1332"/>
      <c r="ALS56" s="1332"/>
      <c r="ALT56" s="1332"/>
      <c r="ALU56" s="1332"/>
      <c r="ALV56" s="1332"/>
      <c r="ALW56" s="1332"/>
      <c r="ALX56" s="1332"/>
      <c r="ALY56" s="1332"/>
      <c r="ALZ56" s="1332"/>
      <c r="AMA56" s="1332"/>
      <c r="AMB56" s="1332"/>
      <c r="AMC56" s="1332"/>
      <c r="AMD56" s="1332"/>
      <c r="AME56" s="1332"/>
      <c r="AMF56" s="1332"/>
      <c r="AMG56" s="1332"/>
      <c r="AMH56" s="1332"/>
      <c r="AMI56" s="1332"/>
      <c r="AMJ56" s="1332"/>
      <c r="AMK56" s="1332"/>
      <c r="AML56" s="1332"/>
      <c r="AMM56" s="1332"/>
      <c r="AMN56" s="1332"/>
      <c r="AMO56" s="1332"/>
      <c r="AMP56" s="1332"/>
      <c r="AMQ56" s="1332"/>
      <c r="AMR56" s="1332"/>
      <c r="AMS56" s="1332"/>
      <c r="AMT56" s="1332"/>
      <c r="AMU56" s="1332"/>
      <c r="AMV56" s="1332"/>
      <c r="AMW56" s="1332"/>
      <c r="AMX56" s="1332"/>
      <c r="AMY56" s="1332"/>
      <c r="AMZ56" s="1332"/>
      <c r="ANA56" s="1332"/>
      <c r="ANB56" s="1332"/>
      <c r="ANC56" s="1332"/>
      <c r="AND56" s="1332"/>
      <c r="ANE56" s="1332"/>
      <c r="ANF56" s="1332"/>
      <c r="ANG56" s="1332"/>
      <c r="ANH56" s="1332"/>
      <c r="ANI56" s="1332"/>
      <c r="ANJ56" s="1332"/>
      <c r="ANK56" s="1332"/>
      <c r="ANL56" s="1332"/>
      <c r="ANM56" s="1332"/>
      <c r="ANN56" s="1332"/>
      <c r="ANO56" s="1332"/>
      <c r="ANP56" s="1332"/>
      <c r="ANQ56" s="1332"/>
      <c r="ANR56" s="1332"/>
      <c r="ANS56" s="1332"/>
      <c r="ANT56" s="1332"/>
      <c r="ANU56" s="1332"/>
      <c r="ANV56" s="1332"/>
      <c r="ANW56" s="1332"/>
      <c r="ANX56" s="1332"/>
      <c r="ANY56" s="1332"/>
      <c r="ANZ56" s="1332"/>
      <c r="AOA56" s="1332"/>
      <c r="AOB56" s="1332"/>
      <c r="AOC56" s="1332"/>
      <c r="AOD56" s="1332"/>
      <c r="AOE56" s="1332"/>
      <c r="AOF56" s="1332"/>
      <c r="AOG56" s="1332"/>
      <c r="AOH56" s="1332"/>
      <c r="AOI56" s="1332"/>
      <c r="AOJ56" s="1332"/>
      <c r="AOK56" s="1332"/>
      <c r="AOL56" s="1332"/>
      <c r="AOM56" s="1332"/>
      <c r="AON56" s="1332"/>
      <c r="AOO56" s="1332"/>
      <c r="AOP56" s="1332"/>
      <c r="AOQ56" s="1332"/>
      <c r="AOR56" s="1332"/>
      <c r="AOS56" s="1332"/>
      <c r="AOT56" s="1332"/>
      <c r="AOU56" s="1332"/>
      <c r="AOV56" s="1332"/>
      <c r="AOW56" s="1332"/>
      <c r="AOX56" s="1332"/>
      <c r="AOY56" s="1332"/>
      <c r="AOZ56" s="1332"/>
      <c r="APA56" s="1332"/>
      <c r="APB56" s="1332"/>
      <c r="APC56" s="1332"/>
      <c r="APD56" s="1332"/>
      <c r="APE56" s="1332"/>
      <c r="APF56" s="1332"/>
      <c r="APG56" s="1332"/>
      <c r="APH56" s="1332"/>
      <c r="API56" s="1332"/>
      <c r="APJ56" s="1332"/>
      <c r="APK56" s="1332"/>
      <c r="APL56" s="1332"/>
      <c r="APM56" s="1332"/>
      <c r="APN56" s="1332"/>
      <c r="APO56" s="1332"/>
      <c r="APP56" s="1332"/>
      <c r="APQ56" s="1332"/>
      <c r="APR56" s="1332"/>
      <c r="APS56" s="1332"/>
      <c r="APT56" s="1332"/>
      <c r="APU56" s="1332"/>
      <c r="APV56" s="1332"/>
      <c r="APW56" s="1332"/>
      <c r="APX56" s="1332"/>
      <c r="APY56" s="1332"/>
      <c r="APZ56" s="1332"/>
      <c r="AQA56" s="1332"/>
      <c r="AQB56" s="1332"/>
      <c r="AQC56" s="1332"/>
      <c r="AQD56" s="1332"/>
      <c r="AQE56" s="1332"/>
      <c r="AQF56" s="1332"/>
      <c r="AQG56" s="1332"/>
      <c r="AQH56" s="1332"/>
      <c r="AQI56" s="1332"/>
      <c r="AQJ56" s="1332"/>
      <c r="AQK56" s="1332"/>
      <c r="AQL56" s="1332"/>
      <c r="AQM56" s="1332"/>
      <c r="AQN56" s="1332"/>
      <c r="AQO56" s="1332"/>
      <c r="AQP56" s="1332"/>
      <c r="AQQ56" s="1332"/>
      <c r="AQR56" s="1332"/>
      <c r="AQS56" s="1332"/>
      <c r="AQT56" s="1332"/>
      <c r="AQU56" s="1332"/>
      <c r="AQV56" s="1332"/>
      <c r="AQW56" s="1332"/>
      <c r="AQX56" s="1332"/>
      <c r="AQY56" s="1332"/>
      <c r="AQZ56" s="1332"/>
      <c r="ARA56" s="1332"/>
      <c r="ARB56" s="1332"/>
      <c r="ARC56" s="1332"/>
      <c r="ARD56" s="1332"/>
      <c r="ARE56" s="1332"/>
      <c r="ARF56" s="1332"/>
      <c r="ARG56" s="1332"/>
      <c r="ARH56" s="1332"/>
      <c r="ARI56" s="1332"/>
      <c r="ARJ56" s="1332"/>
      <c r="ARK56" s="1332"/>
      <c r="ARL56" s="1332"/>
      <c r="ARM56" s="1332"/>
      <c r="ARN56" s="1332"/>
      <c r="ARO56" s="1332"/>
      <c r="ARP56" s="1332"/>
      <c r="ARQ56" s="1332"/>
      <c r="ARR56" s="1332"/>
      <c r="ARS56" s="1332"/>
      <c r="ART56" s="1332"/>
      <c r="ARU56" s="1332"/>
      <c r="ARV56" s="1332"/>
      <c r="ARW56" s="1332"/>
      <c r="ARX56" s="1332"/>
      <c r="ARY56" s="1332"/>
      <c r="ARZ56" s="1332"/>
      <c r="ASA56" s="1332"/>
      <c r="ASB56" s="1332"/>
      <c r="ASC56" s="1332"/>
      <c r="ASD56" s="1332"/>
      <c r="ASE56" s="1332"/>
      <c r="ASF56" s="1332"/>
      <c r="ASG56" s="1332"/>
      <c r="ASH56" s="1332"/>
      <c r="ASI56" s="1332"/>
      <c r="ASJ56" s="1332"/>
      <c r="ASK56" s="1332"/>
      <c r="ASL56" s="1332"/>
      <c r="ASM56" s="1332"/>
      <c r="ASN56" s="1332"/>
      <c r="ASO56" s="1332"/>
      <c r="ASP56" s="1332"/>
      <c r="ASQ56" s="1332"/>
      <c r="ASR56" s="1332"/>
      <c r="ASS56" s="1332"/>
      <c r="AST56" s="1332"/>
      <c r="ASU56" s="1332"/>
      <c r="ASV56" s="1332"/>
      <c r="ASW56" s="1332"/>
      <c r="ASX56" s="1332"/>
      <c r="ASY56" s="1332"/>
      <c r="ASZ56" s="1332"/>
      <c r="ATA56" s="1332"/>
      <c r="ATB56" s="1332"/>
      <c r="ATC56" s="1332"/>
      <c r="ATD56" s="1332"/>
      <c r="ATE56" s="1332"/>
      <c r="ATF56" s="1332"/>
      <c r="ATG56" s="1332"/>
      <c r="ATH56" s="1332"/>
      <c r="ATI56" s="1332"/>
      <c r="ATJ56" s="1332"/>
      <c r="ATK56" s="1332"/>
      <c r="ATL56" s="1332"/>
      <c r="ATM56" s="1332"/>
      <c r="ATN56" s="1332"/>
      <c r="ATO56" s="1332"/>
      <c r="ATP56" s="1332"/>
      <c r="ATQ56" s="1332"/>
      <c r="ATR56" s="1332"/>
      <c r="ATS56" s="1332"/>
      <c r="ATT56" s="1332"/>
      <c r="ATU56" s="1332"/>
      <c r="ATV56" s="1332"/>
      <c r="ATW56" s="1332"/>
      <c r="ATX56" s="1332"/>
      <c r="ATY56" s="1332"/>
      <c r="ATZ56" s="1332"/>
      <c r="AUA56" s="1332"/>
      <c r="AUB56" s="1332"/>
      <c r="AUC56" s="1332"/>
      <c r="AUD56" s="1332"/>
      <c r="AUE56" s="1332"/>
      <c r="AUF56" s="1332"/>
      <c r="AUG56" s="1332"/>
      <c r="AUH56" s="1332"/>
      <c r="AUI56" s="1332"/>
      <c r="AUJ56" s="1332"/>
      <c r="AUK56" s="1332"/>
      <c r="AUL56" s="1332"/>
      <c r="AUM56" s="1332"/>
      <c r="AUN56" s="1332"/>
      <c r="AUO56" s="1332"/>
      <c r="AUP56" s="1332"/>
      <c r="AUQ56" s="1332"/>
      <c r="AUR56" s="1332"/>
      <c r="AUS56" s="1332"/>
      <c r="AUT56" s="1332"/>
      <c r="AUU56" s="1332"/>
      <c r="AUV56" s="1332"/>
      <c r="AUW56" s="1332"/>
      <c r="AUX56" s="1332"/>
      <c r="AUY56" s="1332"/>
      <c r="AUZ56" s="1332"/>
      <c r="AVA56" s="1332"/>
      <c r="AVB56" s="1332"/>
      <c r="AVC56" s="1332"/>
      <c r="AVD56" s="1332"/>
      <c r="AVE56" s="1332"/>
      <c r="AVF56" s="1332"/>
      <c r="AVG56" s="1332"/>
      <c r="AVH56" s="1332"/>
      <c r="AVI56" s="1332"/>
      <c r="AVJ56" s="1332"/>
      <c r="AVK56" s="1332"/>
      <c r="AVL56" s="1332"/>
      <c r="AVM56" s="1332"/>
      <c r="AVN56" s="1332"/>
      <c r="AVO56" s="1332"/>
      <c r="AVP56" s="1332"/>
      <c r="AVQ56" s="1332"/>
      <c r="AVR56" s="1332"/>
      <c r="AVS56" s="1332"/>
      <c r="AVT56" s="1332"/>
      <c r="AVU56" s="1332"/>
      <c r="AVV56" s="1332"/>
      <c r="AVW56" s="1332"/>
      <c r="AVX56" s="1332"/>
      <c r="AVY56" s="1332"/>
      <c r="AVZ56" s="1332"/>
      <c r="AWA56" s="1332"/>
      <c r="AWB56" s="1332"/>
      <c r="AWC56" s="1332"/>
      <c r="AWD56" s="1332"/>
      <c r="AWE56" s="1332"/>
      <c r="AWF56" s="1332"/>
      <c r="AWG56" s="1332"/>
      <c r="AWH56" s="1332"/>
      <c r="AWI56" s="1332"/>
      <c r="AWJ56" s="1332"/>
      <c r="AWK56" s="1332"/>
      <c r="AWL56" s="1332"/>
      <c r="AWM56" s="1332"/>
      <c r="AWN56" s="1332"/>
      <c r="AWO56" s="1332"/>
      <c r="AWP56" s="1332"/>
      <c r="AWQ56" s="1332"/>
      <c r="AWR56" s="1332"/>
      <c r="AWS56" s="1332"/>
      <c r="AWT56" s="1332"/>
      <c r="AWU56" s="1332"/>
      <c r="AWV56" s="1332"/>
      <c r="AWW56" s="1332"/>
      <c r="AWX56" s="1332"/>
      <c r="AWY56" s="1332"/>
      <c r="AWZ56" s="1332"/>
      <c r="AXA56" s="1332"/>
      <c r="AXB56" s="1332"/>
      <c r="AXC56" s="1332"/>
      <c r="AXD56" s="1332"/>
      <c r="AXE56" s="1332"/>
      <c r="AXF56" s="1332"/>
      <c r="AXG56" s="1332"/>
      <c r="AXH56" s="1332"/>
      <c r="AXI56" s="1332"/>
      <c r="AXJ56" s="1332"/>
      <c r="AXK56" s="1332"/>
      <c r="AXL56" s="1332"/>
      <c r="AXM56" s="1332"/>
      <c r="AXN56" s="1332"/>
      <c r="AXO56" s="1332"/>
      <c r="AXP56" s="1332"/>
      <c r="AXQ56" s="1332"/>
      <c r="AXR56" s="1332"/>
      <c r="AXS56" s="1332"/>
      <c r="AXT56" s="1332"/>
      <c r="AXU56" s="1332"/>
      <c r="AXV56" s="1332"/>
      <c r="AXW56" s="1332"/>
      <c r="AXX56" s="1332"/>
      <c r="AXY56" s="1332"/>
      <c r="AXZ56" s="1332"/>
      <c r="AYA56" s="1332"/>
      <c r="AYB56" s="1332"/>
      <c r="AYC56" s="1332"/>
      <c r="AYD56" s="1332"/>
      <c r="AYE56" s="1332"/>
      <c r="AYF56" s="1332"/>
      <c r="AYG56" s="1332"/>
      <c r="AYH56" s="1332"/>
      <c r="AYI56" s="1332"/>
      <c r="AYJ56" s="1332"/>
      <c r="AYK56" s="1332"/>
      <c r="AYL56" s="1332"/>
      <c r="AYM56" s="1332"/>
      <c r="AYN56" s="1332"/>
      <c r="AYO56" s="1332"/>
      <c r="AYP56" s="1332"/>
      <c r="AYQ56" s="1332"/>
      <c r="AYR56" s="1332"/>
      <c r="AYS56" s="1332"/>
      <c r="AYT56" s="1332"/>
      <c r="AYU56" s="1332"/>
      <c r="AYV56" s="1332"/>
      <c r="AYW56" s="1332"/>
      <c r="AYX56" s="1332"/>
      <c r="AYY56" s="1332"/>
      <c r="AYZ56" s="1332"/>
      <c r="AZA56" s="1332"/>
      <c r="AZB56" s="1332"/>
      <c r="AZC56" s="1332"/>
      <c r="AZD56" s="1332"/>
      <c r="AZE56" s="1332"/>
      <c r="AZF56" s="1332"/>
      <c r="AZG56" s="1332"/>
      <c r="AZH56" s="1332"/>
      <c r="AZI56" s="1332"/>
      <c r="AZJ56" s="1332"/>
      <c r="AZK56" s="1332"/>
      <c r="AZL56" s="1332"/>
      <c r="AZM56" s="1332"/>
      <c r="AZN56" s="1332"/>
      <c r="AZO56" s="1332"/>
      <c r="AZP56" s="1332"/>
      <c r="AZQ56" s="1332"/>
      <c r="AZR56" s="1332"/>
      <c r="AZS56" s="1332"/>
      <c r="AZT56" s="1332"/>
      <c r="AZU56" s="1332"/>
      <c r="AZV56" s="1332"/>
      <c r="AZW56" s="1332"/>
      <c r="AZX56" s="1332"/>
      <c r="AZY56" s="1332"/>
      <c r="AZZ56" s="1332"/>
      <c r="BAA56" s="1332"/>
      <c r="BAB56" s="1332"/>
      <c r="BAC56" s="1332"/>
      <c r="BAD56" s="1332"/>
      <c r="BAE56" s="1332"/>
      <c r="BAF56" s="1332"/>
      <c r="BAG56" s="1332"/>
      <c r="BAH56" s="1332"/>
      <c r="BAI56" s="1332"/>
      <c r="BAJ56" s="1332"/>
      <c r="BAK56" s="1332"/>
      <c r="BAL56" s="1332"/>
      <c r="BAM56" s="1332"/>
      <c r="BAN56" s="1332"/>
      <c r="BAO56" s="1332"/>
      <c r="BAP56" s="1332"/>
      <c r="BAQ56" s="1332"/>
      <c r="BAR56" s="1332"/>
      <c r="BAS56" s="1332"/>
      <c r="BAT56" s="1332"/>
      <c r="BAU56" s="1332"/>
      <c r="BAV56" s="1332"/>
      <c r="BAW56" s="1332"/>
      <c r="BAX56" s="1332"/>
      <c r="BAY56" s="1332"/>
      <c r="BAZ56" s="1332"/>
      <c r="BBA56" s="1332"/>
      <c r="BBB56" s="1332"/>
      <c r="BBC56" s="1332"/>
      <c r="BBD56" s="1332"/>
      <c r="BBE56" s="1332"/>
      <c r="BBF56" s="1332"/>
      <c r="BBG56" s="1332"/>
      <c r="BBH56" s="1332"/>
      <c r="BBI56" s="1332"/>
      <c r="BBJ56" s="1332"/>
      <c r="BBK56" s="1332"/>
      <c r="BBL56" s="1332"/>
      <c r="BBM56" s="1332"/>
      <c r="BBN56" s="1332"/>
      <c r="BBO56" s="1332"/>
      <c r="BBP56" s="1332"/>
      <c r="BBQ56" s="1332"/>
      <c r="BBR56" s="1332"/>
      <c r="BBS56" s="1332"/>
      <c r="BBT56" s="1332"/>
      <c r="BBU56" s="1332"/>
      <c r="BBV56" s="1332"/>
      <c r="BBW56" s="1332"/>
      <c r="BBX56" s="1332"/>
      <c r="BBY56" s="1332"/>
      <c r="BBZ56" s="1332"/>
      <c r="BCA56" s="1332"/>
      <c r="BCB56" s="1332"/>
      <c r="BCC56" s="1332"/>
      <c r="BCD56" s="1332"/>
      <c r="BCE56" s="1332"/>
      <c r="BCF56" s="1332"/>
      <c r="BCG56" s="1332"/>
      <c r="BCH56" s="1332"/>
      <c r="BCI56" s="1332"/>
      <c r="BCJ56" s="1332"/>
      <c r="BCK56" s="1332"/>
      <c r="BCL56" s="1332"/>
      <c r="BCM56" s="1332"/>
      <c r="BCN56" s="1332"/>
      <c r="BCO56" s="1332"/>
      <c r="BCP56" s="1332"/>
      <c r="BCQ56" s="1332"/>
      <c r="BCR56" s="1332"/>
      <c r="BCS56" s="1332"/>
      <c r="BCT56" s="1332"/>
      <c r="BCU56" s="1332"/>
      <c r="BCV56" s="1332"/>
      <c r="BCW56" s="1332"/>
      <c r="BCX56" s="1332"/>
      <c r="BCY56" s="1332"/>
      <c r="BCZ56" s="1332"/>
      <c r="BDA56" s="1332"/>
      <c r="BDB56" s="1332"/>
      <c r="BDC56" s="1332"/>
      <c r="BDD56" s="1332"/>
      <c r="BDE56" s="1332"/>
      <c r="BDF56" s="1332"/>
      <c r="BDG56" s="1332"/>
      <c r="BDH56" s="1332"/>
      <c r="BDI56" s="1332"/>
      <c r="BDJ56" s="1332"/>
      <c r="BDK56" s="1332"/>
      <c r="BDL56" s="1332"/>
      <c r="BDM56" s="1332"/>
      <c r="BDN56" s="1332"/>
      <c r="BDO56" s="1332"/>
      <c r="BDP56" s="1332"/>
      <c r="BDQ56" s="1332"/>
      <c r="BDR56" s="1332"/>
      <c r="BDS56" s="1332"/>
      <c r="BDT56" s="1332"/>
      <c r="BDU56" s="1332"/>
      <c r="BDV56" s="1332"/>
      <c r="BDW56" s="1332"/>
      <c r="BDX56" s="1332"/>
      <c r="BDY56" s="1332"/>
      <c r="BDZ56" s="1332"/>
      <c r="BEA56" s="1332"/>
      <c r="BEB56" s="1332"/>
      <c r="BEC56" s="1332"/>
      <c r="BED56" s="1332"/>
      <c r="BEE56" s="1332"/>
      <c r="BEF56" s="1332"/>
      <c r="BEG56" s="1332"/>
      <c r="BEH56" s="1332"/>
      <c r="BEI56" s="1332"/>
      <c r="BEJ56" s="1332"/>
      <c r="BEK56" s="1332"/>
      <c r="BEL56" s="1332"/>
      <c r="BEM56" s="1332"/>
      <c r="BEN56" s="1332"/>
      <c r="BEO56" s="1332"/>
      <c r="BEP56" s="1332"/>
      <c r="BEQ56" s="1332"/>
      <c r="BER56" s="1332"/>
      <c r="BES56" s="1332"/>
      <c r="BET56" s="1332"/>
      <c r="BEU56" s="1332"/>
      <c r="BEV56" s="1332"/>
      <c r="BEW56" s="1332"/>
      <c r="BEX56" s="1332"/>
      <c r="BEY56" s="1332"/>
      <c r="BEZ56" s="1332"/>
      <c r="BFA56" s="1332"/>
      <c r="BFB56" s="1332"/>
      <c r="BFC56" s="1332"/>
      <c r="BFD56" s="1332"/>
      <c r="BFE56" s="1332"/>
      <c r="BFF56" s="1332"/>
      <c r="BFG56" s="1332"/>
      <c r="BFH56" s="1332"/>
      <c r="BFI56" s="1332"/>
      <c r="BFJ56" s="1332"/>
      <c r="BFK56" s="1332"/>
      <c r="BFL56" s="1332"/>
      <c r="BFM56" s="1332"/>
      <c r="BFN56" s="1332"/>
      <c r="BFO56" s="1332"/>
      <c r="BFP56" s="1332"/>
      <c r="BFQ56" s="1332"/>
      <c r="BFR56" s="1332"/>
      <c r="BFS56" s="1332"/>
      <c r="BFT56" s="1332"/>
      <c r="BFU56" s="1332"/>
      <c r="BFV56" s="1332"/>
      <c r="BFW56" s="1332"/>
      <c r="BFX56" s="1332"/>
      <c r="BFY56" s="1332"/>
      <c r="BFZ56" s="1332"/>
      <c r="BGA56" s="1332"/>
      <c r="BGB56" s="1332"/>
      <c r="BGC56" s="1332"/>
      <c r="BGD56" s="1332"/>
      <c r="BGE56" s="1332"/>
      <c r="BGF56" s="1332"/>
      <c r="BGG56" s="1332"/>
      <c r="BGH56" s="1332"/>
      <c r="BGI56" s="1332"/>
      <c r="BGJ56" s="1332"/>
      <c r="BGK56" s="1332"/>
      <c r="BGL56" s="1332"/>
      <c r="BGM56" s="1332"/>
      <c r="BGN56" s="1332"/>
      <c r="BGO56" s="1332"/>
      <c r="BGP56" s="1332"/>
      <c r="BGQ56" s="1332"/>
      <c r="BGR56" s="1332"/>
      <c r="BGS56" s="1332"/>
      <c r="BGT56" s="1332"/>
      <c r="BGU56" s="1332"/>
      <c r="BGV56" s="1332"/>
      <c r="BGW56" s="1332"/>
      <c r="BGX56" s="1332"/>
      <c r="BGY56" s="1332"/>
      <c r="BGZ56" s="1332"/>
      <c r="BHA56" s="1332"/>
      <c r="BHB56" s="1332"/>
      <c r="BHC56" s="1332"/>
      <c r="BHD56" s="1332"/>
      <c r="BHE56" s="1332"/>
      <c r="BHF56" s="1332"/>
      <c r="BHG56" s="1332"/>
      <c r="BHH56" s="1332"/>
      <c r="BHI56" s="1332"/>
      <c r="BHJ56" s="1332"/>
      <c r="BHK56" s="1332"/>
      <c r="BHL56" s="1332"/>
      <c r="BHM56" s="1332"/>
      <c r="BHN56" s="1332"/>
      <c r="BHO56" s="1332"/>
      <c r="BHP56" s="1332"/>
      <c r="BHQ56" s="1332"/>
      <c r="BHR56" s="1332"/>
      <c r="BHS56" s="1332"/>
      <c r="BHT56" s="1332"/>
      <c r="BHU56" s="1332"/>
      <c r="BHV56" s="1332"/>
      <c r="BHW56" s="1332"/>
      <c r="BHX56" s="1332"/>
      <c r="BHY56" s="1332"/>
      <c r="BHZ56" s="1332"/>
      <c r="BIA56" s="1332"/>
      <c r="BIB56" s="1332"/>
      <c r="BIC56" s="1332"/>
      <c r="BID56" s="1332"/>
      <c r="BIE56" s="1332"/>
      <c r="BIF56" s="1332"/>
      <c r="BIG56" s="1332"/>
      <c r="BIH56" s="1332"/>
      <c r="BII56" s="1332"/>
      <c r="BIJ56" s="1332"/>
      <c r="BIK56" s="1332"/>
      <c r="BIL56" s="1332"/>
      <c r="BIM56" s="1332"/>
      <c r="BIN56" s="1332"/>
      <c r="BIO56" s="1332"/>
      <c r="BIP56" s="1332"/>
      <c r="BIQ56" s="1332"/>
      <c r="BIR56" s="1332"/>
      <c r="BIS56" s="1332"/>
      <c r="BIT56" s="1332"/>
      <c r="BIU56" s="1332"/>
      <c r="BIV56" s="1332"/>
      <c r="BIW56" s="1332"/>
      <c r="BIX56" s="1332"/>
      <c r="BIY56" s="1332"/>
      <c r="BIZ56" s="1332"/>
      <c r="BJA56" s="1332"/>
      <c r="BJB56" s="1332"/>
      <c r="BJC56" s="1332"/>
      <c r="BJD56" s="1332"/>
      <c r="BJE56" s="1332"/>
      <c r="BJF56" s="1332"/>
      <c r="BJG56" s="1332"/>
      <c r="BJH56" s="1332"/>
      <c r="BJI56" s="1332"/>
      <c r="BJJ56" s="1332"/>
      <c r="BJK56" s="1332"/>
      <c r="BJL56" s="1332"/>
      <c r="BJM56" s="1332"/>
      <c r="BJN56" s="1332"/>
      <c r="BJO56" s="1332"/>
      <c r="BJP56" s="1332"/>
      <c r="BJQ56" s="1332"/>
      <c r="BJR56" s="1332"/>
      <c r="BJS56" s="1332"/>
      <c r="BJT56" s="1332"/>
      <c r="BJU56" s="1332"/>
      <c r="BJV56" s="1332"/>
      <c r="BJW56" s="1332"/>
      <c r="BJX56" s="1332"/>
      <c r="BJY56" s="1332"/>
      <c r="BJZ56" s="1332"/>
      <c r="BKA56" s="1332"/>
      <c r="BKB56" s="1332"/>
      <c r="BKC56" s="1332"/>
      <c r="BKD56" s="1332"/>
      <c r="BKE56" s="1332"/>
      <c r="BKF56" s="1332"/>
      <c r="BKG56" s="1332"/>
      <c r="BKH56" s="1332"/>
      <c r="BKI56" s="1332"/>
      <c r="BKJ56" s="1332"/>
      <c r="BKK56" s="1332"/>
      <c r="BKL56" s="1332"/>
      <c r="BKM56" s="1332"/>
      <c r="BKN56" s="1332"/>
      <c r="BKO56" s="1332"/>
      <c r="BKP56" s="1332"/>
      <c r="BKQ56" s="1332"/>
      <c r="BKR56" s="1332"/>
      <c r="BKS56" s="1332"/>
      <c r="BKT56" s="1332"/>
      <c r="BKU56" s="1332"/>
      <c r="BKV56" s="1332"/>
      <c r="BKW56" s="1332"/>
      <c r="BKX56" s="1332"/>
      <c r="BKY56" s="1332"/>
      <c r="BKZ56" s="1332"/>
      <c r="BLA56" s="1332"/>
      <c r="BLB56" s="1332"/>
      <c r="BLC56" s="1332"/>
      <c r="BLD56" s="1332"/>
      <c r="BLE56" s="1332"/>
      <c r="BLF56" s="1332"/>
      <c r="BLG56" s="1332"/>
      <c r="BLH56" s="1332"/>
      <c r="BLI56" s="1332"/>
      <c r="BLJ56" s="1332"/>
      <c r="BLK56" s="1332"/>
      <c r="BLL56" s="1332"/>
      <c r="BLM56" s="1332"/>
      <c r="BLN56" s="1332"/>
      <c r="BLO56" s="1332"/>
      <c r="BLP56" s="1332"/>
      <c r="BLQ56" s="1332"/>
      <c r="BLR56" s="1332"/>
      <c r="BLS56" s="1332"/>
      <c r="BLT56" s="1332"/>
      <c r="BLU56" s="1332"/>
      <c r="BLV56" s="1332"/>
      <c r="BLW56" s="1332"/>
      <c r="BLX56" s="1332"/>
      <c r="BLY56" s="1332"/>
      <c r="BLZ56" s="1332"/>
      <c r="BMA56" s="1332"/>
      <c r="BMB56" s="1332"/>
      <c r="BMC56" s="1332"/>
      <c r="BMD56" s="1332"/>
      <c r="BME56" s="1332"/>
      <c r="BMF56" s="1332"/>
      <c r="BMG56" s="1332"/>
      <c r="BMH56" s="1332"/>
      <c r="BMI56" s="1332"/>
      <c r="BMJ56" s="1332"/>
      <c r="BMK56" s="1332"/>
      <c r="BML56" s="1332"/>
      <c r="BMM56" s="1332"/>
      <c r="BMN56" s="1332"/>
      <c r="BMO56" s="1332"/>
      <c r="BMP56" s="1332"/>
      <c r="BMQ56" s="1332"/>
      <c r="BMR56" s="1332"/>
      <c r="BMS56" s="1332"/>
      <c r="BMT56" s="1332"/>
      <c r="BMU56" s="1332"/>
      <c r="BMV56" s="1332"/>
      <c r="BMW56" s="1332"/>
      <c r="BMX56" s="1332"/>
      <c r="BMY56" s="1332"/>
      <c r="BMZ56" s="1332"/>
      <c r="BNA56" s="1332"/>
      <c r="BNB56" s="1332"/>
      <c r="BNC56" s="1332"/>
      <c r="BND56" s="1332"/>
      <c r="BNE56" s="1332"/>
      <c r="BNF56" s="1332"/>
      <c r="BNG56" s="1332"/>
      <c r="BNH56" s="1332"/>
      <c r="BNI56" s="1332"/>
      <c r="BNJ56" s="1332"/>
      <c r="BNK56" s="1332"/>
      <c r="BNL56" s="1332"/>
      <c r="BNM56" s="1332"/>
      <c r="BNN56" s="1332"/>
      <c r="BNO56" s="1332"/>
      <c r="BNP56" s="1332"/>
      <c r="BNQ56" s="1332"/>
      <c r="BNR56" s="1332"/>
      <c r="BNS56" s="1332"/>
      <c r="BNT56" s="1332"/>
      <c r="BNU56" s="1332"/>
      <c r="BNV56" s="1332"/>
      <c r="BNW56" s="1332"/>
      <c r="BNX56" s="1332"/>
      <c r="BNY56" s="1332"/>
      <c r="BNZ56" s="1332"/>
      <c r="BOA56" s="1332"/>
      <c r="BOB56" s="1332"/>
      <c r="BOC56" s="1332"/>
      <c r="BOD56" s="1332"/>
      <c r="BOE56" s="1332"/>
      <c r="BOF56" s="1332"/>
      <c r="BOG56" s="1332"/>
      <c r="BOH56" s="1332"/>
      <c r="BOI56" s="1332"/>
      <c r="BOJ56" s="1332"/>
      <c r="BOK56" s="1332"/>
      <c r="BOL56" s="1332"/>
      <c r="BOM56" s="1332"/>
      <c r="BON56" s="1332"/>
      <c r="BOO56" s="1332"/>
      <c r="BOP56" s="1332"/>
      <c r="BOQ56" s="1332"/>
      <c r="BOR56" s="1332"/>
      <c r="BOS56" s="1332"/>
      <c r="BOT56" s="1332"/>
      <c r="BOU56" s="1332"/>
      <c r="BOV56" s="1332"/>
      <c r="BOW56" s="1332"/>
      <c r="BOX56" s="1332"/>
      <c r="BOY56" s="1332"/>
      <c r="BOZ56" s="1332"/>
      <c r="BPA56" s="1332"/>
      <c r="BPB56" s="1332"/>
      <c r="BPC56" s="1332"/>
      <c r="BPD56" s="1332"/>
      <c r="BPE56" s="1332"/>
      <c r="BPF56" s="1332"/>
      <c r="BPG56" s="1332"/>
      <c r="BPH56" s="1332"/>
      <c r="BPI56" s="1332"/>
      <c r="BPJ56" s="1332"/>
      <c r="BPK56" s="1332"/>
      <c r="BPL56" s="1332"/>
      <c r="BPM56" s="1332"/>
      <c r="BPN56" s="1332"/>
      <c r="BPO56" s="1332"/>
      <c r="BPP56" s="1332"/>
      <c r="BPQ56" s="1332"/>
      <c r="BPR56" s="1332"/>
      <c r="BPS56" s="1332"/>
      <c r="BPT56" s="1332"/>
      <c r="BPU56" s="1332"/>
      <c r="BPV56" s="1332"/>
      <c r="BPW56" s="1332"/>
      <c r="BPX56" s="1332"/>
      <c r="BPY56" s="1332"/>
      <c r="BPZ56" s="1332"/>
      <c r="BQA56" s="1332"/>
      <c r="BQB56" s="1332"/>
      <c r="BQC56" s="1332"/>
      <c r="BQD56" s="1332"/>
      <c r="BQE56" s="1332"/>
      <c r="BQF56" s="1332"/>
      <c r="BQG56" s="1332"/>
      <c r="BQH56" s="1332"/>
      <c r="BQI56" s="1332"/>
      <c r="BQJ56" s="1332"/>
      <c r="BQK56" s="1332"/>
      <c r="BQL56" s="1332"/>
      <c r="BQM56" s="1332"/>
      <c r="BQN56" s="1332"/>
      <c r="BQO56" s="1332"/>
      <c r="BQP56" s="1332"/>
      <c r="BQQ56" s="1332"/>
      <c r="BQR56" s="1332"/>
      <c r="BQS56" s="1332"/>
      <c r="BQT56" s="1332"/>
      <c r="BQU56" s="1332"/>
      <c r="BQV56" s="1332"/>
      <c r="BQW56" s="1332"/>
      <c r="BQX56" s="1332"/>
      <c r="BQY56" s="1332"/>
      <c r="BQZ56" s="1332"/>
      <c r="BRA56" s="1332"/>
      <c r="BRB56" s="1332"/>
      <c r="BRC56" s="1332"/>
      <c r="BRD56" s="1332"/>
      <c r="BRE56" s="1332"/>
      <c r="BRF56" s="1332"/>
      <c r="BRG56" s="1332"/>
      <c r="BRH56" s="1332"/>
      <c r="BRI56" s="1332"/>
      <c r="BRJ56" s="1332"/>
      <c r="BRK56" s="1332"/>
      <c r="BRL56" s="1332"/>
      <c r="BRM56" s="1332"/>
      <c r="BRN56" s="1332"/>
      <c r="BRO56" s="1332"/>
      <c r="BRP56" s="1332"/>
      <c r="BRQ56" s="1332"/>
      <c r="BRR56" s="1332"/>
      <c r="BRS56" s="1332"/>
      <c r="BRT56" s="1332"/>
      <c r="BRU56" s="1332"/>
      <c r="BRV56" s="1332"/>
      <c r="BRW56" s="1332"/>
      <c r="BRX56" s="1332"/>
      <c r="BRY56" s="1332"/>
      <c r="BRZ56" s="1332"/>
      <c r="BSA56" s="1332"/>
      <c r="BSB56" s="1332"/>
      <c r="BSC56" s="1332"/>
      <c r="BSD56" s="1332"/>
      <c r="BSE56" s="1332"/>
      <c r="BSF56" s="1332"/>
      <c r="BSG56" s="1332"/>
      <c r="BSH56" s="1332"/>
      <c r="BSI56" s="1332"/>
      <c r="BSJ56" s="1332"/>
      <c r="BSK56" s="1332"/>
      <c r="BSL56" s="1332"/>
      <c r="BSM56" s="1332"/>
      <c r="BSN56" s="1332"/>
      <c r="BSO56" s="1332"/>
      <c r="BSP56" s="1332"/>
      <c r="BSQ56" s="1332"/>
      <c r="BSR56" s="1332"/>
      <c r="BSS56" s="1332"/>
      <c r="BST56" s="1332"/>
      <c r="BSU56" s="1332"/>
      <c r="BSV56" s="1332"/>
      <c r="BSW56" s="1332"/>
      <c r="BSX56" s="1332"/>
      <c r="BSY56" s="1332"/>
      <c r="BSZ56" s="1332"/>
      <c r="BTA56" s="1332"/>
      <c r="BTB56" s="1332"/>
      <c r="BTC56" s="1332"/>
      <c r="BTD56" s="1332"/>
      <c r="BTE56" s="1332"/>
      <c r="BTF56" s="1332"/>
      <c r="BTG56" s="1332"/>
      <c r="BTH56" s="1332"/>
      <c r="BTI56" s="1332"/>
      <c r="BTJ56" s="1332"/>
      <c r="BTK56" s="1332"/>
      <c r="BTL56" s="1332"/>
      <c r="BTM56" s="1332"/>
      <c r="BTN56" s="1332"/>
      <c r="BTO56" s="1332"/>
      <c r="BTP56" s="1332"/>
      <c r="BTQ56" s="1332"/>
      <c r="BTR56" s="1332"/>
      <c r="BTS56" s="1332"/>
      <c r="BTT56" s="1332"/>
      <c r="BTU56" s="1332"/>
      <c r="BTV56" s="1332"/>
      <c r="BTW56" s="1332"/>
      <c r="BTX56" s="1332"/>
      <c r="BTY56" s="1332"/>
      <c r="BTZ56" s="1332"/>
      <c r="BUA56" s="1332"/>
      <c r="BUB56" s="1332"/>
      <c r="BUC56" s="1332"/>
      <c r="BUD56" s="1332"/>
      <c r="BUE56" s="1332"/>
      <c r="BUF56" s="1332"/>
      <c r="BUG56" s="1332"/>
      <c r="BUH56" s="1332"/>
      <c r="BUI56" s="1332"/>
      <c r="BUJ56" s="1332"/>
      <c r="BUK56" s="1332"/>
      <c r="BUL56" s="1332"/>
      <c r="BUM56" s="1332"/>
      <c r="BUN56" s="1332"/>
      <c r="BUO56" s="1332"/>
      <c r="BUP56" s="1332"/>
      <c r="BUQ56" s="1332"/>
      <c r="BUR56" s="1332"/>
      <c r="BUS56" s="1332"/>
      <c r="BUT56" s="1332"/>
      <c r="BUU56" s="1332"/>
      <c r="BUV56" s="1332"/>
      <c r="BUW56" s="1332"/>
      <c r="BUX56" s="1332"/>
      <c r="BUY56" s="1332"/>
      <c r="BUZ56" s="1332"/>
      <c r="BVA56" s="1332"/>
      <c r="BVB56" s="1332"/>
      <c r="BVC56" s="1332"/>
      <c r="BVD56" s="1332"/>
      <c r="BVE56" s="1332"/>
      <c r="BVF56" s="1332"/>
      <c r="BVG56" s="1332"/>
      <c r="BVH56" s="1332"/>
      <c r="BVI56" s="1332"/>
      <c r="BVJ56" s="1332"/>
      <c r="BVK56" s="1332"/>
      <c r="BVL56" s="1332"/>
      <c r="BVM56" s="1332"/>
      <c r="BVN56" s="1332"/>
      <c r="BVO56" s="1332"/>
      <c r="BVP56" s="1332"/>
      <c r="BVQ56" s="1332"/>
      <c r="BVR56" s="1332"/>
      <c r="BVS56" s="1332"/>
      <c r="BVT56" s="1332"/>
      <c r="BVU56" s="1332"/>
      <c r="BVV56" s="1332"/>
      <c r="BVW56" s="1332"/>
      <c r="BVX56" s="1332"/>
      <c r="BVY56" s="1332"/>
      <c r="BVZ56" s="1332"/>
      <c r="BWA56" s="1332"/>
      <c r="BWB56" s="1332"/>
      <c r="BWC56" s="1332"/>
      <c r="BWD56" s="1332"/>
      <c r="BWE56" s="1332"/>
      <c r="BWF56" s="1332"/>
      <c r="BWG56" s="1332"/>
      <c r="BWH56" s="1332"/>
      <c r="BWI56" s="1332"/>
      <c r="BWJ56" s="1332"/>
      <c r="BWK56" s="1332"/>
      <c r="BWL56" s="1332"/>
      <c r="BWM56" s="1332"/>
      <c r="BWN56" s="1332"/>
      <c r="BWO56" s="1332"/>
      <c r="BWP56" s="1332"/>
      <c r="BWQ56" s="1332"/>
      <c r="BWR56" s="1332"/>
      <c r="BWS56" s="1332"/>
      <c r="BWT56" s="1332"/>
      <c r="BWU56" s="1332"/>
      <c r="BWV56" s="1332"/>
      <c r="BWW56" s="1332"/>
      <c r="BWX56" s="1332"/>
      <c r="BWY56" s="1332"/>
      <c r="BWZ56" s="1332"/>
      <c r="BXA56" s="1332"/>
      <c r="BXB56" s="1332"/>
      <c r="BXC56" s="1332"/>
      <c r="BXD56" s="1332"/>
      <c r="BXE56" s="1332"/>
      <c r="BXF56" s="1332"/>
      <c r="BXG56" s="1332"/>
      <c r="BXH56" s="1332"/>
      <c r="BXI56" s="1332"/>
      <c r="BXJ56" s="1332"/>
      <c r="BXK56" s="1332"/>
      <c r="BXL56" s="1332"/>
      <c r="BXM56" s="1332"/>
      <c r="BXN56" s="1332"/>
      <c r="BXO56" s="1332"/>
      <c r="BXP56" s="1332"/>
      <c r="BXQ56" s="1332"/>
      <c r="BXR56" s="1332"/>
      <c r="BXS56" s="1332"/>
      <c r="BXT56" s="1332"/>
      <c r="BXU56" s="1332"/>
      <c r="BXV56" s="1332"/>
      <c r="BXW56" s="1332"/>
      <c r="BXX56" s="1332"/>
      <c r="BXY56" s="1332"/>
      <c r="BXZ56" s="1332"/>
      <c r="BYA56" s="1332"/>
      <c r="BYB56" s="1332"/>
      <c r="BYC56" s="1332"/>
      <c r="BYD56" s="1332"/>
      <c r="BYE56" s="1332"/>
      <c r="BYF56" s="1332"/>
      <c r="BYG56" s="1332"/>
      <c r="BYH56" s="1332"/>
      <c r="BYI56" s="1332"/>
      <c r="BYJ56" s="1332"/>
      <c r="BYK56" s="1332"/>
      <c r="BYL56" s="1332"/>
      <c r="BYM56" s="1332"/>
      <c r="BYN56" s="1332"/>
      <c r="BYO56" s="1332"/>
      <c r="BYP56" s="1332"/>
      <c r="BYQ56" s="1332"/>
      <c r="BYR56" s="1332"/>
      <c r="BYS56" s="1332"/>
      <c r="BYT56" s="1332"/>
      <c r="BYU56" s="1332"/>
      <c r="BYV56" s="1332"/>
      <c r="BYW56" s="1332"/>
      <c r="BYX56" s="1332"/>
      <c r="BYY56" s="1332"/>
      <c r="BYZ56" s="1332"/>
      <c r="BZA56" s="1332"/>
      <c r="BZB56" s="1332"/>
      <c r="BZC56" s="1332"/>
      <c r="BZD56" s="1332"/>
      <c r="BZE56" s="1332"/>
      <c r="BZF56" s="1332"/>
      <c r="BZG56" s="1332"/>
      <c r="BZH56" s="1332"/>
      <c r="BZI56" s="1332"/>
      <c r="BZJ56" s="1332"/>
      <c r="BZK56" s="1332"/>
      <c r="BZL56" s="1332"/>
      <c r="BZM56" s="1332"/>
      <c r="BZN56" s="1332"/>
      <c r="BZO56" s="1332"/>
      <c r="BZP56" s="1332"/>
      <c r="BZQ56" s="1332"/>
      <c r="BZR56" s="1332"/>
      <c r="BZS56" s="1332"/>
      <c r="BZT56" s="1332"/>
      <c r="BZU56" s="1332"/>
      <c r="BZV56" s="1332"/>
      <c r="BZW56" s="1332"/>
      <c r="BZX56" s="1332"/>
      <c r="BZY56" s="1332"/>
      <c r="BZZ56" s="1332"/>
      <c r="CAA56" s="1332"/>
      <c r="CAB56" s="1332"/>
      <c r="CAC56" s="1332"/>
      <c r="CAD56" s="1332"/>
      <c r="CAE56" s="1332"/>
      <c r="CAF56" s="1332"/>
      <c r="CAG56" s="1332"/>
      <c r="CAH56" s="1332"/>
      <c r="CAI56" s="1332"/>
      <c r="CAJ56" s="1332"/>
      <c r="CAK56" s="1332"/>
      <c r="CAL56" s="1332"/>
      <c r="CAM56" s="1332"/>
      <c r="CAN56" s="1332"/>
      <c r="CAO56" s="1332"/>
      <c r="CAP56" s="1332"/>
      <c r="CAQ56" s="1332"/>
      <c r="CAR56" s="1332"/>
      <c r="CAS56" s="1332"/>
      <c r="CAT56" s="1332"/>
      <c r="CAU56" s="1332"/>
      <c r="CAV56" s="1332"/>
      <c r="CAW56" s="1332"/>
      <c r="CAX56" s="1332"/>
      <c r="CAY56" s="1332"/>
      <c r="CAZ56" s="1332"/>
      <c r="CBA56" s="1332"/>
      <c r="CBB56" s="1332"/>
      <c r="CBC56" s="1332"/>
      <c r="CBD56" s="1332"/>
      <c r="CBE56" s="1332"/>
      <c r="CBF56" s="1332"/>
      <c r="CBG56" s="1332"/>
      <c r="CBH56" s="1332"/>
      <c r="CBI56" s="1332"/>
      <c r="CBJ56" s="1332"/>
      <c r="CBK56" s="1332"/>
      <c r="CBL56" s="1332"/>
      <c r="CBM56" s="1332"/>
      <c r="CBN56" s="1332"/>
      <c r="CBO56" s="1332"/>
      <c r="CBP56" s="1332"/>
      <c r="CBQ56" s="1332"/>
      <c r="CBR56" s="1332"/>
      <c r="CBS56" s="1332"/>
      <c r="CBT56" s="1332"/>
      <c r="CBU56" s="1332"/>
      <c r="CBV56" s="1332"/>
      <c r="CBW56" s="1332"/>
      <c r="CBX56" s="1332"/>
      <c r="CBY56" s="1332"/>
      <c r="CBZ56" s="1332"/>
      <c r="CCA56" s="1332"/>
      <c r="CCB56" s="1332"/>
      <c r="CCC56" s="1332"/>
      <c r="CCD56" s="1332"/>
      <c r="CCE56" s="1332"/>
      <c r="CCF56" s="1332"/>
      <c r="CCG56" s="1332"/>
      <c r="CCH56" s="1332"/>
      <c r="CCI56" s="1332"/>
      <c r="CCJ56" s="1332"/>
      <c r="CCK56" s="1332"/>
      <c r="CCL56" s="1332"/>
      <c r="CCM56" s="1332"/>
      <c r="CCN56" s="1332"/>
      <c r="CCO56" s="1332"/>
      <c r="CCP56" s="1332"/>
      <c r="CCQ56" s="1332"/>
      <c r="CCR56" s="1332"/>
      <c r="CCS56" s="1332"/>
      <c r="CCT56" s="1332"/>
      <c r="CCU56" s="1332"/>
      <c r="CCV56" s="1332"/>
      <c r="CCW56" s="1332"/>
      <c r="CCX56" s="1332"/>
      <c r="CCY56" s="1332"/>
      <c r="CCZ56" s="1332"/>
      <c r="CDA56" s="1332"/>
      <c r="CDB56" s="1332"/>
      <c r="CDC56" s="1332"/>
      <c r="CDD56" s="1332"/>
      <c r="CDE56" s="1332"/>
      <c r="CDF56" s="1332"/>
      <c r="CDG56" s="1332"/>
      <c r="CDH56" s="1332"/>
      <c r="CDI56" s="1332"/>
      <c r="CDJ56" s="1332"/>
      <c r="CDK56" s="1332"/>
      <c r="CDL56" s="1332"/>
      <c r="CDM56" s="1332"/>
      <c r="CDN56" s="1332"/>
      <c r="CDO56" s="1332"/>
      <c r="CDP56" s="1332"/>
      <c r="CDQ56" s="1332"/>
      <c r="CDR56" s="1332"/>
      <c r="CDS56" s="1332"/>
      <c r="CDT56" s="1332"/>
      <c r="CDU56" s="1332"/>
      <c r="CDV56" s="1332"/>
      <c r="CDW56" s="1332"/>
      <c r="CDX56" s="1332"/>
      <c r="CDY56" s="1332"/>
      <c r="CDZ56" s="1332"/>
      <c r="CEA56" s="1332"/>
      <c r="CEB56" s="1332"/>
      <c r="CEC56" s="1332"/>
      <c r="CED56" s="1332"/>
      <c r="CEE56" s="1332"/>
      <c r="CEF56" s="1332"/>
      <c r="CEG56" s="1332"/>
      <c r="CEH56" s="1332"/>
      <c r="CEI56" s="1332"/>
      <c r="CEJ56" s="1332"/>
      <c r="CEK56" s="1332"/>
      <c r="CEL56" s="1332"/>
      <c r="CEM56" s="1332"/>
      <c r="CEN56" s="1332"/>
      <c r="CEO56" s="1332"/>
      <c r="CEP56" s="1332"/>
      <c r="CEQ56" s="1332"/>
      <c r="CER56" s="1332"/>
      <c r="CES56" s="1332"/>
      <c r="CET56" s="1332"/>
      <c r="CEU56" s="1332"/>
      <c r="CEV56" s="1332"/>
      <c r="CEW56" s="1332"/>
      <c r="CEX56" s="1332"/>
      <c r="CEY56" s="1332"/>
      <c r="CEZ56" s="1332"/>
      <c r="CFA56" s="1332"/>
      <c r="CFB56" s="1332"/>
      <c r="CFC56" s="1332"/>
      <c r="CFD56" s="1332"/>
      <c r="CFE56" s="1332"/>
      <c r="CFF56" s="1332"/>
      <c r="CFG56" s="1332"/>
      <c r="CFH56" s="1332"/>
      <c r="CFI56" s="1332"/>
      <c r="CFJ56" s="1332"/>
      <c r="CFK56" s="1332"/>
      <c r="CFL56" s="1332"/>
      <c r="CFM56" s="1332"/>
      <c r="CFN56" s="1332"/>
      <c r="CFO56" s="1332"/>
      <c r="CFP56" s="1332"/>
      <c r="CFQ56" s="1332"/>
      <c r="CFR56" s="1332"/>
      <c r="CFS56" s="1332"/>
      <c r="CFT56" s="1332"/>
      <c r="CFU56" s="1332"/>
      <c r="CFV56" s="1332"/>
      <c r="CFW56" s="1332"/>
      <c r="CFX56" s="1332"/>
      <c r="CFY56" s="1332"/>
      <c r="CFZ56" s="1332"/>
      <c r="CGA56" s="1332"/>
      <c r="CGB56" s="1332"/>
      <c r="CGC56" s="1332"/>
      <c r="CGD56" s="1332"/>
      <c r="CGE56" s="1332"/>
      <c r="CGF56" s="1332"/>
      <c r="CGG56" s="1332"/>
      <c r="CGH56" s="1332"/>
      <c r="CGI56" s="1332"/>
      <c r="CGJ56" s="1332"/>
      <c r="CGK56" s="1332"/>
      <c r="CGL56" s="1332"/>
      <c r="CGM56" s="1332"/>
      <c r="CGN56" s="1332"/>
      <c r="CGO56" s="1332"/>
      <c r="CGP56" s="1332"/>
      <c r="CGQ56" s="1332"/>
      <c r="CGR56" s="1332"/>
      <c r="CGS56" s="1332"/>
      <c r="CGT56" s="1332"/>
      <c r="CGU56" s="1332"/>
      <c r="CGV56" s="1332"/>
      <c r="CGW56" s="1332"/>
      <c r="CGX56" s="1332"/>
      <c r="CGY56" s="1332"/>
      <c r="CGZ56" s="1332"/>
      <c r="CHA56" s="1332"/>
      <c r="CHB56" s="1332"/>
      <c r="CHC56" s="1332"/>
      <c r="CHD56" s="1332"/>
      <c r="CHE56" s="1332"/>
      <c r="CHF56" s="1332"/>
      <c r="CHG56" s="1332"/>
      <c r="CHH56" s="1332"/>
      <c r="CHI56" s="1332"/>
      <c r="CHJ56" s="1332"/>
      <c r="CHK56" s="1332"/>
      <c r="CHL56" s="1332"/>
      <c r="CHM56" s="1332"/>
      <c r="CHN56" s="1332"/>
      <c r="CHO56" s="1332"/>
      <c r="CHP56" s="1332"/>
      <c r="CHQ56" s="1332"/>
      <c r="CHR56" s="1332"/>
      <c r="CHS56" s="1332"/>
      <c r="CHT56" s="1332"/>
      <c r="CHU56" s="1332"/>
      <c r="CHV56" s="1332"/>
      <c r="CHW56" s="1332"/>
      <c r="CHX56" s="1332"/>
      <c r="CHY56" s="1332"/>
      <c r="CHZ56" s="1332"/>
      <c r="CIA56" s="1332"/>
      <c r="CIB56" s="1332"/>
      <c r="CIC56" s="1332"/>
      <c r="CID56" s="1332"/>
      <c r="CIE56" s="1332"/>
      <c r="CIF56" s="1332"/>
      <c r="CIG56" s="1332"/>
      <c r="CIH56" s="1332"/>
      <c r="CII56" s="1332"/>
      <c r="CIJ56" s="1332"/>
      <c r="CIK56" s="1332"/>
      <c r="CIL56" s="1332"/>
      <c r="CIM56" s="1332"/>
      <c r="CIN56" s="1332"/>
      <c r="CIO56" s="1332"/>
      <c r="CIP56" s="1332"/>
      <c r="CIQ56" s="1332"/>
      <c r="CIR56" s="1332"/>
      <c r="CIS56" s="1332"/>
      <c r="CIT56" s="1332"/>
      <c r="CIU56" s="1332"/>
      <c r="CIV56" s="1332"/>
      <c r="CIW56" s="1332"/>
      <c r="CIX56" s="1332"/>
      <c r="CIY56" s="1332"/>
      <c r="CIZ56" s="1332"/>
      <c r="CJA56" s="1332"/>
      <c r="CJB56" s="1332"/>
      <c r="CJC56" s="1332"/>
      <c r="CJD56" s="1332"/>
      <c r="CJE56" s="1332"/>
      <c r="CJF56" s="1332"/>
      <c r="CJG56" s="1332"/>
      <c r="CJH56" s="1332"/>
      <c r="CJI56" s="1332"/>
      <c r="CJJ56" s="1332"/>
      <c r="CJK56" s="1332"/>
      <c r="CJL56" s="1332"/>
      <c r="CJM56" s="1332"/>
      <c r="CJN56" s="1332"/>
      <c r="CJO56" s="1332"/>
      <c r="CJP56" s="1332"/>
      <c r="CJQ56" s="1332"/>
      <c r="CJR56" s="1332"/>
      <c r="CJS56" s="1332"/>
      <c r="CJT56" s="1332"/>
      <c r="CJU56" s="1332"/>
      <c r="CJV56" s="1332"/>
      <c r="CJW56" s="1332"/>
      <c r="CJX56" s="1332"/>
      <c r="CJY56" s="1332"/>
      <c r="CJZ56" s="1332"/>
      <c r="CKA56" s="1332"/>
      <c r="CKB56" s="1332"/>
      <c r="CKC56" s="1332"/>
      <c r="CKD56" s="1332"/>
      <c r="CKE56" s="1332"/>
      <c r="CKF56" s="1332"/>
      <c r="CKG56" s="1332"/>
      <c r="CKH56" s="1332"/>
      <c r="CKI56" s="1332"/>
      <c r="CKJ56" s="1332"/>
      <c r="CKK56" s="1332"/>
      <c r="CKL56" s="1332"/>
      <c r="CKM56" s="1332"/>
      <c r="CKN56" s="1332"/>
      <c r="CKO56" s="1332"/>
      <c r="CKP56" s="1332"/>
      <c r="CKQ56" s="1332"/>
      <c r="CKR56" s="1332"/>
      <c r="CKS56" s="1332"/>
      <c r="CKT56" s="1332"/>
      <c r="CKU56" s="1332"/>
      <c r="CKV56" s="1332"/>
      <c r="CKW56" s="1332"/>
      <c r="CKX56" s="1332"/>
      <c r="CKY56" s="1332"/>
      <c r="CKZ56" s="1332"/>
      <c r="CLA56" s="1332"/>
      <c r="CLB56" s="1332"/>
      <c r="CLC56" s="1332"/>
      <c r="CLD56" s="1332"/>
      <c r="CLE56" s="1332"/>
      <c r="CLF56" s="1332"/>
      <c r="CLG56" s="1332"/>
      <c r="CLH56" s="1332"/>
      <c r="CLI56" s="1332"/>
      <c r="CLJ56" s="1332"/>
      <c r="CLK56" s="1332"/>
      <c r="CLL56" s="1332"/>
      <c r="CLM56" s="1332"/>
      <c r="CLN56" s="1332"/>
      <c r="CLO56" s="1332"/>
      <c r="CLP56" s="1332"/>
      <c r="CLQ56" s="1332"/>
      <c r="CLR56" s="1332"/>
      <c r="CLS56" s="1332"/>
      <c r="CLT56" s="1332"/>
      <c r="CLU56" s="1332"/>
      <c r="CLV56" s="1332"/>
      <c r="CLW56" s="1332"/>
      <c r="CLX56" s="1332"/>
      <c r="CLY56" s="1332"/>
      <c r="CLZ56" s="1332"/>
      <c r="CMA56" s="1332"/>
      <c r="CMB56" s="1332"/>
      <c r="CMC56" s="1332"/>
      <c r="CMD56" s="1332"/>
      <c r="CME56" s="1332"/>
      <c r="CMF56" s="1332"/>
      <c r="CMG56" s="1332"/>
      <c r="CMH56" s="1332"/>
      <c r="CMI56" s="1332"/>
      <c r="CMJ56" s="1332"/>
      <c r="CMK56" s="1332"/>
      <c r="CML56" s="1332"/>
      <c r="CMM56" s="1332"/>
      <c r="CMN56" s="1332"/>
      <c r="CMO56" s="1332"/>
      <c r="CMP56" s="1332"/>
      <c r="CMQ56" s="1332"/>
      <c r="CMR56" s="1332"/>
      <c r="CMS56" s="1332"/>
      <c r="CMT56" s="1332"/>
      <c r="CMU56" s="1332"/>
      <c r="CMV56" s="1332"/>
      <c r="CMW56" s="1332"/>
      <c r="CMX56" s="1332"/>
      <c r="CMY56" s="1332"/>
      <c r="CMZ56" s="1332"/>
      <c r="CNA56" s="1332"/>
      <c r="CNB56" s="1332"/>
      <c r="CNC56" s="1332"/>
      <c r="CND56" s="1332"/>
      <c r="CNE56" s="1332"/>
      <c r="CNF56" s="1332"/>
      <c r="CNG56" s="1332"/>
      <c r="CNH56" s="1332"/>
      <c r="CNI56" s="1332"/>
      <c r="CNJ56" s="1332"/>
      <c r="CNK56" s="1332"/>
      <c r="CNL56" s="1332"/>
      <c r="CNM56" s="1332"/>
      <c r="CNN56" s="1332"/>
      <c r="CNO56" s="1332"/>
      <c r="CNP56" s="1332"/>
      <c r="CNQ56" s="1332"/>
      <c r="CNR56" s="1332"/>
      <c r="CNS56" s="1332"/>
      <c r="CNT56" s="1332"/>
      <c r="CNU56" s="1332"/>
      <c r="CNV56" s="1332"/>
      <c r="CNW56" s="1332"/>
      <c r="CNX56" s="1332"/>
      <c r="CNY56" s="1332"/>
      <c r="CNZ56" s="1332"/>
      <c r="COA56" s="1332"/>
      <c r="COB56" s="1332"/>
      <c r="COC56" s="1332"/>
      <c r="COD56" s="1332"/>
      <c r="COE56" s="1332"/>
      <c r="COF56" s="1332"/>
      <c r="COG56" s="1332"/>
      <c r="COH56" s="1332"/>
      <c r="COI56" s="1332"/>
      <c r="COJ56" s="1332"/>
      <c r="COK56" s="1332"/>
      <c r="COL56" s="1332"/>
      <c r="COM56" s="1332"/>
      <c r="CON56" s="1332"/>
      <c r="COO56" s="1332"/>
      <c r="COP56" s="1332"/>
      <c r="COQ56" s="1332"/>
      <c r="COR56" s="1332"/>
      <c r="COS56" s="1332"/>
      <c r="COT56" s="1332"/>
      <c r="COU56" s="1332"/>
      <c r="COV56" s="1332"/>
      <c r="COW56" s="1332"/>
      <c r="COX56" s="1332"/>
      <c r="COY56" s="1332"/>
      <c r="COZ56" s="1332"/>
      <c r="CPA56" s="1332"/>
      <c r="CPB56" s="1332"/>
      <c r="CPC56" s="1332"/>
      <c r="CPD56" s="1332"/>
      <c r="CPE56" s="1332"/>
      <c r="CPF56" s="1332"/>
      <c r="CPG56" s="1332"/>
      <c r="CPH56" s="1332"/>
      <c r="CPI56" s="1332"/>
      <c r="CPJ56" s="1332"/>
      <c r="CPK56" s="1332"/>
      <c r="CPL56" s="1332"/>
      <c r="CPM56" s="1332"/>
      <c r="CPN56" s="1332"/>
      <c r="CPO56" s="1332"/>
      <c r="CPP56" s="1332"/>
      <c r="CPQ56" s="1332"/>
      <c r="CPR56" s="1332"/>
      <c r="CPS56" s="1332"/>
      <c r="CPT56" s="1332"/>
      <c r="CPU56" s="1332"/>
      <c r="CPV56" s="1332"/>
      <c r="CPW56" s="1332"/>
      <c r="CPX56" s="1332"/>
      <c r="CPY56" s="1332"/>
      <c r="CPZ56" s="1332"/>
      <c r="CQA56" s="1332"/>
      <c r="CQB56" s="1332"/>
      <c r="CQC56" s="1332"/>
      <c r="CQD56" s="1332"/>
      <c r="CQE56" s="1332"/>
      <c r="CQF56" s="1332"/>
      <c r="CQG56" s="1332"/>
      <c r="CQH56" s="1332"/>
      <c r="CQI56" s="1332"/>
      <c r="CQJ56" s="1332"/>
      <c r="CQK56" s="1332"/>
      <c r="CQL56" s="1332"/>
      <c r="CQM56" s="1332"/>
      <c r="CQN56" s="1332"/>
      <c r="CQO56" s="1332"/>
      <c r="CQP56" s="1332"/>
      <c r="CQQ56" s="1332"/>
      <c r="CQR56" s="1332"/>
      <c r="CQS56" s="1332"/>
      <c r="CQT56" s="1332"/>
      <c r="CQU56" s="1332"/>
      <c r="CQV56" s="1332"/>
      <c r="CQW56" s="1332"/>
      <c r="CQX56" s="1332"/>
      <c r="CQY56" s="1332"/>
      <c r="CQZ56" s="1332"/>
      <c r="CRA56" s="1332"/>
      <c r="CRB56" s="1332"/>
      <c r="CRC56" s="1332"/>
      <c r="CRD56" s="1332"/>
      <c r="CRE56" s="1332"/>
      <c r="CRF56" s="1332"/>
      <c r="CRG56" s="1332"/>
      <c r="CRH56" s="1332"/>
      <c r="CRI56" s="1332"/>
      <c r="CRJ56" s="1332"/>
      <c r="CRK56" s="1332"/>
      <c r="CRL56" s="1332"/>
      <c r="CRM56" s="1332"/>
      <c r="CRN56" s="1332"/>
      <c r="CRO56" s="1332"/>
      <c r="CRP56" s="1332"/>
      <c r="CRQ56" s="1332"/>
      <c r="CRR56" s="1332"/>
      <c r="CRS56" s="1332"/>
      <c r="CRT56" s="1332"/>
      <c r="CRU56" s="1332"/>
      <c r="CRV56" s="1332"/>
      <c r="CRW56" s="1332"/>
      <c r="CRX56" s="1332"/>
      <c r="CRY56" s="1332"/>
      <c r="CRZ56" s="1332"/>
      <c r="CSA56" s="1332"/>
      <c r="CSB56" s="1332"/>
      <c r="CSC56" s="1332"/>
      <c r="CSD56" s="1332"/>
      <c r="CSE56" s="1332"/>
      <c r="CSF56" s="1332"/>
      <c r="CSG56" s="1332"/>
      <c r="CSH56" s="1332"/>
      <c r="CSI56" s="1332"/>
      <c r="CSJ56" s="1332"/>
      <c r="CSK56" s="1332"/>
      <c r="CSL56" s="1332"/>
      <c r="CSM56" s="1332"/>
      <c r="CSN56" s="1332"/>
      <c r="CSO56" s="1332"/>
      <c r="CSP56" s="1332"/>
      <c r="CSQ56" s="1332"/>
      <c r="CSR56" s="1332"/>
      <c r="CSS56" s="1332"/>
      <c r="CST56" s="1332"/>
      <c r="CSU56" s="1332"/>
      <c r="CSV56" s="1332"/>
      <c r="CSW56" s="1332"/>
      <c r="CSX56" s="1332"/>
      <c r="CSY56" s="1332"/>
      <c r="CSZ56" s="1332"/>
      <c r="CTA56" s="1332"/>
      <c r="CTB56" s="1332"/>
      <c r="CTC56" s="1332"/>
      <c r="CTD56" s="1332"/>
      <c r="CTE56" s="1332"/>
      <c r="CTF56" s="1332"/>
      <c r="CTG56" s="1332"/>
      <c r="CTH56" s="1332"/>
      <c r="CTI56" s="1332"/>
      <c r="CTJ56" s="1332"/>
      <c r="CTK56" s="1332"/>
      <c r="CTL56" s="1332"/>
      <c r="CTM56" s="1332"/>
      <c r="CTN56" s="1332"/>
      <c r="CTO56" s="1332"/>
      <c r="CTP56" s="1332"/>
      <c r="CTQ56" s="1332"/>
      <c r="CTR56" s="1332"/>
      <c r="CTS56" s="1332"/>
      <c r="CTT56" s="1332"/>
      <c r="CTU56" s="1332"/>
      <c r="CTV56" s="1332"/>
      <c r="CTW56" s="1332"/>
      <c r="CTX56" s="1332"/>
      <c r="CTY56" s="1332"/>
      <c r="CTZ56" s="1332"/>
      <c r="CUA56" s="1332"/>
      <c r="CUB56" s="1332"/>
      <c r="CUC56" s="1332"/>
      <c r="CUD56" s="1332"/>
      <c r="CUE56" s="1332"/>
      <c r="CUF56" s="1332"/>
      <c r="CUG56" s="1332"/>
      <c r="CUH56" s="1332"/>
      <c r="CUI56" s="1332"/>
      <c r="CUJ56" s="1332"/>
      <c r="CUK56" s="1332"/>
      <c r="CUL56" s="1332"/>
      <c r="CUM56" s="1332"/>
      <c r="CUN56" s="1332"/>
      <c r="CUO56" s="1332"/>
      <c r="CUP56" s="1332"/>
      <c r="CUQ56" s="1332"/>
      <c r="CUR56" s="1332"/>
      <c r="CUS56" s="1332"/>
      <c r="CUT56" s="1332"/>
      <c r="CUU56" s="1332"/>
      <c r="CUV56" s="1332"/>
      <c r="CUW56" s="1332"/>
      <c r="CUX56" s="1332"/>
      <c r="CUY56" s="1332"/>
      <c r="CUZ56" s="1332"/>
      <c r="CVA56" s="1332"/>
      <c r="CVB56" s="1332"/>
      <c r="CVC56" s="1332"/>
      <c r="CVD56" s="1332"/>
      <c r="CVE56" s="1332"/>
      <c r="CVF56" s="1332"/>
      <c r="CVG56" s="1332"/>
      <c r="CVH56" s="1332"/>
      <c r="CVI56" s="1332"/>
      <c r="CVJ56" s="1332"/>
      <c r="CVK56" s="1332"/>
      <c r="CVL56" s="1332"/>
      <c r="CVM56" s="1332"/>
      <c r="CVN56" s="1332"/>
      <c r="CVO56" s="1332"/>
      <c r="CVP56" s="1332"/>
      <c r="CVQ56" s="1332"/>
      <c r="CVR56" s="1332"/>
      <c r="CVS56" s="1332"/>
      <c r="CVT56" s="1332"/>
      <c r="CVU56" s="1332"/>
      <c r="CVV56" s="1332"/>
      <c r="CVW56" s="1332"/>
      <c r="CVX56" s="1332"/>
      <c r="CVY56" s="1332"/>
      <c r="CVZ56" s="1332"/>
      <c r="CWA56" s="1332"/>
      <c r="CWB56" s="1332"/>
      <c r="CWC56" s="1332"/>
      <c r="CWD56" s="1332"/>
      <c r="CWE56" s="1332"/>
      <c r="CWF56" s="1332"/>
      <c r="CWG56" s="1332"/>
      <c r="CWH56" s="1332"/>
      <c r="CWI56" s="1332"/>
      <c r="CWJ56" s="1332"/>
      <c r="CWK56" s="1332"/>
      <c r="CWL56" s="1332"/>
      <c r="CWM56" s="1332"/>
      <c r="CWN56" s="1332"/>
      <c r="CWO56" s="1332"/>
      <c r="CWP56" s="1332"/>
      <c r="CWQ56" s="1332"/>
      <c r="CWR56" s="1332"/>
      <c r="CWS56" s="1332"/>
      <c r="CWT56" s="1332"/>
      <c r="CWU56" s="1332"/>
      <c r="CWV56" s="1332"/>
      <c r="CWW56" s="1332"/>
      <c r="CWX56" s="1332"/>
      <c r="CWY56" s="1332"/>
      <c r="CWZ56" s="1332"/>
      <c r="CXA56" s="1332"/>
      <c r="CXB56" s="1332"/>
      <c r="CXC56" s="1332"/>
      <c r="CXD56" s="1332"/>
      <c r="CXE56" s="1332"/>
      <c r="CXF56" s="1332"/>
      <c r="CXG56" s="1332"/>
      <c r="CXH56" s="1332"/>
      <c r="CXI56" s="1332"/>
      <c r="CXJ56" s="1332"/>
      <c r="CXK56" s="1332"/>
      <c r="CXL56" s="1332"/>
      <c r="CXM56" s="1332"/>
      <c r="CXN56" s="1332"/>
      <c r="CXO56" s="1332"/>
      <c r="CXP56" s="1332"/>
      <c r="CXQ56" s="1332"/>
      <c r="CXR56" s="1332"/>
      <c r="CXS56" s="1332"/>
      <c r="CXT56" s="1332"/>
      <c r="CXU56" s="1332"/>
      <c r="CXV56" s="1332"/>
      <c r="CXW56" s="1332"/>
      <c r="CXX56" s="1332"/>
      <c r="CXY56" s="1332"/>
      <c r="CXZ56" s="1332"/>
      <c r="CYA56" s="1332"/>
      <c r="CYB56" s="1332"/>
      <c r="CYC56" s="1332"/>
      <c r="CYD56" s="1332"/>
      <c r="CYE56" s="1332"/>
      <c r="CYF56" s="1332"/>
      <c r="CYG56" s="1332"/>
      <c r="CYH56" s="1332"/>
      <c r="CYI56" s="1332"/>
      <c r="CYJ56" s="1332"/>
      <c r="CYK56" s="1332"/>
      <c r="CYL56" s="1332"/>
      <c r="CYM56" s="1332"/>
      <c r="CYN56" s="1332"/>
      <c r="CYO56" s="1332"/>
      <c r="CYP56" s="1332"/>
      <c r="CYQ56" s="1332"/>
      <c r="CYR56" s="1332"/>
      <c r="CYS56" s="1332"/>
      <c r="CYT56" s="1332"/>
      <c r="CYU56" s="1332"/>
      <c r="CYV56" s="1332"/>
      <c r="CYW56" s="1332"/>
      <c r="CYX56" s="1332"/>
      <c r="CYY56" s="1332"/>
      <c r="CYZ56" s="1332"/>
      <c r="CZA56" s="1332"/>
      <c r="CZB56" s="1332"/>
      <c r="CZC56" s="1332"/>
      <c r="CZD56" s="1332"/>
      <c r="CZE56" s="1332"/>
      <c r="CZF56" s="1332"/>
      <c r="CZG56" s="1332"/>
      <c r="CZH56" s="1332"/>
      <c r="CZI56" s="1332"/>
      <c r="CZJ56" s="1332"/>
      <c r="CZK56" s="1332"/>
      <c r="CZL56" s="1332"/>
      <c r="CZM56" s="1332"/>
      <c r="CZN56" s="1332"/>
      <c r="CZO56" s="1332"/>
      <c r="CZP56" s="1332"/>
      <c r="CZQ56" s="1332"/>
      <c r="CZR56" s="1332"/>
      <c r="CZS56" s="1332"/>
      <c r="CZT56" s="1332"/>
      <c r="CZU56" s="1332"/>
      <c r="CZV56" s="1332"/>
      <c r="CZW56" s="1332"/>
      <c r="CZX56" s="1332"/>
      <c r="CZY56" s="1332"/>
      <c r="CZZ56" s="1332"/>
      <c r="DAA56" s="1332"/>
      <c r="DAB56" s="1332"/>
      <c r="DAC56" s="1332"/>
      <c r="DAD56" s="1332"/>
      <c r="DAE56" s="1332"/>
      <c r="DAF56" s="1332"/>
      <c r="DAG56" s="1332"/>
      <c r="DAH56" s="1332"/>
      <c r="DAI56" s="1332"/>
      <c r="DAJ56" s="1332"/>
      <c r="DAK56" s="1332"/>
      <c r="DAL56" s="1332"/>
      <c r="DAM56" s="1332"/>
      <c r="DAN56" s="1332"/>
      <c r="DAO56" s="1332"/>
      <c r="DAP56" s="1332"/>
      <c r="DAQ56" s="1332"/>
      <c r="DAR56" s="1332"/>
      <c r="DAS56" s="1332"/>
      <c r="DAT56" s="1332"/>
      <c r="DAU56" s="1332"/>
      <c r="DAV56" s="1332"/>
      <c r="DAW56" s="1332"/>
      <c r="DAX56" s="1332"/>
      <c r="DAY56" s="1332"/>
      <c r="DAZ56" s="1332"/>
      <c r="DBA56" s="1332"/>
      <c r="DBB56" s="1332"/>
      <c r="DBC56" s="1332"/>
      <c r="DBD56" s="1332"/>
      <c r="DBE56" s="1332"/>
      <c r="DBF56" s="1332"/>
      <c r="DBG56" s="1332"/>
      <c r="DBH56" s="1332"/>
      <c r="DBI56" s="1332"/>
      <c r="DBJ56" s="1332"/>
      <c r="DBK56" s="1332"/>
      <c r="DBL56" s="1332"/>
      <c r="DBM56" s="1332"/>
      <c r="DBN56" s="1332"/>
      <c r="DBO56" s="1332"/>
      <c r="DBP56" s="1332"/>
      <c r="DBQ56" s="1332"/>
      <c r="DBR56" s="1332"/>
      <c r="DBS56" s="1332"/>
      <c r="DBT56" s="1332"/>
      <c r="DBU56" s="1332"/>
      <c r="DBV56" s="1332"/>
      <c r="DBW56" s="1332"/>
      <c r="DBX56" s="1332"/>
      <c r="DBY56" s="1332"/>
      <c r="DBZ56" s="1332"/>
      <c r="DCA56" s="1332"/>
      <c r="DCB56" s="1332"/>
      <c r="DCC56" s="1332"/>
      <c r="DCD56" s="1332"/>
      <c r="DCE56" s="1332"/>
      <c r="DCF56" s="1332"/>
      <c r="DCG56" s="1332"/>
      <c r="DCH56" s="1332"/>
      <c r="DCI56" s="1332"/>
      <c r="DCJ56" s="1332"/>
      <c r="DCK56" s="1332"/>
      <c r="DCL56" s="1332"/>
      <c r="DCM56" s="1332"/>
      <c r="DCN56" s="1332"/>
      <c r="DCO56" s="1332"/>
      <c r="DCP56" s="1332"/>
      <c r="DCQ56" s="1332"/>
      <c r="DCR56" s="1332"/>
      <c r="DCS56" s="1332"/>
      <c r="DCT56" s="1332"/>
      <c r="DCU56" s="1332"/>
      <c r="DCV56" s="1332"/>
      <c r="DCW56" s="1332"/>
      <c r="DCX56" s="1332"/>
      <c r="DCY56" s="1332"/>
      <c r="DCZ56" s="1332"/>
      <c r="DDA56" s="1332"/>
      <c r="DDB56" s="1332"/>
      <c r="DDC56" s="1332"/>
      <c r="DDD56" s="1332"/>
      <c r="DDE56" s="1332"/>
      <c r="DDF56" s="1332"/>
      <c r="DDG56" s="1332"/>
      <c r="DDH56" s="1332"/>
      <c r="DDI56" s="1332"/>
      <c r="DDJ56" s="1332"/>
      <c r="DDK56" s="1332"/>
      <c r="DDL56" s="1332"/>
      <c r="DDM56" s="1332"/>
      <c r="DDN56" s="1332"/>
      <c r="DDO56" s="1332"/>
      <c r="DDP56" s="1332"/>
      <c r="DDQ56" s="1332"/>
      <c r="DDR56" s="1332"/>
      <c r="DDS56" s="1332"/>
      <c r="DDT56" s="1332"/>
      <c r="DDU56" s="1332"/>
      <c r="DDV56" s="1332"/>
      <c r="DDW56" s="1332"/>
      <c r="DDX56" s="1332"/>
      <c r="DDY56" s="1332"/>
      <c r="DDZ56" s="1332"/>
      <c r="DEA56" s="1332"/>
      <c r="DEB56" s="1332"/>
      <c r="DEC56" s="1332"/>
      <c r="DED56" s="1332"/>
      <c r="DEE56" s="1332"/>
      <c r="DEF56" s="1332"/>
      <c r="DEG56" s="1332"/>
      <c r="DEH56" s="1332"/>
      <c r="DEI56" s="1332"/>
      <c r="DEJ56" s="1332"/>
      <c r="DEK56" s="1332"/>
      <c r="DEL56" s="1332"/>
      <c r="DEM56" s="1332"/>
      <c r="DEN56" s="1332"/>
      <c r="DEO56" s="1332"/>
      <c r="DEP56" s="1332"/>
      <c r="DEQ56" s="1332"/>
      <c r="DER56" s="1332"/>
      <c r="DES56" s="1332"/>
      <c r="DET56" s="1332"/>
      <c r="DEU56" s="1332"/>
      <c r="DEV56" s="1332"/>
      <c r="DEW56" s="1332"/>
      <c r="DEX56" s="1332"/>
      <c r="DEY56" s="1332"/>
      <c r="DEZ56" s="1332"/>
      <c r="DFA56" s="1332"/>
      <c r="DFB56" s="1332"/>
      <c r="DFC56" s="1332"/>
      <c r="DFD56" s="1332"/>
      <c r="DFE56" s="1332"/>
      <c r="DFF56" s="1332"/>
      <c r="DFG56" s="1332"/>
      <c r="DFH56" s="1332"/>
      <c r="DFI56" s="1332"/>
      <c r="DFJ56" s="1332"/>
      <c r="DFK56" s="1332"/>
      <c r="DFL56" s="1332"/>
      <c r="DFM56" s="1332"/>
      <c r="DFN56" s="1332"/>
      <c r="DFO56" s="1332"/>
      <c r="DFP56" s="1332"/>
      <c r="DFQ56" s="1332"/>
      <c r="DFR56" s="1332"/>
      <c r="DFS56" s="1332"/>
      <c r="DFT56" s="1332"/>
      <c r="DFU56" s="1332"/>
      <c r="DFV56" s="1332"/>
      <c r="DFW56" s="1332"/>
      <c r="DFX56" s="1332"/>
      <c r="DFY56" s="1332"/>
      <c r="DFZ56" s="1332"/>
      <c r="DGA56" s="1332"/>
      <c r="DGB56" s="1332"/>
      <c r="DGC56" s="1332"/>
      <c r="DGD56" s="1332"/>
      <c r="DGE56" s="1332"/>
      <c r="DGF56" s="1332"/>
      <c r="DGG56" s="1332"/>
      <c r="DGH56" s="1332"/>
      <c r="DGI56" s="1332"/>
      <c r="DGJ56" s="1332"/>
      <c r="DGK56" s="1332"/>
      <c r="DGL56" s="1332"/>
      <c r="DGM56" s="1332"/>
      <c r="DGN56" s="1332"/>
      <c r="DGO56" s="1332"/>
      <c r="DGP56" s="1332"/>
      <c r="DGQ56" s="1332"/>
      <c r="DGR56" s="1332"/>
      <c r="DGS56" s="1332"/>
      <c r="DGT56" s="1332"/>
      <c r="DGU56" s="1332"/>
      <c r="DGV56" s="1332"/>
      <c r="DGW56" s="1332"/>
      <c r="DGX56" s="1332"/>
      <c r="DGY56" s="1332"/>
      <c r="DGZ56" s="1332"/>
      <c r="DHA56" s="1332"/>
      <c r="DHB56" s="1332"/>
      <c r="DHC56" s="1332"/>
      <c r="DHD56" s="1332"/>
      <c r="DHE56" s="1332"/>
      <c r="DHF56" s="1332"/>
      <c r="DHG56" s="1332"/>
      <c r="DHH56" s="1332"/>
      <c r="DHI56" s="1332"/>
      <c r="DHJ56" s="1332"/>
      <c r="DHK56" s="1332"/>
      <c r="DHL56" s="1332"/>
      <c r="DHM56" s="1332"/>
      <c r="DHN56" s="1332"/>
      <c r="DHO56" s="1332"/>
      <c r="DHP56" s="1332"/>
      <c r="DHQ56" s="1332"/>
      <c r="DHR56" s="1332"/>
      <c r="DHS56" s="1332"/>
      <c r="DHT56" s="1332"/>
      <c r="DHU56" s="1332"/>
      <c r="DHV56" s="1332"/>
      <c r="DHW56" s="1332"/>
      <c r="DHX56" s="1332"/>
      <c r="DHY56" s="1332"/>
      <c r="DHZ56" s="1332"/>
      <c r="DIA56" s="1332"/>
      <c r="DIB56" s="1332"/>
      <c r="DIC56" s="1332"/>
      <c r="DID56" s="1332"/>
      <c r="DIE56" s="1332"/>
      <c r="DIF56" s="1332"/>
      <c r="DIG56" s="1332"/>
      <c r="DIH56" s="1332"/>
      <c r="DII56" s="1332"/>
      <c r="DIJ56" s="1332"/>
      <c r="DIK56" s="1332"/>
      <c r="DIL56" s="1332"/>
      <c r="DIM56" s="1332"/>
      <c r="DIN56" s="1332"/>
      <c r="DIO56" s="1332"/>
      <c r="DIP56" s="1332"/>
      <c r="DIQ56" s="1332"/>
      <c r="DIR56" s="1332"/>
      <c r="DIS56" s="1332"/>
      <c r="DIT56" s="1332"/>
      <c r="DIU56" s="1332"/>
      <c r="DIV56" s="1332"/>
      <c r="DIW56" s="1332"/>
      <c r="DIX56" s="1332"/>
      <c r="DIY56" s="1332"/>
      <c r="DIZ56" s="1332"/>
      <c r="DJA56" s="1332"/>
      <c r="DJB56" s="1332"/>
      <c r="DJC56" s="1332"/>
      <c r="DJD56" s="1332"/>
      <c r="DJE56" s="1332"/>
      <c r="DJF56" s="1332"/>
      <c r="DJG56" s="1332"/>
      <c r="DJH56" s="1332"/>
      <c r="DJI56" s="1332"/>
      <c r="DJJ56" s="1332"/>
      <c r="DJK56" s="1332"/>
      <c r="DJL56" s="1332"/>
      <c r="DJM56" s="1332"/>
      <c r="DJN56" s="1332"/>
      <c r="DJO56" s="1332"/>
      <c r="DJP56" s="1332"/>
      <c r="DJQ56" s="1332"/>
      <c r="DJR56" s="1332"/>
      <c r="DJS56" s="1332"/>
      <c r="DJT56" s="1332"/>
      <c r="DJU56" s="1332"/>
      <c r="DJV56" s="1332"/>
      <c r="DJW56" s="1332"/>
      <c r="DJX56" s="1332"/>
      <c r="DJY56" s="1332"/>
      <c r="DJZ56" s="1332"/>
      <c r="DKA56" s="1332"/>
      <c r="DKB56" s="1332"/>
      <c r="DKC56" s="1332"/>
      <c r="DKD56" s="1332"/>
      <c r="DKE56" s="1332"/>
      <c r="DKF56" s="1332"/>
      <c r="DKG56" s="1332"/>
      <c r="DKH56" s="1332"/>
      <c r="DKI56" s="1332"/>
      <c r="DKJ56" s="1332"/>
      <c r="DKK56" s="1332"/>
      <c r="DKL56" s="1332"/>
      <c r="DKM56" s="1332"/>
      <c r="DKN56" s="1332"/>
      <c r="DKO56" s="1332"/>
      <c r="DKP56" s="1332"/>
      <c r="DKQ56" s="1332"/>
      <c r="DKR56" s="1332"/>
      <c r="DKS56" s="1332"/>
      <c r="DKT56" s="1332"/>
      <c r="DKU56" s="1332"/>
      <c r="DKV56" s="1332"/>
      <c r="DKW56" s="1332"/>
      <c r="DKX56" s="1332"/>
      <c r="DKY56" s="1332"/>
      <c r="DKZ56" s="1332"/>
      <c r="DLA56" s="1332"/>
      <c r="DLB56" s="1332"/>
      <c r="DLC56" s="1332"/>
      <c r="DLD56" s="1332"/>
      <c r="DLE56" s="1332"/>
      <c r="DLF56" s="1332"/>
      <c r="DLG56" s="1332"/>
      <c r="DLH56" s="1332"/>
      <c r="DLI56" s="1332"/>
      <c r="DLJ56" s="1332"/>
      <c r="DLK56" s="1332"/>
      <c r="DLL56" s="1332"/>
      <c r="DLM56" s="1332"/>
      <c r="DLN56" s="1332"/>
      <c r="DLO56" s="1332"/>
      <c r="DLP56" s="1332"/>
      <c r="DLQ56" s="1332"/>
      <c r="DLR56" s="1332"/>
      <c r="DLS56" s="1332"/>
      <c r="DLT56" s="1332"/>
      <c r="DLU56" s="1332"/>
      <c r="DLV56" s="1332"/>
      <c r="DLW56" s="1332"/>
      <c r="DLX56" s="1332"/>
      <c r="DLY56" s="1332"/>
      <c r="DLZ56" s="1332"/>
      <c r="DMA56" s="1332"/>
      <c r="DMB56" s="1332"/>
      <c r="DMC56" s="1332"/>
      <c r="DMD56" s="1332"/>
      <c r="DME56" s="1332"/>
      <c r="DMF56" s="1332"/>
      <c r="DMG56" s="1332"/>
      <c r="DMH56" s="1332"/>
      <c r="DMI56" s="1332"/>
      <c r="DMJ56" s="1332"/>
      <c r="DMK56" s="1332"/>
      <c r="DML56" s="1332"/>
      <c r="DMM56" s="1332"/>
      <c r="DMN56" s="1332"/>
      <c r="DMO56" s="1332"/>
      <c r="DMP56" s="1332"/>
      <c r="DMQ56" s="1332"/>
      <c r="DMR56" s="1332"/>
      <c r="DMS56" s="1332"/>
      <c r="DMT56" s="1332"/>
      <c r="DMU56" s="1332"/>
      <c r="DMV56" s="1332"/>
      <c r="DMW56" s="1332"/>
      <c r="DMX56" s="1332"/>
      <c r="DMY56" s="1332"/>
      <c r="DMZ56" s="1332"/>
      <c r="DNA56" s="1332"/>
      <c r="DNB56" s="1332"/>
      <c r="DNC56" s="1332"/>
      <c r="DND56" s="1332"/>
      <c r="DNE56" s="1332"/>
      <c r="DNF56" s="1332"/>
      <c r="DNG56" s="1332"/>
      <c r="DNH56" s="1332"/>
      <c r="DNI56" s="1332"/>
      <c r="DNJ56" s="1332"/>
      <c r="DNK56" s="1332"/>
      <c r="DNL56" s="1332"/>
      <c r="DNM56" s="1332"/>
      <c r="DNN56" s="1332"/>
      <c r="DNO56" s="1332"/>
      <c r="DNP56" s="1332"/>
      <c r="DNQ56" s="1332"/>
      <c r="DNR56" s="1332"/>
      <c r="DNS56" s="1332"/>
      <c r="DNT56" s="1332"/>
      <c r="DNU56" s="1332"/>
      <c r="DNV56" s="1332"/>
      <c r="DNW56" s="1332"/>
      <c r="DNX56" s="1332"/>
      <c r="DNY56" s="1332"/>
      <c r="DNZ56" s="1332"/>
      <c r="DOA56" s="1332"/>
      <c r="DOB56" s="1332"/>
      <c r="DOC56" s="1332"/>
      <c r="DOD56" s="1332"/>
      <c r="DOE56" s="1332"/>
      <c r="DOF56" s="1332"/>
      <c r="DOG56" s="1332"/>
      <c r="DOH56" s="1332"/>
      <c r="DOI56" s="1332"/>
      <c r="DOJ56" s="1332"/>
      <c r="DOK56" s="1332"/>
      <c r="DOL56" s="1332"/>
      <c r="DOM56" s="1332"/>
      <c r="DON56" s="1332"/>
      <c r="DOO56" s="1332"/>
      <c r="DOP56" s="1332"/>
      <c r="DOQ56" s="1332"/>
      <c r="DOR56" s="1332"/>
      <c r="DOS56" s="1332"/>
      <c r="DOT56" s="1332"/>
      <c r="DOU56" s="1332"/>
      <c r="DOV56" s="1332"/>
      <c r="DOW56" s="1332"/>
      <c r="DOX56" s="1332"/>
      <c r="DOY56" s="1332"/>
      <c r="DOZ56" s="1332"/>
      <c r="DPA56" s="1332"/>
      <c r="DPB56" s="1332"/>
      <c r="DPC56" s="1332"/>
      <c r="DPD56" s="1332"/>
      <c r="DPE56" s="1332"/>
      <c r="DPF56" s="1332"/>
      <c r="DPG56" s="1332"/>
      <c r="DPH56" s="1332"/>
      <c r="DPI56" s="1332"/>
      <c r="DPJ56" s="1332"/>
      <c r="DPK56" s="1332"/>
      <c r="DPL56" s="1332"/>
      <c r="DPM56" s="1332"/>
      <c r="DPN56" s="1332"/>
      <c r="DPO56" s="1332"/>
      <c r="DPP56" s="1332"/>
      <c r="DPQ56" s="1332"/>
      <c r="DPR56" s="1332"/>
      <c r="DPS56" s="1332"/>
      <c r="DPT56" s="1332"/>
      <c r="DPU56" s="1332"/>
      <c r="DPV56" s="1332"/>
      <c r="DPW56" s="1332"/>
      <c r="DPX56" s="1332"/>
      <c r="DPY56" s="1332"/>
      <c r="DPZ56" s="1332"/>
      <c r="DQA56" s="1332"/>
      <c r="DQB56" s="1332"/>
      <c r="DQC56" s="1332"/>
      <c r="DQD56" s="1332"/>
      <c r="DQE56" s="1332"/>
      <c r="DQF56" s="1332"/>
      <c r="DQG56" s="1332"/>
      <c r="DQH56" s="1332"/>
      <c r="DQI56" s="1332"/>
      <c r="DQJ56" s="1332"/>
      <c r="DQK56" s="1332"/>
      <c r="DQL56" s="1332"/>
      <c r="DQM56" s="1332"/>
      <c r="DQN56" s="1332"/>
      <c r="DQO56" s="1332"/>
      <c r="DQP56" s="1332"/>
      <c r="DQQ56" s="1332"/>
      <c r="DQR56" s="1332"/>
      <c r="DQS56" s="1332"/>
      <c r="DQT56" s="1332"/>
      <c r="DQU56" s="1332"/>
      <c r="DQV56" s="1332"/>
      <c r="DQW56" s="1332"/>
      <c r="DQX56" s="1332"/>
      <c r="DQY56" s="1332"/>
      <c r="DQZ56" s="1332"/>
      <c r="DRA56" s="1332"/>
      <c r="DRB56" s="1332"/>
      <c r="DRC56" s="1332"/>
      <c r="DRD56" s="1332"/>
      <c r="DRE56" s="1332"/>
      <c r="DRF56" s="1332"/>
      <c r="DRG56" s="1332"/>
      <c r="DRH56" s="1332"/>
      <c r="DRI56" s="1332"/>
      <c r="DRJ56" s="1332"/>
      <c r="DRK56" s="1332"/>
      <c r="DRL56" s="1332"/>
      <c r="DRM56" s="1332"/>
      <c r="DRN56" s="1332"/>
      <c r="DRO56" s="1332"/>
      <c r="DRP56" s="1332"/>
      <c r="DRQ56" s="1332"/>
      <c r="DRR56" s="1332"/>
      <c r="DRS56" s="1332"/>
      <c r="DRT56" s="1332"/>
      <c r="DRU56" s="1332"/>
      <c r="DRV56" s="1332"/>
      <c r="DRW56" s="1332"/>
      <c r="DRX56" s="1332"/>
      <c r="DRY56" s="1332"/>
      <c r="DRZ56" s="1332"/>
      <c r="DSA56" s="1332"/>
      <c r="DSB56" s="1332"/>
      <c r="DSC56" s="1332"/>
      <c r="DSD56" s="1332"/>
      <c r="DSE56" s="1332"/>
      <c r="DSF56" s="1332"/>
      <c r="DSG56" s="1332"/>
      <c r="DSH56" s="1332"/>
      <c r="DSI56" s="1332"/>
      <c r="DSJ56" s="1332"/>
      <c r="DSK56" s="1332"/>
      <c r="DSL56" s="1332"/>
      <c r="DSM56" s="1332"/>
      <c r="DSN56" s="1332"/>
      <c r="DSO56" s="1332"/>
      <c r="DSP56" s="1332"/>
      <c r="DSQ56" s="1332"/>
      <c r="DSR56" s="1332"/>
      <c r="DSS56" s="1332"/>
      <c r="DST56" s="1332"/>
      <c r="DSU56" s="1332"/>
      <c r="DSV56" s="1332"/>
      <c r="DSW56" s="1332"/>
      <c r="DSX56" s="1332"/>
      <c r="DSY56" s="1332"/>
      <c r="DSZ56" s="1332"/>
      <c r="DTA56" s="1332"/>
      <c r="DTB56" s="1332"/>
      <c r="DTC56" s="1332"/>
      <c r="DTD56" s="1332"/>
      <c r="DTE56" s="1332"/>
      <c r="DTF56" s="1332"/>
      <c r="DTG56" s="1332"/>
      <c r="DTH56" s="1332"/>
      <c r="DTI56" s="1332"/>
      <c r="DTJ56" s="1332"/>
      <c r="DTK56" s="1332"/>
      <c r="DTL56" s="1332"/>
      <c r="DTM56" s="1332"/>
      <c r="DTN56" s="1332"/>
      <c r="DTO56" s="1332"/>
      <c r="DTP56" s="1332"/>
      <c r="DTQ56" s="1332"/>
      <c r="DTR56" s="1332"/>
      <c r="DTS56" s="1332"/>
      <c r="DTT56" s="1332"/>
      <c r="DTU56" s="1332"/>
      <c r="DTV56" s="1332"/>
      <c r="DTW56" s="1332"/>
      <c r="DTX56" s="1332"/>
      <c r="DTY56" s="1332"/>
      <c r="DTZ56" s="1332"/>
      <c r="DUA56" s="1332"/>
      <c r="DUB56" s="1332"/>
      <c r="DUC56" s="1332"/>
      <c r="DUD56" s="1332"/>
      <c r="DUE56" s="1332"/>
      <c r="DUF56" s="1332"/>
      <c r="DUG56" s="1332"/>
      <c r="DUH56" s="1332"/>
      <c r="DUI56" s="1332"/>
      <c r="DUJ56" s="1332"/>
      <c r="DUK56" s="1332"/>
      <c r="DUL56" s="1332"/>
      <c r="DUM56" s="1332"/>
      <c r="DUN56" s="1332"/>
      <c r="DUO56" s="1332"/>
      <c r="DUP56" s="1332"/>
      <c r="DUQ56" s="1332"/>
      <c r="DUR56" s="1332"/>
      <c r="DUS56" s="1332"/>
      <c r="DUT56" s="1332"/>
      <c r="DUU56" s="1332"/>
      <c r="DUV56" s="1332"/>
      <c r="DUW56" s="1332"/>
      <c r="DUX56" s="1332"/>
      <c r="DUY56" s="1332"/>
      <c r="DUZ56" s="1332"/>
      <c r="DVA56" s="1332"/>
      <c r="DVB56" s="1332"/>
      <c r="DVC56" s="1332"/>
      <c r="DVD56" s="1332"/>
      <c r="DVE56" s="1332"/>
      <c r="DVF56" s="1332"/>
      <c r="DVG56" s="1332"/>
      <c r="DVH56" s="1332"/>
      <c r="DVI56" s="1332"/>
      <c r="DVJ56" s="1332"/>
      <c r="DVK56" s="1332"/>
      <c r="DVL56" s="1332"/>
      <c r="DVM56" s="1332"/>
      <c r="DVN56" s="1332"/>
      <c r="DVO56" s="1332"/>
      <c r="DVP56" s="1332"/>
      <c r="DVQ56" s="1332"/>
      <c r="DVR56" s="1332"/>
      <c r="DVS56" s="1332"/>
      <c r="DVT56" s="1332"/>
      <c r="DVU56" s="1332"/>
      <c r="DVV56" s="1332"/>
      <c r="DVW56" s="1332"/>
      <c r="DVX56" s="1332"/>
      <c r="DVY56" s="1332"/>
      <c r="DVZ56" s="1332"/>
      <c r="DWA56" s="1332"/>
      <c r="DWB56" s="1332"/>
      <c r="DWC56" s="1332"/>
      <c r="DWD56" s="1332"/>
      <c r="DWE56" s="1332"/>
      <c r="DWF56" s="1332"/>
      <c r="DWG56" s="1332"/>
      <c r="DWH56" s="1332"/>
      <c r="DWI56" s="1332"/>
      <c r="DWJ56" s="1332"/>
      <c r="DWK56" s="1332"/>
      <c r="DWL56" s="1332"/>
      <c r="DWM56" s="1332"/>
      <c r="DWN56" s="1332"/>
      <c r="DWO56" s="1332"/>
      <c r="DWP56" s="1332"/>
      <c r="DWQ56" s="1332"/>
      <c r="DWR56" s="1332"/>
      <c r="DWS56" s="1332"/>
      <c r="DWT56" s="1332"/>
      <c r="DWU56" s="1332"/>
      <c r="DWV56" s="1332"/>
      <c r="DWW56" s="1332"/>
      <c r="DWX56" s="1332"/>
      <c r="DWY56" s="1332"/>
      <c r="DWZ56" s="1332"/>
      <c r="DXA56" s="1332"/>
      <c r="DXB56" s="1332"/>
      <c r="DXC56" s="1332"/>
      <c r="DXD56" s="1332"/>
      <c r="DXE56" s="1332"/>
      <c r="DXF56" s="1332"/>
      <c r="DXG56" s="1332"/>
      <c r="DXH56" s="1332"/>
      <c r="DXI56" s="1332"/>
      <c r="DXJ56" s="1332"/>
      <c r="DXK56" s="1332"/>
      <c r="DXL56" s="1332"/>
      <c r="DXM56" s="1332"/>
      <c r="DXN56" s="1332"/>
      <c r="DXO56" s="1332"/>
      <c r="DXP56" s="1332"/>
      <c r="DXQ56" s="1332"/>
      <c r="DXR56" s="1332"/>
      <c r="DXS56" s="1332"/>
      <c r="DXT56" s="1332"/>
      <c r="DXU56" s="1332"/>
      <c r="DXV56" s="1332"/>
      <c r="DXW56" s="1332"/>
      <c r="DXX56" s="1332"/>
      <c r="DXY56" s="1332"/>
      <c r="DXZ56" s="1332"/>
      <c r="DYA56" s="1332"/>
      <c r="DYB56" s="1332"/>
      <c r="DYC56" s="1332"/>
      <c r="DYD56" s="1332"/>
      <c r="DYE56" s="1332"/>
      <c r="DYF56" s="1332"/>
      <c r="DYG56" s="1332"/>
      <c r="DYH56" s="1332"/>
      <c r="DYI56" s="1332"/>
      <c r="DYJ56" s="1332"/>
      <c r="DYK56" s="1332"/>
      <c r="DYL56" s="1332"/>
      <c r="DYM56" s="1332"/>
      <c r="DYN56" s="1332"/>
      <c r="DYO56" s="1332"/>
      <c r="DYP56" s="1332"/>
      <c r="DYQ56" s="1332"/>
      <c r="DYR56" s="1332"/>
      <c r="DYS56" s="1332"/>
      <c r="DYT56" s="1332"/>
      <c r="DYU56" s="1332"/>
      <c r="DYV56" s="1332"/>
      <c r="DYW56" s="1332"/>
      <c r="DYX56" s="1332"/>
      <c r="DYY56" s="1332"/>
      <c r="DYZ56" s="1332"/>
      <c r="DZA56" s="1332"/>
      <c r="DZB56" s="1332"/>
      <c r="DZC56" s="1332"/>
      <c r="DZD56" s="1332"/>
      <c r="DZE56" s="1332"/>
      <c r="DZF56" s="1332"/>
      <c r="DZG56" s="1332"/>
      <c r="DZH56" s="1332"/>
      <c r="DZI56" s="1332"/>
      <c r="DZJ56" s="1332"/>
      <c r="DZK56" s="1332"/>
      <c r="DZL56" s="1332"/>
      <c r="DZM56" s="1332"/>
      <c r="DZN56" s="1332"/>
      <c r="DZO56" s="1332"/>
      <c r="DZP56" s="1332"/>
      <c r="DZQ56" s="1332"/>
      <c r="DZR56" s="1332"/>
      <c r="DZS56" s="1332"/>
      <c r="DZT56" s="1332"/>
      <c r="DZU56" s="1332"/>
      <c r="DZV56" s="1332"/>
      <c r="DZW56" s="1332"/>
      <c r="DZX56" s="1332"/>
      <c r="DZY56" s="1332"/>
      <c r="DZZ56" s="1332"/>
      <c r="EAA56" s="1332"/>
      <c r="EAB56" s="1332"/>
      <c r="EAC56" s="1332"/>
      <c r="EAD56" s="1332"/>
      <c r="EAE56" s="1332"/>
      <c r="EAF56" s="1332"/>
      <c r="EAG56" s="1332"/>
      <c r="EAH56" s="1332"/>
      <c r="EAI56" s="1332"/>
      <c r="EAJ56" s="1332"/>
      <c r="EAK56" s="1332"/>
      <c r="EAL56" s="1332"/>
      <c r="EAM56" s="1332"/>
      <c r="EAN56" s="1332"/>
      <c r="EAO56" s="1332"/>
      <c r="EAP56" s="1332"/>
      <c r="EAQ56" s="1332"/>
      <c r="EAR56" s="1332"/>
      <c r="EAS56" s="1332"/>
      <c r="EAT56" s="1332"/>
      <c r="EAU56" s="1332"/>
      <c r="EAV56" s="1332"/>
      <c r="EAW56" s="1332"/>
      <c r="EAX56" s="1332"/>
      <c r="EAY56" s="1332"/>
      <c r="EAZ56" s="1332"/>
      <c r="EBA56" s="1332"/>
      <c r="EBB56" s="1332"/>
      <c r="EBC56" s="1332"/>
      <c r="EBD56" s="1332"/>
      <c r="EBE56" s="1332"/>
      <c r="EBF56" s="1332"/>
      <c r="EBG56" s="1332"/>
      <c r="EBH56" s="1332"/>
      <c r="EBI56" s="1332"/>
      <c r="EBJ56" s="1332"/>
      <c r="EBK56" s="1332"/>
      <c r="EBL56" s="1332"/>
      <c r="EBM56" s="1332"/>
      <c r="EBN56" s="1332"/>
      <c r="EBO56" s="1332"/>
      <c r="EBP56" s="1332"/>
      <c r="EBQ56" s="1332"/>
      <c r="EBR56" s="1332"/>
      <c r="EBS56" s="1332"/>
      <c r="EBT56" s="1332"/>
      <c r="EBU56" s="1332"/>
      <c r="EBV56" s="1332"/>
      <c r="EBW56" s="1332"/>
      <c r="EBX56" s="1332"/>
      <c r="EBY56" s="1332"/>
      <c r="EBZ56" s="1332"/>
      <c r="ECA56" s="1332"/>
      <c r="ECB56" s="1332"/>
      <c r="ECC56" s="1332"/>
      <c r="ECD56" s="1332"/>
      <c r="ECE56" s="1332"/>
      <c r="ECF56" s="1332"/>
      <c r="ECG56" s="1332"/>
      <c r="ECH56" s="1332"/>
      <c r="ECI56" s="1332"/>
      <c r="ECJ56" s="1332"/>
      <c r="ECK56" s="1332"/>
      <c r="ECL56" s="1332"/>
      <c r="ECM56" s="1332"/>
      <c r="ECN56" s="1332"/>
      <c r="ECO56" s="1332"/>
      <c r="ECP56" s="1332"/>
      <c r="ECQ56" s="1332"/>
      <c r="ECR56" s="1332"/>
      <c r="ECS56" s="1332"/>
      <c r="ECT56" s="1332"/>
      <c r="ECU56" s="1332"/>
      <c r="ECV56" s="1332"/>
      <c r="ECW56" s="1332"/>
      <c r="ECX56" s="1332"/>
      <c r="ECY56" s="1332"/>
      <c r="ECZ56" s="1332"/>
      <c r="EDA56" s="1332"/>
      <c r="EDB56" s="1332"/>
      <c r="EDC56" s="1332"/>
      <c r="EDD56" s="1332"/>
      <c r="EDE56" s="1332"/>
      <c r="EDF56" s="1332"/>
      <c r="EDG56" s="1332"/>
      <c r="EDH56" s="1332"/>
      <c r="EDI56" s="1332"/>
      <c r="EDJ56" s="1332"/>
      <c r="EDK56" s="1332"/>
      <c r="EDL56" s="1332"/>
      <c r="EDM56" s="1332"/>
      <c r="EDN56" s="1332"/>
      <c r="EDO56" s="1332"/>
      <c r="EDP56" s="1332"/>
      <c r="EDQ56" s="1332"/>
      <c r="EDR56" s="1332"/>
      <c r="EDS56" s="1332"/>
      <c r="EDT56" s="1332"/>
      <c r="EDU56" s="1332"/>
      <c r="EDV56" s="1332"/>
      <c r="EDW56" s="1332"/>
      <c r="EDX56" s="1332"/>
      <c r="EDY56" s="1332"/>
      <c r="EDZ56" s="1332"/>
      <c r="EEA56" s="1332"/>
      <c r="EEB56" s="1332"/>
      <c r="EEC56" s="1332"/>
      <c r="EED56" s="1332"/>
      <c r="EEE56" s="1332"/>
      <c r="EEF56" s="1332"/>
      <c r="EEG56" s="1332"/>
      <c r="EEH56" s="1332"/>
      <c r="EEI56" s="1332"/>
      <c r="EEJ56" s="1332"/>
      <c r="EEK56" s="1332"/>
      <c r="EEL56" s="1332"/>
      <c r="EEM56" s="1332"/>
      <c r="EEN56" s="1332"/>
      <c r="EEO56" s="1332"/>
      <c r="EEP56" s="1332"/>
      <c r="EEQ56" s="1332"/>
      <c r="EER56" s="1332"/>
      <c r="EES56" s="1332"/>
      <c r="EET56" s="1332"/>
      <c r="EEU56" s="1332"/>
      <c r="EEV56" s="1332"/>
      <c r="EEW56" s="1332"/>
      <c r="EEX56" s="1332"/>
      <c r="EEY56" s="1332"/>
      <c r="EEZ56" s="1332"/>
      <c r="EFA56" s="1332"/>
      <c r="EFB56" s="1332"/>
      <c r="EFC56" s="1332"/>
      <c r="EFD56" s="1332"/>
      <c r="EFE56" s="1332"/>
      <c r="EFF56" s="1332"/>
      <c r="EFG56" s="1332"/>
      <c r="EFH56" s="1332"/>
      <c r="EFI56" s="1332"/>
      <c r="EFJ56" s="1332"/>
      <c r="EFK56" s="1332"/>
      <c r="EFL56" s="1332"/>
      <c r="EFM56" s="1332"/>
      <c r="EFN56" s="1332"/>
      <c r="EFO56" s="1332"/>
      <c r="EFP56" s="1332"/>
      <c r="EFQ56" s="1332"/>
      <c r="EFR56" s="1332"/>
      <c r="EFS56" s="1332"/>
      <c r="EFT56" s="1332"/>
      <c r="EFU56" s="1332"/>
      <c r="EFV56" s="1332"/>
      <c r="EFW56" s="1332"/>
      <c r="EFX56" s="1332"/>
      <c r="EFY56" s="1332"/>
      <c r="EFZ56" s="1332"/>
      <c r="EGA56" s="1332"/>
      <c r="EGB56" s="1332"/>
      <c r="EGC56" s="1332"/>
      <c r="EGD56" s="1332"/>
      <c r="EGE56" s="1332"/>
      <c r="EGF56" s="1332"/>
      <c r="EGG56" s="1332"/>
      <c r="EGH56" s="1332"/>
      <c r="EGI56" s="1332"/>
      <c r="EGJ56" s="1332"/>
      <c r="EGK56" s="1332"/>
      <c r="EGL56" s="1332"/>
      <c r="EGM56" s="1332"/>
      <c r="EGN56" s="1332"/>
      <c r="EGO56" s="1332"/>
      <c r="EGP56" s="1332"/>
      <c r="EGQ56" s="1332"/>
      <c r="EGR56" s="1332"/>
      <c r="EGS56" s="1332"/>
      <c r="EGT56" s="1332"/>
      <c r="EGU56" s="1332"/>
      <c r="EGV56" s="1332"/>
      <c r="EGW56" s="1332"/>
      <c r="EGX56" s="1332"/>
      <c r="EGY56" s="1332"/>
      <c r="EGZ56" s="1332"/>
      <c r="EHA56" s="1332"/>
      <c r="EHB56" s="1332"/>
      <c r="EHC56" s="1332"/>
      <c r="EHD56" s="1332"/>
      <c r="EHE56" s="1332"/>
      <c r="EHF56" s="1332"/>
      <c r="EHG56" s="1332"/>
      <c r="EHH56" s="1332"/>
      <c r="EHI56" s="1332"/>
      <c r="EHJ56" s="1332"/>
      <c r="EHK56" s="1332"/>
      <c r="EHL56" s="1332"/>
      <c r="EHM56" s="1332"/>
      <c r="EHN56" s="1332"/>
      <c r="EHO56" s="1332"/>
      <c r="EHP56" s="1332"/>
      <c r="EHQ56" s="1332"/>
      <c r="EHR56" s="1332"/>
      <c r="EHS56" s="1332"/>
      <c r="EHT56" s="1332"/>
      <c r="EHU56" s="1332"/>
      <c r="EHV56" s="1332"/>
      <c r="EHW56" s="1332"/>
      <c r="EHX56" s="1332"/>
      <c r="EHY56" s="1332"/>
      <c r="EHZ56" s="1332"/>
      <c r="EIA56" s="1332"/>
      <c r="EIB56" s="1332"/>
      <c r="EIC56" s="1332"/>
      <c r="EID56" s="1332"/>
      <c r="EIE56" s="1332"/>
      <c r="EIF56" s="1332"/>
      <c r="EIG56" s="1332"/>
      <c r="EIH56" s="1332"/>
      <c r="EII56" s="1332"/>
      <c r="EIJ56" s="1332"/>
      <c r="EIK56" s="1332"/>
      <c r="EIL56" s="1332"/>
      <c r="EIM56" s="1332"/>
      <c r="EIN56" s="1332"/>
      <c r="EIO56" s="1332"/>
      <c r="EIP56" s="1332"/>
      <c r="EIQ56" s="1332"/>
      <c r="EIR56" s="1332"/>
      <c r="EIS56" s="1332"/>
      <c r="EIT56" s="1332"/>
      <c r="EIU56" s="1332"/>
      <c r="EIV56" s="1332"/>
      <c r="EIW56" s="1332"/>
      <c r="EIX56" s="1332"/>
      <c r="EIY56" s="1332"/>
      <c r="EIZ56" s="1332"/>
      <c r="EJA56" s="1332"/>
      <c r="EJB56" s="1332"/>
      <c r="EJC56" s="1332"/>
      <c r="EJD56" s="1332"/>
      <c r="EJE56" s="1332"/>
      <c r="EJF56" s="1332"/>
      <c r="EJG56" s="1332"/>
      <c r="EJH56" s="1332"/>
      <c r="EJI56" s="1332"/>
      <c r="EJJ56" s="1332"/>
      <c r="EJK56" s="1332"/>
      <c r="EJL56" s="1332"/>
      <c r="EJM56" s="1332"/>
      <c r="EJN56" s="1332"/>
      <c r="EJO56" s="1332"/>
      <c r="EJP56" s="1332"/>
      <c r="EJQ56" s="1332"/>
      <c r="EJR56" s="1332"/>
      <c r="EJS56" s="1332"/>
      <c r="EJT56" s="1332"/>
      <c r="EJU56" s="1332"/>
      <c r="EJV56" s="1332"/>
      <c r="EJW56" s="1332"/>
      <c r="EJX56" s="1332"/>
      <c r="EJY56" s="1332"/>
      <c r="EJZ56" s="1332"/>
      <c r="EKA56" s="1332"/>
      <c r="EKB56" s="1332"/>
      <c r="EKC56" s="1332"/>
      <c r="EKD56" s="1332"/>
      <c r="EKE56" s="1332"/>
      <c r="EKF56" s="1332"/>
      <c r="EKG56" s="1332"/>
      <c r="EKH56" s="1332"/>
      <c r="EKI56" s="1332"/>
      <c r="EKJ56" s="1332"/>
      <c r="EKK56" s="1332"/>
      <c r="EKL56" s="1332"/>
      <c r="EKM56" s="1332"/>
      <c r="EKN56" s="1332"/>
      <c r="EKO56" s="1332"/>
      <c r="EKP56" s="1332"/>
      <c r="EKQ56" s="1332"/>
      <c r="EKR56" s="1332"/>
      <c r="EKS56" s="1332"/>
      <c r="EKT56" s="1332"/>
      <c r="EKU56" s="1332"/>
      <c r="EKV56" s="1332"/>
      <c r="EKW56" s="1332"/>
      <c r="EKX56" s="1332"/>
      <c r="EKY56" s="1332"/>
      <c r="EKZ56" s="1332"/>
      <c r="ELA56" s="1332"/>
      <c r="ELB56" s="1332"/>
      <c r="ELC56" s="1332"/>
      <c r="ELD56" s="1332"/>
      <c r="ELE56" s="1332"/>
      <c r="ELF56" s="1332"/>
      <c r="ELG56" s="1332"/>
      <c r="ELH56" s="1332"/>
      <c r="ELI56" s="1332"/>
      <c r="ELJ56" s="1332"/>
      <c r="ELK56" s="1332"/>
      <c r="ELL56" s="1332"/>
      <c r="ELM56" s="1332"/>
      <c r="ELN56" s="1332"/>
      <c r="ELO56" s="1332"/>
      <c r="ELP56" s="1332"/>
      <c r="ELQ56" s="1332"/>
      <c r="ELR56" s="1332"/>
      <c r="ELS56" s="1332"/>
      <c r="ELT56" s="1332"/>
      <c r="ELU56" s="1332"/>
      <c r="ELV56" s="1332"/>
      <c r="ELW56" s="1332"/>
      <c r="ELX56" s="1332"/>
      <c r="ELY56" s="1332"/>
      <c r="ELZ56" s="1332"/>
      <c r="EMA56" s="1332"/>
      <c r="EMB56" s="1332"/>
      <c r="EMC56" s="1332"/>
      <c r="EMD56" s="1332"/>
      <c r="EME56" s="1332"/>
      <c r="EMF56" s="1332"/>
      <c r="EMG56" s="1332"/>
      <c r="EMH56" s="1332"/>
      <c r="EMI56" s="1332"/>
      <c r="EMJ56" s="1332"/>
      <c r="EMK56" s="1332"/>
      <c r="EML56" s="1332"/>
      <c r="EMM56" s="1332"/>
      <c r="EMN56" s="1332"/>
      <c r="EMO56" s="1332"/>
      <c r="EMP56" s="1332"/>
      <c r="EMQ56" s="1332"/>
      <c r="EMR56" s="1332"/>
      <c r="EMS56" s="1332"/>
      <c r="EMT56" s="1332"/>
      <c r="EMU56" s="1332"/>
      <c r="EMV56" s="1332"/>
      <c r="EMW56" s="1332"/>
      <c r="EMX56" s="1332"/>
      <c r="EMY56" s="1332"/>
      <c r="EMZ56" s="1332"/>
      <c r="ENA56" s="1332"/>
      <c r="ENB56" s="1332"/>
      <c r="ENC56" s="1332"/>
      <c r="END56" s="1332"/>
      <c r="ENE56" s="1332"/>
      <c r="ENF56" s="1332"/>
      <c r="ENG56" s="1332"/>
      <c r="ENH56" s="1332"/>
      <c r="ENI56" s="1332"/>
      <c r="ENJ56" s="1332"/>
      <c r="ENK56" s="1332"/>
      <c r="ENL56" s="1332"/>
      <c r="ENM56" s="1332"/>
      <c r="ENN56" s="1332"/>
      <c r="ENO56" s="1332"/>
      <c r="ENP56" s="1332"/>
      <c r="ENQ56" s="1332"/>
      <c r="ENR56" s="1332"/>
      <c r="ENS56" s="1332"/>
      <c r="ENT56" s="1332"/>
      <c r="ENU56" s="1332"/>
      <c r="ENV56" s="1332"/>
      <c r="ENW56" s="1332"/>
      <c r="ENX56" s="1332"/>
      <c r="ENY56" s="1332"/>
      <c r="ENZ56" s="1332"/>
      <c r="EOA56" s="1332"/>
      <c r="EOB56" s="1332"/>
      <c r="EOC56" s="1332"/>
      <c r="EOD56" s="1332"/>
      <c r="EOE56" s="1332"/>
      <c r="EOF56" s="1332"/>
      <c r="EOG56" s="1332"/>
      <c r="EOH56" s="1332"/>
      <c r="EOI56" s="1332"/>
      <c r="EOJ56" s="1332"/>
      <c r="EOK56" s="1332"/>
      <c r="EOL56" s="1332"/>
      <c r="EOM56" s="1332"/>
      <c r="EON56" s="1332"/>
      <c r="EOO56" s="1332"/>
      <c r="EOP56" s="1332"/>
      <c r="EOQ56" s="1332"/>
      <c r="EOR56" s="1332"/>
      <c r="EOS56" s="1332"/>
      <c r="EOT56" s="1332"/>
      <c r="EOU56" s="1332"/>
      <c r="EOV56" s="1332"/>
      <c r="EOW56" s="1332"/>
      <c r="EOX56" s="1332"/>
      <c r="EOY56" s="1332"/>
      <c r="EOZ56" s="1332"/>
      <c r="EPA56" s="1332"/>
      <c r="EPB56" s="1332"/>
      <c r="EPC56" s="1332"/>
      <c r="EPD56" s="1332"/>
      <c r="EPE56" s="1332"/>
      <c r="EPF56" s="1332"/>
      <c r="EPG56" s="1332"/>
      <c r="EPH56" s="1332"/>
      <c r="EPI56" s="1332"/>
      <c r="EPJ56" s="1332"/>
      <c r="EPK56" s="1332"/>
      <c r="EPL56" s="1332"/>
      <c r="EPM56" s="1332"/>
      <c r="EPN56" s="1332"/>
      <c r="EPO56" s="1332"/>
      <c r="EPP56" s="1332"/>
      <c r="EPQ56" s="1332"/>
      <c r="EPR56" s="1332"/>
      <c r="EPS56" s="1332"/>
      <c r="EPT56" s="1332"/>
      <c r="EPU56" s="1332"/>
      <c r="EPV56" s="1332"/>
      <c r="EPW56" s="1332"/>
      <c r="EPX56" s="1332"/>
      <c r="EPY56" s="1332"/>
      <c r="EPZ56" s="1332"/>
      <c r="EQA56" s="1332"/>
      <c r="EQB56" s="1332"/>
      <c r="EQC56" s="1332"/>
      <c r="EQD56" s="1332"/>
      <c r="EQE56" s="1332"/>
      <c r="EQF56" s="1332"/>
      <c r="EQG56" s="1332"/>
      <c r="EQH56" s="1332"/>
      <c r="EQI56" s="1332"/>
      <c r="EQJ56" s="1332"/>
      <c r="EQK56" s="1332"/>
      <c r="EQL56" s="1332"/>
      <c r="EQM56" s="1332"/>
      <c r="EQN56" s="1332"/>
      <c r="EQO56" s="1332"/>
      <c r="EQP56" s="1332"/>
      <c r="EQQ56" s="1332"/>
      <c r="EQR56" s="1332"/>
      <c r="EQS56" s="1332"/>
      <c r="EQT56" s="1332"/>
      <c r="EQU56" s="1332"/>
      <c r="EQV56" s="1332"/>
      <c r="EQW56" s="1332"/>
      <c r="EQX56" s="1332"/>
      <c r="EQY56" s="1332"/>
      <c r="EQZ56" s="1332"/>
      <c r="ERA56" s="1332"/>
      <c r="ERB56" s="1332"/>
      <c r="ERC56" s="1332"/>
      <c r="ERD56" s="1332"/>
      <c r="ERE56" s="1332"/>
      <c r="ERF56" s="1332"/>
      <c r="ERG56" s="1332"/>
      <c r="ERH56" s="1332"/>
      <c r="ERI56" s="1332"/>
      <c r="ERJ56" s="1332"/>
      <c r="ERK56" s="1332"/>
      <c r="ERL56" s="1332"/>
      <c r="ERM56" s="1332"/>
      <c r="ERN56" s="1332"/>
      <c r="ERO56" s="1332"/>
      <c r="ERP56" s="1332"/>
      <c r="ERQ56" s="1332"/>
      <c r="ERR56" s="1332"/>
      <c r="ERS56" s="1332"/>
      <c r="ERT56" s="1332"/>
      <c r="ERU56" s="1332"/>
      <c r="ERV56" s="1332"/>
      <c r="ERW56" s="1332"/>
      <c r="ERX56" s="1332"/>
      <c r="ERY56" s="1332"/>
      <c r="ERZ56" s="1332"/>
      <c r="ESA56" s="1332"/>
      <c r="ESB56" s="1332"/>
      <c r="ESC56" s="1332"/>
      <c r="ESD56" s="1332"/>
      <c r="ESE56" s="1332"/>
      <c r="ESF56" s="1332"/>
      <c r="ESG56" s="1332"/>
      <c r="ESH56" s="1332"/>
      <c r="ESI56" s="1332"/>
      <c r="ESJ56" s="1332"/>
      <c r="ESK56" s="1332"/>
      <c r="ESL56" s="1332"/>
      <c r="ESM56" s="1332"/>
      <c r="ESN56" s="1332"/>
      <c r="ESO56" s="1332"/>
      <c r="ESP56" s="1332"/>
      <c r="ESQ56" s="1332"/>
      <c r="ESR56" s="1332"/>
      <c r="ESS56" s="1332"/>
      <c r="EST56" s="1332"/>
      <c r="ESU56" s="1332"/>
      <c r="ESV56" s="1332"/>
      <c r="ESW56" s="1332"/>
      <c r="ESX56" s="1332"/>
      <c r="ESY56" s="1332"/>
      <c r="ESZ56" s="1332"/>
      <c r="ETA56" s="1332"/>
      <c r="ETB56" s="1332"/>
      <c r="ETC56" s="1332"/>
      <c r="ETD56" s="1332"/>
      <c r="ETE56" s="1332"/>
      <c r="ETF56" s="1332"/>
      <c r="ETG56" s="1332"/>
      <c r="ETH56" s="1332"/>
      <c r="ETI56" s="1332"/>
      <c r="ETJ56" s="1332"/>
      <c r="ETK56" s="1332"/>
      <c r="ETL56" s="1332"/>
      <c r="ETM56" s="1332"/>
      <c r="ETN56" s="1332"/>
      <c r="ETO56" s="1332"/>
      <c r="ETP56" s="1332"/>
      <c r="ETQ56" s="1332"/>
      <c r="ETR56" s="1332"/>
      <c r="ETS56" s="1332"/>
      <c r="ETT56" s="1332"/>
      <c r="ETU56" s="1332"/>
      <c r="ETV56" s="1332"/>
      <c r="ETW56" s="1332"/>
      <c r="ETX56" s="1332"/>
      <c r="ETY56" s="1332"/>
      <c r="ETZ56" s="1332"/>
      <c r="EUA56" s="1332"/>
      <c r="EUB56" s="1332"/>
      <c r="EUC56" s="1332"/>
      <c r="EUD56" s="1332"/>
      <c r="EUE56" s="1332"/>
      <c r="EUF56" s="1332"/>
      <c r="EUG56" s="1332"/>
      <c r="EUH56" s="1332"/>
      <c r="EUI56" s="1332"/>
      <c r="EUJ56" s="1332"/>
      <c r="EUK56" s="1332"/>
      <c r="EUL56" s="1332"/>
      <c r="EUM56" s="1332"/>
      <c r="EUN56" s="1332"/>
      <c r="EUO56" s="1332"/>
      <c r="EUP56" s="1332"/>
      <c r="EUQ56" s="1332"/>
      <c r="EUR56" s="1332"/>
      <c r="EUS56" s="1332"/>
      <c r="EUT56" s="1332"/>
      <c r="EUU56" s="1332"/>
      <c r="EUV56" s="1332"/>
      <c r="EUW56" s="1332"/>
      <c r="EUX56" s="1332"/>
      <c r="EUY56" s="1332"/>
      <c r="EUZ56" s="1332"/>
      <c r="EVA56" s="1332"/>
      <c r="EVB56" s="1332"/>
      <c r="EVC56" s="1332"/>
      <c r="EVD56" s="1332"/>
      <c r="EVE56" s="1332"/>
      <c r="EVF56" s="1332"/>
      <c r="EVG56" s="1332"/>
      <c r="EVH56" s="1332"/>
      <c r="EVI56" s="1332"/>
      <c r="EVJ56" s="1332"/>
      <c r="EVK56" s="1332"/>
      <c r="EVL56" s="1332"/>
      <c r="EVM56" s="1332"/>
      <c r="EVN56" s="1332"/>
      <c r="EVO56" s="1332"/>
      <c r="EVP56" s="1332"/>
      <c r="EVQ56" s="1332"/>
      <c r="EVR56" s="1332"/>
      <c r="EVS56" s="1332"/>
      <c r="EVT56" s="1332"/>
      <c r="EVU56" s="1332"/>
      <c r="EVV56" s="1332"/>
      <c r="EVW56" s="1332"/>
      <c r="EVX56" s="1332"/>
      <c r="EVY56" s="1332"/>
      <c r="EVZ56" s="1332"/>
      <c r="EWA56" s="1332"/>
      <c r="EWB56" s="1332"/>
      <c r="EWC56" s="1332"/>
      <c r="EWD56" s="1332"/>
      <c r="EWE56" s="1332"/>
      <c r="EWF56" s="1332"/>
      <c r="EWG56" s="1332"/>
      <c r="EWH56" s="1332"/>
      <c r="EWI56" s="1332"/>
      <c r="EWJ56" s="1332"/>
      <c r="EWK56" s="1332"/>
      <c r="EWL56" s="1332"/>
      <c r="EWM56" s="1332"/>
      <c r="EWN56" s="1332"/>
      <c r="EWO56" s="1332"/>
      <c r="EWP56" s="1332"/>
      <c r="EWQ56" s="1332"/>
      <c r="EWR56" s="1332"/>
      <c r="EWS56" s="1332"/>
      <c r="EWT56" s="1332"/>
      <c r="EWU56" s="1332"/>
      <c r="EWV56" s="1332"/>
      <c r="EWW56" s="1332"/>
      <c r="EWX56" s="1332"/>
      <c r="EWY56" s="1332"/>
      <c r="EWZ56" s="1332"/>
      <c r="EXA56" s="1332"/>
      <c r="EXB56" s="1332"/>
      <c r="EXC56" s="1332"/>
      <c r="EXD56" s="1332"/>
      <c r="EXE56" s="1332"/>
      <c r="EXF56" s="1332"/>
      <c r="EXG56" s="1332"/>
      <c r="EXH56" s="1332"/>
      <c r="EXI56" s="1332"/>
      <c r="EXJ56" s="1332"/>
      <c r="EXK56" s="1332"/>
      <c r="EXL56" s="1332"/>
      <c r="EXM56" s="1332"/>
      <c r="EXN56" s="1332"/>
      <c r="EXO56" s="1332"/>
      <c r="EXP56" s="1332"/>
      <c r="EXQ56" s="1332"/>
      <c r="EXR56" s="1332"/>
      <c r="EXS56" s="1332"/>
      <c r="EXT56" s="1332"/>
      <c r="EXU56" s="1332"/>
      <c r="EXV56" s="1332"/>
      <c r="EXW56" s="1332"/>
      <c r="EXX56" s="1332"/>
      <c r="EXY56" s="1332"/>
      <c r="EXZ56" s="1332"/>
      <c r="EYA56" s="1332"/>
      <c r="EYB56" s="1332"/>
      <c r="EYC56" s="1332"/>
      <c r="EYD56" s="1332"/>
      <c r="EYE56" s="1332"/>
      <c r="EYF56" s="1332"/>
      <c r="EYG56" s="1332"/>
      <c r="EYH56" s="1332"/>
      <c r="EYI56" s="1332"/>
      <c r="EYJ56" s="1332"/>
      <c r="EYK56" s="1332"/>
      <c r="EYL56" s="1332"/>
      <c r="EYM56" s="1332"/>
      <c r="EYN56" s="1332"/>
      <c r="EYO56" s="1332"/>
      <c r="EYP56" s="1332"/>
      <c r="EYQ56" s="1332"/>
      <c r="EYR56" s="1332"/>
      <c r="EYS56" s="1332"/>
      <c r="EYT56" s="1332"/>
      <c r="EYU56" s="1332"/>
      <c r="EYV56" s="1332"/>
      <c r="EYW56" s="1332"/>
      <c r="EYX56" s="1332"/>
      <c r="EYY56" s="1332"/>
      <c r="EYZ56" s="1332"/>
      <c r="EZA56" s="1332"/>
      <c r="EZB56" s="1332"/>
      <c r="EZC56" s="1332"/>
      <c r="EZD56" s="1332"/>
      <c r="EZE56" s="1332"/>
      <c r="EZF56" s="1332"/>
      <c r="EZG56" s="1332"/>
      <c r="EZH56" s="1332"/>
      <c r="EZI56" s="1332"/>
      <c r="EZJ56" s="1332"/>
      <c r="EZK56" s="1332"/>
      <c r="EZL56" s="1332"/>
      <c r="EZM56" s="1332"/>
      <c r="EZN56" s="1332"/>
      <c r="EZO56" s="1332"/>
      <c r="EZP56" s="1332"/>
      <c r="EZQ56" s="1332"/>
      <c r="EZR56" s="1332"/>
      <c r="EZS56" s="1332"/>
      <c r="EZT56" s="1332"/>
      <c r="EZU56" s="1332"/>
      <c r="EZV56" s="1332"/>
      <c r="EZW56" s="1332"/>
      <c r="EZX56" s="1332"/>
      <c r="EZY56" s="1332"/>
      <c r="EZZ56" s="1332"/>
      <c r="FAA56" s="1332"/>
      <c r="FAB56" s="1332"/>
      <c r="FAC56" s="1332"/>
      <c r="FAD56" s="1332"/>
      <c r="FAE56" s="1332"/>
      <c r="FAF56" s="1332"/>
      <c r="FAG56" s="1332"/>
      <c r="FAH56" s="1332"/>
      <c r="FAI56" s="1332"/>
      <c r="FAJ56" s="1332"/>
      <c r="FAK56" s="1332"/>
      <c r="FAL56" s="1332"/>
      <c r="FAM56" s="1332"/>
      <c r="FAN56" s="1332"/>
      <c r="FAO56" s="1332"/>
      <c r="FAP56" s="1332"/>
      <c r="FAQ56" s="1332"/>
      <c r="FAR56" s="1332"/>
      <c r="FAS56" s="1332"/>
      <c r="FAT56" s="1332"/>
      <c r="FAU56" s="1332"/>
      <c r="FAV56" s="1332"/>
      <c r="FAW56" s="1332"/>
      <c r="FAX56" s="1332"/>
      <c r="FAY56" s="1332"/>
      <c r="FAZ56" s="1332"/>
      <c r="FBA56" s="1332"/>
      <c r="FBB56" s="1332"/>
      <c r="FBC56" s="1332"/>
      <c r="FBD56" s="1332"/>
      <c r="FBE56" s="1332"/>
      <c r="FBF56" s="1332"/>
      <c r="FBG56" s="1332"/>
      <c r="FBH56" s="1332"/>
      <c r="FBI56" s="1332"/>
      <c r="FBJ56" s="1332"/>
      <c r="FBK56" s="1332"/>
      <c r="FBL56" s="1332"/>
      <c r="FBM56" s="1332"/>
      <c r="FBN56" s="1332"/>
      <c r="FBO56" s="1332"/>
      <c r="FBP56" s="1332"/>
      <c r="FBQ56" s="1332"/>
      <c r="FBR56" s="1332"/>
      <c r="FBS56" s="1332"/>
      <c r="FBT56" s="1332"/>
      <c r="FBU56" s="1332"/>
      <c r="FBV56" s="1332"/>
      <c r="FBW56" s="1332"/>
      <c r="FBX56" s="1332"/>
      <c r="FBY56" s="1332"/>
      <c r="FBZ56" s="1332"/>
      <c r="FCA56" s="1332"/>
      <c r="FCB56" s="1332"/>
      <c r="FCC56" s="1332"/>
      <c r="FCD56" s="1332"/>
      <c r="FCE56" s="1332"/>
      <c r="FCF56" s="1332"/>
      <c r="FCG56" s="1332"/>
      <c r="FCH56" s="1332"/>
      <c r="FCI56" s="1332"/>
      <c r="FCJ56" s="1332"/>
      <c r="FCK56" s="1332"/>
      <c r="FCL56" s="1332"/>
      <c r="FCM56" s="1332"/>
      <c r="FCN56" s="1332"/>
      <c r="FCO56" s="1332"/>
      <c r="FCP56" s="1332"/>
      <c r="FCQ56" s="1332"/>
      <c r="FCR56" s="1332"/>
      <c r="FCS56" s="1332"/>
      <c r="FCT56" s="1332"/>
      <c r="FCU56" s="1332"/>
      <c r="FCV56" s="1332"/>
      <c r="FCW56" s="1332"/>
      <c r="FCX56" s="1332"/>
      <c r="FCY56" s="1332"/>
      <c r="FCZ56" s="1332"/>
      <c r="FDA56" s="1332"/>
      <c r="FDB56" s="1332"/>
      <c r="FDC56" s="1332"/>
      <c r="FDD56" s="1332"/>
      <c r="FDE56" s="1332"/>
      <c r="FDF56" s="1332"/>
      <c r="FDG56" s="1332"/>
      <c r="FDH56" s="1332"/>
      <c r="FDI56" s="1332"/>
      <c r="FDJ56" s="1332"/>
      <c r="FDK56" s="1332"/>
      <c r="FDL56" s="1332"/>
      <c r="FDM56" s="1332"/>
      <c r="FDN56" s="1332"/>
      <c r="FDO56" s="1332"/>
      <c r="FDP56" s="1332"/>
      <c r="FDQ56" s="1332"/>
      <c r="FDR56" s="1332"/>
      <c r="FDS56" s="1332"/>
      <c r="FDT56" s="1332"/>
      <c r="FDU56" s="1332"/>
      <c r="FDV56" s="1332"/>
      <c r="FDW56" s="1332"/>
      <c r="FDX56" s="1332"/>
      <c r="FDY56" s="1332"/>
      <c r="FDZ56" s="1332"/>
      <c r="FEA56" s="1332"/>
      <c r="FEB56" s="1332"/>
      <c r="FEC56" s="1332"/>
      <c r="FED56" s="1332"/>
      <c r="FEE56" s="1332"/>
      <c r="FEF56" s="1332"/>
      <c r="FEG56" s="1332"/>
      <c r="FEH56" s="1332"/>
      <c r="FEI56" s="1332"/>
      <c r="FEJ56" s="1332"/>
      <c r="FEK56" s="1332"/>
      <c r="FEL56" s="1332"/>
      <c r="FEM56" s="1332"/>
      <c r="FEN56" s="1332"/>
      <c r="FEO56" s="1332"/>
      <c r="FEP56" s="1332"/>
      <c r="FEQ56" s="1332"/>
      <c r="FER56" s="1332"/>
      <c r="FES56" s="1332"/>
      <c r="FET56" s="1332"/>
      <c r="FEU56" s="1332"/>
      <c r="FEV56" s="1332"/>
      <c r="FEW56" s="1332"/>
      <c r="FEX56" s="1332"/>
      <c r="FEY56" s="1332"/>
      <c r="FEZ56" s="1332"/>
      <c r="FFA56" s="1332"/>
      <c r="FFB56" s="1332"/>
      <c r="FFC56" s="1332"/>
      <c r="FFD56" s="1332"/>
      <c r="FFE56" s="1332"/>
      <c r="FFF56" s="1332"/>
      <c r="FFG56" s="1332"/>
      <c r="FFH56" s="1332"/>
      <c r="FFI56" s="1332"/>
      <c r="FFJ56" s="1332"/>
      <c r="FFK56" s="1332"/>
      <c r="FFL56" s="1332"/>
      <c r="FFM56" s="1332"/>
      <c r="FFN56" s="1332"/>
      <c r="FFO56" s="1332"/>
      <c r="FFP56" s="1332"/>
      <c r="FFQ56" s="1332"/>
      <c r="FFR56" s="1332"/>
      <c r="FFS56" s="1332"/>
      <c r="FFT56" s="1332"/>
      <c r="FFU56" s="1332"/>
      <c r="FFV56" s="1332"/>
      <c r="FFW56" s="1332"/>
      <c r="FFX56" s="1332"/>
      <c r="FFY56" s="1332"/>
      <c r="FFZ56" s="1332"/>
      <c r="FGA56" s="1332"/>
      <c r="FGB56" s="1332"/>
      <c r="FGC56" s="1332"/>
      <c r="FGD56" s="1332"/>
      <c r="FGE56" s="1332"/>
      <c r="FGF56" s="1332"/>
      <c r="FGG56" s="1332"/>
      <c r="FGH56" s="1332"/>
      <c r="FGI56" s="1332"/>
      <c r="FGJ56" s="1332"/>
      <c r="FGK56" s="1332"/>
      <c r="FGL56" s="1332"/>
      <c r="FGM56" s="1332"/>
      <c r="FGN56" s="1332"/>
      <c r="FGO56" s="1332"/>
      <c r="FGP56" s="1332"/>
      <c r="FGQ56" s="1332"/>
      <c r="FGR56" s="1332"/>
      <c r="FGS56" s="1332"/>
      <c r="FGT56" s="1332"/>
      <c r="FGU56" s="1332"/>
      <c r="FGV56" s="1332"/>
      <c r="FGW56" s="1332"/>
      <c r="FGX56" s="1332"/>
      <c r="FGY56" s="1332"/>
      <c r="FGZ56" s="1332"/>
      <c r="FHA56" s="1332"/>
      <c r="FHB56" s="1332"/>
      <c r="FHC56" s="1332"/>
      <c r="FHD56" s="1332"/>
      <c r="FHE56" s="1332"/>
      <c r="FHF56" s="1332"/>
      <c r="FHG56" s="1332"/>
      <c r="FHH56" s="1332"/>
      <c r="FHI56" s="1332"/>
      <c r="FHJ56" s="1332"/>
      <c r="FHK56" s="1332"/>
      <c r="FHL56" s="1332"/>
      <c r="FHM56" s="1332"/>
      <c r="FHN56" s="1332"/>
      <c r="FHO56" s="1332"/>
      <c r="FHP56" s="1332"/>
      <c r="FHQ56" s="1332"/>
      <c r="FHR56" s="1332"/>
      <c r="FHS56" s="1332"/>
      <c r="FHT56" s="1332"/>
      <c r="FHU56" s="1332"/>
      <c r="FHV56" s="1332"/>
      <c r="FHW56" s="1332"/>
      <c r="FHX56" s="1332"/>
      <c r="FHY56" s="1332"/>
      <c r="FHZ56" s="1332"/>
      <c r="FIA56" s="1332"/>
      <c r="FIB56" s="1332"/>
      <c r="FIC56" s="1332"/>
      <c r="FID56" s="1332"/>
      <c r="FIE56" s="1332"/>
      <c r="FIF56" s="1332"/>
      <c r="FIG56" s="1332"/>
      <c r="FIH56" s="1332"/>
      <c r="FII56" s="1332"/>
      <c r="FIJ56" s="1332"/>
      <c r="FIK56" s="1332"/>
      <c r="FIL56" s="1332"/>
      <c r="FIM56" s="1332"/>
      <c r="FIN56" s="1332"/>
      <c r="FIO56" s="1332"/>
      <c r="FIP56" s="1332"/>
      <c r="FIQ56" s="1332"/>
      <c r="FIR56" s="1332"/>
      <c r="FIS56" s="1332"/>
      <c r="FIT56" s="1332"/>
      <c r="FIU56" s="1332"/>
      <c r="FIV56" s="1332"/>
      <c r="FIW56" s="1332"/>
      <c r="FIX56" s="1332"/>
      <c r="FIY56" s="1332"/>
      <c r="FIZ56" s="1332"/>
      <c r="FJA56" s="1332"/>
      <c r="FJB56" s="1332"/>
      <c r="FJC56" s="1332"/>
      <c r="FJD56" s="1332"/>
      <c r="FJE56" s="1332"/>
      <c r="FJF56" s="1332"/>
      <c r="FJG56" s="1332"/>
      <c r="FJH56" s="1332"/>
      <c r="FJI56" s="1332"/>
      <c r="FJJ56" s="1332"/>
      <c r="FJK56" s="1332"/>
      <c r="FJL56" s="1332"/>
      <c r="FJM56" s="1332"/>
      <c r="FJN56" s="1332"/>
      <c r="FJO56" s="1332"/>
      <c r="FJP56" s="1332"/>
      <c r="FJQ56" s="1332"/>
      <c r="FJR56" s="1332"/>
      <c r="FJS56" s="1332"/>
      <c r="FJT56" s="1332"/>
      <c r="FJU56" s="1332"/>
      <c r="FJV56" s="1332"/>
      <c r="FJW56" s="1332"/>
      <c r="FJX56" s="1332"/>
      <c r="FJY56" s="1332"/>
      <c r="FJZ56" s="1332"/>
      <c r="FKA56" s="1332"/>
      <c r="FKB56" s="1332"/>
      <c r="FKC56" s="1332"/>
      <c r="FKD56" s="1332"/>
      <c r="FKE56" s="1332"/>
      <c r="FKF56" s="1332"/>
      <c r="FKG56" s="1332"/>
      <c r="FKH56" s="1332"/>
      <c r="FKI56" s="1332"/>
      <c r="FKJ56" s="1332"/>
      <c r="FKK56" s="1332"/>
      <c r="FKL56" s="1332"/>
      <c r="FKM56" s="1332"/>
      <c r="FKN56" s="1332"/>
      <c r="FKO56" s="1332"/>
      <c r="FKP56" s="1332"/>
      <c r="FKQ56" s="1332"/>
      <c r="FKR56" s="1332"/>
      <c r="FKS56" s="1332"/>
      <c r="FKT56" s="1332"/>
      <c r="FKU56" s="1332"/>
      <c r="FKV56" s="1332"/>
      <c r="FKW56" s="1332"/>
      <c r="FKX56" s="1332"/>
      <c r="FKY56" s="1332"/>
      <c r="FKZ56" s="1332"/>
      <c r="FLA56" s="1332"/>
      <c r="FLB56" s="1332"/>
      <c r="FLC56" s="1332"/>
      <c r="FLD56" s="1332"/>
      <c r="FLE56" s="1332"/>
      <c r="FLF56" s="1332"/>
      <c r="FLG56" s="1332"/>
      <c r="FLH56" s="1332"/>
      <c r="FLI56" s="1332"/>
      <c r="FLJ56" s="1332"/>
      <c r="FLK56" s="1332"/>
      <c r="FLL56" s="1332"/>
      <c r="FLM56" s="1332"/>
      <c r="FLN56" s="1332"/>
      <c r="FLO56" s="1332"/>
      <c r="FLP56" s="1332"/>
      <c r="FLQ56" s="1332"/>
      <c r="FLR56" s="1332"/>
      <c r="FLS56" s="1332"/>
      <c r="FLT56" s="1332"/>
      <c r="FLU56" s="1332"/>
      <c r="FLV56" s="1332"/>
      <c r="FLW56" s="1332"/>
      <c r="FLX56" s="1332"/>
      <c r="FLY56" s="1332"/>
      <c r="FLZ56" s="1332"/>
      <c r="FMA56" s="1332"/>
      <c r="FMB56" s="1332"/>
      <c r="FMC56" s="1332"/>
      <c r="FMD56" s="1332"/>
      <c r="FME56" s="1332"/>
      <c r="FMF56" s="1332"/>
      <c r="FMG56" s="1332"/>
      <c r="FMH56" s="1332"/>
      <c r="FMI56" s="1332"/>
      <c r="FMJ56" s="1332"/>
      <c r="FMK56" s="1332"/>
      <c r="FML56" s="1332"/>
      <c r="FMM56" s="1332"/>
      <c r="FMN56" s="1332"/>
      <c r="FMO56" s="1332"/>
      <c r="FMP56" s="1332"/>
      <c r="FMQ56" s="1332"/>
      <c r="FMR56" s="1332"/>
      <c r="FMS56" s="1332"/>
      <c r="FMT56" s="1332"/>
      <c r="FMU56" s="1332"/>
      <c r="FMV56" s="1332"/>
      <c r="FMW56" s="1332"/>
      <c r="FMX56" s="1332"/>
      <c r="FMY56" s="1332"/>
      <c r="FMZ56" s="1332"/>
      <c r="FNA56" s="1332"/>
      <c r="FNB56" s="1332"/>
      <c r="FNC56" s="1332"/>
      <c r="FND56" s="1332"/>
      <c r="FNE56" s="1332"/>
      <c r="FNF56" s="1332"/>
    </row>
    <row r="57" spans="1:4426" s="1301" customFormat="1" ht="15">
      <c r="B57" s="1406">
        <v>1901048</v>
      </c>
      <c r="C57" s="1411" t="s">
        <v>1247</v>
      </c>
      <c r="D57" s="1427">
        <v>35147517</v>
      </c>
      <c r="E57" s="1405"/>
      <c r="F57" s="1401"/>
      <c r="G57" s="1401">
        <f>+D57</f>
        <v>35147517</v>
      </c>
      <c r="H57" s="1401"/>
      <c r="I57" s="1401"/>
      <c r="J57" s="1623" t="s">
        <v>1665</v>
      </c>
      <c r="K57" s="1415" t="s">
        <v>1248</v>
      </c>
      <c r="L57" s="1332"/>
      <c r="M57" s="1332"/>
      <c r="N57" s="1332"/>
      <c r="O57" s="1332"/>
      <c r="P57" s="1332"/>
      <c r="Q57" s="1332"/>
      <c r="R57" s="1332"/>
      <c r="S57" s="1332"/>
      <c r="T57" s="1332"/>
      <c r="U57" s="1332"/>
      <c r="V57" s="1332"/>
      <c r="W57" s="1332"/>
      <c r="X57" s="1332"/>
      <c r="Y57" s="1332"/>
      <c r="Z57" s="1332"/>
      <c r="AA57" s="1332"/>
      <c r="AB57" s="1332"/>
      <c r="AC57" s="1332"/>
      <c r="AD57" s="1332"/>
      <c r="AE57" s="1332"/>
      <c r="AF57" s="1332"/>
      <c r="AG57" s="1332"/>
      <c r="AH57" s="1332"/>
      <c r="AI57" s="1332"/>
      <c r="AJ57" s="1332"/>
      <c r="AK57" s="1332"/>
      <c r="AL57" s="1332"/>
      <c r="AM57" s="1332"/>
      <c r="AN57" s="1332"/>
      <c r="AO57" s="1332"/>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32"/>
      <c r="HV57" s="1332"/>
      <c r="HW57" s="1332"/>
      <c r="HX57" s="1332"/>
      <c r="HY57" s="1332"/>
      <c r="HZ57" s="1332"/>
      <c r="IA57" s="1332"/>
      <c r="IB57" s="1332"/>
      <c r="IC57" s="1332"/>
      <c r="ID57" s="1332"/>
      <c r="IE57" s="1332"/>
      <c r="IF57" s="1332"/>
      <c r="IG57" s="1332"/>
      <c r="IH57" s="1332"/>
      <c r="II57" s="1332"/>
      <c r="IJ57" s="1332"/>
      <c r="IK57" s="1332"/>
      <c r="IL57" s="1332"/>
      <c r="IM57" s="1332"/>
      <c r="IN57" s="1332"/>
      <c r="IO57" s="1332"/>
      <c r="IP57" s="1332"/>
      <c r="IQ57" s="1332"/>
      <c r="IR57" s="1332"/>
      <c r="IS57" s="1332"/>
      <c r="IT57" s="1332"/>
      <c r="IU57" s="1332"/>
      <c r="IV57" s="1332"/>
      <c r="IW57" s="1332"/>
      <c r="IX57" s="1332"/>
      <c r="IY57" s="1332"/>
      <c r="IZ57" s="1332"/>
      <c r="JA57" s="1332"/>
      <c r="JB57" s="1332"/>
      <c r="JC57" s="1332"/>
      <c r="JD57" s="1332"/>
      <c r="JE57" s="1332"/>
      <c r="JF57" s="1332"/>
      <c r="JG57" s="1332"/>
      <c r="JH57" s="1332"/>
      <c r="JI57" s="1332"/>
      <c r="JJ57" s="1332"/>
      <c r="JK57" s="1332"/>
      <c r="JL57" s="1332"/>
      <c r="JM57" s="1332"/>
      <c r="JN57" s="1332"/>
      <c r="JO57" s="1332"/>
      <c r="JP57" s="1332"/>
      <c r="JQ57" s="1332"/>
      <c r="JR57" s="1332"/>
      <c r="JS57" s="1332"/>
      <c r="JT57" s="1332"/>
      <c r="JU57" s="1332"/>
      <c r="JV57" s="1332"/>
      <c r="JW57" s="1332"/>
      <c r="JX57" s="1332"/>
      <c r="JY57" s="1332"/>
      <c r="JZ57" s="1332"/>
      <c r="KA57" s="1332"/>
      <c r="KB57" s="1332"/>
      <c r="KC57" s="1332"/>
      <c r="KD57" s="1332"/>
      <c r="KE57" s="1332"/>
      <c r="KF57" s="1332"/>
      <c r="KG57" s="1332"/>
      <c r="KH57" s="1332"/>
      <c r="KI57" s="1332"/>
      <c r="KJ57" s="1332"/>
      <c r="KK57" s="1332"/>
      <c r="KL57" s="1332"/>
      <c r="KM57" s="1332"/>
      <c r="KN57" s="1332"/>
      <c r="KO57" s="1332"/>
      <c r="KP57" s="1332"/>
      <c r="KQ57" s="1332"/>
      <c r="KR57" s="1332"/>
      <c r="KS57" s="1332"/>
      <c r="KT57" s="1332"/>
      <c r="KU57" s="1332"/>
      <c r="KV57" s="1332"/>
      <c r="KW57" s="1332"/>
      <c r="KX57" s="1332"/>
      <c r="KY57" s="1332"/>
      <c r="KZ57" s="1332"/>
      <c r="LA57" s="1332"/>
      <c r="LB57" s="1332"/>
      <c r="LC57" s="1332"/>
      <c r="LD57" s="1332"/>
      <c r="LE57" s="1332"/>
      <c r="LF57" s="1332"/>
      <c r="LG57" s="1332"/>
      <c r="LH57" s="1332"/>
      <c r="LI57" s="1332"/>
      <c r="LJ57" s="1332"/>
      <c r="LK57" s="1332"/>
      <c r="LL57" s="1332"/>
      <c r="LM57" s="1332"/>
      <c r="LN57" s="1332"/>
      <c r="LO57" s="1332"/>
      <c r="LP57" s="1332"/>
      <c r="LQ57" s="1332"/>
      <c r="LR57" s="1332"/>
      <c r="LS57" s="1332"/>
      <c r="LT57" s="1332"/>
      <c r="LU57" s="1332"/>
      <c r="LV57" s="1332"/>
      <c r="LW57" s="1332"/>
      <c r="LX57" s="1332"/>
      <c r="LY57" s="1332"/>
      <c r="LZ57" s="1332"/>
      <c r="MA57" s="1332"/>
      <c r="MB57" s="1332"/>
      <c r="MC57" s="1332"/>
      <c r="MD57" s="1332"/>
      <c r="ME57" s="1332"/>
      <c r="MF57" s="1332"/>
      <c r="MG57" s="1332"/>
      <c r="MH57" s="1332"/>
      <c r="MI57" s="1332"/>
      <c r="MJ57" s="1332"/>
      <c r="MK57" s="1332"/>
      <c r="ML57" s="1332"/>
      <c r="MM57" s="1332"/>
      <c r="MN57" s="1332"/>
      <c r="MO57" s="1332"/>
      <c r="MP57" s="1332"/>
      <c r="MQ57" s="1332"/>
      <c r="MR57" s="1332"/>
      <c r="MS57" s="1332"/>
      <c r="MT57" s="1332"/>
      <c r="MU57" s="1332"/>
      <c r="MV57" s="1332"/>
      <c r="MW57" s="1332"/>
      <c r="MX57" s="1332"/>
      <c r="MY57" s="1332"/>
      <c r="MZ57" s="1332"/>
      <c r="NA57" s="1332"/>
      <c r="NB57" s="1332"/>
      <c r="NC57" s="1332"/>
      <c r="ND57" s="1332"/>
      <c r="NE57" s="1332"/>
      <c r="NF57" s="1332"/>
      <c r="NG57" s="1332"/>
      <c r="NH57" s="1332"/>
      <c r="NI57" s="1332"/>
      <c r="NJ57" s="1332"/>
      <c r="NK57" s="1332"/>
      <c r="NL57" s="1332"/>
      <c r="NM57" s="1332"/>
      <c r="NN57" s="1332"/>
      <c r="NO57" s="1332"/>
      <c r="NP57" s="1332"/>
      <c r="NQ57" s="1332"/>
      <c r="NR57" s="1332"/>
      <c r="NS57" s="1332"/>
      <c r="NT57" s="1332"/>
      <c r="NU57" s="1332"/>
      <c r="NV57" s="1332"/>
      <c r="NW57" s="1332"/>
      <c r="NX57" s="1332"/>
      <c r="NY57" s="1332"/>
      <c r="NZ57" s="1332"/>
      <c r="OA57" s="1332"/>
      <c r="OB57" s="1332"/>
      <c r="OC57" s="1332"/>
      <c r="OD57" s="1332"/>
      <c r="OE57" s="1332"/>
      <c r="OF57" s="1332"/>
      <c r="OG57" s="1332"/>
      <c r="OH57" s="1332"/>
      <c r="OI57" s="1332"/>
      <c r="OJ57" s="1332"/>
      <c r="OK57" s="1332"/>
      <c r="OL57" s="1332"/>
      <c r="OM57" s="1332"/>
      <c r="ON57" s="1332"/>
      <c r="OO57" s="1332"/>
      <c r="OP57" s="1332"/>
      <c r="OQ57" s="1332"/>
      <c r="OR57" s="1332"/>
      <c r="OS57" s="1332"/>
      <c r="OT57" s="1332"/>
      <c r="OU57" s="1332"/>
      <c r="OV57" s="1332"/>
      <c r="OW57" s="1332"/>
      <c r="OX57" s="1332"/>
      <c r="OY57" s="1332"/>
      <c r="OZ57" s="1332"/>
      <c r="PA57" s="1332"/>
      <c r="PB57" s="1332"/>
      <c r="PC57" s="1332"/>
      <c r="PD57" s="1332"/>
      <c r="PE57" s="1332"/>
      <c r="PF57" s="1332"/>
      <c r="PG57" s="1332"/>
      <c r="PH57" s="1332"/>
      <c r="PI57" s="1332"/>
      <c r="PJ57" s="1332"/>
      <c r="PK57" s="1332"/>
      <c r="PL57" s="1332"/>
      <c r="PM57" s="1332"/>
      <c r="PN57" s="1332"/>
      <c r="PO57" s="1332"/>
      <c r="PP57" s="1332"/>
      <c r="PQ57" s="1332"/>
      <c r="PR57" s="1332"/>
      <c r="PS57" s="1332"/>
      <c r="PT57" s="1332"/>
      <c r="PU57" s="1332"/>
      <c r="PV57" s="1332"/>
      <c r="PW57" s="1332"/>
      <c r="PX57" s="1332"/>
      <c r="PY57" s="1332"/>
      <c r="PZ57" s="1332"/>
      <c r="QA57" s="1332"/>
      <c r="QB57" s="1332"/>
      <c r="QC57" s="1332"/>
      <c r="QD57" s="1332"/>
      <c r="QE57" s="1332"/>
      <c r="QF57" s="1332"/>
      <c r="QG57" s="1332"/>
      <c r="QH57" s="1332"/>
      <c r="QI57" s="1332"/>
      <c r="QJ57" s="1332"/>
      <c r="QK57" s="1332"/>
      <c r="QL57" s="1332"/>
      <c r="QM57" s="1332"/>
      <c r="QN57" s="1332"/>
      <c r="QO57" s="1332"/>
      <c r="QP57" s="1332"/>
      <c r="QQ57" s="1332"/>
      <c r="QR57" s="1332"/>
      <c r="QS57" s="1332"/>
      <c r="QT57" s="1332"/>
      <c r="QU57" s="1332"/>
      <c r="QV57" s="1332"/>
      <c r="QW57" s="1332"/>
      <c r="QX57" s="1332"/>
      <c r="QY57" s="1332"/>
      <c r="QZ57" s="1332"/>
      <c r="RA57" s="1332"/>
      <c r="RB57" s="1332"/>
      <c r="RC57" s="1332"/>
      <c r="RD57" s="1332"/>
      <c r="RE57" s="1332"/>
      <c r="RF57" s="1332"/>
      <c r="RG57" s="1332"/>
      <c r="RH57" s="1332"/>
      <c r="RI57" s="1332"/>
      <c r="RJ57" s="1332"/>
      <c r="RK57" s="1332"/>
      <c r="RL57" s="1332"/>
      <c r="RM57" s="1332"/>
      <c r="RN57" s="1332"/>
      <c r="RO57" s="1332"/>
      <c r="RP57" s="1332"/>
      <c r="RQ57" s="1332"/>
      <c r="RR57" s="1332"/>
      <c r="RS57" s="1332"/>
      <c r="RT57" s="1332"/>
      <c r="RU57" s="1332"/>
      <c r="RV57" s="1332"/>
      <c r="RW57" s="1332"/>
      <c r="RX57" s="1332"/>
      <c r="RY57" s="1332"/>
      <c r="RZ57" s="1332"/>
      <c r="SA57" s="1332"/>
      <c r="SB57" s="1332"/>
      <c r="SC57" s="1332"/>
      <c r="SD57" s="1332"/>
      <c r="SE57" s="1332"/>
      <c r="SF57" s="1332"/>
      <c r="SG57" s="1332"/>
      <c r="SH57" s="1332"/>
      <c r="SI57" s="1332"/>
      <c r="SJ57" s="1332"/>
      <c r="SK57" s="1332"/>
      <c r="SL57" s="1332"/>
      <c r="SM57" s="1332"/>
      <c r="SN57" s="1332"/>
      <c r="SO57" s="1332"/>
      <c r="SP57" s="1332"/>
      <c r="SQ57" s="1332"/>
      <c r="SR57" s="1332"/>
      <c r="SS57" s="1332"/>
      <c r="ST57" s="1332"/>
      <c r="SU57" s="1332"/>
      <c r="SV57" s="1332"/>
      <c r="SW57" s="1332"/>
      <c r="SX57" s="1332"/>
      <c r="SY57" s="1332"/>
      <c r="SZ57" s="1332"/>
      <c r="TA57" s="1332"/>
      <c r="TB57" s="1332"/>
      <c r="TC57" s="1332"/>
      <c r="TD57" s="1332"/>
      <c r="TE57" s="1332"/>
      <c r="TF57" s="1332"/>
      <c r="TG57" s="1332"/>
      <c r="TH57" s="1332"/>
      <c r="TI57" s="1332"/>
      <c r="TJ57" s="1332"/>
      <c r="TK57" s="1332"/>
      <c r="TL57" s="1332"/>
      <c r="TM57" s="1332"/>
      <c r="TN57" s="1332"/>
      <c r="TO57" s="1332"/>
      <c r="TP57" s="1332"/>
      <c r="TQ57" s="1332"/>
      <c r="TR57" s="1332"/>
      <c r="TS57" s="1332"/>
      <c r="TT57" s="1332"/>
      <c r="TU57" s="1332"/>
      <c r="TV57" s="1332"/>
      <c r="TW57" s="1332"/>
      <c r="TX57" s="1332"/>
      <c r="TY57" s="1332"/>
      <c r="TZ57" s="1332"/>
      <c r="UA57" s="1332"/>
      <c r="UB57" s="1332"/>
      <c r="UC57" s="1332"/>
      <c r="UD57" s="1332"/>
      <c r="UE57" s="1332"/>
      <c r="UF57" s="1332"/>
      <c r="UG57" s="1332"/>
      <c r="UH57" s="1332"/>
      <c r="UI57" s="1332"/>
      <c r="UJ57" s="1332"/>
      <c r="UK57" s="1332"/>
      <c r="UL57" s="1332"/>
      <c r="UM57" s="1332"/>
      <c r="UN57" s="1332"/>
      <c r="UO57" s="1332"/>
      <c r="UP57" s="1332"/>
      <c r="UQ57" s="1332"/>
      <c r="UR57" s="1332"/>
      <c r="US57" s="1332"/>
      <c r="UT57" s="1332"/>
      <c r="UU57" s="1332"/>
      <c r="UV57" s="1332"/>
      <c r="UW57" s="1332"/>
      <c r="UX57" s="1332"/>
      <c r="UY57" s="1332"/>
      <c r="UZ57" s="1332"/>
      <c r="VA57" s="1332"/>
      <c r="VB57" s="1332"/>
      <c r="VC57" s="1332"/>
      <c r="VD57" s="1332"/>
      <c r="VE57" s="1332"/>
      <c r="VF57" s="1332"/>
      <c r="VG57" s="1332"/>
      <c r="VH57" s="1332"/>
      <c r="VI57" s="1332"/>
      <c r="VJ57" s="1332"/>
      <c r="VK57" s="1332"/>
      <c r="VL57" s="1332"/>
      <c r="VM57" s="1332"/>
      <c r="VN57" s="1332"/>
      <c r="VO57" s="1332"/>
      <c r="VP57" s="1332"/>
      <c r="VQ57" s="1332"/>
      <c r="VR57" s="1332"/>
      <c r="VS57" s="1332"/>
      <c r="VT57" s="1332"/>
      <c r="VU57" s="1332"/>
      <c r="VV57" s="1332"/>
      <c r="VW57" s="1332"/>
      <c r="VX57" s="1332"/>
      <c r="VY57" s="1332"/>
      <c r="VZ57" s="1332"/>
      <c r="WA57" s="1332"/>
      <c r="WB57" s="1332"/>
      <c r="WC57" s="1332"/>
      <c r="WD57" s="1332"/>
      <c r="WE57" s="1332"/>
      <c r="WF57" s="1332"/>
      <c r="WG57" s="1332"/>
      <c r="WH57" s="1332"/>
      <c r="WI57" s="1332"/>
      <c r="WJ57" s="1332"/>
      <c r="WK57" s="1332"/>
      <c r="WL57" s="1332"/>
      <c r="WM57" s="1332"/>
      <c r="WN57" s="1332"/>
      <c r="WO57" s="1332"/>
      <c r="WP57" s="1332"/>
      <c r="WQ57" s="1332"/>
      <c r="WR57" s="1332"/>
      <c r="WS57" s="1332"/>
      <c r="WT57" s="1332"/>
      <c r="WU57" s="1332"/>
      <c r="WV57" s="1332"/>
      <c r="WW57" s="1332"/>
      <c r="WX57" s="1332"/>
      <c r="WY57" s="1332"/>
      <c r="WZ57" s="1332"/>
      <c r="XA57" s="1332"/>
      <c r="XB57" s="1332"/>
      <c r="XC57" s="1332"/>
      <c r="XD57" s="1332"/>
      <c r="XE57" s="1332"/>
      <c r="XF57" s="1332"/>
      <c r="XG57" s="1332"/>
      <c r="XH57" s="1332"/>
      <c r="XI57" s="1332"/>
      <c r="XJ57" s="1332"/>
      <c r="XK57" s="1332"/>
      <c r="XL57" s="1332"/>
      <c r="XM57" s="1332"/>
      <c r="XN57" s="1332"/>
      <c r="XO57" s="1332"/>
      <c r="XP57" s="1332"/>
      <c r="XQ57" s="1332"/>
      <c r="XR57" s="1332"/>
      <c r="XS57" s="1332"/>
      <c r="XT57" s="1332"/>
      <c r="XU57" s="1332"/>
      <c r="XV57" s="1332"/>
      <c r="XW57" s="1332"/>
      <c r="XX57" s="1332"/>
      <c r="XY57" s="1332"/>
      <c r="XZ57" s="1332"/>
      <c r="YA57" s="1332"/>
      <c r="YB57" s="1332"/>
      <c r="YC57" s="1332"/>
      <c r="YD57" s="1332"/>
      <c r="YE57" s="1332"/>
      <c r="YF57" s="1332"/>
      <c r="YG57" s="1332"/>
      <c r="YH57" s="1332"/>
      <c r="YI57" s="1332"/>
      <c r="YJ57" s="1332"/>
      <c r="YK57" s="1332"/>
      <c r="YL57" s="1332"/>
      <c r="YM57" s="1332"/>
      <c r="YN57" s="1332"/>
      <c r="YO57" s="1332"/>
      <c r="YP57" s="1332"/>
      <c r="YQ57" s="1332"/>
      <c r="YR57" s="1332"/>
      <c r="YS57" s="1332"/>
      <c r="YT57" s="1332"/>
      <c r="YU57" s="1332"/>
      <c r="YV57" s="1332"/>
      <c r="YW57" s="1332"/>
      <c r="YX57" s="1332"/>
      <c r="YY57" s="1332"/>
      <c r="YZ57" s="1332"/>
      <c r="ZA57" s="1332"/>
      <c r="ZB57" s="1332"/>
      <c r="ZC57" s="1332"/>
      <c r="ZD57" s="1332"/>
      <c r="ZE57" s="1332"/>
      <c r="ZF57" s="1332"/>
      <c r="ZG57" s="1332"/>
      <c r="ZH57" s="1332"/>
      <c r="ZI57" s="1332"/>
      <c r="ZJ57" s="1332"/>
      <c r="ZK57" s="1332"/>
      <c r="ZL57" s="1332"/>
      <c r="ZM57" s="1332"/>
      <c r="ZN57" s="1332"/>
      <c r="ZO57" s="1332"/>
      <c r="ZP57" s="1332"/>
      <c r="ZQ57" s="1332"/>
      <c r="ZR57" s="1332"/>
      <c r="ZS57" s="1332"/>
      <c r="ZT57" s="1332"/>
      <c r="ZU57" s="1332"/>
      <c r="ZV57" s="1332"/>
      <c r="ZW57" s="1332"/>
      <c r="ZX57" s="1332"/>
      <c r="ZY57" s="1332"/>
      <c r="ZZ57" s="1332"/>
      <c r="AAA57" s="1332"/>
      <c r="AAB57" s="1332"/>
      <c r="AAC57" s="1332"/>
      <c r="AAD57" s="1332"/>
      <c r="AAE57" s="1332"/>
      <c r="AAF57" s="1332"/>
      <c r="AAG57" s="1332"/>
      <c r="AAH57" s="1332"/>
      <c r="AAI57" s="1332"/>
      <c r="AAJ57" s="1332"/>
      <c r="AAK57" s="1332"/>
      <c r="AAL57" s="1332"/>
      <c r="AAM57" s="1332"/>
      <c r="AAN57" s="1332"/>
      <c r="AAO57" s="1332"/>
      <c r="AAP57" s="1332"/>
      <c r="AAQ57" s="1332"/>
      <c r="AAR57" s="1332"/>
      <c r="AAS57" s="1332"/>
      <c r="AAT57" s="1332"/>
      <c r="AAU57" s="1332"/>
      <c r="AAV57" s="1332"/>
      <c r="AAW57" s="1332"/>
      <c r="AAX57" s="1332"/>
      <c r="AAY57" s="1332"/>
      <c r="AAZ57" s="1332"/>
      <c r="ABA57" s="1332"/>
      <c r="ABB57" s="1332"/>
      <c r="ABC57" s="1332"/>
      <c r="ABD57" s="1332"/>
      <c r="ABE57" s="1332"/>
      <c r="ABF57" s="1332"/>
      <c r="ABG57" s="1332"/>
      <c r="ABH57" s="1332"/>
      <c r="ABI57" s="1332"/>
      <c r="ABJ57" s="1332"/>
      <c r="ABK57" s="1332"/>
      <c r="ABL57" s="1332"/>
      <c r="ABM57" s="1332"/>
      <c r="ABN57" s="1332"/>
      <c r="ABO57" s="1332"/>
      <c r="ABP57" s="1332"/>
      <c r="ABQ57" s="1332"/>
      <c r="ABR57" s="1332"/>
      <c r="ABS57" s="1332"/>
      <c r="ABT57" s="1332"/>
      <c r="ABU57" s="1332"/>
      <c r="ABV57" s="1332"/>
      <c r="ABW57" s="1332"/>
      <c r="ABX57" s="1332"/>
      <c r="ABY57" s="1332"/>
      <c r="ABZ57" s="1332"/>
      <c r="ACA57" s="1332"/>
      <c r="ACB57" s="1332"/>
      <c r="ACC57" s="1332"/>
      <c r="ACD57" s="1332"/>
      <c r="ACE57" s="1332"/>
      <c r="ACF57" s="1332"/>
      <c r="ACG57" s="1332"/>
      <c r="ACH57" s="1332"/>
      <c r="ACI57" s="1332"/>
      <c r="ACJ57" s="1332"/>
      <c r="ACK57" s="1332"/>
      <c r="ACL57" s="1332"/>
      <c r="ACM57" s="1332"/>
      <c r="ACN57" s="1332"/>
      <c r="ACO57" s="1332"/>
      <c r="ACP57" s="1332"/>
      <c r="ACQ57" s="1332"/>
      <c r="ACR57" s="1332"/>
      <c r="ACS57" s="1332"/>
      <c r="ACT57" s="1332"/>
      <c r="ACU57" s="1332"/>
      <c r="ACV57" s="1332"/>
      <c r="ACW57" s="1332"/>
      <c r="ACX57" s="1332"/>
      <c r="ACY57" s="1332"/>
      <c r="ACZ57" s="1332"/>
      <c r="ADA57" s="1332"/>
      <c r="ADB57" s="1332"/>
      <c r="ADC57" s="1332"/>
      <c r="ADD57" s="1332"/>
      <c r="ADE57" s="1332"/>
      <c r="ADF57" s="1332"/>
      <c r="ADG57" s="1332"/>
      <c r="ADH57" s="1332"/>
      <c r="ADI57" s="1332"/>
      <c r="ADJ57" s="1332"/>
      <c r="ADK57" s="1332"/>
      <c r="ADL57" s="1332"/>
      <c r="ADM57" s="1332"/>
      <c r="ADN57" s="1332"/>
      <c r="ADO57" s="1332"/>
      <c r="ADP57" s="1332"/>
      <c r="ADQ57" s="1332"/>
      <c r="ADR57" s="1332"/>
      <c r="ADS57" s="1332"/>
      <c r="ADT57" s="1332"/>
      <c r="ADU57" s="1332"/>
      <c r="ADV57" s="1332"/>
      <c r="ADW57" s="1332"/>
      <c r="ADX57" s="1332"/>
      <c r="ADY57" s="1332"/>
      <c r="ADZ57" s="1332"/>
      <c r="AEA57" s="1332"/>
      <c r="AEB57" s="1332"/>
      <c r="AEC57" s="1332"/>
      <c r="AED57" s="1332"/>
      <c r="AEE57" s="1332"/>
      <c r="AEF57" s="1332"/>
      <c r="AEG57" s="1332"/>
      <c r="AEH57" s="1332"/>
      <c r="AEI57" s="1332"/>
      <c r="AEJ57" s="1332"/>
      <c r="AEK57" s="1332"/>
      <c r="AEL57" s="1332"/>
      <c r="AEM57" s="1332"/>
      <c r="AEN57" s="1332"/>
      <c r="AEO57" s="1332"/>
      <c r="AEP57" s="1332"/>
      <c r="AEQ57" s="1332"/>
      <c r="AER57" s="1332"/>
      <c r="AES57" s="1332"/>
      <c r="AET57" s="1332"/>
      <c r="AEU57" s="1332"/>
      <c r="AEV57" s="1332"/>
      <c r="AEW57" s="1332"/>
      <c r="AEX57" s="1332"/>
      <c r="AEY57" s="1332"/>
      <c r="AEZ57" s="1332"/>
      <c r="AFA57" s="1332"/>
      <c r="AFB57" s="1332"/>
      <c r="AFC57" s="1332"/>
      <c r="AFD57" s="1332"/>
      <c r="AFE57" s="1332"/>
      <c r="AFF57" s="1332"/>
      <c r="AFG57" s="1332"/>
      <c r="AFH57" s="1332"/>
      <c r="AFI57" s="1332"/>
      <c r="AFJ57" s="1332"/>
      <c r="AFK57" s="1332"/>
      <c r="AFL57" s="1332"/>
      <c r="AFM57" s="1332"/>
      <c r="AFN57" s="1332"/>
      <c r="AFO57" s="1332"/>
      <c r="AFP57" s="1332"/>
      <c r="AFQ57" s="1332"/>
      <c r="AFR57" s="1332"/>
      <c r="AFS57" s="1332"/>
      <c r="AFT57" s="1332"/>
      <c r="AFU57" s="1332"/>
      <c r="AFV57" s="1332"/>
      <c r="AFW57" s="1332"/>
      <c r="AFX57" s="1332"/>
      <c r="AFY57" s="1332"/>
      <c r="AFZ57" s="1332"/>
      <c r="AGA57" s="1332"/>
      <c r="AGB57" s="1332"/>
      <c r="AGC57" s="1332"/>
      <c r="AGD57" s="1332"/>
      <c r="AGE57" s="1332"/>
      <c r="AGF57" s="1332"/>
      <c r="AGG57" s="1332"/>
      <c r="AGH57" s="1332"/>
      <c r="AGI57" s="1332"/>
      <c r="AGJ57" s="1332"/>
      <c r="AGK57" s="1332"/>
      <c r="AGL57" s="1332"/>
      <c r="AGM57" s="1332"/>
      <c r="AGN57" s="1332"/>
      <c r="AGO57" s="1332"/>
      <c r="AGP57" s="1332"/>
      <c r="AGQ57" s="1332"/>
      <c r="AGR57" s="1332"/>
      <c r="AGS57" s="1332"/>
      <c r="AGT57" s="1332"/>
      <c r="AGU57" s="1332"/>
      <c r="AGV57" s="1332"/>
      <c r="AGW57" s="1332"/>
      <c r="AGX57" s="1332"/>
      <c r="AGY57" s="1332"/>
      <c r="AGZ57" s="1332"/>
      <c r="AHA57" s="1332"/>
      <c r="AHB57" s="1332"/>
      <c r="AHC57" s="1332"/>
      <c r="AHD57" s="1332"/>
      <c r="AHE57" s="1332"/>
      <c r="AHF57" s="1332"/>
      <c r="AHG57" s="1332"/>
      <c r="AHH57" s="1332"/>
      <c r="AHI57" s="1332"/>
      <c r="AHJ57" s="1332"/>
      <c r="AHK57" s="1332"/>
      <c r="AHL57" s="1332"/>
      <c r="AHM57" s="1332"/>
      <c r="AHN57" s="1332"/>
      <c r="AHO57" s="1332"/>
      <c r="AHP57" s="1332"/>
      <c r="AHQ57" s="1332"/>
      <c r="AHR57" s="1332"/>
      <c r="AHS57" s="1332"/>
      <c r="AHT57" s="1332"/>
      <c r="AHU57" s="1332"/>
      <c r="AHV57" s="1332"/>
      <c r="AHW57" s="1332"/>
      <c r="AHX57" s="1332"/>
      <c r="AHY57" s="1332"/>
      <c r="AHZ57" s="1332"/>
      <c r="AIA57" s="1332"/>
      <c r="AIB57" s="1332"/>
      <c r="AIC57" s="1332"/>
      <c r="AID57" s="1332"/>
      <c r="AIE57" s="1332"/>
      <c r="AIF57" s="1332"/>
      <c r="AIG57" s="1332"/>
      <c r="AIH57" s="1332"/>
      <c r="AII57" s="1332"/>
      <c r="AIJ57" s="1332"/>
      <c r="AIK57" s="1332"/>
      <c r="AIL57" s="1332"/>
      <c r="AIM57" s="1332"/>
      <c r="AIN57" s="1332"/>
      <c r="AIO57" s="1332"/>
      <c r="AIP57" s="1332"/>
      <c r="AIQ57" s="1332"/>
      <c r="AIR57" s="1332"/>
      <c r="AIS57" s="1332"/>
      <c r="AIT57" s="1332"/>
      <c r="AIU57" s="1332"/>
      <c r="AIV57" s="1332"/>
      <c r="AIW57" s="1332"/>
      <c r="AIX57" s="1332"/>
      <c r="AIY57" s="1332"/>
      <c r="AIZ57" s="1332"/>
      <c r="AJA57" s="1332"/>
      <c r="AJB57" s="1332"/>
      <c r="AJC57" s="1332"/>
      <c r="AJD57" s="1332"/>
      <c r="AJE57" s="1332"/>
      <c r="AJF57" s="1332"/>
      <c r="AJG57" s="1332"/>
      <c r="AJH57" s="1332"/>
      <c r="AJI57" s="1332"/>
      <c r="AJJ57" s="1332"/>
      <c r="AJK57" s="1332"/>
      <c r="AJL57" s="1332"/>
      <c r="AJM57" s="1332"/>
      <c r="AJN57" s="1332"/>
      <c r="AJO57" s="1332"/>
      <c r="AJP57" s="1332"/>
      <c r="AJQ57" s="1332"/>
      <c r="AJR57" s="1332"/>
      <c r="AJS57" s="1332"/>
      <c r="AJT57" s="1332"/>
      <c r="AJU57" s="1332"/>
      <c r="AJV57" s="1332"/>
      <c r="AJW57" s="1332"/>
      <c r="AJX57" s="1332"/>
      <c r="AJY57" s="1332"/>
      <c r="AJZ57" s="1332"/>
      <c r="AKA57" s="1332"/>
      <c r="AKB57" s="1332"/>
      <c r="AKC57" s="1332"/>
      <c r="AKD57" s="1332"/>
      <c r="AKE57" s="1332"/>
      <c r="AKF57" s="1332"/>
      <c r="AKG57" s="1332"/>
      <c r="AKH57" s="1332"/>
      <c r="AKI57" s="1332"/>
      <c r="AKJ57" s="1332"/>
      <c r="AKK57" s="1332"/>
      <c r="AKL57" s="1332"/>
      <c r="AKM57" s="1332"/>
      <c r="AKN57" s="1332"/>
      <c r="AKO57" s="1332"/>
      <c r="AKP57" s="1332"/>
      <c r="AKQ57" s="1332"/>
      <c r="AKR57" s="1332"/>
      <c r="AKS57" s="1332"/>
      <c r="AKT57" s="1332"/>
      <c r="AKU57" s="1332"/>
      <c r="AKV57" s="1332"/>
      <c r="AKW57" s="1332"/>
      <c r="AKX57" s="1332"/>
      <c r="AKY57" s="1332"/>
      <c r="AKZ57" s="1332"/>
      <c r="ALA57" s="1332"/>
      <c r="ALB57" s="1332"/>
      <c r="ALC57" s="1332"/>
      <c r="ALD57" s="1332"/>
      <c r="ALE57" s="1332"/>
      <c r="ALF57" s="1332"/>
      <c r="ALG57" s="1332"/>
      <c r="ALH57" s="1332"/>
      <c r="ALI57" s="1332"/>
      <c r="ALJ57" s="1332"/>
      <c r="ALK57" s="1332"/>
      <c r="ALL57" s="1332"/>
      <c r="ALM57" s="1332"/>
      <c r="ALN57" s="1332"/>
      <c r="ALO57" s="1332"/>
      <c r="ALP57" s="1332"/>
      <c r="ALQ57" s="1332"/>
      <c r="ALR57" s="1332"/>
      <c r="ALS57" s="1332"/>
      <c r="ALT57" s="1332"/>
      <c r="ALU57" s="1332"/>
      <c r="ALV57" s="1332"/>
      <c r="ALW57" s="1332"/>
      <c r="ALX57" s="1332"/>
      <c r="ALY57" s="1332"/>
      <c r="ALZ57" s="1332"/>
      <c r="AMA57" s="1332"/>
      <c r="AMB57" s="1332"/>
      <c r="AMC57" s="1332"/>
      <c r="AMD57" s="1332"/>
      <c r="AME57" s="1332"/>
      <c r="AMF57" s="1332"/>
      <c r="AMG57" s="1332"/>
      <c r="AMH57" s="1332"/>
      <c r="AMI57" s="1332"/>
      <c r="AMJ57" s="1332"/>
      <c r="AMK57" s="1332"/>
      <c r="AML57" s="1332"/>
      <c r="AMM57" s="1332"/>
      <c r="AMN57" s="1332"/>
      <c r="AMO57" s="1332"/>
      <c r="AMP57" s="1332"/>
      <c r="AMQ57" s="1332"/>
      <c r="AMR57" s="1332"/>
      <c r="AMS57" s="1332"/>
      <c r="AMT57" s="1332"/>
      <c r="AMU57" s="1332"/>
      <c r="AMV57" s="1332"/>
      <c r="AMW57" s="1332"/>
      <c r="AMX57" s="1332"/>
      <c r="AMY57" s="1332"/>
      <c r="AMZ57" s="1332"/>
      <c r="ANA57" s="1332"/>
      <c r="ANB57" s="1332"/>
      <c r="ANC57" s="1332"/>
      <c r="AND57" s="1332"/>
      <c r="ANE57" s="1332"/>
      <c r="ANF57" s="1332"/>
      <c r="ANG57" s="1332"/>
      <c r="ANH57" s="1332"/>
      <c r="ANI57" s="1332"/>
      <c r="ANJ57" s="1332"/>
      <c r="ANK57" s="1332"/>
      <c r="ANL57" s="1332"/>
      <c r="ANM57" s="1332"/>
      <c r="ANN57" s="1332"/>
      <c r="ANO57" s="1332"/>
      <c r="ANP57" s="1332"/>
      <c r="ANQ57" s="1332"/>
      <c r="ANR57" s="1332"/>
      <c r="ANS57" s="1332"/>
      <c r="ANT57" s="1332"/>
      <c r="ANU57" s="1332"/>
      <c r="ANV57" s="1332"/>
      <c r="ANW57" s="1332"/>
      <c r="ANX57" s="1332"/>
      <c r="ANY57" s="1332"/>
      <c r="ANZ57" s="1332"/>
      <c r="AOA57" s="1332"/>
      <c r="AOB57" s="1332"/>
      <c r="AOC57" s="1332"/>
      <c r="AOD57" s="1332"/>
      <c r="AOE57" s="1332"/>
      <c r="AOF57" s="1332"/>
      <c r="AOG57" s="1332"/>
      <c r="AOH57" s="1332"/>
      <c r="AOI57" s="1332"/>
      <c r="AOJ57" s="1332"/>
      <c r="AOK57" s="1332"/>
      <c r="AOL57" s="1332"/>
      <c r="AOM57" s="1332"/>
      <c r="AON57" s="1332"/>
      <c r="AOO57" s="1332"/>
      <c r="AOP57" s="1332"/>
      <c r="AOQ57" s="1332"/>
      <c r="AOR57" s="1332"/>
      <c r="AOS57" s="1332"/>
      <c r="AOT57" s="1332"/>
      <c r="AOU57" s="1332"/>
      <c r="AOV57" s="1332"/>
      <c r="AOW57" s="1332"/>
      <c r="AOX57" s="1332"/>
      <c r="AOY57" s="1332"/>
      <c r="AOZ57" s="1332"/>
      <c r="APA57" s="1332"/>
      <c r="APB57" s="1332"/>
      <c r="APC57" s="1332"/>
      <c r="APD57" s="1332"/>
      <c r="APE57" s="1332"/>
      <c r="APF57" s="1332"/>
      <c r="APG57" s="1332"/>
      <c r="APH57" s="1332"/>
      <c r="API57" s="1332"/>
      <c r="APJ57" s="1332"/>
      <c r="APK57" s="1332"/>
      <c r="APL57" s="1332"/>
      <c r="APM57" s="1332"/>
      <c r="APN57" s="1332"/>
      <c r="APO57" s="1332"/>
      <c r="APP57" s="1332"/>
      <c r="APQ57" s="1332"/>
      <c r="APR57" s="1332"/>
      <c r="APS57" s="1332"/>
      <c r="APT57" s="1332"/>
      <c r="APU57" s="1332"/>
      <c r="APV57" s="1332"/>
      <c r="APW57" s="1332"/>
      <c r="APX57" s="1332"/>
      <c r="APY57" s="1332"/>
      <c r="APZ57" s="1332"/>
      <c r="AQA57" s="1332"/>
      <c r="AQB57" s="1332"/>
      <c r="AQC57" s="1332"/>
      <c r="AQD57" s="1332"/>
      <c r="AQE57" s="1332"/>
      <c r="AQF57" s="1332"/>
      <c r="AQG57" s="1332"/>
      <c r="AQH57" s="1332"/>
      <c r="AQI57" s="1332"/>
      <c r="AQJ57" s="1332"/>
      <c r="AQK57" s="1332"/>
      <c r="AQL57" s="1332"/>
      <c r="AQM57" s="1332"/>
      <c r="AQN57" s="1332"/>
      <c r="AQO57" s="1332"/>
      <c r="AQP57" s="1332"/>
      <c r="AQQ57" s="1332"/>
      <c r="AQR57" s="1332"/>
      <c r="AQS57" s="1332"/>
      <c r="AQT57" s="1332"/>
      <c r="AQU57" s="1332"/>
      <c r="AQV57" s="1332"/>
      <c r="AQW57" s="1332"/>
      <c r="AQX57" s="1332"/>
      <c r="AQY57" s="1332"/>
      <c r="AQZ57" s="1332"/>
      <c r="ARA57" s="1332"/>
      <c r="ARB57" s="1332"/>
      <c r="ARC57" s="1332"/>
      <c r="ARD57" s="1332"/>
      <c r="ARE57" s="1332"/>
      <c r="ARF57" s="1332"/>
      <c r="ARG57" s="1332"/>
      <c r="ARH57" s="1332"/>
      <c r="ARI57" s="1332"/>
      <c r="ARJ57" s="1332"/>
      <c r="ARK57" s="1332"/>
      <c r="ARL57" s="1332"/>
      <c r="ARM57" s="1332"/>
      <c r="ARN57" s="1332"/>
      <c r="ARO57" s="1332"/>
      <c r="ARP57" s="1332"/>
      <c r="ARQ57" s="1332"/>
      <c r="ARR57" s="1332"/>
      <c r="ARS57" s="1332"/>
      <c r="ART57" s="1332"/>
      <c r="ARU57" s="1332"/>
      <c r="ARV57" s="1332"/>
      <c r="ARW57" s="1332"/>
      <c r="ARX57" s="1332"/>
      <c r="ARY57" s="1332"/>
      <c r="ARZ57" s="1332"/>
      <c r="ASA57" s="1332"/>
      <c r="ASB57" s="1332"/>
      <c r="ASC57" s="1332"/>
      <c r="ASD57" s="1332"/>
      <c r="ASE57" s="1332"/>
      <c r="ASF57" s="1332"/>
      <c r="ASG57" s="1332"/>
      <c r="ASH57" s="1332"/>
      <c r="ASI57" s="1332"/>
      <c r="ASJ57" s="1332"/>
      <c r="ASK57" s="1332"/>
      <c r="ASL57" s="1332"/>
      <c r="ASM57" s="1332"/>
      <c r="ASN57" s="1332"/>
      <c r="ASO57" s="1332"/>
      <c r="ASP57" s="1332"/>
      <c r="ASQ57" s="1332"/>
      <c r="ASR57" s="1332"/>
      <c r="ASS57" s="1332"/>
      <c r="AST57" s="1332"/>
      <c r="ASU57" s="1332"/>
      <c r="ASV57" s="1332"/>
      <c r="ASW57" s="1332"/>
      <c r="ASX57" s="1332"/>
      <c r="ASY57" s="1332"/>
      <c r="ASZ57" s="1332"/>
      <c r="ATA57" s="1332"/>
      <c r="ATB57" s="1332"/>
      <c r="ATC57" s="1332"/>
      <c r="ATD57" s="1332"/>
      <c r="ATE57" s="1332"/>
      <c r="ATF57" s="1332"/>
      <c r="ATG57" s="1332"/>
      <c r="ATH57" s="1332"/>
      <c r="ATI57" s="1332"/>
      <c r="ATJ57" s="1332"/>
      <c r="ATK57" s="1332"/>
      <c r="ATL57" s="1332"/>
      <c r="ATM57" s="1332"/>
      <c r="ATN57" s="1332"/>
      <c r="ATO57" s="1332"/>
      <c r="ATP57" s="1332"/>
      <c r="ATQ57" s="1332"/>
      <c r="ATR57" s="1332"/>
      <c r="ATS57" s="1332"/>
      <c r="ATT57" s="1332"/>
      <c r="ATU57" s="1332"/>
      <c r="ATV57" s="1332"/>
      <c r="ATW57" s="1332"/>
      <c r="ATX57" s="1332"/>
      <c r="ATY57" s="1332"/>
      <c r="ATZ57" s="1332"/>
      <c r="AUA57" s="1332"/>
      <c r="AUB57" s="1332"/>
      <c r="AUC57" s="1332"/>
      <c r="AUD57" s="1332"/>
      <c r="AUE57" s="1332"/>
      <c r="AUF57" s="1332"/>
      <c r="AUG57" s="1332"/>
      <c r="AUH57" s="1332"/>
      <c r="AUI57" s="1332"/>
      <c r="AUJ57" s="1332"/>
      <c r="AUK57" s="1332"/>
      <c r="AUL57" s="1332"/>
      <c r="AUM57" s="1332"/>
      <c r="AUN57" s="1332"/>
      <c r="AUO57" s="1332"/>
      <c r="AUP57" s="1332"/>
      <c r="AUQ57" s="1332"/>
      <c r="AUR57" s="1332"/>
      <c r="AUS57" s="1332"/>
      <c r="AUT57" s="1332"/>
      <c r="AUU57" s="1332"/>
      <c r="AUV57" s="1332"/>
      <c r="AUW57" s="1332"/>
      <c r="AUX57" s="1332"/>
      <c r="AUY57" s="1332"/>
      <c r="AUZ57" s="1332"/>
      <c r="AVA57" s="1332"/>
      <c r="AVB57" s="1332"/>
      <c r="AVC57" s="1332"/>
      <c r="AVD57" s="1332"/>
      <c r="AVE57" s="1332"/>
      <c r="AVF57" s="1332"/>
      <c r="AVG57" s="1332"/>
      <c r="AVH57" s="1332"/>
      <c r="AVI57" s="1332"/>
      <c r="AVJ57" s="1332"/>
      <c r="AVK57" s="1332"/>
      <c r="AVL57" s="1332"/>
      <c r="AVM57" s="1332"/>
      <c r="AVN57" s="1332"/>
      <c r="AVO57" s="1332"/>
      <c r="AVP57" s="1332"/>
      <c r="AVQ57" s="1332"/>
      <c r="AVR57" s="1332"/>
      <c r="AVS57" s="1332"/>
      <c r="AVT57" s="1332"/>
      <c r="AVU57" s="1332"/>
      <c r="AVV57" s="1332"/>
      <c r="AVW57" s="1332"/>
      <c r="AVX57" s="1332"/>
      <c r="AVY57" s="1332"/>
      <c r="AVZ57" s="1332"/>
      <c r="AWA57" s="1332"/>
      <c r="AWB57" s="1332"/>
      <c r="AWC57" s="1332"/>
      <c r="AWD57" s="1332"/>
      <c r="AWE57" s="1332"/>
      <c r="AWF57" s="1332"/>
      <c r="AWG57" s="1332"/>
      <c r="AWH57" s="1332"/>
      <c r="AWI57" s="1332"/>
      <c r="AWJ57" s="1332"/>
      <c r="AWK57" s="1332"/>
      <c r="AWL57" s="1332"/>
      <c r="AWM57" s="1332"/>
      <c r="AWN57" s="1332"/>
      <c r="AWO57" s="1332"/>
      <c r="AWP57" s="1332"/>
      <c r="AWQ57" s="1332"/>
      <c r="AWR57" s="1332"/>
      <c r="AWS57" s="1332"/>
      <c r="AWT57" s="1332"/>
      <c r="AWU57" s="1332"/>
      <c r="AWV57" s="1332"/>
      <c r="AWW57" s="1332"/>
      <c r="AWX57" s="1332"/>
      <c r="AWY57" s="1332"/>
      <c r="AWZ57" s="1332"/>
      <c r="AXA57" s="1332"/>
      <c r="AXB57" s="1332"/>
      <c r="AXC57" s="1332"/>
      <c r="AXD57" s="1332"/>
      <c r="AXE57" s="1332"/>
      <c r="AXF57" s="1332"/>
      <c r="AXG57" s="1332"/>
      <c r="AXH57" s="1332"/>
      <c r="AXI57" s="1332"/>
      <c r="AXJ57" s="1332"/>
      <c r="AXK57" s="1332"/>
      <c r="AXL57" s="1332"/>
      <c r="AXM57" s="1332"/>
      <c r="AXN57" s="1332"/>
      <c r="AXO57" s="1332"/>
      <c r="AXP57" s="1332"/>
      <c r="AXQ57" s="1332"/>
      <c r="AXR57" s="1332"/>
      <c r="AXS57" s="1332"/>
      <c r="AXT57" s="1332"/>
      <c r="AXU57" s="1332"/>
      <c r="AXV57" s="1332"/>
      <c r="AXW57" s="1332"/>
      <c r="AXX57" s="1332"/>
      <c r="AXY57" s="1332"/>
      <c r="AXZ57" s="1332"/>
      <c r="AYA57" s="1332"/>
      <c r="AYB57" s="1332"/>
      <c r="AYC57" s="1332"/>
      <c r="AYD57" s="1332"/>
      <c r="AYE57" s="1332"/>
      <c r="AYF57" s="1332"/>
      <c r="AYG57" s="1332"/>
      <c r="AYH57" s="1332"/>
      <c r="AYI57" s="1332"/>
      <c r="AYJ57" s="1332"/>
      <c r="AYK57" s="1332"/>
      <c r="AYL57" s="1332"/>
      <c r="AYM57" s="1332"/>
      <c r="AYN57" s="1332"/>
      <c r="AYO57" s="1332"/>
      <c r="AYP57" s="1332"/>
      <c r="AYQ57" s="1332"/>
      <c r="AYR57" s="1332"/>
      <c r="AYS57" s="1332"/>
      <c r="AYT57" s="1332"/>
      <c r="AYU57" s="1332"/>
      <c r="AYV57" s="1332"/>
      <c r="AYW57" s="1332"/>
      <c r="AYX57" s="1332"/>
      <c r="AYY57" s="1332"/>
      <c r="AYZ57" s="1332"/>
      <c r="AZA57" s="1332"/>
      <c r="AZB57" s="1332"/>
      <c r="AZC57" s="1332"/>
      <c r="AZD57" s="1332"/>
      <c r="AZE57" s="1332"/>
      <c r="AZF57" s="1332"/>
      <c r="AZG57" s="1332"/>
      <c r="AZH57" s="1332"/>
      <c r="AZI57" s="1332"/>
      <c r="AZJ57" s="1332"/>
      <c r="AZK57" s="1332"/>
      <c r="AZL57" s="1332"/>
      <c r="AZM57" s="1332"/>
      <c r="AZN57" s="1332"/>
      <c r="AZO57" s="1332"/>
      <c r="AZP57" s="1332"/>
      <c r="AZQ57" s="1332"/>
      <c r="AZR57" s="1332"/>
      <c r="AZS57" s="1332"/>
      <c r="AZT57" s="1332"/>
      <c r="AZU57" s="1332"/>
      <c r="AZV57" s="1332"/>
      <c r="AZW57" s="1332"/>
      <c r="AZX57" s="1332"/>
      <c r="AZY57" s="1332"/>
      <c r="AZZ57" s="1332"/>
      <c r="BAA57" s="1332"/>
      <c r="BAB57" s="1332"/>
      <c r="BAC57" s="1332"/>
      <c r="BAD57" s="1332"/>
      <c r="BAE57" s="1332"/>
      <c r="BAF57" s="1332"/>
      <c r="BAG57" s="1332"/>
      <c r="BAH57" s="1332"/>
      <c r="BAI57" s="1332"/>
      <c r="BAJ57" s="1332"/>
      <c r="BAK57" s="1332"/>
      <c r="BAL57" s="1332"/>
      <c r="BAM57" s="1332"/>
      <c r="BAN57" s="1332"/>
      <c r="BAO57" s="1332"/>
      <c r="BAP57" s="1332"/>
      <c r="BAQ57" s="1332"/>
      <c r="BAR57" s="1332"/>
      <c r="BAS57" s="1332"/>
      <c r="BAT57" s="1332"/>
      <c r="BAU57" s="1332"/>
      <c r="BAV57" s="1332"/>
      <c r="BAW57" s="1332"/>
      <c r="BAX57" s="1332"/>
      <c r="BAY57" s="1332"/>
      <c r="BAZ57" s="1332"/>
      <c r="BBA57" s="1332"/>
      <c r="BBB57" s="1332"/>
      <c r="BBC57" s="1332"/>
      <c r="BBD57" s="1332"/>
      <c r="BBE57" s="1332"/>
      <c r="BBF57" s="1332"/>
      <c r="BBG57" s="1332"/>
      <c r="BBH57" s="1332"/>
      <c r="BBI57" s="1332"/>
      <c r="BBJ57" s="1332"/>
      <c r="BBK57" s="1332"/>
      <c r="BBL57" s="1332"/>
      <c r="BBM57" s="1332"/>
      <c r="BBN57" s="1332"/>
      <c r="BBO57" s="1332"/>
      <c r="BBP57" s="1332"/>
      <c r="BBQ57" s="1332"/>
      <c r="BBR57" s="1332"/>
      <c r="BBS57" s="1332"/>
      <c r="BBT57" s="1332"/>
      <c r="BBU57" s="1332"/>
      <c r="BBV57" s="1332"/>
      <c r="BBW57" s="1332"/>
      <c r="BBX57" s="1332"/>
      <c r="BBY57" s="1332"/>
      <c r="BBZ57" s="1332"/>
      <c r="BCA57" s="1332"/>
      <c r="BCB57" s="1332"/>
      <c r="BCC57" s="1332"/>
      <c r="BCD57" s="1332"/>
      <c r="BCE57" s="1332"/>
      <c r="BCF57" s="1332"/>
      <c r="BCG57" s="1332"/>
      <c r="BCH57" s="1332"/>
      <c r="BCI57" s="1332"/>
      <c r="BCJ57" s="1332"/>
      <c r="BCK57" s="1332"/>
      <c r="BCL57" s="1332"/>
      <c r="BCM57" s="1332"/>
      <c r="BCN57" s="1332"/>
      <c r="BCO57" s="1332"/>
      <c r="BCP57" s="1332"/>
      <c r="BCQ57" s="1332"/>
      <c r="BCR57" s="1332"/>
      <c r="BCS57" s="1332"/>
      <c r="BCT57" s="1332"/>
      <c r="BCU57" s="1332"/>
      <c r="BCV57" s="1332"/>
      <c r="BCW57" s="1332"/>
      <c r="BCX57" s="1332"/>
      <c r="BCY57" s="1332"/>
      <c r="BCZ57" s="1332"/>
      <c r="BDA57" s="1332"/>
      <c r="BDB57" s="1332"/>
      <c r="BDC57" s="1332"/>
      <c r="BDD57" s="1332"/>
      <c r="BDE57" s="1332"/>
      <c r="BDF57" s="1332"/>
      <c r="BDG57" s="1332"/>
      <c r="BDH57" s="1332"/>
      <c r="BDI57" s="1332"/>
      <c r="BDJ57" s="1332"/>
      <c r="BDK57" s="1332"/>
      <c r="BDL57" s="1332"/>
      <c r="BDM57" s="1332"/>
      <c r="BDN57" s="1332"/>
      <c r="BDO57" s="1332"/>
      <c r="BDP57" s="1332"/>
      <c r="BDQ57" s="1332"/>
      <c r="BDR57" s="1332"/>
      <c r="BDS57" s="1332"/>
      <c r="BDT57" s="1332"/>
      <c r="BDU57" s="1332"/>
      <c r="BDV57" s="1332"/>
      <c r="BDW57" s="1332"/>
      <c r="BDX57" s="1332"/>
      <c r="BDY57" s="1332"/>
      <c r="BDZ57" s="1332"/>
      <c r="BEA57" s="1332"/>
      <c r="BEB57" s="1332"/>
      <c r="BEC57" s="1332"/>
      <c r="BED57" s="1332"/>
      <c r="BEE57" s="1332"/>
      <c r="BEF57" s="1332"/>
      <c r="BEG57" s="1332"/>
      <c r="BEH57" s="1332"/>
      <c r="BEI57" s="1332"/>
      <c r="BEJ57" s="1332"/>
      <c r="BEK57" s="1332"/>
      <c r="BEL57" s="1332"/>
      <c r="BEM57" s="1332"/>
      <c r="BEN57" s="1332"/>
      <c r="BEO57" s="1332"/>
      <c r="BEP57" s="1332"/>
      <c r="BEQ57" s="1332"/>
      <c r="BER57" s="1332"/>
      <c r="BES57" s="1332"/>
      <c r="BET57" s="1332"/>
      <c r="BEU57" s="1332"/>
      <c r="BEV57" s="1332"/>
      <c r="BEW57" s="1332"/>
      <c r="BEX57" s="1332"/>
      <c r="BEY57" s="1332"/>
      <c r="BEZ57" s="1332"/>
      <c r="BFA57" s="1332"/>
      <c r="BFB57" s="1332"/>
      <c r="BFC57" s="1332"/>
      <c r="BFD57" s="1332"/>
      <c r="BFE57" s="1332"/>
      <c r="BFF57" s="1332"/>
      <c r="BFG57" s="1332"/>
      <c r="BFH57" s="1332"/>
      <c r="BFI57" s="1332"/>
      <c r="BFJ57" s="1332"/>
      <c r="BFK57" s="1332"/>
      <c r="BFL57" s="1332"/>
      <c r="BFM57" s="1332"/>
      <c r="BFN57" s="1332"/>
      <c r="BFO57" s="1332"/>
      <c r="BFP57" s="1332"/>
      <c r="BFQ57" s="1332"/>
      <c r="BFR57" s="1332"/>
      <c r="BFS57" s="1332"/>
      <c r="BFT57" s="1332"/>
      <c r="BFU57" s="1332"/>
      <c r="BFV57" s="1332"/>
      <c r="BFW57" s="1332"/>
      <c r="BFX57" s="1332"/>
      <c r="BFY57" s="1332"/>
      <c r="BFZ57" s="1332"/>
      <c r="BGA57" s="1332"/>
      <c r="BGB57" s="1332"/>
      <c r="BGC57" s="1332"/>
      <c r="BGD57" s="1332"/>
      <c r="BGE57" s="1332"/>
      <c r="BGF57" s="1332"/>
      <c r="BGG57" s="1332"/>
      <c r="BGH57" s="1332"/>
      <c r="BGI57" s="1332"/>
      <c r="BGJ57" s="1332"/>
      <c r="BGK57" s="1332"/>
      <c r="BGL57" s="1332"/>
      <c r="BGM57" s="1332"/>
      <c r="BGN57" s="1332"/>
      <c r="BGO57" s="1332"/>
      <c r="BGP57" s="1332"/>
      <c r="BGQ57" s="1332"/>
      <c r="BGR57" s="1332"/>
      <c r="BGS57" s="1332"/>
      <c r="BGT57" s="1332"/>
      <c r="BGU57" s="1332"/>
      <c r="BGV57" s="1332"/>
      <c r="BGW57" s="1332"/>
      <c r="BGX57" s="1332"/>
      <c r="BGY57" s="1332"/>
      <c r="BGZ57" s="1332"/>
      <c r="BHA57" s="1332"/>
      <c r="BHB57" s="1332"/>
      <c r="BHC57" s="1332"/>
      <c r="BHD57" s="1332"/>
      <c r="BHE57" s="1332"/>
      <c r="BHF57" s="1332"/>
      <c r="BHG57" s="1332"/>
      <c r="BHH57" s="1332"/>
      <c r="BHI57" s="1332"/>
      <c r="BHJ57" s="1332"/>
      <c r="BHK57" s="1332"/>
      <c r="BHL57" s="1332"/>
      <c r="BHM57" s="1332"/>
      <c r="BHN57" s="1332"/>
      <c r="BHO57" s="1332"/>
      <c r="BHP57" s="1332"/>
      <c r="BHQ57" s="1332"/>
      <c r="BHR57" s="1332"/>
      <c r="BHS57" s="1332"/>
      <c r="BHT57" s="1332"/>
      <c r="BHU57" s="1332"/>
      <c r="BHV57" s="1332"/>
      <c r="BHW57" s="1332"/>
      <c r="BHX57" s="1332"/>
      <c r="BHY57" s="1332"/>
      <c r="BHZ57" s="1332"/>
      <c r="BIA57" s="1332"/>
      <c r="BIB57" s="1332"/>
      <c r="BIC57" s="1332"/>
      <c r="BID57" s="1332"/>
      <c r="BIE57" s="1332"/>
      <c r="BIF57" s="1332"/>
      <c r="BIG57" s="1332"/>
      <c r="BIH57" s="1332"/>
      <c r="BII57" s="1332"/>
      <c r="BIJ57" s="1332"/>
      <c r="BIK57" s="1332"/>
      <c r="BIL57" s="1332"/>
      <c r="BIM57" s="1332"/>
      <c r="BIN57" s="1332"/>
      <c r="BIO57" s="1332"/>
      <c r="BIP57" s="1332"/>
      <c r="BIQ57" s="1332"/>
      <c r="BIR57" s="1332"/>
      <c r="BIS57" s="1332"/>
      <c r="BIT57" s="1332"/>
      <c r="BIU57" s="1332"/>
      <c r="BIV57" s="1332"/>
      <c r="BIW57" s="1332"/>
      <c r="BIX57" s="1332"/>
      <c r="BIY57" s="1332"/>
      <c r="BIZ57" s="1332"/>
      <c r="BJA57" s="1332"/>
      <c r="BJB57" s="1332"/>
      <c r="BJC57" s="1332"/>
      <c r="BJD57" s="1332"/>
      <c r="BJE57" s="1332"/>
      <c r="BJF57" s="1332"/>
      <c r="BJG57" s="1332"/>
      <c r="BJH57" s="1332"/>
      <c r="BJI57" s="1332"/>
      <c r="BJJ57" s="1332"/>
      <c r="BJK57" s="1332"/>
      <c r="BJL57" s="1332"/>
      <c r="BJM57" s="1332"/>
      <c r="BJN57" s="1332"/>
      <c r="BJO57" s="1332"/>
      <c r="BJP57" s="1332"/>
      <c r="BJQ57" s="1332"/>
      <c r="BJR57" s="1332"/>
      <c r="BJS57" s="1332"/>
      <c r="BJT57" s="1332"/>
      <c r="BJU57" s="1332"/>
      <c r="BJV57" s="1332"/>
      <c r="BJW57" s="1332"/>
      <c r="BJX57" s="1332"/>
      <c r="BJY57" s="1332"/>
      <c r="BJZ57" s="1332"/>
      <c r="BKA57" s="1332"/>
      <c r="BKB57" s="1332"/>
      <c r="BKC57" s="1332"/>
      <c r="BKD57" s="1332"/>
      <c r="BKE57" s="1332"/>
      <c r="BKF57" s="1332"/>
      <c r="BKG57" s="1332"/>
      <c r="BKH57" s="1332"/>
      <c r="BKI57" s="1332"/>
      <c r="BKJ57" s="1332"/>
      <c r="BKK57" s="1332"/>
      <c r="BKL57" s="1332"/>
      <c r="BKM57" s="1332"/>
      <c r="BKN57" s="1332"/>
      <c r="BKO57" s="1332"/>
      <c r="BKP57" s="1332"/>
      <c r="BKQ57" s="1332"/>
      <c r="BKR57" s="1332"/>
      <c r="BKS57" s="1332"/>
      <c r="BKT57" s="1332"/>
      <c r="BKU57" s="1332"/>
      <c r="BKV57" s="1332"/>
      <c r="BKW57" s="1332"/>
      <c r="BKX57" s="1332"/>
      <c r="BKY57" s="1332"/>
      <c r="BKZ57" s="1332"/>
      <c r="BLA57" s="1332"/>
      <c r="BLB57" s="1332"/>
      <c r="BLC57" s="1332"/>
      <c r="BLD57" s="1332"/>
      <c r="BLE57" s="1332"/>
      <c r="BLF57" s="1332"/>
      <c r="BLG57" s="1332"/>
      <c r="BLH57" s="1332"/>
      <c r="BLI57" s="1332"/>
      <c r="BLJ57" s="1332"/>
      <c r="BLK57" s="1332"/>
      <c r="BLL57" s="1332"/>
      <c r="BLM57" s="1332"/>
      <c r="BLN57" s="1332"/>
      <c r="BLO57" s="1332"/>
      <c r="BLP57" s="1332"/>
      <c r="BLQ57" s="1332"/>
      <c r="BLR57" s="1332"/>
      <c r="BLS57" s="1332"/>
      <c r="BLT57" s="1332"/>
      <c r="BLU57" s="1332"/>
      <c r="BLV57" s="1332"/>
      <c r="BLW57" s="1332"/>
      <c r="BLX57" s="1332"/>
      <c r="BLY57" s="1332"/>
      <c r="BLZ57" s="1332"/>
      <c r="BMA57" s="1332"/>
      <c r="BMB57" s="1332"/>
      <c r="BMC57" s="1332"/>
      <c r="BMD57" s="1332"/>
      <c r="BME57" s="1332"/>
      <c r="BMF57" s="1332"/>
      <c r="BMG57" s="1332"/>
      <c r="BMH57" s="1332"/>
      <c r="BMI57" s="1332"/>
      <c r="BMJ57" s="1332"/>
      <c r="BMK57" s="1332"/>
      <c r="BML57" s="1332"/>
      <c r="BMM57" s="1332"/>
      <c r="BMN57" s="1332"/>
      <c r="BMO57" s="1332"/>
      <c r="BMP57" s="1332"/>
      <c r="BMQ57" s="1332"/>
      <c r="BMR57" s="1332"/>
      <c r="BMS57" s="1332"/>
      <c r="BMT57" s="1332"/>
      <c r="BMU57" s="1332"/>
      <c r="BMV57" s="1332"/>
      <c r="BMW57" s="1332"/>
      <c r="BMX57" s="1332"/>
      <c r="BMY57" s="1332"/>
      <c r="BMZ57" s="1332"/>
      <c r="BNA57" s="1332"/>
      <c r="BNB57" s="1332"/>
      <c r="BNC57" s="1332"/>
      <c r="BND57" s="1332"/>
      <c r="BNE57" s="1332"/>
      <c r="BNF57" s="1332"/>
      <c r="BNG57" s="1332"/>
      <c r="BNH57" s="1332"/>
      <c r="BNI57" s="1332"/>
      <c r="BNJ57" s="1332"/>
      <c r="BNK57" s="1332"/>
      <c r="BNL57" s="1332"/>
      <c r="BNM57" s="1332"/>
      <c r="BNN57" s="1332"/>
      <c r="BNO57" s="1332"/>
      <c r="BNP57" s="1332"/>
      <c r="BNQ57" s="1332"/>
      <c r="BNR57" s="1332"/>
      <c r="BNS57" s="1332"/>
      <c r="BNT57" s="1332"/>
      <c r="BNU57" s="1332"/>
      <c r="BNV57" s="1332"/>
      <c r="BNW57" s="1332"/>
      <c r="BNX57" s="1332"/>
      <c r="BNY57" s="1332"/>
      <c r="BNZ57" s="1332"/>
      <c r="BOA57" s="1332"/>
      <c r="BOB57" s="1332"/>
      <c r="BOC57" s="1332"/>
      <c r="BOD57" s="1332"/>
      <c r="BOE57" s="1332"/>
      <c r="BOF57" s="1332"/>
      <c r="BOG57" s="1332"/>
      <c r="BOH57" s="1332"/>
      <c r="BOI57" s="1332"/>
      <c r="BOJ57" s="1332"/>
      <c r="BOK57" s="1332"/>
      <c r="BOL57" s="1332"/>
      <c r="BOM57" s="1332"/>
      <c r="BON57" s="1332"/>
      <c r="BOO57" s="1332"/>
      <c r="BOP57" s="1332"/>
      <c r="BOQ57" s="1332"/>
      <c r="BOR57" s="1332"/>
      <c r="BOS57" s="1332"/>
      <c r="BOT57" s="1332"/>
      <c r="BOU57" s="1332"/>
      <c r="BOV57" s="1332"/>
      <c r="BOW57" s="1332"/>
      <c r="BOX57" s="1332"/>
      <c r="BOY57" s="1332"/>
      <c r="BOZ57" s="1332"/>
      <c r="BPA57" s="1332"/>
      <c r="BPB57" s="1332"/>
      <c r="BPC57" s="1332"/>
      <c r="BPD57" s="1332"/>
      <c r="BPE57" s="1332"/>
      <c r="BPF57" s="1332"/>
      <c r="BPG57" s="1332"/>
      <c r="BPH57" s="1332"/>
      <c r="BPI57" s="1332"/>
      <c r="BPJ57" s="1332"/>
      <c r="BPK57" s="1332"/>
      <c r="BPL57" s="1332"/>
      <c r="BPM57" s="1332"/>
      <c r="BPN57" s="1332"/>
      <c r="BPO57" s="1332"/>
      <c r="BPP57" s="1332"/>
      <c r="BPQ57" s="1332"/>
      <c r="BPR57" s="1332"/>
      <c r="BPS57" s="1332"/>
      <c r="BPT57" s="1332"/>
      <c r="BPU57" s="1332"/>
      <c r="BPV57" s="1332"/>
      <c r="BPW57" s="1332"/>
      <c r="BPX57" s="1332"/>
      <c r="BPY57" s="1332"/>
      <c r="BPZ57" s="1332"/>
      <c r="BQA57" s="1332"/>
      <c r="BQB57" s="1332"/>
      <c r="BQC57" s="1332"/>
      <c r="BQD57" s="1332"/>
      <c r="BQE57" s="1332"/>
      <c r="BQF57" s="1332"/>
      <c r="BQG57" s="1332"/>
      <c r="BQH57" s="1332"/>
      <c r="BQI57" s="1332"/>
      <c r="BQJ57" s="1332"/>
      <c r="BQK57" s="1332"/>
      <c r="BQL57" s="1332"/>
      <c r="BQM57" s="1332"/>
      <c r="BQN57" s="1332"/>
      <c r="BQO57" s="1332"/>
      <c r="BQP57" s="1332"/>
      <c r="BQQ57" s="1332"/>
      <c r="BQR57" s="1332"/>
      <c r="BQS57" s="1332"/>
      <c r="BQT57" s="1332"/>
      <c r="BQU57" s="1332"/>
      <c r="BQV57" s="1332"/>
      <c r="BQW57" s="1332"/>
      <c r="BQX57" s="1332"/>
      <c r="BQY57" s="1332"/>
      <c r="BQZ57" s="1332"/>
      <c r="BRA57" s="1332"/>
      <c r="BRB57" s="1332"/>
      <c r="BRC57" s="1332"/>
      <c r="BRD57" s="1332"/>
      <c r="BRE57" s="1332"/>
      <c r="BRF57" s="1332"/>
      <c r="BRG57" s="1332"/>
      <c r="BRH57" s="1332"/>
      <c r="BRI57" s="1332"/>
      <c r="BRJ57" s="1332"/>
      <c r="BRK57" s="1332"/>
      <c r="BRL57" s="1332"/>
      <c r="BRM57" s="1332"/>
      <c r="BRN57" s="1332"/>
      <c r="BRO57" s="1332"/>
      <c r="BRP57" s="1332"/>
      <c r="BRQ57" s="1332"/>
      <c r="BRR57" s="1332"/>
      <c r="BRS57" s="1332"/>
      <c r="BRT57" s="1332"/>
      <c r="BRU57" s="1332"/>
      <c r="BRV57" s="1332"/>
      <c r="BRW57" s="1332"/>
      <c r="BRX57" s="1332"/>
      <c r="BRY57" s="1332"/>
      <c r="BRZ57" s="1332"/>
      <c r="BSA57" s="1332"/>
      <c r="BSB57" s="1332"/>
      <c r="BSC57" s="1332"/>
      <c r="BSD57" s="1332"/>
      <c r="BSE57" s="1332"/>
      <c r="BSF57" s="1332"/>
      <c r="BSG57" s="1332"/>
      <c r="BSH57" s="1332"/>
      <c r="BSI57" s="1332"/>
      <c r="BSJ57" s="1332"/>
      <c r="BSK57" s="1332"/>
      <c r="BSL57" s="1332"/>
      <c r="BSM57" s="1332"/>
      <c r="BSN57" s="1332"/>
      <c r="BSO57" s="1332"/>
      <c r="BSP57" s="1332"/>
      <c r="BSQ57" s="1332"/>
      <c r="BSR57" s="1332"/>
      <c r="BSS57" s="1332"/>
      <c r="BST57" s="1332"/>
      <c r="BSU57" s="1332"/>
      <c r="BSV57" s="1332"/>
      <c r="BSW57" s="1332"/>
      <c r="BSX57" s="1332"/>
      <c r="BSY57" s="1332"/>
      <c r="BSZ57" s="1332"/>
      <c r="BTA57" s="1332"/>
      <c r="BTB57" s="1332"/>
      <c r="BTC57" s="1332"/>
      <c r="BTD57" s="1332"/>
      <c r="BTE57" s="1332"/>
      <c r="BTF57" s="1332"/>
      <c r="BTG57" s="1332"/>
      <c r="BTH57" s="1332"/>
      <c r="BTI57" s="1332"/>
      <c r="BTJ57" s="1332"/>
      <c r="BTK57" s="1332"/>
      <c r="BTL57" s="1332"/>
      <c r="BTM57" s="1332"/>
      <c r="BTN57" s="1332"/>
      <c r="BTO57" s="1332"/>
      <c r="BTP57" s="1332"/>
      <c r="BTQ57" s="1332"/>
      <c r="BTR57" s="1332"/>
      <c r="BTS57" s="1332"/>
      <c r="BTT57" s="1332"/>
      <c r="BTU57" s="1332"/>
      <c r="BTV57" s="1332"/>
      <c r="BTW57" s="1332"/>
      <c r="BTX57" s="1332"/>
      <c r="BTY57" s="1332"/>
      <c r="BTZ57" s="1332"/>
      <c r="BUA57" s="1332"/>
      <c r="BUB57" s="1332"/>
      <c r="BUC57" s="1332"/>
      <c r="BUD57" s="1332"/>
      <c r="BUE57" s="1332"/>
      <c r="BUF57" s="1332"/>
      <c r="BUG57" s="1332"/>
      <c r="BUH57" s="1332"/>
      <c r="BUI57" s="1332"/>
      <c r="BUJ57" s="1332"/>
      <c r="BUK57" s="1332"/>
      <c r="BUL57" s="1332"/>
      <c r="BUM57" s="1332"/>
      <c r="BUN57" s="1332"/>
      <c r="BUO57" s="1332"/>
      <c r="BUP57" s="1332"/>
      <c r="BUQ57" s="1332"/>
      <c r="BUR57" s="1332"/>
      <c r="BUS57" s="1332"/>
      <c r="BUT57" s="1332"/>
      <c r="BUU57" s="1332"/>
      <c r="BUV57" s="1332"/>
      <c r="BUW57" s="1332"/>
      <c r="BUX57" s="1332"/>
      <c r="BUY57" s="1332"/>
      <c r="BUZ57" s="1332"/>
      <c r="BVA57" s="1332"/>
      <c r="BVB57" s="1332"/>
      <c r="BVC57" s="1332"/>
      <c r="BVD57" s="1332"/>
      <c r="BVE57" s="1332"/>
      <c r="BVF57" s="1332"/>
      <c r="BVG57" s="1332"/>
      <c r="BVH57" s="1332"/>
      <c r="BVI57" s="1332"/>
      <c r="BVJ57" s="1332"/>
      <c r="BVK57" s="1332"/>
      <c r="BVL57" s="1332"/>
      <c r="BVM57" s="1332"/>
      <c r="BVN57" s="1332"/>
      <c r="BVO57" s="1332"/>
      <c r="BVP57" s="1332"/>
      <c r="BVQ57" s="1332"/>
      <c r="BVR57" s="1332"/>
      <c r="BVS57" s="1332"/>
      <c r="BVT57" s="1332"/>
      <c r="BVU57" s="1332"/>
      <c r="BVV57" s="1332"/>
      <c r="BVW57" s="1332"/>
      <c r="BVX57" s="1332"/>
      <c r="BVY57" s="1332"/>
      <c r="BVZ57" s="1332"/>
      <c r="BWA57" s="1332"/>
      <c r="BWB57" s="1332"/>
      <c r="BWC57" s="1332"/>
      <c r="BWD57" s="1332"/>
      <c r="BWE57" s="1332"/>
      <c r="BWF57" s="1332"/>
      <c r="BWG57" s="1332"/>
      <c r="BWH57" s="1332"/>
      <c r="BWI57" s="1332"/>
      <c r="BWJ57" s="1332"/>
      <c r="BWK57" s="1332"/>
      <c r="BWL57" s="1332"/>
      <c r="BWM57" s="1332"/>
      <c r="BWN57" s="1332"/>
      <c r="BWO57" s="1332"/>
      <c r="BWP57" s="1332"/>
      <c r="BWQ57" s="1332"/>
      <c r="BWR57" s="1332"/>
      <c r="BWS57" s="1332"/>
      <c r="BWT57" s="1332"/>
      <c r="BWU57" s="1332"/>
      <c r="BWV57" s="1332"/>
      <c r="BWW57" s="1332"/>
      <c r="BWX57" s="1332"/>
      <c r="BWY57" s="1332"/>
      <c r="BWZ57" s="1332"/>
      <c r="BXA57" s="1332"/>
      <c r="BXB57" s="1332"/>
      <c r="BXC57" s="1332"/>
      <c r="BXD57" s="1332"/>
      <c r="BXE57" s="1332"/>
      <c r="BXF57" s="1332"/>
      <c r="BXG57" s="1332"/>
      <c r="BXH57" s="1332"/>
      <c r="BXI57" s="1332"/>
      <c r="BXJ57" s="1332"/>
      <c r="BXK57" s="1332"/>
      <c r="BXL57" s="1332"/>
      <c r="BXM57" s="1332"/>
      <c r="BXN57" s="1332"/>
      <c r="BXO57" s="1332"/>
      <c r="BXP57" s="1332"/>
      <c r="BXQ57" s="1332"/>
      <c r="BXR57" s="1332"/>
      <c r="BXS57" s="1332"/>
      <c r="BXT57" s="1332"/>
      <c r="BXU57" s="1332"/>
      <c r="BXV57" s="1332"/>
      <c r="BXW57" s="1332"/>
      <c r="BXX57" s="1332"/>
      <c r="BXY57" s="1332"/>
      <c r="BXZ57" s="1332"/>
      <c r="BYA57" s="1332"/>
      <c r="BYB57" s="1332"/>
      <c r="BYC57" s="1332"/>
      <c r="BYD57" s="1332"/>
      <c r="BYE57" s="1332"/>
      <c r="BYF57" s="1332"/>
      <c r="BYG57" s="1332"/>
      <c r="BYH57" s="1332"/>
      <c r="BYI57" s="1332"/>
      <c r="BYJ57" s="1332"/>
      <c r="BYK57" s="1332"/>
      <c r="BYL57" s="1332"/>
      <c r="BYM57" s="1332"/>
      <c r="BYN57" s="1332"/>
      <c r="BYO57" s="1332"/>
      <c r="BYP57" s="1332"/>
      <c r="BYQ57" s="1332"/>
      <c r="BYR57" s="1332"/>
      <c r="BYS57" s="1332"/>
      <c r="BYT57" s="1332"/>
      <c r="BYU57" s="1332"/>
      <c r="BYV57" s="1332"/>
      <c r="BYW57" s="1332"/>
      <c r="BYX57" s="1332"/>
      <c r="BYY57" s="1332"/>
      <c r="BYZ57" s="1332"/>
      <c r="BZA57" s="1332"/>
      <c r="BZB57" s="1332"/>
      <c r="BZC57" s="1332"/>
      <c r="BZD57" s="1332"/>
      <c r="BZE57" s="1332"/>
      <c r="BZF57" s="1332"/>
      <c r="BZG57" s="1332"/>
      <c r="BZH57" s="1332"/>
      <c r="BZI57" s="1332"/>
      <c r="BZJ57" s="1332"/>
      <c r="BZK57" s="1332"/>
      <c r="BZL57" s="1332"/>
      <c r="BZM57" s="1332"/>
      <c r="BZN57" s="1332"/>
      <c r="BZO57" s="1332"/>
      <c r="BZP57" s="1332"/>
      <c r="BZQ57" s="1332"/>
      <c r="BZR57" s="1332"/>
      <c r="BZS57" s="1332"/>
      <c r="BZT57" s="1332"/>
      <c r="BZU57" s="1332"/>
      <c r="BZV57" s="1332"/>
      <c r="BZW57" s="1332"/>
      <c r="BZX57" s="1332"/>
      <c r="BZY57" s="1332"/>
      <c r="BZZ57" s="1332"/>
      <c r="CAA57" s="1332"/>
      <c r="CAB57" s="1332"/>
      <c r="CAC57" s="1332"/>
      <c r="CAD57" s="1332"/>
      <c r="CAE57" s="1332"/>
      <c r="CAF57" s="1332"/>
      <c r="CAG57" s="1332"/>
      <c r="CAH57" s="1332"/>
      <c r="CAI57" s="1332"/>
      <c r="CAJ57" s="1332"/>
      <c r="CAK57" s="1332"/>
      <c r="CAL57" s="1332"/>
      <c r="CAM57" s="1332"/>
      <c r="CAN57" s="1332"/>
      <c r="CAO57" s="1332"/>
      <c r="CAP57" s="1332"/>
      <c r="CAQ57" s="1332"/>
      <c r="CAR57" s="1332"/>
      <c r="CAS57" s="1332"/>
      <c r="CAT57" s="1332"/>
      <c r="CAU57" s="1332"/>
      <c r="CAV57" s="1332"/>
      <c r="CAW57" s="1332"/>
      <c r="CAX57" s="1332"/>
      <c r="CAY57" s="1332"/>
      <c r="CAZ57" s="1332"/>
      <c r="CBA57" s="1332"/>
      <c r="CBB57" s="1332"/>
      <c r="CBC57" s="1332"/>
      <c r="CBD57" s="1332"/>
      <c r="CBE57" s="1332"/>
      <c r="CBF57" s="1332"/>
      <c r="CBG57" s="1332"/>
      <c r="CBH57" s="1332"/>
      <c r="CBI57" s="1332"/>
      <c r="CBJ57" s="1332"/>
      <c r="CBK57" s="1332"/>
      <c r="CBL57" s="1332"/>
      <c r="CBM57" s="1332"/>
      <c r="CBN57" s="1332"/>
      <c r="CBO57" s="1332"/>
      <c r="CBP57" s="1332"/>
      <c r="CBQ57" s="1332"/>
      <c r="CBR57" s="1332"/>
      <c r="CBS57" s="1332"/>
      <c r="CBT57" s="1332"/>
      <c r="CBU57" s="1332"/>
      <c r="CBV57" s="1332"/>
      <c r="CBW57" s="1332"/>
      <c r="CBX57" s="1332"/>
      <c r="CBY57" s="1332"/>
      <c r="CBZ57" s="1332"/>
      <c r="CCA57" s="1332"/>
      <c r="CCB57" s="1332"/>
      <c r="CCC57" s="1332"/>
      <c r="CCD57" s="1332"/>
      <c r="CCE57" s="1332"/>
      <c r="CCF57" s="1332"/>
      <c r="CCG57" s="1332"/>
      <c r="CCH57" s="1332"/>
      <c r="CCI57" s="1332"/>
      <c r="CCJ57" s="1332"/>
      <c r="CCK57" s="1332"/>
      <c r="CCL57" s="1332"/>
      <c r="CCM57" s="1332"/>
      <c r="CCN57" s="1332"/>
      <c r="CCO57" s="1332"/>
      <c r="CCP57" s="1332"/>
      <c r="CCQ57" s="1332"/>
      <c r="CCR57" s="1332"/>
      <c r="CCS57" s="1332"/>
      <c r="CCT57" s="1332"/>
      <c r="CCU57" s="1332"/>
      <c r="CCV57" s="1332"/>
      <c r="CCW57" s="1332"/>
      <c r="CCX57" s="1332"/>
      <c r="CCY57" s="1332"/>
      <c r="CCZ57" s="1332"/>
      <c r="CDA57" s="1332"/>
      <c r="CDB57" s="1332"/>
      <c r="CDC57" s="1332"/>
      <c r="CDD57" s="1332"/>
      <c r="CDE57" s="1332"/>
      <c r="CDF57" s="1332"/>
      <c r="CDG57" s="1332"/>
      <c r="CDH57" s="1332"/>
      <c r="CDI57" s="1332"/>
      <c r="CDJ57" s="1332"/>
      <c r="CDK57" s="1332"/>
      <c r="CDL57" s="1332"/>
      <c r="CDM57" s="1332"/>
      <c r="CDN57" s="1332"/>
      <c r="CDO57" s="1332"/>
      <c r="CDP57" s="1332"/>
      <c r="CDQ57" s="1332"/>
      <c r="CDR57" s="1332"/>
      <c r="CDS57" s="1332"/>
      <c r="CDT57" s="1332"/>
      <c r="CDU57" s="1332"/>
      <c r="CDV57" s="1332"/>
      <c r="CDW57" s="1332"/>
      <c r="CDX57" s="1332"/>
      <c r="CDY57" s="1332"/>
      <c r="CDZ57" s="1332"/>
      <c r="CEA57" s="1332"/>
      <c r="CEB57" s="1332"/>
      <c r="CEC57" s="1332"/>
      <c r="CED57" s="1332"/>
      <c r="CEE57" s="1332"/>
      <c r="CEF57" s="1332"/>
      <c r="CEG57" s="1332"/>
      <c r="CEH57" s="1332"/>
      <c r="CEI57" s="1332"/>
      <c r="CEJ57" s="1332"/>
      <c r="CEK57" s="1332"/>
      <c r="CEL57" s="1332"/>
      <c r="CEM57" s="1332"/>
      <c r="CEN57" s="1332"/>
      <c r="CEO57" s="1332"/>
      <c r="CEP57" s="1332"/>
      <c r="CEQ57" s="1332"/>
      <c r="CER57" s="1332"/>
      <c r="CES57" s="1332"/>
      <c r="CET57" s="1332"/>
      <c r="CEU57" s="1332"/>
      <c r="CEV57" s="1332"/>
      <c r="CEW57" s="1332"/>
      <c r="CEX57" s="1332"/>
      <c r="CEY57" s="1332"/>
      <c r="CEZ57" s="1332"/>
      <c r="CFA57" s="1332"/>
      <c r="CFB57" s="1332"/>
      <c r="CFC57" s="1332"/>
      <c r="CFD57" s="1332"/>
      <c r="CFE57" s="1332"/>
      <c r="CFF57" s="1332"/>
      <c r="CFG57" s="1332"/>
      <c r="CFH57" s="1332"/>
      <c r="CFI57" s="1332"/>
      <c r="CFJ57" s="1332"/>
      <c r="CFK57" s="1332"/>
      <c r="CFL57" s="1332"/>
      <c r="CFM57" s="1332"/>
      <c r="CFN57" s="1332"/>
      <c r="CFO57" s="1332"/>
      <c r="CFP57" s="1332"/>
      <c r="CFQ57" s="1332"/>
      <c r="CFR57" s="1332"/>
      <c r="CFS57" s="1332"/>
      <c r="CFT57" s="1332"/>
      <c r="CFU57" s="1332"/>
      <c r="CFV57" s="1332"/>
      <c r="CFW57" s="1332"/>
      <c r="CFX57" s="1332"/>
      <c r="CFY57" s="1332"/>
      <c r="CFZ57" s="1332"/>
      <c r="CGA57" s="1332"/>
      <c r="CGB57" s="1332"/>
      <c r="CGC57" s="1332"/>
      <c r="CGD57" s="1332"/>
      <c r="CGE57" s="1332"/>
      <c r="CGF57" s="1332"/>
      <c r="CGG57" s="1332"/>
      <c r="CGH57" s="1332"/>
      <c r="CGI57" s="1332"/>
      <c r="CGJ57" s="1332"/>
      <c r="CGK57" s="1332"/>
      <c r="CGL57" s="1332"/>
      <c r="CGM57" s="1332"/>
      <c r="CGN57" s="1332"/>
      <c r="CGO57" s="1332"/>
      <c r="CGP57" s="1332"/>
      <c r="CGQ57" s="1332"/>
      <c r="CGR57" s="1332"/>
      <c r="CGS57" s="1332"/>
      <c r="CGT57" s="1332"/>
      <c r="CGU57" s="1332"/>
      <c r="CGV57" s="1332"/>
      <c r="CGW57" s="1332"/>
      <c r="CGX57" s="1332"/>
      <c r="CGY57" s="1332"/>
      <c r="CGZ57" s="1332"/>
      <c r="CHA57" s="1332"/>
      <c r="CHB57" s="1332"/>
      <c r="CHC57" s="1332"/>
      <c r="CHD57" s="1332"/>
      <c r="CHE57" s="1332"/>
      <c r="CHF57" s="1332"/>
      <c r="CHG57" s="1332"/>
      <c r="CHH57" s="1332"/>
      <c r="CHI57" s="1332"/>
      <c r="CHJ57" s="1332"/>
      <c r="CHK57" s="1332"/>
      <c r="CHL57" s="1332"/>
      <c r="CHM57" s="1332"/>
      <c r="CHN57" s="1332"/>
      <c r="CHO57" s="1332"/>
      <c r="CHP57" s="1332"/>
      <c r="CHQ57" s="1332"/>
      <c r="CHR57" s="1332"/>
      <c r="CHS57" s="1332"/>
      <c r="CHT57" s="1332"/>
      <c r="CHU57" s="1332"/>
      <c r="CHV57" s="1332"/>
      <c r="CHW57" s="1332"/>
      <c r="CHX57" s="1332"/>
      <c r="CHY57" s="1332"/>
      <c r="CHZ57" s="1332"/>
      <c r="CIA57" s="1332"/>
      <c r="CIB57" s="1332"/>
      <c r="CIC57" s="1332"/>
      <c r="CID57" s="1332"/>
      <c r="CIE57" s="1332"/>
      <c r="CIF57" s="1332"/>
      <c r="CIG57" s="1332"/>
      <c r="CIH57" s="1332"/>
      <c r="CII57" s="1332"/>
      <c r="CIJ57" s="1332"/>
      <c r="CIK57" s="1332"/>
      <c r="CIL57" s="1332"/>
      <c r="CIM57" s="1332"/>
      <c r="CIN57" s="1332"/>
      <c r="CIO57" s="1332"/>
      <c r="CIP57" s="1332"/>
      <c r="CIQ57" s="1332"/>
      <c r="CIR57" s="1332"/>
      <c r="CIS57" s="1332"/>
      <c r="CIT57" s="1332"/>
      <c r="CIU57" s="1332"/>
      <c r="CIV57" s="1332"/>
      <c r="CIW57" s="1332"/>
      <c r="CIX57" s="1332"/>
      <c r="CIY57" s="1332"/>
      <c r="CIZ57" s="1332"/>
      <c r="CJA57" s="1332"/>
      <c r="CJB57" s="1332"/>
      <c r="CJC57" s="1332"/>
      <c r="CJD57" s="1332"/>
      <c r="CJE57" s="1332"/>
      <c r="CJF57" s="1332"/>
      <c r="CJG57" s="1332"/>
      <c r="CJH57" s="1332"/>
      <c r="CJI57" s="1332"/>
      <c r="CJJ57" s="1332"/>
      <c r="CJK57" s="1332"/>
      <c r="CJL57" s="1332"/>
      <c r="CJM57" s="1332"/>
      <c r="CJN57" s="1332"/>
      <c r="CJO57" s="1332"/>
      <c r="CJP57" s="1332"/>
      <c r="CJQ57" s="1332"/>
      <c r="CJR57" s="1332"/>
      <c r="CJS57" s="1332"/>
      <c r="CJT57" s="1332"/>
      <c r="CJU57" s="1332"/>
      <c r="CJV57" s="1332"/>
      <c r="CJW57" s="1332"/>
      <c r="CJX57" s="1332"/>
      <c r="CJY57" s="1332"/>
      <c r="CJZ57" s="1332"/>
      <c r="CKA57" s="1332"/>
      <c r="CKB57" s="1332"/>
      <c r="CKC57" s="1332"/>
      <c r="CKD57" s="1332"/>
      <c r="CKE57" s="1332"/>
      <c r="CKF57" s="1332"/>
      <c r="CKG57" s="1332"/>
      <c r="CKH57" s="1332"/>
      <c r="CKI57" s="1332"/>
      <c r="CKJ57" s="1332"/>
      <c r="CKK57" s="1332"/>
      <c r="CKL57" s="1332"/>
      <c r="CKM57" s="1332"/>
      <c r="CKN57" s="1332"/>
      <c r="CKO57" s="1332"/>
      <c r="CKP57" s="1332"/>
      <c r="CKQ57" s="1332"/>
      <c r="CKR57" s="1332"/>
      <c r="CKS57" s="1332"/>
      <c r="CKT57" s="1332"/>
      <c r="CKU57" s="1332"/>
      <c r="CKV57" s="1332"/>
      <c r="CKW57" s="1332"/>
      <c r="CKX57" s="1332"/>
      <c r="CKY57" s="1332"/>
      <c r="CKZ57" s="1332"/>
      <c r="CLA57" s="1332"/>
      <c r="CLB57" s="1332"/>
      <c r="CLC57" s="1332"/>
      <c r="CLD57" s="1332"/>
      <c r="CLE57" s="1332"/>
      <c r="CLF57" s="1332"/>
      <c r="CLG57" s="1332"/>
      <c r="CLH57" s="1332"/>
      <c r="CLI57" s="1332"/>
      <c r="CLJ57" s="1332"/>
      <c r="CLK57" s="1332"/>
      <c r="CLL57" s="1332"/>
      <c r="CLM57" s="1332"/>
      <c r="CLN57" s="1332"/>
      <c r="CLO57" s="1332"/>
      <c r="CLP57" s="1332"/>
      <c r="CLQ57" s="1332"/>
      <c r="CLR57" s="1332"/>
      <c r="CLS57" s="1332"/>
      <c r="CLT57" s="1332"/>
      <c r="CLU57" s="1332"/>
      <c r="CLV57" s="1332"/>
      <c r="CLW57" s="1332"/>
      <c r="CLX57" s="1332"/>
      <c r="CLY57" s="1332"/>
      <c r="CLZ57" s="1332"/>
      <c r="CMA57" s="1332"/>
      <c r="CMB57" s="1332"/>
      <c r="CMC57" s="1332"/>
      <c r="CMD57" s="1332"/>
      <c r="CME57" s="1332"/>
      <c r="CMF57" s="1332"/>
      <c r="CMG57" s="1332"/>
      <c r="CMH57" s="1332"/>
      <c r="CMI57" s="1332"/>
      <c r="CMJ57" s="1332"/>
      <c r="CMK57" s="1332"/>
      <c r="CML57" s="1332"/>
      <c r="CMM57" s="1332"/>
      <c r="CMN57" s="1332"/>
      <c r="CMO57" s="1332"/>
      <c r="CMP57" s="1332"/>
      <c r="CMQ57" s="1332"/>
      <c r="CMR57" s="1332"/>
      <c r="CMS57" s="1332"/>
      <c r="CMT57" s="1332"/>
      <c r="CMU57" s="1332"/>
      <c r="CMV57" s="1332"/>
      <c r="CMW57" s="1332"/>
      <c r="CMX57" s="1332"/>
      <c r="CMY57" s="1332"/>
      <c r="CMZ57" s="1332"/>
      <c r="CNA57" s="1332"/>
      <c r="CNB57" s="1332"/>
      <c r="CNC57" s="1332"/>
      <c r="CND57" s="1332"/>
      <c r="CNE57" s="1332"/>
      <c r="CNF57" s="1332"/>
      <c r="CNG57" s="1332"/>
      <c r="CNH57" s="1332"/>
      <c r="CNI57" s="1332"/>
      <c r="CNJ57" s="1332"/>
      <c r="CNK57" s="1332"/>
      <c r="CNL57" s="1332"/>
      <c r="CNM57" s="1332"/>
      <c r="CNN57" s="1332"/>
      <c r="CNO57" s="1332"/>
      <c r="CNP57" s="1332"/>
      <c r="CNQ57" s="1332"/>
      <c r="CNR57" s="1332"/>
      <c r="CNS57" s="1332"/>
      <c r="CNT57" s="1332"/>
      <c r="CNU57" s="1332"/>
      <c r="CNV57" s="1332"/>
      <c r="CNW57" s="1332"/>
      <c r="CNX57" s="1332"/>
      <c r="CNY57" s="1332"/>
      <c r="CNZ57" s="1332"/>
      <c r="COA57" s="1332"/>
      <c r="COB57" s="1332"/>
      <c r="COC57" s="1332"/>
      <c r="COD57" s="1332"/>
      <c r="COE57" s="1332"/>
      <c r="COF57" s="1332"/>
      <c r="COG57" s="1332"/>
      <c r="COH57" s="1332"/>
      <c r="COI57" s="1332"/>
      <c r="COJ57" s="1332"/>
      <c r="COK57" s="1332"/>
      <c r="COL57" s="1332"/>
      <c r="COM57" s="1332"/>
      <c r="CON57" s="1332"/>
      <c r="COO57" s="1332"/>
      <c r="COP57" s="1332"/>
      <c r="COQ57" s="1332"/>
      <c r="COR57" s="1332"/>
      <c r="COS57" s="1332"/>
      <c r="COT57" s="1332"/>
      <c r="COU57" s="1332"/>
      <c r="COV57" s="1332"/>
      <c r="COW57" s="1332"/>
      <c r="COX57" s="1332"/>
      <c r="COY57" s="1332"/>
      <c r="COZ57" s="1332"/>
      <c r="CPA57" s="1332"/>
      <c r="CPB57" s="1332"/>
      <c r="CPC57" s="1332"/>
      <c r="CPD57" s="1332"/>
      <c r="CPE57" s="1332"/>
      <c r="CPF57" s="1332"/>
      <c r="CPG57" s="1332"/>
      <c r="CPH57" s="1332"/>
      <c r="CPI57" s="1332"/>
      <c r="CPJ57" s="1332"/>
      <c r="CPK57" s="1332"/>
      <c r="CPL57" s="1332"/>
      <c r="CPM57" s="1332"/>
      <c r="CPN57" s="1332"/>
      <c r="CPO57" s="1332"/>
      <c r="CPP57" s="1332"/>
      <c r="CPQ57" s="1332"/>
      <c r="CPR57" s="1332"/>
      <c r="CPS57" s="1332"/>
      <c r="CPT57" s="1332"/>
      <c r="CPU57" s="1332"/>
      <c r="CPV57" s="1332"/>
      <c r="CPW57" s="1332"/>
      <c r="CPX57" s="1332"/>
      <c r="CPY57" s="1332"/>
      <c r="CPZ57" s="1332"/>
      <c r="CQA57" s="1332"/>
      <c r="CQB57" s="1332"/>
      <c r="CQC57" s="1332"/>
      <c r="CQD57" s="1332"/>
      <c r="CQE57" s="1332"/>
      <c r="CQF57" s="1332"/>
      <c r="CQG57" s="1332"/>
      <c r="CQH57" s="1332"/>
      <c r="CQI57" s="1332"/>
      <c r="CQJ57" s="1332"/>
      <c r="CQK57" s="1332"/>
      <c r="CQL57" s="1332"/>
      <c r="CQM57" s="1332"/>
      <c r="CQN57" s="1332"/>
      <c r="CQO57" s="1332"/>
      <c r="CQP57" s="1332"/>
      <c r="CQQ57" s="1332"/>
      <c r="CQR57" s="1332"/>
      <c r="CQS57" s="1332"/>
      <c r="CQT57" s="1332"/>
      <c r="CQU57" s="1332"/>
      <c r="CQV57" s="1332"/>
      <c r="CQW57" s="1332"/>
      <c r="CQX57" s="1332"/>
      <c r="CQY57" s="1332"/>
      <c r="CQZ57" s="1332"/>
      <c r="CRA57" s="1332"/>
      <c r="CRB57" s="1332"/>
      <c r="CRC57" s="1332"/>
      <c r="CRD57" s="1332"/>
      <c r="CRE57" s="1332"/>
      <c r="CRF57" s="1332"/>
      <c r="CRG57" s="1332"/>
      <c r="CRH57" s="1332"/>
      <c r="CRI57" s="1332"/>
      <c r="CRJ57" s="1332"/>
      <c r="CRK57" s="1332"/>
      <c r="CRL57" s="1332"/>
      <c r="CRM57" s="1332"/>
      <c r="CRN57" s="1332"/>
      <c r="CRO57" s="1332"/>
      <c r="CRP57" s="1332"/>
      <c r="CRQ57" s="1332"/>
      <c r="CRR57" s="1332"/>
      <c r="CRS57" s="1332"/>
      <c r="CRT57" s="1332"/>
      <c r="CRU57" s="1332"/>
      <c r="CRV57" s="1332"/>
      <c r="CRW57" s="1332"/>
      <c r="CRX57" s="1332"/>
      <c r="CRY57" s="1332"/>
      <c r="CRZ57" s="1332"/>
      <c r="CSA57" s="1332"/>
      <c r="CSB57" s="1332"/>
      <c r="CSC57" s="1332"/>
      <c r="CSD57" s="1332"/>
      <c r="CSE57" s="1332"/>
      <c r="CSF57" s="1332"/>
      <c r="CSG57" s="1332"/>
      <c r="CSH57" s="1332"/>
      <c r="CSI57" s="1332"/>
      <c r="CSJ57" s="1332"/>
      <c r="CSK57" s="1332"/>
      <c r="CSL57" s="1332"/>
      <c r="CSM57" s="1332"/>
      <c r="CSN57" s="1332"/>
      <c r="CSO57" s="1332"/>
      <c r="CSP57" s="1332"/>
      <c r="CSQ57" s="1332"/>
      <c r="CSR57" s="1332"/>
      <c r="CSS57" s="1332"/>
      <c r="CST57" s="1332"/>
      <c r="CSU57" s="1332"/>
      <c r="CSV57" s="1332"/>
      <c r="CSW57" s="1332"/>
      <c r="CSX57" s="1332"/>
      <c r="CSY57" s="1332"/>
      <c r="CSZ57" s="1332"/>
      <c r="CTA57" s="1332"/>
      <c r="CTB57" s="1332"/>
      <c r="CTC57" s="1332"/>
      <c r="CTD57" s="1332"/>
      <c r="CTE57" s="1332"/>
      <c r="CTF57" s="1332"/>
      <c r="CTG57" s="1332"/>
      <c r="CTH57" s="1332"/>
      <c r="CTI57" s="1332"/>
      <c r="CTJ57" s="1332"/>
      <c r="CTK57" s="1332"/>
      <c r="CTL57" s="1332"/>
      <c r="CTM57" s="1332"/>
      <c r="CTN57" s="1332"/>
      <c r="CTO57" s="1332"/>
      <c r="CTP57" s="1332"/>
      <c r="CTQ57" s="1332"/>
      <c r="CTR57" s="1332"/>
      <c r="CTS57" s="1332"/>
      <c r="CTT57" s="1332"/>
      <c r="CTU57" s="1332"/>
      <c r="CTV57" s="1332"/>
      <c r="CTW57" s="1332"/>
      <c r="CTX57" s="1332"/>
      <c r="CTY57" s="1332"/>
      <c r="CTZ57" s="1332"/>
      <c r="CUA57" s="1332"/>
      <c r="CUB57" s="1332"/>
      <c r="CUC57" s="1332"/>
      <c r="CUD57" s="1332"/>
      <c r="CUE57" s="1332"/>
      <c r="CUF57" s="1332"/>
      <c r="CUG57" s="1332"/>
      <c r="CUH57" s="1332"/>
      <c r="CUI57" s="1332"/>
      <c r="CUJ57" s="1332"/>
      <c r="CUK57" s="1332"/>
      <c r="CUL57" s="1332"/>
      <c r="CUM57" s="1332"/>
      <c r="CUN57" s="1332"/>
      <c r="CUO57" s="1332"/>
      <c r="CUP57" s="1332"/>
      <c r="CUQ57" s="1332"/>
      <c r="CUR57" s="1332"/>
      <c r="CUS57" s="1332"/>
      <c r="CUT57" s="1332"/>
      <c r="CUU57" s="1332"/>
      <c r="CUV57" s="1332"/>
      <c r="CUW57" s="1332"/>
      <c r="CUX57" s="1332"/>
      <c r="CUY57" s="1332"/>
      <c r="CUZ57" s="1332"/>
      <c r="CVA57" s="1332"/>
      <c r="CVB57" s="1332"/>
      <c r="CVC57" s="1332"/>
      <c r="CVD57" s="1332"/>
      <c r="CVE57" s="1332"/>
      <c r="CVF57" s="1332"/>
      <c r="CVG57" s="1332"/>
      <c r="CVH57" s="1332"/>
      <c r="CVI57" s="1332"/>
      <c r="CVJ57" s="1332"/>
      <c r="CVK57" s="1332"/>
      <c r="CVL57" s="1332"/>
      <c r="CVM57" s="1332"/>
      <c r="CVN57" s="1332"/>
      <c r="CVO57" s="1332"/>
      <c r="CVP57" s="1332"/>
      <c r="CVQ57" s="1332"/>
      <c r="CVR57" s="1332"/>
      <c r="CVS57" s="1332"/>
      <c r="CVT57" s="1332"/>
      <c r="CVU57" s="1332"/>
      <c r="CVV57" s="1332"/>
      <c r="CVW57" s="1332"/>
      <c r="CVX57" s="1332"/>
      <c r="CVY57" s="1332"/>
      <c r="CVZ57" s="1332"/>
      <c r="CWA57" s="1332"/>
      <c r="CWB57" s="1332"/>
      <c r="CWC57" s="1332"/>
      <c r="CWD57" s="1332"/>
      <c r="CWE57" s="1332"/>
      <c r="CWF57" s="1332"/>
      <c r="CWG57" s="1332"/>
      <c r="CWH57" s="1332"/>
      <c r="CWI57" s="1332"/>
      <c r="CWJ57" s="1332"/>
      <c r="CWK57" s="1332"/>
      <c r="CWL57" s="1332"/>
      <c r="CWM57" s="1332"/>
      <c r="CWN57" s="1332"/>
      <c r="CWO57" s="1332"/>
      <c r="CWP57" s="1332"/>
      <c r="CWQ57" s="1332"/>
      <c r="CWR57" s="1332"/>
      <c r="CWS57" s="1332"/>
      <c r="CWT57" s="1332"/>
      <c r="CWU57" s="1332"/>
      <c r="CWV57" s="1332"/>
      <c r="CWW57" s="1332"/>
      <c r="CWX57" s="1332"/>
      <c r="CWY57" s="1332"/>
      <c r="CWZ57" s="1332"/>
      <c r="CXA57" s="1332"/>
      <c r="CXB57" s="1332"/>
      <c r="CXC57" s="1332"/>
      <c r="CXD57" s="1332"/>
      <c r="CXE57" s="1332"/>
      <c r="CXF57" s="1332"/>
      <c r="CXG57" s="1332"/>
      <c r="CXH57" s="1332"/>
      <c r="CXI57" s="1332"/>
      <c r="CXJ57" s="1332"/>
      <c r="CXK57" s="1332"/>
      <c r="CXL57" s="1332"/>
      <c r="CXM57" s="1332"/>
      <c r="CXN57" s="1332"/>
      <c r="CXO57" s="1332"/>
      <c r="CXP57" s="1332"/>
      <c r="CXQ57" s="1332"/>
      <c r="CXR57" s="1332"/>
      <c r="CXS57" s="1332"/>
      <c r="CXT57" s="1332"/>
      <c r="CXU57" s="1332"/>
      <c r="CXV57" s="1332"/>
      <c r="CXW57" s="1332"/>
      <c r="CXX57" s="1332"/>
      <c r="CXY57" s="1332"/>
      <c r="CXZ57" s="1332"/>
      <c r="CYA57" s="1332"/>
      <c r="CYB57" s="1332"/>
      <c r="CYC57" s="1332"/>
      <c r="CYD57" s="1332"/>
      <c r="CYE57" s="1332"/>
      <c r="CYF57" s="1332"/>
      <c r="CYG57" s="1332"/>
      <c r="CYH57" s="1332"/>
      <c r="CYI57" s="1332"/>
      <c r="CYJ57" s="1332"/>
      <c r="CYK57" s="1332"/>
      <c r="CYL57" s="1332"/>
      <c r="CYM57" s="1332"/>
      <c r="CYN57" s="1332"/>
      <c r="CYO57" s="1332"/>
      <c r="CYP57" s="1332"/>
      <c r="CYQ57" s="1332"/>
      <c r="CYR57" s="1332"/>
      <c r="CYS57" s="1332"/>
      <c r="CYT57" s="1332"/>
      <c r="CYU57" s="1332"/>
      <c r="CYV57" s="1332"/>
      <c r="CYW57" s="1332"/>
      <c r="CYX57" s="1332"/>
      <c r="CYY57" s="1332"/>
      <c r="CYZ57" s="1332"/>
      <c r="CZA57" s="1332"/>
      <c r="CZB57" s="1332"/>
      <c r="CZC57" s="1332"/>
      <c r="CZD57" s="1332"/>
      <c r="CZE57" s="1332"/>
      <c r="CZF57" s="1332"/>
      <c r="CZG57" s="1332"/>
      <c r="CZH57" s="1332"/>
      <c r="CZI57" s="1332"/>
      <c r="CZJ57" s="1332"/>
      <c r="CZK57" s="1332"/>
      <c r="CZL57" s="1332"/>
      <c r="CZM57" s="1332"/>
      <c r="CZN57" s="1332"/>
      <c r="CZO57" s="1332"/>
      <c r="CZP57" s="1332"/>
      <c r="CZQ57" s="1332"/>
      <c r="CZR57" s="1332"/>
      <c r="CZS57" s="1332"/>
      <c r="CZT57" s="1332"/>
      <c r="CZU57" s="1332"/>
      <c r="CZV57" s="1332"/>
      <c r="CZW57" s="1332"/>
      <c r="CZX57" s="1332"/>
      <c r="CZY57" s="1332"/>
      <c r="CZZ57" s="1332"/>
      <c r="DAA57" s="1332"/>
      <c r="DAB57" s="1332"/>
      <c r="DAC57" s="1332"/>
      <c r="DAD57" s="1332"/>
      <c r="DAE57" s="1332"/>
      <c r="DAF57" s="1332"/>
      <c r="DAG57" s="1332"/>
      <c r="DAH57" s="1332"/>
      <c r="DAI57" s="1332"/>
      <c r="DAJ57" s="1332"/>
      <c r="DAK57" s="1332"/>
      <c r="DAL57" s="1332"/>
      <c r="DAM57" s="1332"/>
      <c r="DAN57" s="1332"/>
      <c r="DAO57" s="1332"/>
      <c r="DAP57" s="1332"/>
      <c r="DAQ57" s="1332"/>
      <c r="DAR57" s="1332"/>
      <c r="DAS57" s="1332"/>
      <c r="DAT57" s="1332"/>
      <c r="DAU57" s="1332"/>
      <c r="DAV57" s="1332"/>
      <c r="DAW57" s="1332"/>
      <c r="DAX57" s="1332"/>
      <c r="DAY57" s="1332"/>
      <c r="DAZ57" s="1332"/>
      <c r="DBA57" s="1332"/>
      <c r="DBB57" s="1332"/>
      <c r="DBC57" s="1332"/>
      <c r="DBD57" s="1332"/>
      <c r="DBE57" s="1332"/>
      <c r="DBF57" s="1332"/>
      <c r="DBG57" s="1332"/>
      <c r="DBH57" s="1332"/>
      <c r="DBI57" s="1332"/>
      <c r="DBJ57" s="1332"/>
      <c r="DBK57" s="1332"/>
      <c r="DBL57" s="1332"/>
      <c r="DBM57" s="1332"/>
      <c r="DBN57" s="1332"/>
      <c r="DBO57" s="1332"/>
      <c r="DBP57" s="1332"/>
      <c r="DBQ57" s="1332"/>
      <c r="DBR57" s="1332"/>
      <c r="DBS57" s="1332"/>
      <c r="DBT57" s="1332"/>
      <c r="DBU57" s="1332"/>
      <c r="DBV57" s="1332"/>
      <c r="DBW57" s="1332"/>
      <c r="DBX57" s="1332"/>
      <c r="DBY57" s="1332"/>
      <c r="DBZ57" s="1332"/>
      <c r="DCA57" s="1332"/>
      <c r="DCB57" s="1332"/>
      <c r="DCC57" s="1332"/>
      <c r="DCD57" s="1332"/>
      <c r="DCE57" s="1332"/>
      <c r="DCF57" s="1332"/>
      <c r="DCG57" s="1332"/>
      <c r="DCH57" s="1332"/>
      <c r="DCI57" s="1332"/>
      <c r="DCJ57" s="1332"/>
      <c r="DCK57" s="1332"/>
      <c r="DCL57" s="1332"/>
      <c r="DCM57" s="1332"/>
      <c r="DCN57" s="1332"/>
      <c r="DCO57" s="1332"/>
      <c r="DCP57" s="1332"/>
      <c r="DCQ57" s="1332"/>
      <c r="DCR57" s="1332"/>
      <c r="DCS57" s="1332"/>
      <c r="DCT57" s="1332"/>
      <c r="DCU57" s="1332"/>
      <c r="DCV57" s="1332"/>
      <c r="DCW57" s="1332"/>
      <c r="DCX57" s="1332"/>
      <c r="DCY57" s="1332"/>
      <c r="DCZ57" s="1332"/>
      <c r="DDA57" s="1332"/>
      <c r="DDB57" s="1332"/>
      <c r="DDC57" s="1332"/>
      <c r="DDD57" s="1332"/>
      <c r="DDE57" s="1332"/>
      <c r="DDF57" s="1332"/>
      <c r="DDG57" s="1332"/>
      <c r="DDH57" s="1332"/>
      <c r="DDI57" s="1332"/>
      <c r="DDJ57" s="1332"/>
      <c r="DDK57" s="1332"/>
      <c r="DDL57" s="1332"/>
      <c r="DDM57" s="1332"/>
      <c r="DDN57" s="1332"/>
      <c r="DDO57" s="1332"/>
      <c r="DDP57" s="1332"/>
      <c r="DDQ57" s="1332"/>
      <c r="DDR57" s="1332"/>
      <c r="DDS57" s="1332"/>
      <c r="DDT57" s="1332"/>
      <c r="DDU57" s="1332"/>
      <c r="DDV57" s="1332"/>
      <c r="DDW57" s="1332"/>
      <c r="DDX57" s="1332"/>
      <c r="DDY57" s="1332"/>
      <c r="DDZ57" s="1332"/>
      <c r="DEA57" s="1332"/>
      <c r="DEB57" s="1332"/>
      <c r="DEC57" s="1332"/>
      <c r="DED57" s="1332"/>
      <c r="DEE57" s="1332"/>
      <c r="DEF57" s="1332"/>
      <c r="DEG57" s="1332"/>
      <c r="DEH57" s="1332"/>
      <c r="DEI57" s="1332"/>
      <c r="DEJ57" s="1332"/>
      <c r="DEK57" s="1332"/>
      <c r="DEL57" s="1332"/>
      <c r="DEM57" s="1332"/>
      <c r="DEN57" s="1332"/>
      <c r="DEO57" s="1332"/>
      <c r="DEP57" s="1332"/>
      <c r="DEQ57" s="1332"/>
      <c r="DER57" s="1332"/>
      <c r="DES57" s="1332"/>
      <c r="DET57" s="1332"/>
      <c r="DEU57" s="1332"/>
      <c r="DEV57" s="1332"/>
      <c r="DEW57" s="1332"/>
      <c r="DEX57" s="1332"/>
      <c r="DEY57" s="1332"/>
      <c r="DEZ57" s="1332"/>
      <c r="DFA57" s="1332"/>
      <c r="DFB57" s="1332"/>
      <c r="DFC57" s="1332"/>
      <c r="DFD57" s="1332"/>
      <c r="DFE57" s="1332"/>
      <c r="DFF57" s="1332"/>
      <c r="DFG57" s="1332"/>
      <c r="DFH57" s="1332"/>
      <c r="DFI57" s="1332"/>
      <c r="DFJ57" s="1332"/>
      <c r="DFK57" s="1332"/>
      <c r="DFL57" s="1332"/>
      <c r="DFM57" s="1332"/>
      <c r="DFN57" s="1332"/>
      <c r="DFO57" s="1332"/>
      <c r="DFP57" s="1332"/>
      <c r="DFQ57" s="1332"/>
      <c r="DFR57" s="1332"/>
      <c r="DFS57" s="1332"/>
      <c r="DFT57" s="1332"/>
      <c r="DFU57" s="1332"/>
      <c r="DFV57" s="1332"/>
      <c r="DFW57" s="1332"/>
      <c r="DFX57" s="1332"/>
      <c r="DFY57" s="1332"/>
      <c r="DFZ57" s="1332"/>
      <c r="DGA57" s="1332"/>
      <c r="DGB57" s="1332"/>
      <c r="DGC57" s="1332"/>
      <c r="DGD57" s="1332"/>
      <c r="DGE57" s="1332"/>
      <c r="DGF57" s="1332"/>
      <c r="DGG57" s="1332"/>
      <c r="DGH57" s="1332"/>
      <c r="DGI57" s="1332"/>
      <c r="DGJ57" s="1332"/>
      <c r="DGK57" s="1332"/>
      <c r="DGL57" s="1332"/>
      <c r="DGM57" s="1332"/>
      <c r="DGN57" s="1332"/>
      <c r="DGO57" s="1332"/>
      <c r="DGP57" s="1332"/>
      <c r="DGQ57" s="1332"/>
      <c r="DGR57" s="1332"/>
      <c r="DGS57" s="1332"/>
      <c r="DGT57" s="1332"/>
      <c r="DGU57" s="1332"/>
      <c r="DGV57" s="1332"/>
      <c r="DGW57" s="1332"/>
      <c r="DGX57" s="1332"/>
      <c r="DGY57" s="1332"/>
      <c r="DGZ57" s="1332"/>
      <c r="DHA57" s="1332"/>
      <c r="DHB57" s="1332"/>
      <c r="DHC57" s="1332"/>
      <c r="DHD57" s="1332"/>
      <c r="DHE57" s="1332"/>
      <c r="DHF57" s="1332"/>
      <c r="DHG57" s="1332"/>
      <c r="DHH57" s="1332"/>
      <c r="DHI57" s="1332"/>
      <c r="DHJ57" s="1332"/>
      <c r="DHK57" s="1332"/>
      <c r="DHL57" s="1332"/>
      <c r="DHM57" s="1332"/>
      <c r="DHN57" s="1332"/>
      <c r="DHO57" s="1332"/>
      <c r="DHP57" s="1332"/>
      <c r="DHQ57" s="1332"/>
      <c r="DHR57" s="1332"/>
      <c r="DHS57" s="1332"/>
      <c r="DHT57" s="1332"/>
      <c r="DHU57" s="1332"/>
      <c r="DHV57" s="1332"/>
      <c r="DHW57" s="1332"/>
      <c r="DHX57" s="1332"/>
      <c r="DHY57" s="1332"/>
      <c r="DHZ57" s="1332"/>
      <c r="DIA57" s="1332"/>
      <c r="DIB57" s="1332"/>
      <c r="DIC57" s="1332"/>
      <c r="DID57" s="1332"/>
      <c r="DIE57" s="1332"/>
      <c r="DIF57" s="1332"/>
      <c r="DIG57" s="1332"/>
      <c r="DIH57" s="1332"/>
      <c r="DII57" s="1332"/>
      <c r="DIJ57" s="1332"/>
      <c r="DIK57" s="1332"/>
      <c r="DIL57" s="1332"/>
      <c r="DIM57" s="1332"/>
      <c r="DIN57" s="1332"/>
      <c r="DIO57" s="1332"/>
      <c r="DIP57" s="1332"/>
      <c r="DIQ57" s="1332"/>
      <c r="DIR57" s="1332"/>
      <c r="DIS57" s="1332"/>
      <c r="DIT57" s="1332"/>
      <c r="DIU57" s="1332"/>
      <c r="DIV57" s="1332"/>
      <c r="DIW57" s="1332"/>
      <c r="DIX57" s="1332"/>
      <c r="DIY57" s="1332"/>
      <c r="DIZ57" s="1332"/>
      <c r="DJA57" s="1332"/>
      <c r="DJB57" s="1332"/>
      <c r="DJC57" s="1332"/>
      <c r="DJD57" s="1332"/>
      <c r="DJE57" s="1332"/>
      <c r="DJF57" s="1332"/>
      <c r="DJG57" s="1332"/>
      <c r="DJH57" s="1332"/>
      <c r="DJI57" s="1332"/>
      <c r="DJJ57" s="1332"/>
      <c r="DJK57" s="1332"/>
      <c r="DJL57" s="1332"/>
      <c r="DJM57" s="1332"/>
      <c r="DJN57" s="1332"/>
      <c r="DJO57" s="1332"/>
      <c r="DJP57" s="1332"/>
      <c r="DJQ57" s="1332"/>
      <c r="DJR57" s="1332"/>
      <c r="DJS57" s="1332"/>
      <c r="DJT57" s="1332"/>
      <c r="DJU57" s="1332"/>
      <c r="DJV57" s="1332"/>
      <c r="DJW57" s="1332"/>
      <c r="DJX57" s="1332"/>
      <c r="DJY57" s="1332"/>
      <c r="DJZ57" s="1332"/>
      <c r="DKA57" s="1332"/>
      <c r="DKB57" s="1332"/>
      <c r="DKC57" s="1332"/>
      <c r="DKD57" s="1332"/>
      <c r="DKE57" s="1332"/>
      <c r="DKF57" s="1332"/>
      <c r="DKG57" s="1332"/>
      <c r="DKH57" s="1332"/>
      <c r="DKI57" s="1332"/>
      <c r="DKJ57" s="1332"/>
      <c r="DKK57" s="1332"/>
      <c r="DKL57" s="1332"/>
      <c r="DKM57" s="1332"/>
      <c r="DKN57" s="1332"/>
      <c r="DKO57" s="1332"/>
      <c r="DKP57" s="1332"/>
      <c r="DKQ57" s="1332"/>
      <c r="DKR57" s="1332"/>
      <c r="DKS57" s="1332"/>
      <c r="DKT57" s="1332"/>
      <c r="DKU57" s="1332"/>
      <c r="DKV57" s="1332"/>
      <c r="DKW57" s="1332"/>
      <c r="DKX57" s="1332"/>
      <c r="DKY57" s="1332"/>
      <c r="DKZ57" s="1332"/>
      <c r="DLA57" s="1332"/>
      <c r="DLB57" s="1332"/>
      <c r="DLC57" s="1332"/>
      <c r="DLD57" s="1332"/>
      <c r="DLE57" s="1332"/>
      <c r="DLF57" s="1332"/>
      <c r="DLG57" s="1332"/>
      <c r="DLH57" s="1332"/>
      <c r="DLI57" s="1332"/>
      <c r="DLJ57" s="1332"/>
      <c r="DLK57" s="1332"/>
      <c r="DLL57" s="1332"/>
      <c r="DLM57" s="1332"/>
      <c r="DLN57" s="1332"/>
      <c r="DLO57" s="1332"/>
      <c r="DLP57" s="1332"/>
      <c r="DLQ57" s="1332"/>
      <c r="DLR57" s="1332"/>
      <c r="DLS57" s="1332"/>
      <c r="DLT57" s="1332"/>
      <c r="DLU57" s="1332"/>
      <c r="DLV57" s="1332"/>
      <c r="DLW57" s="1332"/>
      <c r="DLX57" s="1332"/>
      <c r="DLY57" s="1332"/>
      <c r="DLZ57" s="1332"/>
      <c r="DMA57" s="1332"/>
      <c r="DMB57" s="1332"/>
      <c r="DMC57" s="1332"/>
      <c r="DMD57" s="1332"/>
      <c r="DME57" s="1332"/>
      <c r="DMF57" s="1332"/>
      <c r="DMG57" s="1332"/>
      <c r="DMH57" s="1332"/>
      <c r="DMI57" s="1332"/>
      <c r="DMJ57" s="1332"/>
      <c r="DMK57" s="1332"/>
      <c r="DML57" s="1332"/>
      <c r="DMM57" s="1332"/>
      <c r="DMN57" s="1332"/>
      <c r="DMO57" s="1332"/>
      <c r="DMP57" s="1332"/>
      <c r="DMQ57" s="1332"/>
      <c r="DMR57" s="1332"/>
      <c r="DMS57" s="1332"/>
      <c r="DMT57" s="1332"/>
      <c r="DMU57" s="1332"/>
      <c r="DMV57" s="1332"/>
      <c r="DMW57" s="1332"/>
      <c r="DMX57" s="1332"/>
      <c r="DMY57" s="1332"/>
      <c r="DMZ57" s="1332"/>
      <c r="DNA57" s="1332"/>
      <c r="DNB57" s="1332"/>
      <c r="DNC57" s="1332"/>
      <c r="DND57" s="1332"/>
      <c r="DNE57" s="1332"/>
      <c r="DNF57" s="1332"/>
      <c r="DNG57" s="1332"/>
      <c r="DNH57" s="1332"/>
      <c r="DNI57" s="1332"/>
      <c r="DNJ57" s="1332"/>
      <c r="DNK57" s="1332"/>
      <c r="DNL57" s="1332"/>
      <c r="DNM57" s="1332"/>
      <c r="DNN57" s="1332"/>
      <c r="DNO57" s="1332"/>
      <c r="DNP57" s="1332"/>
      <c r="DNQ57" s="1332"/>
      <c r="DNR57" s="1332"/>
      <c r="DNS57" s="1332"/>
      <c r="DNT57" s="1332"/>
      <c r="DNU57" s="1332"/>
      <c r="DNV57" s="1332"/>
      <c r="DNW57" s="1332"/>
      <c r="DNX57" s="1332"/>
      <c r="DNY57" s="1332"/>
      <c r="DNZ57" s="1332"/>
      <c r="DOA57" s="1332"/>
      <c r="DOB57" s="1332"/>
      <c r="DOC57" s="1332"/>
      <c r="DOD57" s="1332"/>
      <c r="DOE57" s="1332"/>
      <c r="DOF57" s="1332"/>
      <c r="DOG57" s="1332"/>
      <c r="DOH57" s="1332"/>
      <c r="DOI57" s="1332"/>
      <c r="DOJ57" s="1332"/>
      <c r="DOK57" s="1332"/>
      <c r="DOL57" s="1332"/>
      <c r="DOM57" s="1332"/>
      <c r="DON57" s="1332"/>
      <c r="DOO57" s="1332"/>
      <c r="DOP57" s="1332"/>
      <c r="DOQ57" s="1332"/>
      <c r="DOR57" s="1332"/>
      <c r="DOS57" s="1332"/>
      <c r="DOT57" s="1332"/>
      <c r="DOU57" s="1332"/>
      <c r="DOV57" s="1332"/>
      <c r="DOW57" s="1332"/>
      <c r="DOX57" s="1332"/>
      <c r="DOY57" s="1332"/>
      <c r="DOZ57" s="1332"/>
      <c r="DPA57" s="1332"/>
      <c r="DPB57" s="1332"/>
      <c r="DPC57" s="1332"/>
      <c r="DPD57" s="1332"/>
      <c r="DPE57" s="1332"/>
      <c r="DPF57" s="1332"/>
      <c r="DPG57" s="1332"/>
      <c r="DPH57" s="1332"/>
      <c r="DPI57" s="1332"/>
      <c r="DPJ57" s="1332"/>
      <c r="DPK57" s="1332"/>
      <c r="DPL57" s="1332"/>
      <c r="DPM57" s="1332"/>
      <c r="DPN57" s="1332"/>
      <c r="DPO57" s="1332"/>
      <c r="DPP57" s="1332"/>
      <c r="DPQ57" s="1332"/>
      <c r="DPR57" s="1332"/>
      <c r="DPS57" s="1332"/>
      <c r="DPT57" s="1332"/>
      <c r="DPU57" s="1332"/>
      <c r="DPV57" s="1332"/>
      <c r="DPW57" s="1332"/>
      <c r="DPX57" s="1332"/>
      <c r="DPY57" s="1332"/>
      <c r="DPZ57" s="1332"/>
      <c r="DQA57" s="1332"/>
      <c r="DQB57" s="1332"/>
      <c r="DQC57" s="1332"/>
      <c r="DQD57" s="1332"/>
      <c r="DQE57" s="1332"/>
      <c r="DQF57" s="1332"/>
      <c r="DQG57" s="1332"/>
      <c r="DQH57" s="1332"/>
      <c r="DQI57" s="1332"/>
      <c r="DQJ57" s="1332"/>
      <c r="DQK57" s="1332"/>
      <c r="DQL57" s="1332"/>
      <c r="DQM57" s="1332"/>
      <c r="DQN57" s="1332"/>
      <c r="DQO57" s="1332"/>
      <c r="DQP57" s="1332"/>
      <c r="DQQ57" s="1332"/>
      <c r="DQR57" s="1332"/>
      <c r="DQS57" s="1332"/>
      <c r="DQT57" s="1332"/>
      <c r="DQU57" s="1332"/>
      <c r="DQV57" s="1332"/>
      <c r="DQW57" s="1332"/>
      <c r="DQX57" s="1332"/>
      <c r="DQY57" s="1332"/>
      <c r="DQZ57" s="1332"/>
      <c r="DRA57" s="1332"/>
      <c r="DRB57" s="1332"/>
      <c r="DRC57" s="1332"/>
      <c r="DRD57" s="1332"/>
      <c r="DRE57" s="1332"/>
      <c r="DRF57" s="1332"/>
      <c r="DRG57" s="1332"/>
      <c r="DRH57" s="1332"/>
      <c r="DRI57" s="1332"/>
      <c r="DRJ57" s="1332"/>
      <c r="DRK57" s="1332"/>
      <c r="DRL57" s="1332"/>
      <c r="DRM57" s="1332"/>
      <c r="DRN57" s="1332"/>
      <c r="DRO57" s="1332"/>
      <c r="DRP57" s="1332"/>
      <c r="DRQ57" s="1332"/>
      <c r="DRR57" s="1332"/>
      <c r="DRS57" s="1332"/>
      <c r="DRT57" s="1332"/>
      <c r="DRU57" s="1332"/>
      <c r="DRV57" s="1332"/>
      <c r="DRW57" s="1332"/>
      <c r="DRX57" s="1332"/>
      <c r="DRY57" s="1332"/>
      <c r="DRZ57" s="1332"/>
      <c r="DSA57" s="1332"/>
      <c r="DSB57" s="1332"/>
      <c r="DSC57" s="1332"/>
      <c r="DSD57" s="1332"/>
      <c r="DSE57" s="1332"/>
      <c r="DSF57" s="1332"/>
      <c r="DSG57" s="1332"/>
      <c r="DSH57" s="1332"/>
      <c r="DSI57" s="1332"/>
      <c r="DSJ57" s="1332"/>
      <c r="DSK57" s="1332"/>
      <c r="DSL57" s="1332"/>
      <c r="DSM57" s="1332"/>
      <c r="DSN57" s="1332"/>
      <c r="DSO57" s="1332"/>
      <c r="DSP57" s="1332"/>
      <c r="DSQ57" s="1332"/>
      <c r="DSR57" s="1332"/>
      <c r="DSS57" s="1332"/>
      <c r="DST57" s="1332"/>
      <c r="DSU57" s="1332"/>
      <c r="DSV57" s="1332"/>
      <c r="DSW57" s="1332"/>
      <c r="DSX57" s="1332"/>
      <c r="DSY57" s="1332"/>
      <c r="DSZ57" s="1332"/>
      <c r="DTA57" s="1332"/>
      <c r="DTB57" s="1332"/>
      <c r="DTC57" s="1332"/>
      <c r="DTD57" s="1332"/>
      <c r="DTE57" s="1332"/>
      <c r="DTF57" s="1332"/>
      <c r="DTG57" s="1332"/>
      <c r="DTH57" s="1332"/>
      <c r="DTI57" s="1332"/>
      <c r="DTJ57" s="1332"/>
      <c r="DTK57" s="1332"/>
      <c r="DTL57" s="1332"/>
      <c r="DTM57" s="1332"/>
      <c r="DTN57" s="1332"/>
      <c r="DTO57" s="1332"/>
      <c r="DTP57" s="1332"/>
      <c r="DTQ57" s="1332"/>
      <c r="DTR57" s="1332"/>
      <c r="DTS57" s="1332"/>
      <c r="DTT57" s="1332"/>
      <c r="DTU57" s="1332"/>
      <c r="DTV57" s="1332"/>
      <c r="DTW57" s="1332"/>
      <c r="DTX57" s="1332"/>
      <c r="DTY57" s="1332"/>
      <c r="DTZ57" s="1332"/>
      <c r="DUA57" s="1332"/>
      <c r="DUB57" s="1332"/>
      <c r="DUC57" s="1332"/>
      <c r="DUD57" s="1332"/>
      <c r="DUE57" s="1332"/>
      <c r="DUF57" s="1332"/>
      <c r="DUG57" s="1332"/>
      <c r="DUH57" s="1332"/>
      <c r="DUI57" s="1332"/>
      <c r="DUJ57" s="1332"/>
      <c r="DUK57" s="1332"/>
      <c r="DUL57" s="1332"/>
      <c r="DUM57" s="1332"/>
      <c r="DUN57" s="1332"/>
      <c r="DUO57" s="1332"/>
      <c r="DUP57" s="1332"/>
      <c r="DUQ57" s="1332"/>
      <c r="DUR57" s="1332"/>
      <c r="DUS57" s="1332"/>
      <c r="DUT57" s="1332"/>
      <c r="DUU57" s="1332"/>
      <c r="DUV57" s="1332"/>
      <c r="DUW57" s="1332"/>
      <c r="DUX57" s="1332"/>
      <c r="DUY57" s="1332"/>
      <c r="DUZ57" s="1332"/>
      <c r="DVA57" s="1332"/>
      <c r="DVB57" s="1332"/>
      <c r="DVC57" s="1332"/>
      <c r="DVD57" s="1332"/>
      <c r="DVE57" s="1332"/>
      <c r="DVF57" s="1332"/>
      <c r="DVG57" s="1332"/>
      <c r="DVH57" s="1332"/>
      <c r="DVI57" s="1332"/>
      <c r="DVJ57" s="1332"/>
      <c r="DVK57" s="1332"/>
      <c r="DVL57" s="1332"/>
      <c r="DVM57" s="1332"/>
      <c r="DVN57" s="1332"/>
      <c r="DVO57" s="1332"/>
      <c r="DVP57" s="1332"/>
      <c r="DVQ57" s="1332"/>
      <c r="DVR57" s="1332"/>
      <c r="DVS57" s="1332"/>
      <c r="DVT57" s="1332"/>
      <c r="DVU57" s="1332"/>
      <c r="DVV57" s="1332"/>
      <c r="DVW57" s="1332"/>
      <c r="DVX57" s="1332"/>
      <c r="DVY57" s="1332"/>
      <c r="DVZ57" s="1332"/>
      <c r="DWA57" s="1332"/>
      <c r="DWB57" s="1332"/>
      <c r="DWC57" s="1332"/>
      <c r="DWD57" s="1332"/>
      <c r="DWE57" s="1332"/>
      <c r="DWF57" s="1332"/>
      <c r="DWG57" s="1332"/>
      <c r="DWH57" s="1332"/>
      <c r="DWI57" s="1332"/>
      <c r="DWJ57" s="1332"/>
      <c r="DWK57" s="1332"/>
      <c r="DWL57" s="1332"/>
      <c r="DWM57" s="1332"/>
      <c r="DWN57" s="1332"/>
      <c r="DWO57" s="1332"/>
      <c r="DWP57" s="1332"/>
      <c r="DWQ57" s="1332"/>
      <c r="DWR57" s="1332"/>
      <c r="DWS57" s="1332"/>
      <c r="DWT57" s="1332"/>
      <c r="DWU57" s="1332"/>
      <c r="DWV57" s="1332"/>
      <c r="DWW57" s="1332"/>
      <c r="DWX57" s="1332"/>
      <c r="DWY57" s="1332"/>
      <c r="DWZ57" s="1332"/>
      <c r="DXA57" s="1332"/>
      <c r="DXB57" s="1332"/>
      <c r="DXC57" s="1332"/>
      <c r="DXD57" s="1332"/>
      <c r="DXE57" s="1332"/>
      <c r="DXF57" s="1332"/>
      <c r="DXG57" s="1332"/>
      <c r="DXH57" s="1332"/>
      <c r="DXI57" s="1332"/>
      <c r="DXJ57" s="1332"/>
      <c r="DXK57" s="1332"/>
      <c r="DXL57" s="1332"/>
      <c r="DXM57" s="1332"/>
      <c r="DXN57" s="1332"/>
      <c r="DXO57" s="1332"/>
      <c r="DXP57" s="1332"/>
      <c r="DXQ57" s="1332"/>
      <c r="DXR57" s="1332"/>
      <c r="DXS57" s="1332"/>
      <c r="DXT57" s="1332"/>
      <c r="DXU57" s="1332"/>
      <c r="DXV57" s="1332"/>
      <c r="DXW57" s="1332"/>
      <c r="DXX57" s="1332"/>
      <c r="DXY57" s="1332"/>
      <c r="DXZ57" s="1332"/>
      <c r="DYA57" s="1332"/>
      <c r="DYB57" s="1332"/>
      <c r="DYC57" s="1332"/>
      <c r="DYD57" s="1332"/>
      <c r="DYE57" s="1332"/>
      <c r="DYF57" s="1332"/>
      <c r="DYG57" s="1332"/>
      <c r="DYH57" s="1332"/>
      <c r="DYI57" s="1332"/>
      <c r="DYJ57" s="1332"/>
      <c r="DYK57" s="1332"/>
      <c r="DYL57" s="1332"/>
      <c r="DYM57" s="1332"/>
      <c r="DYN57" s="1332"/>
      <c r="DYO57" s="1332"/>
      <c r="DYP57" s="1332"/>
      <c r="DYQ57" s="1332"/>
      <c r="DYR57" s="1332"/>
      <c r="DYS57" s="1332"/>
      <c r="DYT57" s="1332"/>
      <c r="DYU57" s="1332"/>
      <c r="DYV57" s="1332"/>
      <c r="DYW57" s="1332"/>
      <c r="DYX57" s="1332"/>
      <c r="DYY57" s="1332"/>
      <c r="DYZ57" s="1332"/>
      <c r="DZA57" s="1332"/>
      <c r="DZB57" s="1332"/>
      <c r="DZC57" s="1332"/>
      <c r="DZD57" s="1332"/>
      <c r="DZE57" s="1332"/>
      <c r="DZF57" s="1332"/>
      <c r="DZG57" s="1332"/>
      <c r="DZH57" s="1332"/>
      <c r="DZI57" s="1332"/>
      <c r="DZJ57" s="1332"/>
      <c r="DZK57" s="1332"/>
      <c r="DZL57" s="1332"/>
      <c r="DZM57" s="1332"/>
      <c r="DZN57" s="1332"/>
      <c r="DZO57" s="1332"/>
      <c r="DZP57" s="1332"/>
      <c r="DZQ57" s="1332"/>
      <c r="DZR57" s="1332"/>
      <c r="DZS57" s="1332"/>
      <c r="DZT57" s="1332"/>
      <c r="DZU57" s="1332"/>
      <c r="DZV57" s="1332"/>
      <c r="DZW57" s="1332"/>
      <c r="DZX57" s="1332"/>
      <c r="DZY57" s="1332"/>
      <c r="DZZ57" s="1332"/>
      <c r="EAA57" s="1332"/>
      <c r="EAB57" s="1332"/>
      <c r="EAC57" s="1332"/>
      <c r="EAD57" s="1332"/>
      <c r="EAE57" s="1332"/>
      <c r="EAF57" s="1332"/>
      <c r="EAG57" s="1332"/>
      <c r="EAH57" s="1332"/>
      <c r="EAI57" s="1332"/>
      <c r="EAJ57" s="1332"/>
      <c r="EAK57" s="1332"/>
      <c r="EAL57" s="1332"/>
      <c r="EAM57" s="1332"/>
      <c r="EAN57" s="1332"/>
      <c r="EAO57" s="1332"/>
      <c r="EAP57" s="1332"/>
      <c r="EAQ57" s="1332"/>
      <c r="EAR57" s="1332"/>
      <c r="EAS57" s="1332"/>
      <c r="EAT57" s="1332"/>
      <c r="EAU57" s="1332"/>
      <c r="EAV57" s="1332"/>
      <c r="EAW57" s="1332"/>
      <c r="EAX57" s="1332"/>
      <c r="EAY57" s="1332"/>
      <c r="EAZ57" s="1332"/>
      <c r="EBA57" s="1332"/>
      <c r="EBB57" s="1332"/>
      <c r="EBC57" s="1332"/>
      <c r="EBD57" s="1332"/>
      <c r="EBE57" s="1332"/>
      <c r="EBF57" s="1332"/>
      <c r="EBG57" s="1332"/>
      <c r="EBH57" s="1332"/>
      <c r="EBI57" s="1332"/>
      <c r="EBJ57" s="1332"/>
      <c r="EBK57" s="1332"/>
      <c r="EBL57" s="1332"/>
      <c r="EBM57" s="1332"/>
      <c r="EBN57" s="1332"/>
      <c r="EBO57" s="1332"/>
      <c r="EBP57" s="1332"/>
      <c r="EBQ57" s="1332"/>
      <c r="EBR57" s="1332"/>
      <c r="EBS57" s="1332"/>
      <c r="EBT57" s="1332"/>
      <c r="EBU57" s="1332"/>
      <c r="EBV57" s="1332"/>
      <c r="EBW57" s="1332"/>
      <c r="EBX57" s="1332"/>
      <c r="EBY57" s="1332"/>
      <c r="EBZ57" s="1332"/>
      <c r="ECA57" s="1332"/>
      <c r="ECB57" s="1332"/>
      <c r="ECC57" s="1332"/>
      <c r="ECD57" s="1332"/>
      <c r="ECE57" s="1332"/>
      <c r="ECF57" s="1332"/>
      <c r="ECG57" s="1332"/>
      <c r="ECH57" s="1332"/>
      <c r="ECI57" s="1332"/>
      <c r="ECJ57" s="1332"/>
      <c r="ECK57" s="1332"/>
      <c r="ECL57" s="1332"/>
      <c r="ECM57" s="1332"/>
      <c r="ECN57" s="1332"/>
      <c r="ECO57" s="1332"/>
      <c r="ECP57" s="1332"/>
      <c r="ECQ57" s="1332"/>
      <c r="ECR57" s="1332"/>
      <c r="ECS57" s="1332"/>
      <c r="ECT57" s="1332"/>
      <c r="ECU57" s="1332"/>
      <c r="ECV57" s="1332"/>
      <c r="ECW57" s="1332"/>
      <c r="ECX57" s="1332"/>
      <c r="ECY57" s="1332"/>
      <c r="ECZ57" s="1332"/>
      <c r="EDA57" s="1332"/>
      <c r="EDB57" s="1332"/>
      <c r="EDC57" s="1332"/>
      <c r="EDD57" s="1332"/>
      <c r="EDE57" s="1332"/>
      <c r="EDF57" s="1332"/>
      <c r="EDG57" s="1332"/>
      <c r="EDH57" s="1332"/>
      <c r="EDI57" s="1332"/>
      <c r="EDJ57" s="1332"/>
      <c r="EDK57" s="1332"/>
      <c r="EDL57" s="1332"/>
      <c r="EDM57" s="1332"/>
      <c r="EDN57" s="1332"/>
      <c r="EDO57" s="1332"/>
      <c r="EDP57" s="1332"/>
      <c r="EDQ57" s="1332"/>
      <c r="EDR57" s="1332"/>
      <c r="EDS57" s="1332"/>
      <c r="EDT57" s="1332"/>
      <c r="EDU57" s="1332"/>
      <c r="EDV57" s="1332"/>
      <c r="EDW57" s="1332"/>
      <c r="EDX57" s="1332"/>
      <c r="EDY57" s="1332"/>
      <c r="EDZ57" s="1332"/>
      <c r="EEA57" s="1332"/>
      <c r="EEB57" s="1332"/>
      <c r="EEC57" s="1332"/>
      <c r="EED57" s="1332"/>
      <c r="EEE57" s="1332"/>
      <c r="EEF57" s="1332"/>
      <c r="EEG57" s="1332"/>
      <c r="EEH57" s="1332"/>
      <c r="EEI57" s="1332"/>
      <c r="EEJ57" s="1332"/>
      <c r="EEK57" s="1332"/>
      <c r="EEL57" s="1332"/>
      <c r="EEM57" s="1332"/>
      <c r="EEN57" s="1332"/>
      <c r="EEO57" s="1332"/>
      <c r="EEP57" s="1332"/>
      <c r="EEQ57" s="1332"/>
      <c r="EER57" s="1332"/>
      <c r="EES57" s="1332"/>
      <c r="EET57" s="1332"/>
      <c r="EEU57" s="1332"/>
      <c r="EEV57" s="1332"/>
      <c r="EEW57" s="1332"/>
      <c r="EEX57" s="1332"/>
      <c r="EEY57" s="1332"/>
      <c r="EEZ57" s="1332"/>
      <c r="EFA57" s="1332"/>
      <c r="EFB57" s="1332"/>
      <c r="EFC57" s="1332"/>
      <c r="EFD57" s="1332"/>
      <c r="EFE57" s="1332"/>
      <c r="EFF57" s="1332"/>
      <c r="EFG57" s="1332"/>
      <c r="EFH57" s="1332"/>
      <c r="EFI57" s="1332"/>
      <c r="EFJ57" s="1332"/>
      <c r="EFK57" s="1332"/>
      <c r="EFL57" s="1332"/>
      <c r="EFM57" s="1332"/>
      <c r="EFN57" s="1332"/>
      <c r="EFO57" s="1332"/>
      <c r="EFP57" s="1332"/>
      <c r="EFQ57" s="1332"/>
      <c r="EFR57" s="1332"/>
      <c r="EFS57" s="1332"/>
      <c r="EFT57" s="1332"/>
      <c r="EFU57" s="1332"/>
      <c r="EFV57" s="1332"/>
      <c r="EFW57" s="1332"/>
      <c r="EFX57" s="1332"/>
      <c r="EFY57" s="1332"/>
      <c r="EFZ57" s="1332"/>
      <c r="EGA57" s="1332"/>
      <c r="EGB57" s="1332"/>
      <c r="EGC57" s="1332"/>
      <c r="EGD57" s="1332"/>
      <c r="EGE57" s="1332"/>
      <c r="EGF57" s="1332"/>
      <c r="EGG57" s="1332"/>
      <c r="EGH57" s="1332"/>
      <c r="EGI57" s="1332"/>
      <c r="EGJ57" s="1332"/>
      <c r="EGK57" s="1332"/>
      <c r="EGL57" s="1332"/>
      <c r="EGM57" s="1332"/>
      <c r="EGN57" s="1332"/>
      <c r="EGO57" s="1332"/>
      <c r="EGP57" s="1332"/>
      <c r="EGQ57" s="1332"/>
      <c r="EGR57" s="1332"/>
      <c r="EGS57" s="1332"/>
      <c r="EGT57" s="1332"/>
      <c r="EGU57" s="1332"/>
      <c r="EGV57" s="1332"/>
      <c r="EGW57" s="1332"/>
      <c r="EGX57" s="1332"/>
      <c r="EGY57" s="1332"/>
      <c r="EGZ57" s="1332"/>
      <c r="EHA57" s="1332"/>
      <c r="EHB57" s="1332"/>
      <c r="EHC57" s="1332"/>
      <c r="EHD57" s="1332"/>
      <c r="EHE57" s="1332"/>
      <c r="EHF57" s="1332"/>
      <c r="EHG57" s="1332"/>
      <c r="EHH57" s="1332"/>
      <c r="EHI57" s="1332"/>
      <c r="EHJ57" s="1332"/>
      <c r="EHK57" s="1332"/>
      <c r="EHL57" s="1332"/>
      <c r="EHM57" s="1332"/>
      <c r="EHN57" s="1332"/>
      <c r="EHO57" s="1332"/>
      <c r="EHP57" s="1332"/>
      <c r="EHQ57" s="1332"/>
      <c r="EHR57" s="1332"/>
      <c r="EHS57" s="1332"/>
      <c r="EHT57" s="1332"/>
      <c r="EHU57" s="1332"/>
      <c r="EHV57" s="1332"/>
      <c r="EHW57" s="1332"/>
      <c r="EHX57" s="1332"/>
      <c r="EHY57" s="1332"/>
      <c r="EHZ57" s="1332"/>
      <c r="EIA57" s="1332"/>
      <c r="EIB57" s="1332"/>
      <c r="EIC57" s="1332"/>
      <c r="EID57" s="1332"/>
      <c r="EIE57" s="1332"/>
      <c r="EIF57" s="1332"/>
      <c r="EIG57" s="1332"/>
      <c r="EIH57" s="1332"/>
      <c r="EII57" s="1332"/>
      <c r="EIJ57" s="1332"/>
      <c r="EIK57" s="1332"/>
      <c r="EIL57" s="1332"/>
      <c r="EIM57" s="1332"/>
      <c r="EIN57" s="1332"/>
      <c r="EIO57" s="1332"/>
      <c r="EIP57" s="1332"/>
      <c r="EIQ57" s="1332"/>
      <c r="EIR57" s="1332"/>
      <c r="EIS57" s="1332"/>
      <c r="EIT57" s="1332"/>
      <c r="EIU57" s="1332"/>
      <c r="EIV57" s="1332"/>
      <c r="EIW57" s="1332"/>
      <c r="EIX57" s="1332"/>
      <c r="EIY57" s="1332"/>
      <c r="EIZ57" s="1332"/>
      <c r="EJA57" s="1332"/>
      <c r="EJB57" s="1332"/>
      <c r="EJC57" s="1332"/>
      <c r="EJD57" s="1332"/>
      <c r="EJE57" s="1332"/>
      <c r="EJF57" s="1332"/>
      <c r="EJG57" s="1332"/>
      <c r="EJH57" s="1332"/>
      <c r="EJI57" s="1332"/>
      <c r="EJJ57" s="1332"/>
      <c r="EJK57" s="1332"/>
      <c r="EJL57" s="1332"/>
      <c r="EJM57" s="1332"/>
      <c r="EJN57" s="1332"/>
      <c r="EJO57" s="1332"/>
      <c r="EJP57" s="1332"/>
      <c r="EJQ57" s="1332"/>
      <c r="EJR57" s="1332"/>
      <c r="EJS57" s="1332"/>
      <c r="EJT57" s="1332"/>
      <c r="EJU57" s="1332"/>
      <c r="EJV57" s="1332"/>
      <c r="EJW57" s="1332"/>
      <c r="EJX57" s="1332"/>
      <c r="EJY57" s="1332"/>
      <c r="EJZ57" s="1332"/>
      <c r="EKA57" s="1332"/>
      <c r="EKB57" s="1332"/>
      <c r="EKC57" s="1332"/>
      <c r="EKD57" s="1332"/>
      <c r="EKE57" s="1332"/>
      <c r="EKF57" s="1332"/>
      <c r="EKG57" s="1332"/>
      <c r="EKH57" s="1332"/>
      <c r="EKI57" s="1332"/>
      <c r="EKJ57" s="1332"/>
      <c r="EKK57" s="1332"/>
      <c r="EKL57" s="1332"/>
      <c r="EKM57" s="1332"/>
      <c r="EKN57" s="1332"/>
      <c r="EKO57" s="1332"/>
      <c r="EKP57" s="1332"/>
      <c r="EKQ57" s="1332"/>
      <c r="EKR57" s="1332"/>
      <c r="EKS57" s="1332"/>
      <c r="EKT57" s="1332"/>
      <c r="EKU57" s="1332"/>
      <c r="EKV57" s="1332"/>
      <c r="EKW57" s="1332"/>
      <c r="EKX57" s="1332"/>
      <c r="EKY57" s="1332"/>
      <c r="EKZ57" s="1332"/>
      <c r="ELA57" s="1332"/>
      <c r="ELB57" s="1332"/>
      <c r="ELC57" s="1332"/>
      <c r="ELD57" s="1332"/>
      <c r="ELE57" s="1332"/>
      <c r="ELF57" s="1332"/>
      <c r="ELG57" s="1332"/>
      <c r="ELH57" s="1332"/>
      <c r="ELI57" s="1332"/>
      <c r="ELJ57" s="1332"/>
      <c r="ELK57" s="1332"/>
      <c r="ELL57" s="1332"/>
      <c r="ELM57" s="1332"/>
      <c r="ELN57" s="1332"/>
      <c r="ELO57" s="1332"/>
      <c r="ELP57" s="1332"/>
      <c r="ELQ57" s="1332"/>
      <c r="ELR57" s="1332"/>
      <c r="ELS57" s="1332"/>
      <c r="ELT57" s="1332"/>
      <c r="ELU57" s="1332"/>
      <c r="ELV57" s="1332"/>
      <c r="ELW57" s="1332"/>
      <c r="ELX57" s="1332"/>
      <c r="ELY57" s="1332"/>
      <c r="ELZ57" s="1332"/>
      <c r="EMA57" s="1332"/>
      <c r="EMB57" s="1332"/>
      <c r="EMC57" s="1332"/>
      <c r="EMD57" s="1332"/>
      <c r="EME57" s="1332"/>
      <c r="EMF57" s="1332"/>
      <c r="EMG57" s="1332"/>
      <c r="EMH57" s="1332"/>
      <c r="EMI57" s="1332"/>
      <c r="EMJ57" s="1332"/>
      <c r="EMK57" s="1332"/>
      <c r="EML57" s="1332"/>
      <c r="EMM57" s="1332"/>
      <c r="EMN57" s="1332"/>
      <c r="EMO57" s="1332"/>
      <c r="EMP57" s="1332"/>
      <c r="EMQ57" s="1332"/>
      <c r="EMR57" s="1332"/>
      <c r="EMS57" s="1332"/>
      <c r="EMT57" s="1332"/>
      <c r="EMU57" s="1332"/>
      <c r="EMV57" s="1332"/>
      <c r="EMW57" s="1332"/>
      <c r="EMX57" s="1332"/>
      <c r="EMY57" s="1332"/>
      <c r="EMZ57" s="1332"/>
      <c r="ENA57" s="1332"/>
      <c r="ENB57" s="1332"/>
      <c r="ENC57" s="1332"/>
      <c r="END57" s="1332"/>
      <c r="ENE57" s="1332"/>
      <c r="ENF57" s="1332"/>
      <c r="ENG57" s="1332"/>
      <c r="ENH57" s="1332"/>
      <c r="ENI57" s="1332"/>
      <c r="ENJ57" s="1332"/>
      <c r="ENK57" s="1332"/>
      <c r="ENL57" s="1332"/>
      <c r="ENM57" s="1332"/>
      <c r="ENN57" s="1332"/>
      <c r="ENO57" s="1332"/>
      <c r="ENP57" s="1332"/>
      <c r="ENQ57" s="1332"/>
      <c r="ENR57" s="1332"/>
      <c r="ENS57" s="1332"/>
      <c r="ENT57" s="1332"/>
      <c r="ENU57" s="1332"/>
      <c r="ENV57" s="1332"/>
      <c r="ENW57" s="1332"/>
      <c r="ENX57" s="1332"/>
      <c r="ENY57" s="1332"/>
      <c r="ENZ57" s="1332"/>
      <c r="EOA57" s="1332"/>
      <c r="EOB57" s="1332"/>
      <c r="EOC57" s="1332"/>
      <c r="EOD57" s="1332"/>
      <c r="EOE57" s="1332"/>
      <c r="EOF57" s="1332"/>
      <c r="EOG57" s="1332"/>
      <c r="EOH57" s="1332"/>
      <c r="EOI57" s="1332"/>
      <c r="EOJ57" s="1332"/>
      <c r="EOK57" s="1332"/>
      <c r="EOL57" s="1332"/>
      <c r="EOM57" s="1332"/>
      <c r="EON57" s="1332"/>
      <c r="EOO57" s="1332"/>
      <c r="EOP57" s="1332"/>
      <c r="EOQ57" s="1332"/>
      <c r="EOR57" s="1332"/>
      <c r="EOS57" s="1332"/>
      <c r="EOT57" s="1332"/>
      <c r="EOU57" s="1332"/>
      <c r="EOV57" s="1332"/>
      <c r="EOW57" s="1332"/>
      <c r="EOX57" s="1332"/>
      <c r="EOY57" s="1332"/>
      <c r="EOZ57" s="1332"/>
      <c r="EPA57" s="1332"/>
      <c r="EPB57" s="1332"/>
      <c r="EPC57" s="1332"/>
      <c r="EPD57" s="1332"/>
      <c r="EPE57" s="1332"/>
      <c r="EPF57" s="1332"/>
      <c r="EPG57" s="1332"/>
      <c r="EPH57" s="1332"/>
      <c r="EPI57" s="1332"/>
      <c r="EPJ57" s="1332"/>
      <c r="EPK57" s="1332"/>
      <c r="EPL57" s="1332"/>
      <c r="EPM57" s="1332"/>
      <c r="EPN57" s="1332"/>
      <c r="EPO57" s="1332"/>
      <c r="EPP57" s="1332"/>
      <c r="EPQ57" s="1332"/>
      <c r="EPR57" s="1332"/>
      <c r="EPS57" s="1332"/>
      <c r="EPT57" s="1332"/>
      <c r="EPU57" s="1332"/>
      <c r="EPV57" s="1332"/>
      <c r="EPW57" s="1332"/>
      <c r="EPX57" s="1332"/>
      <c r="EPY57" s="1332"/>
      <c r="EPZ57" s="1332"/>
      <c r="EQA57" s="1332"/>
      <c r="EQB57" s="1332"/>
      <c r="EQC57" s="1332"/>
      <c r="EQD57" s="1332"/>
      <c r="EQE57" s="1332"/>
      <c r="EQF57" s="1332"/>
      <c r="EQG57" s="1332"/>
      <c r="EQH57" s="1332"/>
      <c r="EQI57" s="1332"/>
      <c r="EQJ57" s="1332"/>
      <c r="EQK57" s="1332"/>
      <c r="EQL57" s="1332"/>
      <c r="EQM57" s="1332"/>
      <c r="EQN57" s="1332"/>
      <c r="EQO57" s="1332"/>
      <c r="EQP57" s="1332"/>
      <c r="EQQ57" s="1332"/>
      <c r="EQR57" s="1332"/>
      <c r="EQS57" s="1332"/>
      <c r="EQT57" s="1332"/>
      <c r="EQU57" s="1332"/>
      <c r="EQV57" s="1332"/>
      <c r="EQW57" s="1332"/>
      <c r="EQX57" s="1332"/>
      <c r="EQY57" s="1332"/>
      <c r="EQZ57" s="1332"/>
      <c r="ERA57" s="1332"/>
      <c r="ERB57" s="1332"/>
      <c r="ERC57" s="1332"/>
      <c r="ERD57" s="1332"/>
      <c r="ERE57" s="1332"/>
      <c r="ERF57" s="1332"/>
      <c r="ERG57" s="1332"/>
      <c r="ERH57" s="1332"/>
      <c r="ERI57" s="1332"/>
      <c r="ERJ57" s="1332"/>
      <c r="ERK57" s="1332"/>
      <c r="ERL57" s="1332"/>
      <c r="ERM57" s="1332"/>
      <c r="ERN57" s="1332"/>
      <c r="ERO57" s="1332"/>
      <c r="ERP57" s="1332"/>
      <c r="ERQ57" s="1332"/>
      <c r="ERR57" s="1332"/>
      <c r="ERS57" s="1332"/>
      <c r="ERT57" s="1332"/>
      <c r="ERU57" s="1332"/>
      <c r="ERV57" s="1332"/>
      <c r="ERW57" s="1332"/>
      <c r="ERX57" s="1332"/>
      <c r="ERY57" s="1332"/>
      <c r="ERZ57" s="1332"/>
      <c r="ESA57" s="1332"/>
      <c r="ESB57" s="1332"/>
      <c r="ESC57" s="1332"/>
      <c r="ESD57" s="1332"/>
      <c r="ESE57" s="1332"/>
      <c r="ESF57" s="1332"/>
      <c r="ESG57" s="1332"/>
      <c r="ESH57" s="1332"/>
      <c r="ESI57" s="1332"/>
      <c r="ESJ57" s="1332"/>
      <c r="ESK57" s="1332"/>
      <c r="ESL57" s="1332"/>
      <c r="ESM57" s="1332"/>
      <c r="ESN57" s="1332"/>
      <c r="ESO57" s="1332"/>
      <c r="ESP57" s="1332"/>
      <c r="ESQ57" s="1332"/>
      <c r="ESR57" s="1332"/>
      <c r="ESS57" s="1332"/>
      <c r="EST57" s="1332"/>
      <c r="ESU57" s="1332"/>
      <c r="ESV57" s="1332"/>
      <c r="ESW57" s="1332"/>
      <c r="ESX57" s="1332"/>
      <c r="ESY57" s="1332"/>
      <c r="ESZ57" s="1332"/>
      <c r="ETA57" s="1332"/>
      <c r="ETB57" s="1332"/>
      <c r="ETC57" s="1332"/>
      <c r="ETD57" s="1332"/>
      <c r="ETE57" s="1332"/>
      <c r="ETF57" s="1332"/>
      <c r="ETG57" s="1332"/>
      <c r="ETH57" s="1332"/>
      <c r="ETI57" s="1332"/>
      <c r="ETJ57" s="1332"/>
      <c r="ETK57" s="1332"/>
      <c r="ETL57" s="1332"/>
      <c r="ETM57" s="1332"/>
      <c r="ETN57" s="1332"/>
      <c r="ETO57" s="1332"/>
      <c r="ETP57" s="1332"/>
      <c r="ETQ57" s="1332"/>
      <c r="ETR57" s="1332"/>
      <c r="ETS57" s="1332"/>
      <c r="ETT57" s="1332"/>
      <c r="ETU57" s="1332"/>
      <c r="ETV57" s="1332"/>
      <c r="ETW57" s="1332"/>
      <c r="ETX57" s="1332"/>
      <c r="ETY57" s="1332"/>
      <c r="ETZ57" s="1332"/>
      <c r="EUA57" s="1332"/>
      <c r="EUB57" s="1332"/>
      <c r="EUC57" s="1332"/>
      <c r="EUD57" s="1332"/>
      <c r="EUE57" s="1332"/>
      <c r="EUF57" s="1332"/>
      <c r="EUG57" s="1332"/>
      <c r="EUH57" s="1332"/>
      <c r="EUI57" s="1332"/>
      <c r="EUJ57" s="1332"/>
      <c r="EUK57" s="1332"/>
      <c r="EUL57" s="1332"/>
      <c r="EUM57" s="1332"/>
      <c r="EUN57" s="1332"/>
      <c r="EUO57" s="1332"/>
      <c r="EUP57" s="1332"/>
      <c r="EUQ57" s="1332"/>
      <c r="EUR57" s="1332"/>
      <c r="EUS57" s="1332"/>
      <c r="EUT57" s="1332"/>
      <c r="EUU57" s="1332"/>
      <c r="EUV57" s="1332"/>
      <c r="EUW57" s="1332"/>
      <c r="EUX57" s="1332"/>
      <c r="EUY57" s="1332"/>
      <c r="EUZ57" s="1332"/>
      <c r="EVA57" s="1332"/>
      <c r="EVB57" s="1332"/>
      <c r="EVC57" s="1332"/>
      <c r="EVD57" s="1332"/>
      <c r="EVE57" s="1332"/>
      <c r="EVF57" s="1332"/>
      <c r="EVG57" s="1332"/>
      <c r="EVH57" s="1332"/>
      <c r="EVI57" s="1332"/>
      <c r="EVJ57" s="1332"/>
      <c r="EVK57" s="1332"/>
      <c r="EVL57" s="1332"/>
      <c r="EVM57" s="1332"/>
      <c r="EVN57" s="1332"/>
      <c r="EVO57" s="1332"/>
      <c r="EVP57" s="1332"/>
      <c r="EVQ57" s="1332"/>
      <c r="EVR57" s="1332"/>
      <c r="EVS57" s="1332"/>
      <c r="EVT57" s="1332"/>
      <c r="EVU57" s="1332"/>
      <c r="EVV57" s="1332"/>
      <c r="EVW57" s="1332"/>
      <c r="EVX57" s="1332"/>
      <c r="EVY57" s="1332"/>
      <c r="EVZ57" s="1332"/>
      <c r="EWA57" s="1332"/>
      <c r="EWB57" s="1332"/>
      <c r="EWC57" s="1332"/>
      <c r="EWD57" s="1332"/>
      <c r="EWE57" s="1332"/>
      <c r="EWF57" s="1332"/>
      <c r="EWG57" s="1332"/>
      <c r="EWH57" s="1332"/>
      <c r="EWI57" s="1332"/>
      <c r="EWJ57" s="1332"/>
      <c r="EWK57" s="1332"/>
      <c r="EWL57" s="1332"/>
      <c r="EWM57" s="1332"/>
      <c r="EWN57" s="1332"/>
      <c r="EWO57" s="1332"/>
      <c r="EWP57" s="1332"/>
      <c r="EWQ57" s="1332"/>
      <c r="EWR57" s="1332"/>
      <c r="EWS57" s="1332"/>
      <c r="EWT57" s="1332"/>
      <c r="EWU57" s="1332"/>
      <c r="EWV57" s="1332"/>
      <c r="EWW57" s="1332"/>
      <c r="EWX57" s="1332"/>
      <c r="EWY57" s="1332"/>
      <c r="EWZ57" s="1332"/>
      <c r="EXA57" s="1332"/>
      <c r="EXB57" s="1332"/>
      <c r="EXC57" s="1332"/>
      <c r="EXD57" s="1332"/>
      <c r="EXE57" s="1332"/>
      <c r="EXF57" s="1332"/>
      <c r="EXG57" s="1332"/>
      <c r="EXH57" s="1332"/>
      <c r="EXI57" s="1332"/>
      <c r="EXJ57" s="1332"/>
      <c r="EXK57" s="1332"/>
      <c r="EXL57" s="1332"/>
      <c r="EXM57" s="1332"/>
      <c r="EXN57" s="1332"/>
      <c r="EXO57" s="1332"/>
      <c r="EXP57" s="1332"/>
      <c r="EXQ57" s="1332"/>
      <c r="EXR57" s="1332"/>
      <c r="EXS57" s="1332"/>
      <c r="EXT57" s="1332"/>
      <c r="EXU57" s="1332"/>
      <c r="EXV57" s="1332"/>
      <c r="EXW57" s="1332"/>
      <c r="EXX57" s="1332"/>
      <c r="EXY57" s="1332"/>
      <c r="EXZ57" s="1332"/>
      <c r="EYA57" s="1332"/>
      <c r="EYB57" s="1332"/>
      <c r="EYC57" s="1332"/>
      <c r="EYD57" s="1332"/>
      <c r="EYE57" s="1332"/>
      <c r="EYF57" s="1332"/>
      <c r="EYG57" s="1332"/>
      <c r="EYH57" s="1332"/>
      <c r="EYI57" s="1332"/>
      <c r="EYJ57" s="1332"/>
      <c r="EYK57" s="1332"/>
      <c r="EYL57" s="1332"/>
      <c r="EYM57" s="1332"/>
      <c r="EYN57" s="1332"/>
      <c r="EYO57" s="1332"/>
      <c r="EYP57" s="1332"/>
      <c r="EYQ57" s="1332"/>
      <c r="EYR57" s="1332"/>
      <c r="EYS57" s="1332"/>
      <c r="EYT57" s="1332"/>
      <c r="EYU57" s="1332"/>
      <c r="EYV57" s="1332"/>
      <c r="EYW57" s="1332"/>
      <c r="EYX57" s="1332"/>
      <c r="EYY57" s="1332"/>
      <c r="EYZ57" s="1332"/>
      <c r="EZA57" s="1332"/>
      <c r="EZB57" s="1332"/>
      <c r="EZC57" s="1332"/>
      <c r="EZD57" s="1332"/>
      <c r="EZE57" s="1332"/>
      <c r="EZF57" s="1332"/>
      <c r="EZG57" s="1332"/>
      <c r="EZH57" s="1332"/>
      <c r="EZI57" s="1332"/>
      <c r="EZJ57" s="1332"/>
      <c r="EZK57" s="1332"/>
      <c r="EZL57" s="1332"/>
      <c r="EZM57" s="1332"/>
      <c r="EZN57" s="1332"/>
      <c r="EZO57" s="1332"/>
      <c r="EZP57" s="1332"/>
      <c r="EZQ57" s="1332"/>
      <c r="EZR57" s="1332"/>
      <c r="EZS57" s="1332"/>
      <c r="EZT57" s="1332"/>
      <c r="EZU57" s="1332"/>
      <c r="EZV57" s="1332"/>
      <c r="EZW57" s="1332"/>
      <c r="EZX57" s="1332"/>
      <c r="EZY57" s="1332"/>
      <c r="EZZ57" s="1332"/>
      <c r="FAA57" s="1332"/>
      <c r="FAB57" s="1332"/>
      <c r="FAC57" s="1332"/>
      <c r="FAD57" s="1332"/>
      <c r="FAE57" s="1332"/>
      <c r="FAF57" s="1332"/>
      <c r="FAG57" s="1332"/>
      <c r="FAH57" s="1332"/>
      <c r="FAI57" s="1332"/>
      <c r="FAJ57" s="1332"/>
      <c r="FAK57" s="1332"/>
      <c r="FAL57" s="1332"/>
      <c r="FAM57" s="1332"/>
      <c r="FAN57" s="1332"/>
      <c r="FAO57" s="1332"/>
      <c r="FAP57" s="1332"/>
      <c r="FAQ57" s="1332"/>
      <c r="FAR57" s="1332"/>
      <c r="FAS57" s="1332"/>
      <c r="FAT57" s="1332"/>
      <c r="FAU57" s="1332"/>
      <c r="FAV57" s="1332"/>
      <c r="FAW57" s="1332"/>
      <c r="FAX57" s="1332"/>
      <c r="FAY57" s="1332"/>
      <c r="FAZ57" s="1332"/>
      <c r="FBA57" s="1332"/>
      <c r="FBB57" s="1332"/>
      <c r="FBC57" s="1332"/>
      <c r="FBD57" s="1332"/>
      <c r="FBE57" s="1332"/>
      <c r="FBF57" s="1332"/>
      <c r="FBG57" s="1332"/>
      <c r="FBH57" s="1332"/>
      <c r="FBI57" s="1332"/>
      <c r="FBJ57" s="1332"/>
      <c r="FBK57" s="1332"/>
      <c r="FBL57" s="1332"/>
      <c r="FBM57" s="1332"/>
      <c r="FBN57" s="1332"/>
      <c r="FBO57" s="1332"/>
      <c r="FBP57" s="1332"/>
      <c r="FBQ57" s="1332"/>
      <c r="FBR57" s="1332"/>
      <c r="FBS57" s="1332"/>
      <c r="FBT57" s="1332"/>
      <c r="FBU57" s="1332"/>
      <c r="FBV57" s="1332"/>
      <c r="FBW57" s="1332"/>
      <c r="FBX57" s="1332"/>
      <c r="FBY57" s="1332"/>
      <c r="FBZ57" s="1332"/>
      <c r="FCA57" s="1332"/>
      <c r="FCB57" s="1332"/>
      <c r="FCC57" s="1332"/>
      <c r="FCD57" s="1332"/>
      <c r="FCE57" s="1332"/>
      <c r="FCF57" s="1332"/>
      <c r="FCG57" s="1332"/>
      <c r="FCH57" s="1332"/>
      <c r="FCI57" s="1332"/>
      <c r="FCJ57" s="1332"/>
      <c r="FCK57" s="1332"/>
      <c r="FCL57" s="1332"/>
      <c r="FCM57" s="1332"/>
      <c r="FCN57" s="1332"/>
      <c r="FCO57" s="1332"/>
      <c r="FCP57" s="1332"/>
      <c r="FCQ57" s="1332"/>
      <c r="FCR57" s="1332"/>
      <c r="FCS57" s="1332"/>
      <c r="FCT57" s="1332"/>
      <c r="FCU57" s="1332"/>
      <c r="FCV57" s="1332"/>
      <c r="FCW57" s="1332"/>
      <c r="FCX57" s="1332"/>
      <c r="FCY57" s="1332"/>
      <c r="FCZ57" s="1332"/>
      <c r="FDA57" s="1332"/>
      <c r="FDB57" s="1332"/>
      <c r="FDC57" s="1332"/>
      <c r="FDD57" s="1332"/>
      <c r="FDE57" s="1332"/>
      <c r="FDF57" s="1332"/>
      <c r="FDG57" s="1332"/>
      <c r="FDH57" s="1332"/>
      <c r="FDI57" s="1332"/>
      <c r="FDJ57" s="1332"/>
      <c r="FDK57" s="1332"/>
      <c r="FDL57" s="1332"/>
      <c r="FDM57" s="1332"/>
      <c r="FDN57" s="1332"/>
      <c r="FDO57" s="1332"/>
      <c r="FDP57" s="1332"/>
      <c r="FDQ57" s="1332"/>
      <c r="FDR57" s="1332"/>
      <c r="FDS57" s="1332"/>
      <c r="FDT57" s="1332"/>
      <c r="FDU57" s="1332"/>
      <c r="FDV57" s="1332"/>
      <c r="FDW57" s="1332"/>
      <c r="FDX57" s="1332"/>
      <c r="FDY57" s="1332"/>
      <c r="FDZ57" s="1332"/>
      <c r="FEA57" s="1332"/>
      <c r="FEB57" s="1332"/>
      <c r="FEC57" s="1332"/>
      <c r="FED57" s="1332"/>
      <c r="FEE57" s="1332"/>
      <c r="FEF57" s="1332"/>
      <c r="FEG57" s="1332"/>
      <c r="FEH57" s="1332"/>
      <c r="FEI57" s="1332"/>
      <c r="FEJ57" s="1332"/>
      <c r="FEK57" s="1332"/>
      <c r="FEL57" s="1332"/>
      <c r="FEM57" s="1332"/>
      <c r="FEN57" s="1332"/>
      <c r="FEO57" s="1332"/>
      <c r="FEP57" s="1332"/>
      <c r="FEQ57" s="1332"/>
      <c r="FER57" s="1332"/>
      <c r="FES57" s="1332"/>
      <c r="FET57" s="1332"/>
      <c r="FEU57" s="1332"/>
      <c r="FEV57" s="1332"/>
      <c r="FEW57" s="1332"/>
      <c r="FEX57" s="1332"/>
      <c r="FEY57" s="1332"/>
      <c r="FEZ57" s="1332"/>
      <c r="FFA57" s="1332"/>
      <c r="FFB57" s="1332"/>
      <c r="FFC57" s="1332"/>
      <c r="FFD57" s="1332"/>
      <c r="FFE57" s="1332"/>
      <c r="FFF57" s="1332"/>
      <c r="FFG57" s="1332"/>
      <c r="FFH57" s="1332"/>
      <c r="FFI57" s="1332"/>
      <c r="FFJ57" s="1332"/>
      <c r="FFK57" s="1332"/>
      <c r="FFL57" s="1332"/>
      <c r="FFM57" s="1332"/>
      <c r="FFN57" s="1332"/>
      <c r="FFO57" s="1332"/>
      <c r="FFP57" s="1332"/>
      <c r="FFQ57" s="1332"/>
      <c r="FFR57" s="1332"/>
      <c r="FFS57" s="1332"/>
      <c r="FFT57" s="1332"/>
      <c r="FFU57" s="1332"/>
      <c r="FFV57" s="1332"/>
      <c r="FFW57" s="1332"/>
      <c r="FFX57" s="1332"/>
      <c r="FFY57" s="1332"/>
      <c r="FFZ57" s="1332"/>
      <c r="FGA57" s="1332"/>
      <c r="FGB57" s="1332"/>
      <c r="FGC57" s="1332"/>
      <c r="FGD57" s="1332"/>
      <c r="FGE57" s="1332"/>
      <c r="FGF57" s="1332"/>
      <c r="FGG57" s="1332"/>
      <c r="FGH57" s="1332"/>
      <c r="FGI57" s="1332"/>
      <c r="FGJ57" s="1332"/>
      <c r="FGK57" s="1332"/>
      <c r="FGL57" s="1332"/>
      <c r="FGM57" s="1332"/>
      <c r="FGN57" s="1332"/>
      <c r="FGO57" s="1332"/>
      <c r="FGP57" s="1332"/>
      <c r="FGQ57" s="1332"/>
      <c r="FGR57" s="1332"/>
      <c r="FGS57" s="1332"/>
      <c r="FGT57" s="1332"/>
      <c r="FGU57" s="1332"/>
      <c r="FGV57" s="1332"/>
      <c r="FGW57" s="1332"/>
      <c r="FGX57" s="1332"/>
      <c r="FGY57" s="1332"/>
      <c r="FGZ57" s="1332"/>
      <c r="FHA57" s="1332"/>
      <c r="FHB57" s="1332"/>
      <c r="FHC57" s="1332"/>
      <c r="FHD57" s="1332"/>
      <c r="FHE57" s="1332"/>
      <c r="FHF57" s="1332"/>
      <c r="FHG57" s="1332"/>
      <c r="FHH57" s="1332"/>
      <c r="FHI57" s="1332"/>
      <c r="FHJ57" s="1332"/>
      <c r="FHK57" s="1332"/>
      <c r="FHL57" s="1332"/>
      <c r="FHM57" s="1332"/>
      <c r="FHN57" s="1332"/>
      <c r="FHO57" s="1332"/>
      <c r="FHP57" s="1332"/>
      <c r="FHQ57" s="1332"/>
      <c r="FHR57" s="1332"/>
      <c r="FHS57" s="1332"/>
      <c r="FHT57" s="1332"/>
      <c r="FHU57" s="1332"/>
      <c r="FHV57" s="1332"/>
      <c r="FHW57" s="1332"/>
      <c r="FHX57" s="1332"/>
      <c r="FHY57" s="1332"/>
      <c r="FHZ57" s="1332"/>
      <c r="FIA57" s="1332"/>
      <c r="FIB57" s="1332"/>
      <c r="FIC57" s="1332"/>
      <c r="FID57" s="1332"/>
      <c r="FIE57" s="1332"/>
      <c r="FIF57" s="1332"/>
      <c r="FIG57" s="1332"/>
      <c r="FIH57" s="1332"/>
      <c r="FII57" s="1332"/>
      <c r="FIJ57" s="1332"/>
      <c r="FIK57" s="1332"/>
      <c r="FIL57" s="1332"/>
      <c r="FIM57" s="1332"/>
      <c r="FIN57" s="1332"/>
      <c r="FIO57" s="1332"/>
      <c r="FIP57" s="1332"/>
      <c r="FIQ57" s="1332"/>
      <c r="FIR57" s="1332"/>
      <c r="FIS57" s="1332"/>
      <c r="FIT57" s="1332"/>
      <c r="FIU57" s="1332"/>
      <c r="FIV57" s="1332"/>
      <c r="FIW57" s="1332"/>
      <c r="FIX57" s="1332"/>
      <c r="FIY57" s="1332"/>
      <c r="FIZ57" s="1332"/>
      <c r="FJA57" s="1332"/>
      <c r="FJB57" s="1332"/>
      <c r="FJC57" s="1332"/>
      <c r="FJD57" s="1332"/>
      <c r="FJE57" s="1332"/>
      <c r="FJF57" s="1332"/>
      <c r="FJG57" s="1332"/>
      <c r="FJH57" s="1332"/>
      <c r="FJI57" s="1332"/>
      <c r="FJJ57" s="1332"/>
      <c r="FJK57" s="1332"/>
      <c r="FJL57" s="1332"/>
      <c r="FJM57" s="1332"/>
      <c r="FJN57" s="1332"/>
      <c r="FJO57" s="1332"/>
      <c r="FJP57" s="1332"/>
      <c r="FJQ57" s="1332"/>
      <c r="FJR57" s="1332"/>
      <c r="FJS57" s="1332"/>
      <c r="FJT57" s="1332"/>
      <c r="FJU57" s="1332"/>
      <c r="FJV57" s="1332"/>
      <c r="FJW57" s="1332"/>
      <c r="FJX57" s="1332"/>
      <c r="FJY57" s="1332"/>
      <c r="FJZ57" s="1332"/>
      <c r="FKA57" s="1332"/>
      <c r="FKB57" s="1332"/>
      <c r="FKC57" s="1332"/>
      <c r="FKD57" s="1332"/>
      <c r="FKE57" s="1332"/>
      <c r="FKF57" s="1332"/>
      <c r="FKG57" s="1332"/>
      <c r="FKH57" s="1332"/>
      <c r="FKI57" s="1332"/>
      <c r="FKJ57" s="1332"/>
      <c r="FKK57" s="1332"/>
      <c r="FKL57" s="1332"/>
      <c r="FKM57" s="1332"/>
      <c r="FKN57" s="1332"/>
      <c r="FKO57" s="1332"/>
      <c r="FKP57" s="1332"/>
      <c r="FKQ57" s="1332"/>
      <c r="FKR57" s="1332"/>
      <c r="FKS57" s="1332"/>
      <c r="FKT57" s="1332"/>
      <c r="FKU57" s="1332"/>
      <c r="FKV57" s="1332"/>
      <c r="FKW57" s="1332"/>
      <c r="FKX57" s="1332"/>
      <c r="FKY57" s="1332"/>
      <c r="FKZ57" s="1332"/>
      <c r="FLA57" s="1332"/>
      <c r="FLB57" s="1332"/>
      <c r="FLC57" s="1332"/>
      <c r="FLD57" s="1332"/>
      <c r="FLE57" s="1332"/>
      <c r="FLF57" s="1332"/>
      <c r="FLG57" s="1332"/>
      <c r="FLH57" s="1332"/>
      <c r="FLI57" s="1332"/>
      <c r="FLJ57" s="1332"/>
      <c r="FLK57" s="1332"/>
      <c r="FLL57" s="1332"/>
      <c r="FLM57" s="1332"/>
      <c r="FLN57" s="1332"/>
      <c r="FLO57" s="1332"/>
      <c r="FLP57" s="1332"/>
      <c r="FLQ57" s="1332"/>
      <c r="FLR57" s="1332"/>
      <c r="FLS57" s="1332"/>
      <c r="FLT57" s="1332"/>
      <c r="FLU57" s="1332"/>
      <c r="FLV57" s="1332"/>
      <c r="FLW57" s="1332"/>
      <c r="FLX57" s="1332"/>
      <c r="FLY57" s="1332"/>
      <c r="FLZ57" s="1332"/>
      <c r="FMA57" s="1332"/>
      <c r="FMB57" s="1332"/>
      <c r="FMC57" s="1332"/>
      <c r="FMD57" s="1332"/>
      <c r="FME57" s="1332"/>
      <c r="FMF57" s="1332"/>
      <c r="FMG57" s="1332"/>
      <c r="FMH57" s="1332"/>
      <c r="FMI57" s="1332"/>
      <c r="FMJ57" s="1332"/>
      <c r="FMK57" s="1332"/>
      <c r="FML57" s="1332"/>
      <c r="FMM57" s="1332"/>
      <c r="FMN57" s="1332"/>
      <c r="FMO57" s="1332"/>
      <c r="FMP57" s="1332"/>
      <c r="FMQ57" s="1332"/>
      <c r="FMR57" s="1332"/>
      <c r="FMS57" s="1332"/>
      <c r="FMT57" s="1332"/>
      <c r="FMU57" s="1332"/>
      <c r="FMV57" s="1332"/>
      <c r="FMW57" s="1332"/>
      <c r="FMX57" s="1332"/>
      <c r="FMY57" s="1332"/>
      <c r="FMZ57" s="1332"/>
      <c r="FNA57" s="1332"/>
      <c r="FNB57" s="1332"/>
      <c r="FNC57" s="1332"/>
      <c r="FND57" s="1332"/>
      <c r="FNE57" s="1332"/>
      <c r="FNF57" s="1332"/>
    </row>
    <row r="58" spans="1:4426" s="1301" customFormat="1" ht="15">
      <c r="B58" s="1575">
        <v>1901049</v>
      </c>
      <c r="C58" s="1412" t="s">
        <v>1779</v>
      </c>
      <c r="D58" s="1427">
        <v>8252571</v>
      </c>
      <c r="E58" s="1405"/>
      <c r="F58" s="1576"/>
      <c r="G58" s="1576">
        <f>+D58</f>
        <v>8252571</v>
      </c>
      <c r="H58" s="1576"/>
      <c r="I58" s="1576"/>
      <c r="J58" s="1623" t="s">
        <v>1665</v>
      </c>
      <c r="K58" s="1415" t="s">
        <v>1780</v>
      </c>
      <c r="L58" s="1332"/>
      <c r="M58" s="1332"/>
      <c r="N58" s="1332"/>
      <c r="O58" s="1332"/>
      <c r="P58" s="1332"/>
      <c r="Q58" s="1332"/>
      <c r="R58" s="1332"/>
      <c r="S58" s="1332"/>
      <c r="T58" s="1332"/>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32"/>
      <c r="HV58" s="1332"/>
      <c r="HW58" s="1332"/>
      <c r="HX58" s="1332"/>
      <c r="HY58" s="1332"/>
      <c r="HZ58" s="1332"/>
      <c r="IA58" s="1332"/>
      <c r="IB58" s="1332"/>
      <c r="IC58" s="1332"/>
      <c r="ID58" s="1332"/>
      <c r="IE58" s="1332"/>
      <c r="IF58" s="1332"/>
      <c r="IG58" s="1332"/>
      <c r="IH58" s="1332"/>
      <c r="II58" s="1332"/>
      <c r="IJ58" s="1332"/>
      <c r="IK58" s="1332"/>
      <c r="IL58" s="1332"/>
      <c r="IM58" s="1332"/>
      <c r="IN58" s="1332"/>
      <c r="IO58" s="1332"/>
      <c r="IP58" s="1332"/>
      <c r="IQ58" s="1332"/>
      <c r="IR58" s="1332"/>
      <c r="IS58" s="1332"/>
      <c r="IT58" s="1332"/>
      <c r="IU58" s="1332"/>
      <c r="IV58" s="1332"/>
      <c r="IW58" s="1332"/>
      <c r="IX58" s="1332"/>
      <c r="IY58" s="1332"/>
      <c r="IZ58" s="1332"/>
      <c r="JA58" s="1332"/>
      <c r="JB58" s="1332"/>
      <c r="JC58" s="1332"/>
      <c r="JD58" s="1332"/>
      <c r="JE58" s="1332"/>
      <c r="JF58" s="1332"/>
      <c r="JG58" s="1332"/>
      <c r="JH58" s="1332"/>
      <c r="JI58" s="1332"/>
      <c r="JJ58" s="1332"/>
      <c r="JK58" s="1332"/>
      <c r="JL58" s="1332"/>
      <c r="JM58" s="1332"/>
      <c r="JN58" s="1332"/>
      <c r="JO58" s="1332"/>
      <c r="JP58" s="1332"/>
      <c r="JQ58" s="1332"/>
      <c r="JR58" s="1332"/>
      <c r="JS58" s="1332"/>
      <c r="JT58" s="1332"/>
      <c r="JU58" s="1332"/>
      <c r="JV58" s="1332"/>
      <c r="JW58" s="1332"/>
      <c r="JX58" s="1332"/>
      <c r="JY58" s="1332"/>
      <c r="JZ58" s="1332"/>
      <c r="KA58" s="1332"/>
      <c r="KB58" s="1332"/>
      <c r="KC58" s="1332"/>
      <c r="KD58" s="1332"/>
      <c r="KE58" s="1332"/>
      <c r="KF58" s="1332"/>
      <c r="KG58" s="1332"/>
      <c r="KH58" s="1332"/>
      <c r="KI58" s="1332"/>
      <c r="KJ58" s="1332"/>
      <c r="KK58" s="1332"/>
      <c r="KL58" s="1332"/>
      <c r="KM58" s="1332"/>
      <c r="KN58" s="1332"/>
      <c r="KO58" s="1332"/>
      <c r="KP58" s="1332"/>
      <c r="KQ58" s="1332"/>
      <c r="KR58" s="1332"/>
      <c r="KS58" s="1332"/>
      <c r="KT58" s="1332"/>
      <c r="KU58" s="1332"/>
      <c r="KV58" s="1332"/>
      <c r="KW58" s="1332"/>
      <c r="KX58" s="1332"/>
      <c r="KY58" s="1332"/>
      <c r="KZ58" s="1332"/>
      <c r="LA58" s="1332"/>
      <c r="LB58" s="1332"/>
      <c r="LC58" s="1332"/>
      <c r="LD58" s="1332"/>
      <c r="LE58" s="1332"/>
      <c r="LF58" s="1332"/>
      <c r="LG58" s="1332"/>
      <c r="LH58" s="1332"/>
      <c r="LI58" s="1332"/>
      <c r="LJ58" s="1332"/>
      <c r="LK58" s="1332"/>
      <c r="LL58" s="1332"/>
      <c r="LM58" s="1332"/>
      <c r="LN58" s="1332"/>
      <c r="LO58" s="1332"/>
      <c r="LP58" s="1332"/>
      <c r="LQ58" s="1332"/>
      <c r="LR58" s="1332"/>
      <c r="LS58" s="1332"/>
      <c r="LT58" s="1332"/>
      <c r="LU58" s="1332"/>
      <c r="LV58" s="1332"/>
      <c r="LW58" s="1332"/>
      <c r="LX58" s="1332"/>
      <c r="LY58" s="1332"/>
      <c r="LZ58" s="1332"/>
      <c r="MA58" s="1332"/>
      <c r="MB58" s="1332"/>
      <c r="MC58" s="1332"/>
      <c r="MD58" s="1332"/>
      <c r="ME58" s="1332"/>
      <c r="MF58" s="1332"/>
      <c r="MG58" s="1332"/>
      <c r="MH58" s="1332"/>
      <c r="MI58" s="1332"/>
      <c r="MJ58" s="1332"/>
      <c r="MK58" s="1332"/>
      <c r="ML58" s="1332"/>
      <c r="MM58" s="1332"/>
      <c r="MN58" s="1332"/>
      <c r="MO58" s="1332"/>
      <c r="MP58" s="1332"/>
      <c r="MQ58" s="1332"/>
      <c r="MR58" s="1332"/>
      <c r="MS58" s="1332"/>
      <c r="MT58" s="1332"/>
      <c r="MU58" s="1332"/>
      <c r="MV58" s="1332"/>
      <c r="MW58" s="1332"/>
      <c r="MX58" s="1332"/>
      <c r="MY58" s="1332"/>
      <c r="MZ58" s="1332"/>
      <c r="NA58" s="1332"/>
      <c r="NB58" s="1332"/>
      <c r="NC58" s="1332"/>
      <c r="ND58" s="1332"/>
      <c r="NE58" s="1332"/>
      <c r="NF58" s="1332"/>
      <c r="NG58" s="1332"/>
      <c r="NH58" s="1332"/>
      <c r="NI58" s="1332"/>
      <c r="NJ58" s="1332"/>
      <c r="NK58" s="1332"/>
      <c r="NL58" s="1332"/>
      <c r="NM58" s="1332"/>
      <c r="NN58" s="1332"/>
      <c r="NO58" s="1332"/>
      <c r="NP58" s="1332"/>
      <c r="NQ58" s="1332"/>
      <c r="NR58" s="1332"/>
      <c r="NS58" s="1332"/>
      <c r="NT58" s="1332"/>
      <c r="NU58" s="1332"/>
      <c r="NV58" s="1332"/>
      <c r="NW58" s="1332"/>
      <c r="NX58" s="1332"/>
      <c r="NY58" s="1332"/>
      <c r="NZ58" s="1332"/>
      <c r="OA58" s="1332"/>
      <c r="OB58" s="1332"/>
      <c r="OC58" s="1332"/>
      <c r="OD58" s="1332"/>
      <c r="OE58" s="1332"/>
      <c r="OF58" s="1332"/>
      <c r="OG58" s="1332"/>
      <c r="OH58" s="1332"/>
      <c r="OI58" s="1332"/>
      <c r="OJ58" s="1332"/>
      <c r="OK58" s="1332"/>
      <c r="OL58" s="1332"/>
      <c r="OM58" s="1332"/>
      <c r="ON58" s="1332"/>
      <c r="OO58" s="1332"/>
      <c r="OP58" s="1332"/>
      <c r="OQ58" s="1332"/>
      <c r="OR58" s="1332"/>
      <c r="OS58" s="1332"/>
      <c r="OT58" s="1332"/>
      <c r="OU58" s="1332"/>
      <c r="OV58" s="1332"/>
      <c r="OW58" s="1332"/>
      <c r="OX58" s="1332"/>
      <c r="OY58" s="1332"/>
      <c r="OZ58" s="1332"/>
      <c r="PA58" s="1332"/>
      <c r="PB58" s="1332"/>
      <c r="PC58" s="1332"/>
      <c r="PD58" s="1332"/>
      <c r="PE58" s="1332"/>
      <c r="PF58" s="1332"/>
      <c r="PG58" s="1332"/>
      <c r="PH58" s="1332"/>
      <c r="PI58" s="1332"/>
      <c r="PJ58" s="1332"/>
      <c r="PK58" s="1332"/>
      <c r="PL58" s="1332"/>
      <c r="PM58" s="1332"/>
      <c r="PN58" s="1332"/>
      <c r="PO58" s="1332"/>
      <c r="PP58" s="1332"/>
      <c r="PQ58" s="1332"/>
      <c r="PR58" s="1332"/>
      <c r="PS58" s="1332"/>
      <c r="PT58" s="1332"/>
      <c r="PU58" s="1332"/>
      <c r="PV58" s="1332"/>
      <c r="PW58" s="1332"/>
      <c r="PX58" s="1332"/>
      <c r="PY58" s="1332"/>
      <c r="PZ58" s="1332"/>
      <c r="QA58" s="1332"/>
      <c r="QB58" s="1332"/>
      <c r="QC58" s="1332"/>
      <c r="QD58" s="1332"/>
      <c r="QE58" s="1332"/>
      <c r="QF58" s="1332"/>
      <c r="QG58" s="1332"/>
      <c r="QH58" s="1332"/>
      <c r="QI58" s="1332"/>
      <c r="QJ58" s="1332"/>
      <c r="QK58" s="1332"/>
      <c r="QL58" s="1332"/>
      <c r="QM58" s="1332"/>
      <c r="QN58" s="1332"/>
      <c r="QO58" s="1332"/>
      <c r="QP58" s="1332"/>
      <c r="QQ58" s="1332"/>
      <c r="QR58" s="1332"/>
      <c r="QS58" s="1332"/>
      <c r="QT58" s="1332"/>
      <c r="QU58" s="1332"/>
      <c r="QV58" s="1332"/>
      <c r="QW58" s="1332"/>
      <c r="QX58" s="1332"/>
      <c r="QY58" s="1332"/>
      <c r="QZ58" s="1332"/>
      <c r="RA58" s="1332"/>
      <c r="RB58" s="1332"/>
      <c r="RC58" s="1332"/>
      <c r="RD58" s="1332"/>
      <c r="RE58" s="1332"/>
      <c r="RF58" s="1332"/>
      <c r="RG58" s="1332"/>
      <c r="RH58" s="1332"/>
      <c r="RI58" s="1332"/>
      <c r="RJ58" s="1332"/>
      <c r="RK58" s="1332"/>
      <c r="RL58" s="1332"/>
      <c r="RM58" s="1332"/>
      <c r="RN58" s="1332"/>
      <c r="RO58" s="1332"/>
      <c r="RP58" s="1332"/>
      <c r="RQ58" s="1332"/>
      <c r="RR58" s="1332"/>
      <c r="RS58" s="1332"/>
      <c r="RT58" s="1332"/>
      <c r="RU58" s="1332"/>
      <c r="RV58" s="1332"/>
      <c r="RW58" s="1332"/>
      <c r="RX58" s="1332"/>
      <c r="RY58" s="1332"/>
      <c r="RZ58" s="1332"/>
      <c r="SA58" s="1332"/>
      <c r="SB58" s="1332"/>
      <c r="SC58" s="1332"/>
      <c r="SD58" s="1332"/>
      <c r="SE58" s="1332"/>
      <c r="SF58" s="1332"/>
      <c r="SG58" s="1332"/>
      <c r="SH58" s="1332"/>
      <c r="SI58" s="1332"/>
      <c r="SJ58" s="1332"/>
      <c r="SK58" s="1332"/>
      <c r="SL58" s="1332"/>
      <c r="SM58" s="1332"/>
      <c r="SN58" s="1332"/>
      <c r="SO58" s="1332"/>
      <c r="SP58" s="1332"/>
      <c r="SQ58" s="1332"/>
      <c r="SR58" s="1332"/>
      <c r="SS58" s="1332"/>
      <c r="ST58" s="1332"/>
      <c r="SU58" s="1332"/>
      <c r="SV58" s="1332"/>
      <c r="SW58" s="1332"/>
      <c r="SX58" s="1332"/>
      <c r="SY58" s="1332"/>
      <c r="SZ58" s="1332"/>
      <c r="TA58" s="1332"/>
      <c r="TB58" s="1332"/>
      <c r="TC58" s="1332"/>
      <c r="TD58" s="1332"/>
      <c r="TE58" s="1332"/>
      <c r="TF58" s="1332"/>
      <c r="TG58" s="1332"/>
      <c r="TH58" s="1332"/>
      <c r="TI58" s="1332"/>
      <c r="TJ58" s="1332"/>
      <c r="TK58" s="1332"/>
      <c r="TL58" s="1332"/>
      <c r="TM58" s="1332"/>
      <c r="TN58" s="1332"/>
      <c r="TO58" s="1332"/>
      <c r="TP58" s="1332"/>
      <c r="TQ58" s="1332"/>
      <c r="TR58" s="1332"/>
      <c r="TS58" s="1332"/>
      <c r="TT58" s="1332"/>
      <c r="TU58" s="1332"/>
      <c r="TV58" s="1332"/>
      <c r="TW58" s="1332"/>
      <c r="TX58" s="1332"/>
      <c r="TY58" s="1332"/>
      <c r="TZ58" s="1332"/>
      <c r="UA58" s="1332"/>
      <c r="UB58" s="1332"/>
      <c r="UC58" s="1332"/>
      <c r="UD58" s="1332"/>
      <c r="UE58" s="1332"/>
      <c r="UF58" s="1332"/>
      <c r="UG58" s="1332"/>
      <c r="UH58" s="1332"/>
      <c r="UI58" s="1332"/>
      <c r="UJ58" s="1332"/>
      <c r="UK58" s="1332"/>
      <c r="UL58" s="1332"/>
      <c r="UM58" s="1332"/>
      <c r="UN58" s="1332"/>
      <c r="UO58" s="1332"/>
      <c r="UP58" s="1332"/>
      <c r="UQ58" s="1332"/>
      <c r="UR58" s="1332"/>
      <c r="US58" s="1332"/>
      <c r="UT58" s="1332"/>
      <c r="UU58" s="1332"/>
      <c r="UV58" s="1332"/>
      <c r="UW58" s="1332"/>
      <c r="UX58" s="1332"/>
      <c r="UY58" s="1332"/>
      <c r="UZ58" s="1332"/>
      <c r="VA58" s="1332"/>
      <c r="VB58" s="1332"/>
      <c r="VC58" s="1332"/>
      <c r="VD58" s="1332"/>
      <c r="VE58" s="1332"/>
      <c r="VF58" s="1332"/>
      <c r="VG58" s="1332"/>
      <c r="VH58" s="1332"/>
      <c r="VI58" s="1332"/>
      <c r="VJ58" s="1332"/>
      <c r="VK58" s="1332"/>
      <c r="VL58" s="1332"/>
      <c r="VM58" s="1332"/>
      <c r="VN58" s="1332"/>
      <c r="VO58" s="1332"/>
      <c r="VP58" s="1332"/>
      <c r="VQ58" s="1332"/>
      <c r="VR58" s="1332"/>
      <c r="VS58" s="1332"/>
      <c r="VT58" s="1332"/>
      <c r="VU58" s="1332"/>
      <c r="VV58" s="1332"/>
      <c r="VW58" s="1332"/>
      <c r="VX58" s="1332"/>
      <c r="VY58" s="1332"/>
      <c r="VZ58" s="1332"/>
      <c r="WA58" s="1332"/>
      <c r="WB58" s="1332"/>
      <c r="WC58" s="1332"/>
      <c r="WD58" s="1332"/>
      <c r="WE58" s="1332"/>
      <c r="WF58" s="1332"/>
      <c r="WG58" s="1332"/>
      <c r="WH58" s="1332"/>
      <c r="WI58" s="1332"/>
      <c r="WJ58" s="1332"/>
      <c r="WK58" s="1332"/>
      <c r="WL58" s="1332"/>
      <c r="WM58" s="1332"/>
      <c r="WN58" s="1332"/>
      <c r="WO58" s="1332"/>
      <c r="WP58" s="1332"/>
      <c r="WQ58" s="1332"/>
      <c r="WR58" s="1332"/>
      <c r="WS58" s="1332"/>
      <c r="WT58" s="1332"/>
      <c r="WU58" s="1332"/>
      <c r="WV58" s="1332"/>
      <c r="WW58" s="1332"/>
      <c r="WX58" s="1332"/>
      <c r="WY58" s="1332"/>
      <c r="WZ58" s="1332"/>
      <c r="XA58" s="1332"/>
      <c r="XB58" s="1332"/>
      <c r="XC58" s="1332"/>
      <c r="XD58" s="1332"/>
      <c r="XE58" s="1332"/>
      <c r="XF58" s="1332"/>
      <c r="XG58" s="1332"/>
      <c r="XH58" s="1332"/>
      <c r="XI58" s="1332"/>
      <c r="XJ58" s="1332"/>
      <c r="XK58" s="1332"/>
      <c r="XL58" s="1332"/>
      <c r="XM58" s="1332"/>
      <c r="XN58" s="1332"/>
      <c r="XO58" s="1332"/>
      <c r="XP58" s="1332"/>
      <c r="XQ58" s="1332"/>
      <c r="XR58" s="1332"/>
      <c r="XS58" s="1332"/>
      <c r="XT58" s="1332"/>
      <c r="XU58" s="1332"/>
      <c r="XV58" s="1332"/>
      <c r="XW58" s="1332"/>
      <c r="XX58" s="1332"/>
      <c r="XY58" s="1332"/>
      <c r="XZ58" s="1332"/>
      <c r="YA58" s="1332"/>
      <c r="YB58" s="1332"/>
      <c r="YC58" s="1332"/>
      <c r="YD58" s="1332"/>
      <c r="YE58" s="1332"/>
      <c r="YF58" s="1332"/>
      <c r="YG58" s="1332"/>
      <c r="YH58" s="1332"/>
      <c r="YI58" s="1332"/>
      <c r="YJ58" s="1332"/>
      <c r="YK58" s="1332"/>
      <c r="YL58" s="1332"/>
      <c r="YM58" s="1332"/>
      <c r="YN58" s="1332"/>
      <c r="YO58" s="1332"/>
      <c r="YP58" s="1332"/>
      <c r="YQ58" s="1332"/>
      <c r="YR58" s="1332"/>
      <c r="YS58" s="1332"/>
      <c r="YT58" s="1332"/>
      <c r="YU58" s="1332"/>
      <c r="YV58" s="1332"/>
      <c r="YW58" s="1332"/>
      <c r="YX58" s="1332"/>
      <c r="YY58" s="1332"/>
      <c r="YZ58" s="1332"/>
      <c r="ZA58" s="1332"/>
      <c r="ZB58" s="1332"/>
      <c r="ZC58" s="1332"/>
      <c r="ZD58" s="1332"/>
      <c r="ZE58" s="1332"/>
      <c r="ZF58" s="1332"/>
      <c r="ZG58" s="1332"/>
      <c r="ZH58" s="1332"/>
      <c r="ZI58" s="1332"/>
      <c r="ZJ58" s="1332"/>
      <c r="ZK58" s="1332"/>
      <c r="ZL58" s="1332"/>
      <c r="ZM58" s="1332"/>
      <c r="ZN58" s="1332"/>
      <c r="ZO58" s="1332"/>
      <c r="ZP58" s="1332"/>
      <c r="ZQ58" s="1332"/>
      <c r="ZR58" s="1332"/>
      <c r="ZS58" s="1332"/>
      <c r="ZT58" s="1332"/>
      <c r="ZU58" s="1332"/>
      <c r="ZV58" s="1332"/>
      <c r="ZW58" s="1332"/>
      <c r="ZX58" s="1332"/>
      <c r="ZY58" s="1332"/>
      <c r="ZZ58" s="1332"/>
      <c r="AAA58" s="1332"/>
      <c r="AAB58" s="1332"/>
      <c r="AAC58" s="1332"/>
      <c r="AAD58" s="1332"/>
      <c r="AAE58" s="1332"/>
      <c r="AAF58" s="1332"/>
      <c r="AAG58" s="1332"/>
      <c r="AAH58" s="1332"/>
      <c r="AAI58" s="1332"/>
      <c r="AAJ58" s="1332"/>
      <c r="AAK58" s="1332"/>
      <c r="AAL58" s="1332"/>
      <c r="AAM58" s="1332"/>
      <c r="AAN58" s="1332"/>
      <c r="AAO58" s="1332"/>
      <c r="AAP58" s="1332"/>
      <c r="AAQ58" s="1332"/>
      <c r="AAR58" s="1332"/>
      <c r="AAS58" s="1332"/>
      <c r="AAT58" s="1332"/>
      <c r="AAU58" s="1332"/>
      <c r="AAV58" s="1332"/>
      <c r="AAW58" s="1332"/>
      <c r="AAX58" s="1332"/>
      <c r="AAY58" s="1332"/>
      <c r="AAZ58" s="1332"/>
      <c r="ABA58" s="1332"/>
      <c r="ABB58" s="1332"/>
      <c r="ABC58" s="1332"/>
      <c r="ABD58" s="1332"/>
      <c r="ABE58" s="1332"/>
      <c r="ABF58" s="1332"/>
      <c r="ABG58" s="1332"/>
      <c r="ABH58" s="1332"/>
      <c r="ABI58" s="1332"/>
      <c r="ABJ58" s="1332"/>
      <c r="ABK58" s="1332"/>
      <c r="ABL58" s="1332"/>
      <c r="ABM58" s="1332"/>
      <c r="ABN58" s="1332"/>
      <c r="ABO58" s="1332"/>
      <c r="ABP58" s="1332"/>
      <c r="ABQ58" s="1332"/>
      <c r="ABR58" s="1332"/>
      <c r="ABS58" s="1332"/>
      <c r="ABT58" s="1332"/>
      <c r="ABU58" s="1332"/>
      <c r="ABV58" s="1332"/>
      <c r="ABW58" s="1332"/>
      <c r="ABX58" s="1332"/>
      <c r="ABY58" s="1332"/>
      <c r="ABZ58" s="1332"/>
      <c r="ACA58" s="1332"/>
      <c r="ACB58" s="1332"/>
      <c r="ACC58" s="1332"/>
      <c r="ACD58" s="1332"/>
      <c r="ACE58" s="1332"/>
      <c r="ACF58" s="1332"/>
      <c r="ACG58" s="1332"/>
      <c r="ACH58" s="1332"/>
      <c r="ACI58" s="1332"/>
      <c r="ACJ58" s="1332"/>
      <c r="ACK58" s="1332"/>
      <c r="ACL58" s="1332"/>
      <c r="ACM58" s="1332"/>
      <c r="ACN58" s="1332"/>
      <c r="ACO58" s="1332"/>
      <c r="ACP58" s="1332"/>
      <c r="ACQ58" s="1332"/>
      <c r="ACR58" s="1332"/>
      <c r="ACS58" s="1332"/>
      <c r="ACT58" s="1332"/>
      <c r="ACU58" s="1332"/>
      <c r="ACV58" s="1332"/>
      <c r="ACW58" s="1332"/>
      <c r="ACX58" s="1332"/>
      <c r="ACY58" s="1332"/>
      <c r="ACZ58" s="1332"/>
      <c r="ADA58" s="1332"/>
      <c r="ADB58" s="1332"/>
      <c r="ADC58" s="1332"/>
      <c r="ADD58" s="1332"/>
      <c r="ADE58" s="1332"/>
      <c r="ADF58" s="1332"/>
      <c r="ADG58" s="1332"/>
      <c r="ADH58" s="1332"/>
      <c r="ADI58" s="1332"/>
      <c r="ADJ58" s="1332"/>
      <c r="ADK58" s="1332"/>
      <c r="ADL58" s="1332"/>
      <c r="ADM58" s="1332"/>
      <c r="ADN58" s="1332"/>
      <c r="ADO58" s="1332"/>
      <c r="ADP58" s="1332"/>
      <c r="ADQ58" s="1332"/>
      <c r="ADR58" s="1332"/>
      <c r="ADS58" s="1332"/>
      <c r="ADT58" s="1332"/>
      <c r="ADU58" s="1332"/>
      <c r="ADV58" s="1332"/>
      <c r="ADW58" s="1332"/>
      <c r="ADX58" s="1332"/>
      <c r="ADY58" s="1332"/>
      <c r="ADZ58" s="1332"/>
      <c r="AEA58" s="1332"/>
      <c r="AEB58" s="1332"/>
      <c r="AEC58" s="1332"/>
      <c r="AED58" s="1332"/>
      <c r="AEE58" s="1332"/>
      <c r="AEF58" s="1332"/>
      <c r="AEG58" s="1332"/>
      <c r="AEH58" s="1332"/>
      <c r="AEI58" s="1332"/>
      <c r="AEJ58" s="1332"/>
      <c r="AEK58" s="1332"/>
      <c r="AEL58" s="1332"/>
      <c r="AEM58" s="1332"/>
      <c r="AEN58" s="1332"/>
      <c r="AEO58" s="1332"/>
      <c r="AEP58" s="1332"/>
      <c r="AEQ58" s="1332"/>
      <c r="AER58" s="1332"/>
      <c r="AES58" s="1332"/>
      <c r="AET58" s="1332"/>
      <c r="AEU58" s="1332"/>
      <c r="AEV58" s="1332"/>
      <c r="AEW58" s="1332"/>
      <c r="AEX58" s="1332"/>
      <c r="AEY58" s="1332"/>
      <c r="AEZ58" s="1332"/>
      <c r="AFA58" s="1332"/>
      <c r="AFB58" s="1332"/>
      <c r="AFC58" s="1332"/>
      <c r="AFD58" s="1332"/>
      <c r="AFE58" s="1332"/>
      <c r="AFF58" s="1332"/>
      <c r="AFG58" s="1332"/>
      <c r="AFH58" s="1332"/>
      <c r="AFI58" s="1332"/>
      <c r="AFJ58" s="1332"/>
      <c r="AFK58" s="1332"/>
      <c r="AFL58" s="1332"/>
      <c r="AFM58" s="1332"/>
      <c r="AFN58" s="1332"/>
      <c r="AFO58" s="1332"/>
      <c r="AFP58" s="1332"/>
      <c r="AFQ58" s="1332"/>
      <c r="AFR58" s="1332"/>
      <c r="AFS58" s="1332"/>
      <c r="AFT58" s="1332"/>
      <c r="AFU58" s="1332"/>
      <c r="AFV58" s="1332"/>
      <c r="AFW58" s="1332"/>
      <c r="AFX58" s="1332"/>
      <c r="AFY58" s="1332"/>
      <c r="AFZ58" s="1332"/>
      <c r="AGA58" s="1332"/>
      <c r="AGB58" s="1332"/>
      <c r="AGC58" s="1332"/>
      <c r="AGD58" s="1332"/>
      <c r="AGE58" s="1332"/>
      <c r="AGF58" s="1332"/>
      <c r="AGG58" s="1332"/>
      <c r="AGH58" s="1332"/>
      <c r="AGI58" s="1332"/>
      <c r="AGJ58" s="1332"/>
      <c r="AGK58" s="1332"/>
      <c r="AGL58" s="1332"/>
      <c r="AGM58" s="1332"/>
      <c r="AGN58" s="1332"/>
      <c r="AGO58" s="1332"/>
      <c r="AGP58" s="1332"/>
      <c r="AGQ58" s="1332"/>
      <c r="AGR58" s="1332"/>
      <c r="AGS58" s="1332"/>
      <c r="AGT58" s="1332"/>
      <c r="AGU58" s="1332"/>
      <c r="AGV58" s="1332"/>
      <c r="AGW58" s="1332"/>
      <c r="AGX58" s="1332"/>
      <c r="AGY58" s="1332"/>
      <c r="AGZ58" s="1332"/>
      <c r="AHA58" s="1332"/>
      <c r="AHB58" s="1332"/>
      <c r="AHC58" s="1332"/>
      <c r="AHD58" s="1332"/>
      <c r="AHE58" s="1332"/>
      <c r="AHF58" s="1332"/>
      <c r="AHG58" s="1332"/>
      <c r="AHH58" s="1332"/>
      <c r="AHI58" s="1332"/>
      <c r="AHJ58" s="1332"/>
      <c r="AHK58" s="1332"/>
      <c r="AHL58" s="1332"/>
      <c r="AHM58" s="1332"/>
      <c r="AHN58" s="1332"/>
      <c r="AHO58" s="1332"/>
      <c r="AHP58" s="1332"/>
      <c r="AHQ58" s="1332"/>
      <c r="AHR58" s="1332"/>
      <c r="AHS58" s="1332"/>
      <c r="AHT58" s="1332"/>
      <c r="AHU58" s="1332"/>
      <c r="AHV58" s="1332"/>
      <c r="AHW58" s="1332"/>
      <c r="AHX58" s="1332"/>
      <c r="AHY58" s="1332"/>
      <c r="AHZ58" s="1332"/>
      <c r="AIA58" s="1332"/>
      <c r="AIB58" s="1332"/>
      <c r="AIC58" s="1332"/>
      <c r="AID58" s="1332"/>
      <c r="AIE58" s="1332"/>
      <c r="AIF58" s="1332"/>
      <c r="AIG58" s="1332"/>
      <c r="AIH58" s="1332"/>
      <c r="AII58" s="1332"/>
      <c r="AIJ58" s="1332"/>
      <c r="AIK58" s="1332"/>
      <c r="AIL58" s="1332"/>
      <c r="AIM58" s="1332"/>
      <c r="AIN58" s="1332"/>
      <c r="AIO58" s="1332"/>
      <c r="AIP58" s="1332"/>
      <c r="AIQ58" s="1332"/>
      <c r="AIR58" s="1332"/>
      <c r="AIS58" s="1332"/>
      <c r="AIT58" s="1332"/>
      <c r="AIU58" s="1332"/>
      <c r="AIV58" s="1332"/>
      <c r="AIW58" s="1332"/>
      <c r="AIX58" s="1332"/>
      <c r="AIY58" s="1332"/>
      <c r="AIZ58" s="1332"/>
      <c r="AJA58" s="1332"/>
      <c r="AJB58" s="1332"/>
      <c r="AJC58" s="1332"/>
      <c r="AJD58" s="1332"/>
      <c r="AJE58" s="1332"/>
      <c r="AJF58" s="1332"/>
      <c r="AJG58" s="1332"/>
      <c r="AJH58" s="1332"/>
      <c r="AJI58" s="1332"/>
      <c r="AJJ58" s="1332"/>
      <c r="AJK58" s="1332"/>
      <c r="AJL58" s="1332"/>
      <c r="AJM58" s="1332"/>
      <c r="AJN58" s="1332"/>
      <c r="AJO58" s="1332"/>
      <c r="AJP58" s="1332"/>
      <c r="AJQ58" s="1332"/>
      <c r="AJR58" s="1332"/>
      <c r="AJS58" s="1332"/>
      <c r="AJT58" s="1332"/>
      <c r="AJU58" s="1332"/>
      <c r="AJV58" s="1332"/>
      <c r="AJW58" s="1332"/>
      <c r="AJX58" s="1332"/>
      <c r="AJY58" s="1332"/>
      <c r="AJZ58" s="1332"/>
      <c r="AKA58" s="1332"/>
      <c r="AKB58" s="1332"/>
      <c r="AKC58" s="1332"/>
      <c r="AKD58" s="1332"/>
      <c r="AKE58" s="1332"/>
      <c r="AKF58" s="1332"/>
      <c r="AKG58" s="1332"/>
      <c r="AKH58" s="1332"/>
      <c r="AKI58" s="1332"/>
      <c r="AKJ58" s="1332"/>
      <c r="AKK58" s="1332"/>
      <c r="AKL58" s="1332"/>
      <c r="AKM58" s="1332"/>
      <c r="AKN58" s="1332"/>
      <c r="AKO58" s="1332"/>
      <c r="AKP58" s="1332"/>
      <c r="AKQ58" s="1332"/>
      <c r="AKR58" s="1332"/>
      <c r="AKS58" s="1332"/>
      <c r="AKT58" s="1332"/>
      <c r="AKU58" s="1332"/>
      <c r="AKV58" s="1332"/>
      <c r="AKW58" s="1332"/>
      <c r="AKX58" s="1332"/>
      <c r="AKY58" s="1332"/>
      <c r="AKZ58" s="1332"/>
      <c r="ALA58" s="1332"/>
      <c r="ALB58" s="1332"/>
      <c r="ALC58" s="1332"/>
      <c r="ALD58" s="1332"/>
      <c r="ALE58" s="1332"/>
      <c r="ALF58" s="1332"/>
      <c r="ALG58" s="1332"/>
      <c r="ALH58" s="1332"/>
      <c r="ALI58" s="1332"/>
      <c r="ALJ58" s="1332"/>
      <c r="ALK58" s="1332"/>
      <c r="ALL58" s="1332"/>
      <c r="ALM58" s="1332"/>
      <c r="ALN58" s="1332"/>
      <c r="ALO58" s="1332"/>
      <c r="ALP58" s="1332"/>
      <c r="ALQ58" s="1332"/>
      <c r="ALR58" s="1332"/>
      <c r="ALS58" s="1332"/>
      <c r="ALT58" s="1332"/>
      <c r="ALU58" s="1332"/>
      <c r="ALV58" s="1332"/>
      <c r="ALW58" s="1332"/>
      <c r="ALX58" s="1332"/>
      <c r="ALY58" s="1332"/>
      <c r="ALZ58" s="1332"/>
      <c r="AMA58" s="1332"/>
      <c r="AMB58" s="1332"/>
      <c r="AMC58" s="1332"/>
      <c r="AMD58" s="1332"/>
      <c r="AME58" s="1332"/>
      <c r="AMF58" s="1332"/>
      <c r="AMG58" s="1332"/>
      <c r="AMH58" s="1332"/>
      <c r="AMI58" s="1332"/>
      <c r="AMJ58" s="1332"/>
      <c r="AMK58" s="1332"/>
      <c r="AML58" s="1332"/>
      <c r="AMM58" s="1332"/>
      <c r="AMN58" s="1332"/>
      <c r="AMO58" s="1332"/>
      <c r="AMP58" s="1332"/>
      <c r="AMQ58" s="1332"/>
      <c r="AMR58" s="1332"/>
      <c r="AMS58" s="1332"/>
      <c r="AMT58" s="1332"/>
      <c r="AMU58" s="1332"/>
      <c r="AMV58" s="1332"/>
      <c r="AMW58" s="1332"/>
      <c r="AMX58" s="1332"/>
      <c r="AMY58" s="1332"/>
      <c r="AMZ58" s="1332"/>
      <c r="ANA58" s="1332"/>
      <c r="ANB58" s="1332"/>
      <c r="ANC58" s="1332"/>
      <c r="AND58" s="1332"/>
      <c r="ANE58" s="1332"/>
      <c r="ANF58" s="1332"/>
      <c r="ANG58" s="1332"/>
      <c r="ANH58" s="1332"/>
      <c r="ANI58" s="1332"/>
      <c r="ANJ58" s="1332"/>
      <c r="ANK58" s="1332"/>
      <c r="ANL58" s="1332"/>
      <c r="ANM58" s="1332"/>
      <c r="ANN58" s="1332"/>
      <c r="ANO58" s="1332"/>
      <c r="ANP58" s="1332"/>
      <c r="ANQ58" s="1332"/>
      <c r="ANR58" s="1332"/>
      <c r="ANS58" s="1332"/>
      <c r="ANT58" s="1332"/>
      <c r="ANU58" s="1332"/>
      <c r="ANV58" s="1332"/>
      <c r="ANW58" s="1332"/>
      <c r="ANX58" s="1332"/>
      <c r="ANY58" s="1332"/>
      <c r="ANZ58" s="1332"/>
      <c r="AOA58" s="1332"/>
      <c r="AOB58" s="1332"/>
      <c r="AOC58" s="1332"/>
      <c r="AOD58" s="1332"/>
      <c r="AOE58" s="1332"/>
      <c r="AOF58" s="1332"/>
      <c r="AOG58" s="1332"/>
      <c r="AOH58" s="1332"/>
      <c r="AOI58" s="1332"/>
      <c r="AOJ58" s="1332"/>
      <c r="AOK58" s="1332"/>
      <c r="AOL58" s="1332"/>
      <c r="AOM58" s="1332"/>
      <c r="AON58" s="1332"/>
      <c r="AOO58" s="1332"/>
      <c r="AOP58" s="1332"/>
      <c r="AOQ58" s="1332"/>
      <c r="AOR58" s="1332"/>
      <c r="AOS58" s="1332"/>
      <c r="AOT58" s="1332"/>
      <c r="AOU58" s="1332"/>
      <c r="AOV58" s="1332"/>
      <c r="AOW58" s="1332"/>
      <c r="AOX58" s="1332"/>
      <c r="AOY58" s="1332"/>
      <c r="AOZ58" s="1332"/>
      <c r="APA58" s="1332"/>
      <c r="APB58" s="1332"/>
      <c r="APC58" s="1332"/>
      <c r="APD58" s="1332"/>
      <c r="APE58" s="1332"/>
      <c r="APF58" s="1332"/>
      <c r="APG58" s="1332"/>
      <c r="APH58" s="1332"/>
      <c r="API58" s="1332"/>
      <c r="APJ58" s="1332"/>
      <c r="APK58" s="1332"/>
      <c r="APL58" s="1332"/>
      <c r="APM58" s="1332"/>
      <c r="APN58" s="1332"/>
      <c r="APO58" s="1332"/>
      <c r="APP58" s="1332"/>
      <c r="APQ58" s="1332"/>
      <c r="APR58" s="1332"/>
      <c r="APS58" s="1332"/>
      <c r="APT58" s="1332"/>
      <c r="APU58" s="1332"/>
      <c r="APV58" s="1332"/>
      <c r="APW58" s="1332"/>
      <c r="APX58" s="1332"/>
      <c r="APY58" s="1332"/>
      <c r="APZ58" s="1332"/>
      <c r="AQA58" s="1332"/>
      <c r="AQB58" s="1332"/>
      <c r="AQC58" s="1332"/>
      <c r="AQD58" s="1332"/>
      <c r="AQE58" s="1332"/>
      <c r="AQF58" s="1332"/>
      <c r="AQG58" s="1332"/>
      <c r="AQH58" s="1332"/>
      <c r="AQI58" s="1332"/>
      <c r="AQJ58" s="1332"/>
      <c r="AQK58" s="1332"/>
      <c r="AQL58" s="1332"/>
      <c r="AQM58" s="1332"/>
      <c r="AQN58" s="1332"/>
      <c r="AQO58" s="1332"/>
      <c r="AQP58" s="1332"/>
      <c r="AQQ58" s="1332"/>
      <c r="AQR58" s="1332"/>
      <c r="AQS58" s="1332"/>
      <c r="AQT58" s="1332"/>
      <c r="AQU58" s="1332"/>
      <c r="AQV58" s="1332"/>
      <c r="AQW58" s="1332"/>
      <c r="AQX58" s="1332"/>
      <c r="AQY58" s="1332"/>
      <c r="AQZ58" s="1332"/>
      <c r="ARA58" s="1332"/>
      <c r="ARB58" s="1332"/>
      <c r="ARC58" s="1332"/>
      <c r="ARD58" s="1332"/>
      <c r="ARE58" s="1332"/>
      <c r="ARF58" s="1332"/>
      <c r="ARG58" s="1332"/>
      <c r="ARH58" s="1332"/>
      <c r="ARI58" s="1332"/>
      <c r="ARJ58" s="1332"/>
      <c r="ARK58" s="1332"/>
      <c r="ARL58" s="1332"/>
      <c r="ARM58" s="1332"/>
      <c r="ARN58" s="1332"/>
      <c r="ARO58" s="1332"/>
      <c r="ARP58" s="1332"/>
      <c r="ARQ58" s="1332"/>
      <c r="ARR58" s="1332"/>
      <c r="ARS58" s="1332"/>
      <c r="ART58" s="1332"/>
      <c r="ARU58" s="1332"/>
      <c r="ARV58" s="1332"/>
      <c r="ARW58" s="1332"/>
      <c r="ARX58" s="1332"/>
      <c r="ARY58" s="1332"/>
      <c r="ARZ58" s="1332"/>
      <c r="ASA58" s="1332"/>
      <c r="ASB58" s="1332"/>
      <c r="ASC58" s="1332"/>
      <c r="ASD58" s="1332"/>
      <c r="ASE58" s="1332"/>
      <c r="ASF58" s="1332"/>
      <c r="ASG58" s="1332"/>
      <c r="ASH58" s="1332"/>
      <c r="ASI58" s="1332"/>
      <c r="ASJ58" s="1332"/>
      <c r="ASK58" s="1332"/>
      <c r="ASL58" s="1332"/>
      <c r="ASM58" s="1332"/>
      <c r="ASN58" s="1332"/>
      <c r="ASO58" s="1332"/>
      <c r="ASP58" s="1332"/>
      <c r="ASQ58" s="1332"/>
      <c r="ASR58" s="1332"/>
      <c r="ASS58" s="1332"/>
      <c r="AST58" s="1332"/>
      <c r="ASU58" s="1332"/>
      <c r="ASV58" s="1332"/>
      <c r="ASW58" s="1332"/>
      <c r="ASX58" s="1332"/>
      <c r="ASY58" s="1332"/>
      <c r="ASZ58" s="1332"/>
      <c r="ATA58" s="1332"/>
      <c r="ATB58" s="1332"/>
      <c r="ATC58" s="1332"/>
      <c r="ATD58" s="1332"/>
      <c r="ATE58" s="1332"/>
      <c r="ATF58" s="1332"/>
      <c r="ATG58" s="1332"/>
      <c r="ATH58" s="1332"/>
      <c r="ATI58" s="1332"/>
      <c r="ATJ58" s="1332"/>
      <c r="ATK58" s="1332"/>
      <c r="ATL58" s="1332"/>
      <c r="ATM58" s="1332"/>
      <c r="ATN58" s="1332"/>
      <c r="ATO58" s="1332"/>
      <c r="ATP58" s="1332"/>
      <c r="ATQ58" s="1332"/>
      <c r="ATR58" s="1332"/>
      <c r="ATS58" s="1332"/>
      <c r="ATT58" s="1332"/>
      <c r="ATU58" s="1332"/>
      <c r="ATV58" s="1332"/>
      <c r="ATW58" s="1332"/>
      <c r="ATX58" s="1332"/>
      <c r="ATY58" s="1332"/>
      <c r="ATZ58" s="1332"/>
      <c r="AUA58" s="1332"/>
      <c r="AUB58" s="1332"/>
      <c r="AUC58" s="1332"/>
      <c r="AUD58" s="1332"/>
      <c r="AUE58" s="1332"/>
      <c r="AUF58" s="1332"/>
      <c r="AUG58" s="1332"/>
      <c r="AUH58" s="1332"/>
      <c r="AUI58" s="1332"/>
      <c r="AUJ58" s="1332"/>
      <c r="AUK58" s="1332"/>
      <c r="AUL58" s="1332"/>
      <c r="AUM58" s="1332"/>
      <c r="AUN58" s="1332"/>
      <c r="AUO58" s="1332"/>
      <c r="AUP58" s="1332"/>
      <c r="AUQ58" s="1332"/>
      <c r="AUR58" s="1332"/>
      <c r="AUS58" s="1332"/>
      <c r="AUT58" s="1332"/>
      <c r="AUU58" s="1332"/>
      <c r="AUV58" s="1332"/>
      <c r="AUW58" s="1332"/>
      <c r="AUX58" s="1332"/>
      <c r="AUY58" s="1332"/>
      <c r="AUZ58" s="1332"/>
      <c r="AVA58" s="1332"/>
      <c r="AVB58" s="1332"/>
      <c r="AVC58" s="1332"/>
      <c r="AVD58" s="1332"/>
      <c r="AVE58" s="1332"/>
      <c r="AVF58" s="1332"/>
      <c r="AVG58" s="1332"/>
      <c r="AVH58" s="1332"/>
      <c r="AVI58" s="1332"/>
      <c r="AVJ58" s="1332"/>
      <c r="AVK58" s="1332"/>
      <c r="AVL58" s="1332"/>
      <c r="AVM58" s="1332"/>
      <c r="AVN58" s="1332"/>
      <c r="AVO58" s="1332"/>
      <c r="AVP58" s="1332"/>
      <c r="AVQ58" s="1332"/>
      <c r="AVR58" s="1332"/>
      <c r="AVS58" s="1332"/>
      <c r="AVT58" s="1332"/>
      <c r="AVU58" s="1332"/>
      <c r="AVV58" s="1332"/>
      <c r="AVW58" s="1332"/>
      <c r="AVX58" s="1332"/>
      <c r="AVY58" s="1332"/>
      <c r="AVZ58" s="1332"/>
      <c r="AWA58" s="1332"/>
      <c r="AWB58" s="1332"/>
      <c r="AWC58" s="1332"/>
      <c r="AWD58" s="1332"/>
      <c r="AWE58" s="1332"/>
      <c r="AWF58" s="1332"/>
      <c r="AWG58" s="1332"/>
      <c r="AWH58" s="1332"/>
      <c r="AWI58" s="1332"/>
      <c r="AWJ58" s="1332"/>
      <c r="AWK58" s="1332"/>
      <c r="AWL58" s="1332"/>
      <c r="AWM58" s="1332"/>
      <c r="AWN58" s="1332"/>
      <c r="AWO58" s="1332"/>
      <c r="AWP58" s="1332"/>
      <c r="AWQ58" s="1332"/>
      <c r="AWR58" s="1332"/>
      <c r="AWS58" s="1332"/>
      <c r="AWT58" s="1332"/>
      <c r="AWU58" s="1332"/>
      <c r="AWV58" s="1332"/>
      <c r="AWW58" s="1332"/>
      <c r="AWX58" s="1332"/>
      <c r="AWY58" s="1332"/>
      <c r="AWZ58" s="1332"/>
      <c r="AXA58" s="1332"/>
      <c r="AXB58" s="1332"/>
      <c r="AXC58" s="1332"/>
      <c r="AXD58" s="1332"/>
      <c r="AXE58" s="1332"/>
      <c r="AXF58" s="1332"/>
      <c r="AXG58" s="1332"/>
      <c r="AXH58" s="1332"/>
      <c r="AXI58" s="1332"/>
      <c r="AXJ58" s="1332"/>
      <c r="AXK58" s="1332"/>
      <c r="AXL58" s="1332"/>
      <c r="AXM58" s="1332"/>
      <c r="AXN58" s="1332"/>
      <c r="AXO58" s="1332"/>
      <c r="AXP58" s="1332"/>
      <c r="AXQ58" s="1332"/>
      <c r="AXR58" s="1332"/>
      <c r="AXS58" s="1332"/>
      <c r="AXT58" s="1332"/>
      <c r="AXU58" s="1332"/>
      <c r="AXV58" s="1332"/>
      <c r="AXW58" s="1332"/>
      <c r="AXX58" s="1332"/>
      <c r="AXY58" s="1332"/>
      <c r="AXZ58" s="1332"/>
      <c r="AYA58" s="1332"/>
      <c r="AYB58" s="1332"/>
      <c r="AYC58" s="1332"/>
      <c r="AYD58" s="1332"/>
      <c r="AYE58" s="1332"/>
      <c r="AYF58" s="1332"/>
      <c r="AYG58" s="1332"/>
      <c r="AYH58" s="1332"/>
      <c r="AYI58" s="1332"/>
      <c r="AYJ58" s="1332"/>
      <c r="AYK58" s="1332"/>
      <c r="AYL58" s="1332"/>
      <c r="AYM58" s="1332"/>
      <c r="AYN58" s="1332"/>
      <c r="AYO58" s="1332"/>
      <c r="AYP58" s="1332"/>
      <c r="AYQ58" s="1332"/>
      <c r="AYR58" s="1332"/>
      <c r="AYS58" s="1332"/>
      <c r="AYT58" s="1332"/>
      <c r="AYU58" s="1332"/>
      <c r="AYV58" s="1332"/>
      <c r="AYW58" s="1332"/>
      <c r="AYX58" s="1332"/>
      <c r="AYY58" s="1332"/>
      <c r="AYZ58" s="1332"/>
      <c r="AZA58" s="1332"/>
      <c r="AZB58" s="1332"/>
      <c r="AZC58" s="1332"/>
      <c r="AZD58" s="1332"/>
      <c r="AZE58" s="1332"/>
      <c r="AZF58" s="1332"/>
      <c r="AZG58" s="1332"/>
      <c r="AZH58" s="1332"/>
      <c r="AZI58" s="1332"/>
      <c r="AZJ58" s="1332"/>
      <c r="AZK58" s="1332"/>
      <c r="AZL58" s="1332"/>
      <c r="AZM58" s="1332"/>
      <c r="AZN58" s="1332"/>
      <c r="AZO58" s="1332"/>
      <c r="AZP58" s="1332"/>
      <c r="AZQ58" s="1332"/>
      <c r="AZR58" s="1332"/>
      <c r="AZS58" s="1332"/>
      <c r="AZT58" s="1332"/>
      <c r="AZU58" s="1332"/>
      <c r="AZV58" s="1332"/>
      <c r="AZW58" s="1332"/>
      <c r="AZX58" s="1332"/>
      <c r="AZY58" s="1332"/>
      <c r="AZZ58" s="1332"/>
      <c r="BAA58" s="1332"/>
      <c r="BAB58" s="1332"/>
      <c r="BAC58" s="1332"/>
      <c r="BAD58" s="1332"/>
      <c r="BAE58" s="1332"/>
      <c r="BAF58" s="1332"/>
      <c r="BAG58" s="1332"/>
      <c r="BAH58" s="1332"/>
      <c r="BAI58" s="1332"/>
      <c r="BAJ58" s="1332"/>
      <c r="BAK58" s="1332"/>
      <c r="BAL58" s="1332"/>
      <c r="BAM58" s="1332"/>
      <c r="BAN58" s="1332"/>
      <c r="BAO58" s="1332"/>
      <c r="BAP58" s="1332"/>
      <c r="BAQ58" s="1332"/>
      <c r="BAR58" s="1332"/>
      <c r="BAS58" s="1332"/>
      <c r="BAT58" s="1332"/>
      <c r="BAU58" s="1332"/>
      <c r="BAV58" s="1332"/>
      <c r="BAW58" s="1332"/>
      <c r="BAX58" s="1332"/>
      <c r="BAY58" s="1332"/>
      <c r="BAZ58" s="1332"/>
      <c r="BBA58" s="1332"/>
      <c r="BBB58" s="1332"/>
      <c r="BBC58" s="1332"/>
      <c r="BBD58" s="1332"/>
      <c r="BBE58" s="1332"/>
      <c r="BBF58" s="1332"/>
      <c r="BBG58" s="1332"/>
      <c r="BBH58" s="1332"/>
      <c r="BBI58" s="1332"/>
      <c r="BBJ58" s="1332"/>
      <c r="BBK58" s="1332"/>
      <c r="BBL58" s="1332"/>
      <c r="BBM58" s="1332"/>
      <c r="BBN58" s="1332"/>
      <c r="BBO58" s="1332"/>
      <c r="BBP58" s="1332"/>
      <c r="BBQ58" s="1332"/>
      <c r="BBR58" s="1332"/>
      <c r="BBS58" s="1332"/>
      <c r="BBT58" s="1332"/>
      <c r="BBU58" s="1332"/>
      <c r="BBV58" s="1332"/>
      <c r="BBW58" s="1332"/>
      <c r="BBX58" s="1332"/>
      <c r="BBY58" s="1332"/>
      <c r="BBZ58" s="1332"/>
      <c r="BCA58" s="1332"/>
      <c r="BCB58" s="1332"/>
      <c r="BCC58" s="1332"/>
      <c r="BCD58" s="1332"/>
      <c r="BCE58" s="1332"/>
      <c r="BCF58" s="1332"/>
      <c r="BCG58" s="1332"/>
      <c r="BCH58" s="1332"/>
      <c r="BCI58" s="1332"/>
      <c r="BCJ58" s="1332"/>
      <c r="BCK58" s="1332"/>
      <c r="BCL58" s="1332"/>
      <c r="BCM58" s="1332"/>
      <c r="BCN58" s="1332"/>
      <c r="BCO58" s="1332"/>
      <c r="BCP58" s="1332"/>
      <c r="BCQ58" s="1332"/>
      <c r="BCR58" s="1332"/>
      <c r="BCS58" s="1332"/>
      <c r="BCT58" s="1332"/>
      <c r="BCU58" s="1332"/>
      <c r="BCV58" s="1332"/>
      <c r="BCW58" s="1332"/>
      <c r="BCX58" s="1332"/>
      <c r="BCY58" s="1332"/>
      <c r="BCZ58" s="1332"/>
      <c r="BDA58" s="1332"/>
      <c r="BDB58" s="1332"/>
      <c r="BDC58" s="1332"/>
      <c r="BDD58" s="1332"/>
      <c r="BDE58" s="1332"/>
      <c r="BDF58" s="1332"/>
      <c r="BDG58" s="1332"/>
      <c r="BDH58" s="1332"/>
      <c r="BDI58" s="1332"/>
      <c r="BDJ58" s="1332"/>
      <c r="BDK58" s="1332"/>
      <c r="BDL58" s="1332"/>
      <c r="BDM58" s="1332"/>
      <c r="BDN58" s="1332"/>
      <c r="BDO58" s="1332"/>
      <c r="BDP58" s="1332"/>
      <c r="BDQ58" s="1332"/>
      <c r="BDR58" s="1332"/>
      <c r="BDS58" s="1332"/>
      <c r="BDT58" s="1332"/>
      <c r="BDU58" s="1332"/>
      <c r="BDV58" s="1332"/>
      <c r="BDW58" s="1332"/>
      <c r="BDX58" s="1332"/>
      <c r="BDY58" s="1332"/>
      <c r="BDZ58" s="1332"/>
      <c r="BEA58" s="1332"/>
      <c r="BEB58" s="1332"/>
      <c r="BEC58" s="1332"/>
      <c r="BED58" s="1332"/>
      <c r="BEE58" s="1332"/>
      <c r="BEF58" s="1332"/>
      <c r="BEG58" s="1332"/>
      <c r="BEH58" s="1332"/>
      <c r="BEI58" s="1332"/>
      <c r="BEJ58" s="1332"/>
      <c r="BEK58" s="1332"/>
      <c r="BEL58" s="1332"/>
      <c r="BEM58" s="1332"/>
      <c r="BEN58" s="1332"/>
      <c r="BEO58" s="1332"/>
      <c r="BEP58" s="1332"/>
      <c r="BEQ58" s="1332"/>
      <c r="BER58" s="1332"/>
      <c r="BES58" s="1332"/>
      <c r="BET58" s="1332"/>
      <c r="BEU58" s="1332"/>
      <c r="BEV58" s="1332"/>
      <c r="BEW58" s="1332"/>
      <c r="BEX58" s="1332"/>
      <c r="BEY58" s="1332"/>
      <c r="BEZ58" s="1332"/>
      <c r="BFA58" s="1332"/>
      <c r="BFB58" s="1332"/>
      <c r="BFC58" s="1332"/>
      <c r="BFD58" s="1332"/>
      <c r="BFE58" s="1332"/>
      <c r="BFF58" s="1332"/>
      <c r="BFG58" s="1332"/>
      <c r="BFH58" s="1332"/>
      <c r="BFI58" s="1332"/>
      <c r="BFJ58" s="1332"/>
      <c r="BFK58" s="1332"/>
      <c r="BFL58" s="1332"/>
      <c r="BFM58" s="1332"/>
      <c r="BFN58" s="1332"/>
      <c r="BFO58" s="1332"/>
      <c r="BFP58" s="1332"/>
      <c r="BFQ58" s="1332"/>
      <c r="BFR58" s="1332"/>
      <c r="BFS58" s="1332"/>
      <c r="BFT58" s="1332"/>
      <c r="BFU58" s="1332"/>
      <c r="BFV58" s="1332"/>
      <c r="BFW58" s="1332"/>
      <c r="BFX58" s="1332"/>
      <c r="BFY58" s="1332"/>
      <c r="BFZ58" s="1332"/>
      <c r="BGA58" s="1332"/>
      <c r="BGB58" s="1332"/>
      <c r="BGC58" s="1332"/>
      <c r="BGD58" s="1332"/>
      <c r="BGE58" s="1332"/>
      <c r="BGF58" s="1332"/>
      <c r="BGG58" s="1332"/>
      <c r="BGH58" s="1332"/>
      <c r="BGI58" s="1332"/>
      <c r="BGJ58" s="1332"/>
      <c r="BGK58" s="1332"/>
      <c r="BGL58" s="1332"/>
      <c r="BGM58" s="1332"/>
      <c r="BGN58" s="1332"/>
      <c r="BGO58" s="1332"/>
      <c r="BGP58" s="1332"/>
      <c r="BGQ58" s="1332"/>
      <c r="BGR58" s="1332"/>
      <c r="BGS58" s="1332"/>
      <c r="BGT58" s="1332"/>
      <c r="BGU58" s="1332"/>
      <c r="BGV58" s="1332"/>
      <c r="BGW58" s="1332"/>
      <c r="BGX58" s="1332"/>
      <c r="BGY58" s="1332"/>
      <c r="BGZ58" s="1332"/>
      <c r="BHA58" s="1332"/>
      <c r="BHB58" s="1332"/>
      <c r="BHC58" s="1332"/>
      <c r="BHD58" s="1332"/>
      <c r="BHE58" s="1332"/>
      <c r="BHF58" s="1332"/>
      <c r="BHG58" s="1332"/>
      <c r="BHH58" s="1332"/>
      <c r="BHI58" s="1332"/>
      <c r="BHJ58" s="1332"/>
      <c r="BHK58" s="1332"/>
      <c r="BHL58" s="1332"/>
      <c r="BHM58" s="1332"/>
      <c r="BHN58" s="1332"/>
      <c r="BHO58" s="1332"/>
      <c r="BHP58" s="1332"/>
      <c r="BHQ58" s="1332"/>
      <c r="BHR58" s="1332"/>
      <c r="BHS58" s="1332"/>
      <c r="BHT58" s="1332"/>
      <c r="BHU58" s="1332"/>
      <c r="BHV58" s="1332"/>
      <c r="BHW58" s="1332"/>
      <c r="BHX58" s="1332"/>
      <c r="BHY58" s="1332"/>
      <c r="BHZ58" s="1332"/>
      <c r="BIA58" s="1332"/>
      <c r="BIB58" s="1332"/>
      <c r="BIC58" s="1332"/>
      <c r="BID58" s="1332"/>
      <c r="BIE58" s="1332"/>
      <c r="BIF58" s="1332"/>
      <c r="BIG58" s="1332"/>
      <c r="BIH58" s="1332"/>
      <c r="BII58" s="1332"/>
      <c r="BIJ58" s="1332"/>
      <c r="BIK58" s="1332"/>
      <c r="BIL58" s="1332"/>
      <c r="BIM58" s="1332"/>
      <c r="BIN58" s="1332"/>
      <c r="BIO58" s="1332"/>
      <c r="BIP58" s="1332"/>
      <c r="BIQ58" s="1332"/>
      <c r="BIR58" s="1332"/>
      <c r="BIS58" s="1332"/>
      <c r="BIT58" s="1332"/>
      <c r="BIU58" s="1332"/>
      <c r="BIV58" s="1332"/>
      <c r="BIW58" s="1332"/>
      <c r="BIX58" s="1332"/>
      <c r="BIY58" s="1332"/>
      <c r="BIZ58" s="1332"/>
      <c r="BJA58" s="1332"/>
      <c r="BJB58" s="1332"/>
      <c r="BJC58" s="1332"/>
      <c r="BJD58" s="1332"/>
      <c r="BJE58" s="1332"/>
      <c r="BJF58" s="1332"/>
      <c r="BJG58" s="1332"/>
      <c r="BJH58" s="1332"/>
      <c r="BJI58" s="1332"/>
      <c r="BJJ58" s="1332"/>
      <c r="BJK58" s="1332"/>
      <c r="BJL58" s="1332"/>
      <c r="BJM58" s="1332"/>
      <c r="BJN58" s="1332"/>
      <c r="BJO58" s="1332"/>
      <c r="BJP58" s="1332"/>
      <c r="BJQ58" s="1332"/>
      <c r="BJR58" s="1332"/>
      <c r="BJS58" s="1332"/>
      <c r="BJT58" s="1332"/>
      <c r="BJU58" s="1332"/>
      <c r="BJV58" s="1332"/>
      <c r="BJW58" s="1332"/>
      <c r="BJX58" s="1332"/>
      <c r="BJY58" s="1332"/>
      <c r="BJZ58" s="1332"/>
      <c r="BKA58" s="1332"/>
      <c r="BKB58" s="1332"/>
      <c r="BKC58" s="1332"/>
      <c r="BKD58" s="1332"/>
      <c r="BKE58" s="1332"/>
      <c r="BKF58" s="1332"/>
      <c r="BKG58" s="1332"/>
      <c r="BKH58" s="1332"/>
      <c r="BKI58" s="1332"/>
      <c r="BKJ58" s="1332"/>
      <c r="BKK58" s="1332"/>
      <c r="BKL58" s="1332"/>
      <c r="BKM58" s="1332"/>
      <c r="BKN58" s="1332"/>
      <c r="BKO58" s="1332"/>
      <c r="BKP58" s="1332"/>
      <c r="BKQ58" s="1332"/>
      <c r="BKR58" s="1332"/>
      <c r="BKS58" s="1332"/>
      <c r="BKT58" s="1332"/>
      <c r="BKU58" s="1332"/>
      <c r="BKV58" s="1332"/>
      <c r="BKW58" s="1332"/>
      <c r="BKX58" s="1332"/>
      <c r="BKY58" s="1332"/>
      <c r="BKZ58" s="1332"/>
      <c r="BLA58" s="1332"/>
      <c r="BLB58" s="1332"/>
      <c r="BLC58" s="1332"/>
      <c r="BLD58" s="1332"/>
      <c r="BLE58" s="1332"/>
      <c r="BLF58" s="1332"/>
      <c r="BLG58" s="1332"/>
      <c r="BLH58" s="1332"/>
      <c r="BLI58" s="1332"/>
      <c r="BLJ58" s="1332"/>
      <c r="BLK58" s="1332"/>
      <c r="BLL58" s="1332"/>
      <c r="BLM58" s="1332"/>
      <c r="BLN58" s="1332"/>
      <c r="BLO58" s="1332"/>
      <c r="BLP58" s="1332"/>
      <c r="BLQ58" s="1332"/>
      <c r="BLR58" s="1332"/>
      <c r="BLS58" s="1332"/>
      <c r="BLT58" s="1332"/>
      <c r="BLU58" s="1332"/>
      <c r="BLV58" s="1332"/>
      <c r="BLW58" s="1332"/>
      <c r="BLX58" s="1332"/>
      <c r="BLY58" s="1332"/>
      <c r="BLZ58" s="1332"/>
      <c r="BMA58" s="1332"/>
      <c r="BMB58" s="1332"/>
      <c r="BMC58" s="1332"/>
      <c r="BMD58" s="1332"/>
      <c r="BME58" s="1332"/>
      <c r="BMF58" s="1332"/>
      <c r="BMG58" s="1332"/>
      <c r="BMH58" s="1332"/>
      <c r="BMI58" s="1332"/>
      <c r="BMJ58" s="1332"/>
      <c r="BMK58" s="1332"/>
      <c r="BML58" s="1332"/>
      <c r="BMM58" s="1332"/>
      <c r="BMN58" s="1332"/>
      <c r="BMO58" s="1332"/>
      <c r="BMP58" s="1332"/>
      <c r="BMQ58" s="1332"/>
      <c r="BMR58" s="1332"/>
      <c r="BMS58" s="1332"/>
      <c r="BMT58" s="1332"/>
      <c r="BMU58" s="1332"/>
      <c r="BMV58" s="1332"/>
      <c r="BMW58" s="1332"/>
      <c r="BMX58" s="1332"/>
      <c r="BMY58" s="1332"/>
      <c r="BMZ58" s="1332"/>
      <c r="BNA58" s="1332"/>
      <c r="BNB58" s="1332"/>
      <c r="BNC58" s="1332"/>
      <c r="BND58" s="1332"/>
      <c r="BNE58" s="1332"/>
      <c r="BNF58" s="1332"/>
      <c r="BNG58" s="1332"/>
      <c r="BNH58" s="1332"/>
      <c r="BNI58" s="1332"/>
      <c r="BNJ58" s="1332"/>
      <c r="BNK58" s="1332"/>
      <c r="BNL58" s="1332"/>
      <c r="BNM58" s="1332"/>
      <c r="BNN58" s="1332"/>
      <c r="BNO58" s="1332"/>
      <c r="BNP58" s="1332"/>
      <c r="BNQ58" s="1332"/>
      <c r="BNR58" s="1332"/>
      <c r="BNS58" s="1332"/>
      <c r="BNT58" s="1332"/>
      <c r="BNU58" s="1332"/>
      <c r="BNV58" s="1332"/>
      <c r="BNW58" s="1332"/>
      <c r="BNX58" s="1332"/>
      <c r="BNY58" s="1332"/>
      <c r="BNZ58" s="1332"/>
      <c r="BOA58" s="1332"/>
      <c r="BOB58" s="1332"/>
      <c r="BOC58" s="1332"/>
      <c r="BOD58" s="1332"/>
      <c r="BOE58" s="1332"/>
      <c r="BOF58" s="1332"/>
      <c r="BOG58" s="1332"/>
      <c r="BOH58" s="1332"/>
      <c r="BOI58" s="1332"/>
      <c r="BOJ58" s="1332"/>
      <c r="BOK58" s="1332"/>
      <c r="BOL58" s="1332"/>
      <c r="BOM58" s="1332"/>
      <c r="BON58" s="1332"/>
      <c r="BOO58" s="1332"/>
      <c r="BOP58" s="1332"/>
      <c r="BOQ58" s="1332"/>
      <c r="BOR58" s="1332"/>
      <c r="BOS58" s="1332"/>
      <c r="BOT58" s="1332"/>
      <c r="BOU58" s="1332"/>
      <c r="BOV58" s="1332"/>
      <c r="BOW58" s="1332"/>
      <c r="BOX58" s="1332"/>
      <c r="BOY58" s="1332"/>
      <c r="BOZ58" s="1332"/>
      <c r="BPA58" s="1332"/>
      <c r="BPB58" s="1332"/>
      <c r="BPC58" s="1332"/>
      <c r="BPD58" s="1332"/>
      <c r="BPE58" s="1332"/>
      <c r="BPF58" s="1332"/>
      <c r="BPG58" s="1332"/>
      <c r="BPH58" s="1332"/>
      <c r="BPI58" s="1332"/>
      <c r="BPJ58" s="1332"/>
      <c r="BPK58" s="1332"/>
      <c r="BPL58" s="1332"/>
      <c r="BPM58" s="1332"/>
      <c r="BPN58" s="1332"/>
      <c r="BPO58" s="1332"/>
      <c r="BPP58" s="1332"/>
      <c r="BPQ58" s="1332"/>
      <c r="BPR58" s="1332"/>
      <c r="BPS58" s="1332"/>
      <c r="BPT58" s="1332"/>
      <c r="BPU58" s="1332"/>
      <c r="BPV58" s="1332"/>
      <c r="BPW58" s="1332"/>
      <c r="BPX58" s="1332"/>
      <c r="BPY58" s="1332"/>
      <c r="BPZ58" s="1332"/>
      <c r="BQA58" s="1332"/>
      <c r="BQB58" s="1332"/>
      <c r="BQC58" s="1332"/>
      <c r="BQD58" s="1332"/>
      <c r="BQE58" s="1332"/>
      <c r="BQF58" s="1332"/>
      <c r="BQG58" s="1332"/>
      <c r="BQH58" s="1332"/>
      <c r="BQI58" s="1332"/>
      <c r="BQJ58" s="1332"/>
      <c r="BQK58" s="1332"/>
      <c r="BQL58" s="1332"/>
      <c r="BQM58" s="1332"/>
      <c r="BQN58" s="1332"/>
      <c r="BQO58" s="1332"/>
      <c r="BQP58" s="1332"/>
      <c r="BQQ58" s="1332"/>
      <c r="BQR58" s="1332"/>
      <c r="BQS58" s="1332"/>
      <c r="BQT58" s="1332"/>
      <c r="BQU58" s="1332"/>
      <c r="BQV58" s="1332"/>
      <c r="BQW58" s="1332"/>
      <c r="BQX58" s="1332"/>
      <c r="BQY58" s="1332"/>
      <c r="BQZ58" s="1332"/>
      <c r="BRA58" s="1332"/>
      <c r="BRB58" s="1332"/>
      <c r="BRC58" s="1332"/>
      <c r="BRD58" s="1332"/>
      <c r="BRE58" s="1332"/>
      <c r="BRF58" s="1332"/>
      <c r="BRG58" s="1332"/>
      <c r="BRH58" s="1332"/>
      <c r="BRI58" s="1332"/>
      <c r="BRJ58" s="1332"/>
      <c r="BRK58" s="1332"/>
      <c r="BRL58" s="1332"/>
      <c r="BRM58" s="1332"/>
      <c r="BRN58" s="1332"/>
      <c r="BRO58" s="1332"/>
      <c r="BRP58" s="1332"/>
      <c r="BRQ58" s="1332"/>
      <c r="BRR58" s="1332"/>
      <c r="BRS58" s="1332"/>
      <c r="BRT58" s="1332"/>
      <c r="BRU58" s="1332"/>
      <c r="BRV58" s="1332"/>
      <c r="BRW58" s="1332"/>
      <c r="BRX58" s="1332"/>
      <c r="BRY58" s="1332"/>
      <c r="BRZ58" s="1332"/>
      <c r="BSA58" s="1332"/>
      <c r="BSB58" s="1332"/>
      <c r="BSC58" s="1332"/>
      <c r="BSD58" s="1332"/>
      <c r="BSE58" s="1332"/>
      <c r="BSF58" s="1332"/>
      <c r="BSG58" s="1332"/>
      <c r="BSH58" s="1332"/>
      <c r="BSI58" s="1332"/>
      <c r="BSJ58" s="1332"/>
      <c r="BSK58" s="1332"/>
      <c r="BSL58" s="1332"/>
      <c r="BSM58" s="1332"/>
      <c r="BSN58" s="1332"/>
      <c r="BSO58" s="1332"/>
      <c r="BSP58" s="1332"/>
      <c r="BSQ58" s="1332"/>
      <c r="BSR58" s="1332"/>
      <c r="BSS58" s="1332"/>
      <c r="BST58" s="1332"/>
      <c r="BSU58" s="1332"/>
      <c r="BSV58" s="1332"/>
      <c r="BSW58" s="1332"/>
      <c r="BSX58" s="1332"/>
      <c r="BSY58" s="1332"/>
      <c r="BSZ58" s="1332"/>
      <c r="BTA58" s="1332"/>
      <c r="BTB58" s="1332"/>
      <c r="BTC58" s="1332"/>
      <c r="BTD58" s="1332"/>
      <c r="BTE58" s="1332"/>
      <c r="BTF58" s="1332"/>
      <c r="BTG58" s="1332"/>
      <c r="BTH58" s="1332"/>
      <c r="BTI58" s="1332"/>
      <c r="BTJ58" s="1332"/>
      <c r="BTK58" s="1332"/>
      <c r="BTL58" s="1332"/>
      <c r="BTM58" s="1332"/>
      <c r="BTN58" s="1332"/>
      <c r="BTO58" s="1332"/>
      <c r="BTP58" s="1332"/>
      <c r="BTQ58" s="1332"/>
      <c r="BTR58" s="1332"/>
      <c r="BTS58" s="1332"/>
      <c r="BTT58" s="1332"/>
      <c r="BTU58" s="1332"/>
      <c r="BTV58" s="1332"/>
      <c r="BTW58" s="1332"/>
      <c r="BTX58" s="1332"/>
      <c r="BTY58" s="1332"/>
      <c r="BTZ58" s="1332"/>
      <c r="BUA58" s="1332"/>
      <c r="BUB58" s="1332"/>
      <c r="BUC58" s="1332"/>
      <c r="BUD58" s="1332"/>
      <c r="BUE58" s="1332"/>
      <c r="BUF58" s="1332"/>
      <c r="BUG58" s="1332"/>
      <c r="BUH58" s="1332"/>
      <c r="BUI58" s="1332"/>
      <c r="BUJ58" s="1332"/>
      <c r="BUK58" s="1332"/>
      <c r="BUL58" s="1332"/>
      <c r="BUM58" s="1332"/>
      <c r="BUN58" s="1332"/>
      <c r="BUO58" s="1332"/>
      <c r="BUP58" s="1332"/>
      <c r="BUQ58" s="1332"/>
      <c r="BUR58" s="1332"/>
      <c r="BUS58" s="1332"/>
      <c r="BUT58" s="1332"/>
      <c r="BUU58" s="1332"/>
      <c r="BUV58" s="1332"/>
      <c r="BUW58" s="1332"/>
      <c r="BUX58" s="1332"/>
      <c r="BUY58" s="1332"/>
      <c r="BUZ58" s="1332"/>
      <c r="BVA58" s="1332"/>
      <c r="BVB58" s="1332"/>
      <c r="BVC58" s="1332"/>
      <c r="BVD58" s="1332"/>
      <c r="BVE58" s="1332"/>
      <c r="BVF58" s="1332"/>
      <c r="BVG58" s="1332"/>
      <c r="BVH58" s="1332"/>
      <c r="BVI58" s="1332"/>
      <c r="BVJ58" s="1332"/>
      <c r="BVK58" s="1332"/>
      <c r="BVL58" s="1332"/>
      <c r="BVM58" s="1332"/>
      <c r="BVN58" s="1332"/>
      <c r="BVO58" s="1332"/>
      <c r="BVP58" s="1332"/>
      <c r="BVQ58" s="1332"/>
      <c r="BVR58" s="1332"/>
      <c r="BVS58" s="1332"/>
      <c r="BVT58" s="1332"/>
      <c r="BVU58" s="1332"/>
      <c r="BVV58" s="1332"/>
      <c r="BVW58" s="1332"/>
      <c r="BVX58" s="1332"/>
      <c r="BVY58" s="1332"/>
      <c r="BVZ58" s="1332"/>
      <c r="BWA58" s="1332"/>
      <c r="BWB58" s="1332"/>
      <c r="BWC58" s="1332"/>
      <c r="BWD58" s="1332"/>
      <c r="BWE58" s="1332"/>
      <c r="BWF58" s="1332"/>
      <c r="BWG58" s="1332"/>
      <c r="BWH58" s="1332"/>
      <c r="BWI58" s="1332"/>
      <c r="BWJ58" s="1332"/>
      <c r="BWK58" s="1332"/>
      <c r="BWL58" s="1332"/>
      <c r="BWM58" s="1332"/>
      <c r="BWN58" s="1332"/>
      <c r="BWO58" s="1332"/>
      <c r="BWP58" s="1332"/>
      <c r="BWQ58" s="1332"/>
      <c r="BWR58" s="1332"/>
      <c r="BWS58" s="1332"/>
      <c r="BWT58" s="1332"/>
      <c r="BWU58" s="1332"/>
      <c r="BWV58" s="1332"/>
      <c r="BWW58" s="1332"/>
      <c r="BWX58" s="1332"/>
      <c r="BWY58" s="1332"/>
      <c r="BWZ58" s="1332"/>
      <c r="BXA58" s="1332"/>
      <c r="BXB58" s="1332"/>
      <c r="BXC58" s="1332"/>
      <c r="BXD58" s="1332"/>
      <c r="BXE58" s="1332"/>
      <c r="BXF58" s="1332"/>
      <c r="BXG58" s="1332"/>
      <c r="BXH58" s="1332"/>
      <c r="BXI58" s="1332"/>
      <c r="BXJ58" s="1332"/>
      <c r="BXK58" s="1332"/>
      <c r="BXL58" s="1332"/>
      <c r="BXM58" s="1332"/>
      <c r="BXN58" s="1332"/>
      <c r="BXO58" s="1332"/>
      <c r="BXP58" s="1332"/>
      <c r="BXQ58" s="1332"/>
      <c r="BXR58" s="1332"/>
      <c r="BXS58" s="1332"/>
      <c r="BXT58" s="1332"/>
      <c r="BXU58" s="1332"/>
      <c r="BXV58" s="1332"/>
      <c r="BXW58" s="1332"/>
      <c r="BXX58" s="1332"/>
      <c r="BXY58" s="1332"/>
      <c r="BXZ58" s="1332"/>
      <c r="BYA58" s="1332"/>
      <c r="BYB58" s="1332"/>
      <c r="BYC58" s="1332"/>
      <c r="BYD58" s="1332"/>
      <c r="BYE58" s="1332"/>
      <c r="BYF58" s="1332"/>
      <c r="BYG58" s="1332"/>
      <c r="BYH58" s="1332"/>
      <c r="BYI58" s="1332"/>
      <c r="BYJ58" s="1332"/>
      <c r="BYK58" s="1332"/>
      <c r="BYL58" s="1332"/>
      <c r="BYM58" s="1332"/>
      <c r="BYN58" s="1332"/>
      <c r="BYO58" s="1332"/>
      <c r="BYP58" s="1332"/>
      <c r="BYQ58" s="1332"/>
      <c r="BYR58" s="1332"/>
      <c r="BYS58" s="1332"/>
      <c r="BYT58" s="1332"/>
      <c r="BYU58" s="1332"/>
      <c r="BYV58" s="1332"/>
      <c r="BYW58" s="1332"/>
      <c r="BYX58" s="1332"/>
      <c r="BYY58" s="1332"/>
      <c r="BYZ58" s="1332"/>
      <c r="BZA58" s="1332"/>
      <c r="BZB58" s="1332"/>
      <c r="BZC58" s="1332"/>
      <c r="BZD58" s="1332"/>
      <c r="BZE58" s="1332"/>
      <c r="BZF58" s="1332"/>
      <c r="BZG58" s="1332"/>
      <c r="BZH58" s="1332"/>
      <c r="BZI58" s="1332"/>
      <c r="BZJ58" s="1332"/>
      <c r="BZK58" s="1332"/>
      <c r="BZL58" s="1332"/>
      <c r="BZM58" s="1332"/>
      <c r="BZN58" s="1332"/>
      <c r="BZO58" s="1332"/>
      <c r="BZP58" s="1332"/>
      <c r="BZQ58" s="1332"/>
      <c r="BZR58" s="1332"/>
      <c r="BZS58" s="1332"/>
      <c r="BZT58" s="1332"/>
      <c r="BZU58" s="1332"/>
      <c r="BZV58" s="1332"/>
      <c r="BZW58" s="1332"/>
      <c r="BZX58" s="1332"/>
      <c r="BZY58" s="1332"/>
      <c r="BZZ58" s="1332"/>
      <c r="CAA58" s="1332"/>
      <c r="CAB58" s="1332"/>
      <c r="CAC58" s="1332"/>
      <c r="CAD58" s="1332"/>
      <c r="CAE58" s="1332"/>
      <c r="CAF58" s="1332"/>
      <c r="CAG58" s="1332"/>
      <c r="CAH58" s="1332"/>
      <c r="CAI58" s="1332"/>
      <c r="CAJ58" s="1332"/>
      <c r="CAK58" s="1332"/>
      <c r="CAL58" s="1332"/>
      <c r="CAM58" s="1332"/>
      <c r="CAN58" s="1332"/>
      <c r="CAO58" s="1332"/>
      <c r="CAP58" s="1332"/>
      <c r="CAQ58" s="1332"/>
      <c r="CAR58" s="1332"/>
      <c r="CAS58" s="1332"/>
      <c r="CAT58" s="1332"/>
      <c r="CAU58" s="1332"/>
      <c r="CAV58" s="1332"/>
      <c r="CAW58" s="1332"/>
      <c r="CAX58" s="1332"/>
      <c r="CAY58" s="1332"/>
      <c r="CAZ58" s="1332"/>
      <c r="CBA58" s="1332"/>
      <c r="CBB58" s="1332"/>
      <c r="CBC58" s="1332"/>
      <c r="CBD58" s="1332"/>
      <c r="CBE58" s="1332"/>
      <c r="CBF58" s="1332"/>
      <c r="CBG58" s="1332"/>
      <c r="CBH58" s="1332"/>
      <c r="CBI58" s="1332"/>
      <c r="CBJ58" s="1332"/>
      <c r="CBK58" s="1332"/>
      <c r="CBL58" s="1332"/>
      <c r="CBM58" s="1332"/>
      <c r="CBN58" s="1332"/>
      <c r="CBO58" s="1332"/>
      <c r="CBP58" s="1332"/>
      <c r="CBQ58" s="1332"/>
      <c r="CBR58" s="1332"/>
      <c r="CBS58" s="1332"/>
      <c r="CBT58" s="1332"/>
      <c r="CBU58" s="1332"/>
      <c r="CBV58" s="1332"/>
      <c r="CBW58" s="1332"/>
      <c r="CBX58" s="1332"/>
      <c r="CBY58" s="1332"/>
      <c r="CBZ58" s="1332"/>
      <c r="CCA58" s="1332"/>
      <c r="CCB58" s="1332"/>
      <c r="CCC58" s="1332"/>
      <c r="CCD58" s="1332"/>
      <c r="CCE58" s="1332"/>
      <c r="CCF58" s="1332"/>
      <c r="CCG58" s="1332"/>
      <c r="CCH58" s="1332"/>
      <c r="CCI58" s="1332"/>
      <c r="CCJ58" s="1332"/>
      <c r="CCK58" s="1332"/>
      <c r="CCL58" s="1332"/>
      <c r="CCM58" s="1332"/>
      <c r="CCN58" s="1332"/>
      <c r="CCO58" s="1332"/>
      <c r="CCP58" s="1332"/>
      <c r="CCQ58" s="1332"/>
      <c r="CCR58" s="1332"/>
      <c r="CCS58" s="1332"/>
      <c r="CCT58" s="1332"/>
      <c r="CCU58" s="1332"/>
      <c r="CCV58" s="1332"/>
      <c r="CCW58" s="1332"/>
      <c r="CCX58" s="1332"/>
      <c r="CCY58" s="1332"/>
      <c r="CCZ58" s="1332"/>
      <c r="CDA58" s="1332"/>
      <c r="CDB58" s="1332"/>
      <c r="CDC58" s="1332"/>
      <c r="CDD58" s="1332"/>
      <c r="CDE58" s="1332"/>
      <c r="CDF58" s="1332"/>
      <c r="CDG58" s="1332"/>
      <c r="CDH58" s="1332"/>
      <c r="CDI58" s="1332"/>
      <c r="CDJ58" s="1332"/>
      <c r="CDK58" s="1332"/>
      <c r="CDL58" s="1332"/>
      <c r="CDM58" s="1332"/>
      <c r="CDN58" s="1332"/>
      <c r="CDO58" s="1332"/>
      <c r="CDP58" s="1332"/>
      <c r="CDQ58" s="1332"/>
      <c r="CDR58" s="1332"/>
      <c r="CDS58" s="1332"/>
      <c r="CDT58" s="1332"/>
      <c r="CDU58" s="1332"/>
      <c r="CDV58" s="1332"/>
      <c r="CDW58" s="1332"/>
      <c r="CDX58" s="1332"/>
      <c r="CDY58" s="1332"/>
      <c r="CDZ58" s="1332"/>
      <c r="CEA58" s="1332"/>
      <c r="CEB58" s="1332"/>
      <c r="CEC58" s="1332"/>
      <c r="CED58" s="1332"/>
      <c r="CEE58" s="1332"/>
      <c r="CEF58" s="1332"/>
      <c r="CEG58" s="1332"/>
      <c r="CEH58" s="1332"/>
      <c r="CEI58" s="1332"/>
      <c r="CEJ58" s="1332"/>
      <c r="CEK58" s="1332"/>
      <c r="CEL58" s="1332"/>
      <c r="CEM58" s="1332"/>
      <c r="CEN58" s="1332"/>
      <c r="CEO58" s="1332"/>
      <c r="CEP58" s="1332"/>
      <c r="CEQ58" s="1332"/>
      <c r="CER58" s="1332"/>
      <c r="CES58" s="1332"/>
      <c r="CET58" s="1332"/>
      <c r="CEU58" s="1332"/>
      <c r="CEV58" s="1332"/>
      <c r="CEW58" s="1332"/>
      <c r="CEX58" s="1332"/>
      <c r="CEY58" s="1332"/>
      <c r="CEZ58" s="1332"/>
      <c r="CFA58" s="1332"/>
      <c r="CFB58" s="1332"/>
      <c r="CFC58" s="1332"/>
      <c r="CFD58" s="1332"/>
      <c r="CFE58" s="1332"/>
      <c r="CFF58" s="1332"/>
      <c r="CFG58" s="1332"/>
      <c r="CFH58" s="1332"/>
      <c r="CFI58" s="1332"/>
      <c r="CFJ58" s="1332"/>
      <c r="CFK58" s="1332"/>
      <c r="CFL58" s="1332"/>
      <c r="CFM58" s="1332"/>
      <c r="CFN58" s="1332"/>
      <c r="CFO58" s="1332"/>
      <c r="CFP58" s="1332"/>
      <c r="CFQ58" s="1332"/>
      <c r="CFR58" s="1332"/>
      <c r="CFS58" s="1332"/>
      <c r="CFT58" s="1332"/>
      <c r="CFU58" s="1332"/>
      <c r="CFV58" s="1332"/>
      <c r="CFW58" s="1332"/>
      <c r="CFX58" s="1332"/>
      <c r="CFY58" s="1332"/>
      <c r="CFZ58" s="1332"/>
      <c r="CGA58" s="1332"/>
      <c r="CGB58" s="1332"/>
      <c r="CGC58" s="1332"/>
      <c r="CGD58" s="1332"/>
      <c r="CGE58" s="1332"/>
      <c r="CGF58" s="1332"/>
      <c r="CGG58" s="1332"/>
      <c r="CGH58" s="1332"/>
      <c r="CGI58" s="1332"/>
      <c r="CGJ58" s="1332"/>
      <c r="CGK58" s="1332"/>
      <c r="CGL58" s="1332"/>
      <c r="CGM58" s="1332"/>
      <c r="CGN58" s="1332"/>
      <c r="CGO58" s="1332"/>
      <c r="CGP58" s="1332"/>
      <c r="CGQ58" s="1332"/>
      <c r="CGR58" s="1332"/>
      <c r="CGS58" s="1332"/>
      <c r="CGT58" s="1332"/>
      <c r="CGU58" s="1332"/>
      <c r="CGV58" s="1332"/>
      <c r="CGW58" s="1332"/>
      <c r="CGX58" s="1332"/>
      <c r="CGY58" s="1332"/>
      <c r="CGZ58" s="1332"/>
      <c r="CHA58" s="1332"/>
      <c r="CHB58" s="1332"/>
      <c r="CHC58" s="1332"/>
      <c r="CHD58" s="1332"/>
      <c r="CHE58" s="1332"/>
      <c r="CHF58" s="1332"/>
      <c r="CHG58" s="1332"/>
      <c r="CHH58" s="1332"/>
      <c r="CHI58" s="1332"/>
      <c r="CHJ58" s="1332"/>
      <c r="CHK58" s="1332"/>
      <c r="CHL58" s="1332"/>
      <c r="CHM58" s="1332"/>
      <c r="CHN58" s="1332"/>
      <c r="CHO58" s="1332"/>
      <c r="CHP58" s="1332"/>
      <c r="CHQ58" s="1332"/>
      <c r="CHR58" s="1332"/>
      <c r="CHS58" s="1332"/>
      <c r="CHT58" s="1332"/>
      <c r="CHU58" s="1332"/>
      <c r="CHV58" s="1332"/>
      <c r="CHW58" s="1332"/>
      <c r="CHX58" s="1332"/>
      <c r="CHY58" s="1332"/>
      <c r="CHZ58" s="1332"/>
      <c r="CIA58" s="1332"/>
      <c r="CIB58" s="1332"/>
      <c r="CIC58" s="1332"/>
      <c r="CID58" s="1332"/>
      <c r="CIE58" s="1332"/>
      <c r="CIF58" s="1332"/>
      <c r="CIG58" s="1332"/>
      <c r="CIH58" s="1332"/>
      <c r="CII58" s="1332"/>
      <c r="CIJ58" s="1332"/>
      <c r="CIK58" s="1332"/>
      <c r="CIL58" s="1332"/>
      <c r="CIM58" s="1332"/>
      <c r="CIN58" s="1332"/>
      <c r="CIO58" s="1332"/>
      <c r="CIP58" s="1332"/>
      <c r="CIQ58" s="1332"/>
      <c r="CIR58" s="1332"/>
      <c r="CIS58" s="1332"/>
      <c r="CIT58" s="1332"/>
      <c r="CIU58" s="1332"/>
      <c r="CIV58" s="1332"/>
      <c r="CIW58" s="1332"/>
      <c r="CIX58" s="1332"/>
      <c r="CIY58" s="1332"/>
      <c r="CIZ58" s="1332"/>
      <c r="CJA58" s="1332"/>
      <c r="CJB58" s="1332"/>
      <c r="CJC58" s="1332"/>
      <c r="CJD58" s="1332"/>
      <c r="CJE58" s="1332"/>
      <c r="CJF58" s="1332"/>
      <c r="CJG58" s="1332"/>
      <c r="CJH58" s="1332"/>
      <c r="CJI58" s="1332"/>
      <c r="CJJ58" s="1332"/>
      <c r="CJK58" s="1332"/>
      <c r="CJL58" s="1332"/>
      <c r="CJM58" s="1332"/>
      <c r="CJN58" s="1332"/>
      <c r="CJO58" s="1332"/>
      <c r="CJP58" s="1332"/>
      <c r="CJQ58" s="1332"/>
      <c r="CJR58" s="1332"/>
      <c r="CJS58" s="1332"/>
      <c r="CJT58" s="1332"/>
      <c r="CJU58" s="1332"/>
      <c r="CJV58" s="1332"/>
      <c r="CJW58" s="1332"/>
      <c r="CJX58" s="1332"/>
      <c r="CJY58" s="1332"/>
      <c r="CJZ58" s="1332"/>
      <c r="CKA58" s="1332"/>
      <c r="CKB58" s="1332"/>
      <c r="CKC58" s="1332"/>
      <c r="CKD58" s="1332"/>
      <c r="CKE58" s="1332"/>
      <c r="CKF58" s="1332"/>
      <c r="CKG58" s="1332"/>
      <c r="CKH58" s="1332"/>
      <c r="CKI58" s="1332"/>
      <c r="CKJ58" s="1332"/>
      <c r="CKK58" s="1332"/>
      <c r="CKL58" s="1332"/>
      <c r="CKM58" s="1332"/>
      <c r="CKN58" s="1332"/>
      <c r="CKO58" s="1332"/>
      <c r="CKP58" s="1332"/>
      <c r="CKQ58" s="1332"/>
      <c r="CKR58" s="1332"/>
      <c r="CKS58" s="1332"/>
      <c r="CKT58" s="1332"/>
      <c r="CKU58" s="1332"/>
      <c r="CKV58" s="1332"/>
      <c r="CKW58" s="1332"/>
      <c r="CKX58" s="1332"/>
      <c r="CKY58" s="1332"/>
      <c r="CKZ58" s="1332"/>
      <c r="CLA58" s="1332"/>
      <c r="CLB58" s="1332"/>
      <c r="CLC58" s="1332"/>
      <c r="CLD58" s="1332"/>
      <c r="CLE58" s="1332"/>
      <c r="CLF58" s="1332"/>
      <c r="CLG58" s="1332"/>
      <c r="CLH58" s="1332"/>
      <c r="CLI58" s="1332"/>
      <c r="CLJ58" s="1332"/>
      <c r="CLK58" s="1332"/>
      <c r="CLL58" s="1332"/>
      <c r="CLM58" s="1332"/>
      <c r="CLN58" s="1332"/>
      <c r="CLO58" s="1332"/>
      <c r="CLP58" s="1332"/>
      <c r="CLQ58" s="1332"/>
      <c r="CLR58" s="1332"/>
      <c r="CLS58" s="1332"/>
      <c r="CLT58" s="1332"/>
      <c r="CLU58" s="1332"/>
      <c r="CLV58" s="1332"/>
      <c r="CLW58" s="1332"/>
      <c r="CLX58" s="1332"/>
      <c r="CLY58" s="1332"/>
      <c r="CLZ58" s="1332"/>
      <c r="CMA58" s="1332"/>
      <c r="CMB58" s="1332"/>
      <c r="CMC58" s="1332"/>
      <c r="CMD58" s="1332"/>
      <c r="CME58" s="1332"/>
      <c r="CMF58" s="1332"/>
      <c r="CMG58" s="1332"/>
      <c r="CMH58" s="1332"/>
      <c r="CMI58" s="1332"/>
      <c r="CMJ58" s="1332"/>
      <c r="CMK58" s="1332"/>
      <c r="CML58" s="1332"/>
      <c r="CMM58" s="1332"/>
      <c r="CMN58" s="1332"/>
      <c r="CMO58" s="1332"/>
      <c r="CMP58" s="1332"/>
      <c r="CMQ58" s="1332"/>
      <c r="CMR58" s="1332"/>
      <c r="CMS58" s="1332"/>
      <c r="CMT58" s="1332"/>
      <c r="CMU58" s="1332"/>
      <c r="CMV58" s="1332"/>
      <c r="CMW58" s="1332"/>
      <c r="CMX58" s="1332"/>
      <c r="CMY58" s="1332"/>
      <c r="CMZ58" s="1332"/>
      <c r="CNA58" s="1332"/>
      <c r="CNB58" s="1332"/>
      <c r="CNC58" s="1332"/>
      <c r="CND58" s="1332"/>
      <c r="CNE58" s="1332"/>
      <c r="CNF58" s="1332"/>
      <c r="CNG58" s="1332"/>
      <c r="CNH58" s="1332"/>
      <c r="CNI58" s="1332"/>
      <c r="CNJ58" s="1332"/>
      <c r="CNK58" s="1332"/>
      <c r="CNL58" s="1332"/>
      <c r="CNM58" s="1332"/>
      <c r="CNN58" s="1332"/>
      <c r="CNO58" s="1332"/>
      <c r="CNP58" s="1332"/>
      <c r="CNQ58" s="1332"/>
      <c r="CNR58" s="1332"/>
      <c r="CNS58" s="1332"/>
      <c r="CNT58" s="1332"/>
      <c r="CNU58" s="1332"/>
      <c r="CNV58" s="1332"/>
      <c r="CNW58" s="1332"/>
      <c r="CNX58" s="1332"/>
      <c r="CNY58" s="1332"/>
      <c r="CNZ58" s="1332"/>
      <c r="COA58" s="1332"/>
      <c r="COB58" s="1332"/>
      <c r="COC58" s="1332"/>
      <c r="COD58" s="1332"/>
      <c r="COE58" s="1332"/>
      <c r="COF58" s="1332"/>
      <c r="COG58" s="1332"/>
      <c r="COH58" s="1332"/>
      <c r="COI58" s="1332"/>
      <c r="COJ58" s="1332"/>
      <c r="COK58" s="1332"/>
      <c r="COL58" s="1332"/>
      <c r="COM58" s="1332"/>
      <c r="CON58" s="1332"/>
      <c r="COO58" s="1332"/>
      <c r="COP58" s="1332"/>
      <c r="COQ58" s="1332"/>
      <c r="COR58" s="1332"/>
      <c r="COS58" s="1332"/>
      <c r="COT58" s="1332"/>
      <c r="COU58" s="1332"/>
      <c r="COV58" s="1332"/>
      <c r="COW58" s="1332"/>
      <c r="COX58" s="1332"/>
      <c r="COY58" s="1332"/>
      <c r="COZ58" s="1332"/>
      <c r="CPA58" s="1332"/>
      <c r="CPB58" s="1332"/>
      <c r="CPC58" s="1332"/>
      <c r="CPD58" s="1332"/>
      <c r="CPE58" s="1332"/>
      <c r="CPF58" s="1332"/>
      <c r="CPG58" s="1332"/>
      <c r="CPH58" s="1332"/>
      <c r="CPI58" s="1332"/>
      <c r="CPJ58" s="1332"/>
      <c r="CPK58" s="1332"/>
      <c r="CPL58" s="1332"/>
      <c r="CPM58" s="1332"/>
      <c r="CPN58" s="1332"/>
      <c r="CPO58" s="1332"/>
      <c r="CPP58" s="1332"/>
      <c r="CPQ58" s="1332"/>
      <c r="CPR58" s="1332"/>
      <c r="CPS58" s="1332"/>
      <c r="CPT58" s="1332"/>
      <c r="CPU58" s="1332"/>
      <c r="CPV58" s="1332"/>
      <c r="CPW58" s="1332"/>
      <c r="CPX58" s="1332"/>
      <c r="CPY58" s="1332"/>
      <c r="CPZ58" s="1332"/>
      <c r="CQA58" s="1332"/>
      <c r="CQB58" s="1332"/>
      <c r="CQC58" s="1332"/>
      <c r="CQD58" s="1332"/>
      <c r="CQE58" s="1332"/>
      <c r="CQF58" s="1332"/>
      <c r="CQG58" s="1332"/>
      <c r="CQH58" s="1332"/>
      <c r="CQI58" s="1332"/>
      <c r="CQJ58" s="1332"/>
      <c r="CQK58" s="1332"/>
      <c r="CQL58" s="1332"/>
      <c r="CQM58" s="1332"/>
      <c r="CQN58" s="1332"/>
      <c r="CQO58" s="1332"/>
      <c r="CQP58" s="1332"/>
      <c r="CQQ58" s="1332"/>
      <c r="CQR58" s="1332"/>
      <c r="CQS58" s="1332"/>
      <c r="CQT58" s="1332"/>
      <c r="CQU58" s="1332"/>
      <c r="CQV58" s="1332"/>
      <c r="CQW58" s="1332"/>
      <c r="CQX58" s="1332"/>
      <c r="CQY58" s="1332"/>
      <c r="CQZ58" s="1332"/>
      <c r="CRA58" s="1332"/>
      <c r="CRB58" s="1332"/>
      <c r="CRC58" s="1332"/>
      <c r="CRD58" s="1332"/>
      <c r="CRE58" s="1332"/>
      <c r="CRF58" s="1332"/>
      <c r="CRG58" s="1332"/>
      <c r="CRH58" s="1332"/>
      <c r="CRI58" s="1332"/>
      <c r="CRJ58" s="1332"/>
      <c r="CRK58" s="1332"/>
      <c r="CRL58" s="1332"/>
      <c r="CRM58" s="1332"/>
      <c r="CRN58" s="1332"/>
      <c r="CRO58" s="1332"/>
      <c r="CRP58" s="1332"/>
      <c r="CRQ58" s="1332"/>
      <c r="CRR58" s="1332"/>
      <c r="CRS58" s="1332"/>
      <c r="CRT58" s="1332"/>
      <c r="CRU58" s="1332"/>
      <c r="CRV58" s="1332"/>
      <c r="CRW58" s="1332"/>
      <c r="CRX58" s="1332"/>
      <c r="CRY58" s="1332"/>
      <c r="CRZ58" s="1332"/>
      <c r="CSA58" s="1332"/>
      <c r="CSB58" s="1332"/>
      <c r="CSC58" s="1332"/>
      <c r="CSD58" s="1332"/>
      <c r="CSE58" s="1332"/>
      <c r="CSF58" s="1332"/>
      <c r="CSG58" s="1332"/>
      <c r="CSH58" s="1332"/>
      <c r="CSI58" s="1332"/>
      <c r="CSJ58" s="1332"/>
      <c r="CSK58" s="1332"/>
      <c r="CSL58" s="1332"/>
      <c r="CSM58" s="1332"/>
      <c r="CSN58" s="1332"/>
      <c r="CSO58" s="1332"/>
      <c r="CSP58" s="1332"/>
      <c r="CSQ58" s="1332"/>
      <c r="CSR58" s="1332"/>
      <c r="CSS58" s="1332"/>
      <c r="CST58" s="1332"/>
      <c r="CSU58" s="1332"/>
      <c r="CSV58" s="1332"/>
      <c r="CSW58" s="1332"/>
      <c r="CSX58" s="1332"/>
      <c r="CSY58" s="1332"/>
      <c r="CSZ58" s="1332"/>
      <c r="CTA58" s="1332"/>
      <c r="CTB58" s="1332"/>
      <c r="CTC58" s="1332"/>
      <c r="CTD58" s="1332"/>
      <c r="CTE58" s="1332"/>
      <c r="CTF58" s="1332"/>
      <c r="CTG58" s="1332"/>
      <c r="CTH58" s="1332"/>
      <c r="CTI58" s="1332"/>
      <c r="CTJ58" s="1332"/>
      <c r="CTK58" s="1332"/>
      <c r="CTL58" s="1332"/>
      <c r="CTM58" s="1332"/>
      <c r="CTN58" s="1332"/>
      <c r="CTO58" s="1332"/>
      <c r="CTP58" s="1332"/>
      <c r="CTQ58" s="1332"/>
      <c r="CTR58" s="1332"/>
      <c r="CTS58" s="1332"/>
      <c r="CTT58" s="1332"/>
      <c r="CTU58" s="1332"/>
      <c r="CTV58" s="1332"/>
      <c r="CTW58" s="1332"/>
      <c r="CTX58" s="1332"/>
      <c r="CTY58" s="1332"/>
      <c r="CTZ58" s="1332"/>
      <c r="CUA58" s="1332"/>
      <c r="CUB58" s="1332"/>
      <c r="CUC58" s="1332"/>
      <c r="CUD58" s="1332"/>
      <c r="CUE58" s="1332"/>
      <c r="CUF58" s="1332"/>
      <c r="CUG58" s="1332"/>
      <c r="CUH58" s="1332"/>
      <c r="CUI58" s="1332"/>
      <c r="CUJ58" s="1332"/>
      <c r="CUK58" s="1332"/>
      <c r="CUL58" s="1332"/>
      <c r="CUM58" s="1332"/>
      <c r="CUN58" s="1332"/>
      <c r="CUO58" s="1332"/>
      <c r="CUP58" s="1332"/>
      <c r="CUQ58" s="1332"/>
      <c r="CUR58" s="1332"/>
      <c r="CUS58" s="1332"/>
      <c r="CUT58" s="1332"/>
      <c r="CUU58" s="1332"/>
      <c r="CUV58" s="1332"/>
      <c r="CUW58" s="1332"/>
      <c r="CUX58" s="1332"/>
      <c r="CUY58" s="1332"/>
      <c r="CUZ58" s="1332"/>
      <c r="CVA58" s="1332"/>
      <c r="CVB58" s="1332"/>
      <c r="CVC58" s="1332"/>
      <c r="CVD58" s="1332"/>
      <c r="CVE58" s="1332"/>
      <c r="CVF58" s="1332"/>
      <c r="CVG58" s="1332"/>
      <c r="CVH58" s="1332"/>
      <c r="CVI58" s="1332"/>
      <c r="CVJ58" s="1332"/>
      <c r="CVK58" s="1332"/>
      <c r="CVL58" s="1332"/>
      <c r="CVM58" s="1332"/>
      <c r="CVN58" s="1332"/>
      <c r="CVO58" s="1332"/>
      <c r="CVP58" s="1332"/>
      <c r="CVQ58" s="1332"/>
      <c r="CVR58" s="1332"/>
      <c r="CVS58" s="1332"/>
      <c r="CVT58" s="1332"/>
      <c r="CVU58" s="1332"/>
      <c r="CVV58" s="1332"/>
      <c r="CVW58" s="1332"/>
      <c r="CVX58" s="1332"/>
      <c r="CVY58" s="1332"/>
      <c r="CVZ58" s="1332"/>
      <c r="CWA58" s="1332"/>
      <c r="CWB58" s="1332"/>
      <c r="CWC58" s="1332"/>
      <c r="CWD58" s="1332"/>
      <c r="CWE58" s="1332"/>
      <c r="CWF58" s="1332"/>
      <c r="CWG58" s="1332"/>
      <c r="CWH58" s="1332"/>
      <c r="CWI58" s="1332"/>
      <c r="CWJ58" s="1332"/>
      <c r="CWK58" s="1332"/>
      <c r="CWL58" s="1332"/>
      <c r="CWM58" s="1332"/>
      <c r="CWN58" s="1332"/>
      <c r="CWO58" s="1332"/>
      <c r="CWP58" s="1332"/>
      <c r="CWQ58" s="1332"/>
      <c r="CWR58" s="1332"/>
      <c r="CWS58" s="1332"/>
      <c r="CWT58" s="1332"/>
      <c r="CWU58" s="1332"/>
      <c r="CWV58" s="1332"/>
      <c r="CWW58" s="1332"/>
      <c r="CWX58" s="1332"/>
      <c r="CWY58" s="1332"/>
      <c r="CWZ58" s="1332"/>
      <c r="CXA58" s="1332"/>
      <c r="CXB58" s="1332"/>
      <c r="CXC58" s="1332"/>
      <c r="CXD58" s="1332"/>
      <c r="CXE58" s="1332"/>
      <c r="CXF58" s="1332"/>
      <c r="CXG58" s="1332"/>
      <c r="CXH58" s="1332"/>
      <c r="CXI58" s="1332"/>
      <c r="CXJ58" s="1332"/>
      <c r="CXK58" s="1332"/>
      <c r="CXL58" s="1332"/>
      <c r="CXM58" s="1332"/>
      <c r="CXN58" s="1332"/>
      <c r="CXO58" s="1332"/>
      <c r="CXP58" s="1332"/>
      <c r="CXQ58" s="1332"/>
      <c r="CXR58" s="1332"/>
      <c r="CXS58" s="1332"/>
      <c r="CXT58" s="1332"/>
      <c r="CXU58" s="1332"/>
      <c r="CXV58" s="1332"/>
      <c r="CXW58" s="1332"/>
      <c r="CXX58" s="1332"/>
      <c r="CXY58" s="1332"/>
      <c r="CXZ58" s="1332"/>
      <c r="CYA58" s="1332"/>
      <c r="CYB58" s="1332"/>
      <c r="CYC58" s="1332"/>
      <c r="CYD58" s="1332"/>
      <c r="CYE58" s="1332"/>
      <c r="CYF58" s="1332"/>
      <c r="CYG58" s="1332"/>
      <c r="CYH58" s="1332"/>
      <c r="CYI58" s="1332"/>
      <c r="CYJ58" s="1332"/>
      <c r="CYK58" s="1332"/>
      <c r="CYL58" s="1332"/>
      <c r="CYM58" s="1332"/>
      <c r="CYN58" s="1332"/>
      <c r="CYO58" s="1332"/>
      <c r="CYP58" s="1332"/>
      <c r="CYQ58" s="1332"/>
      <c r="CYR58" s="1332"/>
      <c r="CYS58" s="1332"/>
      <c r="CYT58" s="1332"/>
      <c r="CYU58" s="1332"/>
      <c r="CYV58" s="1332"/>
      <c r="CYW58" s="1332"/>
      <c r="CYX58" s="1332"/>
      <c r="CYY58" s="1332"/>
      <c r="CYZ58" s="1332"/>
      <c r="CZA58" s="1332"/>
      <c r="CZB58" s="1332"/>
      <c r="CZC58" s="1332"/>
      <c r="CZD58" s="1332"/>
      <c r="CZE58" s="1332"/>
      <c r="CZF58" s="1332"/>
      <c r="CZG58" s="1332"/>
      <c r="CZH58" s="1332"/>
      <c r="CZI58" s="1332"/>
      <c r="CZJ58" s="1332"/>
      <c r="CZK58" s="1332"/>
      <c r="CZL58" s="1332"/>
      <c r="CZM58" s="1332"/>
      <c r="CZN58" s="1332"/>
      <c r="CZO58" s="1332"/>
      <c r="CZP58" s="1332"/>
      <c r="CZQ58" s="1332"/>
      <c r="CZR58" s="1332"/>
      <c r="CZS58" s="1332"/>
      <c r="CZT58" s="1332"/>
      <c r="CZU58" s="1332"/>
      <c r="CZV58" s="1332"/>
      <c r="CZW58" s="1332"/>
      <c r="CZX58" s="1332"/>
      <c r="CZY58" s="1332"/>
      <c r="CZZ58" s="1332"/>
      <c r="DAA58" s="1332"/>
      <c r="DAB58" s="1332"/>
      <c r="DAC58" s="1332"/>
      <c r="DAD58" s="1332"/>
      <c r="DAE58" s="1332"/>
      <c r="DAF58" s="1332"/>
      <c r="DAG58" s="1332"/>
      <c r="DAH58" s="1332"/>
      <c r="DAI58" s="1332"/>
      <c r="DAJ58" s="1332"/>
      <c r="DAK58" s="1332"/>
      <c r="DAL58" s="1332"/>
      <c r="DAM58" s="1332"/>
      <c r="DAN58" s="1332"/>
      <c r="DAO58" s="1332"/>
      <c r="DAP58" s="1332"/>
      <c r="DAQ58" s="1332"/>
      <c r="DAR58" s="1332"/>
      <c r="DAS58" s="1332"/>
      <c r="DAT58" s="1332"/>
      <c r="DAU58" s="1332"/>
      <c r="DAV58" s="1332"/>
      <c r="DAW58" s="1332"/>
      <c r="DAX58" s="1332"/>
      <c r="DAY58" s="1332"/>
      <c r="DAZ58" s="1332"/>
      <c r="DBA58" s="1332"/>
      <c r="DBB58" s="1332"/>
      <c r="DBC58" s="1332"/>
      <c r="DBD58" s="1332"/>
      <c r="DBE58" s="1332"/>
      <c r="DBF58" s="1332"/>
      <c r="DBG58" s="1332"/>
      <c r="DBH58" s="1332"/>
      <c r="DBI58" s="1332"/>
      <c r="DBJ58" s="1332"/>
      <c r="DBK58" s="1332"/>
      <c r="DBL58" s="1332"/>
      <c r="DBM58" s="1332"/>
      <c r="DBN58" s="1332"/>
      <c r="DBO58" s="1332"/>
      <c r="DBP58" s="1332"/>
      <c r="DBQ58" s="1332"/>
      <c r="DBR58" s="1332"/>
      <c r="DBS58" s="1332"/>
      <c r="DBT58" s="1332"/>
      <c r="DBU58" s="1332"/>
      <c r="DBV58" s="1332"/>
      <c r="DBW58" s="1332"/>
      <c r="DBX58" s="1332"/>
      <c r="DBY58" s="1332"/>
      <c r="DBZ58" s="1332"/>
      <c r="DCA58" s="1332"/>
      <c r="DCB58" s="1332"/>
      <c r="DCC58" s="1332"/>
      <c r="DCD58" s="1332"/>
      <c r="DCE58" s="1332"/>
      <c r="DCF58" s="1332"/>
      <c r="DCG58" s="1332"/>
      <c r="DCH58" s="1332"/>
      <c r="DCI58" s="1332"/>
      <c r="DCJ58" s="1332"/>
      <c r="DCK58" s="1332"/>
      <c r="DCL58" s="1332"/>
      <c r="DCM58" s="1332"/>
      <c r="DCN58" s="1332"/>
      <c r="DCO58" s="1332"/>
      <c r="DCP58" s="1332"/>
      <c r="DCQ58" s="1332"/>
      <c r="DCR58" s="1332"/>
      <c r="DCS58" s="1332"/>
      <c r="DCT58" s="1332"/>
      <c r="DCU58" s="1332"/>
      <c r="DCV58" s="1332"/>
      <c r="DCW58" s="1332"/>
      <c r="DCX58" s="1332"/>
      <c r="DCY58" s="1332"/>
      <c r="DCZ58" s="1332"/>
      <c r="DDA58" s="1332"/>
      <c r="DDB58" s="1332"/>
      <c r="DDC58" s="1332"/>
      <c r="DDD58" s="1332"/>
      <c r="DDE58" s="1332"/>
      <c r="DDF58" s="1332"/>
      <c r="DDG58" s="1332"/>
      <c r="DDH58" s="1332"/>
      <c r="DDI58" s="1332"/>
      <c r="DDJ58" s="1332"/>
      <c r="DDK58" s="1332"/>
      <c r="DDL58" s="1332"/>
      <c r="DDM58" s="1332"/>
      <c r="DDN58" s="1332"/>
      <c r="DDO58" s="1332"/>
      <c r="DDP58" s="1332"/>
      <c r="DDQ58" s="1332"/>
      <c r="DDR58" s="1332"/>
      <c r="DDS58" s="1332"/>
      <c r="DDT58" s="1332"/>
      <c r="DDU58" s="1332"/>
      <c r="DDV58" s="1332"/>
      <c r="DDW58" s="1332"/>
      <c r="DDX58" s="1332"/>
      <c r="DDY58" s="1332"/>
      <c r="DDZ58" s="1332"/>
      <c r="DEA58" s="1332"/>
      <c r="DEB58" s="1332"/>
      <c r="DEC58" s="1332"/>
      <c r="DED58" s="1332"/>
      <c r="DEE58" s="1332"/>
      <c r="DEF58" s="1332"/>
      <c r="DEG58" s="1332"/>
      <c r="DEH58" s="1332"/>
      <c r="DEI58" s="1332"/>
      <c r="DEJ58" s="1332"/>
      <c r="DEK58" s="1332"/>
      <c r="DEL58" s="1332"/>
      <c r="DEM58" s="1332"/>
      <c r="DEN58" s="1332"/>
      <c r="DEO58" s="1332"/>
      <c r="DEP58" s="1332"/>
      <c r="DEQ58" s="1332"/>
      <c r="DER58" s="1332"/>
      <c r="DES58" s="1332"/>
      <c r="DET58" s="1332"/>
      <c r="DEU58" s="1332"/>
      <c r="DEV58" s="1332"/>
      <c r="DEW58" s="1332"/>
      <c r="DEX58" s="1332"/>
      <c r="DEY58" s="1332"/>
      <c r="DEZ58" s="1332"/>
      <c r="DFA58" s="1332"/>
      <c r="DFB58" s="1332"/>
      <c r="DFC58" s="1332"/>
      <c r="DFD58" s="1332"/>
      <c r="DFE58" s="1332"/>
      <c r="DFF58" s="1332"/>
      <c r="DFG58" s="1332"/>
      <c r="DFH58" s="1332"/>
      <c r="DFI58" s="1332"/>
      <c r="DFJ58" s="1332"/>
      <c r="DFK58" s="1332"/>
      <c r="DFL58" s="1332"/>
      <c r="DFM58" s="1332"/>
      <c r="DFN58" s="1332"/>
      <c r="DFO58" s="1332"/>
      <c r="DFP58" s="1332"/>
      <c r="DFQ58" s="1332"/>
      <c r="DFR58" s="1332"/>
      <c r="DFS58" s="1332"/>
      <c r="DFT58" s="1332"/>
      <c r="DFU58" s="1332"/>
      <c r="DFV58" s="1332"/>
      <c r="DFW58" s="1332"/>
      <c r="DFX58" s="1332"/>
      <c r="DFY58" s="1332"/>
      <c r="DFZ58" s="1332"/>
      <c r="DGA58" s="1332"/>
      <c r="DGB58" s="1332"/>
      <c r="DGC58" s="1332"/>
      <c r="DGD58" s="1332"/>
      <c r="DGE58" s="1332"/>
      <c r="DGF58" s="1332"/>
      <c r="DGG58" s="1332"/>
      <c r="DGH58" s="1332"/>
      <c r="DGI58" s="1332"/>
      <c r="DGJ58" s="1332"/>
      <c r="DGK58" s="1332"/>
      <c r="DGL58" s="1332"/>
      <c r="DGM58" s="1332"/>
      <c r="DGN58" s="1332"/>
      <c r="DGO58" s="1332"/>
      <c r="DGP58" s="1332"/>
      <c r="DGQ58" s="1332"/>
      <c r="DGR58" s="1332"/>
      <c r="DGS58" s="1332"/>
      <c r="DGT58" s="1332"/>
      <c r="DGU58" s="1332"/>
      <c r="DGV58" s="1332"/>
      <c r="DGW58" s="1332"/>
      <c r="DGX58" s="1332"/>
      <c r="DGY58" s="1332"/>
      <c r="DGZ58" s="1332"/>
      <c r="DHA58" s="1332"/>
      <c r="DHB58" s="1332"/>
      <c r="DHC58" s="1332"/>
      <c r="DHD58" s="1332"/>
      <c r="DHE58" s="1332"/>
      <c r="DHF58" s="1332"/>
      <c r="DHG58" s="1332"/>
      <c r="DHH58" s="1332"/>
      <c r="DHI58" s="1332"/>
      <c r="DHJ58" s="1332"/>
      <c r="DHK58" s="1332"/>
      <c r="DHL58" s="1332"/>
      <c r="DHM58" s="1332"/>
      <c r="DHN58" s="1332"/>
      <c r="DHO58" s="1332"/>
      <c r="DHP58" s="1332"/>
      <c r="DHQ58" s="1332"/>
      <c r="DHR58" s="1332"/>
      <c r="DHS58" s="1332"/>
      <c r="DHT58" s="1332"/>
      <c r="DHU58" s="1332"/>
      <c r="DHV58" s="1332"/>
      <c r="DHW58" s="1332"/>
      <c r="DHX58" s="1332"/>
      <c r="DHY58" s="1332"/>
      <c r="DHZ58" s="1332"/>
      <c r="DIA58" s="1332"/>
      <c r="DIB58" s="1332"/>
      <c r="DIC58" s="1332"/>
      <c r="DID58" s="1332"/>
      <c r="DIE58" s="1332"/>
      <c r="DIF58" s="1332"/>
      <c r="DIG58" s="1332"/>
      <c r="DIH58" s="1332"/>
      <c r="DII58" s="1332"/>
      <c r="DIJ58" s="1332"/>
      <c r="DIK58" s="1332"/>
      <c r="DIL58" s="1332"/>
      <c r="DIM58" s="1332"/>
      <c r="DIN58" s="1332"/>
      <c r="DIO58" s="1332"/>
      <c r="DIP58" s="1332"/>
      <c r="DIQ58" s="1332"/>
      <c r="DIR58" s="1332"/>
      <c r="DIS58" s="1332"/>
      <c r="DIT58" s="1332"/>
      <c r="DIU58" s="1332"/>
      <c r="DIV58" s="1332"/>
      <c r="DIW58" s="1332"/>
      <c r="DIX58" s="1332"/>
      <c r="DIY58" s="1332"/>
      <c r="DIZ58" s="1332"/>
      <c r="DJA58" s="1332"/>
      <c r="DJB58" s="1332"/>
      <c r="DJC58" s="1332"/>
      <c r="DJD58" s="1332"/>
      <c r="DJE58" s="1332"/>
      <c r="DJF58" s="1332"/>
      <c r="DJG58" s="1332"/>
      <c r="DJH58" s="1332"/>
      <c r="DJI58" s="1332"/>
      <c r="DJJ58" s="1332"/>
      <c r="DJK58" s="1332"/>
      <c r="DJL58" s="1332"/>
      <c r="DJM58" s="1332"/>
      <c r="DJN58" s="1332"/>
      <c r="DJO58" s="1332"/>
      <c r="DJP58" s="1332"/>
      <c r="DJQ58" s="1332"/>
      <c r="DJR58" s="1332"/>
      <c r="DJS58" s="1332"/>
      <c r="DJT58" s="1332"/>
      <c r="DJU58" s="1332"/>
      <c r="DJV58" s="1332"/>
      <c r="DJW58" s="1332"/>
      <c r="DJX58" s="1332"/>
      <c r="DJY58" s="1332"/>
      <c r="DJZ58" s="1332"/>
      <c r="DKA58" s="1332"/>
      <c r="DKB58" s="1332"/>
      <c r="DKC58" s="1332"/>
      <c r="DKD58" s="1332"/>
      <c r="DKE58" s="1332"/>
      <c r="DKF58" s="1332"/>
      <c r="DKG58" s="1332"/>
      <c r="DKH58" s="1332"/>
      <c r="DKI58" s="1332"/>
      <c r="DKJ58" s="1332"/>
      <c r="DKK58" s="1332"/>
      <c r="DKL58" s="1332"/>
      <c r="DKM58" s="1332"/>
      <c r="DKN58" s="1332"/>
      <c r="DKO58" s="1332"/>
      <c r="DKP58" s="1332"/>
      <c r="DKQ58" s="1332"/>
      <c r="DKR58" s="1332"/>
      <c r="DKS58" s="1332"/>
      <c r="DKT58" s="1332"/>
      <c r="DKU58" s="1332"/>
      <c r="DKV58" s="1332"/>
      <c r="DKW58" s="1332"/>
      <c r="DKX58" s="1332"/>
      <c r="DKY58" s="1332"/>
      <c r="DKZ58" s="1332"/>
      <c r="DLA58" s="1332"/>
      <c r="DLB58" s="1332"/>
      <c r="DLC58" s="1332"/>
      <c r="DLD58" s="1332"/>
      <c r="DLE58" s="1332"/>
      <c r="DLF58" s="1332"/>
      <c r="DLG58" s="1332"/>
      <c r="DLH58" s="1332"/>
      <c r="DLI58" s="1332"/>
      <c r="DLJ58" s="1332"/>
      <c r="DLK58" s="1332"/>
      <c r="DLL58" s="1332"/>
      <c r="DLM58" s="1332"/>
      <c r="DLN58" s="1332"/>
      <c r="DLO58" s="1332"/>
      <c r="DLP58" s="1332"/>
      <c r="DLQ58" s="1332"/>
      <c r="DLR58" s="1332"/>
      <c r="DLS58" s="1332"/>
      <c r="DLT58" s="1332"/>
      <c r="DLU58" s="1332"/>
      <c r="DLV58" s="1332"/>
      <c r="DLW58" s="1332"/>
      <c r="DLX58" s="1332"/>
      <c r="DLY58" s="1332"/>
      <c r="DLZ58" s="1332"/>
      <c r="DMA58" s="1332"/>
      <c r="DMB58" s="1332"/>
      <c r="DMC58" s="1332"/>
      <c r="DMD58" s="1332"/>
      <c r="DME58" s="1332"/>
      <c r="DMF58" s="1332"/>
      <c r="DMG58" s="1332"/>
      <c r="DMH58" s="1332"/>
      <c r="DMI58" s="1332"/>
      <c r="DMJ58" s="1332"/>
      <c r="DMK58" s="1332"/>
      <c r="DML58" s="1332"/>
      <c r="DMM58" s="1332"/>
      <c r="DMN58" s="1332"/>
      <c r="DMO58" s="1332"/>
      <c r="DMP58" s="1332"/>
      <c r="DMQ58" s="1332"/>
      <c r="DMR58" s="1332"/>
      <c r="DMS58" s="1332"/>
      <c r="DMT58" s="1332"/>
      <c r="DMU58" s="1332"/>
      <c r="DMV58" s="1332"/>
      <c r="DMW58" s="1332"/>
      <c r="DMX58" s="1332"/>
      <c r="DMY58" s="1332"/>
      <c r="DMZ58" s="1332"/>
      <c r="DNA58" s="1332"/>
      <c r="DNB58" s="1332"/>
      <c r="DNC58" s="1332"/>
      <c r="DND58" s="1332"/>
      <c r="DNE58" s="1332"/>
      <c r="DNF58" s="1332"/>
      <c r="DNG58" s="1332"/>
      <c r="DNH58" s="1332"/>
      <c r="DNI58" s="1332"/>
      <c r="DNJ58" s="1332"/>
      <c r="DNK58" s="1332"/>
      <c r="DNL58" s="1332"/>
      <c r="DNM58" s="1332"/>
      <c r="DNN58" s="1332"/>
      <c r="DNO58" s="1332"/>
      <c r="DNP58" s="1332"/>
      <c r="DNQ58" s="1332"/>
      <c r="DNR58" s="1332"/>
      <c r="DNS58" s="1332"/>
      <c r="DNT58" s="1332"/>
      <c r="DNU58" s="1332"/>
      <c r="DNV58" s="1332"/>
      <c r="DNW58" s="1332"/>
      <c r="DNX58" s="1332"/>
      <c r="DNY58" s="1332"/>
      <c r="DNZ58" s="1332"/>
      <c r="DOA58" s="1332"/>
      <c r="DOB58" s="1332"/>
      <c r="DOC58" s="1332"/>
      <c r="DOD58" s="1332"/>
      <c r="DOE58" s="1332"/>
      <c r="DOF58" s="1332"/>
      <c r="DOG58" s="1332"/>
      <c r="DOH58" s="1332"/>
      <c r="DOI58" s="1332"/>
      <c r="DOJ58" s="1332"/>
      <c r="DOK58" s="1332"/>
      <c r="DOL58" s="1332"/>
      <c r="DOM58" s="1332"/>
      <c r="DON58" s="1332"/>
      <c r="DOO58" s="1332"/>
      <c r="DOP58" s="1332"/>
      <c r="DOQ58" s="1332"/>
      <c r="DOR58" s="1332"/>
      <c r="DOS58" s="1332"/>
      <c r="DOT58" s="1332"/>
      <c r="DOU58" s="1332"/>
      <c r="DOV58" s="1332"/>
      <c r="DOW58" s="1332"/>
      <c r="DOX58" s="1332"/>
      <c r="DOY58" s="1332"/>
      <c r="DOZ58" s="1332"/>
      <c r="DPA58" s="1332"/>
      <c r="DPB58" s="1332"/>
      <c r="DPC58" s="1332"/>
      <c r="DPD58" s="1332"/>
      <c r="DPE58" s="1332"/>
      <c r="DPF58" s="1332"/>
      <c r="DPG58" s="1332"/>
      <c r="DPH58" s="1332"/>
      <c r="DPI58" s="1332"/>
      <c r="DPJ58" s="1332"/>
      <c r="DPK58" s="1332"/>
      <c r="DPL58" s="1332"/>
      <c r="DPM58" s="1332"/>
      <c r="DPN58" s="1332"/>
      <c r="DPO58" s="1332"/>
      <c r="DPP58" s="1332"/>
      <c r="DPQ58" s="1332"/>
      <c r="DPR58" s="1332"/>
      <c r="DPS58" s="1332"/>
      <c r="DPT58" s="1332"/>
      <c r="DPU58" s="1332"/>
      <c r="DPV58" s="1332"/>
      <c r="DPW58" s="1332"/>
      <c r="DPX58" s="1332"/>
      <c r="DPY58" s="1332"/>
      <c r="DPZ58" s="1332"/>
      <c r="DQA58" s="1332"/>
      <c r="DQB58" s="1332"/>
      <c r="DQC58" s="1332"/>
      <c r="DQD58" s="1332"/>
      <c r="DQE58" s="1332"/>
      <c r="DQF58" s="1332"/>
      <c r="DQG58" s="1332"/>
      <c r="DQH58" s="1332"/>
      <c r="DQI58" s="1332"/>
      <c r="DQJ58" s="1332"/>
      <c r="DQK58" s="1332"/>
      <c r="DQL58" s="1332"/>
      <c r="DQM58" s="1332"/>
      <c r="DQN58" s="1332"/>
      <c r="DQO58" s="1332"/>
      <c r="DQP58" s="1332"/>
      <c r="DQQ58" s="1332"/>
      <c r="DQR58" s="1332"/>
      <c r="DQS58" s="1332"/>
      <c r="DQT58" s="1332"/>
      <c r="DQU58" s="1332"/>
      <c r="DQV58" s="1332"/>
      <c r="DQW58" s="1332"/>
      <c r="DQX58" s="1332"/>
      <c r="DQY58" s="1332"/>
      <c r="DQZ58" s="1332"/>
      <c r="DRA58" s="1332"/>
      <c r="DRB58" s="1332"/>
      <c r="DRC58" s="1332"/>
      <c r="DRD58" s="1332"/>
      <c r="DRE58" s="1332"/>
      <c r="DRF58" s="1332"/>
      <c r="DRG58" s="1332"/>
      <c r="DRH58" s="1332"/>
      <c r="DRI58" s="1332"/>
      <c r="DRJ58" s="1332"/>
      <c r="DRK58" s="1332"/>
      <c r="DRL58" s="1332"/>
      <c r="DRM58" s="1332"/>
      <c r="DRN58" s="1332"/>
      <c r="DRO58" s="1332"/>
      <c r="DRP58" s="1332"/>
      <c r="DRQ58" s="1332"/>
      <c r="DRR58" s="1332"/>
      <c r="DRS58" s="1332"/>
      <c r="DRT58" s="1332"/>
      <c r="DRU58" s="1332"/>
      <c r="DRV58" s="1332"/>
      <c r="DRW58" s="1332"/>
      <c r="DRX58" s="1332"/>
      <c r="DRY58" s="1332"/>
      <c r="DRZ58" s="1332"/>
      <c r="DSA58" s="1332"/>
      <c r="DSB58" s="1332"/>
      <c r="DSC58" s="1332"/>
      <c r="DSD58" s="1332"/>
      <c r="DSE58" s="1332"/>
      <c r="DSF58" s="1332"/>
      <c r="DSG58" s="1332"/>
      <c r="DSH58" s="1332"/>
      <c r="DSI58" s="1332"/>
      <c r="DSJ58" s="1332"/>
      <c r="DSK58" s="1332"/>
      <c r="DSL58" s="1332"/>
      <c r="DSM58" s="1332"/>
      <c r="DSN58" s="1332"/>
      <c r="DSO58" s="1332"/>
      <c r="DSP58" s="1332"/>
      <c r="DSQ58" s="1332"/>
      <c r="DSR58" s="1332"/>
      <c r="DSS58" s="1332"/>
      <c r="DST58" s="1332"/>
      <c r="DSU58" s="1332"/>
      <c r="DSV58" s="1332"/>
      <c r="DSW58" s="1332"/>
      <c r="DSX58" s="1332"/>
      <c r="DSY58" s="1332"/>
      <c r="DSZ58" s="1332"/>
      <c r="DTA58" s="1332"/>
      <c r="DTB58" s="1332"/>
      <c r="DTC58" s="1332"/>
      <c r="DTD58" s="1332"/>
      <c r="DTE58" s="1332"/>
      <c r="DTF58" s="1332"/>
      <c r="DTG58" s="1332"/>
      <c r="DTH58" s="1332"/>
      <c r="DTI58" s="1332"/>
      <c r="DTJ58" s="1332"/>
      <c r="DTK58" s="1332"/>
      <c r="DTL58" s="1332"/>
      <c r="DTM58" s="1332"/>
      <c r="DTN58" s="1332"/>
      <c r="DTO58" s="1332"/>
      <c r="DTP58" s="1332"/>
      <c r="DTQ58" s="1332"/>
      <c r="DTR58" s="1332"/>
      <c r="DTS58" s="1332"/>
      <c r="DTT58" s="1332"/>
      <c r="DTU58" s="1332"/>
      <c r="DTV58" s="1332"/>
      <c r="DTW58" s="1332"/>
      <c r="DTX58" s="1332"/>
      <c r="DTY58" s="1332"/>
      <c r="DTZ58" s="1332"/>
      <c r="DUA58" s="1332"/>
      <c r="DUB58" s="1332"/>
      <c r="DUC58" s="1332"/>
      <c r="DUD58" s="1332"/>
      <c r="DUE58" s="1332"/>
      <c r="DUF58" s="1332"/>
      <c r="DUG58" s="1332"/>
      <c r="DUH58" s="1332"/>
      <c r="DUI58" s="1332"/>
      <c r="DUJ58" s="1332"/>
      <c r="DUK58" s="1332"/>
      <c r="DUL58" s="1332"/>
      <c r="DUM58" s="1332"/>
      <c r="DUN58" s="1332"/>
      <c r="DUO58" s="1332"/>
      <c r="DUP58" s="1332"/>
      <c r="DUQ58" s="1332"/>
      <c r="DUR58" s="1332"/>
      <c r="DUS58" s="1332"/>
      <c r="DUT58" s="1332"/>
      <c r="DUU58" s="1332"/>
      <c r="DUV58" s="1332"/>
      <c r="DUW58" s="1332"/>
      <c r="DUX58" s="1332"/>
      <c r="DUY58" s="1332"/>
      <c r="DUZ58" s="1332"/>
      <c r="DVA58" s="1332"/>
      <c r="DVB58" s="1332"/>
      <c r="DVC58" s="1332"/>
      <c r="DVD58" s="1332"/>
      <c r="DVE58" s="1332"/>
      <c r="DVF58" s="1332"/>
      <c r="DVG58" s="1332"/>
      <c r="DVH58" s="1332"/>
      <c r="DVI58" s="1332"/>
      <c r="DVJ58" s="1332"/>
      <c r="DVK58" s="1332"/>
      <c r="DVL58" s="1332"/>
      <c r="DVM58" s="1332"/>
      <c r="DVN58" s="1332"/>
      <c r="DVO58" s="1332"/>
      <c r="DVP58" s="1332"/>
      <c r="DVQ58" s="1332"/>
      <c r="DVR58" s="1332"/>
      <c r="DVS58" s="1332"/>
      <c r="DVT58" s="1332"/>
      <c r="DVU58" s="1332"/>
      <c r="DVV58" s="1332"/>
      <c r="DVW58" s="1332"/>
      <c r="DVX58" s="1332"/>
      <c r="DVY58" s="1332"/>
      <c r="DVZ58" s="1332"/>
      <c r="DWA58" s="1332"/>
      <c r="DWB58" s="1332"/>
      <c r="DWC58" s="1332"/>
      <c r="DWD58" s="1332"/>
      <c r="DWE58" s="1332"/>
      <c r="DWF58" s="1332"/>
      <c r="DWG58" s="1332"/>
      <c r="DWH58" s="1332"/>
      <c r="DWI58" s="1332"/>
      <c r="DWJ58" s="1332"/>
      <c r="DWK58" s="1332"/>
      <c r="DWL58" s="1332"/>
      <c r="DWM58" s="1332"/>
      <c r="DWN58" s="1332"/>
      <c r="DWO58" s="1332"/>
      <c r="DWP58" s="1332"/>
      <c r="DWQ58" s="1332"/>
      <c r="DWR58" s="1332"/>
      <c r="DWS58" s="1332"/>
      <c r="DWT58" s="1332"/>
      <c r="DWU58" s="1332"/>
      <c r="DWV58" s="1332"/>
      <c r="DWW58" s="1332"/>
      <c r="DWX58" s="1332"/>
      <c r="DWY58" s="1332"/>
      <c r="DWZ58" s="1332"/>
      <c r="DXA58" s="1332"/>
      <c r="DXB58" s="1332"/>
      <c r="DXC58" s="1332"/>
      <c r="DXD58" s="1332"/>
      <c r="DXE58" s="1332"/>
      <c r="DXF58" s="1332"/>
      <c r="DXG58" s="1332"/>
      <c r="DXH58" s="1332"/>
      <c r="DXI58" s="1332"/>
      <c r="DXJ58" s="1332"/>
      <c r="DXK58" s="1332"/>
      <c r="DXL58" s="1332"/>
      <c r="DXM58" s="1332"/>
      <c r="DXN58" s="1332"/>
      <c r="DXO58" s="1332"/>
      <c r="DXP58" s="1332"/>
      <c r="DXQ58" s="1332"/>
      <c r="DXR58" s="1332"/>
      <c r="DXS58" s="1332"/>
      <c r="DXT58" s="1332"/>
      <c r="DXU58" s="1332"/>
      <c r="DXV58" s="1332"/>
      <c r="DXW58" s="1332"/>
      <c r="DXX58" s="1332"/>
      <c r="DXY58" s="1332"/>
      <c r="DXZ58" s="1332"/>
      <c r="DYA58" s="1332"/>
      <c r="DYB58" s="1332"/>
      <c r="DYC58" s="1332"/>
      <c r="DYD58" s="1332"/>
      <c r="DYE58" s="1332"/>
      <c r="DYF58" s="1332"/>
      <c r="DYG58" s="1332"/>
      <c r="DYH58" s="1332"/>
      <c r="DYI58" s="1332"/>
      <c r="DYJ58" s="1332"/>
      <c r="DYK58" s="1332"/>
      <c r="DYL58" s="1332"/>
      <c r="DYM58" s="1332"/>
      <c r="DYN58" s="1332"/>
      <c r="DYO58" s="1332"/>
      <c r="DYP58" s="1332"/>
      <c r="DYQ58" s="1332"/>
      <c r="DYR58" s="1332"/>
      <c r="DYS58" s="1332"/>
      <c r="DYT58" s="1332"/>
      <c r="DYU58" s="1332"/>
      <c r="DYV58" s="1332"/>
      <c r="DYW58" s="1332"/>
      <c r="DYX58" s="1332"/>
      <c r="DYY58" s="1332"/>
      <c r="DYZ58" s="1332"/>
      <c r="DZA58" s="1332"/>
      <c r="DZB58" s="1332"/>
      <c r="DZC58" s="1332"/>
      <c r="DZD58" s="1332"/>
      <c r="DZE58" s="1332"/>
      <c r="DZF58" s="1332"/>
      <c r="DZG58" s="1332"/>
      <c r="DZH58" s="1332"/>
      <c r="DZI58" s="1332"/>
      <c r="DZJ58" s="1332"/>
      <c r="DZK58" s="1332"/>
      <c r="DZL58" s="1332"/>
      <c r="DZM58" s="1332"/>
      <c r="DZN58" s="1332"/>
      <c r="DZO58" s="1332"/>
      <c r="DZP58" s="1332"/>
      <c r="DZQ58" s="1332"/>
      <c r="DZR58" s="1332"/>
      <c r="DZS58" s="1332"/>
      <c r="DZT58" s="1332"/>
      <c r="DZU58" s="1332"/>
      <c r="DZV58" s="1332"/>
      <c r="DZW58" s="1332"/>
      <c r="DZX58" s="1332"/>
      <c r="DZY58" s="1332"/>
      <c r="DZZ58" s="1332"/>
      <c r="EAA58" s="1332"/>
      <c r="EAB58" s="1332"/>
      <c r="EAC58" s="1332"/>
      <c r="EAD58" s="1332"/>
      <c r="EAE58" s="1332"/>
      <c r="EAF58" s="1332"/>
      <c r="EAG58" s="1332"/>
      <c r="EAH58" s="1332"/>
      <c r="EAI58" s="1332"/>
      <c r="EAJ58" s="1332"/>
      <c r="EAK58" s="1332"/>
      <c r="EAL58" s="1332"/>
      <c r="EAM58" s="1332"/>
      <c r="EAN58" s="1332"/>
      <c r="EAO58" s="1332"/>
      <c r="EAP58" s="1332"/>
      <c r="EAQ58" s="1332"/>
      <c r="EAR58" s="1332"/>
      <c r="EAS58" s="1332"/>
      <c r="EAT58" s="1332"/>
      <c r="EAU58" s="1332"/>
      <c r="EAV58" s="1332"/>
      <c r="EAW58" s="1332"/>
      <c r="EAX58" s="1332"/>
      <c r="EAY58" s="1332"/>
      <c r="EAZ58" s="1332"/>
      <c r="EBA58" s="1332"/>
      <c r="EBB58" s="1332"/>
      <c r="EBC58" s="1332"/>
      <c r="EBD58" s="1332"/>
      <c r="EBE58" s="1332"/>
      <c r="EBF58" s="1332"/>
      <c r="EBG58" s="1332"/>
      <c r="EBH58" s="1332"/>
      <c r="EBI58" s="1332"/>
      <c r="EBJ58" s="1332"/>
      <c r="EBK58" s="1332"/>
      <c r="EBL58" s="1332"/>
      <c r="EBM58" s="1332"/>
      <c r="EBN58" s="1332"/>
      <c r="EBO58" s="1332"/>
      <c r="EBP58" s="1332"/>
      <c r="EBQ58" s="1332"/>
      <c r="EBR58" s="1332"/>
      <c r="EBS58" s="1332"/>
      <c r="EBT58" s="1332"/>
      <c r="EBU58" s="1332"/>
      <c r="EBV58" s="1332"/>
      <c r="EBW58" s="1332"/>
      <c r="EBX58" s="1332"/>
      <c r="EBY58" s="1332"/>
      <c r="EBZ58" s="1332"/>
      <c r="ECA58" s="1332"/>
      <c r="ECB58" s="1332"/>
      <c r="ECC58" s="1332"/>
      <c r="ECD58" s="1332"/>
      <c r="ECE58" s="1332"/>
      <c r="ECF58" s="1332"/>
      <c r="ECG58" s="1332"/>
      <c r="ECH58" s="1332"/>
      <c r="ECI58" s="1332"/>
      <c r="ECJ58" s="1332"/>
      <c r="ECK58" s="1332"/>
      <c r="ECL58" s="1332"/>
      <c r="ECM58" s="1332"/>
      <c r="ECN58" s="1332"/>
      <c r="ECO58" s="1332"/>
      <c r="ECP58" s="1332"/>
      <c r="ECQ58" s="1332"/>
      <c r="ECR58" s="1332"/>
      <c r="ECS58" s="1332"/>
      <c r="ECT58" s="1332"/>
      <c r="ECU58" s="1332"/>
      <c r="ECV58" s="1332"/>
      <c r="ECW58" s="1332"/>
      <c r="ECX58" s="1332"/>
      <c r="ECY58" s="1332"/>
      <c r="ECZ58" s="1332"/>
      <c r="EDA58" s="1332"/>
      <c r="EDB58" s="1332"/>
      <c r="EDC58" s="1332"/>
      <c r="EDD58" s="1332"/>
      <c r="EDE58" s="1332"/>
      <c r="EDF58" s="1332"/>
      <c r="EDG58" s="1332"/>
      <c r="EDH58" s="1332"/>
      <c r="EDI58" s="1332"/>
      <c r="EDJ58" s="1332"/>
      <c r="EDK58" s="1332"/>
      <c r="EDL58" s="1332"/>
      <c r="EDM58" s="1332"/>
      <c r="EDN58" s="1332"/>
      <c r="EDO58" s="1332"/>
      <c r="EDP58" s="1332"/>
      <c r="EDQ58" s="1332"/>
      <c r="EDR58" s="1332"/>
      <c r="EDS58" s="1332"/>
      <c r="EDT58" s="1332"/>
      <c r="EDU58" s="1332"/>
      <c r="EDV58" s="1332"/>
      <c r="EDW58" s="1332"/>
      <c r="EDX58" s="1332"/>
      <c r="EDY58" s="1332"/>
      <c r="EDZ58" s="1332"/>
      <c r="EEA58" s="1332"/>
      <c r="EEB58" s="1332"/>
      <c r="EEC58" s="1332"/>
      <c r="EED58" s="1332"/>
      <c r="EEE58" s="1332"/>
      <c r="EEF58" s="1332"/>
      <c r="EEG58" s="1332"/>
      <c r="EEH58" s="1332"/>
      <c r="EEI58" s="1332"/>
      <c r="EEJ58" s="1332"/>
      <c r="EEK58" s="1332"/>
      <c r="EEL58" s="1332"/>
      <c r="EEM58" s="1332"/>
      <c r="EEN58" s="1332"/>
      <c r="EEO58" s="1332"/>
      <c r="EEP58" s="1332"/>
      <c r="EEQ58" s="1332"/>
      <c r="EER58" s="1332"/>
      <c r="EES58" s="1332"/>
      <c r="EET58" s="1332"/>
      <c r="EEU58" s="1332"/>
      <c r="EEV58" s="1332"/>
      <c r="EEW58" s="1332"/>
      <c r="EEX58" s="1332"/>
      <c r="EEY58" s="1332"/>
      <c r="EEZ58" s="1332"/>
      <c r="EFA58" s="1332"/>
      <c r="EFB58" s="1332"/>
      <c r="EFC58" s="1332"/>
      <c r="EFD58" s="1332"/>
      <c r="EFE58" s="1332"/>
      <c r="EFF58" s="1332"/>
      <c r="EFG58" s="1332"/>
      <c r="EFH58" s="1332"/>
      <c r="EFI58" s="1332"/>
      <c r="EFJ58" s="1332"/>
      <c r="EFK58" s="1332"/>
      <c r="EFL58" s="1332"/>
      <c r="EFM58" s="1332"/>
      <c r="EFN58" s="1332"/>
      <c r="EFO58" s="1332"/>
      <c r="EFP58" s="1332"/>
      <c r="EFQ58" s="1332"/>
      <c r="EFR58" s="1332"/>
      <c r="EFS58" s="1332"/>
      <c r="EFT58" s="1332"/>
      <c r="EFU58" s="1332"/>
      <c r="EFV58" s="1332"/>
      <c r="EFW58" s="1332"/>
      <c r="EFX58" s="1332"/>
      <c r="EFY58" s="1332"/>
      <c r="EFZ58" s="1332"/>
      <c r="EGA58" s="1332"/>
      <c r="EGB58" s="1332"/>
      <c r="EGC58" s="1332"/>
      <c r="EGD58" s="1332"/>
      <c r="EGE58" s="1332"/>
      <c r="EGF58" s="1332"/>
      <c r="EGG58" s="1332"/>
      <c r="EGH58" s="1332"/>
      <c r="EGI58" s="1332"/>
      <c r="EGJ58" s="1332"/>
      <c r="EGK58" s="1332"/>
      <c r="EGL58" s="1332"/>
      <c r="EGM58" s="1332"/>
      <c r="EGN58" s="1332"/>
      <c r="EGO58" s="1332"/>
      <c r="EGP58" s="1332"/>
      <c r="EGQ58" s="1332"/>
      <c r="EGR58" s="1332"/>
      <c r="EGS58" s="1332"/>
      <c r="EGT58" s="1332"/>
      <c r="EGU58" s="1332"/>
      <c r="EGV58" s="1332"/>
      <c r="EGW58" s="1332"/>
      <c r="EGX58" s="1332"/>
      <c r="EGY58" s="1332"/>
      <c r="EGZ58" s="1332"/>
      <c r="EHA58" s="1332"/>
      <c r="EHB58" s="1332"/>
      <c r="EHC58" s="1332"/>
      <c r="EHD58" s="1332"/>
      <c r="EHE58" s="1332"/>
      <c r="EHF58" s="1332"/>
      <c r="EHG58" s="1332"/>
      <c r="EHH58" s="1332"/>
      <c r="EHI58" s="1332"/>
      <c r="EHJ58" s="1332"/>
      <c r="EHK58" s="1332"/>
      <c r="EHL58" s="1332"/>
      <c r="EHM58" s="1332"/>
      <c r="EHN58" s="1332"/>
      <c r="EHO58" s="1332"/>
      <c r="EHP58" s="1332"/>
      <c r="EHQ58" s="1332"/>
      <c r="EHR58" s="1332"/>
      <c r="EHS58" s="1332"/>
      <c r="EHT58" s="1332"/>
      <c r="EHU58" s="1332"/>
      <c r="EHV58" s="1332"/>
      <c r="EHW58" s="1332"/>
      <c r="EHX58" s="1332"/>
      <c r="EHY58" s="1332"/>
      <c r="EHZ58" s="1332"/>
      <c r="EIA58" s="1332"/>
      <c r="EIB58" s="1332"/>
      <c r="EIC58" s="1332"/>
      <c r="EID58" s="1332"/>
      <c r="EIE58" s="1332"/>
      <c r="EIF58" s="1332"/>
      <c r="EIG58" s="1332"/>
      <c r="EIH58" s="1332"/>
      <c r="EII58" s="1332"/>
      <c r="EIJ58" s="1332"/>
      <c r="EIK58" s="1332"/>
      <c r="EIL58" s="1332"/>
      <c r="EIM58" s="1332"/>
      <c r="EIN58" s="1332"/>
      <c r="EIO58" s="1332"/>
      <c r="EIP58" s="1332"/>
      <c r="EIQ58" s="1332"/>
      <c r="EIR58" s="1332"/>
      <c r="EIS58" s="1332"/>
      <c r="EIT58" s="1332"/>
      <c r="EIU58" s="1332"/>
      <c r="EIV58" s="1332"/>
      <c r="EIW58" s="1332"/>
      <c r="EIX58" s="1332"/>
      <c r="EIY58" s="1332"/>
      <c r="EIZ58" s="1332"/>
      <c r="EJA58" s="1332"/>
      <c r="EJB58" s="1332"/>
      <c r="EJC58" s="1332"/>
      <c r="EJD58" s="1332"/>
      <c r="EJE58" s="1332"/>
      <c r="EJF58" s="1332"/>
      <c r="EJG58" s="1332"/>
      <c r="EJH58" s="1332"/>
      <c r="EJI58" s="1332"/>
      <c r="EJJ58" s="1332"/>
      <c r="EJK58" s="1332"/>
      <c r="EJL58" s="1332"/>
      <c r="EJM58" s="1332"/>
      <c r="EJN58" s="1332"/>
      <c r="EJO58" s="1332"/>
      <c r="EJP58" s="1332"/>
      <c r="EJQ58" s="1332"/>
      <c r="EJR58" s="1332"/>
      <c r="EJS58" s="1332"/>
      <c r="EJT58" s="1332"/>
      <c r="EJU58" s="1332"/>
      <c r="EJV58" s="1332"/>
      <c r="EJW58" s="1332"/>
      <c r="EJX58" s="1332"/>
      <c r="EJY58" s="1332"/>
      <c r="EJZ58" s="1332"/>
      <c r="EKA58" s="1332"/>
      <c r="EKB58" s="1332"/>
      <c r="EKC58" s="1332"/>
      <c r="EKD58" s="1332"/>
      <c r="EKE58" s="1332"/>
      <c r="EKF58" s="1332"/>
      <c r="EKG58" s="1332"/>
      <c r="EKH58" s="1332"/>
      <c r="EKI58" s="1332"/>
      <c r="EKJ58" s="1332"/>
      <c r="EKK58" s="1332"/>
      <c r="EKL58" s="1332"/>
      <c r="EKM58" s="1332"/>
      <c r="EKN58" s="1332"/>
      <c r="EKO58" s="1332"/>
      <c r="EKP58" s="1332"/>
      <c r="EKQ58" s="1332"/>
      <c r="EKR58" s="1332"/>
      <c r="EKS58" s="1332"/>
      <c r="EKT58" s="1332"/>
      <c r="EKU58" s="1332"/>
      <c r="EKV58" s="1332"/>
      <c r="EKW58" s="1332"/>
      <c r="EKX58" s="1332"/>
      <c r="EKY58" s="1332"/>
      <c r="EKZ58" s="1332"/>
      <c r="ELA58" s="1332"/>
      <c r="ELB58" s="1332"/>
      <c r="ELC58" s="1332"/>
      <c r="ELD58" s="1332"/>
      <c r="ELE58" s="1332"/>
      <c r="ELF58" s="1332"/>
      <c r="ELG58" s="1332"/>
      <c r="ELH58" s="1332"/>
      <c r="ELI58" s="1332"/>
      <c r="ELJ58" s="1332"/>
      <c r="ELK58" s="1332"/>
      <c r="ELL58" s="1332"/>
      <c r="ELM58" s="1332"/>
      <c r="ELN58" s="1332"/>
      <c r="ELO58" s="1332"/>
      <c r="ELP58" s="1332"/>
      <c r="ELQ58" s="1332"/>
      <c r="ELR58" s="1332"/>
      <c r="ELS58" s="1332"/>
      <c r="ELT58" s="1332"/>
      <c r="ELU58" s="1332"/>
      <c r="ELV58" s="1332"/>
      <c r="ELW58" s="1332"/>
      <c r="ELX58" s="1332"/>
      <c r="ELY58" s="1332"/>
      <c r="ELZ58" s="1332"/>
      <c r="EMA58" s="1332"/>
      <c r="EMB58" s="1332"/>
      <c r="EMC58" s="1332"/>
      <c r="EMD58" s="1332"/>
      <c r="EME58" s="1332"/>
      <c r="EMF58" s="1332"/>
      <c r="EMG58" s="1332"/>
      <c r="EMH58" s="1332"/>
      <c r="EMI58" s="1332"/>
      <c r="EMJ58" s="1332"/>
      <c r="EMK58" s="1332"/>
      <c r="EML58" s="1332"/>
      <c r="EMM58" s="1332"/>
      <c r="EMN58" s="1332"/>
      <c r="EMO58" s="1332"/>
      <c r="EMP58" s="1332"/>
      <c r="EMQ58" s="1332"/>
      <c r="EMR58" s="1332"/>
      <c r="EMS58" s="1332"/>
      <c r="EMT58" s="1332"/>
      <c r="EMU58" s="1332"/>
      <c r="EMV58" s="1332"/>
      <c r="EMW58" s="1332"/>
      <c r="EMX58" s="1332"/>
      <c r="EMY58" s="1332"/>
      <c r="EMZ58" s="1332"/>
      <c r="ENA58" s="1332"/>
      <c r="ENB58" s="1332"/>
      <c r="ENC58" s="1332"/>
      <c r="END58" s="1332"/>
      <c r="ENE58" s="1332"/>
      <c r="ENF58" s="1332"/>
      <c r="ENG58" s="1332"/>
      <c r="ENH58" s="1332"/>
      <c r="ENI58" s="1332"/>
      <c r="ENJ58" s="1332"/>
      <c r="ENK58" s="1332"/>
      <c r="ENL58" s="1332"/>
      <c r="ENM58" s="1332"/>
      <c r="ENN58" s="1332"/>
      <c r="ENO58" s="1332"/>
      <c r="ENP58" s="1332"/>
      <c r="ENQ58" s="1332"/>
      <c r="ENR58" s="1332"/>
      <c r="ENS58" s="1332"/>
      <c r="ENT58" s="1332"/>
      <c r="ENU58" s="1332"/>
      <c r="ENV58" s="1332"/>
      <c r="ENW58" s="1332"/>
      <c r="ENX58" s="1332"/>
      <c r="ENY58" s="1332"/>
      <c r="ENZ58" s="1332"/>
      <c r="EOA58" s="1332"/>
      <c r="EOB58" s="1332"/>
      <c r="EOC58" s="1332"/>
      <c r="EOD58" s="1332"/>
      <c r="EOE58" s="1332"/>
      <c r="EOF58" s="1332"/>
      <c r="EOG58" s="1332"/>
      <c r="EOH58" s="1332"/>
      <c r="EOI58" s="1332"/>
      <c r="EOJ58" s="1332"/>
      <c r="EOK58" s="1332"/>
      <c r="EOL58" s="1332"/>
      <c r="EOM58" s="1332"/>
      <c r="EON58" s="1332"/>
      <c r="EOO58" s="1332"/>
      <c r="EOP58" s="1332"/>
      <c r="EOQ58" s="1332"/>
      <c r="EOR58" s="1332"/>
      <c r="EOS58" s="1332"/>
      <c r="EOT58" s="1332"/>
      <c r="EOU58" s="1332"/>
      <c r="EOV58" s="1332"/>
      <c r="EOW58" s="1332"/>
      <c r="EOX58" s="1332"/>
      <c r="EOY58" s="1332"/>
      <c r="EOZ58" s="1332"/>
      <c r="EPA58" s="1332"/>
      <c r="EPB58" s="1332"/>
      <c r="EPC58" s="1332"/>
      <c r="EPD58" s="1332"/>
      <c r="EPE58" s="1332"/>
      <c r="EPF58" s="1332"/>
      <c r="EPG58" s="1332"/>
      <c r="EPH58" s="1332"/>
      <c r="EPI58" s="1332"/>
      <c r="EPJ58" s="1332"/>
      <c r="EPK58" s="1332"/>
      <c r="EPL58" s="1332"/>
      <c r="EPM58" s="1332"/>
      <c r="EPN58" s="1332"/>
      <c r="EPO58" s="1332"/>
      <c r="EPP58" s="1332"/>
      <c r="EPQ58" s="1332"/>
      <c r="EPR58" s="1332"/>
      <c r="EPS58" s="1332"/>
      <c r="EPT58" s="1332"/>
      <c r="EPU58" s="1332"/>
      <c r="EPV58" s="1332"/>
      <c r="EPW58" s="1332"/>
      <c r="EPX58" s="1332"/>
      <c r="EPY58" s="1332"/>
      <c r="EPZ58" s="1332"/>
      <c r="EQA58" s="1332"/>
      <c r="EQB58" s="1332"/>
      <c r="EQC58" s="1332"/>
      <c r="EQD58" s="1332"/>
      <c r="EQE58" s="1332"/>
      <c r="EQF58" s="1332"/>
      <c r="EQG58" s="1332"/>
      <c r="EQH58" s="1332"/>
      <c r="EQI58" s="1332"/>
      <c r="EQJ58" s="1332"/>
      <c r="EQK58" s="1332"/>
      <c r="EQL58" s="1332"/>
      <c r="EQM58" s="1332"/>
      <c r="EQN58" s="1332"/>
      <c r="EQO58" s="1332"/>
      <c r="EQP58" s="1332"/>
      <c r="EQQ58" s="1332"/>
      <c r="EQR58" s="1332"/>
      <c r="EQS58" s="1332"/>
      <c r="EQT58" s="1332"/>
      <c r="EQU58" s="1332"/>
      <c r="EQV58" s="1332"/>
      <c r="EQW58" s="1332"/>
      <c r="EQX58" s="1332"/>
      <c r="EQY58" s="1332"/>
      <c r="EQZ58" s="1332"/>
      <c r="ERA58" s="1332"/>
      <c r="ERB58" s="1332"/>
      <c r="ERC58" s="1332"/>
      <c r="ERD58" s="1332"/>
      <c r="ERE58" s="1332"/>
      <c r="ERF58" s="1332"/>
      <c r="ERG58" s="1332"/>
      <c r="ERH58" s="1332"/>
      <c r="ERI58" s="1332"/>
      <c r="ERJ58" s="1332"/>
      <c r="ERK58" s="1332"/>
      <c r="ERL58" s="1332"/>
      <c r="ERM58" s="1332"/>
      <c r="ERN58" s="1332"/>
      <c r="ERO58" s="1332"/>
      <c r="ERP58" s="1332"/>
      <c r="ERQ58" s="1332"/>
      <c r="ERR58" s="1332"/>
      <c r="ERS58" s="1332"/>
      <c r="ERT58" s="1332"/>
      <c r="ERU58" s="1332"/>
      <c r="ERV58" s="1332"/>
      <c r="ERW58" s="1332"/>
      <c r="ERX58" s="1332"/>
      <c r="ERY58" s="1332"/>
      <c r="ERZ58" s="1332"/>
      <c r="ESA58" s="1332"/>
      <c r="ESB58" s="1332"/>
      <c r="ESC58" s="1332"/>
      <c r="ESD58" s="1332"/>
      <c r="ESE58" s="1332"/>
      <c r="ESF58" s="1332"/>
      <c r="ESG58" s="1332"/>
      <c r="ESH58" s="1332"/>
      <c r="ESI58" s="1332"/>
      <c r="ESJ58" s="1332"/>
      <c r="ESK58" s="1332"/>
      <c r="ESL58" s="1332"/>
      <c r="ESM58" s="1332"/>
      <c r="ESN58" s="1332"/>
      <c r="ESO58" s="1332"/>
      <c r="ESP58" s="1332"/>
      <c r="ESQ58" s="1332"/>
      <c r="ESR58" s="1332"/>
      <c r="ESS58" s="1332"/>
      <c r="EST58" s="1332"/>
      <c r="ESU58" s="1332"/>
      <c r="ESV58" s="1332"/>
      <c r="ESW58" s="1332"/>
      <c r="ESX58" s="1332"/>
      <c r="ESY58" s="1332"/>
      <c r="ESZ58" s="1332"/>
      <c r="ETA58" s="1332"/>
      <c r="ETB58" s="1332"/>
      <c r="ETC58" s="1332"/>
      <c r="ETD58" s="1332"/>
      <c r="ETE58" s="1332"/>
      <c r="ETF58" s="1332"/>
      <c r="ETG58" s="1332"/>
      <c r="ETH58" s="1332"/>
      <c r="ETI58" s="1332"/>
      <c r="ETJ58" s="1332"/>
      <c r="ETK58" s="1332"/>
      <c r="ETL58" s="1332"/>
      <c r="ETM58" s="1332"/>
      <c r="ETN58" s="1332"/>
      <c r="ETO58" s="1332"/>
      <c r="ETP58" s="1332"/>
      <c r="ETQ58" s="1332"/>
      <c r="ETR58" s="1332"/>
      <c r="ETS58" s="1332"/>
      <c r="ETT58" s="1332"/>
      <c r="ETU58" s="1332"/>
      <c r="ETV58" s="1332"/>
      <c r="ETW58" s="1332"/>
      <c r="ETX58" s="1332"/>
      <c r="ETY58" s="1332"/>
      <c r="ETZ58" s="1332"/>
      <c r="EUA58" s="1332"/>
      <c r="EUB58" s="1332"/>
      <c r="EUC58" s="1332"/>
      <c r="EUD58" s="1332"/>
      <c r="EUE58" s="1332"/>
      <c r="EUF58" s="1332"/>
      <c r="EUG58" s="1332"/>
      <c r="EUH58" s="1332"/>
      <c r="EUI58" s="1332"/>
      <c r="EUJ58" s="1332"/>
      <c r="EUK58" s="1332"/>
      <c r="EUL58" s="1332"/>
      <c r="EUM58" s="1332"/>
      <c r="EUN58" s="1332"/>
      <c r="EUO58" s="1332"/>
      <c r="EUP58" s="1332"/>
      <c r="EUQ58" s="1332"/>
      <c r="EUR58" s="1332"/>
      <c r="EUS58" s="1332"/>
      <c r="EUT58" s="1332"/>
      <c r="EUU58" s="1332"/>
      <c r="EUV58" s="1332"/>
      <c r="EUW58" s="1332"/>
      <c r="EUX58" s="1332"/>
      <c r="EUY58" s="1332"/>
      <c r="EUZ58" s="1332"/>
      <c r="EVA58" s="1332"/>
      <c r="EVB58" s="1332"/>
      <c r="EVC58" s="1332"/>
      <c r="EVD58" s="1332"/>
      <c r="EVE58" s="1332"/>
      <c r="EVF58" s="1332"/>
      <c r="EVG58" s="1332"/>
      <c r="EVH58" s="1332"/>
      <c r="EVI58" s="1332"/>
      <c r="EVJ58" s="1332"/>
      <c r="EVK58" s="1332"/>
      <c r="EVL58" s="1332"/>
      <c r="EVM58" s="1332"/>
      <c r="EVN58" s="1332"/>
      <c r="EVO58" s="1332"/>
      <c r="EVP58" s="1332"/>
      <c r="EVQ58" s="1332"/>
      <c r="EVR58" s="1332"/>
      <c r="EVS58" s="1332"/>
      <c r="EVT58" s="1332"/>
      <c r="EVU58" s="1332"/>
      <c r="EVV58" s="1332"/>
      <c r="EVW58" s="1332"/>
      <c r="EVX58" s="1332"/>
      <c r="EVY58" s="1332"/>
      <c r="EVZ58" s="1332"/>
      <c r="EWA58" s="1332"/>
      <c r="EWB58" s="1332"/>
      <c r="EWC58" s="1332"/>
      <c r="EWD58" s="1332"/>
      <c r="EWE58" s="1332"/>
      <c r="EWF58" s="1332"/>
      <c r="EWG58" s="1332"/>
      <c r="EWH58" s="1332"/>
      <c r="EWI58" s="1332"/>
      <c r="EWJ58" s="1332"/>
      <c r="EWK58" s="1332"/>
      <c r="EWL58" s="1332"/>
      <c r="EWM58" s="1332"/>
      <c r="EWN58" s="1332"/>
      <c r="EWO58" s="1332"/>
      <c r="EWP58" s="1332"/>
      <c r="EWQ58" s="1332"/>
      <c r="EWR58" s="1332"/>
      <c r="EWS58" s="1332"/>
      <c r="EWT58" s="1332"/>
      <c r="EWU58" s="1332"/>
      <c r="EWV58" s="1332"/>
      <c r="EWW58" s="1332"/>
      <c r="EWX58" s="1332"/>
      <c r="EWY58" s="1332"/>
      <c r="EWZ58" s="1332"/>
      <c r="EXA58" s="1332"/>
      <c r="EXB58" s="1332"/>
      <c r="EXC58" s="1332"/>
      <c r="EXD58" s="1332"/>
      <c r="EXE58" s="1332"/>
      <c r="EXF58" s="1332"/>
      <c r="EXG58" s="1332"/>
      <c r="EXH58" s="1332"/>
      <c r="EXI58" s="1332"/>
      <c r="EXJ58" s="1332"/>
      <c r="EXK58" s="1332"/>
      <c r="EXL58" s="1332"/>
      <c r="EXM58" s="1332"/>
      <c r="EXN58" s="1332"/>
      <c r="EXO58" s="1332"/>
      <c r="EXP58" s="1332"/>
      <c r="EXQ58" s="1332"/>
      <c r="EXR58" s="1332"/>
      <c r="EXS58" s="1332"/>
      <c r="EXT58" s="1332"/>
      <c r="EXU58" s="1332"/>
      <c r="EXV58" s="1332"/>
      <c r="EXW58" s="1332"/>
      <c r="EXX58" s="1332"/>
      <c r="EXY58" s="1332"/>
      <c r="EXZ58" s="1332"/>
      <c r="EYA58" s="1332"/>
      <c r="EYB58" s="1332"/>
      <c r="EYC58" s="1332"/>
      <c r="EYD58" s="1332"/>
      <c r="EYE58" s="1332"/>
      <c r="EYF58" s="1332"/>
      <c r="EYG58" s="1332"/>
      <c r="EYH58" s="1332"/>
      <c r="EYI58" s="1332"/>
      <c r="EYJ58" s="1332"/>
      <c r="EYK58" s="1332"/>
      <c r="EYL58" s="1332"/>
      <c r="EYM58" s="1332"/>
      <c r="EYN58" s="1332"/>
      <c r="EYO58" s="1332"/>
      <c r="EYP58" s="1332"/>
      <c r="EYQ58" s="1332"/>
      <c r="EYR58" s="1332"/>
      <c r="EYS58" s="1332"/>
      <c r="EYT58" s="1332"/>
      <c r="EYU58" s="1332"/>
      <c r="EYV58" s="1332"/>
      <c r="EYW58" s="1332"/>
      <c r="EYX58" s="1332"/>
      <c r="EYY58" s="1332"/>
      <c r="EYZ58" s="1332"/>
      <c r="EZA58" s="1332"/>
      <c r="EZB58" s="1332"/>
      <c r="EZC58" s="1332"/>
      <c r="EZD58" s="1332"/>
      <c r="EZE58" s="1332"/>
      <c r="EZF58" s="1332"/>
      <c r="EZG58" s="1332"/>
      <c r="EZH58" s="1332"/>
      <c r="EZI58" s="1332"/>
      <c r="EZJ58" s="1332"/>
      <c r="EZK58" s="1332"/>
      <c r="EZL58" s="1332"/>
      <c r="EZM58" s="1332"/>
      <c r="EZN58" s="1332"/>
      <c r="EZO58" s="1332"/>
      <c r="EZP58" s="1332"/>
      <c r="EZQ58" s="1332"/>
      <c r="EZR58" s="1332"/>
      <c r="EZS58" s="1332"/>
      <c r="EZT58" s="1332"/>
      <c r="EZU58" s="1332"/>
      <c r="EZV58" s="1332"/>
      <c r="EZW58" s="1332"/>
      <c r="EZX58" s="1332"/>
      <c r="EZY58" s="1332"/>
      <c r="EZZ58" s="1332"/>
      <c r="FAA58" s="1332"/>
      <c r="FAB58" s="1332"/>
      <c r="FAC58" s="1332"/>
      <c r="FAD58" s="1332"/>
      <c r="FAE58" s="1332"/>
      <c r="FAF58" s="1332"/>
      <c r="FAG58" s="1332"/>
      <c r="FAH58" s="1332"/>
      <c r="FAI58" s="1332"/>
      <c r="FAJ58" s="1332"/>
      <c r="FAK58" s="1332"/>
      <c r="FAL58" s="1332"/>
      <c r="FAM58" s="1332"/>
      <c r="FAN58" s="1332"/>
      <c r="FAO58" s="1332"/>
      <c r="FAP58" s="1332"/>
      <c r="FAQ58" s="1332"/>
      <c r="FAR58" s="1332"/>
      <c r="FAS58" s="1332"/>
      <c r="FAT58" s="1332"/>
      <c r="FAU58" s="1332"/>
      <c r="FAV58" s="1332"/>
      <c r="FAW58" s="1332"/>
      <c r="FAX58" s="1332"/>
      <c r="FAY58" s="1332"/>
      <c r="FAZ58" s="1332"/>
      <c r="FBA58" s="1332"/>
      <c r="FBB58" s="1332"/>
      <c r="FBC58" s="1332"/>
      <c r="FBD58" s="1332"/>
      <c r="FBE58" s="1332"/>
      <c r="FBF58" s="1332"/>
      <c r="FBG58" s="1332"/>
      <c r="FBH58" s="1332"/>
      <c r="FBI58" s="1332"/>
      <c r="FBJ58" s="1332"/>
      <c r="FBK58" s="1332"/>
      <c r="FBL58" s="1332"/>
      <c r="FBM58" s="1332"/>
      <c r="FBN58" s="1332"/>
      <c r="FBO58" s="1332"/>
      <c r="FBP58" s="1332"/>
      <c r="FBQ58" s="1332"/>
      <c r="FBR58" s="1332"/>
      <c r="FBS58" s="1332"/>
      <c r="FBT58" s="1332"/>
      <c r="FBU58" s="1332"/>
      <c r="FBV58" s="1332"/>
      <c r="FBW58" s="1332"/>
      <c r="FBX58" s="1332"/>
      <c r="FBY58" s="1332"/>
      <c r="FBZ58" s="1332"/>
      <c r="FCA58" s="1332"/>
      <c r="FCB58" s="1332"/>
      <c r="FCC58" s="1332"/>
      <c r="FCD58" s="1332"/>
      <c r="FCE58" s="1332"/>
      <c r="FCF58" s="1332"/>
      <c r="FCG58" s="1332"/>
      <c r="FCH58" s="1332"/>
      <c r="FCI58" s="1332"/>
      <c r="FCJ58" s="1332"/>
      <c r="FCK58" s="1332"/>
      <c r="FCL58" s="1332"/>
      <c r="FCM58" s="1332"/>
      <c r="FCN58" s="1332"/>
      <c r="FCO58" s="1332"/>
      <c r="FCP58" s="1332"/>
      <c r="FCQ58" s="1332"/>
      <c r="FCR58" s="1332"/>
      <c r="FCS58" s="1332"/>
      <c r="FCT58" s="1332"/>
      <c r="FCU58" s="1332"/>
      <c r="FCV58" s="1332"/>
      <c r="FCW58" s="1332"/>
      <c r="FCX58" s="1332"/>
      <c r="FCY58" s="1332"/>
      <c r="FCZ58" s="1332"/>
      <c r="FDA58" s="1332"/>
      <c r="FDB58" s="1332"/>
      <c r="FDC58" s="1332"/>
      <c r="FDD58" s="1332"/>
      <c r="FDE58" s="1332"/>
      <c r="FDF58" s="1332"/>
      <c r="FDG58" s="1332"/>
      <c r="FDH58" s="1332"/>
      <c r="FDI58" s="1332"/>
      <c r="FDJ58" s="1332"/>
      <c r="FDK58" s="1332"/>
      <c r="FDL58" s="1332"/>
      <c r="FDM58" s="1332"/>
      <c r="FDN58" s="1332"/>
      <c r="FDO58" s="1332"/>
      <c r="FDP58" s="1332"/>
      <c r="FDQ58" s="1332"/>
      <c r="FDR58" s="1332"/>
      <c r="FDS58" s="1332"/>
      <c r="FDT58" s="1332"/>
      <c r="FDU58" s="1332"/>
      <c r="FDV58" s="1332"/>
      <c r="FDW58" s="1332"/>
      <c r="FDX58" s="1332"/>
      <c r="FDY58" s="1332"/>
      <c r="FDZ58" s="1332"/>
      <c r="FEA58" s="1332"/>
      <c r="FEB58" s="1332"/>
      <c r="FEC58" s="1332"/>
      <c r="FED58" s="1332"/>
      <c r="FEE58" s="1332"/>
      <c r="FEF58" s="1332"/>
      <c r="FEG58" s="1332"/>
      <c r="FEH58" s="1332"/>
      <c r="FEI58" s="1332"/>
      <c r="FEJ58" s="1332"/>
      <c r="FEK58" s="1332"/>
      <c r="FEL58" s="1332"/>
      <c r="FEM58" s="1332"/>
      <c r="FEN58" s="1332"/>
      <c r="FEO58" s="1332"/>
      <c r="FEP58" s="1332"/>
      <c r="FEQ58" s="1332"/>
      <c r="FER58" s="1332"/>
      <c r="FES58" s="1332"/>
      <c r="FET58" s="1332"/>
      <c r="FEU58" s="1332"/>
      <c r="FEV58" s="1332"/>
      <c r="FEW58" s="1332"/>
      <c r="FEX58" s="1332"/>
      <c r="FEY58" s="1332"/>
      <c r="FEZ58" s="1332"/>
      <c r="FFA58" s="1332"/>
      <c r="FFB58" s="1332"/>
      <c r="FFC58" s="1332"/>
      <c r="FFD58" s="1332"/>
      <c r="FFE58" s="1332"/>
      <c r="FFF58" s="1332"/>
      <c r="FFG58" s="1332"/>
      <c r="FFH58" s="1332"/>
      <c r="FFI58" s="1332"/>
      <c r="FFJ58" s="1332"/>
      <c r="FFK58" s="1332"/>
      <c r="FFL58" s="1332"/>
      <c r="FFM58" s="1332"/>
      <c r="FFN58" s="1332"/>
      <c r="FFO58" s="1332"/>
      <c r="FFP58" s="1332"/>
      <c r="FFQ58" s="1332"/>
      <c r="FFR58" s="1332"/>
      <c r="FFS58" s="1332"/>
      <c r="FFT58" s="1332"/>
      <c r="FFU58" s="1332"/>
      <c r="FFV58" s="1332"/>
      <c r="FFW58" s="1332"/>
      <c r="FFX58" s="1332"/>
      <c r="FFY58" s="1332"/>
      <c r="FFZ58" s="1332"/>
      <c r="FGA58" s="1332"/>
      <c r="FGB58" s="1332"/>
      <c r="FGC58" s="1332"/>
      <c r="FGD58" s="1332"/>
      <c r="FGE58" s="1332"/>
      <c r="FGF58" s="1332"/>
      <c r="FGG58" s="1332"/>
      <c r="FGH58" s="1332"/>
      <c r="FGI58" s="1332"/>
      <c r="FGJ58" s="1332"/>
      <c r="FGK58" s="1332"/>
      <c r="FGL58" s="1332"/>
      <c r="FGM58" s="1332"/>
      <c r="FGN58" s="1332"/>
      <c r="FGO58" s="1332"/>
      <c r="FGP58" s="1332"/>
      <c r="FGQ58" s="1332"/>
      <c r="FGR58" s="1332"/>
      <c r="FGS58" s="1332"/>
      <c r="FGT58" s="1332"/>
      <c r="FGU58" s="1332"/>
      <c r="FGV58" s="1332"/>
      <c r="FGW58" s="1332"/>
      <c r="FGX58" s="1332"/>
      <c r="FGY58" s="1332"/>
      <c r="FGZ58" s="1332"/>
      <c r="FHA58" s="1332"/>
      <c r="FHB58" s="1332"/>
      <c r="FHC58" s="1332"/>
      <c r="FHD58" s="1332"/>
      <c r="FHE58" s="1332"/>
      <c r="FHF58" s="1332"/>
      <c r="FHG58" s="1332"/>
      <c r="FHH58" s="1332"/>
      <c r="FHI58" s="1332"/>
      <c r="FHJ58" s="1332"/>
      <c r="FHK58" s="1332"/>
      <c r="FHL58" s="1332"/>
      <c r="FHM58" s="1332"/>
      <c r="FHN58" s="1332"/>
      <c r="FHO58" s="1332"/>
      <c r="FHP58" s="1332"/>
      <c r="FHQ58" s="1332"/>
      <c r="FHR58" s="1332"/>
      <c r="FHS58" s="1332"/>
      <c r="FHT58" s="1332"/>
      <c r="FHU58" s="1332"/>
      <c r="FHV58" s="1332"/>
      <c r="FHW58" s="1332"/>
      <c r="FHX58" s="1332"/>
      <c r="FHY58" s="1332"/>
      <c r="FHZ58" s="1332"/>
      <c r="FIA58" s="1332"/>
      <c r="FIB58" s="1332"/>
      <c r="FIC58" s="1332"/>
      <c r="FID58" s="1332"/>
      <c r="FIE58" s="1332"/>
      <c r="FIF58" s="1332"/>
      <c r="FIG58" s="1332"/>
      <c r="FIH58" s="1332"/>
      <c r="FII58" s="1332"/>
      <c r="FIJ58" s="1332"/>
      <c r="FIK58" s="1332"/>
      <c r="FIL58" s="1332"/>
      <c r="FIM58" s="1332"/>
      <c r="FIN58" s="1332"/>
      <c r="FIO58" s="1332"/>
      <c r="FIP58" s="1332"/>
      <c r="FIQ58" s="1332"/>
      <c r="FIR58" s="1332"/>
      <c r="FIS58" s="1332"/>
      <c r="FIT58" s="1332"/>
      <c r="FIU58" s="1332"/>
      <c r="FIV58" s="1332"/>
      <c r="FIW58" s="1332"/>
      <c r="FIX58" s="1332"/>
      <c r="FIY58" s="1332"/>
      <c r="FIZ58" s="1332"/>
      <c r="FJA58" s="1332"/>
      <c r="FJB58" s="1332"/>
      <c r="FJC58" s="1332"/>
      <c r="FJD58" s="1332"/>
      <c r="FJE58" s="1332"/>
      <c r="FJF58" s="1332"/>
      <c r="FJG58" s="1332"/>
      <c r="FJH58" s="1332"/>
      <c r="FJI58" s="1332"/>
      <c r="FJJ58" s="1332"/>
      <c r="FJK58" s="1332"/>
      <c r="FJL58" s="1332"/>
      <c r="FJM58" s="1332"/>
      <c r="FJN58" s="1332"/>
      <c r="FJO58" s="1332"/>
      <c r="FJP58" s="1332"/>
      <c r="FJQ58" s="1332"/>
      <c r="FJR58" s="1332"/>
      <c r="FJS58" s="1332"/>
      <c r="FJT58" s="1332"/>
      <c r="FJU58" s="1332"/>
      <c r="FJV58" s="1332"/>
      <c r="FJW58" s="1332"/>
      <c r="FJX58" s="1332"/>
      <c r="FJY58" s="1332"/>
      <c r="FJZ58" s="1332"/>
      <c r="FKA58" s="1332"/>
      <c r="FKB58" s="1332"/>
      <c r="FKC58" s="1332"/>
      <c r="FKD58" s="1332"/>
      <c r="FKE58" s="1332"/>
      <c r="FKF58" s="1332"/>
      <c r="FKG58" s="1332"/>
      <c r="FKH58" s="1332"/>
      <c r="FKI58" s="1332"/>
      <c r="FKJ58" s="1332"/>
      <c r="FKK58" s="1332"/>
      <c r="FKL58" s="1332"/>
      <c r="FKM58" s="1332"/>
      <c r="FKN58" s="1332"/>
      <c r="FKO58" s="1332"/>
      <c r="FKP58" s="1332"/>
      <c r="FKQ58" s="1332"/>
      <c r="FKR58" s="1332"/>
      <c r="FKS58" s="1332"/>
      <c r="FKT58" s="1332"/>
      <c r="FKU58" s="1332"/>
      <c r="FKV58" s="1332"/>
      <c r="FKW58" s="1332"/>
      <c r="FKX58" s="1332"/>
      <c r="FKY58" s="1332"/>
      <c r="FKZ58" s="1332"/>
      <c r="FLA58" s="1332"/>
      <c r="FLB58" s="1332"/>
      <c r="FLC58" s="1332"/>
      <c r="FLD58" s="1332"/>
      <c r="FLE58" s="1332"/>
      <c r="FLF58" s="1332"/>
      <c r="FLG58" s="1332"/>
      <c r="FLH58" s="1332"/>
      <c r="FLI58" s="1332"/>
      <c r="FLJ58" s="1332"/>
      <c r="FLK58" s="1332"/>
      <c r="FLL58" s="1332"/>
      <c r="FLM58" s="1332"/>
      <c r="FLN58" s="1332"/>
      <c r="FLO58" s="1332"/>
      <c r="FLP58" s="1332"/>
      <c r="FLQ58" s="1332"/>
      <c r="FLR58" s="1332"/>
      <c r="FLS58" s="1332"/>
      <c r="FLT58" s="1332"/>
      <c r="FLU58" s="1332"/>
      <c r="FLV58" s="1332"/>
      <c r="FLW58" s="1332"/>
      <c r="FLX58" s="1332"/>
      <c r="FLY58" s="1332"/>
      <c r="FLZ58" s="1332"/>
      <c r="FMA58" s="1332"/>
      <c r="FMB58" s="1332"/>
      <c r="FMC58" s="1332"/>
      <c r="FMD58" s="1332"/>
      <c r="FME58" s="1332"/>
      <c r="FMF58" s="1332"/>
      <c r="FMG58" s="1332"/>
      <c r="FMH58" s="1332"/>
      <c r="FMI58" s="1332"/>
      <c r="FMJ58" s="1332"/>
      <c r="FMK58" s="1332"/>
      <c r="FML58" s="1332"/>
      <c r="FMM58" s="1332"/>
      <c r="FMN58" s="1332"/>
      <c r="FMO58" s="1332"/>
      <c r="FMP58" s="1332"/>
      <c r="FMQ58" s="1332"/>
      <c r="FMR58" s="1332"/>
      <c r="FMS58" s="1332"/>
      <c r="FMT58" s="1332"/>
      <c r="FMU58" s="1332"/>
      <c r="FMV58" s="1332"/>
      <c r="FMW58" s="1332"/>
      <c r="FMX58" s="1332"/>
      <c r="FMY58" s="1332"/>
      <c r="FMZ58" s="1332"/>
      <c r="FNA58" s="1332"/>
      <c r="FNB58" s="1332"/>
      <c r="FNC58" s="1332"/>
      <c r="FND58" s="1332"/>
      <c r="FNE58" s="1332"/>
      <c r="FNF58" s="1332"/>
    </row>
    <row r="59" spans="1:4426" s="1301" customFormat="1" ht="30">
      <c r="A59" s="1335"/>
      <c r="B59" s="1406">
        <v>1901050</v>
      </c>
      <c r="C59" s="1411" t="s">
        <v>1249</v>
      </c>
      <c r="D59" s="1427">
        <v>-854.06</v>
      </c>
      <c r="E59" s="1405"/>
      <c r="F59" s="1401"/>
      <c r="G59" s="1401">
        <f>+D59</f>
        <v>-854.06</v>
      </c>
      <c r="H59" s="1401"/>
      <c r="I59" s="1401"/>
      <c r="J59" s="1623" t="s">
        <v>1665</v>
      </c>
      <c r="K59" s="1415" t="s">
        <v>1250</v>
      </c>
      <c r="L59" s="1332"/>
      <c r="M59" s="1332"/>
      <c r="N59" s="1332"/>
      <c r="O59" s="1332"/>
      <c r="P59" s="1332"/>
      <c r="Q59" s="1332"/>
      <c r="R59" s="1332"/>
      <c r="S59" s="1332"/>
      <c r="T59" s="1332"/>
      <c r="U59" s="1332"/>
      <c r="V59" s="1332"/>
      <c r="W59" s="1332"/>
      <c r="X59" s="1332"/>
      <c r="Y59" s="1332"/>
      <c r="Z59" s="1332"/>
      <c r="AA59" s="1332"/>
      <c r="AB59" s="1332"/>
      <c r="AC59" s="1332"/>
      <c r="AD59" s="1332"/>
      <c r="AE59" s="1332"/>
      <c r="AF59" s="1332"/>
      <c r="AG59" s="1332"/>
      <c r="AH59" s="1332"/>
      <c r="AI59" s="1332"/>
      <c r="AJ59" s="1332"/>
      <c r="AK59" s="1332"/>
      <c r="AL59" s="1332"/>
      <c r="AM59" s="1332"/>
      <c r="AN59" s="1332"/>
      <c r="AO59" s="1332"/>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c r="HF59" s="1332"/>
      <c r="HG59" s="1332"/>
      <c r="HH59" s="1332"/>
      <c r="HI59" s="1332"/>
      <c r="HJ59" s="1332"/>
      <c r="HK59" s="1332"/>
      <c r="HL59" s="1332"/>
      <c r="HM59" s="1332"/>
      <c r="HN59" s="1332"/>
      <c r="HO59" s="1332"/>
      <c r="HP59" s="1332"/>
      <c r="HQ59" s="1332"/>
      <c r="HR59" s="1332"/>
      <c r="HS59" s="1332"/>
      <c r="HT59" s="1332"/>
      <c r="HU59" s="1332"/>
      <c r="HV59" s="1332"/>
      <c r="HW59" s="1332"/>
      <c r="HX59" s="1332"/>
      <c r="HY59" s="1332"/>
      <c r="HZ59" s="1332"/>
      <c r="IA59" s="1332"/>
      <c r="IB59" s="1332"/>
      <c r="IC59" s="1332"/>
      <c r="ID59" s="1332"/>
      <c r="IE59" s="1332"/>
      <c r="IF59" s="1332"/>
      <c r="IG59" s="1332"/>
      <c r="IH59" s="1332"/>
      <c r="II59" s="1332"/>
      <c r="IJ59" s="1332"/>
      <c r="IK59" s="1332"/>
      <c r="IL59" s="1332"/>
      <c r="IM59" s="1332"/>
      <c r="IN59" s="1332"/>
      <c r="IO59" s="1332"/>
      <c r="IP59" s="1332"/>
      <c r="IQ59" s="1332"/>
      <c r="IR59" s="1332"/>
      <c r="IS59" s="1332"/>
      <c r="IT59" s="1332"/>
      <c r="IU59" s="1332"/>
      <c r="IV59" s="1332"/>
      <c r="IW59" s="1332"/>
      <c r="IX59" s="1332"/>
      <c r="IY59" s="1332"/>
      <c r="IZ59" s="1332"/>
      <c r="JA59" s="1332"/>
      <c r="JB59" s="1332"/>
      <c r="JC59" s="1332"/>
      <c r="JD59" s="1332"/>
      <c r="JE59" s="1332"/>
      <c r="JF59" s="1332"/>
      <c r="JG59" s="1332"/>
      <c r="JH59" s="1332"/>
      <c r="JI59" s="1332"/>
      <c r="JJ59" s="1332"/>
      <c r="JK59" s="1332"/>
      <c r="JL59" s="1332"/>
      <c r="JM59" s="1332"/>
      <c r="JN59" s="1332"/>
      <c r="JO59" s="1332"/>
      <c r="JP59" s="1332"/>
      <c r="JQ59" s="1332"/>
      <c r="JR59" s="1332"/>
      <c r="JS59" s="1332"/>
      <c r="JT59" s="1332"/>
      <c r="JU59" s="1332"/>
      <c r="JV59" s="1332"/>
      <c r="JW59" s="1332"/>
      <c r="JX59" s="1332"/>
      <c r="JY59" s="1332"/>
      <c r="JZ59" s="1332"/>
      <c r="KA59" s="1332"/>
      <c r="KB59" s="1332"/>
      <c r="KC59" s="1332"/>
      <c r="KD59" s="1332"/>
      <c r="KE59" s="1332"/>
      <c r="KF59" s="1332"/>
      <c r="KG59" s="1332"/>
      <c r="KH59" s="1332"/>
      <c r="KI59" s="1332"/>
      <c r="KJ59" s="1332"/>
      <c r="KK59" s="1332"/>
      <c r="KL59" s="1332"/>
      <c r="KM59" s="1332"/>
      <c r="KN59" s="1332"/>
      <c r="KO59" s="1332"/>
      <c r="KP59" s="1332"/>
      <c r="KQ59" s="1332"/>
      <c r="KR59" s="1332"/>
      <c r="KS59" s="1332"/>
      <c r="KT59" s="1332"/>
      <c r="KU59" s="1332"/>
      <c r="KV59" s="1332"/>
      <c r="KW59" s="1332"/>
      <c r="KX59" s="1332"/>
      <c r="KY59" s="1332"/>
      <c r="KZ59" s="1332"/>
      <c r="LA59" s="1332"/>
      <c r="LB59" s="1332"/>
      <c r="LC59" s="1332"/>
      <c r="LD59" s="1332"/>
      <c r="LE59" s="1332"/>
      <c r="LF59" s="1332"/>
      <c r="LG59" s="1332"/>
      <c r="LH59" s="1332"/>
      <c r="LI59" s="1332"/>
      <c r="LJ59" s="1332"/>
      <c r="LK59" s="1332"/>
      <c r="LL59" s="1332"/>
      <c r="LM59" s="1332"/>
      <c r="LN59" s="1332"/>
      <c r="LO59" s="1332"/>
      <c r="LP59" s="1332"/>
      <c r="LQ59" s="1332"/>
      <c r="LR59" s="1332"/>
      <c r="LS59" s="1332"/>
      <c r="LT59" s="1332"/>
      <c r="LU59" s="1332"/>
      <c r="LV59" s="1332"/>
      <c r="LW59" s="1332"/>
      <c r="LX59" s="1332"/>
      <c r="LY59" s="1332"/>
      <c r="LZ59" s="1332"/>
      <c r="MA59" s="1332"/>
      <c r="MB59" s="1332"/>
      <c r="MC59" s="1332"/>
      <c r="MD59" s="1332"/>
      <c r="ME59" s="1332"/>
      <c r="MF59" s="1332"/>
      <c r="MG59" s="1332"/>
      <c r="MH59" s="1332"/>
      <c r="MI59" s="1332"/>
      <c r="MJ59" s="1332"/>
      <c r="MK59" s="1332"/>
      <c r="ML59" s="1332"/>
      <c r="MM59" s="1332"/>
      <c r="MN59" s="1332"/>
      <c r="MO59" s="1332"/>
      <c r="MP59" s="1332"/>
      <c r="MQ59" s="1332"/>
      <c r="MR59" s="1332"/>
      <c r="MS59" s="1332"/>
      <c r="MT59" s="1332"/>
      <c r="MU59" s="1332"/>
      <c r="MV59" s="1332"/>
      <c r="MW59" s="1332"/>
      <c r="MX59" s="1332"/>
      <c r="MY59" s="1332"/>
      <c r="MZ59" s="1332"/>
      <c r="NA59" s="1332"/>
      <c r="NB59" s="1332"/>
      <c r="NC59" s="1332"/>
      <c r="ND59" s="1332"/>
      <c r="NE59" s="1332"/>
      <c r="NF59" s="1332"/>
      <c r="NG59" s="1332"/>
      <c r="NH59" s="1332"/>
      <c r="NI59" s="1332"/>
      <c r="NJ59" s="1332"/>
      <c r="NK59" s="1332"/>
      <c r="NL59" s="1332"/>
      <c r="NM59" s="1332"/>
      <c r="NN59" s="1332"/>
      <c r="NO59" s="1332"/>
      <c r="NP59" s="1332"/>
      <c r="NQ59" s="1332"/>
      <c r="NR59" s="1332"/>
      <c r="NS59" s="1332"/>
      <c r="NT59" s="1332"/>
      <c r="NU59" s="1332"/>
      <c r="NV59" s="1332"/>
      <c r="NW59" s="1332"/>
      <c r="NX59" s="1332"/>
      <c r="NY59" s="1332"/>
      <c r="NZ59" s="1332"/>
      <c r="OA59" s="1332"/>
      <c r="OB59" s="1332"/>
      <c r="OC59" s="1332"/>
      <c r="OD59" s="1332"/>
      <c r="OE59" s="1332"/>
      <c r="OF59" s="1332"/>
      <c r="OG59" s="1332"/>
      <c r="OH59" s="1332"/>
      <c r="OI59" s="1332"/>
      <c r="OJ59" s="1332"/>
      <c r="OK59" s="1332"/>
      <c r="OL59" s="1332"/>
      <c r="OM59" s="1332"/>
      <c r="ON59" s="1332"/>
      <c r="OO59" s="1332"/>
      <c r="OP59" s="1332"/>
      <c r="OQ59" s="1332"/>
      <c r="OR59" s="1332"/>
      <c r="OS59" s="1332"/>
      <c r="OT59" s="1332"/>
      <c r="OU59" s="1332"/>
      <c r="OV59" s="1332"/>
      <c r="OW59" s="1332"/>
      <c r="OX59" s="1332"/>
      <c r="OY59" s="1332"/>
      <c r="OZ59" s="1332"/>
      <c r="PA59" s="1332"/>
      <c r="PB59" s="1332"/>
      <c r="PC59" s="1332"/>
      <c r="PD59" s="1332"/>
      <c r="PE59" s="1332"/>
      <c r="PF59" s="1332"/>
      <c r="PG59" s="1332"/>
      <c r="PH59" s="1332"/>
      <c r="PI59" s="1332"/>
      <c r="PJ59" s="1332"/>
      <c r="PK59" s="1332"/>
      <c r="PL59" s="1332"/>
      <c r="PM59" s="1332"/>
      <c r="PN59" s="1332"/>
      <c r="PO59" s="1332"/>
      <c r="PP59" s="1332"/>
      <c r="PQ59" s="1332"/>
      <c r="PR59" s="1332"/>
      <c r="PS59" s="1332"/>
      <c r="PT59" s="1332"/>
      <c r="PU59" s="1332"/>
      <c r="PV59" s="1332"/>
      <c r="PW59" s="1332"/>
      <c r="PX59" s="1332"/>
      <c r="PY59" s="1332"/>
      <c r="PZ59" s="1332"/>
      <c r="QA59" s="1332"/>
      <c r="QB59" s="1332"/>
      <c r="QC59" s="1332"/>
      <c r="QD59" s="1332"/>
      <c r="QE59" s="1332"/>
      <c r="QF59" s="1332"/>
      <c r="QG59" s="1332"/>
      <c r="QH59" s="1332"/>
      <c r="QI59" s="1332"/>
      <c r="QJ59" s="1332"/>
      <c r="QK59" s="1332"/>
      <c r="QL59" s="1332"/>
      <c r="QM59" s="1332"/>
      <c r="QN59" s="1332"/>
      <c r="QO59" s="1332"/>
      <c r="QP59" s="1332"/>
      <c r="QQ59" s="1332"/>
      <c r="QR59" s="1332"/>
      <c r="QS59" s="1332"/>
      <c r="QT59" s="1332"/>
      <c r="QU59" s="1332"/>
      <c r="QV59" s="1332"/>
      <c r="QW59" s="1332"/>
      <c r="QX59" s="1332"/>
      <c r="QY59" s="1332"/>
      <c r="QZ59" s="1332"/>
      <c r="RA59" s="1332"/>
      <c r="RB59" s="1332"/>
      <c r="RC59" s="1332"/>
      <c r="RD59" s="1332"/>
      <c r="RE59" s="1332"/>
      <c r="RF59" s="1332"/>
      <c r="RG59" s="1332"/>
      <c r="RH59" s="1332"/>
      <c r="RI59" s="1332"/>
      <c r="RJ59" s="1332"/>
      <c r="RK59" s="1332"/>
      <c r="RL59" s="1332"/>
      <c r="RM59" s="1332"/>
      <c r="RN59" s="1332"/>
      <c r="RO59" s="1332"/>
      <c r="RP59" s="1332"/>
      <c r="RQ59" s="1332"/>
      <c r="RR59" s="1332"/>
      <c r="RS59" s="1332"/>
      <c r="RT59" s="1332"/>
      <c r="RU59" s="1332"/>
      <c r="RV59" s="1332"/>
      <c r="RW59" s="1332"/>
      <c r="RX59" s="1332"/>
      <c r="RY59" s="1332"/>
      <c r="RZ59" s="1332"/>
      <c r="SA59" s="1332"/>
      <c r="SB59" s="1332"/>
      <c r="SC59" s="1332"/>
      <c r="SD59" s="1332"/>
      <c r="SE59" s="1332"/>
      <c r="SF59" s="1332"/>
      <c r="SG59" s="1332"/>
      <c r="SH59" s="1332"/>
      <c r="SI59" s="1332"/>
      <c r="SJ59" s="1332"/>
      <c r="SK59" s="1332"/>
      <c r="SL59" s="1332"/>
      <c r="SM59" s="1332"/>
      <c r="SN59" s="1332"/>
      <c r="SO59" s="1332"/>
      <c r="SP59" s="1332"/>
      <c r="SQ59" s="1332"/>
      <c r="SR59" s="1332"/>
      <c r="SS59" s="1332"/>
      <c r="ST59" s="1332"/>
      <c r="SU59" s="1332"/>
      <c r="SV59" s="1332"/>
      <c r="SW59" s="1332"/>
      <c r="SX59" s="1332"/>
      <c r="SY59" s="1332"/>
      <c r="SZ59" s="1332"/>
      <c r="TA59" s="1332"/>
      <c r="TB59" s="1332"/>
      <c r="TC59" s="1332"/>
      <c r="TD59" s="1332"/>
      <c r="TE59" s="1332"/>
      <c r="TF59" s="1332"/>
      <c r="TG59" s="1332"/>
      <c r="TH59" s="1332"/>
      <c r="TI59" s="1332"/>
      <c r="TJ59" s="1332"/>
      <c r="TK59" s="1332"/>
      <c r="TL59" s="1332"/>
      <c r="TM59" s="1332"/>
      <c r="TN59" s="1332"/>
      <c r="TO59" s="1332"/>
      <c r="TP59" s="1332"/>
      <c r="TQ59" s="1332"/>
      <c r="TR59" s="1332"/>
      <c r="TS59" s="1332"/>
      <c r="TT59" s="1332"/>
      <c r="TU59" s="1332"/>
      <c r="TV59" s="1332"/>
      <c r="TW59" s="1332"/>
      <c r="TX59" s="1332"/>
      <c r="TY59" s="1332"/>
      <c r="TZ59" s="1332"/>
      <c r="UA59" s="1332"/>
      <c r="UB59" s="1332"/>
      <c r="UC59" s="1332"/>
      <c r="UD59" s="1332"/>
      <c r="UE59" s="1332"/>
      <c r="UF59" s="1332"/>
      <c r="UG59" s="1332"/>
      <c r="UH59" s="1332"/>
      <c r="UI59" s="1332"/>
      <c r="UJ59" s="1332"/>
      <c r="UK59" s="1332"/>
      <c r="UL59" s="1332"/>
      <c r="UM59" s="1332"/>
      <c r="UN59" s="1332"/>
      <c r="UO59" s="1332"/>
      <c r="UP59" s="1332"/>
      <c r="UQ59" s="1332"/>
      <c r="UR59" s="1332"/>
      <c r="US59" s="1332"/>
      <c r="UT59" s="1332"/>
      <c r="UU59" s="1332"/>
      <c r="UV59" s="1332"/>
      <c r="UW59" s="1332"/>
      <c r="UX59" s="1332"/>
      <c r="UY59" s="1332"/>
      <c r="UZ59" s="1332"/>
      <c r="VA59" s="1332"/>
      <c r="VB59" s="1332"/>
      <c r="VC59" s="1332"/>
      <c r="VD59" s="1332"/>
      <c r="VE59" s="1332"/>
      <c r="VF59" s="1332"/>
      <c r="VG59" s="1332"/>
      <c r="VH59" s="1332"/>
      <c r="VI59" s="1332"/>
      <c r="VJ59" s="1332"/>
      <c r="VK59" s="1332"/>
      <c r="VL59" s="1332"/>
      <c r="VM59" s="1332"/>
      <c r="VN59" s="1332"/>
      <c r="VO59" s="1332"/>
      <c r="VP59" s="1332"/>
      <c r="VQ59" s="1332"/>
      <c r="VR59" s="1332"/>
      <c r="VS59" s="1332"/>
      <c r="VT59" s="1332"/>
      <c r="VU59" s="1332"/>
      <c r="VV59" s="1332"/>
      <c r="VW59" s="1332"/>
      <c r="VX59" s="1332"/>
      <c r="VY59" s="1332"/>
      <c r="VZ59" s="1332"/>
      <c r="WA59" s="1332"/>
      <c r="WB59" s="1332"/>
      <c r="WC59" s="1332"/>
      <c r="WD59" s="1332"/>
      <c r="WE59" s="1332"/>
      <c r="WF59" s="1332"/>
      <c r="WG59" s="1332"/>
      <c r="WH59" s="1332"/>
      <c r="WI59" s="1332"/>
      <c r="WJ59" s="1332"/>
      <c r="WK59" s="1332"/>
      <c r="WL59" s="1332"/>
      <c r="WM59" s="1332"/>
      <c r="WN59" s="1332"/>
      <c r="WO59" s="1332"/>
      <c r="WP59" s="1332"/>
      <c r="WQ59" s="1332"/>
      <c r="WR59" s="1332"/>
      <c r="WS59" s="1332"/>
      <c r="WT59" s="1332"/>
      <c r="WU59" s="1332"/>
      <c r="WV59" s="1332"/>
      <c r="WW59" s="1332"/>
      <c r="WX59" s="1332"/>
      <c r="WY59" s="1332"/>
      <c r="WZ59" s="1332"/>
      <c r="XA59" s="1332"/>
      <c r="XB59" s="1332"/>
      <c r="XC59" s="1332"/>
      <c r="XD59" s="1332"/>
      <c r="XE59" s="1332"/>
      <c r="XF59" s="1332"/>
      <c r="XG59" s="1332"/>
      <c r="XH59" s="1332"/>
      <c r="XI59" s="1332"/>
      <c r="XJ59" s="1332"/>
      <c r="XK59" s="1332"/>
      <c r="XL59" s="1332"/>
      <c r="XM59" s="1332"/>
      <c r="XN59" s="1332"/>
      <c r="XO59" s="1332"/>
      <c r="XP59" s="1332"/>
      <c r="XQ59" s="1332"/>
      <c r="XR59" s="1332"/>
      <c r="XS59" s="1332"/>
      <c r="XT59" s="1332"/>
      <c r="XU59" s="1332"/>
      <c r="XV59" s="1332"/>
      <c r="XW59" s="1332"/>
      <c r="XX59" s="1332"/>
      <c r="XY59" s="1332"/>
      <c r="XZ59" s="1332"/>
      <c r="YA59" s="1332"/>
      <c r="YB59" s="1332"/>
      <c r="YC59" s="1332"/>
      <c r="YD59" s="1332"/>
      <c r="YE59" s="1332"/>
      <c r="YF59" s="1332"/>
      <c r="YG59" s="1332"/>
      <c r="YH59" s="1332"/>
      <c r="YI59" s="1332"/>
      <c r="YJ59" s="1332"/>
      <c r="YK59" s="1332"/>
      <c r="YL59" s="1332"/>
      <c r="YM59" s="1332"/>
      <c r="YN59" s="1332"/>
      <c r="YO59" s="1332"/>
      <c r="YP59" s="1332"/>
      <c r="YQ59" s="1332"/>
      <c r="YR59" s="1332"/>
      <c r="YS59" s="1332"/>
      <c r="YT59" s="1332"/>
      <c r="YU59" s="1332"/>
      <c r="YV59" s="1332"/>
      <c r="YW59" s="1332"/>
      <c r="YX59" s="1332"/>
      <c r="YY59" s="1332"/>
      <c r="YZ59" s="1332"/>
      <c r="ZA59" s="1332"/>
      <c r="ZB59" s="1332"/>
      <c r="ZC59" s="1332"/>
      <c r="ZD59" s="1332"/>
      <c r="ZE59" s="1332"/>
      <c r="ZF59" s="1332"/>
      <c r="ZG59" s="1332"/>
      <c r="ZH59" s="1332"/>
      <c r="ZI59" s="1332"/>
      <c r="ZJ59" s="1332"/>
      <c r="ZK59" s="1332"/>
      <c r="ZL59" s="1332"/>
      <c r="ZM59" s="1332"/>
      <c r="ZN59" s="1332"/>
      <c r="ZO59" s="1332"/>
      <c r="ZP59" s="1332"/>
      <c r="ZQ59" s="1332"/>
      <c r="ZR59" s="1332"/>
      <c r="ZS59" s="1332"/>
      <c r="ZT59" s="1332"/>
      <c r="ZU59" s="1332"/>
      <c r="ZV59" s="1332"/>
      <c r="ZW59" s="1332"/>
      <c r="ZX59" s="1332"/>
      <c r="ZY59" s="1332"/>
      <c r="ZZ59" s="1332"/>
      <c r="AAA59" s="1332"/>
      <c r="AAB59" s="1332"/>
      <c r="AAC59" s="1332"/>
      <c r="AAD59" s="1332"/>
      <c r="AAE59" s="1332"/>
      <c r="AAF59" s="1332"/>
      <c r="AAG59" s="1332"/>
      <c r="AAH59" s="1332"/>
      <c r="AAI59" s="1332"/>
      <c r="AAJ59" s="1332"/>
      <c r="AAK59" s="1332"/>
      <c r="AAL59" s="1332"/>
      <c r="AAM59" s="1332"/>
      <c r="AAN59" s="1332"/>
      <c r="AAO59" s="1332"/>
      <c r="AAP59" s="1332"/>
      <c r="AAQ59" s="1332"/>
      <c r="AAR59" s="1332"/>
      <c r="AAS59" s="1332"/>
      <c r="AAT59" s="1332"/>
      <c r="AAU59" s="1332"/>
      <c r="AAV59" s="1332"/>
      <c r="AAW59" s="1332"/>
      <c r="AAX59" s="1332"/>
      <c r="AAY59" s="1332"/>
      <c r="AAZ59" s="1332"/>
      <c r="ABA59" s="1332"/>
      <c r="ABB59" s="1332"/>
      <c r="ABC59" s="1332"/>
      <c r="ABD59" s="1332"/>
      <c r="ABE59" s="1332"/>
      <c r="ABF59" s="1332"/>
      <c r="ABG59" s="1332"/>
      <c r="ABH59" s="1332"/>
      <c r="ABI59" s="1332"/>
      <c r="ABJ59" s="1332"/>
      <c r="ABK59" s="1332"/>
      <c r="ABL59" s="1332"/>
      <c r="ABM59" s="1332"/>
      <c r="ABN59" s="1332"/>
      <c r="ABO59" s="1332"/>
      <c r="ABP59" s="1332"/>
      <c r="ABQ59" s="1332"/>
      <c r="ABR59" s="1332"/>
      <c r="ABS59" s="1332"/>
      <c r="ABT59" s="1332"/>
      <c r="ABU59" s="1332"/>
      <c r="ABV59" s="1332"/>
      <c r="ABW59" s="1332"/>
      <c r="ABX59" s="1332"/>
      <c r="ABY59" s="1332"/>
      <c r="ABZ59" s="1332"/>
      <c r="ACA59" s="1332"/>
      <c r="ACB59" s="1332"/>
      <c r="ACC59" s="1332"/>
      <c r="ACD59" s="1332"/>
      <c r="ACE59" s="1332"/>
      <c r="ACF59" s="1332"/>
      <c r="ACG59" s="1332"/>
      <c r="ACH59" s="1332"/>
      <c r="ACI59" s="1332"/>
      <c r="ACJ59" s="1332"/>
      <c r="ACK59" s="1332"/>
      <c r="ACL59" s="1332"/>
      <c r="ACM59" s="1332"/>
      <c r="ACN59" s="1332"/>
      <c r="ACO59" s="1332"/>
      <c r="ACP59" s="1332"/>
      <c r="ACQ59" s="1332"/>
      <c r="ACR59" s="1332"/>
      <c r="ACS59" s="1332"/>
      <c r="ACT59" s="1332"/>
      <c r="ACU59" s="1332"/>
      <c r="ACV59" s="1332"/>
      <c r="ACW59" s="1332"/>
      <c r="ACX59" s="1332"/>
      <c r="ACY59" s="1332"/>
      <c r="ACZ59" s="1332"/>
      <c r="ADA59" s="1332"/>
      <c r="ADB59" s="1332"/>
      <c r="ADC59" s="1332"/>
      <c r="ADD59" s="1332"/>
      <c r="ADE59" s="1332"/>
      <c r="ADF59" s="1332"/>
      <c r="ADG59" s="1332"/>
      <c r="ADH59" s="1332"/>
      <c r="ADI59" s="1332"/>
      <c r="ADJ59" s="1332"/>
      <c r="ADK59" s="1332"/>
      <c r="ADL59" s="1332"/>
      <c r="ADM59" s="1332"/>
      <c r="ADN59" s="1332"/>
      <c r="ADO59" s="1332"/>
      <c r="ADP59" s="1332"/>
      <c r="ADQ59" s="1332"/>
      <c r="ADR59" s="1332"/>
      <c r="ADS59" s="1332"/>
      <c r="ADT59" s="1332"/>
      <c r="ADU59" s="1332"/>
      <c r="ADV59" s="1332"/>
      <c r="ADW59" s="1332"/>
      <c r="ADX59" s="1332"/>
      <c r="ADY59" s="1332"/>
      <c r="ADZ59" s="1332"/>
      <c r="AEA59" s="1332"/>
      <c r="AEB59" s="1332"/>
      <c r="AEC59" s="1332"/>
      <c r="AED59" s="1332"/>
      <c r="AEE59" s="1332"/>
      <c r="AEF59" s="1332"/>
      <c r="AEG59" s="1332"/>
      <c r="AEH59" s="1332"/>
      <c r="AEI59" s="1332"/>
      <c r="AEJ59" s="1332"/>
      <c r="AEK59" s="1332"/>
      <c r="AEL59" s="1332"/>
      <c r="AEM59" s="1332"/>
      <c r="AEN59" s="1332"/>
      <c r="AEO59" s="1332"/>
      <c r="AEP59" s="1332"/>
      <c r="AEQ59" s="1332"/>
      <c r="AER59" s="1332"/>
      <c r="AES59" s="1332"/>
      <c r="AET59" s="1332"/>
      <c r="AEU59" s="1332"/>
      <c r="AEV59" s="1332"/>
      <c r="AEW59" s="1332"/>
      <c r="AEX59" s="1332"/>
      <c r="AEY59" s="1332"/>
      <c r="AEZ59" s="1332"/>
      <c r="AFA59" s="1332"/>
      <c r="AFB59" s="1332"/>
      <c r="AFC59" s="1332"/>
      <c r="AFD59" s="1332"/>
      <c r="AFE59" s="1332"/>
      <c r="AFF59" s="1332"/>
      <c r="AFG59" s="1332"/>
      <c r="AFH59" s="1332"/>
      <c r="AFI59" s="1332"/>
      <c r="AFJ59" s="1332"/>
      <c r="AFK59" s="1332"/>
      <c r="AFL59" s="1332"/>
      <c r="AFM59" s="1332"/>
      <c r="AFN59" s="1332"/>
      <c r="AFO59" s="1332"/>
      <c r="AFP59" s="1332"/>
      <c r="AFQ59" s="1332"/>
      <c r="AFR59" s="1332"/>
      <c r="AFS59" s="1332"/>
      <c r="AFT59" s="1332"/>
      <c r="AFU59" s="1332"/>
      <c r="AFV59" s="1332"/>
      <c r="AFW59" s="1332"/>
      <c r="AFX59" s="1332"/>
      <c r="AFY59" s="1332"/>
      <c r="AFZ59" s="1332"/>
      <c r="AGA59" s="1332"/>
      <c r="AGB59" s="1332"/>
      <c r="AGC59" s="1332"/>
      <c r="AGD59" s="1332"/>
      <c r="AGE59" s="1332"/>
      <c r="AGF59" s="1332"/>
      <c r="AGG59" s="1332"/>
      <c r="AGH59" s="1332"/>
      <c r="AGI59" s="1332"/>
      <c r="AGJ59" s="1332"/>
      <c r="AGK59" s="1332"/>
      <c r="AGL59" s="1332"/>
      <c r="AGM59" s="1332"/>
      <c r="AGN59" s="1332"/>
      <c r="AGO59" s="1332"/>
      <c r="AGP59" s="1332"/>
      <c r="AGQ59" s="1332"/>
      <c r="AGR59" s="1332"/>
      <c r="AGS59" s="1332"/>
      <c r="AGT59" s="1332"/>
      <c r="AGU59" s="1332"/>
      <c r="AGV59" s="1332"/>
      <c r="AGW59" s="1332"/>
      <c r="AGX59" s="1332"/>
      <c r="AGY59" s="1332"/>
      <c r="AGZ59" s="1332"/>
      <c r="AHA59" s="1332"/>
      <c r="AHB59" s="1332"/>
      <c r="AHC59" s="1332"/>
      <c r="AHD59" s="1332"/>
      <c r="AHE59" s="1332"/>
      <c r="AHF59" s="1332"/>
      <c r="AHG59" s="1332"/>
      <c r="AHH59" s="1332"/>
      <c r="AHI59" s="1332"/>
      <c r="AHJ59" s="1332"/>
      <c r="AHK59" s="1332"/>
      <c r="AHL59" s="1332"/>
      <c r="AHM59" s="1332"/>
      <c r="AHN59" s="1332"/>
      <c r="AHO59" s="1332"/>
      <c r="AHP59" s="1332"/>
      <c r="AHQ59" s="1332"/>
      <c r="AHR59" s="1332"/>
      <c r="AHS59" s="1332"/>
      <c r="AHT59" s="1332"/>
      <c r="AHU59" s="1332"/>
      <c r="AHV59" s="1332"/>
      <c r="AHW59" s="1332"/>
      <c r="AHX59" s="1332"/>
      <c r="AHY59" s="1332"/>
      <c r="AHZ59" s="1332"/>
      <c r="AIA59" s="1332"/>
      <c r="AIB59" s="1332"/>
      <c r="AIC59" s="1332"/>
      <c r="AID59" s="1332"/>
      <c r="AIE59" s="1332"/>
      <c r="AIF59" s="1332"/>
      <c r="AIG59" s="1332"/>
      <c r="AIH59" s="1332"/>
      <c r="AII59" s="1332"/>
      <c r="AIJ59" s="1332"/>
      <c r="AIK59" s="1332"/>
      <c r="AIL59" s="1332"/>
      <c r="AIM59" s="1332"/>
      <c r="AIN59" s="1332"/>
      <c r="AIO59" s="1332"/>
      <c r="AIP59" s="1332"/>
      <c r="AIQ59" s="1332"/>
      <c r="AIR59" s="1332"/>
      <c r="AIS59" s="1332"/>
      <c r="AIT59" s="1332"/>
      <c r="AIU59" s="1332"/>
      <c r="AIV59" s="1332"/>
      <c r="AIW59" s="1332"/>
      <c r="AIX59" s="1332"/>
      <c r="AIY59" s="1332"/>
      <c r="AIZ59" s="1332"/>
      <c r="AJA59" s="1332"/>
      <c r="AJB59" s="1332"/>
      <c r="AJC59" s="1332"/>
      <c r="AJD59" s="1332"/>
      <c r="AJE59" s="1332"/>
      <c r="AJF59" s="1332"/>
      <c r="AJG59" s="1332"/>
      <c r="AJH59" s="1332"/>
      <c r="AJI59" s="1332"/>
      <c r="AJJ59" s="1332"/>
      <c r="AJK59" s="1332"/>
      <c r="AJL59" s="1332"/>
      <c r="AJM59" s="1332"/>
      <c r="AJN59" s="1332"/>
      <c r="AJO59" s="1332"/>
      <c r="AJP59" s="1332"/>
      <c r="AJQ59" s="1332"/>
      <c r="AJR59" s="1332"/>
      <c r="AJS59" s="1332"/>
      <c r="AJT59" s="1332"/>
      <c r="AJU59" s="1332"/>
      <c r="AJV59" s="1332"/>
      <c r="AJW59" s="1332"/>
      <c r="AJX59" s="1332"/>
      <c r="AJY59" s="1332"/>
      <c r="AJZ59" s="1332"/>
      <c r="AKA59" s="1332"/>
      <c r="AKB59" s="1332"/>
      <c r="AKC59" s="1332"/>
      <c r="AKD59" s="1332"/>
      <c r="AKE59" s="1332"/>
      <c r="AKF59" s="1332"/>
      <c r="AKG59" s="1332"/>
      <c r="AKH59" s="1332"/>
      <c r="AKI59" s="1332"/>
      <c r="AKJ59" s="1332"/>
      <c r="AKK59" s="1332"/>
      <c r="AKL59" s="1332"/>
      <c r="AKM59" s="1332"/>
      <c r="AKN59" s="1332"/>
      <c r="AKO59" s="1332"/>
      <c r="AKP59" s="1332"/>
      <c r="AKQ59" s="1332"/>
      <c r="AKR59" s="1332"/>
      <c r="AKS59" s="1332"/>
      <c r="AKT59" s="1332"/>
      <c r="AKU59" s="1332"/>
      <c r="AKV59" s="1332"/>
      <c r="AKW59" s="1332"/>
      <c r="AKX59" s="1332"/>
      <c r="AKY59" s="1332"/>
      <c r="AKZ59" s="1332"/>
      <c r="ALA59" s="1332"/>
      <c r="ALB59" s="1332"/>
      <c r="ALC59" s="1332"/>
      <c r="ALD59" s="1332"/>
      <c r="ALE59" s="1332"/>
      <c r="ALF59" s="1332"/>
      <c r="ALG59" s="1332"/>
      <c r="ALH59" s="1332"/>
      <c r="ALI59" s="1332"/>
      <c r="ALJ59" s="1332"/>
      <c r="ALK59" s="1332"/>
      <c r="ALL59" s="1332"/>
      <c r="ALM59" s="1332"/>
      <c r="ALN59" s="1332"/>
      <c r="ALO59" s="1332"/>
      <c r="ALP59" s="1332"/>
      <c r="ALQ59" s="1332"/>
      <c r="ALR59" s="1332"/>
      <c r="ALS59" s="1332"/>
      <c r="ALT59" s="1332"/>
      <c r="ALU59" s="1332"/>
      <c r="ALV59" s="1332"/>
      <c r="ALW59" s="1332"/>
      <c r="ALX59" s="1332"/>
      <c r="ALY59" s="1332"/>
      <c r="ALZ59" s="1332"/>
      <c r="AMA59" s="1332"/>
      <c r="AMB59" s="1332"/>
      <c r="AMC59" s="1332"/>
      <c r="AMD59" s="1332"/>
      <c r="AME59" s="1332"/>
      <c r="AMF59" s="1332"/>
      <c r="AMG59" s="1332"/>
      <c r="AMH59" s="1332"/>
      <c r="AMI59" s="1332"/>
      <c r="AMJ59" s="1332"/>
      <c r="AMK59" s="1332"/>
      <c r="AML59" s="1332"/>
      <c r="AMM59" s="1332"/>
      <c r="AMN59" s="1332"/>
      <c r="AMO59" s="1332"/>
      <c r="AMP59" s="1332"/>
      <c r="AMQ59" s="1332"/>
      <c r="AMR59" s="1332"/>
      <c r="AMS59" s="1332"/>
      <c r="AMT59" s="1332"/>
      <c r="AMU59" s="1332"/>
      <c r="AMV59" s="1332"/>
      <c r="AMW59" s="1332"/>
      <c r="AMX59" s="1332"/>
      <c r="AMY59" s="1332"/>
      <c r="AMZ59" s="1332"/>
      <c r="ANA59" s="1332"/>
      <c r="ANB59" s="1332"/>
      <c r="ANC59" s="1332"/>
      <c r="AND59" s="1332"/>
      <c r="ANE59" s="1332"/>
      <c r="ANF59" s="1332"/>
      <c r="ANG59" s="1332"/>
      <c r="ANH59" s="1332"/>
      <c r="ANI59" s="1332"/>
      <c r="ANJ59" s="1332"/>
      <c r="ANK59" s="1332"/>
      <c r="ANL59" s="1332"/>
      <c r="ANM59" s="1332"/>
      <c r="ANN59" s="1332"/>
      <c r="ANO59" s="1332"/>
      <c r="ANP59" s="1332"/>
      <c r="ANQ59" s="1332"/>
      <c r="ANR59" s="1332"/>
      <c r="ANS59" s="1332"/>
      <c r="ANT59" s="1332"/>
      <c r="ANU59" s="1332"/>
      <c r="ANV59" s="1332"/>
      <c r="ANW59" s="1332"/>
      <c r="ANX59" s="1332"/>
      <c r="ANY59" s="1332"/>
      <c r="ANZ59" s="1332"/>
      <c r="AOA59" s="1332"/>
      <c r="AOB59" s="1332"/>
      <c r="AOC59" s="1332"/>
      <c r="AOD59" s="1332"/>
      <c r="AOE59" s="1332"/>
      <c r="AOF59" s="1332"/>
      <c r="AOG59" s="1332"/>
      <c r="AOH59" s="1332"/>
      <c r="AOI59" s="1332"/>
      <c r="AOJ59" s="1332"/>
      <c r="AOK59" s="1332"/>
      <c r="AOL59" s="1332"/>
      <c r="AOM59" s="1332"/>
      <c r="AON59" s="1332"/>
      <c r="AOO59" s="1332"/>
      <c r="AOP59" s="1332"/>
      <c r="AOQ59" s="1332"/>
      <c r="AOR59" s="1332"/>
      <c r="AOS59" s="1332"/>
      <c r="AOT59" s="1332"/>
      <c r="AOU59" s="1332"/>
      <c r="AOV59" s="1332"/>
      <c r="AOW59" s="1332"/>
      <c r="AOX59" s="1332"/>
      <c r="AOY59" s="1332"/>
      <c r="AOZ59" s="1332"/>
      <c r="APA59" s="1332"/>
      <c r="APB59" s="1332"/>
      <c r="APC59" s="1332"/>
      <c r="APD59" s="1332"/>
      <c r="APE59" s="1332"/>
      <c r="APF59" s="1332"/>
      <c r="APG59" s="1332"/>
      <c r="APH59" s="1332"/>
      <c r="API59" s="1332"/>
      <c r="APJ59" s="1332"/>
      <c r="APK59" s="1332"/>
      <c r="APL59" s="1332"/>
      <c r="APM59" s="1332"/>
      <c r="APN59" s="1332"/>
      <c r="APO59" s="1332"/>
      <c r="APP59" s="1332"/>
      <c r="APQ59" s="1332"/>
      <c r="APR59" s="1332"/>
      <c r="APS59" s="1332"/>
      <c r="APT59" s="1332"/>
      <c r="APU59" s="1332"/>
      <c r="APV59" s="1332"/>
      <c r="APW59" s="1332"/>
      <c r="APX59" s="1332"/>
      <c r="APY59" s="1332"/>
      <c r="APZ59" s="1332"/>
      <c r="AQA59" s="1332"/>
      <c r="AQB59" s="1332"/>
      <c r="AQC59" s="1332"/>
      <c r="AQD59" s="1332"/>
      <c r="AQE59" s="1332"/>
      <c r="AQF59" s="1332"/>
      <c r="AQG59" s="1332"/>
      <c r="AQH59" s="1332"/>
      <c r="AQI59" s="1332"/>
      <c r="AQJ59" s="1332"/>
      <c r="AQK59" s="1332"/>
      <c r="AQL59" s="1332"/>
      <c r="AQM59" s="1332"/>
      <c r="AQN59" s="1332"/>
      <c r="AQO59" s="1332"/>
      <c r="AQP59" s="1332"/>
      <c r="AQQ59" s="1332"/>
      <c r="AQR59" s="1332"/>
      <c r="AQS59" s="1332"/>
      <c r="AQT59" s="1332"/>
      <c r="AQU59" s="1332"/>
      <c r="AQV59" s="1332"/>
      <c r="AQW59" s="1332"/>
      <c r="AQX59" s="1332"/>
      <c r="AQY59" s="1332"/>
      <c r="AQZ59" s="1332"/>
      <c r="ARA59" s="1332"/>
      <c r="ARB59" s="1332"/>
      <c r="ARC59" s="1332"/>
      <c r="ARD59" s="1332"/>
      <c r="ARE59" s="1332"/>
      <c r="ARF59" s="1332"/>
      <c r="ARG59" s="1332"/>
      <c r="ARH59" s="1332"/>
      <c r="ARI59" s="1332"/>
      <c r="ARJ59" s="1332"/>
      <c r="ARK59" s="1332"/>
      <c r="ARL59" s="1332"/>
      <c r="ARM59" s="1332"/>
      <c r="ARN59" s="1332"/>
      <c r="ARO59" s="1332"/>
      <c r="ARP59" s="1332"/>
      <c r="ARQ59" s="1332"/>
      <c r="ARR59" s="1332"/>
      <c r="ARS59" s="1332"/>
      <c r="ART59" s="1332"/>
      <c r="ARU59" s="1332"/>
      <c r="ARV59" s="1332"/>
      <c r="ARW59" s="1332"/>
      <c r="ARX59" s="1332"/>
      <c r="ARY59" s="1332"/>
      <c r="ARZ59" s="1332"/>
      <c r="ASA59" s="1332"/>
      <c r="ASB59" s="1332"/>
      <c r="ASC59" s="1332"/>
      <c r="ASD59" s="1332"/>
      <c r="ASE59" s="1332"/>
      <c r="ASF59" s="1332"/>
      <c r="ASG59" s="1332"/>
      <c r="ASH59" s="1332"/>
      <c r="ASI59" s="1332"/>
      <c r="ASJ59" s="1332"/>
      <c r="ASK59" s="1332"/>
      <c r="ASL59" s="1332"/>
      <c r="ASM59" s="1332"/>
      <c r="ASN59" s="1332"/>
      <c r="ASO59" s="1332"/>
      <c r="ASP59" s="1332"/>
      <c r="ASQ59" s="1332"/>
      <c r="ASR59" s="1332"/>
      <c r="ASS59" s="1332"/>
      <c r="AST59" s="1332"/>
      <c r="ASU59" s="1332"/>
      <c r="ASV59" s="1332"/>
      <c r="ASW59" s="1332"/>
      <c r="ASX59" s="1332"/>
      <c r="ASY59" s="1332"/>
      <c r="ASZ59" s="1332"/>
      <c r="ATA59" s="1332"/>
      <c r="ATB59" s="1332"/>
      <c r="ATC59" s="1332"/>
      <c r="ATD59" s="1332"/>
      <c r="ATE59" s="1332"/>
      <c r="ATF59" s="1332"/>
      <c r="ATG59" s="1332"/>
      <c r="ATH59" s="1332"/>
      <c r="ATI59" s="1332"/>
      <c r="ATJ59" s="1332"/>
      <c r="ATK59" s="1332"/>
      <c r="ATL59" s="1332"/>
      <c r="ATM59" s="1332"/>
      <c r="ATN59" s="1332"/>
      <c r="ATO59" s="1332"/>
      <c r="ATP59" s="1332"/>
      <c r="ATQ59" s="1332"/>
      <c r="ATR59" s="1332"/>
      <c r="ATS59" s="1332"/>
      <c r="ATT59" s="1332"/>
      <c r="ATU59" s="1332"/>
      <c r="ATV59" s="1332"/>
      <c r="ATW59" s="1332"/>
      <c r="ATX59" s="1332"/>
      <c r="ATY59" s="1332"/>
      <c r="ATZ59" s="1332"/>
      <c r="AUA59" s="1332"/>
      <c r="AUB59" s="1332"/>
      <c r="AUC59" s="1332"/>
      <c r="AUD59" s="1332"/>
      <c r="AUE59" s="1332"/>
      <c r="AUF59" s="1332"/>
      <c r="AUG59" s="1332"/>
      <c r="AUH59" s="1332"/>
      <c r="AUI59" s="1332"/>
      <c r="AUJ59" s="1332"/>
      <c r="AUK59" s="1332"/>
      <c r="AUL59" s="1332"/>
      <c r="AUM59" s="1332"/>
      <c r="AUN59" s="1332"/>
      <c r="AUO59" s="1332"/>
      <c r="AUP59" s="1332"/>
      <c r="AUQ59" s="1332"/>
      <c r="AUR59" s="1332"/>
      <c r="AUS59" s="1332"/>
      <c r="AUT59" s="1332"/>
      <c r="AUU59" s="1332"/>
      <c r="AUV59" s="1332"/>
      <c r="AUW59" s="1332"/>
      <c r="AUX59" s="1332"/>
      <c r="AUY59" s="1332"/>
      <c r="AUZ59" s="1332"/>
      <c r="AVA59" s="1332"/>
      <c r="AVB59" s="1332"/>
      <c r="AVC59" s="1332"/>
      <c r="AVD59" s="1332"/>
      <c r="AVE59" s="1332"/>
      <c r="AVF59" s="1332"/>
      <c r="AVG59" s="1332"/>
      <c r="AVH59" s="1332"/>
      <c r="AVI59" s="1332"/>
      <c r="AVJ59" s="1332"/>
      <c r="AVK59" s="1332"/>
      <c r="AVL59" s="1332"/>
      <c r="AVM59" s="1332"/>
      <c r="AVN59" s="1332"/>
      <c r="AVO59" s="1332"/>
      <c r="AVP59" s="1332"/>
      <c r="AVQ59" s="1332"/>
      <c r="AVR59" s="1332"/>
      <c r="AVS59" s="1332"/>
      <c r="AVT59" s="1332"/>
      <c r="AVU59" s="1332"/>
      <c r="AVV59" s="1332"/>
      <c r="AVW59" s="1332"/>
      <c r="AVX59" s="1332"/>
      <c r="AVY59" s="1332"/>
      <c r="AVZ59" s="1332"/>
      <c r="AWA59" s="1332"/>
      <c r="AWB59" s="1332"/>
      <c r="AWC59" s="1332"/>
      <c r="AWD59" s="1332"/>
      <c r="AWE59" s="1332"/>
      <c r="AWF59" s="1332"/>
      <c r="AWG59" s="1332"/>
      <c r="AWH59" s="1332"/>
      <c r="AWI59" s="1332"/>
      <c r="AWJ59" s="1332"/>
      <c r="AWK59" s="1332"/>
      <c r="AWL59" s="1332"/>
      <c r="AWM59" s="1332"/>
      <c r="AWN59" s="1332"/>
      <c r="AWO59" s="1332"/>
      <c r="AWP59" s="1332"/>
      <c r="AWQ59" s="1332"/>
      <c r="AWR59" s="1332"/>
      <c r="AWS59" s="1332"/>
      <c r="AWT59" s="1332"/>
      <c r="AWU59" s="1332"/>
      <c r="AWV59" s="1332"/>
      <c r="AWW59" s="1332"/>
      <c r="AWX59" s="1332"/>
      <c r="AWY59" s="1332"/>
      <c r="AWZ59" s="1332"/>
      <c r="AXA59" s="1332"/>
      <c r="AXB59" s="1332"/>
      <c r="AXC59" s="1332"/>
      <c r="AXD59" s="1332"/>
      <c r="AXE59" s="1332"/>
      <c r="AXF59" s="1332"/>
      <c r="AXG59" s="1332"/>
      <c r="AXH59" s="1332"/>
      <c r="AXI59" s="1332"/>
      <c r="AXJ59" s="1332"/>
      <c r="AXK59" s="1332"/>
      <c r="AXL59" s="1332"/>
      <c r="AXM59" s="1332"/>
      <c r="AXN59" s="1332"/>
      <c r="AXO59" s="1332"/>
      <c r="AXP59" s="1332"/>
      <c r="AXQ59" s="1332"/>
      <c r="AXR59" s="1332"/>
      <c r="AXS59" s="1332"/>
      <c r="AXT59" s="1332"/>
      <c r="AXU59" s="1332"/>
      <c r="AXV59" s="1332"/>
      <c r="AXW59" s="1332"/>
      <c r="AXX59" s="1332"/>
      <c r="AXY59" s="1332"/>
      <c r="AXZ59" s="1332"/>
      <c r="AYA59" s="1332"/>
      <c r="AYB59" s="1332"/>
      <c r="AYC59" s="1332"/>
      <c r="AYD59" s="1332"/>
      <c r="AYE59" s="1332"/>
      <c r="AYF59" s="1332"/>
      <c r="AYG59" s="1332"/>
      <c r="AYH59" s="1332"/>
      <c r="AYI59" s="1332"/>
      <c r="AYJ59" s="1332"/>
      <c r="AYK59" s="1332"/>
      <c r="AYL59" s="1332"/>
      <c r="AYM59" s="1332"/>
      <c r="AYN59" s="1332"/>
      <c r="AYO59" s="1332"/>
      <c r="AYP59" s="1332"/>
      <c r="AYQ59" s="1332"/>
      <c r="AYR59" s="1332"/>
      <c r="AYS59" s="1332"/>
      <c r="AYT59" s="1332"/>
      <c r="AYU59" s="1332"/>
      <c r="AYV59" s="1332"/>
      <c r="AYW59" s="1332"/>
      <c r="AYX59" s="1332"/>
      <c r="AYY59" s="1332"/>
      <c r="AYZ59" s="1332"/>
      <c r="AZA59" s="1332"/>
      <c r="AZB59" s="1332"/>
      <c r="AZC59" s="1332"/>
      <c r="AZD59" s="1332"/>
      <c r="AZE59" s="1332"/>
      <c r="AZF59" s="1332"/>
      <c r="AZG59" s="1332"/>
      <c r="AZH59" s="1332"/>
      <c r="AZI59" s="1332"/>
      <c r="AZJ59" s="1332"/>
      <c r="AZK59" s="1332"/>
      <c r="AZL59" s="1332"/>
      <c r="AZM59" s="1332"/>
      <c r="AZN59" s="1332"/>
      <c r="AZO59" s="1332"/>
      <c r="AZP59" s="1332"/>
      <c r="AZQ59" s="1332"/>
      <c r="AZR59" s="1332"/>
      <c r="AZS59" s="1332"/>
      <c r="AZT59" s="1332"/>
      <c r="AZU59" s="1332"/>
      <c r="AZV59" s="1332"/>
      <c r="AZW59" s="1332"/>
      <c r="AZX59" s="1332"/>
      <c r="AZY59" s="1332"/>
      <c r="AZZ59" s="1332"/>
      <c r="BAA59" s="1332"/>
      <c r="BAB59" s="1332"/>
      <c r="BAC59" s="1332"/>
      <c r="BAD59" s="1332"/>
      <c r="BAE59" s="1332"/>
      <c r="BAF59" s="1332"/>
      <c r="BAG59" s="1332"/>
      <c r="BAH59" s="1332"/>
      <c r="BAI59" s="1332"/>
      <c r="BAJ59" s="1332"/>
      <c r="BAK59" s="1332"/>
      <c r="BAL59" s="1332"/>
      <c r="BAM59" s="1332"/>
      <c r="BAN59" s="1332"/>
      <c r="BAO59" s="1332"/>
      <c r="BAP59" s="1332"/>
      <c r="BAQ59" s="1332"/>
      <c r="BAR59" s="1332"/>
      <c r="BAS59" s="1332"/>
      <c r="BAT59" s="1332"/>
      <c r="BAU59" s="1332"/>
      <c r="BAV59" s="1332"/>
      <c r="BAW59" s="1332"/>
      <c r="BAX59" s="1332"/>
      <c r="BAY59" s="1332"/>
      <c r="BAZ59" s="1332"/>
      <c r="BBA59" s="1332"/>
      <c r="BBB59" s="1332"/>
      <c r="BBC59" s="1332"/>
      <c r="BBD59" s="1332"/>
      <c r="BBE59" s="1332"/>
      <c r="BBF59" s="1332"/>
      <c r="BBG59" s="1332"/>
      <c r="BBH59" s="1332"/>
      <c r="BBI59" s="1332"/>
      <c r="BBJ59" s="1332"/>
      <c r="BBK59" s="1332"/>
      <c r="BBL59" s="1332"/>
      <c r="BBM59" s="1332"/>
      <c r="BBN59" s="1332"/>
      <c r="BBO59" s="1332"/>
      <c r="BBP59" s="1332"/>
      <c r="BBQ59" s="1332"/>
      <c r="BBR59" s="1332"/>
      <c r="BBS59" s="1332"/>
      <c r="BBT59" s="1332"/>
      <c r="BBU59" s="1332"/>
      <c r="BBV59" s="1332"/>
      <c r="BBW59" s="1332"/>
      <c r="BBX59" s="1332"/>
      <c r="BBY59" s="1332"/>
      <c r="BBZ59" s="1332"/>
      <c r="BCA59" s="1332"/>
      <c r="BCB59" s="1332"/>
      <c r="BCC59" s="1332"/>
      <c r="BCD59" s="1332"/>
      <c r="BCE59" s="1332"/>
      <c r="BCF59" s="1332"/>
      <c r="BCG59" s="1332"/>
      <c r="BCH59" s="1332"/>
      <c r="BCI59" s="1332"/>
      <c r="BCJ59" s="1332"/>
      <c r="BCK59" s="1332"/>
      <c r="BCL59" s="1332"/>
      <c r="BCM59" s="1332"/>
      <c r="BCN59" s="1332"/>
      <c r="BCO59" s="1332"/>
      <c r="BCP59" s="1332"/>
      <c r="BCQ59" s="1332"/>
      <c r="BCR59" s="1332"/>
      <c r="BCS59" s="1332"/>
      <c r="BCT59" s="1332"/>
      <c r="BCU59" s="1332"/>
      <c r="BCV59" s="1332"/>
      <c r="BCW59" s="1332"/>
      <c r="BCX59" s="1332"/>
      <c r="BCY59" s="1332"/>
      <c r="BCZ59" s="1332"/>
      <c r="BDA59" s="1332"/>
      <c r="BDB59" s="1332"/>
      <c r="BDC59" s="1332"/>
      <c r="BDD59" s="1332"/>
      <c r="BDE59" s="1332"/>
      <c r="BDF59" s="1332"/>
      <c r="BDG59" s="1332"/>
      <c r="BDH59" s="1332"/>
      <c r="BDI59" s="1332"/>
      <c r="BDJ59" s="1332"/>
      <c r="BDK59" s="1332"/>
      <c r="BDL59" s="1332"/>
      <c r="BDM59" s="1332"/>
      <c r="BDN59" s="1332"/>
      <c r="BDO59" s="1332"/>
      <c r="BDP59" s="1332"/>
      <c r="BDQ59" s="1332"/>
      <c r="BDR59" s="1332"/>
      <c r="BDS59" s="1332"/>
      <c r="BDT59" s="1332"/>
      <c r="BDU59" s="1332"/>
      <c r="BDV59" s="1332"/>
      <c r="BDW59" s="1332"/>
      <c r="BDX59" s="1332"/>
      <c r="BDY59" s="1332"/>
      <c r="BDZ59" s="1332"/>
      <c r="BEA59" s="1332"/>
      <c r="BEB59" s="1332"/>
      <c r="BEC59" s="1332"/>
      <c r="BED59" s="1332"/>
      <c r="BEE59" s="1332"/>
      <c r="BEF59" s="1332"/>
      <c r="BEG59" s="1332"/>
      <c r="BEH59" s="1332"/>
      <c r="BEI59" s="1332"/>
      <c r="BEJ59" s="1332"/>
      <c r="BEK59" s="1332"/>
      <c r="BEL59" s="1332"/>
      <c r="BEM59" s="1332"/>
      <c r="BEN59" s="1332"/>
      <c r="BEO59" s="1332"/>
      <c r="BEP59" s="1332"/>
      <c r="BEQ59" s="1332"/>
      <c r="BER59" s="1332"/>
      <c r="BES59" s="1332"/>
      <c r="BET59" s="1332"/>
      <c r="BEU59" s="1332"/>
      <c r="BEV59" s="1332"/>
      <c r="BEW59" s="1332"/>
      <c r="BEX59" s="1332"/>
      <c r="BEY59" s="1332"/>
      <c r="BEZ59" s="1332"/>
      <c r="BFA59" s="1332"/>
      <c r="BFB59" s="1332"/>
      <c r="BFC59" s="1332"/>
      <c r="BFD59" s="1332"/>
      <c r="BFE59" s="1332"/>
      <c r="BFF59" s="1332"/>
      <c r="BFG59" s="1332"/>
      <c r="BFH59" s="1332"/>
      <c r="BFI59" s="1332"/>
      <c r="BFJ59" s="1332"/>
      <c r="BFK59" s="1332"/>
      <c r="BFL59" s="1332"/>
      <c r="BFM59" s="1332"/>
      <c r="BFN59" s="1332"/>
      <c r="BFO59" s="1332"/>
      <c r="BFP59" s="1332"/>
      <c r="BFQ59" s="1332"/>
      <c r="BFR59" s="1332"/>
      <c r="BFS59" s="1332"/>
      <c r="BFT59" s="1332"/>
      <c r="BFU59" s="1332"/>
      <c r="BFV59" s="1332"/>
      <c r="BFW59" s="1332"/>
      <c r="BFX59" s="1332"/>
      <c r="BFY59" s="1332"/>
      <c r="BFZ59" s="1332"/>
      <c r="BGA59" s="1332"/>
      <c r="BGB59" s="1332"/>
      <c r="BGC59" s="1332"/>
      <c r="BGD59" s="1332"/>
      <c r="BGE59" s="1332"/>
      <c r="BGF59" s="1332"/>
      <c r="BGG59" s="1332"/>
      <c r="BGH59" s="1332"/>
      <c r="BGI59" s="1332"/>
      <c r="BGJ59" s="1332"/>
      <c r="BGK59" s="1332"/>
      <c r="BGL59" s="1332"/>
      <c r="BGM59" s="1332"/>
      <c r="BGN59" s="1332"/>
      <c r="BGO59" s="1332"/>
      <c r="BGP59" s="1332"/>
      <c r="BGQ59" s="1332"/>
      <c r="BGR59" s="1332"/>
      <c r="BGS59" s="1332"/>
      <c r="BGT59" s="1332"/>
      <c r="BGU59" s="1332"/>
      <c r="BGV59" s="1332"/>
      <c r="BGW59" s="1332"/>
      <c r="BGX59" s="1332"/>
      <c r="BGY59" s="1332"/>
      <c r="BGZ59" s="1332"/>
      <c r="BHA59" s="1332"/>
      <c r="BHB59" s="1332"/>
      <c r="BHC59" s="1332"/>
      <c r="BHD59" s="1332"/>
      <c r="BHE59" s="1332"/>
      <c r="BHF59" s="1332"/>
      <c r="BHG59" s="1332"/>
      <c r="BHH59" s="1332"/>
      <c r="BHI59" s="1332"/>
      <c r="BHJ59" s="1332"/>
      <c r="BHK59" s="1332"/>
      <c r="BHL59" s="1332"/>
      <c r="BHM59" s="1332"/>
      <c r="BHN59" s="1332"/>
      <c r="BHO59" s="1332"/>
      <c r="BHP59" s="1332"/>
      <c r="BHQ59" s="1332"/>
      <c r="BHR59" s="1332"/>
      <c r="BHS59" s="1332"/>
      <c r="BHT59" s="1332"/>
      <c r="BHU59" s="1332"/>
      <c r="BHV59" s="1332"/>
      <c r="BHW59" s="1332"/>
      <c r="BHX59" s="1332"/>
      <c r="BHY59" s="1332"/>
      <c r="BHZ59" s="1332"/>
      <c r="BIA59" s="1332"/>
      <c r="BIB59" s="1332"/>
      <c r="BIC59" s="1332"/>
      <c r="BID59" s="1332"/>
      <c r="BIE59" s="1332"/>
      <c r="BIF59" s="1332"/>
      <c r="BIG59" s="1332"/>
      <c r="BIH59" s="1332"/>
      <c r="BII59" s="1332"/>
      <c r="BIJ59" s="1332"/>
      <c r="BIK59" s="1332"/>
      <c r="BIL59" s="1332"/>
      <c r="BIM59" s="1332"/>
      <c r="BIN59" s="1332"/>
      <c r="BIO59" s="1332"/>
      <c r="BIP59" s="1332"/>
      <c r="BIQ59" s="1332"/>
      <c r="BIR59" s="1332"/>
      <c r="BIS59" s="1332"/>
      <c r="BIT59" s="1332"/>
      <c r="BIU59" s="1332"/>
      <c r="BIV59" s="1332"/>
      <c r="BIW59" s="1332"/>
      <c r="BIX59" s="1332"/>
      <c r="BIY59" s="1332"/>
      <c r="BIZ59" s="1332"/>
      <c r="BJA59" s="1332"/>
      <c r="BJB59" s="1332"/>
      <c r="BJC59" s="1332"/>
      <c r="BJD59" s="1332"/>
      <c r="BJE59" s="1332"/>
      <c r="BJF59" s="1332"/>
      <c r="BJG59" s="1332"/>
      <c r="BJH59" s="1332"/>
      <c r="BJI59" s="1332"/>
      <c r="BJJ59" s="1332"/>
      <c r="BJK59" s="1332"/>
      <c r="BJL59" s="1332"/>
      <c r="BJM59" s="1332"/>
      <c r="BJN59" s="1332"/>
      <c r="BJO59" s="1332"/>
      <c r="BJP59" s="1332"/>
      <c r="BJQ59" s="1332"/>
      <c r="BJR59" s="1332"/>
      <c r="BJS59" s="1332"/>
      <c r="BJT59" s="1332"/>
      <c r="BJU59" s="1332"/>
      <c r="BJV59" s="1332"/>
      <c r="BJW59" s="1332"/>
      <c r="BJX59" s="1332"/>
      <c r="BJY59" s="1332"/>
      <c r="BJZ59" s="1332"/>
      <c r="BKA59" s="1332"/>
      <c r="BKB59" s="1332"/>
      <c r="BKC59" s="1332"/>
      <c r="BKD59" s="1332"/>
      <c r="BKE59" s="1332"/>
      <c r="BKF59" s="1332"/>
      <c r="BKG59" s="1332"/>
      <c r="BKH59" s="1332"/>
      <c r="BKI59" s="1332"/>
      <c r="BKJ59" s="1332"/>
      <c r="BKK59" s="1332"/>
      <c r="BKL59" s="1332"/>
      <c r="BKM59" s="1332"/>
      <c r="BKN59" s="1332"/>
      <c r="BKO59" s="1332"/>
      <c r="BKP59" s="1332"/>
      <c r="BKQ59" s="1332"/>
      <c r="BKR59" s="1332"/>
      <c r="BKS59" s="1332"/>
      <c r="BKT59" s="1332"/>
      <c r="BKU59" s="1332"/>
      <c r="BKV59" s="1332"/>
      <c r="BKW59" s="1332"/>
      <c r="BKX59" s="1332"/>
      <c r="BKY59" s="1332"/>
      <c r="BKZ59" s="1332"/>
      <c r="BLA59" s="1332"/>
      <c r="BLB59" s="1332"/>
      <c r="BLC59" s="1332"/>
      <c r="BLD59" s="1332"/>
      <c r="BLE59" s="1332"/>
      <c r="BLF59" s="1332"/>
      <c r="BLG59" s="1332"/>
      <c r="BLH59" s="1332"/>
      <c r="BLI59" s="1332"/>
      <c r="BLJ59" s="1332"/>
      <c r="BLK59" s="1332"/>
      <c r="BLL59" s="1332"/>
      <c r="BLM59" s="1332"/>
      <c r="BLN59" s="1332"/>
      <c r="BLO59" s="1332"/>
      <c r="BLP59" s="1332"/>
      <c r="BLQ59" s="1332"/>
      <c r="BLR59" s="1332"/>
      <c r="BLS59" s="1332"/>
      <c r="BLT59" s="1332"/>
      <c r="BLU59" s="1332"/>
      <c r="BLV59" s="1332"/>
      <c r="BLW59" s="1332"/>
      <c r="BLX59" s="1332"/>
      <c r="BLY59" s="1332"/>
      <c r="BLZ59" s="1332"/>
      <c r="BMA59" s="1332"/>
      <c r="BMB59" s="1332"/>
      <c r="BMC59" s="1332"/>
      <c r="BMD59" s="1332"/>
      <c r="BME59" s="1332"/>
      <c r="BMF59" s="1332"/>
      <c r="BMG59" s="1332"/>
      <c r="BMH59" s="1332"/>
      <c r="BMI59" s="1332"/>
      <c r="BMJ59" s="1332"/>
      <c r="BMK59" s="1332"/>
      <c r="BML59" s="1332"/>
      <c r="BMM59" s="1332"/>
      <c r="BMN59" s="1332"/>
      <c r="BMO59" s="1332"/>
      <c r="BMP59" s="1332"/>
      <c r="BMQ59" s="1332"/>
      <c r="BMR59" s="1332"/>
      <c r="BMS59" s="1332"/>
      <c r="BMT59" s="1332"/>
      <c r="BMU59" s="1332"/>
      <c r="BMV59" s="1332"/>
      <c r="BMW59" s="1332"/>
      <c r="BMX59" s="1332"/>
      <c r="BMY59" s="1332"/>
      <c r="BMZ59" s="1332"/>
      <c r="BNA59" s="1332"/>
      <c r="BNB59" s="1332"/>
      <c r="BNC59" s="1332"/>
      <c r="BND59" s="1332"/>
      <c r="BNE59" s="1332"/>
      <c r="BNF59" s="1332"/>
      <c r="BNG59" s="1332"/>
      <c r="BNH59" s="1332"/>
      <c r="BNI59" s="1332"/>
      <c r="BNJ59" s="1332"/>
      <c r="BNK59" s="1332"/>
      <c r="BNL59" s="1332"/>
      <c r="BNM59" s="1332"/>
      <c r="BNN59" s="1332"/>
      <c r="BNO59" s="1332"/>
      <c r="BNP59" s="1332"/>
      <c r="BNQ59" s="1332"/>
      <c r="BNR59" s="1332"/>
      <c r="BNS59" s="1332"/>
      <c r="BNT59" s="1332"/>
      <c r="BNU59" s="1332"/>
      <c r="BNV59" s="1332"/>
      <c r="BNW59" s="1332"/>
      <c r="BNX59" s="1332"/>
      <c r="BNY59" s="1332"/>
      <c r="BNZ59" s="1332"/>
      <c r="BOA59" s="1332"/>
      <c r="BOB59" s="1332"/>
      <c r="BOC59" s="1332"/>
      <c r="BOD59" s="1332"/>
      <c r="BOE59" s="1332"/>
      <c r="BOF59" s="1332"/>
      <c r="BOG59" s="1332"/>
      <c r="BOH59" s="1332"/>
      <c r="BOI59" s="1332"/>
      <c r="BOJ59" s="1332"/>
      <c r="BOK59" s="1332"/>
      <c r="BOL59" s="1332"/>
      <c r="BOM59" s="1332"/>
      <c r="BON59" s="1332"/>
      <c r="BOO59" s="1332"/>
      <c r="BOP59" s="1332"/>
      <c r="BOQ59" s="1332"/>
      <c r="BOR59" s="1332"/>
      <c r="BOS59" s="1332"/>
      <c r="BOT59" s="1332"/>
      <c r="BOU59" s="1332"/>
      <c r="BOV59" s="1332"/>
      <c r="BOW59" s="1332"/>
      <c r="BOX59" s="1332"/>
      <c r="BOY59" s="1332"/>
      <c r="BOZ59" s="1332"/>
      <c r="BPA59" s="1332"/>
      <c r="BPB59" s="1332"/>
      <c r="BPC59" s="1332"/>
      <c r="BPD59" s="1332"/>
      <c r="BPE59" s="1332"/>
      <c r="BPF59" s="1332"/>
      <c r="BPG59" s="1332"/>
      <c r="BPH59" s="1332"/>
      <c r="BPI59" s="1332"/>
      <c r="BPJ59" s="1332"/>
      <c r="BPK59" s="1332"/>
      <c r="BPL59" s="1332"/>
      <c r="BPM59" s="1332"/>
      <c r="BPN59" s="1332"/>
      <c r="BPO59" s="1332"/>
      <c r="BPP59" s="1332"/>
      <c r="BPQ59" s="1332"/>
      <c r="BPR59" s="1332"/>
      <c r="BPS59" s="1332"/>
      <c r="BPT59" s="1332"/>
      <c r="BPU59" s="1332"/>
      <c r="BPV59" s="1332"/>
      <c r="BPW59" s="1332"/>
      <c r="BPX59" s="1332"/>
      <c r="BPY59" s="1332"/>
      <c r="BPZ59" s="1332"/>
      <c r="BQA59" s="1332"/>
      <c r="BQB59" s="1332"/>
      <c r="BQC59" s="1332"/>
      <c r="BQD59" s="1332"/>
      <c r="BQE59" s="1332"/>
      <c r="BQF59" s="1332"/>
      <c r="BQG59" s="1332"/>
      <c r="BQH59" s="1332"/>
      <c r="BQI59" s="1332"/>
      <c r="BQJ59" s="1332"/>
      <c r="BQK59" s="1332"/>
      <c r="BQL59" s="1332"/>
      <c r="BQM59" s="1332"/>
      <c r="BQN59" s="1332"/>
      <c r="BQO59" s="1332"/>
      <c r="BQP59" s="1332"/>
      <c r="BQQ59" s="1332"/>
      <c r="BQR59" s="1332"/>
      <c r="BQS59" s="1332"/>
      <c r="BQT59" s="1332"/>
      <c r="BQU59" s="1332"/>
      <c r="BQV59" s="1332"/>
      <c r="BQW59" s="1332"/>
      <c r="BQX59" s="1332"/>
      <c r="BQY59" s="1332"/>
      <c r="BQZ59" s="1332"/>
      <c r="BRA59" s="1332"/>
      <c r="BRB59" s="1332"/>
      <c r="BRC59" s="1332"/>
      <c r="BRD59" s="1332"/>
      <c r="BRE59" s="1332"/>
      <c r="BRF59" s="1332"/>
      <c r="BRG59" s="1332"/>
      <c r="BRH59" s="1332"/>
      <c r="BRI59" s="1332"/>
      <c r="BRJ59" s="1332"/>
      <c r="BRK59" s="1332"/>
      <c r="BRL59" s="1332"/>
      <c r="BRM59" s="1332"/>
      <c r="BRN59" s="1332"/>
      <c r="BRO59" s="1332"/>
      <c r="BRP59" s="1332"/>
      <c r="BRQ59" s="1332"/>
      <c r="BRR59" s="1332"/>
      <c r="BRS59" s="1332"/>
      <c r="BRT59" s="1332"/>
      <c r="BRU59" s="1332"/>
      <c r="BRV59" s="1332"/>
      <c r="BRW59" s="1332"/>
      <c r="BRX59" s="1332"/>
      <c r="BRY59" s="1332"/>
      <c r="BRZ59" s="1332"/>
      <c r="BSA59" s="1332"/>
      <c r="BSB59" s="1332"/>
      <c r="BSC59" s="1332"/>
      <c r="BSD59" s="1332"/>
      <c r="BSE59" s="1332"/>
      <c r="BSF59" s="1332"/>
      <c r="BSG59" s="1332"/>
      <c r="BSH59" s="1332"/>
      <c r="BSI59" s="1332"/>
      <c r="BSJ59" s="1332"/>
      <c r="BSK59" s="1332"/>
      <c r="BSL59" s="1332"/>
      <c r="BSM59" s="1332"/>
      <c r="BSN59" s="1332"/>
      <c r="BSO59" s="1332"/>
      <c r="BSP59" s="1332"/>
      <c r="BSQ59" s="1332"/>
      <c r="BSR59" s="1332"/>
      <c r="BSS59" s="1332"/>
      <c r="BST59" s="1332"/>
      <c r="BSU59" s="1332"/>
      <c r="BSV59" s="1332"/>
      <c r="BSW59" s="1332"/>
      <c r="BSX59" s="1332"/>
      <c r="BSY59" s="1332"/>
      <c r="BSZ59" s="1332"/>
      <c r="BTA59" s="1332"/>
      <c r="BTB59" s="1332"/>
      <c r="BTC59" s="1332"/>
      <c r="BTD59" s="1332"/>
      <c r="BTE59" s="1332"/>
      <c r="BTF59" s="1332"/>
      <c r="BTG59" s="1332"/>
      <c r="BTH59" s="1332"/>
      <c r="BTI59" s="1332"/>
      <c r="BTJ59" s="1332"/>
      <c r="BTK59" s="1332"/>
      <c r="BTL59" s="1332"/>
      <c r="BTM59" s="1332"/>
      <c r="BTN59" s="1332"/>
      <c r="BTO59" s="1332"/>
      <c r="BTP59" s="1332"/>
      <c r="BTQ59" s="1332"/>
      <c r="BTR59" s="1332"/>
      <c r="BTS59" s="1332"/>
      <c r="BTT59" s="1332"/>
      <c r="BTU59" s="1332"/>
      <c r="BTV59" s="1332"/>
      <c r="BTW59" s="1332"/>
      <c r="BTX59" s="1332"/>
      <c r="BTY59" s="1332"/>
      <c r="BTZ59" s="1332"/>
      <c r="BUA59" s="1332"/>
      <c r="BUB59" s="1332"/>
      <c r="BUC59" s="1332"/>
      <c r="BUD59" s="1332"/>
      <c r="BUE59" s="1332"/>
      <c r="BUF59" s="1332"/>
      <c r="BUG59" s="1332"/>
      <c r="BUH59" s="1332"/>
      <c r="BUI59" s="1332"/>
      <c r="BUJ59" s="1332"/>
      <c r="BUK59" s="1332"/>
      <c r="BUL59" s="1332"/>
      <c r="BUM59" s="1332"/>
      <c r="BUN59" s="1332"/>
      <c r="BUO59" s="1332"/>
      <c r="BUP59" s="1332"/>
      <c r="BUQ59" s="1332"/>
      <c r="BUR59" s="1332"/>
      <c r="BUS59" s="1332"/>
      <c r="BUT59" s="1332"/>
      <c r="BUU59" s="1332"/>
      <c r="BUV59" s="1332"/>
      <c r="BUW59" s="1332"/>
      <c r="BUX59" s="1332"/>
      <c r="BUY59" s="1332"/>
      <c r="BUZ59" s="1332"/>
      <c r="BVA59" s="1332"/>
      <c r="BVB59" s="1332"/>
      <c r="BVC59" s="1332"/>
      <c r="BVD59" s="1332"/>
      <c r="BVE59" s="1332"/>
      <c r="BVF59" s="1332"/>
      <c r="BVG59" s="1332"/>
      <c r="BVH59" s="1332"/>
      <c r="BVI59" s="1332"/>
      <c r="BVJ59" s="1332"/>
      <c r="BVK59" s="1332"/>
      <c r="BVL59" s="1332"/>
      <c r="BVM59" s="1332"/>
      <c r="BVN59" s="1332"/>
      <c r="BVO59" s="1332"/>
      <c r="BVP59" s="1332"/>
      <c r="BVQ59" s="1332"/>
      <c r="BVR59" s="1332"/>
      <c r="BVS59" s="1332"/>
      <c r="BVT59" s="1332"/>
      <c r="BVU59" s="1332"/>
      <c r="BVV59" s="1332"/>
      <c r="BVW59" s="1332"/>
      <c r="BVX59" s="1332"/>
      <c r="BVY59" s="1332"/>
      <c r="BVZ59" s="1332"/>
      <c r="BWA59" s="1332"/>
      <c r="BWB59" s="1332"/>
      <c r="BWC59" s="1332"/>
      <c r="BWD59" s="1332"/>
      <c r="BWE59" s="1332"/>
      <c r="BWF59" s="1332"/>
      <c r="BWG59" s="1332"/>
      <c r="BWH59" s="1332"/>
      <c r="BWI59" s="1332"/>
      <c r="BWJ59" s="1332"/>
      <c r="BWK59" s="1332"/>
      <c r="BWL59" s="1332"/>
      <c r="BWM59" s="1332"/>
      <c r="BWN59" s="1332"/>
      <c r="BWO59" s="1332"/>
      <c r="BWP59" s="1332"/>
      <c r="BWQ59" s="1332"/>
      <c r="BWR59" s="1332"/>
      <c r="BWS59" s="1332"/>
      <c r="BWT59" s="1332"/>
      <c r="BWU59" s="1332"/>
      <c r="BWV59" s="1332"/>
      <c r="BWW59" s="1332"/>
      <c r="BWX59" s="1332"/>
      <c r="BWY59" s="1332"/>
      <c r="BWZ59" s="1332"/>
      <c r="BXA59" s="1332"/>
      <c r="BXB59" s="1332"/>
      <c r="BXC59" s="1332"/>
      <c r="BXD59" s="1332"/>
      <c r="BXE59" s="1332"/>
      <c r="BXF59" s="1332"/>
      <c r="BXG59" s="1332"/>
      <c r="BXH59" s="1332"/>
      <c r="BXI59" s="1332"/>
      <c r="BXJ59" s="1332"/>
      <c r="BXK59" s="1332"/>
      <c r="BXL59" s="1332"/>
      <c r="BXM59" s="1332"/>
      <c r="BXN59" s="1332"/>
      <c r="BXO59" s="1332"/>
      <c r="BXP59" s="1332"/>
      <c r="BXQ59" s="1332"/>
      <c r="BXR59" s="1332"/>
      <c r="BXS59" s="1332"/>
      <c r="BXT59" s="1332"/>
      <c r="BXU59" s="1332"/>
      <c r="BXV59" s="1332"/>
      <c r="BXW59" s="1332"/>
      <c r="BXX59" s="1332"/>
      <c r="BXY59" s="1332"/>
      <c r="BXZ59" s="1332"/>
      <c r="BYA59" s="1332"/>
      <c r="BYB59" s="1332"/>
      <c r="BYC59" s="1332"/>
      <c r="BYD59" s="1332"/>
      <c r="BYE59" s="1332"/>
      <c r="BYF59" s="1332"/>
      <c r="BYG59" s="1332"/>
      <c r="BYH59" s="1332"/>
      <c r="BYI59" s="1332"/>
      <c r="BYJ59" s="1332"/>
      <c r="BYK59" s="1332"/>
      <c r="BYL59" s="1332"/>
      <c r="BYM59" s="1332"/>
      <c r="BYN59" s="1332"/>
      <c r="BYO59" s="1332"/>
      <c r="BYP59" s="1332"/>
      <c r="BYQ59" s="1332"/>
      <c r="BYR59" s="1332"/>
      <c r="BYS59" s="1332"/>
      <c r="BYT59" s="1332"/>
      <c r="BYU59" s="1332"/>
      <c r="BYV59" s="1332"/>
      <c r="BYW59" s="1332"/>
      <c r="BYX59" s="1332"/>
      <c r="BYY59" s="1332"/>
      <c r="BYZ59" s="1332"/>
      <c r="BZA59" s="1332"/>
      <c r="BZB59" s="1332"/>
      <c r="BZC59" s="1332"/>
      <c r="BZD59" s="1332"/>
      <c r="BZE59" s="1332"/>
      <c r="BZF59" s="1332"/>
      <c r="BZG59" s="1332"/>
      <c r="BZH59" s="1332"/>
      <c r="BZI59" s="1332"/>
      <c r="BZJ59" s="1332"/>
      <c r="BZK59" s="1332"/>
      <c r="BZL59" s="1332"/>
      <c r="BZM59" s="1332"/>
      <c r="BZN59" s="1332"/>
      <c r="BZO59" s="1332"/>
      <c r="BZP59" s="1332"/>
      <c r="BZQ59" s="1332"/>
      <c r="BZR59" s="1332"/>
      <c r="BZS59" s="1332"/>
      <c r="BZT59" s="1332"/>
      <c r="BZU59" s="1332"/>
      <c r="BZV59" s="1332"/>
      <c r="BZW59" s="1332"/>
      <c r="BZX59" s="1332"/>
      <c r="BZY59" s="1332"/>
      <c r="BZZ59" s="1332"/>
      <c r="CAA59" s="1332"/>
      <c r="CAB59" s="1332"/>
      <c r="CAC59" s="1332"/>
      <c r="CAD59" s="1332"/>
      <c r="CAE59" s="1332"/>
      <c r="CAF59" s="1332"/>
      <c r="CAG59" s="1332"/>
      <c r="CAH59" s="1332"/>
      <c r="CAI59" s="1332"/>
      <c r="CAJ59" s="1332"/>
      <c r="CAK59" s="1332"/>
      <c r="CAL59" s="1332"/>
      <c r="CAM59" s="1332"/>
      <c r="CAN59" s="1332"/>
      <c r="CAO59" s="1332"/>
      <c r="CAP59" s="1332"/>
      <c r="CAQ59" s="1332"/>
      <c r="CAR59" s="1332"/>
      <c r="CAS59" s="1332"/>
      <c r="CAT59" s="1332"/>
      <c r="CAU59" s="1332"/>
      <c r="CAV59" s="1332"/>
      <c r="CAW59" s="1332"/>
      <c r="CAX59" s="1332"/>
      <c r="CAY59" s="1332"/>
      <c r="CAZ59" s="1332"/>
      <c r="CBA59" s="1332"/>
      <c r="CBB59" s="1332"/>
      <c r="CBC59" s="1332"/>
      <c r="CBD59" s="1332"/>
      <c r="CBE59" s="1332"/>
      <c r="CBF59" s="1332"/>
      <c r="CBG59" s="1332"/>
      <c r="CBH59" s="1332"/>
      <c r="CBI59" s="1332"/>
      <c r="CBJ59" s="1332"/>
      <c r="CBK59" s="1332"/>
      <c r="CBL59" s="1332"/>
      <c r="CBM59" s="1332"/>
      <c r="CBN59" s="1332"/>
      <c r="CBO59" s="1332"/>
      <c r="CBP59" s="1332"/>
      <c r="CBQ59" s="1332"/>
      <c r="CBR59" s="1332"/>
      <c r="CBS59" s="1332"/>
      <c r="CBT59" s="1332"/>
      <c r="CBU59" s="1332"/>
      <c r="CBV59" s="1332"/>
      <c r="CBW59" s="1332"/>
      <c r="CBX59" s="1332"/>
      <c r="CBY59" s="1332"/>
      <c r="CBZ59" s="1332"/>
      <c r="CCA59" s="1332"/>
      <c r="CCB59" s="1332"/>
      <c r="CCC59" s="1332"/>
      <c r="CCD59" s="1332"/>
      <c r="CCE59" s="1332"/>
      <c r="CCF59" s="1332"/>
      <c r="CCG59" s="1332"/>
      <c r="CCH59" s="1332"/>
      <c r="CCI59" s="1332"/>
      <c r="CCJ59" s="1332"/>
      <c r="CCK59" s="1332"/>
      <c r="CCL59" s="1332"/>
      <c r="CCM59" s="1332"/>
      <c r="CCN59" s="1332"/>
      <c r="CCO59" s="1332"/>
      <c r="CCP59" s="1332"/>
      <c r="CCQ59" s="1332"/>
      <c r="CCR59" s="1332"/>
      <c r="CCS59" s="1332"/>
      <c r="CCT59" s="1332"/>
      <c r="CCU59" s="1332"/>
      <c r="CCV59" s="1332"/>
      <c r="CCW59" s="1332"/>
      <c r="CCX59" s="1332"/>
      <c r="CCY59" s="1332"/>
      <c r="CCZ59" s="1332"/>
      <c r="CDA59" s="1332"/>
      <c r="CDB59" s="1332"/>
      <c r="CDC59" s="1332"/>
      <c r="CDD59" s="1332"/>
      <c r="CDE59" s="1332"/>
      <c r="CDF59" s="1332"/>
      <c r="CDG59" s="1332"/>
      <c r="CDH59" s="1332"/>
      <c r="CDI59" s="1332"/>
      <c r="CDJ59" s="1332"/>
      <c r="CDK59" s="1332"/>
      <c r="CDL59" s="1332"/>
      <c r="CDM59" s="1332"/>
      <c r="CDN59" s="1332"/>
      <c r="CDO59" s="1332"/>
      <c r="CDP59" s="1332"/>
      <c r="CDQ59" s="1332"/>
      <c r="CDR59" s="1332"/>
      <c r="CDS59" s="1332"/>
      <c r="CDT59" s="1332"/>
      <c r="CDU59" s="1332"/>
      <c r="CDV59" s="1332"/>
      <c r="CDW59" s="1332"/>
      <c r="CDX59" s="1332"/>
      <c r="CDY59" s="1332"/>
      <c r="CDZ59" s="1332"/>
      <c r="CEA59" s="1332"/>
      <c r="CEB59" s="1332"/>
      <c r="CEC59" s="1332"/>
      <c r="CED59" s="1332"/>
      <c r="CEE59" s="1332"/>
      <c r="CEF59" s="1332"/>
      <c r="CEG59" s="1332"/>
      <c r="CEH59" s="1332"/>
      <c r="CEI59" s="1332"/>
      <c r="CEJ59" s="1332"/>
      <c r="CEK59" s="1332"/>
      <c r="CEL59" s="1332"/>
      <c r="CEM59" s="1332"/>
      <c r="CEN59" s="1332"/>
      <c r="CEO59" s="1332"/>
      <c r="CEP59" s="1332"/>
      <c r="CEQ59" s="1332"/>
      <c r="CER59" s="1332"/>
      <c r="CES59" s="1332"/>
      <c r="CET59" s="1332"/>
      <c r="CEU59" s="1332"/>
      <c r="CEV59" s="1332"/>
      <c r="CEW59" s="1332"/>
      <c r="CEX59" s="1332"/>
      <c r="CEY59" s="1332"/>
      <c r="CEZ59" s="1332"/>
      <c r="CFA59" s="1332"/>
      <c r="CFB59" s="1332"/>
      <c r="CFC59" s="1332"/>
      <c r="CFD59" s="1332"/>
      <c r="CFE59" s="1332"/>
      <c r="CFF59" s="1332"/>
      <c r="CFG59" s="1332"/>
      <c r="CFH59" s="1332"/>
      <c r="CFI59" s="1332"/>
      <c r="CFJ59" s="1332"/>
      <c r="CFK59" s="1332"/>
      <c r="CFL59" s="1332"/>
      <c r="CFM59" s="1332"/>
      <c r="CFN59" s="1332"/>
      <c r="CFO59" s="1332"/>
      <c r="CFP59" s="1332"/>
      <c r="CFQ59" s="1332"/>
      <c r="CFR59" s="1332"/>
      <c r="CFS59" s="1332"/>
      <c r="CFT59" s="1332"/>
      <c r="CFU59" s="1332"/>
      <c r="CFV59" s="1332"/>
      <c r="CFW59" s="1332"/>
      <c r="CFX59" s="1332"/>
      <c r="CFY59" s="1332"/>
      <c r="CFZ59" s="1332"/>
      <c r="CGA59" s="1332"/>
      <c r="CGB59" s="1332"/>
      <c r="CGC59" s="1332"/>
      <c r="CGD59" s="1332"/>
      <c r="CGE59" s="1332"/>
      <c r="CGF59" s="1332"/>
      <c r="CGG59" s="1332"/>
      <c r="CGH59" s="1332"/>
      <c r="CGI59" s="1332"/>
      <c r="CGJ59" s="1332"/>
      <c r="CGK59" s="1332"/>
      <c r="CGL59" s="1332"/>
      <c r="CGM59" s="1332"/>
      <c r="CGN59" s="1332"/>
      <c r="CGO59" s="1332"/>
      <c r="CGP59" s="1332"/>
      <c r="CGQ59" s="1332"/>
      <c r="CGR59" s="1332"/>
      <c r="CGS59" s="1332"/>
      <c r="CGT59" s="1332"/>
      <c r="CGU59" s="1332"/>
      <c r="CGV59" s="1332"/>
      <c r="CGW59" s="1332"/>
      <c r="CGX59" s="1332"/>
      <c r="CGY59" s="1332"/>
      <c r="CGZ59" s="1332"/>
      <c r="CHA59" s="1332"/>
      <c r="CHB59" s="1332"/>
      <c r="CHC59" s="1332"/>
      <c r="CHD59" s="1332"/>
      <c r="CHE59" s="1332"/>
      <c r="CHF59" s="1332"/>
      <c r="CHG59" s="1332"/>
      <c r="CHH59" s="1332"/>
      <c r="CHI59" s="1332"/>
      <c r="CHJ59" s="1332"/>
      <c r="CHK59" s="1332"/>
      <c r="CHL59" s="1332"/>
      <c r="CHM59" s="1332"/>
      <c r="CHN59" s="1332"/>
      <c r="CHO59" s="1332"/>
      <c r="CHP59" s="1332"/>
      <c r="CHQ59" s="1332"/>
      <c r="CHR59" s="1332"/>
      <c r="CHS59" s="1332"/>
      <c r="CHT59" s="1332"/>
      <c r="CHU59" s="1332"/>
      <c r="CHV59" s="1332"/>
      <c r="CHW59" s="1332"/>
      <c r="CHX59" s="1332"/>
      <c r="CHY59" s="1332"/>
      <c r="CHZ59" s="1332"/>
      <c r="CIA59" s="1332"/>
      <c r="CIB59" s="1332"/>
      <c r="CIC59" s="1332"/>
      <c r="CID59" s="1332"/>
      <c r="CIE59" s="1332"/>
      <c r="CIF59" s="1332"/>
      <c r="CIG59" s="1332"/>
      <c r="CIH59" s="1332"/>
      <c r="CII59" s="1332"/>
      <c r="CIJ59" s="1332"/>
      <c r="CIK59" s="1332"/>
      <c r="CIL59" s="1332"/>
      <c r="CIM59" s="1332"/>
      <c r="CIN59" s="1332"/>
      <c r="CIO59" s="1332"/>
      <c r="CIP59" s="1332"/>
      <c r="CIQ59" s="1332"/>
      <c r="CIR59" s="1332"/>
      <c r="CIS59" s="1332"/>
      <c r="CIT59" s="1332"/>
      <c r="CIU59" s="1332"/>
      <c r="CIV59" s="1332"/>
      <c r="CIW59" s="1332"/>
      <c r="CIX59" s="1332"/>
      <c r="CIY59" s="1332"/>
      <c r="CIZ59" s="1332"/>
      <c r="CJA59" s="1332"/>
      <c r="CJB59" s="1332"/>
      <c r="CJC59" s="1332"/>
      <c r="CJD59" s="1332"/>
      <c r="CJE59" s="1332"/>
      <c r="CJF59" s="1332"/>
      <c r="CJG59" s="1332"/>
      <c r="CJH59" s="1332"/>
      <c r="CJI59" s="1332"/>
      <c r="CJJ59" s="1332"/>
      <c r="CJK59" s="1332"/>
      <c r="CJL59" s="1332"/>
      <c r="CJM59" s="1332"/>
      <c r="CJN59" s="1332"/>
      <c r="CJO59" s="1332"/>
      <c r="CJP59" s="1332"/>
      <c r="CJQ59" s="1332"/>
      <c r="CJR59" s="1332"/>
      <c r="CJS59" s="1332"/>
      <c r="CJT59" s="1332"/>
      <c r="CJU59" s="1332"/>
      <c r="CJV59" s="1332"/>
      <c r="CJW59" s="1332"/>
      <c r="CJX59" s="1332"/>
      <c r="CJY59" s="1332"/>
      <c r="CJZ59" s="1332"/>
      <c r="CKA59" s="1332"/>
      <c r="CKB59" s="1332"/>
      <c r="CKC59" s="1332"/>
      <c r="CKD59" s="1332"/>
      <c r="CKE59" s="1332"/>
      <c r="CKF59" s="1332"/>
      <c r="CKG59" s="1332"/>
      <c r="CKH59" s="1332"/>
      <c r="CKI59" s="1332"/>
      <c r="CKJ59" s="1332"/>
      <c r="CKK59" s="1332"/>
      <c r="CKL59" s="1332"/>
      <c r="CKM59" s="1332"/>
      <c r="CKN59" s="1332"/>
      <c r="CKO59" s="1332"/>
      <c r="CKP59" s="1332"/>
      <c r="CKQ59" s="1332"/>
      <c r="CKR59" s="1332"/>
      <c r="CKS59" s="1332"/>
      <c r="CKT59" s="1332"/>
      <c r="CKU59" s="1332"/>
      <c r="CKV59" s="1332"/>
      <c r="CKW59" s="1332"/>
      <c r="CKX59" s="1332"/>
      <c r="CKY59" s="1332"/>
      <c r="CKZ59" s="1332"/>
      <c r="CLA59" s="1332"/>
      <c r="CLB59" s="1332"/>
      <c r="CLC59" s="1332"/>
      <c r="CLD59" s="1332"/>
      <c r="CLE59" s="1332"/>
      <c r="CLF59" s="1332"/>
      <c r="CLG59" s="1332"/>
      <c r="CLH59" s="1332"/>
      <c r="CLI59" s="1332"/>
      <c r="CLJ59" s="1332"/>
      <c r="CLK59" s="1332"/>
      <c r="CLL59" s="1332"/>
      <c r="CLM59" s="1332"/>
      <c r="CLN59" s="1332"/>
      <c r="CLO59" s="1332"/>
      <c r="CLP59" s="1332"/>
      <c r="CLQ59" s="1332"/>
      <c r="CLR59" s="1332"/>
      <c r="CLS59" s="1332"/>
      <c r="CLT59" s="1332"/>
      <c r="CLU59" s="1332"/>
      <c r="CLV59" s="1332"/>
      <c r="CLW59" s="1332"/>
      <c r="CLX59" s="1332"/>
      <c r="CLY59" s="1332"/>
      <c r="CLZ59" s="1332"/>
      <c r="CMA59" s="1332"/>
      <c r="CMB59" s="1332"/>
      <c r="CMC59" s="1332"/>
      <c r="CMD59" s="1332"/>
      <c r="CME59" s="1332"/>
      <c r="CMF59" s="1332"/>
      <c r="CMG59" s="1332"/>
      <c r="CMH59" s="1332"/>
      <c r="CMI59" s="1332"/>
      <c r="CMJ59" s="1332"/>
      <c r="CMK59" s="1332"/>
      <c r="CML59" s="1332"/>
      <c r="CMM59" s="1332"/>
      <c r="CMN59" s="1332"/>
      <c r="CMO59" s="1332"/>
      <c r="CMP59" s="1332"/>
      <c r="CMQ59" s="1332"/>
      <c r="CMR59" s="1332"/>
      <c r="CMS59" s="1332"/>
      <c r="CMT59" s="1332"/>
      <c r="CMU59" s="1332"/>
      <c r="CMV59" s="1332"/>
      <c r="CMW59" s="1332"/>
      <c r="CMX59" s="1332"/>
      <c r="CMY59" s="1332"/>
      <c r="CMZ59" s="1332"/>
      <c r="CNA59" s="1332"/>
      <c r="CNB59" s="1332"/>
      <c r="CNC59" s="1332"/>
      <c r="CND59" s="1332"/>
      <c r="CNE59" s="1332"/>
      <c r="CNF59" s="1332"/>
      <c r="CNG59" s="1332"/>
      <c r="CNH59" s="1332"/>
      <c r="CNI59" s="1332"/>
      <c r="CNJ59" s="1332"/>
      <c r="CNK59" s="1332"/>
      <c r="CNL59" s="1332"/>
      <c r="CNM59" s="1332"/>
      <c r="CNN59" s="1332"/>
      <c r="CNO59" s="1332"/>
      <c r="CNP59" s="1332"/>
      <c r="CNQ59" s="1332"/>
      <c r="CNR59" s="1332"/>
      <c r="CNS59" s="1332"/>
      <c r="CNT59" s="1332"/>
      <c r="CNU59" s="1332"/>
      <c r="CNV59" s="1332"/>
      <c r="CNW59" s="1332"/>
      <c r="CNX59" s="1332"/>
      <c r="CNY59" s="1332"/>
      <c r="CNZ59" s="1332"/>
      <c r="COA59" s="1332"/>
      <c r="COB59" s="1332"/>
      <c r="COC59" s="1332"/>
      <c r="COD59" s="1332"/>
      <c r="COE59" s="1332"/>
      <c r="COF59" s="1332"/>
      <c r="COG59" s="1332"/>
      <c r="COH59" s="1332"/>
      <c r="COI59" s="1332"/>
      <c r="COJ59" s="1332"/>
      <c r="COK59" s="1332"/>
      <c r="COL59" s="1332"/>
      <c r="COM59" s="1332"/>
      <c r="CON59" s="1332"/>
      <c r="COO59" s="1332"/>
      <c r="COP59" s="1332"/>
      <c r="COQ59" s="1332"/>
      <c r="COR59" s="1332"/>
      <c r="COS59" s="1332"/>
      <c r="COT59" s="1332"/>
      <c r="COU59" s="1332"/>
      <c r="COV59" s="1332"/>
      <c r="COW59" s="1332"/>
      <c r="COX59" s="1332"/>
      <c r="COY59" s="1332"/>
      <c r="COZ59" s="1332"/>
      <c r="CPA59" s="1332"/>
      <c r="CPB59" s="1332"/>
      <c r="CPC59" s="1332"/>
      <c r="CPD59" s="1332"/>
      <c r="CPE59" s="1332"/>
      <c r="CPF59" s="1332"/>
      <c r="CPG59" s="1332"/>
      <c r="CPH59" s="1332"/>
      <c r="CPI59" s="1332"/>
      <c r="CPJ59" s="1332"/>
      <c r="CPK59" s="1332"/>
      <c r="CPL59" s="1332"/>
      <c r="CPM59" s="1332"/>
      <c r="CPN59" s="1332"/>
      <c r="CPO59" s="1332"/>
      <c r="CPP59" s="1332"/>
      <c r="CPQ59" s="1332"/>
      <c r="CPR59" s="1332"/>
      <c r="CPS59" s="1332"/>
      <c r="CPT59" s="1332"/>
      <c r="CPU59" s="1332"/>
      <c r="CPV59" s="1332"/>
      <c r="CPW59" s="1332"/>
      <c r="CPX59" s="1332"/>
      <c r="CPY59" s="1332"/>
      <c r="CPZ59" s="1332"/>
      <c r="CQA59" s="1332"/>
      <c r="CQB59" s="1332"/>
      <c r="CQC59" s="1332"/>
      <c r="CQD59" s="1332"/>
      <c r="CQE59" s="1332"/>
      <c r="CQF59" s="1332"/>
      <c r="CQG59" s="1332"/>
      <c r="CQH59" s="1332"/>
      <c r="CQI59" s="1332"/>
      <c r="CQJ59" s="1332"/>
      <c r="CQK59" s="1332"/>
      <c r="CQL59" s="1332"/>
      <c r="CQM59" s="1332"/>
      <c r="CQN59" s="1332"/>
      <c r="CQO59" s="1332"/>
      <c r="CQP59" s="1332"/>
      <c r="CQQ59" s="1332"/>
      <c r="CQR59" s="1332"/>
      <c r="CQS59" s="1332"/>
      <c r="CQT59" s="1332"/>
      <c r="CQU59" s="1332"/>
      <c r="CQV59" s="1332"/>
      <c r="CQW59" s="1332"/>
      <c r="CQX59" s="1332"/>
      <c r="CQY59" s="1332"/>
      <c r="CQZ59" s="1332"/>
      <c r="CRA59" s="1332"/>
      <c r="CRB59" s="1332"/>
      <c r="CRC59" s="1332"/>
      <c r="CRD59" s="1332"/>
      <c r="CRE59" s="1332"/>
      <c r="CRF59" s="1332"/>
      <c r="CRG59" s="1332"/>
      <c r="CRH59" s="1332"/>
      <c r="CRI59" s="1332"/>
      <c r="CRJ59" s="1332"/>
      <c r="CRK59" s="1332"/>
      <c r="CRL59" s="1332"/>
      <c r="CRM59" s="1332"/>
      <c r="CRN59" s="1332"/>
      <c r="CRO59" s="1332"/>
      <c r="CRP59" s="1332"/>
      <c r="CRQ59" s="1332"/>
      <c r="CRR59" s="1332"/>
      <c r="CRS59" s="1332"/>
      <c r="CRT59" s="1332"/>
      <c r="CRU59" s="1332"/>
      <c r="CRV59" s="1332"/>
      <c r="CRW59" s="1332"/>
      <c r="CRX59" s="1332"/>
      <c r="CRY59" s="1332"/>
      <c r="CRZ59" s="1332"/>
      <c r="CSA59" s="1332"/>
      <c r="CSB59" s="1332"/>
      <c r="CSC59" s="1332"/>
      <c r="CSD59" s="1332"/>
      <c r="CSE59" s="1332"/>
      <c r="CSF59" s="1332"/>
      <c r="CSG59" s="1332"/>
      <c r="CSH59" s="1332"/>
      <c r="CSI59" s="1332"/>
      <c r="CSJ59" s="1332"/>
      <c r="CSK59" s="1332"/>
      <c r="CSL59" s="1332"/>
      <c r="CSM59" s="1332"/>
      <c r="CSN59" s="1332"/>
      <c r="CSO59" s="1332"/>
      <c r="CSP59" s="1332"/>
      <c r="CSQ59" s="1332"/>
      <c r="CSR59" s="1332"/>
      <c r="CSS59" s="1332"/>
      <c r="CST59" s="1332"/>
      <c r="CSU59" s="1332"/>
      <c r="CSV59" s="1332"/>
      <c r="CSW59" s="1332"/>
      <c r="CSX59" s="1332"/>
      <c r="CSY59" s="1332"/>
      <c r="CSZ59" s="1332"/>
      <c r="CTA59" s="1332"/>
      <c r="CTB59" s="1332"/>
      <c r="CTC59" s="1332"/>
      <c r="CTD59" s="1332"/>
      <c r="CTE59" s="1332"/>
      <c r="CTF59" s="1332"/>
      <c r="CTG59" s="1332"/>
      <c r="CTH59" s="1332"/>
      <c r="CTI59" s="1332"/>
      <c r="CTJ59" s="1332"/>
      <c r="CTK59" s="1332"/>
      <c r="CTL59" s="1332"/>
      <c r="CTM59" s="1332"/>
      <c r="CTN59" s="1332"/>
      <c r="CTO59" s="1332"/>
      <c r="CTP59" s="1332"/>
      <c r="CTQ59" s="1332"/>
      <c r="CTR59" s="1332"/>
      <c r="CTS59" s="1332"/>
      <c r="CTT59" s="1332"/>
      <c r="CTU59" s="1332"/>
      <c r="CTV59" s="1332"/>
      <c r="CTW59" s="1332"/>
      <c r="CTX59" s="1332"/>
      <c r="CTY59" s="1332"/>
      <c r="CTZ59" s="1332"/>
      <c r="CUA59" s="1332"/>
      <c r="CUB59" s="1332"/>
      <c r="CUC59" s="1332"/>
      <c r="CUD59" s="1332"/>
      <c r="CUE59" s="1332"/>
      <c r="CUF59" s="1332"/>
      <c r="CUG59" s="1332"/>
      <c r="CUH59" s="1332"/>
      <c r="CUI59" s="1332"/>
      <c r="CUJ59" s="1332"/>
      <c r="CUK59" s="1332"/>
      <c r="CUL59" s="1332"/>
      <c r="CUM59" s="1332"/>
      <c r="CUN59" s="1332"/>
      <c r="CUO59" s="1332"/>
      <c r="CUP59" s="1332"/>
      <c r="CUQ59" s="1332"/>
      <c r="CUR59" s="1332"/>
      <c r="CUS59" s="1332"/>
      <c r="CUT59" s="1332"/>
      <c r="CUU59" s="1332"/>
      <c r="CUV59" s="1332"/>
      <c r="CUW59" s="1332"/>
      <c r="CUX59" s="1332"/>
      <c r="CUY59" s="1332"/>
      <c r="CUZ59" s="1332"/>
      <c r="CVA59" s="1332"/>
      <c r="CVB59" s="1332"/>
      <c r="CVC59" s="1332"/>
      <c r="CVD59" s="1332"/>
      <c r="CVE59" s="1332"/>
      <c r="CVF59" s="1332"/>
      <c r="CVG59" s="1332"/>
      <c r="CVH59" s="1332"/>
      <c r="CVI59" s="1332"/>
      <c r="CVJ59" s="1332"/>
      <c r="CVK59" s="1332"/>
      <c r="CVL59" s="1332"/>
      <c r="CVM59" s="1332"/>
      <c r="CVN59" s="1332"/>
      <c r="CVO59" s="1332"/>
      <c r="CVP59" s="1332"/>
      <c r="CVQ59" s="1332"/>
      <c r="CVR59" s="1332"/>
      <c r="CVS59" s="1332"/>
      <c r="CVT59" s="1332"/>
      <c r="CVU59" s="1332"/>
      <c r="CVV59" s="1332"/>
      <c r="CVW59" s="1332"/>
      <c r="CVX59" s="1332"/>
      <c r="CVY59" s="1332"/>
      <c r="CVZ59" s="1332"/>
      <c r="CWA59" s="1332"/>
      <c r="CWB59" s="1332"/>
      <c r="CWC59" s="1332"/>
      <c r="CWD59" s="1332"/>
      <c r="CWE59" s="1332"/>
      <c r="CWF59" s="1332"/>
      <c r="CWG59" s="1332"/>
      <c r="CWH59" s="1332"/>
      <c r="CWI59" s="1332"/>
      <c r="CWJ59" s="1332"/>
      <c r="CWK59" s="1332"/>
      <c r="CWL59" s="1332"/>
      <c r="CWM59" s="1332"/>
      <c r="CWN59" s="1332"/>
      <c r="CWO59" s="1332"/>
      <c r="CWP59" s="1332"/>
      <c r="CWQ59" s="1332"/>
      <c r="CWR59" s="1332"/>
      <c r="CWS59" s="1332"/>
      <c r="CWT59" s="1332"/>
      <c r="CWU59" s="1332"/>
      <c r="CWV59" s="1332"/>
      <c r="CWW59" s="1332"/>
      <c r="CWX59" s="1332"/>
      <c r="CWY59" s="1332"/>
      <c r="CWZ59" s="1332"/>
      <c r="CXA59" s="1332"/>
      <c r="CXB59" s="1332"/>
      <c r="CXC59" s="1332"/>
      <c r="CXD59" s="1332"/>
      <c r="CXE59" s="1332"/>
      <c r="CXF59" s="1332"/>
      <c r="CXG59" s="1332"/>
      <c r="CXH59" s="1332"/>
      <c r="CXI59" s="1332"/>
      <c r="CXJ59" s="1332"/>
      <c r="CXK59" s="1332"/>
      <c r="CXL59" s="1332"/>
      <c r="CXM59" s="1332"/>
      <c r="CXN59" s="1332"/>
      <c r="CXO59" s="1332"/>
      <c r="CXP59" s="1332"/>
      <c r="CXQ59" s="1332"/>
      <c r="CXR59" s="1332"/>
      <c r="CXS59" s="1332"/>
      <c r="CXT59" s="1332"/>
      <c r="CXU59" s="1332"/>
      <c r="CXV59" s="1332"/>
      <c r="CXW59" s="1332"/>
      <c r="CXX59" s="1332"/>
      <c r="CXY59" s="1332"/>
      <c r="CXZ59" s="1332"/>
      <c r="CYA59" s="1332"/>
      <c r="CYB59" s="1332"/>
      <c r="CYC59" s="1332"/>
      <c r="CYD59" s="1332"/>
      <c r="CYE59" s="1332"/>
      <c r="CYF59" s="1332"/>
      <c r="CYG59" s="1332"/>
      <c r="CYH59" s="1332"/>
      <c r="CYI59" s="1332"/>
      <c r="CYJ59" s="1332"/>
      <c r="CYK59" s="1332"/>
      <c r="CYL59" s="1332"/>
      <c r="CYM59" s="1332"/>
      <c r="CYN59" s="1332"/>
      <c r="CYO59" s="1332"/>
      <c r="CYP59" s="1332"/>
      <c r="CYQ59" s="1332"/>
      <c r="CYR59" s="1332"/>
      <c r="CYS59" s="1332"/>
      <c r="CYT59" s="1332"/>
      <c r="CYU59" s="1332"/>
      <c r="CYV59" s="1332"/>
      <c r="CYW59" s="1332"/>
      <c r="CYX59" s="1332"/>
      <c r="CYY59" s="1332"/>
      <c r="CYZ59" s="1332"/>
      <c r="CZA59" s="1332"/>
      <c r="CZB59" s="1332"/>
      <c r="CZC59" s="1332"/>
      <c r="CZD59" s="1332"/>
      <c r="CZE59" s="1332"/>
      <c r="CZF59" s="1332"/>
      <c r="CZG59" s="1332"/>
      <c r="CZH59" s="1332"/>
      <c r="CZI59" s="1332"/>
      <c r="CZJ59" s="1332"/>
      <c r="CZK59" s="1332"/>
      <c r="CZL59" s="1332"/>
      <c r="CZM59" s="1332"/>
      <c r="CZN59" s="1332"/>
      <c r="CZO59" s="1332"/>
      <c r="CZP59" s="1332"/>
      <c r="CZQ59" s="1332"/>
      <c r="CZR59" s="1332"/>
      <c r="CZS59" s="1332"/>
      <c r="CZT59" s="1332"/>
      <c r="CZU59" s="1332"/>
      <c r="CZV59" s="1332"/>
      <c r="CZW59" s="1332"/>
      <c r="CZX59" s="1332"/>
      <c r="CZY59" s="1332"/>
      <c r="CZZ59" s="1332"/>
      <c r="DAA59" s="1332"/>
      <c r="DAB59" s="1332"/>
      <c r="DAC59" s="1332"/>
      <c r="DAD59" s="1332"/>
      <c r="DAE59" s="1332"/>
      <c r="DAF59" s="1332"/>
      <c r="DAG59" s="1332"/>
      <c r="DAH59" s="1332"/>
      <c r="DAI59" s="1332"/>
      <c r="DAJ59" s="1332"/>
      <c r="DAK59" s="1332"/>
      <c r="DAL59" s="1332"/>
      <c r="DAM59" s="1332"/>
      <c r="DAN59" s="1332"/>
      <c r="DAO59" s="1332"/>
      <c r="DAP59" s="1332"/>
      <c r="DAQ59" s="1332"/>
      <c r="DAR59" s="1332"/>
      <c r="DAS59" s="1332"/>
      <c r="DAT59" s="1332"/>
      <c r="DAU59" s="1332"/>
      <c r="DAV59" s="1332"/>
      <c r="DAW59" s="1332"/>
      <c r="DAX59" s="1332"/>
      <c r="DAY59" s="1332"/>
      <c r="DAZ59" s="1332"/>
      <c r="DBA59" s="1332"/>
      <c r="DBB59" s="1332"/>
      <c r="DBC59" s="1332"/>
      <c r="DBD59" s="1332"/>
      <c r="DBE59" s="1332"/>
      <c r="DBF59" s="1332"/>
      <c r="DBG59" s="1332"/>
      <c r="DBH59" s="1332"/>
      <c r="DBI59" s="1332"/>
      <c r="DBJ59" s="1332"/>
      <c r="DBK59" s="1332"/>
      <c r="DBL59" s="1332"/>
      <c r="DBM59" s="1332"/>
      <c r="DBN59" s="1332"/>
      <c r="DBO59" s="1332"/>
      <c r="DBP59" s="1332"/>
      <c r="DBQ59" s="1332"/>
      <c r="DBR59" s="1332"/>
      <c r="DBS59" s="1332"/>
      <c r="DBT59" s="1332"/>
      <c r="DBU59" s="1332"/>
      <c r="DBV59" s="1332"/>
      <c r="DBW59" s="1332"/>
      <c r="DBX59" s="1332"/>
      <c r="DBY59" s="1332"/>
      <c r="DBZ59" s="1332"/>
      <c r="DCA59" s="1332"/>
      <c r="DCB59" s="1332"/>
      <c r="DCC59" s="1332"/>
      <c r="DCD59" s="1332"/>
      <c r="DCE59" s="1332"/>
      <c r="DCF59" s="1332"/>
      <c r="DCG59" s="1332"/>
      <c r="DCH59" s="1332"/>
      <c r="DCI59" s="1332"/>
      <c r="DCJ59" s="1332"/>
      <c r="DCK59" s="1332"/>
      <c r="DCL59" s="1332"/>
      <c r="DCM59" s="1332"/>
      <c r="DCN59" s="1332"/>
      <c r="DCO59" s="1332"/>
      <c r="DCP59" s="1332"/>
      <c r="DCQ59" s="1332"/>
      <c r="DCR59" s="1332"/>
      <c r="DCS59" s="1332"/>
      <c r="DCT59" s="1332"/>
      <c r="DCU59" s="1332"/>
      <c r="DCV59" s="1332"/>
      <c r="DCW59" s="1332"/>
      <c r="DCX59" s="1332"/>
      <c r="DCY59" s="1332"/>
      <c r="DCZ59" s="1332"/>
      <c r="DDA59" s="1332"/>
      <c r="DDB59" s="1332"/>
      <c r="DDC59" s="1332"/>
      <c r="DDD59" s="1332"/>
      <c r="DDE59" s="1332"/>
      <c r="DDF59" s="1332"/>
      <c r="DDG59" s="1332"/>
      <c r="DDH59" s="1332"/>
      <c r="DDI59" s="1332"/>
      <c r="DDJ59" s="1332"/>
      <c r="DDK59" s="1332"/>
      <c r="DDL59" s="1332"/>
      <c r="DDM59" s="1332"/>
      <c r="DDN59" s="1332"/>
      <c r="DDO59" s="1332"/>
      <c r="DDP59" s="1332"/>
      <c r="DDQ59" s="1332"/>
      <c r="DDR59" s="1332"/>
      <c r="DDS59" s="1332"/>
      <c r="DDT59" s="1332"/>
      <c r="DDU59" s="1332"/>
      <c r="DDV59" s="1332"/>
      <c r="DDW59" s="1332"/>
      <c r="DDX59" s="1332"/>
      <c r="DDY59" s="1332"/>
      <c r="DDZ59" s="1332"/>
      <c r="DEA59" s="1332"/>
      <c r="DEB59" s="1332"/>
      <c r="DEC59" s="1332"/>
      <c r="DED59" s="1332"/>
      <c r="DEE59" s="1332"/>
      <c r="DEF59" s="1332"/>
      <c r="DEG59" s="1332"/>
      <c r="DEH59" s="1332"/>
      <c r="DEI59" s="1332"/>
      <c r="DEJ59" s="1332"/>
      <c r="DEK59" s="1332"/>
      <c r="DEL59" s="1332"/>
      <c r="DEM59" s="1332"/>
      <c r="DEN59" s="1332"/>
      <c r="DEO59" s="1332"/>
      <c r="DEP59" s="1332"/>
      <c r="DEQ59" s="1332"/>
      <c r="DER59" s="1332"/>
      <c r="DES59" s="1332"/>
      <c r="DET59" s="1332"/>
      <c r="DEU59" s="1332"/>
      <c r="DEV59" s="1332"/>
      <c r="DEW59" s="1332"/>
      <c r="DEX59" s="1332"/>
      <c r="DEY59" s="1332"/>
      <c r="DEZ59" s="1332"/>
      <c r="DFA59" s="1332"/>
      <c r="DFB59" s="1332"/>
      <c r="DFC59" s="1332"/>
      <c r="DFD59" s="1332"/>
      <c r="DFE59" s="1332"/>
      <c r="DFF59" s="1332"/>
      <c r="DFG59" s="1332"/>
      <c r="DFH59" s="1332"/>
      <c r="DFI59" s="1332"/>
      <c r="DFJ59" s="1332"/>
      <c r="DFK59" s="1332"/>
      <c r="DFL59" s="1332"/>
      <c r="DFM59" s="1332"/>
      <c r="DFN59" s="1332"/>
      <c r="DFO59" s="1332"/>
      <c r="DFP59" s="1332"/>
      <c r="DFQ59" s="1332"/>
      <c r="DFR59" s="1332"/>
      <c r="DFS59" s="1332"/>
      <c r="DFT59" s="1332"/>
      <c r="DFU59" s="1332"/>
      <c r="DFV59" s="1332"/>
      <c r="DFW59" s="1332"/>
      <c r="DFX59" s="1332"/>
      <c r="DFY59" s="1332"/>
      <c r="DFZ59" s="1332"/>
      <c r="DGA59" s="1332"/>
      <c r="DGB59" s="1332"/>
      <c r="DGC59" s="1332"/>
      <c r="DGD59" s="1332"/>
      <c r="DGE59" s="1332"/>
      <c r="DGF59" s="1332"/>
      <c r="DGG59" s="1332"/>
      <c r="DGH59" s="1332"/>
      <c r="DGI59" s="1332"/>
      <c r="DGJ59" s="1332"/>
      <c r="DGK59" s="1332"/>
      <c r="DGL59" s="1332"/>
      <c r="DGM59" s="1332"/>
      <c r="DGN59" s="1332"/>
      <c r="DGO59" s="1332"/>
      <c r="DGP59" s="1332"/>
      <c r="DGQ59" s="1332"/>
      <c r="DGR59" s="1332"/>
      <c r="DGS59" s="1332"/>
      <c r="DGT59" s="1332"/>
      <c r="DGU59" s="1332"/>
      <c r="DGV59" s="1332"/>
      <c r="DGW59" s="1332"/>
      <c r="DGX59" s="1332"/>
      <c r="DGY59" s="1332"/>
      <c r="DGZ59" s="1332"/>
      <c r="DHA59" s="1332"/>
      <c r="DHB59" s="1332"/>
      <c r="DHC59" s="1332"/>
      <c r="DHD59" s="1332"/>
      <c r="DHE59" s="1332"/>
      <c r="DHF59" s="1332"/>
      <c r="DHG59" s="1332"/>
      <c r="DHH59" s="1332"/>
      <c r="DHI59" s="1332"/>
      <c r="DHJ59" s="1332"/>
      <c r="DHK59" s="1332"/>
      <c r="DHL59" s="1332"/>
      <c r="DHM59" s="1332"/>
      <c r="DHN59" s="1332"/>
      <c r="DHO59" s="1332"/>
      <c r="DHP59" s="1332"/>
      <c r="DHQ59" s="1332"/>
      <c r="DHR59" s="1332"/>
      <c r="DHS59" s="1332"/>
      <c r="DHT59" s="1332"/>
      <c r="DHU59" s="1332"/>
      <c r="DHV59" s="1332"/>
      <c r="DHW59" s="1332"/>
      <c r="DHX59" s="1332"/>
      <c r="DHY59" s="1332"/>
      <c r="DHZ59" s="1332"/>
      <c r="DIA59" s="1332"/>
      <c r="DIB59" s="1332"/>
      <c r="DIC59" s="1332"/>
      <c r="DID59" s="1332"/>
      <c r="DIE59" s="1332"/>
      <c r="DIF59" s="1332"/>
      <c r="DIG59" s="1332"/>
      <c r="DIH59" s="1332"/>
      <c r="DII59" s="1332"/>
      <c r="DIJ59" s="1332"/>
      <c r="DIK59" s="1332"/>
      <c r="DIL59" s="1332"/>
      <c r="DIM59" s="1332"/>
      <c r="DIN59" s="1332"/>
      <c r="DIO59" s="1332"/>
      <c r="DIP59" s="1332"/>
      <c r="DIQ59" s="1332"/>
      <c r="DIR59" s="1332"/>
      <c r="DIS59" s="1332"/>
      <c r="DIT59" s="1332"/>
      <c r="DIU59" s="1332"/>
      <c r="DIV59" s="1332"/>
      <c r="DIW59" s="1332"/>
      <c r="DIX59" s="1332"/>
      <c r="DIY59" s="1332"/>
      <c r="DIZ59" s="1332"/>
      <c r="DJA59" s="1332"/>
      <c r="DJB59" s="1332"/>
      <c r="DJC59" s="1332"/>
      <c r="DJD59" s="1332"/>
      <c r="DJE59" s="1332"/>
      <c r="DJF59" s="1332"/>
      <c r="DJG59" s="1332"/>
      <c r="DJH59" s="1332"/>
      <c r="DJI59" s="1332"/>
      <c r="DJJ59" s="1332"/>
      <c r="DJK59" s="1332"/>
      <c r="DJL59" s="1332"/>
      <c r="DJM59" s="1332"/>
      <c r="DJN59" s="1332"/>
      <c r="DJO59" s="1332"/>
      <c r="DJP59" s="1332"/>
      <c r="DJQ59" s="1332"/>
      <c r="DJR59" s="1332"/>
      <c r="DJS59" s="1332"/>
      <c r="DJT59" s="1332"/>
      <c r="DJU59" s="1332"/>
      <c r="DJV59" s="1332"/>
      <c r="DJW59" s="1332"/>
      <c r="DJX59" s="1332"/>
      <c r="DJY59" s="1332"/>
      <c r="DJZ59" s="1332"/>
      <c r="DKA59" s="1332"/>
      <c r="DKB59" s="1332"/>
      <c r="DKC59" s="1332"/>
      <c r="DKD59" s="1332"/>
      <c r="DKE59" s="1332"/>
      <c r="DKF59" s="1332"/>
      <c r="DKG59" s="1332"/>
      <c r="DKH59" s="1332"/>
      <c r="DKI59" s="1332"/>
      <c r="DKJ59" s="1332"/>
      <c r="DKK59" s="1332"/>
      <c r="DKL59" s="1332"/>
      <c r="DKM59" s="1332"/>
      <c r="DKN59" s="1332"/>
      <c r="DKO59" s="1332"/>
      <c r="DKP59" s="1332"/>
      <c r="DKQ59" s="1332"/>
      <c r="DKR59" s="1332"/>
      <c r="DKS59" s="1332"/>
      <c r="DKT59" s="1332"/>
      <c r="DKU59" s="1332"/>
      <c r="DKV59" s="1332"/>
      <c r="DKW59" s="1332"/>
      <c r="DKX59" s="1332"/>
      <c r="DKY59" s="1332"/>
      <c r="DKZ59" s="1332"/>
      <c r="DLA59" s="1332"/>
      <c r="DLB59" s="1332"/>
      <c r="DLC59" s="1332"/>
      <c r="DLD59" s="1332"/>
      <c r="DLE59" s="1332"/>
      <c r="DLF59" s="1332"/>
      <c r="DLG59" s="1332"/>
      <c r="DLH59" s="1332"/>
      <c r="DLI59" s="1332"/>
      <c r="DLJ59" s="1332"/>
      <c r="DLK59" s="1332"/>
      <c r="DLL59" s="1332"/>
      <c r="DLM59" s="1332"/>
      <c r="DLN59" s="1332"/>
      <c r="DLO59" s="1332"/>
      <c r="DLP59" s="1332"/>
      <c r="DLQ59" s="1332"/>
      <c r="DLR59" s="1332"/>
      <c r="DLS59" s="1332"/>
      <c r="DLT59" s="1332"/>
      <c r="DLU59" s="1332"/>
      <c r="DLV59" s="1332"/>
      <c r="DLW59" s="1332"/>
      <c r="DLX59" s="1332"/>
      <c r="DLY59" s="1332"/>
      <c r="DLZ59" s="1332"/>
      <c r="DMA59" s="1332"/>
      <c r="DMB59" s="1332"/>
      <c r="DMC59" s="1332"/>
      <c r="DMD59" s="1332"/>
      <c r="DME59" s="1332"/>
      <c r="DMF59" s="1332"/>
      <c r="DMG59" s="1332"/>
      <c r="DMH59" s="1332"/>
      <c r="DMI59" s="1332"/>
      <c r="DMJ59" s="1332"/>
      <c r="DMK59" s="1332"/>
      <c r="DML59" s="1332"/>
      <c r="DMM59" s="1332"/>
      <c r="DMN59" s="1332"/>
      <c r="DMO59" s="1332"/>
      <c r="DMP59" s="1332"/>
      <c r="DMQ59" s="1332"/>
      <c r="DMR59" s="1332"/>
      <c r="DMS59" s="1332"/>
      <c r="DMT59" s="1332"/>
      <c r="DMU59" s="1332"/>
      <c r="DMV59" s="1332"/>
      <c r="DMW59" s="1332"/>
      <c r="DMX59" s="1332"/>
      <c r="DMY59" s="1332"/>
      <c r="DMZ59" s="1332"/>
      <c r="DNA59" s="1332"/>
      <c r="DNB59" s="1332"/>
      <c r="DNC59" s="1332"/>
      <c r="DND59" s="1332"/>
      <c r="DNE59" s="1332"/>
      <c r="DNF59" s="1332"/>
      <c r="DNG59" s="1332"/>
      <c r="DNH59" s="1332"/>
      <c r="DNI59" s="1332"/>
      <c r="DNJ59" s="1332"/>
      <c r="DNK59" s="1332"/>
      <c r="DNL59" s="1332"/>
      <c r="DNM59" s="1332"/>
      <c r="DNN59" s="1332"/>
      <c r="DNO59" s="1332"/>
      <c r="DNP59" s="1332"/>
      <c r="DNQ59" s="1332"/>
      <c r="DNR59" s="1332"/>
      <c r="DNS59" s="1332"/>
      <c r="DNT59" s="1332"/>
      <c r="DNU59" s="1332"/>
      <c r="DNV59" s="1332"/>
      <c r="DNW59" s="1332"/>
      <c r="DNX59" s="1332"/>
      <c r="DNY59" s="1332"/>
      <c r="DNZ59" s="1332"/>
      <c r="DOA59" s="1332"/>
      <c r="DOB59" s="1332"/>
      <c r="DOC59" s="1332"/>
      <c r="DOD59" s="1332"/>
      <c r="DOE59" s="1332"/>
      <c r="DOF59" s="1332"/>
      <c r="DOG59" s="1332"/>
      <c r="DOH59" s="1332"/>
      <c r="DOI59" s="1332"/>
      <c r="DOJ59" s="1332"/>
      <c r="DOK59" s="1332"/>
      <c r="DOL59" s="1332"/>
      <c r="DOM59" s="1332"/>
      <c r="DON59" s="1332"/>
      <c r="DOO59" s="1332"/>
      <c r="DOP59" s="1332"/>
      <c r="DOQ59" s="1332"/>
      <c r="DOR59" s="1332"/>
      <c r="DOS59" s="1332"/>
      <c r="DOT59" s="1332"/>
      <c r="DOU59" s="1332"/>
      <c r="DOV59" s="1332"/>
      <c r="DOW59" s="1332"/>
      <c r="DOX59" s="1332"/>
      <c r="DOY59" s="1332"/>
      <c r="DOZ59" s="1332"/>
      <c r="DPA59" s="1332"/>
      <c r="DPB59" s="1332"/>
      <c r="DPC59" s="1332"/>
      <c r="DPD59" s="1332"/>
      <c r="DPE59" s="1332"/>
      <c r="DPF59" s="1332"/>
      <c r="DPG59" s="1332"/>
      <c r="DPH59" s="1332"/>
      <c r="DPI59" s="1332"/>
      <c r="DPJ59" s="1332"/>
      <c r="DPK59" s="1332"/>
      <c r="DPL59" s="1332"/>
      <c r="DPM59" s="1332"/>
      <c r="DPN59" s="1332"/>
      <c r="DPO59" s="1332"/>
      <c r="DPP59" s="1332"/>
      <c r="DPQ59" s="1332"/>
      <c r="DPR59" s="1332"/>
      <c r="DPS59" s="1332"/>
      <c r="DPT59" s="1332"/>
      <c r="DPU59" s="1332"/>
      <c r="DPV59" s="1332"/>
      <c r="DPW59" s="1332"/>
      <c r="DPX59" s="1332"/>
      <c r="DPY59" s="1332"/>
      <c r="DPZ59" s="1332"/>
      <c r="DQA59" s="1332"/>
      <c r="DQB59" s="1332"/>
      <c r="DQC59" s="1332"/>
      <c r="DQD59" s="1332"/>
      <c r="DQE59" s="1332"/>
      <c r="DQF59" s="1332"/>
      <c r="DQG59" s="1332"/>
      <c r="DQH59" s="1332"/>
      <c r="DQI59" s="1332"/>
      <c r="DQJ59" s="1332"/>
      <c r="DQK59" s="1332"/>
      <c r="DQL59" s="1332"/>
      <c r="DQM59" s="1332"/>
      <c r="DQN59" s="1332"/>
      <c r="DQO59" s="1332"/>
      <c r="DQP59" s="1332"/>
      <c r="DQQ59" s="1332"/>
      <c r="DQR59" s="1332"/>
      <c r="DQS59" s="1332"/>
      <c r="DQT59" s="1332"/>
      <c r="DQU59" s="1332"/>
      <c r="DQV59" s="1332"/>
      <c r="DQW59" s="1332"/>
      <c r="DQX59" s="1332"/>
      <c r="DQY59" s="1332"/>
      <c r="DQZ59" s="1332"/>
      <c r="DRA59" s="1332"/>
      <c r="DRB59" s="1332"/>
      <c r="DRC59" s="1332"/>
      <c r="DRD59" s="1332"/>
      <c r="DRE59" s="1332"/>
      <c r="DRF59" s="1332"/>
      <c r="DRG59" s="1332"/>
      <c r="DRH59" s="1332"/>
      <c r="DRI59" s="1332"/>
      <c r="DRJ59" s="1332"/>
      <c r="DRK59" s="1332"/>
      <c r="DRL59" s="1332"/>
      <c r="DRM59" s="1332"/>
      <c r="DRN59" s="1332"/>
      <c r="DRO59" s="1332"/>
      <c r="DRP59" s="1332"/>
      <c r="DRQ59" s="1332"/>
      <c r="DRR59" s="1332"/>
      <c r="DRS59" s="1332"/>
      <c r="DRT59" s="1332"/>
      <c r="DRU59" s="1332"/>
      <c r="DRV59" s="1332"/>
      <c r="DRW59" s="1332"/>
      <c r="DRX59" s="1332"/>
      <c r="DRY59" s="1332"/>
      <c r="DRZ59" s="1332"/>
      <c r="DSA59" s="1332"/>
      <c r="DSB59" s="1332"/>
      <c r="DSC59" s="1332"/>
      <c r="DSD59" s="1332"/>
      <c r="DSE59" s="1332"/>
      <c r="DSF59" s="1332"/>
      <c r="DSG59" s="1332"/>
      <c r="DSH59" s="1332"/>
      <c r="DSI59" s="1332"/>
      <c r="DSJ59" s="1332"/>
      <c r="DSK59" s="1332"/>
      <c r="DSL59" s="1332"/>
      <c r="DSM59" s="1332"/>
      <c r="DSN59" s="1332"/>
      <c r="DSO59" s="1332"/>
      <c r="DSP59" s="1332"/>
      <c r="DSQ59" s="1332"/>
      <c r="DSR59" s="1332"/>
      <c r="DSS59" s="1332"/>
      <c r="DST59" s="1332"/>
      <c r="DSU59" s="1332"/>
      <c r="DSV59" s="1332"/>
      <c r="DSW59" s="1332"/>
      <c r="DSX59" s="1332"/>
      <c r="DSY59" s="1332"/>
      <c r="DSZ59" s="1332"/>
      <c r="DTA59" s="1332"/>
      <c r="DTB59" s="1332"/>
      <c r="DTC59" s="1332"/>
      <c r="DTD59" s="1332"/>
      <c r="DTE59" s="1332"/>
      <c r="DTF59" s="1332"/>
      <c r="DTG59" s="1332"/>
      <c r="DTH59" s="1332"/>
      <c r="DTI59" s="1332"/>
      <c r="DTJ59" s="1332"/>
      <c r="DTK59" s="1332"/>
      <c r="DTL59" s="1332"/>
      <c r="DTM59" s="1332"/>
      <c r="DTN59" s="1332"/>
      <c r="DTO59" s="1332"/>
      <c r="DTP59" s="1332"/>
      <c r="DTQ59" s="1332"/>
      <c r="DTR59" s="1332"/>
      <c r="DTS59" s="1332"/>
      <c r="DTT59" s="1332"/>
      <c r="DTU59" s="1332"/>
      <c r="DTV59" s="1332"/>
      <c r="DTW59" s="1332"/>
      <c r="DTX59" s="1332"/>
      <c r="DTY59" s="1332"/>
      <c r="DTZ59" s="1332"/>
      <c r="DUA59" s="1332"/>
      <c r="DUB59" s="1332"/>
      <c r="DUC59" s="1332"/>
      <c r="DUD59" s="1332"/>
      <c r="DUE59" s="1332"/>
      <c r="DUF59" s="1332"/>
      <c r="DUG59" s="1332"/>
      <c r="DUH59" s="1332"/>
      <c r="DUI59" s="1332"/>
      <c r="DUJ59" s="1332"/>
      <c r="DUK59" s="1332"/>
      <c r="DUL59" s="1332"/>
      <c r="DUM59" s="1332"/>
      <c r="DUN59" s="1332"/>
      <c r="DUO59" s="1332"/>
      <c r="DUP59" s="1332"/>
      <c r="DUQ59" s="1332"/>
      <c r="DUR59" s="1332"/>
      <c r="DUS59" s="1332"/>
      <c r="DUT59" s="1332"/>
      <c r="DUU59" s="1332"/>
      <c r="DUV59" s="1332"/>
      <c r="DUW59" s="1332"/>
      <c r="DUX59" s="1332"/>
      <c r="DUY59" s="1332"/>
      <c r="DUZ59" s="1332"/>
      <c r="DVA59" s="1332"/>
      <c r="DVB59" s="1332"/>
      <c r="DVC59" s="1332"/>
      <c r="DVD59" s="1332"/>
      <c r="DVE59" s="1332"/>
      <c r="DVF59" s="1332"/>
      <c r="DVG59" s="1332"/>
      <c r="DVH59" s="1332"/>
      <c r="DVI59" s="1332"/>
      <c r="DVJ59" s="1332"/>
      <c r="DVK59" s="1332"/>
      <c r="DVL59" s="1332"/>
      <c r="DVM59" s="1332"/>
      <c r="DVN59" s="1332"/>
      <c r="DVO59" s="1332"/>
      <c r="DVP59" s="1332"/>
      <c r="DVQ59" s="1332"/>
      <c r="DVR59" s="1332"/>
      <c r="DVS59" s="1332"/>
      <c r="DVT59" s="1332"/>
      <c r="DVU59" s="1332"/>
      <c r="DVV59" s="1332"/>
      <c r="DVW59" s="1332"/>
      <c r="DVX59" s="1332"/>
      <c r="DVY59" s="1332"/>
      <c r="DVZ59" s="1332"/>
      <c r="DWA59" s="1332"/>
      <c r="DWB59" s="1332"/>
      <c r="DWC59" s="1332"/>
      <c r="DWD59" s="1332"/>
      <c r="DWE59" s="1332"/>
      <c r="DWF59" s="1332"/>
      <c r="DWG59" s="1332"/>
      <c r="DWH59" s="1332"/>
      <c r="DWI59" s="1332"/>
      <c r="DWJ59" s="1332"/>
      <c r="DWK59" s="1332"/>
      <c r="DWL59" s="1332"/>
      <c r="DWM59" s="1332"/>
      <c r="DWN59" s="1332"/>
      <c r="DWO59" s="1332"/>
      <c r="DWP59" s="1332"/>
      <c r="DWQ59" s="1332"/>
      <c r="DWR59" s="1332"/>
      <c r="DWS59" s="1332"/>
      <c r="DWT59" s="1332"/>
      <c r="DWU59" s="1332"/>
      <c r="DWV59" s="1332"/>
      <c r="DWW59" s="1332"/>
      <c r="DWX59" s="1332"/>
      <c r="DWY59" s="1332"/>
      <c r="DWZ59" s="1332"/>
      <c r="DXA59" s="1332"/>
      <c r="DXB59" s="1332"/>
      <c r="DXC59" s="1332"/>
      <c r="DXD59" s="1332"/>
      <c r="DXE59" s="1332"/>
      <c r="DXF59" s="1332"/>
      <c r="DXG59" s="1332"/>
      <c r="DXH59" s="1332"/>
      <c r="DXI59" s="1332"/>
      <c r="DXJ59" s="1332"/>
      <c r="DXK59" s="1332"/>
      <c r="DXL59" s="1332"/>
      <c r="DXM59" s="1332"/>
      <c r="DXN59" s="1332"/>
      <c r="DXO59" s="1332"/>
      <c r="DXP59" s="1332"/>
      <c r="DXQ59" s="1332"/>
      <c r="DXR59" s="1332"/>
      <c r="DXS59" s="1332"/>
      <c r="DXT59" s="1332"/>
      <c r="DXU59" s="1332"/>
      <c r="DXV59" s="1332"/>
      <c r="DXW59" s="1332"/>
      <c r="DXX59" s="1332"/>
      <c r="DXY59" s="1332"/>
      <c r="DXZ59" s="1332"/>
      <c r="DYA59" s="1332"/>
      <c r="DYB59" s="1332"/>
      <c r="DYC59" s="1332"/>
      <c r="DYD59" s="1332"/>
      <c r="DYE59" s="1332"/>
      <c r="DYF59" s="1332"/>
      <c r="DYG59" s="1332"/>
      <c r="DYH59" s="1332"/>
      <c r="DYI59" s="1332"/>
      <c r="DYJ59" s="1332"/>
      <c r="DYK59" s="1332"/>
      <c r="DYL59" s="1332"/>
      <c r="DYM59" s="1332"/>
      <c r="DYN59" s="1332"/>
      <c r="DYO59" s="1332"/>
      <c r="DYP59" s="1332"/>
      <c r="DYQ59" s="1332"/>
      <c r="DYR59" s="1332"/>
      <c r="DYS59" s="1332"/>
      <c r="DYT59" s="1332"/>
      <c r="DYU59" s="1332"/>
      <c r="DYV59" s="1332"/>
      <c r="DYW59" s="1332"/>
      <c r="DYX59" s="1332"/>
      <c r="DYY59" s="1332"/>
      <c r="DYZ59" s="1332"/>
      <c r="DZA59" s="1332"/>
      <c r="DZB59" s="1332"/>
      <c r="DZC59" s="1332"/>
      <c r="DZD59" s="1332"/>
      <c r="DZE59" s="1332"/>
      <c r="DZF59" s="1332"/>
      <c r="DZG59" s="1332"/>
      <c r="DZH59" s="1332"/>
      <c r="DZI59" s="1332"/>
      <c r="DZJ59" s="1332"/>
      <c r="DZK59" s="1332"/>
      <c r="DZL59" s="1332"/>
      <c r="DZM59" s="1332"/>
      <c r="DZN59" s="1332"/>
      <c r="DZO59" s="1332"/>
      <c r="DZP59" s="1332"/>
      <c r="DZQ59" s="1332"/>
      <c r="DZR59" s="1332"/>
      <c r="DZS59" s="1332"/>
      <c r="DZT59" s="1332"/>
      <c r="DZU59" s="1332"/>
      <c r="DZV59" s="1332"/>
      <c r="DZW59" s="1332"/>
      <c r="DZX59" s="1332"/>
      <c r="DZY59" s="1332"/>
      <c r="DZZ59" s="1332"/>
      <c r="EAA59" s="1332"/>
      <c r="EAB59" s="1332"/>
      <c r="EAC59" s="1332"/>
      <c r="EAD59" s="1332"/>
      <c r="EAE59" s="1332"/>
      <c r="EAF59" s="1332"/>
      <c r="EAG59" s="1332"/>
      <c r="EAH59" s="1332"/>
      <c r="EAI59" s="1332"/>
      <c r="EAJ59" s="1332"/>
      <c r="EAK59" s="1332"/>
      <c r="EAL59" s="1332"/>
      <c r="EAM59" s="1332"/>
      <c r="EAN59" s="1332"/>
      <c r="EAO59" s="1332"/>
      <c r="EAP59" s="1332"/>
      <c r="EAQ59" s="1332"/>
      <c r="EAR59" s="1332"/>
      <c r="EAS59" s="1332"/>
      <c r="EAT59" s="1332"/>
      <c r="EAU59" s="1332"/>
      <c r="EAV59" s="1332"/>
      <c r="EAW59" s="1332"/>
      <c r="EAX59" s="1332"/>
      <c r="EAY59" s="1332"/>
      <c r="EAZ59" s="1332"/>
      <c r="EBA59" s="1332"/>
      <c r="EBB59" s="1332"/>
      <c r="EBC59" s="1332"/>
      <c r="EBD59" s="1332"/>
      <c r="EBE59" s="1332"/>
      <c r="EBF59" s="1332"/>
      <c r="EBG59" s="1332"/>
      <c r="EBH59" s="1332"/>
      <c r="EBI59" s="1332"/>
      <c r="EBJ59" s="1332"/>
      <c r="EBK59" s="1332"/>
      <c r="EBL59" s="1332"/>
      <c r="EBM59" s="1332"/>
      <c r="EBN59" s="1332"/>
      <c r="EBO59" s="1332"/>
      <c r="EBP59" s="1332"/>
      <c r="EBQ59" s="1332"/>
      <c r="EBR59" s="1332"/>
      <c r="EBS59" s="1332"/>
      <c r="EBT59" s="1332"/>
      <c r="EBU59" s="1332"/>
      <c r="EBV59" s="1332"/>
      <c r="EBW59" s="1332"/>
      <c r="EBX59" s="1332"/>
      <c r="EBY59" s="1332"/>
      <c r="EBZ59" s="1332"/>
      <c r="ECA59" s="1332"/>
      <c r="ECB59" s="1332"/>
      <c r="ECC59" s="1332"/>
      <c r="ECD59" s="1332"/>
      <c r="ECE59" s="1332"/>
      <c r="ECF59" s="1332"/>
      <c r="ECG59" s="1332"/>
      <c r="ECH59" s="1332"/>
      <c r="ECI59" s="1332"/>
      <c r="ECJ59" s="1332"/>
      <c r="ECK59" s="1332"/>
      <c r="ECL59" s="1332"/>
      <c r="ECM59" s="1332"/>
      <c r="ECN59" s="1332"/>
      <c r="ECO59" s="1332"/>
      <c r="ECP59" s="1332"/>
      <c r="ECQ59" s="1332"/>
      <c r="ECR59" s="1332"/>
      <c r="ECS59" s="1332"/>
      <c r="ECT59" s="1332"/>
      <c r="ECU59" s="1332"/>
      <c r="ECV59" s="1332"/>
      <c r="ECW59" s="1332"/>
      <c r="ECX59" s="1332"/>
      <c r="ECY59" s="1332"/>
      <c r="ECZ59" s="1332"/>
      <c r="EDA59" s="1332"/>
      <c r="EDB59" s="1332"/>
      <c r="EDC59" s="1332"/>
      <c r="EDD59" s="1332"/>
      <c r="EDE59" s="1332"/>
      <c r="EDF59" s="1332"/>
      <c r="EDG59" s="1332"/>
      <c r="EDH59" s="1332"/>
      <c r="EDI59" s="1332"/>
      <c r="EDJ59" s="1332"/>
      <c r="EDK59" s="1332"/>
      <c r="EDL59" s="1332"/>
      <c r="EDM59" s="1332"/>
      <c r="EDN59" s="1332"/>
      <c r="EDO59" s="1332"/>
      <c r="EDP59" s="1332"/>
      <c r="EDQ59" s="1332"/>
      <c r="EDR59" s="1332"/>
      <c r="EDS59" s="1332"/>
      <c r="EDT59" s="1332"/>
      <c r="EDU59" s="1332"/>
      <c r="EDV59" s="1332"/>
      <c r="EDW59" s="1332"/>
      <c r="EDX59" s="1332"/>
      <c r="EDY59" s="1332"/>
      <c r="EDZ59" s="1332"/>
      <c r="EEA59" s="1332"/>
      <c r="EEB59" s="1332"/>
      <c r="EEC59" s="1332"/>
      <c r="EED59" s="1332"/>
      <c r="EEE59" s="1332"/>
      <c r="EEF59" s="1332"/>
      <c r="EEG59" s="1332"/>
      <c r="EEH59" s="1332"/>
      <c r="EEI59" s="1332"/>
      <c r="EEJ59" s="1332"/>
      <c r="EEK59" s="1332"/>
      <c r="EEL59" s="1332"/>
      <c r="EEM59" s="1332"/>
      <c r="EEN59" s="1332"/>
      <c r="EEO59" s="1332"/>
      <c r="EEP59" s="1332"/>
      <c r="EEQ59" s="1332"/>
      <c r="EER59" s="1332"/>
      <c r="EES59" s="1332"/>
      <c r="EET59" s="1332"/>
      <c r="EEU59" s="1332"/>
      <c r="EEV59" s="1332"/>
      <c r="EEW59" s="1332"/>
      <c r="EEX59" s="1332"/>
      <c r="EEY59" s="1332"/>
      <c r="EEZ59" s="1332"/>
      <c r="EFA59" s="1332"/>
      <c r="EFB59" s="1332"/>
      <c r="EFC59" s="1332"/>
      <c r="EFD59" s="1332"/>
      <c r="EFE59" s="1332"/>
      <c r="EFF59" s="1332"/>
      <c r="EFG59" s="1332"/>
      <c r="EFH59" s="1332"/>
      <c r="EFI59" s="1332"/>
      <c r="EFJ59" s="1332"/>
      <c r="EFK59" s="1332"/>
      <c r="EFL59" s="1332"/>
      <c r="EFM59" s="1332"/>
      <c r="EFN59" s="1332"/>
      <c r="EFO59" s="1332"/>
      <c r="EFP59" s="1332"/>
      <c r="EFQ59" s="1332"/>
      <c r="EFR59" s="1332"/>
      <c r="EFS59" s="1332"/>
      <c r="EFT59" s="1332"/>
      <c r="EFU59" s="1332"/>
      <c r="EFV59" s="1332"/>
      <c r="EFW59" s="1332"/>
      <c r="EFX59" s="1332"/>
      <c r="EFY59" s="1332"/>
      <c r="EFZ59" s="1332"/>
      <c r="EGA59" s="1332"/>
      <c r="EGB59" s="1332"/>
      <c r="EGC59" s="1332"/>
      <c r="EGD59" s="1332"/>
      <c r="EGE59" s="1332"/>
      <c r="EGF59" s="1332"/>
      <c r="EGG59" s="1332"/>
      <c r="EGH59" s="1332"/>
      <c r="EGI59" s="1332"/>
      <c r="EGJ59" s="1332"/>
      <c r="EGK59" s="1332"/>
      <c r="EGL59" s="1332"/>
      <c r="EGM59" s="1332"/>
      <c r="EGN59" s="1332"/>
      <c r="EGO59" s="1332"/>
      <c r="EGP59" s="1332"/>
      <c r="EGQ59" s="1332"/>
      <c r="EGR59" s="1332"/>
      <c r="EGS59" s="1332"/>
      <c r="EGT59" s="1332"/>
      <c r="EGU59" s="1332"/>
      <c r="EGV59" s="1332"/>
      <c r="EGW59" s="1332"/>
      <c r="EGX59" s="1332"/>
      <c r="EGY59" s="1332"/>
      <c r="EGZ59" s="1332"/>
      <c r="EHA59" s="1332"/>
      <c r="EHB59" s="1332"/>
      <c r="EHC59" s="1332"/>
      <c r="EHD59" s="1332"/>
      <c r="EHE59" s="1332"/>
      <c r="EHF59" s="1332"/>
      <c r="EHG59" s="1332"/>
      <c r="EHH59" s="1332"/>
      <c r="EHI59" s="1332"/>
      <c r="EHJ59" s="1332"/>
      <c r="EHK59" s="1332"/>
      <c r="EHL59" s="1332"/>
      <c r="EHM59" s="1332"/>
      <c r="EHN59" s="1332"/>
      <c r="EHO59" s="1332"/>
      <c r="EHP59" s="1332"/>
      <c r="EHQ59" s="1332"/>
      <c r="EHR59" s="1332"/>
      <c r="EHS59" s="1332"/>
      <c r="EHT59" s="1332"/>
      <c r="EHU59" s="1332"/>
      <c r="EHV59" s="1332"/>
      <c r="EHW59" s="1332"/>
      <c r="EHX59" s="1332"/>
      <c r="EHY59" s="1332"/>
      <c r="EHZ59" s="1332"/>
      <c r="EIA59" s="1332"/>
      <c r="EIB59" s="1332"/>
      <c r="EIC59" s="1332"/>
      <c r="EID59" s="1332"/>
      <c r="EIE59" s="1332"/>
      <c r="EIF59" s="1332"/>
      <c r="EIG59" s="1332"/>
      <c r="EIH59" s="1332"/>
      <c r="EII59" s="1332"/>
      <c r="EIJ59" s="1332"/>
      <c r="EIK59" s="1332"/>
      <c r="EIL59" s="1332"/>
      <c r="EIM59" s="1332"/>
      <c r="EIN59" s="1332"/>
      <c r="EIO59" s="1332"/>
      <c r="EIP59" s="1332"/>
      <c r="EIQ59" s="1332"/>
      <c r="EIR59" s="1332"/>
      <c r="EIS59" s="1332"/>
      <c r="EIT59" s="1332"/>
      <c r="EIU59" s="1332"/>
      <c r="EIV59" s="1332"/>
      <c r="EIW59" s="1332"/>
      <c r="EIX59" s="1332"/>
      <c r="EIY59" s="1332"/>
      <c r="EIZ59" s="1332"/>
      <c r="EJA59" s="1332"/>
      <c r="EJB59" s="1332"/>
      <c r="EJC59" s="1332"/>
      <c r="EJD59" s="1332"/>
      <c r="EJE59" s="1332"/>
      <c r="EJF59" s="1332"/>
      <c r="EJG59" s="1332"/>
      <c r="EJH59" s="1332"/>
      <c r="EJI59" s="1332"/>
      <c r="EJJ59" s="1332"/>
      <c r="EJK59" s="1332"/>
      <c r="EJL59" s="1332"/>
      <c r="EJM59" s="1332"/>
      <c r="EJN59" s="1332"/>
      <c r="EJO59" s="1332"/>
      <c r="EJP59" s="1332"/>
      <c r="EJQ59" s="1332"/>
      <c r="EJR59" s="1332"/>
      <c r="EJS59" s="1332"/>
      <c r="EJT59" s="1332"/>
      <c r="EJU59" s="1332"/>
      <c r="EJV59" s="1332"/>
      <c r="EJW59" s="1332"/>
      <c r="EJX59" s="1332"/>
      <c r="EJY59" s="1332"/>
      <c r="EJZ59" s="1332"/>
      <c r="EKA59" s="1332"/>
      <c r="EKB59" s="1332"/>
      <c r="EKC59" s="1332"/>
      <c r="EKD59" s="1332"/>
      <c r="EKE59" s="1332"/>
      <c r="EKF59" s="1332"/>
      <c r="EKG59" s="1332"/>
      <c r="EKH59" s="1332"/>
      <c r="EKI59" s="1332"/>
      <c r="EKJ59" s="1332"/>
      <c r="EKK59" s="1332"/>
      <c r="EKL59" s="1332"/>
      <c r="EKM59" s="1332"/>
      <c r="EKN59" s="1332"/>
      <c r="EKO59" s="1332"/>
      <c r="EKP59" s="1332"/>
      <c r="EKQ59" s="1332"/>
      <c r="EKR59" s="1332"/>
      <c r="EKS59" s="1332"/>
      <c r="EKT59" s="1332"/>
      <c r="EKU59" s="1332"/>
      <c r="EKV59" s="1332"/>
      <c r="EKW59" s="1332"/>
      <c r="EKX59" s="1332"/>
      <c r="EKY59" s="1332"/>
      <c r="EKZ59" s="1332"/>
      <c r="ELA59" s="1332"/>
      <c r="ELB59" s="1332"/>
      <c r="ELC59" s="1332"/>
      <c r="ELD59" s="1332"/>
      <c r="ELE59" s="1332"/>
      <c r="ELF59" s="1332"/>
      <c r="ELG59" s="1332"/>
      <c r="ELH59" s="1332"/>
      <c r="ELI59" s="1332"/>
      <c r="ELJ59" s="1332"/>
      <c r="ELK59" s="1332"/>
      <c r="ELL59" s="1332"/>
      <c r="ELM59" s="1332"/>
      <c r="ELN59" s="1332"/>
      <c r="ELO59" s="1332"/>
      <c r="ELP59" s="1332"/>
      <c r="ELQ59" s="1332"/>
      <c r="ELR59" s="1332"/>
      <c r="ELS59" s="1332"/>
      <c r="ELT59" s="1332"/>
      <c r="ELU59" s="1332"/>
      <c r="ELV59" s="1332"/>
      <c r="ELW59" s="1332"/>
      <c r="ELX59" s="1332"/>
      <c r="ELY59" s="1332"/>
      <c r="ELZ59" s="1332"/>
      <c r="EMA59" s="1332"/>
      <c r="EMB59" s="1332"/>
      <c r="EMC59" s="1332"/>
      <c r="EMD59" s="1332"/>
      <c r="EME59" s="1332"/>
      <c r="EMF59" s="1332"/>
      <c r="EMG59" s="1332"/>
      <c r="EMH59" s="1332"/>
      <c r="EMI59" s="1332"/>
      <c r="EMJ59" s="1332"/>
      <c r="EMK59" s="1332"/>
      <c r="EML59" s="1332"/>
      <c r="EMM59" s="1332"/>
      <c r="EMN59" s="1332"/>
      <c r="EMO59" s="1332"/>
      <c r="EMP59" s="1332"/>
      <c r="EMQ59" s="1332"/>
      <c r="EMR59" s="1332"/>
      <c r="EMS59" s="1332"/>
      <c r="EMT59" s="1332"/>
      <c r="EMU59" s="1332"/>
      <c r="EMV59" s="1332"/>
      <c r="EMW59" s="1332"/>
      <c r="EMX59" s="1332"/>
      <c r="EMY59" s="1332"/>
      <c r="EMZ59" s="1332"/>
      <c r="ENA59" s="1332"/>
      <c r="ENB59" s="1332"/>
      <c r="ENC59" s="1332"/>
      <c r="END59" s="1332"/>
      <c r="ENE59" s="1332"/>
      <c r="ENF59" s="1332"/>
      <c r="ENG59" s="1332"/>
      <c r="ENH59" s="1332"/>
      <c r="ENI59" s="1332"/>
      <c r="ENJ59" s="1332"/>
      <c r="ENK59" s="1332"/>
      <c r="ENL59" s="1332"/>
      <c r="ENM59" s="1332"/>
      <c r="ENN59" s="1332"/>
      <c r="ENO59" s="1332"/>
      <c r="ENP59" s="1332"/>
      <c r="ENQ59" s="1332"/>
      <c r="ENR59" s="1332"/>
      <c r="ENS59" s="1332"/>
      <c r="ENT59" s="1332"/>
      <c r="ENU59" s="1332"/>
      <c r="ENV59" s="1332"/>
      <c r="ENW59" s="1332"/>
      <c r="ENX59" s="1332"/>
      <c r="ENY59" s="1332"/>
      <c r="ENZ59" s="1332"/>
      <c r="EOA59" s="1332"/>
      <c r="EOB59" s="1332"/>
      <c r="EOC59" s="1332"/>
      <c r="EOD59" s="1332"/>
      <c r="EOE59" s="1332"/>
      <c r="EOF59" s="1332"/>
      <c r="EOG59" s="1332"/>
      <c r="EOH59" s="1332"/>
      <c r="EOI59" s="1332"/>
      <c r="EOJ59" s="1332"/>
      <c r="EOK59" s="1332"/>
      <c r="EOL59" s="1332"/>
      <c r="EOM59" s="1332"/>
      <c r="EON59" s="1332"/>
      <c r="EOO59" s="1332"/>
      <c r="EOP59" s="1332"/>
      <c r="EOQ59" s="1332"/>
      <c r="EOR59" s="1332"/>
      <c r="EOS59" s="1332"/>
      <c r="EOT59" s="1332"/>
      <c r="EOU59" s="1332"/>
      <c r="EOV59" s="1332"/>
      <c r="EOW59" s="1332"/>
      <c r="EOX59" s="1332"/>
      <c r="EOY59" s="1332"/>
      <c r="EOZ59" s="1332"/>
      <c r="EPA59" s="1332"/>
      <c r="EPB59" s="1332"/>
      <c r="EPC59" s="1332"/>
      <c r="EPD59" s="1332"/>
      <c r="EPE59" s="1332"/>
      <c r="EPF59" s="1332"/>
      <c r="EPG59" s="1332"/>
      <c r="EPH59" s="1332"/>
      <c r="EPI59" s="1332"/>
      <c r="EPJ59" s="1332"/>
      <c r="EPK59" s="1332"/>
      <c r="EPL59" s="1332"/>
      <c r="EPM59" s="1332"/>
      <c r="EPN59" s="1332"/>
      <c r="EPO59" s="1332"/>
      <c r="EPP59" s="1332"/>
      <c r="EPQ59" s="1332"/>
      <c r="EPR59" s="1332"/>
      <c r="EPS59" s="1332"/>
      <c r="EPT59" s="1332"/>
      <c r="EPU59" s="1332"/>
      <c r="EPV59" s="1332"/>
      <c r="EPW59" s="1332"/>
      <c r="EPX59" s="1332"/>
      <c r="EPY59" s="1332"/>
      <c r="EPZ59" s="1332"/>
      <c r="EQA59" s="1332"/>
      <c r="EQB59" s="1332"/>
      <c r="EQC59" s="1332"/>
      <c r="EQD59" s="1332"/>
      <c r="EQE59" s="1332"/>
      <c r="EQF59" s="1332"/>
      <c r="EQG59" s="1332"/>
      <c r="EQH59" s="1332"/>
      <c r="EQI59" s="1332"/>
      <c r="EQJ59" s="1332"/>
      <c r="EQK59" s="1332"/>
      <c r="EQL59" s="1332"/>
      <c r="EQM59" s="1332"/>
      <c r="EQN59" s="1332"/>
      <c r="EQO59" s="1332"/>
      <c r="EQP59" s="1332"/>
      <c r="EQQ59" s="1332"/>
      <c r="EQR59" s="1332"/>
      <c r="EQS59" s="1332"/>
      <c r="EQT59" s="1332"/>
      <c r="EQU59" s="1332"/>
      <c r="EQV59" s="1332"/>
      <c r="EQW59" s="1332"/>
      <c r="EQX59" s="1332"/>
      <c r="EQY59" s="1332"/>
      <c r="EQZ59" s="1332"/>
      <c r="ERA59" s="1332"/>
      <c r="ERB59" s="1332"/>
      <c r="ERC59" s="1332"/>
      <c r="ERD59" s="1332"/>
      <c r="ERE59" s="1332"/>
      <c r="ERF59" s="1332"/>
      <c r="ERG59" s="1332"/>
      <c r="ERH59" s="1332"/>
      <c r="ERI59" s="1332"/>
      <c r="ERJ59" s="1332"/>
      <c r="ERK59" s="1332"/>
      <c r="ERL59" s="1332"/>
      <c r="ERM59" s="1332"/>
      <c r="ERN59" s="1332"/>
      <c r="ERO59" s="1332"/>
      <c r="ERP59" s="1332"/>
      <c r="ERQ59" s="1332"/>
      <c r="ERR59" s="1332"/>
      <c r="ERS59" s="1332"/>
      <c r="ERT59" s="1332"/>
      <c r="ERU59" s="1332"/>
      <c r="ERV59" s="1332"/>
      <c r="ERW59" s="1332"/>
      <c r="ERX59" s="1332"/>
      <c r="ERY59" s="1332"/>
      <c r="ERZ59" s="1332"/>
      <c r="ESA59" s="1332"/>
      <c r="ESB59" s="1332"/>
      <c r="ESC59" s="1332"/>
      <c r="ESD59" s="1332"/>
      <c r="ESE59" s="1332"/>
      <c r="ESF59" s="1332"/>
      <c r="ESG59" s="1332"/>
      <c r="ESH59" s="1332"/>
      <c r="ESI59" s="1332"/>
      <c r="ESJ59" s="1332"/>
      <c r="ESK59" s="1332"/>
      <c r="ESL59" s="1332"/>
      <c r="ESM59" s="1332"/>
      <c r="ESN59" s="1332"/>
      <c r="ESO59" s="1332"/>
      <c r="ESP59" s="1332"/>
      <c r="ESQ59" s="1332"/>
      <c r="ESR59" s="1332"/>
      <c r="ESS59" s="1332"/>
      <c r="EST59" s="1332"/>
      <c r="ESU59" s="1332"/>
      <c r="ESV59" s="1332"/>
      <c r="ESW59" s="1332"/>
      <c r="ESX59" s="1332"/>
      <c r="ESY59" s="1332"/>
      <c r="ESZ59" s="1332"/>
      <c r="ETA59" s="1332"/>
      <c r="ETB59" s="1332"/>
      <c r="ETC59" s="1332"/>
      <c r="ETD59" s="1332"/>
      <c r="ETE59" s="1332"/>
      <c r="ETF59" s="1332"/>
      <c r="ETG59" s="1332"/>
      <c r="ETH59" s="1332"/>
      <c r="ETI59" s="1332"/>
      <c r="ETJ59" s="1332"/>
      <c r="ETK59" s="1332"/>
      <c r="ETL59" s="1332"/>
      <c r="ETM59" s="1332"/>
      <c r="ETN59" s="1332"/>
      <c r="ETO59" s="1332"/>
      <c r="ETP59" s="1332"/>
      <c r="ETQ59" s="1332"/>
      <c r="ETR59" s="1332"/>
      <c r="ETS59" s="1332"/>
      <c r="ETT59" s="1332"/>
      <c r="ETU59" s="1332"/>
      <c r="ETV59" s="1332"/>
      <c r="ETW59" s="1332"/>
      <c r="ETX59" s="1332"/>
      <c r="ETY59" s="1332"/>
      <c r="ETZ59" s="1332"/>
      <c r="EUA59" s="1332"/>
      <c r="EUB59" s="1332"/>
      <c r="EUC59" s="1332"/>
      <c r="EUD59" s="1332"/>
      <c r="EUE59" s="1332"/>
      <c r="EUF59" s="1332"/>
      <c r="EUG59" s="1332"/>
      <c r="EUH59" s="1332"/>
      <c r="EUI59" s="1332"/>
      <c r="EUJ59" s="1332"/>
      <c r="EUK59" s="1332"/>
      <c r="EUL59" s="1332"/>
      <c r="EUM59" s="1332"/>
      <c r="EUN59" s="1332"/>
      <c r="EUO59" s="1332"/>
      <c r="EUP59" s="1332"/>
      <c r="EUQ59" s="1332"/>
      <c r="EUR59" s="1332"/>
      <c r="EUS59" s="1332"/>
      <c r="EUT59" s="1332"/>
      <c r="EUU59" s="1332"/>
      <c r="EUV59" s="1332"/>
      <c r="EUW59" s="1332"/>
      <c r="EUX59" s="1332"/>
      <c r="EUY59" s="1332"/>
      <c r="EUZ59" s="1332"/>
      <c r="EVA59" s="1332"/>
      <c r="EVB59" s="1332"/>
      <c r="EVC59" s="1332"/>
      <c r="EVD59" s="1332"/>
      <c r="EVE59" s="1332"/>
      <c r="EVF59" s="1332"/>
      <c r="EVG59" s="1332"/>
      <c r="EVH59" s="1332"/>
      <c r="EVI59" s="1332"/>
      <c r="EVJ59" s="1332"/>
      <c r="EVK59" s="1332"/>
      <c r="EVL59" s="1332"/>
      <c r="EVM59" s="1332"/>
      <c r="EVN59" s="1332"/>
      <c r="EVO59" s="1332"/>
      <c r="EVP59" s="1332"/>
      <c r="EVQ59" s="1332"/>
      <c r="EVR59" s="1332"/>
      <c r="EVS59" s="1332"/>
      <c r="EVT59" s="1332"/>
      <c r="EVU59" s="1332"/>
      <c r="EVV59" s="1332"/>
      <c r="EVW59" s="1332"/>
      <c r="EVX59" s="1332"/>
      <c r="EVY59" s="1332"/>
      <c r="EVZ59" s="1332"/>
      <c r="EWA59" s="1332"/>
      <c r="EWB59" s="1332"/>
      <c r="EWC59" s="1332"/>
      <c r="EWD59" s="1332"/>
      <c r="EWE59" s="1332"/>
      <c r="EWF59" s="1332"/>
      <c r="EWG59" s="1332"/>
      <c r="EWH59" s="1332"/>
      <c r="EWI59" s="1332"/>
      <c r="EWJ59" s="1332"/>
      <c r="EWK59" s="1332"/>
      <c r="EWL59" s="1332"/>
      <c r="EWM59" s="1332"/>
      <c r="EWN59" s="1332"/>
      <c r="EWO59" s="1332"/>
      <c r="EWP59" s="1332"/>
      <c r="EWQ59" s="1332"/>
      <c r="EWR59" s="1332"/>
      <c r="EWS59" s="1332"/>
      <c r="EWT59" s="1332"/>
      <c r="EWU59" s="1332"/>
      <c r="EWV59" s="1332"/>
      <c r="EWW59" s="1332"/>
      <c r="EWX59" s="1332"/>
      <c r="EWY59" s="1332"/>
      <c r="EWZ59" s="1332"/>
      <c r="EXA59" s="1332"/>
      <c r="EXB59" s="1332"/>
      <c r="EXC59" s="1332"/>
      <c r="EXD59" s="1332"/>
      <c r="EXE59" s="1332"/>
      <c r="EXF59" s="1332"/>
      <c r="EXG59" s="1332"/>
      <c r="EXH59" s="1332"/>
      <c r="EXI59" s="1332"/>
      <c r="EXJ59" s="1332"/>
      <c r="EXK59" s="1332"/>
      <c r="EXL59" s="1332"/>
      <c r="EXM59" s="1332"/>
      <c r="EXN59" s="1332"/>
      <c r="EXO59" s="1332"/>
      <c r="EXP59" s="1332"/>
      <c r="EXQ59" s="1332"/>
      <c r="EXR59" s="1332"/>
      <c r="EXS59" s="1332"/>
      <c r="EXT59" s="1332"/>
      <c r="EXU59" s="1332"/>
      <c r="EXV59" s="1332"/>
      <c r="EXW59" s="1332"/>
      <c r="EXX59" s="1332"/>
      <c r="EXY59" s="1332"/>
      <c r="EXZ59" s="1332"/>
      <c r="EYA59" s="1332"/>
      <c r="EYB59" s="1332"/>
      <c r="EYC59" s="1332"/>
      <c r="EYD59" s="1332"/>
      <c r="EYE59" s="1332"/>
      <c r="EYF59" s="1332"/>
      <c r="EYG59" s="1332"/>
      <c r="EYH59" s="1332"/>
      <c r="EYI59" s="1332"/>
      <c r="EYJ59" s="1332"/>
      <c r="EYK59" s="1332"/>
      <c r="EYL59" s="1332"/>
      <c r="EYM59" s="1332"/>
      <c r="EYN59" s="1332"/>
      <c r="EYO59" s="1332"/>
      <c r="EYP59" s="1332"/>
      <c r="EYQ59" s="1332"/>
      <c r="EYR59" s="1332"/>
      <c r="EYS59" s="1332"/>
      <c r="EYT59" s="1332"/>
      <c r="EYU59" s="1332"/>
      <c r="EYV59" s="1332"/>
      <c r="EYW59" s="1332"/>
      <c r="EYX59" s="1332"/>
      <c r="EYY59" s="1332"/>
      <c r="EYZ59" s="1332"/>
      <c r="EZA59" s="1332"/>
      <c r="EZB59" s="1332"/>
      <c r="EZC59" s="1332"/>
      <c r="EZD59" s="1332"/>
      <c r="EZE59" s="1332"/>
      <c r="EZF59" s="1332"/>
      <c r="EZG59" s="1332"/>
      <c r="EZH59" s="1332"/>
      <c r="EZI59" s="1332"/>
      <c r="EZJ59" s="1332"/>
      <c r="EZK59" s="1332"/>
      <c r="EZL59" s="1332"/>
      <c r="EZM59" s="1332"/>
      <c r="EZN59" s="1332"/>
      <c r="EZO59" s="1332"/>
      <c r="EZP59" s="1332"/>
      <c r="EZQ59" s="1332"/>
      <c r="EZR59" s="1332"/>
      <c r="EZS59" s="1332"/>
      <c r="EZT59" s="1332"/>
      <c r="EZU59" s="1332"/>
      <c r="EZV59" s="1332"/>
      <c r="EZW59" s="1332"/>
      <c r="EZX59" s="1332"/>
      <c r="EZY59" s="1332"/>
      <c r="EZZ59" s="1332"/>
      <c r="FAA59" s="1332"/>
      <c r="FAB59" s="1332"/>
      <c r="FAC59" s="1332"/>
      <c r="FAD59" s="1332"/>
      <c r="FAE59" s="1332"/>
      <c r="FAF59" s="1332"/>
      <c r="FAG59" s="1332"/>
      <c r="FAH59" s="1332"/>
      <c r="FAI59" s="1332"/>
      <c r="FAJ59" s="1332"/>
      <c r="FAK59" s="1332"/>
      <c r="FAL59" s="1332"/>
      <c r="FAM59" s="1332"/>
      <c r="FAN59" s="1332"/>
      <c r="FAO59" s="1332"/>
      <c r="FAP59" s="1332"/>
      <c r="FAQ59" s="1332"/>
      <c r="FAR59" s="1332"/>
      <c r="FAS59" s="1332"/>
      <c r="FAT59" s="1332"/>
      <c r="FAU59" s="1332"/>
      <c r="FAV59" s="1332"/>
      <c r="FAW59" s="1332"/>
      <c r="FAX59" s="1332"/>
      <c r="FAY59" s="1332"/>
      <c r="FAZ59" s="1332"/>
      <c r="FBA59" s="1332"/>
      <c r="FBB59" s="1332"/>
      <c r="FBC59" s="1332"/>
      <c r="FBD59" s="1332"/>
      <c r="FBE59" s="1332"/>
      <c r="FBF59" s="1332"/>
      <c r="FBG59" s="1332"/>
      <c r="FBH59" s="1332"/>
      <c r="FBI59" s="1332"/>
      <c r="FBJ59" s="1332"/>
      <c r="FBK59" s="1332"/>
      <c r="FBL59" s="1332"/>
      <c r="FBM59" s="1332"/>
      <c r="FBN59" s="1332"/>
      <c r="FBO59" s="1332"/>
      <c r="FBP59" s="1332"/>
      <c r="FBQ59" s="1332"/>
      <c r="FBR59" s="1332"/>
      <c r="FBS59" s="1332"/>
      <c r="FBT59" s="1332"/>
      <c r="FBU59" s="1332"/>
      <c r="FBV59" s="1332"/>
      <c r="FBW59" s="1332"/>
      <c r="FBX59" s="1332"/>
      <c r="FBY59" s="1332"/>
      <c r="FBZ59" s="1332"/>
      <c r="FCA59" s="1332"/>
      <c r="FCB59" s="1332"/>
      <c r="FCC59" s="1332"/>
      <c r="FCD59" s="1332"/>
      <c r="FCE59" s="1332"/>
      <c r="FCF59" s="1332"/>
      <c r="FCG59" s="1332"/>
      <c r="FCH59" s="1332"/>
      <c r="FCI59" s="1332"/>
      <c r="FCJ59" s="1332"/>
      <c r="FCK59" s="1332"/>
      <c r="FCL59" s="1332"/>
      <c r="FCM59" s="1332"/>
      <c r="FCN59" s="1332"/>
      <c r="FCO59" s="1332"/>
      <c r="FCP59" s="1332"/>
      <c r="FCQ59" s="1332"/>
      <c r="FCR59" s="1332"/>
      <c r="FCS59" s="1332"/>
      <c r="FCT59" s="1332"/>
      <c r="FCU59" s="1332"/>
      <c r="FCV59" s="1332"/>
      <c r="FCW59" s="1332"/>
      <c r="FCX59" s="1332"/>
      <c r="FCY59" s="1332"/>
      <c r="FCZ59" s="1332"/>
      <c r="FDA59" s="1332"/>
      <c r="FDB59" s="1332"/>
      <c r="FDC59" s="1332"/>
      <c r="FDD59" s="1332"/>
      <c r="FDE59" s="1332"/>
      <c r="FDF59" s="1332"/>
      <c r="FDG59" s="1332"/>
      <c r="FDH59" s="1332"/>
      <c r="FDI59" s="1332"/>
      <c r="FDJ59" s="1332"/>
      <c r="FDK59" s="1332"/>
      <c r="FDL59" s="1332"/>
      <c r="FDM59" s="1332"/>
      <c r="FDN59" s="1332"/>
      <c r="FDO59" s="1332"/>
      <c r="FDP59" s="1332"/>
      <c r="FDQ59" s="1332"/>
      <c r="FDR59" s="1332"/>
      <c r="FDS59" s="1332"/>
      <c r="FDT59" s="1332"/>
      <c r="FDU59" s="1332"/>
      <c r="FDV59" s="1332"/>
      <c r="FDW59" s="1332"/>
      <c r="FDX59" s="1332"/>
      <c r="FDY59" s="1332"/>
      <c r="FDZ59" s="1332"/>
      <c r="FEA59" s="1332"/>
      <c r="FEB59" s="1332"/>
      <c r="FEC59" s="1332"/>
      <c r="FED59" s="1332"/>
      <c r="FEE59" s="1332"/>
      <c r="FEF59" s="1332"/>
      <c r="FEG59" s="1332"/>
      <c r="FEH59" s="1332"/>
      <c r="FEI59" s="1332"/>
      <c r="FEJ59" s="1332"/>
      <c r="FEK59" s="1332"/>
      <c r="FEL59" s="1332"/>
      <c r="FEM59" s="1332"/>
      <c r="FEN59" s="1332"/>
      <c r="FEO59" s="1332"/>
      <c r="FEP59" s="1332"/>
      <c r="FEQ59" s="1332"/>
      <c r="FER59" s="1332"/>
      <c r="FES59" s="1332"/>
      <c r="FET59" s="1332"/>
      <c r="FEU59" s="1332"/>
      <c r="FEV59" s="1332"/>
      <c r="FEW59" s="1332"/>
      <c r="FEX59" s="1332"/>
      <c r="FEY59" s="1332"/>
      <c r="FEZ59" s="1332"/>
      <c r="FFA59" s="1332"/>
      <c r="FFB59" s="1332"/>
      <c r="FFC59" s="1332"/>
      <c r="FFD59" s="1332"/>
      <c r="FFE59" s="1332"/>
      <c r="FFF59" s="1332"/>
      <c r="FFG59" s="1332"/>
      <c r="FFH59" s="1332"/>
      <c r="FFI59" s="1332"/>
      <c r="FFJ59" s="1332"/>
      <c r="FFK59" s="1332"/>
      <c r="FFL59" s="1332"/>
      <c r="FFM59" s="1332"/>
      <c r="FFN59" s="1332"/>
      <c r="FFO59" s="1332"/>
      <c r="FFP59" s="1332"/>
      <c r="FFQ59" s="1332"/>
      <c r="FFR59" s="1332"/>
      <c r="FFS59" s="1332"/>
      <c r="FFT59" s="1332"/>
      <c r="FFU59" s="1332"/>
      <c r="FFV59" s="1332"/>
      <c r="FFW59" s="1332"/>
      <c r="FFX59" s="1332"/>
      <c r="FFY59" s="1332"/>
      <c r="FFZ59" s="1332"/>
      <c r="FGA59" s="1332"/>
      <c r="FGB59" s="1332"/>
      <c r="FGC59" s="1332"/>
      <c r="FGD59" s="1332"/>
      <c r="FGE59" s="1332"/>
      <c r="FGF59" s="1332"/>
      <c r="FGG59" s="1332"/>
      <c r="FGH59" s="1332"/>
      <c r="FGI59" s="1332"/>
      <c r="FGJ59" s="1332"/>
      <c r="FGK59" s="1332"/>
      <c r="FGL59" s="1332"/>
      <c r="FGM59" s="1332"/>
      <c r="FGN59" s="1332"/>
      <c r="FGO59" s="1332"/>
      <c r="FGP59" s="1332"/>
      <c r="FGQ59" s="1332"/>
      <c r="FGR59" s="1332"/>
      <c r="FGS59" s="1332"/>
      <c r="FGT59" s="1332"/>
      <c r="FGU59" s="1332"/>
      <c r="FGV59" s="1332"/>
      <c r="FGW59" s="1332"/>
      <c r="FGX59" s="1332"/>
      <c r="FGY59" s="1332"/>
      <c r="FGZ59" s="1332"/>
      <c r="FHA59" s="1332"/>
      <c r="FHB59" s="1332"/>
      <c r="FHC59" s="1332"/>
      <c r="FHD59" s="1332"/>
      <c r="FHE59" s="1332"/>
      <c r="FHF59" s="1332"/>
      <c r="FHG59" s="1332"/>
      <c r="FHH59" s="1332"/>
      <c r="FHI59" s="1332"/>
      <c r="FHJ59" s="1332"/>
      <c r="FHK59" s="1332"/>
      <c r="FHL59" s="1332"/>
      <c r="FHM59" s="1332"/>
      <c r="FHN59" s="1332"/>
      <c r="FHO59" s="1332"/>
      <c r="FHP59" s="1332"/>
      <c r="FHQ59" s="1332"/>
      <c r="FHR59" s="1332"/>
      <c r="FHS59" s="1332"/>
      <c r="FHT59" s="1332"/>
      <c r="FHU59" s="1332"/>
      <c r="FHV59" s="1332"/>
      <c r="FHW59" s="1332"/>
      <c r="FHX59" s="1332"/>
      <c r="FHY59" s="1332"/>
      <c r="FHZ59" s="1332"/>
      <c r="FIA59" s="1332"/>
      <c r="FIB59" s="1332"/>
      <c r="FIC59" s="1332"/>
      <c r="FID59" s="1332"/>
      <c r="FIE59" s="1332"/>
      <c r="FIF59" s="1332"/>
      <c r="FIG59" s="1332"/>
      <c r="FIH59" s="1332"/>
      <c r="FII59" s="1332"/>
      <c r="FIJ59" s="1332"/>
      <c r="FIK59" s="1332"/>
      <c r="FIL59" s="1332"/>
      <c r="FIM59" s="1332"/>
      <c r="FIN59" s="1332"/>
      <c r="FIO59" s="1332"/>
      <c r="FIP59" s="1332"/>
      <c r="FIQ59" s="1332"/>
      <c r="FIR59" s="1332"/>
      <c r="FIS59" s="1332"/>
      <c r="FIT59" s="1332"/>
      <c r="FIU59" s="1332"/>
      <c r="FIV59" s="1332"/>
      <c r="FIW59" s="1332"/>
      <c r="FIX59" s="1332"/>
      <c r="FIY59" s="1332"/>
      <c r="FIZ59" s="1332"/>
      <c r="FJA59" s="1332"/>
      <c r="FJB59" s="1332"/>
      <c r="FJC59" s="1332"/>
      <c r="FJD59" s="1332"/>
      <c r="FJE59" s="1332"/>
      <c r="FJF59" s="1332"/>
      <c r="FJG59" s="1332"/>
      <c r="FJH59" s="1332"/>
      <c r="FJI59" s="1332"/>
      <c r="FJJ59" s="1332"/>
      <c r="FJK59" s="1332"/>
      <c r="FJL59" s="1332"/>
      <c r="FJM59" s="1332"/>
      <c r="FJN59" s="1332"/>
      <c r="FJO59" s="1332"/>
      <c r="FJP59" s="1332"/>
      <c r="FJQ59" s="1332"/>
      <c r="FJR59" s="1332"/>
      <c r="FJS59" s="1332"/>
      <c r="FJT59" s="1332"/>
      <c r="FJU59" s="1332"/>
      <c r="FJV59" s="1332"/>
      <c r="FJW59" s="1332"/>
      <c r="FJX59" s="1332"/>
      <c r="FJY59" s="1332"/>
      <c r="FJZ59" s="1332"/>
      <c r="FKA59" s="1332"/>
      <c r="FKB59" s="1332"/>
      <c r="FKC59" s="1332"/>
      <c r="FKD59" s="1332"/>
      <c r="FKE59" s="1332"/>
      <c r="FKF59" s="1332"/>
      <c r="FKG59" s="1332"/>
      <c r="FKH59" s="1332"/>
      <c r="FKI59" s="1332"/>
      <c r="FKJ59" s="1332"/>
      <c r="FKK59" s="1332"/>
      <c r="FKL59" s="1332"/>
      <c r="FKM59" s="1332"/>
      <c r="FKN59" s="1332"/>
      <c r="FKO59" s="1332"/>
      <c r="FKP59" s="1332"/>
      <c r="FKQ59" s="1332"/>
      <c r="FKR59" s="1332"/>
      <c r="FKS59" s="1332"/>
      <c r="FKT59" s="1332"/>
      <c r="FKU59" s="1332"/>
      <c r="FKV59" s="1332"/>
      <c r="FKW59" s="1332"/>
      <c r="FKX59" s="1332"/>
      <c r="FKY59" s="1332"/>
      <c r="FKZ59" s="1332"/>
      <c r="FLA59" s="1332"/>
      <c r="FLB59" s="1332"/>
      <c r="FLC59" s="1332"/>
      <c r="FLD59" s="1332"/>
      <c r="FLE59" s="1332"/>
      <c r="FLF59" s="1332"/>
      <c r="FLG59" s="1332"/>
      <c r="FLH59" s="1332"/>
      <c r="FLI59" s="1332"/>
      <c r="FLJ59" s="1332"/>
      <c r="FLK59" s="1332"/>
      <c r="FLL59" s="1332"/>
      <c r="FLM59" s="1332"/>
      <c r="FLN59" s="1332"/>
      <c r="FLO59" s="1332"/>
      <c r="FLP59" s="1332"/>
      <c r="FLQ59" s="1332"/>
      <c r="FLR59" s="1332"/>
      <c r="FLS59" s="1332"/>
      <c r="FLT59" s="1332"/>
      <c r="FLU59" s="1332"/>
      <c r="FLV59" s="1332"/>
      <c r="FLW59" s="1332"/>
      <c r="FLX59" s="1332"/>
      <c r="FLY59" s="1332"/>
      <c r="FLZ59" s="1332"/>
      <c r="FMA59" s="1332"/>
      <c r="FMB59" s="1332"/>
      <c r="FMC59" s="1332"/>
      <c r="FMD59" s="1332"/>
      <c r="FME59" s="1332"/>
      <c r="FMF59" s="1332"/>
      <c r="FMG59" s="1332"/>
      <c r="FMH59" s="1332"/>
      <c r="FMI59" s="1332"/>
      <c r="FMJ59" s="1332"/>
      <c r="FMK59" s="1332"/>
      <c r="FML59" s="1332"/>
      <c r="FMM59" s="1332"/>
      <c r="FMN59" s="1332"/>
      <c r="FMO59" s="1332"/>
      <c r="FMP59" s="1332"/>
      <c r="FMQ59" s="1332"/>
      <c r="FMR59" s="1332"/>
      <c r="FMS59" s="1332"/>
      <c r="FMT59" s="1332"/>
      <c r="FMU59" s="1332"/>
      <c r="FMV59" s="1332"/>
      <c r="FMW59" s="1332"/>
      <c r="FMX59" s="1332"/>
      <c r="FMY59" s="1332"/>
      <c r="FMZ59" s="1332"/>
      <c r="FNA59" s="1332"/>
      <c r="FNB59" s="1332"/>
      <c r="FNC59" s="1332"/>
      <c r="FND59" s="1332"/>
      <c r="FNE59" s="1332"/>
      <c r="FNF59" s="1332"/>
    </row>
    <row r="60" spans="1:4426" s="1301" customFormat="1" ht="15">
      <c r="A60" s="1335"/>
      <c r="B60" s="1406">
        <v>1901051</v>
      </c>
      <c r="C60" s="1411" t="s">
        <v>1251</v>
      </c>
      <c r="D60" s="1427">
        <v>167982.02</v>
      </c>
      <c r="E60" s="1405">
        <f>+D60</f>
        <v>167982.02</v>
      </c>
      <c r="F60" s="1401"/>
      <c r="G60" s="1401"/>
      <c r="H60" s="1401"/>
      <c r="I60" s="1401"/>
      <c r="J60" s="1623" t="s">
        <v>1831</v>
      </c>
      <c r="K60" s="1415" t="s">
        <v>1252</v>
      </c>
      <c r="L60" s="1332"/>
      <c r="M60" s="1332"/>
      <c r="N60" s="1332"/>
      <c r="O60" s="1332"/>
      <c r="P60" s="1332"/>
      <c r="Q60" s="1332"/>
      <c r="R60" s="1332"/>
      <c r="S60" s="1332"/>
      <c r="T60" s="1332"/>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c r="HF60" s="1332"/>
      <c r="HG60" s="1332"/>
      <c r="HH60" s="1332"/>
      <c r="HI60" s="1332"/>
      <c r="HJ60" s="1332"/>
      <c r="HK60" s="1332"/>
      <c r="HL60" s="1332"/>
      <c r="HM60" s="1332"/>
      <c r="HN60" s="1332"/>
      <c r="HO60" s="1332"/>
      <c r="HP60" s="1332"/>
      <c r="HQ60" s="1332"/>
      <c r="HR60" s="1332"/>
      <c r="HS60" s="1332"/>
      <c r="HT60" s="1332"/>
      <c r="HU60" s="1332"/>
      <c r="HV60" s="1332"/>
      <c r="HW60" s="1332"/>
      <c r="HX60" s="1332"/>
      <c r="HY60" s="1332"/>
      <c r="HZ60" s="1332"/>
      <c r="IA60" s="1332"/>
      <c r="IB60" s="1332"/>
      <c r="IC60" s="1332"/>
      <c r="ID60" s="1332"/>
      <c r="IE60" s="1332"/>
      <c r="IF60" s="1332"/>
      <c r="IG60" s="1332"/>
      <c r="IH60" s="1332"/>
      <c r="II60" s="1332"/>
      <c r="IJ60" s="1332"/>
      <c r="IK60" s="1332"/>
      <c r="IL60" s="1332"/>
      <c r="IM60" s="1332"/>
      <c r="IN60" s="1332"/>
      <c r="IO60" s="1332"/>
      <c r="IP60" s="1332"/>
      <c r="IQ60" s="1332"/>
      <c r="IR60" s="1332"/>
      <c r="IS60" s="1332"/>
      <c r="IT60" s="1332"/>
      <c r="IU60" s="1332"/>
      <c r="IV60" s="1332"/>
      <c r="IW60" s="1332"/>
      <c r="IX60" s="1332"/>
      <c r="IY60" s="1332"/>
      <c r="IZ60" s="1332"/>
      <c r="JA60" s="1332"/>
      <c r="JB60" s="1332"/>
      <c r="JC60" s="1332"/>
      <c r="JD60" s="1332"/>
      <c r="JE60" s="1332"/>
      <c r="JF60" s="1332"/>
      <c r="JG60" s="1332"/>
      <c r="JH60" s="1332"/>
      <c r="JI60" s="1332"/>
      <c r="JJ60" s="1332"/>
      <c r="JK60" s="1332"/>
      <c r="JL60" s="1332"/>
      <c r="JM60" s="1332"/>
      <c r="JN60" s="1332"/>
      <c r="JO60" s="1332"/>
      <c r="JP60" s="1332"/>
      <c r="JQ60" s="1332"/>
      <c r="JR60" s="1332"/>
      <c r="JS60" s="1332"/>
      <c r="JT60" s="1332"/>
      <c r="JU60" s="1332"/>
      <c r="JV60" s="1332"/>
      <c r="JW60" s="1332"/>
      <c r="JX60" s="1332"/>
      <c r="JY60" s="1332"/>
      <c r="JZ60" s="1332"/>
      <c r="KA60" s="1332"/>
      <c r="KB60" s="1332"/>
      <c r="KC60" s="1332"/>
      <c r="KD60" s="1332"/>
      <c r="KE60" s="1332"/>
      <c r="KF60" s="1332"/>
      <c r="KG60" s="1332"/>
      <c r="KH60" s="1332"/>
      <c r="KI60" s="1332"/>
      <c r="KJ60" s="1332"/>
      <c r="KK60" s="1332"/>
      <c r="KL60" s="1332"/>
      <c r="KM60" s="1332"/>
      <c r="KN60" s="1332"/>
      <c r="KO60" s="1332"/>
      <c r="KP60" s="1332"/>
      <c r="KQ60" s="1332"/>
      <c r="KR60" s="1332"/>
      <c r="KS60" s="1332"/>
      <c r="KT60" s="1332"/>
      <c r="KU60" s="1332"/>
      <c r="KV60" s="1332"/>
      <c r="KW60" s="1332"/>
      <c r="KX60" s="1332"/>
      <c r="KY60" s="1332"/>
      <c r="KZ60" s="1332"/>
      <c r="LA60" s="1332"/>
      <c r="LB60" s="1332"/>
      <c r="LC60" s="1332"/>
      <c r="LD60" s="1332"/>
      <c r="LE60" s="1332"/>
      <c r="LF60" s="1332"/>
      <c r="LG60" s="1332"/>
      <c r="LH60" s="1332"/>
      <c r="LI60" s="1332"/>
      <c r="LJ60" s="1332"/>
      <c r="LK60" s="1332"/>
      <c r="LL60" s="1332"/>
      <c r="LM60" s="1332"/>
      <c r="LN60" s="1332"/>
      <c r="LO60" s="1332"/>
      <c r="LP60" s="1332"/>
      <c r="LQ60" s="1332"/>
      <c r="LR60" s="1332"/>
      <c r="LS60" s="1332"/>
      <c r="LT60" s="1332"/>
      <c r="LU60" s="1332"/>
      <c r="LV60" s="1332"/>
      <c r="LW60" s="1332"/>
      <c r="LX60" s="1332"/>
      <c r="LY60" s="1332"/>
      <c r="LZ60" s="1332"/>
      <c r="MA60" s="1332"/>
      <c r="MB60" s="1332"/>
      <c r="MC60" s="1332"/>
      <c r="MD60" s="1332"/>
      <c r="ME60" s="1332"/>
      <c r="MF60" s="1332"/>
      <c r="MG60" s="1332"/>
      <c r="MH60" s="1332"/>
      <c r="MI60" s="1332"/>
      <c r="MJ60" s="1332"/>
      <c r="MK60" s="1332"/>
      <c r="ML60" s="1332"/>
      <c r="MM60" s="1332"/>
      <c r="MN60" s="1332"/>
      <c r="MO60" s="1332"/>
      <c r="MP60" s="1332"/>
      <c r="MQ60" s="1332"/>
      <c r="MR60" s="1332"/>
      <c r="MS60" s="1332"/>
      <c r="MT60" s="1332"/>
      <c r="MU60" s="1332"/>
      <c r="MV60" s="1332"/>
      <c r="MW60" s="1332"/>
      <c r="MX60" s="1332"/>
      <c r="MY60" s="1332"/>
      <c r="MZ60" s="1332"/>
      <c r="NA60" s="1332"/>
      <c r="NB60" s="1332"/>
      <c r="NC60" s="1332"/>
      <c r="ND60" s="1332"/>
      <c r="NE60" s="1332"/>
      <c r="NF60" s="1332"/>
      <c r="NG60" s="1332"/>
      <c r="NH60" s="1332"/>
      <c r="NI60" s="1332"/>
      <c r="NJ60" s="1332"/>
      <c r="NK60" s="1332"/>
      <c r="NL60" s="1332"/>
      <c r="NM60" s="1332"/>
      <c r="NN60" s="1332"/>
      <c r="NO60" s="1332"/>
      <c r="NP60" s="1332"/>
      <c r="NQ60" s="1332"/>
      <c r="NR60" s="1332"/>
      <c r="NS60" s="1332"/>
      <c r="NT60" s="1332"/>
      <c r="NU60" s="1332"/>
      <c r="NV60" s="1332"/>
      <c r="NW60" s="1332"/>
      <c r="NX60" s="1332"/>
      <c r="NY60" s="1332"/>
      <c r="NZ60" s="1332"/>
      <c r="OA60" s="1332"/>
      <c r="OB60" s="1332"/>
      <c r="OC60" s="1332"/>
      <c r="OD60" s="1332"/>
      <c r="OE60" s="1332"/>
      <c r="OF60" s="1332"/>
      <c r="OG60" s="1332"/>
      <c r="OH60" s="1332"/>
      <c r="OI60" s="1332"/>
      <c r="OJ60" s="1332"/>
      <c r="OK60" s="1332"/>
      <c r="OL60" s="1332"/>
      <c r="OM60" s="1332"/>
      <c r="ON60" s="1332"/>
      <c r="OO60" s="1332"/>
      <c r="OP60" s="1332"/>
      <c r="OQ60" s="1332"/>
      <c r="OR60" s="1332"/>
      <c r="OS60" s="1332"/>
      <c r="OT60" s="1332"/>
      <c r="OU60" s="1332"/>
      <c r="OV60" s="1332"/>
      <c r="OW60" s="1332"/>
      <c r="OX60" s="1332"/>
      <c r="OY60" s="1332"/>
      <c r="OZ60" s="1332"/>
      <c r="PA60" s="1332"/>
      <c r="PB60" s="1332"/>
      <c r="PC60" s="1332"/>
      <c r="PD60" s="1332"/>
      <c r="PE60" s="1332"/>
      <c r="PF60" s="1332"/>
      <c r="PG60" s="1332"/>
      <c r="PH60" s="1332"/>
      <c r="PI60" s="1332"/>
      <c r="PJ60" s="1332"/>
      <c r="PK60" s="1332"/>
      <c r="PL60" s="1332"/>
      <c r="PM60" s="1332"/>
      <c r="PN60" s="1332"/>
      <c r="PO60" s="1332"/>
      <c r="PP60" s="1332"/>
      <c r="PQ60" s="1332"/>
      <c r="PR60" s="1332"/>
      <c r="PS60" s="1332"/>
      <c r="PT60" s="1332"/>
      <c r="PU60" s="1332"/>
      <c r="PV60" s="1332"/>
      <c r="PW60" s="1332"/>
      <c r="PX60" s="1332"/>
      <c r="PY60" s="1332"/>
      <c r="PZ60" s="1332"/>
      <c r="QA60" s="1332"/>
      <c r="QB60" s="1332"/>
      <c r="QC60" s="1332"/>
      <c r="QD60" s="1332"/>
      <c r="QE60" s="1332"/>
      <c r="QF60" s="1332"/>
      <c r="QG60" s="1332"/>
      <c r="QH60" s="1332"/>
      <c r="QI60" s="1332"/>
      <c r="QJ60" s="1332"/>
      <c r="QK60" s="1332"/>
      <c r="QL60" s="1332"/>
      <c r="QM60" s="1332"/>
      <c r="QN60" s="1332"/>
      <c r="QO60" s="1332"/>
      <c r="QP60" s="1332"/>
      <c r="QQ60" s="1332"/>
      <c r="QR60" s="1332"/>
      <c r="QS60" s="1332"/>
      <c r="QT60" s="1332"/>
      <c r="QU60" s="1332"/>
      <c r="QV60" s="1332"/>
      <c r="QW60" s="1332"/>
      <c r="QX60" s="1332"/>
      <c r="QY60" s="1332"/>
      <c r="QZ60" s="1332"/>
      <c r="RA60" s="1332"/>
      <c r="RB60" s="1332"/>
      <c r="RC60" s="1332"/>
      <c r="RD60" s="1332"/>
      <c r="RE60" s="1332"/>
      <c r="RF60" s="1332"/>
      <c r="RG60" s="1332"/>
      <c r="RH60" s="1332"/>
      <c r="RI60" s="1332"/>
      <c r="RJ60" s="1332"/>
      <c r="RK60" s="1332"/>
      <c r="RL60" s="1332"/>
      <c r="RM60" s="1332"/>
      <c r="RN60" s="1332"/>
      <c r="RO60" s="1332"/>
      <c r="RP60" s="1332"/>
      <c r="RQ60" s="1332"/>
      <c r="RR60" s="1332"/>
      <c r="RS60" s="1332"/>
      <c r="RT60" s="1332"/>
      <c r="RU60" s="1332"/>
      <c r="RV60" s="1332"/>
      <c r="RW60" s="1332"/>
      <c r="RX60" s="1332"/>
      <c r="RY60" s="1332"/>
      <c r="RZ60" s="1332"/>
      <c r="SA60" s="1332"/>
      <c r="SB60" s="1332"/>
      <c r="SC60" s="1332"/>
      <c r="SD60" s="1332"/>
      <c r="SE60" s="1332"/>
      <c r="SF60" s="1332"/>
      <c r="SG60" s="1332"/>
      <c r="SH60" s="1332"/>
      <c r="SI60" s="1332"/>
      <c r="SJ60" s="1332"/>
      <c r="SK60" s="1332"/>
      <c r="SL60" s="1332"/>
      <c r="SM60" s="1332"/>
      <c r="SN60" s="1332"/>
      <c r="SO60" s="1332"/>
      <c r="SP60" s="1332"/>
      <c r="SQ60" s="1332"/>
      <c r="SR60" s="1332"/>
      <c r="SS60" s="1332"/>
      <c r="ST60" s="1332"/>
      <c r="SU60" s="1332"/>
      <c r="SV60" s="1332"/>
      <c r="SW60" s="1332"/>
      <c r="SX60" s="1332"/>
      <c r="SY60" s="1332"/>
      <c r="SZ60" s="1332"/>
      <c r="TA60" s="1332"/>
      <c r="TB60" s="1332"/>
      <c r="TC60" s="1332"/>
      <c r="TD60" s="1332"/>
      <c r="TE60" s="1332"/>
      <c r="TF60" s="1332"/>
      <c r="TG60" s="1332"/>
      <c r="TH60" s="1332"/>
      <c r="TI60" s="1332"/>
      <c r="TJ60" s="1332"/>
      <c r="TK60" s="1332"/>
      <c r="TL60" s="1332"/>
      <c r="TM60" s="1332"/>
      <c r="TN60" s="1332"/>
      <c r="TO60" s="1332"/>
      <c r="TP60" s="1332"/>
      <c r="TQ60" s="1332"/>
      <c r="TR60" s="1332"/>
      <c r="TS60" s="1332"/>
      <c r="TT60" s="1332"/>
      <c r="TU60" s="1332"/>
      <c r="TV60" s="1332"/>
      <c r="TW60" s="1332"/>
      <c r="TX60" s="1332"/>
      <c r="TY60" s="1332"/>
      <c r="TZ60" s="1332"/>
      <c r="UA60" s="1332"/>
      <c r="UB60" s="1332"/>
      <c r="UC60" s="1332"/>
      <c r="UD60" s="1332"/>
      <c r="UE60" s="1332"/>
      <c r="UF60" s="1332"/>
      <c r="UG60" s="1332"/>
      <c r="UH60" s="1332"/>
      <c r="UI60" s="1332"/>
      <c r="UJ60" s="1332"/>
      <c r="UK60" s="1332"/>
      <c r="UL60" s="1332"/>
      <c r="UM60" s="1332"/>
      <c r="UN60" s="1332"/>
      <c r="UO60" s="1332"/>
      <c r="UP60" s="1332"/>
      <c r="UQ60" s="1332"/>
      <c r="UR60" s="1332"/>
      <c r="US60" s="1332"/>
      <c r="UT60" s="1332"/>
      <c r="UU60" s="1332"/>
      <c r="UV60" s="1332"/>
      <c r="UW60" s="1332"/>
      <c r="UX60" s="1332"/>
      <c r="UY60" s="1332"/>
      <c r="UZ60" s="1332"/>
      <c r="VA60" s="1332"/>
      <c r="VB60" s="1332"/>
      <c r="VC60" s="1332"/>
      <c r="VD60" s="1332"/>
      <c r="VE60" s="1332"/>
      <c r="VF60" s="1332"/>
      <c r="VG60" s="1332"/>
      <c r="VH60" s="1332"/>
      <c r="VI60" s="1332"/>
      <c r="VJ60" s="1332"/>
      <c r="VK60" s="1332"/>
      <c r="VL60" s="1332"/>
      <c r="VM60" s="1332"/>
      <c r="VN60" s="1332"/>
      <c r="VO60" s="1332"/>
      <c r="VP60" s="1332"/>
      <c r="VQ60" s="1332"/>
      <c r="VR60" s="1332"/>
      <c r="VS60" s="1332"/>
      <c r="VT60" s="1332"/>
      <c r="VU60" s="1332"/>
      <c r="VV60" s="1332"/>
      <c r="VW60" s="1332"/>
      <c r="VX60" s="1332"/>
      <c r="VY60" s="1332"/>
      <c r="VZ60" s="1332"/>
      <c r="WA60" s="1332"/>
      <c r="WB60" s="1332"/>
      <c r="WC60" s="1332"/>
      <c r="WD60" s="1332"/>
      <c r="WE60" s="1332"/>
      <c r="WF60" s="1332"/>
      <c r="WG60" s="1332"/>
      <c r="WH60" s="1332"/>
      <c r="WI60" s="1332"/>
      <c r="WJ60" s="1332"/>
      <c r="WK60" s="1332"/>
      <c r="WL60" s="1332"/>
      <c r="WM60" s="1332"/>
      <c r="WN60" s="1332"/>
      <c r="WO60" s="1332"/>
      <c r="WP60" s="1332"/>
      <c r="WQ60" s="1332"/>
      <c r="WR60" s="1332"/>
      <c r="WS60" s="1332"/>
      <c r="WT60" s="1332"/>
      <c r="WU60" s="1332"/>
      <c r="WV60" s="1332"/>
      <c r="WW60" s="1332"/>
      <c r="WX60" s="1332"/>
      <c r="WY60" s="1332"/>
      <c r="WZ60" s="1332"/>
      <c r="XA60" s="1332"/>
      <c r="XB60" s="1332"/>
      <c r="XC60" s="1332"/>
      <c r="XD60" s="1332"/>
      <c r="XE60" s="1332"/>
      <c r="XF60" s="1332"/>
      <c r="XG60" s="1332"/>
      <c r="XH60" s="1332"/>
      <c r="XI60" s="1332"/>
      <c r="XJ60" s="1332"/>
      <c r="XK60" s="1332"/>
      <c r="XL60" s="1332"/>
      <c r="XM60" s="1332"/>
      <c r="XN60" s="1332"/>
      <c r="XO60" s="1332"/>
      <c r="XP60" s="1332"/>
      <c r="XQ60" s="1332"/>
      <c r="XR60" s="1332"/>
      <c r="XS60" s="1332"/>
      <c r="XT60" s="1332"/>
      <c r="XU60" s="1332"/>
      <c r="XV60" s="1332"/>
      <c r="XW60" s="1332"/>
      <c r="XX60" s="1332"/>
      <c r="XY60" s="1332"/>
      <c r="XZ60" s="1332"/>
      <c r="YA60" s="1332"/>
      <c r="YB60" s="1332"/>
      <c r="YC60" s="1332"/>
      <c r="YD60" s="1332"/>
      <c r="YE60" s="1332"/>
      <c r="YF60" s="1332"/>
      <c r="YG60" s="1332"/>
      <c r="YH60" s="1332"/>
      <c r="YI60" s="1332"/>
      <c r="YJ60" s="1332"/>
      <c r="YK60" s="1332"/>
      <c r="YL60" s="1332"/>
      <c r="YM60" s="1332"/>
      <c r="YN60" s="1332"/>
      <c r="YO60" s="1332"/>
      <c r="YP60" s="1332"/>
      <c r="YQ60" s="1332"/>
      <c r="YR60" s="1332"/>
      <c r="YS60" s="1332"/>
      <c r="YT60" s="1332"/>
      <c r="YU60" s="1332"/>
      <c r="YV60" s="1332"/>
      <c r="YW60" s="1332"/>
      <c r="YX60" s="1332"/>
      <c r="YY60" s="1332"/>
      <c r="YZ60" s="1332"/>
      <c r="ZA60" s="1332"/>
      <c r="ZB60" s="1332"/>
      <c r="ZC60" s="1332"/>
      <c r="ZD60" s="1332"/>
      <c r="ZE60" s="1332"/>
      <c r="ZF60" s="1332"/>
      <c r="ZG60" s="1332"/>
      <c r="ZH60" s="1332"/>
      <c r="ZI60" s="1332"/>
      <c r="ZJ60" s="1332"/>
      <c r="ZK60" s="1332"/>
      <c r="ZL60" s="1332"/>
      <c r="ZM60" s="1332"/>
      <c r="ZN60" s="1332"/>
      <c r="ZO60" s="1332"/>
      <c r="ZP60" s="1332"/>
      <c r="ZQ60" s="1332"/>
      <c r="ZR60" s="1332"/>
      <c r="ZS60" s="1332"/>
      <c r="ZT60" s="1332"/>
      <c r="ZU60" s="1332"/>
      <c r="ZV60" s="1332"/>
      <c r="ZW60" s="1332"/>
      <c r="ZX60" s="1332"/>
      <c r="ZY60" s="1332"/>
      <c r="ZZ60" s="1332"/>
      <c r="AAA60" s="1332"/>
      <c r="AAB60" s="1332"/>
      <c r="AAC60" s="1332"/>
      <c r="AAD60" s="1332"/>
      <c r="AAE60" s="1332"/>
      <c r="AAF60" s="1332"/>
      <c r="AAG60" s="1332"/>
      <c r="AAH60" s="1332"/>
      <c r="AAI60" s="1332"/>
      <c r="AAJ60" s="1332"/>
      <c r="AAK60" s="1332"/>
      <c r="AAL60" s="1332"/>
      <c r="AAM60" s="1332"/>
      <c r="AAN60" s="1332"/>
      <c r="AAO60" s="1332"/>
      <c r="AAP60" s="1332"/>
      <c r="AAQ60" s="1332"/>
      <c r="AAR60" s="1332"/>
      <c r="AAS60" s="1332"/>
      <c r="AAT60" s="1332"/>
      <c r="AAU60" s="1332"/>
      <c r="AAV60" s="1332"/>
      <c r="AAW60" s="1332"/>
      <c r="AAX60" s="1332"/>
      <c r="AAY60" s="1332"/>
      <c r="AAZ60" s="1332"/>
      <c r="ABA60" s="1332"/>
      <c r="ABB60" s="1332"/>
      <c r="ABC60" s="1332"/>
      <c r="ABD60" s="1332"/>
      <c r="ABE60" s="1332"/>
      <c r="ABF60" s="1332"/>
      <c r="ABG60" s="1332"/>
      <c r="ABH60" s="1332"/>
      <c r="ABI60" s="1332"/>
      <c r="ABJ60" s="1332"/>
      <c r="ABK60" s="1332"/>
      <c r="ABL60" s="1332"/>
      <c r="ABM60" s="1332"/>
      <c r="ABN60" s="1332"/>
      <c r="ABO60" s="1332"/>
      <c r="ABP60" s="1332"/>
      <c r="ABQ60" s="1332"/>
      <c r="ABR60" s="1332"/>
      <c r="ABS60" s="1332"/>
      <c r="ABT60" s="1332"/>
      <c r="ABU60" s="1332"/>
      <c r="ABV60" s="1332"/>
      <c r="ABW60" s="1332"/>
      <c r="ABX60" s="1332"/>
      <c r="ABY60" s="1332"/>
      <c r="ABZ60" s="1332"/>
      <c r="ACA60" s="1332"/>
      <c r="ACB60" s="1332"/>
      <c r="ACC60" s="1332"/>
      <c r="ACD60" s="1332"/>
      <c r="ACE60" s="1332"/>
      <c r="ACF60" s="1332"/>
      <c r="ACG60" s="1332"/>
      <c r="ACH60" s="1332"/>
      <c r="ACI60" s="1332"/>
      <c r="ACJ60" s="1332"/>
      <c r="ACK60" s="1332"/>
      <c r="ACL60" s="1332"/>
      <c r="ACM60" s="1332"/>
      <c r="ACN60" s="1332"/>
      <c r="ACO60" s="1332"/>
      <c r="ACP60" s="1332"/>
      <c r="ACQ60" s="1332"/>
      <c r="ACR60" s="1332"/>
      <c r="ACS60" s="1332"/>
      <c r="ACT60" s="1332"/>
      <c r="ACU60" s="1332"/>
      <c r="ACV60" s="1332"/>
      <c r="ACW60" s="1332"/>
      <c r="ACX60" s="1332"/>
      <c r="ACY60" s="1332"/>
      <c r="ACZ60" s="1332"/>
      <c r="ADA60" s="1332"/>
      <c r="ADB60" s="1332"/>
      <c r="ADC60" s="1332"/>
      <c r="ADD60" s="1332"/>
      <c r="ADE60" s="1332"/>
      <c r="ADF60" s="1332"/>
      <c r="ADG60" s="1332"/>
      <c r="ADH60" s="1332"/>
      <c r="ADI60" s="1332"/>
      <c r="ADJ60" s="1332"/>
      <c r="ADK60" s="1332"/>
      <c r="ADL60" s="1332"/>
      <c r="ADM60" s="1332"/>
      <c r="ADN60" s="1332"/>
      <c r="ADO60" s="1332"/>
      <c r="ADP60" s="1332"/>
      <c r="ADQ60" s="1332"/>
      <c r="ADR60" s="1332"/>
      <c r="ADS60" s="1332"/>
      <c r="ADT60" s="1332"/>
      <c r="ADU60" s="1332"/>
      <c r="ADV60" s="1332"/>
      <c r="ADW60" s="1332"/>
      <c r="ADX60" s="1332"/>
      <c r="ADY60" s="1332"/>
      <c r="ADZ60" s="1332"/>
      <c r="AEA60" s="1332"/>
      <c r="AEB60" s="1332"/>
      <c r="AEC60" s="1332"/>
      <c r="AED60" s="1332"/>
      <c r="AEE60" s="1332"/>
      <c r="AEF60" s="1332"/>
      <c r="AEG60" s="1332"/>
      <c r="AEH60" s="1332"/>
      <c r="AEI60" s="1332"/>
      <c r="AEJ60" s="1332"/>
      <c r="AEK60" s="1332"/>
      <c r="AEL60" s="1332"/>
      <c r="AEM60" s="1332"/>
      <c r="AEN60" s="1332"/>
      <c r="AEO60" s="1332"/>
      <c r="AEP60" s="1332"/>
      <c r="AEQ60" s="1332"/>
      <c r="AER60" s="1332"/>
      <c r="AES60" s="1332"/>
      <c r="AET60" s="1332"/>
      <c r="AEU60" s="1332"/>
      <c r="AEV60" s="1332"/>
      <c r="AEW60" s="1332"/>
      <c r="AEX60" s="1332"/>
      <c r="AEY60" s="1332"/>
      <c r="AEZ60" s="1332"/>
      <c r="AFA60" s="1332"/>
      <c r="AFB60" s="1332"/>
      <c r="AFC60" s="1332"/>
      <c r="AFD60" s="1332"/>
      <c r="AFE60" s="1332"/>
      <c r="AFF60" s="1332"/>
      <c r="AFG60" s="1332"/>
      <c r="AFH60" s="1332"/>
      <c r="AFI60" s="1332"/>
      <c r="AFJ60" s="1332"/>
      <c r="AFK60" s="1332"/>
      <c r="AFL60" s="1332"/>
      <c r="AFM60" s="1332"/>
      <c r="AFN60" s="1332"/>
      <c r="AFO60" s="1332"/>
      <c r="AFP60" s="1332"/>
      <c r="AFQ60" s="1332"/>
      <c r="AFR60" s="1332"/>
      <c r="AFS60" s="1332"/>
      <c r="AFT60" s="1332"/>
      <c r="AFU60" s="1332"/>
      <c r="AFV60" s="1332"/>
      <c r="AFW60" s="1332"/>
      <c r="AFX60" s="1332"/>
      <c r="AFY60" s="1332"/>
      <c r="AFZ60" s="1332"/>
      <c r="AGA60" s="1332"/>
      <c r="AGB60" s="1332"/>
      <c r="AGC60" s="1332"/>
      <c r="AGD60" s="1332"/>
      <c r="AGE60" s="1332"/>
      <c r="AGF60" s="1332"/>
      <c r="AGG60" s="1332"/>
      <c r="AGH60" s="1332"/>
      <c r="AGI60" s="1332"/>
      <c r="AGJ60" s="1332"/>
      <c r="AGK60" s="1332"/>
      <c r="AGL60" s="1332"/>
      <c r="AGM60" s="1332"/>
      <c r="AGN60" s="1332"/>
      <c r="AGO60" s="1332"/>
      <c r="AGP60" s="1332"/>
      <c r="AGQ60" s="1332"/>
      <c r="AGR60" s="1332"/>
      <c r="AGS60" s="1332"/>
      <c r="AGT60" s="1332"/>
      <c r="AGU60" s="1332"/>
      <c r="AGV60" s="1332"/>
      <c r="AGW60" s="1332"/>
      <c r="AGX60" s="1332"/>
      <c r="AGY60" s="1332"/>
      <c r="AGZ60" s="1332"/>
      <c r="AHA60" s="1332"/>
      <c r="AHB60" s="1332"/>
      <c r="AHC60" s="1332"/>
      <c r="AHD60" s="1332"/>
      <c r="AHE60" s="1332"/>
      <c r="AHF60" s="1332"/>
      <c r="AHG60" s="1332"/>
      <c r="AHH60" s="1332"/>
      <c r="AHI60" s="1332"/>
      <c r="AHJ60" s="1332"/>
      <c r="AHK60" s="1332"/>
      <c r="AHL60" s="1332"/>
      <c r="AHM60" s="1332"/>
      <c r="AHN60" s="1332"/>
      <c r="AHO60" s="1332"/>
      <c r="AHP60" s="1332"/>
      <c r="AHQ60" s="1332"/>
      <c r="AHR60" s="1332"/>
      <c r="AHS60" s="1332"/>
      <c r="AHT60" s="1332"/>
      <c r="AHU60" s="1332"/>
      <c r="AHV60" s="1332"/>
      <c r="AHW60" s="1332"/>
      <c r="AHX60" s="1332"/>
      <c r="AHY60" s="1332"/>
      <c r="AHZ60" s="1332"/>
      <c r="AIA60" s="1332"/>
      <c r="AIB60" s="1332"/>
      <c r="AIC60" s="1332"/>
      <c r="AID60" s="1332"/>
      <c r="AIE60" s="1332"/>
      <c r="AIF60" s="1332"/>
      <c r="AIG60" s="1332"/>
      <c r="AIH60" s="1332"/>
      <c r="AII60" s="1332"/>
      <c r="AIJ60" s="1332"/>
      <c r="AIK60" s="1332"/>
      <c r="AIL60" s="1332"/>
      <c r="AIM60" s="1332"/>
      <c r="AIN60" s="1332"/>
      <c r="AIO60" s="1332"/>
      <c r="AIP60" s="1332"/>
      <c r="AIQ60" s="1332"/>
      <c r="AIR60" s="1332"/>
      <c r="AIS60" s="1332"/>
      <c r="AIT60" s="1332"/>
      <c r="AIU60" s="1332"/>
      <c r="AIV60" s="1332"/>
      <c r="AIW60" s="1332"/>
      <c r="AIX60" s="1332"/>
      <c r="AIY60" s="1332"/>
      <c r="AIZ60" s="1332"/>
      <c r="AJA60" s="1332"/>
      <c r="AJB60" s="1332"/>
      <c r="AJC60" s="1332"/>
      <c r="AJD60" s="1332"/>
      <c r="AJE60" s="1332"/>
      <c r="AJF60" s="1332"/>
      <c r="AJG60" s="1332"/>
      <c r="AJH60" s="1332"/>
      <c r="AJI60" s="1332"/>
      <c r="AJJ60" s="1332"/>
      <c r="AJK60" s="1332"/>
      <c r="AJL60" s="1332"/>
      <c r="AJM60" s="1332"/>
      <c r="AJN60" s="1332"/>
      <c r="AJO60" s="1332"/>
      <c r="AJP60" s="1332"/>
      <c r="AJQ60" s="1332"/>
      <c r="AJR60" s="1332"/>
      <c r="AJS60" s="1332"/>
      <c r="AJT60" s="1332"/>
      <c r="AJU60" s="1332"/>
      <c r="AJV60" s="1332"/>
      <c r="AJW60" s="1332"/>
      <c r="AJX60" s="1332"/>
      <c r="AJY60" s="1332"/>
      <c r="AJZ60" s="1332"/>
      <c r="AKA60" s="1332"/>
      <c r="AKB60" s="1332"/>
      <c r="AKC60" s="1332"/>
      <c r="AKD60" s="1332"/>
      <c r="AKE60" s="1332"/>
      <c r="AKF60" s="1332"/>
      <c r="AKG60" s="1332"/>
      <c r="AKH60" s="1332"/>
      <c r="AKI60" s="1332"/>
      <c r="AKJ60" s="1332"/>
      <c r="AKK60" s="1332"/>
      <c r="AKL60" s="1332"/>
      <c r="AKM60" s="1332"/>
      <c r="AKN60" s="1332"/>
      <c r="AKO60" s="1332"/>
      <c r="AKP60" s="1332"/>
      <c r="AKQ60" s="1332"/>
      <c r="AKR60" s="1332"/>
      <c r="AKS60" s="1332"/>
      <c r="AKT60" s="1332"/>
      <c r="AKU60" s="1332"/>
      <c r="AKV60" s="1332"/>
      <c r="AKW60" s="1332"/>
      <c r="AKX60" s="1332"/>
      <c r="AKY60" s="1332"/>
      <c r="AKZ60" s="1332"/>
      <c r="ALA60" s="1332"/>
      <c r="ALB60" s="1332"/>
      <c r="ALC60" s="1332"/>
      <c r="ALD60" s="1332"/>
      <c r="ALE60" s="1332"/>
      <c r="ALF60" s="1332"/>
      <c r="ALG60" s="1332"/>
      <c r="ALH60" s="1332"/>
      <c r="ALI60" s="1332"/>
      <c r="ALJ60" s="1332"/>
      <c r="ALK60" s="1332"/>
      <c r="ALL60" s="1332"/>
      <c r="ALM60" s="1332"/>
      <c r="ALN60" s="1332"/>
      <c r="ALO60" s="1332"/>
      <c r="ALP60" s="1332"/>
      <c r="ALQ60" s="1332"/>
      <c r="ALR60" s="1332"/>
      <c r="ALS60" s="1332"/>
      <c r="ALT60" s="1332"/>
      <c r="ALU60" s="1332"/>
      <c r="ALV60" s="1332"/>
      <c r="ALW60" s="1332"/>
      <c r="ALX60" s="1332"/>
      <c r="ALY60" s="1332"/>
      <c r="ALZ60" s="1332"/>
      <c r="AMA60" s="1332"/>
      <c r="AMB60" s="1332"/>
      <c r="AMC60" s="1332"/>
      <c r="AMD60" s="1332"/>
      <c r="AME60" s="1332"/>
      <c r="AMF60" s="1332"/>
      <c r="AMG60" s="1332"/>
      <c r="AMH60" s="1332"/>
      <c r="AMI60" s="1332"/>
      <c r="AMJ60" s="1332"/>
      <c r="AMK60" s="1332"/>
      <c r="AML60" s="1332"/>
      <c r="AMM60" s="1332"/>
      <c r="AMN60" s="1332"/>
      <c r="AMO60" s="1332"/>
      <c r="AMP60" s="1332"/>
      <c r="AMQ60" s="1332"/>
      <c r="AMR60" s="1332"/>
      <c r="AMS60" s="1332"/>
      <c r="AMT60" s="1332"/>
      <c r="AMU60" s="1332"/>
      <c r="AMV60" s="1332"/>
      <c r="AMW60" s="1332"/>
      <c r="AMX60" s="1332"/>
      <c r="AMY60" s="1332"/>
      <c r="AMZ60" s="1332"/>
      <c r="ANA60" s="1332"/>
      <c r="ANB60" s="1332"/>
      <c r="ANC60" s="1332"/>
      <c r="AND60" s="1332"/>
      <c r="ANE60" s="1332"/>
      <c r="ANF60" s="1332"/>
      <c r="ANG60" s="1332"/>
      <c r="ANH60" s="1332"/>
      <c r="ANI60" s="1332"/>
      <c r="ANJ60" s="1332"/>
      <c r="ANK60" s="1332"/>
      <c r="ANL60" s="1332"/>
      <c r="ANM60" s="1332"/>
      <c r="ANN60" s="1332"/>
      <c r="ANO60" s="1332"/>
      <c r="ANP60" s="1332"/>
      <c r="ANQ60" s="1332"/>
      <c r="ANR60" s="1332"/>
      <c r="ANS60" s="1332"/>
      <c r="ANT60" s="1332"/>
      <c r="ANU60" s="1332"/>
      <c r="ANV60" s="1332"/>
      <c r="ANW60" s="1332"/>
      <c r="ANX60" s="1332"/>
      <c r="ANY60" s="1332"/>
      <c r="ANZ60" s="1332"/>
      <c r="AOA60" s="1332"/>
      <c r="AOB60" s="1332"/>
      <c r="AOC60" s="1332"/>
      <c r="AOD60" s="1332"/>
      <c r="AOE60" s="1332"/>
      <c r="AOF60" s="1332"/>
      <c r="AOG60" s="1332"/>
      <c r="AOH60" s="1332"/>
      <c r="AOI60" s="1332"/>
      <c r="AOJ60" s="1332"/>
      <c r="AOK60" s="1332"/>
      <c r="AOL60" s="1332"/>
      <c r="AOM60" s="1332"/>
      <c r="AON60" s="1332"/>
      <c r="AOO60" s="1332"/>
      <c r="AOP60" s="1332"/>
      <c r="AOQ60" s="1332"/>
      <c r="AOR60" s="1332"/>
      <c r="AOS60" s="1332"/>
      <c r="AOT60" s="1332"/>
      <c r="AOU60" s="1332"/>
      <c r="AOV60" s="1332"/>
      <c r="AOW60" s="1332"/>
      <c r="AOX60" s="1332"/>
      <c r="AOY60" s="1332"/>
      <c r="AOZ60" s="1332"/>
      <c r="APA60" s="1332"/>
      <c r="APB60" s="1332"/>
      <c r="APC60" s="1332"/>
      <c r="APD60" s="1332"/>
      <c r="APE60" s="1332"/>
      <c r="APF60" s="1332"/>
      <c r="APG60" s="1332"/>
      <c r="APH60" s="1332"/>
      <c r="API60" s="1332"/>
      <c r="APJ60" s="1332"/>
      <c r="APK60" s="1332"/>
      <c r="APL60" s="1332"/>
      <c r="APM60" s="1332"/>
      <c r="APN60" s="1332"/>
      <c r="APO60" s="1332"/>
      <c r="APP60" s="1332"/>
      <c r="APQ60" s="1332"/>
      <c r="APR60" s="1332"/>
      <c r="APS60" s="1332"/>
      <c r="APT60" s="1332"/>
      <c r="APU60" s="1332"/>
      <c r="APV60" s="1332"/>
      <c r="APW60" s="1332"/>
      <c r="APX60" s="1332"/>
      <c r="APY60" s="1332"/>
      <c r="APZ60" s="1332"/>
      <c r="AQA60" s="1332"/>
      <c r="AQB60" s="1332"/>
      <c r="AQC60" s="1332"/>
      <c r="AQD60" s="1332"/>
      <c r="AQE60" s="1332"/>
      <c r="AQF60" s="1332"/>
      <c r="AQG60" s="1332"/>
      <c r="AQH60" s="1332"/>
      <c r="AQI60" s="1332"/>
      <c r="AQJ60" s="1332"/>
      <c r="AQK60" s="1332"/>
      <c r="AQL60" s="1332"/>
      <c r="AQM60" s="1332"/>
      <c r="AQN60" s="1332"/>
      <c r="AQO60" s="1332"/>
      <c r="AQP60" s="1332"/>
      <c r="AQQ60" s="1332"/>
      <c r="AQR60" s="1332"/>
      <c r="AQS60" s="1332"/>
      <c r="AQT60" s="1332"/>
      <c r="AQU60" s="1332"/>
      <c r="AQV60" s="1332"/>
      <c r="AQW60" s="1332"/>
      <c r="AQX60" s="1332"/>
      <c r="AQY60" s="1332"/>
      <c r="AQZ60" s="1332"/>
      <c r="ARA60" s="1332"/>
      <c r="ARB60" s="1332"/>
      <c r="ARC60" s="1332"/>
      <c r="ARD60" s="1332"/>
      <c r="ARE60" s="1332"/>
      <c r="ARF60" s="1332"/>
      <c r="ARG60" s="1332"/>
      <c r="ARH60" s="1332"/>
      <c r="ARI60" s="1332"/>
      <c r="ARJ60" s="1332"/>
      <c r="ARK60" s="1332"/>
      <c r="ARL60" s="1332"/>
      <c r="ARM60" s="1332"/>
      <c r="ARN60" s="1332"/>
      <c r="ARO60" s="1332"/>
      <c r="ARP60" s="1332"/>
      <c r="ARQ60" s="1332"/>
      <c r="ARR60" s="1332"/>
      <c r="ARS60" s="1332"/>
      <c r="ART60" s="1332"/>
      <c r="ARU60" s="1332"/>
      <c r="ARV60" s="1332"/>
      <c r="ARW60" s="1332"/>
      <c r="ARX60" s="1332"/>
      <c r="ARY60" s="1332"/>
      <c r="ARZ60" s="1332"/>
      <c r="ASA60" s="1332"/>
      <c r="ASB60" s="1332"/>
      <c r="ASC60" s="1332"/>
      <c r="ASD60" s="1332"/>
      <c r="ASE60" s="1332"/>
      <c r="ASF60" s="1332"/>
      <c r="ASG60" s="1332"/>
      <c r="ASH60" s="1332"/>
      <c r="ASI60" s="1332"/>
      <c r="ASJ60" s="1332"/>
      <c r="ASK60" s="1332"/>
      <c r="ASL60" s="1332"/>
      <c r="ASM60" s="1332"/>
      <c r="ASN60" s="1332"/>
      <c r="ASO60" s="1332"/>
      <c r="ASP60" s="1332"/>
      <c r="ASQ60" s="1332"/>
      <c r="ASR60" s="1332"/>
      <c r="ASS60" s="1332"/>
      <c r="AST60" s="1332"/>
      <c r="ASU60" s="1332"/>
      <c r="ASV60" s="1332"/>
      <c r="ASW60" s="1332"/>
      <c r="ASX60" s="1332"/>
      <c r="ASY60" s="1332"/>
      <c r="ASZ60" s="1332"/>
      <c r="ATA60" s="1332"/>
      <c r="ATB60" s="1332"/>
      <c r="ATC60" s="1332"/>
      <c r="ATD60" s="1332"/>
      <c r="ATE60" s="1332"/>
      <c r="ATF60" s="1332"/>
      <c r="ATG60" s="1332"/>
      <c r="ATH60" s="1332"/>
      <c r="ATI60" s="1332"/>
      <c r="ATJ60" s="1332"/>
      <c r="ATK60" s="1332"/>
      <c r="ATL60" s="1332"/>
      <c r="ATM60" s="1332"/>
      <c r="ATN60" s="1332"/>
      <c r="ATO60" s="1332"/>
      <c r="ATP60" s="1332"/>
      <c r="ATQ60" s="1332"/>
      <c r="ATR60" s="1332"/>
      <c r="ATS60" s="1332"/>
      <c r="ATT60" s="1332"/>
      <c r="ATU60" s="1332"/>
      <c r="ATV60" s="1332"/>
      <c r="ATW60" s="1332"/>
      <c r="ATX60" s="1332"/>
      <c r="ATY60" s="1332"/>
      <c r="ATZ60" s="1332"/>
      <c r="AUA60" s="1332"/>
      <c r="AUB60" s="1332"/>
      <c r="AUC60" s="1332"/>
      <c r="AUD60" s="1332"/>
      <c r="AUE60" s="1332"/>
      <c r="AUF60" s="1332"/>
      <c r="AUG60" s="1332"/>
      <c r="AUH60" s="1332"/>
      <c r="AUI60" s="1332"/>
      <c r="AUJ60" s="1332"/>
      <c r="AUK60" s="1332"/>
      <c r="AUL60" s="1332"/>
      <c r="AUM60" s="1332"/>
      <c r="AUN60" s="1332"/>
      <c r="AUO60" s="1332"/>
      <c r="AUP60" s="1332"/>
      <c r="AUQ60" s="1332"/>
      <c r="AUR60" s="1332"/>
      <c r="AUS60" s="1332"/>
      <c r="AUT60" s="1332"/>
      <c r="AUU60" s="1332"/>
      <c r="AUV60" s="1332"/>
      <c r="AUW60" s="1332"/>
      <c r="AUX60" s="1332"/>
      <c r="AUY60" s="1332"/>
      <c r="AUZ60" s="1332"/>
      <c r="AVA60" s="1332"/>
      <c r="AVB60" s="1332"/>
      <c r="AVC60" s="1332"/>
      <c r="AVD60" s="1332"/>
      <c r="AVE60" s="1332"/>
      <c r="AVF60" s="1332"/>
      <c r="AVG60" s="1332"/>
      <c r="AVH60" s="1332"/>
      <c r="AVI60" s="1332"/>
      <c r="AVJ60" s="1332"/>
      <c r="AVK60" s="1332"/>
      <c r="AVL60" s="1332"/>
      <c r="AVM60" s="1332"/>
      <c r="AVN60" s="1332"/>
      <c r="AVO60" s="1332"/>
      <c r="AVP60" s="1332"/>
      <c r="AVQ60" s="1332"/>
      <c r="AVR60" s="1332"/>
      <c r="AVS60" s="1332"/>
      <c r="AVT60" s="1332"/>
      <c r="AVU60" s="1332"/>
      <c r="AVV60" s="1332"/>
      <c r="AVW60" s="1332"/>
      <c r="AVX60" s="1332"/>
      <c r="AVY60" s="1332"/>
      <c r="AVZ60" s="1332"/>
      <c r="AWA60" s="1332"/>
      <c r="AWB60" s="1332"/>
      <c r="AWC60" s="1332"/>
      <c r="AWD60" s="1332"/>
      <c r="AWE60" s="1332"/>
      <c r="AWF60" s="1332"/>
      <c r="AWG60" s="1332"/>
      <c r="AWH60" s="1332"/>
      <c r="AWI60" s="1332"/>
      <c r="AWJ60" s="1332"/>
      <c r="AWK60" s="1332"/>
      <c r="AWL60" s="1332"/>
      <c r="AWM60" s="1332"/>
      <c r="AWN60" s="1332"/>
      <c r="AWO60" s="1332"/>
      <c r="AWP60" s="1332"/>
      <c r="AWQ60" s="1332"/>
      <c r="AWR60" s="1332"/>
      <c r="AWS60" s="1332"/>
      <c r="AWT60" s="1332"/>
      <c r="AWU60" s="1332"/>
      <c r="AWV60" s="1332"/>
      <c r="AWW60" s="1332"/>
      <c r="AWX60" s="1332"/>
      <c r="AWY60" s="1332"/>
      <c r="AWZ60" s="1332"/>
      <c r="AXA60" s="1332"/>
      <c r="AXB60" s="1332"/>
      <c r="AXC60" s="1332"/>
      <c r="AXD60" s="1332"/>
      <c r="AXE60" s="1332"/>
      <c r="AXF60" s="1332"/>
      <c r="AXG60" s="1332"/>
      <c r="AXH60" s="1332"/>
      <c r="AXI60" s="1332"/>
      <c r="AXJ60" s="1332"/>
      <c r="AXK60" s="1332"/>
      <c r="AXL60" s="1332"/>
      <c r="AXM60" s="1332"/>
      <c r="AXN60" s="1332"/>
      <c r="AXO60" s="1332"/>
      <c r="AXP60" s="1332"/>
      <c r="AXQ60" s="1332"/>
      <c r="AXR60" s="1332"/>
      <c r="AXS60" s="1332"/>
      <c r="AXT60" s="1332"/>
      <c r="AXU60" s="1332"/>
      <c r="AXV60" s="1332"/>
      <c r="AXW60" s="1332"/>
      <c r="AXX60" s="1332"/>
      <c r="AXY60" s="1332"/>
      <c r="AXZ60" s="1332"/>
      <c r="AYA60" s="1332"/>
      <c r="AYB60" s="1332"/>
      <c r="AYC60" s="1332"/>
      <c r="AYD60" s="1332"/>
      <c r="AYE60" s="1332"/>
      <c r="AYF60" s="1332"/>
      <c r="AYG60" s="1332"/>
      <c r="AYH60" s="1332"/>
      <c r="AYI60" s="1332"/>
      <c r="AYJ60" s="1332"/>
      <c r="AYK60" s="1332"/>
      <c r="AYL60" s="1332"/>
      <c r="AYM60" s="1332"/>
      <c r="AYN60" s="1332"/>
      <c r="AYO60" s="1332"/>
      <c r="AYP60" s="1332"/>
      <c r="AYQ60" s="1332"/>
      <c r="AYR60" s="1332"/>
      <c r="AYS60" s="1332"/>
      <c r="AYT60" s="1332"/>
      <c r="AYU60" s="1332"/>
      <c r="AYV60" s="1332"/>
      <c r="AYW60" s="1332"/>
      <c r="AYX60" s="1332"/>
      <c r="AYY60" s="1332"/>
      <c r="AYZ60" s="1332"/>
      <c r="AZA60" s="1332"/>
      <c r="AZB60" s="1332"/>
      <c r="AZC60" s="1332"/>
      <c r="AZD60" s="1332"/>
      <c r="AZE60" s="1332"/>
      <c r="AZF60" s="1332"/>
      <c r="AZG60" s="1332"/>
      <c r="AZH60" s="1332"/>
      <c r="AZI60" s="1332"/>
      <c r="AZJ60" s="1332"/>
      <c r="AZK60" s="1332"/>
      <c r="AZL60" s="1332"/>
      <c r="AZM60" s="1332"/>
      <c r="AZN60" s="1332"/>
      <c r="AZO60" s="1332"/>
      <c r="AZP60" s="1332"/>
      <c r="AZQ60" s="1332"/>
      <c r="AZR60" s="1332"/>
      <c r="AZS60" s="1332"/>
      <c r="AZT60" s="1332"/>
      <c r="AZU60" s="1332"/>
      <c r="AZV60" s="1332"/>
      <c r="AZW60" s="1332"/>
      <c r="AZX60" s="1332"/>
      <c r="AZY60" s="1332"/>
      <c r="AZZ60" s="1332"/>
      <c r="BAA60" s="1332"/>
      <c r="BAB60" s="1332"/>
      <c r="BAC60" s="1332"/>
      <c r="BAD60" s="1332"/>
      <c r="BAE60" s="1332"/>
      <c r="BAF60" s="1332"/>
      <c r="BAG60" s="1332"/>
      <c r="BAH60" s="1332"/>
      <c r="BAI60" s="1332"/>
      <c r="BAJ60" s="1332"/>
      <c r="BAK60" s="1332"/>
      <c r="BAL60" s="1332"/>
      <c r="BAM60" s="1332"/>
      <c r="BAN60" s="1332"/>
      <c r="BAO60" s="1332"/>
      <c r="BAP60" s="1332"/>
      <c r="BAQ60" s="1332"/>
      <c r="BAR60" s="1332"/>
      <c r="BAS60" s="1332"/>
      <c r="BAT60" s="1332"/>
      <c r="BAU60" s="1332"/>
      <c r="BAV60" s="1332"/>
      <c r="BAW60" s="1332"/>
      <c r="BAX60" s="1332"/>
      <c r="BAY60" s="1332"/>
      <c r="BAZ60" s="1332"/>
      <c r="BBA60" s="1332"/>
      <c r="BBB60" s="1332"/>
      <c r="BBC60" s="1332"/>
      <c r="BBD60" s="1332"/>
      <c r="BBE60" s="1332"/>
      <c r="BBF60" s="1332"/>
      <c r="BBG60" s="1332"/>
      <c r="BBH60" s="1332"/>
      <c r="BBI60" s="1332"/>
      <c r="BBJ60" s="1332"/>
      <c r="BBK60" s="1332"/>
      <c r="BBL60" s="1332"/>
      <c r="BBM60" s="1332"/>
      <c r="BBN60" s="1332"/>
      <c r="BBO60" s="1332"/>
      <c r="BBP60" s="1332"/>
      <c r="BBQ60" s="1332"/>
      <c r="BBR60" s="1332"/>
      <c r="BBS60" s="1332"/>
      <c r="BBT60" s="1332"/>
      <c r="BBU60" s="1332"/>
      <c r="BBV60" s="1332"/>
      <c r="BBW60" s="1332"/>
      <c r="BBX60" s="1332"/>
      <c r="BBY60" s="1332"/>
      <c r="BBZ60" s="1332"/>
      <c r="BCA60" s="1332"/>
      <c r="BCB60" s="1332"/>
      <c r="BCC60" s="1332"/>
      <c r="BCD60" s="1332"/>
      <c r="BCE60" s="1332"/>
      <c r="BCF60" s="1332"/>
      <c r="BCG60" s="1332"/>
      <c r="BCH60" s="1332"/>
      <c r="BCI60" s="1332"/>
      <c r="BCJ60" s="1332"/>
      <c r="BCK60" s="1332"/>
      <c r="BCL60" s="1332"/>
      <c r="BCM60" s="1332"/>
      <c r="BCN60" s="1332"/>
      <c r="BCO60" s="1332"/>
      <c r="BCP60" s="1332"/>
      <c r="BCQ60" s="1332"/>
      <c r="BCR60" s="1332"/>
      <c r="BCS60" s="1332"/>
      <c r="BCT60" s="1332"/>
      <c r="BCU60" s="1332"/>
      <c r="BCV60" s="1332"/>
      <c r="BCW60" s="1332"/>
      <c r="BCX60" s="1332"/>
      <c r="BCY60" s="1332"/>
      <c r="BCZ60" s="1332"/>
      <c r="BDA60" s="1332"/>
      <c r="BDB60" s="1332"/>
      <c r="BDC60" s="1332"/>
      <c r="BDD60" s="1332"/>
      <c r="BDE60" s="1332"/>
      <c r="BDF60" s="1332"/>
      <c r="BDG60" s="1332"/>
      <c r="BDH60" s="1332"/>
      <c r="BDI60" s="1332"/>
      <c r="BDJ60" s="1332"/>
      <c r="BDK60" s="1332"/>
      <c r="BDL60" s="1332"/>
      <c r="BDM60" s="1332"/>
      <c r="BDN60" s="1332"/>
      <c r="BDO60" s="1332"/>
      <c r="BDP60" s="1332"/>
      <c r="BDQ60" s="1332"/>
      <c r="BDR60" s="1332"/>
      <c r="BDS60" s="1332"/>
      <c r="BDT60" s="1332"/>
      <c r="BDU60" s="1332"/>
      <c r="BDV60" s="1332"/>
      <c r="BDW60" s="1332"/>
      <c r="BDX60" s="1332"/>
      <c r="BDY60" s="1332"/>
      <c r="BDZ60" s="1332"/>
      <c r="BEA60" s="1332"/>
      <c r="BEB60" s="1332"/>
      <c r="BEC60" s="1332"/>
      <c r="BED60" s="1332"/>
      <c r="BEE60" s="1332"/>
      <c r="BEF60" s="1332"/>
      <c r="BEG60" s="1332"/>
      <c r="BEH60" s="1332"/>
      <c r="BEI60" s="1332"/>
      <c r="BEJ60" s="1332"/>
      <c r="BEK60" s="1332"/>
      <c r="BEL60" s="1332"/>
      <c r="BEM60" s="1332"/>
      <c r="BEN60" s="1332"/>
      <c r="BEO60" s="1332"/>
      <c r="BEP60" s="1332"/>
      <c r="BEQ60" s="1332"/>
      <c r="BER60" s="1332"/>
      <c r="BES60" s="1332"/>
      <c r="BET60" s="1332"/>
      <c r="BEU60" s="1332"/>
      <c r="BEV60" s="1332"/>
      <c r="BEW60" s="1332"/>
      <c r="BEX60" s="1332"/>
      <c r="BEY60" s="1332"/>
      <c r="BEZ60" s="1332"/>
      <c r="BFA60" s="1332"/>
      <c r="BFB60" s="1332"/>
      <c r="BFC60" s="1332"/>
      <c r="BFD60" s="1332"/>
      <c r="BFE60" s="1332"/>
      <c r="BFF60" s="1332"/>
      <c r="BFG60" s="1332"/>
      <c r="BFH60" s="1332"/>
      <c r="BFI60" s="1332"/>
      <c r="BFJ60" s="1332"/>
      <c r="BFK60" s="1332"/>
      <c r="BFL60" s="1332"/>
      <c r="BFM60" s="1332"/>
      <c r="BFN60" s="1332"/>
      <c r="BFO60" s="1332"/>
      <c r="BFP60" s="1332"/>
      <c r="BFQ60" s="1332"/>
      <c r="BFR60" s="1332"/>
      <c r="BFS60" s="1332"/>
      <c r="BFT60" s="1332"/>
      <c r="BFU60" s="1332"/>
      <c r="BFV60" s="1332"/>
      <c r="BFW60" s="1332"/>
      <c r="BFX60" s="1332"/>
      <c r="BFY60" s="1332"/>
      <c r="BFZ60" s="1332"/>
      <c r="BGA60" s="1332"/>
      <c r="BGB60" s="1332"/>
      <c r="BGC60" s="1332"/>
      <c r="BGD60" s="1332"/>
      <c r="BGE60" s="1332"/>
      <c r="BGF60" s="1332"/>
      <c r="BGG60" s="1332"/>
      <c r="BGH60" s="1332"/>
      <c r="BGI60" s="1332"/>
      <c r="BGJ60" s="1332"/>
      <c r="BGK60" s="1332"/>
      <c r="BGL60" s="1332"/>
      <c r="BGM60" s="1332"/>
      <c r="BGN60" s="1332"/>
      <c r="BGO60" s="1332"/>
      <c r="BGP60" s="1332"/>
      <c r="BGQ60" s="1332"/>
      <c r="BGR60" s="1332"/>
      <c r="BGS60" s="1332"/>
      <c r="BGT60" s="1332"/>
      <c r="BGU60" s="1332"/>
      <c r="BGV60" s="1332"/>
      <c r="BGW60" s="1332"/>
      <c r="BGX60" s="1332"/>
      <c r="BGY60" s="1332"/>
      <c r="BGZ60" s="1332"/>
      <c r="BHA60" s="1332"/>
      <c r="BHB60" s="1332"/>
      <c r="BHC60" s="1332"/>
      <c r="BHD60" s="1332"/>
      <c r="BHE60" s="1332"/>
      <c r="BHF60" s="1332"/>
      <c r="BHG60" s="1332"/>
      <c r="BHH60" s="1332"/>
      <c r="BHI60" s="1332"/>
      <c r="BHJ60" s="1332"/>
      <c r="BHK60" s="1332"/>
      <c r="BHL60" s="1332"/>
      <c r="BHM60" s="1332"/>
      <c r="BHN60" s="1332"/>
      <c r="BHO60" s="1332"/>
      <c r="BHP60" s="1332"/>
      <c r="BHQ60" s="1332"/>
      <c r="BHR60" s="1332"/>
      <c r="BHS60" s="1332"/>
      <c r="BHT60" s="1332"/>
      <c r="BHU60" s="1332"/>
      <c r="BHV60" s="1332"/>
      <c r="BHW60" s="1332"/>
      <c r="BHX60" s="1332"/>
      <c r="BHY60" s="1332"/>
      <c r="BHZ60" s="1332"/>
      <c r="BIA60" s="1332"/>
      <c r="BIB60" s="1332"/>
      <c r="BIC60" s="1332"/>
      <c r="BID60" s="1332"/>
      <c r="BIE60" s="1332"/>
      <c r="BIF60" s="1332"/>
      <c r="BIG60" s="1332"/>
      <c r="BIH60" s="1332"/>
      <c r="BII60" s="1332"/>
      <c r="BIJ60" s="1332"/>
      <c r="BIK60" s="1332"/>
      <c r="BIL60" s="1332"/>
      <c r="BIM60" s="1332"/>
      <c r="BIN60" s="1332"/>
      <c r="BIO60" s="1332"/>
      <c r="BIP60" s="1332"/>
      <c r="BIQ60" s="1332"/>
      <c r="BIR60" s="1332"/>
      <c r="BIS60" s="1332"/>
      <c r="BIT60" s="1332"/>
      <c r="BIU60" s="1332"/>
      <c r="BIV60" s="1332"/>
      <c r="BIW60" s="1332"/>
      <c r="BIX60" s="1332"/>
      <c r="BIY60" s="1332"/>
      <c r="BIZ60" s="1332"/>
      <c r="BJA60" s="1332"/>
      <c r="BJB60" s="1332"/>
      <c r="BJC60" s="1332"/>
      <c r="BJD60" s="1332"/>
      <c r="BJE60" s="1332"/>
      <c r="BJF60" s="1332"/>
      <c r="BJG60" s="1332"/>
      <c r="BJH60" s="1332"/>
      <c r="BJI60" s="1332"/>
      <c r="BJJ60" s="1332"/>
      <c r="BJK60" s="1332"/>
      <c r="BJL60" s="1332"/>
      <c r="BJM60" s="1332"/>
      <c r="BJN60" s="1332"/>
      <c r="BJO60" s="1332"/>
      <c r="BJP60" s="1332"/>
      <c r="BJQ60" s="1332"/>
      <c r="BJR60" s="1332"/>
      <c r="BJS60" s="1332"/>
      <c r="BJT60" s="1332"/>
      <c r="BJU60" s="1332"/>
      <c r="BJV60" s="1332"/>
      <c r="BJW60" s="1332"/>
      <c r="BJX60" s="1332"/>
      <c r="BJY60" s="1332"/>
      <c r="BJZ60" s="1332"/>
      <c r="BKA60" s="1332"/>
      <c r="BKB60" s="1332"/>
      <c r="BKC60" s="1332"/>
      <c r="BKD60" s="1332"/>
      <c r="BKE60" s="1332"/>
      <c r="BKF60" s="1332"/>
      <c r="BKG60" s="1332"/>
      <c r="BKH60" s="1332"/>
      <c r="BKI60" s="1332"/>
      <c r="BKJ60" s="1332"/>
      <c r="BKK60" s="1332"/>
      <c r="BKL60" s="1332"/>
      <c r="BKM60" s="1332"/>
      <c r="BKN60" s="1332"/>
      <c r="BKO60" s="1332"/>
      <c r="BKP60" s="1332"/>
      <c r="BKQ60" s="1332"/>
      <c r="BKR60" s="1332"/>
      <c r="BKS60" s="1332"/>
      <c r="BKT60" s="1332"/>
      <c r="BKU60" s="1332"/>
      <c r="BKV60" s="1332"/>
      <c r="BKW60" s="1332"/>
      <c r="BKX60" s="1332"/>
      <c r="BKY60" s="1332"/>
      <c r="BKZ60" s="1332"/>
      <c r="BLA60" s="1332"/>
      <c r="BLB60" s="1332"/>
      <c r="BLC60" s="1332"/>
      <c r="BLD60" s="1332"/>
      <c r="BLE60" s="1332"/>
      <c r="BLF60" s="1332"/>
      <c r="BLG60" s="1332"/>
      <c r="BLH60" s="1332"/>
      <c r="BLI60" s="1332"/>
      <c r="BLJ60" s="1332"/>
      <c r="BLK60" s="1332"/>
      <c r="BLL60" s="1332"/>
      <c r="BLM60" s="1332"/>
      <c r="BLN60" s="1332"/>
      <c r="BLO60" s="1332"/>
      <c r="BLP60" s="1332"/>
      <c r="BLQ60" s="1332"/>
      <c r="BLR60" s="1332"/>
      <c r="BLS60" s="1332"/>
      <c r="BLT60" s="1332"/>
      <c r="BLU60" s="1332"/>
      <c r="BLV60" s="1332"/>
      <c r="BLW60" s="1332"/>
      <c r="BLX60" s="1332"/>
      <c r="BLY60" s="1332"/>
      <c r="BLZ60" s="1332"/>
      <c r="BMA60" s="1332"/>
      <c r="BMB60" s="1332"/>
      <c r="BMC60" s="1332"/>
      <c r="BMD60" s="1332"/>
      <c r="BME60" s="1332"/>
      <c r="BMF60" s="1332"/>
      <c r="BMG60" s="1332"/>
      <c r="BMH60" s="1332"/>
      <c r="BMI60" s="1332"/>
      <c r="BMJ60" s="1332"/>
      <c r="BMK60" s="1332"/>
      <c r="BML60" s="1332"/>
      <c r="BMM60" s="1332"/>
      <c r="BMN60" s="1332"/>
      <c r="BMO60" s="1332"/>
      <c r="BMP60" s="1332"/>
      <c r="BMQ60" s="1332"/>
      <c r="BMR60" s="1332"/>
      <c r="BMS60" s="1332"/>
      <c r="BMT60" s="1332"/>
      <c r="BMU60" s="1332"/>
      <c r="BMV60" s="1332"/>
      <c r="BMW60" s="1332"/>
      <c r="BMX60" s="1332"/>
      <c r="BMY60" s="1332"/>
      <c r="BMZ60" s="1332"/>
      <c r="BNA60" s="1332"/>
      <c r="BNB60" s="1332"/>
      <c r="BNC60" s="1332"/>
      <c r="BND60" s="1332"/>
      <c r="BNE60" s="1332"/>
      <c r="BNF60" s="1332"/>
      <c r="BNG60" s="1332"/>
      <c r="BNH60" s="1332"/>
      <c r="BNI60" s="1332"/>
      <c r="BNJ60" s="1332"/>
      <c r="BNK60" s="1332"/>
      <c r="BNL60" s="1332"/>
      <c r="BNM60" s="1332"/>
      <c r="BNN60" s="1332"/>
      <c r="BNO60" s="1332"/>
      <c r="BNP60" s="1332"/>
      <c r="BNQ60" s="1332"/>
      <c r="BNR60" s="1332"/>
      <c r="BNS60" s="1332"/>
      <c r="BNT60" s="1332"/>
      <c r="BNU60" s="1332"/>
      <c r="BNV60" s="1332"/>
      <c r="BNW60" s="1332"/>
      <c r="BNX60" s="1332"/>
      <c r="BNY60" s="1332"/>
      <c r="BNZ60" s="1332"/>
      <c r="BOA60" s="1332"/>
      <c r="BOB60" s="1332"/>
      <c r="BOC60" s="1332"/>
      <c r="BOD60" s="1332"/>
      <c r="BOE60" s="1332"/>
      <c r="BOF60" s="1332"/>
      <c r="BOG60" s="1332"/>
      <c r="BOH60" s="1332"/>
      <c r="BOI60" s="1332"/>
      <c r="BOJ60" s="1332"/>
      <c r="BOK60" s="1332"/>
      <c r="BOL60" s="1332"/>
      <c r="BOM60" s="1332"/>
      <c r="BON60" s="1332"/>
      <c r="BOO60" s="1332"/>
      <c r="BOP60" s="1332"/>
      <c r="BOQ60" s="1332"/>
      <c r="BOR60" s="1332"/>
      <c r="BOS60" s="1332"/>
      <c r="BOT60" s="1332"/>
      <c r="BOU60" s="1332"/>
      <c r="BOV60" s="1332"/>
      <c r="BOW60" s="1332"/>
      <c r="BOX60" s="1332"/>
      <c r="BOY60" s="1332"/>
      <c r="BOZ60" s="1332"/>
      <c r="BPA60" s="1332"/>
      <c r="BPB60" s="1332"/>
      <c r="BPC60" s="1332"/>
      <c r="BPD60" s="1332"/>
      <c r="BPE60" s="1332"/>
      <c r="BPF60" s="1332"/>
      <c r="BPG60" s="1332"/>
      <c r="BPH60" s="1332"/>
      <c r="BPI60" s="1332"/>
      <c r="BPJ60" s="1332"/>
      <c r="BPK60" s="1332"/>
      <c r="BPL60" s="1332"/>
      <c r="BPM60" s="1332"/>
      <c r="BPN60" s="1332"/>
      <c r="BPO60" s="1332"/>
      <c r="BPP60" s="1332"/>
      <c r="BPQ60" s="1332"/>
      <c r="BPR60" s="1332"/>
      <c r="BPS60" s="1332"/>
      <c r="BPT60" s="1332"/>
      <c r="BPU60" s="1332"/>
      <c r="BPV60" s="1332"/>
      <c r="BPW60" s="1332"/>
      <c r="BPX60" s="1332"/>
      <c r="BPY60" s="1332"/>
      <c r="BPZ60" s="1332"/>
      <c r="BQA60" s="1332"/>
      <c r="BQB60" s="1332"/>
      <c r="BQC60" s="1332"/>
      <c r="BQD60" s="1332"/>
      <c r="BQE60" s="1332"/>
      <c r="BQF60" s="1332"/>
      <c r="BQG60" s="1332"/>
      <c r="BQH60" s="1332"/>
      <c r="BQI60" s="1332"/>
      <c r="BQJ60" s="1332"/>
      <c r="BQK60" s="1332"/>
      <c r="BQL60" s="1332"/>
      <c r="BQM60" s="1332"/>
      <c r="BQN60" s="1332"/>
      <c r="BQO60" s="1332"/>
      <c r="BQP60" s="1332"/>
      <c r="BQQ60" s="1332"/>
      <c r="BQR60" s="1332"/>
      <c r="BQS60" s="1332"/>
      <c r="BQT60" s="1332"/>
      <c r="BQU60" s="1332"/>
      <c r="BQV60" s="1332"/>
      <c r="BQW60" s="1332"/>
      <c r="BQX60" s="1332"/>
      <c r="BQY60" s="1332"/>
      <c r="BQZ60" s="1332"/>
      <c r="BRA60" s="1332"/>
      <c r="BRB60" s="1332"/>
      <c r="BRC60" s="1332"/>
      <c r="BRD60" s="1332"/>
      <c r="BRE60" s="1332"/>
      <c r="BRF60" s="1332"/>
      <c r="BRG60" s="1332"/>
      <c r="BRH60" s="1332"/>
      <c r="BRI60" s="1332"/>
      <c r="BRJ60" s="1332"/>
      <c r="BRK60" s="1332"/>
      <c r="BRL60" s="1332"/>
      <c r="BRM60" s="1332"/>
      <c r="BRN60" s="1332"/>
      <c r="BRO60" s="1332"/>
      <c r="BRP60" s="1332"/>
      <c r="BRQ60" s="1332"/>
      <c r="BRR60" s="1332"/>
      <c r="BRS60" s="1332"/>
      <c r="BRT60" s="1332"/>
      <c r="BRU60" s="1332"/>
      <c r="BRV60" s="1332"/>
      <c r="BRW60" s="1332"/>
      <c r="BRX60" s="1332"/>
      <c r="BRY60" s="1332"/>
      <c r="BRZ60" s="1332"/>
      <c r="BSA60" s="1332"/>
      <c r="BSB60" s="1332"/>
      <c r="BSC60" s="1332"/>
      <c r="BSD60" s="1332"/>
      <c r="BSE60" s="1332"/>
      <c r="BSF60" s="1332"/>
      <c r="BSG60" s="1332"/>
      <c r="BSH60" s="1332"/>
      <c r="BSI60" s="1332"/>
      <c r="BSJ60" s="1332"/>
      <c r="BSK60" s="1332"/>
      <c r="BSL60" s="1332"/>
      <c r="BSM60" s="1332"/>
      <c r="BSN60" s="1332"/>
      <c r="BSO60" s="1332"/>
      <c r="BSP60" s="1332"/>
      <c r="BSQ60" s="1332"/>
      <c r="BSR60" s="1332"/>
      <c r="BSS60" s="1332"/>
      <c r="BST60" s="1332"/>
      <c r="BSU60" s="1332"/>
      <c r="BSV60" s="1332"/>
      <c r="BSW60" s="1332"/>
      <c r="BSX60" s="1332"/>
      <c r="BSY60" s="1332"/>
      <c r="BSZ60" s="1332"/>
      <c r="BTA60" s="1332"/>
      <c r="BTB60" s="1332"/>
      <c r="BTC60" s="1332"/>
      <c r="BTD60" s="1332"/>
      <c r="BTE60" s="1332"/>
      <c r="BTF60" s="1332"/>
      <c r="BTG60" s="1332"/>
      <c r="BTH60" s="1332"/>
      <c r="BTI60" s="1332"/>
      <c r="BTJ60" s="1332"/>
      <c r="BTK60" s="1332"/>
      <c r="BTL60" s="1332"/>
      <c r="BTM60" s="1332"/>
      <c r="BTN60" s="1332"/>
      <c r="BTO60" s="1332"/>
      <c r="BTP60" s="1332"/>
      <c r="BTQ60" s="1332"/>
      <c r="BTR60" s="1332"/>
      <c r="BTS60" s="1332"/>
      <c r="BTT60" s="1332"/>
      <c r="BTU60" s="1332"/>
      <c r="BTV60" s="1332"/>
      <c r="BTW60" s="1332"/>
      <c r="BTX60" s="1332"/>
      <c r="BTY60" s="1332"/>
      <c r="BTZ60" s="1332"/>
      <c r="BUA60" s="1332"/>
      <c r="BUB60" s="1332"/>
      <c r="BUC60" s="1332"/>
      <c r="BUD60" s="1332"/>
      <c r="BUE60" s="1332"/>
      <c r="BUF60" s="1332"/>
      <c r="BUG60" s="1332"/>
      <c r="BUH60" s="1332"/>
      <c r="BUI60" s="1332"/>
      <c r="BUJ60" s="1332"/>
      <c r="BUK60" s="1332"/>
      <c r="BUL60" s="1332"/>
      <c r="BUM60" s="1332"/>
      <c r="BUN60" s="1332"/>
      <c r="BUO60" s="1332"/>
      <c r="BUP60" s="1332"/>
      <c r="BUQ60" s="1332"/>
      <c r="BUR60" s="1332"/>
      <c r="BUS60" s="1332"/>
      <c r="BUT60" s="1332"/>
      <c r="BUU60" s="1332"/>
      <c r="BUV60" s="1332"/>
      <c r="BUW60" s="1332"/>
      <c r="BUX60" s="1332"/>
      <c r="BUY60" s="1332"/>
      <c r="BUZ60" s="1332"/>
      <c r="BVA60" s="1332"/>
      <c r="BVB60" s="1332"/>
      <c r="BVC60" s="1332"/>
      <c r="BVD60" s="1332"/>
      <c r="BVE60" s="1332"/>
      <c r="BVF60" s="1332"/>
      <c r="BVG60" s="1332"/>
      <c r="BVH60" s="1332"/>
      <c r="BVI60" s="1332"/>
      <c r="BVJ60" s="1332"/>
      <c r="BVK60" s="1332"/>
      <c r="BVL60" s="1332"/>
      <c r="BVM60" s="1332"/>
      <c r="BVN60" s="1332"/>
      <c r="BVO60" s="1332"/>
      <c r="BVP60" s="1332"/>
      <c r="BVQ60" s="1332"/>
      <c r="BVR60" s="1332"/>
      <c r="BVS60" s="1332"/>
      <c r="BVT60" s="1332"/>
      <c r="BVU60" s="1332"/>
      <c r="BVV60" s="1332"/>
      <c r="BVW60" s="1332"/>
      <c r="BVX60" s="1332"/>
      <c r="BVY60" s="1332"/>
      <c r="BVZ60" s="1332"/>
      <c r="BWA60" s="1332"/>
      <c r="BWB60" s="1332"/>
      <c r="BWC60" s="1332"/>
      <c r="BWD60" s="1332"/>
      <c r="BWE60" s="1332"/>
      <c r="BWF60" s="1332"/>
      <c r="BWG60" s="1332"/>
      <c r="BWH60" s="1332"/>
      <c r="BWI60" s="1332"/>
      <c r="BWJ60" s="1332"/>
      <c r="BWK60" s="1332"/>
      <c r="BWL60" s="1332"/>
      <c r="BWM60" s="1332"/>
      <c r="BWN60" s="1332"/>
      <c r="BWO60" s="1332"/>
      <c r="BWP60" s="1332"/>
      <c r="BWQ60" s="1332"/>
      <c r="BWR60" s="1332"/>
      <c r="BWS60" s="1332"/>
      <c r="BWT60" s="1332"/>
      <c r="BWU60" s="1332"/>
      <c r="BWV60" s="1332"/>
      <c r="BWW60" s="1332"/>
      <c r="BWX60" s="1332"/>
      <c r="BWY60" s="1332"/>
      <c r="BWZ60" s="1332"/>
      <c r="BXA60" s="1332"/>
      <c r="BXB60" s="1332"/>
      <c r="BXC60" s="1332"/>
      <c r="BXD60" s="1332"/>
      <c r="BXE60" s="1332"/>
      <c r="BXF60" s="1332"/>
      <c r="BXG60" s="1332"/>
      <c r="BXH60" s="1332"/>
      <c r="BXI60" s="1332"/>
      <c r="BXJ60" s="1332"/>
      <c r="BXK60" s="1332"/>
      <c r="BXL60" s="1332"/>
      <c r="BXM60" s="1332"/>
      <c r="BXN60" s="1332"/>
      <c r="BXO60" s="1332"/>
      <c r="BXP60" s="1332"/>
      <c r="BXQ60" s="1332"/>
      <c r="BXR60" s="1332"/>
      <c r="BXS60" s="1332"/>
      <c r="BXT60" s="1332"/>
      <c r="BXU60" s="1332"/>
      <c r="BXV60" s="1332"/>
      <c r="BXW60" s="1332"/>
      <c r="BXX60" s="1332"/>
      <c r="BXY60" s="1332"/>
      <c r="BXZ60" s="1332"/>
      <c r="BYA60" s="1332"/>
      <c r="BYB60" s="1332"/>
      <c r="BYC60" s="1332"/>
      <c r="BYD60" s="1332"/>
      <c r="BYE60" s="1332"/>
      <c r="BYF60" s="1332"/>
      <c r="BYG60" s="1332"/>
      <c r="BYH60" s="1332"/>
      <c r="BYI60" s="1332"/>
      <c r="BYJ60" s="1332"/>
      <c r="BYK60" s="1332"/>
      <c r="BYL60" s="1332"/>
      <c r="BYM60" s="1332"/>
      <c r="BYN60" s="1332"/>
      <c r="BYO60" s="1332"/>
      <c r="BYP60" s="1332"/>
      <c r="BYQ60" s="1332"/>
      <c r="BYR60" s="1332"/>
      <c r="BYS60" s="1332"/>
      <c r="BYT60" s="1332"/>
      <c r="BYU60" s="1332"/>
      <c r="BYV60" s="1332"/>
      <c r="BYW60" s="1332"/>
      <c r="BYX60" s="1332"/>
      <c r="BYY60" s="1332"/>
      <c r="BYZ60" s="1332"/>
      <c r="BZA60" s="1332"/>
      <c r="BZB60" s="1332"/>
      <c r="BZC60" s="1332"/>
      <c r="BZD60" s="1332"/>
      <c r="BZE60" s="1332"/>
      <c r="BZF60" s="1332"/>
      <c r="BZG60" s="1332"/>
      <c r="BZH60" s="1332"/>
      <c r="BZI60" s="1332"/>
      <c r="BZJ60" s="1332"/>
      <c r="BZK60" s="1332"/>
      <c r="BZL60" s="1332"/>
      <c r="BZM60" s="1332"/>
      <c r="BZN60" s="1332"/>
      <c r="BZO60" s="1332"/>
      <c r="BZP60" s="1332"/>
      <c r="BZQ60" s="1332"/>
      <c r="BZR60" s="1332"/>
      <c r="BZS60" s="1332"/>
      <c r="BZT60" s="1332"/>
      <c r="BZU60" s="1332"/>
      <c r="BZV60" s="1332"/>
      <c r="BZW60" s="1332"/>
      <c r="BZX60" s="1332"/>
      <c r="BZY60" s="1332"/>
      <c r="BZZ60" s="1332"/>
      <c r="CAA60" s="1332"/>
      <c r="CAB60" s="1332"/>
      <c r="CAC60" s="1332"/>
      <c r="CAD60" s="1332"/>
      <c r="CAE60" s="1332"/>
      <c r="CAF60" s="1332"/>
      <c r="CAG60" s="1332"/>
      <c r="CAH60" s="1332"/>
      <c r="CAI60" s="1332"/>
      <c r="CAJ60" s="1332"/>
      <c r="CAK60" s="1332"/>
      <c r="CAL60" s="1332"/>
      <c r="CAM60" s="1332"/>
      <c r="CAN60" s="1332"/>
      <c r="CAO60" s="1332"/>
      <c r="CAP60" s="1332"/>
      <c r="CAQ60" s="1332"/>
      <c r="CAR60" s="1332"/>
      <c r="CAS60" s="1332"/>
      <c r="CAT60" s="1332"/>
      <c r="CAU60" s="1332"/>
      <c r="CAV60" s="1332"/>
      <c r="CAW60" s="1332"/>
      <c r="CAX60" s="1332"/>
      <c r="CAY60" s="1332"/>
      <c r="CAZ60" s="1332"/>
      <c r="CBA60" s="1332"/>
      <c r="CBB60" s="1332"/>
      <c r="CBC60" s="1332"/>
      <c r="CBD60" s="1332"/>
      <c r="CBE60" s="1332"/>
      <c r="CBF60" s="1332"/>
      <c r="CBG60" s="1332"/>
      <c r="CBH60" s="1332"/>
      <c r="CBI60" s="1332"/>
      <c r="CBJ60" s="1332"/>
      <c r="CBK60" s="1332"/>
      <c r="CBL60" s="1332"/>
      <c r="CBM60" s="1332"/>
      <c r="CBN60" s="1332"/>
      <c r="CBO60" s="1332"/>
      <c r="CBP60" s="1332"/>
      <c r="CBQ60" s="1332"/>
      <c r="CBR60" s="1332"/>
      <c r="CBS60" s="1332"/>
      <c r="CBT60" s="1332"/>
      <c r="CBU60" s="1332"/>
      <c r="CBV60" s="1332"/>
      <c r="CBW60" s="1332"/>
      <c r="CBX60" s="1332"/>
      <c r="CBY60" s="1332"/>
      <c r="CBZ60" s="1332"/>
      <c r="CCA60" s="1332"/>
      <c r="CCB60" s="1332"/>
      <c r="CCC60" s="1332"/>
      <c r="CCD60" s="1332"/>
      <c r="CCE60" s="1332"/>
      <c r="CCF60" s="1332"/>
      <c r="CCG60" s="1332"/>
      <c r="CCH60" s="1332"/>
      <c r="CCI60" s="1332"/>
      <c r="CCJ60" s="1332"/>
      <c r="CCK60" s="1332"/>
      <c r="CCL60" s="1332"/>
      <c r="CCM60" s="1332"/>
      <c r="CCN60" s="1332"/>
      <c r="CCO60" s="1332"/>
      <c r="CCP60" s="1332"/>
      <c r="CCQ60" s="1332"/>
      <c r="CCR60" s="1332"/>
      <c r="CCS60" s="1332"/>
      <c r="CCT60" s="1332"/>
      <c r="CCU60" s="1332"/>
      <c r="CCV60" s="1332"/>
      <c r="CCW60" s="1332"/>
      <c r="CCX60" s="1332"/>
      <c r="CCY60" s="1332"/>
      <c r="CCZ60" s="1332"/>
      <c r="CDA60" s="1332"/>
      <c r="CDB60" s="1332"/>
      <c r="CDC60" s="1332"/>
      <c r="CDD60" s="1332"/>
      <c r="CDE60" s="1332"/>
      <c r="CDF60" s="1332"/>
      <c r="CDG60" s="1332"/>
      <c r="CDH60" s="1332"/>
      <c r="CDI60" s="1332"/>
      <c r="CDJ60" s="1332"/>
      <c r="CDK60" s="1332"/>
      <c r="CDL60" s="1332"/>
      <c r="CDM60" s="1332"/>
      <c r="CDN60" s="1332"/>
      <c r="CDO60" s="1332"/>
      <c r="CDP60" s="1332"/>
      <c r="CDQ60" s="1332"/>
      <c r="CDR60" s="1332"/>
      <c r="CDS60" s="1332"/>
      <c r="CDT60" s="1332"/>
      <c r="CDU60" s="1332"/>
      <c r="CDV60" s="1332"/>
      <c r="CDW60" s="1332"/>
      <c r="CDX60" s="1332"/>
      <c r="CDY60" s="1332"/>
      <c r="CDZ60" s="1332"/>
      <c r="CEA60" s="1332"/>
      <c r="CEB60" s="1332"/>
      <c r="CEC60" s="1332"/>
      <c r="CED60" s="1332"/>
      <c r="CEE60" s="1332"/>
      <c r="CEF60" s="1332"/>
      <c r="CEG60" s="1332"/>
      <c r="CEH60" s="1332"/>
      <c r="CEI60" s="1332"/>
      <c r="CEJ60" s="1332"/>
      <c r="CEK60" s="1332"/>
      <c r="CEL60" s="1332"/>
      <c r="CEM60" s="1332"/>
      <c r="CEN60" s="1332"/>
      <c r="CEO60" s="1332"/>
      <c r="CEP60" s="1332"/>
      <c r="CEQ60" s="1332"/>
      <c r="CER60" s="1332"/>
      <c r="CES60" s="1332"/>
      <c r="CET60" s="1332"/>
      <c r="CEU60" s="1332"/>
      <c r="CEV60" s="1332"/>
      <c r="CEW60" s="1332"/>
      <c r="CEX60" s="1332"/>
      <c r="CEY60" s="1332"/>
      <c r="CEZ60" s="1332"/>
      <c r="CFA60" s="1332"/>
      <c r="CFB60" s="1332"/>
      <c r="CFC60" s="1332"/>
      <c r="CFD60" s="1332"/>
      <c r="CFE60" s="1332"/>
      <c r="CFF60" s="1332"/>
      <c r="CFG60" s="1332"/>
      <c r="CFH60" s="1332"/>
      <c r="CFI60" s="1332"/>
      <c r="CFJ60" s="1332"/>
      <c r="CFK60" s="1332"/>
      <c r="CFL60" s="1332"/>
      <c r="CFM60" s="1332"/>
      <c r="CFN60" s="1332"/>
      <c r="CFO60" s="1332"/>
      <c r="CFP60" s="1332"/>
      <c r="CFQ60" s="1332"/>
      <c r="CFR60" s="1332"/>
      <c r="CFS60" s="1332"/>
      <c r="CFT60" s="1332"/>
      <c r="CFU60" s="1332"/>
      <c r="CFV60" s="1332"/>
      <c r="CFW60" s="1332"/>
      <c r="CFX60" s="1332"/>
      <c r="CFY60" s="1332"/>
      <c r="CFZ60" s="1332"/>
      <c r="CGA60" s="1332"/>
      <c r="CGB60" s="1332"/>
      <c r="CGC60" s="1332"/>
      <c r="CGD60" s="1332"/>
      <c r="CGE60" s="1332"/>
      <c r="CGF60" s="1332"/>
      <c r="CGG60" s="1332"/>
      <c r="CGH60" s="1332"/>
      <c r="CGI60" s="1332"/>
      <c r="CGJ60" s="1332"/>
      <c r="CGK60" s="1332"/>
      <c r="CGL60" s="1332"/>
      <c r="CGM60" s="1332"/>
      <c r="CGN60" s="1332"/>
      <c r="CGO60" s="1332"/>
      <c r="CGP60" s="1332"/>
      <c r="CGQ60" s="1332"/>
      <c r="CGR60" s="1332"/>
      <c r="CGS60" s="1332"/>
      <c r="CGT60" s="1332"/>
      <c r="CGU60" s="1332"/>
      <c r="CGV60" s="1332"/>
      <c r="CGW60" s="1332"/>
      <c r="CGX60" s="1332"/>
      <c r="CGY60" s="1332"/>
      <c r="CGZ60" s="1332"/>
      <c r="CHA60" s="1332"/>
      <c r="CHB60" s="1332"/>
      <c r="CHC60" s="1332"/>
      <c r="CHD60" s="1332"/>
      <c r="CHE60" s="1332"/>
      <c r="CHF60" s="1332"/>
      <c r="CHG60" s="1332"/>
      <c r="CHH60" s="1332"/>
      <c r="CHI60" s="1332"/>
      <c r="CHJ60" s="1332"/>
      <c r="CHK60" s="1332"/>
      <c r="CHL60" s="1332"/>
      <c r="CHM60" s="1332"/>
      <c r="CHN60" s="1332"/>
      <c r="CHO60" s="1332"/>
      <c r="CHP60" s="1332"/>
      <c r="CHQ60" s="1332"/>
      <c r="CHR60" s="1332"/>
      <c r="CHS60" s="1332"/>
      <c r="CHT60" s="1332"/>
      <c r="CHU60" s="1332"/>
      <c r="CHV60" s="1332"/>
      <c r="CHW60" s="1332"/>
      <c r="CHX60" s="1332"/>
      <c r="CHY60" s="1332"/>
      <c r="CHZ60" s="1332"/>
      <c r="CIA60" s="1332"/>
      <c r="CIB60" s="1332"/>
      <c r="CIC60" s="1332"/>
      <c r="CID60" s="1332"/>
      <c r="CIE60" s="1332"/>
      <c r="CIF60" s="1332"/>
      <c r="CIG60" s="1332"/>
      <c r="CIH60" s="1332"/>
      <c r="CII60" s="1332"/>
      <c r="CIJ60" s="1332"/>
      <c r="CIK60" s="1332"/>
      <c r="CIL60" s="1332"/>
      <c r="CIM60" s="1332"/>
      <c r="CIN60" s="1332"/>
      <c r="CIO60" s="1332"/>
      <c r="CIP60" s="1332"/>
      <c r="CIQ60" s="1332"/>
      <c r="CIR60" s="1332"/>
      <c r="CIS60" s="1332"/>
      <c r="CIT60" s="1332"/>
      <c r="CIU60" s="1332"/>
      <c r="CIV60" s="1332"/>
      <c r="CIW60" s="1332"/>
      <c r="CIX60" s="1332"/>
      <c r="CIY60" s="1332"/>
      <c r="CIZ60" s="1332"/>
      <c r="CJA60" s="1332"/>
      <c r="CJB60" s="1332"/>
      <c r="CJC60" s="1332"/>
      <c r="CJD60" s="1332"/>
      <c r="CJE60" s="1332"/>
      <c r="CJF60" s="1332"/>
      <c r="CJG60" s="1332"/>
      <c r="CJH60" s="1332"/>
      <c r="CJI60" s="1332"/>
      <c r="CJJ60" s="1332"/>
      <c r="CJK60" s="1332"/>
      <c r="CJL60" s="1332"/>
      <c r="CJM60" s="1332"/>
      <c r="CJN60" s="1332"/>
      <c r="CJO60" s="1332"/>
      <c r="CJP60" s="1332"/>
      <c r="CJQ60" s="1332"/>
      <c r="CJR60" s="1332"/>
      <c r="CJS60" s="1332"/>
      <c r="CJT60" s="1332"/>
      <c r="CJU60" s="1332"/>
      <c r="CJV60" s="1332"/>
      <c r="CJW60" s="1332"/>
      <c r="CJX60" s="1332"/>
      <c r="CJY60" s="1332"/>
      <c r="CJZ60" s="1332"/>
      <c r="CKA60" s="1332"/>
      <c r="CKB60" s="1332"/>
      <c r="CKC60" s="1332"/>
      <c r="CKD60" s="1332"/>
      <c r="CKE60" s="1332"/>
      <c r="CKF60" s="1332"/>
      <c r="CKG60" s="1332"/>
      <c r="CKH60" s="1332"/>
      <c r="CKI60" s="1332"/>
      <c r="CKJ60" s="1332"/>
      <c r="CKK60" s="1332"/>
      <c r="CKL60" s="1332"/>
      <c r="CKM60" s="1332"/>
      <c r="CKN60" s="1332"/>
      <c r="CKO60" s="1332"/>
      <c r="CKP60" s="1332"/>
      <c r="CKQ60" s="1332"/>
      <c r="CKR60" s="1332"/>
      <c r="CKS60" s="1332"/>
      <c r="CKT60" s="1332"/>
      <c r="CKU60" s="1332"/>
      <c r="CKV60" s="1332"/>
      <c r="CKW60" s="1332"/>
      <c r="CKX60" s="1332"/>
      <c r="CKY60" s="1332"/>
      <c r="CKZ60" s="1332"/>
      <c r="CLA60" s="1332"/>
      <c r="CLB60" s="1332"/>
      <c r="CLC60" s="1332"/>
      <c r="CLD60" s="1332"/>
      <c r="CLE60" s="1332"/>
      <c r="CLF60" s="1332"/>
      <c r="CLG60" s="1332"/>
      <c r="CLH60" s="1332"/>
      <c r="CLI60" s="1332"/>
      <c r="CLJ60" s="1332"/>
      <c r="CLK60" s="1332"/>
      <c r="CLL60" s="1332"/>
      <c r="CLM60" s="1332"/>
      <c r="CLN60" s="1332"/>
      <c r="CLO60" s="1332"/>
      <c r="CLP60" s="1332"/>
      <c r="CLQ60" s="1332"/>
      <c r="CLR60" s="1332"/>
      <c r="CLS60" s="1332"/>
      <c r="CLT60" s="1332"/>
      <c r="CLU60" s="1332"/>
      <c r="CLV60" s="1332"/>
      <c r="CLW60" s="1332"/>
      <c r="CLX60" s="1332"/>
      <c r="CLY60" s="1332"/>
      <c r="CLZ60" s="1332"/>
      <c r="CMA60" s="1332"/>
      <c r="CMB60" s="1332"/>
      <c r="CMC60" s="1332"/>
      <c r="CMD60" s="1332"/>
      <c r="CME60" s="1332"/>
      <c r="CMF60" s="1332"/>
      <c r="CMG60" s="1332"/>
      <c r="CMH60" s="1332"/>
      <c r="CMI60" s="1332"/>
      <c r="CMJ60" s="1332"/>
      <c r="CMK60" s="1332"/>
      <c r="CML60" s="1332"/>
      <c r="CMM60" s="1332"/>
      <c r="CMN60" s="1332"/>
      <c r="CMO60" s="1332"/>
      <c r="CMP60" s="1332"/>
      <c r="CMQ60" s="1332"/>
      <c r="CMR60" s="1332"/>
      <c r="CMS60" s="1332"/>
      <c r="CMT60" s="1332"/>
      <c r="CMU60" s="1332"/>
      <c r="CMV60" s="1332"/>
      <c r="CMW60" s="1332"/>
      <c r="CMX60" s="1332"/>
      <c r="CMY60" s="1332"/>
      <c r="CMZ60" s="1332"/>
      <c r="CNA60" s="1332"/>
      <c r="CNB60" s="1332"/>
      <c r="CNC60" s="1332"/>
      <c r="CND60" s="1332"/>
      <c r="CNE60" s="1332"/>
      <c r="CNF60" s="1332"/>
      <c r="CNG60" s="1332"/>
      <c r="CNH60" s="1332"/>
      <c r="CNI60" s="1332"/>
      <c r="CNJ60" s="1332"/>
      <c r="CNK60" s="1332"/>
      <c r="CNL60" s="1332"/>
      <c r="CNM60" s="1332"/>
      <c r="CNN60" s="1332"/>
      <c r="CNO60" s="1332"/>
      <c r="CNP60" s="1332"/>
      <c r="CNQ60" s="1332"/>
      <c r="CNR60" s="1332"/>
      <c r="CNS60" s="1332"/>
      <c r="CNT60" s="1332"/>
      <c r="CNU60" s="1332"/>
      <c r="CNV60" s="1332"/>
      <c r="CNW60" s="1332"/>
      <c r="CNX60" s="1332"/>
      <c r="CNY60" s="1332"/>
      <c r="CNZ60" s="1332"/>
      <c r="COA60" s="1332"/>
      <c r="COB60" s="1332"/>
      <c r="COC60" s="1332"/>
      <c r="COD60" s="1332"/>
      <c r="COE60" s="1332"/>
      <c r="COF60" s="1332"/>
      <c r="COG60" s="1332"/>
      <c r="COH60" s="1332"/>
      <c r="COI60" s="1332"/>
      <c r="COJ60" s="1332"/>
      <c r="COK60" s="1332"/>
      <c r="COL60" s="1332"/>
      <c r="COM60" s="1332"/>
      <c r="CON60" s="1332"/>
      <c r="COO60" s="1332"/>
      <c r="COP60" s="1332"/>
      <c r="COQ60" s="1332"/>
      <c r="COR60" s="1332"/>
      <c r="COS60" s="1332"/>
      <c r="COT60" s="1332"/>
      <c r="COU60" s="1332"/>
      <c r="COV60" s="1332"/>
      <c r="COW60" s="1332"/>
      <c r="COX60" s="1332"/>
      <c r="COY60" s="1332"/>
      <c r="COZ60" s="1332"/>
      <c r="CPA60" s="1332"/>
      <c r="CPB60" s="1332"/>
      <c r="CPC60" s="1332"/>
      <c r="CPD60" s="1332"/>
      <c r="CPE60" s="1332"/>
      <c r="CPF60" s="1332"/>
      <c r="CPG60" s="1332"/>
      <c r="CPH60" s="1332"/>
      <c r="CPI60" s="1332"/>
      <c r="CPJ60" s="1332"/>
      <c r="CPK60" s="1332"/>
      <c r="CPL60" s="1332"/>
      <c r="CPM60" s="1332"/>
      <c r="CPN60" s="1332"/>
      <c r="CPO60" s="1332"/>
      <c r="CPP60" s="1332"/>
      <c r="CPQ60" s="1332"/>
      <c r="CPR60" s="1332"/>
      <c r="CPS60" s="1332"/>
      <c r="CPT60" s="1332"/>
      <c r="CPU60" s="1332"/>
      <c r="CPV60" s="1332"/>
      <c r="CPW60" s="1332"/>
      <c r="CPX60" s="1332"/>
      <c r="CPY60" s="1332"/>
      <c r="CPZ60" s="1332"/>
      <c r="CQA60" s="1332"/>
      <c r="CQB60" s="1332"/>
      <c r="CQC60" s="1332"/>
      <c r="CQD60" s="1332"/>
      <c r="CQE60" s="1332"/>
      <c r="CQF60" s="1332"/>
      <c r="CQG60" s="1332"/>
      <c r="CQH60" s="1332"/>
      <c r="CQI60" s="1332"/>
      <c r="CQJ60" s="1332"/>
      <c r="CQK60" s="1332"/>
      <c r="CQL60" s="1332"/>
      <c r="CQM60" s="1332"/>
      <c r="CQN60" s="1332"/>
      <c r="CQO60" s="1332"/>
      <c r="CQP60" s="1332"/>
      <c r="CQQ60" s="1332"/>
      <c r="CQR60" s="1332"/>
      <c r="CQS60" s="1332"/>
      <c r="CQT60" s="1332"/>
      <c r="CQU60" s="1332"/>
      <c r="CQV60" s="1332"/>
      <c r="CQW60" s="1332"/>
      <c r="CQX60" s="1332"/>
      <c r="CQY60" s="1332"/>
      <c r="CQZ60" s="1332"/>
      <c r="CRA60" s="1332"/>
      <c r="CRB60" s="1332"/>
      <c r="CRC60" s="1332"/>
      <c r="CRD60" s="1332"/>
      <c r="CRE60" s="1332"/>
      <c r="CRF60" s="1332"/>
      <c r="CRG60" s="1332"/>
      <c r="CRH60" s="1332"/>
      <c r="CRI60" s="1332"/>
      <c r="CRJ60" s="1332"/>
      <c r="CRK60" s="1332"/>
      <c r="CRL60" s="1332"/>
      <c r="CRM60" s="1332"/>
      <c r="CRN60" s="1332"/>
      <c r="CRO60" s="1332"/>
      <c r="CRP60" s="1332"/>
      <c r="CRQ60" s="1332"/>
      <c r="CRR60" s="1332"/>
      <c r="CRS60" s="1332"/>
      <c r="CRT60" s="1332"/>
      <c r="CRU60" s="1332"/>
      <c r="CRV60" s="1332"/>
      <c r="CRW60" s="1332"/>
      <c r="CRX60" s="1332"/>
      <c r="CRY60" s="1332"/>
      <c r="CRZ60" s="1332"/>
      <c r="CSA60" s="1332"/>
      <c r="CSB60" s="1332"/>
      <c r="CSC60" s="1332"/>
      <c r="CSD60" s="1332"/>
      <c r="CSE60" s="1332"/>
      <c r="CSF60" s="1332"/>
      <c r="CSG60" s="1332"/>
      <c r="CSH60" s="1332"/>
      <c r="CSI60" s="1332"/>
      <c r="CSJ60" s="1332"/>
      <c r="CSK60" s="1332"/>
      <c r="CSL60" s="1332"/>
      <c r="CSM60" s="1332"/>
      <c r="CSN60" s="1332"/>
      <c r="CSO60" s="1332"/>
      <c r="CSP60" s="1332"/>
      <c r="CSQ60" s="1332"/>
      <c r="CSR60" s="1332"/>
      <c r="CSS60" s="1332"/>
      <c r="CST60" s="1332"/>
      <c r="CSU60" s="1332"/>
      <c r="CSV60" s="1332"/>
      <c r="CSW60" s="1332"/>
      <c r="CSX60" s="1332"/>
      <c r="CSY60" s="1332"/>
      <c r="CSZ60" s="1332"/>
      <c r="CTA60" s="1332"/>
      <c r="CTB60" s="1332"/>
      <c r="CTC60" s="1332"/>
      <c r="CTD60" s="1332"/>
      <c r="CTE60" s="1332"/>
      <c r="CTF60" s="1332"/>
      <c r="CTG60" s="1332"/>
      <c r="CTH60" s="1332"/>
      <c r="CTI60" s="1332"/>
      <c r="CTJ60" s="1332"/>
      <c r="CTK60" s="1332"/>
      <c r="CTL60" s="1332"/>
      <c r="CTM60" s="1332"/>
      <c r="CTN60" s="1332"/>
      <c r="CTO60" s="1332"/>
      <c r="CTP60" s="1332"/>
      <c r="CTQ60" s="1332"/>
      <c r="CTR60" s="1332"/>
      <c r="CTS60" s="1332"/>
      <c r="CTT60" s="1332"/>
      <c r="CTU60" s="1332"/>
      <c r="CTV60" s="1332"/>
      <c r="CTW60" s="1332"/>
      <c r="CTX60" s="1332"/>
      <c r="CTY60" s="1332"/>
      <c r="CTZ60" s="1332"/>
      <c r="CUA60" s="1332"/>
      <c r="CUB60" s="1332"/>
      <c r="CUC60" s="1332"/>
      <c r="CUD60" s="1332"/>
      <c r="CUE60" s="1332"/>
      <c r="CUF60" s="1332"/>
      <c r="CUG60" s="1332"/>
      <c r="CUH60" s="1332"/>
      <c r="CUI60" s="1332"/>
      <c r="CUJ60" s="1332"/>
      <c r="CUK60" s="1332"/>
      <c r="CUL60" s="1332"/>
      <c r="CUM60" s="1332"/>
      <c r="CUN60" s="1332"/>
      <c r="CUO60" s="1332"/>
      <c r="CUP60" s="1332"/>
      <c r="CUQ60" s="1332"/>
      <c r="CUR60" s="1332"/>
      <c r="CUS60" s="1332"/>
      <c r="CUT60" s="1332"/>
      <c r="CUU60" s="1332"/>
      <c r="CUV60" s="1332"/>
      <c r="CUW60" s="1332"/>
      <c r="CUX60" s="1332"/>
      <c r="CUY60" s="1332"/>
      <c r="CUZ60" s="1332"/>
      <c r="CVA60" s="1332"/>
      <c r="CVB60" s="1332"/>
      <c r="CVC60" s="1332"/>
      <c r="CVD60" s="1332"/>
      <c r="CVE60" s="1332"/>
      <c r="CVF60" s="1332"/>
      <c r="CVG60" s="1332"/>
      <c r="CVH60" s="1332"/>
      <c r="CVI60" s="1332"/>
      <c r="CVJ60" s="1332"/>
      <c r="CVK60" s="1332"/>
      <c r="CVL60" s="1332"/>
      <c r="CVM60" s="1332"/>
      <c r="CVN60" s="1332"/>
      <c r="CVO60" s="1332"/>
      <c r="CVP60" s="1332"/>
      <c r="CVQ60" s="1332"/>
      <c r="CVR60" s="1332"/>
      <c r="CVS60" s="1332"/>
      <c r="CVT60" s="1332"/>
      <c r="CVU60" s="1332"/>
      <c r="CVV60" s="1332"/>
      <c r="CVW60" s="1332"/>
      <c r="CVX60" s="1332"/>
      <c r="CVY60" s="1332"/>
      <c r="CVZ60" s="1332"/>
      <c r="CWA60" s="1332"/>
      <c r="CWB60" s="1332"/>
      <c r="CWC60" s="1332"/>
      <c r="CWD60" s="1332"/>
      <c r="CWE60" s="1332"/>
      <c r="CWF60" s="1332"/>
      <c r="CWG60" s="1332"/>
      <c r="CWH60" s="1332"/>
      <c r="CWI60" s="1332"/>
      <c r="CWJ60" s="1332"/>
      <c r="CWK60" s="1332"/>
      <c r="CWL60" s="1332"/>
      <c r="CWM60" s="1332"/>
      <c r="CWN60" s="1332"/>
      <c r="CWO60" s="1332"/>
      <c r="CWP60" s="1332"/>
      <c r="CWQ60" s="1332"/>
      <c r="CWR60" s="1332"/>
      <c r="CWS60" s="1332"/>
      <c r="CWT60" s="1332"/>
      <c r="CWU60" s="1332"/>
      <c r="CWV60" s="1332"/>
      <c r="CWW60" s="1332"/>
      <c r="CWX60" s="1332"/>
      <c r="CWY60" s="1332"/>
      <c r="CWZ60" s="1332"/>
      <c r="CXA60" s="1332"/>
      <c r="CXB60" s="1332"/>
      <c r="CXC60" s="1332"/>
      <c r="CXD60" s="1332"/>
      <c r="CXE60" s="1332"/>
      <c r="CXF60" s="1332"/>
      <c r="CXG60" s="1332"/>
      <c r="CXH60" s="1332"/>
      <c r="CXI60" s="1332"/>
      <c r="CXJ60" s="1332"/>
      <c r="CXK60" s="1332"/>
      <c r="CXL60" s="1332"/>
      <c r="CXM60" s="1332"/>
      <c r="CXN60" s="1332"/>
      <c r="CXO60" s="1332"/>
      <c r="CXP60" s="1332"/>
      <c r="CXQ60" s="1332"/>
      <c r="CXR60" s="1332"/>
      <c r="CXS60" s="1332"/>
      <c r="CXT60" s="1332"/>
      <c r="CXU60" s="1332"/>
      <c r="CXV60" s="1332"/>
      <c r="CXW60" s="1332"/>
      <c r="CXX60" s="1332"/>
      <c r="CXY60" s="1332"/>
      <c r="CXZ60" s="1332"/>
      <c r="CYA60" s="1332"/>
      <c r="CYB60" s="1332"/>
      <c r="CYC60" s="1332"/>
      <c r="CYD60" s="1332"/>
      <c r="CYE60" s="1332"/>
      <c r="CYF60" s="1332"/>
      <c r="CYG60" s="1332"/>
      <c r="CYH60" s="1332"/>
      <c r="CYI60" s="1332"/>
      <c r="CYJ60" s="1332"/>
      <c r="CYK60" s="1332"/>
      <c r="CYL60" s="1332"/>
      <c r="CYM60" s="1332"/>
      <c r="CYN60" s="1332"/>
      <c r="CYO60" s="1332"/>
      <c r="CYP60" s="1332"/>
      <c r="CYQ60" s="1332"/>
      <c r="CYR60" s="1332"/>
      <c r="CYS60" s="1332"/>
      <c r="CYT60" s="1332"/>
      <c r="CYU60" s="1332"/>
      <c r="CYV60" s="1332"/>
      <c r="CYW60" s="1332"/>
      <c r="CYX60" s="1332"/>
      <c r="CYY60" s="1332"/>
      <c r="CYZ60" s="1332"/>
      <c r="CZA60" s="1332"/>
      <c r="CZB60" s="1332"/>
      <c r="CZC60" s="1332"/>
      <c r="CZD60" s="1332"/>
      <c r="CZE60" s="1332"/>
      <c r="CZF60" s="1332"/>
      <c r="CZG60" s="1332"/>
      <c r="CZH60" s="1332"/>
      <c r="CZI60" s="1332"/>
      <c r="CZJ60" s="1332"/>
      <c r="CZK60" s="1332"/>
      <c r="CZL60" s="1332"/>
      <c r="CZM60" s="1332"/>
      <c r="CZN60" s="1332"/>
      <c r="CZO60" s="1332"/>
      <c r="CZP60" s="1332"/>
      <c r="CZQ60" s="1332"/>
      <c r="CZR60" s="1332"/>
      <c r="CZS60" s="1332"/>
      <c r="CZT60" s="1332"/>
      <c r="CZU60" s="1332"/>
      <c r="CZV60" s="1332"/>
      <c r="CZW60" s="1332"/>
      <c r="CZX60" s="1332"/>
      <c r="CZY60" s="1332"/>
      <c r="CZZ60" s="1332"/>
      <c r="DAA60" s="1332"/>
      <c r="DAB60" s="1332"/>
      <c r="DAC60" s="1332"/>
      <c r="DAD60" s="1332"/>
      <c r="DAE60" s="1332"/>
      <c r="DAF60" s="1332"/>
      <c r="DAG60" s="1332"/>
      <c r="DAH60" s="1332"/>
      <c r="DAI60" s="1332"/>
      <c r="DAJ60" s="1332"/>
      <c r="DAK60" s="1332"/>
      <c r="DAL60" s="1332"/>
      <c r="DAM60" s="1332"/>
      <c r="DAN60" s="1332"/>
      <c r="DAO60" s="1332"/>
      <c r="DAP60" s="1332"/>
      <c r="DAQ60" s="1332"/>
      <c r="DAR60" s="1332"/>
      <c r="DAS60" s="1332"/>
      <c r="DAT60" s="1332"/>
      <c r="DAU60" s="1332"/>
      <c r="DAV60" s="1332"/>
      <c r="DAW60" s="1332"/>
      <c r="DAX60" s="1332"/>
      <c r="DAY60" s="1332"/>
      <c r="DAZ60" s="1332"/>
      <c r="DBA60" s="1332"/>
      <c r="DBB60" s="1332"/>
      <c r="DBC60" s="1332"/>
      <c r="DBD60" s="1332"/>
      <c r="DBE60" s="1332"/>
      <c r="DBF60" s="1332"/>
      <c r="DBG60" s="1332"/>
      <c r="DBH60" s="1332"/>
      <c r="DBI60" s="1332"/>
      <c r="DBJ60" s="1332"/>
      <c r="DBK60" s="1332"/>
      <c r="DBL60" s="1332"/>
      <c r="DBM60" s="1332"/>
      <c r="DBN60" s="1332"/>
      <c r="DBO60" s="1332"/>
      <c r="DBP60" s="1332"/>
      <c r="DBQ60" s="1332"/>
      <c r="DBR60" s="1332"/>
      <c r="DBS60" s="1332"/>
      <c r="DBT60" s="1332"/>
      <c r="DBU60" s="1332"/>
      <c r="DBV60" s="1332"/>
      <c r="DBW60" s="1332"/>
      <c r="DBX60" s="1332"/>
      <c r="DBY60" s="1332"/>
      <c r="DBZ60" s="1332"/>
      <c r="DCA60" s="1332"/>
      <c r="DCB60" s="1332"/>
      <c r="DCC60" s="1332"/>
      <c r="DCD60" s="1332"/>
      <c r="DCE60" s="1332"/>
      <c r="DCF60" s="1332"/>
      <c r="DCG60" s="1332"/>
      <c r="DCH60" s="1332"/>
      <c r="DCI60" s="1332"/>
      <c r="DCJ60" s="1332"/>
      <c r="DCK60" s="1332"/>
      <c r="DCL60" s="1332"/>
      <c r="DCM60" s="1332"/>
      <c r="DCN60" s="1332"/>
      <c r="DCO60" s="1332"/>
      <c r="DCP60" s="1332"/>
      <c r="DCQ60" s="1332"/>
      <c r="DCR60" s="1332"/>
      <c r="DCS60" s="1332"/>
      <c r="DCT60" s="1332"/>
      <c r="DCU60" s="1332"/>
      <c r="DCV60" s="1332"/>
      <c r="DCW60" s="1332"/>
      <c r="DCX60" s="1332"/>
      <c r="DCY60" s="1332"/>
      <c r="DCZ60" s="1332"/>
      <c r="DDA60" s="1332"/>
      <c r="DDB60" s="1332"/>
      <c r="DDC60" s="1332"/>
      <c r="DDD60" s="1332"/>
      <c r="DDE60" s="1332"/>
      <c r="DDF60" s="1332"/>
      <c r="DDG60" s="1332"/>
      <c r="DDH60" s="1332"/>
      <c r="DDI60" s="1332"/>
      <c r="DDJ60" s="1332"/>
      <c r="DDK60" s="1332"/>
      <c r="DDL60" s="1332"/>
      <c r="DDM60" s="1332"/>
      <c r="DDN60" s="1332"/>
      <c r="DDO60" s="1332"/>
      <c r="DDP60" s="1332"/>
      <c r="DDQ60" s="1332"/>
      <c r="DDR60" s="1332"/>
      <c r="DDS60" s="1332"/>
      <c r="DDT60" s="1332"/>
      <c r="DDU60" s="1332"/>
      <c r="DDV60" s="1332"/>
      <c r="DDW60" s="1332"/>
      <c r="DDX60" s="1332"/>
      <c r="DDY60" s="1332"/>
      <c r="DDZ60" s="1332"/>
      <c r="DEA60" s="1332"/>
      <c r="DEB60" s="1332"/>
      <c r="DEC60" s="1332"/>
      <c r="DED60" s="1332"/>
      <c r="DEE60" s="1332"/>
      <c r="DEF60" s="1332"/>
      <c r="DEG60" s="1332"/>
      <c r="DEH60" s="1332"/>
      <c r="DEI60" s="1332"/>
      <c r="DEJ60" s="1332"/>
      <c r="DEK60" s="1332"/>
      <c r="DEL60" s="1332"/>
      <c r="DEM60" s="1332"/>
      <c r="DEN60" s="1332"/>
      <c r="DEO60" s="1332"/>
      <c r="DEP60" s="1332"/>
      <c r="DEQ60" s="1332"/>
      <c r="DER60" s="1332"/>
      <c r="DES60" s="1332"/>
      <c r="DET60" s="1332"/>
      <c r="DEU60" s="1332"/>
      <c r="DEV60" s="1332"/>
      <c r="DEW60" s="1332"/>
      <c r="DEX60" s="1332"/>
      <c r="DEY60" s="1332"/>
      <c r="DEZ60" s="1332"/>
      <c r="DFA60" s="1332"/>
      <c r="DFB60" s="1332"/>
      <c r="DFC60" s="1332"/>
      <c r="DFD60" s="1332"/>
      <c r="DFE60" s="1332"/>
      <c r="DFF60" s="1332"/>
      <c r="DFG60" s="1332"/>
      <c r="DFH60" s="1332"/>
      <c r="DFI60" s="1332"/>
      <c r="DFJ60" s="1332"/>
      <c r="DFK60" s="1332"/>
      <c r="DFL60" s="1332"/>
      <c r="DFM60" s="1332"/>
      <c r="DFN60" s="1332"/>
      <c r="DFO60" s="1332"/>
      <c r="DFP60" s="1332"/>
      <c r="DFQ60" s="1332"/>
      <c r="DFR60" s="1332"/>
      <c r="DFS60" s="1332"/>
      <c r="DFT60" s="1332"/>
      <c r="DFU60" s="1332"/>
      <c r="DFV60" s="1332"/>
      <c r="DFW60" s="1332"/>
      <c r="DFX60" s="1332"/>
      <c r="DFY60" s="1332"/>
      <c r="DFZ60" s="1332"/>
      <c r="DGA60" s="1332"/>
      <c r="DGB60" s="1332"/>
      <c r="DGC60" s="1332"/>
      <c r="DGD60" s="1332"/>
      <c r="DGE60" s="1332"/>
      <c r="DGF60" s="1332"/>
      <c r="DGG60" s="1332"/>
      <c r="DGH60" s="1332"/>
      <c r="DGI60" s="1332"/>
      <c r="DGJ60" s="1332"/>
      <c r="DGK60" s="1332"/>
      <c r="DGL60" s="1332"/>
      <c r="DGM60" s="1332"/>
      <c r="DGN60" s="1332"/>
      <c r="DGO60" s="1332"/>
      <c r="DGP60" s="1332"/>
      <c r="DGQ60" s="1332"/>
      <c r="DGR60" s="1332"/>
      <c r="DGS60" s="1332"/>
      <c r="DGT60" s="1332"/>
      <c r="DGU60" s="1332"/>
      <c r="DGV60" s="1332"/>
      <c r="DGW60" s="1332"/>
      <c r="DGX60" s="1332"/>
      <c r="DGY60" s="1332"/>
      <c r="DGZ60" s="1332"/>
      <c r="DHA60" s="1332"/>
      <c r="DHB60" s="1332"/>
      <c r="DHC60" s="1332"/>
      <c r="DHD60" s="1332"/>
      <c r="DHE60" s="1332"/>
      <c r="DHF60" s="1332"/>
      <c r="DHG60" s="1332"/>
      <c r="DHH60" s="1332"/>
      <c r="DHI60" s="1332"/>
      <c r="DHJ60" s="1332"/>
      <c r="DHK60" s="1332"/>
      <c r="DHL60" s="1332"/>
      <c r="DHM60" s="1332"/>
      <c r="DHN60" s="1332"/>
      <c r="DHO60" s="1332"/>
      <c r="DHP60" s="1332"/>
      <c r="DHQ60" s="1332"/>
      <c r="DHR60" s="1332"/>
      <c r="DHS60" s="1332"/>
      <c r="DHT60" s="1332"/>
      <c r="DHU60" s="1332"/>
      <c r="DHV60" s="1332"/>
      <c r="DHW60" s="1332"/>
      <c r="DHX60" s="1332"/>
      <c r="DHY60" s="1332"/>
      <c r="DHZ60" s="1332"/>
      <c r="DIA60" s="1332"/>
      <c r="DIB60" s="1332"/>
      <c r="DIC60" s="1332"/>
      <c r="DID60" s="1332"/>
      <c r="DIE60" s="1332"/>
      <c r="DIF60" s="1332"/>
      <c r="DIG60" s="1332"/>
      <c r="DIH60" s="1332"/>
      <c r="DII60" s="1332"/>
      <c r="DIJ60" s="1332"/>
      <c r="DIK60" s="1332"/>
      <c r="DIL60" s="1332"/>
      <c r="DIM60" s="1332"/>
      <c r="DIN60" s="1332"/>
      <c r="DIO60" s="1332"/>
      <c r="DIP60" s="1332"/>
      <c r="DIQ60" s="1332"/>
      <c r="DIR60" s="1332"/>
      <c r="DIS60" s="1332"/>
      <c r="DIT60" s="1332"/>
      <c r="DIU60" s="1332"/>
      <c r="DIV60" s="1332"/>
      <c r="DIW60" s="1332"/>
      <c r="DIX60" s="1332"/>
      <c r="DIY60" s="1332"/>
      <c r="DIZ60" s="1332"/>
      <c r="DJA60" s="1332"/>
      <c r="DJB60" s="1332"/>
      <c r="DJC60" s="1332"/>
      <c r="DJD60" s="1332"/>
      <c r="DJE60" s="1332"/>
      <c r="DJF60" s="1332"/>
      <c r="DJG60" s="1332"/>
      <c r="DJH60" s="1332"/>
      <c r="DJI60" s="1332"/>
      <c r="DJJ60" s="1332"/>
      <c r="DJK60" s="1332"/>
      <c r="DJL60" s="1332"/>
      <c r="DJM60" s="1332"/>
      <c r="DJN60" s="1332"/>
      <c r="DJO60" s="1332"/>
      <c r="DJP60" s="1332"/>
      <c r="DJQ60" s="1332"/>
      <c r="DJR60" s="1332"/>
      <c r="DJS60" s="1332"/>
      <c r="DJT60" s="1332"/>
      <c r="DJU60" s="1332"/>
      <c r="DJV60" s="1332"/>
      <c r="DJW60" s="1332"/>
      <c r="DJX60" s="1332"/>
      <c r="DJY60" s="1332"/>
      <c r="DJZ60" s="1332"/>
      <c r="DKA60" s="1332"/>
      <c r="DKB60" s="1332"/>
      <c r="DKC60" s="1332"/>
      <c r="DKD60" s="1332"/>
      <c r="DKE60" s="1332"/>
      <c r="DKF60" s="1332"/>
      <c r="DKG60" s="1332"/>
      <c r="DKH60" s="1332"/>
      <c r="DKI60" s="1332"/>
      <c r="DKJ60" s="1332"/>
      <c r="DKK60" s="1332"/>
      <c r="DKL60" s="1332"/>
      <c r="DKM60" s="1332"/>
      <c r="DKN60" s="1332"/>
      <c r="DKO60" s="1332"/>
      <c r="DKP60" s="1332"/>
      <c r="DKQ60" s="1332"/>
      <c r="DKR60" s="1332"/>
      <c r="DKS60" s="1332"/>
      <c r="DKT60" s="1332"/>
      <c r="DKU60" s="1332"/>
      <c r="DKV60" s="1332"/>
      <c r="DKW60" s="1332"/>
      <c r="DKX60" s="1332"/>
      <c r="DKY60" s="1332"/>
      <c r="DKZ60" s="1332"/>
      <c r="DLA60" s="1332"/>
      <c r="DLB60" s="1332"/>
      <c r="DLC60" s="1332"/>
      <c r="DLD60" s="1332"/>
      <c r="DLE60" s="1332"/>
      <c r="DLF60" s="1332"/>
      <c r="DLG60" s="1332"/>
      <c r="DLH60" s="1332"/>
      <c r="DLI60" s="1332"/>
      <c r="DLJ60" s="1332"/>
      <c r="DLK60" s="1332"/>
      <c r="DLL60" s="1332"/>
      <c r="DLM60" s="1332"/>
      <c r="DLN60" s="1332"/>
      <c r="DLO60" s="1332"/>
      <c r="DLP60" s="1332"/>
      <c r="DLQ60" s="1332"/>
      <c r="DLR60" s="1332"/>
      <c r="DLS60" s="1332"/>
      <c r="DLT60" s="1332"/>
      <c r="DLU60" s="1332"/>
      <c r="DLV60" s="1332"/>
      <c r="DLW60" s="1332"/>
      <c r="DLX60" s="1332"/>
      <c r="DLY60" s="1332"/>
      <c r="DLZ60" s="1332"/>
      <c r="DMA60" s="1332"/>
      <c r="DMB60" s="1332"/>
      <c r="DMC60" s="1332"/>
      <c r="DMD60" s="1332"/>
      <c r="DME60" s="1332"/>
      <c r="DMF60" s="1332"/>
      <c r="DMG60" s="1332"/>
      <c r="DMH60" s="1332"/>
      <c r="DMI60" s="1332"/>
      <c r="DMJ60" s="1332"/>
      <c r="DMK60" s="1332"/>
      <c r="DML60" s="1332"/>
      <c r="DMM60" s="1332"/>
      <c r="DMN60" s="1332"/>
      <c r="DMO60" s="1332"/>
      <c r="DMP60" s="1332"/>
      <c r="DMQ60" s="1332"/>
      <c r="DMR60" s="1332"/>
      <c r="DMS60" s="1332"/>
      <c r="DMT60" s="1332"/>
      <c r="DMU60" s="1332"/>
      <c r="DMV60" s="1332"/>
      <c r="DMW60" s="1332"/>
      <c r="DMX60" s="1332"/>
      <c r="DMY60" s="1332"/>
      <c r="DMZ60" s="1332"/>
      <c r="DNA60" s="1332"/>
      <c r="DNB60" s="1332"/>
      <c r="DNC60" s="1332"/>
      <c r="DND60" s="1332"/>
      <c r="DNE60" s="1332"/>
      <c r="DNF60" s="1332"/>
      <c r="DNG60" s="1332"/>
      <c r="DNH60" s="1332"/>
      <c r="DNI60" s="1332"/>
      <c r="DNJ60" s="1332"/>
      <c r="DNK60" s="1332"/>
      <c r="DNL60" s="1332"/>
      <c r="DNM60" s="1332"/>
      <c r="DNN60" s="1332"/>
      <c r="DNO60" s="1332"/>
      <c r="DNP60" s="1332"/>
      <c r="DNQ60" s="1332"/>
      <c r="DNR60" s="1332"/>
      <c r="DNS60" s="1332"/>
      <c r="DNT60" s="1332"/>
      <c r="DNU60" s="1332"/>
      <c r="DNV60" s="1332"/>
      <c r="DNW60" s="1332"/>
      <c r="DNX60" s="1332"/>
      <c r="DNY60" s="1332"/>
      <c r="DNZ60" s="1332"/>
      <c r="DOA60" s="1332"/>
      <c r="DOB60" s="1332"/>
      <c r="DOC60" s="1332"/>
      <c r="DOD60" s="1332"/>
      <c r="DOE60" s="1332"/>
      <c r="DOF60" s="1332"/>
      <c r="DOG60" s="1332"/>
      <c r="DOH60" s="1332"/>
      <c r="DOI60" s="1332"/>
      <c r="DOJ60" s="1332"/>
      <c r="DOK60" s="1332"/>
      <c r="DOL60" s="1332"/>
      <c r="DOM60" s="1332"/>
      <c r="DON60" s="1332"/>
      <c r="DOO60" s="1332"/>
      <c r="DOP60" s="1332"/>
      <c r="DOQ60" s="1332"/>
      <c r="DOR60" s="1332"/>
      <c r="DOS60" s="1332"/>
      <c r="DOT60" s="1332"/>
      <c r="DOU60" s="1332"/>
      <c r="DOV60" s="1332"/>
      <c r="DOW60" s="1332"/>
      <c r="DOX60" s="1332"/>
      <c r="DOY60" s="1332"/>
      <c r="DOZ60" s="1332"/>
      <c r="DPA60" s="1332"/>
      <c r="DPB60" s="1332"/>
      <c r="DPC60" s="1332"/>
      <c r="DPD60" s="1332"/>
      <c r="DPE60" s="1332"/>
      <c r="DPF60" s="1332"/>
      <c r="DPG60" s="1332"/>
      <c r="DPH60" s="1332"/>
      <c r="DPI60" s="1332"/>
      <c r="DPJ60" s="1332"/>
      <c r="DPK60" s="1332"/>
      <c r="DPL60" s="1332"/>
      <c r="DPM60" s="1332"/>
      <c r="DPN60" s="1332"/>
      <c r="DPO60" s="1332"/>
      <c r="DPP60" s="1332"/>
      <c r="DPQ60" s="1332"/>
      <c r="DPR60" s="1332"/>
      <c r="DPS60" s="1332"/>
      <c r="DPT60" s="1332"/>
      <c r="DPU60" s="1332"/>
      <c r="DPV60" s="1332"/>
      <c r="DPW60" s="1332"/>
      <c r="DPX60" s="1332"/>
      <c r="DPY60" s="1332"/>
      <c r="DPZ60" s="1332"/>
      <c r="DQA60" s="1332"/>
      <c r="DQB60" s="1332"/>
      <c r="DQC60" s="1332"/>
      <c r="DQD60" s="1332"/>
      <c r="DQE60" s="1332"/>
      <c r="DQF60" s="1332"/>
      <c r="DQG60" s="1332"/>
      <c r="DQH60" s="1332"/>
      <c r="DQI60" s="1332"/>
      <c r="DQJ60" s="1332"/>
      <c r="DQK60" s="1332"/>
      <c r="DQL60" s="1332"/>
      <c r="DQM60" s="1332"/>
      <c r="DQN60" s="1332"/>
      <c r="DQO60" s="1332"/>
      <c r="DQP60" s="1332"/>
      <c r="DQQ60" s="1332"/>
      <c r="DQR60" s="1332"/>
      <c r="DQS60" s="1332"/>
      <c r="DQT60" s="1332"/>
      <c r="DQU60" s="1332"/>
      <c r="DQV60" s="1332"/>
      <c r="DQW60" s="1332"/>
      <c r="DQX60" s="1332"/>
      <c r="DQY60" s="1332"/>
      <c r="DQZ60" s="1332"/>
      <c r="DRA60" s="1332"/>
      <c r="DRB60" s="1332"/>
      <c r="DRC60" s="1332"/>
      <c r="DRD60" s="1332"/>
      <c r="DRE60" s="1332"/>
      <c r="DRF60" s="1332"/>
      <c r="DRG60" s="1332"/>
      <c r="DRH60" s="1332"/>
      <c r="DRI60" s="1332"/>
      <c r="DRJ60" s="1332"/>
      <c r="DRK60" s="1332"/>
      <c r="DRL60" s="1332"/>
      <c r="DRM60" s="1332"/>
      <c r="DRN60" s="1332"/>
      <c r="DRO60" s="1332"/>
      <c r="DRP60" s="1332"/>
      <c r="DRQ60" s="1332"/>
      <c r="DRR60" s="1332"/>
      <c r="DRS60" s="1332"/>
      <c r="DRT60" s="1332"/>
      <c r="DRU60" s="1332"/>
      <c r="DRV60" s="1332"/>
      <c r="DRW60" s="1332"/>
      <c r="DRX60" s="1332"/>
      <c r="DRY60" s="1332"/>
      <c r="DRZ60" s="1332"/>
      <c r="DSA60" s="1332"/>
      <c r="DSB60" s="1332"/>
      <c r="DSC60" s="1332"/>
      <c r="DSD60" s="1332"/>
      <c r="DSE60" s="1332"/>
      <c r="DSF60" s="1332"/>
      <c r="DSG60" s="1332"/>
      <c r="DSH60" s="1332"/>
      <c r="DSI60" s="1332"/>
      <c r="DSJ60" s="1332"/>
      <c r="DSK60" s="1332"/>
      <c r="DSL60" s="1332"/>
      <c r="DSM60" s="1332"/>
      <c r="DSN60" s="1332"/>
      <c r="DSO60" s="1332"/>
      <c r="DSP60" s="1332"/>
      <c r="DSQ60" s="1332"/>
      <c r="DSR60" s="1332"/>
      <c r="DSS60" s="1332"/>
      <c r="DST60" s="1332"/>
      <c r="DSU60" s="1332"/>
      <c r="DSV60" s="1332"/>
      <c r="DSW60" s="1332"/>
      <c r="DSX60" s="1332"/>
      <c r="DSY60" s="1332"/>
      <c r="DSZ60" s="1332"/>
      <c r="DTA60" s="1332"/>
      <c r="DTB60" s="1332"/>
      <c r="DTC60" s="1332"/>
      <c r="DTD60" s="1332"/>
      <c r="DTE60" s="1332"/>
      <c r="DTF60" s="1332"/>
      <c r="DTG60" s="1332"/>
      <c r="DTH60" s="1332"/>
      <c r="DTI60" s="1332"/>
      <c r="DTJ60" s="1332"/>
      <c r="DTK60" s="1332"/>
      <c r="DTL60" s="1332"/>
      <c r="DTM60" s="1332"/>
      <c r="DTN60" s="1332"/>
      <c r="DTO60" s="1332"/>
      <c r="DTP60" s="1332"/>
      <c r="DTQ60" s="1332"/>
      <c r="DTR60" s="1332"/>
      <c r="DTS60" s="1332"/>
      <c r="DTT60" s="1332"/>
      <c r="DTU60" s="1332"/>
      <c r="DTV60" s="1332"/>
      <c r="DTW60" s="1332"/>
      <c r="DTX60" s="1332"/>
      <c r="DTY60" s="1332"/>
      <c r="DTZ60" s="1332"/>
      <c r="DUA60" s="1332"/>
      <c r="DUB60" s="1332"/>
      <c r="DUC60" s="1332"/>
      <c r="DUD60" s="1332"/>
      <c r="DUE60" s="1332"/>
      <c r="DUF60" s="1332"/>
      <c r="DUG60" s="1332"/>
      <c r="DUH60" s="1332"/>
      <c r="DUI60" s="1332"/>
      <c r="DUJ60" s="1332"/>
      <c r="DUK60" s="1332"/>
      <c r="DUL60" s="1332"/>
      <c r="DUM60" s="1332"/>
      <c r="DUN60" s="1332"/>
      <c r="DUO60" s="1332"/>
      <c r="DUP60" s="1332"/>
      <c r="DUQ60" s="1332"/>
      <c r="DUR60" s="1332"/>
      <c r="DUS60" s="1332"/>
      <c r="DUT60" s="1332"/>
      <c r="DUU60" s="1332"/>
      <c r="DUV60" s="1332"/>
      <c r="DUW60" s="1332"/>
      <c r="DUX60" s="1332"/>
      <c r="DUY60" s="1332"/>
      <c r="DUZ60" s="1332"/>
      <c r="DVA60" s="1332"/>
      <c r="DVB60" s="1332"/>
      <c r="DVC60" s="1332"/>
      <c r="DVD60" s="1332"/>
      <c r="DVE60" s="1332"/>
      <c r="DVF60" s="1332"/>
      <c r="DVG60" s="1332"/>
      <c r="DVH60" s="1332"/>
      <c r="DVI60" s="1332"/>
      <c r="DVJ60" s="1332"/>
      <c r="DVK60" s="1332"/>
      <c r="DVL60" s="1332"/>
      <c r="DVM60" s="1332"/>
      <c r="DVN60" s="1332"/>
      <c r="DVO60" s="1332"/>
      <c r="DVP60" s="1332"/>
      <c r="DVQ60" s="1332"/>
      <c r="DVR60" s="1332"/>
      <c r="DVS60" s="1332"/>
      <c r="DVT60" s="1332"/>
      <c r="DVU60" s="1332"/>
      <c r="DVV60" s="1332"/>
      <c r="DVW60" s="1332"/>
      <c r="DVX60" s="1332"/>
      <c r="DVY60" s="1332"/>
      <c r="DVZ60" s="1332"/>
      <c r="DWA60" s="1332"/>
      <c r="DWB60" s="1332"/>
      <c r="DWC60" s="1332"/>
      <c r="DWD60" s="1332"/>
      <c r="DWE60" s="1332"/>
      <c r="DWF60" s="1332"/>
      <c r="DWG60" s="1332"/>
      <c r="DWH60" s="1332"/>
      <c r="DWI60" s="1332"/>
      <c r="DWJ60" s="1332"/>
      <c r="DWK60" s="1332"/>
      <c r="DWL60" s="1332"/>
      <c r="DWM60" s="1332"/>
      <c r="DWN60" s="1332"/>
      <c r="DWO60" s="1332"/>
      <c r="DWP60" s="1332"/>
      <c r="DWQ60" s="1332"/>
      <c r="DWR60" s="1332"/>
      <c r="DWS60" s="1332"/>
      <c r="DWT60" s="1332"/>
      <c r="DWU60" s="1332"/>
      <c r="DWV60" s="1332"/>
      <c r="DWW60" s="1332"/>
      <c r="DWX60" s="1332"/>
      <c r="DWY60" s="1332"/>
      <c r="DWZ60" s="1332"/>
      <c r="DXA60" s="1332"/>
      <c r="DXB60" s="1332"/>
      <c r="DXC60" s="1332"/>
      <c r="DXD60" s="1332"/>
      <c r="DXE60" s="1332"/>
      <c r="DXF60" s="1332"/>
      <c r="DXG60" s="1332"/>
      <c r="DXH60" s="1332"/>
      <c r="DXI60" s="1332"/>
      <c r="DXJ60" s="1332"/>
      <c r="DXK60" s="1332"/>
      <c r="DXL60" s="1332"/>
      <c r="DXM60" s="1332"/>
      <c r="DXN60" s="1332"/>
      <c r="DXO60" s="1332"/>
      <c r="DXP60" s="1332"/>
      <c r="DXQ60" s="1332"/>
      <c r="DXR60" s="1332"/>
      <c r="DXS60" s="1332"/>
      <c r="DXT60" s="1332"/>
      <c r="DXU60" s="1332"/>
      <c r="DXV60" s="1332"/>
      <c r="DXW60" s="1332"/>
      <c r="DXX60" s="1332"/>
      <c r="DXY60" s="1332"/>
      <c r="DXZ60" s="1332"/>
      <c r="DYA60" s="1332"/>
      <c r="DYB60" s="1332"/>
      <c r="DYC60" s="1332"/>
      <c r="DYD60" s="1332"/>
      <c r="DYE60" s="1332"/>
      <c r="DYF60" s="1332"/>
      <c r="DYG60" s="1332"/>
      <c r="DYH60" s="1332"/>
      <c r="DYI60" s="1332"/>
      <c r="DYJ60" s="1332"/>
      <c r="DYK60" s="1332"/>
      <c r="DYL60" s="1332"/>
      <c r="DYM60" s="1332"/>
      <c r="DYN60" s="1332"/>
      <c r="DYO60" s="1332"/>
      <c r="DYP60" s="1332"/>
      <c r="DYQ60" s="1332"/>
      <c r="DYR60" s="1332"/>
      <c r="DYS60" s="1332"/>
      <c r="DYT60" s="1332"/>
      <c r="DYU60" s="1332"/>
      <c r="DYV60" s="1332"/>
      <c r="DYW60" s="1332"/>
      <c r="DYX60" s="1332"/>
      <c r="DYY60" s="1332"/>
      <c r="DYZ60" s="1332"/>
      <c r="DZA60" s="1332"/>
      <c r="DZB60" s="1332"/>
      <c r="DZC60" s="1332"/>
      <c r="DZD60" s="1332"/>
      <c r="DZE60" s="1332"/>
      <c r="DZF60" s="1332"/>
      <c r="DZG60" s="1332"/>
      <c r="DZH60" s="1332"/>
      <c r="DZI60" s="1332"/>
      <c r="DZJ60" s="1332"/>
      <c r="DZK60" s="1332"/>
      <c r="DZL60" s="1332"/>
      <c r="DZM60" s="1332"/>
      <c r="DZN60" s="1332"/>
      <c r="DZO60" s="1332"/>
      <c r="DZP60" s="1332"/>
      <c r="DZQ60" s="1332"/>
      <c r="DZR60" s="1332"/>
      <c r="DZS60" s="1332"/>
      <c r="DZT60" s="1332"/>
      <c r="DZU60" s="1332"/>
      <c r="DZV60" s="1332"/>
      <c r="DZW60" s="1332"/>
      <c r="DZX60" s="1332"/>
      <c r="DZY60" s="1332"/>
      <c r="DZZ60" s="1332"/>
      <c r="EAA60" s="1332"/>
      <c r="EAB60" s="1332"/>
      <c r="EAC60" s="1332"/>
      <c r="EAD60" s="1332"/>
      <c r="EAE60" s="1332"/>
      <c r="EAF60" s="1332"/>
      <c r="EAG60" s="1332"/>
      <c r="EAH60" s="1332"/>
      <c r="EAI60" s="1332"/>
      <c r="EAJ60" s="1332"/>
      <c r="EAK60" s="1332"/>
      <c r="EAL60" s="1332"/>
      <c r="EAM60" s="1332"/>
      <c r="EAN60" s="1332"/>
      <c r="EAO60" s="1332"/>
      <c r="EAP60" s="1332"/>
      <c r="EAQ60" s="1332"/>
      <c r="EAR60" s="1332"/>
      <c r="EAS60" s="1332"/>
      <c r="EAT60" s="1332"/>
      <c r="EAU60" s="1332"/>
      <c r="EAV60" s="1332"/>
      <c r="EAW60" s="1332"/>
      <c r="EAX60" s="1332"/>
      <c r="EAY60" s="1332"/>
      <c r="EAZ60" s="1332"/>
      <c r="EBA60" s="1332"/>
      <c r="EBB60" s="1332"/>
      <c r="EBC60" s="1332"/>
      <c r="EBD60" s="1332"/>
      <c r="EBE60" s="1332"/>
      <c r="EBF60" s="1332"/>
      <c r="EBG60" s="1332"/>
      <c r="EBH60" s="1332"/>
      <c r="EBI60" s="1332"/>
      <c r="EBJ60" s="1332"/>
      <c r="EBK60" s="1332"/>
      <c r="EBL60" s="1332"/>
      <c r="EBM60" s="1332"/>
      <c r="EBN60" s="1332"/>
      <c r="EBO60" s="1332"/>
      <c r="EBP60" s="1332"/>
      <c r="EBQ60" s="1332"/>
      <c r="EBR60" s="1332"/>
      <c r="EBS60" s="1332"/>
      <c r="EBT60" s="1332"/>
      <c r="EBU60" s="1332"/>
      <c r="EBV60" s="1332"/>
      <c r="EBW60" s="1332"/>
      <c r="EBX60" s="1332"/>
      <c r="EBY60" s="1332"/>
      <c r="EBZ60" s="1332"/>
      <c r="ECA60" s="1332"/>
      <c r="ECB60" s="1332"/>
      <c r="ECC60" s="1332"/>
      <c r="ECD60" s="1332"/>
      <c r="ECE60" s="1332"/>
      <c r="ECF60" s="1332"/>
      <c r="ECG60" s="1332"/>
      <c r="ECH60" s="1332"/>
      <c r="ECI60" s="1332"/>
      <c r="ECJ60" s="1332"/>
      <c r="ECK60" s="1332"/>
      <c r="ECL60" s="1332"/>
      <c r="ECM60" s="1332"/>
      <c r="ECN60" s="1332"/>
      <c r="ECO60" s="1332"/>
      <c r="ECP60" s="1332"/>
      <c r="ECQ60" s="1332"/>
      <c r="ECR60" s="1332"/>
      <c r="ECS60" s="1332"/>
      <c r="ECT60" s="1332"/>
      <c r="ECU60" s="1332"/>
      <c r="ECV60" s="1332"/>
      <c r="ECW60" s="1332"/>
      <c r="ECX60" s="1332"/>
      <c r="ECY60" s="1332"/>
      <c r="ECZ60" s="1332"/>
      <c r="EDA60" s="1332"/>
      <c r="EDB60" s="1332"/>
      <c r="EDC60" s="1332"/>
      <c r="EDD60" s="1332"/>
      <c r="EDE60" s="1332"/>
      <c r="EDF60" s="1332"/>
      <c r="EDG60" s="1332"/>
      <c r="EDH60" s="1332"/>
      <c r="EDI60" s="1332"/>
      <c r="EDJ60" s="1332"/>
      <c r="EDK60" s="1332"/>
      <c r="EDL60" s="1332"/>
      <c r="EDM60" s="1332"/>
      <c r="EDN60" s="1332"/>
      <c r="EDO60" s="1332"/>
      <c r="EDP60" s="1332"/>
      <c r="EDQ60" s="1332"/>
      <c r="EDR60" s="1332"/>
      <c r="EDS60" s="1332"/>
      <c r="EDT60" s="1332"/>
      <c r="EDU60" s="1332"/>
      <c r="EDV60" s="1332"/>
      <c r="EDW60" s="1332"/>
      <c r="EDX60" s="1332"/>
      <c r="EDY60" s="1332"/>
      <c r="EDZ60" s="1332"/>
      <c r="EEA60" s="1332"/>
      <c r="EEB60" s="1332"/>
      <c r="EEC60" s="1332"/>
      <c r="EED60" s="1332"/>
      <c r="EEE60" s="1332"/>
      <c r="EEF60" s="1332"/>
      <c r="EEG60" s="1332"/>
      <c r="EEH60" s="1332"/>
      <c r="EEI60" s="1332"/>
      <c r="EEJ60" s="1332"/>
      <c r="EEK60" s="1332"/>
      <c r="EEL60" s="1332"/>
      <c r="EEM60" s="1332"/>
      <c r="EEN60" s="1332"/>
      <c r="EEO60" s="1332"/>
      <c r="EEP60" s="1332"/>
      <c r="EEQ60" s="1332"/>
      <c r="EER60" s="1332"/>
      <c r="EES60" s="1332"/>
      <c r="EET60" s="1332"/>
      <c r="EEU60" s="1332"/>
      <c r="EEV60" s="1332"/>
      <c r="EEW60" s="1332"/>
      <c r="EEX60" s="1332"/>
      <c r="EEY60" s="1332"/>
      <c r="EEZ60" s="1332"/>
      <c r="EFA60" s="1332"/>
      <c r="EFB60" s="1332"/>
      <c r="EFC60" s="1332"/>
      <c r="EFD60" s="1332"/>
      <c r="EFE60" s="1332"/>
      <c r="EFF60" s="1332"/>
      <c r="EFG60" s="1332"/>
      <c r="EFH60" s="1332"/>
      <c r="EFI60" s="1332"/>
      <c r="EFJ60" s="1332"/>
      <c r="EFK60" s="1332"/>
      <c r="EFL60" s="1332"/>
      <c r="EFM60" s="1332"/>
      <c r="EFN60" s="1332"/>
      <c r="EFO60" s="1332"/>
      <c r="EFP60" s="1332"/>
      <c r="EFQ60" s="1332"/>
      <c r="EFR60" s="1332"/>
      <c r="EFS60" s="1332"/>
      <c r="EFT60" s="1332"/>
      <c r="EFU60" s="1332"/>
      <c r="EFV60" s="1332"/>
      <c r="EFW60" s="1332"/>
      <c r="EFX60" s="1332"/>
      <c r="EFY60" s="1332"/>
      <c r="EFZ60" s="1332"/>
      <c r="EGA60" s="1332"/>
      <c r="EGB60" s="1332"/>
      <c r="EGC60" s="1332"/>
      <c r="EGD60" s="1332"/>
      <c r="EGE60" s="1332"/>
      <c r="EGF60" s="1332"/>
      <c r="EGG60" s="1332"/>
      <c r="EGH60" s="1332"/>
      <c r="EGI60" s="1332"/>
      <c r="EGJ60" s="1332"/>
      <c r="EGK60" s="1332"/>
      <c r="EGL60" s="1332"/>
      <c r="EGM60" s="1332"/>
      <c r="EGN60" s="1332"/>
      <c r="EGO60" s="1332"/>
      <c r="EGP60" s="1332"/>
      <c r="EGQ60" s="1332"/>
      <c r="EGR60" s="1332"/>
      <c r="EGS60" s="1332"/>
      <c r="EGT60" s="1332"/>
      <c r="EGU60" s="1332"/>
      <c r="EGV60" s="1332"/>
      <c r="EGW60" s="1332"/>
      <c r="EGX60" s="1332"/>
      <c r="EGY60" s="1332"/>
      <c r="EGZ60" s="1332"/>
      <c r="EHA60" s="1332"/>
      <c r="EHB60" s="1332"/>
      <c r="EHC60" s="1332"/>
      <c r="EHD60" s="1332"/>
      <c r="EHE60" s="1332"/>
      <c r="EHF60" s="1332"/>
      <c r="EHG60" s="1332"/>
      <c r="EHH60" s="1332"/>
      <c r="EHI60" s="1332"/>
      <c r="EHJ60" s="1332"/>
      <c r="EHK60" s="1332"/>
      <c r="EHL60" s="1332"/>
      <c r="EHM60" s="1332"/>
      <c r="EHN60" s="1332"/>
      <c r="EHO60" s="1332"/>
      <c r="EHP60" s="1332"/>
      <c r="EHQ60" s="1332"/>
      <c r="EHR60" s="1332"/>
      <c r="EHS60" s="1332"/>
      <c r="EHT60" s="1332"/>
      <c r="EHU60" s="1332"/>
      <c r="EHV60" s="1332"/>
      <c r="EHW60" s="1332"/>
      <c r="EHX60" s="1332"/>
      <c r="EHY60" s="1332"/>
      <c r="EHZ60" s="1332"/>
      <c r="EIA60" s="1332"/>
      <c r="EIB60" s="1332"/>
      <c r="EIC60" s="1332"/>
      <c r="EID60" s="1332"/>
      <c r="EIE60" s="1332"/>
      <c r="EIF60" s="1332"/>
      <c r="EIG60" s="1332"/>
      <c r="EIH60" s="1332"/>
      <c r="EII60" s="1332"/>
      <c r="EIJ60" s="1332"/>
      <c r="EIK60" s="1332"/>
      <c r="EIL60" s="1332"/>
      <c r="EIM60" s="1332"/>
      <c r="EIN60" s="1332"/>
      <c r="EIO60" s="1332"/>
      <c r="EIP60" s="1332"/>
      <c r="EIQ60" s="1332"/>
      <c r="EIR60" s="1332"/>
      <c r="EIS60" s="1332"/>
      <c r="EIT60" s="1332"/>
      <c r="EIU60" s="1332"/>
      <c r="EIV60" s="1332"/>
      <c r="EIW60" s="1332"/>
      <c r="EIX60" s="1332"/>
      <c r="EIY60" s="1332"/>
      <c r="EIZ60" s="1332"/>
      <c r="EJA60" s="1332"/>
      <c r="EJB60" s="1332"/>
      <c r="EJC60" s="1332"/>
      <c r="EJD60" s="1332"/>
      <c r="EJE60" s="1332"/>
      <c r="EJF60" s="1332"/>
      <c r="EJG60" s="1332"/>
      <c r="EJH60" s="1332"/>
      <c r="EJI60" s="1332"/>
      <c r="EJJ60" s="1332"/>
      <c r="EJK60" s="1332"/>
      <c r="EJL60" s="1332"/>
      <c r="EJM60" s="1332"/>
      <c r="EJN60" s="1332"/>
      <c r="EJO60" s="1332"/>
      <c r="EJP60" s="1332"/>
      <c r="EJQ60" s="1332"/>
      <c r="EJR60" s="1332"/>
      <c r="EJS60" s="1332"/>
      <c r="EJT60" s="1332"/>
      <c r="EJU60" s="1332"/>
      <c r="EJV60" s="1332"/>
      <c r="EJW60" s="1332"/>
      <c r="EJX60" s="1332"/>
      <c r="EJY60" s="1332"/>
      <c r="EJZ60" s="1332"/>
      <c r="EKA60" s="1332"/>
      <c r="EKB60" s="1332"/>
      <c r="EKC60" s="1332"/>
      <c r="EKD60" s="1332"/>
      <c r="EKE60" s="1332"/>
      <c r="EKF60" s="1332"/>
      <c r="EKG60" s="1332"/>
      <c r="EKH60" s="1332"/>
      <c r="EKI60" s="1332"/>
      <c r="EKJ60" s="1332"/>
      <c r="EKK60" s="1332"/>
      <c r="EKL60" s="1332"/>
      <c r="EKM60" s="1332"/>
      <c r="EKN60" s="1332"/>
      <c r="EKO60" s="1332"/>
      <c r="EKP60" s="1332"/>
      <c r="EKQ60" s="1332"/>
      <c r="EKR60" s="1332"/>
      <c r="EKS60" s="1332"/>
      <c r="EKT60" s="1332"/>
      <c r="EKU60" s="1332"/>
      <c r="EKV60" s="1332"/>
      <c r="EKW60" s="1332"/>
      <c r="EKX60" s="1332"/>
      <c r="EKY60" s="1332"/>
      <c r="EKZ60" s="1332"/>
      <c r="ELA60" s="1332"/>
      <c r="ELB60" s="1332"/>
      <c r="ELC60" s="1332"/>
      <c r="ELD60" s="1332"/>
      <c r="ELE60" s="1332"/>
      <c r="ELF60" s="1332"/>
      <c r="ELG60" s="1332"/>
      <c r="ELH60" s="1332"/>
      <c r="ELI60" s="1332"/>
      <c r="ELJ60" s="1332"/>
      <c r="ELK60" s="1332"/>
      <c r="ELL60" s="1332"/>
      <c r="ELM60" s="1332"/>
      <c r="ELN60" s="1332"/>
      <c r="ELO60" s="1332"/>
      <c r="ELP60" s="1332"/>
      <c r="ELQ60" s="1332"/>
      <c r="ELR60" s="1332"/>
      <c r="ELS60" s="1332"/>
      <c r="ELT60" s="1332"/>
      <c r="ELU60" s="1332"/>
      <c r="ELV60" s="1332"/>
      <c r="ELW60" s="1332"/>
      <c r="ELX60" s="1332"/>
      <c r="ELY60" s="1332"/>
      <c r="ELZ60" s="1332"/>
      <c r="EMA60" s="1332"/>
      <c r="EMB60" s="1332"/>
      <c r="EMC60" s="1332"/>
      <c r="EMD60" s="1332"/>
      <c r="EME60" s="1332"/>
      <c r="EMF60" s="1332"/>
      <c r="EMG60" s="1332"/>
      <c r="EMH60" s="1332"/>
      <c r="EMI60" s="1332"/>
      <c r="EMJ60" s="1332"/>
      <c r="EMK60" s="1332"/>
      <c r="EML60" s="1332"/>
      <c r="EMM60" s="1332"/>
      <c r="EMN60" s="1332"/>
      <c r="EMO60" s="1332"/>
      <c r="EMP60" s="1332"/>
      <c r="EMQ60" s="1332"/>
      <c r="EMR60" s="1332"/>
      <c r="EMS60" s="1332"/>
      <c r="EMT60" s="1332"/>
      <c r="EMU60" s="1332"/>
      <c r="EMV60" s="1332"/>
      <c r="EMW60" s="1332"/>
      <c r="EMX60" s="1332"/>
      <c r="EMY60" s="1332"/>
      <c r="EMZ60" s="1332"/>
      <c r="ENA60" s="1332"/>
      <c r="ENB60" s="1332"/>
      <c r="ENC60" s="1332"/>
      <c r="END60" s="1332"/>
      <c r="ENE60" s="1332"/>
      <c r="ENF60" s="1332"/>
      <c r="ENG60" s="1332"/>
      <c r="ENH60" s="1332"/>
      <c r="ENI60" s="1332"/>
      <c r="ENJ60" s="1332"/>
      <c r="ENK60" s="1332"/>
      <c r="ENL60" s="1332"/>
      <c r="ENM60" s="1332"/>
      <c r="ENN60" s="1332"/>
      <c r="ENO60" s="1332"/>
      <c r="ENP60" s="1332"/>
      <c r="ENQ60" s="1332"/>
      <c r="ENR60" s="1332"/>
      <c r="ENS60" s="1332"/>
      <c r="ENT60" s="1332"/>
      <c r="ENU60" s="1332"/>
      <c r="ENV60" s="1332"/>
      <c r="ENW60" s="1332"/>
      <c r="ENX60" s="1332"/>
      <c r="ENY60" s="1332"/>
      <c r="ENZ60" s="1332"/>
      <c r="EOA60" s="1332"/>
      <c r="EOB60" s="1332"/>
      <c r="EOC60" s="1332"/>
      <c r="EOD60" s="1332"/>
      <c r="EOE60" s="1332"/>
      <c r="EOF60" s="1332"/>
      <c r="EOG60" s="1332"/>
      <c r="EOH60" s="1332"/>
      <c r="EOI60" s="1332"/>
      <c r="EOJ60" s="1332"/>
      <c r="EOK60" s="1332"/>
      <c r="EOL60" s="1332"/>
      <c r="EOM60" s="1332"/>
      <c r="EON60" s="1332"/>
      <c r="EOO60" s="1332"/>
      <c r="EOP60" s="1332"/>
      <c r="EOQ60" s="1332"/>
      <c r="EOR60" s="1332"/>
      <c r="EOS60" s="1332"/>
      <c r="EOT60" s="1332"/>
      <c r="EOU60" s="1332"/>
      <c r="EOV60" s="1332"/>
      <c r="EOW60" s="1332"/>
      <c r="EOX60" s="1332"/>
      <c r="EOY60" s="1332"/>
      <c r="EOZ60" s="1332"/>
      <c r="EPA60" s="1332"/>
      <c r="EPB60" s="1332"/>
      <c r="EPC60" s="1332"/>
      <c r="EPD60" s="1332"/>
      <c r="EPE60" s="1332"/>
      <c r="EPF60" s="1332"/>
      <c r="EPG60" s="1332"/>
      <c r="EPH60" s="1332"/>
      <c r="EPI60" s="1332"/>
      <c r="EPJ60" s="1332"/>
      <c r="EPK60" s="1332"/>
      <c r="EPL60" s="1332"/>
      <c r="EPM60" s="1332"/>
      <c r="EPN60" s="1332"/>
      <c r="EPO60" s="1332"/>
      <c r="EPP60" s="1332"/>
      <c r="EPQ60" s="1332"/>
      <c r="EPR60" s="1332"/>
      <c r="EPS60" s="1332"/>
      <c r="EPT60" s="1332"/>
      <c r="EPU60" s="1332"/>
      <c r="EPV60" s="1332"/>
      <c r="EPW60" s="1332"/>
      <c r="EPX60" s="1332"/>
      <c r="EPY60" s="1332"/>
      <c r="EPZ60" s="1332"/>
      <c r="EQA60" s="1332"/>
      <c r="EQB60" s="1332"/>
      <c r="EQC60" s="1332"/>
      <c r="EQD60" s="1332"/>
      <c r="EQE60" s="1332"/>
      <c r="EQF60" s="1332"/>
      <c r="EQG60" s="1332"/>
      <c r="EQH60" s="1332"/>
      <c r="EQI60" s="1332"/>
      <c r="EQJ60" s="1332"/>
      <c r="EQK60" s="1332"/>
      <c r="EQL60" s="1332"/>
      <c r="EQM60" s="1332"/>
      <c r="EQN60" s="1332"/>
      <c r="EQO60" s="1332"/>
      <c r="EQP60" s="1332"/>
      <c r="EQQ60" s="1332"/>
      <c r="EQR60" s="1332"/>
      <c r="EQS60" s="1332"/>
      <c r="EQT60" s="1332"/>
      <c r="EQU60" s="1332"/>
      <c r="EQV60" s="1332"/>
      <c r="EQW60" s="1332"/>
      <c r="EQX60" s="1332"/>
      <c r="EQY60" s="1332"/>
      <c r="EQZ60" s="1332"/>
      <c r="ERA60" s="1332"/>
      <c r="ERB60" s="1332"/>
      <c r="ERC60" s="1332"/>
      <c r="ERD60" s="1332"/>
      <c r="ERE60" s="1332"/>
      <c r="ERF60" s="1332"/>
      <c r="ERG60" s="1332"/>
      <c r="ERH60" s="1332"/>
      <c r="ERI60" s="1332"/>
      <c r="ERJ60" s="1332"/>
      <c r="ERK60" s="1332"/>
      <c r="ERL60" s="1332"/>
      <c r="ERM60" s="1332"/>
      <c r="ERN60" s="1332"/>
      <c r="ERO60" s="1332"/>
      <c r="ERP60" s="1332"/>
      <c r="ERQ60" s="1332"/>
      <c r="ERR60" s="1332"/>
      <c r="ERS60" s="1332"/>
      <c r="ERT60" s="1332"/>
      <c r="ERU60" s="1332"/>
      <c r="ERV60" s="1332"/>
      <c r="ERW60" s="1332"/>
      <c r="ERX60" s="1332"/>
      <c r="ERY60" s="1332"/>
      <c r="ERZ60" s="1332"/>
      <c r="ESA60" s="1332"/>
      <c r="ESB60" s="1332"/>
      <c r="ESC60" s="1332"/>
      <c r="ESD60" s="1332"/>
      <c r="ESE60" s="1332"/>
      <c r="ESF60" s="1332"/>
      <c r="ESG60" s="1332"/>
      <c r="ESH60" s="1332"/>
      <c r="ESI60" s="1332"/>
      <c r="ESJ60" s="1332"/>
      <c r="ESK60" s="1332"/>
      <c r="ESL60" s="1332"/>
      <c r="ESM60" s="1332"/>
      <c r="ESN60" s="1332"/>
      <c r="ESO60" s="1332"/>
      <c r="ESP60" s="1332"/>
      <c r="ESQ60" s="1332"/>
      <c r="ESR60" s="1332"/>
      <c r="ESS60" s="1332"/>
      <c r="EST60" s="1332"/>
      <c r="ESU60" s="1332"/>
      <c r="ESV60" s="1332"/>
      <c r="ESW60" s="1332"/>
      <c r="ESX60" s="1332"/>
      <c r="ESY60" s="1332"/>
      <c r="ESZ60" s="1332"/>
      <c r="ETA60" s="1332"/>
      <c r="ETB60" s="1332"/>
      <c r="ETC60" s="1332"/>
      <c r="ETD60" s="1332"/>
      <c r="ETE60" s="1332"/>
      <c r="ETF60" s="1332"/>
      <c r="ETG60" s="1332"/>
      <c r="ETH60" s="1332"/>
      <c r="ETI60" s="1332"/>
      <c r="ETJ60" s="1332"/>
      <c r="ETK60" s="1332"/>
      <c r="ETL60" s="1332"/>
      <c r="ETM60" s="1332"/>
      <c r="ETN60" s="1332"/>
      <c r="ETO60" s="1332"/>
      <c r="ETP60" s="1332"/>
      <c r="ETQ60" s="1332"/>
      <c r="ETR60" s="1332"/>
      <c r="ETS60" s="1332"/>
      <c r="ETT60" s="1332"/>
      <c r="ETU60" s="1332"/>
      <c r="ETV60" s="1332"/>
      <c r="ETW60" s="1332"/>
      <c r="ETX60" s="1332"/>
      <c r="ETY60" s="1332"/>
      <c r="ETZ60" s="1332"/>
      <c r="EUA60" s="1332"/>
      <c r="EUB60" s="1332"/>
      <c r="EUC60" s="1332"/>
      <c r="EUD60" s="1332"/>
      <c r="EUE60" s="1332"/>
      <c r="EUF60" s="1332"/>
      <c r="EUG60" s="1332"/>
      <c r="EUH60" s="1332"/>
      <c r="EUI60" s="1332"/>
      <c r="EUJ60" s="1332"/>
      <c r="EUK60" s="1332"/>
      <c r="EUL60" s="1332"/>
      <c r="EUM60" s="1332"/>
      <c r="EUN60" s="1332"/>
      <c r="EUO60" s="1332"/>
      <c r="EUP60" s="1332"/>
      <c r="EUQ60" s="1332"/>
      <c r="EUR60" s="1332"/>
      <c r="EUS60" s="1332"/>
      <c r="EUT60" s="1332"/>
      <c r="EUU60" s="1332"/>
      <c r="EUV60" s="1332"/>
      <c r="EUW60" s="1332"/>
      <c r="EUX60" s="1332"/>
      <c r="EUY60" s="1332"/>
      <c r="EUZ60" s="1332"/>
      <c r="EVA60" s="1332"/>
      <c r="EVB60" s="1332"/>
      <c r="EVC60" s="1332"/>
      <c r="EVD60" s="1332"/>
      <c r="EVE60" s="1332"/>
      <c r="EVF60" s="1332"/>
      <c r="EVG60" s="1332"/>
      <c r="EVH60" s="1332"/>
      <c r="EVI60" s="1332"/>
      <c r="EVJ60" s="1332"/>
      <c r="EVK60" s="1332"/>
      <c r="EVL60" s="1332"/>
      <c r="EVM60" s="1332"/>
      <c r="EVN60" s="1332"/>
      <c r="EVO60" s="1332"/>
      <c r="EVP60" s="1332"/>
      <c r="EVQ60" s="1332"/>
      <c r="EVR60" s="1332"/>
      <c r="EVS60" s="1332"/>
      <c r="EVT60" s="1332"/>
      <c r="EVU60" s="1332"/>
      <c r="EVV60" s="1332"/>
      <c r="EVW60" s="1332"/>
      <c r="EVX60" s="1332"/>
      <c r="EVY60" s="1332"/>
      <c r="EVZ60" s="1332"/>
      <c r="EWA60" s="1332"/>
      <c r="EWB60" s="1332"/>
      <c r="EWC60" s="1332"/>
      <c r="EWD60" s="1332"/>
      <c r="EWE60" s="1332"/>
      <c r="EWF60" s="1332"/>
      <c r="EWG60" s="1332"/>
      <c r="EWH60" s="1332"/>
      <c r="EWI60" s="1332"/>
      <c r="EWJ60" s="1332"/>
      <c r="EWK60" s="1332"/>
      <c r="EWL60" s="1332"/>
      <c r="EWM60" s="1332"/>
      <c r="EWN60" s="1332"/>
      <c r="EWO60" s="1332"/>
      <c r="EWP60" s="1332"/>
      <c r="EWQ60" s="1332"/>
      <c r="EWR60" s="1332"/>
      <c r="EWS60" s="1332"/>
      <c r="EWT60" s="1332"/>
      <c r="EWU60" s="1332"/>
      <c r="EWV60" s="1332"/>
      <c r="EWW60" s="1332"/>
      <c r="EWX60" s="1332"/>
      <c r="EWY60" s="1332"/>
      <c r="EWZ60" s="1332"/>
      <c r="EXA60" s="1332"/>
      <c r="EXB60" s="1332"/>
      <c r="EXC60" s="1332"/>
      <c r="EXD60" s="1332"/>
      <c r="EXE60" s="1332"/>
      <c r="EXF60" s="1332"/>
      <c r="EXG60" s="1332"/>
      <c r="EXH60" s="1332"/>
      <c r="EXI60" s="1332"/>
      <c r="EXJ60" s="1332"/>
      <c r="EXK60" s="1332"/>
      <c r="EXL60" s="1332"/>
      <c r="EXM60" s="1332"/>
      <c r="EXN60" s="1332"/>
      <c r="EXO60" s="1332"/>
      <c r="EXP60" s="1332"/>
      <c r="EXQ60" s="1332"/>
      <c r="EXR60" s="1332"/>
      <c r="EXS60" s="1332"/>
      <c r="EXT60" s="1332"/>
      <c r="EXU60" s="1332"/>
      <c r="EXV60" s="1332"/>
      <c r="EXW60" s="1332"/>
      <c r="EXX60" s="1332"/>
      <c r="EXY60" s="1332"/>
      <c r="EXZ60" s="1332"/>
      <c r="EYA60" s="1332"/>
      <c r="EYB60" s="1332"/>
      <c r="EYC60" s="1332"/>
      <c r="EYD60" s="1332"/>
      <c r="EYE60" s="1332"/>
      <c r="EYF60" s="1332"/>
      <c r="EYG60" s="1332"/>
      <c r="EYH60" s="1332"/>
      <c r="EYI60" s="1332"/>
      <c r="EYJ60" s="1332"/>
      <c r="EYK60" s="1332"/>
      <c r="EYL60" s="1332"/>
      <c r="EYM60" s="1332"/>
      <c r="EYN60" s="1332"/>
      <c r="EYO60" s="1332"/>
      <c r="EYP60" s="1332"/>
      <c r="EYQ60" s="1332"/>
      <c r="EYR60" s="1332"/>
      <c r="EYS60" s="1332"/>
      <c r="EYT60" s="1332"/>
      <c r="EYU60" s="1332"/>
      <c r="EYV60" s="1332"/>
      <c r="EYW60" s="1332"/>
      <c r="EYX60" s="1332"/>
      <c r="EYY60" s="1332"/>
      <c r="EYZ60" s="1332"/>
      <c r="EZA60" s="1332"/>
      <c r="EZB60" s="1332"/>
      <c r="EZC60" s="1332"/>
      <c r="EZD60" s="1332"/>
      <c r="EZE60" s="1332"/>
      <c r="EZF60" s="1332"/>
      <c r="EZG60" s="1332"/>
      <c r="EZH60" s="1332"/>
      <c r="EZI60" s="1332"/>
      <c r="EZJ60" s="1332"/>
      <c r="EZK60" s="1332"/>
      <c r="EZL60" s="1332"/>
      <c r="EZM60" s="1332"/>
      <c r="EZN60" s="1332"/>
      <c r="EZO60" s="1332"/>
      <c r="EZP60" s="1332"/>
      <c r="EZQ60" s="1332"/>
      <c r="EZR60" s="1332"/>
      <c r="EZS60" s="1332"/>
      <c r="EZT60" s="1332"/>
      <c r="EZU60" s="1332"/>
      <c r="EZV60" s="1332"/>
      <c r="EZW60" s="1332"/>
      <c r="EZX60" s="1332"/>
      <c r="EZY60" s="1332"/>
      <c r="EZZ60" s="1332"/>
      <c r="FAA60" s="1332"/>
      <c r="FAB60" s="1332"/>
      <c r="FAC60" s="1332"/>
      <c r="FAD60" s="1332"/>
      <c r="FAE60" s="1332"/>
      <c r="FAF60" s="1332"/>
      <c r="FAG60" s="1332"/>
      <c r="FAH60" s="1332"/>
      <c r="FAI60" s="1332"/>
      <c r="FAJ60" s="1332"/>
      <c r="FAK60" s="1332"/>
      <c r="FAL60" s="1332"/>
      <c r="FAM60" s="1332"/>
      <c r="FAN60" s="1332"/>
      <c r="FAO60" s="1332"/>
      <c r="FAP60" s="1332"/>
      <c r="FAQ60" s="1332"/>
      <c r="FAR60" s="1332"/>
      <c r="FAS60" s="1332"/>
      <c r="FAT60" s="1332"/>
      <c r="FAU60" s="1332"/>
      <c r="FAV60" s="1332"/>
      <c r="FAW60" s="1332"/>
      <c r="FAX60" s="1332"/>
      <c r="FAY60" s="1332"/>
      <c r="FAZ60" s="1332"/>
      <c r="FBA60" s="1332"/>
      <c r="FBB60" s="1332"/>
      <c r="FBC60" s="1332"/>
      <c r="FBD60" s="1332"/>
      <c r="FBE60" s="1332"/>
      <c r="FBF60" s="1332"/>
      <c r="FBG60" s="1332"/>
      <c r="FBH60" s="1332"/>
      <c r="FBI60" s="1332"/>
      <c r="FBJ60" s="1332"/>
      <c r="FBK60" s="1332"/>
      <c r="FBL60" s="1332"/>
      <c r="FBM60" s="1332"/>
      <c r="FBN60" s="1332"/>
      <c r="FBO60" s="1332"/>
      <c r="FBP60" s="1332"/>
      <c r="FBQ60" s="1332"/>
      <c r="FBR60" s="1332"/>
      <c r="FBS60" s="1332"/>
      <c r="FBT60" s="1332"/>
      <c r="FBU60" s="1332"/>
      <c r="FBV60" s="1332"/>
      <c r="FBW60" s="1332"/>
      <c r="FBX60" s="1332"/>
      <c r="FBY60" s="1332"/>
      <c r="FBZ60" s="1332"/>
      <c r="FCA60" s="1332"/>
      <c r="FCB60" s="1332"/>
      <c r="FCC60" s="1332"/>
      <c r="FCD60" s="1332"/>
      <c r="FCE60" s="1332"/>
      <c r="FCF60" s="1332"/>
      <c r="FCG60" s="1332"/>
      <c r="FCH60" s="1332"/>
      <c r="FCI60" s="1332"/>
      <c r="FCJ60" s="1332"/>
      <c r="FCK60" s="1332"/>
      <c r="FCL60" s="1332"/>
      <c r="FCM60" s="1332"/>
      <c r="FCN60" s="1332"/>
      <c r="FCO60" s="1332"/>
      <c r="FCP60" s="1332"/>
      <c r="FCQ60" s="1332"/>
      <c r="FCR60" s="1332"/>
      <c r="FCS60" s="1332"/>
      <c r="FCT60" s="1332"/>
      <c r="FCU60" s="1332"/>
      <c r="FCV60" s="1332"/>
      <c r="FCW60" s="1332"/>
      <c r="FCX60" s="1332"/>
      <c r="FCY60" s="1332"/>
      <c r="FCZ60" s="1332"/>
      <c r="FDA60" s="1332"/>
      <c r="FDB60" s="1332"/>
      <c r="FDC60" s="1332"/>
      <c r="FDD60" s="1332"/>
      <c r="FDE60" s="1332"/>
      <c r="FDF60" s="1332"/>
      <c r="FDG60" s="1332"/>
      <c r="FDH60" s="1332"/>
      <c r="FDI60" s="1332"/>
      <c r="FDJ60" s="1332"/>
      <c r="FDK60" s="1332"/>
      <c r="FDL60" s="1332"/>
      <c r="FDM60" s="1332"/>
      <c r="FDN60" s="1332"/>
      <c r="FDO60" s="1332"/>
      <c r="FDP60" s="1332"/>
      <c r="FDQ60" s="1332"/>
      <c r="FDR60" s="1332"/>
      <c r="FDS60" s="1332"/>
      <c r="FDT60" s="1332"/>
      <c r="FDU60" s="1332"/>
      <c r="FDV60" s="1332"/>
      <c r="FDW60" s="1332"/>
      <c r="FDX60" s="1332"/>
      <c r="FDY60" s="1332"/>
      <c r="FDZ60" s="1332"/>
      <c r="FEA60" s="1332"/>
      <c r="FEB60" s="1332"/>
      <c r="FEC60" s="1332"/>
      <c r="FED60" s="1332"/>
      <c r="FEE60" s="1332"/>
      <c r="FEF60" s="1332"/>
      <c r="FEG60" s="1332"/>
      <c r="FEH60" s="1332"/>
      <c r="FEI60" s="1332"/>
      <c r="FEJ60" s="1332"/>
      <c r="FEK60" s="1332"/>
      <c r="FEL60" s="1332"/>
      <c r="FEM60" s="1332"/>
      <c r="FEN60" s="1332"/>
      <c r="FEO60" s="1332"/>
      <c r="FEP60" s="1332"/>
      <c r="FEQ60" s="1332"/>
      <c r="FER60" s="1332"/>
      <c r="FES60" s="1332"/>
      <c r="FET60" s="1332"/>
      <c r="FEU60" s="1332"/>
      <c r="FEV60" s="1332"/>
      <c r="FEW60" s="1332"/>
      <c r="FEX60" s="1332"/>
      <c r="FEY60" s="1332"/>
      <c r="FEZ60" s="1332"/>
      <c r="FFA60" s="1332"/>
      <c r="FFB60" s="1332"/>
      <c r="FFC60" s="1332"/>
      <c r="FFD60" s="1332"/>
      <c r="FFE60" s="1332"/>
      <c r="FFF60" s="1332"/>
      <c r="FFG60" s="1332"/>
      <c r="FFH60" s="1332"/>
      <c r="FFI60" s="1332"/>
      <c r="FFJ60" s="1332"/>
      <c r="FFK60" s="1332"/>
      <c r="FFL60" s="1332"/>
      <c r="FFM60" s="1332"/>
      <c r="FFN60" s="1332"/>
      <c r="FFO60" s="1332"/>
      <c r="FFP60" s="1332"/>
      <c r="FFQ60" s="1332"/>
      <c r="FFR60" s="1332"/>
      <c r="FFS60" s="1332"/>
      <c r="FFT60" s="1332"/>
      <c r="FFU60" s="1332"/>
      <c r="FFV60" s="1332"/>
      <c r="FFW60" s="1332"/>
      <c r="FFX60" s="1332"/>
      <c r="FFY60" s="1332"/>
      <c r="FFZ60" s="1332"/>
      <c r="FGA60" s="1332"/>
      <c r="FGB60" s="1332"/>
      <c r="FGC60" s="1332"/>
      <c r="FGD60" s="1332"/>
      <c r="FGE60" s="1332"/>
      <c r="FGF60" s="1332"/>
      <c r="FGG60" s="1332"/>
      <c r="FGH60" s="1332"/>
      <c r="FGI60" s="1332"/>
      <c r="FGJ60" s="1332"/>
      <c r="FGK60" s="1332"/>
      <c r="FGL60" s="1332"/>
      <c r="FGM60" s="1332"/>
      <c r="FGN60" s="1332"/>
      <c r="FGO60" s="1332"/>
      <c r="FGP60" s="1332"/>
      <c r="FGQ60" s="1332"/>
      <c r="FGR60" s="1332"/>
      <c r="FGS60" s="1332"/>
      <c r="FGT60" s="1332"/>
      <c r="FGU60" s="1332"/>
      <c r="FGV60" s="1332"/>
      <c r="FGW60" s="1332"/>
      <c r="FGX60" s="1332"/>
      <c r="FGY60" s="1332"/>
      <c r="FGZ60" s="1332"/>
      <c r="FHA60" s="1332"/>
      <c r="FHB60" s="1332"/>
      <c r="FHC60" s="1332"/>
      <c r="FHD60" s="1332"/>
      <c r="FHE60" s="1332"/>
      <c r="FHF60" s="1332"/>
      <c r="FHG60" s="1332"/>
      <c r="FHH60" s="1332"/>
      <c r="FHI60" s="1332"/>
      <c r="FHJ60" s="1332"/>
      <c r="FHK60" s="1332"/>
      <c r="FHL60" s="1332"/>
      <c r="FHM60" s="1332"/>
      <c r="FHN60" s="1332"/>
      <c r="FHO60" s="1332"/>
      <c r="FHP60" s="1332"/>
      <c r="FHQ60" s="1332"/>
      <c r="FHR60" s="1332"/>
      <c r="FHS60" s="1332"/>
      <c r="FHT60" s="1332"/>
      <c r="FHU60" s="1332"/>
      <c r="FHV60" s="1332"/>
      <c r="FHW60" s="1332"/>
      <c r="FHX60" s="1332"/>
      <c r="FHY60" s="1332"/>
      <c r="FHZ60" s="1332"/>
      <c r="FIA60" s="1332"/>
      <c r="FIB60" s="1332"/>
      <c r="FIC60" s="1332"/>
      <c r="FID60" s="1332"/>
      <c r="FIE60" s="1332"/>
      <c r="FIF60" s="1332"/>
      <c r="FIG60" s="1332"/>
      <c r="FIH60" s="1332"/>
      <c r="FII60" s="1332"/>
      <c r="FIJ60" s="1332"/>
      <c r="FIK60" s="1332"/>
      <c r="FIL60" s="1332"/>
      <c r="FIM60" s="1332"/>
      <c r="FIN60" s="1332"/>
      <c r="FIO60" s="1332"/>
      <c r="FIP60" s="1332"/>
      <c r="FIQ60" s="1332"/>
      <c r="FIR60" s="1332"/>
      <c r="FIS60" s="1332"/>
      <c r="FIT60" s="1332"/>
      <c r="FIU60" s="1332"/>
      <c r="FIV60" s="1332"/>
      <c r="FIW60" s="1332"/>
      <c r="FIX60" s="1332"/>
      <c r="FIY60" s="1332"/>
      <c r="FIZ60" s="1332"/>
      <c r="FJA60" s="1332"/>
      <c r="FJB60" s="1332"/>
      <c r="FJC60" s="1332"/>
      <c r="FJD60" s="1332"/>
      <c r="FJE60" s="1332"/>
      <c r="FJF60" s="1332"/>
      <c r="FJG60" s="1332"/>
      <c r="FJH60" s="1332"/>
      <c r="FJI60" s="1332"/>
      <c r="FJJ60" s="1332"/>
      <c r="FJK60" s="1332"/>
      <c r="FJL60" s="1332"/>
      <c r="FJM60" s="1332"/>
      <c r="FJN60" s="1332"/>
      <c r="FJO60" s="1332"/>
      <c r="FJP60" s="1332"/>
      <c r="FJQ60" s="1332"/>
      <c r="FJR60" s="1332"/>
      <c r="FJS60" s="1332"/>
      <c r="FJT60" s="1332"/>
      <c r="FJU60" s="1332"/>
      <c r="FJV60" s="1332"/>
      <c r="FJW60" s="1332"/>
      <c r="FJX60" s="1332"/>
      <c r="FJY60" s="1332"/>
      <c r="FJZ60" s="1332"/>
      <c r="FKA60" s="1332"/>
      <c r="FKB60" s="1332"/>
      <c r="FKC60" s="1332"/>
      <c r="FKD60" s="1332"/>
      <c r="FKE60" s="1332"/>
      <c r="FKF60" s="1332"/>
      <c r="FKG60" s="1332"/>
      <c r="FKH60" s="1332"/>
      <c r="FKI60" s="1332"/>
      <c r="FKJ60" s="1332"/>
      <c r="FKK60" s="1332"/>
      <c r="FKL60" s="1332"/>
      <c r="FKM60" s="1332"/>
      <c r="FKN60" s="1332"/>
      <c r="FKO60" s="1332"/>
      <c r="FKP60" s="1332"/>
      <c r="FKQ60" s="1332"/>
      <c r="FKR60" s="1332"/>
      <c r="FKS60" s="1332"/>
      <c r="FKT60" s="1332"/>
      <c r="FKU60" s="1332"/>
      <c r="FKV60" s="1332"/>
      <c r="FKW60" s="1332"/>
      <c r="FKX60" s="1332"/>
      <c r="FKY60" s="1332"/>
      <c r="FKZ60" s="1332"/>
      <c r="FLA60" s="1332"/>
      <c r="FLB60" s="1332"/>
      <c r="FLC60" s="1332"/>
      <c r="FLD60" s="1332"/>
      <c r="FLE60" s="1332"/>
      <c r="FLF60" s="1332"/>
      <c r="FLG60" s="1332"/>
      <c r="FLH60" s="1332"/>
      <c r="FLI60" s="1332"/>
      <c r="FLJ60" s="1332"/>
      <c r="FLK60" s="1332"/>
      <c r="FLL60" s="1332"/>
      <c r="FLM60" s="1332"/>
      <c r="FLN60" s="1332"/>
      <c r="FLO60" s="1332"/>
      <c r="FLP60" s="1332"/>
      <c r="FLQ60" s="1332"/>
      <c r="FLR60" s="1332"/>
      <c r="FLS60" s="1332"/>
      <c r="FLT60" s="1332"/>
      <c r="FLU60" s="1332"/>
      <c r="FLV60" s="1332"/>
      <c r="FLW60" s="1332"/>
      <c r="FLX60" s="1332"/>
      <c r="FLY60" s="1332"/>
      <c r="FLZ60" s="1332"/>
      <c r="FMA60" s="1332"/>
      <c r="FMB60" s="1332"/>
      <c r="FMC60" s="1332"/>
      <c r="FMD60" s="1332"/>
      <c r="FME60" s="1332"/>
      <c r="FMF60" s="1332"/>
      <c r="FMG60" s="1332"/>
      <c r="FMH60" s="1332"/>
      <c r="FMI60" s="1332"/>
      <c r="FMJ60" s="1332"/>
      <c r="FMK60" s="1332"/>
      <c r="FML60" s="1332"/>
      <c r="FMM60" s="1332"/>
      <c r="FMN60" s="1332"/>
      <c r="FMO60" s="1332"/>
      <c r="FMP60" s="1332"/>
      <c r="FMQ60" s="1332"/>
      <c r="FMR60" s="1332"/>
      <c r="FMS60" s="1332"/>
      <c r="FMT60" s="1332"/>
      <c r="FMU60" s="1332"/>
      <c r="FMV60" s="1332"/>
      <c r="FMW60" s="1332"/>
      <c r="FMX60" s="1332"/>
      <c r="FMY60" s="1332"/>
      <c r="FMZ60" s="1332"/>
      <c r="FNA60" s="1332"/>
      <c r="FNB60" s="1332"/>
      <c r="FNC60" s="1332"/>
      <c r="FND60" s="1332"/>
      <c r="FNE60" s="1332"/>
      <c r="FNF60" s="1332"/>
    </row>
    <row r="61" spans="1:4426" s="1301" customFormat="1" ht="30">
      <c r="A61" s="1335"/>
      <c r="B61" s="1406">
        <v>1901052</v>
      </c>
      <c r="C61" s="1411" t="s">
        <v>1253</v>
      </c>
      <c r="D61" s="1427">
        <v>0.06</v>
      </c>
      <c r="E61" s="1618">
        <f>+D61</f>
        <v>0.06</v>
      </c>
      <c r="F61" s="1401"/>
      <c r="G61" s="1401"/>
      <c r="H61" s="1401"/>
      <c r="I61" s="1401"/>
      <c r="J61" s="1623" t="s">
        <v>1831</v>
      </c>
      <c r="K61" s="1415" t="s">
        <v>1254</v>
      </c>
      <c r="L61" s="1332"/>
      <c r="M61" s="1332"/>
      <c r="N61" s="1332"/>
      <c r="O61" s="1332"/>
      <c r="P61" s="1332"/>
      <c r="Q61" s="1332"/>
      <c r="R61" s="1332"/>
      <c r="S61" s="1332"/>
      <c r="T61" s="1332"/>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c r="HF61" s="1332"/>
      <c r="HG61" s="1332"/>
      <c r="HH61" s="1332"/>
      <c r="HI61" s="1332"/>
      <c r="HJ61" s="1332"/>
      <c r="HK61" s="1332"/>
      <c r="HL61" s="1332"/>
      <c r="HM61" s="1332"/>
      <c r="HN61" s="1332"/>
      <c r="HO61" s="1332"/>
      <c r="HP61" s="1332"/>
      <c r="HQ61" s="1332"/>
      <c r="HR61" s="1332"/>
      <c r="HS61" s="1332"/>
      <c r="HT61" s="1332"/>
      <c r="HU61" s="1332"/>
      <c r="HV61" s="1332"/>
      <c r="HW61" s="1332"/>
      <c r="HX61" s="1332"/>
      <c r="HY61" s="1332"/>
      <c r="HZ61" s="1332"/>
      <c r="IA61" s="1332"/>
      <c r="IB61" s="1332"/>
      <c r="IC61" s="1332"/>
      <c r="ID61" s="1332"/>
      <c r="IE61" s="1332"/>
      <c r="IF61" s="1332"/>
      <c r="IG61" s="1332"/>
      <c r="IH61" s="1332"/>
      <c r="II61" s="1332"/>
      <c r="IJ61" s="1332"/>
      <c r="IK61" s="1332"/>
      <c r="IL61" s="1332"/>
      <c r="IM61" s="1332"/>
      <c r="IN61" s="1332"/>
      <c r="IO61" s="1332"/>
      <c r="IP61" s="1332"/>
      <c r="IQ61" s="1332"/>
      <c r="IR61" s="1332"/>
      <c r="IS61" s="1332"/>
      <c r="IT61" s="1332"/>
      <c r="IU61" s="1332"/>
      <c r="IV61" s="1332"/>
      <c r="IW61" s="1332"/>
      <c r="IX61" s="1332"/>
      <c r="IY61" s="1332"/>
      <c r="IZ61" s="1332"/>
      <c r="JA61" s="1332"/>
      <c r="JB61" s="1332"/>
      <c r="JC61" s="1332"/>
      <c r="JD61" s="1332"/>
      <c r="JE61" s="1332"/>
      <c r="JF61" s="1332"/>
      <c r="JG61" s="1332"/>
      <c r="JH61" s="1332"/>
      <c r="JI61" s="1332"/>
      <c r="JJ61" s="1332"/>
      <c r="JK61" s="1332"/>
      <c r="JL61" s="1332"/>
      <c r="JM61" s="1332"/>
      <c r="JN61" s="1332"/>
      <c r="JO61" s="1332"/>
      <c r="JP61" s="1332"/>
      <c r="JQ61" s="1332"/>
      <c r="JR61" s="1332"/>
      <c r="JS61" s="1332"/>
      <c r="JT61" s="1332"/>
      <c r="JU61" s="1332"/>
      <c r="JV61" s="1332"/>
      <c r="JW61" s="1332"/>
      <c r="JX61" s="1332"/>
      <c r="JY61" s="1332"/>
      <c r="JZ61" s="1332"/>
      <c r="KA61" s="1332"/>
      <c r="KB61" s="1332"/>
      <c r="KC61" s="1332"/>
      <c r="KD61" s="1332"/>
      <c r="KE61" s="1332"/>
      <c r="KF61" s="1332"/>
      <c r="KG61" s="1332"/>
      <c r="KH61" s="1332"/>
      <c r="KI61" s="1332"/>
      <c r="KJ61" s="1332"/>
      <c r="KK61" s="1332"/>
      <c r="KL61" s="1332"/>
      <c r="KM61" s="1332"/>
      <c r="KN61" s="1332"/>
      <c r="KO61" s="1332"/>
      <c r="KP61" s="1332"/>
      <c r="KQ61" s="1332"/>
      <c r="KR61" s="1332"/>
      <c r="KS61" s="1332"/>
      <c r="KT61" s="1332"/>
      <c r="KU61" s="1332"/>
      <c r="KV61" s="1332"/>
      <c r="KW61" s="1332"/>
      <c r="KX61" s="1332"/>
      <c r="KY61" s="1332"/>
      <c r="KZ61" s="1332"/>
      <c r="LA61" s="1332"/>
      <c r="LB61" s="1332"/>
      <c r="LC61" s="1332"/>
      <c r="LD61" s="1332"/>
      <c r="LE61" s="1332"/>
      <c r="LF61" s="1332"/>
      <c r="LG61" s="1332"/>
      <c r="LH61" s="1332"/>
      <c r="LI61" s="1332"/>
      <c r="LJ61" s="1332"/>
      <c r="LK61" s="1332"/>
      <c r="LL61" s="1332"/>
      <c r="LM61" s="1332"/>
      <c r="LN61" s="1332"/>
      <c r="LO61" s="1332"/>
      <c r="LP61" s="1332"/>
      <c r="LQ61" s="1332"/>
      <c r="LR61" s="1332"/>
      <c r="LS61" s="1332"/>
      <c r="LT61" s="1332"/>
      <c r="LU61" s="1332"/>
      <c r="LV61" s="1332"/>
      <c r="LW61" s="1332"/>
      <c r="LX61" s="1332"/>
      <c r="LY61" s="1332"/>
      <c r="LZ61" s="1332"/>
      <c r="MA61" s="1332"/>
      <c r="MB61" s="1332"/>
      <c r="MC61" s="1332"/>
      <c r="MD61" s="1332"/>
      <c r="ME61" s="1332"/>
      <c r="MF61" s="1332"/>
      <c r="MG61" s="1332"/>
      <c r="MH61" s="1332"/>
      <c r="MI61" s="1332"/>
      <c r="MJ61" s="1332"/>
      <c r="MK61" s="1332"/>
      <c r="ML61" s="1332"/>
      <c r="MM61" s="1332"/>
      <c r="MN61" s="1332"/>
      <c r="MO61" s="1332"/>
      <c r="MP61" s="1332"/>
      <c r="MQ61" s="1332"/>
      <c r="MR61" s="1332"/>
      <c r="MS61" s="1332"/>
      <c r="MT61" s="1332"/>
      <c r="MU61" s="1332"/>
      <c r="MV61" s="1332"/>
      <c r="MW61" s="1332"/>
      <c r="MX61" s="1332"/>
      <c r="MY61" s="1332"/>
      <c r="MZ61" s="1332"/>
      <c r="NA61" s="1332"/>
      <c r="NB61" s="1332"/>
      <c r="NC61" s="1332"/>
      <c r="ND61" s="1332"/>
      <c r="NE61" s="1332"/>
      <c r="NF61" s="1332"/>
      <c r="NG61" s="1332"/>
      <c r="NH61" s="1332"/>
      <c r="NI61" s="1332"/>
      <c r="NJ61" s="1332"/>
      <c r="NK61" s="1332"/>
      <c r="NL61" s="1332"/>
      <c r="NM61" s="1332"/>
      <c r="NN61" s="1332"/>
      <c r="NO61" s="1332"/>
      <c r="NP61" s="1332"/>
      <c r="NQ61" s="1332"/>
      <c r="NR61" s="1332"/>
      <c r="NS61" s="1332"/>
      <c r="NT61" s="1332"/>
      <c r="NU61" s="1332"/>
      <c r="NV61" s="1332"/>
      <c r="NW61" s="1332"/>
      <c r="NX61" s="1332"/>
      <c r="NY61" s="1332"/>
      <c r="NZ61" s="1332"/>
      <c r="OA61" s="1332"/>
      <c r="OB61" s="1332"/>
      <c r="OC61" s="1332"/>
      <c r="OD61" s="1332"/>
      <c r="OE61" s="1332"/>
      <c r="OF61" s="1332"/>
      <c r="OG61" s="1332"/>
      <c r="OH61" s="1332"/>
      <c r="OI61" s="1332"/>
      <c r="OJ61" s="1332"/>
      <c r="OK61" s="1332"/>
      <c r="OL61" s="1332"/>
      <c r="OM61" s="1332"/>
      <c r="ON61" s="1332"/>
      <c r="OO61" s="1332"/>
      <c r="OP61" s="1332"/>
      <c r="OQ61" s="1332"/>
      <c r="OR61" s="1332"/>
      <c r="OS61" s="1332"/>
      <c r="OT61" s="1332"/>
      <c r="OU61" s="1332"/>
      <c r="OV61" s="1332"/>
      <c r="OW61" s="1332"/>
      <c r="OX61" s="1332"/>
      <c r="OY61" s="1332"/>
      <c r="OZ61" s="1332"/>
      <c r="PA61" s="1332"/>
      <c r="PB61" s="1332"/>
      <c r="PC61" s="1332"/>
      <c r="PD61" s="1332"/>
      <c r="PE61" s="1332"/>
      <c r="PF61" s="1332"/>
      <c r="PG61" s="1332"/>
      <c r="PH61" s="1332"/>
      <c r="PI61" s="1332"/>
      <c r="PJ61" s="1332"/>
      <c r="PK61" s="1332"/>
      <c r="PL61" s="1332"/>
      <c r="PM61" s="1332"/>
      <c r="PN61" s="1332"/>
      <c r="PO61" s="1332"/>
      <c r="PP61" s="1332"/>
      <c r="PQ61" s="1332"/>
      <c r="PR61" s="1332"/>
      <c r="PS61" s="1332"/>
      <c r="PT61" s="1332"/>
      <c r="PU61" s="1332"/>
      <c r="PV61" s="1332"/>
      <c r="PW61" s="1332"/>
      <c r="PX61" s="1332"/>
      <c r="PY61" s="1332"/>
      <c r="PZ61" s="1332"/>
      <c r="QA61" s="1332"/>
      <c r="QB61" s="1332"/>
      <c r="QC61" s="1332"/>
      <c r="QD61" s="1332"/>
      <c r="QE61" s="1332"/>
      <c r="QF61" s="1332"/>
      <c r="QG61" s="1332"/>
      <c r="QH61" s="1332"/>
      <c r="QI61" s="1332"/>
      <c r="QJ61" s="1332"/>
      <c r="QK61" s="1332"/>
      <c r="QL61" s="1332"/>
      <c r="QM61" s="1332"/>
      <c r="QN61" s="1332"/>
      <c r="QO61" s="1332"/>
      <c r="QP61" s="1332"/>
      <c r="QQ61" s="1332"/>
      <c r="QR61" s="1332"/>
      <c r="QS61" s="1332"/>
      <c r="QT61" s="1332"/>
      <c r="QU61" s="1332"/>
      <c r="QV61" s="1332"/>
      <c r="QW61" s="1332"/>
      <c r="QX61" s="1332"/>
      <c r="QY61" s="1332"/>
      <c r="QZ61" s="1332"/>
      <c r="RA61" s="1332"/>
      <c r="RB61" s="1332"/>
      <c r="RC61" s="1332"/>
      <c r="RD61" s="1332"/>
      <c r="RE61" s="1332"/>
      <c r="RF61" s="1332"/>
      <c r="RG61" s="1332"/>
      <c r="RH61" s="1332"/>
      <c r="RI61" s="1332"/>
      <c r="RJ61" s="1332"/>
      <c r="RK61" s="1332"/>
      <c r="RL61" s="1332"/>
      <c r="RM61" s="1332"/>
      <c r="RN61" s="1332"/>
      <c r="RO61" s="1332"/>
      <c r="RP61" s="1332"/>
      <c r="RQ61" s="1332"/>
      <c r="RR61" s="1332"/>
      <c r="RS61" s="1332"/>
      <c r="RT61" s="1332"/>
      <c r="RU61" s="1332"/>
      <c r="RV61" s="1332"/>
      <c r="RW61" s="1332"/>
      <c r="RX61" s="1332"/>
      <c r="RY61" s="1332"/>
      <c r="RZ61" s="1332"/>
      <c r="SA61" s="1332"/>
      <c r="SB61" s="1332"/>
      <c r="SC61" s="1332"/>
      <c r="SD61" s="1332"/>
      <c r="SE61" s="1332"/>
      <c r="SF61" s="1332"/>
      <c r="SG61" s="1332"/>
      <c r="SH61" s="1332"/>
      <c r="SI61" s="1332"/>
      <c r="SJ61" s="1332"/>
      <c r="SK61" s="1332"/>
      <c r="SL61" s="1332"/>
      <c r="SM61" s="1332"/>
      <c r="SN61" s="1332"/>
      <c r="SO61" s="1332"/>
      <c r="SP61" s="1332"/>
      <c r="SQ61" s="1332"/>
      <c r="SR61" s="1332"/>
      <c r="SS61" s="1332"/>
      <c r="ST61" s="1332"/>
      <c r="SU61" s="1332"/>
      <c r="SV61" s="1332"/>
      <c r="SW61" s="1332"/>
      <c r="SX61" s="1332"/>
      <c r="SY61" s="1332"/>
      <c r="SZ61" s="1332"/>
      <c r="TA61" s="1332"/>
      <c r="TB61" s="1332"/>
      <c r="TC61" s="1332"/>
      <c r="TD61" s="1332"/>
      <c r="TE61" s="1332"/>
      <c r="TF61" s="1332"/>
      <c r="TG61" s="1332"/>
      <c r="TH61" s="1332"/>
      <c r="TI61" s="1332"/>
      <c r="TJ61" s="1332"/>
      <c r="TK61" s="1332"/>
      <c r="TL61" s="1332"/>
      <c r="TM61" s="1332"/>
      <c r="TN61" s="1332"/>
      <c r="TO61" s="1332"/>
      <c r="TP61" s="1332"/>
      <c r="TQ61" s="1332"/>
      <c r="TR61" s="1332"/>
      <c r="TS61" s="1332"/>
      <c r="TT61" s="1332"/>
      <c r="TU61" s="1332"/>
      <c r="TV61" s="1332"/>
      <c r="TW61" s="1332"/>
      <c r="TX61" s="1332"/>
      <c r="TY61" s="1332"/>
      <c r="TZ61" s="1332"/>
      <c r="UA61" s="1332"/>
      <c r="UB61" s="1332"/>
      <c r="UC61" s="1332"/>
      <c r="UD61" s="1332"/>
      <c r="UE61" s="1332"/>
      <c r="UF61" s="1332"/>
      <c r="UG61" s="1332"/>
      <c r="UH61" s="1332"/>
      <c r="UI61" s="1332"/>
      <c r="UJ61" s="1332"/>
      <c r="UK61" s="1332"/>
      <c r="UL61" s="1332"/>
      <c r="UM61" s="1332"/>
      <c r="UN61" s="1332"/>
      <c r="UO61" s="1332"/>
      <c r="UP61" s="1332"/>
      <c r="UQ61" s="1332"/>
      <c r="UR61" s="1332"/>
      <c r="US61" s="1332"/>
      <c r="UT61" s="1332"/>
      <c r="UU61" s="1332"/>
      <c r="UV61" s="1332"/>
      <c r="UW61" s="1332"/>
      <c r="UX61" s="1332"/>
      <c r="UY61" s="1332"/>
      <c r="UZ61" s="1332"/>
      <c r="VA61" s="1332"/>
      <c r="VB61" s="1332"/>
      <c r="VC61" s="1332"/>
      <c r="VD61" s="1332"/>
      <c r="VE61" s="1332"/>
      <c r="VF61" s="1332"/>
      <c r="VG61" s="1332"/>
      <c r="VH61" s="1332"/>
      <c r="VI61" s="1332"/>
      <c r="VJ61" s="1332"/>
      <c r="VK61" s="1332"/>
      <c r="VL61" s="1332"/>
      <c r="VM61" s="1332"/>
      <c r="VN61" s="1332"/>
      <c r="VO61" s="1332"/>
      <c r="VP61" s="1332"/>
      <c r="VQ61" s="1332"/>
      <c r="VR61" s="1332"/>
      <c r="VS61" s="1332"/>
      <c r="VT61" s="1332"/>
      <c r="VU61" s="1332"/>
      <c r="VV61" s="1332"/>
      <c r="VW61" s="1332"/>
      <c r="VX61" s="1332"/>
      <c r="VY61" s="1332"/>
      <c r="VZ61" s="1332"/>
      <c r="WA61" s="1332"/>
      <c r="WB61" s="1332"/>
      <c r="WC61" s="1332"/>
      <c r="WD61" s="1332"/>
      <c r="WE61" s="1332"/>
      <c r="WF61" s="1332"/>
      <c r="WG61" s="1332"/>
      <c r="WH61" s="1332"/>
      <c r="WI61" s="1332"/>
      <c r="WJ61" s="1332"/>
      <c r="WK61" s="1332"/>
      <c r="WL61" s="1332"/>
      <c r="WM61" s="1332"/>
      <c r="WN61" s="1332"/>
      <c r="WO61" s="1332"/>
      <c r="WP61" s="1332"/>
      <c r="WQ61" s="1332"/>
      <c r="WR61" s="1332"/>
      <c r="WS61" s="1332"/>
      <c r="WT61" s="1332"/>
      <c r="WU61" s="1332"/>
      <c r="WV61" s="1332"/>
      <c r="WW61" s="1332"/>
      <c r="WX61" s="1332"/>
      <c r="WY61" s="1332"/>
      <c r="WZ61" s="1332"/>
      <c r="XA61" s="1332"/>
      <c r="XB61" s="1332"/>
      <c r="XC61" s="1332"/>
      <c r="XD61" s="1332"/>
      <c r="XE61" s="1332"/>
      <c r="XF61" s="1332"/>
      <c r="XG61" s="1332"/>
      <c r="XH61" s="1332"/>
      <c r="XI61" s="1332"/>
      <c r="XJ61" s="1332"/>
      <c r="XK61" s="1332"/>
      <c r="XL61" s="1332"/>
      <c r="XM61" s="1332"/>
      <c r="XN61" s="1332"/>
      <c r="XO61" s="1332"/>
      <c r="XP61" s="1332"/>
      <c r="XQ61" s="1332"/>
      <c r="XR61" s="1332"/>
      <c r="XS61" s="1332"/>
      <c r="XT61" s="1332"/>
      <c r="XU61" s="1332"/>
      <c r="XV61" s="1332"/>
      <c r="XW61" s="1332"/>
      <c r="XX61" s="1332"/>
      <c r="XY61" s="1332"/>
      <c r="XZ61" s="1332"/>
      <c r="YA61" s="1332"/>
      <c r="YB61" s="1332"/>
      <c r="YC61" s="1332"/>
      <c r="YD61" s="1332"/>
      <c r="YE61" s="1332"/>
      <c r="YF61" s="1332"/>
      <c r="YG61" s="1332"/>
      <c r="YH61" s="1332"/>
      <c r="YI61" s="1332"/>
      <c r="YJ61" s="1332"/>
      <c r="YK61" s="1332"/>
      <c r="YL61" s="1332"/>
      <c r="YM61" s="1332"/>
      <c r="YN61" s="1332"/>
      <c r="YO61" s="1332"/>
      <c r="YP61" s="1332"/>
      <c r="YQ61" s="1332"/>
      <c r="YR61" s="1332"/>
      <c r="YS61" s="1332"/>
      <c r="YT61" s="1332"/>
      <c r="YU61" s="1332"/>
      <c r="YV61" s="1332"/>
      <c r="YW61" s="1332"/>
      <c r="YX61" s="1332"/>
      <c r="YY61" s="1332"/>
      <c r="YZ61" s="1332"/>
      <c r="ZA61" s="1332"/>
      <c r="ZB61" s="1332"/>
      <c r="ZC61" s="1332"/>
      <c r="ZD61" s="1332"/>
      <c r="ZE61" s="1332"/>
      <c r="ZF61" s="1332"/>
      <c r="ZG61" s="1332"/>
      <c r="ZH61" s="1332"/>
      <c r="ZI61" s="1332"/>
      <c r="ZJ61" s="1332"/>
      <c r="ZK61" s="1332"/>
      <c r="ZL61" s="1332"/>
      <c r="ZM61" s="1332"/>
      <c r="ZN61" s="1332"/>
      <c r="ZO61" s="1332"/>
      <c r="ZP61" s="1332"/>
      <c r="ZQ61" s="1332"/>
      <c r="ZR61" s="1332"/>
      <c r="ZS61" s="1332"/>
      <c r="ZT61" s="1332"/>
      <c r="ZU61" s="1332"/>
      <c r="ZV61" s="1332"/>
      <c r="ZW61" s="1332"/>
      <c r="ZX61" s="1332"/>
      <c r="ZY61" s="1332"/>
      <c r="ZZ61" s="1332"/>
      <c r="AAA61" s="1332"/>
      <c r="AAB61" s="1332"/>
      <c r="AAC61" s="1332"/>
      <c r="AAD61" s="1332"/>
      <c r="AAE61" s="1332"/>
      <c r="AAF61" s="1332"/>
      <c r="AAG61" s="1332"/>
      <c r="AAH61" s="1332"/>
      <c r="AAI61" s="1332"/>
      <c r="AAJ61" s="1332"/>
      <c r="AAK61" s="1332"/>
      <c r="AAL61" s="1332"/>
      <c r="AAM61" s="1332"/>
      <c r="AAN61" s="1332"/>
      <c r="AAO61" s="1332"/>
      <c r="AAP61" s="1332"/>
      <c r="AAQ61" s="1332"/>
      <c r="AAR61" s="1332"/>
      <c r="AAS61" s="1332"/>
      <c r="AAT61" s="1332"/>
      <c r="AAU61" s="1332"/>
      <c r="AAV61" s="1332"/>
      <c r="AAW61" s="1332"/>
      <c r="AAX61" s="1332"/>
      <c r="AAY61" s="1332"/>
      <c r="AAZ61" s="1332"/>
      <c r="ABA61" s="1332"/>
      <c r="ABB61" s="1332"/>
      <c r="ABC61" s="1332"/>
      <c r="ABD61" s="1332"/>
      <c r="ABE61" s="1332"/>
      <c r="ABF61" s="1332"/>
      <c r="ABG61" s="1332"/>
      <c r="ABH61" s="1332"/>
      <c r="ABI61" s="1332"/>
      <c r="ABJ61" s="1332"/>
      <c r="ABK61" s="1332"/>
      <c r="ABL61" s="1332"/>
      <c r="ABM61" s="1332"/>
      <c r="ABN61" s="1332"/>
      <c r="ABO61" s="1332"/>
      <c r="ABP61" s="1332"/>
      <c r="ABQ61" s="1332"/>
      <c r="ABR61" s="1332"/>
      <c r="ABS61" s="1332"/>
      <c r="ABT61" s="1332"/>
      <c r="ABU61" s="1332"/>
      <c r="ABV61" s="1332"/>
      <c r="ABW61" s="1332"/>
      <c r="ABX61" s="1332"/>
      <c r="ABY61" s="1332"/>
      <c r="ABZ61" s="1332"/>
      <c r="ACA61" s="1332"/>
      <c r="ACB61" s="1332"/>
      <c r="ACC61" s="1332"/>
      <c r="ACD61" s="1332"/>
      <c r="ACE61" s="1332"/>
      <c r="ACF61" s="1332"/>
      <c r="ACG61" s="1332"/>
      <c r="ACH61" s="1332"/>
      <c r="ACI61" s="1332"/>
      <c r="ACJ61" s="1332"/>
      <c r="ACK61" s="1332"/>
      <c r="ACL61" s="1332"/>
      <c r="ACM61" s="1332"/>
      <c r="ACN61" s="1332"/>
      <c r="ACO61" s="1332"/>
      <c r="ACP61" s="1332"/>
      <c r="ACQ61" s="1332"/>
      <c r="ACR61" s="1332"/>
      <c r="ACS61" s="1332"/>
      <c r="ACT61" s="1332"/>
      <c r="ACU61" s="1332"/>
      <c r="ACV61" s="1332"/>
      <c r="ACW61" s="1332"/>
      <c r="ACX61" s="1332"/>
      <c r="ACY61" s="1332"/>
      <c r="ACZ61" s="1332"/>
      <c r="ADA61" s="1332"/>
      <c r="ADB61" s="1332"/>
      <c r="ADC61" s="1332"/>
      <c r="ADD61" s="1332"/>
      <c r="ADE61" s="1332"/>
      <c r="ADF61" s="1332"/>
      <c r="ADG61" s="1332"/>
      <c r="ADH61" s="1332"/>
      <c r="ADI61" s="1332"/>
      <c r="ADJ61" s="1332"/>
      <c r="ADK61" s="1332"/>
      <c r="ADL61" s="1332"/>
      <c r="ADM61" s="1332"/>
      <c r="ADN61" s="1332"/>
      <c r="ADO61" s="1332"/>
      <c r="ADP61" s="1332"/>
      <c r="ADQ61" s="1332"/>
      <c r="ADR61" s="1332"/>
      <c r="ADS61" s="1332"/>
      <c r="ADT61" s="1332"/>
      <c r="ADU61" s="1332"/>
      <c r="ADV61" s="1332"/>
      <c r="ADW61" s="1332"/>
      <c r="ADX61" s="1332"/>
      <c r="ADY61" s="1332"/>
      <c r="ADZ61" s="1332"/>
      <c r="AEA61" s="1332"/>
      <c r="AEB61" s="1332"/>
      <c r="AEC61" s="1332"/>
      <c r="AED61" s="1332"/>
      <c r="AEE61" s="1332"/>
      <c r="AEF61" s="1332"/>
      <c r="AEG61" s="1332"/>
      <c r="AEH61" s="1332"/>
      <c r="AEI61" s="1332"/>
      <c r="AEJ61" s="1332"/>
      <c r="AEK61" s="1332"/>
      <c r="AEL61" s="1332"/>
      <c r="AEM61" s="1332"/>
      <c r="AEN61" s="1332"/>
      <c r="AEO61" s="1332"/>
      <c r="AEP61" s="1332"/>
      <c r="AEQ61" s="1332"/>
      <c r="AER61" s="1332"/>
      <c r="AES61" s="1332"/>
      <c r="AET61" s="1332"/>
      <c r="AEU61" s="1332"/>
      <c r="AEV61" s="1332"/>
      <c r="AEW61" s="1332"/>
      <c r="AEX61" s="1332"/>
      <c r="AEY61" s="1332"/>
      <c r="AEZ61" s="1332"/>
      <c r="AFA61" s="1332"/>
      <c r="AFB61" s="1332"/>
      <c r="AFC61" s="1332"/>
      <c r="AFD61" s="1332"/>
      <c r="AFE61" s="1332"/>
      <c r="AFF61" s="1332"/>
      <c r="AFG61" s="1332"/>
      <c r="AFH61" s="1332"/>
      <c r="AFI61" s="1332"/>
      <c r="AFJ61" s="1332"/>
      <c r="AFK61" s="1332"/>
      <c r="AFL61" s="1332"/>
      <c r="AFM61" s="1332"/>
      <c r="AFN61" s="1332"/>
      <c r="AFO61" s="1332"/>
      <c r="AFP61" s="1332"/>
      <c r="AFQ61" s="1332"/>
      <c r="AFR61" s="1332"/>
      <c r="AFS61" s="1332"/>
      <c r="AFT61" s="1332"/>
      <c r="AFU61" s="1332"/>
      <c r="AFV61" s="1332"/>
      <c r="AFW61" s="1332"/>
      <c r="AFX61" s="1332"/>
      <c r="AFY61" s="1332"/>
      <c r="AFZ61" s="1332"/>
      <c r="AGA61" s="1332"/>
      <c r="AGB61" s="1332"/>
      <c r="AGC61" s="1332"/>
      <c r="AGD61" s="1332"/>
      <c r="AGE61" s="1332"/>
      <c r="AGF61" s="1332"/>
      <c r="AGG61" s="1332"/>
      <c r="AGH61" s="1332"/>
      <c r="AGI61" s="1332"/>
      <c r="AGJ61" s="1332"/>
      <c r="AGK61" s="1332"/>
      <c r="AGL61" s="1332"/>
      <c r="AGM61" s="1332"/>
      <c r="AGN61" s="1332"/>
      <c r="AGO61" s="1332"/>
      <c r="AGP61" s="1332"/>
      <c r="AGQ61" s="1332"/>
      <c r="AGR61" s="1332"/>
      <c r="AGS61" s="1332"/>
      <c r="AGT61" s="1332"/>
      <c r="AGU61" s="1332"/>
      <c r="AGV61" s="1332"/>
      <c r="AGW61" s="1332"/>
      <c r="AGX61" s="1332"/>
      <c r="AGY61" s="1332"/>
      <c r="AGZ61" s="1332"/>
      <c r="AHA61" s="1332"/>
      <c r="AHB61" s="1332"/>
      <c r="AHC61" s="1332"/>
      <c r="AHD61" s="1332"/>
      <c r="AHE61" s="1332"/>
      <c r="AHF61" s="1332"/>
      <c r="AHG61" s="1332"/>
      <c r="AHH61" s="1332"/>
      <c r="AHI61" s="1332"/>
      <c r="AHJ61" s="1332"/>
      <c r="AHK61" s="1332"/>
      <c r="AHL61" s="1332"/>
      <c r="AHM61" s="1332"/>
      <c r="AHN61" s="1332"/>
      <c r="AHO61" s="1332"/>
      <c r="AHP61" s="1332"/>
      <c r="AHQ61" s="1332"/>
      <c r="AHR61" s="1332"/>
      <c r="AHS61" s="1332"/>
      <c r="AHT61" s="1332"/>
      <c r="AHU61" s="1332"/>
      <c r="AHV61" s="1332"/>
      <c r="AHW61" s="1332"/>
      <c r="AHX61" s="1332"/>
      <c r="AHY61" s="1332"/>
      <c r="AHZ61" s="1332"/>
      <c r="AIA61" s="1332"/>
      <c r="AIB61" s="1332"/>
      <c r="AIC61" s="1332"/>
      <c r="AID61" s="1332"/>
      <c r="AIE61" s="1332"/>
      <c r="AIF61" s="1332"/>
      <c r="AIG61" s="1332"/>
      <c r="AIH61" s="1332"/>
      <c r="AII61" s="1332"/>
      <c r="AIJ61" s="1332"/>
      <c r="AIK61" s="1332"/>
      <c r="AIL61" s="1332"/>
      <c r="AIM61" s="1332"/>
      <c r="AIN61" s="1332"/>
      <c r="AIO61" s="1332"/>
      <c r="AIP61" s="1332"/>
      <c r="AIQ61" s="1332"/>
      <c r="AIR61" s="1332"/>
      <c r="AIS61" s="1332"/>
      <c r="AIT61" s="1332"/>
      <c r="AIU61" s="1332"/>
      <c r="AIV61" s="1332"/>
      <c r="AIW61" s="1332"/>
      <c r="AIX61" s="1332"/>
      <c r="AIY61" s="1332"/>
      <c r="AIZ61" s="1332"/>
      <c r="AJA61" s="1332"/>
      <c r="AJB61" s="1332"/>
      <c r="AJC61" s="1332"/>
      <c r="AJD61" s="1332"/>
      <c r="AJE61" s="1332"/>
      <c r="AJF61" s="1332"/>
      <c r="AJG61" s="1332"/>
      <c r="AJH61" s="1332"/>
      <c r="AJI61" s="1332"/>
      <c r="AJJ61" s="1332"/>
      <c r="AJK61" s="1332"/>
      <c r="AJL61" s="1332"/>
      <c r="AJM61" s="1332"/>
      <c r="AJN61" s="1332"/>
      <c r="AJO61" s="1332"/>
      <c r="AJP61" s="1332"/>
      <c r="AJQ61" s="1332"/>
      <c r="AJR61" s="1332"/>
      <c r="AJS61" s="1332"/>
      <c r="AJT61" s="1332"/>
      <c r="AJU61" s="1332"/>
      <c r="AJV61" s="1332"/>
      <c r="AJW61" s="1332"/>
      <c r="AJX61" s="1332"/>
      <c r="AJY61" s="1332"/>
      <c r="AJZ61" s="1332"/>
      <c r="AKA61" s="1332"/>
      <c r="AKB61" s="1332"/>
      <c r="AKC61" s="1332"/>
      <c r="AKD61" s="1332"/>
      <c r="AKE61" s="1332"/>
      <c r="AKF61" s="1332"/>
      <c r="AKG61" s="1332"/>
      <c r="AKH61" s="1332"/>
      <c r="AKI61" s="1332"/>
      <c r="AKJ61" s="1332"/>
      <c r="AKK61" s="1332"/>
      <c r="AKL61" s="1332"/>
      <c r="AKM61" s="1332"/>
      <c r="AKN61" s="1332"/>
      <c r="AKO61" s="1332"/>
      <c r="AKP61" s="1332"/>
      <c r="AKQ61" s="1332"/>
      <c r="AKR61" s="1332"/>
      <c r="AKS61" s="1332"/>
      <c r="AKT61" s="1332"/>
      <c r="AKU61" s="1332"/>
      <c r="AKV61" s="1332"/>
      <c r="AKW61" s="1332"/>
      <c r="AKX61" s="1332"/>
      <c r="AKY61" s="1332"/>
      <c r="AKZ61" s="1332"/>
      <c r="ALA61" s="1332"/>
      <c r="ALB61" s="1332"/>
      <c r="ALC61" s="1332"/>
      <c r="ALD61" s="1332"/>
      <c r="ALE61" s="1332"/>
      <c r="ALF61" s="1332"/>
      <c r="ALG61" s="1332"/>
      <c r="ALH61" s="1332"/>
      <c r="ALI61" s="1332"/>
      <c r="ALJ61" s="1332"/>
      <c r="ALK61" s="1332"/>
      <c r="ALL61" s="1332"/>
      <c r="ALM61" s="1332"/>
      <c r="ALN61" s="1332"/>
      <c r="ALO61" s="1332"/>
      <c r="ALP61" s="1332"/>
      <c r="ALQ61" s="1332"/>
      <c r="ALR61" s="1332"/>
      <c r="ALS61" s="1332"/>
      <c r="ALT61" s="1332"/>
      <c r="ALU61" s="1332"/>
      <c r="ALV61" s="1332"/>
      <c r="ALW61" s="1332"/>
      <c r="ALX61" s="1332"/>
      <c r="ALY61" s="1332"/>
      <c r="ALZ61" s="1332"/>
      <c r="AMA61" s="1332"/>
      <c r="AMB61" s="1332"/>
      <c r="AMC61" s="1332"/>
      <c r="AMD61" s="1332"/>
      <c r="AME61" s="1332"/>
      <c r="AMF61" s="1332"/>
      <c r="AMG61" s="1332"/>
      <c r="AMH61" s="1332"/>
      <c r="AMI61" s="1332"/>
      <c r="AMJ61" s="1332"/>
      <c r="AMK61" s="1332"/>
      <c r="AML61" s="1332"/>
      <c r="AMM61" s="1332"/>
      <c r="AMN61" s="1332"/>
      <c r="AMO61" s="1332"/>
      <c r="AMP61" s="1332"/>
      <c r="AMQ61" s="1332"/>
      <c r="AMR61" s="1332"/>
      <c r="AMS61" s="1332"/>
      <c r="AMT61" s="1332"/>
      <c r="AMU61" s="1332"/>
      <c r="AMV61" s="1332"/>
      <c r="AMW61" s="1332"/>
      <c r="AMX61" s="1332"/>
      <c r="AMY61" s="1332"/>
      <c r="AMZ61" s="1332"/>
      <c r="ANA61" s="1332"/>
      <c r="ANB61" s="1332"/>
      <c r="ANC61" s="1332"/>
      <c r="AND61" s="1332"/>
      <c r="ANE61" s="1332"/>
      <c r="ANF61" s="1332"/>
      <c r="ANG61" s="1332"/>
      <c r="ANH61" s="1332"/>
      <c r="ANI61" s="1332"/>
      <c r="ANJ61" s="1332"/>
      <c r="ANK61" s="1332"/>
      <c r="ANL61" s="1332"/>
      <c r="ANM61" s="1332"/>
      <c r="ANN61" s="1332"/>
      <c r="ANO61" s="1332"/>
      <c r="ANP61" s="1332"/>
      <c r="ANQ61" s="1332"/>
      <c r="ANR61" s="1332"/>
      <c r="ANS61" s="1332"/>
      <c r="ANT61" s="1332"/>
      <c r="ANU61" s="1332"/>
      <c r="ANV61" s="1332"/>
      <c r="ANW61" s="1332"/>
      <c r="ANX61" s="1332"/>
      <c r="ANY61" s="1332"/>
      <c r="ANZ61" s="1332"/>
      <c r="AOA61" s="1332"/>
      <c r="AOB61" s="1332"/>
      <c r="AOC61" s="1332"/>
      <c r="AOD61" s="1332"/>
      <c r="AOE61" s="1332"/>
      <c r="AOF61" s="1332"/>
      <c r="AOG61" s="1332"/>
      <c r="AOH61" s="1332"/>
      <c r="AOI61" s="1332"/>
      <c r="AOJ61" s="1332"/>
      <c r="AOK61" s="1332"/>
      <c r="AOL61" s="1332"/>
      <c r="AOM61" s="1332"/>
      <c r="AON61" s="1332"/>
      <c r="AOO61" s="1332"/>
      <c r="AOP61" s="1332"/>
      <c r="AOQ61" s="1332"/>
      <c r="AOR61" s="1332"/>
      <c r="AOS61" s="1332"/>
      <c r="AOT61" s="1332"/>
      <c r="AOU61" s="1332"/>
      <c r="AOV61" s="1332"/>
      <c r="AOW61" s="1332"/>
      <c r="AOX61" s="1332"/>
      <c r="AOY61" s="1332"/>
      <c r="AOZ61" s="1332"/>
      <c r="APA61" s="1332"/>
      <c r="APB61" s="1332"/>
      <c r="APC61" s="1332"/>
      <c r="APD61" s="1332"/>
      <c r="APE61" s="1332"/>
      <c r="APF61" s="1332"/>
      <c r="APG61" s="1332"/>
      <c r="APH61" s="1332"/>
      <c r="API61" s="1332"/>
      <c r="APJ61" s="1332"/>
      <c r="APK61" s="1332"/>
      <c r="APL61" s="1332"/>
      <c r="APM61" s="1332"/>
      <c r="APN61" s="1332"/>
      <c r="APO61" s="1332"/>
      <c r="APP61" s="1332"/>
      <c r="APQ61" s="1332"/>
      <c r="APR61" s="1332"/>
      <c r="APS61" s="1332"/>
      <c r="APT61" s="1332"/>
      <c r="APU61" s="1332"/>
      <c r="APV61" s="1332"/>
      <c r="APW61" s="1332"/>
      <c r="APX61" s="1332"/>
      <c r="APY61" s="1332"/>
      <c r="APZ61" s="1332"/>
      <c r="AQA61" s="1332"/>
      <c r="AQB61" s="1332"/>
      <c r="AQC61" s="1332"/>
      <c r="AQD61" s="1332"/>
      <c r="AQE61" s="1332"/>
      <c r="AQF61" s="1332"/>
      <c r="AQG61" s="1332"/>
      <c r="AQH61" s="1332"/>
      <c r="AQI61" s="1332"/>
      <c r="AQJ61" s="1332"/>
      <c r="AQK61" s="1332"/>
      <c r="AQL61" s="1332"/>
      <c r="AQM61" s="1332"/>
      <c r="AQN61" s="1332"/>
      <c r="AQO61" s="1332"/>
      <c r="AQP61" s="1332"/>
      <c r="AQQ61" s="1332"/>
      <c r="AQR61" s="1332"/>
      <c r="AQS61" s="1332"/>
      <c r="AQT61" s="1332"/>
      <c r="AQU61" s="1332"/>
      <c r="AQV61" s="1332"/>
      <c r="AQW61" s="1332"/>
      <c r="AQX61" s="1332"/>
      <c r="AQY61" s="1332"/>
      <c r="AQZ61" s="1332"/>
      <c r="ARA61" s="1332"/>
      <c r="ARB61" s="1332"/>
      <c r="ARC61" s="1332"/>
      <c r="ARD61" s="1332"/>
      <c r="ARE61" s="1332"/>
      <c r="ARF61" s="1332"/>
      <c r="ARG61" s="1332"/>
      <c r="ARH61" s="1332"/>
      <c r="ARI61" s="1332"/>
      <c r="ARJ61" s="1332"/>
      <c r="ARK61" s="1332"/>
      <c r="ARL61" s="1332"/>
      <c r="ARM61" s="1332"/>
      <c r="ARN61" s="1332"/>
      <c r="ARO61" s="1332"/>
      <c r="ARP61" s="1332"/>
      <c r="ARQ61" s="1332"/>
      <c r="ARR61" s="1332"/>
      <c r="ARS61" s="1332"/>
      <c r="ART61" s="1332"/>
      <c r="ARU61" s="1332"/>
      <c r="ARV61" s="1332"/>
      <c r="ARW61" s="1332"/>
      <c r="ARX61" s="1332"/>
      <c r="ARY61" s="1332"/>
      <c r="ARZ61" s="1332"/>
      <c r="ASA61" s="1332"/>
      <c r="ASB61" s="1332"/>
      <c r="ASC61" s="1332"/>
      <c r="ASD61" s="1332"/>
      <c r="ASE61" s="1332"/>
      <c r="ASF61" s="1332"/>
      <c r="ASG61" s="1332"/>
      <c r="ASH61" s="1332"/>
      <c r="ASI61" s="1332"/>
      <c r="ASJ61" s="1332"/>
      <c r="ASK61" s="1332"/>
      <c r="ASL61" s="1332"/>
      <c r="ASM61" s="1332"/>
      <c r="ASN61" s="1332"/>
      <c r="ASO61" s="1332"/>
      <c r="ASP61" s="1332"/>
      <c r="ASQ61" s="1332"/>
      <c r="ASR61" s="1332"/>
      <c r="ASS61" s="1332"/>
      <c r="AST61" s="1332"/>
      <c r="ASU61" s="1332"/>
      <c r="ASV61" s="1332"/>
      <c r="ASW61" s="1332"/>
      <c r="ASX61" s="1332"/>
      <c r="ASY61" s="1332"/>
      <c r="ASZ61" s="1332"/>
      <c r="ATA61" s="1332"/>
      <c r="ATB61" s="1332"/>
      <c r="ATC61" s="1332"/>
      <c r="ATD61" s="1332"/>
      <c r="ATE61" s="1332"/>
      <c r="ATF61" s="1332"/>
      <c r="ATG61" s="1332"/>
      <c r="ATH61" s="1332"/>
      <c r="ATI61" s="1332"/>
      <c r="ATJ61" s="1332"/>
      <c r="ATK61" s="1332"/>
      <c r="ATL61" s="1332"/>
      <c r="ATM61" s="1332"/>
      <c r="ATN61" s="1332"/>
      <c r="ATO61" s="1332"/>
      <c r="ATP61" s="1332"/>
      <c r="ATQ61" s="1332"/>
      <c r="ATR61" s="1332"/>
      <c r="ATS61" s="1332"/>
      <c r="ATT61" s="1332"/>
      <c r="ATU61" s="1332"/>
      <c r="ATV61" s="1332"/>
      <c r="ATW61" s="1332"/>
      <c r="ATX61" s="1332"/>
      <c r="ATY61" s="1332"/>
      <c r="ATZ61" s="1332"/>
      <c r="AUA61" s="1332"/>
      <c r="AUB61" s="1332"/>
      <c r="AUC61" s="1332"/>
      <c r="AUD61" s="1332"/>
      <c r="AUE61" s="1332"/>
      <c r="AUF61" s="1332"/>
      <c r="AUG61" s="1332"/>
      <c r="AUH61" s="1332"/>
      <c r="AUI61" s="1332"/>
      <c r="AUJ61" s="1332"/>
      <c r="AUK61" s="1332"/>
      <c r="AUL61" s="1332"/>
      <c r="AUM61" s="1332"/>
      <c r="AUN61" s="1332"/>
      <c r="AUO61" s="1332"/>
      <c r="AUP61" s="1332"/>
      <c r="AUQ61" s="1332"/>
      <c r="AUR61" s="1332"/>
      <c r="AUS61" s="1332"/>
      <c r="AUT61" s="1332"/>
      <c r="AUU61" s="1332"/>
      <c r="AUV61" s="1332"/>
      <c r="AUW61" s="1332"/>
      <c r="AUX61" s="1332"/>
      <c r="AUY61" s="1332"/>
      <c r="AUZ61" s="1332"/>
      <c r="AVA61" s="1332"/>
      <c r="AVB61" s="1332"/>
      <c r="AVC61" s="1332"/>
      <c r="AVD61" s="1332"/>
      <c r="AVE61" s="1332"/>
      <c r="AVF61" s="1332"/>
      <c r="AVG61" s="1332"/>
      <c r="AVH61" s="1332"/>
      <c r="AVI61" s="1332"/>
      <c r="AVJ61" s="1332"/>
      <c r="AVK61" s="1332"/>
      <c r="AVL61" s="1332"/>
      <c r="AVM61" s="1332"/>
      <c r="AVN61" s="1332"/>
      <c r="AVO61" s="1332"/>
      <c r="AVP61" s="1332"/>
      <c r="AVQ61" s="1332"/>
      <c r="AVR61" s="1332"/>
      <c r="AVS61" s="1332"/>
      <c r="AVT61" s="1332"/>
      <c r="AVU61" s="1332"/>
      <c r="AVV61" s="1332"/>
      <c r="AVW61" s="1332"/>
      <c r="AVX61" s="1332"/>
      <c r="AVY61" s="1332"/>
      <c r="AVZ61" s="1332"/>
      <c r="AWA61" s="1332"/>
      <c r="AWB61" s="1332"/>
      <c r="AWC61" s="1332"/>
      <c r="AWD61" s="1332"/>
      <c r="AWE61" s="1332"/>
      <c r="AWF61" s="1332"/>
      <c r="AWG61" s="1332"/>
      <c r="AWH61" s="1332"/>
      <c r="AWI61" s="1332"/>
      <c r="AWJ61" s="1332"/>
      <c r="AWK61" s="1332"/>
      <c r="AWL61" s="1332"/>
      <c r="AWM61" s="1332"/>
      <c r="AWN61" s="1332"/>
      <c r="AWO61" s="1332"/>
      <c r="AWP61" s="1332"/>
      <c r="AWQ61" s="1332"/>
      <c r="AWR61" s="1332"/>
      <c r="AWS61" s="1332"/>
      <c r="AWT61" s="1332"/>
      <c r="AWU61" s="1332"/>
      <c r="AWV61" s="1332"/>
      <c r="AWW61" s="1332"/>
      <c r="AWX61" s="1332"/>
      <c r="AWY61" s="1332"/>
      <c r="AWZ61" s="1332"/>
      <c r="AXA61" s="1332"/>
      <c r="AXB61" s="1332"/>
      <c r="AXC61" s="1332"/>
      <c r="AXD61" s="1332"/>
      <c r="AXE61" s="1332"/>
      <c r="AXF61" s="1332"/>
      <c r="AXG61" s="1332"/>
      <c r="AXH61" s="1332"/>
      <c r="AXI61" s="1332"/>
      <c r="AXJ61" s="1332"/>
      <c r="AXK61" s="1332"/>
      <c r="AXL61" s="1332"/>
      <c r="AXM61" s="1332"/>
      <c r="AXN61" s="1332"/>
      <c r="AXO61" s="1332"/>
      <c r="AXP61" s="1332"/>
      <c r="AXQ61" s="1332"/>
      <c r="AXR61" s="1332"/>
      <c r="AXS61" s="1332"/>
      <c r="AXT61" s="1332"/>
      <c r="AXU61" s="1332"/>
      <c r="AXV61" s="1332"/>
      <c r="AXW61" s="1332"/>
      <c r="AXX61" s="1332"/>
      <c r="AXY61" s="1332"/>
      <c r="AXZ61" s="1332"/>
      <c r="AYA61" s="1332"/>
      <c r="AYB61" s="1332"/>
      <c r="AYC61" s="1332"/>
      <c r="AYD61" s="1332"/>
      <c r="AYE61" s="1332"/>
      <c r="AYF61" s="1332"/>
      <c r="AYG61" s="1332"/>
      <c r="AYH61" s="1332"/>
      <c r="AYI61" s="1332"/>
      <c r="AYJ61" s="1332"/>
      <c r="AYK61" s="1332"/>
      <c r="AYL61" s="1332"/>
      <c r="AYM61" s="1332"/>
      <c r="AYN61" s="1332"/>
      <c r="AYO61" s="1332"/>
      <c r="AYP61" s="1332"/>
      <c r="AYQ61" s="1332"/>
      <c r="AYR61" s="1332"/>
      <c r="AYS61" s="1332"/>
      <c r="AYT61" s="1332"/>
      <c r="AYU61" s="1332"/>
      <c r="AYV61" s="1332"/>
      <c r="AYW61" s="1332"/>
      <c r="AYX61" s="1332"/>
      <c r="AYY61" s="1332"/>
      <c r="AYZ61" s="1332"/>
      <c r="AZA61" s="1332"/>
      <c r="AZB61" s="1332"/>
      <c r="AZC61" s="1332"/>
      <c r="AZD61" s="1332"/>
      <c r="AZE61" s="1332"/>
      <c r="AZF61" s="1332"/>
      <c r="AZG61" s="1332"/>
      <c r="AZH61" s="1332"/>
      <c r="AZI61" s="1332"/>
      <c r="AZJ61" s="1332"/>
      <c r="AZK61" s="1332"/>
      <c r="AZL61" s="1332"/>
      <c r="AZM61" s="1332"/>
      <c r="AZN61" s="1332"/>
      <c r="AZO61" s="1332"/>
      <c r="AZP61" s="1332"/>
      <c r="AZQ61" s="1332"/>
      <c r="AZR61" s="1332"/>
      <c r="AZS61" s="1332"/>
      <c r="AZT61" s="1332"/>
      <c r="AZU61" s="1332"/>
      <c r="AZV61" s="1332"/>
      <c r="AZW61" s="1332"/>
      <c r="AZX61" s="1332"/>
      <c r="AZY61" s="1332"/>
      <c r="AZZ61" s="1332"/>
      <c r="BAA61" s="1332"/>
      <c r="BAB61" s="1332"/>
      <c r="BAC61" s="1332"/>
      <c r="BAD61" s="1332"/>
      <c r="BAE61" s="1332"/>
      <c r="BAF61" s="1332"/>
      <c r="BAG61" s="1332"/>
      <c r="BAH61" s="1332"/>
      <c r="BAI61" s="1332"/>
      <c r="BAJ61" s="1332"/>
      <c r="BAK61" s="1332"/>
      <c r="BAL61" s="1332"/>
      <c r="BAM61" s="1332"/>
      <c r="BAN61" s="1332"/>
      <c r="BAO61" s="1332"/>
      <c r="BAP61" s="1332"/>
      <c r="BAQ61" s="1332"/>
      <c r="BAR61" s="1332"/>
      <c r="BAS61" s="1332"/>
      <c r="BAT61" s="1332"/>
      <c r="BAU61" s="1332"/>
      <c r="BAV61" s="1332"/>
      <c r="BAW61" s="1332"/>
      <c r="BAX61" s="1332"/>
      <c r="BAY61" s="1332"/>
      <c r="BAZ61" s="1332"/>
      <c r="BBA61" s="1332"/>
      <c r="BBB61" s="1332"/>
      <c r="BBC61" s="1332"/>
      <c r="BBD61" s="1332"/>
      <c r="BBE61" s="1332"/>
      <c r="BBF61" s="1332"/>
      <c r="BBG61" s="1332"/>
      <c r="BBH61" s="1332"/>
      <c r="BBI61" s="1332"/>
      <c r="BBJ61" s="1332"/>
      <c r="BBK61" s="1332"/>
      <c r="BBL61" s="1332"/>
      <c r="BBM61" s="1332"/>
      <c r="BBN61" s="1332"/>
      <c r="BBO61" s="1332"/>
      <c r="BBP61" s="1332"/>
      <c r="BBQ61" s="1332"/>
      <c r="BBR61" s="1332"/>
      <c r="BBS61" s="1332"/>
      <c r="BBT61" s="1332"/>
      <c r="BBU61" s="1332"/>
      <c r="BBV61" s="1332"/>
      <c r="BBW61" s="1332"/>
      <c r="BBX61" s="1332"/>
      <c r="BBY61" s="1332"/>
      <c r="BBZ61" s="1332"/>
      <c r="BCA61" s="1332"/>
      <c r="BCB61" s="1332"/>
      <c r="BCC61" s="1332"/>
      <c r="BCD61" s="1332"/>
      <c r="BCE61" s="1332"/>
      <c r="BCF61" s="1332"/>
      <c r="BCG61" s="1332"/>
      <c r="BCH61" s="1332"/>
      <c r="BCI61" s="1332"/>
      <c r="BCJ61" s="1332"/>
      <c r="BCK61" s="1332"/>
      <c r="BCL61" s="1332"/>
      <c r="BCM61" s="1332"/>
      <c r="BCN61" s="1332"/>
      <c r="BCO61" s="1332"/>
      <c r="BCP61" s="1332"/>
      <c r="BCQ61" s="1332"/>
      <c r="BCR61" s="1332"/>
      <c r="BCS61" s="1332"/>
      <c r="BCT61" s="1332"/>
      <c r="BCU61" s="1332"/>
      <c r="BCV61" s="1332"/>
      <c r="BCW61" s="1332"/>
      <c r="BCX61" s="1332"/>
      <c r="BCY61" s="1332"/>
      <c r="BCZ61" s="1332"/>
      <c r="BDA61" s="1332"/>
      <c r="BDB61" s="1332"/>
      <c r="BDC61" s="1332"/>
      <c r="BDD61" s="1332"/>
      <c r="BDE61" s="1332"/>
      <c r="BDF61" s="1332"/>
      <c r="BDG61" s="1332"/>
      <c r="BDH61" s="1332"/>
      <c r="BDI61" s="1332"/>
      <c r="BDJ61" s="1332"/>
      <c r="BDK61" s="1332"/>
      <c r="BDL61" s="1332"/>
      <c r="BDM61" s="1332"/>
      <c r="BDN61" s="1332"/>
      <c r="BDO61" s="1332"/>
      <c r="BDP61" s="1332"/>
      <c r="BDQ61" s="1332"/>
      <c r="BDR61" s="1332"/>
      <c r="BDS61" s="1332"/>
      <c r="BDT61" s="1332"/>
      <c r="BDU61" s="1332"/>
      <c r="BDV61" s="1332"/>
      <c r="BDW61" s="1332"/>
      <c r="BDX61" s="1332"/>
      <c r="BDY61" s="1332"/>
      <c r="BDZ61" s="1332"/>
      <c r="BEA61" s="1332"/>
      <c r="BEB61" s="1332"/>
      <c r="BEC61" s="1332"/>
      <c r="BED61" s="1332"/>
      <c r="BEE61" s="1332"/>
      <c r="BEF61" s="1332"/>
      <c r="BEG61" s="1332"/>
      <c r="BEH61" s="1332"/>
      <c r="BEI61" s="1332"/>
      <c r="BEJ61" s="1332"/>
      <c r="BEK61" s="1332"/>
      <c r="BEL61" s="1332"/>
      <c r="BEM61" s="1332"/>
      <c r="BEN61" s="1332"/>
      <c r="BEO61" s="1332"/>
      <c r="BEP61" s="1332"/>
      <c r="BEQ61" s="1332"/>
      <c r="BER61" s="1332"/>
      <c r="BES61" s="1332"/>
      <c r="BET61" s="1332"/>
      <c r="BEU61" s="1332"/>
      <c r="BEV61" s="1332"/>
      <c r="BEW61" s="1332"/>
      <c r="BEX61" s="1332"/>
      <c r="BEY61" s="1332"/>
      <c r="BEZ61" s="1332"/>
      <c r="BFA61" s="1332"/>
      <c r="BFB61" s="1332"/>
      <c r="BFC61" s="1332"/>
      <c r="BFD61" s="1332"/>
      <c r="BFE61" s="1332"/>
      <c r="BFF61" s="1332"/>
      <c r="BFG61" s="1332"/>
      <c r="BFH61" s="1332"/>
      <c r="BFI61" s="1332"/>
      <c r="BFJ61" s="1332"/>
      <c r="BFK61" s="1332"/>
      <c r="BFL61" s="1332"/>
      <c r="BFM61" s="1332"/>
      <c r="BFN61" s="1332"/>
      <c r="BFO61" s="1332"/>
      <c r="BFP61" s="1332"/>
      <c r="BFQ61" s="1332"/>
      <c r="BFR61" s="1332"/>
      <c r="BFS61" s="1332"/>
      <c r="BFT61" s="1332"/>
      <c r="BFU61" s="1332"/>
      <c r="BFV61" s="1332"/>
      <c r="BFW61" s="1332"/>
      <c r="BFX61" s="1332"/>
      <c r="BFY61" s="1332"/>
      <c r="BFZ61" s="1332"/>
      <c r="BGA61" s="1332"/>
      <c r="BGB61" s="1332"/>
      <c r="BGC61" s="1332"/>
      <c r="BGD61" s="1332"/>
      <c r="BGE61" s="1332"/>
      <c r="BGF61" s="1332"/>
      <c r="BGG61" s="1332"/>
      <c r="BGH61" s="1332"/>
      <c r="BGI61" s="1332"/>
      <c r="BGJ61" s="1332"/>
      <c r="BGK61" s="1332"/>
      <c r="BGL61" s="1332"/>
      <c r="BGM61" s="1332"/>
      <c r="BGN61" s="1332"/>
      <c r="BGO61" s="1332"/>
      <c r="BGP61" s="1332"/>
      <c r="BGQ61" s="1332"/>
      <c r="BGR61" s="1332"/>
      <c r="BGS61" s="1332"/>
      <c r="BGT61" s="1332"/>
      <c r="BGU61" s="1332"/>
      <c r="BGV61" s="1332"/>
      <c r="BGW61" s="1332"/>
      <c r="BGX61" s="1332"/>
      <c r="BGY61" s="1332"/>
      <c r="BGZ61" s="1332"/>
      <c r="BHA61" s="1332"/>
      <c r="BHB61" s="1332"/>
      <c r="BHC61" s="1332"/>
      <c r="BHD61" s="1332"/>
      <c r="BHE61" s="1332"/>
      <c r="BHF61" s="1332"/>
      <c r="BHG61" s="1332"/>
      <c r="BHH61" s="1332"/>
      <c r="BHI61" s="1332"/>
      <c r="BHJ61" s="1332"/>
      <c r="BHK61" s="1332"/>
      <c r="BHL61" s="1332"/>
      <c r="BHM61" s="1332"/>
      <c r="BHN61" s="1332"/>
      <c r="BHO61" s="1332"/>
      <c r="BHP61" s="1332"/>
      <c r="BHQ61" s="1332"/>
      <c r="BHR61" s="1332"/>
      <c r="BHS61" s="1332"/>
      <c r="BHT61" s="1332"/>
      <c r="BHU61" s="1332"/>
      <c r="BHV61" s="1332"/>
      <c r="BHW61" s="1332"/>
      <c r="BHX61" s="1332"/>
      <c r="BHY61" s="1332"/>
      <c r="BHZ61" s="1332"/>
      <c r="BIA61" s="1332"/>
      <c r="BIB61" s="1332"/>
      <c r="BIC61" s="1332"/>
      <c r="BID61" s="1332"/>
      <c r="BIE61" s="1332"/>
      <c r="BIF61" s="1332"/>
      <c r="BIG61" s="1332"/>
      <c r="BIH61" s="1332"/>
      <c r="BII61" s="1332"/>
      <c r="BIJ61" s="1332"/>
      <c r="BIK61" s="1332"/>
      <c r="BIL61" s="1332"/>
      <c r="BIM61" s="1332"/>
      <c r="BIN61" s="1332"/>
      <c r="BIO61" s="1332"/>
      <c r="BIP61" s="1332"/>
      <c r="BIQ61" s="1332"/>
      <c r="BIR61" s="1332"/>
      <c r="BIS61" s="1332"/>
      <c r="BIT61" s="1332"/>
      <c r="BIU61" s="1332"/>
      <c r="BIV61" s="1332"/>
      <c r="BIW61" s="1332"/>
      <c r="BIX61" s="1332"/>
      <c r="BIY61" s="1332"/>
      <c r="BIZ61" s="1332"/>
      <c r="BJA61" s="1332"/>
      <c r="BJB61" s="1332"/>
      <c r="BJC61" s="1332"/>
      <c r="BJD61" s="1332"/>
      <c r="BJE61" s="1332"/>
      <c r="BJF61" s="1332"/>
      <c r="BJG61" s="1332"/>
      <c r="BJH61" s="1332"/>
      <c r="BJI61" s="1332"/>
      <c r="BJJ61" s="1332"/>
      <c r="BJK61" s="1332"/>
      <c r="BJL61" s="1332"/>
      <c r="BJM61" s="1332"/>
      <c r="BJN61" s="1332"/>
      <c r="BJO61" s="1332"/>
      <c r="BJP61" s="1332"/>
      <c r="BJQ61" s="1332"/>
      <c r="BJR61" s="1332"/>
      <c r="BJS61" s="1332"/>
      <c r="BJT61" s="1332"/>
      <c r="BJU61" s="1332"/>
      <c r="BJV61" s="1332"/>
      <c r="BJW61" s="1332"/>
      <c r="BJX61" s="1332"/>
      <c r="BJY61" s="1332"/>
      <c r="BJZ61" s="1332"/>
      <c r="BKA61" s="1332"/>
      <c r="BKB61" s="1332"/>
      <c r="BKC61" s="1332"/>
      <c r="BKD61" s="1332"/>
      <c r="BKE61" s="1332"/>
      <c r="BKF61" s="1332"/>
      <c r="BKG61" s="1332"/>
      <c r="BKH61" s="1332"/>
      <c r="BKI61" s="1332"/>
      <c r="BKJ61" s="1332"/>
      <c r="BKK61" s="1332"/>
      <c r="BKL61" s="1332"/>
      <c r="BKM61" s="1332"/>
      <c r="BKN61" s="1332"/>
      <c r="BKO61" s="1332"/>
      <c r="BKP61" s="1332"/>
      <c r="BKQ61" s="1332"/>
      <c r="BKR61" s="1332"/>
      <c r="BKS61" s="1332"/>
      <c r="BKT61" s="1332"/>
      <c r="BKU61" s="1332"/>
      <c r="BKV61" s="1332"/>
      <c r="BKW61" s="1332"/>
      <c r="BKX61" s="1332"/>
      <c r="BKY61" s="1332"/>
      <c r="BKZ61" s="1332"/>
      <c r="BLA61" s="1332"/>
      <c r="BLB61" s="1332"/>
      <c r="BLC61" s="1332"/>
      <c r="BLD61" s="1332"/>
      <c r="BLE61" s="1332"/>
      <c r="BLF61" s="1332"/>
      <c r="BLG61" s="1332"/>
      <c r="BLH61" s="1332"/>
      <c r="BLI61" s="1332"/>
      <c r="BLJ61" s="1332"/>
      <c r="BLK61" s="1332"/>
      <c r="BLL61" s="1332"/>
      <c r="BLM61" s="1332"/>
      <c r="BLN61" s="1332"/>
      <c r="BLO61" s="1332"/>
      <c r="BLP61" s="1332"/>
      <c r="BLQ61" s="1332"/>
      <c r="BLR61" s="1332"/>
      <c r="BLS61" s="1332"/>
      <c r="BLT61" s="1332"/>
      <c r="BLU61" s="1332"/>
      <c r="BLV61" s="1332"/>
      <c r="BLW61" s="1332"/>
      <c r="BLX61" s="1332"/>
      <c r="BLY61" s="1332"/>
      <c r="BLZ61" s="1332"/>
      <c r="BMA61" s="1332"/>
      <c r="BMB61" s="1332"/>
      <c r="BMC61" s="1332"/>
      <c r="BMD61" s="1332"/>
      <c r="BME61" s="1332"/>
      <c r="BMF61" s="1332"/>
      <c r="BMG61" s="1332"/>
      <c r="BMH61" s="1332"/>
      <c r="BMI61" s="1332"/>
      <c r="BMJ61" s="1332"/>
      <c r="BMK61" s="1332"/>
      <c r="BML61" s="1332"/>
      <c r="BMM61" s="1332"/>
      <c r="BMN61" s="1332"/>
      <c r="BMO61" s="1332"/>
      <c r="BMP61" s="1332"/>
      <c r="BMQ61" s="1332"/>
      <c r="BMR61" s="1332"/>
      <c r="BMS61" s="1332"/>
      <c r="BMT61" s="1332"/>
      <c r="BMU61" s="1332"/>
      <c r="BMV61" s="1332"/>
      <c r="BMW61" s="1332"/>
      <c r="BMX61" s="1332"/>
      <c r="BMY61" s="1332"/>
      <c r="BMZ61" s="1332"/>
      <c r="BNA61" s="1332"/>
      <c r="BNB61" s="1332"/>
      <c r="BNC61" s="1332"/>
      <c r="BND61" s="1332"/>
      <c r="BNE61" s="1332"/>
      <c r="BNF61" s="1332"/>
      <c r="BNG61" s="1332"/>
      <c r="BNH61" s="1332"/>
      <c r="BNI61" s="1332"/>
      <c r="BNJ61" s="1332"/>
      <c r="BNK61" s="1332"/>
      <c r="BNL61" s="1332"/>
      <c r="BNM61" s="1332"/>
      <c r="BNN61" s="1332"/>
      <c r="BNO61" s="1332"/>
      <c r="BNP61" s="1332"/>
      <c r="BNQ61" s="1332"/>
      <c r="BNR61" s="1332"/>
      <c r="BNS61" s="1332"/>
      <c r="BNT61" s="1332"/>
      <c r="BNU61" s="1332"/>
      <c r="BNV61" s="1332"/>
      <c r="BNW61" s="1332"/>
      <c r="BNX61" s="1332"/>
      <c r="BNY61" s="1332"/>
      <c r="BNZ61" s="1332"/>
      <c r="BOA61" s="1332"/>
      <c r="BOB61" s="1332"/>
      <c r="BOC61" s="1332"/>
      <c r="BOD61" s="1332"/>
      <c r="BOE61" s="1332"/>
      <c r="BOF61" s="1332"/>
      <c r="BOG61" s="1332"/>
      <c r="BOH61" s="1332"/>
      <c r="BOI61" s="1332"/>
      <c r="BOJ61" s="1332"/>
      <c r="BOK61" s="1332"/>
      <c r="BOL61" s="1332"/>
      <c r="BOM61" s="1332"/>
      <c r="BON61" s="1332"/>
      <c r="BOO61" s="1332"/>
      <c r="BOP61" s="1332"/>
      <c r="BOQ61" s="1332"/>
      <c r="BOR61" s="1332"/>
      <c r="BOS61" s="1332"/>
      <c r="BOT61" s="1332"/>
      <c r="BOU61" s="1332"/>
      <c r="BOV61" s="1332"/>
      <c r="BOW61" s="1332"/>
      <c r="BOX61" s="1332"/>
      <c r="BOY61" s="1332"/>
      <c r="BOZ61" s="1332"/>
      <c r="BPA61" s="1332"/>
      <c r="BPB61" s="1332"/>
      <c r="BPC61" s="1332"/>
      <c r="BPD61" s="1332"/>
      <c r="BPE61" s="1332"/>
      <c r="BPF61" s="1332"/>
      <c r="BPG61" s="1332"/>
      <c r="BPH61" s="1332"/>
      <c r="BPI61" s="1332"/>
      <c r="BPJ61" s="1332"/>
      <c r="BPK61" s="1332"/>
      <c r="BPL61" s="1332"/>
      <c r="BPM61" s="1332"/>
      <c r="BPN61" s="1332"/>
      <c r="BPO61" s="1332"/>
      <c r="BPP61" s="1332"/>
      <c r="BPQ61" s="1332"/>
      <c r="BPR61" s="1332"/>
      <c r="BPS61" s="1332"/>
      <c r="BPT61" s="1332"/>
      <c r="BPU61" s="1332"/>
      <c r="BPV61" s="1332"/>
      <c r="BPW61" s="1332"/>
      <c r="BPX61" s="1332"/>
      <c r="BPY61" s="1332"/>
      <c r="BPZ61" s="1332"/>
      <c r="BQA61" s="1332"/>
      <c r="BQB61" s="1332"/>
      <c r="BQC61" s="1332"/>
      <c r="BQD61" s="1332"/>
      <c r="BQE61" s="1332"/>
      <c r="BQF61" s="1332"/>
      <c r="BQG61" s="1332"/>
      <c r="BQH61" s="1332"/>
      <c r="BQI61" s="1332"/>
      <c r="BQJ61" s="1332"/>
      <c r="BQK61" s="1332"/>
      <c r="BQL61" s="1332"/>
      <c r="BQM61" s="1332"/>
      <c r="BQN61" s="1332"/>
      <c r="BQO61" s="1332"/>
      <c r="BQP61" s="1332"/>
      <c r="BQQ61" s="1332"/>
      <c r="BQR61" s="1332"/>
      <c r="BQS61" s="1332"/>
      <c r="BQT61" s="1332"/>
      <c r="BQU61" s="1332"/>
      <c r="BQV61" s="1332"/>
      <c r="BQW61" s="1332"/>
      <c r="BQX61" s="1332"/>
      <c r="BQY61" s="1332"/>
      <c r="BQZ61" s="1332"/>
      <c r="BRA61" s="1332"/>
      <c r="BRB61" s="1332"/>
      <c r="BRC61" s="1332"/>
      <c r="BRD61" s="1332"/>
      <c r="BRE61" s="1332"/>
      <c r="BRF61" s="1332"/>
      <c r="BRG61" s="1332"/>
      <c r="BRH61" s="1332"/>
      <c r="BRI61" s="1332"/>
      <c r="BRJ61" s="1332"/>
      <c r="BRK61" s="1332"/>
      <c r="BRL61" s="1332"/>
      <c r="BRM61" s="1332"/>
      <c r="BRN61" s="1332"/>
      <c r="BRO61" s="1332"/>
      <c r="BRP61" s="1332"/>
      <c r="BRQ61" s="1332"/>
      <c r="BRR61" s="1332"/>
      <c r="BRS61" s="1332"/>
      <c r="BRT61" s="1332"/>
      <c r="BRU61" s="1332"/>
      <c r="BRV61" s="1332"/>
      <c r="BRW61" s="1332"/>
      <c r="BRX61" s="1332"/>
      <c r="BRY61" s="1332"/>
      <c r="BRZ61" s="1332"/>
      <c r="BSA61" s="1332"/>
      <c r="BSB61" s="1332"/>
      <c r="BSC61" s="1332"/>
      <c r="BSD61" s="1332"/>
      <c r="BSE61" s="1332"/>
      <c r="BSF61" s="1332"/>
      <c r="BSG61" s="1332"/>
      <c r="BSH61" s="1332"/>
      <c r="BSI61" s="1332"/>
      <c r="BSJ61" s="1332"/>
      <c r="BSK61" s="1332"/>
      <c r="BSL61" s="1332"/>
      <c r="BSM61" s="1332"/>
      <c r="BSN61" s="1332"/>
      <c r="BSO61" s="1332"/>
      <c r="BSP61" s="1332"/>
      <c r="BSQ61" s="1332"/>
      <c r="BSR61" s="1332"/>
      <c r="BSS61" s="1332"/>
      <c r="BST61" s="1332"/>
      <c r="BSU61" s="1332"/>
      <c r="BSV61" s="1332"/>
      <c r="BSW61" s="1332"/>
      <c r="BSX61" s="1332"/>
      <c r="BSY61" s="1332"/>
      <c r="BSZ61" s="1332"/>
      <c r="BTA61" s="1332"/>
      <c r="BTB61" s="1332"/>
      <c r="BTC61" s="1332"/>
      <c r="BTD61" s="1332"/>
      <c r="BTE61" s="1332"/>
      <c r="BTF61" s="1332"/>
      <c r="BTG61" s="1332"/>
      <c r="BTH61" s="1332"/>
      <c r="BTI61" s="1332"/>
      <c r="BTJ61" s="1332"/>
      <c r="BTK61" s="1332"/>
      <c r="BTL61" s="1332"/>
      <c r="BTM61" s="1332"/>
      <c r="BTN61" s="1332"/>
      <c r="BTO61" s="1332"/>
      <c r="BTP61" s="1332"/>
      <c r="BTQ61" s="1332"/>
      <c r="BTR61" s="1332"/>
      <c r="BTS61" s="1332"/>
      <c r="BTT61" s="1332"/>
      <c r="BTU61" s="1332"/>
      <c r="BTV61" s="1332"/>
      <c r="BTW61" s="1332"/>
      <c r="BTX61" s="1332"/>
      <c r="BTY61" s="1332"/>
      <c r="BTZ61" s="1332"/>
      <c r="BUA61" s="1332"/>
      <c r="BUB61" s="1332"/>
      <c r="BUC61" s="1332"/>
      <c r="BUD61" s="1332"/>
      <c r="BUE61" s="1332"/>
      <c r="BUF61" s="1332"/>
      <c r="BUG61" s="1332"/>
      <c r="BUH61" s="1332"/>
      <c r="BUI61" s="1332"/>
      <c r="BUJ61" s="1332"/>
      <c r="BUK61" s="1332"/>
      <c r="BUL61" s="1332"/>
      <c r="BUM61" s="1332"/>
      <c r="BUN61" s="1332"/>
      <c r="BUO61" s="1332"/>
      <c r="BUP61" s="1332"/>
      <c r="BUQ61" s="1332"/>
      <c r="BUR61" s="1332"/>
      <c r="BUS61" s="1332"/>
      <c r="BUT61" s="1332"/>
      <c r="BUU61" s="1332"/>
      <c r="BUV61" s="1332"/>
      <c r="BUW61" s="1332"/>
      <c r="BUX61" s="1332"/>
      <c r="BUY61" s="1332"/>
      <c r="BUZ61" s="1332"/>
      <c r="BVA61" s="1332"/>
      <c r="BVB61" s="1332"/>
      <c r="BVC61" s="1332"/>
      <c r="BVD61" s="1332"/>
      <c r="BVE61" s="1332"/>
      <c r="BVF61" s="1332"/>
      <c r="BVG61" s="1332"/>
      <c r="BVH61" s="1332"/>
      <c r="BVI61" s="1332"/>
      <c r="BVJ61" s="1332"/>
      <c r="BVK61" s="1332"/>
      <c r="BVL61" s="1332"/>
      <c r="BVM61" s="1332"/>
      <c r="BVN61" s="1332"/>
      <c r="BVO61" s="1332"/>
      <c r="BVP61" s="1332"/>
      <c r="BVQ61" s="1332"/>
      <c r="BVR61" s="1332"/>
      <c r="BVS61" s="1332"/>
      <c r="BVT61" s="1332"/>
      <c r="BVU61" s="1332"/>
      <c r="BVV61" s="1332"/>
      <c r="BVW61" s="1332"/>
      <c r="BVX61" s="1332"/>
      <c r="BVY61" s="1332"/>
      <c r="BVZ61" s="1332"/>
      <c r="BWA61" s="1332"/>
      <c r="BWB61" s="1332"/>
      <c r="BWC61" s="1332"/>
      <c r="BWD61" s="1332"/>
      <c r="BWE61" s="1332"/>
      <c r="BWF61" s="1332"/>
      <c r="BWG61" s="1332"/>
      <c r="BWH61" s="1332"/>
      <c r="BWI61" s="1332"/>
      <c r="BWJ61" s="1332"/>
      <c r="BWK61" s="1332"/>
      <c r="BWL61" s="1332"/>
      <c r="BWM61" s="1332"/>
      <c r="BWN61" s="1332"/>
      <c r="BWO61" s="1332"/>
      <c r="BWP61" s="1332"/>
      <c r="BWQ61" s="1332"/>
      <c r="BWR61" s="1332"/>
      <c r="BWS61" s="1332"/>
      <c r="BWT61" s="1332"/>
      <c r="BWU61" s="1332"/>
      <c r="BWV61" s="1332"/>
      <c r="BWW61" s="1332"/>
      <c r="BWX61" s="1332"/>
      <c r="BWY61" s="1332"/>
      <c r="BWZ61" s="1332"/>
      <c r="BXA61" s="1332"/>
      <c r="BXB61" s="1332"/>
      <c r="BXC61" s="1332"/>
      <c r="BXD61" s="1332"/>
      <c r="BXE61" s="1332"/>
      <c r="BXF61" s="1332"/>
      <c r="BXG61" s="1332"/>
      <c r="BXH61" s="1332"/>
      <c r="BXI61" s="1332"/>
      <c r="BXJ61" s="1332"/>
      <c r="BXK61" s="1332"/>
      <c r="BXL61" s="1332"/>
      <c r="BXM61" s="1332"/>
      <c r="BXN61" s="1332"/>
      <c r="BXO61" s="1332"/>
      <c r="BXP61" s="1332"/>
      <c r="BXQ61" s="1332"/>
      <c r="BXR61" s="1332"/>
      <c r="BXS61" s="1332"/>
      <c r="BXT61" s="1332"/>
      <c r="BXU61" s="1332"/>
      <c r="BXV61" s="1332"/>
      <c r="BXW61" s="1332"/>
      <c r="BXX61" s="1332"/>
      <c r="BXY61" s="1332"/>
      <c r="BXZ61" s="1332"/>
      <c r="BYA61" s="1332"/>
      <c r="BYB61" s="1332"/>
      <c r="BYC61" s="1332"/>
      <c r="BYD61" s="1332"/>
      <c r="BYE61" s="1332"/>
      <c r="BYF61" s="1332"/>
      <c r="BYG61" s="1332"/>
      <c r="BYH61" s="1332"/>
      <c r="BYI61" s="1332"/>
      <c r="BYJ61" s="1332"/>
      <c r="BYK61" s="1332"/>
      <c r="BYL61" s="1332"/>
      <c r="BYM61" s="1332"/>
      <c r="BYN61" s="1332"/>
      <c r="BYO61" s="1332"/>
      <c r="BYP61" s="1332"/>
      <c r="BYQ61" s="1332"/>
      <c r="BYR61" s="1332"/>
      <c r="BYS61" s="1332"/>
      <c r="BYT61" s="1332"/>
      <c r="BYU61" s="1332"/>
      <c r="BYV61" s="1332"/>
      <c r="BYW61" s="1332"/>
      <c r="BYX61" s="1332"/>
      <c r="BYY61" s="1332"/>
      <c r="BYZ61" s="1332"/>
      <c r="BZA61" s="1332"/>
      <c r="BZB61" s="1332"/>
      <c r="BZC61" s="1332"/>
      <c r="BZD61" s="1332"/>
      <c r="BZE61" s="1332"/>
      <c r="BZF61" s="1332"/>
      <c r="BZG61" s="1332"/>
      <c r="BZH61" s="1332"/>
      <c r="BZI61" s="1332"/>
      <c r="BZJ61" s="1332"/>
      <c r="BZK61" s="1332"/>
      <c r="BZL61" s="1332"/>
      <c r="BZM61" s="1332"/>
      <c r="BZN61" s="1332"/>
      <c r="BZO61" s="1332"/>
      <c r="BZP61" s="1332"/>
      <c r="BZQ61" s="1332"/>
      <c r="BZR61" s="1332"/>
      <c r="BZS61" s="1332"/>
      <c r="BZT61" s="1332"/>
      <c r="BZU61" s="1332"/>
      <c r="BZV61" s="1332"/>
      <c r="BZW61" s="1332"/>
      <c r="BZX61" s="1332"/>
      <c r="BZY61" s="1332"/>
      <c r="BZZ61" s="1332"/>
      <c r="CAA61" s="1332"/>
      <c r="CAB61" s="1332"/>
      <c r="CAC61" s="1332"/>
      <c r="CAD61" s="1332"/>
      <c r="CAE61" s="1332"/>
      <c r="CAF61" s="1332"/>
      <c r="CAG61" s="1332"/>
      <c r="CAH61" s="1332"/>
      <c r="CAI61" s="1332"/>
      <c r="CAJ61" s="1332"/>
      <c r="CAK61" s="1332"/>
      <c r="CAL61" s="1332"/>
      <c r="CAM61" s="1332"/>
      <c r="CAN61" s="1332"/>
      <c r="CAO61" s="1332"/>
      <c r="CAP61" s="1332"/>
      <c r="CAQ61" s="1332"/>
      <c r="CAR61" s="1332"/>
      <c r="CAS61" s="1332"/>
      <c r="CAT61" s="1332"/>
      <c r="CAU61" s="1332"/>
      <c r="CAV61" s="1332"/>
      <c r="CAW61" s="1332"/>
      <c r="CAX61" s="1332"/>
      <c r="CAY61" s="1332"/>
      <c r="CAZ61" s="1332"/>
      <c r="CBA61" s="1332"/>
      <c r="CBB61" s="1332"/>
      <c r="CBC61" s="1332"/>
      <c r="CBD61" s="1332"/>
      <c r="CBE61" s="1332"/>
      <c r="CBF61" s="1332"/>
      <c r="CBG61" s="1332"/>
      <c r="CBH61" s="1332"/>
      <c r="CBI61" s="1332"/>
      <c r="CBJ61" s="1332"/>
      <c r="CBK61" s="1332"/>
      <c r="CBL61" s="1332"/>
      <c r="CBM61" s="1332"/>
      <c r="CBN61" s="1332"/>
      <c r="CBO61" s="1332"/>
      <c r="CBP61" s="1332"/>
      <c r="CBQ61" s="1332"/>
      <c r="CBR61" s="1332"/>
      <c r="CBS61" s="1332"/>
      <c r="CBT61" s="1332"/>
      <c r="CBU61" s="1332"/>
      <c r="CBV61" s="1332"/>
      <c r="CBW61" s="1332"/>
      <c r="CBX61" s="1332"/>
      <c r="CBY61" s="1332"/>
      <c r="CBZ61" s="1332"/>
      <c r="CCA61" s="1332"/>
      <c r="CCB61" s="1332"/>
      <c r="CCC61" s="1332"/>
      <c r="CCD61" s="1332"/>
      <c r="CCE61" s="1332"/>
      <c r="CCF61" s="1332"/>
      <c r="CCG61" s="1332"/>
      <c r="CCH61" s="1332"/>
      <c r="CCI61" s="1332"/>
      <c r="CCJ61" s="1332"/>
      <c r="CCK61" s="1332"/>
      <c r="CCL61" s="1332"/>
      <c r="CCM61" s="1332"/>
      <c r="CCN61" s="1332"/>
      <c r="CCO61" s="1332"/>
      <c r="CCP61" s="1332"/>
      <c r="CCQ61" s="1332"/>
      <c r="CCR61" s="1332"/>
      <c r="CCS61" s="1332"/>
      <c r="CCT61" s="1332"/>
      <c r="CCU61" s="1332"/>
      <c r="CCV61" s="1332"/>
      <c r="CCW61" s="1332"/>
      <c r="CCX61" s="1332"/>
      <c r="CCY61" s="1332"/>
      <c r="CCZ61" s="1332"/>
      <c r="CDA61" s="1332"/>
      <c r="CDB61" s="1332"/>
      <c r="CDC61" s="1332"/>
      <c r="CDD61" s="1332"/>
      <c r="CDE61" s="1332"/>
      <c r="CDF61" s="1332"/>
      <c r="CDG61" s="1332"/>
      <c r="CDH61" s="1332"/>
      <c r="CDI61" s="1332"/>
      <c r="CDJ61" s="1332"/>
      <c r="CDK61" s="1332"/>
      <c r="CDL61" s="1332"/>
      <c r="CDM61" s="1332"/>
      <c r="CDN61" s="1332"/>
      <c r="CDO61" s="1332"/>
      <c r="CDP61" s="1332"/>
      <c r="CDQ61" s="1332"/>
      <c r="CDR61" s="1332"/>
      <c r="CDS61" s="1332"/>
      <c r="CDT61" s="1332"/>
      <c r="CDU61" s="1332"/>
      <c r="CDV61" s="1332"/>
      <c r="CDW61" s="1332"/>
      <c r="CDX61" s="1332"/>
      <c r="CDY61" s="1332"/>
      <c r="CDZ61" s="1332"/>
      <c r="CEA61" s="1332"/>
      <c r="CEB61" s="1332"/>
      <c r="CEC61" s="1332"/>
      <c r="CED61" s="1332"/>
      <c r="CEE61" s="1332"/>
      <c r="CEF61" s="1332"/>
      <c r="CEG61" s="1332"/>
      <c r="CEH61" s="1332"/>
      <c r="CEI61" s="1332"/>
      <c r="CEJ61" s="1332"/>
      <c r="CEK61" s="1332"/>
      <c r="CEL61" s="1332"/>
      <c r="CEM61" s="1332"/>
      <c r="CEN61" s="1332"/>
      <c r="CEO61" s="1332"/>
      <c r="CEP61" s="1332"/>
      <c r="CEQ61" s="1332"/>
      <c r="CER61" s="1332"/>
      <c r="CES61" s="1332"/>
      <c r="CET61" s="1332"/>
      <c r="CEU61" s="1332"/>
      <c r="CEV61" s="1332"/>
      <c r="CEW61" s="1332"/>
      <c r="CEX61" s="1332"/>
      <c r="CEY61" s="1332"/>
      <c r="CEZ61" s="1332"/>
      <c r="CFA61" s="1332"/>
      <c r="CFB61" s="1332"/>
      <c r="CFC61" s="1332"/>
      <c r="CFD61" s="1332"/>
      <c r="CFE61" s="1332"/>
      <c r="CFF61" s="1332"/>
      <c r="CFG61" s="1332"/>
      <c r="CFH61" s="1332"/>
      <c r="CFI61" s="1332"/>
      <c r="CFJ61" s="1332"/>
      <c r="CFK61" s="1332"/>
      <c r="CFL61" s="1332"/>
      <c r="CFM61" s="1332"/>
      <c r="CFN61" s="1332"/>
      <c r="CFO61" s="1332"/>
      <c r="CFP61" s="1332"/>
      <c r="CFQ61" s="1332"/>
      <c r="CFR61" s="1332"/>
      <c r="CFS61" s="1332"/>
      <c r="CFT61" s="1332"/>
      <c r="CFU61" s="1332"/>
      <c r="CFV61" s="1332"/>
      <c r="CFW61" s="1332"/>
      <c r="CFX61" s="1332"/>
      <c r="CFY61" s="1332"/>
      <c r="CFZ61" s="1332"/>
      <c r="CGA61" s="1332"/>
      <c r="CGB61" s="1332"/>
      <c r="CGC61" s="1332"/>
      <c r="CGD61" s="1332"/>
      <c r="CGE61" s="1332"/>
      <c r="CGF61" s="1332"/>
      <c r="CGG61" s="1332"/>
      <c r="CGH61" s="1332"/>
      <c r="CGI61" s="1332"/>
      <c r="CGJ61" s="1332"/>
      <c r="CGK61" s="1332"/>
      <c r="CGL61" s="1332"/>
      <c r="CGM61" s="1332"/>
      <c r="CGN61" s="1332"/>
      <c r="CGO61" s="1332"/>
      <c r="CGP61" s="1332"/>
      <c r="CGQ61" s="1332"/>
      <c r="CGR61" s="1332"/>
      <c r="CGS61" s="1332"/>
      <c r="CGT61" s="1332"/>
      <c r="CGU61" s="1332"/>
      <c r="CGV61" s="1332"/>
      <c r="CGW61" s="1332"/>
      <c r="CGX61" s="1332"/>
      <c r="CGY61" s="1332"/>
      <c r="CGZ61" s="1332"/>
      <c r="CHA61" s="1332"/>
      <c r="CHB61" s="1332"/>
      <c r="CHC61" s="1332"/>
      <c r="CHD61" s="1332"/>
      <c r="CHE61" s="1332"/>
      <c r="CHF61" s="1332"/>
      <c r="CHG61" s="1332"/>
      <c r="CHH61" s="1332"/>
      <c r="CHI61" s="1332"/>
      <c r="CHJ61" s="1332"/>
      <c r="CHK61" s="1332"/>
      <c r="CHL61" s="1332"/>
      <c r="CHM61" s="1332"/>
      <c r="CHN61" s="1332"/>
      <c r="CHO61" s="1332"/>
      <c r="CHP61" s="1332"/>
      <c r="CHQ61" s="1332"/>
      <c r="CHR61" s="1332"/>
      <c r="CHS61" s="1332"/>
      <c r="CHT61" s="1332"/>
      <c r="CHU61" s="1332"/>
      <c r="CHV61" s="1332"/>
      <c r="CHW61" s="1332"/>
      <c r="CHX61" s="1332"/>
      <c r="CHY61" s="1332"/>
      <c r="CHZ61" s="1332"/>
      <c r="CIA61" s="1332"/>
      <c r="CIB61" s="1332"/>
      <c r="CIC61" s="1332"/>
      <c r="CID61" s="1332"/>
      <c r="CIE61" s="1332"/>
      <c r="CIF61" s="1332"/>
      <c r="CIG61" s="1332"/>
      <c r="CIH61" s="1332"/>
      <c r="CII61" s="1332"/>
      <c r="CIJ61" s="1332"/>
      <c r="CIK61" s="1332"/>
      <c r="CIL61" s="1332"/>
      <c r="CIM61" s="1332"/>
      <c r="CIN61" s="1332"/>
      <c r="CIO61" s="1332"/>
      <c r="CIP61" s="1332"/>
      <c r="CIQ61" s="1332"/>
      <c r="CIR61" s="1332"/>
      <c r="CIS61" s="1332"/>
      <c r="CIT61" s="1332"/>
      <c r="CIU61" s="1332"/>
      <c r="CIV61" s="1332"/>
      <c r="CIW61" s="1332"/>
      <c r="CIX61" s="1332"/>
      <c r="CIY61" s="1332"/>
      <c r="CIZ61" s="1332"/>
      <c r="CJA61" s="1332"/>
      <c r="CJB61" s="1332"/>
      <c r="CJC61" s="1332"/>
      <c r="CJD61" s="1332"/>
      <c r="CJE61" s="1332"/>
      <c r="CJF61" s="1332"/>
      <c r="CJG61" s="1332"/>
      <c r="CJH61" s="1332"/>
      <c r="CJI61" s="1332"/>
      <c r="CJJ61" s="1332"/>
      <c r="CJK61" s="1332"/>
      <c r="CJL61" s="1332"/>
      <c r="CJM61" s="1332"/>
      <c r="CJN61" s="1332"/>
      <c r="CJO61" s="1332"/>
      <c r="CJP61" s="1332"/>
      <c r="CJQ61" s="1332"/>
      <c r="CJR61" s="1332"/>
      <c r="CJS61" s="1332"/>
      <c r="CJT61" s="1332"/>
      <c r="CJU61" s="1332"/>
      <c r="CJV61" s="1332"/>
      <c r="CJW61" s="1332"/>
      <c r="CJX61" s="1332"/>
      <c r="CJY61" s="1332"/>
      <c r="CJZ61" s="1332"/>
      <c r="CKA61" s="1332"/>
      <c r="CKB61" s="1332"/>
      <c r="CKC61" s="1332"/>
      <c r="CKD61" s="1332"/>
      <c r="CKE61" s="1332"/>
      <c r="CKF61" s="1332"/>
      <c r="CKG61" s="1332"/>
      <c r="CKH61" s="1332"/>
      <c r="CKI61" s="1332"/>
      <c r="CKJ61" s="1332"/>
      <c r="CKK61" s="1332"/>
      <c r="CKL61" s="1332"/>
      <c r="CKM61" s="1332"/>
      <c r="CKN61" s="1332"/>
      <c r="CKO61" s="1332"/>
      <c r="CKP61" s="1332"/>
      <c r="CKQ61" s="1332"/>
      <c r="CKR61" s="1332"/>
      <c r="CKS61" s="1332"/>
      <c r="CKT61" s="1332"/>
      <c r="CKU61" s="1332"/>
      <c r="CKV61" s="1332"/>
      <c r="CKW61" s="1332"/>
      <c r="CKX61" s="1332"/>
      <c r="CKY61" s="1332"/>
      <c r="CKZ61" s="1332"/>
      <c r="CLA61" s="1332"/>
      <c r="CLB61" s="1332"/>
      <c r="CLC61" s="1332"/>
      <c r="CLD61" s="1332"/>
      <c r="CLE61" s="1332"/>
      <c r="CLF61" s="1332"/>
      <c r="CLG61" s="1332"/>
      <c r="CLH61" s="1332"/>
      <c r="CLI61" s="1332"/>
      <c r="CLJ61" s="1332"/>
      <c r="CLK61" s="1332"/>
      <c r="CLL61" s="1332"/>
      <c r="CLM61" s="1332"/>
      <c r="CLN61" s="1332"/>
      <c r="CLO61" s="1332"/>
      <c r="CLP61" s="1332"/>
      <c r="CLQ61" s="1332"/>
      <c r="CLR61" s="1332"/>
      <c r="CLS61" s="1332"/>
      <c r="CLT61" s="1332"/>
      <c r="CLU61" s="1332"/>
      <c r="CLV61" s="1332"/>
      <c r="CLW61" s="1332"/>
      <c r="CLX61" s="1332"/>
      <c r="CLY61" s="1332"/>
      <c r="CLZ61" s="1332"/>
      <c r="CMA61" s="1332"/>
      <c r="CMB61" s="1332"/>
      <c r="CMC61" s="1332"/>
      <c r="CMD61" s="1332"/>
      <c r="CME61" s="1332"/>
      <c r="CMF61" s="1332"/>
      <c r="CMG61" s="1332"/>
      <c r="CMH61" s="1332"/>
      <c r="CMI61" s="1332"/>
      <c r="CMJ61" s="1332"/>
      <c r="CMK61" s="1332"/>
      <c r="CML61" s="1332"/>
      <c r="CMM61" s="1332"/>
      <c r="CMN61" s="1332"/>
      <c r="CMO61" s="1332"/>
      <c r="CMP61" s="1332"/>
      <c r="CMQ61" s="1332"/>
      <c r="CMR61" s="1332"/>
      <c r="CMS61" s="1332"/>
      <c r="CMT61" s="1332"/>
      <c r="CMU61" s="1332"/>
      <c r="CMV61" s="1332"/>
      <c r="CMW61" s="1332"/>
      <c r="CMX61" s="1332"/>
      <c r="CMY61" s="1332"/>
      <c r="CMZ61" s="1332"/>
      <c r="CNA61" s="1332"/>
      <c r="CNB61" s="1332"/>
      <c r="CNC61" s="1332"/>
      <c r="CND61" s="1332"/>
      <c r="CNE61" s="1332"/>
      <c r="CNF61" s="1332"/>
      <c r="CNG61" s="1332"/>
      <c r="CNH61" s="1332"/>
      <c r="CNI61" s="1332"/>
      <c r="CNJ61" s="1332"/>
      <c r="CNK61" s="1332"/>
      <c r="CNL61" s="1332"/>
      <c r="CNM61" s="1332"/>
      <c r="CNN61" s="1332"/>
      <c r="CNO61" s="1332"/>
      <c r="CNP61" s="1332"/>
      <c r="CNQ61" s="1332"/>
      <c r="CNR61" s="1332"/>
      <c r="CNS61" s="1332"/>
      <c r="CNT61" s="1332"/>
      <c r="CNU61" s="1332"/>
      <c r="CNV61" s="1332"/>
      <c r="CNW61" s="1332"/>
      <c r="CNX61" s="1332"/>
      <c r="CNY61" s="1332"/>
      <c r="CNZ61" s="1332"/>
      <c r="COA61" s="1332"/>
      <c r="COB61" s="1332"/>
      <c r="COC61" s="1332"/>
      <c r="COD61" s="1332"/>
      <c r="COE61" s="1332"/>
      <c r="COF61" s="1332"/>
      <c r="COG61" s="1332"/>
      <c r="COH61" s="1332"/>
      <c r="COI61" s="1332"/>
      <c r="COJ61" s="1332"/>
      <c r="COK61" s="1332"/>
      <c r="COL61" s="1332"/>
      <c r="COM61" s="1332"/>
      <c r="CON61" s="1332"/>
      <c r="COO61" s="1332"/>
      <c r="COP61" s="1332"/>
      <c r="COQ61" s="1332"/>
      <c r="COR61" s="1332"/>
      <c r="COS61" s="1332"/>
      <c r="COT61" s="1332"/>
      <c r="COU61" s="1332"/>
      <c r="COV61" s="1332"/>
      <c r="COW61" s="1332"/>
      <c r="COX61" s="1332"/>
      <c r="COY61" s="1332"/>
      <c r="COZ61" s="1332"/>
      <c r="CPA61" s="1332"/>
      <c r="CPB61" s="1332"/>
      <c r="CPC61" s="1332"/>
      <c r="CPD61" s="1332"/>
      <c r="CPE61" s="1332"/>
      <c r="CPF61" s="1332"/>
      <c r="CPG61" s="1332"/>
      <c r="CPH61" s="1332"/>
      <c r="CPI61" s="1332"/>
      <c r="CPJ61" s="1332"/>
      <c r="CPK61" s="1332"/>
      <c r="CPL61" s="1332"/>
      <c r="CPM61" s="1332"/>
      <c r="CPN61" s="1332"/>
      <c r="CPO61" s="1332"/>
      <c r="CPP61" s="1332"/>
      <c r="CPQ61" s="1332"/>
      <c r="CPR61" s="1332"/>
      <c r="CPS61" s="1332"/>
      <c r="CPT61" s="1332"/>
      <c r="CPU61" s="1332"/>
      <c r="CPV61" s="1332"/>
      <c r="CPW61" s="1332"/>
      <c r="CPX61" s="1332"/>
      <c r="CPY61" s="1332"/>
      <c r="CPZ61" s="1332"/>
      <c r="CQA61" s="1332"/>
      <c r="CQB61" s="1332"/>
      <c r="CQC61" s="1332"/>
      <c r="CQD61" s="1332"/>
      <c r="CQE61" s="1332"/>
      <c r="CQF61" s="1332"/>
      <c r="CQG61" s="1332"/>
      <c r="CQH61" s="1332"/>
      <c r="CQI61" s="1332"/>
      <c r="CQJ61" s="1332"/>
      <c r="CQK61" s="1332"/>
      <c r="CQL61" s="1332"/>
      <c r="CQM61" s="1332"/>
      <c r="CQN61" s="1332"/>
      <c r="CQO61" s="1332"/>
      <c r="CQP61" s="1332"/>
      <c r="CQQ61" s="1332"/>
      <c r="CQR61" s="1332"/>
      <c r="CQS61" s="1332"/>
      <c r="CQT61" s="1332"/>
      <c r="CQU61" s="1332"/>
      <c r="CQV61" s="1332"/>
      <c r="CQW61" s="1332"/>
      <c r="CQX61" s="1332"/>
      <c r="CQY61" s="1332"/>
      <c r="CQZ61" s="1332"/>
      <c r="CRA61" s="1332"/>
      <c r="CRB61" s="1332"/>
      <c r="CRC61" s="1332"/>
      <c r="CRD61" s="1332"/>
      <c r="CRE61" s="1332"/>
      <c r="CRF61" s="1332"/>
      <c r="CRG61" s="1332"/>
      <c r="CRH61" s="1332"/>
      <c r="CRI61" s="1332"/>
      <c r="CRJ61" s="1332"/>
      <c r="CRK61" s="1332"/>
      <c r="CRL61" s="1332"/>
      <c r="CRM61" s="1332"/>
      <c r="CRN61" s="1332"/>
      <c r="CRO61" s="1332"/>
      <c r="CRP61" s="1332"/>
      <c r="CRQ61" s="1332"/>
      <c r="CRR61" s="1332"/>
      <c r="CRS61" s="1332"/>
      <c r="CRT61" s="1332"/>
      <c r="CRU61" s="1332"/>
      <c r="CRV61" s="1332"/>
      <c r="CRW61" s="1332"/>
      <c r="CRX61" s="1332"/>
      <c r="CRY61" s="1332"/>
      <c r="CRZ61" s="1332"/>
      <c r="CSA61" s="1332"/>
      <c r="CSB61" s="1332"/>
      <c r="CSC61" s="1332"/>
      <c r="CSD61" s="1332"/>
      <c r="CSE61" s="1332"/>
      <c r="CSF61" s="1332"/>
      <c r="CSG61" s="1332"/>
      <c r="CSH61" s="1332"/>
      <c r="CSI61" s="1332"/>
      <c r="CSJ61" s="1332"/>
      <c r="CSK61" s="1332"/>
      <c r="CSL61" s="1332"/>
      <c r="CSM61" s="1332"/>
      <c r="CSN61" s="1332"/>
      <c r="CSO61" s="1332"/>
      <c r="CSP61" s="1332"/>
      <c r="CSQ61" s="1332"/>
      <c r="CSR61" s="1332"/>
      <c r="CSS61" s="1332"/>
      <c r="CST61" s="1332"/>
      <c r="CSU61" s="1332"/>
      <c r="CSV61" s="1332"/>
      <c r="CSW61" s="1332"/>
      <c r="CSX61" s="1332"/>
      <c r="CSY61" s="1332"/>
      <c r="CSZ61" s="1332"/>
      <c r="CTA61" s="1332"/>
      <c r="CTB61" s="1332"/>
      <c r="CTC61" s="1332"/>
      <c r="CTD61" s="1332"/>
      <c r="CTE61" s="1332"/>
      <c r="CTF61" s="1332"/>
      <c r="CTG61" s="1332"/>
      <c r="CTH61" s="1332"/>
      <c r="CTI61" s="1332"/>
      <c r="CTJ61" s="1332"/>
      <c r="CTK61" s="1332"/>
      <c r="CTL61" s="1332"/>
      <c r="CTM61" s="1332"/>
      <c r="CTN61" s="1332"/>
      <c r="CTO61" s="1332"/>
      <c r="CTP61" s="1332"/>
      <c r="CTQ61" s="1332"/>
      <c r="CTR61" s="1332"/>
      <c r="CTS61" s="1332"/>
      <c r="CTT61" s="1332"/>
      <c r="CTU61" s="1332"/>
      <c r="CTV61" s="1332"/>
      <c r="CTW61" s="1332"/>
      <c r="CTX61" s="1332"/>
      <c r="CTY61" s="1332"/>
      <c r="CTZ61" s="1332"/>
      <c r="CUA61" s="1332"/>
      <c r="CUB61" s="1332"/>
      <c r="CUC61" s="1332"/>
      <c r="CUD61" s="1332"/>
      <c r="CUE61" s="1332"/>
      <c r="CUF61" s="1332"/>
      <c r="CUG61" s="1332"/>
      <c r="CUH61" s="1332"/>
      <c r="CUI61" s="1332"/>
      <c r="CUJ61" s="1332"/>
      <c r="CUK61" s="1332"/>
      <c r="CUL61" s="1332"/>
      <c r="CUM61" s="1332"/>
      <c r="CUN61" s="1332"/>
      <c r="CUO61" s="1332"/>
      <c r="CUP61" s="1332"/>
      <c r="CUQ61" s="1332"/>
      <c r="CUR61" s="1332"/>
      <c r="CUS61" s="1332"/>
      <c r="CUT61" s="1332"/>
      <c r="CUU61" s="1332"/>
      <c r="CUV61" s="1332"/>
      <c r="CUW61" s="1332"/>
      <c r="CUX61" s="1332"/>
      <c r="CUY61" s="1332"/>
      <c r="CUZ61" s="1332"/>
      <c r="CVA61" s="1332"/>
      <c r="CVB61" s="1332"/>
      <c r="CVC61" s="1332"/>
      <c r="CVD61" s="1332"/>
      <c r="CVE61" s="1332"/>
      <c r="CVF61" s="1332"/>
      <c r="CVG61" s="1332"/>
      <c r="CVH61" s="1332"/>
      <c r="CVI61" s="1332"/>
      <c r="CVJ61" s="1332"/>
      <c r="CVK61" s="1332"/>
      <c r="CVL61" s="1332"/>
      <c r="CVM61" s="1332"/>
      <c r="CVN61" s="1332"/>
      <c r="CVO61" s="1332"/>
      <c r="CVP61" s="1332"/>
      <c r="CVQ61" s="1332"/>
      <c r="CVR61" s="1332"/>
      <c r="CVS61" s="1332"/>
      <c r="CVT61" s="1332"/>
      <c r="CVU61" s="1332"/>
      <c r="CVV61" s="1332"/>
      <c r="CVW61" s="1332"/>
      <c r="CVX61" s="1332"/>
      <c r="CVY61" s="1332"/>
      <c r="CVZ61" s="1332"/>
      <c r="CWA61" s="1332"/>
      <c r="CWB61" s="1332"/>
      <c r="CWC61" s="1332"/>
      <c r="CWD61" s="1332"/>
      <c r="CWE61" s="1332"/>
      <c r="CWF61" s="1332"/>
      <c r="CWG61" s="1332"/>
      <c r="CWH61" s="1332"/>
      <c r="CWI61" s="1332"/>
      <c r="CWJ61" s="1332"/>
      <c r="CWK61" s="1332"/>
      <c r="CWL61" s="1332"/>
      <c r="CWM61" s="1332"/>
      <c r="CWN61" s="1332"/>
      <c r="CWO61" s="1332"/>
      <c r="CWP61" s="1332"/>
      <c r="CWQ61" s="1332"/>
      <c r="CWR61" s="1332"/>
      <c r="CWS61" s="1332"/>
      <c r="CWT61" s="1332"/>
      <c r="CWU61" s="1332"/>
      <c r="CWV61" s="1332"/>
      <c r="CWW61" s="1332"/>
      <c r="CWX61" s="1332"/>
      <c r="CWY61" s="1332"/>
      <c r="CWZ61" s="1332"/>
      <c r="CXA61" s="1332"/>
      <c r="CXB61" s="1332"/>
      <c r="CXC61" s="1332"/>
      <c r="CXD61" s="1332"/>
      <c r="CXE61" s="1332"/>
      <c r="CXF61" s="1332"/>
      <c r="CXG61" s="1332"/>
      <c r="CXH61" s="1332"/>
      <c r="CXI61" s="1332"/>
      <c r="CXJ61" s="1332"/>
      <c r="CXK61" s="1332"/>
      <c r="CXL61" s="1332"/>
      <c r="CXM61" s="1332"/>
      <c r="CXN61" s="1332"/>
      <c r="CXO61" s="1332"/>
      <c r="CXP61" s="1332"/>
      <c r="CXQ61" s="1332"/>
      <c r="CXR61" s="1332"/>
      <c r="CXS61" s="1332"/>
      <c r="CXT61" s="1332"/>
      <c r="CXU61" s="1332"/>
      <c r="CXV61" s="1332"/>
      <c r="CXW61" s="1332"/>
      <c r="CXX61" s="1332"/>
      <c r="CXY61" s="1332"/>
      <c r="CXZ61" s="1332"/>
      <c r="CYA61" s="1332"/>
      <c r="CYB61" s="1332"/>
      <c r="CYC61" s="1332"/>
      <c r="CYD61" s="1332"/>
      <c r="CYE61" s="1332"/>
      <c r="CYF61" s="1332"/>
      <c r="CYG61" s="1332"/>
      <c r="CYH61" s="1332"/>
      <c r="CYI61" s="1332"/>
      <c r="CYJ61" s="1332"/>
      <c r="CYK61" s="1332"/>
      <c r="CYL61" s="1332"/>
      <c r="CYM61" s="1332"/>
      <c r="CYN61" s="1332"/>
      <c r="CYO61" s="1332"/>
      <c r="CYP61" s="1332"/>
      <c r="CYQ61" s="1332"/>
      <c r="CYR61" s="1332"/>
      <c r="CYS61" s="1332"/>
      <c r="CYT61" s="1332"/>
      <c r="CYU61" s="1332"/>
      <c r="CYV61" s="1332"/>
      <c r="CYW61" s="1332"/>
      <c r="CYX61" s="1332"/>
      <c r="CYY61" s="1332"/>
      <c r="CYZ61" s="1332"/>
      <c r="CZA61" s="1332"/>
      <c r="CZB61" s="1332"/>
      <c r="CZC61" s="1332"/>
      <c r="CZD61" s="1332"/>
      <c r="CZE61" s="1332"/>
      <c r="CZF61" s="1332"/>
      <c r="CZG61" s="1332"/>
      <c r="CZH61" s="1332"/>
      <c r="CZI61" s="1332"/>
      <c r="CZJ61" s="1332"/>
      <c r="CZK61" s="1332"/>
      <c r="CZL61" s="1332"/>
      <c r="CZM61" s="1332"/>
      <c r="CZN61" s="1332"/>
      <c r="CZO61" s="1332"/>
      <c r="CZP61" s="1332"/>
      <c r="CZQ61" s="1332"/>
      <c r="CZR61" s="1332"/>
      <c r="CZS61" s="1332"/>
      <c r="CZT61" s="1332"/>
      <c r="CZU61" s="1332"/>
      <c r="CZV61" s="1332"/>
      <c r="CZW61" s="1332"/>
      <c r="CZX61" s="1332"/>
      <c r="CZY61" s="1332"/>
      <c r="CZZ61" s="1332"/>
      <c r="DAA61" s="1332"/>
      <c r="DAB61" s="1332"/>
      <c r="DAC61" s="1332"/>
      <c r="DAD61" s="1332"/>
      <c r="DAE61" s="1332"/>
      <c r="DAF61" s="1332"/>
      <c r="DAG61" s="1332"/>
      <c r="DAH61" s="1332"/>
      <c r="DAI61" s="1332"/>
      <c r="DAJ61" s="1332"/>
      <c r="DAK61" s="1332"/>
      <c r="DAL61" s="1332"/>
      <c r="DAM61" s="1332"/>
      <c r="DAN61" s="1332"/>
      <c r="DAO61" s="1332"/>
      <c r="DAP61" s="1332"/>
      <c r="DAQ61" s="1332"/>
      <c r="DAR61" s="1332"/>
      <c r="DAS61" s="1332"/>
      <c r="DAT61" s="1332"/>
      <c r="DAU61" s="1332"/>
      <c r="DAV61" s="1332"/>
      <c r="DAW61" s="1332"/>
      <c r="DAX61" s="1332"/>
      <c r="DAY61" s="1332"/>
      <c r="DAZ61" s="1332"/>
      <c r="DBA61" s="1332"/>
      <c r="DBB61" s="1332"/>
      <c r="DBC61" s="1332"/>
      <c r="DBD61" s="1332"/>
      <c r="DBE61" s="1332"/>
      <c r="DBF61" s="1332"/>
      <c r="DBG61" s="1332"/>
      <c r="DBH61" s="1332"/>
      <c r="DBI61" s="1332"/>
      <c r="DBJ61" s="1332"/>
      <c r="DBK61" s="1332"/>
      <c r="DBL61" s="1332"/>
      <c r="DBM61" s="1332"/>
      <c r="DBN61" s="1332"/>
      <c r="DBO61" s="1332"/>
      <c r="DBP61" s="1332"/>
      <c r="DBQ61" s="1332"/>
      <c r="DBR61" s="1332"/>
      <c r="DBS61" s="1332"/>
      <c r="DBT61" s="1332"/>
      <c r="DBU61" s="1332"/>
      <c r="DBV61" s="1332"/>
      <c r="DBW61" s="1332"/>
      <c r="DBX61" s="1332"/>
      <c r="DBY61" s="1332"/>
      <c r="DBZ61" s="1332"/>
      <c r="DCA61" s="1332"/>
      <c r="DCB61" s="1332"/>
      <c r="DCC61" s="1332"/>
      <c r="DCD61" s="1332"/>
      <c r="DCE61" s="1332"/>
      <c r="DCF61" s="1332"/>
      <c r="DCG61" s="1332"/>
      <c r="DCH61" s="1332"/>
      <c r="DCI61" s="1332"/>
      <c r="DCJ61" s="1332"/>
      <c r="DCK61" s="1332"/>
      <c r="DCL61" s="1332"/>
      <c r="DCM61" s="1332"/>
      <c r="DCN61" s="1332"/>
      <c r="DCO61" s="1332"/>
      <c r="DCP61" s="1332"/>
      <c r="DCQ61" s="1332"/>
      <c r="DCR61" s="1332"/>
      <c r="DCS61" s="1332"/>
      <c r="DCT61" s="1332"/>
      <c r="DCU61" s="1332"/>
      <c r="DCV61" s="1332"/>
      <c r="DCW61" s="1332"/>
      <c r="DCX61" s="1332"/>
      <c r="DCY61" s="1332"/>
      <c r="DCZ61" s="1332"/>
      <c r="DDA61" s="1332"/>
      <c r="DDB61" s="1332"/>
      <c r="DDC61" s="1332"/>
      <c r="DDD61" s="1332"/>
      <c r="DDE61" s="1332"/>
      <c r="DDF61" s="1332"/>
      <c r="DDG61" s="1332"/>
      <c r="DDH61" s="1332"/>
      <c r="DDI61" s="1332"/>
      <c r="DDJ61" s="1332"/>
      <c r="DDK61" s="1332"/>
      <c r="DDL61" s="1332"/>
      <c r="DDM61" s="1332"/>
      <c r="DDN61" s="1332"/>
      <c r="DDO61" s="1332"/>
      <c r="DDP61" s="1332"/>
      <c r="DDQ61" s="1332"/>
      <c r="DDR61" s="1332"/>
      <c r="DDS61" s="1332"/>
      <c r="DDT61" s="1332"/>
      <c r="DDU61" s="1332"/>
      <c r="DDV61" s="1332"/>
      <c r="DDW61" s="1332"/>
      <c r="DDX61" s="1332"/>
      <c r="DDY61" s="1332"/>
      <c r="DDZ61" s="1332"/>
      <c r="DEA61" s="1332"/>
      <c r="DEB61" s="1332"/>
      <c r="DEC61" s="1332"/>
      <c r="DED61" s="1332"/>
      <c r="DEE61" s="1332"/>
      <c r="DEF61" s="1332"/>
      <c r="DEG61" s="1332"/>
      <c r="DEH61" s="1332"/>
      <c r="DEI61" s="1332"/>
      <c r="DEJ61" s="1332"/>
      <c r="DEK61" s="1332"/>
      <c r="DEL61" s="1332"/>
      <c r="DEM61" s="1332"/>
      <c r="DEN61" s="1332"/>
      <c r="DEO61" s="1332"/>
      <c r="DEP61" s="1332"/>
      <c r="DEQ61" s="1332"/>
      <c r="DER61" s="1332"/>
      <c r="DES61" s="1332"/>
      <c r="DET61" s="1332"/>
      <c r="DEU61" s="1332"/>
      <c r="DEV61" s="1332"/>
      <c r="DEW61" s="1332"/>
      <c r="DEX61" s="1332"/>
      <c r="DEY61" s="1332"/>
      <c r="DEZ61" s="1332"/>
      <c r="DFA61" s="1332"/>
      <c r="DFB61" s="1332"/>
      <c r="DFC61" s="1332"/>
      <c r="DFD61" s="1332"/>
      <c r="DFE61" s="1332"/>
      <c r="DFF61" s="1332"/>
      <c r="DFG61" s="1332"/>
      <c r="DFH61" s="1332"/>
      <c r="DFI61" s="1332"/>
      <c r="DFJ61" s="1332"/>
      <c r="DFK61" s="1332"/>
      <c r="DFL61" s="1332"/>
      <c r="DFM61" s="1332"/>
      <c r="DFN61" s="1332"/>
      <c r="DFO61" s="1332"/>
      <c r="DFP61" s="1332"/>
      <c r="DFQ61" s="1332"/>
      <c r="DFR61" s="1332"/>
      <c r="DFS61" s="1332"/>
      <c r="DFT61" s="1332"/>
      <c r="DFU61" s="1332"/>
      <c r="DFV61" s="1332"/>
      <c r="DFW61" s="1332"/>
      <c r="DFX61" s="1332"/>
      <c r="DFY61" s="1332"/>
      <c r="DFZ61" s="1332"/>
      <c r="DGA61" s="1332"/>
      <c r="DGB61" s="1332"/>
      <c r="DGC61" s="1332"/>
      <c r="DGD61" s="1332"/>
      <c r="DGE61" s="1332"/>
      <c r="DGF61" s="1332"/>
      <c r="DGG61" s="1332"/>
      <c r="DGH61" s="1332"/>
      <c r="DGI61" s="1332"/>
      <c r="DGJ61" s="1332"/>
      <c r="DGK61" s="1332"/>
      <c r="DGL61" s="1332"/>
      <c r="DGM61" s="1332"/>
      <c r="DGN61" s="1332"/>
      <c r="DGO61" s="1332"/>
      <c r="DGP61" s="1332"/>
      <c r="DGQ61" s="1332"/>
      <c r="DGR61" s="1332"/>
      <c r="DGS61" s="1332"/>
      <c r="DGT61" s="1332"/>
      <c r="DGU61" s="1332"/>
      <c r="DGV61" s="1332"/>
      <c r="DGW61" s="1332"/>
      <c r="DGX61" s="1332"/>
      <c r="DGY61" s="1332"/>
      <c r="DGZ61" s="1332"/>
      <c r="DHA61" s="1332"/>
      <c r="DHB61" s="1332"/>
      <c r="DHC61" s="1332"/>
      <c r="DHD61" s="1332"/>
      <c r="DHE61" s="1332"/>
      <c r="DHF61" s="1332"/>
      <c r="DHG61" s="1332"/>
      <c r="DHH61" s="1332"/>
      <c r="DHI61" s="1332"/>
      <c r="DHJ61" s="1332"/>
      <c r="DHK61" s="1332"/>
      <c r="DHL61" s="1332"/>
      <c r="DHM61" s="1332"/>
      <c r="DHN61" s="1332"/>
      <c r="DHO61" s="1332"/>
      <c r="DHP61" s="1332"/>
      <c r="DHQ61" s="1332"/>
      <c r="DHR61" s="1332"/>
      <c r="DHS61" s="1332"/>
      <c r="DHT61" s="1332"/>
      <c r="DHU61" s="1332"/>
      <c r="DHV61" s="1332"/>
      <c r="DHW61" s="1332"/>
      <c r="DHX61" s="1332"/>
      <c r="DHY61" s="1332"/>
      <c r="DHZ61" s="1332"/>
      <c r="DIA61" s="1332"/>
      <c r="DIB61" s="1332"/>
      <c r="DIC61" s="1332"/>
      <c r="DID61" s="1332"/>
      <c r="DIE61" s="1332"/>
      <c r="DIF61" s="1332"/>
      <c r="DIG61" s="1332"/>
      <c r="DIH61" s="1332"/>
      <c r="DII61" s="1332"/>
      <c r="DIJ61" s="1332"/>
      <c r="DIK61" s="1332"/>
      <c r="DIL61" s="1332"/>
      <c r="DIM61" s="1332"/>
      <c r="DIN61" s="1332"/>
      <c r="DIO61" s="1332"/>
      <c r="DIP61" s="1332"/>
      <c r="DIQ61" s="1332"/>
      <c r="DIR61" s="1332"/>
      <c r="DIS61" s="1332"/>
      <c r="DIT61" s="1332"/>
      <c r="DIU61" s="1332"/>
      <c r="DIV61" s="1332"/>
      <c r="DIW61" s="1332"/>
      <c r="DIX61" s="1332"/>
      <c r="DIY61" s="1332"/>
      <c r="DIZ61" s="1332"/>
      <c r="DJA61" s="1332"/>
      <c r="DJB61" s="1332"/>
      <c r="DJC61" s="1332"/>
      <c r="DJD61" s="1332"/>
      <c r="DJE61" s="1332"/>
      <c r="DJF61" s="1332"/>
      <c r="DJG61" s="1332"/>
      <c r="DJH61" s="1332"/>
      <c r="DJI61" s="1332"/>
      <c r="DJJ61" s="1332"/>
      <c r="DJK61" s="1332"/>
      <c r="DJL61" s="1332"/>
      <c r="DJM61" s="1332"/>
      <c r="DJN61" s="1332"/>
      <c r="DJO61" s="1332"/>
      <c r="DJP61" s="1332"/>
      <c r="DJQ61" s="1332"/>
      <c r="DJR61" s="1332"/>
      <c r="DJS61" s="1332"/>
      <c r="DJT61" s="1332"/>
      <c r="DJU61" s="1332"/>
      <c r="DJV61" s="1332"/>
      <c r="DJW61" s="1332"/>
      <c r="DJX61" s="1332"/>
      <c r="DJY61" s="1332"/>
      <c r="DJZ61" s="1332"/>
      <c r="DKA61" s="1332"/>
      <c r="DKB61" s="1332"/>
      <c r="DKC61" s="1332"/>
      <c r="DKD61" s="1332"/>
      <c r="DKE61" s="1332"/>
      <c r="DKF61" s="1332"/>
      <c r="DKG61" s="1332"/>
      <c r="DKH61" s="1332"/>
      <c r="DKI61" s="1332"/>
      <c r="DKJ61" s="1332"/>
      <c r="DKK61" s="1332"/>
      <c r="DKL61" s="1332"/>
      <c r="DKM61" s="1332"/>
      <c r="DKN61" s="1332"/>
      <c r="DKO61" s="1332"/>
      <c r="DKP61" s="1332"/>
      <c r="DKQ61" s="1332"/>
      <c r="DKR61" s="1332"/>
      <c r="DKS61" s="1332"/>
      <c r="DKT61" s="1332"/>
      <c r="DKU61" s="1332"/>
      <c r="DKV61" s="1332"/>
      <c r="DKW61" s="1332"/>
      <c r="DKX61" s="1332"/>
      <c r="DKY61" s="1332"/>
      <c r="DKZ61" s="1332"/>
      <c r="DLA61" s="1332"/>
      <c r="DLB61" s="1332"/>
      <c r="DLC61" s="1332"/>
      <c r="DLD61" s="1332"/>
      <c r="DLE61" s="1332"/>
      <c r="DLF61" s="1332"/>
      <c r="DLG61" s="1332"/>
      <c r="DLH61" s="1332"/>
      <c r="DLI61" s="1332"/>
      <c r="DLJ61" s="1332"/>
      <c r="DLK61" s="1332"/>
      <c r="DLL61" s="1332"/>
      <c r="DLM61" s="1332"/>
      <c r="DLN61" s="1332"/>
      <c r="DLO61" s="1332"/>
      <c r="DLP61" s="1332"/>
      <c r="DLQ61" s="1332"/>
      <c r="DLR61" s="1332"/>
      <c r="DLS61" s="1332"/>
      <c r="DLT61" s="1332"/>
      <c r="DLU61" s="1332"/>
      <c r="DLV61" s="1332"/>
      <c r="DLW61" s="1332"/>
      <c r="DLX61" s="1332"/>
      <c r="DLY61" s="1332"/>
      <c r="DLZ61" s="1332"/>
      <c r="DMA61" s="1332"/>
      <c r="DMB61" s="1332"/>
      <c r="DMC61" s="1332"/>
      <c r="DMD61" s="1332"/>
      <c r="DME61" s="1332"/>
      <c r="DMF61" s="1332"/>
      <c r="DMG61" s="1332"/>
      <c r="DMH61" s="1332"/>
      <c r="DMI61" s="1332"/>
      <c r="DMJ61" s="1332"/>
      <c r="DMK61" s="1332"/>
      <c r="DML61" s="1332"/>
      <c r="DMM61" s="1332"/>
      <c r="DMN61" s="1332"/>
      <c r="DMO61" s="1332"/>
      <c r="DMP61" s="1332"/>
      <c r="DMQ61" s="1332"/>
      <c r="DMR61" s="1332"/>
      <c r="DMS61" s="1332"/>
      <c r="DMT61" s="1332"/>
      <c r="DMU61" s="1332"/>
      <c r="DMV61" s="1332"/>
      <c r="DMW61" s="1332"/>
      <c r="DMX61" s="1332"/>
      <c r="DMY61" s="1332"/>
      <c r="DMZ61" s="1332"/>
      <c r="DNA61" s="1332"/>
      <c r="DNB61" s="1332"/>
      <c r="DNC61" s="1332"/>
      <c r="DND61" s="1332"/>
      <c r="DNE61" s="1332"/>
      <c r="DNF61" s="1332"/>
      <c r="DNG61" s="1332"/>
      <c r="DNH61" s="1332"/>
      <c r="DNI61" s="1332"/>
      <c r="DNJ61" s="1332"/>
      <c r="DNK61" s="1332"/>
      <c r="DNL61" s="1332"/>
      <c r="DNM61" s="1332"/>
      <c r="DNN61" s="1332"/>
      <c r="DNO61" s="1332"/>
      <c r="DNP61" s="1332"/>
      <c r="DNQ61" s="1332"/>
      <c r="DNR61" s="1332"/>
      <c r="DNS61" s="1332"/>
      <c r="DNT61" s="1332"/>
      <c r="DNU61" s="1332"/>
      <c r="DNV61" s="1332"/>
      <c r="DNW61" s="1332"/>
      <c r="DNX61" s="1332"/>
      <c r="DNY61" s="1332"/>
      <c r="DNZ61" s="1332"/>
      <c r="DOA61" s="1332"/>
      <c r="DOB61" s="1332"/>
      <c r="DOC61" s="1332"/>
      <c r="DOD61" s="1332"/>
      <c r="DOE61" s="1332"/>
      <c r="DOF61" s="1332"/>
      <c r="DOG61" s="1332"/>
      <c r="DOH61" s="1332"/>
      <c r="DOI61" s="1332"/>
      <c r="DOJ61" s="1332"/>
      <c r="DOK61" s="1332"/>
      <c r="DOL61" s="1332"/>
      <c r="DOM61" s="1332"/>
      <c r="DON61" s="1332"/>
      <c r="DOO61" s="1332"/>
      <c r="DOP61" s="1332"/>
      <c r="DOQ61" s="1332"/>
      <c r="DOR61" s="1332"/>
      <c r="DOS61" s="1332"/>
      <c r="DOT61" s="1332"/>
      <c r="DOU61" s="1332"/>
      <c r="DOV61" s="1332"/>
      <c r="DOW61" s="1332"/>
      <c r="DOX61" s="1332"/>
      <c r="DOY61" s="1332"/>
      <c r="DOZ61" s="1332"/>
      <c r="DPA61" s="1332"/>
      <c r="DPB61" s="1332"/>
      <c r="DPC61" s="1332"/>
      <c r="DPD61" s="1332"/>
      <c r="DPE61" s="1332"/>
      <c r="DPF61" s="1332"/>
      <c r="DPG61" s="1332"/>
      <c r="DPH61" s="1332"/>
      <c r="DPI61" s="1332"/>
      <c r="DPJ61" s="1332"/>
      <c r="DPK61" s="1332"/>
      <c r="DPL61" s="1332"/>
      <c r="DPM61" s="1332"/>
      <c r="DPN61" s="1332"/>
      <c r="DPO61" s="1332"/>
      <c r="DPP61" s="1332"/>
      <c r="DPQ61" s="1332"/>
      <c r="DPR61" s="1332"/>
      <c r="DPS61" s="1332"/>
      <c r="DPT61" s="1332"/>
      <c r="DPU61" s="1332"/>
      <c r="DPV61" s="1332"/>
      <c r="DPW61" s="1332"/>
      <c r="DPX61" s="1332"/>
      <c r="DPY61" s="1332"/>
      <c r="DPZ61" s="1332"/>
      <c r="DQA61" s="1332"/>
      <c r="DQB61" s="1332"/>
      <c r="DQC61" s="1332"/>
      <c r="DQD61" s="1332"/>
      <c r="DQE61" s="1332"/>
      <c r="DQF61" s="1332"/>
      <c r="DQG61" s="1332"/>
      <c r="DQH61" s="1332"/>
      <c r="DQI61" s="1332"/>
      <c r="DQJ61" s="1332"/>
      <c r="DQK61" s="1332"/>
      <c r="DQL61" s="1332"/>
      <c r="DQM61" s="1332"/>
      <c r="DQN61" s="1332"/>
      <c r="DQO61" s="1332"/>
      <c r="DQP61" s="1332"/>
      <c r="DQQ61" s="1332"/>
      <c r="DQR61" s="1332"/>
      <c r="DQS61" s="1332"/>
      <c r="DQT61" s="1332"/>
      <c r="DQU61" s="1332"/>
      <c r="DQV61" s="1332"/>
      <c r="DQW61" s="1332"/>
      <c r="DQX61" s="1332"/>
      <c r="DQY61" s="1332"/>
      <c r="DQZ61" s="1332"/>
      <c r="DRA61" s="1332"/>
      <c r="DRB61" s="1332"/>
      <c r="DRC61" s="1332"/>
      <c r="DRD61" s="1332"/>
      <c r="DRE61" s="1332"/>
      <c r="DRF61" s="1332"/>
      <c r="DRG61" s="1332"/>
      <c r="DRH61" s="1332"/>
      <c r="DRI61" s="1332"/>
      <c r="DRJ61" s="1332"/>
      <c r="DRK61" s="1332"/>
      <c r="DRL61" s="1332"/>
      <c r="DRM61" s="1332"/>
      <c r="DRN61" s="1332"/>
      <c r="DRO61" s="1332"/>
      <c r="DRP61" s="1332"/>
      <c r="DRQ61" s="1332"/>
      <c r="DRR61" s="1332"/>
      <c r="DRS61" s="1332"/>
      <c r="DRT61" s="1332"/>
      <c r="DRU61" s="1332"/>
      <c r="DRV61" s="1332"/>
      <c r="DRW61" s="1332"/>
      <c r="DRX61" s="1332"/>
      <c r="DRY61" s="1332"/>
      <c r="DRZ61" s="1332"/>
      <c r="DSA61" s="1332"/>
      <c r="DSB61" s="1332"/>
      <c r="DSC61" s="1332"/>
      <c r="DSD61" s="1332"/>
      <c r="DSE61" s="1332"/>
      <c r="DSF61" s="1332"/>
      <c r="DSG61" s="1332"/>
      <c r="DSH61" s="1332"/>
      <c r="DSI61" s="1332"/>
      <c r="DSJ61" s="1332"/>
      <c r="DSK61" s="1332"/>
      <c r="DSL61" s="1332"/>
      <c r="DSM61" s="1332"/>
      <c r="DSN61" s="1332"/>
      <c r="DSO61" s="1332"/>
      <c r="DSP61" s="1332"/>
      <c r="DSQ61" s="1332"/>
      <c r="DSR61" s="1332"/>
      <c r="DSS61" s="1332"/>
      <c r="DST61" s="1332"/>
      <c r="DSU61" s="1332"/>
      <c r="DSV61" s="1332"/>
      <c r="DSW61" s="1332"/>
      <c r="DSX61" s="1332"/>
      <c r="DSY61" s="1332"/>
      <c r="DSZ61" s="1332"/>
      <c r="DTA61" s="1332"/>
      <c r="DTB61" s="1332"/>
      <c r="DTC61" s="1332"/>
      <c r="DTD61" s="1332"/>
      <c r="DTE61" s="1332"/>
      <c r="DTF61" s="1332"/>
      <c r="DTG61" s="1332"/>
      <c r="DTH61" s="1332"/>
      <c r="DTI61" s="1332"/>
      <c r="DTJ61" s="1332"/>
      <c r="DTK61" s="1332"/>
      <c r="DTL61" s="1332"/>
      <c r="DTM61" s="1332"/>
      <c r="DTN61" s="1332"/>
      <c r="DTO61" s="1332"/>
      <c r="DTP61" s="1332"/>
      <c r="DTQ61" s="1332"/>
      <c r="DTR61" s="1332"/>
      <c r="DTS61" s="1332"/>
      <c r="DTT61" s="1332"/>
      <c r="DTU61" s="1332"/>
      <c r="DTV61" s="1332"/>
      <c r="DTW61" s="1332"/>
      <c r="DTX61" s="1332"/>
      <c r="DTY61" s="1332"/>
      <c r="DTZ61" s="1332"/>
      <c r="DUA61" s="1332"/>
      <c r="DUB61" s="1332"/>
      <c r="DUC61" s="1332"/>
      <c r="DUD61" s="1332"/>
      <c r="DUE61" s="1332"/>
      <c r="DUF61" s="1332"/>
      <c r="DUG61" s="1332"/>
      <c r="DUH61" s="1332"/>
      <c r="DUI61" s="1332"/>
      <c r="DUJ61" s="1332"/>
      <c r="DUK61" s="1332"/>
      <c r="DUL61" s="1332"/>
      <c r="DUM61" s="1332"/>
      <c r="DUN61" s="1332"/>
      <c r="DUO61" s="1332"/>
      <c r="DUP61" s="1332"/>
      <c r="DUQ61" s="1332"/>
      <c r="DUR61" s="1332"/>
      <c r="DUS61" s="1332"/>
      <c r="DUT61" s="1332"/>
      <c r="DUU61" s="1332"/>
      <c r="DUV61" s="1332"/>
      <c r="DUW61" s="1332"/>
      <c r="DUX61" s="1332"/>
      <c r="DUY61" s="1332"/>
      <c r="DUZ61" s="1332"/>
      <c r="DVA61" s="1332"/>
      <c r="DVB61" s="1332"/>
      <c r="DVC61" s="1332"/>
      <c r="DVD61" s="1332"/>
      <c r="DVE61" s="1332"/>
      <c r="DVF61" s="1332"/>
      <c r="DVG61" s="1332"/>
      <c r="DVH61" s="1332"/>
      <c r="DVI61" s="1332"/>
      <c r="DVJ61" s="1332"/>
      <c r="DVK61" s="1332"/>
      <c r="DVL61" s="1332"/>
      <c r="DVM61" s="1332"/>
      <c r="DVN61" s="1332"/>
      <c r="DVO61" s="1332"/>
      <c r="DVP61" s="1332"/>
      <c r="DVQ61" s="1332"/>
      <c r="DVR61" s="1332"/>
      <c r="DVS61" s="1332"/>
      <c r="DVT61" s="1332"/>
      <c r="DVU61" s="1332"/>
      <c r="DVV61" s="1332"/>
      <c r="DVW61" s="1332"/>
      <c r="DVX61" s="1332"/>
      <c r="DVY61" s="1332"/>
      <c r="DVZ61" s="1332"/>
      <c r="DWA61" s="1332"/>
      <c r="DWB61" s="1332"/>
      <c r="DWC61" s="1332"/>
      <c r="DWD61" s="1332"/>
      <c r="DWE61" s="1332"/>
      <c r="DWF61" s="1332"/>
      <c r="DWG61" s="1332"/>
      <c r="DWH61" s="1332"/>
      <c r="DWI61" s="1332"/>
      <c r="DWJ61" s="1332"/>
      <c r="DWK61" s="1332"/>
      <c r="DWL61" s="1332"/>
      <c r="DWM61" s="1332"/>
      <c r="DWN61" s="1332"/>
      <c r="DWO61" s="1332"/>
      <c r="DWP61" s="1332"/>
      <c r="DWQ61" s="1332"/>
      <c r="DWR61" s="1332"/>
      <c r="DWS61" s="1332"/>
      <c r="DWT61" s="1332"/>
      <c r="DWU61" s="1332"/>
      <c r="DWV61" s="1332"/>
      <c r="DWW61" s="1332"/>
      <c r="DWX61" s="1332"/>
      <c r="DWY61" s="1332"/>
      <c r="DWZ61" s="1332"/>
      <c r="DXA61" s="1332"/>
      <c r="DXB61" s="1332"/>
      <c r="DXC61" s="1332"/>
      <c r="DXD61" s="1332"/>
      <c r="DXE61" s="1332"/>
      <c r="DXF61" s="1332"/>
      <c r="DXG61" s="1332"/>
      <c r="DXH61" s="1332"/>
      <c r="DXI61" s="1332"/>
      <c r="DXJ61" s="1332"/>
      <c r="DXK61" s="1332"/>
      <c r="DXL61" s="1332"/>
      <c r="DXM61" s="1332"/>
      <c r="DXN61" s="1332"/>
      <c r="DXO61" s="1332"/>
      <c r="DXP61" s="1332"/>
      <c r="DXQ61" s="1332"/>
      <c r="DXR61" s="1332"/>
      <c r="DXS61" s="1332"/>
      <c r="DXT61" s="1332"/>
      <c r="DXU61" s="1332"/>
      <c r="DXV61" s="1332"/>
      <c r="DXW61" s="1332"/>
      <c r="DXX61" s="1332"/>
      <c r="DXY61" s="1332"/>
      <c r="DXZ61" s="1332"/>
      <c r="DYA61" s="1332"/>
      <c r="DYB61" s="1332"/>
      <c r="DYC61" s="1332"/>
      <c r="DYD61" s="1332"/>
      <c r="DYE61" s="1332"/>
      <c r="DYF61" s="1332"/>
      <c r="DYG61" s="1332"/>
      <c r="DYH61" s="1332"/>
      <c r="DYI61" s="1332"/>
      <c r="DYJ61" s="1332"/>
      <c r="DYK61" s="1332"/>
      <c r="DYL61" s="1332"/>
      <c r="DYM61" s="1332"/>
      <c r="DYN61" s="1332"/>
      <c r="DYO61" s="1332"/>
      <c r="DYP61" s="1332"/>
      <c r="DYQ61" s="1332"/>
      <c r="DYR61" s="1332"/>
      <c r="DYS61" s="1332"/>
      <c r="DYT61" s="1332"/>
      <c r="DYU61" s="1332"/>
      <c r="DYV61" s="1332"/>
      <c r="DYW61" s="1332"/>
      <c r="DYX61" s="1332"/>
      <c r="DYY61" s="1332"/>
      <c r="DYZ61" s="1332"/>
      <c r="DZA61" s="1332"/>
      <c r="DZB61" s="1332"/>
      <c r="DZC61" s="1332"/>
      <c r="DZD61" s="1332"/>
      <c r="DZE61" s="1332"/>
      <c r="DZF61" s="1332"/>
      <c r="DZG61" s="1332"/>
      <c r="DZH61" s="1332"/>
      <c r="DZI61" s="1332"/>
      <c r="DZJ61" s="1332"/>
      <c r="DZK61" s="1332"/>
      <c r="DZL61" s="1332"/>
      <c r="DZM61" s="1332"/>
      <c r="DZN61" s="1332"/>
      <c r="DZO61" s="1332"/>
      <c r="DZP61" s="1332"/>
      <c r="DZQ61" s="1332"/>
      <c r="DZR61" s="1332"/>
      <c r="DZS61" s="1332"/>
      <c r="DZT61" s="1332"/>
      <c r="DZU61" s="1332"/>
      <c r="DZV61" s="1332"/>
      <c r="DZW61" s="1332"/>
      <c r="DZX61" s="1332"/>
      <c r="DZY61" s="1332"/>
      <c r="DZZ61" s="1332"/>
      <c r="EAA61" s="1332"/>
      <c r="EAB61" s="1332"/>
      <c r="EAC61" s="1332"/>
      <c r="EAD61" s="1332"/>
      <c r="EAE61" s="1332"/>
      <c r="EAF61" s="1332"/>
      <c r="EAG61" s="1332"/>
      <c r="EAH61" s="1332"/>
      <c r="EAI61" s="1332"/>
      <c r="EAJ61" s="1332"/>
      <c r="EAK61" s="1332"/>
      <c r="EAL61" s="1332"/>
      <c r="EAM61" s="1332"/>
      <c r="EAN61" s="1332"/>
      <c r="EAO61" s="1332"/>
      <c r="EAP61" s="1332"/>
      <c r="EAQ61" s="1332"/>
      <c r="EAR61" s="1332"/>
      <c r="EAS61" s="1332"/>
      <c r="EAT61" s="1332"/>
      <c r="EAU61" s="1332"/>
      <c r="EAV61" s="1332"/>
      <c r="EAW61" s="1332"/>
      <c r="EAX61" s="1332"/>
      <c r="EAY61" s="1332"/>
      <c r="EAZ61" s="1332"/>
      <c r="EBA61" s="1332"/>
      <c r="EBB61" s="1332"/>
      <c r="EBC61" s="1332"/>
      <c r="EBD61" s="1332"/>
      <c r="EBE61" s="1332"/>
      <c r="EBF61" s="1332"/>
      <c r="EBG61" s="1332"/>
      <c r="EBH61" s="1332"/>
      <c r="EBI61" s="1332"/>
      <c r="EBJ61" s="1332"/>
      <c r="EBK61" s="1332"/>
      <c r="EBL61" s="1332"/>
      <c r="EBM61" s="1332"/>
      <c r="EBN61" s="1332"/>
      <c r="EBO61" s="1332"/>
      <c r="EBP61" s="1332"/>
      <c r="EBQ61" s="1332"/>
      <c r="EBR61" s="1332"/>
      <c r="EBS61" s="1332"/>
      <c r="EBT61" s="1332"/>
      <c r="EBU61" s="1332"/>
      <c r="EBV61" s="1332"/>
      <c r="EBW61" s="1332"/>
      <c r="EBX61" s="1332"/>
      <c r="EBY61" s="1332"/>
      <c r="EBZ61" s="1332"/>
      <c r="ECA61" s="1332"/>
      <c r="ECB61" s="1332"/>
      <c r="ECC61" s="1332"/>
      <c r="ECD61" s="1332"/>
      <c r="ECE61" s="1332"/>
      <c r="ECF61" s="1332"/>
      <c r="ECG61" s="1332"/>
      <c r="ECH61" s="1332"/>
      <c r="ECI61" s="1332"/>
      <c r="ECJ61" s="1332"/>
      <c r="ECK61" s="1332"/>
      <c r="ECL61" s="1332"/>
      <c r="ECM61" s="1332"/>
      <c r="ECN61" s="1332"/>
      <c r="ECO61" s="1332"/>
      <c r="ECP61" s="1332"/>
      <c r="ECQ61" s="1332"/>
      <c r="ECR61" s="1332"/>
      <c r="ECS61" s="1332"/>
      <c r="ECT61" s="1332"/>
      <c r="ECU61" s="1332"/>
      <c r="ECV61" s="1332"/>
      <c r="ECW61" s="1332"/>
      <c r="ECX61" s="1332"/>
      <c r="ECY61" s="1332"/>
      <c r="ECZ61" s="1332"/>
      <c r="EDA61" s="1332"/>
      <c r="EDB61" s="1332"/>
      <c r="EDC61" s="1332"/>
      <c r="EDD61" s="1332"/>
      <c r="EDE61" s="1332"/>
      <c r="EDF61" s="1332"/>
      <c r="EDG61" s="1332"/>
      <c r="EDH61" s="1332"/>
      <c r="EDI61" s="1332"/>
      <c r="EDJ61" s="1332"/>
      <c r="EDK61" s="1332"/>
      <c r="EDL61" s="1332"/>
      <c r="EDM61" s="1332"/>
      <c r="EDN61" s="1332"/>
      <c r="EDO61" s="1332"/>
      <c r="EDP61" s="1332"/>
      <c r="EDQ61" s="1332"/>
      <c r="EDR61" s="1332"/>
      <c r="EDS61" s="1332"/>
      <c r="EDT61" s="1332"/>
      <c r="EDU61" s="1332"/>
      <c r="EDV61" s="1332"/>
      <c r="EDW61" s="1332"/>
      <c r="EDX61" s="1332"/>
      <c r="EDY61" s="1332"/>
      <c r="EDZ61" s="1332"/>
      <c r="EEA61" s="1332"/>
      <c r="EEB61" s="1332"/>
      <c r="EEC61" s="1332"/>
      <c r="EED61" s="1332"/>
      <c r="EEE61" s="1332"/>
      <c r="EEF61" s="1332"/>
      <c r="EEG61" s="1332"/>
      <c r="EEH61" s="1332"/>
      <c r="EEI61" s="1332"/>
      <c r="EEJ61" s="1332"/>
      <c r="EEK61" s="1332"/>
      <c r="EEL61" s="1332"/>
      <c r="EEM61" s="1332"/>
      <c r="EEN61" s="1332"/>
      <c r="EEO61" s="1332"/>
      <c r="EEP61" s="1332"/>
      <c r="EEQ61" s="1332"/>
      <c r="EER61" s="1332"/>
      <c r="EES61" s="1332"/>
      <c r="EET61" s="1332"/>
      <c r="EEU61" s="1332"/>
      <c r="EEV61" s="1332"/>
      <c r="EEW61" s="1332"/>
      <c r="EEX61" s="1332"/>
      <c r="EEY61" s="1332"/>
      <c r="EEZ61" s="1332"/>
      <c r="EFA61" s="1332"/>
      <c r="EFB61" s="1332"/>
      <c r="EFC61" s="1332"/>
      <c r="EFD61" s="1332"/>
      <c r="EFE61" s="1332"/>
      <c r="EFF61" s="1332"/>
      <c r="EFG61" s="1332"/>
      <c r="EFH61" s="1332"/>
      <c r="EFI61" s="1332"/>
      <c r="EFJ61" s="1332"/>
      <c r="EFK61" s="1332"/>
      <c r="EFL61" s="1332"/>
      <c r="EFM61" s="1332"/>
      <c r="EFN61" s="1332"/>
      <c r="EFO61" s="1332"/>
      <c r="EFP61" s="1332"/>
      <c r="EFQ61" s="1332"/>
      <c r="EFR61" s="1332"/>
      <c r="EFS61" s="1332"/>
      <c r="EFT61" s="1332"/>
      <c r="EFU61" s="1332"/>
      <c r="EFV61" s="1332"/>
      <c r="EFW61" s="1332"/>
      <c r="EFX61" s="1332"/>
      <c r="EFY61" s="1332"/>
      <c r="EFZ61" s="1332"/>
      <c r="EGA61" s="1332"/>
      <c r="EGB61" s="1332"/>
      <c r="EGC61" s="1332"/>
      <c r="EGD61" s="1332"/>
      <c r="EGE61" s="1332"/>
      <c r="EGF61" s="1332"/>
      <c r="EGG61" s="1332"/>
      <c r="EGH61" s="1332"/>
      <c r="EGI61" s="1332"/>
      <c r="EGJ61" s="1332"/>
      <c r="EGK61" s="1332"/>
      <c r="EGL61" s="1332"/>
      <c r="EGM61" s="1332"/>
      <c r="EGN61" s="1332"/>
      <c r="EGO61" s="1332"/>
      <c r="EGP61" s="1332"/>
      <c r="EGQ61" s="1332"/>
      <c r="EGR61" s="1332"/>
      <c r="EGS61" s="1332"/>
      <c r="EGT61" s="1332"/>
      <c r="EGU61" s="1332"/>
      <c r="EGV61" s="1332"/>
      <c r="EGW61" s="1332"/>
      <c r="EGX61" s="1332"/>
      <c r="EGY61" s="1332"/>
      <c r="EGZ61" s="1332"/>
      <c r="EHA61" s="1332"/>
      <c r="EHB61" s="1332"/>
      <c r="EHC61" s="1332"/>
      <c r="EHD61" s="1332"/>
      <c r="EHE61" s="1332"/>
      <c r="EHF61" s="1332"/>
      <c r="EHG61" s="1332"/>
      <c r="EHH61" s="1332"/>
      <c r="EHI61" s="1332"/>
      <c r="EHJ61" s="1332"/>
      <c r="EHK61" s="1332"/>
      <c r="EHL61" s="1332"/>
      <c r="EHM61" s="1332"/>
      <c r="EHN61" s="1332"/>
      <c r="EHO61" s="1332"/>
      <c r="EHP61" s="1332"/>
      <c r="EHQ61" s="1332"/>
      <c r="EHR61" s="1332"/>
      <c r="EHS61" s="1332"/>
      <c r="EHT61" s="1332"/>
      <c r="EHU61" s="1332"/>
      <c r="EHV61" s="1332"/>
      <c r="EHW61" s="1332"/>
      <c r="EHX61" s="1332"/>
      <c r="EHY61" s="1332"/>
      <c r="EHZ61" s="1332"/>
      <c r="EIA61" s="1332"/>
      <c r="EIB61" s="1332"/>
      <c r="EIC61" s="1332"/>
      <c r="EID61" s="1332"/>
      <c r="EIE61" s="1332"/>
      <c r="EIF61" s="1332"/>
      <c r="EIG61" s="1332"/>
      <c r="EIH61" s="1332"/>
      <c r="EII61" s="1332"/>
      <c r="EIJ61" s="1332"/>
      <c r="EIK61" s="1332"/>
      <c r="EIL61" s="1332"/>
      <c r="EIM61" s="1332"/>
      <c r="EIN61" s="1332"/>
      <c r="EIO61" s="1332"/>
      <c r="EIP61" s="1332"/>
      <c r="EIQ61" s="1332"/>
      <c r="EIR61" s="1332"/>
      <c r="EIS61" s="1332"/>
      <c r="EIT61" s="1332"/>
      <c r="EIU61" s="1332"/>
      <c r="EIV61" s="1332"/>
      <c r="EIW61" s="1332"/>
      <c r="EIX61" s="1332"/>
      <c r="EIY61" s="1332"/>
      <c r="EIZ61" s="1332"/>
      <c r="EJA61" s="1332"/>
      <c r="EJB61" s="1332"/>
      <c r="EJC61" s="1332"/>
      <c r="EJD61" s="1332"/>
      <c r="EJE61" s="1332"/>
      <c r="EJF61" s="1332"/>
      <c r="EJG61" s="1332"/>
      <c r="EJH61" s="1332"/>
      <c r="EJI61" s="1332"/>
      <c r="EJJ61" s="1332"/>
      <c r="EJK61" s="1332"/>
      <c r="EJL61" s="1332"/>
      <c r="EJM61" s="1332"/>
      <c r="EJN61" s="1332"/>
      <c r="EJO61" s="1332"/>
      <c r="EJP61" s="1332"/>
      <c r="EJQ61" s="1332"/>
      <c r="EJR61" s="1332"/>
      <c r="EJS61" s="1332"/>
      <c r="EJT61" s="1332"/>
      <c r="EJU61" s="1332"/>
      <c r="EJV61" s="1332"/>
      <c r="EJW61" s="1332"/>
      <c r="EJX61" s="1332"/>
      <c r="EJY61" s="1332"/>
      <c r="EJZ61" s="1332"/>
      <c r="EKA61" s="1332"/>
      <c r="EKB61" s="1332"/>
      <c r="EKC61" s="1332"/>
      <c r="EKD61" s="1332"/>
      <c r="EKE61" s="1332"/>
      <c r="EKF61" s="1332"/>
      <c r="EKG61" s="1332"/>
      <c r="EKH61" s="1332"/>
      <c r="EKI61" s="1332"/>
      <c r="EKJ61" s="1332"/>
      <c r="EKK61" s="1332"/>
      <c r="EKL61" s="1332"/>
      <c r="EKM61" s="1332"/>
      <c r="EKN61" s="1332"/>
      <c r="EKO61" s="1332"/>
      <c r="EKP61" s="1332"/>
      <c r="EKQ61" s="1332"/>
      <c r="EKR61" s="1332"/>
      <c r="EKS61" s="1332"/>
      <c r="EKT61" s="1332"/>
      <c r="EKU61" s="1332"/>
      <c r="EKV61" s="1332"/>
      <c r="EKW61" s="1332"/>
      <c r="EKX61" s="1332"/>
      <c r="EKY61" s="1332"/>
      <c r="EKZ61" s="1332"/>
      <c r="ELA61" s="1332"/>
      <c r="ELB61" s="1332"/>
      <c r="ELC61" s="1332"/>
      <c r="ELD61" s="1332"/>
      <c r="ELE61" s="1332"/>
      <c r="ELF61" s="1332"/>
      <c r="ELG61" s="1332"/>
      <c r="ELH61" s="1332"/>
      <c r="ELI61" s="1332"/>
      <c r="ELJ61" s="1332"/>
      <c r="ELK61" s="1332"/>
      <c r="ELL61" s="1332"/>
      <c r="ELM61" s="1332"/>
      <c r="ELN61" s="1332"/>
      <c r="ELO61" s="1332"/>
      <c r="ELP61" s="1332"/>
      <c r="ELQ61" s="1332"/>
      <c r="ELR61" s="1332"/>
      <c r="ELS61" s="1332"/>
      <c r="ELT61" s="1332"/>
      <c r="ELU61" s="1332"/>
      <c r="ELV61" s="1332"/>
      <c r="ELW61" s="1332"/>
      <c r="ELX61" s="1332"/>
      <c r="ELY61" s="1332"/>
      <c r="ELZ61" s="1332"/>
      <c r="EMA61" s="1332"/>
      <c r="EMB61" s="1332"/>
      <c r="EMC61" s="1332"/>
      <c r="EMD61" s="1332"/>
      <c r="EME61" s="1332"/>
      <c r="EMF61" s="1332"/>
      <c r="EMG61" s="1332"/>
      <c r="EMH61" s="1332"/>
      <c r="EMI61" s="1332"/>
      <c r="EMJ61" s="1332"/>
      <c r="EMK61" s="1332"/>
      <c r="EML61" s="1332"/>
      <c r="EMM61" s="1332"/>
      <c r="EMN61" s="1332"/>
      <c r="EMO61" s="1332"/>
      <c r="EMP61" s="1332"/>
      <c r="EMQ61" s="1332"/>
      <c r="EMR61" s="1332"/>
      <c r="EMS61" s="1332"/>
      <c r="EMT61" s="1332"/>
      <c r="EMU61" s="1332"/>
      <c r="EMV61" s="1332"/>
      <c r="EMW61" s="1332"/>
      <c r="EMX61" s="1332"/>
      <c r="EMY61" s="1332"/>
      <c r="EMZ61" s="1332"/>
      <c r="ENA61" s="1332"/>
      <c r="ENB61" s="1332"/>
      <c r="ENC61" s="1332"/>
      <c r="END61" s="1332"/>
      <c r="ENE61" s="1332"/>
      <c r="ENF61" s="1332"/>
      <c r="ENG61" s="1332"/>
      <c r="ENH61" s="1332"/>
      <c r="ENI61" s="1332"/>
      <c r="ENJ61" s="1332"/>
      <c r="ENK61" s="1332"/>
      <c r="ENL61" s="1332"/>
      <c r="ENM61" s="1332"/>
      <c r="ENN61" s="1332"/>
      <c r="ENO61" s="1332"/>
      <c r="ENP61" s="1332"/>
      <c r="ENQ61" s="1332"/>
      <c r="ENR61" s="1332"/>
      <c r="ENS61" s="1332"/>
      <c r="ENT61" s="1332"/>
      <c r="ENU61" s="1332"/>
      <c r="ENV61" s="1332"/>
      <c r="ENW61" s="1332"/>
      <c r="ENX61" s="1332"/>
      <c r="ENY61" s="1332"/>
      <c r="ENZ61" s="1332"/>
      <c r="EOA61" s="1332"/>
      <c r="EOB61" s="1332"/>
      <c r="EOC61" s="1332"/>
      <c r="EOD61" s="1332"/>
      <c r="EOE61" s="1332"/>
      <c r="EOF61" s="1332"/>
      <c r="EOG61" s="1332"/>
      <c r="EOH61" s="1332"/>
      <c r="EOI61" s="1332"/>
      <c r="EOJ61" s="1332"/>
      <c r="EOK61" s="1332"/>
      <c r="EOL61" s="1332"/>
      <c r="EOM61" s="1332"/>
      <c r="EON61" s="1332"/>
      <c r="EOO61" s="1332"/>
      <c r="EOP61" s="1332"/>
      <c r="EOQ61" s="1332"/>
      <c r="EOR61" s="1332"/>
      <c r="EOS61" s="1332"/>
      <c r="EOT61" s="1332"/>
      <c r="EOU61" s="1332"/>
      <c r="EOV61" s="1332"/>
      <c r="EOW61" s="1332"/>
      <c r="EOX61" s="1332"/>
      <c r="EOY61" s="1332"/>
      <c r="EOZ61" s="1332"/>
      <c r="EPA61" s="1332"/>
      <c r="EPB61" s="1332"/>
      <c r="EPC61" s="1332"/>
      <c r="EPD61" s="1332"/>
      <c r="EPE61" s="1332"/>
      <c r="EPF61" s="1332"/>
      <c r="EPG61" s="1332"/>
      <c r="EPH61" s="1332"/>
      <c r="EPI61" s="1332"/>
      <c r="EPJ61" s="1332"/>
      <c r="EPK61" s="1332"/>
      <c r="EPL61" s="1332"/>
      <c r="EPM61" s="1332"/>
      <c r="EPN61" s="1332"/>
      <c r="EPO61" s="1332"/>
      <c r="EPP61" s="1332"/>
      <c r="EPQ61" s="1332"/>
      <c r="EPR61" s="1332"/>
      <c r="EPS61" s="1332"/>
      <c r="EPT61" s="1332"/>
      <c r="EPU61" s="1332"/>
      <c r="EPV61" s="1332"/>
      <c r="EPW61" s="1332"/>
      <c r="EPX61" s="1332"/>
      <c r="EPY61" s="1332"/>
      <c r="EPZ61" s="1332"/>
      <c r="EQA61" s="1332"/>
      <c r="EQB61" s="1332"/>
      <c r="EQC61" s="1332"/>
      <c r="EQD61" s="1332"/>
      <c r="EQE61" s="1332"/>
      <c r="EQF61" s="1332"/>
      <c r="EQG61" s="1332"/>
      <c r="EQH61" s="1332"/>
      <c r="EQI61" s="1332"/>
      <c r="EQJ61" s="1332"/>
      <c r="EQK61" s="1332"/>
      <c r="EQL61" s="1332"/>
      <c r="EQM61" s="1332"/>
      <c r="EQN61" s="1332"/>
      <c r="EQO61" s="1332"/>
      <c r="EQP61" s="1332"/>
      <c r="EQQ61" s="1332"/>
      <c r="EQR61" s="1332"/>
      <c r="EQS61" s="1332"/>
      <c r="EQT61" s="1332"/>
      <c r="EQU61" s="1332"/>
      <c r="EQV61" s="1332"/>
      <c r="EQW61" s="1332"/>
      <c r="EQX61" s="1332"/>
      <c r="EQY61" s="1332"/>
      <c r="EQZ61" s="1332"/>
      <c r="ERA61" s="1332"/>
      <c r="ERB61" s="1332"/>
      <c r="ERC61" s="1332"/>
      <c r="ERD61" s="1332"/>
      <c r="ERE61" s="1332"/>
      <c r="ERF61" s="1332"/>
      <c r="ERG61" s="1332"/>
      <c r="ERH61" s="1332"/>
      <c r="ERI61" s="1332"/>
      <c r="ERJ61" s="1332"/>
      <c r="ERK61" s="1332"/>
      <c r="ERL61" s="1332"/>
      <c r="ERM61" s="1332"/>
      <c r="ERN61" s="1332"/>
      <c r="ERO61" s="1332"/>
      <c r="ERP61" s="1332"/>
      <c r="ERQ61" s="1332"/>
      <c r="ERR61" s="1332"/>
      <c r="ERS61" s="1332"/>
      <c r="ERT61" s="1332"/>
      <c r="ERU61" s="1332"/>
      <c r="ERV61" s="1332"/>
      <c r="ERW61" s="1332"/>
      <c r="ERX61" s="1332"/>
      <c r="ERY61" s="1332"/>
      <c r="ERZ61" s="1332"/>
      <c r="ESA61" s="1332"/>
      <c r="ESB61" s="1332"/>
      <c r="ESC61" s="1332"/>
      <c r="ESD61" s="1332"/>
      <c r="ESE61" s="1332"/>
      <c r="ESF61" s="1332"/>
      <c r="ESG61" s="1332"/>
      <c r="ESH61" s="1332"/>
      <c r="ESI61" s="1332"/>
      <c r="ESJ61" s="1332"/>
      <c r="ESK61" s="1332"/>
      <c r="ESL61" s="1332"/>
      <c r="ESM61" s="1332"/>
      <c r="ESN61" s="1332"/>
      <c r="ESO61" s="1332"/>
      <c r="ESP61" s="1332"/>
      <c r="ESQ61" s="1332"/>
      <c r="ESR61" s="1332"/>
      <c r="ESS61" s="1332"/>
      <c r="EST61" s="1332"/>
      <c r="ESU61" s="1332"/>
      <c r="ESV61" s="1332"/>
      <c r="ESW61" s="1332"/>
      <c r="ESX61" s="1332"/>
      <c r="ESY61" s="1332"/>
      <c r="ESZ61" s="1332"/>
      <c r="ETA61" s="1332"/>
      <c r="ETB61" s="1332"/>
      <c r="ETC61" s="1332"/>
      <c r="ETD61" s="1332"/>
      <c r="ETE61" s="1332"/>
      <c r="ETF61" s="1332"/>
      <c r="ETG61" s="1332"/>
      <c r="ETH61" s="1332"/>
      <c r="ETI61" s="1332"/>
      <c r="ETJ61" s="1332"/>
      <c r="ETK61" s="1332"/>
      <c r="ETL61" s="1332"/>
      <c r="ETM61" s="1332"/>
      <c r="ETN61" s="1332"/>
      <c r="ETO61" s="1332"/>
      <c r="ETP61" s="1332"/>
      <c r="ETQ61" s="1332"/>
      <c r="ETR61" s="1332"/>
      <c r="ETS61" s="1332"/>
      <c r="ETT61" s="1332"/>
      <c r="ETU61" s="1332"/>
      <c r="ETV61" s="1332"/>
      <c r="ETW61" s="1332"/>
      <c r="ETX61" s="1332"/>
      <c r="ETY61" s="1332"/>
      <c r="ETZ61" s="1332"/>
      <c r="EUA61" s="1332"/>
      <c r="EUB61" s="1332"/>
      <c r="EUC61" s="1332"/>
      <c r="EUD61" s="1332"/>
      <c r="EUE61" s="1332"/>
      <c r="EUF61" s="1332"/>
      <c r="EUG61" s="1332"/>
      <c r="EUH61" s="1332"/>
      <c r="EUI61" s="1332"/>
      <c r="EUJ61" s="1332"/>
      <c r="EUK61" s="1332"/>
      <c r="EUL61" s="1332"/>
      <c r="EUM61" s="1332"/>
      <c r="EUN61" s="1332"/>
      <c r="EUO61" s="1332"/>
      <c r="EUP61" s="1332"/>
      <c r="EUQ61" s="1332"/>
      <c r="EUR61" s="1332"/>
      <c r="EUS61" s="1332"/>
      <c r="EUT61" s="1332"/>
      <c r="EUU61" s="1332"/>
      <c r="EUV61" s="1332"/>
      <c r="EUW61" s="1332"/>
      <c r="EUX61" s="1332"/>
      <c r="EUY61" s="1332"/>
      <c r="EUZ61" s="1332"/>
      <c r="EVA61" s="1332"/>
      <c r="EVB61" s="1332"/>
      <c r="EVC61" s="1332"/>
      <c r="EVD61" s="1332"/>
      <c r="EVE61" s="1332"/>
      <c r="EVF61" s="1332"/>
      <c r="EVG61" s="1332"/>
      <c r="EVH61" s="1332"/>
      <c r="EVI61" s="1332"/>
      <c r="EVJ61" s="1332"/>
      <c r="EVK61" s="1332"/>
      <c r="EVL61" s="1332"/>
      <c r="EVM61" s="1332"/>
      <c r="EVN61" s="1332"/>
      <c r="EVO61" s="1332"/>
      <c r="EVP61" s="1332"/>
      <c r="EVQ61" s="1332"/>
      <c r="EVR61" s="1332"/>
      <c r="EVS61" s="1332"/>
      <c r="EVT61" s="1332"/>
      <c r="EVU61" s="1332"/>
      <c r="EVV61" s="1332"/>
      <c r="EVW61" s="1332"/>
      <c r="EVX61" s="1332"/>
      <c r="EVY61" s="1332"/>
      <c r="EVZ61" s="1332"/>
      <c r="EWA61" s="1332"/>
      <c r="EWB61" s="1332"/>
      <c r="EWC61" s="1332"/>
      <c r="EWD61" s="1332"/>
      <c r="EWE61" s="1332"/>
      <c r="EWF61" s="1332"/>
      <c r="EWG61" s="1332"/>
      <c r="EWH61" s="1332"/>
      <c r="EWI61" s="1332"/>
      <c r="EWJ61" s="1332"/>
      <c r="EWK61" s="1332"/>
      <c r="EWL61" s="1332"/>
      <c r="EWM61" s="1332"/>
      <c r="EWN61" s="1332"/>
      <c r="EWO61" s="1332"/>
      <c r="EWP61" s="1332"/>
      <c r="EWQ61" s="1332"/>
      <c r="EWR61" s="1332"/>
      <c r="EWS61" s="1332"/>
      <c r="EWT61" s="1332"/>
      <c r="EWU61" s="1332"/>
      <c r="EWV61" s="1332"/>
      <c r="EWW61" s="1332"/>
      <c r="EWX61" s="1332"/>
      <c r="EWY61" s="1332"/>
      <c r="EWZ61" s="1332"/>
      <c r="EXA61" s="1332"/>
      <c r="EXB61" s="1332"/>
      <c r="EXC61" s="1332"/>
      <c r="EXD61" s="1332"/>
      <c r="EXE61" s="1332"/>
      <c r="EXF61" s="1332"/>
      <c r="EXG61" s="1332"/>
      <c r="EXH61" s="1332"/>
      <c r="EXI61" s="1332"/>
      <c r="EXJ61" s="1332"/>
      <c r="EXK61" s="1332"/>
      <c r="EXL61" s="1332"/>
      <c r="EXM61" s="1332"/>
      <c r="EXN61" s="1332"/>
      <c r="EXO61" s="1332"/>
      <c r="EXP61" s="1332"/>
      <c r="EXQ61" s="1332"/>
      <c r="EXR61" s="1332"/>
      <c r="EXS61" s="1332"/>
      <c r="EXT61" s="1332"/>
      <c r="EXU61" s="1332"/>
      <c r="EXV61" s="1332"/>
      <c r="EXW61" s="1332"/>
      <c r="EXX61" s="1332"/>
      <c r="EXY61" s="1332"/>
      <c r="EXZ61" s="1332"/>
      <c r="EYA61" s="1332"/>
      <c r="EYB61" s="1332"/>
      <c r="EYC61" s="1332"/>
      <c r="EYD61" s="1332"/>
      <c r="EYE61" s="1332"/>
      <c r="EYF61" s="1332"/>
      <c r="EYG61" s="1332"/>
      <c r="EYH61" s="1332"/>
      <c r="EYI61" s="1332"/>
      <c r="EYJ61" s="1332"/>
      <c r="EYK61" s="1332"/>
      <c r="EYL61" s="1332"/>
      <c r="EYM61" s="1332"/>
      <c r="EYN61" s="1332"/>
      <c r="EYO61" s="1332"/>
      <c r="EYP61" s="1332"/>
      <c r="EYQ61" s="1332"/>
      <c r="EYR61" s="1332"/>
      <c r="EYS61" s="1332"/>
      <c r="EYT61" s="1332"/>
      <c r="EYU61" s="1332"/>
      <c r="EYV61" s="1332"/>
      <c r="EYW61" s="1332"/>
      <c r="EYX61" s="1332"/>
      <c r="EYY61" s="1332"/>
      <c r="EYZ61" s="1332"/>
      <c r="EZA61" s="1332"/>
      <c r="EZB61" s="1332"/>
      <c r="EZC61" s="1332"/>
      <c r="EZD61" s="1332"/>
      <c r="EZE61" s="1332"/>
      <c r="EZF61" s="1332"/>
      <c r="EZG61" s="1332"/>
      <c r="EZH61" s="1332"/>
      <c r="EZI61" s="1332"/>
      <c r="EZJ61" s="1332"/>
      <c r="EZK61" s="1332"/>
      <c r="EZL61" s="1332"/>
      <c r="EZM61" s="1332"/>
      <c r="EZN61" s="1332"/>
      <c r="EZO61" s="1332"/>
      <c r="EZP61" s="1332"/>
      <c r="EZQ61" s="1332"/>
      <c r="EZR61" s="1332"/>
      <c r="EZS61" s="1332"/>
      <c r="EZT61" s="1332"/>
      <c r="EZU61" s="1332"/>
      <c r="EZV61" s="1332"/>
      <c r="EZW61" s="1332"/>
      <c r="EZX61" s="1332"/>
      <c r="EZY61" s="1332"/>
      <c r="EZZ61" s="1332"/>
      <c r="FAA61" s="1332"/>
      <c r="FAB61" s="1332"/>
      <c r="FAC61" s="1332"/>
      <c r="FAD61" s="1332"/>
      <c r="FAE61" s="1332"/>
      <c r="FAF61" s="1332"/>
      <c r="FAG61" s="1332"/>
      <c r="FAH61" s="1332"/>
      <c r="FAI61" s="1332"/>
      <c r="FAJ61" s="1332"/>
      <c r="FAK61" s="1332"/>
      <c r="FAL61" s="1332"/>
      <c r="FAM61" s="1332"/>
      <c r="FAN61" s="1332"/>
      <c r="FAO61" s="1332"/>
      <c r="FAP61" s="1332"/>
      <c r="FAQ61" s="1332"/>
      <c r="FAR61" s="1332"/>
      <c r="FAS61" s="1332"/>
      <c r="FAT61" s="1332"/>
      <c r="FAU61" s="1332"/>
      <c r="FAV61" s="1332"/>
      <c r="FAW61" s="1332"/>
      <c r="FAX61" s="1332"/>
      <c r="FAY61" s="1332"/>
      <c r="FAZ61" s="1332"/>
      <c r="FBA61" s="1332"/>
      <c r="FBB61" s="1332"/>
      <c r="FBC61" s="1332"/>
      <c r="FBD61" s="1332"/>
      <c r="FBE61" s="1332"/>
      <c r="FBF61" s="1332"/>
      <c r="FBG61" s="1332"/>
      <c r="FBH61" s="1332"/>
      <c r="FBI61" s="1332"/>
      <c r="FBJ61" s="1332"/>
      <c r="FBK61" s="1332"/>
      <c r="FBL61" s="1332"/>
      <c r="FBM61" s="1332"/>
      <c r="FBN61" s="1332"/>
      <c r="FBO61" s="1332"/>
      <c r="FBP61" s="1332"/>
      <c r="FBQ61" s="1332"/>
      <c r="FBR61" s="1332"/>
      <c r="FBS61" s="1332"/>
      <c r="FBT61" s="1332"/>
      <c r="FBU61" s="1332"/>
      <c r="FBV61" s="1332"/>
      <c r="FBW61" s="1332"/>
      <c r="FBX61" s="1332"/>
      <c r="FBY61" s="1332"/>
      <c r="FBZ61" s="1332"/>
      <c r="FCA61" s="1332"/>
      <c r="FCB61" s="1332"/>
      <c r="FCC61" s="1332"/>
      <c r="FCD61" s="1332"/>
      <c r="FCE61" s="1332"/>
      <c r="FCF61" s="1332"/>
      <c r="FCG61" s="1332"/>
      <c r="FCH61" s="1332"/>
      <c r="FCI61" s="1332"/>
      <c r="FCJ61" s="1332"/>
      <c r="FCK61" s="1332"/>
      <c r="FCL61" s="1332"/>
      <c r="FCM61" s="1332"/>
      <c r="FCN61" s="1332"/>
      <c r="FCO61" s="1332"/>
      <c r="FCP61" s="1332"/>
      <c r="FCQ61" s="1332"/>
      <c r="FCR61" s="1332"/>
      <c r="FCS61" s="1332"/>
      <c r="FCT61" s="1332"/>
      <c r="FCU61" s="1332"/>
      <c r="FCV61" s="1332"/>
      <c r="FCW61" s="1332"/>
      <c r="FCX61" s="1332"/>
      <c r="FCY61" s="1332"/>
      <c r="FCZ61" s="1332"/>
      <c r="FDA61" s="1332"/>
      <c r="FDB61" s="1332"/>
      <c r="FDC61" s="1332"/>
      <c r="FDD61" s="1332"/>
      <c r="FDE61" s="1332"/>
      <c r="FDF61" s="1332"/>
      <c r="FDG61" s="1332"/>
      <c r="FDH61" s="1332"/>
      <c r="FDI61" s="1332"/>
      <c r="FDJ61" s="1332"/>
      <c r="FDK61" s="1332"/>
      <c r="FDL61" s="1332"/>
      <c r="FDM61" s="1332"/>
      <c r="FDN61" s="1332"/>
      <c r="FDO61" s="1332"/>
      <c r="FDP61" s="1332"/>
      <c r="FDQ61" s="1332"/>
      <c r="FDR61" s="1332"/>
      <c r="FDS61" s="1332"/>
      <c r="FDT61" s="1332"/>
      <c r="FDU61" s="1332"/>
      <c r="FDV61" s="1332"/>
      <c r="FDW61" s="1332"/>
      <c r="FDX61" s="1332"/>
      <c r="FDY61" s="1332"/>
      <c r="FDZ61" s="1332"/>
      <c r="FEA61" s="1332"/>
      <c r="FEB61" s="1332"/>
      <c r="FEC61" s="1332"/>
      <c r="FED61" s="1332"/>
      <c r="FEE61" s="1332"/>
      <c r="FEF61" s="1332"/>
      <c r="FEG61" s="1332"/>
      <c r="FEH61" s="1332"/>
      <c r="FEI61" s="1332"/>
      <c r="FEJ61" s="1332"/>
      <c r="FEK61" s="1332"/>
      <c r="FEL61" s="1332"/>
      <c r="FEM61" s="1332"/>
      <c r="FEN61" s="1332"/>
      <c r="FEO61" s="1332"/>
      <c r="FEP61" s="1332"/>
      <c r="FEQ61" s="1332"/>
      <c r="FER61" s="1332"/>
      <c r="FES61" s="1332"/>
      <c r="FET61" s="1332"/>
      <c r="FEU61" s="1332"/>
      <c r="FEV61" s="1332"/>
      <c r="FEW61" s="1332"/>
      <c r="FEX61" s="1332"/>
      <c r="FEY61" s="1332"/>
      <c r="FEZ61" s="1332"/>
      <c r="FFA61" s="1332"/>
      <c r="FFB61" s="1332"/>
      <c r="FFC61" s="1332"/>
      <c r="FFD61" s="1332"/>
      <c r="FFE61" s="1332"/>
      <c r="FFF61" s="1332"/>
      <c r="FFG61" s="1332"/>
      <c r="FFH61" s="1332"/>
      <c r="FFI61" s="1332"/>
      <c r="FFJ61" s="1332"/>
      <c r="FFK61" s="1332"/>
      <c r="FFL61" s="1332"/>
      <c r="FFM61" s="1332"/>
      <c r="FFN61" s="1332"/>
      <c r="FFO61" s="1332"/>
      <c r="FFP61" s="1332"/>
      <c r="FFQ61" s="1332"/>
      <c r="FFR61" s="1332"/>
      <c r="FFS61" s="1332"/>
      <c r="FFT61" s="1332"/>
      <c r="FFU61" s="1332"/>
      <c r="FFV61" s="1332"/>
      <c r="FFW61" s="1332"/>
      <c r="FFX61" s="1332"/>
      <c r="FFY61" s="1332"/>
      <c r="FFZ61" s="1332"/>
      <c r="FGA61" s="1332"/>
      <c r="FGB61" s="1332"/>
      <c r="FGC61" s="1332"/>
      <c r="FGD61" s="1332"/>
      <c r="FGE61" s="1332"/>
      <c r="FGF61" s="1332"/>
      <c r="FGG61" s="1332"/>
      <c r="FGH61" s="1332"/>
      <c r="FGI61" s="1332"/>
      <c r="FGJ61" s="1332"/>
      <c r="FGK61" s="1332"/>
      <c r="FGL61" s="1332"/>
      <c r="FGM61" s="1332"/>
      <c r="FGN61" s="1332"/>
      <c r="FGO61" s="1332"/>
      <c r="FGP61" s="1332"/>
      <c r="FGQ61" s="1332"/>
      <c r="FGR61" s="1332"/>
      <c r="FGS61" s="1332"/>
      <c r="FGT61" s="1332"/>
      <c r="FGU61" s="1332"/>
      <c r="FGV61" s="1332"/>
      <c r="FGW61" s="1332"/>
      <c r="FGX61" s="1332"/>
      <c r="FGY61" s="1332"/>
      <c r="FGZ61" s="1332"/>
      <c r="FHA61" s="1332"/>
      <c r="FHB61" s="1332"/>
      <c r="FHC61" s="1332"/>
      <c r="FHD61" s="1332"/>
      <c r="FHE61" s="1332"/>
      <c r="FHF61" s="1332"/>
      <c r="FHG61" s="1332"/>
      <c r="FHH61" s="1332"/>
      <c r="FHI61" s="1332"/>
      <c r="FHJ61" s="1332"/>
      <c r="FHK61" s="1332"/>
      <c r="FHL61" s="1332"/>
      <c r="FHM61" s="1332"/>
      <c r="FHN61" s="1332"/>
      <c r="FHO61" s="1332"/>
      <c r="FHP61" s="1332"/>
      <c r="FHQ61" s="1332"/>
      <c r="FHR61" s="1332"/>
      <c r="FHS61" s="1332"/>
      <c r="FHT61" s="1332"/>
      <c r="FHU61" s="1332"/>
      <c r="FHV61" s="1332"/>
      <c r="FHW61" s="1332"/>
      <c r="FHX61" s="1332"/>
      <c r="FHY61" s="1332"/>
      <c r="FHZ61" s="1332"/>
      <c r="FIA61" s="1332"/>
      <c r="FIB61" s="1332"/>
      <c r="FIC61" s="1332"/>
      <c r="FID61" s="1332"/>
      <c r="FIE61" s="1332"/>
      <c r="FIF61" s="1332"/>
      <c r="FIG61" s="1332"/>
      <c r="FIH61" s="1332"/>
      <c r="FII61" s="1332"/>
      <c r="FIJ61" s="1332"/>
      <c r="FIK61" s="1332"/>
      <c r="FIL61" s="1332"/>
      <c r="FIM61" s="1332"/>
      <c r="FIN61" s="1332"/>
      <c r="FIO61" s="1332"/>
      <c r="FIP61" s="1332"/>
      <c r="FIQ61" s="1332"/>
      <c r="FIR61" s="1332"/>
      <c r="FIS61" s="1332"/>
      <c r="FIT61" s="1332"/>
      <c r="FIU61" s="1332"/>
      <c r="FIV61" s="1332"/>
      <c r="FIW61" s="1332"/>
      <c r="FIX61" s="1332"/>
      <c r="FIY61" s="1332"/>
      <c r="FIZ61" s="1332"/>
      <c r="FJA61" s="1332"/>
      <c r="FJB61" s="1332"/>
      <c r="FJC61" s="1332"/>
      <c r="FJD61" s="1332"/>
      <c r="FJE61" s="1332"/>
      <c r="FJF61" s="1332"/>
      <c r="FJG61" s="1332"/>
      <c r="FJH61" s="1332"/>
      <c r="FJI61" s="1332"/>
      <c r="FJJ61" s="1332"/>
      <c r="FJK61" s="1332"/>
      <c r="FJL61" s="1332"/>
      <c r="FJM61" s="1332"/>
      <c r="FJN61" s="1332"/>
      <c r="FJO61" s="1332"/>
      <c r="FJP61" s="1332"/>
      <c r="FJQ61" s="1332"/>
      <c r="FJR61" s="1332"/>
      <c r="FJS61" s="1332"/>
      <c r="FJT61" s="1332"/>
      <c r="FJU61" s="1332"/>
      <c r="FJV61" s="1332"/>
      <c r="FJW61" s="1332"/>
      <c r="FJX61" s="1332"/>
      <c r="FJY61" s="1332"/>
      <c r="FJZ61" s="1332"/>
      <c r="FKA61" s="1332"/>
      <c r="FKB61" s="1332"/>
      <c r="FKC61" s="1332"/>
      <c r="FKD61" s="1332"/>
      <c r="FKE61" s="1332"/>
      <c r="FKF61" s="1332"/>
      <c r="FKG61" s="1332"/>
      <c r="FKH61" s="1332"/>
      <c r="FKI61" s="1332"/>
      <c r="FKJ61" s="1332"/>
      <c r="FKK61" s="1332"/>
      <c r="FKL61" s="1332"/>
      <c r="FKM61" s="1332"/>
      <c r="FKN61" s="1332"/>
      <c r="FKO61" s="1332"/>
      <c r="FKP61" s="1332"/>
      <c r="FKQ61" s="1332"/>
      <c r="FKR61" s="1332"/>
      <c r="FKS61" s="1332"/>
      <c r="FKT61" s="1332"/>
      <c r="FKU61" s="1332"/>
      <c r="FKV61" s="1332"/>
      <c r="FKW61" s="1332"/>
      <c r="FKX61" s="1332"/>
      <c r="FKY61" s="1332"/>
      <c r="FKZ61" s="1332"/>
      <c r="FLA61" s="1332"/>
      <c r="FLB61" s="1332"/>
      <c r="FLC61" s="1332"/>
      <c r="FLD61" s="1332"/>
      <c r="FLE61" s="1332"/>
      <c r="FLF61" s="1332"/>
      <c r="FLG61" s="1332"/>
      <c r="FLH61" s="1332"/>
      <c r="FLI61" s="1332"/>
      <c r="FLJ61" s="1332"/>
      <c r="FLK61" s="1332"/>
      <c r="FLL61" s="1332"/>
      <c r="FLM61" s="1332"/>
      <c r="FLN61" s="1332"/>
      <c r="FLO61" s="1332"/>
      <c r="FLP61" s="1332"/>
      <c r="FLQ61" s="1332"/>
      <c r="FLR61" s="1332"/>
      <c r="FLS61" s="1332"/>
      <c r="FLT61" s="1332"/>
      <c r="FLU61" s="1332"/>
      <c r="FLV61" s="1332"/>
      <c r="FLW61" s="1332"/>
      <c r="FLX61" s="1332"/>
      <c r="FLY61" s="1332"/>
      <c r="FLZ61" s="1332"/>
      <c r="FMA61" s="1332"/>
      <c r="FMB61" s="1332"/>
      <c r="FMC61" s="1332"/>
      <c r="FMD61" s="1332"/>
      <c r="FME61" s="1332"/>
      <c r="FMF61" s="1332"/>
      <c r="FMG61" s="1332"/>
      <c r="FMH61" s="1332"/>
      <c r="FMI61" s="1332"/>
      <c r="FMJ61" s="1332"/>
      <c r="FMK61" s="1332"/>
      <c r="FML61" s="1332"/>
      <c r="FMM61" s="1332"/>
      <c r="FMN61" s="1332"/>
      <c r="FMO61" s="1332"/>
      <c r="FMP61" s="1332"/>
      <c r="FMQ61" s="1332"/>
      <c r="FMR61" s="1332"/>
      <c r="FMS61" s="1332"/>
      <c r="FMT61" s="1332"/>
      <c r="FMU61" s="1332"/>
      <c r="FMV61" s="1332"/>
      <c r="FMW61" s="1332"/>
      <c r="FMX61" s="1332"/>
      <c r="FMY61" s="1332"/>
      <c r="FMZ61" s="1332"/>
      <c r="FNA61" s="1332"/>
      <c r="FNB61" s="1332"/>
      <c r="FNC61" s="1332"/>
      <c r="FND61" s="1332"/>
      <c r="FNE61" s="1332"/>
      <c r="FNF61" s="1332"/>
    </row>
    <row r="62" spans="1:4426" s="1301" customFormat="1" ht="30">
      <c r="A62" s="1335"/>
      <c r="B62" s="1406">
        <v>1901053</v>
      </c>
      <c r="C62" s="1411" t="s">
        <v>1255</v>
      </c>
      <c r="D62" s="1427">
        <v>4939.97</v>
      </c>
      <c r="E62" s="1405">
        <f>D62</f>
        <v>4939.97</v>
      </c>
      <c r="F62" s="1401"/>
      <c r="G62" s="1401"/>
      <c r="H62" s="1401"/>
      <c r="I62" s="1401"/>
      <c r="J62" s="1623" t="s">
        <v>1831</v>
      </c>
      <c r="K62" s="1415" t="s">
        <v>1256</v>
      </c>
      <c r="L62" s="1332"/>
      <c r="M62" s="1332"/>
      <c r="N62" s="1332"/>
      <c r="O62" s="1332"/>
      <c r="P62" s="1332"/>
      <c r="Q62" s="1332"/>
      <c r="R62" s="1332"/>
      <c r="S62" s="1332"/>
      <c r="T62" s="1332"/>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c r="HF62" s="1332"/>
      <c r="HG62" s="1332"/>
      <c r="HH62" s="1332"/>
      <c r="HI62" s="1332"/>
      <c r="HJ62" s="1332"/>
      <c r="HK62" s="1332"/>
      <c r="HL62" s="1332"/>
      <c r="HM62" s="1332"/>
      <c r="HN62" s="1332"/>
      <c r="HO62" s="1332"/>
      <c r="HP62" s="1332"/>
      <c r="HQ62" s="1332"/>
      <c r="HR62" s="1332"/>
      <c r="HS62" s="1332"/>
      <c r="HT62" s="1332"/>
      <c r="HU62" s="1332"/>
      <c r="HV62" s="1332"/>
      <c r="HW62" s="1332"/>
      <c r="HX62" s="1332"/>
      <c r="HY62" s="1332"/>
      <c r="HZ62" s="1332"/>
      <c r="IA62" s="1332"/>
      <c r="IB62" s="1332"/>
      <c r="IC62" s="1332"/>
      <c r="ID62" s="1332"/>
      <c r="IE62" s="1332"/>
      <c r="IF62" s="1332"/>
      <c r="IG62" s="1332"/>
      <c r="IH62" s="1332"/>
      <c r="II62" s="1332"/>
      <c r="IJ62" s="1332"/>
      <c r="IK62" s="1332"/>
      <c r="IL62" s="1332"/>
      <c r="IM62" s="1332"/>
      <c r="IN62" s="1332"/>
      <c r="IO62" s="1332"/>
      <c r="IP62" s="1332"/>
      <c r="IQ62" s="1332"/>
      <c r="IR62" s="1332"/>
      <c r="IS62" s="1332"/>
      <c r="IT62" s="1332"/>
      <c r="IU62" s="1332"/>
      <c r="IV62" s="1332"/>
      <c r="IW62" s="1332"/>
      <c r="IX62" s="1332"/>
      <c r="IY62" s="1332"/>
      <c r="IZ62" s="1332"/>
      <c r="JA62" s="1332"/>
      <c r="JB62" s="1332"/>
      <c r="JC62" s="1332"/>
      <c r="JD62" s="1332"/>
      <c r="JE62" s="1332"/>
      <c r="JF62" s="1332"/>
      <c r="JG62" s="1332"/>
      <c r="JH62" s="1332"/>
      <c r="JI62" s="1332"/>
      <c r="JJ62" s="1332"/>
      <c r="JK62" s="1332"/>
      <c r="JL62" s="1332"/>
      <c r="JM62" s="1332"/>
      <c r="JN62" s="1332"/>
      <c r="JO62" s="1332"/>
      <c r="JP62" s="1332"/>
      <c r="JQ62" s="1332"/>
      <c r="JR62" s="1332"/>
      <c r="JS62" s="1332"/>
      <c r="JT62" s="1332"/>
      <c r="JU62" s="1332"/>
      <c r="JV62" s="1332"/>
      <c r="JW62" s="1332"/>
      <c r="JX62" s="1332"/>
      <c r="JY62" s="1332"/>
      <c r="JZ62" s="1332"/>
      <c r="KA62" s="1332"/>
      <c r="KB62" s="1332"/>
      <c r="KC62" s="1332"/>
      <c r="KD62" s="1332"/>
      <c r="KE62" s="1332"/>
      <c r="KF62" s="1332"/>
      <c r="KG62" s="1332"/>
      <c r="KH62" s="1332"/>
      <c r="KI62" s="1332"/>
      <c r="KJ62" s="1332"/>
      <c r="KK62" s="1332"/>
      <c r="KL62" s="1332"/>
      <c r="KM62" s="1332"/>
      <c r="KN62" s="1332"/>
      <c r="KO62" s="1332"/>
      <c r="KP62" s="1332"/>
      <c r="KQ62" s="1332"/>
      <c r="KR62" s="1332"/>
      <c r="KS62" s="1332"/>
      <c r="KT62" s="1332"/>
      <c r="KU62" s="1332"/>
      <c r="KV62" s="1332"/>
      <c r="KW62" s="1332"/>
      <c r="KX62" s="1332"/>
      <c r="KY62" s="1332"/>
      <c r="KZ62" s="1332"/>
      <c r="LA62" s="1332"/>
      <c r="LB62" s="1332"/>
      <c r="LC62" s="1332"/>
      <c r="LD62" s="1332"/>
      <c r="LE62" s="1332"/>
      <c r="LF62" s="1332"/>
      <c r="LG62" s="1332"/>
      <c r="LH62" s="1332"/>
      <c r="LI62" s="1332"/>
      <c r="LJ62" s="1332"/>
      <c r="LK62" s="1332"/>
      <c r="LL62" s="1332"/>
      <c r="LM62" s="1332"/>
      <c r="LN62" s="1332"/>
      <c r="LO62" s="1332"/>
      <c r="LP62" s="1332"/>
      <c r="LQ62" s="1332"/>
      <c r="LR62" s="1332"/>
      <c r="LS62" s="1332"/>
      <c r="LT62" s="1332"/>
      <c r="LU62" s="1332"/>
      <c r="LV62" s="1332"/>
      <c r="LW62" s="1332"/>
      <c r="LX62" s="1332"/>
      <c r="LY62" s="1332"/>
      <c r="LZ62" s="1332"/>
      <c r="MA62" s="1332"/>
      <c r="MB62" s="1332"/>
      <c r="MC62" s="1332"/>
      <c r="MD62" s="1332"/>
      <c r="ME62" s="1332"/>
      <c r="MF62" s="1332"/>
      <c r="MG62" s="1332"/>
      <c r="MH62" s="1332"/>
      <c r="MI62" s="1332"/>
      <c r="MJ62" s="1332"/>
      <c r="MK62" s="1332"/>
      <c r="ML62" s="1332"/>
      <c r="MM62" s="1332"/>
      <c r="MN62" s="1332"/>
      <c r="MO62" s="1332"/>
      <c r="MP62" s="1332"/>
      <c r="MQ62" s="1332"/>
      <c r="MR62" s="1332"/>
      <c r="MS62" s="1332"/>
      <c r="MT62" s="1332"/>
      <c r="MU62" s="1332"/>
      <c r="MV62" s="1332"/>
      <c r="MW62" s="1332"/>
      <c r="MX62" s="1332"/>
      <c r="MY62" s="1332"/>
      <c r="MZ62" s="1332"/>
      <c r="NA62" s="1332"/>
      <c r="NB62" s="1332"/>
      <c r="NC62" s="1332"/>
      <c r="ND62" s="1332"/>
      <c r="NE62" s="1332"/>
      <c r="NF62" s="1332"/>
      <c r="NG62" s="1332"/>
      <c r="NH62" s="1332"/>
      <c r="NI62" s="1332"/>
      <c r="NJ62" s="1332"/>
      <c r="NK62" s="1332"/>
      <c r="NL62" s="1332"/>
      <c r="NM62" s="1332"/>
      <c r="NN62" s="1332"/>
      <c r="NO62" s="1332"/>
      <c r="NP62" s="1332"/>
      <c r="NQ62" s="1332"/>
      <c r="NR62" s="1332"/>
      <c r="NS62" s="1332"/>
      <c r="NT62" s="1332"/>
      <c r="NU62" s="1332"/>
      <c r="NV62" s="1332"/>
      <c r="NW62" s="1332"/>
      <c r="NX62" s="1332"/>
      <c r="NY62" s="1332"/>
      <c r="NZ62" s="1332"/>
      <c r="OA62" s="1332"/>
      <c r="OB62" s="1332"/>
      <c r="OC62" s="1332"/>
      <c r="OD62" s="1332"/>
      <c r="OE62" s="1332"/>
      <c r="OF62" s="1332"/>
      <c r="OG62" s="1332"/>
      <c r="OH62" s="1332"/>
      <c r="OI62" s="1332"/>
      <c r="OJ62" s="1332"/>
      <c r="OK62" s="1332"/>
      <c r="OL62" s="1332"/>
      <c r="OM62" s="1332"/>
      <c r="ON62" s="1332"/>
      <c r="OO62" s="1332"/>
      <c r="OP62" s="1332"/>
      <c r="OQ62" s="1332"/>
      <c r="OR62" s="1332"/>
      <c r="OS62" s="1332"/>
      <c r="OT62" s="1332"/>
      <c r="OU62" s="1332"/>
      <c r="OV62" s="1332"/>
      <c r="OW62" s="1332"/>
      <c r="OX62" s="1332"/>
      <c r="OY62" s="1332"/>
      <c r="OZ62" s="1332"/>
      <c r="PA62" s="1332"/>
      <c r="PB62" s="1332"/>
      <c r="PC62" s="1332"/>
      <c r="PD62" s="1332"/>
      <c r="PE62" s="1332"/>
      <c r="PF62" s="1332"/>
      <c r="PG62" s="1332"/>
      <c r="PH62" s="1332"/>
      <c r="PI62" s="1332"/>
      <c r="PJ62" s="1332"/>
      <c r="PK62" s="1332"/>
      <c r="PL62" s="1332"/>
      <c r="PM62" s="1332"/>
      <c r="PN62" s="1332"/>
      <c r="PO62" s="1332"/>
      <c r="PP62" s="1332"/>
      <c r="PQ62" s="1332"/>
      <c r="PR62" s="1332"/>
      <c r="PS62" s="1332"/>
      <c r="PT62" s="1332"/>
      <c r="PU62" s="1332"/>
      <c r="PV62" s="1332"/>
      <c r="PW62" s="1332"/>
      <c r="PX62" s="1332"/>
      <c r="PY62" s="1332"/>
      <c r="PZ62" s="1332"/>
      <c r="QA62" s="1332"/>
      <c r="QB62" s="1332"/>
      <c r="QC62" s="1332"/>
      <c r="QD62" s="1332"/>
      <c r="QE62" s="1332"/>
      <c r="QF62" s="1332"/>
      <c r="QG62" s="1332"/>
      <c r="QH62" s="1332"/>
      <c r="QI62" s="1332"/>
      <c r="QJ62" s="1332"/>
      <c r="QK62" s="1332"/>
      <c r="QL62" s="1332"/>
      <c r="QM62" s="1332"/>
      <c r="QN62" s="1332"/>
      <c r="QO62" s="1332"/>
      <c r="QP62" s="1332"/>
      <c r="QQ62" s="1332"/>
      <c r="QR62" s="1332"/>
      <c r="QS62" s="1332"/>
      <c r="QT62" s="1332"/>
      <c r="QU62" s="1332"/>
      <c r="QV62" s="1332"/>
      <c r="QW62" s="1332"/>
      <c r="QX62" s="1332"/>
      <c r="QY62" s="1332"/>
      <c r="QZ62" s="1332"/>
      <c r="RA62" s="1332"/>
      <c r="RB62" s="1332"/>
      <c r="RC62" s="1332"/>
      <c r="RD62" s="1332"/>
      <c r="RE62" s="1332"/>
      <c r="RF62" s="1332"/>
      <c r="RG62" s="1332"/>
      <c r="RH62" s="1332"/>
      <c r="RI62" s="1332"/>
      <c r="RJ62" s="1332"/>
      <c r="RK62" s="1332"/>
      <c r="RL62" s="1332"/>
      <c r="RM62" s="1332"/>
      <c r="RN62" s="1332"/>
      <c r="RO62" s="1332"/>
      <c r="RP62" s="1332"/>
      <c r="RQ62" s="1332"/>
      <c r="RR62" s="1332"/>
      <c r="RS62" s="1332"/>
      <c r="RT62" s="1332"/>
      <c r="RU62" s="1332"/>
      <c r="RV62" s="1332"/>
      <c r="RW62" s="1332"/>
      <c r="RX62" s="1332"/>
      <c r="RY62" s="1332"/>
      <c r="RZ62" s="1332"/>
      <c r="SA62" s="1332"/>
      <c r="SB62" s="1332"/>
      <c r="SC62" s="1332"/>
      <c r="SD62" s="1332"/>
      <c r="SE62" s="1332"/>
      <c r="SF62" s="1332"/>
      <c r="SG62" s="1332"/>
      <c r="SH62" s="1332"/>
      <c r="SI62" s="1332"/>
      <c r="SJ62" s="1332"/>
      <c r="SK62" s="1332"/>
      <c r="SL62" s="1332"/>
      <c r="SM62" s="1332"/>
      <c r="SN62" s="1332"/>
      <c r="SO62" s="1332"/>
      <c r="SP62" s="1332"/>
      <c r="SQ62" s="1332"/>
      <c r="SR62" s="1332"/>
      <c r="SS62" s="1332"/>
      <c r="ST62" s="1332"/>
      <c r="SU62" s="1332"/>
      <c r="SV62" s="1332"/>
      <c r="SW62" s="1332"/>
      <c r="SX62" s="1332"/>
      <c r="SY62" s="1332"/>
      <c r="SZ62" s="1332"/>
      <c r="TA62" s="1332"/>
      <c r="TB62" s="1332"/>
      <c r="TC62" s="1332"/>
      <c r="TD62" s="1332"/>
      <c r="TE62" s="1332"/>
      <c r="TF62" s="1332"/>
      <c r="TG62" s="1332"/>
      <c r="TH62" s="1332"/>
      <c r="TI62" s="1332"/>
      <c r="TJ62" s="1332"/>
      <c r="TK62" s="1332"/>
      <c r="TL62" s="1332"/>
      <c r="TM62" s="1332"/>
      <c r="TN62" s="1332"/>
      <c r="TO62" s="1332"/>
      <c r="TP62" s="1332"/>
      <c r="TQ62" s="1332"/>
      <c r="TR62" s="1332"/>
      <c r="TS62" s="1332"/>
      <c r="TT62" s="1332"/>
      <c r="TU62" s="1332"/>
      <c r="TV62" s="1332"/>
      <c r="TW62" s="1332"/>
      <c r="TX62" s="1332"/>
      <c r="TY62" s="1332"/>
      <c r="TZ62" s="1332"/>
      <c r="UA62" s="1332"/>
      <c r="UB62" s="1332"/>
      <c r="UC62" s="1332"/>
      <c r="UD62" s="1332"/>
      <c r="UE62" s="1332"/>
      <c r="UF62" s="1332"/>
      <c r="UG62" s="1332"/>
      <c r="UH62" s="1332"/>
      <c r="UI62" s="1332"/>
      <c r="UJ62" s="1332"/>
      <c r="UK62" s="1332"/>
      <c r="UL62" s="1332"/>
      <c r="UM62" s="1332"/>
      <c r="UN62" s="1332"/>
      <c r="UO62" s="1332"/>
      <c r="UP62" s="1332"/>
      <c r="UQ62" s="1332"/>
      <c r="UR62" s="1332"/>
      <c r="US62" s="1332"/>
      <c r="UT62" s="1332"/>
      <c r="UU62" s="1332"/>
      <c r="UV62" s="1332"/>
      <c r="UW62" s="1332"/>
      <c r="UX62" s="1332"/>
      <c r="UY62" s="1332"/>
      <c r="UZ62" s="1332"/>
      <c r="VA62" s="1332"/>
      <c r="VB62" s="1332"/>
      <c r="VC62" s="1332"/>
      <c r="VD62" s="1332"/>
      <c r="VE62" s="1332"/>
      <c r="VF62" s="1332"/>
      <c r="VG62" s="1332"/>
      <c r="VH62" s="1332"/>
      <c r="VI62" s="1332"/>
      <c r="VJ62" s="1332"/>
      <c r="VK62" s="1332"/>
      <c r="VL62" s="1332"/>
      <c r="VM62" s="1332"/>
      <c r="VN62" s="1332"/>
      <c r="VO62" s="1332"/>
      <c r="VP62" s="1332"/>
      <c r="VQ62" s="1332"/>
      <c r="VR62" s="1332"/>
      <c r="VS62" s="1332"/>
      <c r="VT62" s="1332"/>
      <c r="VU62" s="1332"/>
      <c r="VV62" s="1332"/>
      <c r="VW62" s="1332"/>
      <c r="VX62" s="1332"/>
      <c r="VY62" s="1332"/>
      <c r="VZ62" s="1332"/>
      <c r="WA62" s="1332"/>
      <c r="WB62" s="1332"/>
      <c r="WC62" s="1332"/>
      <c r="WD62" s="1332"/>
      <c r="WE62" s="1332"/>
      <c r="WF62" s="1332"/>
      <c r="WG62" s="1332"/>
      <c r="WH62" s="1332"/>
      <c r="WI62" s="1332"/>
      <c r="WJ62" s="1332"/>
      <c r="WK62" s="1332"/>
      <c r="WL62" s="1332"/>
      <c r="WM62" s="1332"/>
      <c r="WN62" s="1332"/>
      <c r="WO62" s="1332"/>
      <c r="WP62" s="1332"/>
      <c r="WQ62" s="1332"/>
      <c r="WR62" s="1332"/>
      <c r="WS62" s="1332"/>
      <c r="WT62" s="1332"/>
      <c r="WU62" s="1332"/>
      <c r="WV62" s="1332"/>
      <c r="WW62" s="1332"/>
      <c r="WX62" s="1332"/>
      <c r="WY62" s="1332"/>
      <c r="WZ62" s="1332"/>
      <c r="XA62" s="1332"/>
      <c r="XB62" s="1332"/>
      <c r="XC62" s="1332"/>
      <c r="XD62" s="1332"/>
      <c r="XE62" s="1332"/>
      <c r="XF62" s="1332"/>
      <c r="XG62" s="1332"/>
      <c r="XH62" s="1332"/>
      <c r="XI62" s="1332"/>
      <c r="XJ62" s="1332"/>
      <c r="XK62" s="1332"/>
      <c r="XL62" s="1332"/>
      <c r="XM62" s="1332"/>
      <c r="XN62" s="1332"/>
      <c r="XO62" s="1332"/>
      <c r="XP62" s="1332"/>
      <c r="XQ62" s="1332"/>
      <c r="XR62" s="1332"/>
      <c r="XS62" s="1332"/>
      <c r="XT62" s="1332"/>
      <c r="XU62" s="1332"/>
      <c r="XV62" s="1332"/>
      <c r="XW62" s="1332"/>
      <c r="XX62" s="1332"/>
      <c r="XY62" s="1332"/>
      <c r="XZ62" s="1332"/>
      <c r="YA62" s="1332"/>
      <c r="YB62" s="1332"/>
      <c r="YC62" s="1332"/>
      <c r="YD62" s="1332"/>
      <c r="YE62" s="1332"/>
      <c r="YF62" s="1332"/>
      <c r="YG62" s="1332"/>
      <c r="YH62" s="1332"/>
      <c r="YI62" s="1332"/>
      <c r="YJ62" s="1332"/>
      <c r="YK62" s="1332"/>
      <c r="YL62" s="1332"/>
      <c r="YM62" s="1332"/>
      <c r="YN62" s="1332"/>
      <c r="YO62" s="1332"/>
      <c r="YP62" s="1332"/>
      <c r="YQ62" s="1332"/>
      <c r="YR62" s="1332"/>
      <c r="YS62" s="1332"/>
      <c r="YT62" s="1332"/>
      <c r="YU62" s="1332"/>
      <c r="YV62" s="1332"/>
      <c r="YW62" s="1332"/>
      <c r="YX62" s="1332"/>
      <c r="YY62" s="1332"/>
      <c r="YZ62" s="1332"/>
      <c r="ZA62" s="1332"/>
      <c r="ZB62" s="1332"/>
      <c r="ZC62" s="1332"/>
      <c r="ZD62" s="1332"/>
      <c r="ZE62" s="1332"/>
      <c r="ZF62" s="1332"/>
      <c r="ZG62" s="1332"/>
      <c r="ZH62" s="1332"/>
      <c r="ZI62" s="1332"/>
      <c r="ZJ62" s="1332"/>
      <c r="ZK62" s="1332"/>
      <c r="ZL62" s="1332"/>
      <c r="ZM62" s="1332"/>
      <c r="ZN62" s="1332"/>
      <c r="ZO62" s="1332"/>
      <c r="ZP62" s="1332"/>
      <c r="ZQ62" s="1332"/>
      <c r="ZR62" s="1332"/>
      <c r="ZS62" s="1332"/>
      <c r="ZT62" s="1332"/>
      <c r="ZU62" s="1332"/>
      <c r="ZV62" s="1332"/>
      <c r="ZW62" s="1332"/>
      <c r="ZX62" s="1332"/>
      <c r="ZY62" s="1332"/>
      <c r="ZZ62" s="1332"/>
      <c r="AAA62" s="1332"/>
      <c r="AAB62" s="1332"/>
      <c r="AAC62" s="1332"/>
      <c r="AAD62" s="1332"/>
      <c r="AAE62" s="1332"/>
      <c r="AAF62" s="1332"/>
      <c r="AAG62" s="1332"/>
      <c r="AAH62" s="1332"/>
      <c r="AAI62" s="1332"/>
      <c r="AAJ62" s="1332"/>
      <c r="AAK62" s="1332"/>
      <c r="AAL62" s="1332"/>
      <c r="AAM62" s="1332"/>
      <c r="AAN62" s="1332"/>
      <c r="AAO62" s="1332"/>
      <c r="AAP62" s="1332"/>
      <c r="AAQ62" s="1332"/>
      <c r="AAR62" s="1332"/>
      <c r="AAS62" s="1332"/>
      <c r="AAT62" s="1332"/>
      <c r="AAU62" s="1332"/>
      <c r="AAV62" s="1332"/>
      <c r="AAW62" s="1332"/>
      <c r="AAX62" s="1332"/>
      <c r="AAY62" s="1332"/>
      <c r="AAZ62" s="1332"/>
      <c r="ABA62" s="1332"/>
      <c r="ABB62" s="1332"/>
      <c r="ABC62" s="1332"/>
      <c r="ABD62" s="1332"/>
      <c r="ABE62" s="1332"/>
      <c r="ABF62" s="1332"/>
      <c r="ABG62" s="1332"/>
      <c r="ABH62" s="1332"/>
      <c r="ABI62" s="1332"/>
      <c r="ABJ62" s="1332"/>
      <c r="ABK62" s="1332"/>
      <c r="ABL62" s="1332"/>
      <c r="ABM62" s="1332"/>
      <c r="ABN62" s="1332"/>
      <c r="ABO62" s="1332"/>
      <c r="ABP62" s="1332"/>
      <c r="ABQ62" s="1332"/>
      <c r="ABR62" s="1332"/>
      <c r="ABS62" s="1332"/>
      <c r="ABT62" s="1332"/>
      <c r="ABU62" s="1332"/>
      <c r="ABV62" s="1332"/>
      <c r="ABW62" s="1332"/>
      <c r="ABX62" s="1332"/>
      <c r="ABY62" s="1332"/>
      <c r="ABZ62" s="1332"/>
      <c r="ACA62" s="1332"/>
      <c r="ACB62" s="1332"/>
      <c r="ACC62" s="1332"/>
      <c r="ACD62" s="1332"/>
      <c r="ACE62" s="1332"/>
      <c r="ACF62" s="1332"/>
      <c r="ACG62" s="1332"/>
      <c r="ACH62" s="1332"/>
      <c r="ACI62" s="1332"/>
      <c r="ACJ62" s="1332"/>
      <c r="ACK62" s="1332"/>
      <c r="ACL62" s="1332"/>
      <c r="ACM62" s="1332"/>
      <c r="ACN62" s="1332"/>
      <c r="ACO62" s="1332"/>
      <c r="ACP62" s="1332"/>
      <c r="ACQ62" s="1332"/>
      <c r="ACR62" s="1332"/>
      <c r="ACS62" s="1332"/>
      <c r="ACT62" s="1332"/>
      <c r="ACU62" s="1332"/>
      <c r="ACV62" s="1332"/>
      <c r="ACW62" s="1332"/>
      <c r="ACX62" s="1332"/>
      <c r="ACY62" s="1332"/>
      <c r="ACZ62" s="1332"/>
      <c r="ADA62" s="1332"/>
      <c r="ADB62" s="1332"/>
      <c r="ADC62" s="1332"/>
      <c r="ADD62" s="1332"/>
      <c r="ADE62" s="1332"/>
      <c r="ADF62" s="1332"/>
      <c r="ADG62" s="1332"/>
      <c r="ADH62" s="1332"/>
      <c r="ADI62" s="1332"/>
      <c r="ADJ62" s="1332"/>
      <c r="ADK62" s="1332"/>
      <c r="ADL62" s="1332"/>
      <c r="ADM62" s="1332"/>
      <c r="ADN62" s="1332"/>
      <c r="ADO62" s="1332"/>
      <c r="ADP62" s="1332"/>
      <c r="ADQ62" s="1332"/>
      <c r="ADR62" s="1332"/>
      <c r="ADS62" s="1332"/>
      <c r="ADT62" s="1332"/>
      <c r="ADU62" s="1332"/>
      <c r="ADV62" s="1332"/>
      <c r="ADW62" s="1332"/>
      <c r="ADX62" s="1332"/>
      <c r="ADY62" s="1332"/>
      <c r="ADZ62" s="1332"/>
      <c r="AEA62" s="1332"/>
      <c r="AEB62" s="1332"/>
      <c r="AEC62" s="1332"/>
      <c r="AED62" s="1332"/>
      <c r="AEE62" s="1332"/>
      <c r="AEF62" s="1332"/>
      <c r="AEG62" s="1332"/>
      <c r="AEH62" s="1332"/>
      <c r="AEI62" s="1332"/>
      <c r="AEJ62" s="1332"/>
      <c r="AEK62" s="1332"/>
      <c r="AEL62" s="1332"/>
      <c r="AEM62" s="1332"/>
      <c r="AEN62" s="1332"/>
      <c r="AEO62" s="1332"/>
      <c r="AEP62" s="1332"/>
      <c r="AEQ62" s="1332"/>
      <c r="AER62" s="1332"/>
      <c r="AES62" s="1332"/>
      <c r="AET62" s="1332"/>
      <c r="AEU62" s="1332"/>
      <c r="AEV62" s="1332"/>
      <c r="AEW62" s="1332"/>
      <c r="AEX62" s="1332"/>
      <c r="AEY62" s="1332"/>
      <c r="AEZ62" s="1332"/>
      <c r="AFA62" s="1332"/>
      <c r="AFB62" s="1332"/>
      <c r="AFC62" s="1332"/>
      <c r="AFD62" s="1332"/>
      <c r="AFE62" s="1332"/>
      <c r="AFF62" s="1332"/>
      <c r="AFG62" s="1332"/>
      <c r="AFH62" s="1332"/>
      <c r="AFI62" s="1332"/>
      <c r="AFJ62" s="1332"/>
      <c r="AFK62" s="1332"/>
      <c r="AFL62" s="1332"/>
      <c r="AFM62" s="1332"/>
      <c r="AFN62" s="1332"/>
      <c r="AFO62" s="1332"/>
      <c r="AFP62" s="1332"/>
      <c r="AFQ62" s="1332"/>
      <c r="AFR62" s="1332"/>
      <c r="AFS62" s="1332"/>
      <c r="AFT62" s="1332"/>
      <c r="AFU62" s="1332"/>
      <c r="AFV62" s="1332"/>
      <c r="AFW62" s="1332"/>
      <c r="AFX62" s="1332"/>
      <c r="AFY62" s="1332"/>
      <c r="AFZ62" s="1332"/>
      <c r="AGA62" s="1332"/>
      <c r="AGB62" s="1332"/>
      <c r="AGC62" s="1332"/>
      <c r="AGD62" s="1332"/>
      <c r="AGE62" s="1332"/>
      <c r="AGF62" s="1332"/>
      <c r="AGG62" s="1332"/>
      <c r="AGH62" s="1332"/>
      <c r="AGI62" s="1332"/>
      <c r="AGJ62" s="1332"/>
      <c r="AGK62" s="1332"/>
      <c r="AGL62" s="1332"/>
      <c r="AGM62" s="1332"/>
      <c r="AGN62" s="1332"/>
      <c r="AGO62" s="1332"/>
      <c r="AGP62" s="1332"/>
      <c r="AGQ62" s="1332"/>
      <c r="AGR62" s="1332"/>
      <c r="AGS62" s="1332"/>
      <c r="AGT62" s="1332"/>
      <c r="AGU62" s="1332"/>
      <c r="AGV62" s="1332"/>
      <c r="AGW62" s="1332"/>
      <c r="AGX62" s="1332"/>
      <c r="AGY62" s="1332"/>
      <c r="AGZ62" s="1332"/>
      <c r="AHA62" s="1332"/>
      <c r="AHB62" s="1332"/>
      <c r="AHC62" s="1332"/>
      <c r="AHD62" s="1332"/>
      <c r="AHE62" s="1332"/>
      <c r="AHF62" s="1332"/>
      <c r="AHG62" s="1332"/>
      <c r="AHH62" s="1332"/>
      <c r="AHI62" s="1332"/>
      <c r="AHJ62" s="1332"/>
      <c r="AHK62" s="1332"/>
      <c r="AHL62" s="1332"/>
      <c r="AHM62" s="1332"/>
      <c r="AHN62" s="1332"/>
      <c r="AHO62" s="1332"/>
      <c r="AHP62" s="1332"/>
      <c r="AHQ62" s="1332"/>
      <c r="AHR62" s="1332"/>
      <c r="AHS62" s="1332"/>
      <c r="AHT62" s="1332"/>
      <c r="AHU62" s="1332"/>
      <c r="AHV62" s="1332"/>
      <c r="AHW62" s="1332"/>
      <c r="AHX62" s="1332"/>
      <c r="AHY62" s="1332"/>
      <c r="AHZ62" s="1332"/>
      <c r="AIA62" s="1332"/>
      <c r="AIB62" s="1332"/>
      <c r="AIC62" s="1332"/>
      <c r="AID62" s="1332"/>
      <c r="AIE62" s="1332"/>
      <c r="AIF62" s="1332"/>
      <c r="AIG62" s="1332"/>
      <c r="AIH62" s="1332"/>
      <c r="AII62" s="1332"/>
      <c r="AIJ62" s="1332"/>
      <c r="AIK62" s="1332"/>
      <c r="AIL62" s="1332"/>
      <c r="AIM62" s="1332"/>
      <c r="AIN62" s="1332"/>
      <c r="AIO62" s="1332"/>
      <c r="AIP62" s="1332"/>
      <c r="AIQ62" s="1332"/>
      <c r="AIR62" s="1332"/>
      <c r="AIS62" s="1332"/>
      <c r="AIT62" s="1332"/>
      <c r="AIU62" s="1332"/>
      <c r="AIV62" s="1332"/>
      <c r="AIW62" s="1332"/>
      <c r="AIX62" s="1332"/>
      <c r="AIY62" s="1332"/>
      <c r="AIZ62" s="1332"/>
      <c r="AJA62" s="1332"/>
      <c r="AJB62" s="1332"/>
      <c r="AJC62" s="1332"/>
      <c r="AJD62" s="1332"/>
      <c r="AJE62" s="1332"/>
      <c r="AJF62" s="1332"/>
      <c r="AJG62" s="1332"/>
      <c r="AJH62" s="1332"/>
      <c r="AJI62" s="1332"/>
      <c r="AJJ62" s="1332"/>
      <c r="AJK62" s="1332"/>
      <c r="AJL62" s="1332"/>
      <c r="AJM62" s="1332"/>
      <c r="AJN62" s="1332"/>
      <c r="AJO62" s="1332"/>
      <c r="AJP62" s="1332"/>
      <c r="AJQ62" s="1332"/>
      <c r="AJR62" s="1332"/>
      <c r="AJS62" s="1332"/>
      <c r="AJT62" s="1332"/>
      <c r="AJU62" s="1332"/>
      <c r="AJV62" s="1332"/>
      <c r="AJW62" s="1332"/>
      <c r="AJX62" s="1332"/>
      <c r="AJY62" s="1332"/>
      <c r="AJZ62" s="1332"/>
      <c r="AKA62" s="1332"/>
      <c r="AKB62" s="1332"/>
      <c r="AKC62" s="1332"/>
      <c r="AKD62" s="1332"/>
      <c r="AKE62" s="1332"/>
      <c r="AKF62" s="1332"/>
      <c r="AKG62" s="1332"/>
      <c r="AKH62" s="1332"/>
      <c r="AKI62" s="1332"/>
      <c r="AKJ62" s="1332"/>
      <c r="AKK62" s="1332"/>
      <c r="AKL62" s="1332"/>
      <c r="AKM62" s="1332"/>
      <c r="AKN62" s="1332"/>
      <c r="AKO62" s="1332"/>
      <c r="AKP62" s="1332"/>
      <c r="AKQ62" s="1332"/>
      <c r="AKR62" s="1332"/>
      <c r="AKS62" s="1332"/>
      <c r="AKT62" s="1332"/>
      <c r="AKU62" s="1332"/>
      <c r="AKV62" s="1332"/>
      <c r="AKW62" s="1332"/>
      <c r="AKX62" s="1332"/>
      <c r="AKY62" s="1332"/>
      <c r="AKZ62" s="1332"/>
      <c r="ALA62" s="1332"/>
      <c r="ALB62" s="1332"/>
      <c r="ALC62" s="1332"/>
      <c r="ALD62" s="1332"/>
      <c r="ALE62" s="1332"/>
      <c r="ALF62" s="1332"/>
      <c r="ALG62" s="1332"/>
      <c r="ALH62" s="1332"/>
      <c r="ALI62" s="1332"/>
      <c r="ALJ62" s="1332"/>
      <c r="ALK62" s="1332"/>
      <c r="ALL62" s="1332"/>
      <c r="ALM62" s="1332"/>
      <c r="ALN62" s="1332"/>
      <c r="ALO62" s="1332"/>
      <c r="ALP62" s="1332"/>
      <c r="ALQ62" s="1332"/>
      <c r="ALR62" s="1332"/>
      <c r="ALS62" s="1332"/>
      <c r="ALT62" s="1332"/>
      <c r="ALU62" s="1332"/>
      <c r="ALV62" s="1332"/>
      <c r="ALW62" s="1332"/>
      <c r="ALX62" s="1332"/>
      <c r="ALY62" s="1332"/>
      <c r="ALZ62" s="1332"/>
      <c r="AMA62" s="1332"/>
      <c r="AMB62" s="1332"/>
      <c r="AMC62" s="1332"/>
      <c r="AMD62" s="1332"/>
      <c r="AME62" s="1332"/>
      <c r="AMF62" s="1332"/>
      <c r="AMG62" s="1332"/>
      <c r="AMH62" s="1332"/>
      <c r="AMI62" s="1332"/>
      <c r="AMJ62" s="1332"/>
      <c r="AMK62" s="1332"/>
      <c r="AML62" s="1332"/>
      <c r="AMM62" s="1332"/>
      <c r="AMN62" s="1332"/>
      <c r="AMO62" s="1332"/>
      <c r="AMP62" s="1332"/>
      <c r="AMQ62" s="1332"/>
      <c r="AMR62" s="1332"/>
      <c r="AMS62" s="1332"/>
      <c r="AMT62" s="1332"/>
      <c r="AMU62" s="1332"/>
      <c r="AMV62" s="1332"/>
      <c r="AMW62" s="1332"/>
      <c r="AMX62" s="1332"/>
      <c r="AMY62" s="1332"/>
      <c r="AMZ62" s="1332"/>
      <c r="ANA62" s="1332"/>
      <c r="ANB62" s="1332"/>
      <c r="ANC62" s="1332"/>
      <c r="AND62" s="1332"/>
      <c r="ANE62" s="1332"/>
      <c r="ANF62" s="1332"/>
      <c r="ANG62" s="1332"/>
      <c r="ANH62" s="1332"/>
      <c r="ANI62" s="1332"/>
      <c r="ANJ62" s="1332"/>
      <c r="ANK62" s="1332"/>
      <c r="ANL62" s="1332"/>
      <c r="ANM62" s="1332"/>
      <c r="ANN62" s="1332"/>
      <c r="ANO62" s="1332"/>
      <c r="ANP62" s="1332"/>
      <c r="ANQ62" s="1332"/>
      <c r="ANR62" s="1332"/>
      <c r="ANS62" s="1332"/>
      <c r="ANT62" s="1332"/>
      <c r="ANU62" s="1332"/>
      <c r="ANV62" s="1332"/>
      <c r="ANW62" s="1332"/>
      <c r="ANX62" s="1332"/>
      <c r="ANY62" s="1332"/>
      <c r="ANZ62" s="1332"/>
      <c r="AOA62" s="1332"/>
      <c r="AOB62" s="1332"/>
      <c r="AOC62" s="1332"/>
      <c r="AOD62" s="1332"/>
      <c r="AOE62" s="1332"/>
      <c r="AOF62" s="1332"/>
      <c r="AOG62" s="1332"/>
      <c r="AOH62" s="1332"/>
      <c r="AOI62" s="1332"/>
      <c r="AOJ62" s="1332"/>
      <c r="AOK62" s="1332"/>
      <c r="AOL62" s="1332"/>
      <c r="AOM62" s="1332"/>
      <c r="AON62" s="1332"/>
      <c r="AOO62" s="1332"/>
      <c r="AOP62" s="1332"/>
      <c r="AOQ62" s="1332"/>
      <c r="AOR62" s="1332"/>
      <c r="AOS62" s="1332"/>
      <c r="AOT62" s="1332"/>
      <c r="AOU62" s="1332"/>
      <c r="AOV62" s="1332"/>
      <c r="AOW62" s="1332"/>
      <c r="AOX62" s="1332"/>
      <c r="AOY62" s="1332"/>
      <c r="AOZ62" s="1332"/>
      <c r="APA62" s="1332"/>
      <c r="APB62" s="1332"/>
      <c r="APC62" s="1332"/>
      <c r="APD62" s="1332"/>
      <c r="APE62" s="1332"/>
      <c r="APF62" s="1332"/>
      <c r="APG62" s="1332"/>
      <c r="APH62" s="1332"/>
      <c r="API62" s="1332"/>
      <c r="APJ62" s="1332"/>
      <c r="APK62" s="1332"/>
      <c r="APL62" s="1332"/>
      <c r="APM62" s="1332"/>
      <c r="APN62" s="1332"/>
      <c r="APO62" s="1332"/>
      <c r="APP62" s="1332"/>
      <c r="APQ62" s="1332"/>
      <c r="APR62" s="1332"/>
      <c r="APS62" s="1332"/>
      <c r="APT62" s="1332"/>
      <c r="APU62" s="1332"/>
      <c r="APV62" s="1332"/>
      <c r="APW62" s="1332"/>
      <c r="APX62" s="1332"/>
      <c r="APY62" s="1332"/>
      <c r="APZ62" s="1332"/>
      <c r="AQA62" s="1332"/>
      <c r="AQB62" s="1332"/>
      <c r="AQC62" s="1332"/>
      <c r="AQD62" s="1332"/>
      <c r="AQE62" s="1332"/>
      <c r="AQF62" s="1332"/>
      <c r="AQG62" s="1332"/>
      <c r="AQH62" s="1332"/>
      <c r="AQI62" s="1332"/>
      <c r="AQJ62" s="1332"/>
      <c r="AQK62" s="1332"/>
      <c r="AQL62" s="1332"/>
      <c r="AQM62" s="1332"/>
      <c r="AQN62" s="1332"/>
      <c r="AQO62" s="1332"/>
      <c r="AQP62" s="1332"/>
      <c r="AQQ62" s="1332"/>
      <c r="AQR62" s="1332"/>
      <c r="AQS62" s="1332"/>
      <c r="AQT62" s="1332"/>
      <c r="AQU62" s="1332"/>
      <c r="AQV62" s="1332"/>
      <c r="AQW62" s="1332"/>
      <c r="AQX62" s="1332"/>
      <c r="AQY62" s="1332"/>
      <c r="AQZ62" s="1332"/>
      <c r="ARA62" s="1332"/>
      <c r="ARB62" s="1332"/>
      <c r="ARC62" s="1332"/>
      <c r="ARD62" s="1332"/>
      <c r="ARE62" s="1332"/>
      <c r="ARF62" s="1332"/>
      <c r="ARG62" s="1332"/>
      <c r="ARH62" s="1332"/>
      <c r="ARI62" s="1332"/>
      <c r="ARJ62" s="1332"/>
      <c r="ARK62" s="1332"/>
      <c r="ARL62" s="1332"/>
      <c r="ARM62" s="1332"/>
      <c r="ARN62" s="1332"/>
      <c r="ARO62" s="1332"/>
      <c r="ARP62" s="1332"/>
      <c r="ARQ62" s="1332"/>
      <c r="ARR62" s="1332"/>
      <c r="ARS62" s="1332"/>
      <c r="ART62" s="1332"/>
      <c r="ARU62" s="1332"/>
      <c r="ARV62" s="1332"/>
      <c r="ARW62" s="1332"/>
      <c r="ARX62" s="1332"/>
      <c r="ARY62" s="1332"/>
      <c r="ARZ62" s="1332"/>
      <c r="ASA62" s="1332"/>
      <c r="ASB62" s="1332"/>
      <c r="ASC62" s="1332"/>
      <c r="ASD62" s="1332"/>
      <c r="ASE62" s="1332"/>
      <c r="ASF62" s="1332"/>
      <c r="ASG62" s="1332"/>
      <c r="ASH62" s="1332"/>
      <c r="ASI62" s="1332"/>
      <c r="ASJ62" s="1332"/>
      <c r="ASK62" s="1332"/>
      <c r="ASL62" s="1332"/>
      <c r="ASM62" s="1332"/>
      <c r="ASN62" s="1332"/>
      <c r="ASO62" s="1332"/>
      <c r="ASP62" s="1332"/>
      <c r="ASQ62" s="1332"/>
      <c r="ASR62" s="1332"/>
      <c r="ASS62" s="1332"/>
      <c r="AST62" s="1332"/>
      <c r="ASU62" s="1332"/>
      <c r="ASV62" s="1332"/>
      <c r="ASW62" s="1332"/>
      <c r="ASX62" s="1332"/>
      <c r="ASY62" s="1332"/>
      <c r="ASZ62" s="1332"/>
      <c r="ATA62" s="1332"/>
      <c r="ATB62" s="1332"/>
      <c r="ATC62" s="1332"/>
      <c r="ATD62" s="1332"/>
      <c r="ATE62" s="1332"/>
      <c r="ATF62" s="1332"/>
      <c r="ATG62" s="1332"/>
      <c r="ATH62" s="1332"/>
      <c r="ATI62" s="1332"/>
      <c r="ATJ62" s="1332"/>
      <c r="ATK62" s="1332"/>
      <c r="ATL62" s="1332"/>
      <c r="ATM62" s="1332"/>
      <c r="ATN62" s="1332"/>
      <c r="ATO62" s="1332"/>
      <c r="ATP62" s="1332"/>
      <c r="ATQ62" s="1332"/>
      <c r="ATR62" s="1332"/>
      <c r="ATS62" s="1332"/>
      <c r="ATT62" s="1332"/>
      <c r="ATU62" s="1332"/>
      <c r="ATV62" s="1332"/>
      <c r="ATW62" s="1332"/>
      <c r="ATX62" s="1332"/>
      <c r="ATY62" s="1332"/>
      <c r="ATZ62" s="1332"/>
      <c r="AUA62" s="1332"/>
      <c r="AUB62" s="1332"/>
      <c r="AUC62" s="1332"/>
      <c r="AUD62" s="1332"/>
      <c r="AUE62" s="1332"/>
      <c r="AUF62" s="1332"/>
      <c r="AUG62" s="1332"/>
      <c r="AUH62" s="1332"/>
      <c r="AUI62" s="1332"/>
      <c r="AUJ62" s="1332"/>
      <c r="AUK62" s="1332"/>
      <c r="AUL62" s="1332"/>
      <c r="AUM62" s="1332"/>
      <c r="AUN62" s="1332"/>
      <c r="AUO62" s="1332"/>
      <c r="AUP62" s="1332"/>
      <c r="AUQ62" s="1332"/>
      <c r="AUR62" s="1332"/>
      <c r="AUS62" s="1332"/>
      <c r="AUT62" s="1332"/>
      <c r="AUU62" s="1332"/>
      <c r="AUV62" s="1332"/>
      <c r="AUW62" s="1332"/>
      <c r="AUX62" s="1332"/>
      <c r="AUY62" s="1332"/>
      <c r="AUZ62" s="1332"/>
      <c r="AVA62" s="1332"/>
      <c r="AVB62" s="1332"/>
      <c r="AVC62" s="1332"/>
      <c r="AVD62" s="1332"/>
      <c r="AVE62" s="1332"/>
      <c r="AVF62" s="1332"/>
      <c r="AVG62" s="1332"/>
      <c r="AVH62" s="1332"/>
      <c r="AVI62" s="1332"/>
      <c r="AVJ62" s="1332"/>
      <c r="AVK62" s="1332"/>
      <c r="AVL62" s="1332"/>
      <c r="AVM62" s="1332"/>
      <c r="AVN62" s="1332"/>
      <c r="AVO62" s="1332"/>
      <c r="AVP62" s="1332"/>
      <c r="AVQ62" s="1332"/>
      <c r="AVR62" s="1332"/>
      <c r="AVS62" s="1332"/>
      <c r="AVT62" s="1332"/>
      <c r="AVU62" s="1332"/>
      <c r="AVV62" s="1332"/>
      <c r="AVW62" s="1332"/>
      <c r="AVX62" s="1332"/>
      <c r="AVY62" s="1332"/>
      <c r="AVZ62" s="1332"/>
      <c r="AWA62" s="1332"/>
      <c r="AWB62" s="1332"/>
      <c r="AWC62" s="1332"/>
      <c r="AWD62" s="1332"/>
      <c r="AWE62" s="1332"/>
      <c r="AWF62" s="1332"/>
      <c r="AWG62" s="1332"/>
      <c r="AWH62" s="1332"/>
      <c r="AWI62" s="1332"/>
      <c r="AWJ62" s="1332"/>
      <c r="AWK62" s="1332"/>
      <c r="AWL62" s="1332"/>
      <c r="AWM62" s="1332"/>
      <c r="AWN62" s="1332"/>
      <c r="AWO62" s="1332"/>
      <c r="AWP62" s="1332"/>
      <c r="AWQ62" s="1332"/>
      <c r="AWR62" s="1332"/>
      <c r="AWS62" s="1332"/>
      <c r="AWT62" s="1332"/>
      <c r="AWU62" s="1332"/>
      <c r="AWV62" s="1332"/>
      <c r="AWW62" s="1332"/>
      <c r="AWX62" s="1332"/>
      <c r="AWY62" s="1332"/>
      <c r="AWZ62" s="1332"/>
      <c r="AXA62" s="1332"/>
      <c r="AXB62" s="1332"/>
      <c r="AXC62" s="1332"/>
      <c r="AXD62" s="1332"/>
      <c r="AXE62" s="1332"/>
      <c r="AXF62" s="1332"/>
      <c r="AXG62" s="1332"/>
      <c r="AXH62" s="1332"/>
      <c r="AXI62" s="1332"/>
      <c r="AXJ62" s="1332"/>
      <c r="AXK62" s="1332"/>
      <c r="AXL62" s="1332"/>
      <c r="AXM62" s="1332"/>
      <c r="AXN62" s="1332"/>
      <c r="AXO62" s="1332"/>
      <c r="AXP62" s="1332"/>
      <c r="AXQ62" s="1332"/>
      <c r="AXR62" s="1332"/>
      <c r="AXS62" s="1332"/>
      <c r="AXT62" s="1332"/>
      <c r="AXU62" s="1332"/>
      <c r="AXV62" s="1332"/>
      <c r="AXW62" s="1332"/>
      <c r="AXX62" s="1332"/>
      <c r="AXY62" s="1332"/>
      <c r="AXZ62" s="1332"/>
      <c r="AYA62" s="1332"/>
      <c r="AYB62" s="1332"/>
      <c r="AYC62" s="1332"/>
      <c r="AYD62" s="1332"/>
      <c r="AYE62" s="1332"/>
      <c r="AYF62" s="1332"/>
      <c r="AYG62" s="1332"/>
      <c r="AYH62" s="1332"/>
      <c r="AYI62" s="1332"/>
      <c r="AYJ62" s="1332"/>
      <c r="AYK62" s="1332"/>
      <c r="AYL62" s="1332"/>
      <c r="AYM62" s="1332"/>
      <c r="AYN62" s="1332"/>
      <c r="AYO62" s="1332"/>
      <c r="AYP62" s="1332"/>
      <c r="AYQ62" s="1332"/>
      <c r="AYR62" s="1332"/>
      <c r="AYS62" s="1332"/>
      <c r="AYT62" s="1332"/>
      <c r="AYU62" s="1332"/>
      <c r="AYV62" s="1332"/>
      <c r="AYW62" s="1332"/>
      <c r="AYX62" s="1332"/>
      <c r="AYY62" s="1332"/>
      <c r="AYZ62" s="1332"/>
      <c r="AZA62" s="1332"/>
      <c r="AZB62" s="1332"/>
      <c r="AZC62" s="1332"/>
      <c r="AZD62" s="1332"/>
      <c r="AZE62" s="1332"/>
      <c r="AZF62" s="1332"/>
      <c r="AZG62" s="1332"/>
      <c r="AZH62" s="1332"/>
      <c r="AZI62" s="1332"/>
      <c r="AZJ62" s="1332"/>
      <c r="AZK62" s="1332"/>
      <c r="AZL62" s="1332"/>
      <c r="AZM62" s="1332"/>
      <c r="AZN62" s="1332"/>
      <c r="AZO62" s="1332"/>
      <c r="AZP62" s="1332"/>
      <c r="AZQ62" s="1332"/>
      <c r="AZR62" s="1332"/>
      <c r="AZS62" s="1332"/>
      <c r="AZT62" s="1332"/>
      <c r="AZU62" s="1332"/>
      <c r="AZV62" s="1332"/>
      <c r="AZW62" s="1332"/>
      <c r="AZX62" s="1332"/>
      <c r="AZY62" s="1332"/>
      <c r="AZZ62" s="1332"/>
      <c r="BAA62" s="1332"/>
      <c r="BAB62" s="1332"/>
      <c r="BAC62" s="1332"/>
      <c r="BAD62" s="1332"/>
      <c r="BAE62" s="1332"/>
      <c r="BAF62" s="1332"/>
      <c r="BAG62" s="1332"/>
      <c r="BAH62" s="1332"/>
      <c r="BAI62" s="1332"/>
      <c r="BAJ62" s="1332"/>
      <c r="BAK62" s="1332"/>
      <c r="BAL62" s="1332"/>
      <c r="BAM62" s="1332"/>
      <c r="BAN62" s="1332"/>
      <c r="BAO62" s="1332"/>
      <c r="BAP62" s="1332"/>
      <c r="BAQ62" s="1332"/>
      <c r="BAR62" s="1332"/>
      <c r="BAS62" s="1332"/>
      <c r="BAT62" s="1332"/>
      <c r="BAU62" s="1332"/>
      <c r="BAV62" s="1332"/>
      <c r="BAW62" s="1332"/>
      <c r="BAX62" s="1332"/>
      <c r="BAY62" s="1332"/>
      <c r="BAZ62" s="1332"/>
      <c r="BBA62" s="1332"/>
      <c r="BBB62" s="1332"/>
      <c r="BBC62" s="1332"/>
      <c r="BBD62" s="1332"/>
      <c r="BBE62" s="1332"/>
      <c r="BBF62" s="1332"/>
      <c r="BBG62" s="1332"/>
      <c r="BBH62" s="1332"/>
      <c r="BBI62" s="1332"/>
      <c r="BBJ62" s="1332"/>
      <c r="BBK62" s="1332"/>
      <c r="BBL62" s="1332"/>
      <c r="BBM62" s="1332"/>
      <c r="BBN62" s="1332"/>
      <c r="BBO62" s="1332"/>
      <c r="BBP62" s="1332"/>
      <c r="BBQ62" s="1332"/>
      <c r="BBR62" s="1332"/>
      <c r="BBS62" s="1332"/>
      <c r="BBT62" s="1332"/>
      <c r="BBU62" s="1332"/>
      <c r="BBV62" s="1332"/>
      <c r="BBW62" s="1332"/>
      <c r="BBX62" s="1332"/>
      <c r="BBY62" s="1332"/>
      <c r="BBZ62" s="1332"/>
      <c r="BCA62" s="1332"/>
      <c r="BCB62" s="1332"/>
      <c r="BCC62" s="1332"/>
      <c r="BCD62" s="1332"/>
      <c r="BCE62" s="1332"/>
      <c r="BCF62" s="1332"/>
      <c r="BCG62" s="1332"/>
      <c r="BCH62" s="1332"/>
      <c r="BCI62" s="1332"/>
      <c r="BCJ62" s="1332"/>
      <c r="BCK62" s="1332"/>
      <c r="BCL62" s="1332"/>
      <c r="BCM62" s="1332"/>
      <c r="BCN62" s="1332"/>
      <c r="BCO62" s="1332"/>
      <c r="BCP62" s="1332"/>
      <c r="BCQ62" s="1332"/>
      <c r="BCR62" s="1332"/>
      <c r="BCS62" s="1332"/>
      <c r="BCT62" s="1332"/>
      <c r="BCU62" s="1332"/>
      <c r="BCV62" s="1332"/>
      <c r="BCW62" s="1332"/>
      <c r="BCX62" s="1332"/>
      <c r="BCY62" s="1332"/>
      <c r="BCZ62" s="1332"/>
      <c r="BDA62" s="1332"/>
      <c r="BDB62" s="1332"/>
      <c r="BDC62" s="1332"/>
      <c r="BDD62" s="1332"/>
      <c r="BDE62" s="1332"/>
      <c r="BDF62" s="1332"/>
      <c r="BDG62" s="1332"/>
      <c r="BDH62" s="1332"/>
      <c r="BDI62" s="1332"/>
      <c r="BDJ62" s="1332"/>
      <c r="BDK62" s="1332"/>
      <c r="BDL62" s="1332"/>
      <c r="BDM62" s="1332"/>
      <c r="BDN62" s="1332"/>
      <c r="BDO62" s="1332"/>
      <c r="BDP62" s="1332"/>
      <c r="BDQ62" s="1332"/>
      <c r="BDR62" s="1332"/>
      <c r="BDS62" s="1332"/>
      <c r="BDT62" s="1332"/>
      <c r="BDU62" s="1332"/>
      <c r="BDV62" s="1332"/>
      <c r="BDW62" s="1332"/>
      <c r="BDX62" s="1332"/>
      <c r="BDY62" s="1332"/>
      <c r="BDZ62" s="1332"/>
      <c r="BEA62" s="1332"/>
      <c r="BEB62" s="1332"/>
      <c r="BEC62" s="1332"/>
      <c r="BED62" s="1332"/>
      <c r="BEE62" s="1332"/>
      <c r="BEF62" s="1332"/>
      <c r="BEG62" s="1332"/>
      <c r="BEH62" s="1332"/>
      <c r="BEI62" s="1332"/>
      <c r="BEJ62" s="1332"/>
      <c r="BEK62" s="1332"/>
      <c r="BEL62" s="1332"/>
      <c r="BEM62" s="1332"/>
      <c r="BEN62" s="1332"/>
      <c r="BEO62" s="1332"/>
      <c r="BEP62" s="1332"/>
      <c r="BEQ62" s="1332"/>
      <c r="BER62" s="1332"/>
      <c r="BES62" s="1332"/>
      <c r="BET62" s="1332"/>
      <c r="BEU62" s="1332"/>
      <c r="BEV62" s="1332"/>
      <c r="BEW62" s="1332"/>
      <c r="BEX62" s="1332"/>
      <c r="BEY62" s="1332"/>
      <c r="BEZ62" s="1332"/>
      <c r="BFA62" s="1332"/>
      <c r="BFB62" s="1332"/>
      <c r="BFC62" s="1332"/>
      <c r="BFD62" s="1332"/>
      <c r="BFE62" s="1332"/>
      <c r="BFF62" s="1332"/>
      <c r="BFG62" s="1332"/>
      <c r="BFH62" s="1332"/>
      <c r="BFI62" s="1332"/>
      <c r="BFJ62" s="1332"/>
      <c r="BFK62" s="1332"/>
      <c r="BFL62" s="1332"/>
      <c r="BFM62" s="1332"/>
      <c r="BFN62" s="1332"/>
      <c r="BFO62" s="1332"/>
      <c r="BFP62" s="1332"/>
      <c r="BFQ62" s="1332"/>
      <c r="BFR62" s="1332"/>
      <c r="BFS62" s="1332"/>
      <c r="BFT62" s="1332"/>
      <c r="BFU62" s="1332"/>
      <c r="BFV62" s="1332"/>
      <c r="BFW62" s="1332"/>
      <c r="BFX62" s="1332"/>
      <c r="BFY62" s="1332"/>
      <c r="BFZ62" s="1332"/>
      <c r="BGA62" s="1332"/>
      <c r="BGB62" s="1332"/>
      <c r="BGC62" s="1332"/>
      <c r="BGD62" s="1332"/>
      <c r="BGE62" s="1332"/>
      <c r="BGF62" s="1332"/>
      <c r="BGG62" s="1332"/>
      <c r="BGH62" s="1332"/>
      <c r="BGI62" s="1332"/>
      <c r="BGJ62" s="1332"/>
      <c r="BGK62" s="1332"/>
      <c r="BGL62" s="1332"/>
      <c r="BGM62" s="1332"/>
      <c r="BGN62" s="1332"/>
      <c r="BGO62" s="1332"/>
      <c r="BGP62" s="1332"/>
      <c r="BGQ62" s="1332"/>
      <c r="BGR62" s="1332"/>
      <c r="BGS62" s="1332"/>
      <c r="BGT62" s="1332"/>
      <c r="BGU62" s="1332"/>
      <c r="BGV62" s="1332"/>
      <c r="BGW62" s="1332"/>
      <c r="BGX62" s="1332"/>
      <c r="BGY62" s="1332"/>
      <c r="BGZ62" s="1332"/>
      <c r="BHA62" s="1332"/>
      <c r="BHB62" s="1332"/>
      <c r="BHC62" s="1332"/>
      <c r="BHD62" s="1332"/>
      <c r="BHE62" s="1332"/>
      <c r="BHF62" s="1332"/>
      <c r="BHG62" s="1332"/>
      <c r="BHH62" s="1332"/>
      <c r="BHI62" s="1332"/>
      <c r="BHJ62" s="1332"/>
      <c r="BHK62" s="1332"/>
      <c r="BHL62" s="1332"/>
      <c r="BHM62" s="1332"/>
      <c r="BHN62" s="1332"/>
      <c r="BHO62" s="1332"/>
      <c r="BHP62" s="1332"/>
      <c r="BHQ62" s="1332"/>
      <c r="BHR62" s="1332"/>
      <c r="BHS62" s="1332"/>
      <c r="BHT62" s="1332"/>
      <c r="BHU62" s="1332"/>
      <c r="BHV62" s="1332"/>
      <c r="BHW62" s="1332"/>
      <c r="BHX62" s="1332"/>
      <c r="BHY62" s="1332"/>
      <c r="BHZ62" s="1332"/>
      <c r="BIA62" s="1332"/>
      <c r="BIB62" s="1332"/>
      <c r="BIC62" s="1332"/>
      <c r="BID62" s="1332"/>
      <c r="BIE62" s="1332"/>
      <c r="BIF62" s="1332"/>
      <c r="BIG62" s="1332"/>
      <c r="BIH62" s="1332"/>
      <c r="BII62" s="1332"/>
      <c r="BIJ62" s="1332"/>
      <c r="BIK62" s="1332"/>
      <c r="BIL62" s="1332"/>
      <c r="BIM62" s="1332"/>
      <c r="BIN62" s="1332"/>
      <c r="BIO62" s="1332"/>
      <c r="BIP62" s="1332"/>
      <c r="BIQ62" s="1332"/>
      <c r="BIR62" s="1332"/>
      <c r="BIS62" s="1332"/>
      <c r="BIT62" s="1332"/>
      <c r="BIU62" s="1332"/>
      <c r="BIV62" s="1332"/>
      <c r="BIW62" s="1332"/>
      <c r="BIX62" s="1332"/>
      <c r="BIY62" s="1332"/>
      <c r="BIZ62" s="1332"/>
      <c r="BJA62" s="1332"/>
      <c r="BJB62" s="1332"/>
      <c r="BJC62" s="1332"/>
      <c r="BJD62" s="1332"/>
      <c r="BJE62" s="1332"/>
      <c r="BJF62" s="1332"/>
      <c r="BJG62" s="1332"/>
      <c r="BJH62" s="1332"/>
      <c r="BJI62" s="1332"/>
      <c r="BJJ62" s="1332"/>
      <c r="BJK62" s="1332"/>
      <c r="BJL62" s="1332"/>
      <c r="BJM62" s="1332"/>
      <c r="BJN62" s="1332"/>
      <c r="BJO62" s="1332"/>
      <c r="BJP62" s="1332"/>
      <c r="BJQ62" s="1332"/>
      <c r="BJR62" s="1332"/>
      <c r="BJS62" s="1332"/>
      <c r="BJT62" s="1332"/>
      <c r="BJU62" s="1332"/>
      <c r="BJV62" s="1332"/>
      <c r="BJW62" s="1332"/>
      <c r="BJX62" s="1332"/>
      <c r="BJY62" s="1332"/>
      <c r="BJZ62" s="1332"/>
      <c r="BKA62" s="1332"/>
      <c r="BKB62" s="1332"/>
      <c r="BKC62" s="1332"/>
      <c r="BKD62" s="1332"/>
      <c r="BKE62" s="1332"/>
      <c r="BKF62" s="1332"/>
      <c r="BKG62" s="1332"/>
      <c r="BKH62" s="1332"/>
      <c r="BKI62" s="1332"/>
      <c r="BKJ62" s="1332"/>
      <c r="BKK62" s="1332"/>
      <c r="BKL62" s="1332"/>
      <c r="BKM62" s="1332"/>
      <c r="BKN62" s="1332"/>
      <c r="BKO62" s="1332"/>
      <c r="BKP62" s="1332"/>
      <c r="BKQ62" s="1332"/>
      <c r="BKR62" s="1332"/>
      <c r="BKS62" s="1332"/>
      <c r="BKT62" s="1332"/>
      <c r="BKU62" s="1332"/>
      <c r="BKV62" s="1332"/>
      <c r="BKW62" s="1332"/>
      <c r="BKX62" s="1332"/>
      <c r="BKY62" s="1332"/>
      <c r="BKZ62" s="1332"/>
      <c r="BLA62" s="1332"/>
      <c r="BLB62" s="1332"/>
      <c r="BLC62" s="1332"/>
      <c r="BLD62" s="1332"/>
      <c r="BLE62" s="1332"/>
      <c r="BLF62" s="1332"/>
      <c r="BLG62" s="1332"/>
      <c r="BLH62" s="1332"/>
      <c r="BLI62" s="1332"/>
      <c r="BLJ62" s="1332"/>
      <c r="BLK62" s="1332"/>
      <c r="BLL62" s="1332"/>
      <c r="BLM62" s="1332"/>
      <c r="BLN62" s="1332"/>
      <c r="BLO62" s="1332"/>
      <c r="BLP62" s="1332"/>
      <c r="BLQ62" s="1332"/>
      <c r="BLR62" s="1332"/>
      <c r="BLS62" s="1332"/>
      <c r="BLT62" s="1332"/>
      <c r="BLU62" s="1332"/>
      <c r="BLV62" s="1332"/>
      <c r="BLW62" s="1332"/>
      <c r="BLX62" s="1332"/>
      <c r="BLY62" s="1332"/>
      <c r="BLZ62" s="1332"/>
      <c r="BMA62" s="1332"/>
      <c r="BMB62" s="1332"/>
      <c r="BMC62" s="1332"/>
      <c r="BMD62" s="1332"/>
      <c r="BME62" s="1332"/>
      <c r="BMF62" s="1332"/>
      <c r="BMG62" s="1332"/>
      <c r="BMH62" s="1332"/>
      <c r="BMI62" s="1332"/>
      <c r="BMJ62" s="1332"/>
      <c r="BMK62" s="1332"/>
      <c r="BML62" s="1332"/>
      <c r="BMM62" s="1332"/>
      <c r="BMN62" s="1332"/>
      <c r="BMO62" s="1332"/>
      <c r="BMP62" s="1332"/>
      <c r="BMQ62" s="1332"/>
      <c r="BMR62" s="1332"/>
      <c r="BMS62" s="1332"/>
      <c r="BMT62" s="1332"/>
      <c r="BMU62" s="1332"/>
      <c r="BMV62" s="1332"/>
      <c r="BMW62" s="1332"/>
      <c r="BMX62" s="1332"/>
      <c r="BMY62" s="1332"/>
      <c r="BMZ62" s="1332"/>
      <c r="BNA62" s="1332"/>
      <c r="BNB62" s="1332"/>
      <c r="BNC62" s="1332"/>
      <c r="BND62" s="1332"/>
      <c r="BNE62" s="1332"/>
      <c r="BNF62" s="1332"/>
      <c r="BNG62" s="1332"/>
      <c r="BNH62" s="1332"/>
      <c r="BNI62" s="1332"/>
      <c r="BNJ62" s="1332"/>
      <c r="BNK62" s="1332"/>
      <c r="BNL62" s="1332"/>
      <c r="BNM62" s="1332"/>
      <c r="BNN62" s="1332"/>
      <c r="BNO62" s="1332"/>
      <c r="BNP62" s="1332"/>
      <c r="BNQ62" s="1332"/>
      <c r="BNR62" s="1332"/>
      <c r="BNS62" s="1332"/>
      <c r="BNT62" s="1332"/>
      <c r="BNU62" s="1332"/>
      <c r="BNV62" s="1332"/>
      <c r="BNW62" s="1332"/>
      <c r="BNX62" s="1332"/>
      <c r="BNY62" s="1332"/>
      <c r="BNZ62" s="1332"/>
      <c r="BOA62" s="1332"/>
      <c r="BOB62" s="1332"/>
      <c r="BOC62" s="1332"/>
      <c r="BOD62" s="1332"/>
      <c r="BOE62" s="1332"/>
      <c r="BOF62" s="1332"/>
      <c r="BOG62" s="1332"/>
      <c r="BOH62" s="1332"/>
      <c r="BOI62" s="1332"/>
      <c r="BOJ62" s="1332"/>
      <c r="BOK62" s="1332"/>
      <c r="BOL62" s="1332"/>
      <c r="BOM62" s="1332"/>
      <c r="BON62" s="1332"/>
      <c r="BOO62" s="1332"/>
      <c r="BOP62" s="1332"/>
      <c r="BOQ62" s="1332"/>
      <c r="BOR62" s="1332"/>
      <c r="BOS62" s="1332"/>
      <c r="BOT62" s="1332"/>
      <c r="BOU62" s="1332"/>
      <c r="BOV62" s="1332"/>
      <c r="BOW62" s="1332"/>
      <c r="BOX62" s="1332"/>
      <c r="BOY62" s="1332"/>
      <c r="BOZ62" s="1332"/>
      <c r="BPA62" s="1332"/>
      <c r="BPB62" s="1332"/>
      <c r="BPC62" s="1332"/>
      <c r="BPD62" s="1332"/>
      <c r="BPE62" s="1332"/>
      <c r="BPF62" s="1332"/>
      <c r="BPG62" s="1332"/>
      <c r="BPH62" s="1332"/>
      <c r="BPI62" s="1332"/>
      <c r="BPJ62" s="1332"/>
      <c r="BPK62" s="1332"/>
      <c r="BPL62" s="1332"/>
      <c r="BPM62" s="1332"/>
      <c r="BPN62" s="1332"/>
      <c r="BPO62" s="1332"/>
      <c r="BPP62" s="1332"/>
      <c r="BPQ62" s="1332"/>
      <c r="BPR62" s="1332"/>
      <c r="BPS62" s="1332"/>
      <c r="BPT62" s="1332"/>
      <c r="BPU62" s="1332"/>
      <c r="BPV62" s="1332"/>
      <c r="BPW62" s="1332"/>
      <c r="BPX62" s="1332"/>
      <c r="BPY62" s="1332"/>
      <c r="BPZ62" s="1332"/>
      <c r="BQA62" s="1332"/>
      <c r="BQB62" s="1332"/>
      <c r="BQC62" s="1332"/>
      <c r="BQD62" s="1332"/>
      <c r="BQE62" s="1332"/>
      <c r="BQF62" s="1332"/>
      <c r="BQG62" s="1332"/>
      <c r="BQH62" s="1332"/>
      <c r="BQI62" s="1332"/>
      <c r="BQJ62" s="1332"/>
      <c r="BQK62" s="1332"/>
      <c r="BQL62" s="1332"/>
      <c r="BQM62" s="1332"/>
      <c r="BQN62" s="1332"/>
      <c r="BQO62" s="1332"/>
      <c r="BQP62" s="1332"/>
      <c r="BQQ62" s="1332"/>
      <c r="BQR62" s="1332"/>
      <c r="BQS62" s="1332"/>
      <c r="BQT62" s="1332"/>
      <c r="BQU62" s="1332"/>
      <c r="BQV62" s="1332"/>
      <c r="BQW62" s="1332"/>
      <c r="BQX62" s="1332"/>
      <c r="BQY62" s="1332"/>
      <c r="BQZ62" s="1332"/>
      <c r="BRA62" s="1332"/>
      <c r="BRB62" s="1332"/>
      <c r="BRC62" s="1332"/>
      <c r="BRD62" s="1332"/>
      <c r="BRE62" s="1332"/>
      <c r="BRF62" s="1332"/>
      <c r="BRG62" s="1332"/>
      <c r="BRH62" s="1332"/>
      <c r="BRI62" s="1332"/>
      <c r="BRJ62" s="1332"/>
      <c r="BRK62" s="1332"/>
      <c r="BRL62" s="1332"/>
      <c r="BRM62" s="1332"/>
      <c r="BRN62" s="1332"/>
      <c r="BRO62" s="1332"/>
      <c r="BRP62" s="1332"/>
      <c r="BRQ62" s="1332"/>
      <c r="BRR62" s="1332"/>
      <c r="BRS62" s="1332"/>
      <c r="BRT62" s="1332"/>
      <c r="BRU62" s="1332"/>
      <c r="BRV62" s="1332"/>
      <c r="BRW62" s="1332"/>
      <c r="BRX62" s="1332"/>
      <c r="BRY62" s="1332"/>
      <c r="BRZ62" s="1332"/>
      <c r="BSA62" s="1332"/>
      <c r="BSB62" s="1332"/>
      <c r="BSC62" s="1332"/>
      <c r="BSD62" s="1332"/>
      <c r="BSE62" s="1332"/>
      <c r="BSF62" s="1332"/>
      <c r="BSG62" s="1332"/>
      <c r="BSH62" s="1332"/>
      <c r="BSI62" s="1332"/>
      <c r="BSJ62" s="1332"/>
      <c r="BSK62" s="1332"/>
      <c r="BSL62" s="1332"/>
      <c r="BSM62" s="1332"/>
      <c r="BSN62" s="1332"/>
      <c r="BSO62" s="1332"/>
      <c r="BSP62" s="1332"/>
      <c r="BSQ62" s="1332"/>
      <c r="BSR62" s="1332"/>
      <c r="BSS62" s="1332"/>
      <c r="BST62" s="1332"/>
      <c r="BSU62" s="1332"/>
      <c r="BSV62" s="1332"/>
      <c r="BSW62" s="1332"/>
      <c r="BSX62" s="1332"/>
      <c r="BSY62" s="1332"/>
      <c r="BSZ62" s="1332"/>
      <c r="BTA62" s="1332"/>
      <c r="BTB62" s="1332"/>
      <c r="BTC62" s="1332"/>
      <c r="BTD62" s="1332"/>
      <c r="BTE62" s="1332"/>
      <c r="BTF62" s="1332"/>
      <c r="BTG62" s="1332"/>
      <c r="BTH62" s="1332"/>
      <c r="BTI62" s="1332"/>
      <c r="BTJ62" s="1332"/>
      <c r="BTK62" s="1332"/>
      <c r="BTL62" s="1332"/>
      <c r="BTM62" s="1332"/>
      <c r="BTN62" s="1332"/>
      <c r="BTO62" s="1332"/>
      <c r="BTP62" s="1332"/>
      <c r="BTQ62" s="1332"/>
      <c r="BTR62" s="1332"/>
      <c r="BTS62" s="1332"/>
      <c r="BTT62" s="1332"/>
      <c r="BTU62" s="1332"/>
      <c r="BTV62" s="1332"/>
      <c r="BTW62" s="1332"/>
      <c r="BTX62" s="1332"/>
      <c r="BTY62" s="1332"/>
      <c r="BTZ62" s="1332"/>
      <c r="BUA62" s="1332"/>
      <c r="BUB62" s="1332"/>
      <c r="BUC62" s="1332"/>
      <c r="BUD62" s="1332"/>
      <c r="BUE62" s="1332"/>
      <c r="BUF62" s="1332"/>
      <c r="BUG62" s="1332"/>
      <c r="BUH62" s="1332"/>
      <c r="BUI62" s="1332"/>
      <c r="BUJ62" s="1332"/>
      <c r="BUK62" s="1332"/>
      <c r="BUL62" s="1332"/>
      <c r="BUM62" s="1332"/>
      <c r="BUN62" s="1332"/>
      <c r="BUO62" s="1332"/>
      <c r="BUP62" s="1332"/>
      <c r="BUQ62" s="1332"/>
      <c r="BUR62" s="1332"/>
      <c r="BUS62" s="1332"/>
      <c r="BUT62" s="1332"/>
      <c r="BUU62" s="1332"/>
      <c r="BUV62" s="1332"/>
      <c r="BUW62" s="1332"/>
      <c r="BUX62" s="1332"/>
      <c r="BUY62" s="1332"/>
      <c r="BUZ62" s="1332"/>
      <c r="BVA62" s="1332"/>
      <c r="BVB62" s="1332"/>
      <c r="BVC62" s="1332"/>
      <c r="BVD62" s="1332"/>
      <c r="BVE62" s="1332"/>
      <c r="BVF62" s="1332"/>
      <c r="BVG62" s="1332"/>
      <c r="BVH62" s="1332"/>
      <c r="BVI62" s="1332"/>
      <c r="BVJ62" s="1332"/>
      <c r="BVK62" s="1332"/>
      <c r="BVL62" s="1332"/>
      <c r="BVM62" s="1332"/>
      <c r="BVN62" s="1332"/>
      <c r="BVO62" s="1332"/>
      <c r="BVP62" s="1332"/>
      <c r="BVQ62" s="1332"/>
      <c r="BVR62" s="1332"/>
      <c r="BVS62" s="1332"/>
      <c r="BVT62" s="1332"/>
      <c r="BVU62" s="1332"/>
      <c r="BVV62" s="1332"/>
      <c r="BVW62" s="1332"/>
      <c r="BVX62" s="1332"/>
      <c r="BVY62" s="1332"/>
      <c r="BVZ62" s="1332"/>
      <c r="BWA62" s="1332"/>
      <c r="BWB62" s="1332"/>
      <c r="BWC62" s="1332"/>
      <c r="BWD62" s="1332"/>
      <c r="BWE62" s="1332"/>
      <c r="BWF62" s="1332"/>
      <c r="BWG62" s="1332"/>
      <c r="BWH62" s="1332"/>
      <c r="BWI62" s="1332"/>
      <c r="BWJ62" s="1332"/>
      <c r="BWK62" s="1332"/>
      <c r="BWL62" s="1332"/>
      <c r="BWM62" s="1332"/>
      <c r="BWN62" s="1332"/>
      <c r="BWO62" s="1332"/>
      <c r="BWP62" s="1332"/>
      <c r="BWQ62" s="1332"/>
      <c r="BWR62" s="1332"/>
      <c r="BWS62" s="1332"/>
      <c r="BWT62" s="1332"/>
      <c r="BWU62" s="1332"/>
      <c r="BWV62" s="1332"/>
      <c r="BWW62" s="1332"/>
      <c r="BWX62" s="1332"/>
      <c r="BWY62" s="1332"/>
      <c r="BWZ62" s="1332"/>
      <c r="BXA62" s="1332"/>
      <c r="BXB62" s="1332"/>
      <c r="BXC62" s="1332"/>
      <c r="BXD62" s="1332"/>
      <c r="BXE62" s="1332"/>
      <c r="BXF62" s="1332"/>
      <c r="BXG62" s="1332"/>
      <c r="BXH62" s="1332"/>
      <c r="BXI62" s="1332"/>
      <c r="BXJ62" s="1332"/>
      <c r="BXK62" s="1332"/>
      <c r="BXL62" s="1332"/>
      <c r="BXM62" s="1332"/>
      <c r="BXN62" s="1332"/>
      <c r="BXO62" s="1332"/>
      <c r="BXP62" s="1332"/>
      <c r="BXQ62" s="1332"/>
      <c r="BXR62" s="1332"/>
      <c r="BXS62" s="1332"/>
      <c r="BXT62" s="1332"/>
      <c r="BXU62" s="1332"/>
      <c r="BXV62" s="1332"/>
      <c r="BXW62" s="1332"/>
      <c r="BXX62" s="1332"/>
      <c r="BXY62" s="1332"/>
      <c r="BXZ62" s="1332"/>
      <c r="BYA62" s="1332"/>
      <c r="BYB62" s="1332"/>
      <c r="BYC62" s="1332"/>
      <c r="BYD62" s="1332"/>
      <c r="BYE62" s="1332"/>
      <c r="BYF62" s="1332"/>
      <c r="BYG62" s="1332"/>
      <c r="BYH62" s="1332"/>
      <c r="BYI62" s="1332"/>
      <c r="BYJ62" s="1332"/>
      <c r="BYK62" s="1332"/>
      <c r="BYL62" s="1332"/>
      <c r="BYM62" s="1332"/>
      <c r="BYN62" s="1332"/>
      <c r="BYO62" s="1332"/>
      <c r="BYP62" s="1332"/>
      <c r="BYQ62" s="1332"/>
      <c r="BYR62" s="1332"/>
      <c r="BYS62" s="1332"/>
      <c r="BYT62" s="1332"/>
      <c r="BYU62" s="1332"/>
      <c r="BYV62" s="1332"/>
      <c r="BYW62" s="1332"/>
      <c r="BYX62" s="1332"/>
      <c r="BYY62" s="1332"/>
      <c r="BYZ62" s="1332"/>
      <c r="BZA62" s="1332"/>
      <c r="BZB62" s="1332"/>
      <c r="BZC62" s="1332"/>
      <c r="BZD62" s="1332"/>
      <c r="BZE62" s="1332"/>
      <c r="BZF62" s="1332"/>
      <c r="BZG62" s="1332"/>
      <c r="BZH62" s="1332"/>
      <c r="BZI62" s="1332"/>
      <c r="BZJ62" s="1332"/>
      <c r="BZK62" s="1332"/>
      <c r="BZL62" s="1332"/>
      <c r="BZM62" s="1332"/>
      <c r="BZN62" s="1332"/>
      <c r="BZO62" s="1332"/>
      <c r="BZP62" s="1332"/>
      <c r="BZQ62" s="1332"/>
      <c r="BZR62" s="1332"/>
      <c r="BZS62" s="1332"/>
      <c r="BZT62" s="1332"/>
      <c r="BZU62" s="1332"/>
      <c r="BZV62" s="1332"/>
      <c r="BZW62" s="1332"/>
      <c r="BZX62" s="1332"/>
      <c r="BZY62" s="1332"/>
      <c r="BZZ62" s="1332"/>
      <c r="CAA62" s="1332"/>
      <c r="CAB62" s="1332"/>
      <c r="CAC62" s="1332"/>
      <c r="CAD62" s="1332"/>
      <c r="CAE62" s="1332"/>
      <c r="CAF62" s="1332"/>
      <c r="CAG62" s="1332"/>
      <c r="CAH62" s="1332"/>
      <c r="CAI62" s="1332"/>
      <c r="CAJ62" s="1332"/>
      <c r="CAK62" s="1332"/>
      <c r="CAL62" s="1332"/>
      <c r="CAM62" s="1332"/>
      <c r="CAN62" s="1332"/>
      <c r="CAO62" s="1332"/>
      <c r="CAP62" s="1332"/>
      <c r="CAQ62" s="1332"/>
      <c r="CAR62" s="1332"/>
      <c r="CAS62" s="1332"/>
      <c r="CAT62" s="1332"/>
      <c r="CAU62" s="1332"/>
      <c r="CAV62" s="1332"/>
      <c r="CAW62" s="1332"/>
      <c r="CAX62" s="1332"/>
      <c r="CAY62" s="1332"/>
      <c r="CAZ62" s="1332"/>
      <c r="CBA62" s="1332"/>
      <c r="CBB62" s="1332"/>
      <c r="CBC62" s="1332"/>
      <c r="CBD62" s="1332"/>
      <c r="CBE62" s="1332"/>
      <c r="CBF62" s="1332"/>
      <c r="CBG62" s="1332"/>
      <c r="CBH62" s="1332"/>
      <c r="CBI62" s="1332"/>
      <c r="CBJ62" s="1332"/>
      <c r="CBK62" s="1332"/>
      <c r="CBL62" s="1332"/>
      <c r="CBM62" s="1332"/>
      <c r="CBN62" s="1332"/>
      <c r="CBO62" s="1332"/>
      <c r="CBP62" s="1332"/>
      <c r="CBQ62" s="1332"/>
      <c r="CBR62" s="1332"/>
      <c r="CBS62" s="1332"/>
      <c r="CBT62" s="1332"/>
      <c r="CBU62" s="1332"/>
      <c r="CBV62" s="1332"/>
      <c r="CBW62" s="1332"/>
      <c r="CBX62" s="1332"/>
      <c r="CBY62" s="1332"/>
      <c r="CBZ62" s="1332"/>
      <c r="CCA62" s="1332"/>
      <c r="CCB62" s="1332"/>
      <c r="CCC62" s="1332"/>
      <c r="CCD62" s="1332"/>
      <c r="CCE62" s="1332"/>
      <c r="CCF62" s="1332"/>
      <c r="CCG62" s="1332"/>
      <c r="CCH62" s="1332"/>
      <c r="CCI62" s="1332"/>
      <c r="CCJ62" s="1332"/>
      <c r="CCK62" s="1332"/>
      <c r="CCL62" s="1332"/>
      <c r="CCM62" s="1332"/>
      <c r="CCN62" s="1332"/>
      <c r="CCO62" s="1332"/>
      <c r="CCP62" s="1332"/>
      <c r="CCQ62" s="1332"/>
      <c r="CCR62" s="1332"/>
      <c r="CCS62" s="1332"/>
      <c r="CCT62" s="1332"/>
      <c r="CCU62" s="1332"/>
      <c r="CCV62" s="1332"/>
      <c r="CCW62" s="1332"/>
      <c r="CCX62" s="1332"/>
      <c r="CCY62" s="1332"/>
      <c r="CCZ62" s="1332"/>
      <c r="CDA62" s="1332"/>
      <c r="CDB62" s="1332"/>
      <c r="CDC62" s="1332"/>
      <c r="CDD62" s="1332"/>
      <c r="CDE62" s="1332"/>
      <c r="CDF62" s="1332"/>
      <c r="CDG62" s="1332"/>
      <c r="CDH62" s="1332"/>
      <c r="CDI62" s="1332"/>
      <c r="CDJ62" s="1332"/>
      <c r="CDK62" s="1332"/>
      <c r="CDL62" s="1332"/>
      <c r="CDM62" s="1332"/>
      <c r="CDN62" s="1332"/>
      <c r="CDO62" s="1332"/>
      <c r="CDP62" s="1332"/>
      <c r="CDQ62" s="1332"/>
      <c r="CDR62" s="1332"/>
      <c r="CDS62" s="1332"/>
      <c r="CDT62" s="1332"/>
      <c r="CDU62" s="1332"/>
      <c r="CDV62" s="1332"/>
      <c r="CDW62" s="1332"/>
      <c r="CDX62" s="1332"/>
      <c r="CDY62" s="1332"/>
      <c r="CDZ62" s="1332"/>
      <c r="CEA62" s="1332"/>
      <c r="CEB62" s="1332"/>
      <c r="CEC62" s="1332"/>
      <c r="CED62" s="1332"/>
      <c r="CEE62" s="1332"/>
      <c r="CEF62" s="1332"/>
      <c r="CEG62" s="1332"/>
      <c r="CEH62" s="1332"/>
      <c r="CEI62" s="1332"/>
      <c r="CEJ62" s="1332"/>
      <c r="CEK62" s="1332"/>
      <c r="CEL62" s="1332"/>
      <c r="CEM62" s="1332"/>
      <c r="CEN62" s="1332"/>
      <c r="CEO62" s="1332"/>
      <c r="CEP62" s="1332"/>
      <c r="CEQ62" s="1332"/>
      <c r="CER62" s="1332"/>
      <c r="CES62" s="1332"/>
      <c r="CET62" s="1332"/>
      <c r="CEU62" s="1332"/>
      <c r="CEV62" s="1332"/>
      <c r="CEW62" s="1332"/>
      <c r="CEX62" s="1332"/>
      <c r="CEY62" s="1332"/>
      <c r="CEZ62" s="1332"/>
      <c r="CFA62" s="1332"/>
      <c r="CFB62" s="1332"/>
      <c r="CFC62" s="1332"/>
      <c r="CFD62" s="1332"/>
      <c r="CFE62" s="1332"/>
      <c r="CFF62" s="1332"/>
      <c r="CFG62" s="1332"/>
      <c r="CFH62" s="1332"/>
      <c r="CFI62" s="1332"/>
      <c r="CFJ62" s="1332"/>
      <c r="CFK62" s="1332"/>
      <c r="CFL62" s="1332"/>
      <c r="CFM62" s="1332"/>
      <c r="CFN62" s="1332"/>
      <c r="CFO62" s="1332"/>
      <c r="CFP62" s="1332"/>
      <c r="CFQ62" s="1332"/>
      <c r="CFR62" s="1332"/>
      <c r="CFS62" s="1332"/>
      <c r="CFT62" s="1332"/>
      <c r="CFU62" s="1332"/>
      <c r="CFV62" s="1332"/>
      <c r="CFW62" s="1332"/>
      <c r="CFX62" s="1332"/>
      <c r="CFY62" s="1332"/>
      <c r="CFZ62" s="1332"/>
      <c r="CGA62" s="1332"/>
      <c r="CGB62" s="1332"/>
      <c r="CGC62" s="1332"/>
      <c r="CGD62" s="1332"/>
      <c r="CGE62" s="1332"/>
      <c r="CGF62" s="1332"/>
      <c r="CGG62" s="1332"/>
      <c r="CGH62" s="1332"/>
      <c r="CGI62" s="1332"/>
      <c r="CGJ62" s="1332"/>
      <c r="CGK62" s="1332"/>
      <c r="CGL62" s="1332"/>
      <c r="CGM62" s="1332"/>
      <c r="CGN62" s="1332"/>
      <c r="CGO62" s="1332"/>
      <c r="CGP62" s="1332"/>
      <c r="CGQ62" s="1332"/>
      <c r="CGR62" s="1332"/>
      <c r="CGS62" s="1332"/>
      <c r="CGT62" s="1332"/>
      <c r="CGU62" s="1332"/>
      <c r="CGV62" s="1332"/>
      <c r="CGW62" s="1332"/>
      <c r="CGX62" s="1332"/>
      <c r="CGY62" s="1332"/>
      <c r="CGZ62" s="1332"/>
      <c r="CHA62" s="1332"/>
      <c r="CHB62" s="1332"/>
      <c r="CHC62" s="1332"/>
      <c r="CHD62" s="1332"/>
      <c r="CHE62" s="1332"/>
      <c r="CHF62" s="1332"/>
      <c r="CHG62" s="1332"/>
      <c r="CHH62" s="1332"/>
      <c r="CHI62" s="1332"/>
      <c r="CHJ62" s="1332"/>
      <c r="CHK62" s="1332"/>
      <c r="CHL62" s="1332"/>
      <c r="CHM62" s="1332"/>
      <c r="CHN62" s="1332"/>
      <c r="CHO62" s="1332"/>
      <c r="CHP62" s="1332"/>
      <c r="CHQ62" s="1332"/>
      <c r="CHR62" s="1332"/>
      <c r="CHS62" s="1332"/>
      <c r="CHT62" s="1332"/>
      <c r="CHU62" s="1332"/>
      <c r="CHV62" s="1332"/>
      <c r="CHW62" s="1332"/>
      <c r="CHX62" s="1332"/>
      <c r="CHY62" s="1332"/>
      <c r="CHZ62" s="1332"/>
      <c r="CIA62" s="1332"/>
      <c r="CIB62" s="1332"/>
      <c r="CIC62" s="1332"/>
      <c r="CID62" s="1332"/>
      <c r="CIE62" s="1332"/>
      <c r="CIF62" s="1332"/>
      <c r="CIG62" s="1332"/>
      <c r="CIH62" s="1332"/>
      <c r="CII62" s="1332"/>
      <c r="CIJ62" s="1332"/>
      <c r="CIK62" s="1332"/>
      <c r="CIL62" s="1332"/>
      <c r="CIM62" s="1332"/>
      <c r="CIN62" s="1332"/>
      <c r="CIO62" s="1332"/>
      <c r="CIP62" s="1332"/>
      <c r="CIQ62" s="1332"/>
      <c r="CIR62" s="1332"/>
      <c r="CIS62" s="1332"/>
      <c r="CIT62" s="1332"/>
      <c r="CIU62" s="1332"/>
      <c r="CIV62" s="1332"/>
      <c r="CIW62" s="1332"/>
      <c r="CIX62" s="1332"/>
      <c r="CIY62" s="1332"/>
      <c r="CIZ62" s="1332"/>
      <c r="CJA62" s="1332"/>
      <c r="CJB62" s="1332"/>
      <c r="CJC62" s="1332"/>
      <c r="CJD62" s="1332"/>
      <c r="CJE62" s="1332"/>
      <c r="CJF62" s="1332"/>
      <c r="CJG62" s="1332"/>
      <c r="CJH62" s="1332"/>
      <c r="CJI62" s="1332"/>
      <c r="CJJ62" s="1332"/>
      <c r="CJK62" s="1332"/>
      <c r="CJL62" s="1332"/>
      <c r="CJM62" s="1332"/>
      <c r="CJN62" s="1332"/>
      <c r="CJO62" s="1332"/>
      <c r="CJP62" s="1332"/>
      <c r="CJQ62" s="1332"/>
      <c r="CJR62" s="1332"/>
      <c r="CJS62" s="1332"/>
      <c r="CJT62" s="1332"/>
      <c r="CJU62" s="1332"/>
      <c r="CJV62" s="1332"/>
      <c r="CJW62" s="1332"/>
      <c r="CJX62" s="1332"/>
      <c r="CJY62" s="1332"/>
      <c r="CJZ62" s="1332"/>
      <c r="CKA62" s="1332"/>
      <c r="CKB62" s="1332"/>
      <c r="CKC62" s="1332"/>
      <c r="CKD62" s="1332"/>
      <c r="CKE62" s="1332"/>
      <c r="CKF62" s="1332"/>
      <c r="CKG62" s="1332"/>
      <c r="CKH62" s="1332"/>
      <c r="CKI62" s="1332"/>
      <c r="CKJ62" s="1332"/>
      <c r="CKK62" s="1332"/>
      <c r="CKL62" s="1332"/>
      <c r="CKM62" s="1332"/>
      <c r="CKN62" s="1332"/>
      <c r="CKO62" s="1332"/>
      <c r="CKP62" s="1332"/>
      <c r="CKQ62" s="1332"/>
      <c r="CKR62" s="1332"/>
      <c r="CKS62" s="1332"/>
      <c r="CKT62" s="1332"/>
      <c r="CKU62" s="1332"/>
      <c r="CKV62" s="1332"/>
      <c r="CKW62" s="1332"/>
      <c r="CKX62" s="1332"/>
      <c r="CKY62" s="1332"/>
      <c r="CKZ62" s="1332"/>
      <c r="CLA62" s="1332"/>
      <c r="CLB62" s="1332"/>
      <c r="CLC62" s="1332"/>
      <c r="CLD62" s="1332"/>
      <c r="CLE62" s="1332"/>
      <c r="CLF62" s="1332"/>
      <c r="CLG62" s="1332"/>
      <c r="CLH62" s="1332"/>
      <c r="CLI62" s="1332"/>
      <c r="CLJ62" s="1332"/>
      <c r="CLK62" s="1332"/>
      <c r="CLL62" s="1332"/>
      <c r="CLM62" s="1332"/>
      <c r="CLN62" s="1332"/>
      <c r="CLO62" s="1332"/>
      <c r="CLP62" s="1332"/>
      <c r="CLQ62" s="1332"/>
      <c r="CLR62" s="1332"/>
      <c r="CLS62" s="1332"/>
      <c r="CLT62" s="1332"/>
      <c r="CLU62" s="1332"/>
      <c r="CLV62" s="1332"/>
      <c r="CLW62" s="1332"/>
      <c r="CLX62" s="1332"/>
      <c r="CLY62" s="1332"/>
      <c r="CLZ62" s="1332"/>
      <c r="CMA62" s="1332"/>
      <c r="CMB62" s="1332"/>
      <c r="CMC62" s="1332"/>
      <c r="CMD62" s="1332"/>
      <c r="CME62" s="1332"/>
      <c r="CMF62" s="1332"/>
      <c r="CMG62" s="1332"/>
      <c r="CMH62" s="1332"/>
      <c r="CMI62" s="1332"/>
      <c r="CMJ62" s="1332"/>
      <c r="CMK62" s="1332"/>
      <c r="CML62" s="1332"/>
      <c r="CMM62" s="1332"/>
      <c r="CMN62" s="1332"/>
      <c r="CMO62" s="1332"/>
      <c r="CMP62" s="1332"/>
      <c r="CMQ62" s="1332"/>
      <c r="CMR62" s="1332"/>
      <c r="CMS62" s="1332"/>
      <c r="CMT62" s="1332"/>
      <c r="CMU62" s="1332"/>
      <c r="CMV62" s="1332"/>
      <c r="CMW62" s="1332"/>
      <c r="CMX62" s="1332"/>
      <c r="CMY62" s="1332"/>
      <c r="CMZ62" s="1332"/>
      <c r="CNA62" s="1332"/>
      <c r="CNB62" s="1332"/>
      <c r="CNC62" s="1332"/>
      <c r="CND62" s="1332"/>
      <c r="CNE62" s="1332"/>
      <c r="CNF62" s="1332"/>
      <c r="CNG62" s="1332"/>
      <c r="CNH62" s="1332"/>
      <c r="CNI62" s="1332"/>
      <c r="CNJ62" s="1332"/>
      <c r="CNK62" s="1332"/>
      <c r="CNL62" s="1332"/>
      <c r="CNM62" s="1332"/>
      <c r="CNN62" s="1332"/>
      <c r="CNO62" s="1332"/>
      <c r="CNP62" s="1332"/>
      <c r="CNQ62" s="1332"/>
      <c r="CNR62" s="1332"/>
      <c r="CNS62" s="1332"/>
      <c r="CNT62" s="1332"/>
      <c r="CNU62" s="1332"/>
      <c r="CNV62" s="1332"/>
      <c r="CNW62" s="1332"/>
      <c r="CNX62" s="1332"/>
      <c r="CNY62" s="1332"/>
      <c r="CNZ62" s="1332"/>
      <c r="COA62" s="1332"/>
      <c r="COB62" s="1332"/>
      <c r="COC62" s="1332"/>
      <c r="COD62" s="1332"/>
      <c r="COE62" s="1332"/>
      <c r="COF62" s="1332"/>
      <c r="COG62" s="1332"/>
      <c r="COH62" s="1332"/>
      <c r="COI62" s="1332"/>
      <c r="COJ62" s="1332"/>
      <c r="COK62" s="1332"/>
      <c r="COL62" s="1332"/>
      <c r="COM62" s="1332"/>
      <c r="CON62" s="1332"/>
      <c r="COO62" s="1332"/>
      <c r="COP62" s="1332"/>
      <c r="COQ62" s="1332"/>
      <c r="COR62" s="1332"/>
      <c r="COS62" s="1332"/>
      <c r="COT62" s="1332"/>
      <c r="COU62" s="1332"/>
      <c r="COV62" s="1332"/>
      <c r="COW62" s="1332"/>
      <c r="COX62" s="1332"/>
      <c r="COY62" s="1332"/>
      <c r="COZ62" s="1332"/>
      <c r="CPA62" s="1332"/>
      <c r="CPB62" s="1332"/>
      <c r="CPC62" s="1332"/>
      <c r="CPD62" s="1332"/>
      <c r="CPE62" s="1332"/>
      <c r="CPF62" s="1332"/>
      <c r="CPG62" s="1332"/>
      <c r="CPH62" s="1332"/>
      <c r="CPI62" s="1332"/>
      <c r="CPJ62" s="1332"/>
      <c r="CPK62" s="1332"/>
      <c r="CPL62" s="1332"/>
      <c r="CPM62" s="1332"/>
      <c r="CPN62" s="1332"/>
      <c r="CPO62" s="1332"/>
      <c r="CPP62" s="1332"/>
      <c r="CPQ62" s="1332"/>
      <c r="CPR62" s="1332"/>
      <c r="CPS62" s="1332"/>
      <c r="CPT62" s="1332"/>
      <c r="CPU62" s="1332"/>
      <c r="CPV62" s="1332"/>
      <c r="CPW62" s="1332"/>
      <c r="CPX62" s="1332"/>
      <c r="CPY62" s="1332"/>
      <c r="CPZ62" s="1332"/>
      <c r="CQA62" s="1332"/>
      <c r="CQB62" s="1332"/>
      <c r="CQC62" s="1332"/>
      <c r="CQD62" s="1332"/>
      <c r="CQE62" s="1332"/>
      <c r="CQF62" s="1332"/>
      <c r="CQG62" s="1332"/>
      <c r="CQH62" s="1332"/>
      <c r="CQI62" s="1332"/>
      <c r="CQJ62" s="1332"/>
      <c r="CQK62" s="1332"/>
      <c r="CQL62" s="1332"/>
      <c r="CQM62" s="1332"/>
      <c r="CQN62" s="1332"/>
      <c r="CQO62" s="1332"/>
      <c r="CQP62" s="1332"/>
      <c r="CQQ62" s="1332"/>
      <c r="CQR62" s="1332"/>
      <c r="CQS62" s="1332"/>
      <c r="CQT62" s="1332"/>
      <c r="CQU62" s="1332"/>
      <c r="CQV62" s="1332"/>
      <c r="CQW62" s="1332"/>
      <c r="CQX62" s="1332"/>
      <c r="CQY62" s="1332"/>
      <c r="CQZ62" s="1332"/>
      <c r="CRA62" s="1332"/>
      <c r="CRB62" s="1332"/>
      <c r="CRC62" s="1332"/>
      <c r="CRD62" s="1332"/>
      <c r="CRE62" s="1332"/>
      <c r="CRF62" s="1332"/>
      <c r="CRG62" s="1332"/>
      <c r="CRH62" s="1332"/>
      <c r="CRI62" s="1332"/>
      <c r="CRJ62" s="1332"/>
      <c r="CRK62" s="1332"/>
      <c r="CRL62" s="1332"/>
      <c r="CRM62" s="1332"/>
      <c r="CRN62" s="1332"/>
      <c r="CRO62" s="1332"/>
      <c r="CRP62" s="1332"/>
      <c r="CRQ62" s="1332"/>
      <c r="CRR62" s="1332"/>
      <c r="CRS62" s="1332"/>
      <c r="CRT62" s="1332"/>
      <c r="CRU62" s="1332"/>
      <c r="CRV62" s="1332"/>
      <c r="CRW62" s="1332"/>
      <c r="CRX62" s="1332"/>
      <c r="CRY62" s="1332"/>
      <c r="CRZ62" s="1332"/>
      <c r="CSA62" s="1332"/>
      <c r="CSB62" s="1332"/>
      <c r="CSC62" s="1332"/>
      <c r="CSD62" s="1332"/>
      <c r="CSE62" s="1332"/>
      <c r="CSF62" s="1332"/>
      <c r="CSG62" s="1332"/>
      <c r="CSH62" s="1332"/>
      <c r="CSI62" s="1332"/>
      <c r="CSJ62" s="1332"/>
      <c r="CSK62" s="1332"/>
      <c r="CSL62" s="1332"/>
      <c r="CSM62" s="1332"/>
      <c r="CSN62" s="1332"/>
      <c r="CSO62" s="1332"/>
      <c r="CSP62" s="1332"/>
      <c r="CSQ62" s="1332"/>
      <c r="CSR62" s="1332"/>
      <c r="CSS62" s="1332"/>
      <c r="CST62" s="1332"/>
      <c r="CSU62" s="1332"/>
      <c r="CSV62" s="1332"/>
      <c r="CSW62" s="1332"/>
      <c r="CSX62" s="1332"/>
      <c r="CSY62" s="1332"/>
      <c r="CSZ62" s="1332"/>
      <c r="CTA62" s="1332"/>
      <c r="CTB62" s="1332"/>
      <c r="CTC62" s="1332"/>
      <c r="CTD62" s="1332"/>
      <c r="CTE62" s="1332"/>
      <c r="CTF62" s="1332"/>
      <c r="CTG62" s="1332"/>
      <c r="CTH62" s="1332"/>
      <c r="CTI62" s="1332"/>
      <c r="CTJ62" s="1332"/>
      <c r="CTK62" s="1332"/>
      <c r="CTL62" s="1332"/>
      <c r="CTM62" s="1332"/>
      <c r="CTN62" s="1332"/>
      <c r="CTO62" s="1332"/>
      <c r="CTP62" s="1332"/>
      <c r="CTQ62" s="1332"/>
      <c r="CTR62" s="1332"/>
      <c r="CTS62" s="1332"/>
      <c r="CTT62" s="1332"/>
      <c r="CTU62" s="1332"/>
      <c r="CTV62" s="1332"/>
      <c r="CTW62" s="1332"/>
      <c r="CTX62" s="1332"/>
      <c r="CTY62" s="1332"/>
      <c r="CTZ62" s="1332"/>
      <c r="CUA62" s="1332"/>
      <c r="CUB62" s="1332"/>
      <c r="CUC62" s="1332"/>
      <c r="CUD62" s="1332"/>
      <c r="CUE62" s="1332"/>
      <c r="CUF62" s="1332"/>
      <c r="CUG62" s="1332"/>
      <c r="CUH62" s="1332"/>
      <c r="CUI62" s="1332"/>
      <c r="CUJ62" s="1332"/>
      <c r="CUK62" s="1332"/>
      <c r="CUL62" s="1332"/>
      <c r="CUM62" s="1332"/>
      <c r="CUN62" s="1332"/>
      <c r="CUO62" s="1332"/>
      <c r="CUP62" s="1332"/>
      <c r="CUQ62" s="1332"/>
      <c r="CUR62" s="1332"/>
      <c r="CUS62" s="1332"/>
      <c r="CUT62" s="1332"/>
      <c r="CUU62" s="1332"/>
      <c r="CUV62" s="1332"/>
      <c r="CUW62" s="1332"/>
      <c r="CUX62" s="1332"/>
      <c r="CUY62" s="1332"/>
      <c r="CUZ62" s="1332"/>
      <c r="CVA62" s="1332"/>
      <c r="CVB62" s="1332"/>
      <c r="CVC62" s="1332"/>
      <c r="CVD62" s="1332"/>
      <c r="CVE62" s="1332"/>
      <c r="CVF62" s="1332"/>
      <c r="CVG62" s="1332"/>
      <c r="CVH62" s="1332"/>
      <c r="CVI62" s="1332"/>
      <c r="CVJ62" s="1332"/>
      <c r="CVK62" s="1332"/>
      <c r="CVL62" s="1332"/>
      <c r="CVM62" s="1332"/>
      <c r="CVN62" s="1332"/>
      <c r="CVO62" s="1332"/>
      <c r="CVP62" s="1332"/>
      <c r="CVQ62" s="1332"/>
      <c r="CVR62" s="1332"/>
      <c r="CVS62" s="1332"/>
      <c r="CVT62" s="1332"/>
      <c r="CVU62" s="1332"/>
      <c r="CVV62" s="1332"/>
      <c r="CVW62" s="1332"/>
      <c r="CVX62" s="1332"/>
      <c r="CVY62" s="1332"/>
      <c r="CVZ62" s="1332"/>
      <c r="CWA62" s="1332"/>
      <c r="CWB62" s="1332"/>
      <c r="CWC62" s="1332"/>
      <c r="CWD62" s="1332"/>
      <c r="CWE62" s="1332"/>
      <c r="CWF62" s="1332"/>
      <c r="CWG62" s="1332"/>
      <c r="CWH62" s="1332"/>
      <c r="CWI62" s="1332"/>
      <c r="CWJ62" s="1332"/>
      <c r="CWK62" s="1332"/>
      <c r="CWL62" s="1332"/>
      <c r="CWM62" s="1332"/>
      <c r="CWN62" s="1332"/>
      <c r="CWO62" s="1332"/>
      <c r="CWP62" s="1332"/>
      <c r="CWQ62" s="1332"/>
      <c r="CWR62" s="1332"/>
      <c r="CWS62" s="1332"/>
      <c r="CWT62" s="1332"/>
      <c r="CWU62" s="1332"/>
      <c r="CWV62" s="1332"/>
      <c r="CWW62" s="1332"/>
      <c r="CWX62" s="1332"/>
      <c r="CWY62" s="1332"/>
      <c r="CWZ62" s="1332"/>
      <c r="CXA62" s="1332"/>
      <c r="CXB62" s="1332"/>
      <c r="CXC62" s="1332"/>
      <c r="CXD62" s="1332"/>
      <c r="CXE62" s="1332"/>
      <c r="CXF62" s="1332"/>
      <c r="CXG62" s="1332"/>
      <c r="CXH62" s="1332"/>
      <c r="CXI62" s="1332"/>
      <c r="CXJ62" s="1332"/>
      <c r="CXK62" s="1332"/>
      <c r="CXL62" s="1332"/>
      <c r="CXM62" s="1332"/>
      <c r="CXN62" s="1332"/>
      <c r="CXO62" s="1332"/>
      <c r="CXP62" s="1332"/>
      <c r="CXQ62" s="1332"/>
      <c r="CXR62" s="1332"/>
      <c r="CXS62" s="1332"/>
      <c r="CXT62" s="1332"/>
      <c r="CXU62" s="1332"/>
      <c r="CXV62" s="1332"/>
      <c r="CXW62" s="1332"/>
      <c r="CXX62" s="1332"/>
      <c r="CXY62" s="1332"/>
      <c r="CXZ62" s="1332"/>
      <c r="CYA62" s="1332"/>
      <c r="CYB62" s="1332"/>
      <c r="CYC62" s="1332"/>
      <c r="CYD62" s="1332"/>
      <c r="CYE62" s="1332"/>
      <c r="CYF62" s="1332"/>
      <c r="CYG62" s="1332"/>
      <c r="CYH62" s="1332"/>
      <c r="CYI62" s="1332"/>
      <c r="CYJ62" s="1332"/>
      <c r="CYK62" s="1332"/>
      <c r="CYL62" s="1332"/>
      <c r="CYM62" s="1332"/>
      <c r="CYN62" s="1332"/>
      <c r="CYO62" s="1332"/>
      <c r="CYP62" s="1332"/>
      <c r="CYQ62" s="1332"/>
      <c r="CYR62" s="1332"/>
      <c r="CYS62" s="1332"/>
      <c r="CYT62" s="1332"/>
      <c r="CYU62" s="1332"/>
      <c r="CYV62" s="1332"/>
      <c r="CYW62" s="1332"/>
      <c r="CYX62" s="1332"/>
      <c r="CYY62" s="1332"/>
      <c r="CYZ62" s="1332"/>
      <c r="CZA62" s="1332"/>
      <c r="CZB62" s="1332"/>
      <c r="CZC62" s="1332"/>
      <c r="CZD62" s="1332"/>
      <c r="CZE62" s="1332"/>
      <c r="CZF62" s="1332"/>
      <c r="CZG62" s="1332"/>
      <c r="CZH62" s="1332"/>
      <c r="CZI62" s="1332"/>
      <c r="CZJ62" s="1332"/>
      <c r="CZK62" s="1332"/>
      <c r="CZL62" s="1332"/>
      <c r="CZM62" s="1332"/>
      <c r="CZN62" s="1332"/>
      <c r="CZO62" s="1332"/>
      <c r="CZP62" s="1332"/>
      <c r="CZQ62" s="1332"/>
      <c r="CZR62" s="1332"/>
      <c r="CZS62" s="1332"/>
      <c r="CZT62" s="1332"/>
      <c r="CZU62" s="1332"/>
      <c r="CZV62" s="1332"/>
      <c r="CZW62" s="1332"/>
      <c r="CZX62" s="1332"/>
      <c r="CZY62" s="1332"/>
      <c r="CZZ62" s="1332"/>
      <c r="DAA62" s="1332"/>
      <c r="DAB62" s="1332"/>
      <c r="DAC62" s="1332"/>
      <c r="DAD62" s="1332"/>
      <c r="DAE62" s="1332"/>
      <c r="DAF62" s="1332"/>
      <c r="DAG62" s="1332"/>
      <c r="DAH62" s="1332"/>
      <c r="DAI62" s="1332"/>
      <c r="DAJ62" s="1332"/>
      <c r="DAK62" s="1332"/>
      <c r="DAL62" s="1332"/>
      <c r="DAM62" s="1332"/>
      <c r="DAN62" s="1332"/>
      <c r="DAO62" s="1332"/>
      <c r="DAP62" s="1332"/>
      <c r="DAQ62" s="1332"/>
      <c r="DAR62" s="1332"/>
      <c r="DAS62" s="1332"/>
      <c r="DAT62" s="1332"/>
      <c r="DAU62" s="1332"/>
      <c r="DAV62" s="1332"/>
      <c r="DAW62" s="1332"/>
      <c r="DAX62" s="1332"/>
      <c r="DAY62" s="1332"/>
      <c r="DAZ62" s="1332"/>
      <c r="DBA62" s="1332"/>
      <c r="DBB62" s="1332"/>
      <c r="DBC62" s="1332"/>
      <c r="DBD62" s="1332"/>
      <c r="DBE62" s="1332"/>
      <c r="DBF62" s="1332"/>
      <c r="DBG62" s="1332"/>
      <c r="DBH62" s="1332"/>
      <c r="DBI62" s="1332"/>
      <c r="DBJ62" s="1332"/>
      <c r="DBK62" s="1332"/>
      <c r="DBL62" s="1332"/>
      <c r="DBM62" s="1332"/>
      <c r="DBN62" s="1332"/>
      <c r="DBO62" s="1332"/>
      <c r="DBP62" s="1332"/>
      <c r="DBQ62" s="1332"/>
      <c r="DBR62" s="1332"/>
      <c r="DBS62" s="1332"/>
      <c r="DBT62" s="1332"/>
      <c r="DBU62" s="1332"/>
      <c r="DBV62" s="1332"/>
      <c r="DBW62" s="1332"/>
      <c r="DBX62" s="1332"/>
      <c r="DBY62" s="1332"/>
      <c r="DBZ62" s="1332"/>
      <c r="DCA62" s="1332"/>
      <c r="DCB62" s="1332"/>
      <c r="DCC62" s="1332"/>
      <c r="DCD62" s="1332"/>
      <c r="DCE62" s="1332"/>
      <c r="DCF62" s="1332"/>
      <c r="DCG62" s="1332"/>
      <c r="DCH62" s="1332"/>
      <c r="DCI62" s="1332"/>
      <c r="DCJ62" s="1332"/>
      <c r="DCK62" s="1332"/>
      <c r="DCL62" s="1332"/>
      <c r="DCM62" s="1332"/>
      <c r="DCN62" s="1332"/>
      <c r="DCO62" s="1332"/>
      <c r="DCP62" s="1332"/>
      <c r="DCQ62" s="1332"/>
      <c r="DCR62" s="1332"/>
      <c r="DCS62" s="1332"/>
      <c r="DCT62" s="1332"/>
      <c r="DCU62" s="1332"/>
      <c r="DCV62" s="1332"/>
      <c r="DCW62" s="1332"/>
      <c r="DCX62" s="1332"/>
      <c r="DCY62" s="1332"/>
      <c r="DCZ62" s="1332"/>
      <c r="DDA62" s="1332"/>
      <c r="DDB62" s="1332"/>
      <c r="DDC62" s="1332"/>
      <c r="DDD62" s="1332"/>
      <c r="DDE62" s="1332"/>
      <c r="DDF62" s="1332"/>
      <c r="DDG62" s="1332"/>
      <c r="DDH62" s="1332"/>
      <c r="DDI62" s="1332"/>
      <c r="DDJ62" s="1332"/>
      <c r="DDK62" s="1332"/>
      <c r="DDL62" s="1332"/>
      <c r="DDM62" s="1332"/>
      <c r="DDN62" s="1332"/>
      <c r="DDO62" s="1332"/>
      <c r="DDP62" s="1332"/>
      <c r="DDQ62" s="1332"/>
      <c r="DDR62" s="1332"/>
      <c r="DDS62" s="1332"/>
      <c r="DDT62" s="1332"/>
      <c r="DDU62" s="1332"/>
      <c r="DDV62" s="1332"/>
      <c r="DDW62" s="1332"/>
      <c r="DDX62" s="1332"/>
      <c r="DDY62" s="1332"/>
      <c r="DDZ62" s="1332"/>
      <c r="DEA62" s="1332"/>
      <c r="DEB62" s="1332"/>
      <c r="DEC62" s="1332"/>
      <c r="DED62" s="1332"/>
      <c r="DEE62" s="1332"/>
      <c r="DEF62" s="1332"/>
      <c r="DEG62" s="1332"/>
      <c r="DEH62" s="1332"/>
      <c r="DEI62" s="1332"/>
      <c r="DEJ62" s="1332"/>
      <c r="DEK62" s="1332"/>
      <c r="DEL62" s="1332"/>
      <c r="DEM62" s="1332"/>
      <c r="DEN62" s="1332"/>
      <c r="DEO62" s="1332"/>
      <c r="DEP62" s="1332"/>
      <c r="DEQ62" s="1332"/>
      <c r="DER62" s="1332"/>
      <c r="DES62" s="1332"/>
      <c r="DET62" s="1332"/>
      <c r="DEU62" s="1332"/>
      <c r="DEV62" s="1332"/>
      <c r="DEW62" s="1332"/>
      <c r="DEX62" s="1332"/>
      <c r="DEY62" s="1332"/>
      <c r="DEZ62" s="1332"/>
      <c r="DFA62" s="1332"/>
      <c r="DFB62" s="1332"/>
      <c r="DFC62" s="1332"/>
      <c r="DFD62" s="1332"/>
      <c r="DFE62" s="1332"/>
      <c r="DFF62" s="1332"/>
      <c r="DFG62" s="1332"/>
      <c r="DFH62" s="1332"/>
      <c r="DFI62" s="1332"/>
      <c r="DFJ62" s="1332"/>
      <c r="DFK62" s="1332"/>
      <c r="DFL62" s="1332"/>
      <c r="DFM62" s="1332"/>
      <c r="DFN62" s="1332"/>
      <c r="DFO62" s="1332"/>
      <c r="DFP62" s="1332"/>
      <c r="DFQ62" s="1332"/>
      <c r="DFR62" s="1332"/>
      <c r="DFS62" s="1332"/>
      <c r="DFT62" s="1332"/>
      <c r="DFU62" s="1332"/>
      <c r="DFV62" s="1332"/>
      <c r="DFW62" s="1332"/>
      <c r="DFX62" s="1332"/>
      <c r="DFY62" s="1332"/>
      <c r="DFZ62" s="1332"/>
      <c r="DGA62" s="1332"/>
      <c r="DGB62" s="1332"/>
      <c r="DGC62" s="1332"/>
      <c r="DGD62" s="1332"/>
      <c r="DGE62" s="1332"/>
      <c r="DGF62" s="1332"/>
      <c r="DGG62" s="1332"/>
      <c r="DGH62" s="1332"/>
      <c r="DGI62" s="1332"/>
      <c r="DGJ62" s="1332"/>
      <c r="DGK62" s="1332"/>
      <c r="DGL62" s="1332"/>
      <c r="DGM62" s="1332"/>
      <c r="DGN62" s="1332"/>
      <c r="DGO62" s="1332"/>
      <c r="DGP62" s="1332"/>
      <c r="DGQ62" s="1332"/>
      <c r="DGR62" s="1332"/>
      <c r="DGS62" s="1332"/>
      <c r="DGT62" s="1332"/>
      <c r="DGU62" s="1332"/>
      <c r="DGV62" s="1332"/>
      <c r="DGW62" s="1332"/>
      <c r="DGX62" s="1332"/>
      <c r="DGY62" s="1332"/>
      <c r="DGZ62" s="1332"/>
      <c r="DHA62" s="1332"/>
      <c r="DHB62" s="1332"/>
      <c r="DHC62" s="1332"/>
      <c r="DHD62" s="1332"/>
      <c r="DHE62" s="1332"/>
      <c r="DHF62" s="1332"/>
      <c r="DHG62" s="1332"/>
      <c r="DHH62" s="1332"/>
      <c r="DHI62" s="1332"/>
      <c r="DHJ62" s="1332"/>
      <c r="DHK62" s="1332"/>
      <c r="DHL62" s="1332"/>
      <c r="DHM62" s="1332"/>
      <c r="DHN62" s="1332"/>
      <c r="DHO62" s="1332"/>
      <c r="DHP62" s="1332"/>
      <c r="DHQ62" s="1332"/>
      <c r="DHR62" s="1332"/>
      <c r="DHS62" s="1332"/>
      <c r="DHT62" s="1332"/>
      <c r="DHU62" s="1332"/>
      <c r="DHV62" s="1332"/>
      <c r="DHW62" s="1332"/>
      <c r="DHX62" s="1332"/>
      <c r="DHY62" s="1332"/>
      <c r="DHZ62" s="1332"/>
      <c r="DIA62" s="1332"/>
      <c r="DIB62" s="1332"/>
      <c r="DIC62" s="1332"/>
      <c r="DID62" s="1332"/>
      <c r="DIE62" s="1332"/>
      <c r="DIF62" s="1332"/>
      <c r="DIG62" s="1332"/>
      <c r="DIH62" s="1332"/>
      <c r="DII62" s="1332"/>
      <c r="DIJ62" s="1332"/>
      <c r="DIK62" s="1332"/>
      <c r="DIL62" s="1332"/>
      <c r="DIM62" s="1332"/>
      <c r="DIN62" s="1332"/>
      <c r="DIO62" s="1332"/>
      <c r="DIP62" s="1332"/>
      <c r="DIQ62" s="1332"/>
      <c r="DIR62" s="1332"/>
      <c r="DIS62" s="1332"/>
      <c r="DIT62" s="1332"/>
      <c r="DIU62" s="1332"/>
      <c r="DIV62" s="1332"/>
      <c r="DIW62" s="1332"/>
      <c r="DIX62" s="1332"/>
      <c r="DIY62" s="1332"/>
      <c r="DIZ62" s="1332"/>
      <c r="DJA62" s="1332"/>
      <c r="DJB62" s="1332"/>
      <c r="DJC62" s="1332"/>
      <c r="DJD62" s="1332"/>
      <c r="DJE62" s="1332"/>
      <c r="DJF62" s="1332"/>
      <c r="DJG62" s="1332"/>
      <c r="DJH62" s="1332"/>
      <c r="DJI62" s="1332"/>
      <c r="DJJ62" s="1332"/>
      <c r="DJK62" s="1332"/>
      <c r="DJL62" s="1332"/>
      <c r="DJM62" s="1332"/>
      <c r="DJN62" s="1332"/>
      <c r="DJO62" s="1332"/>
      <c r="DJP62" s="1332"/>
      <c r="DJQ62" s="1332"/>
      <c r="DJR62" s="1332"/>
      <c r="DJS62" s="1332"/>
      <c r="DJT62" s="1332"/>
      <c r="DJU62" s="1332"/>
      <c r="DJV62" s="1332"/>
      <c r="DJW62" s="1332"/>
      <c r="DJX62" s="1332"/>
      <c r="DJY62" s="1332"/>
      <c r="DJZ62" s="1332"/>
      <c r="DKA62" s="1332"/>
      <c r="DKB62" s="1332"/>
      <c r="DKC62" s="1332"/>
      <c r="DKD62" s="1332"/>
      <c r="DKE62" s="1332"/>
      <c r="DKF62" s="1332"/>
      <c r="DKG62" s="1332"/>
      <c r="DKH62" s="1332"/>
      <c r="DKI62" s="1332"/>
      <c r="DKJ62" s="1332"/>
      <c r="DKK62" s="1332"/>
      <c r="DKL62" s="1332"/>
      <c r="DKM62" s="1332"/>
      <c r="DKN62" s="1332"/>
      <c r="DKO62" s="1332"/>
      <c r="DKP62" s="1332"/>
      <c r="DKQ62" s="1332"/>
      <c r="DKR62" s="1332"/>
      <c r="DKS62" s="1332"/>
      <c r="DKT62" s="1332"/>
      <c r="DKU62" s="1332"/>
      <c r="DKV62" s="1332"/>
      <c r="DKW62" s="1332"/>
      <c r="DKX62" s="1332"/>
      <c r="DKY62" s="1332"/>
      <c r="DKZ62" s="1332"/>
      <c r="DLA62" s="1332"/>
      <c r="DLB62" s="1332"/>
      <c r="DLC62" s="1332"/>
      <c r="DLD62" s="1332"/>
      <c r="DLE62" s="1332"/>
      <c r="DLF62" s="1332"/>
      <c r="DLG62" s="1332"/>
      <c r="DLH62" s="1332"/>
      <c r="DLI62" s="1332"/>
      <c r="DLJ62" s="1332"/>
      <c r="DLK62" s="1332"/>
      <c r="DLL62" s="1332"/>
      <c r="DLM62" s="1332"/>
      <c r="DLN62" s="1332"/>
      <c r="DLO62" s="1332"/>
      <c r="DLP62" s="1332"/>
      <c r="DLQ62" s="1332"/>
      <c r="DLR62" s="1332"/>
      <c r="DLS62" s="1332"/>
      <c r="DLT62" s="1332"/>
      <c r="DLU62" s="1332"/>
      <c r="DLV62" s="1332"/>
      <c r="DLW62" s="1332"/>
      <c r="DLX62" s="1332"/>
      <c r="DLY62" s="1332"/>
      <c r="DLZ62" s="1332"/>
      <c r="DMA62" s="1332"/>
      <c r="DMB62" s="1332"/>
      <c r="DMC62" s="1332"/>
      <c r="DMD62" s="1332"/>
      <c r="DME62" s="1332"/>
      <c r="DMF62" s="1332"/>
      <c r="DMG62" s="1332"/>
      <c r="DMH62" s="1332"/>
      <c r="DMI62" s="1332"/>
      <c r="DMJ62" s="1332"/>
      <c r="DMK62" s="1332"/>
      <c r="DML62" s="1332"/>
      <c r="DMM62" s="1332"/>
      <c r="DMN62" s="1332"/>
      <c r="DMO62" s="1332"/>
      <c r="DMP62" s="1332"/>
      <c r="DMQ62" s="1332"/>
      <c r="DMR62" s="1332"/>
      <c r="DMS62" s="1332"/>
      <c r="DMT62" s="1332"/>
      <c r="DMU62" s="1332"/>
      <c r="DMV62" s="1332"/>
      <c r="DMW62" s="1332"/>
      <c r="DMX62" s="1332"/>
      <c r="DMY62" s="1332"/>
      <c r="DMZ62" s="1332"/>
      <c r="DNA62" s="1332"/>
      <c r="DNB62" s="1332"/>
      <c r="DNC62" s="1332"/>
      <c r="DND62" s="1332"/>
      <c r="DNE62" s="1332"/>
      <c r="DNF62" s="1332"/>
      <c r="DNG62" s="1332"/>
      <c r="DNH62" s="1332"/>
      <c r="DNI62" s="1332"/>
      <c r="DNJ62" s="1332"/>
      <c r="DNK62" s="1332"/>
      <c r="DNL62" s="1332"/>
      <c r="DNM62" s="1332"/>
      <c r="DNN62" s="1332"/>
      <c r="DNO62" s="1332"/>
      <c r="DNP62" s="1332"/>
      <c r="DNQ62" s="1332"/>
      <c r="DNR62" s="1332"/>
      <c r="DNS62" s="1332"/>
      <c r="DNT62" s="1332"/>
      <c r="DNU62" s="1332"/>
      <c r="DNV62" s="1332"/>
      <c r="DNW62" s="1332"/>
      <c r="DNX62" s="1332"/>
      <c r="DNY62" s="1332"/>
      <c r="DNZ62" s="1332"/>
      <c r="DOA62" s="1332"/>
      <c r="DOB62" s="1332"/>
      <c r="DOC62" s="1332"/>
      <c r="DOD62" s="1332"/>
      <c r="DOE62" s="1332"/>
      <c r="DOF62" s="1332"/>
      <c r="DOG62" s="1332"/>
      <c r="DOH62" s="1332"/>
      <c r="DOI62" s="1332"/>
      <c r="DOJ62" s="1332"/>
      <c r="DOK62" s="1332"/>
      <c r="DOL62" s="1332"/>
      <c r="DOM62" s="1332"/>
      <c r="DON62" s="1332"/>
      <c r="DOO62" s="1332"/>
      <c r="DOP62" s="1332"/>
      <c r="DOQ62" s="1332"/>
      <c r="DOR62" s="1332"/>
      <c r="DOS62" s="1332"/>
      <c r="DOT62" s="1332"/>
      <c r="DOU62" s="1332"/>
      <c r="DOV62" s="1332"/>
      <c r="DOW62" s="1332"/>
      <c r="DOX62" s="1332"/>
      <c r="DOY62" s="1332"/>
      <c r="DOZ62" s="1332"/>
      <c r="DPA62" s="1332"/>
      <c r="DPB62" s="1332"/>
      <c r="DPC62" s="1332"/>
      <c r="DPD62" s="1332"/>
      <c r="DPE62" s="1332"/>
      <c r="DPF62" s="1332"/>
      <c r="DPG62" s="1332"/>
      <c r="DPH62" s="1332"/>
      <c r="DPI62" s="1332"/>
      <c r="DPJ62" s="1332"/>
      <c r="DPK62" s="1332"/>
      <c r="DPL62" s="1332"/>
      <c r="DPM62" s="1332"/>
      <c r="DPN62" s="1332"/>
      <c r="DPO62" s="1332"/>
      <c r="DPP62" s="1332"/>
      <c r="DPQ62" s="1332"/>
      <c r="DPR62" s="1332"/>
      <c r="DPS62" s="1332"/>
      <c r="DPT62" s="1332"/>
      <c r="DPU62" s="1332"/>
      <c r="DPV62" s="1332"/>
      <c r="DPW62" s="1332"/>
      <c r="DPX62" s="1332"/>
      <c r="DPY62" s="1332"/>
      <c r="DPZ62" s="1332"/>
      <c r="DQA62" s="1332"/>
      <c r="DQB62" s="1332"/>
      <c r="DQC62" s="1332"/>
      <c r="DQD62" s="1332"/>
      <c r="DQE62" s="1332"/>
      <c r="DQF62" s="1332"/>
      <c r="DQG62" s="1332"/>
      <c r="DQH62" s="1332"/>
      <c r="DQI62" s="1332"/>
      <c r="DQJ62" s="1332"/>
      <c r="DQK62" s="1332"/>
      <c r="DQL62" s="1332"/>
      <c r="DQM62" s="1332"/>
      <c r="DQN62" s="1332"/>
      <c r="DQO62" s="1332"/>
      <c r="DQP62" s="1332"/>
      <c r="DQQ62" s="1332"/>
      <c r="DQR62" s="1332"/>
      <c r="DQS62" s="1332"/>
      <c r="DQT62" s="1332"/>
      <c r="DQU62" s="1332"/>
      <c r="DQV62" s="1332"/>
      <c r="DQW62" s="1332"/>
      <c r="DQX62" s="1332"/>
      <c r="DQY62" s="1332"/>
      <c r="DQZ62" s="1332"/>
      <c r="DRA62" s="1332"/>
      <c r="DRB62" s="1332"/>
      <c r="DRC62" s="1332"/>
      <c r="DRD62" s="1332"/>
      <c r="DRE62" s="1332"/>
      <c r="DRF62" s="1332"/>
      <c r="DRG62" s="1332"/>
      <c r="DRH62" s="1332"/>
      <c r="DRI62" s="1332"/>
      <c r="DRJ62" s="1332"/>
      <c r="DRK62" s="1332"/>
      <c r="DRL62" s="1332"/>
      <c r="DRM62" s="1332"/>
      <c r="DRN62" s="1332"/>
      <c r="DRO62" s="1332"/>
      <c r="DRP62" s="1332"/>
      <c r="DRQ62" s="1332"/>
      <c r="DRR62" s="1332"/>
      <c r="DRS62" s="1332"/>
      <c r="DRT62" s="1332"/>
      <c r="DRU62" s="1332"/>
      <c r="DRV62" s="1332"/>
      <c r="DRW62" s="1332"/>
      <c r="DRX62" s="1332"/>
      <c r="DRY62" s="1332"/>
      <c r="DRZ62" s="1332"/>
      <c r="DSA62" s="1332"/>
      <c r="DSB62" s="1332"/>
      <c r="DSC62" s="1332"/>
      <c r="DSD62" s="1332"/>
      <c r="DSE62" s="1332"/>
      <c r="DSF62" s="1332"/>
      <c r="DSG62" s="1332"/>
      <c r="DSH62" s="1332"/>
      <c r="DSI62" s="1332"/>
      <c r="DSJ62" s="1332"/>
      <c r="DSK62" s="1332"/>
      <c r="DSL62" s="1332"/>
      <c r="DSM62" s="1332"/>
      <c r="DSN62" s="1332"/>
      <c r="DSO62" s="1332"/>
      <c r="DSP62" s="1332"/>
      <c r="DSQ62" s="1332"/>
      <c r="DSR62" s="1332"/>
      <c r="DSS62" s="1332"/>
      <c r="DST62" s="1332"/>
      <c r="DSU62" s="1332"/>
      <c r="DSV62" s="1332"/>
      <c r="DSW62" s="1332"/>
      <c r="DSX62" s="1332"/>
      <c r="DSY62" s="1332"/>
      <c r="DSZ62" s="1332"/>
      <c r="DTA62" s="1332"/>
      <c r="DTB62" s="1332"/>
      <c r="DTC62" s="1332"/>
      <c r="DTD62" s="1332"/>
      <c r="DTE62" s="1332"/>
      <c r="DTF62" s="1332"/>
      <c r="DTG62" s="1332"/>
      <c r="DTH62" s="1332"/>
      <c r="DTI62" s="1332"/>
      <c r="DTJ62" s="1332"/>
      <c r="DTK62" s="1332"/>
      <c r="DTL62" s="1332"/>
      <c r="DTM62" s="1332"/>
      <c r="DTN62" s="1332"/>
      <c r="DTO62" s="1332"/>
      <c r="DTP62" s="1332"/>
      <c r="DTQ62" s="1332"/>
      <c r="DTR62" s="1332"/>
      <c r="DTS62" s="1332"/>
      <c r="DTT62" s="1332"/>
      <c r="DTU62" s="1332"/>
      <c r="DTV62" s="1332"/>
      <c r="DTW62" s="1332"/>
      <c r="DTX62" s="1332"/>
      <c r="DTY62" s="1332"/>
      <c r="DTZ62" s="1332"/>
      <c r="DUA62" s="1332"/>
      <c r="DUB62" s="1332"/>
      <c r="DUC62" s="1332"/>
      <c r="DUD62" s="1332"/>
      <c r="DUE62" s="1332"/>
      <c r="DUF62" s="1332"/>
      <c r="DUG62" s="1332"/>
      <c r="DUH62" s="1332"/>
      <c r="DUI62" s="1332"/>
      <c r="DUJ62" s="1332"/>
      <c r="DUK62" s="1332"/>
      <c r="DUL62" s="1332"/>
      <c r="DUM62" s="1332"/>
      <c r="DUN62" s="1332"/>
      <c r="DUO62" s="1332"/>
      <c r="DUP62" s="1332"/>
      <c r="DUQ62" s="1332"/>
      <c r="DUR62" s="1332"/>
      <c r="DUS62" s="1332"/>
      <c r="DUT62" s="1332"/>
      <c r="DUU62" s="1332"/>
      <c r="DUV62" s="1332"/>
      <c r="DUW62" s="1332"/>
      <c r="DUX62" s="1332"/>
      <c r="DUY62" s="1332"/>
      <c r="DUZ62" s="1332"/>
      <c r="DVA62" s="1332"/>
      <c r="DVB62" s="1332"/>
      <c r="DVC62" s="1332"/>
      <c r="DVD62" s="1332"/>
      <c r="DVE62" s="1332"/>
      <c r="DVF62" s="1332"/>
      <c r="DVG62" s="1332"/>
      <c r="DVH62" s="1332"/>
      <c r="DVI62" s="1332"/>
      <c r="DVJ62" s="1332"/>
      <c r="DVK62" s="1332"/>
      <c r="DVL62" s="1332"/>
      <c r="DVM62" s="1332"/>
      <c r="DVN62" s="1332"/>
      <c r="DVO62" s="1332"/>
      <c r="DVP62" s="1332"/>
      <c r="DVQ62" s="1332"/>
      <c r="DVR62" s="1332"/>
      <c r="DVS62" s="1332"/>
      <c r="DVT62" s="1332"/>
      <c r="DVU62" s="1332"/>
      <c r="DVV62" s="1332"/>
      <c r="DVW62" s="1332"/>
      <c r="DVX62" s="1332"/>
      <c r="DVY62" s="1332"/>
      <c r="DVZ62" s="1332"/>
      <c r="DWA62" s="1332"/>
      <c r="DWB62" s="1332"/>
      <c r="DWC62" s="1332"/>
      <c r="DWD62" s="1332"/>
      <c r="DWE62" s="1332"/>
      <c r="DWF62" s="1332"/>
      <c r="DWG62" s="1332"/>
      <c r="DWH62" s="1332"/>
      <c r="DWI62" s="1332"/>
      <c r="DWJ62" s="1332"/>
      <c r="DWK62" s="1332"/>
      <c r="DWL62" s="1332"/>
      <c r="DWM62" s="1332"/>
      <c r="DWN62" s="1332"/>
      <c r="DWO62" s="1332"/>
      <c r="DWP62" s="1332"/>
      <c r="DWQ62" s="1332"/>
      <c r="DWR62" s="1332"/>
      <c r="DWS62" s="1332"/>
      <c r="DWT62" s="1332"/>
      <c r="DWU62" s="1332"/>
      <c r="DWV62" s="1332"/>
      <c r="DWW62" s="1332"/>
      <c r="DWX62" s="1332"/>
      <c r="DWY62" s="1332"/>
      <c r="DWZ62" s="1332"/>
      <c r="DXA62" s="1332"/>
      <c r="DXB62" s="1332"/>
      <c r="DXC62" s="1332"/>
      <c r="DXD62" s="1332"/>
      <c r="DXE62" s="1332"/>
      <c r="DXF62" s="1332"/>
      <c r="DXG62" s="1332"/>
      <c r="DXH62" s="1332"/>
      <c r="DXI62" s="1332"/>
      <c r="DXJ62" s="1332"/>
      <c r="DXK62" s="1332"/>
      <c r="DXL62" s="1332"/>
      <c r="DXM62" s="1332"/>
      <c r="DXN62" s="1332"/>
      <c r="DXO62" s="1332"/>
      <c r="DXP62" s="1332"/>
      <c r="DXQ62" s="1332"/>
      <c r="DXR62" s="1332"/>
      <c r="DXS62" s="1332"/>
      <c r="DXT62" s="1332"/>
      <c r="DXU62" s="1332"/>
      <c r="DXV62" s="1332"/>
      <c r="DXW62" s="1332"/>
      <c r="DXX62" s="1332"/>
      <c r="DXY62" s="1332"/>
      <c r="DXZ62" s="1332"/>
      <c r="DYA62" s="1332"/>
      <c r="DYB62" s="1332"/>
      <c r="DYC62" s="1332"/>
      <c r="DYD62" s="1332"/>
      <c r="DYE62" s="1332"/>
      <c r="DYF62" s="1332"/>
      <c r="DYG62" s="1332"/>
      <c r="DYH62" s="1332"/>
      <c r="DYI62" s="1332"/>
      <c r="DYJ62" s="1332"/>
      <c r="DYK62" s="1332"/>
      <c r="DYL62" s="1332"/>
      <c r="DYM62" s="1332"/>
      <c r="DYN62" s="1332"/>
      <c r="DYO62" s="1332"/>
      <c r="DYP62" s="1332"/>
      <c r="DYQ62" s="1332"/>
      <c r="DYR62" s="1332"/>
      <c r="DYS62" s="1332"/>
      <c r="DYT62" s="1332"/>
      <c r="DYU62" s="1332"/>
      <c r="DYV62" s="1332"/>
      <c r="DYW62" s="1332"/>
      <c r="DYX62" s="1332"/>
      <c r="DYY62" s="1332"/>
      <c r="DYZ62" s="1332"/>
      <c r="DZA62" s="1332"/>
      <c r="DZB62" s="1332"/>
      <c r="DZC62" s="1332"/>
      <c r="DZD62" s="1332"/>
      <c r="DZE62" s="1332"/>
      <c r="DZF62" s="1332"/>
      <c r="DZG62" s="1332"/>
      <c r="DZH62" s="1332"/>
      <c r="DZI62" s="1332"/>
      <c r="DZJ62" s="1332"/>
      <c r="DZK62" s="1332"/>
      <c r="DZL62" s="1332"/>
      <c r="DZM62" s="1332"/>
      <c r="DZN62" s="1332"/>
      <c r="DZO62" s="1332"/>
      <c r="DZP62" s="1332"/>
      <c r="DZQ62" s="1332"/>
      <c r="DZR62" s="1332"/>
      <c r="DZS62" s="1332"/>
      <c r="DZT62" s="1332"/>
      <c r="DZU62" s="1332"/>
      <c r="DZV62" s="1332"/>
      <c r="DZW62" s="1332"/>
      <c r="DZX62" s="1332"/>
      <c r="DZY62" s="1332"/>
      <c r="DZZ62" s="1332"/>
      <c r="EAA62" s="1332"/>
      <c r="EAB62" s="1332"/>
      <c r="EAC62" s="1332"/>
      <c r="EAD62" s="1332"/>
      <c r="EAE62" s="1332"/>
      <c r="EAF62" s="1332"/>
      <c r="EAG62" s="1332"/>
      <c r="EAH62" s="1332"/>
      <c r="EAI62" s="1332"/>
      <c r="EAJ62" s="1332"/>
      <c r="EAK62" s="1332"/>
      <c r="EAL62" s="1332"/>
      <c r="EAM62" s="1332"/>
      <c r="EAN62" s="1332"/>
      <c r="EAO62" s="1332"/>
      <c r="EAP62" s="1332"/>
      <c r="EAQ62" s="1332"/>
      <c r="EAR62" s="1332"/>
      <c r="EAS62" s="1332"/>
      <c r="EAT62" s="1332"/>
      <c r="EAU62" s="1332"/>
      <c r="EAV62" s="1332"/>
      <c r="EAW62" s="1332"/>
      <c r="EAX62" s="1332"/>
      <c r="EAY62" s="1332"/>
      <c r="EAZ62" s="1332"/>
      <c r="EBA62" s="1332"/>
      <c r="EBB62" s="1332"/>
      <c r="EBC62" s="1332"/>
      <c r="EBD62" s="1332"/>
      <c r="EBE62" s="1332"/>
      <c r="EBF62" s="1332"/>
      <c r="EBG62" s="1332"/>
      <c r="EBH62" s="1332"/>
      <c r="EBI62" s="1332"/>
      <c r="EBJ62" s="1332"/>
      <c r="EBK62" s="1332"/>
      <c r="EBL62" s="1332"/>
      <c r="EBM62" s="1332"/>
      <c r="EBN62" s="1332"/>
      <c r="EBO62" s="1332"/>
      <c r="EBP62" s="1332"/>
      <c r="EBQ62" s="1332"/>
      <c r="EBR62" s="1332"/>
      <c r="EBS62" s="1332"/>
      <c r="EBT62" s="1332"/>
      <c r="EBU62" s="1332"/>
      <c r="EBV62" s="1332"/>
      <c r="EBW62" s="1332"/>
      <c r="EBX62" s="1332"/>
      <c r="EBY62" s="1332"/>
      <c r="EBZ62" s="1332"/>
      <c r="ECA62" s="1332"/>
      <c r="ECB62" s="1332"/>
      <c r="ECC62" s="1332"/>
      <c r="ECD62" s="1332"/>
      <c r="ECE62" s="1332"/>
      <c r="ECF62" s="1332"/>
      <c r="ECG62" s="1332"/>
      <c r="ECH62" s="1332"/>
      <c r="ECI62" s="1332"/>
      <c r="ECJ62" s="1332"/>
      <c r="ECK62" s="1332"/>
      <c r="ECL62" s="1332"/>
      <c r="ECM62" s="1332"/>
      <c r="ECN62" s="1332"/>
      <c r="ECO62" s="1332"/>
      <c r="ECP62" s="1332"/>
      <c r="ECQ62" s="1332"/>
      <c r="ECR62" s="1332"/>
      <c r="ECS62" s="1332"/>
      <c r="ECT62" s="1332"/>
      <c r="ECU62" s="1332"/>
      <c r="ECV62" s="1332"/>
      <c r="ECW62" s="1332"/>
      <c r="ECX62" s="1332"/>
      <c r="ECY62" s="1332"/>
      <c r="ECZ62" s="1332"/>
      <c r="EDA62" s="1332"/>
      <c r="EDB62" s="1332"/>
      <c r="EDC62" s="1332"/>
      <c r="EDD62" s="1332"/>
      <c r="EDE62" s="1332"/>
      <c r="EDF62" s="1332"/>
      <c r="EDG62" s="1332"/>
      <c r="EDH62" s="1332"/>
      <c r="EDI62" s="1332"/>
      <c r="EDJ62" s="1332"/>
      <c r="EDK62" s="1332"/>
      <c r="EDL62" s="1332"/>
      <c r="EDM62" s="1332"/>
      <c r="EDN62" s="1332"/>
      <c r="EDO62" s="1332"/>
      <c r="EDP62" s="1332"/>
      <c r="EDQ62" s="1332"/>
      <c r="EDR62" s="1332"/>
      <c r="EDS62" s="1332"/>
      <c r="EDT62" s="1332"/>
      <c r="EDU62" s="1332"/>
      <c r="EDV62" s="1332"/>
      <c r="EDW62" s="1332"/>
      <c r="EDX62" s="1332"/>
      <c r="EDY62" s="1332"/>
      <c r="EDZ62" s="1332"/>
      <c r="EEA62" s="1332"/>
      <c r="EEB62" s="1332"/>
      <c r="EEC62" s="1332"/>
      <c r="EED62" s="1332"/>
      <c r="EEE62" s="1332"/>
      <c r="EEF62" s="1332"/>
      <c r="EEG62" s="1332"/>
      <c r="EEH62" s="1332"/>
      <c r="EEI62" s="1332"/>
      <c r="EEJ62" s="1332"/>
      <c r="EEK62" s="1332"/>
      <c r="EEL62" s="1332"/>
      <c r="EEM62" s="1332"/>
      <c r="EEN62" s="1332"/>
      <c r="EEO62" s="1332"/>
      <c r="EEP62" s="1332"/>
      <c r="EEQ62" s="1332"/>
      <c r="EER62" s="1332"/>
      <c r="EES62" s="1332"/>
      <c r="EET62" s="1332"/>
      <c r="EEU62" s="1332"/>
      <c r="EEV62" s="1332"/>
      <c r="EEW62" s="1332"/>
      <c r="EEX62" s="1332"/>
      <c r="EEY62" s="1332"/>
      <c r="EEZ62" s="1332"/>
      <c r="EFA62" s="1332"/>
      <c r="EFB62" s="1332"/>
      <c r="EFC62" s="1332"/>
      <c r="EFD62" s="1332"/>
      <c r="EFE62" s="1332"/>
      <c r="EFF62" s="1332"/>
      <c r="EFG62" s="1332"/>
      <c r="EFH62" s="1332"/>
      <c r="EFI62" s="1332"/>
      <c r="EFJ62" s="1332"/>
      <c r="EFK62" s="1332"/>
      <c r="EFL62" s="1332"/>
      <c r="EFM62" s="1332"/>
      <c r="EFN62" s="1332"/>
      <c r="EFO62" s="1332"/>
      <c r="EFP62" s="1332"/>
      <c r="EFQ62" s="1332"/>
      <c r="EFR62" s="1332"/>
      <c r="EFS62" s="1332"/>
      <c r="EFT62" s="1332"/>
      <c r="EFU62" s="1332"/>
      <c r="EFV62" s="1332"/>
      <c r="EFW62" s="1332"/>
      <c r="EFX62" s="1332"/>
      <c r="EFY62" s="1332"/>
      <c r="EFZ62" s="1332"/>
      <c r="EGA62" s="1332"/>
      <c r="EGB62" s="1332"/>
      <c r="EGC62" s="1332"/>
      <c r="EGD62" s="1332"/>
      <c r="EGE62" s="1332"/>
      <c r="EGF62" s="1332"/>
      <c r="EGG62" s="1332"/>
      <c r="EGH62" s="1332"/>
      <c r="EGI62" s="1332"/>
      <c r="EGJ62" s="1332"/>
      <c r="EGK62" s="1332"/>
      <c r="EGL62" s="1332"/>
      <c r="EGM62" s="1332"/>
      <c r="EGN62" s="1332"/>
      <c r="EGO62" s="1332"/>
      <c r="EGP62" s="1332"/>
      <c r="EGQ62" s="1332"/>
      <c r="EGR62" s="1332"/>
      <c r="EGS62" s="1332"/>
      <c r="EGT62" s="1332"/>
      <c r="EGU62" s="1332"/>
      <c r="EGV62" s="1332"/>
      <c r="EGW62" s="1332"/>
      <c r="EGX62" s="1332"/>
      <c r="EGY62" s="1332"/>
      <c r="EGZ62" s="1332"/>
      <c r="EHA62" s="1332"/>
      <c r="EHB62" s="1332"/>
      <c r="EHC62" s="1332"/>
      <c r="EHD62" s="1332"/>
      <c r="EHE62" s="1332"/>
      <c r="EHF62" s="1332"/>
      <c r="EHG62" s="1332"/>
      <c r="EHH62" s="1332"/>
      <c r="EHI62" s="1332"/>
      <c r="EHJ62" s="1332"/>
      <c r="EHK62" s="1332"/>
      <c r="EHL62" s="1332"/>
      <c r="EHM62" s="1332"/>
      <c r="EHN62" s="1332"/>
      <c r="EHO62" s="1332"/>
      <c r="EHP62" s="1332"/>
      <c r="EHQ62" s="1332"/>
      <c r="EHR62" s="1332"/>
      <c r="EHS62" s="1332"/>
      <c r="EHT62" s="1332"/>
      <c r="EHU62" s="1332"/>
      <c r="EHV62" s="1332"/>
      <c r="EHW62" s="1332"/>
      <c r="EHX62" s="1332"/>
      <c r="EHY62" s="1332"/>
      <c r="EHZ62" s="1332"/>
      <c r="EIA62" s="1332"/>
      <c r="EIB62" s="1332"/>
      <c r="EIC62" s="1332"/>
      <c r="EID62" s="1332"/>
      <c r="EIE62" s="1332"/>
      <c r="EIF62" s="1332"/>
      <c r="EIG62" s="1332"/>
      <c r="EIH62" s="1332"/>
      <c r="EII62" s="1332"/>
      <c r="EIJ62" s="1332"/>
      <c r="EIK62" s="1332"/>
      <c r="EIL62" s="1332"/>
      <c r="EIM62" s="1332"/>
      <c r="EIN62" s="1332"/>
      <c r="EIO62" s="1332"/>
      <c r="EIP62" s="1332"/>
      <c r="EIQ62" s="1332"/>
      <c r="EIR62" s="1332"/>
      <c r="EIS62" s="1332"/>
      <c r="EIT62" s="1332"/>
      <c r="EIU62" s="1332"/>
      <c r="EIV62" s="1332"/>
      <c r="EIW62" s="1332"/>
      <c r="EIX62" s="1332"/>
      <c r="EIY62" s="1332"/>
      <c r="EIZ62" s="1332"/>
      <c r="EJA62" s="1332"/>
      <c r="EJB62" s="1332"/>
      <c r="EJC62" s="1332"/>
      <c r="EJD62" s="1332"/>
      <c r="EJE62" s="1332"/>
      <c r="EJF62" s="1332"/>
      <c r="EJG62" s="1332"/>
      <c r="EJH62" s="1332"/>
      <c r="EJI62" s="1332"/>
      <c r="EJJ62" s="1332"/>
      <c r="EJK62" s="1332"/>
      <c r="EJL62" s="1332"/>
      <c r="EJM62" s="1332"/>
      <c r="EJN62" s="1332"/>
      <c r="EJO62" s="1332"/>
      <c r="EJP62" s="1332"/>
      <c r="EJQ62" s="1332"/>
      <c r="EJR62" s="1332"/>
      <c r="EJS62" s="1332"/>
      <c r="EJT62" s="1332"/>
      <c r="EJU62" s="1332"/>
      <c r="EJV62" s="1332"/>
      <c r="EJW62" s="1332"/>
      <c r="EJX62" s="1332"/>
      <c r="EJY62" s="1332"/>
      <c r="EJZ62" s="1332"/>
      <c r="EKA62" s="1332"/>
      <c r="EKB62" s="1332"/>
      <c r="EKC62" s="1332"/>
      <c r="EKD62" s="1332"/>
      <c r="EKE62" s="1332"/>
      <c r="EKF62" s="1332"/>
      <c r="EKG62" s="1332"/>
      <c r="EKH62" s="1332"/>
      <c r="EKI62" s="1332"/>
      <c r="EKJ62" s="1332"/>
      <c r="EKK62" s="1332"/>
      <c r="EKL62" s="1332"/>
      <c r="EKM62" s="1332"/>
      <c r="EKN62" s="1332"/>
      <c r="EKO62" s="1332"/>
      <c r="EKP62" s="1332"/>
      <c r="EKQ62" s="1332"/>
      <c r="EKR62" s="1332"/>
      <c r="EKS62" s="1332"/>
      <c r="EKT62" s="1332"/>
      <c r="EKU62" s="1332"/>
      <c r="EKV62" s="1332"/>
      <c r="EKW62" s="1332"/>
      <c r="EKX62" s="1332"/>
      <c r="EKY62" s="1332"/>
      <c r="EKZ62" s="1332"/>
      <c r="ELA62" s="1332"/>
      <c r="ELB62" s="1332"/>
      <c r="ELC62" s="1332"/>
      <c r="ELD62" s="1332"/>
      <c r="ELE62" s="1332"/>
      <c r="ELF62" s="1332"/>
      <c r="ELG62" s="1332"/>
      <c r="ELH62" s="1332"/>
      <c r="ELI62" s="1332"/>
      <c r="ELJ62" s="1332"/>
      <c r="ELK62" s="1332"/>
      <c r="ELL62" s="1332"/>
      <c r="ELM62" s="1332"/>
      <c r="ELN62" s="1332"/>
      <c r="ELO62" s="1332"/>
      <c r="ELP62" s="1332"/>
      <c r="ELQ62" s="1332"/>
      <c r="ELR62" s="1332"/>
      <c r="ELS62" s="1332"/>
      <c r="ELT62" s="1332"/>
      <c r="ELU62" s="1332"/>
      <c r="ELV62" s="1332"/>
      <c r="ELW62" s="1332"/>
      <c r="ELX62" s="1332"/>
      <c r="ELY62" s="1332"/>
      <c r="ELZ62" s="1332"/>
      <c r="EMA62" s="1332"/>
      <c r="EMB62" s="1332"/>
      <c r="EMC62" s="1332"/>
      <c r="EMD62" s="1332"/>
      <c r="EME62" s="1332"/>
      <c r="EMF62" s="1332"/>
      <c r="EMG62" s="1332"/>
      <c r="EMH62" s="1332"/>
      <c r="EMI62" s="1332"/>
      <c r="EMJ62" s="1332"/>
      <c r="EMK62" s="1332"/>
      <c r="EML62" s="1332"/>
      <c r="EMM62" s="1332"/>
      <c r="EMN62" s="1332"/>
      <c r="EMO62" s="1332"/>
      <c r="EMP62" s="1332"/>
      <c r="EMQ62" s="1332"/>
      <c r="EMR62" s="1332"/>
      <c r="EMS62" s="1332"/>
      <c r="EMT62" s="1332"/>
      <c r="EMU62" s="1332"/>
      <c r="EMV62" s="1332"/>
      <c r="EMW62" s="1332"/>
      <c r="EMX62" s="1332"/>
      <c r="EMY62" s="1332"/>
      <c r="EMZ62" s="1332"/>
      <c r="ENA62" s="1332"/>
      <c r="ENB62" s="1332"/>
      <c r="ENC62" s="1332"/>
      <c r="END62" s="1332"/>
      <c r="ENE62" s="1332"/>
      <c r="ENF62" s="1332"/>
      <c r="ENG62" s="1332"/>
      <c r="ENH62" s="1332"/>
      <c r="ENI62" s="1332"/>
      <c r="ENJ62" s="1332"/>
      <c r="ENK62" s="1332"/>
      <c r="ENL62" s="1332"/>
      <c r="ENM62" s="1332"/>
      <c r="ENN62" s="1332"/>
      <c r="ENO62" s="1332"/>
      <c r="ENP62" s="1332"/>
      <c r="ENQ62" s="1332"/>
      <c r="ENR62" s="1332"/>
      <c r="ENS62" s="1332"/>
      <c r="ENT62" s="1332"/>
      <c r="ENU62" s="1332"/>
      <c r="ENV62" s="1332"/>
      <c r="ENW62" s="1332"/>
      <c r="ENX62" s="1332"/>
      <c r="ENY62" s="1332"/>
      <c r="ENZ62" s="1332"/>
      <c r="EOA62" s="1332"/>
      <c r="EOB62" s="1332"/>
      <c r="EOC62" s="1332"/>
      <c r="EOD62" s="1332"/>
      <c r="EOE62" s="1332"/>
      <c r="EOF62" s="1332"/>
      <c r="EOG62" s="1332"/>
      <c r="EOH62" s="1332"/>
      <c r="EOI62" s="1332"/>
      <c r="EOJ62" s="1332"/>
      <c r="EOK62" s="1332"/>
      <c r="EOL62" s="1332"/>
      <c r="EOM62" s="1332"/>
      <c r="EON62" s="1332"/>
      <c r="EOO62" s="1332"/>
      <c r="EOP62" s="1332"/>
      <c r="EOQ62" s="1332"/>
      <c r="EOR62" s="1332"/>
      <c r="EOS62" s="1332"/>
      <c r="EOT62" s="1332"/>
      <c r="EOU62" s="1332"/>
      <c r="EOV62" s="1332"/>
      <c r="EOW62" s="1332"/>
      <c r="EOX62" s="1332"/>
      <c r="EOY62" s="1332"/>
      <c r="EOZ62" s="1332"/>
      <c r="EPA62" s="1332"/>
      <c r="EPB62" s="1332"/>
      <c r="EPC62" s="1332"/>
      <c r="EPD62" s="1332"/>
      <c r="EPE62" s="1332"/>
      <c r="EPF62" s="1332"/>
      <c r="EPG62" s="1332"/>
      <c r="EPH62" s="1332"/>
      <c r="EPI62" s="1332"/>
      <c r="EPJ62" s="1332"/>
      <c r="EPK62" s="1332"/>
      <c r="EPL62" s="1332"/>
      <c r="EPM62" s="1332"/>
      <c r="EPN62" s="1332"/>
      <c r="EPO62" s="1332"/>
      <c r="EPP62" s="1332"/>
      <c r="EPQ62" s="1332"/>
      <c r="EPR62" s="1332"/>
      <c r="EPS62" s="1332"/>
      <c r="EPT62" s="1332"/>
      <c r="EPU62" s="1332"/>
      <c r="EPV62" s="1332"/>
      <c r="EPW62" s="1332"/>
      <c r="EPX62" s="1332"/>
      <c r="EPY62" s="1332"/>
      <c r="EPZ62" s="1332"/>
      <c r="EQA62" s="1332"/>
      <c r="EQB62" s="1332"/>
      <c r="EQC62" s="1332"/>
      <c r="EQD62" s="1332"/>
      <c r="EQE62" s="1332"/>
      <c r="EQF62" s="1332"/>
      <c r="EQG62" s="1332"/>
      <c r="EQH62" s="1332"/>
      <c r="EQI62" s="1332"/>
      <c r="EQJ62" s="1332"/>
      <c r="EQK62" s="1332"/>
      <c r="EQL62" s="1332"/>
      <c r="EQM62" s="1332"/>
      <c r="EQN62" s="1332"/>
      <c r="EQO62" s="1332"/>
      <c r="EQP62" s="1332"/>
      <c r="EQQ62" s="1332"/>
      <c r="EQR62" s="1332"/>
      <c r="EQS62" s="1332"/>
      <c r="EQT62" s="1332"/>
      <c r="EQU62" s="1332"/>
      <c r="EQV62" s="1332"/>
      <c r="EQW62" s="1332"/>
      <c r="EQX62" s="1332"/>
      <c r="EQY62" s="1332"/>
      <c r="EQZ62" s="1332"/>
      <c r="ERA62" s="1332"/>
      <c r="ERB62" s="1332"/>
      <c r="ERC62" s="1332"/>
      <c r="ERD62" s="1332"/>
      <c r="ERE62" s="1332"/>
      <c r="ERF62" s="1332"/>
      <c r="ERG62" s="1332"/>
      <c r="ERH62" s="1332"/>
      <c r="ERI62" s="1332"/>
      <c r="ERJ62" s="1332"/>
      <c r="ERK62" s="1332"/>
      <c r="ERL62" s="1332"/>
      <c r="ERM62" s="1332"/>
      <c r="ERN62" s="1332"/>
      <c r="ERO62" s="1332"/>
      <c r="ERP62" s="1332"/>
      <c r="ERQ62" s="1332"/>
      <c r="ERR62" s="1332"/>
      <c r="ERS62" s="1332"/>
      <c r="ERT62" s="1332"/>
      <c r="ERU62" s="1332"/>
      <c r="ERV62" s="1332"/>
      <c r="ERW62" s="1332"/>
      <c r="ERX62" s="1332"/>
      <c r="ERY62" s="1332"/>
      <c r="ERZ62" s="1332"/>
      <c r="ESA62" s="1332"/>
      <c r="ESB62" s="1332"/>
      <c r="ESC62" s="1332"/>
      <c r="ESD62" s="1332"/>
      <c r="ESE62" s="1332"/>
      <c r="ESF62" s="1332"/>
      <c r="ESG62" s="1332"/>
      <c r="ESH62" s="1332"/>
      <c r="ESI62" s="1332"/>
      <c r="ESJ62" s="1332"/>
      <c r="ESK62" s="1332"/>
      <c r="ESL62" s="1332"/>
      <c r="ESM62" s="1332"/>
      <c r="ESN62" s="1332"/>
      <c r="ESO62" s="1332"/>
      <c r="ESP62" s="1332"/>
      <c r="ESQ62" s="1332"/>
      <c r="ESR62" s="1332"/>
      <c r="ESS62" s="1332"/>
      <c r="EST62" s="1332"/>
      <c r="ESU62" s="1332"/>
      <c r="ESV62" s="1332"/>
      <c r="ESW62" s="1332"/>
      <c r="ESX62" s="1332"/>
      <c r="ESY62" s="1332"/>
      <c r="ESZ62" s="1332"/>
      <c r="ETA62" s="1332"/>
      <c r="ETB62" s="1332"/>
      <c r="ETC62" s="1332"/>
      <c r="ETD62" s="1332"/>
      <c r="ETE62" s="1332"/>
      <c r="ETF62" s="1332"/>
      <c r="ETG62" s="1332"/>
      <c r="ETH62" s="1332"/>
      <c r="ETI62" s="1332"/>
      <c r="ETJ62" s="1332"/>
      <c r="ETK62" s="1332"/>
      <c r="ETL62" s="1332"/>
      <c r="ETM62" s="1332"/>
      <c r="ETN62" s="1332"/>
      <c r="ETO62" s="1332"/>
      <c r="ETP62" s="1332"/>
      <c r="ETQ62" s="1332"/>
      <c r="ETR62" s="1332"/>
      <c r="ETS62" s="1332"/>
      <c r="ETT62" s="1332"/>
      <c r="ETU62" s="1332"/>
      <c r="ETV62" s="1332"/>
      <c r="ETW62" s="1332"/>
      <c r="ETX62" s="1332"/>
      <c r="ETY62" s="1332"/>
      <c r="ETZ62" s="1332"/>
      <c r="EUA62" s="1332"/>
      <c r="EUB62" s="1332"/>
      <c r="EUC62" s="1332"/>
      <c r="EUD62" s="1332"/>
      <c r="EUE62" s="1332"/>
      <c r="EUF62" s="1332"/>
      <c r="EUG62" s="1332"/>
      <c r="EUH62" s="1332"/>
      <c r="EUI62" s="1332"/>
      <c r="EUJ62" s="1332"/>
      <c r="EUK62" s="1332"/>
      <c r="EUL62" s="1332"/>
      <c r="EUM62" s="1332"/>
      <c r="EUN62" s="1332"/>
      <c r="EUO62" s="1332"/>
      <c r="EUP62" s="1332"/>
      <c r="EUQ62" s="1332"/>
      <c r="EUR62" s="1332"/>
      <c r="EUS62" s="1332"/>
      <c r="EUT62" s="1332"/>
      <c r="EUU62" s="1332"/>
      <c r="EUV62" s="1332"/>
      <c r="EUW62" s="1332"/>
      <c r="EUX62" s="1332"/>
      <c r="EUY62" s="1332"/>
      <c r="EUZ62" s="1332"/>
      <c r="EVA62" s="1332"/>
      <c r="EVB62" s="1332"/>
      <c r="EVC62" s="1332"/>
      <c r="EVD62" s="1332"/>
      <c r="EVE62" s="1332"/>
      <c r="EVF62" s="1332"/>
      <c r="EVG62" s="1332"/>
      <c r="EVH62" s="1332"/>
      <c r="EVI62" s="1332"/>
      <c r="EVJ62" s="1332"/>
      <c r="EVK62" s="1332"/>
      <c r="EVL62" s="1332"/>
      <c r="EVM62" s="1332"/>
      <c r="EVN62" s="1332"/>
      <c r="EVO62" s="1332"/>
      <c r="EVP62" s="1332"/>
      <c r="EVQ62" s="1332"/>
      <c r="EVR62" s="1332"/>
      <c r="EVS62" s="1332"/>
      <c r="EVT62" s="1332"/>
      <c r="EVU62" s="1332"/>
      <c r="EVV62" s="1332"/>
      <c r="EVW62" s="1332"/>
      <c r="EVX62" s="1332"/>
      <c r="EVY62" s="1332"/>
      <c r="EVZ62" s="1332"/>
      <c r="EWA62" s="1332"/>
      <c r="EWB62" s="1332"/>
      <c r="EWC62" s="1332"/>
      <c r="EWD62" s="1332"/>
      <c r="EWE62" s="1332"/>
      <c r="EWF62" s="1332"/>
      <c r="EWG62" s="1332"/>
      <c r="EWH62" s="1332"/>
      <c r="EWI62" s="1332"/>
      <c r="EWJ62" s="1332"/>
      <c r="EWK62" s="1332"/>
      <c r="EWL62" s="1332"/>
      <c r="EWM62" s="1332"/>
      <c r="EWN62" s="1332"/>
      <c r="EWO62" s="1332"/>
      <c r="EWP62" s="1332"/>
      <c r="EWQ62" s="1332"/>
      <c r="EWR62" s="1332"/>
      <c r="EWS62" s="1332"/>
      <c r="EWT62" s="1332"/>
      <c r="EWU62" s="1332"/>
      <c r="EWV62" s="1332"/>
      <c r="EWW62" s="1332"/>
      <c r="EWX62" s="1332"/>
      <c r="EWY62" s="1332"/>
      <c r="EWZ62" s="1332"/>
      <c r="EXA62" s="1332"/>
      <c r="EXB62" s="1332"/>
      <c r="EXC62" s="1332"/>
      <c r="EXD62" s="1332"/>
      <c r="EXE62" s="1332"/>
      <c r="EXF62" s="1332"/>
      <c r="EXG62" s="1332"/>
      <c r="EXH62" s="1332"/>
      <c r="EXI62" s="1332"/>
      <c r="EXJ62" s="1332"/>
      <c r="EXK62" s="1332"/>
      <c r="EXL62" s="1332"/>
      <c r="EXM62" s="1332"/>
      <c r="EXN62" s="1332"/>
      <c r="EXO62" s="1332"/>
      <c r="EXP62" s="1332"/>
      <c r="EXQ62" s="1332"/>
      <c r="EXR62" s="1332"/>
      <c r="EXS62" s="1332"/>
      <c r="EXT62" s="1332"/>
      <c r="EXU62" s="1332"/>
      <c r="EXV62" s="1332"/>
      <c r="EXW62" s="1332"/>
      <c r="EXX62" s="1332"/>
      <c r="EXY62" s="1332"/>
      <c r="EXZ62" s="1332"/>
      <c r="EYA62" s="1332"/>
      <c r="EYB62" s="1332"/>
      <c r="EYC62" s="1332"/>
      <c r="EYD62" s="1332"/>
      <c r="EYE62" s="1332"/>
      <c r="EYF62" s="1332"/>
      <c r="EYG62" s="1332"/>
      <c r="EYH62" s="1332"/>
      <c r="EYI62" s="1332"/>
      <c r="EYJ62" s="1332"/>
      <c r="EYK62" s="1332"/>
      <c r="EYL62" s="1332"/>
      <c r="EYM62" s="1332"/>
      <c r="EYN62" s="1332"/>
      <c r="EYO62" s="1332"/>
      <c r="EYP62" s="1332"/>
      <c r="EYQ62" s="1332"/>
      <c r="EYR62" s="1332"/>
      <c r="EYS62" s="1332"/>
      <c r="EYT62" s="1332"/>
      <c r="EYU62" s="1332"/>
      <c r="EYV62" s="1332"/>
      <c r="EYW62" s="1332"/>
      <c r="EYX62" s="1332"/>
      <c r="EYY62" s="1332"/>
      <c r="EYZ62" s="1332"/>
      <c r="EZA62" s="1332"/>
      <c r="EZB62" s="1332"/>
      <c r="EZC62" s="1332"/>
      <c r="EZD62" s="1332"/>
      <c r="EZE62" s="1332"/>
      <c r="EZF62" s="1332"/>
      <c r="EZG62" s="1332"/>
      <c r="EZH62" s="1332"/>
      <c r="EZI62" s="1332"/>
      <c r="EZJ62" s="1332"/>
      <c r="EZK62" s="1332"/>
      <c r="EZL62" s="1332"/>
      <c r="EZM62" s="1332"/>
      <c r="EZN62" s="1332"/>
      <c r="EZO62" s="1332"/>
      <c r="EZP62" s="1332"/>
      <c r="EZQ62" s="1332"/>
      <c r="EZR62" s="1332"/>
      <c r="EZS62" s="1332"/>
      <c r="EZT62" s="1332"/>
      <c r="EZU62" s="1332"/>
      <c r="EZV62" s="1332"/>
      <c r="EZW62" s="1332"/>
      <c r="EZX62" s="1332"/>
      <c r="EZY62" s="1332"/>
      <c r="EZZ62" s="1332"/>
      <c r="FAA62" s="1332"/>
      <c r="FAB62" s="1332"/>
      <c r="FAC62" s="1332"/>
      <c r="FAD62" s="1332"/>
      <c r="FAE62" s="1332"/>
      <c r="FAF62" s="1332"/>
      <c r="FAG62" s="1332"/>
      <c r="FAH62" s="1332"/>
      <c r="FAI62" s="1332"/>
      <c r="FAJ62" s="1332"/>
      <c r="FAK62" s="1332"/>
      <c r="FAL62" s="1332"/>
      <c r="FAM62" s="1332"/>
      <c r="FAN62" s="1332"/>
      <c r="FAO62" s="1332"/>
      <c r="FAP62" s="1332"/>
      <c r="FAQ62" s="1332"/>
      <c r="FAR62" s="1332"/>
      <c r="FAS62" s="1332"/>
      <c r="FAT62" s="1332"/>
      <c r="FAU62" s="1332"/>
      <c r="FAV62" s="1332"/>
      <c r="FAW62" s="1332"/>
      <c r="FAX62" s="1332"/>
      <c r="FAY62" s="1332"/>
      <c r="FAZ62" s="1332"/>
      <c r="FBA62" s="1332"/>
      <c r="FBB62" s="1332"/>
      <c r="FBC62" s="1332"/>
      <c r="FBD62" s="1332"/>
      <c r="FBE62" s="1332"/>
      <c r="FBF62" s="1332"/>
      <c r="FBG62" s="1332"/>
      <c r="FBH62" s="1332"/>
      <c r="FBI62" s="1332"/>
      <c r="FBJ62" s="1332"/>
      <c r="FBK62" s="1332"/>
      <c r="FBL62" s="1332"/>
      <c r="FBM62" s="1332"/>
      <c r="FBN62" s="1332"/>
      <c r="FBO62" s="1332"/>
      <c r="FBP62" s="1332"/>
      <c r="FBQ62" s="1332"/>
      <c r="FBR62" s="1332"/>
      <c r="FBS62" s="1332"/>
      <c r="FBT62" s="1332"/>
      <c r="FBU62" s="1332"/>
      <c r="FBV62" s="1332"/>
      <c r="FBW62" s="1332"/>
      <c r="FBX62" s="1332"/>
      <c r="FBY62" s="1332"/>
      <c r="FBZ62" s="1332"/>
      <c r="FCA62" s="1332"/>
      <c r="FCB62" s="1332"/>
      <c r="FCC62" s="1332"/>
      <c r="FCD62" s="1332"/>
      <c r="FCE62" s="1332"/>
      <c r="FCF62" s="1332"/>
      <c r="FCG62" s="1332"/>
      <c r="FCH62" s="1332"/>
      <c r="FCI62" s="1332"/>
      <c r="FCJ62" s="1332"/>
      <c r="FCK62" s="1332"/>
      <c r="FCL62" s="1332"/>
      <c r="FCM62" s="1332"/>
      <c r="FCN62" s="1332"/>
      <c r="FCO62" s="1332"/>
      <c r="FCP62" s="1332"/>
      <c r="FCQ62" s="1332"/>
      <c r="FCR62" s="1332"/>
      <c r="FCS62" s="1332"/>
      <c r="FCT62" s="1332"/>
      <c r="FCU62" s="1332"/>
      <c r="FCV62" s="1332"/>
      <c r="FCW62" s="1332"/>
      <c r="FCX62" s="1332"/>
      <c r="FCY62" s="1332"/>
      <c r="FCZ62" s="1332"/>
      <c r="FDA62" s="1332"/>
      <c r="FDB62" s="1332"/>
      <c r="FDC62" s="1332"/>
      <c r="FDD62" s="1332"/>
      <c r="FDE62" s="1332"/>
      <c r="FDF62" s="1332"/>
      <c r="FDG62" s="1332"/>
      <c r="FDH62" s="1332"/>
      <c r="FDI62" s="1332"/>
      <c r="FDJ62" s="1332"/>
      <c r="FDK62" s="1332"/>
      <c r="FDL62" s="1332"/>
      <c r="FDM62" s="1332"/>
      <c r="FDN62" s="1332"/>
      <c r="FDO62" s="1332"/>
      <c r="FDP62" s="1332"/>
      <c r="FDQ62" s="1332"/>
      <c r="FDR62" s="1332"/>
      <c r="FDS62" s="1332"/>
      <c r="FDT62" s="1332"/>
      <c r="FDU62" s="1332"/>
      <c r="FDV62" s="1332"/>
      <c r="FDW62" s="1332"/>
      <c r="FDX62" s="1332"/>
      <c r="FDY62" s="1332"/>
      <c r="FDZ62" s="1332"/>
      <c r="FEA62" s="1332"/>
      <c r="FEB62" s="1332"/>
      <c r="FEC62" s="1332"/>
      <c r="FED62" s="1332"/>
      <c r="FEE62" s="1332"/>
      <c r="FEF62" s="1332"/>
      <c r="FEG62" s="1332"/>
      <c r="FEH62" s="1332"/>
      <c r="FEI62" s="1332"/>
      <c r="FEJ62" s="1332"/>
      <c r="FEK62" s="1332"/>
      <c r="FEL62" s="1332"/>
      <c r="FEM62" s="1332"/>
      <c r="FEN62" s="1332"/>
      <c r="FEO62" s="1332"/>
      <c r="FEP62" s="1332"/>
      <c r="FEQ62" s="1332"/>
      <c r="FER62" s="1332"/>
      <c r="FES62" s="1332"/>
      <c r="FET62" s="1332"/>
      <c r="FEU62" s="1332"/>
      <c r="FEV62" s="1332"/>
      <c r="FEW62" s="1332"/>
      <c r="FEX62" s="1332"/>
      <c r="FEY62" s="1332"/>
      <c r="FEZ62" s="1332"/>
      <c r="FFA62" s="1332"/>
      <c r="FFB62" s="1332"/>
      <c r="FFC62" s="1332"/>
      <c r="FFD62" s="1332"/>
      <c r="FFE62" s="1332"/>
      <c r="FFF62" s="1332"/>
      <c r="FFG62" s="1332"/>
      <c r="FFH62" s="1332"/>
      <c r="FFI62" s="1332"/>
      <c r="FFJ62" s="1332"/>
      <c r="FFK62" s="1332"/>
      <c r="FFL62" s="1332"/>
      <c r="FFM62" s="1332"/>
      <c r="FFN62" s="1332"/>
      <c r="FFO62" s="1332"/>
      <c r="FFP62" s="1332"/>
      <c r="FFQ62" s="1332"/>
      <c r="FFR62" s="1332"/>
      <c r="FFS62" s="1332"/>
      <c r="FFT62" s="1332"/>
      <c r="FFU62" s="1332"/>
      <c r="FFV62" s="1332"/>
      <c r="FFW62" s="1332"/>
      <c r="FFX62" s="1332"/>
      <c r="FFY62" s="1332"/>
      <c r="FFZ62" s="1332"/>
      <c r="FGA62" s="1332"/>
      <c r="FGB62" s="1332"/>
      <c r="FGC62" s="1332"/>
      <c r="FGD62" s="1332"/>
      <c r="FGE62" s="1332"/>
      <c r="FGF62" s="1332"/>
      <c r="FGG62" s="1332"/>
      <c r="FGH62" s="1332"/>
      <c r="FGI62" s="1332"/>
      <c r="FGJ62" s="1332"/>
      <c r="FGK62" s="1332"/>
      <c r="FGL62" s="1332"/>
      <c r="FGM62" s="1332"/>
      <c r="FGN62" s="1332"/>
      <c r="FGO62" s="1332"/>
      <c r="FGP62" s="1332"/>
      <c r="FGQ62" s="1332"/>
      <c r="FGR62" s="1332"/>
      <c r="FGS62" s="1332"/>
      <c r="FGT62" s="1332"/>
      <c r="FGU62" s="1332"/>
      <c r="FGV62" s="1332"/>
      <c r="FGW62" s="1332"/>
      <c r="FGX62" s="1332"/>
      <c r="FGY62" s="1332"/>
      <c r="FGZ62" s="1332"/>
      <c r="FHA62" s="1332"/>
      <c r="FHB62" s="1332"/>
      <c r="FHC62" s="1332"/>
      <c r="FHD62" s="1332"/>
      <c r="FHE62" s="1332"/>
      <c r="FHF62" s="1332"/>
      <c r="FHG62" s="1332"/>
      <c r="FHH62" s="1332"/>
      <c r="FHI62" s="1332"/>
      <c r="FHJ62" s="1332"/>
      <c r="FHK62" s="1332"/>
      <c r="FHL62" s="1332"/>
      <c r="FHM62" s="1332"/>
      <c r="FHN62" s="1332"/>
      <c r="FHO62" s="1332"/>
      <c r="FHP62" s="1332"/>
      <c r="FHQ62" s="1332"/>
      <c r="FHR62" s="1332"/>
      <c r="FHS62" s="1332"/>
      <c r="FHT62" s="1332"/>
      <c r="FHU62" s="1332"/>
      <c r="FHV62" s="1332"/>
      <c r="FHW62" s="1332"/>
      <c r="FHX62" s="1332"/>
      <c r="FHY62" s="1332"/>
      <c r="FHZ62" s="1332"/>
      <c r="FIA62" s="1332"/>
      <c r="FIB62" s="1332"/>
      <c r="FIC62" s="1332"/>
      <c r="FID62" s="1332"/>
      <c r="FIE62" s="1332"/>
      <c r="FIF62" s="1332"/>
      <c r="FIG62" s="1332"/>
      <c r="FIH62" s="1332"/>
      <c r="FII62" s="1332"/>
      <c r="FIJ62" s="1332"/>
      <c r="FIK62" s="1332"/>
      <c r="FIL62" s="1332"/>
      <c r="FIM62" s="1332"/>
      <c r="FIN62" s="1332"/>
      <c r="FIO62" s="1332"/>
      <c r="FIP62" s="1332"/>
      <c r="FIQ62" s="1332"/>
      <c r="FIR62" s="1332"/>
      <c r="FIS62" s="1332"/>
      <c r="FIT62" s="1332"/>
      <c r="FIU62" s="1332"/>
      <c r="FIV62" s="1332"/>
      <c r="FIW62" s="1332"/>
      <c r="FIX62" s="1332"/>
      <c r="FIY62" s="1332"/>
      <c r="FIZ62" s="1332"/>
      <c r="FJA62" s="1332"/>
      <c r="FJB62" s="1332"/>
      <c r="FJC62" s="1332"/>
      <c r="FJD62" s="1332"/>
      <c r="FJE62" s="1332"/>
      <c r="FJF62" s="1332"/>
      <c r="FJG62" s="1332"/>
      <c r="FJH62" s="1332"/>
      <c r="FJI62" s="1332"/>
      <c r="FJJ62" s="1332"/>
      <c r="FJK62" s="1332"/>
      <c r="FJL62" s="1332"/>
      <c r="FJM62" s="1332"/>
      <c r="FJN62" s="1332"/>
      <c r="FJO62" s="1332"/>
      <c r="FJP62" s="1332"/>
      <c r="FJQ62" s="1332"/>
      <c r="FJR62" s="1332"/>
      <c r="FJS62" s="1332"/>
      <c r="FJT62" s="1332"/>
      <c r="FJU62" s="1332"/>
      <c r="FJV62" s="1332"/>
      <c r="FJW62" s="1332"/>
      <c r="FJX62" s="1332"/>
      <c r="FJY62" s="1332"/>
      <c r="FJZ62" s="1332"/>
      <c r="FKA62" s="1332"/>
      <c r="FKB62" s="1332"/>
      <c r="FKC62" s="1332"/>
      <c r="FKD62" s="1332"/>
      <c r="FKE62" s="1332"/>
      <c r="FKF62" s="1332"/>
      <c r="FKG62" s="1332"/>
      <c r="FKH62" s="1332"/>
      <c r="FKI62" s="1332"/>
      <c r="FKJ62" s="1332"/>
      <c r="FKK62" s="1332"/>
      <c r="FKL62" s="1332"/>
      <c r="FKM62" s="1332"/>
      <c r="FKN62" s="1332"/>
      <c r="FKO62" s="1332"/>
      <c r="FKP62" s="1332"/>
      <c r="FKQ62" s="1332"/>
      <c r="FKR62" s="1332"/>
      <c r="FKS62" s="1332"/>
      <c r="FKT62" s="1332"/>
      <c r="FKU62" s="1332"/>
      <c r="FKV62" s="1332"/>
      <c r="FKW62" s="1332"/>
      <c r="FKX62" s="1332"/>
      <c r="FKY62" s="1332"/>
      <c r="FKZ62" s="1332"/>
      <c r="FLA62" s="1332"/>
      <c r="FLB62" s="1332"/>
      <c r="FLC62" s="1332"/>
      <c r="FLD62" s="1332"/>
      <c r="FLE62" s="1332"/>
      <c r="FLF62" s="1332"/>
      <c r="FLG62" s="1332"/>
      <c r="FLH62" s="1332"/>
      <c r="FLI62" s="1332"/>
      <c r="FLJ62" s="1332"/>
      <c r="FLK62" s="1332"/>
      <c r="FLL62" s="1332"/>
      <c r="FLM62" s="1332"/>
      <c r="FLN62" s="1332"/>
      <c r="FLO62" s="1332"/>
      <c r="FLP62" s="1332"/>
      <c r="FLQ62" s="1332"/>
      <c r="FLR62" s="1332"/>
      <c r="FLS62" s="1332"/>
      <c r="FLT62" s="1332"/>
      <c r="FLU62" s="1332"/>
      <c r="FLV62" s="1332"/>
      <c r="FLW62" s="1332"/>
      <c r="FLX62" s="1332"/>
      <c r="FLY62" s="1332"/>
      <c r="FLZ62" s="1332"/>
      <c r="FMA62" s="1332"/>
      <c r="FMB62" s="1332"/>
      <c r="FMC62" s="1332"/>
      <c r="FMD62" s="1332"/>
      <c r="FME62" s="1332"/>
      <c r="FMF62" s="1332"/>
      <c r="FMG62" s="1332"/>
      <c r="FMH62" s="1332"/>
      <c r="FMI62" s="1332"/>
      <c r="FMJ62" s="1332"/>
      <c r="FMK62" s="1332"/>
      <c r="FML62" s="1332"/>
      <c r="FMM62" s="1332"/>
      <c r="FMN62" s="1332"/>
      <c r="FMO62" s="1332"/>
      <c r="FMP62" s="1332"/>
      <c r="FMQ62" s="1332"/>
      <c r="FMR62" s="1332"/>
      <c r="FMS62" s="1332"/>
      <c r="FMT62" s="1332"/>
      <c r="FMU62" s="1332"/>
      <c r="FMV62" s="1332"/>
      <c r="FMW62" s="1332"/>
      <c r="FMX62" s="1332"/>
      <c r="FMY62" s="1332"/>
      <c r="FMZ62" s="1332"/>
      <c r="FNA62" s="1332"/>
      <c r="FNB62" s="1332"/>
      <c r="FNC62" s="1332"/>
      <c r="FND62" s="1332"/>
      <c r="FNE62" s="1332"/>
      <c r="FNF62" s="1332"/>
    </row>
    <row r="63" spans="1:4426" s="1301" customFormat="1" ht="15" customHeight="1">
      <c r="A63" s="1335"/>
      <c r="B63" s="1406">
        <v>1901054</v>
      </c>
      <c r="C63" s="1412" t="s">
        <v>1782</v>
      </c>
      <c r="D63" s="1427">
        <v>159108727</v>
      </c>
      <c r="E63" s="1405"/>
      <c r="F63" s="1401"/>
      <c r="G63" s="1401"/>
      <c r="H63" s="1401">
        <f>+D63</f>
        <v>159108727</v>
      </c>
      <c r="I63" s="1401"/>
      <c r="J63" s="1623" t="s">
        <v>1665</v>
      </c>
      <c r="K63" s="1424" t="s">
        <v>1784</v>
      </c>
      <c r="L63" s="1332"/>
      <c r="M63" s="1332"/>
      <c r="N63" s="1332"/>
      <c r="O63" s="1332"/>
      <c r="P63" s="1332"/>
      <c r="Q63" s="1332"/>
      <c r="R63" s="1332"/>
      <c r="S63" s="1332"/>
      <c r="T63" s="1332"/>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c r="HF63" s="1332"/>
      <c r="HG63" s="1332"/>
      <c r="HH63" s="1332"/>
      <c r="HI63" s="1332"/>
      <c r="HJ63" s="1332"/>
      <c r="HK63" s="1332"/>
      <c r="HL63" s="1332"/>
      <c r="HM63" s="1332"/>
      <c r="HN63" s="1332"/>
      <c r="HO63" s="1332"/>
      <c r="HP63" s="1332"/>
      <c r="HQ63" s="1332"/>
      <c r="HR63" s="1332"/>
      <c r="HS63" s="1332"/>
      <c r="HT63" s="1332"/>
      <c r="HU63" s="1332"/>
      <c r="HV63" s="1332"/>
      <c r="HW63" s="1332"/>
      <c r="HX63" s="1332"/>
      <c r="HY63" s="1332"/>
      <c r="HZ63" s="1332"/>
      <c r="IA63" s="1332"/>
      <c r="IB63" s="1332"/>
      <c r="IC63" s="1332"/>
      <c r="ID63" s="1332"/>
      <c r="IE63" s="1332"/>
      <c r="IF63" s="1332"/>
      <c r="IG63" s="1332"/>
      <c r="IH63" s="1332"/>
      <c r="II63" s="1332"/>
      <c r="IJ63" s="1332"/>
      <c r="IK63" s="1332"/>
      <c r="IL63" s="1332"/>
      <c r="IM63" s="1332"/>
      <c r="IN63" s="1332"/>
      <c r="IO63" s="1332"/>
      <c r="IP63" s="1332"/>
      <c r="IQ63" s="1332"/>
      <c r="IR63" s="1332"/>
      <c r="IS63" s="1332"/>
      <c r="IT63" s="1332"/>
      <c r="IU63" s="1332"/>
      <c r="IV63" s="1332"/>
      <c r="IW63" s="1332"/>
      <c r="IX63" s="1332"/>
      <c r="IY63" s="1332"/>
      <c r="IZ63" s="1332"/>
      <c r="JA63" s="1332"/>
      <c r="JB63" s="1332"/>
      <c r="JC63" s="1332"/>
      <c r="JD63" s="1332"/>
      <c r="JE63" s="1332"/>
      <c r="JF63" s="1332"/>
      <c r="JG63" s="1332"/>
      <c r="JH63" s="1332"/>
      <c r="JI63" s="1332"/>
      <c r="JJ63" s="1332"/>
      <c r="JK63" s="1332"/>
      <c r="JL63" s="1332"/>
      <c r="JM63" s="1332"/>
      <c r="JN63" s="1332"/>
      <c r="JO63" s="1332"/>
      <c r="JP63" s="1332"/>
      <c r="JQ63" s="1332"/>
      <c r="JR63" s="1332"/>
      <c r="JS63" s="1332"/>
      <c r="JT63" s="1332"/>
      <c r="JU63" s="1332"/>
      <c r="JV63" s="1332"/>
      <c r="JW63" s="1332"/>
      <c r="JX63" s="1332"/>
      <c r="JY63" s="1332"/>
      <c r="JZ63" s="1332"/>
      <c r="KA63" s="1332"/>
      <c r="KB63" s="1332"/>
      <c r="KC63" s="1332"/>
      <c r="KD63" s="1332"/>
      <c r="KE63" s="1332"/>
      <c r="KF63" s="1332"/>
      <c r="KG63" s="1332"/>
      <c r="KH63" s="1332"/>
      <c r="KI63" s="1332"/>
      <c r="KJ63" s="1332"/>
      <c r="KK63" s="1332"/>
      <c r="KL63" s="1332"/>
      <c r="KM63" s="1332"/>
      <c r="KN63" s="1332"/>
      <c r="KO63" s="1332"/>
      <c r="KP63" s="1332"/>
      <c r="KQ63" s="1332"/>
      <c r="KR63" s="1332"/>
      <c r="KS63" s="1332"/>
      <c r="KT63" s="1332"/>
      <c r="KU63" s="1332"/>
      <c r="KV63" s="1332"/>
      <c r="KW63" s="1332"/>
      <c r="KX63" s="1332"/>
      <c r="KY63" s="1332"/>
      <c r="KZ63" s="1332"/>
      <c r="LA63" s="1332"/>
      <c r="LB63" s="1332"/>
      <c r="LC63" s="1332"/>
      <c r="LD63" s="1332"/>
      <c r="LE63" s="1332"/>
      <c r="LF63" s="1332"/>
      <c r="LG63" s="1332"/>
      <c r="LH63" s="1332"/>
      <c r="LI63" s="1332"/>
      <c r="LJ63" s="1332"/>
      <c r="LK63" s="1332"/>
      <c r="LL63" s="1332"/>
      <c r="LM63" s="1332"/>
      <c r="LN63" s="1332"/>
      <c r="LO63" s="1332"/>
      <c r="LP63" s="1332"/>
      <c r="LQ63" s="1332"/>
      <c r="LR63" s="1332"/>
      <c r="LS63" s="1332"/>
      <c r="LT63" s="1332"/>
      <c r="LU63" s="1332"/>
      <c r="LV63" s="1332"/>
      <c r="LW63" s="1332"/>
      <c r="LX63" s="1332"/>
      <c r="LY63" s="1332"/>
      <c r="LZ63" s="1332"/>
      <c r="MA63" s="1332"/>
      <c r="MB63" s="1332"/>
      <c r="MC63" s="1332"/>
      <c r="MD63" s="1332"/>
      <c r="ME63" s="1332"/>
      <c r="MF63" s="1332"/>
      <c r="MG63" s="1332"/>
      <c r="MH63" s="1332"/>
      <c r="MI63" s="1332"/>
      <c r="MJ63" s="1332"/>
      <c r="MK63" s="1332"/>
      <c r="ML63" s="1332"/>
      <c r="MM63" s="1332"/>
      <c r="MN63" s="1332"/>
      <c r="MO63" s="1332"/>
      <c r="MP63" s="1332"/>
      <c r="MQ63" s="1332"/>
      <c r="MR63" s="1332"/>
      <c r="MS63" s="1332"/>
      <c r="MT63" s="1332"/>
      <c r="MU63" s="1332"/>
      <c r="MV63" s="1332"/>
      <c r="MW63" s="1332"/>
      <c r="MX63" s="1332"/>
      <c r="MY63" s="1332"/>
      <c r="MZ63" s="1332"/>
      <c r="NA63" s="1332"/>
      <c r="NB63" s="1332"/>
      <c r="NC63" s="1332"/>
      <c r="ND63" s="1332"/>
      <c r="NE63" s="1332"/>
      <c r="NF63" s="1332"/>
      <c r="NG63" s="1332"/>
      <c r="NH63" s="1332"/>
      <c r="NI63" s="1332"/>
      <c r="NJ63" s="1332"/>
      <c r="NK63" s="1332"/>
      <c r="NL63" s="1332"/>
      <c r="NM63" s="1332"/>
      <c r="NN63" s="1332"/>
      <c r="NO63" s="1332"/>
      <c r="NP63" s="1332"/>
      <c r="NQ63" s="1332"/>
      <c r="NR63" s="1332"/>
      <c r="NS63" s="1332"/>
      <c r="NT63" s="1332"/>
      <c r="NU63" s="1332"/>
      <c r="NV63" s="1332"/>
      <c r="NW63" s="1332"/>
      <c r="NX63" s="1332"/>
      <c r="NY63" s="1332"/>
      <c r="NZ63" s="1332"/>
      <c r="OA63" s="1332"/>
      <c r="OB63" s="1332"/>
      <c r="OC63" s="1332"/>
      <c r="OD63" s="1332"/>
      <c r="OE63" s="1332"/>
      <c r="OF63" s="1332"/>
      <c r="OG63" s="1332"/>
      <c r="OH63" s="1332"/>
      <c r="OI63" s="1332"/>
      <c r="OJ63" s="1332"/>
      <c r="OK63" s="1332"/>
      <c r="OL63" s="1332"/>
      <c r="OM63" s="1332"/>
      <c r="ON63" s="1332"/>
      <c r="OO63" s="1332"/>
      <c r="OP63" s="1332"/>
      <c r="OQ63" s="1332"/>
      <c r="OR63" s="1332"/>
      <c r="OS63" s="1332"/>
      <c r="OT63" s="1332"/>
      <c r="OU63" s="1332"/>
      <c r="OV63" s="1332"/>
      <c r="OW63" s="1332"/>
      <c r="OX63" s="1332"/>
      <c r="OY63" s="1332"/>
      <c r="OZ63" s="1332"/>
      <c r="PA63" s="1332"/>
      <c r="PB63" s="1332"/>
      <c r="PC63" s="1332"/>
      <c r="PD63" s="1332"/>
      <c r="PE63" s="1332"/>
      <c r="PF63" s="1332"/>
      <c r="PG63" s="1332"/>
      <c r="PH63" s="1332"/>
      <c r="PI63" s="1332"/>
      <c r="PJ63" s="1332"/>
      <c r="PK63" s="1332"/>
      <c r="PL63" s="1332"/>
      <c r="PM63" s="1332"/>
      <c r="PN63" s="1332"/>
      <c r="PO63" s="1332"/>
      <c r="PP63" s="1332"/>
      <c r="PQ63" s="1332"/>
      <c r="PR63" s="1332"/>
      <c r="PS63" s="1332"/>
      <c r="PT63" s="1332"/>
      <c r="PU63" s="1332"/>
      <c r="PV63" s="1332"/>
      <c r="PW63" s="1332"/>
      <c r="PX63" s="1332"/>
      <c r="PY63" s="1332"/>
      <c r="PZ63" s="1332"/>
      <c r="QA63" s="1332"/>
      <c r="QB63" s="1332"/>
      <c r="QC63" s="1332"/>
      <c r="QD63" s="1332"/>
      <c r="QE63" s="1332"/>
      <c r="QF63" s="1332"/>
      <c r="QG63" s="1332"/>
      <c r="QH63" s="1332"/>
      <c r="QI63" s="1332"/>
      <c r="QJ63" s="1332"/>
      <c r="QK63" s="1332"/>
      <c r="QL63" s="1332"/>
      <c r="QM63" s="1332"/>
      <c r="QN63" s="1332"/>
      <c r="QO63" s="1332"/>
      <c r="QP63" s="1332"/>
      <c r="QQ63" s="1332"/>
      <c r="QR63" s="1332"/>
      <c r="QS63" s="1332"/>
      <c r="QT63" s="1332"/>
      <c r="QU63" s="1332"/>
      <c r="QV63" s="1332"/>
      <c r="QW63" s="1332"/>
      <c r="QX63" s="1332"/>
      <c r="QY63" s="1332"/>
      <c r="QZ63" s="1332"/>
      <c r="RA63" s="1332"/>
      <c r="RB63" s="1332"/>
      <c r="RC63" s="1332"/>
      <c r="RD63" s="1332"/>
      <c r="RE63" s="1332"/>
      <c r="RF63" s="1332"/>
      <c r="RG63" s="1332"/>
      <c r="RH63" s="1332"/>
      <c r="RI63" s="1332"/>
      <c r="RJ63" s="1332"/>
      <c r="RK63" s="1332"/>
      <c r="RL63" s="1332"/>
      <c r="RM63" s="1332"/>
      <c r="RN63" s="1332"/>
      <c r="RO63" s="1332"/>
      <c r="RP63" s="1332"/>
      <c r="RQ63" s="1332"/>
      <c r="RR63" s="1332"/>
      <c r="RS63" s="1332"/>
      <c r="RT63" s="1332"/>
      <c r="RU63" s="1332"/>
      <c r="RV63" s="1332"/>
      <c r="RW63" s="1332"/>
      <c r="RX63" s="1332"/>
      <c r="RY63" s="1332"/>
      <c r="RZ63" s="1332"/>
      <c r="SA63" s="1332"/>
      <c r="SB63" s="1332"/>
      <c r="SC63" s="1332"/>
      <c r="SD63" s="1332"/>
      <c r="SE63" s="1332"/>
      <c r="SF63" s="1332"/>
      <c r="SG63" s="1332"/>
      <c r="SH63" s="1332"/>
      <c r="SI63" s="1332"/>
      <c r="SJ63" s="1332"/>
      <c r="SK63" s="1332"/>
      <c r="SL63" s="1332"/>
      <c r="SM63" s="1332"/>
      <c r="SN63" s="1332"/>
      <c r="SO63" s="1332"/>
      <c r="SP63" s="1332"/>
      <c r="SQ63" s="1332"/>
      <c r="SR63" s="1332"/>
      <c r="SS63" s="1332"/>
      <c r="ST63" s="1332"/>
      <c r="SU63" s="1332"/>
      <c r="SV63" s="1332"/>
      <c r="SW63" s="1332"/>
      <c r="SX63" s="1332"/>
      <c r="SY63" s="1332"/>
      <c r="SZ63" s="1332"/>
      <c r="TA63" s="1332"/>
      <c r="TB63" s="1332"/>
      <c r="TC63" s="1332"/>
      <c r="TD63" s="1332"/>
      <c r="TE63" s="1332"/>
      <c r="TF63" s="1332"/>
      <c r="TG63" s="1332"/>
      <c r="TH63" s="1332"/>
      <c r="TI63" s="1332"/>
      <c r="TJ63" s="1332"/>
      <c r="TK63" s="1332"/>
      <c r="TL63" s="1332"/>
      <c r="TM63" s="1332"/>
      <c r="TN63" s="1332"/>
      <c r="TO63" s="1332"/>
      <c r="TP63" s="1332"/>
      <c r="TQ63" s="1332"/>
      <c r="TR63" s="1332"/>
      <c r="TS63" s="1332"/>
      <c r="TT63" s="1332"/>
      <c r="TU63" s="1332"/>
      <c r="TV63" s="1332"/>
      <c r="TW63" s="1332"/>
      <c r="TX63" s="1332"/>
      <c r="TY63" s="1332"/>
      <c r="TZ63" s="1332"/>
      <c r="UA63" s="1332"/>
      <c r="UB63" s="1332"/>
      <c r="UC63" s="1332"/>
      <c r="UD63" s="1332"/>
      <c r="UE63" s="1332"/>
      <c r="UF63" s="1332"/>
      <c r="UG63" s="1332"/>
      <c r="UH63" s="1332"/>
      <c r="UI63" s="1332"/>
      <c r="UJ63" s="1332"/>
      <c r="UK63" s="1332"/>
      <c r="UL63" s="1332"/>
      <c r="UM63" s="1332"/>
      <c r="UN63" s="1332"/>
      <c r="UO63" s="1332"/>
      <c r="UP63" s="1332"/>
      <c r="UQ63" s="1332"/>
      <c r="UR63" s="1332"/>
      <c r="US63" s="1332"/>
      <c r="UT63" s="1332"/>
      <c r="UU63" s="1332"/>
      <c r="UV63" s="1332"/>
      <c r="UW63" s="1332"/>
      <c r="UX63" s="1332"/>
      <c r="UY63" s="1332"/>
      <c r="UZ63" s="1332"/>
      <c r="VA63" s="1332"/>
      <c r="VB63" s="1332"/>
      <c r="VC63" s="1332"/>
      <c r="VD63" s="1332"/>
      <c r="VE63" s="1332"/>
      <c r="VF63" s="1332"/>
      <c r="VG63" s="1332"/>
      <c r="VH63" s="1332"/>
      <c r="VI63" s="1332"/>
      <c r="VJ63" s="1332"/>
      <c r="VK63" s="1332"/>
      <c r="VL63" s="1332"/>
      <c r="VM63" s="1332"/>
      <c r="VN63" s="1332"/>
      <c r="VO63" s="1332"/>
      <c r="VP63" s="1332"/>
      <c r="VQ63" s="1332"/>
      <c r="VR63" s="1332"/>
      <c r="VS63" s="1332"/>
      <c r="VT63" s="1332"/>
      <c r="VU63" s="1332"/>
      <c r="VV63" s="1332"/>
      <c r="VW63" s="1332"/>
      <c r="VX63" s="1332"/>
      <c r="VY63" s="1332"/>
      <c r="VZ63" s="1332"/>
      <c r="WA63" s="1332"/>
      <c r="WB63" s="1332"/>
      <c r="WC63" s="1332"/>
      <c r="WD63" s="1332"/>
      <c r="WE63" s="1332"/>
      <c r="WF63" s="1332"/>
      <c r="WG63" s="1332"/>
      <c r="WH63" s="1332"/>
      <c r="WI63" s="1332"/>
      <c r="WJ63" s="1332"/>
      <c r="WK63" s="1332"/>
      <c r="WL63" s="1332"/>
      <c r="WM63" s="1332"/>
      <c r="WN63" s="1332"/>
      <c r="WO63" s="1332"/>
      <c r="WP63" s="1332"/>
      <c r="WQ63" s="1332"/>
      <c r="WR63" s="1332"/>
      <c r="WS63" s="1332"/>
      <c r="WT63" s="1332"/>
      <c r="WU63" s="1332"/>
      <c r="WV63" s="1332"/>
      <c r="WW63" s="1332"/>
      <c r="WX63" s="1332"/>
      <c r="WY63" s="1332"/>
      <c r="WZ63" s="1332"/>
      <c r="XA63" s="1332"/>
      <c r="XB63" s="1332"/>
      <c r="XC63" s="1332"/>
      <c r="XD63" s="1332"/>
      <c r="XE63" s="1332"/>
      <c r="XF63" s="1332"/>
      <c r="XG63" s="1332"/>
      <c r="XH63" s="1332"/>
      <c r="XI63" s="1332"/>
      <c r="XJ63" s="1332"/>
      <c r="XK63" s="1332"/>
      <c r="XL63" s="1332"/>
      <c r="XM63" s="1332"/>
      <c r="XN63" s="1332"/>
      <c r="XO63" s="1332"/>
      <c r="XP63" s="1332"/>
      <c r="XQ63" s="1332"/>
      <c r="XR63" s="1332"/>
      <c r="XS63" s="1332"/>
      <c r="XT63" s="1332"/>
      <c r="XU63" s="1332"/>
      <c r="XV63" s="1332"/>
      <c r="XW63" s="1332"/>
      <c r="XX63" s="1332"/>
      <c r="XY63" s="1332"/>
      <c r="XZ63" s="1332"/>
      <c r="YA63" s="1332"/>
      <c r="YB63" s="1332"/>
      <c r="YC63" s="1332"/>
      <c r="YD63" s="1332"/>
      <c r="YE63" s="1332"/>
      <c r="YF63" s="1332"/>
      <c r="YG63" s="1332"/>
      <c r="YH63" s="1332"/>
      <c r="YI63" s="1332"/>
      <c r="YJ63" s="1332"/>
      <c r="YK63" s="1332"/>
      <c r="YL63" s="1332"/>
      <c r="YM63" s="1332"/>
      <c r="YN63" s="1332"/>
      <c r="YO63" s="1332"/>
      <c r="YP63" s="1332"/>
      <c r="YQ63" s="1332"/>
      <c r="YR63" s="1332"/>
      <c r="YS63" s="1332"/>
      <c r="YT63" s="1332"/>
      <c r="YU63" s="1332"/>
      <c r="YV63" s="1332"/>
      <c r="YW63" s="1332"/>
      <c r="YX63" s="1332"/>
      <c r="YY63" s="1332"/>
      <c r="YZ63" s="1332"/>
      <c r="ZA63" s="1332"/>
      <c r="ZB63" s="1332"/>
      <c r="ZC63" s="1332"/>
      <c r="ZD63" s="1332"/>
      <c r="ZE63" s="1332"/>
      <c r="ZF63" s="1332"/>
      <c r="ZG63" s="1332"/>
      <c r="ZH63" s="1332"/>
      <c r="ZI63" s="1332"/>
      <c r="ZJ63" s="1332"/>
      <c r="ZK63" s="1332"/>
      <c r="ZL63" s="1332"/>
      <c r="ZM63" s="1332"/>
      <c r="ZN63" s="1332"/>
      <c r="ZO63" s="1332"/>
      <c r="ZP63" s="1332"/>
      <c r="ZQ63" s="1332"/>
      <c r="ZR63" s="1332"/>
      <c r="ZS63" s="1332"/>
      <c r="ZT63" s="1332"/>
      <c r="ZU63" s="1332"/>
      <c r="ZV63" s="1332"/>
      <c r="ZW63" s="1332"/>
      <c r="ZX63" s="1332"/>
      <c r="ZY63" s="1332"/>
      <c r="ZZ63" s="1332"/>
      <c r="AAA63" s="1332"/>
      <c r="AAB63" s="1332"/>
      <c r="AAC63" s="1332"/>
      <c r="AAD63" s="1332"/>
      <c r="AAE63" s="1332"/>
      <c r="AAF63" s="1332"/>
      <c r="AAG63" s="1332"/>
      <c r="AAH63" s="1332"/>
      <c r="AAI63" s="1332"/>
      <c r="AAJ63" s="1332"/>
      <c r="AAK63" s="1332"/>
      <c r="AAL63" s="1332"/>
      <c r="AAM63" s="1332"/>
      <c r="AAN63" s="1332"/>
      <c r="AAO63" s="1332"/>
      <c r="AAP63" s="1332"/>
      <c r="AAQ63" s="1332"/>
      <c r="AAR63" s="1332"/>
      <c r="AAS63" s="1332"/>
      <c r="AAT63" s="1332"/>
      <c r="AAU63" s="1332"/>
      <c r="AAV63" s="1332"/>
      <c r="AAW63" s="1332"/>
      <c r="AAX63" s="1332"/>
      <c r="AAY63" s="1332"/>
      <c r="AAZ63" s="1332"/>
      <c r="ABA63" s="1332"/>
      <c r="ABB63" s="1332"/>
      <c r="ABC63" s="1332"/>
      <c r="ABD63" s="1332"/>
      <c r="ABE63" s="1332"/>
      <c r="ABF63" s="1332"/>
      <c r="ABG63" s="1332"/>
      <c r="ABH63" s="1332"/>
      <c r="ABI63" s="1332"/>
      <c r="ABJ63" s="1332"/>
      <c r="ABK63" s="1332"/>
      <c r="ABL63" s="1332"/>
      <c r="ABM63" s="1332"/>
      <c r="ABN63" s="1332"/>
      <c r="ABO63" s="1332"/>
      <c r="ABP63" s="1332"/>
      <c r="ABQ63" s="1332"/>
      <c r="ABR63" s="1332"/>
      <c r="ABS63" s="1332"/>
      <c r="ABT63" s="1332"/>
      <c r="ABU63" s="1332"/>
      <c r="ABV63" s="1332"/>
      <c r="ABW63" s="1332"/>
      <c r="ABX63" s="1332"/>
      <c r="ABY63" s="1332"/>
      <c r="ABZ63" s="1332"/>
      <c r="ACA63" s="1332"/>
      <c r="ACB63" s="1332"/>
      <c r="ACC63" s="1332"/>
      <c r="ACD63" s="1332"/>
      <c r="ACE63" s="1332"/>
      <c r="ACF63" s="1332"/>
      <c r="ACG63" s="1332"/>
      <c r="ACH63" s="1332"/>
      <c r="ACI63" s="1332"/>
      <c r="ACJ63" s="1332"/>
      <c r="ACK63" s="1332"/>
      <c r="ACL63" s="1332"/>
      <c r="ACM63" s="1332"/>
      <c r="ACN63" s="1332"/>
      <c r="ACO63" s="1332"/>
      <c r="ACP63" s="1332"/>
      <c r="ACQ63" s="1332"/>
      <c r="ACR63" s="1332"/>
      <c r="ACS63" s="1332"/>
      <c r="ACT63" s="1332"/>
      <c r="ACU63" s="1332"/>
      <c r="ACV63" s="1332"/>
      <c r="ACW63" s="1332"/>
      <c r="ACX63" s="1332"/>
      <c r="ACY63" s="1332"/>
      <c r="ACZ63" s="1332"/>
      <c r="ADA63" s="1332"/>
      <c r="ADB63" s="1332"/>
      <c r="ADC63" s="1332"/>
      <c r="ADD63" s="1332"/>
      <c r="ADE63" s="1332"/>
      <c r="ADF63" s="1332"/>
      <c r="ADG63" s="1332"/>
      <c r="ADH63" s="1332"/>
      <c r="ADI63" s="1332"/>
      <c r="ADJ63" s="1332"/>
      <c r="ADK63" s="1332"/>
      <c r="ADL63" s="1332"/>
      <c r="ADM63" s="1332"/>
      <c r="ADN63" s="1332"/>
      <c r="ADO63" s="1332"/>
      <c r="ADP63" s="1332"/>
      <c r="ADQ63" s="1332"/>
      <c r="ADR63" s="1332"/>
      <c r="ADS63" s="1332"/>
      <c r="ADT63" s="1332"/>
      <c r="ADU63" s="1332"/>
      <c r="ADV63" s="1332"/>
      <c r="ADW63" s="1332"/>
      <c r="ADX63" s="1332"/>
      <c r="ADY63" s="1332"/>
      <c r="ADZ63" s="1332"/>
      <c r="AEA63" s="1332"/>
      <c r="AEB63" s="1332"/>
      <c r="AEC63" s="1332"/>
      <c r="AED63" s="1332"/>
      <c r="AEE63" s="1332"/>
      <c r="AEF63" s="1332"/>
      <c r="AEG63" s="1332"/>
      <c r="AEH63" s="1332"/>
      <c r="AEI63" s="1332"/>
      <c r="AEJ63" s="1332"/>
      <c r="AEK63" s="1332"/>
      <c r="AEL63" s="1332"/>
      <c r="AEM63" s="1332"/>
      <c r="AEN63" s="1332"/>
      <c r="AEO63" s="1332"/>
      <c r="AEP63" s="1332"/>
      <c r="AEQ63" s="1332"/>
      <c r="AER63" s="1332"/>
      <c r="AES63" s="1332"/>
      <c r="AET63" s="1332"/>
      <c r="AEU63" s="1332"/>
      <c r="AEV63" s="1332"/>
      <c r="AEW63" s="1332"/>
      <c r="AEX63" s="1332"/>
      <c r="AEY63" s="1332"/>
      <c r="AEZ63" s="1332"/>
      <c r="AFA63" s="1332"/>
      <c r="AFB63" s="1332"/>
      <c r="AFC63" s="1332"/>
      <c r="AFD63" s="1332"/>
      <c r="AFE63" s="1332"/>
      <c r="AFF63" s="1332"/>
      <c r="AFG63" s="1332"/>
      <c r="AFH63" s="1332"/>
      <c r="AFI63" s="1332"/>
      <c r="AFJ63" s="1332"/>
      <c r="AFK63" s="1332"/>
      <c r="AFL63" s="1332"/>
      <c r="AFM63" s="1332"/>
      <c r="AFN63" s="1332"/>
      <c r="AFO63" s="1332"/>
      <c r="AFP63" s="1332"/>
      <c r="AFQ63" s="1332"/>
      <c r="AFR63" s="1332"/>
      <c r="AFS63" s="1332"/>
      <c r="AFT63" s="1332"/>
      <c r="AFU63" s="1332"/>
      <c r="AFV63" s="1332"/>
      <c r="AFW63" s="1332"/>
      <c r="AFX63" s="1332"/>
      <c r="AFY63" s="1332"/>
      <c r="AFZ63" s="1332"/>
      <c r="AGA63" s="1332"/>
      <c r="AGB63" s="1332"/>
      <c r="AGC63" s="1332"/>
      <c r="AGD63" s="1332"/>
      <c r="AGE63" s="1332"/>
      <c r="AGF63" s="1332"/>
      <c r="AGG63" s="1332"/>
      <c r="AGH63" s="1332"/>
      <c r="AGI63" s="1332"/>
      <c r="AGJ63" s="1332"/>
      <c r="AGK63" s="1332"/>
      <c r="AGL63" s="1332"/>
      <c r="AGM63" s="1332"/>
      <c r="AGN63" s="1332"/>
      <c r="AGO63" s="1332"/>
      <c r="AGP63" s="1332"/>
      <c r="AGQ63" s="1332"/>
      <c r="AGR63" s="1332"/>
      <c r="AGS63" s="1332"/>
      <c r="AGT63" s="1332"/>
      <c r="AGU63" s="1332"/>
      <c r="AGV63" s="1332"/>
      <c r="AGW63" s="1332"/>
      <c r="AGX63" s="1332"/>
      <c r="AGY63" s="1332"/>
      <c r="AGZ63" s="1332"/>
      <c r="AHA63" s="1332"/>
      <c r="AHB63" s="1332"/>
      <c r="AHC63" s="1332"/>
      <c r="AHD63" s="1332"/>
      <c r="AHE63" s="1332"/>
      <c r="AHF63" s="1332"/>
      <c r="AHG63" s="1332"/>
      <c r="AHH63" s="1332"/>
      <c r="AHI63" s="1332"/>
      <c r="AHJ63" s="1332"/>
      <c r="AHK63" s="1332"/>
      <c r="AHL63" s="1332"/>
      <c r="AHM63" s="1332"/>
      <c r="AHN63" s="1332"/>
      <c r="AHO63" s="1332"/>
      <c r="AHP63" s="1332"/>
      <c r="AHQ63" s="1332"/>
      <c r="AHR63" s="1332"/>
      <c r="AHS63" s="1332"/>
      <c r="AHT63" s="1332"/>
      <c r="AHU63" s="1332"/>
      <c r="AHV63" s="1332"/>
      <c r="AHW63" s="1332"/>
      <c r="AHX63" s="1332"/>
      <c r="AHY63" s="1332"/>
      <c r="AHZ63" s="1332"/>
      <c r="AIA63" s="1332"/>
      <c r="AIB63" s="1332"/>
      <c r="AIC63" s="1332"/>
      <c r="AID63" s="1332"/>
      <c r="AIE63" s="1332"/>
      <c r="AIF63" s="1332"/>
      <c r="AIG63" s="1332"/>
      <c r="AIH63" s="1332"/>
      <c r="AII63" s="1332"/>
      <c r="AIJ63" s="1332"/>
      <c r="AIK63" s="1332"/>
      <c r="AIL63" s="1332"/>
      <c r="AIM63" s="1332"/>
      <c r="AIN63" s="1332"/>
      <c r="AIO63" s="1332"/>
      <c r="AIP63" s="1332"/>
      <c r="AIQ63" s="1332"/>
      <c r="AIR63" s="1332"/>
      <c r="AIS63" s="1332"/>
      <c r="AIT63" s="1332"/>
      <c r="AIU63" s="1332"/>
      <c r="AIV63" s="1332"/>
      <c r="AIW63" s="1332"/>
      <c r="AIX63" s="1332"/>
      <c r="AIY63" s="1332"/>
      <c r="AIZ63" s="1332"/>
      <c r="AJA63" s="1332"/>
      <c r="AJB63" s="1332"/>
      <c r="AJC63" s="1332"/>
      <c r="AJD63" s="1332"/>
      <c r="AJE63" s="1332"/>
      <c r="AJF63" s="1332"/>
      <c r="AJG63" s="1332"/>
      <c r="AJH63" s="1332"/>
      <c r="AJI63" s="1332"/>
      <c r="AJJ63" s="1332"/>
      <c r="AJK63" s="1332"/>
      <c r="AJL63" s="1332"/>
      <c r="AJM63" s="1332"/>
      <c r="AJN63" s="1332"/>
      <c r="AJO63" s="1332"/>
      <c r="AJP63" s="1332"/>
      <c r="AJQ63" s="1332"/>
      <c r="AJR63" s="1332"/>
      <c r="AJS63" s="1332"/>
      <c r="AJT63" s="1332"/>
      <c r="AJU63" s="1332"/>
      <c r="AJV63" s="1332"/>
      <c r="AJW63" s="1332"/>
      <c r="AJX63" s="1332"/>
      <c r="AJY63" s="1332"/>
      <c r="AJZ63" s="1332"/>
      <c r="AKA63" s="1332"/>
      <c r="AKB63" s="1332"/>
      <c r="AKC63" s="1332"/>
      <c r="AKD63" s="1332"/>
      <c r="AKE63" s="1332"/>
      <c r="AKF63" s="1332"/>
      <c r="AKG63" s="1332"/>
      <c r="AKH63" s="1332"/>
      <c r="AKI63" s="1332"/>
      <c r="AKJ63" s="1332"/>
      <c r="AKK63" s="1332"/>
      <c r="AKL63" s="1332"/>
      <c r="AKM63" s="1332"/>
      <c r="AKN63" s="1332"/>
      <c r="AKO63" s="1332"/>
      <c r="AKP63" s="1332"/>
      <c r="AKQ63" s="1332"/>
      <c r="AKR63" s="1332"/>
      <c r="AKS63" s="1332"/>
      <c r="AKT63" s="1332"/>
      <c r="AKU63" s="1332"/>
      <c r="AKV63" s="1332"/>
      <c r="AKW63" s="1332"/>
      <c r="AKX63" s="1332"/>
      <c r="AKY63" s="1332"/>
      <c r="AKZ63" s="1332"/>
      <c r="ALA63" s="1332"/>
      <c r="ALB63" s="1332"/>
      <c r="ALC63" s="1332"/>
      <c r="ALD63" s="1332"/>
      <c r="ALE63" s="1332"/>
      <c r="ALF63" s="1332"/>
      <c r="ALG63" s="1332"/>
      <c r="ALH63" s="1332"/>
      <c r="ALI63" s="1332"/>
      <c r="ALJ63" s="1332"/>
      <c r="ALK63" s="1332"/>
      <c r="ALL63" s="1332"/>
      <c r="ALM63" s="1332"/>
      <c r="ALN63" s="1332"/>
      <c r="ALO63" s="1332"/>
      <c r="ALP63" s="1332"/>
      <c r="ALQ63" s="1332"/>
      <c r="ALR63" s="1332"/>
      <c r="ALS63" s="1332"/>
      <c r="ALT63" s="1332"/>
      <c r="ALU63" s="1332"/>
      <c r="ALV63" s="1332"/>
      <c r="ALW63" s="1332"/>
      <c r="ALX63" s="1332"/>
      <c r="ALY63" s="1332"/>
      <c r="ALZ63" s="1332"/>
      <c r="AMA63" s="1332"/>
      <c r="AMB63" s="1332"/>
      <c r="AMC63" s="1332"/>
      <c r="AMD63" s="1332"/>
      <c r="AME63" s="1332"/>
      <c r="AMF63" s="1332"/>
      <c r="AMG63" s="1332"/>
      <c r="AMH63" s="1332"/>
      <c r="AMI63" s="1332"/>
      <c r="AMJ63" s="1332"/>
      <c r="AMK63" s="1332"/>
      <c r="AML63" s="1332"/>
      <c r="AMM63" s="1332"/>
      <c r="AMN63" s="1332"/>
      <c r="AMO63" s="1332"/>
      <c r="AMP63" s="1332"/>
      <c r="AMQ63" s="1332"/>
      <c r="AMR63" s="1332"/>
      <c r="AMS63" s="1332"/>
      <c r="AMT63" s="1332"/>
      <c r="AMU63" s="1332"/>
      <c r="AMV63" s="1332"/>
      <c r="AMW63" s="1332"/>
      <c r="AMX63" s="1332"/>
      <c r="AMY63" s="1332"/>
      <c r="AMZ63" s="1332"/>
      <c r="ANA63" s="1332"/>
      <c r="ANB63" s="1332"/>
      <c r="ANC63" s="1332"/>
      <c r="AND63" s="1332"/>
      <c r="ANE63" s="1332"/>
      <c r="ANF63" s="1332"/>
      <c r="ANG63" s="1332"/>
      <c r="ANH63" s="1332"/>
      <c r="ANI63" s="1332"/>
      <c r="ANJ63" s="1332"/>
      <c r="ANK63" s="1332"/>
      <c r="ANL63" s="1332"/>
      <c r="ANM63" s="1332"/>
      <c r="ANN63" s="1332"/>
      <c r="ANO63" s="1332"/>
      <c r="ANP63" s="1332"/>
      <c r="ANQ63" s="1332"/>
      <c r="ANR63" s="1332"/>
      <c r="ANS63" s="1332"/>
      <c r="ANT63" s="1332"/>
      <c r="ANU63" s="1332"/>
      <c r="ANV63" s="1332"/>
      <c r="ANW63" s="1332"/>
      <c r="ANX63" s="1332"/>
      <c r="ANY63" s="1332"/>
      <c r="ANZ63" s="1332"/>
      <c r="AOA63" s="1332"/>
      <c r="AOB63" s="1332"/>
      <c r="AOC63" s="1332"/>
      <c r="AOD63" s="1332"/>
      <c r="AOE63" s="1332"/>
      <c r="AOF63" s="1332"/>
      <c r="AOG63" s="1332"/>
      <c r="AOH63" s="1332"/>
      <c r="AOI63" s="1332"/>
      <c r="AOJ63" s="1332"/>
      <c r="AOK63" s="1332"/>
      <c r="AOL63" s="1332"/>
      <c r="AOM63" s="1332"/>
      <c r="AON63" s="1332"/>
      <c r="AOO63" s="1332"/>
      <c r="AOP63" s="1332"/>
      <c r="AOQ63" s="1332"/>
      <c r="AOR63" s="1332"/>
      <c r="AOS63" s="1332"/>
      <c r="AOT63" s="1332"/>
      <c r="AOU63" s="1332"/>
      <c r="AOV63" s="1332"/>
      <c r="AOW63" s="1332"/>
      <c r="AOX63" s="1332"/>
      <c r="AOY63" s="1332"/>
      <c r="AOZ63" s="1332"/>
      <c r="APA63" s="1332"/>
      <c r="APB63" s="1332"/>
      <c r="APC63" s="1332"/>
      <c r="APD63" s="1332"/>
      <c r="APE63" s="1332"/>
      <c r="APF63" s="1332"/>
      <c r="APG63" s="1332"/>
      <c r="APH63" s="1332"/>
      <c r="API63" s="1332"/>
      <c r="APJ63" s="1332"/>
      <c r="APK63" s="1332"/>
      <c r="APL63" s="1332"/>
      <c r="APM63" s="1332"/>
      <c r="APN63" s="1332"/>
      <c r="APO63" s="1332"/>
      <c r="APP63" s="1332"/>
      <c r="APQ63" s="1332"/>
      <c r="APR63" s="1332"/>
      <c r="APS63" s="1332"/>
      <c r="APT63" s="1332"/>
      <c r="APU63" s="1332"/>
      <c r="APV63" s="1332"/>
      <c r="APW63" s="1332"/>
      <c r="APX63" s="1332"/>
      <c r="APY63" s="1332"/>
      <c r="APZ63" s="1332"/>
      <c r="AQA63" s="1332"/>
      <c r="AQB63" s="1332"/>
      <c r="AQC63" s="1332"/>
      <c r="AQD63" s="1332"/>
      <c r="AQE63" s="1332"/>
      <c r="AQF63" s="1332"/>
      <c r="AQG63" s="1332"/>
      <c r="AQH63" s="1332"/>
      <c r="AQI63" s="1332"/>
      <c r="AQJ63" s="1332"/>
      <c r="AQK63" s="1332"/>
      <c r="AQL63" s="1332"/>
      <c r="AQM63" s="1332"/>
      <c r="AQN63" s="1332"/>
      <c r="AQO63" s="1332"/>
      <c r="AQP63" s="1332"/>
      <c r="AQQ63" s="1332"/>
      <c r="AQR63" s="1332"/>
      <c r="AQS63" s="1332"/>
      <c r="AQT63" s="1332"/>
      <c r="AQU63" s="1332"/>
      <c r="AQV63" s="1332"/>
      <c r="AQW63" s="1332"/>
      <c r="AQX63" s="1332"/>
      <c r="AQY63" s="1332"/>
      <c r="AQZ63" s="1332"/>
      <c r="ARA63" s="1332"/>
      <c r="ARB63" s="1332"/>
      <c r="ARC63" s="1332"/>
      <c r="ARD63" s="1332"/>
      <c r="ARE63" s="1332"/>
      <c r="ARF63" s="1332"/>
      <c r="ARG63" s="1332"/>
      <c r="ARH63" s="1332"/>
      <c r="ARI63" s="1332"/>
      <c r="ARJ63" s="1332"/>
      <c r="ARK63" s="1332"/>
      <c r="ARL63" s="1332"/>
      <c r="ARM63" s="1332"/>
      <c r="ARN63" s="1332"/>
      <c r="ARO63" s="1332"/>
      <c r="ARP63" s="1332"/>
      <c r="ARQ63" s="1332"/>
      <c r="ARR63" s="1332"/>
      <c r="ARS63" s="1332"/>
      <c r="ART63" s="1332"/>
      <c r="ARU63" s="1332"/>
      <c r="ARV63" s="1332"/>
      <c r="ARW63" s="1332"/>
      <c r="ARX63" s="1332"/>
      <c r="ARY63" s="1332"/>
      <c r="ARZ63" s="1332"/>
      <c r="ASA63" s="1332"/>
      <c r="ASB63" s="1332"/>
      <c r="ASC63" s="1332"/>
      <c r="ASD63" s="1332"/>
      <c r="ASE63" s="1332"/>
      <c r="ASF63" s="1332"/>
      <c r="ASG63" s="1332"/>
      <c r="ASH63" s="1332"/>
      <c r="ASI63" s="1332"/>
      <c r="ASJ63" s="1332"/>
      <c r="ASK63" s="1332"/>
      <c r="ASL63" s="1332"/>
      <c r="ASM63" s="1332"/>
      <c r="ASN63" s="1332"/>
      <c r="ASO63" s="1332"/>
      <c r="ASP63" s="1332"/>
      <c r="ASQ63" s="1332"/>
      <c r="ASR63" s="1332"/>
      <c r="ASS63" s="1332"/>
      <c r="AST63" s="1332"/>
      <c r="ASU63" s="1332"/>
      <c r="ASV63" s="1332"/>
      <c r="ASW63" s="1332"/>
      <c r="ASX63" s="1332"/>
      <c r="ASY63" s="1332"/>
      <c r="ASZ63" s="1332"/>
      <c r="ATA63" s="1332"/>
      <c r="ATB63" s="1332"/>
      <c r="ATC63" s="1332"/>
      <c r="ATD63" s="1332"/>
      <c r="ATE63" s="1332"/>
      <c r="ATF63" s="1332"/>
      <c r="ATG63" s="1332"/>
      <c r="ATH63" s="1332"/>
      <c r="ATI63" s="1332"/>
      <c r="ATJ63" s="1332"/>
      <c r="ATK63" s="1332"/>
      <c r="ATL63" s="1332"/>
      <c r="ATM63" s="1332"/>
      <c r="ATN63" s="1332"/>
      <c r="ATO63" s="1332"/>
      <c r="ATP63" s="1332"/>
      <c r="ATQ63" s="1332"/>
      <c r="ATR63" s="1332"/>
      <c r="ATS63" s="1332"/>
      <c r="ATT63" s="1332"/>
      <c r="ATU63" s="1332"/>
      <c r="ATV63" s="1332"/>
      <c r="ATW63" s="1332"/>
      <c r="ATX63" s="1332"/>
      <c r="ATY63" s="1332"/>
      <c r="ATZ63" s="1332"/>
      <c r="AUA63" s="1332"/>
      <c r="AUB63" s="1332"/>
      <c r="AUC63" s="1332"/>
      <c r="AUD63" s="1332"/>
      <c r="AUE63" s="1332"/>
      <c r="AUF63" s="1332"/>
      <c r="AUG63" s="1332"/>
      <c r="AUH63" s="1332"/>
      <c r="AUI63" s="1332"/>
      <c r="AUJ63" s="1332"/>
      <c r="AUK63" s="1332"/>
      <c r="AUL63" s="1332"/>
      <c r="AUM63" s="1332"/>
      <c r="AUN63" s="1332"/>
      <c r="AUO63" s="1332"/>
      <c r="AUP63" s="1332"/>
      <c r="AUQ63" s="1332"/>
      <c r="AUR63" s="1332"/>
      <c r="AUS63" s="1332"/>
      <c r="AUT63" s="1332"/>
      <c r="AUU63" s="1332"/>
      <c r="AUV63" s="1332"/>
      <c r="AUW63" s="1332"/>
      <c r="AUX63" s="1332"/>
      <c r="AUY63" s="1332"/>
      <c r="AUZ63" s="1332"/>
      <c r="AVA63" s="1332"/>
      <c r="AVB63" s="1332"/>
      <c r="AVC63" s="1332"/>
      <c r="AVD63" s="1332"/>
      <c r="AVE63" s="1332"/>
      <c r="AVF63" s="1332"/>
      <c r="AVG63" s="1332"/>
      <c r="AVH63" s="1332"/>
      <c r="AVI63" s="1332"/>
      <c r="AVJ63" s="1332"/>
      <c r="AVK63" s="1332"/>
      <c r="AVL63" s="1332"/>
      <c r="AVM63" s="1332"/>
      <c r="AVN63" s="1332"/>
      <c r="AVO63" s="1332"/>
      <c r="AVP63" s="1332"/>
      <c r="AVQ63" s="1332"/>
      <c r="AVR63" s="1332"/>
      <c r="AVS63" s="1332"/>
      <c r="AVT63" s="1332"/>
      <c r="AVU63" s="1332"/>
      <c r="AVV63" s="1332"/>
      <c r="AVW63" s="1332"/>
      <c r="AVX63" s="1332"/>
      <c r="AVY63" s="1332"/>
      <c r="AVZ63" s="1332"/>
      <c r="AWA63" s="1332"/>
      <c r="AWB63" s="1332"/>
      <c r="AWC63" s="1332"/>
      <c r="AWD63" s="1332"/>
      <c r="AWE63" s="1332"/>
      <c r="AWF63" s="1332"/>
      <c r="AWG63" s="1332"/>
      <c r="AWH63" s="1332"/>
      <c r="AWI63" s="1332"/>
      <c r="AWJ63" s="1332"/>
      <c r="AWK63" s="1332"/>
      <c r="AWL63" s="1332"/>
      <c r="AWM63" s="1332"/>
      <c r="AWN63" s="1332"/>
      <c r="AWO63" s="1332"/>
      <c r="AWP63" s="1332"/>
      <c r="AWQ63" s="1332"/>
      <c r="AWR63" s="1332"/>
      <c r="AWS63" s="1332"/>
      <c r="AWT63" s="1332"/>
      <c r="AWU63" s="1332"/>
      <c r="AWV63" s="1332"/>
      <c r="AWW63" s="1332"/>
      <c r="AWX63" s="1332"/>
      <c r="AWY63" s="1332"/>
      <c r="AWZ63" s="1332"/>
      <c r="AXA63" s="1332"/>
      <c r="AXB63" s="1332"/>
      <c r="AXC63" s="1332"/>
      <c r="AXD63" s="1332"/>
      <c r="AXE63" s="1332"/>
      <c r="AXF63" s="1332"/>
      <c r="AXG63" s="1332"/>
      <c r="AXH63" s="1332"/>
      <c r="AXI63" s="1332"/>
      <c r="AXJ63" s="1332"/>
      <c r="AXK63" s="1332"/>
      <c r="AXL63" s="1332"/>
      <c r="AXM63" s="1332"/>
      <c r="AXN63" s="1332"/>
      <c r="AXO63" s="1332"/>
      <c r="AXP63" s="1332"/>
      <c r="AXQ63" s="1332"/>
      <c r="AXR63" s="1332"/>
      <c r="AXS63" s="1332"/>
      <c r="AXT63" s="1332"/>
      <c r="AXU63" s="1332"/>
      <c r="AXV63" s="1332"/>
      <c r="AXW63" s="1332"/>
      <c r="AXX63" s="1332"/>
      <c r="AXY63" s="1332"/>
      <c r="AXZ63" s="1332"/>
      <c r="AYA63" s="1332"/>
      <c r="AYB63" s="1332"/>
      <c r="AYC63" s="1332"/>
      <c r="AYD63" s="1332"/>
      <c r="AYE63" s="1332"/>
      <c r="AYF63" s="1332"/>
      <c r="AYG63" s="1332"/>
      <c r="AYH63" s="1332"/>
      <c r="AYI63" s="1332"/>
      <c r="AYJ63" s="1332"/>
      <c r="AYK63" s="1332"/>
      <c r="AYL63" s="1332"/>
      <c r="AYM63" s="1332"/>
      <c r="AYN63" s="1332"/>
      <c r="AYO63" s="1332"/>
      <c r="AYP63" s="1332"/>
      <c r="AYQ63" s="1332"/>
      <c r="AYR63" s="1332"/>
      <c r="AYS63" s="1332"/>
      <c r="AYT63" s="1332"/>
      <c r="AYU63" s="1332"/>
      <c r="AYV63" s="1332"/>
      <c r="AYW63" s="1332"/>
      <c r="AYX63" s="1332"/>
      <c r="AYY63" s="1332"/>
      <c r="AYZ63" s="1332"/>
      <c r="AZA63" s="1332"/>
      <c r="AZB63" s="1332"/>
      <c r="AZC63" s="1332"/>
      <c r="AZD63" s="1332"/>
      <c r="AZE63" s="1332"/>
      <c r="AZF63" s="1332"/>
      <c r="AZG63" s="1332"/>
      <c r="AZH63" s="1332"/>
      <c r="AZI63" s="1332"/>
      <c r="AZJ63" s="1332"/>
      <c r="AZK63" s="1332"/>
      <c r="AZL63" s="1332"/>
      <c r="AZM63" s="1332"/>
      <c r="AZN63" s="1332"/>
      <c r="AZO63" s="1332"/>
      <c r="AZP63" s="1332"/>
      <c r="AZQ63" s="1332"/>
      <c r="AZR63" s="1332"/>
      <c r="AZS63" s="1332"/>
      <c r="AZT63" s="1332"/>
      <c r="AZU63" s="1332"/>
      <c r="AZV63" s="1332"/>
      <c r="AZW63" s="1332"/>
      <c r="AZX63" s="1332"/>
      <c r="AZY63" s="1332"/>
      <c r="AZZ63" s="1332"/>
      <c r="BAA63" s="1332"/>
      <c r="BAB63" s="1332"/>
      <c r="BAC63" s="1332"/>
      <c r="BAD63" s="1332"/>
      <c r="BAE63" s="1332"/>
      <c r="BAF63" s="1332"/>
      <c r="BAG63" s="1332"/>
      <c r="BAH63" s="1332"/>
      <c r="BAI63" s="1332"/>
      <c r="BAJ63" s="1332"/>
      <c r="BAK63" s="1332"/>
      <c r="BAL63" s="1332"/>
      <c r="BAM63" s="1332"/>
      <c r="BAN63" s="1332"/>
      <c r="BAO63" s="1332"/>
      <c r="BAP63" s="1332"/>
      <c r="BAQ63" s="1332"/>
      <c r="BAR63" s="1332"/>
      <c r="BAS63" s="1332"/>
      <c r="BAT63" s="1332"/>
      <c r="BAU63" s="1332"/>
      <c r="BAV63" s="1332"/>
      <c r="BAW63" s="1332"/>
      <c r="BAX63" s="1332"/>
      <c r="BAY63" s="1332"/>
      <c r="BAZ63" s="1332"/>
      <c r="BBA63" s="1332"/>
      <c r="BBB63" s="1332"/>
      <c r="BBC63" s="1332"/>
      <c r="BBD63" s="1332"/>
      <c r="BBE63" s="1332"/>
      <c r="BBF63" s="1332"/>
      <c r="BBG63" s="1332"/>
      <c r="BBH63" s="1332"/>
      <c r="BBI63" s="1332"/>
      <c r="BBJ63" s="1332"/>
      <c r="BBK63" s="1332"/>
      <c r="BBL63" s="1332"/>
      <c r="BBM63" s="1332"/>
      <c r="BBN63" s="1332"/>
      <c r="BBO63" s="1332"/>
      <c r="BBP63" s="1332"/>
      <c r="BBQ63" s="1332"/>
      <c r="BBR63" s="1332"/>
      <c r="BBS63" s="1332"/>
      <c r="BBT63" s="1332"/>
      <c r="BBU63" s="1332"/>
      <c r="BBV63" s="1332"/>
      <c r="BBW63" s="1332"/>
      <c r="BBX63" s="1332"/>
      <c r="BBY63" s="1332"/>
      <c r="BBZ63" s="1332"/>
      <c r="BCA63" s="1332"/>
      <c r="BCB63" s="1332"/>
      <c r="BCC63" s="1332"/>
      <c r="BCD63" s="1332"/>
      <c r="BCE63" s="1332"/>
      <c r="BCF63" s="1332"/>
      <c r="BCG63" s="1332"/>
      <c r="BCH63" s="1332"/>
      <c r="BCI63" s="1332"/>
      <c r="BCJ63" s="1332"/>
      <c r="BCK63" s="1332"/>
      <c r="BCL63" s="1332"/>
      <c r="BCM63" s="1332"/>
      <c r="BCN63" s="1332"/>
      <c r="BCO63" s="1332"/>
      <c r="BCP63" s="1332"/>
      <c r="BCQ63" s="1332"/>
      <c r="BCR63" s="1332"/>
      <c r="BCS63" s="1332"/>
      <c r="BCT63" s="1332"/>
      <c r="BCU63" s="1332"/>
      <c r="BCV63" s="1332"/>
      <c r="BCW63" s="1332"/>
      <c r="BCX63" s="1332"/>
      <c r="BCY63" s="1332"/>
      <c r="BCZ63" s="1332"/>
      <c r="BDA63" s="1332"/>
      <c r="BDB63" s="1332"/>
      <c r="BDC63" s="1332"/>
      <c r="BDD63" s="1332"/>
      <c r="BDE63" s="1332"/>
      <c r="BDF63" s="1332"/>
      <c r="BDG63" s="1332"/>
      <c r="BDH63" s="1332"/>
      <c r="BDI63" s="1332"/>
      <c r="BDJ63" s="1332"/>
      <c r="BDK63" s="1332"/>
      <c r="BDL63" s="1332"/>
      <c r="BDM63" s="1332"/>
      <c r="BDN63" s="1332"/>
      <c r="BDO63" s="1332"/>
      <c r="BDP63" s="1332"/>
      <c r="BDQ63" s="1332"/>
      <c r="BDR63" s="1332"/>
      <c r="BDS63" s="1332"/>
      <c r="BDT63" s="1332"/>
      <c r="BDU63" s="1332"/>
      <c r="BDV63" s="1332"/>
      <c r="BDW63" s="1332"/>
      <c r="BDX63" s="1332"/>
      <c r="BDY63" s="1332"/>
      <c r="BDZ63" s="1332"/>
      <c r="BEA63" s="1332"/>
      <c r="BEB63" s="1332"/>
      <c r="BEC63" s="1332"/>
      <c r="BED63" s="1332"/>
      <c r="BEE63" s="1332"/>
      <c r="BEF63" s="1332"/>
      <c r="BEG63" s="1332"/>
      <c r="BEH63" s="1332"/>
      <c r="BEI63" s="1332"/>
      <c r="BEJ63" s="1332"/>
      <c r="BEK63" s="1332"/>
      <c r="BEL63" s="1332"/>
      <c r="BEM63" s="1332"/>
      <c r="BEN63" s="1332"/>
      <c r="BEO63" s="1332"/>
      <c r="BEP63" s="1332"/>
      <c r="BEQ63" s="1332"/>
      <c r="BER63" s="1332"/>
      <c r="BES63" s="1332"/>
      <c r="BET63" s="1332"/>
      <c r="BEU63" s="1332"/>
      <c r="BEV63" s="1332"/>
      <c r="BEW63" s="1332"/>
      <c r="BEX63" s="1332"/>
      <c r="BEY63" s="1332"/>
      <c r="BEZ63" s="1332"/>
      <c r="BFA63" s="1332"/>
      <c r="BFB63" s="1332"/>
      <c r="BFC63" s="1332"/>
      <c r="BFD63" s="1332"/>
      <c r="BFE63" s="1332"/>
      <c r="BFF63" s="1332"/>
      <c r="BFG63" s="1332"/>
      <c r="BFH63" s="1332"/>
      <c r="BFI63" s="1332"/>
      <c r="BFJ63" s="1332"/>
      <c r="BFK63" s="1332"/>
      <c r="BFL63" s="1332"/>
      <c r="BFM63" s="1332"/>
      <c r="BFN63" s="1332"/>
      <c r="BFO63" s="1332"/>
      <c r="BFP63" s="1332"/>
      <c r="BFQ63" s="1332"/>
      <c r="BFR63" s="1332"/>
      <c r="BFS63" s="1332"/>
      <c r="BFT63" s="1332"/>
      <c r="BFU63" s="1332"/>
      <c r="BFV63" s="1332"/>
      <c r="BFW63" s="1332"/>
      <c r="BFX63" s="1332"/>
      <c r="BFY63" s="1332"/>
      <c r="BFZ63" s="1332"/>
      <c r="BGA63" s="1332"/>
      <c r="BGB63" s="1332"/>
      <c r="BGC63" s="1332"/>
      <c r="BGD63" s="1332"/>
      <c r="BGE63" s="1332"/>
      <c r="BGF63" s="1332"/>
      <c r="BGG63" s="1332"/>
      <c r="BGH63" s="1332"/>
      <c r="BGI63" s="1332"/>
      <c r="BGJ63" s="1332"/>
      <c r="BGK63" s="1332"/>
      <c r="BGL63" s="1332"/>
      <c r="BGM63" s="1332"/>
      <c r="BGN63" s="1332"/>
      <c r="BGO63" s="1332"/>
      <c r="BGP63" s="1332"/>
      <c r="BGQ63" s="1332"/>
      <c r="BGR63" s="1332"/>
      <c r="BGS63" s="1332"/>
      <c r="BGT63" s="1332"/>
      <c r="BGU63" s="1332"/>
      <c r="BGV63" s="1332"/>
      <c r="BGW63" s="1332"/>
      <c r="BGX63" s="1332"/>
      <c r="BGY63" s="1332"/>
      <c r="BGZ63" s="1332"/>
      <c r="BHA63" s="1332"/>
      <c r="BHB63" s="1332"/>
      <c r="BHC63" s="1332"/>
      <c r="BHD63" s="1332"/>
      <c r="BHE63" s="1332"/>
      <c r="BHF63" s="1332"/>
      <c r="BHG63" s="1332"/>
      <c r="BHH63" s="1332"/>
      <c r="BHI63" s="1332"/>
      <c r="BHJ63" s="1332"/>
      <c r="BHK63" s="1332"/>
      <c r="BHL63" s="1332"/>
      <c r="BHM63" s="1332"/>
      <c r="BHN63" s="1332"/>
      <c r="BHO63" s="1332"/>
      <c r="BHP63" s="1332"/>
      <c r="BHQ63" s="1332"/>
      <c r="BHR63" s="1332"/>
      <c r="BHS63" s="1332"/>
      <c r="BHT63" s="1332"/>
      <c r="BHU63" s="1332"/>
      <c r="BHV63" s="1332"/>
      <c r="BHW63" s="1332"/>
      <c r="BHX63" s="1332"/>
      <c r="BHY63" s="1332"/>
      <c r="BHZ63" s="1332"/>
      <c r="BIA63" s="1332"/>
      <c r="BIB63" s="1332"/>
      <c r="BIC63" s="1332"/>
      <c r="BID63" s="1332"/>
      <c r="BIE63" s="1332"/>
      <c r="BIF63" s="1332"/>
      <c r="BIG63" s="1332"/>
      <c r="BIH63" s="1332"/>
      <c r="BII63" s="1332"/>
      <c r="BIJ63" s="1332"/>
      <c r="BIK63" s="1332"/>
      <c r="BIL63" s="1332"/>
      <c r="BIM63" s="1332"/>
      <c r="BIN63" s="1332"/>
      <c r="BIO63" s="1332"/>
      <c r="BIP63" s="1332"/>
      <c r="BIQ63" s="1332"/>
      <c r="BIR63" s="1332"/>
      <c r="BIS63" s="1332"/>
      <c r="BIT63" s="1332"/>
      <c r="BIU63" s="1332"/>
      <c r="BIV63" s="1332"/>
      <c r="BIW63" s="1332"/>
      <c r="BIX63" s="1332"/>
      <c r="BIY63" s="1332"/>
      <c r="BIZ63" s="1332"/>
      <c r="BJA63" s="1332"/>
      <c r="BJB63" s="1332"/>
      <c r="BJC63" s="1332"/>
      <c r="BJD63" s="1332"/>
      <c r="BJE63" s="1332"/>
      <c r="BJF63" s="1332"/>
      <c r="BJG63" s="1332"/>
      <c r="BJH63" s="1332"/>
      <c r="BJI63" s="1332"/>
      <c r="BJJ63" s="1332"/>
      <c r="BJK63" s="1332"/>
      <c r="BJL63" s="1332"/>
      <c r="BJM63" s="1332"/>
      <c r="BJN63" s="1332"/>
      <c r="BJO63" s="1332"/>
      <c r="BJP63" s="1332"/>
      <c r="BJQ63" s="1332"/>
      <c r="BJR63" s="1332"/>
      <c r="BJS63" s="1332"/>
      <c r="BJT63" s="1332"/>
      <c r="BJU63" s="1332"/>
      <c r="BJV63" s="1332"/>
      <c r="BJW63" s="1332"/>
      <c r="BJX63" s="1332"/>
      <c r="BJY63" s="1332"/>
      <c r="BJZ63" s="1332"/>
      <c r="BKA63" s="1332"/>
      <c r="BKB63" s="1332"/>
      <c r="BKC63" s="1332"/>
      <c r="BKD63" s="1332"/>
      <c r="BKE63" s="1332"/>
      <c r="BKF63" s="1332"/>
      <c r="BKG63" s="1332"/>
      <c r="BKH63" s="1332"/>
      <c r="BKI63" s="1332"/>
      <c r="BKJ63" s="1332"/>
      <c r="BKK63" s="1332"/>
      <c r="BKL63" s="1332"/>
      <c r="BKM63" s="1332"/>
      <c r="BKN63" s="1332"/>
      <c r="BKO63" s="1332"/>
      <c r="BKP63" s="1332"/>
      <c r="BKQ63" s="1332"/>
      <c r="BKR63" s="1332"/>
      <c r="BKS63" s="1332"/>
      <c r="BKT63" s="1332"/>
      <c r="BKU63" s="1332"/>
      <c r="BKV63" s="1332"/>
      <c r="BKW63" s="1332"/>
      <c r="BKX63" s="1332"/>
      <c r="BKY63" s="1332"/>
      <c r="BKZ63" s="1332"/>
      <c r="BLA63" s="1332"/>
      <c r="BLB63" s="1332"/>
      <c r="BLC63" s="1332"/>
      <c r="BLD63" s="1332"/>
      <c r="BLE63" s="1332"/>
      <c r="BLF63" s="1332"/>
      <c r="BLG63" s="1332"/>
      <c r="BLH63" s="1332"/>
      <c r="BLI63" s="1332"/>
      <c r="BLJ63" s="1332"/>
      <c r="BLK63" s="1332"/>
      <c r="BLL63" s="1332"/>
      <c r="BLM63" s="1332"/>
      <c r="BLN63" s="1332"/>
      <c r="BLO63" s="1332"/>
      <c r="BLP63" s="1332"/>
      <c r="BLQ63" s="1332"/>
      <c r="BLR63" s="1332"/>
      <c r="BLS63" s="1332"/>
      <c r="BLT63" s="1332"/>
      <c r="BLU63" s="1332"/>
      <c r="BLV63" s="1332"/>
      <c r="BLW63" s="1332"/>
      <c r="BLX63" s="1332"/>
      <c r="BLY63" s="1332"/>
      <c r="BLZ63" s="1332"/>
      <c r="BMA63" s="1332"/>
      <c r="BMB63" s="1332"/>
      <c r="BMC63" s="1332"/>
      <c r="BMD63" s="1332"/>
      <c r="BME63" s="1332"/>
      <c r="BMF63" s="1332"/>
      <c r="BMG63" s="1332"/>
      <c r="BMH63" s="1332"/>
      <c r="BMI63" s="1332"/>
      <c r="BMJ63" s="1332"/>
      <c r="BMK63" s="1332"/>
      <c r="BML63" s="1332"/>
      <c r="BMM63" s="1332"/>
      <c r="BMN63" s="1332"/>
      <c r="BMO63" s="1332"/>
      <c r="BMP63" s="1332"/>
      <c r="BMQ63" s="1332"/>
      <c r="BMR63" s="1332"/>
      <c r="BMS63" s="1332"/>
      <c r="BMT63" s="1332"/>
      <c r="BMU63" s="1332"/>
      <c r="BMV63" s="1332"/>
      <c r="BMW63" s="1332"/>
      <c r="BMX63" s="1332"/>
      <c r="BMY63" s="1332"/>
      <c r="BMZ63" s="1332"/>
      <c r="BNA63" s="1332"/>
      <c r="BNB63" s="1332"/>
      <c r="BNC63" s="1332"/>
      <c r="BND63" s="1332"/>
      <c r="BNE63" s="1332"/>
      <c r="BNF63" s="1332"/>
      <c r="BNG63" s="1332"/>
      <c r="BNH63" s="1332"/>
      <c r="BNI63" s="1332"/>
      <c r="BNJ63" s="1332"/>
      <c r="BNK63" s="1332"/>
      <c r="BNL63" s="1332"/>
      <c r="BNM63" s="1332"/>
      <c r="BNN63" s="1332"/>
      <c r="BNO63" s="1332"/>
      <c r="BNP63" s="1332"/>
      <c r="BNQ63" s="1332"/>
      <c r="BNR63" s="1332"/>
      <c r="BNS63" s="1332"/>
      <c r="BNT63" s="1332"/>
      <c r="BNU63" s="1332"/>
      <c r="BNV63" s="1332"/>
      <c r="BNW63" s="1332"/>
      <c r="BNX63" s="1332"/>
      <c r="BNY63" s="1332"/>
      <c r="BNZ63" s="1332"/>
      <c r="BOA63" s="1332"/>
      <c r="BOB63" s="1332"/>
      <c r="BOC63" s="1332"/>
      <c r="BOD63" s="1332"/>
      <c r="BOE63" s="1332"/>
      <c r="BOF63" s="1332"/>
      <c r="BOG63" s="1332"/>
      <c r="BOH63" s="1332"/>
      <c r="BOI63" s="1332"/>
      <c r="BOJ63" s="1332"/>
      <c r="BOK63" s="1332"/>
      <c r="BOL63" s="1332"/>
      <c r="BOM63" s="1332"/>
      <c r="BON63" s="1332"/>
      <c r="BOO63" s="1332"/>
      <c r="BOP63" s="1332"/>
      <c r="BOQ63" s="1332"/>
      <c r="BOR63" s="1332"/>
      <c r="BOS63" s="1332"/>
      <c r="BOT63" s="1332"/>
      <c r="BOU63" s="1332"/>
      <c r="BOV63" s="1332"/>
      <c r="BOW63" s="1332"/>
      <c r="BOX63" s="1332"/>
      <c r="BOY63" s="1332"/>
      <c r="BOZ63" s="1332"/>
      <c r="BPA63" s="1332"/>
      <c r="BPB63" s="1332"/>
      <c r="BPC63" s="1332"/>
      <c r="BPD63" s="1332"/>
      <c r="BPE63" s="1332"/>
      <c r="BPF63" s="1332"/>
      <c r="BPG63" s="1332"/>
      <c r="BPH63" s="1332"/>
      <c r="BPI63" s="1332"/>
      <c r="BPJ63" s="1332"/>
      <c r="BPK63" s="1332"/>
      <c r="BPL63" s="1332"/>
      <c r="BPM63" s="1332"/>
      <c r="BPN63" s="1332"/>
      <c r="BPO63" s="1332"/>
      <c r="BPP63" s="1332"/>
      <c r="BPQ63" s="1332"/>
      <c r="BPR63" s="1332"/>
      <c r="BPS63" s="1332"/>
      <c r="BPT63" s="1332"/>
      <c r="BPU63" s="1332"/>
      <c r="BPV63" s="1332"/>
      <c r="BPW63" s="1332"/>
      <c r="BPX63" s="1332"/>
      <c r="BPY63" s="1332"/>
      <c r="BPZ63" s="1332"/>
      <c r="BQA63" s="1332"/>
      <c r="BQB63" s="1332"/>
      <c r="BQC63" s="1332"/>
      <c r="BQD63" s="1332"/>
      <c r="BQE63" s="1332"/>
      <c r="BQF63" s="1332"/>
      <c r="BQG63" s="1332"/>
      <c r="BQH63" s="1332"/>
      <c r="BQI63" s="1332"/>
      <c r="BQJ63" s="1332"/>
      <c r="BQK63" s="1332"/>
      <c r="BQL63" s="1332"/>
      <c r="BQM63" s="1332"/>
      <c r="BQN63" s="1332"/>
      <c r="BQO63" s="1332"/>
      <c r="BQP63" s="1332"/>
      <c r="BQQ63" s="1332"/>
      <c r="BQR63" s="1332"/>
      <c r="BQS63" s="1332"/>
      <c r="BQT63" s="1332"/>
      <c r="BQU63" s="1332"/>
      <c r="BQV63" s="1332"/>
      <c r="BQW63" s="1332"/>
      <c r="BQX63" s="1332"/>
      <c r="BQY63" s="1332"/>
      <c r="BQZ63" s="1332"/>
      <c r="BRA63" s="1332"/>
      <c r="BRB63" s="1332"/>
      <c r="BRC63" s="1332"/>
      <c r="BRD63" s="1332"/>
      <c r="BRE63" s="1332"/>
      <c r="BRF63" s="1332"/>
      <c r="BRG63" s="1332"/>
      <c r="BRH63" s="1332"/>
      <c r="BRI63" s="1332"/>
      <c r="BRJ63" s="1332"/>
      <c r="BRK63" s="1332"/>
      <c r="BRL63" s="1332"/>
      <c r="BRM63" s="1332"/>
      <c r="BRN63" s="1332"/>
      <c r="BRO63" s="1332"/>
      <c r="BRP63" s="1332"/>
      <c r="BRQ63" s="1332"/>
      <c r="BRR63" s="1332"/>
      <c r="BRS63" s="1332"/>
      <c r="BRT63" s="1332"/>
      <c r="BRU63" s="1332"/>
      <c r="BRV63" s="1332"/>
      <c r="BRW63" s="1332"/>
      <c r="BRX63" s="1332"/>
      <c r="BRY63" s="1332"/>
      <c r="BRZ63" s="1332"/>
      <c r="BSA63" s="1332"/>
      <c r="BSB63" s="1332"/>
      <c r="BSC63" s="1332"/>
      <c r="BSD63" s="1332"/>
      <c r="BSE63" s="1332"/>
      <c r="BSF63" s="1332"/>
      <c r="BSG63" s="1332"/>
      <c r="BSH63" s="1332"/>
      <c r="BSI63" s="1332"/>
      <c r="BSJ63" s="1332"/>
      <c r="BSK63" s="1332"/>
      <c r="BSL63" s="1332"/>
      <c r="BSM63" s="1332"/>
      <c r="BSN63" s="1332"/>
      <c r="BSO63" s="1332"/>
      <c r="BSP63" s="1332"/>
      <c r="BSQ63" s="1332"/>
      <c r="BSR63" s="1332"/>
      <c r="BSS63" s="1332"/>
      <c r="BST63" s="1332"/>
      <c r="BSU63" s="1332"/>
      <c r="BSV63" s="1332"/>
      <c r="BSW63" s="1332"/>
      <c r="BSX63" s="1332"/>
      <c r="BSY63" s="1332"/>
      <c r="BSZ63" s="1332"/>
      <c r="BTA63" s="1332"/>
      <c r="BTB63" s="1332"/>
      <c r="BTC63" s="1332"/>
      <c r="BTD63" s="1332"/>
      <c r="BTE63" s="1332"/>
      <c r="BTF63" s="1332"/>
      <c r="BTG63" s="1332"/>
      <c r="BTH63" s="1332"/>
      <c r="BTI63" s="1332"/>
      <c r="BTJ63" s="1332"/>
      <c r="BTK63" s="1332"/>
      <c r="BTL63" s="1332"/>
      <c r="BTM63" s="1332"/>
      <c r="BTN63" s="1332"/>
      <c r="BTO63" s="1332"/>
      <c r="BTP63" s="1332"/>
      <c r="BTQ63" s="1332"/>
      <c r="BTR63" s="1332"/>
      <c r="BTS63" s="1332"/>
      <c r="BTT63" s="1332"/>
      <c r="BTU63" s="1332"/>
      <c r="BTV63" s="1332"/>
      <c r="BTW63" s="1332"/>
      <c r="BTX63" s="1332"/>
      <c r="BTY63" s="1332"/>
      <c r="BTZ63" s="1332"/>
      <c r="BUA63" s="1332"/>
      <c r="BUB63" s="1332"/>
      <c r="BUC63" s="1332"/>
      <c r="BUD63" s="1332"/>
      <c r="BUE63" s="1332"/>
      <c r="BUF63" s="1332"/>
      <c r="BUG63" s="1332"/>
      <c r="BUH63" s="1332"/>
      <c r="BUI63" s="1332"/>
      <c r="BUJ63" s="1332"/>
      <c r="BUK63" s="1332"/>
      <c r="BUL63" s="1332"/>
      <c r="BUM63" s="1332"/>
      <c r="BUN63" s="1332"/>
      <c r="BUO63" s="1332"/>
      <c r="BUP63" s="1332"/>
      <c r="BUQ63" s="1332"/>
      <c r="BUR63" s="1332"/>
      <c r="BUS63" s="1332"/>
      <c r="BUT63" s="1332"/>
      <c r="BUU63" s="1332"/>
      <c r="BUV63" s="1332"/>
      <c r="BUW63" s="1332"/>
      <c r="BUX63" s="1332"/>
      <c r="BUY63" s="1332"/>
      <c r="BUZ63" s="1332"/>
      <c r="BVA63" s="1332"/>
      <c r="BVB63" s="1332"/>
      <c r="BVC63" s="1332"/>
      <c r="BVD63" s="1332"/>
      <c r="BVE63" s="1332"/>
      <c r="BVF63" s="1332"/>
      <c r="BVG63" s="1332"/>
      <c r="BVH63" s="1332"/>
      <c r="BVI63" s="1332"/>
      <c r="BVJ63" s="1332"/>
      <c r="BVK63" s="1332"/>
      <c r="BVL63" s="1332"/>
      <c r="BVM63" s="1332"/>
      <c r="BVN63" s="1332"/>
      <c r="BVO63" s="1332"/>
      <c r="BVP63" s="1332"/>
      <c r="BVQ63" s="1332"/>
      <c r="BVR63" s="1332"/>
      <c r="BVS63" s="1332"/>
      <c r="BVT63" s="1332"/>
      <c r="BVU63" s="1332"/>
      <c r="BVV63" s="1332"/>
      <c r="BVW63" s="1332"/>
      <c r="BVX63" s="1332"/>
      <c r="BVY63" s="1332"/>
      <c r="BVZ63" s="1332"/>
      <c r="BWA63" s="1332"/>
      <c r="BWB63" s="1332"/>
      <c r="BWC63" s="1332"/>
      <c r="BWD63" s="1332"/>
      <c r="BWE63" s="1332"/>
      <c r="BWF63" s="1332"/>
      <c r="BWG63" s="1332"/>
      <c r="BWH63" s="1332"/>
      <c r="BWI63" s="1332"/>
      <c r="BWJ63" s="1332"/>
      <c r="BWK63" s="1332"/>
      <c r="BWL63" s="1332"/>
      <c r="BWM63" s="1332"/>
      <c r="BWN63" s="1332"/>
      <c r="BWO63" s="1332"/>
      <c r="BWP63" s="1332"/>
      <c r="BWQ63" s="1332"/>
      <c r="BWR63" s="1332"/>
      <c r="BWS63" s="1332"/>
      <c r="BWT63" s="1332"/>
      <c r="BWU63" s="1332"/>
      <c r="BWV63" s="1332"/>
      <c r="BWW63" s="1332"/>
      <c r="BWX63" s="1332"/>
      <c r="BWY63" s="1332"/>
      <c r="BWZ63" s="1332"/>
      <c r="BXA63" s="1332"/>
      <c r="BXB63" s="1332"/>
      <c r="BXC63" s="1332"/>
      <c r="BXD63" s="1332"/>
      <c r="BXE63" s="1332"/>
      <c r="BXF63" s="1332"/>
      <c r="BXG63" s="1332"/>
      <c r="BXH63" s="1332"/>
      <c r="BXI63" s="1332"/>
      <c r="BXJ63" s="1332"/>
      <c r="BXK63" s="1332"/>
      <c r="BXL63" s="1332"/>
      <c r="BXM63" s="1332"/>
      <c r="BXN63" s="1332"/>
      <c r="BXO63" s="1332"/>
      <c r="BXP63" s="1332"/>
      <c r="BXQ63" s="1332"/>
      <c r="BXR63" s="1332"/>
      <c r="BXS63" s="1332"/>
      <c r="BXT63" s="1332"/>
      <c r="BXU63" s="1332"/>
      <c r="BXV63" s="1332"/>
      <c r="BXW63" s="1332"/>
      <c r="BXX63" s="1332"/>
      <c r="BXY63" s="1332"/>
      <c r="BXZ63" s="1332"/>
      <c r="BYA63" s="1332"/>
      <c r="BYB63" s="1332"/>
      <c r="BYC63" s="1332"/>
      <c r="BYD63" s="1332"/>
      <c r="BYE63" s="1332"/>
      <c r="BYF63" s="1332"/>
      <c r="BYG63" s="1332"/>
      <c r="BYH63" s="1332"/>
      <c r="BYI63" s="1332"/>
      <c r="BYJ63" s="1332"/>
      <c r="BYK63" s="1332"/>
      <c r="BYL63" s="1332"/>
      <c r="BYM63" s="1332"/>
      <c r="BYN63" s="1332"/>
      <c r="BYO63" s="1332"/>
      <c r="BYP63" s="1332"/>
      <c r="BYQ63" s="1332"/>
      <c r="BYR63" s="1332"/>
      <c r="BYS63" s="1332"/>
      <c r="BYT63" s="1332"/>
      <c r="BYU63" s="1332"/>
      <c r="BYV63" s="1332"/>
      <c r="BYW63" s="1332"/>
      <c r="BYX63" s="1332"/>
      <c r="BYY63" s="1332"/>
      <c r="BYZ63" s="1332"/>
      <c r="BZA63" s="1332"/>
      <c r="BZB63" s="1332"/>
      <c r="BZC63" s="1332"/>
      <c r="BZD63" s="1332"/>
      <c r="BZE63" s="1332"/>
      <c r="BZF63" s="1332"/>
      <c r="BZG63" s="1332"/>
      <c r="BZH63" s="1332"/>
      <c r="BZI63" s="1332"/>
      <c r="BZJ63" s="1332"/>
      <c r="BZK63" s="1332"/>
      <c r="BZL63" s="1332"/>
      <c r="BZM63" s="1332"/>
      <c r="BZN63" s="1332"/>
      <c r="BZO63" s="1332"/>
      <c r="BZP63" s="1332"/>
      <c r="BZQ63" s="1332"/>
      <c r="BZR63" s="1332"/>
      <c r="BZS63" s="1332"/>
      <c r="BZT63" s="1332"/>
      <c r="BZU63" s="1332"/>
      <c r="BZV63" s="1332"/>
      <c r="BZW63" s="1332"/>
      <c r="BZX63" s="1332"/>
      <c r="BZY63" s="1332"/>
      <c r="BZZ63" s="1332"/>
      <c r="CAA63" s="1332"/>
      <c r="CAB63" s="1332"/>
      <c r="CAC63" s="1332"/>
      <c r="CAD63" s="1332"/>
      <c r="CAE63" s="1332"/>
      <c r="CAF63" s="1332"/>
      <c r="CAG63" s="1332"/>
      <c r="CAH63" s="1332"/>
      <c r="CAI63" s="1332"/>
      <c r="CAJ63" s="1332"/>
      <c r="CAK63" s="1332"/>
      <c r="CAL63" s="1332"/>
      <c r="CAM63" s="1332"/>
      <c r="CAN63" s="1332"/>
      <c r="CAO63" s="1332"/>
      <c r="CAP63" s="1332"/>
      <c r="CAQ63" s="1332"/>
      <c r="CAR63" s="1332"/>
      <c r="CAS63" s="1332"/>
      <c r="CAT63" s="1332"/>
      <c r="CAU63" s="1332"/>
      <c r="CAV63" s="1332"/>
      <c r="CAW63" s="1332"/>
      <c r="CAX63" s="1332"/>
      <c r="CAY63" s="1332"/>
      <c r="CAZ63" s="1332"/>
      <c r="CBA63" s="1332"/>
      <c r="CBB63" s="1332"/>
      <c r="CBC63" s="1332"/>
      <c r="CBD63" s="1332"/>
      <c r="CBE63" s="1332"/>
      <c r="CBF63" s="1332"/>
      <c r="CBG63" s="1332"/>
      <c r="CBH63" s="1332"/>
      <c r="CBI63" s="1332"/>
      <c r="CBJ63" s="1332"/>
      <c r="CBK63" s="1332"/>
      <c r="CBL63" s="1332"/>
      <c r="CBM63" s="1332"/>
      <c r="CBN63" s="1332"/>
      <c r="CBO63" s="1332"/>
      <c r="CBP63" s="1332"/>
      <c r="CBQ63" s="1332"/>
      <c r="CBR63" s="1332"/>
      <c r="CBS63" s="1332"/>
      <c r="CBT63" s="1332"/>
      <c r="CBU63" s="1332"/>
      <c r="CBV63" s="1332"/>
      <c r="CBW63" s="1332"/>
      <c r="CBX63" s="1332"/>
      <c r="CBY63" s="1332"/>
      <c r="CBZ63" s="1332"/>
      <c r="CCA63" s="1332"/>
      <c r="CCB63" s="1332"/>
      <c r="CCC63" s="1332"/>
      <c r="CCD63" s="1332"/>
      <c r="CCE63" s="1332"/>
      <c r="CCF63" s="1332"/>
      <c r="CCG63" s="1332"/>
      <c r="CCH63" s="1332"/>
      <c r="CCI63" s="1332"/>
      <c r="CCJ63" s="1332"/>
      <c r="CCK63" s="1332"/>
      <c r="CCL63" s="1332"/>
      <c r="CCM63" s="1332"/>
      <c r="CCN63" s="1332"/>
      <c r="CCO63" s="1332"/>
      <c r="CCP63" s="1332"/>
      <c r="CCQ63" s="1332"/>
      <c r="CCR63" s="1332"/>
      <c r="CCS63" s="1332"/>
      <c r="CCT63" s="1332"/>
      <c r="CCU63" s="1332"/>
      <c r="CCV63" s="1332"/>
      <c r="CCW63" s="1332"/>
      <c r="CCX63" s="1332"/>
      <c r="CCY63" s="1332"/>
      <c r="CCZ63" s="1332"/>
      <c r="CDA63" s="1332"/>
      <c r="CDB63" s="1332"/>
      <c r="CDC63" s="1332"/>
      <c r="CDD63" s="1332"/>
      <c r="CDE63" s="1332"/>
      <c r="CDF63" s="1332"/>
      <c r="CDG63" s="1332"/>
      <c r="CDH63" s="1332"/>
      <c r="CDI63" s="1332"/>
      <c r="CDJ63" s="1332"/>
      <c r="CDK63" s="1332"/>
      <c r="CDL63" s="1332"/>
      <c r="CDM63" s="1332"/>
      <c r="CDN63" s="1332"/>
      <c r="CDO63" s="1332"/>
      <c r="CDP63" s="1332"/>
      <c r="CDQ63" s="1332"/>
      <c r="CDR63" s="1332"/>
      <c r="CDS63" s="1332"/>
      <c r="CDT63" s="1332"/>
      <c r="CDU63" s="1332"/>
      <c r="CDV63" s="1332"/>
      <c r="CDW63" s="1332"/>
      <c r="CDX63" s="1332"/>
      <c r="CDY63" s="1332"/>
      <c r="CDZ63" s="1332"/>
      <c r="CEA63" s="1332"/>
      <c r="CEB63" s="1332"/>
      <c r="CEC63" s="1332"/>
      <c r="CED63" s="1332"/>
      <c r="CEE63" s="1332"/>
      <c r="CEF63" s="1332"/>
      <c r="CEG63" s="1332"/>
      <c r="CEH63" s="1332"/>
      <c r="CEI63" s="1332"/>
      <c r="CEJ63" s="1332"/>
      <c r="CEK63" s="1332"/>
      <c r="CEL63" s="1332"/>
      <c r="CEM63" s="1332"/>
      <c r="CEN63" s="1332"/>
      <c r="CEO63" s="1332"/>
      <c r="CEP63" s="1332"/>
      <c r="CEQ63" s="1332"/>
      <c r="CER63" s="1332"/>
      <c r="CES63" s="1332"/>
      <c r="CET63" s="1332"/>
      <c r="CEU63" s="1332"/>
      <c r="CEV63" s="1332"/>
      <c r="CEW63" s="1332"/>
      <c r="CEX63" s="1332"/>
      <c r="CEY63" s="1332"/>
      <c r="CEZ63" s="1332"/>
      <c r="CFA63" s="1332"/>
      <c r="CFB63" s="1332"/>
      <c r="CFC63" s="1332"/>
      <c r="CFD63" s="1332"/>
      <c r="CFE63" s="1332"/>
      <c r="CFF63" s="1332"/>
      <c r="CFG63" s="1332"/>
      <c r="CFH63" s="1332"/>
      <c r="CFI63" s="1332"/>
      <c r="CFJ63" s="1332"/>
      <c r="CFK63" s="1332"/>
      <c r="CFL63" s="1332"/>
      <c r="CFM63" s="1332"/>
      <c r="CFN63" s="1332"/>
      <c r="CFO63" s="1332"/>
      <c r="CFP63" s="1332"/>
      <c r="CFQ63" s="1332"/>
      <c r="CFR63" s="1332"/>
      <c r="CFS63" s="1332"/>
      <c r="CFT63" s="1332"/>
      <c r="CFU63" s="1332"/>
      <c r="CFV63" s="1332"/>
      <c r="CFW63" s="1332"/>
      <c r="CFX63" s="1332"/>
      <c r="CFY63" s="1332"/>
      <c r="CFZ63" s="1332"/>
      <c r="CGA63" s="1332"/>
      <c r="CGB63" s="1332"/>
      <c r="CGC63" s="1332"/>
      <c r="CGD63" s="1332"/>
      <c r="CGE63" s="1332"/>
      <c r="CGF63" s="1332"/>
      <c r="CGG63" s="1332"/>
      <c r="CGH63" s="1332"/>
      <c r="CGI63" s="1332"/>
      <c r="CGJ63" s="1332"/>
      <c r="CGK63" s="1332"/>
      <c r="CGL63" s="1332"/>
      <c r="CGM63" s="1332"/>
      <c r="CGN63" s="1332"/>
      <c r="CGO63" s="1332"/>
      <c r="CGP63" s="1332"/>
      <c r="CGQ63" s="1332"/>
      <c r="CGR63" s="1332"/>
      <c r="CGS63" s="1332"/>
      <c r="CGT63" s="1332"/>
      <c r="CGU63" s="1332"/>
      <c r="CGV63" s="1332"/>
      <c r="CGW63" s="1332"/>
      <c r="CGX63" s="1332"/>
      <c r="CGY63" s="1332"/>
      <c r="CGZ63" s="1332"/>
      <c r="CHA63" s="1332"/>
      <c r="CHB63" s="1332"/>
      <c r="CHC63" s="1332"/>
      <c r="CHD63" s="1332"/>
      <c r="CHE63" s="1332"/>
      <c r="CHF63" s="1332"/>
      <c r="CHG63" s="1332"/>
      <c r="CHH63" s="1332"/>
      <c r="CHI63" s="1332"/>
      <c r="CHJ63" s="1332"/>
      <c r="CHK63" s="1332"/>
      <c r="CHL63" s="1332"/>
      <c r="CHM63" s="1332"/>
      <c r="CHN63" s="1332"/>
      <c r="CHO63" s="1332"/>
      <c r="CHP63" s="1332"/>
      <c r="CHQ63" s="1332"/>
      <c r="CHR63" s="1332"/>
      <c r="CHS63" s="1332"/>
      <c r="CHT63" s="1332"/>
      <c r="CHU63" s="1332"/>
      <c r="CHV63" s="1332"/>
      <c r="CHW63" s="1332"/>
      <c r="CHX63" s="1332"/>
      <c r="CHY63" s="1332"/>
      <c r="CHZ63" s="1332"/>
      <c r="CIA63" s="1332"/>
      <c r="CIB63" s="1332"/>
      <c r="CIC63" s="1332"/>
      <c r="CID63" s="1332"/>
      <c r="CIE63" s="1332"/>
      <c r="CIF63" s="1332"/>
      <c r="CIG63" s="1332"/>
      <c r="CIH63" s="1332"/>
      <c r="CII63" s="1332"/>
      <c r="CIJ63" s="1332"/>
      <c r="CIK63" s="1332"/>
      <c r="CIL63" s="1332"/>
      <c r="CIM63" s="1332"/>
      <c r="CIN63" s="1332"/>
      <c r="CIO63" s="1332"/>
      <c r="CIP63" s="1332"/>
      <c r="CIQ63" s="1332"/>
      <c r="CIR63" s="1332"/>
      <c r="CIS63" s="1332"/>
      <c r="CIT63" s="1332"/>
      <c r="CIU63" s="1332"/>
      <c r="CIV63" s="1332"/>
      <c r="CIW63" s="1332"/>
      <c r="CIX63" s="1332"/>
      <c r="CIY63" s="1332"/>
      <c r="CIZ63" s="1332"/>
      <c r="CJA63" s="1332"/>
      <c r="CJB63" s="1332"/>
      <c r="CJC63" s="1332"/>
      <c r="CJD63" s="1332"/>
      <c r="CJE63" s="1332"/>
      <c r="CJF63" s="1332"/>
      <c r="CJG63" s="1332"/>
      <c r="CJH63" s="1332"/>
      <c r="CJI63" s="1332"/>
      <c r="CJJ63" s="1332"/>
      <c r="CJK63" s="1332"/>
      <c r="CJL63" s="1332"/>
      <c r="CJM63" s="1332"/>
      <c r="CJN63" s="1332"/>
      <c r="CJO63" s="1332"/>
      <c r="CJP63" s="1332"/>
      <c r="CJQ63" s="1332"/>
      <c r="CJR63" s="1332"/>
      <c r="CJS63" s="1332"/>
      <c r="CJT63" s="1332"/>
      <c r="CJU63" s="1332"/>
      <c r="CJV63" s="1332"/>
      <c r="CJW63" s="1332"/>
      <c r="CJX63" s="1332"/>
      <c r="CJY63" s="1332"/>
      <c r="CJZ63" s="1332"/>
      <c r="CKA63" s="1332"/>
      <c r="CKB63" s="1332"/>
      <c r="CKC63" s="1332"/>
      <c r="CKD63" s="1332"/>
      <c r="CKE63" s="1332"/>
      <c r="CKF63" s="1332"/>
      <c r="CKG63" s="1332"/>
      <c r="CKH63" s="1332"/>
      <c r="CKI63" s="1332"/>
      <c r="CKJ63" s="1332"/>
      <c r="CKK63" s="1332"/>
      <c r="CKL63" s="1332"/>
      <c r="CKM63" s="1332"/>
      <c r="CKN63" s="1332"/>
      <c r="CKO63" s="1332"/>
      <c r="CKP63" s="1332"/>
      <c r="CKQ63" s="1332"/>
      <c r="CKR63" s="1332"/>
      <c r="CKS63" s="1332"/>
      <c r="CKT63" s="1332"/>
      <c r="CKU63" s="1332"/>
      <c r="CKV63" s="1332"/>
      <c r="CKW63" s="1332"/>
      <c r="CKX63" s="1332"/>
      <c r="CKY63" s="1332"/>
      <c r="CKZ63" s="1332"/>
      <c r="CLA63" s="1332"/>
      <c r="CLB63" s="1332"/>
      <c r="CLC63" s="1332"/>
      <c r="CLD63" s="1332"/>
      <c r="CLE63" s="1332"/>
      <c r="CLF63" s="1332"/>
      <c r="CLG63" s="1332"/>
      <c r="CLH63" s="1332"/>
      <c r="CLI63" s="1332"/>
      <c r="CLJ63" s="1332"/>
      <c r="CLK63" s="1332"/>
      <c r="CLL63" s="1332"/>
      <c r="CLM63" s="1332"/>
      <c r="CLN63" s="1332"/>
      <c r="CLO63" s="1332"/>
      <c r="CLP63" s="1332"/>
      <c r="CLQ63" s="1332"/>
      <c r="CLR63" s="1332"/>
      <c r="CLS63" s="1332"/>
      <c r="CLT63" s="1332"/>
      <c r="CLU63" s="1332"/>
      <c r="CLV63" s="1332"/>
      <c r="CLW63" s="1332"/>
      <c r="CLX63" s="1332"/>
      <c r="CLY63" s="1332"/>
      <c r="CLZ63" s="1332"/>
      <c r="CMA63" s="1332"/>
      <c r="CMB63" s="1332"/>
      <c r="CMC63" s="1332"/>
      <c r="CMD63" s="1332"/>
      <c r="CME63" s="1332"/>
      <c r="CMF63" s="1332"/>
      <c r="CMG63" s="1332"/>
      <c r="CMH63" s="1332"/>
      <c r="CMI63" s="1332"/>
      <c r="CMJ63" s="1332"/>
      <c r="CMK63" s="1332"/>
      <c r="CML63" s="1332"/>
      <c r="CMM63" s="1332"/>
      <c r="CMN63" s="1332"/>
      <c r="CMO63" s="1332"/>
      <c r="CMP63" s="1332"/>
      <c r="CMQ63" s="1332"/>
      <c r="CMR63" s="1332"/>
      <c r="CMS63" s="1332"/>
      <c r="CMT63" s="1332"/>
      <c r="CMU63" s="1332"/>
      <c r="CMV63" s="1332"/>
      <c r="CMW63" s="1332"/>
      <c r="CMX63" s="1332"/>
      <c r="CMY63" s="1332"/>
      <c r="CMZ63" s="1332"/>
      <c r="CNA63" s="1332"/>
      <c r="CNB63" s="1332"/>
      <c r="CNC63" s="1332"/>
      <c r="CND63" s="1332"/>
      <c r="CNE63" s="1332"/>
      <c r="CNF63" s="1332"/>
      <c r="CNG63" s="1332"/>
      <c r="CNH63" s="1332"/>
      <c r="CNI63" s="1332"/>
      <c r="CNJ63" s="1332"/>
      <c r="CNK63" s="1332"/>
      <c r="CNL63" s="1332"/>
      <c r="CNM63" s="1332"/>
      <c r="CNN63" s="1332"/>
      <c r="CNO63" s="1332"/>
      <c r="CNP63" s="1332"/>
      <c r="CNQ63" s="1332"/>
      <c r="CNR63" s="1332"/>
      <c r="CNS63" s="1332"/>
      <c r="CNT63" s="1332"/>
      <c r="CNU63" s="1332"/>
      <c r="CNV63" s="1332"/>
      <c r="CNW63" s="1332"/>
      <c r="CNX63" s="1332"/>
      <c r="CNY63" s="1332"/>
      <c r="CNZ63" s="1332"/>
      <c r="COA63" s="1332"/>
      <c r="COB63" s="1332"/>
      <c r="COC63" s="1332"/>
      <c r="COD63" s="1332"/>
      <c r="COE63" s="1332"/>
      <c r="COF63" s="1332"/>
      <c r="COG63" s="1332"/>
      <c r="COH63" s="1332"/>
      <c r="COI63" s="1332"/>
      <c r="COJ63" s="1332"/>
      <c r="COK63" s="1332"/>
      <c r="COL63" s="1332"/>
      <c r="COM63" s="1332"/>
      <c r="CON63" s="1332"/>
      <c r="COO63" s="1332"/>
      <c r="COP63" s="1332"/>
      <c r="COQ63" s="1332"/>
      <c r="COR63" s="1332"/>
      <c r="COS63" s="1332"/>
      <c r="COT63" s="1332"/>
      <c r="COU63" s="1332"/>
      <c r="COV63" s="1332"/>
      <c r="COW63" s="1332"/>
      <c r="COX63" s="1332"/>
      <c r="COY63" s="1332"/>
      <c r="COZ63" s="1332"/>
      <c r="CPA63" s="1332"/>
      <c r="CPB63" s="1332"/>
      <c r="CPC63" s="1332"/>
      <c r="CPD63" s="1332"/>
      <c r="CPE63" s="1332"/>
      <c r="CPF63" s="1332"/>
      <c r="CPG63" s="1332"/>
      <c r="CPH63" s="1332"/>
      <c r="CPI63" s="1332"/>
      <c r="CPJ63" s="1332"/>
      <c r="CPK63" s="1332"/>
      <c r="CPL63" s="1332"/>
      <c r="CPM63" s="1332"/>
      <c r="CPN63" s="1332"/>
      <c r="CPO63" s="1332"/>
      <c r="CPP63" s="1332"/>
      <c r="CPQ63" s="1332"/>
      <c r="CPR63" s="1332"/>
      <c r="CPS63" s="1332"/>
      <c r="CPT63" s="1332"/>
      <c r="CPU63" s="1332"/>
      <c r="CPV63" s="1332"/>
      <c r="CPW63" s="1332"/>
      <c r="CPX63" s="1332"/>
      <c r="CPY63" s="1332"/>
      <c r="CPZ63" s="1332"/>
      <c r="CQA63" s="1332"/>
      <c r="CQB63" s="1332"/>
      <c r="CQC63" s="1332"/>
      <c r="CQD63" s="1332"/>
      <c r="CQE63" s="1332"/>
      <c r="CQF63" s="1332"/>
      <c r="CQG63" s="1332"/>
      <c r="CQH63" s="1332"/>
      <c r="CQI63" s="1332"/>
      <c r="CQJ63" s="1332"/>
      <c r="CQK63" s="1332"/>
      <c r="CQL63" s="1332"/>
      <c r="CQM63" s="1332"/>
      <c r="CQN63" s="1332"/>
      <c r="CQO63" s="1332"/>
      <c r="CQP63" s="1332"/>
      <c r="CQQ63" s="1332"/>
      <c r="CQR63" s="1332"/>
      <c r="CQS63" s="1332"/>
      <c r="CQT63" s="1332"/>
      <c r="CQU63" s="1332"/>
      <c r="CQV63" s="1332"/>
      <c r="CQW63" s="1332"/>
      <c r="CQX63" s="1332"/>
      <c r="CQY63" s="1332"/>
      <c r="CQZ63" s="1332"/>
      <c r="CRA63" s="1332"/>
      <c r="CRB63" s="1332"/>
      <c r="CRC63" s="1332"/>
      <c r="CRD63" s="1332"/>
      <c r="CRE63" s="1332"/>
      <c r="CRF63" s="1332"/>
      <c r="CRG63" s="1332"/>
      <c r="CRH63" s="1332"/>
      <c r="CRI63" s="1332"/>
      <c r="CRJ63" s="1332"/>
      <c r="CRK63" s="1332"/>
      <c r="CRL63" s="1332"/>
      <c r="CRM63" s="1332"/>
      <c r="CRN63" s="1332"/>
      <c r="CRO63" s="1332"/>
      <c r="CRP63" s="1332"/>
      <c r="CRQ63" s="1332"/>
      <c r="CRR63" s="1332"/>
      <c r="CRS63" s="1332"/>
      <c r="CRT63" s="1332"/>
      <c r="CRU63" s="1332"/>
      <c r="CRV63" s="1332"/>
      <c r="CRW63" s="1332"/>
      <c r="CRX63" s="1332"/>
      <c r="CRY63" s="1332"/>
      <c r="CRZ63" s="1332"/>
      <c r="CSA63" s="1332"/>
      <c r="CSB63" s="1332"/>
      <c r="CSC63" s="1332"/>
      <c r="CSD63" s="1332"/>
      <c r="CSE63" s="1332"/>
      <c r="CSF63" s="1332"/>
      <c r="CSG63" s="1332"/>
      <c r="CSH63" s="1332"/>
      <c r="CSI63" s="1332"/>
      <c r="CSJ63" s="1332"/>
      <c r="CSK63" s="1332"/>
      <c r="CSL63" s="1332"/>
      <c r="CSM63" s="1332"/>
      <c r="CSN63" s="1332"/>
      <c r="CSO63" s="1332"/>
      <c r="CSP63" s="1332"/>
      <c r="CSQ63" s="1332"/>
      <c r="CSR63" s="1332"/>
      <c r="CSS63" s="1332"/>
      <c r="CST63" s="1332"/>
      <c r="CSU63" s="1332"/>
      <c r="CSV63" s="1332"/>
      <c r="CSW63" s="1332"/>
      <c r="CSX63" s="1332"/>
      <c r="CSY63" s="1332"/>
      <c r="CSZ63" s="1332"/>
      <c r="CTA63" s="1332"/>
      <c r="CTB63" s="1332"/>
      <c r="CTC63" s="1332"/>
      <c r="CTD63" s="1332"/>
      <c r="CTE63" s="1332"/>
      <c r="CTF63" s="1332"/>
      <c r="CTG63" s="1332"/>
      <c r="CTH63" s="1332"/>
      <c r="CTI63" s="1332"/>
      <c r="CTJ63" s="1332"/>
      <c r="CTK63" s="1332"/>
      <c r="CTL63" s="1332"/>
      <c r="CTM63" s="1332"/>
      <c r="CTN63" s="1332"/>
      <c r="CTO63" s="1332"/>
      <c r="CTP63" s="1332"/>
      <c r="CTQ63" s="1332"/>
      <c r="CTR63" s="1332"/>
      <c r="CTS63" s="1332"/>
      <c r="CTT63" s="1332"/>
      <c r="CTU63" s="1332"/>
      <c r="CTV63" s="1332"/>
      <c r="CTW63" s="1332"/>
      <c r="CTX63" s="1332"/>
      <c r="CTY63" s="1332"/>
      <c r="CTZ63" s="1332"/>
      <c r="CUA63" s="1332"/>
      <c r="CUB63" s="1332"/>
      <c r="CUC63" s="1332"/>
      <c r="CUD63" s="1332"/>
      <c r="CUE63" s="1332"/>
      <c r="CUF63" s="1332"/>
      <c r="CUG63" s="1332"/>
      <c r="CUH63" s="1332"/>
      <c r="CUI63" s="1332"/>
      <c r="CUJ63" s="1332"/>
      <c r="CUK63" s="1332"/>
      <c r="CUL63" s="1332"/>
      <c r="CUM63" s="1332"/>
      <c r="CUN63" s="1332"/>
      <c r="CUO63" s="1332"/>
      <c r="CUP63" s="1332"/>
      <c r="CUQ63" s="1332"/>
      <c r="CUR63" s="1332"/>
      <c r="CUS63" s="1332"/>
      <c r="CUT63" s="1332"/>
      <c r="CUU63" s="1332"/>
      <c r="CUV63" s="1332"/>
      <c r="CUW63" s="1332"/>
      <c r="CUX63" s="1332"/>
      <c r="CUY63" s="1332"/>
      <c r="CUZ63" s="1332"/>
      <c r="CVA63" s="1332"/>
      <c r="CVB63" s="1332"/>
      <c r="CVC63" s="1332"/>
      <c r="CVD63" s="1332"/>
      <c r="CVE63" s="1332"/>
      <c r="CVF63" s="1332"/>
      <c r="CVG63" s="1332"/>
      <c r="CVH63" s="1332"/>
      <c r="CVI63" s="1332"/>
      <c r="CVJ63" s="1332"/>
      <c r="CVK63" s="1332"/>
      <c r="CVL63" s="1332"/>
      <c r="CVM63" s="1332"/>
      <c r="CVN63" s="1332"/>
      <c r="CVO63" s="1332"/>
      <c r="CVP63" s="1332"/>
      <c r="CVQ63" s="1332"/>
      <c r="CVR63" s="1332"/>
      <c r="CVS63" s="1332"/>
      <c r="CVT63" s="1332"/>
      <c r="CVU63" s="1332"/>
      <c r="CVV63" s="1332"/>
      <c r="CVW63" s="1332"/>
      <c r="CVX63" s="1332"/>
      <c r="CVY63" s="1332"/>
      <c r="CVZ63" s="1332"/>
      <c r="CWA63" s="1332"/>
      <c r="CWB63" s="1332"/>
      <c r="CWC63" s="1332"/>
      <c r="CWD63" s="1332"/>
      <c r="CWE63" s="1332"/>
      <c r="CWF63" s="1332"/>
      <c r="CWG63" s="1332"/>
      <c r="CWH63" s="1332"/>
      <c r="CWI63" s="1332"/>
      <c r="CWJ63" s="1332"/>
      <c r="CWK63" s="1332"/>
      <c r="CWL63" s="1332"/>
      <c r="CWM63" s="1332"/>
      <c r="CWN63" s="1332"/>
      <c r="CWO63" s="1332"/>
      <c r="CWP63" s="1332"/>
      <c r="CWQ63" s="1332"/>
      <c r="CWR63" s="1332"/>
      <c r="CWS63" s="1332"/>
      <c r="CWT63" s="1332"/>
      <c r="CWU63" s="1332"/>
      <c r="CWV63" s="1332"/>
      <c r="CWW63" s="1332"/>
      <c r="CWX63" s="1332"/>
      <c r="CWY63" s="1332"/>
      <c r="CWZ63" s="1332"/>
      <c r="CXA63" s="1332"/>
      <c r="CXB63" s="1332"/>
      <c r="CXC63" s="1332"/>
      <c r="CXD63" s="1332"/>
      <c r="CXE63" s="1332"/>
      <c r="CXF63" s="1332"/>
      <c r="CXG63" s="1332"/>
      <c r="CXH63" s="1332"/>
      <c r="CXI63" s="1332"/>
      <c r="CXJ63" s="1332"/>
      <c r="CXK63" s="1332"/>
      <c r="CXL63" s="1332"/>
      <c r="CXM63" s="1332"/>
      <c r="CXN63" s="1332"/>
      <c r="CXO63" s="1332"/>
      <c r="CXP63" s="1332"/>
      <c r="CXQ63" s="1332"/>
      <c r="CXR63" s="1332"/>
      <c r="CXS63" s="1332"/>
      <c r="CXT63" s="1332"/>
      <c r="CXU63" s="1332"/>
      <c r="CXV63" s="1332"/>
      <c r="CXW63" s="1332"/>
      <c r="CXX63" s="1332"/>
      <c r="CXY63" s="1332"/>
      <c r="CXZ63" s="1332"/>
      <c r="CYA63" s="1332"/>
      <c r="CYB63" s="1332"/>
      <c r="CYC63" s="1332"/>
      <c r="CYD63" s="1332"/>
      <c r="CYE63" s="1332"/>
      <c r="CYF63" s="1332"/>
      <c r="CYG63" s="1332"/>
      <c r="CYH63" s="1332"/>
      <c r="CYI63" s="1332"/>
      <c r="CYJ63" s="1332"/>
      <c r="CYK63" s="1332"/>
      <c r="CYL63" s="1332"/>
      <c r="CYM63" s="1332"/>
      <c r="CYN63" s="1332"/>
      <c r="CYO63" s="1332"/>
      <c r="CYP63" s="1332"/>
      <c r="CYQ63" s="1332"/>
      <c r="CYR63" s="1332"/>
      <c r="CYS63" s="1332"/>
      <c r="CYT63" s="1332"/>
      <c r="CYU63" s="1332"/>
      <c r="CYV63" s="1332"/>
      <c r="CYW63" s="1332"/>
      <c r="CYX63" s="1332"/>
      <c r="CYY63" s="1332"/>
      <c r="CYZ63" s="1332"/>
      <c r="CZA63" s="1332"/>
      <c r="CZB63" s="1332"/>
      <c r="CZC63" s="1332"/>
      <c r="CZD63" s="1332"/>
      <c r="CZE63" s="1332"/>
      <c r="CZF63" s="1332"/>
      <c r="CZG63" s="1332"/>
      <c r="CZH63" s="1332"/>
      <c r="CZI63" s="1332"/>
      <c r="CZJ63" s="1332"/>
      <c r="CZK63" s="1332"/>
      <c r="CZL63" s="1332"/>
      <c r="CZM63" s="1332"/>
      <c r="CZN63" s="1332"/>
      <c r="CZO63" s="1332"/>
      <c r="CZP63" s="1332"/>
      <c r="CZQ63" s="1332"/>
      <c r="CZR63" s="1332"/>
      <c r="CZS63" s="1332"/>
      <c r="CZT63" s="1332"/>
      <c r="CZU63" s="1332"/>
      <c r="CZV63" s="1332"/>
      <c r="CZW63" s="1332"/>
      <c r="CZX63" s="1332"/>
      <c r="CZY63" s="1332"/>
      <c r="CZZ63" s="1332"/>
      <c r="DAA63" s="1332"/>
      <c r="DAB63" s="1332"/>
      <c r="DAC63" s="1332"/>
      <c r="DAD63" s="1332"/>
      <c r="DAE63" s="1332"/>
      <c r="DAF63" s="1332"/>
      <c r="DAG63" s="1332"/>
      <c r="DAH63" s="1332"/>
      <c r="DAI63" s="1332"/>
      <c r="DAJ63" s="1332"/>
      <c r="DAK63" s="1332"/>
      <c r="DAL63" s="1332"/>
      <c r="DAM63" s="1332"/>
      <c r="DAN63" s="1332"/>
      <c r="DAO63" s="1332"/>
      <c r="DAP63" s="1332"/>
      <c r="DAQ63" s="1332"/>
      <c r="DAR63" s="1332"/>
      <c r="DAS63" s="1332"/>
      <c r="DAT63" s="1332"/>
      <c r="DAU63" s="1332"/>
      <c r="DAV63" s="1332"/>
      <c r="DAW63" s="1332"/>
      <c r="DAX63" s="1332"/>
      <c r="DAY63" s="1332"/>
      <c r="DAZ63" s="1332"/>
      <c r="DBA63" s="1332"/>
      <c r="DBB63" s="1332"/>
      <c r="DBC63" s="1332"/>
      <c r="DBD63" s="1332"/>
      <c r="DBE63" s="1332"/>
      <c r="DBF63" s="1332"/>
      <c r="DBG63" s="1332"/>
      <c r="DBH63" s="1332"/>
      <c r="DBI63" s="1332"/>
      <c r="DBJ63" s="1332"/>
      <c r="DBK63" s="1332"/>
      <c r="DBL63" s="1332"/>
      <c r="DBM63" s="1332"/>
      <c r="DBN63" s="1332"/>
      <c r="DBO63" s="1332"/>
      <c r="DBP63" s="1332"/>
      <c r="DBQ63" s="1332"/>
      <c r="DBR63" s="1332"/>
      <c r="DBS63" s="1332"/>
      <c r="DBT63" s="1332"/>
      <c r="DBU63" s="1332"/>
      <c r="DBV63" s="1332"/>
      <c r="DBW63" s="1332"/>
      <c r="DBX63" s="1332"/>
      <c r="DBY63" s="1332"/>
      <c r="DBZ63" s="1332"/>
      <c r="DCA63" s="1332"/>
      <c r="DCB63" s="1332"/>
      <c r="DCC63" s="1332"/>
      <c r="DCD63" s="1332"/>
      <c r="DCE63" s="1332"/>
      <c r="DCF63" s="1332"/>
      <c r="DCG63" s="1332"/>
      <c r="DCH63" s="1332"/>
      <c r="DCI63" s="1332"/>
      <c r="DCJ63" s="1332"/>
      <c r="DCK63" s="1332"/>
      <c r="DCL63" s="1332"/>
      <c r="DCM63" s="1332"/>
      <c r="DCN63" s="1332"/>
      <c r="DCO63" s="1332"/>
      <c r="DCP63" s="1332"/>
      <c r="DCQ63" s="1332"/>
      <c r="DCR63" s="1332"/>
      <c r="DCS63" s="1332"/>
      <c r="DCT63" s="1332"/>
      <c r="DCU63" s="1332"/>
      <c r="DCV63" s="1332"/>
      <c r="DCW63" s="1332"/>
      <c r="DCX63" s="1332"/>
      <c r="DCY63" s="1332"/>
      <c r="DCZ63" s="1332"/>
      <c r="DDA63" s="1332"/>
      <c r="DDB63" s="1332"/>
      <c r="DDC63" s="1332"/>
      <c r="DDD63" s="1332"/>
      <c r="DDE63" s="1332"/>
      <c r="DDF63" s="1332"/>
      <c r="DDG63" s="1332"/>
      <c r="DDH63" s="1332"/>
      <c r="DDI63" s="1332"/>
      <c r="DDJ63" s="1332"/>
      <c r="DDK63" s="1332"/>
      <c r="DDL63" s="1332"/>
      <c r="DDM63" s="1332"/>
      <c r="DDN63" s="1332"/>
      <c r="DDO63" s="1332"/>
      <c r="DDP63" s="1332"/>
      <c r="DDQ63" s="1332"/>
      <c r="DDR63" s="1332"/>
      <c r="DDS63" s="1332"/>
      <c r="DDT63" s="1332"/>
      <c r="DDU63" s="1332"/>
      <c r="DDV63" s="1332"/>
      <c r="DDW63" s="1332"/>
      <c r="DDX63" s="1332"/>
      <c r="DDY63" s="1332"/>
      <c r="DDZ63" s="1332"/>
      <c r="DEA63" s="1332"/>
      <c r="DEB63" s="1332"/>
      <c r="DEC63" s="1332"/>
      <c r="DED63" s="1332"/>
      <c r="DEE63" s="1332"/>
      <c r="DEF63" s="1332"/>
      <c r="DEG63" s="1332"/>
      <c r="DEH63" s="1332"/>
      <c r="DEI63" s="1332"/>
      <c r="DEJ63" s="1332"/>
      <c r="DEK63" s="1332"/>
      <c r="DEL63" s="1332"/>
      <c r="DEM63" s="1332"/>
      <c r="DEN63" s="1332"/>
      <c r="DEO63" s="1332"/>
      <c r="DEP63" s="1332"/>
      <c r="DEQ63" s="1332"/>
      <c r="DER63" s="1332"/>
      <c r="DES63" s="1332"/>
      <c r="DET63" s="1332"/>
      <c r="DEU63" s="1332"/>
      <c r="DEV63" s="1332"/>
      <c r="DEW63" s="1332"/>
      <c r="DEX63" s="1332"/>
      <c r="DEY63" s="1332"/>
      <c r="DEZ63" s="1332"/>
      <c r="DFA63" s="1332"/>
      <c r="DFB63" s="1332"/>
      <c r="DFC63" s="1332"/>
      <c r="DFD63" s="1332"/>
      <c r="DFE63" s="1332"/>
      <c r="DFF63" s="1332"/>
      <c r="DFG63" s="1332"/>
      <c r="DFH63" s="1332"/>
      <c r="DFI63" s="1332"/>
      <c r="DFJ63" s="1332"/>
      <c r="DFK63" s="1332"/>
      <c r="DFL63" s="1332"/>
      <c r="DFM63" s="1332"/>
      <c r="DFN63" s="1332"/>
      <c r="DFO63" s="1332"/>
      <c r="DFP63" s="1332"/>
      <c r="DFQ63" s="1332"/>
      <c r="DFR63" s="1332"/>
      <c r="DFS63" s="1332"/>
      <c r="DFT63" s="1332"/>
      <c r="DFU63" s="1332"/>
      <c r="DFV63" s="1332"/>
      <c r="DFW63" s="1332"/>
      <c r="DFX63" s="1332"/>
      <c r="DFY63" s="1332"/>
      <c r="DFZ63" s="1332"/>
      <c r="DGA63" s="1332"/>
      <c r="DGB63" s="1332"/>
      <c r="DGC63" s="1332"/>
      <c r="DGD63" s="1332"/>
      <c r="DGE63" s="1332"/>
      <c r="DGF63" s="1332"/>
      <c r="DGG63" s="1332"/>
      <c r="DGH63" s="1332"/>
      <c r="DGI63" s="1332"/>
      <c r="DGJ63" s="1332"/>
      <c r="DGK63" s="1332"/>
      <c r="DGL63" s="1332"/>
      <c r="DGM63" s="1332"/>
      <c r="DGN63" s="1332"/>
      <c r="DGO63" s="1332"/>
      <c r="DGP63" s="1332"/>
      <c r="DGQ63" s="1332"/>
      <c r="DGR63" s="1332"/>
      <c r="DGS63" s="1332"/>
      <c r="DGT63" s="1332"/>
      <c r="DGU63" s="1332"/>
      <c r="DGV63" s="1332"/>
      <c r="DGW63" s="1332"/>
      <c r="DGX63" s="1332"/>
      <c r="DGY63" s="1332"/>
      <c r="DGZ63" s="1332"/>
      <c r="DHA63" s="1332"/>
      <c r="DHB63" s="1332"/>
      <c r="DHC63" s="1332"/>
      <c r="DHD63" s="1332"/>
      <c r="DHE63" s="1332"/>
      <c r="DHF63" s="1332"/>
      <c r="DHG63" s="1332"/>
      <c r="DHH63" s="1332"/>
      <c r="DHI63" s="1332"/>
      <c r="DHJ63" s="1332"/>
      <c r="DHK63" s="1332"/>
      <c r="DHL63" s="1332"/>
      <c r="DHM63" s="1332"/>
      <c r="DHN63" s="1332"/>
      <c r="DHO63" s="1332"/>
      <c r="DHP63" s="1332"/>
      <c r="DHQ63" s="1332"/>
      <c r="DHR63" s="1332"/>
      <c r="DHS63" s="1332"/>
      <c r="DHT63" s="1332"/>
      <c r="DHU63" s="1332"/>
      <c r="DHV63" s="1332"/>
      <c r="DHW63" s="1332"/>
      <c r="DHX63" s="1332"/>
      <c r="DHY63" s="1332"/>
      <c r="DHZ63" s="1332"/>
      <c r="DIA63" s="1332"/>
      <c r="DIB63" s="1332"/>
      <c r="DIC63" s="1332"/>
      <c r="DID63" s="1332"/>
      <c r="DIE63" s="1332"/>
      <c r="DIF63" s="1332"/>
      <c r="DIG63" s="1332"/>
      <c r="DIH63" s="1332"/>
      <c r="DII63" s="1332"/>
      <c r="DIJ63" s="1332"/>
      <c r="DIK63" s="1332"/>
      <c r="DIL63" s="1332"/>
      <c r="DIM63" s="1332"/>
      <c r="DIN63" s="1332"/>
      <c r="DIO63" s="1332"/>
      <c r="DIP63" s="1332"/>
      <c r="DIQ63" s="1332"/>
      <c r="DIR63" s="1332"/>
      <c r="DIS63" s="1332"/>
      <c r="DIT63" s="1332"/>
      <c r="DIU63" s="1332"/>
      <c r="DIV63" s="1332"/>
      <c r="DIW63" s="1332"/>
      <c r="DIX63" s="1332"/>
      <c r="DIY63" s="1332"/>
      <c r="DIZ63" s="1332"/>
      <c r="DJA63" s="1332"/>
      <c r="DJB63" s="1332"/>
      <c r="DJC63" s="1332"/>
      <c r="DJD63" s="1332"/>
      <c r="DJE63" s="1332"/>
      <c r="DJF63" s="1332"/>
      <c r="DJG63" s="1332"/>
      <c r="DJH63" s="1332"/>
      <c r="DJI63" s="1332"/>
      <c r="DJJ63" s="1332"/>
      <c r="DJK63" s="1332"/>
      <c r="DJL63" s="1332"/>
      <c r="DJM63" s="1332"/>
      <c r="DJN63" s="1332"/>
      <c r="DJO63" s="1332"/>
      <c r="DJP63" s="1332"/>
      <c r="DJQ63" s="1332"/>
      <c r="DJR63" s="1332"/>
      <c r="DJS63" s="1332"/>
      <c r="DJT63" s="1332"/>
      <c r="DJU63" s="1332"/>
      <c r="DJV63" s="1332"/>
      <c r="DJW63" s="1332"/>
      <c r="DJX63" s="1332"/>
      <c r="DJY63" s="1332"/>
      <c r="DJZ63" s="1332"/>
      <c r="DKA63" s="1332"/>
      <c r="DKB63" s="1332"/>
      <c r="DKC63" s="1332"/>
      <c r="DKD63" s="1332"/>
      <c r="DKE63" s="1332"/>
      <c r="DKF63" s="1332"/>
      <c r="DKG63" s="1332"/>
      <c r="DKH63" s="1332"/>
      <c r="DKI63" s="1332"/>
      <c r="DKJ63" s="1332"/>
      <c r="DKK63" s="1332"/>
      <c r="DKL63" s="1332"/>
      <c r="DKM63" s="1332"/>
      <c r="DKN63" s="1332"/>
      <c r="DKO63" s="1332"/>
      <c r="DKP63" s="1332"/>
      <c r="DKQ63" s="1332"/>
      <c r="DKR63" s="1332"/>
      <c r="DKS63" s="1332"/>
      <c r="DKT63" s="1332"/>
      <c r="DKU63" s="1332"/>
      <c r="DKV63" s="1332"/>
      <c r="DKW63" s="1332"/>
      <c r="DKX63" s="1332"/>
      <c r="DKY63" s="1332"/>
      <c r="DKZ63" s="1332"/>
      <c r="DLA63" s="1332"/>
      <c r="DLB63" s="1332"/>
      <c r="DLC63" s="1332"/>
      <c r="DLD63" s="1332"/>
      <c r="DLE63" s="1332"/>
      <c r="DLF63" s="1332"/>
      <c r="DLG63" s="1332"/>
      <c r="DLH63" s="1332"/>
      <c r="DLI63" s="1332"/>
      <c r="DLJ63" s="1332"/>
      <c r="DLK63" s="1332"/>
      <c r="DLL63" s="1332"/>
      <c r="DLM63" s="1332"/>
      <c r="DLN63" s="1332"/>
      <c r="DLO63" s="1332"/>
      <c r="DLP63" s="1332"/>
      <c r="DLQ63" s="1332"/>
      <c r="DLR63" s="1332"/>
      <c r="DLS63" s="1332"/>
      <c r="DLT63" s="1332"/>
      <c r="DLU63" s="1332"/>
      <c r="DLV63" s="1332"/>
      <c r="DLW63" s="1332"/>
      <c r="DLX63" s="1332"/>
      <c r="DLY63" s="1332"/>
      <c r="DLZ63" s="1332"/>
      <c r="DMA63" s="1332"/>
      <c r="DMB63" s="1332"/>
      <c r="DMC63" s="1332"/>
      <c r="DMD63" s="1332"/>
      <c r="DME63" s="1332"/>
      <c r="DMF63" s="1332"/>
      <c r="DMG63" s="1332"/>
      <c r="DMH63" s="1332"/>
      <c r="DMI63" s="1332"/>
      <c r="DMJ63" s="1332"/>
      <c r="DMK63" s="1332"/>
      <c r="DML63" s="1332"/>
      <c r="DMM63" s="1332"/>
      <c r="DMN63" s="1332"/>
      <c r="DMO63" s="1332"/>
      <c r="DMP63" s="1332"/>
      <c r="DMQ63" s="1332"/>
      <c r="DMR63" s="1332"/>
      <c r="DMS63" s="1332"/>
      <c r="DMT63" s="1332"/>
      <c r="DMU63" s="1332"/>
      <c r="DMV63" s="1332"/>
      <c r="DMW63" s="1332"/>
      <c r="DMX63" s="1332"/>
      <c r="DMY63" s="1332"/>
      <c r="DMZ63" s="1332"/>
      <c r="DNA63" s="1332"/>
      <c r="DNB63" s="1332"/>
      <c r="DNC63" s="1332"/>
      <c r="DND63" s="1332"/>
      <c r="DNE63" s="1332"/>
      <c r="DNF63" s="1332"/>
      <c r="DNG63" s="1332"/>
      <c r="DNH63" s="1332"/>
      <c r="DNI63" s="1332"/>
      <c r="DNJ63" s="1332"/>
      <c r="DNK63" s="1332"/>
      <c r="DNL63" s="1332"/>
      <c r="DNM63" s="1332"/>
      <c r="DNN63" s="1332"/>
      <c r="DNO63" s="1332"/>
      <c r="DNP63" s="1332"/>
      <c r="DNQ63" s="1332"/>
      <c r="DNR63" s="1332"/>
      <c r="DNS63" s="1332"/>
      <c r="DNT63" s="1332"/>
      <c r="DNU63" s="1332"/>
      <c r="DNV63" s="1332"/>
      <c r="DNW63" s="1332"/>
      <c r="DNX63" s="1332"/>
      <c r="DNY63" s="1332"/>
      <c r="DNZ63" s="1332"/>
      <c r="DOA63" s="1332"/>
      <c r="DOB63" s="1332"/>
      <c r="DOC63" s="1332"/>
      <c r="DOD63" s="1332"/>
      <c r="DOE63" s="1332"/>
      <c r="DOF63" s="1332"/>
      <c r="DOG63" s="1332"/>
      <c r="DOH63" s="1332"/>
      <c r="DOI63" s="1332"/>
      <c r="DOJ63" s="1332"/>
      <c r="DOK63" s="1332"/>
      <c r="DOL63" s="1332"/>
      <c r="DOM63" s="1332"/>
      <c r="DON63" s="1332"/>
      <c r="DOO63" s="1332"/>
      <c r="DOP63" s="1332"/>
      <c r="DOQ63" s="1332"/>
      <c r="DOR63" s="1332"/>
      <c r="DOS63" s="1332"/>
      <c r="DOT63" s="1332"/>
      <c r="DOU63" s="1332"/>
      <c r="DOV63" s="1332"/>
      <c r="DOW63" s="1332"/>
      <c r="DOX63" s="1332"/>
      <c r="DOY63" s="1332"/>
      <c r="DOZ63" s="1332"/>
      <c r="DPA63" s="1332"/>
      <c r="DPB63" s="1332"/>
      <c r="DPC63" s="1332"/>
      <c r="DPD63" s="1332"/>
      <c r="DPE63" s="1332"/>
      <c r="DPF63" s="1332"/>
      <c r="DPG63" s="1332"/>
      <c r="DPH63" s="1332"/>
      <c r="DPI63" s="1332"/>
      <c r="DPJ63" s="1332"/>
      <c r="DPK63" s="1332"/>
      <c r="DPL63" s="1332"/>
      <c r="DPM63" s="1332"/>
      <c r="DPN63" s="1332"/>
      <c r="DPO63" s="1332"/>
      <c r="DPP63" s="1332"/>
      <c r="DPQ63" s="1332"/>
      <c r="DPR63" s="1332"/>
      <c r="DPS63" s="1332"/>
      <c r="DPT63" s="1332"/>
      <c r="DPU63" s="1332"/>
      <c r="DPV63" s="1332"/>
      <c r="DPW63" s="1332"/>
      <c r="DPX63" s="1332"/>
      <c r="DPY63" s="1332"/>
      <c r="DPZ63" s="1332"/>
      <c r="DQA63" s="1332"/>
      <c r="DQB63" s="1332"/>
      <c r="DQC63" s="1332"/>
      <c r="DQD63" s="1332"/>
      <c r="DQE63" s="1332"/>
      <c r="DQF63" s="1332"/>
      <c r="DQG63" s="1332"/>
      <c r="DQH63" s="1332"/>
      <c r="DQI63" s="1332"/>
      <c r="DQJ63" s="1332"/>
      <c r="DQK63" s="1332"/>
      <c r="DQL63" s="1332"/>
      <c r="DQM63" s="1332"/>
      <c r="DQN63" s="1332"/>
      <c r="DQO63" s="1332"/>
      <c r="DQP63" s="1332"/>
      <c r="DQQ63" s="1332"/>
      <c r="DQR63" s="1332"/>
      <c r="DQS63" s="1332"/>
      <c r="DQT63" s="1332"/>
      <c r="DQU63" s="1332"/>
      <c r="DQV63" s="1332"/>
      <c r="DQW63" s="1332"/>
      <c r="DQX63" s="1332"/>
      <c r="DQY63" s="1332"/>
      <c r="DQZ63" s="1332"/>
      <c r="DRA63" s="1332"/>
      <c r="DRB63" s="1332"/>
      <c r="DRC63" s="1332"/>
      <c r="DRD63" s="1332"/>
      <c r="DRE63" s="1332"/>
      <c r="DRF63" s="1332"/>
      <c r="DRG63" s="1332"/>
      <c r="DRH63" s="1332"/>
      <c r="DRI63" s="1332"/>
      <c r="DRJ63" s="1332"/>
      <c r="DRK63" s="1332"/>
      <c r="DRL63" s="1332"/>
      <c r="DRM63" s="1332"/>
      <c r="DRN63" s="1332"/>
      <c r="DRO63" s="1332"/>
      <c r="DRP63" s="1332"/>
      <c r="DRQ63" s="1332"/>
      <c r="DRR63" s="1332"/>
      <c r="DRS63" s="1332"/>
      <c r="DRT63" s="1332"/>
      <c r="DRU63" s="1332"/>
      <c r="DRV63" s="1332"/>
      <c r="DRW63" s="1332"/>
      <c r="DRX63" s="1332"/>
      <c r="DRY63" s="1332"/>
      <c r="DRZ63" s="1332"/>
      <c r="DSA63" s="1332"/>
      <c r="DSB63" s="1332"/>
      <c r="DSC63" s="1332"/>
      <c r="DSD63" s="1332"/>
      <c r="DSE63" s="1332"/>
      <c r="DSF63" s="1332"/>
      <c r="DSG63" s="1332"/>
      <c r="DSH63" s="1332"/>
      <c r="DSI63" s="1332"/>
      <c r="DSJ63" s="1332"/>
      <c r="DSK63" s="1332"/>
      <c r="DSL63" s="1332"/>
      <c r="DSM63" s="1332"/>
      <c r="DSN63" s="1332"/>
      <c r="DSO63" s="1332"/>
      <c r="DSP63" s="1332"/>
      <c r="DSQ63" s="1332"/>
      <c r="DSR63" s="1332"/>
      <c r="DSS63" s="1332"/>
      <c r="DST63" s="1332"/>
      <c r="DSU63" s="1332"/>
      <c r="DSV63" s="1332"/>
      <c r="DSW63" s="1332"/>
      <c r="DSX63" s="1332"/>
      <c r="DSY63" s="1332"/>
      <c r="DSZ63" s="1332"/>
      <c r="DTA63" s="1332"/>
      <c r="DTB63" s="1332"/>
      <c r="DTC63" s="1332"/>
      <c r="DTD63" s="1332"/>
      <c r="DTE63" s="1332"/>
      <c r="DTF63" s="1332"/>
      <c r="DTG63" s="1332"/>
      <c r="DTH63" s="1332"/>
      <c r="DTI63" s="1332"/>
      <c r="DTJ63" s="1332"/>
      <c r="DTK63" s="1332"/>
      <c r="DTL63" s="1332"/>
      <c r="DTM63" s="1332"/>
      <c r="DTN63" s="1332"/>
      <c r="DTO63" s="1332"/>
      <c r="DTP63" s="1332"/>
      <c r="DTQ63" s="1332"/>
      <c r="DTR63" s="1332"/>
      <c r="DTS63" s="1332"/>
      <c r="DTT63" s="1332"/>
      <c r="DTU63" s="1332"/>
      <c r="DTV63" s="1332"/>
      <c r="DTW63" s="1332"/>
      <c r="DTX63" s="1332"/>
      <c r="DTY63" s="1332"/>
      <c r="DTZ63" s="1332"/>
      <c r="DUA63" s="1332"/>
      <c r="DUB63" s="1332"/>
      <c r="DUC63" s="1332"/>
      <c r="DUD63" s="1332"/>
      <c r="DUE63" s="1332"/>
      <c r="DUF63" s="1332"/>
      <c r="DUG63" s="1332"/>
      <c r="DUH63" s="1332"/>
      <c r="DUI63" s="1332"/>
      <c r="DUJ63" s="1332"/>
      <c r="DUK63" s="1332"/>
      <c r="DUL63" s="1332"/>
      <c r="DUM63" s="1332"/>
      <c r="DUN63" s="1332"/>
      <c r="DUO63" s="1332"/>
      <c r="DUP63" s="1332"/>
      <c r="DUQ63" s="1332"/>
      <c r="DUR63" s="1332"/>
      <c r="DUS63" s="1332"/>
      <c r="DUT63" s="1332"/>
      <c r="DUU63" s="1332"/>
      <c r="DUV63" s="1332"/>
      <c r="DUW63" s="1332"/>
      <c r="DUX63" s="1332"/>
      <c r="DUY63" s="1332"/>
      <c r="DUZ63" s="1332"/>
      <c r="DVA63" s="1332"/>
      <c r="DVB63" s="1332"/>
      <c r="DVC63" s="1332"/>
      <c r="DVD63" s="1332"/>
      <c r="DVE63" s="1332"/>
      <c r="DVF63" s="1332"/>
      <c r="DVG63" s="1332"/>
      <c r="DVH63" s="1332"/>
      <c r="DVI63" s="1332"/>
      <c r="DVJ63" s="1332"/>
      <c r="DVK63" s="1332"/>
      <c r="DVL63" s="1332"/>
      <c r="DVM63" s="1332"/>
      <c r="DVN63" s="1332"/>
      <c r="DVO63" s="1332"/>
      <c r="DVP63" s="1332"/>
      <c r="DVQ63" s="1332"/>
      <c r="DVR63" s="1332"/>
      <c r="DVS63" s="1332"/>
      <c r="DVT63" s="1332"/>
      <c r="DVU63" s="1332"/>
      <c r="DVV63" s="1332"/>
      <c r="DVW63" s="1332"/>
      <c r="DVX63" s="1332"/>
      <c r="DVY63" s="1332"/>
      <c r="DVZ63" s="1332"/>
      <c r="DWA63" s="1332"/>
      <c r="DWB63" s="1332"/>
      <c r="DWC63" s="1332"/>
      <c r="DWD63" s="1332"/>
      <c r="DWE63" s="1332"/>
      <c r="DWF63" s="1332"/>
      <c r="DWG63" s="1332"/>
      <c r="DWH63" s="1332"/>
      <c r="DWI63" s="1332"/>
      <c r="DWJ63" s="1332"/>
      <c r="DWK63" s="1332"/>
      <c r="DWL63" s="1332"/>
      <c r="DWM63" s="1332"/>
      <c r="DWN63" s="1332"/>
      <c r="DWO63" s="1332"/>
      <c r="DWP63" s="1332"/>
      <c r="DWQ63" s="1332"/>
      <c r="DWR63" s="1332"/>
      <c r="DWS63" s="1332"/>
      <c r="DWT63" s="1332"/>
      <c r="DWU63" s="1332"/>
      <c r="DWV63" s="1332"/>
      <c r="DWW63" s="1332"/>
      <c r="DWX63" s="1332"/>
      <c r="DWY63" s="1332"/>
      <c r="DWZ63" s="1332"/>
      <c r="DXA63" s="1332"/>
      <c r="DXB63" s="1332"/>
      <c r="DXC63" s="1332"/>
      <c r="DXD63" s="1332"/>
      <c r="DXE63" s="1332"/>
      <c r="DXF63" s="1332"/>
      <c r="DXG63" s="1332"/>
      <c r="DXH63" s="1332"/>
      <c r="DXI63" s="1332"/>
      <c r="DXJ63" s="1332"/>
      <c r="DXK63" s="1332"/>
      <c r="DXL63" s="1332"/>
      <c r="DXM63" s="1332"/>
      <c r="DXN63" s="1332"/>
      <c r="DXO63" s="1332"/>
      <c r="DXP63" s="1332"/>
      <c r="DXQ63" s="1332"/>
      <c r="DXR63" s="1332"/>
      <c r="DXS63" s="1332"/>
      <c r="DXT63" s="1332"/>
      <c r="DXU63" s="1332"/>
      <c r="DXV63" s="1332"/>
      <c r="DXW63" s="1332"/>
      <c r="DXX63" s="1332"/>
      <c r="DXY63" s="1332"/>
      <c r="DXZ63" s="1332"/>
      <c r="DYA63" s="1332"/>
      <c r="DYB63" s="1332"/>
      <c r="DYC63" s="1332"/>
      <c r="DYD63" s="1332"/>
      <c r="DYE63" s="1332"/>
      <c r="DYF63" s="1332"/>
      <c r="DYG63" s="1332"/>
      <c r="DYH63" s="1332"/>
      <c r="DYI63" s="1332"/>
      <c r="DYJ63" s="1332"/>
      <c r="DYK63" s="1332"/>
      <c r="DYL63" s="1332"/>
      <c r="DYM63" s="1332"/>
      <c r="DYN63" s="1332"/>
      <c r="DYO63" s="1332"/>
      <c r="DYP63" s="1332"/>
      <c r="DYQ63" s="1332"/>
      <c r="DYR63" s="1332"/>
      <c r="DYS63" s="1332"/>
      <c r="DYT63" s="1332"/>
      <c r="DYU63" s="1332"/>
      <c r="DYV63" s="1332"/>
      <c r="DYW63" s="1332"/>
      <c r="DYX63" s="1332"/>
      <c r="DYY63" s="1332"/>
      <c r="DYZ63" s="1332"/>
      <c r="DZA63" s="1332"/>
      <c r="DZB63" s="1332"/>
      <c r="DZC63" s="1332"/>
      <c r="DZD63" s="1332"/>
      <c r="DZE63" s="1332"/>
      <c r="DZF63" s="1332"/>
      <c r="DZG63" s="1332"/>
      <c r="DZH63" s="1332"/>
      <c r="DZI63" s="1332"/>
      <c r="DZJ63" s="1332"/>
      <c r="DZK63" s="1332"/>
      <c r="DZL63" s="1332"/>
      <c r="DZM63" s="1332"/>
      <c r="DZN63" s="1332"/>
      <c r="DZO63" s="1332"/>
      <c r="DZP63" s="1332"/>
      <c r="DZQ63" s="1332"/>
      <c r="DZR63" s="1332"/>
      <c r="DZS63" s="1332"/>
      <c r="DZT63" s="1332"/>
      <c r="DZU63" s="1332"/>
      <c r="DZV63" s="1332"/>
      <c r="DZW63" s="1332"/>
      <c r="DZX63" s="1332"/>
      <c r="DZY63" s="1332"/>
      <c r="DZZ63" s="1332"/>
      <c r="EAA63" s="1332"/>
      <c r="EAB63" s="1332"/>
      <c r="EAC63" s="1332"/>
      <c r="EAD63" s="1332"/>
      <c r="EAE63" s="1332"/>
      <c r="EAF63" s="1332"/>
      <c r="EAG63" s="1332"/>
      <c r="EAH63" s="1332"/>
      <c r="EAI63" s="1332"/>
      <c r="EAJ63" s="1332"/>
      <c r="EAK63" s="1332"/>
      <c r="EAL63" s="1332"/>
      <c r="EAM63" s="1332"/>
      <c r="EAN63" s="1332"/>
      <c r="EAO63" s="1332"/>
      <c r="EAP63" s="1332"/>
      <c r="EAQ63" s="1332"/>
      <c r="EAR63" s="1332"/>
      <c r="EAS63" s="1332"/>
      <c r="EAT63" s="1332"/>
      <c r="EAU63" s="1332"/>
      <c r="EAV63" s="1332"/>
      <c r="EAW63" s="1332"/>
      <c r="EAX63" s="1332"/>
      <c r="EAY63" s="1332"/>
      <c r="EAZ63" s="1332"/>
      <c r="EBA63" s="1332"/>
      <c r="EBB63" s="1332"/>
      <c r="EBC63" s="1332"/>
      <c r="EBD63" s="1332"/>
      <c r="EBE63" s="1332"/>
      <c r="EBF63" s="1332"/>
      <c r="EBG63" s="1332"/>
      <c r="EBH63" s="1332"/>
      <c r="EBI63" s="1332"/>
      <c r="EBJ63" s="1332"/>
      <c r="EBK63" s="1332"/>
      <c r="EBL63" s="1332"/>
      <c r="EBM63" s="1332"/>
      <c r="EBN63" s="1332"/>
      <c r="EBO63" s="1332"/>
      <c r="EBP63" s="1332"/>
      <c r="EBQ63" s="1332"/>
      <c r="EBR63" s="1332"/>
      <c r="EBS63" s="1332"/>
      <c r="EBT63" s="1332"/>
      <c r="EBU63" s="1332"/>
      <c r="EBV63" s="1332"/>
      <c r="EBW63" s="1332"/>
      <c r="EBX63" s="1332"/>
      <c r="EBY63" s="1332"/>
      <c r="EBZ63" s="1332"/>
      <c r="ECA63" s="1332"/>
      <c r="ECB63" s="1332"/>
      <c r="ECC63" s="1332"/>
      <c r="ECD63" s="1332"/>
      <c r="ECE63" s="1332"/>
      <c r="ECF63" s="1332"/>
      <c r="ECG63" s="1332"/>
      <c r="ECH63" s="1332"/>
      <c r="ECI63" s="1332"/>
      <c r="ECJ63" s="1332"/>
      <c r="ECK63" s="1332"/>
      <c r="ECL63" s="1332"/>
      <c r="ECM63" s="1332"/>
      <c r="ECN63" s="1332"/>
      <c r="ECO63" s="1332"/>
      <c r="ECP63" s="1332"/>
      <c r="ECQ63" s="1332"/>
      <c r="ECR63" s="1332"/>
      <c r="ECS63" s="1332"/>
      <c r="ECT63" s="1332"/>
      <c r="ECU63" s="1332"/>
      <c r="ECV63" s="1332"/>
      <c r="ECW63" s="1332"/>
      <c r="ECX63" s="1332"/>
      <c r="ECY63" s="1332"/>
      <c r="ECZ63" s="1332"/>
      <c r="EDA63" s="1332"/>
      <c r="EDB63" s="1332"/>
      <c r="EDC63" s="1332"/>
      <c r="EDD63" s="1332"/>
      <c r="EDE63" s="1332"/>
      <c r="EDF63" s="1332"/>
      <c r="EDG63" s="1332"/>
      <c r="EDH63" s="1332"/>
      <c r="EDI63" s="1332"/>
      <c r="EDJ63" s="1332"/>
      <c r="EDK63" s="1332"/>
      <c r="EDL63" s="1332"/>
      <c r="EDM63" s="1332"/>
      <c r="EDN63" s="1332"/>
      <c r="EDO63" s="1332"/>
      <c r="EDP63" s="1332"/>
      <c r="EDQ63" s="1332"/>
      <c r="EDR63" s="1332"/>
      <c r="EDS63" s="1332"/>
      <c r="EDT63" s="1332"/>
      <c r="EDU63" s="1332"/>
      <c r="EDV63" s="1332"/>
      <c r="EDW63" s="1332"/>
      <c r="EDX63" s="1332"/>
      <c r="EDY63" s="1332"/>
      <c r="EDZ63" s="1332"/>
      <c r="EEA63" s="1332"/>
      <c r="EEB63" s="1332"/>
      <c r="EEC63" s="1332"/>
      <c r="EED63" s="1332"/>
      <c r="EEE63" s="1332"/>
      <c r="EEF63" s="1332"/>
      <c r="EEG63" s="1332"/>
      <c r="EEH63" s="1332"/>
      <c r="EEI63" s="1332"/>
      <c r="EEJ63" s="1332"/>
      <c r="EEK63" s="1332"/>
      <c r="EEL63" s="1332"/>
      <c r="EEM63" s="1332"/>
      <c r="EEN63" s="1332"/>
      <c r="EEO63" s="1332"/>
      <c r="EEP63" s="1332"/>
      <c r="EEQ63" s="1332"/>
      <c r="EER63" s="1332"/>
      <c r="EES63" s="1332"/>
      <c r="EET63" s="1332"/>
      <c r="EEU63" s="1332"/>
      <c r="EEV63" s="1332"/>
      <c r="EEW63" s="1332"/>
      <c r="EEX63" s="1332"/>
      <c r="EEY63" s="1332"/>
      <c r="EEZ63" s="1332"/>
      <c r="EFA63" s="1332"/>
      <c r="EFB63" s="1332"/>
      <c r="EFC63" s="1332"/>
      <c r="EFD63" s="1332"/>
      <c r="EFE63" s="1332"/>
      <c r="EFF63" s="1332"/>
      <c r="EFG63" s="1332"/>
      <c r="EFH63" s="1332"/>
      <c r="EFI63" s="1332"/>
      <c r="EFJ63" s="1332"/>
      <c r="EFK63" s="1332"/>
      <c r="EFL63" s="1332"/>
      <c r="EFM63" s="1332"/>
      <c r="EFN63" s="1332"/>
      <c r="EFO63" s="1332"/>
      <c r="EFP63" s="1332"/>
      <c r="EFQ63" s="1332"/>
      <c r="EFR63" s="1332"/>
      <c r="EFS63" s="1332"/>
      <c r="EFT63" s="1332"/>
      <c r="EFU63" s="1332"/>
      <c r="EFV63" s="1332"/>
      <c r="EFW63" s="1332"/>
      <c r="EFX63" s="1332"/>
      <c r="EFY63" s="1332"/>
      <c r="EFZ63" s="1332"/>
      <c r="EGA63" s="1332"/>
      <c r="EGB63" s="1332"/>
      <c r="EGC63" s="1332"/>
      <c r="EGD63" s="1332"/>
      <c r="EGE63" s="1332"/>
      <c r="EGF63" s="1332"/>
      <c r="EGG63" s="1332"/>
      <c r="EGH63" s="1332"/>
      <c r="EGI63" s="1332"/>
      <c r="EGJ63" s="1332"/>
      <c r="EGK63" s="1332"/>
      <c r="EGL63" s="1332"/>
      <c r="EGM63" s="1332"/>
      <c r="EGN63" s="1332"/>
      <c r="EGO63" s="1332"/>
      <c r="EGP63" s="1332"/>
      <c r="EGQ63" s="1332"/>
      <c r="EGR63" s="1332"/>
      <c r="EGS63" s="1332"/>
      <c r="EGT63" s="1332"/>
      <c r="EGU63" s="1332"/>
      <c r="EGV63" s="1332"/>
      <c r="EGW63" s="1332"/>
      <c r="EGX63" s="1332"/>
      <c r="EGY63" s="1332"/>
      <c r="EGZ63" s="1332"/>
      <c r="EHA63" s="1332"/>
      <c r="EHB63" s="1332"/>
      <c r="EHC63" s="1332"/>
      <c r="EHD63" s="1332"/>
      <c r="EHE63" s="1332"/>
      <c r="EHF63" s="1332"/>
      <c r="EHG63" s="1332"/>
      <c r="EHH63" s="1332"/>
      <c r="EHI63" s="1332"/>
      <c r="EHJ63" s="1332"/>
      <c r="EHK63" s="1332"/>
      <c r="EHL63" s="1332"/>
      <c r="EHM63" s="1332"/>
      <c r="EHN63" s="1332"/>
      <c r="EHO63" s="1332"/>
      <c r="EHP63" s="1332"/>
      <c r="EHQ63" s="1332"/>
      <c r="EHR63" s="1332"/>
      <c r="EHS63" s="1332"/>
      <c r="EHT63" s="1332"/>
      <c r="EHU63" s="1332"/>
      <c r="EHV63" s="1332"/>
      <c r="EHW63" s="1332"/>
      <c r="EHX63" s="1332"/>
      <c r="EHY63" s="1332"/>
      <c r="EHZ63" s="1332"/>
      <c r="EIA63" s="1332"/>
      <c r="EIB63" s="1332"/>
      <c r="EIC63" s="1332"/>
      <c r="EID63" s="1332"/>
      <c r="EIE63" s="1332"/>
      <c r="EIF63" s="1332"/>
      <c r="EIG63" s="1332"/>
      <c r="EIH63" s="1332"/>
      <c r="EII63" s="1332"/>
      <c r="EIJ63" s="1332"/>
      <c r="EIK63" s="1332"/>
      <c r="EIL63" s="1332"/>
      <c r="EIM63" s="1332"/>
      <c r="EIN63" s="1332"/>
      <c r="EIO63" s="1332"/>
      <c r="EIP63" s="1332"/>
      <c r="EIQ63" s="1332"/>
      <c r="EIR63" s="1332"/>
      <c r="EIS63" s="1332"/>
      <c r="EIT63" s="1332"/>
      <c r="EIU63" s="1332"/>
      <c r="EIV63" s="1332"/>
      <c r="EIW63" s="1332"/>
      <c r="EIX63" s="1332"/>
      <c r="EIY63" s="1332"/>
      <c r="EIZ63" s="1332"/>
      <c r="EJA63" s="1332"/>
      <c r="EJB63" s="1332"/>
      <c r="EJC63" s="1332"/>
      <c r="EJD63" s="1332"/>
      <c r="EJE63" s="1332"/>
      <c r="EJF63" s="1332"/>
      <c r="EJG63" s="1332"/>
      <c r="EJH63" s="1332"/>
      <c r="EJI63" s="1332"/>
      <c r="EJJ63" s="1332"/>
      <c r="EJK63" s="1332"/>
      <c r="EJL63" s="1332"/>
      <c r="EJM63" s="1332"/>
      <c r="EJN63" s="1332"/>
      <c r="EJO63" s="1332"/>
      <c r="EJP63" s="1332"/>
      <c r="EJQ63" s="1332"/>
      <c r="EJR63" s="1332"/>
      <c r="EJS63" s="1332"/>
      <c r="EJT63" s="1332"/>
      <c r="EJU63" s="1332"/>
      <c r="EJV63" s="1332"/>
      <c r="EJW63" s="1332"/>
      <c r="EJX63" s="1332"/>
      <c r="EJY63" s="1332"/>
      <c r="EJZ63" s="1332"/>
      <c r="EKA63" s="1332"/>
      <c r="EKB63" s="1332"/>
      <c r="EKC63" s="1332"/>
      <c r="EKD63" s="1332"/>
      <c r="EKE63" s="1332"/>
      <c r="EKF63" s="1332"/>
      <c r="EKG63" s="1332"/>
      <c r="EKH63" s="1332"/>
      <c r="EKI63" s="1332"/>
      <c r="EKJ63" s="1332"/>
      <c r="EKK63" s="1332"/>
      <c r="EKL63" s="1332"/>
      <c r="EKM63" s="1332"/>
      <c r="EKN63" s="1332"/>
      <c r="EKO63" s="1332"/>
      <c r="EKP63" s="1332"/>
      <c r="EKQ63" s="1332"/>
      <c r="EKR63" s="1332"/>
      <c r="EKS63" s="1332"/>
      <c r="EKT63" s="1332"/>
      <c r="EKU63" s="1332"/>
      <c r="EKV63" s="1332"/>
      <c r="EKW63" s="1332"/>
      <c r="EKX63" s="1332"/>
      <c r="EKY63" s="1332"/>
      <c r="EKZ63" s="1332"/>
      <c r="ELA63" s="1332"/>
      <c r="ELB63" s="1332"/>
      <c r="ELC63" s="1332"/>
      <c r="ELD63" s="1332"/>
      <c r="ELE63" s="1332"/>
      <c r="ELF63" s="1332"/>
      <c r="ELG63" s="1332"/>
      <c r="ELH63" s="1332"/>
      <c r="ELI63" s="1332"/>
      <c r="ELJ63" s="1332"/>
      <c r="ELK63" s="1332"/>
      <c r="ELL63" s="1332"/>
      <c r="ELM63" s="1332"/>
      <c r="ELN63" s="1332"/>
      <c r="ELO63" s="1332"/>
      <c r="ELP63" s="1332"/>
      <c r="ELQ63" s="1332"/>
      <c r="ELR63" s="1332"/>
      <c r="ELS63" s="1332"/>
      <c r="ELT63" s="1332"/>
      <c r="ELU63" s="1332"/>
      <c r="ELV63" s="1332"/>
      <c r="ELW63" s="1332"/>
      <c r="ELX63" s="1332"/>
      <c r="ELY63" s="1332"/>
      <c r="ELZ63" s="1332"/>
      <c r="EMA63" s="1332"/>
      <c r="EMB63" s="1332"/>
      <c r="EMC63" s="1332"/>
      <c r="EMD63" s="1332"/>
      <c r="EME63" s="1332"/>
      <c r="EMF63" s="1332"/>
      <c r="EMG63" s="1332"/>
      <c r="EMH63" s="1332"/>
      <c r="EMI63" s="1332"/>
      <c r="EMJ63" s="1332"/>
      <c r="EMK63" s="1332"/>
      <c r="EML63" s="1332"/>
      <c r="EMM63" s="1332"/>
      <c r="EMN63" s="1332"/>
      <c r="EMO63" s="1332"/>
      <c r="EMP63" s="1332"/>
      <c r="EMQ63" s="1332"/>
      <c r="EMR63" s="1332"/>
      <c r="EMS63" s="1332"/>
      <c r="EMT63" s="1332"/>
      <c r="EMU63" s="1332"/>
      <c r="EMV63" s="1332"/>
      <c r="EMW63" s="1332"/>
      <c r="EMX63" s="1332"/>
      <c r="EMY63" s="1332"/>
      <c r="EMZ63" s="1332"/>
      <c r="ENA63" s="1332"/>
      <c r="ENB63" s="1332"/>
      <c r="ENC63" s="1332"/>
      <c r="END63" s="1332"/>
      <c r="ENE63" s="1332"/>
      <c r="ENF63" s="1332"/>
      <c r="ENG63" s="1332"/>
      <c r="ENH63" s="1332"/>
      <c r="ENI63" s="1332"/>
      <c r="ENJ63" s="1332"/>
      <c r="ENK63" s="1332"/>
      <c r="ENL63" s="1332"/>
      <c r="ENM63" s="1332"/>
      <c r="ENN63" s="1332"/>
      <c r="ENO63" s="1332"/>
      <c r="ENP63" s="1332"/>
      <c r="ENQ63" s="1332"/>
      <c r="ENR63" s="1332"/>
      <c r="ENS63" s="1332"/>
      <c r="ENT63" s="1332"/>
      <c r="ENU63" s="1332"/>
      <c r="ENV63" s="1332"/>
      <c r="ENW63" s="1332"/>
      <c r="ENX63" s="1332"/>
      <c r="ENY63" s="1332"/>
      <c r="ENZ63" s="1332"/>
      <c r="EOA63" s="1332"/>
      <c r="EOB63" s="1332"/>
      <c r="EOC63" s="1332"/>
      <c r="EOD63" s="1332"/>
      <c r="EOE63" s="1332"/>
      <c r="EOF63" s="1332"/>
      <c r="EOG63" s="1332"/>
      <c r="EOH63" s="1332"/>
      <c r="EOI63" s="1332"/>
      <c r="EOJ63" s="1332"/>
      <c r="EOK63" s="1332"/>
      <c r="EOL63" s="1332"/>
      <c r="EOM63" s="1332"/>
      <c r="EON63" s="1332"/>
      <c r="EOO63" s="1332"/>
      <c r="EOP63" s="1332"/>
      <c r="EOQ63" s="1332"/>
      <c r="EOR63" s="1332"/>
      <c r="EOS63" s="1332"/>
      <c r="EOT63" s="1332"/>
      <c r="EOU63" s="1332"/>
      <c r="EOV63" s="1332"/>
      <c r="EOW63" s="1332"/>
      <c r="EOX63" s="1332"/>
      <c r="EOY63" s="1332"/>
      <c r="EOZ63" s="1332"/>
      <c r="EPA63" s="1332"/>
      <c r="EPB63" s="1332"/>
      <c r="EPC63" s="1332"/>
      <c r="EPD63" s="1332"/>
      <c r="EPE63" s="1332"/>
      <c r="EPF63" s="1332"/>
      <c r="EPG63" s="1332"/>
      <c r="EPH63" s="1332"/>
      <c r="EPI63" s="1332"/>
      <c r="EPJ63" s="1332"/>
      <c r="EPK63" s="1332"/>
      <c r="EPL63" s="1332"/>
      <c r="EPM63" s="1332"/>
      <c r="EPN63" s="1332"/>
      <c r="EPO63" s="1332"/>
      <c r="EPP63" s="1332"/>
      <c r="EPQ63" s="1332"/>
      <c r="EPR63" s="1332"/>
      <c r="EPS63" s="1332"/>
      <c r="EPT63" s="1332"/>
      <c r="EPU63" s="1332"/>
      <c r="EPV63" s="1332"/>
      <c r="EPW63" s="1332"/>
      <c r="EPX63" s="1332"/>
      <c r="EPY63" s="1332"/>
      <c r="EPZ63" s="1332"/>
      <c r="EQA63" s="1332"/>
      <c r="EQB63" s="1332"/>
      <c r="EQC63" s="1332"/>
      <c r="EQD63" s="1332"/>
      <c r="EQE63" s="1332"/>
      <c r="EQF63" s="1332"/>
      <c r="EQG63" s="1332"/>
      <c r="EQH63" s="1332"/>
      <c r="EQI63" s="1332"/>
      <c r="EQJ63" s="1332"/>
      <c r="EQK63" s="1332"/>
      <c r="EQL63" s="1332"/>
      <c r="EQM63" s="1332"/>
      <c r="EQN63" s="1332"/>
      <c r="EQO63" s="1332"/>
      <c r="EQP63" s="1332"/>
      <c r="EQQ63" s="1332"/>
      <c r="EQR63" s="1332"/>
      <c r="EQS63" s="1332"/>
      <c r="EQT63" s="1332"/>
      <c r="EQU63" s="1332"/>
      <c r="EQV63" s="1332"/>
      <c r="EQW63" s="1332"/>
      <c r="EQX63" s="1332"/>
      <c r="EQY63" s="1332"/>
      <c r="EQZ63" s="1332"/>
      <c r="ERA63" s="1332"/>
      <c r="ERB63" s="1332"/>
      <c r="ERC63" s="1332"/>
      <c r="ERD63" s="1332"/>
      <c r="ERE63" s="1332"/>
      <c r="ERF63" s="1332"/>
      <c r="ERG63" s="1332"/>
      <c r="ERH63" s="1332"/>
      <c r="ERI63" s="1332"/>
      <c r="ERJ63" s="1332"/>
      <c r="ERK63" s="1332"/>
      <c r="ERL63" s="1332"/>
      <c r="ERM63" s="1332"/>
      <c r="ERN63" s="1332"/>
      <c r="ERO63" s="1332"/>
      <c r="ERP63" s="1332"/>
      <c r="ERQ63" s="1332"/>
      <c r="ERR63" s="1332"/>
      <c r="ERS63" s="1332"/>
      <c r="ERT63" s="1332"/>
      <c r="ERU63" s="1332"/>
      <c r="ERV63" s="1332"/>
      <c r="ERW63" s="1332"/>
      <c r="ERX63" s="1332"/>
      <c r="ERY63" s="1332"/>
      <c r="ERZ63" s="1332"/>
      <c r="ESA63" s="1332"/>
      <c r="ESB63" s="1332"/>
      <c r="ESC63" s="1332"/>
      <c r="ESD63" s="1332"/>
      <c r="ESE63" s="1332"/>
      <c r="ESF63" s="1332"/>
      <c r="ESG63" s="1332"/>
      <c r="ESH63" s="1332"/>
      <c r="ESI63" s="1332"/>
      <c r="ESJ63" s="1332"/>
      <c r="ESK63" s="1332"/>
      <c r="ESL63" s="1332"/>
      <c r="ESM63" s="1332"/>
      <c r="ESN63" s="1332"/>
      <c r="ESO63" s="1332"/>
      <c r="ESP63" s="1332"/>
      <c r="ESQ63" s="1332"/>
      <c r="ESR63" s="1332"/>
      <c r="ESS63" s="1332"/>
      <c r="EST63" s="1332"/>
      <c r="ESU63" s="1332"/>
      <c r="ESV63" s="1332"/>
      <c r="ESW63" s="1332"/>
      <c r="ESX63" s="1332"/>
      <c r="ESY63" s="1332"/>
      <c r="ESZ63" s="1332"/>
      <c r="ETA63" s="1332"/>
      <c r="ETB63" s="1332"/>
      <c r="ETC63" s="1332"/>
      <c r="ETD63" s="1332"/>
      <c r="ETE63" s="1332"/>
      <c r="ETF63" s="1332"/>
      <c r="ETG63" s="1332"/>
      <c r="ETH63" s="1332"/>
      <c r="ETI63" s="1332"/>
      <c r="ETJ63" s="1332"/>
      <c r="ETK63" s="1332"/>
      <c r="ETL63" s="1332"/>
      <c r="ETM63" s="1332"/>
      <c r="ETN63" s="1332"/>
      <c r="ETO63" s="1332"/>
      <c r="ETP63" s="1332"/>
      <c r="ETQ63" s="1332"/>
      <c r="ETR63" s="1332"/>
      <c r="ETS63" s="1332"/>
      <c r="ETT63" s="1332"/>
      <c r="ETU63" s="1332"/>
      <c r="ETV63" s="1332"/>
      <c r="ETW63" s="1332"/>
      <c r="ETX63" s="1332"/>
      <c r="ETY63" s="1332"/>
      <c r="ETZ63" s="1332"/>
      <c r="EUA63" s="1332"/>
      <c r="EUB63" s="1332"/>
      <c r="EUC63" s="1332"/>
      <c r="EUD63" s="1332"/>
      <c r="EUE63" s="1332"/>
      <c r="EUF63" s="1332"/>
      <c r="EUG63" s="1332"/>
      <c r="EUH63" s="1332"/>
      <c r="EUI63" s="1332"/>
      <c r="EUJ63" s="1332"/>
      <c r="EUK63" s="1332"/>
      <c r="EUL63" s="1332"/>
      <c r="EUM63" s="1332"/>
      <c r="EUN63" s="1332"/>
      <c r="EUO63" s="1332"/>
      <c r="EUP63" s="1332"/>
      <c r="EUQ63" s="1332"/>
      <c r="EUR63" s="1332"/>
      <c r="EUS63" s="1332"/>
      <c r="EUT63" s="1332"/>
      <c r="EUU63" s="1332"/>
      <c r="EUV63" s="1332"/>
      <c r="EUW63" s="1332"/>
      <c r="EUX63" s="1332"/>
      <c r="EUY63" s="1332"/>
      <c r="EUZ63" s="1332"/>
      <c r="EVA63" s="1332"/>
      <c r="EVB63" s="1332"/>
      <c r="EVC63" s="1332"/>
      <c r="EVD63" s="1332"/>
      <c r="EVE63" s="1332"/>
      <c r="EVF63" s="1332"/>
      <c r="EVG63" s="1332"/>
      <c r="EVH63" s="1332"/>
      <c r="EVI63" s="1332"/>
      <c r="EVJ63" s="1332"/>
      <c r="EVK63" s="1332"/>
      <c r="EVL63" s="1332"/>
      <c r="EVM63" s="1332"/>
      <c r="EVN63" s="1332"/>
      <c r="EVO63" s="1332"/>
      <c r="EVP63" s="1332"/>
      <c r="EVQ63" s="1332"/>
      <c r="EVR63" s="1332"/>
      <c r="EVS63" s="1332"/>
      <c r="EVT63" s="1332"/>
      <c r="EVU63" s="1332"/>
      <c r="EVV63" s="1332"/>
      <c r="EVW63" s="1332"/>
      <c r="EVX63" s="1332"/>
      <c r="EVY63" s="1332"/>
      <c r="EVZ63" s="1332"/>
      <c r="EWA63" s="1332"/>
      <c r="EWB63" s="1332"/>
      <c r="EWC63" s="1332"/>
      <c r="EWD63" s="1332"/>
      <c r="EWE63" s="1332"/>
      <c r="EWF63" s="1332"/>
      <c r="EWG63" s="1332"/>
      <c r="EWH63" s="1332"/>
      <c r="EWI63" s="1332"/>
      <c r="EWJ63" s="1332"/>
      <c r="EWK63" s="1332"/>
      <c r="EWL63" s="1332"/>
      <c r="EWM63" s="1332"/>
      <c r="EWN63" s="1332"/>
      <c r="EWO63" s="1332"/>
      <c r="EWP63" s="1332"/>
      <c r="EWQ63" s="1332"/>
      <c r="EWR63" s="1332"/>
      <c r="EWS63" s="1332"/>
      <c r="EWT63" s="1332"/>
      <c r="EWU63" s="1332"/>
      <c r="EWV63" s="1332"/>
      <c r="EWW63" s="1332"/>
      <c r="EWX63" s="1332"/>
      <c r="EWY63" s="1332"/>
      <c r="EWZ63" s="1332"/>
      <c r="EXA63" s="1332"/>
      <c r="EXB63" s="1332"/>
      <c r="EXC63" s="1332"/>
      <c r="EXD63" s="1332"/>
      <c r="EXE63" s="1332"/>
      <c r="EXF63" s="1332"/>
      <c r="EXG63" s="1332"/>
      <c r="EXH63" s="1332"/>
      <c r="EXI63" s="1332"/>
      <c r="EXJ63" s="1332"/>
      <c r="EXK63" s="1332"/>
      <c r="EXL63" s="1332"/>
      <c r="EXM63" s="1332"/>
      <c r="EXN63" s="1332"/>
      <c r="EXO63" s="1332"/>
      <c r="EXP63" s="1332"/>
      <c r="EXQ63" s="1332"/>
      <c r="EXR63" s="1332"/>
      <c r="EXS63" s="1332"/>
      <c r="EXT63" s="1332"/>
      <c r="EXU63" s="1332"/>
      <c r="EXV63" s="1332"/>
      <c r="EXW63" s="1332"/>
      <c r="EXX63" s="1332"/>
      <c r="EXY63" s="1332"/>
      <c r="EXZ63" s="1332"/>
      <c r="EYA63" s="1332"/>
      <c r="EYB63" s="1332"/>
      <c r="EYC63" s="1332"/>
      <c r="EYD63" s="1332"/>
      <c r="EYE63" s="1332"/>
      <c r="EYF63" s="1332"/>
      <c r="EYG63" s="1332"/>
      <c r="EYH63" s="1332"/>
      <c r="EYI63" s="1332"/>
      <c r="EYJ63" s="1332"/>
      <c r="EYK63" s="1332"/>
      <c r="EYL63" s="1332"/>
      <c r="EYM63" s="1332"/>
      <c r="EYN63" s="1332"/>
      <c r="EYO63" s="1332"/>
      <c r="EYP63" s="1332"/>
      <c r="EYQ63" s="1332"/>
      <c r="EYR63" s="1332"/>
      <c r="EYS63" s="1332"/>
      <c r="EYT63" s="1332"/>
      <c r="EYU63" s="1332"/>
      <c r="EYV63" s="1332"/>
      <c r="EYW63" s="1332"/>
      <c r="EYX63" s="1332"/>
      <c r="EYY63" s="1332"/>
      <c r="EYZ63" s="1332"/>
      <c r="EZA63" s="1332"/>
      <c r="EZB63" s="1332"/>
      <c r="EZC63" s="1332"/>
      <c r="EZD63" s="1332"/>
      <c r="EZE63" s="1332"/>
      <c r="EZF63" s="1332"/>
      <c r="EZG63" s="1332"/>
      <c r="EZH63" s="1332"/>
      <c r="EZI63" s="1332"/>
      <c r="EZJ63" s="1332"/>
      <c r="EZK63" s="1332"/>
      <c r="EZL63" s="1332"/>
      <c r="EZM63" s="1332"/>
      <c r="EZN63" s="1332"/>
      <c r="EZO63" s="1332"/>
      <c r="EZP63" s="1332"/>
      <c r="EZQ63" s="1332"/>
      <c r="EZR63" s="1332"/>
      <c r="EZS63" s="1332"/>
      <c r="EZT63" s="1332"/>
      <c r="EZU63" s="1332"/>
      <c r="EZV63" s="1332"/>
      <c r="EZW63" s="1332"/>
      <c r="EZX63" s="1332"/>
      <c r="EZY63" s="1332"/>
      <c r="EZZ63" s="1332"/>
      <c r="FAA63" s="1332"/>
      <c r="FAB63" s="1332"/>
      <c r="FAC63" s="1332"/>
      <c r="FAD63" s="1332"/>
      <c r="FAE63" s="1332"/>
      <c r="FAF63" s="1332"/>
      <c r="FAG63" s="1332"/>
      <c r="FAH63" s="1332"/>
      <c r="FAI63" s="1332"/>
      <c r="FAJ63" s="1332"/>
      <c r="FAK63" s="1332"/>
      <c r="FAL63" s="1332"/>
      <c r="FAM63" s="1332"/>
      <c r="FAN63" s="1332"/>
      <c r="FAO63" s="1332"/>
      <c r="FAP63" s="1332"/>
      <c r="FAQ63" s="1332"/>
      <c r="FAR63" s="1332"/>
      <c r="FAS63" s="1332"/>
      <c r="FAT63" s="1332"/>
      <c r="FAU63" s="1332"/>
      <c r="FAV63" s="1332"/>
      <c r="FAW63" s="1332"/>
      <c r="FAX63" s="1332"/>
      <c r="FAY63" s="1332"/>
      <c r="FAZ63" s="1332"/>
      <c r="FBA63" s="1332"/>
      <c r="FBB63" s="1332"/>
      <c r="FBC63" s="1332"/>
      <c r="FBD63" s="1332"/>
      <c r="FBE63" s="1332"/>
      <c r="FBF63" s="1332"/>
      <c r="FBG63" s="1332"/>
      <c r="FBH63" s="1332"/>
      <c r="FBI63" s="1332"/>
      <c r="FBJ63" s="1332"/>
      <c r="FBK63" s="1332"/>
      <c r="FBL63" s="1332"/>
      <c r="FBM63" s="1332"/>
      <c r="FBN63" s="1332"/>
      <c r="FBO63" s="1332"/>
      <c r="FBP63" s="1332"/>
      <c r="FBQ63" s="1332"/>
      <c r="FBR63" s="1332"/>
      <c r="FBS63" s="1332"/>
      <c r="FBT63" s="1332"/>
      <c r="FBU63" s="1332"/>
      <c r="FBV63" s="1332"/>
      <c r="FBW63" s="1332"/>
      <c r="FBX63" s="1332"/>
      <c r="FBY63" s="1332"/>
      <c r="FBZ63" s="1332"/>
      <c r="FCA63" s="1332"/>
      <c r="FCB63" s="1332"/>
      <c r="FCC63" s="1332"/>
      <c r="FCD63" s="1332"/>
      <c r="FCE63" s="1332"/>
      <c r="FCF63" s="1332"/>
      <c r="FCG63" s="1332"/>
      <c r="FCH63" s="1332"/>
      <c r="FCI63" s="1332"/>
      <c r="FCJ63" s="1332"/>
      <c r="FCK63" s="1332"/>
      <c r="FCL63" s="1332"/>
      <c r="FCM63" s="1332"/>
      <c r="FCN63" s="1332"/>
      <c r="FCO63" s="1332"/>
      <c r="FCP63" s="1332"/>
      <c r="FCQ63" s="1332"/>
      <c r="FCR63" s="1332"/>
      <c r="FCS63" s="1332"/>
      <c r="FCT63" s="1332"/>
      <c r="FCU63" s="1332"/>
      <c r="FCV63" s="1332"/>
      <c r="FCW63" s="1332"/>
      <c r="FCX63" s="1332"/>
      <c r="FCY63" s="1332"/>
      <c r="FCZ63" s="1332"/>
      <c r="FDA63" s="1332"/>
      <c r="FDB63" s="1332"/>
      <c r="FDC63" s="1332"/>
      <c r="FDD63" s="1332"/>
      <c r="FDE63" s="1332"/>
      <c r="FDF63" s="1332"/>
      <c r="FDG63" s="1332"/>
      <c r="FDH63" s="1332"/>
      <c r="FDI63" s="1332"/>
      <c r="FDJ63" s="1332"/>
      <c r="FDK63" s="1332"/>
      <c r="FDL63" s="1332"/>
      <c r="FDM63" s="1332"/>
      <c r="FDN63" s="1332"/>
      <c r="FDO63" s="1332"/>
      <c r="FDP63" s="1332"/>
      <c r="FDQ63" s="1332"/>
      <c r="FDR63" s="1332"/>
      <c r="FDS63" s="1332"/>
      <c r="FDT63" s="1332"/>
      <c r="FDU63" s="1332"/>
      <c r="FDV63" s="1332"/>
      <c r="FDW63" s="1332"/>
      <c r="FDX63" s="1332"/>
      <c r="FDY63" s="1332"/>
      <c r="FDZ63" s="1332"/>
      <c r="FEA63" s="1332"/>
      <c r="FEB63" s="1332"/>
      <c r="FEC63" s="1332"/>
      <c r="FED63" s="1332"/>
      <c r="FEE63" s="1332"/>
      <c r="FEF63" s="1332"/>
      <c r="FEG63" s="1332"/>
      <c r="FEH63" s="1332"/>
      <c r="FEI63" s="1332"/>
      <c r="FEJ63" s="1332"/>
      <c r="FEK63" s="1332"/>
      <c r="FEL63" s="1332"/>
      <c r="FEM63" s="1332"/>
      <c r="FEN63" s="1332"/>
      <c r="FEO63" s="1332"/>
      <c r="FEP63" s="1332"/>
      <c r="FEQ63" s="1332"/>
      <c r="FER63" s="1332"/>
      <c r="FES63" s="1332"/>
      <c r="FET63" s="1332"/>
      <c r="FEU63" s="1332"/>
      <c r="FEV63" s="1332"/>
      <c r="FEW63" s="1332"/>
      <c r="FEX63" s="1332"/>
      <c r="FEY63" s="1332"/>
      <c r="FEZ63" s="1332"/>
      <c r="FFA63" s="1332"/>
      <c r="FFB63" s="1332"/>
      <c r="FFC63" s="1332"/>
      <c r="FFD63" s="1332"/>
      <c r="FFE63" s="1332"/>
      <c r="FFF63" s="1332"/>
      <c r="FFG63" s="1332"/>
      <c r="FFH63" s="1332"/>
      <c r="FFI63" s="1332"/>
      <c r="FFJ63" s="1332"/>
      <c r="FFK63" s="1332"/>
      <c r="FFL63" s="1332"/>
      <c r="FFM63" s="1332"/>
      <c r="FFN63" s="1332"/>
      <c r="FFO63" s="1332"/>
      <c r="FFP63" s="1332"/>
      <c r="FFQ63" s="1332"/>
      <c r="FFR63" s="1332"/>
      <c r="FFS63" s="1332"/>
      <c r="FFT63" s="1332"/>
      <c r="FFU63" s="1332"/>
      <c r="FFV63" s="1332"/>
      <c r="FFW63" s="1332"/>
      <c r="FFX63" s="1332"/>
      <c r="FFY63" s="1332"/>
      <c r="FFZ63" s="1332"/>
      <c r="FGA63" s="1332"/>
      <c r="FGB63" s="1332"/>
      <c r="FGC63" s="1332"/>
      <c r="FGD63" s="1332"/>
      <c r="FGE63" s="1332"/>
      <c r="FGF63" s="1332"/>
      <c r="FGG63" s="1332"/>
      <c r="FGH63" s="1332"/>
      <c r="FGI63" s="1332"/>
      <c r="FGJ63" s="1332"/>
      <c r="FGK63" s="1332"/>
      <c r="FGL63" s="1332"/>
      <c r="FGM63" s="1332"/>
      <c r="FGN63" s="1332"/>
      <c r="FGO63" s="1332"/>
      <c r="FGP63" s="1332"/>
      <c r="FGQ63" s="1332"/>
      <c r="FGR63" s="1332"/>
      <c r="FGS63" s="1332"/>
      <c r="FGT63" s="1332"/>
      <c r="FGU63" s="1332"/>
      <c r="FGV63" s="1332"/>
      <c r="FGW63" s="1332"/>
      <c r="FGX63" s="1332"/>
      <c r="FGY63" s="1332"/>
      <c r="FGZ63" s="1332"/>
      <c r="FHA63" s="1332"/>
      <c r="FHB63" s="1332"/>
      <c r="FHC63" s="1332"/>
      <c r="FHD63" s="1332"/>
      <c r="FHE63" s="1332"/>
      <c r="FHF63" s="1332"/>
      <c r="FHG63" s="1332"/>
      <c r="FHH63" s="1332"/>
      <c r="FHI63" s="1332"/>
      <c r="FHJ63" s="1332"/>
      <c r="FHK63" s="1332"/>
      <c r="FHL63" s="1332"/>
      <c r="FHM63" s="1332"/>
      <c r="FHN63" s="1332"/>
      <c r="FHO63" s="1332"/>
      <c r="FHP63" s="1332"/>
      <c r="FHQ63" s="1332"/>
      <c r="FHR63" s="1332"/>
      <c r="FHS63" s="1332"/>
      <c r="FHT63" s="1332"/>
      <c r="FHU63" s="1332"/>
      <c r="FHV63" s="1332"/>
      <c r="FHW63" s="1332"/>
      <c r="FHX63" s="1332"/>
      <c r="FHY63" s="1332"/>
      <c r="FHZ63" s="1332"/>
      <c r="FIA63" s="1332"/>
      <c r="FIB63" s="1332"/>
      <c r="FIC63" s="1332"/>
      <c r="FID63" s="1332"/>
      <c r="FIE63" s="1332"/>
      <c r="FIF63" s="1332"/>
      <c r="FIG63" s="1332"/>
      <c r="FIH63" s="1332"/>
      <c r="FII63" s="1332"/>
      <c r="FIJ63" s="1332"/>
      <c r="FIK63" s="1332"/>
      <c r="FIL63" s="1332"/>
      <c r="FIM63" s="1332"/>
      <c r="FIN63" s="1332"/>
      <c r="FIO63" s="1332"/>
      <c r="FIP63" s="1332"/>
      <c r="FIQ63" s="1332"/>
      <c r="FIR63" s="1332"/>
      <c r="FIS63" s="1332"/>
      <c r="FIT63" s="1332"/>
      <c r="FIU63" s="1332"/>
      <c r="FIV63" s="1332"/>
      <c r="FIW63" s="1332"/>
      <c r="FIX63" s="1332"/>
      <c r="FIY63" s="1332"/>
      <c r="FIZ63" s="1332"/>
      <c r="FJA63" s="1332"/>
      <c r="FJB63" s="1332"/>
      <c r="FJC63" s="1332"/>
      <c r="FJD63" s="1332"/>
      <c r="FJE63" s="1332"/>
      <c r="FJF63" s="1332"/>
      <c r="FJG63" s="1332"/>
      <c r="FJH63" s="1332"/>
      <c r="FJI63" s="1332"/>
      <c r="FJJ63" s="1332"/>
      <c r="FJK63" s="1332"/>
      <c r="FJL63" s="1332"/>
      <c r="FJM63" s="1332"/>
      <c r="FJN63" s="1332"/>
      <c r="FJO63" s="1332"/>
      <c r="FJP63" s="1332"/>
      <c r="FJQ63" s="1332"/>
      <c r="FJR63" s="1332"/>
      <c r="FJS63" s="1332"/>
      <c r="FJT63" s="1332"/>
      <c r="FJU63" s="1332"/>
      <c r="FJV63" s="1332"/>
      <c r="FJW63" s="1332"/>
      <c r="FJX63" s="1332"/>
      <c r="FJY63" s="1332"/>
      <c r="FJZ63" s="1332"/>
      <c r="FKA63" s="1332"/>
      <c r="FKB63" s="1332"/>
      <c r="FKC63" s="1332"/>
      <c r="FKD63" s="1332"/>
      <c r="FKE63" s="1332"/>
      <c r="FKF63" s="1332"/>
      <c r="FKG63" s="1332"/>
      <c r="FKH63" s="1332"/>
      <c r="FKI63" s="1332"/>
      <c r="FKJ63" s="1332"/>
      <c r="FKK63" s="1332"/>
      <c r="FKL63" s="1332"/>
      <c r="FKM63" s="1332"/>
      <c r="FKN63" s="1332"/>
      <c r="FKO63" s="1332"/>
      <c r="FKP63" s="1332"/>
      <c r="FKQ63" s="1332"/>
      <c r="FKR63" s="1332"/>
      <c r="FKS63" s="1332"/>
      <c r="FKT63" s="1332"/>
      <c r="FKU63" s="1332"/>
      <c r="FKV63" s="1332"/>
      <c r="FKW63" s="1332"/>
      <c r="FKX63" s="1332"/>
      <c r="FKY63" s="1332"/>
      <c r="FKZ63" s="1332"/>
      <c r="FLA63" s="1332"/>
      <c r="FLB63" s="1332"/>
      <c r="FLC63" s="1332"/>
      <c r="FLD63" s="1332"/>
      <c r="FLE63" s="1332"/>
      <c r="FLF63" s="1332"/>
      <c r="FLG63" s="1332"/>
      <c r="FLH63" s="1332"/>
      <c r="FLI63" s="1332"/>
      <c r="FLJ63" s="1332"/>
      <c r="FLK63" s="1332"/>
      <c r="FLL63" s="1332"/>
      <c r="FLM63" s="1332"/>
      <c r="FLN63" s="1332"/>
      <c r="FLO63" s="1332"/>
      <c r="FLP63" s="1332"/>
      <c r="FLQ63" s="1332"/>
      <c r="FLR63" s="1332"/>
      <c r="FLS63" s="1332"/>
      <c r="FLT63" s="1332"/>
      <c r="FLU63" s="1332"/>
      <c r="FLV63" s="1332"/>
      <c r="FLW63" s="1332"/>
      <c r="FLX63" s="1332"/>
      <c r="FLY63" s="1332"/>
      <c r="FLZ63" s="1332"/>
      <c r="FMA63" s="1332"/>
      <c r="FMB63" s="1332"/>
      <c r="FMC63" s="1332"/>
      <c r="FMD63" s="1332"/>
      <c r="FME63" s="1332"/>
      <c r="FMF63" s="1332"/>
      <c r="FMG63" s="1332"/>
      <c r="FMH63" s="1332"/>
      <c r="FMI63" s="1332"/>
      <c r="FMJ63" s="1332"/>
      <c r="FMK63" s="1332"/>
      <c r="FML63" s="1332"/>
      <c r="FMM63" s="1332"/>
      <c r="FMN63" s="1332"/>
      <c r="FMO63" s="1332"/>
      <c r="FMP63" s="1332"/>
      <c r="FMQ63" s="1332"/>
      <c r="FMR63" s="1332"/>
      <c r="FMS63" s="1332"/>
      <c r="FMT63" s="1332"/>
      <c r="FMU63" s="1332"/>
      <c r="FMV63" s="1332"/>
      <c r="FMW63" s="1332"/>
      <c r="FMX63" s="1332"/>
      <c r="FMY63" s="1332"/>
      <c r="FMZ63" s="1332"/>
      <c r="FNA63" s="1332"/>
      <c r="FNB63" s="1332"/>
      <c r="FNC63" s="1332"/>
      <c r="FND63" s="1332"/>
      <c r="FNE63" s="1332"/>
      <c r="FNF63" s="1332"/>
    </row>
    <row r="64" spans="1:4426" s="1301" customFormat="1" ht="30">
      <c r="A64" s="1335"/>
      <c r="B64" s="1406">
        <v>1901055</v>
      </c>
      <c r="C64" s="1412" t="s">
        <v>1783</v>
      </c>
      <c r="D64" s="1427">
        <v>16457760</v>
      </c>
      <c r="E64" s="1405">
        <f>+D64</f>
        <v>16457760</v>
      </c>
      <c r="F64" s="1401"/>
      <c r="G64" s="1401"/>
      <c r="H64" s="1401"/>
      <c r="I64" s="1401"/>
      <c r="J64" s="1623" t="s">
        <v>1831</v>
      </c>
      <c r="K64" s="1415" t="s">
        <v>1785</v>
      </c>
      <c r="L64" s="1332"/>
      <c r="M64" s="1332"/>
      <c r="N64" s="1332"/>
      <c r="O64" s="1332"/>
      <c r="P64" s="1332"/>
      <c r="Q64" s="1332"/>
      <c r="R64" s="1332"/>
      <c r="S64" s="1332"/>
      <c r="T64" s="1332"/>
      <c r="U64" s="1332"/>
      <c r="V64" s="1332"/>
      <c r="W64" s="1332"/>
      <c r="X64" s="1332"/>
      <c r="Y64" s="1332"/>
      <c r="Z64" s="1332"/>
      <c r="AA64" s="1332"/>
      <c r="AB64" s="1332"/>
      <c r="AC64" s="1332"/>
      <c r="AD64" s="1332"/>
      <c r="AE64" s="1332"/>
      <c r="AF64" s="1332"/>
      <c r="AG64" s="1332"/>
      <c r="AH64" s="1332"/>
      <c r="AI64" s="1332"/>
      <c r="AJ64" s="1332"/>
      <c r="AK64" s="1332"/>
      <c r="AL64" s="1332"/>
      <c r="AM64" s="1332"/>
      <c r="AN64" s="1332"/>
      <c r="AO64" s="1332"/>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c r="HF64" s="1332"/>
      <c r="HG64" s="1332"/>
      <c r="HH64" s="1332"/>
      <c r="HI64" s="1332"/>
      <c r="HJ64" s="1332"/>
      <c r="HK64" s="1332"/>
      <c r="HL64" s="1332"/>
      <c r="HM64" s="1332"/>
      <c r="HN64" s="1332"/>
      <c r="HO64" s="1332"/>
      <c r="HP64" s="1332"/>
      <c r="HQ64" s="1332"/>
      <c r="HR64" s="1332"/>
      <c r="HS64" s="1332"/>
      <c r="HT64" s="1332"/>
      <c r="HU64" s="1332"/>
      <c r="HV64" s="1332"/>
      <c r="HW64" s="1332"/>
      <c r="HX64" s="1332"/>
      <c r="HY64" s="1332"/>
      <c r="HZ64" s="1332"/>
      <c r="IA64" s="1332"/>
      <c r="IB64" s="1332"/>
      <c r="IC64" s="1332"/>
      <c r="ID64" s="1332"/>
      <c r="IE64" s="1332"/>
      <c r="IF64" s="1332"/>
      <c r="IG64" s="1332"/>
      <c r="IH64" s="1332"/>
      <c r="II64" s="1332"/>
      <c r="IJ64" s="1332"/>
      <c r="IK64" s="1332"/>
      <c r="IL64" s="1332"/>
      <c r="IM64" s="1332"/>
      <c r="IN64" s="1332"/>
      <c r="IO64" s="1332"/>
      <c r="IP64" s="1332"/>
      <c r="IQ64" s="1332"/>
      <c r="IR64" s="1332"/>
      <c r="IS64" s="1332"/>
      <c r="IT64" s="1332"/>
      <c r="IU64" s="1332"/>
      <c r="IV64" s="1332"/>
      <c r="IW64" s="1332"/>
      <c r="IX64" s="1332"/>
      <c r="IY64" s="1332"/>
      <c r="IZ64" s="1332"/>
      <c r="JA64" s="1332"/>
      <c r="JB64" s="1332"/>
      <c r="JC64" s="1332"/>
      <c r="JD64" s="1332"/>
      <c r="JE64" s="1332"/>
      <c r="JF64" s="1332"/>
      <c r="JG64" s="1332"/>
      <c r="JH64" s="1332"/>
      <c r="JI64" s="1332"/>
      <c r="JJ64" s="1332"/>
      <c r="JK64" s="1332"/>
      <c r="JL64" s="1332"/>
      <c r="JM64" s="1332"/>
      <c r="JN64" s="1332"/>
      <c r="JO64" s="1332"/>
      <c r="JP64" s="1332"/>
      <c r="JQ64" s="1332"/>
      <c r="JR64" s="1332"/>
      <c r="JS64" s="1332"/>
      <c r="JT64" s="1332"/>
      <c r="JU64" s="1332"/>
      <c r="JV64" s="1332"/>
      <c r="JW64" s="1332"/>
      <c r="JX64" s="1332"/>
      <c r="JY64" s="1332"/>
      <c r="JZ64" s="1332"/>
      <c r="KA64" s="1332"/>
      <c r="KB64" s="1332"/>
      <c r="KC64" s="1332"/>
      <c r="KD64" s="1332"/>
      <c r="KE64" s="1332"/>
      <c r="KF64" s="1332"/>
      <c r="KG64" s="1332"/>
      <c r="KH64" s="1332"/>
      <c r="KI64" s="1332"/>
      <c r="KJ64" s="1332"/>
      <c r="KK64" s="1332"/>
      <c r="KL64" s="1332"/>
      <c r="KM64" s="1332"/>
      <c r="KN64" s="1332"/>
      <c r="KO64" s="1332"/>
      <c r="KP64" s="1332"/>
      <c r="KQ64" s="1332"/>
      <c r="KR64" s="1332"/>
      <c r="KS64" s="1332"/>
      <c r="KT64" s="1332"/>
      <c r="KU64" s="1332"/>
      <c r="KV64" s="1332"/>
      <c r="KW64" s="1332"/>
      <c r="KX64" s="1332"/>
      <c r="KY64" s="1332"/>
      <c r="KZ64" s="1332"/>
      <c r="LA64" s="1332"/>
      <c r="LB64" s="1332"/>
      <c r="LC64" s="1332"/>
      <c r="LD64" s="1332"/>
      <c r="LE64" s="1332"/>
      <c r="LF64" s="1332"/>
      <c r="LG64" s="1332"/>
      <c r="LH64" s="1332"/>
      <c r="LI64" s="1332"/>
      <c r="LJ64" s="1332"/>
      <c r="LK64" s="1332"/>
      <c r="LL64" s="1332"/>
      <c r="LM64" s="1332"/>
      <c r="LN64" s="1332"/>
      <c r="LO64" s="1332"/>
      <c r="LP64" s="1332"/>
      <c r="LQ64" s="1332"/>
      <c r="LR64" s="1332"/>
      <c r="LS64" s="1332"/>
      <c r="LT64" s="1332"/>
      <c r="LU64" s="1332"/>
      <c r="LV64" s="1332"/>
      <c r="LW64" s="1332"/>
      <c r="LX64" s="1332"/>
      <c r="LY64" s="1332"/>
      <c r="LZ64" s="1332"/>
      <c r="MA64" s="1332"/>
      <c r="MB64" s="1332"/>
      <c r="MC64" s="1332"/>
      <c r="MD64" s="1332"/>
      <c r="ME64" s="1332"/>
      <c r="MF64" s="1332"/>
      <c r="MG64" s="1332"/>
      <c r="MH64" s="1332"/>
      <c r="MI64" s="1332"/>
      <c r="MJ64" s="1332"/>
      <c r="MK64" s="1332"/>
      <c r="ML64" s="1332"/>
      <c r="MM64" s="1332"/>
      <c r="MN64" s="1332"/>
      <c r="MO64" s="1332"/>
      <c r="MP64" s="1332"/>
      <c r="MQ64" s="1332"/>
      <c r="MR64" s="1332"/>
      <c r="MS64" s="1332"/>
      <c r="MT64" s="1332"/>
      <c r="MU64" s="1332"/>
      <c r="MV64" s="1332"/>
      <c r="MW64" s="1332"/>
      <c r="MX64" s="1332"/>
      <c r="MY64" s="1332"/>
      <c r="MZ64" s="1332"/>
      <c r="NA64" s="1332"/>
      <c r="NB64" s="1332"/>
      <c r="NC64" s="1332"/>
      <c r="ND64" s="1332"/>
      <c r="NE64" s="1332"/>
      <c r="NF64" s="1332"/>
      <c r="NG64" s="1332"/>
      <c r="NH64" s="1332"/>
      <c r="NI64" s="1332"/>
      <c r="NJ64" s="1332"/>
      <c r="NK64" s="1332"/>
      <c r="NL64" s="1332"/>
      <c r="NM64" s="1332"/>
      <c r="NN64" s="1332"/>
      <c r="NO64" s="1332"/>
      <c r="NP64" s="1332"/>
      <c r="NQ64" s="1332"/>
      <c r="NR64" s="1332"/>
      <c r="NS64" s="1332"/>
      <c r="NT64" s="1332"/>
      <c r="NU64" s="1332"/>
      <c r="NV64" s="1332"/>
      <c r="NW64" s="1332"/>
      <c r="NX64" s="1332"/>
      <c r="NY64" s="1332"/>
      <c r="NZ64" s="1332"/>
      <c r="OA64" s="1332"/>
      <c r="OB64" s="1332"/>
      <c r="OC64" s="1332"/>
      <c r="OD64" s="1332"/>
      <c r="OE64" s="1332"/>
      <c r="OF64" s="1332"/>
      <c r="OG64" s="1332"/>
      <c r="OH64" s="1332"/>
      <c r="OI64" s="1332"/>
      <c r="OJ64" s="1332"/>
      <c r="OK64" s="1332"/>
      <c r="OL64" s="1332"/>
      <c r="OM64" s="1332"/>
      <c r="ON64" s="1332"/>
      <c r="OO64" s="1332"/>
      <c r="OP64" s="1332"/>
      <c r="OQ64" s="1332"/>
      <c r="OR64" s="1332"/>
      <c r="OS64" s="1332"/>
      <c r="OT64" s="1332"/>
      <c r="OU64" s="1332"/>
      <c r="OV64" s="1332"/>
      <c r="OW64" s="1332"/>
      <c r="OX64" s="1332"/>
      <c r="OY64" s="1332"/>
      <c r="OZ64" s="1332"/>
      <c r="PA64" s="1332"/>
      <c r="PB64" s="1332"/>
      <c r="PC64" s="1332"/>
      <c r="PD64" s="1332"/>
      <c r="PE64" s="1332"/>
      <c r="PF64" s="1332"/>
      <c r="PG64" s="1332"/>
      <c r="PH64" s="1332"/>
      <c r="PI64" s="1332"/>
      <c r="PJ64" s="1332"/>
      <c r="PK64" s="1332"/>
      <c r="PL64" s="1332"/>
      <c r="PM64" s="1332"/>
      <c r="PN64" s="1332"/>
      <c r="PO64" s="1332"/>
      <c r="PP64" s="1332"/>
      <c r="PQ64" s="1332"/>
      <c r="PR64" s="1332"/>
      <c r="PS64" s="1332"/>
      <c r="PT64" s="1332"/>
      <c r="PU64" s="1332"/>
      <c r="PV64" s="1332"/>
      <c r="PW64" s="1332"/>
      <c r="PX64" s="1332"/>
      <c r="PY64" s="1332"/>
      <c r="PZ64" s="1332"/>
      <c r="QA64" s="1332"/>
      <c r="QB64" s="1332"/>
      <c r="QC64" s="1332"/>
      <c r="QD64" s="1332"/>
      <c r="QE64" s="1332"/>
      <c r="QF64" s="1332"/>
      <c r="QG64" s="1332"/>
      <c r="QH64" s="1332"/>
      <c r="QI64" s="1332"/>
      <c r="QJ64" s="1332"/>
      <c r="QK64" s="1332"/>
      <c r="QL64" s="1332"/>
      <c r="QM64" s="1332"/>
      <c r="QN64" s="1332"/>
      <c r="QO64" s="1332"/>
      <c r="QP64" s="1332"/>
      <c r="QQ64" s="1332"/>
      <c r="QR64" s="1332"/>
      <c r="QS64" s="1332"/>
      <c r="QT64" s="1332"/>
      <c r="QU64" s="1332"/>
      <c r="QV64" s="1332"/>
      <c r="QW64" s="1332"/>
      <c r="QX64" s="1332"/>
      <c r="QY64" s="1332"/>
      <c r="QZ64" s="1332"/>
      <c r="RA64" s="1332"/>
      <c r="RB64" s="1332"/>
      <c r="RC64" s="1332"/>
      <c r="RD64" s="1332"/>
      <c r="RE64" s="1332"/>
      <c r="RF64" s="1332"/>
      <c r="RG64" s="1332"/>
      <c r="RH64" s="1332"/>
      <c r="RI64" s="1332"/>
      <c r="RJ64" s="1332"/>
      <c r="RK64" s="1332"/>
      <c r="RL64" s="1332"/>
      <c r="RM64" s="1332"/>
      <c r="RN64" s="1332"/>
      <c r="RO64" s="1332"/>
      <c r="RP64" s="1332"/>
      <c r="RQ64" s="1332"/>
      <c r="RR64" s="1332"/>
      <c r="RS64" s="1332"/>
      <c r="RT64" s="1332"/>
      <c r="RU64" s="1332"/>
      <c r="RV64" s="1332"/>
      <c r="RW64" s="1332"/>
      <c r="RX64" s="1332"/>
      <c r="RY64" s="1332"/>
      <c r="RZ64" s="1332"/>
      <c r="SA64" s="1332"/>
      <c r="SB64" s="1332"/>
      <c r="SC64" s="1332"/>
      <c r="SD64" s="1332"/>
      <c r="SE64" s="1332"/>
      <c r="SF64" s="1332"/>
      <c r="SG64" s="1332"/>
      <c r="SH64" s="1332"/>
      <c r="SI64" s="1332"/>
      <c r="SJ64" s="1332"/>
      <c r="SK64" s="1332"/>
      <c r="SL64" s="1332"/>
      <c r="SM64" s="1332"/>
      <c r="SN64" s="1332"/>
      <c r="SO64" s="1332"/>
      <c r="SP64" s="1332"/>
      <c r="SQ64" s="1332"/>
      <c r="SR64" s="1332"/>
      <c r="SS64" s="1332"/>
      <c r="ST64" s="1332"/>
      <c r="SU64" s="1332"/>
      <c r="SV64" s="1332"/>
      <c r="SW64" s="1332"/>
      <c r="SX64" s="1332"/>
      <c r="SY64" s="1332"/>
      <c r="SZ64" s="1332"/>
      <c r="TA64" s="1332"/>
      <c r="TB64" s="1332"/>
      <c r="TC64" s="1332"/>
      <c r="TD64" s="1332"/>
      <c r="TE64" s="1332"/>
      <c r="TF64" s="1332"/>
      <c r="TG64" s="1332"/>
      <c r="TH64" s="1332"/>
      <c r="TI64" s="1332"/>
      <c r="TJ64" s="1332"/>
      <c r="TK64" s="1332"/>
      <c r="TL64" s="1332"/>
      <c r="TM64" s="1332"/>
      <c r="TN64" s="1332"/>
      <c r="TO64" s="1332"/>
      <c r="TP64" s="1332"/>
      <c r="TQ64" s="1332"/>
      <c r="TR64" s="1332"/>
      <c r="TS64" s="1332"/>
      <c r="TT64" s="1332"/>
      <c r="TU64" s="1332"/>
      <c r="TV64" s="1332"/>
      <c r="TW64" s="1332"/>
      <c r="TX64" s="1332"/>
      <c r="TY64" s="1332"/>
      <c r="TZ64" s="1332"/>
      <c r="UA64" s="1332"/>
      <c r="UB64" s="1332"/>
      <c r="UC64" s="1332"/>
      <c r="UD64" s="1332"/>
      <c r="UE64" s="1332"/>
      <c r="UF64" s="1332"/>
      <c r="UG64" s="1332"/>
      <c r="UH64" s="1332"/>
      <c r="UI64" s="1332"/>
      <c r="UJ64" s="1332"/>
      <c r="UK64" s="1332"/>
      <c r="UL64" s="1332"/>
      <c r="UM64" s="1332"/>
      <c r="UN64" s="1332"/>
      <c r="UO64" s="1332"/>
      <c r="UP64" s="1332"/>
      <c r="UQ64" s="1332"/>
      <c r="UR64" s="1332"/>
      <c r="US64" s="1332"/>
      <c r="UT64" s="1332"/>
      <c r="UU64" s="1332"/>
      <c r="UV64" s="1332"/>
      <c r="UW64" s="1332"/>
      <c r="UX64" s="1332"/>
      <c r="UY64" s="1332"/>
      <c r="UZ64" s="1332"/>
      <c r="VA64" s="1332"/>
      <c r="VB64" s="1332"/>
      <c r="VC64" s="1332"/>
      <c r="VD64" s="1332"/>
      <c r="VE64" s="1332"/>
      <c r="VF64" s="1332"/>
      <c r="VG64" s="1332"/>
      <c r="VH64" s="1332"/>
      <c r="VI64" s="1332"/>
      <c r="VJ64" s="1332"/>
      <c r="VK64" s="1332"/>
      <c r="VL64" s="1332"/>
      <c r="VM64" s="1332"/>
      <c r="VN64" s="1332"/>
      <c r="VO64" s="1332"/>
      <c r="VP64" s="1332"/>
      <c r="VQ64" s="1332"/>
      <c r="VR64" s="1332"/>
      <c r="VS64" s="1332"/>
      <c r="VT64" s="1332"/>
      <c r="VU64" s="1332"/>
      <c r="VV64" s="1332"/>
      <c r="VW64" s="1332"/>
      <c r="VX64" s="1332"/>
      <c r="VY64" s="1332"/>
      <c r="VZ64" s="1332"/>
      <c r="WA64" s="1332"/>
      <c r="WB64" s="1332"/>
      <c r="WC64" s="1332"/>
      <c r="WD64" s="1332"/>
      <c r="WE64" s="1332"/>
      <c r="WF64" s="1332"/>
      <c r="WG64" s="1332"/>
      <c r="WH64" s="1332"/>
      <c r="WI64" s="1332"/>
      <c r="WJ64" s="1332"/>
      <c r="WK64" s="1332"/>
      <c r="WL64" s="1332"/>
      <c r="WM64" s="1332"/>
      <c r="WN64" s="1332"/>
      <c r="WO64" s="1332"/>
      <c r="WP64" s="1332"/>
      <c r="WQ64" s="1332"/>
      <c r="WR64" s="1332"/>
      <c r="WS64" s="1332"/>
      <c r="WT64" s="1332"/>
      <c r="WU64" s="1332"/>
      <c r="WV64" s="1332"/>
      <c r="WW64" s="1332"/>
      <c r="WX64" s="1332"/>
      <c r="WY64" s="1332"/>
      <c r="WZ64" s="1332"/>
      <c r="XA64" s="1332"/>
      <c r="XB64" s="1332"/>
      <c r="XC64" s="1332"/>
      <c r="XD64" s="1332"/>
      <c r="XE64" s="1332"/>
      <c r="XF64" s="1332"/>
      <c r="XG64" s="1332"/>
      <c r="XH64" s="1332"/>
      <c r="XI64" s="1332"/>
      <c r="XJ64" s="1332"/>
      <c r="XK64" s="1332"/>
      <c r="XL64" s="1332"/>
      <c r="XM64" s="1332"/>
      <c r="XN64" s="1332"/>
      <c r="XO64" s="1332"/>
      <c r="XP64" s="1332"/>
      <c r="XQ64" s="1332"/>
      <c r="XR64" s="1332"/>
      <c r="XS64" s="1332"/>
      <c r="XT64" s="1332"/>
      <c r="XU64" s="1332"/>
      <c r="XV64" s="1332"/>
      <c r="XW64" s="1332"/>
      <c r="XX64" s="1332"/>
      <c r="XY64" s="1332"/>
      <c r="XZ64" s="1332"/>
      <c r="YA64" s="1332"/>
      <c r="YB64" s="1332"/>
      <c r="YC64" s="1332"/>
      <c r="YD64" s="1332"/>
      <c r="YE64" s="1332"/>
      <c r="YF64" s="1332"/>
      <c r="YG64" s="1332"/>
      <c r="YH64" s="1332"/>
      <c r="YI64" s="1332"/>
      <c r="YJ64" s="1332"/>
      <c r="YK64" s="1332"/>
      <c r="YL64" s="1332"/>
      <c r="YM64" s="1332"/>
      <c r="YN64" s="1332"/>
      <c r="YO64" s="1332"/>
      <c r="YP64" s="1332"/>
      <c r="YQ64" s="1332"/>
      <c r="YR64" s="1332"/>
      <c r="YS64" s="1332"/>
      <c r="YT64" s="1332"/>
      <c r="YU64" s="1332"/>
      <c r="YV64" s="1332"/>
      <c r="YW64" s="1332"/>
      <c r="YX64" s="1332"/>
      <c r="YY64" s="1332"/>
      <c r="YZ64" s="1332"/>
      <c r="ZA64" s="1332"/>
      <c r="ZB64" s="1332"/>
      <c r="ZC64" s="1332"/>
      <c r="ZD64" s="1332"/>
      <c r="ZE64" s="1332"/>
      <c r="ZF64" s="1332"/>
      <c r="ZG64" s="1332"/>
      <c r="ZH64" s="1332"/>
      <c r="ZI64" s="1332"/>
      <c r="ZJ64" s="1332"/>
      <c r="ZK64" s="1332"/>
      <c r="ZL64" s="1332"/>
      <c r="ZM64" s="1332"/>
      <c r="ZN64" s="1332"/>
      <c r="ZO64" s="1332"/>
      <c r="ZP64" s="1332"/>
      <c r="ZQ64" s="1332"/>
      <c r="ZR64" s="1332"/>
      <c r="ZS64" s="1332"/>
      <c r="ZT64" s="1332"/>
      <c r="ZU64" s="1332"/>
      <c r="ZV64" s="1332"/>
      <c r="ZW64" s="1332"/>
      <c r="ZX64" s="1332"/>
      <c r="ZY64" s="1332"/>
      <c r="ZZ64" s="1332"/>
      <c r="AAA64" s="1332"/>
      <c r="AAB64" s="1332"/>
      <c r="AAC64" s="1332"/>
      <c r="AAD64" s="1332"/>
      <c r="AAE64" s="1332"/>
      <c r="AAF64" s="1332"/>
      <c r="AAG64" s="1332"/>
      <c r="AAH64" s="1332"/>
      <c r="AAI64" s="1332"/>
      <c r="AAJ64" s="1332"/>
      <c r="AAK64" s="1332"/>
      <c r="AAL64" s="1332"/>
      <c r="AAM64" s="1332"/>
      <c r="AAN64" s="1332"/>
      <c r="AAO64" s="1332"/>
      <c r="AAP64" s="1332"/>
      <c r="AAQ64" s="1332"/>
      <c r="AAR64" s="1332"/>
      <c r="AAS64" s="1332"/>
      <c r="AAT64" s="1332"/>
      <c r="AAU64" s="1332"/>
      <c r="AAV64" s="1332"/>
      <c r="AAW64" s="1332"/>
      <c r="AAX64" s="1332"/>
      <c r="AAY64" s="1332"/>
      <c r="AAZ64" s="1332"/>
      <c r="ABA64" s="1332"/>
      <c r="ABB64" s="1332"/>
      <c r="ABC64" s="1332"/>
      <c r="ABD64" s="1332"/>
      <c r="ABE64" s="1332"/>
      <c r="ABF64" s="1332"/>
      <c r="ABG64" s="1332"/>
      <c r="ABH64" s="1332"/>
      <c r="ABI64" s="1332"/>
      <c r="ABJ64" s="1332"/>
      <c r="ABK64" s="1332"/>
      <c r="ABL64" s="1332"/>
      <c r="ABM64" s="1332"/>
      <c r="ABN64" s="1332"/>
      <c r="ABO64" s="1332"/>
      <c r="ABP64" s="1332"/>
      <c r="ABQ64" s="1332"/>
      <c r="ABR64" s="1332"/>
      <c r="ABS64" s="1332"/>
      <c r="ABT64" s="1332"/>
      <c r="ABU64" s="1332"/>
      <c r="ABV64" s="1332"/>
      <c r="ABW64" s="1332"/>
      <c r="ABX64" s="1332"/>
      <c r="ABY64" s="1332"/>
      <c r="ABZ64" s="1332"/>
      <c r="ACA64" s="1332"/>
      <c r="ACB64" s="1332"/>
      <c r="ACC64" s="1332"/>
      <c r="ACD64" s="1332"/>
      <c r="ACE64" s="1332"/>
      <c r="ACF64" s="1332"/>
      <c r="ACG64" s="1332"/>
      <c r="ACH64" s="1332"/>
      <c r="ACI64" s="1332"/>
      <c r="ACJ64" s="1332"/>
      <c r="ACK64" s="1332"/>
      <c r="ACL64" s="1332"/>
      <c r="ACM64" s="1332"/>
      <c r="ACN64" s="1332"/>
      <c r="ACO64" s="1332"/>
      <c r="ACP64" s="1332"/>
      <c r="ACQ64" s="1332"/>
      <c r="ACR64" s="1332"/>
      <c r="ACS64" s="1332"/>
      <c r="ACT64" s="1332"/>
      <c r="ACU64" s="1332"/>
      <c r="ACV64" s="1332"/>
      <c r="ACW64" s="1332"/>
      <c r="ACX64" s="1332"/>
      <c r="ACY64" s="1332"/>
      <c r="ACZ64" s="1332"/>
      <c r="ADA64" s="1332"/>
      <c r="ADB64" s="1332"/>
      <c r="ADC64" s="1332"/>
      <c r="ADD64" s="1332"/>
      <c r="ADE64" s="1332"/>
      <c r="ADF64" s="1332"/>
      <c r="ADG64" s="1332"/>
      <c r="ADH64" s="1332"/>
      <c r="ADI64" s="1332"/>
      <c r="ADJ64" s="1332"/>
      <c r="ADK64" s="1332"/>
      <c r="ADL64" s="1332"/>
      <c r="ADM64" s="1332"/>
      <c r="ADN64" s="1332"/>
      <c r="ADO64" s="1332"/>
      <c r="ADP64" s="1332"/>
      <c r="ADQ64" s="1332"/>
      <c r="ADR64" s="1332"/>
      <c r="ADS64" s="1332"/>
      <c r="ADT64" s="1332"/>
      <c r="ADU64" s="1332"/>
      <c r="ADV64" s="1332"/>
      <c r="ADW64" s="1332"/>
      <c r="ADX64" s="1332"/>
      <c r="ADY64" s="1332"/>
      <c r="ADZ64" s="1332"/>
      <c r="AEA64" s="1332"/>
      <c r="AEB64" s="1332"/>
      <c r="AEC64" s="1332"/>
      <c r="AED64" s="1332"/>
      <c r="AEE64" s="1332"/>
      <c r="AEF64" s="1332"/>
      <c r="AEG64" s="1332"/>
      <c r="AEH64" s="1332"/>
      <c r="AEI64" s="1332"/>
      <c r="AEJ64" s="1332"/>
      <c r="AEK64" s="1332"/>
      <c r="AEL64" s="1332"/>
      <c r="AEM64" s="1332"/>
      <c r="AEN64" s="1332"/>
      <c r="AEO64" s="1332"/>
      <c r="AEP64" s="1332"/>
      <c r="AEQ64" s="1332"/>
      <c r="AER64" s="1332"/>
      <c r="AES64" s="1332"/>
      <c r="AET64" s="1332"/>
      <c r="AEU64" s="1332"/>
      <c r="AEV64" s="1332"/>
      <c r="AEW64" s="1332"/>
      <c r="AEX64" s="1332"/>
      <c r="AEY64" s="1332"/>
      <c r="AEZ64" s="1332"/>
      <c r="AFA64" s="1332"/>
      <c r="AFB64" s="1332"/>
      <c r="AFC64" s="1332"/>
      <c r="AFD64" s="1332"/>
      <c r="AFE64" s="1332"/>
      <c r="AFF64" s="1332"/>
      <c r="AFG64" s="1332"/>
      <c r="AFH64" s="1332"/>
      <c r="AFI64" s="1332"/>
      <c r="AFJ64" s="1332"/>
      <c r="AFK64" s="1332"/>
      <c r="AFL64" s="1332"/>
      <c r="AFM64" s="1332"/>
      <c r="AFN64" s="1332"/>
      <c r="AFO64" s="1332"/>
      <c r="AFP64" s="1332"/>
      <c r="AFQ64" s="1332"/>
      <c r="AFR64" s="1332"/>
      <c r="AFS64" s="1332"/>
      <c r="AFT64" s="1332"/>
      <c r="AFU64" s="1332"/>
      <c r="AFV64" s="1332"/>
      <c r="AFW64" s="1332"/>
      <c r="AFX64" s="1332"/>
      <c r="AFY64" s="1332"/>
      <c r="AFZ64" s="1332"/>
      <c r="AGA64" s="1332"/>
      <c r="AGB64" s="1332"/>
      <c r="AGC64" s="1332"/>
      <c r="AGD64" s="1332"/>
      <c r="AGE64" s="1332"/>
      <c r="AGF64" s="1332"/>
      <c r="AGG64" s="1332"/>
      <c r="AGH64" s="1332"/>
      <c r="AGI64" s="1332"/>
      <c r="AGJ64" s="1332"/>
      <c r="AGK64" s="1332"/>
      <c r="AGL64" s="1332"/>
      <c r="AGM64" s="1332"/>
      <c r="AGN64" s="1332"/>
      <c r="AGO64" s="1332"/>
      <c r="AGP64" s="1332"/>
      <c r="AGQ64" s="1332"/>
      <c r="AGR64" s="1332"/>
      <c r="AGS64" s="1332"/>
      <c r="AGT64" s="1332"/>
      <c r="AGU64" s="1332"/>
      <c r="AGV64" s="1332"/>
      <c r="AGW64" s="1332"/>
      <c r="AGX64" s="1332"/>
      <c r="AGY64" s="1332"/>
      <c r="AGZ64" s="1332"/>
      <c r="AHA64" s="1332"/>
      <c r="AHB64" s="1332"/>
      <c r="AHC64" s="1332"/>
      <c r="AHD64" s="1332"/>
      <c r="AHE64" s="1332"/>
      <c r="AHF64" s="1332"/>
      <c r="AHG64" s="1332"/>
      <c r="AHH64" s="1332"/>
      <c r="AHI64" s="1332"/>
      <c r="AHJ64" s="1332"/>
      <c r="AHK64" s="1332"/>
      <c r="AHL64" s="1332"/>
      <c r="AHM64" s="1332"/>
      <c r="AHN64" s="1332"/>
      <c r="AHO64" s="1332"/>
      <c r="AHP64" s="1332"/>
      <c r="AHQ64" s="1332"/>
      <c r="AHR64" s="1332"/>
      <c r="AHS64" s="1332"/>
      <c r="AHT64" s="1332"/>
      <c r="AHU64" s="1332"/>
      <c r="AHV64" s="1332"/>
      <c r="AHW64" s="1332"/>
      <c r="AHX64" s="1332"/>
      <c r="AHY64" s="1332"/>
      <c r="AHZ64" s="1332"/>
      <c r="AIA64" s="1332"/>
      <c r="AIB64" s="1332"/>
      <c r="AIC64" s="1332"/>
      <c r="AID64" s="1332"/>
      <c r="AIE64" s="1332"/>
      <c r="AIF64" s="1332"/>
      <c r="AIG64" s="1332"/>
      <c r="AIH64" s="1332"/>
      <c r="AII64" s="1332"/>
      <c r="AIJ64" s="1332"/>
      <c r="AIK64" s="1332"/>
      <c r="AIL64" s="1332"/>
      <c r="AIM64" s="1332"/>
      <c r="AIN64" s="1332"/>
      <c r="AIO64" s="1332"/>
      <c r="AIP64" s="1332"/>
      <c r="AIQ64" s="1332"/>
      <c r="AIR64" s="1332"/>
      <c r="AIS64" s="1332"/>
      <c r="AIT64" s="1332"/>
      <c r="AIU64" s="1332"/>
      <c r="AIV64" s="1332"/>
      <c r="AIW64" s="1332"/>
      <c r="AIX64" s="1332"/>
      <c r="AIY64" s="1332"/>
      <c r="AIZ64" s="1332"/>
      <c r="AJA64" s="1332"/>
      <c r="AJB64" s="1332"/>
      <c r="AJC64" s="1332"/>
      <c r="AJD64" s="1332"/>
      <c r="AJE64" s="1332"/>
      <c r="AJF64" s="1332"/>
      <c r="AJG64" s="1332"/>
      <c r="AJH64" s="1332"/>
      <c r="AJI64" s="1332"/>
      <c r="AJJ64" s="1332"/>
      <c r="AJK64" s="1332"/>
      <c r="AJL64" s="1332"/>
      <c r="AJM64" s="1332"/>
      <c r="AJN64" s="1332"/>
      <c r="AJO64" s="1332"/>
      <c r="AJP64" s="1332"/>
      <c r="AJQ64" s="1332"/>
      <c r="AJR64" s="1332"/>
      <c r="AJS64" s="1332"/>
      <c r="AJT64" s="1332"/>
      <c r="AJU64" s="1332"/>
      <c r="AJV64" s="1332"/>
      <c r="AJW64" s="1332"/>
      <c r="AJX64" s="1332"/>
      <c r="AJY64" s="1332"/>
      <c r="AJZ64" s="1332"/>
      <c r="AKA64" s="1332"/>
      <c r="AKB64" s="1332"/>
      <c r="AKC64" s="1332"/>
      <c r="AKD64" s="1332"/>
      <c r="AKE64" s="1332"/>
      <c r="AKF64" s="1332"/>
      <c r="AKG64" s="1332"/>
      <c r="AKH64" s="1332"/>
      <c r="AKI64" s="1332"/>
      <c r="AKJ64" s="1332"/>
      <c r="AKK64" s="1332"/>
      <c r="AKL64" s="1332"/>
      <c r="AKM64" s="1332"/>
      <c r="AKN64" s="1332"/>
      <c r="AKO64" s="1332"/>
      <c r="AKP64" s="1332"/>
      <c r="AKQ64" s="1332"/>
      <c r="AKR64" s="1332"/>
      <c r="AKS64" s="1332"/>
      <c r="AKT64" s="1332"/>
      <c r="AKU64" s="1332"/>
      <c r="AKV64" s="1332"/>
      <c r="AKW64" s="1332"/>
      <c r="AKX64" s="1332"/>
      <c r="AKY64" s="1332"/>
      <c r="AKZ64" s="1332"/>
      <c r="ALA64" s="1332"/>
      <c r="ALB64" s="1332"/>
      <c r="ALC64" s="1332"/>
      <c r="ALD64" s="1332"/>
      <c r="ALE64" s="1332"/>
      <c r="ALF64" s="1332"/>
      <c r="ALG64" s="1332"/>
      <c r="ALH64" s="1332"/>
      <c r="ALI64" s="1332"/>
      <c r="ALJ64" s="1332"/>
      <c r="ALK64" s="1332"/>
      <c r="ALL64" s="1332"/>
      <c r="ALM64" s="1332"/>
      <c r="ALN64" s="1332"/>
      <c r="ALO64" s="1332"/>
      <c r="ALP64" s="1332"/>
      <c r="ALQ64" s="1332"/>
      <c r="ALR64" s="1332"/>
      <c r="ALS64" s="1332"/>
      <c r="ALT64" s="1332"/>
      <c r="ALU64" s="1332"/>
      <c r="ALV64" s="1332"/>
      <c r="ALW64" s="1332"/>
      <c r="ALX64" s="1332"/>
      <c r="ALY64" s="1332"/>
      <c r="ALZ64" s="1332"/>
      <c r="AMA64" s="1332"/>
      <c r="AMB64" s="1332"/>
      <c r="AMC64" s="1332"/>
      <c r="AMD64" s="1332"/>
      <c r="AME64" s="1332"/>
      <c r="AMF64" s="1332"/>
      <c r="AMG64" s="1332"/>
      <c r="AMH64" s="1332"/>
      <c r="AMI64" s="1332"/>
      <c r="AMJ64" s="1332"/>
      <c r="AMK64" s="1332"/>
      <c r="AML64" s="1332"/>
      <c r="AMM64" s="1332"/>
      <c r="AMN64" s="1332"/>
      <c r="AMO64" s="1332"/>
      <c r="AMP64" s="1332"/>
      <c r="AMQ64" s="1332"/>
      <c r="AMR64" s="1332"/>
      <c r="AMS64" s="1332"/>
      <c r="AMT64" s="1332"/>
      <c r="AMU64" s="1332"/>
      <c r="AMV64" s="1332"/>
      <c r="AMW64" s="1332"/>
      <c r="AMX64" s="1332"/>
      <c r="AMY64" s="1332"/>
      <c r="AMZ64" s="1332"/>
      <c r="ANA64" s="1332"/>
      <c r="ANB64" s="1332"/>
      <c r="ANC64" s="1332"/>
      <c r="AND64" s="1332"/>
      <c r="ANE64" s="1332"/>
      <c r="ANF64" s="1332"/>
      <c r="ANG64" s="1332"/>
      <c r="ANH64" s="1332"/>
      <c r="ANI64" s="1332"/>
      <c r="ANJ64" s="1332"/>
      <c r="ANK64" s="1332"/>
      <c r="ANL64" s="1332"/>
      <c r="ANM64" s="1332"/>
      <c r="ANN64" s="1332"/>
      <c r="ANO64" s="1332"/>
      <c r="ANP64" s="1332"/>
      <c r="ANQ64" s="1332"/>
      <c r="ANR64" s="1332"/>
      <c r="ANS64" s="1332"/>
      <c r="ANT64" s="1332"/>
      <c r="ANU64" s="1332"/>
      <c r="ANV64" s="1332"/>
      <c r="ANW64" s="1332"/>
      <c r="ANX64" s="1332"/>
      <c r="ANY64" s="1332"/>
      <c r="ANZ64" s="1332"/>
      <c r="AOA64" s="1332"/>
      <c r="AOB64" s="1332"/>
      <c r="AOC64" s="1332"/>
      <c r="AOD64" s="1332"/>
      <c r="AOE64" s="1332"/>
      <c r="AOF64" s="1332"/>
      <c r="AOG64" s="1332"/>
      <c r="AOH64" s="1332"/>
      <c r="AOI64" s="1332"/>
      <c r="AOJ64" s="1332"/>
      <c r="AOK64" s="1332"/>
      <c r="AOL64" s="1332"/>
      <c r="AOM64" s="1332"/>
      <c r="AON64" s="1332"/>
      <c r="AOO64" s="1332"/>
      <c r="AOP64" s="1332"/>
      <c r="AOQ64" s="1332"/>
      <c r="AOR64" s="1332"/>
      <c r="AOS64" s="1332"/>
      <c r="AOT64" s="1332"/>
      <c r="AOU64" s="1332"/>
      <c r="AOV64" s="1332"/>
      <c r="AOW64" s="1332"/>
      <c r="AOX64" s="1332"/>
      <c r="AOY64" s="1332"/>
      <c r="AOZ64" s="1332"/>
      <c r="APA64" s="1332"/>
      <c r="APB64" s="1332"/>
      <c r="APC64" s="1332"/>
      <c r="APD64" s="1332"/>
      <c r="APE64" s="1332"/>
      <c r="APF64" s="1332"/>
      <c r="APG64" s="1332"/>
      <c r="APH64" s="1332"/>
      <c r="API64" s="1332"/>
      <c r="APJ64" s="1332"/>
      <c r="APK64" s="1332"/>
      <c r="APL64" s="1332"/>
      <c r="APM64" s="1332"/>
      <c r="APN64" s="1332"/>
      <c r="APO64" s="1332"/>
      <c r="APP64" s="1332"/>
      <c r="APQ64" s="1332"/>
      <c r="APR64" s="1332"/>
      <c r="APS64" s="1332"/>
      <c r="APT64" s="1332"/>
      <c r="APU64" s="1332"/>
      <c r="APV64" s="1332"/>
      <c r="APW64" s="1332"/>
      <c r="APX64" s="1332"/>
      <c r="APY64" s="1332"/>
      <c r="APZ64" s="1332"/>
      <c r="AQA64" s="1332"/>
      <c r="AQB64" s="1332"/>
      <c r="AQC64" s="1332"/>
      <c r="AQD64" s="1332"/>
      <c r="AQE64" s="1332"/>
      <c r="AQF64" s="1332"/>
      <c r="AQG64" s="1332"/>
      <c r="AQH64" s="1332"/>
      <c r="AQI64" s="1332"/>
      <c r="AQJ64" s="1332"/>
      <c r="AQK64" s="1332"/>
      <c r="AQL64" s="1332"/>
      <c r="AQM64" s="1332"/>
      <c r="AQN64" s="1332"/>
      <c r="AQO64" s="1332"/>
      <c r="AQP64" s="1332"/>
      <c r="AQQ64" s="1332"/>
      <c r="AQR64" s="1332"/>
      <c r="AQS64" s="1332"/>
      <c r="AQT64" s="1332"/>
      <c r="AQU64" s="1332"/>
      <c r="AQV64" s="1332"/>
      <c r="AQW64" s="1332"/>
      <c r="AQX64" s="1332"/>
      <c r="AQY64" s="1332"/>
      <c r="AQZ64" s="1332"/>
      <c r="ARA64" s="1332"/>
      <c r="ARB64" s="1332"/>
      <c r="ARC64" s="1332"/>
      <c r="ARD64" s="1332"/>
      <c r="ARE64" s="1332"/>
      <c r="ARF64" s="1332"/>
      <c r="ARG64" s="1332"/>
      <c r="ARH64" s="1332"/>
      <c r="ARI64" s="1332"/>
      <c r="ARJ64" s="1332"/>
      <c r="ARK64" s="1332"/>
      <c r="ARL64" s="1332"/>
      <c r="ARM64" s="1332"/>
      <c r="ARN64" s="1332"/>
      <c r="ARO64" s="1332"/>
      <c r="ARP64" s="1332"/>
      <c r="ARQ64" s="1332"/>
      <c r="ARR64" s="1332"/>
      <c r="ARS64" s="1332"/>
      <c r="ART64" s="1332"/>
      <c r="ARU64" s="1332"/>
      <c r="ARV64" s="1332"/>
      <c r="ARW64" s="1332"/>
      <c r="ARX64" s="1332"/>
      <c r="ARY64" s="1332"/>
      <c r="ARZ64" s="1332"/>
      <c r="ASA64" s="1332"/>
      <c r="ASB64" s="1332"/>
      <c r="ASC64" s="1332"/>
      <c r="ASD64" s="1332"/>
      <c r="ASE64" s="1332"/>
      <c r="ASF64" s="1332"/>
      <c r="ASG64" s="1332"/>
      <c r="ASH64" s="1332"/>
      <c r="ASI64" s="1332"/>
      <c r="ASJ64" s="1332"/>
      <c r="ASK64" s="1332"/>
      <c r="ASL64" s="1332"/>
      <c r="ASM64" s="1332"/>
      <c r="ASN64" s="1332"/>
      <c r="ASO64" s="1332"/>
      <c r="ASP64" s="1332"/>
      <c r="ASQ64" s="1332"/>
      <c r="ASR64" s="1332"/>
      <c r="ASS64" s="1332"/>
      <c r="AST64" s="1332"/>
      <c r="ASU64" s="1332"/>
      <c r="ASV64" s="1332"/>
      <c r="ASW64" s="1332"/>
      <c r="ASX64" s="1332"/>
      <c r="ASY64" s="1332"/>
      <c r="ASZ64" s="1332"/>
      <c r="ATA64" s="1332"/>
      <c r="ATB64" s="1332"/>
      <c r="ATC64" s="1332"/>
      <c r="ATD64" s="1332"/>
      <c r="ATE64" s="1332"/>
      <c r="ATF64" s="1332"/>
      <c r="ATG64" s="1332"/>
      <c r="ATH64" s="1332"/>
      <c r="ATI64" s="1332"/>
      <c r="ATJ64" s="1332"/>
      <c r="ATK64" s="1332"/>
      <c r="ATL64" s="1332"/>
      <c r="ATM64" s="1332"/>
      <c r="ATN64" s="1332"/>
      <c r="ATO64" s="1332"/>
      <c r="ATP64" s="1332"/>
      <c r="ATQ64" s="1332"/>
      <c r="ATR64" s="1332"/>
      <c r="ATS64" s="1332"/>
      <c r="ATT64" s="1332"/>
      <c r="ATU64" s="1332"/>
      <c r="ATV64" s="1332"/>
      <c r="ATW64" s="1332"/>
      <c r="ATX64" s="1332"/>
      <c r="ATY64" s="1332"/>
      <c r="ATZ64" s="1332"/>
      <c r="AUA64" s="1332"/>
      <c r="AUB64" s="1332"/>
      <c r="AUC64" s="1332"/>
      <c r="AUD64" s="1332"/>
      <c r="AUE64" s="1332"/>
      <c r="AUF64" s="1332"/>
      <c r="AUG64" s="1332"/>
      <c r="AUH64" s="1332"/>
      <c r="AUI64" s="1332"/>
      <c r="AUJ64" s="1332"/>
      <c r="AUK64" s="1332"/>
      <c r="AUL64" s="1332"/>
      <c r="AUM64" s="1332"/>
      <c r="AUN64" s="1332"/>
      <c r="AUO64" s="1332"/>
      <c r="AUP64" s="1332"/>
      <c r="AUQ64" s="1332"/>
      <c r="AUR64" s="1332"/>
      <c r="AUS64" s="1332"/>
      <c r="AUT64" s="1332"/>
      <c r="AUU64" s="1332"/>
      <c r="AUV64" s="1332"/>
      <c r="AUW64" s="1332"/>
      <c r="AUX64" s="1332"/>
      <c r="AUY64" s="1332"/>
      <c r="AUZ64" s="1332"/>
      <c r="AVA64" s="1332"/>
      <c r="AVB64" s="1332"/>
      <c r="AVC64" s="1332"/>
      <c r="AVD64" s="1332"/>
      <c r="AVE64" s="1332"/>
      <c r="AVF64" s="1332"/>
      <c r="AVG64" s="1332"/>
      <c r="AVH64" s="1332"/>
      <c r="AVI64" s="1332"/>
      <c r="AVJ64" s="1332"/>
      <c r="AVK64" s="1332"/>
      <c r="AVL64" s="1332"/>
      <c r="AVM64" s="1332"/>
      <c r="AVN64" s="1332"/>
      <c r="AVO64" s="1332"/>
      <c r="AVP64" s="1332"/>
      <c r="AVQ64" s="1332"/>
      <c r="AVR64" s="1332"/>
      <c r="AVS64" s="1332"/>
      <c r="AVT64" s="1332"/>
      <c r="AVU64" s="1332"/>
      <c r="AVV64" s="1332"/>
      <c r="AVW64" s="1332"/>
      <c r="AVX64" s="1332"/>
      <c r="AVY64" s="1332"/>
      <c r="AVZ64" s="1332"/>
      <c r="AWA64" s="1332"/>
      <c r="AWB64" s="1332"/>
      <c r="AWC64" s="1332"/>
      <c r="AWD64" s="1332"/>
      <c r="AWE64" s="1332"/>
      <c r="AWF64" s="1332"/>
      <c r="AWG64" s="1332"/>
      <c r="AWH64" s="1332"/>
      <c r="AWI64" s="1332"/>
      <c r="AWJ64" s="1332"/>
      <c r="AWK64" s="1332"/>
      <c r="AWL64" s="1332"/>
      <c r="AWM64" s="1332"/>
      <c r="AWN64" s="1332"/>
      <c r="AWO64" s="1332"/>
      <c r="AWP64" s="1332"/>
      <c r="AWQ64" s="1332"/>
      <c r="AWR64" s="1332"/>
      <c r="AWS64" s="1332"/>
      <c r="AWT64" s="1332"/>
      <c r="AWU64" s="1332"/>
      <c r="AWV64" s="1332"/>
      <c r="AWW64" s="1332"/>
      <c r="AWX64" s="1332"/>
      <c r="AWY64" s="1332"/>
      <c r="AWZ64" s="1332"/>
      <c r="AXA64" s="1332"/>
      <c r="AXB64" s="1332"/>
      <c r="AXC64" s="1332"/>
      <c r="AXD64" s="1332"/>
      <c r="AXE64" s="1332"/>
      <c r="AXF64" s="1332"/>
      <c r="AXG64" s="1332"/>
      <c r="AXH64" s="1332"/>
      <c r="AXI64" s="1332"/>
      <c r="AXJ64" s="1332"/>
      <c r="AXK64" s="1332"/>
      <c r="AXL64" s="1332"/>
      <c r="AXM64" s="1332"/>
      <c r="AXN64" s="1332"/>
      <c r="AXO64" s="1332"/>
      <c r="AXP64" s="1332"/>
      <c r="AXQ64" s="1332"/>
      <c r="AXR64" s="1332"/>
      <c r="AXS64" s="1332"/>
      <c r="AXT64" s="1332"/>
      <c r="AXU64" s="1332"/>
      <c r="AXV64" s="1332"/>
      <c r="AXW64" s="1332"/>
      <c r="AXX64" s="1332"/>
      <c r="AXY64" s="1332"/>
      <c r="AXZ64" s="1332"/>
      <c r="AYA64" s="1332"/>
      <c r="AYB64" s="1332"/>
      <c r="AYC64" s="1332"/>
      <c r="AYD64" s="1332"/>
      <c r="AYE64" s="1332"/>
      <c r="AYF64" s="1332"/>
      <c r="AYG64" s="1332"/>
      <c r="AYH64" s="1332"/>
      <c r="AYI64" s="1332"/>
      <c r="AYJ64" s="1332"/>
      <c r="AYK64" s="1332"/>
      <c r="AYL64" s="1332"/>
      <c r="AYM64" s="1332"/>
      <c r="AYN64" s="1332"/>
      <c r="AYO64" s="1332"/>
      <c r="AYP64" s="1332"/>
      <c r="AYQ64" s="1332"/>
      <c r="AYR64" s="1332"/>
      <c r="AYS64" s="1332"/>
      <c r="AYT64" s="1332"/>
      <c r="AYU64" s="1332"/>
      <c r="AYV64" s="1332"/>
      <c r="AYW64" s="1332"/>
      <c r="AYX64" s="1332"/>
      <c r="AYY64" s="1332"/>
      <c r="AYZ64" s="1332"/>
      <c r="AZA64" s="1332"/>
      <c r="AZB64" s="1332"/>
      <c r="AZC64" s="1332"/>
      <c r="AZD64" s="1332"/>
      <c r="AZE64" s="1332"/>
      <c r="AZF64" s="1332"/>
      <c r="AZG64" s="1332"/>
      <c r="AZH64" s="1332"/>
      <c r="AZI64" s="1332"/>
      <c r="AZJ64" s="1332"/>
      <c r="AZK64" s="1332"/>
      <c r="AZL64" s="1332"/>
      <c r="AZM64" s="1332"/>
      <c r="AZN64" s="1332"/>
      <c r="AZO64" s="1332"/>
      <c r="AZP64" s="1332"/>
      <c r="AZQ64" s="1332"/>
      <c r="AZR64" s="1332"/>
      <c r="AZS64" s="1332"/>
      <c r="AZT64" s="1332"/>
      <c r="AZU64" s="1332"/>
      <c r="AZV64" s="1332"/>
      <c r="AZW64" s="1332"/>
      <c r="AZX64" s="1332"/>
      <c r="AZY64" s="1332"/>
      <c r="AZZ64" s="1332"/>
      <c r="BAA64" s="1332"/>
      <c r="BAB64" s="1332"/>
      <c r="BAC64" s="1332"/>
      <c r="BAD64" s="1332"/>
      <c r="BAE64" s="1332"/>
      <c r="BAF64" s="1332"/>
      <c r="BAG64" s="1332"/>
      <c r="BAH64" s="1332"/>
      <c r="BAI64" s="1332"/>
      <c r="BAJ64" s="1332"/>
      <c r="BAK64" s="1332"/>
      <c r="BAL64" s="1332"/>
      <c r="BAM64" s="1332"/>
      <c r="BAN64" s="1332"/>
      <c r="BAO64" s="1332"/>
      <c r="BAP64" s="1332"/>
      <c r="BAQ64" s="1332"/>
      <c r="BAR64" s="1332"/>
      <c r="BAS64" s="1332"/>
      <c r="BAT64" s="1332"/>
      <c r="BAU64" s="1332"/>
      <c r="BAV64" s="1332"/>
      <c r="BAW64" s="1332"/>
      <c r="BAX64" s="1332"/>
      <c r="BAY64" s="1332"/>
      <c r="BAZ64" s="1332"/>
      <c r="BBA64" s="1332"/>
      <c r="BBB64" s="1332"/>
      <c r="BBC64" s="1332"/>
      <c r="BBD64" s="1332"/>
      <c r="BBE64" s="1332"/>
      <c r="BBF64" s="1332"/>
      <c r="BBG64" s="1332"/>
      <c r="BBH64" s="1332"/>
      <c r="BBI64" s="1332"/>
      <c r="BBJ64" s="1332"/>
      <c r="BBK64" s="1332"/>
      <c r="BBL64" s="1332"/>
      <c r="BBM64" s="1332"/>
      <c r="BBN64" s="1332"/>
      <c r="BBO64" s="1332"/>
      <c r="BBP64" s="1332"/>
      <c r="BBQ64" s="1332"/>
      <c r="BBR64" s="1332"/>
      <c r="BBS64" s="1332"/>
      <c r="BBT64" s="1332"/>
      <c r="BBU64" s="1332"/>
      <c r="BBV64" s="1332"/>
      <c r="BBW64" s="1332"/>
      <c r="BBX64" s="1332"/>
      <c r="BBY64" s="1332"/>
      <c r="BBZ64" s="1332"/>
      <c r="BCA64" s="1332"/>
      <c r="BCB64" s="1332"/>
      <c r="BCC64" s="1332"/>
      <c r="BCD64" s="1332"/>
      <c r="BCE64" s="1332"/>
      <c r="BCF64" s="1332"/>
      <c r="BCG64" s="1332"/>
      <c r="BCH64" s="1332"/>
      <c r="BCI64" s="1332"/>
      <c r="BCJ64" s="1332"/>
      <c r="BCK64" s="1332"/>
      <c r="BCL64" s="1332"/>
      <c r="BCM64" s="1332"/>
      <c r="BCN64" s="1332"/>
      <c r="BCO64" s="1332"/>
      <c r="BCP64" s="1332"/>
      <c r="BCQ64" s="1332"/>
      <c r="BCR64" s="1332"/>
      <c r="BCS64" s="1332"/>
      <c r="BCT64" s="1332"/>
      <c r="BCU64" s="1332"/>
      <c r="BCV64" s="1332"/>
      <c r="BCW64" s="1332"/>
      <c r="BCX64" s="1332"/>
      <c r="BCY64" s="1332"/>
      <c r="BCZ64" s="1332"/>
      <c r="BDA64" s="1332"/>
      <c r="BDB64" s="1332"/>
      <c r="BDC64" s="1332"/>
      <c r="BDD64" s="1332"/>
      <c r="BDE64" s="1332"/>
      <c r="BDF64" s="1332"/>
      <c r="BDG64" s="1332"/>
      <c r="BDH64" s="1332"/>
      <c r="BDI64" s="1332"/>
      <c r="BDJ64" s="1332"/>
      <c r="BDK64" s="1332"/>
      <c r="BDL64" s="1332"/>
      <c r="BDM64" s="1332"/>
      <c r="BDN64" s="1332"/>
      <c r="BDO64" s="1332"/>
      <c r="BDP64" s="1332"/>
      <c r="BDQ64" s="1332"/>
      <c r="BDR64" s="1332"/>
      <c r="BDS64" s="1332"/>
      <c r="BDT64" s="1332"/>
      <c r="BDU64" s="1332"/>
      <c r="BDV64" s="1332"/>
      <c r="BDW64" s="1332"/>
      <c r="BDX64" s="1332"/>
      <c r="BDY64" s="1332"/>
      <c r="BDZ64" s="1332"/>
      <c r="BEA64" s="1332"/>
      <c r="BEB64" s="1332"/>
      <c r="BEC64" s="1332"/>
      <c r="BED64" s="1332"/>
      <c r="BEE64" s="1332"/>
      <c r="BEF64" s="1332"/>
      <c r="BEG64" s="1332"/>
      <c r="BEH64" s="1332"/>
      <c r="BEI64" s="1332"/>
      <c r="BEJ64" s="1332"/>
      <c r="BEK64" s="1332"/>
      <c r="BEL64" s="1332"/>
      <c r="BEM64" s="1332"/>
      <c r="BEN64" s="1332"/>
      <c r="BEO64" s="1332"/>
      <c r="BEP64" s="1332"/>
      <c r="BEQ64" s="1332"/>
      <c r="BER64" s="1332"/>
      <c r="BES64" s="1332"/>
      <c r="BET64" s="1332"/>
      <c r="BEU64" s="1332"/>
      <c r="BEV64" s="1332"/>
      <c r="BEW64" s="1332"/>
      <c r="BEX64" s="1332"/>
      <c r="BEY64" s="1332"/>
      <c r="BEZ64" s="1332"/>
      <c r="BFA64" s="1332"/>
      <c r="BFB64" s="1332"/>
      <c r="BFC64" s="1332"/>
      <c r="BFD64" s="1332"/>
      <c r="BFE64" s="1332"/>
      <c r="BFF64" s="1332"/>
      <c r="BFG64" s="1332"/>
      <c r="BFH64" s="1332"/>
      <c r="BFI64" s="1332"/>
      <c r="BFJ64" s="1332"/>
      <c r="BFK64" s="1332"/>
      <c r="BFL64" s="1332"/>
      <c r="BFM64" s="1332"/>
      <c r="BFN64" s="1332"/>
      <c r="BFO64" s="1332"/>
      <c r="BFP64" s="1332"/>
      <c r="BFQ64" s="1332"/>
      <c r="BFR64" s="1332"/>
      <c r="BFS64" s="1332"/>
      <c r="BFT64" s="1332"/>
      <c r="BFU64" s="1332"/>
      <c r="BFV64" s="1332"/>
      <c r="BFW64" s="1332"/>
      <c r="BFX64" s="1332"/>
      <c r="BFY64" s="1332"/>
      <c r="BFZ64" s="1332"/>
      <c r="BGA64" s="1332"/>
      <c r="BGB64" s="1332"/>
      <c r="BGC64" s="1332"/>
      <c r="BGD64" s="1332"/>
      <c r="BGE64" s="1332"/>
      <c r="BGF64" s="1332"/>
      <c r="BGG64" s="1332"/>
      <c r="BGH64" s="1332"/>
      <c r="BGI64" s="1332"/>
      <c r="BGJ64" s="1332"/>
      <c r="BGK64" s="1332"/>
      <c r="BGL64" s="1332"/>
      <c r="BGM64" s="1332"/>
      <c r="BGN64" s="1332"/>
      <c r="BGO64" s="1332"/>
      <c r="BGP64" s="1332"/>
      <c r="BGQ64" s="1332"/>
      <c r="BGR64" s="1332"/>
      <c r="BGS64" s="1332"/>
      <c r="BGT64" s="1332"/>
      <c r="BGU64" s="1332"/>
      <c r="BGV64" s="1332"/>
      <c r="BGW64" s="1332"/>
      <c r="BGX64" s="1332"/>
      <c r="BGY64" s="1332"/>
      <c r="BGZ64" s="1332"/>
      <c r="BHA64" s="1332"/>
      <c r="BHB64" s="1332"/>
      <c r="BHC64" s="1332"/>
      <c r="BHD64" s="1332"/>
      <c r="BHE64" s="1332"/>
      <c r="BHF64" s="1332"/>
      <c r="BHG64" s="1332"/>
      <c r="BHH64" s="1332"/>
      <c r="BHI64" s="1332"/>
      <c r="BHJ64" s="1332"/>
      <c r="BHK64" s="1332"/>
      <c r="BHL64" s="1332"/>
      <c r="BHM64" s="1332"/>
      <c r="BHN64" s="1332"/>
      <c r="BHO64" s="1332"/>
      <c r="BHP64" s="1332"/>
      <c r="BHQ64" s="1332"/>
      <c r="BHR64" s="1332"/>
      <c r="BHS64" s="1332"/>
      <c r="BHT64" s="1332"/>
      <c r="BHU64" s="1332"/>
      <c r="BHV64" s="1332"/>
      <c r="BHW64" s="1332"/>
      <c r="BHX64" s="1332"/>
      <c r="BHY64" s="1332"/>
      <c r="BHZ64" s="1332"/>
      <c r="BIA64" s="1332"/>
      <c r="BIB64" s="1332"/>
      <c r="BIC64" s="1332"/>
      <c r="BID64" s="1332"/>
      <c r="BIE64" s="1332"/>
      <c r="BIF64" s="1332"/>
      <c r="BIG64" s="1332"/>
      <c r="BIH64" s="1332"/>
      <c r="BII64" s="1332"/>
      <c r="BIJ64" s="1332"/>
      <c r="BIK64" s="1332"/>
      <c r="BIL64" s="1332"/>
      <c r="BIM64" s="1332"/>
      <c r="BIN64" s="1332"/>
      <c r="BIO64" s="1332"/>
      <c r="BIP64" s="1332"/>
      <c r="BIQ64" s="1332"/>
      <c r="BIR64" s="1332"/>
      <c r="BIS64" s="1332"/>
      <c r="BIT64" s="1332"/>
      <c r="BIU64" s="1332"/>
      <c r="BIV64" s="1332"/>
      <c r="BIW64" s="1332"/>
      <c r="BIX64" s="1332"/>
      <c r="BIY64" s="1332"/>
      <c r="BIZ64" s="1332"/>
      <c r="BJA64" s="1332"/>
      <c r="BJB64" s="1332"/>
      <c r="BJC64" s="1332"/>
      <c r="BJD64" s="1332"/>
      <c r="BJE64" s="1332"/>
      <c r="BJF64" s="1332"/>
      <c r="BJG64" s="1332"/>
      <c r="BJH64" s="1332"/>
      <c r="BJI64" s="1332"/>
      <c r="BJJ64" s="1332"/>
      <c r="BJK64" s="1332"/>
      <c r="BJL64" s="1332"/>
      <c r="BJM64" s="1332"/>
      <c r="BJN64" s="1332"/>
      <c r="BJO64" s="1332"/>
      <c r="BJP64" s="1332"/>
      <c r="BJQ64" s="1332"/>
      <c r="BJR64" s="1332"/>
      <c r="BJS64" s="1332"/>
      <c r="BJT64" s="1332"/>
      <c r="BJU64" s="1332"/>
      <c r="BJV64" s="1332"/>
      <c r="BJW64" s="1332"/>
      <c r="BJX64" s="1332"/>
      <c r="BJY64" s="1332"/>
      <c r="BJZ64" s="1332"/>
      <c r="BKA64" s="1332"/>
      <c r="BKB64" s="1332"/>
      <c r="BKC64" s="1332"/>
      <c r="BKD64" s="1332"/>
      <c r="BKE64" s="1332"/>
      <c r="BKF64" s="1332"/>
      <c r="BKG64" s="1332"/>
      <c r="BKH64" s="1332"/>
      <c r="BKI64" s="1332"/>
      <c r="BKJ64" s="1332"/>
      <c r="BKK64" s="1332"/>
      <c r="BKL64" s="1332"/>
      <c r="BKM64" s="1332"/>
      <c r="BKN64" s="1332"/>
      <c r="BKO64" s="1332"/>
      <c r="BKP64" s="1332"/>
      <c r="BKQ64" s="1332"/>
      <c r="BKR64" s="1332"/>
      <c r="BKS64" s="1332"/>
      <c r="BKT64" s="1332"/>
      <c r="BKU64" s="1332"/>
      <c r="BKV64" s="1332"/>
      <c r="BKW64" s="1332"/>
      <c r="BKX64" s="1332"/>
      <c r="BKY64" s="1332"/>
      <c r="BKZ64" s="1332"/>
      <c r="BLA64" s="1332"/>
      <c r="BLB64" s="1332"/>
      <c r="BLC64" s="1332"/>
      <c r="BLD64" s="1332"/>
      <c r="BLE64" s="1332"/>
      <c r="BLF64" s="1332"/>
      <c r="BLG64" s="1332"/>
      <c r="BLH64" s="1332"/>
      <c r="BLI64" s="1332"/>
      <c r="BLJ64" s="1332"/>
      <c r="BLK64" s="1332"/>
      <c r="BLL64" s="1332"/>
      <c r="BLM64" s="1332"/>
      <c r="BLN64" s="1332"/>
      <c r="BLO64" s="1332"/>
      <c r="BLP64" s="1332"/>
      <c r="BLQ64" s="1332"/>
      <c r="BLR64" s="1332"/>
      <c r="BLS64" s="1332"/>
      <c r="BLT64" s="1332"/>
      <c r="BLU64" s="1332"/>
      <c r="BLV64" s="1332"/>
      <c r="BLW64" s="1332"/>
      <c r="BLX64" s="1332"/>
      <c r="BLY64" s="1332"/>
      <c r="BLZ64" s="1332"/>
      <c r="BMA64" s="1332"/>
      <c r="BMB64" s="1332"/>
      <c r="BMC64" s="1332"/>
      <c r="BMD64" s="1332"/>
      <c r="BME64" s="1332"/>
      <c r="BMF64" s="1332"/>
      <c r="BMG64" s="1332"/>
      <c r="BMH64" s="1332"/>
      <c r="BMI64" s="1332"/>
      <c r="BMJ64" s="1332"/>
      <c r="BMK64" s="1332"/>
      <c r="BML64" s="1332"/>
      <c r="BMM64" s="1332"/>
      <c r="BMN64" s="1332"/>
      <c r="BMO64" s="1332"/>
      <c r="BMP64" s="1332"/>
      <c r="BMQ64" s="1332"/>
      <c r="BMR64" s="1332"/>
      <c r="BMS64" s="1332"/>
      <c r="BMT64" s="1332"/>
      <c r="BMU64" s="1332"/>
      <c r="BMV64" s="1332"/>
      <c r="BMW64" s="1332"/>
      <c r="BMX64" s="1332"/>
      <c r="BMY64" s="1332"/>
      <c r="BMZ64" s="1332"/>
      <c r="BNA64" s="1332"/>
      <c r="BNB64" s="1332"/>
      <c r="BNC64" s="1332"/>
      <c r="BND64" s="1332"/>
      <c r="BNE64" s="1332"/>
      <c r="BNF64" s="1332"/>
      <c r="BNG64" s="1332"/>
      <c r="BNH64" s="1332"/>
      <c r="BNI64" s="1332"/>
      <c r="BNJ64" s="1332"/>
      <c r="BNK64" s="1332"/>
      <c r="BNL64" s="1332"/>
      <c r="BNM64" s="1332"/>
      <c r="BNN64" s="1332"/>
      <c r="BNO64" s="1332"/>
      <c r="BNP64" s="1332"/>
      <c r="BNQ64" s="1332"/>
      <c r="BNR64" s="1332"/>
      <c r="BNS64" s="1332"/>
      <c r="BNT64" s="1332"/>
      <c r="BNU64" s="1332"/>
      <c r="BNV64" s="1332"/>
      <c r="BNW64" s="1332"/>
      <c r="BNX64" s="1332"/>
      <c r="BNY64" s="1332"/>
      <c r="BNZ64" s="1332"/>
      <c r="BOA64" s="1332"/>
      <c r="BOB64" s="1332"/>
      <c r="BOC64" s="1332"/>
      <c r="BOD64" s="1332"/>
      <c r="BOE64" s="1332"/>
      <c r="BOF64" s="1332"/>
      <c r="BOG64" s="1332"/>
      <c r="BOH64" s="1332"/>
      <c r="BOI64" s="1332"/>
      <c r="BOJ64" s="1332"/>
      <c r="BOK64" s="1332"/>
      <c r="BOL64" s="1332"/>
      <c r="BOM64" s="1332"/>
      <c r="BON64" s="1332"/>
      <c r="BOO64" s="1332"/>
      <c r="BOP64" s="1332"/>
      <c r="BOQ64" s="1332"/>
      <c r="BOR64" s="1332"/>
      <c r="BOS64" s="1332"/>
      <c r="BOT64" s="1332"/>
      <c r="BOU64" s="1332"/>
      <c r="BOV64" s="1332"/>
      <c r="BOW64" s="1332"/>
      <c r="BOX64" s="1332"/>
      <c r="BOY64" s="1332"/>
      <c r="BOZ64" s="1332"/>
      <c r="BPA64" s="1332"/>
      <c r="BPB64" s="1332"/>
      <c r="BPC64" s="1332"/>
      <c r="BPD64" s="1332"/>
      <c r="BPE64" s="1332"/>
      <c r="BPF64" s="1332"/>
      <c r="BPG64" s="1332"/>
      <c r="BPH64" s="1332"/>
      <c r="BPI64" s="1332"/>
      <c r="BPJ64" s="1332"/>
      <c r="BPK64" s="1332"/>
      <c r="BPL64" s="1332"/>
      <c r="BPM64" s="1332"/>
      <c r="BPN64" s="1332"/>
      <c r="BPO64" s="1332"/>
      <c r="BPP64" s="1332"/>
      <c r="BPQ64" s="1332"/>
      <c r="BPR64" s="1332"/>
      <c r="BPS64" s="1332"/>
      <c r="BPT64" s="1332"/>
      <c r="BPU64" s="1332"/>
      <c r="BPV64" s="1332"/>
      <c r="BPW64" s="1332"/>
      <c r="BPX64" s="1332"/>
      <c r="BPY64" s="1332"/>
      <c r="BPZ64" s="1332"/>
      <c r="BQA64" s="1332"/>
      <c r="BQB64" s="1332"/>
      <c r="BQC64" s="1332"/>
      <c r="BQD64" s="1332"/>
      <c r="BQE64" s="1332"/>
      <c r="BQF64" s="1332"/>
      <c r="BQG64" s="1332"/>
      <c r="BQH64" s="1332"/>
      <c r="BQI64" s="1332"/>
      <c r="BQJ64" s="1332"/>
      <c r="BQK64" s="1332"/>
      <c r="BQL64" s="1332"/>
      <c r="BQM64" s="1332"/>
      <c r="BQN64" s="1332"/>
      <c r="BQO64" s="1332"/>
      <c r="BQP64" s="1332"/>
      <c r="BQQ64" s="1332"/>
      <c r="BQR64" s="1332"/>
      <c r="BQS64" s="1332"/>
      <c r="BQT64" s="1332"/>
      <c r="BQU64" s="1332"/>
      <c r="BQV64" s="1332"/>
      <c r="BQW64" s="1332"/>
      <c r="BQX64" s="1332"/>
      <c r="BQY64" s="1332"/>
      <c r="BQZ64" s="1332"/>
      <c r="BRA64" s="1332"/>
      <c r="BRB64" s="1332"/>
      <c r="BRC64" s="1332"/>
      <c r="BRD64" s="1332"/>
      <c r="BRE64" s="1332"/>
      <c r="BRF64" s="1332"/>
      <c r="BRG64" s="1332"/>
      <c r="BRH64" s="1332"/>
      <c r="BRI64" s="1332"/>
      <c r="BRJ64" s="1332"/>
      <c r="BRK64" s="1332"/>
      <c r="BRL64" s="1332"/>
      <c r="BRM64" s="1332"/>
      <c r="BRN64" s="1332"/>
      <c r="BRO64" s="1332"/>
      <c r="BRP64" s="1332"/>
      <c r="BRQ64" s="1332"/>
      <c r="BRR64" s="1332"/>
      <c r="BRS64" s="1332"/>
      <c r="BRT64" s="1332"/>
      <c r="BRU64" s="1332"/>
      <c r="BRV64" s="1332"/>
      <c r="BRW64" s="1332"/>
      <c r="BRX64" s="1332"/>
      <c r="BRY64" s="1332"/>
      <c r="BRZ64" s="1332"/>
      <c r="BSA64" s="1332"/>
      <c r="BSB64" s="1332"/>
      <c r="BSC64" s="1332"/>
      <c r="BSD64" s="1332"/>
      <c r="BSE64" s="1332"/>
      <c r="BSF64" s="1332"/>
      <c r="BSG64" s="1332"/>
      <c r="BSH64" s="1332"/>
      <c r="BSI64" s="1332"/>
      <c r="BSJ64" s="1332"/>
      <c r="BSK64" s="1332"/>
      <c r="BSL64" s="1332"/>
      <c r="BSM64" s="1332"/>
      <c r="BSN64" s="1332"/>
      <c r="BSO64" s="1332"/>
      <c r="BSP64" s="1332"/>
      <c r="BSQ64" s="1332"/>
      <c r="BSR64" s="1332"/>
      <c r="BSS64" s="1332"/>
      <c r="BST64" s="1332"/>
      <c r="BSU64" s="1332"/>
      <c r="BSV64" s="1332"/>
      <c r="BSW64" s="1332"/>
      <c r="BSX64" s="1332"/>
      <c r="BSY64" s="1332"/>
      <c r="BSZ64" s="1332"/>
      <c r="BTA64" s="1332"/>
      <c r="BTB64" s="1332"/>
      <c r="BTC64" s="1332"/>
      <c r="BTD64" s="1332"/>
      <c r="BTE64" s="1332"/>
      <c r="BTF64" s="1332"/>
      <c r="BTG64" s="1332"/>
      <c r="BTH64" s="1332"/>
      <c r="BTI64" s="1332"/>
      <c r="BTJ64" s="1332"/>
      <c r="BTK64" s="1332"/>
      <c r="BTL64" s="1332"/>
      <c r="BTM64" s="1332"/>
      <c r="BTN64" s="1332"/>
      <c r="BTO64" s="1332"/>
      <c r="BTP64" s="1332"/>
      <c r="BTQ64" s="1332"/>
      <c r="BTR64" s="1332"/>
      <c r="BTS64" s="1332"/>
      <c r="BTT64" s="1332"/>
      <c r="BTU64" s="1332"/>
      <c r="BTV64" s="1332"/>
      <c r="BTW64" s="1332"/>
      <c r="BTX64" s="1332"/>
      <c r="BTY64" s="1332"/>
      <c r="BTZ64" s="1332"/>
      <c r="BUA64" s="1332"/>
      <c r="BUB64" s="1332"/>
      <c r="BUC64" s="1332"/>
      <c r="BUD64" s="1332"/>
      <c r="BUE64" s="1332"/>
      <c r="BUF64" s="1332"/>
      <c r="BUG64" s="1332"/>
      <c r="BUH64" s="1332"/>
      <c r="BUI64" s="1332"/>
      <c r="BUJ64" s="1332"/>
      <c r="BUK64" s="1332"/>
      <c r="BUL64" s="1332"/>
      <c r="BUM64" s="1332"/>
      <c r="BUN64" s="1332"/>
      <c r="BUO64" s="1332"/>
      <c r="BUP64" s="1332"/>
      <c r="BUQ64" s="1332"/>
      <c r="BUR64" s="1332"/>
      <c r="BUS64" s="1332"/>
      <c r="BUT64" s="1332"/>
      <c r="BUU64" s="1332"/>
      <c r="BUV64" s="1332"/>
      <c r="BUW64" s="1332"/>
      <c r="BUX64" s="1332"/>
      <c r="BUY64" s="1332"/>
      <c r="BUZ64" s="1332"/>
      <c r="BVA64" s="1332"/>
      <c r="BVB64" s="1332"/>
      <c r="BVC64" s="1332"/>
      <c r="BVD64" s="1332"/>
      <c r="BVE64" s="1332"/>
      <c r="BVF64" s="1332"/>
      <c r="BVG64" s="1332"/>
      <c r="BVH64" s="1332"/>
      <c r="BVI64" s="1332"/>
      <c r="BVJ64" s="1332"/>
      <c r="BVK64" s="1332"/>
      <c r="BVL64" s="1332"/>
      <c r="BVM64" s="1332"/>
      <c r="BVN64" s="1332"/>
      <c r="BVO64" s="1332"/>
      <c r="BVP64" s="1332"/>
      <c r="BVQ64" s="1332"/>
      <c r="BVR64" s="1332"/>
      <c r="BVS64" s="1332"/>
      <c r="BVT64" s="1332"/>
      <c r="BVU64" s="1332"/>
      <c r="BVV64" s="1332"/>
      <c r="BVW64" s="1332"/>
      <c r="BVX64" s="1332"/>
      <c r="BVY64" s="1332"/>
      <c r="BVZ64" s="1332"/>
      <c r="BWA64" s="1332"/>
      <c r="BWB64" s="1332"/>
      <c r="BWC64" s="1332"/>
      <c r="BWD64" s="1332"/>
      <c r="BWE64" s="1332"/>
      <c r="BWF64" s="1332"/>
      <c r="BWG64" s="1332"/>
      <c r="BWH64" s="1332"/>
      <c r="BWI64" s="1332"/>
      <c r="BWJ64" s="1332"/>
      <c r="BWK64" s="1332"/>
      <c r="BWL64" s="1332"/>
      <c r="BWM64" s="1332"/>
      <c r="BWN64" s="1332"/>
      <c r="BWO64" s="1332"/>
      <c r="BWP64" s="1332"/>
      <c r="BWQ64" s="1332"/>
      <c r="BWR64" s="1332"/>
      <c r="BWS64" s="1332"/>
      <c r="BWT64" s="1332"/>
      <c r="BWU64" s="1332"/>
      <c r="BWV64" s="1332"/>
      <c r="BWW64" s="1332"/>
      <c r="BWX64" s="1332"/>
      <c r="BWY64" s="1332"/>
      <c r="BWZ64" s="1332"/>
      <c r="BXA64" s="1332"/>
      <c r="BXB64" s="1332"/>
      <c r="BXC64" s="1332"/>
      <c r="BXD64" s="1332"/>
      <c r="BXE64" s="1332"/>
      <c r="BXF64" s="1332"/>
      <c r="BXG64" s="1332"/>
      <c r="BXH64" s="1332"/>
      <c r="BXI64" s="1332"/>
      <c r="BXJ64" s="1332"/>
      <c r="BXK64" s="1332"/>
      <c r="BXL64" s="1332"/>
      <c r="BXM64" s="1332"/>
      <c r="BXN64" s="1332"/>
      <c r="BXO64" s="1332"/>
      <c r="BXP64" s="1332"/>
      <c r="BXQ64" s="1332"/>
      <c r="BXR64" s="1332"/>
      <c r="BXS64" s="1332"/>
      <c r="BXT64" s="1332"/>
      <c r="BXU64" s="1332"/>
      <c r="BXV64" s="1332"/>
      <c r="BXW64" s="1332"/>
      <c r="BXX64" s="1332"/>
      <c r="BXY64" s="1332"/>
      <c r="BXZ64" s="1332"/>
      <c r="BYA64" s="1332"/>
      <c r="BYB64" s="1332"/>
      <c r="BYC64" s="1332"/>
      <c r="BYD64" s="1332"/>
      <c r="BYE64" s="1332"/>
      <c r="BYF64" s="1332"/>
      <c r="BYG64" s="1332"/>
      <c r="BYH64" s="1332"/>
      <c r="BYI64" s="1332"/>
      <c r="BYJ64" s="1332"/>
      <c r="BYK64" s="1332"/>
      <c r="BYL64" s="1332"/>
      <c r="BYM64" s="1332"/>
      <c r="BYN64" s="1332"/>
      <c r="BYO64" s="1332"/>
      <c r="BYP64" s="1332"/>
      <c r="BYQ64" s="1332"/>
      <c r="BYR64" s="1332"/>
      <c r="BYS64" s="1332"/>
      <c r="BYT64" s="1332"/>
      <c r="BYU64" s="1332"/>
      <c r="BYV64" s="1332"/>
      <c r="BYW64" s="1332"/>
      <c r="BYX64" s="1332"/>
      <c r="BYY64" s="1332"/>
      <c r="BYZ64" s="1332"/>
      <c r="BZA64" s="1332"/>
      <c r="BZB64" s="1332"/>
      <c r="BZC64" s="1332"/>
      <c r="BZD64" s="1332"/>
      <c r="BZE64" s="1332"/>
      <c r="BZF64" s="1332"/>
      <c r="BZG64" s="1332"/>
      <c r="BZH64" s="1332"/>
      <c r="BZI64" s="1332"/>
      <c r="BZJ64" s="1332"/>
      <c r="BZK64" s="1332"/>
      <c r="BZL64" s="1332"/>
      <c r="BZM64" s="1332"/>
      <c r="BZN64" s="1332"/>
      <c r="BZO64" s="1332"/>
      <c r="BZP64" s="1332"/>
      <c r="BZQ64" s="1332"/>
      <c r="BZR64" s="1332"/>
      <c r="BZS64" s="1332"/>
      <c r="BZT64" s="1332"/>
      <c r="BZU64" s="1332"/>
      <c r="BZV64" s="1332"/>
      <c r="BZW64" s="1332"/>
      <c r="BZX64" s="1332"/>
      <c r="BZY64" s="1332"/>
      <c r="BZZ64" s="1332"/>
      <c r="CAA64" s="1332"/>
      <c r="CAB64" s="1332"/>
      <c r="CAC64" s="1332"/>
      <c r="CAD64" s="1332"/>
      <c r="CAE64" s="1332"/>
      <c r="CAF64" s="1332"/>
      <c r="CAG64" s="1332"/>
      <c r="CAH64" s="1332"/>
      <c r="CAI64" s="1332"/>
      <c r="CAJ64" s="1332"/>
      <c r="CAK64" s="1332"/>
      <c r="CAL64" s="1332"/>
      <c r="CAM64" s="1332"/>
      <c r="CAN64" s="1332"/>
      <c r="CAO64" s="1332"/>
      <c r="CAP64" s="1332"/>
      <c r="CAQ64" s="1332"/>
      <c r="CAR64" s="1332"/>
      <c r="CAS64" s="1332"/>
      <c r="CAT64" s="1332"/>
      <c r="CAU64" s="1332"/>
      <c r="CAV64" s="1332"/>
      <c r="CAW64" s="1332"/>
      <c r="CAX64" s="1332"/>
      <c r="CAY64" s="1332"/>
      <c r="CAZ64" s="1332"/>
      <c r="CBA64" s="1332"/>
      <c r="CBB64" s="1332"/>
      <c r="CBC64" s="1332"/>
      <c r="CBD64" s="1332"/>
      <c r="CBE64" s="1332"/>
      <c r="CBF64" s="1332"/>
      <c r="CBG64" s="1332"/>
      <c r="CBH64" s="1332"/>
      <c r="CBI64" s="1332"/>
      <c r="CBJ64" s="1332"/>
      <c r="CBK64" s="1332"/>
      <c r="CBL64" s="1332"/>
      <c r="CBM64" s="1332"/>
      <c r="CBN64" s="1332"/>
      <c r="CBO64" s="1332"/>
      <c r="CBP64" s="1332"/>
      <c r="CBQ64" s="1332"/>
      <c r="CBR64" s="1332"/>
      <c r="CBS64" s="1332"/>
      <c r="CBT64" s="1332"/>
      <c r="CBU64" s="1332"/>
      <c r="CBV64" s="1332"/>
      <c r="CBW64" s="1332"/>
      <c r="CBX64" s="1332"/>
      <c r="CBY64" s="1332"/>
      <c r="CBZ64" s="1332"/>
      <c r="CCA64" s="1332"/>
      <c r="CCB64" s="1332"/>
      <c r="CCC64" s="1332"/>
      <c r="CCD64" s="1332"/>
      <c r="CCE64" s="1332"/>
      <c r="CCF64" s="1332"/>
      <c r="CCG64" s="1332"/>
      <c r="CCH64" s="1332"/>
      <c r="CCI64" s="1332"/>
      <c r="CCJ64" s="1332"/>
      <c r="CCK64" s="1332"/>
      <c r="CCL64" s="1332"/>
      <c r="CCM64" s="1332"/>
      <c r="CCN64" s="1332"/>
      <c r="CCO64" s="1332"/>
      <c r="CCP64" s="1332"/>
      <c r="CCQ64" s="1332"/>
      <c r="CCR64" s="1332"/>
      <c r="CCS64" s="1332"/>
      <c r="CCT64" s="1332"/>
      <c r="CCU64" s="1332"/>
      <c r="CCV64" s="1332"/>
      <c r="CCW64" s="1332"/>
      <c r="CCX64" s="1332"/>
      <c r="CCY64" s="1332"/>
      <c r="CCZ64" s="1332"/>
      <c r="CDA64" s="1332"/>
      <c r="CDB64" s="1332"/>
      <c r="CDC64" s="1332"/>
      <c r="CDD64" s="1332"/>
      <c r="CDE64" s="1332"/>
      <c r="CDF64" s="1332"/>
      <c r="CDG64" s="1332"/>
      <c r="CDH64" s="1332"/>
      <c r="CDI64" s="1332"/>
      <c r="CDJ64" s="1332"/>
      <c r="CDK64" s="1332"/>
      <c r="CDL64" s="1332"/>
      <c r="CDM64" s="1332"/>
      <c r="CDN64" s="1332"/>
      <c r="CDO64" s="1332"/>
      <c r="CDP64" s="1332"/>
      <c r="CDQ64" s="1332"/>
      <c r="CDR64" s="1332"/>
      <c r="CDS64" s="1332"/>
      <c r="CDT64" s="1332"/>
      <c r="CDU64" s="1332"/>
      <c r="CDV64" s="1332"/>
      <c r="CDW64" s="1332"/>
      <c r="CDX64" s="1332"/>
      <c r="CDY64" s="1332"/>
      <c r="CDZ64" s="1332"/>
      <c r="CEA64" s="1332"/>
      <c r="CEB64" s="1332"/>
      <c r="CEC64" s="1332"/>
      <c r="CED64" s="1332"/>
      <c r="CEE64" s="1332"/>
      <c r="CEF64" s="1332"/>
      <c r="CEG64" s="1332"/>
      <c r="CEH64" s="1332"/>
      <c r="CEI64" s="1332"/>
      <c r="CEJ64" s="1332"/>
      <c r="CEK64" s="1332"/>
      <c r="CEL64" s="1332"/>
      <c r="CEM64" s="1332"/>
      <c r="CEN64" s="1332"/>
      <c r="CEO64" s="1332"/>
      <c r="CEP64" s="1332"/>
      <c r="CEQ64" s="1332"/>
      <c r="CER64" s="1332"/>
      <c r="CES64" s="1332"/>
      <c r="CET64" s="1332"/>
      <c r="CEU64" s="1332"/>
      <c r="CEV64" s="1332"/>
      <c r="CEW64" s="1332"/>
      <c r="CEX64" s="1332"/>
      <c r="CEY64" s="1332"/>
      <c r="CEZ64" s="1332"/>
      <c r="CFA64" s="1332"/>
      <c r="CFB64" s="1332"/>
      <c r="CFC64" s="1332"/>
      <c r="CFD64" s="1332"/>
      <c r="CFE64" s="1332"/>
      <c r="CFF64" s="1332"/>
      <c r="CFG64" s="1332"/>
      <c r="CFH64" s="1332"/>
      <c r="CFI64" s="1332"/>
      <c r="CFJ64" s="1332"/>
      <c r="CFK64" s="1332"/>
      <c r="CFL64" s="1332"/>
      <c r="CFM64" s="1332"/>
      <c r="CFN64" s="1332"/>
      <c r="CFO64" s="1332"/>
      <c r="CFP64" s="1332"/>
      <c r="CFQ64" s="1332"/>
      <c r="CFR64" s="1332"/>
      <c r="CFS64" s="1332"/>
      <c r="CFT64" s="1332"/>
      <c r="CFU64" s="1332"/>
      <c r="CFV64" s="1332"/>
      <c r="CFW64" s="1332"/>
      <c r="CFX64" s="1332"/>
      <c r="CFY64" s="1332"/>
      <c r="CFZ64" s="1332"/>
      <c r="CGA64" s="1332"/>
      <c r="CGB64" s="1332"/>
      <c r="CGC64" s="1332"/>
      <c r="CGD64" s="1332"/>
      <c r="CGE64" s="1332"/>
      <c r="CGF64" s="1332"/>
      <c r="CGG64" s="1332"/>
      <c r="CGH64" s="1332"/>
      <c r="CGI64" s="1332"/>
      <c r="CGJ64" s="1332"/>
      <c r="CGK64" s="1332"/>
      <c r="CGL64" s="1332"/>
      <c r="CGM64" s="1332"/>
      <c r="CGN64" s="1332"/>
      <c r="CGO64" s="1332"/>
      <c r="CGP64" s="1332"/>
      <c r="CGQ64" s="1332"/>
      <c r="CGR64" s="1332"/>
      <c r="CGS64" s="1332"/>
      <c r="CGT64" s="1332"/>
      <c r="CGU64" s="1332"/>
      <c r="CGV64" s="1332"/>
      <c r="CGW64" s="1332"/>
      <c r="CGX64" s="1332"/>
      <c r="CGY64" s="1332"/>
      <c r="CGZ64" s="1332"/>
      <c r="CHA64" s="1332"/>
      <c r="CHB64" s="1332"/>
      <c r="CHC64" s="1332"/>
      <c r="CHD64" s="1332"/>
      <c r="CHE64" s="1332"/>
      <c r="CHF64" s="1332"/>
      <c r="CHG64" s="1332"/>
      <c r="CHH64" s="1332"/>
      <c r="CHI64" s="1332"/>
      <c r="CHJ64" s="1332"/>
      <c r="CHK64" s="1332"/>
      <c r="CHL64" s="1332"/>
      <c r="CHM64" s="1332"/>
      <c r="CHN64" s="1332"/>
      <c r="CHO64" s="1332"/>
      <c r="CHP64" s="1332"/>
      <c r="CHQ64" s="1332"/>
      <c r="CHR64" s="1332"/>
      <c r="CHS64" s="1332"/>
      <c r="CHT64" s="1332"/>
      <c r="CHU64" s="1332"/>
      <c r="CHV64" s="1332"/>
      <c r="CHW64" s="1332"/>
      <c r="CHX64" s="1332"/>
      <c r="CHY64" s="1332"/>
      <c r="CHZ64" s="1332"/>
      <c r="CIA64" s="1332"/>
      <c r="CIB64" s="1332"/>
      <c r="CIC64" s="1332"/>
      <c r="CID64" s="1332"/>
      <c r="CIE64" s="1332"/>
      <c r="CIF64" s="1332"/>
      <c r="CIG64" s="1332"/>
      <c r="CIH64" s="1332"/>
      <c r="CII64" s="1332"/>
      <c r="CIJ64" s="1332"/>
      <c r="CIK64" s="1332"/>
      <c r="CIL64" s="1332"/>
      <c r="CIM64" s="1332"/>
      <c r="CIN64" s="1332"/>
      <c r="CIO64" s="1332"/>
      <c r="CIP64" s="1332"/>
      <c r="CIQ64" s="1332"/>
      <c r="CIR64" s="1332"/>
      <c r="CIS64" s="1332"/>
      <c r="CIT64" s="1332"/>
      <c r="CIU64" s="1332"/>
      <c r="CIV64" s="1332"/>
      <c r="CIW64" s="1332"/>
      <c r="CIX64" s="1332"/>
      <c r="CIY64" s="1332"/>
      <c r="CIZ64" s="1332"/>
      <c r="CJA64" s="1332"/>
      <c r="CJB64" s="1332"/>
      <c r="CJC64" s="1332"/>
      <c r="CJD64" s="1332"/>
      <c r="CJE64" s="1332"/>
      <c r="CJF64" s="1332"/>
      <c r="CJG64" s="1332"/>
      <c r="CJH64" s="1332"/>
      <c r="CJI64" s="1332"/>
      <c r="CJJ64" s="1332"/>
      <c r="CJK64" s="1332"/>
      <c r="CJL64" s="1332"/>
      <c r="CJM64" s="1332"/>
      <c r="CJN64" s="1332"/>
      <c r="CJO64" s="1332"/>
      <c r="CJP64" s="1332"/>
      <c r="CJQ64" s="1332"/>
      <c r="CJR64" s="1332"/>
      <c r="CJS64" s="1332"/>
      <c r="CJT64" s="1332"/>
      <c r="CJU64" s="1332"/>
      <c r="CJV64" s="1332"/>
      <c r="CJW64" s="1332"/>
      <c r="CJX64" s="1332"/>
      <c r="CJY64" s="1332"/>
      <c r="CJZ64" s="1332"/>
      <c r="CKA64" s="1332"/>
      <c r="CKB64" s="1332"/>
      <c r="CKC64" s="1332"/>
      <c r="CKD64" s="1332"/>
      <c r="CKE64" s="1332"/>
      <c r="CKF64" s="1332"/>
      <c r="CKG64" s="1332"/>
      <c r="CKH64" s="1332"/>
      <c r="CKI64" s="1332"/>
      <c r="CKJ64" s="1332"/>
      <c r="CKK64" s="1332"/>
      <c r="CKL64" s="1332"/>
      <c r="CKM64" s="1332"/>
      <c r="CKN64" s="1332"/>
      <c r="CKO64" s="1332"/>
      <c r="CKP64" s="1332"/>
      <c r="CKQ64" s="1332"/>
      <c r="CKR64" s="1332"/>
      <c r="CKS64" s="1332"/>
      <c r="CKT64" s="1332"/>
      <c r="CKU64" s="1332"/>
      <c r="CKV64" s="1332"/>
      <c r="CKW64" s="1332"/>
      <c r="CKX64" s="1332"/>
      <c r="CKY64" s="1332"/>
      <c r="CKZ64" s="1332"/>
      <c r="CLA64" s="1332"/>
      <c r="CLB64" s="1332"/>
      <c r="CLC64" s="1332"/>
      <c r="CLD64" s="1332"/>
      <c r="CLE64" s="1332"/>
      <c r="CLF64" s="1332"/>
      <c r="CLG64" s="1332"/>
      <c r="CLH64" s="1332"/>
      <c r="CLI64" s="1332"/>
      <c r="CLJ64" s="1332"/>
      <c r="CLK64" s="1332"/>
      <c r="CLL64" s="1332"/>
      <c r="CLM64" s="1332"/>
      <c r="CLN64" s="1332"/>
      <c r="CLO64" s="1332"/>
      <c r="CLP64" s="1332"/>
      <c r="CLQ64" s="1332"/>
      <c r="CLR64" s="1332"/>
      <c r="CLS64" s="1332"/>
      <c r="CLT64" s="1332"/>
      <c r="CLU64" s="1332"/>
      <c r="CLV64" s="1332"/>
      <c r="CLW64" s="1332"/>
      <c r="CLX64" s="1332"/>
      <c r="CLY64" s="1332"/>
      <c r="CLZ64" s="1332"/>
      <c r="CMA64" s="1332"/>
      <c r="CMB64" s="1332"/>
      <c r="CMC64" s="1332"/>
      <c r="CMD64" s="1332"/>
      <c r="CME64" s="1332"/>
      <c r="CMF64" s="1332"/>
      <c r="CMG64" s="1332"/>
      <c r="CMH64" s="1332"/>
      <c r="CMI64" s="1332"/>
      <c r="CMJ64" s="1332"/>
      <c r="CMK64" s="1332"/>
      <c r="CML64" s="1332"/>
      <c r="CMM64" s="1332"/>
      <c r="CMN64" s="1332"/>
      <c r="CMO64" s="1332"/>
      <c r="CMP64" s="1332"/>
      <c r="CMQ64" s="1332"/>
      <c r="CMR64" s="1332"/>
      <c r="CMS64" s="1332"/>
      <c r="CMT64" s="1332"/>
      <c r="CMU64" s="1332"/>
      <c r="CMV64" s="1332"/>
      <c r="CMW64" s="1332"/>
      <c r="CMX64" s="1332"/>
      <c r="CMY64" s="1332"/>
      <c r="CMZ64" s="1332"/>
      <c r="CNA64" s="1332"/>
      <c r="CNB64" s="1332"/>
      <c r="CNC64" s="1332"/>
      <c r="CND64" s="1332"/>
      <c r="CNE64" s="1332"/>
      <c r="CNF64" s="1332"/>
      <c r="CNG64" s="1332"/>
      <c r="CNH64" s="1332"/>
      <c r="CNI64" s="1332"/>
      <c r="CNJ64" s="1332"/>
      <c r="CNK64" s="1332"/>
      <c r="CNL64" s="1332"/>
      <c r="CNM64" s="1332"/>
      <c r="CNN64" s="1332"/>
      <c r="CNO64" s="1332"/>
      <c r="CNP64" s="1332"/>
      <c r="CNQ64" s="1332"/>
      <c r="CNR64" s="1332"/>
      <c r="CNS64" s="1332"/>
      <c r="CNT64" s="1332"/>
      <c r="CNU64" s="1332"/>
      <c r="CNV64" s="1332"/>
      <c r="CNW64" s="1332"/>
      <c r="CNX64" s="1332"/>
      <c r="CNY64" s="1332"/>
      <c r="CNZ64" s="1332"/>
      <c r="COA64" s="1332"/>
      <c r="COB64" s="1332"/>
      <c r="COC64" s="1332"/>
      <c r="COD64" s="1332"/>
      <c r="COE64" s="1332"/>
      <c r="COF64" s="1332"/>
      <c r="COG64" s="1332"/>
      <c r="COH64" s="1332"/>
      <c r="COI64" s="1332"/>
      <c r="COJ64" s="1332"/>
      <c r="COK64" s="1332"/>
      <c r="COL64" s="1332"/>
      <c r="COM64" s="1332"/>
      <c r="CON64" s="1332"/>
      <c r="COO64" s="1332"/>
      <c r="COP64" s="1332"/>
      <c r="COQ64" s="1332"/>
      <c r="COR64" s="1332"/>
      <c r="COS64" s="1332"/>
      <c r="COT64" s="1332"/>
      <c r="COU64" s="1332"/>
      <c r="COV64" s="1332"/>
      <c r="COW64" s="1332"/>
      <c r="COX64" s="1332"/>
      <c r="COY64" s="1332"/>
      <c r="COZ64" s="1332"/>
      <c r="CPA64" s="1332"/>
      <c r="CPB64" s="1332"/>
      <c r="CPC64" s="1332"/>
      <c r="CPD64" s="1332"/>
      <c r="CPE64" s="1332"/>
      <c r="CPF64" s="1332"/>
      <c r="CPG64" s="1332"/>
      <c r="CPH64" s="1332"/>
      <c r="CPI64" s="1332"/>
      <c r="CPJ64" s="1332"/>
      <c r="CPK64" s="1332"/>
      <c r="CPL64" s="1332"/>
      <c r="CPM64" s="1332"/>
      <c r="CPN64" s="1332"/>
      <c r="CPO64" s="1332"/>
      <c r="CPP64" s="1332"/>
      <c r="CPQ64" s="1332"/>
      <c r="CPR64" s="1332"/>
      <c r="CPS64" s="1332"/>
      <c r="CPT64" s="1332"/>
      <c r="CPU64" s="1332"/>
      <c r="CPV64" s="1332"/>
      <c r="CPW64" s="1332"/>
      <c r="CPX64" s="1332"/>
      <c r="CPY64" s="1332"/>
      <c r="CPZ64" s="1332"/>
      <c r="CQA64" s="1332"/>
      <c r="CQB64" s="1332"/>
      <c r="CQC64" s="1332"/>
      <c r="CQD64" s="1332"/>
      <c r="CQE64" s="1332"/>
      <c r="CQF64" s="1332"/>
      <c r="CQG64" s="1332"/>
      <c r="CQH64" s="1332"/>
      <c r="CQI64" s="1332"/>
      <c r="CQJ64" s="1332"/>
      <c r="CQK64" s="1332"/>
      <c r="CQL64" s="1332"/>
      <c r="CQM64" s="1332"/>
      <c r="CQN64" s="1332"/>
      <c r="CQO64" s="1332"/>
      <c r="CQP64" s="1332"/>
      <c r="CQQ64" s="1332"/>
      <c r="CQR64" s="1332"/>
      <c r="CQS64" s="1332"/>
      <c r="CQT64" s="1332"/>
      <c r="CQU64" s="1332"/>
      <c r="CQV64" s="1332"/>
      <c r="CQW64" s="1332"/>
      <c r="CQX64" s="1332"/>
      <c r="CQY64" s="1332"/>
      <c r="CQZ64" s="1332"/>
      <c r="CRA64" s="1332"/>
      <c r="CRB64" s="1332"/>
      <c r="CRC64" s="1332"/>
      <c r="CRD64" s="1332"/>
      <c r="CRE64" s="1332"/>
      <c r="CRF64" s="1332"/>
      <c r="CRG64" s="1332"/>
      <c r="CRH64" s="1332"/>
      <c r="CRI64" s="1332"/>
      <c r="CRJ64" s="1332"/>
      <c r="CRK64" s="1332"/>
      <c r="CRL64" s="1332"/>
      <c r="CRM64" s="1332"/>
      <c r="CRN64" s="1332"/>
      <c r="CRO64" s="1332"/>
      <c r="CRP64" s="1332"/>
      <c r="CRQ64" s="1332"/>
      <c r="CRR64" s="1332"/>
      <c r="CRS64" s="1332"/>
      <c r="CRT64" s="1332"/>
      <c r="CRU64" s="1332"/>
      <c r="CRV64" s="1332"/>
      <c r="CRW64" s="1332"/>
      <c r="CRX64" s="1332"/>
      <c r="CRY64" s="1332"/>
      <c r="CRZ64" s="1332"/>
      <c r="CSA64" s="1332"/>
      <c r="CSB64" s="1332"/>
      <c r="CSC64" s="1332"/>
      <c r="CSD64" s="1332"/>
      <c r="CSE64" s="1332"/>
      <c r="CSF64" s="1332"/>
      <c r="CSG64" s="1332"/>
      <c r="CSH64" s="1332"/>
      <c r="CSI64" s="1332"/>
      <c r="CSJ64" s="1332"/>
      <c r="CSK64" s="1332"/>
      <c r="CSL64" s="1332"/>
      <c r="CSM64" s="1332"/>
      <c r="CSN64" s="1332"/>
      <c r="CSO64" s="1332"/>
      <c r="CSP64" s="1332"/>
      <c r="CSQ64" s="1332"/>
      <c r="CSR64" s="1332"/>
      <c r="CSS64" s="1332"/>
      <c r="CST64" s="1332"/>
      <c r="CSU64" s="1332"/>
      <c r="CSV64" s="1332"/>
      <c r="CSW64" s="1332"/>
      <c r="CSX64" s="1332"/>
      <c r="CSY64" s="1332"/>
      <c r="CSZ64" s="1332"/>
      <c r="CTA64" s="1332"/>
      <c r="CTB64" s="1332"/>
      <c r="CTC64" s="1332"/>
      <c r="CTD64" s="1332"/>
      <c r="CTE64" s="1332"/>
      <c r="CTF64" s="1332"/>
      <c r="CTG64" s="1332"/>
      <c r="CTH64" s="1332"/>
      <c r="CTI64" s="1332"/>
      <c r="CTJ64" s="1332"/>
      <c r="CTK64" s="1332"/>
      <c r="CTL64" s="1332"/>
      <c r="CTM64" s="1332"/>
      <c r="CTN64" s="1332"/>
      <c r="CTO64" s="1332"/>
      <c r="CTP64" s="1332"/>
      <c r="CTQ64" s="1332"/>
      <c r="CTR64" s="1332"/>
      <c r="CTS64" s="1332"/>
      <c r="CTT64" s="1332"/>
      <c r="CTU64" s="1332"/>
      <c r="CTV64" s="1332"/>
      <c r="CTW64" s="1332"/>
      <c r="CTX64" s="1332"/>
      <c r="CTY64" s="1332"/>
      <c r="CTZ64" s="1332"/>
      <c r="CUA64" s="1332"/>
      <c r="CUB64" s="1332"/>
      <c r="CUC64" s="1332"/>
      <c r="CUD64" s="1332"/>
      <c r="CUE64" s="1332"/>
      <c r="CUF64" s="1332"/>
      <c r="CUG64" s="1332"/>
      <c r="CUH64" s="1332"/>
      <c r="CUI64" s="1332"/>
      <c r="CUJ64" s="1332"/>
      <c r="CUK64" s="1332"/>
      <c r="CUL64" s="1332"/>
      <c r="CUM64" s="1332"/>
      <c r="CUN64" s="1332"/>
      <c r="CUO64" s="1332"/>
      <c r="CUP64" s="1332"/>
      <c r="CUQ64" s="1332"/>
      <c r="CUR64" s="1332"/>
      <c r="CUS64" s="1332"/>
      <c r="CUT64" s="1332"/>
      <c r="CUU64" s="1332"/>
      <c r="CUV64" s="1332"/>
      <c r="CUW64" s="1332"/>
      <c r="CUX64" s="1332"/>
      <c r="CUY64" s="1332"/>
      <c r="CUZ64" s="1332"/>
      <c r="CVA64" s="1332"/>
      <c r="CVB64" s="1332"/>
      <c r="CVC64" s="1332"/>
      <c r="CVD64" s="1332"/>
      <c r="CVE64" s="1332"/>
      <c r="CVF64" s="1332"/>
      <c r="CVG64" s="1332"/>
      <c r="CVH64" s="1332"/>
      <c r="CVI64" s="1332"/>
      <c r="CVJ64" s="1332"/>
      <c r="CVK64" s="1332"/>
      <c r="CVL64" s="1332"/>
      <c r="CVM64" s="1332"/>
      <c r="CVN64" s="1332"/>
      <c r="CVO64" s="1332"/>
      <c r="CVP64" s="1332"/>
      <c r="CVQ64" s="1332"/>
      <c r="CVR64" s="1332"/>
      <c r="CVS64" s="1332"/>
      <c r="CVT64" s="1332"/>
      <c r="CVU64" s="1332"/>
      <c r="CVV64" s="1332"/>
      <c r="CVW64" s="1332"/>
      <c r="CVX64" s="1332"/>
      <c r="CVY64" s="1332"/>
      <c r="CVZ64" s="1332"/>
      <c r="CWA64" s="1332"/>
      <c r="CWB64" s="1332"/>
      <c r="CWC64" s="1332"/>
      <c r="CWD64" s="1332"/>
      <c r="CWE64" s="1332"/>
      <c r="CWF64" s="1332"/>
      <c r="CWG64" s="1332"/>
      <c r="CWH64" s="1332"/>
      <c r="CWI64" s="1332"/>
      <c r="CWJ64" s="1332"/>
      <c r="CWK64" s="1332"/>
      <c r="CWL64" s="1332"/>
      <c r="CWM64" s="1332"/>
      <c r="CWN64" s="1332"/>
      <c r="CWO64" s="1332"/>
      <c r="CWP64" s="1332"/>
      <c r="CWQ64" s="1332"/>
      <c r="CWR64" s="1332"/>
      <c r="CWS64" s="1332"/>
      <c r="CWT64" s="1332"/>
      <c r="CWU64" s="1332"/>
      <c r="CWV64" s="1332"/>
      <c r="CWW64" s="1332"/>
      <c r="CWX64" s="1332"/>
      <c r="CWY64" s="1332"/>
      <c r="CWZ64" s="1332"/>
      <c r="CXA64" s="1332"/>
      <c r="CXB64" s="1332"/>
      <c r="CXC64" s="1332"/>
      <c r="CXD64" s="1332"/>
      <c r="CXE64" s="1332"/>
      <c r="CXF64" s="1332"/>
      <c r="CXG64" s="1332"/>
      <c r="CXH64" s="1332"/>
      <c r="CXI64" s="1332"/>
      <c r="CXJ64" s="1332"/>
      <c r="CXK64" s="1332"/>
      <c r="CXL64" s="1332"/>
      <c r="CXM64" s="1332"/>
      <c r="CXN64" s="1332"/>
      <c r="CXO64" s="1332"/>
      <c r="CXP64" s="1332"/>
      <c r="CXQ64" s="1332"/>
      <c r="CXR64" s="1332"/>
      <c r="CXS64" s="1332"/>
      <c r="CXT64" s="1332"/>
      <c r="CXU64" s="1332"/>
      <c r="CXV64" s="1332"/>
      <c r="CXW64" s="1332"/>
      <c r="CXX64" s="1332"/>
      <c r="CXY64" s="1332"/>
      <c r="CXZ64" s="1332"/>
      <c r="CYA64" s="1332"/>
      <c r="CYB64" s="1332"/>
      <c r="CYC64" s="1332"/>
      <c r="CYD64" s="1332"/>
      <c r="CYE64" s="1332"/>
      <c r="CYF64" s="1332"/>
      <c r="CYG64" s="1332"/>
      <c r="CYH64" s="1332"/>
      <c r="CYI64" s="1332"/>
      <c r="CYJ64" s="1332"/>
      <c r="CYK64" s="1332"/>
      <c r="CYL64" s="1332"/>
      <c r="CYM64" s="1332"/>
      <c r="CYN64" s="1332"/>
      <c r="CYO64" s="1332"/>
      <c r="CYP64" s="1332"/>
      <c r="CYQ64" s="1332"/>
      <c r="CYR64" s="1332"/>
      <c r="CYS64" s="1332"/>
      <c r="CYT64" s="1332"/>
      <c r="CYU64" s="1332"/>
      <c r="CYV64" s="1332"/>
      <c r="CYW64" s="1332"/>
      <c r="CYX64" s="1332"/>
      <c r="CYY64" s="1332"/>
      <c r="CYZ64" s="1332"/>
      <c r="CZA64" s="1332"/>
      <c r="CZB64" s="1332"/>
      <c r="CZC64" s="1332"/>
      <c r="CZD64" s="1332"/>
      <c r="CZE64" s="1332"/>
      <c r="CZF64" s="1332"/>
      <c r="CZG64" s="1332"/>
      <c r="CZH64" s="1332"/>
      <c r="CZI64" s="1332"/>
      <c r="CZJ64" s="1332"/>
      <c r="CZK64" s="1332"/>
      <c r="CZL64" s="1332"/>
      <c r="CZM64" s="1332"/>
      <c r="CZN64" s="1332"/>
      <c r="CZO64" s="1332"/>
      <c r="CZP64" s="1332"/>
      <c r="CZQ64" s="1332"/>
      <c r="CZR64" s="1332"/>
      <c r="CZS64" s="1332"/>
      <c r="CZT64" s="1332"/>
      <c r="CZU64" s="1332"/>
      <c r="CZV64" s="1332"/>
      <c r="CZW64" s="1332"/>
      <c r="CZX64" s="1332"/>
      <c r="CZY64" s="1332"/>
      <c r="CZZ64" s="1332"/>
      <c r="DAA64" s="1332"/>
      <c r="DAB64" s="1332"/>
      <c r="DAC64" s="1332"/>
      <c r="DAD64" s="1332"/>
      <c r="DAE64" s="1332"/>
      <c r="DAF64" s="1332"/>
      <c r="DAG64" s="1332"/>
      <c r="DAH64" s="1332"/>
      <c r="DAI64" s="1332"/>
      <c r="DAJ64" s="1332"/>
      <c r="DAK64" s="1332"/>
      <c r="DAL64" s="1332"/>
      <c r="DAM64" s="1332"/>
      <c r="DAN64" s="1332"/>
      <c r="DAO64" s="1332"/>
      <c r="DAP64" s="1332"/>
      <c r="DAQ64" s="1332"/>
      <c r="DAR64" s="1332"/>
      <c r="DAS64" s="1332"/>
      <c r="DAT64" s="1332"/>
      <c r="DAU64" s="1332"/>
      <c r="DAV64" s="1332"/>
      <c r="DAW64" s="1332"/>
      <c r="DAX64" s="1332"/>
      <c r="DAY64" s="1332"/>
      <c r="DAZ64" s="1332"/>
      <c r="DBA64" s="1332"/>
      <c r="DBB64" s="1332"/>
      <c r="DBC64" s="1332"/>
      <c r="DBD64" s="1332"/>
      <c r="DBE64" s="1332"/>
      <c r="DBF64" s="1332"/>
      <c r="DBG64" s="1332"/>
      <c r="DBH64" s="1332"/>
      <c r="DBI64" s="1332"/>
      <c r="DBJ64" s="1332"/>
      <c r="DBK64" s="1332"/>
      <c r="DBL64" s="1332"/>
      <c r="DBM64" s="1332"/>
      <c r="DBN64" s="1332"/>
      <c r="DBO64" s="1332"/>
      <c r="DBP64" s="1332"/>
      <c r="DBQ64" s="1332"/>
      <c r="DBR64" s="1332"/>
      <c r="DBS64" s="1332"/>
      <c r="DBT64" s="1332"/>
      <c r="DBU64" s="1332"/>
      <c r="DBV64" s="1332"/>
      <c r="DBW64" s="1332"/>
      <c r="DBX64" s="1332"/>
      <c r="DBY64" s="1332"/>
      <c r="DBZ64" s="1332"/>
      <c r="DCA64" s="1332"/>
      <c r="DCB64" s="1332"/>
      <c r="DCC64" s="1332"/>
      <c r="DCD64" s="1332"/>
      <c r="DCE64" s="1332"/>
      <c r="DCF64" s="1332"/>
      <c r="DCG64" s="1332"/>
      <c r="DCH64" s="1332"/>
      <c r="DCI64" s="1332"/>
      <c r="DCJ64" s="1332"/>
      <c r="DCK64" s="1332"/>
      <c r="DCL64" s="1332"/>
      <c r="DCM64" s="1332"/>
      <c r="DCN64" s="1332"/>
      <c r="DCO64" s="1332"/>
      <c r="DCP64" s="1332"/>
      <c r="DCQ64" s="1332"/>
      <c r="DCR64" s="1332"/>
      <c r="DCS64" s="1332"/>
      <c r="DCT64" s="1332"/>
      <c r="DCU64" s="1332"/>
      <c r="DCV64" s="1332"/>
      <c r="DCW64" s="1332"/>
      <c r="DCX64" s="1332"/>
      <c r="DCY64" s="1332"/>
      <c r="DCZ64" s="1332"/>
      <c r="DDA64" s="1332"/>
      <c r="DDB64" s="1332"/>
      <c r="DDC64" s="1332"/>
      <c r="DDD64" s="1332"/>
      <c r="DDE64" s="1332"/>
      <c r="DDF64" s="1332"/>
      <c r="DDG64" s="1332"/>
      <c r="DDH64" s="1332"/>
      <c r="DDI64" s="1332"/>
      <c r="DDJ64" s="1332"/>
      <c r="DDK64" s="1332"/>
      <c r="DDL64" s="1332"/>
      <c r="DDM64" s="1332"/>
      <c r="DDN64" s="1332"/>
      <c r="DDO64" s="1332"/>
      <c r="DDP64" s="1332"/>
      <c r="DDQ64" s="1332"/>
      <c r="DDR64" s="1332"/>
      <c r="DDS64" s="1332"/>
      <c r="DDT64" s="1332"/>
      <c r="DDU64" s="1332"/>
      <c r="DDV64" s="1332"/>
      <c r="DDW64" s="1332"/>
      <c r="DDX64" s="1332"/>
      <c r="DDY64" s="1332"/>
      <c r="DDZ64" s="1332"/>
      <c r="DEA64" s="1332"/>
      <c r="DEB64" s="1332"/>
      <c r="DEC64" s="1332"/>
      <c r="DED64" s="1332"/>
      <c r="DEE64" s="1332"/>
      <c r="DEF64" s="1332"/>
      <c r="DEG64" s="1332"/>
      <c r="DEH64" s="1332"/>
      <c r="DEI64" s="1332"/>
      <c r="DEJ64" s="1332"/>
      <c r="DEK64" s="1332"/>
      <c r="DEL64" s="1332"/>
      <c r="DEM64" s="1332"/>
      <c r="DEN64" s="1332"/>
      <c r="DEO64" s="1332"/>
      <c r="DEP64" s="1332"/>
      <c r="DEQ64" s="1332"/>
      <c r="DER64" s="1332"/>
      <c r="DES64" s="1332"/>
      <c r="DET64" s="1332"/>
      <c r="DEU64" s="1332"/>
      <c r="DEV64" s="1332"/>
      <c r="DEW64" s="1332"/>
      <c r="DEX64" s="1332"/>
      <c r="DEY64" s="1332"/>
      <c r="DEZ64" s="1332"/>
      <c r="DFA64" s="1332"/>
      <c r="DFB64" s="1332"/>
      <c r="DFC64" s="1332"/>
      <c r="DFD64" s="1332"/>
      <c r="DFE64" s="1332"/>
      <c r="DFF64" s="1332"/>
      <c r="DFG64" s="1332"/>
      <c r="DFH64" s="1332"/>
      <c r="DFI64" s="1332"/>
      <c r="DFJ64" s="1332"/>
      <c r="DFK64" s="1332"/>
      <c r="DFL64" s="1332"/>
      <c r="DFM64" s="1332"/>
      <c r="DFN64" s="1332"/>
      <c r="DFO64" s="1332"/>
      <c r="DFP64" s="1332"/>
      <c r="DFQ64" s="1332"/>
      <c r="DFR64" s="1332"/>
      <c r="DFS64" s="1332"/>
      <c r="DFT64" s="1332"/>
      <c r="DFU64" s="1332"/>
      <c r="DFV64" s="1332"/>
      <c r="DFW64" s="1332"/>
      <c r="DFX64" s="1332"/>
      <c r="DFY64" s="1332"/>
      <c r="DFZ64" s="1332"/>
      <c r="DGA64" s="1332"/>
      <c r="DGB64" s="1332"/>
      <c r="DGC64" s="1332"/>
      <c r="DGD64" s="1332"/>
      <c r="DGE64" s="1332"/>
      <c r="DGF64" s="1332"/>
      <c r="DGG64" s="1332"/>
      <c r="DGH64" s="1332"/>
      <c r="DGI64" s="1332"/>
      <c r="DGJ64" s="1332"/>
      <c r="DGK64" s="1332"/>
      <c r="DGL64" s="1332"/>
      <c r="DGM64" s="1332"/>
      <c r="DGN64" s="1332"/>
      <c r="DGO64" s="1332"/>
      <c r="DGP64" s="1332"/>
      <c r="DGQ64" s="1332"/>
      <c r="DGR64" s="1332"/>
      <c r="DGS64" s="1332"/>
      <c r="DGT64" s="1332"/>
      <c r="DGU64" s="1332"/>
      <c r="DGV64" s="1332"/>
      <c r="DGW64" s="1332"/>
      <c r="DGX64" s="1332"/>
      <c r="DGY64" s="1332"/>
      <c r="DGZ64" s="1332"/>
      <c r="DHA64" s="1332"/>
      <c r="DHB64" s="1332"/>
      <c r="DHC64" s="1332"/>
      <c r="DHD64" s="1332"/>
      <c r="DHE64" s="1332"/>
      <c r="DHF64" s="1332"/>
      <c r="DHG64" s="1332"/>
      <c r="DHH64" s="1332"/>
      <c r="DHI64" s="1332"/>
      <c r="DHJ64" s="1332"/>
      <c r="DHK64" s="1332"/>
      <c r="DHL64" s="1332"/>
      <c r="DHM64" s="1332"/>
      <c r="DHN64" s="1332"/>
      <c r="DHO64" s="1332"/>
      <c r="DHP64" s="1332"/>
      <c r="DHQ64" s="1332"/>
      <c r="DHR64" s="1332"/>
      <c r="DHS64" s="1332"/>
      <c r="DHT64" s="1332"/>
      <c r="DHU64" s="1332"/>
      <c r="DHV64" s="1332"/>
      <c r="DHW64" s="1332"/>
      <c r="DHX64" s="1332"/>
      <c r="DHY64" s="1332"/>
      <c r="DHZ64" s="1332"/>
      <c r="DIA64" s="1332"/>
      <c r="DIB64" s="1332"/>
      <c r="DIC64" s="1332"/>
      <c r="DID64" s="1332"/>
      <c r="DIE64" s="1332"/>
      <c r="DIF64" s="1332"/>
      <c r="DIG64" s="1332"/>
      <c r="DIH64" s="1332"/>
      <c r="DII64" s="1332"/>
      <c r="DIJ64" s="1332"/>
      <c r="DIK64" s="1332"/>
      <c r="DIL64" s="1332"/>
      <c r="DIM64" s="1332"/>
      <c r="DIN64" s="1332"/>
      <c r="DIO64" s="1332"/>
      <c r="DIP64" s="1332"/>
      <c r="DIQ64" s="1332"/>
      <c r="DIR64" s="1332"/>
      <c r="DIS64" s="1332"/>
      <c r="DIT64" s="1332"/>
      <c r="DIU64" s="1332"/>
      <c r="DIV64" s="1332"/>
      <c r="DIW64" s="1332"/>
      <c r="DIX64" s="1332"/>
      <c r="DIY64" s="1332"/>
      <c r="DIZ64" s="1332"/>
      <c r="DJA64" s="1332"/>
      <c r="DJB64" s="1332"/>
      <c r="DJC64" s="1332"/>
      <c r="DJD64" s="1332"/>
      <c r="DJE64" s="1332"/>
      <c r="DJF64" s="1332"/>
      <c r="DJG64" s="1332"/>
      <c r="DJH64" s="1332"/>
      <c r="DJI64" s="1332"/>
      <c r="DJJ64" s="1332"/>
      <c r="DJK64" s="1332"/>
      <c r="DJL64" s="1332"/>
      <c r="DJM64" s="1332"/>
      <c r="DJN64" s="1332"/>
      <c r="DJO64" s="1332"/>
      <c r="DJP64" s="1332"/>
      <c r="DJQ64" s="1332"/>
      <c r="DJR64" s="1332"/>
      <c r="DJS64" s="1332"/>
      <c r="DJT64" s="1332"/>
      <c r="DJU64" s="1332"/>
      <c r="DJV64" s="1332"/>
      <c r="DJW64" s="1332"/>
      <c r="DJX64" s="1332"/>
      <c r="DJY64" s="1332"/>
      <c r="DJZ64" s="1332"/>
      <c r="DKA64" s="1332"/>
      <c r="DKB64" s="1332"/>
      <c r="DKC64" s="1332"/>
      <c r="DKD64" s="1332"/>
      <c r="DKE64" s="1332"/>
      <c r="DKF64" s="1332"/>
      <c r="DKG64" s="1332"/>
      <c r="DKH64" s="1332"/>
      <c r="DKI64" s="1332"/>
      <c r="DKJ64" s="1332"/>
      <c r="DKK64" s="1332"/>
      <c r="DKL64" s="1332"/>
      <c r="DKM64" s="1332"/>
      <c r="DKN64" s="1332"/>
      <c r="DKO64" s="1332"/>
      <c r="DKP64" s="1332"/>
      <c r="DKQ64" s="1332"/>
      <c r="DKR64" s="1332"/>
      <c r="DKS64" s="1332"/>
      <c r="DKT64" s="1332"/>
      <c r="DKU64" s="1332"/>
      <c r="DKV64" s="1332"/>
      <c r="DKW64" s="1332"/>
      <c r="DKX64" s="1332"/>
      <c r="DKY64" s="1332"/>
      <c r="DKZ64" s="1332"/>
      <c r="DLA64" s="1332"/>
      <c r="DLB64" s="1332"/>
      <c r="DLC64" s="1332"/>
      <c r="DLD64" s="1332"/>
      <c r="DLE64" s="1332"/>
      <c r="DLF64" s="1332"/>
      <c r="DLG64" s="1332"/>
      <c r="DLH64" s="1332"/>
      <c r="DLI64" s="1332"/>
      <c r="DLJ64" s="1332"/>
      <c r="DLK64" s="1332"/>
      <c r="DLL64" s="1332"/>
      <c r="DLM64" s="1332"/>
      <c r="DLN64" s="1332"/>
      <c r="DLO64" s="1332"/>
      <c r="DLP64" s="1332"/>
      <c r="DLQ64" s="1332"/>
      <c r="DLR64" s="1332"/>
      <c r="DLS64" s="1332"/>
      <c r="DLT64" s="1332"/>
      <c r="DLU64" s="1332"/>
      <c r="DLV64" s="1332"/>
      <c r="DLW64" s="1332"/>
      <c r="DLX64" s="1332"/>
      <c r="DLY64" s="1332"/>
      <c r="DLZ64" s="1332"/>
      <c r="DMA64" s="1332"/>
      <c r="DMB64" s="1332"/>
      <c r="DMC64" s="1332"/>
      <c r="DMD64" s="1332"/>
      <c r="DME64" s="1332"/>
      <c r="DMF64" s="1332"/>
      <c r="DMG64" s="1332"/>
      <c r="DMH64" s="1332"/>
      <c r="DMI64" s="1332"/>
      <c r="DMJ64" s="1332"/>
      <c r="DMK64" s="1332"/>
      <c r="DML64" s="1332"/>
      <c r="DMM64" s="1332"/>
      <c r="DMN64" s="1332"/>
      <c r="DMO64" s="1332"/>
      <c r="DMP64" s="1332"/>
      <c r="DMQ64" s="1332"/>
      <c r="DMR64" s="1332"/>
      <c r="DMS64" s="1332"/>
      <c r="DMT64" s="1332"/>
      <c r="DMU64" s="1332"/>
      <c r="DMV64" s="1332"/>
      <c r="DMW64" s="1332"/>
      <c r="DMX64" s="1332"/>
      <c r="DMY64" s="1332"/>
      <c r="DMZ64" s="1332"/>
      <c r="DNA64" s="1332"/>
      <c r="DNB64" s="1332"/>
      <c r="DNC64" s="1332"/>
      <c r="DND64" s="1332"/>
      <c r="DNE64" s="1332"/>
      <c r="DNF64" s="1332"/>
      <c r="DNG64" s="1332"/>
      <c r="DNH64" s="1332"/>
      <c r="DNI64" s="1332"/>
      <c r="DNJ64" s="1332"/>
      <c r="DNK64" s="1332"/>
      <c r="DNL64" s="1332"/>
      <c r="DNM64" s="1332"/>
      <c r="DNN64" s="1332"/>
      <c r="DNO64" s="1332"/>
      <c r="DNP64" s="1332"/>
      <c r="DNQ64" s="1332"/>
      <c r="DNR64" s="1332"/>
      <c r="DNS64" s="1332"/>
      <c r="DNT64" s="1332"/>
      <c r="DNU64" s="1332"/>
      <c r="DNV64" s="1332"/>
      <c r="DNW64" s="1332"/>
      <c r="DNX64" s="1332"/>
      <c r="DNY64" s="1332"/>
      <c r="DNZ64" s="1332"/>
      <c r="DOA64" s="1332"/>
      <c r="DOB64" s="1332"/>
      <c r="DOC64" s="1332"/>
      <c r="DOD64" s="1332"/>
      <c r="DOE64" s="1332"/>
      <c r="DOF64" s="1332"/>
      <c r="DOG64" s="1332"/>
      <c r="DOH64" s="1332"/>
      <c r="DOI64" s="1332"/>
      <c r="DOJ64" s="1332"/>
      <c r="DOK64" s="1332"/>
      <c r="DOL64" s="1332"/>
      <c r="DOM64" s="1332"/>
      <c r="DON64" s="1332"/>
      <c r="DOO64" s="1332"/>
      <c r="DOP64" s="1332"/>
      <c r="DOQ64" s="1332"/>
      <c r="DOR64" s="1332"/>
      <c r="DOS64" s="1332"/>
      <c r="DOT64" s="1332"/>
      <c r="DOU64" s="1332"/>
      <c r="DOV64" s="1332"/>
      <c r="DOW64" s="1332"/>
      <c r="DOX64" s="1332"/>
      <c r="DOY64" s="1332"/>
      <c r="DOZ64" s="1332"/>
      <c r="DPA64" s="1332"/>
      <c r="DPB64" s="1332"/>
      <c r="DPC64" s="1332"/>
      <c r="DPD64" s="1332"/>
      <c r="DPE64" s="1332"/>
      <c r="DPF64" s="1332"/>
      <c r="DPG64" s="1332"/>
      <c r="DPH64" s="1332"/>
      <c r="DPI64" s="1332"/>
      <c r="DPJ64" s="1332"/>
      <c r="DPK64" s="1332"/>
      <c r="DPL64" s="1332"/>
      <c r="DPM64" s="1332"/>
      <c r="DPN64" s="1332"/>
      <c r="DPO64" s="1332"/>
      <c r="DPP64" s="1332"/>
      <c r="DPQ64" s="1332"/>
      <c r="DPR64" s="1332"/>
      <c r="DPS64" s="1332"/>
      <c r="DPT64" s="1332"/>
      <c r="DPU64" s="1332"/>
      <c r="DPV64" s="1332"/>
      <c r="DPW64" s="1332"/>
      <c r="DPX64" s="1332"/>
      <c r="DPY64" s="1332"/>
      <c r="DPZ64" s="1332"/>
      <c r="DQA64" s="1332"/>
      <c r="DQB64" s="1332"/>
      <c r="DQC64" s="1332"/>
      <c r="DQD64" s="1332"/>
      <c r="DQE64" s="1332"/>
      <c r="DQF64" s="1332"/>
      <c r="DQG64" s="1332"/>
      <c r="DQH64" s="1332"/>
      <c r="DQI64" s="1332"/>
      <c r="DQJ64" s="1332"/>
      <c r="DQK64" s="1332"/>
      <c r="DQL64" s="1332"/>
      <c r="DQM64" s="1332"/>
      <c r="DQN64" s="1332"/>
      <c r="DQO64" s="1332"/>
      <c r="DQP64" s="1332"/>
      <c r="DQQ64" s="1332"/>
      <c r="DQR64" s="1332"/>
      <c r="DQS64" s="1332"/>
      <c r="DQT64" s="1332"/>
      <c r="DQU64" s="1332"/>
      <c r="DQV64" s="1332"/>
      <c r="DQW64" s="1332"/>
      <c r="DQX64" s="1332"/>
      <c r="DQY64" s="1332"/>
      <c r="DQZ64" s="1332"/>
      <c r="DRA64" s="1332"/>
      <c r="DRB64" s="1332"/>
      <c r="DRC64" s="1332"/>
      <c r="DRD64" s="1332"/>
      <c r="DRE64" s="1332"/>
      <c r="DRF64" s="1332"/>
      <c r="DRG64" s="1332"/>
      <c r="DRH64" s="1332"/>
      <c r="DRI64" s="1332"/>
      <c r="DRJ64" s="1332"/>
      <c r="DRK64" s="1332"/>
      <c r="DRL64" s="1332"/>
      <c r="DRM64" s="1332"/>
      <c r="DRN64" s="1332"/>
      <c r="DRO64" s="1332"/>
      <c r="DRP64" s="1332"/>
      <c r="DRQ64" s="1332"/>
      <c r="DRR64" s="1332"/>
      <c r="DRS64" s="1332"/>
      <c r="DRT64" s="1332"/>
      <c r="DRU64" s="1332"/>
      <c r="DRV64" s="1332"/>
      <c r="DRW64" s="1332"/>
      <c r="DRX64" s="1332"/>
      <c r="DRY64" s="1332"/>
      <c r="DRZ64" s="1332"/>
      <c r="DSA64" s="1332"/>
      <c r="DSB64" s="1332"/>
      <c r="DSC64" s="1332"/>
      <c r="DSD64" s="1332"/>
      <c r="DSE64" s="1332"/>
      <c r="DSF64" s="1332"/>
      <c r="DSG64" s="1332"/>
      <c r="DSH64" s="1332"/>
      <c r="DSI64" s="1332"/>
      <c r="DSJ64" s="1332"/>
      <c r="DSK64" s="1332"/>
      <c r="DSL64" s="1332"/>
      <c r="DSM64" s="1332"/>
      <c r="DSN64" s="1332"/>
      <c r="DSO64" s="1332"/>
      <c r="DSP64" s="1332"/>
      <c r="DSQ64" s="1332"/>
      <c r="DSR64" s="1332"/>
      <c r="DSS64" s="1332"/>
      <c r="DST64" s="1332"/>
      <c r="DSU64" s="1332"/>
      <c r="DSV64" s="1332"/>
      <c r="DSW64" s="1332"/>
      <c r="DSX64" s="1332"/>
      <c r="DSY64" s="1332"/>
      <c r="DSZ64" s="1332"/>
      <c r="DTA64" s="1332"/>
      <c r="DTB64" s="1332"/>
      <c r="DTC64" s="1332"/>
      <c r="DTD64" s="1332"/>
      <c r="DTE64" s="1332"/>
      <c r="DTF64" s="1332"/>
      <c r="DTG64" s="1332"/>
      <c r="DTH64" s="1332"/>
      <c r="DTI64" s="1332"/>
      <c r="DTJ64" s="1332"/>
      <c r="DTK64" s="1332"/>
      <c r="DTL64" s="1332"/>
      <c r="DTM64" s="1332"/>
      <c r="DTN64" s="1332"/>
      <c r="DTO64" s="1332"/>
      <c r="DTP64" s="1332"/>
      <c r="DTQ64" s="1332"/>
      <c r="DTR64" s="1332"/>
      <c r="DTS64" s="1332"/>
      <c r="DTT64" s="1332"/>
      <c r="DTU64" s="1332"/>
      <c r="DTV64" s="1332"/>
      <c r="DTW64" s="1332"/>
      <c r="DTX64" s="1332"/>
      <c r="DTY64" s="1332"/>
      <c r="DTZ64" s="1332"/>
      <c r="DUA64" s="1332"/>
      <c r="DUB64" s="1332"/>
      <c r="DUC64" s="1332"/>
      <c r="DUD64" s="1332"/>
      <c r="DUE64" s="1332"/>
      <c r="DUF64" s="1332"/>
      <c r="DUG64" s="1332"/>
      <c r="DUH64" s="1332"/>
      <c r="DUI64" s="1332"/>
      <c r="DUJ64" s="1332"/>
      <c r="DUK64" s="1332"/>
      <c r="DUL64" s="1332"/>
      <c r="DUM64" s="1332"/>
      <c r="DUN64" s="1332"/>
      <c r="DUO64" s="1332"/>
      <c r="DUP64" s="1332"/>
      <c r="DUQ64" s="1332"/>
      <c r="DUR64" s="1332"/>
      <c r="DUS64" s="1332"/>
      <c r="DUT64" s="1332"/>
      <c r="DUU64" s="1332"/>
      <c r="DUV64" s="1332"/>
      <c r="DUW64" s="1332"/>
      <c r="DUX64" s="1332"/>
      <c r="DUY64" s="1332"/>
      <c r="DUZ64" s="1332"/>
      <c r="DVA64" s="1332"/>
      <c r="DVB64" s="1332"/>
      <c r="DVC64" s="1332"/>
      <c r="DVD64" s="1332"/>
      <c r="DVE64" s="1332"/>
      <c r="DVF64" s="1332"/>
      <c r="DVG64" s="1332"/>
      <c r="DVH64" s="1332"/>
      <c r="DVI64" s="1332"/>
      <c r="DVJ64" s="1332"/>
      <c r="DVK64" s="1332"/>
      <c r="DVL64" s="1332"/>
      <c r="DVM64" s="1332"/>
      <c r="DVN64" s="1332"/>
      <c r="DVO64" s="1332"/>
      <c r="DVP64" s="1332"/>
      <c r="DVQ64" s="1332"/>
      <c r="DVR64" s="1332"/>
      <c r="DVS64" s="1332"/>
      <c r="DVT64" s="1332"/>
      <c r="DVU64" s="1332"/>
      <c r="DVV64" s="1332"/>
      <c r="DVW64" s="1332"/>
      <c r="DVX64" s="1332"/>
      <c r="DVY64" s="1332"/>
      <c r="DVZ64" s="1332"/>
      <c r="DWA64" s="1332"/>
      <c r="DWB64" s="1332"/>
      <c r="DWC64" s="1332"/>
      <c r="DWD64" s="1332"/>
      <c r="DWE64" s="1332"/>
      <c r="DWF64" s="1332"/>
      <c r="DWG64" s="1332"/>
      <c r="DWH64" s="1332"/>
      <c r="DWI64" s="1332"/>
      <c r="DWJ64" s="1332"/>
      <c r="DWK64" s="1332"/>
      <c r="DWL64" s="1332"/>
      <c r="DWM64" s="1332"/>
      <c r="DWN64" s="1332"/>
      <c r="DWO64" s="1332"/>
      <c r="DWP64" s="1332"/>
      <c r="DWQ64" s="1332"/>
      <c r="DWR64" s="1332"/>
      <c r="DWS64" s="1332"/>
      <c r="DWT64" s="1332"/>
      <c r="DWU64" s="1332"/>
      <c r="DWV64" s="1332"/>
      <c r="DWW64" s="1332"/>
      <c r="DWX64" s="1332"/>
      <c r="DWY64" s="1332"/>
      <c r="DWZ64" s="1332"/>
      <c r="DXA64" s="1332"/>
      <c r="DXB64" s="1332"/>
      <c r="DXC64" s="1332"/>
      <c r="DXD64" s="1332"/>
      <c r="DXE64" s="1332"/>
      <c r="DXF64" s="1332"/>
      <c r="DXG64" s="1332"/>
      <c r="DXH64" s="1332"/>
      <c r="DXI64" s="1332"/>
      <c r="DXJ64" s="1332"/>
      <c r="DXK64" s="1332"/>
      <c r="DXL64" s="1332"/>
      <c r="DXM64" s="1332"/>
      <c r="DXN64" s="1332"/>
      <c r="DXO64" s="1332"/>
      <c r="DXP64" s="1332"/>
      <c r="DXQ64" s="1332"/>
      <c r="DXR64" s="1332"/>
      <c r="DXS64" s="1332"/>
      <c r="DXT64" s="1332"/>
      <c r="DXU64" s="1332"/>
      <c r="DXV64" s="1332"/>
      <c r="DXW64" s="1332"/>
      <c r="DXX64" s="1332"/>
      <c r="DXY64" s="1332"/>
      <c r="DXZ64" s="1332"/>
      <c r="DYA64" s="1332"/>
      <c r="DYB64" s="1332"/>
      <c r="DYC64" s="1332"/>
      <c r="DYD64" s="1332"/>
      <c r="DYE64" s="1332"/>
      <c r="DYF64" s="1332"/>
      <c r="DYG64" s="1332"/>
      <c r="DYH64" s="1332"/>
      <c r="DYI64" s="1332"/>
      <c r="DYJ64" s="1332"/>
      <c r="DYK64" s="1332"/>
      <c r="DYL64" s="1332"/>
      <c r="DYM64" s="1332"/>
      <c r="DYN64" s="1332"/>
      <c r="DYO64" s="1332"/>
      <c r="DYP64" s="1332"/>
      <c r="DYQ64" s="1332"/>
      <c r="DYR64" s="1332"/>
      <c r="DYS64" s="1332"/>
      <c r="DYT64" s="1332"/>
      <c r="DYU64" s="1332"/>
      <c r="DYV64" s="1332"/>
      <c r="DYW64" s="1332"/>
      <c r="DYX64" s="1332"/>
      <c r="DYY64" s="1332"/>
      <c r="DYZ64" s="1332"/>
      <c r="DZA64" s="1332"/>
      <c r="DZB64" s="1332"/>
      <c r="DZC64" s="1332"/>
      <c r="DZD64" s="1332"/>
      <c r="DZE64" s="1332"/>
      <c r="DZF64" s="1332"/>
      <c r="DZG64" s="1332"/>
      <c r="DZH64" s="1332"/>
      <c r="DZI64" s="1332"/>
      <c r="DZJ64" s="1332"/>
      <c r="DZK64" s="1332"/>
      <c r="DZL64" s="1332"/>
      <c r="DZM64" s="1332"/>
      <c r="DZN64" s="1332"/>
      <c r="DZO64" s="1332"/>
      <c r="DZP64" s="1332"/>
      <c r="DZQ64" s="1332"/>
      <c r="DZR64" s="1332"/>
      <c r="DZS64" s="1332"/>
      <c r="DZT64" s="1332"/>
      <c r="DZU64" s="1332"/>
      <c r="DZV64" s="1332"/>
      <c r="DZW64" s="1332"/>
      <c r="DZX64" s="1332"/>
      <c r="DZY64" s="1332"/>
      <c r="DZZ64" s="1332"/>
      <c r="EAA64" s="1332"/>
      <c r="EAB64" s="1332"/>
      <c r="EAC64" s="1332"/>
      <c r="EAD64" s="1332"/>
      <c r="EAE64" s="1332"/>
      <c r="EAF64" s="1332"/>
      <c r="EAG64" s="1332"/>
      <c r="EAH64" s="1332"/>
      <c r="EAI64" s="1332"/>
      <c r="EAJ64" s="1332"/>
      <c r="EAK64" s="1332"/>
      <c r="EAL64" s="1332"/>
      <c r="EAM64" s="1332"/>
      <c r="EAN64" s="1332"/>
      <c r="EAO64" s="1332"/>
      <c r="EAP64" s="1332"/>
      <c r="EAQ64" s="1332"/>
      <c r="EAR64" s="1332"/>
      <c r="EAS64" s="1332"/>
      <c r="EAT64" s="1332"/>
      <c r="EAU64" s="1332"/>
      <c r="EAV64" s="1332"/>
      <c r="EAW64" s="1332"/>
      <c r="EAX64" s="1332"/>
      <c r="EAY64" s="1332"/>
      <c r="EAZ64" s="1332"/>
      <c r="EBA64" s="1332"/>
      <c r="EBB64" s="1332"/>
      <c r="EBC64" s="1332"/>
      <c r="EBD64" s="1332"/>
      <c r="EBE64" s="1332"/>
      <c r="EBF64" s="1332"/>
      <c r="EBG64" s="1332"/>
      <c r="EBH64" s="1332"/>
      <c r="EBI64" s="1332"/>
      <c r="EBJ64" s="1332"/>
      <c r="EBK64" s="1332"/>
      <c r="EBL64" s="1332"/>
      <c r="EBM64" s="1332"/>
      <c r="EBN64" s="1332"/>
      <c r="EBO64" s="1332"/>
      <c r="EBP64" s="1332"/>
      <c r="EBQ64" s="1332"/>
      <c r="EBR64" s="1332"/>
      <c r="EBS64" s="1332"/>
      <c r="EBT64" s="1332"/>
      <c r="EBU64" s="1332"/>
      <c r="EBV64" s="1332"/>
      <c r="EBW64" s="1332"/>
      <c r="EBX64" s="1332"/>
      <c r="EBY64" s="1332"/>
      <c r="EBZ64" s="1332"/>
      <c r="ECA64" s="1332"/>
      <c r="ECB64" s="1332"/>
      <c r="ECC64" s="1332"/>
      <c r="ECD64" s="1332"/>
      <c r="ECE64" s="1332"/>
      <c r="ECF64" s="1332"/>
      <c r="ECG64" s="1332"/>
      <c r="ECH64" s="1332"/>
      <c r="ECI64" s="1332"/>
      <c r="ECJ64" s="1332"/>
      <c r="ECK64" s="1332"/>
      <c r="ECL64" s="1332"/>
      <c r="ECM64" s="1332"/>
      <c r="ECN64" s="1332"/>
      <c r="ECO64" s="1332"/>
      <c r="ECP64" s="1332"/>
      <c r="ECQ64" s="1332"/>
      <c r="ECR64" s="1332"/>
      <c r="ECS64" s="1332"/>
      <c r="ECT64" s="1332"/>
      <c r="ECU64" s="1332"/>
      <c r="ECV64" s="1332"/>
      <c r="ECW64" s="1332"/>
      <c r="ECX64" s="1332"/>
      <c r="ECY64" s="1332"/>
      <c r="ECZ64" s="1332"/>
      <c r="EDA64" s="1332"/>
      <c r="EDB64" s="1332"/>
      <c r="EDC64" s="1332"/>
      <c r="EDD64" s="1332"/>
      <c r="EDE64" s="1332"/>
      <c r="EDF64" s="1332"/>
      <c r="EDG64" s="1332"/>
      <c r="EDH64" s="1332"/>
      <c r="EDI64" s="1332"/>
      <c r="EDJ64" s="1332"/>
      <c r="EDK64" s="1332"/>
      <c r="EDL64" s="1332"/>
      <c r="EDM64" s="1332"/>
      <c r="EDN64" s="1332"/>
      <c r="EDO64" s="1332"/>
      <c r="EDP64" s="1332"/>
      <c r="EDQ64" s="1332"/>
      <c r="EDR64" s="1332"/>
      <c r="EDS64" s="1332"/>
      <c r="EDT64" s="1332"/>
      <c r="EDU64" s="1332"/>
      <c r="EDV64" s="1332"/>
      <c r="EDW64" s="1332"/>
      <c r="EDX64" s="1332"/>
      <c r="EDY64" s="1332"/>
      <c r="EDZ64" s="1332"/>
      <c r="EEA64" s="1332"/>
      <c r="EEB64" s="1332"/>
      <c r="EEC64" s="1332"/>
      <c r="EED64" s="1332"/>
      <c r="EEE64" s="1332"/>
      <c r="EEF64" s="1332"/>
      <c r="EEG64" s="1332"/>
      <c r="EEH64" s="1332"/>
      <c r="EEI64" s="1332"/>
      <c r="EEJ64" s="1332"/>
      <c r="EEK64" s="1332"/>
      <c r="EEL64" s="1332"/>
      <c r="EEM64" s="1332"/>
      <c r="EEN64" s="1332"/>
      <c r="EEO64" s="1332"/>
      <c r="EEP64" s="1332"/>
      <c r="EEQ64" s="1332"/>
      <c r="EER64" s="1332"/>
      <c r="EES64" s="1332"/>
      <c r="EET64" s="1332"/>
      <c r="EEU64" s="1332"/>
      <c r="EEV64" s="1332"/>
      <c r="EEW64" s="1332"/>
      <c r="EEX64" s="1332"/>
      <c r="EEY64" s="1332"/>
      <c r="EEZ64" s="1332"/>
      <c r="EFA64" s="1332"/>
      <c r="EFB64" s="1332"/>
      <c r="EFC64" s="1332"/>
      <c r="EFD64" s="1332"/>
      <c r="EFE64" s="1332"/>
      <c r="EFF64" s="1332"/>
      <c r="EFG64" s="1332"/>
      <c r="EFH64" s="1332"/>
      <c r="EFI64" s="1332"/>
      <c r="EFJ64" s="1332"/>
      <c r="EFK64" s="1332"/>
      <c r="EFL64" s="1332"/>
      <c r="EFM64" s="1332"/>
      <c r="EFN64" s="1332"/>
      <c r="EFO64" s="1332"/>
      <c r="EFP64" s="1332"/>
      <c r="EFQ64" s="1332"/>
      <c r="EFR64" s="1332"/>
      <c r="EFS64" s="1332"/>
      <c r="EFT64" s="1332"/>
      <c r="EFU64" s="1332"/>
      <c r="EFV64" s="1332"/>
      <c r="EFW64" s="1332"/>
      <c r="EFX64" s="1332"/>
      <c r="EFY64" s="1332"/>
      <c r="EFZ64" s="1332"/>
      <c r="EGA64" s="1332"/>
      <c r="EGB64" s="1332"/>
      <c r="EGC64" s="1332"/>
      <c r="EGD64" s="1332"/>
      <c r="EGE64" s="1332"/>
      <c r="EGF64" s="1332"/>
      <c r="EGG64" s="1332"/>
      <c r="EGH64" s="1332"/>
      <c r="EGI64" s="1332"/>
      <c r="EGJ64" s="1332"/>
      <c r="EGK64" s="1332"/>
      <c r="EGL64" s="1332"/>
      <c r="EGM64" s="1332"/>
      <c r="EGN64" s="1332"/>
      <c r="EGO64" s="1332"/>
      <c r="EGP64" s="1332"/>
      <c r="EGQ64" s="1332"/>
      <c r="EGR64" s="1332"/>
      <c r="EGS64" s="1332"/>
      <c r="EGT64" s="1332"/>
      <c r="EGU64" s="1332"/>
      <c r="EGV64" s="1332"/>
      <c r="EGW64" s="1332"/>
      <c r="EGX64" s="1332"/>
      <c r="EGY64" s="1332"/>
      <c r="EGZ64" s="1332"/>
      <c r="EHA64" s="1332"/>
      <c r="EHB64" s="1332"/>
      <c r="EHC64" s="1332"/>
      <c r="EHD64" s="1332"/>
      <c r="EHE64" s="1332"/>
      <c r="EHF64" s="1332"/>
      <c r="EHG64" s="1332"/>
      <c r="EHH64" s="1332"/>
      <c r="EHI64" s="1332"/>
      <c r="EHJ64" s="1332"/>
      <c r="EHK64" s="1332"/>
      <c r="EHL64" s="1332"/>
      <c r="EHM64" s="1332"/>
      <c r="EHN64" s="1332"/>
      <c r="EHO64" s="1332"/>
      <c r="EHP64" s="1332"/>
      <c r="EHQ64" s="1332"/>
      <c r="EHR64" s="1332"/>
      <c r="EHS64" s="1332"/>
      <c r="EHT64" s="1332"/>
      <c r="EHU64" s="1332"/>
      <c r="EHV64" s="1332"/>
      <c r="EHW64" s="1332"/>
      <c r="EHX64" s="1332"/>
      <c r="EHY64" s="1332"/>
      <c r="EHZ64" s="1332"/>
      <c r="EIA64" s="1332"/>
      <c r="EIB64" s="1332"/>
      <c r="EIC64" s="1332"/>
      <c r="EID64" s="1332"/>
      <c r="EIE64" s="1332"/>
      <c r="EIF64" s="1332"/>
      <c r="EIG64" s="1332"/>
      <c r="EIH64" s="1332"/>
      <c r="EII64" s="1332"/>
      <c r="EIJ64" s="1332"/>
      <c r="EIK64" s="1332"/>
      <c r="EIL64" s="1332"/>
      <c r="EIM64" s="1332"/>
      <c r="EIN64" s="1332"/>
      <c r="EIO64" s="1332"/>
      <c r="EIP64" s="1332"/>
      <c r="EIQ64" s="1332"/>
      <c r="EIR64" s="1332"/>
      <c r="EIS64" s="1332"/>
      <c r="EIT64" s="1332"/>
      <c r="EIU64" s="1332"/>
      <c r="EIV64" s="1332"/>
      <c r="EIW64" s="1332"/>
      <c r="EIX64" s="1332"/>
      <c r="EIY64" s="1332"/>
      <c r="EIZ64" s="1332"/>
      <c r="EJA64" s="1332"/>
      <c r="EJB64" s="1332"/>
      <c r="EJC64" s="1332"/>
      <c r="EJD64" s="1332"/>
      <c r="EJE64" s="1332"/>
      <c r="EJF64" s="1332"/>
      <c r="EJG64" s="1332"/>
      <c r="EJH64" s="1332"/>
      <c r="EJI64" s="1332"/>
      <c r="EJJ64" s="1332"/>
      <c r="EJK64" s="1332"/>
      <c r="EJL64" s="1332"/>
      <c r="EJM64" s="1332"/>
      <c r="EJN64" s="1332"/>
      <c r="EJO64" s="1332"/>
      <c r="EJP64" s="1332"/>
      <c r="EJQ64" s="1332"/>
      <c r="EJR64" s="1332"/>
      <c r="EJS64" s="1332"/>
      <c r="EJT64" s="1332"/>
      <c r="EJU64" s="1332"/>
      <c r="EJV64" s="1332"/>
      <c r="EJW64" s="1332"/>
      <c r="EJX64" s="1332"/>
      <c r="EJY64" s="1332"/>
      <c r="EJZ64" s="1332"/>
      <c r="EKA64" s="1332"/>
      <c r="EKB64" s="1332"/>
      <c r="EKC64" s="1332"/>
      <c r="EKD64" s="1332"/>
      <c r="EKE64" s="1332"/>
      <c r="EKF64" s="1332"/>
      <c r="EKG64" s="1332"/>
      <c r="EKH64" s="1332"/>
      <c r="EKI64" s="1332"/>
      <c r="EKJ64" s="1332"/>
      <c r="EKK64" s="1332"/>
      <c r="EKL64" s="1332"/>
      <c r="EKM64" s="1332"/>
      <c r="EKN64" s="1332"/>
      <c r="EKO64" s="1332"/>
      <c r="EKP64" s="1332"/>
      <c r="EKQ64" s="1332"/>
      <c r="EKR64" s="1332"/>
      <c r="EKS64" s="1332"/>
      <c r="EKT64" s="1332"/>
      <c r="EKU64" s="1332"/>
      <c r="EKV64" s="1332"/>
      <c r="EKW64" s="1332"/>
      <c r="EKX64" s="1332"/>
      <c r="EKY64" s="1332"/>
      <c r="EKZ64" s="1332"/>
      <c r="ELA64" s="1332"/>
      <c r="ELB64" s="1332"/>
      <c r="ELC64" s="1332"/>
      <c r="ELD64" s="1332"/>
      <c r="ELE64" s="1332"/>
      <c r="ELF64" s="1332"/>
      <c r="ELG64" s="1332"/>
      <c r="ELH64" s="1332"/>
      <c r="ELI64" s="1332"/>
      <c r="ELJ64" s="1332"/>
      <c r="ELK64" s="1332"/>
      <c r="ELL64" s="1332"/>
      <c r="ELM64" s="1332"/>
      <c r="ELN64" s="1332"/>
      <c r="ELO64" s="1332"/>
      <c r="ELP64" s="1332"/>
      <c r="ELQ64" s="1332"/>
      <c r="ELR64" s="1332"/>
      <c r="ELS64" s="1332"/>
      <c r="ELT64" s="1332"/>
      <c r="ELU64" s="1332"/>
      <c r="ELV64" s="1332"/>
      <c r="ELW64" s="1332"/>
      <c r="ELX64" s="1332"/>
      <c r="ELY64" s="1332"/>
      <c r="ELZ64" s="1332"/>
      <c r="EMA64" s="1332"/>
      <c r="EMB64" s="1332"/>
      <c r="EMC64" s="1332"/>
      <c r="EMD64" s="1332"/>
      <c r="EME64" s="1332"/>
      <c r="EMF64" s="1332"/>
      <c r="EMG64" s="1332"/>
      <c r="EMH64" s="1332"/>
      <c r="EMI64" s="1332"/>
      <c r="EMJ64" s="1332"/>
      <c r="EMK64" s="1332"/>
      <c r="EML64" s="1332"/>
      <c r="EMM64" s="1332"/>
      <c r="EMN64" s="1332"/>
      <c r="EMO64" s="1332"/>
      <c r="EMP64" s="1332"/>
      <c r="EMQ64" s="1332"/>
      <c r="EMR64" s="1332"/>
      <c r="EMS64" s="1332"/>
      <c r="EMT64" s="1332"/>
      <c r="EMU64" s="1332"/>
      <c r="EMV64" s="1332"/>
      <c r="EMW64" s="1332"/>
      <c r="EMX64" s="1332"/>
      <c r="EMY64" s="1332"/>
      <c r="EMZ64" s="1332"/>
      <c r="ENA64" s="1332"/>
      <c r="ENB64" s="1332"/>
      <c r="ENC64" s="1332"/>
      <c r="END64" s="1332"/>
      <c r="ENE64" s="1332"/>
      <c r="ENF64" s="1332"/>
      <c r="ENG64" s="1332"/>
      <c r="ENH64" s="1332"/>
      <c r="ENI64" s="1332"/>
      <c r="ENJ64" s="1332"/>
      <c r="ENK64" s="1332"/>
      <c r="ENL64" s="1332"/>
      <c r="ENM64" s="1332"/>
      <c r="ENN64" s="1332"/>
      <c r="ENO64" s="1332"/>
      <c r="ENP64" s="1332"/>
      <c r="ENQ64" s="1332"/>
      <c r="ENR64" s="1332"/>
      <c r="ENS64" s="1332"/>
      <c r="ENT64" s="1332"/>
      <c r="ENU64" s="1332"/>
      <c r="ENV64" s="1332"/>
      <c r="ENW64" s="1332"/>
      <c r="ENX64" s="1332"/>
      <c r="ENY64" s="1332"/>
      <c r="ENZ64" s="1332"/>
      <c r="EOA64" s="1332"/>
      <c r="EOB64" s="1332"/>
      <c r="EOC64" s="1332"/>
      <c r="EOD64" s="1332"/>
      <c r="EOE64" s="1332"/>
      <c r="EOF64" s="1332"/>
      <c r="EOG64" s="1332"/>
      <c r="EOH64" s="1332"/>
      <c r="EOI64" s="1332"/>
      <c r="EOJ64" s="1332"/>
      <c r="EOK64" s="1332"/>
      <c r="EOL64" s="1332"/>
      <c r="EOM64" s="1332"/>
      <c r="EON64" s="1332"/>
      <c r="EOO64" s="1332"/>
      <c r="EOP64" s="1332"/>
      <c r="EOQ64" s="1332"/>
      <c r="EOR64" s="1332"/>
      <c r="EOS64" s="1332"/>
      <c r="EOT64" s="1332"/>
      <c r="EOU64" s="1332"/>
      <c r="EOV64" s="1332"/>
      <c r="EOW64" s="1332"/>
      <c r="EOX64" s="1332"/>
      <c r="EOY64" s="1332"/>
      <c r="EOZ64" s="1332"/>
      <c r="EPA64" s="1332"/>
      <c r="EPB64" s="1332"/>
      <c r="EPC64" s="1332"/>
      <c r="EPD64" s="1332"/>
      <c r="EPE64" s="1332"/>
      <c r="EPF64" s="1332"/>
      <c r="EPG64" s="1332"/>
      <c r="EPH64" s="1332"/>
      <c r="EPI64" s="1332"/>
      <c r="EPJ64" s="1332"/>
      <c r="EPK64" s="1332"/>
      <c r="EPL64" s="1332"/>
      <c r="EPM64" s="1332"/>
      <c r="EPN64" s="1332"/>
      <c r="EPO64" s="1332"/>
      <c r="EPP64" s="1332"/>
      <c r="EPQ64" s="1332"/>
      <c r="EPR64" s="1332"/>
      <c r="EPS64" s="1332"/>
      <c r="EPT64" s="1332"/>
      <c r="EPU64" s="1332"/>
      <c r="EPV64" s="1332"/>
      <c r="EPW64" s="1332"/>
      <c r="EPX64" s="1332"/>
      <c r="EPY64" s="1332"/>
      <c r="EPZ64" s="1332"/>
      <c r="EQA64" s="1332"/>
      <c r="EQB64" s="1332"/>
      <c r="EQC64" s="1332"/>
      <c r="EQD64" s="1332"/>
      <c r="EQE64" s="1332"/>
      <c r="EQF64" s="1332"/>
      <c r="EQG64" s="1332"/>
      <c r="EQH64" s="1332"/>
      <c r="EQI64" s="1332"/>
      <c r="EQJ64" s="1332"/>
      <c r="EQK64" s="1332"/>
      <c r="EQL64" s="1332"/>
      <c r="EQM64" s="1332"/>
      <c r="EQN64" s="1332"/>
      <c r="EQO64" s="1332"/>
      <c r="EQP64" s="1332"/>
      <c r="EQQ64" s="1332"/>
      <c r="EQR64" s="1332"/>
      <c r="EQS64" s="1332"/>
      <c r="EQT64" s="1332"/>
      <c r="EQU64" s="1332"/>
      <c r="EQV64" s="1332"/>
      <c r="EQW64" s="1332"/>
      <c r="EQX64" s="1332"/>
      <c r="EQY64" s="1332"/>
      <c r="EQZ64" s="1332"/>
      <c r="ERA64" s="1332"/>
      <c r="ERB64" s="1332"/>
      <c r="ERC64" s="1332"/>
      <c r="ERD64" s="1332"/>
      <c r="ERE64" s="1332"/>
      <c r="ERF64" s="1332"/>
      <c r="ERG64" s="1332"/>
      <c r="ERH64" s="1332"/>
      <c r="ERI64" s="1332"/>
      <c r="ERJ64" s="1332"/>
      <c r="ERK64" s="1332"/>
      <c r="ERL64" s="1332"/>
      <c r="ERM64" s="1332"/>
      <c r="ERN64" s="1332"/>
      <c r="ERO64" s="1332"/>
      <c r="ERP64" s="1332"/>
      <c r="ERQ64" s="1332"/>
      <c r="ERR64" s="1332"/>
      <c r="ERS64" s="1332"/>
      <c r="ERT64" s="1332"/>
      <c r="ERU64" s="1332"/>
      <c r="ERV64" s="1332"/>
      <c r="ERW64" s="1332"/>
      <c r="ERX64" s="1332"/>
      <c r="ERY64" s="1332"/>
      <c r="ERZ64" s="1332"/>
      <c r="ESA64" s="1332"/>
      <c r="ESB64" s="1332"/>
      <c r="ESC64" s="1332"/>
      <c r="ESD64" s="1332"/>
      <c r="ESE64" s="1332"/>
      <c r="ESF64" s="1332"/>
      <c r="ESG64" s="1332"/>
      <c r="ESH64" s="1332"/>
      <c r="ESI64" s="1332"/>
      <c r="ESJ64" s="1332"/>
      <c r="ESK64" s="1332"/>
      <c r="ESL64" s="1332"/>
      <c r="ESM64" s="1332"/>
      <c r="ESN64" s="1332"/>
      <c r="ESO64" s="1332"/>
      <c r="ESP64" s="1332"/>
      <c r="ESQ64" s="1332"/>
      <c r="ESR64" s="1332"/>
      <c r="ESS64" s="1332"/>
      <c r="EST64" s="1332"/>
      <c r="ESU64" s="1332"/>
      <c r="ESV64" s="1332"/>
      <c r="ESW64" s="1332"/>
      <c r="ESX64" s="1332"/>
      <c r="ESY64" s="1332"/>
      <c r="ESZ64" s="1332"/>
      <c r="ETA64" s="1332"/>
      <c r="ETB64" s="1332"/>
      <c r="ETC64" s="1332"/>
      <c r="ETD64" s="1332"/>
      <c r="ETE64" s="1332"/>
      <c r="ETF64" s="1332"/>
      <c r="ETG64" s="1332"/>
      <c r="ETH64" s="1332"/>
      <c r="ETI64" s="1332"/>
      <c r="ETJ64" s="1332"/>
      <c r="ETK64" s="1332"/>
      <c r="ETL64" s="1332"/>
      <c r="ETM64" s="1332"/>
      <c r="ETN64" s="1332"/>
      <c r="ETO64" s="1332"/>
      <c r="ETP64" s="1332"/>
      <c r="ETQ64" s="1332"/>
      <c r="ETR64" s="1332"/>
      <c r="ETS64" s="1332"/>
      <c r="ETT64" s="1332"/>
      <c r="ETU64" s="1332"/>
      <c r="ETV64" s="1332"/>
      <c r="ETW64" s="1332"/>
      <c r="ETX64" s="1332"/>
      <c r="ETY64" s="1332"/>
      <c r="ETZ64" s="1332"/>
      <c r="EUA64" s="1332"/>
      <c r="EUB64" s="1332"/>
      <c r="EUC64" s="1332"/>
      <c r="EUD64" s="1332"/>
      <c r="EUE64" s="1332"/>
      <c r="EUF64" s="1332"/>
      <c r="EUG64" s="1332"/>
      <c r="EUH64" s="1332"/>
      <c r="EUI64" s="1332"/>
      <c r="EUJ64" s="1332"/>
      <c r="EUK64" s="1332"/>
      <c r="EUL64" s="1332"/>
      <c r="EUM64" s="1332"/>
      <c r="EUN64" s="1332"/>
      <c r="EUO64" s="1332"/>
      <c r="EUP64" s="1332"/>
      <c r="EUQ64" s="1332"/>
      <c r="EUR64" s="1332"/>
      <c r="EUS64" s="1332"/>
      <c r="EUT64" s="1332"/>
      <c r="EUU64" s="1332"/>
      <c r="EUV64" s="1332"/>
      <c r="EUW64" s="1332"/>
      <c r="EUX64" s="1332"/>
      <c r="EUY64" s="1332"/>
      <c r="EUZ64" s="1332"/>
      <c r="EVA64" s="1332"/>
      <c r="EVB64" s="1332"/>
      <c r="EVC64" s="1332"/>
      <c r="EVD64" s="1332"/>
      <c r="EVE64" s="1332"/>
      <c r="EVF64" s="1332"/>
      <c r="EVG64" s="1332"/>
      <c r="EVH64" s="1332"/>
      <c r="EVI64" s="1332"/>
      <c r="EVJ64" s="1332"/>
      <c r="EVK64" s="1332"/>
      <c r="EVL64" s="1332"/>
      <c r="EVM64" s="1332"/>
      <c r="EVN64" s="1332"/>
      <c r="EVO64" s="1332"/>
      <c r="EVP64" s="1332"/>
      <c r="EVQ64" s="1332"/>
      <c r="EVR64" s="1332"/>
      <c r="EVS64" s="1332"/>
      <c r="EVT64" s="1332"/>
      <c r="EVU64" s="1332"/>
      <c r="EVV64" s="1332"/>
      <c r="EVW64" s="1332"/>
      <c r="EVX64" s="1332"/>
      <c r="EVY64" s="1332"/>
      <c r="EVZ64" s="1332"/>
      <c r="EWA64" s="1332"/>
      <c r="EWB64" s="1332"/>
      <c r="EWC64" s="1332"/>
      <c r="EWD64" s="1332"/>
      <c r="EWE64" s="1332"/>
      <c r="EWF64" s="1332"/>
      <c r="EWG64" s="1332"/>
      <c r="EWH64" s="1332"/>
      <c r="EWI64" s="1332"/>
      <c r="EWJ64" s="1332"/>
      <c r="EWK64" s="1332"/>
      <c r="EWL64" s="1332"/>
      <c r="EWM64" s="1332"/>
      <c r="EWN64" s="1332"/>
      <c r="EWO64" s="1332"/>
      <c r="EWP64" s="1332"/>
      <c r="EWQ64" s="1332"/>
      <c r="EWR64" s="1332"/>
      <c r="EWS64" s="1332"/>
      <c r="EWT64" s="1332"/>
      <c r="EWU64" s="1332"/>
      <c r="EWV64" s="1332"/>
      <c r="EWW64" s="1332"/>
      <c r="EWX64" s="1332"/>
      <c r="EWY64" s="1332"/>
      <c r="EWZ64" s="1332"/>
      <c r="EXA64" s="1332"/>
      <c r="EXB64" s="1332"/>
      <c r="EXC64" s="1332"/>
      <c r="EXD64" s="1332"/>
      <c r="EXE64" s="1332"/>
      <c r="EXF64" s="1332"/>
      <c r="EXG64" s="1332"/>
      <c r="EXH64" s="1332"/>
      <c r="EXI64" s="1332"/>
      <c r="EXJ64" s="1332"/>
      <c r="EXK64" s="1332"/>
      <c r="EXL64" s="1332"/>
      <c r="EXM64" s="1332"/>
      <c r="EXN64" s="1332"/>
      <c r="EXO64" s="1332"/>
      <c r="EXP64" s="1332"/>
      <c r="EXQ64" s="1332"/>
      <c r="EXR64" s="1332"/>
      <c r="EXS64" s="1332"/>
      <c r="EXT64" s="1332"/>
      <c r="EXU64" s="1332"/>
      <c r="EXV64" s="1332"/>
      <c r="EXW64" s="1332"/>
      <c r="EXX64" s="1332"/>
      <c r="EXY64" s="1332"/>
      <c r="EXZ64" s="1332"/>
      <c r="EYA64" s="1332"/>
      <c r="EYB64" s="1332"/>
      <c r="EYC64" s="1332"/>
      <c r="EYD64" s="1332"/>
      <c r="EYE64" s="1332"/>
      <c r="EYF64" s="1332"/>
      <c r="EYG64" s="1332"/>
      <c r="EYH64" s="1332"/>
      <c r="EYI64" s="1332"/>
      <c r="EYJ64" s="1332"/>
      <c r="EYK64" s="1332"/>
      <c r="EYL64" s="1332"/>
      <c r="EYM64" s="1332"/>
      <c r="EYN64" s="1332"/>
      <c r="EYO64" s="1332"/>
      <c r="EYP64" s="1332"/>
      <c r="EYQ64" s="1332"/>
      <c r="EYR64" s="1332"/>
      <c r="EYS64" s="1332"/>
      <c r="EYT64" s="1332"/>
      <c r="EYU64" s="1332"/>
      <c r="EYV64" s="1332"/>
      <c r="EYW64" s="1332"/>
      <c r="EYX64" s="1332"/>
      <c r="EYY64" s="1332"/>
      <c r="EYZ64" s="1332"/>
      <c r="EZA64" s="1332"/>
      <c r="EZB64" s="1332"/>
      <c r="EZC64" s="1332"/>
      <c r="EZD64" s="1332"/>
      <c r="EZE64" s="1332"/>
      <c r="EZF64" s="1332"/>
      <c r="EZG64" s="1332"/>
      <c r="EZH64" s="1332"/>
      <c r="EZI64" s="1332"/>
      <c r="EZJ64" s="1332"/>
      <c r="EZK64" s="1332"/>
      <c r="EZL64" s="1332"/>
      <c r="EZM64" s="1332"/>
      <c r="EZN64" s="1332"/>
      <c r="EZO64" s="1332"/>
      <c r="EZP64" s="1332"/>
      <c r="EZQ64" s="1332"/>
      <c r="EZR64" s="1332"/>
      <c r="EZS64" s="1332"/>
      <c r="EZT64" s="1332"/>
      <c r="EZU64" s="1332"/>
      <c r="EZV64" s="1332"/>
      <c r="EZW64" s="1332"/>
      <c r="EZX64" s="1332"/>
      <c r="EZY64" s="1332"/>
      <c r="EZZ64" s="1332"/>
      <c r="FAA64" s="1332"/>
      <c r="FAB64" s="1332"/>
      <c r="FAC64" s="1332"/>
      <c r="FAD64" s="1332"/>
      <c r="FAE64" s="1332"/>
      <c r="FAF64" s="1332"/>
      <c r="FAG64" s="1332"/>
      <c r="FAH64" s="1332"/>
      <c r="FAI64" s="1332"/>
      <c r="FAJ64" s="1332"/>
      <c r="FAK64" s="1332"/>
      <c r="FAL64" s="1332"/>
      <c r="FAM64" s="1332"/>
      <c r="FAN64" s="1332"/>
      <c r="FAO64" s="1332"/>
      <c r="FAP64" s="1332"/>
      <c r="FAQ64" s="1332"/>
      <c r="FAR64" s="1332"/>
      <c r="FAS64" s="1332"/>
      <c r="FAT64" s="1332"/>
      <c r="FAU64" s="1332"/>
      <c r="FAV64" s="1332"/>
      <c r="FAW64" s="1332"/>
      <c r="FAX64" s="1332"/>
      <c r="FAY64" s="1332"/>
      <c r="FAZ64" s="1332"/>
      <c r="FBA64" s="1332"/>
      <c r="FBB64" s="1332"/>
      <c r="FBC64" s="1332"/>
      <c r="FBD64" s="1332"/>
      <c r="FBE64" s="1332"/>
      <c r="FBF64" s="1332"/>
      <c r="FBG64" s="1332"/>
      <c r="FBH64" s="1332"/>
      <c r="FBI64" s="1332"/>
      <c r="FBJ64" s="1332"/>
      <c r="FBK64" s="1332"/>
      <c r="FBL64" s="1332"/>
      <c r="FBM64" s="1332"/>
      <c r="FBN64" s="1332"/>
      <c r="FBO64" s="1332"/>
      <c r="FBP64" s="1332"/>
      <c r="FBQ64" s="1332"/>
      <c r="FBR64" s="1332"/>
      <c r="FBS64" s="1332"/>
      <c r="FBT64" s="1332"/>
      <c r="FBU64" s="1332"/>
      <c r="FBV64" s="1332"/>
      <c r="FBW64" s="1332"/>
      <c r="FBX64" s="1332"/>
      <c r="FBY64" s="1332"/>
      <c r="FBZ64" s="1332"/>
      <c r="FCA64" s="1332"/>
      <c r="FCB64" s="1332"/>
      <c r="FCC64" s="1332"/>
      <c r="FCD64" s="1332"/>
      <c r="FCE64" s="1332"/>
      <c r="FCF64" s="1332"/>
      <c r="FCG64" s="1332"/>
      <c r="FCH64" s="1332"/>
      <c r="FCI64" s="1332"/>
      <c r="FCJ64" s="1332"/>
      <c r="FCK64" s="1332"/>
      <c r="FCL64" s="1332"/>
      <c r="FCM64" s="1332"/>
      <c r="FCN64" s="1332"/>
      <c r="FCO64" s="1332"/>
      <c r="FCP64" s="1332"/>
      <c r="FCQ64" s="1332"/>
      <c r="FCR64" s="1332"/>
      <c r="FCS64" s="1332"/>
      <c r="FCT64" s="1332"/>
      <c r="FCU64" s="1332"/>
      <c r="FCV64" s="1332"/>
      <c r="FCW64" s="1332"/>
      <c r="FCX64" s="1332"/>
      <c r="FCY64" s="1332"/>
      <c r="FCZ64" s="1332"/>
      <c r="FDA64" s="1332"/>
      <c r="FDB64" s="1332"/>
      <c r="FDC64" s="1332"/>
      <c r="FDD64" s="1332"/>
      <c r="FDE64" s="1332"/>
      <c r="FDF64" s="1332"/>
      <c r="FDG64" s="1332"/>
      <c r="FDH64" s="1332"/>
      <c r="FDI64" s="1332"/>
      <c r="FDJ64" s="1332"/>
      <c r="FDK64" s="1332"/>
      <c r="FDL64" s="1332"/>
      <c r="FDM64" s="1332"/>
      <c r="FDN64" s="1332"/>
      <c r="FDO64" s="1332"/>
      <c r="FDP64" s="1332"/>
      <c r="FDQ64" s="1332"/>
      <c r="FDR64" s="1332"/>
      <c r="FDS64" s="1332"/>
      <c r="FDT64" s="1332"/>
      <c r="FDU64" s="1332"/>
      <c r="FDV64" s="1332"/>
      <c r="FDW64" s="1332"/>
      <c r="FDX64" s="1332"/>
      <c r="FDY64" s="1332"/>
      <c r="FDZ64" s="1332"/>
      <c r="FEA64" s="1332"/>
      <c r="FEB64" s="1332"/>
      <c r="FEC64" s="1332"/>
      <c r="FED64" s="1332"/>
      <c r="FEE64" s="1332"/>
      <c r="FEF64" s="1332"/>
      <c r="FEG64" s="1332"/>
      <c r="FEH64" s="1332"/>
      <c r="FEI64" s="1332"/>
      <c r="FEJ64" s="1332"/>
      <c r="FEK64" s="1332"/>
      <c r="FEL64" s="1332"/>
      <c r="FEM64" s="1332"/>
      <c r="FEN64" s="1332"/>
      <c r="FEO64" s="1332"/>
      <c r="FEP64" s="1332"/>
      <c r="FEQ64" s="1332"/>
      <c r="FER64" s="1332"/>
      <c r="FES64" s="1332"/>
      <c r="FET64" s="1332"/>
      <c r="FEU64" s="1332"/>
      <c r="FEV64" s="1332"/>
      <c r="FEW64" s="1332"/>
      <c r="FEX64" s="1332"/>
      <c r="FEY64" s="1332"/>
      <c r="FEZ64" s="1332"/>
      <c r="FFA64" s="1332"/>
      <c r="FFB64" s="1332"/>
      <c r="FFC64" s="1332"/>
      <c r="FFD64" s="1332"/>
      <c r="FFE64" s="1332"/>
      <c r="FFF64" s="1332"/>
      <c r="FFG64" s="1332"/>
      <c r="FFH64" s="1332"/>
      <c r="FFI64" s="1332"/>
      <c r="FFJ64" s="1332"/>
      <c r="FFK64" s="1332"/>
      <c r="FFL64" s="1332"/>
      <c r="FFM64" s="1332"/>
      <c r="FFN64" s="1332"/>
      <c r="FFO64" s="1332"/>
      <c r="FFP64" s="1332"/>
      <c r="FFQ64" s="1332"/>
      <c r="FFR64" s="1332"/>
      <c r="FFS64" s="1332"/>
      <c r="FFT64" s="1332"/>
      <c r="FFU64" s="1332"/>
      <c r="FFV64" s="1332"/>
      <c r="FFW64" s="1332"/>
      <c r="FFX64" s="1332"/>
      <c r="FFY64" s="1332"/>
      <c r="FFZ64" s="1332"/>
      <c r="FGA64" s="1332"/>
      <c r="FGB64" s="1332"/>
      <c r="FGC64" s="1332"/>
      <c r="FGD64" s="1332"/>
      <c r="FGE64" s="1332"/>
      <c r="FGF64" s="1332"/>
      <c r="FGG64" s="1332"/>
      <c r="FGH64" s="1332"/>
      <c r="FGI64" s="1332"/>
      <c r="FGJ64" s="1332"/>
      <c r="FGK64" s="1332"/>
      <c r="FGL64" s="1332"/>
      <c r="FGM64" s="1332"/>
      <c r="FGN64" s="1332"/>
      <c r="FGO64" s="1332"/>
      <c r="FGP64" s="1332"/>
      <c r="FGQ64" s="1332"/>
      <c r="FGR64" s="1332"/>
      <c r="FGS64" s="1332"/>
      <c r="FGT64" s="1332"/>
      <c r="FGU64" s="1332"/>
      <c r="FGV64" s="1332"/>
      <c r="FGW64" s="1332"/>
      <c r="FGX64" s="1332"/>
      <c r="FGY64" s="1332"/>
      <c r="FGZ64" s="1332"/>
      <c r="FHA64" s="1332"/>
      <c r="FHB64" s="1332"/>
      <c r="FHC64" s="1332"/>
      <c r="FHD64" s="1332"/>
      <c r="FHE64" s="1332"/>
      <c r="FHF64" s="1332"/>
      <c r="FHG64" s="1332"/>
      <c r="FHH64" s="1332"/>
      <c r="FHI64" s="1332"/>
      <c r="FHJ64" s="1332"/>
      <c r="FHK64" s="1332"/>
      <c r="FHL64" s="1332"/>
      <c r="FHM64" s="1332"/>
      <c r="FHN64" s="1332"/>
      <c r="FHO64" s="1332"/>
      <c r="FHP64" s="1332"/>
      <c r="FHQ64" s="1332"/>
      <c r="FHR64" s="1332"/>
      <c r="FHS64" s="1332"/>
      <c r="FHT64" s="1332"/>
      <c r="FHU64" s="1332"/>
      <c r="FHV64" s="1332"/>
      <c r="FHW64" s="1332"/>
      <c r="FHX64" s="1332"/>
      <c r="FHY64" s="1332"/>
      <c r="FHZ64" s="1332"/>
      <c r="FIA64" s="1332"/>
      <c r="FIB64" s="1332"/>
      <c r="FIC64" s="1332"/>
      <c r="FID64" s="1332"/>
      <c r="FIE64" s="1332"/>
      <c r="FIF64" s="1332"/>
      <c r="FIG64" s="1332"/>
      <c r="FIH64" s="1332"/>
      <c r="FII64" s="1332"/>
      <c r="FIJ64" s="1332"/>
      <c r="FIK64" s="1332"/>
      <c r="FIL64" s="1332"/>
      <c r="FIM64" s="1332"/>
      <c r="FIN64" s="1332"/>
      <c r="FIO64" s="1332"/>
      <c r="FIP64" s="1332"/>
      <c r="FIQ64" s="1332"/>
      <c r="FIR64" s="1332"/>
      <c r="FIS64" s="1332"/>
      <c r="FIT64" s="1332"/>
      <c r="FIU64" s="1332"/>
      <c r="FIV64" s="1332"/>
      <c r="FIW64" s="1332"/>
      <c r="FIX64" s="1332"/>
      <c r="FIY64" s="1332"/>
      <c r="FIZ64" s="1332"/>
      <c r="FJA64" s="1332"/>
      <c r="FJB64" s="1332"/>
      <c r="FJC64" s="1332"/>
      <c r="FJD64" s="1332"/>
      <c r="FJE64" s="1332"/>
      <c r="FJF64" s="1332"/>
      <c r="FJG64" s="1332"/>
      <c r="FJH64" s="1332"/>
      <c r="FJI64" s="1332"/>
      <c r="FJJ64" s="1332"/>
      <c r="FJK64" s="1332"/>
      <c r="FJL64" s="1332"/>
      <c r="FJM64" s="1332"/>
      <c r="FJN64" s="1332"/>
      <c r="FJO64" s="1332"/>
      <c r="FJP64" s="1332"/>
      <c r="FJQ64" s="1332"/>
      <c r="FJR64" s="1332"/>
      <c r="FJS64" s="1332"/>
      <c r="FJT64" s="1332"/>
      <c r="FJU64" s="1332"/>
      <c r="FJV64" s="1332"/>
      <c r="FJW64" s="1332"/>
      <c r="FJX64" s="1332"/>
      <c r="FJY64" s="1332"/>
      <c r="FJZ64" s="1332"/>
      <c r="FKA64" s="1332"/>
      <c r="FKB64" s="1332"/>
      <c r="FKC64" s="1332"/>
      <c r="FKD64" s="1332"/>
      <c r="FKE64" s="1332"/>
      <c r="FKF64" s="1332"/>
      <c r="FKG64" s="1332"/>
      <c r="FKH64" s="1332"/>
      <c r="FKI64" s="1332"/>
      <c r="FKJ64" s="1332"/>
      <c r="FKK64" s="1332"/>
      <c r="FKL64" s="1332"/>
      <c r="FKM64" s="1332"/>
      <c r="FKN64" s="1332"/>
      <c r="FKO64" s="1332"/>
      <c r="FKP64" s="1332"/>
      <c r="FKQ64" s="1332"/>
      <c r="FKR64" s="1332"/>
      <c r="FKS64" s="1332"/>
      <c r="FKT64" s="1332"/>
      <c r="FKU64" s="1332"/>
      <c r="FKV64" s="1332"/>
      <c r="FKW64" s="1332"/>
      <c r="FKX64" s="1332"/>
      <c r="FKY64" s="1332"/>
      <c r="FKZ64" s="1332"/>
      <c r="FLA64" s="1332"/>
      <c r="FLB64" s="1332"/>
      <c r="FLC64" s="1332"/>
      <c r="FLD64" s="1332"/>
      <c r="FLE64" s="1332"/>
      <c r="FLF64" s="1332"/>
      <c r="FLG64" s="1332"/>
      <c r="FLH64" s="1332"/>
      <c r="FLI64" s="1332"/>
      <c r="FLJ64" s="1332"/>
      <c r="FLK64" s="1332"/>
      <c r="FLL64" s="1332"/>
      <c r="FLM64" s="1332"/>
      <c r="FLN64" s="1332"/>
      <c r="FLO64" s="1332"/>
      <c r="FLP64" s="1332"/>
      <c r="FLQ64" s="1332"/>
      <c r="FLR64" s="1332"/>
      <c r="FLS64" s="1332"/>
      <c r="FLT64" s="1332"/>
      <c r="FLU64" s="1332"/>
      <c r="FLV64" s="1332"/>
      <c r="FLW64" s="1332"/>
      <c r="FLX64" s="1332"/>
      <c r="FLY64" s="1332"/>
      <c r="FLZ64" s="1332"/>
      <c r="FMA64" s="1332"/>
      <c r="FMB64" s="1332"/>
      <c r="FMC64" s="1332"/>
      <c r="FMD64" s="1332"/>
      <c r="FME64" s="1332"/>
      <c r="FMF64" s="1332"/>
      <c r="FMG64" s="1332"/>
      <c r="FMH64" s="1332"/>
      <c r="FMI64" s="1332"/>
      <c r="FMJ64" s="1332"/>
      <c r="FMK64" s="1332"/>
      <c r="FML64" s="1332"/>
      <c r="FMM64" s="1332"/>
      <c r="FMN64" s="1332"/>
      <c r="FMO64" s="1332"/>
      <c r="FMP64" s="1332"/>
      <c r="FMQ64" s="1332"/>
      <c r="FMR64" s="1332"/>
      <c r="FMS64" s="1332"/>
      <c r="FMT64" s="1332"/>
      <c r="FMU64" s="1332"/>
      <c r="FMV64" s="1332"/>
      <c r="FMW64" s="1332"/>
      <c r="FMX64" s="1332"/>
      <c r="FMY64" s="1332"/>
      <c r="FMZ64" s="1332"/>
      <c r="FNA64" s="1332"/>
      <c r="FNB64" s="1332"/>
      <c r="FNC64" s="1332"/>
      <c r="FND64" s="1332"/>
      <c r="FNE64" s="1332"/>
      <c r="FNF64" s="1332"/>
    </row>
    <row r="65" spans="1:4426" s="1301" customFormat="1" ht="30">
      <c r="A65" s="1335"/>
      <c r="B65" s="1406">
        <v>1901057</v>
      </c>
      <c r="C65" s="1411" t="s">
        <v>1209</v>
      </c>
      <c r="D65" s="1427">
        <v>-0.18</v>
      </c>
      <c r="E65" s="1405"/>
      <c r="F65" s="1401"/>
      <c r="G65" s="1401">
        <f>+D65</f>
        <v>-0.18</v>
      </c>
      <c r="H65" s="1401"/>
      <c r="I65" s="1401"/>
      <c r="J65" s="1623" t="s">
        <v>1665</v>
      </c>
      <c r="K65" s="1415" t="s">
        <v>1210</v>
      </c>
      <c r="L65" s="1332"/>
      <c r="M65" s="1332"/>
      <c r="N65" s="1332"/>
      <c r="O65" s="1332"/>
      <c r="P65" s="1332"/>
      <c r="Q65" s="1332"/>
      <c r="R65" s="1332"/>
      <c r="S65" s="1332"/>
      <c r="T65" s="1332"/>
      <c r="U65" s="1332"/>
      <c r="V65" s="1332"/>
      <c r="W65" s="1332"/>
      <c r="X65" s="1332"/>
      <c r="Y65" s="1332"/>
      <c r="Z65" s="1332"/>
      <c r="AA65" s="1332"/>
      <c r="AB65" s="1332"/>
      <c r="AC65" s="1332"/>
      <c r="AD65" s="1332"/>
      <c r="AE65" s="1332"/>
      <c r="AF65" s="1332"/>
      <c r="AG65" s="1332"/>
      <c r="AH65" s="1332"/>
      <c r="AI65" s="1332"/>
      <c r="AJ65" s="1332"/>
      <c r="AK65" s="1332"/>
      <c r="AL65" s="1332"/>
      <c r="AM65" s="1332"/>
      <c r="AN65" s="1332"/>
      <c r="AO65" s="1332"/>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c r="HF65" s="1332"/>
      <c r="HG65" s="1332"/>
      <c r="HH65" s="1332"/>
      <c r="HI65" s="1332"/>
      <c r="HJ65" s="1332"/>
      <c r="HK65" s="1332"/>
      <c r="HL65" s="1332"/>
      <c r="HM65" s="1332"/>
      <c r="HN65" s="1332"/>
      <c r="HO65" s="1332"/>
      <c r="HP65" s="1332"/>
      <c r="HQ65" s="1332"/>
      <c r="HR65" s="1332"/>
      <c r="HS65" s="1332"/>
      <c r="HT65" s="1332"/>
      <c r="HU65" s="1332"/>
      <c r="HV65" s="1332"/>
      <c r="HW65" s="1332"/>
      <c r="HX65" s="1332"/>
      <c r="HY65" s="1332"/>
      <c r="HZ65" s="1332"/>
      <c r="IA65" s="1332"/>
      <c r="IB65" s="1332"/>
      <c r="IC65" s="1332"/>
      <c r="ID65" s="1332"/>
      <c r="IE65" s="1332"/>
      <c r="IF65" s="1332"/>
      <c r="IG65" s="1332"/>
      <c r="IH65" s="1332"/>
      <c r="II65" s="1332"/>
      <c r="IJ65" s="1332"/>
      <c r="IK65" s="1332"/>
      <c r="IL65" s="1332"/>
      <c r="IM65" s="1332"/>
      <c r="IN65" s="1332"/>
      <c r="IO65" s="1332"/>
      <c r="IP65" s="1332"/>
      <c r="IQ65" s="1332"/>
      <c r="IR65" s="1332"/>
      <c r="IS65" s="1332"/>
      <c r="IT65" s="1332"/>
      <c r="IU65" s="1332"/>
      <c r="IV65" s="1332"/>
      <c r="IW65" s="1332"/>
      <c r="IX65" s="1332"/>
      <c r="IY65" s="1332"/>
      <c r="IZ65" s="1332"/>
      <c r="JA65" s="1332"/>
      <c r="JB65" s="1332"/>
      <c r="JC65" s="1332"/>
      <c r="JD65" s="1332"/>
      <c r="JE65" s="1332"/>
      <c r="JF65" s="1332"/>
      <c r="JG65" s="1332"/>
      <c r="JH65" s="1332"/>
      <c r="JI65" s="1332"/>
      <c r="JJ65" s="1332"/>
      <c r="JK65" s="1332"/>
      <c r="JL65" s="1332"/>
      <c r="JM65" s="1332"/>
      <c r="JN65" s="1332"/>
      <c r="JO65" s="1332"/>
      <c r="JP65" s="1332"/>
      <c r="JQ65" s="1332"/>
      <c r="JR65" s="1332"/>
      <c r="JS65" s="1332"/>
      <c r="JT65" s="1332"/>
      <c r="JU65" s="1332"/>
      <c r="JV65" s="1332"/>
      <c r="JW65" s="1332"/>
      <c r="JX65" s="1332"/>
      <c r="JY65" s="1332"/>
      <c r="JZ65" s="1332"/>
      <c r="KA65" s="1332"/>
      <c r="KB65" s="1332"/>
      <c r="KC65" s="1332"/>
      <c r="KD65" s="1332"/>
      <c r="KE65" s="1332"/>
      <c r="KF65" s="1332"/>
      <c r="KG65" s="1332"/>
      <c r="KH65" s="1332"/>
      <c r="KI65" s="1332"/>
      <c r="KJ65" s="1332"/>
      <c r="KK65" s="1332"/>
      <c r="KL65" s="1332"/>
      <c r="KM65" s="1332"/>
      <c r="KN65" s="1332"/>
      <c r="KO65" s="1332"/>
      <c r="KP65" s="1332"/>
      <c r="KQ65" s="1332"/>
      <c r="KR65" s="1332"/>
      <c r="KS65" s="1332"/>
      <c r="KT65" s="1332"/>
      <c r="KU65" s="1332"/>
      <c r="KV65" s="1332"/>
      <c r="KW65" s="1332"/>
      <c r="KX65" s="1332"/>
      <c r="KY65" s="1332"/>
      <c r="KZ65" s="1332"/>
      <c r="LA65" s="1332"/>
      <c r="LB65" s="1332"/>
      <c r="LC65" s="1332"/>
      <c r="LD65" s="1332"/>
      <c r="LE65" s="1332"/>
      <c r="LF65" s="1332"/>
      <c r="LG65" s="1332"/>
      <c r="LH65" s="1332"/>
      <c r="LI65" s="1332"/>
      <c r="LJ65" s="1332"/>
      <c r="LK65" s="1332"/>
      <c r="LL65" s="1332"/>
      <c r="LM65" s="1332"/>
      <c r="LN65" s="1332"/>
      <c r="LO65" s="1332"/>
      <c r="LP65" s="1332"/>
      <c r="LQ65" s="1332"/>
      <c r="LR65" s="1332"/>
      <c r="LS65" s="1332"/>
      <c r="LT65" s="1332"/>
      <c r="LU65" s="1332"/>
      <c r="LV65" s="1332"/>
      <c r="LW65" s="1332"/>
      <c r="LX65" s="1332"/>
      <c r="LY65" s="1332"/>
      <c r="LZ65" s="1332"/>
      <c r="MA65" s="1332"/>
      <c r="MB65" s="1332"/>
      <c r="MC65" s="1332"/>
      <c r="MD65" s="1332"/>
      <c r="ME65" s="1332"/>
      <c r="MF65" s="1332"/>
      <c r="MG65" s="1332"/>
      <c r="MH65" s="1332"/>
      <c r="MI65" s="1332"/>
      <c r="MJ65" s="1332"/>
      <c r="MK65" s="1332"/>
      <c r="ML65" s="1332"/>
      <c r="MM65" s="1332"/>
      <c r="MN65" s="1332"/>
      <c r="MO65" s="1332"/>
      <c r="MP65" s="1332"/>
      <c r="MQ65" s="1332"/>
      <c r="MR65" s="1332"/>
      <c r="MS65" s="1332"/>
      <c r="MT65" s="1332"/>
      <c r="MU65" s="1332"/>
      <c r="MV65" s="1332"/>
      <c r="MW65" s="1332"/>
      <c r="MX65" s="1332"/>
      <c r="MY65" s="1332"/>
      <c r="MZ65" s="1332"/>
      <c r="NA65" s="1332"/>
      <c r="NB65" s="1332"/>
      <c r="NC65" s="1332"/>
      <c r="ND65" s="1332"/>
      <c r="NE65" s="1332"/>
      <c r="NF65" s="1332"/>
      <c r="NG65" s="1332"/>
      <c r="NH65" s="1332"/>
      <c r="NI65" s="1332"/>
      <c r="NJ65" s="1332"/>
      <c r="NK65" s="1332"/>
      <c r="NL65" s="1332"/>
      <c r="NM65" s="1332"/>
      <c r="NN65" s="1332"/>
      <c r="NO65" s="1332"/>
      <c r="NP65" s="1332"/>
      <c r="NQ65" s="1332"/>
      <c r="NR65" s="1332"/>
      <c r="NS65" s="1332"/>
      <c r="NT65" s="1332"/>
      <c r="NU65" s="1332"/>
      <c r="NV65" s="1332"/>
      <c r="NW65" s="1332"/>
      <c r="NX65" s="1332"/>
      <c r="NY65" s="1332"/>
      <c r="NZ65" s="1332"/>
      <c r="OA65" s="1332"/>
      <c r="OB65" s="1332"/>
      <c r="OC65" s="1332"/>
      <c r="OD65" s="1332"/>
      <c r="OE65" s="1332"/>
      <c r="OF65" s="1332"/>
      <c r="OG65" s="1332"/>
      <c r="OH65" s="1332"/>
      <c r="OI65" s="1332"/>
      <c r="OJ65" s="1332"/>
      <c r="OK65" s="1332"/>
      <c r="OL65" s="1332"/>
      <c r="OM65" s="1332"/>
      <c r="ON65" s="1332"/>
      <c r="OO65" s="1332"/>
      <c r="OP65" s="1332"/>
      <c r="OQ65" s="1332"/>
      <c r="OR65" s="1332"/>
      <c r="OS65" s="1332"/>
      <c r="OT65" s="1332"/>
      <c r="OU65" s="1332"/>
      <c r="OV65" s="1332"/>
      <c r="OW65" s="1332"/>
      <c r="OX65" s="1332"/>
      <c r="OY65" s="1332"/>
      <c r="OZ65" s="1332"/>
      <c r="PA65" s="1332"/>
      <c r="PB65" s="1332"/>
      <c r="PC65" s="1332"/>
      <c r="PD65" s="1332"/>
      <c r="PE65" s="1332"/>
      <c r="PF65" s="1332"/>
      <c r="PG65" s="1332"/>
      <c r="PH65" s="1332"/>
      <c r="PI65" s="1332"/>
      <c r="PJ65" s="1332"/>
      <c r="PK65" s="1332"/>
      <c r="PL65" s="1332"/>
      <c r="PM65" s="1332"/>
      <c r="PN65" s="1332"/>
      <c r="PO65" s="1332"/>
      <c r="PP65" s="1332"/>
      <c r="PQ65" s="1332"/>
      <c r="PR65" s="1332"/>
      <c r="PS65" s="1332"/>
      <c r="PT65" s="1332"/>
      <c r="PU65" s="1332"/>
      <c r="PV65" s="1332"/>
      <c r="PW65" s="1332"/>
      <c r="PX65" s="1332"/>
      <c r="PY65" s="1332"/>
      <c r="PZ65" s="1332"/>
      <c r="QA65" s="1332"/>
      <c r="QB65" s="1332"/>
      <c r="QC65" s="1332"/>
      <c r="QD65" s="1332"/>
      <c r="QE65" s="1332"/>
      <c r="QF65" s="1332"/>
      <c r="QG65" s="1332"/>
      <c r="QH65" s="1332"/>
      <c r="QI65" s="1332"/>
      <c r="QJ65" s="1332"/>
      <c r="QK65" s="1332"/>
      <c r="QL65" s="1332"/>
      <c r="QM65" s="1332"/>
      <c r="QN65" s="1332"/>
      <c r="QO65" s="1332"/>
      <c r="QP65" s="1332"/>
      <c r="QQ65" s="1332"/>
      <c r="QR65" s="1332"/>
      <c r="QS65" s="1332"/>
      <c r="QT65" s="1332"/>
      <c r="QU65" s="1332"/>
      <c r="QV65" s="1332"/>
      <c r="QW65" s="1332"/>
      <c r="QX65" s="1332"/>
      <c r="QY65" s="1332"/>
      <c r="QZ65" s="1332"/>
      <c r="RA65" s="1332"/>
      <c r="RB65" s="1332"/>
      <c r="RC65" s="1332"/>
      <c r="RD65" s="1332"/>
      <c r="RE65" s="1332"/>
      <c r="RF65" s="1332"/>
      <c r="RG65" s="1332"/>
      <c r="RH65" s="1332"/>
      <c r="RI65" s="1332"/>
      <c r="RJ65" s="1332"/>
      <c r="RK65" s="1332"/>
      <c r="RL65" s="1332"/>
      <c r="RM65" s="1332"/>
      <c r="RN65" s="1332"/>
      <c r="RO65" s="1332"/>
      <c r="RP65" s="1332"/>
      <c r="RQ65" s="1332"/>
      <c r="RR65" s="1332"/>
      <c r="RS65" s="1332"/>
      <c r="RT65" s="1332"/>
      <c r="RU65" s="1332"/>
      <c r="RV65" s="1332"/>
      <c r="RW65" s="1332"/>
      <c r="RX65" s="1332"/>
      <c r="RY65" s="1332"/>
      <c r="RZ65" s="1332"/>
      <c r="SA65" s="1332"/>
      <c r="SB65" s="1332"/>
      <c r="SC65" s="1332"/>
      <c r="SD65" s="1332"/>
      <c r="SE65" s="1332"/>
      <c r="SF65" s="1332"/>
      <c r="SG65" s="1332"/>
      <c r="SH65" s="1332"/>
      <c r="SI65" s="1332"/>
      <c r="SJ65" s="1332"/>
      <c r="SK65" s="1332"/>
      <c r="SL65" s="1332"/>
      <c r="SM65" s="1332"/>
      <c r="SN65" s="1332"/>
      <c r="SO65" s="1332"/>
      <c r="SP65" s="1332"/>
      <c r="SQ65" s="1332"/>
      <c r="SR65" s="1332"/>
      <c r="SS65" s="1332"/>
      <c r="ST65" s="1332"/>
      <c r="SU65" s="1332"/>
      <c r="SV65" s="1332"/>
      <c r="SW65" s="1332"/>
      <c r="SX65" s="1332"/>
      <c r="SY65" s="1332"/>
      <c r="SZ65" s="1332"/>
      <c r="TA65" s="1332"/>
      <c r="TB65" s="1332"/>
      <c r="TC65" s="1332"/>
      <c r="TD65" s="1332"/>
      <c r="TE65" s="1332"/>
      <c r="TF65" s="1332"/>
      <c r="TG65" s="1332"/>
      <c r="TH65" s="1332"/>
      <c r="TI65" s="1332"/>
      <c r="TJ65" s="1332"/>
      <c r="TK65" s="1332"/>
      <c r="TL65" s="1332"/>
      <c r="TM65" s="1332"/>
      <c r="TN65" s="1332"/>
      <c r="TO65" s="1332"/>
      <c r="TP65" s="1332"/>
      <c r="TQ65" s="1332"/>
      <c r="TR65" s="1332"/>
      <c r="TS65" s="1332"/>
      <c r="TT65" s="1332"/>
      <c r="TU65" s="1332"/>
      <c r="TV65" s="1332"/>
      <c r="TW65" s="1332"/>
      <c r="TX65" s="1332"/>
      <c r="TY65" s="1332"/>
      <c r="TZ65" s="1332"/>
      <c r="UA65" s="1332"/>
      <c r="UB65" s="1332"/>
      <c r="UC65" s="1332"/>
      <c r="UD65" s="1332"/>
      <c r="UE65" s="1332"/>
      <c r="UF65" s="1332"/>
      <c r="UG65" s="1332"/>
      <c r="UH65" s="1332"/>
      <c r="UI65" s="1332"/>
      <c r="UJ65" s="1332"/>
      <c r="UK65" s="1332"/>
      <c r="UL65" s="1332"/>
      <c r="UM65" s="1332"/>
      <c r="UN65" s="1332"/>
      <c r="UO65" s="1332"/>
      <c r="UP65" s="1332"/>
      <c r="UQ65" s="1332"/>
      <c r="UR65" s="1332"/>
      <c r="US65" s="1332"/>
      <c r="UT65" s="1332"/>
      <c r="UU65" s="1332"/>
      <c r="UV65" s="1332"/>
      <c r="UW65" s="1332"/>
      <c r="UX65" s="1332"/>
      <c r="UY65" s="1332"/>
      <c r="UZ65" s="1332"/>
      <c r="VA65" s="1332"/>
      <c r="VB65" s="1332"/>
      <c r="VC65" s="1332"/>
      <c r="VD65" s="1332"/>
      <c r="VE65" s="1332"/>
      <c r="VF65" s="1332"/>
      <c r="VG65" s="1332"/>
      <c r="VH65" s="1332"/>
      <c r="VI65" s="1332"/>
      <c r="VJ65" s="1332"/>
      <c r="VK65" s="1332"/>
      <c r="VL65" s="1332"/>
      <c r="VM65" s="1332"/>
      <c r="VN65" s="1332"/>
      <c r="VO65" s="1332"/>
      <c r="VP65" s="1332"/>
      <c r="VQ65" s="1332"/>
      <c r="VR65" s="1332"/>
      <c r="VS65" s="1332"/>
      <c r="VT65" s="1332"/>
      <c r="VU65" s="1332"/>
      <c r="VV65" s="1332"/>
      <c r="VW65" s="1332"/>
      <c r="VX65" s="1332"/>
      <c r="VY65" s="1332"/>
      <c r="VZ65" s="1332"/>
      <c r="WA65" s="1332"/>
      <c r="WB65" s="1332"/>
      <c r="WC65" s="1332"/>
      <c r="WD65" s="1332"/>
      <c r="WE65" s="1332"/>
      <c r="WF65" s="1332"/>
      <c r="WG65" s="1332"/>
      <c r="WH65" s="1332"/>
      <c r="WI65" s="1332"/>
      <c r="WJ65" s="1332"/>
      <c r="WK65" s="1332"/>
      <c r="WL65" s="1332"/>
      <c r="WM65" s="1332"/>
      <c r="WN65" s="1332"/>
      <c r="WO65" s="1332"/>
      <c r="WP65" s="1332"/>
      <c r="WQ65" s="1332"/>
      <c r="WR65" s="1332"/>
      <c r="WS65" s="1332"/>
      <c r="WT65" s="1332"/>
      <c r="WU65" s="1332"/>
      <c r="WV65" s="1332"/>
      <c r="WW65" s="1332"/>
      <c r="WX65" s="1332"/>
      <c r="WY65" s="1332"/>
      <c r="WZ65" s="1332"/>
      <c r="XA65" s="1332"/>
      <c r="XB65" s="1332"/>
      <c r="XC65" s="1332"/>
      <c r="XD65" s="1332"/>
      <c r="XE65" s="1332"/>
      <c r="XF65" s="1332"/>
      <c r="XG65" s="1332"/>
      <c r="XH65" s="1332"/>
      <c r="XI65" s="1332"/>
      <c r="XJ65" s="1332"/>
      <c r="XK65" s="1332"/>
      <c r="XL65" s="1332"/>
      <c r="XM65" s="1332"/>
      <c r="XN65" s="1332"/>
      <c r="XO65" s="1332"/>
      <c r="XP65" s="1332"/>
      <c r="XQ65" s="1332"/>
      <c r="XR65" s="1332"/>
      <c r="XS65" s="1332"/>
      <c r="XT65" s="1332"/>
      <c r="XU65" s="1332"/>
      <c r="XV65" s="1332"/>
      <c r="XW65" s="1332"/>
      <c r="XX65" s="1332"/>
      <c r="XY65" s="1332"/>
      <c r="XZ65" s="1332"/>
      <c r="YA65" s="1332"/>
      <c r="YB65" s="1332"/>
      <c r="YC65" s="1332"/>
      <c r="YD65" s="1332"/>
      <c r="YE65" s="1332"/>
      <c r="YF65" s="1332"/>
      <c r="YG65" s="1332"/>
      <c r="YH65" s="1332"/>
      <c r="YI65" s="1332"/>
      <c r="YJ65" s="1332"/>
      <c r="YK65" s="1332"/>
      <c r="YL65" s="1332"/>
      <c r="YM65" s="1332"/>
      <c r="YN65" s="1332"/>
      <c r="YO65" s="1332"/>
      <c r="YP65" s="1332"/>
      <c r="YQ65" s="1332"/>
      <c r="YR65" s="1332"/>
      <c r="YS65" s="1332"/>
      <c r="YT65" s="1332"/>
      <c r="YU65" s="1332"/>
      <c r="YV65" s="1332"/>
      <c r="YW65" s="1332"/>
      <c r="YX65" s="1332"/>
      <c r="YY65" s="1332"/>
      <c r="YZ65" s="1332"/>
      <c r="ZA65" s="1332"/>
      <c r="ZB65" s="1332"/>
      <c r="ZC65" s="1332"/>
      <c r="ZD65" s="1332"/>
      <c r="ZE65" s="1332"/>
      <c r="ZF65" s="1332"/>
      <c r="ZG65" s="1332"/>
      <c r="ZH65" s="1332"/>
      <c r="ZI65" s="1332"/>
      <c r="ZJ65" s="1332"/>
      <c r="ZK65" s="1332"/>
      <c r="ZL65" s="1332"/>
      <c r="ZM65" s="1332"/>
      <c r="ZN65" s="1332"/>
      <c r="ZO65" s="1332"/>
      <c r="ZP65" s="1332"/>
      <c r="ZQ65" s="1332"/>
      <c r="ZR65" s="1332"/>
      <c r="ZS65" s="1332"/>
      <c r="ZT65" s="1332"/>
      <c r="ZU65" s="1332"/>
      <c r="ZV65" s="1332"/>
      <c r="ZW65" s="1332"/>
      <c r="ZX65" s="1332"/>
      <c r="ZY65" s="1332"/>
      <c r="ZZ65" s="1332"/>
      <c r="AAA65" s="1332"/>
      <c r="AAB65" s="1332"/>
      <c r="AAC65" s="1332"/>
      <c r="AAD65" s="1332"/>
      <c r="AAE65" s="1332"/>
      <c r="AAF65" s="1332"/>
      <c r="AAG65" s="1332"/>
      <c r="AAH65" s="1332"/>
      <c r="AAI65" s="1332"/>
      <c r="AAJ65" s="1332"/>
      <c r="AAK65" s="1332"/>
      <c r="AAL65" s="1332"/>
      <c r="AAM65" s="1332"/>
      <c r="AAN65" s="1332"/>
      <c r="AAO65" s="1332"/>
      <c r="AAP65" s="1332"/>
      <c r="AAQ65" s="1332"/>
      <c r="AAR65" s="1332"/>
      <c r="AAS65" s="1332"/>
      <c r="AAT65" s="1332"/>
      <c r="AAU65" s="1332"/>
      <c r="AAV65" s="1332"/>
      <c r="AAW65" s="1332"/>
      <c r="AAX65" s="1332"/>
      <c r="AAY65" s="1332"/>
      <c r="AAZ65" s="1332"/>
      <c r="ABA65" s="1332"/>
      <c r="ABB65" s="1332"/>
      <c r="ABC65" s="1332"/>
      <c r="ABD65" s="1332"/>
      <c r="ABE65" s="1332"/>
      <c r="ABF65" s="1332"/>
      <c r="ABG65" s="1332"/>
      <c r="ABH65" s="1332"/>
      <c r="ABI65" s="1332"/>
      <c r="ABJ65" s="1332"/>
      <c r="ABK65" s="1332"/>
      <c r="ABL65" s="1332"/>
      <c r="ABM65" s="1332"/>
      <c r="ABN65" s="1332"/>
      <c r="ABO65" s="1332"/>
      <c r="ABP65" s="1332"/>
      <c r="ABQ65" s="1332"/>
      <c r="ABR65" s="1332"/>
      <c r="ABS65" s="1332"/>
      <c r="ABT65" s="1332"/>
      <c r="ABU65" s="1332"/>
      <c r="ABV65" s="1332"/>
      <c r="ABW65" s="1332"/>
      <c r="ABX65" s="1332"/>
      <c r="ABY65" s="1332"/>
      <c r="ABZ65" s="1332"/>
      <c r="ACA65" s="1332"/>
      <c r="ACB65" s="1332"/>
      <c r="ACC65" s="1332"/>
      <c r="ACD65" s="1332"/>
      <c r="ACE65" s="1332"/>
      <c r="ACF65" s="1332"/>
      <c r="ACG65" s="1332"/>
      <c r="ACH65" s="1332"/>
      <c r="ACI65" s="1332"/>
      <c r="ACJ65" s="1332"/>
      <c r="ACK65" s="1332"/>
      <c r="ACL65" s="1332"/>
      <c r="ACM65" s="1332"/>
      <c r="ACN65" s="1332"/>
      <c r="ACO65" s="1332"/>
      <c r="ACP65" s="1332"/>
      <c r="ACQ65" s="1332"/>
      <c r="ACR65" s="1332"/>
      <c r="ACS65" s="1332"/>
      <c r="ACT65" s="1332"/>
      <c r="ACU65" s="1332"/>
      <c r="ACV65" s="1332"/>
      <c r="ACW65" s="1332"/>
      <c r="ACX65" s="1332"/>
      <c r="ACY65" s="1332"/>
      <c r="ACZ65" s="1332"/>
      <c r="ADA65" s="1332"/>
      <c r="ADB65" s="1332"/>
      <c r="ADC65" s="1332"/>
      <c r="ADD65" s="1332"/>
      <c r="ADE65" s="1332"/>
      <c r="ADF65" s="1332"/>
      <c r="ADG65" s="1332"/>
      <c r="ADH65" s="1332"/>
      <c r="ADI65" s="1332"/>
      <c r="ADJ65" s="1332"/>
      <c r="ADK65" s="1332"/>
      <c r="ADL65" s="1332"/>
      <c r="ADM65" s="1332"/>
      <c r="ADN65" s="1332"/>
      <c r="ADO65" s="1332"/>
      <c r="ADP65" s="1332"/>
      <c r="ADQ65" s="1332"/>
      <c r="ADR65" s="1332"/>
      <c r="ADS65" s="1332"/>
      <c r="ADT65" s="1332"/>
      <c r="ADU65" s="1332"/>
      <c r="ADV65" s="1332"/>
      <c r="ADW65" s="1332"/>
      <c r="ADX65" s="1332"/>
      <c r="ADY65" s="1332"/>
      <c r="ADZ65" s="1332"/>
      <c r="AEA65" s="1332"/>
      <c r="AEB65" s="1332"/>
      <c r="AEC65" s="1332"/>
      <c r="AED65" s="1332"/>
      <c r="AEE65" s="1332"/>
      <c r="AEF65" s="1332"/>
      <c r="AEG65" s="1332"/>
      <c r="AEH65" s="1332"/>
      <c r="AEI65" s="1332"/>
      <c r="AEJ65" s="1332"/>
      <c r="AEK65" s="1332"/>
      <c r="AEL65" s="1332"/>
      <c r="AEM65" s="1332"/>
      <c r="AEN65" s="1332"/>
      <c r="AEO65" s="1332"/>
      <c r="AEP65" s="1332"/>
      <c r="AEQ65" s="1332"/>
      <c r="AER65" s="1332"/>
      <c r="AES65" s="1332"/>
      <c r="AET65" s="1332"/>
      <c r="AEU65" s="1332"/>
      <c r="AEV65" s="1332"/>
      <c r="AEW65" s="1332"/>
      <c r="AEX65" s="1332"/>
      <c r="AEY65" s="1332"/>
      <c r="AEZ65" s="1332"/>
      <c r="AFA65" s="1332"/>
      <c r="AFB65" s="1332"/>
      <c r="AFC65" s="1332"/>
      <c r="AFD65" s="1332"/>
      <c r="AFE65" s="1332"/>
      <c r="AFF65" s="1332"/>
      <c r="AFG65" s="1332"/>
      <c r="AFH65" s="1332"/>
      <c r="AFI65" s="1332"/>
      <c r="AFJ65" s="1332"/>
      <c r="AFK65" s="1332"/>
      <c r="AFL65" s="1332"/>
      <c r="AFM65" s="1332"/>
      <c r="AFN65" s="1332"/>
      <c r="AFO65" s="1332"/>
      <c r="AFP65" s="1332"/>
      <c r="AFQ65" s="1332"/>
      <c r="AFR65" s="1332"/>
      <c r="AFS65" s="1332"/>
      <c r="AFT65" s="1332"/>
      <c r="AFU65" s="1332"/>
      <c r="AFV65" s="1332"/>
      <c r="AFW65" s="1332"/>
      <c r="AFX65" s="1332"/>
      <c r="AFY65" s="1332"/>
      <c r="AFZ65" s="1332"/>
      <c r="AGA65" s="1332"/>
      <c r="AGB65" s="1332"/>
      <c r="AGC65" s="1332"/>
      <c r="AGD65" s="1332"/>
      <c r="AGE65" s="1332"/>
      <c r="AGF65" s="1332"/>
      <c r="AGG65" s="1332"/>
      <c r="AGH65" s="1332"/>
      <c r="AGI65" s="1332"/>
      <c r="AGJ65" s="1332"/>
      <c r="AGK65" s="1332"/>
      <c r="AGL65" s="1332"/>
      <c r="AGM65" s="1332"/>
      <c r="AGN65" s="1332"/>
      <c r="AGO65" s="1332"/>
      <c r="AGP65" s="1332"/>
      <c r="AGQ65" s="1332"/>
      <c r="AGR65" s="1332"/>
      <c r="AGS65" s="1332"/>
      <c r="AGT65" s="1332"/>
      <c r="AGU65" s="1332"/>
      <c r="AGV65" s="1332"/>
      <c r="AGW65" s="1332"/>
      <c r="AGX65" s="1332"/>
      <c r="AGY65" s="1332"/>
      <c r="AGZ65" s="1332"/>
      <c r="AHA65" s="1332"/>
      <c r="AHB65" s="1332"/>
      <c r="AHC65" s="1332"/>
      <c r="AHD65" s="1332"/>
      <c r="AHE65" s="1332"/>
      <c r="AHF65" s="1332"/>
      <c r="AHG65" s="1332"/>
      <c r="AHH65" s="1332"/>
      <c r="AHI65" s="1332"/>
      <c r="AHJ65" s="1332"/>
      <c r="AHK65" s="1332"/>
      <c r="AHL65" s="1332"/>
      <c r="AHM65" s="1332"/>
      <c r="AHN65" s="1332"/>
      <c r="AHO65" s="1332"/>
      <c r="AHP65" s="1332"/>
      <c r="AHQ65" s="1332"/>
      <c r="AHR65" s="1332"/>
      <c r="AHS65" s="1332"/>
      <c r="AHT65" s="1332"/>
      <c r="AHU65" s="1332"/>
      <c r="AHV65" s="1332"/>
      <c r="AHW65" s="1332"/>
      <c r="AHX65" s="1332"/>
      <c r="AHY65" s="1332"/>
      <c r="AHZ65" s="1332"/>
      <c r="AIA65" s="1332"/>
      <c r="AIB65" s="1332"/>
      <c r="AIC65" s="1332"/>
      <c r="AID65" s="1332"/>
      <c r="AIE65" s="1332"/>
      <c r="AIF65" s="1332"/>
      <c r="AIG65" s="1332"/>
      <c r="AIH65" s="1332"/>
      <c r="AII65" s="1332"/>
      <c r="AIJ65" s="1332"/>
      <c r="AIK65" s="1332"/>
      <c r="AIL65" s="1332"/>
      <c r="AIM65" s="1332"/>
      <c r="AIN65" s="1332"/>
      <c r="AIO65" s="1332"/>
      <c r="AIP65" s="1332"/>
      <c r="AIQ65" s="1332"/>
      <c r="AIR65" s="1332"/>
      <c r="AIS65" s="1332"/>
      <c r="AIT65" s="1332"/>
      <c r="AIU65" s="1332"/>
      <c r="AIV65" s="1332"/>
      <c r="AIW65" s="1332"/>
      <c r="AIX65" s="1332"/>
      <c r="AIY65" s="1332"/>
      <c r="AIZ65" s="1332"/>
      <c r="AJA65" s="1332"/>
      <c r="AJB65" s="1332"/>
      <c r="AJC65" s="1332"/>
      <c r="AJD65" s="1332"/>
      <c r="AJE65" s="1332"/>
      <c r="AJF65" s="1332"/>
      <c r="AJG65" s="1332"/>
      <c r="AJH65" s="1332"/>
      <c r="AJI65" s="1332"/>
      <c r="AJJ65" s="1332"/>
      <c r="AJK65" s="1332"/>
      <c r="AJL65" s="1332"/>
      <c r="AJM65" s="1332"/>
      <c r="AJN65" s="1332"/>
      <c r="AJO65" s="1332"/>
      <c r="AJP65" s="1332"/>
      <c r="AJQ65" s="1332"/>
      <c r="AJR65" s="1332"/>
      <c r="AJS65" s="1332"/>
      <c r="AJT65" s="1332"/>
      <c r="AJU65" s="1332"/>
      <c r="AJV65" s="1332"/>
      <c r="AJW65" s="1332"/>
      <c r="AJX65" s="1332"/>
      <c r="AJY65" s="1332"/>
      <c r="AJZ65" s="1332"/>
      <c r="AKA65" s="1332"/>
      <c r="AKB65" s="1332"/>
      <c r="AKC65" s="1332"/>
      <c r="AKD65" s="1332"/>
      <c r="AKE65" s="1332"/>
      <c r="AKF65" s="1332"/>
      <c r="AKG65" s="1332"/>
      <c r="AKH65" s="1332"/>
      <c r="AKI65" s="1332"/>
      <c r="AKJ65" s="1332"/>
      <c r="AKK65" s="1332"/>
      <c r="AKL65" s="1332"/>
      <c r="AKM65" s="1332"/>
      <c r="AKN65" s="1332"/>
      <c r="AKO65" s="1332"/>
      <c r="AKP65" s="1332"/>
      <c r="AKQ65" s="1332"/>
      <c r="AKR65" s="1332"/>
      <c r="AKS65" s="1332"/>
      <c r="AKT65" s="1332"/>
      <c r="AKU65" s="1332"/>
      <c r="AKV65" s="1332"/>
      <c r="AKW65" s="1332"/>
      <c r="AKX65" s="1332"/>
      <c r="AKY65" s="1332"/>
      <c r="AKZ65" s="1332"/>
      <c r="ALA65" s="1332"/>
      <c r="ALB65" s="1332"/>
      <c r="ALC65" s="1332"/>
      <c r="ALD65" s="1332"/>
      <c r="ALE65" s="1332"/>
      <c r="ALF65" s="1332"/>
      <c r="ALG65" s="1332"/>
      <c r="ALH65" s="1332"/>
      <c r="ALI65" s="1332"/>
      <c r="ALJ65" s="1332"/>
      <c r="ALK65" s="1332"/>
      <c r="ALL65" s="1332"/>
      <c r="ALM65" s="1332"/>
      <c r="ALN65" s="1332"/>
      <c r="ALO65" s="1332"/>
      <c r="ALP65" s="1332"/>
      <c r="ALQ65" s="1332"/>
      <c r="ALR65" s="1332"/>
      <c r="ALS65" s="1332"/>
      <c r="ALT65" s="1332"/>
      <c r="ALU65" s="1332"/>
      <c r="ALV65" s="1332"/>
      <c r="ALW65" s="1332"/>
      <c r="ALX65" s="1332"/>
      <c r="ALY65" s="1332"/>
      <c r="ALZ65" s="1332"/>
      <c r="AMA65" s="1332"/>
      <c r="AMB65" s="1332"/>
      <c r="AMC65" s="1332"/>
      <c r="AMD65" s="1332"/>
      <c r="AME65" s="1332"/>
      <c r="AMF65" s="1332"/>
      <c r="AMG65" s="1332"/>
      <c r="AMH65" s="1332"/>
      <c r="AMI65" s="1332"/>
      <c r="AMJ65" s="1332"/>
      <c r="AMK65" s="1332"/>
      <c r="AML65" s="1332"/>
      <c r="AMM65" s="1332"/>
      <c r="AMN65" s="1332"/>
      <c r="AMO65" s="1332"/>
      <c r="AMP65" s="1332"/>
      <c r="AMQ65" s="1332"/>
      <c r="AMR65" s="1332"/>
      <c r="AMS65" s="1332"/>
      <c r="AMT65" s="1332"/>
      <c r="AMU65" s="1332"/>
      <c r="AMV65" s="1332"/>
      <c r="AMW65" s="1332"/>
      <c r="AMX65" s="1332"/>
      <c r="AMY65" s="1332"/>
      <c r="AMZ65" s="1332"/>
      <c r="ANA65" s="1332"/>
      <c r="ANB65" s="1332"/>
      <c r="ANC65" s="1332"/>
      <c r="AND65" s="1332"/>
      <c r="ANE65" s="1332"/>
      <c r="ANF65" s="1332"/>
      <c r="ANG65" s="1332"/>
      <c r="ANH65" s="1332"/>
      <c r="ANI65" s="1332"/>
      <c r="ANJ65" s="1332"/>
      <c r="ANK65" s="1332"/>
      <c r="ANL65" s="1332"/>
      <c r="ANM65" s="1332"/>
      <c r="ANN65" s="1332"/>
      <c r="ANO65" s="1332"/>
      <c r="ANP65" s="1332"/>
      <c r="ANQ65" s="1332"/>
      <c r="ANR65" s="1332"/>
      <c r="ANS65" s="1332"/>
      <c r="ANT65" s="1332"/>
      <c r="ANU65" s="1332"/>
      <c r="ANV65" s="1332"/>
      <c r="ANW65" s="1332"/>
      <c r="ANX65" s="1332"/>
      <c r="ANY65" s="1332"/>
      <c r="ANZ65" s="1332"/>
      <c r="AOA65" s="1332"/>
      <c r="AOB65" s="1332"/>
      <c r="AOC65" s="1332"/>
      <c r="AOD65" s="1332"/>
      <c r="AOE65" s="1332"/>
      <c r="AOF65" s="1332"/>
      <c r="AOG65" s="1332"/>
      <c r="AOH65" s="1332"/>
      <c r="AOI65" s="1332"/>
      <c r="AOJ65" s="1332"/>
      <c r="AOK65" s="1332"/>
      <c r="AOL65" s="1332"/>
      <c r="AOM65" s="1332"/>
      <c r="AON65" s="1332"/>
      <c r="AOO65" s="1332"/>
      <c r="AOP65" s="1332"/>
      <c r="AOQ65" s="1332"/>
      <c r="AOR65" s="1332"/>
      <c r="AOS65" s="1332"/>
      <c r="AOT65" s="1332"/>
      <c r="AOU65" s="1332"/>
      <c r="AOV65" s="1332"/>
      <c r="AOW65" s="1332"/>
      <c r="AOX65" s="1332"/>
      <c r="AOY65" s="1332"/>
      <c r="AOZ65" s="1332"/>
      <c r="APA65" s="1332"/>
      <c r="APB65" s="1332"/>
      <c r="APC65" s="1332"/>
      <c r="APD65" s="1332"/>
      <c r="APE65" s="1332"/>
      <c r="APF65" s="1332"/>
      <c r="APG65" s="1332"/>
      <c r="APH65" s="1332"/>
      <c r="API65" s="1332"/>
      <c r="APJ65" s="1332"/>
      <c r="APK65" s="1332"/>
      <c r="APL65" s="1332"/>
      <c r="APM65" s="1332"/>
      <c r="APN65" s="1332"/>
      <c r="APO65" s="1332"/>
      <c r="APP65" s="1332"/>
      <c r="APQ65" s="1332"/>
      <c r="APR65" s="1332"/>
      <c r="APS65" s="1332"/>
      <c r="APT65" s="1332"/>
      <c r="APU65" s="1332"/>
      <c r="APV65" s="1332"/>
      <c r="APW65" s="1332"/>
      <c r="APX65" s="1332"/>
      <c r="APY65" s="1332"/>
      <c r="APZ65" s="1332"/>
      <c r="AQA65" s="1332"/>
      <c r="AQB65" s="1332"/>
      <c r="AQC65" s="1332"/>
      <c r="AQD65" s="1332"/>
      <c r="AQE65" s="1332"/>
      <c r="AQF65" s="1332"/>
      <c r="AQG65" s="1332"/>
      <c r="AQH65" s="1332"/>
      <c r="AQI65" s="1332"/>
      <c r="AQJ65" s="1332"/>
      <c r="AQK65" s="1332"/>
      <c r="AQL65" s="1332"/>
      <c r="AQM65" s="1332"/>
      <c r="AQN65" s="1332"/>
      <c r="AQO65" s="1332"/>
      <c r="AQP65" s="1332"/>
      <c r="AQQ65" s="1332"/>
      <c r="AQR65" s="1332"/>
      <c r="AQS65" s="1332"/>
      <c r="AQT65" s="1332"/>
      <c r="AQU65" s="1332"/>
      <c r="AQV65" s="1332"/>
      <c r="AQW65" s="1332"/>
      <c r="AQX65" s="1332"/>
      <c r="AQY65" s="1332"/>
      <c r="AQZ65" s="1332"/>
      <c r="ARA65" s="1332"/>
      <c r="ARB65" s="1332"/>
      <c r="ARC65" s="1332"/>
      <c r="ARD65" s="1332"/>
      <c r="ARE65" s="1332"/>
      <c r="ARF65" s="1332"/>
      <c r="ARG65" s="1332"/>
      <c r="ARH65" s="1332"/>
      <c r="ARI65" s="1332"/>
      <c r="ARJ65" s="1332"/>
      <c r="ARK65" s="1332"/>
      <c r="ARL65" s="1332"/>
      <c r="ARM65" s="1332"/>
      <c r="ARN65" s="1332"/>
      <c r="ARO65" s="1332"/>
      <c r="ARP65" s="1332"/>
      <c r="ARQ65" s="1332"/>
      <c r="ARR65" s="1332"/>
      <c r="ARS65" s="1332"/>
      <c r="ART65" s="1332"/>
      <c r="ARU65" s="1332"/>
      <c r="ARV65" s="1332"/>
      <c r="ARW65" s="1332"/>
      <c r="ARX65" s="1332"/>
      <c r="ARY65" s="1332"/>
      <c r="ARZ65" s="1332"/>
      <c r="ASA65" s="1332"/>
      <c r="ASB65" s="1332"/>
      <c r="ASC65" s="1332"/>
      <c r="ASD65" s="1332"/>
      <c r="ASE65" s="1332"/>
      <c r="ASF65" s="1332"/>
      <c r="ASG65" s="1332"/>
      <c r="ASH65" s="1332"/>
      <c r="ASI65" s="1332"/>
      <c r="ASJ65" s="1332"/>
      <c r="ASK65" s="1332"/>
      <c r="ASL65" s="1332"/>
      <c r="ASM65" s="1332"/>
      <c r="ASN65" s="1332"/>
      <c r="ASO65" s="1332"/>
      <c r="ASP65" s="1332"/>
      <c r="ASQ65" s="1332"/>
      <c r="ASR65" s="1332"/>
      <c r="ASS65" s="1332"/>
      <c r="AST65" s="1332"/>
      <c r="ASU65" s="1332"/>
      <c r="ASV65" s="1332"/>
      <c r="ASW65" s="1332"/>
      <c r="ASX65" s="1332"/>
      <c r="ASY65" s="1332"/>
      <c r="ASZ65" s="1332"/>
      <c r="ATA65" s="1332"/>
      <c r="ATB65" s="1332"/>
      <c r="ATC65" s="1332"/>
      <c r="ATD65" s="1332"/>
      <c r="ATE65" s="1332"/>
      <c r="ATF65" s="1332"/>
      <c r="ATG65" s="1332"/>
      <c r="ATH65" s="1332"/>
      <c r="ATI65" s="1332"/>
      <c r="ATJ65" s="1332"/>
      <c r="ATK65" s="1332"/>
      <c r="ATL65" s="1332"/>
      <c r="ATM65" s="1332"/>
      <c r="ATN65" s="1332"/>
      <c r="ATO65" s="1332"/>
      <c r="ATP65" s="1332"/>
      <c r="ATQ65" s="1332"/>
      <c r="ATR65" s="1332"/>
      <c r="ATS65" s="1332"/>
      <c r="ATT65" s="1332"/>
      <c r="ATU65" s="1332"/>
      <c r="ATV65" s="1332"/>
      <c r="ATW65" s="1332"/>
      <c r="ATX65" s="1332"/>
      <c r="ATY65" s="1332"/>
      <c r="ATZ65" s="1332"/>
      <c r="AUA65" s="1332"/>
      <c r="AUB65" s="1332"/>
      <c r="AUC65" s="1332"/>
      <c r="AUD65" s="1332"/>
      <c r="AUE65" s="1332"/>
      <c r="AUF65" s="1332"/>
      <c r="AUG65" s="1332"/>
      <c r="AUH65" s="1332"/>
      <c r="AUI65" s="1332"/>
      <c r="AUJ65" s="1332"/>
      <c r="AUK65" s="1332"/>
      <c r="AUL65" s="1332"/>
      <c r="AUM65" s="1332"/>
      <c r="AUN65" s="1332"/>
      <c r="AUO65" s="1332"/>
      <c r="AUP65" s="1332"/>
      <c r="AUQ65" s="1332"/>
      <c r="AUR65" s="1332"/>
      <c r="AUS65" s="1332"/>
      <c r="AUT65" s="1332"/>
      <c r="AUU65" s="1332"/>
      <c r="AUV65" s="1332"/>
      <c r="AUW65" s="1332"/>
      <c r="AUX65" s="1332"/>
      <c r="AUY65" s="1332"/>
      <c r="AUZ65" s="1332"/>
      <c r="AVA65" s="1332"/>
      <c r="AVB65" s="1332"/>
      <c r="AVC65" s="1332"/>
      <c r="AVD65" s="1332"/>
      <c r="AVE65" s="1332"/>
      <c r="AVF65" s="1332"/>
      <c r="AVG65" s="1332"/>
      <c r="AVH65" s="1332"/>
      <c r="AVI65" s="1332"/>
      <c r="AVJ65" s="1332"/>
      <c r="AVK65" s="1332"/>
      <c r="AVL65" s="1332"/>
      <c r="AVM65" s="1332"/>
      <c r="AVN65" s="1332"/>
      <c r="AVO65" s="1332"/>
      <c r="AVP65" s="1332"/>
      <c r="AVQ65" s="1332"/>
      <c r="AVR65" s="1332"/>
      <c r="AVS65" s="1332"/>
      <c r="AVT65" s="1332"/>
      <c r="AVU65" s="1332"/>
      <c r="AVV65" s="1332"/>
      <c r="AVW65" s="1332"/>
      <c r="AVX65" s="1332"/>
      <c r="AVY65" s="1332"/>
      <c r="AVZ65" s="1332"/>
      <c r="AWA65" s="1332"/>
      <c r="AWB65" s="1332"/>
      <c r="AWC65" s="1332"/>
      <c r="AWD65" s="1332"/>
      <c r="AWE65" s="1332"/>
      <c r="AWF65" s="1332"/>
      <c r="AWG65" s="1332"/>
      <c r="AWH65" s="1332"/>
      <c r="AWI65" s="1332"/>
      <c r="AWJ65" s="1332"/>
      <c r="AWK65" s="1332"/>
      <c r="AWL65" s="1332"/>
      <c r="AWM65" s="1332"/>
      <c r="AWN65" s="1332"/>
      <c r="AWO65" s="1332"/>
      <c r="AWP65" s="1332"/>
      <c r="AWQ65" s="1332"/>
      <c r="AWR65" s="1332"/>
      <c r="AWS65" s="1332"/>
      <c r="AWT65" s="1332"/>
      <c r="AWU65" s="1332"/>
      <c r="AWV65" s="1332"/>
      <c r="AWW65" s="1332"/>
      <c r="AWX65" s="1332"/>
      <c r="AWY65" s="1332"/>
      <c r="AWZ65" s="1332"/>
      <c r="AXA65" s="1332"/>
      <c r="AXB65" s="1332"/>
      <c r="AXC65" s="1332"/>
      <c r="AXD65" s="1332"/>
      <c r="AXE65" s="1332"/>
      <c r="AXF65" s="1332"/>
      <c r="AXG65" s="1332"/>
      <c r="AXH65" s="1332"/>
      <c r="AXI65" s="1332"/>
      <c r="AXJ65" s="1332"/>
      <c r="AXK65" s="1332"/>
      <c r="AXL65" s="1332"/>
      <c r="AXM65" s="1332"/>
      <c r="AXN65" s="1332"/>
      <c r="AXO65" s="1332"/>
      <c r="AXP65" s="1332"/>
      <c r="AXQ65" s="1332"/>
      <c r="AXR65" s="1332"/>
      <c r="AXS65" s="1332"/>
      <c r="AXT65" s="1332"/>
      <c r="AXU65" s="1332"/>
      <c r="AXV65" s="1332"/>
      <c r="AXW65" s="1332"/>
      <c r="AXX65" s="1332"/>
      <c r="AXY65" s="1332"/>
      <c r="AXZ65" s="1332"/>
      <c r="AYA65" s="1332"/>
      <c r="AYB65" s="1332"/>
      <c r="AYC65" s="1332"/>
      <c r="AYD65" s="1332"/>
      <c r="AYE65" s="1332"/>
      <c r="AYF65" s="1332"/>
      <c r="AYG65" s="1332"/>
      <c r="AYH65" s="1332"/>
      <c r="AYI65" s="1332"/>
      <c r="AYJ65" s="1332"/>
      <c r="AYK65" s="1332"/>
      <c r="AYL65" s="1332"/>
      <c r="AYM65" s="1332"/>
      <c r="AYN65" s="1332"/>
      <c r="AYO65" s="1332"/>
      <c r="AYP65" s="1332"/>
      <c r="AYQ65" s="1332"/>
      <c r="AYR65" s="1332"/>
      <c r="AYS65" s="1332"/>
      <c r="AYT65" s="1332"/>
      <c r="AYU65" s="1332"/>
      <c r="AYV65" s="1332"/>
      <c r="AYW65" s="1332"/>
      <c r="AYX65" s="1332"/>
      <c r="AYY65" s="1332"/>
      <c r="AYZ65" s="1332"/>
      <c r="AZA65" s="1332"/>
      <c r="AZB65" s="1332"/>
      <c r="AZC65" s="1332"/>
      <c r="AZD65" s="1332"/>
      <c r="AZE65" s="1332"/>
      <c r="AZF65" s="1332"/>
      <c r="AZG65" s="1332"/>
      <c r="AZH65" s="1332"/>
      <c r="AZI65" s="1332"/>
      <c r="AZJ65" s="1332"/>
      <c r="AZK65" s="1332"/>
      <c r="AZL65" s="1332"/>
      <c r="AZM65" s="1332"/>
      <c r="AZN65" s="1332"/>
      <c r="AZO65" s="1332"/>
      <c r="AZP65" s="1332"/>
      <c r="AZQ65" s="1332"/>
      <c r="AZR65" s="1332"/>
      <c r="AZS65" s="1332"/>
      <c r="AZT65" s="1332"/>
      <c r="AZU65" s="1332"/>
      <c r="AZV65" s="1332"/>
      <c r="AZW65" s="1332"/>
      <c r="AZX65" s="1332"/>
      <c r="AZY65" s="1332"/>
      <c r="AZZ65" s="1332"/>
      <c r="BAA65" s="1332"/>
      <c r="BAB65" s="1332"/>
      <c r="BAC65" s="1332"/>
      <c r="BAD65" s="1332"/>
      <c r="BAE65" s="1332"/>
      <c r="BAF65" s="1332"/>
      <c r="BAG65" s="1332"/>
      <c r="BAH65" s="1332"/>
      <c r="BAI65" s="1332"/>
      <c r="BAJ65" s="1332"/>
      <c r="BAK65" s="1332"/>
      <c r="BAL65" s="1332"/>
      <c r="BAM65" s="1332"/>
      <c r="BAN65" s="1332"/>
      <c r="BAO65" s="1332"/>
      <c r="BAP65" s="1332"/>
      <c r="BAQ65" s="1332"/>
      <c r="BAR65" s="1332"/>
      <c r="BAS65" s="1332"/>
      <c r="BAT65" s="1332"/>
      <c r="BAU65" s="1332"/>
      <c r="BAV65" s="1332"/>
      <c r="BAW65" s="1332"/>
      <c r="BAX65" s="1332"/>
      <c r="BAY65" s="1332"/>
      <c r="BAZ65" s="1332"/>
      <c r="BBA65" s="1332"/>
      <c r="BBB65" s="1332"/>
      <c r="BBC65" s="1332"/>
      <c r="BBD65" s="1332"/>
      <c r="BBE65" s="1332"/>
      <c r="BBF65" s="1332"/>
      <c r="BBG65" s="1332"/>
      <c r="BBH65" s="1332"/>
      <c r="BBI65" s="1332"/>
      <c r="BBJ65" s="1332"/>
      <c r="BBK65" s="1332"/>
      <c r="BBL65" s="1332"/>
      <c r="BBM65" s="1332"/>
      <c r="BBN65" s="1332"/>
      <c r="BBO65" s="1332"/>
      <c r="BBP65" s="1332"/>
      <c r="BBQ65" s="1332"/>
      <c r="BBR65" s="1332"/>
      <c r="BBS65" s="1332"/>
      <c r="BBT65" s="1332"/>
      <c r="BBU65" s="1332"/>
      <c r="BBV65" s="1332"/>
      <c r="BBW65" s="1332"/>
      <c r="BBX65" s="1332"/>
      <c r="BBY65" s="1332"/>
      <c r="BBZ65" s="1332"/>
      <c r="BCA65" s="1332"/>
      <c r="BCB65" s="1332"/>
      <c r="BCC65" s="1332"/>
      <c r="BCD65" s="1332"/>
      <c r="BCE65" s="1332"/>
      <c r="BCF65" s="1332"/>
      <c r="BCG65" s="1332"/>
      <c r="BCH65" s="1332"/>
      <c r="BCI65" s="1332"/>
      <c r="BCJ65" s="1332"/>
      <c r="BCK65" s="1332"/>
      <c r="BCL65" s="1332"/>
      <c r="BCM65" s="1332"/>
      <c r="BCN65" s="1332"/>
      <c r="BCO65" s="1332"/>
      <c r="BCP65" s="1332"/>
      <c r="BCQ65" s="1332"/>
      <c r="BCR65" s="1332"/>
      <c r="BCS65" s="1332"/>
      <c r="BCT65" s="1332"/>
      <c r="BCU65" s="1332"/>
      <c r="BCV65" s="1332"/>
      <c r="BCW65" s="1332"/>
      <c r="BCX65" s="1332"/>
      <c r="BCY65" s="1332"/>
      <c r="BCZ65" s="1332"/>
      <c r="BDA65" s="1332"/>
      <c r="BDB65" s="1332"/>
      <c r="BDC65" s="1332"/>
      <c r="BDD65" s="1332"/>
      <c r="BDE65" s="1332"/>
      <c r="BDF65" s="1332"/>
      <c r="BDG65" s="1332"/>
      <c r="BDH65" s="1332"/>
      <c r="BDI65" s="1332"/>
      <c r="BDJ65" s="1332"/>
      <c r="BDK65" s="1332"/>
      <c r="BDL65" s="1332"/>
      <c r="BDM65" s="1332"/>
      <c r="BDN65" s="1332"/>
      <c r="BDO65" s="1332"/>
      <c r="BDP65" s="1332"/>
      <c r="BDQ65" s="1332"/>
      <c r="BDR65" s="1332"/>
      <c r="BDS65" s="1332"/>
      <c r="BDT65" s="1332"/>
      <c r="BDU65" s="1332"/>
      <c r="BDV65" s="1332"/>
      <c r="BDW65" s="1332"/>
      <c r="BDX65" s="1332"/>
      <c r="BDY65" s="1332"/>
      <c r="BDZ65" s="1332"/>
      <c r="BEA65" s="1332"/>
      <c r="BEB65" s="1332"/>
      <c r="BEC65" s="1332"/>
      <c r="BED65" s="1332"/>
      <c r="BEE65" s="1332"/>
      <c r="BEF65" s="1332"/>
      <c r="BEG65" s="1332"/>
      <c r="BEH65" s="1332"/>
      <c r="BEI65" s="1332"/>
      <c r="BEJ65" s="1332"/>
      <c r="BEK65" s="1332"/>
      <c r="BEL65" s="1332"/>
      <c r="BEM65" s="1332"/>
      <c r="BEN65" s="1332"/>
      <c r="BEO65" s="1332"/>
      <c r="BEP65" s="1332"/>
      <c r="BEQ65" s="1332"/>
      <c r="BER65" s="1332"/>
      <c r="BES65" s="1332"/>
      <c r="BET65" s="1332"/>
      <c r="BEU65" s="1332"/>
      <c r="BEV65" s="1332"/>
      <c r="BEW65" s="1332"/>
      <c r="BEX65" s="1332"/>
      <c r="BEY65" s="1332"/>
      <c r="BEZ65" s="1332"/>
      <c r="BFA65" s="1332"/>
      <c r="BFB65" s="1332"/>
      <c r="BFC65" s="1332"/>
      <c r="BFD65" s="1332"/>
      <c r="BFE65" s="1332"/>
      <c r="BFF65" s="1332"/>
      <c r="BFG65" s="1332"/>
      <c r="BFH65" s="1332"/>
      <c r="BFI65" s="1332"/>
      <c r="BFJ65" s="1332"/>
      <c r="BFK65" s="1332"/>
      <c r="BFL65" s="1332"/>
      <c r="BFM65" s="1332"/>
      <c r="BFN65" s="1332"/>
      <c r="BFO65" s="1332"/>
      <c r="BFP65" s="1332"/>
      <c r="BFQ65" s="1332"/>
      <c r="BFR65" s="1332"/>
      <c r="BFS65" s="1332"/>
      <c r="BFT65" s="1332"/>
      <c r="BFU65" s="1332"/>
      <c r="BFV65" s="1332"/>
      <c r="BFW65" s="1332"/>
      <c r="BFX65" s="1332"/>
      <c r="BFY65" s="1332"/>
      <c r="BFZ65" s="1332"/>
      <c r="BGA65" s="1332"/>
      <c r="BGB65" s="1332"/>
      <c r="BGC65" s="1332"/>
      <c r="BGD65" s="1332"/>
      <c r="BGE65" s="1332"/>
      <c r="BGF65" s="1332"/>
      <c r="BGG65" s="1332"/>
      <c r="BGH65" s="1332"/>
      <c r="BGI65" s="1332"/>
      <c r="BGJ65" s="1332"/>
      <c r="BGK65" s="1332"/>
      <c r="BGL65" s="1332"/>
      <c r="BGM65" s="1332"/>
      <c r="BGN65" s="1332"/>
      <c r="BGO65" s="1332"/>
      <c r="BGP65" s="1332"/>
      <c r="BGQ65" s="1332"/>
      <c r="BGR65" s="1332"/>
      <c r="BGS65" s="1332"/>
      <c r="BGT65" s="1332"/>
      <c r="BGU65" s="1332"/>
      <c r="BGV65" s="1332"/>
      <c r="BGW65" s="1332"/>
      <c r="BGX65" s="1332"/>
      <c r="BGY65" s="1332"/>
      <c r="BGZ65" s="1332"/>
      <c r="BHA65" s="1332"/>
      <c r="BHB65" s="1332"/>
      <c r="BHC65" s="1332"/>
      <c r="BHD65" s="1332"/>
      <c r="BHE65" s="1332"/>
      <c r="BHF65" s="1332"/>
      <c r="BHG65" s="1332"/>
      <c r="BHH65" s="1332"/>
      <c r="BHI65" s="1332"/>
      <c r="BHJ65" s="1332"/>
      <c r="BHK65" s="1332"/>
      <c r="BHL65" s="1332"/>
      <c r="BHM65" s="1332"/>
      <c r="BHN65" s="1332"/>
      <c r="BHO65" s="1332"/>
      <c r="BHP65" s="1332"/>
      <c r="BHQ65" s="1332"/>
      <c r="BHR65" s="1332"/>
      <c r="BHS65" s="1332"/>
      <c r="BHT65" s="1332"/>
      <c r="BHU65" s="1332"/>
      <c r="BHV65" s="1332"/>
      <c r="BHW65" s="1332"/>
      <c r="BHX65" s="1332"/>
      <c r="BHY65" s="1332"/>
      <c r="BHZ65" s="1332"/>
      <c r="BIA65" s="1332"/>
      <c r="BIB65" s="1332"/>
      <c r="BIC65" s="1332"/>
      <c r="BID65" s="1332"/>
      <c r="BIE65" s="1332"/>
      <c r="BIF65" s="1332"/>
      <c r="BIG65" s="1332"/>
      <c r="BIH65" s="1332"/>
      <c r="BII65" s="1332"/>
      <c r="BIJ65" s="1332"/>
      <c r="BIK65" s="1332"/>
      <c r="BIL65" s="1332"/>
      <c r="BIM65" s="1332"/>
      <c r="BIN65" s="1332"/>
      <c r="BIO65" s="1332"/>
      <c r="BIP65" s="1332"/>
      <c r="BIQ65" s="1332"/>
      <c r="BIR65" s="1332"/>
      <c r="BIS65" s="1332"/>
      <c r="BIT65" s="1332"/>
      <c r="BIU65" s="1332"/>
      <c r="BIV65" s="1332"/>
      <c r="BIW65" s="1332"/>
      <c r="BIX65" s="1332"/>
      <c r="BIY65" s="1332"/>
      <c r="BIZ65" s="1332"/>
      <c r="BJA65" s="1332"/>
      <c r="BJB65" s="1332"/>
      <c r="BJC65" s="1332"/>
      <c r="BJD65" s="1332"/>
      <c r="BJE65" s="1332"/>
      <c r="BJF65" s="1332"/>
      <c r="BJG65" s="1332"/>
      <c r="BJH65" s="1332"/>
      <c r="BJI65" s="1332"/>
      <c r="BJJ65" s="1332"/>
      <c r="BJK65" s="1332"/>
      <c r="BJL65" s="1332"/>
      <c r="BJM65" s="1332"/>
      <c r="BJN65" s="1332"/>
      <c r="BJO65" s="1332"/>
      <c r="BJP65" s="1332"/>
      <c r="BJQ65" s="1332"/>
      <c r="BJR65" s="1332"/>
      <c r="BJS65" s="1332"/>
      <c r="BJT65" s="1332"/>
      <c r="BJU65" s="1332"/>
      <c r="BJV65" s="1332"/>
      <c r="BJW65" s="1332"/>
      <c r="BJX65" s="1332"/>
      <c r="BJY65" s="1332"/>
      <c r="BJZ65" s="1332"/>
      <c r="BKA65" s="1332"/>
      <c r="BKB65" s="1332"/>
      <c r="BKC65" s="1332"/>
      <c r="BKD65" s="1332"/>
      <c r="BKE65" s="1332"/>
      <c r="BKF65" s="1332"/>
      <c r="BKG65" s="1332"/>
      <c r="BKH65" s="1332"/>
      <c r="BKI65" s="1332"/>
      <c r="BKJ65" s="1332"/>
      <c r="BKK65" s="1332"/>
      <c r="BKL65" s="1332"/>
      <c r="BKM65" s="1332"/>
      <c r="BKN65" s="1332"/>
      <c r="BKO65" s="1332"/>
      <c r="BKP65" s="1332"/>
      <c r="BKQ65" s="1332"/>
      <c r="BKR65" s="1332"/>
      <c r="BKS65" s="1332"/>
      <c r="BKT65" s="1332"/>
      <c r="BKU65" s="1332"/>
      <c r="BKV65" s="1332"/>
      <c r="BKW65" s="1332"/>
      <c r="BKX65" s="1332"/>
      <c r="BKY65" s="1332"/>
      <c r="BKZ65" s="1332"/>
      <c r="BLA65" s="1332"/>
      <c r="BLB65" s="1332"/>
      <c r="BLC65" s="1332"/>
      <c r="BLD65" s="1332"/>
      <c r="BLE65" s="1332"/>
      <c r="BLF65" s="1332"/>
      <c r="BLG65" s="1332"/>
      <c r="BLH65" s="1332"/>
      <c r="BLI65" s="1332"/>
      <c r="BLJ65" s="1332"/>
      <c r="BLK65" s="1332"/>
      <c r="BLL65" s="1332"/>
      <c r="BLM65" s="1332"/>
      <c r="BLN65" s="1332"/>
      <c r="BLO65" s="1332"/>
      <c r="BLP65" s="1332"/>
      <c r="BLQ65" s="1332"/>
      <c r="BLR65" s="1332"/>
      <c r="BLS65" s="1332"/>
      <c r="BLT65" s="1332"/>
      <c r="BLU65" s="1332"/>
      <c r="BLV65" s="1332"/>
      <c r="BLW65" s="1332"/>
      <c r="BLX65" s="1332"/>
      <c r="BLY65" s="1332"/>
      <c r="BLZ65" s="1332"/>
      <c r="BMA65" s="1332"/>
      <c r="BMB65" s="1332"/>
      <c r="BMC65" s="1332"/>
      <c r="BMD65" s="1332"/>
      <c r="BME65" s="1332"/>
      <c r="BMF65" s="1332"/>
      <c r="BMG65" s="1332"/>
      <c r="BMH65" s="1332"/>
      <c r="BMI65" s="1332"/>
      <c r="BMJ65" s="1332"/>
      <c r="BMK65" s="1332"/>
      <c r="BML65" s="1332"/>
      <c r="BMM65" s="1332"/>
      <c r="BMN65" s="1332"/>
      <c r="BMO65" s="1332"/>
      <c r="BMP65" s="1332"/>
      <c r="BMQ65" s="1332"/>
      <c r="BMR65" s="1332"/>
      <c r="BMS65" s="1332"/>
      <c r="BMT65" s="1332"/>
      <c r="BMU65" s="1332"/>
      <c r="BMV65" s="1332"/>
      <c r="BMW65" s="1332"/>
      <c r="BMX65" s="1332"/>
      <c r="BMY65" s="1332"/>
      <c r="BMZ65" s="1332"/>
      <c r="BNA65" s="1332"/>
      <c r="BNB65" s="1332"/>
      <c r="BNC65" s="1332"/>
      <c r="BND65" s="1332"/>
      <c r="BNE65" s="1332"/>
      <c r="BNF65" s="1332"/>
      <c r="BNG65" s="1332"/>
      <c r="BNH65" s="1332"/>
      <c r="BNI65" s="1332"/>
      <c r="BNJ65" s="1332"/>
      <c r="BNK65" s="1332"/>
      <c r="BNL65" s="1332"/>
      <c r="BNM65" s="1332"/>
      <c r="BNN65" s="1332"/>
      <c r="BNO65" s="1332"/>
      <c r="BNP65" s="1332"/>
      <c r="BNQ65" s="1332"/>
      <c r="BNR65" s="1332"/>
      <c r="BNS65" s="1332"/>
      <c r="BNT65" s="1332"/>
      <c r="BNU65" s="1332"/>
      <c r="BNV65" s="1332"/>
      <c r="BNW65" s="1332"/>
      <c r="BNX65" s="1332"/>
      <c r="BNY65" s="1332"/>
      <c r="BNZ65" s="1332"/>
      <c r="BOA65" s="1332"/>
      <c r="BOB65" s="1332"/>
      <c r="BOC65" s="1332"/>
      <c r="BOD65" s="1332"/>
      <c r="BOE65" s="1332"/>
      <c r="BOF65" s="1332"/>
      <c r="BOG65" s="1332"/>
      <c r="BOH65" s="1332"/>
      <c r="BOI65" s="1332"/>
      <c r="BOJ65" s="1332"/>
      <c r="BOK65" s="1332"/>
      <c r="BOL65" s="1332"/>
      <c r="BOM65" s="1332"/>
      <c r="BON65" s="1332"/>
      <c r="BOO65" s="1332"/>
      <c r="BOP65" s="1332"/>
      <c r="BOQ65" s="1332"/>
      <c r="BOR65" s="1332"/>
      <c r="BOS65" s="1332"/>
      <c r="BOT65" s="1332"/>
      <c r="BOU65" s="1332"/>
      <c r="BOV65" s="1332"/>
      <c r="BOW65" s="1332"/>
      <c r="BOX65" s="1332"/>
      <c r="BOY65" s="1332"/>
      <c r="BOZ65" s="1332"/>
      <c r="BPA65" s="1332"/>
      <c r="BPB65" s="1332"/>
      <c r="BPC65" s="1332"/>
      <c r="BPD65" s="1332"/>
      <c r="BPE65" s="1332"/>
      <c r="BPF65" s="1332"/>
      <c r="BPG65" s="1332"/>
      <c r="BPH65" s="1332"/>
      <c r="BPI65" s="1332"/>
      <c r="BPJ65" s="1332"/>
      <c r="BPK65" s="1332"/>
      <c r="BPL65" s="1332"/>
      <c r="BPM65" s="1332"/>
      <c r="BPN65" s="1332"/>
      <c r="BPO65" s="1332"/>
      <c r="BPP65" s="1332"/>
      <c r="BPQ65" s="1332"/>
      <c r="BPR65" s="1332"/>
      <c r="BPS65" s="1332"/>
      <c r="BPT65" s="1332"/>
      <c r="BPU65" s="1332"/>
      <c r="BPV65" s="1332"/>
      <c r="BPW65" s="1332"/>
      <c r="BPX65" s="1332"/>
      <c r="BPY65" s="1332"/>
      <c r="BPZ65" s="1332"/>
      <c r="BQA65" s="1332"/>
      <c r="BQB65" s="1332"/>
      <c r="BQC65" s="1332"/>
      <c r="BQD65" s="1332"/>
      <c r="BQE65" s="1332"/>
      <c r="BQF65" s="1332"/>
      <c r="BQG65" s="1332"/>
      <c r="BQH65" s="1332"/>
      <c r="BQI65" s="1332"/>
      <c r="BQJ65" s="1332"/>
      <c r="BQK65" s="1332"/>
      <c r="BQL65" s="1332"/>
      <c r="BQM65" s="1332"/>
      <c r="BQN65" s="1332"/>
      <c r="BQO65" s="1332"/>
      <c r="BQP65" s="1332"/>
      <c r="BQQ65" s="1332"/>
      <c r="BQR65" s="1332"/>
      <c r="BQS65" s="1332"/>
      <c r="BQT65" s="1332"/>
      <c r="BQU65" s="1332"/>
      <c r="BQV65" s="1332"/>
      <c r="BQW65" s="1332"/>
      <c r="BQX65" s="1332"/>
      <c r="BQY65" s="1332"/>
      <c r="BQZ65" s="1332"/>
      <c r="BRA65" s="1332"/>
      <c r="BRB65" s="1332"/>
      <c r="BRC65" s="1332"/>
      <c r="BRD65" s="1332"/>
      <c r="BRE65" s="1332"/>
      <c r="BRF65" s="1332"/>
      <c r="BRG65" s="1332"/>
      <c r="BRH65" s="1332"/>
      <c r="BRI65" s="1332"/>
      <c r="BRJ65" s="1332"/>
      <c r="BRK65" s="1332"/>
      <c r="BRL65" s="1332"/>
      <c r="BRM65" s="1332"/>
      <c r="BRN65" s="1332"/>
      <c r="BRO65" s="1332"/>
      <c r="BRP65" s="1332"/>
      <c r="BRQ65" s="1332"/>
      <c r="BRR65" s="1332"/>
      <c r="BRS65" s="1332"/>
      <c r="BRT65" s="1332"/>
      <c r="BRU65" s="1332"/>
      <c r="BRV65" s="1332"/>
      <c r="BRW65" s="1332"/>
      <c r="BRX65" s="1332"/>
      <c r="BRY65" s="1332"/>
      <c r="BRZ65" s="1332"/>
      <c r="BSA65" s="1332"/>
      <c r="BSB65" s="1332"/>
      <c r="BSC65" s="1332"/>
      <c r="BSD65" s="1332"/>
      <c r="BSE65" s="1332"/>
      <c r="BSF65" s="1332"/>
      <c r="BSG65" s="1332"/>
      <c r="BSH65" s="1332"/>
      <c r="BSI65" s="1332"/>
      <c r="BSJ65" s="1332"/>
      <c r="BSK65" s="1332"/>
      <c r="BSL65" s="1332"/>
      <c r="BSM65" s="1332"/>
      <c r="BSN65" s="1332"/>
      <c r="BSO65" s="1332"/>
      <c r="BSP65" s="1332"/>
      <c r="BSQ65" s="1332"/>
      <c r="BSR65" s="1332"/>
      <c r="BSS65" s="1332"/>
      <c r="BST65" s="1332"/>
      <c r="BSU65" s="1332"/>
      <c r="BSV65" s="1332"/>
      <c r="BSW65" s="1332"/>
      <c r="BSX65" s="1332"/>
      <c r="BSY65" s="1332"/>
      <c r="BSZ65" s="1332"/>
      <c r="BTA65" s="1332"/>
      <c r="BTB65" s="1332"/>
      <c r="BTC65" s="1332"/>
      <c r="BTD65" s="1332"/>
      <c r="BTE65" s="1332"/>
      <c r="BTF65" s="1332"/>
      <c r="BTG65" s="1332"/>
      <c r="BTH65" s="1332"/>
      <c r="BTI65" s="1332"/>
      <c r="BTJ65" s="1332"/>
      <c r="BTK65" s="1332"/>
      <c r="BTL65" s="1332"/>
      <c r="BTM65" s="1332"/>
      <c r="BTN65" s="1332"/>
      <c r="BTO65" s="1332"/>
      <c r="BTP65" s="1332"/>
      <c r="BTQ65" s="1332"/>
      <c r="BTR65" s="1332"/>
      <c r="BTS65" s="1332"/>
      <c r="BTT65" s="1332"/>
      <c r="BTU65" s="1332"/>
      <c r="BTV65" s="1332"/>
      <c r="BTW65" s="1332"/>
      <c r="BTX65" s="1332"/>
      <c r="BTY65" s="1332"/>
      <c r="BTZ65" s="1332"/>
      <c r="BUA65" s="1332"/>
      <c r="BUB65" s="1332"/>
      <c r="BUC65" s="1332"/>
      <c r="BUD65" s="1332"/>
      <c r="BUE65" s="1332"/>
      <c r="BUF65" s="1332"/>
      <c r="BUG65" s="1332"/>
      <c r="BUH65" s="1332"/>
      <c r="BUI65" s="1332"/>
      <c r="BUJ65" s="1332"/>
      <c r="BUK65" s="1332"/>
      <c r="BUL65" s="1332"/>
      <c r="BUM65" s="1332"/>
      <c r="BUN65" s="1332"/>
      <c r="BUO65" s="1332"/>
      <c r="BUP65" s="1332"/>
      <c r="BUQ65" s="1332"/>
      <c r="BUR65" s="1332"/>
      <c r="BUS65" s="1332"/>
      <c r="BUT65" s="1332"/>
      <c r="BUU65" s="1332"/>
      <c r="BUV65" s="1332"/>
      <c r="BUW65" s="1332"/>
      <c r="BUX65" s="1332"/>
      <c r="BUY65" s="1332"/>
      <c r="BUZ65" s="1332"/>
      <c r="BVA65" s="1332"/>
      <c r="BVB65" s="1332"/>
      <c r="BVC65" s="1332"/>
      <c r="BVD65" s="1332"/>
      <c r="BVE65" s="1332"/>
      <c r="BVF65" s="1332"/>
      <c r="BVG65" s="1332"/>
      <c r="BVH65" s="1332"/>
      <c r="BVI65" s="1332"/>
      <c r="BVJ65" s="1332"/>
      <c r="BVK65" s="1332"/>
      <c r="BVL65" s="1332"/>
      <c r="BVM65" s="1332"/>
      <c r="BVN65" s="1332"/>
      <c r="BVO65" s="1332"/>
      <c r="BVP65" s="1332"/>
      <c r="BVQ65" s="1332"/>
      <c r="BVR65" s="1332"/>
      <c r="BVS65" s="1332"/>
      <c r="BVT65" s="1332"/>
      <c r="BVU65" s="1332"/>
      <c r="BVV65" s="1332"/>
      <c r="BVW65" s="1332"/>
      <c r="BVX65" s="1332"/>
      <c r="BVY65" s="1332"/>
      <c r="BVZ65" s="1332"/>
      <c r="BWA65" s="1332"/>
      <c r="BWB65" s="1332"/>
      <c r="BWC65" s="1332"/>
      <c r="BWD65" s="1332"/>
      <c r="BWE65" s="1332"/>
      <c r="BWF65" s="1332"/>
      <c r="BWG65" s="1332"/>
      <c r="BWH65" s="1332"/>
      <c r="BWI65" s="1332"/>
      <c r="BWJ65" s="1332"/>
      <c r="BWK65" s="1332"/>
      <c r="BWL65" s="1332"/>
      <c r="BWM65" s="1332"/>
      <c r="BWN65" s="1332"/>
      <c r="BWO65" s="1332"/>
      <c r="BWP65" s="1332"/>
      <c r="BWQ65" s="1332"/>
      <c r="BWR65" s="1332"/>
      <c r="BWS65" s="1332"/>
      <c r="BWT65" s="1332"/>
      <c r="BWU65" s="1332"/>
      <c r="BWV65" s="1332"/>
      <c r="BWW65" s="1332"/>
      <c r="BWX65" s="1332"/>
      <c r="BWY65" s="1332"/>
      <c r="BWZ65" s="1332"/>
      <c r="BXA65" s="1332"/>
      <c r="BXB65" s="1332"/>
      <c r="BXC65" s="1332"/>
      <c r="BXD65" s="1332"/>
      <c r="BXE65" s="1332"/>
      <c r="BXF65" s="1332"/>
      <c r="BXG65" s="1332"/>
      <c r="BXH65" s="1332"/>
      <c r="BXI65" s="1332"/>
      <c r="BXJ65" s="1332"/>
      <c r="BXK65" s="1332"/>
      <c r="BXL65" s="1332"/>
      <c r="BXM65" s="1332"/>
      <c r="BXN65" s="1332"/>
      <c r="BXO65" s="1332"/>
      <c r="BXP65" s="1332"/>
      <c r="BXQ65" s="1332"/>
      <c r="BXR65" s="1332"/>
      <c r="BXS65" s="1332"/>
      <c r="BXT65" s="1332"/>
      <c r="BXU65" s="1332"/>
      <c r="BXV65" s="1332"/>
      <c r="BXW65" s="1332"/>
      <c r="BXX65" s="1332"/>
      <c r="BXY65" s="1332"/>
      <c r="BXZ65" s="1332"/>
      <c r="BYA65" s="1332"/>
      <c r="BYB65" s="1332"/>
      <c r="BYC65" s="1332"/>
      <c r="BYD65" s="1332"/>
      <c r="BYE65" s="1332"/>
      <c r="BYF65" s="1332"/>
      <c r="BYG65" s="1332"/>
      <c r="BYH65" s="1332"/>
      <c r="BYI65" s="1332"/>
      <c r="BYJ65" s="1332"/>
      <c r="BYK65" s="1332"/>
      <c r="BYL65" s="1332"/>
      <c r="BYM65" s="1332"/>
      <c r="BYN65" s="1332"/>
      <c r="BYO65" s="1332"/>
      <c r="BYP65" s="1332"/>
      <c r="BYQ65" s="1332"/>
      <c r="BYR65" s="1332"/>
      <c r="BYS65" s="1332"/>
      <c r="BYT65" s="1332"/>
      <c r="BYU65" s="1332"/>
      <c r="BYV65" s="1332"/>
      <c r="BYW65" s="1332"/>
      <c r="BYX65" s="1332"/>
      <c r="BYY65" s="1332"/>
      <c r="BYZ65" s="1332"/>
      <c r="BZA65" s="1332"/>
      <c r="BZB65" s="1332"/>
      <c r="BZC65" s="1332"/>
      <c r="BZD65" s="1332"/>
      <c r="BZE65" s="1332"/>
      <c r="BZF65" s="1332"/>
      <c r="BZG65" s="1332"/>
      <c r="BZH65" s="1332"/>
      <c r="BZI65" s="1332"/>
      <c r="BZJ65" s="1332"/>
      <c r="BZK65" s="1332"/>
      <c r="BZL65" s="1332"/>
      <c r="BZM65" s="1332"/>
      <c r="BZN65" s="1332"/>
      <c r="BZO65" s="1332"/>
      <c r="BZP65" s="1332"/>
      <c r="BZQ65" s="1332"/>
      <c r="BZR65" s="1332"/>
      <c r="BZS65" s="1332"/>
      <c r="BZT65" s="1332"/>
      <c r="BZU65" s="1332"/>
      <c r="BZV65" s="1332"/>
      <c r="BZW65" s="1332"/>
      <c r="BZX65" s="1332"/>
      <c r="BZY65" s="1332"/>
      <c r="BZZ65" s="1332"/>
      <c r="CAA65" s="1332"/>
      <c r="CAB65" s="1332"/>
      <c r="CAC65" s="1332"/>
      <c r="CAD65" s="1332"/>
      <c r="CAE65" s="1332"/>
      <c r="CAF65" s="1332"/>
      <c r="CAG65" s="1332"/>
      <c r="CAH65" s="1332"/>
      <c r="CAI65" s="1332"/>
      <c r="CAJ65" s="1332"/>
      <c r="CAK65" s="1332"/>
      <c r="CAL65" s="1332"/>
      <c r="CAM65" s="1332"/>
      <c r="CAN65" s="1332"/>
      <c r="CAO65" s="1332"/>
      <c r="CAP65" s="1332"/>
      <c r="CAQ65" s="1332"/>
      <c r="CAR65" s="1332"/>
      <c r="CAS65" s="1332"/>
      <c r="CAT65" s="1332"/>
      <c r="CAU65" s="1332"/>
      <c r="CAV65" s="1332"/>
      <c r="CAW65" s="1332"/>
      <c r="CAX65" s="1332"/>
      <c r="CAY65" s="1332"/>
      <c r="CAZ65" s="1332"/>
      <c r="CBA65" s="1332"/>
      <c r="CBB65" s="1332"/>
      <c r="CBC65" s="1332"/>
      <c r="CBD65" s="1332"/>
      <c r="CBE65" s="1332"/>
      <c r="CBF65" s="1332"/>
      <c r="CBG65" s="1332"/>
      <c r="CBH65" s="1332"/>
      <c r="CBI65" s="1332"/>
      <c r="CBJ65" s="1332"/>
      <c r="CBK65" s="1332"/>
      <c r="CBL65" s="1332"/>
      <c r="CBM65" s="1332"/>
      <c r="CBN65" s="1332"/>
      <c r="CBO65" s="1332"/>
      <c r="CBP65" s="1332"/>
      <c r="CBQ65" s="1332"/>
      <c r="CBR65" s="1332"/>
      <c r="CBS65" s="1332"/>
      <c r="CBT65" s="1332"/>
      <c r="CBU65" s="1332"/>
      <c r="CBV65" s="1332"/>
      <c r="CBW65" s="1332"/>
      <c r="CBX65" s="1332"/>
      <c r="CBY65" s="1332"/>
      <c r="CBZ65" s="1332"/>
      <c r="CCA65" s="1332"/>
      <c r="CCB65" s="1332"/>
      <c r="CCC65" s="1332"/>
      <c r="CCD65" s="1332"/>
      <c r="CCE65" s="1332"/>
      <c r="CCF65" s="1332"/>
      <c r="CCG65" s="1332"/>
      <c r="CCH65" s="1332"/>
      <c r="CCI65" s="1332"/>
      <c r="CCJ65" s="1332"/>
      <c r="CCK65" s="1332"/>
      <c r="CCL65" s="1332"/>
      <c r="CCM65" s="1332"/>
      <c r="CCN65" s="1332"/>
      <c r="CCO65" s="1332"/>
      <c r="CCP65" s="1332"/>
      <c r="CCQ65" s="1332"/>
      <c r="CCR65" s="1332"/>
      <c r="CCS65" s="1332"/>
      <c r="CCT65" s="1332"/>
      <c r="CCU65" s="1332"/>
      <c r="CCV65" s="1332"/>
      <c r="CCW65" s="1332"/>
      <c r="CCX65" s="1332"/>
      <c r="CCY65" s="1332"/>
      <c r="CCZ65" s="1332"/>
      <c r="CDA65" s="1332"/>
      <c r="CDB65" s="1332"/>
      <c r="CDC65" s="1332"/>
      <c r="CDD65" s="1332"/>
      <c r="CDE65" s="1332"/>
      <c r="CDF65" s="1332"/>
      <c r="CDG65" s="1332"/>
      <c r="CDH65" s="1332"/>
      <c r="CDI65" s="1332"/>
      <c r="CDJ65" s="1332"/>
      <c r="CDK65" s="1332"/>
      <c r="CDL65" s="1332"/>
      <c r="CDM65" s="1332"/>
      <c r="CDN65" s="1332"/>
      <c r="CDO65" s="1332"/>
      <c r="CDP65" s="1332"/>
      <c r="CDQ65" s="1332"/>
      <c r="CDR65" s="1332"/>
      <c r="CDS65" s="1332"/>
      <c r="CDT65" s="1332"/>
      <c r="CDU65" s="1332"/>
      <c r="CDV65" s="1332"/>
      <c r="CDW65" s="1332"/>
      <c r="CDX65" s="1332"/>
      <c r="CDY65" s="1332"/>
      <c r="CDZ65" s="1332"/>
      <c r="CEA65" s="1332"/>
      <c r="CEB65" s="1332"/>
      <c r="CEC65" s="1332"/>
      <c r="CED65" s="1332"/>
      <c r="CEE65" s="1332"/>
      <c r="CEF65" s="1332"/>
      <c r="CEG65" s="1332"/>
      <c r="CEH65" s="1332"/>
      <c r="CEI65" s="1332"/>
      <c r="CEJ65" s="1332"/>
      <c r="CEK65" s="1332"/>
      <c r="CEL65" s="1332"/>
      <c r="CEM65" s="1332"/>
      <c r="CEN65" s="1332"/>
      <c r="CEO65" s="1332"/>
      <c r="CEP65" s="1332"/>
      <c r="CEQ65" s="1332"/>
      <c r="CER65" s="1332"/>
      <c r="CES65" s="1332"/>
      <c r="CET65" s="1332"/>
      <c r="CEU65" s="1332"/>
      <c r="CEV65" s="1332"/>
      <c r="CEW65" s="1332"/>
      <c r="CEX65" s="1332"/>
      <c r="CEY65" s="1332"/>
      <c r="CEZ65" s="1332"/>
      <c r="CFA65" s="1332"/>
      <c r="CFB65" s="1332"/>
      <c r="CFC65" s="1332"/>
      <c r="CFD65" s="1332"/>
      <c r="CFE65" s="1332"/>
      <c r="CFF65" s="1332"/>
      <c r="CFG65" s="1332"/>
      <c r="CFH65" s="1332"/>
      <c r="CFI65" s="1332"/>
      <c r="CFJ65" s="1332"/>
      <c r="CFK65" s="1332"/>
      <c r="CFL65" s="1332"/>
      <c r="CFM65" s="1332"/>
      <c r="CFN65" s="1332"/>
      <c r="CFO65" s="1332"/>
      <c r="CFP65" s="1332"/>
      <c r="CFQ65" s="1332"/>
      <c r="CFR65" s="1332"/>
      <c r="CFS65" s="1332"/>
      <c r="CFT65" s="1332"/>
      <c r="CFU65" s="1332"/>
      <c r="CFV65" s="1332"/>
      <c r="CFW65" s="1332"/>
      <c r="CFX65" s="1332"/>
      <c r="CFY65" s="1332"/>
      <c r="CFZ65" s="1332"/>
      <c r="CGA65" s="1332"/>
      <c r="CGB65" s="1332"/>
      <c r="CGC65" s="1332"/>
      <c r="CGD65" s="1332"/>
      <c r="CGE65" s="1332"/>
      <c r="CGF65" s="1332"/>
      <c r="CGG65" s="1332"/>
      <c r="CGH65" s="1332"/>
      <c r="CGI65" s="1332"/>
      <c r="CGJ65" s="1332"/>
      <c r="CGK65" s="1332"/>
      <c r="CGL65" s="1332"/>
      <c r="CGM65" s="1332"/>
      <c r="CGN65" s="1332"/>
      <c r="CGO65" s="1332"/>
      <c r="CGP65" s="1332"/>
      <c r="CGQ65" s="1332"/>
      <c r="CGR65" s="1332"/>
      <c r="CGS65" s="1332"/>
      <c r="CGT65" s="1332"/>
      <c r="CGU65" s="1332"/>
      <c r="CGV65" s="1332"/>
      <c r="CGW65" s="1332"/>
      <c r="CGX65" s="1332"/>
      <c r="CGY65" s="1332"/>
      <c r="CGZ65" s="1332"/>
      <c r="CHA65" s="1332"/>
      <c r="CHB65" s="1332"/>
      <c r="CHC65" s="1332"/>
      <c r="CHD65" s="1332"/>
      <c r="CHE65" s="1332"/>
      <c r="CHF65" s="1332"/>
      <c r="CHG65" s="1332"/>
      <c r="CHH65" s="1332"/>
      <c r="CHI65" s="1332"/>
      <c r="CHJ65" s="1332"/>
      <c r="CHK65" s="1332"/>
      <c r="CHL65" s="1332"/>
      <c r="CHM65" s="1332"/>
      <c r="CHN65" s="1332"/>
      <c r="CHO65" s="1332"/>
      <c r="CHP65" s="1332"/>
      <c r="CHQ65" s="1332"/>
      <c r="CHR65" s="1332"/>
      <c r="CHS65" s="1332"/>
      <c r="CHT65" s="1332"/>
      <c r="CHU65" s="1332"/>
      <c r="CHV65" s="1332"/>
      <c r="CHW65" s="1332"/>
      <c r="CHX65" s="1332"/>
      <c r="CHY65" s="1332"/>
      <c r="CHZ65" s="1332"/>
      <c r="CIA65" s="1332"/>
      <c r="CIB65" s="1332"/>
      <c r="CIC65" s="1332"/>
      <c r="CID65" s="1332"/>
      <c r="CIE65" s="1332"/>
      <c r="CIF65" s="1332"/>
      <c r="CIG65" s="1332"/>
      <c r="CIH65" s="1332"/>
      <c r="CII65" s="1332"/>
      <c r="CIJ65" s="1332"/>
      <c r="CIK65" s="1332"/>
      <c r="CIL65" s="1332"/>
      <c r="CIM65" s="1332"/>
      <c r="CIN65" s="1332"/>
      <c r="CIO65" s="1332"/>
      <c r="CIP65" s="1332"/>
      <c r="CIQ65" s="1332"/>
      <c r="CIR65" s="1332"/>
      <c r="CIS65" s="1332"/>
      <c r="CIT65" s="1332"/>
      <c r="CIU65" s="1332"/>
      <c r="CIV65" s="1332"/>
      <c r="CIW65" s="1332"/>
      <c r="CIX65" s="1332"/>
      <c r="CIY65" s="1332"/>
      <c r="CIZ65" s="1332"/>
      <c r="CJA65" s="1332"/>
      <c r="CJB65" s="1332"/>
      <c r="CJC65" s="1332"/>
      <c r="CJD65" s="1332"/>
      <c r="CJE65" s="1332"/>
      <c r="CJF65" s="1332"/>
      <c r="CJG65" s="1332"/>
      <c r="CJH65" s="1332"/>
      <c r="CJI65" s="1332"/>
      <c r="CJJ65" s="1332"/>
      <c r="CJK65" s="1332"/>
      <c r="CJL65" s="1332"/>
      <c r="CJM65" s="1332"/>
      <c r="CJN65" s="1332"/>
      <c r="CJO65" s="1332"/>
      <c r="CJP65" s="1332"/>
      <c r="CJQ65" s="1332"/>
      <c r="CJR65" s="1332"/>
      <c r="CJS65" s="1332"/>
      <c r="CJT65" s="1332"/>
      <c r="CJU65" s="1332"/>
      <c r="CJV65" s="1332"/>
      <c r="CJW65" s="1332"/>
      <c r="CJX65" s="1332"/>
      <c r="CJY65" s="1332"/>
      <c r="CJZ65" s="1332"/>
      <c r="CKA65" s="1332"/>
      <c r="CKB65" s="1332"/>
      <c r="CKC65" s="1332"/>
      <c r="CKD65" s="1332"/>
      <c r="CKE65" s="1332"/>
      <c r="CKF65" s="1332"/>
      <c r="CKG65" s="1332"/>
      <c r="CKH65" s="1332"/>
      <c r="CKI65" s="1332"/>
      <c r="CKJ65" s="1332"/>
      <c r="CKK65" s="1332"/>
      <c r="CKL65" s="1332"/>
      <c r="CKM65" s="1332"/>
      <c r="CKN65" s="1332"/>
      <c r="CKO65" s="1332"/>
      <c r="CKP65" s="1332"/>
      <c r="CKQ65" s="1332"/>
      <c r="CKR65" s="1332"/>
      <c r="CKS65" s="1332"/>
      <c r="CKT65" s="1332"/>
      <c r="CKU65" s="1332"/>
      <c r="CKV65" s="1332"/>
      <c r="CKW65" s="1332"/>
      <c r="CKX65" s="1332"/>
      <c r="CKY65" s="1332"/>
      <c r="CKZ65" s="1332"/>
      <c r="CLA65" s="1332"/>
      <c r="CLB65" s="1332"/>
      <c r="CLC65" s="1332"/>
      <c r="CLD65" s="1332"/>
      <c r="CLE65" s="1332"/>
      <c r="CLF65" s="1332"/>
      <c r="CLG65" s="1332"/>
      <c r="CLH65" s="1332"/>
      <c r="CLI65" s="1332"/>
      <c r="CLJ65" s="1332"/>
      <c r="CLK65" s="1332"/>
      <c r="CLL65" s="1332"/>
      <c r="CLM65" s="1332"/>
      <c r="CLN65" s="1332"/>
      <c r="CLO65" s="1332"/>
      <c r="CLP65" s="1332"/>
      <c r="CLQ65" s="1332"/>
      <c r="CLR65" s="1332"/>
      <c r="CLS65" s="1332"/>
      <c r="CLT65" s="1332"/>
      <c r="CLU65" s="1332"/>
      <c r="CLV65" s="1332"/>
      <c r="CLW65" s="1332"/>
      <c r="CLX65" s="1332"/>
      <c r="CLY65" s="1332"/>
      <c r="CLZ65" s="1332"/>
      <c r="CMA65" s="1332"/>
      <c r="CMB65" s="1332"/>
      <c r="CMC65" s="1332"/>
      <c r="CMD65" s="1332"/>
      <c r="CME65" s="1332"/>
      <c r="CMF65" s="1332"/>
      <c r="CMG65" s="1332"/>
      <c r="CMH65" s="1332"/>
      <c r="CMI65" s="1332"/>
      <c r="CMJ65" s="1332"/>
      <c r="CMK65" s="1332"/>
      <c r="CML65" s="1332"/>
      <c r="CMM65" s="1332"/>
      <c r="CMN65" s="1332"/>
      <c r="CMO65" s="1332"/>
      <c r="CMP65" s="1332"/>
      <c r="CMQ65" s="1332"/>
      <c r="CMR65" s="1332"/>
      <c r="CMS65" s="1332"/>
      <c r="CMT65" s="1332"/>
      <c r="CMU65" s="1332"/>
      <c r="CMV65" s="1332"/>
      <c r="CMW65" s="1332"/>
      <c r="CMX65" s="1332"/>
      <c r="CMY65" s="1332"/>
      <c r="CMZ65" s="1332"/>
      <c r="CNA65" s="1332"/>
      <c r="CNB65" s="1332"/>
      <c r="CNC65" s="1332"/>
      <c r="CND65" s="1332"/>
      <c r="CNE65" s="1332"/>
      <c r="CNF65" s="1332"/>
      <c r="CNG65" s="1332"/>
      <c r="CNH65" s="1332"/>
      <c r="CNI65" s="1332"/>
      <c r="CNJ65" s="1332"/>
      <c r="CNK65" s="1332"/>
      <c r="CNL65" s="1332"/>
      <c r="CNM65" s="1332"/>
      <c r="CNN65" s="1332"/>
      <c r="CNO65" s="1332"/>
      <c r="CNP65" s="1332"/>
      <c r="CNQ65" s="1332"/>
      <c r="CNR65" s="1332"/>
      <c r="CNS65" s="1332"/>
      <c r="CNT65" s="1332"/>
      <c r="CNU65" s="1332"/>
      <c r="CNV65" s="1332"/>
      <c r="CNW65" s="1332"/>
      <c r="CNX65" s="1332"/>
      <c r="CNY65" s="1332"/>
      <c r="CNZ65" s="1332"/>
      <c r="COA65" s="1332"/>
      <c r="COB65" s="1332"/>
      <c r="COC65" s="1332"/>
      <c r="COD65" s="1332"/>
      <c r="COE65" s="1332"/>
      <c r="COF65" s="1332"/>
      <c r="COG65" s="1332"/>
      <c r="COH65" s="1332"/>
      <c r="COI65" s="1332"/>
      <c r="COJ65" s="1332"/>
      <c r="COK65" s="1332"/>
      <c r="COL65" s="1332"/>
      <c r="COM65" s="1332"/>
      <c r="CON65" s="1332"/>
      <c r="COO65" s="1332"/>
      <c r="COP65" s="1332"/>
      <c r="COQ65" s="1332"/>
      <c r="COR65" s="1332"/>
      <c r="COS65" s="1332"/>
      <c r="COT65" s="1332"/>
      <c r="COU65" s="1332"/>
      <c r="COV65" s="1332"/>
      <c r="COW65" s="1332"/>
      <c r="COX65" s="1332"/>
      <c r="COY65" s="1332"/>
      <c r="COZ65" s="1332"/>
      <c r="CPA65" s="1332"/>
      <c r="CPB65" s="1332"/>
      <c r="CPC65" s="1332"/>
      <c r="CPD65" s="1332"/>
      <c r="CPE65" s="1332"/>
      <c r="CPF65" s="1332"/>
      <c r="CPG65" s="1332"/>
      <c r="CPH65" s="1332"/>
      <c r="CPI65" s="1332"/>
      <c r="CPJ65" s="1332"/>
      <c r="CPK65" s="1332"/>
      <c r="CPL65" s="1332"/>
      <c r="CPM65" s="1332"/>
      <c r="CPN65" s="1332"/>
      <c r="CPO65" s="1332"/>
      <c r="CPP65" s="1332"/>
      <c r="CPQ65" s="1332"/>
      <c r="CPR65" s="1332"/>
      <c r="CPS65" s="1332"/>
      <c r="CPT65" s="1332"/>
      <c r="CPU65" s="1332"/>
      <c r="CPV65" s="1332"/>
      <c r="CPW65" s="1332"/>
      <c r="CPX65" s="1332"/>
      <c r="CPY65" s="1332"/>
      <c r="CPZ65" s="1332"/>
      <c r="CQA65" s="1332"/>
      <c r="CQB65" s="1332"/>
      <c r="CQC65" s="1332"/>
      <c r="CQD65" s="1332"/>
      <c r="CQE65" s="1332"/>
      <c r="CQF65" s="1332"/>
      <c r="CQG65" s="1332"/>
      <c r="CQH65" s="1332"/>
      <c r="CQI65" s="1332"/>
      <c r="CQJ65" s="1332"/>
      <c r="CQK65" s="1332"/>
      <c r="CQL65" s="1332"/>
      <c r="CQM65" s="1332"/>
      <c r="CQN65" s="1332"/>
      <c r="CQO65" s="1332"/>
      <c r="CQP65" s="1332"/>
      <c r="CQQ65" s="1332"/>
      <c r="CQR65" s="1332"/>
      <c r="CQS65" s="1332"/>
      <c r="CQT65" s="1332"/>
      <c r="CQU65" s="1332"/>
      <c r="CQV65" s="1332"/>
      <c r="CQW65" s="1332"/>
      <c r="CQX65" s="1332"/>
      <c r="CQY65" s="1332"/>
      <c r="CQZ65" s="1332"/>
      <c r="CRA65" s="1332"/>
      <c r="CRB65" s="1332"/>
      <c r="CRC65" s="1332"/>
      <c r="CRD65" s="1332"/>
      <c r="CRE65" s="1332"/>
      <c r="CRF65" s="1332"/>
      <c r="CRG65" s="1332"/>
      <c r="CRH65" s="1332"/>
      <c r="CRI65" s="1332"/>
      <c r="CRJ65" s="1332"/>
      <c r="CRK65" s="1332"/>
      <c r="CRL65" s="1332"/>
      <c r="CRM65" s="1332"/>
      <c r="CRN65" s="1332"/>
      <c r="CRO65" s="1332"/>
      <c r="CRP65" s="1332"/>
      <c r="CRQ65" s="1332"/>
      <c r="CRR65" s="1332"/>
      <c r="CRS65" s="1332"/>
      <c r="CRT65" s="1332"/>
      <c r="CRU65" s="1332"/>
      <c r="CRV65" s="1332"/>
      <c r="CRW65" s="1332"/>
      <c r="CRX65" s="1332"/>
      <c r="CRY65" s="1332"/>
      <c r="CRZ65" s="1332"/>
      <c r="CSA65" s="1332"/>
      <c r="CSB65" s="1332"/>
      <c r="CSC65" s="1332"/>
      <c r="CSD65" s="1332"/>
      <c r="CSE65" s="1332"/>
      <c r="CSF65" s="1332"/>
      <c r="CSG65" s="1332"/>
      <c r="CSH65" s="1332"/>
      <c r="CSI65" s="1332"/>
      <c r="CSJ65" s="1332"/>
      <c r="CSK65" s="1332"/>
      <c r="CSL65" s="1332"/>
      <c r="CSM65" s="1332"/>
      <c r="CSN65" s="1332"/>
      <c r="CSO65" s="1332"/>
      <c r="CSP65" s="1332"/>
      <c r="CSQ65" s="1332"/>
      <c r="CSR65" s="1332"/>
      <c r="CSS65" s="1332"/>
      <c r="CST65" s="1332"/>
      <c r="CSU65" s="1332"/>
      <c r="CSV65" s="1332"/>
      <c r="CSW65" s="1332"/>
      <c r="CSX65" s="1332"/>
      <c r="CSY65" s="1332"/>
      <c r="CSZ65" s="1332"/>
      <c r="CTA65" s="1332"/>
      <c r="CTB65" s="1332"/>
      <c r="CTC65" s="1332"/>
      <c r="CTD65" s="1332"/>
      <c r="CTE65" s="1332"/>
      <c r="CTF65" s="1332"/>
      <c r="CTG65" s="1332"/>
      <c r="CTH65" s="1332"/>
      <c r="CTI65" s="1332"/>
      <c r="CTJ65" s="1332"/>
      <c r="CTK65" s="1332"/>
      <c r="CTL65" s="1332"/>
      <c r="CTM65" s="1332"/>
      <c r="CTN65" s="1332"/>
      <c r="CTO65" s="1332"/>
      <c r="CTP65" s="1332"/>
      <c r="CTQ65" s="1332"/>
      <c r="CTR65" s="1332"/>
      <c r="CTS65" s="1332"/>
      <c r="CTT65" s="1332"/>
      <c r="CTU65" s="1332"/>
      <c r="CTV65" s="1332"/>
      <c r="CTW65" s="1332"/>
      <c r="CTX65" s="1332"/>
      <c r="CTY65" s="1332"/>
      <c r="CTZ65" s="1332"/>
      <c r="CUA65" s="1332"/>
      <c r="CUB65" s="1332"/>
      <c r="CUC65" s="1332"/>
      <c r="CUD65" s="1332"/>
      <c r="CUE65" s="1332"/>
      <c r="CUF65" s="1332"/>
      <c r="CUG65" s="1332"/>
      <c r="CUH65" s="1332"/>
      <c r="CUI65" s="1332"/>
      <c r="CUJ65" s="1332"/>
      <c r="CUK65" s="1332"/>
      <c r="CUL65" s="1332"/>
      <c r="CUM65" s="1332"/>
      <c r="CUN65" s="1332"/>
      <c r="CUO65" s="1332"/>
      <c r="CUP65" s="1332"/>
      <c r="CUQ65" s="1332"/>
      <c r="CUR65" s="1332"/>
      <c r="CUS65" s="1332"/>
      <c r="CUT65" s="1332"/>
      <c r="CUU65" s="1332"/>
      <c r="CUV65" s="1332"/>
      <c r="CUW65" s="1332"/>
      <c r="CUX65" s="1332"/>
      <c r="CUY65" s="1332"/>
      <c r="CUZ65" s="1332"/>
      <c r="CVA65" s="1332"/>
      <c r="CVB65" s="1332"/>
      <c r="CVC65" s="1332"/>
      <c r="CVD65" s="1332"/>
      <c r="CVE65" s="1332"/>
      <c r="CVF65" s="1332"/>
      <c r="CVG65" s="1332"/>
      <c r="CVH65" s="1332"/>
      <c r="CVI65" s="1332"/>
      <c r="CVJ65" s="1332"/>
      <c r="CVK65" s="1332"/>
      <c r="CVL65" s="1332"/>
      <c r="CVM65" s="1332"/>
      <c r="CVN65" s="1332"/>
      <c r="CVO65" s="1332"/>
      <c r="CVP65" s="1332"/>
      <c r="CVQ65" s="1332"/>
      <c r="CVR65" s="1332"/>
      <c r="CVS65" s="1332"/>
      <c r="CVT65" s="1332"/>
      <c r="CVU65" s="1332"/>
      <c r="CVV65" s="1332"/>
      <c r="CVW65" s="1332"/>
      <c r="CVX65" s="1332"/>
      <c r="CVY65" s="1332"/>
      <c r="CVZ65" s="1332"/>
      <c r="CWA65" s="1332"/>
      <c r="CWB65" s="1332"/>
      <c r="CWC65" s="1332"/>
      <c r="CWD65" s="1332"/>
      <c r="CWE65" s="1332"/>
      <c r="CWF65" s="1332"/>
      <c r="CWG65" s="1332"/>
      <c r="CWH65" s="1332"/>
      <c r="CWI65" s="1332"/>
      <c r="CWJ65" s="1332"/>
      <c r="CWK65" s="1332"/>
      <c r="CWL65" s="1332"/>
      <c r="CWM65" s="1332"/>
      <c r="CWN65" s="1332"/>
      <c r="CWO65" s="1332"/>
      <c r="CWP65" s="1332"/>
      <c r="CWQ65" s="1332"/>
      <c r="CWR65" s="1332"/>
      <c r="CWS65" s="1332"/>
      <c r="CWT65" s="1332"/>
      <c r="CWU65" s="1332"/>
      <c r="CWV65" s="1332"/>
      <c r="CWW65" s="1332"/>
      <c r="CWX65" s="1332"/>
      <c r="CWY65" s="1332"/>
      <c r="CWZ65" s="1332"/>
      <c r="CXA65" s="1332"/>
      <c r="CXB65" s="1332"/>
      <c r="CXC65" s="1332"/>
      <c r="CXD65" s="1332"/>
      <c r="CXE65" s="1332"/>
      <c r="CXF65" s="1332"/>
      <c r="CXG65" s="1332"/>
      <c r="CXH65" s="1332"/>
      <c r="CXI65" s="1332"/>
      <c r="CXJ65" s="1332"/>
      <c r="CXK65" s="1332"/>
      <c r="CXL65" s="1332"/>
      <c r="CXM65" s="1332"/>
      <c r="CXN65" s="1332"/>
      <c r="CXO65" s="1332"/>
      <c r="CXP65" s="1332"/>
      <c r="CXQ65" s="1332"/>
      <c r="CXR65" s="1332"/>
      <c r="CXS65" s="1332"/>
      <c r="CXT65" s="1332"/>
      <c r="CXU65" s="1332"/>
      <c r="CXV65" s="1332"/>
      <c r="CXW65" s="1332"/>
      <c r="CXX65" s="1332"/>
      <c r="CXY65" s="1332"/>
      <c r="CXZ65" s="1332"/>
      <c r="CYA65" s="1332"/>
      <c r="CYB65" s="1332"/>
      <c r="CYC65" s="1332"/>
      <c r="CYD65" s="1332"/>
      <c r="CYE65" s="1332"/>
      <c r="CYF65" s="1332"/>
      <c r="CYG65" s="1332"/>
      <c r="CYH65" s="1332"/>
      <c r="CYI65" s="1332"/>
      <c r="CYJ65" s="1332"/>
      <c r="CYK65" s="1332"/>
      <c r="CYL65" s="1332"/>
      <c r="CYM65" s="1332"/>
      <c r="CYN65" s="1332"/>
      <c r="CYO65" s="1332"/>
      <c r="CYP65" s="1332"/>
      <c r="CYQ65" s="1332"/>
      <c r="CYR65" s="1332"/>
      <c r="CYS65" s="1332"/>
      <c r="CYT65" s="1332"/>
      <c r="CYU65" s="1332"/>
      <c r="CYV65" s="1332"/>
      <c r="CYW65" s="1332"/>
      <c r="CYX65" s="1332"/>
      <c r="CYY65" s="1332"/>
      <c r="CYZ65" s="1332"/>
      <c r="CZA65" s="1332"/>
      <c r="CZB65" s="1332"/>
      <c r="CZC65" s="1332"/>
      <c r="CZD65" s="1332"/>
      <c r="CZE65" s="1332"/>
      <c r="CZF65" s="1332"/>
      <c r="CZG65" s="1332"/>
      <c r="CZH65" s="1332"/>
      <c r="CZI65" s="1332"/>
      <c r="CZJ65" s="1332"/>
      <c r="CZK65" s="1332"/>
      <c r="CZL65" s="1332"/>
      <c r="CZM65" s="1332"/>
      <c r="CZN65" s="1332"/>
      <c r="CZO65" s="1332"/>
      <c r="CZP65" s="1332"/>
      <c r="CZQ65" s="1332"/>
      <c r="CZR65" s="1332"/>
      <c r="CZS65" s="1332"/>
      <c r="CZT65" s="1332"/>
      <c r="CZU65" s="1332"/>
      <c r="CZV65" s="1332"/>
      <c r="CZW65" s="1332"/>
      <c r="CZX65" s="1332"/>
      <c r="CZY65" s="1332"/>
      <c r="CZZ65" s="1332"/>
      <c r="DAA65" s="1332"/>
      <c r="DAB65" s="1332"/>
      <c r="DAC65" s="1332"/>
      <c r="DAD65" s="1332"/>
      <c r="DAE65" s="1332"/>
      <c r="DAF65" s="1332"/>
      <c r="DAG65" s="1332"/>
      <c r="DAH65" s="1332"/>
      <c r="DAI65" s="1332"/>
      <c r="DAJ65" s="1332"/>
      <c r="DAK65" s="1332"/>
      <c r="DAL65" s="1332"/>
      <c r="DAM65" s="1332"/>
      <c r="DAN65" s="1332"/>
      <c r="DAO65" s="1332"/>
      <c r="DAP65" s="1332"/>
      <c r="DAQ65" s="1332"/>
      <c r="DAR65" s="1332"/>
      <c r="DAS65" s="1332"/>
      <c r="DAT65" s="1332"/>
      <c r="DAU65" s="1332"/>
      <c r="DAV65" s="1332"/>
      <c r="DAW65" s="1332"/>
      <c r="DAX65" s="1332"/>
      <c r="DAY65" s="1332"/>
      <c r="DAZ65" s="1332"/>
      <c r="DBA65" s="1332"/>
      <c r="DBB65" s="1332"/>
      <c r="DBC65" s="1332"/>
      <c r="DBD65" s="1332"/>
      <c r="DBE65" s="1332"/>
      <c r="DBF65" s="1332"/>
      <c r="DBG65" s="1332"/>
      <c r="DBH65" s="1332"/>
      <c r="DBI65" s="1332"/>
      <c r="DBJ65" s="1332"/>
      <c r="DBK65" s="1332"/>
      <c r="DBL65" s="1332"/>
      <c r="DBM65" s="1332"/>
      <c r="DBN65" s="1332"/>
      <c r="DBO65" s="1332"/>
      <c r="DBP65" s="1332"/>
      <c r="DBQ65" s="1332"/>
      <c r="DBR65" s="1332"/>
      <c r="DBS65" s="1332"/>
      <c r="DBT65" s="1332"/>
      <c r="DBU65" s="1332"/>
      <c r="DBV65" s="1332"/>
      <c r="DBW65" s="1332"/>
      <c r="DBX65" s="1332"/>
      <c r="DBY65" s="1332"/>
      <c r="DBZ65" s="1332"/>
      <c r="DCA65" s="1332"/>
      <c r="DCB65" s="1332"/>
      <c r="DCC65" s="1332"/>
      <c r="DCD65" s="1332"/>
      <c r="DCE65" s="1332"/>
      <c r="DCF65" s="1332"/>
      <c r="DCG65" s="1332"/>
      <c r="DCH65" s="1332"/>
      <c r="DCI65" s="1332"/>
      <c r="DCJ65" s="1332"/>
      <c r="DCK65" s="1332"/>
      <c r="DCL65" s="1332"/>
      <c r="DCM65" s="1332"/>
      <c r="DCN65" s="1332"/>
      <c r="DCO65" s="1332"/>
      <c r="DCP65" s="1332"/>
      <c r="DCQ65" s="1332"/>
      <c r="DCR65" s="1332"/>
      <c r="DCS65" s="1332"/>
      <c r="DCT65" s="1332"/>
      <c r="DCU65" s="1332"/>
      <c r="DCV65" s="1332"/>
      <c r="DCW65" s="1332"/>
      <c r="DCX65" s="1332"/>
      <c r="DCY65" s="1332"/>
      <c r="DCZ65" s="1332"/>
      <c r="DDA65" s="1332"/>
      <c r="DDB65" s="1332"/>
      <c r="DDC65" s="1332"/>
      <c r="DDD65" s="1332"/>
      <c r="DDE65" s="1332"/>
      <c r="DDF65" s="1332"/>
      <c r="DDG65" s="1332"/>
      <c r="DDH65" s="1332"/>
      <c r="DDI65" s="1332"/>
      <c r="DDJ65" s="1332"/>
      <c r="DDK65" s="1332"/>
      <c r="DDL65" s="1332"/>
      <c r="DDM65" s="1332"/>
      <c r="DDN65" s="1332"/>
      <c r="DDO65" s="1332"/>
      <c r="DDP65" s="1332"/>
      <c r="DDQ65" s="1332"/>
      <c r="DDR65" s="1332"/>
      <c r="DDS65" s="1332"/>
      <c r="DDT65" s="1332"/>
      <c r="DDU65" s="1332"/>
      <c r="DDV65" s="1332"/>
      <c r="DDW65" s="1332"/>
      <c r="DDX65" s="1332"/>
      <c r="DDY65" s="1332"/>
      <c r="DDZ65" s="1332"/>
      <c r="DEA65" s="1332"/>
      <c r="DEB65" s="1332"/>
      <c r="DEC65" s="1332"/>
      <c r="DED65" s="1332"/>
      <c r="DEE65" s="1332"/>
      <c r="DEF65" s="1332"/>
      <c r="DEG65" s="1332"/>
      <c r="DEH65" s="1332"/>
      <c r="DEI65" s="1332"/>
      <c r="DEJ65" s="1332"/>
      <c r="DEK65" s="1332"/>
      <c r="DEL65" s="1332"/>
      <c r="DEM65" s="1332"/>
      <c r="DEN65" s="1332"/>
      <c r="DEO65" s="1332"/>
      <c r="DEP65" s="1332"/>
      <c r="DEQ65" s="1332"/>
      <c r="DER65" s="1332"/>
      <c r="DES65" s="1332"/>
      <c r="DET65" s="1332"/>
      <c r="DEU65" s="1332"/>
      <c r="DEV65" s="1332"/>
      <c r="DEW65" s="1332"/>
      <c r="DEX65" s="1332"/>
      <c r="DEY65" s="1332"/>
      <c r="DEZ65" s="1332"/>
      <c r="DFA65" s="1332"/>
      <c r="DFB65" s="1332"/>
      <c r="DFC65" s="1332"/>
      <c r="DFD65" s="1332"/>
      <c r="DFE65" s="1332"/>
      <c r="DFF65" s="1332"/>
      <c r="DFG65" s="1332"/>
      <c r="DFH65" s="1332"/>
      <c r="DFI65" s="1332"/>
      <c r="DFJ65" s="1332"/>
      <c r="DFK65" s="1332"/>
      <c r="DFL65" s="1332"/>
      <c r="DFM65" s="1332"/>
      <c r="DFN65" s="1332"/>
      <c r="DFO65" s="1332"/>
      <c r="DFP65" s="1332"/>
      <c r="DFQ65" s="1332"/>
      <c r="DFR65" s="1332"/>
      <c r="DFS65" s="1332"/>
      <c r="DFT65" s="1332"/>
      <c r="DFU65" s="1332"/>
      <c r="DFV65" s="1332"/>
      <c r="DFW65" s="1332"/>
      <c r="DFX65" s="1332"/>
      <c r="DFY65" s="1332"/>
      <c r="DFZ65" s="1332"/>
      <c r="DGA65" s="1332"/>
      <c r="DGB65" s="1332"/>
      <c r="DGC65" s="1332"/>
      <c r="DGD65" s="1332"/>
      <c r="DGE65" s="1332"/>
      <c r="DGF65" s="1332"/>
      <c r="DGG65" s="1332"/>
      <c r="DGH65" s="1332"/>
      <c r="DGI65" s="1332"/>
      <c r="DGJ65" s="1332"/>
      <c r="DGK65" s="1332"/>
      <c r="DGL65" s="1332"/>
      <c r="DGM65" s="1332"/>
      <c r="DGN65" s="1332"/>
      <c r="DGO65" s="1332"/>
      <c r="DGP65" s="1332"/>
      <c r="DGQ65" s="1332"/>
      <c r="DGR65" s="1332"/>
      <c r="DGS65" s="1332"/>
      <c r="DGT65" s="1332"/>
      <c r="DGU65" s="1332"/>
      <c r="DGV65" s="1332"/>
      <c r="DGW65" s="1332"/>
      <c r="DGX65" s="1332"/>
      <c r="DGY65" s="1332"/>
      <c r="DGZ65" s="1332"/>
      <c r="DHA65" s="1332"/>
      <c r="DHB65" s="1332"/>
      <c r="DHC65" s="1332"/>
      <c r="DHD65" s="1332"/>
      <c r="DHE65" s="1332"/>
      <c r="DHF65" s="1332"/>
      <c r="DHG65" s="1332"/>
      <c r="DHH65" s="1332"/>
      <c r="DHI65" s="1332"/>
      <c r="DHJ65" s="1332"/>
      <c r="DHK65" s="1332"/>
      <c r="DHL65" s="1332"/>
      <c r="DHM65" s="1332"/>
      <c r="DHN65" s="1332"/>
      <c r="DHO65" s="1332"/>
      <c r="DHP65" s="1332"/>
      <c r="DHQ65" s="1332"/>
      <c r="DHR65" s="1332"/>
      <c r="DHS65" s="1332"/>
      <c r="DHT65" s="1332"/>
      <c r="DHU65" s="1332"/>
      <c r="DHV65" s="1332"/>
      <c r="DHW65" s="1332"/>
      <c r="DHX65" s="1332"/>
      <c r="DHY65" s="1332"/>
      <c r="DHZ65" s="1332"/>
      <c r="DIA65" s="1332"/>
      <c r="DIB65" s="1332"/>
      <c r="DIC65" s="1332"/>
      <c r="DID65" s="1332"/>
      <c r="DIE65" s="1332"/>
      <c r="DIF65" s="1332"/>
      <c r="DIG65" s="1332"/>
      <c r="DIH65" s="1332"/>
      <c r="DII65" s="1332"/>
      <c r="DIJ65" s="1332"/>
      <c r="DIK65" s="1332"/>
      <c r="DIL65" s="1332"/>
      <c r="DIM65" s="1332"/>
      <c r="DIN65" s="1332"/>
      <c r="DIO65" s="1332"/>
      <c r="DIP65" s="1332"/>
      <c r="DIQ65" s="1332"/>
      <c r="DIR65" s="1332"/>
      <c r="DIS65" s="1332"/>
      <c r="DIT65" s="1332"/>
      <c r="DIU65" s="1332"/>
      <c r="DIV65" s="1332"/>
      <c r="DIW65" s="1332"/>
      <c r="DIX65" s="1332"/>
      <c r="DIY65" s="1332"/>
      <c r="DIZ65" s="1332"/>
      <c r="DJA65" s="1332"/>
      <c r="DJB65" s="1332"/>
      <c r="DJC65" s="1332"/>
      <c r="DJD65" s="1332"/>
      <c r="DJE65" s="1332"/>
      <c r="DJF65" s="1332"/>
      <c r="DJG65" s="1332"/>
      <c r="DJH65" s="1332"/>
      <c r="DJI65" s="1332"/>
      <c r="DJJ65" s="1332"/>
      <c r="DJK65" s="1332"/>
      <c r="DJL65" s="1332"/>
      <c r="DJM65" s="1332"/>
      <c r="DJN65" s="1332"/>
      <c r="DJO65" s="1332"/>
      <c r="DJP65" s="1332"/>
      <c r="DJQ65" s="1332"/>
      <c r="DJR65" s="1332"/>
      <c r="DJS65" s="1332"/>
      <c r="DJT65" s="1332"/>
      <c r="DJU65" s="1332"/>
      <c r="DJV65" s="1332"/>
      <c r="DJW65" s="1332"/>
      <c r="DJX65" s="1332"/>
      <c r="DJY65" s="1332"/>
      <c r="DJZ65" s="1332"/>
      <c r="DKA65" s="1332"/>
      <c r="DKB65" s="1332"/>
      <c r="DKC65" s="1332"/>
      <c r="DKD65" s="1332"/>
      <c r="DKE65" s="1332"/>
      <c r="DKF65" s="1332"/>
      <c r="DKG65" s="1332"/>
      <c r="DKH65" s="1332"/>
      <c r="DKI65" s="1332"/>
      <c r="DKJ65" s="1332"/>
      <c r="DKK65" s="1332"/>
      <c r="DKL65" s="1332"/>
      <c r="DKM65" s="1332"/>
      <c r="DKN65" s="1332"/>
      <c r="DKO65" s="1332"/>
      <c r="DKP65" s="1332"/>
      <c r="DKQ65" s="1332"/>
      <c r="DKR65" s="1332"/>
      <c r="DKS65" s="1332"/>
      <c r="DKT65" s="1332"/>
      <c r="DKU65" s="1332"/>
      <c r="DKV65" s="1332"/>
      <c r="DKW65" s="1332"/>
      <c r="DKX65" s="1332"/>
      <c r="DKY65" s="1332"/>
      <c r="DKZ65" s="1332"/>
      <c r="DLA65" s="1332"/>
      <c r="DLB65" s="1332"/>
      <c r="DLC65" s="1332"/>
      <c r="DLD65" s="1332"/>
      <c r="DLE65" s="1332"/>
      <c r="DLF65" s="1332"/>
      <c r="DLG65" s="1332"/>
      <c r="DLH65" s="1332"/>
      <c r="DLI65" s="1332"/>
      <c r="DLJ65" s="1332"/>
      <c r="DLK65" s="1332"/>
      <c r="DLL65" s="1332"/>
      <c r="DLM65" s="1332"/>
      <c r="DLN65" s="1332"/>
      <c r="DLO65" s="1332"/>
      <c r="DLP65" s="1332"/>
      <c r="DLQ65" s="1332"/>
      <c r="DLR65" s="1332"/>
      <c r="DLS65" s="1332"/>
      <c r="DLT65" s="1332"/>
      <c r="DLU65" s="1332"/>
      <c r="DLV65" s="1332"/>
      <c r="DLW65" s="1332"/>
      <c r="DLX65" s="1332"/>
      <c r="DLY65" s="1332"/>
      <c r="DLZ65" s="1332"/>
      <c r="DMA65" s="1332"/>
      <c r="DMB65" s="1332"/>
      <c r="DMC65" s="1332"/>
      <c r="DMD65" s="1332"/>
      <c r="DME65" s="1332"/>
      <c r="DMF65" s="1332"/>
      <c r="DMG65" s="1332"/>
      <c r="DMH65" s="1332"/>
      <c r="DMI65" s="1332"/>
      <c r="DMJ65" s="1332"/>
      <c r="DMK65" s="1332"/>
      <c r="DML65" s="1332"/>
      <c r="DMM65" s="1332"/>
      <c r="DMN65" s="1332"/>
      <c r="DMO65" s="1332"/>
      <c r="DMP65" s="1332"/>
      <c r="DMQ65" s="1332"/>
      <c r="DMR65" s="1332"/>
      <c r="DMS65" s="1332"/>
      <c r="DMT65" s="1332"/>
      <c r="DMU65" s="1332"/>
      <c r="DMV65" s="1332"/>
      <c r="DMW65" s="1332"/>
      <c r="DMX65" s="1332"/>
      <c r="DMY65" s="1332"/>
      <c r="DMZ65" s="1332"/>
      <c r="DNA65" s="1332"/>
      <c r="DNB65" s="1332"/>
      <c r="DNC65" s="1332"/>
      <c r="DND65" s="1332"/>
      <c r="DNE65" s="1332"/>
      <c r="DNF65" s="1332"/>
      <c r="DNG65" s="1332"/>
      <c r="DNH65" s="1332"/>
      <c r="DNI65" s="1332"/>
      <c r="DNJ65" s="1332"/>
      <c r="DNK65" s="1332"/>
      <c r="DNL65" s="1332"/>
      <c r="DNM65" s="1332"/>
      <c r="DNN65" s="1332"/>
      <c r="DNO65" s="1332"/>
      <c r="DNP65" s="1332"/>
      <c r="DNQ65" s="1332"/>
      <c r="DNR65" s="1332"/>
      <c r="DNS65" s="1332"/>
      <c r="DNT65" s="1332"/>
      <c r="DNU65" s="1332"/>
      <c r="DNV65" s="1332"/>
      <c r="DNW65" s="1332"/>
      <c r="DNX65" s="1332"/>
      <c r="DNY65" s="1332"/>
      <c r="DNZ65" s="1332"/>
      <c r="DOA65" s="1332"/>
      <c r="DOB65" s="1332"/>
      <c r="DOC65" s="1332"/>
      <c r="DOD65" s="1332"/>
      <c r="DOE65" s="1332"/>
      <c r="DOF65" s="1332"/>
      <c r="DOG65" s="1332"/>
      <c r="DOH65" s="1332"/>
      <c r="DOI65" s="1332"/>
      <c r="DOJ65" s="1332"/>
      <c r="DOK65" s="1332"/>
      <c r="DOL65" s="1332"/>
      <c r="DOM65" s="1332"/>
      <c r="DON65" s="1332"/>
      <c r="DOO65" s="1332"/>
      <c r="DOP65" s="1332"/>
      <c r="DOQ65" s="1332"/>
      <c r="DOR65" s="1332"/>
      <c r="DOS65" s="1332"/>
      <c r="DOT65" s="1332"/>
      <c r="DOU65" s="1332"/>
      <c r="DOV65" s="1332"/>
      <c r="DOW65" s="1332"/>
      <c r="DOX65" s="1332"/>
      <c r="DOY65" s="1332"/>
      <c r="DOZ65" s="1332"/>
      <c r="DPA65" s="1332"/>
      <c r="DPB65" s="1332"/>
      <c r="DPC65" s="1332"/>
      <c r="DPD65" s="1332"/>
      <c r="DPE65" s="1332"/>
      <c r="DPF65" s="1332"/>
      <c r="DPG65" s="1332"/>
      <c r="DPH65" s="1332"/>
      <c r="DPI65" s="1332"/>
      <c r="DPJ65" s="1332"/>
      <c r="DPK65" s="1332"/>
      <c r="DPL65" s="1332"/>
      <c r="DPM65" s="1332"/>
      <c r="DPN65" s="1332"/>
      <c r="DPO65" s="1332"/>
      <c r="DPP65" s="1332"/>
      <c r="DPQ65" s="1332"/>
      <c r="DPR65" s="1332"/>
      <c r="DPS65" s="1332"/>
      <c r="DPT65" s="1332"/>
      <c r="DPU65" s="1332"/>
      <c r="DPV65" s="1332"/>
      <c r="DPW65" s="1332"/>
      <c r="DPX65" s="1332"/>
      <c r="DPY65" s="1332"/>
      <c r="DPZ65" s="1332"/>
      <c r="DQA65" s="1332"/>
      <c r="DQB65" s="1332"/>
      <c r="DQC65" s="1332"/>
      <c r="DQD65" s="1332"/>
      <c r="DQE65" s="1332"/>
      <c r="DQF65" s="1332"/>
      <c r="DQG65" s="1332"/>
      <c r="DQH65" s="1332"/>
      <c r="DQI65" s="1332"/>
      <c r="DQJ65" s="1332"/>
      <c r="DQK65" s="1332"/>
      <c r="DQL65" s="1332"/>
      <c r="DQM65" s="1332"/>
      <c r="DQN65" s="1332"/>
      <c r="DQO65" s="1332"/>
      <c r="DQP65" s="1332"/>
      <c r="DQQ65" s="1332"/>
      <c r="DQR65" s="1332"/>
      <c r="DQS65" s="1332"/>
      <c r="DQT65" s="1332"/>
      <c r="DQU65" s="1332"/>
      <c r="DQV65" s="1332"/>
      <c r="DQW65" s="1332"/>
      <c r="DQX65" s="1332"/>
      <c r="DQY65" s="1332"/>
      <c r="DQZ65" s="1332"/>
      <c r="DRA65" s="1332"/>
      <c r="DRB65" s="1332"/>
      <c r="DRC65" s="1332"/>
      <c r="DRD65" s="1332"/>
      <c r="DRE65" s="1332"/>
      <c r="DRF65" s="1332"/>
      <c r="DRG65" s="1332"/>
      <c r="DRH65" s="1332"/>
      <c r="DRI65" s="1332"/>
      <c r="DRJ65" s="1332"/>
      <c r="DRK65" s="1332"/>
      <c r="DRL65" s="1332"/>
      <c r="DRM65" s="1332"/>
      <c r="DRN65" s="1332"/>
      <c r="DRO65" s="1332"/>
      <c r="DRP65" s="1332"/>
      <c r="DRQ65" s="1332"/>
      <c r="DRR65" s="1332"/>
      <c r="DRS65" s="1332"/>
      <c r="DRT65" s="1332"/>
      <c r="DRU65" s="1332"/>
      <c r="DRV65" s="1332"/>
      <c r="DRW65" s="1332"/>
      <c r="DRX65" s="1332"/>
      <c r="DRY65" s="1332"/>
      <c r="DRZ65" s="1332"/>
      <c r="DSA65" s="1332"/>
      <c r="DSB65" s="1332"/>
      <c r="DSC65" s="1332"/>
      <c r="DSD65" s="1332"/>
      <c r="DSE65" s="1332"/>
      <c r="DSF65" s="1332"/>
      <c r="DSG65" s="1332"/>
      <c r="DSH65" s="1332"/>
      <c r="DSI65" s="1332"/>
      <c r="DSJ65" s="1332"/>
      <c r="DSK65" s="1332"/>
      <c r="DSL65" s="1332"/>
      <c r="DSM65" s="1332"/>
      <c r="DSN65" s="1332"/>
      <c r="DSO65" s="1332"/>
      <c r="DSP65" s="1332"/>
      <c r="DSQ65" s="1332"/>
      <c r="DSR65" s="1332"/>
      <c r="DSS65" s="1332"/>
      <c r="DST65" s="1332"/>
      <c r="DSU65" s="1332"/>
      <c r="DSV65" s="1332"/>
      <c r="DSW65" s="1332"/>
      <c r="DSX65" s="1332"/>
      <c r="DSY65" s="1332"/>
      <c r="DSZ65" s="1332"/>
      <c r="DTA65" s="1332"/>
      <c r="DTB65" s="1332"/>
      <c r="DTC65" s="1332"/>
      <c r="DTD65" s="1332"/>
      <c r="DTE65" s="1332"/>
      <c r="DTF65" s="1332"/>
      <c r="DTG65" s="1332"/>
      <c r="DTH65" s="1332"/>
      <c r="DTI65" s="1332"/>
      <c r="DTJ65" s="1332"/>
      <c r="DTK65" s="1332"/>
      <c r="DTL65" s="1332"/>
      <c r="DTM65" s="1332"/>
      <c r="DTN65" s="1332"/>
      <c r="DTO65" s="1332"/>
      <c r="DTP65" s="1332"/>
      <c r="DTQ65" s="1332"/>
      <c r="DTR65" s="1332"/>
      <c r="DTS65" s="1332"/>
      <c r="DTT65" s="1332"/>
      <c r="DTU65" s="1332"/>
      <c r="DTV65" s="1332"/>
      <c r="DTW65" s="1332"/>
      <c r="DTX65" s="1332"/>
      <c r="DTY65" s="1332"/>
      <c r="DTZ65" s="1332"/>
      <c r="DUA65" s="1332"/>
      <c r="DUB65" s="1332"/>
      <c r="DUC65" s="1332"/>
      <c r="DUD65" s="1332"/>
      <c r="DUE65" s="1332"/>
      <c r="DUF65" s="1332"/>
      <c r="DUG65" s="1332"/>
      <c r="DUH65" s="1332"/>
      <c r="DUI65" s="1332"/>
      <c r="DUJ65" s="1332"/>
      <c r="DUK65" s="1332"/>
      <c r="DUL65" s="1332"/>
      <c r="DUM65" s="1332"/>
      <c r="DUN65" s="1332"/>
      <c r="DUO65" s="1332"/>
      <c r="DUP65" s="1332"/>
      <c r="DUQ65" s="1332"/>
      <c r="DUR65" s="1332"/>
      <c r="DUS65" s="1332"/>
      <c r="DUT65" s="1332"/>
      <c r="DUU65" s="1332"/>
      <c r="DUV65" s="1332"/>
      <c r="DUW65" s="1332"/>
      <c r="DUX65" s="1332"/>
      <c r="DUY65" s="1332"/>
      <c r="DUZ65" s="1332"/>
      <c r="DVA65" s="1332"/>
      <c r="DVB65" s="1332"/>
      <c r="DVC65" s="1332"/>
      <c r="DVD65" s="1332"/>
      <c r="DVE65" s="1332"/>
      <c r="DVF65" s="1332"/>
      <c r="DVG65" s="1332"/>
      <c r="DVH65" s="1332"/>
      <c r="DVI65" s="1332"/>
      <c r="DVJ65" s="1332"/>
      <c r="DVK65" s="1332"/>
      <c r="DVL65" s="1332"/>
      <c r="DVM65" s="1332"/>
      <c r="DVN65" s="1332"/>
      <c r="DVO65" s="1332"/>
      <c r="DVP65" s="1332"/>
      <c r="DVQ65" s="1332"/>
      <c r="DVR65" s="1332"/>
      <c r="DVS65" s="1332"/>
      <c r="DVT65" s="1332"/>
      <c r="DVU65" s="1332"/>
      <c r="DVV65" s="1332"/>
      <c r="DVW65" s="1332"/>
      <c r="DVX65" s="1332"/>
      <c r="DVY65" s="1332"/>
      <c r="DVZ65" s="1332"/>
      <c r="DWA65" s="1332"/>
      <c r="DWB65" s="1332"/>
      <c r="DWC65" s="1332"/>
      <c r="DWD65" s="1332"/>
      <c r="DWE65" s="1332"/>
      <c r="DWF65" s="1332"/>
      <c r="DWG65" s="1332"/>
      <c r="DWH65" s="1332"/>
      <c r="DWI65" s="1332"/>
      <c r="DWJ65" s="1332"/>
      <c r="DWK65" s="1332"/>
      <c r="DWL65" s="1332"/>
      <c r="DWM65" s="1332"/>
      <c r="DWN65" s="1332"/>
      <c r="DWO65" s="1332"/>
      <c r="DWP65" s="1332"/>
      <c r="DWQ65" s="1332"/>
      <c r="DWR65" s="1332"/>
      <c r="DWS65" s="1332"/>
      <c r="DWT65" s="1332"/>
      <c r="DWU65" s="1332"/>
      <c r="DWV65" s="1332"/>
      <c r="DWW65" s="1332"/>
      <c r="DWX65" s="1332"/>
      <c r="DWY65" s="1332"/>
      <c r="DWZ65" s="1332"/>
      <c r="DXA65" s="1332"/>
      <c r="DXB65" s="1332"/>
      <c r="DXC65" s="1332"/>
      <c r="DXD65" s="1332"/>
      <c r="DXE65" s="1332"/>
      <c r="DXF65" s="1332"/>
      <c r="DXG65" s="1332"/>
      <c r="DXH65" s="1332"/>
      <c r="DXI65" s="1332"/>
      <c r="DXJ65" s="1332"/>
      <c r="DXK65" s="1332"/>
      <c r="DXL65" s="1332"/>
      <c r="DXM65" s="1332"/>
      <c r="DXN65" s="1332"/>
      <c r="DXO65" s="1332"/>
      <c r="DXP65" s="1332"/>
      <c r="DXQ65" s="1332"/>
      <c r="DXR65" s="1332"/>
      <c r="DXS65" s="1332"/>
      <c r="DXT65" s="1332"/>
      <c r="DXU65" s="1332"/>
      <c r="DXV65" s="1332"/>
      <c r="DXW65" s="1332"/>
      <c r="DXX65" s="1332"/>
      <c r="DXY65" s="1332"/>
      <c r="DXZ65" s="1332"/>
      <c r="DYA65" s="1332"/>
      <c r="DYB65" s="1332"/>
      <c r="DYC65" s="1332"/>
      <c r="DYD65" s="1332"/>
      <c r="DYE65" s="1332"/>
      <c r="DYF65" s="1332"/>
      <c r="DYG65" s="1332"/>
      <c r="DYH65" s="1332"/>
      <c r="DYI65" s="1332"/>
      <c r="DYJ65" s="1332"/>
      <c r="DYK65" s="1332"/>
      <c r="DYL65" s="1332"/>
      <c r="DYM65" s="1332"/>
      <c r="DYN65" s="1332"/>
      <c r="DYO65" s="1332"/>
      <c r="DYP65" s="1332"/>
      <c r="DYQ65" s="1332"/>
      <c r="DYR65" s="1332"/>
      <c r="DYS65" s="1332"/>
      <c r="DYT65" s="1332"/>
      <c r="DYU65" s="1332"/>
      <c r="DYV65" s="1332"/>
      <c r="DYW65" s="1332"/>
      <c r="DYX65" s="1332"/>
      <c r="DYY65" s="1332"/>
      <c r="DYZ65" s="1332"/>
      <c r="DZA65" s="1332"/>
      <c r="DZB65" s="1332"/>
      <c r="DZC65" s="1332"/>
      <c r="DZD65" s="1332"/>
      <c r="DZE65" s="1332"/>
      <c r="DZF65" s="1332"/>
      <c r="DZG65" s="1332"/>
      <c r="DZH65" s="1332"/>
      <c r="DZI65" s="1332"/>
      <c r="DZJ65" s="1332"/>
      <c r="DZK65" s="1332"/>
      <c r="DZL65" s="1332"/>
      <c r="DZM65" s="1332"/>
      <c r="DZN65" s="1332"/>
      <c r="DZO65" s="1332"/>
      <c r="DZP65" s="1332"/>
      <c r="DZQ65" s="1332"/>
      <c r="DZR65" s="1332"/>
      <c r="DZS65" s="1332"/>
      <c r="DZT65" s="1332"/>
      <c r="DZU65" s="1332"/>
      <c r="DZV65" s="1332"/>
      <c r="DZW65" s="1332"/>
      <c r="DZX65" s="1332"/>
      <c r="DZY65" s="1332"/>
      <c r="DZZ65" s="1332"/>
      <c r="EAA65" s="1332"/>
      <c r="EAB65" s="1332"/>
      <c r="EAC65" s="1332"/>
      <c r="EAD65" s="1332"/>
      <c r="EAE65" s="1332"/>
      <c r="EAF65" s="1332"/>
      <c r="EAG65" s="1332"/>
      <c r="EAH65" s="1332"/>
      <c r="EAI65" s="1332"/>
      <c r="EAJ65" s="1332"/>
      <c r="EAK65" s="1332"/>
      <c r="EAL65" s="1332"/>
      <c r="EAM65" s="1332"/>
      <c r="EAN65" s="1332"/>
      <c r="EAO65" s="1332"/>
      <c r="EAP65" s="1332"/>
      <c r="EAQ65" s="1332"/>
      <c r="EAR65" s="1332"/>
      <c r="EAS65" s="1332"/>
      <c r="EAT65" s="1332"/>
      <c r="EAU65" s="1332"/>
      <c r="EAV65" s="1332"/>
      <c r="EAW65" s="1332"/>
      <c r="EAX65" s="1332"/>
      <c r="EAY65" s="1332"/>
      <c r="EAZ65" s="1332"/>
      <c r="EBA65" s="1332"/>
      <c r="EBB65" s="1332"/>
      <c r="EBC65" s="1332"/>
      <c r="EBD65" s="1332"/>
      <c r="EBE65" s="1332"/>
      <c r="EBF65" s="1332"/>
      <c r="EBG65" s="1332"/>
      <c r="EBH65" s="1332"/>
      <c r="EBI65" s="1332"/>
      <c r="EBJ65" s="1332"/>
      <c r="EBK65" s="1332"/>
      <c r="EBL65" s="1332"/>
      <c r="EBM65" s="1332"/>
      <c r="EBN65" s="1332"/>
      <c r="EBO65" s="1332"/>
      <c r="EBP65" s="1332"/>
      <c r="EBQ65" s="1332"/>
      <c r="EBR65" s="1332"/>
      <c r="EBS65" s="1332"/>
      <c r="EBT65" s="1332"/>
      <c r="EBU65" s="1332"/>
      <c r="EBV65" s="1332"/>
      <c r="EBW65" s="1332"/>
      <c r="EBX65" s="1332"/>
      <c r="EBY65" s="1332"/>
      <c r="EBZ65" s="1332"/>
      <c r="ECA65" s="1332"/>
      <c r="ECB65" s="1332"/>
      <c r="ECC65" s="1332"/>
      <c r="ECD65" s="1332"/>
      <c r="ECE65" s="1332"/>
      <c r="ECF65" s="1332"/>
      <c r="ECG65" s="1332"/>
      <c r="ECH65" s="1332"/>
      <c r="ECI65" s="1332"/>
      <c r="ECJ65" s="1332"/>
      <c r="ECK65" s="1332"/>
      <c r="ECL65" s="1332"/>
      <c r="ECM65" s="1332"/>
      <c r="ECN65" s="1332"/>
      <c r="ECO65" s="1332"/>
      <c r="ECP65" s="1332"/>
      <c r="ECQ65" s="1332"/>
      <c r="ECR65" s="1332"/>
      <c r="ECS65" s="1332"/>
      <c r="ECT65" s="1332"/>
      <c r="ECU65" s="1332"/>
      <c r="ECV65" s="1332"/>
      <c r="ECW65" s="1332"/>
      <c r="ECX65" s="1332"/>
      <c r="ECY65" s="1332"/>
      <c r="ECZ65" s="1332"/>
      <c r="EDA65" s="1332"/>
      <c r="EDB65" s="1332"/>
      <c r="EDC65" s="1332"/>
      <c r="EDD65" s="1332"/>
      <c r="EDE65" s="1332"/>
      <c r="EDF65" s="1332"/>
      <c r="EDG65" s="1332"/>
      <c r="EDH65" s="1332"/>
      <c r="EDI65" s="1332"/>
      <c r="EDJ65" s="1332"/>
      <c r="EDK65" s="1332"/>
      <c r="EDL65" s="1332"/>
      <c r="EDM65" s="1332"/>
      <c r="EDN65" s="1332"/>
      <c r="EDO65" s="1332"/>
      <c r="EDP65" s="1332"/>
      <c r="EDQ65" s="1332"/>
      <c r="EDR65" s="1332"/>
      <c r="EDS65" s="1332"/>
      <c r="EDT65" s="1332"/>
      <c r="EDU65" s="1332"/>
      <c r="EDV65" s="1332"/>
      <c r="EDW65" s="1332"/>
      <c r="EDX65" s="1332"/>
      <c r="EDY65" s="1332"/>
      <c r="EDZ65" s="1332"/>
      <c r="EEA65" s="1332"/>
      <c r="EEB65" s="1332"/>
      <c r="EEC65" s="1332"/>
      <c r="EED65" s="1332"/>
      <c r="EEE65" s="1332"/>
      <c r="EEF65" s="1332"/>
      <c r="EEG65" s="1332"/>
      <c r="EEH65" s="1332"/>
      <c r="EEI65" s="1332"/>
      <c r="EEJ65" s="1332"/>
      <c r="EEK65" s="1332"/>
      <c r="EEL65" s="1332"/>
      <c r="EEM65" s="1332"/>
      <c r="EEN65" s="1332"/>
      <c r="EEO65" s="1332"/>
      <c r="EEP65" s="1332"/>
      <c r="EEQ65" s="1332"/>
      <c r="EER65" s="1332"/>
      <c r="EES65" s="1332"/>
      <c r="EET65" s="1332"/>
      <c r="EEU65" s="1332"/>
      <c r="EEV65" s="1332"/>
      <c r="EEW65" s="1332"/>
      <c r="EEX65" s="1332"/>
      <c r="EEY65" s="1332"/>
      <c r="EEZ65" s="1332"/>
      <c r="EFA65" s="1332"/>
      <c r="EFB65" s="1332"/>
      <c r="EFC65" s="1332"/>
      <c r="EFD65" s="1332"/>
      <c r="EFE65" s="1332"/>
      <c r="EFF65" s="1332"/>
      <c r="EFG65" s="1332"/>
      <c r="EFH65" s="1332"/>
      <c r="EFI65" s="1332"/>
      <c r="EFJ65" s="1332"/>
      <c r="EFK65" s="1332"/>
      <c r="EFL65" s="1332"/>
      <c r="EFM65" s="1332"/>
      <c r="EFN65" s="1332"/>
      <c r="EFO65" s="1332"/>
      <c r="EFP65" s="1332"/>
      <c r="EFQ65" s="1332"/>
      <c r="EFR65" s="1332"/>
      <c r="EFS65" s="1332"/>
      <c r="EFT65" s="1332"/>
      <c r="EFU65" s="1332"/>
      <c r="EFV65" s="1332"/>
      <c r="EFW65" s="1332"/>
      <c r="EFX65" s="1332"/>
      <c r="EFY65" s="1332"/>
      <c r="EFZ65" s="1332"/>
      <c r="EGA65" s="1332"/>
      <c r="EGB65" s="1332"/>
      <c r="EGC65" s="1332"/>
      <c r="EGD65" s="1332"/>
      <c r="EGE65" s="1332"/>
      <c r="EGF65" s="1332"/>
      <c r="EGG65" s="1332"/>
      <c r="EGH65" s="1332"/>
      <c r="EGI65" s="1332"/>
      <c r="EGJ65" s="1332"/>
      <c r="EGK65" s="1332"/>
      <c r="EGL65" s="1332"/>
      <c r="EGM65" s="1332"/>
      <c r="EGN65" s="1332"/>
      <c r="EGO65" s="1332"/>
      <c r="EGP65" s="1332"/>
      <c r="EGQ65" s="1332"/>
      <c r="EGR65" s="1332"/>
      <c r="EGS65" s="1332"/>
      <c r="EGT65" s="1332"/>
      <c r="EGU65" s="1332"/>
      <c r="EGV65" s="1332"/>
      <c r="EGW65" s="1332"/>
      <c r="EGX65" s="1332"/>
      <c r="EGY65" s="1332"/>
      <c r="EGZ65" s="1332"/>
      <c r="EHA65" s="1332"/>
      <c r="EHB65" s="1332"/>
      <c r="EHC65" s="1332"/>
      <c r="EHD65" s="1332"/>
      <c r="EHE65" s="1332"/>
      <c r="EHF65" s="1332"/>
      <c r="EHG65" s="1332"/>
      <c r="EHH65" s="1332"/>
      <c r="EHI65" s="1332"/>
      <c r="EHJ65" s="1332"/>
      <c r="EHK65" s="1332"/>
      <c r="EHL65" s="1332"/>
      <c r="EHM65" s="1332"/>
      <c r="EHN65" s="1332"/>
      <c r="EHO65" s="1332"/>
      <c r="EHP65" s="1332"/>
      <c r="EHQ65" s="1332"/>
      <c r="EHR65" s="1332"/>
      <c r="EHS65" s="1332"/>
      <c r="EHT65" s="1332"/>
      <c r="EHU65" s="1332"/>
      <c r="EHV65" s="1332"/>
      <c r="EHW65" s="1332"/>
      <c r="EHX65" s="1332"/>
      <c r="EHY65" s="1332"/>
      <c r="EHZ65" s="1332"/>
      <c r="EIA65" s="1332"/>
      <c r="EIB65" s="1332"/>
      <c r="EIC65" s="1332"/>
      <c r="EID65" s="1332"/>
      <c r="EIE65" s="1332"/>
      <c r="EIF65" s="1332"/>
      <c r="EIG65" s="1332"/>
      <c r="EIH65" s="1332"/>
      <c r="EII65" s="1332"/>
      <c r="EIJ65" s="1332"/>
      <c r="EIK65" s="1332"/>
      <c r="EIL65" s="1332"/>
      <c r="EIM65" s="1332"/>
      <c r="EIN65" s="1332"/>
      <c r="EIO65" s="1332"/>
      <c r="EIP65" s="1332"/>
      <c r="EIQ65" s="1332"/>
      <c r="EIR65" s="1332"/>
      <c r="EIS65" s="1332"/>
      <c r="EIT65" s="1332"/>
      <c r="EIU65" s="1332"/>
      <c r="EIV65" s="1332"/>
      <c r="EIW65" s="1332"/>
      <c r="EIX65" s="1332"/>
      <c r="EIY65" s="1332"/>
      <c r="EIZ65" s="1332"/>
      <c r="EJA65" s="1332"/>
      <c r="EJB65" s="1332"/>
      <c r="EJC65" s="1332"/>
      <c r="EJD65" s="1332"/>
      <c r="EJE65" s="1332"/>
      <c r="EJF65" s="1332"/>
      <c r="EJG65" s="1332"/>
      <c r="EJH65" s="1332"/>
      <c r="EJI65" s="1332"/>
      <c r="EJJ65" s="1332"/>
      <c r="EJK65" s="1332"/>
      <c r="EJL65" s="1332"/>
      <c r="EJM65" s="1332"/>
      <c r="EJN65" s="1332"/>
      <c r="EJO65" s="1332"/>
      <c r="EJP65" s="1332"/>
      <c r="EJQ65" s="1332"/>
      <c r="EJR65" s="1332"/>
      <c r="EJS65" s="1332"/>
      <c r="EJT65" s="1332"/>
      <c r="EJU65" s="1332"/>
      <c r="EJV65" s="1332"/>
      <c r="EJW65" s="1332"/>
      <c r="EJX65" s="1332"/>
      <c r="EJY65" s="1332"/>
      <c r="EJZ65" s="1332"/>
      <c r="EKA65" s="1332"/>
      <c r="EKB65" s="1332"/>
      <c r="EKC65" s="1332"/>
      <c r="EKD65" s="1332"/>
      <c r="EKE65" s="1332"/>
      <c r="EKF65" s="1332"/>
      <c r="EKG65" s="1332"/>
      <c r="EKH65" s="1332"/>
      <c r="EKI65" s="1332"/>
      <c r="EKJ65" s="1332"/>
      <c r="EKK65" s="1332"/>
      <c r="EKL65" s="1332"/>
      <c r="EKM65" s="1332"/>
      <c r="EKN65" s="1332"/>
      <c r="EKO65" s="1332"/>
      <c r="EKP65" s="1332"/>
      <c r="EKQ65" s="1332"/>
      <c r="EKR65" s="1332"/>
      <c r="EKS65" s="1332"/>
      <c r="EKT65" s="1332"/>
      <c r="EKU65" s="1332"/>
      <c r="EKV65" s="1332"/>
      <c r="EKW65" s="1332"/>
      <c r="EKX65" s="1332"/>
      <c r="EKY65" s="1332"/>
      <c r="EKZ65" s="1332"/>
      <c r="ELA65" s="1332"/>
      <c r="ELB65" s="1332"/>
      <c r="ELC65" s="1332"/>
      <c r="ELD65" s="1332"/>
      <c r="ELE65" s="1332"/>
      <c r="ELF65" s="1332"/>
      <c r="ELG65" s="1332"/>
      <c r="ELH65" s="1332"/>
      <c r="ELI65" s="1332"/>
      <c r="ELJ65" s="1332"/>
      <c r="ELK65" s="1332"/>
      <c r="ELL65" s="1332"/>
      <c r="ELM65" s="1332"/>
      <c r="ELN65" s="1332"/>
      <c r="ELO65" s="1332"/>
      <c r="ELP65" s="1332"/>
      <c r="ELQ65" s="1332"/>
      <c r="ELR65" s="1332"/>
      <c r="ELS65" s="1332"/>
      <c r="ELT65" s="1332"/>
      <c r="ELU65" s="1332"/>
      <c r="ELV65" s="1332"/>
      <c r="ELW65" s="1332"/>
      <c r="ELX65" s="1332"/>
      <c r="ELY65" s="1332"/>
      <c r="ELZ65" s="1332"/>
      <c r="EMA65" s="1332"/>
      <c r="EMB65" s="1332"/>
      <c r="EMC65" s="1332"/>
      <c r="EMD65" s="1332"/>
      <c r="EME65" s="1332"/>
      <c r="EMF65" s="1332"/>
      <c r="EMG65" s="1332"/>
      <c r="EMH65" s="1332"/>
      <c r="EMI65" s="1332"/>
      <c r="EMJ65" s="1332"/>
      <c r="EMK65" s="1332"/>
      <c r="EML65" s="1332"/>
      <c r="EMM65" s="1332"/>
      <c r="EMN65" s="1332"/>
      <c r="EMO65" s="1332"/>
      <c r="EMP65" s="1332"/>
      <c r="EMQ65" s="1332"/>
      <c r="EMR65" s="1332"/>
      <c r="EMS65" s="1332"/>
      <c r="EMT65" s="1332"/>
      <c r="EMU65" s="1332"/>
      <c r="EMV65" s="1332"/>
      <c r="EMW65" s="1332"/>
      <c r="EMX65" s="1332"/>
      <c r="EMY65" s="1332"/>
      <c r="EMZ65" s="1332"/>
      <c r="ENA65" s="1332"/>
      <c r="ENB65" s="1332"/>
      <c r="ENC65" s="1332"/>
      <c r="END65" s="1332"/>
      <c r="ENE65" s="1332"/>
      <c r="ENF65" s="1332"/>
      <c r="ENG65" s="1332"/>
      <c r="ENH65" s="1332"/>
      <c r="ENI65" s="1332"/>
      <c r="ENJ65" s="1332"/>
      <c r="ENK65" s="1332"/>
      <c r="ENL65" s="1332"/>
      <c r="ENM65" s="1332"/>
      <c r="ENN65" s="1332"/>
      <c r="ENO65" s="1332"/>
      <c r="ENP65" s="1332"/>
      <c r="ENQ65" s="1332"/>
      <c r="ENR65" s="1332"/>
      <c r="ENS65" s="1332"/>
      <c r="ENT65" s="1332"/>
      <c r="ENU65" s="1332"/>
      <c r="ENV65" s="1332"/>
      <c r="ENW65" s="1332"/>
      <c r="ENX65" s="1332"/>
      <c r="ENY65" s="1332"/>
      <c r="ENZ65" s="1332"/>
      <c r="EOA65" s="1332"/>
      <c r="EOB65" s="1332"/>
      <c r="EOC65" s="1332"/>
      <c r="EOD65" s="1332"/>
      <c r="EOE65" s="1332"/>
      <c r="EOF65" s="1332"/>
      <c r="EOG65" s="1332"/>
      <c r="EOH65" s="1332"/>
      <c r="EOI65" s="1332"/>
      <c r="EOJ65" s="1332"/>
      <c r="EOK65" s="1332"/>
      <c r="EOL65" s="1332"/>
      <c r="EOM65" s="1332"/>
      <c r="EON65" s="1332"/>
      <c r="EOO65" s="1332"/>
      <c r="EOP65" s="1332"/>
      <c r="EOQ65" s="1332"/>
      <c r="EOR65" s="1332"/>
      <c r="EOS65" s="1332"/>
      <c r="EOT65" s="1332"/>
      <c r="EOU65" s="1332"/>
      <c r="EOV65" s="1332"/>
      <c r="EOW65" s="1332"/>
      <c r="EOX65" s="1332"/>
      <c r="EOY65" s="1332"/>
      <c r="EOZ65" s="1332"/>
      <c r="EPA65" s="1332"/>
      <c r="EPB65" s="1332"/>
      <c r="EPC65" s="1332"/>
      <c r="EPD65" s="1332"/>
      <c r="EPE65" s="1332"/>
      <c r="EPF65" s="1332"/>
      <c r="EPG65" s="1332"/>
      <c r="EPH65" s="1332"/>
      <c r="EPI65" s="1332"/>
      <c r="EPJ65" s="1332"/>
      <c r="EPK65" s="1332"/>
      <c r="EPL65" s="1332"/>
      <c r="EPM65" s="1332"/>
      <c r="EPN65" s="1332"/>
      <c r="EPO65" s="1332"/>
      <c r="EPP65" s="1332"/>
      <c r="EPQ65" s="1332"/>
      <c r="EPR65" s="1332"/>
      <c r="EPS65" s="1332"/>
      <c r="EPT65" s="1332"/>
      <c r="EPU65" s="1332"/>
      <c r="EPV65" s="1332"/>
      <c r="EPW65" s="1332"/>
      <c r="EPX65" s="1332"/>
      <c r="EPY65" s="1332"/>
      <c r="EPZ65" s="1332"/>
      <c r="EQA65" s="1332"/>
      <c r="EQB65" s="1332"/>
      <c r="EQC65" s="1332"/>
      <c r="EQD65" s="1332"/>
      <c r="EQE65" s="1332"/>
      <c r="EQF65" s="1332"/>
      <c r="EQG65" s="1332"/>
      <c r="EQH65" s="1332"/>
      <c r="EQI65" s="1332"/>
      <c r="EQJ65" s="1332"/>
      <c r="EQK65" s="1332"/>
      <c r="EQL65" s="1332"/>
      <c r="EQM65" s="1332"/>
      <c r="EQN65" s="1332"/>
      <c r="EQO65" s="1332"/>
      <c r="EQP65" s="1332"/>
      <c r="EQQ65" s="1332"/>
      <c r="EQR65" s="1332"/>
      <c r="EQS65" s="1332"/>
      <c r="EQT65" s="1332"/>
      <c r="EQU65" s="1332"/>
      <c r="EQV65" s="1332"/>
      <c r="EQW65" s="1332"/>
      <c r="EQX65" s="1332"/>
      <c r="EQY65" s="1332"/>
      <c r="EQZ65" s="1332"/>
      <c r="ERA65" s="1332"/>
      <c r="ERB65" s="1332"/>
      <c r="ERC65" s="1332"/>
      <c r="ERD65" s="1332"/>
      <c r="ERE65" s="1332"/>
      <c r="ERF65" s="1332"/>
      <c r="ERG65" s="1332"/>
      <c r="ERH65" s="1332"/>
      <c r="ERI65" s="1332"/>
      <c r="ERJ65" s="1332"/>
      <c r="ERK65" s="1332"/>
      <c r="ERL65" s="1332"/>
      <c r="ERM65" s="1332"/>
      <c r="ERN65" s="1332"/>
      <c r="ERO65" s="1332"/>
      <c r="ERP65" s="1332"/>
      <c r="ERQ65" s="1332"/>
      <c r="ERR65" s="1332"/>
      <c r="ERS65" s="1332"/>
      <c r="ERT65" s="1332"/>
      <c r="ERU65" s="1332"/>
      <c r="ERV65" s="1332"/>
      <c r="ERW65" s="1332"/>
      <c r="ERX65" s="1332"/>
      <c r="ERY65" s="1332"/>
      <c r="ERZ65" s="1332"/>
      <c r="ESA65" s="1332"/>
      <c r="ESB65" s="1332"/>
      <c r="ESC65" s="1332"/>
      <c r="ESD65" s="1332"/>
      <c r="ESE65" s="1332"/>
      <c r="ESF65" s="1332"/>
      <c r="ESG65" s="1332"/>
      <c r="ESH65" s="1332"/>
      <c r="ESI65" s="1332"/>
      <c r="ESJ65" s="1332"/>
      <c r="ESK65" s="1332"/>
      <c r="ESL65" s="1332"/>
      <c r="ESM65" s="1332"/>
      <c r="ESN65" s="1332"/>
      <c r="ESO65" s="1332"/>
      <c r="ESP65" s="1332"/>
      <c r="ESQ65" s="1332"/>
      <c r="ESR65" s="1332"/>
      <c r="ESS65" s="1332"/>
      <c r="EST65" s="1332"/>
      <c r="ESU65" s="1332"/>
      <c r="ESV65" s="1332"/>
      <c r="ESW65" s="1332"/>
      <c r="ESX65" s="1332"/>
      <c r="ESY65" s="1332"/>
      <c r="ESZ65" s="1332"/>
      <c r="ETA65" s="1332"/>
      <c r="ETB65" s="1332"/>
      <c r="ETC65" s="1332"/>
      <c r="ETD65" s="1332"/>
      <c r="ETE65" s="1332"/>
      <c r="ETF65" s="1332"/>
      <c r="ETG65" s="1332"/>
      <c r="ETH65" s="1332"/>
      <c r="ETI65" s="1332"/>
      <c r="ETJ65" s="1332"/>
      <c r="ETK65" s="1332"/>
      <c r="ETL65" s="1332"/>
      <c r="ETM65" s="1332"/>
      <c r="ETN65" s="1332"/>
      <c r="ETO65" s="1332"/>
      <c r="ETP65" s="1332"/>
      <c r="ETQ65" s="1332"/>
      <c r="ETR65" s="1332"/>
      <c r="ETS65" s="1332"/>
      <c r="ETT65" s="1332"/>
      <c r="ETU65" s="1332"/>
      <c r="ETV65" s="1332"/>
      <c r="ETW65" s="1332"/>
      <c r="ETX65" s="1332"/>
      <c r="ETY65" s="1332"/>
      <c r="ETZ65" s="1332"/>
      <c r="EUA65" s="1332"/>
      <c r="EUB65" s="1332"/>
      <c r="EUC65" s="1332"/>
      <c r="EUD65" s="1332"/>
      <c r="EUE65" s="1332"/>
      <c r="EUF65" s="1332"/>
      <c r="EUG65" s="1332"/>
      <c r="EUH65" s="1332"/>
      <c r="EUI65" s="1332"/>
      <c r="EUJ65" s="1332"/>
      <c r="EUK65" s="1332"/>
      <c r="EUL65" s="1332"/>
      <c r="EUM65" s="1332"/>
      <c r="EUN65" s="1332"/>
      <c r="EUO65" s="1332"/>
      <c r="EUP65" s="1332"/>
      <c r="EUQ65" s="1332"/>
      <c r="EUR65" s="1332"/>
      <c r="EUS65" s="1332"/>
      <c r="EUT65" s="1332"/>
      <c r="EUU65" s="1332"/>
      <c r="EUV65" s="1332"/>
      <c r="EUW65" s="1332"/>
      <c r="EUX65" s="1332"/>
      <c r="EUY65" s="1332"/>
      <c r="EUZ65" s="1332"/>
      <c r="EVA65" s="1332"/>
      <c r="EVB65" s="1332"/>
      <c r="EVC65" s="1332"/>
      <c r="EVD65" s="1332"/>
      <c r="EVE65" s="1332"/>
      <c r="EVF65" s="1332"/>
      <c r="EVG65" s="1332"/>
      <c r="EVH65" s="1332"/>
      <c r="EVI65" s="1332"/>
      <c r="EVJ65" s="1332"/>
      <c r="EVK65" s="1332"/>
      <c r="EVL65" s="1332"/>
      <c r="EVM65" s="1332"/>
      <c r="EVN65" s="1332"/>
      <c r="EVO65" s="1332"/>
      <c r="EVP65" s="1332"/>
      <c r="EVQ65" s="1332"/>
      <c r="EVR65" s="1332"/>
      <c r="EVS65" s="1332"/>
      <c r="EVT65" s="1332"/>
      <c r="EVU65" s="1332"/>
      <c r="EVV65" s="1332"/>
      <c r="EVW65" s="1332"/>
      <c r="EVX65" s="1332"/>
      <c r="EVY65" s="1332"/>
      <c r="EVZ65" s="1332"/>
      <c r="EWA65" s="1332"/>
      <c r="EWB65" s="1332"/>
      <c r="EWC65" s="1332"/>
      <c r="EWD65" s="1332"/>
      <c r="EWE65" s="1332"/>
      <c r="EWF65" s="1332"/>
      <c r="EWG65" s="1332"/>
      <c r="EWH65" s="1332"/>
      <c r="EWI65" s="1332"/>
      <c r="EWJ65" s="1332"/>
      <c r="EWK65" s="1332"/>
      <c r="EWL65" s="1332"/>
      <c r="EWM65" s="1332"/>
      <c r="EWN65" s="1332"/>
      <c r="EWO65" s="1332"/>
      <c r="EWP65" s="1332"/>
      <c r="EWQ65" s="1332"/>
      <c r="EWR65" s="1332"/>
      <c r="EWS65" s="1332"/>
      <c r="EWT65" s="1332"/>
      <c r="EWU65" s="1332"/>
      <c r="EWV65" s="1332"/>
      <c r="EWW65" s="1332"/>
      <c r="EWX65" s="1332"/>
      <c r="EWY65" s="1332"/>
      <c r="EWZ65" s="1332"/>
      <c r="EXA65" s="1332"/>
      <c r="EXB65" s="1332"/>
      <c r="EXC65" s="1332"/>
      <c r="EXD65" s="1332"/>
      <c r="EXE65" s="1332"/>
      <c r="EXF65" s="1332"/>
      <c r="EXG65" s="1332"/>
      <c r="EXH65" s="1332"/>
      <c r="EXI65" s="1332"/>
      <c r="EXJ65" s="1332"/>
      <c r="EXK65" s="1332"/>
      <c r="EXL65" s="1332"/>
      <c r="EXM65" s="1332"/>
      <c r="EXN65" s="1332"/>
      <c r="EXO65" s="1332"/>
      <c r="EXP65" s="1332"/>
      <c r="EXQ65" s="1332"/>
      <c r="EXR65" s="1332"/>
      <c r="EXS65" s="1332"/>
      <c r="EXT65" s="1332"/>
      <c r="EXU65" s="1332"/>
      <c r="EXV65" s="1332"/>
      <c r="EXW65" s="1332"/>
      <c r="EXX65" s="1332"/>
      <c r="EXY65" s="1332"/>
      <c r="EXZ65" s="1332"/>
      <c r="EYA65" s="1332"/>
      <c r="EYB65" s="1332"/>
      <c r="EYC65" s="1332"/>
      <c r="EYD65" s="1332"/>
      <c r="EYE65" s="1332"/>
      <c r="EYF65" s="1332"/>
      <c r="EYG65" s="1332"/>
      <c r="EYH65" s="1332"/>
      <c r="EYI65" s="1332"/>
      <c r="EYJ65" s="1332"/>
      <c r="EYK65" s="1332"/>
      <c r="EYL65" s="1332"/>
      <c r="EYM65" s="1332"/>
      <c r="EYN65" s="1332"/>
      <c r="EYO65" s="1332"/>
      <c r="EYP65" s="1332"/>
      <c r="EYQ65" s="1332"/>
      <c r="EYR65" s="1332"/>
      <c r="EYS65" s="1332"/>
      <c r="EYT65" s="1332"/>
      <c r="EYU65" s="1332"/>
      <c r="EYV65" s="1332"/>
      <c r="EYW65" s="1332"/>
      <c r="EYX65" s="1332"/>
      <c r="EYY65" s="1332"/>
      <c r="EYZ65" s="1332"/>
      <c r="EZA65" s="1332"/>
      <c r="EZB65" s="1332"/>
      <c r="EZC65" s="1332"/>
      <c r="EZD65" s="1332"/>
      <c r="EZE65" s="1332"/>
      <c r="EZF65" s="1332"/>
      <c r="EZG65" s="1332"/>
      <c r="EZH65" s="1332"/>
      <c r="EZI65" s="1332"/>
      <c r="EZJ65" s="1332"/>
      <c r="EZK65" s="1332"/>
      <c r="EZL65" s="1332"/>
      <c r="EZM65" s="1332"/>
      <c r="EZN65" s="1332"/>
      <c r="EZO65" s="1332"/>
      <c r="EZP65" s="1332"/>
      <c r="EZQ65" s="1332"/>
      <c r="EZR65" s="1332"/>
      <c r="EZS65" s="1332"/>
      <c r="EZT65" s="1332"/>
      <c r="EZU65" s="1332"/>
      <c r="EZV65" s="1332"/>
      <c r="EZW65" s="1332"/>
      <c r="EZX65" s="1332"/>
      <c r="EZY65" s="1332"/>
      <c r="EZZ65" s="1332"/>
      <c r="FAA65" s="1332"/>
      <c r="FAB65" s="1332"/>
      <c r="FAC65" s="1332"/>
      <c r="FAD65" s="1332"/>
      <c r="FAE65" s="1332"/>
      <c r="FAF65" s="1332"/>
      <c r="FAG65" s="1332"/>
      <c r="FAH65" s="1332"/>
      <c r="FAI65" s="1332"/>
      <c r="FAJ65" s="1332"/>
      <c r="FAK65" s="1332"/>
      <c r="FAL65" s="1332"/>
      <c r="FAM65" s="1332"/>
      <c r="FAN65" s="1332"/>
      <c r="FAO65" s="1332"/>
      <c r="FAP65" s="1332"/>
      <c r="FAQ65" s="1332"/>
      <c r="FAR65" s="1332"/>
      <c r="FAS65" s="1332"/>
      <c r="FAT65" s="1332"/>
      <c r="FAU65" s="1332"/>
      <c r="FAV65" s="1332"/>
      <c r="FAW65" s="1332"/>
      <c r="FAX65" s="1332"/>
      <c r="FAY65" s="1332"/>
      <c r="FAZ65" s="1332"/>
      <c r="FBA65" s="1332"/>
      <c r="FBB65" s="1332"/>
      <c r="FBC65" s="1332"/>
      <c r="FBD65" s="1332"/>
      <c r="FBE65" s="1332"/>
      <c r="FBF65" s="1332"/>
      <c r="FBG65" s="1332"/>
      <c r="FBH65" s="1332"/>
      <c r="FBI65" s="1332"/>
      <c r="FBJ65" s="1332"/>
      <c r="FBK65" s="1332"/>
      <c r="FBL65" s="1332"/>
      <c r="FBM65" s="1332"/>
      <c r="FBN65" s="1332"/>
      <c r="FBO65" s="1332"/>
      <c r="FBP65" s="1332"/>
      <c r="FBQ65" s="1332"/>
      <c r="FBR65" s="1332"/>
      <c r="FBS65" s="1332"/>
      <c r="FBT65" s="1332"/>
      <c r="FBU65" s="1332"/>
      <c r="FBV65" s="1332"/>
      <c r="FBW65" s="1332"/>
      <c r="FBX65" s="1332"/>
      <c r="FBY65" s="1332"/>
      <c r="FBZ65" s="1332"/>
      <c r="FCA65" s="1332"/>
      <c r="FCB65" s="1332"/>
      <c r="FCC65" s="1332"/>
      <c r="FCD65" s="1332"/>
      <c r="FCE65" s="1332"/>
      <c r="FCF65" s="1332"/>
      <c r="FCG65" s="1332"/>
      <c r="FCH65" s="1332"/>
      <c r="FCI65" s="1332"/>
      <c r="FCJ65" s="1332"/>
      <c r="FCK65" s="1332"/>
      <c r="FCL65" s="1332"/>
      <c r="FCM65" s="1332"/>
      <c r="FCN65" s="1332"/>
      <c r="FCO65" s="1332"/>
      <c r="FCP65" s="1332"/>
      <c r="FCQ65" s="1332"/>
      <c r="FCR65" s="1332"/>
      <c r="FCS65" s="1332"/>
      <c r="FCT65" s="1332"/>
      <c r="FCU65" s="1332"/>
      <c r="FCV65" s="1332"/>
      <c r="FCW65" s="1332"/>
      <c r="FCX65" s="1332"/>
      <c r="FCY65" s="1332"/>
      <c r="FCZ65" s="1332"/>
      <c r="FDA65" s="1332"/>
      <c r="FDB65" s="1332"/>
      <c r="FDC65" s="1332"/>
      <c r="FDD65" s="1332"/>
      <c r="FDE65" s="1332"/>
      <c r="FDF65" s="1332"/>
      <c r="FDG65" s="1332"/>
      <c r="FDH65" s="1332"/>
      <c r="FDI65" s="1332"/>
      <c r="FDJ65" s="1332"/>
      <c r="FDK65" s="1332"/>
      <c r="FDL65" s="1332"/>
      <c r="FDM65" s="1332"/>
      <c r="FDN65" s="1332"/>
      <c r="FDO65" s="1332"/>
      <c r="FDP65" s="1332"/>
      <c r="FDQ65" s="1332"/>
      <c r="FDR65" s="1332"/>
      <c r="FDS65" s="1332"/>
      <c r="FDT65" s="1332"/>
      <c r="FDU65" s="1332"/>
      <c r="FDV65" s="1332"/>
      <c r="FDW65" s="1332"/>
      <c r="FDX65" s="1332"/>
      <c r="FDY65" s="1332"/>
      <c r="FDZ65" s="1332"/>
      <c r="FEA65" s="1332"/>
      <c r="FEB65" s="1332"/>
      <c r="FEC65" s="1332"/>
      <c r="FED65" s="1332"/>
      <c r="FEE65" s="1332"/>
      <c r="FEF65" s="1332"/>
      <c r="FEG65" s="1332"/>
      <c r="FEH65" s="1332"/>
      <c r="FEI65" s="1332"/>
      <c r="FEJ65" s="1332"/>
      <c r="FEK65" s="1332"/>
      <c r="FEL65" s="1332"/>
      <c r="FEM65" s="1332"/>
      <c r="FEN65" s="1332"/>
      <c r="FEO65" s="1332"/>
      <c r="FEP65" s="1332"/>
      <c r="FEQ65" s="1332"/>
      <c r="FER65" s="1332"/>
      <c r="FES65" s="1332"/>
      <c r="FET65" s="1332"/>
      <c r="FEU65" s="1332"/>
      <c r="FEV65" s="1332"/>
      <c r="FEW65" s="1332"/>
      <c r="FEX65" s="1332"/>
      <c r="FEY65" s="1332"/>
      <c r="FEZ65" s="1332"/>
      <c r="FFA65" s="1332"/>
      <c r="FFB65" s="1332"/>
      <c r="FFC65" s="1332"/>
      <c r="FFD65" s="1332"/>
      <c r="FFE65" s="1332"/>
      <c r="FFF65" s="1332"/>
      <c r="FFG65" s="1332"/>
      <c r="FFH65" s="1332"/>
      <c r="FFI65" s="1332"/>
      <c r="FFJ65" s="1332"/>
      <c r="FFK65" s="1332"/>
      <c r="FFL65" s="1332"/>
      <c r="FFM65" s="1332"/>
      <c r="FFN65" s="1332"/>
      <c r="FFO65" s="1332"/>
      <c r="FFP65" s="1332"/>
      <c r="FFQ65" s="1332"/>
      <c r="FFR65" s="1332"/>
      <c r="FFS65" s="1332"/>
      <c r="FFT65" s="1332"/>
      <c r="FFU65" s="1332"/>
      <c r="FFV65" s="1332"/>
      <c r="FFW65" s="1332"/>
      <c r="FFX65" s="1332"/>
      <c r="FFY65" s="1332"/>
      <c r="FFZ65" s="1332"/>
      <c r="FGA65" s="1332"/>
      <c r="FGB65" s="1332"/>
      <c r="FGC65" s="1332"/>
      <c r="FGD65" s="1332"/>
      <c r="FGE65" s="1332"/>
      <c r="FGF65" s="1332"/>
      <c r="FGG65" s="1332"/>
      <c r="FGH65" s="1332"/>
      <c r="FGI65" s="1332"/>
      <c r="FGJ65" s="1332"/>
      <c r="FGK65" s="1332"/>
      <c r="FGL65" s="1332"/>
      <c r="FGM65" s="1332"/>
      <c r="FGN65" s="1332"/>
      <c r="FGO65" s="1332"/>
      <c r="FGP65" s="1332"/>
      <c r="FGQ65" s="1332"/>
      <c r="FGR65" s="1332"/>
      <c r="FGS65" s="1332"/>
      <c r="FGT65" s="1332"/>
      <c r="FGU65" s="1332"/>
      <c r="FGV65" s="1332"/>
      <c r="FGW65" s="1332"/>
      <c r="FGX65" s="1332"/>
      <c r="FGY65" s="1332"/>
      <c r="FGZ65" s="1332"/>
      <c r="FHA65" s="1332"/>
      <c r="FHB65" s="1332"/>
      <c r="FHC65" s="1332"/>
      <c r="FHD65" s="1332"/>
      <c r="FHE65" s="1332"/>
      <c r="FHF65" s="1332"/>
      <c r="FHG65" s="1332"/>
      <c r="FHH65" s="1332"/>
      <c r="FHI65" s="1332"/>
      <c r="FHJ65" s="1332"/>
      <c r="FHK65" s="1332"/>
      <c r="FHL65" s="1332"/>
      <c r="FHM65" s="1332"/>
      <c r="FHN65" s="1332"/>
      <c r="FHO65" s="1332"/>
      <c r="FHP65" s="1332"/>
      <c r="FHQ65" s="1332"/>
      <c r="FHR65" s="1332"/>
      <c r="FHS65" s="1332"/>
      <c r="FHT65" s="1332"/>
      <c r="FHU65" s="1332"/>
      <c r="FHV65" s="1332"/>
      <c r="FHW65" s="1332"/>
      <c r="FHX65" s="1332"/>
      <c r="FHY65" s="1332"/>
      <c r="FHZ65" s="1332"/>
      <c r="FIA65" s="1332"/>
      <c r="FIB65" s="1332"/>
      <c r="FIC65" s="1332"/>
      <c r="FID65" s="1332"/>
      <c r="FIE65" s="1332"/>
      <c r="FIF65" s="1332"/>
      <c r="FIG65" s="1332"/>
      <c r="FIH65" s="1332"/>
      <c r="FII65" s="1332"/>
      <c r="FIJ65" s="1332"/>
      <c r="FIK65" s="1332"/>
      <c r="FIL65" s="1332"/>
      <c r="FIM65" s="1332"/>
      <c r="FIN65" s="1332"/>
      <c r="FIO65" s="1332"/>
      <c r="FIP65" s="1332"/>
      <c r="FIQ65" s="1332"/>
      <c r="FIR65" s="1332"/>
      <c r="FIS65" s="1332"/>
      <c r="FIT65" s="1332"/>
      <c r="FIU65" s="1332"/>
      <c r="FIV65" s="1332"/>
      <c r="FIW65" s="1332"/>
      <c r="FIX65" s="1332"/>
      <c r="FIY65" s="1332"/>
      <c r="FIZ65" s="1332"/>
      <c r="FJA65" s="1332"/>
      <c r="FJB65" s="1332"/>
      <c r="FJC65" s="1332"/>
      <c r="FJD65" s="1332"/>
      <c r="FJE65" s="1332"/>
      <c r="FJF65" s="1332"/>
      <c r="FJG65" s="1332"/>
      <c r="FJH65" s="1332"/>
      <c r="FJI65" s="1332"/>
      <c r="FJJ65" s="1332"/>
      <c r="FJK65" s="1332"/>
      <c r="FJL65" s="1332"/>
      <c r="FJM65" s="1332"/>
      <c r="FJN65" s="1332"/>
      <c r="FJO65" s="1332"/>
      <c r="FJP65" s="1332"/>
      <c r="FJQ65" s="1332"/>
      <c r="FJR65" s="1332"/>
      <c r="FJS65" s="1332"/>
      <c r="FJT65" s="1332"/>
      <c r="FJU65" s="1332"/>
      <c r="FJV65" s="1332"/>
      <c r="FJW65" s="1332"/>
      <c r="FJX65" s="1332"/>
      <c r="FJY65" s="1332"/>
      <c r="FJZ65" s="1332"/>
      <c r="FKA65" s="1332"/>
      <c r="FKB65" s="1332"/>
      <c r="FKC65" s="1332"/>
      <c r="FKD65" s="1332"/>
      <c r="FKE65" s="1332"/>
      <c r="FKF65" s="1332"/>
      <c r="FKG65" s="1332"/>
      <c r="FKH65" s="1332"/>
      <c r="FKI65" s="1332"/>
      <c r="FKJ65" s="1332"/>
      <c r="FKK65" s="1332"/>
      <c r="FKL65" s="1332"/>
      <c r="FKM65" s="1332"/>
      <c r="FKN65" s="1332"/>
      <c r="FKO65" s="1332"/>
      <c r="FKP65" s="1332"/>
      <c r="FKQ65" s="1332"/>
      <c r="FKR65" s="1332"/>
      <c r="FKS65" s="1332"/>
      <c r="FKT65" s="1332"/>
      <c r="FKU65" s="1332"/>
      <c r="FKV65" s="1332"/>
      <c r="FKW65" s="1332"/>
      <c r="FKX65" s="1332"/>
      <c r="FKY65" s="1332"/>
      <c r="FKZ65" s="1332"/>
      <c r="FLA65" s="1332"/>
      <c r="FLB65" s="1332"/>
      <c r="FLC65" s="1332"/>
      <c r="FLD65" s="1332"/>
      <c r="FLE65" s="1332"/>
      <c r="FLF65" s="1332"/>
      <c r="FLG65" s="1332"/>
      <c r="FLH65" s="1332"/>
      <c r="FLI65" s="1332"/>
      <c r="FLJ65" s="1332"/>
      <c r="FLK65" s="1332"/>
      <c r="FLL65" s="1332"/>
      <c r="FLM65" s="1332"/>
      <c r="FLN65" s="1332"/>
      <c r="FLO65" s="1332"/>
      <c r="FLP65" s="1332"/>
      <c r="FLQ65" s="1332"/>
      <c r="FLR65" s="1332"/>
      <c r="FLS65" s="1332"/>
      <c r="FLT65" s="1332"/>
      <c r="FLU65" s="1332"/>
      <c r="FLV65" s="1332"/>
      <c r="FLW65" s="1332"/>
      <c r="FLX65" s="1332"/>
      <c r="FLY65" s="1332"/>
      <c r="FLZ65" s="1332"/>
      <c r="FMA65" s="1332"/>
      <c r="FMB65" s="1332"/>
      <c r="FMC65" s="1332"/>
      <c r="FMD65" s="1332"/>
      <c r="FME65" s="1332"/>
      <c r="FMF65" s="1332"/>
      <c r="FMG65" s="1332"/>
      <c r="FMH65" s="1332"/>
      <c r="FMI65" s="1332"/>
      <c r="FMJ65" s="1332"/>
      <c r="FMK65" s="1332"/>
      <c r="FML65" s="1332"/>
      <c r="FMM65" s="1332"/>
      <c r="FMN65" s="1332"/>
      <c r="FMO65" s="1332"/>
      <c r="FMP65" s="1332"/>
      <c r="FMQ65" s="1332"/>
      <c r="FMR65" s="1332"/>
      <c r="FMS65" s="1332"/>
      <c r="FMT65" s="1332"/>
      <c r="FMU65" s="1332"/>
      <c r="FMV65" s="1332"/>
      <c r="FMW65" s="1332"/>
      <c r="FMX65" s="1332"/>
      <c r="FMY65" s="1332"/>
      <c r="FMZ65" s="1332"/>
      <c r="FNA65" s="1332"/>
      <c r="FNB65" s="1332"/>
      <c r="FNC65" s="1332"/>
      <c r="FND65" s="1332"/>
      <c r="FNE65" s="1332"/>
      <c r="FNF65" s="1332"/>
    </row>
    <row r="66" spans="1:4426" s="1301" customFormat="1" ht="15">
      <c r="A66" s="1335"/>
      <c r="B66" s="1406">
        <v>1901058</v>
      </c>
      <c r="C66" s="1413" t="s">
        <v>1211</v>
      </c>
      <c r="D66" s="1664">
        <v>2782650.27</v>
      </c>
      <c r="E66" s="1414">
        <f t="shared" ref="E66:E74" si="1">+D66</f>
        <v>2782650.27</v>
      </c>
      <c r="F66" s="1401"/>
      <c r="G66" s="1401"/>
      <c r="H66" s="1401"/>
      <c r="I66" s="1401"/>
      <c r="J66" s="1623" t="s">
        <v>1831</v>
      </c>
      <c r="K66" s="1415" t="s">
        <v>1212</v>
      </c>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2"/>
      <c r="AH66" s="1332"/>
      <c r="AI66" s="1332"/>
      <c r="AJ66" s="1332"/>
      <c r="AK66" s="1332"/>
      <c r="AL66" s="1332"/>
      <c r="AM66" s="1332"/>
      <c r="AN66" s="1332"/>
      <c r="AO66" s="1332"/>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c r="HF66" s="1332"/>
      <c r="HG66" s="1332"/>
      <c r="HH66" s="1332"/>
      <c r="HI66" s="1332"/>
      <c r="HJ66" s="1332"/>
      <c r="HK66" s="1332"/>
      <c r="HL66" s="1332"/>
      <c r="HM66" s="1332"/>
      <c r="HN66" s="1332"/>
      <c r="HO66" s="1332"/>
      <c r="HP66" s="1332"/>
      <c r="HQ66" s="1332"/>
      <c r="HR66" s="1332"/>
      <c r="HS66" s="1332"/>
      <c r="HT66" s="1332"/>
      <c r="HU66" s="1332"/>
      <c r="HV66" s="1332"/>
      <c r="HW66" s="1332"/>
      <c r="HX66" s="1332"/>
      <c r="HY66" s="1332"/>
      <c r="HZ66" s="1332"/>
      <c r="IA66" s="1332"/>
      <c r="IB66" s="1332"/>
      <c r="IC66" s="1332"/>
      <c r="ID66" s="1332"/>
      <c r="IE66" s="1332"/>
      <c r="IF66" s="1332"/>
      <c r="IG66" s="1332"/>
      <c r="IH66" s="1332"/>
      <c r="II66" s="1332"/>
      <c r="IJ66" s="1332"/>
      <c r="IK66" s="1332"/>
      <c r="IL66" s="1332"/>
      <c r="IM66" s="1332"/>
      <c r="IN66" s="1332"/>
      <c r="IO66" s="1332"/>
      <c r="IP66" s="1332"/>
      <c r="IQ66" s="1332"/>
      <c r="IR66" s="1332"/>
      <c r="IS66" s="1332"/>
      <c r="IT66" s="1332"/>
      <c r="IU66" s="1332"/>
      <c r="IV66" s="1332"/>
      <c r="IW66" s="1332"/>
      <c r="IX66" s="1332"/>
      <c r="IY66" s="1332"/>
      <c r="IZ66" s="1332"/>
      <c r="JA66" s="1332"/>
      <c r="JB66" s="1332"/>
      <c r="JC66" s="1332"/>
      <c r="JD66" s="1332"/>
      <c r="JE66" s="1332"/>
      <c r="JF66" s="1332"/>
      <c r="JG66" s="1332"/>
      <c r="JH66" s="1332"/>
      <c r="JI66" s="1332"/>
      <c r="JJ66" s="1332"/>
      <c r="JK66" s="1332"/>
      <c r="JL66" s="1332"/>
      <c r="JM66" s="1332"/>
      <c r="JN66" s="1332"/>
      <c r="JO66" s="1332"/>
      <c r="JP66" s="1332"/>
      <c r="JQ66" s="1332"/>
      <c r="JR66" s="1332"/>
      <c r="JS66" s="1332"/>
      <c r="JT66" s="1332"/>
      <c r="JU66" s="1332"/>
      <c r="JV66" s="1332"/>
      <c r="JW66" s="1332"/>
      <c r="JX66" s="1332"/>
      <c r="JY66" s="1332"/>
      <c r="JZ66" s="1332"/>
      <c r="KA66" s="1332"/>
      <c r="KB66" s="1332"/>
      <c r="KC66" s="1332"/>
      <c r="KD66" s="1332"/>
      <c r="KE66" s="1332"/>
      <c r="KF66" s="1332"/>
      <c r="KG66" s="1332"/>
      <c r="KH66" s="1332"/>
      <c r="KI66" s="1332"/>
      <c r="KJ66" s="1332"/>
      <c r="KK66" s="1332"/>
      <c r="KL66" s="1332"/>
      <c r="KM66" s="1332"/>
      <c r="KN66" s="1332"/>
      <c r="KO66" s="1332"/>
      <c r="KP66" s="1332"/>
      <c r="KQ66" s="1332"/>
      <c r="KR66" s="1332"/>
      <c r="KS66" s="1332"/>
      <c r="KT66" s="1332"/>
      <c r="KU66" s="1332"/>
      <c r="KV66" s="1332"/>
      <c r="KW66" s="1332"/>
      <c r="KX66" s="1332"/>
      <c r="KY66" s="1332"/>
      <c r="KZ66" s="1332"/>
      <c r="LA66" s="1332"/>
      <c r="LB66" s="1332"/>
      <c r="LC66" s="1332"/>
      <c r="LD66" s="1332"/>
      <c r="LE66" s="1332"/>
      <c r="LF66" s="1332"/>
      <c r="LG66" s="1332"/>
      <c r="LH66" s="1332"/>
      <c r="LI66" s="1332"/>
      <c r="LJ66" s="1332"/>
      <c r="LK66" s="1332"/>
      <c r="LL66" s="1332"/>
      <c r="LM66" s="1332"/>
      <c r="LN66" s="1332"/>
      <c r="LO66" s="1332"/>
      <c r="LP66" s="1332"/>
      <c r="LQ66" s="1332"/>
      <c r="LR66" s="1332"/>
      <c r="LS66" s="1332"/>
      <c r="LT66" s="1332"/>
      <c r="LU66" s="1332"/>
      <c r="LV66" s="1332"/>
      <c r="LW66" s="1332"/>
      <c r="LX66" s="1332"/>
      <c r="LY66" s="1332"/>
      <c r="LZ66" s="1332"/>
      <c r="MA66" s="1332"/>
      <c r="MB66" s="1332"/>
      <c r="MC66" s="1332"/>
      <c r="MD66" s="1332"/>
      <c r="ME66" s="1332"/>
      <c r="MF66" s="1332"/>
      <c r="MG66" s="1332"/>
      <c r="MH66" s="1332"/>
      <c r="MI66" s="1332"/>
      <c r="MJ66" s="1332"/>
      <c r="MK66" s="1332"/>
      <c r="ML66" s="1332"/>
      <c r="MM66" s="1332"/>
      <c r="MN66" s="1332"/>
      <c r="MO66" s="1332"/>
      <c r="MP66" s="1332"/>
      <c r="MQ66" s="1332"/>
      <c r="MR66" s="1332"/>
      <c r="MS66" s="1332"/>
      <c r="MT66" s="1332"/>
      <c r="MU66" s="1332"/>
      <c r="MV66" s="1332"/>
      <c r="MW66" s="1332"/>
      <c r="MX66" s="1332"/>
      <c r="MY66" s="1332"/>
      <c r="MZ66" s="1332"/>
      <c r="NA66" s="1332"/>
      <c r="NB66" s="1332"/>
      <c r="NC66" s="1332"/>
      <c r="ND66" s="1332"/>
      <c r="NE66" s="1332"/>
      <c r="NF66" s="1332"/>
      <c r="NG66" s="1332"/>
      <c r="NH66" s="1332"/>
      <c r="NI66" s="1332"/>
      <c r="NJ66" s="1332"/>
      <c r="NK66" s="1332"/>
      <c r="NL66" s="1332"/>
      <c r="NM66" s="1332"/>
      <c r="NN66" s="1332"/>
      <c r="NO66" s="1332"/>
      <c r="NP66" s="1332"/>
      <c r="NQ66" s="1332"/>
      <c r="NR66" s="1332"/>
      <c r="NS66" s="1332"/>
      <c r="NT66" s="1332"/>
      <c r="NU66" s="1332"/>
      <c r="NV66" s="1332"/>
      <c r="NW66" s="1332"/>
      <c r="NX66" s="1332"/>
      <c r="NY66" s="1332"/>
      <c r="NZ66" s="1332"/>
      <c r="OA66" s="1332"/>
      <c r="OB66" s="1332"/>
      <c r="OC66" s="1332"/>
      <c r="OD66" s="1332"/>
      <c r="OE66" s="1332"/>
      <c r="OF66" s="1332"/>
      <c r="OG66" s="1332"/>
      <c r="OH66" s="1332"/>
      <c r="OI66" s="1332"/>
      <c r="OJ66" s="1332"/>
      <c r="OK66" s="1332"/>
      <c r="OL66" s="1332"/>
      <c r="OM66" s="1332"/>
      <c r="ON66" s="1332"/>
      <c r="OO66" s="1332"/>
      <c r="OP66" s="1332"/>
      <c r="OQ66" s="1332"/>
      <c r="OR66" s="1332"/>
      <c r="OS66" s="1332"/>
      <c r="OT66" s="1332"/>
      <c r="OU66" s="1332"/>
      <c r="OV66" s="1332"/>
      <c r="OW66" s="1332"/>
      <c r="OX66" s="1332"/>
      <c r="OY66" s="1332"/>
      <c r="OZ66" s="1332"/>
      <c r="PA66" s="1332"/>
      <c r="PB66" s="1332"/>
      <c r="PC66" s="1332"/>
      <c r="PD66" s="1332"/>
      <c r="PE66" s="1332"/>
      <c r="PF66" s="1332"/>
      <c r="PG66" s="1332"/>
      <c r="PH66" s="1332"/>
      <c r="PI66" s="1332"/>
      <c r="PJ66" s="1332"/>
      <c r="PK66" s="1332"/>
      <c r="PL66" s="1332"/>
      <c r="PM66" s="1332"/>
      <c r="PN66" s="1332"/>
      <c r="PO66" s="1332"/>
      <c r="PP66" s="1332"/>
      <c r="PQ66" s="1332"/>
      <c r="PR66" s="1332"/>
      <c r="PS66" s="1332"/>
      <c r="PT66" s="1332"/>
      <c r="PU66" s="1332"/>
      <c r="PV66" s="1332"/>
      <c r="PW66" s="1332"/>
      <c r="PX66" s="1332"/>
      <c r="PY66" s="1332"/>
      <c r="PZ66" s="1332"/>
      <c r="QA66" s="1332"/>
      <c r="QB66" s="1332"/>
      <c r="QC66" s="1332"/>
      <c r="QD66" s="1332"/>
      <c r="QE66" s="1332"/>
      <c r="QF66" s="1332"/>
      <c r="QG66" s="1332"/>
      <c r="QH66" s="1332"/>
      <c r="QI66" s="1332"/>
      <c r="QJ66" s="1332"/>
      <c r="QK66" s="1332"/>
      <c r="QL66" s="1332"/>
      <c r="QM66" s="1332"/>
      <c r="QN66" s="1332"/>
      <c r="QO66" s="1332"/>
      <c r="QP66" s="1332"/>
      <c r="QQ66" s="1332"/>
      <c r="QR66" s="1332"/>
      <c r="QS66" s="1332"/>
      <c r="QT66" s="1332"/>
      <c r="QU66" s="1332"/>
      <c r="QV66" s="1332"/>
      <c r="QW66" s="1332"/>
      <c r="QX66" s="1332"/>
      <c r="QY66" s="1332"/>
      <c r="QZ66" s="1332"/>
      <c r="RA66" s="1332"/>
      <c r="RB66" s="1332"/>
      <c r="RC66" s="1332"/>
      <c r="RD66" s="1332"/>
      <c r="RE66" s="1332"/>
      <c r="RF66" s="1332"/>
      <c r="RG66" s="1332"/>
      <c r="RH66" s="1332"/>
      <c r="RI66" s="1332"/>
      <c r="RJ66" s="1332"/>
      <c r="RK66" s="1332"/>
      <c r="RL66" s="1332"/>
      <c r="RM66" s="1332"/>
      <c r="RN66" s="1332"/>
      <c r="RO66" s="1332"/>
      <c r="RP66" s="1332"/>
      <c r="RQ66" s="1332"/>
      <c r="RR66" s="1332"/>
      <c r="RS66" s="1332"/>
      <c r="RT66" s="1332"/>
      <c r="RU66" s="1332"/>
      <c r="RV66" s="1332"/>
      <c r="RW66" s="1332"/>
      <c r="RX66" s="1332"/>
      <c r="RY66" s="1332"/>
      <c r="RZ66" s="1332"/>
      <c r="SA66" s="1332"/>
      <c r="SB66" s="1332"/>
      <c r="SC66" s="1332"/>
      <c r="SD66" s="1332"/>
      <c r="SE66" s="1332"/>
      <c r="SF66" s="1332"/>
      <c r="SG66" s="1332"/>
      <c r="SH66" s="1332"/>
      <c r="SI66" s="1332"/>
      <c r="SJ66" s="1332"/>
      <c r="SK66" s="1332"/>
      <c r="SL66" s="1332"/>
      <c r="SM66" s="1332"/>
      <c r="SN66" s="1332"/>
      <c r="SO66" s="1332"/>
      <c r="SP66" s="1332"/>
      <c r="SQ66" s="1332"/>
      <c r="SR66" s="1332"/>
      <c r="SS66" s="1332"/>
      <c r="ST66" s="1332"/>
      <c r="SU66" s="1332"/>
      <c r="SV66" s="1332"/>
      <c r="SW66" s="1332"/>
      <c r="SX66" s="1332"/>
      <c r="SY66" s="1332"/>
      <c r="SZ66" s="1332"/>
      <c r="TA66" s="1332"/>
      <c r="TB66" s="1332"/>
      <c r="TC66" s="1332"/>
      <c r="TD66" s="1332"/>
      <c r="TE66" s="1332"/>
      <c r="TF66" s="1332"/>
      <c r="TG66" s="1332"/>
      <c r="TH66" s="1332"/>
      <c r="TI66" s="1332"/>
      <c r="TJ66" s="1332"/>
      <c r="TK66" s="1332"/>
      <c r="TL66" s="1332"/>
      <c r="TM66" s="1332"/>
      <c r="TN66" s="1332"/>
      <c r="TO66" s="1332"/>
      <c r="TP66" s="1332"/>
      <c r="TQ66" s="1332"/>
      <c r="TR66" s="1332"/>
      <c r="TS66" s="1332"/>
      <c r="TT66" s="1332"/>
      <c r="TU66" s="1332"/>
      <c r="TV66" s="1332"/>
      <c r="TW66" s="1332"/>
      <c r="TX66" s="1332"/>
      <c r="TY66" s="1332"/>
      <c r="TZ66" s="1332"/>
      <c r="UA66" s="1332"/>
      <c r="UB66" s="1332"/>
      <c r="UC66" s="1332"/>
      <c r="UD66" s="1332"/>
      <c r="UE66" s="1332"/>
      <c r="UF66" s="1332"/>
      <c r="UG66" s="1332"/>
      <c r="UH66" s="1332"/>
      <c r="UI66" s="1332"/>
      <c r="UJ66" s="1332"/>
      <c r="UK66" s="1332"/>
      <c r="UL66" s="1332"/>
      <c r="UM66" s="1332"/>
      <c r="UN66" s="1332"/>
      <c r="UO66" s="1332"/>
      <c r="UP66" s="1332"/>
      <c r="UQ66" s="1332"/>
      <c r="UR66" s="1332"/>
      <c r="US66" s="1332"/>
      <c r="UT66" s="1332"/>
      <c r="UU66" s="1332"/>
      <c r="UV66" s="1332"/>
      <c r="UW66" s="1332"/>
      <c r="UX66" s="1332"/>
      <c r="UY66" s="1332"/>
      <c r="UZ66" s="1332"/>
      <c r="VA66" s="1332"/>
      <c r="VB66" s="1332"/>
      <c r="VC66" s="1332"/>
      <c r="VD66" s="1332"/>
      <c r="VE66" s="1332"/>
      <c r="VF66" s="1332"/>
      <c r="VG66" s="1332"/>
      <c r="VH66" s="1332"/>
      <c r="VI66" s="1332"/>
      <c r="VJ66" s="1332"/>
      <c r="VK66" s="1332"/>
      <c r="VL66" s="1332"/>
      <c r="VM66" s="1332"/>
      <c r="VN66" s="1332"/>
      <c r="VO66" s="1332"/>
      <c r="VP66" s="1332"/>
      <c r="VQ66" s="1332"/>
      <c r="VR66" s="1332"/>
      <c r="VS66" s="1332"/>
      <c r="VT66" s="1332"/>
      <c r="VU66" s="1332"/>
      <c r="VV66" s="1332"/>
      <c r="VW66" s="1332"/>
      <c r="VX66" s="1332"/>
      <c r="VY66" s="1332"/>
      <c r="VZ66" s="1332"/>
      <c r="WA66" s="1332"/>
      <c r="WB66" s="1332"/>
      <c r="WC66" s="1332"/>
      <c r="WD66" s="1332"/>
      <c r="WE66" s="1332"/>
      <c r="WF66" s="1332"/>
      <c r="WG66" s="1332"/>
      <c r="WH66" s="1332"/>
      <c r="WI66" s="1332"/>
      <c r="WJ66" s="1332"/>
      <c r="WK66" s="1332"/>
      <c r="WL66" s="1332"/>
      <c r="WM66" s="1332"/>
      <c r="WN66" s="1332"/>
      <c r="WO66" s="1332"/>
      <c r="WP66" s="1332"/>
      <c r="WQ66" s="1332"/>
      <c r="WR66" s="1332"/>
      <c r="WS66" s="1332"/>
      <c r="WT66" s="1332"/>
      <c r="WU66" s="1332"/>
      <c r="WV66" s="1332"/>
      <c r="WW66" s="1332"/>
      <c r="WX66" s="1332"/>
      <c r="WY66" s="1332"/>
      <c r="WZ66" s="1332"/>
      <c r="XA66" s="1332"/>
      <c r="XB66" s="1332"/>
      <c r="XC66" s="1332"/>
      <c r="XD66" s="1332"/>
      <c r="XE66" s="1332"/>
      <c r="XF66" s="1332"/>
      <c r="XG66" s="1332"/>
      <c r="XH66" s="1332"/>
      <c r="XI66" s="1332"/>
      <c r="XJ66" s="1332"/>
      <c r="XK66" s="1332"/>
      <c r="XL66" s="1332"/>
      <c r="XM66" s="1332"/>
      <c r="XN66" s="1332"/>
      <c r="XO66" s="1332"/>
      <c r="XP66" s="1332"/>
      <c r="XQ66" s="1332"/>
      <c r="XR66" s="1332"/>
      <c r="XS66" s="1332"/>
      <c r="XT66" s="1332"/>
      <c r="XU66" s="1332"/>
      <c r="XV66" s="1332"/>
      <c r="XW66" s="1332"/>
      <c r="XX66" s="1332"/>
      <c r="XY66" s="1332"/>
      <c r="XZ66" s="1332"/>
      <c r="YA66" s="1332"/>
      <c r="YB66" s="1332"/>
      <c r="YC66" s="1332"/>
      <c r="YD66" s="1332"/>
      <c r="YE66" s="1332"/>
      <c r="YF66" s="1332"/>
      <c r="YG66" s="1332"/>
      <c r="YH66" s="1332"/>
      <c r="YI66" s="1332"/>
      <c r="YJ66" s="1332"/>
      <c r="YK66" s="1332"/>
      <c r="YL66" s="1332"/>
      <c r="YM66" s="1332"/>
      <c r="YN66" s="1332"/>
      <c r="YO66" s="1332"/>
      <c r="YP66" s="1332"/>
      <c r="YQ66" s="1332"/>
      <c r="YR66" s="1332"/>
      <c r="YS66" s="1332"/>
      <c r="YT66" s="1332"/>
      <c r="YU66" s="1332"/>
      <c r="YV66" s="1332"/>
      <c r="YW66" s="1332"/>
      <c r="YX66" s="1332"/>
      <c r="YY66" s="1332"/>
      <c r="YZ66" s="1332"/>
      <c r="ZA66" s="1332"/>
      <c r="ZB66" s="1332"/>
      <c r="ZC66" s="1332"/>
      <c r="ZD66" s="1332"/>
      <c r="ZE66" s="1332"/>
      <c r="ZF66" s="1332"/>
      <c r="ZG66" s="1332"/>
      <c r="ZH66" s="1332"/>
      <c r="ZI66" s="1332"/>
      <c r="ZJ66" s="1332"/>
      <c r="ZK66" s="1332"/>
      <c r="ZL66" s="1332"/>
      <c r="ZM66" s="1332"/>
      <c r="ZN66" s="1332"/>
      <c r="ZO66" s="1332"/>
      <c r="ZP66" s="1332"/>
      <c r="ZQ66" s="1332"/>
      <c r="ZR66" s="1332"/>
      <c r="ZS66" s="1332"/>
      <c r="ZT66" s="1332"/>
      <c r="ZU66" s="1332"/>
      <c r="ZV66" s="1332"/>
      <c r="ZW66" s="1332"/>
      <c r="ZX66" s="1332"/>
      <c r="ZY66" s="1332"/>
      <c r="ZZ66" s="1332"/>
      <c r="AAA66" s="1332"/>
      <c r="AAB66" s="1332"/>
      <c r="AAC66" s="1332"/>
      <c r="AAD66" s="1332"/>
      <c r="AAE66" s="1332"/>
      <c r="AAF66" s="1332"/>
      <c r="AAG66" s="1332"/>
      <c r="AAH66" s="1332"/>
      <c r="AAI66" s="1332"/>
      <c r="AAJ66" s="1332"/>
      <c r="AAK66" s="1332"/>
      <c r="AAL66" s="1332"/>
      <c r="AAM66" s="1332"/>
      <c r="AAN66" s="1332"/>
      <c r="AAO66" s="1332"/>
      <c r="AAP66" s="1332"/>
      <c r="AAQ66" s="1332"/>
      <c r="AAR66" s="1332"/>
      <c r="AAS66" s="1332"/>
      <c r="AAT66" s="1332"/>
      <c r="AAU66" s="1332"/>
      <c r="AAV66" s="1332"/>
      <c r="AAW66" s="1332"/>
      <c r="AAX66" s="1332"/>
      <c r="AAY66" s="1332"/>
      <c r="AAZ66" s="1332"/>
      <c r="ABA66" s="1332"/>
      <c r="ABB66" s="1332"/>
      <c r="ABC66" s="1332"/>
      <c r="ABD66" s="1332"/>
      <c r="ABE66" s="1332"/>
      <c r="ABF66" s="1332"/>
      <c r="ABG66" s="1332"/>
      <c r="ABH66" s="1332"/>
      <c r="ABI66" s="1332"/>
      <c r="ABJ66" s="1332"/>
      <c r="ABK66" s="1332"/>
      <c r="ABL66" s="1332"/>
      <c r="ABM66" s="1332"/>
      <c r="ABN66" s="1332"/>
      <c r="ABO66" s="1332"/>
      <c r="ABP66" s="1332"/>
      <c r="ABQ66" s="1332"/>
      <c r="ABR66" s="1332"/>
      <c r="ABS66" s="1332"/>
      <c r="ABT66" s="1332"/>
      <c r="ABU66" s="1332"/>
      <c r="ABV66" s="1332"/>
      <c r="ABW66" s="1332"/>
      <c r="ABX66" s="1332"/>
      <c r="ABY66" s="1332"/>
      <c r="ABZ66" s="1332"/>
      <c r="ACA66" s="1332"/>
      <c r="ACB66" s="1332"/>
      <c r="ACC66" s="1332"/>
      <c r="ACD66" s="1332"/>
      <c r="ACE66" s="1332"/>
      <c r="ACF66" s="1332"/>
      <c r="ACG66" s="1332"/>
      <c r="ACH66" s="1332"/>
      <c r="ACI66" s="1332"/>
      <c r="ACJ66" s="1332"/>
      <c r="ACK66" s="1332"/>
      <c r="ACL66" s="1332"/>
      <c r="ACM66" s="1332"/>
      <c r="ACN66" s="1332"/>
      <c r="ACO66" s="1332"/>
      <c r="ACP66" s="1332"/>
      <c r="ACQ66" s="1332"/>
      <c r="ACR66" s="1332"/>
      <c r="ACS66" s="1332"/>
      <c r="ACT66" s="1332"/>
      <c r="ACU66" s="1332"/>
      <c r="ACV66" s="1332"/>
      <c r="ACW66" s="1332"/>
      <c r="ACX66" s="1332"/>
      <c r="ACY66" s="1332"/>
      <c r="ACZ66" s="1332"/>
      <c r="ADA66" s="1332"/>
      <c r="ADB66" s="1332"/>
      <c r="ADC66" s="1332"/>
      <c r="ADD66" s="1332"/>
      <c r="ADE66" s="1332"/>
      <c r="ADF66" s="1332"/>
      <c r="ADG66" s="1332"/>
      <c r="ADH66" s="1332"/>
      <c r="ADI66" s="1332"/>
      <c r="ADJ66" s="1332"/>
      <c r="ADK66" s="1332"/>
      <c r="ADL66" s="1332"/>
      <c r="ADM66" s="1332"/>
      <c r="ADN66" s="1332"/>
      <c r="ADO66" s="1332"/>
      <c r="ADP66" s="1332"/>
      <c r="ADQ66" s="1332"/>
      <c r="ADR66" s="1332"/>
      <c r="ADS66" s="1332"/>
      <c r="ADT66" s="1332"/>
      <c r="ADU66" s="1332"/>
      <c r="ADV66" s="1332"/>
      <c r="ADW66" s="1332"/>
      <c r="ADX66" s="1332"/>
      <c r="ADY66" s="1332"/>
      <c r="ADZ66" s="1332"/>
      <c r="AEA66" s="1332"/>
      <c r="AEB66" s="1332"/>
      <c r="AEC66" s="1332"/>
      <c r="AED66" s="1332"/>
      <c r="AEE66" s="1332"/>
      <c r="AEF66" s="1332"/>
      <c r="AEG66" s="1332"/>
      <c r="AEH66" s="1332"/>
      <c r="AEI66" s="1332"/>
      <c r="AEJ66" s="1332"/>
      <c r="AEK66" s="1332"/>
      <c r="AEL66" s="1332"/>
      <c r="AEM66" s="1332"/>
      <c r="AEN66" s="1332"/>
      <c r="AEO66" s="1332"/>
      <c r="AEP66" s="1332"/>
      <c r="AEQ66" s="1332"/>
      <c r="AER66" s="1332"/>
      <c r="AES66" s="1332"/>
      <c r="AET66" s="1332"/>
      <c r="AEU66" s="1332"/>
      <c r="AEV66" s="1332"/>
      <c r="AEW66" s="1332"/>
      <c r="AEX66" s="1332"/>
      <c r="AEY66" s="1332"/>
      <c r="AEZ66" s="1332"/>
      <c r="AFA66" s="1332"/>
      <c r="AFB66" s="1332"/>
      <c r="AFC66" s="1332"/>
      <c r="AFD66" s="1332"/>
      <c r="AFE66" s="1332"/>
      <c r="AFF66" s="1332"/>
      <c r="AFG66" s="1332"/>
      <c r="AFH66" s="1332"/>
      <c r="AFI66" s="1332"/>
      <c r="AFJ66" s="1332"/>
      <c r="AFK66" s="1332"/>
      <c r="AFL66" s="1332"/>
      <c r="AFM66" s="1332"/>
      <c r="AFN66" s="1332"/>
      <c r="AFO66" s="1332"/>
      <c r="AFP66" s="1332"/>
      <c r="AFQ66" s="1332"/>
      <c r="AFR66" s="1332"/>
      <c r="AFS66" s="1332"/>
      <c r="AFT66" s="1332"/>
      <c r="AFU66" s="1332"/>
      <c r="AFV66" s="1332"/>
      <c r="AFW66" s="1332"/>
      <c r="AFX66" s="1332"/>
      <c r="AFY66" s="1332"/>
      <c r="AFZ66" s="1332"/>
      <c r="AGA66" s="1332"/>
      <c r="AGB66" s="1332"/>
      <c r="AGC66" s="1332"/>
      <c r="AGD66" s="1332"/>
      <c r="AGE66" s="1332"/>
      <c r="AGF66" s="1332"/>
      <c r="AGG66" s="1332"/>
      <c r="AGH66" s="1332"/>
      <c r="AGI66" s="1332"/>
      <c r="AGJ66" s="1332"/>
      <c r="AGK66" s="1332"/>
      <c r="AGL66" s="1332"/>
      <c r="AGM66" s="1332"/>
      <c r="AGN66" s="1332"/>
      <c r="AGO66" s="1332"/>
      <c r="AGP66" s="1332"/>
      <c r="AGQ66" s="1332"/>
      <c r="AGR66" s="1332"/>
      <c r="AGS66" s="1332"/>
      <c r="AGT66" s="1332"/>
      <c r="AGU66" s="1332"/>
      <c r="AGV66" s="1332"/>
      <c r="AGW66" s="1332"/>
      <c r="AGX66" s="1332"/>
      <c r="AGY66" s="1332"/>
      <c r="AGZ66" s="1332"/>
      <c r="AHA66" s="1332"/>
      <c r="AHB66" s="1332"/>
      <c r="AHC66" s="1332"/>
      <c r="AHD66" s="1332"/>
      <c r="AHE66" s="1332"/>
      <c r="AHF66" s="1332"/>
      <c r="AHG66" s="1332"/>
      <c r="AHH66" s="1332"/>
      <c r="AHI66" s="1332"/>
      <c r="AHJ66" s="1332"/>
      <c r="AHK66" s="1332"/>
      <c r="AHL66" s="1332"/>
      <c r="AHM66" s="1332"/>
      <c r="AHN66" s="1332"/>
      <c r="AHO66" s="1332"/>
      <c r="AHP66" s="1332"/>
      <c r="AHQ66" s="1332"/>
      <c r="AHR66" s="1332"/>
      <c r="AHS66" s="1332"/>
      <c r="AHT66" s="1332"/>
      <c r="AHU66" s="1332"/>
      <c r="AHV66" s="1332"/>
      <c r="AHW66" s="1332"/>
      <c r="AHX66" s="1332"/>
      <c r="AHY66" s="1332"/>
      <c r="AHZ66" s="1332"/>
      <c r="AIA66" s="1332"/>
      <c r="AIB66" s="1332"/>
      <c r="AIC66" s="1332"/>
      <c r="AID66" s="1332"/>
      <c r="AIE66" s="1332"/>
      <c r="AIF66" s="1332"/>
      <c r="AIG66" s="1332"/>
      <c r="AIH66" s="1332"/>
      <c r="AII66" s="1332"/>
      <c r="AIJ66" s="1332"/>
      <c r="AIK66" s="1332"/>
      <c r="AIL66" s="1332"/>
      <c r="AIM66" s="1332"/>
      <c r="AIN66" s="1332"/>
      <c r="AIO66" s="1332"/>
      <c r="AIP66" s="1332"/>
      <c r="AIQ66" s="1332"/>
      <c r="AIR66" s="1332"/>
      <c r="AIS66" s="1332"/>
      <c r="AIT66" s="1332"/>
      <c r="AIU66" s="1332"/>
      <c r="AIV66" s="1332"/>
      <c r="AIW66" s="1332"/>
      <c r="AIX66" s="1332"/>
      <c r="AIY66" s="1332"/>
      <c r="AIZ66" s="1332"/>
      <c r="AJA66" s="1332"/>
      <c r="AJB66" s="1332"/>
      <c r="AJC66" s="1332"/>
      <c r="AJD66" s="1332"/>
      <c r="AJE66" s="1332"/>
      <c r="AJF66" s="1332"/>
      <c r="AJG66" s="1332"/>
      <c r="AJH66" s="1332"/>
      <c r="AJI66" s="1332"/>
      <c r="AJJ66" s="1332"/>
      <c r="AJK66" s="1332"/>
      <c r="AJL66" s="1332"/>
      <c r="AJM66" s="1332"/>
      <c r="AJN66" s="1332"/>
      <c r="AJO66" s="1332"/>
      <c r="AJP66" s="1332"/>
      <c r="AJQ66" s="1332"/>
      <c r="AJR66" s="1332"/>
      <c r="AJS66" s="1332"/>
      <c r="AJT66" s="1332"/>
      <c r="AJU66" s="1332"/>
      <c r="AJV66" s="1332"/>
      <c r="AJW66" s="1332"/>
      <c r="AJX66" s="1332"/>
      <c r="AJY66" s="1332"/>
      <c r="AJZ66" s="1332"/>
      <c r="AKA66" s="1332"/>
      <c r="AKB66" s="1332"/>
      <c r="AKC66" s="1332"/>
      <c r="AKD66" s="1332"/>
      <c r="AKE66" s="1332"/>
      <c r="AKF66" s="1332"/>
      <c r="AKG66" s="1332"/>
      <c r="AKH66" s="1332"/>
      <c r="AKI66" s="1332"/>
      <c r="AKJ66" s="1332"/>
      <c r="AKK66" s="1332"/>
      <c r="AKL66" s="1332"/>
      <c r="AKM66" s="1332"/>
      <c r="AKN66" s="1332"/>
      <c r="AKO66" s="1332"/>
      <c r="AKP66" s="1332"/>
      <c r="AKQ66" s="1332"/>
      <c r="AKR66" s="1332"/>
      <c r="AKS66" s="1332"/>
      <c r="AKT66" s="1332"/>
      <c r="AKU66" s="1332"/>
      <c r="AKV66" s="1332"/>
      <c r="AKW66" s="1332"/>
      <c r="AKX66" s="1332"/>
      <c r="AKY66" s="1332"/>
      <c r="AKZ66" s="1332"/>
      <c r="ALA66" s="1332"/>
      <c r="ALB66" s="1332"/>
      <c r="ALC66" s="1332"/>
      <c r="ALD66" s="1332"/>
      <c r="ALE66" s="1332"/>
      <c r="ALF66" s="1332"/>
      <c r="ALG66" s="1332"/>
      <c r="ALH66" s="1332"/>
      <c r="ALI66" s="1332"/>
      <c r="ALJ66" s="1332"/>
      <c r="ALK66" s="1332"/>
      <c r="ALL66" s="1332"/>
      <c r="ALM66" s="1332"/>
      <c r="ALN66" s="1332"/>
      <c r="ALO66" s="1332"/>
      <c r="ALP66" s="1332"/>
      <c r="ALQ66" s="1332"/>
      <c r="ALR66" s="1332"/>
      <c r="ALS66" s="1332"/>
      <c r="ALT66" s="1332"/>
      <c r="ALU66" s="1332"/>
      <c r="ALV66" s="1332"/>
      <c r="ALW66" s="1332"/>
      <c r="ALX66" s="1332"/>
      <c r="ALY66" s="1332"/>
      <c r="ALZ66" s="1332"/>
      <c r="AMA66" s="1332"/>
      <c r="AMB66" s="1332"/>
      <c r="AMC66" s="1332"/>
      <c r="AMD66" s="1332"/>
      <c r="AME66" s="1332"/>
      <c r="AMF66" s="1332"/>
      <c r="AMG66" s="1332"/>
      <c r="AMH66" s="1332"/>
      <c r="AMI66" s="1332"/>
      <c r="AMJ66" s="1332"/>
      <c r="AMK66" s="1332"/>
      <c r="AML66" s="1332"/>
      <c r="AMM66" s="1332"/>
      <c r="AMN66" s="1332"/>
      <c r="AMO66" s="1332"/>
      <c r="AMP66" s="1332"/>
      <c r="AMQ66" s="1332"/>
      <c r="AMR66" s="1332"/>
      <c r="AMS66" s="1332"/>
      <c r="AMT66" s="1332"/>
      <c r="AMU66" s="1332"/>
      <c r="AMV66" s="1332"/>
      <c r="AMW66" s="1332"/>
      <c r="AMX66" s="1332"/>
      <c r="AMY66" s="1332"/>
      <c r="AMZ66" s="1332"/>
      <c r="ANA66" s="1332"/>
      <c r="ANB66" s="1332"/>
      <c r="ANC66" s="1332"/>
      <c r="AND66" s="1332"/>
      <c r="ANE66" s="1332"/>
      <c r="ANF66" s="1332"/>
      <c r="ANG66" s="1332"/>
      <c r="ANH66" s="1332"/>
      <c r="ANI66" s="1332"/>
      <c r="ANJ66" s="1332"/>
      <c r="ANK66" s="1332"/>
      <c r="ANL66" s="1332"/>
      <c r="ANM66" s="1332"/>
      <c r="ANN66" s="1332"/>
      <c r="ANO66" s="1332"/>
      <c r="ANP66" s="1332"/>
      <c r="ANQ66" s="1332"/>
      <c r="ANR66" s="1332"/>
      <c r="ANS66" s="1332"/>
      <c r="ANT66" s="1332"/>
      <c r="ANU66" s="1332"/>
      <c r="ANV66" s="1332"/>
      <c r="ANW66" s="1332"/>
      <c r="ANX66" s="1332"/>
      <c r="ANY66" s="1332"/>
      <c r="ANZ66" s="1332"/>
      <c r="AOA66" s="1332"/>
      <c r="AOB66" s="1332"/>
      <c r="AOC66" s="1332"/>
      <c r="AOD66" s="1332"/>
      <c r="AOE66" s="1332"/>
      <c r="AOF66" s="1332"/>
      <c r="AOG66" s="1332"/>
      <c r="AOH66" s="1332"/>
      <c r="AOI66" s="1332"/>
      <c r="AOJ66" s="1332"/>
      <c r="AOK66" s="1332"/>
      <c r="AOL66" s="1332"/>
      <c r="AOM66" s="1332"/>
      <c r="AON66" s="1332"/>
      <c r="AOO66" s="1332"/>
      <c r="AOP66" s="1332"/>
      <c r="AOQ66" s="1332"/>
      <c r="AOR66" s="1332"/>
      <c r="AOS66" s="1332"/>
      <c r="AOT66" s="1332"/>
      <c r="AOU66" s="1332"/>
      <c r="AOV66" s="1332"/>
      <c r="AOW66" s="1332"/>
      <c r="AOX66" s="1332"/>
      <c r="AOY66" s="1332"/>
      <c r="AOZ66" s="1332"/>
      <c r="APA66" s="1332"/>
      <c r="APB66" s="1332"/>
      <c r="APC66" s="1332"/>
      <c r="APD66" s="1332"/>
      <c r="APE66" s="1332"/>
      <c r="APF66" s="1332"/>
      <c r="APG66" s="1332"/>
      <c r="APH66" s="1332"/>
      <c r="API66" s="1332"/>
      <c r="APJ66" s="1332"/>
      <c r="APK66" s="1332"/>
      <c r="APL66" s="1332"/>
      <c r="APM66" s="1332"/>
      <c r="APN66" s="1332"/>
      <c r="APO66" s="1332"/>
      <c r="APP66" s="1332"/>
      <c r="APQ66" s="1332"/>
      <c r="APR66" s="1332"/>
      <c r="APS66" s="1332"/>
      <c r="APT66" s="1332"/>
      <c r="APU66" s="1332"/>
      <c r="APV66" s="1332"/>
      <c r="APW66" s="1332"/>
      <c r="APX66" s="1332"/>
      <c r="APY66" s="1332"/>
      <c r="APZ66" s="1332"/>
      <c r="AQA66" s="1332"/>
      <c r="AQB66" s="1332"/>
      <c r="AQC66" s="1332"/>
      <c r="AQD66" s="1332"/>
      <c r="AQE66" s="1332"/>
      <c r="AQF66" s="1332"/>
      <c r="AQG66" s="1332"/>
      <c r="AQH66" s="1332"/>
      <c r="AQI66" s="1332"/>
      <c r="AQJ66" s="1332"/>
      <c r="AQK66" s="1332"/>
      <c r="AQL66" s="1332"/>
      <c r="AQM66" s="1332"/>
      <c r="AQN66" s="1332"/>
      <c r="AQO66" s="1332"/>
      <c r="AQP66" s="1332"/>
      <c r="AQQ66" s="1332"/>
      <c r="AQR66" s="1332"/>
      <c r="AQS66" s="1332"/>
      <c r="AQT66" s="1332"/>
      <c r="AQU66" s="1332"/>
      <c r="AQV66" s="1332"/>
      <c r="AQW66" s="1332"/>
      <c r="AQX66" s="1332"/>
      <c r="AQY66" s="1332"/>
      <c r="AQZ66" s="1332"/>
      <c r="ARA66" s="1332"/>
      <c r="ARB66" s="1332"/>
      <c r="ARC66" s="1332"/>
      <c r="ARD66" s="1332"/>
      <c r="ARE66" s="1332"/>
      <c r="ARF66" s="1332"/>
      <c r="ARG66" s="1332"/>
      <c r="ARH66" s="1332"/>
      <c r="ARI66" s="1332"/>
      <c r="ARJ66" s="1332"/>
      <c r="ARK66" s="1332"/>
      <c r="ARL66" s="1332"/>
      <c r="ARM66" s="1332"/>
      <c r="ARN66" s="1332"/>
      <c r="ARO66" s="1332"/>
      <c r="ARP66" s="1332"/>
      <c r="ARQ66" s="1332"/>
      <c r="ARR66" s="1332"/>
      <c r="ARS66" s="1332"/>
      <c r="ART66" s="1332"/>
      <c r="ARU66" s="1332"/>
      <c r="ARV66" s="1332"/>
      <c r="ARW66" s="1332"/>
      <c r="ARX66" s="1332"/>
      <c r="ARY66" s="1332"/>
      <c r="ARZ66" s="1332"/>
      <c r="ASA66" s="1332"/>
      <c r="ASB66" s="1332"/>
      <c r="ASC66" s="1332"/>
      <c r="ASD66" s="1332"/>
      <c r="ASE66" s="1332"/>
      <c r="ASF66" s="1332"/>
      <c r="ASG66" s="1332"/>
      <c r="ASH66" s="1332"/>
      <c r="ASI66" s="1332"/>
      <c r="ASJ66" s="1332"/>
      <c r="ASK66" s="1332"/>
      <c r="ASL66" s="1332"/>
      <c r="ASM66" s="1332"/>
      <c r="ASN66" s="1332"/>
      <c r="ASO66" s="1332"/>
      <c r="ASP66" s="1332"/>
      <c r="ASQ66" s="1332"/>
      <c r="ASR66" s="1332"/>
      <c r="ASS66" s="1332"/>
      <c r="AST66" s="1332"/>
      <c r="ASU66" s="1332"/>
      <c r="ASV66" s="1332"/>
      <c r="ASW66" s="1332"/>
      <c r="ASX66" s="1332"/>
      <c r="ASY66" s="1332"/>
      <c r="ASZ66" s="1332"/>
      <c r="ATA66" s="1332"/>
      <c r="ATB66" s="1332"/>
      <c r="ATC66" s="1332"/>
      <c r="ATD66" s="1332"/>
      <c r="ATE66" s="1332"/>
      <c r="ATF66" s="1332"/>
      <c r="ATG66" s="1332"/>
      <c r="ATH66" s="1332"/>
      <c r="ATI66" s="1332"/>
      <c r="ATJ66" s="1332"/>
      <c r="ATK66" s="1332"/>
      <c r="ATL66" s="1332"/>
      <c r="ATM66" s="1332"/>
      <c r="ATN66" s="1332"/>
      <c r="ATO66" s="1332"/>
      <c r="ATP66" s="1332"/>
      <c r="ATQ66" s="1332"/>
      <c r="ATR66" s="1332"/>
      <c r="ATS66" s="1332"/>
      <c r="ATT66" s="1332"/>
      <c r="ATU66" s="1332"/>
      <c r="ATV66" s="1332"/>
      <c r="ATW66" s="1332"/>
      <c r="ATX66" s="1332"/>
      <c r="ATY66" s="1332"/>
      <c r="ATZ66" s="1332"/>
      <c r="AUA66" s="1332"/>
      <c r="AUB66" s="1332"/>
      <c r="AUC66" s="1332"/>
      <c r="AUD66" s="1332"/>
      <c r="AUE66" s="1332"/>
      <c r="AUF66" s="1332"/>
      <c r="AUG66" s="1332"/>
      <c r="AUH66" s="1332"/>
      <c r="AUI66" s="1332"/>
      <c r="AUJ66" s="1332"/>
      <c r="AUK66" s="1332"/>
      <c r="AUL66" s="1332"/>
      <c r="AUM66" s="1332"/>
      <c r="AUN66" s="1332"/>
      <c r="AUO66" s="1332"/>
      <c r="AUP66" s="1332"/>
      <c r="AUQ66" s="1332"/>
      <c r="AUR66" s="1332"/>
      <c r="AUS66" s="1332"/>
      <c r="AUT66" s="1332"/>
      <c r="AUU66" s="1332"/>
      <c r="AUV66" s="1332"/>
      <c r="AUW66" s="1332"/>
      <c r="AUX66" s="1332"/>
      <c r="AUY66" s="1332"/>
      <c r="AUZ66" s="1332"/>
      <c r="AVA66" s="1332"/>
      <c r="AVB66" s="1332"/>
      <c r="AVC66" s="1332"/>
      <c r="AVD66" s="1332"/>
      <c r="AVE66" s="1332"/>
      <c r="AVF66" s="1332"/>
      <c r="AVG66" s="1332"/>
      <c r="AVH66" s="1332"/>
      <c r="AVI66" s="1332"/>
      <c r="AVJ66" s="1332"/>
      <c r="AVK66" s="1332"/>
      <c r="AVL66" s="1332"/>
      <c r="AVM66" s="1332"/>
      <c r="AVN66" s="1332"/>
      <c r="AVO66" s="1332"/>
      <c r="AVP66" s="1332"/>
      <c r="AVQ66" s="1332"/>
      <c r="AVR66" s="1332"/>
      <c r="AVS66" s="1332"/>
      <c r="AVT66" s="1332"/>
      <c r="AVU66" s="1332"/>
      <c r="AVV66" s="1332"/>
      <c r="AVW66" s="1332"/>
      <c r="AVX66" s="1332"/>
      <c r="AVY66" s="1332"/>
      <c r="AVZ66" s="1332"/>
      <c r="AWA66" s="1332"/>
      <c r="AWB66" s="1332"/>
      <c r="AWC66" s="1332"/>
      <c r="AWD66" s="1332"/>
      <c r="AWE66" s="1332"/>
      <c r="AWF66" s="1332"/>
      <c r="AWG66" s="1332"/>
      <c r="AWH66" s="1332"/>
      <c r="AWI66" s="1332"/>
      <c r="AWJ66" s="1332"/>
      <c r="AWK66" s="1332"/>
      <c r="AWL66" s="1332"/>
      <c r="AWM66" s="1332"/>
      <c r="AWN66" s="1332"/>
      <c r="AWO66" s="1332"/>
      <c r="AWP66" s="1332"/>
      <c r="AWQ66" s="1332"/>
      <c r="AWR66" s="1332"/>
      <c r="AWS66" s="1332"/>
      <c r="AWT66" s="1332"/>
      <c r="AWU66" s="1332"/>
      <c r="AWV66" s="1332"/>
      <c r="AWW66" s="1332"/>
      <c r="AWX66" s="1332"/>
      <c r="AWY66" s="1332"/>
      <c r="AWZ66" s="1332"/>
      <c r="AXA66" s="1332"/>
      <c r="AXB66" s="1332"/>
      <c r="AXC66" s="1332"/>
      <c r="AXD66" s="1332"/>
      <c r="AXE66" s="1332"/>
      <c r="AXF66" s="1332"/>
      <c r="AXG66" s="1332"/>
      <c r="AXH66" s="1332"/>
      <c r="AXI66" s="1332"/>
      <c r="AXJ66" s="1332"/>
      <c r="AXK66" s="1332"/>
      <c r="AXL66" s="1332"/>
      <c r="AXM66" s="1332"/>
      <c r="AXN66" s="1332"/>
      <c r="AXO66" s="1332"/>
      <c r="AXP66" s="1332"/>
      <c r="AXQ66" s="1332"/>
      <c r="AXR66" s="1332"/>
      <c r="AXS66" s="1332"/>
      <c r="AXT66" s="1332"/>
      <c r="AXU66" s="1332"/>
      <c r="AXV66" s="1332"/>
      <c r="AXW66" s="1332"/>
      <c r="AXX66" s="1332"/>
      <c r="AXY66" s="1332"/>
      <c r="AXZ66" s="1332"/>
      <c r="AYA66" s="1332"/>
      <c r="AYB66" s="1332"/>
      <c r="AYC66" s="1332"/>
      <c r="AYD66" s="1332"/>
      <c r="AYE66" s="1332"/>
      <c r="AYF66" s="1332"/>
      <c r="AYG66" s="1332"/>
      <c r="AYH66" s="1332"/>
      <c r="AYI66" s="1332"/>
      <c r="AYJ66" s="1332"/>
      <c r="AYK66" s="1332"/>
      <c r="AYL66" s="1332"/>
      <c r="AYM66" s="1332"/>
      <c r="AYN66" s="1332"/>
      <c r="AYO66" s="1332"/>
      <c r="AYP66" s="1332"/>
      <c r="AYQ66" s="1332"/>
      <c r="AYR66" s="1332"/>
      <c r="AYS66" s="1332"/>
      <c r="AYT66" s="1332"/>
      <c r="AYU66" s="1332"/>
      <c r="AYV66" s="1332"/>
      <c r="AYW66" s="1332"/>
      <c r="AYX66" s="1332"/>
      <c r="AYY66" s="1332"/>
      <c r="AYZ66" s="1332"/>
      <c r="AZA66" s="1332"/>
      <c r="AZB66" s="1332"/>
      <c r="AZC66" s="1332"/>
      <c r="AZD66" s="1332"/>
      <c r="AZE66" s="1332"/>
      <c r="AZF66" s="1332"/>
      <c r="AZG66" s="1332"/>
      <c r="AZH66" s="1332"/>
      <c r="AZI66" s="1332"/>
      <c r="AZJ66" s="1332"/>
      <c r="AZK66" s="1332"/>
      <c r="AZL66" s="1332"/>
      <c r="AZM66" s="1332"/>
      <c r="AZN66" s="1332"/>
      <c r="AZO66" s="1332"/>
      <c r="AZP66" s="1332"/>
      <c r="AZQ66" s="1332"/>
      <c r="AZR66" s="1332"/>
      <c r="AZS66" s="1332"/>
      <c r="AZT66" s="1332"/>
      <c r="AZU66" s="1332"/>
      <c r="AZV66" s="1332"/>
      <c r="AZW66" s="1332"/>
      <c r="AZX66" s="1332"/>
      <c r="AZY66" s="1332"/>
      <c r="AZZ66" s="1332"/>
      <c r="BAA66" s="1332"/>
      <c r="BAB66" s="1332"/>
      <c r="BAC66" s="1332"/>
      <c r="BAD66" s="1332"/>
      <c r="BAE66" s="1332"/>
      <c r="BAF66" s="1332"/>
      <c r="BAG66" s="1332"/>
      <c r="BAH66" s="1332"/>
      <c r="BAI66" s="1332"/>
      <c r="BAJ66" s="1332"/>
      <c r="BAK66" s="1332"/>
      <c r="BAL66" s="1332"/>
      <c r="BAM66" s="1332"/>
      <c r="BAN66" s="1332"/>
      <c r="BAO66" s="1332"/>
      <c r="BAP66" s="1332"/>
      <c r="BAQ66" s="1332"/>
      <c r="BAR66" s="1332"/>
      <c r="BAS66" s="1332"/>
      <c r="BAT66" s="1332"/>
      <c r="BAU66" s="1332"/>
      <c r="BAV66" s="1332"/>
      <c r="BAW66" s="1332"/>
      <c r="BAX66" s="1332"/>
      <c r="BAY66" s="1332"/>
      <c r="BAZ66" s="1332"/>
      <c r="BBA66" s="1332"/>
      <c r="BBB66" s="1332"/>
      <c r="BBC66" s="1332"/>
      <c r="BBD66" s="1332"/>
      <c r="BBE66" s="1332"/>
      <c r="BBF66" s="1332"/>
      <c r="BBG66" s="1332"/>
      <c r="BBH66" s="1332"/>
      <c r="BBI66" s="1332"/>
      <c r="BBJ66" s="1332"/>
      <c r="BBK66" s="1332"/>
      <c r="BBL66" s="1332"/>
      <c r="BBM66" s="1332"/>
      <c r="BBN66" s="1332"/>
      <c r="BBO66" s="1332"/>
      <c r="BBP66" s="1332"/>
      <c r="BBQ66" s="1332"/>
      <c r="BBR66" s="1332"/>
      <c r="BBS66" s="1332"/>
      <c r="BBT66" s="1332"/>
      <c r="BBU66" s="1332"/>
      <c r="BBV66" s="1332"/>
      <c r="BBW66" s="1332"/>
      <c r="BBX66" s="1332"/>
      <c r="BBY66" s="1332"/>
      <c r="BBZ66" s="1332"/>
      <c r="BCA66" s="1332"/>
      <c r="BCB66" s="1332"/>
      <c r="BCC66" s="1332"/>
      <c r="BCD66" s="1332"/>
      <c r="BCE66" s="1332"/>
      <c r="BCF66" s="1332"/>
      <c r="BCG66" s="1332"/>
      <c r="BCH66" s="1332"/>
      <c r="BCI66" s="1332"/>
      <c r="BCJ66" s="1332"/>
      <c r="BCK66" s="1332"/>
      <c r="BCL66" s="1332"/>
      <c r="BCM66" s="1332"/>
      <c r="BCN66" s="1332"/>
      <c r="BCO66" s="1332"/>
      <c r="BCP66" s="1332"/>
      <c r="BCQ66" s="1332"/>
      <c r="BCR66" s="1332"/>
      <c r="BCS66" s="1332"/>
      <c r="BCT66" s="1332"/>
      <c r="BCU66" s="1332"/>
      <c r="BCV66" s="1332"/>
      <c r="BCW66" s="1332"/>
      <c r="BCX66" s="1332"/>
      <c r="BCY66" s="1332"/>
      <c r="BCZ66" s="1332"/>
      <c r="BDA66" s="1332"/>
      <c r="BDB66" s="1332"/>
      <c r="BDC66" s="1332"/>
      <c r="BDD66" s="1332"/>
      <c r="BDE66" s="1332"/>
      <c r="BDF66" s="1332"/>
      <c r="BDG66" s="1332"/>
      <c r="BDH66" s="1332"/>
      <c r="BDI66" s="1332"/>
      <c r="BDJ66" s="1332"/>
      <c r="BDK66" s="1332"/>
      <c r="BDL66" s="1332"/>
      <c r="BDM66" s="1332"/>
      <c r="BDN66" s="1332"/>
      <c r="BDO66" s="1332"/>
      <c r="BDP66" s="1332"/>
      <c r="BDQ66" s="1332"/>
      <c r="BDR66" s="1332"/>
      <c r="BDS66" s="1332"/>
      <c r="BDT66" s="1332"/>
      <c r="BDU66" s="1332"/>
      <c r="BDV66" s="1332"/>
      <c r="BDW66" s="1332"/>
      <c r="BDX66" s="1332"/>
      <c r="BDY66" s="1332"/>
      <c r="BDZ66" s="1332"/>
      <c r="BEA66" s="1332"/>
      <c r="BEB66" s="1332"/>
      <c r="BEC66" s="1332"/>
      <c r="BED66" s="1332"/>
      <c r="BEE66" s="1332"/>
      <c r="BEF66" s="1332"/>
      <c r="BEG66" s="1332"/>
      <c r="BEH66" s="1332"/>
      <c r="BEI66" s="1332"/>
      <c r="BEJ66" s="1332"/>
      <c r="BEK66" s="1332"/>
      <c r="BEL66" s="1332"/>
      <c r="BEM66" s="1332"/>
      <c r="BEN66" s="1332"/>
      <c r="BEO66" s="1332"/>
      <c r="BEP66" s="1332"/>
      <c r="BEQ66" s="1332"/>
      <c r="BER66" s="1332"/>
      <c r="BES66" s="1332"/>
      <c r="BET66" s="1332"/>
      <c r="BEU66" s="1332"/>
      <c r="BEV66" s="1332"/>
      <c r="BEW66" s="1332"/>
      <c r="BEX66" s="1332"/>
      <c r="BEY66" s="1332"/>
      <c r="BEZ66" s="1332"/>
      <c r="BFA66" s="1332"/>
      <c r="BFB66" s="1332"/>
      <c r="BFC66" s="1332"/>
      <c r="BFD66" s="1332"/>
      <c r="BFE66" s="1332"/>
      <c r="BFF66" s="1332"/>
      <c r="BFG66" s="1332"/>
      <c r="BFH66" s="1332"/>
      <c r="BFI66" s="1332"/>
      <c r="BFJ66" s="1332"/>
      <c r="BFK66" s="1332"/>
      <c r="BFL66" s="1332"/>
      <c r="BFM66" s="1332"/>
      <c r="BFN66" s="1332"/>
      <c r="BFO66" s="1332"/>
      <c r="BFP66" s="1332"/>
      <c r="BFQ66" s="1332"/>
      <c r="BFR66" s="1332"/>
      <c r="BFS66" s="1332"/>
      <c r="BFT66" s="1332"/>
      <c r="BFU66" s="1332"/>
      <c r="BFV66" s="1332"/>
      <c r="BFW66" s="1332"/>
      <c r="BFX66" s="1332"/>
      <c r="BFY66" s="1332"/>
      <c r="BFZ66" s="1332"/>
      <c r="BGA66" s="1332"/>
      <c r="BGB66" s="1332"/>
      <c r="BGC66" s="1332"/>
      <c r="BGD66" s="1332"/>
      <c r="BGE66" s="1332"/>
      <c r="BGF66" s="1332"/>
      <c r="BGG66" s="1332"/>
      <c r="BGH66" s="1332"/>
      <c r="BGI66" s="1332"/>
      <c r="BGJ66" s="1332"/>
      <c r="BGK66" s="1332"/>
      <c r="BGL66" s="1332"/>
      <c r="BGM66" s="1332"/>
      <c r="BGN66" s="1332"/>
      <c r="BGO66" s="1332"/>
      <c r="BGP66" s="1332"/>
      <c r="BGQ66" s="1332"/>
      <c r="BGR66" s="1332"/>
      <c r="BGS66" s="1332"/>
      <c r="BGT66" s="1332"/>
      <c r="BGU66" s="1332"/>
      <c r="BGV66" s="1332"/>
      <c r="BGW66" s="1332"/>
      <c r="BGX66" s="1332"/>
      <c r="BGY66" s="1332"/>
      <c r="BGZ66" s="1332"/>
      <c r="BHA66" s="1332"/>
      <c r="BHB66" s="1332"/>
      <c r="BHC66" s="1332"/>
      <c r="BHD66" s="1332"/>
      <c r="BHE66" s="1332"/>
      <c r="BHF66" s="1332"/>
      <c r="BHG66" s="1332"/>
      <c r="BHH66" s="1332"/>
      <c r="BHI66" s="1332"/>
      <c r="BHJ66" s="1332"/>
      <c r="BHK66" s="1332"/>
      <c r="BHL66" s="1332"/>
      <c r="BHM66" s="1332"/>
      <c r="BHN66" s="1332"/>
      <c r="BHO66" s="1332"/>
      <c r="BHP66" s="1332"/>
      <c r="BHQ66" s="1332"/>
      <c r="BHR66" s="1332"/>
      <c r="BHS66" s="1332"/>
      <c r="BHT66" s="1332"/>
      <c r="BHU66" s="1332"/>
      <c r="BHV66" s="1332"/>
      <c r="BHW66" s="1332"/>
      <c r="BHX66" s="1332"/>
      <c r="BHY66" s="1332"/>
      <c r="BHZ66" s="1332"/>
      <c r="BIA66" s="1332"/>
      <c r="BIB66" s="1332"/>
      <c r="BIC66" s="1332"/>
      <c r="BID66" s="1332"/>
      <c r="BIE66" s="1332"/>
      <c r="BIF66" s="1332"/>
      <c r="BIG66" s="1332"/>
      <c r="BIH66" s="1332"/>
      <c r="BII66" s="1332"/>
      <c r="BIJ66" s="1332"/>
      <c r="BIK66" s="1332"/>
      <c r="BIL66" s="1332"/>
      <c r="BIM66" s="1332"/>
      <c r="BIN66" s="1332"/>
      <c r="BIO66" s="1332"/>
      <c r="BIP66" s="1332"/>
      <c r="BIQ66" s="1332"/>
      <c r="BIR66" s="1332"/>
      <c r="BIS66" s="1332"/>
      <c r="BIT66" s="1332"/>
      <c r="BIU66" s="1332"/>
      <c r="BIV66" s="1332"/>
      <c r="BIW66" s="1332"/>
      <c r="BIX66" s="1332"/>
      <c r="BIY66" s="1332"/>
      <c r="BIZ66" s="1332"/>
      <c r="BJA66" s="1332"/>
      <c r="BJB66" s="1332"/>
      <c r="BJC66" s="1332"/>
      <c r="BJD66" s="1332"/>
      <c r="BJE66" s="1332"/>
      <c r="BJF66" s="1332"/>
      <c r="BJG66" s="1332"/>
      <c r="BJH66" s="1332"/>
      <c r="BJI66" s="1332"/>
      <c r="BJJ66" s="1332"/>
      <c r="BJK66" s="1332"/>
      <c r="BJL66" s="1332"/>
      <c r="BJM66" s="1332"/>
      <c r="BJN66" s="1332"/>
      <c r="BJO66" s="1332"/>
      <c r="BJP66" s="1332"/>
      <c r="BJQ66" s="1332"/>
      <c r="BJR66" s="1332"/>
      <c r="BJS66" s="1332"/>
      <c r="BJT66" s="1332"/>
      <c r="BJU66" s="1332"/>
      <c r="BJV66" s="1332"/>
      <c r="BJW66" s="1332"/>
      <c r="BJX66" s="1332"/>
      <c r="BJY66" s="1332"/>
      <c r="BJZ66" s="1332"/>
      <c r="BKA66" s="1332"/>
      <c r="BKB66" s="1332"/>
      <c r="BKC66" s="1332"/>
      <c r="BKD66" s="1332"/>
      <c r="BKE66" s="1332"/>
      <c r="BKF66" s="1332"/>
      <c r="BKG66" s="1332"/>
      <c r="BKH66" s="1332"/>
      <c r="BKI66" s="1332"/>
      <c r="BKJ66" s="1332"/>
      <c r="BKK66" s="1332"/>
      <c r="BKL66" s="1332"/>
      <c r="BKM66" s="1332"/>
      <c r="BKN66" s="1332"/>
      <c r="BKO66" s="1332"/>
      <c r="BKP66" s="1332"/>
      <c r="BKQ66" s="1332"/>
      <c r="BKR66" s="1332"/>
      <c r="BKS66" s="1332"/>
      <c r="BKT66" s="1332"/>
      <c r="BKU66" s="1332"/>
      <c r="BKV66" s="1332"/>
      <c r="BKW66" s="1332"/>
      <c r="BKX66" s="1332"/>
      <c r="BKY66" s="1332"/>
      <c r="BKZ66" s="1332"/>
      <c r="BLA66" s="1332"/>
      <c r="BLB66" s="1332"/>
      <c r="BLC66" s="1332"/>
      <c r="BLD66" s="1332"/>
      <c r="BLE66" s="1332"/>
      <c r="BLF66" s="1332"/>
      <c r="BLG66" s="1332"/>
      <c r="BLH66" s="1332"/>
      <c r="BLI66" s="1332"/>
      <c r="BLJ66" s="1332"/>
      <c r="BLK66" s="1332"/>
      <c r="BLL66" s="1332"/>
      <c r="BLM66" s="1332"/>
      <c r="BLN66" s="1332"/>
      <c r="BLO66" s="1332"/>
      <c r="BLP66" s="1332"/>
      <c r="BLQ66" s="1332"/>
      <c r="BLR66" s="1332"/>
      <c r="BLS66" s="1332"/>
      <c r="BLT66" s="1332"/>
      <c r="BLU66" s="1332"/>
      <c r="BLV66" s="1332"/>
      <c r="BLW66" s="1332"/>
      <c r="BLX66" s="1332"/>
      <c r="BLY66" s="1332"/>
      <c r="BLZ66" s="1332"/>
      <c r="BMA66" s="1332"/>
      <c r="BMB66" s="1332"/>
      <c r="BMC66" s="1332"/>
      <c r="BMD66" s="1332"/>
      <c r="BME66" s="1332"/>
      <c r="BMF66" s="1332"/>
      <c r="BMG66" s="1332"/>
      <c r="BMH66" s="1332"/>
      <c r="BMI66" s="1332"/>
      <c r="BMJ66" s="1332"/>
      <c r="BMK66" s="1332"/>
      <c r="BML66" s="1332"/>
      <c r="BMM66" s="1332"/>
      <c r="BMN66" s="1332"/>
      <c r="BMO66" s="1332"/>
      <c r="BMP66" s="1332"/>
      <c r="BMQ66" s="1332"/>
      <c r="BMR66" s="1332"/>
      <c r="BMS66" s="1332"/>
      <c r="BMT66" s="1332"/>
      <c r="BMU66" s="1332"/>
      <c r="BMV66" s="1332"/>
      <c r="BMW66" s="1332"/>
      <c r="BMX66" s="1332"/>
      <c r="BMY66" s="1332"/>
      <c r="BMZ66" s="1332"/>
      <c r="BNA66" s="1332"/>
      <c r="BNB66" s="1332"/>
      <c r="BNC66" s="1332"/>
      <c r="BND66" s="1332"/>
      <c r="BNE66" s="1332"/>
      <c r="BNF66" s="1332"/>
      <c r="BNG66" s="1332"/>
      <c r="BNH66" s="1332"/>
      <c r="BNI66" s="1332"/>
      <c r="BNJ66" s="1332"/>
      <c r="BNK66" s="1332"/>
      <c r="BNL66" s="1332"/>
      <c r="BNM66" s="1332"/>
      <c r="BNN66" s="1332"/>
      <c r="BNO66" s="1332"/>
      <c r="BNP66" s="1332"/>
      <c r="BNQ66" s="1332"/>
      <c r="BNR66" s="1332"/>
      <c r="BNS66" s="1332"/>
      <c r="BNT66" s="1332"/>
      <c r="BNU66" s="1332"/>
      <c r="BNV66" s="1332"/>
      <c r="BNW66" s="1332"/>
      <c r="BNX66" s="1332"/>
      <c r="BNY66" s="1332"/>
      <c r="BNZ66" s="1332"/>
      <c r="BOA66" s="1332"/>
      <c r="BOB66" s="1332"/>
      <c r="BOC66" s="1332"/>
      <c r="BOD66" s="1332"/>
      <c r="BOE66" s="1332"/>
      <c r="BOF66" s="1332"/>
      <c r="BOG66" s="1332"/>
      <c r="BOH66" s="1332"/>
      <c r="BOI66" s="1332"/>
      <c r="BOJ66" s="1332"/>
      <c r="BOK66" s="1332"/>
      <c r="BOL66" s="1332"/>
      <c r="BOM66" s="1332"/>
      <c r="BON66" s="1332"/>
      <c r="BOO66" s="1332"/>
      <c r="BOP66" s="1332"/>
      <c r="BOQ66" s="1332"/>
      <c r="BOR66" s="1332"/>
      <c r="BOS66" s="1332"/>
      <c r="BOT66" s="1332"/>
      <c r="BOU66" s="1332"/>
      <c r="BOV66" s="1332"/>
      <c r="BOW66" s="1332"/>
      <c r="BOX66" s="1332"/>
      <c r="BOY66" s="1332"/>
      <c r="BOZ66" s="1332"/>
      <c r="BPA66" s="1332"/>
      <c r="BPB66" s="1332"/>
      <c r="BPC66" s="1332"/>
      <c r="BPD66" s="1332"/>
      <c r="BPE66" s="1332"/>
      <c r="BPF66" s="1332"/>
      <c r="BPG66" s="1332"/>
      <c r="BPH66" s="1332"/>
      <c r="BPI66" s="1332"/>
      <c r="BPJ66" s="1332"/>
      <c r="BPK66" s="1332"/>
      <c r="BPL66" s="1332"/>
      <c r="BPM66" s="1332"/>
      <c r="BPN66" s="1332"/>
      <c r="BPO66" s="1332"/>
      <c r="BPP66" s="1332"/>
      <c r="BPQ66" s="1332"/>
      <c r="BPR66" s="1332"/>
      <c r="BPS66" s="1332"/>
      <c r="BPT66" s="1332"/>
      <c r="BPU66" s="1332"/>
      <c r="BPV66" s="1332"/>
      <c r="BPW66" s="1332"/>
      <c r="BPX66" s="1332"/>
      <c r="BPY66" s="1332"/>
      <c r="BPZ66" s="1332"/>
      <c r="BQA66" s="1332"/>
      <c r="BQB66" s="1332"/>
      <c r="BQC66" s="1332"/>
      <c r="BQD66" s="1332"/>
      <c r="BQE66" s="1332"/>
      <c r="BQF66" s="1332"/>
      <c r="BQG66" s="1332"/>
      <c r="BQH66" s="1332"/>
      <c r="BQI66" s="1332"/>
      <c r="BQJ66" s="1332"/>
      <c r="BQK66" s="1332"/>
      <c r="BQL66" s="1332"/>
      <c r="BQM66" s="1332"/>
      <c r="BQN66" s="1332"/>
      <c r="BQO66" s="1332"/>
      <c r="BQP66" s="1332"/>
      <c r="BQQ66" s="1332"/>
      <c r="BQR66" s="1332"/>
      <c r="BQS66" s="1332"/>
      <c r="BQT66" s="1332"/>
      <c r="BQU66" s="1332"/>
      <c r="BQV66" s="1332"/>
      <c r="BQW66" s="1332"/>
      <c r="BQX66" s="1332"/>
      <c r="BQY66" s="1332"/>
      <c r="BQZ66" s="1332"/>
      <c r="BRA66" s="1332"/>
      <c r="BRB66" s="1332"/>
      <c r="BRC66" s="1332"/>
      <c r="BRD66" s="1332"/>
      <c r="BRE66" s="1332"/>
      <c r="BRF66" s="1332"/>
      <c r="BRG66" s="1332"/>
      <c r="BRH66" s="1332"/>
      <c r="BRI66" s="1332"/>
      <c r="BRJ66" s="1332"/>
      <c r="BRK66" s="1332"/>
      <c r="BRL66" s="1332"/>
      <c r="BRM66" s="1332"/>
      <c r="BRN66" s="1332"/>
      <c r="BRO66" s="1332"/>
      <c r="BRP66" s="1332"/>
      <c r="BRQ66" s="1332"/>
      <c r="BRR66" s="1332"/>
      <c r="BRS66" s="1332"/>
      <c r="BRT66" s="1332"/>
      <c r="BRU66" s="1332"/>
      <c r="BRV66" s="1332"/>
      <c r="BRW66" s="1332"/>
      <c r="BRX66" s="1332"/>
      <c r="BRY66" s="1332"/>
      <c r="BRZ66" s="1332"/>
      <c r="BSA66" s="1332"/>
      <c r="BSB66" s="1332"/>
      <c r="BSC66" s="1332"/>
      <c r="BSD66" s="1332"/>
      <c r="BSE66" s="1332"/>
      <c r="BSF66" s="1332"/>
      <c r="BSG66" s="1332"/>
      <c r="BSH66" s="1332"/>
      <c r="BSI66" s="1332"/>
      <c r="BSJ66" s="1332"/>
      <c r="BSK66" s="1332"/>
      <c r="BSL66" s="1332"/>
      <c r="BSM66" s="1332"/>
      <c r="BSN66" s="1332"/>
      <c r="BSO66" s="1332"/>
      <c r="BSP66" s="1332"/>
      <c r="BSQ66" s="1332"/>
      <c r="BSR66" s="1332"/>
      <c r="BSS66" s="1332"/>
      <c r="BST66" s="1332"/>
      <c r="BSU66" s="1332"/>
      <c r="BSV66" s="1332"/>
      <c r="BSW66" s="1332"/>
      <c r="BSX66" s="1332"/>
      <c r="BSY66" s="1332"/>
      <c r="BSZ66" s="1332"/>
      <c r="BTA66" s="1332"/>
      <c r="BTB66" s="1332"/>
      <c r="BTC66" s="1332"/>
      <c r="BTD66" s="1332"/>
      <c r="BTE66" s="1332"/>
      <c r="BTF66" s="1332"/>
      <c r="BTG66" s="1332"/>
      <c r="BTH66" s="1332"/>
      <c r="BTI66" s="1332"/>
      <c r="BTJ66" s="1332"/>
      <c r="BTK66" s="1332"/>
      <c r="BTL66" s="1332"/>
      <c r="BTM66" s="1332"/>
      <c r="BTN66" s="1332"/>
      <c r="BTO66" s="1332"/>
      <c r="BTP66" s="1332"/>
      <c r="BTQ66" s="1332"/>
      <c r="BTR66" s="1332"/>
      <c r="BTS66" s="1332"/>
      <c r="BTT66" s="1332"/>
      <c r="BTU66" s="1332"/>
      <c r="BTV66" s="1332"/>
      <c r="BTW66" s="1332"/>
      <c r="BTX66" s="1332"/>
      <c r="BTY66" s="1332"/>
      <c r="BTZ66" s="1332"/>
      <c r="BUA66" s="1332"/>
      <c r="BUB66" s="1332"/>
      <c r="BUC66" s="1332"/>
      <c r="BUD66" s="1332"/>
      <c r="BUE66" s="1332"/>
      <c r="BUF66" s="1332"/>
      <c r="BUG66" s="1332"/>
      <c r="BUH66" s="1332"/>
      <c r="BUI66" s="1332"/>
      <c r="BUJ66" s="1332"/>
      <c r="BUK66" s="1332"/>
      <c r="BUL66" s="1332"/>
      <c r="BUM66" s="1332"/>
      <c r="BUN66" s="1332"/>
      <c r="BUO66" s="1332"/>
      <c r="BUP66" s="1332"/>
      <c r="BUQ66" s="1332"/>
      <c r="BUR66" s="1332"/>
      <c r="BUS66" s="1332"/>
      <c r="BUT66" s="1332"/>
      <c r="BUU66" s="1332"/>
      <c r="BUV66" s="1332"/>
      <c r="BUW66" s="1332"/>
      <c r="BUX66" s="1332"/>
      <c r="BUY66" s="1332"/>
      <c r="BUZ66" s="1332"/>
      <c r="BVA66" s="1332"/>
      <c r="BVB66" s="1332"/>
      <c r="BVC66" s="1332"/>
      <c r="BVD66" s="1332"/>
      <c r="BVE66" s="1332"/>
      <c r="BVF66" s="1332"/>
      <c r="BVG66" s="1332"/>
      <c r="BVH66" s="1332"/>
      <c r="BVI66" s="1332"/>
      <c r="BVJ66" s="1332"/>
      <c r="BVK66" s="1332"/>
      <c r="BVL66" s="1332"/>
      <c r="BVM66" s="1332"/>
      <c r="BVN66" s="1332"/>
      <c r="BVO66" s="1332"/>
      <c r="BVP66" s="1332"/>
      <c r="BVQ66" s="1332"/>
      <c r="BVR66" s="1332"/>
      <c r="BVS66" s="1332"/>
      <c r="BVT66" s="1332"/>
      <c r="BVU66" s="1332"/>
      <c r="BVV66" s="1332"/>
      <c r="BVW66" s="1332"/>
      <c r="BVX66" s="1332"/>
      <c r="BVY66" s="1332"/>
      <c r="BVZ66" s="1332"/>
      <c r="BWA66" s="1332"/>
      <c r="BWB66" s="1332"/>
      <c r="BWC66" s="1332"/>
      <c r="BWD66" s="1332"/>
      <c r="BWE66" s="1332"/>
      <c r="BWF66" s="1332"/>
      <c r="BWG66" s="1332"/>
      <c r="BWH66" s="1332"/>
      <c r="BWI66" s="1332"/>
      <c r="BWJ66" s="1332"/>
      <c r="BWK66" s="1332"/>
      <c r="BWL66" s="1332"/>
      <c r="BWM66" s="1332"/>
      <c r="BWN66" s="1332"/>
      <c r="BWO66" s="1332"/>
      <c r="BWP66" s="1332"/>
      <c r="BWQ66" s="1332"/>
      <c r="BWR66" s="1332"/>
      <c r="BWS66" s="1332"/>
      <c r="BWT66" s="1332"/>
      <c r="BWU66" s="1332"/>
      <c r="BWV66" s="1332"/>
      <c r="BWW66" s="1332"/>
      <c r="BWX66" s="1332"/>
      <c r="BWY66" s="1332"/>
      <c r="BWZ66" s="1332"/>
      <c r="BXA66" s="1332"/>
      <c r="BXB66" s="1332"/>
      <c r="BXC66" s="1332"/>
      <c r="BXD66" s="1332"/>
      <c r="BXE66" s="1332"/>
      <c r="BXF66" s="1332"/>
      <c r="BXG66" s="1332"/>
      <c r="BXH66" s="1332"/>
      <c r="BXI66" s="1332"/>
      <c r="BXJ66" s="1332"/>
      <c r="BXK66" s="1332"/>
      <c r="BXL66" s="1332"/>
      <c r="BXM66" s="1332"/>
      <c r="BXN66" s="1332"/>
      <c r="BXO66" s="1332"/>
      <c r="BXP66" s="1332"/>
      <c r="BXQ66" s="1332"/>
      <c r="BXR66" s="1332"/>
      <c r="BXS66" s="1332"/>
      <c r="BXT66" s="1332"/>
      <c r="BXU66" s="1332"/>
      <c r="BXV66" s="1332"/>
      <c r="BXW66" s="1332"/>
      <c r="BXX66" s="1332"/>
      <c r="BXY66" s="1332"/>
      <c r="BXZ66" s="1332"/>
      <c r="BYA66" s="1332"/>
      <c r="BYB66" s="1332"/>
      <c r="BYC66" s="1332"/>
      <c r="BYD66" s="1332"/>
      <c r="BYE66" s="1332"/>
      <c r="BYF66" s="1332"/>
      <c r="BYG66" s="1332"/>
      <c r="BYH66" s="1332"/>
      <c r="BYI66" s="1332"/>
      <c r="BYJ66" s="1332"/>
      <c r="BYK66" s="1332"/>
      <c r="BYL66" s="1332"/>
      <c r="BYM66" s="1332"/>
      <c r="BYN66" s="1332"/>
      <c r="BYO66" s="1332"/>
      <c r="BYP66" s="1332"/>
      <c r="BYQ66" s="1332"/>
      <c r="BYR66" s="1332"/>
      <c r="BYS66" s="1332"/>
      <c r="BYT66" s="1332"/>
      <c r="BYU66" s="1332"/>
      <c r="BYV66" s="1332"/>
      <c r="BYW66" s="1332"/>
      <c r="BYX66" s="1332"/>
      <c r="BYY66" s="1332"/>
      <c r="BYZ66" s="1332"/>
      <c r="BZA66" s="1332"/>
      <c r="BZB66" s="1332"/>
      <c r="BZC66" s="1332"/>
      <c r="BZD66" s="1332"/>
      <c r="BZE66" s="1332"/>
      <c r="BZF66" s="1332"/>
      <c r="BZG66" s="1332"/>
      <c r="BZH66" s="1332"/>
      <c r="BZI66" s="1332"/>
      <c r="BZJ66" s="1332"/>
      <c r="BZK66" s="1332"/>
      <c r="BZL66" s="1332"/>
      <c r="BZM66" s="1332"/>
      <c r="BZN66" s="1332"/>
      <c r="BZO66" s="1332"/>
      <c r="BZP66" s="1332"/>
      <c r="BZQ66" s="1332"/>
      <c r="BZR66" s="1332"/>
      <c r="BZS66" s="1332"/>
      <c r="BZT66" s="1332"/>
      <c r="BZU66" s="1332"/>
      <c r="BZV66" s="1332"/>
      <c r="BZW66" s="1332"/>
      <c r="BZX66" s="1332"/>
      <c r="BZY66" s="1332"/>
      <c r="BZZ66" s="1332"/>
      <c r="CAA66" s="1332"/>
      <c r="CAB66" s="1332"/>
      <c r="CAC66" s="1332"/>
      <c r="CAD66" s="1332"/>
      <c r="CAE66" s="1332"/>
      <c r="CAF66" s="1332"/>
      <c r="CAG66" s="1332"/>
      <c r="CAH66" s="1332"/>
      <c r="CAI66" s="1332"/>
      <c r="CAJ66" s="1332"/>
      <c r="CAK66" s="1332"/>
      <c r="CAL66" s="1332"/>
      <c r="CAM66" s="1332"/>
      <c r="CAN66" s="1332"/>
      <c r="CAO66" s="1332"/>
      <c r="CAP66" s="1332"/>
      <c r="CAQ66" s="1332"/>
      <c r="CAR66" s="1332"/>
      <c r="CAS66" s="1332"/>
      <c r="CAT66" s="1332"/>
      <c r="CAU66" s="1332"/>
      <c r="CAV66" s="1332"/>
      <c r="CAW66" s="1332"/>
      <c r="CAX66" s="1332"/>
      <c r="CAY66" s="1332"/>
      <c r="CAZ66" s="1332"/>
      <c r="CBA66" s="1332"/>
      <c r="CBB66" s="1332"/>
      <c r="CBC66" s="1332"/>
      <c r="CBD66" s="1332"/>
      <c r="CBE66" s="1332"/>
      <c r="CBF66" s="1332"/>
      <c r="CBG66" s="1332"/>
      <c r="CBH66" s="1332"/>
      <c r="CBI66" s="1332"/>
      <c r="CBJ66" s="1332"/>
      <c r="CBK66" s="1332"/>
      <c r="CBL66" s="1332"/>
      <c r="CBM66" s="1332"/>
      <c r="CBN66" s="1332"/>
      <c r="CBO66" s="1332"/>
      <c r="CBP66" s="1332"/>
      <c r="CBQ66" s="1332"/>
      <c r="CBR66" s="1332"/>
      <c r="CBS66" s="1332"/>
      <c r="CBT66" s="1332"/>
      <c r="CBU66" s="1332"/>
      <c r="CBV66" s="1332"/>
      <c r="CBW66" s="1332"/>
      <c r="CBX66" s="1332"/>
      <c r="CBY66" s="1332"/>
      <c r="CBZ66" s="1332"/>
      <c r="CCA66" s="1332"/>
      <c r="CCB66" s="1332"/>
      <c r="CCC66" s="1332"/>
      <c r="CCD66" s="1332"/>
      <c r="CCE66" s="1332"/>
      <c r="CCF66" s="1332"/>
      <c r="CCG66" s="1332"/>
      <c r="CCH66" s="1332"/>
      <c r="CCI66" s="1332"/>
      <c r="CCJ66" s="1332"/>
      <c r="CCK66" s="1332"/>
      <c r="CCL66" s="1332"/>
      <c r="CCM66" s="1332"/>
      <c r="CCN66" s="1332"/>
      <c r="CCO66" s="1332"/>
      <c r="CCP66" s="1332"/>
      <c r="CCQ66" s="1332"/>
      <c r="CCR66" s="1332"/>
      <c r="CCS66" s="1332"/>
      <c r="CCT66" s="1332"/>
      <c r="CCU66" s="1332"/>
      <c r="CCV66" s="1332"/>
      <c r="CCW66" s="1332"/>
      <c r="CCX66" s="1332"/>
      <c r="CCY66" s="1332"/>
      <c r="CCZ66" s="1332"/>
      <c r="CDA66" s="1332"/>
      <c r="CDB66" s="1332"/>
      <c r="CDC66" s="1332"/>
      <c r="CDD66" s="1332"/>
      <c r="CDE66" s="1332"/>
      <c r="CDF66" s="1332"/>
      <c r="CDG66" s="1332"/>
      <c r="CDH66" s="1332"/>
      <c r="CDI66" s="1332"/>
      <c r="CDJ66" s="1332"/>
      <c r="CDK66" s="1332"/>
      <c r="CDL66" s="1332"/>
      <c r="CDM66" s="1332"/>
      <c r="CDN66" s="1332"/>
      <c r="CDO66" s="1332"/>
      <c r="CDP66" s="1332"/>
      <c r="CDQ66" s="1332"/>
      <c r="CDR66" s="1332"/>
      <c r="CDS66" s="1332"/>
      <c r="CDT66" s="1332"/>
      <c r="CDU66" s="1332"/>
      <c r="CDV66" s="1332"/>
      <c r="CDW66" s="1332"/>
      <c r="CDX66" s="1332"/>
      <c r="CDY66" s="1332"/>
      <c r="CDZ66" s="1332"/>
      <c r="CEA66" s="1332"/>
      <c r="CEB66" s="1332"/>
      <c r="CEC66" s="1332"/>
      <c r="CED66" s="1332"/>
      <c r="CEE66" s="1332"/>
      <c r="CEF66" s="1332"/>
      <c r="CEG66" s="1332"/>
      <c r="CEH66" s="1332"/>
      <c r="CEI66" s="1332"/>
      <c r="CEJ66" s="1332"/>
      <c r="CEK66" s="1332"/>
      <c r="CEL66" s="1332"/>
      <c r="CEM66" s="1332"/>
      <c r="CEN66" s="1332"/>
      <c r="CEO66" s="1332"/>
      <c r="CEP66" s="1332"/>
      <c r="CEQ66" s="1332"/>
      <c r="CER66" s="1332"/>
      <c r="CES66" s="1332"/>
      <c r="CET66" s="1332"/>
      <c r="CEU66" s="1332"/>
      <c r="CEV66" s="1332"/>
      <c r="CEW66" s="1332"/>
      <c r="CEX66" s="1332"/>
      <c r="CEY66" s="1332"/>
      <c r="CEZ66" s="1332"/>
      <c r="CFA66" s="1332"/>
      <c r="CFB66" s="1332"/>
      <c r="CFC66" s="1332"/>
      <c r="CFD66" s="1332"/>
      <c r="CFE66" s="1332"/>
      <c r="CFF66" s="1332"/>
      <c r="CFG66" s="1332"/>
      <c r="CFH66" s="1332"/>
      <c r="CFI66" s="1332"/>
      <c r="CFJ66" s="1332"/>
      <c r="CFK66" s="1332"/>
      <c r="CFL66" s="1332"/>
      <c r="CFM66" s="1332"/>
      <c r="CFN66" s="1332"/>
      <c r="CFO66" s="1332"/>
      <c r="CFP66" s="1332"/>
      <c r="CFQ66" s="1332"/>
      <c r="CFR66" s="1332"/>
      <c r="CFS66" s="1332"/>
      <c r="CFT66" s="1332"/>
      <c r="CFU66" s="1332"/>
      <c r="CFV66" s="1332"/>
      <c r="CFW66" s="1332"/>
      <c r="CFX66" s="1332"/>
      <c r="CFY66" s="1332"/>
      <c r="CFZ66" s="1332"/>
      <c r="CGA66" s="1332"/>
      <c r="CGB66" s="1332"/>
      <c r="CGC66" s="1332"/>
      <c r="CGD66" s="1332"/>
      <c r="CGE66" s="1332"/>
      <c r="CGF66" s="1332"/>
      <c r="CGG66" s="1332"/>
      <c r="CGH66" s="1332"/>
      <c r="CGI66" s="1332"/>
      <c r="CGJ66" s="1332"/>
      <c r="CGK66" s="1332"/>
      <c r="CGL66" s="1332"/>
      <c r="CGM66" s="1332"/>
      <c r="CGN66" s="1332"/>
      <c r="CGO66" s="1332"/>
      <c r="CGP66" s="1332"/>
      <c r="CGQ66" s="1332"/>
      <c r="CGR66" s="1332"/>
      <c r="CGS66" s="1332"/>
      <c r="CGT66" s="1332"/>
      <c r="CGU66" s="1332"/>
      <c r="CGV66" s="1332"/>
      <c r="CGW66" s="1332"/>
      <c r="CGX66" s="1332"/>
      <c r="CGY66" s="1332"/>
      <c r="CGZ66" s="1332"/>
      <c r="CHA66" s="1332"/>
      <c r="CHB66" s="1332"/>
      <c r="CHC66" s="1332"/>
      <c r="CHD66" s="1332"/>
      <c r="CHE66" s="1332"/>
      <c r="CHF66" s="1332"/>
      <c r="CHG66" s="1332"/>
      <c r="CHH66" s="1332"/>
      <c r="CHI66" s="1332"/>
      <c r="CHJ66" s="1332"/>
      <c r="CHK66" s="1332"/>
      <c r="CHL66" s="1332"/>
      <c r="CHM66" s="1332"/>
      <c r="CHN66" s="1332"/>
      <c r="CHO66" s="1332"/>
      <c r="CHP66" s="1332"/>
      <c r="CHQ66" s="1332"/>
      <c r="CHR66" s="1332"/>
      <c r="CHS66" s="1332"/>
      <c r="CHT66" s="1332"/>
      <c r="CHU66" s="1332"/>
      <c r="CHV66" s="1332"/>
      <c r="CHW66" s="1332"/>
      <c r="CHX66" s="1332"/>
      <c r="CHY66" s="1332"/>
      <c r="CHZ66" s="1332"/>
      <c r="CIA66" s="1332"/>
      <c r="CIB66" s="1332"/>
      <c r="CIC66" s="1332"/>
      <c r="CID66" s="1332"/>
      <c r="CIE66" s="1332"/>
      <c r="CIF66" s="1332"/>
      <c r="CIG66" s="1332"/>
      <c r="CIH66" s="1332"/>
      <c r="CII66" s="1332"/>
      <c r="CIJ66" s="1332"/>
      <c r="CIK66" s="1332"/>
      <c r="CIL66" s="1332"/>
      <c r="CIM66" s="1332"/>
      <c r="CIN66" s="1332"/>
      <c r="CIO66" s="1332"/>
      <c r="CIP66" s="1332"/>
      <c r="CIQ66" s="1332"/>
      <c r="CIR66" s="1332"/>
      <c r="CIS66" s="1332"/>
      <c r="CIT66" s="1332"/>
      <c r="CIU66" s="1332"/>
      <c r="CIV66" s="1332"/>
      <c r="CIW66" s="1332"/>
      <c r="CIX66" s="1332"/>
      <c r="CIY66" s="1332"/>
      <c r="CIZ66" s="1332"/>
      <c r="CJA66" s="1332"/>
      <c r="CJB66" s="1332"/>
      <c r="CJC66" s="1332"/>
      <c r="CJD66" s="1332"/>
      <c r="CJE66" s="1332"/>
      <c r="CJF66" s="1332"/>
      <c r="CJG66" s="1332"/>
      <c r="CJH66" s="1332"/>
      <c r="CJI66" s="1332"/>
      <c r="CJJ66" s="1332"/>
      <c r="CJK66" s="1332"/>
      <c r="CJL66" s="1332"/>
      <c r="CJM66" s="1332"/>
      <c r="CJN66" s="1332"/>
      <c r="CJO66" s="1332"/>
      <c r="CJP66" s="1332"/>
      <c r="CJQ66" s="1332"/>
      <c r="CJR66" s="1332"/>
      <c r="CJS66" s="1332"/>
      <c r="CJT66" s="1332"/>
      <c r="CJU66" s="1332"/>
      <c r="CJV66" s="1332"/>
      <c r="CJW66" s="1332"/>
      <c r="CJX66" s="1332"/>
      <c r="CJY66" s="1332"/>
      <c r="CJZ66" s="1332"/>
      <c r="CKA66" s="1332"/>
      <c r="CKB66" s="1332"/>
      <c r="CKC66" s="1332"/>
      <c r="CKD66" s="1332"/>
      <c r="CKE66" s="1332"/>
      <c r="CKF66" s="1332"/>
      <c r="CKG66" s="1332"/>
      <c r="CKH66" s="1332"/>
      <c r="CKI66" s="1332"/>
      <c r="CKJ66" s="1332"/>
      <c r="CKK66" s="1332"/>
      <c r="CKL66" s="1332"/>
      <c r="CKM66" s="1332"/>
      <c r="CKN66" s="1332"/>
      <c r="CKO66" s="1332"/>
      <c r="CKP66" s="1332"/>
      <c r="CKQ66" s="1332"/>
      <c r="CKR66" s="1332"/>
      <c r="CKS66" s="1332"/>
      <c r="CKT66" s="1332"/>
      <c r="CKU66" s="1332"/>
      <c r="CKV66" s="1332"/>
      <c r="CKW66" s="1332"/>
      <c r="CKX66" s="1332"/>
      <c r="CKY66" s="1332"/>
      <c r="CKZ66" s="1332"/>
      <c r="CLA66" s="1332"/>
      <c r="CLB66" s="1332"/>
      <c r="CLC66" s="1332"/>
      <c r="CLD66" s="1332"/>
      <c r="CLE66" s="1332"/>
      <c r="CLF66" s="1332"/>
      <c r="CLG66" s="1332"/>
      <c r="CLH66" s="1332"/>
      <c r="CLI66" s="1332"/>
      <c r="CLJ66" s="1332"/>
      <c r="CLK66" s="1332"/>
      <c r="CLL66" s="1332"/>
      <c r="CLM66" s="1332"/>
      <c r="CLN66" s="1332"/>
      <c r="CLO66" s="1332"/>
      <c r="CLP66" s="1332"/>
      <c r="CLQ66" s="1332"/>
      <c r="CLR66" s="1332"/>
      <c r="CLS66" s="1332"/>
      <c r="CLT66" s="1332"/>
      <c r="CLU66" s="1332"/>
      <c r="CLV66" s="1332"/>
      <c r="CLW66" s="1332"/>
      <c r="CLX66" s="1332"/>
      <c r="CLY66" s="1332"/>
      <c r="CLZ66" s="1332"/>
      <c r="CMA66" s="1332"/>
      <c r="CMB66" s="1332"/>
      <c r="CMC66" s="1332"/>
      <c r="CMD66" s="1332"/>
      <c r="CME66" s="1332"/>
      <c r="CMF66" s="1332"/>
      <c r="CMG66" s="1332"/>
      <c r="CMH66" s="1332"/>
      <c r="CMI66" s="1332"/>
      <c r="CMJ66" s="1332"/>
      <c r="CMK66" s="1332"/>
      <c r="CML66" s="1332"/>
      <c r="CMM66" s="1332"/>
      <c r="CMN66" s="1332"/>
      <c r="CMO66" s="1332"/>
      <c r="CMP66" s="1332"/>
      <c r="CMQ66" s="1332"/>
      <c r="CMR66" s="1332"/>
      <c r="CMS66" s="1332"/>
      <c r="CMT66" s="1332"/>
      <c r="CMU66" s="1332"/>
      <c r="CMV66" s="1332"/>
      <c r="CMW66" s="1332"/>
      <c r="CMX66" s="1332"/>
      <c r="CMY66" s="1332"/>
      <c r="CMZ66" s="1332"/>
      <c r="CNA66" s="1332"/>
      <c r="CNB66" s="1332"/>
      <c r="CNC66" s="1332"/>
      <c r="CND66" s="1332"/>
      <c r="CNE66" s="1332"/>
      <c r="CNF66" s="1332"/>
      <c r="CNG66" s="1332"/>
      <c r="CNH66" s="1332"/>
      <c r="CNI66" s="1332"/>
      <c r="CNJ66" s="1332"/>
      <c r="CNK66" s="1332"/>
      <c r="CNL66" s="1332"/>
      <c r="CNM66" s="1332"/>
      <c r="CNN66" s="1332"/>
      <c r="CNO66" s="1332"/>
      <c r="CNP66" s="1332"/>
      <c r="CNQ66" s="1332"/>
      <c r="CNR66" s="1332"/>
      <c r="CNS66" s="1332"/>
      <c r="CNT66" s="1332"/>
      <c r="CNU66" s="1332"/>
      <c r="CNV66" s="1332"/>
      <c r="CNW66" s="1332"/>
      <c r="CNX66" s="1332"/>
      <c r="CNY66" s="1332"/>
      <c r="CNZ66" s="1332"/>
      <c r="COA66" s="1332"/>
      <c r="COB66" s="1332"/>
      <c r="COC66" s="1332"/>
      <c r="COD66" s="1332"/>
      <c r="COE66" s="1332"/>
      <c r="COF66" s="1332"/>
      <c r="COG66" s="1332"/>
      <c r="COH66" s="1332"/>
      <c r="COI66" s="1332"/>
      <c r="COJ66" s="1332"/>
      <c r="COK66" s="1332"/>
      <c r="COL66" s="1332"/>
      <c r="COM66" s="1332"/>
      <c r="CON66" s="1332"/>
      <c r="COO66" s="1332"/>
      <c r="COP66" s="1332"/>
      <c r="COQ66" s="1332"/>
      <c r="COR66" s="1332"/>
      <c r="COS66" s="1332"/>
      <c r="COT66" s="1332"/>
      <c r="COU66" s="1332"/>
      <c r="COV66" s="1332"/>
      <c r="COW66" s="1332"/>
      <c r="COX66" s="1332"/>
      <c r="COY66" s="1332"/>
      <c r="COZ66" s="1332"/>
      <c r="CPA66" s="1332"/>
      <c r="CPB66" s="1332"/>
      <c r="CPC66" s="1332"/>
      <c r="CPD66" s="1332"/>
      <c r="CPE66" s="1332"/>
      <c r="CPF66" s="1332"/>
      <c r="CPG66" s="1332"/>
      <c r="CPH66" s="1332"/>
      <c r="CPI66" s="1332"/>
      <c r="CPJ66" s="1332"/>
      <c r="CPK66" s="1332"/>
      <c r="CPL66" s="1332"/>
      <c r="CPM66" s="1332"/>
      <c r="CPN66" s="1332"/>
      <c r="CPO66" s="1332"/>
      <c r="CPP66" s="1332"/>
      <c r="CPQ66" s="1332"/>
      <c r="CPR66" s="1332"/>
      <c r="CPS66" s="1332"/>
      <c r="CPT66" s="1332"/>
      <c r="CPU66" s="1332"/>
      <c r="CPV66" s="1332"/>
      <c r="CPW66" s="1332"/>
      <c r="CPX66" s="1332"/>
      <c r="CPY66" s="1332"/>
      <c r="CPZ66" s="1332"/>
      <c r="CQA66" s="1332"/>
      <c r="CQB66" s="1332"/>
      <c r="CQC66" s="1332"/>
      <c r="CQD66" s="1332"/>
      <c r="CQE66" s="1332"/>
      <c r="CQF66" s="1332"/>
      <c r="CQG66" s="1332"/>
      <c r="CQH66" s="1332"/>
      <c r="CQI66" s="1332"/>
      <c r="CQJ66" s="1332"/>
      <c r="CQK66" s="1332"/>
      <c r="CQL66" s="1332"/>
      <c r="CQM66" s="1332"/>
      <c r="CQN66" s="1332"/>
      <c r="CQO66" s="1332"/>
      <c r="CQP66" s="1332"/>
      <c r="CQQ66" s="1332"/>
      <c r="CQR66" s="1332"/>
      <c r="CQS66" s="1332"/>
      <c r="CQT66" s="1332"/>
      <c r="CQU66" s="1332"/>
      <c r="CQV66" s="1332"/>
      <c r="CQW66" s="1332"/>
      <c r="CQX66" s="1332"/>
      <c r="CQY66" s="1332"/>
      <c r="CQZ66" s="1332"/>
      <c r="CRA66" s="1332"/>
      <c r="CRB66" s="1332"/>
      <c r="CRC66" s="1332"/>
      <c r="CRD66" s="1332"/>
      <c r="CRE66" s="1332"/>
      <c r="CRF66" s="1332"/>
      <c r="CRG66" s="1332"/>
      <c r="CRH66" s="1332"/>
      <c r="CRI66" s="1332"/>
      <c r="CRJ66" s="1332"/>
      <c r="CRK66" s="1332"/>
      <c r="CRL66" s="1332"/>
      <c r="CRM66" s="1332"/>
      <c r="CRN66" s="1332"/>
      <c r="CRO66" s="1332"/>
      <c r="CRP66" s="1332"/>
      <c r="CRQ66" s="1332"/>
      <c r="CRR66" s="1332"/>
      <c r="CRS66" s="1332"/>
      <c r="CRT66" s="1332"/>
      <c r="CRU66" s="1332"/>
      <c r="CRV66" s="1332"/>
      <c r="CRW66" s="1332"/>
      <c r="CRX66" s="1332"/>
      <c r="CRY66" s="1332"/>
      <c r="CRZ66" s="1332"/>
      <c r="CSA66" s="1332"/>
      <c r="CSB66" s="1332"/>
      <c r="CSC66" s="1332"/>
      <c r="CSD66" s="1332"/>
      <c r="CSE66" s="1332"/>
      <c r="CSF66" s="1332"/>
      <c r="CSG66" s="1332"/>
      <c r="CSH66" s="1332"/>
      <c r="CSI66" s="1332"/>
      <c r="CSJ66" s="1332"/>
      <c r="CSK66" s="1332"/>
      <c r="CSL66" s="1332"/>
      <c r="CSM66" s="1332"/>
      <c r="CSN66" s="1332"/>
      <c r="CSO66" s="1332"/>
      <c r="CSP66" s="1332"/>
      <c r="CSQ66" s="1332"/>
      <c r="CSR66" s="1332"/>
      <c r="CSS66" s="1332"/>
      <c r="CST66" s="1332"/>
      <c r="CSU66" s="1332"/>
      <c r="CSV66" s="1332"/>
      <c r="CSW66" s="1332"/>
      <c r="CSX66" s="1332"/>
      <c r="CSY66" s="1332"/>
      <c r="CSZ66" s="1332"/>
      <c r="CTA66" s="1332"/>
      <c r="CTB66" s="1332"/>
      <c r="CTC66" s="1332"/>
      <c r="CTD66" s="1332"/>
      <c r="CTE66" s="1332"/>
      <c r="CTF66" s="1332"/>
      <c r="CTG66" s="1332"/>
      <c r="CTH66" s="1332"/>
      <c r="CTI66" s="1332"/>
      <c r="CTJ66" s="1332"/>
      <c r="CTK66" s="1332"/>
      <c r="CTL66" s="1332"/>
      <c r="CTM66" s="1332"/>
      <c r="CTN66" s="1332"/>
      <c r="CTO66" s="1332"/>
      <c r="CTP66" s="1332"/>
      <c r="CTQ66" s="1332"/>
      <c r="CTR66" s="1332"/>
      <c r="CTS66" s="1332"/>
      <c r="CTT66" s="1332"/>
      <c r="CTU66" s="1332"/>
      <c r="CTV66" s="1332"/>
      <c r="CTW66" s="1332"/>
      <c r="CTX66" s="1332"/>
      <c r="CTY66" s="1332"/>
      <c r="CTZ66" s="1332"/>
      <c r="CUA66" s="1332"/>
      <c r="CUB66" s="1332"/>
      <c r="CUC66" s="1332"/>
      <c r="CUD66" s="1332"/>
      <c r="CUE66" s="1332"/>
      <c r="CUF66" s="1332"/>
      <c r="CUG66" s="1332"/>
      <c r="CUH66" s="1332"/>
      <c r="CUI66" s="1332"/>
      <c r="CUJ66" s="1332"/>
      <c r="CUK66" s="1332"/>
      <c r="CUL66" s="1332"/>
      <c r="CUM66" s="1332"/>
      <c r="CUN66" s="1332"/>
      <c r="CUO66" s="1332"/>
      <c r="CUP66" s="1332"/>
      <c r="CUQ66" s="1332"/>
      <c r="CUR66" s="1332"/>
      <c r="CUS66" s="1332"/>
      <c r="CUT66" s="1332"/>
      <c r="CUU66" s="1332"/>
      <c r="CUV66" s="1332"/>
      <c r="CUW66" s="1332"/>
      <c r="CUX66" s="1332"/>
      <c r="CUY66" s="1332"/>
      <c r="CUZ66" s="1332"/>
      <c r="CVA66" s="1332"/>
      <c r="CVB66" s="1332"/>
      <c r="CVC66" s="1332"/>
      <c r="CVD66" s="1332"/>
      <c r="CVE66" s="1332"/>
      <c r="CVF66" s="1332"/>
      <c r="CVG66" s="1332"/>
      <c r="CVH66" s="1332"/>
      <c r="CVI66" s="1332"/>
      <c r="CVJ66" s="1332"/>
      <c r="CVK66" s="1332"/>
      <c r="CVL66" s="1332"/>
      <c r="CVM66" s="1332"/>
      <c r="CVN66" s="1332"/>
      <c r="CVO66" s="1332"/>
      <c r="CVP66" s="1332"/>
      <c r="CVQ66" s="1332"/>
      <c r="CVR66" s="1332"/>
      <c r="CVS66" s="1332"/>
      <c r="CVT66" s="1332"/>
      <c r="CVU66" s="1332"/>
      <c r="CVV66" s="1332"/>
      <c r="CVW66" s="1332"/>
      <c r="CVX66" s="1332"/>
      <c r="CVY66" s="1332"/>
      <c r="CVZ66" s="1332"/>
      <c r="CWA66" s="1332"/>
      <c r="CWB66" s="1332"/>
      <c r="CWC66" s="1332"/>
      <c r="CWD66" s="1332"/>
      <c r="CWE66" s="1332"/>
      <c r="CWF66" s="1332"/>
      <c r="CWG66" s="1332"/>
      <c r="CWH66" s="1332"/>
      <c r="CWI66" s="1332"/>
      <c r="CWJ66" s="1332"/>
      <c r="CWK66" s="1332"/>
      <c r="CWL66" s="1332"/>
      <c r="CWM66" s="1332"/>
      <c r="CWN66" s="1332"/>
      <c r="CWO66" s="1332"/>
      <c r="CWP66" s="1332"/>
      <c r="CWQ66" s="1332"/>
      <c r="CWR66" s="1332"/>
      <c r="CWS66" s="1332"/>
      <c r="CWT66" s="1332"/>
      <c r="CWU66" s="1332"/>
      <c r="CWV66" s="1332"/>
      <c r="CWW66" s="1332"/>
      <c r="CWX66" s="1332"/>
      <c r="CWY66" s="1332"/>
      <c r="CWZ66" s="1332"/>
      <c r="CXA66" s="1332"/>
      <c r="CXB66" s="1332"/>
      <c r="CXC66" s="1332"/>
      <c r="CXD66" s="1332"/>
      <c r="CXE66" s="1332"/>
      <c r="CXF66" s="1332"/>
      <c r="CXG66" s="1332"/>
      <c r="CXH66" s="1332"/>
      <c r="CXI66" s="1332"/>
      <c r="CXJ66" s="1332"/>
      <c r="CXK66" s="1332"/>
      <c r="CXL66" s="1332"/>
      <c r="CXM66" s="1332"/>
      <c r="CXN66" s="1332"/>
      <c r="CXO66" s="1332"/>
      <c r="CXP66" s="1332"/>
      <c r="CXQ66" s="1332"/>
      <c r="CXR66" s="1332"/>
      <c r="CXS66" s="1332"/>
      <c r="CXT66" s="1332"/>
      <c r="CXU66" s="1332"/>
      <c r="CXV66" s="1332"/>
      <c r="CXW66" s="1332"/>
      <c r="CXX66" s="1332"/>
      <c r="CXY66" s="1332"/>
      <c r="CXZ66" s="1332"/>
      <c r="CYA66" s="1332"/>
      <c r="CYB66" s="1332"/>
      <c r="CYC66" s="1332"/>
      <c r="CYD66" s="1332"/>
      <c r="CYE66" s="1332"/>
      <c r="CYF66" s="1332"/>
      <c r="CYG66" s="1332"/>
      <c r="CYH66" s="1332"/>
      <c r="CYI66" s="1332"/>
      <c r="CYJ66" s="1332"/>
      <c r="CYK66" s="1332"/>
      <c r="CYL66" s="1332"/>
      <c r="CYM66" s="1332"/>
      <c r="CYN66" s="1332"/>
      <c r="CYO66" s="1332"/>
      <c r="CYP66" s="1332"/>
      <c r="CYQ66" s="1332"/>
      <c r="CYR66" s="1332"/>
      <c r="CYS66" s="1332"/>
      <c r="CYT66" s="1332"/>
      <c r="CYU66" s="1332"/>
      <c r="CYV66" s="1332"/>
      <c r="CYW66" s="1332"/>
      <c r="CYX66" s="1332"/>
      <c r="CYY66" s="1332"/>
      <c r="CYZ66" s="1332"/>
      <c r="CZA66" s="1332"/>
      <c r="CZB66" s="1332"/>
      <c r="CZC66" s="1332"/>
      <c r="CZD66" s="1332"/>
      <c r="CZE66" s="1332"/>
      <c r="CZF66" s="1332"/>
      <c r="CZG66" s="1332"/>
      <c r="CZH66" s="1332"/>
      <c r="CZI66" s="1332"/>
      <c r="CZJ66" s="1332"/>
      <c r="CZK66" s="1332"/>
      <c r="CZL66" s="1332"/>
      <c r="CZM66" s="1332"/>
      <c r="CZN66" s="1332"/>
      <c r="CZO66" s="1332"/>
      <c r="CZP66" s="1332"/>
      <c r="CZQ66" s="1332"/>
      <c r="CZR66" s="1332"/>
      <c r="CZS66" s="1332"/>
      <c r="CZT66" s="1332"/>
      <c r="CZU66" s="1332"/>
      <c r="CZV66" s="1332"/>
      <c r="CZW66" s="1332"/>
      <c r="CZX66" s="1332"/>
      <c r="CZY66" s="1332"/>
      <c r="CZZ66" s="1332"/>
      <c r="DAA66" s="1332"/>
      <c r="DAB66" s="1332"/>
      <c r="DAC66" s="1332"/>
      <c r="DAD66" s="1332"/>
      <c r="DAE66" s="1332"/>
      <c r="DAF66" s="1332"/>
      <c r="DAG66" s="1332"/>
      <c r="DAH66" s="1332"/>
      <c r="DAI66" s="1332"/>
      <c r="DAJ66" s="1332"/>
      <c r="DAK66" s="1332"/>
      <c r="DAL66" s="1332"/>
      <c r="DAM66" s="1332"/>
      <c r="DAN66" s="1332"/>
      <c r="DAO66" s="1332"/>
      <c r="DAP66" s="1332"/>
      <c r="DAQ66" s="1332"/>
      <c r="DAR66" s="1332"/>
      <c r="DAS66" s="1332"/>
      <c r="DAT66" s="1332"/>
      <c r="DAU66" s="1332"/>
      <c r="DAV66" s="1332"/>
      <c r="DAW66" s="1332"/>
      <c r="DAX66" s="1332"/>
      <c r="DAY66" s="1332"/>
      <c r="DAZ66" s="1332"/>
      <c r="DBA66" s="1332"/>
      <c r="DBB66" s="1332"/>
      <c r="DBC66" s="1332"/>
      <c r="DBD66" s="1332"/>
      <c r="DBE66" s="1332"/>
      <c r="DBF66" s="1332"/>
      <c r="DBG66" s="1332"/>
      <c r="DBH66" s="1332"/>
      <c r="DBI66" s="1332"/>
      <c r="DBJ66" s="1332"/>
      <c r="DBK66" s="1332"/>
      <c r="DBL66" s="1332"/>
      <c r="DBM66" s="1332"/>
      <c r="DBN66" s="1332"/>
      <c r="DBO66" s="1332"/>
      <c r="DBP66" s="1332"/>
      <c r="DBQ66" s="1332"/>
      <c r="DBR66" s="1332"/>
      <c r="DBS66" s="1332"/>
      <c r="DBT66" s="1332"/>
      <c r="DBU66" s="1332"/>
      <c r="DBV66" s="1332"/>
      <c r="DBW66" s="1332"/>
      <c r="DBX66" s="1332"/>
      <c r="DBY66" s="1332"/>
      <c r="DBZ66" s="1332"/>
      <c r="DCA66" s="1332"/>
      <c r="DCB66" s="1332"/>
      <c r="DCC66" s="1332"/>
      <c r="DCD66" s="1332"/>
      <c r="DCE66" s="1332"/>
      <c r="DCF66" s="1332"/>
      <c r="DCG66" s="1332"/>
      <c r="DCH66" s="1332"/>
      <c r="DCI66" s="1332"/>
      <c r="DCJ66" s="1332"/>
      <c r="DCK66" s="1332"/>
      <c r="DCL66" s="1332"/>
      <c r="DCM66" s="1332"/>
      <c r="DCN66" s="1332"/>
      <c r="DCO66" s="1332"/>
      <c r="DCP66" s="1332"/>
      <c r="DCQ66" s="1332"/>
      <c r="DCR66" s="1332"/>
      <c r="DCS66" s="1332"/>
      <c r="DCT66" s="1332"/>
      <c r="DCU66" s="1332"/>
      <c r="DCV66" s="1332"/>
      <c r="DCW66" s="1332"/>
      <c r="DCX66" s="1332"/>
      <c r="DCY66" s="1332"/>
      <c r="DCZ66" s="1332"/>
      <c r="DDA66" s="1332"/>
      <c r="DDB66" s="1332"/>
      <c r="DDC66" s="1332"/>
      <c r="DDD66" s="1332"/>
      <c r="DDE66" s="1332"/>
      <c r="DDF66" s="1332"/>
      <c r="DDG66" s="1332"/>
      <c r="DDH66" s="1332"/>
      <c r="DDI66" s="1332"/>
      <c r="DDJ66" s="1332"/>
      <c r="DDK66" s="1332"/>
      <c r="DDL66" s="1332"/>
      <c r="DDM66" s="1332"/>
      <c r="DDN66" s="1332"/>
      <c r="DDO66" s="1332"/>
      <c r="DDP66" s="1332"/>
      <c r="DDQ66" s="1332"/>
      <c r="DDR66" s="1332"/>
      <c r="DDS66" s="1332"/>
      <c r="DDT66" s="1332"/>
      <c r="DDU66" s="1332"/>
      <c r="DDV66" s="1332"/>
      <c r="DDW66" s="1332"/>
      <c r="DDX66" s="1332"/>
      <c r="DDY66" s="1332"/>
      <c r="DDZ66" s="1332"/>
      <c r="DEA66" s="1332"/>
      <c r="DEB66" s="1332"/>
      <c r="DEC66" s="1332"/>
      <c r="DED66" s="1332"/>
      <c r="DEE66" s="1332"/>
      <c r="DEF66" s="1332"/>
      <c r="DEG66" s="1332"/>
      <c r="DEH66" s="1332"/>
      <c r="DEI66" s="1332"/>
      <c r="DEJ66" s="1332"/>
      <c r="DEK66" s="1332"/>
      <c r="DEL66" s="1332"/>
      <c r="DEM66" s="1332"/>
      <c r="DEN66" s="1332"/>
      <c r="DEO66" s="1332"/>
      <c r="DEP66" s="1332"/>
      <c r="DEQ66" s="1332"/>
      <c r="DER66" s="1332"/>
      <c r="DES66" s="1332"/>
      <c r="DET66" s="1332"/>
      <c r="DEU66" s="1332"/>
      <c r="DEV66" s="1332"/>
      <c r="DEW66" s="1332"/>
      <c r="DEX66" s="1332"/>
      <c r="DEY66" s="1332"/>
      <c r="DEZ66" s="1332"/>
      <c r="DFA66" s="1332"/>
      <c r="DFB66" s="1332"/>
      <c r="DFC66" s="1332"/>
      <c r="DFD66" s="1332"/>
      <c r="DFE66" s="1332"/>
      <c r="DFF66" s="1332"/>
      <c r="DFG66" s="1332"/>
      <c r="DFH66" s="1332"/>
      <c r="DFI66" s="1332"/>
      <c r="DFJ66" s="1332"/>
      <c r="DFK66" s="1332"/>
      <c r="DFL66" s="1332"/>
      <c r="DFM66" s="1332"/>
      <c r="DFN66" s="1332"/>
      <c r="DFO66" s="1332"/>
      <c r="DFP66" s="1332"/>
      <c r="DFQ66" s="1332"/>
      <c r="DFR66" s="1332"/>
      <c r="DFS66" s="1332"/>
      <c r="DFT66" s="1332"/>
      <c r="DFU66" s="1332"/>
      <c r="DFV66" s="1332"/>
      <c r="DFW66" s="1332"/>
      <c r="DFX66" s="1332"/>
      <c r="DFY66" s="1332"/>
      <c r="DFZ66" s="1332"/>
      <c r="DGA66" s="1332"/>
      <c r="DGB66" s="1332"/>
      <c r="DGC66" s="1332"/>
      <c r="DGD66" s="1332"/>
      <c r="DGE66" s="1332"/>
      <c r="DGF66" s="1332"/>
      <c r="DGG66" s="1332"/>
      <c r="DGH66" s="1332"/>
      <c r="DGI66" s="1332"/>
      <c r="DGJ66" s="1332"/>
      <c r="DGK66" s="1332"/>
      <c r="DGL66" s="1332"/>
      <c r="DGM66" s="1332"/>
      <c r="DGN66" s="1332"/>
      <c r="DGO66" s="1332"/>
      <c r="DGP66" s="1332"/>
      <c r="DGQ66" s="1332"/>
      <c r="DGR66" s="1332"/>
      <c r="DGS66" s="1332"/>
      <c r="DGT66" s="1332"/>
      <c r="DGU66" s="1332"/>
      <c r="DGV66" s="1332"/>
      <c r="DGW66" s="1332"/>
      <c r="DGX66" s="1332"/>
      <c r="DGY66" s="1332"/>
      <c r="DGZ66" s="1332"/>
      <c r="DHA66" s="1332"/>
      <c r="DHB66" s="1332"/>
      <c r="DHC66" s="1332"/>
      <c r="DHD66" s="1332"/>
      <c r="DHE66" s="1332"/>
      <c r="DHF66" s="1332"/>
      <c r="DHG66" s="1332"/>
      <c r="DHH66" s="1332"/>
      <c r="DHI66" s="1332"/>
      <c r="DHJ66" s="1332"/>
      <c r="DHK66" s="1332"/>
      <c r="DHL66" s="1332"/>
      <c r="DHM66" s="1332"/>
      <c r="DHN66" s="1332"/>
      <c r="DHO66" s="1332"/>
      <c r="DHP66" s="1332"/>
      <c r="DHQ66" s="1332"/>
      <c r="DHR66" s="1332"/>
      <c r="DHS66" s="1332"/>
      <c r="DHT66" s="1332"/>
      <c r="DHU66" s="1332"/>
      <c r="DHV66" s="1332"/>
      <c r="DHW66" s="1332"/>
      <c r="DHX66" s="1332"/>
      <c r="DHY66" s="1332"/>
      <c r="DHZ66" s="1332"/>
      <c r="DIA66" s="1332"/>
      <c r="DIB66" s="1332"/>
      <c r="DIC66" s="1332"/>
      <c r="DID66" s="1332"/>
      <c r="DIE66" s="1332"/>
      <c r="DIF66" s="1332"/>
      <c r="DIG66" s="1332"/>
      <c r="DIH66" s="1332"/>
      <c r="DII66" s="1332"/>
      <c r="DIJ66" s="1332"/>
      <c r="DIK66" s="1332"/>
      <c r="DIL66" s="1332"/>
      <c r="DIM66" s="1332"/>
      <c r="DIN66" s="1332"/>
      <c r="DIO66" s="1332"/>
      <c r="DIP66" s="1332"/>
      <c r="DIQ66" s="1332"/>
      <c r="DIR66" s="1332"/>
      <c r="DIS66" s="1332"/>
      <c r="DIT66" s="1332"/>
      <c r="DIU66" s="1332"/>
      <c r="DIV66" s="1332"/>
      <c r="DIW66" s="1332"/>
      <c r="DIX66" s="1332"/>
      <c r="DIY66" s="1332"/>
      <c r="DIZ66" s="1332"/>
      <c r="DJA66" s="1332"/>
      <c r="DJB66" s="1332"/>
      <c r="DJC66" s="1332"/>
      <c r="DJD66" s="1332"/>
      <c r="DJE66" s="1332"/>
      <c r="DJF66" s="1332"/>
      <c r="DJG66" s="1332"/>
      <c r="DJH66" s="1332"/>
      <c r="DJI66" s="1332"/>
      <c r="DJJ66" s="1332"/>
      <c r="DJK66" s="1332"/>
      <c r="DJL66" s="1332"/>
      <c r="DJM66" s="1332"/>
      <c r="DJN66" s="1332"/>
      <c r="DJO66" s="1332"/>
      <c r="DJP66" s="1332"/>
      <c r="DJQ66" s="1332"/>
      <c r="DJR66" s="1332"/>
      <c r="DJS66" s="1332"/>
      <c r="DJT66" s="1332"/>
      <c r="DJU66" s="1332"/>
      <c r="DJV66" s="1332"/>
      <c r="DJW66" s="1332"/>
      <c r="DJX66" s="1332"/>
      <c r="DJY66" s="1332"/>
      <c r="DJZ66" s="1332"/>
      <c r="DKA66" s="1332"/>
      <c r="DKB66" s="1332"/>
      <c r="DKC66" s="1332"/>
      <c r="DKD66" s="1332"/>
      <c r="DKE66" s="1332"/>
      <c r="DKF66" s="1332"/>
      <c r="DKG66" s="1332"/>
      <c r="DKH66" s="1332"/>
      <c r="DKI66" s="1332"/>
      <c r="DKJ66" s="1332"/>
      <c r="DKK66" s="1332"/>
      <c r="DKL66" s="1332"/>
      <c r="DKM66" s="1332"/>
      <c r="DKN66" s="1332"/>
      <c r="DKO66" s="1332"/>
      <c r="DKP66" s="1332"/>
      <c r="DKQ66" s="1332"/>
      <c r="DKR66" s="1332"/>
      <c r="DKS66" s="1332"/>
      <c r="DKT66" s="1332"/>
      <c r="DKU66" s="1332"/>
      <c r="DKV66" s="1332"/>
      <c r="DKW66" s="1332"/>
      <c r="DKX66" s="1332"/>
      <c r="DKY66" s="1332"/>
      <c r="DKZ66" s="1332"/>
      <c r="DLA66" s="1332"/>
      <c r="DLB66" s="1332"/>
      <c r="DLC66" s="1332"/>
      <c r="DLD66" s="1332"/>
      <c r="DLE66" s="1332"/>
      <c r="DLF66" s="1332"/>
      <c r="DLG66" s="1332"/>
      <c r="DLH66" s="1332"/>
      <c r="DLI66" s="1332"/>
      <c r="DLJ66" s="1332"/>
      <c r="DLK66" s="1332"/>
      <c r="DLL66" s="1332"/>
      <c r="DLM66" s="1332"/>
      <c r="DLN66" s="1332"/>
      <c r="DLO66" s="1332"/>
      <c r="DLP66" s="1332"/>
      <c r="DLQ66" s="1332"/>
      <c r="DLR66" s="1332"/>
      <c r="DLS66" s="1332"/>
      <c r="DLT66" s="1332"/>
      <c r="DLU66" s="1332"/>
      <c r="DLV66" s="1332"/>
      <c r="DLW66" s="1332"/>
      <c r="DLX66" s="1332"/>
      <c r="DLY66" s="1332"/>
      <c r="DLZ66" s="1332"/>
      <c r="DMA66" s="1332"/>
      <c r="DMB66" s="1332"/>
      <c r="DMC66" s="1332"/>
      <c r="DMD66" s="1332"/>
      <c r="DME66" s="1332"/>
      <c r="DMF66" s="1332"/>
      <c r="DMG66" s="1332"/>
      <c r="DMH66" s="1332"/>
      <c r="DMI66" s="1332"/>
      <c r="DMJ66" s="1332"/>
      <c r="DMK66" s="1332"/>
      <c r="DML66" s="1332"/>
      <c r="DMM66" s="1332"/>
      <c r="DMN66" s="1332"/>
      <c r="DMO66" s="1332"/>
      <c r="DMP66" s="1332"/>
      <c r="DMQ66" s="1332"/>
      <c r="DMR66" s="1332"/>
      <c r="DMS66" s="1332"/>
      <c r="DMT66" s="1332"/>
      <c r="DMU66" s="1332"/>
      <c r="DMV66" s="1332"/>
      <c r="DMW66" s="1332"/>
      <c r="DMX66" s="1332"/>
      <c r="DMY66" s="1332"/>
      <c r="DMZ66" s="1332"/>
      <c r="DNA66" s="1332"/>
      <c r="DNB66" s="1332"/>
      <c r="DNC66" s="1332"/>
      <c r="DND66" s="1332"/>
      <c r="DNE66" s="1332"/>
      <c r="DNF66" s="1332"/>
      <c r="DNG66" s="1332"/>
      <c r="DNH66" s="1332"/>
      <c r="DNI66" s="1332"/>
      <c r="DNJ66" s="1332"/>
      <c r="DNK66" s="1332"/>
      <c r="DNL66" s="1332"/>
      <c r="DNM66" s="1332"/>
      <c r="DNN66" s="1332"/>
      <c r="DNO66" s="1332"/>
      <c r="DNP66" s="1332"/>
      <c r="DNQ66" s="1332"/>
      <c r="DNR66" s="1332"/>
      <c r="DNS66" s="1332"/>
      <c r="DNT66" s="1332"/>
      <c r="DNU66" s="1332"/>
      <c r="DNV66" s="1332"/>
      <c r="DNW66" s="1332"/>
      <c r="DNX66" s="1332"/>
      <c r="DNY66" s="1332"/>
      <c r="DNZ66" s="1332"/>
      <c r="DOA66" s="1332"/>
      <c r="DOB66" s="1332"/>
      <c r="DOC66" s="1332"/>
      <c r="DOD66" s="1332"/>
      <c r="DOE66" s="1332"/>
      <c r="DOF66" s="1332"/>
      <c r="DOG66" s="1332"/>
      <c r="DOH66" s="1332"/>
      <c r="DOI66" s="1332"/>
      <c r="DOJ66" s="1332"/>
      <c r="DOK66" s="1332"/>
      <c r="DOL66" s="1332"/>
      <c r="DOM66" s="1332"/>
      <c r="DON66" s="1332"/>
      <c r="DOO66" s="1332"/>
      <c r="DOP66" s="1332"/>
      <c r="DOQ66" s="1332"/>
      <c r="DOR66" s="1332"/>
      <c r="DOS66" s="1332"/>
      <c r="DOT66" s="1332"/>
      <c r="DOU66" s="1332"/>
      <c r="DOV66" s="1332"/>
      <c r="DOW66" s="1332"/>
      <c r="DOX66" s="1332"/>
      <c r="DOY66" s="1332"/>
      <c r="DOZ66" s="1332"/>
      <c r="DPA66" s="1332"/>
      <c r="DPB66" s="1332"/>
      <c r="DPC66" s="1332"/>
      <c r="DPD66" s="1332"/>
      <c r="DPE66" s="1332"/>
      <c r="DPF66" s="1332"/>
      <c r="DPG66" s="1332"/>
      <c r="DPH66" s="1332"/>
      <c r="DPI66" s="1332"/>
      <c r="DPJ66" s="1332"/>
      <c r="DPK66" s="1332"/>
      <c r="DPL66" s="1332"/>
      <c r="DPM66" s="1332"/>
      <c r="DPN66" s="1332"/>
      <c r="DPO66" s="1332"/>
      <c r="DPP66" s="1332"/>
      <c r="DPQ66" s="1332"/>
      <c r="DPR66" s="1332"/>
      <c r="DPS66" s="1332"/>
      <c r="DPT66" s="1332"/>
      <c r="DPU66" s="1332"/>
      <c r="DPV66" s="1332"/>
      <c r="DPW66" s="1332"/>
      <c r="DPX66" s="1332"/>
      <c r="DPY66" s="1332"/>
      <c r="DPZ66" s="1332"/>
      <c r="DQA66" s="1332"/>
      <c r="DQB66" s="1332"/>
      <c r="DQC66" s="1332"/>
      <c r="DQD66" s="1332"/>
      <c r="DQE66" s="1332"/>
      <c r="DQF66" s="1332"/>
      <c r="DQG66" s="1332"/>
      <c r="DQH66" s="1332"/>
      <c r="DQI66" s="1332"/>
      <c r="DQJ66" s="1332"/>
      <c r="DQK66" s="1332"/>
      <c r="DQL66" s="1332"/>
      <c r="DQM66" s="1332"/>
      <c r="DQN66" s="1332"/>
      <c r="DQO66" s="1332"/>
      <c r="DQP66" s="1332"/>
      <c r="DQQ66" s="1332"/>
      <c r="DQR66" s="1332"/>
      <c r="DQS66" s="1332"/>
      <c r="DQT66" s="1332"/>
      <c r="DQU66" s="1332"/>
      <c r="DQV66" s="1332"/>
      <c r="DQW66" s="1332"/>
      <c r="DQX66" s="1332"/>
      <c r="DQY66" s="1332"/>
      <c r="DQZ66" s="1332"/>
      <c r="DRA66" s="1332"/>
      <c r="DRB66" s="1332"/>
      <c r="DRC66" s="1332"/>
      <c r="DRD66" s="1332"/>
      <c r="DRE66" s="1332"/>
      <c r="DRF66" s="1332"/>
      <c r="DRG66" s="1332"/>
      <c r="DRH66" s="1332"/>
      <c r="DRI66" s="1332"/>
      <c r="DRJ66" s="1332"/>
      <c r="DRK66" s="1332"/>
      <c r="DRL66" s="1332"/>
      <c r="DRM66" s="1332"/>
      <c r="DRN66" s="1332"/>
      <c r="DRO66" s="1332"/>
      <c r="DRP66" s="1332"/>
      <c r="DRQ66" s="1332"/>
      <c r="DRR66" s="1332"/>
      <c r="DRS66" s="1332"/>
      <c r="DRT66" s="1332"/>
      <c r="DRU66" s="1332"/>
      <c r="DRV66" s="1332"/>
      <c r="DRW66" s="1332"/>
      <c r="DRX66" s="1332"/>
      <c r="DRY66" s="1332"/>
      <c r="DRZ66" s="1332"/>
      <c r="DSA66" s="1332"/>
      <c r="DSB66" s="1332"/>
      <c r="DSC66" s="1332"/>
      <c r="DSD66" s="1332"/>
      <c r="DSE66" s="1332"/>
      <c r="DSF66" s="1332"/>
      <c r="DSG66" s="1332"/>
      <c r="DSH66" s="1332"/>
      <c r="DSI66" s="1332"/>
      <c r="DSJ66" s="1332"/>
      <c r="DSK66" s="1332"/>
      <c r="DSL66" s="1332"/>
      <c r="DSM66" s="1332"/>
      <c r="DSN66" s="1332"/>
      <c r="DSO66" s="1332"/>
      <c r="DSP66" s="1332"/>
      <c r="DSQ66" s="1332"/>
      <c r="DSR66" s="1332"/>
      <c r="DSS66" s="1332"/>
      <c r="DST66" s="1332"/>
      <c r="DSU66" s="1332"/>
      <c r="DSV66" s="1332"/>
      <c r="DSW66" s="1332"/>
      <c r="DSX66" s="1332"/>
      <c r="DSY66" s="1332"/>
      <c r="DSZ66" s="1332"/>
      <c r="DTA66" s="1332"/>
      <c r="DTB66" s="1332"/>
      <c r="DTC66" s="1332"/>
      <c r="DTD66" s="1332"/>
      <c r="DTE66" s="1332"/>
      <c r="DTF66" s="1332"/>
      <c r="DTG66" s="1332"/>
      <c r="DTH66" s="1332"/>
      <c r="DTI66" s="1332"/>
      <c r="DTJ66" s="1332"/>
      <c r="DTK66" s="1332"/>
      <c r="DTL66" s="1332"/>
      <c r="DTM66" s="1332"/>
      <c r="DTN66" s="1332"/>
      <c r="DTO66" s="1332"/>
      <c r="DTP66" s="1332"/>
      <c r="DTQ66" s="1332"/>
      <c r="DTR66" s="1332"/>
      <c r="DTS66" s="1332"/>
      <c r="DTT66" s="1332"/>
      <c r="DTU66" s="1332"/>
      <c r="DTV66" s="1332"/>
      <c r="DTW66" s="1332"/>
      <c r="DTX66" s="1332"/>
      <c r="DTY66" s="1332"/>
      <c r="DTZ66" s="1332"/>
      <c r="DUA66" s="1332"/>
      <c r="DUB66" s="1332"/>
      <c r="DUC66" s="1332"/>
      <c r="DUD66" s="1332"/>
      <c r="DUE66" s="1332"/>
      <c r="DUF66" s="1332"/>
      <c r="DUG66" s="1332"/>
      <c r="DUH66" s="1332"/>
      <c r="DUI66" s="1332"/>
      <c r="DUJ66" s="1332"/>
      <c r="DUK66" s="1332"/>
      <c r="DUL66" s="1332"/>
      <c r="DUM66" s="1332"/>
      <c r="DUN66" s="1332"/>
      <c r="DUO66" s="1332"/>
      <c r="DUP66" s="1332"/>
      <c r="DUQ66" s="1332"/>
      <c r="DUR66" s="1332"/>
      <c r="DUS66" s="1332"/>
      <c r="DUT66" s="1332"/>
      <c r="DUU66" s="1332"/>
      <c r="DUV66" s="1332"/>
      <c r="DUW66" s="1332"/>
      <c r="DUX66" s="1332"/>
      <c r="DUY66" s="1332"/>
      <c r="DUZ66" s="1332"/>
      <c r="DVA66" s="1332"/>
      <c r="DVB66" s="1332"/>
      <c r="DVC66" s="1332"/>
      <c r="DVD66" s="1332"/>
      <c r="DVE66" s="1332"/>
      <c r="DVF66" s="1332"/>
      <c r="DVG66" s="1332"/>
      <c r="DVH66" s="1332"/>
      <c r="DVI66" s="1332"/>
      <c r="DVJ66" s="1332"/>
      <c r="DVK66" s="1332"/>
      <c r="DVL66" s="1332"/>
      <c r="DVM66" s="1332"/>
      <c r="DVN66" s="1332"/>
      <c r="DVO66" s="1332"/>
      <c r="DVP66" s="1332"/>
      <c r="DVQ66" s="1332"/>
      <c r="DVR66" s="1332"/>
      <c r="DVS66" s="1332"/>
      <c r="DVT66" s="1332"/>
      <c r="DVU66" s="1332"/>
      <c r="DVV66" s="1332"/>
      <c r="DVW66" s="1332"/>
      <c r="DVX66" s="1332"/>
      <c r="DVY66" s="1332"/>
      <c r="DVZ66" s="1332"/>
      <c r="DWA66" s="1332"/>
      <c r="DWB66" s="1332"/>
      <c r="DWC66" s="1332"/>
      <c r="DWD66" s="1332"/>
      <c r="DWE66" s="1332"/>
      <c r="DWF66" s="1332"/>
      <c r="DWG66" s="1332"/>
      <c r="DWH66" s="1332"/>
      <c r="DWI66" s="1332"/>
      <c r="DWJ66" s="1332"/>
      <c r="DWK66" s="1332"/>
      <c r="DWL66" s="1332"/>
      <c r="DWM66" s="1332"/>
      <c r="DWN66" s="1332"/>
      <c r="DWO66" s="1332"/>
      <c r="DWP66" s="1332"/>
      <c r="DWQ66" s="1332"/>
      <c r="DWR66" s="1332"/>
      <c r="DWS66" s="1332"/>
      <c r="DWT66" s="1332"/>
      <c r="DWU66" s="1332"/>
      <c r="DWV66" s="1332"/>
      <c r="DWW66" s="1332"/>
      <c r="DWX66" s="1332"/>
      <c r="DWY66" s="1332"/>
      <c r="DWZ66" s="1332"/>
      <c r="DXA66" s="1332"/>
      <c r="DXB66" s="1332"/>
      <c r="DXC66" s="1332"/>
      <c r="DXD66" s="1332"/>
      <c r="DXE66" s="1332"/>
      <c r="DXF66" s="1332"/>
      <c r="DXG66" s="1332"/>
      <c r="DXH66" s="1332"/>
      <c r="DXI66" s="1332"/>
      <c r="DXJ66" s="1332"/>
      <c r="DXK66" s="1332"/>
      <c r="DXL66" s="1332"/>
      <c r="DXM66" s="1332"/>
      <c r="DXN66" s="1332"/>
      <c r="DXO66" s="1332"/>
      <c r="DXP66" s="1332"/>
      <c r="DXQ66" s="1332"/>
      <c r="DXR66" s="1332"/>
      <c r="DXS66" s="1332"/>
      <c r="DXT66" s="1332"/>
      <c r="DXU66" s="1332"/>
      <c r="DXV66" s="1332"/>
      <c r="DXW66" s="1332"/>
      <c r="DXX66" s="1332"/>
      <c r="DXY66" s="1332"/>
      <c r="DXZ66" s="1332"/>
      <c r="DYA66" s="1332"/>
      <c r="DYB66" s="1332"/>
      <c r="DYC66" s="1332"/>
      <c r="DYD66" s="1332"/>
      <c r="DYE66" s="1332"/>
      <c r="DYF66" s="1332"/>
      <c r="DYG66" s="1332"/>
      <c r="DYH66" s="1332"/>
      <c r="DYI66" s="1332"/>
      <c r="DYJ66" s="1332"/>
      <c r="DYK66" s="1332"/>
      <c r="DYL66" s="1332"/>
      <c r="DYM66" s="1332"/>
      <c r="DYN66" s="1332"/>
      <c r="DYO66" s="1332"/>
      <c r="DYP66" s="1332"/>
      <c r="DYQ66" s="1332"/>
      <c r="DYR66" s="1332"/>
      <c r="DYS66" s="1332"/>
      <c r="DYT66" s="1332"/>
      <c r="DYU66" s="1332"/>
      <c r="DYV66" s="1332"/>
      <c r="DYW66" s="1332"/>
      <c r="DYX66" s="1332"/>
      <c r="DYY66" s="1332"/>
      <c r="DYZ66" s="1332"/>
      <c r="DZA66" s="1332"/>
      <c r="DZB66" s="1332"/>
      <c r="DZC66" s="1332"/>
      <c r="DZD66" s="1332"/>
      <c r="DZE66" s="1332"/>
      <c r="DZF66" s="1332"/>
      <c r="DZG66" s="1332"/>
      <c r="DZH66" s="1332"/>
      <c r="DZI66" s="1332"/>
      <c r="DZJ66" s="1332"/>
      <c r="DZK66" s="1332"/>
      <c r="DZL66" s="1332"/>
      <c r="DZM66" s="1332"/>
      <c r="DZN66" s="1332"/>
      <c r="DZO66" s="1332"/>
      <c r="DZP66" s="1332"/>
      <c r="DZQ66" s="1332"/>
      <c r="DZR66" s="1332"/>
      <c r="DZS66" s="1332"/>
      <c r="DZT66" s="1332"/>
      <c r="DZU66" s="1332"/>
      <c r="DZV66" s="1332"/>
      <c r="DZW66" s="1332"/>
      <c r="DZX66" s="1332"/>
      <c r="DZY66" s="1332"/>
      <c r="DZZ66" s="1332"/>
      <c r="EAA66" s="1332"/>
      <c r="EAB66" s="1332"/>
      <c r="EAC66" s="1332"/>
      <c r="EAD66" s="1332"/>
      <c r="EAE66" s="1332"/>
      <c r="EAF66" s="1332"/>
      <c r="EAG66" s="1332"/>
      <c r="EAH66" s="1332"/>
      <c r="EAI66" s="1332"/>
      <c r="EAJ66" s="1332"/>
      <c r="EAK66" s="1332"/>
      <c r="EAL66" s="1332"/>
      <c r="EAM66" s="1332"/>
      <c r="EAN66" s="1332"/>
      <c r="EAO66" s="1332"/>
      <c r="EAP66" s="1332"/>
      <c r="EAQ66" s="1332"/>
      <c r="EAR66" s="1332"/>
      <c r="EAS66" s="1332"/>
      <c r="EAT66" s="1332"/>
      <c r="EAU66" s="1332"/>
      <c r="EAV66" s="1332"/>
      <c r="EAW66" s="1332"/>
      <c r="EAX66" s="1332"/>
      <c r="EAY66" s="1332"/>
      <c r="EAZ66" s="1332"/>
      <c r="EBA66" s="1332"/>
      <c r="EBB66" s="1332"/>
      <c r="EBC66" s="1332"/>
      <c r="EBD66" s="1332"/>
      <c r="EBE66" s="1332"/>
      <c r="EBF66" s="1332"/>
      <c r="EBG66" s="1332"/>
      <c r="EBH66" s="1332"/>
      <c r="EBI66" s="1332"/>
      <c r="EBJ66" s="1332"/>
      <c r="EBK66" s="1332"/>
      <c r="EBL66" s="1332"/>
      <c r="EBM66" s="1332"/>
      <c r="EBN66" s="1332"/>
      <c r="EBO66" s="1332"/>
      <c r="EBP66" s="1332"/>
      <c r="EBQ66" s="1332"/>
      <c r="EBR66" s="1332"/>
      <c r="EBS66" s="1332"/>
      <c r="EBT66" s="1332"/>
      <c r="EBU66" s="1332"/>
      <c r="EBV66" s="1332"/>
      <c r="EBW66" s="1332"/>
      <c r="EBX66" s="1332"/>
      <c r="EBY66" s="1332"/>
      <c r="EBZ66" s="1332"/>
      <c r="ECA66" s="1332"/>
      <c r="ECB66" s="1332"/>
      <c r="ECC66" s="1332"/>
      <c r="ECD66" s="1332"/>
      <c r="ECE66" s="1332"/>
      <c r="ECF66" s="1332"/>
      <c r="ECG66" s="1332"/>
      <c r="ECH66" s="1332"/>
      <c r="ECI66" s="1332"/>
      <c r="ECJ66" s="1332"/>
      <c r="ECK66" s="1332"/>
      <c r="ECL66" s="1332"/>
      <c r="ECM66" s="1332"/>
      <c r="ECN66" s="1332"/>
      <c r="ECO66" s="1332"/>
      <c r="ECP66" s="1332"/>
      <c r="ECQ66" s="1332"/>
      <c r="ECR66" s="1332"/>
      <c r="ECS66" s="1332"/>
      <c r="ECT66" s="1332"/>
      <c r="ECU66" s="1332"/>
      <c r="ECV66" s="1332"/>
      <c r="ECW66" s="1332"/>
      <c r="ECX66" s="1332"/>
      <c r="ECY66" s="1332"/>
      <c r="ECZ66" s="1332"/>
      <c r="EDA66" s="1332"/>
      <c r="EDB66" s="1332"/>
      <c r="EDC66" s="1332"/>
      <c r="EDD66" s="1332"/>
      <c r="EDE66" s="1332"/>
      <c r="EDF66" s="1332"/>
      <c r="EDG66" s="1332"/>
      <c r="EDH66" s="1332"/>
      <c r="EDI66" s="1332"/>
      <c r="EDJ66" s="1332"/>
      <c r="EDK66" s="1332"/>
      <c r="EDL66" s="1332"/>
      <c r="EDM66" s="1332"/>
      <c r="EDN66" s="1332"/>
      <c r="EDO66" s="1332"/>
      <c r="EDP66" s="1332"/>
      <c r="EDQ66" s="1332"/>
      <c r="EDR66" s="1332"/>
      <c r="EDS66" s="1332"/>
      <c r="EDT66" s="1332"/>
      <c r="EDU66" s="1332"/>
      <c r="EDV66" s="1332"/>
      <c r="EDW66" s="1332"/>
      <c r="EDX66" s="1332"/>
      <c r="EDY66" s="1332"/>
      <c r="EDZ66" s="1332"/>
      <c r="EEA66" s="1332"/>
      <c r="EEB66" s="1332"/>
      <c r="EEC66" s="1332"/>
      <c r="EED66" s="1332"/>
      <c r="EEE66" s="1332"/>
      <c r="EEF66" s="1332"/>
      <c r="EEG66" s="1332"/>
      <c r="EEH66" s="1332"/>
      <c r="EEI66" s="1332"/>
      <c r="EEJ66" s="1332"/>
      <c r="EEK66" s="1332"/>
      <c r="EEL66" s="1332"/>
      <c r="EEM66" s="1332"/>
      <c r="EEN66" s="1332"/>
      <c r="EEO66" s="1332"/>
      <c r="EEP66" s="1332"/>
      <c r="EEQ66" s="1332"/>
      <c r="EER66" s="1332"/>
      <c r="EES66" s="1332"/>
      <c r="EET66" s="1332"/>
      <c r="EEU66" s="1332"/>
      <c r="EEV66" s="1332"/>
      <c r="EEW66" s="1332"/>
      <c r="EEX66" s="1332"/>
      <c r="EEY66" s="1332"/>
      <c r="EEZ66" s="1332"/>
      <c r="EFA66" s="1332"/>
      <c r="EFB66" s="1332"/>
      <c r="EFC66" s="1332"/>
      <c r="EFD66" s="1332"/>
      <c r="EFE66" s="1332"/>
      <c r="EFF66" s="1332"/>
      <c r="EFG66" s="1332"/>
      <c r="EFH66" s="1332"/>
      <c r="EFI66" s="1332"/>
      <c r="EFJ66" s="1332"/>
      <c r="EFK66" s="1332"/>
      <c r="EFL66" s="1332"/>
      <c r="EFM66" s="1332"/>
      <c r="EFN66" s="1332"/>
      <c r="EFO66" s="1332"/>
      <c r="EFP66" s="1332"/>
      <c r="EFQ66" s="1332"/>
      <c r="EFR66" s="1332"/>
      <c r="EFS66" s="1332"/>
      <c r="EFT66" s="1332"/>
      <c r="EFU66" s="1332"/>
      <c r="EFV66" s="1332"/>
      <c r="EFW66" s="1332"/>
      <c r="EFX66" s="1332"/>
      <c r="EFY66" s="1332"/>
      <c r="EFZ66" s="1332"/>
      <c r="EGA66" s="1332"/>
      <c r="EGB66" s="1332"/>
      <c r="EGC66" s="1332"/>
      <c r="EGD66" s="1332"/>
      <c r="EGE66" s="1332"/>
      <c r="EGF66" s="1332"/>
      <c r="EGG66" s="1332"/>
      <c r="EGH66" s="1332"/>
      <c r="EGI66" s="1332"/>
      <c r="EGJ66" s="1332"/>
      <c r="EGK66" s="1332"/>
      <c r="EGL66" s="1332"/>
      <c r="EGM66" s="1332"/>
      <c r="EGN66" s="1332"/>
      <c r="EGO66" s="1332"/>
      <c r="EGP66" s="1332"/>
      <c r="EGQ66" s="1332"/>
      <c r="EGR66" s="1332"/>
      <c r="EGS66" s="1332"/>
      <c r="EGT66" s="1332"/>
      <c r="EGU66" s="1332"/>
      <c r="EGV66" s="1332"/>
      <c r="EGW66" s="1332"/>
      <c r="EGX66" s="1332"/>
      <c r="EGY66" s="1332"/>
      <c r="EGZ66" s="1332"/>
      <c r="EHA66" s="1332"/>
      <c r="EHB66" s="1332"/>
      <c r="EHC66" s="1332"/>
      <c r="EHD66" s="1332"/>
      <c r="EHE66" s="1332"/>
      <c r="EHF66" s="1332"/>
      <c r="EHG66" s="1332"/>
      <c r="EHH66" s="1332"/>
      <c r="EHI66" s="1332"/>
      <c r="EHJ66" s="1332"/>
      <c r="EHK66" s="1332"/>
      <c r="EHL66" s="1332"/>
      <c r="EHM66" s="1332"/>
      <c r="EHN66" s="1332"/>
      <c r="EHO66" s="1332"/>
      <c r="EHP66" s="1332"/>
      <c r="EHQ66" s="1332"/>
      <c r="EHR66" s="1332"/>
      <c r="EHS66" s="1332"/>
      <c r="EHT66" s="1332"/>
      <c r="EHU66" s="1332"/>
      <c r="EHV66" s="1332"/>
      <c r="EHW66" s="1332"/>
      <c r="EHX66" s="1332"/>
      <c r="EHY66" s="1332"/>
      <c r="EHZ66" s="1332"/>
      <c r="EIA66" s="1332"/>
      <c r="EIB66" s="1332"/>
      <c r="EIC66" s="1332"/>
      <c r="EID66" s="1332"/>
      <c r="EIE66" s="1332"/>
      <c r="EIF66" s="1332"/>
      <c r="EIG66" s="1332"/>
      <c r="EIH66" s="1332"/>
      <c r="EII66" s="1332"/>
      <c r="EIJ66" s="1332"/>
      <c r="EIK66" s="1332"/>
      <c r="EIL66" s="1332"/>
      <c r="EIM66" s="1332"/>
      <c r="EIN66" s="1332"/>
      <c r="EIO66" s="1332"/>
      <c r="EIP66" s="1332"/>
      <c r="EIQ66" s="1332"/>
      <c r="EIR66" s="1332"/>
      <c r="EIS66" s="1332"/>
      <c r="EIT66" s="1332"/>
      <c r="EIU66" s="1332"/>
      <c r="EIV66" s="1332"/>
      <c r="EIW66" s="1332"/>
      <c r="EIX66" s="1332"/>
      <c r="EIY66" s="1332"/>
      <c r="EIZ66" s="1332"/>
      <c r="EJA66" s="1332"/>
      <c r="EJB66" s="1332"/>
      <c r="EJC66" s="1332"/>
      <c r="EJD66" s="1332"/>
      <c r="EJE66" s="1332"/>
      <c r="EJF66" s="1332"/>
      <c r="EJG66" s="1332"/>
      <c r="EJH66" s="1332"/>
      <c r="EJI66" s="1332"/>
      <c r="EJJ66" s="1332"/>
      <c r="EJK66" s="1332"/>
      <c r="EJL66" s="1332"/>
      <c r="EJM66" s="1332"/>
      <c r="EJN66" s="1332"/>
      <c r="EJO66" s="1332"/>
      <c r="EJP66" s="1332"/>
      <c r="EJQ66" s="1332"/>
      <c r="EJR66" s="1332"/>
      <c r="EJS66" s="1332"/>
      <c r="EJT66" s="1332"/>
      <c r="EJU66" s="1332"/>
      <c r="EJV66" s="1332"/>
      <c r="EJW66" s="1332"/>
      <c r="EJX66" s="1332"/>
      <c r="EJY66" s="1332"/>
      <c r="EJZ66" s="1332"/>
      <c r="EKA66" s="1332"/>
      <c r="EKB66" s="1332"/>
      <c r="EKC66" s="1332"/>
      <c r="EKD66" s="1332"/>
      <c r="EKE66" s="1332"/>
      <c r="EKF66" s="1332"/>
      <c r="EKG66" s="1332"/>
      <c r="EKH66" s="1332"/>
      <c r="EKI66" s="1332"/>
      <c r="EKJ66" s="1332"/>
      <c r="EKK66" s="1332"/>
      <c r="EKL66" s="1332"/>
      <c r="EKM66" s="1332"/>
      <c r="EKN66" s="1332"/>
      <c r="EKO66" s="1332"/>
      <c r="EKP66" s="1332"/>
      <c r="EKQ66" s="1332"/>
      <c r="EKR66" s="1332"/>
      <c r="EKS66" s="1332"/>
      <c r="EKT66" s="1332"/>
      <c r="EKU66" s="1332"/>
      <c r="EKV66" s="1332"/>
      <c r="EKW66" s="1332"/>
      <c r="EKX66" s="1332"/>
      <c r="EKY66" s="1332"/>
      <c r="EKZ66" s="1332"/>
      <c r="ELA66" s="1332"/>
      <c r="ELB66" s="1332"/>
      <c r="ELC66" s="1332"/>
      <c r="ELD66" s="1332"/>
      <c r="ELE66" s="1332"/>
      <c r="ELF66" s="1332"/>
      <c r="ELG66" s="1332"/>
      <c r="ELH66" s="1332"/>
      <c r="ELI66" s="1332"/>
      <c r="ELJ66" s="1332"/>
      <c r="ELK66" s="1332"/>
      <c r="ELL66" s="1332"/>
      <c r="ELM66" s="1332"/>
      <c r="ELN66" s="1332"/>
      <c r="ELO66" s="1332"/>
      <c r="ELP66" s="1332"/>
      <c r="ELQ66" s="1332"/>
      <c r="ELR66" s="1332"/>
      <c r="ELS66" s="1332"/>
      <c r="ELT66" s="1332"/>
      <c r="ELU66" s="1332"/>
      <c r="ELV66" s="1332"/>
      <c r="ELW66" s="1332"/>
      <c r="ELX66" s="1332"/>
      <c r="ELY66" s="1332"/>
      <c r="ELZ66" s="1332"/>
      <c r="EMA66" s="1332"/>
      <c r="EMB66" s="1332"/>
      <c r="EMC66" s="1332"/>
      <c r="EMD66" s="1332"/>
      <c r="EME66" s="1332"/>
      <c r="EMF66" s="1332"/>
      <c r="EMG66" s="1332"/>
      <c r="EMH66" s="1332"/>
      <c r="EMI66" s="1332"/>
      <c r="EMJ66" s="1332"/>
      <c r="EMK66" s="1332"/>
      <c r="EML66" s="1332"/>
      <c r="EMM66" s="1332"/>
      <c r="EMN66" s="1332"/>
      <c r="EMO66" s="1332"/>
      <c r="EMP66" s="1332"/>
      <c r="EMQ66" s="1332"/>
      <c r="EMR66" s="1332"/>
      <c r="EMS66" s="1332"/>
      <c r="EMT66" s="1332"/>
      <c r="EMU66" s="1332"/>
      <c r="EMV66" s="1332"/>
      <c r="EMW66" s="1332"/>
      <c r="EMX66" s="1332"/>
      <c r="EMY66" s="1332"/>
      <c r="EMZ66" s="1332"/>
      <c r="ENA66" s="1332"/>
      <c r="ENB66" s="1332"/>
      <c r="ENC66" s="1332"/>
      <c r="END66" s="1332"/>
      <c r="ENE66" s="1332"/>
      <c r="ENF66" s="1332"/>
      <c r="ENG66" s="1332"/>
      <c r="ENH66" s="1332"/>
      <c r="ENI66" s="1332"/>
      <c r="ENJ66" s="1332"/>
      <c r="ENK66" s="1332"/>
      <c r="ENL66" s="1332"/>
      <c r="ENM66" s="1332"/>
      <c r="ENN66" s="1332"/>
      <c r="ENO66" s="1332"/>
      <c r="ENP66" s="1332"/>
      <c r="ENQ66" s="1332"/>
      <c r="ENR66" s="1332"/>
      <c r="ENS66" s="1332"/>
      <c r="ENT66" s="1332"/>
      <c r="ENU66" s="1332"/>
      <c r="ENV66" s="1332"/>
      <c r="ENW66" s="1332"/>
      <c r="ENX66" s="1332"/>
      <c r="ENY66" s="1332"/>
      <c r="ENZ66" s="1332"/>
      <c r="EOA66" s="1332"/>
      <c r="EOB66" s="1332"/>
      <c r="EOC66" s="1332"/>
      <c r="EOD66" s="1332"/>
      <c r="EOE66" s="1332"/>
      <c r="EOF66" s="1332"/>
      <c r="EOG66" s="1332"/>
      <c r="EOH66" s="1332"/>
      <c r="EOI66" s="1332"/>
      <c r="EOJ66" s="1332"/>
      <c r="EOK66" s="1332"/>
      <c r="EOL66" s="1332"/>
      <c r="EOM66" s="1332"/>
      <c r="EON66" s="1332"/>
      <c r="EOO66" s="1332"/>
      <c r="EOP66" s="1332"/>
      <c r="EOQ66" s="1332"/>
      <c r="EOR66" s="1332"/>
      <c r="EOS66" s="1332"/>
      <c r="EOT66" s="1332"/>
      <c r="EOU66" s="1332"/>
      <c r="EOV66" s="1332"/>
      <c r="EOW66" s="1332"/>
      <c r="EOX66" s="1332"/>
      <c r="EOY66" s="1332"/>
      <c r="EOZ66" s="1332"/>
      <c r="EPA66" s="1332"/>
      <c r="EPB66" s="1332"/>
      <c r="EPC66" s="1332"/>
      <c r="EPD66" s="1332"/>
      <c r="EPE66" s="1332"/>
      <c r="EPF66" s="1332"/>
      <c r="EPG66" s="1332"/>
      <c r="EPH66" s="1332"/>
      <c r="EPI66" s="1332"/>
      <c r="EPJ66" s="1332"/>
      <c r="EPK66" s="1332"/>
      <c r="EPL66" s="1332"/>
      <c r="EPM66" s="1332"/>
      <c r="EPN66" s="1332"/>
      <c r="EPO66" s="1332"/>
      <c r="EPP66" s="1332"/>
      <c r="EPQ66" s="1332"/>
      <c r="EPR66" s="1332"/>
      <c r="EPS66" s="1332"/>
      <c r="EPT66" s="1332"/>
      <c r="EPU66" s="1332"/>
      <c r="EPV66" s="1332"/>
      <c r="EPW66" s="1332"/>
      <c r="EPX66" s="1332"/>
      <c r="EPY66" s="1332"/>
      <c r="EPZ66" s="1332"/>
      <c r="EQA66" s="1332"/>
      <c r="EQB66" s="1332"/>
      <c r="EQC66" s="1332"/>
      <c r="EQD66" s="1332"/>
      <c r="EQE66" s="1332"/>
      <c r="EQF66" s="1332"/>
      <c r="EQG66" s="1332"/>
      <c r="EQH66" s="1332"/>
      <c r="EQI66" s="1332"/>
      <c r="EQJ66" s="1332"/>
      <c r="EQK66" s="1332"/>
      <c r="EQL66" s="1332"/>
      <c r="EQM66" s="1332"/>
      <c r="EQN66" s="1332"/>
      <c r="EQO66" s="1332"/>
      <c r="EQP66" s="1332"/>
      <c r="EQQ66" s="1332"/>
      <c r="EQR66" s="1332"/>
      <c r="EQS66" s="1332"/>
      <c r="EQT66" s="1332"/>
      <c r="EQU66" s="1332"/>
      <c r="EQV66" s="1332"/>
      <c r="EQW66" s="1332"/>
      <c r="EQX66" s="1332"/>
      <c r="EQY66" s="1332"/>
      <c r="EQZ66" s="1332"/>
      <c r="ERA66" s="1332"/>
      <c r="ERB66" s="1332"/>
      <c r="ERC66" s="1332"/>
      <c r="ERD66" s="1332"/>
      <c r="ERE66" s="1332"/>
      <c r="ERF66" s="1332"/>
      <c r="ERG66" s="1332"/>
      <c r="ERH66" s="1332"/>
      <c r="ERI66" s="1332"/>
      <c r="ERJ66" s="1332"/>
      <c r="ERK66" s="1332"/>
      <c r="ERL66" s="1332"/>
      <c r="ERM66" s="1332"/>
      <c r="ERN66" s="1332"/>
      <c r="ERO66" s="1332"/>
      <c r="ERP66" s="1332"/>
      <c r="ERQ66" s="1332"/>
      <c r="ERR66" s="1332"/>
      <c r="ERS66" s="1332"/>
      <c r="ERT66" s="1332"/>
      <c r="ERU66" s="1332"/>
      <c r="ERV66" s="1332"/>
      <c r="ERW66" s="1332"/>
      <c r="ERX66" s="1332"/>
      <c r="ERY66" s="1332"/>
      <c r="ERZ66" s="1332"/>
      <c r="ESA66" s="1332"/>
      <c r="ESB66" s="1332"/>
      <c r="ESC66" s="1332"/>
      <c r="ESD66" s="1332"/>
      <c r="ESE66" s="1332"/>
      <c r="ESF66" s="1332"/>
      <c r="ESG66" s="1332"/>
      <c r="ESH66" s="1332"/>
      <c r="ESI66" s="1332"/>
      <c r="ESJ66" s="1332"/>
      <c r="ESK66" s="1332"/>
      <c r="ESL66" s="1332"/>
      <c r="ESM66" s="1332"/>
      <c r="ESN66" s="1332"/>
      <c r="ESO66" s="1332"/>
      <c r="ESP66" s="1332"/>
      <c r="ESQ66" s="1332"/>
      <c r="ESR66" s="1332"/>
      <c r="ESS66" s="1332"/>
      <c r="EST66" s="1332"/>
      <c r="ESU66" s="1332"/>
      <c r="ESV66" s="1332"/>
      <c r="ESW66" s="1332"/>
      <c r="ESX66" s="1332"/>
      <c r="ESY66" s="1332"/>
      <c r="ESZ66" s="1332"/>
      <c r="ETA66" s="1332"/>
      <c r="ETB66" s="1332"/>
      <c r="ETC66" s="1332"/>
      <c r="ETD66" s="1332"/>
      <c r="ETE66" s="1332"/>
      <c r="ETF66" s="1332"/>
      <c r="ETG66" s="1332"/>
      <c r="ETH66" s="1332"/>
      <c r="ETI66" s="1332"/>
      <c r="ETJ66" s="1332"/>
      <c r="ETK66" s="1332"/>
      <c r="ETL66" s="1332"/>
      <c r="ETM66" s="1332"/>
      <c r="ETN66" s="1332"/>
      <c r="ETO66" s="1332"/>
      <c r="ETP66" s="1332"/>
      <c r="ETQ66" s="1332"/>
      <c r="ETR66" s="1332"/>
      <c r="ETS66" s="1332"/>
      <c r="ETT66" s="1332"/>
      <c r="ETU66" s="1332"/>
      <c r="ETV66" s="1332"/>
      <c r="ETW66" s="1332"/>
      <c r="ETX66" s="1332"/>
      <c r="ETY66" s="1332"/>
      <c r="ETZ66" s="1332"/>
      <c r="EUA66" s="1332"/>
      <c r="EUB66" s="1332"/>
      <c r="EUC66" s="1332"/>
      <c r="EUD66" s="1332"/>
      <c r="EUE66" s="1332"/>
      <c r="EUF66" s="1332"/>
      <c r="EUG66" s="1332"/>
      <c r="EUH66" s="1332"/>
      <c r="EUI66" s="1332"/>
      <c r="EUJ66" s="1332"/>
      <c r="EUK66" s="1332"/>
      <c r="EUL66" s="1332"/>
      <c r="EUM66" s="1332"/>
      <c r="EUN66" s="1332"/>
      <c r="EUO66" s="1332"/>
      <c r="EUP66" s="1332"/>
      <c r="EUQ66" s="1332"/>
      <c r="EUR66" s="1332"/>
      <c r="EUS66" s="1332"/>
      <c r="EUT66" s="1332"/>
      <c r="EUU66" s="1332"/>
      <c r="EUV66" s="1332"/>
      <c r="EUW66" s="1332"/>
      <c r="EUX66" s="1332"/>
      <c r="EUY66" s="1332"/>
      <c r="EUZ66" s="1332"/>
      <c r="EVA66" s="1332"/>
      <c r="EVB66" s="1332"/>
      <c r="EVC66" s="1332"/>
      <c r="EVD66" s="1332"/>
      <c r="EVE66" s="1332"/>
      <c r="EVF66" s="1332"/>
      <c r="EVG66" s="1332"/>
      <c r="EVH66" s="1332"/>
      <c r="EVI66" s="1332"/>
      <c r="EVJ66" s="1332"/>
      <c r="EVK66" s="1332"/>
      <c r="EVL66" s="1332"/>
      <c r="EVM66" s="1332"/>
      <c r="EVN66" s="1332"/>
      <c r="EVO66" s="1332"/>
      <c r="EVP66" s="1332"/>
      <c r="EVQ66" s="1332"/>
      <c r="EVR66" s="1332"/>
      <c r="EVS66" s="1332"/>
      <c r="EVT66" s="1332"/>
      <c r="EVU66" s="1332"/>
      <c r="EVV66" s="1332"/>
      <c r="EVW66" s="1332"/>
      <c r="EVX66" s="1332"/>
      <c r="EVY66" s="1332"/>
      <c r="EVZ66" s="1332"/>
      <c r="EWA66" s="1332"/>
      <c r="EWB66" s="1332"/>
      <c r="EWC66" s="1332"/>
      <c r="EWD66" s="1332"/>
      <c r="EWE66" s="1332"/>
      <c r="EWF66" s="1332"/>
      <c r="EWG66" s="1332"/>
      <c r="EWH66" s="1332"/>
      <c r="EWI66" s="1332"/>
      <c r="EWJ66" s="1332"/>
      <c r="EWK66" s="1332"/>
      <c r="EWL66" s="1332"/>
      <c r="EWM66" s="1332"/>
      <c r="EWN66" s="1332"/>
      <c r="EWO66" s="1332"/>
      <c r="EWP66" s="1332"/>
      <c r="EWQ66" s="1332"/>
      <c r="EWR66" s="1332"/>
      <c r="EWS66" s="1332"/>
      <c r="EWT66" s="1332"/>
      <c r="EWU66" s="1332"/>
      <c r="EWV66" s="1332"/>
      <c r="EWW66" s="1332"/>
      <c r="EWX66" s="1332"/>
      <c r="EWY66" s="1332"/>
      <c r="EWZ66" s="1332"/>
      <c r="EXA66" s="1332"/>
      <c r="EXB66" s="1332"/>
      <c r="EXC66" s="1332"/>
      <c r="EXD66" s="1332"/>
      <c r="EXE66" s="1332"/>
      <c r="EXF66" s="1332"/>
      <c r="EXG66" s="1332"/>
      <c r="EXH66" s="1332"/>
      <c r="EXI66" s="1332"/>
      <c r="EXJ66" s="1332"/>
      <c r="EXK66" s="1332"/>
      <c r="EXL66" s="1332"/>
      <c r="EXM66" s="1332"/>
      <c r="EXN66" s="1332"/>
      <c r="EXO66" s="1332"/>
      <c r="EXP66" s="1332"/>
      <c r="EXQ66" s="1332"/>
      <c r="EXR66" s="1332"/>
      <c r="EXS66" s="1332"/>
      <c r="EXT66" s="1332"/>
      <c r="EXU66" s="1332"/>
      <c r="EXV66" s="1332"/>
      <c r="EXW66" s="1332"/>
      <c r="EXX66" s="1332"/>
      <c r="EXY66" s="1332"/>
      <c r="EXZ66" s="1332"/>
      <c r="EYA66" s="1332"/>
      <c r="EYB66" s="1332"/>
      <c r="EYC66" s="1332"/>
      <c r="EYD66" s="1332"/>
      <c r="EYE66" s="1332"/>
      <c r="EYF66" s="1332"/>
      <c r="EYG66" s="1332"/>
      <c r="EYH66" s="1332"/>
      <c r="EYI66" s="1332"/>
      <c r="EYJ66" s="1332"/>
      <c r="EYK66" s="1332"/>
      <c r="EYL66" s="1332"/>
      <c r="EYM66" s="1332"/>
      <c r="EYN66" s="1332"/>
      <c r="EYO66" s="1332"/>
      <c r="EYP66" s="1332"/>
      <c r="EYQ66" s="1332"/>
      <c r="EYR66" s="1332"/>
      <c r="EYS66" s="1332"/>
      <c r="EYT66" s="1332"/>
      <c r="EYU66" s="1332"/>
      <c r="EYV66" s="1332"/>
      <c r="EYW66" s="1332"/>
      <c r="EYX66" s="1332"/>
      <c r="EYY66" s="1332"/>
      <c r="EYZ66" s="1332"/>
      <c r="EZA66" s="1332"/>
      <c r="EZB66" s="1332"/>
      <c r="EZC66" s="1332"/>
      <c r="EZD66" s="1332"/>
      <c r="EZE66" s="1332"/>
      <c r="EZF66" s="1332"/>
      <c r="EZG66" s="1332"/>
      <c r="EZH66" s="1332"/>
      <c r="EZI66" s="1332"/>
      <c r="EZJ66" s="1332"/>
      <c r="EZK66" s="1332"/>
      <c r="EZL66" s="1332"/>
      <c r="EZM66" s="1332"/>
      <c r="EZN66" s="1332"/>
      <c r="EZO66" s="1332"/>
      <c r="EZP66" s="1332"/>
      <c r="EZQ66" s="1332"/>
      <c r="EZR66" s="1332"/>
      <c r="EZS66" s="1332"/>
      <c r="EZT66" s="1332"/>
      <c r="EZU66" s="1332"/>
      <c r="EZV66" s="1332"/>
      <c r="EZW66" s="1332"/>
      <c r="EZX66" s="1332"/>
      <c r="EZY66" s="1332"/>
      <c r="EZZ66" s="1332"/>
      <c r="FAA66" s="1332"/>
      <c r="FAB66" s="1332"/>
      <c r="FAC66" s="1332"/>
      <c r="FAD66" s="1332"/>
      <c r="FAE66" s="1332"/>
      <c r="FAF66" s="1332"/>
      <c r="FAG66" s="1332"/>
      <c r="FAH66" s="1332"/>
      <c r="FAI66" s="1332"/>
      <c r="FAJ66" s="1332"/>
      <c r="FAK66" s="1332"/>
      <c r="FAL66" s="1332"/>
      <c r="FAM66" s="1332"/>
      <c r="FAN66" s="1332"/>
      <c r="FAO66" s="1332"/>
      <c r="FAP66" s="1332"/>
      <c r="FAQ66" s="1332"/>
      <c r="FAR66" s="1332"/>
      <c r="FAS66" s="1332"/>
      <c r="FAT66" s="1332"/>
      <c r="FAU66" s="1332"/>
      <c r="FAV66" s="1332"/>
      <c r="FAW66" s="1332"/>
      <c r="FAX66" s="1332"/>
      <c r="FAY66" s="1332"/>
      <c r="FAZ66" s="1332"/>
      <c r="FBA66" s="1332"/>
      <c r="FBB66" s="1332"/>
      <c r="FBC66" s="1332"/>
      <c r="FBD66" s="1332"/>
      <c r="FBE66" s="1332"/>
      <c r="FBF66" s="1332"/>
      <c r="FBG66" s="1332"/>
      <c r="FBH66" s="1332"/>
      <c r="FBI66" s="1332"/>
      <c r="FBJ66" s="1332"/>
      <c r="FBK66" s="1332"/>
      <c r="FBL66" s="1332"/>
      <c r="FBM66" s="1332"/>
      <c r="FBN66" s="1332"/>
      <c r="FBO66" s="1332"/>
      <c r="FBP66" s="1332"/>
      <c r="FBQ66" s="1332"/>
      <c r="FBR66" s="1332"/>
      <c r="FBS66" s="1332"/>
      <c r="FBT66" s="1332"/>
      <c r="FBU66" s="1332"/>
      <c r="FBV66" s="1332"/>
      <c r="FBW66" s="1332"/>
      <c r="FBX66" s="1332"/>
      <c r="FBY66" s="1332"/>
      <c r="FBZ66" s="1332"/>
      <c r="FCA66" s="1332"/>
      <c r="FCB66" s="1332"/>
      <c r="FCC66" s="1332"/>
      <c r="FCD66" s="1332"/>
      <c r="FCE66" s="1332"/>
      <c r="FCF66" s="1332"/>
      <c r="FCG66" s="1332"/>
      <c r="FCH66" s="1332"/>
      <c r="FCI66" s="1332"/>
      <c r="FCJ66" s="1332"/>
      <c r="FCK66" s="1332"/>
      <c r="FCL66" s="1332"/>
      <c r="FCM66" s="1332"/>
      <c r="FCN66" s="1332"/>
      <c r="FCO66" s="1332"/>
      <c r="FCP66" s="1332"/>
      <c r="FCQ66" s="1332"/>
      <c r="FCR66" s="1332"/>
      <c r="FCS66" s="1332"/>
      <c r="FCT66" s="1332"/>
      <c r="FCU66" s="1332"/>
      <c r="FCV66" s="1332"/>
      <c r="FCW66" s="1332"/>
      <c r="FCX66" s="1332"/>
      <c r="FCY66" s="1332"/>
      <c r="FCZ66" s="1332"/>
      <c r="FDA66" s="1332"/>
      <c r="FDB66" s="1332"/>
      <c r="FDC66" s="1332"/>
      <c r="FDD66" s="1332"/>
      <c r="FDE66" s="1332"/>
      <c r="FDF66" s="1332"/>
      <c r="FDG66" s="1332"/>
      <c r="FDH66" s="1332"/>
      <c r="FDI66" s="1332"/>
      <c r="FDJ66" s="1332"/>
      <c r="FDK66" s="1332"/>
      <c r="FDL66" s="1332"/>
      <c r="FDM66" s="1332"/>
      <c r="FDN66" s="1332"/>
      <c r="FDO66" s="1332"/>
      <c r="FDP66" s="1332"/>
      <c r="FDQ66" s="1332"/>
      <c r="FDR66" s="1332"/>
      <c r="FDS66" s="1332"/>
      <c r="FDT66" s="1332"/>
      <c r="FDU66" s="1332"/>
      <c r="FDV66" s="1332"/>
      <c r="FDW66" s="1332"/>
      <c r="FDX66" s="1332"/>
      <c r="FDY66" s="1332"/>
      <c r="FDZ66" s="1332"/>
      <c r="FEA66" s="1332"/>
      <c r="FEB66" s="1332"/>
      <c r="FEC66" s="1332"/>
      <c r="FED66" s="1332"/>
      <c r="FEE66" s="1332"/>
      <c r="FEF66" s="1332"/>
      <c r="FEG66" s="1332"/>
      <c r="FEH66" s="1332"/>
      <c r="FEI66" s="1332"/>
      <c r="FEJ66" s="1332"/>
      <c r="FEK66" s="1332"/>
      <c r="FEL66" s="1332"/>
      <c r="FEM66" s="1332"/>
      <c r="FEN66" s="1332"/>
      <c r="FEO66" s="1332"/>
      <c r="FEP66" s="1332"/>
      <c r="FEQ66" s="1332"/>
      <c r="FER66" s="1332"/>
      <c r="FES66" s="1332"/>
      <c r="FET66" s="1332"/>
      <c r="FEU66" s="1332"/>
      <c r="FEV66" s="1332"/>
      <c r="FEW66" s="1332"/>
      <c r="FEX66" s="1332"/>
      <c r="FEY66" s="1332"/>
      <c r="FEZ66" s="1332"/>
      <c r="FFA66" s="1332"/>
      <c r="FFB66" s="1332"/>
      <c r="FFC66" s="1332"/>
      <c r="FFD66" s="1332"/>
      <c r="FFE66" s="1332"/>
      <c r="FFF66" s="1332"/>
      <c r="FFG66" s="1332"/>
      <c r="FFH66" s="1332"/>
      <c r="FFI66" s="1332"/>
      <c r="FFJ66" s="1332"/>
      <c r="FFK66" s="1332"/>
      <c r="FFL66" s="1332"/>
      <c r="FFM66" s="1332"/>
      <c r="FFN66" s="1332"/>
      <c r="FFO66" s="1332"/>
      <c r="FFP66" s="1332"/>
      <c r="FFQ66" s="1332"/>
      <c r="FFR66" s="1332"/>
      <c r="FFS66" s="1332"/>
      <c r="FFT66" s="1332"/>
      <c r="FFU66" s="1332"/>
      <c r="FFV66" s="1332"/>
      <c r="FFW66" s="1332"/>
      <c r="FFX66" s="1332"/>
      <c r="FFY66" s="1332"/>
      <c r="FFZ66" s="1332"/>
      <c r="FGA66" s="1332"/>
      <c r="FGB66" s="1332"/>
      <c r="FGC66" s="1332"/>
      <c r="FGD66" s="1332"/>
      <c r="FGE66" s="1332"/>
      <c r="FGF66" s="1332"/>
      <c r="FGG66" s="1332"/>
      <c r="FGH66" s="1332"/>
      <c r="FGI66" s="1332"/>
      <c r="FGJ66" s="1332"/>
      <c r="FGK66" s="1332"/>
      <c r="FGL66" s="1332"/>
      <c r="FGM66" s="1332"/>
      <c r="FGN66" s="1332"/>
      <c r="FGO66" s="1332"/>
      <c r="FGP66" s="1332"/>
      <c r="FGQ66" s="1332"/>
      <c r="FGR66" s="1332"/>
      <c r="FGS66" s="1332"/>
      <c r="FGT66" s="1332"/>
      <c r="FGU66" s="1332"/>
      <c r="FGV66" s="1332"/>
      <c r="FGW66" s="1332"/>
      <c r="FGX66" s="1332"/>
      <c r="FGY66" s="1332"/>
      <c r="FGZ66" s="1332"/>
      <c r="FHA66" s="1332"/>
      <c r="FHB66" s="1332"/>
      <c r="FHC66" s="1332"/>
      <c r="FHD66" s="1332"/>
      <c r="FHE66" s="1332"/>
      <c r="FHF66" s="1332"/>
      <c r="FHG66" s="1332"/>
      <c r="FHH66" s="1332"/>
      <c r="FHI66" s="1332"/>
      <c r="FHJ66" s="1332"/>
      <c r="FHK66" s="1332"/>
      <c r="FHL66" s="1332"/>
      <c r="FHM66" s="1332"/>
      <c r="FHN66" s="1332"/>
      <c r="FHO66" s="1332"/>
      <c r="FHP66" s="1332"/>
      <c r="FHQ66" s="1332"/>
      <c r="FHR66" s="1332"/>
      <c r="FHS66" s="1332"/>
      <c r="FHT66" s="1332"/>
      <c r="FHU66" s="1332"/>
      <c r="FHV66" s="1332"/>
      <c r="FHW66" s="1332"/>
      <c r="FHX66" s="1332"/>
      <c r="FHY66" s="1332"/>
      <c r="FHZ66" s="1332"/>
      <c r="FIA66" s="1332"/>
      <c r="FIB66" s="1332"/>
      <c r="FIC66" s="1332"/>
      <c r="FID66" s="1332"/>
      <c r="FIE66" s="1332"/>
      <c r="FIF66" s="1332"/>
      <c r="FIG66" s="1332"/>
      <c r="FIH66" s="1332"/>
      <c r="FII66" s="1332"/>
      <c r="FIJ66" s="1332"/>
      <c r="FIK66" s="1332"/>
      <c r="FIL66" s="1332"/>
      <c r="FIM66" s="1332"/>
      <c r="FIN66" s="1332"/>
      <c r="FIO66" s="1332"/>
      <c r="FIP66" s="1332"/>
      <c r="FIQ66" s="1332"/>
      <c r="FIR66" s="1332"/>
      <c r="FIS66" s="1332"/>
      <c r="FIT66" s="1332"/>
      <c r="FIU66" s="1332"/>
      <c r="FIV66" s="1332"/>
      <c r="FIW66" s="1332"/>
      <c r="FIX66" s="1332"/>
      <c r="FIY66" s="1332"/>
      <c r="FIZ66" s="1332"/>
      <c r="FJA66" s="1332"/>
      <c r="FJB66" s="1332"/>
      <c r="FJC66" s="1332"/>
      <c r="FJD66" s="1332"/>
      <c r="FJE66" s="1332"/>
      <c r="FJF66" s="1332"/>
      <c r="FJG66" s="1332"/>
      <c r="FJH66" s="1332"/>
      <c r="FJI66" s="1332"/>
      <c r="FJJ66" s="1332"/>
      <c r="FJK66" s="1332"/>
      <c r="FJL66" s="1332"/>
      <c r="FJM66" s="1332"/>
      <c r="FJN66" s="1332"/>
      <c r="FJO66" s="1332"/>
      <c r="FJP66" s="1332"/>
      <c r="FJQ66" s="1332"/>
      <c r="FJR66" s="1332"/>
      <c r="FJS66" s="1332"/>
      <c r="FJT66" s="1332"/>
      <c r="FJU66" s="1332"/>
      <c r="FJV66" s="1332"/>
      <c r="FJW66" s="1332"/>
      <c r="FJX66" s="1332"/>
      <c r="FJY66" s="1332"/>
      <c r="FJZ66" s="1332"/>
      <c r="FKA66" s="1332"/>
      <c r="FKB66" s="1332"/>
      <c r="FKC66" s="1332"/>
      <c r="FKD66" s="1332"/>
      <c r="FKE66" s="1332"/>
      <c r="FKF66" s="1332"/>
      <c r="FKG66" s="1332"/>
      <c r="FKH66" s="1332"/>
      <c r="FKI66" s="1332"/>
      <c r="FKJ66" s="1332"/>
      <c r="FKK66" s="1332"/>
      <c r="FKL66" s="1332"/>
      <c r="FKM66" s="1332"/>
      <c r="FKN66" s="1332"/>
      <c r="FKO66" s="1332"/>
      <c r="FKP66" s="1332"/>
      <c r="FKQ66" s="1332"/>
      <c r="FKR66" s="1332"/>
      <c r="FKS66" s="1332"/>
      <c r="FKT66" s="1332"/>
      <c r="FKU66" s="1332"/>
      <c r="FKV66" s="1332"/>
      <c r="FKW66" s="1332"/>
      <c r="FKX66" s="1332"/>
      <c r="FKY66" s="1332"/>
      <c r="FKZ66" s="1332"/>
      <c r="FLA66" s="1332"/>
      <c r="FLB66" s="1332"/>
      <c r="FLC66" s="1332"/>
      <c r="FLD66" s="1332"/>
      <c r="FLE66" s="1332"/>
      <c r="FLF66" s="1332"/>
      <c r="FLG66" s="1332"/>
      <c r="FLH66" s="1332"/>
      <c r="FLI66" s="1332"/>
      <c r="FLJ66" s="1332"/>
      <c r="FLK66" s="1332"/>
      <c r="FLL66" s="1332"/>
      <c r="FLM66" s="1332"/>
      <c r="FLN66" s="1332"/>
      <c r="FLO66" s="1332"/>
      <c r="FLP66" s="1332"/>
      <c r="FLQ66" s="1332"/>
      <c r="FLR66" s="1332"/>
      <c r="FLS66" s="1332"/>
      <c r="FLT66" s="1332"/>
      <c r="FLU66" s="1332"/>
      <c r="FLV66" s="1332"/>
      <c r="FLW66" s="1332"/>
      <c r="FLX66" s="1332"/>
      <c r="FLY66" s="1332"/>
      <c r="FLZ66" s="1332"/>
      <c r="FMA66" s="1332"/>
      <c r="FMB66" s="1332"/>
      <c r="FMC66" s="1332"/>
      <c r="FMD66" s="1332"/>
      <c r="FME66" s="1332"/>
      <c r="FMF66" s="1332"/>
      <c r="FMG66" s="1332"/>
      <c r="FMH66" s="1332"/>
      <c r="FMI66" s="1332"/>
      <c r="FMJ66" s="1332"/>
      <c r="FMK66" s="1332"/>
      <c r="FML66" s="1332"/>
      <c r="FMM66" s="1332"/>
      <c r="FMN66" s="1332"/>
      <c r="FMO66" s="1332"/>
      <c r="FMP66" s="1332"/>
      <c r="FMQ66" s="1332"/>
      <c r="FMR66" s="1332"/>
      <c r="FMS66" s="1332"/>
      <c r="FMT66" s="1332"/>
      <c r="FMU66" s="1332"/>
      <c r="FMV66" s="1332"/>
      <c r="FMW66" s="1332"/>
      <c r="FMX66" s="1332"/>
      <c r="FMY66" s="1332"/>
      <c r="FMZ66" s="1332"/>
      <c r="FNA66" s="1332"/>
      <c r="FNB66" s="1332"/>
      <c r="FNC66" s="1332"/>
      <c r="FND66" s="1332"/>
      <c r="FNE66" s="1332"/>
      <c r="FNF66" s="1332"/>
    </row>
    <row r="67" spans="1:4426" s="1301" customFormat="1" ht="15">
      <c r="A67" s="1335"/>
      <c r="B67" s="1406">
        <v>1901063</v>
      </c>
      <c r="C67" s="1659" t="s">
        <v>1786</v>
      </c>
      <c r="D67" s="1664">
        <v>-0.01</v>
      </c>
      <c r="E67" s="1414"/>
      <c r="F67" s="1619"/>
      <c r="G67" s="1619">
        <f>+D67</f>
        <v>-0.01</v>
      </c>
      <c r="H67" s="1401"/>
      <c r="I67" s="1401"/>
      <c r="J67" s="1623" t="s">
        <v>1665</v>
      </c>
      <c r="K67" s="1415" t="s">
        <v>1213</v>
      </c>
      <c r="L67" s="1332"/>
      <c r="M67" s="1332"/>
      <c r="N67" s="1332"/>
      <c r="O67" s="1332"/>
      <c r="P67" s="1332"/>
      <c r="Q67" s="1332"/>
      <c r="R67" s="1332"/>
      <c r="S67" s="1332"/>
      <c r="T67" s="1332"/>
      <c r="U67" s="1332"/>
      <c r="V67" s="1332"/>
      <c r="W67" s="1332"/>
      <c r="X67" s="1332"/>
      <c r="Y67" s="1332"/>
      <c r="Z67" s="1332"/>
      <c r="AA67" s="1332"/>
      <c r="AB67" s="1332"/>
      <c r="AC67" s="1332"/>
      <c r="AD67" s="1332"/>
      <c r="AE67" s="1332"/>
      <c r="AF67" s="1332"/>
      <c r="AG67" s="1332"/>
      <c r="AH67" s="1332"/>
      <c r="AI67" s="1332"/>
      <c r="AJ67" s="1332"/>
      <c r="AK67" s="1332"/>
      <c r="AL67" s="1332"/>
      <c r="AM67" s="1332"/>
      <c r="AN67" s="1332"/>
      <c r="AO67" s="1332"/>
      <c r="AP67" s="1332"/>
      <c r="AQ67" s="1332"/>
      <c r="AR67" s="1332"/>
      <c r="AS67" s="1332"/>
      <c r="AT67" s="1332"/>
      <c r="AU67" s="1332"/>
      <c r="AV67" s="1332"/>
      <c r="AW67" s="1332"/>
      <c r="AX67" s="1332"/>
      <c r="AY67" s="1332"/>
      <c r="AZ67" s="1332"/>
      <c r="BA67" s="1332"/>
      <c r="BB67" s="1332"/>
      <c r="BC67" s="1332"/>
      <c r="BD67" s="1332"/>
      <c r="BE67" s="1332"/>
      <c r="BF67" s="1332"/>
      <c r="BG67" s="1332"/>
      <c r="BH67" s="1332"/>
      <c r="BI67" s="1332"/>
      <c r="BJ67" s="1332"/>
      <c r="BK67" s="1332"/>
      <c r="BL67" s="1332"/>
      <c r="BM67" s="1332"/>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c r="HF67" s="1332"/>
      <c r="HG67" s="1332"/>
      <c r="HH67" s="1332"/>
      <c r="HI67" s="1332"/>
      <c r="HJ67" s="1332"/>
      <c r="HK67" s="1332"/>
      <c r="HL67" s="1332"/>
      <c r="HM67" s="1332"/>
      <c r="HN67" s="1332"/>
      <c r="HO67" s="1332"/>
      <c r="HP67" s="1332"/>
      <c r="HQ67" s="1332"/>
      <c r="HR67" s="1332"/>
      <c r="HS67" s="1332"/>
      <c r="HT67" s="1332"/>
      <c r="HU67" s="1332"/>
      <c r="HV67" s="1332"/>
      <c r="HW67" s="1332"/>
      <c r="HX67" s="1332"/>
      <c r="HY67" s="1332"/>
      <c r="HZ67" s="1332"/>
      <c r="IA67" s="1332"/>
      <c r="IB67" s="1332"/>
      <c r="IC67" s="1332"/>
      <c r="ID67" s="1332"/>
      <c r="IE67" s="1332"/>
      <c r="IF67" s="1332"/>
      <c r="IG67" s="1332"/>
      <c r="IH67" s="1332"/>
      <c r="II67" s="1332"/>
      <c r="IJ67" s="1332"/>
      <c r="IK67" s="1332"/>
      <c r="IL67" s="1332"/>
      <c r="IM67" s="1332"/>
      <c r="IN67" s="1332"/>
      <c r="IO67" s="1332"/>
      <c r="IP67" s="1332"/>
      <c r="IQ67" s="1332"/>
      <c r="IR67" s="1332"/>
      <c r="IS67" s="1332"/>
      <c r="IT67" s="1332"/>
      <c r="IU67" s="1332"/>
      <c r="IV67" s="1332"/>
      <c r="IW67" s="1332"/>
      <c r="IX67" s="1332"/>
      <c r="IY67" s="1332"/>
      <c r="IZ67" s="1332"/>
      <c r="JA67" s="1332"/>
      <c r="JB67" s="1332"/>
      <c r="JC67" s="1332"/>
      <c r="JD67" s="1332"/>
      <c r="JE67" s="1332"/>
      <c r="JF67" s="1332"/>
      <c r="JG67" s="1332"/>
      <c r="JH67" s="1332"/>
      <c r="JI67" s="1332"/>
      <c r="JJ67" s="1332"/>
      <c r="JK67" s="1332"/>
      <c r="JL67" s="1332"/>
      <c r="JM67" s="1332"/>
      <c r="JN67" s="1332"/>
      <c r="JO67" s="1332"/>
      <c r="JP67" s="1332"/>
      <c r="JQ67" s="1332"/>
      <c r="JR67" s="1332"/>
      <c r="JS67" s="1332"/>
      <c r="JT67" s="1332"/>
      <c r="JU67" s="1332"/>
      <c r="JV67" s="1332"/>
      <c r="JW67" s="1332"/>
      <c r="JX67" s="1332"/>
      <c r="JY67" s="1332"/>
      <c r="JZ67" s="1332"/>
      <c r="KA67" s="1332"/>
      <c r="KB67" s="1332"/>
      <c r="KC67" s="1332"/>
      <c r="KD67" s="1332"/>
      <c r="KE67" s="1332"/>
      <c r="KF67" s="1332"/>
      <c r="KG67" s="1332"/>
      <c r="KH67" s="1332"/>
      <c r="KI67" s="1332"/>
      <c r="KJ67" s="1332"/>
      <c r="KK67" s="1332"/>
      <c r="KL67" s="1332"/>
      <c r="KM67" s="1332"/>
      <c r="KN67" s="1332"/>
      <c r="KO67" s="1332"/>
      <c r="KP67" s="1332"/>
      <c r="KQ67" s="1332"/>
      <c r="KR67" s="1332"/>
      <c r="KS67" s="1332"/>
      <c r="KT67" s="1332"/>
      <c r="KU67" s="1332"/>
      <c r="KV67" s="1332"/>
      <c r="KW67" s="1332"/>
      <c r="KX67" s="1332"/>
      <c r="KY67" s="1332"/>
      <c r="KZ67" s="1332"/>
      <c r="LA67" s="1332"/>
      <c r="LB67" s="1332"/>
      <c r="LC67" s="1332"/>
      <c r="LD67" s="1332"/>
      <c r="LE67" s="1332"/>
      <c r="LF67" s="1332"/>
      <c r="LG67" s="1332"/>
      <c r="LH67" s="1332"/>
      <c r="LI67" s="1332"/>
      <c r="LJ67" s="1332"/>
      <c r="LK67" s="1332"/>
      <c r="LL67" s="1332"/>
      <c r="LM67" s="1332"/>
      <c r="LN67" s="1332"/>
      <c r="LO67" s="1332"/>
      <c r="LP67" s="1332"/>
      <c r="LQ67" s="1332"/>
      <c r="LR67" s="1332"/>
      <c r="LS67" s="1332"/>
      <c r="LT67" s="1332"/>
      <c r="LU67" s="1332"/>
      <c r="LV67" s="1332"/>
      <c r="LW67" s="1332"/>
      <c r="LX67" s="1332"/>
      <c r="LY67" s="1332"/>
      <c r="LZ67" s="1332"/>
      <c r="MA67" s="1332"/>
      <c r="MB67" s="1332"/>
      <c r="MC67" s="1332"/>
      <c r="MD67" s="1332"/>
      <c r="ME67" s="1332"/>
      <c r="MF67" s="1332"/>
      <c r="MG67" s="1332"/>
      <c r="MH67" s="1332"/>
      <c r="MI67" s="1332"/>
      <c r="MJ67" s="1332"/>
      <c r="MK67" s="1332"/>
      <c r="ML67" s="1332"/>
      <c r="MM67" s="1332"/>
      <c r="MN67" s="1332"/>
      <c r="MO67" s="1332"/>
      <c r="MP67" s="1332"/>
      <c r="MQ67" s="1332"/>
      <c r="MR67" s="1332"/>
      <c r="MS67" s="1332"/>
      <c r="MT67" s="1332"/>
      <c r="MU67" s="1332"/>
      <c r="MV67" s="1332"/>
      <c r="MW67" s="1332"/>
      <c r="MX67" s="1332"/>
      <c r="MY67" s="1332"/>
      <c r="MZ67" s="1332"/>
      <c r="NA67" s="1332"/>
      <c r="NB67" s="1332"/>
      <c r="NC67" s="1332"/>
      <c r="ND67" s="1332"/>
      <c r="NE67" s="1332"/>
      <c r="NF67" s="1332"/>
      <c r="NG67" s="1332"/>
      <c r="NH67" s="1332"/>
      <c r="NI67" s="1332"/>
      <c r="NJ67" s="1332"/>
      <c r="NK67" s="1332"/>
      <c r="NL67" s="1332"/>
      <c r="NM67" s="1332"/>
      <c r="NN67" s="1332"/>
      <c r="NO67" s="1332"/>
      <c r="NP67" s="1332"/>
      <c r="NQ67" s="1332"/>
      <c r="NR67" s="1332"/>
      <c r="NS67" s="1332"/>
      <c r="NT67" s="1332"/>
      <c r="NU67" s="1332"/>
      <c r="NV67" s="1332"/>
      <c r="NW67" s="1332"/>
      <c r="NX67" s="1332"/>
      <c r="NY67" s="1332"/>
      <c r="NZ67" s="1332"/>
      <c r="OA67" s="1332"/>
      <c r="OB67" s="1332"/>
      <c r="OC67" s="1332"/>
      <c r="OD67" s="1332"/>
      <c r="OE67" s="1332"/>
      <c r="OF67" s="1332"/>
      <c r="OG67" s="1332"/>
      <c r="OH67" s="1332"/>
      <c r="OI67" s="1332"/>
      <c r="OJ67" s="1332"/>
      <c r="OK67" s="1332"/>
      <c r="OL67" s="1332"/>
      <c r="OM67" s="1332"/>
      <c r="ON67" s="1332"/>
      <c r="OO67" s="1332"/>
      <c r="OP67" s="1332"/>
      <c r="OQ67" s="1332"/>
      <c r="OR67" s="1332"/>
      <c r="OS67" s="1332"/>
      <c r="OT67" s="1332"/>
      <c r="OU67" s="1332"/>
      <c r="OV67" s="1332"/>
      <c r="OW67" s="1332"/>
      <c r="OX67" s="1332"/>
      <c r="OY67" s="1332"/>
      <c r="OZ67" s="1332"/>
      <c r="PA67" s="1332"/>
      <c r="PB67" s="1332"/>
      <c r="PC67" s="1332"/>
      <c r="PD67" s="1332"/>
      <c r="PE67" s="1332"/>
      <c r="PF67" s="1332"/>
      <c r="PG67" s="1332"/>
      <c r="PH67" s="1332"/>
      <c r="PI67" s="1332"/>
      <c r="PJ67" s="1332"/>
      <c r="PK67" s="1332"/>
      <c r="PL67" s="1332"/>
      <c r="PM67" s="1332"/>
      <c r="PN67" s="1332"/>
      <c r="PO67" s="1332"/>
      <c r="PP67" s="1332"/>
      <c r="PQ67" s="1332"/>
      <c r="PR67" s="1332"/>
      <c r="PS67" s="1332"/>
      <c r="PT67" s="1332"/>
      <c r="PU67" s="1332"/>
      <c r="PV67" s="1332"/>
      <c r="PW67" s="1332"/>
      <c r="PX67" s="1332"/>
      <c r="PY67" s="1332"/>
      <c r="PZ67" s="1332"/>
      <c r="QA67" s="1332"/>
      <c r="QB67" s="1332"/>
      <c r="QC67" s="1332"/>
      <c r="QD67" s="1332"/>
      <c r="QE67" s="1332"/>
      <c r="QF67" s="1332"/>
      <c r="QG67" s="1332"/>
      <c r="QH67" s="1332"/>
      <c r="QI67" s="1332"/>
      <c r="QJ67" s="1332"/>
      <c r="QK67" s="1332"/>
      <c r="QL67" s="1332"/>
      <c r="QM67" s="1332"/>
      <c r="QN67" s="1332"/>
      <c r="QO67" s="1332"/>
      <c r="QP67" s="1332"/>
      <c r="QQ67" s="1332"/>
      <c r="QR67" s="1332"/>
      <c r="QS67" s="1332"/>
      <c r="QT67" s="1332"/>
      <c r="QU67" s="1332"/>
      <c r="QV67" s="1332"/>
      <c r="QW67" s="1332"/>
      <c r="QX67" s="1332"/>
      <c r="QY67" s="1332"/>
      <c r="QZ67" s="1332"/>
      <c r="RA67" s="1332"/>
      <c r="RB67" s="1332"/>
      <c r="RC67" s="1332"/>
      <c r="RD67" s="1332"/>
      <c r="RE67" s="1332"/>
      <c r="RF67" s="1332"/>
      <c r="RG67" s="1332"/>
      <c r="RH67" s="1332"/>
      <c r="RI67" s="1332"/>
      <c r="RJ67" s="1332"/>
      <c r="RK67" s="1332"/>
      <c r="RL67" s="1332"/>
      <c r="RM67" s="1332"/>
      <c r="RN67" s="1332"/>
      <c r="RO67" s="1332"/>
      <c r="RP67" s="1332"/>
      <c r="RQ67" s="1332"/>
      <c r="RR67" s="1332"/>
      <c r="RS67" s="1332"/>
      <c r="RT67" s="1332"/>
      <c r="RU67" s="1332"/>
      <c r="RV67" s="1332"/>
      <c r="RW67" s="1332"/>
      <c r="RX67" s="1332"/>
      <c r="RY67" s="1332"/>
      <c r="RZ67" s="1332"/>
      <c r="SA67" s="1332"/>
      <c r="SB67" s="1332"/>
      <c r="SC67" s="1332"/>
      <c r="SD67" s="1332"/>
      <c r="SE67" s="1332"/>
      <c r="SF67" s="1332"/>
      <c r="SG67" s="1332"/>
      <c r="SH67" s="1332"/>
      <c r="SI67" s="1332"/>
      <c r="SJ67" s="1332"/>
      <c r="SK67" s="1332"/>
      <c r="SL67" s="1332"/>
      <c r="SM67" s="1332"/>
      <c r="SN67" s="1332"/>
      <c r="SO67" s="1332"/>
      <c r="SP67" s="1332"/>
      <c r="SQ67" s="1332"/>
      <c r="SR67" s="1332"/>
      <c r="SS67" s="1332"/>
      <c r="ST67" s="1332"/>
      <c r="SU67" s="1332"/>
      <c r="SV67" s="1332"/>
      <c r="SW67" s="1332"/>
      <c r="SX67" s="1332"/>
      <c r="SY67" s="1332"/>
      <c r="SZ67" s="1332"/>
      <c r="TA67" s="1332"/>
      <c r="TB67" s="1332"/>
      <c r="TC67" s="1332"/>
      <c r="TD67" s="1332"/>
      <c r="TE67" s="1332"/>
      <c r="TF67" s="1332"/>
      <c r="TG67" s="1332"/>
      <c r="TH67" s="1332"/>
      <c r="TI67" s="1332"/>
      <c r="TJ67" s="1332"/>
      <c r="TK67" s="1332"/>
      <c r="TL67" s="1332"/>
      <c r="TM67" s="1332"/>
      <c r="TN67" s="1332"/>
      <c r="TO67" s="1332"/>
      <c r="TP67" s="1332"/>
      <c r="TQ67" s="1332"/>
      <c r="TR67" s="1332"/>
      <c r="TS67" s="1332"/>
      <c r="TT67" s="1332"/>
      <c r="TU67" s="1332"/>
      <c r="TV67" s="1332"/>
      <c r="TW67" s="1332"/>
      <c r="TX67" s="1332"/>
      <c r="TY67" s="1332"/>
      <c r="TZ67" s="1332"/>
      <c r="UA67" s="1332"/>
      <c r="UB67" s="1332"/>
      <c r="UC67" s="1332"/>
      <c r="UD67" s="1332"/>
      <c r="UE67" s="1332"/>
      <c r="UF67" s="1332"/>
      <c r="UG67" s="1332"/>
      <c r="UH67" s="1332"/>
      <c r="UI67" s="1332"/>
      <c r="UJ67" s="1332"/>
      <c r="UK67" s="1332"/>
      <c r="UL67" s="1332"/>
      <c r="UM67" s="1332"/>
      <c r="UN67" s="1332"/>
      <c r="UO67" s="1332"/>
      <c r="UP67" s="1332"/>
      <c r="UQ67" s="1332"/>
      <c r="UR67" s="1332"/>
      <c r="US67" s="1332"/>
      <c r="UT67" s="1332"/>
      <c r="UU67" s="1332"/>
      <c r="UV67" s="1332"/>
      <c r="UW67" s="1332"/>
      <c r="UX67" s="1332"/>
      <c r="UY67" s="1332"/>
      <c r="UZ67" s="1332"/>
      <c r="VA67" s="1332"/>
      <c r="VB67" s="1332"/>
      <c r="VC67" s="1332"/>
      <c r="VD67" s="1332"/>
      <c r="VE67" s="1332"/>
      <c r="VF67" s="1332"/>
      <c r="VG67" s="1332"/>
      <c r="VH67" s="1332"/>
      <c r="VI67" s="1332"/>
      <c r="VJ67" s="1332"/>
      <c r="VK67" s="1332"/>
      <c r="VL67" s="1332"/>
      <c r="VM67" s="1332"/>
      <c r="VN67" s="1332"/>
      <c r="VO67" s="1332"/>
      <c r="VP67" s="1332"/>
      <c r="VQ67" s="1332"/>
      <c r="VR67" s="1332"/>
      <c r="VS67" s="1332"/>
      <c r="VT67" s="1332"/>
      <c r="VU67" s="1332"/>
      <c r="VV67" s="1332"/>
      <c r="VW67" s="1332"/>
      <c r="VX67" s="1332"/>
      <c r="VY67" s="1332"/>
      <c r="VZ67" s="1332"/>
      <c r="WA67" s="1332"/>
      <c r="WB67" s="1332"/>
      <c r="WC67" s="1332"/>
      <c r="WD67" s="1332"/>
      <c r="WE67" s="1332"/>
      <c r="WF67" s="1332"/>
      <c r="WG67" s="1332"/>
      <c r="WH67" s="1332"/>
      <c r="WI67" s="1332"/>
      <c r="WJ67" s="1332"/>
      <c r="WK67" s="1332"/>
      <c r="WL67" s="1332"/>
      <c r="WM67" s="1332"/>
      <c r="WN67" s="1332"/>
      <c r="WO67" s="1332"/>
      <c r="WP67" s="1332"/>
      <c r="WQ67" s="1332"/>
      <c r="WR67" s="1332"/>
      <c r="WS67" s="1332"/>
      <c r="WT67" s="1332"/>
      <c r="WU67" s="1332"/>
      <c r="WV67" s="1332"/>
      <c r="WW67" s="1332"/>
      <c r="WX67" s="1332"/>
      <c r="WY67" s="1332"/>
      <c r="WZ67" s="1332"/>
      <c r="XA67" s="1332"/>
      <c r="XB67" s="1332"/>
      <c r="XC67" s="1332"/>
      <c r="XD67" s="1332"/>
      <c r="XE67" s="1332"/>
      <c r="XF67" s="1332"/>
      <c r="XG67" s="1332"/>
      <c r="XH67" s="1332"/>
      <c r="XI67" s="1332"/>
      <c r="XJ67" s="1332"/>
      <c r="XK67" s="1332"/>
      <c r="XL67" s="1332"/>
      <c r="XM67" s="1332"/>
      <c r="XN67" s="1332"/>
      <c r="XO67" s="1332"/>
      <c r="XP67" s="1332"/>
      <c r="XQ67" s="1332"/>
      <c r="XR67" s="1332"/>
      <c r="XS67" s="1332"/>
      <c r="XT67" s="1332"/>
      <c r="XU67" s="1332"/>
      <c r="XV67" s="1332"/>
      <c r="XW67" s="1332"/>
      <c r="XX67" s="1332"/>
      <c r="XY67" s="1332"/>
      <c r="XZ67" s="1332"/>
      <c r="YA67" s="1332"/>
      <c r="YB67" s="1332"/>
      <c r="YC67" s="1332"/>
      <c r="YD67" s="1332"/>
      <c r="YE67" s="1332"/>
      <c r="YF67" s="1332"/>
      <c r="YG67" s="1332"/>
      <c r="YH67" s="1332"/>
      <c r="YI67" s="1332"/>
      <c r="YJ67" s="1332"/>
      <c r="YK67" s="1332"/>
      <c r="YL67" s="1332"/>
      <c r="YM67" s="1332"/>
      <c r="YN67" s="1332"/>
      <c r="YO67" s="1332"/>
      <c r="YP67" s="1332"/>
      <c r="YQ67" s="1332"/>
      <c r="YR67" s="1332"/>
      <c r="YS67" s="1332"/>
      <c r="YT67" s="1332"/>
      <c r="YU67" s="1332"/>
      <c r="YV67" s="1332"/>
      <c r="YW67" s="1332"/>
      <c r="YX67" s="1332"/>
      <c r="YY67" s="1332"/>
      <c r="YZ67" s="1332"/>
      <c r="ZA67" s="1332"/>
      <c r="ZB67" s="1332"/>
      <c r="ZC67" s="1332"/>
      <c r="ZD67" s="1332"/>
      <c r="ZE67" s="1332"/>
      <c r="ZF67" s="1332"/>
      <c r="ZG67" s="1332"/>
      <c r="ZH67" s="1332"/>
      <c r="ZI67" s="1332"/>
      <c r="ZJ67" s="1332"/>
      <c r="ZK67" s="1332"/>
      <c r="ZL67" s="1332"/>
      <c r="ZM67" s="1332"/>
      <c r="ZN67" s="1332"/>
      <c r="ZO67" s="1332"/>
      <c r="ZP67" s="1332"/>
      <c r="ZQ67" s="1332"/>
      <c r="ZR67" s="1332"/>
      <c r="ZS67" s="1332"/>
      <c r="ZT67" s="1332"/>
      <c r="ZU67" s="1332"/>
      <c r="ZV67" s="1332"/>
      <c r="ZW67" s="1332"/>
      <c r="ZX67" s="1332"/>
      <c r="ZY67" s="1332"/>
      <c r="ZZ67" s="1332"/>
      <c r="AAA67" s="1332"/>
      <c r="AAB67" s="1332"/>
      <c r="AAC67" s="1332"/>
      <c r="AAD67" s="1332"/>
      <c r="AAE67" s="1332"/>
      <c r="AAF67" s="1332"/>
      <c r="AAG67" s="1332"/>
      <c r="AAH67" s="1332"/>
      <c r="AAI67" s="1332"/>
      <c r="AAJ67" s="1332"/>
      <c r="AAK67" s="1332"/>
      <c r="AAL67" s="1332"/>
      <c r="AAM67" s="1332"/>
      <c r="AAN67" s="1332"/>
      <c r="AAO67" s="1332"/>
      <c r="AAP67" s="1332"/>
      <c r="AAQ67" s="1332"/>
      <c r="AAR67" s="1332"/>
      <c r="AAS67" s="1332"/>
      <c r="AAT67" s="1332"/>
      <c r="AAU67" s="1332"/>
      <c r="AAV67" s="1332"/>
      <c r="AAW67" s="1332"/>
      <c r="AAX67" s="1332"/>
      <c r="AAY67" s="1332"/>
      <c r="AAZ67" s="1332"/>
      <c r="ABA67" s="1332"/>
      <c r="ABB67" s="1332"/>
      <c r="ABC67" s="1332"/>
      <c r="ABD67" s="1332"/>
      <c r="ABE67" s="1332"/>
      <c r="ABF67" s="1332"/>
      <c r="ABG67" s="1332"/>
      <c r="ABH67" s="1332"/>
      <c r="ABI67" s="1332"/>
      <c r="ABJ67" s="1332"/>
      <c r="ABK67" s="1332"/>
      <c r="ABL67" s="1332"/>
      <c r="ABM67" s="1332"/>
      <c r="ABN67" s="1332"/>
      <c r="ABO67" s="1332"/>
      <c r="ABP67" s="1332"/>
      <c r="ABQ67" s="1332"/>
      <c r="ABR67" s="1332"/>
      <c r="ABS67" s="1332"/>
      <c r="ABT67" s="1332"/>
      <c r="ABU67" s="1332"/>
      <c r="ABV67" s="1332"/>
      <c r="ABW67" s="1332"/>
      <c r="ABX67" s="1332"/>
      <c r="ABY67" s="1332"/>
      <c r="ABZ67" s="1332"/>
      <c r="ACA67" s="1332"/>
      <c r="ACB67" s="1332"/>
      <c r="ACC67" s="1332"/>
      <c r="ACD67" s="1332"/>
      <c r="ACE67" s="1332"/>
      <c r="ACF67" s="1332"/>
      <c r="ACG67" s="1332"/>
      <c r="ACH67" s="1332"/>
      <c r="ACI67" s="1332"/>
      <c r="ACJ67" s="1332"/>
      <c r="ACK67" s="1332"/>
      <c r="ACL67" s="1332"/>
      <c r="ACM67" s="1332"/>
      <c r="ACN67" s="1332"/>
      <c r="ACO67" s="1332"/>
      <c r="ACP67" s="1332"/>
      <c r="ACQ67" s="1332"/>
      <c r="ACR67" s="1332"/>
      <c r="ACS67" s="1332"/>
      <c r="ACT67" s="1332"/>
      <c r="ACU67" s="1332"/>
      <c r="ACV67" s="1332"/>
      <c r="ACW67" s="1332"/>
      <c r="ACX67" s="1332"/>
      <c r="ACY67" s="1332"/>
      <c r="ACZ67" s="1332"/>
      <c r="ADA67" s="1332"/>
      <c r="ADB67" s="1332"/>
      <c r="ADC67" s="1332"/>
      <c r="ADD67" s="1332"/>
      <c r="ADE67" s="1332"/>
      <c r="ADF67" s="1332"/>
      <c r="ADG67" s="1332"/>
      <c r="ADH67" s="1332"/>
      <c r="ADI67" s="1332"/>
      <c r="ADJ67" s="1332"/>
      <c r="ADK67" s="1332"/>
      <c r="ADL67" s="1332"/>
      <c r="ADM67" s="1332"/>
      <c r="ADN67" s="1332"/>
      <c r="ADO67" s="1332"/>
      <c r="ADP67" s="1332"/>
      <c r="ADQ67" s="1332"/>
      <c r="ADR67" s="1332"/>
      <c r="ADS67" s="1332"/>
      <c r="ADT67" s="1332"/>
      <c r="ADU67" s="1332"/>
      <c r="ADV67" s="1332"/>
      <c r="ADW67" s="1332"/>
      <c r="ADX67" s="1332"/>
      <c r="ADY67" s="1332"/>
      <c r="ADZ67" s="1332"/>
      <c r="AEA67" s="1332"/>
      <c r="AEB67" s="1332"/>
      <c r="AEC67" s="1332"/>
      <c r="AED67" s="1332"/>
      <c r="AEE67" s="1332"/>
      <c r="AEF67" s="1332"/>
      <c r="AEG67" s="1332"/>
      <c r="AEH67" s="1332"/>
      <c r="AEI67" s="1332"/>
      <c r="AEJ67" s="1332"/>
      <c r="AEK67" s="1332"/>
      <c r="AEL67" s="1332"/>
      <c r="AEM67" s="1332"/>
      <c r="AEN67" s="1332"/>
      <c r="AEO67" s="1332"/>
      <c r="AEP67" s="1332"/>
      <c r="AEQ67" s="1332"/>
      <c r="AER67" s="1332"/>
      <c r="AES67" s="1332"/>
      <c r="AET67" s="1332"/>
      <c r="AEU67" s="1332"/>
      <c r="AEV67" s="1332"/>
      <c r="AEW67" s="1332"/>
      <c r="AEX67" s="1332"/>
      <c r="AEY67" s="1332"/>
      <c r="AEZ67" s="1332"/>
      <c r="AFA67" s="1332"/>
      <c r="AFB67" s="1332"/>
      <c r="AFC67" s="1332"/>
      <c r="AFD67" s="1332"/>
      <c r="AFE67" s="1332"/>
      <c r="AFF67" s="1332"/>
      <c r="AFG67" s="1332"/>
      <c r="AFH67" s="1332"/>
      <c r="AFI67" s="1332"/>
      <c r="AFJ67" s="1332"/>
      <c r="AFK67" s="1332"/>
      <c r="AFL67" s="1332"/>
      <c r="AFM67" s="1332"/>
      <c r="AFN67" s="1332"/>
      <c r="AFO67" s="1332"/>
      <c r="AFP67" s="1332"/>
      <c r="AFQ67" s="1332"/>
      <c r="AFR67" s="1332"/>
      <c r="AFS67" s="1332"/>
      <c r="AFT67" s="1332"/>
      <c r="AFU67" s="1332"/>
      <c r="AFV67" s="1332"/>
      <c r="AFW67" s="1332"/>
      <c r="AFX67" s="1332"/>
      <c r="AFY67" s="1332"/>
      <c r="AFZ67" s="1332"/>
      <c r="AGA67" s="1332"/>
      <c r="AGB67" s="1332"/>
      <c r="AGC67" s="1332"/>
      <c r="AGD67" s="1332"/>
      <c r="AGE67" s="1332"/>
      <c r="AGF67" s="1332"/>
      <c r="AGG67" s="1332"/>
      <c r="AGH67" s="1332"/>
      <c r="AGI67" s="1332"/>
      <c r="AGJ67" s="1332"/>
      <c r="AGK67" s="1332"/>
      <c r="AGL67" s="1332"/>
      <c r="AGM67" s="1332"/>
      <c r="AGN67" s="1332"/>
      <c r="AGO67" s="1332"/>
      <c r="AGP67" s="1332"/>
      <c r="AGQ67" s="1332"/>
      <c r="AGR67" s="1332"/>
      <c r="AGS67" s="1332"/>
      <c r="AGT67" s="1332"/>
      <c r="AGU67" s="1332"/>
      <c r="AGV67" s="1332"/>
      <c r="AGW67" s="1332"/>
      <c r="AGX67" s="1332"/>
      <c r="AGY67" s="1332"/>
      <c r="AGZ67" s="1332"/>
      <c r="AHA67" s="1332"/>
      <c r="AHB67" s="1332"/>
      <c r="AHC67" s="1332"/>
      <c r="AHD67" s="1332"/>
      <c r="AHE67" s="1332"/>
      <c r="AHF67" s="1332"/>
      <c r="AHG67" s="1332"/>
      <c r="AHH67" s="1332"/>
      <c r="AHI67" s="1332"/>
      <c r="AHJ67" s="1332"/>
      <c r="AHK67" s="1332"/>
      <c r="AHL67" s="1332"/>
      <c r="AHM67" s="1332"/>
      <c r="AHN67" s="1332"/>
      <c r="AHO67" s="1332"/>
      <c r="AHP67" s="1332"/>
      <c r="AHQ67" s="1332"/>
      <c r="AHR67" s="1332"/>
      <c r="AHS67" s="1332"/>
      <c r="AHT67" s="1332"/>
      <c r="AHU67" s="1332"/>
      <c r="AHV67" s="1332"/>
      <c r="AHW67" s="1332"/>
      <c r="AHX67" s="1332"/>
      <c r="AHY67" s="1332"/>
      <c r="AHZ67" s="1332"/>
      <c r="AIA67" s="1332"/>
      <c r="AIB67" s="1332"/>
      <c r="AIC67" s="1332"/>
      <c r="AID67" s="1332"/>
      <c r="AIE67" s="1332"/>
      <c r="AIF67" s="1332"/>
      <c r="AIG67" s="1332"/>
      <c r="AIH67" s="1332"/>
      <c r="AII67" s="1332"/>
      <c r="AIJ67" s="1332"/>
      <c r="AIK67" s="1332"/>
      <c r="AIL67" s="1332"/>
      <c r="AIM67" s="1332"/>
      <c r="AIN67" s="1332"/>
      <c r="AIO67" s="1332"/>
      <c r="AIP67" s="1332"/>
      <c r="AIQ67" s="1332"/>
      <c r="AIR67" s="1332"/>
      <c r="AIS67" s="1332"/>
      <c r="AIT67" s="1332"/>
      <c r="AIU67" s="1332"/>
      <c r="AIV67" s="1332"/>
      <c r="AIW67" s="1332"/>
      <c r="AIX67" s="1332"/>
      <c r="AIY67" s="1332"/>
      <c r="AIZ67" s="1332"/>
      <c r="AJA67" s="1332"/>
      <c r="AJB67" s="1332"/>
      <c r="AJC67" s="1332"/>
      <c r="AJD67" s="1332"/>
      <c r="AJE67" s="1332"/>
      <c r="AJF67" s="1332"/>
      <c r="AJG67" s="1332"/>
      <c r="AJH67" s="1332"/>
      <c r="AJI67" s="1332"/>
      <c r="AJJ67" s="1332"/>
      <c r="AJK67" s="1332"/>
      <c r="AJL67" s="1332"/>
      <c r="AJM67" s="1332"/>
      <c r="AJN67" s="1332"/>
      <c r="AJO67" s="1332"/>
      <c r="AJP67" s="1332"/>
      <c r="AJQ67" s="1332"/>
      <c r="AJR67" s="1332"/>
      <c r="AJS67" s="1332"/>
      <c r="AJT67" s="1332"/>
      <c r="AJU67" s="1332"/>
      <c r="AJV67" s="1332"/>
      <c r="AJW67" s="1332"/>
      <c r="AJX67" s="1332"/>
      <c r="AJY67" s="1332"/>
      <c r="AJZ67" s="1332"/>
      <c r="AKA67" s="1332"/>
      <c r="AKB67" s="1332"/>
      <c r="AKC67" s="1332"/>
      <c r="AKD67" s="1332"/>
      <c r="AKE67" s="1332"/>
      <c r="AKF67" s="1332"/>
      <c r="AKG67" s="1332"/>
      <c r="AKH67" s="1332"/>
      <c r="AKI67" s="1332"/>
      <c r="AKJ67" s="1332"/>
      <c r="AKK67" s="1332"/>
      <c r="AKL67" s="1332"/>
      <c r="AKM67" s="1332"/>
      <c r="AKN67" s="1332"/>
      <c r="AKO67" s="1332"/>
      <c r="AKP67" s="1332"/>
      <c r="AKQ67" s="1332"/>
      <c r="AKR67" s="1332"/>
      <c r="AKS67" s="1332"/>
      <c r="AKT67" s="1332"/>
      <c r="AKU67" s="1332"/>
      <c r="AKV67" s="1332"/>
      <c r="AKW67" s="1332"/>
      <c r="AKX67" s="1332"/>
      <c r="AKY67" s="1332"/>
      <c r="AKZ67" s="1332"/>
      <c r="ALA67" s="1332"/>
      <c r="ALB67" s="1332"/>
      <c r="ALC67" s="1332"/>
      <c r="ALD67" s="1332"/>
      <c r="ALE67" s="1332"/>
      <c r="ALF67" s="1332"/>
      <c r="ALG67" s="1332"/>
      <c r="ALH67" s="1332"/>
      <c r="ALI67" s="1332"/>
      <c r="ALJ67" s="1332"/>
      <c r="ALK67" s="1332"/>
      <c r="ALL67" s="1332"/>
      <c r="ALM67" s="1332"/>
      <c r="ALN67" s="1332"/>
      <c r="ALO67" s="1332"/>
      <c r="ALP67" s="1332"/>
      <c r="ALQ67" s="1332"/>
      <c r="ALR67" s="1332"/>
      <c r="ALS67" s="1332"/>
      <c r="ALT67" s="1332"/>
      <c r="ALU67" s="1332"/>
      <c r="ALV67" s="1332"/>
      <c r="ALW67" s="1332"/>
      <c r="ALX67" s="1332"/>
      <c r="ALY67" s="1332"/>
      <c r="ALZ67" s="1332"/>
      <c r="AMA67" s="1332"/>
      <c r="AMB67" s="1332"/>
      <c r="AMC67" s="1332"/>
      <c r="AMD67" s="1332"/>
      <c r="AME67" s="1332"/>
      <c r="AMF67" s="1332"/>
      <c r="AMG67" s="1332"/>
      <c r="AMH67" s="1332"/>
      <c r="AMI67" s="1332"/>
      <c r="AMJ67" s="1332"/>
      <c r="AMK67" s="1332"/>
      <c r="AML67" s="1332"/>
      <c r="AMM67" s="1332"/>
      <c r="AMN67" s="1332"/>
      <c r="AMO67" s="1332"/>
      <c r="AMP67" s="1332"/>
      <c r="AMQ67" s="1332"/>
      <c r="AMR67" s="1332"/>
      <c r="AMS67" s="1332"/>
      <c r="AMT67" s="1332"/>
      <c r="AMU67" s="1332"/>
      <c r="AMV67" s="1332"/>
      <c r="AMW67" s="1332"/>
      <c r="AMX67" s="1332"/>
      <c r="AMY67" s="1332"/>
      <c r="AMZ67" s="1332"/>
      <c r="ANA67" s="1332"/>
      <c r="ANB67" s="1332"/>
      <c r="ANC67" s="1332"/>
      <c r="AND67" s="1332"/>
      <c r="ANE67" s="1332"/>
      <c r="ANF67" s="1332"/>
      <c r="ANG67" s="1332"/>
      <c r="ANH67" s="1332"/>
      <c r="ANI67" s="1332"/>
      <c r="ANJ67" s="1332"/>
      <c r="ANK67" s="1332"/>
      <c r="ANL67" s="1332"/>
      <c r="ANM67" s="1332"/>
      <c r="ANN67" s="1332"/>
      <c r="ANO67" s="1332"/>
      <c r="ANP67" s="1332"/>
      <c r="ANQ67" s="1332"/>
      <c r="ANR67" s="1332"/>
      <c r="ANS67" s="1332"/>
      <c r="ANT67" s="1332"/>
      <c r="ANU67" s="1332"/>
      <c r="ANV67" s="1332"/>
      <c r="ANW67" s="1332"/>
      <c r="ANX67" s="1332"/>
      <c r="ANY67" s="1332"/>
      <c r="ANZ67" s="1332"/>
      <c r="AOA67" s="1332"/>
      <c r="AOB67" s="1332"/>
      <c r="AOC67" s="1332"/>
      <c r="AOD67" s="1332"/>
      <c r="AOE67" s="1332"/>
      <c r="AOF67" s="1332"/>
      <c r="AOG67" s="1332"/>
      <c r="AOH67" s="1332"/>
      <c r="AOI67" s="1332"/>
      <c r="AOJ67" s="1332"/>
      <c r="AOK67" s="1332"/>
      <c r="AOL67" s="1332"/>
      <c r="AOM67" s="1332"/>
      <c r="AON67" s="1332"/>
      <c r="AOO67" s="1332"/>
      <c r="AOP67" s="1332"/>
      <c r="AOQ67" s="1332"/>
      <c r="AOR67" s="1332"/>
      <c r="AOS67" s="1332"/>
      <c r="AOT67" s="1332"/>
      <c r="AOU67" s="1332"/>
      <c r="AOV67" s="1332"/>
      <c r="AOW67" s="1332"/>
      <c r="AOX67" s="1332"/>
      <c r="AOY67" s="1332"/>
      <c r="AOZ67" s="1332"/>
      <c r="APA67" s="1332"/>
      <c r="APB67" s="1332"/>
      <c r="APC67" s="1332"/>
      <c r="APD67" s="1332"/>
      <c r="APE67" s="1332"/>
      <c r="APF67" s="1332"/>
      <c r="APG67" s="1332"/>
      <c r="APH67" s="1332"/>
      <c r="API67" s="1332"/>
      <c r="APJ67" s="1332"/>
      <c r="APK67" s="1332"/>
      <c r="APL67" s="1332"/>
      <c r="APM67" s="1332"/>
      <c r="APN67" s="1332"/>
      <c r="APO67" s="1332"/>
      <c r="APP67" s="1332"/>
      <c r="APQ67" s="1332"/>
      <c r="APR67" s="1332"/>
      <c r="APS67" s="1332"/>
      <c r="APT67" s="1332"/>
      <c r="APU67" s="1332"/>
      <c r="APV67" s="1332"/>
      <c r="APW67" s="1332"/>
      <c r="APX67" s="1332"/>
      <c r="APY67" s="1332"/>
      <c r="APZ67" s="1332"/>
      <c r="AQA67" s="1332"/>
      <c r="AQB67" s="1332"/>
      <c r="AQC67" s="1332"/>
      <c r="AQD67" s="1332"/>
      <c r="AQE67" s="1332"/>
      <c r="AQF67" s="1332"/>
      <c r="AQG67" s="1332"/>
      <c r="AQH67" s="1332"/>
      <c r="AQI67" s="1332"/>
      <c r="AQJ67" s="1332"/>
      <c r="AQK67" s="1332"/>
      <c r="AQL67" s="1332"/>
      <c r="AQM67" s="1332"/>
      <c r="AQN67" s="1332"/>
      <c r="AQO67" s="1332"/>
      <c r="AQP67" s="1332"/>
      <c r="AQQ67" s="1332"/>
      <c r="AQR67" s="1332"/>
      <c r="AQS67" s="1332"/>
      <c r="AQT67" s="1332"/>
      <c r="AQU67" s="1332"/>
      <c r="AQV67" s="1332"/>
      <c r="AQW67" s="1332"/>
      <c r="AQX67" s="1332"/>
      <c r="AQY67" s="1332"/>
      <c r="AQZ67" s="1332"/>
      <c r="ARA67" s="1332"/>
      <c r="ARB67" s="1332"/>
      <c r="ARC67" s="1332"/>
      <c r="ARD67" s="1332"/>
      <c r="ARE67" s="1332"/>
      <c r="ARF67" s="1332"/>
      <c r="ARG67" s="1332"/>
      <c r="ARH67" s="1332"/>
      <c r="ARI67" s="1332"/>
      <c r="ARJ67" s="1332"/>
      <c r="ARK67" s="1332"/>
      <c r="ARL67" s="1332"/>
      <c r="ARM67" s="1332"/>
      <c r="ARN67" s="1332"/>
      <c r="ARO67" s="1332"/>
      <c r="ARP67" s="1332"/>
      <c r="ARQ67" s="1332"/>
      <c r="ARR67" s="1332"/>
      <c r="ARS67" s="1332"/>
      <c r="ART67" s="1332"/>
      <c r="ARU67" s="1332"/>
      <c r="ARV67" s="1332"/>
      <c r="ARW67" s="1332"/>
      <c r="ARX67" s="1332"/>
      <c r="ARY67" s="1332"/>
      <c r="ARZ67" s="1332"/>
      <c r="ASA67" s="1332"/>
      <c r="ASB67" s="1332"/>
      <c r="ASC67" s="1332"/>
      <c r="ASD67" s="1332"/>
      <c r="ASE67" s="1332"/>
      <c r="ASF67" s="1332"/>
      <c r="ASG67" s="1332"/>
      <c r="ASH67" s="1332"/>
      <c r="ASI67" s="1332"/>
      <c r="ASJ67" s="1332"/>
      <c r="ASK67" s="1332"/>
      <c r="ASL67" s="1332"/>
      <c r="ASM67" s="1332"/>
      <c r="ASN67" s="1332"/>
      <c r="ASO67" s="1332"/>
      <c r="ASP67" s="1332"/>
      <c r="ASQ67" s="1332"/>
      <c r="ASR67" s="1332"/>
      <c r="ASS67" s="1332"/>
      <c r="AST67" s="1332"/>
      <c r="ASU67" s="1332"/>
      <c r="ASV67" s="1332"/>
      <c r="ASW67" s="1332"/>
      <c r="ASX67" s="1332"/>
      <c r="ASY67" s="1332"/>
      <c r="ASZ67" s="1332"/>
      <c r="ATA67" s="1332"/>
      <c r="ATB67" s="1332"/>
      <c r="ATC67" s="1332"/>
      <c r="ATD67" s="1332"/>
      <c r="ATE67" s="1332"/>
      <c r="ATF67" s="1332"/>
      <c r="ATG67" s="1332"/>
      <c r="ATH67" s="1332"/>
      <c r="ATI67" s="1332"/>
      <c r="ATJ67" s="1332"/>
      <c r="ATK67" s="1332"/>
      <c r="ATL67" s="1332"/>
      <c r="ATM67" s="1332"/>
      <c r="ATN67" s="1332"/>
      <c r="ATO67" s="1332"/>
      <c r="ATP67" s="1332"/>
      <c r="ATQ67" s="1332"/>
      <c r="ATR67" s="1332"/>
      <c r="ATS67" s="1332"/>
      <c r="ATT67" s="1332"/>
      <c r="ATU67" s="1332"/>
      <c r="ATV67" s="1332"/>
      <c r="ATW67" s="1332"/>
      <c r="ATX67" s="1332"/>
      <c r="ATY67" s="1332"/>
      <c r="ATZ67" s="1332"/>
      <c r="AUA67" s="1332"/>
      <c r="AUB67" s="1332"/>
      <c r="AUC67" s="1332"/>
      <c r="AUD67" s="1332"/>
      <c r="AUE67" s="1332"/>
      <c r="AUF67" s="1332"/>
      <c r="AUG67" s="1332"/>
      <c r="AUH67" s="1332"/>
      <c r="AUI67" s="1332"/>
      <c r="AUJ67" s="1332"/>
      <c r="AUK67" s="1332"/>
      <c r="AUL67" s="1332"/>
      <c r="AUM67" s="1332"/>
      <c r="AUN67" s="1332"/>
      <c r="AUO67" s="1332"/>
      <c r="AUP67" s="1332"/>
      <c r="AUQ67" s="1332"/>
      <c r="AUR67" s="1332"/>
      <c r="AUS67" s="1332"/>
      <c r="AUT67" s="1332"/>
      <c r="AUU67" s="1332"/>
      <c r="AUV67" s="1332"/>
      <c r="AUW67" s="1332"/>
      <c r="AUX67" s="1332"/>
      <c r="AUY67" s="1332"/>
      <c r="AUZ67" s="1332"/>
      <c r="AVA67" s="1332"/>
      <c r="AVB67" s="1332"/>
      <c r="AVC67" s="1332"/>
      <c r="AVD67" s="1332"/>
      <c r="AVE67" s="1332"/>
      <c r="AVF67" s="1332"/>
      <c r="AVG67" s="1332"/>
      <c r="AVH67" s="1332"/>
      <c r="AVI67" s="1332"/>
      <c r="AVJ67" s="1332"/>
      <c r="AVK67" s="1332"/>
      <c r="AVL67" s="1332"/>
      <c r="AVM67" s="1332"/>
      <c r="AVN67" s="1332"/>
      <c r="AVO67" s="1332"/>
      <c r="AVP67" s="1332"/>
      <c r="AVQ67" s="1332"/>
      <c r="AVR67" s="1332"/>
      <c r="AVS67" s="1332"/>
      <c r="AVT67" s="1332"/>
      <c r="AVU67" s="1332"/>
      <c r="AVV67" s="1332"/>
      <c r="AVW67" s="1332"/>
      <c r="AVX67" s="1332"/>
      <c r="AVY67" s="1332"/>
      <c r="AVZ67" s="1332"/>
      <c r="AWA67" s="1332"/>
      <c r="AWB67" s="1332"/>
      <c r="AWC67" s="1332"/>
      <c r="AWD67" s="1332"/>
      <c r="AWE67" s="1332"/>
      <c r="AWF67" s="1332"/>
      <c r="AWG67" s="1332"/>
      <c r="AWH67" s="1332"/>
      <c r="AWI67" s="1332"/>
      <c r="AWJ67" s="1332"/>
      <c r="AWK67" s="1332"/>
      <c r="AWL67" s="1332"/>
      <c r="AWM67" s="1332"/>
      <c r="AWN67" s="1332"/>
      <c r="AWO67" s="1332"/>
      <c r="AWP67" s="1332"/>
      <c r="AWQ67" s="1332"/>
      <c r="AWR67" s="1332"/>
      <c r="AWS67" s="1332"/>
      <c r="AWT67" s="1332"/>
      <c r="AWU67" s="1332"/>
      <c r="AWV67" s="1332"/>
      <c r="AWW67" s="1332"/>
      <c r="AWX67" s="1332"/>
      <c r="AWY67" s="1332"/>
      <c r="AWZ67" s="1332"/>
      <c r="AXA67" s="1332"/>
      <c r="AXB67" s="1332"/>
      <c r="AXC67" s="1332"/>
      <c r="AXD67" s="1332"/>
      <c r="AXE67" s="1332"/>
      <c r="AXF67" s="1332"/>
      <c r="AXG67" s="1332"/>
      <c r="AXH67" s="1332"/>
      <c r="AXI67" s="1332"/>
      <c r="AXJ67" s="1332"/>
      <c r="AXK67" s="1332"/>
      <c r="AXL67" s="1332"/>
      <c r="AXM67" s="1332"/>
      <c r="AXN67" s="1332"/>
      <c r="AXO67" s="1332"/>
      <c r="AXP67" s="1332"/>
      <c r="AXQ67" s="1332"/>
      <c r="AXR67" s="1332"/>
      <c r="AXS67" s="1332"/>
      <c r="AXT67" s="1332"/>
      <c r="AXU67" s="1332"/>
      <c r="AXV67" s="1332"/>
      <c r="AXW67" s="1332"/>
      <c r="AXX67" s="1332"/>
      <c r="AXY67" s="1332"/>
      <c r="AXZ67" s="1332"/>
      <c r="AYA67" s="1332"/>
      <c r="AYB67" s="1332"/>
      <c r="AYC67" s="1332"/>
      <c r="AYD67" s="1332"/>
      <c r="AYE67" s="1332"/>
      <c r="AYF67" s="1332"/>
      <c r="AYG67" s="1332"/>
      <c r="AYH67" s="1332"/>
      <c r="AYI67" s="1332"/>
      <c r="AYJ67" s="1332"/>
      <c r="AYK67" s="1332"/>
      <c r="AYL67" s="1332"/>
      <c r="AYM67" s="1332"/>
      <c r="AYN67" s="1332"/>
      <c r="AYO67" s="1332"/>
      <c r="AYP67" s="1332"/>
      <c r="AYQ67" s="1332"/>
      <c r="AYR67" s="1332"/>
      <c r="AYS67" s="1332"/>
      <c r="AYT67" s="1332"/>
      <c r="AYU67" s="1332"/>
      <c r="AYV67" s="1332"/>
      <c r="AYW67" s="1332"/>
      <c r="AYX67" s="1332"/>
      <c r="AYY67" s="1332"/>
      <c r="AYZ67" s="1332"/>
      <c r="AZA67" s="1332"/>
      <c r="AZB67" s="1332"/>
      <c r="AZC67" s="1332"/>
      <c r="AZD67" s="1332"/>
      <c r="AZE67" s="1332"/>
      <c r="AZF67" s="1332"/>
      <c r="AZG67" s="1332"/>
      <c r="AZH67" s="1332"/>
      <c r="AZI67" s="1332"/>
      <c r="AZJ67" s="1332"/>
      <c r="AZK67" s="1332"/>
      <c r="AZL67" s="1332"/>
      <c r="AZM67" s="1332"/>
      <c r="AZN67" s="1332"/>
      <c r="AZO67" s="1332"/>
      <c r="AZP67" s="1332"/>
      <c r="AZQ67" s="1332"/>
      <c r="AZR67" s="1332"/>
      <c r="AZS67" s="1332"/>
      <c r="AZT67" s="1332"/>
      <c r="AZU67" s="1332"/>
      <c r="AZV67" s="1332"/>
      <c r="AZW67" s="1332"/>
      <c r="AZX67" s="1332"/>
      <c r="AZY67" s="1332"/>
      <c r="AZZ67" s="1332"/>
      <c r="BAA67" s="1332"/>
      <c r="BAB67" s="1332"/>
      <c r="BAC67" s="1332"/>
      <c r="BAD67" s="1332"/>
      <c r="BAE67" s="1332"/>
      <c r="BAF67" s="1332"/>
      <c r="BAG67" s="1332"/>
      <c r="BAH67" s="1332"/>
      <c r="BAI67" s="1332"/>
      <c r="BAJ67" s="1332"/>
      <c r="BAK67" s="1332"/>
      <c r="BAL67" s="1332"/>
      <c r="BAM67" s="1332"/>
      <c r="BAN67" s="1332"/>
      <c r="BAO67" s="1332"/>
      <c r="BAP67" s="1332"/>
      <c r="BAQ67" s="1332"/>
      <c r="BAR67" s="1332"/>
      <c r="BAS67" s="1332"/>
      <c r="BAT67" s="1332"/>
      <c r="BAU67" s="1332"/>
      <c r="BAV67" s="1332"/>
      <c r="BAW67" s="1332"/>
      <c r="BAX67" s="1332"/>
      <c r="BAY67" s="1332"/>
      <c r="BAZ67" s="1332"/>
      <c r="BBA67" s="1332"/>
      <c r="BBB67" s="1332"/>
      <c r="BBC67" s="1332"/>
      <c r="BBD67" s="1332"/>
      <c r="BBE67" s="1332"/>
      <c r="BBF67" s="1332"/>
      <c r="BBG67" s="1332"/>
      <c r="BBH67" s="1332"/>
      <c r="BBI67" s="1332"/>
      <c r="BBJ67" s="1332"/>
      <c r="BBK67" s="1332"/>
      <c r="BBL67" s="1332"/>
      <c r="BBM67" s="1332"/>
      <c r="BBN67" s="1332"/>
      <c r="BBO67" s="1332"/>
      <c r="BBP67" s="1332"/>
      <c r="BBQ67" s="1332"/>
      <c r="BBR67" s="1332"/>
      <c r="BBS67" s="1332"/>
      <c r="BBT67" s="1332"/>
      <c r="BBU67" s="1332"/>
      <c r="BBV67" s="1332"/>
      <c r="BBW67" s="1332"/>
      <c r="BBX67" s="1332"/>
      <c r="BBY67" s="1332"/>
      <c r="BBZ67" s="1332"/>
      <c r="BCA67" s="1332"/>
      <c r="BCB67" s="1332"/>
      <c r="BCC67" s="1332"/>
      <c r="BCD67" s="1332"/>
      <c r="BCE67" s="1332"/>
      <c r="BCF67" s="1332"/>
      <c r="BCG67" s="1332"/>
      <c r="BCH67" s="1332"/>
      <c r="BCI67" s="1332"/>
      <c r="BCJ67" s="1332"/>
      <c r="BCK67" s="1332"/>
      <c r="BCL67" s="1332"/>
      <c r="BCM67" s="1332"/>
      <c r="BCN67" s="1332"/>
      <c r="BCO67" s="1332"/>
      <c r="BCP67" s="1332"/>
      <c r="BCQ67" s="1332"/>
      <c r="BCR67" s="1332"/>
      <c r="BCS67" s="1332"/>
      <c r="BCT67" s="1332"/>
      <c r="BCU67" s="1332"/>
      <c r="BCV67" s="1332"/>
      <c r="BCW67" s="1332"/>
      <c r="BCX67" s="1332"/>
      <c r="BCY67" s="1332"/>
      <c r="BCZ67" s="1332"/>
      <c r="BDA67" s="1332"/>
      <c r="BDB67" s="1332"/>
      <c r="BDC67" s="1332"/>
      <c r="BDD67" s="1332"/>
      <c r="BDE67" s="1332"/>
      <c r="BDF67" s="1332"/>
      <c r="BDG67" s="1332"/>
      <c r="BDH67" s="1332"/>
      <c r="BDI67" s="1332"/>
      <c r="BDJ67" s="1332"/>
      <c r="BDK67" s="1332"/>
      <c r="BDL67" s="1332"/>
      <c r="BDM67" s="1332"/>
      <c r="BDN67" s="1332"/>
      <c r="BDO67" s="1332"/>
      <c r="BDP67" s="1332"/>
      <c r="BDQ67" s="1332"/>
      <c r="BDR67" s="1332"/>
      <c r="BDS67" s="1332"/>
      <c r="BDT67" s="1332"/>
      <c r="BDU67" s="1332"/>
      <c r="BDV67" s="1332"/>
      <c r="BDW67" s="1332"/>
      <c r="BDX67" s="1332"/>
      <c r="BDY67" s="1332"/>
      <c r="BDZ67" s="1332"/>
      <c r="BEA67" s="1332"/>
      <c r="BEB67" s="1332"/>
      <c r="BEC67" s="1332"/>
      <c r="BED67" s="1332"/>
      <c r="BEE67" s="1332"/>
      <c r="BEF67" s="1332"/>
      <c r="BEG67" s="1332"/>
      <c r="BEH67" s="1332"/>
      <c r="BEI67" s="1332"/>
      <c r="BEJ67" s="1332"/>
      <c r="BEK67" s="1332"/>
      <c r="BEL67" s="1332"/>
      <c r="BEM67" s="1332"/>
      <c r="BEN67" s="1332"/>
      <c r="BEO67" s="1332"/>
      <c r="BEP67" s="1332"/>
      <c r="BEQ67" s="1332"/>
      <c r="BER67" s="1332"/>
      <c r="BES67" s="1332"/>
      <c r="BET67" s="1332"/>
      <c r="BEU67" s="1332"/>
      <c r="BEV67" s="1332"/>
      <c r="BEW67" s="1332"/>
      <c r="BEX67" s="1332"/>
      <c r="BEY67" s="1332"/>
      <c r="BEZ67" s="1332"/>
      <c r="BFA67" s="1332"/>
      <c r="BFB67" s="1332"/>
      <c r="BFC67" s="1332"/>
      <c r="BFD67" s="1332"/>
      <c r="BFE67" s="1332"/>
      <c r="BFF67" s="1332"/>
      <c r="BFG67" s="1332"/>
      <c r="BFH67" s="1332"/>
      <c r="BFI67" s="1332"/>
      <c r="BFJ67" s="1332"/>
      <c r="BFK67" s="1332"/>
      <c r="BFL67" s="1332"/>
      <c r="BFM67" s="1332"/>
      <c r="BFN67" s="1332"/>
      <c r="BFO67" s="1332"/>
      <c r="BFP67" s="1332"/>
      <c r="BFQ67" s="1332"/>
      <c r="BFR67" s="1332"/>
      <c r="BFS67" s="1332"/>
      <c r="BFT67" s="1332"/>
      <c r="BFU67" s="1332"/>
      <c r="BFV67" s="1332"/>
      <c r="BFW67" s="1332"/>
      <c r="BFX67" s="1332"/>
      <c r="BFY67" s="1332"/>
      <c r="BFZ67" s="1332"/>
      <c r="BGA67" s="1332"/>
      <c r="BGB67" s="1332"/>
      <c r="BGC67" s="1332"/>
      <c r="BGD67" s="1332"/>
      <c r="BGE67" s="1332"/>
      <c r="BGF67" s="1332"/>
      <c r="BGG67" s="1332"/>
      <c r="BGH67" s="1332"/>
      <c r="BGI67" s="1332"/>
      <c r="BGJ67" s="1332"/>
      <c r="BGK67" s="1332"/>
      <c r="BGL67" s="1332"/>
      <c r="BGM67" s="1332"/>
      <c r="BGN67" s="1332"/>
      <c r="BGO67" s="1332"/>
      <c r="BGP67" s="1332"/>
      <c r="BGQ67" s="1332"/>
      <c r="BGR67" s="1332"/>
      <c r="BGS67" s="1332"/>
      <c r="BGT67" s="1332"/>
      <c r="BGU67" s="1332"/>
      <c r="BGV67" s="1332"/>
      <c r="BGW67" s="1332"/>
      <c r="BGX67" s="1332"/>
      <c r="BGY67" s="1332"/>
      <c r="BGZ67" s="1332"/>
      <c r="BHA67" s="1332"/>
      <c r="BHB67" s="1332"/>
      <c r="BHC67" s="1332"/>
      <c r="BHD67" s="1332"/>
      <c r="BHE67" s="1332"/>
      <c r="BHF67" s="1332"/>
      <c r="BHG67" s="1332"/>
      <c r="BHH67" s="1332"/>
      <c r="BHI67" s="1332"/>
      <c r="BHJ67" s="1332"/>
      <c r="BHK67" s="1332"/>
      <c r="BHL67" s="1332"/>
      <c r="BHM67" s="1332"/>
      <c r="BHN67" s="1332"/>
      <c r="BHO67" s="1332"/>
      <c r="BHP67" s="1332"/>
      <c r="BHQ67" s="1332"/>
      <c r="BHR67" s="1332"/>
      <c r="BHS67" s="1332"/>
      <c r="BHT67" s="1332"/>
      <c r="BHU67" s="1332"/>
      <c r="BHV67" s="1332"/>
      <c r="BHW67" s="1332"/>
      <c r="BHX67" s="1332"/>
      <c r="BHY67" s="1332"/>
      <c r="BHZ67" s="1332"/>
      <c r="BIA67" s="1332"/>
      <c r="BIB67" s="1332"/>
      <c r="BIC67" s="1332"/>
      <c r="BID67" s="1332"/>
      <c r="BIE67" s="1332"/>
      <c r="BIF67" s="1332"/>
      <c r="BIG67" s="1332"/>
      <c r="BIH67" s="1332"/>
      <c r="BII67" s="1332"/>
      <c r="BIJ67" s="1332"/>
      <c r="BIK67" s="1332"/>
      <c r="BIL67" s="1332"/>
      <c r="BIM67" s="1332"/>
      <c r="BIN67" s="1332"/>
      <c r="BIO67" s="1332"/>
      <c r="BIP67" s="1332"/>
      <c r="BIQ67" s="1332"/>
      <c r="BIR67" s="1332"/>
      <c r="BIS67" s="1332"/>
      <c r="BIT67" s="1332"/>
      <c r="BIU67" s="1332"/>
      <c r="BIV67" s="1332"/>
      <c r="BIW67" s="1332"/>
      <c r="BIX67" s="1332"/>
      <c r="BIY67" s="1332"/>
      <c r="BIZ67" s="1332"/>
      <c r="BJA67" s="1332"/>
      <c r="BJB67" s="1332"/>
      <c r="BJC67" s="1332"/>
      <c r="BJD67" s="1332"/>
      <c r="BJE67" s="1332"/>
      <c r="BJF67" s="1332"/>
      <c r="BJG67" s="1332"/>
      <c r="BJH67" s="1332"/>
      <c r="BJI67" s="1332"/>
      <c r="BJJ67" s="1332"/>
      <c r="BJK67" s="1332"/>
      <c r="BJL67" s="1332"/>
      <c r="BJM67" s="1332"/>
      <c r="BJN67" s="1332"/>
      <c r="BJO67" s="1332"/>
      <c r="BJP67" s="1332"/>
      <c r="BJQ67" s="1332"/>
      <c r="BJR67" s="1332"/>
      <c r="BJS67" s="1332"/>
      <c r="BJT67" s="1332"/>
      <c r="BJU67" s="1332"/>
      <c r="BJV67" s="1332"/>
      <c r="BJW67" s="1332"/>
      <c r="BJX67" s="1332"/>
      <c r="BJY67" s="1332"/>
      <c r="BJZ67" s="1332"/>
      <c r="BKA67" s="1332"/>
      <c r="BKB67" s="1332"/>
      <c r="BKC67" s="1332"/>
      <c r="BKD67" s="1332"/>
      <c r="BKE67" s="1332"/>
      <c r="BKF67" s="1332"/>
      <c r="BKG67" s="1332"/>
      <c r="BKH67" s="1332"/>
      <c r="BKI67" s="1332"/>
      <c r="BKJ67" s="1332"/>
      <c r="BKK67" s="1332"/>
      <c r="BKL67" s="1332"/>
      <c r="BKM67" s="1332"/>
      <c r="BKN67" s="1332"/>
      <c r="BKO67" s="1332"/>
      <c r="BKP67" s="1332"/>
      <c r="BKQ67" s="1332"/>
      <c r="BKR67" s="1332"/>
      <c r="BKS67" s="1332"/>
      <c r="BKT67" s="1332"/>
      <c r="BKU67" s="1332"/>
      <c r="BKV67" s="1332"/>
      <c r="BKW67" s="1332"/>
      <c r="BKX67" s="1332"/>
      <c r="BKY67" s="1332"/>
      <c r="BKZ67" s="1332"/>
      <c r="BLA67" s="1332"/>
      <c r="BLB67" s="1332"/>
      <c r="BLC67" s="1332"/>
      <c r="BLD67" s="1332"/>
      <c r="BLE67" s="1332"/>
      <c r="BLF67" s="1332"/>
      <c r="BLG67" s="1332"/>
      <c r="BLH67" s="1332"/>
      <c r="BLI67" s="1332"/>
      <c r="BLJ67" s="1332"/>
      <c r="BLK67" s="1332"/>
      <c r="BLL67" s="1332"/>
      <c r="BLM67" s="1332"/>
      <c r="BLN67" s="1332"/>
      <c r="BLO67" s="1332"/>
      <c r="BLP67" s="1332"/>
      <c r="BLQ67" s="1332"/>
      <c r="BLR67" s="1332"/>
      <c r="BLS67" s="1332"/>
      <c r="BLT67" s="1332"/>
      <c r="BLU67" s="1332"/>
      <c r="BLV67" s="1332"/>
      <c r="BLW67" s="1332"/>
      <c r="BLX67" s="1332"/>
      <c r="BLY67" s="1332"/>
      <c r="BLZ67" s="1332"/>
      <c r="BMA67" s="1332"/>
      <c r="BMB67" s="1332"/>
      <c r="BMC67" s="1332"/>
      <c r="BMD67" s="1332"/>
      <c r="BME67" s="1332"/>
      <c r="BMF67" s="1332"/>
      <c r="BMG67" s="1332"/>
      <c r="BMH67" s="1332"/>
      <c r="BMI67" s="1332"/>
      <c r="BMJ67" s="1332"/>
      <c r="BMK67" s="1332"/>
      <c r="BML67" s="1332"/>
      <c r="BMM67" s="1332"/>
      <c r="BMN67" s="1332"/>
      <c r="BMO67" s="1332"/>
      <c r="BMP67" s="1332"/>
      <c r="BMQ67" s="1332"/>
      <c r="BMR67" s="1332"/>
      <c r="BMS67" s="1332"/>
      <c r="BMT67" s="1332"/>
      <c r="BMU67" s="1332"/>
      <c r="BMV67" s="1332"/>
      <c r="BMW67" s="1332"/>
      <c r="BMX67" s="1332"/>
      <c r="BMY67" s="1332"/>
      <c r="BMZ67" s="1332"/>
      <c r="BNA67" s="1332"/>
      <c r="BNB67" s="1332"/>
      <c r="BNC67" s="1332"/>
      <c r="BND67" s="1332"/>
      <c r="BNE67" s="1332"/>
      <c r="BNF67" s="1332"/>
      <c r="BNG67" s="1332"/>
      <c r="BNH67" s="1332"/>
      <c r="BNI67" s="1332"/>
      <c r="BNJ67" s="1332"/>
      <c r="BNK67" s="1332"/>
      <c r="BNL67" s="1332"/>
      <c r="BNM67" s="1332"/>
      <c r="BNN67" s="1332"/>
      <c r="BNO67" s="1332"/>
      <c r="BNP67" s="1332"/>
      <c r="BNQ67" s="1332"/>
      <c r="BNR67" s="1332"/>
      <c r="BNS67" s="1332"/>
      <c r="BNT67" s="1332"/>
      <c r="BNU67" s="1332"/>
      <c r="BNV67" s="1332"/>
      <c r="BNW67" s="1332"/>
      <c r="BNX67" s="1332"/>
      <c r="BNY67" s="1332"/>
      <c r="BNZ67" s="1332"/>
      <c r="BOA67" s="1332"/>
      <c r="BOB67" s="1332"/>
      <c r="BOC67" s="1332"/>
      <c r="BOD67" s="1332"/>
      <c r="BOE67" s="1332"/>
      <c r="BOF67" s="1332"/>
      <c r="BOG67" s="1332"/>
      <c r="BOH67" s="1332"/>
      <c r="BOI67" s="1332"/>
      <c r="BOJ67" s="1332"/>
      <c r="BOK67" s="1332"/>
      <c r="BOL67" s="1332"/>
      <c r="BOM67" s="1332"/>
      <c r="BON67" s="1332"/>
      <c r="BOO67" s="1332"/>
      <c r="BOP67" s="1332"/>
      <c r="BOQ67" s="1332"/>
      <c r="BOR67" s="1332"/>
      <c r="BOS67" s="1332"/>
      <c r="BOT67" s="1332"/>
      <c r="BOU67" s="1332"/>
      <c r="BOV67" s="1332"/>
      <c r="BOW67" s="1332"/>
      <c r="BOX67" s="1332"/>
      <c r="BOY67" s="1332"/>
      <c r="BOZ67" s="1332"/>
      <c r="BPA67" s="1332"/>
      <c r="BPB67" s="1332"/>
      <c r="BPC67" s="1332"/>
      <c r="BPD67" s="1332"/>
      <c r="BPE67" s="1332"/>
      <c r="BPF67" s="1332"/>
      <c r="BPG67" s="1332"/>
      <c r="BPH67" s="1332"/>
      <c r="BPI67" s="1332"/>
      <c r="BPJ67" s="1332"/>
      <c r="BPK67" s="1332"/>
      <c r="BPL67" s="1332"/>
      <c r="BPM67" s="1332"/>
      <c r="BPN67" s="1332"/>
      <c r="BPO67" s="1332"/>
      <c r="BPP67" s="1332"/>
      <c r="BPQ67" s="1332"/>
      <c r="BPR67" s="1332"/>
      <c r="BPS67" s="1332"/>
      <c r="BPT67" s="1332"/>
      <c r="BPU67" s="1332"/>
      <c r="BPV67" s="1332"/>
      <c r="BPW67" s="1332"/>
      <c r="BPX67" s="1332"/>
      <c r="BPY67" s="1332"/>
      <c r="BPZ67" s="1332"/>
      <c r="BQA67" s="1332"/>
      <c r="BQB67" s="1332"/>
      <c r="BQC67" s="1332"/>
      <c r="BQD67" s="1332"/>
      <c r="BQE67" s="1332"/>
      <c r="BQF67" s="1332"/>
      <c r="BQG67" s="1332"/>
      <c r="BQH67" s="1332"/>
      <c r="BQI67" s="1332"/>
      <c r="BQJ67" s="1332"/>
      <c r="BQK67" s="1332"/>
      <c r="BQL67" s="1332"/>
      <c r="BQM67" s="1332"/>
      <c r="BQN67" s="1332"/>
      <c r="BQO67" s="1332"/>
      <c r="BQP67" s="1332"/>
      <c r="BQQ67" s="1332"/>
      <c r="BQR67" s="1332"/>
      <c r="BQS67" s="1332"/>
      <c r="BQT67" s="1332"/>
      <c r="BQU67" s="1332"/>
      <c r="BQV67" s="1332"/>
      <c r="BQW67" s="1332"/>
      <c r="BQX67" s="1332"/>
      <c r="BQY67" s="1332"/>
      <c r="BQZ67" s="1332"/>
      <c r="BRA67" s="1332"/>
      <c r="BRB67" s="1332"/>
      <c r="BRC67" s="1332"/>
      <c r="BRD67" s="1332"/>
      <c r="BRE67" s="1332"/>
      <c r="BRF67" s="1332"/>
      <c r="BRG67" s="1332"/>
      <c r="BRH67" s="1332"/>
      <c r="BRI67" s="1332"/>
      <c r="BRJ67" s="1332"/>
      <c r="BRK67" s="1332"/>
      <c r="BRL67" s="1332"/>
      <c r="BRM67" s="1332"/>
      <c r="BRN67" s="1332"/>
      <c r="BRO67" s="1332"/>
      <c r="BRP67" s="1332"/>
      <c r="BRQ67" s="1332"/>
      <c r="BRR67" s="1332"/>
      <c r="BRS67" s="1332"/>
      <c r="BRT67" s="1332"/>
      <c r="BRU67" s="1332"/>
      <c r="BRV67" s="1332"/>
      <c r="BRW67" s="1332"/>
      <c r="BRX67" s="1332"/>
      <c r="BRY67" s="1332"/>
      <c r="BRZ67" s="1332"/>
      <c r="BSA67" s="1332"/>
      <c r="BSB67" s="1332"/>
      <c r="BSC67" s="1332"/>
      <c r="BSD67" s="1332"/>
      <c r="BSE67" s="1332"/>
      <c r="BSF67" s="1332"/>
      <c r="BSG67" s="1332"/>
      <c r="BSH67" s="1332"/>
      <c r="BSI67" s="1332"/>
      <c r="BSJ67" s="1332"/>
      <c r="BSK67" s="1332"/>
      <c r="BSL67" s="1332"/>
      <c r="BSM67" s="1332"/>
      <c r="BSN67" s="1332"/>
      <c r="BSO67" s="1332"/>
      <c r="BSP67" s="1332"/>
      <c r="BSQ67" s="1332"/>
      <c r="BSR67" s="1332"/>
      <c r="BSS67" s="1332"/>
      <c r="BST67" s="1332"/>
      <c r="BSU67" s="1332"/>
      <c r="BSV67" s="1332"/>
      <c r="BSW67" s="1332"/>
      <c r="BSX67" s="1332"/>
      <c r="BSY67" s="1332"/>
      <c r="BSZ67" s="1332"/>
      <c r="BTA67" s="1332"/>
      <c r="BTB67" s="1332"/>
      <c r="BTC67" s="1332"/>
      <c r="BTD67" s="1332"/>
      <c r="BTE67" s="1332"/>
      <c r="BTF67" s="1332"/>
      <c r="BTG67" s="1332"/>
      <c r="BTH67" s="1332"/>
      <c r="BTI67" s="1332"/>
      <c r="BTJ67" s="1332"/>
      <c r="BTK67" s="1332"/>
      <c r="BTL67" s="1332"/>
      <c r="BTM67" s="1332"/>
      <c r="BTN67" s="1332"/>
      <c r="BTO67" s="1332"/>
      <c r="BTP67" s="1332"/>
      <c r="BTQ67" s="1332"/>
      <c r="BTR67" s="1332"/>
      <c r="BTS67" s="1332"/>
      <c r="BTT67" s="1332"/>
      <c r="BTU67" s="1332"/>
      <c r="BTV67" s="1332"/>
      <c r="BTW67" s="1332"/>
      <c r="BTX67" s="1332"/>
      <c r="BTY67" s="1332"/>
      <c r="BTZ67" s="1332"/>
      <c r="BUA67" s="1332"/>
      <c r="BUB67" s="1332"/>
      <c r="BUC67" s="1332"/>
      <c r="BUD67" s="1332"/>
      <c r="BUE67" s="1332"/>
      <c r="BUF67" s="1332"/>
      <c r="BUG67" s="1332"/>
      <c r="BUH67" s="1332"/>
      <c r="BUI67" s="1332"/>
      <c r="BUJ67" s="1332"/>
      <c r="BUK67" s="1332"/>
      <c r="BUL67" s="1332"/>
      <c r="BUM67" s="1332"/>
      <c r="BUN67" s="1332"/>
      <c r="BUO67" s="1332"/>
      <c r="BUP67" s="1332"/>
      <c r="BUQ67" s="1332"/>
      <c r="BUR67" s="1332"/>
      <c r="BUS67" s="1332"/>
      <c r="BUT67" s="1332"/>
      <c r="BUU67" s="1332"/>
      <c r="BUV67" s="1332"/>
      <c r="BUW67" s="1332"/>
      <c r="BUX67" s="1332"/>
      <c r="BUY67" s="1332"/>
      <c r="BUZ67" s="1332"/>
      <c r="BVA67" s="1332"/>
      <c r="BVB67" s="1332"/>
      <c r="BVC67" s="1332"/>
      <c r="BVD67" s="1332"/>
      <c r="BVE67" s="1332"/>
      <c r="BVF67" s="1332"/>
      <c r="BVG67" s="1332"/>
      <c r="BVH67" s="1332"/>
      <c r="BVI67" s="1332"/>
      <c r="BVJ67" s="1332"/>
      <c r="BVK67" s="1332"/>
      <c r="BVL67" s="1332"/>
      <c r="BVM67" s="1332"/>
      <c r="BVN67" s="1332"/>
      <c r="BVO67" s="1332"/>
      <c r="BVP67" s="1332"/>
      <c r="BVQ67" s="1332"/>
      <c r="BVR67" s="1332"/>
      <c r="BVS67" s="1332"/>
      <c r="BVT67" s="1332"/>
      <c r="BVU67" s="1332"/>
      <c r="BVV67" s="1332"/>
      <c r="BVW67" s="1332"/>
      <c r="BVX67" s="1332"/>
      <c r="BVY67" s="1332"/>
      <c r="BVZ67" s="1332"/>
      <c r="BWA67" s="1332"/>
      <c r="BWB67" s="1332"/>
      <c r="BWC67" s="1332"/>
      <c r="BWD67" s="1332"/>
      <c r="BWE67" s="1332"/>
      <c r="BWF67" s="1332"/>
      <c r="BWG67" s="1332"/>
      <c r="BWH67" s="1332"/>
      <c r="BWI67" s="1332"/>
      <c r="BWJ67" s="1332"/>
      <c r="BWK67" s="1332"/>
      <c r="BWL67" s="1332"/>
      <c r="BWM67" s="1332"/>
      <c r="BWN67" s="1332"/>
      <c r="BWO67" s="1332"/>
      <c r="BWP67" s="1332"/>
      <c r="BWQ67" s="1332"/>
      <c r="BWR67" s="1332"/>
      <c r="BWS67" s="1332"/>
      <c r="BWT67" s="1332"/>
      <c r="BWU67" s="1332"/>
      <c r="BWV67" s="1332"/>
      <c r="BWW67" s="1332"/>
      <c r="BWX67" s="1332"/>
      <c r="BWY67" s="1332"/>
      <c r="BWZ67" s="1332"/>
      <c r="BXA67" s="1332"/>
      <c r="BXB67" s="1332"/>
      <c r="BXC67" s="1332"/>
      <c r="BXD67" s="1332"/>
      <c r="BXE67" s="1332"/>
      <c r="BXF67" s="1332"/>
      <c r="BXG67" s="1332"/>
      <c r="BXH67" s="1332"/>
      <c r="BXI67" s="1332"/>
      <c r="BXJ67" s="1332"/>
      <c r="BXK67" s="1332"/>
      <c r="BXL67" s="1332"/>
      <c r="BXM67" s="1332"/>
      <c r="BXN67" s="1332"/>
      <c r="BXO67" s="1332"/>
      <c r="BXP67" s="1332"/>
      <c r="BXQ67" s="1332"/>
      <c r="BXR67" s="1332"/>
      <c r="BXS67" s="1332"/>
      <c r="BXT67" s="1332"/>
      <c r="BXU67" s="1332"/>
      <c r="BXV67" s="1332"/>
      <c r="BXW67" s="1332"/>
      <c r="BXX67" s="1332"/>
      <c r="BXY67" s="1332"/>
      <c r="BXZ67" s="1332"/>
      <c r="BYA67" s="1332"/>
      <c r="BYB67" s="1332"/>
      <c r="BYC67" s="1332"/>
      <c r="BYD67" s="1332"/>
      <c r="BYE67" s="1332"/>
      <c r="BYF67" s="1332"/>
      <c r="BYG67" s="1332"/>
      <c r="BYH67" s="1332"/>
      <c r="BYI67" s="1332"/>
      <c r="BYJ67" s="1332"/>
      <c r="BYK67" s="1332"/>
      <c r="BYL67" s="1332"/>
      <c r="BYM67" s="1332"/>
      <c r="BYN67" s="1332"/>
      <c r="BYO67" s="1332"/>
      <c r="BYP67" s="1332"/>
      <c r="BYQ67" s="1332"/>
      <c r="BYR67" s="1332"/>
      <c r="BYS67" s="1332"/>
      <c r="BYT67" s="1332"/>
      <c r="BYU67" s="1332"/>
      <c r="BYV67" s="1332"/>
      <c r="BYW67" s="1332"/>
      <c r="BYX67" s="1332"/>
      <c r="BYY67" s="1332"/>
      <c r="BYZ67" s="1332"/>
      <c r="BZA67" s="1332"/>
      <c r="BZB67" s="1332"/>
      <c r="BZC67" s="1332"/>
      <c r="BZD67" s="1332"/>
      <c r="BZE67" s="1332"/>
      <c r="BZF67" s="1332"/>
      <c r="BZG67" s="1332"/>
      <c r="BZH67" s="1332"/>
      <c r="BZI67" s="1332"/>
      <c r="BZJ67" s="1332"/>
      <c r="BZK67" s="1332"/>
      <c r="BZL67" s="1332"/>
      <c r="BZM67" s="1332"/>
      <c r="BZN67" s="1332"/>
      <c r="BZO67" s="1332"/>
      <c r="BZP67" s="1332"/>
      <c r="BZQ67" s="1332"/>
      <c r="BZR67" s="1332"/>
      <c r="BZS67" s="1332"/>
      <c r="BZT67" s="1332"/>
      <c r="BZU67" s="1332"/>
      <c r="BZV67" s="1332"/>
      <c r="BZW67" s="1332"/>
      <c r="BZX67" s="1332"/>
      <c r="BZY67" s="1332"/>
      <c r="BZZ67" s="1332"/>
      <c r="CAA67" s="1332"/>
      <c r="CAB67" s="1332"/>
      <c r="CAC67" s="1332"/>
      <c r="CAD67" s="1332"/>
      <c r="CAE67" s="1332"/>
      <c r="CAF67" s="1332"/>
      <c r="CAG67" s="1332"/>
      <c r="CAH67" s="1332"/>
      <c r="CAI67" s="1332"/>
      <c r="CAJ67" s="1332"/>
      <c r="CAK67" s="1332"/>
      <c r="CAL67" s="1332"/>
      <c r="CAM67" s="1332"/>
      <c r="CAN67" s="1332"/>
      <c r="CAO67" s="1332"/>
      <c r="CAP67" s="1332"/>
      <c r="CAQ67" s="1332"/>
      <c r="CAR67" s="1332"/>
      <c r="CAS67" s="1332"/>
      <c r="CAT67" s="1332"/>
      <c r="CAU67" s="1332"/>
      <c r="CAV67" s="1332"/>
      <c r="CAW67" s="1332"/>
      <c r="CAX67" s="1332"/>
      <c r="CAY67" s="1332"/>
      <c r="CAZ67" s="1332"/>
      <c r="CBA67" s="1332"/>
      <c r="CBB67" s="1332"/>
      <c r="CBC67" s="1332"/>
      <c r="CBD67" s="1332"/>
      <c r="CBE67" s="1332"/>
      <c r="CBF67" s="1332"/>
      <c r="CBG67" s="1332"/>
      <c r="CBH67" s="1332"/>
      <c r="CBI67" s="1332"/>
      <c r="CBJ67" s="1332"/>
      <c r="CBK67" s="1332"/>
      <c r="CBL67" s="1332"/>
      <c r="CBM67" s="1332"/>
      <c r="CBN67" s="1332"/>
      <c r="CBO67" s="1332"/>
      <c r="CBP67" s="1332"/>
      <c r="CBQ67" s="1332"/>
      <c r="CBR67" s="1332"/>
      <c r="CBS67" s="1332"/>
      <c r="CBT67" s="1332"/>
      <c r="CBU67" s="1332"/>
      <c r="CBV67" s="1332"/>
      <c r="CBW67" s="1332"/>
      <c r="CBX67" s="1332"/>
      <c r="CBY67" s="1332"/>
      <c r="CBZ67" s="1332"/>
      <c r="CCA67" s="1332"/>
      <c r="CCB67" s="1332"/>
      <c r="CCC67" s="1332"/>
      <c r="CCD67" s="1332"/>
      <c r="CCE67" s="1332"/>
      <c r="CCF67" s="1332"/>
      <c r="CCG67" s="1332"/>
      <c r="CCH67" s="1332"/>
      <c r="CCI67" s="1332"/>
      <c r="CCJ67" s="1332"/>
      <c r="CCK67" s="1332"/>
      <c r="CCL67" s="1332"/>
      <c r="CCM67" s="1332"/>
      <c r="CCN67" s="1332"/>
      <c r="CCO67" s="1332"/>
      <c r="CCP67" s="1332"/>
      <c r="CCQ67" s="1332"/>
      <c r="CCR67" s="1332"/>
      <c r="CCS67" s="1332"/>
      <c r="CCT67" s="1332"/>
      <c r="CCU67" s="1332"/>
      <c r="CCV67" s="1332"/>
      <c r="CCW67" s="1332"/>
      <c r="CCX67" s="1332"/>
      <c r="CCY67" s="1332"/>
      <c r="CCZ67" s="1332"/>
      <c r="CDA67" s="1332"/>
      <c r="CDB67" s="1332"/>
      <c r="CDC67" s="1332"/>
      <c r="CDD67" s="1332"/>
      <c r="CDE67" s="1332"/>
      <c r="CDF67" s="1332"/>
      <c r="CDG67" s="1332"/>
      <c r="CDH67" s="1332"/>
      <c r="CDI67" s="1332"/>
      <c r="CDJ67" s="1332"/>
      <c r="CDK67" s="1332"/>
      <c r="CDL67" s="1332"/>
      <c r="CDM67" s="1332"/>
      <c r="CDN67" s="1332"/>
      <c r="CDO67" s="1332"/>
      <c r="CDP67" s="1332"/>
      <c r="CDQ67" s="1332"/>
      <c r="CDR67" s="1332"/>
      <c r="CDS67" s="1332"/>
      <c r="CDT67" s="1332"/>
      <c r="CDU67" s="1332"/>
      <c r="CDV67" s="1332"/>
      <c r="CDW67" s="1332"/>
      <c r="CDX67" s="1332"/>
      <c r="CDY67" s="1332"/>
      <c r="CDZ67" s="1332"/>
      <c r="CEA67" s="1332"/>
      <c r="CEB67" s="1332"/>
      <c r="CEC67" s="1332"/>
      <c r="CED67" s="1332"/>
      <c r="CEE67" s="1332"/>
      <c r="CEF67" s="1332"/>
      <c r="CEG67" s="1332"/>
      <c r="CEH67" s="1332"/>
      <c r="CEI67" s="1332"/>
      <c r="CEJ67" s="1332"/>
      <c r="CEK67" s="1332"/>
      <c r="CEL67" s="1332"/>
      <c r="CEM67" s="1332"/>
      <c r="CEN67" s="1332"/>
      <c r="CEO67" s="1332"/>
      <c r="CEP67" s="1332"/>
      <c r="CEQ67" s="1332"/>
      <c r="CER67" s="1332"/>
      <c r="CES67" s="1332"/>
      <c r="CET67" s="1332"/>
      <c r="CEU67" s="1332"/>
      <c r="CEV67" s="1332"/>
      <c r="CEW67" s="1332"/>
      <c r="CEX67" s="1332"/>
      <c r="CEY67" s="1332"/>
      <c r="CEZ67" s="1332"/>
      <c r="CFA67" s="1332"/>
      <c r="CFB67" s="1332"/>
      <c r="CFC67" s="1332"/>
      <c r="CFD67" s="1332"/>
      <c r="CFE67" s="1332"/>
      <c r="CFF67" s="1332"/>
      <c r="CFG67" s="1332"/>
      <c r="CFH67" s="1332"/>
      <c r="CFI67" s="1332"/>
      <c r="CFJ67" s="1332"/>
      <c r="CFK67" s="1332"/>
      <c r="CFL67" s="1332"/>
      <c r="CFM67" s="1332"/>
      <c r="CFN67" s="1332"/>
      <c r="CFO67" s="1332"/>
      <c r="CFP67" s="1332"/>
      <c r="CFQ67" s="1332"/>
      <c r="CFR67" s="1332"/>
      <c r="CFS67" s="1332"/>
      <c r="CFT67" s="1332"/>
      <c r="CFU67" s="1332"/>
      <c r="CFV67" s="1332"/>
      <c r="CFW67" s="1332"/>
      <c r="CFX67" s="1332"/>
      <c r="CFY67" s="1332"/>
      <c r="CFZ67" s="1332"/>
      <c r="CGA67" s="1332"/>
      <c r="CGB67" s="1332"/>
      <c r="CGC67" s="1332"/>
      <c r="CGD67" s="1332"/>
      <c r="CGE67" s="1332"/>
      <c r="CGF67" s="1332"/>
      <c r="CGG67" s="1332"/>
      <c r="CGH67" s="1332"/>
      <c r="CGI67" s="1332"/>
      <c r="CGJ67" s="1332"/>
      <c r="CGK67" s="1332"/>
      <c r="CGL67" s="1332"/>
      <c r="CGM67" s="1332"/>
      <c r="CGN67" s="1332"/>
      <c r="CGO67" s="1332"/>
      <c r="CGP67" s="1332"/>
      <c r="CGQ67" s="1332"/>
      <c r="CGR67" s="1332"/>
      <c r="CGS67" s="1332"/>
      <c r="CGT67" s="1332"/>
      <c r="CGU67" s="1332"/>
      <c r="CGV67" s="1332"/>
      <c r="CGW67" s="1332"/>
      <c r="CGX67" s="1332"/>
      <c r="CGY67" s="1332"/>
      <c r="CGZ67" s="1332"/>
      <c r="CHA67" s="1332"/>
      <c r="CHB67" s="1332"/>
      <c r="CHC67" s="1332"/>
      <c r="CHD67" s="1332"/>
      <c r="CHE67" s="1332"/>
      <c r="CHF67" s="1332"/>
      <c r="CHG67" s="1332"/>
      <c r="CHH67" s="1332"/>
      <c r="CHI67" s="1332"/>
      <c r="CHJ67" s="1332"/>
      <c r="CHK67" s="1332"/>
      <c r="CHL67" s="1332"/>
      <c r="CHM67" s="1332"/>
      <c r="CHN67" s="1332"/>
      <c r="CHO67" s="1332"/>
      <c r="CHP67" s="1332"/>
      <c r="CHQ67" s="1332"/>
      <c r="CHR67" s="1332"/>
      <c r="CHS67" s="1332"/>
      <c r="CHT67" s="1332"/>
      <c r="CHU67" s="1332"/>
      <c r="CHV67" s="1332"/>
      <c r="CHW67" s="1332"/>
      <c r="CHX67" s="1332"/>
      <c r="CHY67" s="1332"/>
      <c r="CHZ67" s="1332"/>
      <c r="CIA67" s="1332"/>
      <c r="CIB67" s="1332"/>
      <c r="CIC67" s="1332"/>
      <c r="CID67" s="1332"/>
      <c r="CIE67" s="1332"/>
      <c r="CIF67" s="1332"/>
      <c r="CIG67" s="1332"/>
      <c r="CIH67" s="1332"/>
      <c r="CII67" s="1332"/>
      <c r="CIJ67" s="1332"/>
      <c r="CIK67" s="1332"/>
      <c r="CIL67" s="1332"/>
      <c r="CIM67" s="1332"/>
      <c r="CIN67" s="1332"/>
      <c r="CIO67" s="1332"/>
      <c r="CIP67" s="1332"/>
      <c r="CIQ67" s="1332"/>
      <c r="CIR67" s="1332"/>
      <c r="CIS67" s="1332"/>
      <c r="CIT67" s="1332"/>
      <c r="CIU67" s="1332"/>
      <c r="CIV67" s="1332"/>
      <c r="CIW67" s="1332"/>
      <c r="CIX67" s="1332"/>
      <c r="CIY67" s="1332"/>
      <c r="CIZ67" s="1332"/>
      <c r="CJA67" s="1332"/>
      <c r="CJB67" s="1332"/>
      <c r="CJC67" s="1332"/>
      <c r="CJD67" s="1332"/>
      <c r="CJE67" s="1332"/>
      <c r="CJF67" s="1332"/>
      <c r="CJG67" s="1332"/>
      <c r="CJH67" s="1332"/>
      <c r="CJI67" s="1332"/>
      <c r="CJJ67" s="1332"/>
      <c r="CJK67" s="1332"/>
      <c r="CJL67" s="1332"/>
      <c r="CJM67" s="1332"/>
      <c r="CJN67" s="1332"/>
      <c r="CJO67" s="1332"/>
      <c r="CJP67" s="1332"/>
      <c r="CJQ67" s="1332"/>
      <c r="CJR67" s="1332"/>
      <c r="CJS67" s="1332"/>
      <c r="CJT67" s="1332"/>
      <c r="CJU67" s="1332"/>
      <c r="CJV67" s="1332"/>
      <c r="CJW67" s="1332"/>
      <c r="CJX67" s="1332"/>
      <c r="CJY67" s="1332"/>
      <c r="CJZ67" s="1332"/>
      <c r="CKA67" s="1332"/>
      <c r="CKB67" s="1332"/>
      <c r="CKC67" s="1332"/>
      <c r="CKD67" s="1332"/>
      <c r="CKE67" s="1332"/>
      <c r="CKF67" s="1332"/>
      <c r="CKG67" s="1332"/>
      <c r="CKH67" s="1332"/>
      <c r="CKI67" s="1332"/>
      <c r="CKJ67" s="1332"/>
      <c r="CKK67" s="1332"/>
      <c r="CKL67" s="1332"/>
      <c r="CKM67" s="1332"/>
      <c r="CKN67" s="1332"/>
      <c r="CKO67" s="1332"/>
      <c r="CKP67" s="1332"/>
      <c r="CKQ67" s="1332"/>
      <c r="CKR67" s="1332"/>
      <c r="CKS67" s="1332"/>
      <c r="CKT67" s="1332"/>
      <c r="CKU67" s="1332"/>
      <c r="CKV67" s="1332"/>
      <c r="CKW67" s="1332"/>
      <c r="CKX67" s="1332"/>
      <c r="CKY67" s="1332"/>
      <c r="CKZ67" s="1332"/>
      <c r="CLA67" s="1332"/>
      <c r="CLB67" s="1332"/>
      <c r="CLC67" s="1332"/>
      <c r="CLD67" s="1332"/>
      <c r="CLE67" s="1332"/>
      <c r="CLF67" s="1332"/>
      <c r="CLG67" s="1332"/>
      <c r="CLH67" s="1332"/>
      <c r="CLI67" s="1332"/>
      <c r="CLJ67" s="1332"/>
      <c r="CLK67" s="1332"/>
      <c r="CLL67" s="1332"/>
      <c r="CLM67" s="1332"/>
      <c r="CLN67" s="1332"/>
      <c r="CLO67" s="1332"/>
      <c r="CLP67" s="1332"/>
      <c r="CLQ67" s="1332"/>
      <c r="CLR67" s="1332"/>
      <c r="CLS67" s="1332"/>
      <c r="CLT67" s="1332"/>
      <c r="CLU67" s="1332"/>
      <c r="CLV67" s="1332"/>
      <c r="CLW67" s="1332"/>
      <c r="CLX67" s="1332"/>
      <c r="CLY67" s="1332"/>
      <c r="CLZ67" s="1332"/>
      <c r="CMA67" s="1332"/>
      <c r="CMB67" s="1332"/>
      <c r="CMC67" s="1332"/>
      <c r="CMD67" s="1332"/>
      <c r="CME67" s="1332"/>
      <c r="CMF67" s="1332"/>
      <c r="CMG67" s="1332"/>
      <c r="CMH67" s="1332"/>
      <c r="CMI67" s="1332"/>
      <c r="CMJ67" s="1332"/>
      <c r="CMK67" s="1332"/>
      <c r="CML67" s="1332"/>
      <c r="CMM67" s="1332"/>
      <c r="CMN67" s="1332"/>
      <c r="CMO67" s="1332"/>
      <c r="CMP67" s="1332"/>
      <c r="CMQ67" s="1332"/>
      <c r="CMR67" s="1332"/>
      <c r="CMS67" s="1332"/>
      <c r="CMT67" s="1332"/>
      <c r="CMU67" s="1332"/>
      <c r="CMV67" s="1332"/>
      <c r="CMW67" s="1332"/>
      <c r="CMX67" s="1332"/>
      <c r="CMY67" s="1332"/>
      <c r="CMZ67" s="1332"/>
      <c r="CNA67" s="1332"/>
      <c r="CNB67" s="1332"/>
      <c r="CNC67" s="1332"/>
      <c r="CND67" s="1332"/>
      <c r="CNE67" s="1332"/>
      <c r="CNF67" s="1332"/>
      <c r="CNG67" s="1332"/>
      <c r="CNH67" s="1332"/>
      <c r="CNI67" s="1332"/>
      <c r="CNJ67" s="1332"/>
      <c r="CNK67" s="1332"/>
      <c r="CNL67" s="1332"/>
      <c r="CNM67" s="1332"/>
      <c r="CNN67" s="1332"/>
      <c r="CNO67" s="1332"/>
      <c r="CNP67" s="1332"/>
      <c r="CNQ67" s="1332"/>
      <c r="CNR67" s="1332"/>
      <c r="CNS67" s="1332"/>
      <c r="CNT67" s="1332"/>
      <c r="CNU67" s="1332"/>
      <c r="CNV67" s="1332"/>
      <c r="CNW67" s="1332"/>
      <c r="CNX67" s="1332"/>
      <c r="CNY67" s="1332"/>
      <c r="CNZ67" s="1332"/>
      <c r="COA67" s="1332"/>
      <c r="COB67" s="1332"/>
      <c r="COC67" s="1332"/>
      <c r="COD67" s="1332"/>
      <c r="COE67" s="1332"/>
      <c r="COF67" s="1332"/>
      <c r="COG67" s="1332"/>
      <c r="COH67" s="1332"/>
      <c r="COI67" s="1332"/>
      <c r="COJ67" s="1332"/>
      <c r="COK67" s="1332"/>
      <c r="COL67" s="1332"/>
      <c r="COM67" s="1332"/>
      <c r="CON67" s="1332"/>
      <c r="COO67" s="1332"/>
      <c r="COP67" s="1332"/>
      <c r="COQ67" s="1332"/>
      <c r="COR67" s="1332"/>
      <c r="COS67" s="1332"/>
      <c r="COT67" s="1332"/>
      <c r="COU67" s="1332"/>
      <c r="COV67" s="1332"/>
      <c r="COW67" s="1332"/>
      <c r="COX67" s="1332"/>
      <c r="COY67" s="1332"/>
      <c r="COZ67" s="1332"/>
      <c r="CPA67" s="1332"/>
      <c r="CPB67" s="1332"/>
      <c r="CPC67" s="1332"/>
      <c r="CPD67" s="1332"/>
      <c r="CPE67" s="1332"/>
      <c r="CPF67" s="1332"/>
      <c r="CPG67" s="1332"/>
      <c r="CPH67" s="1332"/>
      <c r="CPI67" s="1332"/>
      <c r="CPJ67" s="1332"/>
      <c r="CPK67" s="1332"/>
      <c r="CPL67" s="1332"/>
      <c r="CPM67" s="1332"/>
      <c r="CPN67" s="1332"/>
      <c r="CPO67" s="1332"/>
      <c r="CPP67" s="1332"/>
      <c r="CPQ67" s="1332"/>
      <c r="CPR67" s="1332"/>
      <c r="CPS67" s="1332"/>
      <c r="CPT67" s="1332"/>
      <c r="CPU67" s="1332"/>
      <c r="CPV67" s="1332"/>
      <c r="CPW67" s="1332"/>
      <c r="CPX67" s="1332"/>
      <c r="CPY67" s="1332"/>
      <c r="CPZ67" s="1332"/>
      <c r="CQA67" s="1332"/>
      <c r="CQB67" s="1332"/>
      <c r="CQC67" s="1332"/>
      <c r="CQD67" s="1332"/>
      <c r="CQE67" s="1332"/>
      <c r="CQF67" s="1332"/>
      <c r="CQG67" s="1332"/>
      <c r="CQH67" s="1332"/>
      <c r="CQI67" s="1332"/>
      <c r="CQJ67" s="1332"/>
      <c r="CQK67" s="1332"/>
      <c r="CQL67" s="1332"/>
      <c r="CQM67" s="1332"/>
      <c r="CQN67" s="1332"/>
      <c r="CQO67" s="1332"/>
      <c r="CQP67" s="1332"/>
      <c r="CQQ67" s="1332"/>
      <c r="CQR67" s="1332"/>
      <c r="CQS67" s="1332"/>
      <c r="CQT67" s="1332"/>
      <c r="CQU67" s="1332"/>
      <c r="CQV67" s="1332"/>
      <c r="CQW67" s="1332"/>
      <c r="CQX67" s="1332"/>
      <c r="CQY67" s="1332"/>
      <c r="CQZ67" s="1332"/>
      <c r="CRA67" s="1332"/>
      <c r="CRB67" s="1332"/>
      <c r="CRC67" s="1332"/>
      <c r="CRD67" s="1332"/>
      <c r="CRE67" s="1332"/>
      <c r="CRF67" s="1332"/>
      <c r="CRG67" s="1332"/>
      <c r="CRH67" s="1332"/>
      <c r="CRI67" s="1332"/>
      <c r="CRJ67" s="1332"/>
      <c r="CRK67" s="1332"/>
      <c r="CRL67" s="1332"/>
      <c r="CRM67" s="1332"/>
      <c r="CRN67" s="1332"/>
      <c r="CRO67" s="1332"/>
      <c r="CRP67" s="1332"/>
      <c r="CRQ67" s="1332"/>
      <c r="CRR67" s="1332"/>
      <c r="CRS67" s="1332"/>
      <c r="CRT67" s="1332"/>
      <c r="CRU67" s="1332"/>
      <c r="CRV67" s="1332"/>
      <c r="CRW67" s="1332"/>
      <c r="CRX67" s="1332"/>
      <c r="CRY67" s="1332"/>
      <c r="CRZ67" s="1332"/>
      <c r="CSA67" s="1332"/>
      <c r="CSB67" s="1332"/>
      <c r="CSC67" s="1332"/>
      <c r="CSD67" s="1332"/>
      <c r="CSE67" s="1332"/>
      <c r="CSF67" s="1332"/>
      <c r="CSG67" s="1332"/>
      <c r="CSH67" s="1332"/>
      <c r="CSI67" s="1332"/>
      <c r="CSJ67" s="1332"/>
      <c r="CSK67" s="1332"/>
      <c r="CSL67" s="1332"/>
      <c r="CSM67" s="1332"/>
      <c r="CSN67" s="1332"/>
      <c r="CSO67" s="1332"/>
      <c r="CSP67" s="1332"/>
      <c r="CSQ67" s="1332"/>
      <c r="CSR67" s="1332"/>
      <c r="CSS67" s="1332"/>
      <c r="CST67" s="1332"/>
      <c r="CSU67" s="1332"/>
      <c r="CSV67" s="1332"/>
      <c r="CSW67" s="1332"/>
      <c r="CSX67" s="1332"/>
      <c r="CSY67" s="1332"/>
      <c r="CSZ67" s="1332"/>
      <c r="CTA67" s="1332"/>
      <c r="CTB67" s="1332"/>
      <c r="CTC67" s="1332"/>
      <c r="CTD67" s="1332"/>
      <c r="CTE67" s="1332"/>
      <c r="CTF67" s="1332"/>
      <c r="CTG67" s="1332"/>
      <c r="CTH67" s="1332"/>
      <c r="CTI67" s="1332"/>
      <c r="CTJ67" s="1332"/>
      <c r="CTK67" s="1332"/>
      <c r="CTL67" s="1332"/>
      <c r="CTM67" s="1332"/>
      <c r="CTN67" s="1332"/>
      <c r="CTO67" s="1332"/>
      <c r="CTP67" s="1332"/>
      <c r="CTQ67" s="1332"/>
      <c r="CTR67" s="1332"/>
      <c r="CTS67" s="1332"/>
      <c r="CTT67" s="1332"/>
      <c r="CTU67" s="1332"/>
      <c r="CTV67" s="1332"/>
      <c r="CTW67" s="1332"/>
      <c r="CTX67" s="1332"/>
      <c r="CTY67" s="1332"/>
      <c r="CTZ67" s="1332"/>
      <c r="CUA67" s="1332"/>
      <c r="CUB67" s="1332"/>
      <c r="CUC67" s="1332"/>
      <c r="CUD67" s="1332"/>
      <c r="CUE67" s="1332"/>
      <c r="CUF67" s="1332"/>
      <c r="CUG67" s="1332"/>
      <c r="CUH67" s="1332"/>
      <c r="CUI67" s="1332"/>
      <c r="CUJ67" s="1332"/>
      <c r="CUK67" s="1332"/>
      <c r="CUL67" s="1332"/>
      <c r="CUM67" s="1332"/>
      <c r="CUN67" s="1332"/>
      <c r="CUO67" s="1332"/>
      <c r="CUP67" s="1332"/>
      <c r="CUQ67" s="1332"/>
      <c r="CUR67" s="1332"/>
      <c r="CUS67" s="1332"/>
      <c r="CUT67" s="1332"/>
      <c r="CUU67" s="1332"/>
      <c r="CUV67" s="1332"/>
      <c r="CUW67" s="1332"/>
      <c r="CUX67" s="1332"/>
      <c r="CUY67" s="1332"/>
      <c r="CUZ67" s="1332"/>
      <c r="CVA67" s="1332"/>
      <c r="CVB67" s="1332"/>
      <c r="CVC67" s="1332"/>
      <c r="CVD67" s="1332"/>
      <c r="CVE67" s="1332"/>
      <c r="CVF67" s="1332"/>
      <c r="CVG67" s="1332"/>
      <c r="CVH67" s="1332"/>
      <c r="CVI67" s="1332"/>
      <c r="CVJ67" s="1332"/>
      <c r="CVK67" s="1332"/>
      <c r="CVL67" s="1332"/>
      <c r="CVM67" s="1332"/>
      <c r="CVN67" s="1332"/>
      <c r="CVO67" s="1332"/>
      <c r="CVP67" s="1332"/>
      <c r="CVQ67" s="1332"/>
      <c r="CVR67" s="1332"/>
      <c r="CVS67" s="1332"/>
      <c r="CVT67" s="1332"/>
      <c r="CVU67" s="1332"/>
      <c r="CVV67" s="1332"/>
      <c r="CVW67" s="1332"/>
      <c r="CVX67" s="1332"/>
      <c r="CVY67" s="1332"/>
      <c r="CVZ67" s="1332"/>
      <c r="CWA67" s="1332"/>
      <c r="CWB67" s="1332"/>
      <c r="CWC67" s="1332"/>
      <c r="CWD67" s="1332"/>
      <c r="CWE67" s="1332"/>
      <c r="CWF67" s="1332"/>
      <c r="CWG67" s="1332"/>
      <c r="CWH67" s="1332"/>
      <c r="CWI67" s="1332"/>
      <c r="CWJ67" s="1332"/>
      <c r="CWK67" s="1332"/>
      <c r="CWL67" s="1332"/>
      <c r="CWM67" s="1332"/>
      <c r="CWN67" s="1332"/>
      <c r="CWO67" s="1332"/>
      <c r="CWP67" s="1332"/>
      <c r="CWQ67" s="1332"/>
      <c r="CWR67" s="1332"/>
      <c r="CWS67" s="1332"/>
      <c r="CWT67" s="1332"/>
      <c r="CWU67" s="1332"/>
      <c r="CWV67" s="1332"/>
      <c r="CWW67" s="1332"/>
      <c r="CWX67" s="1332"/>
      <c r="CWY67" s="1332"/>
      <c r="CWZ67" s="1332"/>
      <c r="CXA67" s="1332"/>
      <c r="CXB67" s="1332"/>
      <c r="CXC67" s="1332"/>
      <c r="CXD67" s="1332"/>
      <c r="CXE67" s="1332"/>
      <c r="CXF67" s="1332"/>
      <c r="CXG67" s="1332"/>
      <c r="CXH67" s="1332"/>
      <c r="CXI67" s="1332"/>
      <c r="CXJ67" s="1332"/>
      <c r="CXK67" s="1332"/>
      <c r="CXL67" s="1332"/>
      <c r="CXM67" s="1332"/>
      <c r="CXN67" s="1332"/>
      <c r="CXO67" s="1332"/>
      <c r="CXP67" s="1332"/>
      <c r="CXQ67" s="1332"/>
      <c r="CXR67" s="1332"/>
      <c r="CXS67" s="1332"/>
      <c r="CXT67" s="1332"/>
      <c r="CXU67" s="1332"/>
      <c r="CXV67" s="1332"/>
      <c r="CXW67" s="1332"/>
      <c r="CXX67" s="1332"/>
      <c r="CXY67" s="1332"/>
      <c r="CXZ67" s="1332"/>
      <c r="CYA67" s="1332"/>
      <c r="CYB67" s="1332"/>
      <c r="CYC67" s="1332"/>
      <c r="CYD67" s="1332"/>
      <c r="CYE67" s="1332"/>
      <c r="CYF67" s="1332"/>
      <c r="CYG67" s="1332"/>
      <c r="CYH67" s="1332"/>
      <c r="CYI67" s="1332"/>
      <c r="CYJ67" s="1332"/>
      <c r="CYK67" s="1332"/>
      <c r="CYL67" s="1332"/>
      <c r="CYM67" s="1332"/>
      <c r="CYN67" s="1332"/>
      <c r="CYO67" s="1332"/>
      <c r="CYP67" s="1332"/>
      <c r="CYQ67" s="1332"/>
      <c r="CYR67" s="1332"/>
      <c r="CYS67" s="1332"/>
      <c r="CYT67" s="1332"/>
      <c r="CYU67" s="1332"/>
      <c r="CYV67" s="1332"/>
      <c r="CYW67" s="1332"/>
      <c r="CYX67" s="1332"/>
      <c r="CYY67" s="1332"/>
      <c r="CYZ67" s="1332"/>
      <c r="CZA67" s="1332"/>
      <c r="CZB67" s="1332"/>
      <c r="CZC67" s="1332"/>
      <c r="CZD67" s="1332"/>
      <c r="CZE67" s="1332"/>
      <c r="CZF67" s="1332"/>
      <c r="CZG67" s="1332"/>
      <c r="CZH67" s="1332"/>
      <c r="CZI67" s="1332"/>
      <c r="CZJ67" s="1332"/>
      <c r="CZK67" s="1332"/>
      <c r="CZL67" s="1332"/>
      <c r="CZM67" s="1332"/>
      <c r="CZN67" s="1332"/>
      <c r="CZO67" s="1332"/>
      <c r="CZP67" s="1332"/>
      <c r="CZQ67" s="1332"/>
      <c r="CZR67" s="1332"/>
      <c r="CZS67" s="1332"/>
      <c r="CZT67" s="1332"/>
      <c r="CZU67" s="1332"/>
      <c r="CZV67" s="1332"/>
      <c r="CZW67" s="1332"/>
      <c r="CZX67" s="1332"/>
      <c r="CZY67" s="1332"/>
      <c r="CZZ67" s="1332"/>
      <c r="DAA67" s="1332"/>
      <c r="DAB67" s="1332"/>
      <c r="DAC67" s="1332"/>
      <c r="DAD67" s="1332"/>
      <c r="DAE67" s="1332"/>
      <c r="DAF67" s="1332"/>
      <c r="DAG67" s="1332"/>
      <c r="DAH67" s="1332"/>
      <c r="DAI67" s="1332"/>
      <c r="DAJ67" s="1332"/>
      <c r="DAK67" s="1332"/>
      <c r="DAL67" s="1332"/>
      <c r="DAM67" s="1332"/>
      <c r="DAN67" s="1332"/>
      <c r="DAO67" s="1332"/>
      <c r="DAP67" s="1332"/>
      <c r="DAQ67" s="1332"/>
      <c r="DAR67" s="1332"/>
      <c r="DAS67" s="1332"/>
      <c r="DAT67" s="1332"/>
      <c r="DAU67" s="1332"/>
      <c r="DAV67" s="1332"/>
      <c r="DAW67" s="1332"/>
      <c r="DAX67" s="1332"/>
      <c r="DAY67" s="1332"/>
      <c r="DAZ67" s="1332"/>
      <c r="DBA67" s="1332"/>
      <c r="DBB67" s="1332"/>
      <c r="DBC67" s="1332"/>
      <c r="DBD67" s="1332"/>
      <c r="DBE67" s="1332"/>
      <c r="DBF67" s="1332"/>
      <c r="DBG67" s="1332"/>
      <c r="DBH67" s="1332"/>
      <c r="DBI67" s="1332"/>
      <c r="DBJ67" s="1332"/>
      <c r="DBK67" s="1332"/>
      <c r="DBL67" s="1332"/>
      <c r="DBM67" s="1332"/>
      <c r="DBN67" s="1332"/>
      <c r="DBO67" s="1332"/>
      <c r="DBP67" s="1332"/>
      <c r="DBQ67" s="1332"/>
      <c r="DBR67" s="1332"/>
      <c r="DBS67" s="1332"/>
      <c r="DBT67" s="1332"/>
      <c r="DBU67" s="1332"/>
      <c r="DBV67" s="1332"/>
      <c r="DBW67" s="1332"/>
      <c r="DBX67" s="1332"/>
      <c r="DBY67" s="1332"/>
      <c r="DBZ67" s="1332"/>
      <c r="DCA67" s="1332"/>
      <c r="DCB67" s="1332"/>
      <c r="DCC67" s="1332"/>
      <c r="DCD67" s="1332"/>
      <c r="DCE67" s="1332"/>
      <c r="DCF67" s="1332"/>
      <c r="DCG67" s="1332"/>
      <c r="DCH67" s="1332"/>
      <c r="DCI67" s="1332"/>
      <c r="DCJ67" s="1332"/>
      <c r="DCK67" s="1332"/>
      <c r="DCL67" s="1332"/>
      <c r="DCM67" s="1332"/>
      <c r="DCN67" s="1332"/>
      <c r="DCO67" s="1332"/>
      <c r="DCP67" s="1332"/>
      <c r="DCQ67" s="1332"/>
      <c r="DCR67" s="1332"/>
      <c r="DCS67" s="1332"/>
      <c r="DCT67" s="1332"/>
      <c r="DCU67" s="1332"/>
      <c r="DCV67" s="1332"/>
      <c r="DCW67" s="1332"/>
      <c r="DCX67" s="1332"/>
      <c r="DCY67" s="1332"/>
      <c r="DCZ67" s="1332"/>
      <c r="DDA67" s="1332"/>
      <c r="DDB67" s="1332"/>
      <c r="DDC67" s="1332"/>
      <c r="DDD67" s="1332"/>
      <c r="DDE67" s="1332"/>
      <c r="DDF67" s="1332"/>
      <c r="DDG67" s="1332"/>
      <c r="DDH67" s="1332"/>
      <c r="DDI67" s="1332"/>
      <c r="DDJ67" s="1332"/>
      <c r="DDK67" s="1332"/>
      <c r="DDL67" s="1332"/>
      <c r="DDM67" s="1332"/>
      <c r="DDN67" s="1332"/>
      <c r="DDO67" s="1332"/>
      <c r="DDP67" s="1332"/>
      <c r="DDQ67" s="1332"/>
      <c r="DDR67" s="1332"/>
      <c r="DDS67" s="1332"/>
      <c r="DDT67" s="1332"/>
      <c r="DDU67" s="1332"/>
      <c r="DDV67" s="1332"/>
      <c r="DDW67" s="1332"/>
      <c r="DDX67" s="1332"/>
      <c r="DDY67" s="1332"/>
      <c r="DDZ67" s="1332"/>
      <c r="DEA67" s="1332"/>
      <c r="DEB67" s="1332"/>
      <c r="DEC67" s="1332"/>
      <c r="DED67" s="1332"/>
      <c r="DEE67" s="1332"/>
      <c r="DEF67" s="1332"/>
      <c r="DEG67" s="1332"/>
      <c r="DEH67" s="1332"/>
      <c r="DEI67" s="1332"/>
      <c r="DEJ67" s="1332"/>
      <c r="DEK67" s="1332"/>
      <c r="DEL67" s="1332"/>
      <c r="DEM67" s="1332"/>
      <c r="DEN67" s="1332"/>
      <c r="DEO67" s="1332"/>
      <c r="DEP67" s="1332"/>
      <c r="DEQ67" s="1332"/>
      <c r="DER67" s="1332"/>
      <c r="DES67" s="1332"/>
      <c r="DET67" s="1332"/>
      <c r="DEU67" s="1332"/>
      <c r="DEV67" s="1332"/>
      <c r="DEW67" s="1332"/>
      <c r="DEX67" s="1332"/>
      <c r="DEY67" s="1332"/>
      <c r="DEZ67" s="1332"/>
      <c r="DFA67" s="1332"/>
      <c r="DFB67" s="1332"/>
      <c r="DFC67" s="1332"/>
      <c r="DFD67" s="1332"/>
      <c r="DFE67" s="1332"/>
      <c r="DFF67" s="1332"/>
      <c r="DFG67" s="1332"/>
      <c r="DFH67" s="1332"/>
      <c r="DFI67" s="1332"/>
      <c r="DFJ67" s="1332"/>
      <c r="DFK67" s="1332"/>
      <c r="DFL67" s="1332"/>
      <c r="DFM67" s="1332"/>
      <c r="DFN67" s="1332"/>
      <c r="DFO67" s="1332"/>
      <c r="DFP67" s="1332"/>
      <c r="DFQ67" s="1332"/>
      <c r="DFR67" s="1332"/>
      <c r="DFS67" s="1332"/>
      <c r="DFT67" s="1332"/>
      <c r="DFU67" s="1332"/>
      <c r="DFV67" s="1332"/>
      <c r="DFW67" s="1332"/>
      <c r="DFX67" s="1332"/>
      <c r="DFY67" s="1332"/>
      <c r="DFZ67" s="1332"/>
      <c r="DGA67" s="1332"/>
      <c r="DGB67" s="1332"/>
      <c r="DGC67" s="1332"/>
      <c r="DGD67" s="1332"/>
      <c r="DGE67" s="1332"/>
      <c r="DGF67" s="1332"/>
      <c r="DGG67" s="1332"/>
      <c r="DGH67" s="1332"/>
      <c r="DGI67" s="1332"/>
      <c r="DGJ67" s="1332"/>
      <c r="DGK67" s="1332"/>
      <c r="DGL67" s="1332"/>
      <c r="DGM67" s="1332"/>
      <c r="DGN67" s="1332"/>
      <c r="DGO67" s="1332"/>
      <c r="DGP67" s="1332"/>
      <c r="DGQ67" s="1332"/>
      <c r="DGR67" s="1332"/>
      <c r="DGS67" s="1332"/>
      <c r="DGT67" s="1332"/>
      <c r="DGU67" s="1332"/>
      <c r="DGV67" s="1332"/>
      <c r="DGW67" s="1332"/>
      <c r="DGX67" s="1332"/>
      <c r="DGY67" s="1332"/>
      <c r="DGZ67" s="1332"/>
      <c r="DHA67" s="1332"/>
      <c r="DHB67" s="1332"/>
      <c r="DHC67" s="1332"/>
      <c r="DHD67" s="1332"/>
      <c r="DHE67" s="1332"/>
      <c r="DHF67" s="1332"/>
      <c r="DHG67" s="1332"/>
      <c r="DHH67" s="1332"/>
      <c r="DHI67" s="1332"/>
      <c r="DHJ67" s="1332"/>
      <c r="DHK67" s="1332"/>
      <c r="DHL67" s="1332"/>
      <c r="DHM67" s="1332"/>
      <c r="DHN67" s="1332"/>
      <c r="DHO67" s="1332"/>
      <c r="DHP67" s="1332"/>
      <c r="DHQ67" s="1332"/>
      <c r="DHR67" s="1332"/>
      <c r="DHS67" s="1332"/>
      <c r="DHT67" s="1332"/>
      <c r="DHU67" s="1332"/>
      <c r="DHV67" s="1332"/>
      <c r="DHW67" s="1332"/>
      <c r="DHX67" s="1332"/>
      <c r="DHY67" s="1332"/>
      <c r="DHZ67" s="1332"/>
      <c r="DIA67" s="1332"/>
      <c r="DIB67" s="1332"/>
      <c r="DIC67" s="1332"/>
      <c r="DID67" s="1332"/>
      <c r="DIE67" s="1332"/>
      <c r="DIF67" s="1332"/>
      <c r="DIG67" s="1332"/>
      <c r="DIH67" s="1332"/>
      <c r="DII67" s="1332"/>
      <c r="DIJ67" s="1332"/>
      <c r="DIK67" s="1332"/>
      <c r="DIL67" s="1332"/>
      <c r="DIM67" s="1332"/>
      <c r="DIN67" s="1332"/>
      <c r="DIO67" s="1332"/>
      <c r="DIP67" s="1332"/>
      <c r="DIQ67" s="1332"/>
      <c r="DIR67" s="1332"/>
      <c r="DIS67" s="1332"/>
      <c r="DIT67" s="1332"/>
      <c r="DIU67" s="1332"/>
      <c r="DIV67" s="1332"/>
      <c r="DIW67" s="1332"/>
      <c r="DIX67" s="1332"/>
      <c r="DIY67" s="1332"/>
      <c r="DIZ67" s="1332"/>
      <c r="DJA67" s="1332"/>
      <c r="DJB67" s="1332"/>
      <c r="DJC67" s="1332"/>
      <c r="DJD67" s="1332"/>
      <c r="DJE67" s="1332"/>
      <c r="DJF67" s="1332"/>
      <c r="DJG67" s="1332"/>
      <c r="DJH67" s="1332"/>
      <c r="DJI67" s="1332"/>
      <c r="DJJ67" s="1332"/>
      <c r="DJK67" s="1332"/>
      <c r="DJL67" s="1332"/>
      <c r="DJM67" s="1332"/>
      <c r="DJN67" s="1332"/>
      <c r="DJO67" s="1332"/>
      <c r="DJP67" s="1332"/>
      <c r="DJQ67" s="1332"/>
      <c r="DJR67" s="1332"/>
      <c r="DJS67" s="1332"/>
      <c r="DJT67" s="1332"/>
      <c r="DJU67" s="1332"/>
      <c r="DJV67" s="1332"/>
      <c r="DJW67" s="1332"/>
      <c r="DJX67" s="1332"/>
      <c r="DJY67" s="1332"/>
      <c r="DJZ67" s="1332"/>
      <c r="DKA67" s="1332"/>
      <c r="DKB67" s="1332"/>
      <c r="DKC67" s="1332"/>
      <c r="DKD67" s="1332"/>
      <c r="DKE67" s="1332"/>
      <c r="DKF67" s="1332"/>
      <c r="DKG67" s="1332"/>
      <c r="DKH67" s="1332"/>
      <c r="DKI67" s="1332"/>
      <c r="DKJ67" s="1332"/>
      <c r="DKK67" s="1332"/>
      <c r="DKL67" s="1332"/>
      <c r="DKM67" s="1332"/>
      <c r="DKN67" s="1332"/>
      <c r="DKO67" s="1332"/>
      <c r="DKP67" s="1332"/>
      <c r="DKQ67" s="1332"/>
      <c r="DKR67" s="1332"/>
      <c r="DKS67" s="1332"/>
      <c r="DKT67" s="1332"/>
      <c r="DKU67" s="1332"/>
      <c r="DKV67" s="1332"/>
      <c r="DKW67" s="1332"/>
      <c r="DKX67" s="1332"/>
      <c r="DKY67" s="1332"/>
      <c r="DKZ67" s="1332"/>
      <c r="DLA67" s="1332"/>
      <c r="DLB67" s="1332"/>
      <c r="DLC67" s="1332"/>
      <c r="DLD67" s="1332"/>
      <c r="DLE67" s="1332"/>
      <c r="DLF67" s="1332"/>
      <c r="DLG67" s="1332"/>
      <c r="DLH67" s="1332"/>
      <c r="DLI67" s="1332"/>
      <c r="DLJ67" s="1332"/>
      <c r="DLK67" s="1332"/>
      <c r="DLL67" s="1332"/>
      <c r="DLM67" s="1332"/>
      <c r="DLN67" s="1332"/>
      <c r="DLO67" s="1332"/>
      <c r="DLP67" s="1332"/>
      <c r="DLQ67" s="1332"/>
      <c r="DLR67" s="1332"/>
      <c r="DLS67" s="1332"/>
      <c r="DLT67" s="1332"/>
      <c r="DLU67" s="1332"/>
      <c r="DLV67" s="1332"/>
      <c r="DLW67" s="1332"/>
      <c r="DLX67" s="1332"/>
      <c r="DLY67" s="1332"/>
      <c r="DLZ67" s="1332"/>
      <c r="DMA67" s="1332"/>
      <c r="DMB67" s="1332"/>
      <c r="DMC67" s="1332"/>
      <c r="DMD67" s="1332"/>
      <c r="DME67" s="1332"/>
      <c r="DMF67" s="1332"/>
      <c r="DMG67" s="1332"/>
      <c r="DMH67" s="1332"/>
      <c r="DMI67" s="1332"/>
      <c r="DMJ67" s="1332"/>
      <c r="DMK67" s="1332"/>
      <c r="DML67" s="1332"/>
      <c r="DMM67" s="1332"/>
      <c r="DMN67" s="1332"/>
      <c r="DMO67" s="1332"/>
      <c r="DMP67" s="1332"/>
      <c r="DMQ67" s="1332"/>
      <c r="DMR67" s="1332"/>
      <c r="DMS67" s="1332"/>
      <c r="DMT67" s="1332"/>
      <c r="DMU67" s="1332"/>
      <c r="DMV67" s="1332"/>
      <c r="DMW67" s="1332"/>
      <c r="DMX67" s="1332"/>
      <c r="DMY67" s="1332"/>
      <c r="DMZ67" s="1332"/>
      <c r="DNA67" s="1332"/>
      <c r="DNB67" s="1332"/>
      <c r="DNC67" s="1332"/>
      <c r="DND67" s="1332"/>
      <c r="DNE67" s="1332"/>
      <c r="DNF67" s="1332"/>
      <c r="DNG67" s="1332"/>
      <c r="DNH67" s="1332"/>
      <c r="DNI67" s="1332"/>
      <c r="DNJ67" s="1332"/>
      <c r="DNK67" s="1332"/>
      <c r="DNL67" s="1332"/>
      <c r="DNM67" s="1332"/>
      <c r="DNN67" s="1332"/>
      <c r="DNO67" s="1332"/>
      <c r="DNP67" s="1332"/>
      <c r="DNQ67" s="1332"/>
      <c r="DNR67" s="1332"/>
      <c r="DNS67" s="1332"/>
      <c r="DNT67" s="1332"/>
      <c r="DNU67" s="1332"/>
      <c r="DNV67" s="1332"/>
      <c r="DNW67" s="1332"/>
      <c r="DNX67" s="1332"/>
      <c r="DNY67" s="1332"/>
      <c r="DNZ67" s="1332"/>
      <c r="DOA67" s="1332"/>
      <c r="DOB67" s="1332"/>
      <c r="DOC67" s="1332"/>
      <c r="DOD67" s="1332"/>
      <c r="DOE67" s="1332"/>
      <c r="DOF67" s="1332"/>
      <c r="DOG67" s="1332"/>
      <c r="DOH67" s="1332"/>
      <c r="DOI67" s="1332"/>
      <c r="DOJ67" s="1332"/>
      <c r="DOK67" s="1332"/>
      <c r="DOL67" s="1332"/>
      <c r="DOM67" s="1332"/>
      <c r="DON67" s="1332"/>
      <c r="DOO67" s="1332"/>
      <c r="DOP67" s="1332"/>
      <c r="DOQ67" s="1332"/>
      <c r="DOR67" s="1332"/>
      <c r="DOS67" s="1332"/>
      <c r="DOT67" s="1332"/>
      <c r="DOU67" s="1332"/>
      <c r="DOV67" s="1332"/>
      <c r="DOW67" s="1332"/>
      <c r="DOX67" s="1332"/>
      <c r="DOY67" s="1332"/>
      <c r="DOZ67" s="1332"/>
      <c r="DPA67" s="1332"/>
      <c r="DPB67" s="1332"/>
      <c r="DPC67" s="1332"/>
      <c r="DPD67" s="1332"/>
      <c r="DPE67" s="1332"/>
      <c r="DPF67" s="1332"/>
      <c r="DPG67" s="1332"/>
      <c r="DPH67" s="1332"/>
      <c r="DPI67" s="1332"/>
      <c r="DPJ67" s="1332"/>
      <c r="DPK67" s="1332"/>
      <c r="DPL67" s="1332"/>
      <c r="DPM67" s="1332"/>
      <c r="DPN67" s="1332"/>
      <c r="DPO67" s="1332"/>
      <c r="DPP67" s="1332"/>
      <c r="DPQ67" s="1332"/>
      <c r="DPR67" s="1332"/>
      <c r="DPS67" s="1332"/>
      <c r="DPT67" s="1332"/>
      <c r="DPU67" s="1332"/>
      <c r="DPV67" s="1332"/>
      <c r="DPW67" s="1332"/>
      <c r="DPX67" s="1332"/>
      <c r="DPY67" s="1332"/>
      <c r="DPZ67" s="1332"/>
      <c r="DQA67" s="1332"/>
      <c r="DQB67" s="1332"/>
      <c r="DQC67" s="1332"/>
      <c r="DQD67" s="1332"/>
      <c r="DQE67" s="1332"/>
      <c r="DQF67" s="1332"/>
      <c r="DQG67" s="1332"/>
      <c r="DQH67" s="1332"/>
      <c r="DQI67" s="1332"/>
      <c r="DQJ67" s="1332"/>
      <c r="DQK67" s="1332"/>
      <c r="DQL67" s="1332"/>
      <c r="DQM67" s="1332"/>
      <c r="DQN67" s="1332"/>
      <c r="DQO67" s="1332"/>
      <c r="DQP67" s="1332"/>
      <c r="DQQ67" s="1332"/>
      <c r="DQR67" s="1332"/>
      <c r="DQS67" s="1332"/>
      <c r="DQT67" s="1332"/>
      <c r="DQU67" s="1332"/>
      <c r="DQV67" s="1332"/>
      <c r="DQW67" s="1332"/>
      <c r="DQX67" s="1332"/>
      <c r="DQY67" s="1332"/>
      <c r="DQZ67" s="1332"/>
      <c r="DRA67" s="1332"/>
      <c r="DRB67" s="1332"/>
      <c r="DRC67" s="1332"/>
      <c r="DRD67" s="1332"/>
      <c r="DRE67" s="1332"/>
      <c r="DRF67" s="1332"/>
      <c r="DRG67" s="1332"/>
      <c r="DRH67" s="1332"/>
      <c r="DRI67" s="1332"/>
      <c r="DRJ67" s="1332"/>
      <c r="DRK67" s="1332"/>
      <c r="DRL67" s="1332"/>
      <c r="DRM67" s="1332"/>
      <c r="DRN67" s="1332"/>
      <c r="DRO67" s="1332"/>
      <c r="DRP67" s="1332"/>
      <c r="DRQ67" s="1332"/>
      <c r="DRR67" s="1332"/>
      <c r="DRS67" s="1332"/>
      <c r="DRT67" s="1332"/>
      <c r="DRU67" s="1332"/>
      <c r="DRV67" s="1332"/>
      <c r="DRW67" s="1332"/>
      <c r="DRX67" s="1332"/>
      <c r="DRY67" s="1332"/>
      <c r="DRZ67" s="1332"/>
      <c r="DSA67" s="1332"/>
      <c r="DSB67" s="1332"/>
      <c r="DSC67" s="1332"/>
      <c r="DSD67" s="1332"/>
      <c r="DSE67" s="1332"/>
      <c r="DSF67" s="1332"/>
      <c r="DSG67" s="1332"/>
      <c r="DSH67" s="1332"/>
      <c r="DSI67" s="1332"/>
      <c r="DSJ67" s="1332"/>
      <c r="DSK67" s="1332"/>
      <c r="DSL67" s="1332"/>
      <c r="DSM67" s="1332"/>
      <c r="DSN67" s="1332"/>
      <c r="DSO67" s="1332"/>
      <c r="DSP67" s="1332"/>
      <c r="DSQ67" s="1332"/>
      <c r="DSR67" s="1332"/>
      <c r="DSS67" s="1332"/>
      <c r="DST67" s="1332"/>
      <c r="DSU67" s="1332"/>
      <c r="DSV67" s="1332"/>
      <c r="DSW67" s="1332"/>
      <c r="DSX67" s="1332"/>
      <c r="DSY67" s="1332"/>
      <c r="DSZ67" s="1332"/>
      <c r="DTA67" s="1332"/>
      <c r="DTB67" s="1332"/>
      <c r="DTC67" s="1332"/>
      <c r="DTD67" s="1332"/>
      <c r="DTE67" s="1332"/>
      <c r="DTF67" s="1332"/>
      <c r="DTG67" s="1332"/>
      <c r="DTH67" s="1332"/>
      <c r="DTI67" s="1332"/>
      <c r="DTJ67" s="1332"/>
      <c r="DTK67" s="1332"/>
      <c r="DTL67" s="1332"/>
      <c r="DTM67" s="1332"/>
      <c r="DTN67" s="1332"/>
      <c r="DTO67" s="1332"/>
      <c r="DTP67" s="1332"/>
      <c r="DTQ67" s="1332"/>
      <c r="DTR67" s="1332"/>
      <c r="DTS67" s="1332"/>
      <c r="DTT67" s="1332"/>
      <c r="DTU67" s="1332"/>
      <c r="DTV67" s="1332"/>
      <c r="DTW67" s="1332"/>
      <c r="DTX67" s="1332"/>
      <c r="DTY67" s="1332"/>
      <c r="DTZ67" s="1332"/>
      <c r="DUA67" s="1332"/>
      <c r="DUB67" s="1332"/>
      <c r="DUC67" s="1332"/>
      <c r="DUD67" s="1332"/>
      <c r="DUE67" s="1332"/>
      <c r="DUF67" s="1332"/>
      <c r="DUG67" s="1332"/>
      <c r="DUH67" s="1332"/>
      <c r="DUI67" s="1332"/>
      <c r="DUJ67" s="1332"/>
      <c r="DUK67" s="1332"/>
      <c r="DUL67" s="1332"/>
      <c r="DUM67" s="1332"/>
      <c r="DUN67" s="1332"/>
      <c r="DUO67" s="1332"/>
      <c r="DUP67" s="1332"/>
      <c r="DUQ67" s="1332"/>
      <c r="DUR67" s="1332"/>
      <c r="DUS67" s="1332"/>
      <c r="DUT67" s="1332"/>
      <c r="DUU67" s="1332"/>
      <c r="DUV67" s="1332"/>
      <c r="DUW67" s="1332"/>
      <c r="DUX67" s="1332"/>
      <c r="DUY67" s="1332"/>
      <c r="DUZ67" s="1332"/>
      <c r="DVA67" s="1332"/>
      <c r="DVB67" s="1332"/>
      <c r="DVC67" s="1332"/>
      <c r="DVD67" s="1332"/>
      <c r="DVE67" s="1332"/>
      <c r="DVF67" s="1332"/>
      <c r="DVG67" s="1332"/>
      <c r="DVH67" s="1332"/>
      <c r="DVI67" s="1332"/>
      <c r="DVJ67" s="1332"/>
      <c r="DVK67" s="1332"/>
      <c r="DVL67" s="1332"/>
      <c r="DVM67" s="1332"/>
      <c r="DVN67" s="1332"/>
      <c r="DVO67" s="1332"/>
      <c r="DVP67" s="1332"/>
      <c r="DVQ67" s="1332"/>
      <c r="DVR67" s="1332"/>
      <c r="DVS67" s="1332"/>
      <c r="DVT67" s="1332"/>
      <c r="DVU67" s="1332"/>
      <c r="DVV67" s="1332"/>
      <c r="DVW67" s="1332"/>
      <c r="DVX67" s="1332"/>
      <c r="DVY67" s="1332"/>
      <c r="DVZ67" s="1332"/>
      <c r="DWA67" s="1332"/>
      <c r="DWB67" s="1332"/>
      <c r="DWC67" s="1332"/>
      <c r="DWD67" s="1332"/>
      <c r="DWE67" s="1332"/>
      <c r="DWF67" s="1332"/>
      <c r="DWG67" s="1332"/>
      <c r="DWH67" s="1332"/>
      <c r="DWI67" s="1332"/>
      <c r="DWJ67" s="1332"/>
      <c r="DWK67" s="1332"/>
      <c r="DWL67" s="1332"/>
      <c r="DWM67" s="1332"/>
      <c r="DWN67" s="1332"/>
      <c r="DWO67" s="1332"/>
      <c r="DWP67" s="1332"/>
      <c r="DWQ67" s="1332"/>
      <c r="DWR67" s="1332"/>
      <c r="DWS67" s="1332"/>
      <c r="DWT67" s="1332"/>
      <c r="DWU67" s="1332"/>
      <c r="DWV67" s="1332"/>
      <c r="DWW67" s="1332"/>
      <c r="DWX67" s="1332"/>
      <c r="DWY67" s="1332"/>
      <c r="DWZ67" s="1332"/>
      <c r="DXA67" s="1332"/>
      <c r="DXB67" s="1332"/>
      <c r="DXC67" s="1332"/>
      <c r="DXD67" s="1332"/>
      <c r="DXE67" s="1332"/>
      <c r="DXF67" s="1332"/>
      <c r="DXG67" s="1332"/>
      <c r="DXH67" s="1332"/>
      <c r="DXI67" s="1332"/>
      <c r="DXJ67" s="1332"/>
      <c r="DXK67" s="1332"/>
      <c r="DXL67" s="1332"/>
      <c r="DXM67" s="1332"/>
      <c r="DXN67" s="1332"/>
      <c r="DXO67" s="1332"/>
      <c r="DXP67" s="1332"/>
      <c r="DXQ67" s="1332"/>
      <c r="DXR67" s="1332"/>
      <c r="DXS67" s="1332"/>
      <c r="DXT67" s="1332"/>
      <c r="DXU67" s="1332"/>
      <c r="DXV67" s="1332"/>
      <c r="DXW67" s="1332"/>
      <c r="DXX67" s="1332"/>
      <c r="DXY67" s="1332"/>
      <c r="DXZ67" s="1332"/>
      <c r="DYA67" s="1332"/>
      <c r="DYB67" s="1332"/>
      <c r="DYC67" s="1332"/>
      <c r="DYD67" s="1332"/>
      <c r="DYE67" s="1332"/>
      <c r="DYF67" s="1332"/>
      <c r="DYG67" s="1332"/>
      <c r="DYH67" s="1332"/>
      <c r="DYI67" s="1332"/>
      <c r="DYJ67" s="1332"/>
      <c r="DYK67" s="1332"/>
      <c r="DYL67" s="1332"/>
      <c r="DYM67" s="1332"/>
      <c r="DYN67" s="1332"/>
      <c r="DYO67" s="1332"/>
      <c r="DYP67" s="1332"/>
      <c r="DYQ67" s="1332"/>
      <c r="DYR67" s="1332"/>
      <c r="DYS67" s="1332"/>
      <c r="DYT67" s="1332"/>
      <c r="DYU67" s="1332"/>
      <c r="DYV67" s="1332"/>
      <c r="DYW67" s="1332"/>
      <c r="DYX67" s="1332"/>
      <c r="DYY67" s="1332"/>
      <c r="DYZ67" s="1332"/>
      <c r="DZA67" s="1332"/>
      <c r="DZB67" s="1332"/>
      <c r="DZC67" s="1332"/>
      <c r="DZD67" s="1332"/>
      <c r="DZE67" s="1332"/>
      <c r="DZF67" s="1332"/>
      <c r="DZG67" s="1332"/>
      <c r="DZH67" s="1332"/>
      <c r="DZI67" s="1332"/>
      <c r="DZJ67" s="1332"/>
      <c r="DZK67" s="1332"/>
      <c r="DZL67" s="1332"/>
      <c r="DZM67" s="1332"/>
      <c r="DZN67" s="1332"/>
      <c r="DZO67" s="1332"/>
      <c r="DZP67" s="1332"/>
      <c r="DZQ67" s="1332"/>
      <c r="DZR67" s="1332"/>
      <c r="DZS67" s="1332"/>
      <c r="DZT67" s="1332"/>
      <c r="DZU67" s="1332"/>
      <c r="DZV67" s="1332"/>
      <c r="DZW67" s="1332"/>
      <c r="DZX67" s="1332"/>
      <c r="DZY67" s="1332"/>
      <c r="DZZ67" s="1332"/>
      <c r="EAA67" s="1332"/>
      <c r="EAB67" s="1332"/>
      <c r="EAC67" s="1332"/>
      <c r="EAD67" s="1332"/>
      <c r="EAE67" s="1332"/>
      <c r="EAF67" s="1332"/>
      <c r="EAG67" s="1332"/>
      <c r="EAH67" s="1332"/>
      <c r="EAI67" s="1332"/>
      <c r="EAJ67" s="1332"/>
      <c r="EAK67" s="1332"/>
      <c r="EAL67" s="1332"/>
      <c r="EAM67" s="1332"/>
      <c r="EAN67" s="1332"/>
      <c r="EAO67" s="1332"/>
      <c r="EAP67" s="1332"/>
      <c r="EAQ67" s="1332"/>
      <c r="EAR67" s="1332"/>
      <c r="EAS67" s="1332"/>
      <c r="EAT67" s="1332"/>
      <c r="EAU67" s="1332"/>
      <c r="EAV67" s="1332"/>
      <c r="EAW67" s="1332"/>
      <c r="EAX67" s="1332"/>
      <c r="EAY67" s="1332"/>
      <c r="EAZ67" s="1332"/>
      <c r="EBA67" s="1332"/>
      <c r="EBB67" s="1332"/>
      <c r="EBC67" s="1332"/>
      <c r="EBD67" s="1332"/>
      <c r="EBE67" s="1332"/>
      <c r="EBF67" s="1332"/>
      <c r="EBG67" s="1332"/>
      <c r="EBH67" s="1332"/>
      <c r="EBI67" s="1332"/>
      <c r="EBJ67" s="1332"/>
      <c r="EBK67" s="1332"/>
      <c r="EBL67" s="1332"/>
      <c r="EBM67" s="1332"/>
      <c r="EBN67" s="1332"/>
      <c r="EBO67" s="1332"/>
      <c r="EBP67" s="1332"/>
      <c r="EBQ67" s="1332"/>
      <c r="EBR67" s="1332"/>
      <c r="EBS67" s="1332"/>
      <c r="EBT67" s="1332"/>
      <c r="EBU67" s="1332"/>
      <c r="EBV67" s="1332"/>
      <c r="EBW67" s="1332"/>
      <c r="EBX67" s="1332"/>
      <c r="EBY67" s="1332"/>
      <c r="EBZ67" s="1332"/>
      <c r="ECA67" s="1332"/>
      <c r="ECB67" s="1332"/>
      <c r="ECC67" s="1332"/>
      <c r="ECD67" s="1332"/>
      <c r="ECE67" s="1332"/>
      <c r="ECF67" s="1332"/>
      <c r="ECG67" s="1332"/>
      <c r="ECH67" s="1332"/>
      <c r="ECI67" s="1332"/>
      <c r="ECJ67" s="1332"/>
      <c r="ECK67" s="1332"/>
      <c r="ECL67" s="1332"/>
      <c r="ECM67" s="1332"/>
      <c r="ECN67" s="1332"/>
      <c r="ECO67" s="1332"/>
      <c r="ECP67" s="1332"/>
      <c r="ECQ67" s="1332"/>
      <c r="ECR67" s="1332"/>
      <c r="ECS67" s="1332"/>
      <c r="ECT67" s="1332"/>
      <c r="ECU67" s="1332"/>
      <c r="ECV67" s="1332"/>
      <c r="ECW67" s="1332"/>
      <c r="ECX67" s="1332"/>
      <c r="ECY67" s="1332"/>
      <c r="ECZ67" s="1332"/>
      <c r="EDA67" s="1332"/>
      <c r="EDB67" s="1332"/>
      <c r="EDC67" s="1332"/>
      <c r="EDD67" s="1332"/>
      <c r="EDE67" s="1332"/>
      <c r="EDF67" s="1332"/>
      <c r="EDG67" s="1332"/>
      <c r="EDH67" s="1332"/>
      <c r="EDI67" s="1332"/>
      <c r="EDJ67" s="1332"/>
      <c r="EDK67" s="1332"/>
      <c r="EDL67" s="1332"/>
      <c r="EDM67" s="1332"/>
      <c r="EDN67" s="1332"/>
      <c r="EDO67" s="1332"/>
      <c r="EDP67" s="1332"/>
      <c r="EDQ67" s="1332"/>
      <c r="EDR67" s="1332"/>
      <c r="EDS67" s="1332"/>
      <c r="EDT67" s="1332"/>
      <c r="EDU67" s="1332"/>
      <c r="EDV67" s="1332"/>
      <c r="EDW67" s="1332"/>
      <c r="EDX67" s="1332"/>
      <c r="EDY67" s="1332"/>
      <c r="EDZ67" s="1332"/>
      <c r="EEA67" s="1332"/>
      <c r="EEB67" s="1332"/>
      <c r="EEC67" s="1332"/>
      <c r="EED67" s="1332"/>
      <c r="EEE67" s="1332"/>
      <c r="EEF67" s="1332"/>
      <c r="EEG67" s="1332"/>
      <c r="EEH67" s="1332"/>
      <c r="EEI67" s="1332"/>
      <c r="EEJ67" s="1332"/>
      <c r="EEK67" s="1332"/>
      <c r="EEL67" s="1332"/>
      <c r="EEM67" s="1332"/>
      <c r="EEN67" s="1332"/>
      <c r="EEO67" s="1332"/>
      <c r="EEP67" s="1332"/>
      <c r="EEQ67" s="1332"/>
      <c r="EER67" s="1332"/>
      <c r="EES67" s="1332"/>
      <c r="EET67" s="1332"/>
      <c r="EEU67" s="1332"/>
      <c r="EEV67" s="1332"/>
      <c r="EEW67" s="1332"/>
      <c r="EEX67" s="1332"/>
      <c r="EEY67" s="1332"/>
      <c r="EEZ67" s="1332"/>
      <c r="EFA67" s="1332"/>
      <c r="EFB67" s="1332"/>
      <c r="EFC67" s="1332"/>
      <c r="EFD67" s="1332"/>
      <c r="EFE67" s="1332"/>
      <c r="EFF67" s="1332"/>
      <c r="EFG67" s="1332"/>
      <c r="EFH67" s="1332"/>
      <c r="EFI67" s="1332"/>
      <c r="EFJ67" s="1332"/>
      <c r="EFK67" s="1332"/>
      <c r="EFL67" s="1332"/>
      <c r="EFM67" s="1332"/>
      <c r="EFN67" s="1332"/>
      <c r="EFO67" s="1332"/>
      <c r="EFP67" s="1332"/>
      <c r="EFQ67" s="1332"/>
      <c r="EFR67" s="1332"/>
      <c r="EFS67" s="1332"/>
      <c r="EFT67" s="1332"/>
      <c r="EFU67" s="1332"/>
      <c r="EFV67" s="1332"/>
      <c r="EFW67" s="1332"/>
      <c r="EFX67" s="1332"/>
      <c r="EFY67" s="1332"/>
      <c r="EFZ67" s="1332"/>
      <c r="EGA67" s="1332"/>
      <c r="EGB67" s="1332"/>
      <c r="EGC67" s="1332"/>
      <c r="EGD67" s="1332"/>
      <c r="EGE67" s="1332"/>
      <c r="EGF67" s="1332"/>
      <c r="EGG67" s="1332"/>
      <c r="EGH67" s="1332"/>
      <c r="EGI67" s="1332"/>
      <c r="EGJ67" s="1332"/>
      <c r="EGK67" s="1332"/>
      <c r="EGL67" s="1332"/>
      <c r="EGM67" s="1332"/>
      <c r="EGN67" s="1332"/>
      <c r="EGO67" s="1332"/>
      <c r="EGP67" s="1332"/>
      <c r="EGQ67" s="1332"/>
      <c r="EGR67" s="1332"/>
      <c r="EGS67" s="1332"/>
      <c r="EGT67" s="1332"/>
      <c r="EGU67" s="1332"/>
      <c r="EGV67" s="1332"/>
      <c r="EGW67" s="1332"/>
      <c r="EGX67" s="1332"/>
      <c r="EGY67" s="1332"/>
      <c r="EGZ67" s="1332"/>
      <c r="EHA67" s="1332"/>
      <c r="EHB67" s="1332"/>
      <c r="EHC67" s="1332"/>
      <c r="EHD67" s="1332"/>
      <c r="EHE67" s="1332"/>
      <c r="EHF67" s="1332"/>
      <c r="EHG67" s="1332"/>
      <c r="EHH67" s="1332"/>
      <c r="EHI67" s="1332"/>
      <c r="EHJ67" s="1332"/>
      <c r="EHK67" s="1332"/>
      <c r="EHL67" s="1332"/>
      <c r="EHM67" s="1332"/>
      <c r="EHN67" s="1332"/>
      <c r="EHO67" s="1332"/>
      <c r="EHP67" s="1332"/>
      <c r="EHQ67" s="1332"/>
      <c r="EHR67" s="1332"/>
      <c r="EHS67" s="1332"/>
      <c r="EHT67" s="1332"/>
      <c r="EHU67" s="1332"/>
      <c r="EHV67" s="1332"/>
      <c r="EHW67" s="1332"/>
      <c r="EHX67" s="1332"/>
      <c r="EHY67" s="1332"/>
      <c r="EHZ67" s="1332"/>
      <c r="EIA67" s="1332"/>
      <c r="EIB67" s="1332"/>
      <c r="EIC67" s="1332"/>
      <c r="EID67" s="1332"/>
      <c r="EIE67" s="1332"/>
      <c r="EIF67" s="1332"/>
      <c r="EIG67" s="1332"/>
      <c r="EIH67" s="1332"/>
      <c r="EII67" s="1332"/>
      <c r="EIJ67" s="1332"/>
      <c r="EIK67" s="1332"/>
      <c r="EIL67" s="1332"/>
      <c r="EIM67" s="1332"/>
      <c r="EIN67" s="1332"/>
      <c r="EIO67" s="1332"/>
      <c r="EIP67" s="1332"/>
      <c r="EIQ67" s="1332"/>
      <c r="EIR67" s="1332"/>
      <c r="EIS67" s="1332"/>
      <c r="EIT67" s="1332"/>
      <c r="EIU67" s="1332"/>
      <c r="EIV67" s="1332"/>
      <c r="EIW67" s="1332"/>
      <c r="EIX67" s="1332"/>
      <c r="EIY67" s="1332"/>
      <c r="EIZ67" s="1332"/>
      <c r="EJA67" s="1332"/>
      <c r="EJB67" s="1332"/>
      <c r="EJC67" s="1332"/>
      <c r="EJD67" s="1332"/>
      <c r="EJE67" s="1332"/>
      <c r="EJF67" s="1332"/>
      <c r="EJG67" s="1332"/>
      <c r="EJH67" s="1332"/>
      <c r="EJI67" s="1332"/>
      <c r="EJJ67" s="1332"/>
      <c r="EJK67" s="1332"/>
      <c r="EJL67" s="1332"/>
      <c r="EJM67" s="1332"/>
      <c r="EJN67" s="1332"/>
      <c r="EJO67" s="1332"/>
      <c r="EJP67" s="1332"/>
      <c r="EJQ67" s="1332"/>
      <c r="EJR67" s="1332"/>
      <c r="EJS67" s="1332"/>
      <c r="EJT67" s="1332"/>
      <c r="EJU67" s="1332"/>
      <c r="EJV67" s="1332"/>
      <c r="EJW67" s="1332"/>
      <c r="EJX67" s="1332"/>
      <c r="EJY67" s="1332"/>
      <c r="EJZ67" s="1332"/>
      <c r="EKA67" s="1332"/>
      <c r="EKB67" s="1332"/>
      <c r="EKC67" s="1332"/>
      <c r="EKD67" s="1332"/>
      <c r="EKE67" s="1332"/>
      <c r="EKF67" s="1332"/>
      <c r="EKG67" s="1332"/>
      <c r="EKH67" s="1332"/>
      <c r="EKI67" s="1332"/>
      <c r="EKJ67" s="1332"/>
      <c r="EKK67" s="1332"/>
      <c r="EKL67" s="1332"/>
      <c r="EKM67" s="1332"/>
      <c r="EKN67" s="1332"/>
      <c r="EKO67" s="1332"/>
      <c r="EKP67" s="1332"/>
      <c r="EKQ67" s="1332"/>
      <c r="EKR67" s="1332"/>
      <c r="EKS67" s="1332"/>
      <c r="EKT67" s="1332"/>
      <c r="EKU67" s="1332"/>
      <c r="EKV67" s="1332"/>
      <c r="EKW67" s="1332"/>
      <c r="EKX67" s="1332"/>
      <c r="EKY67" s="1332"/>
      <c r="EKZ67" s="1332"/>
      <c r="ELA67" s="1332"/>
      <c r="ELB67" s="1332"/>
      <c r="ELC67" s="1332"/>
      <c r="ELD67" s="1332"/>
      <c r="ELE67" s="1332"/>
      <c r="ELF67" s="1332"/>
      <c r="ELG67" s="1332"/>
      <c r="ELH67" s="1332"/>
      <c r="ELI67" s="1332"/>
      <c r="ELJ67" s="1332"/>
      <c r="ELK67" s="1332"/>
      <c r="ELL67" s="1332"/>
      <c r="ELM67" s="1332"/>
      <c r="ELN67" s="1332"/>
      <c r="ELO67" s="1332"/>
      <c r="ELP67" s="1332"/>
      <c r="ELQ67" s="1332"/>
      <c r="ELR67" s="1332"/>
      <c r="ELS67" s="1332"/>
      <c r="ELT67" s="1332"/>
      <c r="ELU67" s="1332"/>
      <c r="ELV67" s="1332"/>
      <c r="ELW67" s="1332"/>
      <c r="ELX67" s="1332"/>
      <c r="ELY67" s="1332"/>
      <c r="ELZ67" s="1332"/>
      <c r="EMA67" s="1332"/>
      <c r="EMB67" s="1332"/>
      <c r="EMC67" s="1332"/>
      <c r="EMD67" s="1332"/>
      <c r="EME67" s="1332"/>
      <c r="EMF67" s="1332"/>
      <c r="EMG67" s="1332"/>
      <c r="EMH67" s="1332"/>
      <c r="EMI67" s="1332"/>
      <c r="EMJ67" s="1332"/>
      <c r="EMK67" s="1332"/>
      <c r="EML67" s="1332"/>
      <c r="EMM67" s="1332"/>
      <c r="EMN67" s="1332"/>
      <c r="EMO67" s="1332"/>
      <c r="EMP67" s="1332"/>
      <c r="EMQ67" s="1332"/>
      <c r="EMR67" s="1332"/>
      <c r="EMS67" s="1332"/>
      <c r="EMT67" s="1332"/>
      <c r="EMU67" s="1332"/>
      <c r="EMV67" s="1332"/>
      <c r="EMW67" s="1332"/>
      <c r="EMX67" s="1332"/>
      <c r="EMY67" s="1332"/>
      <c r="EMZ67" s="1332"/>
      <c r="ENA67" s="1332"/>
      <c r="ENB67" s="1332"/>
      <c r="ENC67" s="1332"/>
      <c r="END67" s="1332"/>
      <c r="ENE67" s="1332"/>
      <c r="ENF67" s="1332"/>
      <c r="ENG67" s="1332"/>
      <c r="ENH67" s="1332"/>
      <c r="ENI67" s="1332"/>
      <c r="ENJ67" s="1332"/>
      <c r="ENK67" s="1332"/>
      <c r="ENL67" s="1332"/>
      <c r="ENM67" s="1332"/>
      <c r="ENN67" s="1332"/>
      <c r="ENO67" s="1332"/>
      <c r="ENP67" s="1332"/>
      <c r="ENQ67" s="1332"/>
      <c r="ENR67" s="1332"/>
      <c r="ENS67" s="1332"/>
      <c r="ENT67" s="1332"/>
      <c r="ENU67" s="1332"/>
      <c r="ENV67" s="1332"/>
      <c r="ENW67" s="1332"/>
      <c r="ENX67" s="1332"/>
      <c r="ENY67" s="1332"/>
      <c r="ENZ67" s="1332"/>
      <c r="EOA67" s="1332"/>
      <c r="EOB67" s="1332"/>
      <c r="EOC67" s="1332"/>
      <c r="EOD67" s="1332"/>
      <c r="EOE67" s="1332"/>
      <c r="EOF67" s="1332"/>
      <c r="EOG67" s="1332"/>
      <c r="EOH67" s="1332"/>
      <c r="EOI67" s="1332"/>
      <c r="EOJ67" s="1332"/>
      <c r="EOK67" s="1332"/>
      <c r="EOL67" s="1332"/>
      <c r="EOM67" s="1332"/>
      <c r="EON67" s="1332"/>
      <c r="EOO67" s="1332"/>
      <c r="EOP67" s="1332"/>
      <c r="EOQ67" s="1332"/>
      <c r="EOR67" s="1332"/>
      <c r="EOS67" s="1332"/>
      <c r="EOT67" s="1332"/>
      <c r="EOU67" s="1332"/>
      <c r="EOV67" s="1332"/>
      <c r="EOW67" s="1332"/>
      <c r="EOX67" s="1332"/>
      <c r="EOY67" s="1332"/>
      <c r="EOZ67" s="1332"/>
      <c r="EPA67" s="1332"/>
      <c r="EPB67" s="1332"/>
      <c r="EPC67" s="1332"/>
      <c r="EPD67" s="1332"/>
      <c r="EPE67" s="1332"/>
      <c r="EPF67" s="1332"/>
      <c r="EPG67" s="1332"/>
      <c r="EPH67" s="1332"/>
      <c r="EPI67" s="1332"/>
      <c r="EPJ67" s="1332"/>
      <c r="EPK67" s="1332"/>
      <c r="EPL67" s="1332"/>
      <c r="EPM67" s="1332"/>
      <c r="EPN67" s="1332"/>
      <c r="EPO67" s="1332"/>
      <c r="EPP67" s="1332"/>
      <c r="EPQ67" s="1332"/>
      <c r="EPR67" s="1332"/>
      <c r="EPS67" s="1332"/>
      <c r="EPT67" s="1332"/>
      <c r="EPU67" s="1332"/>
      <c r="EPV67" s="1332"/>
      <c r="EPW67" s="1332"/>
      <c r="EPX67" s="1332"/>
      <c r="EPY67" s="1332"/>
      <c r="EPZ67" s="1332"/>
      <c r="EQA67" s="1332"/>
      <c r="EQB67" s="1332"/>
      <c r="EQC67" s="1332"/>
      <c r="EQD67" s="1332"/>
      <c r="EQE67" s="1332"/>
      <c r="EQF67" s="1332"/>
      <c r="EQG67" s="1332"/>
      <c r="EQH67" s="1332"/>
      <c r="EQI67" s="1332"/>
      <c r="EQJ67" s="1332"/>
      <c r="EQK67" s="1332"/>
      <c r="EQL67" s="1332"/>
      <c r="EQM67" s="1332"/>
      <c r="EQN67" s="1332"/>
      <c r="EQO67" s="1332"/>
      <c r="EQP67" s="1332"/>
      <c r="EQQ67" s="1332"/>
      <c r="EQR67" s="1332"/>
      <c r="EQS67" s="1332"/>
      <c r="EQT67" s="1332"/>
      <c r="EQU67" s="1332"/>
      <c r="EQV67" s="1332"/>
      <c r="EQW67" s="1332"/>
      <c r="EQX67" s="1332"/>
      <c r="EQY67" s="1332"/>
      <c r="EQZ67" s="1332"/>
      <c r="ERA67" s="1332"/>
      <c r="ERB67" s="1332"/>
      <c r="ERC67" s="1332"/>
      <c r="ERD67" s="1332"/>
      <c r="ERE67" s="1332"/>
      <c r="ERF67" s="1332"/>
      <c r="ERG67" s="1332"/>
      <c r="ERH67" s="1332"/>
      <c r="ERI67" s="1332"/>
      <c r="ERJ67" s="1332"/>
      <c r="ERK67" s="1332"/>
      <c r="ERL67" s="1332"/>
      <c r="ERM67" s="1332"/>
      <c r="ERN67" s="1332"/>
      <c r="ERO67" s="1332"/>
      <c r="ERP67" s="1332"/>
      <c r="ERQ67" s="1332"/>
      <c r="ERR67" s="1332"/>
      <c r="ERS67" s="1332"/>
      <c r="ERT67" s="1332"/>
      <c r="ERU67" s="1332"/>
      <c r="ERV67" s="1332"/>
      <c r="ERW67" s="1332"/>
      <c r="ERX67" s="1332"/>
      <c r="ERY67" s="1332"/>
      <c r="ERZ67" s="1332"/>
      <c r="ESA67" s="1332"/>
      <c r="ESB67" s="1332"/>
      <c r="ESC67" s="1332"/>
      <c r="ESD67" s="1332"/>
      <c r="ESE67" s="1332"/>
      <c r="ESF67" s="1332"/>
      <c r="ESG67" s="1332"/>
      <c r="ESH67" s="1332"/>
      <c r="ESI67" s="1332"/>
      <c r="ESJ67" s="1332"/>
      <c r="ESK67" s="1332"/>
      <c r="ESL67" s="1332"/>
      <c r="ESM67" s="1332"/>
      <c r="ESN67" s="1332"/>
      <c r="ESO67" s="1332"/>
      <c r="ESP67" s="1332"/>
      <c r="ESQ67" s="1332"/>
      <c r="ESR67" s="1332"/>
      <c r="ESS67" s="1332"/>
      <c r="EST67" s="1332"/>
      <c r="ESU67" s="1332"/>
      <c r="ESV67" s="1332"/>
      <c r="ESW67" s="1332"/>
      <c r="ESX67" s="1332"/>
      <c r="ESY67" s="1332"/>
      <c r="ESZ67" s="1332"/>
      <c r="ETA67" s="1332"/>
      <c r="ETB67" s="1332"/>
      <c r="ETC67" s="1332"/>
      <c r="ETD67" s="1332"/>
      <c r="ETE67" s="1332"/>
      <c r="ETF67" s="1332"/>
      <c r="ETG67" s="1332"/>
      <c r="ETH67" s="1332"/>
      <c r="ETI67" s="1332"/>
      <c r="ETJ67" s="1332"/>
      <c r="ETK67" s="1332"/>
      <c r="ETL67" s="1332"/>
      <c r="ETM67" s="1332"/>
      <c r="ETN67" s="1332"/>
      <c r="ETO67" s="1332"/>
      <c r="ETP67" s="1332"/>
      <c r="ETQ67" s="1332"/>
      <c r="ETR67" s="1332"/>
      <c r="ETS67" s="1332"/>
      <c r="ETT67" s="1332"/>
      <c r="ETU67" s="1332"/>
      <c r="ETV67" s="1332"/>
      <c r="ETW67" s="1332"/>
      <c r="ETX67" s="1332"/>
      <c r="ETY67" s="1332"/>
      <c r="ETZ67" s="1332"/>
      <c r="EUA67" s="1332"/>
      <c r="EUB67" s="1332"/>
      <c r="EUC67" s="1332"/>
      <c r="EUD67" s="1332"/>
      <c r="EUE67" s="1332"/>
      <c r="EUF67" s="1332"/>
      <c r="EUG67" s="1332"/>
      <c r="EUH67" s="1332"/>
      <c r="EUI67" s="1332"/>
      <c r="EUJ67" s="1332"/>
      <c r="EUK67" s="1332"/>
      <c r="EUL67" s="1332"/>
      <c r="EUM67" s="1332"/>
      <c r="EUN67" s="1332"/>
      <c r="EUO67" s="1332"/>
      <c r="EUP67" s="1332"/>
      <c r="EUQ67" s="1332"/>
      <c r="EUR67" s="1332"/>
      <c r="EUS67" s="1332"/>
      <c r="EUT67" s="1332"/>
      <c r="EUU67" s="1332"/>
      <c r="EUV67" s="1332"/>
      <c r="EUW67" s="1332"/>
      <c r="EUX67" s="1332"/>
      <c r="EUY67" s="1332"/>
      <c r="EUZ67" s="1332"/>
      <c r="EVA67" s="1332"/>
      <c r="EVB67" s="1332"/>
      <c r="EVC67" s="1332"/>
      <c r="EVD67" s="1332"/>
      <c r="EVE67" s="1332"/>
      <c r="EVF67" s="1332"/>
      <c r="EVG67" s="1332"/>
      <c r="EVH67" s="1332"/>
      <c r="EVI67" s="1332"/>
      <c r="EVJ67" s="1332"/>
      <c r="EVK67" s="1332"/>
      <c r="EVL67" s="1332"/>
      <c r="EVM67" s="1332"/>
      <c r="EVN67" s="1332"/>
      <c r="EVO67" s="1332"/>
      <c r="EVP67" s="1332"/>
      <c r="EVQ67" s="1332"/>
      <c r="EVR67" s="1332"/>
      <c r="EVS67" s="1332"/>
      <c r="EVT67" s="1332"/>
      <c r="EVU67" s="1332"/>
      <c r="EVV67" s="1332"/>
      <c r="EVW67" s="1332"/>
      <c r="EVX67" s="1332"/>
      <c r="EVY67" s="1332"/>
      <c r="EVZ67" s="1332"/>
      <c r="EWA67" s="1332"/>
      <c r="EWB67" s="1332"/>
      <c r="EWC67" s="1332"/>
      <c r="EWD67" s="1332"/>
      <c r="EWE67" s="1332"/>
      <c r="EWF67" s="1332"/>
      <c r="EWG67" s="1332"/>
      <c r="EWH67" s="1332"/>
      <c r="EWI67" s="1332"/>
      <c r="EWJ67" s="1332"/>
      <c r="EWK67" s="1332"/>
      <c r="EWL67" s="1332"/>
      <c r="EWM67" s="1332"/>
      <c r="EWN67" s="1332"/>
      <c r="EWO67" s="1332"/>
      <c r="EWP67" s="1332"/>
      <c r="EWQ67" s="1332"/>
      <c r="EWR67" s="1332"/>
      <c r="EWS67" s="1332"/>
      <c r="EWT67" s="1332"/>
      <c r="EWU67" s="1332"/>
      <c r="EWV67" s="1332"/>
      <c r="EWW67" s="1332"/>
      <c r="EWX67" s="1332"/>
      <c r="EWY67" s="1332"/>
      <c r="EWZ67" s="1332"/>
      <c r="EXA67" s="1332"/>
      <c r="EXB67" s="1332"/>
      <c r="EXC67" s="1332"/>
      <c r="EXD67" s="1332"/>
      <c r="EXE67" s="1332"/>
      <c r="EXF67" s="1332"/>
      <c r="EXG67" s="1332"/>
      <c r="EXH67" s="1332"/>
      <c r="EXI67" s="1332"/>
      <c r="EXJ67" s="1332"/>
      <c r="EXK67" s="1332"/>
      <c r="EXL67" s="1332"/>
      <c r="EXM67" s="1332"/>
      <c r="EXN67" s="1332"/>
      <c r="EXO67" s="1332"/>
      <c r="EXP67" s="1332"/>
      <c r="EXQ67" s="1332"/>
      <c r="EXR67" s="1332"/>
      <c r="EXS67" s="1332"/>
      <c r="EXT67" s="1332"/>
      <c r="EXU67" s="1332"/>
      <c r="EXV67" s="1332"/>
      <c r="EXW67" s="1332"/>
      <c r="EXX67" s="1332"/>
      <c r="EXY67" s="1332"/>
      <c r="EXZ67" s="1332"/>
      <c r="EYA67" s="1332"/>
      <c r="EYB67" s="1332"/>
      <c r="EYC67" s="1332"/>
      <c r="EYD67" s="1332"/>
      <c r="EYE67" s="1332"/>
      <c r="EYF67" s="1332"/>
      <c r="EYG67" s="1332"/>
      <c r="EYH67" s="1332"/>
      <c r="EYI67" s="1332"/>
      <c r="EYJ67" s="1332"/>
      <c r="EYK67" s="1332"/>
      <c r="EYL67" s="1332"/>
      <c r="EYM67" s="1332"/>
      <c r="EYN67" s="1332"/>
      <c r="EYO67" s="1332"/>
      <c r="EYP67" s="1332"/>
      <c r="EYQ67" s="1332"/>
      <c r="EYR67" s="1332"/>
      <c r="EYS67" s="1332"/>
      <c r="EYT67" s="1332"/>
      <c r="EYU67" s="1332"/>
      <c r="EYV67" s="1332"/>
      <c r="EYW67" s="1332"/>
      <c r="EYX67" s="1332"/>
      <c r="EYY67" s="1332"/>
      <c r="EYZ67" s="1332"/>
      <c r="EZA67" s="1332"/>
      <c r="EZB67" s="1332"/>
      <c r="EZC67" s="1332"/>
      <c r="EZD67" s="1332"/>
      <c r="EZE67" s="1332"/>
      <c r="EZF67" s="1332"/>
      <c r="EZG67" s="1332"/>
      <c r="EZH67" s="1332"/>
      <c r="EZI67" s="1332"/>
      <c r="EZJ67" s="1332"/>
      <c r="EZK67" s="1332"/>
      <c r="EZL67" s="1332"/>
      <c r="EZM67" s="1332"/>
      <c r="EZN67" s="1332"/>
      <c r="EZO67" s="1332"/>
      <c r="EZP67" s="1332"/>
      <c r="EZQ67" s="1332"/>
      <c r="EZR67" s="1332"/>
      <c r="EZS67" s="1332"/>
      <c r="EZT67" s="1332"/>
      <c r="EZU67" s="1332"/>
      <c r="EZV67" s="1332"/>
      <c r="EZW67" s="1332"/>
      <c r="EZX67" s="1332"/>
      <c r="EZY67" s="1332"/>
      <c r="EZZ67" s="1332"/>
      <c r="FAA67" s="1332"/>
      <c r="FAB67" s="1332"/>
      <c r="FAC67" s="1332"/>
      <c r="FAD67" s="1332"/>
      <c r="FAE67" s="1332"/>
      <c r="FAF67" s="1332"/>
      <c r="FAG67" s="1332"/>
      <c r="FAH67" s="1332"/>
      <c r="FAI67" s="1332"/>
      <c r="FAJ67" s="1332"/>
      <c r="FAK67" s="1332"/>
      <c r="FAL67" s="1332"/>
      <c r="FAM67" s="1332"/>
      <c r="FAN67" s="1332"/>
      <c r="FAO67" s="1332"/>
      <c r="FAP67" s="1332"/>
      <c r="FAQ67" s="1332"/>
      <c r="FAR67" s="1332"/>
      <c r="FAS67" s="1332"/>
      <c r="FAT67" s="1332"/>
      <c r="FAU67" s="1332"/>
      <c r="FAV67" s="1332"/>
      <c r="FAW67" s="1332"/>
      <c r="FAX67" s="1332"/>
      <c r="FAY67" s="1332"/>
      <c r="FAZ67" s="1332"/>
      <c r="FBA67" s="1332"/>
      <c r="FBB67" s="1332"/>
      <c r="FBC67" s="1332"/>
      <c r="FBD67" s="1332"/>
      <c r="FBE67" s="1332"/>
      <c r="FBF67" s="1332"/>
      <c r="FBG67" s="1332"/>
      <c r="FBH67" s="1332"/>
      <c r="FBI67" s="1332"/>
      <c r="FBJ67" s="1332"/>
      <c r="FBK67" s="1332"/>
      <c r="FBL67" s="1332"/>
      <c r="FBM67" s="1332"/>
      <c r="FBN67" s="1332"/>
      <c r="FBO67" s="1332"/>
      <c r="FBP67" s="1332"/>
      <c r="FBQ67" s="1332"/>
      <c r="FBR67" s="1332"/>
      <c r="FBS67" s="1332"/>
      <c r="FBT67" s="1332"/>
      <c r="FBU67" s="1332"/>
      <c r="FBV67" s="1332"/>
      <c r="FBW67" s="1332"/>
      <c r="FBX67" s="1332"/>
      <c r="FBY67" s="1332"/>
      <c r="FBZ67" s="1332"/>
      <c r="FCA67" s="1332"/>
      <c r="FCB67" s="1332"/>
      <c r="FCC67" s="1332"/>
      <c r="FCD67" s="1332"/>
      <c r="FCE67" s="1332"/>
      <c r="FCF67" s="1332"/>
      <c r="FCG67" s="1332"/>
      <c r="FCH67" s="1332"/>
      <c r="FCI67" s="1332"/>
      <c r="FCJ67" s="1332"/>
      <c r="FCK67" s="1332"/>
      <c r="FCL67" s="1332"/>
      <c r="FCM67" s="1332"/>
      <c r="FCN67" s="1332"/>
      <c r="FCO67" s="1332"/>
      <c r="FCP67" s="1332"/>
      <c r="FCQ67" s="1332"/>
      <c r="FCR67" s="1332"/>
      <c r="FCS67" s="1332"/>
      <c r="FCT67" s="1332"/>
      <c r="FCU67" s="1332"/>
      <c r="FCV67" s="1332"/>
      <c r="FCW67" s="1332"/>
      <c r="FCX67" s="1332"/>
      <c r="FCY67" s="1332"/>
      <c r="FCZ67" s="1332"/>
      <c r="FDA67" s="1332"/>
      <c r="FDB67" s="1332"/>
      <c r="FDC67" s="1332"/>
      <c r="FDD67" s="1332"/>
      <c r="FDE67" s="1332"/>
      <c r="FDF67" s="1332"/>
      <c r="FDG67" s="1332"/>
      <c r="FDH67" s="1332"/>
      <c r="FDI67" s="1332"/>
      <c r="FDJ67" s="1332"/>
      <c r="FDK67" s="1332"/>
      <c r="FDL67" s="1332"/>
      <c r="FDM67" s="1332"/>
      <c r="FDN67" s="1332"/>
      <c r="FDO67" s="1332"/>
      <c r="FDP67" s="1332"/>
      <c r="FDQ67" s="1332"/>
      <c r="FDR67" s="1332"/>
      <c r="FDS67" s="1332"/>
      <c r="FDT67" s="1332"/>
      <c r="FDU67" s="1332"/>
      <c r="FDV67" s="1332"/>
      <c r="FDW67" s="1332"/>
      <c r="FDX67" s="1332"/>
      <c r="FDY67" s="1332"/>
      <c r="FDZ67" s="1332"/>
      <c r="FEA67" s="1332"/>
      <c r="FEB67" s="1332"/>
      <c r="FEC67" s="1332"/>
      <c r="FED67" s="1332"/>
      <c r="FEE67" s="1332"/>
      <c r="FEF67" s="1332"/>
      <c r="FEG67" s="1332"/>
      <c r="FEH67" s="1332"/>
      <c r="FEI67" s="1332"/>
      <c r="FEJ67" s="1332"/>
      <c r="FEK67" s="1332"/>
      <c r="FEL67" s="1332"/>
      <c r="FEM67" s="1332"/>
      <c r="FEN67" s="1332"/>
      <c r="FEO67" s="1332"/>
      <c r="FEP67" s="1332"/>
      <c r="FEQ67" s="1332"/>
      <c r="FER67" s="1332"/>
      <c r="FES67" s="1332"/>
      <c r="FET67" s="1332"/>
      <c r="FEU67" s="1332"/>
      <c r="FEV67" s="1332"/>
      <c r="FEW67" s="1332"/>
      <c r="FEX67" s="1332"/>
      <c r="FEY67" s="1332"/>
      <c r="FEZ67" s="1332"/>
      <c r="FFA67" s="1332"/>
      <c r="FFB67" s="1332"/>
      <c r="FFC67" s="1332"/>
      <c r="FFD67" s="1332"/>
      <c r="FFE67" s="1332"/>
      <c r="FFF67" s="1332"/>
      <c r="FFG67" s="1332"/>
      <c r="FFH67" s="1332"/>
      <c r="FFI67" s="1332"/>
      <c r="FFJ67" s="1332"/>
      <c r="FFK67" s="1332"/>
      <c r="FFL67" s="1332"/>
      <c r="FFM67" s="1332"/>
      <c r="FFN67" s="1332"/>
      <c r="FFO67" s="1332"/>
      <c r="FFP67" s="1332"/>
      <c r="FFQ67" s="1332"/>
      <c r="FFR67" s="1332"/>
      <c r="FFS67" s="1332"/>
      <c r="FFT67" s="1332"/>
      <c r="FFU67" s="1332"/>
      <c r="FFV67" s="1332"/>
      <c r="FFW67" s="1332"/>
      <c r="FFX67" s="1332"/>
      <c r="FFY67" s="1332"/>
      <c r="FFZ67" s="1332"/>
      <c r="FGA67" s="1332"/>
      <c r="FGB67" s="1332"/>
      <c r="FGC67" s="1332"/>
      <c r="FGD67" s="1332"/>
      <c r="FGE67" s="1332"/>
      <c r="FGF67" s="1332"/>
      <c r="FGG67" s="1332"/>
      <c r="FGH67" s="1332"/>
      <c r="FGI67" s="1332"/>
      <c r="FGJ67" s="1332"/>
      <c r="FGK67" s="1332"/>
      <c r="FGL67" s="1332"/>
      <c r="FGM67" s="1332"/>
      <c r="FGN67" s="1332"/>
      <c r="FGO67" s="1332"/>
      <c r="FGP67" s="1332"/>
      <c r="FGQ67" s="1332"/>
      <c r="FGR67" s="1332"/>
      <c r="FGS67" s="1332"/>
      <c r="FGT67" s="1332"/>
      <c r="FGU67" s="1332"/>
      <c r="FGV67" s="1332"/>
      <c r="FGW67" s="1332"/>
      <c r="FGX67" s="1332"/>
      <c r="FGY67" s="1332"/>
      <c r="FGZ67" s="1332"/>
      <c r="FHA67" s="1332"/>
      <c r="FHB67" s="1332"/>
      <c r="FHC67" s="1332"/>
      <c r="FHD67" s="1332"/>
      <c r="FHE67" s="1332"/>
      <c r="FHF67" s="1332"/>
      <c r="FHG67" s="1332"/>
      <c r="FHH67" s="1332"/>
      <c r="FHI67" s="1332"/>
      <c r="FHJ67" s="1332"/>
      <c r="FHK67" s="1332"/>
      <c r="FHL67" s="1332"/>
      <c r="FHM67" s="1332"/>
      <c r="FHN67" s="1332"/>
      <c r="FHO67" s="1332"/>
      <c r="FHP67" s="1332"/>
      <c r="FHQ67" s="1332"/>
      <c r="FHR67" s="1332"/>
      <c r="FHS67" s="1332"/>
      <c r="FHT67" s="1332"/>
      <c r="FHU67" s="1332"/>
      <c r="FHV67" s="1332"/>
      <c r="FHW67" s="1332"/>
      <c r="FHX67" s="1332"/>
      <c r="FHY67" s="1332"/>
      <c r="FHZ67" s="1332"/>
      <c r="FIA67" s="1332"/>
      <c r="FIB67" s="1332"/>
      <c r="FIC67" s="1332"/>
      <c r="FID67" s="1332"/>
      <c r="FIE67" s="1332"/>
      <c r="FIF67" s="1332"/>
      <c r="FIG67" s="1332"/>
      <c r="FIH67" s="1332"/>
      <c r="FII67" s="1332"/>
      <c r="FIJ67" s="1332"/>
      <c r="FIK67" s="1332"/>
      <c r="FIL67" s="1332"/>
      <c r="FIM67" s="1332"/>
      <c r="FIN67" s="1332"/>
      <c r="FIO67" s="1332"/>
      <c r="FIP67" s="1332"/>
      <c r="FIQ67" s="1332"/>
      <c r="FIR67" s="1332"/>
      <c r="FIS67" s="1332"/>
      <c r="FIT67" s="1332"/>
      <c r="FIU67" s="1332"/>
      <c r="FIV67" s="1332"/>
      <c r="FIW67" s="1332"/>
      <c r="FIX67" s="1332"/>
      <c r="FIY67" s="1332"/>
      <c r="FIZ67" s="1332"/>
      <c r="FJA67" s="1332"/>
      <c r="FJB67" s="1332"/>
      <c r="FJC67" s="1332"/>
      <c r="FJD67" s="1332"/>
      <c r="FJE67" s="1332"/>
      <c r="FJF67" s="1332"/>
      <c r="FJG67" s="1332"/>
      <c r="FJH67" s="1332"/>
      <c r="FJI67" s="1332"/>
      <c r="FJJ67" s="1332"/>
      <c r="FJK67" s="1332"/>
      <c r="FJL67" s="1332"/>
      <c r="FJM67" s="1332"/>
      <c r="FJN67" s="1332"/>
      <c r="FJO67" s="1332"/>
      <c r="FJP67" s="1332"/>
      <c r="FJQ67" s="1332"/>
      <c r="FJR67" s="1332"/>
      <c r="FJS67" s="1332"/>
      <c r="FJT67" s="1332"/>
      <c r="FJU67" s="1332"/>
      <c r="FJV67" s="1332"/>
      <c r="FJW67" s="1332"/>
      <c r="FJX67" s="1332"/>
      <c r="FJY67" s="1332"/>
      <c r="FJZ67" s="1332"/>
      <c r="FKA67" s="1332"/>
      <c r="FKB67" s="1332"/>
      <c r="FKC67" s="1332"/>
      <c r="FKD67" s="1332"/>
      <c r="FKE67" s="1332"/>
      <c r="FKF67" s="1332"/>
      <c r="FKG67" s="1332"/>
      <c r="FKH67" s="1332"/>
      <c r="FKI67" s="1332"/>
      <c r="FKJ67" s="1332"/>
      <c r="FKK67" s="1332"/>
      <c r="FKL67" s="1332"/>
      <c r="FKM67" s="1332"/>
      <c r="FKN67" s="1332"/>
      <c r="FKO67" s="1332"/>
      <c r="FKP67" s="1332"/>
      <c r="FKQ67" s="1332"/>
      <c r="FKR67" s="1332"/>
      <c r="FKS67" s="1332"/>
      <c r="FKT67" s="1332"/>
      <c r="FKU67" s="1332"/>
      <c r="FKV67" s="1332"/>
      <c r="FKW67" s="1332"/>
      <c r="FKX67" s="1332"/>
      <c r="FKY67" s="1332"/>
      <c r="FKZ67" s="1332"/>
      <c r="FLA67" s="1332"/>
      <c r="FLB67" s="1332"/>
      <c r="FLC67" s="1332"/>
      <c r="FLD67" s="1332"/>
      <c r="FLE67" s="1332"/>
      <c r="FLF67" s="1332"/>
      <c r="FLG67" s="1332"/>
      <c r="FLH67" s="1332"/>
      <c r="FLI67" s="1332"/>
      <c r="FLJ67" s="1332"/>
      <c r="FLK67" s="1332"/>
      <c r="FLL67" s="1332"/>
      <c r="FLM67" s="1332"/>
      <c r="FLN67" s="1332"/>
      <c r="FLO67" s="1332"/>
      <c r="FLP67" s="1332"/>
      <c r="FLQ67" s="1332"/>
      <c r="FLR67" s="1332"/>
      <c r="FLS67" s="1332"/>
      <c r="FLT67" s="1332"/>
      <c r="FLU67" s="1332"/>
      <c r="FLV67" s="1332"/>
      <c r="FLW67" s="1332"/>
      <c r="FLX67" s="1332"/>
      <c r="FLY67" s="1332"/>
      <c r="FLZ67" s="1332"/>
      <c r="FMA67" s="1332"/>
      <c r="FMB67" s="1332"/>
      <c r="FMC67" s="1332"/>
      <c r="FMD67" s="1332"/>
      <c r="FME67" s="1332"/>
      <c r="FMF67" s="1332"/>
      <c r="FMG67" s="1332"/>
      <c r="FMH67" s="1332"/>
      <c r="FMI67" s="1332"/>
      <c r="FMJ67" s="1332"/>
      <c r="FMK67" s="1332"/>
      <c r="FML67" s="1332"/>
      <c r="FMM67" s="1332"/>
      <c r="FMN67" s="1332"/>
      <c r="FMO67" s="1332"/>
      <c r="FMP67" s="1332"/>
      <c r="FMQ67" s="1332"/>
      <c r="FMR67" s="1332"/>
      <c r="FMS67" s="1332"/>
      <c r="FMT67" s="1332"/>
      <c r="FMU67" s="1332"/>
      <c r="FMV67" s="1332"/>
      <c r="FMW67" s="1332"/>
      <c r="FMX67" s="1332"/>
      <c r="FMY67" s="1332"/>
      <c r="FMZ67" s="1332"/>
      <c r="FNA67" s="1332"/>
      <c r="FNB67" s="1332"/>
      <c r="FNC67" s="1332"/>
      <c r="FND67" s="1332"/>
      <c r="FNE67" s="1332"/>
      <c r="FNF67" s="1332"/>
    </row>
    <row r="68" spans="1:4426" s="1301" customFormat="1" ht="15">
      <c r="A68" s="1335"/>
      <c r="B68" s="1406">
        <v>1901064</v>
      </c>
      <c r="C68" s="1659" t="s">
        <v>1787</v>
      </c>
      <c r="D68" s="1664">
        <v>0</v>
      </c>
      <c r="E68" s="1414">
        <f t="shared" si="1"/>
        <v>0</v>
      </c>
      <c r="F68" s="1401"/>
      <c r="G68" s="1401"/>
      <c r="H68" s="1401"/>
      <c r="I68" s="1401"/>
      <c r="J68" s="1623" t="s">
        <v>1831</v>
      </c>
      <c r="K68" s="1415" t="s">
        <v>1214</v>
      </c>
      <c r="L68" s="1332"/>
      <c r="M68" s="1332"/>
      <c r="N68" s="1332"/>
      <c r="O68" s="1332"/>
      <c r="P68" s="1332"/>
      <c r="Q68" s="1332"/>
      <c r="R68" s="1332"/>
      <c r="S68" s="1332"/>
      <c r="T68" s="1332"/>
      <c r="U68" s="1332"/>
      <c r="V68" s="1332"/>
      <c r="W68" s="1332"/>
      <c r="X68" s="1332"/>
      <c r="Y68" s="1332"/>
      <c r="Z68" s="1332"/>
      <c r="AA68" s="1332"/>
      <c r="AB68" s="1332"/>
      <c r="AC68" s="1332"/>
      <c r="AD68" s="1332"/>
      <c r="AE68" s="1332"/>
      <c r="AF68" s="1332"/>
      <c r="AG68" s="1332"/>
      <c r="AH68" s="1332"/>
      <c r="AI68" s="1332"/>
      <c r="AJ68" s="1332"/>
      <c r="AK68" s="1332"/>
      <c r="AL68" s="1332"/>
      <c r="AM68" s="1332"/>
      <c r="AN68" s="1332"/>
      <c r="AO68" s="1332"/>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c r="HU68" s="1332"/>
      <c r="HV68" s="1332"/>
      <c r="HW68" s="1332"/>
      <c r="HX68" s="1332"/>
      <c r="HY68" s="1332"/>
      <c r="HZ68" s="1332"/>
      <c r="IA68" s="1332"/>
      <c r="IB68" s="1332"/>
      <c r="IC68" s="1332"/>
      <c r="ID68" s="1332"/>
      <c r="IE68" s="1332"/>
      <c r="IF68" s="1332"/>
      <c r="IG68" s="1332"/>
      <c r="IH68" s="1332"/>
      <c r="II68" s="1332"/>
      <c r="IJ68" s="1332"/>
      <c r="IK68" s="1332"/>
      <c r="IL68" s="1332"/>
      <c r="IM68" s="1332"/>
      <c r="IN68" s="1332"/>
      <c r="IO68" s="1332"/>
      <c r="IP68" s="1332"/>
      <c r="IQ68" s="1332"/>
      <c r="IR68" s="1332"/>
      <c r="IS68" s="1332"/>
      <c r="IT68" s="1332"/>
      <c r="IU68" s="1332"/>
      <c r="IV68" s="1332"/>
      <c r="IW68" s="1332"/>
      <c r="IX68" s="1332"/>
      <c r="IY68" s="1332"/>
      <c r="IZ68" s="1332"/>
      <c r="JA68" s="1332"/>
      <c r="JB68" s="1332"/>
      <c r="JC68" s="1332"/>
      <c r="JD68" s="1332"/>
      <c r="JE68" s="1332"/>
      <c r="JF68" s="1332"/>
      <c r="JG68" s="1332"/>
      <c r="JH68" s="1332"/>
      <c r="JI68" s="1332"/>
      <c r="JJ68" s="1332"/>
      <c r="JK68" s="1332"/>
      <c r="JL68" s="1332"/>
      <c r="JM68" s="1332"/>
      <c r="JN68" s="1332"/>
      <c r="JO68" s="1332"/>
      <c r="JP68" s="1332"/>
      <c r="JQ68" s="1332"/>
      <c r="JR68" s="1332"/>
      <c r="JS68" s="1332"/>
      <c r="JT68" s="1332"/>
      <c r="JU68" s="1332"/>
      <c r="JV68" s="1332"/>
      <c r="JW68" s="1332"/>
      <c r="JX68" s="1332"/>
      <c r="JY68" s="1332"/>
      <c r="JZ68" s="1332"/>
      <c r="KA68" s="1332"/>
      <c r="KB68" s="1332"/>
      <c r="KC68" s="1332"/>
      <c r="KD68" s="1332"/>
      <c r="KE68" s="1332"/>
      <c r="KF68" s="1332"/>
      <c r="KG68" s="1332"/>
      <c r="KH68" s="1332"/>
      <c r="KI68" s="1332"/>
      <c r="KJ68" s="1332"/>
      <c r="KK68" s="1332"/>
      <c r="KL68" s="1332"/>
      <c r="KM68" s="1332"/>
      <c r="KN68" s="1332"/>
      <c r="KO68" s="1332"/>
      <c r="KP68" s="1332"/>
      <c r="KQ68" s="1332"/>
      <c r="KR68" s="1332"/>
      <c r="KS68" s="1332"/>
      <c r="KT68" s="1332"/>
      <c r="KU68" s="1332"/>
      <c r="KV68" s="1332"/>
      <c r="KW68" s="1332"/>
      <c r="KX68" s="1332"/>
      <c r="KY68" s="1332"/>
      <c r="KZ68" s="1332"/>
      <c r="LA68" s="1332"/>
      <c r="LB68" s="1332"/>
      <c r="LC68" s="1332"/>
      <c r="LD68" s="1332"/>
      <c r="LE68" s="1332"/>
      <c r="LF68" s="1332"/>
      <c r="LG68" s="1332"/>
      <c r="LH68" s="1332"/>
      <c r="LI68" s="1332"/>
      <c r="LJ68" s="1332"/>
      <c r="LK68" s="1332"/>
      <c r="LL68" s="1332"/>
      <c r="LM68" s="1332"/>
      <c r="LN68" s="1332"/>
      <c r="LO68" s="1332"/>
      <c r="LP68" s="1332"/>
      <c r="LQ68" s="1332"/>
      <c r="LR68" s="1332"/>
      <c r="LS68" s="1332"/>
      <c r="LT68" s="1332"/>
      <c r="LU68" s="1332"/>
      <c r="LV68" s="1332"/>
      <c r="LW68" s="1332"/>
      <c r="LX68" s="1332"/>
      <c r="LY68" s="1332"/>
      <c r="LZ68" s="1332"/>
      <c r="MA68" s="1332"/>
      <c r="MB68" s="1332"/>
      <c r="MC68" s="1332"/>
      <c r="MD68" s="1332"/>
      <c r="ME68" s="1332"/>
      <c r="MF68" s="1332"/>
      <c r="MG68" s="1332"/>
      <c r="MH68" s="1332"/>
      <c r="MI68" s="1332"/>
      <c r="MJ68" s="1332"/>
      <c r="MK68" s="1332"/>
      <c r="ML68" s="1332"/>
      <c r="MM68" s="1332"/>
      <c r="MN68" s="1332"/>
      <c r="MO68" s="1332"/>
      <c r="MP68" s="1332"/>
      <c r="MQ68" s="1332"/>
      <c r="MR68" s="1332"/>
      <c r="MS68" s="1332"/>
      <c r="MT68" s="1332"/>
      <c r="MU68" s="1332"/>
      <c r="MV68" s="1332"/>
      <c r="MW68" s="1332"/>
      <c r="MX68" s="1332"/>
      <c r="MY68" s="1332"/>
      <c r="MZ68" s="1332"/>
      <c r="NA68" s="1332"/>
      <c r="NB68" s="1332"/>
      <c r="NC68" s="1332"/>
      <c r="ND68" s="1332"/>
      <c r="NE68" s="1332"/>
      <c r="NF68" s="1332"/>
      <c r="NG68" s="1332"/>
      <c r="NH68" s="1332"/>
      <c r="NI68" s="1332"/>
      <c r="NJ68" s="1332"/>
      <c r="NK68" s="1332"/>
      <c r="NL68" s="1332"/>
      <c r="NM68" s="1332"/>
      <c r="NN68" s="1332"/>
      <c r="NO68" s="1332"/>
      <c r="NP68" s="1332"/>
      <c r="NQ68" s="1332"/>
      <c r="NR68" s="1332"/>
      <c r="NS68" s="1332"/>
      <c r="NT68" s="1332"/>
      <c r="NU68" s="1332"/>
      <c r="NV68" s="1332"/>
      <c r="NW68" s="1332"/>
      <c r="NX68" s="1332"/>
      <c r="NY68" s="1332"/>
      <c r="NZ68" s="1332"/>
      <c r="OA68" s="1332"/>
      <c r="OB68" s="1332"/>
      <c r="OC68" s="1332"/>
      <c r="OD68" s="1332"/>
      <c r="OE68" s="1332"/>
      <c r="OF68" s="1332"/>
      <c r="OG68" s="1332"/>
      <c r="OH68" s="1332"/>
      <c r="OI68" s="1332"/>
      <c r="OJ68" s="1332"/>
      <c r="OK68" s="1332"/>
      <c r="OL68" s="1332"/>
      <c r="OM68" s="1332"/>
      <c r="ON68" s="1332"/>
      <c r="OO68" s="1332"/>
      <c r="OP68" s="1332"/>
      <c r="OQ68" s="1332"/>
      <c r="OR68" s="1332"/>
      <c r="OS68" s="1332"/>
      <c r="OT68" s="1332"/>
      <c r="OU68" s="1332"/>
      <c r="OV68" s="1332"/>
      <c r="OW68" s="1332"/>
      <c r="OX68" s="1332"/>
      <c r="OY68" s="1332"/>
      <c r="OZ68" s="1332"/>
      <c r="PA68" s="1332"/>
      <c r="PB68" s="1332"/>
      <c r="PC68" s="1332"/>
      <c r="PD68" s="1332"/>
      <c r="PE68" s="1332"/>
      <c r="PF68" s="1332"/>
      <c r="PG68" s="1332"/>
      <c r="PH68" s="1332"/>
      <c r="PI68" s="1332"/>
      <c r="PJ68" s="1332"/>
      <c r="PK68" s="1332"/>
      <c r="PL68" s="1332"/>
      <c r="PM68" s="1332"/>
      <c r="PN68" s="1332"/>
      <c r="PO68" s="1332"/>
      <c r="PP68" s="1332"/>
      <c r="PQ68" s="1332"/>
      <c r="PR68" s="1332"/>
      <c r="PS68" s="1332"/>
      <c r="PT68" s="1332"/>
      <c r="PU68" s="1332"/>
      <c r="PV68" s="1332"/>
      <c r="PW68" s="1332"/>
      <c r="PX68" s="1332"/>
      <c r="PY68" s="1332"/>
      <c r="PZ68" s="1332"/>
      <c r="QA68" s="1332"/>
      <c r="QB68" s="1332"/>
      <c r="QC68" s="1332"/>
      <c r="QD68" s="1332"/>
      <c r="QE68" s="1332"/>
      <c r="QF68" s="1332"/>
      <c r="QG68" s="1332"/>
      <c r="QH68" s="1332"/>
      <c r="QI68" s="1332"/>
      <c r="QJ68" s="1332"/>
      <c r="QK68" s="1332"/>
      <c r="QL68" s="1332"/>
      <c r="QM68" s="1332"/>
      <c r="QN68" s="1332"/>
      <c r="QO68" s="1332"/>
      <c r="QP68" s="1332"/>
      <c r="QQ68" s="1332"/>
      <c r="QR68" s="1332"/>
      <c r="QS68" s="1332"/>
      <c r="QT68" s="1332"/>
      <c r="QU68" s="1332"/>
      <c r="QV68" s="1332"/>
      <c r="QW68" s="1332"/>
      <c r="QX68" s="1332"/>
      <c r="QY68" s="1332"/>
      <c r="QZ68" s="1332"/>
      <c r="RA68" s="1332"/>
      <c r="RB68" s="1332"/>
      <c r="RC68" s="1332"/>
      <c r="RD68" s="1332"/>
      <c r="RE68" s="1332"/>
      <c r="RF68" s="1332"/>
      <c r="RG68" s="1332"/>
      <c r="RH68" s="1332"/>
      <c r="RI68" s="1332"/>
      <c r="RJ68" s="1332"/>
      <c r="RK68" s="1332"/>
      <c r="RL68" s="1332"/>
      <c r="RM68" s="1332"/>
      <c r="RN68" s="1332"/>
      <c r="RO68" s="1332"/>
      <c r="RP68" s="1332"/>
      <c r="RQ68" s="1332"/>
      <c r="RR68" s="1332"/>
      <c r="RS68" s="1332"/>
      <c r="RT68" s="1332"/>
      <c r="RU68" s="1332"/>
      <c r="RV68" s="1332"/>
      <c r="RW68" s="1332"/>
      <c r="RX68" s="1332"/>
      <c r="RY68" s="1332"/>
      <c r="RZ68" s="1332"/>
      <c r="SA68" s="1332"/>
      <c r="SB68" s="1332"/>
      <c r="SC68" s="1332"/>
      <c r="SD68" s="1332"/>
      <c r="SE68" s="1332"/>
      <c r="SF68" s="1332"/>
      <c r="SG68" s="1332"/>
      <c r="SH68" s="1332"/>
      <c r="SI68" s="1332"/>
      <c r="SJ68" s="1332"/>
      <c r="SK68" s="1332"/>
      <c r="SL68" s="1332"/>
      <c r="SM68" s="1332"/>
      <c r="SN68" s="1332"/>
      <c r="SO68" s="1332"/>
      <c r="SP68" s="1332"/>
      <c r="SQ68" s="1332"/>
      <c r="SR68" s="1332"/>
      <c r="SS68" s="1332"/>
      <c r="ST68" s="1332"/>
      <c r="SU68" s="1332"/>
      <c r="SV68" s="1332"/>
      <c r="SW68" s="1332"/>
      <c r="SX68" s="1332"/>
      <c r="SY68" s="1332"/>
      <c r="SZ68" s="1332"/>
      <c r="TA68" s="1332"/>
      <c r="TB68" s="1332"/>
      <c r="TC68" s="1332"/>
      <c r="TD68" s="1332"/>
      <c r="TE68" s="1332"/>
      <c r="TF68" s="1332"/>
      <c r="TG68" s="1332"/>
      <c r="TH68" s="1332"/>
      <c r="TI68" s="1332"/>
      <c r="TJ68" s="1332"/>
      <c r="TK68" s="1332"/>
      <c r="TL68" s="1332"/>
      <c r="TM68" s="1332"/>
      <c r="TN68" s="1332"/>
      <c r="TO68" s="1332"/>
      <c r="TP68" s="1332"/>
      <c r="TQ68" s="1332"/>
      <c r="TR68" s="1332"/>
      <c r="TS68" s="1332"/>
      <c r="TT68" s="1332"/>
      <c r="TU68" s="1332"/>
      <c r="TV68" s="1332"/>
      <c r="TW68" s="1332"/>
      <c r="TX68" s="1332"/>
      <c r="TY68" s="1332"/>
      <c r="TZ68" s="1332"/>
      <c r="UA68" s="1332"/>
      <c r="UB68" s="1332"/>
      <c r="UC68" s="1332"/>
      <c r="UD68" s="1332"/>
      <c r="UE68" s="1332"/>
      <c r="UF68" s="1332"/>
      <c r="UG68" s="1332"/>
      <c r="UH68" s="1332"/>
      <c r="UI68" s="1332"/>
      <c r="UJ68" s="1332"/>
      <c r="UK68" s="1332"/>
      <c r="UL68" s="1332"/>
      <c r="UM68" s="1332"/>
      <c r="UN68" s="1332"/>
      <c r="UO68" s="1332"/>
      <c r="UP68" s="1332"/>
      <c r="UQ68" s="1332"/>
      <c r="UR68" s="1332"/>
      <c r="US68" s="1332"/>
      <c r="UT68" s="1332"/>
      <c r="UU68" s="1332"/>
      <c r="UV68" s="1332"/>
      <c r="UW68" s="1332"/>
      <c r="UX68" s="1332"/>
      <c r="UY68" s="1332"/>
      <c r="UZ68" s="1332"/>
      <c r="VA68" s="1332"/>
      <c r="VB68" s="1332"/>
      <c r="VC68" s="1332"/>
      <c r="VD68" s="1332"/>
      <c r="VE68" s="1332"/>
      <c r="VF68" s="1332"/>
      <c r="VG68" s="1332"/>
      <c r="VH68" s="1332"/>
      <c r="VI68" s="1332"/>
      <c r="VJ68" s="1332"/>
      <c r="VK68" s="1332"/>
      <c r="VL68" s="1332"/>
      <c r="VM68" s="1332"/>
      <c r="VN68" s="1332"/>
      <c r="VO68" s="1332"/>
      <c r="VP68" s="1332"/>
      <c r="VQ68" s="1332"/>
      <c r="VR68" s="1332"/>
      <c r="VS68" s="1332"/>
      <c r="VT68" s="1332"/>
      <c r="VU68" s="1332"/>
      <c r="VV68" s="1332"/>
      <c r="VW68" s="1332"/>
      <c r="VX68" s="1332"/>
      <c r="VY68" s="1332"/>
      <c r="VZ68" s="1332"/>
      <c r="WA68" s="1332"/>
      <c r="WB68" s="1332"/>
      <c r="WC68" s="1332"/>
      <c r="WD68" s="1332"/>
      <c r="WE68" s="1332"/>
      <c r="WF68" s="1332"/>
      <c r="WG68" s="1332"/>
      <c r="WH68" s="1332"/>
      <c r="WI68" s="1332"/>
      <c r="WJ68" s="1332"/>
      <c r="WK68" s="1332"/>
      <c r="WL68" s="1332"/>
      <c r="WM68" s="1332"/>
      <c r="WN68" s="1332"/>
      <c r="WO68" s="1332"/>
      <c r="WP68" s="1332"/>
      <c r="WQ68" s="1332"/>
      <c r="WR68" s="1332"/>
      <c r="WS68" s="1332"/>
      <c r="WT68" s="1332"/>
      <c r="WU68" s="1332"/>
      <c r="WV68" s="1332"/>
      <c r="WW68" s="1332"/>
      <c r="WX68" s="1332"/>
      <c r="WY68" s="1332"/>
      <c r="WZ68" s="1332"/>
      <c r="XA68" s="1332"/>
      <c r="XB68" s="1332"/>
      <c r="XC68" s="1332"/>
      <c r="XD68" s="1332"/>
      <c r="XE68" s="1332"/>
      <c r="XF68" s="1332"/>
      <c r="XG68" s="1332"/>
      <c r="XH68" s="1332"/>
      <c r="XI68" s="1332"/>
      <c r="XJ68" s="1332"/>
      <c r="XK68" s="1332"/>
      <c r="XL68" s="1332"/>
      <c r="XM68" s="1332"/>
      <c r="XN68" s="1332"/>
      <c r="XO68" s="1332"/>
      <c r="XP68" s="1332"/>
      <c r="XQ68" s="1332"/>
      <c r="XR68" s="1332"/>
      <c r="XS68" s="1332"/>
      <c r="XT68" s="1332"/>
      <c r="XU68" s="1332"/>
      <c r="XV68" s="1332"/>
      <c r="XW68" s="1332"/>
      <c r="XX68" s="1332"/>
      <c r="XY68" s="1332"/>
      <c r="XZ68" s="1332"/>
      <c r="YA68" s="1332"/>
      <c r="YB68" s="1332"/>
      <c r="YC68" s="1332"/>
      <c r="YD68" s="1332"/>
      <c r="YE68" s="1332"/>
      <c r="YF68" s="1332"/>
      <c r="YG68" s="1332"/>
      <c r="YH68" s="1332"/>
      <c r="YI68" s="1332"/>
      <c r="YJ68" s="1332"/>
      <c r="YK68" s="1332"/>
      <c r="YL68" s="1332"/>
      <c r="YM68" s="1332"/>
      <c r="YN68" s="1332"/>
      <c r="YO68" s="1332"/>
      <c r="YP68" s="1332"/>
      <c r="YQ68" s="1332"/>
      <c r="YR68" s="1332"/>
      <c r="YS68" s="1332"/>
      <c r="YT68" s="1332"/>
      <c r="YU68" s="1332"/>
      <c r="YV68" s="1332"/>
      <c r="YW68" s="1332"/>
      <c r="YX68" s="1332"/>
      <c r="YY68" s="1332"/>
      <c r="YZ68" s="1332"/>
      <c r="ZA68" s="1332"/>
      <c r="ZB68" s="1332"/>
      <c r="ZC68" s="1332"/>
      <c r="ZD68" s="1332"/>
      <c r="ZE68" s="1332"/>
      <c r="ZF68" s="1332"/>
      <c r="ZG68" s="1332"/>
      <c r="ZH68" s="1332"/>
      <c r="ZI68" s="1332"/>
      <c r="ZJ68" s="1332"/>
      <c r="ZK68" s="1332"/>
      <c r="ZL68" s="1332"/>
      <c r="ZM68" s="1332"/>
      <c r="ZN68" s="1332"/>
      <c r="ZO68" s="1332"/>
      <c r="ZP68" s="1332"/>
      <c r="ZQ68" s="1332"/>
      <c r="ZR68" s="1332"/>
      <c r="ZS68" s="1332"/>
      <c r="ZT68" s="1332"/>
      <c r="ZU68" s="1332"/>
      <c r="ZV68" s="1332"/>
      <c r="ZW68" s="1332"/>
      <c r="ZX68" s="1332"/>
      <c r="ZY68" s="1332"/>
      <c r="ZZ68" s="1332"/>
      <c r="AAA68" s="1332"/>
      <c r="AAB68" s="1332"/>
      <c r="AAC68" s="1332"/>
      <c r="AAD68" s="1332"/>
      <c r="AAE68" s="1332"/>
      <c r="AAF68" s="1332"/>
      <c r="AAG68" s="1332"/>
      <c r="AAH68" s="1332"/>
      <c r="AAI68" s="1332"/>
      <c r="AAJ68" s="1332"/>
      <c r="AAK68" s="1332"/>
      <c r="AAL68" s="1332"/>
      <c r="AAM68" s="1332"/>
      <c r="AAN68" s="1332"/>
      <c r="AAO68" s="1332"/>
      <c r="AAP68" s="1332"/>
      <c r="AAQ68" s="1332"/>
      <c r="AAR68" s="1332"/>
      <c r="AAS68" s="1332"/>
      <c r="AAT68" s="1332"/>
      <c r="AAU68" s="1332"/>
      <c r="AAV68" s="1332"/>
      <c r="AAW68" s="1332"/>
      <c r="AAX68" s="1332"/>
      <c r="AAY68" s="1332"/>
      <c r="AAZ68" s="1332"/>
      <c r="ABA68" s="1332"/>
      <c r="ABB68" s="1332"/>
      <c r="ABC68" s="1332"/>
      <c r="ABD68" s="1332"/>
      <c r="ABE68" s="1332"/>
      <c r="ABF68" s="1332"/>
      <c r="ABG68" s="1332"/>
      <c r="ABH68" s="1332"/>
      <c r="ABI68" s="1332"/>
      <c r="ABJ68" s="1332"/>
      <c r="ABK68" s="1332"/>
      <c r="ABL68" s="1332"/>
      <c r="ABM68" s="1332"/>
      <c r="ABN68" s="1332"/>
      <c r="ABO68" s="1332"/>
      <c r="ABP68" s="1332"/>
      <c r="ABQ68" s="1332"/>
      <c r="ABR68" s="1332"/>
      <c r="ABS68" s="1332"/>
      <c r="ABT68" s="1332"/>
      <c r="ABU68" s="1332"/>
      <c r="ABV68" s="1332"/>
      <c r="ABW68" s="1332"/>
      <c r="ABX68" s="1332"/>
      <c r="ABY68" s="1332"/>
      <c r="ABZ68" s="1332"/>
      <c r="ACA68" s="1332"/>
      <c r="ACB68" s="1332"/>
      <c r="ACC68" s="1332"/>
      <c r="ACD68" s="1332"/>
      <c r="ACE68" s="1332"/>
      <c r="ACF68" s="1332"/>
      <c r="ACG68" s="1332"/>
      <c r="ACH68" s="1332"/>
      <c r="ACI68" s="1332"/>
      <c r="ACJ68" s="1332"/>
      <c r="ACK68" s="1332"/>
      <c r="ACL68" s="1332"/>
      <c r="ACM68" s="1332"/>
      <c r="ACN68" s="1332"/>
      <c r="ACO68" s="1332"/>
      <c r="ACP68" s="1332"/>
      <c r="ACQ68" s="1332"/>
      <c r="ACR68" s="1332"/>
      <c r="ACS68" s="1332"/>
      <c r="ACT68" s="1332"/>
      <c r="ACU68" s="1332"/>
      <c r="ACV68" s="1332"/>
      <c r="ACW68" s="1332"/>
      <c r="ACX68" s="1332"/>
      <c r="ACY68" s="1332"/>
      <c r="ACZ68" s="1332"/>
      <c r="ADA68" s="1332"/>
      <c r="ADB68" s="1332"/>
      <c r="ADC68" s="1332"/>
      <c r="ADD68" s="1332"/>
      <c r="ADE68" s="1332"/>
      <c r="ADF68" s="1332"/>
      <c r="ADG68" s="1332"/>
      <c r="ADH68" s="1332"/>
      <c r="ADI68" s="1332"/>
      <c r="ADJ68" s="1332"/>
      <c r="ADK68" s="1332"/>
      <c r="ADL68" s="1332"/>
      <c r="ADM68" s="1332"/>
      <c r="ADN68" s="1332"/>
      <c r="ADO68" s="1332"/>
      <c r="ADP68" s="1332"/>
      <c r="ADQ68" s="1332"/>
      <c r="ADR68" s="1332"/>
      <c r="ADS68" s="1332"/>
      <c r="ADT68" s="1332"/>
      <c r="ADU68" s="1332"/>
      <c r="ADV68" s="1332"/>
      <c r="ADW68" s="1332"/>
      <c r="ADX68" s="1332"/>
      <c r="ADY68" s="1332"/>
      <c r="ADZ68" s="1332"/>
      <c r="AEA68" s="1332"/>
      <c r="AEB68" s="1332"/>
      <c r="AEC68" s="1332"/>
      <c r="AED68" s="1332"/>
      <c r="AEE68" s="1332"/>
      <c r="AEF68" s="1332"/>
      <c r="AEG68" s="1332"/>
      <c r="AEH68" s="1332"/>
      <c r="AEI68" s="1332"/>
      <c r="AEJ68" s="1332"/>
      <c r="AEK68" s="1332"/>
      <c r="AEL68" s="1332"/>
      <c r="AEM68" s="1332"/>
      <c r="AEN68" s="1332"/>
      <c r="AEO68" s="1332"/>
      <c r="AEP68" s="1332"/>
      <c r="AEQ68" s="1332"/>
      <c r="AER68" s="1332"/>
      <c r="AES68" s="1332"/>
      <c r="AET68" s="1332"/>
      <c r="AEU68" s="1332"/>
      <c r="AEV68" s="1332"/>
      <c r="AEW68" s="1332"/>
      <c r="AEX68" s="1332"/>
      <c r="AEY68" s="1332"/>
      <c r="AEZ68" s="1332"/>
      <c r="AFA68" s="1332"/>
      <c r="AFB68" s="1332"/>
      <c r="AFC68" s="1332"/>
      <c r="AFD68" s="1332"/>
      <c r="AFE68" s="1332"/>
      <c r="AFF68" s="1332"/>
      <c r="AFG68" s="1332"/>
      <c r="AFH68" s="1332"/>
      <c r="AFI68" s="1332"/>
      <c r="AFJ68" s="1332"/>
      <c r="AFK68" s="1332"/>
      <c r="AFL68" s="1332"/>
      <c r="AFM68" s="1332"/>
      <c r="AFN68" s="1332"/>
      <c r="AFO68" s="1332"/>
      <c r="AFP68" s="1332"/>
      <c r="AFQ68" s="1332"/>
      <c r="AFR68" s="1332"/>
      <c r="AFS68" s="1332"/>
      <c r="AFT68" s="1332"/>
      <c r="AFU68" s="1332"/>
      <c r="AFV68" s="1332"/>
      <c r="AFW68" s="1332"/>
      <c r="AFX68" s="1332"/>
      <c r="AFY68" s="1332"/>
      <c r="AFZ68" s="1332"/>
      <c r="AGA68" s="1332"/>
      <c r="AGB68" s="1332"/>
      <c r="AGC68" s="1332"/>
      <c r="AGD68" s="1332"/>
      <c r="AGE68" s="1332"/>
      <c r="AGF68" s="1332"/>
      <c r="AGG68" s="1332"/>
      <c r="AGH68" s="1332"/>
      <c r="AGI68" s="1332"/>
      <c r="AGJ68" s="1332"/>
      <c r="AGK68" s="1332"/>
      <c r="AGL68" s="1332"/>
      <c r="AGM68" s="1332"/>
      <c r="AGN68" s="1332"/>
      <c r="AGO68" s="1332"/>
      <c r="AGP68" s="1332"/>
      <c r="AGQ68" s="1332"/>
      <c r="AGR68" s="1332"/>
      <c r="AGS68" s="1332"/>
      <c r="AGT68" s="1332"/>
      <c r="AGU68" s="1332"/>
      <c r="AGV68" s="1332"/>
      <c r="AGW68" s="1332"/>
      <c r="AGX68" s="1332"/>
      <c r="AGY68" s="1332"/>
      <c r="AGZ68" s="1332"/>
      <c r="AHA68" s="1332"/>
      <c r="AHB68" s="1332"/>
      <c r="AHC68" s="1332"/>
      <c r="AHD68" s="1332"/>
      <c r="AHE68" s="1332"/>
      <c r="AHF68" s="1332"/>
      <c r="AHG68" s="1332"/>
      <c r="AHH68" s="1332"/>
      <c r="AHI68" s="1332"/>
      <c r="AHJ68" s="1332"/>
      <c r="AHK68" s="1332"/>
      <c r="AHL68" s="1332"/>
      <c r="AHM68" s="1332"/>
      <c r="AHN68" s="1332"/>
      <c r="AHO68" s="1332"/>
      <c r="AHP68" s="1332"/>
      <c r="AHQ68" s="1332"/>
      <c r="AHR68" s="1332"/>
      <c r="AHS68" s="1332"/>
      <c r="AHT68" s="1332"/>
      <c r="AHU68" s="1332"/>
      <c r="AHV68" s="1332"/>
      <c r="AHW68" s="1332"/>
      <c r="AHX68" s="1332"/>
      <c r="AHY68" s="1332"/>
      <c r="AHZ68" s="1332"/>
      <c r="AIA68" s="1332"/>
      <c r="AIB68" s="1332"/>
      <c r="AIC68" s="1332"/>
      <c r="AID68" s="1332"/>
      <c r="AIE68" s="1332"/>
      <c r="AIF68" s="1332"/>
      <c r="AIG68" s="1332"/>
      <c r="AIH68" s="1332"/>
      <c r="AII68" s="1332"/>
      <c r="AIJ68" s="1332"/>
      <c r="AIK68" s="1332"/>
      <c r="AIL68" s="1332"/>
      <c r="AIM68" s="1332"/>
      <c r="AIN68" s="1332"/>
      <c r="AIO68" s="1332"/>
      <c r="AIP68" s="1332"/>
      <c r="AIQ68" s="1332"/>
      <c r="AIR68" s="1332"/>
      <c r="AIS68" s="1332"/>
      <c r="AIT68" s="1332"/>
      <c r="AIU68" s="1332"/>
      <c r="AIV68" s="1332"/>
      <c r="AIW68" s="1332"/>
      <c r="AIX68" s="1332"/>
      <c r="AIY68" s="1332"/>
      <c r="AIZ68" s="1332"/>
      <c r="AJA68" s="1332"/>
      <c r="AJB68" s="1332"/>
      <c r="AJC68" s="1332"/>
      <c r="AJD68" s="1332"/>
      <c r="AJE68" s="1332"/>
      <c r="AJF68" s="1332"/>
      <c r="AJG68" s="1332"/>
      <c r="AJH68" s="1332"/>
      <c r="AJI68" s="1332"/>
      <c r="AJJ68" s="1332"/>
      <c r="AJK68" s="1332"/>
      <c r="AJL68" s="1332"/>
      <c r="AJM68" s="1332"/>
      <c r="AJN68" s="1332"/>
      <c r="AJO68" s="1332"/>
      <c r="AJP68" s="1332"/>
      <c r="AJQ68" s="1332"/>
      <c r="AJR68" s="1332"/>
      <c r="AJS68" s="1332"/>
      <c r="AJT68" s="1332"/>
      <c r="AJU68" s="1332"/>
      <c r="AJV68" s="1332"/>
      <c r="AJW68" s="1332"/>
      <c r="AJX68" s="1332"/>
      <c r="AJY68" s="1332"/>
      <c r="AJZ68" s="1332"/>
      <c r="AKA68" s="1332"/>
      <c r="AKB68" s="1332"/>
      <c r="AKC68" s="1332"/>
      <c r="AKD68" s="1332"/>
      <c r="AKE68" s="1332"/>
      <c r="AKF68" s="1332"/>
      <c r="AKG68" s="1332"/>
      <c r="AKH68" s="1332"/>
      <c r="AKI68" s="1332"/>
      <c r="AKJ68" s="1332"/>
      <c r="AKK68" s="1332"/>
      <c r="AKL68" s="1332"/>
      <c r="AKM68" s="1332"/>
      <c r="AKN68" s="1332"/>
      <c r="AKO68" s="1332"/>
      <c r="AKP68" s="1332"/>
      <c r="AKQ68" s="1332"/>
      <c r="AKR68" s="1332"/>
      <c r="AKS68" s="1332"/>
      <c r="AKT68" s="1332"/>
      <c r="AKU68" s="1332"/>
      <c r="AKV68" s="1332"/>
      <c r="AKW68" s="1332"/>
      <c r="AKX68" s="1332"/>
      <c r="AKY68" s="1332"/>
      <c r="AKZ68" s="1332"/>
      <c r="ALA68" s="1332"/>
      <c r="ALB68" s="1332"/>
      <c r="ALC68" s="1332"/>
      <c r="ALD68" s="1332"/>
      <c r="ALE68" s="1332"/>
      <c r="ALF68" s="1332"/>
      <c r="ALG68" s="1332"/>
      <c r="ALH68" s="1332"/>
      <c r="ALI68" s="1332"/>
      <c r="ALJ68" s="1332"/>
      <c r="ALK68" s="1332"/>
      <c r="ALL68" s="1332"/>
      <c r="ALM68" s="1332"/>
      <c r="ALN68" s="1332"/>
      <c r="ALO68" s="1332"/>
      <c r="ALP68" s="1332"/>
      <c r="ALQ68" s="1332"/>
      <c r="ALR68" s="1332"/>
      <c r="ALS68" s="1332"/>
      <c r="ALT68" s="1332"/>
      <c r="ALU68" s="1332"/>
      <c r="ALV68" s="1332"/>
      <c r="ALW68" s="1332"/>
      <c r="ALX68" s="1332"/>
      <c r="ALY68" s="1332"/>
      <c r="ALZ68" s="1332"/>
      <c r="AMA68" s="1332"/>
      <c r="AMB68" s="1332"/>
      <c r="AMC68" s="1332"/>
      <c r="AMD68" s="1332"/>
      <c r="AME68" s="1332"/>
      <c r="AMF68" s="1332"/>
      <c r="AMG68" s="1332"/>
      <c r="AMH68" s="1332"/>
      <c r="AMI68" s="1332"/>
      <c r="AMJ68" s="1332"/>
      <c r="AMK68" s="1332"/>
      <c r="AML68" s="1332"/>
      <c r="AMM68" s="1332"/>
      <c r="AMN68" s="1332"/>
      <c r="AMO68" s="1332"/>
      <c r="AMP68" s="1332"/>
      <c r="AMQ68" s="1332"/>
      <c r="AMR68" s="1332"/>
      <c r="AMS68" s="1332"/>
      <c r="AMT68" s="1332"/>
      <c r="AMU68" s="1332"/>
      <c r="AMV68" s="1332"/>
      <c r="AMW68" s="1332"/>
      <c r="AMX68" s="1332"/>
      <c r="AMY68" s="1332"/>
      <c r="AMZ68" s="1332"/>
      <c r="ANA68" s="1332"/>
      <c r="ANB68" s="1332"/>
      <c r="ANC68" s="1332"/>
      <c r="AND68" s="1332"/>
      <c r="ANE68" s="1332"/>
      <c r="ANF68" s="1332"/>
      <c r="ANG68" s="1332"/>
      <c r="ANH68" s="1332"/>
      <c r="ANI68" s="1332"/>
      <c r="ANJ68" s="1332"/>
      <c r="ANK68" s="1332"/>
      <c r="ANL68" s="1332"/>
      <c r="ANM68" s="1332"/>
      <c r="ANN68" s="1332"/>
      <c r="ANO68" s="1332"/>
      <c r="ANP68" s="1332"/>
      <c r="ANQ68" s="1332"/>
      <c r="ANR68" s="1332"/>
      <c r="ANS68" s="1332"/>
      <c r="ANT68" s="1332"/>
      <c r="ANU68" s="1332"/>
      <c r="ANV68" s="1332"/>
      <c r="ANW68" s="1332"/>
      <c r="ANX68" s="1332"/>
      <c r="ANY68" s="1332"/>
      <c r="ANZ68" s="1332"/>
      <c r="AOA68" s="1332"/>
      <c r="AOB68" s="1332"/>
      <c r="AOC68" s="1332"/>
      <c r="AOD68" s="1332"/>
      <c r="AOE68" s="1332"/>
      <c r="AOF68" s="1332"/>
      <c r="AOG68" s="1332"/>
      <c r="AOH68" s="1332"/>
      <c r="AOI68" s="1332"/>
      <c r="AOJ68" s="1332"/>
      <c r="AOK68" s="1332"/>
      <c r="AOL68" s="1332"/>
      <c r="AOM68" s="1332"/>
      <c r="AON68" s="1332"/>
      <c r="AOO68" s="1332"/>
      <c r="AOP68" s="1332"/>
      <c r="AOQ68" s="1332"/>
      <c r="AOR68" s="1332"/>
      <c r="AOS68" s="1332"/>
      <c r="AOT68" s="1332"/>
      <c r="AOU68" s="1332"/>
      <c r="AOV68" s="1332"/>
      <c r="AOW68" s="1332"/>
      <c r="AOX68" s="1332"/>
      <c r="AOY68" s="1332"/>
      <c r="AOZ68" s="1332"/>
      <c r="APA68" s="1332"/>
      <c r="APB68" s="1332"/>
      <c r="APC68" s="1332"/>
      <c r="APD68" s="1332"/>
      <c r="APE68" s="1332"/>
      <c r="APF68" s="1332"/>
      <c r="APG68" s="1332"/>
      <c r="APH68" s="1332"/>
      <c r="API68" s="1332"/>
      <c r="APJ68" s="1332"/>
      <c r="APK68" s="1332"/>
      <c r="APL68" s="1332"/>
      <c r="APM68" s="1332"/>
      <c r="APN68" s="1332"/>
      <c r="APO68" s="1332"/>
      <c r="APP68" s="1332"/>
      <c r="APQ68" s="1332"/>
      <c r="APR68" s="1332"/>
      <c r="APS68" s="1332"/>
      <c r="APT68" s="1332"/>
      <c r="APU68" s="1332"/>
      <c r="APV68" s="1332"/>
      <c r="APW68" s="1332"/>
      <c r="APX68" s="1332"/>
      <c r="APY68" s="1332"/>
      <c r="APZ68" s="1332"/>
      <c r="AQA68" s="1332"/>
      <c r="AQB68" s="1332"/>
      <c r="AQC68" s="1332"/>
      <c r="AQD68" s="1332"/>
      <c r="AQE68" s="1332"/>
      <c r="AQF68" s="1332"/>
      <c r="AQG68" s="1332"/>
      <c r="AQH68" s="1332"/>
      <c r="AQI68" s="1332"/>
      <c r="AQJ68" s="1332"/>
      <c r="AQK68" s="1332"/>
      <c r="AQL68" s="1332"/>
      <c r="AQM68" s="1332"/>
      <c r="AQN68" s="1332"/>
      <c r="AQO68" s="1332"/>
      <c r="AQP68" s="1332"/>
      <c r="AQQ68" s="1332"/>
      <c r="AQR68" s="1332"/>
      <c r="AQS68" s="1332"/>
      <c r="AQT68" s="1332"/>
      <c r="AQU68" s="1332"/>
      <c r="AQV68" s="1332"/>
      <c r="AQW68" s="1332"/>
      <c r="AQX68" s="1332"/>
      <c r="AQY68" s="1332"/>
      <c r="AQZ68" s="1332"/>
      <c r="ARA68" s="1332"/>
      <c r="ARB68" s="1332"/>
      <c r="ARC68" s="1332"/>
      <c r="ARD68" s="1332"/>
      <c r="ARE68" s="1332"/>
      <c r="ARF68" s="1332"/>
      <c r="ARG68" s="1332"/>
      <c r="ARH68" s="1332"/>
      <c r="ARI68" s="1332"/>
      <c r="ARJ68" s="1332"/>
      <c r="ARK68" s="1332"/>
      <c r="ARL68" s="1332"/>
      <c r="ARM68" s="1332"/>
      <c r="ARN68" s="1332"/>
      <c r="ARO68" s="1332"/>
      <c r="ARP68" s="1332"/>
      <c r="ARQ68" s="1332"/>
      <c r="ARR68" s="1332"/>
      <c r="ARS68" s="1332"/>
      <c r="ART68" s="1332"/>
      <c r="ARU68" s="1332"/>
      <c r="ARV68" s="1332"/>
      <c r="ARW68" s="1332"/>
      <c r="ARX68" s="1332"/>
      <c r="ARY68" s="1332"/>
      <c r="ARZ68" s="1332"/>
      <c r="ASA68" s="1332"/>
      <c r="ASB68" s="1332"/>
      <c r="ASC68" s="1332"/>
      <c r="ASD68" s="1332"/>
      <c r="ASE68" s="1332"/>
      <c r="ASF68" s="1332"/>
      <c r="ASG68" s="1332"/>
      <c r="ASH68" s="1332"/>
      <c r="ASI68" s="1332"/>
      <c r="ASJ68" s="1332"/>
      <c r="ASK68" s="1332"/>
      <c r="ASL68" s="1332"/>
      <c r="ASM68" s="1332"/>
      <c r="ASN68" s="1332"/>
      <c r="ASO68" s="1332"/>
      <c r="ASP68" s="1332"/>
      <c r="ASQ68" s="1332"/>
      <c r="ASR68" s="1332"/>
      <c r="ASS68" s="1332"/>
      <c r="AST68" s="1332"/>
      <c r="ASU68" s="1332"/>
      <c r="ASV68" s="1332"/>
      <c r="ASW68" s="1332"/>
      <c r="ASX68" s="1332"/>
      <c r="ASY68" s="1332"/>
      <c r="ASZ68" s="1332"/>
      <c r="ATA68" s="1332"/>
      <c r="ATB68" s="1332"/>
      <c r="ATC68" s="1332"/>
      <c r="ATD68" s="1332"/>
      <c r="ATE68" s="1332"/>
      <c r="ATF68" s="1332"/>
      <c r="ATG68" s="1332"/>
      <c r="ATH68" s="1332"/>
      <c r="ATI68" s="1332"/>
      <c r="ATJ68" s="1332"/>
      <c r="ATK68" s="1332"/>
      <c r="ATL68" s="1332"/>
      <c r="ATM68" s="1332"/>
      <c r="ATN68" s="1332"/>
      <c r="ATO68" s="1332"/>
      <c r="ATP68" s="1332"/>
      <c r="ATQ68" s="1332"/>
      <c r="ATR68" s="1332"/>
      <c r="ATS68" s="1332"/>
      <c r="ATT68" s="1332"/>
      <c r="ATU68" s="1332"/>
      <c r="ATV68" s="1332"/>
      <c r="ATW68" s="1332"/>
      <c r="ATX68" s="1332"/>
      <c r="ATY68" s="1332"/>
      <c r="ATZ68" s="1332"/>
      <c r="AUA68" s="1332"/>
      <c r="AUB68" s="1332"/>
      <c r="AUC68" s="1332"/>
      <c r="AUD68" s="1332"/>
      <c r="AUE68" s="1332"/>
      <c r="AUF68" s="1332"/>
      <c r="AUG68" s="1332"/>
      <c r="AUH68" s="1332"/>
      <c r="AUI68" s="1332"/>
      <c r="AUJ68" s="1332"/>
      <c r="AUK68" s="1332"/>
      <c r="AUL68" s="1332"/>
      <c r="AUM68" s="1332"/>
      <c r="AUN68" s="1332"/>
      <c r="AUO68" s="1332"/>
      <c r="AUP68" s="1332"/>
      <c r="AUQ68" s="1332"/>
      <c r="AUR68" s="1332"/>
      <c r="AUS68" s="1332"/>
      <c r="AUT68" s="1332"/>
      <c r="AUU68" s="1332"/>
      <c r="AUV68" s="1332"/>
      <c r="AUW68" s="1332"/>
      <c r="AUX68" s="1332"/>
      <c r="AUY68" s="1332"/>
      <c r="AUZ68" s="1332"/>
      <c r="AVA68" s="1332"/>
      <c r="AVB68" s="1332"/>
      <c r="AVC68" s="1332"/>
      <c r="AVD68" s="1332"/>
      <c r="AVE68" s="1332"/>
      <c r="AVF68" s="1332"/>
      <c r="AVG68" s="1332"/>
      <c r="AVH68" s="1332"/>
      <c r="AVI68" s="1332"/>
      <c r="AVJ68" s="1332"/>
      <c r="AVK68" s="1332"/>
      <c r="AVL68" s="1332"/>
      <c r="AVM68" s="1332"/>
      <c r="AVN68" s="1332"/>
      <c r="AVO68" s="1332"/>
      <c r="AVP68" s="1332"/>
      <c r="AVQ68" s="1332"/>
      <c r="AVR68" s="1332"/>
      <c r="AVS68" s="1332"/>
      <c r="AVT68" s="1332"/>
      <c r="AVU68" s="1332"/>
      <c r="AVV68" s="1332"/>
      <c r="AVW68" s="1332"/>
      <c r="AVX68" s="1332"/>
      <c r="AVY68" s="1332"/>
      <c r="AVZ68" s="1332"/>
      <c r="AWA68" s="1332"/>
      <c r="AWB68" s="1332"/>
      <c r="AWC68" s="1332"/>
      <c r="AWD68" s="1332"/>
      <c r="AWE68" s="1332"/>
      <c r="AWF68" s="1332"/>
      <c r="AWG68" s="1332"/>
      <c r="AWH68" s="1332"/>
      <c r="AWI68" s="1332"/>
      <c r="AWJ68" s="1332"/>
      <c r="AWK68" s="1332"/>
      <c r="AWL68" s="1332"/>
      <c r="AWM68" s="1332"/>
      <c r="AWN68" s="1332"/>
      <c r="AWO68" s="1332"/>
      <c r="AWP68" s="1332"/>
      <c r="AWQ68" s="1332"/>
      <c r="AWR68" s="1332"/>
      <c r="AWS68" s="1332"/>
      <c r="AWT68" s="1332"/>
      <c r="AWU68" s="1332"/>
      <c r="AWV68" s="1332"/>
      <c r="AWW68" s="1332"/>
      <c r="AWX68" s="1332"/>
      <c r="AWY68" s="1332"/>
      <c r="AWZ68" s="1332"/>
      <c r="AXA68" s="1332"/>
      <c r="AXB68" s="1332"/>
      <c r="AXC68" s="1332"/>
      <c r="AXD68" s="1332"/>
      <c r="AXE68" s="1332"/>
      <c r="AXF68" s="1332"/>
      <c r="AXG68" s="1332"/>
      <c r="AXH68" s="1332"/>
      <c r="AXI68" s="1332"/>
      <c r="AXJ68" s="1332"/>
      <c r="AXK68" s="1332"/>
      <c r="AXL68" s="1332"/>
      <c r="AXM68" s="1332"/>
      <c r="AXN68" s="1332"/>
      <c r="AXO68" s="1332"/>
      <c r="AXP68" s="1332"/>
      <c r="AXQ68" s="1332"/>
      <c r="AXR68" s="1332"/>
      <c r="AXS68" s="1332"/>
      <c r="AXT68" s="1332"/>
      <c r="AXU68" s="1332"/>
      <c r="AXV68" s="1332"/>
      <c r="AXW68" s="1332"/>
      <c r="AXX68" s="1332"/>
      <c r="AXY68" s="1332"/>
      <c r="AXZ68" s="1332"/>
      <c r="AYA68" s="1332"/>
      <c r="AYB68" s="1332"/>
      <c r="AYC68" s="1332"/>
      <c r="AYD68" s="1332"/>
      <c r="AYE68" s="1332"/>
      <c r="AYF68" s="1332"/>
      <c r="AYG68" s="1332"/>
      <c r="AYH68" s="1332"/>
      <c r="AYI68" s="1332"/>
      <c r="AYJ68" s="1332"/>
      <c r="AYK68" s="1332"/>
      <c r="AYL68" s="1332"/>
      <c r="AYM68" s="1332"/>
      <c r="AYN68" s="1332"/>
      <c r="AYO68" s="1332"/>
      <c r="AYP68" s="1332"/>
      <c r="AYQ68" s="1332"/>
      <c r="AYR68" s="1332"/>
      <c r="AYS68" s="1332"/>
      <c r="AYT68" s="1332"/>
      <c r="AYU68" s="1332"/>
      <c r="AYV68" s="1332"/>
      <c r="AYW68" s="1332"/>
      <c r="AYX68" s="1332"/>
      <c r="AYY68" s="1332"/>
      <c r="AYZ68" s="1332"/>
      <c r="AZA68" s="1332"/>
      <c r="AZB68" s="1332"/>
      <c r="AZC68" s="1332"/>
      <c r="AZD68" s="1332"/>
      <c r="AZE68" s="1332"/>
      <c r="AZF68" s="1332"/>
      <c r="AZG68" s="1332"/>
      <c r="AZH68" s="1332"/>
      <c r="AZI68" s="1332"/>
      <c r="AZJ68" s="1332"/>
      <c r="AZK68" s="1332"/>
      <c r="AZL68" s="1332"/>
      <c r="AZM68" s="1332"/>
      <c r="AZN68" s="1332"/>
      <c r="AZO68" s="1332"/>
      <c r="AZP68" s="1332"/>
      <c r="AZQ68" s="1332"/>
      <c r="AZR68" s="1332"/>
      <c r="AZS68" s="1332"/>
      <c r="AZT68" s="1332"/>
      <c r="AZU68" s="1332"/>
      <c r="AZV68" s="1332"/>
      <c r="AZW68" s="1332"/>
      <c r="AZX68" s="1332"/>
      <c r="AZY68" s="1332"/>
      <c r="AZZ68" s="1332"/>
      <c r="BAA68" s="1332"/>
      <c r="BAB68" s="1332"/>
      <c r="BAC68" s="1332"/>
      <c r="BAD68" s="1332"/>
      <c r="BAE68" s="1332"/>
      <c r="BAF68" s="1332"/>
      <c r="BAG68" s="1332"/>
      <c r="BAH68" s="1332"/>
      <c r="BAI68" s="1332"/>
      <c r="BAJ68" s="1332"/>
      <c r="BAK68" s="1332"/>
      <c r="BAL68" s="1332"/>
      <c r="BAM68" s="1332"/>
      <c r="BAN68" s="1332"/>
      <c r="BAO68" s="1332"/>
      <c r="BAP68" s="1332"/>
      <c r="BAQ68" s="1332"/>
      <c r="BAR68" s="1332"/>
      <c r="BAS68" s="1332"/>
      <c r="BAT68" s="1332"/>
      <c r="BAU68" s="1332"/>
      <c r="BAV68" s="1332"/>
      <c r="BAW68" s="1332"/>
      <c r="BAX68" s="1332"/>
      <c r="BAY68" s="1332"/>
      <c r="BAZ68" s="1332"/>
      <c r="BBA68" s="1332"/>
      <c r="BBB68" s="1332"/>
      <c r="BBC68" s="1332"/>
      <c r="BBD68" s="1332"/>
      <c r="BBE68" s="1332"/>
      <c r="BBF68" s="1332"/>
      <c r="BBG68" s="1332"/>
      <c r="BBH68" s="1332"/>
      <c r="BBI68" s="1332"/>
      <c r="BBJ68" s="1332"/>
      <c r="BBK68" s="1332"/>
      <c r="BBL68" s="1332"/>
      <c r="BBM68" s="1332"/>
      <c r="BBN68" s="1332"/>
      <c r="BBO68" s="1332"/>
      <c r="BBP68" s="1332"/>
      <c r="BBQ68" s="1332"/>
      <c r="BBR68" s="1332"/>
      <c r="BBS68" s="1332"/>
      <c r="BBT68" s="1332"/>
      <c r="BBU68" s="1332"/>
      <c r="BBV68" s="1332"/>
      <c r="BBW68" s="1332"/>
      <c r="BBX68" s="1332"/>
      <c r="BBY68" s="1332"/>
      <c r="BBZ68" s="1332"/>
      <c r="BCA68" s="1332"/>
      <c r="BCB68" s="1332"/>
      <c r="BCC68" s="1332"/>
      <c r="BCD68" s="1332"/>
      <c r="BCE68" s="1332"/>
      <c r="BCF68" s="1332"/>
      <c r="BCG68" s="1332"/>
      <c r="BCH68" s="1332"/>
      <c r="BCI68" s="1332"/>
      <c r="BCJ68" s="1332"/>
      <c r="BCK68" s="1332"/>
      <c r="BCL68" s="1332"/>
      <c r="BCM68" s="1332"/>
      <c r="BCN68" s="1332"/>
      <c r="BCO68" s="1332"/>
      <c r="BCP68" s="1332"/>
      <c r="BCQ68" s="1332"/>
      <c r="BCR68" s="1332"/>
      <c r="BCS68" s="1332"/>
      <c r="BCT68" s="1332"/>
      <c r="BCU68" s="1332"/>
      <c r="BCV68" s="1332"/>
      <c r="BCW68" s="1332"/>
      <c r="BCX68" s="1332"/>
      <c r="BCY68" s="1332"/>
      <c r="BCZ68" s="1332"/>
      <c r="BDA68" s="1332"/>
      <c r="BDB68" s="1332"/>
      <c r="BDC68" s="1332"/>
      <c r="BDD68" s="1332"/>
      <c r="BDE68" s="1332"/>
      <c r="BDF68" s="1332"/>
      <c r="BDG68" s="1332"/>
      <c r="BDH68" s="1332"/>
      <c r="BDI68" s="1332"/>
      <c r="BDJ68" s="1332"/>
      <c r="BDK68" s="1332"/>
      <c r="BDL68" s="1332"/>
      <c r="BDM68" s="1332"/>
      <c r="BDN68" s="1332"/>
      <c r="BDO68" s="1332"/>
      <c r="BDP68" s="1332"/>
      <c r="BDQ68" s="1332"/>
      <c r="BDR68" s="1332"/>
      <c r="BDS68" s="1332"/>
      <c r="BDT68" s="1332"/>
      <c r="BDU68" s="1332"/>
      <c r="BDV68" s="1332"/>
      <c r="BDW68" s="1332"/>
      <c r="BDX68" s="1332"/>
      <c r="BDY68" s="1332"/>
      <c r="BDZ68" s="1332"/>
      <c r="BEA68" s="1332"/>
      <c r="BEB68" s="1332"/>
      <c r="BEC68" s="1332"/>
      <c r="BED68" s="1332"/>
      <c r="BEE68" s="1332"/>
      <c r="BEF68" s="1332"/>
      <c r="BEG68" s="1332"/>
      <c r="BEH68" s="1332"/>
      <c r="BEI68" s="1332"/>
      <c r="BEJ68" s="1332"/>
      <c r="BEK68" s="1332"/>
      <c r="BEL68" s="1332"/>
      <c r="BEM68" s="1332"/>
      <c r="BEN68" s="1332"/>
      <c r="BEO68" s="1332"/>
      <c r="BEP68" s="1332"/>
      <c r="BEQ68" s="1332"/>
      <c r="BER68" s="1332"/>
      <c r="BES68" s="1332"/>
      <c r="BET68" s="1332"/>
      <c r="BEU68" s="1332"/>
      <c r="BEV68" s="1332"/>
      <c r="BEW68" s="1332"/>
      <c r="BEX68" s="1332"/>
      <c r="BEY68" s="1332"/>
      <c r="BEZ68" s="1332"/>
      <c r="BFA68" s="1332"/>
      <c r="BFB68" s="1332"/>
      <c r="BFC68" s="1332"/>
      <c r="BFD68" s="1332"/>
      <c r="BFE68" s="1332"/>
      <c r="BFF68" s="1332"/>
      <c r="BFG68" s="1332"/>
      <c r="BFH68" s="1332"/>
      <c r="BFI68" s="1332"/>
      <c r="BFJ68" s="1332"/>
      <c r="BFK68" s="1332"/>
      <c r="BFL68" s="1332"/>
      <c r="BFM68" s="1332"/>
      <c r="BFN68" s="1332"/>
      <c r="BFO68" s="1332"/>
      <c r="BFP68" s="1332"/>
      <c r="BFQ68" s="1332"/>
      <c r="BFR68" s="1332"/>
      <c r="BFS68" s="1332"/>
      <c r="BFT68" s="1332"/>
      <c r="BFU68" s="1332"/>
      <c r="BFV68" s="1332"/>
      <c r="BFW68" s="1332"/>
      <c r="BFX68" s="1332"/>
      <c r="BFY68" s="1332"/>
      <c r="BFZ68" s="1332"/>
      <c r="BGA68" s="1332"/>
      <c r="BGB68" s="1332"/>
      <c r="BGC68" s="1332"/>
      <c r="BGD68" s="1332"/>
      <c r="BGE68" s="1332"/>
      <c r="BGF68" s="1332"/>
      <c r="BGG68" s="1332"/>
      <c r="BGH68" s="1332"/>
      <c r="BGI68" s="1332"/>
      <c r="BGJ68" s="1332"/>
      <c r="BGK68" s="1332"/>
      <c r="BGL68" s="1332"/>
      <c r="BGM68" s="1332"/>
      <c r="BGN68" s="1332"/>
      <c r="BGO68" s="1332"/>
      <c r="BGP68" s="1332"/>
      <c r="BGQ68" s="1332"/>
      <c r="BGR68" s="1332"/>
      <c r="BGS68" s="1332"/>
      <c r="BGT68" s="1332"/>
      <c r="BGU68" s="1332"/>
      <c r="BGV68" s="1332"/>
      <c r="BGW68" s="1332"/>
      <c r="BGX68" s="1332"/>
      <c r="BGY68" s="1332"/>
      <c r="BGZ68" s="1332"/>
      <c r="BHA68" s="1332"/>
      <c r="BHB68" s="1332"/>
      <c r="BHC68" s="1332"/>
      <c r="BHD68" s="1332"/>
      <c r="BHE68" s="1332"/>
      <c r="BHF68" s="1332"/>
      <c r="BHG68" s="1332"/>
      <c r="BHH68" s="1332"/>
      <c r="BHI68" s="1332"/>
      <c r="BHJ68" s="1332"/>
      <c r="BHK68" s="1332"/>
      <c r="BHL68" s="1332"/>
      <c r="BHM68" s="1332"/>
      <c r="BHN68" s="1332"/>
      <c r="BHO68" s="1332"/>
      <c r="BHP68" s="1332"/>
      <c r="BHQ68" s="1332"/>
      <c r="BHR68" s="1332"/>
      <c r="BHS68" s="1332"/>
      <c r="BHT68" s="1332"/>
      <c r="BHU68" s="1332"/>
      <c r="BHV68" s="1332"/>
      <c r="BHW68" s="1332"/>
      <c r="BHX68" s="1332"/>
      <c r="BHY68" s="1332"/>
      <c r="BHZ68" s="1332"/>
      <c r="BIA68" s="1332"/>
      <c r="BIB68" s="1332"/>
      <c r="BIC68" s="1332"/>
      <c r="BID68" s="1332"/>
      <c r="BIE68" s="1332"/>
      <c r="BIF68" s="1332"/>
      <c r="BIG68" s="1332"/>
      <c r="BIH68" s="1332"/>
      <c r="BII68" s="1332"/>
      <c r="BIJ68" s="1332"/>
      <c r="BIK68" s="1332"/>
      <c r="BIL68" s="1332"/>
      <c r="BIM68" s="1332"/>
      <c r="BIN68" s="1332"/>
      <c r="BIO68" s="1332"/>
      <c r="BIP68" s="1332"/>
      <c r="BIQ68" s="1332"/>
      <c r="BIR68" s="1332"/>
      <c r="BIS68" s="1332"/>
      <c r="BIT68" s="1332"/>
      <c r="BIU68" s="1332"/>
      <c r="BIV68" s="1332"/>
      <c r="BIW68" s="1332"/>
      <c r="BIX68" s="1332"/>
      <c r="BIY68" s="1332"/>
      <c r="BIZ68" s="1332"/>
      <c r="BJA68" s="1332"/>
      <c r="BJB68" s="1332"/>
      <c r="BJC68" s="1332"/>
      <c r="BJD68" s="1332"/>
      <c r="BJE68" s="1332"/>
      <c r="BJF68" s="1332"/>
      <c r="BJG68" s="1332"/>
      <c r="BJH68" s="1332"/>
      <c r="BJI68" s="1332"/>
      <c r="BJJ68" s="1332"/>
      <c r="BJK68" s="1332"/>
      <c r="BJL68" s="1332"/>
      <c r="BJM68" s="1332"/>
      <c r="BJN68" s="1332"/>
      <c r="BJO68" s="1332"/>
      <c r="BJP68" s="1332"/>
      <c r="BJQ68" s="1332"/>
      <c r="BJR68" s="1332"/>
      <c r="BJS68" s="1332"/>
      <c r="BJT68" s="1332"/>
      <c r="BJU68" s="1332"/>
      <c r="BJV68" s="1332"/>
      <c r="BJW68" s="1332"/>
      <c r="BJX68" s="1332"/>
      <c r="BJY68" s="1332"/>
      <c r="BJZ68" s="1332"/>
      <c r="BKA68" s="1332"/>
      <c r="BKB68" s="1332"/>
      <c r="BKC68" s="1332"/>
      <c r="BKD68" s="1332"/>
      <c r="BKE68" s="1332"/>
      <c r="BKF68" s="1332"/>
      <c r="BKG68" s="1332"/>
      <c r="BKH68" s="1332"/>
      <c r="BKI68" s="1332"/>
      <c r="BKJ68" s="1332"/>
      <c r="BKK68" s="1332"/>
      <c r="BKL68" s="1332"/>
      <c r="BKM68" s="1332"/>
      <c r="BKN68" s="1332"/>
      <c r="BKO68" s="1332"/>
      <c r="BKP68" s="1332"/>
      <c r="BKQ68" s="1332"/>
      <c r="BKR68" s="1332"/>
      <c r="BKS68" s="1332"/>
      <c r="BKT68" s="1332"/>
      <c r="BKU68" s="1332"/>
      <c r="BKV68" s="1332"/>
      <c r="BKW68" s="1332"/>
      <c r="BKX68" s="1332"/>
      <c r="BKY68" s="1332"/>
      <c r="BKZ68" s="1332"/>
      <c r="BLA68" s="1332"/>
      <c r="BLB68" s="1332"/>
      <c r="BLC68" s="1332"/>
      <c r="BLD68" s="1332"/>
      <c r="BLE68" s="1332"/>
      <c r="BLF68" s="1332"/>
      <c r="BLG68" s="1332"/>
      <c r="BLH68" s="1332"/>
      <c r="BLI68" s="1332"/>
      <c r="BLJ68" s="1332"/>
      <c r="BLK68" s="1332"/>
      <c r="BLL68" s="1332"/>
      <c r="BLM68" s="1332"/>
      <c r="BLN68" s="1332"/>
      <c r="BLO68" s="1332"/>
      <c r="BLP68" s="1332"/>
      <c r="BLQ68" s="1332"/>
      <c r="BLR68" s="1332"/>
      <c r="BLS68" s="1332"/>
      <c r="BLT68" s="1332"/>
      <c r="BLU68" s="1332"/>
      <c r="BLV68" s="1332"/>
      <c r="BLW68" s="1332"/>
      <c r="BLX68" s="1332"/>
      <c r="BLY68" s="1332"/>
      <c r="BLZ68" s="1332"/>
      <c r="BMA68" s="1332"/>
      <c r="BMB68" s="1332"/>
      <c r="BMC68" s="1332"/>
      <c r="BMD68" s="1332"/>
      <c r="BME68" s="1332"/>
      <c r="BMF68" s="1332"/>
      <c r="BMG68" s="1332"/>
      <c r="BMH68" s="1332"/>
      <c r="BMI68" s="1332"/>
      <c r="BMJ68" s="1332"/>
      <c r="BMK68" s="1332"/>
      <c r="BML68" s="1332"/>
      <c r="BMM68" s="1332"/>
      <c r="BMN68" s="1332"/>
      <c r="BMO68" s="1332"/>
      <c r="BMP68" s="1332"/>
      <c r="BMQ68" s="1332"/>
      <c r="BMR68" s="1332"/>
      <c r="BMS68" s="1332"/>
      <c r="BMT68" s="1332"/>
      <c r="BMU68" s="1332"/>
      <c r="BMV68" s="1332"/>
      <c r="BMW68" s="1332"/>
      <c r="BMX68" s="1332"/>
      <c r="BMY68" s="1332"/>
      <c r="BMZ68" s="1332"/>
      <c r="BNA68" s="1332"/>
      <c r="BNB68" s="1332"/>
      <c r="BNC68" s="1332"/>
      <c r="BND68" s="1332"/>
      <c r="BNE68" s="1332"/>
      <c r="BNF68" s="1332"/>
      <c r="BNG68" s="1332"/>
      <c r="BNH68" s="1332"/>
      <c r="BNI68" s="1332"/>
      <c r="BNJ68" s="1332"/>
      <c r="BNK68" s="1332"/>
      <c r="BNL68" s="1332"/>
      <c r="BNM68" s="1332"/>
      <c r="BNN68" s="1332"/>
      <c r="BNO68" s="1332"/>
      <c r="BNP68" s="1332"/>
      <c r="BNQ68" s="1332"/>
      <c r="BNR68" s="1332"/>
      <c r="BNS68" s="1332"/>
      <c r="BNT68" s="1332"/>
      <c r="BNU68" s="1332"/>
      <c r="BNV68" s="1332"/>
      <c r="BNW68" s="1332"/>
      <c r="BNX68" s="1332"/>
      <c r="BNY68" s="1332"/>
      <c r="BNZ68" s="1332"/>
      <c r="BOA68" s="1332"/>
      <c r="BOB68" s="1332"/>
      <c r="BOC68" s="1332"/>
      <c r="BOD68" s="1332"/>
      <c r="BOE68" s="1332"/>
      <c r="BOF68" s="1332"/>
      <c r="BOG68" s="1332"/>
      <c r="BOH68" s="1332"/>
      <c r="BOI68" s="1332"/>
      <c r="BOJ68" s="1332"/>
      <c r="BOK68" s="1332"/>
      <c r="BOL68" s="1332"/>
      <c r="BOM68" s="1332"/>
      <c r="BON68" s="1332"/>
      <c r="BOO68" s="1332"/>
      <c r="BOP68" s="1332"/>
      <c r="BOQ68" s="1332"/>
      <c r="BOR68" s="1332"/>
      <c r="BOS68" s="1332"/>
      <c r="BOT68" s="1332"/>
      <c r="BOU68" s="1332"/>
      <c r="BOV68" s="1332"/>
      <c r="BOW68" s="1332"/>
      <c r="BOX68" s="1332"/>
      <c r="BOY68" s="1332"/>
      <c r="BOZ68" s="1332"/>
      <c r="BPA68" s="1332"/>
      <c r="BPB68" s="1332"/>
      <c r="BPC68" s="1332"/>
      <c r="BPD68" s="1332"/>
      <c r="BPE68" s="1332"/>
      <c r="BPF68" s="1332"/>
      <c r="BPG68" s="1332"/>
      <c r="BPH68" s="1332"/>
      <c r="BPI68" s="1332"/>
      <c r="BPJ68" s="1332"/>
      <c r="BPK68" s="1332"/>
      <c r="BPL68" s="1332"/>
      <c r="BPM68" s="1332"/>
      <c r="BPN68" s="1332"/>
      <c r="BPO68" s="1332"/>
      <c r="BPP68" s="1332"/>
      <c r="BPQ68" s="1332"/>
      <c r="BPR68" s="1332"/>
      <c r="BPS68" s="1332"/>
      <c r="BPT68" s="1332"/>
      <c r="BPU68" s="1332"/>
      <c r="BPV68" s="1332"/>
      <c r="BPW68" s="1332"/>
      <c r="BPX68" s="1332"/>
      <c r="BPY68" s="1332"/>
      <c r="BPZ68" s="1332"/>
      <c r="BQA68" s="1332"/>
      <c r="BQB68" s="1332"/>
      <c r="BQC68" s="1332"/>
      <c r="BQD68" s="1332"/>
      <c r="BQE68" s="1332"/>
      <c r="BQF68" s="1332"/>
      <c r="BQG68" s="1332"/>
      <c r="BQH68" s="1332"/>
      <c r="BQI68" s="1332"/>
      <c r="BQJ68" s="1332"/>
      <c r="BQK68" s="1332"/>
      <c r="BQL68" s="1332"/>
      <c r="BQM68" s="1332"/>
      <c r="BQN68" s="1332"/>
      <c r="BQO68" s="1332"/>
      <c r="BQP68" s="1332"/>
      <c r="BQQ68" s="1332"/>
      <c r="BQR68" s="1332"/>
      <c r="BQS68" s="1332"/>
      <c r="BQT68" s="1332"/>
      <c r="BQU68" s="1332"/>
      <c r="BQV68" s="1332"/>
      <c r="BQW68" s="1332"/>
      <c r="BQX68" s="1332"/>
      <c r="BQY68" s="1332"/>
      <c r="BQZ68" s="1332"/>
      <c r="BRA68" s="1332"/>
      <c r="BRB68" s="1332"/>
      <c r="BRC68" s="1332"/>
      <c r="BRD68" s="1332"/>
      <c r="BRE68" s="1332"/>
      <c r="BRF68" s="1332"/>
      <c r="BRG68" s="1332"/>
      <c r="BRH68" s="1332"/>
      <c r="BRI68" s="1332"/>
      <c r="BRJ68" s="1332"/>
      <c r="BRK68" s="1332"/>
      <c r="BRL68" s="1332"/>
      <c r="BRM68" s="1332"/>
      <c r="BRN68" s="1332"/>
      <c r="BRO68" s="1332"/>
      <c r="BRP68" s="1332"/>
      <c r="BRQ68" s="1332"/>
      <c r="BRR68" s="1332"/>
      <c r="BRS68" s="1332"/>
      <c r="BRT68" s="1332"/>
      <c r="BRU68" s="1332"/>
      <c r="BRV68" s="1332"/>
      <c r="BRW68" s="1332"/>
      <c r="BRX68" s="1332"/>
      <c r="BRY68" s="1332"/>
      <c r="BRZ68" s="1332"/>
      <c r="BSA68" s="1332"/>
      <c r="BSB68" s="1332"/>
      <c r="BSC68" s="1332"/>
      <c r="BSD68" s="1332"/>
      <c r="BSE68" s="1332"/>
      <c r="BSF68" s="1332"/>
      <c r="BSG68" s="1332"/>
      <c r="BSH68" s="1332"/>
      <c r="BSI68" s="1332"/>
      <c r="BSJ68" s="1332"/>
      <c r="BSK68" s="1332"/>
      <c r="BSL68" s="1332"/>
      <c r="BSM68" s="1332"/>
      <c r="BSN68" s="1332"/>
      <c r="BSO68" s="1332"/>
      <c r="BSP68" s="1332"/>
      <c r="BSQ68" s="1332"/>
      <c r="BSR68" s="1332"/>
      <c r="BSS68" s="1332"/>
      <c r="BST68" s="1332"/>
      <c r="BSU68" s="1332"/>
      <c r="BSV68" s="1332"/>
      <c r="BSW68" s="1332"/>
      <c r="BSX68" s="1332"/>
      <c r="BSY68" s="1332"/>
      <c r="BSZ68" s="1332"/>
      <c r="BTA68" s="1332"/>
      <c r="BTB68" s="1332"/>
      <c r="BTC68" s="1332"/>
      <c r="BTD68" s="1332"/>
      <c r="BTE68" s="1332"/>
      <c r="BTF68" s="1332"/>
      <c r="BTG68" s="1332"/>
      <c r="BTH68" s="1332"/>
      <c r="BTI68" s="1332"/>
      <c r="BTJ68" s="1332"/>
      <c r="BTK68" s="1332"/>
      <c r="BTL68" s="1332"/>
      <c r="BTM68" s="1332"/>
      <c r="BTN68" s="1332"/>
      <c r="BTO68" s="1332"/>
      <c r="BTP68" s="1332"/>
      <c r="BTQ68" s="1332"/>
      <c r="BTR68" s="1332"/>
      <c r="BTS68" s="1332"/>
      <c r="BTT68" s="1332"/>
      <c r="BTU68" s="1332"/>
      <c r="BTV68" s="1332"/>
      <c r="BTW68" s="1332"/>
      <c r="BTX68" s="1332"/>
      <c r="BTY68" s="1332"/>
      <c r="BTZ68" s="1332"/>
      <c r="BUA68" s="1332"/>
      <c r="BUB68" s="1332"/>
      <c r="BUC68" s="1332"/>
      <c r="BUD68" s="1332"/>
      <c r="BUE68" s="1332"/>
      <c r="BUF68" s="1332"/>
      <c r="BUG68" s="1332"/>
      <c r="BUH68" s="1332"/>
      <c r="BUI68" s="1332"/>
      <c r="BUJ68" s="1332"/>
      <c r="BUK68" s="1332"/>
      <c r="BUL68" s="1332"/>
      <c r="BUM68" s="1332"/>
      <c r="BUN68" s="1332"/>
      <c r="BUO68" s="1332"/>
      <c r="BUP68" s="1332"/>
      <c r="BUQ68" s="1332"/>
      <c r="BUR68" s="1332"/>
      <c r="BUS68" s="1332"/>
      <c r="BUT68" s="1332"/>
      <c r="BUU68" s="1332"/>
      <c r="BUV68" s="1332"/>
      <c r="BUW68" s="1332"/>
      <c r="BUX68" s="1332"/>
      <c r="BUY68" s="1332"/>
      <c r="BUZ68" s="1332"/>
      <c r="BVA68" s="1332"/>
      <c r="BVB68" s="1332"/>
      <c r="BVC68" s="1332"/>
      <c r="BVD68" s="1332"/>
      <c r="BVE68" s="1332"/>
      <c r="BVF68" s="1332"/>
      <c r="BVG68" s="1332"/>
      <c r="BVH68" s="1332"/>
      <c r="BVI68" s="1332"/>
      <c r="BVJ68" s="1332"/>
      <c r="BVK68" s="1332"/>
      <c r="BVL68" s="1332"/>
      <c r="BVM68" s="1332"/>
      <c r="BVN68" s="1332"/>
      <c r="BVO68" s="1332"/>
      <c r="BVP68" s="1332"/>
      <c r="BVQ68" s="1332"/>
      <c r="BVR68" s="1332"/>
      <c r="BVS68" s="1332"/>
      <c r="BVT68" s="1332"/>
      <c r="BVU68" s="1332"/>
      <c r="BVV68" s="1332"/>
      <c r="BVW68" s="1332"/>
      <c r="BVX68" s="1332"/>
      <c r="BVY68" s="1332"/>
      <c r="BVZ68" s="1332"/>
      <c r="BWA68" s="1332"/>
      <c r="BWB68" s="1332"/>
      <c r="BWC68" s="1332"/>
      <c r="BWD68" s="1332"/>
      <c r="BWE68" s="1332"/>
      <c r="BWF68" s="1332"/>
      <c r="BWG68" s="1332"/>
      <c r="BWH68" s="1332"/>
      <c r="BWI68" s="1332"/>
      <c r="BWJ68" s="1332"/>
      <c r="BWK68" s="1332"/>
      <c r="BWL68" s="1332"/>
      <c r="BWM68" s="1332"/>
      <c r="BWN68" s="1332"/>
      <c r="BWO68" s="1332"/>
      <c r="BWP68" s="1332"/>
      <c r="BWQ68" s="1332"/>
      <c r="BWR68" s="1332"/>
      <c r="BWS68" s="1332"/>
      <c r="BWT68" s="1332"/>
      <c r="BWU68" s="1332"/>
      <c r="BWV68" s="1332"/>
      <c r="BWW68" s="1332"/>
      <c r="BWX68" s="1332"/>
      <c r="BWY68" s="1332"/>
      <c r="BWZ68" s="1332"/>
      <c r="BXA68" s="1332"/>
      <c r="BXB68" s="1332"/>
      <c r="BXC68" s="1332"/>
      <c r="BXD68" s="1332"/>
      <c r="BXE68" s="1332"/>
      <c r="BXF68" s="1332"/>
      <c r="BXG68" s="1332"/>
      <c r="BXH68" s="1332"/>
      <c r="BXI68" s="1332"/>
      <c r="BXJ68" s="1332"/>
      <c r="BXK68" s="1332"/>
      <c r="BXL68" s="1332"/>
      <c r="BXM68" s="1332"/>
      <c r="BXN68" s="1332"/>
      <c r="BXO68" s="1332"/>
      <c r="BXP68" s="1332"/>
      <c r="BXQ68" s="1332"/>
      <c r="BXR68" s="1332"/>
      <c r="BXS68" s="1332"/>
      <c r="BXT68" s="1332"/>
      <c r="BXU68" s="1332"/>
      <c r="BXV68" s="1332"/>
      <c r="BXW68" s="1332"/>
      <c r="BXX68" s="1332"/>
      <c r="BXY68" s="1332"/>
      <c r="BXZ68" s="1332"/>
      <c r="BYA68" s="1332"/>
      <c r="BYB68" s="1332"/>
      <c r="BYC68" s="1332"/>
      <c r="BYD68" s="1332"/>
      <c r="BYE68" s="1332"/>
      <c r="BYF68" s="1332"/>
      <c r="BYG68" s="1332"/>
      <c r="BYH68" s="1332"/>
      <c r="BYI68" s="1332"/>
      <c r="BYJ68" s="1332"/>
      <c r="BYK68" s="1332"/>
      <c r="BYL68" s="1332"/>
      <c r="BYM68" s="1332"/>
      <c r="BYN68" s="1332"/>
      <c r="BYO68" s="1332"/>
      <c r="BYP68" s="1332"/>
      <c r="BYQ68" s="1332"/>
      <c r="BYR68" s="1332"/>
      <c r="BYS68" s="1332"/>
      <c r="BYT68" s="1332"/>
      <c r="BYU68" s="1332"/>
      <c r="BYV68" s="1332"/>
      <c r="BYW68" s="1332"/>
      <c r="BYX68" s="1332"/>
      <c r="BYY68" s="1332"/>
      <c r="BYZ68" s="1332"/>
      <c r="BZA68" s="1332"/>
      <c r="BZB68" s="1332"/>
      <c r="BZC68" s="1332"/>
      <c r="BZD68" s="1332"/>
      <c r="BZE68" s="1332"/>
      <c r="BZF68" s="1332"/>
      <c r="BZG68" s="1332"/>
      <c r="BZH68" s="1332"/>
      <c r="BZI68" s="1332"/>
      <c r="BZJ68" s="1332"/>
      <c r="BZK68" s="1332"/>
      <c r="BZL68" s="1332"/>
      <c r="BZM68" s="1332"/>
      <c r="BZN68" s="1332"/>
      <c r="BZO68" s="1332"/>
      <c r="BZP68" s="1332"/>
      <c r="BZQ68" s="1332"/>
      <c r="BZR68" s="1332"/>
      <c r="BZS68" s="1332"/>
      <c r="BZT68" s="1332"/>
      <c r="BZU68" s="1332"/>
      <c r="BZV68" s="1332"/>
      <c r="BZW68" s="1332"/>
      <c r="BZX68" s="1332"/>
      <c r="BZY68" s="1332"/>
      <c r="BZZ68" s="1332"/>
      <c r="CAA68" s="1332"/>
      <c r="CAB68" s="1332"/>
      <c r="CAC68" s="1332"/>
      <c r="CAD68" s="1332"/>
      <c r="CAE68" s="1332"/>
      <c r="CAF68" s="1332"/>
      <c r="CAG68" s="1332"/>
      <c r="CAH68" s="1332"/>
      <c r="CAI68" s="1332"/>
      <c r="CAJ68" s="1332"/>
      <c r="CAK68" s="1332"/>
      <c r="CAL68" s="1332"/>
      <c r="CAM68" s="1332"/>
      <c r="CAN68" s="1332"/>
      <c r="CAO68" s="1332"/>
      <c r="CAP68" s="1332"/>
      <c r="CAQ68" s="1332"/>
      <c r="CAR68" s="1332"/>
      <c r="CAS68" s="1332"/>
      <c r="CAT68" s="1332"/>
      <c r="CAU68" s="1332"/>
      <c r="CAV68" s="1332"/>
      <c r="CAW68" s="1332"/>
      <c r="CAX68" s="1332"/>
      <c r="CAY68" s="1332"/>
      <c r="CAZ68" s="1332"/>
      <c r="CBA68" s="1332"/>
      <c r="CBB68" s="1332"/>
      <c r="CBC68" s="1332"/>
      <c r="CBD68" s="1332"/>
      <c r="CBE68" s="1332"/>
      <c r="CBF68" s="1332"/>
      <c r="CBG68" s="1332"/>
      <c r="CBH68" s="1332"/>
      <c r="CBI68" s="1332"/>
      <c r="CBJ68" s="1332"/>
      <c r="CBK68" s="1332"/>
      <c r="CBL68" s="1332"/>
      <c r="CBM68" s="1332"/>
      <c r="CBN68" s="1332"/>
      <c r="CBO68" s="1332"/>
      <c r="CBP68" s="1332"/>
      <c r="CBQ68" s="1332"/>
      <c r="CBR68" s="1332"/>
      <c r="CBS68" s="1332"/>
      <c r="CBT68" s="1332"/>
      <c r="CBU68" s="1332"/>
      <c r="CBV68" s="1332"/>
      <c r="CBW68" s="1332"/>
      <c r="CBX68" s="1332"/>
      <c r="CBY68" s="1332"/>
      <c r="CBZ68" s="1332"/>
      <c r="CCA68" s="1332"/>
      <c r="CCB68" s="1332"/>
      <c r="CCC68" s="1332"/>
      <c r="CCD68" s="1332"/>
      <c r="CCE68" s="1332"/>
      <c r="CCF68" s="1332"/>
      <c r="CCG68" s="1332"/>
      <c r="CCH68" s="1332"/>
      <c r="CCI68" s="1332"/>
      <c r="CCJ68" s="1332"/>
      <c r="CCK68" s="1332"/>
      <c r="CCL68" s="1332"/>
      <c r="CCM68" s="1332"/>
      <c r="CCN68" s="1332"/>
      <c r="CCO68" s="1332"/>
      <c r="CCP68" s="1332"/>
      <c r="CCQ68" s="1332"/>
      <c r="CCR68" s="1332"/>
      <c r="CCS68" s="1332"/>
      <c r="CCT68" s="1332"/>
      <c r="CCU68" s="1332"/>
      <c r="CCV68" s="1332"/>
      <c r="CCW68" s="1332"/>
      <c r="CCX68" s="1332"/>
      <c r="CCY68" s="1332"/>
      <c r="CCZ68" s="1332"/>
      <c r="CDA68" s="1332"/>
      <c r="CDB68" s="1332"/>
      <c r="CDC68" s="1332"/>
      <c r="CDD68" s="1332"/>
      <c r="CDE68" s="1332"/>
      <c r="CDF68" s="1332"/>
      <c r="CDG68" s="1332"/>
      <c r="CDH68" s="1332"/>
      <c r="CDI68" s="1332"/>
      <c r="CDJ68" s="1332"/>
      <c r="CDK68" s="1332"/>
      <c r="CDL68" s="1332"/>
      <c r="CDM68" s="1332"/>
      <c r="CDN68" s="1332"/>
      <c r="CDO68" s="1332"/>
      <c r="CDP68" s="1332"/>
      <c r="CDQ68" s="1332"/>
      <c r="CDR68" s="1332"/>
      <c r="CDS68" s="1332"/>
      <c r="CDT68" s="1332"/>
      <c r="CDU68" s="1332"/>
      <c r="CDV68" s="1332"/>
      <c r="CDW68" s="1332"/>
      <c r="CDX68" s="1332"/>
      <c r="CDY68" s="1332"/>
      <c r="CDZ68" s="1332"/>
      <c r="CEA68" s="1332"/>
      <c r="CEB68" s="1332"/>
      <c r="CEC68" s="1332"/>
      <c r="CED68" s="1332"/>
      <c r="CEE68" s="1332"/>
      <c r="CEF68" s="1332"/>
      <c r="CEG68" s="1332"/>
      <c r="CEH68" s="1332"/>
      <c r="CEI68" s="1332"/>
      <c r="CEJ68" s="1332"/>
      <c r="CEK68" s="1332"/>
      <c r="CEL68" s="1332"/>
      <c r="CEM68" s="1332"/>
      <c r="CEN68" s="1332"/>
      <c r="CEO68" s="1332"/>
      <c r="CEP68" s="1332"/>
      <c r="CEQ68" s="1332"/>
      <c r="CER68" s="1332"/>
      <c r="CES68" s="1332"/>
      <c r="CET68" s="1332"/>
      <c r="CEU68" s="1332"/>
      <c r="CEV68" s="1332"/>
      <c r="CEW68" s="1332"/>
      <c r="CEX68" s="1332"/>
      <c r="CEY68" s="1332"/>
      <c r="CEZ68" s="1332"/>
      <c r="CFA68" s="1332"/>
      <c r="CFB68" s="1332"/>
      <c r="CFC68" s="1332"/>
      <c r="CFD68" s="1332"/>
      <c r="CFE68" s="1332"/>
      <c r="CFF68" s="1332"/>
      <c r="CFG68" s="1332"/>
      <c r="CFH68" s="1332"/>
      <c r="CFI68" s="1332"/>
      <c r="CFJ68" s="1332"/>
      <c r="CFK68" s="1332"/>
      <c r="CFL68" s="1332"/>
      <c r="CFM68" s="1332"/>
      <c r="CFN68" s="1332"/>
      <c r="CFO68" s="1332"/>
      <c r="CFP68" s="1332"/>
      <c r="CFQ68" s="1332"/>
      <c r="CFR68" s="1332"/>
      <c r="CFS68" s="1332"/>
      <c r="CFT68" s="1332"/>
      <c r="CFU68" s="1332"/>
      <c r="CFV68" s="1332"/>
      <c r="CFW68" s="1332"/>
      <c r="CFX68" s="1332"/>
      <c r="CFY68" s="1332"/>
      <c r="CFZ68" s="1332"/>
      <c r="CGA68" s="1332"/>
      <c r="CGB68" s="1332"/>
      <c r="CGC68" s="1332"/>
      <c r="CGD68" s="1332"/>
      <c r="CGE68" s="1332"/>
      <c r="CGF68" s="1332"/>
      <c r="CGG68" s="1332"/>
      <c r="CGH68" s="1332"/>
      <c r="CGI68" s="1332"/>
      <c r="CGJ68" s="1332"/>
      <c r="CGK68" s="1332"/>
      <c r="CGL68" s="1332"/>
      <c r="CGM68" s="1332"/>
      <c r="CGN68" s="1332"/>
      <c r="CGO68" s="1332"/>
      <c r="CGP68" s="1332"/>
      <c r="CGQ68" s="1332"/>
      <c r="CGR68" s="1332"/>
      <c r="CGS68" s="1332"/>
      <c r="CGT68" s="1332"/>
      <c r="CGU68" s="1332"/>
      <c r="CGV68" s="1332"/>
      <c r="CGW68" s="1332"/>
      <c r="CGX68" s="1332"/>
      <c r="CGY68" s="1332"/>
      <c r="CGZ68" s="1332"/>
      <c r="CHA68" s="1332"/>
      <c r="CHB68" s="1332"/>
      <c r="CHC68" s="1332"/>
      <c r="CHD68" s="1332"/>
      <c r="CHE68" s="1332"/>
      <c r="CHF68" s="1332"/>
      <c r="CHG68" s="1332"/>
      <c r="CHH68" s="1332"/>
      <c r="CHI68" s="1332"/>
      <c r="CHJ68" s="1332"/>
      <c r="CHK68" s="1332"/>
      <c r="CHL68" s="1332"/>
      <c r="CHM68" s="1332"/>
      <c r="CHN68" s="1332"/>
      <c r="CHO68" s="1332"/>
      <c r="CHP68" s="1332"/>
      <c r="CHQ68" s="1332"/>
      <c r="CHR68" s="1332"/>
      <c r="CHS68" s="1332"/>
      <c r="CHT68" s="1332"/>
      <c r="CHU68" s="1332"/>
      <c r="CHV68" s="1332"/>
      <c r="CHW68" s="1332"/>
      <c r="CHX68" s="1332"/>
      <c r="CHY68" s="1332"/>
      <c r="CHZ68" s="1332"/>
      <c r="CIA68" s="1332"/>
      <c r="CIB68" s="1332"/>
      <c r="CIC68" s="1332"/>
      <c r="CID68" s="1332"/>
      <c r="CIE68" s="1332"/>
      <c r="CIF68" s="1332"/>
      <c r="CIG68" s="1332"/>
      <c r="CIH68" s="1332"/>
      <c r="CII68" s="1332"/>
      <c r="CIJ68" s="1332"/>
      <c r="CIK68" s="1332"/>
      <c r="CIL68" s="1332"/>
      <c r="CIM68" s="1332"/>
      <c r="CIN68" s="1332"/>
      <c r="CIO68" s="1332"/>
      <c r="CIP68" s="1332"/>
      <c r="CIQ68" s="1332"/>
      <c r="CIR68" s="1332"/>
      <c r="CIS68" s="1332"/>
      <c r="CIT68" s="1332"/>
      <c r="CIU68" s="1332"/>
      <c r="CIV68" s="1332"/>
      <c r="CIW68" s="1332"/>
      <c r="CIX68" s="1332"/>
      <c r="CIY68" s="1332"/>
      <c r="CIZ68" s="1332"/>
      <c r="CJA68" s="1332"/>
      <c r="CJB68" s="1332"/>
      <c r="CJC68" s="1332"/>
      <c r="CJD68" s="1332"/>
      <c r="CJE68" s="1332"/>
      <c r="CJF68" s="1332"/>
      <c r="CJG68" s="1332"/>
      <c r="CJH68" s="1332"/>
      <c r="CJI68" s="1332"/>
      <c r="CJJ68" s="1332"/>
      <c r="CJK68" s="1332"/>
      <c r="CJL68" s="1332"/>
      <c r="CJM68" s="1332"/>
      <c r="CJN68" s="1332"/>
      <c r="CJO68" s="1332"/>
      <c r="CJP68" s="1332"/>
      <c r="CJQ68" s="1332"/>
      <c r="CJR68" s="1332"/>
      <c r="CJS68" s="1332"/>
      <c r="CJT68" s="1332"/>
      <c r="CJU68" s="1332"/>
      <c r="CJV68" s="1332"/>
      <c r="CJW68" s="1332"/>
      <c r="CJX68" s="1332"/>
      <c r="CJY68" s="1332"/>
      <c r="CJZ68" s="1332"/>
      <c r="CKA68" s="1332"/>
      <c r="CKB68" s="1332"/>
      <c r="CKC68" s="1332"/>
      <c r="CKD68" s="1332"/>
      <c r="CKE68" s="1332"/>
      <c r="CKF68" s="1332"/>
      <c r="CKG68" s="1332"/>
      <c r="CKH68" s="1332"/>
      <c r="CKI68" s="1332"/>
      <c r="CKJ68" s="1332"/>
      <c r="CKK68" s="1332"/>
      <c r="CKL68" s="1332"/>
      <c r="CKM68" s="1332"/>
      <c r="CKN68" s="1332"/>
      <c r="CKO68" s="1332"/>
      <c r="CKP68" s="1332"/>
      <c r="CKQ68" s="1332"/>
      <c r="CKR68" s="1332"/>
      <c r="CKS68" s="1332"/>
      <c r="CKT68" s="1332"/>
      <c r="CKU68" s="1332"/>
      <c r="CKV68" s="1332"/>
      <c r="CKW68" s="1332"/>
      <c r="CKX68" s="1332"/>
      <c r="CKY68" s="1332"/>
      <c r="CKZ68" s="1332"/>
      <c r="CLA68" s="1332"/>
      <c r="CLB68" s="1332"/>
      <c r="CLC68" s="1332"/>
      <c r="CLD68" s="1332"/>
      <c r="CLE68" s="1332"/>
      <c r="CLF68" s="1332"/>
      <c r="CLG68" s="1332"/>
      <c r="CLH68" s="1332"/>
      <c r="CLI68" s="1332"/>
      <c r="CLJ68" s="1332"/>
      <c r="CLK68" s="1332"/>
      <c r="CLL68" s="1332"/>
      <c r="CLM68" s="1332"/>
      <c r="CLN68" s="1332"/>
      <c r="CLO68" s="1332"/>
      <c r="CLP68" s="1332"/>
      <c r="CLQ68" s="1332"/>
      <c r="CLR68" s="1332"/>
      <c r="CLS68" s="1332"/>
      <c r="CLT68" s="1332"/>
      <c r="CLU68" s="1332"/>
      <c r="CLV68" s="1332"/>
      <c r="CLW68" s="1332"/>
      <c r="CLX68" s="1332"/>
      <c r="CLY68" s="1332"/>
      <c r="CLZ68" s="1332"/>
      <c r="CMA68" s="1332"/>
      <c r="CMB68" s="1332"/>
      <c r="CMC68" s="1332"/>
      <c r="CMD68" s="1332"/>
      <c r="CME68" s="1332"/>
      <c r="CMF68" s="1332"/>
      <c r="CMG68" s="1332"/>
      <c r="CMH68" s="1332"/>
      <c r="CMI68" s="1332"/>
      <c r="CMJ68" s="1332"/>
      <c r="CMK68" s="1332"/>
      <c r="CML68" s="1332"/>
      <c r="CMM68" s="1332"/>
      <c r="CMN68" s="1332"/>
      <c r="CMO68" s="1332"/>
      <c r="CMP68" s="1332"/>
      <c r="CMQ68" s="1332"/>
      <c r="CMR68" s="1332"/>
      <c r="CMS68" s="1332"/>
      <c r="CMT68" s="1332"/>
      <c r="CMU68" s="1332"/>
      <c r="CMV68" s="1332"/>
      <c r="CMW68" s="1332"/>
      <c r="CMX68" s="1332"/>
      <c r="CMY68" s="1332"/>
      <c r="CMZ68" s="1332"/>
      <c r="CNA68" s="1332"/>
      <c r="CNB68" s="1332"/>
      <c r="CNC68" s="1332"/>
      <c r="CND68" s="1332"/>
      <c r="CNE68" s="1332"/>
      <c r="CNF68" s="1332"/>
      <c r="CNG68" s="1332"/>
      <c r="CNH68" s="1332"/>
      <c r="CNI68" s="1332"/>
      <c r="CNJ68" s="1332"/>
      <c r="CNK68" s="1332"/>
      <c r="CNL68" s="1332"/>
      <c r="CNM68" s="1332"/>
      <c r="CNN68" s="1332"/>
      <c r="CNO68" s="1332"/>
      <c r="CNP68" s="1332"/>
      <c r="CNQ68" s="1332"/>
      <c r="CNR68" s="1332"/>
      <c r="CNS68" s="1332"/>
      <c r="CNT68" s="1332"/>
      <c r="CNU68" s="1332"/>
      <c r="CNV68" s="1332"/>
      <c r="CNW68" s="1332"/>
      <c r="CNX68" s="1332"/>
      <c r="CNY68" s="1332"/>
      <c r="CNZ68" s="1332"/>
      <c r="COA68" s="1332"/>
      <c r="COB68" s="1332"/>
      <c r="COC68" s="1332"/>
      <c r="COD68" s="1332"/>
      <c r="COE68" s="1332"/>
      <c r="COF68" s="1332"/>
      <c r="COG68" s="1332"/>
      <c r="COH68" s="1332"/>
      <c r="COI68" s="1332"/>
      <c r="COJ68" s="1332"/>
      <c r="COK68" s="1332"/>
      <c r="COL68" s="1332"/>
      <c r="COM68" s="1332"/>
      <c r="CON68" s="1332"/>
      <c r="COO68" s="1332"/>
      <c r="COP68" s="1332"/>
      <c r="COQ68" s="1332"/>
      <c r="COR68" s="1332"/>
      <c r="COS68" s="1332"/>
      <c r="COT68" s="1332"/>
      <c r="COU68" s="1332"/>
      <c r="COV68" s="1332"/>
      <c r="COW68" s="1332"/>
      <c r="COX68" s="1332"/>
      <c r="COY68" s="1332"/>
      <c r="COZ68" s="1332"/>
      <c r="CPA68" s="1332"/>
      <c r="CPB68" s="1332"/>
      <c r="CPC68" s="1332"/>
      <c r="CPD68" s="1332"/>
      <c r="CPE68" s="1332"/>
      <c r="CPF68" s="1332"/>
      <c r="CPG68" s="1332"/>
      <c r="CPH68" s="1332"/>
      <c r="CPI68" s="1332"/>
      <c r="CPJ68" s="1332"/>
      <c r="CPK68" s="1332"/>
      <c r="CPL68" s="1332"/>
      <c r="CPM68" s="1332"/>
      <c r="CPN68" s="1332"/>
      <c r="CPO68" s="1332"/>
      <c r="CPP68" s="1332"/>
      <c r="CPQ68" s="1332"/>
      <c r="CPR68" s="1332"/>
      <c r="CPS68" s="1332"/>
      <c r="CPT68" s="1332"/>
      <c r="CPU68" s="1332"/>
      <c r="CPV68" s="1332"/>
      <c r="CPW68" s="1332"/>
      <c r="CPX68" s="1332"/>
      <c r="CPY68" s="1332"/>
      <c r="CPZ68" s="1332"/>
      <c r="CQA68" s="1332"/>
      <c r="CQB68" s="1332"/>
      <c r="CQC68" s="1332"/>
      <c r="CQD68" s="1332"/>
      <c r="CQE68" s="1332"/>
      <c r="CQF68" s="1332"/>
      <c r="CQG68" s="1332"/>
      <c r="CQH68" s="1332"/>
      <c r="CQI68" s="1332"/>
      <c r="CQJ68" s="1332"/>
      <c r="CQK68" s="1332"/>
      <c r="CQL68" s="1332"/>
      <c r="CQM68" s="1332"/>
      <c r="CQN68" s="1332"/>
      <c r="CQO68" s="1332"/>
      <c r="CQP68" s="1332"/>
      <c r="CQQ68" s="1332"/>
      <c r="CQR68" s="1332"/>
      <c r="CQS68" s="1332"/>
      <c r="CQT68" s="1332"/>
      <c r="CQU68" s="1332"/>
      <c r="CQV68" s="1332"/>
      <c r="CQW68" s="1332"/>
      <c r="CQX68" s="1332"/>
      <c r="CQY68" s="1332"/>
      <c r="CQZ68" s="1332"/>
      <c r="CRA68" s="1332"/>
      <c r="CRB68" s="1332"/>
      <c r="CRC68" s="1332"/>
      <c r="CRD68" s="1332"/>
      <c r="CRE68" s="1332"/>
      <c r="CRF68" s="1332"/>
      <c r="CRG68" s="1332"/>
      <c r="CRH68" s="1332"/>
      <c r="CRI68" s="1332"/>
      <c r="CRJ68" s="1332"/>
      <c r="CRK68" s="1332"/>
      <c r="CRL68" s="1332"/>
      <c r="CRM68" s="1332"/>
      <c r="CRN68" s="1332"/>
      <c r="CRO68" s="1332"/>
      <c r="CRP68" s="1332"/>
      <c r="CRQ68" s="1332"/>
      <c r="CRR68" s="1332"/>
      <c r="CRS68" s="1332"/>
      <c r="CRT68" s="1332"/>
      <c r="CRU68" s="1332"/>
      <c r="CRV68" s="1332"/>
      <c r="CRW68" s="1332"/>
      <c r="CRX68" s="1332"/>
      <c r="CRY68" s="1332"/>
      <c r="CRZ68" s="1332"/>
      <c r="CSA68" s="1332"/>
      <c r="CSB68" s="1332"/>
      <c r="CSC68" s="1332"/>
      <c r="CSD68" s="1332"/>
      <c r="CSE68" s="1332"/>
      <c r="CSF68" s="1332"/>
      <c r="CSG68" s="1332"/>
      <c r="CSH68" s="1332"/>
      <c r="CSI68" s="1332"/>
      <c r="CSJ68" s="1332"/>
      <c r="CSK68" s="1332"/>
      <c r="CSL68" s="1332"/>
      <c r="CSM68" s="1332"/>
      <c r="CSN68" s="1332"/>
      <c r="CSO68" s="1332"/>
      <c r="CSP68" s="1332"/>
      <c r="CSQ68" s="1332"/>
      <c r="CSR68" s="1332"/>
      <c r="CSS68" s="1332"/>
      <c r="CST68" s="1332"/>
      <c r="CSU68" s="1332"/>
      <c r="CSV68" s="1332"/>
      <c r="CSW68" s="1332"/>
      <c r="CSX68" s="1332"/>
      <c r="CSY68" s="1332"/>
      <c r="CSZ68" s="1332"/>
      <c r="CTA68" s="1332"/>
      <c r="CTB68" s="1332"/>
      <c r="CTC68" s="1332"/>
      <c r="CTD68" s="1332"/>
      <c r="CTE68" s="1332"/>
      <c r="CTF68" s="1332"/>
      <c r="CTG68" s="1332"/>
      <c r="CTH68" s="1332"/>
      <c r="CTI68" s="1332"/>
      <c r="CTJ68" s="1332"/>
      <c r="CTK68" s="1332"/>
      <c r="CTL68" s="1332"/>
      <c r="CTM68" s="1332"/>
      <c r="CTN68" s="1332"/>
      <c r="CTO68" s="1332"/>
      <c r="CTP68" s="1332"/>
      <c r="CTQ68" s="1332"/>
      <c r="CTR68" s="1332"/>
      <c r="CTS68" s="1332"/>
      <c r="CTT68" s="1332"/>
      <c r="CTU68" s="1332"/>
      <c r="CTV68" s="1332"/>
      <c r="CTW68" s="1332"/>
      <c r="CTX68" s="1332"/>
      <c r="CTY68" s="1332"/>
      <c r="CTZ68" s="1332"/>
      <c r="CUA68" s="1332"/>
      <c r="CUB68" s="1332"/>
      <c r="CUC68" s="1332"/>
      <c r="CUD68" s="1332"/>
      <c r="CUE68" s="1332"/>
      <c r="CUF68" s="1332"/>
      <c r="CUG68" s="1332"/>
      <c r="CUH68" s="1332"/>
      <c r="CUI68" s="1332"/>
      <c r="CUJ68" s="1332"/>
      <c r="CUK68" s="1332"/>
      <c r="CUL68" s="1332"/>
      <c r="CUM68" s="1332"/>
      <c r="CUN68" s="1332"/>
      <c r="CUO68" s="1332"/>
      <c r="CUP68" s="1332"/>
      <c r="CUQ68" s="1332"/>
      <c r="CUR68" s="1332"/>
      <c r="CUS68" s="1332"/>
      <c r="CUT68" s="1332"/>
      <c r="CUU68" s="1332"/>
      <c r="CUV68" s="1332"/>
      <c r="CUW68" s="1332"/>
      <c r="CUX68" s="1332"/>
      <c r="CUY68" s="1332"/>
      <c r="CUZ68" s="1332"/>
      <c r="CVA68" s="1332"/>
      <c r="CVB68" s="1332"/>
      <c r="CVC68" s="1332"/>
      <c r="CVD68" s="1332"/>
      <c r="CVE68" s="1332"/>
      <c r="CVF68" s="1332"/>
      <c r="CVG68" s="1332"/>
      <c r="CVH68" s="1332"/>
      <c r="CVI68" s="1332"/>
      <c r="CVJ68" s="1332"/>
      <c r="CVK68" s="1332"/>
      <c r="CVL68" s="1332"/>
      <c r="CVM68" s="1332"/>
      <c r="CVN68" s="1332"/>
      <c r="CVO68" s="1332"/>
      <c r="CVP68" s="1332"/>
      <c r="CVQ68" s="1332"/>
      <c r="CVR68" s="1332"/>
      <c r="CVS68" s="1332"/>
      <c r="CVT68" s="1332"/>
      <c r="CVU68" s="1332"/>
      <c r="CVV68" s="1332"/>
      <c r="CVW68" s="1332"/>
      <c r="CVX68" s="1332"/>
      <c r="CVY68" s="1332"/>
      <c r="CVZ68" s="1332"/>
      <c r="CWA68" s="1332"/>
      <c r="CWB68" s="1332"/>
      <c r="CWC68" s="1332"/>
      <c r="CWD68" s="1332"/>
      <c r="CWE68" s="1332"/>
      <c r="CWF68" s="1332"/>
      <c r="CWG68" s="1332"/>
      <c r="CWH68" s="1332"/>
      <c r="CWI68" s="1332"/>
      <c r="CWJ68" s="1332"/>
      <c r="CWK68" s="1332"/>
      <c r="CWL68" s="1332"/>
      <c r="CWM68" s="1332"/>
      <c r="CWN68" s="1332"/>
      <c r="CWO68" s="1332"/>
      <c r="CWP68" s="1332"/>
      <c r="CWQ68" s="1332"/>
      <c r="CWR68" s="1332"/>
      <c r="CWS68" s="1332"/>
      <c r="CWT68" s="1332"/>
      <c r="CWU68" s="1332"/>
      <c r="CWV68" s="1332"/>
      <c r="CWW68" s="1332"/>
      <c r="CWX68" s="1332"/>
      <c r="CWY68" s="1332"/>
      <c r="CWZ68" s="1332"/>
      <c r="CXA68" s="1332"/>
      <c r="CXB68" s="1332"/>
      <c r="CXC68" s="1332"/>
      <c r="CXD68" s="1332"/>
      <c r="CXE68" s="1332"/>
      <c r="CXF68" s="1332"/>
      <c r="CXG68" s="1332"/>
      <c r="CXH68" s="1332"/>
      <c r="CXI68" s="1332"/>
      <c r="CXJ68" s="1332"/>
      <c r="CXK68" s="1332"/>
      <c r="CXL68" s="1332"/>
      <c r="CXM68" s="1332"/>
      <c r="CXN68" s="1332"/>
      <c r="CXO68" s="1332"/>
      <c r="CXP68" s="1332"/>
      <c r="CXQ68" s="1332"/>
      <c r="CXR68" s="1332"/>
      <c r="CXS68" s="1332"/>
      <c r="CXT68" s="1332"/>
      <c r="CXU68" s="1332"/>
      <c r="CXV68" s="1332"/>
      <c r="CXW68" s="1332"/>
      <c r="CXX68" s="1332"/>
      <c r="CXY68" s="1332"/>
      <c r="CXZ68" s="1332"/>
      <c r="CYA68" s="1332"/>
      <c r="CYB68" s="1332"/>
      <c r="CYC68" s="1332"/>
      <c r="CYD68" s="1332"/>
      <c r="CYE68" s="1332"/>
      <c r="CYF68" s="1332"/>
      <c r="CYG68" s="1332"/>
      <c r="CYH68" s="1332"/>
      <c r="CYI68" s="1332"/>
      <c r="CYJ68" s="1332"/>
      <c r="CYK68" s="1332"/>
      <c r="CYL68" s="1332"/>
      <c r="CYM68" s="1332"/>
      <c r="CYN68" s="1332"/>
      <c r="CYO68" s="1332"/>
      <c r="CYP68" s="1332"/>
      <c r="CYQ68" s="1332"/>
      <c r="CYR68" s="1332"/>
      <c r="CYS68" s="1332"/>
      <c r="CYT68" s="1332"/>
      <c r="CYU68" s="1332"/>
      <c r="CYV68" s="1332"/>
      <c r="CYW68" s="1332"/>
      <c r="CYX68" s="1332"/>
      <c r="CYY68" s="1332"/>
      <c r="CYZ68" s="1332"/>
      <c r="CZA68" s="1332"/>
      <c r="CZB68" s="1332"/>
      <c r="CZC68" s="1332"/>
      <c r="CZD68" s="1332"/>
      <c r="CZE68" s="1332"/>
      <c r="CZF68" s="1332"/>
      <c r="CZG68" s="1332"/>
      <c r="CZH68" s="1332"/>
      <c r="CZI68" s="1332"/>
      <c r="CZJ68" s="1332"/>
      <c r="CZK68" s="1332"/>
      <c r="CZL68" s="1332"/>
      <c r="CZM68" s="1332"/>
      <c r="CZN68" s="1332"/>
      <c r="CZO68" s="1332"/>
      <c r="CZP68" s="1332"/>
      <c r="CZQ68" s="1332"/>
      <c r="CZR68" s="1332"/>
      <c r="CZS68" s="1332"/>
      <c r="CZT68" s="1332"/>
      <c r="CZU68" s="1332"/>
      <c r="CZV68" s="1332"/>
      <c r="CZW68" s="1332"/>
      <c r="CZX68" s="1332"/>
      <c r="CZY68" s="1332"/>
      <c r="CZZ68" s="1332"/>
      <c r="DAA68" s="1332"/>
      <c r="DAB68" s="1332"/>
      <c r="DAC68" s="1332"/>
      <c r="DAD68" s="1332"/>
      <c r="DAE68" s="1332"/>
      <c r="DAF68" s="1332"/>
      <c r="DAG68" s="1332"/>
      <c r="DAH68" s="1332"/>
      <c r="DAI68" s="1332"/>
      <c r="DAJ68" s="1332"/>
      <c r="DAK68" s="1332"/>
      <c r="DAL68" s="1332"/>
      <c r="DAM68" s="1332"/>
      <c r="DAN68" s="1332"/>
      <c r="DAO68" s="1332"/>
      <c r="DAP68" s="1332"/>
      <c r="DAQ68" s="1332"/>
      <c r="DAR68" s="1332"/>
      <c r="DAS68" s="1332"/>
      <c r="DAT68" s="1332"/>
      <c r="DAU68" s="1332"/>
      <c r="DAV68" s="1332"/>
      <c r="DAW68" s="1332"/>
      <c r="DAX68" s="1332"/>
      <c r="DAY68" s="1332"/>
      <c r="DAZ68" s="1332"/>
      <c r="DBA68" s="1332"/>
      <c r="DBB68" s="1332"/>
      <c r="DBC68" s="1332"/>
      <c r="DBD68" s="1332"/>
      <c r="DBE68" s="1332"/>
      <c r="DBF68" s="1332"/>
      <c r="DBG68" s="1332"/>
      <c r="DBH68" s="1332"/>
      <c r="DBI68" s="1332"/>
      <c r="DBJ68" s="1332"/>
      <c r="DBK68" s="1332"/>
      <c r="DBL68" s="1332"/>
      <c r="DBM68" s="1332"/>
      <c r="DBN68" s="1332"/>
      <c r="DBO68" s="1332"/>
      <c r="DBP68" s="1332"/>
      <c r="DBQ68" s="1332"/>
      <c r="DBR68" s="1332"/>
      <c r="DBS68" s="1332"/>
      <c r="DBT68" s="1332"/>
      <c r="DBU68" s="1332"/>
      <c r="DBV68" s="1332"/>
      <c r="DBW68" s="1332"/>
      <c r="DBX68" s="1332"/>
      <c r="DBY68" s="1332"/>
      <c r="DBZ68" s="1332"/>
      <c r="DCA68" s="1332"/>
      <c r="DCB68" s="1332"/>
      <c r="DCC68" s="1332"/>
      <c r="DCD68" s="1332"/>
      <c r="DCE68" s="1332"/>
      <c r="DCF68" s="1332"/>
      <c r="DCG68" s="1332"/>
      <c r="DCH68" s="1332"/>
      <c r="DCI68" s="1332"/>
      <c r="DCJ68" s="1332"/>
      <c r="DCK68" s="1332"/>
      <c r="DCL68" s="1332"/>
      <c r="DCM68" s="1332"/>
      <c r="DCN68" s="1332"/>
      <c r="DCO68" s="1332"/>
      <c r="DCP68" s="1332"/>
      <c r="DCQ68" s="1332"/>
      <c r="DCR68" s="1332"/>
      <c r="DCS68" s="1332"/>
      <c r="DCT68" s="1332"/>
      <c r="DCU68" s="1332"/>
      <c r="DCV68" s="1332"/>
      <c r="DCW68" s="1332"/>
      <c r="DCX68" s="1332"/>
      <c r="DCY68" s="1332"/>
      <c r="DCZ68" s="1332"/>
      <c r="DDA68" s="1332"/>
      <c r="DDB68" s="1332"/>
      <c r="DDC68" s="1332"/>
      <c r="DDD68" s="1332"/>
      <c r="DDE68" s="1332"/>
      <c r="DDF68" s="1332"/>
      <c r="DDG68" s="1332"/>
      <c r="DDH68" s="1332"/>
      <c r="DDI68" s="1332"/>
      <c r="DDJ68" s="1332"/>
      <c r="DDK68" s="1332"/>
      <c r="DDL68" s="1332"/>
      <c r="DDM68" s="1332"/>
      <c r="DDN68" s="1332"/>
      <c r="DDO68" s="1332"/>
      <c r="DDP68" s="1332"/>
      <c r="DDQ68" s="1332"/>
      <c r="DDR68" s="1332"/>
      <c r="DDS68" s="1332"/>
      <c r="DDT68" s="1332"/>
      <c r="DDU68" s="1332"/>
      <c r="DDV68" s="1332"/>
      <c r="DDW68" s="1332"/>
      <c r="DDX68" s="1332"/>
      <c r="DDY68" s="1332"/>
      <c r="DDZ68" s="1332"/>
      <c r="DEA68" s="1332"/>
      <c r="DEB68" s="1332"/>
      <c r="DEC68" s="1332"/>
      <c r="DED68" s="1332"/>
      <c r="DEE68" s="1332"/>
      <c r="DEF68" s="1332"/>
      <c r="DEG68" s="1332"/>
      <c r="DEH68" s="1332"/>
      <c r="DEI68" s="1332"/>
      <c r="DEJ68" s="1332"/>
      <c r="DEK68" s="1332"/>
      <c r="DEL68" s="1332"/>
      <c r="DEM68" s="1332"/>
      <c r="DEN68" s="1332"/>
      <c r="DEO68" s="1332"/>
      <c r="DEP68" s="1332"/>
      <c r="DEQ68" s="1332"/>
      <c r="DER68" s="1332"/>
      <c r="DES68" s="1332"/>
      <c r="DET68" s="1332"/>
      <c r="DEU68" s="1332"/>
      <c r="DEV68" s="1332"/>
      <c r="DEW68" s="1332"/>
      <c r="DEX68" s="1332"/>
      <c r="DEY68" s="1332"/>
      <c r="DEZ68" s="1332"/>
      <c r="DFA68" s="1332"/>
      <c r="DFB68" s="1332"/>
      <c r="DFC68" s="1332"/>
      <c r="DFD68" s="1332"/>
      <c r="DFE68" s="1332"/>
      <c r="DFF68" s="1332"/>
      <c r="DFG68" s="1332"/>
      <c r="DFH68" s="1332"/>
      <c r="DFI68" s="1332"/>
      <c r="DFJ68" s="1332"/>
      <c r="DFK68" s="1332"/>
      <c r="DFL68" s="1332"/>
      <c r="DFM68" s="1332"/>
      <c r="DFN68" s="1332"/>
      <c r="DFO68" s="1332"/>
      <c r="DFP68" s="1332"/>
      <c r="DFQ68" s="1332"/>
      <c r="DFR68" s="1332"/>
      <c r="DFS68" s="1332"/>
      <c r="DFT68" s="1332"/>
      <c r="DFU68" s="1332"/>
      <c r="DFV68" s="1332"/>
      <c r="DFW68" s="1332"/>
      <c r="DFX68" s="1332"/>
      <c r="DFY68" s="1332"/>
      <c r="DFZ68" s="1332"/>
      <c r="DGA68" s="1332"/>
      <c r="DGB68" s="1332"/>
      <c r="DGC68" s="1332"/>
      <c r="DGD68" s="1332"/>
      <c r="DGE68" s="1332"/>
      <c r="DGF68" s="1332"/>
      <c r="DGG68" s="1332"/>
      <c r="DGH68" s="1332"/>
      <c r="DGI68" s="1332"/>
      <c r="DGJ68" s="1332"/>
      <c r="DGK68" s="1332"/>
      <c r="DGL68" s="1332"/>
      <c r="DGM68" s="1332"/>
      <c r="DGN68" s="1332"/>
      <c r="DGO68" s="1332"/>
      <c r="DGP68" s="1332"/>
      <c r="DGQ68" s="1332"/>
      <c r="DGR68" s="1332"/>
      <c r="DGS68" s="1332"/>
      <c r="DGT68" s="1332"/>
      <c r="DGU68" s="1332"/>
      <c r="DGV68" s="1332"/>
      <c r="DGW68" s="1332"/>
      <c r="DGX68" s="1332"/>
      <c r="DGY68" s="1332"/>
      <c r="DGZ68" s="1332"/>
      <c r="DHA68" s="1332"/>
      <c r="DHB68" s="1332"/>
      <c r="DHC68" s="1332"/>
      <c r="DHD68" s="1332"/>
      <c r="DHE68" s="1332"/>
      <c r="DHF68" s="1332"/>
      <c r="DHG68" s="1332"/>
      <c r="DHH68" s="1332"/>
      <c r="DHI68" s="1332"/>
      <c r="DHJ68" s="1332"/>
      <c r="DHK68" s="1332"/>
      <c r="DHL68" s="1332"/>
      <c r="DHM68" s="1332"/>
      <c r="DHN68" s="1332"/>
      <c r="DHO68" s="1332"/>
      <c r="DHP68" s="1332"/>
      <c r="DHQ68" s="1332"/>
      <c r="DHR68" s="1332"/>
      <c r="DHS68" s="1332"/>
      <c r="DHT68" s="1332"/>
      <c r="DHU68" s="1332"/>
      <c r="DHV68" s="1332"/>
      <c r="DHW68" s="1332"/>
      <c r="DHX68" s="1332"/>
      <c r="DHY68" s="1332"/>
      <c r="DHZ68" s="1332"/>
      <c r="DIA68" s="1332"/>
      <c r="DIB68" s="1332"/>
      <c r="DIC68" s="1332"/>
      <c r="DID68" s="1332"/>
      <c r="DIE68" s="1332"/>
      <c r="DIF68" s="1332"/>
      <c r="DIG68" s="1332"/>
      <c r="DIH68" s="1332"/>
      <c r="DII68" s="1332"/>
      <c r="DIJ68" s="1332"/>
      <c r="DIK68" s="1332"/>
      <c r="DIL68" s="1332"/>
      <c r="DIM68" s="1332"/>
      <c r="DIN68" s="1332"/>
      <c r="DIO68" s="1332"/>
      <c r="DIP68" s="1332"/>
      <c r="DIQ68" s="1332"/>
      <c r="DIR68" s="1332"/>
      <c r="DIS68" s="1332"/>
      <c r="DIT68" s="1332"/>
      <c r="DIU68" s="1332"/>
      <c r="DIV68" s="1332"/>
      <c r="DIW68" s="1332"/>
      <c r="DIX68" s="1332"/>
      <c r="DIY68" s="1332"/>
      <c r="DIZ68" s="1332"/>
      <c r="DJA68" s="1332"/>
      <c r="DJB68" s="1332"/>
      <c r="DJC68" s="1332"/>
      <c r="DJD68" s="1332"/>
      <c r="DJE68" s="1332"/>
      <c r="DJF68" s="1332"/>
      <c r="DJG68" s="1332"/>
      <c r="DJH68" s="1332"/>
      <c r="DJI68" s="1332"/>
      <c r="DJJ68" s="1332"/>
      <c r="DJK68" s="1332"/>
      <c r="DJL68" s="1332"/>
      <c r="DJM68" s="1332"/>
      <c r="DJN68" s="1332"/>
      <c r="DJO68" s="1332"/>
      <c r="DJP68" s="1332"/>
      <c r="DJQ68" s="1332"/>
      <c r="DJR68" s="1332"/>
      <c r="DJS68" s="1332"/>
      <c r="DJT68" s="1332"/>
      <c r="DJU68" s="1332"/>
      <c r="DJV68" s="1332"/>
      <c r="DJW68" s="1332"/>
      <c r="DJX68" s="1332"/>
      <c r="DJY68" s="1332"/>
      <c r="DJZ68" s="1332"/>
      <c r="DKA68" s="1332"/>
      <c r="DKB68" s="1332"/>
      <c r="DKC68" s="1332"/>
      <c r="DKD68" s="1332"/>
      <c r="DKE68" s="1332"/>
      <c r="DKF68" s="1332"/>
      <c r="DKG68" s="1332"/>
      <c r="DKH68" s="1332"/>
      <c r="DKI68" s="1332"/>
      <c r="DKJ68" s="1332"/>
      <c r="DKK68" s="1332"/>
      <c r="DKL68" s="1332"/>
      <c r="DKM68" s="1332"/>
      <c r="DKN68" s="1332"/>
      <c r="DKO68" s="1332"/>
      <c r="DKP68" s="1332"/>
      <c r="DKQ68" s="1332"/>
      <c r="DKR68" s="1332"/>
      <c r="DKS68" s="1332"/>
      <c r="DKT68" s="1332"/>
      <c r="DKU68" s="1332"/>
      <c r="DKV68" s="1332"/>
      <c r="DKW68" s="1332"/>
      <c r="DKX68" s="1332"/>
      <c r="DKY68" s="1332"/>
      <c r="DKZ68" s="1332"/>
      <c r="DLA68" s="1332"/>
      <c r="DLB68" s="1332"/>
      <c r="DLC68" s="1332"/>
      <c r="DLD68" s="1332"/>
      <c r="DLE68" s="1332"/>
      <c r="DLF68" s="1332"/>
      <c r="DLG68" s="1332"/>
      <c r="DLH68" s="1332"/>
      <c r="DLI68" s="1332"/>
      <c r="DLJ68" s="1332"/>
      <c r="DLK68" s="1332"/>
      <c r="DLL68" s="1332"/>
      <c r="DLM68" s="1332"/>
      <c r="DLN68" s="1332"/>
      <c r="DLO68" s="1332"/>
      <c r="DLP68" s="1332"/>
      <c r="DLQ68" s="1332"/>
      <c r="DLR68" s="1332"/>
      <c r="DLS68" s="1332"/>
      <c r="DLT68" s="1332"/>
      <c r="DLU68" s="1332"/>
      <c r="DLV68" s="1332"/>
      <c r="DLW68" s="1332"/>
      <c r="DLX68" s="1332"/>
      <c r="DLY68" s="1332"/>
      <c r="DLZ68" s="1332"/>
      <c r="DMA68" s="1332"/>
      <c r="DMB68" s="1332"/>
      <c r="DMC68" s="1332"/>
      <c r="DMD68" s="1332"/>
      <c r="DME68" s="1332"/>
      <c r="DMF68" s="1332"/>
      <c r="DMG68" s="1332"/>
      <c r="DMH68" s="1332"/>
      <c r="DMI68" s="1332"/>
      <c r="DMJ68" s="1332"/>
      <c r="DMK68" s="1332"/>
      <c r="DML68" s="1332"/>
      <c r="DMM68" s="1332"/>
      <c r="DMN68" s="1332"/>
      <c r="DMO68" s="1332"/>
      <c r="DMP68" s="1332"/>
      <c r="DMQ68" s="1332"/>
      <c r="DMR68" s="1332"/>
      <c r="DMS68" s="1332"/>
      <c r="DMT68" s="1332"/>
      <c r="DMU68" s="1332"/>
      <c r="DMV68" s="1332"/>
      <c r="DMW68" s="1332"/>
      <c r="DMX68" s="1332"/>
      <c r="DMY68" s="1332"/>
      <c r="DMZ68" s="1332"/>
      <c r="DNA68" s="1332"/>
      <c r="DNB68" s="1332"/>
      <c r="DNC68" s="1332"/>
      <c r="DND68" s="1332"/>
      <c r="DNE68" s="1332"/>
      <c r="DNF68" s="1332"/>
      <c r="DNG68" s="1332"/>
      <c r="DNH68" s="1332"/>
      <c r="DNI68" s="1332"/>
      <c r="DNJ68" s="1332"/>
      <c r="DNK68" s="1332"/>
      <c r="DNL68" s="1332"/>
      <c r="DNM68" s="1332"/>
      <c r="DNN68" s="1332"/>
      <c r="DNO68" s="1332"/>
      <c r="DNP68" s="1332"/>
      <c r="DNQ68" s="1332"/>
      <c r="DNR68" s="1332"/>
      <c r="DNS68" s="1332"/>
      <c r="DNT68" s="1332"/>
      <c r="DNU68" s="1332"/>
      <c r="DNV68" s="1332"/>
      <c r="DNW68" s="1332"/>
      <c r="DNX68" s="1332"/>
      <c r="DNY68" s="1332"/>
      <c r="DNZ68" s="1332"/>
      <c r="DOA68" s="1332"/>
      <c r="DOB68" s="1332"/>
      <c r="DOC68" s="1332"/>
      <c r="DOD68" s="1332"/>
      <c r="DOE68" s="1332"/>
      <c r="DOF68" s="1332"/>
      <c r="DOG68" s="1332"/>
      <c r="DOH68" s="1332"/>
      <c r="DOI68" s="1332"/>
      <c r="DOJ68" s="1332"/>
      <c r="DOK68" s="1332"/>
      <c r="DOL68" s="1332"/>
      <c r="DOM68" s="1332"/>
      <c r="DON68" s="1332"/>
      <c r="DOO68" s="1332"/>
      <c r="DOP68" s="1332"/>
      <c r="DOQ68" s="1332"/>
      <c r="DOR68" s="1332"/>
      <c r="DOS68" s="1332"/>
      <c r="DOT68" s="1332"/>
      <c r="DOU68" s="1332"/>
      <c r="DOV68" s="1332"/>
      <c r="DOW68" s="1332"/>
      <c r="DOX68" s="1332"/>
      <c r="DOY68" s="1332"/>
      <c r="DOZ68" s="1332"/>
      <c r="DPA68" s="1332"/>
      <c r="DPB68" s="1332"/>
      <c r="DPC68" s="1332"/>
      <c r="DPD68" s="1332"/>
      <c r="DPE68" s="1332"/>
      <c r="DPF68" s="1332"/>
      <c r="DPG68" s="1332"/>
      <c r="DPH68" s="1332"/>
      <c r="DPI68" s="1332"/>
      <c r="DPJ68" s="1332"/>
      <c r="DPK68" s="1332"/>
      <c r="DPL68" s="1332"/>
      <c r="DPM68" s="1332"/>
      <c r="DPN68" s="1332"/>
      <c r="DPO68" s="1332"/>
      <c r="DPP68" s="1332"/>
      <c r="DPQ68" s="1332"/>
      <c r="DPR68" s="1332"/>
      <c r="DPS68" s="1332"/>
      <c r="DPT68" s="1332"/>
      <c r="DPU68" s="1332"/>
      <c r="DPV68" s="1332"/>
      <c r="DPW68" s="1332"/>
      <c r="DPX68" s="1332"/>
      <c r="DPY68" s="1332"/>
      <c r="DPZ68" s="1332"/>
      <c r="DQA68" s="1332"/>
      <c r="DQB68" s="1332"/>
      <c r="DQC68" s="1332"/>
      <c r="DQD68" s="1332"/>
      <c r="DQE68" s="1332"/>
      <c r="DQF68" s="1332"/>
      <c r="DQG68" s="1332"/>
      <c r="DQH68" s="1332"/>
      <c r="DQI68" s="1332"/>
      <c r="DQJ68" s="1332"/>
      <c r="DQK68" s="1332"/>
      <c r="DQL68" s="1332"/>
      <c r="DQM68" s="1332"/>
      <c r="DQN68" s="1332"/>
      <c r="DQO68" s="1332"/>
      <c r="DQP68" s="1332"/>
      <c r="DQQ68" s="1332"/>
      <c r="DQR68" s="1332"/>
      <c r="DQS68" s="1332"/>
      <c r="DQT68" s="1332"/>
      <c r="DQU68" s="1332"/>
      <c r="DQV68" s="1332"/>
      <c r="DQW68" s="1332"/>
      <c r="DQX68" s="1332"/>
      <c r="DQY68" s="1332"/>
      <c r="DQZ68" s="1332"/>
      <c r="DRA68" s="1332"/>
      <c r="DRB68" s="1332"/>
      <c r="DRC68" s="1332"/>
      <c r="DRD68" s="1332"/>
      <c r="DRE68" s="1332"/>
      <c r="DRF68" s="1332"/>
      <c r="DRG68" s="1332"/>
      <c r="DRH68" s="1332"/>
      <c r="DRI68" s="1332"/>
      <c r="DRJ68" s="1332"/>
      <c r="DRK68" s="1332"/>
      <c r="DRL68" s="1332"/>
      <c r="DRM68" s="1332"/>
      <c r="DRN68" s="1332"/>
      <c r="DRO68" s="1332"/>
      <c r="DRP68" s="1332"/>
      <c r="DRQ68" s="1332"/>
      <c r="DRR68" s="1332"/>
      <c r="DRS68" s="1332"/>
      <c r="DRT68" s="1332"/>
      <c r="DRU68" s="1332"/>
      <c r="DRV68" s="1332"/>
      <c r="DRW68" s="1332"/>
      <c r="DRX68" s="1332"/>
      <c r="DRY68" s="1332"/>
      <c r="DRZ68" s="1332"/>
      <c r="DSA68" s="1332"/>
      <c r="DSB68" s="1332"/>
      <c r="DSC68" s="1332"/>
      <c r="DSD68" s="1332"/>
      <c r="DSE68" s="1332"/>
      <c r="DSF68" s="1332"/>
      <c r="DSG68" s="1332"/>
      <c r="DSH68" s="1332"/>
      <c r="DSI68" s="1332"/>
      <c r="DSJ68" s="1332"/>
      <c r="DSK68" s="1332"/>
      <c r="DSL68" s="1332"/>
      <c r="DSM68" s="1332"/>
      <c r="DSN68" s="1332"/>
      <c r="DSO68" s="1332"/>
      <c r="DSP68" s="1332"/>
      <c r="DSQ68" s="1332"/>
      <c r="DSR68" s="1332"/>
      <c r="DSS68" s="1332"/>
      <c r="DST68" s="1332"/>
      <c r="DSU68" s="1332"/>
      <c r="DSV68" s="1332"/>
      <c r="DSW68" s="1332"/>
      <c r="DSX68" s="1332"/>
      <c r="DSY68" s="1332"/>
      <c r="DSZ68" s="1332"/>
      <c r="DTA68" s="1332"/>
      <c r="DTB68" s="1332"/>
      <c r="DTC68" s="1332"/>
      <c r="DTD68" s="1332"/>
      <c r="DTE68" s="1332"/>
      <c r="DTF68" s="1332"/>
      <c r="DTG68" s="1332"/>
      <c r="DTH68" s="1332"/>
      <c r="DTI68" s="1332"/>
      <c r="DTJ68" s="1332"/>
      <c r="DTK68" s="1332"/>
      <c r="DTL68" s="1332"/>
      <c r="DTM68" s="1332"/>
      <c r="DTN68" s="1332"/>
      <c r="DTO68" s="1332"/>
      <c r="DTP68" s="1332"/>
      <c r="DTQ68" s="1332"/>
      <c r="DTR68" s="1332"/>
      <c r="DTS68" s="1332"/>
      <c r="DTT68" s="1332"/>
      <c r="DTU68" s="1332"/>
      <c r="DTV68" s="1332"/>
      <c r="DTW68" s="1332"/>
      <c r="DTX68" s="1332"/>
      <c r="DTY68" s="1332"/>
      <c r="DTZ68" s="1332"/>
      <c r="DUA68" s="1332"/>
      <c r="DUB68" s="1332"/>
      <c r="DUC68" s="1332"/>
      <c r="DUD68" s="1332"/>
      <c r="DUE68" s="1332"/>
      <c r="DUF68" s="1332"/>
      <c r="DUG68" s="1332"/>
      <c r="DUH68" s="1332"/>
      <c r="DUI68" s="1332"/>
      <c r="DUJ68" s="1332"/>
      <c r="DUK68" s="1332"/>
      <c r="DUL68" s="1332"/>
      <c r="DUM68" s="1332"/>
      <c r="DUN68" s="1332"/>
      <c r="DUO68" s="1332"/>
      <c r="DUP68" s="1332"/>
      <c r="DUQ68" s="1332"/>
      <c r="DUR68" s="1332"/>
      <c r="DUS68" s="1332"/>
      <c r="DUT68" s="1332"/>
      <c r="DUU68" s="1332"/>
      <c r="DUV68" s="1332"/>
      <c r="DUW68" s="1332"/>
      <c r="DUX68" s="1332"/>
      <c r="DUY68" s="1332"/>
      <c r="DUZ68" s="1332"/>
      <c r="DVA68" s="1332"/>
      <c r="DVB68" s="1332"/>
      <c r="DVC68" s="1332"/>
      <c r="DVD68" s="1332"/>
      <c r="DVE68" s="1332"/>
      <c r="DVF68" s="1332"/>
      <c r="DVG68" s="1332"/>
      <c r="DVH68" s="1332"/>
      <c r="DVI68" s="1332"/>
      <c r="DVJ68" s="1332"/>
      <c r="DVK68" s="1332"/>
      <c r="DVL68" s="1332"/>
      <c r="DVM68" s="1332"/>
      <c r="DVN68" s="1332"/>
      <c r="DVO68" s="1332"/>
      <c r="DVP68" s="1332"/>
      <c r="DVQ68" s="1332"/>
      <c r="DVR68" s="1332"/>
      <c r="DVS68" s="1332"/>
      <c r="DVT68" s="1332"/>
      <c r="DVU68" s="1332"/>
      <c r="DVV68" s="1332"/>
      <c r="DVW68" s="1332"/>
      <c r="DVX68" s="1332"/>
      <c r="DVY68" s="1332"/>
      <c r="DVZ68" s="1332"/>
      <c r="DWA68" s="1332"/>
      <c r="DWB68" s="1332"/>
      <c r="DWC68" s="1332"/>
      <c r="DWD68" s="1332"/>
      <c r="DWE68" s="1332"/>
      <c r="DWF68" s="1332"/>
      <c r="DWG68" s="1332"/>
      <c r="DWH68" s="1332"/>
      <c r="DWI68" s="1332"/>
      <c r="DWJ68" s="1332"/>
      <c r="DWK68" s="1332"/>
      <c r="DWL68" s="1332"/>
      <c r="DWM68" s="1332"/>
      <c r="DWN68" s="1332"/>
      <c r="DWO68" s="1332"/>
      <c r="DWP68" s="1332"/>
      <c r="DWQ68" s="1332"/>
      <c r="DWR68" s="1332"/>
      <c r="DWS68" s="1332"/>
      <c r="DWT68" s="1332"/>
      <c r="DWU68" s="1332"/>
      <c r="DWV68" s="1332"/>
      <c r="DWW68" s="1332"/>
      <c r="DWX68" s="1332"/>
      <c r="DWY68" s="1332"/>
      <c r="DWZ68" s="1332"/>
      <c r="DXA68" s="1332"/>
      <c r="DXB68" s="1332"/>
      <c r="DXC68" s="1332"/>
      <c r="DXD68" s="1332"/>
      <c r="DXE68" s="1332"/>
      <c r="DXF68" s="1332"/>
      <c r="DXG68" s="1332"/>
      <c r="DXH68" s="1332"/>
      <c r="DXI68" s="1332"/>
      <c r="DXJ68" s="1332"/>
      <c r="DXK68" s="1332"/>
      <c r="DXL68" s="1332"/>
      <c r="DXM68" s="1332"/>
      <c r="DXN68" s="1332"/>
      <c r="DXO68" s="1332"/>
      <c r="DXP68" s="1332"/>
      <c r="DXQ68" s="1332"/>
      <c r="DXR68" s="1332"/>
      <c r="DXS68" s="1332"/>
      <c r="DXT68" s="1332"/>
      <c r="DXU68" s="1332"/>
      <c r="DXV68" s="1332"/>
      <c r="DXW68" s="1332"/>
      <c r="DXX68" s="1332"/>
      <c r="DXY68" s="1332"/>
      <c r="DXZ68" s="1332"/>
      <c r="DYA68" s="1332"/>
      <c r="DYB68" s="1332"/>
      <c r="DYC68" s="1332"/>
      <c r="DYD68" s="1332"/>
      <c r="DYE68" s="1332"/>
      <c r="DYF68" s="1332"/>
      <c r="DYG68" s="1332"/>
      <c r="DYH68" s="1332"/>
      <c r="DYI68" s="1332"/>
      <c r="DYJ68" s="1332"/>
      <c r="DYK68" s="1332"/>
      <c r="DYL68" s="1332"/>
      <c r="DYM68" s="1332"/>
      <c r="DYN68" s="1332"/>
      <c r="DYO68" s="1332"/>
      <c r="DYP68" s="1332"/>
      <c r="DYQ68" s="1332"/>
      <c r="DYR68" s="1332"/>
      <c r="DYS68" s="1332"/>
      <c r="DYT68" s="1332"/>
      <c r="DYU68" s="1332"/>
      <c r="DYV68" s="1332"/>
      <c r="DYW68" s="1332"/>
      <c r="DYX68" s="1332"/>
      <c r="DYY68" s="1332"/>
      <c r="DYZ68" s="1332"/>
      <c r="DZA68" s="1332"/>
      <c r="DZB68" s="1332"/>
      <c r="DZC68" s="1332"/>
      <c r="DZD68" s="1332"/>
      <c r="DZE68" s="1332"/>
      <c r="DZF68" s="1332"/>
      <c r="DZG68" s="1332"/>
      <c r="DZH68" s="1332"/>
      <c r="DZI68" s="1332"/>
      <c r="DZJ68" s="1332"/>
      <c r="DZK68" s="1332"/>
      <c r="DZL68" s="1332"/>
      <c r="DZM68" s="1332"/>
      <c r="DZN68" s="1332"/>
      <c r="DZO68" s="1332"/>
      <c r="DZP68" s="1332"/>
      <c r="DZQ68" s="1332"/>
      <c r="DZR68" s="1332"/>
      <c r="DZS68" s="1332"/>
      <c r="DZT68" s="1332"/>
      <c r="DZU68" s="1332"/>
      <c r="DZV68" s="1332"/>
      <c r="DZW68" s="1332"/>
      <c r="DZX68" s="1332"/>
      <c r="DZY68" s="1332"/>
      <c r="DZZ68" s="1332"/>
      <c r="EAA68" s="1332"/>
      <c r="EAB68" s="1332"/>
      <c r="EAC68" s="1332"/>
      <c r="EAD68" s="1332"/>
      <c r="EAE68" s="1332"/>
      <c r="EAF68" s="1332"/>
      <c r="EAG68" s="1332"/>
      <c r="EAH68" s="1332"/>
      <c r="EAI68" s="1332"/>
      <c r="EAJ68" s="1332"/>
      <c r="EAK68" s="1332"/>
      <c r="EAL68" s="1332"/>
      <c r="EAM68" s="1332"/>
      <c r="EAN68" s="1332"/>
      <c r="EAO68" s="1332"/>
      <c r="EAP68" s="1332"/>
      <c r="EAQ68" s="1332"/>
      <c r="EAR68" s="1332"/>
      <c r="EAS68" s="1332"/>
      <c r="EAT68" s="1332"/>
      <c r="EAU68" s="1332"/>
      <c r="EAV68" s="1332"/>
      <c r="EAW68" s="1332"/>
      <c r="EAX68" s="1332"/>
      <c r="EAY68" s="1332"/>
      <c r="EAZ68" s="1332"/>
      <c r="EBA68" s="1332"/>
      <c r="EBB68" s="1332"/>
      <c r="EBC68" s="1332"/>
      <c r="EBD68" s="1332"/>
      <c r="EBE68" s="1332"/>
      <c r="EBF68" s="1332"/>
      <c r="EBG68" s="1332"/>
      <c r="EBH68" s="1332"/>
      <c r="EBI68" s="1332"/>
      <c r="EBJ68" s="1332"/>
      <c r="EBK68" s="1332"/>
      <c r="EBL68" s="1332"/>
      <c r="EBM68" s="1332"/>
      <c r="EBN68" s="1332"/>
      <c r="EBO68" s="1332"/>
      <c r="EBP68" s="1332"/>
      <c r="EBQ68" s="1332"/>
      <c r="EBR68" s="1332"/>
      <c r="EBS68" s="1332"/>
      <c r="EBT68" s="1332"/>
      <c r="EBU68" s="1332"/>
      <c r="EBV68" s="1332"/>
      <c r="EBW68" s="1332"/>
      <c r="EBX68" s="1332"/>
      <c r="EBY68" s="1332"/>
      <c r="EBZ68" s="1332"/>
      <c r="ECA68" s="1332"/>
      <c r="ECB68" s="1332"/>
      <c r="ECC68" s="1332"/>
      <c r="ECD68" s="1332"/>
      <c r="ECE68" s="1332"/>
      <c r="ECF68" s="1332"/>
      <c r="ECG68" s="1332"/>
      <c r="ECH68" s="1332"/>
      <c r="ECI68" s="1332"/>
      <c r="ECJ68" s="1332"/>
      <c r="ECK68" s="1332"/>
      <c r="ECL68" s="1332"/>
      <c r="ECM68" s="1332"/>
      <c r="ECN68" s="1332"/>
      <c r="ECO68" s="1332"/>
      <c r="ECP68" s="1332"/>
      <c r="ECQ68" s="1332"/>
      <c r="ECR68" s="1332"/>
      <c r="ECS68" s="1332"/>
      <c r="ECT68" s="1332"/>
      <c r="ECU68" s="1332"/>
      <c r="ECV68" s="1332"/>
      <c r="ECW68" s="1332"/>
      <c r="ECX68" s="1332"/>
      <c r="ECY68" s="1332"/>
      <c r="ECZ68" s="1332"/>
      <c r="EDA68" s="1332"/>
      <c r="EDB68" s="1332"/>
      <c r="EDC68" s="1332"/>
      <c r="EDD68" s="1332"/>
      <c r="EDE68" s="1332"/>
      <c r="EDF68" s="1332"/>
      <c r="EDG68" s="1332"/>
      <c r="EDH68" s="1332"/>
      <c r="EDI68" s="1332"/>
      <c r="EDJ68" s="1332"/>
      <c r="EDK68" s="1332"/>
      <c r="EDL68" s="1332"/>
      <c r="EDM68" s="1332"/>
      <c r="EDN68" s="1332"/>
      <c r="EDO68" s="1332"/>
      <c r="EDP68" s="1332"/>
      <c r="EDQ68" s="1332"/>
      <c r="EDR68" s="1332"/>
      <c r="EDS68" s="1332"/>
      <c r="EDT68" s="1332"/>
      <c r="EDU68" s="1332"/>
      <c r="EDV68" s="1332"/>
      <c r="EDW68" s="1332"/>
      <c r="EDX68" s="1332"/>
      <c r="EDY68" s="1332"/>
      <c r="EDZ68" s="1332"/>
      <c r="EEA68" s="1332"/>
      <c r="EEB68" s="1332"/>
      <c r="EEC68" s="1332"/>
      <c r="EED68" s="1332"/>
      <c r="EEE68" s="1332"/>
      <c r="EEF68" s="1332"/>
      <c r="EEG68" s="1332"/>
      <c r="EEH68" s="1332"/>
      <c r="EEI68" s="1332"/>
      <c r="EEJ68" s="1332"/>
      <c r="EEK68" s="1332"/>
      <c r="EEL68" s="1332"/>
      <c r="EEM68" s="1332"/>
      <c r="EEN68" s="1332"/>
      <c r="EEO68" s="1332"/>
      <c r="EEP68" s="1332"/>
      <c r="EEQ68" s="1332"/>
      <c r="EER68" s="1332"/>
      <c r="EES68" s="1332"/>
      <c r="EET68" s="1332"/>
      <c r="EEU68" s="1332"/>
      <c r="EEV68" s="1332"/>
      <c r="EEW68" s="1332"/>
      <c r="EEX68" s="1332"/>
      <c r="EEY68" s="1332"/>
      <c r="EEZ68" s="1332"/>
      <c r="EFA68" s="1332"/>
      <c r="EFB68" s="1332"/>
      <c r="EFC68" s="1332"/>
      <c r="EFD68" s="1332"/>
      <c r="EFE68" s="1332"/>
      <c r="EFF68" s="1332"/>
      <c r="EFG68" s="1332"/>
      <c r="EFH68" s="1332"/>
      <c r="EFI68" s="1332"/>
      <c r="EFJ68" s="1332"/>
      <c r="EFK68" s="1332"/>
      <c r="EFL68" s="1332"/>
      <c r="EFM68" s="1332"/>
      <c r="EFN68" s="1332"/>
      <c r="EFO68" s="1332"/>
      <c r="EFP68" s="1332"/>
      <c r="EFQ68" s="1332"/>
      <c r="EFR68" s="1332"/>
      <c r="EFS68" s="1332"/>
      <c r="EFT68" s="1332"/>
      <c r="EFU68" s="1332"/>
      <c r="EFV68" s="1332"/>
      <c r="EFW68" s="1332"/>
      <c r="EFX68" s="1332"/>
      <c r="EFY68" s="1332"/>
      <c r="EFZ68" s="1332"/>
      <c r="EGA68" s="1332"/>
      <c r="EGB68" s="1332"/>
      <c r="EGC68" s="1332"/>
      <c r="EGD68" s="1332"/>
      <c r="EGE68" s="1332"/>
      <c r="EGF68" s="1332"/>
      <c r="EGG68" s="1332"/>
      <c r="EGH68" s="1332"/>
      <c r="EGI68" s="1332"/>
      <c r="EGJ68" s="1332"/>
      <c r="EGK68" s="1332"/>
      <c r="EGL68" s="1332"/>
      <c r="EGM68" s="1332"/>
      <c r="EGN68" s="1332"/>
      <c r="EGO68" s="1332"/>
      <c r="EGP68" s="1332"/>
      <c r="EGQ68" s="1332"/>
      <c r="EGR68" s="1332"/>
      <c r="EGS68" s="1332"/>
      <c r="EGT68" s="1332"/>
      <c r="EGU68" s="1332"/>
      <c r="EGV68" s="1332"/>
      <c r="EGW68" s="1332"/>
      <c r="EGX68" s="1332"/>
      <c r="EGY68" s="1332"/>
      <c r="EGZ68" s="1332"/>
      <c r="EHA68" s="1332"/>
      <c r="EHB68" s="1332"/>
      <c r="EHC68" s="1332"/>
      <c r="EHD68" s="1332"/>
      <c r="EHE68" s="1332"/>
      <c r="EHF68" s="1332"/>
      <c r="EHG68" s="1332"/>
      <c r="EHH68" s="1332"/>
      <c r="EHI68" s="1332"/>
      <c r="EHJ68" s="1332"/>
      <c r="EHK68" s="1332"/>
      <c r="EHL68" s="1332"/>
      <c r="EHM68" s="1332"/>
      <c r="EHN68" s="1332"/>
      <c r="EHO68" s="1332"/>
      <c r="EHP68" s="1332"/>
      <c r="EHQ68" s="1332"/>
      <c r="EHR68" s="1332"/>
      <c r="EHS68" s="1332"/>
      <c r="EHT68" s="1332"/>
      <c r="EHU68" s="1332"/>
      <c r="EHV68" s="1332"/>
      <c r="EHW68" s="1332"/>
      <c r="EHX68" s="1332"/>
      <c r="EHY68" s="1332"/>
      <c r="EHZ68" s="1332"/>
      <c r="EIA68" s="1332"/>
      <c r="EIB68" s="1332"/>
      <c r="EIC68" s="1332"/>
      <c r="EID68" s="1332"/>
      <c r="EIE68" s="1332"/>
      <c r="EIF68" s="1332"/>
      <c r="EIG68" s="1332"/>
      <c r="EIH68" s="1332"/>
      <c r="EII68" s="1332"/>
      <c r="EIJ68" s="1332"/>
      <c r="EIK68" s="1332"/>
      <c r="EIL68" s="1332"/>
      <c r="EIM68" s="1332"/>
      <c r="EIN68" s="1332"/>
      <c r="EIO68" s="1332"/>
      <c r="EIP68" s="1332"/>
      <c r="EIQ68" s="1332"/>
      <c r="EIR68" s="1332"/>
      <c r="EIS68" s="1332"/>
      <c r="EIT68" s="1332"/>
      <c r="EIU68" s="1332"/>
      <c r="EIV68" s="1332"/>
      <c r="EIW68" s="1332"/>
      <c r="EIX68" s="1332"/>
      <c r="EIY68" s="1332"/>
      <c r="EIZ68" s="1332"/>
      <c r="EJA68" s="1332"/>
      <c r="EJB68" s="1332"/>
      <c r="EJC68" s="1332"/>
      <c r="EJD68" s="1332"/>
      <c r="EJE68" s="1332"/>
      <c r="EJF68" s="1332"/>
      <c r="EJG68" s="1332"/>
      <c r="EJH68" s="1332"/>
      <c r="EJI68" s="1332"/>
      <c r="EJJ68" s="1332"/>
      <c r="EJK68" s="1332"/>
      <c r="EJL68" s="1332"/>
      <c r="EJM68" s="1332"/>
      <c r="EJN68" s="1332"/>
      <c r="EJO68" s="1332"/>
      <c r="EJP68" s="1332"/>
      <c r="EJQ68" s="1332"/>
      <c r="EJR68" s="1332"/>
      <c r="EJS68" s="1332"/>
      <c r="EJT68" s="1332"/>
      <c r="EJU68" s="1332"/>
      <c r="EJV68" s="1332"/>
      <c r="EJW68" s="1332"/>
      <c r="EJX68" s="1332"/>
      <c r="EJY68" s="1332"/>
      <c r="EJZ68" s="1332"/>
      <c r="EKA68" s="1332"/>
      <c r="EKB68" s="1332"/>
      <c r="EKC68" s="1332"/>
      <c r="EKD68" s="1332"/>
      <c r="EKE68" s="1332"/>
      <c r="EKF68" s="1332"/>
      <c r="EKG68" s="1332"/>
      <c r="EKH68" s="1332"/>
      <c r="EKI68" s="1332"/>
      <c r="EKJ68" s="1332"/>
      <c r="EKK68" s="1332"/>
      <c r="EKL68" s="1332"/>
      <c r="EKM68" s="1332"/>
      <c r="EKN68" s="1332"/>
      <c r="EKO68" s="1332"/>
      <c r="EKP68" s="1332"/>
      <c r="EKQ68" s="1332"/>
      <c r="EKR68" s="1332"/>
      <c r="EKS68" s="1332"/>
      <c r="EKT68" s="1332"/>
      <c r="EKU68" s="1332"/>
      <c r="EKV68" s="1332"/>
      <c r="EKW68" s="1332"/>
      <c r="EKX68" s="1332"/>
      <c r="EKY68" s="1332"/>
      <c r="EKZ68" s="1332"/>
      <c r="ELA68" s="1332"/>
      <c r="ELB68" s="1332"/>
      <c r="ELC68" s="1332"/>
      <c r="ELD68" s="1332"/>
      <c r="ELE68" s="1332"/>
      <c r="ELF68" s="1332"/>
      <c r="ELG68" s="1332"/>
      <c r="ELH68" s="1332"/>
      <c r="ELI68" s="1332"/>
      <c r="ELJ68" s="1332"/>
      <c r="ELK68" s="1332"/>
      <c r="ELL68" s="1332"/>
      <c r="ELM68" s="1332"/>
      <c r="ELN68" s="1332"/>
      <c r="ELO68" s="1332"/>
      <c r="ELP68" s="1332"/>
      <c r="ELQ68" s="1332"/>
      <c r="ELR68" s="1332"/>
      <c r="ELS68" s="1332"/>
      <c r="ELT68" s="1332"/>
      <c r="ELU68" s="1332"/>
      <c r="ELV68" s="1332"/>
      <c r="ELW68" s="1332"/>
      <c r="ELX68" s="1332"/>
      <c r="ELY68" s="1332"/>
      <c r="ELZ68" s="1332"/>
      <c r="EMA68" s="1332"/>
      <c r="EMB68" s="1332"/>
      <c r="EMC68" s="1332"/>
      <c r="EMD68" s="1332"/>
      <c r="EME68" s="1332"/>
      <c r="EMF68" s="1332"/>
      <c r="EMG68" s="1332"/>
      <c r="EMH68" s="1332"/>
      <c r="EMI68" s="1332"/>
      <c r="EMJ68" s="1332"/>
      <c r="EMK68" s="1332"/>
      <c r="EML68" s="1332"/>
      <c r="EMM68" s="1332"/>
      <c r="EMN68" s="1332"/>
      <c r="EMO68" s="1332"/>
      <c r="EMP68" s="1332"/>
      <c r="EMQ68" s="1332"/>
      <c r="EMR68" s="1332"/>
      <c r="EMS68" s="1332"/>
      <c r="EMT68" s="1332"/>
      <c r="EMU68" s="1332"/>
      <c r="EMV68" s="1332"/>
      <c r="EMW68" s="1332"/>
      <c r="EMX68" s="1332"/>
      <c r="EMY68" s="1332"/>
      <c r="EMZ68" s="1332"/>
      <c r="ENA68" s="1332"/>
      <c r="ENB68" s="1332"/>
      <c r="ENC68" s="1332"/>
      <c r="END68" s="1332"/>
      <c r="ENE68" s="1332"/>
      <c r="ENF68" s="1332"/>
      <c r="ENG68" s="1332"/>
      <c r="ENH68" s="1332"/>
      <c r="ENI68" s="1332"/>
      <c r="ENJ68" s="1332"/>
      <c r="ENK68" s="1332"/>
      <c r="ENL68" s="1332"/>
      <c r="ENM68" s="1332"/>
      <c r="ENN68" s="1332"/>
      <c r="ENO68" s="1332"/>
      <c r="ENP68" s="1332"/>
      <c r="ENQ68" s="1332"/>
      <c r="ENR68" s="1332"/>
      <c r="ENS68" s="1332"/>
      <c r="ENT68" s="1332"/>
      <c r="ENU68" s="1332"/>
      <c r="ENV68" s="1332"/>
      <c r="ENW68" s="1332"/>
      <c r="ENX68" s="1332"/>
      <c r="ENY68" s="1332"/>
      <c r="ENZ68" s="1332"/>
      <c r="EOA68" s="1332"/>
      <c r="EOB68" s="1332"/>
      <c r="EOC68" s="1332"/>
      <c r="EOD68" s="1332"/>
      <c r="EOE68" s="1332"/>
      <c r="EOF68" s="1332"/>
      <c r="EOG68" s="1332"/>
      <c r="EOH68" s="1332"/>
      <c r="EOI68" s="1332"/>
      <c r="EOJ68" s="1332"/>
      <c r="EOK68" s="1332"/>
      <c r="EOL68" s="1332"/>
      <c r="EOM68" s="1332"/>
      <c r="EON68" s="1332"/>
      <c r="EOO68" s="1332"/>
      <c r="EOP68" s="1332"/>
      <c r="EOQ68" s="1332"/>
      <c r="EOR68" s="1332"/>
      <c r="EOS68" s="1332"/>
      <c r="EOT68" s="1332"/>
      <c r="EOU68" s="1332"/>
      <c r="EOV68" s="1332"/>
      <c r="EOW68" s="1332"/>
      <c r="EOX68" s="1332"/>
      <c r="EOY68" s="1332"/>
      <c r="EOZ68" s="1332"/>
      <c r="EPA68" s="1332"/>
      <c r="EPB68" s="1332"/>
      <c r="EPC68" s="1332"/>
      <c r="EPD68" s="1332"/>
      <c r="EPE68" s="1332"/>
      <c r="EPF68" s="1332"/>
      <c r="EPG68" s="1332"/>
      <c r="EPH68" s="1332"/>
      <c r="EPI68" s="1332"/>
      <c r="EPJ68" s="1332"/>
      <c r="EPK68" s="1332"/>
      <c r="EPL68" s="1332"/>
      <c r="EPM68" s="1332"/>
      <c r="EPN68" s="1332"/>
      <c r="EPO68" s="1332"/>
      <c r="EPP68" s="1332"/>
      <c r="EPQ68" s="1332"/>
      <c r="EPR68" s="1332"/>
      <c r="EPS68" s="1332"/>
      <c r="EPT68" s="1332"/>
      <c r="EPU68" s="1332"/>
      <c r="EPV68" s="1332"/>
      <c r="EPW68" s="1332"/>
      <c r="EPX68" s="1332"/>
      <c r="EPY68" s="1332"/>
      <c r="EPZ68" s="1332"/>
      <c r="EQA68" s="1332"/>
      <c r="EQB68" s="1332"/>
      <c r="EQC68" s="1332"/>
      <c r="EQD68" s="1332"/>
      <c r="EQE68" s="1332"/>
      <c r="EQF68" s="1332"/>
      <c r="EQG68" s="1332"/>
      <c r="EQH68" s="1332"/>
      <c r="EQI68" s="1332"/>
      <c r="EQJ68" s="1332"/>
      <c r="EQK68" s="1332"/>
      <c r="EQL68" s="1332"/>
      <c r="EQM68" s="1332"/>
      <c r="EQN68" s="1332"/>
      <c r="EQO68" s="1332"/>
      <c r="EQP68" s="1332"/>
      <c r="EQQ68" s="1332"/>
      <c r="EQR68" s="1332"/>
      <c r="EQS68" s="1332"/>
      <c r="EQT68" s="1332"/>
      <c r="EQU68" s="1332"/>
      <c r="EQV68" s="1332"/>
      <c r="EQW68" s="1332"/>
      <c r="EQX68" s="1332"/>
      <c r="EQY68" s="1332"/>
      <c r="EQZ68" s="1332"/>
      <c r="ERA68" s="1332"/>
      <c r="ERB68" s="1332"/>
      <c r="ERC68" s="1332"/>
      <c r="ERD68" s="1332"/>
      <c r="ERE68" s="1332"/>
      <c r="ERF68" s="1332"/>
      <c r="ERG68" s="1332"/>
      <c r="ERH68" s="1332"/>
      <c r="ERI68" s="1332"/>
      <c r="ERJ68" s="1332"/>
      <c r="ERK68" s="1332"/>
      <c r="ERL68" s="1332"/>
      <c r="ERM68" s="1332"/>
      <c r="ERN68" s="1332"/>
      <c r="ERO68" s="1332"/>
      <c r="ERP68" s="1332"/>
      <c r="ERQ68" s="1332"/>
      <c r="ERR68" s="1332"/>
      <c r="ERS68" s="1332"/>
      <c r="ERT68" s="1332"/>
      <c r="ERU68" s="1332"/>
      <c r="ERV68" s="1332"/>
      <c r="ERW68" s="1332"/>
      <c r="ERX68" s="1332"/>
      <c r="ERY68" s="1332"/>
      <c r="ERZ68" s="1332"/>
      <c r="ESA68" s="1332"/>
      <c r="ESB68" s="1332"/>
      <c r="ESC68" s="1332"/>
      <c r="ESD68" s="1332"/>
      <c r="ESE68" s="1332"/>
      <c r="ESF68" s="1332"/>
      <c r="ESG68" s="1332"/>
      <c r="ESH68" s="1332"/>
      <c r="ESI68" s="1332"/>
      <c r="ESJ68" s="1332"/>
      <c r="ESK68" s="1332"/>
      <c r="ESL68" s="1332"/>
      <c r="ESM68" s="1332"/>
      <c r="ESN68" s="1332"/>
      <c r="ESO68" s="1332"/>
      <c r="ESP68" s="1332"/>
      <c r="ESQ68" s="1332"/>
      <c r="ESR68" s="1332"/>
      <c r="ESS68" s="1332"/>
      <c r="EST68" s="1332"/>
      <c r="ESU68" s="1332"/>
      <c r="ESV68" s="1332"/>
      <c r="ESW68" s="1332"/>
      <c r="ESX68" s="1332"/>
      <c r="ESY68" s="1332"/>
      <c r="ESZ68" s="1332"/>
      <c r="ETA68" s="1332"/>
      <c r="ETB68" s="1332"/>
      <c r="ETC68" s="1332"/>
      <c r="ETD68" s="1332"/>
      <c r="ETE68" s="1332"/>
      <c r="ETF68" s="1332"/>
      <c r="ETG68" s="1332"/>
      <c r="ETH68" s="1332"/>
      <c r="ETI68" s="1332"/>
      <c r="ETJ68" s="1332"/>
      <c r="ETK68" s="1332"/>
      <c r="ETL68" s="1332"/>
      <c r="ETM68" s="1332"/>
      <c r="ETN68" s="1332"/>
      <c r="ETO68" s="1332"/>
      <c r="ETP68" s="1332"/>
      <c r="ETQ68" s="1332"/>
      <c r="ETR68" s="1332"/>
      <c r="ETS68" s="1332"/>
      <c r="ETT68" s="1332"/>
      <c r="ETU68" s="1332"/>
      <c r="ETV68" s="1332"/>
      <c r="ETW68" s="1332"/>
      <c r="ETX68" s="1332"/>
      <c r="ETY68" s="1332"/>
      <c r="ETZ68" s="1332"/>
      <c r="EUA68" s="1332"/>
      <c r="EUB68" s="1332"/>
      <c r="EUC68" s="1332"/>
      <c r="EUD68" s="1332"/>
      <c r="EUE68" s="1332"/>
      <c r="EUF68" s="1332"/>
      <c r="EUG68" s="1332"/>
      <c r="EUH68" s="1332"/>
      <c r="EUI68" s="1332"/>
      <c r="EUJ68" s="1332"/>
      <c r="EUK68" s="1332"/>
      <c r="EUL68" s="1332"/>
      <c r="EUM68" s="1332"/>
      <c r="EUN68" s="1332"/>
      <c r="EUO68" s="1332"/>
      <c r="EUP68" s="1332"/>
      <c r="EUQ68" s="1332"/>
      <c r="EUR68" s="1332"/>
      <c r="EUS68" s="1332"/>
      <c r="EUT68" s="1332"/>
      <c r="EUU68" s="1332"/>
      <c r="EUV68" s="1332"/>
      <c r="EUW68" s="1332"/>
      <c r="EUX68" s="1332"/>
      <c r="EUY68" s="1332"/>
      <c r="EUZ68" s="1332"/>
      <c r="EVA68" s="1332"/>
      <c r="EVB68" s="1332"/>
      <c r="EVC68" s="1332"/>
      <c r="EVD68" s="1332"/>
      <c r="EVE68" s="1332"/>
      <c r="EVF68" s="1332"/>
      <c r="EVG68" s="1332"/>
      <c r="EVH68" s="1332"/>
      <c r="EVI68" s="1332"/>
      <c r="EVJ68" s="1332"/>
      <c r="EVK68" s="1332"/>
      <c r="EVL68" s="1332"/>
      <c r="EVM68" s="1332"/>
      <c r="EVN68" s="1332"/>
      <c r="EVO68" s="1332"/>
      <c r="EVP68" s="1332"/>
      <c r="EVQ68" s="1332"/>
      <c r="EVR68" s="1332"/>
      <c r="EVS68" s="1332"/>
      <c r="EVT68" s="1332"/>
      <c r="EVU68" s="1332"/>
      <c r="EVV68" s="1332"/>
      <c r="EVW68" s="1332"/>
      <c r="EVX68" s="1332"/>
      <c r="EVY68" s="1332"/>
      <c r="EVZ68" s="1332"/>
      <c r="EWA68" s="1332"/>
      <c r="EWB68" s="1332"/>
      <c r="EWC68" s="1332"/>
      <c r="EWD68" s="1332"/>
      <c r="EWE68" s="1332"/>
      <c r="EWF68" s="1332"/>
      <c r="EWG68" s="1332"/>
      <c r="EWH68" s="1332"/>
      <c r="EWI68" s="1332"/>
      <c r="EWJ68" s="1332"/>
      <c r="EWK68" s="1332"/>
      <c r="EWL68" s="1332"/>
      <c r="EWM68" s="1332"/>
      <c r="EWN68" s="1332"/>
      <c r="EWO68" s="1332"/>
      <c r="EWP68" s="1332"/>
      <c r="EWQ68" s="1332"/>
      <c r="EWR68" s="1332"/>
      <c r="EWS68" s="1332"/>
      <c r="EWT68" s="1332"/>
      <c r="EWU68" s="1332"/>
      <c r="EWV68" s="1332"/>
      <c r="EWW68" s="1332"/>
      <c r="EWX68" s="1332"/>
      <c r="EWY68" s="1332"/>
      <c r="EWZ68" s="1332"/>
      <c r="EXA68" s="1332"/>
      <c r="EXB68" s="1332"/>
      <c r="EXC68" s="1332"/>
      <c r="EXD68" s="1332"/>
      <c r="EXE68" s="1332"/>
      <c r="EXF68" s="1332"/>
      <c r="EXG68" s="1332"/>
      <c r="EXH68" s="1332"/>
      <c r="EXI68" s="1332"/>
      <c r="EXJ68" s="1332"/>
      <c r="EXK68" s="1332"/>
      <c r="EXL68" s="1332"/>
      <c r="EXM68" s="1332"/>
      <c r="EXN68" s="1332"/>
      <c r="EXO68" s="1332"/>
      <c r="EXP68" s="1332"/>
      <c r="EXQ68" s="1332"/>
      <c r="EXR68" s="1332"/>
      <c r="EXS68" s="1332"/>
      <c r="EXT68" s="1332"/>
      <c r="EXU68" s="1332"/>
      <c r="EXV68" s="1332"/>
      <c r="EXW68" s="1332"/>
      <c r="EXX68" s="1332"/>
      <c r="EXY68" s="1332"/>
      <c r="EXZ68" s="1332"/>
      <c r="EYA68" s="1332"/>
      <c r="EYB68" s="1332"/>
      <c r="EYC68" s="1332"/>
      <c r="EYD68" s="1332"/>
      <c r="EYE68" s="1332"/>
      <c r="EYF68" s="1332"/>
      <c r="EYG68" s="1332"/>
      <c r="EYH68" s="1332"/>
      <c r="EYI68" s="1332"/>
      <c r="EYJ68" s="1332"/>
      <c r="EYK68" s="1332"/>
      <c r="EYL68" s="1332"/>
      <c r="EYM68" s="1332"/>
      <c r="EYN68" s="1332"/>
      <c r="EYO68" s="1332"/>
      <c r="EYP68" s="1332"/>
      <c r="EYQ68" s="1332"/>
      <c r="EYR68" s="1332"/>
      <c r="EYS68" s="1332"/>
      <c r="EYT68" s="1332"/>
      <c r="EYU68" s="1332"/>
      <c r="EYV68" s="1332"/>
      <c r="EYW68" s="1332"/>
      <c r="EYX68" s="1332"/>
      <c r="EYY68" s="1332"/>
      <c r="EYZ68" s="1332"/>
      <c r="EZA68" s="1332"/>
      <c r="EZB68" s="1332"/>
      <c r="EZC68" s="1332"/>
      <c r="EZD68" s="1332"/>
      <c r="EZE68" s="1332"/>
      <c r="EZF68" s="1332"/>
      <c r="EZG68" s="1332"/>
      <c r="EZH68" s="1332"/>
      <c r="EZI68" s="1332"/>
      <c r="EZJ68" s="1332"/>
      <c r="EZK68" s="1332"/>
      <c r="EZL68" s="1332"/>
      <c r="EZM68" s="1332"/>
      <c r="EZN68" s="1332"/>
      <c r="EZO68" s="1332"/>
      <c r="EZP68" s="1332"/>
      <c r="EZQ68" s="1332"/>
      <c r="EZR68" s="1332"/>
      <c r="EZS68" s="1332"/>
      <c r="EZT68" s="1332"/>
      <c r="EZU68" s="1332"/>
      <c r="EZV68" s="1332"/>
      <c r="EZW68" s="1332"/>
      <c r="EZX68" s="1332"/>
      <c r="EZY68" s="1332"/>
      <c r="EZZ68" s="1332"/>
      <c r="FAA68" s="1332"/>
      <c r="FAB68" s="1332"/>
      <c r="FAC68" s="1332"/>
      <c r="FAD68" s="1332"/>
      <c r="FAE68" s="1332"/>
      <c r="FAF68" s="1332"/>
      <c r="FAG68" s="1332"/>
      <c r="FAH68" s="1332"/>
      <c r="FAI68" s="1332"/>
      <c r="FAJ68" s="1332"/>
      <c r="FAK68" s="1332"/>
      <c r="FAL68" s="1332"/>
      <c r="FAM68" s="1332"/>
      <c r="FAN68" s="1332"/>
      <c r="FAO68" s="1332"/>
      <c r="FAP68" s="1332"/>
      <c r="FAQ68" s="1332"/>
      <c r="FAR68" s="1332"/>
      <c r="FAS68" s="1332"/>
      <c r="FAT68" s="1332"/>
      <c r="FAU68" s="1332"/>
      <c r="FAV68" s="1332"/>
      <c r="FAW68" s="1332"/>
      <c r="FAX68" s="1332"/>
      <c r="FAY68" s="1332"/>
      <c r="FAZ68" s="1332"/>
      <c r="FBA68" s="1332"/>
      <c r="FBB68" s="1332"/>
      <c r="FBC68" s="1332"/>
      <c r="FBD68" s="1332"/>
      <c r="FBE68" s="1332"/>
      <c r="FBF68" s="1332"/>
      <c r="FBG68" s="1332"/>
      <c r="FBH68" s="1332"/>
      <c r="FBI68" s="1332"/>
      <c r="FBJ68" s="1332"/>
      <c r="FBK68" s="1332"/>
      <c r="FBL68" s="1332"/>
      <c r="FBM68" s="1332"/>
      <c r="FBN68" s="1332"/>
      <c r="FBO68" s="1332"/>
      <c r="FBP68" s="1332"/>
      <c r="FBQ68" s="1332"/>
      <c r="FBR68" s="1332"/>
      <c r="FBS68" s="1332"/>
      <c r="FBT68" s="1332"/>
      <c r="FBU68" s="1332"/>
      <c r="FBV68" s="1332"/>
      <c r="FBW68" s="1332"/>
      <c r="FBX68" s="1332"/>
      <c r="FBY68" s="1332"/>
      <c r="FBZ68" s="1332"/>
      <c r="FCA68" s="1332"/>
      <c r="FCB68" s="1332"/>
      <c r="FCC68" s="1332"/>
      <c r="FCD68" s="1332"/>
      <c r="FCE68" s="1332"/>
      <c r="FCF68" s="1332"/>
      <c r="FCG68" s="1332"/>
      <c r="FCH68" s="1332"/>
      <c r="FCI68" s="1332"/>
      <c r="FCJ68" s="1332"/>
      <c r="FCK68" s="1332"/>
      <c r="FCL68" s="1332"/>
      <c r="FCM68" s="1332"/>
      <c r="FCN68" s="1332"/>
      <c r="FCO68" s="1332"/>
      <c r="FCP68" s="1332"/>
      <c r="FCQ68" s="1332"/>
      <c r="FCR68" s="1332"/>
      <c r="FCS68" s="1332"/>
      <c r="FCT68" s="1332"/>
      <c r="FCU68" s="1332"/>
      <c r="FCV68" s="1332"/>
      <c r="FCW68" s="1332"/>
      <c r="FCX68" s="1332"/>
      <c r="FCY68" s="1332"/>
      <c r="FCZ68" s="1332"/>
      <c r="FDA68" s="1332"/>
      <c r="FDB68" s="1332"/>
      <c r="FDC68" s="1332"/>
      <c r="FDD68" s="1332"/>
      <c r="FDE68" s="1332"/>
      <c r="FDF68" s="1332"/>
      <c r="FDG68" s="1332"/>
      <c r="FDH68" s="1332"/>
      <c r="FDI68" s="1332"/>
      <c r="FDJ68" s="1332"/>
      <c r="FDK68" s="1332"/>
      <c r="FDL68" s="1332"/>
      <c r="FDM68" s="1332"/>
      <c r="FDN68" s="1332"/>
      <c r="FDO68" s="1332"/>
      <c r="FDP68" s="1332"/>
      <c r="FDQ68" s="1332"/>
      <c r="FDR68" s="1332"/>
      <c r="FDS68" s="1332"/>
      <c r="FDT68" s="1332"/>
      <c r="FDU68" s="1332"/>
      <c r="FDV68" s="1332"/>
      <c r="FDW68" s="1332"/>
      <c r="FDX68" s="1332"/>
      <c r="FDY68" s="1332"/>
      <c r="FDZ68" s="1332"/>
      <c r="FEA68" s="1332"/>
      <c r="FEB68" s="1332"/>
      <c r="FEC68" s="1332"/>
      <c r="FED68" s="1332"/>
      <c r="FEE68" s="1332"/>
      <c r="FEF68" s="1332"/>
      <c r="FEG68" s="1332"/>
      <c r="FEH68" s="1332"/>
      <c r="FEI68" s="1332"/>
      <c r="FEJ68" s="1332"/>
      <c r="FEK68" s="1332"/>
      <c r="FEL68" s="1332"/>
      <c r="FEM68" s="1332"/>
      <c r="FEN68" s="1332"/>
      <c r="FEO68" s="1332"/>
      <c r="FEP68" s="1332"/>
      <c r="FEQ68" s="1332"/>
      <c r="FER68" s="1332"/>
      <c r="FES68" s="1332"/>
      <c r="FET68" s="1332"/>
      <c r="FEU68" s="1332"/>
      <c r="FEV68" s="1332"/>
      <c r="FEW68" s="1332"/>
      <c r="FEX68" s="1332"/>
      <c r="FEY68" s="1332"/>
      <c r="FEZ68" s="1332"/>
      <c r="FFA68" s="1332"/>
      <c r="FFB68" s="1332"/>
      <c r="FFC68" s="1332"/>
      <c r="FFD68" s="1332"/>
      <c r="FFE68" s="1332"/>
      <c r="FFF68" s="1332"/>
      <c r="FFG68" s="1332"/>
      <c r="FFH68" s="1332"/>
      <c r="FFI68" s="1332"/>
      <c r="FFJ68" s="1332"/>
      <c r="FFK68" s="1332"/>
      <c r="FFL68" s="1332"/>
      <c r="FFM68" s="1332"/>
      <c r="FFN68" s="1332"/>
      <c r="FFO68" s="1332"/>
      <c r="FFP68" s="1332"/>
      <c r="FFQ68" s="1332"/>
      <c r="FFR68" s="1332"/>
      <c r="FFS68" s="1332"/>
      <c r="FFT68" s="1332"/>
      <c r="FFU68" s="1332"/>
      <c r="FFV68" s="1332"/>
      <c r="FFW68" s="1332"/>
      <c r="FFX68" s="1332"/>
      <c r="FFY68" s="1332"/>
      <c r="FFZ68" s="1332"/>
      <c r="FGA68" s="1332"/>
      <c r="FGB68" s="1332"/>
      <c r="FGC68" s="1332"/>
      <c r="FGD68" s="1332"/>
      <c r="FGE68" s="1332"/>
      <c r="FGF68" s="1332"/>
      <c r="FGG68" s="1332"/>
      <c r="FGH68" s="1332"/>
      <c r="FGI68" s="1332"/>
      <c r="FGJ68" s="1332"/>
      <c r="FGK68" s="1332"/>
      <c r="FGL68" s="1332"/>
      <c r="FGM68" s="1332"/>
      <c r="FGN68" s="1332"/>
      <c r="FGO68" s="1332"/>
      <c r="FGP68" s="1332"/>
      <c r="FGQ68" s="1332"/>
      <c r="FGR68" s="1332"/>
      <c r="FGS68" s="1332"/>
      <c r="FGT68" s="1332"/>
      <c r="FGU68" s="1332"/>
      <c r="FGV68" s="1332"/>
      <c r="FGW68" s="1332"/>
      <c r="FGX68" s="1332"/>
      <c r="FGY68" s="1332"/>
      <c r="FGZ68" s="1332"/>
      <c r="FHA68" s="1332"/>
      <c r="FHB68" s="1332"/>
      <c r="FHC68" s="1332"/>
      <c r="FHD68" s="1332"/>
      <c r="FHE68" s="1332"/>
      <c r="FHF68" s="1332"/>
      <c r="FHG68" s="1332"/>
      <c r="FHH68" s="1332"/>
      <c r="FHI68" s="1332"/>
      <c r="FHJ68" s="1332"/>
      <c r="FHK68" s="1332"/>
      <c r="FHL68" s="1332"/>
      <c r="FHM68" s="1332"/>
      <c r="FHN68" s="1332"/>
      <c r="FHO68" s="1332"/>
      <c r="FHP68" s="1332"/>
      <c r="FHQ68" s="1332"/>
      <c r="FHR68" s="1332"/>
      <c r="FHS68" s="1332"/>
      <c r="FHT68" s="1332"/>
      <c r="FHU68" s="1332"/>
      <c r="FHV68" s="1332"/>
      <c r="FHW68" s="1332"/>
      <c r="FHX68" s="1332"/>
      <c r="FHY68" s="1332"/>
      <c r="FHZ68" s="1332"/>
      <c r="FIA68" s="1332"/>
      <c r="FIB68" s="1332"/>
      <c r="FIC68" s="1332"/>
      <c r="FID68" s="1332"/>
      <c r="FIE68" s="1332"/>
      <c r="FIF68" s="1332"/>
      <c r="FIG68" s="1332"/>
      <c r="FIH68" s="1332"/>
      <c r="FII68" s="1332"/>
      <c r="FIJ68" s="1332"/>
      <c r="FIK68" s="1332"/>
      <c r="FIL68" s="1332"/>
      <c r="FIM68" s="1332"/>
      <c r="FIN68" s="1332"/>
      <c r="FIO68" s="1332"/>
      <c r="FIP68" s="1332"/>
      <c r="FIQ68" s="1332"/>
      <c r="FIR68" s="1332"/>
      <c r="FIS68" s="1332"/>
      <c r="FIT68" s="1332"/>
      <c r="FIU68" s="1332"/>
      <c r="FIV68" s="1332"/>
      <c r="FIW68" s="1332"/>
      <c r="FIX68" s="1332"/>
      <c r="FIY68" s="1332"/>
      <c r="FIZ68" s="1332"/>
      <c r="FJA68" s="1332"/>
      <c r="FJB68" s="1332"/>
      <c r="FJC68" s="1332"/>
      <c r="FJD68" s="1332"/>
      <c r="FJE68" s="1332"/>
      <c r="FJF68" s="1332"/>
      <c r="FJG68" s="1332"/>
      <c r="FJH68" s="1332"/>
      <c r="FJI68" s="1332"/>
      <c r="FJJ68" s="1332"/>
      <c r="FJK68" s="1332"/>
      <c r="FJL68" s="1332"/>
      <c r="FJM68" s="1332"/>
      <c r="FJN68" s="1332"/>
      <c r="FJO68" s="1332"/>
      <c r="FJP68" s="1332"/>
      <c r="FJQ68" s="1332"/>
      <c r="FJR68" s="1332"/>
      <c r="FJS68" s="1332"/>
      <c r="FJT68" s="1332"/>
      <c r="FJU68" s="1332"/>
      <c r="FJV68" s="1332"/>
      <c r="FJW68" s="1332"/>
      <c r="FJX68" s="1332"/>
      <c r="FJY68" s="1332"/>
      <c r="FJZ68" s="1332"/>
      <c r="FKA68" s="1332"/>
      <c r="FKB68" s="1332"/>
      <c r="FKC68" s="1332"/>
      <c r="FKD68" s="1332"/>
      <c r="FKE68" s="1332"/>
      <c r="FKF68" s="1332"/>
      <c r="FKG68" s="1332"/>
      <c r="FKH68" s="1332"/>
      <c r="FKI68" s="1332"/>
      <c r="FKJ68" s="1332"/>
      <c r="FKK68" s="1332"/>
      <c r="FKL68" s="1332"/>
      <c r="FKM68" s="1332"/>
      <c r="FKN68" s="1332"/>
      <c r="FKO68" s="1332"/>
      <c r="FKP68" s="1332"/>
      <c r="FKQ68" s="1332"/>
      <c r="FKR68" s="1332"/>
      <c r="FKS68" s="1332"/>
      <c r="FKT68" s="1332"/>
      <c r="FKU68" s="1332"/>
      <c r="FKV68" s="1332"/>
      <c r="FKW68" s="1332"/>
      <c r="FKX68" s="1332"/>
      <c r="FKY68" s="1332"/>
      <c r="FKZ68" s="1332"/>
      <c r="FLA68" s="1332"/>
      <c r="FLB68" s="1332"/>
      <c r="FLC68" s="1332"/>
      <c r="FLD68" s="1332"/>
      <c r="FLE68" s="1332"/>
      <c r="FLF68" s="1332"/>
      <c r="FLG68" s="1332"/>
      <c r="FLH68" s="1332"/>
      <c r="FLI68" s="1332"/>
      <c r="FLJ68" s="1332"/>
      <c r="FLK68" s="1332"/>
      <c r="FLL68" s="1332"/>
      <c r="FLM68" s="1332"/>
      <c r="FLN68" s="1332"/>
      <c r="FLO68" s="1332"/>
      <c r="FLP68" s="1332"/>
      <c r="FLQ68" s="1332"/>
      <c r="FLR68" s="1332"/>
      <c r="FLS68" s="1332"/>
      <c r="FLT68" s="1332"/>
      <c r="FLU68" s="1332"/>
      <c r="FLV68" s="1332"/>
      <c r="FLW68" s="1332"/>
      <c r="FLX68" s="1332"/>
      <c r="FLY68" s="1332"/>
      <c r="FLZ68" s="1332"/>
      <c r="FMA68" s="1332"/>
      <c r="FMB68" s="1332"/>
      <c r="FMC68" s="1332"/>
      <c r="FMD68" s="1332"/>
      <c r="FME68" s="1332"/>
      <c r="FMF68" s="1332"/>
      <c r="FMG68" s="1332"/>
      <c r="FMH68" s="1332"/>
      <c r="FMI68" s="1332"/>
      <c r="FMJ68" s="1332"/>
      <c r="FMK68" s="1332"/>
      <c r="FML68" s="1332"/>
      <c r="FMM68" s="1332"/>
      <c r="FMN68" s="1332"/>
      <c r="FMO68" s="1332"/>
      <c r="FMP68" s="1332"/>
      <c r="FMQ68" s="1332"/>
      <c r="FMR68" s="1332"/>
      <c r="FMS68" s="1332"/>
      <c r="FMT68" s="1332"/>
      <c r="FMU68" s="1332"/>
      <c r="FMV68" s="1332"/>
      <c r="FMW68" s="1332"/>
      <c r="FMX68" s="1332"/>
      <c r="FMY68" s="1332"/>
      <c r="FMZ68" s="1332"/>
      <c r="FNA68" s="1332"/>
      <c r="FNB68" s="1332"/>
      <c r="FNC68" s="1332"/>
      <c r="FND68" s="1332"/>
      <c r="FNE68" s="1332"/>
      <c r="FNF68" s="1332"/>
    </row>
    <row r="69" spans="1:4426" s="1301" customFormat="1" ht="15">
      <c r="A69" s="1335"/>
      <c r="B69" s="1406">
        <v>1901065</v>
      </c>
      <c r="C69" s="1659" t="s">
        <v>1788</v>
      </c>
      <c r="D69" s="1664">
        <v>47178.95</v>
      </c>
      <c r="E69" s="1405"/>
      <c r="F69" s="1401"/>
      <c r="G69" s="1401">
        <f>+D69</f>
        <v>47178.95</v>
      </c>
      <c r="H69" s="1401"/>
      <c r="I69" s="1401"/>
      <c r="J69" s="1623" t="s">
        <v>1665</v>
      </c>
      <c r="K69" s="1415" t="s">
        <v>1215</v>
      </c>
      <c r="L69" s="1332"/>
      <c r="M69" s="1332"/>
      <c r="N69" s="1332"/>
      <c r="O69" s="1332"/>
      <c r="P69" s="1332"/>
      <c r="Q69" s="1332"/>
      <c r="R69" s="1332"/>
      <c r="S69" s="1332"/>
      <c r="T69" s="1332"/>
      <c r="U69" s="1332"/>
      <c r="V69" s="1332"/>
      <c r="W69" s="1332"/>
      <c r="X69" s="1332"/>
      <c r="Y69" s="1332"/>
      <c r="Z69" s="1332"/>
      <c r="AA69" s="1332"/>
      <c r="AB69" s="1332"/>
      <c r="AC69" s="1332"/>
      <c r="AD69" s="1332"/>
      <c r="AE69" s="1332"/>
      <c r="AF69" s="1332"/>
      <c r="AG69" s="1332"/>
      <c r="AH69" s="1332"/>
      <c r="AI69" s="1332"/>
      <c r="AJ69" s="1332"/>
      <c r="AK69" s="1332"/>
      <c r="AL69" s="1332"/>
      <c r="AM69" s="1332"/>
      <c r="AN69" s="1332"/>
      <c r="AO69" s="1332"/>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c r="HU69" s="1332"/>
      <c r="HV69" s="1332"/>
      <c r="HW69" s="1332"/>
      <c r="HX69" s="1332"/>
      <c r="HY69" s="1332"/>
      <c r="HZ69" s="1332"/>
      <c r="IA69" s="1332"/>
      <c r="IB69" s="1332"/>
      <c r="IC69" s="1332"/>
      <c r="ID69" s="1332"/>
      <c r="IE69" s="1332"/>
      <c r="IF69" s="1332"/>
      <c r="IG69" s="1332"/>
      <c r="IH69" s="1332"/>
      <c r="II69" s="1332"/>
      <c r="IJ69" s="1332"/>
      <c r="IK69" s="1332"/>
      <c r="IL69" s="1332"/>
      <c r="IM69" s="1332"/>
      <c r="IN69" s="1332"/>
      <c r="IO69" s="1332"/>
      <c r="IP69" s="1332"/>
      <c r="IQ69" s="1332"/>
      <c r="IR69" s="1332"/>
      <c r="IS69" s="1332"/>
      <c r="IT69" s="1332"/>
      <c r="IU69" s="1332"/>
      <c r="IV69" s="1332"/>
      <c r="IW69" s="1332"/>
      <c r="IX69" s="1332"/>
      <c r="IY69" s="1332"/>
      <c r="IZ69" s="1332"/>
      <c r="JA69" s="1332"/>
      <c r="JB69" s="1332"/>
      <c r="JC69" s="1332"/>
      <c r="JD69" s="1332"/>
      <c r="JE69" s="1332"/>
      <c r="JF69" s="1332"/>
      <c r="JG69" s="1332"/>
      <c r="JH69" s="1332"/>
      <c r="JI69" s="1332"/>
      <c r="JJ69" s="1332"/>
      <c r="JK69" s="1332"/>
      <c r="JL69" s="1332"/>
      <c r="JM69" s="1332"/>
      <c r="JN69" s="1332"/>
      <c r="JO69" s="1332"/>
      <c r="JP69" s="1332"/>
      <c r="JQ69" s="1332"/>
      <c r="JR69" s="1332"/>
      <c r="JS69" s="1332"/>
      <c r="JT69" s="1332"/>
      <c r="JU69" s="1332"/>
      <c r="JV69" s="1332"/>
      <c r="JW69" s="1332"/>
      <c r="JX69" s="1332"/>
      <c r="JY69" s="1332"/>
      <c r="JZ69" s="1332"/>
      <c r="KA69" s="1332"/>
      <c r="KB69" s="1332"/>
      <c r="KC69" s="1332"/>
      <c r="KD69" s="1332"/>
      <c r="KE69" s="1332"/>
      <c r="KF69" s="1332"/>
      <c r="KG69" s="1332"/>
      <c r="KH69" s="1332"/>
      <c r="KI69" s="1332"/>
      <c r="KJ69" s="1332"/>
      <c r="KK69" s="1332"/>
      <c r="KL69" s="1332"/>
      <c r="KM69" s="1332"/>
      <c r="KN69" s="1332"/>
      <c r="KO69" s="1332"/>
      <c r="KP69" s="1332"/>
      <c r="KQ69" s="1332"/>
      <c r="KR69" s="1332"/>
      <c r="KS69" s="1332"/>
      <c r="KT69" s="1332"/>
      <c r="KU69" s="1332"/>
      <c r="KV69" s="1332"/>
      <c r="KW69" s="1332"/>
      <c r="KX69" s="1332"/>
      <c r="KY69" s="1332"/>
      <c r="KZ69" s="1332"/>
      <c r="LA69" s="1332"/>
      <c r="LB69" s="1332"/>
      <c r="LC69" s="1332"/>
      <c r="LD69" s="1332"/>
      <c r="LE69" s="1332"/>
      <c r="LF69" s="1332"/>
      <c r="LG69" s="1332"/>
      <c r="LH69" s="1332"/>
      <c r="LI69" s="1332"/>
      <c r="LJ69" s="1332"/>
      <c r="LK69" s="1332"/>
      <c r="LL69" s="1332"/>
      <c r="LM69" s="1332"/>
      <c r="LN69" s="1332"/>
      <c r="LO69" s="1332"/>
      <c r="LP69" s="1332"/>
      <c r="LQ69" s="1332"/>
      <c r="LR69" s="1332"/>
      <c r="LS69" s="1332"/>
      <c r="LT69" s="1332"/>
      <c r="LU69" s="1332"/>
      <c r="LV69" s="1332"/>
      <c r="LW69" s="1332"/>
      <c r="LX69" s="1332"/>
      <c r="LY69" s="1332"/>
      <c r="LZ69" s="1332"/>
      <c r="MA69" s="1332"/>
      <c r="MB69" s="1332"/>
      <c r="MC69" s="1332"/>
      <c r="MD69" s="1332"/>
      <c r="ME69" s="1332"/>
      <c r="MF69" s="1332"/>
      <c r="MG69" s="1332"/>
      <c r="MH69" s="1332"/>
      <c r="MI69" s="1332"/>
      <c r="MJ69" s="1332"/>
      <c r="MK69" s="1332"/>
      <c r="ML69" s="1332"/>
      <c r="MM69" s="1332"/>
      <c r="MN69" s="1332"/>
      <c r="MO69" s="1332"/>
      <c r="MP69" s="1332"/>
      <c r="MQ69" s="1332"/>
      <c r="MR69" s="1332"/>
      <c r="MS69" s="1332"/>
      <c r="MT69" s="1332"/>
      <c r="MU69" s="1332"/>
      <c r="MV69" s="1332"/>
      <c r="MW69" s="1332"/>
      <c r="MX69" s="1332"/>
      <c r="MY69" s="1332"/>
      <c r="MZ69" s="1332"/>
      <c r="NA69" s="1332"/>
      <c r="NB69" s="1332"/>
      <c r="NC69" s="1332"/>
      <c r="ND69" s="1332"/>
      <c r="NE69" s="1332"/>
      <c r="NF69" s="1332"/>
      <c r="NG69" s="1332"/>
      <c r="NH69" s="1332"/>
      <c r="NI69" s="1332"/>
      <c r="NJ69" s="1332"/>
      <c r="NK69" s="1332"/>
      <c r="NL69" s="1332"/>
      <c r="NM69" s="1332"/>
      <c r="NN69" s="1332"/>
      <c r="NO69" s="1332"/>
      <c r="NP69" s="1332"/>
      <c r="NQ69" s="1332"/>
      <c r="NR69" s="1332"/>
      <c r="NS69" s="1332"/>
      <c r="NT69" s="1332"/>
      <c r="NU69" s="1332"/>
      <c r="NV69" s="1332"/>
      <c r="NW69" s="1332"/>
      <c r="NX69" s="1332"/>
      <c r="NY69" s="1332"/>
      <c r="NZ69" s="1332"/>
      <c r="OA69" s="1332"/>
      <c r="OB69" s="1332"/>
      <c r="OC69" s="1332"/>
      <c r="OD69" s="1332"/>
      <c r="OE69" s="1332"/>
      <c r="OF69" s="1332"/>
      <c r="OG69" s="1332"/>
      <c r="OH69" s="1332"/>
      <c r="OI69" s="1332"/>
      <c r="OJ69" s="1332"/>
      <c r="OK69" s="1332"/>
      <c r="OL69" s="1332"/>
      <c r="OM69" s="1332"/>
      <c r="ON69" s="1332"/>
      <c r="OO69" s="1332"/>
      <c r="OP69" s="1332"/>
      <c r="OQ69" s="1332"/>
      <c r="OR69" s="1332"/>
      <c r="OS69" s="1332"/>
      <c r="OT69" s="1332"/>
      <c r="OU69" s="1332"/>
      <c r="OV69" s="1332"/>
      <c r="OW69" s="1332"/>
      <c r="OX69" s="1332"/>
      <c r="OY69" s="1332"/>
      <c r="OZ69" s="1332"/>
      <c r="PA69" s="1332"/>
      <c r="PB69" s="1332"/>
      <c r="PC69" s="1332"/>
      <c r="PD69" s="1332"/>
      <c r="PE69" s="1332"/>
      <c r="PF69" s="1332"/>
      <c r="PG69" s="1332"/>
      <c r="PH69" s="1332"/>
      <c r="PI69" s="1332"/>
      <c r="PJ69" s="1332"/>
      <c r="PK69" s="1332"/>
      <c r="PL69" s="1332"/>
      <c r="PM69" s="1332"/>
      <c r="PN69" s="1332"/>
      <c r="PO69" s="1332"/>
      <c r="PP69" s="1332"/>
      <c r="PQ69" s="1332"/>
      <c r="PR69" s="1332"/>
      <c r="PS69" s="1332"/>
      <c r="PT69" s="1332"/>
      <c r="PU69" s="1332"/>
      <c r="PV69" s="1332"/>
      <c r="PW69" s="1332"/>
      <c r="PX69" s="1332"/>
      <c r="PY69" s="1332"/>
      <c r="PZ69" s="1332"/>
      <c r="QA69" s="1332"/>
      <c r="QB69" s="1332"/>
      <c r="QC69" s="1332"/>
      <c r="QD69" s="1332"/>
      <c r="QE69" s="1332"/>
      <c r="QF69" s="1332"/>
      <c r="QG69" s="1332"/>
      <c r="QH69" s="1332"/>
      <c r="QI69" s="1332"/>
      <c r="QJ69" s="1332"/>
      <c r="QK69" s="1332"/>
      <c r="QL69" s="1332"/>
      <c r="QM69" s="1332"/>
      <c r="QN69" s="1332"/>
      <c r="QO69" s="1332"/>
      <c r="QP69" s="1332"/>
      <c r="QQ69" s="1332"/>
      <c r="QR69" s="1332"/>
      <c r="QS69" s="1332"/>
      <c r="QT69" s="1332"/>
      <c r="QU69" s="1332"/>
      <c r="QV69" s="1332"/>
      <c r="QW69" s="1332"/>
      <c r="QX69" s="1332"/>
      <c r="QY69" s="1332"/>
      <c r="QZ69" s="1332"/>
      <c r="RA69" s="1332"/>
      <c r="RB69" s="1332"/>
      <c r="RC69" s="1332"/>
      <c r="RD69" s="1332"/>
      <c r="RE69" s="1332"/>
      <c r="RF69" s="1332"/>
      <c r="RG69" s="1332"/>
      <c r="RH69" s="1332"/>
      <c r="RI69" s="1332"/>
      <c r="RJ69" s="1332"/>
      <c r="RK69" s="1332"/>
      <c r="RL69" s="1332"/>
      <c r="RM69" s="1332"/>
      <c r="RN69" s="1332"/>
      <c r="RO69" s="1332"/>
      <c r="RP69" s="1332"/>
      <c r="RQ69" s="1332"/>
      <c r="RR69" s="1332"/>
      <c r="RS69" s="1332"/>
      <c r="RT69" s="1332"/>
      <c r="RU69" s="1332"/>
      <c r="RV69" s="1332"/>
      <c r="RW69" s="1332"/>
      <c r="RX69" s="1332"/>
      <c r="RY69" s="1332"/>
      <c r="RZ69" s="1332"/>
      <c r="SA69" s="1332"/>
      <c r="SB69" s="1332"/>
      <c r="SC69" s="1332"/>
      <c r="SD69" s="1332"/>
      <c r="SE69" s="1332"/>
      <c r="SF69" s="1332"/>
      <c r="SG69" s="1332"/>
      <c r="SH69" s="1332"/>
      <c r="SI69" s="1332"/>
      <c r="SJ69" s="1332"/>
      <c r="SK69" s="1332"/>
      <c r="SL69" s="1332"/>
      <c r="SM69" s="1332"/>
      <c r="SN69" s="1332"/>
      <c r="SO69" s="1332"/>
      <c r="SP69" s="1332"/>
      <c r="SQ69" s="1332"/>
      <c r="SR69" s="1332"/>
      <c r="SS69" s="1332"/>
      <c r="ST69" s="1332"/>
      <c r="SU69" s="1332"/>
      <c r="SV69" s="1332"/>
      <c r="SW69" s="1332"/>
      <c r="SX69" s="1332"/>
      <c r="SY69" s="1332"/>
      <c r="SZ69" s="1332"/>
      <c r="TA69" s="1332"/>
      <c r="TB69" s="1332"/>
      <c r="TC69" s="1332"/>
      <c r="TD69" s="1332"/>
      <c r="TE69" s="1332"/>
      <c r="TF69" s="1332"/>
      <c r="TG69" s="1332"/>
      <c r="TH69" s="1332"/>
      <c r="TI69" s="1332"/>
      <c r="TJ69" s="1332"/>
      <c r="TK69" s="1332"/>
      <c r="TL69" s="1332"/>
      <c r="TM69" s="1332"/>
      <c r="TN69" s="1332"/>
      <c r="TO69" s="1332"/>
      <c r="TP69" s="1332"/>
      <c r="TQ69" s="1332"/>
      <c r="TR69" s="1332"/>
      <c r="TS69" s="1332"/>
      <c r="TT69" s="1332"/>
      <c r="TU69" s="1332"/>
      <c r="TV69" s="1332"/>
      <c r="TW69" s="1332"/>
      <c r="TX69" s="1332"/>
      <c r="TY69" s="1332"/>
      <c r="TZ69" s="1332"/>
      <c r="UA69" s="1332"/>
      <c r="UB69" s="1332"/>
      <c r="UC69" s="1332"/>
      <c r="UD69" s="1332"/>
      <c r="UE69" s="1332"/>
      <c r="UF69" s="1332"/>
      <c r="UG69" s="1332"/>
      <c r="UH69" s="1332"/>
      <c r="UI69" s="1332"/>
      <c r="UJ69" s="1332"/>
      <c r="UK69" s="1332"/>
      <c r="UL69" s="1332"/>
      <c r="UM69" s="1332"/>
      <c r="UN69" s="1332"/>
      <c r="UO69" s="1332"/>
      <c r="UP69" s="1332"/>
      <c r="UQ69" s="1332"/>
      <c r="UR69" s="1332"/>
      <c r="US69" s="1332"/>
      <c r="UT69" s="1332"/>
      <c r="UU69" s="1332"/>
      <c r="UV69" s="1332"/>
      <c r="UW69" s="1332"/>
      <c r="UX69" s="1332"/>
      <c r="UY69" s="1332"/>
      <c r="UZ69" s="1332"/>
      <c r="VA69" s="1332"/>
      <c r="VB69" s="1332"/>
      <c r="VC69" s="1332"/>
      <c r="VD69" s="1332"/>
      <c r="VE69" s="1332"/>
      <c r="VF69" s="1332"/>
      <c r="VG69" s="1332"/>
      <c r="VH69" s="1332"/>
      <c r="VI69" s="1332"/>
      <c r="VJ69" s="1332"/>
      <c r="VK69" s="1332"/>
      <c r="VL69" s="1332"/>
      <c r="VM69" s="1332"/>
      <c r="VN69" s="1332"/>
      <c r="VO69" s="1332"/>
      <c r="VP69" s="1332"/>
      <c r="VQ69" s="1332"/>
      <c r="VR69" s="1332"/>
      <c r="VS69" s="1332"/>
      <c r="VT69" s="1332"/>
      <c r="VU69" s="1332"/>
      <c r="VV69" s="1332"/>
      <c r="VW69" s="1332"/>
      <c r="VX69" s="1332"/>
      <c r="VY69" s="1332"/>
      <c r="VZ69" s="1332"/>
      <c r="WA69" s="1332"/>
      <c r="WB69" s="1332"/>
      <c r="WC69" s="1332"/>
      <c r="WD69" s="1332"/>
      <c r="WE69" s="1332"/>
      <c r="WF69" s="1332"/>
      <c r="WG69" s="1332"/>
      <c r="WH69" s="1332"/>
      <c r="WI69" s="1332"/>
      <c r="WJ69" s="1332"/>
      <c r="WK69" s="1332"/>
      <c r="WL69" s="1332"/>
      <c r="WM69" s="1332"/>
      <c r="WN69" s="1332"/>
      <c r="WO69" s="1332"/>
      <c r="WP69" s="1332"/>
      <c r="WQ69" s="1332"/>
      <c r="WR69" s="1332"/>
      <c r="WS69" s="1332"/>
      <c r="WT69" s="1332"/>
      <c r="WU69" s="1332"/>
      <c r="WV69" s="1332"/>
      <c r="WW69" s="1332"/>
      <c r="WX69" s="1332"/>
      <c r="WY69" s="1332"/>
      <c r="WZ69" s="1332"/>
      <c r="XA69" s="1332"/>
      <c r="XB69" s="1332"/>
      <c r="XC69" s="1332"/>
      <c r="XD69" s="1332"/>
      <c r="XE69" s="1332"/>
      <c r="XF69" s="1332"/>
      <c r="XG69" s="1332"/>
      <c r="XH69" s="1332"/>
      <c r="XI69" s="1332"/>
      <c r="XJ69" s="1332"/>
      <c r="XK69" s="1332"/>
      <c r="XL69" s="1332"/>
      <c r="XM69" s="1332"/>
      <c r="XN69" s="1332"/>
      <c r="XO69" s="1332"/>
      <c r="XP69" s="1332"/>
      <c r="XQ69" s="1332"/>
      <c r="XR69" s="1332"/>
      <c r="XS69" s="1332"/>
      <c r="XT69" s="1332"/>
      <c r="XU69" s="1332"/>
      <c r="XV69" s="1332"/>
      <c r="XW69" s="1332"/>
      <c r="XX69" s="1332"/>
      <c r="XY69" s="1332"/>
      <c r="XZ69" s="1332"/>
      <c r="YA69" s="1332"/>
      <c r="YB69" s="1332"/>
      <c r="YC69" s="1332"/>
      <c r="YD69" s="1332"/>
      <c r="YE69" s="1332"/>
      <c r="YF69" s="1332"/>
      <c r="YG69" s="1332"/>
      <c r="YH69" s="1332"/>
      <c r="YI69" s="1332"/>
      <c r="YJ69" s="1332"/>
      <c r="YK69" s="1332"/>
      <c r="YL69" s="1332"/>
      <c r="YM69" s="1332"/>
      <c r="YN69" s="1332"/>
      <c r="YO69" s="1332"/>
      <c r="YP69" s="1332"/>
      <c r="YQ69" s="1332"/>
      <c r="YR69" s="1332"/>
      <c r="YS69" s="1332"/>
      <c r="YT69" s="1332"/>
      <c r="YU69" s="1332"/>
      <c r="YV69" s="1332"/>
      <c r="YW69" s="1332"/>
      <c r="YX69" s="1332"/>
      <c r="YY69" s="1332"/>
      <c r="YZ69" s="1332"/>
      <c r="ZA69" s="1332"/>
      <c r="ZB69" s="1332"/>
      <c r="ZC69" s="1332"/>
      <c r="ZD69" s="1332"/>
      <c r="ZE69" s="1332"/>
      <c r="ZF69" s="1332"/>
      <c r="ZG69" s="1332"/>
      <c r="ZH69" s="1332"/>
      <c r="ZI69" s="1332"/>
      <c r="ZJ69" s="1332"/>
      <c r="ZK69" s="1332"/>
      <c r="ZL69" s="1332"/>
      <c r="ZM69" s="1332"/>
      <c r="ZN69" s="1332"/>
      <c r="ZO69" s="1332"/>
      <c r="ZP69" s="1332"/>
      <c r="ZQ69" s="1332"/>
      <c r="ZR69" s="1332"/>
      <c r="ZS69" s="1332"/>
      <c r="ZT69" s="1332"/>
      <c r="ZU69" s="1332"/>
      <c r="ZV69" s="1332"/>
      <c r="ZW69" s="1332"/>
      <c r="ZX69" s="1332"/>
      <c r="ZY69" s="1332"/>
      <c r="ZZ69" s="1332"/>
      <c r="AAA69" s="1332"/>
      <c r="AAB69" s="1332"/>
      <c r="AAC69" s="1332"/>
      <c r="AAD69" s="1332"/>
      <c r="AAE69" s="1332"/>
      <c r="AAF69" s="1332"/>
      <c r="AAG69" s="1332"/>
      <c r="AAH69" s="1332"/>
      <c r="AAI69" s="1332"/>
      <c r="AAJ69" s="1332"/>
      <c r="AAK69" s="1332"/>
      <c r="AAL69" s="1332"/>
      <c r="AAM69" s="1332"/>
      <c r="AAN69" s="1332"/>
      <c r="AAO69" s="1332"/>
      <c r="AAP69" s="1332"/>
      <c r="AAQ69" s="1332"/>
      <c r="AAR69" s="1332"/>
      <c r="AAS69" s="1332"/>
      <c r="AAT69" s="1332"/>
      <c r="AAU69" s="1332"/>
      <c r="AAV69" s="1332"/>
      <c r="AAW69" s="1332"/>
      <c r="AAX69" s="1332"/>
      <c r="AAY69" s="1332"/>
      <c r="AAZ69" s="1332"/>
      <c r="ABA69" s="1332"/>
      <c r="ABB69" s="1332"/>
      <c r="ABC69" s="1332"/>
      <c r="ABD69" s="1332"/>
      <c r="ABE69" s="1332"/>
      <c r="ABF69" s="1332"/>
      <c r="ABG69" s="1332"/>
      <c r="ABH69" s="1332"/>
      <c r="ABI69" s="1332"/>
      <c r="ABJ69" s="1332"/>
      <c r="ABK69" s="1332"/>
      <c r="ABL69" s="1332"/>
      <c r="ABM69" s="1332"/>
      <c r="ABN69" s="1332"/>
      <c r="ABO69" s="1332"/>
      <c r="ABP69" s="1332"/>
      <c r="ABQ69" s="1332"/>
      <c r="ABR69" s="1332"/>
      <c r="ABS69" s="1332"/>
      <c r="ABT69" s="1332"/>
      <c r="ABU69" s="1332"/>
      <c r="ABV69" s="1332"/>
      <c r="ABW69" s="1332"/>
      <c r="ABX69" s="1332"/>
      <c r="ABY69" s="1332"/>
      <c r="ABZ69" s="1332"/>
      <c r="ACA69" s="1332"/>
      <c r="ACB69" s="1332"/>
      <c r="ACC69" s="1332"/>
      <c r="ACD69" s="1332"/>
      <c r="ACE69" s="1332"/>
      <c r="ACF69" s="1332"/>
      <c r="ACG69" s="1332"/>
      <c r="ACH69" s="1332"/>
      <c r="ACI69" s="1332"/>
      <c r="ACJ69" s="1332"/>
      <c r="ACK69" s="1332"/>
      <c r="ACL69" s="1332"/>
      <c r="ACM69" s="1332"/>
      <c r="ACN69" s="1332"/>
      <c r="ACO69" s="1332"/>
      <c r="ACP69" s="1332"/>
      <c r="ACQ69" s="1332"/>
      <c r="ACR69" s="1332"/>
      <c r="ACS69" s="1332"/>
      <c r="ACT69" s="1332"/>
      <c r="ACU69" s="1332"/>
      <c r="ACV69" s="1332"/>
      <c r="ACW69" s="1332"/>
      <c r="ACX69" s="1332"/>
      <c r="ACY69" s="1332"/>
      <c r="ACZ69" s="1332"/>
      <c r="ADA69" s="1332"/>
      <c r="ADB69" s="1332"/>
      <c r="ADC69" s="1332"/>
      <c r="ADD69" s="1332"/>
      <c r="ADE69" s="1332"/>
      <c r="ADF69" s="1332"/>
      <c r="ADG69" s="1332"/>
      <c r="ADH69" s="1332"/>
      <c r="ADI69" s="1332"/>
      <c r="ADJ69" s="1332"/>
      <c r="ADK69" s="1332"/>
      <c r="ADL69" s="1332"/>
      <c r="ADM69" s="1332"/>
      <c r="ADN69" s="1332"/>
      <c r="ADO69" s="1332"/>
      <c r="ADP69" s="1332"/>
      <c r="ADQ69" s="1332"/>
      <c r="ADR69" s="1332"/>
      <c r="ADS69" s="1332"/>
      <c r="ADT69" s="1332"/>
      <c r="ADU69" s="1332"/>
      <c r="ADV69" s="1332"/>
      <c r="ADW69" s="1332"/>
      <c r="ADX69" s="1332"/>
      <c r="ADY69" s="1332"/>
      <c r="ADZ69" s="1332"/>
      <c r="AEA69" s="1332"/>
      <c r="AEB69" s="1332"/>
      <c r="AEC69" s="1332"/>
      <c r="AED69" s="1332"/>
      <c r="AEE69" s="1332"/>
      <c r="AEF69" s="1332"/>
      <c r="AEG69" s="1332"/>
      <c r="AEH69" s="1332"/>
      <c r="AEI69" s="1332"/>
      <c r="AEJ69" s="1332"/>
      <c r="AEK69" s="1332"/>
      <c r="AEL69" s="1332"/>
      <c r="AEM69" s="1332"/>
      <c r="AEN69" s="1332"/>
      <c r="AEO69" s="1332"/>
      <c r="AEP69" s="1332"/>
      <c r="AEQ69" s="1332"/>
      <c r="AER69" s="1332"/>
      <c r="AES69" s="1332"/>
      <c r="AET69" s="1332"/>
      <c r="AEU69" s="1332"/>
      <c r="AEV69" s="1332"/>
      <c r="AEW69" s="1332"/>
      <c r="AEX69" s="1332"/>
      <c r="AEY69" s="1332"/>
      <c r="AEZ69" s="1332"/>
      <c r="AFA69" s="1332"/>
      <c r="AFB69" s="1332"/>
      <c r="AFC69" s="1332"/>
      <c r="AFD69" s="1332"/>
      <c r="AFE69" s="1332"/>
      <c r="AFF69" s="1332"/>
      <c r="AFG69" s="1332"/>
      <c r="AFH69" s="1332"/>
      <c r="AFI69" s="1332"/>
      <c r="AFJ69" s="1332"/>
      <c r="AFK69" s="1332"/>
      <c r="AFL69" s="1332"/>
      <c r="AFM69" s="1332"/>
      <c r="AFN69" s="1332"/>
      <c r="AFO69" s="1332"/>
      <c r="AFP69" s="1332"/>
      <c r="AFQ69" s="1332"/>
      <c r="AFR69" s="1332"/>
      <c r="AFS69" s="1332"/>
      <c r="AFT69" s="1332"/>
      <c r="AFU69" s="1332"/>
      <c r="AFV69" s="1332"/>
      <c r="AFW69" s="1332"/>
      <c r="AFX69" s="1332"/>
      <c r="AFY69" s="1332"/>
      <c r="AFZ69" s="1332"/>
      <c r="AGA69" s="1332"/>
      <c r="AGB69" s="1332"/>
      <c r="AGC69" s="1332"/>
      <c r="AGD69" s="1332"/>
      <c r="AGE69" s="1332"/>
      <c r="AGF69" s="1332"/>
      <c r="AGG69" s="1332"/>
      <c r="AGH69" s="1332"/>
      <c r="AGI69" s="1332"/>
      <c r="AGJ69" s="1332"/>
      <c r="AGK69" s="1332"/>
      <c r="AGL69" s="1332"/>
      <c r="AGM69" s="1332"/>
      <c r="AGN69" s="1332"/>
      <c r="AGO69" s="1332"/>
      <c r="AGP69" s="1332"/>
      <c r="AGQ69" s="1332"/>
      <c r="AGR69" s="1332"/>
      <c r="AGS69" s="1332"/>
      <c r="AGT69" s="1332"/>
      <c r="AGU69" s="1332"/>
      <c r="AGV69" s="1332"/>
      <c r="AGW69" s="1332"/>
      <c r="AGX69" s="1332"/>
      <c r="AGY69" s="1332"/>
      <c r="AGZ69" s="1332"/>
      <c r="AHA69" s="1332"/>
      <c r="AHB69" s="1332"/>
      <c r="AHC69" s="1332"/>
      <c r="AHD69" s="1332"/>
      <c r="AHE69" s="1332"/>
      <c r="AHF69" s="1332"/>
      <c r="AHG69" s="1332"/>
      <c r="AHH69" s="1332"/>
      <c r="AHI69" s="1332"/>
      <c r="AHJ69" s="1332"/>
      <c r="AHK69" s="1332"/>
      <c r="AHL69" s="1332"/>
      <c r="AHM69" s="1332"/>
      <c r="AHN69" s="1332"/>
      <c r="AHO69" s="1332"/>
      <c r="AHP69" s="1332"/>
      <c r="AHQ69" s="1332"/>
      <c r="AHR69" s="1332"/>
      <c r="AHS69" s="1332"/>
      <c r="AHT69" s="1332"/>
      <c r="AHU69" s="1332"/>
      <c r="AHV69" s="1332"/>
      <c r="AHW69" s="1332"/>
      <c r="AHX69" s="1332"/>
      <c r="AHY69" s="1332"/>
      <c r="AHZ69" s="1332"/>
      <c r="AIA69" s="1332"/>
      <c r="AIB69" s="1332"/>
      <c r="AIC69" s="1332"/>
      <c r="AID69" s="1332"/>
      <c r="AIE69" s="1332"/>
      <c r="AIF69" s="1332"/>
      <c r="AIG69" s="1332"/>
      <c r="AIH69" s="1332"/>
      <c r="AII69" s="1332"/>
      <c r="AIJ69" s="1332"/>
      <c r="AIK69" s="1332"/>
      <c r="AIL69" s="1332"/>
      <c r="AIM69" s="1332"/>
      <c r="AIN69" s="1332"/>
      <c r="AIO69" s="1332"/>
      <c r="AIP69" s="1332"/>
      <c r="AIQ69" s="1332"/>
      <c r="AIR69" s="1332"/>
      <c r="AIS69" s="1332"/>
      <c r="AIT69" s="1332"/>
      <c r="AIU69" s="1332"/>
      <c r="AIV69" s="1332"/>
      <c r="AIW69" s="1332"/>
      <c r="AIX69" s="1332"/>
      <c r="AIY69" s="1332"/>
      <c r="AIZ69" s="1332"/>
      <c r="AJA69" s="1332"/>
      <c r="AJB69" s="1332"/>
      <c r="AJC69" s="1332"/>
      <c r="AJD69" s="1332"/>
      <c r="AJE69" s="1332"/>
      <c r="AJF69" s="1332"/>
      <c r="AJG69" s="1332"/>
      <c r="AJH69" s="1332"/>
      <c r="AJI69" s="1332"/>
      <c r="AJJ69" s="1332"/>
      <c r="AJK69" s="1332"/>
      <c r="AJL69" s="1332"/>
      <c r="AJM69" s="1332"/>
      <c r="AJN69" s="1332"/>
      <c r="AJO69" s="1332"/>
      <c r="AJP69" s="1332"/>
      <c r="AJQ69" s="1332"/>
      <c r="AJR69" s="1332"/>
      <c r="AJS69" s="1332"/>
      <c r="AJT69" s="1332"/>
      <c r="AJU69" s="1332"/>
      <c r="AJV69" s="1332"/>
      <c r="AJW69" s="1332"/>
      <c r="AJX69" s="1332"/>
      <c r="AJY69" s="1332"/>
      <c r="AJZ69" s="1332"/>
      <c r="AKA69" s="1332"/>
      <c r="AKB69" s="1332"/>
      <c r="AKC69" s="1332"/>
      <c r="AKD69" s="1332"/>
      <c r="AKE69" s="1332"/>
      <c r="AKF69" s="1332"/>
      <c r="AKG69" s="1332"/>
      <c r="AKH69" s="1332"/>
      <c r="AKI69" s="1332"/>
      <c r="AKJ69" s="1332"/>
      <c r="AKK69" s="1332"/>
      <c r="AKL69" s="1332"/>
      <c r="AKM69" s="1332"/>
      <c r="AKN69" s="1332"/>
      <c r="AKO69" s="1332"/>
      <c r="AKP69" s="1332"/>
      <c r="AKQ69" s="1332"/>
      <c r="AKR69" s="1332"/>
      <c r="AKS69" s="1332"/>
      <c r="AKT69" s="1332"/>
      <c r="AKU69" s="1332"/>
      <c r="AKV69" s="1332"/>
      <c r="AKW69" s="1332"/>
      <c r="AKX69" s="1332"/>
      <c r="AKY69" s="1332"/>
      <c r="AKZ69" s="1332"/>
      <c r="ALA69" s="1332"/>
      <c r="ALB69" s="1332"/>
      <c r="ALC69" s="1332"/>
      <c r="ALD69" s="1332"/>
      <c r="ALE69" s="1332"/>
      <c r="ALF69" s="1332"/>
      <c r="ALG69" s="1332"/>
      <c r="ALH69" s="1332"/>
      <c r="ALI69" s="1332"/>
      <c r="ALJ69" s="1332"/>
      <c r="ALK69" s="1332"/>
      <c r="ALL69" s="1332"/>
      <c r="ALM69" s="1332"/>
      <c r="ALN69" s="1332"/>
      <c r="ALO69" s="1332"/>
      <c r="ALP69" s="1332"/>
      <c r="ALQ69" s="1332"/>
      <c r="ALR69" s="1332"/>
      <c r="ALS69" s="1332"/>
      <c r="ALT69" s="1332"/>
      <c r="ALU69" s="1332"/>
      <c r="ALV69" s="1332"/>
      <c r="ALW69" s="1332"/>
      <c r="ALX69" s="1332"/>
      <c r="ALY69" s="1332"/>
      <c r="ALZ69" s="1332"/>
      <c r="AMA69" s="1332"/>
      <c r="AMB69" s="1332"/>
      <c r="AMC69" s="1332"/>
      <c r="AMD69" s="1332"/>
      <c r="AME69" s="1332"/>
      <c r="AMF69" s="1332"/>
      <c r="AMG69" s="1332"/>
      <c r="AMH69" s="1332"/>
      <c r="AMI69" s="1332"/>
      <c r="AMJ69" s="1332"/>
      <c r="AMK69" s="1332"/>
      <c r="AML69" s="1332"/>
      <c r="AMM69" s="1332"/>
      <c r="AMN69" s="1332"/>
      <c r="AMO69" s="1332"/>
      <c r="AMP69" s="1332"/>
      <c r="AMQ69" s="1332"/>
      <c r="AMR69" s="1332"/>
      <c r="AMS69" s="1332"/>
      <c r="AMT69" s="1332"/>
      <c r="AMU69" s="1332"/>
      <c r="AMV69" s="1332"/>
      <c r="AMW69" s="1332"/>
      <c r="AMX69" s="1332"/>
      <c r="AMY69" s="1332"/>
      <c r="AMZ69" s="1332"/>
      <c r="ANA69" s="1332"/>
      <c r="ANB69" s="1332"/>
      <c r="ANC69" s="1332"/>
      <c r="AND69" s="1332"/>
      <c r="ANE69" s="1332"/>
      <c r="ANF69" s="1332"/>
      <c r="ANG69" s="1332"/>
      <c r="ANH69" s="1332"/>
      <c r="ANI69" s="1332"/>
      <c r="ANJ69" s="1332"/>
      <c r="ANK69" s="1332"/>
      <c r="ANL69" s="1332"/>
      <c r="ANM69" s="1332"/>
      <c r="ANN69" s="1332"/>
      <c r="ANO69" s="1332"/>
      <c r="ANP69" s="1332"/>
      <c r="ANQ69" s="1332"/>
      <c r="ANR69" s="1332"/>
      <c r="ANS69" s="1332"/>
      <c r="ANT69" s="1332"/>
      <c r="ANU69" s="1332"/>
      <c r="ANV69" s="1332"/>
      <c r="ANW69" s="1332"/>
      <c r="ANX69" s="1332"/>
      <c r="ANY69" s="1332"/>
      <c r="ANZ69" s="1332"/>
      <c r="AOA69" s="1332"/>
      <c r="AOB69" s="1332"/>
      <c r="AOC69" s="1332"/>
      <c r="AOD69" s="1332"/>
      <c r="AOE69" s="1332"/>
      <c r="AOF69" s="1332"/>
      <c r="AOG69" s="1332"/>
      <c r="AOH69" s="1332"/>
      <c r="AOI69" s="1332"/>
      <c r="AOJ69" s="1332"/>
      <c r="AOK69" s="1332"/>
      <c r="AOL69" s="1332"/>
      <c r="AOM69" s="1332"/>
      <c r="AON69" s="1332"/>
      <c r="AOO69" s="1332"/>
      <c r="AOP69" s="1332"/>
      <c r="AOQ69" s="1332"/>
      <c r="AOR69" s="1332"/>
      <c r="AOS69" s="1332"/>
      <c r="AOT69" s="1332"/>
      <c r="AOU69" s="1332"/>
      <c r="AOV69" s="1332"/>
      <c r="AOW69" s="1332"/>
      <c r="AOX69" s="1332"/>
      <c r="AOY69" s="1332"/>
      <c r="AOZ69" s="1332"/>
      <c r="APA69" s="1332"/>
      <c r="APB69" s="1332"/>
      <c r="APC69" s="1332"/>
      <c r="APD69" s="1332"/>
      <c r="APE69" s="1332"/>
      <c r="APF69" s="1332"/>
      <c r="APG69" s="1332"/>
      <c r="APH69" s="1332"/>
      <c r="API69" s="1332"/>
      <c r="APJ69" s="1332"/>
      <c r="APK69" s="1332"/>
      <c r="APL69" s="1332"/>
      <c r="APM69" s="1332"/>
      <c r="APN69" s="1332"/>
      <c r="APO69" s="1332"/>
      <c r="APP69" s="1332"/>
      <c r="APQ69" s="1332"/>
      <c r="APR69" s="1332"/>
      <c r="APS69" s="1332"/>
      <c r="APT69" s="1332"/>
      <c r="APU69" s="1332"/>
      <c r="APV69" s="1332"/>
      <c r="APW69" s="1332"/>
      <c r="APX69" s="1332"/>
      <c r="APY69" s="1332"/>
      <c r="APZ69" s="1332"/>
      <c r="AQA69" s="1332"/>
      <c r="AQB69" s="1332"/>
      <c r="AQC69" s="1332"/>
      <c r="AQD69" s="1332"/>
      <c r="AQE69" s="1332"/>
      <c r="AQF69" s="1332"/>
      <c r="AQG69" s="1332"/>
      <c r="AQH69" s="1332"/>
      <c r="AQI69" s="1332"/>
      <c r="AQJ69" s="1332"/>
      <c r="AQK69" s="1332"/>
      <c r="AQL69" s="1332"/>
      <c r="AQM69" s="1332"/>
      <c r="AQN69" s="1332"/>
      <c r="AQO69" s="1332"/>
      <c r="AQP69" s="1332"/>
      <c r="AQQ69" s="1332"/>
      <c r="AQR69" s="1332"/>
      <c r="AQS69" s="1332"/>
      <c r="AQT69" s="1332"/>
      <c r="AQU69" s="1332"/>
      <c r="AQV69" s="1332"/>
      <c r="AQW69" s="1332"/>
      <c r="AQX69" s="1332"/>
      <c r="AQY69" s="1332"/>
      <c r="AQZ69" s="1332"/>
      <c r="ARA69" s="1332"/>
      <c r="ARB69" s="1332"/>
      <c r="ARC69" s="1332"/>
      <c r="ARD69" s="1332"/>
      <c r="ARE69" s="1332"/>
      <c r="ARF69" s="1332"/>
      <c r="ARG69" s="1332"/>
      <c r="ARH69" s="1332"/>
      <c r="ARI69" s="1332"/>
      <c r="ARJ69" s="1332"/>
      <c r="ARK69" s="1332"/>
      <c r="ARL69" s="1332"/>
      <c r="ARM69" s="1332"/>
      <c r="ARN69" s="1332"/>
      <c r="ARO69" s="1332"/>
      <c r="ARP69" s="1332"/>
      <c r="ARQ69" s="1332"/>
      <c r="ARR69" s="1332"/>
      <c r="ARS69" s="1332"/>
      <c r="ART69" s="1332"/>
      <c r="ARU69" s="1332"/>
      <c r="ARV69" s="1332"/>
      <c r="ARW69" s="1332"/>
      <c r="ARX69" s="1332"/>
      <c r="ARY69" s="1332"/>
      <c r="ARZ69" s="1332"/>
      <c r="ASA69" s="1332"/>
      <c r="ASB69" s="1332"/>
      <c r="ASC69" s="1332"/>
      <c r="ASD69" s="1332"/>
      <c r="ASE69" s="1332"/>
      <c r="ASF69" s="1332"/>
      <c r="ASG69" s="1332"/>
      <c r="ASH69" s="1332"/>
      <c r="ASI69" s="1332"/>
      <c r="ASJ69" s="1332"/>
      <c r="ASK69" s="1332"/>
      <c r="ASL69" s="1332"/>
      <c r="ASM69" s="1332"/>
      <c r="ASN69" s="1332"/>
      <c r="ASO69" s="1332"/>
      <c r="ASP69" s="1332"/>
      <c r="ASQ69" s="1332"/>
      <c r="ASR69" s="1332"/>
      <c r="ASS69" s="1332"/>
      <c r="AST69" s="1332"/>
      <c r="ASU69" s="1332"/>
      <c r="ASV69" s="1332"/>
      <c r="ASW69" s="1332"/>
      <c r="ASX69" s="1332"/>
      <c r="ASY69" s="1332"/>
      <c r="ASZ69" s="1332"/>
      <c r="ATA69" s="1332"/>
      <c r="ATB69" s="1332"/>
      <c r="ATC69" s="1332"/>
      <c r="ATD69" s="1332"/>
      <c r="ATE69" s="1332"/>
      <c r="ATF69" s="1332"/>
      <c r="ATG69" s="1332"/>
      <c r="ATH69" s="1332"/>
      <c r="ATI69" s="1332"/>
      <c r="ATJ69" s="1332"/>
      <c r="ATK69" s="1332"/>
      <c r="ATL69" s="1332"/>
      <c r="ATM69" s="1332"/>
      <c r="ATN69" s="1332"/>
      <c r="ATO69" s="1332"/>
      <c r="ATP69" s="1332"/>
      <c r="ATQ69" s="1332"/>
      <c r="ATR69" s="1332"/>
      <c r="ATS69" s="1332"/>
      <c r="ATT69" s="1332"/>
      <c r="ATU69" s="1332"/>
      <c r="ATV69" s="1332"/>
      <c r="ATW69" s="1332"/>
      <c r="ATX69" s="1332"/>
      <c r="ATY69" s="1332"/>
      <c r="ATZ69" s="1332"/>
      <c r="AUA69" s="1332"/>
      <c r="AUB69" s="1332"/>
      <c r="AUC69" s="1332"/>
      <c r="AUD69" s="1332"/>
      <c r="AUE69" s="1332"/>
      <c r="AUF69" s="1332"/>
      <c r="AUG69" s="1332"/>
      <c r="AUH69" s="1332"/>
      <c r="AUI69" s="1332"/>
      <c r="AUJ69" s="1332"/>
      <c r="AUK69" s="1332"/>
      <c r="AUL69" s="1332"/>
      <c r="AUM69" s="1332"/>
      <c r="AUN69" s="1332"/>
      <c r="AUO69" s="1332"/>
      <c r="AUP69" s="1332"/>
      <c r="AUQ69" s="1332"/>
      <c r="AUR69" s="1332"/>
      <c r="AUS69" s="1332"/>
      <c r="AUT69" s="1332"/>
      <c r="AUU69" s="1332"/>
      <c r="AUV69" s="1332"/>
      <c r="AUW69" s="1332"/>
      <c r="AUX69" s="1332"/>
      <c r="AUY69" s="1332"/>
      <c r="AUZ69" s="1332"/>
      <c r="AVA69" s="1332"/>
      <c r="AVB69" s="1332"/>
      <c r="AVC69" s="1332"/>
      <c r="AVD69" s="1332"/>
      <c r="AVE69" s="1332"/>
      <c r="AVF69" s="1332"/>
      <c r="AVG69" s="1332"/>
      <c r="AVH69" s="1332"/>
      <c r="AVI69" s="1332"/>
      <c r="AVJ69" s="1332"/>
      <c r="AVK69" s="1332"/>
      <c r="AVL69" s="1332"/>
      <c r="AVM69" s="1332"/>
      <c r="AVN69" s="1332"/>
      <c r="AVO69" s="1332"/>
      <c r="AVP69" s="1332"/>
      <c r="AVQ69" s="1332"/>
      <c r="AVR69" s="1332"/>
      <c r="AVS69" s="1332"/>
      <c r="AVT69" s="1332"/>
      <c r="AVU69" s="1332"/>
      <c r="AVV69" s="1332"/>
      <c r="AVW69" s="1332"/>
      <c r="AVX69" s="1332"/>
      <c r="AVY69" s="1332"/>
      <c r="AVZ69" s="1332"/>
      <c r="AWA69" s="1332"/>
      <c r="AWB69" s="1332"/>
      <c r="AWC69" s="1332"/>
      <c r="AWD69" s="1332"/>
      <c r="AWE69" s="1332"/>
      <c r="AWF69" s="1332"/>
      <c r="AWG69" s="1332"/>
      <c r="AWH69" s="1332"/>
      <c r="AWI69" s="1332"/>
      <c r="AWJ69" s="1332"/>
      <c r="AWK69" s="1332"/>
      <c r="AWL69" s="1332"/>
      <c r="AWM69" s="1332"/>
      <c r="AWN69" s="1332"/>
      <c r="AWO69" s="1332"/>
      <c r="AWP69" s="1332"/>
      <c r="AWQ69" s="1332"/>
      <c r="AWR69" s="1332"/>
      <c r="AWS69" s="1332"/>
      <c r="AWT69" s="1332"/>
      <c r="AWU69" s="1332"/>
      <c r="AWV69" s="1332"/>
      <c r="AWW69" s="1332"/>
      <c r="AWX69" s="1332"/>
      <c r="AWY69" s="1332"/>
      <c r="AWZ69" s="1332"/>
      <c r="AXA69" s="1332"/>
      <c r="AXB69" s="1332"/>
      <c r="AXC69" s="1332"/>
      <c r="AXD69" s="1332"/>
      <c r="AXE69" s="1332"/>
      <c r="AXF69" s="1332"/>
      <c r="AXG69" s="1332"/>
      <c r="AXH69" s="1332"/>
      <c r="AXI69" s="1332"/>
      <c r="AXJ69" s="1332"/>
      <c r="AXK69" s="1332"/>
      <c r="AXL69" s="1332"/>
      <c r="AXM69" s="1332"/>
      <c r="AXN69" s="1332"/>
      <c r="AXO69" s="1332"/>
      <c r="AXP69" s="1332"/>
      <c r="AXQ69" s="1332"/>
      <c r="AXR69" s="1332"/>
      <c r="AXS69" s="1332"/>
      <c r="AXT69" s="1332"/>
      <c r="AXU69" s="1332"/>
      <c r="AXV69" s="1332"/>
      <c r="AXW69" s="1332"/>
      <c r="AXX69" s="1332"/>
      <c r="AXY69" s="1332"/>
      <c r="AXZ69" s="1332"/>
      <c r="AYA69" s="1332"/>
      <c r="AYB69" s="1332"/>
      <c r="AYC69" s="1332"/>
      <c r="AYD69" s="1332"/>
      <c r="AYE69" s="1332"/>
      <c r="AYF69" s="1332"/>
      <c r="AYG69" s="1332"/>
      <c r="AYH69" s="1332"/>
      <c r="AYI69" s="1332"/>
      <c r="AYJ69" s="1332"/>
      <c r="AYK69" s="1332"/>
      <c r="AYL69" s="1332"/>
      <c r="AYM69" s="1332"/>
      <c r="AYN69" s="1332"/>
      <c r="AYO69" s="1332"/>
      <c r="AYP69" s="1332"/>
      <c r="AYQ69" s="1332"/>
      <c r="AYR69" s="1332"/>
      <c r="AYS69" s="1332"/>
      <c r="AYT69" s="1332"/>
      <c r="AYU69" s="1332"/>
      <c r="AYV69" s="1332"/>
      <c r="AYW69" s="1332"/>
      <c r="AYX69" s="1332"/>
      <c r="AYY69" s="1332"/>
      <c r="AYZ69" s="1332"/>
      <c r="AZA69" s="1332"/>
      <c r="AZB69" s="1332"/>
      <c r="AZC69" s="1332"/>
      <c r="AZD69" s="1332"/>
      <c r="AZE69" s="1332"/>
      <c r="AZF69" s="1332"/>
      <c r="AZG69" s="1332"/>
      <c r="AZH69" s="1332"/>
      <c r="AZI69" s="1332"/>
      <c r="AZJ69" s="1332"/>
      <c r="AZK69" s="1332"/>
      <c r="AZL69" s="1332"/>
      <c r="AZM69" s="1332"/>
      <c r="AZN69" s="1332"/>
      <c r="AZO69" s="1332"/>
      <c r="AZP69" s="1332"/>
      <c r="AZQ69" s="1332"/>
      <c r="AZR69" s="1332"/>
      <c r="AZS69" s="1332"/>
      <c r="AZT69" s="1332"/>
      <c r="AZU69" s="1332"/>
      <c r="AZV69" s="1332"/>
      <c r="AZW69" s="1332"/>
      <c r="AZX69" s="1332"/>
      <c r="AZY69" s="1332"/>
      <c r="AZZ69" s="1332"/>
      <c r="BAA69" s="1332"/>
      <c r="BAB69" s="1332"/>
      <c r="BAC69" s="1332"/>
      <c r="BAD69" s="1332"/>
      <c r="BAE69" s="1332"/>
      <c r="BAF69" s="1332"/>
      <c r="BAG69" s="1332"/>
      <c r="BAH69" s="1332"/>
      <c r="BAI69" s="1332"/>
      <c r="BAJ69" s="1332"/>
      <c r="BAK69" s="1332"/>
      <c r="BAL69" s="1332"/>
      <c r="BAM69" s="1332"/>
      <c r="BAN69" s="1332"/>
      <c r="BAO69" s="1332"/>
      <c r="BAP69" s="1332"/>
      <c r="BAQ69" s="1332"/>
      <c r="BAR69" s="1332"/>
      <c r="BAS69" s="1332"/>
      <c r="BAT69" s="1332"/>
      <c r="BAU69" s="1332"/>
      <c r="BAV69" s="1332"/>
      <c r="BAW69" s="1332"/>
      <c r="BAX69" s="1332"/>
      <c r="BAY69" s="1332"/>
      <c r="BAZ69" s="1332"/>
      <c r="BBA69" s="1332"/>
      <c r="BBB69" s="1332"/>
      <c r="BBC69" s="1332"/>
      <c r="BBD69" s="1332"/>
      <c r="BBE69" s="1332"/>
      <c r="BBF69" s="1332"/>
      <c r="BBG69" s="1332"/>
      <c r="BBH69" s="1332"/>
      <c r="BBI69" s="1332"/>
      <c r="BBJ69" s="1332"/>
      <c r="BBK69" s="1332"/>
      <c r="BBL69" s="1332"/>
      <c r="BBM69" s="1332"/>
      <c r="BBN69" s="1332"/>
      <c r="BBO69" s="1332"/>
      <c r="BBP69" s="1332"/>
      <c r="BBQ69" s="1332"/>
      <c r="BBR69" s="1332"/>
      <c r="BBS69" s="1332"/>
      <c r="BBT69" s="1332"/>
      <c r="BBU69" s="1332"/>
      <c r="BBV69" s="1332"/>
      <c r="BBW69" s="1332"/>
      <c r="BBX69" s="1332"/>
      <c r="BBY69" s="1332"/>
      <c r="BBZ69" s="1332"/>
      <c r="BCA69" s="1332"/>
      <c r="BCB69" s="1332"/>
      <c r="BCC69" s="1332"/>
      <c r="BCD69" s="1332"/>
      <c r="BCE69" s="1332"/>
      <c r="BCF69" s="1332"/>
      <c r="BCG69" s="1332"/>
      <c r="BCH69" s="1332"/>
      <c r="BCI69" s="1332"/>
      <c r="BCJ69" s="1332"/>
      <c r="BCK69" s="1332"/>
      <c r="BCL69" s="1332"/>
      <c r="BCM69" s="1332"/>
      <c r="BCN69" s="1332"/>
      <c r="BCO69" s="1332"/>
      <c r="BCP69" s="1332"/>
      <c r="BCQ69" s="1332"/>
      <c r="BCR69" s="1332"/>
      <c r="BCS69" s="1332"/>
      <c r="BCT69" s="1332"/>
      <c r="BCU69" s="1332"/>
      <c r="BCV69" s="1332"/>
      <c r="BCW69" s="1332"/>
      <c r="BCX69" s="1332"/>
      <c r="BCY69" s="1332"/>
      <c r="BCZ69" s="1332"/>
      <c r="BDA69" s="1332"/>
      <c r="BDB69" s="1332"/>
      <c r="BDC69" s="1332"/>
      <c r="BDD69" s="1332"/>
      <c r="BDE69" s="1332"/>
      <c r="BDF69" s="1332"/>
      <c r="BDG69" s="1332"/>
      <c r="BDH69" s="1332"/>
      <c r="BDI69" s="1332"/>
      <c r="BDJ69" s="1332"/>
      <c r="BDK69" s="1332"/>
      <c r="BDL69" s="1332"/>
      <c r="BDM69" s="1332"/>
      <c r="BDN69" s="1332"/>
      <c r="BDO69" s="1332"/>
      <c r="BDP69" s="1332"/>
      <c r="BDQ69" s="1332"/>
      <c r="BDR69" s="1332"/>
      <c r="BDS69" s="1332"/>
      <c r="BDT69" s="1332"/>
      <c r="BDU69" s="1332"/>
      <c r="BDV69" s="1332"/>
      <c r="BDW69" s="1332"/>
      <c r="BDX69" s="1332"/>
      <c r="BDY69" s="1332"/>
      <c r="BDZ69" s="1332"/>
      <c r="BEA69" s="1332"/>
      <c r="BEB69" s="1332"/>
      <c r="BEC69" s="1332"/>
      <c r="BED69" s="1332"/>
      <c r="BEE69" s="1332"/>
      <c r="BEF69" s="1332"/>
      <c r="BEG69" s="1332"/>
      <c r="BEH69" s="1332"/>
      <c r="BEI69" s="1332"/>
      <c r="BEJ69" s="1332"/>
      <c r="BEK69" s="1332"/>
      <c r="BEL69" s="1332"/>
      <c r="BEM69" s="1332"/>
      <c r="BEN69" s="1332"/>
      <c r="BEO69" s="1332"/>
      <c r="BEP69" s="1332"/>
      <c r="BEQ69" s="1332"/>
      <c r="BER69" s="1332"/>
      <c r="BES69" s="1332"/>
      <c r="BET69" s="1332"/>
      <c r="BEU69" s="1332"/>
      <c r="BEV69" s="1332"/>
      <c r="BEW69" s="1332"/>
      <c r="BEX69" s="1332"/>
      <c r="BEY69" s="1332"/>
      <c r="BEZ69" s="1332"/>
      <c r="BFA69" s="1332"/>
      <c r="BFB69" s="1332"/>
      <c r="BFC69" s="1332"/>
      <c r="BFD69" s="1332"/>
      <c r="BFE69" s="1332"/>
      <c r="BFF69" s="1332"/>
      <c r="BFG69" s="1332"/>
      <c r="BFH69" s="1332"/>
      <c r="BFI69" s="1332"/>
      <c r="BFJ69" s="1332"/>
      <c r="BFK69" s="1332"/>
      <c r="BFL69" s="1332"/>
      <c r="BFM69" s="1332"/>
      <c r="BFN69" s="1332"/>
      <c r="BFO69" s="1332"/>
      <c r="BFP69" s="1332"/>
      <c r="BFQ69" s="1332"/>
      <c r="BFR69" s="1332"/>
      <c r="BFS69" s="1332"/>
      <c r="BFT69" s="1332"/>
      <c r="BFU69" s="1332"/>
      <c r="BFV69" s="1332"/>
      <c r="BFW69" s="1332"/>
      <c r="BFX69" s="1332"/>
      <c r="BFY69" s="1332"/>
      <c r="BFZ69" s="1332"/>
      <c r="BGA69" s="1332"/>
      <c r="BGB69" s="1332"/>
      <c r="BGC69" s="1332"/>
      <c r="BGD69" s="1332"/>
      <c r="BGE69" s="1332"/>
      <c r="BGF69" s="1332"/>
      <c r="BGG69" s="1332"/>
      <c r="BGH69" s="1332"/>
      <c r="BGI69" s="1332"/>
      <c r="BGJ69" s="1332"/>
      <c r="BGK69" s="1332"/>
      <c r="BGL69" s="1332"/>
      <c r="BGM69" s="1332"/>
      <c r="BGN69" s="1332"/>
      <c r="BGO69" s="1332"/>
      <c r="BGP69" s="1332"/>
      <c r="BGQ69" s="1332"/>
      <c r="BGR69" s="1332"/>
      <c r="BGS69" s="1332"/>
      <c r="BGT69" s="1332"/>
      <c r="BGU69" s="1332"/>
      <c r="BGV69" s="1332"/>
      <c r="BGW69" s="1332"/>
      <c r="BGX69" s="1332"/>
      <c r="BGY69" s="1332"/>
      <c r="BGZ69" s="1332"/>
      <c r="BHA69" s="1332"/>
      <c r="BHB69" s="1332"/>
      <c r="BHC69" s="1332"/>
      <c r="BHD69" s="1332"/>
      <c r="BHE69" s="1332"/>
      <c r="BHF69" s="1332"/>
      <c r="BHG69" s="1332"/>
      <c r="BHH69" s="1332"/>
      <c r="BHI69" s="1332"/>
      <c r="BHJ69" s="1332"/>
      <c r="BHK69" s="1332"/>
      <c r="BHL69" s="1332"/>
      <c r="BHM69" s="1332"/>
      <c r="BHN69" s="1332"/>
      <c r="BHO69" s="1332"/>
      <c r="BHP69" s="1332"/>
      <c r="BHQ69" s="1332"/>
      <c r="BHR69" s="1332"/>
      <c r="BHS69" s="1332"/>
      <c r="BHT69" s="1332"/>
      <c r="BHU69" s="1332"/>
      <c r="BHV69" s="1332"/>
      <c r="BHW69" s="1332"/>
      <c r="BHX69" s="1332"/>
      <c r="BHY69" s="1332"/>
      <c r="BHZ69" s="1332"/>
      <c r="BIA69" s="1332"/>
      <c r="BIB69" s="1332"/>
      <c r="BIC69" s="1332"/>
      <c r="BID69" s="1332"/>
      <c r="BIE69" s="1332"/>
      <c r="BIF69" s="1332"/>
      <c r="BIG69" s="1332"/>
      <c r="BIH69" s="1332"/>
      <c r="BII69" s="1332"/>
      <c r="BIJ69" s="1332"/>
      <c r="BIK69" s="1332"/>
      <c r="BIL69" s="1332"/>
      <c r="BIM69" s="1332"/>
      <c r="BIN69" s="1332"/>
      <c r="BIO69" s="1332"/>
      <c r="BIP69" s="1332"/>
      <c r="BIQ69" s="1332"/>
      <c r="BIR69" s="1332"/>
      <c r="BIS69" s="1332"/>
      <c r="BIT69" s="1332"/>
      <c r="BIU69" s="1332"/>
      <c r="BIV69" s="1332"/>
      <c r="BIW69" s="1332"/>
      <c r="BIX69" s="1332"/>
      <c r="BIY69" s="1332"/>
      <c r="BIZ69" s="1332"/>
      <c r="BJA69" s="1332"/>
      <c r="BJB69" s="1332"/>
      <c r="BJC69" s="1332"/>
      <c r="BJD69" s="1332"/>
      <c r="BJE69" s="1332"/>
      <c r="BJF69" s="1332"/>
      <c r="BJG69" s="1332"/>
      <c r="BJH69" s="1332"/>
      <c r="BJI69" s="1332"/>
      <c r="BJJ69" s="1332"/>
      <c r="BJK69" s="1332"/>
      <c r="BJL69" s="1332"/>
      <c r="BJM69" s="1332"/>
      <c r="BJN69" s="1332"/>
      <c r="BJO69" s="1332"/>
      <c r="BJP69" s="1332"/>
      <c r="BJQ69" s="1332"/>
      <c r="BJR69" s="1332"/>
      <c r="BJS69" s="1332"/>
      <c r="BJT69" s="1332"/>
      <c r="BJU69" s="1332"/>
      <c r="BJV69" s="1332"/>
      <c r="BJW69" s="1332"/>
      <c r="BJX69" s="1332"/>
      <c r="BJY69" s="1332"/>
      <c r="BJZ69" s="1332"/>
      <c r="BKA69" s="1332"/>
      <c r="BKB69" s="1332"/>
      <c r="BKC69" s="1332"/>
      <c r="BKD69" s="1332"/>
      <c r="BKE69" s="1332"/>
      <c r="BKF69" s="1332"/>
      <c r="BKG69" s="1332"/>
      <c r="BKH69" s="1332"/>
      <c r="BKI69" s="1332"/>
      <c r="BKJ69" s="1332"/>
      <c r="BKK69" s="1332"/>
      <c r="BKL69" s="1332"/>
      <c r="BKM69" s="1332"/>
      <c r="BKN69" s="1332"/>
      <c r="BKO69" s="1332"/>
      <c r="BKP69" s="1332"/>
      <c r="BKQ69" s="1332"/>
      <c r="BKR69" s="1332"/>
      <c r="BKS69" s="1332"/>
      <c r="BKT69" s="1332"/>
      <c r="BKU69" s="1332"/>
      <c r="BKV69" s="1332"/>
      <c r="BKW69" s="1332"/>
      <c r="BKX69" s="1332"/>
      <c r="BKY69" s="1332"/>
      <c r="BKZ69" s="1332"/>
      <c r="BLA69" s="1332"/>
      <c r="BLB69" s="1332"/>
      <c r="BLC69" s="1332"/>
      <c r="BLD69" s="1332"/>
      <c r="BLE69" s="1332"/>
      <c r="BLF69" s="1332"/>
      <c r="BLG69" s="1332"/>
      <c r="BLH69" s="1332"/>
      <c r="BLI69" s="1332"/>
      <c r="BLJ69" s="1332"/>
      <c r="BLK69" s="1332"/>
      <c r="BLL69" s="1332"/>
      <c r="BLM69" s="1332"/>
      <c r="BLN69" s="1332"/>
      <c r="BLO69" s="1332"/>
      <c r="BLP69" s="1332"/>
      <c r="BLQ69" s="1332"/>
      <c r="BLR69" s="1332"/>
      <c r="BLS69" s="1332"/>
      <c r="BLT69" s="1332"/>
      <c r="BLU69" s="1332"/>
      <c r="BLV69" s="1332"/>
      <c r="BLW69" s="1332"/>
      <c r="BLX69" s="1332"/>
      <c r="BLY69" s="1332"/>
      <c r="BLZ69" s="1332"/>
      <c r="BMA69" s="1332"/>
      <c r="BMB69" s="1332"/>
      <c r="BMC69" s="1332"/>
      <c r="BMD69" s="1332"/>
      <c r="BME69" s="1332"/>
      <c r="BMF69" s="1332"/>
      <c r="BMG69" s="1332"/>
      <c r="BMH69" s="1332"/>
      <c r="BMI69" s="1332"/>
      <c r="BMJ69" s="1332"/>
      <c r="BMK69" s="1332"/>
      <c r="BML69" s="1332"/>
      <c r="BMM69" s="1332"/>
      <c r="BMN69" s="1332"/>
      <c r="BMO69" s="1332"/>
      <c r="BMP69" s="1332"/>
      <c r="BMQ69" s="1332"/>
      <c r="BMR69" s="1332"/>
      <c r="BMS69" s="1332"/>
      <c r="BMT69" s="1332"/>
      <c r="BMU69" s="1332"/>
      <c r="BMV69" s="1332"/>
      <c r="BMW69" s="1332"/>
      <c r="BMX69" s="1332"/>
      <c r="BMY69" s="1332"/>
      <c r="BMZ69" s="1332"/>
      <c r="BNA69" s="1332"/>
      <c r="BNB69" s="1332"/>
      <c r="BNC69" s="1332"/>
      <c r="BND69" s="1332"/>
      <c r="BNE69" s="1332"/>
      <c r="BNF69" s="1332"/>
      <c r="BNG69" s="1332"/>
      <c r="BNH69" s="1332"/>
      <c r="BNI69" s="1332"/>
      <c r="BNJ69" s="1332"/>
      <c r="BNK69" s="1332"/>
      <c r="BNL69" s="1332"/>
      <c r="BNM69" s="1332"/>
      <c r="BNN69" s="1332"/>
      <c r="BNO69" s="1332"/>
      <c r="BNP69" s="1332"/>
      <c r="BNQ69" s="1332"/>
      <c r="BNR69" s="1332"/>
      <c r="BNS69" s="1332"/>
      <c r="BNT69" s="1332"/>
      <c r="BNU69" s="1332"/>
      <c r="BNV69" s="1332"/>
      <c r="BNW69" s="1332"/>
      <c r="BNX69" s="1332"/>
      <c r="BNY69" s="1332"/>
      <c r="BNZ69" s="1332"/>
      <c r="BOA69" s="1332"/>
      <c r="BOB69" s="1332"/>
      <c r="BOC69" s="1332"/>
      <c r="BOD69" s="1332"/>
      <c r="BOE69" s="1332"/>
      <c r="BOF69" s="1332"/>
      <c r="BOG69" s="1332"/>
      <c r="BOH69" s="1332"/>
      <c r="BOI69" s="1332"/>
      <c r="BOJ69" s="1332"/>
      <c r="BOK69" s="1332"/>
      <c r="BOL69" s="1332"/>
      <c r="BOM69" s="1332"/>
      <c r="BON69" s="1332"/>
      <c r="BOO69" s="1332"/>
      <c r="BOP69" s="1332"/>
      <c r="BOQ69" s="1332"/>
      <c r="BOR69" s="1332"/>
      <c r="BOS69" s="1332"/>
      <c r="BOT69" s="1332"/>
      <c r="BOU69" s="1332"/>
      <c r="BOV69" s="1332"/>
      <c r="BOW69" s="1332"/>
      <c r="BOX69" s="1332"/>
      <c r="BOY69" s="1332"/>
      <c r="BOZ69" s="1332"/>
      <c r="BPA69" s="1332"/>
      <c r="BPB69" s="1332"/>
      <c r="BPC69" s="1332"/>
      <c r="BPD69" s="1332"/>
      <c r="BPE69" s="1332"/>
      <c r="BPF69" s="1332"/>
      <c r="BPG69" s="1332"/>
      <c r="BPH69" s="1332"/>
      <c r="BPI69" s="1332"/>
      <c r="BPJ69" s="1332"/>
      <c r="BPK69" s="1332"/>
      <c r="BPL69" s="1332"/>
      <c r="BPM69" s="1332"/>
      <c r="BPN69" s="1332"/>
      <c r="BPO69" s="1332"/>
      <c r="BPP69" s="1332"/>
      <c r="BPQ69" s="1332"/>
      <c r="BPR69" s="1332"/>
      <c r="BPS69" s="1332"/>
      <c r="BPT69" s="1332"/>
      <c r="BPU69" s="1332"/>
      <c r="BPV69" s="1332"/>
      <c r="BPW69" s="1332"/>
      <c r="BPX69" s="1332"/>
      <c r="BPY69" s="1332"/>
      <c r="BPZ69" s="1332"/>
      <c r="BQA69" s="1332"/>
      <c r="BQB69" s="1332"/>
      <c r="BQC69" s="1332"/>
      <c r="BQD69" s="1332"/>
      <c r="BQE69" s="1332"/>
      <c r="BQF69" s="1332"/>
      <c r="BQG69" s="1332"/>
      <c r="BQH69" s="1332"/>
      <c r="BQI69" s="1332"/>
      <c r="BQJ69" s="1332"/>
      <c r="BQK69" s="1332"/>
      <c r="BQL69" s="1332"/>
      <c r="BQM69" s="1332"/>
      <c r="BQN69" s="1332"/>
      <c r="BQO69" s="1332"/>
      <c r="BQP69" s="1332"/>
      <c r="BQQ69" s="1332"/>
      <c r="BQR69" s="1332"/>
      <c r="BQS69" s="1332"/>
      <c r="BQT69" s="1332"/>
      <c r="BQU69" s="1332"/>
      <c r="BQV69" s="1332"/>
      <c r="BQW69" s="1332"/>
      <c r="BQX69" s="1332"/>
      <c r="BQY69" s="1332"/>
      <c r="BQZ69" s="1332"/>
      <c r="BRA69" s="1332"/>
      <c r="BRB69" s="1332"/>
      <c r="BRC69" s="1332"/>
      <c r="BRD69" s="1332"/>
      <c r="BRE69" s="1332"/>
      <c r="BRF69" s="1332"/>
      <c r="BRG69" s="1332"/>
      <c r="BRH69" s="1332"/>
      <c r="BRI69" s="1332"/>
      <c r="BRJ69" s="1332"/>
      <c r="BRK69" s="1332"/>
      <c r="BRL69" s="1332"/>
      <c r="BRM69" s="1332"/>
      <c r="BRN69" s="1332"/>
      <c r="BRO69" s="1332"/>
      <c r="BRP69" s="1332"/>
      <c r="BRQ69" s="1332"/>
      <c r="BRR69" s="1332"/>
      <c r="BRS69" s="1332"/>
      <c r="BRT69" s="1332"/>
      <c r="BRU69" s="1332"/>
      <c r="BRV69" s="1332"/>
      <c r="BRW69" s="1332"/>
      <c r="BRX69" s="1332"/>
      <c r="BRY69" s="1332"/>
      <c r="BRZ69" s="1332"/>
      <c r="BSA69" s="1332"/>
      <c r="BSB69" s="1332"/>
      <c r="BSC69" s="1332"/>
      <c r="BSD69" s="1332"/>
      <c r="BSE69" s="1332"/>
      <c r="BSF69" s="1332"/>
      <c r="BSG69" s="1332"/>
      <c r="BSH69" s="1332"/>
      <c r="BSI69" s="1332"/>
      <c r="BSJ69" s="1332"/>
      <c r="BSK69" s="1332"/>
      <c r="BSL69" s="1332"/>
      <c r="BSM69" s="1332"/>
      <c r="BSN69" s="1332"/>
      <c r="BSO69" s="1332"/>
      <c r="BSP69" s="1332"/>
      <c r="BSQ69" s="1332"/>
      <c r="BSR69" s="1332"/>
      <c r="BSS69" s="1332"/>
      <c r="BST69" s="1332"/>
      <c r="BSU69" s="1332"/>
      <c r="BSV69" s="1332"/>
      <c r="BSW69" s="1332"/>
      <c r="BSX69" s="1332"/>
      <c r="BSY69" s="1332"/>
      <c r="BSZ69" s="1332"/>
      <c r="BTA69" s="1332"/>
      <c r="BTB69" s="1332"/>
      <c r="BTC69" s="1332"/>
      <c r="BTD69" s="1332"/>
      <c r="BTE69" s="1332"/>
      <c r="BTF69" s="1332"/>
      <c r="BTG69" s="1332"/>
      <c r="BTH69" s="1332"/>
      <c r="BTI69" s="1332"/>
      <c r="BTJ69" s="1332"/>
      <c r="BTK69" s="1332"/>
      <c r="BTL69" s="1332"/>
      <c r="BTM69" s="1332"/>
      <c r="BTN69" s="1332"/>
      <c r="BTO69" s="1332"/>
      <c r="BTP69" s="1332"/>
      <c r="BTQ69" s="1332"/>
      <c r="BTR69" s="1332"/>
      <c r="BTS69" s="1332"/>
      <c r="BTT69" s="1332"/>
      <c r="BTU69" s="1332"/>
      <c r="BTV69" s="1332"/>
      <c r="BTW69" s="1332"/>
      <c r="BTX69" s="1332"/>
      <c r="BTY69" s="1332"/>
      <c r="BTZ69" s="1332"/>
      <c r="BUA69" s="1332"/>
      <c r="BUB69" s="1332"/>
      <c r="BUC69" s="1332"/>
      <c r="BUD69" s="1332"/>
      <c r="BUE69" s="1332"/>
      <c r="BUF69" s="1332"/>
      <c r="BUG69" s="1332"/>
      <c r="BUH69" s="1332"/>
      <c r="BUI69" s="1332"/>
      <c r="BUJ69" s="1332"/>
      <c r="BUK69" s="1332"/>
      <c r="BUL69" s="1332"/>
      <c r="BUM69" s="1332"/>
      <c r="BUN69" s="1332"/>
      <c r="BUO69" s="1332"/>
      <c r="BUP69" s="1332"/>
      <c r="BUQ69" s="1332"/>
      <c r="BUR69" s="1332"/>
      <c r="BUS69" s="1332"/>
      <c r="BUT69" s="1332"/>
      <c r="BUU69" s="1332"/>
      <c r="BUV69" s="1332"/>
      <c r="BUW69" s="1332"/>
      <c r="BUX69" s="1332"/>
      <c r="BUY69" s="1332"/>
      <c r="BUZ69" s="1332"/>
      <c r="BVA69" s="1332"/>
      <c r="BVB69" s="1332"/>
      <c r="BVC69" s="1332"/>
      <c r="BVD69" s="1332"/>
      <c r="BVE69" s="1332"/>
      <c r="BVF69" s="1332"/>
      <c r="BVG69" s="1332"/>
      <c r="BVH69" s="1332"/>
      <c r="BVI69" s="1332"/>
      <c r="BVJ69" s="1332"/>
      <c r="BVK69" s="1332"/>
      <c r="BVL69" s="1332"/>
      <c r="BVM69" s="1332"/>
      <c r="BVN69" s="1332"/>
      <c r="BVO69" s="1332"/>
      <c r="BVP69" s="1332"/>
      <c r="BVQ69" s="1332"/>
      <c r="BVR69" s="1332"/>
      <c r="BVS69" s="1332"/>
      <c r="BVT69" s="1332"/>
      <c r="BVU69" s="1332"/>
      <c r="BVV69" s="1332"/>
      <c r="BVW69" s="1332"/>
      <c r="BVX69" s="1332"/>
      <c r="BVY69" s="1332"/>
      <c r="BVZ69" s="1332"/>
      <c r="BWA69" s="1332"/>
      <c r="BWB69" s="1332"/>
      <c r="BWC69" s="1332"/>
      <c r="BWD69" s="1332"/>
      <c r="BWE69" s="1332"/>
      <c r="BWF69" s="1332"/>
      <c r="BWG69" s="1332"/>
      <c r="BWH69" s="1332"/>
      <c r="BWI69" s="1332"/>
      <c r="BWJ69" s="1332"/>
      <c r="BWK69" s="1332"/>
      <c r="BWL69" s="1332"/>
      <c r="BWM69" s="1332"/>
      <c r="BWN69" s="1332"/>
      <c r="BWO69" s="1332"/>
      <c r="BWP69" s="1332"/>
      <c r="BWQ69" s="1332"/>
      <c r="BWR69" s="1332"/>
      <c r="BWS69" s="1332"/>
      <c r="BWT69" s="1332"/>
      <c r="BWU69" s="1332"/>
      <c r="BWV69" s="1332"/>
      <c r="BWW69" s="1332"/>
      <c r="BWX69" s="1332"/>
      <c r="BWY69" s="1332"/>
      <c r="BWZ69" s="1332"/>
      <c r="BXA69" s="1332"/>
      <c r="BXB69" s="1332"/>
      <c r="BXC69" s="1332"/>
      <c r="BXD69" s="1332"/>
      <c r="BXE69" s="1332"/>
      <c r="BXF69" s="1332"/>
      <c r="BXG69" s="1332"/>
      <c r="BXH69" s="1332"/>
      <c r="BXI69" s="1332"/>
      <c r="BXJ69" s="1332"/>
      <c r="BXK69" s="1332"/>
      <c r="BXL69" s="1332"/>
      <c r="BXM69" s="1332"/>
      <c r="BXN69" s="1332"/>
      <c r="BXO69" s="1332"/>
      <c r="BXP69" s="1332"/>
      <c r="BXQ69" s="1332"/>
      <c r="BXR69" s="1332"/>
      <c r="BXS69" s="1332"/>
      <c r="BXT69" s="1332"/>
      <c r="BXU69" s="1332"/>
      <c r="BXV69" s="1332"/>
      <c r="BXW69" s="1332"/>
      <c r="BXX69" s="1332"/>
      <c r="BXY69" s="1332"/>
      <c r="BXZ69" s="1332"/>
      <c r="BYA69" s="1332"/>
      <c r="BYB69" s="1332"/>
      <c r="BYC69" s="1332"/>
      <c r="BYD69" s="1332"/>
      <c r="BYE69" s="1332"/>
      <c r="BYF69" s="1332"/>
      <c r="BYG69" s="1332"/>
      <c r="BYH69" s="1332"/>
      <c r="BYI69" s="1332"/>
      <c r="BYJ69" s="1332"/>
      <c r="BYK69" s="1332"/>
      <c r="BYL69" s="1332"/>
      <c r="BYM69" s="1332"/>
      <c r="BYN69" s="1332"/>
      <c r="BYO69" s="1332"/>
      <c r="BYP69" s="1332"/>
      <c r="BYQ69" s="1332"/>
      <c r="BYR69" s="1332"/>
      <c r="BYS69" s="1332"/>
      <c r="BYT69" s="1332"/>
      <c r="BYU69" s="1332"/>
      <c r="BYV69" s="1332"/>
      <c r="BYW69" s="1332"/>
      <c r="BYX69" s="1332"/>
      <c r="BYY69" s="1332"/>
      <c r="BYZ69" s="1332"/>
      <c r="BZA69" s="1332"/>
      <c r="BZB69" s="1332"/>
      <c r="BZC69" s="1332"/>
      <c r="BZD69" s="1332"/>
      <c r="BZE69" s="1332"/>
      <c r="BZF69" s="1332"/>
      <c r="BZG69" s="1332"/>
      <c r="BZH69" s="1332"/>
      <c r="BZI69" s="1332"/>
      <c r="BZJ69" s="1332"/>
      <c r="BZK69" s="1332"/>
      <c r="BZL69" s="1332"/>
      <c r="BZM69" s="1332"/>
      <c r="BZN69" s="1332"/>
      <c r="BZO69" s="1332"/>
      <c r="BZP69" s="1332"/>
      <c r="BZQ69" s="1332"/>
      <c r="BZR69" s="1332"/>
      <c r="BZS69" s="1332"/>
      <c r="BZT69" s="1332"/>
      <c r="BZU69" s="1332"/>
      <c r="BZV69" s="1332"/>
      <c r="BZW69" s="1332"/>
      <c r="BZX69" s="1332"/>
      <c r="BZY69" s="1332"/>
      <c r="BZZ69" s="1332"/>
      <c r="CAA69" s="1332"/>
      <c r="CAB69" s="1332"/>
      <c r="CAC69" s="1332"/>
      <c r="CAD69" s="1332"/>
      <c r="CAE69" s="1332"/>
      <c r="CAF69" s="1332"/>
      <c r="CAG69" s="1332"/>
      <c r="CAH69" s="1332"/>
      <c r="CAI69" s="1332"/>
      <c r="CAJ69" s="1332"/>
      <c r="CAK69" s="1332"/>
      <c r="CAL69" s="1332"/>
      <c r="CAM69" s="1332"/>
      <c r="CAN69" s="1332"/>
      <c r="CAO69" s="1332"/>
      <c r="CAP69" s="1332"/>
      <c r="CAQ69" s="1332"/>
      <c r="CAR69" s="1332"/>
      <c r="CAS69" s="1332"/>
      <c r="CAT69" s="1332"/>
      <c r="CAU69" s="1332"/>
      <c r="CAV69" s="1332"/>
      <c r="CAW69" s="1332"/>
      <c r="CAX69" s="1332"/>
      <c r="CAY69" s="1332"/>
      <c r="CAZ69" s="1332"/>
      <c r="CBA69" s="1332"/>
      <c r="CBB69" s="1332"/>
      <c r="CBC69" s="1332"/>
      <c r="CBD69" s="1332"/>
      <c r="CBE69" s="1332"/>
      <c r="CBF69" s="1332"/>
      <c r="CBG69" s="1332"/>
      <c r="CBH69" s="1332"/>
      <c r="CBI69" s="1332"/>
      <c r="CBJ69" s="1332"/>
      <c r="CBK69" s="1332"/>
      <c r="CBL69" s="1332"/>
      <c r="CBM69" s="1332"/>
      <c r="CBN69" s="1332"/>
      <c r="CBO69" s="1332"/>
      <c r="CBP69" s="1332"/>
      <c r="CBQ69" s="1332"/>
      <c r="CBR69" s="1332"/>
      <c r="CBS69" s="1332"/>
      <c r="CBT69" s="1332"/>
      <c r="CBU69" s="1332"/>
      <c r="CBV69" s="1332"/>
      <c r="CBW69" s="1332"/>
      <c r="CBX69" s="1332"/>
      <c r="CBY69" s="1332"/>
      <c r="CBZ69" s="1332"/>
      <c r="CCA69" s="1332"/>
      <c r="CCB69" s="1332"/>
      <c r="CCC69" s="1332"/>
      <c r="CCD69" s="1332"/>
      <c r="CCE69" s="1332"/>
      <c r="CCF69" s="1332"/>
      <c r="CCG69" s="1332"/>
      <c r="CCH69" s="1332"/>
      <c r="CCI69" s="1332"/>
      <c r="CCJ69" s="1332"/>
      <c r="CCK69" s="1332"/>
      <c r="CCL69" s="1332"/>
      <c r="CCM69" s="1332"/>
      <c r="CCN69" s="1332"/>
      <c r="CCO69" s="1332"/>
      <c r="CCP69" s="1332"/>
      <c r="CCQ69" s="1332"/>
      <c r="CCR69" s="1332"/>
      <c r="CCS69" s="1332"/>
      <c r="CCT69" s="1332"/>
      <c r="CCU69" s="1332"/>
      <c r="CCV69" s="1332"/>
      <c r="CCW69" s="1332"/>
      <c r="CCX69" s="1332"/>
      <c r="CCY69" s="1332"/>
      <c r="CCZ69" s="1332"/>
      <c r="CDA69" s="1332"/>
      <c r="CDB69" s="1332"/>
      <c r="CDC69" s="1332"/>
      <c r="CDD69" s="1332"/>
      <c r="CDE69" s="1332"/>
      <c r="CDF69" s="1332"/>
      <c r="CDG69" s="1332"/>
      <c r="CDH69" s="1332"/>
      <c r="CDI69" s="1332"/>
      <c r="CDJ69" s="1332"/>
      <c r="CDK69" s="1332"/>
      <c r="CDL69" s="1332"/>
      <c r="CDM69" s="1332"/>
      <c r="CDN69" s="1332"/>
      <c r="CDO69" s="1332"/>
      <c r="CDP69" s="1332"/>
      <c r="CDQ69" s="1332"/>
      <c r="CDR69" s="1332"/>
      <c r="CDS69" s="1332"/>
      <c r="CDT69" s="1332"/>
      <c r="CDU69" s="1332"/>
      <c r="CDV69" s="1332"/>
      <c r="CDW69" s="1332"/>
      <c r="CDX69" s="1332"/>
      <c r="CDY69" s="1332"/>
      <c r="CDZ69" s="1332"/>
      <c r="CEA69" s="1332"/>
      <c r="CEB69" s="1332"/>
      <c r="CEC69" s="1332"/>
      <c r="CED69" s="1332"/>
      <c r="CEE69" s="1332"/>
      <c r="CEF69" s="1332"/>
      <c r="CEG69" s="1332"/>
      <c r="CEH69" s="1332"/>
      <c r="CEI69" s="1332"/>
      <c r="CEJ69" s="1332"/>
      <c r="CEK69" s="1332"/>
      <c r="CEL69" s="1332"/>
      <c r="CEM69" s="1332"/>
      <c r="CEN69" s="1332"/>
      <c r="CEO69" s="1332"/>
      <c r="CEP69" s="1332"/>
      <c r="CEQ69" s="1332"/>
      <c r="CER69" s="1332"/>
      <c r="CES69" s="1332"/>
      <c r="CET69" s="1332"/>
      <c r="CEU69" s="1332"/>
      <c r="CEV69" s="1332"/>
      <c r="CEW69" s="1332"/>
      <c r="CEX69" s="1332"/>
      <c r="CEY69" s="1332"/>
      <c r="CEZ69" s="1332"/>
      <c r="CFA69" s="1332"/>
      <c r="CFB69" s="1332"/>
      <c r="CFC69" s="1332"/>
      <c r="CFD69" s="1332"/>
      <c r="CFE69" s="1332"/>
      <c r="CFF69" s="1332"/>
      <c r="CFG69" s="1332"/>
      <c r="CFH69" s="1332"/>
      <c r="CFI69" s="1332"/>
      <c r="CFJ69" s="1332"/>
      <c r="CFK69" s="1332"/>
      <c r="CFL69" s="1332"/>
      <c r="CFM69" s="1332"/>
      <c r="CFN69" s="1332"/>
      <c r="CFO69" s="1332"/>
      <c r="CFP69" s="1332"/>
      <c r="CFQ69" s="1332"/>
      <c r="CFR69" s="1332"/>
      <c r="CFS69" s="1332"/>
      <c r="CFT69" s="1332"/>
      <c r="CFU69" s="1332"/>
      <c r="CFV69" s="1332"/>
      <c r="CFW69" s="1332"/>
      <c r="CFX69" s="1332"/>
      <c r="CFY69" s="1332"/>
      <c r="CFZ69" s="1332"/>
      <c r="CGA69" s="1332"/>
      <c r="CGB69" s="1332"/>
      <c r="CGC69" s="1332"/>
      <c r="CGD69" s="1332"/>
      <c r="CGE69" s="1332"/>
      <c r="CGF69" s="1332"/>
      <c r="CGG69" s="1332"/>
      <c r="CGH69" s="1332"/>
      <c r="CGI69" s="1332"/>
      <c r="CGJ69" s="1332"/>
      <c r="CGK69" s="1332"/>
      <c r="CGL69" s="1332"/>
      <c r="CGM69" s="1332"/>
      <c r="CGN69" s="1332"/>
      <c r="CGO69" s="1332"/>
      <c r="CGP69" s="1332"/>
      <c r="CGQ69" s="1332"/>
      <c r="CGR69" s="1332"/>
      <c r="CGS69" s="1332"/>
      <c r="CGT69" s="1332"/>
      <c r="CGU69" s="1332"/>
      <c r="CGV69" s="1332"/>
      <c r="CGW69" s="1332"/>
      <c r="CGX69" s="1332"/>
      <c r="CGY69" s="1332"/>
      <c r="CGZ69" s="1332"/>
      <c r="CHA69" s="1332"/>
      <c r="CHB69" s="1332"/>
      <c r="CHC69" s="1332"/>
      <c r="CHD69" s="1332"/>
      <c r="CHE69" s="1332"/>
      <c r="CHF69" s="1332"/>
      <c r="CHG69" s="1332"/>
      <c r="CHH69" s="1332"/>
      <c r="CHI69" s="1332"/>
      <c r="CHJ69" s="1332"/>
      <c r="CHK69" s="1332"/>
      <c r="CHL69" s="1332"/>
      <c r="CHM69" s="1332"/>
      <c r="CHN69" s="1332"/>
      <c r="CHO69" s="1332"/>
      <c r="CHP69" s="1332"/>
      <c r="CHQ69" s="1332"/>
      <c r="CHR69" s="1332"/>
      <c r="CHS69" s="1332"/>
      <c r="CHT69" s="1332"/>
      <c r="CHU69" s="1332"/>
      <c r="CHV69" s="1332"/>
      <c r="CHW69" s="1332"/>
      <c r="CHX69" s="1332"/>
      <c r="CHY69" s="1332"/>
      <c r="CHZ69" s="1332"/>
      <c r="CIA69" s="1332"/>
      <c r="CIB69" s="1332"/>
      <c r="CIC69" s="1332"/>
      <c r="CID69" s="1332"/>
      <c r="CIE69" s="1332"/>
      <c r="CIF69" s="1332"/>
      <c r="CIG69" s="1332"/>
      <c r="CIH69" s="1332"/>
      <c r="CII69" s="1332"/>
      <c r="CIJ69" s="1332"/>
      <c r="CIK69" s="1332"/>
      <c r="CIL69" s="1332"/>
      <c r="CIM69" s="1332"/>
      <c r="CIN69" s="1332"/>
      <c r="CIO69" s="1332"/>
      <c r="CIP69" s="1332"/>
      <c r="CIQ69" s="1332"/>
      <c r="CIR69" s="1332"/>
      <c r="CIS69" s="1332"/>
      <c r="CIT69" s="1332"/>
      <c r="CIU69" s="1332"/>
      <c r="CIV69" s="1332"/>
      <c r="CIW69" s="1332"/>
      <c r="CIX69" s="1332"/>
      <c r="CIY69" s="1332"/>
      <c r="CIZ69" s="1332"/>
      <c r="CJA69" s="1332"/>
      <c r="CJB69" s="1332"/>
      <c r="CJC69" s="1332"/>
      <c r="CJD69" s="1332"/>
      <c r="CJE69" s="1332"/>
      <c r="CJF69" s="1332"/>
      <c r="CJG69" s="1332"/>
      <c r="CJH69" s="1332"/>
      <c r="CJI69" s="1332"/>
      <c r="CJJ69" s="1332"/>
      <c r="CJK69" s="1332"/>
      <c r="CJL69" s="1332"/>
      <c r="CJM69" s="1332"/>
      <c r="CJN69" s="1332"/>
      <c r="CJO69" s="1332"/>
      <c r="CJP69" s="1332"/>
      <c r="CJQ69" s="1332"/>
      <c r="CJR69" s="1332"/>
      <c r="CJS69" s="1332"/>
      <c r="CJT69" s="1332"/>
      <c r="CJU69" s="1332"/>
      <c r="CJV69" s="1332"/>
      <c r="CJW69" s="1332"/>
      <c r="CJX69" s="1332"/>
      <c r="CJY69" s="1332"/>
      <c r="CJZ69" s="1332"/>
      <c r="CKA69" s="1332"/>
      <c r="CKB69" s="1332"/>
      <c r="CKC69" s="1332"/>
      <c r="CKD69" s="1332"/>
      <c r="CKE69" s="1332"/>
      <c r="CKF69" s="1332"/>
      <c r="CKG69" s="1332"/>
      <c r="CKH69" s="1332"/>
      <c r="CKI69" s="1332"/>
      <c r="CKJ69" s="1332"/>
      <c r="CKK69" s="1332"/>
      <c r="CKL69" s="1332"/>
      <c r="CKM69" s="1332"/>
      <c r="CKN69" s="1332"/>
      <c r="CKO69" s="1332"/>
      <c r="CKP69" s="1332"/>
      <c r="CKQ69" s="1332"/>
      <c r="CKR69" s="1332"/>
      <c r="CKS69" s="1332"/>
      <c r="CKT69" s="1332"/>
      <c r="CKU69" s="1332"/>
      <c r="CKV69" s="1332"/>
      <c r="CKW69" s="1332"/>
      <c r="CKX69" s="1332"/>
      <c r="CKY69" s="1332"/>
      <c r="CKZ69" s="1332"/>
      <c r="CLA69" s="1332"/>
      <c r="CLB69" s="1332"/>
      <c r="CLC69" s="1332"/>
      <c r="CLD69" s="1332"/>
      <c r="CLE69" s="1332"/>
      <c r="CLF69" s="1332"/>
      <c r="CLG69" s="1332"/>
      <c r="CLH69" s="1332"/>
      <c r="CLI69" s="1332"/>
      <c r="CLJ69" s="1332"/>
      <c r="CLK69" s="1332"/>
      <c r="CLL69" s="1332"/>
      <c r="CLM69" s="1332"/>
      <c r="CLN69" s="1332"/>
      <c r="CLO69" s="1332"/>
      <c r="CLP69" s="1332"/>
      <c r="CLQ69" s="1332"/>
      <c r="CLR69" s="1332"/>
      <c r="CLS69" s="1332"/>
      <c r="CLT69" s="1332"/>
      <c r="CLU69" s="1332"/>
      <c r="CLV69" s="1332"/>
      <c r="CLW69" s="1332"/>
      <c r="CLX69" s="1332"/>
      <c r="CLY69" s="1332"/>
      <c r="CLZ69" s="1332"/>
      <c r="CMA69" s="1332"/>
      <c r="CMB69" s="1332"/>
      <c r="CMC69" s="1332"/>
      <c r="CMD69" s="1332"/>
      <c r="CME69" s="1332"/>
      <c r="CMF69" s="1332"/>
      <c r="CMG69" s="1332"/>
      <c r="CMH69" s="1332"/>
      <c r="CMI69" s="1332"/>
      <c r="CMJ69" s="1332"/>
      <c r="CMK69" s="1332"/>
      <c r="CML69" s="1332"/>
      <c r="CMM69" s="1332"/>
      <c r="CMN69" s="1332"/>
      <c r="CMO69" s="1332"/>
      <c r="CMP69" s="1332"/>
      <c r="CMQ69" s="1332"/>
      <c r="CMR69" s="1332"/>
      <c r="CMS69" s="1332"/>
      <c r="CMT69" s="1332"/>
      <c r="CMU69" s="1332"/>
      <c r="CMV69" s="1332"/>
      <c r="CMW69" s="1332"/>
      <c r="CMX69" s="1332"/>
      <c r="CMY69" s="1332"/>
      <c r="CMZ69" s="1332"/>
      <c r="CNA69" s="1332"/>
      <c r="CNB69" s="1332"/>
      <c r="CNC69" s="1332"/>
      <c r="CND69" s="1332"/>
      <c r="CNE69" s="1332"/>
      <c r="CNF69" s="1332"/>
      <c r="CNG69" s="1332"/>
      <c r="CNH69" s="1332"/>
      <c r="CNI69" s="1332"/>
      <c r="CNJ69" s="1332"/>
      <c r="CNK69" s="1332"/>
      <c r="CNL69" s="1332"/>
      <c r="CNM69" s="1332"/>
      <c r="CNN69" s="1332"/>
      <c r="CNO69" s="1332"/>
      <c r="CNP69" s="1332"/>
      <c r="CNQ69" s="1332"/>
      <c r="CNR69" s="1332"/>
      <c r="CNS69" s="1332"/>
      <c r="CNT69" s="1332"/>
      <c r="CNU69" s="1332"/>
      <c r="CNV69" s="1332"/>
      <c r="CNW69" s="1332"/>
      <c r="CNX69" s="1332"/>
      <c r="CNY69" s="1332"/>
      <c r="CNZ69" s="1332"/>
      <c r="COA69" s="1332"/>
      <c r="COB69" s="1332"/>
      <c r="COC69" s="1332"/>
      <c r="COD69" s="1332"/>
      <c r="COE69" s="1332"/>
      <c r="COF69" s="1332"/>
      <c r="COG69" s="1332"/>
      <c r="COH69" s="1332"/>
      <c r="COI69" s="1332"/>
      <c r="COJ69" s="1332"/>
      <c r="COK69" s="1332"/>
      <c r="COL69" s="1332"/>
      <c r="COM69" s="1332"/>
      <c r="CON69" s="1332"/>
      <c r="COO69" s="1332"/>
      <c r="COP69" s="1332"/>
      <c r="COQ69" s="1332"/>
      <c r="COR69" s="1332"/>
      <c r="COS69" s="1332"/>
      <c r="COT69" s="1332"/>
      <c r="COU69" s="1332"/>
      <c r="COV69" s="1332"/>
      <c r="COW69" s="1332"/>
      <c r="COX69" s="1332"/>
      <c r="COY69" s="1332"/>
      <c r="COZ69" s="1332"/>
      <c r="CPA69" s="1332"/>
      <c r="CPB69" s="1332"/>
      <c r="CPC69" s="1332"/>
      <c r="CPD69" s="1332"/>
      <c r="CPE69" s="1332"/>
      <c r="CPF69" s="1332"/>
      <c r="CPG69" s="1332"/>
      <c r="CPH69" s="1332"/>
      <c r="CPI69" s="1332"/>
      <c r="CPJ69" s="1332"/>
      <c r="CPK69" s="1332"/>
      <c r="CPL69" s="1332"/>
      <c r="CPM69" s="1332"/>
      <c r="CPN69" s="1332"/>
      <c r="CPO69" s="1332"/>
      <c r="CPP69" s="1332"/>
      <c r="CPQ69" s="1332"/>
      <c r="CPR69" s="1332"/>
      <c r="CPS69" s="1332"/>
      <c r="CPT69" s="1332"/>
      <c r="CPU69" s="1332"/>
      <c r="CPV69" s="1332"/>
      <c r="CPW69" s="1332"/>
      <c r="CPX69" s="1332"/>
      <c r="CPY69" s="1332"/>
      <c r="CPZ69" s="1332"/>
      <c r="CQA69" s="1332"/>
      <c r="CQB69" s="1332"/>
      <c r="CQC69" s="1332"/>
      <c r="CQD69" s="1332"/>
      <c r="CQE69" s="1332"/>
      <c r="CQF69" s="1332"/>
      <c r="CQG69" s="1332"/>
      <c r="CQH69" s="1332"/>
      <c r="CQI69" s="1332"/>
      <c r="CQJ69" s="1332"/>
      <c r="CQK69" s="1332"/>
      <c r="CQL69" s="1332"/>
      <c r="CQM69" s="1332"/>
      <c r="CQN69" s="1332"/>
      <c r="CQO69" s="1332"/>
      <c r="CQP69" s="1332"/>
      <c r="CQQ69" s="1332"/>
      <c r="CQR69" s="1332"/>
      <c r="CQS69" s="1332"/>
      <c r="CQT69" s="1332"/>
      <c r="CQU69" s="1332"/>
      <c r="CQV69" s="1332"/>
      <c r="CQW69" s="1332"/>
      <c r="CQX69" s="1332"/>
      <c r="CQY69" s="1332"/>
      <c r="CQZ69" s="1332"/>
      <c r="CRA69" s="1332"/>
      <c r="CRB69" s="1332"/>
      <c r="CRC69" s="1332"/>
      <c r="CRD69" s="1332"/>
      <c r="CRE69" s="1332"/>
      <c r="CRF69" s="1332"/>
      <c r="CRG69" s="1332"/>
      <c r="CRH69" s="1332"/>
      <c r="CRI69" s="1332"/>
      <c r="CRJ69" s="1332"/>
      <c r="CRK69" s="1332"/>
      <c r="CRL69" s="1332"/>
      <c r="CRM69" s="1332"/>
      <c r="CRN69" s="1332"/>
      <c r="CRO69" s="1332"/>
      <c r="CRP69" s="1332"/>
      <c r="CRQ69" s="1332"/>
      <c r="CRR69" s="1332"/>
      <c r="CRS69" s="1332"/>
      <c r="CRT69" s="1332"/>
      <c r="CRU69" s="1332"/>
      <c r="CRV69" s="1332"/>
      <c r="CRW69" s="1332"/>
      <c r="CRX69" s="1332"/>
      <c r="CRY69" s="1332"/>
      <c r="CRZ69" s="1332"/>
      <c r="CSA69" s="1332"/>
      <c r="CSB69" s="1332"/>
      <c r="CSC69" s="1332"/>
      <c r="CSD69" s="1332"/>
      <c r="CSE69" s="1332"/>
      <c r="CSF69" s="1332"/>
      <c r="CSG69" s="1332"/>
      <c r="CSH69" s="1332"/>
      <c r="CSI69" s="1332"/>
      <c r="CSJ69" s="1332"/>
      <c r="CSK69" s="1332"/>
      <c r="CSL69" s="1332"/>
      <c r="CSM69" s="1332"/>
      <c r="CSN69" s="1332"/>
      <c r="CSO69" s="1332"/>
      <c r="CSP69" s="1332"/>
      <c r="CSQ69" s="1332"/>
      <c r="CSR69" s="1332"/>
      <c r="CSS69" s="1332"/>
      <c r="CST69" s="1332"/>
      <c r="CSU69" s="1332"/>
      <c r="CSV69" s="1332"/>
      <c r="CSW69" s="1332"/>
      <c r="CSX69" s="1332"/>
      <c r="CSY69" s="1332"/>
      <c r="CSZ69" s="1332"/>
      <c r="CTA69" s="1332"/>
      <c r="CTB69" s="1332"/>
      <c r="CTC69" s="1332"/>
      <c r="CTD69" s="1332"/>
      <c r="CTE69" s="1332"/>
      <c r="CTF69" s="1332"/>
      <c r="CTG69" s="1332"/>
      <c r="CTH69" s="1332"/>
      <c r="CTI69" s="1332"/>
      <c r="CTJ69" s="1332"/>
      <c r="CTK69" s="1332"/>
      <c r="CTL69" s="1332"/>
      <c r="CTM69" s="1332"/>
      <c r="CTN69" s="1332"/>
      <c r="CTO69" s="1332"/>
      <c r="CTP69" s="1332"/>
      <c r="CTQ69" s="1332"/>
      <c r="CTR69" s="1332"/>
      <c r="CTS69" s="1332"/>
      <c r="CTT69" s="1332"/>
      <c r="CTU69" s="1332"/>
      <c r="CTV69" s="1332"/>
      <c r="CTW69" s="1332"/>
      <c r="CTX69" s="1332"/>
      <c r="CTY69" s="1332"/>
      <c r="CTZ69" s="1332"/>
      <c r="CUA69" s="1332"/>
      <c r="CUB69" s="1332"/>
      <c r="CUC69" s="1332"/>
      <c r="CUD69" s="1332"/>
      <c r="CUE69" s="1332"/>
      <c r="CUF69" s="1332"/>
      <c r="CUG69" s="1332"/>
      <c r="CUH69" s="1332"/>
      <c r="CUI69" s="1332"/>
      <c r="CUJ69" s="1332"/>
      <c r="CUK69" s="1332"/>
      <c r="CUL69" s="1332"/>
      <c r="CUM69" s="1332"/>
      <c r="CUN69" s="1332"/>
      <c r="CUO69" s="1332"/>
      <c r="CUP69" s="1332"/>
      <c r="CUQ69" s="1332"/>
      <c r="CUR69" s="1332"/>
      <c r="CUS69" s="1332"/>
      <c r="CUT69" s="1332"/>
      <c r="CUU69" s="1332"/>
      <c r="CUV69" s="1332"/>
      <c r="CUW69" s="1332"/>
      <c r="CUX69" s="1332"/>
      <c r="CUY69" s="1332"/>
      <c r="CUZ69" s="1332"/>
      <c r="CVA69" s="1332"/>
      <c r="CVB69" s="1332"/>
      <c r="CVC69" s="1332"/>
      <c r="CVD69" s="1332"/>
      <c r="CVE69" s="1332"/>
      <c r="CVF69" s="1332"/>
      <c r="CVG69" s="1332"/>
      <c r="CVH69" s="1332"/>
      <c r="CVI69" s="1332"/>
      <c r="CVJ69" s="1332"/>
      <c r="CVK69" s="1332"/>
      <c r="CVL69" s="1332"/>
      <c r="CVM69" s="1332"/>
      <c r="CVN69" s="1332"/>
      <c r="CVO69" s="1332"/>
      <c r="CVP69" s="1332"/>
      <c r="CVQ69" s="1332"/>
      <c r="CVR69" s="1332"/>
      <c r="CVS69" s="1332"/>
      <c r="CVT69" s="1332"/>
      <c r="CVU69" s="1332"/>
      <c r="CVV69" s="1332"/>
      <c r="CVW69" s="1332"/>
      <c r="CVX69" s="1332"/>
      <c r="CVY69" s="1332"/>
      <c r="CVZ69" s="1332"/>
      <c r="CWA69" s="1332"/>
      <c r="CWB69" s="1332"/>
      <c r="CWC69" s="1332"/>
      <c r="CWD69" s="1332"/>
      <c r="CWE69" s="1332"/>
      <c r="CWF69" s="1332"/>
      <c r="CWG69" s="1332"/>
      <c r="CWH69" s="1332"/>
      <c r="CWI69" s="1332"/>
      <c r="CWJ69" s="1332"/>
      <c r="CWK69" s="1332"/>
      <c r="CWL69" s="1332"/>
      <c r="CWM69" s="1332"/>
      <c r="CWN69" s="1332"/>
      <c r="CWO69" s="1332"/>
      <c r="CWP69" s="1332"/>
      <c r="CWQ69" s="1332"/>
      <c r="CWR69" s="1332"/>
      <c r="CWS69" s="1332"/>
      <c r="CWT69" s="1332"/>
      <c r="CWU69" s="1332"/>
      <c r="CWV69" s="1332"/>
      <c r="CWW69" s="1332"/>
      <c r="CWX69" s="1332"/>
      <c r="CWY69" s="1332"/>
      <c r="CWZ69" s="1332"/>
      <c r="CXA69" s="1332"/>
      <c r="CXB69" s="1332"/>
      <c r="CXC69" s="1332"/>
      <c r="CXD69" s="1332"/>
      <c r="CXE69" s="1332"/>
      <c r="CXF69" s="1332"/>
      <c r="CXG69" s="1332"/>
      <c r="CXH69" s="1332"/>
      <c r="CXI69" s="1332"/>
      <c r="CXJ69" s="1332"/>
      <c r="CXK69" s="1332"/>
      <c r="CXL69" s="1332"/>
      <c r="CXM69" s="1332"/>
      <c r="CXN69" s="1332"/>
      <c r="CXO69" s="1332"/>
      <c r="CXP69" s="1332"/>
      <c r="CXQ69" s="1332"/>
      <c r="CXR69" s="1332"/>
      <c r="CXS69" s="1332"/>
      <c r="CXT69" s="1332"/>
      <c r="CXU69" s="1332"/>
      <c r="CXV69" s="1332"/>
      <c r="CXW69" s="1332"/>
      <c r="CXX69" s="1332"/>
      <c r="CXY69" s="1332"/>
      <c r="CXZ69" s="1332"/>
      <c r="CYA69" s="1332"/>
      <c r="CYB69" s="1332"/>
      <c r="CYC69" s="1332"/>
      <c r="CYD69" s="1332"/>
      <c r="CYE69" s="1332"/>
      <c r="CYF69" s="1332"/>
      <c r="CYG69" s="1332"/>
      <c r="CYH69" s="1332"/>
      <c r="CYI69" s="1332"/>
      <c r="CYJ69" s="1332"/>
      <c r="CYK69" s="1332"/>
      <c r="CYL69" s="1332"/>
      <c r="CYM69" s="1332"/>
      <c r="CYN69" s="1332"/>
      <c r="CYO69" s="1332"/>
      <c r="CYP69" s="1332"/>
      <c r="CYQ69" s="1332"/>
      <c r="CYR69" s="1332"/>
      <c r="CYS69" s="1332"/>
      <c r="CYT69" s="1332"/>
      <c r="CYU69" s="1332"/>
      <c r="CYV69" s="1332"/>
      <c r="CYW69" s="1332"/>
      <c r="CYX69" s="1332"/>
      <c r="CYY69" s="1332"/>
      <c r="CYZ69" s="1332"/>
      <c r="CZA69" s="1332"/>
      <c r="CZB69" s="1332"/>
      <c r="CZC69" s="1332"/>
      <c r="CZD69" s="1332"/>
      <c r="CZE69" s="1332"/>
      <c r="CZF69" s="1332"/>
      <c r="CZG69" s="1332"/>
      <c r="CZH69" s="1332"/>
      <c r="CZI69" s="1332"/>
      <c r="CZJ69" s="1332"/>
      <c r="CZK69" s="1332"/>
      <c r="CZL69" s="1332"/>
      <c r="CZM69" s="1332"/>
      <c r="CZN69" s="1332"/>
      <c r="CZO69" s="1332"/>
      <c r="CZP69" s="1332"/>
      <c r="CZQ69" s="1332"/>
      <c r="CZR69" s="1332"/>
      <c r="CZS69" s="1332"/>
      <c r="CZT69" s="1332"/>
      <c r="CZU69" s="1332"/>
      <c r="CZV69" s="1332"/>
      <c r="CZW69" s="1332"/>
      <c r="CZX69" s="1332"/>
      <c r="CZY69" s="1332"/>
      <c r="CZZ69" s="1332"/>
      <c r="DAA69" s="1332"/>
      <c r="DAB69" s="1332"/>
      <c r="DAC69" s="1332"/>
      <c r="DAD69" s="1332"/>
      <c r="DAE69" s="1332"/>
      <c r="DAF69" s="1332"/>
      <c r="DAG69" s="1332"/>
      <c r="DAH69" s="1332"/>
      <c r="DAI69" s="1332"/>
      <c r="DAJ69" s="1332"/>
      <c r="DAK69" s="1332"/>
      <c r="DAL69" s="1332"/>
      <c r="DAM69" s="1332"/>
      <c r="DAN69" s="1332"/>
      <c r="DAO69" s="1332"/>
      <c r="DAP69" s="1332"/>
      <c r="DAQ69" s="1332"/>
      <c r="DAR69" s="1332"/>
      <c r="DAS69" s="1332"/>
      <c r="DAT69" s="1332"/>
      <c r="DAU69" s="1332"/>
      <c r="DAV69" s="1332"/>
      <c r="DAW69" s="1332"/>
      <c r="DAX69" s="1332"/>
      <c r="DAY69" s="1332"/>
      <c r="DAZ69" s="1332"/>
      <c r="DBA69" s="1332"/>
      <c r="DBB69" s="1332"/>
      <c r="DBC69" s="1332"/>
      <c r="DBD69" s="1332"/>
      <c r="DBE69" s="1332"/>
      <c r="DBF69" s="1332"/>
      <c r="DBG69" s="1332"/>
      <c r="DBH69" s="1332"/>
      <c r="DBI69" s="1332"/>
      <c r="DBJ69" s="1332"/>
      <c r="DBK69" s="1332"/>
      <c r="DBL69" s="1332"/>
      <c r="DBM69" s="1332"/>
      <c r="DBN69" s="1332"/>
      <c r="DBO69" s="1332"/>
      <c r="DBP69" s="1332"/>
      <c r="DBQ69" s="1332"/>
      <c r="DBR69" s="1332"/>
      <c r="DBS69" s="1332"/>
      <c r="DBT69" s="1332"/>
      <c r="DBU69" s="1332"/>
      <c r="DBV69" s="1332"/>
      <c r="DBW69" s="1332"/>
      <c r="DBX69" s="1332"/>
      <c r="DBY69" s="1332"/>
      <c r="DBZ69" s="1332"/>
      <c r="DCA69" s="1332"/>
      <c r="DCB69" s="1332"/>
      <c r="DCC69" s="1332"/>
      <c r="DCD69" s="1332"/>
      <c r="DCE69" s="1332"/>
      <c r="DCF69" s="1332"/>
      <c r="DCG69" s="1332"/>
      <c r="DCH69" s="1332"/>
      <c r="DCI69" s="1332"/>
      <c r="DCJ69" s="1332"/>
      <c r="DCK69" s="1332"/>
      <c r="DCL69" s="1332"/>
      <c r="DCM69" s="1332"/>
      <c r="DCN69" s="1332"/>
      <c r="DCO69" s="1332"/>
      <c r="DCP69" s="1332"/>
      <c r="DCQ69" s="1332"/>
      <c r="DCR69" s="1332"/>
      <c r="DCS69" s="1332"/>
      <c r="DCT69" s="1332"/>
      <c r="DCU69" s="1332"/>
      <c r="DCV69" s="1332"/>
      <c r="DCW69" s="1332"/>
      <c r="DCX69" s="1332"/>
      <c r="DCY69" s="1332"/>
      <c r="DCZ69" s="1332"/>
      <c r="DDA69" s="1332"/>
      <c r="DDB69" s="1332"/>
      <c r="DDC69" s="1332"/>
      <c r="DDD69" s="1332"/>
      <c r="DDE69" s="1332"/>
      <c r="DDF69" s="1332"/>
      <c r="DDG69" s="1332"/>
      <c r="DDH69" s="1332"/>
      <c r="DDI69" s="1332"/>
      <c r="DDJ69" s="1332"/>
      <c r="DDK69" s="1332"/>
      <c r="DDL69" s="1332"/>
      <c r="DDM69" s="1332"/>
      <c r="DDN69" s="1332"/>
      <c r="DDO69" s="1332"/>
      <c r="DDP69" s="1332"/>
      <c r="DDQ69" s="1332"/>
      <c r="DDR69" s="1332"/>
      <c r="DDS69" s="1332"/>
      <c r="DDT69" s="1332"/>
      <c r="DDU69" s="1332"/>
      <c r="DDV69" s="1332"/>
      <c r="DDW69" s="1332"/>
      <c r="DDX69" s="1332"/>
      <c r="DDY69" s="1332"/>
      <c r="DDZ69" s="1332"/>
      <c r="DEA69" s="1332"/>
      <c r="DEB69" s="1332"/>
      <c r="DEC69" s="1332"/>
      <c r="DED69" s="1332"/>
      <c r="DEE69" s="1332"/>
      <c r="DEF69" s="1332"/>
      <c r="DEG69" s="1332"/>
      <c r="DEH69" s="1332"/>
      <c r="DEI69" s="1332"/>
      <c r="DEJ69" s="1332"/>
      <c r="DEK69" s="1332"/>
      <c r="DEL69" s="1332"/>
      <c r="DEM69" s="1332"/>
      <c r="DEN69" s="1332"/>
      <c r="DEO69" s="1332"/>
      <c r="DEP69" s="1332"/>
      <c r="DEQ69" s="1332"/>
      <c r="DER69" s="1332"/>
      <c r="DES69" s="1332"/>
      <c r="DET69" s="1332"/>
      <c r="DEU69" s="1332"/>
      <c r="DEV69" s="1332"/>
      <c r="DEW69" s="1332"/>
      <c r="DEX69" s="1332"/>
      <c r="DEY69" s="1332"/>
      <c r="DEZ69" s="1332"/>
      <c r="DFA69" s="1332"/>
      <c r="DFB69" s="1332"/>
      <c r="DFC69" s="1332"/>
      <c r="DFD69" s="1332"/>
      <c r="DFE69" s="1332"/>
      <c r="DFF69" s="1332"/>
      <c r="DFG69" s="1332"/>
      <c r="DFH69" s="1332"/>
      <c r="DFI69" s="1332"/>
      <c r="DFJ69" s="1332"/>
      <c r="DFK69" s="1332"/>
      <c r="DFL69" s="1332"/>
      <c r="DFM69" s="1332"/>
      <c r="DFN69" s="1332"/>
      <c r="DFO69" s="1332"/>
      <c r="DFP69" s="1332"/>
      <c r="DFQ69" s="1332"/>
      <c r="DFR69" s="1332"/>
      <c r="DFS69" s="1332"/>
      <c r="DFT69" s="1332"/>
      <c r="DFU69" s="1332"/>
      <c r="DFV69" s="1332"/>
      <c r="DFW69" s="1332"/>
      <c r="DFX69" s="1332"/>
      <c r="DFY69" s="1332"/>
      <c r="DFZ69" s="1332"/>
      <c r="DGA69" s="1332"/>
      <c r="DGB69" s="1332"/>
      <c r="DGC69" s="1332"/>
      <c r="DGD69" s="1332"/>
      <c r="DGE69" s="1332"/>
      <c r="DGF69" s="1332"/>
      <c r="DGG69" s="1332"/>
      <c r="DGH69" s="1332"/>
      <c r="DGI69" s="1332"/>
      <c r="DGJ69" s="1332"/>
      <c r="DGK69" s="1332"/>
      <c r="DGL69" s="1332"/>
      <c r="DGM69" s="1332"/>
      <c r="DGN69" s="1332"/>
      <c r="DGO69" s="1332"/>
      <c r="DGP69" s="1332"/>
      <c r="DGQ69" s="1332"/>
      <c r="DGR69" s="1332"/>
      <c r="DGS69" s="1332"/>
      <c r="DGT69" s="1332"/>
      <c r="DGU69" s="1332"/>
      <c r="DGV69" s="1332"/>
      <c r="DGW69" s="1332"/>
      <c r="DGX69" s="1332"/>
      <c r="DGY69" s="1332"/>
      <c r="DGZ69" s="1332"/>
      <c r="DHA69" s="1332"/>
      <c r="DHB69" s="1332"/>
      <c r="DHC69" s="1332"/>
      <c r="DHD69" s="1332"/>
      <c r="DHE69" s="1332"/>
      <c r="DHF69" s="1332"/>
      <c r="DHG69" s="1332"/>
      <c r="DHH69" s="1332"/>
      <c r="DHI69" s="1332"/>
      <c r="DHJ69" s="1332"/>
      <c r="DHK69" s="1332"/>
      <c r="DHL69" s="1332"/>
      <c r="DHM69" s="1332"/>
      <c r="DHN69" s="1332"/>
      <c r="DHO69" s="1332"/>
      <c r="DHP69" s="1332"/>
      <c r="DHQ69" s="1332"/>
      <c r="DHR69" s="1332"/>
      <c r="DHS69" s="1332"/>
      <c r="DHT69" s="1332"/>
      <c r="DHU69" s="1332"/>
      <c r="DHV69" s="1332"/>
      <c r="DHW69" s="1332"/>
      <c r="DHX69" s="1332"/>
      <c r="DHY69" s="1332"/>
      <c r="DHZ69" s="1332"/>
      <c r="DIA69" s="1332"/>
      <c r="DIB69" s="1332"/>
      <c r="DIC69" s="1332"/>
      <c r="DID69" s="1332"/>
      <c r="DIE69" s="1332"/>
      <c r="DIF69" s="1332"/>
      <c r="DIG69" s="1332"/>
      <c r="DIH69" s="1332"/>
      <c r="DII69" s="1332"/>
      <c r="DIJ69" s="1332"/>
      <c r="DIK69" s="1332"/>
      <c r="DIL69" s="1332"/>
      <c r="DIM69" s="1332"/>
      <c r="DIN69" s="1332"/>
      <c r="DIO69" s="1332"/>
      <c r="DIP69" s="1332"/>
      <c r="DIQ69" s="1332"/>
      <c r="DIR69" s="1332"/>
      <c r="DIS69" s="1332"/>
      <c r="DIT69" s="1332"/>
      <c r="DIU69" s="1332"/>
      <c r="DIV69" s="1332"/>
      <c r="DIW69" s="1332"/>
      <c r="DIX69" s="1332"/>
      <c r="DIY69" s="1332"/>
      <c r="DIZ69" s="1332"/>
      <c r="DJA69" s="1332"/>
      <c r="DJB69" s="1332"/>
      <c r="DJC69" s="1332"/>
      <c r="DJD69" s="1332"/>
      <c r="DJE69" s="1332"/>
      <c r="DJF69" s="1332"/>
      <c r="DJG69" s="1332"/>
      <c r="DJH69" s="1332"/>
      <c r="DJI69" s="1332"/>
      <c r="DJJ69" s="1332"/>
      <c r="DJK69" s="1332"/>
      <c r="DJL69" s="1332"/>
      <c r="DJM69" s="1332"/>
      <c r="DJN69" s="1332"/>
      <c r="DJO69" s="1332"/>
      <c r="DJP69" s="1332"/>
      <c r="DJQ69" s="1332"/>
      <c r="DJR69" s="1332"/>
      <c r="DJS69" s="1332"/>
      <c r="DJT69" s="1332"/>
      <c r="DJU69" s="1332"/>
      <c r="DJV69" s="1332"/>
      <c r="DJW69" s="1332"/>
      <c r="DJX69" s="1332"/>
      <c r="DJY69" s="1332"/>
      <c r="DJZ69" s="1332"/>
      <c r="DKA69" s="1332"/>
      <c r="DKB69" s="1332"/>
      <c r="DKC69" s="1332"/>
      <c r="DKD69" s="1332"/>
      <c r="DKE69" s="1332"/>
      <c r="DKF69" s="1332"/>
      <c r="DKG69" s="1332"/>
      <c r="DKH69" s="1332"/>
      <c r="DKI69" s="1332"/>
      <c r="DKJ69" s="1332"/>
      <c r="DKK69" s="1332"/>
      <c r="DKL69" s="1332"/>
      <c r="DKM69" s="1332"/>
      <c r="DKN69" s="1332"/>
      <c r="DKO69" s="1332"/>
      <c r="DKP69" s="1332"/>
      <c r="DKQ69" s="1332"/>
      <c r="DKR69" s="1332"/>
      <c r="DKS69" s="1332"/>
      <c r="DKT69" s="1332"/>
      <c r="DKU69" s="1332"/>
      <c r="DKV69" s="1332"/>
      <c r="DKW69" s="1332"/>
      <c r="DKX69" s="1332"/>
      <c r="DKY69" s="1332"/>
      <c r="DKZ69" s="1332"/>
      <c r="DLA69" s="1332"/>
      <c r="DLB69" s="1332"/>
      <c r="DLC69" s="1332"/>
      <c r="DLD69" s="1332"/>
      <c r="DLE69" s="1332"/>
      <c r="DLF69" s="1332"/>
      <c r="DLG69" s="1332"/>
      <c r="DLH69" s="1332"/>
      <c r="DLI69" s="1332"/>
      <c r="DLJ69" s="1332"/>
      <c r="DLK69" s="1332"/>
      <c r="DLL69" s="1332"/>
      <c r="DLM69" s="1332"/>
      <c r="DLN69" s="1332"/>
      <c r="DLO69" s="1332"/>
      <c r="DLP69" s="1332"/>
      <c r="DLQ69" s="1332"/>
      <c r="DLR69" s="1332"/>
      <c r="DLS69" s="1332"/>
      <c r="DLT69" s="1332"/>
      <c r="DLU69" s="1332"/>
      <c r="DLV69" s="1332"/>
      <c r="DLW69" s="1332"/>
      <c r="DLX69" s="1332"/>
      <c r="DLY69" s="1332"/>
      <c r="DLZ69" s="1332"/>
      <c r="DMA69" s="1332"/>
      <c r="DMB69" s="1332"/>
      <c r="DMC69" s="1332"/>
      <c r="DMD69" s="1332"/>
      <c r="DME69" s="1332"/>
      <c r="DMF69" s="1332"/>
      <c r="DMG69" s="1332"/>
      <c r="DMH69" s="1332"/>
      <c r="DMI69" s="1332"/>
      <c r="DMJ69" s="1332"/>
      <c r="DMK69" s="1332"/>
      <c r="DML69" s="1332"/>
      <c r="DMM69" s="1332"/>
      <c r="DMN69" s="1332"/>
      <c r="DMO69" s="1332"/>
      <c r="DMP69" s="1332"/>
      <c r="DMQ69" s="1332"/>
      <c r="DMR69" s="1332"/>
      <c r="DMS69" s="1332"/>
      <c r="DMT69" s="1332"/>
      <c r="DMU69" s="1332"/>
      <c r="DMV69" s="1332"/>
      <c r="DMW69" s="1332"/>
      <c r="DMX69" s="1332"/>
      <c r="DMY69" s="1332"/>
      <c r="DMZ69" s="1332"/>
      <c r="DNA69" s="1332"/>
      <c r="DNB69" s="1332"/>
      <c r="DNC69" s="1332"/>
      <c r="DND69" s="1332"/>
      <c r="DNE69" s="1332"/>
      <c r="DNF69" s="1332"/>
      <c r="DNG69" s="1332"/>
      <c r="DNH69" s="1332"/>
      <c r="DNI69" s="1332"/>
      <c r="DNJ69" s="1332"/>
      <c r="DNK69" s="1332"/>
      <c r="DNL69" s="1332"/>
      <c r="DNM69" s="1332"/>
      <c r="DNN69" s="1332"/>
      <c r="DNO69" s="1332"/>
      <c r="DNP69" s="1332"/>
      <c r="DNQ69" s="1332"/>
      <c r="DNR69" s="1332"/>
      <c r="DNS69" s="1332"/>
      <c r="DNT69" s="1332"/>
      <c r="DNU69" s="1332"/>
      <c r="DNV69" s="1332"/>
      <c r="DNW69" s="1332"/>
      <c r="DNX69" s="1332"/>
      <c r="DNY69" s="1332"/>
      <c r="DNZ69" s="1332"/>
      <c r="DOA69" s="1332"/>
      <c r="DOB69" s="1332"/>
      <c r="DOC69" s="1332"/>
      <c r="DOD69" s="1332"/>
      <c r="DOE69" s="1332"/>
      <c r="DOF69" s="1332"/>
      <c r="DOG69" s="1332"/>
      <c r="DOH69" s="1332"/>
      <c r="DOI69" s="1332"/>
      <c r="DOJ69" s="1332"/>
      <c r="DOK69" s="1332"/>
      <c r="DOL69" s="1332"/>
      <c r="DOM69" s="1332"/>
      <c r="DON69" s="1332"/>
      <c r="DOO69" s="1332"/>
      <c r="DOP69" s="1332"/>
      <c r="DOQ69" s="1332"/>
      <c r="DOR69" s="1332"/>
      <c r="DOS69" s="1332"/>
      <c r="DOT69" s="1332"/>
      <c r="DOU69" s="1332"/>
      <c r="DOV69" s="1332"/>
      <c r="DOW69" s="1332"/>
      <c r="DOX69" s="1332"/>
      <c r="DOY69" s="1332"/>
      <c r="DOZ69" s="1332"/>
      <c r="DPA69" s="1332"/>
      <c r="DPB69" s="1332"/>
      <c r="DPC69" s="1332"/>
      <c r="DPD69" s="1332"/>
      <c r="DPE69" s="1332"/>
      <c r="DPF69" s="1332"/>
      <c r="DPG69" s="1332"/>
      <c r="DPH69" s="1332"/>
      <c r="DPI69" s="1332"/>
      <c r="DPJ69" s="1332"/>
      <c r="DPK69" s="1332"/>
      <c r="DPL69" s="1332"/>
      <c r="DPM69" s="1332"/>
      <c r="DPN69" s="1332"/>
      <c r="DPO69" s="1332"/>
      <c r="DPP69" s="1332"/>
      <c r="DPQ69" s="1332"/>
      <c r="DPR69" s="1332"/>
      <c r="DPS69" s="1332"/>
      <c r="DPT69" s="1332"/>
      <c r="DPU69" s="1332"/>
      <c r="DPV69" s="1332"/>
      <c r="DPW69" s="1332"/>
      <c r="DPX69" s="1332"/>
      <c r="DPY69" s="1332"/>
      <c r="DPZ69" s="1332"/>
      <c r="DQA69" s="1332"/>
      <c r="DQB69" s="1332"/>
      <c r="DQC69" s="1332"/>
      <c r="DQD69" s="1332"/>
      <c r="DQE69" s="1332"/>
      <c r="DQF69" s="1332"/>
      <c r="DQG69" s="1332"/>
      <c r="DQH69" s="1332"/>
      <c r="DQI69" s="1332"/>
      <c r="DQJ69" s="1332"/>
      <c r="DQK69" s="1332"/>
      <c r="DQL69" s="1332"/>
      <c r="DQM69" s="1332"/>
      <c r="DQN69" s="1332"/>
      <c r="DQO69" s="1332"/>
      <c r="DQP69" s="1332"/>
      <c r="DQQ69" s="1332"/>
      <c r="DQR69" s="1332"/>
      <c r="DQS69" s="1332"/>
      <c r="DQT69" s="1332"/>
      <c r="DQU69" s="1332"/>
      <c r="DQV69" s="1332"/>
      <c r="DQW69" s="1332"/>
      <c r="DQX69" s="1332"/>
      <c r="DQY69" s="1332"/>
      <c r="DQZ69" s="1332"/>
      <c r="DRA69" s="1332"/>
      <c r="DRB69" s="1332"/>
      <c r="DRC69" s="1332"/>
      <c r="DRD69" s="1332"/>
      <c r="DRE69" s="1332"/>
      <c r="DRF69" s="1332"/>
      <c r="DRG69" s="1332"/>
      <c r="DRH69" s="1332"/>
      <c r="DRI69" s="1332"/>
      <c r="DRJ69" s="1332"/>
      <c r="DRK69" s="1332"/>
      <c r="DRL69" s="1332"/>
      <c r="DRM69" s="1332"/>
      <c r="DRN69" s="1332"/>
      <c r="DRO69" s="1332"/>
      <c r="DRP69" s="1332"/>
      <c r="DRQ69" s="1332"/>
      <c r="DRR69" s="1332"/>
      <c r="DRS69" s="1332"/>
      <c r="DRT69" s="1332"/>
      <c r="DRU69" s="1332"/>
      <c r="DRV69" s="1332"/>
      <c r="DRW69" s="1332"/>
      <c r="DRX69" s="1332"/>
      <c r="DRY69" s="1332"/>
      <c r="DRZ69" s="1332"/>
      <c r="DSA69" s="1332"/>
      <c r="DSB69" s="1332"/>
      <c r="DSC69" s="1332"/>
      <c r="DSD69" s="1332"/>
      <c r="DSE69" s="1332"/>
      <c r="DSF69" s="1332"/>
      <c r="DSG69" s="1332"/>
      <c r="DSH69" s="1332"/>
      <c r="DSI69" s="1332"/>
      <c r="DSJ69" s="1332"/>
      <c r="DSK69" s="1332"/>
      <c r="DSL69" s="1332"/>
      <c r="DSM69" s="1332"/>
      <c r="DSN69" s="1332"/>
      <c r="DSO69" s="1332"/>
      <c r="DSP69" s="1332"/>
      <c r="DSQ69" s="1332"/>
      <c r="DSR69" s="1332"/>
      <c r="DSS69" s="1332"/>
      <c r="DST69" s="1332"/>
      <c r="DSU69" s="1332"/>
      <c r="DSV69" s="1332"/>
      <c r="DSW69" s="1332"/>
      <c r="DSX69" s="1332"/>
      <c r="DSY69" s="1332"/>
      <c r="DSZ69" s="1332"/>
      <c r="DTA69" s="1332"/>
      <c r="DTB69" s="1332"/>
      <c r="DTC69" s="1332"/>
      <c r="DTD69" s="1332"/>
      <c r="DTE69" s="1332"/>
      <c r="DTF69" s="1332"/>
      <c r="DTG69" s="1332"/>
      <c r="DTH69" s="1332"/>
      <c r="DTI69" s="1332"/>
      <c r="DTJ69" s="1332"/>
      <c r="DTK69" s="1332"/>
      <c r="DTL69" s="1332"/>
      <c r="DTM69" s="1332"/>
      <c r="DTN69" s="1332"/>
      <c r="DTO69" s="1332"/>
      <c r="DTP69" s="1332"/>
      <c r="DTQ69" s="1332"/>
      <c r="DTR69" s="1332"/>
      <c r="DTS69" s="1332"/>
      <c r="DTT69" s="1332"/>
      <c r="DTU69" s="1332"/>
      <c r="DTV69" s="1332"/>
      <c r="DTW69" s="1332"/>
      <c r="DTX69" s="1332"/>
      <c r="DTY69" s="1332"/>
      <c r="DTZ69" s="1332"/>
      <c r="DUA69" s="1332"/>
      <c r="DUB69" s="1332"/>
      <c r="DUC69" s="1332"/>
      <c r="DUD69" s="1332"/>
      <c r="DUE69" s="1332"/>
      <c r="DUF69" s="1332"/>
      <c r="DUG69" s="1332"/>
      <c r="DUH69" s="1332"/>
      <c r="DUI69" s="1332"/>
      <c r="DUJ69" s="1332"/>
      <c r="DUK69" s="1332"/>
      <c r="DUL69" s="1332"/>
      <c r="DUM69" s="1332"/>
      <c r="DUN69" s="1332"/>
      <c r="DUO69" s="1332"/>
      <c r="DUP69" s="1332"/>
      <c r="DUQ69" s="1332"/>
      <c r="DUR69" s="1332"/>
      <c r="DUS69" s="1332"/>
      <c r="DUT69" s="1332"/>
      <c r="DUU69" s="1332"/>
      <c r="DUV69" s="1332"/>
      <c r="DUW69" s="1332"/>
      <c r="DUX69" s="1332"/>
      <c r="DUY69" s="1332"/>
      <c r="DUZ69" s="1332"/>
      <c r="DVA69" s="1332"/>
      <c r="DVB69" s="1332"/>
      <c r="DVC69" s="1332"/>
      <c r="DVD69" s="1332"/>
      <c r="DVE69" s="1332"/>
      <c r="DVF69" s="1332"/>
      <c r="DVG69" s="1332"/>
      <c r="DVH69" s="1332"/>
      <c r="DVI69" s="1332"/>
      <c r="DVJ69" s="1332"/>
      <c r="DVK69" s="1332"/>
      <c r="DVL69" s="1332"/>
      <c r="DVM69" s="1332"/>
      <c r="DVN69" s="1332"/>
      <c r="DVO69" s="1332"/>
      <c r="DVP69" s="1332"/>
      <c r="DVQ69" s="1332"/>
      <c r="DVR69" s="1332"/>
      <c r="DVS69" s="1332"/>
      <c r="DVT69" s="1332"/>
      <c r="DVU69" s="1332"/>
      <c r="DVV69" s="1332"/>
      <c r="DVW69" s="1332"/>
      <c r="DVX69" s="1332"/>
      <c r="DVY69" s="1332"/>
      <c r="DVZ69" s="1332"/>
      <c r="DWA69" s="1332"/>
      <c r="DWB69" s="1332"/>
      <c r="DWC69" s="1332"/>
      <c r="DWD69" s="1332"/>
      <c r="DWE69" s="1332"/>
      <c r="DWF69" s="1332"/>
      <c r="DWG69" s="1332"/>
      <c r="DWH69" s="1332"/>
      <c r="DWI69" s="1332"/>
      <c r="DWJ69" s="1332"/>
      <c r="DWK69" s="1332"/>
      <c r="DWL69" s="1332"/>
      <c r="DWM69" s="1332"/>
      <c r="DWN69" s="1332"/>
      <c r="DWO69" s="1332"/>
      <c r="DWP69" s="1332"/>
      <c r="DWQ69" s="1332"/>
      <c r="DWR69" s="1332"/>
      <c r="DWS69" s="1332"/>
      <c r="DWT69" s="1332"/>
      <c r="DWU69" s="1332"/>
      <c r="DWV69" s="1332"/>
      <c r="DWW69" s="1332"/>
      <c r="DWX69" s="1332"/>
      <c r="DWY69" s="1332"/>
      <c r="DWZ69" s="1332"/>
      <c r="DXA69" s="1332"/>
      <c r="DXB69" s="1332"/>
      <c r="DXC69" s="1332"/>
      <c r="DXD69" s="1332"/>
      <c r="DXE69" s="1332"/>
      <c r="DXF69" s="1332"/>
      <c r="DXG69" s="1332"/>
      <c r="DXH69" s="1332"/>
      <c r="DXI69" s="1332"/>
      <c r="DXJ69" s="1332"/>
      <c r="DXK69" s="1332"/>
      <c r="DXL69" s="1332"/>
      <c r="DXM69" s="1332"/>
      <c r="DXN69" s="1332"/>
      <c r="DXO69" s="1332"/>
      <c r="DXP69" s="1332"/>
      <c r="DXQ69" s="1332"/>
      <c r="DXR69" s="1332"/>
      <c r="DXS69" s="1332"/>
      <c r="DXT69" s="1332"/>
      <c r="DXU69" s="1332"/>
      <c r="DXV69" s="1332"/>
      <c r="DXW69" s="1332"/>
      <c r="DXX69" s="1332"/>
      <c r="DXY69" s="1332"/>
      <c r="DXZ69" s="1332"/>
      <c r="DYA69" s="1332"/>
      <c r="DYB69" s="1332"/>
      <c r="DYC69" s="1332"/>
      <c r="DYD69" s="1332"/>
      <c r="DYE69" s="1332"/>
      <c r="DYF69" s="1332"/>
      <c r="DYG69" s="1332"/>
      <c r="DYH69" s="1332"/>
      <c r="DYI69" s="1332"/>
      <c r="DYJ69" s="1332"/>
      <c r="DYK69" s="1332"/>
      <c r="DYL69" s="1332"/>
      <c r="DYM69" s="1332"/>
      <c r="DYN69" s="1332"/>
      <c r="DYO69" s="1332"/>
      <c r="DYP69" s="1332"/>
      <c r="DYQ69" s="1332"/>
      <c r="DYR69" s="1332"/>
      <c r="DYS69" s="1332"/>
      <c r="DYT69" s="1332"/>
      <c r="DYU69" s="1332"/>
      <c r="DYV69" s="1332"/>
      <c r="DYW69" s="1332"/>
      <c r="DYX69" s="1332"/>
      <c r="DYY69" s="1332"/>
      <c r="DYZ69" s="1332"/>
      <c r="DZA69" s="1332"/>
      <c r="DZB69" s="1332"/>
      <c r="DZC69" s="1332"/>
      <c r="DZD69" s="1332"/>
      <c r="DZE69" s="1332"/>
      <c r="DZF69" s="1332"/>
      <c r="DZG69" s="1332"/>
      <c r="DZH69" s="1332"/>
      <c r="DZI69" s="1332"/>
      <c r="DZJ69" s="1332"/>
      <c r="DZK69" s="1332"/>
      <c r="DZL69" s="1332"/>
      <c r="DZM69" s="1332"/>
      <c r="DZN69" s="1332"/>
      <c r="DZO69" s="1332"/>
      <c r="DZP69" s="1332"/>
      <c r="DZQ69" s="1332"/>
      <c r="DZR69" s="1332"/>
      <c r="DZS69" s="1332"/>
      <c r="DZT69" s="1332"/>
      <c r="DZU69" s="1332"/>
      <c r="DZV69" s="1332"/>
      <c r="DZW69" s="1332"/>
      <c r="DZX69" s="1332"/>
      <c r="DZY69" s="1332"/>
      <c r="DZZ69" s="1332"/>
      <c r="EAA69" s="1332"/>
      <c r="EAB69" s="1332"/>
      <c r="EAC69" s="1332"/>
      <c r="EAD69" s="1332"/>
      <c r="EAE69" s="1332"/>
      <c r="EAF69" s="1332"/>
      <c r="EAG69" s="1332"/>
      <c r="EAH69" s="1332"/>
      <c r="EAI69" s="1332"/>
      <c r="EAJ69" s="1332"/>
      <c r="EAK69" s="1332"/>
      <c r="EAL69" s="1332"/>
      <c r="EAM69" s="1332"/>
      <c r="EAN69" s="1332"/>
      <c r="EAO69" s="1332"/>
      <c r="EAP69" s="1332"/>
      <c r="EAQ69" s="1332"/>
      <c r="EAR69" s="1332"/>
      <c r="EAS69" s="1332"/>
      <c r="EAT69" s="1332"/>
      <c r="EAU69" s="1332"/>
      <c r="EAV69" s="1332"/>
      <c r="EAW69" s="1332"/>
      <c r="EAX69" s="1332"/>
      <c r="EAY69" s="1332"/>
      <c r="EAZ69" s="1332"/>
      <c r="EBA69" s="1332"/>
      <c r="EBB69" s="1332"/>
      <c r="EBC69" s="1332"/>
      <c r="EBD69" s="1332"/>
      <c r="EBE69" s="1332"/>
      <c r="EBF69" s="1332"/>
      <c r="EBG69" s="1332"/>
      <c r="EBH69" s="1332"/>
      <c r="EBI69" s="1332"/>
      <c r="EBJ69" s="1332"/>
      <c r="EBK69" s="1332"/>
      <c r="EBL69" s="1332"/>
      <c r="EBM69" s="1332"/>
      <c r="EBN69" s="1332"/>
      <c r="EBO69" s="1332"/>
      <c r="EBP69" s="1332"/>
      <c r="EBQ69" s="1332"/>
      <c r="EBR69" s="1332"/>
      <c r="EBS69" s="1332"/>
      <c r="EBT69" s="1332"/>
      <c r="EBU69" s="1332"/>
      <c r="EBV69" s="1332"/>
      <c r="EBW69" s="1332"/>
      <c r="EBX69" s="1332"/>
      <c r="EBY69" s="1332"/>
      <c r="EBZ69" s="1332"/>
      <c r="ECA69" s="1332"/>
      <c r="ECB69" s="1332"/>
      <c r="ECC69" s="1332"/>
      <c r="ECD69" s="1332"/>
      <c r="ECE69" s="1332"/>
      <c r="ECF69" s="1332"/>
      <c r="ECG69" s="1332"/>
      <c r="ECH69" s="1332"/>
      <c r="ECI69" s="1332"/>
      <c r="ECJ69" s="1332"/>
      <c r="ECK69" s="1332"/>
      <c r="ECL69" s="1332"/>
      <c r="ECM69" s="1332"/>
      <c r="ECN69" s="1332"/>
      <c r="ECO69" s="1332"/>
      <c r="ECP69" s="1332"/>
      <c r="ECQ69" s="1332"/>
      <c r="ECR69" s="1332"/>
      <c r="ECS69" s="1332"/>
      <c r="ECT69" s="1332"/>
      <c r="ECU69" s="1332"/>
      <c r="ECV69" s="1332"/>
      <c r="ECW69" s="1332"/>
      <c r="ECX69" s="1332"/>
      <c r="ECY69" s="1332"/>
      <c r="ECZ69" s="1332"/>
      <c r="EDA69" s="1332"/>
      <c r="EDB69" s="1332"/>
      <c r="EDC69" s="1332"/>
      <c r="EDD69" s="1332"/>
      <c r="EDE69" s="1332"/>
      <c r="EDF69" s="1332"/>
      <c r="EDG69" s="1332"/>
      <c r="EDH69" s="1332"/>
      <c r="EDI69" s="1332"/>
      <c r="EDJ69" s="1332"/>
      <c r="EDK69" s="1332"/>
      <c r="EDL69" s="1332"/>
      <c r="EDM69" s="1332"/>
      <c r="EDN69" s="1332"/>
      <c r="EDO69" s="1332"/>
      <c r="EDP69" s="1332"/>
      <c r="EDQ69" s="1332"/>
      <c r="EDR69" s="1332"/>
      <c r="EDS69" s="1332"/>
      <c r="EDT69" s="1332"/>
      <c r="EDU69" s="1332"/>
      <c r="EDV69" s="1332"/>
      <c r="EDW69" s="1332"/>
      <c r="EDX69" s="1332"/>
      <c r="EDY69" s="1332"/>
      <c r="EDZ69" s="1332"/>
      <c r="EEA69" s="1332"/>
      <c r="EEB69" s="1332"/>
      <c r="EEC69" s="1332"/>
      <c r="EED69" s="1332"/>
      <c r="EEE69" s="1332"/>
      <c r="EEF69" s="1332"/>
      <c r="EEG69" s="1332"/>
      <c r="EEH69" s="1332"/>
      <c r="EEI69" s="1332"/>
      <c r="EEJ69" s="1332"/>
      <c r="EEK69" s="1332"/>
      <c r="EEL69" s="1332"/>
      <c r="EEM69" s="1332"/>
      <c r="EEN69" s="1332"/>
      <c r="EEO69" s="1332"/>
      <c r="EEP69" s="1332"/>
      <c r="EEQ69" s="1332"/>
      <c r="EER69" s="1332"/>
      <c r="EES69" s="1332"/>
      <c r="EET69" s="1332"/>
      <c r="EEU69" s="1332"/>
      <c r="EEV69" s="1332"/>
      <c r="EEW69" s="1332"/>
      <c r="EEX69" s="1332"/>
      <c r="EEY69" s="1332"/>
      <c r="EEZ69" s="1332"/>
      <c r="EFA69" s="1332"/>
      <c r="EFB69" s="1332"/>
      <c r="EFC69" s="1332"/>
      <c r="EFD69" s="1332"/>
      <c r="EFE69" s="1332"/>
      <c r="EFF69" s="1332"/>
      <c r="EFG69" s="1332"/>
      <c r="EFH69" s="1332"/>
      <c r="EFI69" s="1332"/>
      <c r="EFJ69" s="1332"/>
      <c r="EFK69" s="1332"/>
      <c r="EFL69" s="1332"/>
      <c r="EFM69" s="1332"/>
      <c r="EFN69" s="1332"/>
      <c r="EFO69" s="1332"/>
      <c r="EFP69" s="1332"/>
      <c r="EFQ69" s="1332"/>
      <c r="EFR69" s="1332"/>
      <c r="EFS69" s="1332"/>
      <c r="EFT69" s="1332"/>
      <c r="EFU69" s="1332"/>
      <c r="EFV69" s="1332"/>
      <c r="EFW69" s="1332"/>
      <c r="EFX69" s="1332"/>
      <c r="EFY69" s="1332"/>
      <c r="EFZ69" s="1332"/>
      <c r="EGA69" s="1332"/>
      <c r="EGB69" s="1332"/>
      <c r="EGC69" s="1332"/>
      <c r="EGD69" s="1332"/>
      <c r="EGE69" s="1332"/>
      <c r="EGF69" s="1332"/>
      <c r="EGG69" s="1332"/>
      <c r="EGH69" s="1332"/>
      <c r="EGI69" s="1332"/>
      <c r="EGJ69" s="1332"/>
      <c r="EGK69" s="1332"/>
      <c r="EGL69" s="1332"/>
      <c r="EGM69" s="1332"/>
      <c r="EGN69" s="1332"/>
      <c r="EGO69" s="1332"/>
      <c r="EGP69" s="1332"/>
      <c r="EGQ69" s="1332"/>
      <c r="EGR69" s="1332"/>
      <c r="EGS69" s="1332"/>
      <c r="EGT69" s="1332"/>
      <c r="EGU69" s="1332"/>
      <c r="EGV69" s="1332"/>
      <c r="EGW69" s="1332"/>
      <c r="EGX69" s="1332"/>
      <c r="EGY69" s="1332"/>
      <c r="EGZ69" s="1332"/>
      <c r="EHA69" s="1332"/>
      <c r="EHB69" s="1332"/>
      <c r="EHC69" s="1332"/>
      <c r="EHD69" s="1332"/>
      <c r="EHE69" s="1332"/>
      <c r="EHF69" s="1332"/>
      <c r="EHG69" s="1332"/>
      <c r="EHH69" s="1332"/>
      <c r="EHI69" s="1332"/>
      <c r="EHJ69" s="1332"/>
      <c r="EHK69" s="1332"/>
      <c r="EHL69" s="1332"/>
      <c r="EHM69" s="1332"/>
      <c r="EHN69" s="1332"/>
      <c r="EHO69" s="1332"/>
      <c r="EHP69" s="1332"/>
      <c r="EHQ69" s="1332"/>
      <c r="EHR69" s="1332"/>
      <c r="EHS69" s="1332"/>
      <c r="EHT69" s="1332"/>
      <c r="EHU69" s="1332"/>
      <c r="EHV69" s="1332"/>
      <c r="EHW69" s="1332"/>
      <c r="EHX69" s="1332"/>
      <c r="EHY69" s="1332"/>
      <c r="EHZ69" s="1332"/>
      <c r="EIA69" s="1332"/>
      <c r="EIB69" s="1332"/>
      <c r="EIC69" s="1332"/>
      <c r="EID69" s="1332"/>
      <c r="EIE69" s="1332"/>
      <c r="EIF69" s="1332"/>
      <c r="EIG69" s="1332"/>
      <c r="EIH69" s="1332"/>
      <c r="EII69" s="1332"/>
      <c r="EIJ69" s="1332"/>
      <c r="EIK69" s="1332"/>
      <c r="EIL69" s="1332"/>
      <c r="EIM69" s="1332"/>
      <c r="EIN69" s="1332"/>
      <c r="EIO69" s="1332"/>
      <c r="EIP69" s="1332"/>
      <c r="EIQ69" s="1332"/>
      <c r="EIR69" s="1332"/>
      <c r="EIS69" s="1332"/>
      <c r="EIT69" s="1332"/>
      <c r="EIU69" s="1332"/>
      <c r="EIV69" s="1332"/>
      <c r="EIW69" s="1332"/>
      <c r="EIX69" s="1332"/>
      <c r="EIY69" s="1332"/>
      <c r="EIZ69" s="1332"/>
      <c r="EJA69" s="1332"/>
      <c r="EJB69" s="1332"/>
      <c r="EJC69" s="1332"/>
      <c r="EJD69" s="1332"/>
      <c r="EJE69" s="1332"/>
      <c r="EJF69" s="1332"/>
      <c r="EJG69" s="1332"/>
      <c r="EJH69" s="1332"/>
      <c r="EJI69" s="1332"/>
      <c r="EJJ69" s="1332"/>
      <c r="EJK69" s="1332"/>
      <c r="EJL69" s="1332"/>
      <c r="EJM69" s="1332"/>
      <c r="EJN69" s="1332"/>
      <c r="EJO69" s="1332"/>
      <c r="EJP69" s="1332"/>
      <c r="EJQ69" s="1332"/>
      <c r="EJR69" s="1332"/>
      <c r="EJS69" s="1332"/>
      <c r="EJT69" s="1332"/>
      <c r="EJU69" s="1332"/>
      <c r="EJV69" s="1332"/>
      <c r="EJW69" s="1332"/>
      <c r="EJX69" s="1332"/>
      <c r="EJY69" s="1332"/>
      <c r="EJZ69" s="1332"/>
      <c r="EKA69" s="1332"/>
      <c r="EKB69" s="1332"/>
      <c r="EKC69" s="1332"/>
      <c r="EKD69" s="1332"/>
      <c r="EKE69" s="1332"/>
      <c r="EKF69" s="1332"/>
      <c r="EKG69" s="1332"/>
      <c r="EKH69" s="1332"/>
      <c r="EKI69" s="1332"/>
      <c r="EKJ69" s="1332"/>
      <c r="EKK69" s="1332"/>
      <c r="EKL69" s="1332"/>
      <c r="EKM69" s="1332"/>
      <c r="EKN69" s="1332"/>
      <c r="EKO69" s="1332"/>
      <c r="EKP69" s="1332"/>
      <c r="EKQ69" s="1332"/>
      <c r="EKR69" s="1332"/>
      <c r="EKS69" s="1332"/>
      <c r="EKT69" s="1332"/>
      <c r="EKU69" s="1332"/>
      <c r="EKV69" s="1332"/>
      <c r="EKW69" s="1332"/>
      <c r="EKX69" s="1332"/>
      <c r="EKY69" s="1332"/>
      <c r="EKZ69" s="1332"/>
      <c r="ELA69" s="1332"/>
      <c r="ELB69" s="1332"/>
      <c r="ELC69" s="1332"/>
      <c r="ELD69" s="1332"/>
      <c r="ELE69" s="1332"/>
      <c r="ELF69" s="1332"/>
      <c r="ELG69" s="1332"/>
      <c r="ELH69" s="1332"/>
      <c r="ELI69" s="1332"/>
      <c r="ELJ69" s="1332"/>
      <c r="ELK69" s="1332"/>
      <c r="ELL69" s="1332"/>
      <c r="ELM69" s="1332"/>
      <c r="ELN69" s="1332"/>
      <c r="ELO69" s="1332"/>
      <c r="ELP69" s="1332"/>
      <c r="ELQ69" s="1332"/>
      <c r="ELR69" s="1332"/>
      <c r="ELS69" s="1332"/>
      <c r="ELT69" s="1332"/>
      <c r="ELU69" s="1332"/>
      <c r="ELV69" s="1332"/>
      <c r="ELW69" s="1332"/>
      <c r="ELX69" s="1332"/>
      <c r="ELY69" s="1332"/>
      <c r="ELZ69" s="1332"/>
      <c r="EMA69" s="1332"/>
      <c r="EMB69" s="1332"/>
      <c r="EMC69" s="1332"/>
      <c r="EMD69" s="1332"/>
      <c r="EME69" s="1332"/>
      <c r="EMF69" s="1332"/>
      <c r="EMG69" s="1332"/>
      <c r="EMH69" s="1332"/>
      <c r="EMI69" s="1332"/>
      <c r="EMJ69" s="1332"/>
      <c r="EMK69" s="1332"/>
      <c r="EML69" s="1332"/>
      <c r="EMM69" s="1332"/>
      <c r="EMN69" s="1332"/>
      <c r="EMO69" s="1332"/>
      <c r="EMP69" s="1332"/>
      <c r="EMQ69" s="1332"/>
      <c r="EMR69" s="1332"/>
      <c r="EMS69" s="1332"/>
      <c r="EMT69" s="1332"/>
      <c r="EMU69" s="1332"/>
      <c r="EMV69" s="1332"/>
      <c r="EMW69" s="1332"/>
      <c r="EMX69" s="1332"/>
      <c r="EMY69" s="1332"/>
      <c r="EMZ69" s="1332"/>
      <c r="ENA69" s="1332"/>
      <c r="ENB69" s="1332"/>
      <c r="ENC69" s="1332"/>
      <c r="END69" s="1332"/>
      <c r="ENE69" s="1332"/>
      <c r="ENF69" s="1332"/>
      <c r="ENG69" s="1332"/>
      <c r="ENH69" s="1332"/>
      <c r="ENI69" s="1332"/>
      <c r="ENJ69" s="1332"/>
      <c r="ENK69" s="1332"/>
      <c r="ENL69" s="1332"/>
      <c r="ENM69" s="1332"/>
      <c r="ENN69" s="1332"/>
      <c r="ENO69" s="1332"/>
      <c r="ENP69" s="1332"/>
      <c r="ENQ69" s="1332"/>
      <c r="ENR69" s="1332"/>
      <c r="ENS69" s="1332"/>
      <c r="ENT69" s="1332"/>
      <c r="ENU69" s="1332"/>
      <c r="ENV69" s="1332"/>
      <c r="ENW69" s="1332"/>
      <c r="ENX69" s="1332"/>
      <c r="ENY69" s="1332"/>
      <c r="ENZ69" s="1332"/>
      <c r="EOA69" s="1332"/>
      <c r="EOB69" s="1332"/>
      <c r="EOC69" s="1332"/>
      <c r="EOD69" s="1332"/>
      <c r="EOE69" s="1332"/>
      <c r="EOF69" s="1332"/>
      <c r="EOG69" s="1332"/>
      <c r="EOH69" s="1332"/>
      <c r="EOI69" s="1332"/>
      <c r="EOJ69" s="1332"/>
      <c r="EOK69" s="1332"/>
      <c r="EOL69" s="1332"/>
      <c r="EOM69" s="1332"/>
      <c r="EON69" s="1332"/>
      <c r="EOO69" s="1332"/>
      <c r="EOP69" s="1332"/>
      <c r="EOQ69" s="1332"/>
      <c r="EOR69" s="1332"/>
      <c r="EOS69" s="1332"/>
      <c r="EOT69" s="1332"/>
      <c r="EOU69" s="1332"/>
      <c r="EOV69" s="1332"/>
      <c r="EOW69" s="1332"/>
      <c r="EOX69" s="1332"/>
      <c r="EOY69" s="1332"/>
      <c r="EOZ69" s="1332"/>
      <c r="EPA69" s="1332"/>
      <c r="EPB69" s="1332"/>
      <c r="EPC69" s="1332"/>
      <c r="EPD69" s="1332"/>
      <c r="EPE69" s="1332"/>
      <c r="EPF69" s="1332"/>
      <c r="EPG69" s="1332"/>
      <c r="EPH69" s="1332"/>
      <c r="EPI69" s="1332"/>
      <c r="EPJ69" s="1332"/>
      <c r="EPK69" s="1332"/>
      <c r="EPL69" s="1332"/>
      <c r="EPM69" s="1332"/>
      <c r="EPN69" s="1332"/>
      <c r="EPO69" s="1332"/>
      <c r="EPP69" s="1332"/>
      <c r="EPQ69" s="1332"/>
      <c r="EPR69" s="1332"/>
      <c r="EPS69" s="1332"/>
      <c r="EPT69" s="1332"/>
      <c r="EPU69" s="1332"/>
      <c r="EPV69" s="1332"/>
      <c r="EPW69" s="1332"/>
      <c r="EPX69" s="1332"/>
      <c r="EPY69" s="1332"/>
      <c r="EPZ69" s="1332"/>
      <c r="EQA69" s="1332"/>
      <c r="EQB69" s="1332"/>
      <c r="EQC69" s="1332"/>
      <c r="EQD69" s="1332"/>
      <c r="EQE69" s="1332"/>
      <c r="EQF69" s="1332"/>
      <c r="EQG69" s="1332"/>
      <c r="EQH69" s="1332"/>
      <c r="EQI69" s="1332"/>
      <c r="EQJ69" s="1332"/>
      <c r="EQK69" s="1332"/>
      <c r="EQL69" s="1332"/>
      <c r="EQM69" s="1332"/>
      <c r="EQN69" s="1332"/>
      <c r="EQO69" s="1332"/>
      <c r="EQP69" s="1332"/>
      <c r="EQQ69" s="1332"/>
      <c r="EQR69" s="1332"/>
      <c r="EQS69" s="1332"/>
      <c r="EQT69" s="1332"/>
      <c r="EQU69" s="1332"/>
      <c r="EQV69" s="1332"/>
      <c r="EQW69" s="1332"/>
      <c r="EQX69" s="1332"/>
      <c r="EQY69" s="1332"/>
      <c r="EQZ69" s="1332"/>
      <c r="ERA69" s="1332"/>
      <c r="ERB69" s="1332"/>
      <c r="ERC69" s="1332"/>
      <c r="ERD69" s="1332"/>
      <c r="ERE69" s="1332"/>
      <c r="ERF69" s="1332"/>
      <c r="ERG69" s="1332"/>
      <c r="ERH69" s="1332"/>
      <c r="ERI69" s="1332"/>
      <c r="ERJ69" s="1332"/>
      <c r="ERK69" s="1332"/>
      <c r="ERL69" s="1332"/>
      <c r="ERM69" s="1332"/>
      <c r="ERN69" s="1332"/>
      <c r="ERO69" s="1332"/>
      <c r="ERP69" s="1332"/>
      <c r="ERQ69" s="1332"/>
      <c r="ERR69" s="1332"/>
      <c r="ERS69" s="1332"/>
      <c r="ERT69" s="1332"/>
      <c r="ERU69" s="1332"/>
      <c r="ERV69" s="1332"/>
      <c r="ERW69" s="1332"/>
      <c r="ERX69" s="1332"/>
      <c r="ERY69" s="1332"/>
      <c r="ERZ69" s="1332"/>
      <c r="ESA69" s="1332"/>
      <c r="ESB69" s="1332"/>
      <c r="ESC69" s="1332"/>
      <c r="ESD69" s="1332"/>
      <c r="ESE69" s="1332"/>
      <c r="ESF69" s="1332"/>
      <c r="ESG69" s="1332"/>
      <c r="ESH69" s="1332"/>
      <c r="ESI69" s="1332"/>
      <c r="ESJ69" s="1332"/>
      <c r="ESK69" s="1332"/>
      <c r="ESL69" s="1332"/>
      <c r="ESM69" s="1332"/>
      <c r="ESN69" s="1332"/>
      <c r="ESO69" s="1332"/>
      <c r="ESP69" s="1332"/>
      <c r="ESQ69" s="1332"/>
      <c r="ESR69" s="1332"/>
      <c r="ESS69" s="1332"/>
      <c r="EST69" s="1332"/>
      <c r="ESU69" s="1332"/>
      <c r="ESV69" s="1332"/>
      <c r="ESW69" s="1332"/>
      <c r="ESX69" s="1332"/>
      <c r="ESY69" s="1332"/>
      <c r="ESZ69" s="1332"/>
      <c r="ETA69" s="1332"/>
      <c r="ETB69" s="1332"/>
      <c r="ETC69" s="1332"/>
      <c r="ETD69" s="1332"/>
      <c r="ETE69" s="1332"/>
      <c r="ETF69" s="1332"/>
      <c r="ETG69" s="1332"/>
      <c r="ETH69" s="1332"/>
      <c r="ETI69" s="1332"/>
      <c r="ETJ69" s="1332"/>
      <c r="ETK69" s="1332"/>
      <c r="ETL69" s="1332"/>
      <c r="ETM69" s="1332"/>
      <c r="ETN69" s="1332"/>
      <c r="ETO69" s="1332"/>
      <c r="ETP69" s="1332"/>
      <c r="ETQ69" s="1332"/>
      <c r="ETR69" s="1332"/>
      <c r="ETS69" s="1332"/>
      <c r="ETT69" s="1332"/>
      <c r="ETU69" s="1332"/>
      <c r="ETV69" s="1332"/>
      <c r="ETW69" s="1332"/>
      <c r="ETX69" s="1332"/>
      <c r="ETY69" s="1332"/>
      <c r="ETZ69" s="1332"/>
      <c r="EUA69" s="1332"/>
      <c r="EUB69" s="1332"/>
      <c r="EUC69" s="1332"/>
      <c r="EUD69" s="1332"/>
      <c r="EUE69" s="1332"/>
      <c r="EUF69" s="1332"/>
      <c r="EUG69" s="1332"/>
      <c r="EUH69" s="1332"/>
      <c r="EUI69" s="1332"/>
      <c r="EUJ69" s="1332"/>
      <c r="EUK69" s="1332"/>
      <c r="EUL69" s="1332"/>
      <c r="EUM69" s="1332"/>
      <c r="EUN69" s="1332"/>
      <c r="EUO69" s="1332"/>
      <c r="EUP69" s="1332"/>
      <c r="EUQ69" s="1332"/>
      <c r="EUR69" s="1332"/>
      <c r="EUS69" s="1332"/>
      <c r="EUT69" s="1332"/>
      <c r="EUU69" s="1332"/>
      <c r="EUV69" s="1332"/>
      <c r="EUW69" s="1332"/>
      <c r="EUX69" s="1332"/>
      <c r="EUY69" s="1332"/>
      <c r="EUZ69" s="1332"/>
      <c r="EVA69" s="1332"/>
      <c r="EVB69" s="1332"/>
      <c r="EVC69" s="1332"/>
      <c r="EVD69" s="1332"/>
      <c r="EVE69" s="1332"/>
      <c r="EVF69" s="1332"/>
      <c r="EVG69" s="1332"/>
      <c r="EVH69" s="1332"/>
      <c r="EVI69" s="1332"/>
      <c r="EVJ69" s="1332"/>
      <c r="EVK69" s="1332"/>
      <c r="EVL69" s="1332"/>
      <c r="EVM69" s="1332"/>
      <c r="EVN69" s="1332"/>
      <c r="EVO69" s="1332"/>
      <c r="EVP69" s="1332"/>
      <c r="EVQ69" s="1332"/>
      <c r="EVR69" s="1332"/>
      <c r="EVS69" s="1332"/>
      <c r="EVT69" s="1332"/>
      <c r="EVU69" s="1332"/>
      <c r="EVV69" s="1332"/>
      <c r="EVW69" s="1332"/>
      <c r="EVX69" s="1332"/>
      <c r="EVY69" s="1332"/>
      <c r="EVZ69" s="1332"/>
      <c r="EWA69" s="1332"/>
      <c r="EWB69" s="1332"/>
      <c r="EWC69" s="1332"/>
      <c r="EWD69" s="1332"/>
      <c r="EWE69" s="1332"/>
      <c r="EWF69" s="1332"/>
      <c r="EWG69" s="1332"/>
      <c r="EWH69" s="1332"/>
      <c r="EWI69" s="1332"/>
      <c r="EWJ69" s="1332"/>
      <c r="EWK69" s="1332"/>
      <c r="EWL69" s="1332"/>
      <c r="EWM69" s="1332"/>
      <c r="EWN69" s="1332"/>
      <c r="EWO69" s="1332"/>
      <c r="EWP69" s="1332"/>
      <c r="EWQ69" s="1332"/>
      <c r="EWR69" s="1332"/>
      <c r="EWS69" s="1332"/>
      <c r="EWT69" s="1332"/>
      <c r="EWU69" s="1332"/>
      <c r="EWV69" s="1332"/>
      <c r="EWW69" s="1332"/>
      <c r="EWX69" s="1332"/>
      <c r="EWY69" s="1332"/>
      <c r="EWZ69" s="1332"/>
      <c r="EXA69" s="1332"/>
      <c r="EXB69" s="1332"/>
      <c r="EXC69" s="1332"/>
      <c r="EXD69" s="1332"/>
      <c r="EXE69" s="1332"/>
      <c r="EXF69" s="1332"/>
      <c r="EXG69" s="1332"/>
      <c r="EXH69" s="1332"/>
      <c r="EXI69" s="1332"/>
      <c r="EXJ69" s="1332"/>
      <c r="EXK69" s="1332"/>
      <c r="EXL69" s="1332"/>
      <c r="EXM69" s="1332"/>
      <c r="EXN69" s="1332"/>
      <c r="EXO69" s="1332"/>
      <c r="EXP69" s="1332"/>
      <c r="EXQ69" s="1332"/>
      <c r="EXR69" s="1332"/>
      <c r="EXS69" s="1332"/>
      <c r="EXT69" s="1332"/>
      <c r="EXU69" s="1332"/>
      <c r="EXV69" s="1332"/>
      <c r="EXW69" s="1332"/>
      <c r="EXX69" s="1332"/>
      <c r="EXY69" s="1332"/>
      <c r="EXZ69" s="1332"/>
      <c r="EYA69" s="1332"/>
      <c r="EYB69" s="1332"/>
      <c r="EYC69" s="1332"/>
      <c r="EYD69" s="1332"/>
      <c r="EYE69" s="1332"/>
      <c r="EYF69" s="1332"/>
      <c r="EYG69" s="1332"/>
      <c r="EYH69" s="1332"/>
      <c r="EYI69" s="1332"/>
      <c r="EYJ69" s="1332"/>
      <c r="EYK69" s="1332"/>
      <c r="EYL69" s="1332"/>
      <c r="EYM69" s="1332"/>
      <c r="EYN69" s="1332"/>
      <c r="EYO69" s="1332"/>
      <c r="EYP69" s="1332"/>
      <c r="EYQ69" s="1332"/>
      <c r="EYR69" s="1332"/>
      <c r="EYS69" s="1332"/>
      <c r="EYT69" s="1332"/>
      <c r="EYU69" s="1332"/>
      <c r="EYV69" s="1332"/>
      <c r="EYW69" s="1332"/>
      <c r="EYX69" s="1332"/>
      <c r="EYY69" s="1332"/>
      <c r="EYZ69" s="1332"/>
      <c r="EZA69" s="1332"/>
      <c r="EZB69" s="1332"/>
      <c r="EZC69" s="1332"/>
      <c r="EZD69" s="1332"/>
      <c r="EZE69" s="1332"/>
      <c r="EZF69" s="1332"/>
      <c r="EZG69" s="1332"/>
      <c r="EZH69" s="1332"/>
      <c r="EZI69" s="1332"/>
      <c r="EZJ69" s="1332"/>
      <c r="EZK69" s="1332"/>
      <c r="EZL69" s="1332"/>
      <c r="EZM69" s="1332"/>
      <c r="EZN69" s="1332"/>
      <c r="EZO69" s="1332"/>
      <c r="EZP69" s="1332"/>
      <c r="EZQ69" s="1332"/>
      <c r="EZR69" s="1332"/>
      <c r="EZS69" s="1332"/>
      <c r="EZT69" s="1332"/>
      <c r="EZU69" s="1332"/>
      <c r="EZV69" s="1332"/>
      <c r="EZW69" s="1332"/>
      <c r="EZX69" s="1332"/>
      <c r="EZY69" s="1332"/>
      <c r="EZZ69" s="1332"/>
      <c r="FAA69" s="1332"/>
      <c r="FAB69" s="1332"/>
      <c r="FAC69" s="1332"/>
      <c r="FAD69" s="1332"/>
      <c r="FAE69" s="1332"/>
      <c r="FAF69" s="1332"/>
      <c r="FAG69" s="1332"/>
      <c r="FAH69" s="1332"/>
      <c r="FAI69" s="1332"/>
      <c r="FAJ69" s="1332"/>
      <c r="FAK69" s="1332"/>
      <c r="FAL69" s="1332"/>
      <c r="FAM69" s="1332"/>
      <c r="FAN69" s="1332"/>
      <c r="FAO69" s="1332"/>
      <c r="FAP69" s="1332"/>
      <c r="FAQ69" s="1332"/>
      <c r="FAR69" s="1332"/>
      <c r="FAS69" s="1332"/>
      <c r="FAT69" s="1332"/>
      <c r="FAU69" s="1332"/>
      <c r="FAV69" s="1332"/>
      <c r="FAW69" s="1332"/>
      <c r="FAX69" s="1332"/>
      <c r="FAY69" s="1332"/>
      <c r="FAZ69" s="1332"/>
      <c r="FBA69" s="1332"/>
      <c r="FBB69" s="1332"/>
      <c r="FBC69" s="1332"/>
      <c r="FBD69" s="1332"/>
      <c r="FBE69" s="1332"/>
      <c r="FBF69" s="1332"/>
      <c r="FBG69" s="1332"/>
      <c r="FBH69" s="1332"/>
      <c r="FBI69" s="1332"/>
      <c r="FBJ69" s="1332"/>
      <c r="FBK69" s="1332"/>
      <c r="FBL69" s="1332"/>
      <c r="FBM69" s="1332"/>
      <c r="FBN69" s="1332"/>
      <c r="FBO69" s="1332"/>
      <c r="FBP69" s="1332"/>
      <c r="FBQ69" s="1332"/>
      <c r="FBR69" s="1332"/>
      <c r="FBS69" s="1332"/>
      <c r="FBT69" s="1332"/>
      <c r="FBU69" s="1332"/>
      <c r="FBV69" s="1332"/>
      <c r="FBW69" s="1332"/>
      <c r="FBX69" s="1332"/>
      <c r="FBY69" s="1332"/>
      <c r="FBZ69" s="1332"/>
      <c r="FCA69" s="1332"/>
      <c r="FCB69" s="1332"/>
      <c r="FCC69" s="1332"/>
      <c r="FCD69" s="1332"/>
      <c r="FCE69" s="1332"/>
      <c r="FCF69" s="1332"/>
      <c r="FCG69" s="1332"/>
      <c r="FCH69" s="1332"/>
      <c r="FCI69" s="1332"/>
      <c r="FCJ69" s="1332"/>
      <c r="FCK69" s="1332"/>
      <c r="FCL69" s="1332"/>
      <c r="FCM69" s="1332"/>
      <c r="FCN69" s="1332"/>
      <c r="FCO69" s="1332"/>
      <c r="FCP69" s="1332"/>
      <c r="FCQ69" s="1332"/>
      <c r="FCR69" s="1332"/>
      <c r="FCS69" s="1332"/>
      <c r="FCT69" s="1332"/>
      <c r="FCU69" s="1332"/>
      <c r="FCV69" s="1332"/>
      <c r="FCW69" s="1332"/>
      <c r="FCX69" s="1332"/>
      <c r="FCY69" s="1332"/>
      <c r="FCZ69" s="1332"/>
      <c r="FDA69" s="1332"/>
      <c r="FDB69" s="1332"/>
      <c r="FDC69" s="1332"/>
      <c r="FDD69" s="1332"/>
      <c r="FDE69" s="1332"/>
      <c r="FDF69" s="1332"/>
      <c r="FDG69" s="1332"/>
      <c r="FDH69" s="1332"/>
      <c r="FDI69" s="1332"/>
      <c r="FDJ69" s="1332"/>
      <c r="FDK69" s="1332"/>
      <c r="FDL69" s="1332"/>
      <c r="FDM69" s="1332"/>
      <c r="FDN69" s="1332"/>
      <c r="FDO69" s="1332"/>
      <c r="FDP69" s="1332"/>
      <c r="FDQ69" s="1332"/>
      <c r="FDR69" s="1332"/>
      <c r="FDS69" s="1332"/>
      <c r="FDT69" s="1332"/>
      <c r="FDU69" s="1332"/>
      <c r="FDV69" s="1332"/>
      <c r="FDW69" s="1332"/>
      <c r="FDX69" s="1332"/>
      <c r="FDY69" s="1332"/>
      <c r="FDZ69" s="1332"/>
      <c r="FEA69" s="1332"/>
      <c r="FEB69" s="1332"/>
      <c r="FEC69" s="1332"/>
      <c r="FED69" s="1332"/>
      <c r="FEE69" s="1332"/>
      <c r="FEF69" s="1332"/>
      <c r="FEG69" s="1332"/>
      <c r="FEH69" s="1332"/>
      <c r="FEI69" s="1332"/>
      <c r="FEJ69" s="1332"/>
      <c r="FEK69" s="1332"/>
      <c r="FEL69" s="1332"/>
      <c r="FEM69" s="1332"/>
      <c r="FEN69" s="1332"/>
      <c r="FEO69" s="1332"/>
      <c r="FEP69" s="1332"/>
      <c r="FEQ69" s="1332"/>
      <c r="FER69" s="1332"/>
      <c r="FES69" s="1332"/>
      <c r="FET69" s="1332"/>
      <c r="FEU69" s="1332"/>
      <c r="FEV69" s="1332"/>
      <c r="FEW69" s="1332"/>
      <c r="FEX69" s="1332"/>
      <c r="FEY69" s="1332"/>
      <c r="FEZ69" s="1332"/>
      <c r="FFA69" s="1332"/>
      <c r="FFB69" s="1332"/>
      <c r="FFC69" s="1332"/>
      <c r="FFD69" s="1332"/>
      <c r="FFE69" s="1332"/>
      <c r="FFF69" s="1332"/>
      <c r="FFG69" s="1332"/>
      <c r="FFH69" s="1332"/>
      <c r="FFI69" s="1332"/>
      <c r="FFJ69" s="1332"/>
      <c r="FFK69" s="1332"/>
      <c r="FFL69" s="1332"/>
      <c r="FFM69" s="1332"/>
      <c r="FFN69" s="1332"/>
      <c r="FFO69" s="1332"/>
      <c r="FFP69" s="1332"/>
      <c r="FFQ69" s="1332"/>
      <c r="FFR69" s="1332"/>
      <c r="FFS69" s="1332"/>
      <c r="FFT69" s="1332"/>
      <c r="FFU69" s="1332"/>
      <c r="FFV69" s="1332"/>
      <c r="FFW69" s="1332"/>
      <c r="FFX69" s="1332"/>
      <c r="FFY69" s="1332"/>
      <c r="FFZ69" s="1332"/>
      <c r="FGA69" s="1332"/>
      <c r="FGB69" s="1332"/>
      <c r="FGC69" s="1332"/>
      <c r="FGD69" s="1332"/>
      <c r="FGE69" s="1332"/>
      <c r="FGF69" s="1332"/>
      <c r="FGG69" s="1332"/>
      <c r="FGH69" s="1332"/>
      <c r="FGI69" s="1332"/>
      <c r="FGJ69" s="1332"/>
      <c r="FGK69" s="1332"/>
      <c r="FGL69" s="1332"/>
      <c r="FGM69" s="1332"/>
      <c r="FGN69" s="1332"/>
      <c r="FGO69" s="1332"/>
      <c r="FGP69" s="1332"/>
      <c r="FGQ69" s="1332"/>
      <c r="FGR69" s="1332"/>
      <c r="FGS69" s="1332"/>
      <c r="FGT69" s="1332"/>
      <c r="FGU69" s="1332"/>
      <c r="FGV69" s="1332"/>
      <c r="FGW69" s="1332"/>
      <c r="FGX69" s="1332"/>
      <c r="FGY69" s="1332"/>
      <c r="FGZ69" s="1332"/>
      <c r="FHA69" s="1332"/>
      <c r="FHB69" s="1332"/>
      <c r="FHC69" s="1332"/>
      <c r="FHD69" s="1332"/>
      <c r="FHE69" s="1332"/>
      <c r="FHF69" s="1332"/>
      <c r="FHG69" s="1332"/>
      <c r="FHH69" s="1332"/>
      <c r="FHI69" s="1332"/>
      <c r="FHJ69" s="1332"/>
      <c r="FHK69" s="1332"/>
      <c r="FHL69" s="1332"/>
      <c r="FHM69" s="1332"/>
      <c r="FHN69" s="1332"/>
      <c r="FHO69" s="1332"/>
      <c r="FHP69" s="1332"/>
      <c r="FHQ69" s="1332"/>
      <c r="FHR69" s="1332"/>
      <c r="FHS69" s="1332"/>
      <c r="FHT69" s="1332"/>
      <c r="FHU69" s="1332"/>
      <c r="FHV69" s="1332"/>
      <c r="FHW69" s="1332"/>
      <c r="FHX69" s="1332"/>
      <c r="FHY69" s="1332"/>
      <c r="FHZ69" s="1332"/>
      <c r="FIA69" s="1332"/>
      <c r="FIB69" s="1332"/>
      <c r="FIC69" s="1332"/>
      <c r="FID69" s="1332"/>
      <c r="FIE69" s="1332"/>
      <c r="FIF69" s="1332"/>
      <c r="FIG69" s="1332"/>
      <c r="FIH69" s="1332"/>
      <c r="FII69" s="1332"/>
      <c r="FIJ69" s="1332"/>
      <c r="FIK69" s="1332"/>
      <c r="FIL69" s="1332"/>
      <c r="FIM69" s="1332"/>
      <c r="FIN69" s="1332"/>
      <c r="FIO69" s="1332"/>
      <c r="FIP69" s="1332"/>
      <c r="FIQ69" s="1332"/>
      <c r="FIR69" s="1332"/>
      <c r="FIS69" s="1332"/>
      <c r="FIT69" s="1332"/>
      <c r="FIU69" s="1332"/>
      <c r="FIV69" s="1332"/>
      <c r="FIW69" s="1332"/>
      <c r="FIX69" s="1332"/>
      <c r="FIY69" s="1332"/>
      <c r="FIZ69" s="1332"/>
      <c r="FJA69" s="1332"/>
      <c r="FJB69" s="1332"/>
      <c r="FJC69" s="1332"/>
      <c r="FJD69" s="1332"/>
      <c r="FJE69" s="1332"/>
      <c r="FJF69" s="1332"/>
      <c r="FJG69" s="1332"/>
      <c r="FJH69" s="1332"/>
      <c r="FJI69" s="1332"/>
      <c r="FJJ69" s="1332"/>
      <c r="FJK69" s="1332"/>
      <c r="FJL69" s="1332"/>
      <c r="FJM69" s="1332"/>
      <c r="FJN69" s="1332"/>
      <c r="FJO69" s="1332"/>
      <c r="FJP69" s="1332"/>
      <c r="FJQ69" s="1332"/>
      <c r="FJR69" s="1332"/>
      <c r="FJS69" s="1332"/>
      <c r="FJT69" s="1332"/>
      <c r="FJU69" s="1332"/>
      <c r="FJV69" s="1332"/>
      <c r="FJW69" s="1332"/>
      <c r="FJX69" s="1332"/>
      <c r="FJY69" s="1332"/>
      <c r="FJZ69" s="1332"/>
      <c r="FKA69" s="1332"/>
      <c r="FKB69" s="1332"/>
      <c r="FKC69" s="1332"/>
      <c r="FKD69" s="1332"/>
      <c r="FKE69" s="1332"/>
      <c r="FKF69" s="1332"/>
      <c r="FKG69" s="1332"/>
      <c r="FKH69" s="1332"/>
      <c r="FKI69" s="1332"/>
      <c r="FKJ69" s="1332"/>
      <c r="FKK69" s="1332"/>
      <c r="FKL69" s="1332"/>
      <c r="FKM69" s="1332"/>
      <c r="FKN69" s="1332"/>
      <c r="FKO69" s="1332"/>
      <c r="FKP69" s="1332"/>
      <c r="FKQ69" s="1332"/>
      <c r="FKR69" s="1332"/>
      <c r="FKS69" s="1332"/>
      <c r="FKT69" s="1332"/>
      <c r="FKU69" s="1332"/>
      <c r="FKV69" s="1332"/>
      <c r="FKW69" s="1332"/>
      <c r="FKX69" s="1332"/>
      <c r="FKY69" s="1332"/>
      <c r="FKZ69" s="1332"/>
      <c r="FLA69" s="1332"/>
      <c r="FLB69" s="1332"/>
      <c r="FLC69" s="1332"/>
      <c r="FLD69" s="1332"/>
      <c r="FLE69" s="1332"/>
      <c r="FLF69" s="1332"/>
      <c r="FLG69" s="1332"/>
      <c r="FLH69" s="1332"/>
      <c r="FLI69" s="1332"/>
      <c r="FLJ69" s="1332"/>
      <c r="FLK69" s="1332"/>
      <c r="FLL69" s="1332"/>
      <c r="FLM69" s="1332"/>
      <c r="FLN69" s="1332"/>
      <c r="FLO69" s="1332"/>
      <c r="FLP69" s="1332"/>
      <c r="FLQ69" s="1332"/>
      <c r="FLR69" s="1332"/>
      <c r="FLS69" s="1332"/>
      <c r="FLT69" s="1332"/>
      <c r="FLU69" s="1332"/>
      <c r="FLV69" s="1332"/>
      <c r="FLW69" s="1332"/>
      <c r="FLX69" s="1332"/>
      <c r="FLY69" s="1332"/>
      <c r="FLZ69" s="1332"/>
      <c r="FMA69" s="1332"/>
      <c r="FMB69" s="1332"/>
      <c r="FMC69" s="1332"/>
      <c r="FMD69" s="1332"/>
      <c r="FME69" s="1332"/>
      <c r="FMF69" s="1332"/>
      <c r="FMG69" s="1332"/>
      <c r="FMH69" s="1332"/>
      <c r="FMI69" s="1332"/>
      <c r="FMJ69" s="1332"/>
      <c r="FMK69" s="1332"/>
      <c r="FML69" s="1332"/>
      <c r="FMM69" s="1332"/>
      <c r="FMN69" s="1332"/>
      <c r="FMO69" s="1332"/>
      <c r="FMP69" s="1332"/>
      <c r="FMQ69" s="1332"/>
      <c r="FMR69" s="1332"/>
      <c r="FMS69" s="1332"/>
      <c r="FMT69" s="1332"/>
      <c r="FMU69" s="1332"/>
      <c r="FMV69" s="1332"/>
      <c r="FMW69" s="1332"/>
      <c r="FMX69" s="1332"/>
      <c r="FMY69" s="1332"/>
      <c r="FMZ69" s="1332"/>
      <c r="FNA69" s="1332"/>
      <c r="FNB69" s="1332"/>
      <c r="FNC69" s="1332"/>
      <c r="FND69" s="1332"/>
      <c r="FNE69" s="1332"/>
      <c r="FNF69" s="1332"/>
    </row>
    <row r="70" spans="1:4426" s="1301" customFormat="1" ht="15">
      <c r="A70" s="1335"/>
      <c r="B70" s="1406">
        <v>1901066</v>
      </c>
      <c r="C70" s="1659" t="s">
        <v>1789</v>
      </c>
      <c r="D70" s="1664">
        <v>9435.7999999999993</v>
      </c>
      <c r="E70" s="1405"/>
      <c r="F70" s="1401"/>
      <c r="G70" s="1401">
        <f>+D70</f>
        <v>9435.7999999999993</v>
      </c>
      <c r="H70" s="1401"/>
      <c r="I70" s="1401"/>
      <c r="J70" s="1623" t="s">
        <v>1665</v>
      </c>
      <c r="K70" s="1415" t="s">
        <v>1216</v>
      </c>
      <c r="L70" s="1332"/>
      <c r="M70" s="1332"/>
      <c r="N70" s="1332"/>
      <c r="O70" s="1332"/>
      <c r="P70" s="1332"/>
      <c r="Q70" s="1332"/>
      <c r="R70" s="1332"/>
      <c r="S70" s="1332"/>
      <c r="T70" s="1332"/>
      <c r="U70" s="1332"/>
      <c r="V70" s="1332"/>
      <c r="W70" s="1332"/>
      <c r="X70" s="1332"/>
      <c r="Y70" s="1332"/>
      <c r="Z70" s="1332"/>
      <c r="AA70" s="1332"/>
      <c r="AB70" s="1332"/>
      <c r="AC70" s="1332"/>
      <c r="AD70" s="1332"/>
      <c r="AE70" s="1332"/>
      <c r="AF70" s="1332"/>
      <c r="AG70" s="1332"/>
      <c r="AH70" s="1332"/>
      <c r="AI70" s="1332"/>
      <c r="AJ70" s="1332"/>
      <c r="AK70" s="1332"/>
      <c r="AL70" s="1332"/>
      <c r="AM70" s="1332"/>
      <c r="AN70" s="1332"/>
      <c r="AO70" s="1332"/>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c r="HU70" s="1332"/>
      <c r="HV70" s="1332"/>
      <c r="HW70" s="1332"/>
      <c r="HX70" s="1332"/>
      <c r="HY70" s="1332"/>
      <c r="HZ70" s="1332"/>
      <c r="IA70" s="1332"/>
      <c r="IB70" s="1332"/>
      <c r="IC70" s="1332"/>
      <c r="ID70" s="1332"/>
      <c r="IE70" s="1332"/>
      <c r="IF70" s="1332"/>
      <c r="IG70" s="1332"/>
      <c r="IH70" s="1332"/>
      <c r="II70" s="1332"/>
      <c r="IJ70" s="1332"/>
      <c r="IK70" s="1332"/>
      <c r="IL70" s="1332"/>
      <c r="IM70" s="1332"/>
      <c r="IN70" s="1332"/>
      <c r="IO70" s="1332"/>
      <c r="IP70" s="1332"/>
      <c r="IQ70" s="1332"/>
      <c r="IR70" s="1332"/>
      <c r="IS70" s="1332"/>
      <c r="IT70" s="1332"/>
      <c r="IU70" s="1332"/>
      <c r="IV70" s="1332"/>
      <c r="IW70" s="1332"/>
      <c r="IX70" s="1332"/>
      <c r="IY70" s="1332"/>
      <c r="IZ70" s="1332"/>
      <c r="JA70" s="1332"/>
      <c r="JB70" s="1332"/>
      <c r="JC70" s="1332"/>
      <c r="JD70" s="1332"/>
      <c r="JE70" s="1332"/>
      <c r="JF70" s="1332"/>
      <c r="JG70" s="1332"/>
      <c r="JH70" s="1332"/>
      <c r="JI70" s="1332"/>
      <c r="JJ70" s="1332"/>
      <c r="JK70" s="1332"/>
      <c r="JL70" s="1332"/>
      <c r="JM70" s="1332"/>
      <c r="JN70" s="1332"/>
      <c r="JO70" s="1332"/>
      <c r="JP70" s="1332"/>
      <c r="JQ70" s="1332"/>
      <c r="JR70" s="1332"/>
      <c r="JS70" s="1332"/>
      <c r="JT70" s="1332"/>
      <c r="JU70" s="1332"/>
      <c r="JV70" s="1332"/>
      <c r="JW70" s="1332"/>
      <c r="JX70" s="1332"/>
      <c r="JY70" s="1332"/>
      <c r="JZ70" s="1332"/>
      <c r="KA70" s="1332"/>
      <c r="KB70" s="1332"/>
      <c r="KC70" s="1332"/>
      <c r="KD70" s="1332"/>
      <c r="KE70" s="1332"/>
      <c r="KF70" s="1332"/>
      <c r="KG70" s="1332"/>
      <c r="KH70" s="1332"/>
      <c r="KI70" s="1332"/>
      <c r="KJ70" s="1332"/>
      <c r="KK70" s="1332"/>
      <c r="KL70" s="1332"/>
      <c r="KM70" s="1332"/>
      <c r="KN70" s="1332"/>
      <c r="KO70" s="1332"/>
      <c r="KP70" s="1332"/>
      <c r="KQ70" s="1332"/>
      <c r="KR70" s="1332"/>
      <c r="KS70" s="1332"/>
      <c r="KT70" s="1332"/>
      <c r="KU70" s="1332"/>
      <c r="KV70" s="1332"/>
      <c r="KW70" s="1332"/>
      <c r="KX70" s="1332"/>
      <c r="KY70" s="1332"/>
      <c r="KZ70" s="1332"/>
      <c r="LA70" s="1332"/>
      <c r="LB70" s="1332"/>
      <c r="LC70" s="1332"/>
      <c r="LD70" s="1332"/>
      <c r="LE70" s="1332"/>
      <c r="LF70" s="1332"/>
      <c r="LG70" s="1332"/>
      <c r="LH70" s="1332"/>
      <c r="LI70" s="1332"/>
      <c r="LJ70" s="1332"/>
      <c r="LK70" s="1332"/>
      <c r="LL70" s="1332"/>
      <c r="LM70" s="1332"/>
      <c r="LN70" s="1332"/>
      <c r="LO70" s="1332"/>
      <c r="LP70" s="1332"/>
      <c r="LQ70" s="1332"/>
      <c r="LR70" s="1332"/>
      <c r="LS70" s="1332"/>
      <c r="LT70" s="1332"/>
      <c r="LU70" s="1332"/>
      <c r="LV70" s="1332"/>
      <c r="LW70" s="1332"/>
      <c r="LX70" s="1332"/>
      <c r="LY70" s="1332"/>
      <c r="LZ70" s="1332"/>
      <c r="MA70" s="1332"/>
      <c r="MB70" s="1332"/>
      <c r="MC70" s="1332"/>
      <c r="MD70" s="1332"/>
      <c r="ME70" s="1332"/>
      <c r="MF70" s="1332"/>
      <c r="MG70" s="1332"/>
      <c r="MH70" s="1332"/>
      <c r="MI70" s="1332"/>
      <c r="MJ70" s="1332"/>
      <c r="MK70" s="1332"/>
      <c r="ML70" s="1332"/>
      <c r="MM70" s="1332"/>
      <c r="MN70" s="1332"/>
      <c r="MO70" s="1332"/>
      <c r="MP70" s="1332"/>
      <c r="MQ70" s="1332"/>
      <c r="MR70" s="1332"/>
      <c r="MS70" s="1332"/>
      <c r="MT70" s="1332"/>
      <c r="MU70" s="1332"/>
      <c r="MV70" s="1332"/>
      <c r="MW70" s="1332"/>
      <c r="MX70" s="1332"/>
      <c r="MY70" s="1332"/>
      <c r="MZ70" s="1332"/>
      <c r="NA70" s="1332"/>
      <c r="NB70" s="1332"/>
      <c r="NC70" s="1332"/>
      <c r="ND70" s="1332"/>
      <c r="NE70" s="1332"/>
      <c r="NF70" s="1332"/>
      <c r="NG70" s="1332"/>
      <c r="NH70" s="1332"/>
      <c r="NI70" s="1332"/>
      <c r="NJ70" s="1332"/>
      <c r="NK70" s="1332"/>
      <c r="NL70" s="1332"/>
      <c r="NM70" s="1332"/>
      <c r="NN70" s="1332"/>
      <c r="NO70" s="1332"/>
      <c r="NP70" s="1332"/>
      <c r="NQ70" s="1332"/>
      <c r="NR70" s="1332"/>
      <c r="NS70" s="1332"/>
      <c r="NT70" s="1332"/>
      <c r="NU70" s="1332"/>
      <c r="NV70" s="1332"/>
      <c r="NW70" s="1332"/>
      <c r="NX70" s="1332"/>
      <c r="NY70" s="1332"/>
      <c r="NZ70" s="1332"/>
      <c r="OA70" s="1332"/>
      <c r="OB70" s="1332"/>
      <c r="OC70" s="1332"/>
      <c r="OD70" s="1332"/>
      <c r="OE70" s="1332"/>
      <c r="OF70" s="1332"/>
      <c r="OG70" s="1332"/>
      <c r="OH70" s="1332"/>
      <c r="OI70" s="1332"/>
      <c r="OJ70" s="1332"/>
      <c r="OK70" s="1332"/>
      <c r="OL70" s="1332"/>
      <c r="OM70" s="1332"/>
      <c r="ON70" s="1332"/>
      <c r="OO70" s="1332"/>
      <c r="OP70" s="1332"/>
      <c r="OQ70" s="1332"/>
      <c r="OR70" s="1332"/>
      <c r="OS70" s="1332"/>
      <c r="OT70" s="1332"/>
      <c r="OU70" s="1332"/>
      <c r="OV70" s="1332"/>
      <c r="OW70" s="1332"/>
      <c r="OX70" s="1332"/>
      <c r="OY70" s="1332"/>
      <c r="OZ70" s="1332"/>
      <c r="PA70" s="1332"/>
      <c r="PB70" s="1332"/>
      <c r="PC70" s="1332"/>
      <c r="PD70" s="1332"/>
      <c r="PE70" s="1332"/>
      <c r="PF70" s="1332"/>
      <c r="PG70" s="1332"/>
      <c r="PH70" s="1332"/>
      <c r="PI70" s="1332"/>
      <c r="PJ70" s="1332"/>
      <c r="PK70" s="1332"/>
      <c r="PL70" s="1332"/>
      <c r="PM70" s="1332"/>
      <c r="PN70" s="1332"/>
      <c r="PO70" s="1332"/>
      <c r="PP70" s="1332"/>
      <c r="PQ70" s="1332"/>
      <c r="PR70" s="1332"/>
      <c r="PS70" s="1332"/>
      <c r="PT70" s="1332"/>
      <c r="PU70" s="1332"/>
      <c r="PV70" s="1332"/>
      <c r="PW70" s="1332"/>
      <c r="PX70" s="1332"/>
      <c r="PY70" s="1332"/>
      <c r="PZ70" s="1332"/>
      <c r="QA70" s="1332"/>
      <c r="QB70" s="1332"/>
      <c r="QC70" s="1332"/>
      <c r="QD70" s="1332"/>
      <c r="QE70" s="1332"/>
      <c r="QF70" s="1332"/>
      <c r="QG70" s="1332"/>
      <c r="QH70" s="1332"/>
      <c r="QI70" s="1332"/>
      <c r="QJ70" s="1332"/>
      <c r="QK70" s="1332"/>
      <c r="QL70" s="1332"/>
      <c r="QM70" s="1332"/>
      <c r="QN70" s="1332"/>
      <c r="QO70" s="1332"/>
      <c r="QP70" s="1332"/>
      <c r="QQ70" s="1332"/>
      <c r="QR70" s="1332"/>
      <c r="QS70" s="1332"/>
      <c r="QT70" s="1332"/>
      <c r="QU70" s="1332"/>
      <c r="QV70" s="1332"/>
      <c r="QW70" s="1332"/>
      <c r="QX70" s="1332"/>
      <c r="QY70" s="1332"/>
      <c r="QZ70" s="1332"/>
      <c r="RA70" s="1332"/>
      <c r="RB70" s="1332"/>
      <c r="RC70" s="1332"/>
      <c r="RD70" s="1332"/>
      <c r="RE70" s="1332"/>
      <c r="RF70" s="1332"/>
      <c r="RG70" s="1332"/>
      <c r="RH70" s="1332"/>
      <c r="RI70" s="1332"/>
      <c r="RJ70" s="1332"/>
      <c r="RK70" s="1332"/>
      <c r="RL70" s="1332"/>
      <c r="RM70" s="1332"/>
      <c r="RN70" s="1332"/>
      <c r="RO70" s="1332"/>
      <c r="RP70" s="1332"/>
      <c r="RQ70" s="1332"/>
      <c r="RR70" s="1332"/>
      <c r="RS70" s="1332"/>
      <c r="RT70" s="1332"/>
      <c r="RU70" s="1332"/>
      <c r="RV70" s="1332"/>
      <c r="RW70" s="1332"/>
      <c r="RX70" s="1332"/>
      <c r="RY70" s="1332"/>
      <c r="RZ70" s="1332"/>
      <c r="SA70" s="1332"/>
      <c r="SB70" s="1332"/>
      <c r="SC70" s="1332"/>
      <c r="SD70" s="1332"/>
      <c r="SE70" s="1332"/>
      <c r="SF70" s="1332"/>
      <c r="SG70" s="1332"/>
      <c r="SH70" s="1332"/>
      <c r="SI70" s="1332"/>
      <c r="SJ70" s="1332"/>
      <c r="SK70" s="1332"/>
      <c r="SL70" s="1332"/>
      <c r="SM70" s="1332"/>
      <c r="SN70" s="1332"/>
      <c r="SO70" s="1332"/>
      <c r="SP70" s="1332"/>
      <c r="SQ70" s="1332"/>
      <c r="SR70" s="1332"/>
      <c r="SS70" s="1332"/>
      <c r="ST70" s="1332"/>
      <c r="SU70" s="1332"/>
      <c r="SV70" s="1332"/>
      <c r="SW70" s="1332"/>
      <c r="SX70" s="1332"/>
      <c r="SY70" s="1332"/>
      <c r="SZ70" s="1332"/>
      <c r="TA70" s="1332"/>
      <c r="TB70" s="1332"/>
      <c r="TC70" s="1332"/>
      <c r="TD70" s="1332"/>
      <c r="TE70" s="1332"/>
      <c r="TF70" s="1332"/>
      <c r="TG70" s="1332"/>
      <c r="TH70" s="1332"/>
      <c r="TI70" s="1332"/>
      <c r="TJ70" s="1332"/>
      <c r="TK70" s="1332"/>
      <c r="TL70" s="1332"/>
      <c r="TM70" s="1332"/>
      <c r="TN70" s="1332"/>
      <c r="TO70" s="1332"/>
      <c r="TP70" s="1332"/>
      <c r="TQ70" s="1332"/>
      <c r="TR70" s="1332"/>
      <c r="TS70" s="1332"/>
      <c r="TT70" s="1332"/>
      <c r="TU70" s="1332"/>
      <c r="TV70" s="1332"/>
      <c r="TW70" s="1332"/>
      <c r="TX70" s="1332"/>
      <c r="TY70" s="1332"/>
      <c r="TZ70" s="1332"/>
      <c r="UA70" s="1332"/>
      <c r="UB70" s="1332"/>
      <c r="UC70" s="1332"/>
      <c r="UD70" s="1332"/>
      <c r="UE70" s="1332"/>
      <c r="UF70" s="1332"/>
      <c r="UG70" s="1332"/>
      <c r="UH70" s="1332"/>
      <c r="UI70" s="1332"/>
      <c r="UJ70" s="1332"/>
      <c r="UK70" s="1332"/>
      <c r="UL70" s="1332"/>
      <c r="UM70" s="1332"/>
      <c r="UN70" s="1332"/>
      <c r="UO70" s="1332"/>
      <c r="UP70" s="1332"/>
      <c r="UQ70" s="1332"/>
      <c r="UR70" s="1332"/>
      <c r="US70" s="1332"/>
      <c r="UT70" s="1332"/>
      <c r="UU70" s="1332"/>
      <c r="UV70" s="1332"/>
      <c r="UW70" s="1332"/>
      <c r="UX70" s="1332"/>
      <c r="UY70" s="1332"/>
      <c r="UZ70" s="1332"/>
      <c r="VA70" s="1332"/>
      <c r="VB70" s="1332"/>
      <c r="VC70" s="1332"/>
      <c r="VD70" s="1332"/>
      <c r="VE70" s="1332"/>
      <c r="VF70" s="1332"/>
      <c r="VG70" s="1332"/>
      <c r="VH70" s="1332"/>
      <c r="VI70" s="1332"/>
      <c r="VJ70" s="1332"/>
      <c r="VK70" s="1332"/>
      <c r="VL70" s="1332"/>
      <c r="VM70" s="1332"/>
      <c r="VN70" s="1332"/>
      <c r="VO70" s="1332"/>
      <c r="VP70" s="1332"/>
      <c r="VQ70" s="1332"/>
      <c r="VR70" s="1332"/>
      <c r="VS70" s="1332"/>
      <c r="VT70" s="1332"/>
      <c r="VU70" s="1332"/>
      <c r="VV70" s="1332"/>
      <c r="VW70" s="1332"/>
      <c r="VX70" s="1332"/>
      <c r="VY70" s="1332"/>
      <c r="VZ70" s="1332"/>
      <c r="WA70" s="1332"/>
      <c r="WB70" s="1332"/>
      <c r="WC70" s="1332"/>
      <c r="WD70" s="1332"/>
      <c r="WE70" s="1332"/>
      <c r="WF70" s="1332"/>
      <c r="WG70" s="1332"/>
      <c r="WH70" s="1332"/>
      <c r="WI70" s="1332"/>
      <c r="WJ70" s="1332"/>
      <c r="WK70" s="1332"/>
      <c r="WL70" s="1332"/>
      <c r="WM70" s="1332"/>
      <c r="WN70" s="1332"/>
      <c r="WO70" s="1332"/>
      <c r="WP70" s="1332"/>
      <c r="WQ70" s="1332"/>
      <c r="WR70" s="1332"/>
      <c r="WS70" s="1332"/>
      <c r="WT70" s="1332"/>
      <c r="WU70" s="1332"/>
      <c r="WV70" s="1332"/>
      <c r="WW70" s="1332"/>
      <c r="WX70" s="1332"/>
      <c r="WY70" s="1332"/>
      <c r="WZ70" s="1332"/>
      <c r="XA70" s="1332"/>
      <c r="XB70" s="1332"/>
      <c r="XC70" s="1332"/>
      <c r="XD70" s="1332"/>
      <c r="XE70" s="1332"/>
      <c r="XF70" s="1332"/>
      <c r="XG70" s="1332"/>
      <c r="XH70" s="1332"/>
      <c r="XI70" s="1332"/>
      <c r="XJ70" s="1332"/>
      <c r="XK70" s="1332"/>
      <c r="XL70" s="1332"/>
      <c r="XM70" s="1332"/>
      <c r="XN70" s="1332"/>
      <c r="XO70" s="1332"/>
      <c r="XP70" s="1332"/>
      <c r="XQ70" s="1332"/>
      <c r="XR70" s="1332"/>
      <c r="XS70" s="1332"/>
      <c r="XT70" s="1332"/>
      <c r="XU70" s="1332"/>
      <c r="XV70" s="1332"/>
      <c r="XW70" s="1332"/>
      <c r="XX70" s="1332"/>
      <c r="XY70" s="1332"/>
      <c r="XZ70" s="1332"/>
      <c r="YA70" s="1332"/>
      <c r="YB70" s="1332"/>
      <c r="YC70" s="1332"/>
      <c r="YD70" s="1332"/>
      <c r="YE70" s="1332"/>
      <c r="YF70" s="1332"/>
      <c r="YG70" s="1332"/>
      <c r="YH70" s="1332"/>
      <c r="YI70" s="1332"/>
      <c r="YJ70" s="1332"/>
      <c r="YK70" s="1332"/>
      <c r="YL70" s="1332"/>
      <c r="YM70" s="1332"/>
      <c r="YN70" s="1332"/>
      <c r="YO70" s="1332"/>
      <c r="YP70" s="1332"/>
      <c r="YQ70" s="1332"/>
      <c r="YR70" s="1332"/>
      <c r="YS70" s="1332"/>
      <c r="YT70" s="1332"/>
      <c r="YU70" s="1332"/>
      <c r="YV70" s="1332"/>
      <c r="YW70" s="1332"/>
      <c r="YX70" s="1332"/>
      <c r="YY70" s="1332"/>
      <c r="YZ70" s="1332"/>
      <c r="ZA70" s="1332"/>
      <c r="ZB70" s="1332"/>
      <c r="ZC70" s="1332"/>
      <c r="ZD70" s="1332"/>
      <c r="ZE70" s="1332"/>
      <c r="ZF70" s="1332"/>
      <c r="ZG70" s="1332"/>
      <c r="ZH70" s="1332"/>
      <c r="ZI70" s="1332"/>
      <c r="ZJ70" s="1332"/>
      <c r="ZK70" s="1332"/>
      <c r="ZL70" s="1332"/>
      <c r="ZM70" s="1332"/>
      <c r="ZN70" s="1332"/>
      <c r="ZO70" s="1332"/>
      <c r="ZP70" s="1332"/>
      <c r="ZQ70" s="1332"/>
      <c r="ZR70" s="1332"/>
      <c r="ZS70" s="1332"/>
      <c r="ZT70" s="1332"/>
      <c r="ZU70" s="1332"/>
      <c r="ZV70" s="1332"/>
      <c r="ZW70" s="1332"/>
      <c r="ZX70" s="1332"/>
      <c r="ZY70" s="1332"/>
      <c r="ZZ70" s="1332"/>
      <c r="AAA70" s="1332"/>
      <c r="AAB70" s="1332"/>
      <c r="AAC70" s="1332"/>
      <c r="AAD70" s="1332"/>
      <c r="AAE70" s="1332"/>
      <c r="AAF70" s="1332"/>
      <c r="AAG70" s="1332"/>
      <c r="AAH70" s="1332"/>
      <c r="AAI70" s="1332"/>
      <c r="AAJ70" s="1332"/>
      <c r="AAK70" s="1332"/>
      <c r="AAL70" s="1332"/>
      <c r="AAM70" s="1332"/>
      <c r="AAN70" s="1332"/>
      <c r="AAO70" s="1332"/>
      <c r="AAP70" s="1332"/>
      <c r="AAQ70" s="1332"/>
      <c r="AAR70" s="1332"/>
      <c r="AAS70" s="1332"/>
      <c r="AAT70" s="1332"/>
      <c r="AAU70" s="1332"/>
      <c r="AAV70" s="1332"/>
      <c r="AAW70" s="1332"/>
      <c r="AAX70" s="1332"/>
      <c r="AAY70" s="1332"/>
      <c r="AAZ70" s="1332"/>
      <c r="ABA70" s="1332"/>
      <c r="ABB70" s="1332"/>
      <c r="ABC70" s="1332"/>
      <c r="ABD70" s="1332"/>
      <c r="ABE70" s="1332"/>
      <c r="ABF70" s="1332"/>
      <c r="ABG70" s="1332"/>
      <c r="ABH70" s="1332"/>
      <c r="ABI70" s="1332"/>
      <c r="ABJ70" s="1332"/>
      <c r="ABK70" s="1332"/>
      <c r="ABL70" s="1332"/>
      <c r="ABM70" s="1332"/>
      <c r="ABN70" s="1332"/>
      <c r="ABO70" s="1332"/>
      <c r="ABP70" s="1332"/>
      <c r="ABQ70" s="1332"/>
      <c r="ABR70" s="1332"/>
      <c r="ABS70" s="1332"/>
      <c r="ABT70" s="1332"/>
      <c r="ABU70" s="1332"/>
      <c r="ABV70" s="1332"/>
      <c r="ABW70" s="1332"/>
      <c r="ABX70" s="1332"/>
      <c r="ABY70" s="1332"/>
      <c r="ABZ70" s="1332"/>
      <c r="ACA70" s="1332"/>
      <c r="ACB70" s="1332"/>
      <c r="ACC70" s="1332"/>
      <c r="ACD70" s="1332"/>
      <c r="ACE70" s="1332"/>
      <c r="ACF70" s="1332"/>
      <c r="ACG70" s="1332"/>
      <c r="ACH70" s="1332"/>
      <c r="ACI70" s="1332"/>
      <c r="ACJ70" s="1332"/>
      <c r="ACK70" s="1332"/>
      <c r="ACL70" s="1332"/>
      <c r="ACM70" s="1332"/>
      <c r="ACN70" s="1332"/>
      <c r="ACO70" s="1332"/>
      <c r="ACP70" s="1332"/>
      <c r="ACQ70" s="1332"/>
      <c r="ACR70" s="1332"/>
      <c r="ACS70" s="1332"/>
      <c r="ACT70" s="1332"/>
      <c r="ACU70" s="1332"/>
      <c r="ACV70" s="1332"/>
      <c r="ACW70" s="1332"/>
      <c r="ACX70" s="1332"/>
      <c r="ACY70" s="1332"/>
      <c r="ACZ70" s="1332"/>
      <c r="ADA70" s="1332"/>
      <c r="ADB70" s="1332"/>
      <c r="ADC70" s="1332"/>
      <c r="ADD70" s="1332"/>
      <c r="ADE70" s="1332"/>
      <c r="ADF70" s="1332"/>
      <c r="ADG70" s="1332"/>
      <c r="ADH70" s="1332"/>
      <c r="ADI70" s="1332"/>
      <c r="ADJ70" s="1332"/>
      <c r="ADK70" s="1332"/>
      <c r="ADL70" s="1332"/>
      <c r="ADM70" s="1332"/>
      <c r="ADN70" s="1332"/>
      <c r="ADO70" s="1332"/>
      <c r="ADP70" s="1332"/>
      <c r="ADQ70" s="1332"/>
      <c r="ADR70" s="1332"/>
      <c r="ADS70" s="1332"/>
      <c r="ADT70" s="1332"/>
      <c r="ADU70" s="1332"/>
      <c r="ADV70" s="1332"/>
      <c r="ADW70" s="1332"/>
      <c r="ADX70" s="1332"/>
      <c r="ADY70" s="1332"/>
      <c r="ADZ70" s="1332"/>
      <c r="AEA70" s="1332"/>
      <c r="AEB70" s="1332"/>
      <c r="AEC70" s="1332"/>
      <c r="AED70" s="1332"/>
      <c r="AEE70" s="1332"/>
      <c r="AEF70" s="1332"/>
      <c r="AEG70" s="1332"/>
      <c r="AEH70" s="1332"/>
      <c r="AEI70" s="1332"/>
      <c r="AEJ70" s="1332"/>
      <c r="AEK70" s="1332"/>
      <c r="AEL70" s="1332"/>
      <c r="AEM70" s="1332"/>
      <c r="AEN70" s="1332"/>
      <c r="AEO70" s="1332"/>
      <c r="AEP70" s="1332"/>
      <c r="AEQ70" s="1332"/>
      <c r="AER70" s="1332"/>
      <c r="AES70" s="1332"/>
      <c r="AET70" s="1332"/>
      <c r="AEU70" s="1332"/>
      <c r="AEV70" s="1332"/>
      <c r="AEW70" s="1332"/>
      <c r="AEX70" s="1332"/>
      <c r="AEY70" s="1332"/>
      <c r="AEZ70" s="1332"/>
      <c r="AFA70" s="1332"/>
      <c r="AFB70" s="1332"/>
      <c r="AFC70" s="1332"/>
      <c r="AFD70" s="1332"/>
      <c r="AFE70" s="1332"/>
      <c r="AFF70" s="1332"/>
      <c r="AFG70" s="1332"/>
      <c r="AFH70" s="1332"/>
      <c r="AFI70" s="1332"/>
      <c r="AFJ70" s="1332"/>
      <c r="AFK70" s="1332"/>
      <c r="AFL70" s="1332"/>
      <c r="AFM70" s="1332"/>
      <c r="AFN70" s="1332"/>
      <c r="AFO70" s="1332"/>
      <c r="AFP70" s="1332"/>
      <c r="AFQ70" s="1332"/>
      <c r="AFR70" s="1332"/>
      <c r="AFS70" s="1332"/>
      <c r="AFT70" s="1332"/>
      <c r="AFU70" s="1332"/>
      <c r="AFV70" s="1332"/>
      <c r="AFW70" s="1332"/>
      <c r="AFX70" s="1332"/>
      <c r="AFY70" s="1332"/>
      <c r="AFZ70" s="1332"/>
      <c r="AGA70" s="1332"/>
      <c r="AGB70" s="1332"/>
      <c r="AGC70" s="1332"/>
      <c r="AGD70" s="1332"/>
      <c r="AGE70" s="1332"/>
      <c r="AGF70" s="1332"/>
      <c r="AGG70" s="1332"/>
      <c r="AGH70" s="1332"/>
      <c r="AGI70" s="1332"/>
      <c r="AGJ70" s="1332"/>
      <c r="AGK70" s="1332"/>
      <c r="AGL70" s="1332"/>
      <c r="AGM70" s="1332"/>
      <c r="AGN70" s="1332"/>
      <c r="AGO70" s="1332"/>
      <c r="AGP70" s="1332"/>
      <c r="AGQ70" s="1332"/>
      <c r="AGR70" s="1332"/>
      <c r="AGS70" s="1332"/>
      <c r="AGT70" s="1332"/>
      <c r="AGU70" s="1332"/>
      <c r="AGV70" s="1332"/>
      <c r="AGW70" s="1332"/>
      <c r="AGX70" s="1332"/>
      <c r="AGY70" s="1332"/>
      <c r="AGZ70" s="1332"/>
      <c r="AHA70" s="1332"/>
      <c r="AHB70" s="1332"/>
      <c r="AHC70" s="1332"/>
      <c r="AHD70" s="1332"/>
      <c r="AHE70" s="1332"/>
      <c r="AHF70" s="1332"/>
      <c r="AHG70" s="1332"/>
      <c r="AHH70" s="1332"/>
      <c r="AHI70" s="1332"/>
      <c r="AHJ70" s="1332"/>
      <c r="AHK70" s="1332"/>
      <c r="AHL70" s="1332"/>
      <c r="AHM70" s="1332"/>
      <c r="AHN70" s="1332"/>
      <c r="AHO70" s="1332"/>
      <c r="AHP70" s="1332"/>
      <c r="AHQ70" s="1332"/>
      <c r="AHR70" s="1332"/>
      <c r="AHS70" s="1332"/>
      <c r="AHT70" s="1332"/>
      <c r="AHU70" s="1332"/>
      <c r="AHV70" s="1332"/>
      <c r="AHW70" s="1332"/>
      <c r="AHX70" s="1332"/>
      <c r="AHY70" s="1332"/>
      <c r="AHZ70" s="1332"/>
      <c r="AIA70" s="1332"/>
      <c r="AIB70" s="1332"/>
      <c r="AIC70" s="1332"/>
      <c r="AID70" s="1332"/>
      <c r="AIE70" s="1332"/>
      <c r="AIF70" s="1332"/>
      <c r="AIG70" s="1332"/>
      <c r="AIH70" s="1332"/>
      <c r="AII70" s="1332"/>
      <c r="AIJ70" s="1332"/>
      <c r="AIK70" s="1332"/>
      <c r="AIL70" s="1332"/>
      <c r="AIM70" s="1332"/>
      <c r="AIN70" s="1332"/>
      <c r="AIO70" s="1332"/>
      <c r="AIP70" s="1332"/>
      <c r="AIQ70" s="1332"/>
      <c r="AIR70" s="1332"/>
      <c r="AIS70" s="1332"/>
      <c r="AIT70" s="1332"/>
      <c r="AIU70" s="1332"/>
      <c r="AIV70" s="1332"/>
      <c r="AIW70" s="1332"/>
      <c r="AIX70" s="1332"/>
      <c r="AIY70" s="1332"/>
      <c r="AIZ70" s="1332"/>
      <c r="AJA70" s="1332"/>
      <c r="AJB70" s="1332"/>
      <c r="AJC70" s="1332"/>
      <c r="AJD70" s="1332"/>
      <c r="AJE70" s="1332"/>
      <c r="AJF70" s="1332"/>
      <c r="AJG70" s="1332"/>
      <c r="AJH70" s="1332"/>
      <c r="AJI70" s="1332"/>
      <c r="AJJ70" s="1332"/>
      <c r="AJK70" s="1332"/>
      <c r="AJL70" s="1332"/>
      <c r="AJM70" s="1332"/>
      <c r="AJN70" s="1332"/>
      <c r="AJO70" s="1332"/>
      <c r="AJP70" s="1332"/>
      <c r="AJQ70" s="1332"/>
      <c r="AJR70" s="1332"/>
      <c r="AJS70" s="1332"/>
      <c r="AJT70" s="1332"/>
      <c r="AJU70" s="1332"/>
      <c r="AJV70" s="1332"/>
      <c r="AJW70" s="1332"/>
      <c r="AJX70" s="1332"/>
      <c r="AJY70" s="1332"/>
      <c r="AJZ70" s="1332"/>
      <c r="AKA70" s="1332"/>
      <c r="AKB70" s="1332"/>
      <c r="AKC70" s="1332"/>
      <c r="AKD70" s="1332"/>
      <c r="AKE70" s="1332"/>
      <c r="AKF70" s="1332"/>
      <c r="AKG70" s="1332"/>
      <c r="AKH70" s="1332"/>
      <c r="AKI70" s="1332"/>
      <c r="AKJ70" s="1332"/>
      <c r="AKK70" s="1332"/>
      <c r="AKL70" s="1332"/>
      <c r="AKM70" s="1332"/>
      <c r="AKN70" s="1332"/>
      <c r="AKO70" s="1332"/>
      <c r="AKP70" s="1332"/>
      <c r="AKQ70" s="1332"/>
      <c r="AKR70" s="1332"/>
      <c r="AKS70" s="1332"/>
      <c r="AKT70" s="1332"/>
      <c r="AKU70" s="1332"/>
      <c r="AKV70" s="1332"/>
      <c r="AKW70" s="1332"/>
      <c r="AKX70" s="1332"/>
      <c r="AKY70" s="1332"/>
      <c r="AKZ70" s="1332"/>
      <c r="ALA70" s="1332"/>
      <c r="ALB70" s="1332"/>
      <c r="ALC70" s="1332"/>
      <c r="ALD70" s="1332"/>
      <c r="ALE70" s="1332"/>
      <c r="ALF70" s="1332"/>
      <c r="ALG70" s="1332"/>
      <c r="ALH70" s="1332"/>
      <c r="ALI70" s="1332"/>
      <c r="ALJ70" s="1332"/>
      <c r="ALK70" s="1332"/>
      <c r="ALL70" s="1332"/>
      <c r="ALM70" s="1332"/>
      <c r="ALN70" s="1332"/>
      <c r="ALO70" s="1332"/>
      <c r="ALP70" s="1332"/>
      <c r="ALQ70" s="1332"/>
      <c r="ALR70" s="1332"/>
      <c r="ALS70" s="1332"/>
      <c r="ALT70" s="1332"/>
      <c r="ALU70" s="1332"/>
      <c r="ALV70" s="1332"/>
      <c r="ALW70" s="1332"/>
      <c r="ALX70" s="1332"/>
      <c r="ALY70" s="1332"/>
      <c r="ALZ70" s="1332"/>
      <c r="AMA70" s="1332"/>
      <c r="AMB70" s="1332"/>
      <c r="AMC70" s="1332"/>
      <c r="AMD70" s="1332"/>
      <c r="AME70" s="1332"/>
      <c r="AMF70" s="1332"/>
      <c r="AMG70" s="1332"/>
      <c r="AMH70" s="1332"/>
      <c r="AMI70" s="1332"/>
      <c r="AMJ70" s="1332"/>
      <c r="AMK70" s="1332"/>
      <c r="AML70" s="1332"/>
      <c r="AMM70" s="1332"/>
      <c r="AMN70" s="1332"/>
      <c r="AMO70" s="1332"/>
      <c r="AMP70" s="1332"/>
      <c r="AMQ70" s="1332"/>
      <c r="AMR70" s="1332"/>
      <c r="AMS70" s="1332"/>
      <c r="AMT70" s="1332"/>
      <c r="AMU70" s="1332"/>
      <c r="AMV70" s="1332"/>
      <c r="AMW70" s="1332"/>
      <c r="AMX70" s="1332"/>
      <c r="AMY70" s="1332"/>
      <c r="AMZ70" s="1332"/>
      <c r="ANA70" s="1332"/>
      <c r="ANB70" s="1332"/>
      <c r="ANC70" s="1332"/>
      <c r="AND70" s="1332"/>
      <c r="ANE70" s="1332"/>
      <c r="ANF70" s="1332"/>
      <c r="ANG70" s="1332"/>
      <c r="ANH70" s="1332"/>
      <c r="ANI70" s="1332"/>
      <c r="ANJ70" s="1332"/>
      <c r="ANK70" s="1332"/>
      <c r="ANL70" s="1332"/>
      <c r="ANM70" s="1332"/>
      <c r="ANN70" s="1332"/>
      <c r="ANO70" s="1332"/>
      <c r="ANP70" s="1332"/>
      <c r="ANQ70" s="1332"/>
      <c r="ANR70" s="1332"/>
      <c r="ANS70" s="1332"/>
      <c r="ANT70" s="1332"/>
      <c r="ANU70" s="1332"/>
      <c r="ANV70" s="1332"/>
      <c r="ANW70" s="1332"/>
      <c r="ANX70" s="1332"/>
      <c r="ANY70" s="1332"/>
      <c r="ANZ70" s="1332"/>
      <c r="AOA70" s="1332"/>
      <c r="AOB70" s="1332"/>
      <c r="AOC70" s="1332"/>
      <c r="AOD70" s="1332"/>
      <c r="AOE70" s="1332"/>
      <c r="AOF70" s="1332"/>
      <c r="AOG70" s="1332"/>
      <c r="AOH70" s="1332"/>
      <c r="AOI70" s="1332"/>
      <c r="AOJ70" s="1332"/>
      <c r="AOK70" s="1332"/>
      <c r="AOL70" s="1332"/>
      <c r="AOM70" s="1332"/>
      <c r="AON70" s="1332"/>
      <c r="AOO70" s="1332"/>
      <c r="AOP70" s="1332"/>
      <c r="AOQ70" s="1332"/>
      <c r="AOR70" s="1332"/>
      <c r="AOS70" s="1332"/>
      <c r="AOT70" s="1332"/>
      <c r="AOU70" s="1332"/>
      <c r="AOV70" s="1332"/>
      <c r="AOW70" s="1332"/>
      <c r="AOX70" s="1332"/>
      <c r="AOY70" s="1332"/>
      <c r="AOZ70" s="1332"/>
      <c r="APA70" s="1332"/>
      <c r="APB70" s="1332"/>
      <c r="APC70" s="1332"/>
      <c r="APD70" s="1332"/>
      <c r="APE70" s="1332"/>
      <c r="APF70" s="1332"/>
      <c r="APG70" s="1332"/>
      <c r="APH70" s="1332"/>
      <c r="API70" s="1332"/>
      <c r="APJ70" s="1332"/>
      <c r="APK70" s="1332"/>
      <c r="APL70" s="1332"/>
      <c r="APM70" s="1332"/>
      <c r="APN70" s="1332"/>
      <c r="APO70" s="1332"/>
      <c r="APP70" s="1332"/>
      <c r="APQ70" s="1332"/>
      <c r="APR70" s="1332"/>
      <c r="APS70" s="1332"/>
      <c r="APT70" s="1332"/>
      <c r="APU70" s="1332"/>
      <c r="APV70" s="1332"/>
      <c r="APW70" s="1332"/>
      <c r="APX70" s="1332"/>
      <c r="APY70" s="1332"/>
      <c r="APZ70" s="1332"/>
      <c r="AQA70" s="1332"/>
      <c r="AQB70" s="1332"/>
      <c r="AQC70" s="1332"/>
      <c r="AQD70" s="1332"/>
      <c r="AQE70" s="1332"/>
      <c r="AQF70" s="1332"/>
      <c r="AQG70" s="1332"/>
      <c r="AQH70" s="1332"/>
      <c r="AQI70" s="1332"/>
      <c r="AQJ70" s="1332"/>
      <c r="AQK70" s="1332"/>
      <c r="AQL70" s="1332"/>
      <c r="AQM70" s="1332"/>
      <c r="AQN70" s="1332"/>
      <c r="AQO70" s="1332"/>
      <c r="AQP70" s="1332"/>
      <c r="AQQ70" s="1332"/>
      <c r="AQR70" s="1332"/>
      <c r="AQS70" s="1332"/>
      <c r="AQT70" s="1332"/>
      <c r="AQU70" s="1332"/>
      <c r="AQV70" s="1332"/>
      <c r="AQW70" s="1332"/>
      <c r="AQX70" s="1332"/>
      <c r="AQY70" s="1332"/>
      <c r="AQZ70" s="1332"/>
      <c r="ARA70" s="1332"/>
      <c r="ARB70" s="1332"/>
      <c r="ARC70" s="1332"/>
      <c r="ARD70" s="1332"/>
      <c r="ARE70" s="1332"/>
      <c r="ARF70" s="1332"/>
      <c r="ARG70" s="1332"/>
      <c r="ARH70" s="1332"/>
      <c r="ARI70" s="1332"/>
      <c r="ARJ70" s="1332"/>
      <c r="ARK70" s="1332"/>
      <c r="ARL70" s="1332"/>
      <c r="ARM70" s="1332"/>
      <c r="ARN70" s="1332"/>
      <c r="ARO70" s="1332"/>
      <c r="ARP70" s="1332"/>
      <c r="ARQ70" s="1332"/>
      <c r="ARR70" s="1332"/>
      <c r="ARS70" s="1332"/>
      <c r="ART70" s="1332"/>
      <c r="ARU70" s="1332"/>
      <c r="ARV70" s="1332"/>
      <c r="ARW70" s="1332"/>
      <c r="ARX70" s="1332"/>
      <c r="ARY70" s="1332"/>
      <c r="ARZ70" s="1332"/>
      <c r="ASA70" s="1332"/>
      <c r="ASB70" s="1332"/>
      <c r="ASC70" s="1332"/>
      <c r="ASD70" s="1332"/>
      <c r="ASE70" s="1332"/>
      <c r="ASF70" s="1332"/>
      <c r="ASG70" s="1332"/>
      <c r="ASH70" s="1332"/>
      <c r="ASI70" s="1332"/>
      <c r="ASJ70" s="1332"/>
      <c r="ASK70" s="1332"/>
      <c r="ASL70" s="1332"/>
      <c r="ASM70" s="1332"/>
      <c r="ASN70" s="1332"/>
      <c r="ASO70" s="1332"/>
      <c r="ASP70" s="1332"/>
      <c r="ASQ70" s="1332"/>
      <c r="ASR70" s="1332"/>
      <c r="ASS70" s="1332"/>
      <c r="AST70" s="1332"/>
      <c r="ASU70" s="1332"/>
      <c r="ASV70" s="1332"/>
      <c r="ASW70" s="1332"/>
      <c r="ASX70" s="1332"/>
      <c r="ASY70" s="1332"/>
      <c r="ASZ70" s="1332"/>
      <c r="ATA70" s="1332"/>
      <c r="ATB70" s="1332"/>
      <c r="ATC70" s="1332"/>
      <c r="ATD70" s="1332"/>
      <c r="ATE70" s="1332"/>
      <c r="ATF70" s="1332"/>
      <c r="ATG70" s="1332"/>
      <c r="ATH70" s="1332"/>
      <c r="ATI70" s="1332"/>
      <c r="ATJ70" s="1332"/>
      <c r="ATK70" s="1332"/>
      <c r="ATL70" s="1332"/>
      <c r="ATM70" s="1332"/>
      <c r="ATN70" s="1332"/>
      <c r="ATO70" s="1332"/>
      <c r="ATP70" s="1332"/>
      <c r="ATQ70" s="1332"/>
      <c r="ATR70" s="1332"/>
      <c r="ATS70" s="1332"/>
      <c r="ATT70" s="1332"/>
      <c r="ATU70" s="1332"/>
      <c r="ATV70" s="1332"/>
      <c r="ATW70" s="1332"/>
      <c r="ATX70" s="1332"/>
      <c r="ATY70" s="1332"/>
      <c r="ATZ70" s="1332"/>
      <c r="AUA70" s="1332"/>
      <c r="AUB70" s="1332"/>
      <c r="AUC70" s="1332"/>
      <c r="AUD70" s="1332"/>
      <c r="AUE70" s="1332"/>
      <c r="AUF70" s="1332"/>
      <c r="AUG70" s="1332"/>
      <c r="AUH70" s="1332"/>
      <c r="AUI70" s="1332"/>
      <c r="AUJ70" s="1332"/>
      <c r="AUK70" s="1332"/>
      <c r="AUL70" s="1332"/>
      <c r="AUM70" s="1332"/>
      <c r="AUN70" s="1332"/>
      <c r="AUO70" s="1332"/>
      <c r="AUP70" s="1332"/>
      <c r="AUQ70" s="1332"/>
      <c r="AUR70" s="1332"/>
      <c r="AUS70" s="1332"/>
      <c r="AUT70" s="1332"/>
      <c r="AUU70" s="1332"/>
      <c r="AUV70" s="1332"/>
      <c r="AUW70" s="1332"/>
      <c r="AUX70" s="1332"/>
      <c r="AUY70" s="1332"/>
      <c r="AUZ70" s="1332"/>
      <c r="AVA70" s="1332"/>
      <c r="AVB70" s="1332"/>
      <c r="AVC70" s="1332"/>
      <c r="AVD70" s="1332"/>
      <c r="AVE70" s="1332"/>
      <c r="AVF70" s="1332"/>
      <c r="AVG70" s="1332"/>
      <c r="AVH70" s="1332"/>
      <c r="AVI70" s="1332"/>
      <c r="AVJ70" s="1332"/>
      <c r="AVK70" s="1332"/>
      <c r="AVL70" s="1332"/>
      <c r="AVM70" s="1332"/>
      <c r="AVN70" s="1332"/>
      <c r="AVO70" s="1332"/>
      <c r="AVP70" s="1332"/>
      <c r="AVQ70" s="1332"/>
      <c r="AVR70" s="1332"/>
      <c r="AVS70" s="1332"/>
      <c r="AVT70" s="1332"/>
      <c r="AVU70" s="1332"/>
      <c r="AVV70" s="1332"/>
      <c r="AVW70" s="1332"/>
      <c r="AVX70" s="1332"/>
      <c r="AVY70" s="1332"/>
      <c r="AVZ70" s="1332"/>
      <c r="AWA70" s="1332"/>
      <c r="AWB70" s="1332"/>
      <c r="AWC70" s="1332"/>
      <c r="AWD70" s="1332"/>
      <c r="AWE70" s="1332"/>
      <c r="AWF70" s="1332"/>
      <c r="AWG70" s="1332"/>
      <c r="AWH70" s="1332"/>
      <c r="AWI70" s="1332"/>
      <c r="AWJ70" s="1332"/>
      <c r="AWK70" s="1332"/>
      <c r="AWL70" s="1332"/>
      <c r="AWM70" s="1332"/>
      <c r="AWN70" s="1332"/>
      <c r="AWO70" s="1332"/>
      <c r="AWP70" s="1332"/>
      <c r="AWQ70" s="1332"/>
      <c r="AWR70" s="1332"/>
      <c r="AWS70" s="1332"/>
      <c r="AWT70" s="1332"/>
      <c r="AWU70" s="1332"/>
      <c r="AWV70" s="1332"/>
      <c r="AWW70" s="1332"/>
      <c r="AWX70" s="1332"/>
      <c r="AWY70" s="1332"/>
      <c r="AWZ70" s="1332"/>
      <c r="AXA70" s="1332"/>
      <c r="AXB70" s="1332"/>
      <c r="AXC70" s="1332"/>
      <c r="AXD70" s="1332"/>
      <c r="AXE70" s="1332"/>
      <c r="AXF70" s="1332"/>
      <c r="AXG70" s="1332"/>
      <c r="AXH70" s="1332"/>
      <c r="AXI70" s="1332"/>
      <c r="AXJ70" s="1332"/>
      <c r="AXK70" s="1332"/>
      <c r="AXL70" s="1332"/>
      <c r="AXM70" s="1332"/>
      <c r="AXN70" s="1332"/>
      <c r="AXO70" s="1332"/>
      <c r="AXP70" s="1332"/>
      <c r="AXQ70" s="1332"/>
      <c r="AXR70" s="1332"/>
      <c r="AXS70" s="1332"/>
      <c r="AXT70" s="1332"/>
      <c r="AXU70" s="1332"/>
      <c r="AXV70" s="1332"/>
      <c r="AXW70" s="1332"/>
      <c r="AXX70" s="1332"/>
      <c r="AXY70" s="1332"/>
      <c r="AXZ70" s="1332"/>
      <c r="AYA70" s="1332"/>
      <c r="AYB70" s="1332"/>
      <c r="AYC70" s="1332"/>
      <c r="AYD70" s="1332"/>
      <c r="AYE70" s="1332"/>
      <c r="AYF70" s="1332"/>
      <c r="AYG70" s="1332"/>
      <c r="AYH70" s="1332"/>
      <c r="AYI70" s="1332"/>
      <c r="AYJ70" s="1332"/>
      <c r="AYK70" s="1332"/>
      <c r="AYL70" s="1332"/>
      <c r="AYM70" s="1332"/>
      <c r="AYN70" s="1332"/>
      <c r="AYO70" s="1332"/>
      <c r="AYP70" s="1332"/>
      <c r="AYQ70" s="1332"/>
      <c r="AYR70" s="1332"/>
      <c r="AYS70" s="1332"/>
      <c r="AYT70" s="1332"/>
      <c r="AYU70" s="1332"/>
      <c r="AYV70" s="1332"/>
      <c r="AYW70" s="1332"/>
      <c r="AYX70" s="1332"/>
      <c r="AYY70" s="1332"/>
      <c r="AYZ70" s="1332"/>
      <c r="AZA70" s="1332"/>
      <c r="AZB70" s="1332"/>
      <c r="AZC70" s="1332"/>
      <c r="AZD70" s="1332"/>
      <c r="AZE70" s="1332"/>
      <c r="AZF70" s="1332"/>
      <c r="AZG70" s="1332"/>
      <c r="AZH70" s="1332"/>
      <c r="AZI70" s="1332"/>
      <c r="AZJ70" s="1332"/>
      <c r="AZK70" s="1332"/>
      <c r="AZL70" s="1332"/>
      <c r="AZM70" s="1332"/>
      <c r="AZN70" s="1332"/>
      <c r="AZO70" s="1332"/>
      <c r="AZP70" s="1332"/>
      <c r="AZQ70" s="1332"/>
      <c r="AZR70" s="1332"/>
      <c r="AZS70" s="1332"/>
      <c r="AZT70" s="1332"/>
      <c r="AZU70" s="1332"/>
      <c r="AZV70" s="1332"/>
      <c r="AZW70" s="1332"/>
      <c r="AZX70" s="1332"/>
      <c r="AZY70" s="1332"/>
      <c r="AZZ70" s="1332"/>
      <c r="BAA70" s="1332"/>
      <c r="BAB70" s="1332"/>
      <c r="BAC70" s="1332"/>
      <c r="BAD70" s="1332"/>
      <c r="BAE70" s="1332"/>
      <c r="BAF70" s="1332"/>
      <c r="BAG70" s="1332"/>
      <c r="BAH70" s="1332"/>
      <c r="BAI70" s="1332"/>
      <c r="BAJ70" s="1332"/>
      <c r="BAK70" s="1332"/>
      <c r="BAL70" s="1332"/>
      <c r="BAM70" s="1332"/>
      <c r="BAN70" s="1332"/>
      <c r="BAO70" s="1332"/>
      <c r="BAP70" s="1332"/>
      <c r="BAQ70" s="1332"/>
      <c r="BAR70" s="1332"/>
      <c r="BAS70" s="1332"/>
      <c r="BAT70" s="1332"/>
      <c r="BAU70" s="1332"/>
      <c r="BAV70" s="1332"/>
      <c r="BAW70" s="1332"/>
      <c r="BAX70" s="1332"/>
      <c r="BAY70" s="1332"/>
      <c r="BAZ70" s="1332"/>
      <c r="BBA70" s="1332"/>
      <c r="BBB70" s="1332"/>
      <c r="BBC70" s="1332"/>
      <c r="BBD70" s="1332"/>
      <c r="BBE70" s="1332"/>
      <c r="BBF70" s="1332"/>
      <c r="BBG70" s="1332"/>
      <c r="BBH70" s="1332"/>
      <c r="BBI70" s="1332"/>
      <c r="BBJ70" s="1332"/>
      <c r="BBK70" s="1332"/>
      <c r="BBL70" s="1332"/>
      <c r="BBM70" s="1332"/>
      <c r="BBN70" s="1332"/>
      <c r="BBO70" s="1332"/>
      <c r="BBP70" s="1332"/>
      <c r="BBQ70" s="1332"/>
      <c r="BBR70" s="1332"/>
      <c r="BBS70" s="1332"/>
      <c r="BBT70" s="1332"/>
      <c r="BBU70" s="1332"/>
      <c r="BBV70" s="1332"/>
      <c r="BBW70" s="1332"/>
      <c r="BBX70" s="1332"/>
      <c r="BBY70" s="1332"/>
      <c r="BBZ70" s="1332"/>
      <c r="BCA70" s="1332"/>
      <c r="BCB70" s="1332"/>
      <c r="BCC70" s="1332"/>
      <c r="BCD70" s="1332"/>
      <c r="BCE70" s="1332"/>
      <c r="BCF70" s="1332"/>
      <c r="BCG70" s="1332"/>
      <c r="BCH70" s="1332"/>
      <c r="BCI70" s="1332"/>
      <c r="BCJ70" s="1332"/>
      <c r="BCK70" s="1332"/>
      <c r="BCL70" s="1332"/>
      <c r="BCM70" s="1332"/>
      <c r="BCN70" s="1332"/>
      <c r="BCO70" s="1332"/>
      <c r="BCP70" s="1332"/>
      <c r="BCQ70" s="1332"/>
      <c r="BCR70" s="1332"/>
      <c r="BCS70" s="1332"/>
      <c r="BCT70" s="1332"/>
      <c r="BCU70" s="1332"/>
      <c r="BCV70" s="1332"/>
      <c r="BCW70" s="1332"/>
      <c r="BCX70" s="1332"/>
      <c r="BCY70" s="1332"/>
      <c r="BCZ70" s="1332"/>
      <c r="BDA70" s="1332"/>
      <c r="BDB70" s="1332"/>
      <c r="BDC70" s="1332"/>
      <c r="BDD70" s="1332"/>
      <c r="BDE70" s="1332"/>
      <c r="BDF70" s="1332"/>
      <c r="BDG70" s="1332"/>
      <c r="BDH70" s="1332"/>
      <c r="BDI70" s="1332"/>
      <c r="BDJ70" s="1332"/>
      <c r="BDK70" s="1332"/>
      <c r="BDL70" s="1332"/>
      <c r="BDM70" s="1332"/>
      <c r="BDN70" s="1332"/>
      <c r="BDO70" s="1332"/>
      <c r="BDP70" s="1332"/>
      <c r="BDQ70" s="1332"/>
      <c r="BDR70" s="1332"/>
      <c r="BDS70" s="1332"/>
      <c r="BDT70" s="1332"/>
      <c r="BDU70" s="1332"/>
      <c r="BDV70" s="1332"/>
      <c r="BDW70" s="1332"/>
      <c r="BDX70" s="1332"/>
      <c r="BDY70" s="1332"/>
      <c r="BDZ70" s="1332"/>
      <c r="BEA70" s="1332"/>
      <c r="BEB70" s="1332"/>
      <c r="BEC70" s="1332"/>
      <c r="BED70" s="1332"/>
      <c r="BEE70" s="1332"/>
      <c r="BEF70" s="1332"/>
      <c r="BEG70" s="1332"/>
      <c r="BEH70" s="1332"/>
      <c r="BEI70" s="1332"/>
      <c r="BEJ70" s="1332"/>
      <c r="BEK70" s="1332"/>
      <c r="BEL70" s="1332"/>
      <c r="BEM70" s="1332"/>
      <c r="BEN70" s="1332"/>
      <c r="BEO70" s="1332"/>
      <c r="BEP70" s="1332"/>
      <c r="BEQ70" s="1332"/>
      <c r="BER70" s="1332"/>
      <c r="BES70" s="1332"/>
      <c r="BET70" s="1332"/>
      <c r="BEU70" s="1332"/>
      <c r="BEV70" s="1332"/>
      <c r="BEW70" s="1332"/>
      <c r="BEX70" s="1332"/>
      <c r="BEY70" s="1332"/>
      <c r="BEZ70" s="1332"/>
      <c r="BFA70" s="1332"/>
      <c r="BFB70" s="1332"/>
      <c r="BFC70" s="1332"/>
      <c r="BFD70" s="1332"/>
      <c r="BFE70" s="1332"/>
      <c r="BFF70" s="1332"/>
      <c r="BFG70" s="1332"/>
      <c r="BFH70" s="1332"/>
      <c r="BFI70" s="1332"/>
      <c r="BFJ70" s="1332"/>
      <c r="BFK70" s="1332"/>
      <c r="BFL70" s="1332"/>
      <c r="BFM70" s="1332"/>
      <c r="BFN70" s="1332"/>
      <c r="BFO70" s="1332"/>
      <c r="BFP70" s="1332"/>
      <c r="BFQ70" s="1332"/>
      <c r="BFR70" s="1332"/>
      <c r="BFS70" s="1332"/>
      <c r="BFT70" s="1332"/>
      <c r="BFU70" s="1332"/>
      <c r="BFV70" s="1332"/>
      <c r="BFW70" s="1332"/>
      <c r="BFX70" s="1332"/>
      <c r="BFY70" s="1332"/>
      <c r="BFZ70" s="1332"/>
      <c r="BGA70" s="1332"/>
      <c r="BGB70" s="1332"/>
      <c r="BGC70" s="1332"/>
      <c r="BGD70" s="1332"/>
      <c r="BGE70" s="1332"/>
      <c r="BGF70" s="1332"/>
      <c r="BGG70" s="1332"/>
      <c r="BGH70" s="1332"/>
      <c r="BGI70" s="1332"/>
      <c r="BGJ70" s="1332"/>
      <c r="BGK70" s="1332"/>
      <c r="BGL70" s="1332"/>
      <c r="BGM70" s="1332"/>
      <c r="BGN70" s="1332"/>
      <c r="BGO70" s="1332"/>
      <c r="BGP70" s="1332"/>
      <c r="BGQ70" s="1332"/>
      <c r="BGR70" s="1332"/>
      <c r="BGS70" s="1332"/>
      <c r="BGT70" s="1332"/>
      <c r="BGU70" s="1332"/>
      <c r="BGV70" s="1332"/>
      <c r="BGW70" s="1332"/>
      <c r="BGX70" s="1332"/>
      <c r="BGY70" s="1332"/>
      <c r="BGZ70" s="1332"/>
      <c r="BHA70" s="1332"/>
      <c r="BHB70" s="1332"/>
      <c r="BHC70" s="1332"/>
      <c r="BHD70" s="1332"/>
      <c r="BHE70" s="1332"/>
      <c r="BHF70" s="1332"/>
      <c r="BHG70" s="1332"/>
      <c r="BHH70" s="1332"/>
      <c r="BHI70" s="1332"/>
      <c r="BHJ70" s="1332"/>
      <c r="BHK70" s="1332"/>
      <c r="BHL70" s="1332"/>
      <c r="BHM70" s="1332"/>
      <c r="BHN70" s="1332"/>
      <c r="BHO70" s="1332"/>
      <c r="BHP70" s="1332"/>
      <c r="BHQ70" s="1332"/>
      <c r="BHR70" s="1332"/>
      <c r="BHS70" s="1332"/>
      <c r="BHT70" s="1332"/>
      <c r="BHU70" s="1332"/>
      <c r="BHV70" s="1332"/>
      <c r="BHW70" s="1332"/>
      <c r="BHX70" s="1332"/>
      <c r="BHY70" s="1332"/>
      <c r="BHZ70" s="1332"/>
      <c r="BIA70" s="1332"/>
      <c r="BIB70" s="1332"/>
      <c r="BIC70" s="1332"/>
      <c r="BID70" s="1332"/>
      <c r="BIE70" s="1332"/>
      <c r="BIF70" s="1332"/>
      <c r="BIG70" s="1332"/>
      <c r="BIH70" s="1332"/>
      <c r="BII70" s="1332"/>
      <c r="BIJ70" s="1332"/>
      <c r="BIK70" s="1332"/>
      <c r="BIL70" s="1332"/>
      <c r="BIM70" s="1332"/>
      <c r="BIN70" s="1332"/>
      <c r="BIO70" s="1332"/>
      <c r="BIP70" s="1332"/>
      <c r="BIQ70" s="1332"/>
      <c r="BIR70" s="1332"/>
      <c r="BIS70" s="1332"/>
      <c r="BIT70" s="1332"/>
      <c r="BIU70" s="1332"/>
      <c r="BIV70" s="1332"/>
      <c r="BIW70" s="1332"/>
      <c r="BIX70" s="1332"/>
      <c r="BIY70" s="1332"/>
      <c r="BIZ70" s="1332"/>
      <c r="BJA70" s="1332"/>
      <c r="BJB70" s="1332"/>
      <c r="BJC70" s="1332"/>
      <c r="BJD70" s="1332"/>
      <c r="BJE70" s="1332"/>
      <c r="BJF70" s="1332"/>
      <c r="BJG70" s="1332"/>
      <c r="BJH70" s="1332"/>
      <c r="BJI70" s="1332"/>
      <c r="BJJ70" s="1332"/>
      <c r="BJK70" s="1332"/>
      <c r="BJL70" s="1332"/>
      <c r="BJM70" s="1332"/>
      <c r="BJN70" s="1332"/>
      <c r="BJO70" s="1332"/>
      <c r="BJP70" s="1332"/>
      <c r="BJQ70" s="1332"/>
      <c r="BJR70" s="1332"/>
      <c r="BJS70" s="1332"/>
      <c r="BJT70" s="1332"/>
      <c r="BJU70" s="1332"/>
      <c r="BJV70" s="1332"/>
      <c r="BJW70" s="1332"/>
      <c r="BJX70" s="1332"/>
      <c r="BJY70" s="1332"/>
      <c r="BJZ70" s="1332"/>
      <c r="BKA70" s="1332"/>
      <c r="BKB70" s="1332"/>
      <c r="BKC70" s="1332"/>
      <c r="BKD70" s="1332"/>
      <c r="BKE70" s="1332"/>
      <c r="BKF70" s="1332"/>
      <c r="BKG70" s="1332"/>
      <c r="BKH70" s="1332"/>
      <c r="BKI70" s="1332"/>
      <c r="BKJ70" s="1332"/>
      <c r="BKK70" s="1332"/>
      <c r="BKL70" s="1332"/>
      <c r="BKM70" s="1332"/>
      <c r="BKN70" s="1332"/>
      <c r="BKO70" s="1332"/>
      <c r="BKP70" s="1332"/>
      <c r="BKQ70" s="1332"/>
      <c r="BKR70" s="1332"/>
      <c r="BKS70" s="1332"/>
      <c r="BKT70" s="1332"/>
      <c r="BKU70" s="1332"/>
      <c r="BKV70" s="1332"/>
      <c r="BKW70" s="1332"/>
      <c r="BKX70" s="1332"/>
      <c r="BKY70" s="1332"/>
      <c r="BKZ70" s="1332"/>
      <c r="BLA70" s="1332"/>
      <c r="BLB70" s="1332"/>
      <c r="BLC70" s="1332"/>
      <c r="BLD70" s="1332"/>
      <c r="BLE70" s="1332"/>
      <c r="BLF70" s="1332"/>
      <c r="BLG70" s="1332"/>
      <c r="BLH70" s="1332"/>
      <c r="BLI70" s="1332"/>
      <c r="BLJ70" s="1332"/>
      <c r="BLK70" s="1332"/>
      <c r="BLL70" s="1332"/>
      <c r="BLM70" s="1332"/>
      <c r="BLN70" s="1332"/>
      <c r="BLO70" s="1332"/>
      <c r="BLP70" s="1332"/>
      <c r="BLQ70" s="1332"/>
      <c r="BLR70" s="1332"/>
      <c r="BLS70" s="1332"/>
      <c r="BLT70" s="1332"/>
      <c r="BLU70" s="1332"/>
      <c r="BLV70" s="1332"/>
      <c r="BLW70" s="1332"/>
      <c r="BLX70" s="1332"/>
      <c r="BLY70" s="1332"/>
      <c r="BLZ70" s="1332"/>
      <c r="BMA70" s="1332"/>
      <c r="BMB70" s="1332"/>
      <c r="BMC70" s="1332"/>
      <c r="BMD70" s="1332"/>
      <c r="BME70" s="1332"/>
      <c r="BMF70" s="1332"/>
      <c r="BMG70" s="1332"/>
      <c r="BMH70" s="1332"/>
      <c r="BMI70" s="1332"/>
      <c r="BMJ70" s="1332"/>
      <c r="BMK70" s="1332"/>
      <c r="BML70" s="1332"/>
      <c r="BMM70" s="1332"/>
      <c r="BMN70" s="1332"/>
      <c r="BMO70" s="1332"/>
      <c r="BMP70" s="1332"/>
      <c r="BMQ70" s="1332"/>
      <c r="BMR70" s="1332"/>
      <c r="BMS70" s="1332"/>
      <c r="BMT70" s="1332"/>
      <c r="BMU70" s="1332"/>
      <c r="BMV70" s="1332"/>
      <c r="BMW70" s="1332"/>
      <c r="BMX70" s="1332"/>
      <c r="BMY70" s="1332"/>
      <c r="BMZ70" s="1332"/>
      <c r="BNA70" s="1332"/>
      <c r="BNB70" s="1332"/>
      <c r="BNC70" s="1332"/>
      <c r="BND70" s="1332"/>
      <c r="BNE70" s="1332"/>
      <c r="BNF70" s="1332"/>
      <c r="BNG70" s="1332"/>
      <c r="BNH70" s="1332"/>
      <c r="BNI70" s="1332"/>
      <c r="BNJ70" s="1332"/>
      <c r="BNK70" s="1332"/>
      <c r="BNL70" s="1332"/>
      <c r="BNM70" s="1332"/>
      <c r="BNN70" s="1332"/>
      <c r="BNO70" s="1332"/>
      <c r="BNP70" s="1332"/>
      <c r="BNQ70" s="1332"/>
      <c r="BNR70" s="1332"/>
      <c r="BNS70" s="1332"/>
      <c r="BNT70" s="1332"/>
      <c r="BNU70" s="1332"/>
      <c r="BNV70" s="1332"/>
      <c r="BNW70" s="1332"/>
      <c r="BNX70" s="1332"/>
      <c r="BNY70" s="1332"/>
      <c r="BNZ70" s="1332"/>
      <c r="BOA70" s="1332"/>
      <c r="BOB70" s="1332"/>
      <c r="BOC70" s="1332"/>
      <c r="BOD70" s="1332"/>
      <c r="BOE70" s="1332"/>
      <c r="BOF70" s="1332"/>
      <c r="BOG70" s="1332"/>
      <c r="BOH70" s="1332"/>
      <c r="BOI70" s="1332"/>
      <c r="BOJ70" s="1332"/>
      <c r="BOK70" s="1332"/>
      <c r="BOL70" s="1332"/>
      <c r="BOM70" s="1332"/>
      <c r="BON70" s="1332"/>
      <c r="BOO70" s="1332"/>
      <c r="BOP70" s="1332"/>
      <c r="BOQ70" s="1332"/>
      <c r="BOR70" s="1332"/>
      <c r="BOS70" s="1332"/>
      <c r="BOT70" s="1332"/>
      <c r="BOU70" s="1332"/>
      <c r="BOV70" s="1332"/>
      <c r="BOW70" s="1332"/>
      <c r="BOX70" s="1332"/>
      <c r="BOY70" s="1332"/>
      <c r="BOZ70" s="1332"/>
      <c r="BPA70" s="1332"/>
      <c r="BPB70" s="1332"/>
      <c r="BPC70" s="1332"/>
      <c r="BPD70" s="1332"/>
      <c r="BPE70" s="1332"/>
      <c r="BPF70" s="1332"/>
      <c r="BPG70" s="1332"/>
      <c r="BPH70" s="1332"/>
      <c r="BPI70" s="1332"/>
      <c r="BPJ70" s="1332"/>
      <c r="BPK70" s="1332"/>
      <c r="BPL70" s="1332"/>
      <c r="BPM70" s="1332"/>
      <c r="BPN70" s="1332"/>
      <c r="BPO70" s="1332"/>
      <c r="BPP70" s="1332"/>
      <c r="BPQ70" s="1332"/>
      <c r="BPR70" s="1332"/>
      <c r="BPS70" s="1332"/>
      <c r="BPT70" s="1332"/>
      <c r="BPU70" s="1332"/>
      <c r="BPV70" s="1332"/>
      <c r="BPW70" s="1332"/>
      <c r="BPX70" s="1332"/>
      <c r="BPY70" s="1332"/>
      <c r="BPZ70" s="1332"/>
      <c r="BQA70" s="1332"/>
      <c r="BQB70" s="1332"/>
      <c r="BQC70" s="1332"/>
      <c r="BQD70" s="1332"/>
      <c r="BQE70" s="1332"/>
      <c r="BQF70" s="1332"/>
      <c r="BQG70" s="1332"/>
      <c r="BQH70" s="1332"/>
      <c r="BQI70" s="1332"/>
      <c r="BQJ70" s="1332"/>
      <c r="BQK70" s="1332"/>
      <c r="BQL70" s="1332"/>
      <c r="BQM70" s="1332"/>
      <c r="BQN70" s="1332"/>
      <c r="BQO70" s="1332"/>
      <c r="BQP70" s="1332"/>
      <c r="BQQ70" s="1332"/>
      <c r="BQR70" s="1332"/>
      <c r="BQS70" s="1332"/>
      <c r="BQT70" s="1332"/>
      <c r="BQU70" s="1332"/>
      <c r="BQV70" s="1332"/>
      <c r="BQW70" s="1332"/>
      <c r="BQX70" s="1332"/>
      <c r="BQY70" s="1332"/>
      <c r="BQZ70" s="1332"/>
      <c r="BRA70" s="1332"/>
      <c r="BRB70" s="1332"/>
      <c r="BRC70" s="1332"/>
      <c r="BRD70" s="1332"/>
      <c r="BRE70" s="1332"/>
      <c r="BRF70" s="1332"/>
      <c r="BRG70" s="1332"/>
      <c r="BRH70" s="1332"/>
      <c r="BRI70" s="1332"/>
      <c r="BRJ70" s="1332"/>
      <c r="BRK70" s="1332"/>
      <c r="BRL70" s="1332"/>
      <c r="BRM70" s="1332"/>
      <c r="BRN70" s="1332"/>
      <c r="BRO70" s="1332"/>
      <c r="BRP70" s="1332"/>
      <c r="BRQ70" s="1332"/>
      <c r="BRR70" s="1332"/>
      <c r="BRS70" s="1332"/>
      <c r="BRT70" s="1332"/>
      <c r="BRU70" s="1332"/>
      <c r="BRV70" s="1332"/>
      <c r="BRW70" s="1332"/>
      <c r="BRX70" s="1332"/>
      <c r="BRY70" s="1332"/>
      <c r="BRZ70" s="1332"/>
      <c r="BSA70" s="1332"/>
      <c r="BSB70" s="1332"/>
      <c r="BSC70" s="1332"/>
      <c r="BSD70" s="1332"/>
      <c r="BSE70" s="1332"/>
      <c r="BSF70" s="1332"/>
      <c r="BSG70" s="1332"/>
      <c r="BSH70" s="1332"/>
      <c r="BSI70" s="1332"/>
      <c r="BSJ70" s="1332"/>
      <c r="BSK70" s="1332"/>
      <c r="BSL70" s="1332"/>
      <c r="BSM70" s="1332"/>
      <c r="BSN70" s="1332"/>
      <c r="BSO70" s="1332"/>
      <c r="BSP70" s="1332"/>
      <c r="BSQ70" s="1332"/>
      <c r="BSR70" s="1332"/>
      <c r="BSS70" s="1332"/>
      <c r="BST70" s="1332"/>
      <c r="BSU70" s="1332"/>
      <c r="BSV70" s="1332"/>
      <c r="BSW70" s="1332"/>
      <c r="BSX70" s="1332"/>
      <c r="BSY70" s="1332"/>
      <c r="BSZ70" s="1332"/>
      <c r="BTA70" s="1332"/>
      <c r="BTB70" s="1332"/>
      <c r="BTC70" s="1332"/>
      <c r="BTD70" s="1332"/>
      <c r="BTE70" s="1332"/>
      <c r="BTF70" s="1332"/>
      <c r="BTG70" s="1332"/>
      <c r="BTH70" s="1332"/>
      <c r="BTI70" s="1332"/>
      <c r="BTJ70" s="1332"/>
      <c r="BTK70" s="1332"/>
      <c r="BTL70" s="1332"/>
      <c r="BTM70" s="1332"/>
      <c r="BTN70" s="1332"/>
      <c r="BTO70" s="1332"/>
      <c r="BTP70" s="1332"/>
      <c r="BTQ70" s="1332"/>
      <c r="BTR70" s="1332"/>
      <c r="BTS70" s="1332"/>
      <c r="BTT70" s="1332"/>
      <c r="BTU70" s="1332"/>
      <c r="BTV70" s="1332"/>
      <c r="BTW70" s="1332"/>
      <c r="BTX70" s="1332"/>
      <c r="BTY70" s="1332"/>
      <c r="BTZ70" s="1332"/>
      <c r="BUA70" s="1332"/>
      <c r="BUB70" s="1332"/>
      <c r="BUC70" s="1332"/>
      <c r="BUD70" s="1332"/>
      <c r="BUE70" s="1332"/>
      <c r="BUF70" s="1332"/>
      <c r="BUG70" s="1332"/>
      <c r="BUH70" s="1332"/>
      <c r="BUI70" s="1332"/>
      <c r="BUJ70" s="1332"/>
      <c r="BUK70" s="1332"/>
      <c r="BUL70" s="1332"/>
      <c r="BUM70" s="1332"/>
      <c r="BUN70" s="1332"/>
      <c r="BUO70" s="1332"/>
      <c r="BUP70" s="1332"/>
      <c r="BUQ70" s="1332"/>
      <c r="BUR70" s="1332"/>
      <c r="BUS70" s="1332"/>
      <c r="BUT70" s="1332"/>
      <c r="BUU70" s="1332"/>
      <c r="BUV70" s="1332"/>
      <c r="BUW70" s="1332"/>
      <c r="BUX70" s="1332"/>
      <c r="BUY70" s="1332"/>
      <c r="BUZ70" s="1332"/>
      <c r="BVA70" s="1332"/>
      <c r="BVB70" s="1332"/>
      <c r="BVC70" s="1332"/>
      <c r="BVD70" s="1332"/>
      <c r="BVE70" s="1332"/>
      <c r="BVF70" s="1332"/>
      <c r="BVG70" s="1332"/>
      <c r="BVH70" s="1332"/>
      <c r="BVI70" s="1332"/>
      <c r="BVJ70" s="1332"/>
      <c r="BVK70" s="1332"/>
      <c r="BVL70" s="1332"/>
      <c r="BVM70" s="1332"/>
      <c r="BVN70" s="1332"/>
      <c r="BVO70" s="1332"/>
      <c r="BVP70" s="1332"/>
      <c r="BVQ70" s="1332"/>
      <c r="BVR70" s="1332"/>
      <c r="BVS70" s="1332"/>
      <c r="BVT70" s="1332"/>
      <c r="BVU70" s="1332"/>
      <c r="BVV70" s="1332"/>
      <c r="BVW70" s="1332"/>
      <c r="BVX70" s="1332"/>
      <c r="BVY70" s="1332"/>
      <c r="BVZ70" s="1332"/>
      <c r="BWA70" s="1332"/>
      <c r="BWB70" s="1332"/>
      <c r="BWC70" s="1332"/>
      <c r="BWD70" s="1332"/>
      <c r="BWE70" s="1332"/>
      <c r="BWF70" s="1332"/>
      <c r="BWG70" s="1332"/>
      <c r="BWH70" s="1332"/>
      <c r="BWI70" s="1332"/>
      <c r="BWJ70" s="1332"/>
      <c r="BWK70" s="1332"/>
      <c r="BWL70" s="1332"/>
      <c r="BWM70" s="1332"/>
      <c r="BWN70" s="1332"/>
      <c r="BWO70" s="1332"/>
      <c r="BWP70" s="1332"/>
      <c r="BWQ70" s="1332"/>
      <c r="BWR70" s="1332"/>
      <c r="BWS70" s="1332"/>
      <c r="BWT70" s="1332"/>
      <c r="BWU70" s="1332"/>
      <c r="BWV70" s="1332"/>
      <c r="BWW70" s="1332"/>
      <c r="BWX70" s="1332"/>
      <c r="BWY70" s="1332"/>
      <c r="BWZ70" s="1332"/>
      <c r="BXA70" s="1332"/>
      <c r="BXB70" s="1332"/>
      <c r="BXC70" s="1332"/>
      <c r="BXD70" s="1332"/>
      <c r="BXE70" s="1332"/>
      <c r="BXF70" s="1332"/>
      <c r="BXG70" s="1332"/>
      <c r="BXH70" s="1332"/>
      <c r="BXI70" s="1332"/>
      <c r="BXJ70" s="1332"/>
      <c r="BXK70" s="1332"/>
      <c r="BXL70" s="1332"/>
      <c r="BXM70" s="1332"/>
      <c r="BXN70" s="1332"/>
      <c r="BXO70" s="1332"/>
      <c r="BXP70" s="1332"/>
      <c r="BXQ70" s="1332"/>
      <c r="BXR70" s="1332"/>
      <c r="BXS70" s="1332"/>
      <c r="BXT70" s="1332"/>
      <c r="BXU70" s="1332"/>
      <c r="BXV70" s="1332"/>
      <c r="BXW70" s="1332"/>
      <c r="BXX70" s="1332"/>
      <c r="BXY70" s="1332"/>
      <c r="BXZ70" s="1332"/>
      <c r="BYA70" s="1332"/>
      <c r="BYB70" s="1332"/>
      <c r="BYC70" s="1332"/>
      <c r="BYD70" s="1332"/>
      <c r="BYE70" s="1332"/>
      <c r="BYF70" s="1332"/>
      <c r="BYG70" s="1332"/>
      <c r="BYH70" s="1332"/>
      <c r="BYI70" s="1332"/>
      <c r="BYJ70" s="1332"/>
      <c r="BYK70" s="1332"/>
      <c r="BYL70" s="1332"/>
      <c r="BYM70" s="1332"/>
      <c r="BYN70" s="1332"/>
      <c r="BYO70" s="1332"/>
      <c r="BYP70" s="1332"/>
      <c r="BYQ70" s="1332"/>
      <c r="BYR70" s="1332"/>
      <c r="BYS70" s="1332"/>
      <c r="BYT70" s="1332"/>
      <c r="BYU70" s="1332"/>
      <c r="BYV70" s="1332"/>
      <c r="BYW70" s="1332"/>
      <c r="BYX70" s="1332"/>
      <c r="BYY70" s="1332"/>
      <c r="BYZ70" s="1332"/>
      <c r="BZA70" s="1332"/>
      <c r="BZB70" s="1332"/>
      <c r="BZC70" s="1332"/>
      <c r="BZD70" s="1332"/>
      <c r="BZE70" s="1332"/>
      <c r="BZF70" s="1332"/>
      <c r="BZG70" s="1332"/>
      <c r="BZH70" s="1332"/>
      <c r="BZI70" s="1332"/>
      <c r="BZJ70" s="1332"/>
      <c r="BZK70" s="1332"/>
      <c r="BZL70" s="1332"/>
      <c r="BZM70" s="1332"/>
      <c r="BZN70" s="1332"/>
      <c r="BZO70" s="1332"/>
      <c r="BZP70" s="1332"/>
      <c r="BZQ70" s="1332"/>
      <c r="BZR70" s="1332"/>
      <c r="BZS70" s="1332"/>
      <c r="BZT70" s="1332"/>
      <c r="BZU70" s="1332"/>
      <c r="BZV70" s="1332"/>
      <c r="BZW70" s="1332"/>
      <c r="BZX70" s="1332"/>
      <c r="BZY70" s="1332"/>
      <c r="BZZ70" s="1332"/>
      <c r="CAA70" s="1332"/>
      <c r="CAB70" s="1332"/>
      <c r="CAC70" s="1332"/>
      <c r="CAD70" s="1332"/>
      <c r="CAE70" s="1332"/>
      <c r="CAF70" s="1332"/>
      <c r="CAG70" s="1332"/>
      <c r="CAH70" s="1332"/>
      <c r="CAI70" s="1332"/>
      <c r="CAJ70" s="1332"/>
      <c r="CAK70" s="1332"/>
      <c r="CAL70" s="1332"/>
      <c r="CAM70" s="1332"/>
      <c r="CAN70" s="1332"/>
      <c r="CAO70" s="1332"/>
      <c r="CAP70" s="1332"/>
      <c r="CAQ70" s="1332"/>
      <c r="CAR70" s="1332"/>
      <c r="CAS70" s="1332"/>
      <c r="CAT70" s="1332"/>
      <c r="CAU70" s="1332"/>
      <c r="CAV70" s="1332"/>
      <c r="CAW70" s="1332"/>
      <c r="CAX70" s="1332"/>
      <c r="CAY70" s="1332"/>
      <c r="CAZ70" s="1332"/>
      <c r="CBA70" s="1332"/>
      <c r="CBB70" s="1332"/>
      <c r="CBC70" s="1332"/>
      <c r="CBD70" s="1332"/>
      <c r="CBE70" s="1332"/>
      <c r="CBF70" s="1332"/>
      <c r="CBG70" s="1332"/>
      <c r="CBH70" s="1332"/>
      <c r="CBI70" s="1332"/>
      <c r="CBJ70" s="1332"/>
      <c r="CBK70" s="1332"/>
      <c r="CBL70" s="1332"/>
      <c r="CBM70" s="1332"/>
      <c r="CBN70" s="1332"/>
      <c r="CBO70" s="1332"/>
      <c r="CBP70" s="1332"/>
      <c r="CBQ70" s="1332"/>
      <c r="CBR70" s="1332"/>
      <c r="CBS70" s="1332"/>
      <c r="CBT70" s="1332"/>
      <c r="CBU70" s="1332"/>
      <c r="CBV70" s="1332"/>
      <c r="CBW70" s="1332"/>
      <c r="CBX70" s="1332"/>
      <c r="CBY70" s="1332"/>
      <c r="CBZ70" s="1332"/>
      <c r="CCA70" s="1332"/>
      <c r="CCB70" s="1332"/>
      <c r="CCC70" s="1332"/>
      <c r="CCD70" s="1332"/>
      <c r="CCE70" s="1332"/>
      <c r="CCF70" s="1332"/>
      <c r="CCG70" s="1332"/>
      <c r="CCH70" s="1332"/>
      <c r="CCI70" s="1332"/>
      <c r="CCJ70" s="1332"/>
      <c r="CCK70" s="1332"/>
      <c r="CCL70" s="1332"/>
      <c r="CCM70" s="1332"/>
      <c r="CCN70" s="1332"/>
      <c r="CCO70" s="1332"/>
      <c r="CCP70" s="1332"/>
      <c r="CCQ70" s="1332"/>
      <c r="CCR70" s="1332"/>
      <c r="CCS70" s="1332"/>
      <c r="CCT70" s="1332"/>
      <c r="CCU70" s="1332"/>
      <c r="CCV70" s="1332"/>
      <c r="CCW70" s="1332"/>
      <c r="CCX70" s="1332"/>
      <c r="CCY70" s="1332"/>
      <c r="CCZ70" s="1332"/>
      <c r="CDA70" s="1332"/>
      <c r="CDB70" s="1332"/>
      <c r="CDC70" s="1332"/>
      <c r="CDD70" s="1332"/>
      <c r="CDE70" s="1332"/>
      <c r="CDF70" s="1332"/>
      <c r="CDG70" s="1332"/>
      <c r="CDH70" s="1332"/>
      <c r="CDI70" s="1332"/>
      <c r="CDJ70" s="1332"/>
      <c r="CDK70" s="1332"/>
      <c r="CDL70" s="1332"/>
      <c r="CDM70" s="1332"/>
      <c r="CDN70" s="1332"/>
      <c r="CDO70" s="1332"/>
      <c r="CDP70" s="1332"/>
      <c r="CDQ70" s="1332"/>
      <c r="CDR70" s="1332"/>
      <c r="CDS70" s="1332"/>
      <c r="CDT70" s="1332"/>
      <c r="CDU70" s="1332"/>
      <c r="CDV70" s="1332"/>
      <c r="CDW70" s="1332"/>
      <c r="CDX70" s="1332"/>
      <c r="CDY70" s="1332"/>
      <c r="CDZ70" s="1332"/>
      <c r="CEA70" s="1332"/>
      <c r="CEB70" s="1332"/>
      <c r="CEC70" s="1332"/>
      <c r="CED70" s="1332"/>
      <c r="CEE70" s="1332"/>
      <c r="CEF70" s="1332"/>
      <c r="CEG70" s="1332"/>
      <c r="CEH70" s="1332"/>
      <c r="CEI70" s="1332"/>
      <c r="CEJ70" s="1332"/>
      <c r="CEK70" s="1332"/>
      <c r="CEL70" s="1332"/>
      <c r="CEM70" s="1332"/>
      <c r="CEN70" s="1332"/>
      <c r="CEO70" s="1332"/>
      <c r="CEP70" s="1332"/>
      <c r="CEQ70" s="1332"/>
      <c r="CER70" s="1332"/>
      <c r="CES70" s="1332"/>
      <c r="CET70" s="1332"/>
      <c r="CEU70" s="1332"/>
      <c r="CEV70" s="1332"/>
      <c r="CEW70" s="1332"/>
      <c r="CEX70" s="1332"/>
      <c r="CEY70" s="1332"/>
      <c r="CEZ70" s="1332"/>
      <c r="CFA70" s="1332"/>
      <c r="CFB70" s="1332"/>
      <c r="CFC70" s="1332"/>
      <c r="CFD70" s="1332"/>
      <c r="CFE70" s="1332"/>
      <c r="CFF70" s="1332"/>
      <c r="CFG70" s="1332"/>
      <c r="CFH70" s="1332"/>
      <c r="CFI70" s="1332"/>
      <c r="CFJ70" s="1332"/>
      <c r="CFK70" s="1332"/>
      <c r="CFL70" s="1332"/>
      <c r="CFM70" s="1332"/>
      <c r="CFN70" s="1332"/>
      <c r="CFO70" s="1332"/>
      <c r="CFP70" s="1332"/>
      <c r="CFQ70" s="1332"/>
      <c r="CFR70" s="1332"/>
      <c r="CFS70" s="1332"/>
      <c r="CFT70" s="1332"/>
      <c r="CFU70" s="1332"/>
      <c r="CFV70" s="1332"/>
      <c r="CFW70" s="1332"/>
      <c r="CFX70" s="1332"/>
      <c r="CFY70" s="1332"/>
      <c r="CFZ70" s="1332"/>
      <c r="CGA70" s="1332"/>
      <c r="CGB70" s="1332"/>
      <c r="CGC70" s="1332"/>
      <c r="CGD70" s="1332"/>
      <c r="CGE70" s="1332"/>
      <c r="CGF70" s="1332"/>
      <c r="CGG70" s="1332"/>
      <c r="CGH70" s="1332"/>
      <c r="CGI70" s="1332"/>
      <c r="CGJ70" s="1332"/>
      <c r="CGK70" s="1332"/>
      <c r="CGL70" s="1332"/>
      <c r="CGM70" s="1332"/>
      <c r="CGN70" s="1332"/>
      <c r="CGO70" s="1332"/>
      <c r="CGP70" s="1332"/>
      <c r="CGQ70" s="1332"/>
      <c r="CGR70" s="1332"/>
      <c r="CGS70" s="1332"/>
      <c r="CGT70" s="1332"/>
      <c r="CGU70" s="1332"/>
      <c r="CGV70" s="1332"/>
      <c r="CGW70" s="1332"/>
      <c r="CGX70" s="1332"/>
      <c r="CGY70" s="1332"/>
      <c r="CGZ70" s="1332"/>
      <c r="CHA70" s="1332"/>
      <c r="CHB70" s="1332"/>
      <c r="CHC70" s="1332"/>
      <c r="CHD70" s="1332"/>
      <c r="CHE70" s="1332"/>
      <c r="CHF70" s="1332"/>
      <c r="CHG70" s="1332"/>
      <c r="CHH70" s="1332"/>
      <c r="CHI70" s="1332"/>
      <c r="CHJ70" s="1332"/>
      <c r="CHK70" s="1332"/>
      <c r="CHL70" s="1332"/>
      <c r="CHM70" s="1332"/>
      <c r="CHN70" s="1332"/>
      <c r="CHO70" s="1332"/>
      <c r="CHP70" s="1332"/>
      <c r="CHQ70" s="1332"/>
      <c r="CHR70" s="1332"/>
      <c r="CHS70" s="1332"/>
      <c r="CHT70" s="1332"/>
      <c r="CHU70" s="1332"/>
      <c r="CHV70" s="1332"/>
      <c r="CHW70" s="1332"/>
      <c r="CHX70" s="1332"/>
      <c r="CHY70" s="1332"/>
      <c r="CHZ70" s="1332"/>
      <c r="CIA70" s="1332"/>
      <c r="CIB70" s="1332"/>
      <c r="CIC70" s="1332"/>
      <c r="CID70" s="1332"/>
      <c r="CIE70" s="1332"/>
      <c r="CIF70" s="1332"/>
      <c r="CIG70" s="1332"/>
      <c r="CIH70" s="1332"/>
      <c r="CII70" s="1332"/>
      <c r="CIJ70" s="1332"/>
      <c r="CIK70" s="1332"/>
      <c r="CIL70" s="1332"/>
      <c r="CIM70" s="1332"/>
      <c r="CIN70" s="1332"/>
      <c r="CIO70" s="1332"/>
      <c r="CIP70" s="1332"/>
      <c r="CIQ70" s="1332"/>
      <c r="CIR70" s="1332"/>
      <c r="CIS70" s="1332"/>
      <c r="CIT70" s="1332"/>
      <c r="CIU70" s="1332"/>
      <c r="CIV70" s="1332"/>
      <c r="CIW70" s="1332"/>
      <c r="CIX70" s="1332"/>
      <c r="CIY70" s="1332"/>
      <c r="CIZ70" s="1332"/>
      <c r="CJA70" s="1332"/>
      <c r="CJB70" s="1332"/>
      <c r="CJC70" s="1332"/>
      <c r="CJD70" s="1332"/>
      <c r="CJE70" s="1332"/>
      <c r="CJF70" s="1332"/>
      <c r="CJG70" s="1332"/>
      <c r="CJH70" s="1332"/>
      <c r="CJI70" s="1332"/>
      <c r="CJJ70" s="1332"/>
      <c r="CJK70" s="1332"/>
      <c r="CJL70" s="1332"/>
      <c r="CJM70" s="1332"/>
      <c r="CJN70" s="1332"/>
      <c r="CJO70" s="1332"/>
      <c r="CJP70" s="1332"/>
      <c r="CJQ70" s="1332"/>
      <c r="CJR70" s="1332"/>
      <c r="CJS70" s="1332"/>
      <c r="CJT70" s="1332"/>
      <c r="CJU70" s="1332"/>
      <c r="CJV70" s="1332"/>
      <c r="CJW70" s="1332"/>
      <c r="CJX70" s="1332"/>
      <c r="CJY70" s="1332"/>
      <c r="CJZ70" s="1332"/>
      <c r="CKA70" s="1332"/>
      <c r="CKB70" s="1332"/>
      <c r="CKC70" s="1332"/>
      <c r="CKD70" s="1332"/>
      <c r="CKE70" s="1332"/>
      <c r="CKF70" s="1332"/>
      <c r="CKG70" s="1332"/>
      <c r="CKH70" s="1332"/>
      <c r="CKI70" s="1332"/>
      <c r="CKJ70" s="1332"/>
      <c r="CKK70" s="1332"/>
      <c r="CKL70" s="1332"/>
      <c r="CKM70" s="1332"/>
      <c r="CKN70" s="1332"/>
      <c r="CKO70" s="1332"/>
      <c r="CKP70" s="1332"/>
      <c r="CKQ70" s="1332"/>
      <c r="CKR70" s="1332"/>
      <c r="CKS70" s="1332"/>
      <c r="CKT70" s="1332"/>
      <c r="CKU70" s="1332"/>
      <c r="CKV70" s="1332"/>
      <c r="CKW70" s="1332"/>
      <c r="CKX70" s="1332"/>
      <c r="CKY70" s="1332"/>
      <c r="CKZ70" s="1332"/>
      <c r="CLA70" s="1332"/>
      <c r="CLB70" s="1332"/>
      <c r="CLC70" s="1332"/>
      <c r="CLD70" s="1332"/>
      <c r="CLE70" s="1332"/>
      <c r="CLF70" s="1332"/>
      <c r="CLG70" s="1332"/>
      <c r="CLH70" s="1332"/>
      <c r="CLI70" s="1332"/>
      <c r="CLJ70" s="1332"/>
      <c r="CLK70" s="1332"/>
      <c r="CLL70" s="1332"/>
      <c r="CLM70" s="1332"/>
      <c r="CLN70" s="1332"/>
      <c r="CLO70" s="1332"/>
      <c r="CLP70" s="1332"/>
      <c r="CLQ70" s="1332"/>
      <c r="CLR70" s="1332"/>
      <c r="CLS70" s="1332"/>
      <c r="CLT70" s="1332"/>
      <c r="CLU70" s="1332"/>
      <c r="CLV70" s="1332"/>
      <c r="CLW70" s="1332"/>
      <c r="CLX70" s="1332"/>
      <c r="CLY70" s="1332"/>
      <c r="CLZ70" s="1332"/>
      <c r="CMA70" s="1332"/>
      <c r="CMB70" s="1332"/>
      <c r="CMC70" s="1332"/>
      <c r="CMD70" s="1332"/>
      <c r="CME70" s="1332"/>
      <c r="CMF70" s="1332"/>
      <c r="CMG70" s="1332"/>
      <c r="CMH70" s="1332"/>
      <c r="CMI70" s="1332"/>
      <c r="CMJ70" s="1332"/>
      <c r="CMK70" s="1332"/>
      <c r="CML70" s="1332"/>
      <c r="CMM70" s="1332"/>
      <c r="CMN70" s="1332"/>
      <c r="CMO70" s="1332"/>
      <c r="CMP70" s="1332"/>
      <c r="CMQ70" s="1332"/>
      <c r="CMR70" s="1332"/>
      <c r="CMS70" s="1332"/>
      <c r="CMT70" s="1332"/>
      <c r="CMU70" s="1332"/>
      <c r="CMV70" s="1332"/>
      <c r="CMW70" s="1332"/>
      <c r="CMX70" s="1332"/>
      <c r="CMY70" s="1332"/>
      <c r="CMZ70" s="1332"/>
      <c r="CNA70" s="1332"/>
      <c r="CNB70" s="1332"/>
      <c r="CNC70" s="1332"/>
      <c r="CND70" s="1332"/>
      <c r="CNE70" s="1332"/>
      <c r="CNF70" s="1332"/>
      <c r="CNG70" s="1332"/>
      <c r="CNH70" s="1332"/>
      <c r="CNI70" s="1332"/>
      <c r="CNJ70" s="1332"/>
      <c r="CNK70" s="1332"/>
      <c r="CNL70" s="1332"/>
      <c r="CNM70" s="1332"/>
      <c r="CNN70" s="1332"/>
      <c r="CNO70" s="1332"/>
      <c r="CNP70" s="1332"/>
      <c r="CNQ70" s="1332"/>
      <c r="CNR70" s="1332"/>
      <c r="CNS70" s="1332"/>
      <c r="CNT70" s="1332"/>
      <c r="CNU70" s="1332"/>
      <c r="CNV70" s="1332"/>
      <c r="CNW70" s="1332"/>
      <c r="CNX70" s="1332"/>
      <c r="CNY70" s="1332"/>
      <c r="CNZ70" s="1332"/>
      <c r="COA70" s="1332"/>
      <c r="COB70" s="1332"/>
      <c r="COC70" s="1332"/>
      <c r="COD70" s="1332"/>
      <c r="COE70" s="1332"/>
      <c r="COF70" s="1332"/>
      <c r="COG70" s="1332"/>
      <c r="COH70" s="1332"/>
      <c r="COI70" s="1332"/>
      <c r="COJ70" s="1332"/>
      <c r="COK70" s="1332"/>
      <c r="COL70" s="1332"/>
      <c r="COM70" s="1332"/>
      <c r="CON70" s="1332"/>
      <c r="COO70" s="1332"/>
      <c r="COP70" s="1332"/>
      <c r="COQ70" s="1332"/>
      <c r="COR70" s="1332"/>
      <c r="COS70" s="1332"/>
      <c r="COT70" s="1332"/>
      <c r="COU70" s="1332"/>
      <c r="COV70" s="1332"/>
      <c r="COW70" s="1332"/>
      <c r="COX70" s="1332"/>
      <c r="COY70" s="1332"/>
      <c r="COZ70" s="1332"/>
      <c r="CPA70" s="1332"/>
      <c r="CPB70" s="1332"/>
      <c r="CPC70" s="1332"/>
      <c r="CPD70" s="1332"/>
      <c r="CPE70" s="1332"/>
      <c r="CPF70" s="1332"/>
      <c r="CPG70" s="1332"/>
      <c r="CPH70" s="1332"/>
      <c r="CPI70" s="1332"/>
      <c r="CPJ70" s="1332"/>
      <c r="CPK70" s="1332"/>
      <c r="CPL70" s="1332"/>
      <c r="CPM70" s="1332"/>
      <c r="CPN70" s="1332"/>
      <c r="CPO70" s="1332"/>
      <c r="CPP70" s="1332"/>
      <c r="CPQ70" s="1332"/>
      <c r="CPR70" s="1332"/>
      <c r="CPS70" s="1332"/>
      <c r="CPT70" s="1332"/>
      <c r="CPU70" s="1332"/>
      <c r="CPV70" s="1332"/>
      <c r="CPW70" s="1332"/>
      <c r="CPX70" s="1332"/>
      <c r="CPY70" s="1332"/>
      <c r="CPZ70" s="1332"/>
      <c r="CQA70" s="1332"/>
      <c r="CQB70" s="1332"/>
      <c r="CQC70" s="1332"/>
      <c r="CQD70" s="1332"/>
      <c r="CQE70" s="1332"/>
      <c r="CQF70" s="1332"/>
      <c r="CQG70" s="1332"/>
      <c r="CQH70" s="1332"/>
      <c r="CQI70" s="1332"/>
      <c r="CQJ70" s="1332"/>
      <c r="CQK70" s="1332"/>
      <c r="CQL70" s="1332"/>
      <c r="CQM70" s="1332"/>
      <c r="CQN70" s="1332"/>
      <c r="CQO70" s="1332"/>
      <c r="CQP70" s="1332"/>
      <c r="CQQ70" s="1332"/>
      <c r="CQR70" s="1332"/>
      <c r="CQS70" s="1332"/>
      <c r="CQT70" s="1332"/>
      <c r="CQU70" s="1332"/>
      <c r="CQV70" s="1332"/>
      <c r="CQW70" s="1332"/>
      <c r="CQX70" s="1332"/>
      <c r="CQY70" s="1332"/>
      <c r="CQZ70" s="1332"/>
      <c r="CRA70" s="1332"/>
      <c r="CRB70" s="1332"/>
      <c r="CRC70" s="1332"/>
      <c r="CRD70" s="1332"/>
      <c r="CRE70" s="1332"/>
      <c r="CRF70" s="1332"/>
      <c r="CRG70" s="1332"/>
      <c r="CRH70" s="1332"/>
      <c r="CRI70" s="1332"/>
      <c r="CRJ70" s="1332"/>
      <c r="CRK70" s="1332"/>
      <c r="CRL70" s="1332"/>
      <c r="CRM70" s="1332"/>
      <c r="CRN70" s="1332"/>
      <c r="CRO70" s="1332"/>
      <c r="CRP70" s="1332"/>
      <c r="CRQ70" s="1332"/>
      <c r="CRR70" s="1332"/>
      <c r="CRS70" s="1332"/>
      <c r="CRT70" s="1332"/>
      <c r="CRU70" s="1332"/>
      <c r="CRV70" s="1332"/>
      <c r="CRW70" s="1332"/>
      <c r="CRX70" s="1332"/>
      <c r="CRY70" s="1332"/>
      <c r="CRZ70" s="1332"/>
      <c r="CSA70" s="1332"/>
      <c r="CSB70" s="1332"/>
      <c r="CSC70" s="1332"/>
      <c r="CSD70" s="1332"/>
      <c r="CSE70" s="1332"/>
      <c r="CSF70" s="1332"/>
      <c r="CSG70" s="1332"/>
      <c r="CSH70" s="1332"/>
      <c r="CSI70" s="1332"/>
      <c r="CSJ70" s="1332"/>
      <c r="CSK70" s="1332"/>
      <c r="CSL70" s="1332"/>
      <c r="CSM70" s="1332"/>
      <c r="CSN70" s="1332"/>
      <c r="CSO70" s="1332"/>
      <c r="CSP70" s="1332"/>
      <c r="CSQ70" s="1332"/>
      <c r="CSR70" s="1332"/>
      <c r="CSS70" s="1332"/>
      <c r="CST70" s="1332"/>
      <c r="CSU70" s="1332"/>
      <c r="CSV70" s="1332"/>
      <c r="CSW70" s="1332"/>
      <c r="CSX70" s="1332"/>
      <c r="CSY70" s="1332"/>
      <c r="CSZ70" s="1332"/>
      <c r="CTA70" s="1332"/>
      <c r="CTB70" s="1332"/>
      <c r="CTC70" s="1332"/>
      <c r="CTD70" s="1332"/>
      <c r="CTE70" s="1332"/>
      <c r="CTF70" s="1332"/>
      <c r="CTG70" s="1332"/>
      <c r="CTH70" s="1332"/>
      <c r="CTI70" s="1332"/>
      <c r="CTJ70" s="1332"/>
      <c r="CTK70" s="1332"/>
      <c r="CTL70" s="1332"/>
      <c r="CTM70" s="1332"/>
      <c r="CTN70" s="1332"/>
      <c r="CTO70" s="1332"/>
      <c r="CTP70" s="1332"/>
      <c r="CTQ70" s="1332"/>
      <c r="CTR70" s="1332"/>
      <c r="CTS70" s="1332"/>
      <c r="CTT70" s="1332"/>
      <c r="CTU70" s="1332"/>
      <c r="CTV70" s="1332"/>
      <c r="CTW70" s="1332"/>
      <c r="CTX70" s="1332"/>
      <c r="CTY70" s="1332"/>
      <c r="CTZ70" s="1332"/>
      <c r="CUA70" s="1332"/>
      <c r="CUB70" s="1332"/>
      <c r="CUC70" s="1332"/>
      <c r="CUD70" s="1332"/>
      <c r="CUE70" s="1332"/>
      <c r="CUF70" s="1332"/>
      <c r="CUG70" s="1332"/>
      <c r="CUH70" s="1332"/>
      <c r="CUI70" s="1332"/>
      <c r="CUJ70" s="1332"/>
      <c r="CUK70" s="1332"/>
      <c r="CUL70" s="1332"/>
      <c r="CUM70" s="1332"/>
      <c r="CUN70" s="1332"/>
      <c r="CUO70" s="1332"/>
      <c r="CUP70" s="1332"/>
      <c r="CUQ70" s="1332"/>
      <c r="CUR70" s="1332"/>
      <c r="CUS70" s="1332"/>
      <c r="CUT70" s="1332"/>
      <c r="CUU70" s="1332"/>
      <c r="CUV70" s="1332"/>
      <c r="CUW70" s="1332"/>
      <c r="CUX70" s="1332"/>
      <c r="CUY70" s="1332"/>
      <c r="CUZ70" s="1332"/>
      <c r="CVA70" s="1332"/>
      <c r="CVB70" s="1332"/>
      <c r="CVC70" s="1332"/>
      <c r="CVD70" s="1332"/>
      <c r="CVE70" s="1332"/>
      <c r="CVF70" s="1332"/>
      <c r="CVG70" s="1332"/>
      <c r="CVH70" s="1332"/>
      <c r="CVI70" s="1332"/>
      <c r="CVJ70" s="1332"/>
      <c r="CVK70" s="1332"/>
      <c r="CVL70" s="1332"/>
      <c r="CVM70" s="1332"/>
      <c r="CVN70" s="1332"/>
      <c r="CVO70" s="1332"/>
      <c r="CVP70" s="1332"/>
      <c r="CVQ70" s="1332"/>
      <c r="CVR70" s="1332"/>
      <c r="CVS70" s="1332"/>
      <c r="CVT70" s="1332"/>
      <c r="CVU70" s="1332"/>
      <c r="CVV70" s="1332"/>
      <c r="CVW70" s="1332"/>
      <c r="CVX70" s="1332"/>
      <c r="CVY70" s="1332"/>
      <c r="CVZ70" s="1332"/>
      <c r="CWA70" s="1332"/>
      <c r="CWB70" s="1332"/>
      <c r="CWC70" s="1332"/>
      <c r="CWD70" s="1332"/>
      <c r="CWE70" s="1332"/>
      <c r="CWF70" s="1332"/>
      <c r="CWG70" s="1332"/>
      <c r="CWH70" s="1332"/>
      <c r="CWI70" s="1332"/>
      <c r="CWJ70" s="1332"/>
      <c r="CWK70" s="1332"/>
      <c r="CWL70" s="1332"/>
      <c r="CWM70" s="1332"/>
      <c r="CWN70" s="1332"/>
      <c r="CWO70" s="1332"/>
      <c r="CWP70" s="1332"/>
      <c r="CWQ70" s="1332"/>
      <c r="CWR70" s="1332"/>
      <c r="CWS70" s="1332"/>
      <c r="CWT70" s="1332"/>
      <c r="CWU70" s="1332"/>
      <c r="CWV70" s="1332"/>
      <c r="CWW70" s="1332"/>
      <c r="CWX70" s="1332"/>
      <c r="CWY70" s="1332"/>
      <c r="CWZ70" s="1332"/>
      <c r="CXA70" s="1332"/>
      <c r="CXB70" s="1332"/>
      <c r="CXC70" s="1332"/>
      <c r="CXD70" s="1332"/>
      <c r="CXE70" s="1332"/>
      <c r="CXF70" s="1332"/>
      <c r="CXG70" s="1332"/>
      <c r="CXH70" s="1332"/>
      <c r="CXI70" s="1332"/>
      <c r="CXJ70" s="1332"/>
      <c r="CXK70" s="1332"/>
      <c r="CXL70" s="1332"/>
      <c r="CXM70" s="1332"/>
      <c r="CXN70" s="1332"/>
      <c r="CXO70" s="1332"/>
      <c r="CXP70" s="1332"/>
      <c r="CXQ70" s="1332"/>
      <c r="CXR70" s="1332"/>
      <c r="CXS70" s="1332"/>
      <c r="CXT70" s="1332"/>
      <c r="CXU70" s="1332"/>
      <c r="CXV70" s="1332"/>
      <c r="CXW70" s="1332"/>
      <c r="CXX70" s="1332"/>
      <c r="CXY70" s="1332"/>
      <c r="CXZ70" s="1332"/>
      <c r="CYA70" s="1332"/>
      <c r="CYB70" s="1332"/>
      <c r="CYC70" s="1332"/>
      <c r="CYD70" s="1332"/>
      <c r="CYE70" s="1332"/>
      <c r="CYF70" s="1332"/>
      <c r="CYG70" s="1332"/>
      <c r="CYH70" s="1332"/>
      <c r="CYI70" s="1332"/>
      <c r="CYJ70" s="1332"/>
      <c r="CYK70" s="1332"/>
      <c r="CYL70" s="1332"/>
      <c r="CYM70" s="1332"/>
      <c r="CYN70" s="1332"/>
      <c r="CYO70" s="1332"/>
      <c r="CYP70" s="1332"/>
      <c r="CYQ70" s="1332"/>
      <c r="CYR70" s="1332"/>
      <c r="CYS70" s="1332"/>
      <c r="CYT70" s="1332"/>
      <c r="CYU70" s="1332"/>
      <c r="CYV70" s="1332"/>
      <c r="CYW70" s="1332"/>
      <c r="CYX70" s="1332"/>
      <c r="CYY70" s="1332"/>
      <c r="CYZ70" s="1332"/>
      <c r="CZA70" s="1332"/>
      <c r="CZB70" s="1332"/>
      <c r="CZC70" s="1332"/>
      <c r="CZD70" s="1332"/>
      <c r="CZE70" s="1332"/>
      <c r="CZF70" s="1332"/>
      <c r="CZG70" s="1332"/>
      <c r="CZH70" s="1332"/>
      <c r="CZI70" s="1332"/>
      <c r="CZJ70" s="1332"/>
      <c r="CZK70" s="1332"/>
      <c r="CZL70" s="1332"/>
      <c r="CZM70" s="1332"/>
      <c r="CZN70" s="1332"/>
      <c r="CZO70" s="1332"/>
      <c r="CZP70" s="1332"/>
      <c r="CZQ70" s="1332"/>
      <c r="CZR70" s="1332"/>
      <c r="CZS70" s="1332"/>
      <c r="CZT70" s="1332"/>
      <c r="CZU70" s="1332"/>
      <c r="CZV70" s="1332"/>
      <c r="CZW70" s="1332"/>
      <c r="CZX70" s="1332"/>
      <c r="CZY70" s="1332"/>
      <c r="CZZ70" s="1332"/>
      <c r="DAA70" s="1332"/>
      <c r="DAB70" s="1332"/>
      <c r="DAC70" s="1332"/>
      <c r="DAD70" s="1332"/>
      <c r="DAE70" s="1332"/>
      <c r="DAF70" s="1332"/>
      <c r="DAG70" s="1332"/>
      <c r="DAH70" s="1332"/>
      <c r="DAI70" s="1332"/>
      <c r="DAJ70" s="1332"/>
      <c r="DAK70" s="1332"/>
      <c r="DAL70" s="1332"/>
      <c r="DAM70" s="1332"/>
      <c r="DAN70" s="1332"/>
      <c r="DAO70" s="1332"/>
      <c r="DAP70" s="1332"/>
      <c r="DAQ70" s="1332"/>
      <c r="DAR70" s="1332"/>
      <c r="DAS70" s="1332"/>
      <c r="DAT70" s="1332"/>
      <c r="DAU70" s="1332"/>
      <c r="DAV70" s="1332"/>
      <c r="DAW70" s="1332"/>
      <c r="DAX70" s="1332"/>
      <c r="DAY70" s="1332"/>
      <c r="DAZ70" s="1332"/>
      <c r="DBA70" s="1332"/>
      <c r="DBB70" s="1332"/>
      <c r="DBC70" s="1332"/>
      <c r="DBD70" s="1332"/>
      <c r="DBE70" s="1332"/>
      <c r="DBF70" s="1332"/>
      <c r="DBG70" s="1332"/>
      <c r="DBH70" s="1332"/>
      <c r="DBI70" s="1332"/>
      <c r="DBJ70" s="1332"/>
      <c r="DBK70" s="1332"/>
      <c r="DBL70" s="1332"/>
      <c r="DBM70" s="1332"/>
      <c r="DBN70" s="1332"/>
      <c r="DBO70" s="1332"/>
      <c r="DBP70" s="1332"/>
      <c r="DBQ70" s="1332"/>
      <c r="DBR70" s="1332"/>
      <c r="DBS70" s="1332"/>
      <c r="DBT70" s="1332"/>
      <c r="DBU70" s="1332"/>
      <c r="DBV70" s="1332"/>
      <c r="DBW70" s="1332"/>
      <c r="DBX70" s="1332"/>
      <c r="DBY70" s="1332"/>
      <c r="DBZ70" s="1332"/>
      <c r="DCA70" s="1332"/>
      <c r="DCB70" s="1332"/>
      <c r="DCC70" s="1332"/>
      <c r="DCD70" s="1332"/>
      <c r="DCE70" s="1332"/>
      <c r="DCF70" s="1332"/>
      <c r="DCG70" s="1332"/>
      <c r="DCH70" s="1332"/>
      <c r="DCI70" s="1332"/>
      <c r="DCJ70" s="1332"/>
      <c r="DCK70" s="1332"/>
      <c r="DCL70" s="1332"/>
      <c r="DCM70" s="1332"/>
      <c r="DCN70" s="1332"/>
      <c r="DCO70" s="1332"/>
      <c r="DCP70" s="1332"/>
      <c r="DCQ70" s="1332"/>
      <c r="DCR70" s="1332"/>
      <c r="DCS70" s="1332"/>
      <c r="DCT70" s="1332"/>
      <c r="DCU70" s="1332"/>
      <c r="DCV70" s="1332"/>
      <c r="DCW70" s="1332"/>
      <c r="DCX70" s="1332"/>
      <c r="DCY70" s="1332"/>
      <c r="DCZ70" s="1332"/>
      <c r="DDA70" s="1332"/>
      <c r="DDB70" s="1332"/>
      <c r="DDC70" s="1332"/>
      <c r="DDD70" s="1332"/>
      <c r="DDE70" s="1332"/>
      <c r="DDF70" s="1332"/>
      <c r="DDG70" s="1332"/>
      <c r="DDH70" s="1332"/>
      <c r="DDI70" s="1332"/>
      <c r="DDJ70" s="1332"/>
      <c r="DDK70" s="1332"/>
      <c r="DDL70" s="1332"/>
      <c r="DDM70" s="1332"/>
      <c r="DDN70" s="1332"/>
      <c r="DDO70" s="1332"/>
      <c r="DDP70" s="1332"/>
      <c r="DDQ70" s="1332"/>
      <c r="DDR70" s="1332"/>
      <c r="DDS70" s="1332"/>
      <c r="DDT70" s="1332"/>
      <c r="DDU70" s="1332"/>
      <c r="DDV70" s="1332"/>
      <c r="DDW70" s="1332"/>
      <c r="DDX70" s="1332"/>
      <c r="DDY70" s="1332"/>
      <c r="DDZ70" s="1332"/>
      <c r="DEA70" s="1332"/>
      <c r="DEB70" s="1332"/>
      <c r="DEC70" s="1332"/>
      <c r="DED70" s="1332"/>
      <c r="DEE70" s="1332"/>
      <c r="DEF70" s="1332"/>
      <c r="DEG70" s="1332"/>
      <c r="DEH70" s="1332"/>
      <c r="DEI70" s="1332"/>
      <c r="DEJ70" s="1332"/>
      <c r="DEK70" s="1332"/>
      <c r="DEL70" s="1332"/>
      <c r="DEM70" s="1332"/>
      <c r="DEN70" s="1332"/>
      <c r="DEO70" s="1332"/>
      <c r="DEP70" s="1332"/>
      <c r="DEQ70" s="1332"/>
      <c r="DER70" s="1332"/>
      <c r="DES70" s="1332"/>
      <c r="DET70" s="1332"/>
      <c r="DEU70" s="1332"/>
      <c r="DEV70" s="1332"/>
      <c r="DEW70" s="1332"/>
      <c r="DEX70" s="1332"/>
      <c r="DEY70" s="1332"/>
      <c r="DEZ70" s="1332"/>
      <c r="DFA70" s="1332"/>
      <c r="DFB70" s="1332"/>
      <c r="DFC70" s="1332"/>
      <c r="DFD70" s="1332"/>
      <c r="DFE70" s="1332"/>
      <c r="DFF70" s="1332"/>
      <c r="DFG70" s="1332"/>
      <c r="DFH70" s="1332"/>
      <c r="DFI70" s="1332"/>
      <c r="DFJ70" s="1332"/>
      <c r="DFK70" s="1332"/>
      <c r="DFL70" s="1332"/>
      <c r="DFM70" s="1332"/>
      <c r="DFN70" s="1332"/>
      <c r="DFO70" s="1332"/>
      <c r="DFP70" s="1332"/>
      <c r="DFQ70" s="1332"/>
      <c r="DFR70" s="1332"/>
      <c r="DFS70" s="1332"/>
      <c r="DFT70" s="1332"/>
      <c r="DFU70" s="1332"/>
      <c r="DFV70" s="1332"/>
      <c r="DFW70" s="1332"/>
      <c r="DFX70" s="1332"/>
      <c r="DFY70" s="1332"/>
      <c r="DFZ70" s="1332"/>
      <c r="DGA70" s="1332"/>
      <c r="DGB70" s="1332"/>
      <c r="DGC70" s="1332"/>
      <c r="DGD70" s="1332"/>
      <c r="DGE70" s="1332"/>
      <c r="DGF70" s="1332"/>
      <c r="DGG70" s="1332"/>
      <c r="DGH70" s="1332"/>
      <c r="DGI70" s="1332"/>
      <c r="DGJ70" s="1332"/>
      <c r="DGK70" s="1332"/>
      <c r="DGL70" s="1332"/>
      <c r="DGM70" s="1332"/>
      <c r="DGN70" s="1332"/>
      <c r="DGO70" s="1332"/>
      <c r="DGP70" s="1332"/>
      <c r="DGQ70" s="1332"/>
      <c r="DGR70" s="1332"/>
      <c r="DGS70" s="1332"/>
      <c r="DGT70" s="1332"/>
      <c r="DGU70" s="1332"/>
      <c r="DGV70" s="1332"/>
      <c r="DGW70" s="1332"/>
      <c r="DGX70" s="1332"/>
      <c r="DGY70" s="1332"/>
      <c r="DGZ70" s="1332"/>
      <c r="DHA70" s="1332"/>
      <c r="DHB70" s="1332"/>
      <c r="DHC70" s="1332"/>
      <c r="DHD70" s="1332"/>
      <c r="DHE70" s="1332"/>
      <c r="DHF70" s="1332"/>
      <c r="DHG70" s="1332"/>
      <c r="DHH70" s="1332"/>
      <c r="DHI70" s="1332"/>
      <c r="DHJ70" s="1332"/>
      <c r="DHK70" s="1332"/>
      <c r="DHL70" s="1332"/>
      <c r="DHM70" s="1332"/>
      <c r="DHN70" s="1332"/>
      <c r="DHO70" s="1332"/>
      <c r="DHP70" s="1332"/>
      <c r="DHQ70" s="1332"/>
      <c r="DHR70" s="1332"/>
      <c r="DHS70" s="1332"/>
      <c r="DHT70" s="1332"/>
      <c r="DHU70" s="1332"/>
      <c r="DHV70" s="1332"/>
      <c r="DHW70" s="1332"/>
      <c r="DHX70" s="1332"/>
      <c r="DHY70" s="1332"/>
      <c r="DHZ70" s="1332"/>
      <c r="DIA70" s="1332"/>
      <c r="DIB70" s="1332"/>
      <c r="DIC70" s="1332"/>
      <c r="DID70" s="1332"/>
      <c r="DIE70" s="1332"/>
      <c r="DIF70" s="1332"/>
      <c r="DIG70" s="1332"/>
      <c r="DIH70" s="1332"/>
      <c r="DII70" s="1332"/>
      <c r="DIJ70" s="1332"/>
      <c r="DIK70" s="1332"/>
      <c r="DIL70" s="1332"/>
      <c r="DIM70" s="1332"/>
      <c r="DIN70" s="1332"/>
      <c r="DIO70" s="1332"/>
      <c r="DIP70" s="1332"/>
      <c r="DIQ70" s="1332"/>
      <c r="DIR70" s="1332"/>
      <c r="DIS70" s="1332"/>
      <c r="DIT70" s="1332"/>
      <c r="DIU70" s="1332"/>
      <c r="DIV70" s="1332"/>
      <c r="DIW70" s="1332"/>
      <c r="DIX70" s="1332"/>
      <c r="DIY70" s="1332"/>
      <c r="DIZ70" s="1332"/>
      <c r="DJA70" s="1332"/>
      <c r="DJB70" s="1332"/>
      <c r="DJC70" s="1332"/>
      <c r="DJD70" s="1332"/>
      <c r="DJE70" s="1332"/>
      <c r="DJF70" s="1332"/>
      <c r="DJG70" s="1332"/>
      <c r="DJH70" s="1332"/>
      <c r="DJI70" s="1332"/>
      <c r="DJJ70" s="1332"/>
      <c r="DJK70" s="1332"/>
      <c r="DJL70" s="1332"/>
      <c r="DJM70" s="1332"/>
      <c r="DJN70" s="1332"/>
      <c r="DJO70" s="1332"/>
      <c r="DJP70" s="1332"/>
      <c r="DJQ70" s="1332"/>
      <c r="DJR70" s="1332"/>
      <c r="DJS70" s="1332"/>
      <c r="DJT70" s="1332"/>
      <c r="DJU70" s="1332"/>
      <c r="DJV70" s="1332"/>
      <c r="DJW70" s="1332"/>
      <c r="DJX70" s="1332"/>
      <c r="DJY70" s="1332"/>
      <c r="DJZ70" s="1332"/>
      <c r="DKA70" s="1332"/>
      <c r="DKB70" s="1332"/>
      <c r="DKC70" s="1332"/>
      <c r="DKD70" s="1332"/>
      <c r="DKE70" s="1332"/>
      <c r="DKF70" s="1332"/>
      <c r="DKG70" s="1332"/>
      <c r="DKH70" s="1332"/>
      <c r="DKI70" s="1332"/>
      <c r="DKJ70" s="1332"/>
      <c r="DKK70" s="1332"/>
      <c r="DKL70" s="1332"/>
      <c r="DKM70" s="1332"/>
      <c r="DKN70" s="1332"/>
      <c r="DKO70" s="1332"/>
      <c r="DKP70" s="1332"/>
      <c r="DKQ70" s="1332"/>
      <c r="DKR70" s="1332"/>
      <c r="DKS70" s="1332"/>
      <c r="DKT70" s="1332"/>
      <c r="DKU70" s="1332"/>
      <c r="DKV70" s="1332"/>
      <c r="DKW70" s="1332"/>
      <c r="DKX70" s="1332"/>
      <c r="DKY70" s="1332"/>
      <c r="DKZ70" s="1332"/>
      <c r="DLA70" s="1332"/>
      <c r="DLB70" s="1332"/>
      <c r="DLC70" s="1332"/>
      <c r="DLD70" s="1332"/>
      <c r="DLE70" s="1332"/>
      <c r="DLF70" s="1332"/>
      <c r="DLG70" s="1332"/>
      <c r="DLH70" s="1332"/>
      <c r="DLI70" s="1332"/>
      <c r="DLJ70" s="1332"/>
      <c r="DLK70" s="1332"/>
      <c r="DLL70" s="1332"/>
      <c r="DLM70" s="1332"/>
      <c r="DLN70" s="1332"/>
      <c r="DLO70" s="1332"/>
      <c r="DLP70" s="1332"/>
      <c r="DLQ70" s="1332"/>
      <c r="DLR70" s="1332"/>
      <c r="DLS70" s="1332"/>
      <c r="DLT70" s="1332"/>
      <c r="DLU70" s="1332"/>
      <c r="DLV70" s="1332"/>
      <c r="DLW70" s="1332"/>
      <c r="DLX70" s="1332"/>
      <c r="DLY70" s="1332"/>
      <c r="DLZ70" s="1332"/>
      <c r="DMA70" s="1332"/>
      <c r="DMB70" s="1332"/>
      <c r="DMC70" s="1332"/>
      <c r="DMD70" s="1332"/>
      <c r="DME70" s="1332"/>
      <c r="DMF70" s="1332"/>
      <c r="DMG70" s="1332"/>
      <c r="DMH70" s="1332"/>
      <c r="DMI70" s="1332"/>
      <c r="DMJ70" s="1332"/>
      <c r="DMK70" s="1332"/>
      <c r="DML70" s="1332"/>
      <c r="DMM70" s="1332"/>
      <c r="DMN70" s="1332"/>
      <c r="DMO70" s="1332"/>
      <c r="DMP70" s="1332"/>
      <c r="DMQ70" s="1332"/>
      <c r="DMR70" s="1332"/>
      <c r="DMS70" s="1332"/>
      <c r="DMT70" s="1332"/>
      <c r="DMU70" s="1332"/>
      <c r="DMV70" s="1332"/>
      <c r="DMW70" s="1332"/>
      <c r="DMX70" s="1332"/>
      <c r="DMY70" s="1332"/>
      <c r="DMZ70" s="1332"/>
      <c r="DNA70" s="1332"/>
      <c r="DNB70" s="1332"/>
      <c r="DNC70" s="1332"/>
      <c r="DND70" s="1332"/>
      <c r="DNE70" s="1332"/>
      <c r="DNF70" s="1332"/>
      <c r="DNG70" s="1332"/>
      <c r="DNH70" s="1332"/>
      <c r="DNI70" s="1332"/>
      <c r="DNJ70" s="1332"/>
      <c r="DNK70" s="1332"/>
      <c r="DNL70" s="1332"/>
      <c r="DNM70" s="1332"/>
      <c r="DNN70" s="1332"/>
      <c r="DNO70" s="1332"/>
      <c r="DNP70" s="1332"/>
      <c r="DNQ70" s="1332"/>
      <c r="DNR70" s="1332"/>
      <c r="DNS70" s="1332"/>
      <c r="DNT70" s="1332"/>
      <c r="DNU70" s="1332"/>
      <c r="DNV70" s="1332"/>
      <c r="DNW70" s="1332"/>
      <c r="DNX70" s="1332"/>
      <c r="DNY70" s="1332"/>
      <c r="DNZ70" s="1332"/>
      <c r="DOA70" s="1332"/>
      <c r="DOB70" s="1332"/>
      <c r="DOC70" s="1332"/>
      <c r="DOD70" s="1332"/>
      <c r="DOE70" s="1332"/>
      <c r="DOF70" s="1332"/>
      <c r="DOG70" s="1332"/>
      <c r="DOH70" s="1332"/>
      <c r="DOI70" s="1332"/>
      <c r="DOJ70" s="1332"/>
      <c r="DOK70" s="1332"/>
      <c r="DOL70" s="1332"/>
      <c r="DOM70" s="1332"/>
      <c r="DON70" s="1332"/>
      <c r="DOO70" s="1332"/>
      <c r="DOP70" s="1332"/>
      <c r="DOQ70" s="1332"/>
      <c r="DOR70" s="1332"/>
      <c r="DOS70" s="1332"/>
      <c r="DOT70" s="1332"/>
      <c r="DOU70" s="1332"/>
      <c r="DOV70" s="1332"/>
      <c r="DOW70" s="1332"/>
      <c r="DOX70" s="1332"/>
      <c r="DOY70" s="1332"/>
      <c r="DOZ70" s="1332"/>
      <c r="DPA70" s="1332"/>
      <c r="DPB70" s="1332"/>
      <c r="DPC70" s="1332"/>
      <c r="DPD70" s="1332"/>
      <c r="DPE70" s="1332"/>
      <c r="DPF70" s="1332"/>
      <c r="DPG70" s="1332"/>
      <c r="DPH70" s="1332"/>
      <c r="DPI70" s="1332"/>
      <c r="DPJ70" s="1332"/>
      <c r="DPK70" s="1332"/>
      <c r="DPL70" s="1332"/>
      <c r="DPM70" s="1332"/>
      <c r="DPN70" s="1332"/>
      <c r="DPO70" s="1332"/>
      <c r="DPP70" s="1332"/>
      <c r="DPQ70" s="1332"/>
      <c r="DPR70" s="1332"/>
      <c r="DPS70" s="1332"/>
      <c r="DPT70" s="1332"/>
      <c r="DPU70" s="1332"/>
      <c r="DPV70" s="1332"/>
      <c r="DPW70" s="1332"/>
      <c r="DPX70" s="1332"/>
      <c r="DPY70" s="1332"/>
      <c r="DPZ70" s="1332"/>
      <c r="DQA70" s="1332"/>
      <c r="DQB70" s="1332"/>
      <c r="DQC70" s="1332"/>
      <c r="DQD70" s="1332"/>
      <c r="DQE70" s="1332"/>
      <c r="DQF70" s="1332"/>
      <c r="DQG70" s="1332"/>
      <c r="DQH70" s="1332"/>
      <c r="DQI70" s="1332"/>
      <c r="DQJ70" s="1332"/>
      <c r="DQK70" s="1332"/>
      <c r="DQL70" s="1332"/>
      <c r="DQM70" s="1332"/>
      <c r="DQN70" s="1332"/>
      <c r="DQO70" s="1332"/>
      <c r="DQP70" s="1332"/>
      <c r="DQQ70" s="1332"/>
      <c r="DQR70" s="1332"/>
      <c r="DQS70" s="1332"/>
      <c r="DQT70" s="1332"/>
      <c r="DQU70" s="1332"/>
      <c r="DQV70" s="1332"/>
      <c r="DQW70" s="1332"/>
      <c r="DQX70" s="1332"/>
      <c r="DQY70" s="1332"/>
      <c r="DQZ70" s="1332"/>
      <c r="DRA70" s="1332"/>
      <c r="DRB70" s="1332"/>
      <c r="DRC70" s="1332"/>
      <c r="DRD70" s="1332"/>
      <c r="DRE70" s="1332"/>
      <c r="DRF70" s="1332"/>
      <c r="DRG70" s="1332"/>
      <c r="DRH70" s="1332"/>
      <c r="DRI70" s="1332"/>
      <c r="DRJ70" s="1332"/>
      <c r="DRK70" s="1332"/>
      <c r="DRL70" s="1332"/>
      <c r="DRM70" s="1332"/>
      <c r="DRN70" s="1332"/>
      <c r="DRO70" s="1332"/>
      <c r="DRP70" s="1332"/>
      <c r="DRQ70" s="1332"/>
      <c r="DRR70" s="1332"/>
      <c r="DRS70" s="1332"/>
      <c r="DRT70" s="1332"/>
      <c r="DRU70" s="1332"/>
      <c r="DRV70" s="1332"/>
      <c r="DRW70" s="1332"/>
      <c r="DRX70" s="1332"/>
      <c r="DRY70" s="1332"/>
      <c r="DRZ70" s="1332"/>
      <c r="DSA70" s="1332"/>
      <c r="DSB70" s="1332"/>
      <c r="DSC70" s="1332"/>
      <c r="DSD70" s="1332"/>
      <c r="DSE70" s="1332"/>
      <c r="DSF70" s="1332"/>
      <c r="DSG70" s="1332"/>
      <c r="DSH70" s="1332"/>
      <c r="DSI70" s="1332"/>
      <c r="DSJ70" s="1332"/>
      <c r="DSK70" s="1332"/>
      <c r="DSL70" s="1332"/>
      <c r="DSM70" s="1332"/>
      <c r="DSN70" s="1332"/>
      <c r="DSO70" s="1332"/>
      <c r="DSP70" s="1332"/>
      <c r="DSQ70" s="1332"/>
      <c r="DSR70" s="1332"/>
      <c r="DSS70" s="1332"/>
      <c r="DST70" s="1332"/>
      <c r="DSU70" s="1332"/>
      <c r="DSV70" s="1332"/>
      <c r="DSW70" s="1332"/>
      <c r="DSX70" s="1332"/>
      <c r="DSY70" s="1332"/>
      <c r="DSZ70" s="1332"/>
      <c r="DTA70" s="1332"/>
      <c r="DTB70" s="1332"/>
      <c r="DTC70" s="1332"/>
      <c r="DTD70" s="1332"/>
      <c r="DTE70" s="1332"/>
      <c r="DTF70" s="1332"/>
      <c r="DTG70" s="1332"/>
      <c r="DTH70" s="1332"/>
      <c r="DTI70" s="1332"/>
      <c r="DTJ70" s="1332"/>
      <c r="DTK70" s="1332"/>
      <c r="DTL70" s="1332"/>
      <c r="DTM70" s="1332"/>
      <c r="DTN70" s="1332"/>
      <c r="DTO70" s="1332"/>
      <c r="DTP70" s="1332"/>
      <c r="DTQ70" s="1332"/>
      <c r="DTR70" s="1332"/>
      <c r="DTS70" s="1332"/>
      <c r="DTT70" s="1332"/>
      <c r="DTU70" s="1332"/>
      <c r="DTV70" s="1332"/>
      <c r="DTW70" s="1332"/>
      <c r="DTX70" s="1332"/>
      <c r="DTY70" s="1332"/>
      <c r="DTZ70" s="1332"/>
      <c r="DUA70" s="1332"/>
      <c r="DUB70" s="1332"/>
      <c r="DUC70" s="1332"/>
      <c r="DUD70" s="1332"/>
      <c r="DUE70" s="1332"/>
      <c r="DUF70" s="1332"/>
      <c r="DUG70" s="1332"/>
      <c r="DUH70" s="1332"/>
      <c r="DUI70" s="1332"/>
      <c r="DUJ70" s="1332"/>
      <c r="DUK70" s="1332"/>
      <c r="DUL70" s="1332"/>
      <c r="DUM70" s="1332"/>
      <c r="DUN70" s="1332"/>
      <c r="DUO70" s="1332"/>
      <c r="DUP70" s="1332"/>
      <c r="DUQ70" s="1332"/>
      <c r="DUR70" s="1332"/>
      <c r="DUS70" s="1332"/>
      <c r="DUT70" s="1332"/>
      <c r="DUU70" s="1332"/>
      <c r="DUV70" s="1332"/>
      <c r="DUW70" s="1332"/>
      <c r="DUX70" s="1332"/>
      <c r="DUY70" s="1332"/>
      <c r="DUZ70" s="1332"/>
      <c r="DVA70" s="1332"/>
      <c r="DVB70" s="1332"/>
      <c r="DVC70" s="1332"/>
      <c r="DVD70" s="1332"/>
      <c r="DVE70" s="1332"/>
      <c r="DVF70" s="1332"/>
      <c r="DVG70" s="1332"/>
      <c r="DVH70" s="1332"/>
      <c r="DVI70" s="1332"/>
      <c r="DVJ70" s="1332"/>
      <c r="DVK70" s="1332"/>
      <c r="DVL70" s="1332"/>
      <c r="DVM70" s="1332"/>
      <c r="DVN70" s="1332"/>
      <c r="DVO70" s="1332"/>
      <c r="DVP70" s="1332"/>
      <c r="DVQ70" s="1332"/>
      <c r="DVR70" s="1332"/>
      <c r="DVS70" s="1332"/>
      <c r="DVT70" s="1332"/>
      <c r="DVU70" s="1332"/>
      <c r="DVV70" s="1332"/>
      <c r="DVW70" s="1332"/>
      <c r="DVX70" s="1332"/>
      <c r="DVY70" s="1332"/>
      <c r="DVZ70" s="1332"/>
      <c r="DWA70" s="1332"/>
      <c r="DWB70" s="1332"/>
      <c r="DWC70" s="1332"/>
      <c r="DWD70" s="1332"/>
      <c r="DWE70" s="1332"/>
      <c r="DWF70" s="1332"/>
      <c r="DWG70" s="1332"/>
      <c r="DWH70" s="1332"/>
      <c r="DWI70" s="1332"/>
      <c r="DWJ70" s="1332"/>
      <c r="DWK70" s="1332"/>
      <c r="DWL70" s="1332"/>
      <c r="DWM70" s="1332"/>
      <c r="DWN70" s="1332"/>
      <c r="DWO70" s="1332"/>
      <c r="DWP70" s="1332"/>
      <c r="DWQ70" s="1332"/>
      <c r="DWR70" s="1332"/>
      <c r="DWS70" s="1332"/>
      <c r="DWT70" s="1332"/>
      <c r="DWU70" s="1332"/>
      <c r="DWV70" s="1332"/>
      <c r="DWW70" s="1332"/>
      <c r="DWX70" s="1332"/>
      <c r="DWY70" s="1332"/>
      <c r="DWZ70" s="1332"/>
      <c r="DXA70" s="1332"/>
      <c r="DXB70" s="1332"/>
      <c r="DXC70" s="1332"/>
      <c r="DXD70" s="1332"/>
      <c r="DXE70" s="1332"/>
      <c r="DXF70" s="1332"/>
      <c r="DXG70" s="1332"/>
      <c r="DXH70" s="1332"/>
      <c r="DXI70" s="1332"/>
      <c r="DXJ70" s="1332"/>
      <c r="DXK70" s="1332"/>
      <c r="DXL70" s="1332"/>
      <c r="DXM70" s="1332"/>
      <c r="DXN70" s="1332"/>
      <c r="DXO70" s="1332"/>
      <c r="DXP70" s="1332"/>
      <c r="DXQ70" s="1332"/>
      <c r="DXR70" s="1332"/>
      <c r="DXS70" s="1332"/>
      <c r="DXT70" s="1332"/>
      <c r="DXU70" s="1332"/>
      <c r="DXV70" s="1332"/>
      <c r="DXW70" s="1332"/>
      <c r="DXX70" s="1332"/>
      <c r="DXY70" s="1332"/>
      <c r="DXZ70" s="1332"/>
      <c r="DYA70" s="1332"/>
      <c r="DYB70" s="1332"/>
      <c r="DYC70" s="1332"/>
      <c r="DYD70" s="1332"/>
      <c r="DYE70" s="1332"/>
      <c r="DYF70" s="1332"/>
      <c r="DYG70" s="1332"/>
      <c r="DYH70" s="1332"/>
      <c r="DYI70" s="1332"/>
      <c r="DYJ70" s="1332"/>
      <c r="DYK70" s="1332"/>
      <c r="DYL70" s="1332"/>
      <c r="DYM70" s="1332"/>
      <c r="DYN70" s="1332"/>
      <c r="DYO70" s="1332"/>
      <c r="DYP70" s="1332"/>
      <c r="DYQ70" s="1332"/>
      <c r="DYR70" s="1332"/>
      <c r="DYS70" s="1332"/>
      <c r="DYT70" s="1332"/>
      <c r="DYU70" s="1332"/>
      <c r="DYV70" s="1332"/>
      <c r="DYW70" s="1332"/>
      <c r="DYX70" s="1332"/>
      <c r="DYY70" s="1332"/>
      <c r="DYZ70" s="1332"/>
      <c r="DZA70" s="1332"/>
      <c r="DZB70" s="1332"/>
      <c r="DZC70" s="1332"/>
      <c r="DZD70" s="1332"/>
      <c r="DZE70" s="1332"/>
      <c r="DZF70" s="1332"/>
      <c r="DZG70" s="1332"/>
      <c r="DZH70" s="1332"/>
      <c r="DZI70" s="1332"/>
      <c r="DZJ70" s="1332"/>
      <c r="DZK70" s="1332"/>
      <c r="DZL70" s="1332"/>
      <c r="DZM70" s="1332"/>
      <c r="DZN70" s="1332"/>
      <c r="DZO70" s="1332"/>
      <c r="DZP70" s="1332"/>
      <c r="DZQ70" s="1332"/>
      <c r="DZR70" s="1332"/>
      <c r="DZS70" s="1332"/>
      <c r="DZT70" s="1332"/>
      <c r="DZU70" s="1332"/>
      <c r="DZV70" s="1332"/>
      <c r="DZW70" s="1332"/>
      <c r="DZX70" s="1332"/>
      <c r="DZY70" s="1332"/>
      <c r="DZZ70" s="1332"/>
      <c r="EAA70" s="1332"/>
      <c r="EAB70" s="1332"/>
      <c r="EAC70" s="1332"/>
      <c r="EAD70" s="1332"/>
      <c r="EAE70" s="1332"/>
      <c r="EAF70" s="1332"/>
      <c r="EAG70" s="1332"/>
      <c r="EAH70" s="1332"/>
      <c r="EAI70" s="1332"/>
      <c r="EAJ70" s="1332"/>
      <c r="EAK70" s="1332"/>
      <c r="EAL70" s="1332"/>
      <c r="EAM70" s="1332"/>
      <c r="EAN70" s="1332"/>
      <c r="EAO70" s="1332"/>
      <c r="EAP70" s="1332"/>
      <c r="EAQ70" s="1332"/>
      <c r="EAR70" s="1332"/>
      <c r="EAS70" s="1332"/>
      <c r="EAT70" s="1332"/>
      <c r="EAU70" s="1332"/>
      <c r="EAV70" s="1332"/>
      <c r="EAW70" s="1332"/>
      <c r="EAX70" s="1332"/>
      <c r="EAY70" s="1332"/>
      <c r="EAZ70" s="1332"/>
      <c r="EBA70" s="1332"/>
      <c r="EBB70" s="1332"/>
      <c r="EBC70" s="1332"/>
      <c r="EBD70" s="1332"/>
      <c r="EBE70" s="1332"/>
      <c r="EBF70" s="1332"/>
      <c r="EBG70" s="1332"/>
      <c r="EBH70" s="1332"/>
      <c r="EBI70" s="1332"/>
      <c r="EBJ70" s="1332"/>
      <c r="EBK70" s="1332"/>
      <c r="EBL70" s="1332"/>
      <c r="EBM70" s="1332"/>
      <c r="EBN70" s="1332"/>
      <c r="EBO70" s="1332"/>
      <c r="EBP70" s="1332"/>
      <c r="EBQ70" s="1332"/>
      <c r="EBR70" s="1332"/>
      <c r="EBS70" s="1332"/>
      <c r="EBT70" s="1332"/>
      <c r="EBU70" s="1332"/>
      <c r="EBV70" s="1332"/>
      <c r="EBW70" s="1332"/>
      <c r="EBX70" s="1332"/>
      <c r="EBY70" s="1332"/>
      <c r="EBZ70" s="1332"/>
      <c r="ECA70" s="1332"/>
      <c r="ECB70" s="1332"/>
      <c r="ECC70" s="1332"/>
      <c r="ECD70" s="1332"/>
      <c r="ECE70" s="1332"/>
      <c r="ECF70" s="1332"/>
      <c r="ECG70" s="1332"/>
      <c r="ECH70" s="1332"/>
      <c r="ECI70" s="1332"/>
      <c r="ECJ70" s="1332"/>
      <c r="ECK70" s="1332"/>
      <c r="ECL70" s="1332"/>
      <c r="ECM70" s="1332"/>
      <c r="ECN70" s="1332"/>
      <c r="ECO70" s="1332"/>
      <c r="ECP70" s="1332"/>
      <c r="ECQ70" s="1332"/>
      <c r="ECR70" s="1332"/>
      <c r="ECS70" s="1332"/>
      <c r="ECT70" s="1332"/>
      <c r="ECU70" s="1332"/>
      <c r="ECV70" s="1332"/>
      <c r="ECW70" s="1332"/>
      <c r="ECX70" s="1332"/>
      <c r="ECY70" s="1332"/>
      <c r="ECZ70" s="1332"/>
      <c r="EDA70" s="1332"/>
      <c r="EDB70" s="1332"/>
      <c r="EDC70" s="1332"/>
      <c r="EDD70" s="1332"/>
      <c r="EDE70" s="1332"/>
      <c r="EDF70" s="1332"/>
      <c r="EDG70" s="1332"/>
      <c r="EDH70" s="1332"/>
      <c r="EDI70" s="1332"/>
      <c r="EDJ70" s="1332"/>
      <c r="EDK70" s="1332"/>
      <c r="EDL70" s="1332"/>
      <c r="EDM70" s="1332"/>
      <c r="EDN70" s="1332"/>
      <c r="EDO70" s="1332"/>
      <c r="EDP70" s="1332"/>
      <c r="EDQ70" s="1332"/>
      <c r="EDR70" s="1332"/>
      <c r="EDS70" s="1332"/>
      <c r="EDT70" s="1332"/>
      <c r="EDU70" s="1332"/>
      <c r="EDV70" s="1332"/>
      <c r="EDW70" s="1332"/>
      <c r="EDX70" s="1332"/>
      <c r="EDY70" s="1332"/>
      <c r="EDZ70" s="1332"/>
      <c r="EEA70" s="1332"/>
      <c r="EEB70" s="1332"/>
      <c r="EEC70" s="1332"/>
      <c r="EED70" s="1332"/>
      <c r="EEE70" s="1332"/>
      <c r="EEF70" s="1332"/>
      <c r="EEG70" s="1332"/>
      <c r="EEH70" s="1332"/>
      <c r="EEI70" s="1332"/>
      <c r="EEJ70" s="1332"/>
      <c r="EEK70" s="1332"/>
      <c r="EEL70" s="1332"/>
      <c r="EEM70" s="1332"/>
      <c r="EEN70" s="1332"/>
      <c r="EEO70" s="1332"/>
      <c r="EEP70" s="1332"/>
      <c r="EEQ70" s="1332"/>
      <c r="EER70" s="1332"/>
      <c r="EES70" s="1332"/>
      <c r="EET70" s="1332"/>
      <c r="EEU70" s="1332"/>
      <c r="EEV70" s="1332"/>
      <c r="EEW70" s="1332"/>
      <c r="EEX70" s="1332"/>
      <c r="EEY70" s="1332"/>
      <c r="EEZ70" s="1332"/>
      <c r="EFA70" s="1332"/>
      <c r="EFB70" s="1332"/>
      <c r="EFC70" s="1332"/>
      <c r="EFD70" s="1332"/>
      <c r="EFE70" s="1332"/>
      <c r="EFF70" s="1332"/>
      <c r="EFG70" s="1332"/>
      <c r="EFH70" s="1332"/>
      <c r="EFI70" s="1332"/>
      <c r="EFJ70" s="1332"/>
      <c r="EFK70" s="1332"/>
      <c r="EFL70" s="1332"/>
      <c r="EFM70" s="1332"/>
      <c r="EFN70" s="1332"/>
      <c r="EFO70" s="1332"/>
      <c r="EFP70" s="1332"/>
      <c r="EFQ70" s="1332"/>
      <c r="EFR70" s="1332"/>
      <c r="EFS70" s="1332"/>
      <c r="EFT70" s="1332"/>
      <c r="EFU70" s="1332"/>
      <c r="EFV70" s="1332"/>
      <c r="EFW70" s="1332"/>
      <c r="EFX70" s="1332"/>
      <c r="EFY70" s="1332"/>
      <c r="EFZ70" s="1332"/>
      <c r="EGA70" s="1332"/>
      <c r="EGB70" s="1332"/>
      <c r="EGC70" s="1332"/>
      <c r="EGD70" s="1332"/>
      <c r="EGE70" s="1332"/>
      <c r="EGF70" s="1332"/>
      <c r="EGG70" s="1332"/>
      <c r="EGH70" s="1332"/>
      <c r="EGI70" s="1332"/>
      <c r="EGJ70" s="1332"/>
      <c r="EGK70" s="1332"/>
      <c r="EGL70" s="1332"/>
      <c r="EGM70" s="1332"/>
      <c r="EGN70" s="1332"/>
      <c r="EGO70" s="1332"/>
      <c r="EGP70" s="1332"/>
      <c r="EGQ70" s="1332"/>
      <c r="EGR70" s="1332"/>
      <c r="EGS70" s="1332"/>
      <c r="EGT70" s="1332"/>
      <c r="EGU70" s="1332"/>
      <c r="EGV70" s="1332"/>
      <c r="EGW70" s="1332"/>
      <c r="EGX70" s="1332"/>
      <c r="EGY70" s="1332"/>
      <c r="EGZ70" s="1332"/>
      <c r="EHA70" s="1332"/>
      <c r="EHB70" s="1332"/>
      <c r="EHC70" s="1332"/>
      <c r="EHD70" s="1332"/>
      <c r="EHE70" s="1332"/>
      <c r="EHF70" s="1332"/>
      <c r="EHG70" s="1332"/>
      <c r="EHH70" s="1332"/>
      <c r="EHI70" s="1332"/>
      <c r="EHJ70" s="1332"/>
      <c r="EHK70" s="1332"/>
      <c r="EHL70" s="1332"/>
      <c r="EHM70" s="1332"/>
      <c r="EHN70" s="1332"/>
      <c r="EHO70" s="1332"/>
      <c r="EHP70" s="1332"/>
      <c r="EHQ70" s="1332"/>
      <c r="EHR70" s="1332"/>
      <c r="EHS70" s="1332"/>
      <c r="EHT70" s="1332"/>
      <c r="EHU70" s="1332"/>
      <c r="EHV70" s="1332"/>
      <c r="EHW70" s="1332"/>
      <c r="EHX70" s="1332"/>
      <c r="EHY70" s="1332"/>
      <c r="EHZ70" s="1332"/>
      <c r="EIA70" s="1332"/>
      <c r="EIB70" s="1332"/>
      <c r="EIC70" s="1332"/>
      <c r="EID70" s="1332"/>
      <c r="EIE70" s="1332"/>
      <c r="EIF70" s="1332"/>
      <c r="EIG70" s="1332"/>
      <c r="EIH70" s="1332"/>
      <c r="EII70" s="1332"/>
      <c r="EIJ70" s="1332"/>
      <c r="EIK70" s="1332"/>
      <c r="EIL70" s="1332"/>
      <c r="EIM70" s="1332"/>
      <c r="EIN70" s="1332"/>
      <c r="EIO70" s="1332"/>
      <c r="EIP70" s="1332"/>
      <c r="EIQ70" s="1332"/>
      <c r="EIR70" s="1332"/>
      <c r="EIS70" s="1332"/>
      <c r="EIT70" s="1332"/>
      <c r="EIU70" s="1332"/>
      <c r="EIV70" s="1332"/>
      <c r="EIW70" s="1332"/>
      <c r="EIX70" s="1332"/>
      <c r="EIY70" s="1332"/>
      <c r="EIZ70" s="1332"/>
      <c r="EJA70" s="1332"/>
      <c r="EJB70" s="1332"/>
      <c r="EJC70" s="1332"/>
      <c r="EJD70" s="1332"/>
      <c r="EJE70" s="1332"/>
      <c r="EJF70" s="1332"/>
      <c r="EJG70" s="1332"/>
      <c r="EJH70" s="1332"/>
      <c r="EJI70" s="1332"/>
      <c r="EJJ70" s="1332"/>
      <c r="EJK70" s="1332"/>
      <c r="EJL70" s="1332"/>
      <c r="EJM70" s="1332"/>
      <c r="EJN70" s="1332"/>
      <c r="EJO70" s="1332"/>
      <c r="EJP70" s="1332"/>
      <c r="EJQ70" s="1332"/>
      <c r="EJR70" s="1332"/>
      <c r="EJS70" s="1332"/>
      <c r="EJT70" s="1332"/>
      <c r="EJU70" s="1332"/>
      <c r="EJV70" s="1332"/>
      <c r="EJW70" s="1332"/>
      <c r="EJX70" s="1332"/>
      <c r="EJY70" s="1332"/>
      <c r="EJZ70" s="1332"/>
      <c r="EKA70" s="1332"/>
      <c r="EKB70" s="1332"/>
      <c r="EKC70" s="1332"/>
      <c r="EKD70" s="1332"/>
      <c r="EKE70" s="1332"/>
      <c r="EKF70" s="1332"/>
      <c r="EKG70" s="1332"/>
      <c r="EKH70" s="1332"/>
      <c r="EKI70" s="1332"/>
      <c r="EKJ70" s="1332"/>
      <c r="EKK70" s="1332"/>
      <c r="EKL70" s="1332"/>
      <c r="EKM70" s="1332"/>
      <c r="EKN70" s="1332"/>
      <c r="EKO70" s="1332"/>
      <c r="EKP70" s="1332"/>
      <c r="EKQ70" s="1332"/>
      <c r="EKR70" s="1332"/>
      <c r="EKS70" s="1332"/>
      <c r="EKT70" s="1332"/>
      <c r="EKU70" s="1332"/>
      <c r="EKV70" s="1332"/>
      <c r="EKW70" s="1332"/>
      <c r="EKX70" s="1332"/>
      <c r="EKY70" s="1332"/>
      <c r="EKZ70" s="1332"/>
      <c r="ELA70" s="1332"/>
      <c r="ELB70" s="1332"/>
      <c r="ELC70" s="1332"/>
      <c r="ELD70" s="1332"/>
      <c r="ELE70" s="1332"/>
      <c r="ELF70" s="1332"/>
      <c r="ELG70" s="1332"/>
      <c r="ELH70" s="1332"/>
      <c r="ELI70" s="1332"/>
      <c r="ELJ70" s="1332"/>
      <c r="ELK70" s="1332"/>
      <c r="ELL70" s="1332"/>
      <c r="ELM70" s="1332"/>
      <c r="ELN70" s="1332"/>
      <c r="ELO70" s="1332"/>
      <c r="ELP70" s="1332"/>
      <c r="ELQ70" s="1332"/>
      <c r="ELR70" s="1332"/>
      <c r="ELS70" s="1332"/>
      <c r="ELT70" s="1332"/>
      <c r="ELU70" s="1332"/>
      <c r="ELV70" s="1332"/>
      <c r="ELW70" s="1332"/>
      <c r="ELX70" s="1332"/>
      <c r="ELY70" s="1332"/>
      <c r="ELZ70" s="1332"/>
      <c r="EMA70" s="1332"/>
      <c r="EMB70" s="1332"/>
      <c r="EMC70" s="1332"/>
      <c r="EMD70" s="1332"/>
      <c r="EME70" s="1332"/>
      <c r="EMF70" s="1332"/>
      <c r="EMG70" s="1332"/>
      <c r="EMH70" s="1332"/>
      <c r="EMI70" s="1332"/>
      <c r="EMJ70" s="1332"/>
      <c r="EMK70" s="1332"/>
      <c r="EML70" s="1332"/>
      <c r="EMM70" s="1332"/>
      <c r="EMN70" s="1332"/>
      <c r="EMO70" s="1332"/>
      <c r="EMP70" s="1332"/>
      <c r="EMQ70" s="1332"/>
      <c r="EMR70" s="1332"/>
      <c r="EMS70" s="1332"/>
      <c r="EMT70" s="1332"/>
      <c r="EMU70" s="1332"/>
      <c r="EMV70" s="1332"/>
      <c r="EMW70" s="1332"/>
      <c r="EMX70" s="1332"/>
      <c r="EMY70" s="1332"/>
      <c r="EMZ70" s="1332"/>
      <c r="ENA70" s="1332"/>
      <c r="ENB70" s="1332"/>
      <c r="ENC70" s="1332"/>
      <c r="END70" s="1332"/>
      <c r="ENE70" s="1332"/>
      <c r="ENF70" s="1332"/>
      <c r="ENG70" s="1332"/>
      <c r="ENH70" s="1332"/>
      <c r="ENI70" s="1332"/>
      <c r="ENJ70" s="1332"/>
      <c r="ENK70" s="1332"/>
      <c r="ENL70" s="1332"/>
      <c r="ENM70" s="1332"/>
      <c r="ENN70" s="1332"/>
      <c r="ENO70" s="1332"/>
      <c r="ENP70" s="1332"/>
      <c r="ENQ70" s="1332"/>
      <c r="ENR70" s="1332"/>
      <c r="ENS70" s="1332"/>
      <c r="ENT70" s="1332"/>
      <c r="ENU70" s="1332"/>
      <c r="ENV70" s="1332"/>
      <c r="ENW70" s="1332"/>
      <c r="ENX70" s="1332"/>
      <c r="ENY70" s="1332"/>
      <c r="ENZ70" s="1332"/>
      <c r="EOA70" s="1332"/>
      <c r="EOB70" s="1332"/>
      <c r="EOC70" s="1332"/>
      <c r="EOD70" s="1332"/>
      <c r="EOE70" s="1332"/>
      <c r="EOF70" s="1332"/>
      <c r="EOG70" s="1332"/>
      <c r="EOH70" s="1332"/>
      <c r="EOI70" s="1332"/>
      <c r="EOJ70" s="1332"/>
      <c r="EOK70" s="1332"/>
      <c r="EOL70" s="1332"/>
      <c r="EOM70" s="1332"/>
      <c r="EON70" s="1332"/>
      <c r="EOO70" s="1332"/>
      <c r="EOP70" s="1332"/>
      <c r="EOQ70" s="1332"/>
      <c r="EOR70" s="1332"/>
      <c r="EOS70" s="1332"/>
      <c r="EOT70" s="1332"/>
      <c r="EOU70" s="1332"/>
      <c r="EOV70" s="1332"/>
      <c r="EOW70" s="1332"/>
      <c r="EOX70" s="1332"/>
      <c r="EOY70" s="1332"/>
      <c r="EOZ70" s="1332"/>
      <c r="EPA70" s="1332"/>
      <c r="EPB70" s="1332"/>
      <c r="EPC70" s="1332"/>
      <c r="EPD70" s="1332"/>
      <c r="EPE70" s="1332"/>
      <c r="EPF70" s="1332"/>
      <c r="EPG70" s="1332"/>
      <c r="EPH70" s="1332"/>
      <c r="EPI70" s="1332"/>
      <c r="EPJ70" s="1332"/>
      <c r="EPK70" s="1332"/>
      <c r="EPL70" s="1332"/>
      <c r="EPM70" s="1332"/>
      <c r="EPN70" s="1332"/>
      <c r="EPO70" s="1332"/>
      <c r="EPP70" s="1332"/>
      <c r="EPQ70" s="1332"/>
      <c r="EPR70" s="1332"/>
      <c r="EPS70" s="1332"/>
      <c r="EPT70" s="1332"/>
      <c r="EPU70" s="1332"/>
      <c r="EPV70" s="1332"/>
      <c r="EPW70" s="1332"/>
      <c r="EPX70" s="1332"/>
      <c r="EPY70" s="1332"/>
      <c r="EPZ70" s="1332"/>
      <c r="EQA70" s="1332"/>
      <c r="EQB70" s="1332"/>
      <c r="EQC70" s="1332"/>
      <c r="EQD70" s="1332"/>
      <c r="EQE70" s="1332"/>
      <c r="EQF70" s="1332"/>
      <c r="EQG70" s="1332"/>
      <c r="EQH70" s="1332"/>
      <c r="EQI70" s="1332"/>
      <c r="EQJ70" s="1332"/>
      <c r="EQK70" s="1332"/>
      <c r="EQL70" s="1332"/>
      <c r="EQM70" s="1332"/>
      <c r="EQN70" s="1332"/>
      <c r="EQO70" s="1332"/>
      <c r="EQP70" s="1332"/>
      <c r="EQQ70" s="1332"/>
      <c r="EQR70" s="1332"/>
      <c r="EQS70" s="1332"/>
      <c r="EQT70" s="1332"/>
      <c r="EQU70" s="1332"/>
      <c r="EQV70" s="1332"/>
      <c r="EQW70" s="1332"/>
      <c r="EQX70" s="1332"/>
      <c r="EQY70" s="1332"/>
      <c r="EQZ70" s="1332"/>
      <c r="ERA70" s="1332"/>
      <c r="ERB70" s="1332"/>
      <c r="ERC70" s="1332"/>
      <c r="ERD70" s="1332"/>
      <c r="ERE70" s="1332"/>
      <c r="ERF70" s="1332"/>
      <c r="ERG70" s="1332"/>
      <c r="ERH70" s="1332"/>
      <c r="ERI70" s="1332"/>
      <c r="ERJ70" s="1332"/>
      <c r="ERK70" s="1332"/>
      <c r="ERL70" s="1332"/>
      <c r="ERM70" s="1332"/>
      <c r="ERN70" s="1332"/>
      <c r="ERO70" s="1332"/>
      <c r="ERP70" s="1332"/>
      <c r="ERQ70" s="1332"/>
      <c r="ERR70" s="1332"/>
      <c r="ERS70" s="1332"/>
      <c r="ERT70" s="1332"/>
      <c r="ERU70" s="1332"/>
      <c r="ERV70" s="1332"/>
      <c r="ERW70" s="1332"/>
      <c r="ERX70" s="1332"/>
      <c r="ERY70" s="1332"/>
      <c r="ERZ70" s="1332"/>
      <c r="ESA70" s="1332"/>
      <c r="ESB70" s="1332"/>
      <c r="ESC70" s="1332"/>
      <c r="ESD70" s="1332"/>
      <c r="ESE70" s="1332"/>
      <c r="ESF70" s="1332"/>
      <c r="ESG70" s="1332"/>
      <c r="ESH70" s="1332"/>
      <c r="ESI70" s="1332"/>
      <c r="ESJ70" s="1332"/>
      <c r="ESK70" s="1332"/>
      <c r="ESL70" s="1332"/>
      <c r="ESM70" s="1332"/>
      <c r="ESN70" s="1332"/>
      <c r="ESO70" s="1332"/>
      <c r="ESP70" s="1332"/>
      <c r="ESQ70" s="1332"/>
      <c r="ESR70" s="1332"/>
      <c r="ESS70" s="1332"/>
      <c r="EST70" s="1332"/>
      <c r="ESU70" s="1332"/>
      <c r="ESV70" s="1332"/>
      <c r="ESW70" s="1332"/>
      <c r="ESX70" s="1332"/>
      <c r="ESY70" s="1332"/>
      <c r="ESZ70" s="1332"/>
      <c r="ETA70" s="1332"/>
      <c r="ETB70" s="1332"/>
      <c r="ETC70" s="1332"/>
      <c r="ETD70" s="1332"/>
      <c r="ETE70" s="1332"/>
      <c r="ETF70" s="1332"/>
      <c r="ETG70" s="1332"/>
      <c r="ETH70" s="1332"/>
      <c r="ETI70" s="1332"/>
      <c r="ETJ70" s="1332"/>
      <c r="ETK70" s="1332"/>
      <c r="ETL70" s="1332"/>
      <c r="ETM70" s="1332"/>
      <c r="ETN70" s="1332"/>
      <c r="ETO70" s="1332"/>
      <c r="ETP70" s="1332"/>
      <c r="ETQ70" s="1332"/>
      <c r="ETR70" s="1332"/>
      <c r="ETS70" s="1332"/>
      <c r="ETT70" s="1332"/>
      <c r="ETU70" s="1332"/>
      <c r="ETV70" s="1332"/>
      <c r="ETW70" s="1332"/>
      <c r="ETX70" s="1332"/>
      <c r="ETY70" s="1332"/>
      <c r="ETZ70" s="1332"/>
      <c r="EUA70" s="1332"/>
      <c r="EUB70" s="1332"/>
      <c r="EUC70" s="1332"/>
      <c r="EUD70" s="1332"/>
      <c r="EUE70" s="1332"/>
      <c r="EUF70" s="1332"/>
      <c r="EUG70" s="1332"/>
      <c r="EUH70" s="1332"/>
      <c r="EUI70" s="1332"/>
      <c r="EUJ70" s="1332"/>
      <c r="EUK70" s="1332"/>
      <c r="EUL70" s="1332"/>
      <c r="EUM70" s="1332"/>
      <c r="EUN70" s="1332"/>
      <c r="EUO70" s="1332"/>
      <c r="EUP70" s="1332"/>
      <c r="EUQ70" s="1332"/>
      <c r="EUR70" s="1332"/>
      <c r="EUS70" s="1332"/>
      <c r="EUT70" s="1332"/>
      <c r="EUU70" s="1332"/>
      <c r="EUV70" s="1332"/>
      <c r="EUW70" s="1332"/>
      <c r="EUX70" s="1332"/>
      <c r="EUY70" s="1332"/>
      <c r="EUZ70" s="1332"/>
      <c r="EVA70" s="1332"/>
      <c r="EVB70" s="1332"/>
      <c r="EVC70" s="1332"/>
      <c r="EVD70" s="1332"/>
      <c r="EVE70" s="1332"/>
      <c r="EVF70" s="1332"/>
      <c r="EVG70" s="1332"/>
      <c r="EVH70" s="1332"/>
      <c r="EVI70" s="1332"/>
      <c r="EVJ70" s="1332"/>
      <c r="EVK70" s="1332"/>
      <c r="EVL70" s="1332"/>
      <c r="EVM70" s="1332"/>
      <c r="EVN70" s="1332"/>
      <c r="EVO70" s="1332"/>
      <c r="EVP70" s="1332"/>
      <c r="EVQ70" s="1332"/>
      <c r="EVR70" s="1332"/>
      <c r="EVS70" s="1332"/>
      <c r="EVT70" s="1332"/>
      <c r="EVU70" s="1332"/>
      <c r="EVV70" s="1332"/>
      <c r="EVW70" s="1332"/>
      <c r="EVX70" s="1332"/>
      <c r="EVY70" s="1332"/>
      <c r="EVZ70" s="1332"/>
      <c r="EWA70" s="1332"/>
      <c r="EWB70" s="1332"/>
      <c r="EWC70" s="1332"/>
      <c r="EWD70" s="1332"/>
      <c r="EWE70" s="1332"/>
      <c r="EWF70" s="1332"/>
      <c r="EWG70" s="1332"/>
      <c r="EWH70" s="1332"/>
      <c r="EWI70" s="1332"/>
      <c r="EWJ70" s="1332"/>
      <c r="EWK70" s="1332"/>
      <c r="EWL70" s="1332"/>
      <c r="EWM70" s="1332"/>
      <c r="EWN70" s="1332"/>
      <c r="EWO70" s="1332"/>
      <c r="EWP70" s="1332"/>
      <c r="EWQ70" s="1332"/>
      <c r="EWR70" s="1332"/>
      <c r="EWS70" s="1332"/>
      <c r="EWT70" s="1332"/>
      <c r="EWU70" s="1332"/>
      <c r="EWV70" s="1332"/>
      <c r="EWW70" s="1332"/>
      <c r="EWX70" s="1332"/>
      <c r="EWY70" s="1332"/>
      <c r="EWZ70" s="1332"/>
      <c r="EXA70" s="1332"/>
      <c r="EXB70" s="1332"/>
      <c r="EXC70" s="1332"/>
      <c r="EXD70" s="1332"/>
      <c r="EXE70" s="1332"/>
      <c r="EXF70" s="1332"/>
      <c r="EXG70" s="1332"/>
      <c r="EXH70" s="1332"/>
      <c r="EXI70" s="1332"/>
      <c r="EXJ70" s="1332"/>
      <c r="EXK70" s="1332"/>
      <c r="EXL70" s="1332"/>
      <c r="EXM70" s="1332"/>
      <c r="EXN70" s="1332"/>
      <c r="EXO70" s="1332"/>
      <c r="EXP70" s="1332"/>
      <c r="EXQ70" s="1332"/>
      <c r="EXR70" s="1332"/>
      <c r="EXS70" s="1332"/>
      <c r="EXT70" s="1332"/>
      <c r="EXU70" s="1332"/>
      <c r="EXV70" s="1332"/>
      <c r="EXW70" s="1332"/>
      <c r="EXX70" s="1332"/>
      <c r="EXY70" s="1332"/>
      <c r="EXZ70" s="1332"/>
      <c r="EYA70" s="1332"/>
      <c r="EYB70" s="1332"/>
      <c r="EYC70" s="1332"/>
      <c r="EYD70" s="1332"/>
      <c r="EYE70" s="1332"/>
      <c r="EYF70" s="1332"/>
      <c r="EYG70" s="1332"/>
      <c r="EYH70" s="1332"/>
      <c r="EYI70" s="1332"/>
      <c r="EYJ70" s="1332"/>
      <c r="EYK70" s="1332"/>
      <c r="EYL70" s="1332"/>
      <c r="EYM70" s="1332"/>
      <c r="EYN70" s="1332"/>
      <c r="EYO70" s="1332"/>
      <c r="EYP70" s="1332"/>
      <c r="EYQ70" s="1332"/>
      <c r="EYR70" s="1332"/>
      <c r="EYS70" s="1332"/>
      <c r="EYT70" s="1332"/>
      <c r="EYU70" s="1332"/>
      <c r="EYV70" s="1332"/>
      <c r="EYW70" s="1332"/>
      <c r="EYX70" s="1332"/>
      <c r="EYY70" s="1332"/>
      <c r="EYZ70" s="1332"/>
      <c r="EZA70" s="1332"/>
      <c r="EZB70" s="1332"/>
      <c r="EZC70" s="1332"/>
      <c r="EZD70" s="1332"/>
      <c r="EZE70" s="1332"/>
      <c r="EZF70" s="1332"/>
      <c r="EZG70" s="1332"/>
      <c r="EZH70" s="1332"/>
      <c r="EZI70" s="1332"/>
      <c r="EZJ70" s="1332"/>
      <c r="EZK70" s="1332"/>
      <c r="EZL70" s="1332"/>
      <c r="EZM70" s="1332"/>
      <c r="EZN70" s="1332"/>
      <c r="EZO70" s="1332"/>
      <c r="EZP70" s="1332"/>
      <c r="EZQ70" s="1332"/>
      <c r="EZR70" s="1332"/>
      <c r="EZS70" s="1332"/>
      <c r="EZT70" s="1332"/>
      <c r="EZU70" s="1332"/>
      <c r="EZV70" s="1332"/>
      <c r="EZW70" s="1332"/>
      <c r="EZX70" s="1332"/>
      <c r="EZY70" s="1332"/>
      <c r="EZZ70" s="1332"/>
      <c r="FAA70" s="1332"/>
      <c r="FAB70" s="1332"/>
      <c r="FAC70" s="1332"/>
      <c r="FAD70" s="1332"/>
      <c r="FAE70" s="1332"/>
      <c r="FAF70" s="1332"/>
      <c r="FAG70" s="1332"/>
      <c r="FAH70" s="1332"/>
      <c r="FAI70" s="1332"/>
      <c r="FAJ70" s="1332"/>
      <c r="FAK70" s="1332"/>
      <c r="FAL70" s="1332"/>
      <c r="FAM70" s="1332"/>
      <c r="FAN70" s="1332"/>
      <c r="FAO70" s="1332"/>
      <c r="FAP70" s="1332"/>
      <c r="FAQ70" s="1332"/>
      <c r="FAR70" s="1332"/>
      <c r="FAS70" s="1332"/>
      <c r="FAT70" s="1332"/>
      <c r="FAU70" s="1332"/>
      <c r="FAV70" s="1332"/>
      <c r="FAW70" s="1332"/>
      <c r="FAX70" s="1332"/>
      <c r="FAY70" s="1332"/>
      <c r="FAZ70" s="1332"/>
      <c r="FBA70" s="1332"/>
      <c r="FBB70" s="1332"/>
      <c r="FBC70" s="1332"/>
      <c r="FBD70" s="1332"/>
      <c r="FBE70" s="1332"/>
      <c r="FBF70" s="1332"/>
      <c r="FBG70" s="1332"/>
      <c r="FBH70" s="1332"/>
      <c r="FBI70" s="1332"/>
      <c r="FBJ70" s="1332"/>
      <c r="FBK70" s="1332"/>
      <c r="FBL70" s="1332"/>
      <c r="FBM70" s="1332"/>
      <c r="FBN70" s="1332"/>
      <c r="FBO70" s="1332"/>
      <c r="FBP70" s="1332"/>
      <c r="FBQ70" s="1332"/>
      <c r="FBR70" s="1332"/>
      <c r="FBS70" s="1332"/>
      <c r="FBT70" s="1332"/>
      <c r="FBU70" s="1332"/>
      <c r="FBV70" s="1332"/>
      <c r="FBW70" s="1332"/>
      <c r="FBX70" s="1332"/>
      <c r="FBY70" s="1332"/>
      <c r="FBZ70" s="1332"/>
      <c r="FCA70" s="1332"/>
      <c r="FCB70" s="1332"/>
      <c r="FCC70" s="1332"/>
      <c r="FCD70" s="1332"/>
      <c r="FCE70" s="1332"/>
      <c r="FCF70" s="1332"/>
      <c r="FCG70" s="1332"/>
      <c r="FCH70" s="1332"/>
      <c r="FCI70" s="1332"/>
      <c r="FCJ70" s="1332"/>
      <c r="FCK70" s="1332"/>
      <c r="FCL70" s="1332"/>
      <c r="FCM70" s="1332"/>
      <c r="FCN70" s="1332"/>
      <c r="FCO70" s="1332"/>
      <c r="FCP70" s="1332"/>
      <c r="FCQ70" s="1332"/>
      <c r="FCR70" s="1332"/>
      <c r="FCS70" s="1332"/>
      <c r="FCT70" s="1332"/>
      <c r="FCU70" s="1332"/>
      <c r="FCV70" s="1332"/>
      <c r="FCW70" s="1332"/>
      <c r="FCX70" s="1332"/>
      <c r="FCY70" s="1332"/>
      <c r="FCZ70" s="1332"/>
      <c r="FDA70" s="1332"/>
      <c r="FDB70" s="1332"/>
      <c r="FDC70" s="1332"/>
      <c r="FDD70" s="1332"/>
      <c r="FDE70" s="1332"/>
      <c r="FDF70" s="1332"/>
      <c r="FDG70" s="1332"/>
      <c r="FDH70" s="1332"/>
      <c r="FDI70" s="1332"/>
      <c r="FDJ70" s="1332"/>
      <c r="FDK70" s="1332"/>
      <c r="FDL70" s="1332"/>
      <c r="FDM70" s="1332"/>
      <c r="FDN70" s="1332"/>
      <c r="FDO70" s="1332"/>
      <c r="FDP70" s="1332"/>
      <c r="FDQ70" s="1332"/>
      <c r="FDR70" s="1332"/>
      <c r="FDS70" s="1332"/>
      <c r="FDT70" s="1332"/>
      <c r="FDU70" s="1332"/>
      <c r="FDV70" s="1332"/>
      <c r="FDW70" s="1332"/>
      <c r="FDX70" s="1332"/>
      <c r="FDY70" s="1332"/>
      <c r="FDZ70" s="1332"/>
      <c r="FEA70" s="1332"/>
      <c r="FEB70" s="1332"/>
      <c r="FEC70" s="1332"/>
      <c r="FED70" s="1332"/>
      <c r="FEE70" s="1332"/>
      <c r="FEF70" s="1332"/>
      <c r="FEG70" s="1332"/>
      <c r="FEH70" s="1332"/>
      <c r="FEI70" s="1332"/>
      <c r="FEJ70" s="1332"/>
      <c r="FEK70" s="1332"/>
      <c r="FEL70" s="1332"/>
      <c r="FEM70" s="1332"/>
      <c r="FEN70" s="1332"/>
      <c r="FEO70" s="1332"/>
      <c r="FEP70" s="1332"/>
      <c r="FEQ70" s="1332"/>
      <c r="FER70" s="1332"/>
      <c r="FES70" s="1332"/>
      <c r="FET70" s="1332"/>
      <c r="FEU70" s="1332"/>
      <c r="FEV70" s="1332"/>
      <c r="FEW70" s="1332"/>
      <c r="FEX70" s="1332"/>
      <c r="FEY70" s="1332"/>
      <c r="FEZ70" s="1332"/>
      <c r="FFA70" s="1332"/>
      <c r="FFB70" s="1332"/>
      <c r="FFC70" s="1332"/>
      <c r="FFD70" s="1332"/>
      <c r="FFE70" s="1332"/>
      <c r="FFF70" s="1332"/>
      <c r="FFG70" s="1332"/>
      <c r="FFH70" s="1332"/>
      <c r="FFI70" s="1332"/>
      <c r="FFJ70" s="1332"/>
      <c r="FFK70" s="1332"/>
      <c r="FFL70" s="1332"/>
      <c r="FFM70" s="1332"/>
      <c r="FFN70" s="1332"/>
      <c r="FFO70" s="1332"/>
      <c r="FFP70" s="1332"/>
      <c r="FFQ70" s="1332"/>
      <c r="FFR70" s="1332"/>
      <c r="FFS70" s="1332"/>
      <c r="FFT70" s="1332"/>
      <c r="FFU70" s="1332"/>
      <c r="FFV70" s="1332"/>
      <c r="FFW70" s="1332"/>
      <c r="FFX70" s="1332"/>
      <c r="FFY70" s="1332"/>
      <c r="FFZ70" s="1332"/>
      <c r="FGA70" s="1332"/>
      <c r="FGB70" s="1332"/>
      <c r="FGC70" s="1332"/>
      <c r="FGD70" s="1332"/>
      <c r="FGE70" s="1332"/>
      <c r="FGF70" s="1332"/>
      <c r="FGG70" s="1332"/>
      <c r="FGH70" s="1332"/>
      <c r="FGI70" s="1332"/>
      <c r="FGJ70" s="1332"/>
      <c r="FGK70" s="1332"/>
      <c r="FGL70" s="1332"/>
      <c r="FGM70" s="1332"/>
      <c r="FGN70" s="1332"/>
      <c r="FGO70" s="1332"/>
      <c r="FGP70" s="1332"/>
      <c r="FGQ70" s="1332"/>
      <c r="FGR70" s="1332"/>
      <c r="FGS70" s="1332"/>
      <c r="FGT70" s="1332"/>
      <c r="FGU70" s="1332"/>
      <c r="FGV70" s="1332"/>
      <c r="FGW70" s="1332"/>
      <c r="FGX70" s="1332"/>
      <c r="FGY70" s="1332"/>
      <c r="FGZ70" s="1332"/>
      <c r="FHA70" s="1332"/>
      <c r="FHB70" s="1332"/>
      <c r="FHC70" s="1332"/>
      <c r="FHD70" s="1332"/>
      <c r="FHE70" s="1332"/>
      <c r="FHF70" s="1332"/>
      <c r="FHG70" s="1332"/>
      <c r="FHH70" s="1332"/>
      <c r="FHI70" s="1332"/>
      <c r="FHJ70" s="1332"/>
      <c r="FHK70" s="1332"/>
      <c r="FHL70" s="1332"/>
      <c r="FHM70" s="1332"/>
      <c r="FHN70" s="1332"/>
      <c r="FHO70" s="1332"/>
      <c r="FHP70" s="1332"/>
      <c r="FHQ70" s="1332"/>
      <c r="FHR70" s="1332"/>
      <c r="FHS70" s="1332"/>
      <c r="FHT70" s="1332"/>
      <c r="FHU70" s="1332"/>
      <c r="FHV70" s="1332"/>
      <c r="FHW70" s="1332"/>
      <c r="FHX70" s="1332"/>
      <c r="FHY70" s="1332"/>
      <c r="FHZ70" s="1332"/>
      <c r="FIA70" s="1332"/>
      <c r="FIB70" s="1332"/>
      <c r="FIC70" s="1332"/>
      <c r="FID70" s="1332"/>
      <c r="FIE70" s="1332"/>
      <c r="FIF70" s="1332"/>
      <c r="FIG70" s="1332"/>
      <c r="FIH70" s="1332"/>
      <c r="FII70" s="1332"/>
      <c r="FIJ70" s="1332"/>
      <c r="FIK70" s="1332"/>
      <c r="FIL70" s="1332"/>
      <c r="FIM70" s="1332"/>
      <c r="FIN70" s="1332"/>
      <c r="FIO70" s="1332"/>
      <c r="FIP70" s="1332"/>
      <c r="FIQ70" s="1332"/>
      <c r="FIR70" s="1332"/>
      <c r="FIS70" s="1332"/>
      <c r="FIT70" s="1332"/>
      <c r="FIU70" s="1332"/>
      <c r="FIV70" s="1332"/>
      <c r="FIW70" s="1332"/>
      <c r="FIX70" s="1332"/>
      <c r="FIY70" s="1332"/>
      <c r="FIZ70" s="1332"/>
      <c r="FJA70" s="1332"/>
      <c r="FJB70" s="1332"/>
      <c r="FJC70" s="1332"/>
      <c r="FJD70" s="1332"/>
      <c r="FJE70" s="1332"/>
      <c r="FJF70" s="1332"/>
      <c r="FJG70" s="1332"/>
      <c r="FJH70" s="1332"/>
      <c r="FJI70" s="1332"/>
      <c r="FJJ70" s="1332"/>
      <c r="FJK70" s="1332"/>
      <c r="FJL70" s="1332"/>
      <c r="FJM70" s="1332"/>
      <c r="FJN70" s="1332"/>
      <c r="FJO70" s="1332"/>
      <c r="FJP70" s="1332"/>
      <c r="FJQ70" s="1332"/>
      <c r="FJR70" s="1332"/>
      <c r="FJS70" s="1332"/>
      <c r="FJT70" s="1332"/>
      <c r="FJU70" s="1332"/>
      <c r="FJV70" s="1332"/>
      <c r="FJW70" s="1332"/>
      <c r="FJX70" s="1332"/>
      <c r="FJY70" s="1332"/>
      <c r="FJZ70" s="1332"/>
      <c r="FKA70" s="1332"/>
      <c r="FKB70" s="1332"/>
      <c r="FKC70" s="1332"/>
      <c r="FKD70" s="1332"/>
      <c r="FKE70" s="1332"/>
      <c r="FKF70" s="1332"/>
      <c r="FKG70" s="1332"/>
      <c r="FKH70" s="1332"/>
      <c r="FKI70" s="1332"/>
      <c r="FKJ70" s="1332"/>
      <c r="FKK70" s="1332"/>
      <c r="FKL70" s="1332"/>
      <c r="FKM70" s="1332"/>
      <c r="FKN70" s="1332"/>
      <c r="FKO70" s="1332"/>
      <c r="FKP70" s="1332"/>
      <c r="FKQ70" s="1332"/>
      <c r="FKR70" s="1332"/>
      <c r="FKS70" s="1332"/>
      <c r="FKT70" s="1332"/>
      <c r="FKU70" s="1332"/>
      <c r="FKV70" s="1332"/>
      <c r="FKW70" s="1332"/>
      <c r="FKX70" s="1332"/>
      <c r="FKY70" s="1332"/>
      <c r="FKZ70" s="1332"/>
      <c r="FLA70" s="1332"/>
      <c r="FLB70" s="1332"/>
      <c r="FLC70" s="1332"/>
      <c r="FLD70" s="1332"/>
      <c r="FLE70" s="1332"/>
      <c r="FLF70" s="1332"/>
      <c r="FLG70" s="1332"/>
      <c r="FLH70" s="1332"/>
      <c r="FLI70" s="1332"/>
      <c r="FLJ70" s="1332"/>
      <c r="FLK70" s="1332"/>
      <c r="FLL70" s="1332"/>
      <c r="FLM70" s="1332"/>
      <c r="FLN70" s="1332"/>
      <c r="FLO70" s="1332"/>
      <c r="FLP70" s="1332"/>
      <c r="FLQ70" s="1332"/>
      <c r="FLR70" s="1332"/>
      <c r="FLS70" s="1332"/>
      <c r="FLT70" s="1332"/>
      <c r="FLU70" s="1332"/>
      <c r="FLV70" s="1332"/>
      <c r="FLW70" s="1332"/>
      <c r="FLX70" s="1332"/>
      <c r="FLY70" s="1332"/>
      <c r="FLZ70" s="1332"/>
      <c r="FMA70" s="1332"/>
      <c r="FMB70" s="1332"/>
      <c r="FMC70" s="1332"/>
      <c r="FMD70" s="1332"/>
      <c r="FME70" s="1332"/>
      <c r="FMF70" s="1332"/>
      <c r="FMG70" s="1332"/>
      <c r="FMH70" s="1332"/>
      <c r="FMI70" s="1332"/>
      <c r="FMJ70" s="1332"/>
      <c r="FMK70" s="1332"/>
      <c r="FML70" s="1332"/>
      <c r="FMM70" s="1332"/>
      <c r="FMN70" s="1332"/>
      <c r="FMO70" s="1332"/>
      <c r="FMP70" s="1332"/>
      <c r="FMQ70" s="1332"/>
      <c r="FMR70" s="1332"/>
      <c r="FMS70" s="1332"/>
      <c r="FMT70" s="1332"/>
      <c r="FMU70" s="1332"/>
      <c r="FMV70" s="1332"/>
      <c r="FMW70" s="1332"/>
      <c r="FMX70" s="1332"/>
      <c r="FMY70" s="1332"/>
      <c r="FMZ70" s="1332"/>
      <c r="FNA70" s="1332"/>
      <c r="FNB70" s="1332"/>
      <c r="FNC70" s="1332"/>
      <c r="FND70" s="1332"/>
      <c r="FNE70" s="1332"/>
      <c r="FNF70" s="1332"/>
    </row>
    <row r="71" spans="1:4426" s="1301" customFormat="1" ht="30">
      <c r="A71" s="1335"/>
      <c r="B71" s="1406">
        <v>1901067</v>
      </c>
      <c r="C71" s="1659" t="s">
        <v>1790</v>
      </c>
      <c r="D71" s="1664">
        <v>26827.16</v>
      </c>
      <c r="E71" s="1405"/>
      <c r="F71" s="1401"/>
      <c r="G71" s="1401">
        <f>+D71</f>
        <v>26827.16</v>
      </c>
      <c r="H71" s="1401"/>
      <c r="I71" s="1401"/>
      <c r="J71" s="1623" t="s">
        <v>1665</v>
      </c>
      <c r="K71" s="1424" t="s">
        <v>1217</v>
      </c>
      <c r="L71" s="1332"/>
      <c r="M71" s="1332"/>
      <c r="N71" s="1332"/>
      <c r="O71" s="1332"/>
      <c r="P71" s="1332"/>
      <c r="Q71" s="1332"/>
      <c r="R71" s="1332"/>
      <c r="S71" s="1332"/>
      <c r="T71" s="1332"/>
      <c r="U71" s="1332"/>
      <c r="V71" s="1332"/>
      <c r="W71" s="1332"/>
      <c r="X71" s="1332"/>
      <c r="Y71" s="1332"/>
      <c r="Z71" s="1332"/>
      <c r="AA71" s="1332"/>
      <c r="AB71" s="1332"/>
      <c r="AC71" s="1332"/>
      <c r="AD71" s="1332"/>
      <c r="AE71" s="1332"/>
      <c r="AF71" s="1332"/>
      <c r="AG71" s="1332"/>
      <c r="AH71" s="1332"/>
      <c r="AI71" s="1332"/>
      <c r="AJ71" s="1332"/>
      <c r="AK71" s="1332"/>
      <c r="AL71" s="1332"/>
      <c r="AM71" s="1332"/>
      <c r="AN71" s="1332"/>
      <c r="AO71" s="1332"/>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c r="HU71" s="1332"/>
      <c r="HV71" s="1332"/>
      <c r="HW71" s="1332"/>
      <c r="HX71" s="1332"/>
      <c r="HY71" s="1332"/>
      <c r="HZ71" s="1332"/>
      <c r="IA71" s="1332"/>
      <c r="IB71" s="1332"/>
      <c r="IC71" s="1332"/>
      <c r="ID71" s="1332"/>
      <c r="IE71" s="1332"/>
      <c r="IF71" s="1332"/>
      <c r="IG71" s="1332"/>
      <c r="IH71" s="1332"/>
      <c r="II71" s="1332"/>
      <c r="IJ71" s="1332"/>
      <c r="IK71" s="1332"/>
      <c r="IL71" s="1332"/>
      <c r="IM71" s="1332"/>
      <c r="IN71" s="1332"/>
      <c r="IO71" s="1332"/>
      <c r="IP71" s="1332"/>
      <c r="IQ71" s="1332"/>
      <c r="IR71" s="1332"/>
      <c r="IS71" s="1332"/>
      <c r="IT71" s="1332"/>
      <c r="IU71" s="1332"/>
      <c r="IV71" s="1332"/>
      <c r="IW71" s="1332"/>
      <c r="IX71" s="1332"/>
      <c r="IY71" s="1332"/>
      <c r="IZ71" s="1332"/>
      <c r="JA71" s="1332"/>
      <c r="JB71" s="1332"/>
      <c r="JC71" s="1332"/>
      <c r="JD71" s="1332"/>
      <c r="JE71" s="1332"/>
      <c r="JF71" s="1332"/>
      <c r="JG71" s="1332"/>
      <c r="JH71" s="1332"/>
      <c r="JI71" s="1332"/>
      <c r="JJ71" s="1332"/>
      <c r="JK71" s="1332"/>
      <c r="JL71" s="1332"/>
      <c r="JM71" s="1332"/>
      <c r="JN71" s="1332"/>
      <c r="JO71" s="1332"/>
      <c r="JP71" s="1332"/>
      <c r="JQ71" s="1332"/>
      <c r="JR71" s="1332"/>
      <c r="JS71" s="1332"/>
      <c r="JT71" s="1332"/>
      <c r="JU71" s="1332"/>
      <c r="JV71" s="1332"/>
      <c r="JW71" s="1332"/>
      <c r="JX71" s="1332"/>
      <c r="JY71" s="1332"/>
      <c r="JZ71" s="1332"/>
      <c r="KA71" s="1332"/>
      <c r="KB71" s="1332"/>
      <c r="KC71" s="1332"/>
      <c r="KD71" s="1332"/>
      <c r="KE71" s="1332"/>
      <c r="KF71" s="1332"/>
      <c r="KG71" s="1332"/>
      <c r="KH71" s="1332"/>
      <c r="KI71" s="1332"/>
      <c r="KJ71" s="1332"/>
      <c r="KK71" s="1332"/>
      <c r="KL71" s="1332"/>
      <c r="KM71" s="1332"/>
      <c r="KN71" s="1332"/>
      <c r="KO71" s="1332"/>
      <c r="KP71" s="1332"/>
      <c r="KQ71" s="1332"/>
      <c r="KR71" s="1332"/>
      <c r="KS71" s="1332"/>
      <c r="KT71" s="1332"/>
      <c r="KU71" s="1332"/>
      <c r="KV71" s="1332"/>
      <c r="KW71" s="1332"/>
      <c r="KX71" s="1332"/>
      <c r="KY71" s="1332"/>
      <c r="KZ71" s="1332"/>
      <c r="LA71" s="1332"/>
      <c r="LB71" s="1332"/>
      <c r="LC71" s="1332"/>
      <c r="LD71" s="1332"/>
      <c r="LE71" s="1332"/>
      <c r="LF71" s="1332"/>
      <c r="LG71" s="1332"/>
      <c r="LH71" s="1332"/>
      <c r="LI71" s="1332"/>
      <c r="LJ71" s="1332"/>
      <c r="LK71" s="1332"/>
      <c r="LL71" s="1332"/>
      <c r="LM71" s="1332"/>
      <c r="LN71" s="1332"/>
      <c r="LO71" s="1332"/>
      <c r="LP71" s="1332"/>
      <c r="LQ71" s="1332"/>
      <c r="LR71" s="1332"/>
      <c r="LS71" s="1332"/>
      <c r="LT71" s="1332"/>
      <c r="LU71" s="1332"/>
      <c r="LV71" s="1332"/>
      <c r="LW71" s="1332"/>
      <c r="LX71" s="1332"/>
      <c r="LY71" s="1332"/>
      <c r="LZ71" s="1332"/>
      <c r="MA71" s="1332"/>
      <c r="MB71" s="1332"/>
      <c r="MC71" s="1332"/>
      <c r="MD71" s="1332"/>
      <c r="ME71" s="1332"/>
      <c r="MF71" s="1332"/>
      <c r="MG71" s="1332"/>
      <c r="MH71" s="1332"/>
      <c r="MI71" s="1332"/>
      <c r="MJ71" s="1332"/>
      <c r="MK71" s="1332"/>
      <c r="ML71" s="1332"/>
      <c r="MM71" s="1332"/>
      <c r="MN71" s="1332"/>
      <c r="MO71" s="1332"/>
      <c r="MP71" s="1332"/>
      <c r="MQ71" s="1332"/>
      <c r="MR71" s="1332"/>
      <c r="MS71" s="1332"/>
      <c r="MT71" s="1332"/>
      <c r="MU71" s="1332"/>
      <c r="MV71" s="1332"/>
      <c r="MW71" s="1332"/>
      <c r="MX71" s="1332"/>
      <c r="MY71" s="1332"/>
      <c r="MZ71" s="1332"/>
      <c r="NA71" s="1332"/>
      <c r="NB71" s="1332"/>
      <c r="NC71" s="1332"/>
      <c r="ND71" s="1332"/>
      <c r="NE71" s="1332"/>
      <c r="NF71" s="1332"/>
      <c r="NG71" s="1332"/>
      <c r="NH71" s="1332"/>
      <c r="NI71" s="1332"/>
      <c r="NJ71" s="1332"/>
      <c r="NK71" s="1332"/>
      <c r="NL71" s="1332"/>
      <c r="NM71" s="1332"/>
      <c r="NN71" s="1332"/>
      <c r="NO71" s="1332"/>
      <c r="NP71" s="1332"/>
      <c r="NQ71" s="1332"/>
      <c r="NR71" s="1332"/>
      <c r="NS71" s="1332"/>
      <c r="NT71" s="1332"/>
      <c r="NU71" s="1332"/>
      <c r="NV71" s="1332"/>
      <c r="NW71" s="1332"/>
      <c r="NX71" s="1332"/>
      <c r="NY71" s="1332"/>
      <c r="NZ71" s="1332"/>
      <c r="OA71" s="1332"/>
      <c r="OB71" s="1332"/>
      <c r="OC71" s="1332"/>
      <c r="OD71" s="1332"/>
      <c r="OE71" s="1332"/>
      <c r="OF71" s="1332"/>
      <c r="OG71" s="1332"/>
      <c r="OH71" s="1332"/>
      <c r="OI71" s="1332"/>
      <c r="OJ71" s="1332"/>
      <c r="OK71" s="1332"/>
      <c r="OL71" s="1332"/>
      <c r="OM71" s="1332"/>
      <c r="ON71" s="1332"/>
      <c r="OO71" s="1332"/>
      <c r="OP71" s="1332"/>
      <c r="OQ71" s="1332"/>
      <c r="OR71" s="1332"/>
      <c r="OS71" s="1332"/>
      <c r="OT71" s="1332"/>
      <c r="OU71" s="1332"/>
      <c r="OV71" s="1332"/>
      <c r="OW71" s="1332"/>
      <c r="OX71" s="1332"/>
      <c r="OY71" s="1332"/>
      <c r="OZ71" s="1332"/>
      <c r="PA71" s="1332"/>
      <c r="PB71" s="1332"/>
      <c r="PC71" s="1332"/>
      <c r="PD71" s="1332"/>
      <c r="PE71" s="1332"/>
      <c r="PF71" s="1332"/>
      <c r="PG71" s="1332"/>
      <c r="PH71" s="1332"/>
      <c r="PI71" s="1332"/>
      <c r="PJ71" s="1332"/>
      <c r="PK71" s="1332"/>
      <c r="PL71" s="1332"/>
      <c r="PM71" s="1332"/>
      <c r="PN71" s="1332"/>
      <c r="PO71" s="1332"/>
      <c r="PP71" s="1332"/>
      <c r="PQ71" s="1332"/>
      <c r="PR71" s="1332"/>
      <c r="PS71" s="1332"/>
      <c r="PT71" s="1332"/>
      <c r="PU71" s="1332"/>
      <c r="PV71" s="1332"/>
      <c r="PW71" s="1332"/>
      <c r="PX71" s="1332"/>
      <c r="PY71" s="1332"/>
      <c r="PZ71" s="1332"/>
      <c r="QA71" s="1332"/>
      <c r="QB71" s="1332"/>
      <c r="QC71" s="1332"/>
      <c r="QD71" s="1332"/>
      <c r="QE71" s="1332"/>
      <c r="QF71" s="1332"/>
      <c r="QG71" s="1332"/>
      <c r="QH71" s="1332"/>
      <c r="QI71" s="1332"/>
      <c r="QJ71" s="1332"/>
      <c r="QK71" s="1332"/>
      <c r="QL71" s="1332"/>
      <c r="QM71" s="1332"/>
      <c r="QN71" s="1332"/>
      <c r="QO71" s="1332"/>
      <c r="QP71" s="1332"/>
      <c r="QQ71" s="1332"/>
      <c r="QR71" s="1332"/>
      <c r="QS71" s="1332"/>
      <c r="QT71" s="1332"/>
      <c r="QU71" s="1332"/>
      <c r="QV71" s="1332"/>
      <c r="QW71" s="1332"/>
      <c r="QX71" s="1332"/>
      <c r="QY71" s="1332"/>
      <c r="QZ71" s="1332"/>
      <c r="RA71" s="1332"/>
      <c r="RB71" s="1332"/>
      <c r="RC71" s="1332"/>
      <c r="RD71" s="1332"/>
      <c r="RE71" s="1332"/>
      <c r="RF71" s="1332"/>
      <c r="RG71" s="1332"/>
      <c r="RH71" s="1332"/>
      <c r="RI71" s="1332"/>
      <c r="RJ71" s="1332"/>
      <c r="RK71" s="1332"/>
      <c r="RL71" s="1332"/>
      <c r="RM71" s="1332"/>
      <c r="RN71" s="1332"/>
      <c r="RO71" s="1332"/>
      <c r="RP71" s="1332"/>
      <c r="RQ71" s="1332"/>
      <c r="RR71" s="1332"/>
      <c r="RS71" s="1332"/>
      <c r="RT71" s="1332"/>
      <c r="RU71" s="1332"/>
      <c r="RV71" s="1332"/>
      <c r="RW71" s="1332"/>
      <c r="RX71" s="1332"/>
      <c r="RY71" s="1332"/>
      <c r="RZ71" s="1332"/>
      <c r="SA71" s="1332"/>
      <c r="SB71" s="1332"/>
      <c r="SC71" s="1332"/>
      <c r="SD71" s="1332"/>
      <c r="SE71" s="1332"/>
      <c r="SF71" s="1332"/>
      <c r="SG71" s="1332"/>
      <c r="SH71" s="1332"/>
      <c r="SI71" s="1332"/>
      <c r="SJ71" s="1332"/>
      <c r="SK71" s="1332"/>
      <c r="SL71" s="1332"/>
      <c r="SM71" s="1332"/>
      <c r="SN71" s="1332"/>
      <c r="SO71" s="1332"/>
      <c r="SP71" s="1332"/>
      <c r="SQ71" s="1332"/>
      <c r="SR71" s="1332"/>
      <c r="SS71" s="1332"/>
      <c r="ST71" s="1332"/>
      <c r="SU71" s="1332"/>
      <c r="SV71" s="1332"/>
      <c r="SW71" s="1332"/>
      <c r="SX71" s="1332"/>
      <c r="SY71" s="1332"/>
      <c r="SZ71" s="1332"/>
      <c r="TA71" s="1332"/>
      <c r="TB71" s="1332"/>
      <c r="TC71" s="1332"/>
      <c r="TD71" s="1332"/>
      <c r="TE71" s="1332"/>
      <c r="TF71" s="1332"/>
      <c r="TG71" s="1332"/>
      <c r="TH71" s="1332"/>
      <c r="TI71" s="1332"/>
      <c r="TJ71" s="1332"/>
      <c r="TK71" s="1332"/>
      <c r="TL71" s="1332"/>
      <c r="TM71" s="1332"/>
      <c r="TN71" s="1332"/>
      <c r="TO71" s="1332"/>
      <c r="TP71" s="1332"/>
      <c r="TQ71" s="1332"/>
      <c r="TR71" s="1332"/>
      <c r="TS71" s="1332"/>
      <c r="TT71" s="1332"/>
      <c r="TU71" s="1332"/>
      <c r="TV71" s="1332"/>
      <c r="TW71" s="1332"/>
      <c r="TX71" s="1332"/>
      <c r="TY71" s="1332"/>
      <c r="TZ71" s="1332"/>
      <c r="UA71" s="1332"/>
      <c r="UB71" s="1332"/>
      <c r="UC71" s="1332"/>
      <c r="UD71" s="1332"/>
      <c r="UE71" s="1332"/>
      <c r="UF71" s="1332"/>
      <c r="UG71" s="1332"/>
      <c r="UH71" s="1332"/>
      <c r="UI71" s="1332"/>
      <c r="UJ71" s="1332"/>
      <c r="UK71" s="1332"/>
      <c r="UL71" s="1332"/>
      <c r="UM71" s="1332"/>
      <c r="UN71" s="1332"/>
      <c r="UO71" s="1332"/>
      <c r="UP71" s="1332"/>
      <c r="UQ71" s="1332"/>
      <c r="UR71" s="1332"/>
      <c r="US71" s="1332"/>
      <c r="UT71" s="1332"/>
      <c r="UU71" s="1332"/>
      <c r="UV71" s="1332"/>
      <c r="UW71" s="1332"/>
      <c r="UX71" s="1332"/>
      <c r="UY71" s="1332"/>
      <c r="UZ71" s="1332"/>
      <c r="VA71" s="1332"/>
      <c r="VB71" s="1332"/>
      <c r="VC71" s="1332"/>
      <c r="VD71" s="1332"/>
      <c r="VE71" s="1332"/>
      <c r="VF71" s="1332"/>
      <c r="VG71" s="1332"/>
      <c r="VH71" s="1332"/>
      <c r="VI71" s="1332"/>
      <c r="VJ71" s="1332"/>
      <c r="VK71" s="1332"/>
      <c r="VL71" s="1332"/>
      <c r="VM71" s="1332"/>
      <c r="VN71" s="1332"/>
      <c r="VO71" s="1332"/>
      <c r="VP71" s="1332"/>
      <c r="VQ71" s="1332"/>
      <c r="VR71" s="1332"/>
      <c r="VS71" s="1332"/>
      <c r="VT71" s="1332"/>
      <c r="VU71" s="1332"/>
      <c r="VV71" s="1332"/>
      <c r="VW71" s="1332"/>
      <c r="VX71" s="1332"/>
      <c r="VY71" s="1332"/>
      <c r="VZ71" s="1332"/>
      <c r="WA71" s="1332"/>
      <c r="WB71" s="1332"/>
      <c r="WC71" s="1332"/>
      <c r="WD71" s="1332"/>
      <c r="WE71" s="1332"/>
      <c r="WF71" s="1332"/>
      <c r="WG71" s="1332"/>
      <c r="WH71" s="1332"/>
      <c r="WI71" s="1332"/>
      <c r="WJ71" s="1332"/>
      <c r="WK71" s="1332"/>
      <c r="WL71" s="1332"/>
      <c r="WM71" s="1332"/>
      <c r="WN71" s="1332"/>
      <c r="WO71" s="1332"/>
      <c r="WP71" s="1332"/>
      <c r="WQ71" s="1332"/>
      <c r="WR71" s="1332"/>
      <c r="WS71" s="1332"/>
      <c r="WT71" s="1332"/>
      <c r="WU71" s="1332"/>
      <c r="WV71" s="1332"/>
      <c r="WW71" s="1332"/>
      <c r="WX71" s="1332"/>
      <c r="WY71" s="1332"/>
      <c r="WZ71" s="1332"/>
      <c r="XA71" s="1332"/>
      <c r="XB71" s="1332"/>
      <c r="XC71" s="1332"/>
      <c r="XD71" s="1332"/>
      <c r="XE71" s="1332"/>
      <c r="XF71" s="1332"/>
      <c r="XG71" s="1332"/>
      <c r="XH71" s="1332"/>
      <c r="XI71" s="1332"/>
      <c r="XJ71" s="1332"/>
      <c r="XK71" s="1332"/>
      <c r="XL71" s="1332"/>
      <c r="XM71" s="1332"/>
      <c r="XN71" s="1332"/>
      <c r="XO71" s="1332"/>
      <c r="XP71" s="1332"/>
      <c r="XQ71" s="1332"/>
      <c r="XR71" s="1332"/>
      <c r="XS71" s="1332"/>
      <c r="XT71" s="1332"/>
      <c r="XU71" s="1332"/>
      <c r="XV71" s="1332"/>
      <c r="XW71" s="1332"/>
      <c r="XX71" s="1332"/>
      <c r="XY71" s="1332"/>
      <c r="XZ71" s="1332"/>
      <c r="YA71" s="1332"/>
      <c r="YB71" s="1332"/>
      <c r="YC71" s="1332"/>
      <c r="YD71" s="1332"/>
      <c r="YE71" s="1332"/>
      <c r="YF71" s="1332"/>
      <c r="YG71" s="1332"/>
      <c r="YH71" s="1332"/>
      <c r="YI71" s="1332"/>
      <c r="YJ71" s="1332"/>
      <c r="YK71" s="1332"/>
      <c r="YL71" s="1332"/>
      <c r="YM71" s="1332"/>
      <c r="YN71" s="1332"/>
      <c r="YO71" s="1332"/>
      <c r="YP71" s="1332"/>
      <c r="YQ71" s="1332"/>
      <c r="YR71" s="1332"/>
      <c r="YS71" s="1332"/>
      <c r="YT71" s="1332"/>
      <c r="YU71" s="1332"/>
      <c r="YV71" s="1332"/>
      <c r="YW71" s="1332"/>
      <c r="YX71" s="1332"/>
      <c r="YY71" s="1332"/>
      <c r="YZ71" s="1332"/>
      <c r="ZA71" s="1332"/>
      <c r="ZB71" s="1332"/>
      <c r="ZC71" s="1332"/>
      <c r="ZD71" s="1332"/>
      <c r="ZE71" s="1332"/>
      <c r="ZF71" s="1332"/>
      <c r="ZG71" s="1332"/>
      <c r="ZH71" s="1332"/>
      <c r="ZI71" s="1332"/>
      <c r="ZJ71" s="1332"/>
      <c r="ZK71" s="1332"/>
      <c r="ZL71" s="1332"/>
      <c r="ZM71" s="1332"/>
      <c r="ZN71" s="1332"/>
      <c r="ZO71" s="1332"/>
      <c r="ZP71" s="1332"/>
      <c r="ZQ71" s="1332"/>
      <c r="ZR71" s="1332"/>
      <c r="ZS71" s="1332"/>
      <c r="ZT71" s="1332"/>
      <c r="ZU71" s="1332"/>
      <c r="ZV71" s="1332"/>
      <c r="ZW71" s="1332"/>
      <c r="ZX71" s="1332"/>
      <c r="ZY71" s="1332"/>
      <c r="ZZ71" s="1332"/>
      <c r="AAA71" s="1332"/>
      <c r="AAB71" s="1332"/>
      <c r="AAC71" s="1332"/>
      <c r="AAD71" s="1332"/>
      <c r="AAE71" s="1332"/>
      <c r="AAF71" s="1332"/>
      <c r="AAG71" s="1332"/>
      <c r="AAH71" s="1332"/>
      <c r="AAI71" s="1332"/>
      <c r="AAJ71" s="1332"/>
      <c r="AAK71" s="1332"/>
      <c r="AAL71" s="1332"/>
      <c r="AAM71" s="1332"/>
      <c r="AAN71" s="1332"/>
      <c r="AAO71" s="1332"/>
      <c r="AAP71" s="1332"/>
      <c r="AAQ71" s="1332"/>
      <c r="AAR71" s="1332"/>
      <c r="AAS71" s="1332"/>
      <c r="AAT71" s="1332"/>
      <c r="AAU71" s="1332"/>
      <c r="AAV71" s="1332"/>
      <c r="AAW71" s="1332"/>
      <c r="AAX71" s="1332"/>
      <c r="AAY71" s="1332"/>
      <c r="AAZ71" s="1332"/>
      <c r="ABA71" s="1332"/>
      <c r="ABB71" s="1332"/>
      <c r="ABC71" s="1332"/>
      <c r="ABD71" s="1332"/>
      <c r="ABE71" s="1332"/>
      <c r="ABF71" s="1332"/>
      <c r="ABG71" s="1332"/>
      <c r="ABH71" s="1332"/>
      <c r="ABI71" s="1332"/>
      <c r="ABJ71" s="1332"/>
      <c r="ABK71" s="1332"/>
      <c r="ABL71" s="1332"/>
      <c r="ABM71" s="1332"/>
      <c r="ABN71" s="1332"/>
      <c r="ABO71" s="1332"/>
      <c r="ABP71" s="1332"/>
      <c r="ABQ71" s="1332"/>
      <c r="ABR71" s="1332"/>
      <c r="ABS71" s="1332"/>
      <c r="ABT71" s="1332"/>
      <c r="ABU71" s="1332"/>
      <c r="ABV71" s="1332"/>
      <c r="ABW71" s="1332"/>
      <c r="ABX71" s="1332"/>
      <c r="ABY71" s="1332"/>
      <c r="ABZ71" s="1332"/>
      <c r="ACA71" s="1332"/>
      <c r="ACB71" s="1332"/>
      <c r="ACC71" s="1332"/>
      <c r="ACD71" s="1332"/>
      <c r="ACE71" s="1332"/>
      <c r="ACF71" s="1332"/>
      <c r="ACG71" s="1332"/>
      <c r="ACH71" s="1332"/>
      <c r="ACI71" s="1332"/>
      <c r="ACJ71" s="1332"/>
      <c r="ACK71" s="1332"/>
      <c r="ACL71" s="1332"/>
      <c r="ACM71" s="1332"/>
      <c r="ACN71" s="1332"/>
      <c r="ACO71" s="1332"/>
      <c r="ACP71" s="1332"/>
      <c r="ACQ71" s="1332"/>
      <c r="ACR71" s="1332"/>
      <c r="ACS71" s="1332"/>
      <c r="ACT71" s="1332"/>
      <c r="ACU71" s="1332"/>
      <c r="ACV71" s="1332"/>
      <c r="ACW71" s="1332"/>
      <c r="ACX71" s="1332"/>
      <c r="ACY71" s="1332"/>
      <c r="ACZ71" s="1332"/>
      <c r="ADA71" s="1332"/>
      <c r="ADB71" s="1332"/>
      <c r="ADC71" s="1332"/>
      <c r="ADD71" s="1332"/>
      <c r="ADE71" s="1332"/>
      <c r="ADF71" s="1332"/>
      <c r="ADG71" s="1332"/>
      <c r="ADH71" s="1332"/>
      <c r="ADI71" s="1332"/>
      <c r="ADJ71" s="1332"/>
      <c r="ADK71" s="1332"/>
      <c r="ADL71" s="1332"/>
      <c r="ADM71" s="1332"/>
      <c r="ADN71" s="1332"/>
      <c r="ADO71" s="1332"/>
      <c r="ADP71" s="1332"/>
      <c r="ADQ71" s="1332"/>
      <c r="ADR71" s="1332"/>
      <c r="ADS71" s="1332"/>
      <c r="ADT71" s="1332"/>
      <c r="ADU71" s="1332"/>
      <c r="ADV71" s="1332"/>
      <c r="ADW71" s="1332"/>
      <c r="ADX71" s="1332"/>
      <c r="ADY71" s="1332"/>
      <c r="ADZ71" s="1332"/>
      <c r="AEA71" s="1332"/>
      <c r="AEB71" s="1332"/>
      <c r="AEC71" s="1332"/>
      <c r="AED71" s="1332"/>
      <c r="AEE71" s="1332"/>
      <c r="AEF71" s="1332"/>
      <c r="AEG71" s="1332"/>
      <c r="AEH71" s="1332"/>
      <c r="AEI71" s="1332"/>
      <c r="AEJ71" s="1332"/>
      <c r="AEK71" s="1332"/>
      <c r="AEL71" s="1332"/>
      <c r="AEM71" s="1332"/>
      <c r="AEN71" s="1332"/>
      <c r="AEO71" s="1332"/>
      <c r="AEP71" s="1332"/>
      <c r="AEQ71" s="1332"/>
      <c r="AER71" s="1332"/>
      <c r="AES71" s="1332"/>
      <c r="AET71" s="1332"/>
      <c r="AEU71" s="1332"/>
      <c r="AEV71" s="1332"/>
      <c r="AEW71" s="1332"/>
      <c r="AEX71" s="1332"/>
      <c r="AEY71" s="1332"/>
      <c r="AEZ71" s="1332"/>
      <c r="AFA71" s="1332"/>
      <c r="AFB71" s="1332"/>
      <c r="AFC71" s="1332"/>
      <c r="AFD71" s="1332"/>
      <c r="AFE71" s="1332"/>
      <c r="AFF71" s="1332"/>
      <c r="AFG71" s="1332"/>
      <c r="AFH71" s="1332"/>
      <c r="AFI71" s="1332"/>
      <c r="AFJ71" s="1332"/>
      <c r="AFK71" s="1332"/>
      <c r="AFL71" s="1332"/>
      <c r="AFM71" s="1332"/>
      <c r="AFN71" s="1332"/>
      <c r="AFO71" s="1332"/>
      <c r="AFP71" s="1332"/>
      <c r="AFQ71" s="1332"/>
      <c r="AFR71" s="1332"/>
      <c r="AFS71" s="1332"/>
      <c r="AFT71" s="1332"/>
      <c r="AFU71" s="1332"/>
      <c r="AFV71" s="1332"/>
      <c r="AFW71" s="1332"/>
      <c r="AFX71" s="1332"/>
      <c r="AFY71" s="1332"/>
      <c r="AFZ71" s="1332"/>
      <c r="AGA71" s="1332"/>
      <c r="AGB71" s="1332"/>
      <c r="AGC71" s="1332"/>
      <c r="AGD71" s="1332"/>
      <c r="AGE71" s="1332"/>
      <c r="AGF71" s="1332"/>
      <c r="AGG71" s="1332"/>
      <c r="AGH71" s="1332"/>
      <c r="AGI71" s="1332"/>
      <c r="AGJ71" s="1332"/>
      <c r="AGK71" s="1332"/>
      <c r="AGL71" s="1332"/>
      <c r="AGM71" s="1332"/>
      <c r="AGN71" s="1332"/>
      <c r="AGO71" s="1332"/>
      <c r="AGP71" s="1332"/>
      <c r="AGQ71" s="1332"/>
      <c r="AGR71" s="1332"/>
      <c r="AGS71" s="1332"/>
      <c r="AGT71" s="1332"/>
      <c r="AGU71" s="1332"/>
      <c r="AGV71" s="1332"/>
      <c r="AGW71" s="1332"/>
      <c r="AGX71" s="1332"/>
      <c r="AGY71" s="1332"/>
      <c r="AGZ71" s="1332"/>
      <c r="AHA71" s="1332"/>
      <c r="AHB71" s="1332"/>
      <c r="AHC71" s="1332"/>
      <c r="AHD71" s="1332"/>
      <c r="AHE71" s="1332"/>
      <c r="AHF71" s="1332"/>
      <c r="AHG71" s="1332"/>
      <c r="AHH71" s="1332"/>
      <c r="AHI71" s="1332"/>
      <c r="AHJ71" s="1332"/>
      <c r="AHK71" s="1332"/>
      <c r="AHL71" s="1332"/>
      <c r="AHM71" s="1332"/>
      <c r="AHN71" s="1332"/>
      <c r="AHO71" s="1332"/>
      <c r="AHP71" s="1332"/>
      <c r="AHQ71" s="1332"/>
      <c r="AHR71" s="1332"/>
      <c r="AHS71" s="1332"/>
      <c r="AHT71" s="1332"/>
      <c r="AHU71" s="1332"/>
      <c r="AHV71" s="1332"/>
      <c r="AHW71" s="1332"/>
      <c r="AHX71" s="1332"/>
      <c r="AHY71" s="1332"/>
      <c r="AHZ71" s="1332"/>
      <c r="AIA71" s="1332"/>
      <c r="AIB71" s="1332"/>
      <c r="AIC71" s="1332"/>
      <c r="AID71" s="1332"/>
      <c r="AIE71" s="1332"/>
      <c r="AIF71" s="1332"/>
      <c r="AIG71" s="1332"/>
      <c r="AIH71" s="1332"/>
      <c r="AII71" s="1332"/>
      <c r="AIJ71" s="1332"/>
      <c r="AIK71" s="1332"/>
      <c r="AIL71" s="1332"/>
      <c r="AIM71" s="1332"/>
      <c r="AIN71" s="1332"/>
      <c r="AIO71" s="1332"/>
      <c r="AIP71" s="1332"/>
      <c r="AIQ71" s="1332"/>
      <c r="AIR71" s="1332"/>
      <c r="AIS71" s="1332"/>
      <c r="AIT71" s="1332"/>
      <c r="AIU71" s="1332"/>
      <c r="AIV71" s="1332"/>
      <c r="AIW71" s="1332"/>
      <c r="AIX71" s="1332"/>
      <c r="AIY71" s="1332"/>
      <c r="AIZ71" s="1332"/>
      <c r="AJA71" s="1332"/>
      <c r="AJB71" s="1332"/>
      <c r="AJC71" s="1332"/>
      <c r="AJD71" s="1332"/>
      <c r="AJE71" s="1332"/>
      <c r="AJF71" s="1332"/>
      <c r="AJG71" s="1332"/>
      <c r="AJH71" s="1332"/>
      <c r="AJI71" s="1332"/>
      <c r="AJJ71" s="1332"/>
      <c r="AJK71" s="1332"/>
      <c r="AJL71" s="1332"/>
      <c r="AJM71" s="1332"/>
      <c r="AJN71" s="1332"/>
      <c r="AJO71" s="1332"/>
      <c r="AJP71" s="1332"/>
      <c r="AJQ71" s="1332"/>
      <c r="AJR71" s="1332"/>
      <c r="AJS71" s="1332"/>
      <c r="AJT71" s="1332"/>
      <c r="AJU71" s="1332"/>
      <c r="AJV71" s="1332"/>
      <c r="AJW71" s="1332"/>
      <c r="AJX71" s="1332"/>
      <c r="AJY71" s="1332"/>
      <c r="AJZ71" s="1332"/>
      <c r="AKA71" s="1332"/>
      <c r="AKB71" s="1332"/>
      <c r="AKC71" s="1332"/>
      <c r="AKD71" s="1332"/>
      <c r="AKE71" s="1332"/>
      <c r="AKF71" s="1332"/>
      <c r="AKG71" s="1332"/>
      <c r="AKH71" s="1332"/>
      <c r="AKI71" s="1332"/>
      <c r="AKJ71" s="1332"/>
      <c r="AKK71" s="1332"/>
      <c r="AKL71" s="1332"/>
      <c r="AKM71" s="1332"/>
      <c r="AKN71" s="1332"/>
      <c r="AKO71" s="1332"/>
      <c r="AKP71" s="1332"/>
      <c r="AKQ71" s="1332"/>
      <c r="AKR71" s="1332"/>
      <c r="AKS71" s="1332"/>
      <c r="AKT71" s="1332"/>
      <c r="AKU71" s="1332"/>
      <c r="AKV71" s="1332"/>
      <c r="AKW71" s="1332"/>
      <c r="AKX71" s="1332"/>
      <c r="AKY71" s="1332"/>
      <c r="AKZ71" s="1332"/>
      <c r="ALA71" s="1332"/>
      <c r="ALB71" s="1332"/>
      <c r="ALC71" s="1332"/>
      <c r="ALD71" s="1332"/>
      <c r="ALE71" s="1332"/>
      <c r="ALF71" s="1332"/>
      <c r="ALG71" s="1332"/>
      <c r="ALH71" s="1332"/>
      <c r="ALI71" s="1332"/>
      <c r="ALJ71" s="1332"/>
      <c r="ALK71" s="1332"/>
      <c r="ALL71" s="1332"/>
      <c r="ALM71" s="1332"/>
      <c r="ALN71" s="1332"/>
      <c r="ALO71" s="1332"/>
      <c r="ALP71" s="1332"/>
      <c r="ALQ71" s="1332"/>
      <c r="ALR71" s="1332"/>
      <c r="ALS71" s="1332"/>
      <c r="ALT71" s="1332"/>
      <c r="ALU71" s="1332"/>
      <c r="ALV71" s="1332"/>
      <c r="ALW71" s="1332"/>
      <c r="ALX71" s="1332"/>
      <c r="ALY71" s="1332"/>
      <c r="ALZ71" s="1332"/>
      <c r="AMA71" s="1332"/>
      <c r="AMB71" s="1332"/>
      <c r="AMC71" s="1332"/>
      <c r="AMD71" s="1332"/>
      <c r="AME71" s="1332"/>
      <c r="AMF71" s="1332"/>
      <c r="AMG71" s="1332"/>
      <c r="AMH71" s="1332"/>
      <c r="AMI71" s="1332"/>
      <c r="AMJ71" s="1332"/>
      <c r="AMK71" s="1332"/>
      <c r="AML71" s="1332"/>
      <c r="AMM71" s="1332"/>
      <c r="AMN71" s="1332"/>
      <c r="AMO71" s="1332"/>
      <c r="AMP71" s="1332"/>
      <c r="AMQ71" s="1332"/>
      <c r="AMR71" s="1332"/>
      <c r="AMS71" s="1332"/>
      <c r="AMT71" s="1332"/>
      <c r="AMU71" s="1332"/>
      <c r="AMV71" s="1332"/>
      <c r="AMW71" s="1332"/>
      <c r="AMX71" s="1332"/>
      <c r="AMY71" s="1332"/>
      <c r="AMZ71" s="1332"/>
      <c r="ANA71" s="1332"/>
      <c r="ANB71" s="1332"/>
      <c r="ANC71" s="1332"/>
      <c r="AND71" s="1332"/>
      <c r="ANE71" s="1332"/>
      <c r="ANF71" s="1332"/>
      <c r="ANG71" s="1332"/>
      <c r="ANH71" s="1332"/>
      <c r="ANI71" s="1332"/>
      <c r="ANJ71" s="1332"/>
      <c r="ANK71" s="1332"/>
      <c r="ANL71" s="1332"/>
      <c r="ANM71" s="1332"/>
      <c r="ANN71" s="1332"/>
      <c r="ANO71" s="1332"/>
      <c r="ANP71" s="1332"/>
      <c r="ANQ71" s="1332"/>
      <c r="ANR71" s="1332"/>
      <c r="ANS71" s="1332"/>
      <c r="ANT71" s="1332"/>
      <c r="ANU71" s="1332"/>
      <c r="ANV71" s="1332"/>
      <c r="ANW71" s="1332"/>
      <c r="ANX71" s="1332"/>
      <c r="ANY71" s="1332"/>
      <c r="ANZ71" s="1332"/>
      <c r="AOA71" s="1332"/>
      <c r="AOB71" s="1332"/>
      <c r="AOC71" s="1332"/>
      <c r="AOD71" s="1332"/>
      <c r="AOE71" s="1332"/>
      <c r="AOF71" s="1332"/>
      <c r="AOG71" s="1332"/>
      <c r="AOH71" s="1332"/>
      <c r="AOI71" s="1332"/>
      <c r="AOJ71" s="1332"/>
      <c r="AOK71" s="1332"/>
      <c r="AOL71" s="1332"/>
      <c r="AOM71" s="1332"/>
      <c r="AON71" s="1332"/>
      <c r="AOO71" s="1332"/>
      <c r="AOP71" s="1332"/>
      <c r="AOQ71" s="1332"/>
      <c r="AOR71" s="1332"/>
      <c r="AOS71" s="1332"/>
      <c r="AOT71" s="1332"/>
      <c r="AOU71" s="1332"/>
      <c r="AOV71" s="1332"/>
      <c r="AOW71" s="1332"/>
      <c r="AOX71" s="1332"/>
      <c r="AOY71" s="1332"/>
      <c r="AOZ71" s="1332"/>
      <c r="APA71" s="1332"/>
      <c r="APB71" s="1332"/>
      <c r="APC71" s="1332"/>
      <c r="APD71" s="1332"/>
      <c r="APE71" s="1332"/>
      <c r="APF71" s="1332"/>
      <c r="APG71" s="1332"/>
      <c r="APH71" s="1332"/>
      <c r="API71" s="1332"/>
      <c r="APJ71" s="1332"/>
      <c r="APK71" s="1332"/>
      <c r="APL71" s="1332"/>
      <c r="APM71" s="1332"/>
      <c r="APN71" s="1332"/>
      <c r="APO71" s="1332"/>
      <c r="APP71" s="1332"/>
      <c r="APQ71" s="1332"/>
      <c r="APR71" s="1332"/>
      <c r="APS71" s="1332"/>
      <c r="APT71" s="1332"/>
      <c r="APU71" s="1332"/>
      <c r="APV71" s="1332"/>
      <c r="APW71" s="1332"/>
      <c r="APX71" s="1332"/>
      <c r="APY71" s="1332"/>
      <c r="APZ71" s="1332"/>
      <c r="AQA71" s="1332"/>
      <c r="AQB71" s="1332"/>
      <c r="AQC71" s="1332"/>
      <c r="AQD71" s="1332"/>
      <c r="AQE71" s="1332"/>
      <c r="AQF71" s="1332"/>
      <c r="AQG71" s="1332"/>
      <c r="AQH71" s="1332"/>
      <c r="AQI71" s="1332"/>
      <c r="AQJ71" s="1332"/>
      <c r="AQK71" s="1332"/>
      <c r="AQL71" s="1332"/>
      <c r="AQM71" s="1332"/>
      <c r="AQN71" s="1332"/>
      <c r="AQO71" s="1332"/>
      <c r="AQP71" s="1332"/>
      <c r="AQQ71" s="1332"/>
      <c r="AQR71" s="1332"/>
      <c r="AQS71" s="1332"/>
      <c r="AQT71" s="1332"/>
      <c r="AQU71" s="1332"/>
      <c r="AQV71" s="1332"/>
      <c r="AQW71" s="1332"/>
      <c r="AQX71" s="1332"/>
      <c r="AQY71" s="1332"/>
      <c r="AQZ71" s="1332"/>
      <c r="ARA71" s="1332"/>
      <c r="ARB71" s="1332"/>
      <c r="ARC71" s="1332"/>
      <c r="ARD71" s="1332"/>
      <c r="ARE71" s="1332"/>
      <c r="ARF71" s="1332"/>
      <c r="ARG71" s="1332"/>
      <c r="ARH71" s="1332"/>
      <c r="ARI71" s="1332"/>
      <c r="ARJ71" s="1332"/>
      <c r="ARK71" s="1332"/>
      <c r="ARL71" s="1332"/>
      <c r="ARM71" s="1332"/>
      <c r="ARN71" s="1332"/>
      <c r="ARO71" s="1332"/>
      <c r="ARP71" s="1332"/>
      <c r="ARQ71" s="1332"/>
      <c r="ARR71" s="1332"/>
      <c r="ARS71" s="1332"/>
      <c r="ART71" s="1332"/>
      <c r="ARU71" s="1332"/>
      <c r="ARV71" s="1332"/>
      <c r="ARW71" s="1332"/>
      <c r="ARX71" s="1332"/>
      <c r="ARY71" s="1332"/>
      <c r="ARZ71" s="1332"/>
      <c r="ASA71" s="1332"/>
      <c r="ASB71" s="1332"/>
      <c r="ASC71" s="1332"/>
      <c r="ASD71" s="1332"/>
      <c r="ASE71" s="1332"/>
      <c r="ASF71" s="1332"/>
      <c r="ASG71" s="1332"/>
      <c r="ASH71" s="1332"/>
      <c r="ASI71" s="1332"/>
      <c r="ASJ71" s="1332"/>
      <c r="ASK71" s="1332"/>
      <c r="ASL71" s="1332"/>
      <c r="ASM71" s="1332"/>
      <c r="ASN71" s="1332"/>
      <c r="ASO71" s="1332"/>
      <c r="ASP71" s="1332"/>
      <c r="ASQ71" s="1332"/>
      <c r="ASR71" s="1332"/>
      <c r="ASS71" s="1332"/>
      <c r="AST71" s="1332"/>
      <c r="ASU71" s="1332"/>
      <c r="ASV71" s="1332"/>
      <c r="ASW71" s="1332"/>
      <c r="ASX71" s="1332"/>
      <c r="ASY71" s="1332"/>
      <c r="ASZ71" s="1332"/>
      <c r="ATA71" s="1332"/>
      <c r="ATB71" s="1332"/>
      <c r="ATC71" s="1332"/>
      <c r="ATD71" s="1332"/>
      <c r="ATE71" s="1332"/>
      <c r="ATF71" s="1332"/>
      <c r="ATG71" s="1332"/>
      <c r="ATH71" s="1332"/>
      <c r="ATI71" s="1332"/>
      <c r="ATJ71" s="1332"/>
      <c r="ATK71" s="1332"/>
      <c r="ATL71" s="1332"/>
      <c r="ATM71" s="1332"/>
      <c r="ATN71" s="1332"/>
      <c r="ATO71" s="1332"/>
      <c r="ATP71" s="1332"/>
      <c r="ATQ71" s="1332"/>
      <c r="ATR71" s="1332"/>
      <c r="ATS71" s="1332"/>
      <c r="ATT71" s="1332"/>
      <c r="ATU71" s="1332"/>
      <c r="ATV71" s="1332"/>
      <c r="ATW71" s="1332"/>
      <c r="ATX71" s="1332"/>
      <c r="ATY71" s="1332"/>
      <c r="ATZ71" s="1332"/>
      <c r="AUA71" s="1332"/>
      <c r="AUB71" s="1332"/>
      <c r="AUC71" s="1332"/>
      <c r="AUD71" s="1332"/>
      <c r="AUE71" s="1332"/>
      <c r="AUF71" s="1332"/>
      <c r="AUG71" s="1332"/>
      <c r="AUH71" s="1332"/>
      <c r="AUI71" s="1332"/>
      <c r="AUJ71" s="1332"/>
      <c r="AUK71" s="1332"/>
      <c r="AUL71" s="1332"/>
      <c r="AUM71" s="1332"/>
      <c r="AUN71" s="1332"/>
      <c r="AUO71" s="1332"/>
      <c r="AUP71" s="1332"/>
      <c r="AUQ71" s="1332"/>
      <c r="AUR71" s="1332"/>
      <c r="AUS71" s="1332"/>
      <c r="AUT71" s="1332"/>
      <c r="AUU71" s="1332"/>
      <c r="AUV71" s="1332"/>
      <c r="AUW71" s="1332"/>
      <c r="AUX71" s="1332"/>
      <c r="AUY71" s="1332"/>
      <c r="AUZ71" s="1332"/>
      <c r="AVA71" s="1332"/>
      <c r="AVB71" s="1332"/>
      <c r="AVC71" s="1332"/>
      <c r="AVD71" s="1332"/>
      <c r="AVE71" s="1332"/>
      <c r="AVF71" s="1332"/>
      <c r="AVG71" s="1332"/>
      <c r="AVH71" s="1332"/>
      <c r="AVI71" s="1332"/>
      <c r="AVJ71" s="1332"/>
      <c r="AVK71" s="1332"/>
      <c r="AVL71" s="1332"/>
      <c r="AVM71" s="1332"/>
      <c r="AVN71" s="1332"/>
      <c r="AVO71" s="1332"/>
      <c r="AVP71" s="1332"/>
      <c r="AVQ71" s="1332"/>
      <c r="AVR71" s="1332"/>
      <c r="AVS71" s="1332"/>
      <c r="AVT71" s="1332"/>
      <c r="AVU71" s="1332"/>
      <c r="AVV71" s="1332"/>
      <c r="AVW71" s="1332"/>
      <c r="AVX71" s="1332"/>
      <c r="AVY71" s="1332"/>
      <c r="AVZ71" s="1332"/>
      <c r="AWA71" s="1332"/>
      <c r="AWB71" s="1332"/>
      <c r="AWC71" s="1332"/>
      <c r="AWD71" s="1332"/>
      <c r="AWE71" s="1332"/>
      <c r="AWF71" s="1332"/>
      <c r="AWG71" s="1332"/>
      <c r="AWH71" s="1332"/>
      <c r="AWI71" s="1332"/>
      <c r="AWJ71" s="1332"/>
      <c r="AWK71" s="1332"/>
      <c r="AWL71" s="1332"/>
      <c r="AWM71" s="1332"/>
      <c r="AWN71" s="1332"/>
      <c r="AWO71" s="1332"/>
      <c r="AWP71" s="1332"/>
      <c r="AWQ71" s="1332"/>
      <c r="AWR71" s="1332"/>
      <c r="AWS71" s="1332"/>
      <c r="AWT71" s="1332"/>
      <c r="AWU71" s="1332"/>
      <c r="AWV71" s="1332"/>
      <c r="AWW71" s="1332"/>
      <c r="AWX71" s="1332"/>
      <c r="AWY71" s="1332"/>
      <c r="AWZ71" s="1332"/>
      <c r="AXA71" s="1332"/>
      <c r="AXB71" s="1332"/>
      <c r="AXC71" s="1332"/>
      <c r="AXD71" s="1332"/>
      <c r="AXE71" s="1332"/>
      <c r="AXF71" s="1332"/>
      <c r="AXG71" s="1332"/>
      <c r="AXH71" s="1332"/>
      <c r="AXI71" s="1332"/>
      <c r="AXJ71" s="1332"/>
      <c r="AXK71" s="1332"/>
      <c r="AXL71" s="1332"/>
      <c r="AXM71" s="1332"/>
      <c r="AXN71" s="1332"/>
      <c r="AXO71" s="1332"/>
      <c r="AXP71" s="1332"/>
      <c r="AXQ71" s="1332"/>
      <c r="AXR71" s="1332"/>
      <c r="AXS71" s="1332"/>
      <c r="AXT71" s="1332"/>
      <c r="AXU71" s="1332"/>
      <c r="AXV71" s="1332"/>
      <c r="AXW71" s="1332"/>
      <c r="AXX71" s="1332"/>
      <c r="AXY71" s="1332"/>
      <c r="AXZ71" s="1332"/>
      <c r="AYA71" s="1332"/>
      <c r="AYB71" s="1332"/>
      <c r="AYC71" s="1332"/>
      <c r="AYD71" s="1332"/>
      <c r="AYE71" s="1332"/>
      <c r="AYF71" s="1332"/>
      <c r="AYG71" s="1332"/>
      <c r="AYH71" s="1332"/>
      <c r="AYI71" s="1332"/>
      <c r="AYJ71" s="1332"/>
      <c r="AYK71" s="1332"/>
      <c r="AYL71" s="1332"/>
      <c r="AYM71" s="1332"/>
      <c r="AYN71" s="1332"/>
      <c r="AYO71" s="1332"/>
      <c r="AYP71" s="1332"/>
      <c r="AYQ71" s="1332"/>
      <c r="AYR71" s="1332"/>
      <c r="AYS71" s="1332"/>
      <c r="AYT71" s="1332"/>
      <c r="AYU71" s="1332"/>
      <c r="AYV71" s="1332"/>
      <c r="AYW71" s="1332"/>
      <c r="AYX71" s="1332"/>
      <c r="AYY71" s="1332"/>
      <c r="AYZ71" s="1332"/>
      <c r="AZA71" s="1332"/>
      <c r="AZB71" s="1332"/>
      <c r="AZC71" s="1332"/>
      <c r="AZD71" s="1332"/>
      <c r="AZE71" s="1332"/>
      <c r="AZF71" s="1332"/>
      <c r="AZG71" s="1332"/>
      <c r="AZH71" s="1332"/>
      <c r="AZI71" s="1332"/>
      <c r="AZJ71" s="1332"/>
      <c r="AZK71" s="1332"/>
      <c r="AZL71" s="1332"/>
      <c r="AZM71" s="1332"/>
      <c r="AZN71" s="1332"/>
      <c r="AZO71" s="1332"/>
      <c r="AZP71" s="1332"/>
      <c r="AZQ71" s="1332"/>
      <c r="AZR71" s="1332"/>
      <c r="AZS71" s="1332"/>
      <c r="AZT71" s="1332"/>
      <c r="AZU71" s="1332"/>
      <c r="AZV71" s="1332"/>
      <c r="AZW71" s="1332"/>
      <c r="AZX71" s="1332"/>
      <c r="AZY71" s="1332"/>
      <c r="AZZ71" s="1332"/>
      <c r="BAA71" s="1332"/>
      <c r="BAB71" s="1332"/>
      <c r="BAC71" s="1332"/>
      <c r="BAD71" s="1332"/>
      <c r="BAE71" s="1332"/>
      <c r="BAF71" s="1332"/>
      <c r="BAG71" s="1332"/>
      <c r="BAH71" s="1332"/>
      <c r="BAI71" s="1332"/>
      <c r="BAJ71" s="1332"/>
      <c r="BAK71" s="1332"/>
      <c r="BAL71" s="1332"/>
      <c r="BAM71" s="1332"/>
      <c r="BAN71" s="1332"/>
      <c r="BAO71" s="1332"/>
      <c r="BAP71" s="1332"/>
      <c r="BAQ71" s="1332"/>
      <c r="BAR71" s="1332"/>
      <c r="BAS71" s="1332"/>
      <c r="BAT71" s="1332"/>
      <c r="BAU71" s="1332"/>
      <c r="BAV71" s="1332"/>
      <c r="BAW71" s="1332"/>
      <c r="BAX71" s="1332"/>
      <c r="BAY71" s="1332"/>
      <c r="BAZ71" s="1332"/>
      <c r="BBA71" s="1332"/>
      <c r="BBB71" s="1332"/>
      <c r="BBC71" s="1332"/>
      <c r="BBD71" s="1332"/>
      <c r="BBE71" s="1332"/>
      <c r="BBF71" s="1332"/>
      <c r="BBG71" s="1332"/>
      <c r="BBH71" s="1332"/>
      <c r="BBI71" s="1332"/>
      <c r="BBJ71" s="1332"/>
      <c r="BBK71" s="1332"/>
      <c r="BBL71" s="1332"/>
      <c r="BBM71" s="1332"/>
      <c r="BBN71" s="1332"/>
      <c r="BBO71" s="1332"/>
      <c r="BBP71" s="1332"/>
      <c r="BBQ71" s="1332"/>
      <c r="BBR71" s="1332"/>
      <c r="BBS71" s="1332"/>
      <c r="BBT71" s="1332"/>
      <c r="BBU71" s="1332"/>
      <c r="BBV71" s="1332"/>
      <c r="BBW71" s="1332"/>
      <c r="BBX71" s="1332"/>
      <c r="BBY71" s="1332"/>
      <c r="BBZ71" s="1332"/>
      <c r="BCA71" s="1332"/>
      <c r="BCB71" s="1332"/>
      <c r="BCC71" s="1332"/>
      <c r="BCD71" s="1332"/>
      <c r="BCE71" s="1332"/>
      <c r="BCF71" s="1332"/>
      <c r="BCG71" s="1332"/>
      <c r="BCH71" s="1332"/>
      <c r="BCI71" s="1332"/>
      <c r="BCJ71" s="1332"/>
      <c r="BCK71" s="1332"/>
      <c r="BCL71" s="1332"/>
      <c r="BCM71" s="1332"/>
      <c r="BCN71" s="1332"/>
      <c r="BCO71" s="1332"/>
      <c r="BCP71" s="1332"/>
      <c r="BCQ71" s="1332"/>
      <c r="BCR71" s="1332"/>
      <c r="BCS71" s="1332"/>
      <c r="BCT71" s="1332"/>
      <c r="BCU71" s="1332"/>
      <c r="BCV71" s="1332"/>
      <c r="BCW71" s="1332"/>
      <c r="BCX71" s="1332"/>
      <c r="BCY71" s="1332"/>
      <c r="BCZ71" s="1332"/>
      <c r="BDA71" s="1332"/>
      <c r="BDB71" s="1332"/>
      <c r="BDC71" s="1332"/>
      <c r="BDD71" s="1332"/>
      <c r="BDE71" s="1332"/>
      <c r="BDF71" s="1332"/>
      <c r="BDG71" s="1332"/>
      <c r="BDH71" s="1332"/>
      <c r="BDI71" s="1332"/>
      <c r="BDJ71" s="1332"/>
      <c r="BDK71" s="1332"/>
      <c r="BDL71" s="1332"/>
      <c r="BDM71" s="1332"/>
      <c r="BDN71" s="1332"/>
      <c r="BDO71" s="1332"/>
      <c r="BDP71" s="1332"/>
      <c r="BDQ71" s="1332"/>
      <c r="BDR71" s="1332"/>
      <c r="BDS71" s="1332"/>
      <c r="BDT71" s="1332"/>
      <c r="BDU71" s="1332"/>
      <c r="BDV71" s="1332"/>
      <c r="BDW71" s="1332"/>
      <c r="BDX71" s="1332"/>
      <c r="BDY71" s="1332"/>
      <c r="BDZ71" s="1332"/>
      <c r="BEA71" s="1332"/>
      <c r="BEB71" s="1332"/>
      <c r="BEC71" s="1332"/>
      <c r="BED71" s="1332"/>
      <c r="BEE71" s="1332"/>
      <c r="BEF71" s="1332"/>
      <c r="BEG71" s="1332"/>
      <c r="BEH71" s="1332"/>
      <c r="BEI71" s="1332"/>
      <c r="BEJ71" s="1332"/>
      <c r="BEK71" s="1332"/>
      <c r="BEL71" s="1332"/>
      <c r="BEM71" s="1332"/>
      <c r="BEN71" s="1332"/>
      <c r="BEO71" s="1332"/>
      <c r="BEP71" s="1332"/>
      <c r="BEQ71" s="1332"/>
      <c r="BER71" s="1332"/>
      <c r="BES71" s="1332"/>
      <c r="BET71" s="1332"/>
      <c r="BEU71" s="1332"/>
      <c r="BEV71" s="1332"/>
      <c r="BEW71" s="1332"/>
      <c r="BEX71" s="1332"/>
      <c r="BEY71" s="1332"/>
      <c r="BEZ71" s="1332"/>
      <c r="BFA71" s="1332"/>
      <c r="BFB71" s="1332"/>
      <c r="BFC71" s="1332"/>
      <c r="BFD71" s="1332"/>
      <c r="BFE71" s="1332"/>
      <c r="BFF71" s="1332"/>
      <c r="BFG71" s="1332"/>
      <c r="BFH71" s="1332"/>
      <c r="BFI71" s="1332"/>
      <c r="BFJ71" s="1332"/>
      <c r="BFK71" s="1332"/>
      <c r="BFL71" s="1332"/>
      <c r="BFM71" s="1332"/>
      <c r="BFN71" s="1332"/>
      <c r="BFO71" s="1332"/>
      <c r="BFP71" s="1332"/>
      <c r="BFQ71" s="1332"/>
      <c r="BFR71" s="1332"/>
      <c r="BFS71" s="1332"/>
      <c r="BFT71" s="1332"/>
      <c r="BFU71" s="1332"/>
      <c r="BFV71" s="1332"/>
      <c r="BFW71" s="1332"/>
      <c r="BFX71" s="1332"/>
      <c r="BFY71" s="1332"/>
      <c r="BFZ71" s="1332"/>
      <c r="BGA71" s="1332"/>
      <c r="BGB71" s="1332"/>
      <c r="BGC71" s="1332"/>
      <c r="BGD71" s="1332"/>
      <c r="BGE71" s="1332"/>
      <c r="BGF71" s="1332"/>
      <c r="BGG71" s="1332"/>
      <c r="BGH71" s="1332"/>
      <c r="BGI71" s="1332"/>
      <c r="BGJ71" s="1332"/>
      <c r="BGK71" s="1332"/>
      <c r="BGL71" s="1332"/>
      <c r="BGM71" s="1332"/>
      <c r="BGN71" s="1332"/>
      <c r="BGO71" s="1332"/>
      <c r="BGP71" s="1332"/>
      <c r="BGQ71" s="1332"/>
      <c r="BGR71" s="1332"/>
      <c r="BGS71" s="1332"/>
      <c r="BGT71" s="1332"/>
      <c r="BGU71" s="1332"/>
      <c r="BGV71" s="1332"/>
      <c r="BGW71" s="1332"/>
      <c r="BGX71" s="1332"/>
      <c r="BGY71" s="1332"/>
      <c r="BGZ71" s="1332"/>
      <c r="BHA71" s="1332"/>
      <c r="BHB71" s="1332"/>
      <c r="BHC71" s="1332"/>
      <c r="BHD71" s="1332"/>
      <c r="BHE71" s="1332"/>
      <c r="BHF71" s="1332"/>
      <c r="BHG71" s="1332"/>
      <c r="BHH71" s="1332"/>
      <c r="BHI71" s="1332"/>
      <c r="BHJ71" s="1332"/>
      <c r="BHK71" s="1332"/>
      <c r="BHL71" s="1332"/>
      <c r="BHM71" s="1332"/>
      <c r="BHN71" s="1332"/>
      <c r="BHO71" s="1332"/>
      <c r="BHP71" s="1332"/>
      <c r="BHQ71" s="1332"/>
      <c r="BHR71" s="1332"/>
      <c r="BHS71" s="1332"/>
      <c r="BHT71" s="1332"/>
      <c r="BHU71" s="1332"/>
      <c r="BHV71" s="1332"/>
      <c r="BHW71" s="1332"/>
      <c r="BHX71" s="1332"/>
      <c r="BHY71" s="1332"/>
      <c r="BHZ71" s="1332"/>
      <c r="BIA71" s="1332"/>
      <c r="BIB71" s="1332"/>
      <c r="BIC71" s="1332"/>
      <c r="BID71" s="1332"/>
      <c r="BIE71" s="1332"/>
      <c r="BIF71" s="1332"/>
      <c r="BIG71" s="1332"/>
      <c r="BIH71" s="1332"/>
      <c r="BII71" s="1332"/>
      <c r="BIJ71" s="1332"/>
      <c r="BIK71" s="1332"/>
      <c r="BIL71" s="1332"/>
      <c r="BIM71" s="1332"/>
      <c r="BIN71" s="1332"/>
      <c r="BIO71" s="1332"/>
      <c r="BIP71" s="1332"/>
      <c r="BIQ71" s="1332"/>
      <c r="BIR71" s="1332"/>
      <c r="BIS71" s="1332"/>
      <c r="BIT71" s="1332"/>
      <c r="BIU71" s="1332"/>
      <c r="BIV71" s="1332"/>
      <c r="BIW71" s="1332"/>
      <c r="BIX71" s="1332"/>
      <c r="BIY71" s="1332"/>
      <c r="BIZ71" s="1332"/>
      <c r="BJA71" s="1332"/>
      <c r="BJB71" s="1332"/>
      <c r="BJC71" s="1332"/>
      <c r="BJD71" s="1332"/>
      <c r="BJE71" s="1332"/>
      <c r="BJF71" s="1332"/>
      <c r="BJG71" s="1332"/>
      <c r="BJH71" s="1332"/>
      <c r="BJI71" s="1332"/>
      <c r="BJJ71" s="1332"/>
      <c r="BJK71" s="1332"/>
      <c r="BJL71" s="1332"/>
      <c r="BJM71" s="1332"/>
      <c r="BJN71" s="1332"/>
      <c r="BJO71" s="1332"/>
      <c r="BJP71" s="1332"/>
      <c r="BJQ71" s="1332"/>
      <c r="BJR71" s="1332"/>
      <c r="BJS71" s="1332"/>
      <c r="BJT71" s="1332"/>
      <c r="BJU71" s="1332"/>
      <c r="BJV71" s="1332"/>
      <c r="BJW71" s="1332"/>
      <c r="BJX71" s="1332"/>
      <c r="BJY71" s="1332"/>
      <c r="BJZ71" s="1332"/>
      <c r="BKA71" s="1332"/>
      <c r="BKB71" s="1332"/>
      <c r="BKC71" s="1332"/>
      <c r="BKD71" s="1332"/>
      <c r="BKE71" s="1332"/>
      <c r="BKF71" s="1332"/>
      <c r="BKG71" s="1332"/>
      <c r="BKH71" s="1332"/>
      <c r="BKI71" s="1332"/>
      <c r="BKJ71" s="1332"/>
      <c r="BKK71" s="1332"/>
      <c r="BKL71" s="1332"/>
      <c r="BKM71" s="1332"/>
      <c r="BKN71" s="1332"/>
      <c r="BKO71" s="1332"/>
      <c r="BKP71" s="1332"/>
      <c r="BKQ71" s="1332"/>
      <c r="BKR71" s="1332"/>
      <c r="BKS71" s="1332"/>
      <c r="BKT71" s="1332"/>
      <c r="BKU71" s="1332"/>
      <c r="BKV71" s="1332"/>
      <c r="BKW71" s="1332"/>
      <c r="BKX71" s="1332"/>
      <c r="BKY71" s="1332"/>
      <c r="BKZ71" s="1332"/>
      <c r="BLA71" s="1332"/>
      <c r="BLB71" s="1332"/>
      <c r="BLC71" s="1332"/>
      <c r="BLD71" s="1332"/>
      <c r="BLE71" s="1332"/>
      <c r="BLF71" s="1332"/>
      <c r="BLG71" s="1332"/>
      <c r="BLH71" s="1332"/>
      <c r="BLI71" s="1332"/>
      <c r="BLJ71" s="1332"/>
      <c r="BLK71" s="1332"/>
      <c r="BLL71" s="1332"/>
      <c r="BLM71" s="1332"/>
      <c r="BLN71" s="1332"/>
      <c r="BLO71" s="1332"/>
      <c r="BLP71" s="1332"/>
      <c r="BLQ71" s="1332"/>
      <c r="BLR71" s="1332"/>
      <c r="BLS71" s="1332"/>
      <c r="BLT71" s="1332"/>
      <c r="BLU71" s="1332"/>
      <c r="BLV71" s="1332"/>
      <c r="BLW71" s="1332"/>
      <c r="BLX71" s="1332"/>
      <c r="BLY71" s="1332"/>
      <c r="BLZ71" s="1332"/>
      <c r="BMA71" s="1332"/>
      <c r="BMB71" s="1332"/>
      <c r="BMC71" s="1332"/>
      <c r="BMD71" s="1332"/>
      <c r="BME71" s="1332"/>
      <c r="BMF71" s="1332"/>
      <c r="BMG71" s="1332"/>
      <c r="BMH71" s="1332"/>
      <c r="BMI71" s="1332"/>
      <c r="BMJ71" s="1332"/>
      <c r="BMK71" s="1332"/>
      <c r="BML71" s="1332"/>
      <c r="BMM71" s="1332"/>
      <c r="BMN71" s="1332"/>
      <c r="BMO71" s="1332"/>
      <c r="BMP71" s="1332"/>
      <c r="BMQ71" s="1332"/>
      <c r="BMR71" s="1332"/>
      <c r="BMS71" s="1332"/>
      <c r="BMT71" s="1332"/>
      <c r="BMU71" s="1332"/>
      <c r="BMV71" s="1332"/>
      <c r="BMW71" s="1332"/>
      <c r="BMX71" s="1332"/>
      <c r="BMY71" s="1332"/>
      <c r="BMZ71" s="1332"/>
      <c r="BNA71" s="1332"/>
      <c r="BNB71" s="1332"/>
      <c r="BNC71" s="1332"/>
      <c r="BND71" s="1332"/>
      <c r="BNE71" s="1332"/>
      <c r="BNF71" s="1332"/>
      <c r="BNG71" s="1332"/>
      <c r="BNH71" s="1332"/>
      <c r="BNI71" s="1332"/>
      <c r="BNJ71" s="1332"/>
      <c r="BNK71" s="1332"/>
      <c r="BNL71" s="1332"/>
      <c r="BNM71" s="1332"/>
      <c r="BNN71" s="1332"/>
      <c r="BNO71" s="1332"/>
      <c r="BNP71" s="1332"/>
      <c r="BNQ71" s="1332"/>
      <c r="BNR71" s="1332"/>
      <c r="BNS71" s="1332"/>
      <c r="BNT71" s="1332"/>
      <c r="BNU71" s="1332"/>
      <c r="BNV71" s="1332"/>
      <c r="BNW71" s="1332"/>
      <c r="BNX71" s="1332"/>
      <c r="BNY71" s="1332"/>
      <c r="BNZ71" s="1332"/>
      <c r="BOA71" s="1332"/>
      <c r="BOB71" s="1332"/>
      <c r="BOC71" s="1332"/>
      <c r="BOD71" s="1332"/>
      <c r="BOE71" s="1332"/>
      <c r="BOF71" s="1332"/>
      <c r="BOG71" s="1332"/>
      <c r="BOH71" s="1332"/>
      <c r="BOI71" s="1332"/>
      <c r="BOJ71" s="1332"/>
      <c r="BOK71" s="1332"/>
      <c r="BOL71" s="1332"/>
      <c r="BOM71" s="1332"/>
      <c r="BON71" s="1332"/>
      <c r="BOO71" s="1332"/>
      <c r="BOP71" s="1332"/>
      <c r="BOQ71" s="1332"/>
      <c r="BOR71" s="1332"/>
      <c r="BOS71" s="1332"/>
      <c r="BOT71" s="1332"/>
      <c r="BOU71" s="1332"/>
      <c r="BOV71" s="1332"/>
      <c r="BOW71" s="1332"/>
      <c r="BOX71" s="1332"/>
      <c r="BOY71" s="1332"/>
      <c r="BOZ71" s="1332"/>
      <c r="BPA71" s="1332"/>
      <c r="BPB71" s="1332"/>
      <c r="BPC71" s="1332"/>
      <c r="BPD71" s="1332"/>
      <c r="BPE71" s="1332"/>
      <c r="BPF71" s="1332"/>
      <c r="BPG71" s="1332"/>
      <c r="BPH71" s="1332"/>
      <c r="BPI71" s="1332"/>
      <c r="BPJ71" s="1332"/>
      <c r="BPK71" s="1332"/>
      <c r="BPL71" s="1332"/>
      <c r="BPM71" s="1332"/>
      <c r="BPN71" s="1332"/>
      <c r="BPO71" s="1332"/>
      <c r="BPP71" s="1332"/>
      <c r="BPQ71" s="1332"/>
      <c r="BPR71" s="1332"/>
      <c r="BPS71" s="1332"/>
      <c r="BPT71" s="1332"/>
      <c r="BPU71" s="1332"/>
      <c r="BPV71" s="1332"/>
      <c r="BPW71" s="1332"/>
      <c r="BPX71" s="1332"/>
      <c r="BPY71" s="1332"/>
      <c r="BPZ71" s="1332"/>
      <c r="BQA71" s="1332"/>
      <c r="BQB71" s="1332"/>
      <c r="BQC71" s="1332"/>
      <c r="BQD71" s="1332"/>
      <c r="BQE71" s="1332"/>
      <c r="BQF71" s="1332"/>
      <c r="BQG71" s="1332"/>
      <c r="BQH71" s="1332"/>
      <c r="BQI71" s="1332"/>
      <c r="BQJ71" s="1332"/>
      <c r="BQK71" s="1332"/>
      <c r="BQL71" s="1332"/>
      <c r="BQM71" s="1332"/>
      <c r="BQN71" s="1332"/>
      <c r="BQO71" s="1332"/>
      <c r="BQP71" s="1332"/>
      <c r="BQQ71" s="1332"/>
      <c r="BQR71" s="1332"/>
      <c r="BQS71" s="1332"/>
      <c r="BQT71" s="1332"/>
      <c r="BQU71" s="1332"/>
      <c r="BQV71" s="1332"/>
      <c r="BQW71" s="1332"/>
      <c r="BQX71" s="1332"/>
      <c r="BQY71" s="1332"/>
      <c r="BQZ71" s="1332"/>
      <c r="BRA71" s="1332"/>
      <c r="BRB71" s="1332"/>
      <c r="BRC71" s="1332"/>
      <c r="BRD71" s="1332"/>
      <c r="BRE71" s="1332"/>
      <c r="BRF71" s="1332"/>
      <c r="BRG71" s="1332"/>
      <c r="BRH71" s="1332"/>
      <c r="BRI71" s="1332"/>
      <c r="BRJ71" s="1332"/>
      <c r="BRK71" s="1332"/>
      <c r="BRL71" s="1332"/>
      <c r="BRM71" s="1332"/>
      <c r="BRN71" s="1332"/>
      <c r="BRO71" s="1332"/>
      <c r="BRP71" s="1332"/>
      <c r="BRQ71" s="1332"/>
      <c r="BRR71" s="1332"/>
      <c r="BRS71" s="1332"/>
      <c r="BRT71" s="1332"/>
      <c r="BRU71" s="1332"/>
      <c r="BRV71" s="1332"/>
      <c r="BRW71" s="1332"/>
      <c r="BRX71" s="1332"/>
      <c r="BRY71" s="1332"/>
      <c r="BRZ71" s="1332"/>
      <c r="BSA71" s="1332"/>
      <c r="BSB71" s="1332"/>
      <c r="BSC71" s="1332"/>
      <c r="BSD71" s="1332"/>
      <c r="BSE71" s="1332"/>
      <c r="BSF71" s="1332"/>
      <c r="BSG71" s="1332"/>
      <c r="BSH71" s="1332"/>
      <c r="BSI71" s="1332"/>
      <c r="BSJ71" s="1332"/>
      <c r="BSK71" s="1332"/>
      <c r="BSL71" s="1332"/>
      <c r="BSM71" s="1332"/>
      <c r="BSN71" s="1332"/>
      <c r="BSO71" s="1332"/>
      <c r="BSP71" s="1332"/>
      <c r="BSQ71" s="1332"/>
      <c r="BSR71" s="1332"/>
      <c r="BSS71" s="1332"/>
      <c r="BST71" s="1332"/>
      <c r="BSU71" s="1332"/>
      <c r="BSV71" s="1332"/>
      <c r="BSW71" s="1332"/>
      <c r="BSX71" s="1332"/>
      <c r="BSY71" s="1332"/>
      <c r="BSZ71" s="1332"/>
      <c r="BTA71" s="1332"/>
      <c r="BTB71" s="1332"/>
      <c r="BTC71" s="1332"/>
      <c r="BTD71" s="1332"/>
      <c r="BTE71" s="1332"/>
      <c r="BTF71" s="1332"/>
      <c r="BTG71" s="1332"/>
      <c r="BTH71" s="1332"/>
      <c r="BTI71" s="1332"/>
      <c r="BTJ71" s="1332"/>
      <c r="BTK71" s="1332"/>
      <c r="BTL71" s="1332"/>
      <c r="BTM71" s="1332"/>
      <c r="BTN71" s="1332"/>
      <c r="BTO71" s="1332"/>
      <c r="BTP71" s="1332"/>
      <c r="BTQ71" s="1332"/>
      <c r="BTR71" s="1332"/>
      <c r="BTS71" s="1332"/>
      <c r="BTT71" s="1332"/>
      <c r="BTU71" s="1332"/>
      <c r="BTV71" s="1332"/>
      <c r="BTW71" s="1332"/>
      <c r="BTX71" s="1332"/>
      <c r="BTY71" s="1332"/>
      <c r="BTZ71" s="1332"/>
      <c r="BUA71" s="1332"/>
      <c r="BUB71" s="1332"/>
      <c r="BUC71" s="1332"/>
      <c r="BUD71" s="1332"/>
      <c r="BUE71" s="1332"/>
      <c r="BUF71" s="1332"/>
      <c r="BUG71" s="1332"/>
      <c r="BUH71" s="1332"/>
      <c r="BUI71" s="1332"/>
      <c r="BUJ71" s="1332"/>
      <c r="BUK71" s="1332"/>
      <c r="BUL71" s="1332"/>
      <c r="BUM71" s="1332"/>
      <c r="BUN71" s="1332"/>
      <c r="BUO71" s="1332"/>
      <c r="BUP71" s="1332"/>
      <c r="BUQ71" s="1332"/>
      <c r="BUR71" s="1332"/>
      <c r="BUS71" s="1332"/>
      <c r="BUT71" s="1332"/>
      <c r="BUU71" s="1332"/>
      <c r="BUV71" s="1332"/>
      <c r="BUW71" s="1332"/>
      <c r="BUX71" s="1332"/>
      <c r="BUY71" s="1332"/>
      <c r="BUZ71" s="1332"/>
      <c r="BVA71" s="1332"/>
      <c r="BVB71" s="1332"/>
      <c r="BVC71" s="1332"/>
      <c r="BVD71" s="1332"/>
      <c r="BVE71" s="1332"/>
      <c r="BVF71" s="1332"/>
      <c r="BVG71" s="1332"/>
      <c r="BVH71" s="1332"/>
      <c r="BVI71" s="1332"/>
      <c r="BVJ71" s="1332"/>
      <c r="BVK71" s="1332"/>
      <c r="BVL71" s="1332"/>
      <c r="BVM71" s="1332"/>
      <c r="BVN71" s="1332"/>
      <c r="BVO71" s="1332"/>
      <c r="BVP71" s="1332"/>
      <c r="BVQ71" s="1332"/>
      <c r="BVR71" s="1332"/>
      <c r="BVS71" s="1332"/>
      <c r="BVT71" s="1332"/>
      <c r="BVU71" s="1332"/>
      <c r="BVV71" s="1332"/>
      <c r="BVW71" s="1332"/>
      <c r="BVX71" s="1332"/>
      <c r="BVY71" s="1332"/>
      <c r="BVZ71" s="1332"/>
      <c r="BWA71" s="1332"/>
      <c r="BWB71" s="1332"/>
      <c r="BWC71" s="1332"/>
      <c r="BWD71" s="1332"/>
      <c r="BWE71" s="1332"/>
      <c r="BWF71" s="1332"/>
      <c r="BWG71" s="1332"/>
      <c r="BWH71" s="1332"/>
      <c r="BWI71" s="1332"/>
      <c r="BWJ71" s="1332"/>
      <c r="BWK71" s="1332"/>
      <c r="BWL71" s="1332"/>
      <c r="BWM71" s="1332"/>
      <c r="BWN71" s="1332"/>
      <c r="BWO71" s="1332"/>
      <c r="BWP71" s="1332"/>
      <c r="BWQ71" s="1332"/>
      <c r="BWR71" s="1332"/>
      <c r="BWS71" s="1332"/>
      <c r="BWT71" s="1332"/>
      <c r="BWU71" s="1332"/>
      <c r="BWV71" s="1332"/>
      <c r="BWW71" s="1332"/>
      <c r="BWX71" s="1332"/>
      <c r="BWY71" s="1332"/>
      <c r="BWZ71" s="1332"/>
      <c r="BXA71" s="1332"/>
      <c r="BXB71" s="1332"/>
      <c r="BXC71" s="1332"/>
      <c r="BXD71" s="1332"/>
      <c r="BXE71" s="1332"/>
      <c r="BXF71" s="1332"/>
      <c r="BXG71" s="1332"/>
      <c r="BXH71" s="1332"/>
      <c r="BXI71" s="1332"/>
      <c r="BXJ71" s="1332"/>
      <c r="BXK71" s="1332"/>
      <c r="BXL71" s="1332"/>
      <c r="BXM71" s="1332"/>
      <c r="BXN71" s="1332"/>
      <c r="BXO71" s="1332"/>
      <c r="BXP71" s="1332"/>
      <c r="BXQ71" s="1332"/>
      <c r="BXR71" s="1332"/>
      <c r="BXS71" s="1332"/>
      <c r="BXT71" s="1332"/>
      <c r="BXU71" s="1332"/>
      <c r="BXV71" s="1332"/>
      <c r="BXW71" s="1332"/>
      <c r="BXX71" s="1332"/>
      <c r="BXY71" s="1332"/>
      <c r="BXZ71" s="1332"/>
      <c r="BYA71" s="1332"/>
      <c r="BYB71" s="1332"/>
      <c r="BYC71" s="1332"/>
      <c r="BYD71" s="1332"/>
      <c r="BYE71" s="1332"/>
      <c r="BYF71" s="1332"/>
      <c r="BYG71" s="1332"/>
      <c r="BYH71" s="1332"/>
      <c r="BYI71" s="1332"/>
      <c r="BYJ71" s="1332"/>
      <c r="BYK71" s="1332"/>
      <c r="BYL71" s="1332"/>
      <c r="BYM71" s="1332"/>
      <c r="BYN71" s="1332"/>
      <c r="BYO71" s="1332"/>
      <c r="BYP71" s="1332"/>
      <c r="BYQ71" s="1332"/>
      <c r="BYR71" s="1332"/>
      <c r="BYS71" s="1332"/>
      <c r="BYT71" s="1332"/>
      <c r="BYU71" s="1332"/>
      <c r="BYV71" s="1332"/>
      <c r="BYW71" s="1332"/>
      <c r="BYX71" s="1332"/>
      <c r="BYY71" s="1332"/>
      <c r="BYZ71" s="1332"/>
      <c r="BZA71" s="1332"/>
      <c r="BZB71" s="1332"/>
      <c r="BZC71" s="1332"/>
      <c r="BZD71" s="1332"/>
      <c r="BZE71" s="1332"/>
      <c r="BZF71" s="1332"/>
      <c r="BZG71" s="1332"/>
      <c r="BZH71" s="1332"/>
      <c r="BZI71" s="1332"/>
      <c r="BZJ71" s="1332"/>
      <c r="BZK71" s="1332"/>
      <c r="BZL71" s="1332"/>
      <c r="BZM71" s="1332"/>
      <c r="BZN71" s="1332"/>
      <c r="BZO71" s="1332"/>
      <c r="BZP71" s="1332"/>
      <c r="BZQ71" s="1332"/>
      <c r="BZR71" s="1332"/>
      <c r="BZS71" s="1332"/>
      <c r="BZT71" s="1332"/>
      <c r="BZU71" s="1332"/>
      <c r="BZV71" s="1332"/>
      <c r="BZW71" s="1332"/>
      <c r="BZX71" s="1332"/>
      <c r="BZY71" s="1332"/>
      <c r="BZZ71" s="1332"/>
      <c r="CAA71" s="1332"/>
      <c r="CAB71" s="1332"/>
      <c r="CAC71" s="1332"/>
      <c r="CAD71" s="1332"/>
      <c r="CAE71" s="1332"/>
      <c r="CAF71" s="1332"/>
      <c r="CAG71" s="1332"/>
      <c r="CAH71" s="1332"/>
      <c r="CAI71" s="1332"/>
      <c r="CAJ71" s="1332"/>
      <c r="CAK71" s="1332"/>
      <c r="CAL71" s="1332"/>
      <c r="CAM71" s="1332"/>
      <c r="CAN71" s="1332"/>
      <c r="CAO71" s="1332"/>
      <c r="CAP71" s="1332"/>
      <c r="CAQ71" s="1332"/>
      <c r="CAR71" s="1332"/>
      <c r="CAS71" s="1332"/>
      <c r="CAT71" s="1332"/>
      <c r="CAU71" s="1332"/>
      <c r="CAV71" s="1332"/>
      <c r="CAW71" s="1332"/>
      <c r="CAX71" s="1332"/>
      <c r="CAY71" s="1332"/>
      <c r="CAZ71" s="1332"/>
      <c r="CBA71" s="1332"/>
      <c r="CBB71" s="1332"/>
      <c r="CBC71" s="1332"/>
      <c r="CBD71" s="1332"/>
      <c r="CBE71" s="1332"/>
      <c r="CBF71" s="1332"/>
      <c r="CBG71" s="1332"/>
      <c r="CBH71" s="1332"/>
      <c r="CBI71" s="1332"/>
      <c r="CBJ71" s="1332"/>
      <c r="CBK71" s="1332"/>
      <c r="CBL71" s="1332"/>
      <c r="CBM71" s="1332"/>
      <c r="CBN71" s="1332"/>
      <c r="CBO71" s="1332"/>
      <c r="CBP71" s="1332"/>
      <c r="CBQ71" s="1332"/>
      <c r="CBR71" s="1332"/>
      <c r="CBS71" s="1332"/>
      <c r="CBT71" s="1332"/>
      <c r="CBU71" s="1332"/>
      <c r="CBV71" s="1332"/>
      <c r="CBW71" s="1332"/>
      <c r="CBX71" s="1332"/>
      <c r="CBY71" s="1332"/>
      <c r="CBZ71" s="1332"/>
      <c r="CCA71" s="1332"/>
      <c r="CCB71" s="1332"/>
      <c r="CCC71" s="1332"/>
      <c r="CCD71" s="1332"/>
      <c r="CCE71" s="1332"/>
      <c r="CCF71" s="1332"/>
      <c r="CCG71" s="1332"/>
      <c r="CCH71" s="1332"/>
      <c r="CCI71" s="1332"/>
      <c r="CCJ71" s="1332"/>
      <c r="CCK71" s="1332"/>
      <c r="CCL71" s="1332"/>
      <c r="CCM71" s="1332"/>
      <c r="CCN71" s="1332"/>
      <c r="CCO71" s="1332"/>
      <c r="CCP71" s="1332"/>
      <c r="CCQ71" s="1332"/>
      <c r="CCR71" s="1332"/>
      <c r="CCS71" s="1332"/>
      <c r="CCT71" s="1332"/>
      <c r="CCU71" s="1332"/>
      <c r="CCV71" s="1332"/>
      <c r="CCW71" s="1332"/>
      <c r="CCX71" s="1332"/>
      <c r="CCY71" s="1332"/>
      <c r="CCZ71" s="1332"/>
      <c r="CDA71" s="1332"/>
      <c r="CDB71" s="1332"/>
      <c r="CDC71" s="1332"/>
      <c r="CDD71" s="1332"/>
      <c r="CDE71" s="1332"/>
      <c r="CDF71" s="1332"/>
      <c r="CDG71" s="1332"/>
      <c r="CDH71" s="1332"/>
      <c r="CDI71" s="1332"/>
      <c r="CDJ71" s="1332"/>
      <c r="CDK71" s="1332"/>
      <c r="CDL71" s="1332"/>
      <c r="CDM71" s="1332"/>
      <c r="CDN71" s="1332"/>
      <c r="CDO71" s="1332"/>
      <c r="CDP71" s="1332"/>
      <c r="CDQ71" s="1332"/>
      <c r="CDR71" s="1332"/>
      <c r="CDS71" s="1332"/>
      <c r="CDT71" s="1332"/>
      <c r="CDU71" s="1332"/>
      <c r="CDV71" s="1332"/>
      <c r="CDW71" s="1332"/>
      <c r="CDX71" s="1332"/>
      <c r="CDY71" s="1332"/>
      <c r="CDZ71" s="1332"/>
      <c r="CEA71" s="1332"/>
      <c r="CEB71" s="1332"/>
      <c r="CEC71" s="1332"/>
      <c r="CED71" s="1332"/>
      <c r="CEE71" s="1332"/>
      <c r="CEF71" s="1332"/>
      <c r="CEG71" s="1332"/>
      <c r="CEH71" s="1332"/>
      <c r="CEI71" s="1332"/>
      <c r="CEJ71" s="1332"/>
      <c r="CEK71" s="1332"/>
      <c r="CEL71" s="1332"/>
      <c r="CEM71" s="1332"/>
      <c r="CEN71" s="1332"/>
      <c r="CEO71" s="1332"/>
      <c r="CEP71" s="1332"/>
      <c r="CEQ71" s="1332"/>
      <c r="CER71" s="1332"/>
      <c r="CES71" s="1332"/>
      <c r="CET71" s="1332"/>
      <c r="CEU71" s="1332"/>
      <c r="CEV71" s="1332"/>
      <c r="CEW71" s="1332"/>
      <c r="CEX71" s="1332"/>
      <c r="CEY71" s="1332"/>
      <c r="CEZ71" s="1332"/>
      <c r="CFA71" s="1332"/>
      <c r="CFB71" s="1332"/>
      <c r="CFC71" s="1332"/>
      <c r="CFD71" s="1332"/>
      <c r="CFE71" s="1332"/>
      <c r="CFF71" s="1332"/>
      <c r="CFG71" s="1332"/>
      <c r="CFH71" s="1332"/>
      <c r="CFI71" s="1332"/>
      <c r="CFJ71" s="1332"/>
      <c r="CFK71" s="1332"/>
      <c r="CFL71" s="1332"/>
      <c r="CFM71" s="1332"/>
      <c r="CFN71" s="1332"/>
      <c r="CFO71" s="1332"/>
      <c r="CFP71" s="1332"/>
      <c r="CFQ71" s="1332"/>
      <c r="CFR71" s="1332"/>
      <c r="CFS71" s="1332"/>
      <c r="CFT71" s="1332"/>
      <c r="CFU71" s="1332"/>
      <c r="CFV71" s="1332"/>
      <c r="CFW71" s="1332"/>
      <c r="CFX71" s="1332"/>
      <c r="CFY71" s="1332"/>
      <c r="CFZ71" s="1332"/>
      <c r="CGA71" s="1332"/>
      <c r="CGB71" s="1332"/>
      <c r="CGC71" s="1332"/>
      <c r="CGD71" s="1332"/>
      <c r="CGE71" s="1332"/>
      <c r="CGF71" s="1332"/>
      <c r="CGG71" s="1332"/>
      <c r="CGH71" s="1332"/>
      <c r="CGI71" s="1332"/>
      <c r="CGJ71" s="1332"/>
      <c r="CGK71" s="1332"/>
      <c r="CGL71" s="1332"/>
      <c r="CGM71" s="1332"/>
      <c r="CGN71" s="1332"/>
      <c r="CGO71" s="1332"/>
      <c r="CGP71" s="1332"/>
      <c r="CGQ71" s="1332"/>
      <c r="CGR71" s="1332"/>
      <c r="CGS71" s="1332"/>
      <c r="CGT71" s="1332"/>
      <c r="CGU71" s="1332"/>
      <c r="CGV71" s="1332"/>
      <c r="CGW71" s="1332"/>
      <c r="CGX71" s="1332"/>
      <c r="CGY71" s="1332"/>
      <c r="CGZ71" s="1332"/>
      <c r="CHA71" s="1332"/>
      <c r="CHB71" s="1332"/>
      <c r="CHC71" s="1332"/>
      <c r="CHD71" s="1332"/>
      <c r="CHE71" s="1332"/>
      <c r="CHF71" s="1332"/>
      <c r="CHG71" s="1332"/>
      <c r="CHH71" s="1332"/>
      <c r="CHI71" s="1332"/>
      <c r="CHJ71" s="1332"/>
      <c r="CHK71" s="1332"/>
      <c r="CHL71" s="1332"/>
      <c r="CHM71" s="1332"/>
      <c r="CHN71" s="1332"/>
      <c r="CHO71" s="1332"/>
      <c r="CHP71" s="1332"/>
      <c r="CHQ71" s="1332"/>
      <c r="CHR71" s="1332"/>
      <c r="CHS71" s="1332"/>
      <c r="CHT71" s="1332"/>
      <c r="CHU71" s="1332"/>
      <c r="CHV71" s="1332"/>
      <c r="CHW71" s="1332"/>
      <c r="CHX71" s="1332"/>
      <c r="CHY71" s="1332"/>
      <c r="CHZ71" s="1332"/>
      <c r="CIA71" s="1332"/>
      <c r="CIB71" s="1332"/>
      <c r="CIC71" s="1332"/>
      <c r="CID71" s="1332"/>
      <c r="CIE71" s="1332"/>
      <c r="CIF71" s="1332"/>
      <c r="CIG71" s="1332"/>
      <c r="CIH71" s="1332"/>
      <c r="CII71" s="1332"/>
      <c r="CIJ71" s="1332"/>
      <c r="CIK71" s="1332"/>
      <c r="CIL71" s="1332"/>
      <c r="CIM71" s="1332"/>
      <c r="CIN71" s="1332"/>
      <c r="CIO71" s="1332"/>
      <c r="CIP71" s="1332"/>
      <c r="CIQ71" s="1332"/>
      <c r="CIR71" s="1332"/>
      <c r="CIS71" s="1332"/>
      <c r="CIT71" s="1332"/>
      <c r="CIU71" s="1332"/>
      <c r="CIV71" s="1332"/>
      <c r="CIW71" s="1332"/>
      <c r="CIX71" s="1332"/>
      <c r="CIY71" s="1332"/>
      <c r="CIZ71" s="1332"/>
      <c r="CJA71" s="1332"/>
      <c r="CJB71" s="1332"/>
      <c r="CJC71" s="1332"/>
      <c r="CJD71" s="1332"/>
      <c r="CJE71" s="1332"/>
      <c r="CJF71" s="1332"/>
      <c r="CJG71" s="1332"/>
      <c r="CJH71" s="1332"/>
      <c r="CJI71" s="1332"/>
      <c r="CJJ71" s="1332"/>
      <c r="CJK71" s="1332"/>
      <c r="CJL71" s="1332"/>
      <c r="CJM71" s="1332"/>
      <c r="CJN71" s="1332"/>
      <c r="CJO71" s="1332"/>
      <c r="CJP71" s="1332"/>
      <c r="CJQ71" s="1332"/>
      <c r="CJR71" s="1332"/>
      <c r="CJS71" s="1332"/>
      <c r="CJT71" s="1332"/>
      <c r="CJU71" s="1332"/>
      <c r="CJV71" s="1332"/>
      <c r="CJW71" s="1332"/>
      <c r="CJX71" s="1332"/>
      <c r="CJY71" s="1332"/>
      <c r="CJZ71" s="1332"/>
      <c r="CKA71" s="1332"/>
      <c r="CKB71" s="1332"/>
      <c r="CKC71" s="1332"/>
      <c r="CKD71" s="1332"/>
      <c r="CKE71" s="1332"/>
      <c r="CKF71" s="1332"/>
      <c r="CKG71" s="1332"/>
      <c r="CKH71" s="1332"/>
      <c r="CKI71" s="1332"/>
      <c r="CKJ71" s="1332"/>
      <c r="CKK71" s="1332"/>
      <c r="CKL71" s="1332"/>
      <c r="CKM71" s="1332"/>
      <c r="CKN71" s="1332"/>
      <c r="CKO71" s="1332"/>
      <c r="CKP71" s="1332"/>
      <c r="CKQ71" s="1332"/>
      <c r="CKR71" s="1332"/>
      <c r="CKS71" s="1332"/>
      <c r="CKT71" s="1332"/>
      <c r="CKU71" s="1332"/>
      <c r="CKV71" s="1332"/>
      <c r="CKW71" s="1332"/>
      <c r="CKX71" s="1332"/>
      <c r="CKY71" s="1332"/>
      <c r="CKZ71" s="1332"/>
      <c r="CLA71" s="1332"/>
      <c r="CLB71" s="1332"/>
      <c r="CLC71" s="1332"/>
      <c r="CLD71" s="1332"/>
      <c r="CLE71" s="1332"/>
      <c r="CLF71" s="1332"/>
      <c r="CLG71" s="1332"/>
      <c r="CLH71" s="1332"/>
      <c r="CLI71" s="1332"/>
      <c r="CLJ71" s="1332"/>
      <c r="CLK71" s="1332"/>
      <c r="CLL71" s="1332"/>
      <c r="CLM71" s="1332"/>
      <c r="CLN71" s="1332"/>
      <c r="CLO71" s="1332"/>
      <c r="CLP71" s="1332"/>
      <c r="CLQ71" s="1332"/>
      <c r="CLR71" s="1332"/>
      <c r="CLS71" s="1332"/>
      <c r="CLT71" s="1332"/>
      <c r="CLU71" s="1332"/>
      <c r="CLV71" s="1332"/>
      <c r="CLW71" s="1332"/>
      <c r="CLX71" s="1332"/>
      <c r="CLY71" s="1332"/>
      <c r="CLZ71" s="1332"/>
      <c r="CMA71" s="1332"/>
      <c r="CMB71" s="1332"/>
      <c r="CMC71" s="1332"/>
      <c r="CMD71" s="1332"/>
      <c r="CME71" s="1332"/>
      <c r="CMF71" s="1332"/>
      <c r="CMG71" s="1332"/>
      <c r="CMH71" s="1332"/>
      <c r="CMI71" s="1332"/>
      <c r="CMJ71" s="1332"/>
      <c r="CMK71" s="1332"/>
      <c r="CML71" s="1332"/>
      <c r="CMM71" s="1332"/>
      <c r="CMN71" s="1332"/>
      <c r="CMO71" s="1332"/>
      <c r="CMP71" s="1332"/>
      <c r="CMQ71" s="1332"/>
      <c r="CMR71" s="1332"/>
      <c r="CMS71" s="1332"/>
      <c r="CMT71" s="1332"/>
      <c r="CMU71" s="1332"/>
      <c r="CMV71" s="1332"/>
      <c r="CMW71" s="1332"/>
      <c r="CMX71" s="1332"/>
      <c r="CMY71" s="1332"/>
      <c r="CMZ71" s="1332"/>
      <c r="CNA71" s="1332"/>
      <c r="CNB71" s="1332"/>
      <c r="CNC71" s="1332"/>
      <c r="CND71" s="1332"/>
      <c r="CNE71" s="1332"/>
      <c r="CNF71" s="1332"/>
      <c r="CNG71" s="1332"/>
      <c r="CNH71" s="1332"/>
      <c r="CNI71" s="1332"/>
      <c r="CNJ71" s="1332"/>
      <c r="CNK71" s="1332"/>
      <c r="CNL71" s="1332"/>
      <c r="CNM71" s="1332"/>
      <c r="CNN71" s="1332"/>
      <c r="CNO71" s="1332"/>
      <c r="CNP71" s="1332"/>
      <c r="CNQ71" s="1332"/>
      <c r="CNR71" s="1332"/>
      <c r="CNS71" s="1332"/>
      <c r="CNT71" s="1332"/>
      <c r="CNU71" s="1332"/>
      <c r="CNV71" s="1332"/>
      <c r="CNW71" s="1332"/>
      <c r="CNX71" s="1332"/>
      <c r="CNY71" s="1332"/>
      <c r="CNZ71" s="1332"/>
      <c r="COA71" s="1332"/>
      <c r="COB71" s="1332"/>
      <c r="COC71" s="1332"/>
      <c r="COD71" s="1332"/>
      <c r="COE71" s="1332"/>
      <c r="COF71" s="1332"/>
      <c r="COG71" s="1332"/>
      <c r="COH71" s="1332"/>
      <c r="COI71" s="1332"/>
      <c r="COJ71" s="1332"/>
      <c r="COK71" s="1332"/>
      <c r="COL71" s="1332"/>
      <c r="COM71" s="1332"/>
      <c r="CON71" s="1332"/>
      <c r="COO71" s="1332"/>
      <c r="COP71" s="1332"/>
      <c r="COQ71" s="1332"/>
      <c r="COR71" s="1332"/>
      <c r="COS71" s="1332"/>
      <c r="COT71" s="1332"/>
      <c r="COU71" s="1332"/>
      <c r="COV71" s="1332"/>
      <c r="COW71" s="1332"/>
      <c r="COX71" s="1332"/>
      <c r="COY71" s="1332"/>
      <c r="COZ71" s="1332"/>
      <c r="CPA71" s="1332"/>
      <c r="CPB71" s="1332"/>
      <c r="CPC71" s="1332"/>
      <c r="CPD71" s="1332"/>
      <c r="CPE71" s="1332"/>
      <c r="CPF71" s="1332"/>
      <c r="CPG71" s="1332"/>
      <c r="CPH71" s="1332"/>
      <c r="CPI71" s="1332"/>
      <c r="CPJ71" s="1332"/>
      <c r="CPK71" s="1332"/>
      <c r="CPL71" s="1332"/>
      <c r="CPM71" s="1332"/>
      <c r="CPN71" s="1332"/>
      <c r="CPO71" s="1332"/>
      <c r="CPP71" s="1332"/>
      <c r="CPQ71" s="1332"/>
      <c r="CPR71" s="1332"/>
      <c r="CPS71" s="1332"/>
      <c r="CPT71" s="1332"/>
      <c r="CPU71" s="1332"/>
      <c r="CPV71" s="1332"/>
      <c r="CPW71" s="1332"/>
      <c r="CPX71" s="1332"/>
      <c r="CPY71" s="1332"/>
      <c r="CPZ71" s="1332"/>
      <c r="CQA71" s="1332"/>
      <c r="CQB71" s="1332"/>
      <c r="CQC71" s="1332"/>
      <c r="CQD71" s="1332"/>
      <c r="CQE71" s="1332"/>
      <c r="CQF71" s="1332"/>
      <c r="CQG71" s="1332"/>
      <c r="CQH71" s="1332"/>
      <c r="CQI71" s="1332"/>
      <c r="CQJ71" s="1332"/>
      <c r="CQK71" s="1332"/>
      <c r="CQL71" s="1332"/>
      <c r="CQM71" s="1332"/>
      <c r="CQN71" s="1332"/>
      <c r="CQO71" s="1332"/>
      <c r="CQP71" s="1332"/>
      <c r="CQQ71" s="1332"/>
      <c r="CQR71" s="1332"/>
      <c r="CQS71" s="1332"/>
      <c r="CQT71" s="1332"/>
      <c r="CQU71" s="1332"/>
      <c r="CQV71" s="1332"/>
      <c r="CQW71" s="1332"/>
      <c r="CQX71" s="1332"/>
      <c r="CQY71" s="1332"/>
      <c r="CQZ71" s="1332"/>
      <c r="CRA71" s="1332"/>
      <c r="CRB71" s="1332"/>
      <c r="CRC71" s="1332"/>
      <c r="CRD71" s="1332"/>
      <c r="CRE71" s="1332"/>
      <c r="CRF71" s="1332"/>
      <c r="CRG71" s="1332"/>
      <c r="CRH71" s="1332"/>
      <c r="CRI71" s="1332"/>
      <c r="CRJ71" s="1332"/>
      <c r="CRK71" s="1332"/>
      <c r="CRL71" s="1332"/>
      <c r="CRM71" s="1332"/>
      <c r="CRN71" s="1332"/>
      <c r="CRO71" s="1332"/>
      <c r="CRP71" s="1332"/>
      <c r="CRQ71" s="1332"/>
      <c r="CRR71" s="1332"/>
      <c r="CRS71" s="1332"/>
      <c r="CRT71" s="1332"/>
      <c r="CRU71" s="1332"/>
      <c r="CRV71" s="1332"/>
      <c r="CRW71" s="1332"/>
      <c r="CRX71" s="1332"/>
      <c r="CRY71" s="1332"/>
      <c r="CRZ71" s="1332"/>
      <c r="CSA71" s="1332"/>
      <c r="CSB71" s="1332"/>
      <c r="CSC71" s="1332"/>
      <c r="CSD71" s="1332"/>
      <c r="CSE71" s="1332"/>
      <c r="CSF71" s="1332"/>
      <c r="CSG71" s="1332"/>
      <c r="CSH71" s="1332"/>
      <c r="CSI71" s="1332"/>
      <c r="CSJ71" s="1332"/>
      <c r="CSK71" s="1332"/>
      <c r="CSL71" s="1332"/>
      <c r="CSM71" s="1332"/>
      <c r="CSN71" s="1332"/>
      <c r="CSO71" s="1332"/>
      <c r="CSP71" s="1332"/>
      <c r="CSQ71" s="1332"/>
      <c r="CSR71" s="1332"/>
      <c r="CSS71" s="1332"/>
      <c r="CST71" s="1332"/>
      <c r="CSU71" s="1332"/>
      <c r="CSV71" s="1332"/>
      <c r="CSW71" s="1332"/>
      <c r="CSX71" s="1332"/>
      <c r="CSY71" s="1332"/>
      <c r="CSZ71" s="1332"/>
      <c r="CTA71" s="1332"/>
      <c r="CTB71" s="1332"/>
      <c r="CTC71" s="1332"/>
      <c r="CTD71" s="1332"/>
      <c r="CTE71" s="1332"/>
      <c r="CTF71" s="1332"/>
      <c r="CTG71" s="1332"/>
      <c r="CTH71" s="1332"/>
      <c r="CTI71" s="1332"/>
      <c r="CTJ71" s="1332"/>
      <c r="CTK71" s="1332"/>
      <c r="CTL71" s="1332"/>
      <c r="CTM71" s="1332"/>
      <c r="CTN71" s="1332"/>
      <c r="CTO71" s="1332"/>
      <c r="CTP71" s="1332"/>
      <c r="CTQ71" s="1332"/>
      <c r="CTR71" s="1332"/>
      <c r="CTS71" s="1332"/>
      <c r="CTT71" s="1332"/>
      <c r="CTU71" s="1332"/>
      <c r="CTV71" s="1332"/>
      <c r="CTW71" s="1332"/>
      <c r="CTX71" s="1332"/>
      <c r="CTY71" s="1332"/>
      <c r="CTZ71" s="1332"/>
      <c r="CUA71" s="1332"/>
      <c r="CUB71" s="1332"/>
      <c r="CUC71" s="1332"/>
      <c r="CUD71" s="1332"/>
      <c r="CUE71" s="1332"/>
      <c r="CUF71" s="1332"/>
      <c r="CUG71" s="1332"/>
      <c r="CUH71" s="1332"/>
      <c r="CUI71" s="1332"/>
      <c r="CUJ71" s="1332"/>
      <c r="CUK71" s="1332"/>
      <c r="CUL71" s="1332"/>
      <c r="CUM71" s="1332"/>
      <c r="CUN71" s="1332"/>
      <c r="CUO71" s="1332"/>
      <c r="CUP71" s="1332"/>
      <c r="CUQ71" s="1332"/>
      <c r="CUR71" s="1332"/>
      <c r="CUS71" s="1332"/>
      <c r="CUT71" s="1332"/>
      <c r="CUU71" s="1332"/>
      <c r="CUV71" s="1332"/>
      <c r="CUW71" s="1332"/>
      <c r="CUX71" s="1332"/>
      <c r="CUY71" s="1332"/>
      <c r="CUZ71" s="1332"/>
      <c r="CVA71" s="1332"/>
      <c r="CVB71" s="1332"/>
      <c r="CVC71" s="1332"/>
      <c r="CVD71" s="1332"/>
      <c r="CVE71" s="1332"/>
      <c r="CVF71" s="1332"/>
      <c r="CVG71" s="1332"/>
      <c r="CVH71" s="1332"/>
      <c r="CVI71" s="1332"/>
      <c r="CVJ71" s="1332"/>
      <c r="CVK71" s="1332"/>
      <c r="CVL71" s="1332"/>
      <c r="CVM71" s="1332"/>
      <c r="CVN71" s="1332"/>
      <c r="CVO71" s="1332"/>
      <c r="CVP71" s="1332"/>
      <c r="CVQ71" s="1332"/>
      <c r="CVR71" s="1332"/>
      <c r="CVS71" s="1332"/>
      <c r="CVT71" s="1332"/>
      <c r="CVU71" s="1332"/>
      <c r="CVV71" s="1332"/>
      <c r="CVW71" s="1332"/>
      <c r="CVX71" s="1332"/>
      <c r="CVY71" s="1332"/>
      <c r="CVZ71" s="1332"/>
      <c r="CWA71" s="1332"/>
      <c r="CWB71" s="1332"/>
      <c r="CWC71" s="1332"/>
      <c r="CWD71" s="1332"/>
      <c r="CWE71" s="1332"/>
      <c r="CWF71" s="1332"/>
      <c r="CWG71" s="1332"/>
      <c r="CWH71" s="1332"/>
      <c r="CWI71" s="1332"/>
      <c r="CWJ71" s="1332"/>
      <c r="CWK71" s="1332"/>
      <c r="CWL71" s="1332"/>
      <c r="CWM71" s="1332"/>
      <c r="CWN71" s="1332"/>
      <c r="CWO71" s="1332"/>
      <c r="CWP71" s="1332"/>
      <c r="CWQ71" s="1332"/>
      <c r="CWR71" s="1332"/>
      <c r="CWS71" s="1332"/>
      <c r="CWT71" s="1332"/>
      <c r="CWU71" s="1332"/>
      <c r="CWV71" s="1332"/>
      <c r="CWW71" s="1332"/>
      <c r="CWX71" s="1332"/>
      <c r="CWY71" s="1332"/>
      <c r="CWZ71" s="1332"/>
      <c r="CXA71" s="1332"/>
      <c r="CXB71" s="1332"/>
      <c r="CXC71" s="1332"/>
      <c r="CXD71" s="1332"/>
      <c r="CXE71" s="1332"/>
      <c r="CXF71" s="1332"/>
      <c r="CXG71" s="1332"/>
      <c r="CXH71" s="1332"/>
      <c r="CXI71" s="1332"/>
      <c r="CXJ71" s="1332"/>
      <c r="CXK71" s="1332"/>
      <c r="CXL71" s="1332"/>
      <c r="CXM71" s="1332"/>
      <c r="CXN71" s="1332"/>
      <c r="CXO71" s="1332"/>
      <c r="CXP71" s="1332"/>
      <c r="CXQ71" s="1332"/>
      <c r="CXR71" s="1332"/>
      <c r="CXS71" s="1332"/>
      <c r="CXT71" s="1332"/>
      <c r="CXU71" s="1332"/>
      <c r="CXV71" s="1332"/>
      <c r="CXW71" s="1332"/>
      <c r="CXX71" s="1332"/>
      <c r="CXY71" s="1332"/>
      <c r="CXZ71" s="1332"/>
      <c r="CYA71" s="1332"/>
      <c r="CYB71" s="1332"/>
      <c r="CYC71" s="1332"/>
      <c r="CYD71" s="1332"/>
      <c r="CYE71" s="1332"/>
      <c r="CYF71" s="1332"/>
      <c r="CYG71" s="1332"/>
      <c r="CYH71" s="1332"/>
      <c r="CYI71" s="1332"/>
      <c r="CYJ71" s="1332"/>
      <c r="CYK71" s="1332"/>
      <c r="CYL71" s="1332"/>
      <c r="CYM71" s="1332"/>
      <c r="CYN71" s="1332"/>
      <c r="CYO71" s="1332"/>
      <c r="CYP71" s="1332"/>
      <c r="CYQ71" s="1332"/>
      <c r="CYR71" s="1332"/>
      <c r="CYS71" s="1332"/>
      <c r="CYT71" s="1332"/>
      <c r="CYU71" s="1332"/>
      <c r="CYV71" s="1332"/>
      <c r="CYW71" s="1332"/>
      <c r="CYX71" s="1332"/>
      <c r="CYY71" s="1332"/>
      <c r="CYZ71" s="1332"/>
      <c r="CZA71" s="1332"/>
      <c r="CZB71" s="1332"/>
      <c r="CZC71" s="1332"/>
      <c r="CZD71" s="1332"/>
      <c r="CZE71" s="1332"/>
      <c r="CZF71" s="1332"/>
      <c r="CZG71" s="1332"/>
      <c r="CZH71" s="1332"/>
      <c r="CZI71" s="1332"/>
      <c r="CZJ71" s="1332"/>
      <c r="CZK71" s="1332"/>
      <c r="CZL71" s="1332"/>
      <c r="CZM71" s="1332"/>
      <c r="CZN71" s="1332"/>
      <c r="CZO71" s="1332"/>
      <c r="CZP71" s="1332"/>
      <c r="CZQ71" s="1332"/>
      <c r="CZR71" s="1332"/>
      <c r="CZS71" s="1332"/>
      <c r="CZT71" s="1332"/>
      <c r="CZU71" s="1332"/>
      <c r="CZV71" s="1332"/>
      <c r="CZW71" s="1332"/>
      <c r="CZX71" s="1332"/>
      <c r="CZY71" s="1332"/>
      <c r="CZZ71" s="1332"/>
      <c r="DAA71" s="1332"/>
      <c r="DAB71" s="1332"/>
      <c r="DAC71" s="1332"/>
      <c r="DAD71" s="1332"/>
      <c r="DAE71" s="1332"/>
      <c r="DAF71" s="1332"/>
      <c r="DAG71" s="1332"/>
      <c r="DAH71" s="1332"/>
      <c r="DAI71" s="1332"/>
      <c r="DAJ71" s="1332"/>
      <c r="DAK71" s="1332"/>
      <c r="DAL71" s="1332"/>
      <c r="DAM71" s="1332"/>
      <c r="DAN71" s="1332"/>
      <c r="DAO71" s="1332"/>
      <c r="DAP71" s="1332"/>
      <c r="DAQ71" s="1332"/>
      <c r="DAR71" s="1332"/>
      <c r="DAS71" s="1332"/>
      <c r="DAT71" s="1332"/>
      <c r="DAU71" s="1332"/>
      <c r="DAV71" s="1332"/>
      <c r="DAW71" s="1332"/>
      <c r="DAX71" s="1332"/>
      <c r="DAY71" s="1332"/>
      <c r="DAZ71" s="1332"/>
      <c r="DBA71" s="1332"/>
      <c r="DBB71" s="1332"/>
      <c r="DBC71" s="1332"/>
      <c r="DBD71" s="1332"/>
      <c r="DBE71" s="1332"/>
      <c r="DBF71" s="1332"/>
      <c r="DBG71" s="1332"/>
      <c r="DBH71" s="1332"/>
      <c r="DBI71" s="1332"/>
      <c r="DBJ71" s="1332"/>
      <c r="DBK71" s="1332"/>
      <c r="DBL71" s="1332"/>
      <c r="DBM71" s="1332"/>
      <c r="DBN71" s="1332"/>
      <c r="DBO71" s="1332"/>
      <c r="DBP71" s="1332"/>
      <c r="DBQ71" s="1332"/>
      <c r="DBR71" s="1332"/>
      <c r="DBS71" s="1332"/>
      <c r="DBT71" s="1332"/>
      <c r="DBU71" s="1332"/>
      <c r="DBV71" s="1332"/>
      <c r="DBW71" s="1332"/>
      <c r="DBX71" s="1332"/>
      <c r="DBY71" s="1332"/>
      <c r="DBZ71" s="1332"/>
      <c r="DCA71" s="1332"/>
      <c r="DCB71" s="1332"/>
      <c r="DCC71" s="1332"/>
      <c r="DCD71" s="1332"/>
      <c r="DCE71" s="1332"/>
      <c r="DCF71" s="1332"/>
      <c r="DCG71" s="1332"/>
      <c r="DCH71" s="1332"/>
      <c r="DCI71" s="1332"/>
      <c r="DCJ71" s="1332"/>
      <c r="DCK71" s="1332"/>
      <c r="DCL71" s="1332"/>
      <c r="DCM71" s="1332"/>
      <c r="DCN71" s="1332"/>
      <c r="DCO71" s="1332"/>
      <c r="DCP71" s="1332"/>
      <c r="DCQ71" s="1332"/>
      <c r="DCR71" s="1332"/>
      <c r="DCS71" s="1332"/>
      <c r="DCT71" s="1332"/>
      <c r="DCU71" s="1332"/>
      <c r="DCV71" s="1332"/>
      <c r="DCW71" s="1332"/>
      <c r="DCX71" s="1332"/>
      <c r="DCY71" s="1332"/>
      <c r="DCZ71" s="1332"/>
      <c r="DDA71" s="1332"/>
      <c r="DDB71" s="1332"/>
      <c r="DDC71" s="1332"/>
      <c r="DDD71" s="1332"/>
      <c r="DDE71" s="1332"/>
      <c r="DDF71" s="1332"/>
      <c r="DDG71" s="1332"/>
      <c r="DDH71" s="1332"/>
      <c r="DDI71" s="1332"/>
      <c r="DDJ71" s="1332"/>
      <c r="DDK71" s="1332"/>
      <c r="DDL71" s="1332"/>
      <c r="DDM71" s="1332"/>
      <c r="DDN71" s="1332"/>
      <c r="DDO71" s="1332"/>
      <c r="DDP71" s="1332"/>
      <c r="DDQ71" s="1332"/>
      <c r="DDR71" s="1332"/>
      <c r="DDS71" s="1332"/>
      <c r="DDT71" s="1332"/>
      <c r="DDU71" s="1332"/>
      <c r="DDV71" s="1332"/>
      <c r="DDW71" s="1332"/>
      <c r="DDX71" s="1332"/>
      <c r="DDY71" s="1332"/>
      <c r="DDZ71" s="1332"/>
      <c r="DEA71" s="1332"/>
      <c r="DEB71" s="1332"/>
      <c r="DEC71" s="1332"/>
      <c r="DED71" s="1332"/>
      <c r="DEE71" s="1332"/>
      <c r="DEF71" s="1332"/>
      <c r="DEG71" s="1332"/>
      <c r="DEH71" s="1332"/>
      <c r="DEI71" s="1332"/>
      <c r="DEJ71" s="1332"/>
      <c r="DEK71" s="1332"/>
      <c r="DEL71" s="1332"/>
      <c r="DEM71" s="1332"/>
      <c r="DEN71" s="1332"/>
      <c r="DEO71" s="1332"/>
      <c r="DEP71" s="1332"/>
      <c r="DEQ71" s="1332"/>
      <c r="DER71" s="1332"/>
      <c r="DES71" s="1332"/>
      <c r="DET71" s="1332"/>
      <c r="DEU71" s="1332"/>
      <c r="DEV71" s="1332"/>
      <c r="DEW71" s="1332"/>
      <c r="DEX71" s="1332"/>
      <c r="DEY71" s="1332"/>
      <c r="DEZ71" s="1332"/>
      <c r="DFA71" s="1332"/>
      <c r="DFB71" s="1332"/>
      <c r="DFC71" s="1332"/>
      <c r="DFD71" s="1332"/>
      <c r="DFE71" s="1332"/>
      <c r="DFF71" s="1332"/>
      <c r="DFG71" s="1332"/>
      <c r="DFH71" s="1332"/>
      <c r="DFI71" s="1332"/>
      <c r="DFJ71" s="1332"/>
      <c r="DFK71" s="1332"/>
      <c r="DFL71" s="1332"/>
      <c r="DFM71" s="1332"/>
      <c r="DFN71" s="1332"/>
      <c r="DFO71" s="1332"/>
      <c r="DFP71" s="1332"/>
      <c r="DFQ71" s="1332"/>
      <c r="DFR71" s="1332"/>
      <c r="DFS71" s="1332"/>
      <c r="DFT71" s="1332"/>
      <c r="DFU71" s="1332"/>
      <c r="DFV71" s="1332"/>
      <c r="DFW71" s="1332"/>
      <c r="DFX71" s="1332"/>
      <c r="DFY71" s="1332"/>
      <c r="DFZ71" s="1332"/>
      <c r="DGA71" s="1332"/>
      <c r="DGB71" s="1332"/>
      <c r="DGC71" s="1332"/>
      <c r="DGD71" s="1332"/>
      <c r="DGE71" s="1332"/>
      <c r="DGF71" s="1332"/>
      <c r="DGG71" s="1332"/>
      <c r="DGH71" s="1332"/>
      <c r="DGI71" s="1332"/>
      <c r="DGJ71" s="1332"/>
      <c r="DGK71" s="1332"/>
      <c r="DGL71" s="1332"/>
      <c r="DGM71" s="1332"/>
      <c r="DGN71" s="1332"/>
      <c r="DGO71" s="1332"/>
      <c r="DGP71" s="1332"/>
      <c r="DGQ71" s="1332"/>
      <c r="DGR71" s="1332"/>
      <c r="DGS71" s="1332"/>
      <c r="DGT71" s="1332"/>
      <c r="DGU71" s="1332"/>
      <c r="DGV71" s="1332"/>
      <c r="DGW71" s="1332"/>
      <c r="DGX71" s="1332"/>
      <c r="DGY71" s="1332"/>
      <c r="DGZ71" s="1332"/>
      <c r="DHA71" s="1332"/>
      <c r="DHB71" s="1332"/>
      <c r="DHC71" s="1332"/>
      <c r="DHD71" s="1332"/>
      <c r="DHE71" s="1332"/>
      <c r="DHF71" s="1332"/>
      <c r="DHG71" s="1332"/>
      <c r="DHH71" s="1332"/>
      <c r="DHI71" s="1332"/>
      <c r="DHJ71" s="1332"/>
      <c r="DHK71" s="1332"/>
      <c r="DHL71" s="1332"/>
      <c r="DHM71" s="1332"/>
      <c r="DHN71" s="1332"/>
      <c r="DHO71" s="1332"/>
      <c r="DHP71" s="1332"/>
      <c r="DHQ71" s="1332"/>
      <c r="DHR71" s="1332"/>
      <c r="DHS71" s="1332"/>
      <c r="DHT71" s="1332"/>
      <c r="DHU71" s="1332"/>
      <c r="DHV71" s="1332"/>
      <c r="DHW71" s="1332"/>
      <c r="DHX71" s="1332"/>
      <c r="DHY71" s="1332"/>
      <c r="DHZ71" s="1332"/>
      <c r="DIA71" s="1332"/>
      <c r="DIB71" s="1332"/>
      <c r="DIC71" s="1332"/>
      <c r="DID71" s="1332"/>
      <c r="DIE71" s="1332"/>
      <c r="DIF71" s="1332"/>
      <c r="DIG71" s="1332"/>
      <c r="DIH71" s="1332"/>
      <c r="DII71" s="1332"/>
      <c r="DIJ71" s="1332"/>
      <c r="DIK71" s="1332"/>
      <c r="DIL71" s="1332"/>
      <c r="DIM71" s="1332"/>
      <c r="DIN71" s="1332"/>
      <c r="DIO71" s="1332"/>
      <c r="DIP71" s="1332"/>
      <c r="DIQ71" s="1332"/>
      <c r="DIR71" s="1332"/>
      <c r="DIS71" s="1332"/>
      <c r="DIT71" s="1332"/>
      <c r="DIU71" s="1332"/>
      <c r="DIV71" s="1332"/>
      <c r="DIW71" s="1332"/>
      <c r="DIX71" s="1332"/>
      <c r="DIY71" s="1332"/>
      <c r="DIZ71" s="1332"/>
      <c r="DJA71" s="1332"/>
      <c r="DJB71" s="1332"/>
      <c r="DJC71" s="1332"/>
      <c r="DJD71" s="1332"/>
      <c r="DJE71" s="1332"/>
      <c r="DJF71" s="1332"/>
      <c r="DJG71" s="1332"/>
      <c r="DJH71" s="1332"/>
      <c r="DJI71" s="1332"/>
      <c r="DJJ71" s="1332"/>
      <c r="DJK71" s="1332"/>
      <c r="DJL71" s="1332"/>
      <c r="DJM71" s="1332"/>
      <c r="DJN71" s="1332"/>
      <c r="DJO71" s="1332"/>
      <c r="DJP71" s="1332"/>
      <c r="DJQ71" s="1332"/>
      <c r="DJR71" s="1332"/>
      <c r="DJS71" s="1332"/>
      <c r="DJT71" s="1332"/>
      <c r="DJU71" s="1332"/>
      <c r="DJV71" s="1332"/>
      <c r="DJW71" s="1332"/>
      <c r="DJX71" s="1332"/>
      <c r="DJY71" s="1332"/>
      <c r="DJZ71" s="1332"/>
      <c r="DKA71" s="1332"/>
      <c r="DKB71" s="1332"/>
      <c r="DKC71" s="1332"/>
      <c r="DKD71" s="1332"/>
      <c r="DKE71" s="1332"/>
      <c r="DKF71" s="1332"/>
      <c r="DKG71" s="1332"/>
      <c r="DKH71" s="1332"/>
      <c r="DKI71" s="1332"/>
      <c r="DKJ71" s="1332"/>
      <c r="DKK71" s="1332"/>
      <c r="DKL71" s="1332"/>
      <c r="DKM71" s="1332"/>
      <c r="DKN71" s="1332"/>
      <c r="DKO71" s="1332"/>
      <c r="DKP71" s="1332"/>
      <c r="DKQ71" s="1332"/>
      <c r="DKR71" s="1332"/>
      <c r="DKS71" s="1332"/>
      <c r="DKT71" s="1332"/>
      <c r="DKU71" s="1332"/>
      <c r="DKV71" s="1332"/>
      <c r="DKW71" s="1332"/>
      <c r="DKX71" s="1332"/>
      <c r="DKY71" s="1332"/>
      <c r="DKZ71" s="1332"/>
      <c r="DLA71" s="1332"/>
      <c r="DLB71" s="1332"/>
      <c r="DLC71" s="1332"/>
      <c r="DLD71" s="1332"/>
      <c r="DLE71" s="1332"/>
      <c r="DLF71" s="1332"/>
      <c r="DLG71" s="1332"/>
      <c r="DLH71" s="1332"/>
      <c r="DLI71" s="1332"/>
      <c r="DLJ71" s="1332"/>
      <c r="DLK71" s="1332"/>
      <c r="DLL71" s="1332"/>
      <c r="DLM71" s="1332"/>
      <c r="DLN71" s="1332"/>
      <c r="DLO71" s="1332"/>
      <c r="DLP71" s="1332"/>
      <c r="DLQ71" s="1332"/>
      <c r="DLR71" s="1332"/>
      <c r="DLS71" s="1332"/>
      <c r="DLT71" s="1332"/>
      <c r="DLU71" s="1332"/>
      <c r="DLV71" s="1332"/>
      <c r="DLW71" s="1332"/>
      <c r="DLX71" s="1332"/>
      <c r="DLY71" s="1332"/>
      <c r="DLZ71" s="1332"/>
      <c r="DMA71" s="1332"/>
      <c r="DMB71" s="1332"/>
      <c r="DMC71" s="1332"/>
      <c r="DMD71" s="1332"/>
      <c r="DME71" s="1332"/>
      <c r="DMF71" s="1332"/>
      <c r="DMG71" s="1332"/>
      <c r="DMH71" s="1332"/>
      <c r="DMI71" s="1332"/>
      <c r="DMJ71" s="1332"/>
      <c r="DMK71" s="1332"/>
      <c r="DML71" s="1332"/>
      <c r="DMM71" s="1332"/>
      <c r="DMN71" s="1332"/>
      <c r="DMO71" s="1332"/>
      <c r="DMP71" s="1332"/>
      <c r="DMQ71" s="1332"/>
      <c r="DMR71" s="1332"/>
      <c r="DMS71" s="1332"/>
      <c r="DMT71" s="1332"/>
      <c r="DMU71" s="1332"/>
      <c r="DMV71" s="1332"/>
      <c r="DMW71" s="1332"/>
      <c r="DMX71" s="1332"/>
      <c r="DMY71" s="1332"/>
      <c r="DMZ71" s="1332"/>
      <c r="DNA71" s="1332"/>
      <c r="DNB71" s="1332"/>
      <c r="DNC71" s="1332"/>
      <c r="DND71" s="1332"/>
      <c r="DNE71" s="1332"/>
      <c r="DNF71" s="1332"/>
      <c r="DNG71" s="1332"/>
      <c r="DNH71" s="1332"/>
      <c r="DNI71" s="1332"/>
      <c r="DNJ71" s="1332"/>
      <c r="DNK71" s="1332"/>
      <c r="DNL71" s="1332"/>
      <c r="DNM71" s="1332"/>
      <c r="DNN71" s="1332"/>
      <c r="DNO71" s="1332"/>
      <c r="DNP71" s="1332"/>
      <c r="DNQ71" s="1332"/>
      <c r="DNR71" s="1332"/>
      <c r="DNS71" s="1332"/>
      <c r="DNT71" s="1332"/>
      <c r="DNU71" s="1332"/>
      <c r="DNV71" s="1332"/>
      <c r="DNW71" s="1332"/>
      <c r="DNX71" s="1332"/>
      <c r="DNY71" s="1332"/>
      <c r="DNZ71" s="1332"/>
      <c r="DOA71" s="1332"/>
      <c r="DOB71" s="1332"/>
      <c r="DOC71" s="1332"/>
      <c r="DOD71" s="1332"/>
      <c r="DOE71" s="1332"/>
      <c r="DOF71" s="1332"/>
      <c r="DOG71" s="1332"/>
      <c r="DOH71" s="1332"/>
      <c r="DOI71" s="1332"/>
      <c r="DOJ71" s="1332"/>
      <c r="DOK71" s="1332"/>
      <c r="DOL71" s="1332"/>
      <c r="DOM71" s="1332"/>
      <c r="DON71" s="1332"/>
      <c r="DOO71" s="1332"/>
      <c r="DOP71" s="1332"/>
      <c r="DOQ71" s="1332"/>
      <c r="DOR71" s="1332"/>
      <c r="DOS71" s="1332"/>
      <c r="DOT71" s="1332"/>
      <c r="DOU71" s="1332"/>
      <c r="DOV71" s="1332"/>
      <c r="DOW71" s="1332"/>
      <c r="DOX71" s="1332"/>
      <c r="DOY71" s="1332"/>
      <c r="DOZ71" s="1332"/>
      <c r="DPA71" s="1332"/>
      <c r="DPB71" s="1332"/>
      <c r="DPC71" s="1332"/>
      <c r="DPD71" s="1332"/>
      <c r="DPE71" s="1332"/>
      <c r="DPF71" s="1332"/>
      <c r="DPG71" s="1332"/>
      <c r="DPH71" s="1332"/>
      <c r="DPI71" s="1332"/>
      <c r="DPJ71" s="1332"/>
      <c r="DPK71" s="1332"/>
      <c r="DPL71" s="1332"/>
      <c r="DPM71" s="1332"/>
      <c r="DPN71" s="1332"/>
      <c r="DPO71" s="1332"/>
      <c r="DPP71" s="1332"/>
      <c r="DPQ71" s="1332"/>
      <c r="DPR71" s="1332"/>
      <c r="DPS71" s="1332"/>
      <c r="DPT71" s="1332"/>
      <c r="DPU71" s="1332"/>
      <c r="DPV71" s="1332"/>
      <c r="DPW71" s="1332"/>
      <c r="DPX71" s="1332"/>
      <c r="DPY71" s="1332"/>
      <c r="DPZ71" s="1332"/>
      <c r="DQA71" s="1332"/>
      <c r="DQB71" s="1332"/>
      <c r="DQC71" s="1332"/>
      <c r="DQD71" s="1332"/>
      <c r="DQE71" s="1332"/>
      <c r="DQF71" s="1332"/>
      <c r="DQG71" s="1332"/>
      <c r="DQH71" s="1332"/>
      <c r="DQI71" s="1332"/>
      <c r="DQJ71" s="1332"/>
      <c r="DQK71" s="1332"/>
      <c r="DQL71" s="1332"/>
      <c r="DQM71" s="1332"/>
      <c r="DQN71" s="1332"/>
      <c r="DQO71" s="1332"/>
      <c r="DQP71" s="1332"/>
      <c r="DQQ71" s="1332"/>
      <c r="DQR71" s="1332"/>
      <c r="DQS71" s="1332"/>
      <c r="DQT71" s="1332"/>
      <c r="DQU71" s="1332"/>
      <c r="DQV71" s="1332"/>
      <c r="DQW71" s="1332"/>
      <c r="DQX71" s="1332"/>
      <c r="DQY71" s="1332"/>
      <c r="DQZ71" s="1332"/>
      <c r="DRA71" s="1332"/>
      <c r="DRB71" s="1332"/>
      <c r="DRC71" s="1332"/>
      <c r="DRD71" s="1332"/>
      <c r="DRE71" s="1332"/>
      <c r="DRF71" s="1332"/>
      <c r="DRG71" s="1332"/>
      <c r="DRH71" s="1332"/>
      <c r="DRI71" s="1332"/>
      <c r="DRJ71" s="1332"/>
      <c r="DRK71" s="1332"/>
      <c r="DRL71" s="1332"/>
      <c r="DRM71" s="1332"/>
      <c r="DRN71" s="1332"/>
      <c r="DRO71" s="1332"/>
      <c r="DRP71" s="1332"/>
      <c r="DRQ71" s="1332"/>
      <c r="DRR71" s="1332"/>
      <c r="DRS71" s="1332"/>
      <c r="DRT71" s="1332"/>
      <c r="DRU71" s="1332"/>
      <c r="DRV71" s="1332"/>
      <c r="DRW71" s="1332"/>
      <c r="DRX71" s="1332"/>
      <c r="DRY71" s="1332"/>
      <c r="DRZ71" s="1332"/>
      <c r="DSA71" s="1332"/>
      <c r="DSB71" s="1332"/>
      <c r="DSC71" s="1332"/>
      <c r="DSD71" s="1332"/>
      <c r="DSE71" s="1332"/>
      <c r="DSF71" s="1332"/>
      <c r="DSG71" s="1332"/>
      <c r="DSH71" s="1332"/>
      <c r="DSI71" s="1332"/>
      <c r="DSJ71" s="1332"/>
      <c r="DSK71" s="1332"/>
      <c r="DSL71" s="1332"/>
      <c r="DSM71" s="1332"/>
      <c r="DSN71" s="1332"/>
      <c r="DSO71" s="1332"/>
      <c r="DSP71" s="1332"/>
      <c r="DSQ71" s="1332"/>
      <c r="DSR71" s="1332"/>
      <c r="DSS71" s="1332"/>
      <c r="DST71" s="1332"/>
      <c r="DSU71" s="1332"/>
      <c r="DSV71" s="1332"/>
      <c r="DSW71" s="1332"/>
      <c r="DSX71" s="1332"/>
      <c r="DSY71" s="1332"/>
      <c r="DSZ71" s="1332"/>
      <c r="DTA71" s="1332"/>
      <c r="DTB71" s="1332"/>
      <c r="DTC71" s="1332"/>
      <c r="DTD71" s="1332"/>
      <c r="DTE71" s="1332"/>
      <c r="DTF71" s="1332"/>
      <c r="DTG71" s="1332"/>
      <c r="DTH71" s="1332"/>
      <c r="DTI71" s="1332"/>
      <c r="DTJ71" s="1332"/>
      <c r="DTK71" s="1332"/>
      <c r="DTL71" s="1332"/>
      <c r="DTM71" s="1332"/>
      <c r="DTN71" s="1332"/>
      <c r="DTO71" s="1332"/>
      <c r="DTP71" s="1332"/>
      <c r="DTQ71" s="1332"/>
      <c r="DTR71" s="1332"/>
      <c r="DTS71" s="1332"/>
      <c r="DTT71" s="1332"/>
      <c r="DTU71" s="1332"/>
      <c r="DTV71" s="1332"/>
      <c r="DTW71" s="1332"/>
      <c r="DTX71" s="1332"/>
      <c r="DTY71" s="1332"/>
      <c r="DTZ71" s="1332"/>
      <c r="DUA71" s="1332"/>
      <c r="DUB71" s="1332"/>
      <c r="DUC71" s="1332"/>
      <c r="DUD71" s="1332"/>
      <c r="DUE71" s="1332"/>
      <c r="DUF71" s="1332"/>
      <c r="DUG71" s="1332"/>
      <c r="DUH71" s="1332"/>
      <c r="DUI71" s="1332"/>
      <c r="DUJ71" s="1332"/>
      <c r="DUK71" s="1332"/>
      <c r="DUL71" s="1332"/>
      <c r="DUM71" s="1332"/>
      <c r="DUN71" s="1332"/>
      <c r="DUO71" s="1332"/>
      <c r="DUP71" s="1332"/>
      <c r="DUQ71" s="1332"/>
      <c r="DUR71" s="1332"/>
      <c r="DUS71" s="1332"/>
      <c r="DUT71" s="1332"/>
      <c r="DUU71" s="1332"/>
      <c r="DUV71" s="1332"/>
      <c r="DUW71" s="1332"/>
      <c r="DUX71" s="1332"/>
      <c r="DUY71" s="1332"/>
      <c r="DUZ71" s="1332"/>
      <c r="DVA71" s="1332"/>
      <c r="DVB71" s="1332"/>
      <c r="DVC71" s="1332"/>
      <c r="DVD71" s="1332"/>
      <c r="DVE71" s="1332"/>
      <c r="DVF71" s="1332"/>
      <c r="DVG71" s="1332"/>
      <c r="DVH71" s="1332"/>
      <c r="DVI71" s="1332"/>
      <c r="DVJ71" s="1332"/>
      <c r="DVK71" s="1332"/>
      <c r="DVL71" s="1332"/>
      <c r="DVM71" s="1332"/>
      <c r="DVN71" s="1332"/>
      <c r="DVO71" s="1332"/>
      <c r="DVP71" s="1332"/>
      <c r="DVQ71" s="1332"/>
      <c r="DVR71" s="1332"/>
      <c r="DVS71" s="1332"/>
      <c r="DVT71" s="1332"/>
      <c r="DVU71" s="1332"/>
      <c r="DVV71" s="1332"/>
      <c r="DVW71" s="1332"/>
      <c r="DVX71" s="1332"/>
      <c r="DVY71" s="1332"/>
      <c r="DVZ71" s="1332"/>
      <c r="DWA71" s="1332"/>
      <c r="DWB71" s="1332"/>
      <c r="DWC71" s="1332"/>
      <c r="DWD71" s="1332"/>
      <c r="DWE71" s="1332"/>
      <c r="DWF71" s="1332"/>
      <c r="DWG71" s="1332"/>
      <c r="DWH71" s="1332"/>
      <c r="DWI71" s="1332"/>
      <c r="DWJ71" s="1332"/>
      <c r="DWK71" s="1332"/>
      <c r="DWL71" s="1332"/>
      <c r="DWM71" s="1332"/>
      <c r="DWN71" s="1332"/>
      <c r="DWO71" s="1332"/>
      <c r="DWP71" s="1332"/>
      <c r="DWQ71" s="1332"/>
      <c r="DWR71" s="1332"/>
      <c r="DWS71" s="1332"/>
      <c r="DWT71" s="1332"/>
      <c r="DWU71" s="1332"/>
      <c r="DWV71" s="1332"/>
      <c r="DWW71" s="1332"/>
      <c r="DWX71" s="1332"/>
      <c r="DWY71" s="1332"/>
      <c r="DWZ71" s="1332"/>
      <c r="DXA71" s="1332"/>
      <c r="DXB71" s="1332"/>
      <c r="DXC71" s="1332"/>
      <c r="DXD71" s="1332"/>
      <c r="DXE71" s="1332"/>
      <c r="DXF71" s="1332"/>
      <c r="DXG71" s="1332"/>
      <c r="DXH71" s="1332"/>
      <c r="DXI71" s="1332"/>
      <c r="DXJ71" s="1332"/>
      <c r="DXK71" s="1332"/>
      <c r="DXL71" s="1332"/>
      <c r="DXM71" s="1332"/>
      <c r="DXN71" s="1332"/>
      <c r="DXO71" s="1332"/>
      <c r="DXP71" s="1332"/>
      <c r="DXQ71" s="1332"/>
      <c r="DXR71" s="1332"/>
      <c r="DXS71" s="1332"/>
      <c r="DXT71" s="1332"/>
      <c r="DXU71" s="1332"/>
      <c r="DXV71" s="1332"/>
      <c r="DXW71" s="1332"/>
      <c r="DXX71" s="1332"/>
      <c r="DXY71" s="1332"/>
      <c r="DXZ71" s="1332"/>
      <c r="DYA71" s="1332"/>
      <c r="DYB71" s="1332"/>
      <c r="DYC71" s="1332"/>
      <c r="DYD71" s="1332"/>
      <c r="DYE71" s="1332"/>
      <c r="DYF71" s="1332"/>
      <c r="DYG71" s="1332"/>
      <c r="DYH71" s="1332"/>
      <c r="DYI71" s="1332"/>
      <c r="DYJ71" s="1332"/>
      <c r="DYK71" s="1332"/>
      <c r="DYL71" s="1332"/>
      <c r="DYM71" s="1332"/>
      <c r="DYN71" s="1332"/>
      <c r="DYO71" s="1332"/>
      <c r="DYP71" s="1332"/>
      <c r="DYQ71" s="1332"/>
      <c r="DYR71" s="1332"/>
      <c r="DYS71" s="1332"/>
      <c r="DYT71" s="1332"/>
      <c r="DYU71" s="1332"/>
      <c r="DYV71" s="1332"/>
      <c r="DYW71" s="1332"/>
      <c r="DYX71" s="1332"/>
      <c r="DYY71" s="1332"/>
      <c r="DYZ71" s="1332"/>
      <c r="DZA71" s="1332"/>
      <c r="DZB71" s="1332"/>
      <c r="DZC71" s="1332"/>
      <c r="DZD71" s="1332"/>
      <c r="DZE71" s="1332"/>
      <c r="DZF71" s="1332"/>
      <c r="DZG71" s="1332"/>
      <c r="DZH71" s="1332"/>
      <c r="DZI71" s="1332"/>
      <c r="DZJ71" s="1332"/>
      <c r="DZK71" s="1332"/>
      <c r="DZL71" s="1332"/>
      <c r="DZM71" s="1332"/>
      <c r="DZN71" s="1332"/>
      <c r="DZO71" s="1332"/>
      <c r="DZP71" s="1332"/>
      <c r="DZQ71" s="1332"/>
      <c r="DZR71" s="1332"/>
      <c r="DZS71" s="1332"/>
      <c r="DZT71" s="1332"/>
      <c r="DZU71" s="1332"/>
      <c r="DZV71" s="1332"/>
      <c r="DZW71" s="1332"/>
      <c r="DZX71" s="1332"/>
      <c r="DZY71" s="1332"/>
      <c r="DZZ71" s="1332"/>
      <c r="EAA71" s="1332"/>
      <c r="EAB71" s="1332"/>
      <c r="EAC71" s="1332"/>
      <c r="EAD71" s="1332"/>
      <c r="EAE71" s="1332"/>
      <c r="EAF71" s="1332"/>
      <c r="EAG71" s="1332"/>
      <c r="EAH71" s="1332"/>
      <c r="EAI71" s="1332"/>
      <c r="EAJ71" s="1332"/>
      <c r="EAK71" s="1332"/>
      <c r="EAL71" s="1332"/>
      <c r="EAM71" s="1332"/>
      <c r="EAN71" s="1332"/>
      <c r="EAO71" s="1332"/>
      <c r="EAP71" s="1332"/>
      <c r="EAQ71" s="1332"/>
      <c r="EAR71" s="1332"/>
      <c r="EAS71" s="1332"/>
      <c r="EAT71" s="1332"/>
      <c r="EAU71" s="1332"/>
      <c r="EAV71" s="1332"/>
      <c r="EAW71" s="1332"/>
      <c r="EAX71" s="1332"/>
      <c r="EAY71" s="1332"/>
      <c r="EAZ71" s="1332"/>
      <c r="EBA71" s="1332"/>
      <c r="EBB71" s="1332"/>
      <c r="EBC71" s="1332"/>
      <c r="EBD71" s="1332"/>
      <c r="EBE71" s="1332"/>
      <c r="EBF71" s="1332"/>
      <c r="EBG71" s="1332"/>
      <c r="EBH71" s="1332"/>
      <c r="EBI71" s="1332"/>
      <c r="EBJ71" s="1332"/>
      <c r="EBK71" s="1332"/>
      <c r="EBL71" s="1332"/>
      <c r="EBM71" s="1332"/>
      <c r="EBN71" s="1332"/>
      <c r="EBO71" s="1332"/>
      <c r="EBP71" s="1332"/>
      <c r="EBQ71" s="1332"/>
      <c r="EBR71" s="1332"/>
      <c r="EBS71" s="1332"/>
      <c r="EBT71" s="1332"/>
      <c r="EBU71" s="1332"/>
      <c r="EBV71" s="1332"/>
      <c r="EBW71" s="1332"/>
      <c r="EBX71" s="1332"/>
      <c r="EBY71" s="1332"/>
      <c r="EBZ71" s="1332"/>
      <c r="ECA71" s="1332"/>
      <c r="ECB71" s="1332"/>
      <c r="ECC71" s="1332"/>
      <c r="ECD71" s="1332"/>
      <c r="ECE71" s="1332"/>
      <c r="ECF71" s="1332"/>
      <c r="ECG71" s="1332"/>
      <c r="ECH71" s="1332"/>
      <c r="ECI71" s="1332"/>
      <c r="ECJ71" s="1332"/>
      <c r="ECK71" s="1332"/>
      <c r="ECL71" s="1332"/>
      <c r="ECM71" s="1332"/>
      <c r="ECN71" s="1332"/>
      <c r="ECO71" s="1332"/>
      <c r="ECP71" s="1332"/>
      <c r="ECQ71" s="1332"/>
      <c r="ECR71" s="1332"/>
      <c r="ECS71" s="1332"/>
      <c r="ECT71" s="1332"/>
      <c r="ECU71" s="1332"/>
      <c r="ECV71" s="1332"/>
      <c r="ECW71" s="1332"/>
      <c r="ECX71" s="1332"/>
      <c r="ECY71" s="1332"/>
      <c r="ECZ71" s="1332"/>
      <c r="EDA71" s="1332"/>
      <c r="EDB71" s="1332"/>
      <c r="EDC71" s="1332"/>
      <c r="EDD71" s="1332"/>
      <c r="EDE71" s="1332"/>
      <c r="EDF71" s="1332"/>
      <c r="EDG71" s="1332"/>
      <c r="EDH71" s="1332"/>
      <c r="EDI71" s="1332"/>
      <c r="EDJ71" s="1332"/>
      <c r="EDK71" s="1332"/>
      <c r="EDL71" s="1332"/>
      <c r="EDM71" s="1332"/>
      <c r="EDN71" s="1332"/>
      <c r="EDO71" s="1332"/>
      <c r="EDP71" s="1332"/>
      <c r="EDQ71" s="1332"/>
      <c r="EDR71" s="1332"/>
      <c r="EDS71" s="1332"/>
      <c r="EDT71" s="1332"/>
      <c r="EDU71" s="1332"/>
      <c r="EDV71" s="1332"/>
      <c r="EDW71" s="1332"/>
      <c r="EDX71" s="1332"/>
      <c r="EDY71" s="1332"/>
      <c r="EDZ71" s="1332"/>
      <c r="EEA71" s="1332"/>
      <c r="EEB71" s="1332"/>
      <c r="EEC71" s="1332"/>
      <c r="EED71" s="1332"/>
      <c r="EEE71" s="1332"/>
      <c r="EEF71" s="1332"/>
      <c r="EEG71" s="1332"/>
      <c r="EEH71" s="1332"/>
      <c r="EEI71" s="1332"/>
      <c r="EEJ71" s="1332"/>
      <c r="EEK71" s="1332"/>
      <c r="EEL71" s="1332"/>
      <c r="EEM71" s="1332"/>
      <c r="EEN71" s="1332"/>
      <c r="EEO71" s="1332"/>
      <c r="EEP71" s="1332"/>
      <c r="EEQ71" s="1332"/>
      <c r="EER71" s="1332"/>
      <c r="EES71" s="1332"/>
      <c r="EET71" s="1332"/>
      <c r="EEU71" s="1332"/>
      <c r="EEV71" s="1332"/>
      <c r="EEW71" s="1332"/>
      <c r="EEX71" s="1332"/>
      <c r="EEY71" s="1332"/>
      <c r="EEZ71" s="1332"/>
      <c r="EFA71" s="1332"/>
      <c r="EFB71" s="1332"/>
      <c r="EFC71" s="1332"/>
      <c r="EFD71" s="1332"/>
      <c r="EFE71" s="1332"/>
      <c r="EFF71" s="1332"/>
      <c r="EFG71" s="1332"/>
      <c r="EFH71" s="1332"/>
      <c r="EFI71" s="1332"/>
      <c r="EFJ71" s="1332"/>
      <c r="EFK71" s="1332"/>
      <c r="EFL71" s="1332"/>
      <c r="EFM71" s="1332"/>
      <c r="EFN71" s="1332"/>
      <c r="EFO71" s="1332"/>
      <c r="EFP71" s="1332"/>
      <c r="EFQ71" s="1332"/>
      <c r="EFR71" s="1332"/>
      <c r="EFS71" s="1332"/>
      <c r="EFT71" s="1332"/>
      <c r="EFU71" s="1332"/>
      <c r="EFV71" s="1332"/>
      <c r="EFW71" s="1332"/>
      <c r="EFX71" s="1332"/>
      <c r="EFY71" s="1332"/>
      <c r="EFZ71" s="1332"/>
      <c r="EGA71" s="1332"/>
      <c r="EGB71" s="1332"/>
      <c r="EGC71" s="1332"/>
      <c r="EGD71" s="1332"/>
      <c r="EGE71" s="1332"/>
      <c r="EGF71" s="1332"/>
      <c r="EGG71" s="1332"/>
      <c r="EGH71" s="1332"/>
      <c r="EGI71" s="1332"/>
      <c r="EGJ71" s="1332"/>
      <c r="EGK71" s="1332"/>
      <c r="EGL71" s="1332"/>
      <c r="EGM71" s="1332"/>
      <c r="EGN71" s="1332"/>
      <c r="EGO71" s="1332"/>
      <c r="EGP71" s="1332"/>
      <c r="EGQ71" s="1332"/>
      <c r="EGR71" s="1332"/>
      <c r="EGS71" s="1332"/>
      <c r="EGT71" s="1332"/>
      <c r="EGU71" s="1332"/>
      <c r="EGV71" s="1332"/>
      <c r="EGW71" s="1332"/>
      <c r="EGX71" s="1332"/>
      <c r="EGY71" s="1332"/>
      <c r="EGZ71" s="1332"/>
      <c r="EHA71" s="1332"/>
      <c r="EHB71" s="1332"/>
      <c r="EHC71" s="1332"/>
      <c r="EHD71" s="1332"/>
      <c r="EHE71" s="1332"/>
      <c r="EHF71" s="1332"/>
      <c r="EHG71" s="1332"/>
      <c r="EHH71" s="1332"/>
      <c r="EHI71" s="1332"/>
      <c r="EHJ71" s="1332"/>
      <c r="EHK71" s="1332"/>
      <c r="EHL71" s="1332"/>
      <c r="EHM71" s="1332"/>
      <c r="EHN71" s="1332"/>
      <c r="EHO71" s="1332"/>
      <c r="EHP71" s="1332"/>
      <c r="EHQ71" s="1332"/>
      <c r="EHR71" s="1332"/>
      <c r="EHS71" s="1332"/>
      <c r="EHT71" s="1332"/>
      <c r="EHU71" s="1332"/>
      <c r="EHV71" s="1332"/>
      <c r="EHW71" s="1332"/>
      <c r="EHX71" s="1332"/>
      <c r="EHY71" s="1332"/>
      <c r="EHZ71" s="1332"/>
      <c r="EIA71" s="1332"/>
      <c r="EIB71" s="1332"/>
      <c r="EIC71" s="1332"/>
      <c r="EID71" s="1332"/>
      <c r="EIE71" s="1332"/>
      <c r="EIF71" s="1332"/>
      <c r="EIG71" s="1332"/>
      <c r="EIH71" s="1332"/>
      <c r="EII71" s="1332"/>
      <c r="EIJ71" s="1332"/>
      <c r="EIK71" s="1332"/>
      <c r="EIL71" s="1332"/>
      <c r="EIM71" s="1332"/>
      <c r="EIN71" s="1332"/>
      <c r="EIO71" s="1332"/>
      <c r="EIP71" s="1332"/>
      <c r="EIQ71" s="1332"/>
      <c r="EIR71" s="1332"/>
      <c r="EIS71" s="1332"/>
      <c r="EIT71" s="1332"/>
      <c r="EIU71" s="1332"/>
      <c r="EIV71" s="1332"/>
      <c r="EIW71" s="1332"/>
      <c r="EIX71" s="1332"/>
      <c r="EIY71" s="1332"/>
      <c r="EIZ71" s="1332"/>
      <c r="EJA71" s="1332"/>
      <c r="EJB71" s="1332"/>
      <c r="EJC71" s="1332"/>
      <c r="EJD71" s="1332"/>
      <c r="EJE71" s="1332"/>
      <c r="EJF71" s="1332"/>
      <c r="EJG71" s="1332"/>
      <c r="EJH71" s="1332"/>
      <c r="EJI71" s="1332"/>
      <c r="EJJ71" s="1332"/>
      <c r="EJK71" s="1332"/>
      <c r="EJL71" s="1332"/>
      <c r="EJM71" s="1332"/>
      <c r="EJN71" s="1332"/>
      <c r="EJO71" s="1332"/>
      <c r="EJP71" s="1332"/>
      <c r="EJQ71" s="1332"/>
      <c r="EJR71" s="1332"/>
      <c r="EJS71" s="1332"/>
      <c r="EJT71" s="1332"/>
      <c r="EJU71" s="1332"/>
      <c r="EJV71" s="1332"/>
      <c r="EJW71" s="1332"/>
      <c r="EJX71" s="1332"/>
      <c r="EJY71" s="1332"/>
      <c r="EJZ71" s="1332"/>
      <c r="EKA71" s="1332"/>
      <c r="EKB71" s="1332"/>
      <c r="EKC71" s="1332"/>
      <c r="EKD71" s="1332"/>
      <c r="EKE71" s="1332"/>
      <c r="EKF71" s="1332"/>
      <c r="EKG71" s="1332"/>
      <c r="EKH71" s="1332"/>
      <c r="EKI71" s="1332"/>
      <c r="EKJ71" s="1332"/>
      <c r="EKK71" s="1332"/>
      <c r="EKL71" s="1332"/>
      <c r="EKM71" s="1332"/>
      <c r="EKN71" s="1332"/>
      <c r="EKO71" s="1332"/>
      <c r="EKP71" s="1332"/>
      <c r="EKQ71" s="1332"/>
      <c r="EKR71" s="1332"/>
      <c r="EKS71" s="1332"/>
      <c r="EKT71" s="1332"/>
      <c r="EKU71" s="1332"/>
      <c r="EKV71" s="1332"/>
      <c r="EKW71" s="1332"/>
      <c r="EKX71" s="1332"/>
      <c r="EKY71" s="1332"/>
      <c r="EKZ71" s="1332"/>
      <c r="ELA71" s="1332"/>
      <c r="ELB71" s="1332"/>
      <c r="ELC71" s="1332"/>
      <c r="ELD71" s="1332"/>
      <c r="ELE71" s="1332"/>
      <c r="ELF71" s="1332"/>
      <c r="ELG71" s="1332"/>
      <c r="ELH71" s="1332"/>
      <c r="ELI71" s="1332"/>
      <c r="ELJ71" s="1332"/>
      <c r="ELK71" s="1332"/>
      <c r="ELL71" s="1332"/>
      <c r="ELM71" s="1332"/>
      <c r="ELN71" s="1332"/>
      <c r="ELO71" s="1332"/>
      <c r="ELP71" s="1332"/>
      <c r="ELQ71" s="1332"/>
      <c r="ELR71" s="1332"/>
      <c r="ELS71" s="1332"/>
      <c r="ELT71" s="1332"/>
      <c r="ELU71" s="1332"/>
      <c r="ELV71" s="1332"/>
      <c r="ELW71" s="1332"/>
      <c r="ELX71" s="1332"/>
      <c r="ELY71" s="1332"/>
      <c r="ELZ71" s="1332"/>
      <c r="EMA71" s="1332"/>
      <c r="EMB71" s="1332"/>
      <c r="EMC71" s="1332"/>
      <c r="EMD71" s="1332"/>
      <c r="EME71" s="1332"/>
      <c r="EMF71" s="1332"/>
      <c r="EMG71" s="1332"/>
      <c r="EMH71" s="1332"/>
      <c r="EMI71" s="1332"/>
      <c r="EMJ71" s="1332"/>
      <c r="EMK71" s="1332"/>
      <c r="EML71" s="1332"/>
      <c r="EMM71" s="1332"/>
      <c r="EMN71" s="1332"/>
      <c r="EMO71" s="1332"/>
      <c r="EMP71" s="1332"/>
      <c r="EMQ71" s="1332"/>
      <c r="EMR71" s="1332"/>
      <c r="EMS71" s="1332"/>
      <c r="EMT71" s="1332"/>
      <c r="EMU71" s="1332"/>
      <c r="EMV71" s="1332"/>
      <c r="EMW71" s="1332"/>
      <c r="EMX71" s="1332"/>
      <c r="EMY71" s="1332"/>
      <c r="EMZ71" s="1332"/>
      <c r="ENA71" s="1332"/>
      <c r="ENB71" s="1332"/>
      <c r="ENC71" s="1332"/>
      <c r="END71" s="1332"/>
      <c r="ENE71" s="1332"/>
      <c r="ENF71" s="1332"/>
      <c r="ENG71" s="1332"/>
      <c r="ENH71" s="1332"/>
      <c r="ENI71" s="1332"/>
      <c r="ENJ71" s="1332"/>
      <c r="ENK71" s="1332"/>
      <c r="ENL71" s="1332"/>
      <c r="ENM71" s="1332"/>
      <c r="ENN71" s="1332"/>
      <c r="ENO71" s="1332"/>
      <c r="ENP71" s="1332"/>
      <c r="ENQ71" s="1332"/>
      <c r="ENR71" s="1332"/>
      <c r="ENS71" s="1332"/>
      <c r="ENT71" s="1332"/>
      <c r="ENU71" s="1332"/>
      <c r="ENV71" s="1332"/>
      <c r="ENW71" s="1332"/>
      <c r="ENX71" s="1332"/>
      <c r="ENY71" s="1332"/>
      <c r="ENZ71" s="1332"/>
      <c r="EOA71" s="1332"/>
      <c r="EOB71" s="1332"/>
      <c r="EOC71" s="1332"/>
      <c r="EOD71" s="1332"/>
      <c r="EOE71" s="1332"/>
      <c r="EOF71" s="1332"/>
      <c r="EOG71" s="1332"/>
      <c r="EOH71" s="1332"/>
      <c r="EOI71" s="1332"/>
      <c r="EOJ71" s="1332"/>
      <c r="EOK71" s="1332"/>
      <c r="EOL71" s="1332"/>
      <c r="EOM71" s="1332"/>
      <c r="EON71" s="1332"/>
      <c r="EOO71" s="1332"/>
      <c r="EOP71" s="1332"/>
      <c r="EOQ71" s="1332"/>
      <c r="EOR71" s="1332"/>
      <c r="EOS71" s="1332"/>
      <c r="EOT71" s="1332"/>
      <c r="EOU71" s="1332"/>
      <c r="EOV71" s="1332"/>
      <c r="EOW71" s="1332"/>
      <c r="EOX71" s="1332"/>
      <c r="EOY71" s="1332"/>
      <c r="EOZ71" s="1332"/>
      <c r="EPA71" s="1332"/>
      <c r="EPB71" s="1332"/>
      <c r="EPC71" s="1332"/>
      <c r="EPD71" s="1332"/>
      <c r="EPE71" s="1332"/>
      <c r="EPF71" s="1332"/>
      <c r="EPG71" s="1332"/>
      <c r="EPH71" s="1332"/>
      <c r="EPI71" s="1332"/>
      <c r="EPJ71" s="1332"/>
      <c r="EPK71" s="1332"/>
      <c r="EPL71" s="1332"/>
      <c r="EPM71" s="1332"/>
      <c r="EPN71" s="1332"/>
      <c r="EPO71" s="1332"/>
      <c r="EPP71" s="1332"/>
      <c r="EPQ71" s="1332"/>
      <c r="EPR71" s="1332"/>
      <c r="EPS71" s="1332"/>
      <c r="EPT71" s="1332"/>
      <c r="EPU71" s="1332"/>
      <c r="EPV71" s="1332"/>
      <c r="EPW71" s="1332"/>
      <c r="EPX71" s="1332"/>
      <c r="EPY71" s="1332"/>
      <c r="EPZ71" s="1332"/>
      <c r="EQA71" s="1332"/>
      <c r="EQB71" s="1332"/>
      <c r="EQC71" s="1332"/>
      <c r="EQD71" s="1332"/>
      <c r="EQE71" s="1332"/>
      <c r="EQF71" s="1332"/>
      <c r="EQG71" s="1332"/>
      <c r="EQH71" s="1332"/>
      <c r="EQI71" s="1332"/>
      <c r="EQJ71" s="1332"/>
      <c r="EQK71" s="1332"/>
      <c r="EQL71" s="1332"/>
      <c r="EQM71" s="1332"/>
      <c r="EQN71" s="1332"/>
      <c r="EQO71" s="1332"/>
      <c r="EQP71" s="1332"/>
      <c r="EQQ71" s="1332"/>
      <c r="EQR71" s="1332"/>
      <c r="EQS71" s="1332"/>
      <c r="EQT71" s="1332"/>
      <c r="EQU71" s="1332"/>
      <c r="EQV71" s="1332"/>
      <c r="EQW71" s="1332"/>
      <c r="EQX71" s="1332"/>
      <c r="EQY71" s="1332"/>
      <c r="EQZ71" s="1332"/>
      <c r="ERA71" s="1332"/>
      <c r="ERB71" s="1332"/>
      <c r="ERC71" s="1332"/>
      <c r="ERD71" s="1332"/>
      <c r="ERE71" s="1332"/>
      <c r="ERF71" s="1332"/>
      <c r="ERG71" s="1332"/>
      <c r="ERH71" s="1332"/>
      <c r="ERI71" s="1332"/>
      <c r="ERJ71" s="1332"/>
      <c r="ERK71" s="1332"/>
      <c r="ERL71" s="1332"/>
      <c r="ERM71" s="1332"/>
      <c r="ERN71" s="1332"/>
      <c r="ERO71" s="1332"/>
      <c r="ERP71" s="1332"/>
      <c r="ERQ71" s="1332"/>
      <c r="ERR71" s="1332"/>
      <c r="ERS71" s="1332"/>
      <c r="ERT71" s="1332"/>
      <c r="ERU71" s="1332"/>
      <c r="ERV71" s="1332"/>
      <c r="ERW71" s="1332"/>
      <c r="ERX71" s="1332"/>
      <c r="ERY71" s="1332"/>
      <c r="ERZ71" s="1332"/>
      <c r="ESA71" s="1332"/>
      <c r="ESB71" s="1332"/>
      <c r="ESC71" s="1332"/>
      <c r="ESD71" s="1332"/>
      <c r="ESE71" s="1332"/>
      <c r="ESF71" s="1332"/>
      <c r="ESG71" s="1332"/>
      <c r="ESH71" s="1332"/>
      <c r="ESI71" s="1332"/>
      <c r="ESJ71" s="1332"/>
      <c r="ESK71" s="1332"/>
      <c r="ESL71" s="1332"/>
      <c r="ESM71" s="1332"/>
      <c r="ESN71" s="1332"/>
      <c r="ESO71" s="1332"/>
      <c r="ESP71" s="1332"/>
      <c r="ESQ71" s="1332"/>
      <c r="ESR71" s="1332"/>
      <c r="ESS71" s="1332"/>
      <c r="EST71" s="1332"/>
      <c r="ESU71" s="1332"/>
      <c r="ESV71" s="1332"/>
      <c r="ESW71" s="1332"/>
      <c r="ESX71" s="1332"/>
      <c r="ESY71" s="1332"/>
      <c r="ESZ71" s="1332"/>
      <c r="ETA71" s="1332"/>
      <c r="ETB71" s="1332"/>
      <c r="ETC71" s="1332"/>
      <c r="ETD71" s="1332"/>
      <c r="ETE71" s="1332"/>
      <c r="ETF71" s="1332"/>
      <c r="ETG71" s="1332"/>
      <c r="ETH71" s="1332"/>
      <c r="ETI71" s="1332"/>
      <c r="ETJ71" s="1332"/>
      <c r="ETK71" s="1332"/>
      <c r="ETL71" s="1332"/>
      <c r="ETM71" s="1332"/>
      <c r="ETN71" s="1332"/>
      <c r="ETO71" s="1332"/>
      <c r="ETP71" s="1332"/>
      <c r="ETQ71" s="1332"/>
      <c r="ETR71" s="1332"/>
      <c r="ETS71" s="1332"/>
      <c r="ETT71" s="1332"/>
      <c r="ETU71" s="1332"/>
      <c r="ETV71" s="1332"/>
      <c r="ETW71" s="1332"/>
      <c r="ETX71" s="1332"/>
      <c r="ETY71" s="1332"/>
      <c r="ETZ71" s="1332"/>
      <c r="EUA71" s="1332"/>
      <c r="EUB71" s="1332"/>
      <c r="EUC71" s="1332"/>
      <c r="EUD71" s="1332"/>
      <c r="EUE71" s="1332"/>
      <c r="EUF71" s="1332"/>
      <c r="EUG71" s="1332"/>
      <c r="EUH71" s="1332"/>
      <c r="EUI71" s="1332"/>
      <c r="EUJ71" s="1332"/>
      <c r="EUK71" s="1332"/>
      <c r="EUL71" s="1332"/>
      <c r="EUM71" s="1332"/>
      <c r="EUN71" s="1332"/>
      <c r="EUO71" s="1332"/>
      <c r="EUP71" s="1332"/>
      <c r="EUQ71" s="1332"/>
      <c r="EUR71" s="1332"/>
      <c r="EUS71" s="1332"/>
      <c r="EUT71" s="1332"/>
      <c r="EUU71" s="1332"/>
      <c r="EUV71" s="1332"/>
      <c r="EUW71" s="1332"/>
      <c r="EUX71" s="1332"/>
      <c r="EUY71" s="1332"/>
      <c r="EUZ71" s="1332"/>
      <c r="EVA71" s="1332"/>
      <c r="EVB71" s="1332"/>
      <c r="EVC71" s="1332"/>
      <c r="EVD71" s="1332"/>
      <c r="EVE71" s="1332"/>
      <c r="EVF71" s="1332"/>
      <c r="EVG71" s="1332"/>
      <c r="EVH71" s="1332"/>
      <c r="EVI71" s="1332"/>
      <c r="EVJ71" s="1332"/>
      <c r="EVK71" s="1332"/>
      <c r="EVL71" s="1332"/>
      <c r="EVM71" s="1332"/>
      <c r="EVN71" s="1332"/>
      <c r="EVO71" s="1332"/>
      <c r="EVP71" s="1332"/>
      <c r="EVQ71" s="1332"/>
      <c r="EVR71" s="1332"/>
      <c r="EVS71" s="1332"/>
      <c r="EVT71" s="1332"/>
      <c r="EVU71" s="1332"/>
      <c r="EVV71" s="1332"/>
      <c r="EVW71" s="1332"/>
      <c r="EVX71" s="1332"/>
      <c r="EVY71" s="1332"/>
      <c r="EVZ71" s="1332"/>
      <c r="EWA71" s="1332"/>
      <c r="EWB71" s="1332"/>
      <c r="EWC71" s="1332"/>
      <c r="EWD71" s="1332"/>
      <c r="EWE71" s="1332"/>
      <c r="EWF71" s="1332"/>
      <c r="EWG71" s="1332"/>
      <c r="EWH71" s="1332"/>
      <c r="EWI71" s="1332"/>
      <c r="EWJ71" s="1332"/>
      <c r="EWK71" s="1332"/>
      <c r="EWL71" s="1332"/>
      <c r="EWM71" s="1332"/>
      <c r="EWN71" s="1332"/>
      <c r="EWO71" s="1332"/>
      <c r="EWP71" s="1332"/>
      <c r="EWQ71" s="1332"/>
      <c r="EWR71" s="1332"/>
      <c r="EWS71" s="1332"/>
      <c r="EWT71" s="1332"/>
      <c r="EWU71" s="1332"/>
      <c r="EWV71" s="1332"/>
      <c r="EWW71" s="1332"/>
      <c r="EWX71" s="1332"/>
      <c r="EWY71" s="1332"/>
      <c r="EWZ71" s="1332"/>
      <c r="EXA71" s="1332"/>
      <c r="EXB71" s="1332"/>
      <c r="EXC71" s="1332"/>
      <c r="EXD71" s="1332"/>
      <c r="EXE71" s="1332"/>
      <c r="EXF71" s="1332"/>
      <c r="EXG71" s="1332"/>
      <c r="EXH71" s="1332"/>
      <c r="EXI71" s="1332"/>
      <c r="EXJ71" s="1332"/>
      <c r="EXK71" s="1332"/>
      <c r="EXL71" s="1332"/>
      <c r="EXM71" s="1332"/>
      <c r="EXN71" s="1332"/>
      <c r="EXO71" s="1332"/>
      <c r="EXP71" s="1332"/>
      <c r="EXQ71" s="1332"/>
      <c r="EXR71" s="1332"/>
      <c r="EXS71" s="1332"/>
      <c r="EXT71" s="1332"/>
      <c r="EXU71" s="1332"/>
      <c r="EXV71" s="1332"/>
      <c r="EXW71" s="1332"/>
      <c r="EXX71" s="1332"/>
      <c r="EXY71" s="1332"/>
      <c r="EXZ71" s="1332"/>
      <c r="EYA71" s="1332"/>
      <c r="EYB71" s="1332"/>
      <c r="EYC71" s="1332"/>
      <c r="EYD71" s="1332"/>
      <c r="EYE71" s="1332"/>
      <c r="EYF71" s="1332"/>
      <c r="EYG71" s="1332"/>
      <c r="EYH71" s="1332"/>
      <c r="EYI71" s="1332"/>
      <c r="EYJ71" s="1332"/>
      <c r="EYK71" s="1332"/>
      <c r="EYL71" s="1332"/>
      <c r="EYM71" s="1332"/>
      <c r="EYN71" s="1332"/>
      <c r="EYO71" s="1332"/>
      <c r="EYP71" s="1332"/>
      <c r="EYQ71" s="1332"/>
      <c r="EYR71" s="1332"/>
      <c r="EYS71" s="1332"/>
      <c r="EYT71" s="1332"/>
      <c r="EYU71" s="1332"/>
      <c r="EYV71" s="1332"/>
      <c r="EYW71" s="1332"/>
      <c r="EYX71" s="1332"/>
      <c r="EYY71" s="1332"/>
      <c r="EYZ71" s="1332"/>
      <c r="EZA71" s="1332"/>
      <c r="EZB71" s="1332"/>
      <c r="EZC71" s="1332"/>
      <c r="EZD71" s="1332"/>
      <c r="EZE71" s="1332"/>
      <c r="EZF71" s="1332"/>
      <c r="EZG71" s="1332"/>
      <c r="EZH71" s="1332"/>
      <c r="EZI71" s="1332"/>
      <c r="EZJ71" s="1332"/>
      <c r="EZK71" s="1332"/>
      <c r="EZL71" s="1332"/>
      <c r="EZM71" s="1332"/>
      <c r="EZN71" s="1332"/>
      <c r="EZO71" s="1332"/>
      <c r="EZP71" s="1332"/>
      <c r="EZQ71" s="1332"/>
      <c r="EZR71" s="1332"/>
      <c r="EZS71" s="1332"/>
      <c r="EZT71" s="1332"/>
      <c r="EZU71" s="1332"/>
      <c r="EZV71" s="1332"/>
      <c r="EZW71" s="1332"/>
      <c r="EZX71" s="1332"/>
      <c r="EZY71" s="1332"/>
      <c r="EZZ71" s="1332"/>
      <c r="FAA71" s="1332"/>
      <c r="FAB71" s="1332"/>
      <c r="FAC71" s="1332"/>
      <c r="FAD71" s="1332"/>
      <c r="FAE71" s="1332"/>
      <c r="FAF71" s="1332"/>
      <c r="FAG71" s="1332"/>
      <c r="FAH71" s="1332"/>
      <c r="FAI71" s="1332"/>
      <c r="FAJ71" s="1332"/>
      <c r="FAK71" s="1332"/>
      <c r="FAL71" s="1332"/>
      <c r="FAM71" s="1332"/>
      <c r="FAN71" s="1332"/>
      <c r="FAO71" s="1332"/>
      <c r="FAP71" s="1332"/>
      <c r="FAQ71" s="1332"/>
      <c r="FAR71" s="1332"/>
      <c r="FAS71" s="1332"/>
      <c r="FAT71" s="1332"/>
      <c r="FAU71" s="1332"/>
      <c r="FAV71" s="1332"/>
      <c r="FAW71" s="1332"/>
      <c r="FAX71" s="1332"/>
      <c r="FAY71" s="1332"/>
      <c r="FAZ71" s="1332"/>
      <c r="FBA71" s="1332"/>
      <c r="FBB71" s="1332"/>
      <c r="FBC71" s="1332"/>
      <c r="FBD71" s="1332"/>
      <c r="FBE71" s="1332"/>
      <c r="FBF71" s="1332"/>
      <c r="FBG71" s="1332"/>
      <c r="FBH71" s="1332"/>
      <c r="FBI71" s="1332"/>
      <c r="FBJ71" s="1332"/>
      <c r="FBK71" s="1332"/>
      <c r="FBL71" s="1332"/>
      <c r="FBM71" s="1332"/>
      <c r="FBN71" s="1332"/>
      <c r="FBO71" s="1332"/>
      <c r="FBP71" s="1332"/>
      <c r="FBQ71" s="1332"/>
      <c r="FBR71" s="1332"/>
      <c r="FBS71" s="1332"/>
      <c r="FBT71" s="1332"/>
      <c r="FBU71" s="1332"/>
      <c r="FBV71" s="1332"/>
      <c r="FBW71" s="1332"/>
      <c r="FBX71" s="1332"/>
      <c r="FBY71" s="1332"/>
      <c r="FBZ71" s="1332"/>
      <c r="FCA71" s="1332"/>
      <c r="FCB71" s="1332"/>
      <c r="FCC71" s="1332"/>
      <c r="FCD71" s="1332"/>
      <c r="FCE71" s="1332"/>
      <c r="FCF71" s="1332"/>
      <c r="FCG71" s="1332"/>
      <c r="FCH71" s="1332"/>
      <c r="FCI71" s="1332"/>
      <c r="FCJ71" s="1332"/>
      <c r="FCK71" s="1332"/>
      <c r="FCL71" s="1332"/>
      <c r="FCM71" s="1332"/>
      <c r="FCN71" s="1332"/>
      <c r="FCO71" s="1332"/>
      <c r="FCP71" s="1332"/>
      <c r="FCQ71" s="1332"/>
      <c r="FCR71" s="1332"/>
      <c r="FCS71" s="1332"/>
      <c r="FCT71" s="1332"/>
      <c r="FCU71" s="1332"/>
      <c r="FCV71" s="1332"/>
      <c r="FCW71" s="1332"/>
      <c r="FCX71" s="1332"/>
      <c r="FCY71" s="1332"/>
      <c r="FCZ71" s="1332"/>
      <c r="FDA71" s="1332"/>
      <c r="FDB71" s="1332"/>
      <c r="FDC71" s="1332"/>
      <c r="FDD71" s="1332"/>
      <c r="FDE71" s="1332"/>
      <c r="FDF71" s="1332"/>
      <c r="FDG71" s="1332"/>
      <c r="FDH71" s="1332"/>
      <c r="FDI71" s="1332"/>
      <c r="FDJ71" s="1332"/>
      <c r="FDK71" s="1332"/>
      <c r="FDL71" s="1332"/>
      <c r="FDM71" s="1332"/>
      <c r="FDN71" s="1332"/>
      <c r="FDO71" s="1332"/>
      <c r="FDP71" s="1332"/>
      <c r="FDQ71" s="1332"/>
      <c r="FDR71" s="1332"/>
      <c r="FDS71" s="1332"/>
      <c r="FDT71" s="1332"/>
      <c r="FDU71" s="1332"/>
      <c r="FDV71" s="1332"/>
      <c r="FDW71" s="1332"/>
      <c r="FDX71" s="1332"/>
      <c r="FDY71" s="1332"/>
      <c r="FDZ71" s="1332"/>
      <c r="FEA71" s="1332"/>
      <c r="FEB71" s="1332"/>
      <c r="FEC71" s="1332"/>
      <c r="FED71" s="1332"/>
      <c r="FEE71" s="1332"/>
      <c r="FEF71" s="1332"/>
      <c r="FEG71" s="1332"/>
      <c r="FEH71" s="1332"/>
      <c r="FEI71" s="1332"/>
      <c r="FEJ71" s="1332"/>
      <c r="FEK71" s="1332"/>
      <c r="FEL71" s="1332"/>
      <c r="FEM71" s="1332"/>
      <c r="FEN71" s="1332"/>
      <c r="FEO71" s="1332"/>
      <c r="FEP71" s="1332"/>
      <c r="FEQ71" s="1332"/>
      <c r="FER71" s="1332"/>
      <c r="FES71" s="1332"/>
      <c r="FET71" s="1332"/>
      <c r="FEU71" s="1332"/>
      <c r="FEV71" s="1332"/>
      <c r="FEW71" s="1332"/>
      <c r="FEX71" s="1332"/>
      <c r="FEY71" s="1332"/>
      <c r="FEZ71" s="1332"/>
      <c r="FFA71" s="1332"/>
      <c r="FFB71" s="1332"/>
      <c r="FFC71" s="1332"/>
      <c r="FFD71" s="1332"/>
      <c r="FFE71" s="1332"/>
      <c r="FFF71" s="1332"/>
      <c r="FFG71" s="1332"/>
      <c r="FFH71" s="1332"/>
      <c r="FFI71" s="1332"/>
      <c r="FFJ71" s="1332"/>
      <c r="FFK71" s="1332"/>
      <c r="FFL71" s="1332"/>
      <c r="FFM71" s="1332"/>
      <c r="FFN71" s="1332"/>
      <c r="FFO71" s="1332"/>
      <c r="FFP71" s="1332"/>
      <c r="FFQ71" s="1332"/>
      <c r="FFR71" s="1332"/>
      <c r="FFS71" s="1332"/>
      <c r="FFT71" s="1332"/>
      <c r="FFU71" s="1332"/>
      <c r="FFV71" s="1332"/>
      <c r="FFW71" s="1332"/>
      <c r="FFX71" s="1332"/>
      <c r="FFY71" s="1332"/>
      <c r="FFZ71" s="1332"/>
      <c r="FGA71" s="1332"/>
      <c r="FGB71" s="1332"/>
      <c r="FGC71" s="1332"/>
      <c r="FGD71" s="1332"/>
      <c r="FGE71" s="1332"/>
      <c r="FGF71" s="1332"/>
      <c r="FGG71" s="1332"/>
      <c r="FGH71" s="1332"/>
      <c r="FGI71" s="1332"/>
      <c r="FGJ71" s="1332"/>
      <c r="FGK71" s="1332"/>
      <c r="FGL71" s="1332"/>
      <c r="FGM71" s="1332"/>
      <c r="FGN71" s="1332"/>
      <c r="FGO71" s="1332"/>
      <c r="FGP71" s="1332"/>
      <c r="FGQ71" s="1332"/>
      <c r="FGR71" s="1332"/>
      <c r="FGS71" s="1332"/>
      <c r="FGT71" s="1332"/>
      <c r="FGU71" s="1332"/>
      <c r="FGV71" s="1332"/>
      <c r="FGW71" s="1332"/>
      <c r="FGX71" s="1332"/>
      <c r="FGY71" s="1332"/>
      <c r="FGZ71" s="1332"/>
      <c r="FHA71" s="1332"/>
      <c r="FHB71" s="1332"/>
      <c r="FHC71" s="1332"/>
      <c r="FHD71" s="1332"/>
      <c r="FHE71" s="1332"/>
      <c r="FHF71" s="1332"/>
      <c r="FHG71" s="1332"/>
      <c r="FHH71" s="1332"/>
      <c r="FHI71" s="1332"/>
      <c r="FHJ71" s="1332"/>
      <c r="FHK71" s="1332"/>
      <c r="FHL71" s="1332"/>
      <c r="FHM71" s="1332"/>
      <c r="FHN71" s="1332"/>
      <c r="FHO71" s="1332"/>
      <c r="FHP71" s="1332"/>
      <c r="FHQ71" s="1332"/>
      <c r="FHR71" s="1332"/>
      <c r="FHS71" s="1332"/>
      <c r="FHT71" s="1332"/>
      <c r="FHU71" s="1332"/>
      <c r="FHV71" s="1332"/>
      <c r="FHW71" s="1332"/>
      <c r="FHX71" s="1332"/>
      <c r="FHY71" s="1332"/>
      <c r="FHZ71" s="1332"/>
      <c r="FIA71" s="1332"/>
      <c r="FIB71" s="1332"/>
      <c r="FIC71" s="1332"/>
      <c r="FID71" s="1332"/>
      <c r="FIE71" s="1332"/>
      <c r="FIF71" s="1332"/>
      <c r="FIG71" s="1332"/>
      <c r="FIH71" s="1332"/>
      <c r="FII71" s="1332"/>
      <c r="FIJ71" s="1332"/>
      <c r="FIK71" s="1332"/>
      <c r="FIL71" s="1332"/>
      <c r="FIM71" s="1332"/>
      <c r="FIN71" s="1332"/>
      <c r="FIO71" s="1332"/>
      <c r="FIP71" s="1332"/>
      <c r="FIQ71" s="1332"/>
      <c r="FIR71" s="1332"/>
      <c r="FIS71" s="1332"/>
      <c r="FIT71" s="1332"/>
      <c r="FIU71" s="1332"/>
      <c r="FIV71" s="1332"/>
      <c r="FIW71" s="1332"/>
      <c r="FIX71" s="1332"/>
      <c r="FIY71" s="1332"/>
      <c r="FIZ71" s="1332"/>
      <c r="FJA71" s="1332"/>
      <c r="FJB71" s="1332"/>
      <c r="FJC71" s="1332"/>
      <c r="FJD71" s="1332"/>
      <c r="FJE71" s="1332"/>
      <c r="FJF71" s="1332"/>
      <c r="FJG71" s="1332"/>
      <c r="FJH71" s="1332"/>
      <c r="FJI71" s="1332"/>
      <c r="FJJ71" s="1332"/>
      <c r="FJK71" s="1332"/>
      <c r="FJL71" s="1332"/>
      <c r="FJM71" s="1332"/>
      <c r="FJN71" s="1332"/>
      <c r="FJO71" s="1332"/>
      <c r="FJP71" s="1332"/>
      <c r="FJQ71" s="1332"/>
      <c r="FJR71" s="1332"/>
      <c r="FJS71" s="1332"/>
      <c r="FJT71" s="1332"/>
      <c r="FJU71" s="1332"/>
      <c r="FJV71" s="1332"/>
      <c r="FJW71" s="1332"/>
      <c r="FJX71" s="1332"/>
      <c r="FJY71" s="1332"/>
      <c r="FJZ71" s="1332"/>
      <c r="FKA71" s="1332"/>
      <c r="FKB71" s="1332"/>
      <c r="FKC71" s="1332"/>
      <c r="FKD71" s="1332"/>
      <c r="FKE71" s="1332"/>
      <c r="FKF71" s="1332"/>
      <c r="FKG71" s="1332"/>
      <c r="FKH71" s="1332"/>
      <c r="FKI71" s="1332"/>
      <c r="FKJ71" s="1332"/>
      <c r="FKK71" s="1332"/>
      <c r="FKL71" s="1332"/>
      <c r="FKM71" s="1332"/>
      <c r="FKN71" s="1332"/>
      <c r="FKO71" s="1332"/>
      <c r="FKP71" s="1332"/>
      <c r="FKQ71" s="1332"/>
      <c r="FKR71" s="1332"/>
      <c r="FKS71" s="1332"/>
      <c r="FKT71" s="1332"/>
      <c r="FKU71" s="1332"/>
      <c r="FKV71" s="1332"/>
      <c r="FKW71" s="1332"/>
      <c r="FKX71" s="1332"/>
      <c r="FKY71" s="1332"/>
      <c r="FKZ71" s="1332"/>
      <c r="FLA71" s="1332"/>
      <c r="FLB71" s="1332"/>
      <c r="FLC71" s="1332"/>
      <c r="FLD71" s="1332"/>
      <c r="FLE71" s="1332"/>
      <c r="FLF71" s="1332"/>
      <c r="FLG71" s="1332"/>
      <c r="FLH71" s="1332"/>
      <c r="FLI71" s="1332"/>
      <c r="FLJ71" s="1332"/>
      <c r="FLK71" s="1332"/>
      <c r="FLL71" s="1332"/>
      <c r="FLM71" s="1332"/>
      <c r="FLN71" s="1332"/>
      <c r="FLO71" s="1332"/>
      <c r="FLP71" s="1332"/>
      <c r="FLQ71" s="1332"/>
      <c r="FLR71" s="1332"/>
      <c r="FLS71" s="1332"/>
      <c r="FLT71" s="1332"/>
      <c r="FLU71" s="1332"/>
      <c r="FLV71" s="1332"/>
      <c r="FLW71" s="1332"/>
      <c r="FLX71" s="1332"/>
      <c r="FLY71" s="1332"/>
      <c r="FLZ71" s="1332"/>
      <c r="FMA71" s="1332"/>
      <c r="FMB71" s="1332"/>
      <c r="FMC71" s="1332"/>
      <c r="FMD71" s="1332"/>
      <c r="FME71" s="1332"/>
      <c r="FMF71" s="1332"/>
      <c r="FMG71" s="1332"/>
      <c r="FMH71" s="1332"/>
      <c r="FMI71" s="1332"/>
      <c r="FMJ71" s="1332"/>
      <c r="FMK71" s="1332"/>
      <c r="FML71" s="1332"/>
      <c r="FMM71" s="1332"/>
      <c r="FMN71" s="1332"/>
      <c r="FMO71" s="1332"/>
      <c r="FMP71" s="1332"/>
      <c r="FMQ71" s="1332"/>
      <c r="FMR71" s="1332"/>
      <c r="FMS71" s="1332"/>
      <c r="FMT71" s="1332"/>
      <c r="FMU71" s="1332"/>
      <c r="FMV71" s="1332"/>
      <c r="FMW71" s="1332"/>
      <c r="FMX71" s="1332"/>
      <c r="FMY71" s="1332"/>
      <c r="FMZ71" s="1332"/>
      <c r="FNA71" s="1332"/>
      <c r="FNB71" s="1332"/>
      <c r="FNC71" s="1332"/>
      <c r="FND71" s="1332"/>
      <c r="FNE71" s="1332"/>
      <c r="FNF71" s="1332"/>
    </row>
    <row r="72" spans="1:4426" s="1301" customFormat="1" ht="15">
      <c r="A72" s="1335"/>
      <c r="B72" s="1406">
        <v>1901070</v>
      </c>
      <c r="C72" s="1413" t="s">
        <v>1218</v>
      </c>
      <c r="D72" s="1664">
        <v>-2325610.0299999998</v>
      </c>
      <c r="E72" s="1414">
        <f t="shared" si="1"/>
        <v>-2325610.0299999998</v>
      </c>
      <c r="F72" s="1401"/>
      <c r="G72" s="1401"/>
      <c r="H72" s="1401"/>
      <c r="I72" s="1401"/>
      <c r="J72" s="1623" t="s">
        <v>1831</v>
      </c>
      <c r="K72" s="1424" t="s">
        <v>1219</v>
      </c>
      <c r="L72" s="1332"/>
      <c r="M72" s="1332"/>
      <c r="N72" s="1332"/>
      <c r="O72" s="1332"/>
      <c r="P72" s="1332"/>
      <c r="Q72" s="1332"/>
      <c r="R72" s="1332"/>
      <c r="S72" s="1332"/>
      <c r="T72" s="1332"/>
      <c r="U72" s="1332"/>
      <c r="V72" s="1332"/>
      <c r="W72" s="1332"/>
      <c r="X72" s="1332"/>
      <c r="Y72" s="1332"/>
      <c r="Z72" s="1332"/>
      <c r="AA72" s="1332"/>
      <c r="AB72" s="1332"/>
      <c r="AC72" s="1332"/>
      <c r="AD72" s="1332"/>
      <c r="AE72" s="1332"/>
      <c r="AF72" s="1332"/>
      <c r="AG72" s="1332"/>
      <c r="AH72" s="1332"/>
      <c r="AI72" s="1332"/>
      <c r="AJ72" s="1332"/>
      <c r="AK72" s="1332"/>
      <c r="AL72" s="1332"/>
      <c r="AM72" s="1332"/>
      <c r="AN72" s="1332"/>
      <c r="AO72" s="1332"/>
      <c r="AP72" s="1332"/>
      <c r="AQ72" s="1332"/>
      <c r="AR72" s="1332"/>
      <c r="AS72" s="1332"/>
      <c r="AT72" s="1332"/>
      <c r="AU72" s="1332"/>
      <c r="AV72" s="1332"/>
      <c r="AW72" s="1332"/>
      <c r="AX72" s="1332"/>
      <c r="AY72" s="1332"/>
      <c r="AZ72" s="1332"/>
      <c r="BA72" s="1332"/>
      <c r="BB72" s="1332"/>
      <c r="BC72" s="1332"/>
      <c r="BD72" s="1332"/>
      <c r="BE72" s="1332"/>
      <c r="BF72" s="1332"/>
      <c r="BG72" s="1332"/>
      <c r="BH72" s="1332"/>
      <c r="BI72" s="1332"/>
      <c r="BJ72" s="1332"/>
      <c r="BK72" s="1332"/>
      <c r="BL72" s="1332"/>
      <c r="BM72" s="1332"/>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c r="HF72" s="1332"/>
      <c r="HG72" s="1332"/>
      <c r="HH72" s="1332"/>
      <c r="HI72" s="1332"/>
      <c r="HJ72" s="1332"/>
      <c r="HK72" s="1332"/>
      <c r="HL72" s="1332"/>
      <c r="HM72" s="1332"/>
      <c r="HN72" s="1332"/>
      <c r="HO72" s="1332"/>
      <c r="HP72" s="1332"/>
      <c r="HQ72" s="1332"/>
      <c r="HR72" s="1332"/>
      <c r="HS72" s="1332"/>
      <c r="HT72" s="1332"/>
      <c r="HU72" s="1332"/>
      <c r="HV72" s="1332"/>
      <c r="HW72" s="1332"/>
      <c r="HX72" s="1332"/>
      <c r="HY72" s="1332"/>
      <c r="HZ72" s="1332"/>
      <c r="IA72" s="1332"/>
      <c r="IB72" s="1332"/>
      <c r="IC72" s="1332"/>
      <c r="ID72" s="1332"/>
      <c r="IE72" s="1332"/>
      <c r="IF72" s="1332"/>
      <c r="IG72" s="1332"/>
      <c r="IH72" s="1332"/>
      <c r="II72" s="1332"/>
      <c r="IJ72" s="1332"/>
      <c r="IK72" s="1332"/>
      <c r="IL72" s="1332"/>
      <c r="IM72" s="1332"/>
      <c r="IN72" s="1332"/>
      <c r="IO72" s="1332"/>
      <c r="IP72" s="1332"/>
      <c r="IQ72" s="1332"/>
      <c r="IR72" s="1332"/>
      <c r="IS72" s="1332"/>
      <c r="IT72" s="1332"/>
      <c r="IU72" s="1332"/>
      <c r="IV72" s="1332"/>
      <c r="IW72" s="1332"/>
      <c r="IX72" s="1332"/>
      <c r="IY72" s="1332"/>
      <c r="IZ72" s="1332"/>
      <c r="JA72" s="1332"/>
      <c r="JB72" s="1332"/>
      <c r="JC72" s="1332"/>
      <c r="JD72" s="1332"/>
      <c r="JE72" s="1332"/>
      <c r="JF72" s="1332"/>
      <c r="JG72" s="1332"/>
      <c r="JH72" s="1332"/>
      <c r="JI72" s="1332"/>
      <c r="JJ72" s="1332"/>
      <c r="JK72" s="1332"/>
      <c r="JL72" s="1332"/>
      <c r="JM72" s="1332"/>
      <c r="JN72" s="1332"/>
      <c r="JO72" s="1332"/>
      <c r="JP72" s="1332"/>
      <c r="JQ72" s="1332"/>
      <c r="JR72" s="1332"/>
      <c r="JS72" s="1332"/>
      <c r="JT72" s="1332"/>
      <c r="JU72" s="1332"/>
      <c r="JV72" s="1332"/>
      <c r="JW72" s="1332"/>
      <c r="JX72" s="1332"/>
      <c r="JY72" s="1332"/>
      <c r="JZ72" s="1332"/>
      <c r="KA72" s="1332"/>
      <c r="KB72" s="1332"/>
      <c r="KC72" s="1332"/>
      <c r="KD72" s="1332"/>
      <c r="KE72" s="1332"/>
      <c r="KF72" s="1332"/>
      <c r="KG72" s="1332"/>
      <c r="KH72" s="1332"/>
      <c r="KI72" s="1332"/>
      <c r="KJ72" s="1332"/>
      <c r="KK72" s="1332"/>
      <c r="KL72" s="1332"/>
      <c r="KM72" s="1332"/>
      <c r="KN72" s="1332"/>
      <c r="KO72" s="1332"/>
      <c r="KP72" s="1332"/>
      <c r="KQ72" s="1332"/>
      <c r="KR72" s="1332"/>
      <c r="KS72" s="1332"/>
      <c r="KT72" s="1332"/>
      <c r="KU72" s="1332"/>
      <c r="KV72" s="1332"/>
      <c r="KW72" s="1332"/>
      <c r="KX72" s="1332"/>
      <c r="KY72" s="1332"/>
      <c r="KZ72" s="1332"/>
      <c r="LA72" s="1332"/>
      <c r="LB72" s="1332"/>
      <c r="LC72" s="1332"/>
      <c r="LD72" s="1332"/>
      <c r="LE72" s="1332"/>
      <c r="LF72" s="1332"/>
      <c r="LG72" s="1332"/>
      <c r="LH72" s="1332"/>
      <c r="LI72" s="1332"/>
      <c r="LJ72" s="1332"/>
      <c r="LK72" s="1332"/>
      <c r="LL72" s="1332"/>
      <c r="LM72" s="1332"/>
      <c r="LN72" s="1332"/>
      <c r="LO72" s="1332"/>
      <c r="LP72" s="1332"/>
      <c r="LQ72" s="1332"/>
      <c r="LR72" s="1332"/>
      <c r="LS72" s="1332"/>
      <c r="LT72" s="1332"/>
      <c r="LU72" s="1332"/>
      <c r="LV72" s="1332"/>
      <c r="LW72" s="1332"/>
      <c r="LX72" s="1332"/>
      <c r="LY72" s="1332"/>
      <c r="LZ72" s="1332"/>
      <c r="MA72" s="1332"/>
      <c r="MB72" s="1332"/>
      <c r="MC72" s="1332"/>
      <c r="MD72" s="1332"/>
      <c r="ME72" s="1332"/>
      <c r="MF72" s="1332"/>
      <c r="MG72" s="1332"/>
      <c r="MH72" s="1332"/>
      <c r="MI72" s="1332"/>
      <c r="MJ72" s="1332"/>
      <c r="MK72" s="1332"/>
      <c r="ML72" s="1332"/>
      <c r="MM72" s="1332"/>
      <c r="MN72" s="1332"/>
      <c r="MO72" s="1332"/>
      <c r="MP72" s="1332"/>
      <c r="MQ72" s="1332"/>
      <c r="MR72" s="1332"/>
      <c r="MS72" s="1332"/>
      <c r="MT72" s="1332"/>
      <c r="MU72" s="1332"/>
      <c r="MV72" s="1332"/>
      <c r="MW72" s="1332"/>
      <c r="MX72" s="1332"/>
      <c r="MY72" s="1332"/>
      <c r="MZ72" s="1332"/>
      <c r="NA72" s="1332"/>
      <c r="NB72" s="1332"/>
      <c r="NC72" s="1332"/>
      <c r="ND72" s="1332"/>
      <c r="NE72" s="1332"/>
      <c r="NF72" s="1332"/>
      <c r="NG72" s="1332"/>
      <c r="NH72" s="1332"/>
      <c r="NI72" s="1332"/>
      <c r="NJ72" s="1332"/>
      <c r="NK72" s="1332"/>
      <c r="NL72" s="1332"/>
      <c r="NM72" s="1332"/>
      <c r="NN72" s="1332"/>
      <c r="NO72" s="1332"/>
      <c r="NP72" s="1332"/>
      <c r="NQ72" s="1332"/>
      <c r="NR72" s="1332"/>
      <c r="NS72" s="1332"/>
      <c r="NT72" s="1332"/>
      <c r="NU72" s="1332"/>
      <c r="NV72" s="1332"/>
      <c r="NW72" s="1332"/>
      <c r="NX72" s="1332"/>
      <c r="NY72" s="1332"/>
      <c r="NZ72" s="1332"/>
      <c r="OA72" s="1332"/>
      <c r="OB72" s="1332"/>
      <c r="OC72" s="1332"/>
      <c r="OD72" s="1332"/>
      <c r="OE72" s="1332"/>
      <c r="OF72" s="1332"/>
      <c r="OG72" s="1332"/>
      <c r="OH72" s="1332"/>
      <c r="OI72" s="1332"/>
      <c r="OJ72" s="1332"/>
      <c r="OK72" s="1332"/>
      <c r="OL72" s="1332"/>
      <c r="OM72" s="1332"/>
      <c r="ON72" s="1332"/>
      <c r="OO72" s="1332"/>
      <c r="OP72" s="1332"/>
      <c r="OQ72" s="1332"/>
      <c r="OR72" s="1332"/>
      <c r="OS72" s="1332"/>
      <c r="OT72" s="1332"/>
      <c r="OU72" s="1332"/>
      <c r="OV72" s="1332"/>
      <c r="OW72" s="1332"/>
      <c r="OX72" s="1332"/>
      <c r="OY72" s="1332"/>
      <c r="OZ72" s="1332"/>
      <c r="PA72" s="1332"/>
      <c r="PB72" s="1332"/>
      <c r="PC72" s="1332"/>
      <c r="PD72" s="1332"/>
      <c r="PE72" s="1332"/>
      <c r="PF72" s="1332"/>
      <c r="PG72" s="1332"/>
      <c r="PH72" s="1332"/>
      <c r="PI72" s="1332"/>
      <c r="PJ72" s="1332"/>
      <c r="PK72" s="1332"/>
      <c r="PL72" s="1332"/>
      <c r="PM72" s="1332"/>
      <c r="PN72" s="1332"/>
      <c r="PO72" s="1332"/>
      <c r="PP72" s="1332"/>
      <c r="PQ72" s="1332"/>
      <c r="PR72" s="1332"/>
      <c r="PS72" s="1332"/>
      <c r="PT72" s="1332"/>
      <c r="PU72" s="1332"/>
      <c r="PV72" s="1332"/>
      <c r="PW72" s="1332"/>
      <c r="PX72" s="1332"/>
      <c r="PY72" s="1332"/>
      <c r="PZ72" s="1332"/>
      <c r="QA72" s="1332"/>
      <c r="QB72" s="1332"/>
      <c r="QC72" s="1332"/>
      <c r="QD72" s="1332"/>
      <c r="QE72" s="1332"/>
      <c r="QF72" s="1332"/>
      <c r="QG72" s="1332"/>
      <c r="QH72" s="1332"/>
      <c r="QI72" s="1332"/>
      <c r="QJ72" s="1332"/>
      <c r="QK72" s="1332"/>
      <c r="QL72" s="1332"/>
      <c r="QM72" s="1332"/>
      <c r="QN72" s="1332"/>
      <c r="QO72" s="1332"/>
      <c r="QP72" s="1332"/>
      <c r="QQ72" s="1332"/>
      <c r="QR72" s="1332"/>
      <c r="QS72" s="1332"/>
      <c r="QT72" s="1332"/>
      <c r="QU72" s="1332"/>
      <c r="QV72" s="1332"/>
      <c r="QW72" s="1332"/>
      <c r="QX72" s="1332"/>
      <c r="QY72" s="1332"/>
      <c r="QZ72" s="1332"/>
      <c r="RA72" s="1332"/>
      <c r="RB72" s="1332"/>
      <c r="RC72" s="1332"/>
      <c r="RD72" s="1332"/>
      <c r="RE72" s="1332"/>
      <c r="RF72" s="1332"/>
      <c r="RG72" s="1332"/>
      <c r="RH72" s="1332"/>
      <c r="RI72" s="1332"/>
      <c r="RJ72" s="1332"/>
      <c r="RK72" s="1332"/>
      <c r="RL72" s="1332"/>
      <c r="RM72" s="1332"/>
      <c r="RN72" s="1332"/>
      <c r="RO72" s="1332"/>
      <c r="RP72" s="1332"/>
      <c r="RQ72" s="1332"/>
      <c r="RR72" s="1332"/>
      <c r="RS72" s="1332"/>
      <c r="RT72" s="1332"/>
      <c r="RU72" s="1332"/>
      <c r="RV72" s="1332"/>
      <c r="RW72" s="1332"/>
      <c r="RX72" s="1332"/>
      <c r="RY72" s="1332"/>
      <c r="RZ72" s="1332"/>
      <c r="SA72" s="1332"/>
      <c r="SB72" s="1332"/>
      <c r="SC72" s="1332"/>
      <c r="SD72" s="1332"/>
      <c r="SE72" s="1332"/>
      <c r="SF72" s="1332"/>
      <c r="SG72" s="1332"/>
      <c r="SH72" s="1332"/>
      <c r="SI72" s="1332"/>
      <c r="SJ72" s="1332"/>
      <c r="SK72" s="1332"/>
      <c r="SL72" s="1332"/>
      <c r="SM72" s="1332"/>
      <c r="SN72" s="1332"/>
      <c r="SO72" s="1332"/>
      <c r="SP72" s="1332"/>
      <c r="SQ72" s="1332"/>
      <c r="SR72" s="1332"/>
      <c r="SS72" s="1332"/>
      <c r="ST72" s="1332"/>
      <c r="SU72" s="1332"/>
      <c r="SV72" s="1332"/>
      <c r="SW72" s="1332"/>
      <c r="SX72" s="1332"/>
      <c r="SY72" s="1332"/>
      <c r="SZ72" s="1332"/>
      <c r="TA72" s="1332"/>
      <c r="TB72" s="1332"/>
      <c r="TC72" s="1332"/>
      <c r="TD72" s="1332"/>
      <c r="TE72" s="1332"/>
      <c r="TF72" s="1332"/>
      <c r="TG72" s="1332"/>
      <c r="TH72" s="1332"/>
      <c r="TI72" s="1332"/>
      <c r="TJ72" s="1332"/>
      <c r="TK72" s="1332"/>
      <c r="TL72" s="1332"/>
      <c r="TM72" s="1332"/>
      <c r="TN72" s="1332"/>
      <c r="TO72" s="1332"/>
      <c r="TP72" s="1332"/>
      <c r="TQ72" s="1332"/>
      <c r="TR72" s="1332"/>
      <c r="TS72" s="1332"/>
      <c r="TT72" s="1332"/>
      <c r="TU72" s="1332"/>
      <c r="TV72" s="1332"/>
      <c r="TW72" s="1332"/>
      <c r="TX72" s="1332"/>
      <c r="TY72" s="1332"/>
      <c r="TZ72" s="1332"/>
      <c r="UA72" s="1332"/>
      <c r="UB72" s="1332"/>
      <c r="UC72" s="1332"/>
      <c r="UD72" s="1332"/>
      <c r="UE72" s="1332"/>
      <c r="UF72" s="1332"/>
      <c r="UG72" s="1332"/>
      <c r="UH72" s="1332"/>
      <c r="UI72" s="1332"/>
      <c r="UJ72" s="1332"/>
      <c r="UK72" s="1332"/>
      <c r="UL72" s="1332"/>
      <c r="UM72" s="1332"/>
      <c r="UN72" s="1332"/>
      <c r="UO72" s="1332"/>
      <c r="UP72" s="1332"/>
      <c r="UQ72" s="1332"/>
      <c r="UR72" s="1332"/>
      <c r="US72" s="1332"/>
      <c r="UT72" s="1332"/>
      <c r="UU72" s="1332"/>
      <c r="UV72" s="1332"/>
      <c r="UW72" s="1332"/>
      <c r="UX72" s="1332"/>
      <c r="UY72" s="1332"/>
      <c r="UZ72" s="1332"/>
      <c r="VA72" s="1332"/>
      <c r="VB72" s="1332"/>
      <c r="VC72" s="1332"/>
      <c r="VD72" s="1332"/>
      <c r="VE72" s="1332"/>
      <c r="VF72" s="1332"/>
      <c r="VG72" s="1332"/>
      <c r="VH72" s="1332"/>
      <c r="VI72" s="1332"/>
      <c r="VJ72" s="1332"/>
      <c r="VK72" s="1332"/>
      <c r="VL72" s="1332"/>
      <c r="VM72" s="1332"/>
      <c r="VN72" s="1332"/>
      <c r="VO72" s="1332"/>
      <c r="VP72" s="1332"/>
      <c r="VQ72" s="1332"/>
      <c r="VR72" s="1332"/>
      <c r="VS72" s="1332"/>
      <c r="VT72" s="1332"/>
      <c r="VU72" s="1332"/>
      <c r="VV72" s="1332"/>
      <c r="VW72" s="1332"/>
      <c r="VX72" s="1332"/>
      <c r="VY72" s="1332"/>
      <c r="VZ72" s="1332"/>
      <c r="WA72" s="1332"/>
      <c r="WB72" s="1332"/>
      <c r="WC72" s="1332"/>
      <c r="WD72" s="1332"/>
      <c r="WE72" s="1332"/>
      <c r="WF72" s="1332"/>
      <c r="WG72" s="1332"/>
      <c r="WH72" s="1332"/>
      <c r="WI72" s="1332"/>
      <c r="WJ72" s="1332"/>
      <c r="WK72" s="1332"/>
      <c r="WL72" s="1332"/>
      <c r="WM72" s="1332"/>
      <c r="WN72" s="1332"/>
      <c r="WO72" s="1332"/>
      <c r="WP72" s="1332"/>
      <c r="WQ72" s="1332"/>
      <c r="WR72" s="1332"/>
      <c r="WS72" s="1332"/>
      <c r="WT72" s="1332"/>
      <c r="WU72" s="1332"/>
      <c r="WV72" s="1332"/>
      <c r="WW72" s="1332"/>
      <c r="WX72" s="1332"/>
      <c r="WY72" s="1332"/>
      <c r="WZ72" s="1332"/>
      <c r="XA72" s="1332"/>
      <c r="XB72" s="1332"/>
      <c r="XC72" s="1332"/>
      <c r="XD72" s="1332"/>
      <c r="XE72" s="1332"/>
      <c r="XF72" s="1332"/>
      <c r="XG72" s="1332"/>
      <c r="XH72" s="1332"/>
      <c r="XI72" s="1332"/>
      <c r="XJ72" s="1332"/>
      <c r="XK72" s="1332"/>
      <c r="XL72" s="1332"/>
      <c r="XM72" s="1332"/>
      <c r="XN72" s="1332"/>
      <c r="XO72" s="1332"/>
      <c r="XP72" s="1332"/>
      <c r="XQ72" s="1332"/>
      <c r="XR72" s="1332"/>
      <c r="XS72" s="1332"/>
      <c r="XT72" s="1332"/>
      <c r="XU72" s="1332"/>
      <c r="XV72" s="1332"/>
      <c r="XW72" s="1332"/>
      <c r="XX72" s="1332"/>
      <c r="XY72" s="1332"/>
      <c r="XZ72" s="1332"/>
      <c r="YA72" s="1332"/>
      <c r="YB72" s="1332"/>
      <c r="YC72" s="1332"/>
      <c r="YD72" s="1332"/>
      <c r="YE72" s="1332"/>
      <c r="YF72" s="1332"/>
      <c r="YG72" s="1332"/>
      <c r="YH72" s="1332"/>
      <c r="YI72" s="1332"/>
      <c r="YJ72" s="1332"/>
      <c r="YK72" s="1332"/>
      <c r="YL72" s="1332"/>
      <c r="YM72" s="1332"/>
      <c r="YN72" s="1332"/>
      <c r="YO72" s="1332"/>
      <c r="YP72" s="1332"/>
      <c r="YQ72" s="1332"/>
      <c r="YR72" s="1332"/>
      <c r="YS72" s="1332"/>
      <c r="YT72" s="1332"/>
      <c r="YU72" s="1332"/>
      <c r="YV72" s="1332"/>
      <c r="YW72" s="1332"/>
      <c r="YX72" s="1332"/>
      <c r="YY72" s="1332"/>
      <c r="YZ72" s="1332"/>
      <c r="ZA72" s="1332"/>
      <c r="ZB72" s="1332"/>
      <c r="ZC72" s="1332"/>
      <c r="ZD72" s="1332"/>
      <c r="ZE72" s="1332"/>
      <c r="ZF72" s="1332"/>
      <c r="ZG72" s="1332"/>
      <c r="ZH72" s="1332"/>
      <c r="ZI72" s="1332"/>
      <c r="ZJ72" s="1332"/>
      <c r="ZK72" s="1332"/>
      <c r="ZL72" s="1332"/>
      <c r="ZM72" s="1332"/>
      <c r="ZN72" s="1332"/>
      <c r="ZO72" s="1332"/>
      <c r="ZP72" s="1332"/>
      <c r="ZQ72" s="1332"/>
      <c r="ZR72" s="1332"/>
      <c r="ZS72" s="1332"/>
      <c r="ZT72" s="1332"/>
      <c r="ZU72" s="1332"/>
      <c r="ZV72" s="1332"/>
      <c r="ZW72" s="1332"/>
      <c r="ZX72" s="1332"/>
      <c r="ZY72" s="1332"/>
      <c r="ZZ72" s="1332"/>
      <c r="AAA72" s="1332"/>
      <c r="AAB72" s="1332"/>
      <c r="AAC72" s="1332"/>
      <c r="AAD72" s="1332"/>
      <c r="AAE72" s="1332"/>
      <c r="AAF72" s="1332"/>
      <c r="AAG72" s="1332"/>
      <c r="AAH72" s="1332"/>
      <c r="AAI72" s="1332"/>
      <c r="AAJ72" s="1332"/>
      <c r="AAK72" s="1332"/>
      <c r="AAL72" s="1332"/>
      <c r="AAM72" s="1332"/>
      <c r="AAN72" s="1332"/>
      <c r="AAO72" s="1332"/>
      <c r="AAP72" s="1332"/>
      <c r="AAQ72" s="1332"/>
      <c r="AAR72" s="1332"/>
      <c r="AAS72" s="1332"/>
      <c r="AAT72" s="1332"/>
      <c r="AAU72" s="1332"/>
      <c r="AAV72" s="1332"/>
      <c r="AAW72" s="1332"/>
      <c r="AAX72" s="1332"/>
      <c r="AAY72" s="1332"/>
      <c r="AAZ72" s="1332"/>
      <c r="ABA72" s="1332"/>
      <c r="ABB72" s="1332"/>
      <c r="ABC72" s="1332"/>
      <c r="ABD72" s="1332"/>
      <c r="ABE72" s="1332"/>
      <c r="ABF72" s="1332"/>
      <c r="ABG72" s="1332"/>
      <c r="ABH72" s="1332"/>
      <c r="ABI72" s="1332"/>
      <c r="ABJ72" s="1332"/>
      <c r="ABK72" s="1332"/>
      <c r="ABL72" s="1332"/>
      <c r="ABM72" s="1332"/>
      <c r="ABN72" s="1332"/>
      <c r="ABO72" s="1332"/>
      <c r="ABP72" s="1332"/>
      <c r="ABQ72" s="1332"/>
      <c r="ABR72" s="1332"/>
      <c r="ABS72" s="1332"/>
      <c r="ABT72" s="1332"/>
      <c r="ABU72" s="1332"/>
      <c r="ABV72" s="1332"/>
      <c r="ABW72" s="1332"/>
      <c r="ABX72" s="1332"/>
      <c r="ABY72" s="1332"/>
      <c r="ABZ72" s="1332"/>
      <c r="ACA72" s="1332"/>
      <c r="ACB72" s="1332"/>
      <c r="ACC72" s="1332"/>
      <c r="ACD72" s="1332"/>
      <c r="ACE72" s="1332"/>
      <c r="ACF72" s="1332"/>
      <c r="ACG72" s="1332"/>
      <c r="ACH72" s="1332"/>
      <c r="ACI72" s="1332"/>
      <c r="ACJ72" s="1332"/>
      <c r="ACK72" s="1332"/>
      <c r="ACL72" s="1332"/>
      <c r="ACM72" s="1332"/>
      <c r="ACN72" s="1332"/>
      <c r="ACO72" s="1332"/>
      <c r="ACP72" s="1332"/>
      <c r="ACQ72" s="1332"/>
      <c r="ACR72" s="1332"/>
      <c r="ACS72" s="1332"/>
      <c r="ACT72" s="1332"/>
      <c r="ACU72" s="1332"/>
      <c r="ACV72" s="1332"/>
      <c r="ACW72" s="1332"/>
      <c r="ACX72" s="1332"/>
      <c r="ACY72" s="1332"/>
      <c r="ACZ72" s="1332"/>
      <c r="ADA72" s="1332"/>
      <c r="ADB72" s="1332"/>
      <c r="ADC72" s="1332"/>
      <c r="ADD72" s="1332"/>
      <c r="ADE72" s="1332"/>
      <c r="ADF72" s="1332"/>
      <c r="ADG72" s="1332"/>
      <c r="ADH72" s="1332"/>
      <c r="ADI72" s="1332"/>
      <c r="ADJ72" s="1332"/>
      <c r="ADK72" s="1332"/>
      <c r="ADL72" s="1332"/>
      <c r="ADM72" s="1332"/>
      <c r="ADN72" s="1332"/>
      <c r="ADO72" s="1332"/>
      <c r="ADP72" s="1332"/>
      <c r="ADQ72" s="1332"/>
      <c r="ADR72" s="1332"/>
      <c r="ADS72" s="1332"/>
      <c r="ADT72" s="1332"/>
      <c r="ADU72" s="1332"/>
      <c r="ADV72" s="1332"/>
      <c r="ADW72" s="1332"/>
      <c r="ADX72" s="1332"/>
      <c r="ADY72" s="1332"/>
      <c r="ADZ72" s="1332"/>
      <c r="AEA72" s="1332"/>
      <c r="AEB72" s="1332"/>
      <c r="AEC72" s="1332"/>
      <c r="AED72" s="1332"/>
      <c r="AEE72" s="1332"/>
      <c r="AEF72" s="1332"/>
      <c r="AEG72" s="1332"/>
      <c r="AEH72" s="1332"/>
      <c r="AEI72" s="1332"/>
      <c r="AEJ72" s="1332"/>
      <c r="AEK72" s="1332"/>
      <c r="AEL72" s="1332"/>
      <c r="AEM72" s="1332"/>
      <c r="AEN72" s="1332"/>
      <c r="AEO72" s="1332"/>
      <c r="AEP72" s="1332"/>
      <c r="AEQ72" s="1332"/>
      <c r="AER72" s="1332"/>
      <c r="AES72" s="1332"/>
      <c r="AET72" s="1332"/>
      <c r="AEU72" s="1332"/>
      <c r="AEV72" s="1332"/>
      <c r="AEW72" s="1332"/>
      <c r="AEX72" s="1332"/>
      <c r="AEY72" s="1332"/>
      <c r="AEZ72" s="1332"/>
      <c r="AFA72" s="1332"/>
      <c r="AFB72" s="1332"/>
      <c r="AFC72" s="1332"/>
      <c r="AFD72" s="1332"/>
      <c r="AFE72" s="1332"/>
      <c r="AFF72" s="1332"/>
      <c r="AFG72" s="1332"/>
      <c r="AFH72" s="1332"/>
      <c r="AFI72" s="1332"/>
      <c r="AFJ72" s="1332"/>
      <c r="AFK72" s="1332"/>
      <c r="AFL72" s="1332"/>
      <c r="AFM72" s="1332"/>
      <c r="AFN72" s="1332"/>
      <c r="AFO72" s="1332"/>
      <c r="AFP72" s="1332"/>
      <c r="AFQ72" s="1332"/>
      <c r="AFR72" s="1332"/>
      <c r="AFS72" s="1332"/>
      <c r="AFT72" s="1332"/>
      <c r="AFU72" s="1332"/>
      <c r="AFV72" s="1332"/>
      <c r="AFW72" s="1332"/>
      <c r="AFX72" s="1332"/>
      <c r="AFY72" s="1332"/>
      <c r="AFZ72" s="1332"/>
      <c r="AGA72" s="1332"/>
      <c r="AGB72" s="1332"/>
      <c r="AGC72" s="1332"/>
      <c r="AGD72" s="1332"/>
      <c r="AGE72" s="1332"/>
      <c r="AGF72" s="1332"/>
      <c r="AGG72" s="1332"/>
      <c r="AGH72" s="1332"/>
      <c r="AGI72" s="1332"/>
      <c r="AGJ72" s="1332"/>
      <c r="AGK72" s="1332"/>
      <c r="AGL72" s="1332"/>
      <c r="AGM72" s="1332"/>
      <c r="AGN72" s="1332"/>
      <c r="AGO72" s="1332"/>
      <c r="AGP72" s="1332"/>
      <c r="AGQ72" s="1332"/>
      <c r="AGR72" s="1332"/>
      <c r="AGS72" s="1332"/>
      <c r="AGT72" s="1332"/>
      <c r="AGU72" s="1332"/>
      <c r="AGV72" s="1332"/>
      <c r="AGW72" s="1332"/>
      <c r="AGX72" s="1332"/>
      <c r="AGY72" s="1332"/>
      <c r="AGZ72" s="1332"/>
      <c r="AHA72" s="1332"/>
      <c r="AHB72" s="1332"/>
      <c r="AHC72" s="1332"/>
      <c r="AHD72" s="1332"/>
      <c r="AHE72" s="1332"/>
      <c r="AHF72" s="1332"/>
      <c r="AHG72" s="1332"/>
      <c r="AHH72" s="1332"/>
      <c r="AHI72" s="1332"/>
      <c r="AHJ72" s="1332"/>
      <c r="AHK72" s="1332"/>
      <c r="AHL72" s="1332"/>
      <c r="AHM72" s="1332"/>
      <c r="AHN72" s="1332"/>
      <c r="AHO72" s="1332"/>
      <c r="AHP72" s="1332"/>
      <c r="AHQ72" s="1332"/>
      <c r="AHR72" s="1332"/>
      <c r="AHS72" s="1332"/>
      <c r="AHT72" s="1332"/>
      <c r="AHU72" s="1332"/>
      <c r="AHV72" s="1332"/>
      <c r="AHW72" s="1332"/>
      <c r="AHX72" s="1332"/>
      <c r="AHY72" s="1332"/>
      <c r="AHZ72" s="1332"/>
      <c r="AIA72" s="1332"/>
      <c r="AIB72" s="1332"/>
      <c r="AIC72" s="1332"/>
      <c r="AID72" s="1332"/>
      <c r="AIE72" s="1332"/>
      <c r="AIF72" s="1332"/>
      <c r="AIG72" s="1332"/>
      <c r="AIH72" s="1332"/>
      <c r="AII72" s="1332"/>
      <c r="AIJ72" s="1332"/>
      <c r="AIK72" s="1332"/>
      <c r="AIL72" s="1332"/>
      <c r="AIM72" s="1332"/>
      <c r="AIN72" s="1332"/>
      <c r="AIO72" s="1332"/>
      <c r="AIP72" s="1332"/>
      <c r="AIQ72" s="1332"/>
      <c r="AIR72" s="1332"/>
      <c r="AIS72" s="1332"/>
      <c r="AIT72" s="1332"/>
      <c r="AIU72" s="1332"/>
      <c r="AIV72" s="1332"/>
      <c r="AIW72" s="1332"/>
      <c r="AIX72" s="1332"/>
      <c r="AIY72" s="1332"/>
      <c r="AIZ72" s="1332"/>
      <c r="AJA72" s="1332"/>
      <c r="AJB72" s="1332"/>
      <c r="AJC72" s="1332"/>
      <c r="AJD72" s="1332"/>
      <c r="AJE72" s="1332"/>
      <c r="AJF72" s="1332"/>
      <c r="AJG72" s="1332"/>
      <c r="AJH72" s="1332"/>
      <c r="AJI72" s="1332"/>
      <c r="AJJ72" s="1332"/>
      <c r="AJK72" s="1332"/>
      <c r="AJL72" s="1332"/>
      <c r="AJM72" s="1332"/>
      <c r="AJN72" s="1332"/>
      <c r="AJO72" s="1332"/>
      <c r="AJP72" s="1332"/>
      <c r="AJQ72" s="1332"/>
      <c r="AJR72" s="1332"/>
      <c r="AJS72" s="1332"/>
      <c r="AJT72" s="1332"/>
      <c r="AJU72" s="1332"/>
      <c r="AJV72" s="1332"/>
      <c r="AJW72" s="1332"/>
      <c r="AJX72" s="1332"/>
      <c r="AJY72" s="1332"/>
      <c r="AJZ72" s="1332"/>
      <c r="AKA72" s="1332"/>
      <c r="AKB72" s="1332"/>
      <c r="AKC72" s="1332"/>
      <c r="AKD72" s="1332"/>
      <c r="AKE72" s="1332"/>
      <c r="AKF72" s="1332"/>
      <c r="AKG72" s="1332"/>
      <c r="AKH72" s="1332"/>
      <c r="AKI72" s="1332"/>
      <c r="AKJ72" s="1332"/>
      <c r="AKK72" s="1332"/>
      <c r="AKL72" s="1332"/>
      <c r="AKM72" s="1332"/>
      <c r="AKN72" s="1332"/>
      <c r="AKO72" s="1332"/>
      <c r="AKP72" s="1332"/>
      <c r="AKQ72" s="1332"/>
      <c r="AKR72" s="1332"/>
      <c r="AKS72" s="1332"/>
      <c r="AKT72" s="1332"/>
      <c r="AKU72" s="1332"/>
      <c r="AKV72" s="1332"/>
      <c r="AKW72" s="1332"/>
      <c r="AKX72" s="1332"/>
      <c r="AKY72" s="1332"/>
      <c r="AKZ72" s="1332"/>
      <c r="ALA72" s="1332"/>
      <c r="ALB72" s="1332"/>
      <c r="ALC72" s="1332"/>
      <c r="ALD72" s="1332"/>
      <c r="ALE72" s="1332"/>
      <c r="ALF72" s="1332"/>
      <c r="ALG72" s="1332"/>
      <c r="ALH72" s="1332"/>
      <c r="ALI72" s="1332"/>
      <c r="ALJ72" s="1332"/>
      <c r="ALK72" s="1332"/>
      <c r="ALL72" s="1332"/>
      <c r="ALM72" s="1332"/>
      <c r="ALN72" s="1332"/>
      <c r="ALO72" s="1332"/>
      <c r="ALP72" s="1332"/>
      <c r="ALQ72" s="1332"/>
      <c r="ALR72" s="1332"/>
      <c r="ALS72" s="1332"/>
      <c r="ALT72" s="1332"/>
      <c r="ALU72" s="1332"/>
      <c r="ALV72" s="1332"/>
      <c r="ALW72" s="1332"/>
      <c r="ALX72" s="1332"/>
      <c r="ALY72" s="1332"/>
      <c r="ALZ72" s="1332"/>
      <c r="AMA72" s="1332"/>
      <c r="AMB72" s="1332"/>
      <c r="AMC72" s="1332"/>
      <c r="AMD72" s="1332"/>
      <c r="AME72" s="1332"/>
      <c r="AMF72" s="1332"/>
      <c r="AMG72" s="1332"/>
      <c r="AMH72" s="1332"/>
      <c r="AMI72" s="1332"/>
      <c r="AMJ72" s="1332"/>
      <c r="AMK72" s="1332"/>
      <c r="AML72" s="1332"/>
      <c r="AMM72" s="1332"/>
      <c r="AMN72" s="1332"/>
      <c r="AMO72" s="1332"/>
      <c r="AMP72" s="1332"/>
      <c r="AMQ72" s="1332"/>
      <c r="AMR72" s="1332"/>
      <c r="AMS72" s="1332"/>
      <c r="AMT72" s="1332"/>
      <c r="AMU72" s="1332"/>
      <c r="AMV72" s="1332"/>
      <c r="AMW72" s="1332"/>
      <c r="AMX72" s="1332"/>
      <c r="AMY72" s="1332"/>
      <c r="AMZ72" s="1332"/>
      <c r="ANA72" s="1332"/>
      <c r="ANB72" s="1332"/>
      <c r="ANC72" s="1332"/>
      <c r="AND72" s="1332"/>
      <c r="ANE72" s="1332"/>
      <c r="ANF72" s="1332"/>
      <c r="ANG72" s="1332"/>
      <c r="ANH72" s="1332"/>
      <c r="ANI72" s="1332"/>
      <c r="ANJ72" s="1332"/>
      <c r="ANK72" s="1332"/>
      <c r="ANL72" s="1332"/>
      <c r="ANM72" s="1332"/>
      <c r="ANN72" s="1332"/>
      <c r="ANO72" s="1332"/>
      <c r="ANP72" s="1332"/>
      <c r="ANQ72" s="1332"/>
      <c r="ANR72" s="1332"/>
      <c r="ANS72" s="1332"/>
      <c r="ANT72" s="1332"/>
      <c r="ANU72" s="1332"/>
      <c r="ANV72" s="1332"/>
      <c r="ANW72" s="1332"/>
      <c r="ANX72" s="1332"/>
      <c r="ANY72" s="1332"/>
      <c r="ANZ72" s="1332"/>
      <c r="AOA72" s="1332"/>
      <c r="AOB72" s="1332"/>
      <c r="AOC72" s="1332"/>
      <c r="AOD72" s="1332"/>
      <c r="AOE72" s="1332"/>
      <c r="AOF72" s="1332"/>
      <c r="AOG72" s="1332"/>
      <c r="AOH72" s="1332"/>
      <c r="AOI72" s="1332"/>
      <c r="AOJ72" s="1332"/>
      <c r="AOK72" s="1332"/>
      <c r="AOL72" s="1332"/>
      <c r="AOM72" s="1332"/>
      <c r="AON72" s="1332"/>
      <c r="AOO72" s="1332"/>
      <c r="AOP72" s="1332"/>
      <c r="AOQ72" s="1332"/>
      <c r="AOR72" s="1332"/>
      <c r="AOS72" s="1332"/>
      <c r="AOT72" s="1332"/>
      <c r="AOU72" s="1332"/>
      <c r="AOV72" s="1332"/>
      <c r="AOW72" s="1332"/>
      <c r="AOX72" s="1332"/>
      <c r="AOY72" s="1332"/>
      <c r="AOZ72" s="1332"/>
      <c r="APA72" s="1332"/>
      <c r="APB72" s="1332"/>
      <c r="APC72" s="1332"/>
      <c r="APD72" s="1332"/>
      <c r="APE72" s="1332"/>
      <c r="APF72" s="1332"/>
      <c r="APG72" s="1332"/>
      <c r="APH72" s="1332"/>
      <c r="API72" s="1332"/>
      <c r="APJ72" s="1332"/>
      <c r="APK72" s="1332"/>
      <c r="APL72" s="1332"/>
      <c r="APM72" s="1332"/>
      <c r="APN72" s="1332"/>
      <c r="APO72" s="1332"/>
      <c r="APP72" s="1332"/>
      <c r="APQ72" s="1332"/>
      <c r="APR72" s="1332"/>
      <c r="APS72" s="1332"/>
      <c r="APT72" s="1332"/>
      <c r="APU72" s="1332"/>
      <c r="APV72" s="1332"/>
      <c r="APW72" s="1332"/>
      <c r="APX72" s="1332"/>
      <c r="APY72" s="1332"/>
      <c r="APZ72" s="1332"/>
      <c r="AQA72" s="1332"/>
      <c r="AQB72" s="1332"/>
      <c r="AQC72" s="1332"/>
      <c r="AQD72" s="1332"/>
      <c r="AQE72" s="1332"/>
      <c r="AQF72" s="1332"/>
      <c r="AQG72" s="1332"/>
      <c r="AQH72" s="1332"/>
      <c r="AQI72" s="1332"/>
      <c r="AQJ72" s="1332"/>
      <c r="AQK72" s="1332"/>
      <c r="AQL72" s="1332"/>
      <c r="AQM72" s="1332"/>
      <c r="AQN72" s="1332"/>
      <c r="AQO72" s="1332"/>
      <c r="AQP72" s="1332"/>
      <c r="AQQ72" s="1332"/>
      <c r="AQR72" s="1332"/>
      <c r="AQS72" s="1332"/>
      <c r="AQT72" s="1332"/>
      <c r="AQU72" s="1332"/>
      <c r="AQV72" s="1332"/>
      <c r="AQW72" s="1332"/>
      <c r="AQX72" s="1332"/>
      <c r="AQY72" s="1332"/>
      <c r="AQZ72" s="1332"/>
      <c r="ARA72" s="1332"/>
      <c r="ARB72" s="1332"/>
      <c r="ARC72" s="1332"/>
      <c r="ARD72" s="1332"/>
      <c r="ARE72" s="1332"/>
      <c r="ARF72" s="1332"/>
      <c r="ARG72" s="1332"/>
      <c r="ARH72" s="1332"/>
      <c r="ARI72" s="1332"/>
      <c r="ARJ72" s="1332"/>
      <c r="ARK72" s="1332"/>
      <c r="ARL72" s="1332"/>
      <c r="ARM72" s="1332"/>
      <c r="ARN72" s="1332"/>
      <c r="ARO72" s="1332"/>
      <c r="ARP72" s="1332"/>
      <c r="ARQ72" s="1332"/>
      <c r="ARR72" s="1332"/>
      <c r="ARS72" s="1332"/>
      <c r="ART72" s="1332"/>
      <c r="ARU72" s="1332"/>
      <c r="ARV72" s="1332"/>
      <c r="ARW72" s="1332"/>
      <c r="ARX72" s="1332"/>
      <c r="ARY72" s="1332"/>
      <c r="ARZ72" s="1332"/>
      <c r="ASA72" s="1332"/>
      <c r="ASB72" s="1332"/>
      <c r="ASC72" s="1332"/>
      <c r="ASD72" s="1332"/>
      <c r="ASE72" s="1332"/>
      <c r="ASF72" s="1332"/>
      <c r="ASG72" s="1332"/>
      <c r="ASH72" s="1332"/>
      <c r="ASI72" s="1332"/>
      <c r="ASJ72" s="1332"/>
      <c r="ASK72" s="1332"/>
      <c r="ASL72" s="1332"/>
      <c r="ASM72" s="1332"/>
      <c r="ASN72" s="1332"/>
      <c r="ASO72" s="1332"/>
      <c r="ASP72" s="1332"/>
      <c r="ASQ72" s="1332"/>
      <c r="ASR72" s="1332"/>
      <c r="ASS72" s="1332"/>
      <c r="AST72" s="1332"/>
      <c r="ASU72" s="1332"/>
      <c r="ASV72" s="1332"/>
      <c r="ASW72" s="1332"/>
      <c r="ASX72" s="1332"/>
      <c r="ASY72" s="1332"/>
      <c r="ASZ72" s="1332"/>
      <c r="ATA72" s="1332"/>
      <c r="ATB72" s="1332"/>
      <c r="ATC72" s="1332"/>
      <c r="ATD72" s="1332"/>
      <c r="ATE72" s="1332"/>
      <c r="ATF72" s="1332"/>
      <c r="ATG72" s="1332"/>
      <c r="ATH72" s="1332"/>
      <c r="ATI72" s="1332"/>
      <c r="ATJ72" s="1332"/>
      <c r="ATK72" s="1332"/>
      <c r="ATL72" s="1332"/>
      <c r="ATM72" s="1332"/>
      <c r="ATN72" s="1332"/>
      <c r="ATO72" s="1332"/>
      <c r="ATP72" s="1332"/>
      <c r="ATQ72" s="1332"/>
      <c r="ATR72" s="1332"/>
      <c r="ATS72" s="1332"/>
      <c r="ATT72" s="1332"/>
      <c r="ATU72" s="1332"/>
      <c r="ATV72" s="1332"/>
      <c r="ATW72" s="1332"/>
      <c r="ATX72" s="1332"/>
      <c r="ATY72" s="1332"/>
      <c r="ATZ72" s="1332"/>
      <c r="AUA72" s="1332"/>
      <c r="AUB72" s="1332"/>
      <c r="AUC72" s="1332"/>
      <c r="AUD72" s="1332"/>
      <c r="AUE72" s="1332"/>
      <c r="AUF72" s="1332"/>
      <c r="AUG72" s="1332"/>
      <c r="AUH72" s="1332"/>
      <c r="AUI72" s="1332"/>
      <c r="AUJ72" s="1332"/>
      <c r="AUK72" s="1332"/>
      <c r="AUL72" s="1332"/>
      <c r="AUM72" s="1332"/>
      <c r="AUN72" s="1332"/>
      <c r="AUO72" s="1332"/>
      <c r="AUP72" s="1332"/>
      <c r="AUQ72" s="1332"/>
      <c r="AUR72" s="1332"/>
      <c r="AUS72" s="1332"/>
      <c r="AUT72" s="1332"/>
      <c r="AUU72" s="1332"/>
      <c r="AUV72" s="1332"/>
      <c r="AUW72" s="1332"/>
      <c r="AUX72" s="1332"/>
      <c r="AUY72" s="1332"/>
      <c r="AUZ72" s="1332"/>
      <c r="AVA72" s="1332"/>
      <c r="AVB72" s="1332"/>
      <c r="AVC72" s="1332"/>
      <c r="AVD72" s="1332"/>
      <c r="AVE72" s="1332"/>
      <c r="AVF72" s="1332"/>
      <c r="AVG72" s="1332"/>
      <c r="AVH72" s="1332"/>
      <c r="AVI72" s="1332"/>
      <c r="AVJ72" s="1332"/>
      <c r="AVK72" s="1332"/>
      <c r="AVL72" s="1332"/>
      <c r="AVM72" s="1332"/>
      <c r="AVN72" s="1332"/>
      <c r="AVO72" s="1332"/>
      <c r="AVP72" s="1332"/>
      <c r="AVQ72" s="1332"/>
      <c r="AVR72" s="1332"/>
      <c r="AVS72" s="1332"/>
      <c r="AVT72" s="1332"/>
      <c r="AVU72" s="1332"/>
      <c r="AVV72" s="1332"/>
      <c r="AVW72" s="1332"/>
      <c r="AVX72" s="1332"/>
      <c r="AVY72" s="1332"/>
      <c r="AVZ72" s="1332"/>
      <c r="AWA72" s="1332"/>
      <c r="AWB72" s="1332"/>
      <c r="AWC72" s="1332"/>
      <c r="AWD72" s="1332"/>
      <c r="AWE72" s="1332"/>
      <c r="AWF72" s="1332"/>
      <c r="AWG72" s="1332"/>
      <c r="AWH72" s="1332"/>
      <c r="AWI72" s="1332"/>
      <c r="AWJ72" s="1332"/>
      <c r="AWK72" s="1332"/>
      <c r="AWL72" s="1332"/>
      <c r="AWM72" s="1332"/>
      <c r="AWN72" s="1332"/>
      <c r="AWO72" s="1332"/>
      <c r="AWP72" s="1332"/>
      <c r="AWQ72" s="1332"/>
      <c r="AWR72" s="1332"/>
      <c r="AWS72" s="1332"/>
      <c r="AWT72" s="1332"/>
      <c r="AWU72" s="1332"/>
      <c r="AWV72" s="1332"/>
      <c r="AWW72" s="1332"/>
      <c r="AWX72" s="1332"/>
      <c r="AWY72" s="1332"/>
      <c r="AWZ72" s="1332"/>
      <c r="AXA72" s="1332"/>
      <c r="AXB72" s="1332"/>
      <c r="AXC72" s="1332"/>
      <c r="AXD72" s="1332"/>
      <c r="AXE72" s="1332"/>
      <c r="AXF72" s="1332"/>
      <c r="AXG72" s="1332"/>
      <c r="AXH72" s="1332"/>
      <c r="AXI72" s="1332"/>
      <c r="AXJ72" s="1332"/>
      <c r="AXK72" s="1332"/>
      <c r="AXL72" s="1332"/>
      <c r="AXM72" s="1332"/>
      <c r="AXN72" s="1332"/>
      <c r="AXO72" s="1332"/>
      <c r="AXP72" s="1332"/>
      <c r="AXQ72" s="1332"/>
      <c r="AXR72" s="1332"/>
      <c r="AXS72" s="1332"/>
      <c r="AXT72" s="1332"/>
      <c r="AXU72" s="1332"/>
      <c r="AXV72" s="1332"/>
      <c r="AXW72" s="1332"/>
      <c r="AXX72" s="1332"/>
      <c r="AXY72" s="1332"/>
      <c r="AXZ72" s="1332"/>
      <c r="AYA72" s="1332"/>
      <c r="AYB72" s="1332"/>
      <c r="AYC72" s="1332"/>
      <c r="AYD72" s="1332"/>
      <c r="AYE72" s="1332"/>
      <c r="AYF72" s="1332"/>
      <c r="AYG72" s="1332"/>
      <c r="AYH72" s="1332"/>
      <c r="AYI72" s="1332"/>
      <c r="AYJ72" s="1332"/>
      <c r="AYK72" s="1332"/>
      <c r="AYL72" s="1332"/>
      <c r="AYM72" s="1332"/>
      <c r="AYN72" s="1332"/>
      <c r="AYO72" s="1332"/>
      <c r="AYP72" s="1332"/>
      <c r="AYQ72" s="1332"/>
      <c r="AYR72" s="1332"/>
      <c r="AYS72" s="1332"/>
      <c r="AYT72" s="1332"/>
      <c r="AYU72" s="1332"/>
      <c r="AYV72" s="1332"/>
      <c r="AYW72" s="1332"/>
      <c r="AYX72" s="1332"/>
      <c r="AYY72" s="1332"/>
      <c r="AYZ72" s="1332"/>
      <c r="AZA72" s="1332"/>
      <c r="AZB72" s="1332"/>
      <c r="AZC72" s="1332"/>
      <c r="AZD72" s="1332"/>
      <c r="AZE72" s="1332"/>
      <c r="AZF72" s="1332"/>
      <c r="AZG72" s="1332"/>
      <c r="AZH72" s="1332"/>
      <c r="AZI72" s="1332"/>
      <c r="AZJ72" s="1332"/>
      <c r="AZK72" s="1332"/>
      <c r="AZL72" s="1332"/>
      <c r="AZM72" s="1332"/>
      <c r="AZN72" s="1332"/>
      <c r="AZO72" s="1332"/>
      <c r="AZP72" s="1332"/>
      <c r="AZQ72" s="1332"/>
      <c r="AZR72" s="1332"/>
      <c r="AZS72" s="1332"/>
      <c r="AZT72" s="1332"/>
      <c r="AZU72" s="1332"/>
      <c r="AZV72" s="1332"/>
      <c r="AZW72" s="1332"/>
      <c r="AZX72" s="1332"/>
      <c r="AZY72" s="1332"/>
      <c r="AZZ72" s="1332"/>
      <c r="BAA72" s="1332"/>
      <c r="BAB72" s="1332"/>
      <c r="BAC72" s="1332"/>
      <c r="BAD72" s="1332"/>
      <c r="BAE72" s="1332"/>
      <c r="BAF72" s="1332"/>
      <c r="BAG72" s="1332"/>
      <c r="BAH72" s="1332"/>
      <c r="BAI72" s="1332"/>
      <c r="BAJ72" s="1332"/>
      <c r="BAK72" s="1332"/>
      <c r="BAL72" s="1332"/>
      <c r="BAM72" s="1332"/>
      <c r="BAN72" s="1332"/>
      <c r="BAO72" s="1332"/>
      <c r="BAP72" s="1332"/>
      <c r="BAQ72" s="1332"/>
      <c r="BAR72" s="1332"/>
      <c r="BAS72" s="1332"/>
      <c r="BAT72" s="1332"/>
      <c r="BAU72" s="1332"/>
      <c r="BAV72" s="1332"/>
      <c r="BAW72" s="1332"/>
      <c r="BAX72" s="1332"/>
      <c r="BAY72" s="1332"/>
      <c r="BAZ72" s="1332"/>
      <c r="BBA72" s="1332"/>
      <c r="BBB72" s="1332"/>
      <c r="BBC72" s="1332"/>
      <c r="BBD72" s="1332"/>
      <c r="BBE72" s="1332"/>
      <c r="BBF72" s="1332"/>
      <c r="BBG72" s="1332"/>
      <c r="BBH72" s="1332"/>
      <c r="BBI72" s="1332"/>
      <c r="BBJ72" s="1332"/>
      <c r="BBK72" s="1332"/>
      <c r="BBL72" s="1332"/>
      <c r="BBM72" s="1332"/>
      <c r="BBN72" s="1332"/>
      <c r="BBO72" s="1332"/>
      <c r="BBP72" s="1332"/>
      <c r="BBQ72" s="1332"/>
      <c r="BBR72" s="1332"/>
      <c r="BBS72" s="1332"/>
      <c r="BBT72" s="1332"/>
      <c r="BBU72" s="1332"/>
      <c r="BBV72" s="1332"/>
      <c r="BBW72" s="1332"/>
      <c r="BBX72" s="1332"/>
      <c r="BBY72" s="1332"/>
      <c r="BBZ72" s="1332"/>
      <c r="BCA72" s="1332"/>
      <c r="BCB72" s="1332"/>
      <c r="BCC72" s="1332"/>
      <c r="BCD72" s="1332"/>
      <c r="BCE72" s="1332"/>
      <c r="BCF72" s="1332"/>
      <c r="BCG72" s="1332"/>
      <c r="BCH72" s="1332"/>
      <c r="BCI72" s="1332"/>
      <c r="BCJ72" s="1332"/>
      <c r="BCK72" s="1332"/>
      <c r="BCL72" s="1332"/>
      <c r="BCM72" s="1332"/>
      <c r="BCN72" s="1332"/>
      <c r="BCO72" s="1332"/>
      <c r="BCP72" s="1332"/>
      <c r="BCQ72" s="1332"/>
      <c r="BCR72" s="1332"/>
      <c r="BCS72" s="1332"/>
      <c r="BCT72" s="1332"/>
      <c r="BCU72" s="1332"/>
      <c r="BCV72" s="1332"/>
      <c r="BCW72" s="1332"/>
      <c r="BCX72" s="1332"/>
      <c r="BCY72" s="1332"/>
      <c r="BCZ72" s="1332"/>
      <c r="BDA72" s="1332"/>
      <c r="BDB72" s="1332"/>
      <c r="BDC72" s="1332"/>
      <c r="BDD72" s="1332"/>
      <c r="BDE72" s="1332"/>
      <c r="BDF72" s="1332"/>
      <c r="BDG72" s="1332"/>
      <c r="BDH72" s="1332"/>
      <c r="BDI72" s="1332"/>
      <c r="BDJ72" s="1332"/>
      <c r="BDK72" s="1332"/>
      <c r="BDL72" s="1332"/>
      <c r="BDM72" s="1332"/>
      <c r="BDN72" s="1332"/>
      <c r="BDO72" s="1332"/>
      <c r="BDP72" s="1332"/>
      <c r="BDQ72" s="1332"/>
      <c r="BDR72" s="1332"/>
      <c r="BDS72" s="1332"/>
      <c r="BDT72" s="1332"/>
      <c r="BDU72" s="1332"/>
      <c r="BDV72" s="1332"/>
      <c r="BDW72" s="1332"/>
      <c r="BDX72" s="1332"/>
      <c r="BDY72" s="1332"/>
      <c r="BDZ72" s="1332"/>
      <c r="BEA72" s="1332"/>
      <c r="BEB72" s="1332"/>
      <c r="BEC72" s="1332"/>
      <c r="BED72" s="1332"/>
      <c r="BEE72" s="1332"/>
      <c r="BEF72" s="1332"/>
      <c r="BEG72" s="1332"/>
      <c r="BEH72" s="1332"/>
      <c r="BEI72" s="1332"/>
      <c r="BEJ72" s="1332"/>
      <c r="BEK72" s="1332"/>
      <c r="BEL72" s="1332"/>
      <c r="BEM72" s="1332"/>
      <c r="BEN72" s="1332"/>
      <c r="BEO72" s="1332"/>
      <c r="BEP72" s="1332"/>
      <c r="BEQ72" s="1332"/>
      <c r="BER72" s="1332"/>
      <c r="BES72" s="1332"/>
      <c r="BET72" s="1332"/>
      <c r="BEU72" s="1332"/>
      <c r="BEV72" s="1332"/>
      <c r="BEW72" s="1332"/>
      <c r="BEX72" s="1332"/>
      <c r="BEY72" s="1332"/>
      <c r="BEZ72" s="1332"/>
      <c r="BFA72" s="1332"/>
      <c r="BFB72" s="1332"/>
      <c r="BFC72" s="1332"/>
      <c r="BFD72" s="1332"/>
      <c r="BFE72" s="1332"/>
      <c r="BFF72" s="1332"/>
      <c r="BFG72" s="1332"/>
      <c r="BFH72" s="1332"/>
      <c r="BFI72" s="1332"/>
      <c r="BFJ72" s="1332"/>
      <c r="BFK72" s="1332"/>
      <c r="BFL72" s="1332"/>
      <c r="BFM72" s="1332"/>
      <c r="BFN72" s="1332"/>
      <c r="BFO72" s="1332"/>
      <c r="BFP72" s="1332"/>
      <c r="BFQ72" s="1332"/>
      <c r="BFR72" s="1332"/>
      <c r="BFS72" s="1332"/>
      <c r="BFT72" s="1332"/>
      <c r="BFU72" s="1332"/>
      <c r="BFV72" s="1332"/>
      <c r="BFW72" s="1332"/>
      <c r="BFX72" s="1332"/>
      <c r="BFY72" s="1332"/>
      <c r="BFZ72" s="1332"/>
      <c r="BGA72" s="1332"/>
      <c r="BGB72" s="1332"/>
      <c r="BGC72" s="1332"/>
      <c r="BGD72" s="1332"/>
      <c r="BGE72" s="1332"/>
      <c r="BGF72" s="1332"/>
      <c r="BGG72" s="1332"/>
      <c r="BGH72" s="1332"/>
      <c r="BGI72" s="1332"/>
      <c r="BGJ72" s="1332"/>
      <c r="BGK72" s="1332"/>
      <c r="BGL72" s="1332"/>
      <c r="BGM72" s="1332"/>
      <c r="BGN72" s="1332"/>
      <c r="BGO72" s="1332"/>
      <c r="BGP72" s="1332"/>
      <c r="BGQ72" s="1332"/>
      <c r="BGR72" s="1332"/>
      <c r="BGS72" s="1332"/>
      <c r="BGT72" s="1332"/>
      <c r="BGU72" s="1332"/>
      <c r="BGV72" s="1332"/>
      <c r="BGW72" s="1332"/>
      <c r="BGX72" s="1332"/>
      <c r="BGY72" s="1332"/>
      <c r="BGZ72" s="1332"/>
      <c r="BHA72" s="1332"/>
      <c r="BHB72" s="1332"/>
      <c r="BHC72" s="1332"/>
      <c r="BHD72" s="1332"/>
      <c r="BHE72" s="1332"/>
      <c r="BHF72" s="1332"/>
      <c r="BHG72" s="1332"/>
      <c r="BHH72" s="1332"/>
      <c r="BHI72" s="1332"/>
      <c r="BHJ72" s="1332"/>
      <c r="BHK72" s="1332"/>
      <c r="BHL72" s="1332"/>
      <c r="BHM72" s="1332"/>
      <c r="BHN72" s="1332"/>
      <c r="BHO72" s="1332"/>
      <c r="BHP72" s="1332"/>
      <c r="BHQ72" s="1332"/>
      <c r="BHR72" s="1332"/>
      <c r="BHS72" s="1332"/>
      <c r="BHT72" s="1332"/>
      <c r="BHU72" s="1332"/>
      <c r="BHV72" s="1332"/>
      <c r="BHW72" s="1332"/>
      <c r="BHX72" s="1332"/>
      <c r="BHY72" s="1332"/>
      <c r="BHZ72" s="1332"/>
      <c r="BIA72" s="1332"/>
      <c r="BIB72" s="1332"/>
      <c r="BIC72" s="1332"/>
      <c r="BID72" s="1332"/>
      <c r="BIE72" s="1332"/>
      <c r="BIF72" s="1332"/>
      <c r="BIG72" s="1332"/>
      <c r="BIH72" s="1332"/>
      <c r="BII72" s="1332"/>
      <c r="BIJ72" s="1332"/>
      <c r="BIK72" s="1332"/>
      <c r="BIL72" s="1332"/>
      <c r="BIM72" s="1332"/>
      <c r="BIN72" s="1332"/>
      <c r="BIO72" s="1332"/>
      <c r="BIP72" s="1332"/>
      <c r="BIQ72" s="1332"/>
      <c r="BIR72" s="1332"/>
      <c r="BIS72" s="1332"/>
      <c r="BIT72" s="1332"/>
      <c r="BIU72" s="1332"/>
      <c r="BIV72" s="1332"/>
      <c r="BIW72" s="1332"/>
      <c r="BIX72" s="1332"/>
      <c r="BIY72" s="1332"/>
      <c r="BIZ72" s="1332"/>
      <c r="BJA72" s="1332"/>
      <c r="BJB72" s="1332"/>
      <c r="BJC72" s="1332"/>
      <c r="BJD72" s="1332"/>
      <c r="BJE72" s="1332"/>
      <c r="BJF72" s="1332"/>
      <c r="BJG72" s="1332"/>
      <c r="BJH72" s="1332"/>
      <c r="BJI72" s="1332"/>
      <c r="BJJ72" s="1332"/>
      <c r="BJK72" s="1332"/>
      <c r="BJL72" s="1332"/>
      <c r="BJM72" s="1332"/>
      <c r="BJN72" s="1332"/>
      <c r="BJO72" s="1332"/>
      <c r="BJP72" s="1332"/>
      <c r="BJQ72" s="1332"/>
      <c r="BJR72" s="1332"/>
      <c r="BJS72" s="1332"/>
      <c r="BJT72" s="1332"/>
      <c r="BJU72" s="1332"/>
      <c r="BJV72" s="1332"/>
      <c r="BJW72" s="1332"/>
      <c r="BJX72" s="1332"/>
      <c r="BJY72" s="1332"/>
      <c r="BJZ72" s="1332"/>
      <c r="BKA72" s="1332"/>
      <c r="BKB72" s="1332"/>
      <c r="BKC72" s="1332"/>
      <c r="BKD72" s="1332"/>
      <c r="BKE72" s="1332"/>
      <c r="BKF72" s="1332"/>
      <c r="BKG72" s="1332"/>
      <c r="BKH72" s="1332"/>
      <c r="BKI72" s="1332"/>
      <c r="BKJ72" s="1332"/>
      <c r="BKK72" s="1332"/>
      <c r="BKL72" s="1332"/>
      <c r="BKM72" s="1332"/>
      <c r="BKN72" s="1332"/>
      <c r="BKO72" s="1332"/>
      <c r="BKP72" s="1332"/>
      <c r="BKQ72" s="1332"/>
      <c r="BKR72" s="1332"/>
      <c r="BKS72" s="1332"/>
      <c r="BKT72" s="1332"/>
      <c r="BKU72" s="1332"/>
      <c r="BKV72" s="1332"/>
      <c r="BKW72" s="1332"/>
      <c r="BKX72" s="1332"/>
      <c r="BKY72" s="1332"/>
      <c r="BKZ72" s="1332"/>
      <c r="BLA72" s="1332"/>
      <c r="BLB72" s="1332"/>
      <c r="BLC72" s="1332"/>
      <c r="BLD72" s="1332"/>
      <c r="BLE72" s="1332"/>
      <c r="BLF72" s="1332"/>
      <c r="BLG72" s="1332"/>
      <c r="BLH72" s="1332"/>
      <c r="BLI72" s="1332"/>
      <c r="BLJ72" s="1332"/>
      <c r="BLK72" s="1332"/>
      <c r="BLL72" s="1332"/>
      <c r="BLM72" s="1332"/>
      <c r="BLN72" s="1332"/>
      <c r="BLO72" s="1332"/>
      <c r="BLP72" s="1332"/>
      <c r="BLQ72" s="1332"/>
      <c r="BLR72" s="1332"/>
      <c r="BLS72" s="1332"/>
      <c r="BLT72" s="1332"/>
      <c r="BLU72" s="1332"/>
      <c r="BLV72" s="1332"/>
      <c r="BLW72" s="1332"/>
      <c r="BLX72" s="1332"/>
      <c r="BLY72" s="1332"/>
      <c r="BLZ72" s="1332"/>
      <c r="BMA72" s="1332"/>
      <c r="BMB72" s="1332"/>
      <c r="BMC72" s="1332"/>
      <c r="BMD72" s="1332"/>
      <c r="BME72" s="1332"/>
      <c r="BMF72" s="1332"/>
      <c r="BMG72" s="1332"/>
      <c r="BMH72" s="1332"/>
      <c r="BMI72" s="1332"/>
      <c r="BMJ72" s="1332"/>
      <c r="BMK72" s="1332"/>
      <c r="BML72" s="1332"/>
      <c r="BMM72" s="1332"/>
      <c r="BMN72" s="1332"/>
      <c r="BMO72" s="1332"/>
      <c r="BMP72" s="1332"/>
      <c r="BMQ72" s="1332"/>
      <c r="BMR72" s="1332"/>
      <c r="BMS72" s="1332"/>
      <c r="BMT72" s="1332"/>
      <c r="BMU72" s="1332"/>
      <c r="BMV72" s="1332"/>
      <c r="BMW72" s="1332"/>
      <c r="BMX72" s="1332"/>
      <c r="BMY72" s="1332"/>
      <c r="BMZ72" s="1332"/>
      <c r="BNA72" s="1332"/>
      <c r="BNB72" s="1332"/>
      <c r="BNC72" s="1332"/>
      <c r="BND72" s="1332"/>
      <c r="BNE72" s="1332"/>
      <c r="BNF72" s="1332"/>
      <c r="BNG72" s="1332"/>
      <c r="BNH72" s="1332"/>
      <c r="BNI72" s="1332"/>
      <c r="BNJ72" s="1332"/>
      <c r="BNK72" s="1332"/>
      <c r="BNL72" s="1332"/>
      <c r="BNM72" s="1332"/>
      <c r="BNN72" s="1332"/>
      <c r="BNO72" s="1332"/>
      <c r="BNP72" s="1332"/>
      <c r="BNQ72" s="1332"/>
      <c r="BNR72" s="1332"/>
      <c r="BNS72" s="1332"/>
      <c r="BNT72" s="1332"/>
      <c r="BNU72" s="1332"/>
      <c r="BNV72" s="1332"/>
      <c r="BNW72" s="1332"/>
      <c r="BNX72" s="1332"/>
      <c r="BNY72" s="1332"/>
      <c r="BNZ72" s="1332"/>
      <c r="BOA72" s="1332"/>
      <c r="BOB72" s="1332"/>
      <c r="BOC72" s="1332"/>
      <c r="BOD72" s="1332"/>
      <c r="BOE72" s="1332"/>
      <c r="BOF72" s="1332"/>
      <c r="BOG72" s="1332"/>
      <c r="BOH72" s="1332"/>
      <c r="BOI72" s="1332"/>
      <c r="BOJ72" s="1332"/>
      <c r="BOK72" s="1332"/>
      <c r="BOL72" s="1332"/>
      <c r="BOM72" s="1332"/>
      <c r="BON72" s="1332"/>
      <c r="BOO72" s="1332"/>
      <c r="BOP72" s="1332"/>
      <c r="BOQ72" s="1332"/>
      <c r="BOR72" s="1332"/>
      <c r="BOS72" s="1332"/>
      <c r="BOT72" s="1332"/>
      <c r="BOU72" s="1332"/>
      <c r="BOV72" s="1332"/>
      <c r="BOW72" s="1332"/>
      <c r="BOX72" s="1332"/>
      <c r="BOY72" s="1332"/>
      <c r="BOZ72" s="1332"/>
      <c r="BPA72" s="1332"/>
      <c r="BPB72" s="1332"/>
      <c r="BPC72" s="1332"/>
      <c r="BPD72" s="1332"/>
      <c r="BPE72" s="1332"/>
      <c r="BPF72" s="1332"/>
      <c r="BPG72" s="1332"/>
      <c r="BPH72" s="1332"/>
      <c r="BPI72" s="1332"/>
      <c r="BPJ72" s="1332"/>
      <c r="BPK72" s="1332"/>
      <c r="BPL72" s="1332"/>
      <c r="BPM72" s="1332"/>
      <c r="BPN72" s="1332"/>
      <c r="BPO72" s="1332"/>
      <c r="BPP72" s="1332"/>
      <c r="BPQ72" s="1332"/>
      <c r="BPR72" s="1332"/>
      <c r="BPS72" s="1332"/>
      <c r="BPT72" s="1332"/>
      <c r="BPU72" s="1332"/>
      <c r="BPV72" s="1332"/>
      <c r="BPW72" s="1332"/>
      <c r="BPX72" s="1332"/>
      <c r="BPY72" s="1332"/>
      <c r="BPZ72" s="1332"/>
      <c r="BQA72" s="1332"/>
      <c r="BQB72" s="1332"/>
      <c r="BQC72" s="1332"/>
      <c r="BQD72" s="1332"/>
      <c r="BQE72" s="1332"/>
      <c r="BQF72" s="1332"/>
      <c r="BQG72" s="1332"/>
      <c r="BQH72" s="1332"/>
      <c r="BQI72" s="1332"/>
      <c r="BQJ72" s="1332"/>
      <c r="BQK72" s="1332"/>
      <c r="BQL72" s="1332"/>
      <c r="BQM72" s="1332"/>
      <c r="BQN72" s="1332"/>
      <c r="BQO72" s="1332"/>
      <c r="BQP72" s="1332"/>
      <c r="BQQ72" s="1332"/>
      <c r="BQR72" s="1332"/>
      <c r="BQS72" s="1332"/>
      <c r="BQT72" s="1332"/>
      <c r="BQU72" s="1332"/>
      <c r="BQV72" s="1332"/>
      <c r="BQW72" s="1332"/>
      <c r="BQX72" s="1332"/>
      <c r="BQY72" s="1332"/>
      <c r="BQZ72" s="1332"/>
      <c r="BRA72" s="1332"/>
      <c r="BRB72" s="1332"/>
      <c r="BRC72" s="1332"/>
      <c r="BRD72" s="1332"/>
      <c r="BRE72" s="1332"/>
      <c r="BRF72" s="1332"/>
      <c r="BRG72" s="1332"/>
      <c r="BRH72" s="1332"/>
      <c r="BRI72" s="1332"/>
      <c r="BRJ72" s="1332"/>
      <c r="BRK72" s="1332"/>
      <c r="BRL72" s="1332"/>
      <c r="BRM72" s="1332"/>
      <c r="BRN72" s="1332"/>
      <c r="BRO72" s="1332"/>
      <c r="BRP72" s="1332"/>
      <c r="BRQ72" s="1332"/>
      <c r="BRR72" s="1332"/>
      <c r="BRS72" s="1332"/>
      <c r="BRT72" s="1332"/>
      <c r="BRU72" s="1332"/>
      <c r="BRV72" s="1332"/>
      <c r="BRW72" s="1332"/>
      <c r="BRX72" s="1332"/>
      <c r="BRY72" s="1332"/>
      <c r="BRZ72" s="1332"/>
      <c r="BSA72" s="1332"/>
      <c r="BSB72" s="1332"/>
      <c r="BSC72" s="1332"/>
      <c r="BSD72" s="1332"/>
      <c r="BSE72" s="1332"/>
      <c r="BSF72" s="1332"/>
      <c r="BSG72" s="1332"/>
      <c r="BSH72" s="1332"/>
      <c r="BSI72" s="1332"/>
      <c r="BSJ72" s="1332"/>
      <c r="BSK72" s="1332"/>
      <c r="BSL72" s="1332"/>
      <c r="BSM72" s="1332"/>
      <c r="BSN72" s="1332"/>
      <c r="BSO72" s="1332"/>
      <c r="BSP72" s="1332"/>
      <c r="BSQ72" s="1332"/>
      <c r="BSR72" s="1332"/>
      <c r="BSS72" s="1332"/>
      <c r="BST72" s="1332"/>
      <c r="BSU72" s="1332"/>
      <c r="BSV72" s="1332"/>
      <c r="BSW72" s="1332"/>
      <c r="BSX72" s="1332"/>
      <c r="BSY72" s="1332"/>
      <c r="BSZ72" s="1332"/>
      <c r="BTA72" s="1332"/>
      <c r="BTB72" s="1332"/>
      <c r="BTC72" s="1332"/>
      <c r="BTD72" s="1332"/>
      <c r="BTE72" s="1332"/>
      <c r="BTF72" s="1332"/>
      <c r="BTG72" s="1332"/>
      <c r="BTH72" s="1332"/>
      <c r="BTI72" s="1332"/>
      <c r="BTJ72" s="1332"/>
      <c r="BTK72" s="1332"/>
      <c r="BTL72" s="1332"/>
      <c r="BTM72" s="1332"/>
      <c r="BTN72" s="1332"/>
      <c r="BTO72" s="1332"/>
      <c r="BTP72" s="1332"/>
      <c r="BTQ72" s="1332"/>
      <c r="BTR72" s="1332"/>
      <c r="BTS72" s="1332"/>
      <c r="BTT72" s="1332"/>
      <c r="BTU72" s="1332"/>
      <c r="BTV72" s="1332"/>
      <c r="BTW72" s="1332"/>
      <c r="BTX72" s="1332"/>
      <c r="BTY72" s="1332"/>
      <c r="BTZ72" s="1332"/>
      <c r="BUA72" s="1332"/>
      <c r="BUB72" s="1332"/>
      <c r="BUC72" s="1332"/>
      <c r="BUD72" s="1332"/>
      <c r="BUE72" s="1332"/>
      <c r="BUF72" s="1332"/>
      <c r="BUG72" s="1332"/>
      <c r="BUH72" s="1332"/>
      <c r="BUI72" s="1332"/>
      <c r="BUJ72" s="1332"/>
      <c r="BUK72" s="1332"/>
      <c r="BUL72" s="1332"/>
      <c r="BUM72" s="1332"/>
      <c r="BUN72" s="1332"/>
      <c r="BUO72" s="1332"/>
      <c r="BUP72" s="1332"/>
      <c r="BUQ72" s="1332"/>
      <c r="BUR72" s="1332"/>
      <c r="BUS72" s="1332"/>
      <c r="BUT72" s="1332"/>
      <c r="BUU72" s="1332"/>
      <c r="BUV72" s="1332"/>
      <c r="BUW72" s="1332"/>
      <c r="BUX72" s="1332"/>
      <c r="BUY72" s="1332"/>
      <c r="BUZ72" s="1332"/>
      <c r="BVA72" s="1332"/>
      <c r="BVB72" s="1332"/>
      <c r="BVC72" s="1332"/>
      <c r="BVD72" s="1332"/>
      <c r="BVE72" s="1332"/>
      <c r="BVF72" s="1332"/>
      <c r="BVG72" s="1332"/>
      <c r="BVH72" s="1332"/>
      <c r="BVI72" s="1332"/>
      <c r="BVJ72" s="1332"/>
      <c r="BVK72" s="1332"/>
      <c r="BVL72" s="1332"/>
      <c r="BVM72" s="1332"/>
      <c r="BVN72" s="1332"/>
      <c r="BVO72" s="1332"/>
      <c r="BVP72" s="1332"/>
      <c r="BVQ72" s="1332"/>
      <c r="BVR72" s="1332"/>
      <c r="BVS72" s="1332"/>
      <c r="BVT72" s="1332"/>
      <c r="BVU72" s="1332"/>
      <c r="BVV72" s="1332"/>
      <c r="BVW72" s="1332"/>
      <c r="BVX72" s="1332"/>
      <c r="BVY72" s="1332"/>
      <c r="BVZ72" s="1332"/>
      <c r="BWA72" s="1332"/>
      <c r="BWB72" s="1332"/>
      <c r="BWC72" s="1332"/>
      <c r="BWD72" s="1332"/>
      <c r="BWE72" s="1332"/>
      <c r="BWF72" s="1332"/>
      <c r="BWG72" s="1332"/>
      <c r="BWH72" s="1332"/>
      <c r="BWI72" s="1332"/>
      <c r="BWJ72" s="1332"/>
      <c r="BWK72" s="1332"/>
      <c r="BWL72" s="1332"/>
      <c r="BWM72" s="1332"/>
      <c r="BWN72" s="1332"/>
      <c r="BWO72" s="1332"/>
      <c r="BWP72" s="1332"/>
      <c r="BWQ72" s="1332"/>
      <c r="BWR72" s="1332"/>
      <c r="BWS72" s="1332"/>
      <c r="BWT72" s="1332"/>
      <c r="BWU72" s="1332"/>
      <c r="BWV72" s="1332"/>
      <c r="BWW72" s="1332"/>
      <c r="BWX72" s="1332"/>
      <c r="BWY72" s="1332"/>
      <c r="BWZ72" s="1332"/>
      <c r="BXA72" s="1332"/>
      <c r="BXB72" s="1332"/>
      <c r="BXC72" s="1332"/>
      <c r="BXD72" s="1332"/>
      <c r="BXE72" s="1332"/>
      <c r="BXF72" s="1332"/>
      <c r="BXG72" s="1332"/>
      <c r="BXH72" s="1332"/>
      <c r="BXI72" s="1332"/>
      <c r="BXJ72" s="1332"/>
      <c r="BXK72" s="1332"/>
      <c r="BXL72" s="1332"/>
      <c r="BXM72" s="1332"/>
      <c r="BXN72" s="1332"/>
      <c r="BXO72" s="1332"/>
      <c r="BXP72" s="1332"/>
      <c r="BXQ72" s="1332"/>
      <c r="BXR72" s="1332"/>
      <c r="BXS72" s="1332"/>
      <c r="BXT72" s="1332"/>
      <c r="BXU72" s="1332"/>
      <c r="BXV72" s="1332"/>
      <c r="BXW72" s="1332"/>
      <c r="BXX72" s="1332"/>
      <c r="BXY72" s="1332"/>
      <c r="BXZ72" s="1332"/>
      <c r="BYA72" s="1332"/>
      <c r="BYB72" s="1332"/>
      <c r="BYC72" s="1332"/>
      <c r="BYD72" s="1332"/>
      <c r="BYE72" s="1332"/>
      <c r="BYF72" s="1332"/>
      <c r="BYG72" s="1332"/>
      <c r="BYH72" s="1332"/>
      <c r="BYI72" s="1332"/>
      <c r="BYJ72" s="1332"/>
      <c r="BYK72" s="1332"/>
      <c r="BYL72" s="1332"/>
      <c r="BYM72" s="1332"/>
      <c r="BYN72" s="1332"/>
      <c r="BYO72" s="1332"/>
      <c r="BYP72" s="1332"/>
      <c r="BYQ72" s="1332"/>
      <c r="BYR72" s="1332"/>
      <c r="BYS72" s="1332"/>
      <c r="BYT72" s="1332"/>
      <c r="BYU72" s="1332"/>
      <c r="BYV72" s="1332"/>
      <c r="BYW72" s="1332"/>
      <c r="BYX72" s="1332"/>
      <c r="BYY72" s="1332"/>
      <c r="BYZ72" s="1332"/>
      <c r="BZA72" s="1332"/>
      <c r="BZB72" s="1332"/>
      <c r="BZC72" s="1332"/>
      <c r="BZD72" s="1332"/>
      <c r="BZE72" s="1332"/>
      <c r="BZF72" s="1332"/>
      <c r="BZG72" s="1332"/>
      <c r="BZH72" s="1332"/>
      <c r="BZI72" s="1332"/>
      <c r="BZJ72" s="1332"/>
      <c r="BZK72" s="1332"/>
      <c r="BZL72" s="1332"/>
      <c r="BZM72" s="1332"/>
      <c r="BZN72" s="1332"/>
      <c r="BZO72" s="1332"/>
      <c r="BZP72" s="1332"/>
      <c r="BZQ72" s="1332"/>
      <c r="BZR72" s="1332"/>
      <c r="BZS72" s="1332"/>
      <c r="BZT72" s="1332"/>
      <c r="BZU72" s="1332"/>
      <c r="BZV72" s="1332"/>
      <c r="BZW72" s="1332"/>
      <c r="BZX72" s="1332"/>
      <c r="BZY72" s="1332"/>
      <c r="BZZ72" s="1332"/>
      <c r="CAA72" s="1332"/>
      <c r="CAB72" s="1332"/>
      <c r="CAC72" s="1332"/>
      <c r="CAD72" s="1332"/>
      <c r="CAE72" s="1332"/>
      <c r="CAF72" s="1332"/>
      <c r="CAG72" s="1332"/>
      <c r="CAH72" s="1332"/>
      <c r="CAI72" s="1332"/>
      <c r="CAJ72" s="1332"/>
      <c r="CAK72" s="1332"/>
      <c r="CAL72" s="1332"/>
      <c r="CAM72" s="1332"/>
      <c r="CAN72" s="1332"/>
      <c r="CAO72" s="1332"/>
      <c r="CAP72" s="1332"/>
      <c r="CAQ72" s="1332"/>
      <c r="CAR72" s="1332"/>
      <c r="CAS72" s="1332"/>
      <c r="CAT72" s="1332"/>
      <c r="CAU72" s="1332"/>
      <c r="CAV72" s="1332"/>
      <c r="CAW72" s="1332"/>
      <c r="CAX72" s="1332"/>
      <c r="CAY72" s="1332"/>
      <c r="CAZ72" s="1332"/>
      <c r="CBA72" s="1332"/>
      <c r="CBB72" s="1332"/>
      <c r="CBC72" s="1332"/>
      <c r="CBD72" s="1332"/>
      <c r="CBE72" s="1332"/>
      <c r="CBF72" s="1332"/>
      <c r="CBG72" s="1332"/>
      <c r="CBH72" s="1332"/>
      <c r="CBI72" s="1332"/>
      <c r="CBJ72" s="1332"/>
      <c r="CBK72" s="1332"/>
      <c r="CBL72" s="1332"/>
      <c r="CBM72" s="1332"/>
      <c r="CBN72" s="1332"/>
      <c r="CBO72" s="1332"/>
      <c r="CBP72" s="1332"/>
      <c r="CBQ72" s="1332"/>
      <c r="CBR72" s="1332"/>
      <c r="CBS72" s="1332"/>
      <c r="CBT72" s="1332"/>
      <c r="CBU72" s="1332"/>
      <c r="CBV72" s="1332"/>
      <c r="CBW72" s="1332"/>
      <c r="CBX72" s="1332"/>
      <c r="CBY72" s="1332"/>
      <c r="CBZ72" s="1332"/>
      <c r="CCA72" s="1332"/>
      <c r="CCB72" s="1332"/>
      <c r="CCC72" s="1332"/>
      <c r="CCD72" s="1332"/>
      <c r="CCE72" s="1332"/>
      <c r="CCF72" s="1332"/>
      <c r="CCG72" s="1332"/>
      <c r="CCH72" s="1332"/>
      <c r="CCI72" s="1332"/>
      <c r="CCJ72" s="1332"/>
      <c r="CCK72" s="1332"/>
      <c r="CCL72" s="1332"/>
      <c r="CCM72" s="1332"/>
      <c r="CCN72" s="1332"/>
      <c r="CCO72" s="1332"/>
      <c r="CCP72" s="1332"/>
      <c r="CCQ72" s="1332"/>
      <c r="CCR72" s="1332"/>
      <c r="CCS72" s="1332"/>
      <c r="CCT72" s="1332"/>
      <c r="CCU72" s="1332"/>
      <c r="CCV72" s="1332"/>
      <c r="CCW72" s="1332"/>
      <c r="CCX72" s="1332"/>
      <c r="CCY72" s="1332"/>
      <c r="CCZ72" s="1332"/>
      <c r="CDA72" s="1332"/>
      <c r="CDB72" s="1332"/>
      <c r="CDC72" s="1332"/>
      <c r="CDD72" s="1332"/>
      <c r="CDE72" s="1332"/>
      <c r="CDF72" s="1332"/>
      <c r="CDG72" s="1332"/>
      <c r="CDH72" s="1332"/>
      <c r="CDI72" s="1332"/>
      <c r="CDJ72" s="1332"/>
      <c r="CDK72" s="1332"/>
      <c r="CDL72" s="1332"/>
      <c r="CDM72" s="1332"/>
      <c r="CDN72" s="1332"/>
      <c r="CDO72" s="1332"/>
      <c r="CDP72" s="1332"/>
      <c r="CDQ72" s="1332"/>
      <c r="CDR72" s="1332"/>
      <c r="CDS72" s="1332"/>
      <c r="CDT72" s="1332"/>
      <c r="CDU72" s="1332"/>
      <c r="CDV72" s="1332"/>
      <c r="CDW72" s="1332"/>
      <c r="CDX72" s="1332"/>
      <c r="CDY72" s="1332"/>
      <c r="CDZ72" s="1332"/>
      <c r="CEA72" s="1332"/>
      <c r="CEB72" s="1332"/>
      <c r="CEC72" s="1332"/>
      <c r="CED72" s="1332"/>
      <c r="CEE72" s="1332"/>
      <c r="CEF72" s="1332"/>
      <c r="CEG72" s="1332"/>
      <c r="CEH72" s="1332"/>
      <c r="CEI72" s="1332"/>
      <c r="CEJ72" s="1332"/>
      <c r="CEK72" s="1332"/>
      <c r="CEL72" s="1332"/>
      <c r="CEM72" s="1332"/>
      <c r="CEN72" s="1332"/>
      <c r="CEO72" s="1332"/>
      <c r="CEP72" s="1332"/>
      <c r="CEQ72" s="1332"/>
      <c r="CER72" s="1332"/>
      <c r="CES72" s="1332"/>
      <c r="CET72" s="1332"/>
      <c r="CEU72" s="1332"/>
      <c r="CEV72" s="1332"/>
      <c r="CEW72" s="1332"/>
      <c r="CEX72" s="1332"/>
      <c r="CEY72" s="1332"/>
      <c r="CEZ72" s="1332"/>
      <c r="CFA72" s="1332"/>
      <c r="CFB72" s="1332"/>
      <c r="CFC72" s="1332"/>
      <c r="CFD72" s="1332"/>
      <c r="CFE72" s="1332"/>
      <c r="CFF72" s="1332"/>
      <c r="CFG72" s="1332"/>
      <c r="CFH72" s="1332"/>
      <c r="CFI72" s="1332"/>
      <c r="CFJ72" s="1332"/>
      <c r="CFK72" s="1332"/>
      <c r="CFL72" s="1332"/>
      <c r="CFM72" s="1332"/>
      <c r="CFN72" s="1332"/>
      <c r="CFO72" s="1332"/>
      <c r="CFP72" s="1332"/>
      <c r="CFQ72" s="1332"/>
      <c r="CFR72" s="1332"/>
      <c r="CFS72" s="1332"/>
      <c r="CFT72" s="1332"/>
      <c r="CFU72" s="1332"/>
      <c r="CFV72" s="1332"/>
      <c r="CFW72" s="1332"/>
      <c r="CFX72" s="1332"/>
      <c r="CFY72" s="1332"/>
      <c r="CFZ72" s="1332"/>
      <c r="CGA72" s="1332"/>
      <c r="CGB72" s="1332"/>
      <c r="CGC72" s="1332"/>
      <c r="CGD72" s="1332"/>
      <c r="CGE72" s="1332"/>
      <c r="CGF72" s="1332"/>
      <c r="CGG72" s="1332"/>
      <c r="CGH72" s="1332"/>
      <c r="CGI72" s="1332"/>
      <c r="CGJ72" s="1332"/>
      <c r="CGK72" s="1332"/>
      <c r="CGL72" s="1332"/>
      <c r="CGM72" s="1332"/>
      <c r="CGN72" s="1332"/>
      <c r="CGO72" s="1332"/>
      <c r="CGP72" s="1332"/>
      <c r="CGQ72" s="1332"/>
      <c r="CGR72" s="1332"/>
      <c r="CGS72" s="1332"/>
      <c r="CGT72" s="1332"/>
      <c r="CGU72" s="1332"/>
      <c r="CGV72" s="1332"/>
      <c r="CGW72" s="1332"/>
      <c r="CGX72" s="1332"/>
      <c r="CGY72" s="1332"/>
      <c r="CGZ72" s="1332"/>
      <c r="CHA72" s="1332"/>
      <c r="CHB72" s="1332"/>
      <c r="CHC72" s="1332"/>
      <c r="CHD72" s="1332"/>
      <c r="CHE72" s="1332"/>
      <c r="CHF72" s="1332"/>
      <c r="CHG72" s="1332"/>
      <c r="CHH72" s="1332"/>
      <c r="CHI72" s="1332"/>
      <c r="CHJ72" s="1332"/>
      <c r="CHK72" s="1332"/>
      <c r="CHL72" s="1332"/>
      <c r="CHM72" s="1332"/>
      <c r="CHN72" s="1332"/>
      <c r="CHO72" s="1332"/>
      <c r="CHP72" s="1332"/>
      <c r="CHQ72" s="1332"/>
      <c r="CHR72" s="1332"/>
      <c r="CHS72" s="1332"/>
      <c r="CHT72" s="1332"/>
      <c r="CHU72" s="1332"/>
      <c r="CHV72" s="1332"/>
      <c r="CHW72" s="1332"/>
      <c r="CHX72" s="1332"/>
      <c r="CHY72" s="1332"/>
      <c r="CHZ72" s="1332"/>
      <c r="CIA72" s="1332"/>
      <c r="CIB72" s="1332"/>
      <c r="CIC72" s="1332"/>
      <c r="CID72" s="1332"/>
      <c r="CIE72" s="1332"/>
      <c r="CIF72" s="1332"/>
      <c r="CIG72" s="1332"/>
      <c r="CIH72" s="1332"/>
      <c r="CII72" s="1332"/>
      <c r="CIJ72" s="1332"/>
      <c r="CIK72" s="1332"/>
      <c r="CIL72" s="1332"/>
      <c r="CIM72" s="1332"/>
      <c r="CIN72" s="1332"/>
      <c r="CIO72" s="1332"/>
      <c r="CIP72" s="1332"/>
      <c r="CIQ72" s="1332"/>
      <c r="CIR72" s="1332"/>
      <c r="CIS72" s="1332"/>
      <c r="CIT72" s="1332"/>
      <c r="CIU72" s="1332"/>
      <c r="CIV72" s="1332"/>
      <c r="CIW72" s="1332"/>
      <c r="CIX72" s="1332"/>
      <c r="CIY72" s="1332"/>
      <c r="CIZ72" s="1332"/>
      <c r="CJA72" s="1332"/>
      <c r="CJB72" s="1332"/>
      <c r="CJC72" s="1332"/>
      <c r="CJD72" s="1332"/>
      <c r="CJE72" s="1332"/>
      <c r="CJF72" s="1332"/>
      <c r="CJG72" s="1332"/>
      <c r="CJH72" s="1332"/>
      <c r="CJI72" s="1332"/>
      <c r="CJJ72" s="1332"/>
      <c r="CJK72" s="1332"/>
      <c r="CJL72" s="1332"/>
      <c r="CJM72" s="1332"/>
      <c r="CJN72" s="1332"/>
      <c r="CJO72" s="1332"/>
      <c r="CJP72" s="1332"/>
      <c r="CJQ72" s="1332"/>
      <c r="CJR72" s="1332"/>
      <c r="CJS72" s="1332"/>
      <c r="CJT72" s="1332"/>
      <c r="CJU72" s="1332"/>
      <c r="CJV72" s="1332"/>
      <c r="CJW72" s="1332"/>
      <c r="CJX72" s="1332"/>
      <c r="CJY72" s="1332"/>
      <c r="CJZ72" s="1332"/>
      <c r="CKA72" s="1332"/>
      <c r="CKB72" s="1332"/>
      <c r="CKC72" s="1332"/>
      <c r="CKD72" s="1332"/>
      <c r="CKE72" s="1332"/>
      <c r="CKF72" s="1332"/>
      <c r="CKG72" s="1332"/>
      <c r="CKH72" s="1332"/>
      <c r="CKI72" s="1332"/>
      <c r="CKJ72" s="1332"/>
      <c r="CKK72" s="1332"/>
      <c r="CKL72" s="1332"/>
      <c r="CKM72" s="1332"/>
      <c r="CKN72" s="1332"/>
      <c r="CKO72" s="1332"/>
      <c r="CKP72" s="1332"/>
      <c r="CKQ72" s="1332"/>
      <c r="CKR72" s="1332"/>
      <c r="CKS72" s="1332"/>
      <c r="CKT72" s="1332"/>
      <c r="CKU72" s="1332"/>
      <c r="CKV72" s="1332"/>
      <c r="CKW72" s="1332"/>
      <c r="CKX72" s="1332"/>
      <c r="CKY72" s="1332"/>
      <c r="CKZ72" s="1332"/>
      <c r="CLA72" s="1332"/>
      <c r="CLB72" s="1332"/>
      <c r="CLC72" s="1332"/>
      <c r="CLD72" s="1332"/>
      <c r="CLE72" s="1332"/>
      <c r="CLF72" s="1332"/>
      <c r="CLG72" s="1332"/>
      <c r="CLH72" s="1332"/>
      <c r="CLI72" s="1332"/>
      <c r="CLJ72" s="1332"/>
      <c r="CLK72" s="1332"/>
      <c r="CLL72" s="1332"/>
      <c r="CLM72" s="1332"/>
      <c r="CLN72" s="1332"/>
      <c r="CLO72" s="1332"/>
      <c r="CLP72" s="1332"/>
      <c r="CLQ72" s="1332"/>
      <c r="CLR72" s="1332"/>
      <c r="CLS72" s="1332"/>
      <c r="CLT72" s="1332"/>
      <c r="CLU72" s="1332"/>
      <c r="CLV72" s="1332"/>
      <c r="CLW72" s="1332"/>
      <c r="CLX72" s="1332"/>
      <c r="CLY72" s="1332"/>
      <c r="CLZ72" s="1332"/>
      <c r="CMA72" s="1332"/>
      <c r="CMB72" s="1332"/>
      <c r="CMC72" s="1332"/>
      <c r="CMD72" s="1332"/>
      <c r="CME72" s="1332"/>
      <c r="CMF72" s="1332"/>
      <c r="CMG72" s="1332"/>
      <c r="CMH72" s="1332"/>
      <c r="CMI72" s="1332"/>
      <c r="CMJ72" s="1332"/>
      <c r="CMK72" s="1332"/>
      <c r="CML72" s="1332"/>
      <c r="CMM72" s="1332"/>
      <c r="CMN72" s="1332"/>
      <c r="CMO72" s="1332"/>
      <c r="CMP72" s="1332"/>
      <c r="CMQ72" s="1332"/>
      <c r="CMR72" s="1332"/>
      <c r="CMS72" s="1332"/>
      <c r="CMT72" s="1332"/>
      <c r="CMU72" s="1332"/>
      <c r="CMV72" s="1332"/>
      <c r="CMW72" s="1332"/>
      <c r="CMX72" s="1332"/>
      <c r="CMY72" s="1332"/>
      <c r="CMZ72" s="1332"/>
      <c r="CNA72" s="1332"/>
      <c r="CNB72" s="1332"/>
      <c r="CNC72" s="1332"/>
      <c r="CND72" s="1332"/>
      <c r="CNE72" s="1332"/>
      <c r="CNF72" s="1332"/>
      <c r="CNG72" s="1332"/>
      <c r="CNH72" s="1332"/>
      <c r="CNI72" s="1332"/>
      <c r="CNJ72" s="1332"/>
      <c r="CNK72" s="1332"/>
      <c r="CNL72" s="1332"/>
      <c r="CNM72" s="1332"/>
      <c r="CNN72" s="1332"/>
      <c r="CNO72" s="1332"/>
      <c r="CNP72" s="1332"/>
      <c r="CNQ72" s="1332"/>
      <c r="CNR72" s="1332"/>
      <c r="CNS72" s="1332"/>
      <c r="CNT72" s="1332"/>
      <c r="CNU72" s="1332"/>
      <c r="CNV72" s="1332"/>
      <c r="CNW72" s="1332"/>
      <c r="CNX72" s="1332"/>
      <c r="CNY72" s="1332"/>
      <c r="CNZ72" s="1332"/>
      <c r="COA72" s="1332"/>
      <c r="COB72" s="1332"/>
      <c r="COC72" s="1332"/>
      <c r="COD72" s="1332"/>
      <c r="COE72" s="1332"/>
      <c r="COF72" s="1332"/>
      <c r="COG72" s="1332"/>
      <c r="COH72" s="1332"/>
      <c r="COI72" s="1332"/>
      <c r="COJ72" s="1332"/>
      <c r="COK72" s="1332"/>
      <c r="COL72" s="1332"/>
      <c r="COM72" s="1332"/>
      <c r="CON72" s="1332"/>
      <c r="COO72" s="1332"/>
      <c r="COP72" s="1332"/>
      <c r="COQ72" s="1332"/>
      <c r="COR72" s="1332"/>
      <c r="COS72" s="1332"/>
      <c r="COT72" s="1332"/>
      <c r="COU72" s="1332"/>
      <c r="COV72" s="1332"/>
      <c r="COW72" s="1332"/>
      <c r="COX72" s="1332"/>
      <c r="COY72" s="1332"/>
      <c r="COZ72" s="1332"/>
      <c r="CPA72" s="1332"/>
      <c r="CPB72" s="1332"/>
      <c r="CPC72" s="1332"/>
      <c r="CPD72" s="1332"/>
      <c r="CPE72" s="1332"/>
      <c r="CPF72" s="1332"/>
      <c r="CPG72" s="1332"/>
      <c r="CPH72" s="1332"/>
      <c r="CPI72" s="1332"/>
      <c r="CPJ72" s="1332"/>
      <c r="CPK72" s="1332"/>
      <c r="CPL72" s="1332"/>
      <c r="CPM72" s="1332"/>
      <c r="CPN72" s="1332"/>
      <c r="CPO72" s="1332"/>
      <c r="CPP72" s="1332"/>
      <c r="CPQ72" s="1332"/>
      <c r="CPR72" s="1332"/>
      <c r="CPS72" s="1332"/>
      <c r="CPT72" s="1332"/>
      <c r="CPU72" s="1332"/>
      <c r="CPV72" s="1332"/>
      <c r="CPW72" s="1332"/>
      <c r="CPX72" s="1332"/>
      <c r="CPY72" s="1332"/>
      <c r="CPZ72" s="1332"/>
      <c r="CQA72" s="1332"/>
      <c r="CQB72" s="1332"/>
      <c r="CQC72" s="1332"/>
      <c r="CQD72" s="1332"/>
      <c r="CQE72" s="1332"/>
      <c r="CQF72" s="1332"/>
      <c r="CQG72" s="1332"/>
      <c r="CQH72" s="1332"/>
      <c r="CQI72" s="1332"/>
      <c r="CQJ72" s="1332"/>
      <c r="CQK72" s="1332"/>
      <c r="CQL72" s="1332"/>
      <c r="CQM72" s="1332"/>
      <c r="CQN72" s="1332"/>
      <c r="CQO72" s="1332"/>
      <c r="CQP72" s="1332"/>
      <c r="CQQ72" s="1332"/>
      <c r="CQR72" s="1332"/>
      <c r="CQS72" s="1332"/>
      <c r="CQT72" s="1332"/>
      <c r="CQU72" s="1332"/>
      <c r="CQV72" s="1332"/>
      <c r="CQW72" s="1332"/>
      <c r="CQX72" s="1332"/>
      <c r="CQY72" s="1332"/>
      <c r="CQZ72" s="1332"/>
      <c r="CRA72" s="1332"/>
      <c r="CRB72" s="1332"/>
      <c r="CRC72" s="1332"/>
      <c r="CRD72" s="1332"/>
      <c r="CRE72" s="1332"/>
      <c r="CRF72" s="1332"/>
      <c r="CRG72" s="1332"/>
      <c r="CRH72" s="1332"/>
      <c r="CRI72" s="1332"/>
      <c r="CRJ72" s="1332"/>
      <c r="CRK72" s="1332"/>
      <c r="CRL72" s="1332"/>
      <c r="CRM72" s="1332"/>
      <c r="CRN72" s="1332"/>
      <c r="CRO72" s="1332"/>
      <c r="CRP72" s="1332"/>
      <c r="CRQ72" s="1332"/>
      <c r="CRR72" s="1332"/>
      <c r="CRS72" s="1332"/>
      <c r="CRT72" s="1332"/>
      <c r="CRU72" s="1332"/>
      <c r="CRV72" s="1332"/>
      <c r="CRW72" s="1332"/>
      <c r="CRX72" s="1332"/>
      <c r="CRY72" s="1332"/>
      <c r="CRZ72" s="1332"/>
      <c r="CSA72" s="1332"/>
      <c r="CSB72" s="1332"/>
      <c r="CSC72" s="1332"/>
      <c r="CSD72" s="1332"/>
      <c r="CSE72" s="1332"/>
      <c r="CSF72" s="1332"/>
      <c r="CSG72" s="1332"/>
      <c r="CSH72" s="1332"/>
      <c r="CSI72" s="1332"/>
      <c r="CSJ72" s="1332"/>
      <c r="CSK72" s="1332"/>
      <c r="CSL72" s="1332"/>
      <c r="CSM72" s="1332"/>
      <c r="CSN72" s="1332"/>
      <c r="CSO72" s="1332"/>
      <c r="CSP72" s="1332"/>
      <c r="CSQ72" s="1332"/>
      <c r="CSR72" s="1332"/>
      <c r="CSS72" s="1332"/>
      <c r="CST72" s="1332"/>
      <c r="CSU72" s="1332"/>
      <c r="CSV72" s="1332"/>
      <c r="CSW72" s="1332"/>
      <c r="CSX72" s="1332"/>
      <c r="CSY72" s="1332"/>
      <c r="CSZ72" s="1332"/>
      <c r="CTA72" s="1332"/>
      <c r="CTB72" s="1332"/>
      <c r="CTC72" s="1332"/>
      <c r="CTD72" s="1332"/>
      <c r="CTE72" s="1332"/>
      <c r="CTF72" s="1332"/>
      <c r="CTG72" s="1332"/>
      <c r="CTH72" s="1332"/>
      <c r="CTI72" s="1332"/>
      <c r="CTJ72" s="1332"/>
      <c r="CTK72" s="1332"/>
      <c r="CTL72" s="1332"/>
      <c r="CTM72" s="1332"/>
      <c r="CTN72" s="1332"/>
      <c r="CTO72" s="1332"/>
      <c r="CTP72" s="1332"/>
      <c r="CTQ72" s="1332"/>
      <c r="CTR72" s="1332"/>
      <c r="CTS72" s="1332"/>
      <c r="CTT72" s="1332"/>
      <c r="CTU72" s="1332"/>
      <c r="CTV72" s="1332"/>
      <c r="CTW72" s="1332"/>
      <c r="CTX72" s="1332"/>
      <c r="CTY72" s="1332"/>
      <c r="CTZ72" s="1332"/>
      <c r="CUA72" s="1332"/>
      <c r="CUB72" s="1332"/>
      <c r="CUC72" s="1332"/>
      <c r="CUD72" s="1332"/>
      <c r="CUE72" s="1332"/>
      <c r="CUF72" s="1332"/>
      <c r="CUG72" s="1332"/>
      <c r="CUH72" s="1332"/>
      <c r="CUI72" s="1332"/>
      <c r="CUJ72" s="1332"/>
      <c r="CUK72" s="1332"/>
      <c r="CUL72" s="1332"/>
      <c r="CUM72" s="1332"/>
      <c r="CUN72" s="1332"/>
      <c r="CUO72" s="1332"/>
      <c r="CUP72" s="1332"/>
      <c r="CUQ72" s="1332"/>
      <c r="CUR72" s="1332"/>
      <c r="CUS72" s="1332"/>
      <c r="CUT72" s="1332"/>
      <c r="CUU72" s="1332"/>
      <c r="CUV72" s="1332"/>
      <c r="CUW72" s="1332"/>
      <c r="CUX72" s="1332"/>
      <c r="CUY72" s="1332"/>
      <c r="CUZ72" s="1332"/>
      <c r="CVA72" s="1332"/>
      <c r="CVB72" s="1332"/>
      <c r="CVC72" s="1332"/>
      <c r="CVD72" s="1332"/>
      <c r="CVE72" s="1332"/>
      <c r="CVF72" s="1332"/>
      <c r="CVG72" s="1332"/>
      <c r="CVH72" s="1332"/>
      <c r="CVI72" s="1332"/>
      <c r="CVJ72" s="1332"/>
      <c r="CVK72" s="1332"/>
      <c r="CVL72" s="1332"/>
      <c r="CVM72" s="1332"/>
      <c r="CVN72" s="1332"/>
      <c r="CVO72" s="1332"/>
      <c r="CVP72" s="1332"/>
      <c r="CVQ72" s="1332"/>
      <c r="CVR72" s="1332"/>
      <c r="CVS72" s="1332"/>
      <c r="CVT72" s="1332"/>
      <c r="CVU72" s="1332"/>
      <c r="CVV72" s="1332"/>
      <c r="CVW72" s="1332"/>
      <c r="CVX72" s="1332"/>
      <c r="CVY72" s="1332"/>
      <c r="CVZ72" s="1332"/>
      <c r="CWA72" s="1332"/>
      <c r="CWB72" s="1332"/>
      <c r="CWC72" s="1332"/>
      <c r="CWD72" s="1332"/>
      <c r="CWE72" s="1332"/>
      <c r="CWF72" s="1332"/>
      <c r="CWG72" s="1332"/>
      <c r="CWH72" s="1332"/>
      <c r="CWI72" s="1332"/>
      <c r="CWJ72" s="1332"/>
      <c r="CWK72" s="1332"/>
      <c r="CWL72" s="1332"/>
      <c r="CWM72" s="1332"/>
      <c r="CWN72" s="1332"/>
      <c r="CWO72" s="1332"/>
      <c r="CWP72" s="1332"/>
      <c r="CWQ72" s="1332"/>
      <c r="CWR72" s="1332"/>
      <c r="CWS72" s="1332"/>
      <c r="CWT72" s="1332"/>
      <c r="CWU72" s="1332"/>
      <c r="CWV72" s="1332"/>
      <c r="CWW72" s="1332"/>
      <c r="CWX72" s="1332"/>
      <c r="CWY72" s="1332"/>
      <c r="CWZ72" s="1332"/>
      <c r="CXA72" s="1332"/>
      <c r="CXB72" s="1332"/>
      <c r="CXC72" s="1332"/>
      <c r="CXD72" s="1332"/>
      <c r="CXE72" s="1332"/>
      <c r="CXF72" s="1332"/>
      <c r="CXG72" s="1332"/>
      <c r="CXH72" s="1332"/>
      <c r="CXI72" s="1332"/>
      <c r="CXJ72" s="1332"/>
      <c r="CXK72" s="1332"/>
      <c r="CXL72" s="1332"/>
      <c r="CXM72" s="1332"/>
      <c r="CXN72" s="1332"/>
      <c r="CXO72" s="1332"/>
      <c r="CXP72" s="1332"/>
      <c r="CXQ72" s="1332"/>
      <c r="CXR72" s="1332"/>
      <c r="CXS72" s="1332"/>
      <c r="CXT72" s="1332"/>
      <c r="CXU72" s="1332"/>
      <c r="CXV72" s="1332"/>
      <c r="CXW72" s="1332"/>
      <c r="CXX72" s="1332"/>
      <c r="CXY72" s="1332"/>
      <c r="CXZ72" s="1332"/>
      <c r="CYA72" s="1332"/>
      <c r="CYB72" s="1332"/>
      <c r="CYC72" s="1332"/>
      <c r="CYD72" s="1332"/>
      <c r="CYE72" s="1332"/>
      <c r="CYF72" s="1332"/>
      <c r="CYG72" s="1332"/>
      <c r="CYH72" s="1332"/>
      <c r="CYI72" s="1332"/>
      <c r="CYJ72" s="1332"/>
      <c r="CYK72" s="1332"/>
      <c r="CYL72" s="1332"/>
      <c r="CYM72" s="1332"/>
      <c r="CYN72" s="1332"/>
      <c r="CYO72" s="1332"/>
      <c r="CYP72" s="1332"/>
      <c r="CYQ72" s="1332"/>
      <c r="CYR72" s="1332"/>
      <c r="CYS72" s="1332"/>
      <c r="CYT72" s="1332"/>
      <c r="CYU72" s="1332"/>
      <c r="CYV72" s="1332"/>
      <c r="CYW72" s="1332"/>
      <c r="CYX72" s="1332"/>
      <c r="CYY72" s="1332"/>
      <c r="CYZ72" s="1332"/>
      <c r="CZA72" s="1332"/>
      <c r="CZB72" s="1332"/>
      <c r="CZC72" s="1332"/>
      <c r="CZD72" s="1332"/>
      <c r="CZE72" s="1332"/>
      <c r="CZF72" s="1332"/>
      <c r="CZG72" s="1332"/>
      <c r="CZH72" s="1332"/>
      <c r="CZI72" s="1332"/>
      <c r="CZJ72" s="1332"/>
      <c r="CZK72" s="1332"/>
      <c r="CZL72" s="1332"/>
      <c r="CZM72" s="1332"/>
      <c r="CZN72" s="1332"/>
      <c r="CZO72" s="1332"/>
      <c r="CZP72" s="1332"/>
      <c r="CZQ72" s="1332"/>
      <c r="CZR72" s="1332"/>
      <c r="CZS72" s="1332"/>
      <c r="CZT72" s="1332"/>
      <c r="CZU72" s="1332"/>
      <c r="CZV72" s="1332"/>
      <c r="CZW72" s="1332"/>
      <c r="CZX72" s="1332"/>
      <c r="CZY72" s="1332"/>
      <c r="CZZ72" s="1332"/>
      <c r="DAA72" s="1332"/>
      <c r="DAB72" s="1332"/>
      <c r="DAC72" s="1332"/>
      <c r="DAD72" s="1332"/>
      <c r="DAE72" s="1332"/>
      <c r="DAF72" s="1332"/>
      <c r="DAG72" s="1332"/>
      <c r="DAH72" s="1332"/>
      <c r="DAI72" s="1332"/>
      <c r="DAJ72" s="1332"/>
      <c r="DAK72" s="1332"/>
      <c r="DAL72" s="1332"/>
      <c r="DAM72" s="1332"/>
      <c r="DAN72" s="1332"/>
      <c r="DAO72" s="1332"/>
      <c r="DAP72" s="1332"/>
      <c r="DAQ72" s="1332"/>
      <c r="DAR72" s="1332"/>
      <c r="DAS72" s="1332"/>
      <c r="DAT72" s="1332"/>
      <c r="DAU72" s="1332"/>
      <c r="DAV72" s="1332"/>
      <c r="DAW72" s="1332"/>
      <c r="DAX72" s="1332"/>
      <c r="DAY72" s="1332"/>
      <c r="DAZ72" s="1332"/>
      <c r="DBA72" s="1332"/>
      <c r="DBB72" s="1332"/>
      <c r="DBC72" s="1332"/>
      <c r="DBD72" s="1332"/>
      <c r="DBE72" s="1332"/>
      <c r="DBF72" s="1332"/>
      <c r="DBG72" s="1332"/>
      <c r="DBH72" s="1332"/>
      <c r="DBI72" s="1332"/>
      <c r="DBJ72" s="1332"/>
      <c r="DBK72" s="1332"/>
      <c r="DBL72" s="1332"/>
      <c r="DBM72" s="1332"/>
      <c r="DBN72" s="1332"/>
      <c r="DBO72" s="1332"/>
      <c r="DBP72" s="1332"/>
      <c r="DBQ72" s="1332"/>
      <c r="DBR72" s="1332"/>
      <c r="DBS72" s="1332"/>
      <c r="DBT72" s="1332"/>
      <c r="DBU72" s="1332"/>
      <c r="DBV72" s="1332"/>
      <c r="DBW72" s="1332"/>
      <c r="DBX72" s="1332"/>
      <c r="DBY72" s="1332"/>
      <c r="DBZ72" s="1332"/>
      <c r="DCA72" s="1332"/>
      <c r="DCB72" s="1332"/>
      <c r="DCC72" s="1332"/>
      <c r="DCD72" s="1332"/>
      <c r="DCE72" s="1332"/>
      <c r="DCF72" s="1332"/>
      <c r="DCG72" s="1332"/>
      <c r="DCH72" s="1332"/>
      <c r="DCI72" s="1332"/>
      <c r="DCJ72" s="1332"/>
      <c r="DCK72" s="1332"/>
      <c r="DCL72" s="1332"/>
      <c r="DCM72" s="1332"/>
      <c r="DCN72" s="1332"/>
      <c r="DCO72" s="1332"/>
      <c r="DCP72" s="1332"/>
      <c r="DCQ72" s="1332"/>
      <c r="DCR72" s="1332"/>
      <c r="DCS72" s="1332"/>
      <c r="DCT72" s="1332"/>
      <c r="DCU72" s="1332"/>
      <c r="DCV72" s="1332"/>
      <c r="DCW72" s="1332"/>
      <c r="DCX72" s="1332"/>
      <c r="DCY72" s="1332"/>
      <c r="DCZ72" s="1332"/>
      <c r="DDA72" s="1332"/>
      <c r="DDB72" s="1332"/>
      <c r="DDC72" s="1332"/>
      <c r="DDD72" s="1332"/>
      <c r="DDE72" s="1332"/>
      <c r="DDF72" s="1332"/>
      <c r="DDG72" s="1332"/>
      <c r="DDH72" s="1332"/>
      <c r="DDI72" s="1332"/>
      <c r="DDJ72" s="1332"/>
      <c r="DDK72" s="1332"/>
      <c r="DDL72" s="1332"/>
      <c r="DDM72" s="1332"/>
      <c r="DDN72" s="1332"/>
      <c r="DDO72" s="1332"/>
      <c r="DDP72" s="1332"/>
      <c r="DDQ72" s="1332"/>
      <c r="DDR72" s="1332"/>
      <c r="DDS72" s="1332"/>
      <c r="DDT72" s="1332"/>
      <c r="DDU72" s="1332"/>
      <c r="DDV72" s="1332"/>
      <c r="DDW72" s="1332"/>
      <c r="DDX72" s="1332"/>
      <c r="DDY72" s="1332"/>
      <c r="DDZ72" s="1332"/>
      <c r="DEA72" s="1332"/>
      <c r="DEB72" s="1332"/>
      <c r="DEC72" s="1332"/>
      <c r="DED72" s="1332"/>
      <c r="DEE72" s="1332"/>
      <c r="DEF72" s="1332"/>
      <c r="DEG72" s="1332"/>
      <c r="DEH72" s="1332"/>
      <c r="DEI72" s="1332"/>
      <c r="DEJ72" s="1332"/>
      <c r="DEK72" s="1332"/>
      <c r="DEL72" s="1332"/>
      <c r="DEM72" s="1332"/>
      <c r="DEN72" s="1332"/>
      <c r="DEO72" s="1332"/>
      <c r="DEP72" s="1332"/>
      <c r="DEQ72" s="1332"/>
      <c r="DER72" s="1332"/>
      <c r="DES72" s="1332"/>
      <c r="DET72" s="1332"/>
      <c r="DEU72" s="1332"/>
      <c r="DEV72" s="1332"/>
      <c r="DEW72" s="1332"/>
      <c r="DEX72" s="1332"/>
      <c r="DEY72" s="1332"/>
      <c r="DEZ72" s="1332"/>
      <c r="DFA72" s="1332"/>
      <c r="DFB72" s="1332"/>
      <c r="DFC72" s="1332"/>
      <c r="DFD72" s="1332"/>
      <c r="DFE72" s="1332"/>
      <c r="DFF72" s="1332"/>
      <c r="DFG72" s="1332"/>
      <c r="DFH72" s="1332"/>
      <c r="DFI72" s="1332"/>
      <c r="DFJ72" s="1332"/>
      <c r="DFK72" s="1332"/>
      <c r="DFL72" s="1332"/>
      <c r="DFM72" s="1332"/>
      <c r="DFN72" s="1332"/>
      <c r="DFO72" s="1332"/>
      <c r="DFP72" s="1332"/>
      <c r="DFQ72" s="1332"/>
      <c r="DFR72" s="1332"/>
      <c r="DFS72" s="1332"/>
      <c r="DFT72" s="1332"/>
      <c r="DFU72" s="1332"/>
      <c r="DFV72" s="1332"/>
      <c r="DFW72" s="1332"/>
      <c r="DFX72" s="1332"/>
      <c r="DFY72" s="1332"/>
      <c r="DFZ72" s="1332"/>
      <c r="DGA72" s="1332"/>
      <c r="DGB72" s="1332"/>
      <c r="DGC72" s="1332"/>
      <c r="DGD72" s="1332"/>
      <c r="DGE72" s="1332"/>
      <c r="DGF72" s="1332"/>
      <c r="DGG72" s="1332"/>
      <c r="DGH72" s="1332"/>
      <c r="DGI72" s="1332"/>
      <c r="DGJ72" s="1332"/>
      <c r="DGK72" s="1332"/>
      <c r="DGL72" s="1332"/>
      <c r="DGM72" s="1332"/>
      <c r="DGN72" s="1332"/>
      <c r="DGO72" s="1332"/>
      <c r="DGP72" s="1332"/>
      <c r="DGQ72" s="1332"/>
      <c r="DGR72" s="1332"/>
      <c r="DGS72" s="1332"/>
      <c r="DGT72" s="1332"/>
      <c r="DGU72" s="1332"/>
      <c r="DGV72" s="1332"/>
      <c r="DGW72" s="1332"/>
      <c r="DGX72" s="1332"/>
      <c r="DGY72" s="1332"/>
      <c r="DGZ72" s="1332"/>
      <c r="DHA72" s="1332"/>
      <c r="DHB72" s="1332"/>
      <c r="DHC72" s="1332"/>
      <c r="DHD72" s="1332"/>
      <c r="DHE72" s="1332"/>
      <c r="DHF72" s="1332"/>
      <c r="DHG72" s="1332"/>
      <c r="DHH72" s="1332"/>
      <c r="DHI72" s="1332"/>
      <c r="DHJ72" s="1332"/>
      <c r="DHK72" s="1332"/>
      <c r="DHL72" s="1332"/>
      <c r="DHM72" s="1332"/>
      <c r="DHN72" s="1332"/>
      <c r="DHO72" s="1332"/>
      <c r="DHP72" s="1332"/>
      <c r="DHQ72" s="1332"/>
      <c r="DHR72" s="1332"/>
      <c r="DHS72" s="1332"/>
      <c r="DHT72" s="1332"/>
      <c r="DHU72" s="1332"/>
      <c r="DHV72" s="1332"/>
      <c r="DHW72" s="1332"/>
      <c r="DHX72" s="1332"/>
      <c r="DHY72" s="1332"/>
      <c r="DHZ72" s="1332"/>
      <c r="DIA72" s="1332"/>
      <c r="DIB72" s="1332"/>
      <c r="DIC72" s="1332"/>
      <c r="DID72" s="1332"/>
      <c r="DIE72" s="1332"/>
      <c r="DIF72" s="1332"/>
      <c r="DIG72" s="1332"/>
      <c r="DIH72" s="1332"/>
      <c r="DII72" s="1332"/>
      <c r="DIJ72" s="1332"/>
      <c r="DIK72" s="1332"/>
      <c r="DIL72" s="1332"/>
      <c r="DIM72" s="1332"/>
      <c r="DIN72" s="1332"/>
      <c r="DIO72" s="1332"/>
      <c r="DIP72" s="1332"/>
      <c r="DIQ72" s="1332"/>
      <c r="DIR72" s="1332"/>
      <c r="DIS72" s="1332"/>
      <c r="DIT72" s="1332"/>
      <c r="DIU72" s="1332"/>
      <c r="DIV72" s="1332"/>
      <c r="DIW72" s="1332"/>
      <c r="DIX72" s="1332"/>
      <c r="DIY72" s="1332"/>
      <c r="DIZ72" s="1332"/>
      <c r="DJA72" s="1332"/>
      <c r="DJB72" s="1332"/>
      <c r="DJC72" s="1332"/>
      <c r="DJD72" s="1332"/>
      <c r="DJE72" s="1332"/>
      <c r="DJF72" s="1332"/>
      <c r="DJG72" s="1332"/>
      <c r="DJH72" s="1332"/>
      <c r="DJI72" s="1332"/>
      <c r="DJJ72" s="1332"/>
      <c r="DJK72" s="1332"/>
      <c r="DJL72" s="1332"/>
      <c r="DJM72" s="1332"/>
      <c r="DJN72" s="1332"/>
      <c r="DJO72" s="1332"/>
      <c r="DJP72" s="1332"/>
      <c r="DJQ72" s="1332"/>
      <c r="DJR72" s="1332"/>
      <c r="DJS72" s="1332"/>
      <c r="DJT72" s="1332"/>
      <c r="DJU72" s="1332"/>
      <c r="DJV72" s="1332"/>
      <c r="DJW72" s="1332"/>
      <c r="DJX72" s="1332"/>
      <c r="DJY72" s="1332"/>
      <c r="DJZ72" s="1332"/>
      <c r="DKA72" s="1332"/>
      <c r="DKB72" s="1332"/>
      <c r="DKC72" s="1332"/>
      <c r="DKD72" s="1332"/>
      <c r="DKE72" s="1332"/>
      <c r="DKF72" s="1332"/>
      <c r="DKG72" s="1332"/>
      <c r="DKH72" s="1332"/>
      <c r="DKI72" s="1332"/>
      <c r="DKJ72" s="1332"/>
      <c r="DKK72" s="1332"/>
      <c r="DKL72" s="1332"/>
      <c r="DKM72" s="1332"/>
      <c r="DKN72" s="1332"/>
      <c r="DKO72" s="1332"/>
      <c r="DKP72" s="1332"/>
      <c r="DKQ72" s="1332"/>
      <c r="DKR72" s="1332"/>
      <c r="DKS72" s="1332"/>
      <c r="DKT72" s="1332"/>
      <c r="DKU72" s="1332"/>
      <c r="DKV72" s="1332"/>
      <c r="DKW72" s="1332"/>
      <c r="DKX72" s="1332"/>
      <c r="DKY72" s="1332"/>
      <c r="DKZ72" s="1332"/>
      <c r="DLA72" s="1332"/>
      <c r="DLB72" s="1332"/>
      <c r="DLC72" s="1332"/>
      <c r="DLD72" s="1332"/>
      <c r="DLE72" s="1332"/>
      <c r="DLF72" s="1332"/>
      <c r="DLG72" s="1332"/>
      <c r="DLH72" s="1332"/>
      <c r="DLI72" s="1332"/>
      <c r="DLJ72" s="1332"/>
      <c r="DLK72" s="1332"/>
      <c r="DLL72" s="1332"/>
      <c r="DLM72" s="1332"/>
      <c r="DLN72" s="1332"/>
      <c r="DLO72" s="1332"/>
      <c r="DLP72" s="1332"/>
      <c r="DLQ72" s="1332"/>
      <c r="DLR72" s="1332"/>
      <c r="DLS72" s="1332"/>
      <c r="DLT72" s="1332"/>
      <c r="DLU72" s="1332"/>
      <c r="DLV72" s="1332"/>
      <c r="DLW72" s="1332"/>
      <c r="DLX72" s="1332"/>
      <c r="DLY72" s="1332"/>
      <c r="DLZ72" s="1332"/>
      <c r="DMA72" s="1332"/>
      <c r="DMB72" s="1332"/>
      <c r="DMC72" s="1332"/>
      <c r="DMD72" s="1332"/>
      <c r="DME72" s="1332"/>
      <c r="DMF72" s="1332"/>
      <c r="DMG72" s="1332"/>
      <c r="DMH72" s="1332"/>
      <c r="DMI72" s="1332"/>
      <c r="DMJ72" s="1332"/>
      <c r="DMK72" s="1332"/>
      <c r="DML72" s="1332"/>
      <c r="DMM72" s="1332"/>
      <c r="DMN72" s="1332"/>
      <c r="DMO72" s="1332"/>
      <c r="DMP72" s="1332"/>
      <c r="DMQ72" s="1332"/>
      <c r="DMR72" s="1332"/>
      <c r="DMS72" s="1332"/>
      <c r="DMT72" s="1332"/>
      <c r="DMU72" s="1332"/>
      <c r="DMV72" s="1332"/>
      <c r="DMW72" s="1332"/>
      <c r="DMX72" s="1332"/>
      <c r="DMY72" s="1332"/>
      <c r="DMZ72" s="1332"/>
      <c r="DNA72" s="1332"/>
      <c r="DNB72" s="1332"/>
      <c r="DNC72" s="1332"/>
      <c r="DND72" s="1332"/>
      <c r="DNE72" s="1332"/>
      <c r="DNF72" s="1332"/>
      <c r="DNG72" s="1332"/>
      <c r="DNH72" s="1332"/>
      <c r="DNI72" s="1332"/>
      <c r="DNJ72" s="1332"/>
      <c r="DNK72" s="1332"/>
      <c r="DNL72" s="1332"/>
      <c r="DNM72" s="1332"/>
      <c r="DNN72" s="1332"/>
      <c r="DNO72" s="1332"/>
      <c r="DNP72" s="1332"/>
      <c r="DNQ72" s="1332"/>
      <c r="DNR72" s="1332"/>
      <c r="DNS72" s="1332"/>
      <c r="DNT72" s="1332"/>
      <c r="DNU72" s="1332"/>
      <c r="DNV72" s="1332"/>
      <c r="DNW72" s="1332"/>
      <c r="DNX72" s="1332"/>
      <c r="DNY72" s="1332"/>
      <c r="DNZ72" s="1332"/>
      <c r="DOA72" s="1332"/>
      <c r="DOB72" s="1332"/>
      <c r="DOC72" s="1332"/>
      <c r="DOD72" s="1332"/>
      <c r="DOE72" s="1332"/>
      <c r="DOF72" s="1332"/>
      <c r="DOG72" s="1332"/>
      <c r="DOH72" s="1332"/>
      <c r="DOI72" s="1332"/>
      <c r="DOJ72" s="1332"/>
      <c r="DOK72" s="1332"/>
      <c r="DOL72" s="1332"/>
      <c r="DOM72" s="1332"/>
      <c r="DON72" s="1332"/>
      <c r="DOO72" s="1332"/>
      <c r="DOP72" s="1332"/>
      <c r="DOQ72" s="1332"/>
      <c r="DOR72" s="1332"/>
      <c r="DOS72" s="1332"/>
      <c r="DOT72" s="1332"/>
      <c r="DOU72" s="1332"/>
      <c r="DOV72" s="1332"/>
      <c r="DOW72" s="1332"/>
      <c r="DOX72" s="1332"/>
      <c r="DOY72" s="1332"/>
      <c r="DOZ72" s="1332"/>
      <c r="DPA72" s="1332"/>
      <c r="DPB72" s="1332"/>
      <c r="DPC72" s="1332"/>
      <c r="DPD72" s="1332"/>
      <c r="DPE72" s="1332"/>
      <c r="DPF72" s="1332"/>
      <c r="DPG72" s="1332"/>
      <c r="DPH72" s="1332"/>
      <c r="DPI72" s="1332"/>
      <c r="DPJ72" s="1332"/>
      <c r="DPK72" s="1332"/>
      <c r="DPL72" s="1332"/>
      <c r="DPM72" s="1332"/>
      <c r="DPN72" s="1332"/>
      <c r="DPO72" s="1332"/>
      <c r="DPP72" s="1332"/>
      <c r="DPQ72" s="1332"/>
      <c r="DPR72" s="1332"/>
      <c r="DPS72" s="1332"/>
      <c r="DPT72" s="1332"/>
      <c r="DPU72" s="1332"/>
      <c r="DPV72" s="1332"/>
      <c r="DPW72" s="1332"/>
      <c r="DPX72" s="1332"/>
      <c r="DPY72" s="1332"/>
      <c r="DPZ72" s="1332"/>
      <c r="DQA72" s="1332"/>
      <c r="DQB72" s="1332"/>
      <c r="DQC72" s="1332"/>
      <c r="DQD72" s="1332"/>
      <c r="DQE72" s="1332"/>
      <c r="DQF72" s="1332"/>
      <c r="DQG72" s="1332"/>
      <c r="DQH72" s="1332"/>
      <c r="DQI72" s="1332"/>
      <c r="DQJ72" s="1332"/>
      <c r="DQK72" s="1332"/>
      <c r="DQL72" s="1332"/>
      <c r="DQM72" s="1332"/>
      <c r="DQN72" s="1332"/>
      <c r="DQO72" s="1332"/>
      <c r="DQP72" s="1332"/>
      <c r="DQQ72" s="1332"/>
      <c r="DQR72" s="1332"/>
      <c r="DQS72" s="1332"/>
      <c r="DQT72" s="1332"/>
      <c r="DQU72" s="1332"/>
      <c r="DQV72" s="1332"/>
      <c r="DQW72" s="1332"/>
      <c r="DQX72" s="1332"/>
      <c r="DQY72" s="1332"/>
      <c r="DQZ72" s="1332"/>
      <c r="DRA72" s="1332"/>
      <c r="DRB72" s="1332"/>
      <c r="DRC72" s="1332"/>
      <c r="DRD72" s="1332"/>
      <c r="DRE72" s="1332"/>
      <c r="DRF72" s="1332"/>
      <c r="DRG72" s="1332"/>
      <c r="DRH72" s="1332"/>
      <c r="DRI72" s="1332"/>
      <c r="DRJ72" s="1332"/>
      <c r="DRK72" s="1332"/>
      <c r="DRL72" s="1332"/>
      <c r="DRM72" s="1332"/>
      <c r="DRN72" s="1332"/>
      <c r="DRO72" s="1332"/>
      <c r="DRP72" s="1332"/>
      <c r="DRQ72" s="1332"/>
      <c r="DRR72" s="1332"/>
      <c r="DRS72" s="1332"/>
      <c r="DRT72" s="1332"/>
      <c r="DRU72" s="1332"/>
      <c r="DRV72" s="1332"/>
      <c r="DRW72" s="1332"/>
      <c r="DRX72" s="1332"/>
      <c r="DRY72" s="1332"/>
      <c r="DRZ72" s="1332"/>
      <c r="DSA72" s="1332"/>
      <c r="DSB72" s="1332"/>
      <c r="DSC72" s="1332"/>
      <c r="DSD72" s="1332"/>
      <c r="DSE72" s="1332"/>
      <c r="DSF72" s="1332"/>
      <c r="DSG72" s="1332"/>
      <c r="DSH72" s="1332"/>
      <c r="DSI72" s="1332"/>
      <c r="DSJ72" s="1332"/>
      <c r="DSK72" s="1332"/>
      <c r="DSL72" s="1332"/>
      <c r="DSM72" s="1332"/>
      <c r="DSN72" s="1332"/>
      <c r="DSO72" s="1332"/>
      <c r="DSP72" s="1332"/>
      <c r="DSQ72" s="1332"/>
      <c r="DSR72" s="1332"/>
      <c r="DSS72" s="1332"/>
      <c r="DST72" s="1332"/>
      <c r="DSU72" s="1332"/>
      <c r="DSV72" s="1332"/>
      <c r="DSW72" s="1332"/>
      <c r="DSX72" s="1332"/>
      <c r="DSY72" s="1332"/>
      <c r="DSZ72" s="1332"/>
      <c r="DTA72" s="1332"/>
      <c r="DTB72" s="1332"/>
      <c r="DTC72" s="1332"/>
      <c r="DTD72" s="1332"/>
      <c r="DTE72" s="1332"/>
      <c r="DTF72" s="1332"/>
      <c r="DTG72" s="1332"/>
      <c r="DTH72" s="1332"/>
      <c r="DTI72" s="1332"/>
      <c r="DTJ72" s="1332"/>
      <c r="DTK72" s="1332"/>
      <c r="DTL72" s="1332"/>
      <c r="DTM72" s="1332"/>
      <c r="DTN72" s="1332"/>
      <c r="DTO72" s="1332"/>
      <c r="DTP72" s="1332"/>
      <c r="DTQ72" s="1332"/>
      <c r="DTR72" s="1332"/>
      <c r="DTS72" s="1332"/>
      <c r="DTT72" s="1332"/>
      <c r="DTU72" s="1332"/>
      <c r="DTV72" s="1332"/>
      <c r="DTW72" s="1332"/>
      <c r="DTX72" s="1332"/>
      <c r="DTY72" s="1332"/>
      <c r="DTZ72" s="1332"/>
      <c r="DUA72" s="1332"/>
      <c r="DUB72" s="1332"/>
      <c r="DUC72" s="1332"/>
      <c r="DUD72" s="1332"/>
      <c r="DUE72" s="1332"/>
      <c r="DUF72" s="1332"/>
      <c r="DUG72" s="1332"/>
      <c r="DUH72" s="1332"/>
      <c r="DUI72" s="1332"/>
      <c r="DUJ72" s="1332"/>
      <c r="DUK72" s="1332"/>
      <c r="DUL72" s="1332"/>
      <c r="DUM72" s="1332"/>
      <c r="DUN72" s="1332"/>
      <c r="DUO72" s="1332"/>
      <c r="DUP72" s="1332"/>
      <c r="DUQ72" s="1332"/>
      <c r="DUR72" s="1332"/>
      <c r="DUS72" s="1332"/>
      <c r="DUT72" s="1332"/>
      <c r="DUU72" s="1332"/>
      <c r="DUV72" s="1332"/>
      <c r="DUW72" s="1332"/>
      <c r="DUX72" s="1332"/>
      <c r="DUY72" s="1332"/>
      <c r="DUZ72" s="1332"/>
      <c r="DVA72" s="1332"/>
      <c r="DVB72" s="1332"/>
      <c r="DVC72" s="1332"/>
      <c r="DVD72" s="1332"/>
      <c r="DVE72" s="1332"/>
      <c r="DVF72" s="1332"/>
      <c r="DVG72" s="1332"/>
      <c r="DVH72" s="1332"/>
      <c r="DVI72" s="1332"/>
      <c r="DVJ72" s="1332"/>
      <c r="DVK72" s="1332"/>
      <c r="DVL72" s="1332"/>
      <c r="DVM72" s="1332"/>
      <c r="DVN72" s="1332"/>
      <c r="DVO72" s="1332"/>
      <c r="DVP72" s="1332"/>
      <c r="DVQ72" s="1332"/>
      <c r="DVR72" s="1332"/>
      <c r="DVS72" s="1332"/>
      <c r="DVT72" s="1332"/>
      <c r="DVU72" s="1332"/>
      <c r="DVV72" s="1332"/>
      <c r="DVW72" s="1332"/>
      <c r="DVX72" s="1332"/>
      <c r="DVY72" s="1332"/>
      <c r="DVZ72" s="1332"/>
      <c r="DWA72" s="1332"/>
      <c r="DWB72" s="1332"/>
      <c r="DWC72" s="1332"/>
      <c r="DWD72" s="1332"/>
      <c r="DWE72" s="1332"/>
      <c r="DWF72" s="1332"/>
      <c r="DWG72" s="1332"/>
      <c r="DWH72" s="1332"/>
      <c r="DWI72" s="1332"/>
      <c r="DWJ72" s="1332"/>
      <c r="DWK72" s="1332"/>
      <c r="DWL72" s="1332"/>
      <c r="DWM72" s="1332"/>
      <c r="DWN72" s="1332"/>
      <c r="DWO72" s="1332"/>
      <c r="DWP72" s="1332"/>
      <c r="DWQ72" s="1332"/>
      <c r="DWR72" s="1332"/>
      <c r="DWS72" s="1332"/>
      <c r="DWT72" s="1332"/>
      <c r="DWU72" s="1332"/>
      <c r="DWV72" s="1332"/>
      <c r="DWW72" s="1332"/>
      <c r="DWX72" s="1332"/>
      <c r="DWY72" s="1332"/>
      <c r="DWZ72" s="1332"/>
      <c r="DXA72" s="1332"/>
      <c r="DXB72" s="1332"/>
      <c r="DXC72" s="1332"/>
      <c r="DXD72" s="1332"/>
      <c r="DXE72" s="1332"/>
      <c r="DXF72" s="1332"/>
      <c r="DXG72" s="1332"/>
      <c r="DXH72" s="1332"/>
      <c r="DXI72" s="1332"/>
      <c r="DXJ72" s="1332"/>
      <c r="DXK72" s="1332"/>
      <c r="DXL72" s="1332"/>
      <c r="DXM72" s="1332"/>
      <c r="DXN72" s="1332"/>
      <c r="DXO72" s="1332"/>
      <c r="DXP72" s="1332"/>
      <c r="DXQ72" s="1332"/>
      <c r="DXR72" s="1332"/>
      <c r="DXS72" s="1332"/>
      <c r="DXT72" s="1332"/>
      <c r="DXU72" s="1332"/>
      <c r="DXV72" s="1332"/>
      <c r="DXW72" s="1332"/>
      <c r="DXX72" s="1332"/>
      <c r="DXY72" s="1332"/>
      <c r="DXZ72" s="1332"/>
      <c r="DYA72" s="1332"/>
      <c r="DYB72" s="1332"/>
      <c r="DYC72" s="1332"/>
      <c r="DYD72" s="1332"/>
      <c r="DYE72" s="1332"/>
      <c r="DYF72" s="1332"/>
      <c r="DYG72" s="1332"/>
      <c r="DYH72" s="1332"/>
      <c r="DYI72" s="1332"/>
      <c r="DYJ72" s="1332"/>
      <c r="DYK72" s="1332"/>
      <c r="DYL72" s="1332"/>
      <c r="DYM72" s="1332"/>
      <c r="DYN72" s="1332"/>
      <c r="DYO72" s="1332"/>
      <c r="DYP72" s="1332"/>
      <c r="DYQ72" s="1332"/>
      <c r="DYR72" s="1332"/>
      <c r="DYS72" s="1332"/>
      <c r="DYT72" s="1332"/>
      <c r="DYU72" s="1332"/>
      <c r="DYV72" s="1332"/>
      <c r="DYW72" s="1332"/>
      <c r="DYX72" s="1332"/>
      <c r="DYY72" s="1332"/>
      <c r="DYZ72" s="1332"/>
      <c r="DZA72" s="1332"/>
      <c r="DZB72" s="1332"/>
      <c r="DZC72" s="1332"/>
      <c r="DZD72" s="1332"/>
      <c r="DZE72" s="1332"/>
      <c r="DZF72" s="1332"/>
      <c r="DZG72" s="1332"/>
      <c r="DZH72" s="1332"/>
      <c r="DZI72" s="1332"/>
      <c r="DZJ72" s="1332"/>
      <c r="DZK72" s="1332"/>
      <c r="DZL72" s="1332"/>
      <c r="DZM72" s="1332"/>
      <c r="DZN72" s="1332"/>
      <c r="DZO72" s="1332"/>
      <c r="DZP72" s="1332"/>
      <c r="DZQ72" s="1332"/>
      <c r="DZR72" s="1332"/>
      <c r="DZS72" s="1332"/>
      <c r="DZT72" s="1332"/>
      <c r="DZU72" s="1332"/>
      <c r="DZV72" s="1332"/>
      <c r="DZW72" s="1332"/>
      <c r="DZX72" s="1332"/>
      <c r="DZY72" s="1332"/>
      <c r="DZZ72" s="1332"/>
      <c r="EAA72" s="1332"/>
      <c r="EAB72" s="1332"/>
      <c r="EAC72" s="1332"/>
      <c r="EAD72" s="1332"/>
      <c r="EAE72" s="1332"/>
      <c r="EAF72" s="1332"/>
      <c r="EAG72" s="1332"/>
      <c r="EAH72" s="1332"/>
      <c r="EAI72" s="1332"/>
      <c r="EAJ72" s="1332"/>
      <c r="EAK72" s="1332"/>
      <c r="EAL72" s="1332"/>
      <c r="EAM72" s="1332"/>
      <c r="EAN72" s="1332"/>
      <c r="EAO72" s="1332"/>
      <c r="EAP72" s="1332"/>
      <c r="EAQ72" s="1332"/>
      <c r="EAR72" s="1332"/>
      <c r="EAS72" s="1332"/>
      <c r="EAT72" s="1332"/>
      <c r="EAU72" s="1332"/>
      <c r="EAV72" s="1332"/>
      <c r="EAW72" s="1332"/>
      <c r="EAX72" s="1332"/>
      <c r="EAY72" s="1332"/>
      <c r="EAZ72" s="1332"/>
      <c r="EBA72" s="1332"/>
      <c r="EBB72" s="1332"/>
      <c r="EBC72" s="1332"/>
      <c r="EBD72" s="1332"/>
      <c r="EBE72" s="1332"/>
      <c r="EBF72" s="1332"/>
      <c r="EBG72" s="1332"/>
      <c r="EBH72" s="1332"/>
      <c r="EBI72" s="1332"/>
      <c r="EBJ72" s="1332"/>
      <c r="EBK72" s="1332"/>
      <c r="EBL72" s="1332"/>
      <c r="EBM72" s="1332"/>
      <c r="EBN72" s="1332"/>
      <c r="EBO72" s="1332"/>
      <c r="EBP72" s="1332"/>
      <c r="EBQ72" s="1332"/>
      <c r="EBR72" s="1332"/>
      <c r="EBS72" s="1332"/>
      <c r="EBT72" s="1332"/>
      <c r="EBU72" s="1332"/>
      <c r="EBV72" s="1332"/>
      <c r="EBW72" s="1332"/>
      <c r="EBX72" s="1332"/>
      <c r="EBY72" s="1332"/>
      <c r="EBZ72" s="1332"/>
      <c r="ECA72" s="1332"/>
      <c r="ECB72" s="1332"/>
      <c r="ECC72" s="1332"/>
      <c r="ECD72" s="1332"/>
      <c r="ECE72" s="1332"/>
      <c r="ECF72" s="1332"/>
      <c r="ECG72" s="1332"/>
      <c r="ECH72" s="1332"/>
      <c r="ECI72" s="1332"/>
      <c r="ECJ72" s="1332"/>
      <c r="ECK72" s="1332"/>
      <c r="ECL72" s="1332"/>
      <c r="ECM72" s="1332"/>
      <c r="ECN72" s="1332"/>
      <c r="ECO72" s="1332"/>
      <c r="ECP72" s="1332"/>
      <c r="ECQ72" s="1332"/>
      <c r="ECR72" s="1332"/>
      <c r="ECS72" s="1332"/>
      <c r="ECT72" s="1332"/>
      <c r="ECU72" s="1332"/>
      <c r="ECV72" s="1332"/>
      <c r="ECW72" s="1332"/>
      <c r="ECX72" s="1332"/>
      <c r="ECY72" s="1332"/>
      <c r="ECZ72" s="1332"/>
      <c r="EDA72" s="1332"/>
      <c r="EDB72" s="1332"/>
      <c r="EDC72" s="1332"/>
      <c r="EDD72" s="1332"/>
      <c r="EDE72" s="1332"/>
      <c r="EDF72" s="1332"/>
      <c r="EDG72" s="1332"/>
      <c r="EDH72" s="1332"/>
      <c r="EDI72" s="1332"/>
      <c r="EDJ72" s="1332"/>
      <c r="EDK72" s="1332"/>
      <c r="EDL72" s="1332"/>
      <c r="EDM72" s="1332"/>
      <c r="EDN72" s="1332"/>
      <c r="EDO72" s="1332"/>
      <c r="EDP72" s="1332"/>
      <c r="EDQ72" s="1332"/>
      <c r="EDR72" s="1332"/>
      <c r="EDS72" s="1332"/>
      <c r="EDT72" s="1332"/>
      <c r="EDU72" s="1332"/>
      <c r="EDV72" s="1332"/>
      <c r="EDW72" s="1332"/>
      <c r="EDX72" s="1332"/>
      <c r="EDY72" s="1332"/>
      <c r="EDZ72" s="1332"/>
      <c r="EEA72" s="1332"/>
      <c r="EEB72" s="1332"/>
      <c r="EEC72" s="1332"/>
      <c r="EED72" s="1332"/>
      <c r="EEE72" s="1332"/>
      <c r="EEF72" s="1332"/>
      <c r="EEG72" s="1332"/>
      <c r="EEH72" s="1332"/>
      <c r="EEI72" s="1332"/>
      <c r="EEJ72" s="1332"/>
      <c r="EEK72" s="1332"/>
      <c r="EEL72" s="1332"/>
      <c r="EEM72" s="1332"/>
      <c r="EEN72" s="1332"/>
      <c r="EEO72" s="1332"/>
      <c r="EEP72" s="1332"/>
      <c r="EEQ72" s="1332"/>
      <c r="EER72" s="1332"/>
      <c r="EES72" s="1332"/>
      <c r="EET72" s="1332"/>
      <c r="EEU72" s="1332"/>
      <c r="EEV72" s="1332"/>
      <c r="EEW72" s="1332"/>
      <c r="EEX72" s="1332"/>
      <c r="EEY72" s="1332"/>
      <c r="EEZ72" s="1332"/>
      <c r="EFA72" s="1332"/>
      <c r="EFB72" s="1332"/>
      <c r="EFC72" s="1332"/>
      <c r="EFD72" s="1332"/>
      <c r="EFE72" s="1332"/>
      <c r="EFF72" s="1332"/>
      <c r="EFG72" s="1332"/>
      <c r="EFH72" s="1332"/>
      <c r="EFI72" s="1332"/>
      <c r="EFJ72" s="1332"/>
      <c r="EFK72" s="1332"/>
      <c r="EFL72" s="1332"/>
      <c r="EFM72" s="1332"/>
      <c r="EFN72" s="1332"/>
      <c r="EFO72" s="1332"/>
      <c r="EFP72" s="1332"/>
      <c r="EFQ72" s="1332"/>
      <c r="EFR72" s="1332"/>
      <c r="EFS72" s="1332"/>
      <c r="EFT72" s="1332"/>
      <c r="EFU72" s="1332"/>
      <c r="EFV72" s="1332"/>
      <c r="EFW72" s="1332"/>
      <c r="EFX72" s="1332"/>
      <c r="EFY72" s="1332"/>
      <c r="EFZ72" s="1332"/>
      <c r="EGA72" s="1332"/>
      <c r="EGB72" s="1332"/>
      <c r="EGC72" s="1332"/>
      <c r="EGD72" s="1332"/>
      <c r="EGE72" s="1332"/>
      <c r="EGF72" s="1332"/>
      <c r="EGG72" s="1332"/>
      <c r="EGH72" s="1332"/>
      <c r="EGI72" s="1332"/>
      <c r="EGJ72" s="1332"/>
      <c r="EGK72" s="1332"/>
      <c r="EGL72" s="1332"/>
      <c r="EGM72" s="1332"/>
      <c r="EGN72" s="1332"/>
      <c r="EGO72" s="1332"/>
      <c r="EGP72" s="1332"/>
      <c r="EGQ72" s="1332"/>
      <c r="EGR72" s="1332"/>
      <c r="EGS72" s="1332"/>
      <c r="EGT72" s="1332"/>
      <c r="EGU72" s="1332"/>
      <c r="EGV72" s="1332"/>
      <c r="EGW72" s="1332"/>
      <c r="EGX72" s="1332"/>
      <c r="EGY72" s="1332"/>
      <c r="EGZ72" s="1332"/>
      <c r="EHA72" s="1332"/>
      <c r="EHB72" s="1332"/>
      <c r="EHC72" s="1332"/>
      <c r="EHD72" s="1332"/>
      <c r="EHE72" s="1332"/>
      <c r="EHF72" s="1332"/>
      <c r="EHG72" s="1332"/>
      <c r="EHH72" s="1332"/>
      <c r="EHI72" s="1332"/>
      <c r="EHJ72" s="1332"/>
      <c r="EHK72" s="1332"/>
      <c r="EHL72" s="1332"/>
      <c r="EHM72" s="1332"/>
      <c r="EHN72" s="1332"/>
      <c r="EHO72" s="1332"/>
      <c r="EHP72" s="1332"/>
      <c r="EHQ72" s="1332"/>
      <c r="EHR72" s="1332"/>
      <c r="EHS72" s="1332"/>
      <c r="EHT72" s="1332"/>
      <c r="EHU72" s="1332"/>
      <c r="EHV72" s="1332"/>
      <c r="EHW72" s="1332"/>
      <c r="EHX72" s="1332"/>
      <c r="EHY72" s="1332"/>
      <c r="EHZ72" s="1332"/>
      <c r="EIA72" s="1332"/>
      <c r="EIB72" s="1332"/>
      <c r="EIC72" s="1332"/>
      <c r="EID72" s="1332"/>
      <c r="EIE72" s="1332"/>
      <c r="EIF72" s="1332"/>
      <c r="EIG72" s="1332"/>
      <c r="EIH72" s="1332"/>
      <c r="EII72" s="1332"/>
      <c r="EIJ72" s="1332"/>
      <c r="EIK72" s="1332"/>
      <c r="EIL72" s="1332"/>
      <c r="EIM72" s="1332"/>
      <c r="EIN72" s="1332"/>
      <c r="EIO72" s="1332"/>
      <c r="EIP72" s="1332"/>
      <c r="EIQ72" s="1332"/>
      <c r="EIR72" s="1332"/>
      <c r="EIS72" s="1332"/>
      <c r="EIT72" s="1332"/>
      <c r="EIU72" s="1332"/>
      <c r="EIV72" s="1332"/>
      <c r="EIW72" s="1332"/>
      <c r="EIX72" s="1332"/>
      <c r="EIY72" s="1332"/>
      <c r="EIZ72" s="1332"/>
      <c r="EJA72" s="1332"/>
      <c r="EJB72" s="1332"/>
      <c r="EJC72" s="1332"/>
      <c r="EJD72" s="1332"/>
      <c r="EJE72" s="1332"/>
      <c r="EJF72" s="1332"/>
      <c r="EJG72" s="1332"/>
      <c r="EJH72" s="1332"/>
      <c r="EJI72" s="1332"/>
      <c r="EJJ72" s="1332"/>
      <c r="EJK72" s="1332"/>
      <c r="EJL72" s="1332"/>
      <c r="EJM72" s="1332"/>
      <c r="EJN72" s="1332"/>
      <c r="EJO72" s="1332"/>
      <c r="EJP72" s="1332"/>
      <c r="EJQ72" s="1332"/>
      <c r="EJR72" s="1332"/>
      <c r="EJS72" s="1332"/>
      <c r="EJT72" s="1332"/>
      <c r="EJU72" s="1332"/>
      <c r="EJV72" s="1332"/>
      <c r="EJW72" s="1332"/>
      <c r="EJX72" s="1332"/>
      <c r="EJY72" s="1332"/>
      <c r="EJZ72" s="1332"/>
      <c r="EKA72" s="1332"/>
      <c r="EKB72" s="1332"/>
      <c r="EKC72" s="1332"/>
      <c r="EKD72" s="1332"/>
      <c r="EKE72" s="1332"/>
      <c r="EKF72" s="1332"/>
      <c r="EKG72" s="1332"/>
      <c r="EKH72" s="1332"/>
      <c r="EKI72" s="1332"/>
      <c r="EKJ72" s="1332"/>
      <c r="EKK72" s="1332"/>
      <c r="EKL72" s="1332"/>
      <c r="EKM72" s="1332"/>
      <c r="EKN72" s="1332"/>
      <c r="EKO72" s="1332"/>
      <c r="EKP72" s="1332"/>
      <c r="EKQ72" s="1332"/>
      <c r="EKR72" s="1332"/>
      <c r="EKS72" s="1332"/>
      <c r="EKT72" s="1332"/>
      <c r="EKU72" s="1332"/>
      <c r="EKV72" s="1332"/>
      <c r="EKW72" s="1332"/>
      <c r="EKX72" s="1332"/>
      <c r="EKY72" s="1332"/>
      <c r="EKZ72" s="1332"/>
      <c r="ELA72" s="1332"/>
      <c r="ELB72" s="1332"/>
      <c r="ELC72" s="1332"/>
      <c r="ELD72" s="1332"/>
      <c r="ELE72" s="1332"/>
      <c r="ELF72" s="1332"/>
      <c r="ELG72" s="1332"/>
      <c r="ELH72" s="1332"/>
      <c r="ELI72" s="1332"/>
      <c r="ELJ72" s="1332"/>
      <c r="ELK72" s="1332"/>
      <c r="ELL72" s="1332"/>
      <c r="ELM72" s="1332"/>
      <c r="ELN72" s="1332"/>
      <c r="ELO72" s="1332"/>
      <c r="ELP72" s="1332"/>
      <c r="ELQ72" s="1332"/>
      <c r="ELR72" s="1332"/>
      <c r="ELS72" s="1332"/>
      <c r="ELT72" s="1332"/>
      <c r="ELU72" s="1332"/>
      <c r="ELV72" s="1332"/>
      <c r="ELW72" s="1332"/>
      <c r="ELX72" s="1332"/>
      <c r="ELY72" s="1332"/>
      <c r="ELZ72" s="1332"/>
      <c r="EMA72" s="1332"/>
      <c r="EMB72" s="1332"/>
      <c r="EMC72" s="1332"/>
      <c r="EMD72" s="1332"/>
      <c r="EME72" s="1332"/>
      <c r="EMF72" s="1332"/>
      <c r="EMG72" s="1332"/>
      <c r="EMH72" s="1332"/>
      <c r="EMI72" s="1332"/>
      <c r="EMJ72" s="1332"/>
      <c r="EMK72" s="1332"/>
      <c r="EML72" s="1332"/>
      <c r="EMM72" s="1332"/>
      <c r="EMN72" s="1332"/>
      <c r="EMO72" s="1332"/>
      <c r="EMP72" s="1332"/>
      <c r="EMQ72" s="1332"/>
      <c r="EMR72" s="1332"/>
      <c r="EMS72" s="1332"/>
      <c r="EMT72" s="1332"/>
      <c r="EMU72" s="1332"/>
      <c r="EMV72" s="1332"/>
      <c r="EMW72" s="1332"/>
      <c r="EMX72" s="1332"/>
      <c r="EMY72" s="1332"/>
      <c r="EMZ72" s="1332"/>
      <c r="ENA72" s="1332"/>
      <c r="ENB72" s="1332"/>
      <c r="ENC72" s="1332"/>
      <c r="END72" s="1332"/>
      <c r="ENE72" s="1332"/>
      <c r="ENF72" s="1332"/>
      <c r="ENG72" s="1332"/>
      <c r="ENH72" s="1332"/>
      <c r="ENI72" s="1332"/>
      <c r="ENJ72" s="1332"/>
      <c r="ENK72" s="1332"/>
      <c r="ENL72" s="1332"/>
      <c r="ENM72" s="1332"/>
      <c r="ENN72" s="1332"/>
      <c r="ENO72" s="1332"/>
      <c r="ENP72" s="1332"/>
      <c r="ENQ72" s="1332"/>
      <c r="ENR72" s="1332"/>
      <c r="ENS72" s="1332"/>
      <c r="ENT72" s="1332"/>
      <c r="ENU72" s="1332"/>
      <c r="ENV72" s="1332"/>
      <c r="ENW72" s="1332"/>
      <c r="ENX72" s="1332"/>
      <c r="ENY72" s="1332"/>
      <c r="ENZ72" s="1332"/>
      <c r="EOA72" s="1332"/>
      <c r="EOB72" s="1332"/>
      <c r="EOC72" s="1332"/>
      <c r="EOD72" s="1332"/>
      <c r="EOE72" s="1332"/>
      <c r="EOF72" s="1332"/>
      <c r="EOG72" s="1332"/>
      <c r="EOH72" s="1332"/>
      <c r="EOI72" s="1332"/>
      <c r="EOJ72" s="1332"/>
      <c r="EOK72" s="1332"/>
      <c r="EOL72" s="1332"/>
      <c r="EOM72" s="1332"/>
      <c r="EON72" s="1332"/>
      <c r="EOO72" s="1332"/>
      <c r="EOP72" s="1332"/>
      <c r="EOQ72" s="1332"/>
      <c r="EOR72" s="1332"/>
      <c r="EOS72" s="1332"/>
      <c r="EOT72" s="1332"/>
      <c r="EOU72" s="1332"/>
      <c r="EOV72" s="1332"/>
      <c r="EOW72" s="1332"/>
      <c r="EOX72" s="1332"/>
      <c r="EOY72" s="1332"/>
      <c r="EOZ72" s="1332"/>
      <c r="EPA72" s="1332"/>
      <c r="EPB72" s="1332"/>
      <c r="EPC72" s="1332"/>
      <c r="EPD72" s="1332"/>
      <c r="EPE72" s="1332"/>
      <c r="EPF72" s="1332"/>
      <c r="EPG72" s="1332"/>
      <c r="EPH72" s="1332"/>
      <c r="EPI72" s="1332"/>
      <c r="EPJ72" s="1332"/>
      <c r="EPK72" s="1332"/>
      <c r="EPL72" s="1332"/>
      <c r="EPM72" s="1332"/>
      <c r="EPN72" s="1332"/>
      <c r="EPO72" s="1332"/>
      <c r="EPP72" s="1332"/>
      <c r="EPQ72" s="1332"/>
      <c r="EPR72" s="1332"/>
      <c r="EPS72" s="1332"/>
      <c r="EPT72" s="1332"/>
      <c r="EPU72" s="1332"/>
      <c r="EPV72" s="1332"/>
      <c r="EPW72" s="1332"/>
      <c r="EPX72" s="1332"/>
      <c r="EPY72" s="1332"/>
      <c r="EPZ72" s="1332"/>
      <c r="EQA72" s="1332"/>
      <c r="EQB72" s="1332"/>
      <c r="EQC72" s="1332"/>
      <c r="EQD72" s="1332"/>
      <c r="EQE72" s="1332"/>
      <c r="EQF72" s="1332"/>
      <c r="EQG72" s="1332"/>
      <c r="EQH72" s="1332"/>
      <c r="EQI72" s="1332"/>
      <c r="EQJ72" s="1332"/>
      <c r="EQK72" s="1332"/>
      <c r="EQL72" s="1332"/>
      <c r="EQM72" s="1332"/>
      <c r="EQN72" s="1332"/>
      <c r="EQO72" s="1332"/>
      <c r="EQP72" s="1332"/>
      <c r="EQQ72" s="1332"/>
      <c r="EQR72" s="1332"/>
      <c r="EQS72" s="1332"/>
      <c r="EQT72" s="1332"/>
      <c r="EQU72" s="1332"/>
      <c r="EQV72" s="1332"/>
      <c r="EQW72" s="1332"/>
      <c r="EQX72" s="1332"/>
      <c r="EQY72" s="1332"/>
      <c r="EQZ72" s="1332"/>
      <c r="ERA72" s="1332"/>
      <c r="ERB72" s="1332"/>
      <c r="ERC72" s="1332"/>
      <c r="ERD72" s="1332"/>
      <c r="ERE72" s="1332"/>
      <c r="ERF72" s="1332"/>
      <c r="ERG72" s="1332"/>
      <c r="ERH72" s="1332"/>
      <c r="ERI72" s="1332"/>
      <c r="ERJ72" s="1332"/>
      <c r="ERK72" s="1332"/>
      <c r="ERL72" s="1332"/>
      <c r="ERM72" s="1332"/>
      <c r="ERN72" s="1332"/>
      <c r="ERO72" s="1332"/>
      <c r="ERP72" s="1332"/>
      <c r="ERQ72" s="1332"/>
      <c r="ERR72" s="1332"/>
      <c r="ERS72" s="1332"/>
      <c r="ERT72" s="1332"/>
      <c r="ERU72" s="1332"/>
      <c r="ERV72" s="1332"/>
      <c r="ERW72" s="1332"/>
      <c r="ERX72" s="1332"/>
      <c r="ERY72" s="1332"/>
      <c r="ERZ72" s="1332"/>
      <c r="ESA72" s="1332"/>
      <c r="ESB72" s="1332"/>
      <c r="ESC72" s="1332"/>
      <c r="ESD72" s="1332"/>
      <c r="ESE72" s="1332"/>
      <c r="ESF72" s="1332"/>
      <c r="ESG72" s="1332"/>
      <c r="ESH72" s="1332"/>
      <c r="ESI72" s="1332"/>
      <c r="ESJ72" s="1332"/>
      <c r="ESK72" s="1332"/>
      <c r="ESL72" s="1332"/>
      <c r="ESM72" s="1332"/>
      <c r="ESN72" s="1332"/>
      <c r="ESO72" s="1332"/>
      <c r="ESP72" s="1332"/>
      <c r="ESQ72" s="1332"/>
      <c r="ESR72" s="1332"/>
      <c r="ESS72" s="1332"/>
      <c r="EST72" s="1332"/>
      <c r="ESU72" s="1332"/>
      <c r="ESV72" s="1332"/>
      <c r="ESW72" s="1332"/>
      <c r="ESX72" s="1332"/>
      <c r="ESY72" s="1332"/>
      <c r="ESZ72" s="1332"/>
      <c r="ETA72" s="1332"/>
      <c r="ETB72" s="1332"/>
      <c r="ETC72" s="1332"/>
      <c r="ETD72" s="1332"/>
      <c r="ETE72" s="1332"/>
      <c r="ETF72" s="1332"/>
      <c r="ETG72" s="1332"/>
      <c r="ETH72" s="1332"/>
      <c r="ETI72" s="1332"/>
      <c r="ETJ72" s="1332"/>
      <c r="ETK72" s="1332"/>
      <c r="ETL72" s="1332"/>
      <c r="ETM72" s="1332"/>
      <c r="ETN72" s="1332"/>
      <c r="ETO72" s="1332"/>
      <c r="ETP72" s="1332"/>
      <c r="ETQ72" s="1332"/>
      <c r="ETR72" s="1332"/>
      <c r="ETS72" s="1332"/>
      <c r="ETT72" s="1332"/>
      <c r="ETU72" s="1332"/>
      <c r="ETV72" s="1332"/>
      <c r="ETW72" s="1332"/>
      <c r="ETX72" s="1332"/>
      <c r="ETY72" s="1332"/>
      <c r="ETZ72" s="1332"/>
      <c r="EUA72" s="1332"/>
      <c r="EUB72" s="1332"/>
      <c r="EUC72" s="1332"/>
      <c r="EUD72" s="1332"/>
      <c r="EUE72" s="1332"/>
      <c r="EUF72" s="1332"/>
      <c r="EUG72" s="1332"/>
      <c r="EUH72" s="1332"/>
      <c r="EUI72" s="1332"/>
      <c r="EUJ72" s="1332"/>
      <c r="EUK72" s="1332"/>
      <c r="EUL72" s="1332"/>
      <c r="EUM72" s="1332"/>
      <c r="EUN72" s="1332"/>
      <c r="EUO72" s="1332"/>
      <c r="EUP72" s="1332"/>
      <c r="EUQ72" s="1332"/>
      <c r="EUR72" s="1332"/>
      <c r="EUS72" s="1332"/>
      <c r="EUT72" s="1332"/>
      <c r="EUU72" s="1332"/>
      <c r="EUV72" s="1332"/>
      <c r="EUW72" s="1332"/>
      <c r="EUX72" s="1332"/>
      <c r="EUY72" s="1332"/>
      <c r="EUZ72" s="1332"/>
      <c r="EVA72" s="1332"/>
      <c r="EVB72" s="1332"/>
      <c r="EVC72" s="1332"/>
      <c r="EVD72" s="1332"/>
      <c r="EVE72" s="1332"/>
      <c r="EVF72" s="1332"/>
      <c r="EVG72" s="1332"/>
      <c r="EVH72" s="1332"/>
      <c r="EVI72" s="1332"/>
      <c r="EVJ72" s="1332"/>
      <c r="EVK72" s="1332"/>
      <c r="EVL72" s="1332"/>
      <c r="EVM72" s="1332"/>
      <c r="EVN72" s="1332"/>
      <c r="EVO72" s="1332"/>
      <c r="EVP72" s="1332"/>
      <c r="EVQ72" s="1332"/>
      <c r="EVR72" s="1332"/>
      <c r="EVS72" s="1332"/>
      <c r="EVT72" s="1332"/>
      <c r="EVU72" s="1332"/>
      <c r="EVV72" s="1332"/>
      <c r="EVW72" s="1332"/>
      <c r="EVX72" s="1332"/>
      <c r="EVY72" s="1332"/>
      <c r="EVZ72" s="1332"/>
      <c r="EWA72" s="1332"/>
      <c r="EWB72" s="1332"/>
      <c r="EWC72" s="1332"/>
      <c r="EWD72" s="1332"/>
      <c r="EWE72" s="1332"/>
      <c r="EWF72" s="1332"/>
      <c r="EWG72" s="1332"/>
      <c r="EWH72" s="1332"/>
      <c r="EWI72" s="1332"/>
      <c r="EWJ72" s="1332"/>
      <c r="EWK72" s="1332"/>
      <c r="EWL72" s="1332"/>
      <c r="EWM72" s="1332"/>
      <c r="EWN72" s="1332"/>
      <c r="EWO72" s="1332"/>
      <c r="EWP72" s="1332"/>
      <c r="EWQ72" s="1332"/>
      <c r="EWR72" s="1332"/>
      <c r="EWS72" s="1332"/>
      <c r="EWT72" s="1332"/>
      <c r="EWU72" s="1332"/>
      <c r="EWV72" s="1332"/>
      <c r="EWW72" s="1332"/>
      <c r="EWX72" s="1332"/>
      <c r="EWY72" s="1332"/>
      <c r="EWZ72" s="1332"/>
      <c r="EXA72" s="1332"/>
      <c r="EXB72" s="1332"/>
      <c r="EXC72" s="1332"/>
      <c r="EXD72" s="1332"/>
      <c r="EXE72" s="1332"/>
      <c r="EXF72" s="1332"/>
      <c r="EXG72" s="1332"/>
      <c r="EXH72" s="1332"/>
      <c r="EXI72" s="1332"/>
      <c r="EXJ72" s="1332"/>
      <c r="EXK72" s="1332"/>
      <c r="EXL72" s="1332"/>
      <c r="EXM72" s="1332"/>
      <c r="EXN72" s="1332"/>
      <c r="EXO72" s="1332"/>
      <c r="EXP72" s="1332"/>
      <c r="EXQ72" s="1332"/>
      <c r="EXR72" s="1332"/>
      <c r="EXS72" s="1332"/>
      <c r="EXT72" s="1332"/>
      <c r="EXU72" s="1332"/>
      <c r="EXV72" s="1332"/>
      <c r="EXW72" s="1332"/>
      <c r="EXX72" s="1332"/>
      <c r="EXY72" s="1332"/>
      <c r="EXZ72" s="1332"/>
      <c r="EYA72" s="1332"/>
      <c r="EYB72" s="1332"/>
      <c r="EYC72" s="1332"/>
      <c r="EYD72" s="1332"/>
      <c r="EYE72" s="1332"/>
      <c r="EYF72" s="1332"/>
      <c r="EYG72" s="1332"/>
      <c r="EYH72" s="1332"/>
      <c r="EYI72" s="1332"/>
      <c r="EYJ72" s="1332"/>
      <c r="EYK72" s="1332"/>
      <c r="EYL72" s="1332"/>
      <c r="EYM72" s="1332"/>
      <c r="EYN72" s="1332"/>
      <c r="EYO72" s="1332"/>
      <c r="EYP72" s="1332"/>
      <c r="EYQ72" s="1332"/>
      <c r="EYR72" s="1332"/>
      <c r="EYS72" s="1332"/>
      <c r="EYT72" s="1332"/>
      <c r="EYU72" s="1332"/>
      <c r="EYV72" s="1332"/>
      <c r="EYW72" s="1332"/>
      <c r="EYX72" s="1332"/>
      <c r="EYY72" s="1332"/>
      <c r="EYZ72" s="1332"/>
      <c r="EZA72" s="1332"/>
      <c r="EZB72" s="1332"/>
      <c r="EZC72" s="1332"/>
      <c r="EZD72" s="1332"/>
      <c r="EZE72" s="1332"/>
      <c r="EZF72" s="1332"/>
      <c r="EZG72" s="1332"/>
      <c r="EZH72" s="1332"/>
      <c r="EZI72" s="1332"/>
      <c r="EZJ72" s="1332"/>
      <c r="EZK72" s="1332"/>
      <c r="EZL72" s="1332"/>
      <c r="EZM72" s="1332"/>
      <c r="EZN72" s="1332"/>
      <c r="EZO72" s="1332"/>
      <c r="EZP72" s="1332"/>
      <c r="EZQ72" s="1332"/>
      <c r="EZR72" s="1332"/>
      <c r="EZS72" s="1332"/>
      <c r="EZT72" s="1332"/>
      <c r="EZU72" s="1332"/>
      <c r="EZV72" s="1332"/>
      <c r="EZW72" s="1332"/>
      <c r="EZX72" s="1332"/>
      <c r="EZY72" s="1332"/>
      <c r="EZZ72" s="1332"/>
      <c r="FAA72" s="1332"/>
      <c r="FAB72" s="1332"/>
      <c r="FAC72" s="1332"/>
      <c r="FAD72" s="1332"/>
      <c r="FAE72" s="1332"/>
      <c r="FAF72" s="1332"/>
      <c r="FAG72" s="1332"/>
      <c r="FAH72" s="1332"/>
      <c r="FAI72" s="1332"/>
      <c r="FAJ72" s="1332"/>
      <c r="FAK72" s="1332"/>
      <c r="FAL72" s="1332"/>
      <c r="FAM72" s="1332"/>
      <c r="FAN72" s="1332"/>
      <c r="FAO72" s="1332"/>
      <c r="FAP72" s="1332"/>
      <c r="FAQ72" s="1332"/>
      <c r="FAR72" s="1332"/>
      <c r="FAS72" s="1332"/>
      <c r="FAT72" s="1332"/>
      <c r="FAU72" s="1332"/>
      <c r="FAV72" s="1332"/>
      <c r="FAW72" s="1332"/>
      <c r="FAX72" s="1332"/>
      <c r="FAY72" s="1332"/>
      <c r="FAZ72" s="1332"/>
      <c r="FBA72" s="1332"/>
      <c r="FBB72" s="1332"/>
      <c r="FBC72" s="1332"/>
      <c r="FBD72" s="1332"/>
      <c r="FBE72" s="1332"/>
      <c r="FBF72" s="1332"/>
      <c r="FBG72" s="1332"/>
      <c r="FBH72" s="1332"/>
      <c r="FBI72" s="1332"/>
      <c r="FBJ72" s="1332"/>
      <c r="FBK72" s="1332"/>
      <c r="FBL72" s="1332"/>
      <c r="FBM72" s="1332"/>
      <c r="FBN72" s="1332"/>
      <c r="FBO72" s="1332"/>
      <c r="FBP72" s="1332"/>
      <c r="FBQ72" s="1332"/>
      <c r="FBR72" s="1332"/>
      <c r="FBS72" s="1332"/>
      <c r="FBT72" s="1332"/>
      <c r="FBU72" s="1332"/>
      <c r="FBV72" s="1332"/>
      <c r="FBW72" s="1332"/>
      <c r="FBX72" s="1332"/>
      <c r="FBY72" s="1332"/>
      <c r="FBZ72" s="1332"/>
      <c r="FCA72" s="1332"/>
      <c r="FCB72" s="1332"/>
      <c r="FCC72" s="1332"/>
      <c r="FCD72" s="1332"/>
      <c r="FCE72" s="1332"/>
      <c r="FCF72" s="1332"/>
      <c r="FCG72" s="1332"/>
      <c r="FCH72" s="1332"/>
      <c r="FCI72" s="1332"/>
      <c r="FCJ72" s="1332"/>
      <c r="FCK72" s="1332"/>
      <c r="FCL72" s="1332"/>
      <c r="FCM72" s="1332"/>
      <c r="FCN72" s="1332"/>
      <c r="FCO72" s="1332"/>
      <c r="FCP72" s="1332"/>
      <c r="FCQ72" s="1332"/>
      <c r="FCR72" s="1332"/>
      <c r="FCS72" s="1332"/>
      <c r="FCT72" s="1332"/>
      <c r="FCU72" s="1332"/>
      <c r="FCV72" s="1332"/>
      <c r="FCW72" s="1332"/>
      <c r="FCX72" s="1332"/>
      <c r="FCY72" s="1332"/>
      <c r="FCZ72" s="1332"/>
      <c r="FDA72" s="1332"/>
      <c r="FDB72" s="1332"/>
      <c r="FDC72" s="1332"/>
      <c r="FDD72" s="1332"/>
      <c r="FDE72" s="1332"/>
      <c r="FDF72" s="1332"/>
      <c r="FDG72" s="1332"/>
      <c r="FDH72" s="1332"/>
      <c r="FDI72" s="1332"/>
      <c r="FDJ72" s="1332"/>
      <c r="FDK72" s="1332"/>
      <c r="FDL72" s="1332"/>
      <c r="FDM72" s="1332"/>
      <c r="FDN72" s="1332"/>
      <c r="FDO72" s="1332"/>
      <c r="FDP72" s="1332"/>
      <c r="FDQ72" s="1332"/>
      <c r="FDR72" s="1332"/>
      <c r="FDS72" s="1332"/>
      <c r="FDT72" s="1332"/>
      <c r="FDU72" s="1332"/>
      <c r="FDV72" s="1332"/>
      <c r="FDW72" s="1332"/>
      <c r="FDX72" s="1332"/>
      <c r="FDY72" s="1332"/>
      <c r="FDZ72" s="1332"/>
      <c r="FEA72" s="1332"/>
      <c r="FEB72" s="1332"/>
      <c r="FEC72" s="1332"/>
      <c r="FED72" s="1332"/>
      <c r="FEE72" s="1332"/>
      <c r="FEF72" s="1332"/>
      <c r="FEG72" s="1332"/>
      <c r="FEH72" s="1332"/>
      <c r="FEI72" s="1332"/>
      <c r="FEJ72" s="1332"/>
      <c r="FEK72" s="1332"/>
      <c r="FEL72" s="1332"/>
      <c r="FEM72" s="1332"/>
      <c r="FEN72" s="1332"/>
      <c r="FEO72" s="1332"/>
      <c r="FEP72" s="1332"/>
      <c r="FEQ72" s="1332"/>
      <c r="FER72" s="1332"/>
      <c r="FES72" s="1332"/>
      <c r="FET72" s="1332"/>
      <c r="FEU72" s="1332"/>
      <c r="FEV72" s="1332"/>
      <c r="FEW72" s="1332"/>
      <c r="FEX72" s="1332"/>
      <c r="FEY72" s="1332"/>
      <c r="FEZ72" s="1332"/>
      <c r="FFA72" s="1332"/>
      <c r="FFB72" s="1332"/>
      <c r="FFC72" s="1332"/>
      <c r="FFD72" s="1332"/>
      <c r="FFE72" s="1332"/>
      <c r="FFF72" s="1332"/>
      <c r="FFG72" s="1332"/>
      <c r="FFH72" s="1332"/>
      <c r="FFI72" s="1332"/>
      <c r="FFJ72" s="1332"/>
      <c r="FFK72" s="1332"/>
      <c r="FFL72" s="1332"/>
      <c r="FFM72" s="1332"/>
      <c r="FFN72" s="1332"/>
      <c r="FFO72" s="1332"/>
      <c r="FFP72" s="1332"/>
      <c r="FFQ72" s="1332"/>
      <c r="FFR72" s="1332"/>
      <c r="FFS72" s="1332"/>
      <c r="FFT72" s="1332"/>
      <c r="FFU72" s="1332"/>
      <c r="FFV72" s="1332"/>
      <c r="FFW72" s="1332"/>
      <c r="FFX72" s="1332"/>
      <c r="FFY72" s="1332"/>
      <c r="FFZ72" s="1332"/>
      <c r="FGA72" s="1332"/>
      <c r="FGB72" s="1332"/>
      <c r="FGC72" s="1332"/>
      <c r="FGD72" s="1332"/>
      <c r="FGE72" s="1332"/>
      <c r="FGF72" s="1332"/>
      <c r="FGG72" s="1332"/>
      <c r="FGH72" s="1332"/>
      <c r="FGI72" s="1332"/>
      <c r="FGJ72" s="1332"/>
      <c r="FGK72" s="1332"/>
      <c r="FGL72" s="1332"/>
      <c r="FGM72" s="1332"/>
      <c r="FGN72" s="1332"/>
      <c r="FGO72" s="1332"/>
      <c r="FGP72" s="1332"/>
      <c r="FGQ72" s="1332"/>
      <c r="FGR72" s="1332"/>
      <c r="FGS72" s="1332"/>
      <c r="FGT72" s="1332"/>
      <c r="FGU72" s="1332"/>
      <c r="FGV72" s="1332"/>
      <c r="FGW72" s="1332"/>
      <c r="FGX72" s="1332"/>
      <c r="FGY72" s="1332"/>
      <c r="FGZ72" s="1332"/>
      <c r="FHA72" s="1332"/>
      <c r="FHB72" s="1332"/>
      <c r="FHC72" s="1332"/>
      <c r="FHD72" s="1332"/>
      <c r="FHE72" s="1332"/>
      <c r="FHF72" s="1332"/>
      <c r="FHG72" s="1332"/>
      <c r="FHH72" s="1332"/>
      <c r="FHI72" s="1332"/>
      <c r="FHJ72" s="1332"/>
      <c r="FHK72" s="1332"/>
      <c r="FHL72" s="1332"/>
      <c r="FHM72" s="1332"/>
      <c r="FHN72" s="1332"/>
      <c r="FHO72" s="1332"/>
      <c r="FHP72" s="1332"/>
      <c r="FHQ72" s="1332"/>
      <c r="FHR72" s="1332"/>
      <c r="FHS72" s="1332"/>
      <c r="FHT72" s="1332"/>
      <c r="FHU72" s="1332"/>
      <c r="FHV72" s="1332"/>
      <c r="FHW72" s="1332"/>
      <c r="FHX72" s="1332"/>
      <c r="FHY72" s="1332"/>
      <c r="FHZ72" s="1332"/>
      <c r="FIA72" s="1332"/>
      <c r="FIB72" s="1332"/>
      <c r="FIC72" s="1332"/>
      <c r="FID72" s="1332"/>
      <c r="FIE72" s="1332"/>
      <c r="FIF72" s="1332"/>
      <c r="FIG72" s="1332"/>
      <c r="FIH72" s="1332"/>
      <c r="FII72" s="1332"/>
      <c r="FIJ72" s="1332"/>
      <c r="FIK72" s="1332"/>
      <c r="FIL72" s="1332"/>
      <c r="FIM72" s="1332"/>
      <c r="FIN72" s="1332"/>
      <c r="FIO72" s="1332"/>
      <c r="FIP72" s="1332"/>
      <c r="FIQ72" s="1332"/>
      <c r="FIR72" s="1332"/>
      <c r="FIS72" s="1332"/>
      <c r="FIT72" s="1332"/>
      <c r="FIU72" s="1332"/>
      <c r="FIV72" s="1332"/>
      <c r="FIW72" s="1332"/>
      <c r="FIX72" s="1332"/>
      <c r="FIY72" s="1332"/>
      <c r="FIZ72" s="1332"/>
      <c r="FJA72" s="1332"/>
      <c r="FJB72" s="1332"/>
      <c r="FJC72" s="1332"/>
      <c r="FJD72" s="1332"/>
      <c r="FJE72" s="1332"/>
      <c r="FJF72" s="1332"/>
      <c r="FJG72" s="1332"/>
      <c r="FJH72" s="1332"/>
      <c r="FJI72" s="1332"/>
      <c r="FJJ72" s="1332"/>
      <c r="FJK72" s="1332"/>
      <c r="FJL72" s="1332"/>
      <c r="FJM72" s="1332"/>
      <c r="FJN72" s="1332"/>
      <c r="FJO72" s="1332"/>
      <c r="FJP72" s="1332"/>
      <c r="FJQ72" s="1332"/>
      <c r="FJR72" s="1332"/>
      <c r="FJS72" s="1332"/>
      <c r="FJT72" s="1332"/>
      <c r="FJU72" s="1332"/>
      <c r="FJV72" s="1332"/>
      <c r="FJW72" s="1332"/>
      <c r="FJX72" s="1332"/>
      <c r="FJY72" s="1332"/>
      <c r="FJZ72" s="1332"/>
      <c r="FKA72" s="1332"/>
      <c r="FKB72" s="1332"/>
      <c r="FKC72" s="1332"/>
      <c r="FKD72" s="1332"/>
      <c r="FKE72" s="1332"/>
      <c r="FKF72" s="1332"/>
      <c r="FKG72" s="1332"/>
      <c r="FKH72" s="1332"/>
      <c r="FKI72" s="1332"/>
      <c r="FKJ72" s="1332"/>
      <c r="FKK72" s="1332"/>
      <c r="FKL72" s="1332"/>
      <c r="FKM72" s="1332"/>
      <c r="FKN72" s="1332"/>
      <c r="FKO72" s="1332"/>
      <c r="FKP72" s="1332"/>
      <c r="FKQ72" s="1332"/>
      <c r="FKR72" s="1332"/>
      <c r="FKS72" s="1332"/>
      <c r="FKT72" s="1332"/>
      <c r="FKU72" s="1332"/>
      <c r="FKV72" s="1332"/>
      <c r="FKW72" s="1332"/>
      <c r="FKX72" s="1332"/>
      <c r="FKY72" s="1332"/>
      <c r="FKZ72" s="1332"/>
      <c r="FLA72" s="1332"/>
      <c r="FLB72" s="1332"/>
      <c r="FLC72" s="1332"/>
      <c r="FLD72" s="1332"/>
      <c r="FLE72" s="1332"/>
      <c r="FLF72" s="1332"/>
      <c r="FLG72" s="1332"/>
      <c r="FLH72" s="1332"/>
      <c r="FLI72" s="1332"/>
      <c r="FLJ72" s="1332"/>
      <c r="FLK72" s="1332"/>
      <c r="FLL72" s="1332"/>
      <c r="FLM72" s="1332"/>
      <c r="FLN72" s="1332"/>
      <c r="FLO72" s="1332"/>
      <c r="FLP72" s="1332"/>
      <c r="FLQ72" s="1332"/>
      <c r="FLR72" s="1332"/>
      <c r="FLS72" s="1332"/>
      <c r="FLT72" s="1332"/>
      <c r="FLU72" s="1332"/>
      <c r="FLV72" s="1332"/>
      <c r="FLW72" s="1332"/>
      <c r="FLX72" s="1332"/>
      <c r="FLY72" s="1332"/>
      <c r="FLZ72" s="1332"/>
      <c r="FMA72" s="1332"/>
      <c r="FMB72" s="1332"/>
      <c r="FMC72" s="1332"/>
      <c r="FMD72" s="1332"/>
      <c r="FME72" s="1332"/>
      <c r="FMF72" s="1332"/>
      <c r="FMG72" s="1332"/>
      <c r="FMH72" s="1332"/>
      <c r="FMI72" s="1332"/>
      <c r="FMJ72" s="1332"/>
      <c r="FMK72" s="1332"/>
      <c r="FML72" s="1332"/>
      <c r="FMM72" s="1332"/>
      <c r="FMN72" s="1332"/>
      <c r="FMO72" s="1332"/>
      <c r="FMP72" s="1332"/>
      <c r="FMQ72" s="1332"/>
      <c r="FMR72" s="1332"/>
      <c r="FMS72" s="1332"/>
      <c r="FMT72" s="1332"/>
      <c r="FMU72" s="1332"/>
      <c r="FMV72" s="1332"/>
      <c r="FMW72" s="1332"/>
      <c r="FMX72" s="1332"/>
      <c r="FMY72" s="1332"/>
      <c r="FMZ72" s="1332"/>
      <c r="FNA72" s="1332"/>
      <c r="FNB72" s="1332"/>
      <c r="FNC72" s="1332"/>
      <c r="FND72" s="1332"/>
      <c r="FNE72" s="1332"/>
      <c r="FNF72" s="1332"/>
    </row>
    <row r="73" spans="1:4426" s="1301" customFormat="1" ht="15">
      <c r="A73" s="1335"/>
      <c r="B73" s="1406">
        <v>1901071</v>
      </c>
      <c r="C73" s="1413" t="s">
        <v>1220</v>
      </c>
      <c r="D73" s="1664">
        <v>1185001.77</v>
      </c>
      <c r="E73" s="1414">
        <f t="shared" si="1"/>
        <v>1185001.77</v>
      </c>
      <c r="F73" s="1401"/>
      <c r="G73" s="1401"/>
      <c r="H73" s="1401"/>
      <c r="I73" s="1401"/>
      <c r="J73" s="1623" t="s">
        <v>1831</v>
      </c>
      <c r="K73" s="1424" t="s">
        <v>1221</v>
      </c>
      <c r="L73" s="1332"/>
      <c r="M73" s="1332"/>
      <c r="N73" s="1332"/>
      <c r="O73" s="1332"/>
      <c r="P73" s="1332"/>
      <c r="Q73" s="1332"/>
      <c r="R73" s="1332"/>
      <c r="S73" s="1332"/>
      <c r="T73" s="1332"/>
      <c r="U73" s="1332"/>
      <c r="V73" s="1332"/>
      <c r="W73" s="1332"/>
      <c r="X73" s="1332"/>
      <c r="Y73" s="1332"/>
      <c r="Z73" s="1332"/>
      <c r="AA73" s="1332"/>
      <c r="AB73" s="1332"/>
      <c r="AC73" s="1332"/>
      <c r="AD73" s="1332"/>
      <c r="AE73" s="1332"/>
      <c r="AF73" s="1332"/>
      <c r="AG73" s="1332"/>
      <c r="AH73" s="1332"/>
      <c r="AI73" s="1332"/>
      <c r="AJ73" s="1332"/>
      <c r="AK73" s="1332"/>
      <c r="AL73" s="1332"/>
      <c r="AM73" s="1332"/>
      <c r="AN73" s="1332"/>
      <c r="AO73" s="1332"/>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c r="HU73" s="1332"/>
      <c r="HV73" s="1332"/>
      <c r="HW73" s="1332"/>
      <c r="HX73" s="1332"/>
      <c r="HY73" s="1332"/>
      <c r="HZ73" s="1332"/>
      <c r="IA73" s="1332"/>
      <c r="IB73" s="1332"/>
      <c r="IC73" s="1332"/>
      <c r="ID73" s="1332"/>
      <c r="IE73" s="1332"/>
      <c r="IF73" s="1332"/>
      <c r="IG73" s="1332"/>
      <c r="IH73" s="1332"/>
      <c r="II73" s="1332"/>
      <c r="IJ73" s="1332"/>
      <c r="IK73" s="1332"/>
      <c r="IL73" s="1332"/>
      <c r="IM73" s="1332"/>
      <c r="IN73" s="1332"/>
      <c r="IO73" s="1332"/>
      <c r="IP73" s="1332"/>
      <c r="IQ73" s="1332"/>
      <c r="IR73" s="1332"/>
      <c r="IS73" s="1332"/>
      <c r="IT73" s="1332"/>
      <c r="IU73" s="1332"/>
      <c r="IV73" s="1332"/>
      <c r="IW73" s="1332"/>
      <c r="IX73" s="1332"/>
      <c r="IY73" s="1332"/>
      <c r="IZ73" s="1332"/>
      <c r="JA73" s="1332"/>
      <c r="JB73" s="1332"/>
      <c r="JC73" s="1332"/>
      <c r="JD73" s="1332"/>
      <c r="JE73" s="1332"/>
      <c r="JF73" s="1332"/>
      <c r="JG73" s="1332"/>
      <c r="JH73" s="1332"/>
      <c r="JI73" s="1332"/>
      <c r="JJ73" s="1332"/>
      <c r="JK73" s="1332"/>
      <c r="JL73" s="1332"/>
      <c r="JM73" s="1332"/>
      <c r="JN73" s="1332"/>
      <c r="JO73" s="1332"/>
      <c r="JP73" s="1332"/>
      <c r="JQ73" s="1332"/>
      <c r="JR73" s="1332"/>
      <c r="JS73" s="1332"/>
      <c r="JT73" s="1332"/>
      <c r="JU73" s="1332"/>
      <c r="JV73" s="1332"/>
      <c r="JW73" s="1332"/>
      <c r="JX73" s="1332"/>
      <c r="JY73" s="1332"/>
      <c r="JZ73" s="1332"/>
      <c r="KA73" s="1332"/>
      <c r="KB73" s="1332"/>
      <c r="KC73" s="1332"/>
      <c r="KD73" s="1332"/>
      <c r="KE73" s="1332"/>
      <c r="KF73" s="1332"/>
      <c r="KG73" s="1332"/>
      <c r="KH73" s="1332"/>
      <c r="KI73" s="1332"/>
      <c r="KJ73" s="1332"/>
      <c r="KK73" s="1332"/>
      <c r="KL73" s="1332"/>
      <c r="KM73" s="1332"/>
      <c r="KN73" s="1332"/>
      <c r="KO73" s="1332"/>
      <c r="KP73" s="1332"/>
      <c r="KQ73" s="1332"/>
      <c r="KR73" s="1332"/>
      <c r="KS73" s="1332"/>
      <c r="KT73" s="1332"/>
      <c r="KU73" s="1332"/>
      <c r="KV73" s="1332"/>
      <c r="KW73" s="1332"/>
      <c r="KX73" s="1332"/>
      <c r="KY73" s="1332"/>
      <c r="KZ73" s="1332"/>
      <c r="LA73" s="1332"/>
      <c r="LB73" s="1332"/>
      <c r="LC73" s="1332"/>
      <c r="LD73" s="1332"/>
      <c r="LE73" s="1332"/>
      <c r="LF73" s="1332"/>
      <c r="LG73" s="1332"/>
      <c r="LH73" s="1332"/>
      <c r="LI73" s="1332"/>
      <c r="LJ73" s="1332"/>
      <c r="LK73" s="1332"/>
      <c r="LL73" s="1332"/>
      <c r="LM73" s="1332"/>
      <c r="LN73" s="1332"/>
      <c r="LO73" s="1332"/>
      <c r="LP73" s="1332"/>
      <c r="LQ73" s="1332"/>
      <c r="LR73" s="1332"/>
      <c r="LS73" s="1332"/>
      <c r="LT73" s="1332"/>
      <c r="LU73" s="1332"/>
      <c r="LV73" s="1332"/>
      <c r="LW73" s="1332"/>
      <c r="LX73" s="1332"/>
      <c r="LY73" s="1332"/>
      <c r="LZ73" s="1332"/>
      <c r="MA73" s="1332"/>
      <c r="MB73" s="1332"/>
      <c r="MC73" s="1332"/>
      <c r="MD73" s="1332"/>
      <c r="ME73" s="1332"/>
      <c r="MF73" s="1332"/>
      <c r="MG73" s="1332"/>
      <c r="MH73" s="1332"/>
      <c r="MI73" s="1332"/>
      <c r="MJ73" s="1332"/>
      <c r="MK73" s="1332"/>
      <c r="ML73" s="1332"/>
      <c r="MM73" s="1332"/>
      <c r="MN73" s="1332"/>
      <c r="MO73" s="1332"/>
      <c r="MP73" s="1332"/>
      <c r="MQ73" s="1332"/>
      <c r="MR73" s="1332"/>
      <c r="MS73" s="1332"/>
      <c r="MT73" s="1332"/>
      <c r="MU73" s="1332"/>
      <c r="MV73" s="1332"/>
      <c r="MW73" s="1332"/>
      <c r="MX73" s="1332"/>
      <c r="MY73" s="1332"/>
      <c r="MZ73" s="1332"/>
      <c r="NA73" s="1332"/>
      <c r="NB73" s="1332"/>
      <c r="NC73" s="1332"/>
      <c r="ND73" s="1332"/>
      <c r="NE73" s="1332"/>
      <c r="NF73" s="1332"/>
      <c r="NG73" s="1332"/>
      <c r="NH73" s="1332"/>
      <c r="NI73" s="1332"/>
      <c r="NJ73" s="1332"/>
      <c r="NK73" s="1332"/>
      <c r="NL73" s="1332"/>
      <c r="NM73" s="1332"/>
      <c r="NN73" s="1332"/>
      <c r="NO73" s="1332"/>
      <c r="NP73" s="1332"/>
      <c r="NQ73" s="1332"/>
      <c r="NR73" s="1332"/>
      <c r="NS73" s="1332"/>
      <c r="NT73" s="1332"/>
      <c r="NU73" s="1332"/>
      <c r="NV73" s="1332"/>
      <c r="NW73" s="1332"/>
      <c r="NX73" s="1332"/>
      <c r="NY73" s="1332"/>
      <c r="NZ73" s="1332"/>
      <c r="OA73" s="1332"/>
      <c r="OB73" s="1332"/>
      <c r="OC73" s="1332"/>
      <c r="OD73" s="1332"/>
      <c r="OE73" s="1332"/>
      <c r="OF73" s="1332"/>
      <c r="OG73" s="1332"/>
      <c r="OH73" s="1332"/>
      <c r="OI73" s="1332"/>
      <c r="OJ73" s="1332"/>
      <c r="OK73" s="1332"/>
      <c r="OL73" s="1332"/>
      <c r="OM73" s="1332"/>
      <c r="ON73" s="1332"/>
      <c r="OO73" s="1332"/>
      <c r="OP73" s="1332"/>
      <c r="OQ73" s="1332"/>
      <c r="OR73" s="1332"/>
      <c r="OS73" s="1332"/>
      <c r="OT73" s="1332"/>
      <c r="OU73" s="1332"/>
      <c r="OV73" s="1332"/>
      <c r="OW73" s="1332"/>
      <c r="OX73" s="1332"/>
      <c r="OY73" s="1332"/>
      <c r="OZ73" s="1332"/>
      <c r="PA73" s="1332"/>
      <c r="PB73" s="1332"/>
      <c r="PC73" s="1332"/>
      <c r="PD73" s="1332"/>
      <c r="PE73" s="1332"/>
      <c r="PF73" s="1332"/>
      <c r="PG73" s="1332"/>
      <c r="PH73" s="1332"/>
      <c r="PI73" s="1332"/>
      <c r="PJ73" s="1332"/>
      <c r="PK73" s="1332"/>
      <c r="PL73" s="1332"/>
      <c r="PM73" s="1332"/>
      <c r="PN73" s="1332"/>
      <c r="PO73" s="1332"/>
      <c r="PP73" s="1332"/>
      <c r="PQ73" s="1332"/>
      <c r="PR73" s="1332"/>
      <c r="PS73" s="1332"/>
      <c r="PT73" s="1332"/>
      <c r="PU73" s="1332"/>
      <c r="PV73" s="1332"/>
      <c r="PW73" s="1332"/>
      <c r="PX73" s="1332"/>
      <c r="PY73" s="1332"/>
      <c r="PZ73" s="1332"/>
      <c r="QA73" s="1332"/>
      <c r="QB73" s="1332"/>
      <c r="QC73" s="1332"/>
      <c r="QD73" s="1332"/>
      <c r="QE73" s="1332"/>
      <c r="QF73" s="1332"/>
      <c r="QG73" s="1332"/>
      <c r="QH73" s="1332"/>
      <c r="QI73" s="1332"/>
      <c r="QJ73" s="1332"/>
      <c r="QK73" s="1332"/>
      <c r="QL73" s="1332"/>
      <c r="QM73" s="1332"/>
      <c r="QN73" s="1332"/>
      <c r="QO73" s="1332"/>
      <c r="QP73" s="1332"/>
      <c r="QQ73" s="1332"/>
      <c r="QR73" s="1332"/>
      <c r="QS73" s="1332"/>
      <c r="QT73" s="1332"/>
      <c r="QU73" s="1332"/>
      <c r="QV73" s="1332"/>
      <c r="QW73" s="1332"/>
      <c r="QX73" s="1332"/>
      <c r="QY73" s="1332"/>
      <c r="QZ73" s="1332"/>
      <c r="RA73" s="1332"/>
      <c r="RB73" s="1332"/>
      <c r="RC73" s="1332"/>
      <c r="RD73" s="1332"/>
      <c r="RE73" s="1332"/>
      <c r="RF73" s="1332"/>
      <c r="RG73" s="1332"/>
      <c r="RH73" s="1332"/>
      <c r="RI73" s="1332"/>
      <c r="RJ73" s="1332"/>
      <c r="RK73" s="1332"/>
      <c r="RL73" s="1332"/>
      <c r="RM73" s="1332"/>
      <c r="RN73" s="1332"/>
      <c r="RO73" s="1332"/>
      <c r="RP73" s="1332"/>
      <c r="RQ73" s="1332"/>
      <c r="RR73" s="1332"/>
      <c r="RS73" s="1332"/>
      <c r="RT73" s="1332"/>
      <c r="RU73" s="1332"/>
      <c r="RV73" s="1332"/>
      <c r="RW73" s="1332"/>
      <c r="RX73" s="1332"/>
      <c r="RY73" s="1332"/>
      <c r="RZ73" s="1332"/>
      <c r="SA73" s="1332"/>
      <c r="SB73" s="1332"/>
      <c r="SC73" s="1332"/>
      <c r="SD73" s="1332"/>
      <c r="SE73" s="1332"/>
      <c r="SF73" s="1332"/>
      <c r="SG73" s="1332"/>
      <c r="SH73" s="1332"/>
      <c r="SI73" s="1332"/>
      <c r="SJ73" s="1332"/>
      <c r="SK73" s="1332"/>
      <c r="SL73" s="1332"/>
      <c r="SM73" s="1332"/>
      <c r="SN73" s="1332"/>
      <c r="SO73" s="1332"/>
      <c r="SP73" s="1332"/>
      <c r="SQ73" s="1332"/>
      <c r="SR73" s="1332"/>
      <c r="SS73" s="1332"/>
      <c r="ST73" s="1332"/>
      <c r="SU73" s="1332"/>
      <c r="SV73" s="1332"/>
      <c r="SW73" s="1332"/>
      <c r="SX73" s="1332"/>
      <c r="SY73" s="1332"/>
      <c r="SZ73" s="1332"/>
      <c r="TA73" s="1332"/>
      <c r="TB73" s="1332"/>
      <c r="TC73" s="1332"/>
      <c r="TD73" s="1332"/>
      <c r="TE73" s="1332"/>
      <c r="TF73" s="1332"/>
      <c r="TG73" s="1332"/>
      <c r="TH73" s="1332"/>
      <c r="TI73" s="1332"/>
      <c r="TJ73" s="1332"/>
      <c r="TK73" s="1332"/>
      <c r="TL73" s="1332"/>
      <c r="TM73" s="1332"/>
      <c r="TN73" s="1332"/>
      <c r="TO73" s="1332"/>
      <c r="TP73" s="1332"/>
      <c r="TQ73" s="1332"/>
      <c r="TR73" s="1332"/>
      <c r="TS73" s="1332"/>
      <c r="TT73" s="1332"/>
      <c r="TU73" s="1332"/>
      <c r="TV73" s="1332"/>
      <c r="TW73" s="1332"/>
      <c r="TX73" s="1332"/>
      <c r="TY73" s="1332"/>
      <c r="TZ73" s="1332"/>
      <c r="UA73" s="1332"/>
      <c r="UB73" s="1332"/>
      <c r="UC73" s="1332"/>
      <c r="UD73" s="1332"/>
      <c r="UE73" s="1332"/>
      <c r="UF73" s="1332"/>
      <c r="UG73" s="1332"/>
      <c r="UH73" s="1332"/>
      <c r="UI73" s="1332"/>
      <c r="UJ73" s="1332"/>
      <c r="UK73" s="1332"/>
      <c r="UL73" s="1332"/>
      <c r="UM73" s="1332"/>
      <c r="UN73" s="1332"/>
      <c r="UO73" s="1332"/>
      <c r="UP73" s="1332"/>
      <c r="UQ73" s="1332"/>
      <c r="UR73" s="1332"/>
      <c r="US73" s="1332"/>
      <c r="UT73" s="1332"/>
      <c r="UU73" s="1332"/>
      <c r="UV73" s="1332"/>
      <c r="UW73" s="1332"/>
      <c r="UX73" s="1332"/>
      <c r="UY73" s="1332"/>
      <c r="UZ73" s="1332"/>
      <c r="VA73" s="1332"/>
      <c r="VB73" s="1332"/>
      <c r="VC73" s="1332"/>
      <c r="VD73" s="1332"/>
      <c r="VE73" s="1332"/>
      <c r="VF73" s="1332"/>
      <c r="VG73" s="1332"/>
      <c r="VH73" s="1332"/>
      <c r="VI73" s="1332"/>
      <c r="VJ73" s="1332"/>
      <c r="VK73" s="1332"/>
      <c r="VL73" s="1332"/>
      <c r="VM73" s="1332"/>
      <c r="VN73" s="1332"/>
      <c r="VO73" s="1332"/>
      <c r="VP73" s="1332"/>
      <c r="VQ73" s="1332"/>
      <c r="VR73" s="1332"/>
      <c r="VS73" s="1332"/>
      <c r="VT73" s="1332"/>
      <c r="VU73" s="1332"/>
      <c r="VV73" s="1332"/>
      <c r="VW73" s="1332"/>
      <c r="VX73" s="1332"/>
      <c r="VY73" s="1332"/>
      <c r="VZ73" s="1332"/>
      <c r="WA73" s="1332"/>
      <c r="WB73" s="1332"/>
      <c r="WC73" s="1332"/>
      <c r="WD73" s="1332"/>
      <c r="WE73" s="1332"/>
      <c r="WF73" s="1332"/>
      <c r="WG73" s="1332"/>
      <c r="WH73" s="1332"/>
      <c r="WI73" s="1332"/>
      <c r="WJ73" s="1332"/>
      <c r="WK73" s="1332"/>
      <c r="WL73" s="1332"/>
      <c r="WM73" s="1332"/>
      <c r="WN73" s="1332"/>
      <c r="WO73" s="1332"/>
      <c r="WP73" s="1332"/>
      <c r="WQ73" s="1332"/>
      <c r="WR73" s="1332"/>
      <c r="WS73" s="1332"/>
      <c r="WT73" s="1332"/>
      <c r="WU73" s="1332"/>
      <c r="WV73" s="1332"/>
      <c r="WW73" s="1332"/>
      <c r="WX73" s="1332"/>
      <c r="WY73" s="1332"/>
      <c r="WZ73" s="1332"/>
      <c r="XA73" s="1332"/>
      <c r="XB73" s="1332"/>
      <c r="XC73" s="1332"/>
      <c r="XD73" s="1332"/>
      <c r="XE73" s="1332"/>
      <c r="XF73" s="1332"/>
      <c r="XG73" s="1332"/>
      <c r="XH73" s="1332"/>
      <c r="XI73" s="1332"/>
      <c r="XJ73" s="1332"/>
      <c r="XK73" s="1332"/>
      <c r="XL73" s="1332"/>
      <c r="XM73" s="1332"/>
      <c r="XN73" s="1332"/>
      <c r="XO73" s="1332"/>
      <c r="XP73" s="1332"/>
      <c r="XQ73" s="1332"/>
      <c r="XR73" s="1332"/>
      <c r="XS73" s="1332"/>
      <c r="XT73" s="1332"/>
      <c r="XU73" s="1332"/>
      <c r="XV73" s="1332"/>
      <c r="XW73" s="1332"/>
      <c r="XX73" s="1332"/>
      <c r="XY73" s="1332"/>
      <c r="XZ73" s="1332"/>
      <c r="YA73" s="1332"/>
      <c r="YB73" s="1332"/>
      <c r="YC73" s="1332"/>
      <c r="YD73" s="1332"/>
      <c r="YE73" s="1332"/>
      <c r="YF73" s="1332"/>
      <c r="YG73" s="1332"/>
      <c r="YH73" s="1332"/>
      <c r="YI73" s="1332"/>
      <c r="YJ73" s="1332"/>
      <c r="YK73" s="1332"/>
      <c r="YL73" s="1332"/>
      <c r="YM73" s="1332"/>
      <c r="YN73" s="1332"/>
      <c r="YO73" s="1332"/>
      <c r="YP73" s="1332"/>
      <c r="YQ73" s="1332"/>
      <c r="YR73" s="1332"/>
      <c r="YS73" s="1332"/>
      <c r="YT73" s="1332"/>
      <c r="YU73" s="1332"/>
      <c r="YV73" s="1332"/>
      <c r="YW73" s="1332"/>
      <c r="YX73" s="1332"/>
      <c r="YY73" s="1332"/>
      <c r="YZ73" s="1332"/>
      <c r="ZA73" s="1332"/>
      <c r="ZB73" s="1332"/>
      <c r="ZC73" s="1332"/>
      <c r="ZD73" s="1332"/>
      <c r="ZE73" s="1332"/>
      <c r="ZF73" s="1332"/>
      <c r="ZG73" s="1332"/>
      <c r="ZH73" s="1332"/>
      <c r="ZI73" s="1332"/>
      <c r="ZJ73" s="1332"/>
      <c r="ZK73" s="1332"/>
      <c r="ZL73" s="1332"/>
      <c r="ZM73" s="1332"/>
      <c r="ZN73" s="1332"/>
      <c r="ZO73" s="1332"/>
      <c r="ZP73" s="1332"/>
      <c r="ZQ73" s="1332"/>
      <c r="ZR73" s="1332"/>
      <c r="ZS73" s="1332"/>
      <c r="ZT73" s="1332"/>
      <c r="ZU73" s="1332"/>
      <c r="ZV73" s="1332"/>
      <c r="ZW73" s="1332"/>
      <c r="ZX73" s="1332"/>
      <c r="ZY73" s="1332"/>
      <c r="ZZ73" s="1332"/>
      <c r="AAA73" s="1332"/>
      <c r="AAB73" s="1332"/>
      <c r="AAC73" s="1332"/>
      <c r="AAD73" s="1332"/>
      <c r="AAE73" s="1332"/>
      <c r="AAF73" s="1332"/>
      <c r="AAG73" s="1332"/>
      <c r="AAH73" s="1332"/>
      <c r="AAI73" s="1332"/>
      <c r="AAJ73" s="1332"/>
      <c r="AAK73" s="1332"/>
      <c r="AAL73" s="1332"/>
      <c r="AAM73" s="1332"/>
      <c r="AAN73" s="1332"/>
      <c r="AAO73" s="1332"/>
      <c r="AAP73" s="1332"/>
      <c r="AAQ73" s="1332"/>
      <c r="AAR73" s="1332"/>
      <c r="AAS73" s="1332"/>
      <c r="AAT73" s="1332"/>
      <c r="AAU73" s="1332"/>
      <c r="AAV73" s="1332"/>
      <c r="AAW73" s="1332"/>
      <c r="AAX73" s="1332"/>
      <c r="AAY73" s="1332"/>
      <c r="AAZ73" s="1332"/>
      <c r="ABA73" s="1332"/>
      <c r="ABB73" s="1332"/>
      <c r="ABC73" s="1332"/>
      <c r="ABD73" s="1332"/>
      <c r="ABE73" s="1332"/>
      <c r="ABF73" s="1332"/>
      <c r="ABG73" s="1332"/>
      <c r="ABH73" s="1332"/>
      <c r="ABI73" s="1332"/>
      <c r="ABJ73" s="1332"/>
      <c r="ABK73" s="1332"/>
      <c r="ABL73" s="1332"/>
      <c r="ABM73" s="1332"/>
      <c r="ABN73" s="1332"/>
      <c r="ABO73" s="1332"/>
      <c r="ABP73" s="1332"/>
      <c r="ABQ73" s="1332"/>
      <c r="ABR73" s="1332"/>
      <c r="ABS73" s="1332"/>
      <c r="ABT73" s="1332"/>
      <c r="ABU73" s="1332"/>
      <c r="ABV73" s="1332"/>
      <c r="ABW73" s="1332"/>
      <c r="ABX73" s="1332"/>
      <c r="ABY73" s="1332"/>
      <c r="ABZ73" s="1332"/>
      <c r="ACA73" s="1332"/>
      <c r="ACB73" s="1332"/>
      <c r="ACC73" s="1332"/>
      <c r="ACD73" s="1332"/>
      <c r="ACE73" s="1332"/>
      <c r="ACF73" s="1332"/>
      <c r="ACG73" s="1332"/>
      <c r="ACH73" s="1332"/>
      <c r="ACI73" s="1332"/>
      <c r="ACJ73" s="1332"/>
      <c r="ACK73" s="1332"/>
      <c r="ACL73" s="1332"/>
      <c r="ACM73" s="1332"/>
      <c r="ACN73" s="1332"/>
      <c r="ACO73" s="1332"/>
      <c r="ACP73" s="1332"/>
      <c r="ACQ73" s="1332"/>
      <c r="ACR73" s="1332"/>
      <c r="ACS73" s="1332"/>
      <c r="ACT73" s="1332"/>
      <c r="ACU73" s="1332"/>
      <c r="ACV73" s="1332"/>
      <c r="ACW73" s="1332"/>
      <c r="ACX73" s="1332"/>
      <c r="ACY73" s="1332"/>
      <c r="ACZ73" s="1332"/>
      <c r="ADA73" s="1332"/>
      <c r="ADB73" s="1332"/>
      <c r="ADC73" s="1332"/>
      <c r="ADD73" s="1332"/>
      <c r="ADE73" s="1332"/>
      <c r="ADF73" s="1332"/>
      <c r="ADG73" s="1332"/>
      <c r="ADH73" s="1332"/>
      <c r="ADI73" s="1332"/>
      <c r="ADJ73" s="1332"/>
      <c r="ADK73" s="1332"/>
      <c r="ADL73" s="1332"/>
      <c r="ADM73" s="1332"/>
      <c r="ADN73" s="1332"/>
      <c r="ADO73" s="1332"/>
      <c r="ADP73" s="1332"/>
      <c r="ADQ73" s="1332"/>
      <c r="ADR73" s="1332"/>
      <c r="ADS73" s="1332"/>
      <c r="ADT73" s="1332"/>
      <c r="ADU73" s="1332"/>
      <c r="ADV73" s="1332"/>
      <c r="ADW73" s="1332"/>
      <c r="ADX73" s="1332"/>
      <c r="ADY73" s="1332"/>
      <c r="ADZ73" s="1332"/>
      <c r="AEA73" s="1332"/>
      <c r="AEB73" s="1332"/>
      <c r="AEC73" s="1332"/>
      <c r="AED73" s="1332"/>
      <c r="AEE73" s="1332"/>
      <c r="AEF73" s="1332"/>
      <c r="AEG73" s="1332"/>
      <c r="AEH73" s="1332"/>
      <c r="AEI73" s="1332"/>
      <c r="AEJ73" s="1332"/>
      <c r="AEK73" s="1332"/>
      <c r="AEL73" s="1332"/>
      <c r="AEM73" s="1332"/>
      <c r="AEN73" s="1332"/>
      <c r="AEO73" s="1332"/>
      <c r="AEP73" s="1332"/>
      <c r="AEQ73" s="1332"/>
      <c r="AER73" s="1332"/>
      <c r="AES73" s="1332"/>
      <c r="AET73" s="1332"/>
      <c r="AEU73" s="1332"/>
      <c r="AEV73" s="1332"/>
      <c r="AEW73" s="1332"/>
      <c r="AEX73" s="1332"/>
      <c r="AEY73" s="1332"/>
      <c r="AEZ73" s="1332"/>
      <c r="AFA73" s="1332"/>
      <c r="AFB73" s="1332"/>
      <c r="AFC73" s="1332"/>
      <c r="AFD73" s="1332"/>
      <c r="AFE73" s="1332"/>
      <c r="AFF73" s="1332"/>
      <c r="AFG73" s="1332"/>
      <c r="AFH73" s="1332"/>
      <c r="AFI73" s="1332"/>
      <c r="AFJ73" s="1332"/>
      <c r="AFK73" s="1332"/>
      <c r="AFL73" s="1332"/>
      <c r="AFM73" s="1332"/>
      <c r="AFN73" s="1332"/>
      <c r="AFO73" s="1332"/>
      <c r="AFP73" s="1332"/>
      <c r="AFQ73" s="1332"/>
      <c r="AFR73" s="1332"/>
      <c r="AFS73" s="1332"/>
      <c r="AFT73" s="1332"/>
      <c r="AFU73" s="1332"/>
      <c r="AFV73" s="1332"/>
      <c r="AFW73" s="1332"/>
      <c r="AFX73" s="1332"/>
      <c r="AFY73" s="1332"/>
      <c r="AFZ73" s="1332"/>
      <c r="AGA73" s="1332"/>
      <c r="AGB73" s="1332"/>
      <c r="AGC73" s="1332"/>
      <c r="AGD73" s="1332"/>
      <c r="AGE73" s="1332"/>
      <c r="AGF73" s="1332"/>
      <c r="AGG73" s="1332"/>
      <c r="AGH73" s="1332"/>
      <c r="AGI73" s="1332"/>
      <c r="AGJ73" s="1332"/>
      <c r="AGK73" s="1332"/>
      <c r="AGL73" s="1332"/>
      <c r="AGM73" s="1332"/>
      <c r="AGN73" s="1332"/>
      <c r="AGO73" s="1332"/>
      <c r="AGP73" s="1332"/>
      <c r="AGQ73" s="1332"/>
      <c r="AGR73" s="1332"/>
      <c r="AGS73" s="1332"/>
      <c r="AGT73" s="1332"/>
      <c r="AGU73" s="1332"/>
      <c r="AGV73" s="1332"/>
      <c r="AGW73" s="1332"/>
      <c r="AGX73" s="1332"/>
      <c r="AGY73" s="1332"/>
      <c r="AGZ73" s="1332"/>
      <c r="AHA73" s="1332"/>
      <c r="AHB73" s="1332"/>
      <c r="AHC73" s="1332"/>
      <c r="AHD73" s="1332"/>
      <c r="AHE73" s="1332"/>
      <c r="AHF73" s="1332"/>
      <c r="AHG73" s="1332"/>
      <c r="AHH73" s="1332"/>
      <c r="AHI73" s="1332"/>
      <c r="AHJ73" s="1332"/>
      <c r="AHK73" s="1332"/>
      <c r="AHL73" s="1332"/>
      <c r="AHM73" s="1332"/>
      <c r="AHN73" s="1332"/>
      <c r="AHO73" s="1332"/>
      <c r="AHP73" s="1332"/>
      <c r="AHQ73" s="1332"/>
      <c r="AHR73" s="1332"/>
      <c r="AHS73" s="1332"/>
      <c r="AHT73" s="1332"/>
      <c r="AHU73" s="1332"/>
      <c r="AHV73" s="1332"/>
      <c r="AHW73" s="1332"/>
      <c r="AHX73" s="1332"/>
      <c r="AHY73" s="1332"/>
      <c r="AHZ73" s="1332"/>
      <c r="AIA73" s="1332"/>
      <c r="AIB73" s="1332"/>
      <c r="AIC73" s="1332"/>
      <c r="AID73" s="1332"/>
      <c r="AIE73" s="1332"/>
      <c r="AIF73" s="1332"/>
      <c r="AIG73" s="1332"/>
      <c r="AIH73" s="1332"/>
      <c r="AII73" s="1332"/>
      <c r="AIJ73" s="1332"/>
      <c r="AIK73" s="1332"/>
      <c r="AIL73" s="1332"/>
      <c r="AIM73" s="1332"/>
      <c r="AIN73" s="1332"/>
      <c r="AIO73" s="1332"/>
      <c r="AIP73" s="1332"/>
      <c r="AIQ73" s="1332"/>
      <c r="AIR73" s="1332"/>
      <c r="AIS73" s="1332"/>
      <c r="AIT73" s="1332"/>
      <c r="AIU73" s="1332"/>
      <c r="AIV73" s="1332"/>
      <c r="AIW73" s="1332"/>
      <c r="AIX73" s="1332"/>
      <c r="AIY73" s="1332"/>
      <c r="AIZ73" s="1332"/>
      <c r="AJA73" s="1332"/>
      <c r="AJB73" s="1332"/>
      <c r="AJC73" s="1332"/>
      <c r="AJD73" s="1332"/>
      <c r="AJE73" s="1332"/>
      <c r="AJF73" s="1332"/>
      <c r="AJG73" s="1332"/>
      <c r="AJH73" s="1332"/>
      <c r="AJI73" s="1332"/>
      <c r="AJJ73" s="1332"/>
      <c r="AJK73" s="1332"/>
      <c r="AJL73" s="1332"/>
      <c r="AJM73" s="1332"/>
      <c r="AJN73" s="1332"/>
      <c r="AJO73" s="1332"/>
      <c r="AJP73" s="1332"/>
      <c r="AJQ73" s="1332"/>
      <c r="AJR73" s="1332"/>
      <c r="AJS73" s="1332"/>
      <c r="AJT73" s="1332"/>
      <c r="AJU73" s="1332"/>
      <c r="AJV73" s="1332"/>
      <c r="AJW73" s="1332"/>
      <c r="AJX73" s="1332"/>
      <c r="AJY73" s="1332"/>
      <c r="AJZ73" s="1332"/>
      <c r="AKA73" s="1332"/>
      <c r="AKB73" s="1332"/>
      <c r="AKC73" s="1332"/>
      <c r="AKD73" s="1332"/>
      <c r="AKE73" s="1332"/>
      <c r="AKF73" s="1332"/>
      <c r="AKG73" s="1332"/>
      <c r="AKH73" s="1332"/>
      <c r="AKI73" s="1332"/>
      <c r="AKJ73" s="1332"/>
      <c r="AKK73" s="1332"/>
      <c r="AKL73" s="1332"/>
      <c r="AKM73" s="1332"/>
      <c r="AKN73" s="1332"/>
      <c r="AKO73" s="1332"/>
      <c r="AKP73" s="1332"/>
      <c r="AKQ73" s="1332"/>
      <c r="AKR73" s="1332"/>
      <c r="AKS73" s="1332"/>
      <c r="AKT73" s="1332"/>
      <c r="AKU73" s="1332"/>
      <c r="AKV73" s="1332"/>
      <c r="AKW73" s="1332"/>
      <c r="AKX73" s="1332"/>
      <c r="AKY73" s="1332"/>
      <c r="AKZ73" s="1332"/>
      <c r="ALA73" s="1332"/>
      <c r="ALB73" s="1332"/>
      <c r="ALC73" s="1332"/>
      <c r="ALD73" s="1332"/>
      <c r="ALE73" s="1332"/>
      <c r="ALF73" s="1332"/>
      <c r="ALG73" s="1332"/>
      <c r="ALH73" s="1332"/>
      <c r="ALI73" s="1332"/>
      <c r="ALJ73" s="1332"/>
      <c r="ALK73" s="1332"/>
      <c r="ALL73" s="1332"/>
      <c r="ALM73" s="1332"/>
      <c r="ALN73" s="1332"/>
      <c r="ALO73" s="1332"/>
      <c r="ALP73" s="1332"/>
      <c r="ALQ73" s="1332"/>
      <c r="ALR73" s="1332"/>
      <c r="ALS73" s="1332"/>
      <c r="ALT73" s="1332"/>
      <c r="ALU73" s="1332"/>
      <c r="ALV73" s="1332"/>
      <c r="ALW73" s="1332"/>
      <c r="ALX73" s="1332"/>
      <c r="ALY73" s="1332"/>
      <c r="ALZ73" s="1332"/>
      <c r="AMA73" s="1332"/>
      <c r="AMB73" s="1332"/>
      <c r="AMC73" s="1332"/>
      <c r="AMD73" s="1332"/>
      <c r="AME73" s="1332"/>
      <c r="AMF73" s="1332"/>
      <c r="AMG73" s="1332"/>
      <c r="AMH73" s="1332"/>
      <c r="AMI73" s="1332"/>
      <c r="AMJ73" s="1332"/>
      <c r="AMK73" s="1332"/>
      <c r="AML73" s="1332"/>
      <c r="AMM73" s="1332"/>
      <c r="AMN73" s="1332"/>
      <c r="AMO73" s="1332"/>
      <c r="AMP73" s="1332"/>
      <c r="AMQ73" s="1332"/>
      <c r="AMR73" s="1332"/>
      <c r="AMS73" s="1332"/>
      <c r="AMT73" s="1332"/>
      <c r="AMU73" s="1332"/>
      <c r="AMV73" s="1332"/>
      <c r="AMW73" s="1332"/>
      <c r="AMX73" s="1332"/>
      <c r="AMY73" s="1332"/>
      <c r="AMZ73" s="1332"/>
      <c r="ANA73" s="1332"/>
      <c r="ANB73" s="1332"/>
      <c r="ANC73" s="1332"/>
      <c r="AND73" s="1332"/>
      <c r="ANE73" s="1332"/>
      <c r="ANF73" s="1332"/>
      <c r="ANG73" s="1332"/>
      <c r="ANH73" s="1332"/>
      <c r="ANI73" s="1332"/>
      <c r="ANJ73" s="1332"/>
      <c r="ANK73" s="1332"/>
      <c r="ANL73" s="1332"/>
      <c r="ANM73" s="1332"/>
      <c r="ANN73" s="1332"/>
      <c r="ANO73" s="1332"/>
      <c r="ANP73" s="1332"/>
      <c r="ANQ73" s="1332"/>
      <c r="ANR73" s="1332"/>
      <c r="ANS73" s="1332"/>
      <c r="ANT73" s="1332"/>
      <c r="ANU73" s="1332"/>
      <c r="ANV73" s="1332"/>
      <c r="ANW73" s="1332"/>
      <c r="ANX73" s="1332"/>
      <c r="ANY73" s="1332"/>
      <c r="ANZ73" s="1332"/>
      <c r="AOA73" s="1332"/>
      <c r="AOB73" s="1332"/>
      <c r="AOC73" s="1332"/>
      <c r="AOD73" s="1332"/>
      <c r="AOE73" s="1332"/>
      <c r="AOF73" s="1332"/>
      <c r="AOG73" s="1332"/>
      <c r="AOH73" s="1332"/>
      <c r="AOI73" s="1332"/>
      <c r="AOJ73" s="1332"/>
      <c r="AOK73" s="1332"/>
      <c r="AOL73" s="1332"/>
      <c r="AOM73" s="1332"/>
      <c r="AON73" s="1332"/>
      <c r="AOO73" s="1332"/>
      <c r="AOP73" s="1332"/>
      <c r="AOQ73" s="1332"/>
      <c r="AOR73" s="1332"/>
      <c r="AOS73" s="1332"/>
      <c r="AOT73" s="1332"/>
      <c r="AOU73" s="1332"/>
      <c r="AOV73" s="1332"/>
      <c r="AOW73" s="1332"/>
      <c r="AOX73" s="1332"/>
      <c r="AOY73" s="1332"/>
      <c r="AOZ73" s="1332"/>
      <c r="APA73" s="1332"/>
      <c r="APB73" s="1332"/>
      <c r="APC73" s="1332"/>
      <c r="APD73" s="1332"/>
      <c r="APE73" s="1332"/>
      <c r="APF73" s="1332"/>
      <c r="APG73" s="1332"/>
      <c r="APH73" s="1332"/>
      <c r="API73" s="1332"/>
      <c r="APJ73" s="1332"/>
      <c r="APK73" s="1332"/>
      <c r="APL73" s="1332"/>
      <c r="APM73" s="1332"/>
      <c r="APN73" s="1332"/>
      <c r="APO73" s="1332"/>
      <c r="APP73" s="1332"/>
      <c r="APQ73" s="1332"/>
      <c r="APR73" s="1332"/>
      <c r="APS73" s="1332"/>
      <c r="APT73" s="1332"/>
      <c r="APU73" s="1332"/>
      <c r="APV73" s="1332"/>
      <c r="APW73" s="1332"/>
      <c r="APX73" s="1332"/>
      <c r="APY73" s="1332"/>
      <c r="APZ73" s="1332"/>
      <c r="AQA73" s="1332"/>
      <c r="AQB73" s="1332"/>
      <c r="AQC73" s="1332"/>
      <c r="AQD73" s="1332"/>
      <c r="AQE73" s="1332"/>
      <c r="AQF73" s="1332"/>
      <c r="AQG73" s="1332"/>
      <c r="AQH73" s="1332"/>
      <c r="AQI73" s="1332"/>
      <c r="AQJ73" s="1332"/>
      <c r="AQK73" s="1332"/>
      <c r="AQL73" s="1332"/>
      <c r="AQM73" s="1332"/>
      <c r="AQN73" s="1332"/>
      <c r="AQO73" s="1332"/>
      <c r="AQP73" s="1332"/>
      <c r="AQQ73" s="1332"/>
      <c r="AQR73" s="1332"/>
      <c r="AQS73" s="1332"/>
      <c r="AQT73" s="1332"/>
      <c r="AQU73" s="1332"/>
      <c r="AQV73" s="1332"/>
      <c r="AQW73" s="1332"/>
      <c r="AQX73" s="1332"/>
      <c r="AQY73" s="1332"/>
      <c r="AQZ73" s="1332"/>
      <c r="ARA73" s="1332"/>
      <c r="ARB73" s="1332"/>
      <c r="ARC73" s="1332"/>
      <c r="ARD73" s="1332"/>
      <c r="ARE73" s="1332"/>
      <c r="ARF73" s="1332"/>
      <c r="ARG73" s="1332"/>
      <c r="ARH73" s="1332"/>
      <c r="ARI73" s="1332"/>
      <c r="ARJ73" s="1332"/>
      <c r="ARK73" s="1332"/>
      <c r="ARL73" s="1332"/>
      <c r="ARM73" s="1332"/>
      <c r="ARN73" s="1332"/>
      <c r="ARO73" s="1332"/>
      <c r="ARP73" s="1332"/>
      <c r="ARQ73" s="1332"/>
      <c r="ARR73" s="1332"/>
      <c r="ARS73" s="1332"/>
      <c r="ART73" s="1332"/>
      <c r="ARU73" s="1332"/>
      <c r="ARV73" s="1332"/>
      <c r="ARW73" s="1332"/>
      <c r="ARX73" s="1332"/>
      <c r="ARY73" s="1332"/>
      <c r="ARZ73" s="1332"/>
      <c r="ASA73" s="1332"/>
      <c r="ASB73" s="1332"/>
      <c r="ASC73" s="1332"/>
      <c r="ASD73" s="1332"/>
      <c r="ASE73" s="1332"/>
      <c r="ASF73" s="1332"/>
      <c r="ASG73" s="1332"/>
      <c r="ASH73" s="1332"/>
      <c r="ASI73" s="1332"/>
      <c r="ASJ73" s="1332"/>
      <c r="ASK73" s="1332"/>
      <c r="ASL73" s="1332"/>
      <c r="ASM73" s="1332"/>
      <c r="ASN73" s="1332"/>
      <c r="ASO73" s="1332"/>
      <c r="ASP73" s="1332"/>
      <c r="ASQ73" s="1332"/>
      <c r="ASR73" s="1332"/>
      <c r="ASS73" s="1332"/>
      <c r="AST73" s="1332"/>
      <c r="ASU73" s="1332"/>
      <c r="ASV73" s="1332"/>
      <c r="ASW73" s="1332"/>
      <c r="ASX73" s="1332"/>
      <c r="ASY73" s="1332"/>
      <c r="ASZ73" s="1332"/>
      <c r="ATA73" s="1332"/>
      <c r="ATB73" s="1332"/>
      <c r="ATC73" s="1332"/>
      <c r="ATD73" s="1332"/>
      <c r="ATE73" s="1332"/>
      <c r="ATF73" s="1332"/>
      <c r="ATG73" s="1332"/>
      <c r="ATH73" s="1332"/>
      <c r="ATI73" s="1332"/>
      <c r="ATJ73" s="1332"/>
      <c r="ATK73" s="1332"/>
      <c r="ATL73" s="1332"/>
      <c r="ATM73" s="1332"/>
      <c r="ATN73" s="1332"/>
      <c r="ATO73" s="1332"/>
      <c r="ATP73" s="1332"/>
      <c r="ATQ73" s="1332"/>
      <c r="ATR73" s="1332"/>
      <c r="ATS73" s="1332"/>
      <c r="ATT73" s="1332"/>
      <c r="ATU73" s="1332"/>
      <c r="ATV73" s="1332"/>
      <c r="ATW73" s="1332"/>
      <c r="ATX73" s="1332"/>
      <c r="ATY73" s="1332"/>
      <c r="ATZ73" s="1332"/>
      <c r="AUA73" s="1332"/>
      <c r="AUB73" s="1332"/>
      <c r="AUC73" s="1332"/>
      <c r="AUD73" s="1332"/>
      <c r="AUE73" s="1332"/>
      <c r="AUF73" s="1332"/>
      <c r="AUG73" s="1332"/>
      <c r="AUH73" s="1332"/>
      <c r="AUI73" s="1332"/>
      <c r="AUJ73" s="1332"/>
      <c r="AUK73" s="1332"/>
      <c r="AUL73" s="1332"/>
      <c r="AUM73" s="1332"/>
      <c r="AUN73" s="1332"/>
      <c r="AUO73" s="1332"/>
      <c r="AUP73" s="1332"/>
      <c r="AUQ73" s="1332"/>
      <c r="AUR73" s="1332"/>
      <c r="AUS73" s="1332"/>
      <c r="AUT73" s="1332"/>
      <c r="AUU73" s="1332"/>
      <c r="AUV73" s="1332"/>
      <c r="AUW73" s="1332"/>
      <c r="AUX73" s="1332"/>
      <c r="AUY73" s="1332"/>
      <c r="AUZ73" s="1332"/>
      <c r="AVA73" s="1332"/>
      <c r="AVB73" s="1332"/>
      <c r="AVC73" s="1332"/>
      <c r="AVD73" s="1332"/>
      <c r="AVE73" s="1332"/>
      <c r="AVF73" s="1332"/>
      <c r="AVG73" s="1332"/>
      <c r="AVH73" s="1332"/>
      <c r="AVI73" s="1332"/>
      <c r="AVJ73" s="1332"/>
      <c r="AVK73" s="1332"/>
      <c r="AVL73" s="1332"/>
      <c r="AVM73" s="1332"/>
      <c r="AVN73" s="1332"/>
      <c r="AVO73" s="1332"/>
      <c r="AVP73" s="1332"/>
      <c r="AVQ73" s="1332"/>
      <c r="AVR73" s="1332"/>
      <c r="AVS73" s="1332"/>
      <c r="AVT73" s="1332"/>
      <c r="AVU73" s="1332"/>
      <c r="AVV73" s="1332"/>
      <c r="AVW73" s="1332"/>
      <c r="AVX73" s="1332"/>
      <c r="AVY73" s="1332"/>
      <c r="AVZ73" s="1332"/>
      <c r="AWA73" s="1332"/>
      <c r="AWB73" s="1332"/>
      <c r="AWC73" s="1332"/>
      <c r="AWD73" s="1332"/>
      <c r="AWE73" s="1332"/>
      <c r="AWF73" s="1332"/>
      <c r="AWG73" s="1332"/>
      <c r="AWH73" s="1332"/>
      <c r="AWI73" s="1332"/>
      <c r="AWJ73" s="1332"/>
      <c r="AWK73" s="1332"/>
      <c r="AWL73" s="1332"/>
      <c r="AWM73" s="1332"/>
      <c r="AWN73" s="1332"/>
      <c r="AWO73" s="1332"/>
      <c r="AWP73" s="1332"/>
      <c r="AWQ73" s="1332"/>
      <c r="AWR73" s="1332"/>
      <c r="AWS73" s="1332"/>
      <c r="AWT73" s="1332"/>
      <c r="AWU73" s="1332"/>
      <c r="AWV73" s="1332"/>
      <c r="AWW73" s="1332"/>
      <c r="AWX73" s="1332"/>
      <c r="AWY73" s="1332"/>
      <c r="AWZ73" s="1332"/>
      <c r="AXA73" s="1332"/>
      <c r="AXB73" s="1332"/>
      <c r="AXC73" s="1332"/>
      <c r="AXD73" s="1332"/>
      <c r="AXE73" s="1332"/>
      <c r="AXF73" s="1332"/>
      <c r="AXG73" s="1332"/>
      <c r="AXH73" s="1332"/>
      <c r="AXI73" s="1332"/>
      <c r="AXJ73" s="1332"/>
      <c r="AXK73" s="1332"/>
      <c r="AXL73" s="1332"/>
      <c r="AXM73" s="1332"/>
      <c r="AXN73" s="1332"/>
      <c r="AXO73" s="1332"/>
      <c r="AXP73" s="1332"/>
      <c r="AXQ73" s="1332"/>
      <c r="AXR73" s="1332"/>
      <c r="AXS73" s="1332"/>
      <c r="AXT73" s="1332"/>
      <c r="AXU73" s="1332"/>
      <c r="AXV73" s="1332"/>
      <c r="AXW73" s="1332"/>
      <c r="AXX73" s="1332"/>
      <c r="AXY73" s="1332"/>
      <c r="AXZ73" s="1332"/>
      <c r="AYA73" s="1332"/>
      <c r="AYB73" s="1332"/>
      <c r="AYC73" s="1332"/>
      <c r="AYD73" s="1332"/>
      <c r="AYE73" s="1332"/>
      <c r="AYF73" s="1332"/>
      <c r="AYG73" s="1332"/>
      <c r="AYH73" s="1332"/>
      <c r="AYI73" s="1332"/>
      <c r="AYJ73" s="1332"/>
      <c r="AYK73" s="1332"/>
      <c r="AYL73" s="1332"/>
      <c r="AYM73" s="1332"/>
      <c r="AYN73" s="1332"/>
      <c r="AYO73" s="1332"/>
      <c r="AYP73" s="1332"/>
      <c r="AYQ73" s="1332"/>
      <c r="AYR73" s="1332"/>
      <c r="AYS73" s="1332"/>
      <c r="AYT73" s="1332"/>
      <c r="AYU73" s="1332"/>
      <c r="AYV73" s="1332"/>
      <c r="AYW73" s="1332"/>
      <c r="AYX73" s="1332"/>
      <c r="AYY73" s="1332"/>
      <c r="AYZ73" s="1332"/>
      <c r="AZA73" s="1332"/>
      <c r="AZB73" s="1332"/>
      <c r="AZC73" s="1332"/>
      <c r="AZD73" s="1332"/>
      <c r="AZE73" s="1332"/>
      <c r="AZF73" s="1332"/>
      <c r="AZG73" s="1332"/>
      <c r="AZH73" s="1332"/>
      <c r="AZI73" s="1332"/>
      <c r="AZJ73" s="1332"/>
      <c r="AZK73" s="1332"/>
      <c r="AZL73" s="1332"/>
      <c r="AZM73" s="1332"/>
      <c r="AZN73" s="1332"/>
      <c r="AZO73" s="1332"/>
      <c r="AZP73" s="1332"/>
      <c r="AZQ73" s="1332"/>
      <c r="AZR73" s="1332"/>
      <c r="AZS73" s="1332"/>
      <c r="AZT73" s="1332"/>
      <c r="AZU73" s="1332"/>
      <c r="AZV73" s="1332"/>
      <c r="AZW73" s="1332"/>
      <c r="AZX73" s="1332"/>
      <c r="AZY73" s="1332"/>
      <c r="AZZ73" s="1332"/>
      <c r="BAA73" s="1332"/>
      <c r="BAB73" s="1332"/>
      <c r="BAC73" s="1332"/>
      <c r="BAD73" s="1332"/>
      <c r="BAE73" s="1332"/>
      <c r="BAF73" s="1332"/>
      <c r="BAG73" s="1332"/>
      <c r="BAH73" s="1332"/>
      <c r="BAI73" s="1332"/>
      <c r="BAJ73" s="1332"/>
      <c r="BAK73" s="1332"/>
      <c r="BAL73" s="1332"/>
      <c r="BAM73" s="1332"/>
      <c r="BAN73" s="1332"/>
      <c r="BAO73" s="1332"/>
      <c r="BAP73" s="1332"/>
      <c r="BAQ73" s="1332"/>
      <c r="BAR73" s="1332"/>
      <c r="BAS73" s="1332"/>
      <c r="BAT73" s="1332"/>
      <c r="BAU73" s="1332"/>
      <c r="BAV73" s="1332"/>
      <c r="BAW73" s="1332"/>
      <c r="BAX73" s="1332"/>
      <c r="BAY73" s="1332"/>
      <c r="BAZ73" s="1332"/>
      <c r="BBA73" s="1332"/>
      <c r="BBB73" s="1332"/>
      <c r="BBC73" s="1332"/>
      <c r="BBD73" s="1332"/>
      <c r="BBE73" s="1332"/>
      <c r="BBF73" s="1332"/>
      <c r="BBG73" s="1332"/>
      <c r="BBH73" s="1332"/>
      <c r="BBI73" s="1332"/>
      <c r="BBJ73" s="1332"/>
      <c r="BBK73" s="1332"/>
      <c r="BBL73" s="1332"/>
      <c r="BBM73" s="1332"/>
      <c r="BBN73" s="1332"/>
      <c r="BBO73" s="1332"/>
      <c r="BBP73" s="1332"/>
      <c r="BBQ73" s="1332"/>
      <c r="BBR73" s="1332"/>
      <c r="BBS73" s="1332"/>
      <c r="BBT73" s="1332"/>
      <c r="BBU73" s="1332"/>
      <c r="BBV73" s="1332"/>
      <c r="BBW73" s="1332"/>
      <c r="BBX73" s="1332"/>
      <c r="BBY73" s="1332"/>
      <c r="BBZ73" s="1332"/>
      <c r="BCA73" s="1332"/>
      <c r="BCB73" s="1332"/>
      <c r="BCC73" s="1332"/>
      <c r="BCD73" s="1332"/>
      <c r="BCE73" s="1332"/>
      <c r="BCF73" s="1332"/>
      <c r="BCG73" s="1332"/>
      <c r="BCH73" s="1332"/>
      <c r="BCI73" s="1332"/>
      <c r="BCJ73" s="1332"/>
      <c r="BCK73" s="1332"/>
      <c r="BCL73" s="1332"/>
      <c r="BCM73" s="1332"/>
      <c r="BCN73" s="1332"/>
      <c r="BCO73" s="1332"/>
      <c r="BCP73" s="1332"/>
      <c r="BCQ73" s="1332"/>
      <c r="BCR73" s="1332"/>
      <c r="BCS73" s="1332"/>
      <c r="BCT73" s="1332"/>
      <c r="BCU73" s="1332"/>
      <c r="BCV73" s="1332"/>
      <c r="BCW73" s="1332"/>
      <c r="BCX73" s="1332"/>
      <c r="BCY73" s="1332"/>
      <c r="BCZ73" s="1332"/>
      <c r="BDA73" s="1332"/>
      <c r="BDB73" s="1332"/>
      <c r="BDC73" s="1332"/>
      <c r="BDD73" s="1332"/>
      <c r="BDE73" s="1332"/>
      <c r="BDF73" s="1332"/>
      <c r="BDG73" s="1332"/>
      <c r="BDH73" s="1332"/>
      <c r="BDI73" s="1332"/>
      <c r="BDJ73" s="1332"/>
      <c r="BDK73" s="1332"/>
      <c r="BDL73" s="1332"/>
      <c r="BDM73" s="1332"/>
      <c r="BDN73" s="1332"/>
      <c r="BDO73" s="1332"/>
      <c r="BDP73" s="1332"/>
      <c r="BDQ73" s="1332"/>
      <c r="BDR73" s="1332"/>
      <c r="BDS73" s="1332"/>
      <c r="BDT73" s="1332"/>
      <c r="BDU73" s="1332"/>
      <c r="BDV73" s="1332"/>
      <c r="BDW73" s="1332"/>
      <c r="BDX73" s="1332"/>
      <c r="BDY73" s="1332"/>
      <c r="BDZ73" s="1332"/>
      <c r="BEA73" s="1332"/>
      <c r="BEB73" s="1332"/>
      <c r="BEC73" s="1332"/>
      <c r="BED73" s="1332"/>
      <c r="BEE73" s="1332"/>
      <c r="BEF73" s="1332"/>
      <c r="BEG73" s="1332"/>
      <c r="BEH73" s="1332"/>
      <c r="BEI73" s="1332"/>
      <c r="BEJ73" s="1332"/>
      <c r="BEK73" s="1332"/>
      <c r="BEL73" s="1332"/>
      <c r="BEM73" s="1332"/>
      <c r="BEN73" s="1332"/>
      <c r="BEO73" s="1332"/>
      <c r="BEP73" s="1332"/>
      <c r="BEQ73" s="1332"/>
      <c r="BER73" s="1332"/>
      <c r="BES73" s="1332"/>
      <c r="BET73" s="1332"/>
      <c r="BEU73" s="1332"/>
      <c r="BEV73" s="1332"/>
      <c r="BEW73" s="1332"/>
      <c r="BEX73" s="1332"/>
      <c r="BEY73" s="1332"/>
      <c r="BEZ73" s="1332"/>
      <c r="BFA73" s="1332"/>
      <c r="BFB73" s="1332"/>
      <c r="BFC73" s="1332"/>
      <c r="BFD73" s="1332"/>
      <c r="BFE73" s="1332"/>
      <c r="BFF73" s="1332"/>
      <c r="BFG73" s="1332"/>
      <c r="BFH73" s="1332"/>
      <c r="BFI73" s="1332"/>
      <c r="BFJ73" s="1332"/>
      <c r="BFK73" s="1332"/>
      <c r="BFL73" s="1332"/>
      <c r="BFM73" s="1332"/>
      <c r="BFN73" s="1332"/>
      <c r="BFO73" s="1332"/>
      <c r="BFP73" s="1332"/>
      <c r="BFQ73" s="1332"/>
      <c r="BFR73" s="1332"/>
      <c r="BFS73" s="1332"/>
      <c r="BFT73" s="1332"/>
      <c r="BFU73" s="1332"/>
      <c r="BFV73" s="1332"/>
      <c r="BFW73" s="1332"/>
      <c r="BFX73" s="1332"/>
      <c r="BFY73" s="1332"/>
      <c r="BFZ73" s="1332"/>
      <c r="BGA73" s="1332"/>
      <c r="BGB73" s="1332"/>
      <c r="BGC73" s="1332"/>
      <c r="BGD73" s="1332"/>
      <c r="BGE73" s="1332"/>
      <c r="BGF73" s="1332"/>
      <c r="BGG73" s="1332"/>
      <c r="BGH73" s="1332"/>
      <c r="BGI73" s="1332"/>
      <c r="BGJ73" s="1332"/>
      <c r="BGK73" s="1332"/>
      <c r="BGL73" s="1332"/>
      <c r="BGM73" s="1332"/>
      <c r="BGN73" s="1332"/>
      <c r="BGO73" s="1332"/>
      <c r="BGP73" s="1332"/>
      <c r="BGQ73" s="1332"/>
      <c r="BGR73" s="1332"/>
      <c r="BGS73" s="1332"/>
      <c r="BGT73" s="1332"/>
      <c r="BGU73" s="1332"/>
      <c r="BGV73" s="1332"/>
      <c r="BGW73" s="1332"/>
      <c r="BGX73" s="1332"/>
      <c r="BGY73" s="1332"/>
      <c r="BGZ73" s="1332"/>
      <c r="BHA73" s="1332"/>
      <c r="BHB73" s="1332"/>
      <c r="BHC73" s="1332"/>
      <c r="BHD73" s="1332"/>
      <c r="BHE73" s="1332"/>
      <c r="BHF73" s="1332"/>
      <c r="BHG73" s="1332"/>
      <c r="BHH73" s="1332"/>
      <c r="BHI73" s="1332"/>
      <c r="BHJ73" s="1332"/>
      <c r="BHK73" s="1332"/>
      <c r="BHL73" s="1332"/>
      <c r="BHM73" s="1332"/>
      <c r="BHN73" s="1332"/>
      <c r="BHO73" s="1332"/>
      <c r="BHP73" s="1332"/>
      <c r="BHQ73" s="1332"/>
      <c r="BHR73" s="1332"/>
      <c r="BHS73" s="1332"/>
      <c r="BHT73" s="1332"/>
      <c r="BHU73" s="1332"/>
      <c r="BHV73" s="1332"/>
      <c r="BHW73" s="1332"/>
      <c r="BHX73" s="1332"/>
      <c r="BHY73" s="1332"/>
      <c r="BHZ73" s="1332"/>
      <c r="BIA73" s="1332"/>
      <c r="BIB73" s="1332"/>
      <c r="BIC73" s="1332"/>
      <c r="BID73" s="1332"/>
      <c r="BIE73" s="1332"/>
      <c r="BIF73" s="1332"/>
      <c r="BIG73" s="1332"/>
      <c r="BIH73" s="1332"/>
      <c r="BII73" s="1332"/>
      <c r="BIJ73" s="1332"/>
      <c r="BIK73" s="1332"/>
      <c r="BIL73" s="1332"/>
      <c r="BIM73" s="1332"/>
      <c r="BIN73" s="1332"/>
      <c r="BIO73" s="1332"/>
      <c r="BIP73" s="1332"/>
      <c r="BIQ73" s="1332"/>
      <c r="BIR73" s="1332"/>
      <c r="BIS73" s="1332"/>
      <c r="BIT73" s="1332"/>
      <c r="BIU73" s="1332"/>
      <c r="BIV73" s="1332"/>
      <c r="BIW73" s="1332"/>
      <c r="BIX73" s="1332"/>
      <c r="BIY73" s="1332"/>
      <c r="BIZ73" s="1332"/>
      <c r="BJA73" s="1332"/>
      <c r="BJB73" s="1332"/>
      <c r="BJC73" s="1332"/>
      <c r="BJD73" s="1332"/>
      <c r="BJE73" s="1332"/>
      <c r="BJF73" s="1332"/>
      <c r="BJG73" s="1332"/>
      <c r="BJH73" s="1332"/>
      <c r="BJI73" s="1332"/>
      <c r="BJJ73" s="1332"/>
      <c r="BJK73" s="1332"/>
      <c r="BJL73" s="1332"/>
      <c r="BJM73" s="1332"/>
      <c r="BJN73" s="1332"/>
      <c r="BJO73" s="1332"/>
      <c r="BJP73" s="1332"/>
      <c r="BJQ73" s="1332"/>
      <c r="BJR73" s="1332"/>
      <c r="BJS73" s="1332"/>
      <c r="BJT73" s="1332"/>
      <c r="BJU73" s="1332"/>
      <c r="BJV73" s="1332"/>
      <c r="BJW73" s="1332"/>
      <c r="BJX73" s="1332"/>
      <c r="BJY73" s="1332"/>
      <c r="BJZ73" s="1332"/>
      <c r="BKA73" s="1332"/>
      <c r="BKB73" s="1332"/>
      <c r="BKC73" s="1332"/>
      <c r="BKD73" s="1332"/>
      <c r="BKE73" s="1332"/>
      <c r="BKF73" s="1332"/>
      <c r="BKG73" s="1332"/>
      <c r="BKH73" s="1332"/>
      <c r="BKI73" s="1332"/>
      <c r="BKJ73" s="1332"/>
      <c r="BKK73" s="1332"/>
      <c r="BKL73" s="1332"/>
      <c r="BKM73" s="1332"/>
      <c r="BKN73" s="1332"/>
      <c r="BKO73" s="1332"/>
      <c r="BKP73" s="1332"/>
      <c r="BKQ73" s="1332"/>
      <c r="BKR73" s="1332"/>
      <c r="BKS73" s="1332"/>
      <c r="BKT73" s="1332"/>
      <c r="BKU73" s="1332"/>
      <c r="BKV73" s="1332"/>
      <c r="BKW73" s="1332"/>
      <c r="BKX73" s="1332"/>
      <c r="BKY73" s="1332"/>
      <c r="BKZ73" s="1332"/>
      <c r="BLA73" s="1332"/>
      <c r="BLB73" s="1332"/>
      <c r="BLC73" s="1332"/>
      <c r="BLD73" s="1332"/>
      <c r="BLE73" s="1332"/>
      <c r="BLF73" s="1332"/>
      <c r="BLG73" s="1332"/>
      <c r="BLH73" s="1332"/>
      <c r="BLI73" s="1332"/>
      <c r="BLJ73" s="1332"/>
      <c r="BLK73" s="1332"/>
      <c r="BLL73" s="1332"/>
      <c r="BLM73" s="1332"/>
      <c r="BLN73" s="1332"/>
      <c r="BLO73" s="1332"/>
      <c r="BLP73" s="1332"/>
      <c r="BLQ73" s="1332"/>
      <c r="BLR73" s="1332"/>
      <c r="BLS73" s="1332"/>
      <c r="BLT73" s="1332"/>
      <c r="BLU73" s="1332"/>
      <c r="BLV73" s="1332"/>
      <c r="BLW73" s="1332"/>
      <c r="BLX73" s="1332"/>
      <c r="BLY73" s="1332"/>
      <c r="BLZ73" s="1332"/>
      <c r="BMA73" s="1332"/>
      <c r="BMB73" s="1332"/>
      <c r="BMC73" s="1332"/>
      <c r="BMD73" s="1332"/>
      <c r="BME73" s="1332"/>
      <c r="BMF73" s="1332"/>
      <c r="BMG73" s="1332"/>
      <c r="BMH73" s="1332"/>
      <c r="BMI73" s="1332"/>
      <c r="BMJ73" s="1332"/>
      <c r="BMK73" s="1332"/>
      <c r="BML73" s="1332"/>
      <c r="BMM73" s="1332"/>
      <c r="BMN73" s="1332"/>
      <c r="BMO73" s="1332"/>
      <c r="BMP73" s="1332"/>
      <c r="BMQ73" s="1332"/>
      <c r="BMR73" s="1332"/>
      <c r="BMS73" s="1332"/>
      <c r="BMT73" s="1332"/>
      <c r="BMU73" s="1332"/>
      <c r="BMV73" s="1332"/>
      <c r="BMW73" s="1332"/>
      <c r="BMX73" s="1332"/>
      <c r="BMY73" s="1332"/>
      <c r="BMZ73" s="1332"/>
      <c r="BNA73" s="1332"/>
      <c r="BNB73" s="1332"/>
      <c r="BNC73" s="1332"/>
      <c r="BND73" s="1332"/>
      <c r="BNE73" s="1332"/>
      <c r="BNF73" s="1332"/>
      <c r="BNG73" s="1332"/>
      <c r="BNH73" s="1332"/>
      <c r="BNI73" s="1332"/>
      <c r="BNJ73" s="1332"/>
      <c r="BNK73" s="1332"/>
      <c r="BNL73" s="1332"/>
      <c r="BNM73" s="1332"/>
      <c r="BNN73" s="1332"/>
      <c r="BNO73" s="1332"/>
      <c r="BNP73" s="1332"/>
      <c r="BNQ73" s="1332"/>
      <c r="BNR73" s="1332"/>
      <c r="BNS73" s="1332"/>
      <c r="BNT73" s="1332"/>
      <c r="BNU73" s="1332"/>
      <c r="BNV73" s="1332"/>
      <c r="BNW73" s="1332"/>
      <c r="BNX73" s="1332"/>
      <c r="BNY73" s="1332"/>
      <c r="BNZ73" s="1332"/>
      <c r="BOA73" s="1332"/>
      <c r="BOB73" s="1332"/>
      <c r="BOC73" s="1332"/>
      <c r="BOD73" s="1332"/>
      <c r="BOE73" s="1332"/>
      <c r="BOF73" s="1332"/>
      <c r="BOG73" s="1332"/>
      <c r="BOH73" s="1332"/>
      <c r="BOI73" s="1332"/>
      <c r="BOJ73" s="1332"/>
      <c r="BOK73" s="1332"/>
      <c r="BOL73" s="1332"/>
      <c r="BOM73" s="1332"/>
      <c r="BON73" s="1332"/>
      <c r="BOO73" s="1332"/>
      <c r="BOP73" s="1332"/>
      <c r="BOQ73" s="1332"/>
      <c r="BOR73" s="1332"/>
      <c r="BOS73" s="1332"/>
      <c r="BOT73" s="1332"/>
      <c r="BOU73" s="1332"/>
      <c r="BOV73" s="1332"/>
      <c r="BOW73" s="1332"/>
      <c r="BOX73" s="1332"/>
      <c r="BOY73" s="1332"/>
      <c r="BOZ73" s="1332"/>
      <c r="BPA73" s="1332"/>
      <c r="BPB73" s="1332"/>
      <c r="BPC73" s="1332"/>
      <c r="BPD73" s="1332"/>
      <c r="BPE73" s="1332"/>
      <c r="BPF73" s="1332"/>
      <c r="BPG73" s="1332"/>
      <c r="BPH73" s="1332"/>
      <c r="BPI73" s="1332"/>
      <c r="BPJ73" s="1332"/>
      <c r="BPK73" s="1332"/>
      <c r="BPL73" s="1332"/>
      <c r="BPM73" s="1332"/>
      <c r="BPN73" s="1332"/>
      <c r="BPO73" s="1332"/>
      <c r="BPP73" s="1332"/>
      <c r="BPQ73" s="1332"/>
      <c r="BPR73" s="1332"/>
      <c r="BPS73" s="1332"/>
      <c r="BPT73" s="1332"/>
      <c r="BPU73" s="1332"/>
      <c r="BPV73" s="1332"/>
      <c r="BPW73" s="1332"/>
      <c r="BPX73" s="1332"/>
      <c r="BPY73" s="1332"/>
      <c r="BPZ73" s="1332"/>
      <c r="BQA73" s="1332"/>
      <c r="BQB73" s="1332"/>
      <c r="BQC73" s="1332"/>
      <c r="BQD73" s="1332"/>
      <c r="BQE73" s="1332"/>
      <c r="BQF73" s="1332"/>
      <c r="BQG73" s="1332"/>
      <c r="BQH73" s="1332"/>
      <c r="BQI73" s="1332"/>
      <c r="BQJ73" s="1332"/>
      <c r="BQK73" s="1332"/>
      <c r="BQL73" s="1332"/>
      <c r="BQM73" s="1332"/>
      <c r="BQN73" s="1332"/>
      <c r="BQO73" s="1332"/>
      <c r="BQP73" s="1332"/>
      <c r="BQQ73" s="1332"/>
      <c r="BQR73" s="1332"/>
      <c r="BQS73" s="1332"/>
      <c r="BQT73" s="1332"/>
      <c r="BQU73" s="1332"/>
      <c r="BQV73" s="1332"/>
      <c r="BQW73" s="1332"/>
      <c r="BQX73" s="1332"/>
      <c r="BQY73" s="1332"/>
      <c r="BQZ73" s="1332"/>
      <c r="BRA73" s="1332"/>
      <c r="BRB73" s="1332"/>
      <c r="BRC73" s="1332"/>
      <c r="BRD73" s="1332"/>
      <c r="BRE73" s="1332"/>
      <c r="BRF73" s="1332"/>
      <c r="BRG73" s="1332"/>
      <c r="BRH73" s="1332"/>
      <c r="BRI73" s="1332"/>
      <c r="BRJ73" s="1332"/>
      <c r="BRK73" s="1332"/>
      <c r="BRL73" s="1332"/>
      <c r="BRM73" s="1332"/>
      <c r="BRN73" s="1332"/>
      <c r="BRO73" s="1332"/>
      <c r="BRP73" s="1332"/>
      <c r="BRQ73" s="1332"/>
      <c r="BRR73" s="1332"/>
      <c r="BRS73" s="1332"/>
      <c r="BRT73" s="1332"/>
      <c r="BRU73" s="1332"/>
      <c r="BRV73" s="1332"/>
      <c r="BRW73" s="1332"/>
      <c r="BRX73" s="1332"/>
      <c r="BRY73" s="1332"/>
      <c r="BRZ73" s="1332"/>
      <c r="BSA73" s="1332"/>
      <c r="BSB73" s="1332"/>
      <c r="BSC73" s="1332"/>
      <c r="BSD73" s="1332"/>
      <c r="BSE73" s="1332"/>
      <c r="BSF73" s="1332"/>
      <c r="BSG73" s="1332"/>
      <c r="BSH73" s="1332"/>
      <c r="BSI73" s="1332"/>
      <c r="BSJ73" s="1332"/>
      <c r="BSK73" s="1332"/>
      <c r="BSL73" s="1332"/>
      <c r="BSM73" s="1332"/>
      <c r="BSN73" s="1332"/>
      <c r="BSO73" s="1332"/>
      <c r="BSP73" s="1332"/>
      <c r="BSQ73" s="1332"/>
      <c r="BSR73" s="1332"/>
      <c r="BSS73" s="1332"/>
      <c r="BST73" s="1332"/>
      <c r="BSU73" s="1332"/>
      <c r="BSV73" s="1332"/>
      <c r="BSW73" s="1332"/>
      <c r="BSX73" s="1332"/>
      <c r="BSY73" s="1332"/>
      <c r="BSZ73" s="1332"/>
      <c r="BTA73" s="1332"/>
      <c r="BTB73" s="1332"/>
      <c r="BTC73" s="1332"/>
      <c r="BTD73" s="1332"/>
      <c r="BTE73" s="1332"/>
      <c r="BTF73" s="1332"/>
      <c r="BTG73" s="1332"/>
      <c r="BTH73" s="1332"/>
      <c r="BTI73" s="1332"/>
      <c r="BTJ73" s="1332"/>
      <c r="BTK73" s="1332"/>
      <c r="BTL73" s="1332"/>
      <c r="BTM73" s="1332"/>
      <c r="BTN73" s="1332"/>
      <c r="BTO73" s="1332"/>
      <c r="BTP73" s="1332"/>
      <c r="BTQ73" s="1332"/>
      <c r="BTR73" s="1332"/>
      <c r="BTS73" s="1332"/>
      <c r="BTT73" s="1332"/>
      <c r="BTU73" s="1332"/>
      <c r="BTV73" s="1332"/>
      <c r="BTW73" s="1332"/>
      <c r="BTX73" s="1332"/>
      <c r="BTY73" s="1332"/>
      <c r="BTZ73" s="1332"/>
      <c r="BUA73" s="1332"/>
      <c r="BUB73" s="1332"/>
      <c r="BUC73" s="1332"/>
      <c r="BUD73" s="1332"/>
      <c r="BUE73" s="1332"/>
      <c r="BUF73" s="1332"/>
      <c r="BUG73" s="1332"/>
      <c r="BUH73" s="1332"/>
      <c r="BUI73" s="1332"/>
      <c r="BUJ73" s="1332"/>
      <c r="BUK73" s="1332"/>
      <c r="BUL73" s="1332"/>
      <c r="BUM73" s="1332"/>
      <c r="BUN73" s="1332"/>
      <c r="BUO73" s="1332"/>
      <c r="BUP73" s="1332"/>
      <c r="BUQ73" s="1332"/>
      <c r="BUR73" s="1332"/>
      <c r="BUS73" s="1332"/>
      <c r="BUT73" s="1332"/>
      <c r="BUU73" s="1332"/>
      <c r="BUV73" s="1332"/>
      <c r="BUW73" s="1332"/>
      <c r="BUX73" s="1332"/>
      <c r="BUY73" s="1332"/>
      <c r="BUZ73" s="1332"/>
      <c r="BVA73" s="1332"/>
      <c r="BVB73" s="1332"/>
      <c r="BVC73" s="1332"/>
      <c r="BVD73" s="1332"/>
      <c r="BVE73" s="1332"/>
      <c r="BVF73" s="1332"/>
      <c r="BVG73" s="1332"/>
      <c r="BVH73" s="1332"/>
      <c r="BVI73" s="1332"/>
      <c r="BVJ73" s="1332"/>
      <c r="BVK73" s="1332"/>
      <c r="BVL73" s="1332"/>
      <c r="BVM73" s="1332"/>
      <c r="BVN73" s="1332"/>
      <c r="BVO73" s="1332"/>
      <c r="BVP73" s="1332"/>
      <c r="BVQ73" s="1332"/>
      <c r="BVR73" s="1332"/>
      <c r="BVS73" s="1332"/>
      <c r="BVT73" s="1332"/>
      <c r="BVU73" s="1332"/>
      <c r="BVV73" s="1332"/>
      <c r="BVW73" s="1332"/>
      <c r="BVX73" s="1332"/>
      <c r="BVY73" s="1332"/>
      <c r="BVZ73" s="1332"/>
      <c r="BWA73" s="1332"/>
      <c r="BWB73" s="1332"/>
      <c r="BWC73" s="1332"/>
      <c r="BWD73" s="1332"/>
      <c r="BWE73" s="1332"/>
      <c r="BWF73" s="1332"/>
      <c r="BWG73" s="1332"/>
      <c r="BWH73" s="1332"/>
      <c r="BWI73" s="1332"/>
      <c r="BWJ73" s="1332"/>
      <c r="BWK73" s="1332"/>
      <c r="BWL73" s="1332"/>
      <c r="BWM73" s="1332"/>
      <c r="BWN73" s="1332"/>
      <c r="BWO73" s="1332"/>
      <c r="BWP73" s="1332"/>
      <c r="BWQ73" s="1332"/>
      <c r="BWR73" s="1332"/>
      <c r="BWS73" s="1332"/>
      <c r="BWT73" s="1332"/>
      <c r="BWU73" s="1332"/>
      <c r="BWV73" s="1332"/>
      <c r="BWW73" s="1332"/>
      <c r="BWX73" s="1332"/>
      <c r="BWY73" s="1332"/>
      <c r="BWZ73" s="1332"/>
      <c r="BXA73" s="1332"/>
      <c r="BXB73" s="1332"/>
      <c r="BXC73" s="1332"/>
      <c r="BXD73" s="1332"/>
      <c r="BXE73" s="1332"/>
      <c r="BXF73" s="1332"/>
      <c r="BXG73" s="1332"/>
      <c r="BXH73" s="1332"/>
      <c r="BXI73" s="1332"/>
      <c r="BXJ73" s="1332"/>
      <c r="BXK73" s="1332"/>
      <c r="BXL73" s="1332"/>
      <c r="BXM73" s="1332"/>
      <c r="BXN73" s="1332"/>
      <c r="BXO73" s="1332"/>
      <c r="BXP73" s="1332"/>
      <c r="BXQ73" s="1332"/>
      <c r="BXR73" s="1332"/>
      <c r="BXS73" s="1332"/>
      <c r="BXT73" s="1332"/>
      <c r="BXU73" s="1332"/>
      <c r="BXV73" s="1332"/>
      <c r="BXW73" s="1332"/>
      <c r="BXX73" s="1332"/>
      <c r="BXY73" s="1332"/>
      <c r="BXZ73" s="1332"/>
      <c r="BYA73" s="1332"/>
      <c r="BYB73" s="1332"/>
      <c r="BYC73" s="1332"/>
      <c r="BYD73" s="1332"/>
      <c r="BYE73" s="1332"/>
      <c r="BYF73" s="1332"/>
      <c r="BYG73" s="1332"/>
      <c r="BYH73" s="1332"/>
      <c r="BYI73" s="1332"/>
      <c r="BYJ73" s="1332"/>
      <c r="BYK73" s="1332"/>
      <c r="BYL73" s="1332"/>
      <c r="BYM73" s="1332"/>
      <c r="BYN73" s="1332"/>
      <c r="BYO73" s="1332"/>
      <c r="BYP73" s="1332"/>
      <c r="BYQ73" s="1332"/>
      <c r="BYR73" s="1332"/>
      <c r="BYS73" s="1332"/>
      <c r="BYT73" s="1332"/>
      <c r="BYU73" s="1332"/>
      <c r="BYV73" s="1332"/>
      <c r="BYW73" s="1332"/>
      <c r="BYX73" s="1332"/>
      <c r="BYY73" s="1332"/>
      <c r="BYZ73" s="1332"/>
      <c r="BZA73" s="1332"/>
      <c r="BZB73" s="1332"/>
      <c r="BZC73" s="1332"/>
      <c r="BZD73" s="1332"/>
      <c r="BZE73" s="1332"/>
      <c r="BZF73" s="1332"/>
      <c r="BZG73" s="1332"/>
      <c r="BZH73" s="1332"/>
      <c r="BZI73" s="1332"/>
      <c r="BZJ73" s="1332"/>
      <c r="BZK73" s="1332"/>
      <c r="BZL73" s="1332"/>
      <c r="BZM73" s="1332"/>
      <c r="BZN73" s="1332"/>
      <c r="BZO73" s="1332"/>
      <c r="BZP73" s="1332"/>
      <c r="BZQ73" s="1332"/>
      <c r="BZR73" s="1332"/>
      <c r="BZS73" s="1332"/>
      <c r="BZT73" s="1332"/>
      <c r="BZU73" s="1332"/>
      <c r="BZV73" s="1332"/>
      <c r="BZW73" s="1332"/>
      <c r="BZX73" s="1332"/>
      <c r="BZY73" s="1332"/>
      <c r="BZZ73" s="1332"/>
      <c r="CAA73" s="1332"/>
      <c r="CAB73" s="1332"/>
      <c r="CAC73" s="1332"/>
      <c r="CAD73" s="1332"/>
      <c r="CAE73" s="1332"/>
      <c r="CAF73" s="1332"/>
      <c r="CAG73" s="1332"/>
      <c r="CAH73" s="1332"/>
      <c r="CAI73" s="1332"/>
      <c r="CAJ73" s="1332"/>
      <c r="CAK73" s="1332"/>
      <c r="CAL73" s="1332"/>
      <c r="CAM73" s="1332"/>
      <c r="CAN73" s="1332"/>
      <c r="CAO73" s="1332"/>
      <c r="CAP73" s="1332"/>
      <c r="CAQ73" s="1332"/>
      <c r="CAR73" s="1332"/>
      <c r="CAS73" s="1332"/>
      <c r="CAT73" s="1332"/>
      <c r="CAU73" s="1332"/>
      <c r="CAV73" s="1332"/>
      <c r="CAW73" s="1332"/>
      <c r="CAX73" s="1332"/>
      <c r="CAY73" s="1332"/>
      <c r="CAZ73" s="1332"/>
      <c r="CBA73" s="1332"/>
      <c r="CBB73" s="1332"/>
      <c r="CBC73" s="1332"/>
      <c r="CBD73" s="1332"/>
      <c r="CBE73" s="1332"/>
      <c r="CBF73" s="1332"/>
      <c r="CBG73" s="1332"/>
      <c r="CBH73" s="1332"/>
      <c r="CBI73" s="1332"/>
      <c r="CBJ73" s="1332"/>
      <c r="CBK73" s="1332"/>
      <c r="CBL73" s="1332"/>
      <c r="CBM73" s="1332"/>
      <c r="CBN73" s="1332"/>
      <c r="CBO73" s="1332"/>
      <c r="CBP73" s="1332"/>
      <c r="CBQ73" s="1332"/>
      <c r="CBR73" s="1332"/>
      <c r="CBS73" s="1332"/>
      <c r="CBT73" s="1332"/>
      <c r="CBU73" s="1332"/>
      <c r="CBV73" s="1332"/>
      <c r="CBW73" s="1332"/>
      <c r="CBX73" s="1332"/>
      <c r="CBY73" s="1332"/>
      <c r="CBZ73" s="1332"/>
      <c r="CCA73" s="1332"/>
      <c r="CCB73" s="1332"/>
      <c r="CCC73" s="1332"/>
      <c r="CCD73" s="1332"/>
      <c r="CCE73" s="1332"/>
      <c r="CCF73" s="1332"/>
      <c r="CCG73" s="1332"/>
      <c r="CCH73" s="1332"/>
      <c r="CCI73" s="1332"/>
      <c r="CCJ73" s="1332"/>
      <c r="CCK73" s="1332"/>
      <c r="CCL73" s="1332"/>
      <c r="CCM73" s="1332"/>
      <c r="CCN73" s="1332"/>
      <c r="CCO73" s="1332"/>
      <c r="CCP73" s="1332"/>
      <c r="CCQ73" s="1332"/>
      <c r="CCR73" s="1332"/>
      <c r="CCS73" s="1332"/>
      <c r="CCT73" s="1332"/>
      <c r="CCU73" s="1332"/>
      <c r="CCV73" s="1332"/>
      <c r="CCW73" s="1332"/>
      <c r="CCX73" s="1332"/>
      <c r="CCY73" s="1332"/>
      <c r="CCZ73" s="1332"/>
      <c r="CDA73" s="1332"/>
      <c r="CDB73" s="1332"/>
      <c r="CDC73" s="1332"/>
      <c r="CDD73" s="1332"/>
      <c r="CDE73" s="1332"/>
      <c r="CDF73" s="1332"/>
      <c r="CDG73" s="1332"/>
      <c r="CDH73" s="1332"/>
      <c r="CDI73" s="1332"/>
      <c r="CDJ73" s="1332"/>
      <c r="CDK73" s="1332"/>
      <c r="CDL73" s="1332"/>
      <c r="CDM73" s="1332"/>
      <c r="CDN73" s="1332"/>
      <c r="CDO73" s="1332"/>
      <c r="CDP73" s="1332"/>
      <c r="CDQ73" s="1332"/>
      <c r="CDR73" s="1332"/>
      <c r="CDS73" s="1332"/>
      <c r="CDT73" s="1332"/>
      <c r="CDU73" s="1332"/>
      <c r="CDV73" s="1332"/>
      <c r="CDW73" s="1332"/>
      <c r="CDX73" s="1332"/>
      <c r="CDY73" s="1332"/>
      <c r="CDZ73" s="1332"/>
      <c r="CEA73" s="1332"/>
      <c r="CEB73" s="1332"/>
      <c r="CEC73" s="1332"/>
      <c r="CED73" s="1332"/>
      <c r="CEE73" s="1332"/>
      <c r="CEF73" s="1332"/>
      <c r="CEG73" s="1332"/>
      <c r="CEH73" s="1332"/>
      <c r="CEI73" s="1332"/>
      <c r="CEJ73" s="1332"/>
      <c r="CEK73" s="1332"/>
      <c r="CEL73" s="1332"/>
      <c r="CEM73" s="1332"/>
      <c r="CEN73" s="1332"/>
      <c r="CEO73" s="1332"/>
      <c r="CEP73" s="1332"/>
      <c r="CEQ73" s="1332"/>
      <c r="CER73" s="1332"/>
      <c r="CES73" s="1332"/>
      <c r="CET73" s="1332"/>
      <c r="CEU73" s="1332"/>
      <c r="CEV73" s="1332"/>
      <c r="CEW73" s="1332"/>
      <c r="CEX73" s="1332"/>
      <c r="CEY73" s="1332"/>
      <c r="CEZ73" s="1332"/>
      <c r="CFA73" s="1332"/>
      <c r="CFB73" s="1332"/>
      <c r="CFC73" s="1332"/>
      <c r="CFD73" s="1332"/>
      <c r="CFE73" s="1332"/>
      <c r="CFF73" s="1332"/>
      <c r="CFG73" s="1332"/>
      <c r="CFH73" s="1332"/>
      <c r="CFI73" s="1332"/>
      <c r="CFJ73" s="1332"/>
      <c r="CFK73" s="1332"/>
      <c r="CFL73" s="1332"/>
      <c r="CFM73" s="1332"/>
      <c r="CFN73" s="1332"/>
      <c r="CFO73" s="1332"/>
      <c r="CFP73" s="1332"/>
      <c r="CFQ73" s="1332"/>
      <c r="CFR73" s="1332"/>
      <c r="CFS73" s="1332"/>
      <c r="CFT73" s="1332"/>
      <c r="CFU73" s="1332"/>
      <c r="CFV73" s="1332"/>
      <c r="CFW73" s="1332"/>
      <c r="CFX73" s="1332"/>
      <c r="CFY73" s="1332"/>
      <c r="CFZ73" s="1332"/>
      <c r="CGA73" s="1332"/>
      <c r="CGB73" s="1332"/>
      <c r="CGC73" s="1332"/>
      <c r="CGD73" s="1332"/>
      <c r="CGE73" s="1332"/>
      <c r="CGF73" s="1332"/>
      <c r="CGG73" s="1332"/>
      <c r="CGH73" s="1332"/>
      <c r="CGI73" s="1332"/>
      <c r="CGJ73" s="1332"/>
      <c r="CGK73" s="1332"/>
      <c r="CGL73" s="1332"/>
      <c r="CGM73" s="1332"/>
      <c r="CGN73" s="1332"/>
      <c r="CGO73" s="1332"/>
      <c r="CGP73" s="1332"/>
      <c r="CGQ73" s="1332"/>
      <c r="CGR73" s="1332"/>
      <c r="CGS73" s="1332"/>
      <c r="CGT73" s="1332"/>
      <c r="CGU73" s="1332"/>
      <c r="CGV73" s="1332"/>
      <c r="CGW73" s="1332"/>
      <c r="CGX73" s="1332"/>
      <c r="CGY73" s="1332"/>
      <c r="CGZ73" s="1332"/>
      <c r="CHA73" s="1332"/>
      <c r="CHB73" s="1332"/>
      <c r="CHC73" s="1332"/>
      <c r="CHD73" s="1332"/>
      <c r="CHE73" s="1332"/>
      <c r="CHF73" s="1332"/>
      <c r="CHG73" s="1332"/>
      <c r="CHH73" s="1332"/>
      <c r="CHI73" s="1332"/>
      <c r="CHJ73" s="1332"/>
      <c r="CHK73" s="1332"/>
      <c r="CHL73" s="1332"/>
      <c r="CHM73" s="1332"/>
      <c r="CHN73" s="1332"/>
      <c r="CHO73" s="1332"/>
      <c r="CHP73" s="1332"/>
      <c r="CHQ73" s="1332"/>
      <c r="CHR73" s="1332"/>
      <c r="CHS73" s="1332"/>
      <c r="CHT73" s="1332"/>
      <c r="CHU73" s="1332"/>
      <c r="CHV73" s="1332"/>
      <c r="CHW73" s="1332"/>
      <c r="CHX73" s="1332"/>
      <c r="CHY73" s="1332"/>
      <c r="CHZ73" s="1332"/>
      <c r="CIA73" s="1332"/>
      <c r="CIB73" s="1332"/>
      <c r="CIC73" s="1332"/>
      <c r="CID73" s="1332"/>
      <c r="CIE73" s="1332"/>
      <c r="CIF73" s="1332"/>
      <c r="CIG73" s="1332"/>
      <c r="CIH73" s="1332"/>
      <c r="CII73" s="1332"/>
      <c r="CIJ73" s="1332"/>
      <c r="CIK73" s="1332"/>
      <c r="CIL73" s="1332"/>
      <c r="CIM73" s="1332"/>
      <c r="CIN73" s="1332"/>
      <c r="CIO73" s="1332"/>
      <c r="CIP73" s="1332"/>
      <c r="CIQ73" s="1332"/>
      <c r="CIR73" s="1332"/>
      <c r="CIS73" s="1332"/>
      <c r="CIT73" s="1332"/>
      <c r="CIU73" s="1332"/>
      <c r="CIV73" s="1332"/>
      <c r="CIW73" s="1332"/>
      <c r="CIX73" s="1332"/>
      <c r="CIY73" s="1332"/>
      <c r="CIZ73" s="1332"/>
      <c r="CJA73" s="1332"/>
      <c r="CJB73" s="1332"/>
      <c r="CJC73" s="1332"/>
      <c r="CJD73" s="1332"/>
      <c r="CJE73" s="1332"/>
      <c r="CJF73" s="1332"/>
      <c r="CJG73" s="1332"/>
      <c r="CJH73" s="1332"/>
      <c r="CJI73" s="1332"/>
      <c r="CJJ73" s="1332"/>
      <c r="CJK73" s="1332"/>
      <c r="CJL73" s="1332"/>
      <c r="CJM73" s="1332"/>
      <c r="CJN73" s="1332"/>
      <c r="CJO73" s="1332"/>
      <c r="CJP73" s="1332"/>
      <c r="CJQ73" s="1332"/>
      <c r="CJR73" s="1332"/>
      <c r="CJS73" s="1332"/>
      <c r="CJT73" s="1332"/>
      <c r="CJU73" s="1332"/>
      <c r="CJV73" s="1332"/>
      <c r="CJW73" s="1332"/>
      <c r="CJX73" s="1332"/>
      <c r="CJY73" s="1332"/>
      <c r="CJZ73" s="1332"/>
      <c r="CKA73" s="1332"/>
      <c r="CKB73" s="1332"/>
      <c r="CKC73" s="1332"/>
      <c r="CKD73" s="1332"/>
      <c r="CKE73" s="1332"/>
      <c r="CKF73" s="1332"/>
      <c r="CKG73" s="1332"/>
      <c r="CKH73" s="1332"/>
      <c r="CKI73" s="1332"/>
      <c r="CKJ73" s="1332"/>
      <c r="CKK73" s="1332"/>
      <c r="CKL73" s="1332"/>
      <c r="CKM73" s="1332"/>
      <c r="CKN73" s="1332"/>
      <c r="CKO73" s="1332"/>
      <c r="CKP73" s="1332"/>
      <c r="CKQ73" s="1332"/>
      <c r="CKR73" s="1332"/>
      <c r="CKS73" s="1332"/>
      <c r="CKT73" s="1332"/>
      <c r="CKU73" s="1332"/>
      <c r="CKV73" s="1332"/>
      <c r="CKW73" s="1332"/>
      <c r="CKX73" s="1332"/>
      <c r="CKY73" s="1332"/>
      <c r="CKZ73" s="1332"/>
      <c r="CLA73" s="1332"/>
      <c r="CLB73" s="1332"/>
      <c r="CLC73" s="1332"/>
      <c r="CLD73" s="1332"/>
      <c r="CLE73" s="1332"/>
      <c r="CLF73" s="1332"/>
      <c r="CLG73" s="1332"/>
      <c r="CLH73" s="1332"/>
      <c r="CLI73" s="1332"/>
      <c r="CLJ73" s="1332"/>
      <c r="CLK73" s="1332"/>
      <c r="CLL73" s="1332"/>
      <c r="CLM73" s="1332"/>
      <c r="CLN73" s="1332"/>
      <c r="CLO73" s="1332"/>
      <c r="CLP73" s="1332"/>
      <c r="CLQ73" s="1332"/>
      <c r="CLR73" s="1332"/>
      <c r="CLS73" s="1332"/>
      <c r="CLT73" s="1332"/>
      <c r="CLU73" s="1332"/>
      <c r="CLV73" s="1332"/>
      <c r="CLW73" s="1332"/>
      <c r="CLX73" s="1332"/>
      <c r="CLY73" s="1332"/>
      <c r="CLZ73" s="1332"/>
      <c r="CMA73" s="1332"/>
      <c r="CMB73" s="1332"/>
      <c r="CMC73" s="1332"/>
      <c r="CMD73" s="1332"/>
      <c r="CME73" s="1332"/>
      <c r="CMF73" s="1332"/>
      <c r="CMG73" s="1332"/>
      <c r="CMH73" s="1332"/>
      <c r="CMI73" s="1332"/>
      <c r="CMJ73" s="1332"/>
      <c r="CMK73" s="1332"/>
      <c r="CML73" s="1332"/>
      <c r="CMM73" s="1332"/>
      <c r="CMN73" s="1332"/>
      <c r="CMO73" s="1332"/>
      <c r="CMP73" s="1332"/>
      <c r="CMQ73" s="1332"/>
      <c r="CMR73" s="1332"/>
      <c r="CMS73" s="1332"/>
      <c r="CMT73" s="1332"/>
      <c r="CMU73" s="1332"/>
      <c r="CMV73" s="1332"/>
      <c r="CMW73" s="1332"/>
      <c r="CMX73" s="1332"/>
      <c r="CMY73" s="1332"/>
      <c r="CMZ73" s="1332"/>
      <c r="CNA73" s="1332"/>
      <c r="CNB73" s="1332"/>
      <c r="CNC73" s="1332"/>
      <c r="CND73" s="1332"/>
      <c r="CNE73" s="1332"/>
      <c r="CNF73" s="1332"/>
      <c r="CNG73" s="1332"/>
      <c r="CNH73" s="1332"/>
      <c r="CNI73" s="1332"/>
      <c r="CNJ73" s="1332"/>
      <c r="CNK73" s="1332"/>
      <c r="CNL73" s="1332"/>
      <c r="CNM73" s="1332"/>
      <c r="CNN73" s="1332"/>
      <c r="CNO73" s="1332"/>
      <c r="CNP73" s="1332"/>
      <c r="CNQ73" s="1332"/>
      <c r="CNR73" s="1332"/>
      <c r="CNS73" s="1332"/>
      <c r="CNT73" s="1332"/>
      <c r="CNU73" s="1332"/>
      <c r="CNV73" s="1332"/>
      <c r="CNW73" s="1332"/>
      <c r="CNX73" s="1332"/>
      <c r="CNY73" s="1332"/>
      <c r="CNZ73" s="1332"/>
      <c r="COA73" s="1332"/>
      <c r="COB73" s="1332"/>
      <c r="COC73" s="1332"/>
      <c r="COD73" s="1332"/>
      <c r="COE73" s="1332"/>
      <c r="COF73" s="1332"/>
      <c r="COG73" s="1332"/>
      <c r="COH73" s="1332"/>
      <c r="COI73" s="1332"/>
      <c r="COJ73" s="1332"/>
      <c r="COK73" s="1332"/>
      <c r="COL73" s="1332"/>
      <c r="COM73" s="1332"/>
      <c r="CON73" s="1332"/>
      <c r="COO73" s="1332"/>
      <c r="COP73" s="1332"/>
      <c r="COQ73" s="1332"/>
      <c r="COR73" s="1332"/>
      <c r="COS73" s="1332"/>
      <c r="COT73" s="1332"/>
      <c r="COU73" s="1332"/>
      <c r="COV73" s="1332"/>
      <c r="COW73" s="1332"/>
      <c r="COX73" s="1332"/>
      <c r="COY73" s="1332"/>
      <c r="COZ73" s="1332"/>
      <c r="CPA73" s="1332"/>
      <c r="CPB73" s="1332"/>
      <c r="CPC73" s="1332"/>
      <c r="CPD73" s="1332"/>
      <c r="CPE73" s="1332"/>
      <c r="CPF73" s="1332"/>
      <c r="CPG73" s="1332"/>
      <c r="CPH73" s="1332"/>
      <c r="CPI73" s="1332"/>
      <c r="CPJ73" s="1332"/>
      <c r="CPK73" s="1332"/>
      <c r="CPL73" s="1332"/>
      <c r="CPM73" s="1332"/>
      <c r="CPN73" s="1332"/>
      <c r="CPO73" s="1332"/>
      <c r="CPP73" s="1332"/>
      <c r="CPQ73" s="1332"/>
      <c r="CPR73" s="1332"/>
      <c r="CPS73" s="1332"/>
      <c r="CPT73" s="1332"/>
      <c r="CPU73" s="1332"/>
      <c r="CPV73" s="1332"/>
      <c r="CPW73" s="1332"/>
      <c r="CPX73" s="1332"/>
      <c r="CPY73" s="1332"/>
      <c r="CPZ73" s="1332"/>
      <c r="CQA73" s="1332"/>
      <c r="CQB73" s="1332"/>
      <c r="CQC73" s="1332"/>
      <c r="CQD73" s="1332"/>
      <c r="CQE73" s="1332"/>
      <c r="CQF73" s="1332"/>
      <c r="CQG73" s="1332"/>
      <c r="CQH73" s="1332"/>
      <c r="CQI73" s="1332"/>
      <c r="CQJ73" s="1332"/>
      <c r="CQK73" s="1332"/>
      <c r="CQL73" s="1332"/>
      <c r="CQM73" s="1332"/>
      <c r="CQN73" s="1332"/>
      <c r="CQO73" s="1332"/>
      <c r="CQP73" s="1332"/>
      <c r="CQQ73" s="1332"/>
      <c r="CQR73" s="1332"/>
      <c r="CQS73" s="1332"/>
      <c r="CQT73" s="1332"/>
      <c r="CQU73" s="1332"/>
      <c r="CQV73" s="1332"/>
      <c r="CQW73" s="1332"/>
      <c r="CQX73" s="1332"/>
      <c r="CQY73" s="1332"/>
      <c r="CQZ73" s="1332"/>
      <c r="CRA73" s="1332"/>
      <c r="CRB73" s="1332"/>
      <c r="CRC73" s="1332"/>
      <c r="CRD73" s="1332"/>
      <c r="CRE73" s="1332"/>
      <c r="CRF73" s="1332"/>
      <c r="CRG73" s="1332"/>
      <c r="CRH73" s="1332"/>
      <c r="CRI73" s="1332"/>
      <c r="CRJ73" s="1332"/>
      <c r="CRK73" s="1332"/>
      <c r="CRL73" s="1332"/>
      <c r="CRM73" s="1332"/>
      <c r="CRN73" s="1332"/>
      <c r="CRO73" s="1332"/>
      <c r="CRP73" s="1332"/>
      <c r="CRQ73" s="1332"/>
      <c r="CRR73" s="1332"/>
      <c r="CRS73" s="1332"/>
      <c r="CRT73" s="1332"/>
      <c r="CRU73" s="1332"/>
      <c r="CRV73" s="1332"/>
      <c r="CRW73" s="1332"/>
      <c r="CRX73" s="1332"/>
      <c r="CRY73" s="1332"/>
      <c r="CRZ73" s="1332"/>
      <c r="CSA73" s="1332"/>
      <c r="CSB73" s="1332"/>
      <c r="CSC73" s="1332"/>
      <c r="CSD73" s="1332"/>
      <c r="CSE73" s="1332"/>
      <c r="CSF73" s="1332"/>
      <c r="CSG73" s="1332"/>
      <c r="CSH73" s="1332"/>
      <c r="CSI73" s="1332"/>
      <c r="CSJ73" s="1332"/>
      <c r="CSK73" s="1332"/>
      <c r="CSL73" s="1332"/>
      <c r="CSM73" s="1332"/>
      <c r="CSN73" s="1332"/>
      <c r="CSO73" s="1332"/>
      <c r="CSP73" s="1332"/>
      <c r="CSQ73" s="1332"/>
      <c r="CSR73" s="1332"/>
      <c r="CSS73" s="1332"/>
      <c r="CST73" s="1332"/>
      <c r="CSU73" s="1332"/>
      <c r="CSV73" s="1332"/>
      <c r="CSW73" s="1332"/>
      <c r="CSX73" s="1332"/>
      <c r="CSY73" s="1332"/>
      <c r="CSZ73" s="1332"/>
      <c r="CTA73" s="1332"/>
      <c r="CTB73" s="1332"/>
      <c r="CTC73" s="1332"/>
      <c r="CTD73" s="1332"/>
      <c r="CTE73" s="1332"/>
      <c r="CTF73" s="1332"/>
      <c r="CTG73" s="1332"/>
      <c r="CTH73" s="1332"/>
      <c r="CTI73" s="1332"/>
      <c r="CTJ73" s="1332"/>
      <c r="CTK73" s="1332"/>
      <c r="CTL73" s="1332"/>
      <c r="CTM73" s="1332"/>
      <c r="CTN73" s="1332"/>
      <c r="CTO73" s="1332"/>
      <c r="CTP73" s="1332"/>
      <c r="CTQ73" s="1332"/>
      <c r="CTR73" s="1332"/>
      <c r="CTS73" s="1332"/>
      <c r="CTT73" s="1332"/>
      <c r="CTU73" s="1332"/>
      <c r="CTV73" s="1332"/>
      <c r="CTW73" s="1332"/>
      <c r="CTX73" s="1332"/>
      <c r="CTY73" s="1332"/>
      <c r="CTZ73" s="1332"/>
      <c r="CUA73" s="1332"/>
      <c r="CUB73" s="1332"/>
      <c r="CUC73" s="1332"/>
      <c r="CUD73" s="1332"/>
      <c r="CUE73" s="1332"/>
      <c r="CUF73" s="1332"/>
      <c r="CUG73" s="1332"/>
      <c r="CUH73" s="1332"/>
      <c r="CUI73" s="1332"/>
      <c r="CUJ73" s="1332"/>
      <c r="CUK73" s="1332"/>
      <c r="CUL73" s="1332"/>
      <c r="CUM73" s="1332"/>
      <c r="CUN73" s="1332"/>
      <c r="CUO73" s="1332"/>
      <c r="CUP73" s="1332"/>
      <c r="CUQ73" s="1332"/>
      <c r="CUR73" s="1332"/>
      <c r="CUS73" s="1332"/>
      <c r="CUT73" s="1332"/>
      <c r="CUU73" s="1332"/>
      <c r="CUV73" s="1332"/>
      <c r="CUW73" s="1332"/>
      <c r="CUX73" s="1332"/>
      <c r="CUY73" s="1332"/>
      <c r="CUZ73" s="1332"/>
      <c r="CVA73" s="1332"/>
      <c r="CVB73" s="1332"/>
      <c r="CVC73" s="1332"/>
      <c r="CVD73" s="1332"/>
      <c r="CVE73" s="1332"/>
      <c r="CVF73" s="1332"/>
      <c r="CVG73" s="1332"/>
      <c r="CVH73" s="1332"/>
      <c r="CVI73" s="1332"/>
      <c r="CVJ73" s="1332"/>
      <c r="CVK73" s="1332"/>
      <c r="CVL73" s="1332"/>
      <c r="CVM73" s="1332"/>
      <c r="CVN73" s="1332"/>
      <c r="CVO73" s="1332"/>
      <c r="CVP73" s="1332"/>
      <c r="CVQ73" s="1332"/>
      <c r="CVR73" s="1332"/>
      <c r="CVS73" s="1332"/>
      <c r="CVT73" s="1332"/>
      <c r="CVU73" s="1332"/>
      <c r="CVV73" s="1332"/>
      <c r="CVW73" s="1332"/>
      <c r="CVX73" s="1332"/>
      <c r="CVY73" s="1332"/>
      <c r="CVZ73" s="1332"/>
      <c r="CWA73" s="1332"/>
      <c r="CWB73" s="1332"/>
      <c r="CWC73" s="1332"/>
      <c r="CWD73" s="1332"/>
      <c r="CWE73" s="1332"/>
      <c r="CWF73" s="1332"/>
      <c r="CWG73" s="1332"/>
      <c r="CWH73" s="1332"/>
      <c r="CWI73" s="1332"/>
      <c r="CWJ73" s="1332"/>
      <c r="CWK73" s="1332"/>
      <c r="CWL73" s="1332"/>
      <c r="CWM73" s="1332"/>
      <c r="CWN73" s="1332"/>
      <c r="CWO73" s="1332"/>
      <c r="CWP73" s="1332"/>
      <c r="CWQ73" s="1332"/>
      <c r="CWR73" s="1332"/>
      <c r="CWS73" s="1332"/>
      <c r="CWT73" s="1332"/>
      <c r="CWU73" s="1332"/>
      <c r="CWV73" s="1332"/>
      <c r="CWW73" s="1332"/>
      <c r="CWX73" s="1332"/>
      <c r="CWY73" s="1332"/>
      <c r="CWZ73" s="1332"/>
      <c r="CXA73" s="1332"/>
      <c r="CXB73" s="1332"/>
      <c r="CXC73" s="1332"/>
      <c r="CXD73" s="1332"/>
      <c r="CXE73" s="1332"/>
      <c r="CXF73" s="1332"/>
      <c r="CXG73" s="1332"/>
      <c r="CXH73" s="1332"/>
      <c r="CXI73" s="1332"/>
      <c r="CXJ73" s="1332"/>
      <c r="CXK73" s="1332"/>
      <c r="CXL73" s="1332"/>
      <c r="CXM73" s="1332"/>
      <c r="CXN73" s="1332"/>
      <c r="CXO73" s="1332"/>
      <c r="CXP73" s="1332"/>
      <c r="CXQ73" s="1332"/>
      <c r="CXR73" s="1332"/>
      <c r="CXS73" s="1332"/>
      <c r="CXT73" s="1332"/>
      <c r="CXU73" s="1332"/>
      <c r="CXV73" s="1332"/>
      <c r="CXW73" s="1332"/>
      <c r="CXX73" s="1332"/>
      <c r="CXY73" s="1332"/>
      <c r="CXZ73" s="1332"/>
      <c r="CYA73" s="1332"/>
      <c r="CYB73" s="1332"/>
      <c r="CYC73" s="1332"/>
      <c r="CYD73" s="1332"/>
      <c r="CYE73" s="1332"/>
      <c r="CYF73" s="1332"/>
      <c r="CYG73" s="1332"/>
      <c r="CYH73" s="1332"/>
      <c r="CYI73" s="1332"/>
      <c r="CYJ73" s="1332"/>
      <c r="CYK73" s="1332"/>
      <c r="CYL73" s="1332"/>
      <c r="CYM73" s="1332"/>
      <c r="CYN73" s="1332"/>
      <c r="CYO73" s="1332"/>
      <c r="CYP73" s="1332"/>
      <c r="CYQ73" s="1332"/>
      <c r="CYR73" s="1332"/>
      <c r="CYS73" s="1332"/>
      <c r="CYT73" s="1332"/>
      <c r="CYU73" s="1332"/>
      <c r="CYV73" s="1332"/>
      <c r="CYW73" s="1332"/>
      <c r="CYX73" s="1332"/>
      <c r="CYY73" s="1332"/>
      <c r="CYZ73" s="1332"/>
      <c r="CZA73" s="1332"/>
      <c r="CZB73" s="1332"/>
      <c r="CZC73" s="1332"/>
      <c r="CZD73" s="1332"/>
      <c r="CZE73" s="1332"/>
      <c r="CZF73" s="1332"/>
      <c r="CZG73" s="1332"/>
      <c r="CZH73" s="1332"/>
      <c r="CZI73" s="1332"/>
      <c r="CZJ73" s="1332"/>
      <c r="CZK73" s="1332"/>
      <c r="CZL73" s="1332"/>
      <c r="CZM73" s="1332"/>
      <c r="CZN73" s="1332"/>
      <c r="CZO73" s="1332"/>
      <c r="CZP73" s="1332"/>
      <c r="CZQ73" s="1332"/>
      <c r="CZR73" s="1332"/>
      <c r="CZS73" s="1332"/>
      <c r="CZT73" s="1332"/>
      <c r="CZU73" s="1332"/>
      <c r="CZV73" s="1332"/>
      <c r="CZW73" s="1332"/>
      <c r="CZX73" s="1332"/>
      <c r="CZY73" s="1332"/>
      <c r="CZZ73" s="1332"/>
      <c r="DAA73" s="1332"/>
      <c r="DAB73" s="1332"/>
      <c r="DAC73" s="1332"/>
      <c r="DAD73" s="1332"/>
      <c r="DAE73" s="1332"/>
      <c r="DAF73" s="1332"/>
      <c r="DAG73" s="1332"/>
      <c r="DAH73" s="1332"/>
      <c r="DAI73" s="1332"/>
      <c r="DAJ73" s="1332"/>
      <c r="DAK73" s="1332"/>
      <c r="DAL73" s="1332"/>
      <c r="DAM73" s="1332"/>
      <c r="DAN73" s="1332"/>
      <c r="DAO73" s="1332"/>
      <c r="DAP73" s="1332"/>
      <c r="DAQ73" s="1332"/>
      <c r="DAR73" s="1332"/>
      <c r="DAS73" s="1332"/>
      <c r="DAT73" s="1332"/>
      <c r="DAU73" s="1332"/>
      <c r="DAV73" s="1332"/>
      <c r="DAW73" s="1332"/>
      <c r="DAX73" s="1332"/>
      <c r="DAY73" s="1332"/>
      <c r="DAZ73" s="1332"/>
      <c r="DBA73" s="1332"/>
      <c r="DBB73" s="1332"/>
      <c r="DBC73" s="1332"/>
      <c r="DBD73" s="1332"/>
      <c r="DBE73" s="1332"/>
      <c r="DBF73" s="1332"/>
      <c r="DBG73" s="1332"/>
      <c r="DBH73" s="1332"/>
      <c r="DBI73" s="1332"/>
      <c r="DBJ73" s="1332"/>
      <c r="DBK73" s="1332"/>
      <c r="DBL73" s="1332"/>
      <c r="DBM73" s="1332"/>
      <c r="DBN73" s="1332"/>
      <c r="DBO73" s="1332"/>
      <c r="DBP73" s="1332"/>
      <c r="DBQ73" s="1332"/>
      <c r="DBR73" s="1332"/>
      <c r="DBS73" s="1332"/>
      <c r="DBT73" s="1332"/>
      <c r="DBU73" s="1332"/>
      <c r="DBV73" s="1332"/>
      <c r="DBW73" s="1332"/>
      <c r="DBX73" s="1332"/>
      <c r="DBY73" s="1332"/>
      <c r="DBZ73" s="1332"/>
      <c r="DCA73" s="1332"/>
      <c r="DCB73" s="1332"/>
      <c r="DCC73" s="1332"/>
      <c r="DCD73" s="1332"/>
      <c r="DCE73" s="1332"/>
      <c r="DCF73" s="1332"/>
      <c r="DCG73" s="1332"/>
      <c r="DCH73" s="1332"/>
      <c r="DCI73" s="1332"/>
      <c r="DCJ73" s="1332"/>
      <c r="DCK73" s="1332"/>
      <c r="DCL73" s="1332"/>
      <c r="DCM73" s="1332"/>
      <c r="DCN73" s="1332"/>
      <c r="DCO73" s="1332"/>
      <c r="DCP73" s="1332"/>
      <c r="DCQ73" s="1332"/>
      <c r="DCR73" s="1332"/>
      <c r="DCS73" s="1332"/>
      <c r="DCT73" s="1332"/>
      <c r="DCU73" s="1332"/>
      <c r="DCV73" s="1332"/>
      <c r="DCW73" s="1332"/>
      <c r="DCX73" s="1332"/>
      <c r="DCY73" s="1332"/>
      <c r="DCZ73" s="1332"/>
      <c r="DDA73" s="1332"/>
      <c r="DDB73" s="1332"/>
      <c r="DDC73" s="1332"/>
      <c r="DDD73" s="1332"/>
      <c r="DDE73" s="1332"/>
      <c r="DDF73" s="1332"/>
      <c r="DDG73" s="1332"/>
      <c r="DDH73" s="1332"/>
      <c r="DDI73" s="1332"/>
      <c r="DDJ73" s="1332"/>
      <c r="DDK73" s="1332"/>
      <c r="DDL73" s="1332"/>
      <c r="DDM73" s="1332"/>
      <c r="DDN73" s="1332"/>
      <c r="DDO73" s="1332"/>
      <c r="DDP73" s="1332"/>
      <c r="DDQ73" s="1332"/>
      <c r="DDR73" s="1332"/>
      <c r="DDS73" s="1332"/>
      <c r="DDT73" s="1332"/>
      <c r="DDU73" s="1332"/>
      <c r="DDV73" s="1332"/>
      <c r="DDW73" s="1332"/>
      <c r="DDX73" s="1332"/>
      <c r="DDY73" s="1332"/>
      <c r="DDZ73" s="1332"/>
      <c r="DEA73" s="1332"/>
      <c r="DEB73" s="1332"/>
      <c r="DEC73" s="1332"/>
      <c r="DED73" s="1332"/>
      <c r="DEE73" s="1332"/>
      <c r="DEF73" s="1332"/>
      <c r="DEG73" s="1332"/>
      <c r="DEH73" s="1332"/>
      <c r="DEI73" s="1332"/>
      <c r="DEJ73" s="1332"/>
      <c r="DEK73" s="1332"/>
      <c r="DEL73" s="1332"/>
      <c r="DEM73" s="1332"/>
      <c r="DEN73" s="1332"/>
      <c r="DEO73" s="1332"/>
      <c r="DEP73" s="1332"/>
      <c r="DEQ73" s="1332"/>
      <c r="DER73" s="1332"/>
      <c r="DES73" s="1332"/>
      <c r="DET73" s="1332"/>
      <c r="DEU73" s="1332"/>
      <c r="DEV73" s="1332"/>
      <c r="DEW73" s="1332"/>
      <c r="DEX73" s="1332"/>
      <c r="DEY73" s="1332"/>
      <c r="DEZ73" s="1332"/>
      <c r="DFA73" s="1332"/>
      <c r="DFB73" s="1332"/>
      <c r="DFC73" s="1332"/>
      <c r="DFD73" s="1332"/>
      <c r="DFE73" s="1332"/>
      <c r="DFF73" s="1332"/>
      <c r="DFG73" s="1332"/>
      <c r="DFH73" s="1332"/>
      <c r="DFI73" s="1332"/>
      <c r="DFJ73" s="1332"/>
      <c r="DFK73" s="1332"/>
      <c r="DFL73" s="1332"/>
      <c r="DFM73" s="1332"/>
      <c r="DFN73" s="1332"/>
      <c r="DFO73" s="1332"/>
      <c r="DFP73" s="1332"/>
      <c r="DFQ73" s="1332"/>
      <c r="DFR73" s="1332"/>
      <c r="DFS73" s="1332"/>
      <c r="DFT73" s="1332"/>
      <c r="DFU73" s="1332"/>
      <c r="DFV73" s="1332"/>
      <c r="DFW73" s="1332"/>
      <c r="DFX73" s="1332"/>
      <c r="DFY73" s="1332"/>
      <c r="DFZ73" s="1332"/>
      <c r="DGA73" s="1332"/>
      <c r="DGB73" s="1332"/>
      <c r="DGC73" s="1332"/>
      <c r="DGD73" s="1332"/>
      <c r="DGE73" s="1332"/>
      <c r="DGF73" s="1332"/>
      <c r="DGG73" s="1332"/>
      <c r="DGH73" s="1332"/>
      <c r="DGI73" s="1332"/>
      <c r="DGJ73" s="1332"/>
      <c r="DGK73" s="1332"/>
      <c r="DGL73" s="1332"/>
      <c r="DGM73" s="1332"/>
      <c r="DGN73" s="1332"/>
      <c r="DGO73" s="1332"/>
      <c r="DGP73" s="1332"/>
      <c r="DGQ73" s="1332"/>
      <c r="DGR73" s="1332"/>
      <c r="DGS73" s="1332"/>
      <c r="DGT73" s="1332"/>
      <c r="DGU73" s="1332"/>
      <c r="DGV73" s="1332"/>
      <c r="DGW73" s="1332"/>
      <c r="DGX73" s="1332"/>
      <c r="DGY73" s="1332"/>
      <c r="DGZ73" s="1332"/>
      <c r="DHA73" s="1332"/>
      <c r="DHB73" s="1332"/>
      <c r="DHC73" s="1332"/>
      <c r="DHD73" s="1332"/>
      <c r="DHE73" s="1332"/>
      <c r="DHF73" s="1332"/>
      <c r="DHG73" s="1332"/>
      <c r="DHH73" s="1332"/>
      <c r="DHI73" s="1332"/>
      <c r="DHJ73" s="1332"/>
      <c r="DHK73" s="1332"/>
      <c r="DHL73" s="1332"/>
      <c r="DHM73" s="1332"/>
      <c r="DHN73" s="1332"/>
      <c r="DHO73" s="1332"/>
      <c r="DHP73" s="1332"/>
      <c r="DHQ73" s="1332"/>
      <c r="DHR73" s="1332"/>
      <c r="DHS73" s="1332"/>
      <c r="DHT73" s="1332"/>
      <c r="DHU73" s="1332"/>
      <c r="DHV73" s="1332"/>
      <c r="DHW73" s="1332"/>
      <c r="DHX73" s="1332"/>
      <c r="DHY73" s="1332"/>
      <c r="DHZ73" s="1332"/>
      <c r="DIA73" s="1332"/>
      <c r="DIB73" s="1332"/>
      <c r="DIC73" s="1332"/>
      <c r="DID73" s="1332"/>
      <c r="DIE73" s="1332"/>
      <c r="DIF73" s="1332"/>
      <c r="DIG73" s="1332"/>
      <c r="DIH73" s="1332"/>
      <c r="DII73" s="1332"/>
      <c r="DIJ73" s="1332"/>
      <c r="DIK73" s="1332"/>
      <c r="DIL73" s="1332"/>
      <c r="DIM73" s="1332"/>
      <c r="DIN73" s="1332"/>
      <c r="DIO73" s="1332"/>
      <c r="DIP73" s="1332"/>
      <c r="DIQ73" s="1332"/>
      <c r="DIR73" s="1332"/>
      <c r="DIS73" s="1332"/>
      <c r="DIT73" s="1332"/>
      <c r="DIU73" s="1332"/>
      <c r="DIV73" s="1332"/>
      <c r="DIW73" s="1332"/>
      <c r="DIX73" s="1332"/>
      <c r="DIY73" s="1332"/>
      <c r="DIZ73" s="1332"/>
      <c r="DJA73" s="1332"/>
      <c r="DJB73" s="1332"/>
      <c r="DJC73" s="1332"/>
      <c r="DJD73" s="1332"/>
      <c r="DJE73" s="1332"/>
      <c r="DJF73" s="1332"/>
      <c r="DJG73" s="1332"/>
      <c r="DJH73" s="1332"/>
      <c r="DJI73" s="1332"/>
      <c r="DJJ73" s="1332"/>
      <c r="DJK73" s="1332"/>
      <c r="DJL73" s="1332"/>
      <c r="DJM73" s="1332"/>
      <c r="DJN73" s="1332"/>
      <c r="DJO73" s="1332"/>
      <c r="DJP73" s="1332"/>
      <c r="DJQ73" s="1332"/>
      <c r="DJR73" s="1332"/>
      <c r="DJS73" s="1332"/>
      <c r="DJT73" s="1332"/>
      <c r="DJU73" s="1332"/>
      <c r="DJV73" s="1332"/>
      <c r="DJW73" s="1332"/>
      <c r="DJX73" s="1332"/>
      <c r="DJY73" s="1332"/>
      <c r="DJZ73" s="1332"/>
      <c r="DKA73" s="1332"/>
      <c r="DKB73" s="1332"/>
      <c r="DKC73" s="1332"/>
      <c r="DKD73" s="1332"/>
      <c r="DKE73" s="1332"/>
      <c r="DKF73" s="1332"/>
      <c r="DKG73" s="1332"/>
      <c r="DKH73" s="1332"/>
      <c r="DKI73" s="1332"/>
      <c r="DKJ73" s="1332"/>
      <c r="DKK73" s="1332"/>
      <c r="DKL73" s="1332"/>
      <c r="DKM73" s="1332"/>
      <c r="DKN73" s="1332"/>
      <c r="DKO73" s="1332"/>
      <c r="DKP73" s="1332"/>
      <c r="DKQ73" s="1332"/>
      <c r="DKR73" s="1332"/>
      <c r="DKS73" s="1332"/>
      <c r="DKT73" s="1332"/>
      <c r="DKU73" s="1332"/>
      <c r="DKV73" s="1332"/>
      <c r="DKW73" s="1332"/>
      <c r="DKX73" s="1332"/>
      <c r="DKY73" s="1332"/>
      <c r="DKZ73" s="1332"/>
      <c r="DLA73" s="1332"/>
      <c r="DLB73" s="1332"/>
      <c r="DLC73" s="1332"/>
      <c r="DLD73" s="1332"/>
      <c r="DLE73" s="1332"/>
      <c r="DLF73" s="1332"/>
      <c r="DLG73" s="1332"/>
      <c r="DLH73" s="1332"/>
      <c r="DLI73" s="1332"/>
      <c r="DLJ73" s="1332"/>
      <c r="DLK73" s="1332"/>
      <c r="DLL73" s="1332"/>
      <c r="DLM73" s="1332"/>
      <c r="DLN73" s="1332"/>
      <c r="DLO73" s="1332"/>
      <c r="DLP73" s="1332"/>
      <c r="DLQ73" s="1332"/>
      <c r="DLR73" s="1332"/>
      <c r="DLS73" s="1332"/>
      <c r="DLT73" s="1332"/>
      <c r="DLU73" s="1332"/>
      <c r="DLV73" s="1332"/>
      <c r="DLW73" s="1332"/>
      <c r="DLX73" s="1332"/>
      <c r="DLY73" s="1332"/>
      <c r="DLZ73" s="1332"/>
      <c r="DMA73" s="1332"/>
      <c r="DMB73" s="1332"/>
      <c r="DMC73" s="1332"/>
      <c r="DMD73" s="1332"/>
      <c r="DME73" s="1332"/>
      <c r="DMF73" s="1332"/>
      <c r="DMG73" s="1332"/>
      <c r="DMH73" s="1332"/>
      <c r="DMI73" s="1332"/>
      <c r="DMJ73" s="1332"/>
      <c r="DMK73" s="1332"/>
      <c r="DML73" s="1332"/>
      <c r="DMM73" s="1332"/>
      <c r="DMN73" s="1332"/>
      <c r="DMO73" s="1332"/>
      <c r="DMP73" s="1332"/>
      <c r="DMQ73" s="1332"/>
      <c r="DMR73" s="1332"/>
      <c r="DMS73" s="1332"/>
      <c r="DMT73" s="1332"/>
      <c r="DMU73" s="1332"/>
      <c r="DMV73" s="1332"/>
      <c r="DMW73" s="1332"/>
      <c r="DMX73" s="1332"/>
      <c r="DMY73" s="1332"/>
      <c r="DMZ73" s="1332"/>
      <c r="DNA73" s="1332"/>
      <c r="DNB73" s="1332"/>
      <c r="DNC73" s="1332"/>
      <c r="DND73" s="1332"/>
      <c r="DNE73" s="1332"/>
      <c r="DNF73" s="1332"/>
      <c r="DNG73" s="1332"/>
      <c r="DNH73" s="1332"/>
      <c r="DNI73" s="1332"/>
      <c r="DNJ73" s="1332"/>
      <c r="DNK73" s="1332"/>
      <c r="DNL73" s="1332"/>
      <c r="DNM73" s="1332"/>
      <c r="DNN73" s="1332"/>
      <c r="DNO73" s="1332"/>
      <c r="DNP73" s="1332"/>
      <c r="DNQ73" s="1332"/>
      <c r="DNR73" s="1332"/>
      <c r="DNS73" s="1332"/>
      <c r="DNT73" s="1332"/>
      <c r="DNU73" s="1332"/>
      <c r="DNV73" s="1332"/>
      <c r="DNW73" s="1332"/>
      <c r="DNX73" s="1332"/>
      <c r="DNY73" s="1332"/>
      <c r="DNZ73" s="1332"/>
      <c r="DOA73" s="1332"/>
      <c r="DOB73" s="1332"/>
      <c r="DOC73" s="1332"/>
      <c r="DOD73" s="1332"/>
      <c r="DOE73" s="1332"/>
      <c r="DOF73" s="1332"/>
      <c r="DOG73" s="1332"/>
      <c r="DOH73" s="1332"/>
      <c r="DOI73" s="1332"/>
      <c r="DOJ73" s="1332"/>
      <c r="DOK73" s="1332"/>
      <c r="DOL73" s="1332"/>
      <c r="DOM73" s="1332"/>
      <c r="DON73" s="1332"/>
      <c r="DOO73" s="1332"/>
      <c r="DOP73" s="1332"/>
      <c r="DOQ73" s="1332"/>
      <c r="DOR73" s="1332"/>
      <c r="DOS73" s="1332"/>
      <c r="DOT73" s="1332"/>
      <c r="DOU73" s="1332"/>
      <c r="DOV73" s="1332"/>
      <c r="DOW73" s="1332"/>
      <c r="DOX73" s="1332"/>
      <c r="DOY73" s="1332"/>
      <c r="DOZ73" s="1332"/>
      <c r="DPA73" s="1332"/>
      <c r="DPB73" s="1332"/>
      <c r="DPC73" s="1332"/>
      <c r="DPD73" s="1332"/>
      <c r="DPE73" s="1332"/>
      <c r="DPF73" s="1332"/>
      <c r="DPG73" s="1332"/>
      <c r="DPH73" s="1332"/>
      <c r="DPI73" s="1332"/>
      <c r="DPJ73" s="1332"/>
      <c r="DPK73" s="1332"/>
      <c r="DPL73" s="1332"/>
      <c r="DPM73" s="1332"/>
      <c r="DPN73" s="1332"/>
      <c r="DPO73" s="1332"/>
      <c r="DPP73" s="1332"/>
      <c r="DPQ73" s="1332"/>
      <c r="DPR73" s="1332"/>
      <c r="DPS73" s="1332"/>
      <c r="DPT73" s="1332"/>
      <c r="DPU73" s="1332"/>
      <c r="DPV73" s="1332"/>
      <c r="DPW73" s="1332"/>
      <c r="DPX73" s="1332"/>
      <c r="DPY73" s="1332"/>
      <c r="DPZ73" s="1332"/>
      <c r="DQA73" s="1332"/>
      <c r="DQB73" s="1332"/>
      <c r="DQC73" s="1332"/>
      <c r="DQD73" s="1332"/>
      <c r="DQE73" s="1332"/>
      <c r="DQF73" s="1332"/>
      <c r="DQG73" s="1332"/>
      <c r="DQH73" s="1332"/>
      <c r="DQI73" s="1332"/>
      <c r="DQJ73" s="1332"/>
      <c r="DQK73" s="1332"/>
      <c r="DQL73" s="1332"/>
      <c r="DQM73" s="1332"/>
      <c r="DQN73" s="1332"/>
      <c r="DQO73" s="1332"/>
      <c r="DQP73" s="1332"/>
      <c r="DQQ73" s="1332"/>
      <c r="DQR73" s="1332"/>
      <c r="DQS73" s="1332"/>
      <c r="DQT73" s="1332"/>
      <c r="DQU73" s="1332"/>
      <c r="DQV73" s="1332"/>
      <c r="DQW73" s="1332"/>
      <c r="DQX73" s="1332"/>
      <c r="DQY73" s="1332"/>
      <c r="DQZ73" s="1332"/>
      <c r="DRA73" s="1332"/>
      <c r="DRB73" s="1332"/>
      <c r="DRC73" s="1332"/>
      <c r="DRD73" s="1332"/>
      <c r="DRE73" s="1332"/>
      <c r="DRF73" s="1332"/>
      <c r="DRG73" s="1332"/>
      <c r="DRH73" s="1332"/>
      <c r="DRI73" s="1332"/>
      <c r="DRJ73" s="1332"/>
      <c r="DRK73" s="1332"/>
      <c r="DRL73" s="1332"/>
      <c r="DRM73" s="1332"/>
      <c r="DRN73" s="1332"/>
      <c r="DRO73" s="1332"/>
      <c r="DRP73" s="1332"/>
      <c r="DRQ73" s="1332"/>
      <c r="DRR73" s="1332"/>
      <c r="DRS73" s="1332"/>
      <c r="DRT73" s="1332"/>
      <c r="DRU73" s="1332"/>
      <c r="DRV73" s="1332"/>
      <c r="DRW73" s="1332"/>
      <c r="DRX73" s="1332"/>
      <c r="DRY73" s="1332"/>
      <c r="DRZ73" s="1332"/>
      <c r="DSA73" s="1332"/>
      <c r="DSB73" s="1332"/>
      <c r="DSC73" s="1332"/>
      <c r="DSD73" s="1332"/>
      <c r="DSE73" s="1332"/>
      <c r="DSF73" s="1332"/>
      <c r="DSG73" s="1332"/>
      <c r="DSH73" s="1332"/>
      <c r="DSI73" s="1332"/>
      <c r="DSJ73" s="1332"/>
      <c r="DSK73" s="1332"/>
      <c r="DSL73" s="1332"/>
      <c r="DSM73" s="1332"/>
      <c r="DSN73" s="1332"/>
      <c r="DSO73" s="1332"/>
      <c r="DSP73" s="1332"/>
      <c r="DSQ73" s="1332"/>
      <c r="DSR73" s="1332"/>
      <c r="DSS73" s="1332"/>
      <c r="DST73" s="1332"/>
      <c r="DSU73" s="1332"/>
      <c r="DSV73" s="1332"/>
      <c r="DSW73" s="1332"/>
      <c r="DSX73" s="1332"/>
      <c r="DSY73" s="1332"/>
      <c r="DSZ73" s="1332"/>
      <c r="DTA73" s="1332"/>
      <c r="DTB73" s="1332"/>
      <c r="DTC73" s="1332"/>
      <c r="DTD73" s="1332"/>
      <c r="DTE73" s="1332"/>
      <c r="DTF73" s="1332"/>
      <c r="DTG73" s="1332"/>
      <c r="DTH73" s="1332"/>
      <c r="DTI73" s="1332"/>
      <c r="DTJ73" s="1332"/>
      <c r="DTK73" s="1332"/>
      <c r="DTL73" s="1332"/>
      <c r="DTM73" s="1332"/>
      <c r="DTN73" s="1332"/>
      <c r="DTO73" s="1332"/>
      <c r="DTP73" s="1332"/>
      <c r="DTQ73" s="1332"/>
      <c r="DTR73" s="1332"/>
      <c r="DTS73" s="1332"/>
      <c r="DTT73" s="1332"/>
      <c r="DTU73" s="1332"/>
      <c r="DTV73" s="1332"/>
      <c r="DTW73" s="1332"/>
      <c r="DTX73" s="1332"/>
      <c r="DTY73" s="1332"/>
      <c r="DTZ73" s="1332"/>
      <c r="DUA73" s="1332"/>
      <c r="DUB73" s="1332"/>
      <c r="DUC73" s="1332"/>
      <c r="DUD73" s="1332"/>
      <c r="DUE73" s="1332"/>
      <c r="DUF73" s="1332"/>
      <c r="DUG73" s="1332"/>
      <c r="DUH73" s="1332"/>
      <c r="DUI73" s="1332"/>
      <c r="DUJ73" s="1332"/>
      <c r="DUK73" s="1332"/>
      <c r="DUL73" s="1332"/>
      <c r="DUM73" s="1332"/>
      <c r="DUN73" s="1332"/>
      <c r="DUO73" s="1332"/>
      <c r="DUP73" s="1332"/>
      <c r="DUQ73" s="1332"/>
      <c r="DUR73" s="1332"/>
      <c r="DUS73" s="1332"/>
      <c r="DUT73" s="1332"/>
      <c r="DUU73" s="1332"/>
      <c r="DUV73" s="1332"/>
      <c r="DUW73" s="1332"/>
      <c r="DUX73" s="1332"/>
      <c r="DUY73" s="1332"/>
      <c r="DUZ73" s="1332"/>
      <c r="DVA73" s="1332"/>
      <c r="DVB73" s="1332"/>
      <c r="DVC73" s="1332"/>
      <c r="DVD73" s="1332"/>
      <c r="DVE73" s="1332"/>
      <c r="DVF73" s="1332"/>
      <c r="DVG73" s="1332"/>
      <c r="DVH73" s="1332"/>
      <c r="DVI73" s="1332"/>
      <c r="DVJ73" s="1332"/>
      <c r="DVK73" s="1332"/>
      <c r="DVL73" s="1332"/>
      <c r="DVM73" s="1332"/>
      <c r="DVN73" s="1332"/>
      <c r="DVO73" s="1332"/>
      <c r="DVP73" s="1332"/>
      <c r="DVQ73" s="1332"/>
      <c r="DVR73" s="1332"/>
      <c r="DVS73" s="1332"/>
      <c r="DVT73" s="1332"/>
      <c r="DVU73" s="1332"/>
      <c r="DVV73" s="1332"/>
      <c r="DVW73" s="1332"/>
      <c r="DVX73" s="1332"/>
      <c r="DVY73" s="1332"/>
      <c r="DVZ73" s="1332"/>
      <c r="DWA73" s="1332"/>
      <c r="DWB73" s="1332"/>
      <c r="DWC73" s="1332"/>
      <c r="DWD73" s="1332"/>
      <c r="DWE73" s="1332"/>
      <c r="DWF73" s="1332"/>
      <c r="DWG73" s="1332"/>
      <c r="DWH73" s="1332"/>
      <c r="DWI73" s="1332"/>
      <c r="DWJ73" s="1332"/>
      <c r="DWK73" s="1332"/>
      <c r="DWL73" s="1332"/>
      <c r="DWM73" s="1332"/>
      <c r="DWN73" s="1332"/>
      <c r="DWO73" s="1332"/>
      <c r="DWP73" s="1332"/>
      <c r="DWQ73" s="1332"/>
      <c r="DWR73" s="1332"/>
      <c r="DWS73" s="1332"/>
      <c r="DWT73" s="1332"/>
      <c r="DWU73" s="1332"/>
      <c r="DWV73" s="1332"/>
      <c r="DWW73" s="1332"/>
      <c r="DWX73" s="1332"/>
      <c r="DWY73" s="1332"/>
      <c r="DWZ73" s="1332"/>
      <c r="DXA73" s="1332"/>
      <c r="DXB73" s="1332"/>
      <c r="DXC73" s="1332"/>
      <c r="DXD73" s="1332"/>
      <c r="DXE73" s="1332"/>
      <c r="DXF73" s="1332"/>
      <c r="DXG73" s="1332"/>
      <c r="DXH73" s="1332"/>
      <c r="DXI73" s="1332"/>
      <c r="DXJ73" s="1332"/>
      <c r="DXK73" s="1332"/>
      <c r="DXL73" s="1332"/>
      <c r="DXM73" s="1332"/>
      <c r="DXN73" s="1332"/>
      <c r="DXO73" s="1332"/>
      <c r="DXP73" s="1332"/>
      <c r="DXQ73" s="1332"/>
      <c r="DXR73" s="1332"/>
      <c r="DXS73" s="1332"/>
      <c r="DXT73" s="1332"/>
      <c r="DXU73" s="1332"/>
      <c r="DXV73" s="1332"/>
      <c r="DXW73" s="1332"/>
      <c r="DXX73" s="1332"/>
      <c r="DXY73" s="1332"/>
      <c r="DXZ73" s="1332"/>
      <c r="DYA73" s="1332"/>
      <c r="DYB73" s="1332"/>
      <c r="DYC73" s="1332"/>
      <c r="DYD73" s="1332"/>
      <c r="DYE73" s="1332"/>
      <c r="DYF73" s="1332"/>
      <c r="DYG73" s="1332"/>
      <c r="DYH73" s="1332"/>
      <c r="DYI73" s="1332"/>
      <c r="DYJ73" s="1332"/>
      <c r="DYK73" s="1332"/>
      <c r="DYL73" s="1332"/>
      <c r="DYM73" s="1332"/>
      <c r="DYN73" s="1332"/>
      <c r="DYO73" s="1332"/>
      <c r="DYP73" s="1332"/>
      <c r="DYQ73" s="1332"/>
      <c r="DYR73" s="1332"/>
      <c r="DYS73" s="1332"/>
      <c r="DYT73" s="1332"/>
      <c r="DYU73" s="1332"/>
      <c r="DYV73" s="1332"/>
      <c r="DYW73" s="1332"/>
      <c r="DYX73" s="1332"/>
      <c r="DYY73" s="1332"/>
      <c r="DYZ73" s="1332"/>
      <c r="DZA73" s="1332"/>
      <c r="DZB73" s="1332"/>
      <c r="DZC73" s="1332"/>
      <c r="DZD73" s="1332"/>
      <c r="DZE73" s="1332"/>
      <c r="DZF73" s="1332"/>
      <c r="DZG73" s="1332"/>
      <c r="DZH73" s="1332"/>
      <c r="DZI73" s="1332"/>
      <c r="DZJ73" s="1332"/>
      <c r="DZK73" s="1332"/>
      <c r="DZL73" s="1332"/>
      <c r="DZM73" s="1332"/>
      <c r="DZN73" s="1332"/>
      <c r="DZO73" s="1332"/>
      <c r="DZP73" s="1332"/>
      <c r="DZQ73" s="1332"/>
      <c r="DZR73" s="1332"/>
      <c r="DZS73" s="1332"/>
      <c r="DZT73" s="1332"/>
      <c r="DZU73" s="1332"/>
      <c r="DZV73" s="1332"/>
      <c r="DZW73" s="1332"/>
      <c r="DZX73" s="1332"/>
      <c r="DZY73" s="1332"/>
      <c r="DZZ73" s="1332"/>
      <c r="EAA73" s="1332"/>
      <c r="EAB73" s="1332"/>
      <c r="EAC73" s="1332"/>
      <c r="EAD73" s="1332"/>
      <c r="EAE73" s="1332"/>
      <c r="EAF73" s="1332"/>
      <c r="EAG73" s="1332"/>
      <c r="EAH73" s="1332"/>
      <c r="EAI73" s="1332"/>
      <c r="EAJ73" s="1332"/>
      <c r="EAK73" s="1332"/>
      <c r="EAL73" s="1332"/>
      <c r="EAM73" s="1332"/>
      <c r="EAN73" s="1332"/>
      <c r="EAO73" s="1332"/>
      <c r="EAP73" s="1332"/>
      <c r="EAQ73" s="1332"/>
      <c r="EAR73" s="1332"/>
      <c r="EAS73" s="1332"/>
      <c r="EAT73" s="1332"/>
      <c r="EAU73" s="1332"/>
      <c r="EAV73" s="1332"/>
      <c r="EAW73" s="1332"/>
      <c r="EAX73" s="1332"/>
      <c r="EAY73" s="1332"/>
      <c r="EAZ73" s="1332"/>
      <c r="EBA73" s="1332"/>
      <c r="EBB73" s="1332"/>
      <c r="EBC73" s="1332"/>
      <c r="EBD73" s="1332"/>
      <c r="EBE73" s="1332"/>
      <c r="EBF73" s="1332"/>
      <c r="EBG73" s="1332"/>
      <c r="EBH73" s="1332"/>
      <c r="EBI73" s="1332"/>
      <c r="EBJ73" s="1332"/>
      <c r="EBK73" s="1332"/>
      <c r="EBL73" s="1332"/>
      <c r="EBM73" s="1332"/>
      <c r="EBN73" s="1332"/>
      <c r="EBO73" s="1332"/>
      <c r="EBP73" s="1332"/>
      <c r="EBQ73" s="1332"/>
      <c r="EBR73" s="1332"/>
      <c r="EBS73" s="1332"/>
      <c r="EBT73" s="1332"/>
      <c r="EBU73" s="1332"/>
      <c r="EBV73" s="1332"/>
      <c r="EBW73" s="1332"/>
      <c r="EBX73" s="1332"/>
      <c r="EBY73" s="1332"/>
      <c r="EBZ73" s="1332"/>
      <c r="ECA73" s="1332"/>
      <c r="ECB73" s="1332"/>
      <c r="ECC73" s="1332"/>
      <c r="ECD73" s="1332"/>
      <c r="ECE73" s="1332"/>
      <c r="ECF73" s="1332"/>
      <c r="ECG73" s="1332"/>
      <c r="ECH73" s="1332"/>
      <c r="ECI73" s="1332"/>
      <c r="ECJ73" s="1332"/>
      <c r="ECK73" s="1332"/>
      <c r="ECL73" s="1332"/>
      <c r="ECM73" s="1332"/>
      <c r="ECN73" s="1332"/>
      <c r="ECO73" s="1332"/>
      <c r="ECP73" s="1332"/>
      <c r="ECQ73" s="1332"/>
      <c r="ECR73" s="1332"/>
      <c r="ECS73" s="1332"/>
      <c r="ECT73" s="1332"/>
      <c r="ECU73" s="1332"/>
      <c r="ECV73" s="1332"/>
      <c r="ECW73" s="1332"/>
      <c r="ECX73" s="1332"/>
      <c r="ECY73" s="1332"/>
      <c r="ECZ73" s="1332"/>
      <c r="EDA73" s="1332"/>
      <c r="EDB73" s="1332"/>
      <c r="EDC73" s="1332"/>
      <c r="EDD73" s="1332"/>
      <c r="EDE73" s="1332"/>
      <c r="EDF73" s="1332"/>
      <c r="EDG73" s="1332"/>
      <c r="EDH73" s="1332"/>
      <c r="EDI73" s="1332"/>
      <c r="EDJ73" s="1332"/>
      <c r="EDK73" s="1332"/>
      <c r="EDL73" s="1332"/>
      <c r="EDM73" s="1332"/>
      <c r="EDN73" s="1332"/>
      <c r="EDO73" s="1332"/>
      <c r="EDP73" s="1332"/>
      <c r="EDQ73" s="1332"/>
      <c r="EDR73" s="1332"/>
      <c r="EDS73" s="1332"/>
      <c r="EDT73" s="1332"/>
      <c r="EDU73" s="1332"/>
      <c r="EDV73" s="1332"/>
      <c r="EDW73" s="1332"/>
      <c r="EDX73" s="1332"/>
      <c r="EDY73" s="1332"/>
      <c r="EDZ73" s="1332"/>
      <c r="EEA73" s="1332"/>
      <c r="EEB73" s="1332"/>
      <c r="EEC73" s="1332"/>
      <c r="EED73" s="1332"/>
      <c r="EEE73" s="1332"/>
      <c r="EEF73" s="1332"/>
      <c r="EEG73" s="1332"/>
      <c r="EEH73" s="1332"/>
      <c r="EEI73" s="1332"/>
      <c r="EEJ73" s="1332"/>
      <c r="EEK73" s="1332"/>
      <c r="EEL73" s="1332"/>
      <c r="EEM73" s="1332"/>
      <c r="EEN73" s="1332"/>
      <c r="EEO73" s="1332"/>
      <c r="EEP73" s="1332"/>
      <c r="EEQ73" s="1332"/>
      <c r="EER73" s="1332"/>
      <c r="EES73" s="1332"/>
      <c r="EET73" s="1332"/>
      <c r="EEU73" s="1332"/>
      <c r="EEV73" s="1332"/>
      <c r="EEW73" s="1332"/>
      <c r="EEX73" s="1332"/>
      <c r="EEY73" s="1332"/>
      <c r="EEZ73" s="1332"/>
      <c r="EFA73" s="1332"/>
      <c r="EFB73" s="1332"/>
      <c r="EFC73" s="1332"/>
      <c r="EFD73" s="1332"/>
      <c r="EFE73" s="1332"/>
      <c r="EFF73" s="1332"/>
      <c r="EFG73" s="1332"/>
      <c r="EFH73" s="1332"/>
      <c r="EFI73" s="1332"/>
      <c r="EFJ73" s="1332"/>
      <c r="EFK73" s="1332"/>
      <c r="EFL73" s="1332"/>
      <c r="EFM73" s="1332"/>
      <c r="EFN73" s="1332"/>
      <c r="EFO73" s="1332"/>
      <c r="EFP73" s="1332"/>
      <c r="EFQ73" s="1332"/>
      <c r="EFR73" s="1332"/>
      <c r="EFS73" s="1332"/>
      <c r="EFT73" s="1332"/>
      <c r="EFU73" s="1332"/>
      <c r="EFV73" s="1332"/>
      <c r="EFW73" s="1332"/>
      <c r="EFX73" s="1332"/>
      <c r="EFY73" s="1332"/>
      <c r="EFZ73" s="1332"/>
      <c r="EGA73" s="1332"/>
      <c r="EGB73" s="1332"/>
      <c r="EGC73" s="1332"/>
      <c r="EGD73" s="1332"/>
      <c r="EGE73" s="1332"/>
      <c r="EGF73" s="1332"/>
      <c r="EGG73" s="1332"/>
      <c r="EGH73" s="1332"/>
      <c r="EGI73" s="1332"/>
      <c r="EGJ73" s="1332"/>
      <c r="EGK73" s="1332"/>
      <c r="EGL73" s="1332"/>
      <c r="EGM73" s="1332"/>
      <c r="EGN73" s="1332"/>
      <c r="EGO73" s="1332"/>
      <c r="EGP73" s="1332"/>
      <c r="EGQ73" s="1332"/>
      <c r="EGR73" s="1332"/>
      <c r="EGS73" s="1332"/>
      <c r="EGT73" s="1332"/>
      <c r="EGU73" s="1332"/>
      <c r="EGV73" s="1332"/>
      <c r="EGW73" s="1332"/>
      <c r="EGX73" s="1332"/>
      <c r="EGY73" s="1332"/>
      <c r="EGZ73" s="1332"/>
      <c r="EHA73" s="1332"/>
      <c r="EHB73" s="1332"/>
      <c r="EHC73" s="1332"/>
      <c r="EHD73" s="1332"/>
      <c r="EHE73" s="1332"/>
      <c r="EHF73" s="1332"/>
      <c r="EHG73" s="1332"/>
      <c r="EHH73" s="1332"/>
      <c r="EHI73" s="1332"/>
      <c r="EHJ73" s="1332"/>
      <c r="EHK73" s="1332"/>
      <c r="EHL73" s="1332"/>
      <c r="EHM73" s="1332"/>
      <c r="EHN73" s="1332"/>
      <c r="EHO73" s="1332"/>
      <c r="EHP73" s="1332"/>
      <c r="EHQ73" s="1332"/>
      <c r="EHR73" s="1332"/>
      <c r="EHS73" s="1332"/>
      <c r="EHT73" s="1332"/>
      <c r="EHU73" s="1332"/>
      <c r="EHV73" s="1332"/>
      <c r="EHW73" s="1332"/>
      <c r="EHX73" s="1332"/>
      <c r="EHY73" s="1332"/>
      <c r="EHZ73" s="1332"/>
      <c r="EIA73" s="1332"/>
      <c r="EIB73" s="1332"/>
      <c r="EIC73" s="1332"/>
      <c r="EID73" s="1332"/>
      <c r="EIE73" s="1332"/>
      <c r="EIF73" s="1332"/>
      <c r="EIG73" s="1332"/>
      <c r="EIH73" s="1332"/>
      <c r="EII73" s="1332"/>
      <c r="EIJ73" s="1332"/>
      <c r="EIK73" s="1332"/>
      <c r="EIL73" s="1332"/>
      <c r="EIM73" s="1332"/>
      <c r="EIN73" s="1332"/>
      <c r="EIO73" s="1332"/>
      <c r="EIP73" s="1332"/>
      <c r="EIQ73" s="1332"/>
      <c r="EIR73" s="1332"/>
      <c r="EIS73" s="1332"/>
      <c r="EIT73" s="1332"/>
      <c r="EIU73" s="1332"/>
      <c r="EIV73" s="1332"/>
      <c r="EIW73" s="1332"/>
      <c r="EIX73" s="1332"/>
      <c r="EIY73" s="1332"/>
      <c r="EIZ73" s="1332"/>
      <c r="EJA73" s="1332"/>
      <c r="EJB73" s="1332"/>
      <c r="EJC73" s="1332"/>
      <c r="EJD73" s="1332"/>
      <c r="EJE73" s="1332"/>
      <c r="EJF73" s="1332"/>
      <c r="EJG73" s="1332"/>
      <c r="EJH73" s="1332"/>
      <c r="EJI73" s="1332"/>
      <c r="EJJ73" s="1332"/>
      <c r="EJK73" s="1332"/>
      <c r="EJL73" s="1332"/>
      <c r="EJM73" s="1332"/>
      <c r="EJN73" s="1332"/>
      <c r="EJO73" s="1332"/>
      <c r="EJP73" s="1332"/>
      <c r="EJQ73" s="1332"/>
      <c r="EJR73" s="1332"/>
      <c r="EJS73" s="1332"/>
      <c r="EJT73" s="1332"/>
      <c r="EJU73" s="1332"/>
      <c r="EJV73" s="1332"/>
      <c r="EJW73" s="1332"/>
      <c r="EJX73" s="1332"/>
      <c r="EJY73" s="1332"/>
      <c r="EJZ73" s="1332"/>
      <c r="EKA73" s="1332"/>
      <c r="EKB73" s="1332"/>
      <c r="EKC73" s="1332"/>
      <c r="EKD73" s="1332"/>
      <c r="EKE73" s="1332"/>
      <c r="EKF73" s="1332"/>
      <c r="EKG73" s="1332"/>
      <c r="EKH73" s="1332"/>
      <c r="EKI73" s="1332"/>
      <c r="EKJ73" s="1332"/>
      <c r="EKK73" s="1332"/>
      <c r="EKL73" s="1332"/>
      <c r="EKM73" s="1332"/>
      <c r="EKN73" s="1332"/>
      <c r="EKO73" s="1332"/>
      <c r="EKP73" s="1332"/>
      <c r="EKQ73" s="1332"/>
      <c r="EKR73" s="1332"/>
      <c r="EKS73" s="1332"/>
      <c r="EKT73" s="1332"/>
      <c r="EKU73" s="1332"/>
      <c r="EKV73" s="1332"/>
      <c r="EKW73" s="1332"/>
      <c r="EKX73" s="1332"/>
      <c r="EKY73" s="1332"/>
      <c r="EKZ73" s="1332"/>
      <c r="ELA73" s="1332"/>
      <c r="ELB73" s="1332"/>
      <c r="ELC73" s="1332"/>
      <c r="ELD73" s="1332"/>
      <c r="ELE73" s="1332"/>
      <c r="ELF73" s="1332"/>
      <c r="ELG73" s="1332"/>
      <c r="ELH73" s="1332"/>
      <c r="ELI73" s="1332"/>
      <c r="ELJ73" s="1332"/>
      <c r="ELK73" s="1332"/>
      <c r="ELL73" s="1332"/>
      <c r="ELM73" s="1332"/>
      <c r="ELN73" s="1332"/>
      <c r="ELO73" s="1332"/>
      <c r="ELP73" s="1332"/>
      <c r="ELQ73" s="1332"/>
      <c r="ELR73" s="1332"/>
      <c r="ELS73" s="1332"/>
      <c r="ELT73" s="1332"/>
      <c r="ELU73" s="1332"/>
      <c r="ELV73" s="1332"/>
      <c r="ELW73" s="1332"/>
      <c r="ELX73" s="1332"/>
      <c r="ELY73" s="1332"/>
      <c r="ELZ73" s="1332"/>
      <c r="EMA73" s="1332"/>
      <c r="EMB73" s="1332"/>
      <c r="EMC73" s="1332"/>
      <c r="EMD73" s="1332"/>
      <c r="EME73" s="1332"/>
      <c r="EMF73" s="1332"/>
      <c r="EMG73" s="1332"/>
      <c r="EMH73" s="1332"/>
      <c r="EMI73" s="1332"/>
      <c r="EMJ73" s="1332"/>
      <c r="EMK73" s="1332"/>
      <c r="EML73" s="1332"/>
      <c r="EMM73" s="1332"/>
      <c r="EMN73" s="1332"/>
      <c r="EMO73" s="1332"/>
      <c r="EMP73" s="1332"/>
      <c r="EMQ73" s="1332"/>
      <c r="EMR73" s="1332"/>
      <c r="EMS73" s="1332"/>
      <c r="EMT73" s="1332"/>
      <c r="EMU73" s="1332"/>
      <c r="EMV73" s="1332"/>
      <c r="EMW73" s="1332"/>
      <c r="EMX73" s="1332"/>
      <c r="EMY73" s="1332"/>
      <c r="EMZ73" s="1332"/>
      <c r="ENA73" s="1332"/>
      <c r="ENB73" s="1332"/>
      <c r="ENC73" s="1332"/>
      <c r="END73" s="1332"/>
      <c r="ENE73" s="1332"/>
      <c r="ENF73" s="1332"/>
      <c r="ENG73" s="1332"/>
      <c r="ENH73" s="1332"/>
      <c r="ENI73" s="1332"/>
      <c r="ENJ73" s="1332"/>
      <c r="ENK73" s="1332"/>
      <c r="ENL73" s="1332"/>
      <c r="ENM73" s="1332"/>
      <c r="ENN73" s="1332"/>
      <c r="ENO73" s="1332"/>
      <c r="ENP73" s="1332"/>
      <c r="ENQ73" s="1332"/>
      <c r="ENR73" s="1332"/>
      <c r="ENS73" s="1332"/>
      <c r="ENT73" s="1332"/>
      <c r="ENU73" s="1332"/>
      <c r="ENV73" s="1332"/>
      <c r="ENW73" s="1332"/>
      <c r="ENX73" s="1332"/>
      <c r="ENY73" s="1332"/>
      <c r="ENZ73" s="1332"/>
      <c r="EOA73" s="1332"/>
      <c r="EOB73" s="1332"/>
      <c r="EOC73" s="1332"/>
      <c r="EOD73" s="1332"/>
      <c r="EOE73" s="1332"/>
      <c r="EOF73" s="1332"/>
      <c r="EOG73" s="1332"/>
      <c r="EOH73" s="1332"/>
      <c r="EOI73" s="1332"/>
      <c r="EOJ73" s="1332"/>
      <c r="EOK73" s="1332"/>
      <c r="EOL73" s="1332"/>
      <c r="EOM73" s="1332"/>
      <c r="EON73" s="1332"/>
      <c r="EOO73" s="1332"/>
      <c r="EOP73" s="1332"/>
      <c r="EOQ73" s="1332"/>
      <c r="EOR73" s="1332"/>
      <c r="EOS73" s="1332"/>
      <c r="EOT73" s="1332"/>
      <c r="EOU73" s="1332"/>
      <c r="EOV73" s="1332"/>
      <c r="EOW73" s="1332"/>
      <c r="EOX73" s="1332"/>
      <c r="EOY73" s="1332"/>
      <c r="EOZ73" s="1332"/>
      <c r="EPA73" s="1332"/>
      <c r="EPB73" s="1332"/>
      <c r="EPC73" s="1332"/>
      <c r="EPD73" s="1332"/>
      <c r="EPE73" s="1332"/>
      <c r="EPF73" s="1332"/>
      <c r="EPG73" s="1332"/>
      <c r="EPH73" s="1332"/>
      <c r="EPI73" s="1332"/>
      <c r="EPJ73" s="1332"/>
      <c r="EPK73" s="1332"/>
      <c r="EPL73" s="1332"/>
      <c r="EPM73" s="1332"/>
      <c r="EPN73" s="1332"/>
      <c r="EPO73" s="1332"/>
      <c r="EPP73" s="1332"/>
      <c r="EPQ73" s="1332"/>
      <c r="EPR73" s="1332"/>
      <c r="EPS73" s="1332"/>
      <c r="EPT73" s="1332"/>
      <c r="EPU73" s="1332"/>
      <c r="EPV73" s="1332"/>
      <c r="EPW73" s="1332"/>
      <c r="EPX73" s="1332"/>
      <c r="EPY73" s="1332"/>
      <c r="EPZ73" s="1332"/>
      <c r="EQA73" s="1332"/>
      <c r="EQB73" s="1332"/>
      <c r="EQC73" s="1332"/>
      <c r="EQD73" s="1332"/>
      <c r="EQE73" s="1332"/>
      <c r="EQF73" s="1332"/>
      <c r="EQG73" s="1332"/>
      <c r="EQH73" s="1332"/>
      <c r="EQI73" s="1332"/>
      <c r="EQJ73" s="1332"/>
      <c r="EQK73" s="1332"/>
      <c r="EQL73" s="1332"/>
      <c r="EQM73" s="1332"/>
      <c r="EQN73" s="1332"/>
      <c r="EQO73" s="1332"/>
      <c r="EQP73" s="1332"/>
      <c r="EQQ73" s="1332"/>
      <c r="EQR73" s="1332"/>
      <c r="EQS73" s="1332"/>
      <c r="EQT73" s="1332"/>
      <c r="EQU73" s="1332"/>
      <c r="EQV73" s="1332"/>
      <c r="EQW73" s="1332"/>
      <c r="EQX73" s="1332"/>
      <c r="EQY73" s="1332"/>
      <c r="EQZ73" s="1332"/>
      <c r="ERA73" s="1332"/>
      <c r="ERB73" s="1332"/>
      <c r="ERC73" s="1332"/>
      <c r="ERD73" s="1332"/>
      <c r="ERE73" s="1332"/>
      <c r="ERF73" s="1332"/>
      <c r="ERG73" s="1332"/>
      <c r="ERH73" s="1332"/>
      <c r="ERI73" s="1332"/>
      <c r="ERJ73" s="1332"/>
      <c r="ERK73" s="1332"/>
      <c r="ERL73" s="1332"/>
      <c r="ERM73" s="1332"/>
      <c r="ERN73" s="1332"/>
      <c r="ERO73" s="1332"/>
      <c r="ERP73" s="1332"/>
      <c r="ERQ73" s="1332"/>
      <c r="ERR73" s="1332"/>
      <c r="ERS73" s="1332"/>
      <c r="ERT73" s="1332"/>
      <c r="ERU73" s="1332"/>
      <c r="ERV73" s="1332"/>
      <c r="ERW73" s="1332"/>
      <c r="ERX73" s="1332"/>
      <c r="ERY73" s="1332"/>
      <c r="ERZ73" s="1332"/>
      <c r="ESA73" s="1332"/>
      <c r="ESB73" s="1332"/>
      <c r="ESC73" s="1332"/>
      <c r="ESD73" s="1332"/>
      <c r="ESE73" s="1332"/>
      <c r="ESF73" s="1332"/>
      <c r="ESG73" s="1332"/>
      <c r="ESH73" s="1332"/>
      <c r="ESI73" s="1332"/>
      <c r="ESJ73" s="1332"/>
      <c r="ESK73" s="1332"/>
      <c r="ESL73" s="1332"/>
      <c r="ESM73" s="1332"/>
      <c r="ESN73" s="1332"/>
      <c r="ESO73" s="1332"/>
      <c r="ESP73" s="1332"/>
      <c r="ESQ73" s="1332"/>
      <c r="ESR73" s="1332"/>
      <c r="ESS73" s="1332"/>
      <c r="EST73" s="1332"/>
      <c r="ESU73" s="1332"/>
      <c r="ESV73" s="1332"/>
      <c r="ESW73" s="1332"/>
      <c r="ESX73" s="1332"/>
      <c r="ESY73" s="1332"/>
      <c r="ESZ73" s="1332"/>
      <c r="ETA73" s="1332"/>
      <c r="ETB73" s="1332"/>
      <c r="ETC73" s="1332"/>
      <c r="ETD73" s="1332"/>
      <c r="ETE73" s="1332"/>
      <c r="ETF73" s="1332"/>
      <c r="ETG73" s="1332"/>
      <c r="ETH73" s="1332"/>
      <c r="ETI73" s="1332"/>
      <c r="ETJ73" s="1332"/>
      <c r="ETK73" s="1332"/>
      <c r="ETL73" s="1332"/>
      <c r="ETM73" s="1332"/>
      <c r="ETN73" s="1332"/>
      <c r="ETO73" s="1332"/>
      <c r="ETP73" s="1332"/>
      <c r="ETQ73" s="1332"/>
      <c r="ETR73" s="1332"/>
      <c r="ETS73" s="1332"/>
      <c r="ETT73" s="1332"/>
      <c r="ETU73" s="1332"/>
      <c r="ETV73" s="1332"/>
      <c r="ETW73" s="1332"/>
      <c r="ETX73" s="1332"/>
      <c r="ETY73" s="1332"/>
      <c r="ETZ73" s="1332"/>
      <c r="EUA73" s="1332"/>
      <c r="EUB73" s="1332"/>
      <c r="EUC73" s="1332"/>
      <c r="EUD73" s="1332"/>
      <c r="EUE73" s="1332"/>
      <c r="EUF73" s="1332"/>
      <c r="EUG73" s="1332"/>
      <c r="EUH73" s="1332"/>
      <c r="EUI73" s="1332"/>
      <c r="EUJ73" s="1332"/>
      <c r="EUK73" s="1332"/>
      <c r="EUL73" s="1332"/>
      <c r="EUM73" s="1332"/>
      <c r="EUN73" s="1332"/>
      <c r="EUO73" s="1332"/>
      <c r="EUP73" s="1332"/>
      <c r="EUQ73" s="1332"/>
      <c r="EUR73" s="1332"/>
      <c r="EUS73" s="1332"/>
      <c r="EUT73" s="1332"/>
      <c r="EUU73" s="1332"/>
      <c r="EUV73" s="1332"/>
      <c r="EUW73" s="1332"/>
      <c r="EUX73" s="1332"/>
      <c r="EUY73" s="1332"/>
      <c r="EUZ73" s="1332"/>
      <c r="EVA73" s="1332"/>
      <c r="EVB73" s="1332"/>
      <c r="EVC73" s="1332"/>
      <c r="EVD73" s="1332"/>
      <c r="EVE73" s="1332"/>
      <c r="EVF73" s="1332"/>
      <c r="EVG73" s="1332"/>
      <c r="EVH73" s="1332"/>
      <c r="EVI73" s="1332"/>
      <c r="EVJ73" s="1332"/>
      <c r="EVK73" s="1332"/>
      <c r="EVL73" s="1332"/>
      <c r="EVM73" s="1332"/>
      <c r="EVN73" s="1332"/>
      <c r="EVO73" s="1332"/>
      <c r="EVP73" s="1332"/>
      <c r="EVQ73" s="1332"/>
      <c r="EVR73" s="1332"/>
      <c r="EVS73" s="1332"/>
      <c r="EVT73" s="1332"/>
      <c r="EVU73" s="1332"/>
      <c r="EVV73" s="1332"/>
      <c r="EVW73" s="1332"/>
      <c r="EVX73" s="1332"/>
      <c r="EVY73" s="1332"/>
      <c r="EVZ73" s="1332"/>
      <c r="EWA73" s="1332"/>
      <c r="EWB73" s="1332"/>
      <c r="EWC73" s="1332"/>
      <c r="EWD73" s="1332"/>
      <c r="EWE73" s="1332"/>
      <c r="EWF73" s="1332"/>
      <c r="EWG73" s="1332"/>
      <c r="EWH73" s="1332"/>
      <c r="EWI73" s="1332"/>
      <c r="EWJ73" s="1332"/>
      <c r="EWK73" s="1332"/>
      <c r="EWL73" s="1332"/>
      <c r="EWM73" s="1332"/>
      <c r="EWN73" s="1332"/>
      <c r="EWO73" s="1332"/>
      <c r="EWP73" s="1332"/>
      <c r="EWQ73" s="1332"/>
      <c r="EWR73" s="1332"/>
      <c r="EWS73" s="1332"/>
      <c r="EWT73" s="1332"/>
      <c r="EWU73" s="1332"/>
      <c r="EWV73" s="1332"/>
      <c r="EWW73" s="1332"/>
      <c r="EWX73" s="1332"/>
      <c r="EWY73" s="1332"/>
      <c r="EWZ73" s="1332"/>
      <c r="EXA73" s="1332"/>
      <c r="EXB73" s="1332"/>
      <c r="EXC73" s="1332"/>
      <c r="EXD73" s="1332"/>
      <c r="EXE73" s="1332"/>
      <c r="EXF73" s="1332"/>
      <c r="EXG73" s="1332"/>
      <c r="EXH73" s="1332"/>
      <c r="EXI73" s="1332"/>
      <c r="EXJ73" s="1332"/>
      <c r="EXK73" s="1332"/>
      <c r="EXL73" s="1332"/>
      <c r="EXM73" s="1332"/>
      <c r="EXN73" s="1332"/>
      <c r="EXO73" s="1332"/>
      <c r="EXP73" s="1332"/>
      <c r="EXQ73" s="1332"/>
      <c r="EXR73" s="1332"/>
      <c r="EXS73" s="1332"/>
      <c r="EXT73" s="1332"/>
      <c r="EXU73" s="1332"/>
      <c r="EXV73" s="1332"/>
      <c r="EXW73" s="1332"/>
      <c r="EXX73" s="1332"/>
      <c r="EXY73" s="1332"/>
      <c r="EXZ73" s="1332"/>
      <c r="EYA73" s="1332"/>
      <c r="EYB73" s="1332"/>
      <c r="EYC73" s="1332"/>
      <c r="EYD73" s="1332"/>
      <c r="EYE73" s="1332"/>
      <c r="EYF73" s="1332"/>
      <c r="EYG73" s="1332"/>
      <c r="EYH73" s="1332"/>
      <c r="EYI73" s="1332"/>
      <c r="EYJ73" s="1332"/>
      <c r="EYK73" s="1332"/>
      <c r="EYL73" s="1332"/>
      <c r="EYM73" s="1332"/>
      <c r="EYN73" s="1332"/>
      <c r="EYO73" s="1332"/>
      <c r="EYP73" s="1332"/>
      <c r="EYQ73" s="1332"/>
      <c r="EYR73" s="1332"/>
      <c r="EYS73" s="1332"/>
      <c r="EYT73" s="1332"/>
      <c r="EYU73" s="1332"/>
      <c r="EYV73" s="1332"/>
      <c r="EYW73" s="1332"/>
      <c r="EYX73" s="1332"/>
      <c r="EYY73" s="1332"/>
      <c r="EYZ73" s="1332"/>
      <c r="EZA73" s="1332"/>
      <c r="EZB73" s="1332"/>
      <c r="EZC73" s="1332"/>
      <c r="EZD73" s="1332"/>
      <c r="EZE73" s="1332"/>
      <c r="EZF73" s="1332"/>
      <c r="EZG73" s="1332"/>
      <c r="EZH73" s="1332"/>
      <c r="EZI73" s="1332"/>
      <c r="EZJ73" s="1332"/>
      <c r="EZK73" s="1332"/>
      <c r="EZL73" s="1332"/>
      <c r="EZM73" s="1332"/>
      <c r="EZN73" s="1332"/>
      <c r="EZO73" s="1332"/>
      <c r="EZP73" s="1332"/>
      <c r="EZQ73" s="1332"/>
      <c r="EZR73" s="1332"/>
      <c r="EZS73" s="1332"/>
      <c r="EZT73" s="1332"/>
      <c r="EZU73" s="1332"/>
      <c r="EZV73" s="1332"/>
      <c r="EZW73" s="1332"/>
      <c r="EZX73" s="1332"/>
      <c r="EZY73" s="1332"/>
      <c r="EZZ73" s="1332"/>
      <c r="FAA73" s="1332"/>
      <c r="FAB73" s="1332"/>
      <c r="FAC73" s="1332"/>
      <c r="FAD73" s="1332"/>
      <c r="FAE73" s="1332"/>
      <c r="FAF73" s="1332"/>
      <c r="FAG73" s="1332"/>
      <c r="FAH73" s="1332"/>
      <c r="FAI73" s="1332"/>
      <c r="FAJ73" s="1332"/>
      <c r="FAK73" s="1332"/>
      <c r="FAL73" s="1332"/>
      <c r="FAM73" s="1332"/>
      <c r="FAN73" s="1332"/>
      <c r="FAO73" s="1332"/>
      <c r="FAP73" s="1332"/>
      <c r="FAQ73" s="1332"/>
      <c r="FAR73" s="1332"/>
      <c r="FAS73" s="1332"/>
      <c r="FAT73" s="1332"/>
      <c r="FAU73" s="1332"/>
      <c r="FAV73" s="1332"/>
      <c r="FAW73" s="1332"/>
      <c r="FAX73" s="1332"/>
      <c r="FAY73" s="1332"/>
      <c r="FAZ73" s="1332"/>
      <c r="FBA73" s="1332"/>
      <c r="FBB73" s="1332"/>
      <c r="FBC73" s="1332"/>
      <c r="FBD73" s="1332"/>
      <c r="FBE73" s="1332"/>
      <c r="FBF73" s="1332"/>
      <c r="FBG73" s="1332"/>
      <c r="FBH73" s="1332"/>
      <c r="FBI73" s="1332"/>
      <c r="FBJ73" s="1332"/>
      <c r="FBK73" s="1332"/>
      <c r="FBL73" s="1332"/>
      <c r="FBM73" s="1332"/>
      <c r="FBN73" s="1332"/>
      <c r="FBO73" s="1332"/>
      <c r="FBP73" s="1332"/>
      <c r="FBQ73" s="1332"/>
      <c r="FBR73" s="1332"/>
      <c r="FBS73" s="1332"/>
      <c r="FBT73" s="1332"/>
      <c r="FBU73" s="1332"/>
      <c r="FBV73" s="1332"/>
      <c r="FBW73" s="1332"/>
      <c r="FBX73" s="1332"/>
      <c r="FBY73" s="1332"/>
      <c r="FBZ73" s="1332"/>
      <c r="FCA73" s="1332"/>
      <c r="FCB73" s="1332"/>
      <c r="FCC73" s="1332"/>
      <c r="FCD73" s="1332"/>
      <c r="FCE73" s="1332"/>
      <c r="FCF73" s="1332"/>
      <c r="FCG73" s="1332"/>
      <c r="FCH73" s="1332"/>
      <c r="FCI73" s="1332"/>
      <c r="FCJ73" s="1332"/>
      <c r="FCK73" s="1332"/>
      <c r="FCL73" s="1332"/>
      <c r="FCM73" s="1332"/>
      <c r="FCN73" s="1332"/>
      <c r="FCO73" s="1332"/>
      <c r="FCP73" s="1332"/>
      <c r="FCQ73" s="1332"/>
      <c r="FCR73" s="1332"/>
      <c r="FCS73" s="1332"/>
      <c r="FCT73" s="1332"/>
      <c r="FCU73" s="1332"/>
      <c r="FCV73" s="1332"/>
      <c r="FCW73" s="1332"/>
      <c r="FCX73" s="1332"/>
      <c r="FCY73" s="1332"/>
      <c r="FCZ73" s="1332"/>
      <c r="FDA73" s="1332"/>
      <c r="FDB73" s="1332"/>
      <c r="FDC73" s="1332"/>
      <c r="FDD73" s="1332"/>
      <c r="FDE73" s="1332"/>
      <c r="FDF73" s="1332"/>
      <c r="FDG73" s="1332"/>
      <c r="FDH73" s="1332"/>
      <c r="FDI73" s="1332"/>
      <c r="FDJ73" s="1332"/>
      <c r="FDK73" s="1332"/>
      <c r="FDL73" s="1332"/>
      <c r="FDM73" s="1332"/>
      <c r="FDN73" s="1332"/>
      <c r="FDO73" s="1332"/>
      <c r="FDP73" s="1332"/>
      <c r="FDQ73" s="1332"/>
      <c r="FDR73" s="1332"/>
      <c r="FDS73" s="1332"/>
      <c r="FDT73" s="1332"/>
      <c r="FDU73" s="1332"/>
      <c r="FDV73" s="1332"/>
      <c r="FDW73" s="1332"/>
      <c r="FDX73" s="1332"/>
      <c r="FDY73" s="1332"/>
      <c r="FDZ73" s="1332"/>
      <c r="FEA73" s="1332"/>
      <c r="FEB73" s="1332"/>
      <c r="FEC73" s="1332"/>
      <c r="FED73" s="1332"/>
      <c r="FEE73" s="1332"/>
      <c r="FEF73" s="1332"/>
      <c r="FEG73" s="1332"/>
      <c r="FEH73" s="1332"/>
      <c r="FEI73" s="1332"/>
      <c r="FEJ73" s="1332"/>
      <c r="FEK73" s="1332"/>
      <c r="FEL73" s="1332"/>
      <c r="FEM73" s="1332"/>
      <c r="FEN73" s="1332"/>
      <c r="FEO73" s="1332"/>
      <c r="FEP73" s="1332"/>
      <c r="FEQ73" s="1332"/>
      <c r="FER73" s="1332"/>
      <c r="FES73" s="1332"/>
      <c r="FET73" s="1332"/>
      <c r="FEU73" s="1332"/>
      <c r="FEV73" s="1332"/>
      <c r="FEW73" s="1332"/>
      <c r="FEX73" s="1332"/>
      <c r="FEY73" s="1332"/>
      <c r="FEZ73" s="1332"/>
      <c r="FFA73" s="1332"/>
      <c r="FFB73" s="1332"/>
      <c r="FFC73" s="1332"/>
      <c r="FFD73" s="1332"/>
      <c r="FFE73" s="1332"/>
      <c r="FFF73" s="1332"/>
      <c r="FFG73" s="1332"/>
      <c r="FFH73" s="1332"/>
      <c r="FFI73" s="1332"/>
      <c r="FFJ73" s="1332"/>
      <c r="FFK73" s="1332"/>
      <c r="FFL73" s="1332"/>
      <c r="FFM73" s="1332"/>
      <c r="FFN73" s="1332"/>
      <c r="FFO73" s="1332"/>
      <c r="FFP73" s="1332"/>
      <c r="FFQ73" s="1332"/>
      <c r="FFR73" s="1332"/>
      <c r="FFS73" s="1332"/>
      <c r="FFT73" s="1332"/>
      <c r="FFU73" s="1332"/>
      <c r="FFV73" s="1332"/>
      <c r="FFW73" s="1332"/>
      <c r="FFX73" s="1332"/>
      <c r="FFY73" s="1332"/>
      <c r="FFZ73" s="1332"/>
      <c r="FGA73" s="1332"/>
      <c r="FGB73" s="1332"/>
      <c r="FGC73" s="1332"/>
      <c r="FGD73" s="1332"/>
      <c r="FGE73" s="1332"/>
      <c r="FGF73" s="1332"/>
      <c r="FGG73" s="1332"/>
      <c r="FGH73" s="1332"/>
      <c r="FGI73" s="1332"/>
      <c r="FGJ73" s="1332"/>
      <c r="FGK73" s="1332"/>
      <c r="FGL73" s="1332"/>
      <c r="FGM73" s="1332"/>
      <c r="FGN73" s="1332"/>
      <c r="FGO73" s="1332"/>
      <c r="FGP73" s="1332"/>
      <c r="FGQ73" s="1332"/>
      <c r="FGR73" s="1332"/>
      <c r="FGS73" s="1332"/>
      <c r="FGT73" s="1332"/>
      <c r="FGU73" s="1332"/>
      <c r="FGV73" s="1332"/>
      <c r="FGW73" s="1332"/>
      <c r="FGX73" s="1332"/>
      <c r="FGY73" s="1332"/>
      <c r="FGZ73" s="1332"/>
      <c r="FHA73" s="1332"/>
      <c r="FHB73" s="1332"/>
      <c r="FHC73" s="1332"/>
      <c r="FHD73" s="1332"/>
      <c r="FHE73" s="1332"/>
      <c r="FHF73" s="1332"/>
      <c r="FHG73" s="1332"/>
      <c r="FHH73" s="1332"/>
      <c r="FHI73" s="1332"/>
      <c r="FHJ73" s="1332"/>
      <c r="FHK73" s="1332"/>
      <c r="FHL73" s="1332"/>
      <c r="FHM73" s="1332"/>
      <c r="FHN73" s="1332"/>
      <c r="FHO73" s="1332"/>
      <c r="FHP73" s="1332"/>
      <c r="FHQ73" s="1332"/>
      <c r="FHR73" s="1332"/>
      <c r="FHS73" s="1332"/>
      <c r="FHT73" s="1332"/>
      <c r="FHU73" s="1332"/>
      <c r="FHV73" s="1332"/>
      <c r="FHW73" s="1332"/>
      <c r="FHX73" s="1332"/>
      <c r="FHY73" s="1332"/>
      <c r="FHZ73" s="1332"/>
      <c r="FIA73" s="1332"/>
      <c r="FIB73" s="1332"/>
      <c r="FIC73" s="1332"/>
      <c r="FID73" s="1332"/>
      <c r="FIE73" s="1332"/>
      <c r="FIF73" s="1332"/>
      <c r="FIG73" s="1332"/>
      <c r="FIH73" s="1332"/>
      <c r="FII73" s="1332"/>
      <c r="FIJ73" s="1332"/>
      <c r="FIK73" s="1332"/>
      <c r="FIL73" s="1332"/>
      <c r="FIM73" s="1332"/>
      <c r="FIN73" s="1332"/>
      <c r="FIO73" s="1332"/>
      <c r="FIP73" s="1332"/>
      <c r="FIQ73" s="1332"/>
      <c r="FIR73" s="1332"/>
      <c r="FIS73" s="1332"/>
      <c r="FIT73" s="1332"/>
      <c r="FIU73" s="1332"/>
      <c r="FIV73" s="1332"/>
      <c r="FIW73" s="1332"/>
      <c r="FIX73" s="1332"/>
      <c r="FIY73" s="1332"/>
      <c r="FIZ73" s="1332"/>
      <c r="FJA73" s="1332"/>
      <c r="FJB73" s="1332"/>
      <c r="FJC73" s="1332"/>
      <c r="FJD73" s="1332"/>
      <c r="FJE73" s="1332"/>
      <c r="FJF73" s="1332"/>
      <c r="FJG73" s="1332"/>
      <c r="FJH73" s="1332"/>
      <c r="FJI73" s="1332"/>
      <c r="FJJ73" s="1332"/>
      <c r="FJK73" s="1332"/>
      <c r="FJL73" s="1332"/>
      <c r="FJM73" s="1332"/>
      <c r="FJN73" s="1332"/>
      <c r="FJO73" s="1332"/>
      <c r="FJP73" s="1332"/>
      <c r="FJQ73" s="1332"/>
      <c r="FJR73" s="1332"/>
      <c r="FJS73" s="1332"/>
      <c r="FJT73" s="1332"/>
      <c r="FJU73" s="1332"/>
      <c r="FJV73" s="1332"/>
      <c r="FJW73" s="1332"/>
      <c r="FJX73" s="1332"/>
      <c r="FJY73" s="1332"/>
      <c r="FJZ73" s="1332"/>
      <c r="FKA73" s="1332"/>
      <c r="FKB73" s="1332"/>
      <c r="FKC73" s="1332"/>
      <c r="FKD73" s="1332"/>
      <c r="FKE73" s="1332"/>
      <c r="FKF73" s="1332"/>
      <c r="FKG73" s="1332"/>
      <c r="FKH73" s="1332"/>
      <c r="FKI73" s="1332"/>
      <c r="FKJ73" s="1332"/>
      <c r="FKK73" s="1332"/>
      <c r="FKL73" s="1332"/>
      <c r="FKM73" s="1332"/>
      <c r="FKN73" s="1332"/>
      <c r="FKO73" s="1332"/>
      <c r="FKP73" s="1332"/>
      <c r="FKQ73" s="1332"/>
      <c r="FKR73" s="1332"/>
      <c r="FKS73" s="1332"/>
      <c r="FKT73" s="1332"/>
      <c r="FKU73" s="1332"/>
      <c r="FKV73" s="1332"/>
      <c r="FKW73" s="1332"/>
      <c r="FKX73" s="1332"/>
      <c r="FKY73" s="1332"/>
      <c r="FKZ73" s="1332"/>
      <c r="FLA73" s="1332"/>
      <c r="FLB73" s="1332"/>
      <c r="FLC73" s="1332"/>
      <c r="FLD73" s="1332"/>
      <c r="FLE73" s="1332"/>
      <c r="FLF73" s="1332"/>
      <c r="FLG73" s="1332"/>
      <c r="FLH73" s="1332"/>
      <c r="FLI73" s="1332"/>
      <c r="FLJ73" s="1332"/>
      <c r="FLK73" s="1332"/>
      <c r="FLL73" s="1332"/>
      <c r="FLM73" s="1332"/>
      <c r="FLN73" s="1332"/>
      <c r="FLO73" s="1332"/>
      <c r="FLP73" s="1332"/>
      <c r="FLQ73" s="1332"/>
      <c r="FLR73" s="1332"/>
      <c r="FLS73" s="1332"/>
      <c r="FLT73" s="1332"/>
      <c r="FLU73" s="1332"/>
      <c r="FLV73" s="1332"/>
      <c r="FLW73" s="1332"/>
      <c r="FLX73" s="1332"/>
      <c r="FLY73" s="1332"/>
      <c r="FLZ73" s="1332"/>
      <c r="FMA73" s="1332"/>
      <c r="FMB73" s="1332"/>
      <c r="FMC73" s="1332"/>
      <c r="FMD73" s="1332"/>
      <c r="FME73" s="1332"/>
      <c r="FMF73" s="1332"/>
      <c r="FMG73" s="1332"/>
      <c r="FMH73" s="1332"/>
      <c r="FMI73" s="1332"/>
      <c r="FMJ73" s="1332"/>
      <c r="FMK73" s="1332"/>
      <c r="FML73" s="1332"/>
      <c r="FMM73" s="1332"/>
      <c r="FMN73" s="1332"/>
      <c r="FMO73" s="1332"/>
      <c r="FMP73" s="1332"/>
      <c r="FMQ73" s="1332"/>
      <c r="FMR73" s="1332"/>
      <c r="FMS73" s="1332"/>
      <c r="FMT73" s="1332"/>
      <c r="FMU73" s="1332"/>
      <c r="FMV73" s="1332"/>
      <c r="FMW73" s="1332"/>
      <c r="FMX73" s="1332"/>
      <c r="FMY73" s="1332"/>
      <c r="FMZ73" s="1332"/>
      <c r="FNA73" s="1332"/>
      <c r="FNB73" s="1332"/>
      <c r="FNC73" s="1332"/>
      <c r="FND73" s="1332"/>
      <c r="FNE73" s="1332"/>
      <c r="FNF73" s="1332"/>
    </row>
    <row r="74" spans="1:4426" s="1337" customFormat="1" ht="30">
      <c r="A74" s="1301"/>
      <c r="B74" s="1406">
        <v>1901073</v>
      </c>
      <c r="C74" s="1413" t="s">
        <v>1222</v>
      </c>
      <c r="D74" s="1664">
        <v>336651.6</v>
      </c>
      <c r="E74" s="1414">
        <f t="shared" si="1"/>
        <v>336651.6</v>
      </c>
      <c r="F74" s="1401"/>
      <c r="G74" s="1401"/>
      <c r="H74" s="1401"/>
      <c r="I74" s="1401"/>
      <c r="J74" s="1623" t="s">
        <v>1831</v>
      </c>
      <c r="K74" s="1424" t="s">
        <v>1223</v>
      </c>
      <c r="L74" s="1336"/>
      <c r="M74" s="1336"/>
      <c r="N74" s="1336"/>
      <c r="O74" s="1336"/>
      <c r="P74" s="1336"/>
      <c r="Q74" s="1336"/>
      <c r="R74" s="1336"/>
      <c r="S74" s="1336"/>
      <c r="T74" s="1336"/>
      <c r="U74" s="1336"/>
      <c r="V74" s="1336"/>
      <c r="W74" s="1336"/>
      <c r="X74" s="1336"/>
      <c r="Y74" s="1336"/>
      <c r="Z74" s="1336"/>
      <c r="AA74" s="1336"/>
      <c r="AB74" s="1336"/>
      <c r="AC74" s="1336"/>
      <c r="AD74" s="1336"/>
      <c r="AE74" s="1336"/>
      <c r="AF74" s="1336"/>
      <c r="AG74" s="1336"/>
      <c r="AH74" s="1336"/>
      <c r="AI74" s="1336"/>
      <c r="AJ74" s="1336"/>
      <c r="AK74" s="1336"/>
      <c r="AL74" s="1336"/>
      <c r="AM74" s="1336"/>
      <c r="AN74" s="1336"/>
      <c r="AO74" s="1336"/>
      <c r="AP74" s="1336"/>
      <c r="AQ74" s="1336"/>
      <c r="AR74" s="1336"/>
      <c r="AS74" s="1336"/>
      <c r="AT74" s="1336"/>
      <c r="AU74" s="1336"/>
      <c r="AV74" s="1336"/>
      <c r="AW74" s="1336"/>
      <c r="AX74" s="1336"/>
      <c r="AY74" s="1336"/>
      <c r="AZ74" s="1336"/>
      <c r="BA74" s="1336"/>
      <c r="BB74" s="1336"/>
      <c r="BC74" s="1336"/>
      <c r="BD74" s="1336"/>
      <c r="BE74" s="1336"/>
      <c r="BF74" s="1336"/>
      <c r="BG74" s="1336"/>
      <c r="BH74" s="1336"/>
      <c r="BI74" s="1336"/>
      <c r="BJ74" s="1336"/>
      <c r="BK74" s="1336"/>
      <c r="BL74" s="1336"/>
      <c r="BM74" s="1336"/>
      <c r="BN74" s="1336"/>
      <c r="BO74" s="1336"/>
      <c r="BP74" s="1336"/>
      <c r="BQ74" s="1336"/>
      <c r="BR74" s="1336"/>
      <c r="BS74" s="1336"/>
      <c r="BT74" s="1336"/>
      <c r="BU74" s="1336"/>
      <c r="BV74" s="1336"/>
      <c r="BW74" s="1336"/>
      <c r="BX74" s="1336"/>
      <c r="BY74" s="1336"/>
      <c r="BZ74" s="1336"/>
      <c r="CA74" s="1336"/>
      <c r="CB74" s="1336"/>
      <c r="CC74" s="1336"/>
      <c r="CD74" s="1336"/>
      <c r="CE74" s="1336"/>
      <c r="CF74" s="1336"/>
      <c r="CG74" s="1336"/>
      <c r="CH74" s="1336"/>
      <c r="CI74" s="1336"/>
      <c r="CJ74" s="1336"/>
      <c r="CK74" s="1336"/>
      <c r="CL74" s="1336"/>
      <c r="CM74" s="1336"/>
      <c r="CN74" s="1336"/>
      <c r="CO74" s="1336"/>
      <c r="CP74" s="1336"/>
      <c r="CQ74" s="1336"/>
      <c r="CR74" s="1336"/>
      <c r="CS74" s="1336"/>
      <c r="CT74" s="1336"/>
      <c r="CU74" s="1336"/>
      <c r="CV74" s="1336"/>
      <c r="CW74" s="1336"/>
      <c r="CX74" s="1336"/>
      <c r="CY74" s="1336"/>
      <c r="CZ74" s="1336"/>
      <c r="DA74" s="1336"/>
      <c r="DB74" s="1336"/>
      <c r="DC74" s="1336"/>
      <c r="DD74" s="1336"/>
      <c r="DE74" s="1336"/>
      <c r="DF74" s="1336"/>
      <c r="DG74" s="1336"/>
      <c r="DH74" s="1336"/>
      <c r="DI74" s="1336"/>
      <c r="DJ74" s="1336"/>
      <c r="DK74" s="1336"/>
      <c r="DL74" s="1336"/>
      <c r="DM74" s="1336"/>
      <c r="DN74" s="1336"/>
      <c r="DO74" s="1336"/>
      <c r="DP74" s="1336"/>
      <c r="DQ74" s="1336"/>
      <c r="DR74" s="1336"/>
      <c r="DS74" s="1336"/>
      <c r="DT74" s="1336"/>
      <c r="DU74" s="1336"/>
      <c r="DV74" s="1336"/>
      <c r="DW74" s="1336"/>
      <c r="DX74" s="1336"/>
      <c r="DY74" s="1336"/>
      <c r="DZ74" s="1336"/>
      <c r="EA74" s="1336"/>
      <c r="EB74" s="1336"/>
      <c r="EC74" s="1336"/>
      <c r="ED74" s="1336"/>
      <c r="EE74" s="1336"/>
      <c r="EF74" s="1336"/>
      <c r="EG74" s="1336"/>
      <c r="EH74" s="1336"/>
      <c r="EI74" s="1336"/>
      <c r="EJ74" s="1336"/>
      <c r="EK74" s="1336"/>
      <c r="EL74" s="1336"/>
      <c r="EM74" s="1336"/>
      <c r="EN74" s="1336"/>
      <c r="EO74" s="1336"/>
      <c r="EP74" s="1336"/>
      <c r="EQ74" s="1336"/>
      <c r="ER74" s="1336"/>
      <c r="ES74" s="1336"/>
      <c r="ET74" s="1336"/>
      <c r="EU74" s="1336"/>
      <c r="EV74" s="1336"/>
      <c r="EW74" s="1336"/>
      <c r="EX74" s="1336"/>
      <c r="EY74" s="1336"/>
      <c r="EZ74" s="1336"/>
      <c r="FA74" s="1336"/>
      <c r="FB74" s="1336"/>
      <c r="FC74" s="1336"/>
      <c r="FD74" s="1336"/>
      <c r="FE74" s="1336"/>
      <c r="FF74" s="1336"/>
      <c r="FG74" s="1336"/>
      <c r="FH74" s="1336"/>
      <c r="FI74" s="1336"/>
      <c r="FJ74" s="1336"/>
      <c r="FK74" s="1336"/>
      <c r="FL74" s="1336"/>
      <c r="FM74" s="1336"/>
      <c r="FN74" s="1336"/>
      <c r="FO74" s="1336"/>
      <c r="FP74" s="1336"/>
      <c r="FQ74" s="1336"/>
      <c r="FR74" s="1336"/>
      <c r="FS74" s="1336"/>
      <c r="FT74" s="1336"/>
      <c r="FU74" s="1336"/>
      <c r="FV74" s="1336"/>
      <c r="FW74" s="1336"/>
      <c r="FX74" s="1336"/>
      <c r="FY74" s="1336"/>
      <c r="FZ74" s="1336"/>
      <c r="GA74" s="1336"/>
      <c r="GB74" s="1336"/>
      <c r="GC74" s="1336"/>
      <c r="GD74" s="1336"/>
      <c r="GE74" s="1336"/>
      <c r="GF74" s="1336"/>
      <c r="GG74" s="1336"/>
      <c r="GH74" s="1336"/>
      <c r="GI74" s="1336"/>
      <c r="GJ74" s="1336"/>
      <c r="GK74" s="1336"/>
      <c r="GL74" s="1336"/>
      <c r="GM74" s="1336"/>
      <c r="GN74" s="1336"/>
      <c r="GO74" s="1336"/>
      <c r="GP74" s="1336"/>
      <c r="GQ74" s="1336"/>
      <c r="GR74" s="1336"/>
      <c r="GS74" s="1336"/>
      <c r="GT74" s="1336"/>
      <c r="GU74" s="1336"/>
      <c r="GV74" s="1336"/>
      <c r="GW74" s="1336"/>
      <c r="GX74" s="1336"/>
      <c r="GY74" s="1336"/>
      <c r="GZ74" s="1336"/>
      <c r="HA74" s="1336"/>
      <c r="HB74" s="1336"/>
      <c r="HC74" s="1336"/>
      <c r="HD74" s="1336"/>
      <c r="HE74" s="1336"/>
      <c r="HF74" s="1336"/>
      <c r="HG74" s="1336"/>
      <c r="HH74" s="1336"/>
      <c r="HI74" s="1336"/>
      <c r="HJ74" s="1336"/>
      <c r="HK74" s="1336"/>
      <c r="HL74" s="1336"/>
      <c r="HM74" s="1336"/>
      <c r="HN74" s="1336"/>
      <c r="HO74" s="1336"/>
      <c r="HP74" s="1336"/>
      <c r="HQ74" s="1336"/>
      <c r="HR74" s="1336"/>
      <c r="HS74" s="1336"/>
      <c r="HT74" s="1336"/>
      <c r="HU74" s="1336"/>
      <c r="HV74" s="1336"/>
      <c r="HW74" s="1336"/>
      <c r="HX74" s="1336"/>
      <c r="HY74" s="1336"/>
      <c r="HZ74" s="1336"/>
      <c r="IA74" s="1336"/>
      <c r="IB74" s="1336"/>
      <c r="IC74" s="1336"/>
      <c r="ID74" s="1336"/>
      <c r="IE74" s="1336"/>
      <c r="IF74" s="1336"/>
      <c r="IG74" s="1336"/>
      <c r="IH74" s="1336"/>
      <c r="II74" s="1336"/>
      <c r="IJ74" s="1336"/>
      <c r="IK74" s="1336"/>
      <c r="IL74" s="1336"/>
      <c r="IM74" s="1336"/>
      <c r="IN74" s="1336"/>
      <c r="IO74" s="1336"/>
      <c r="IP74" s="1336"/>
      <c r="IQ74" s="1336"/>
      <c r="IR74" s="1336"/>
      <c r="IS74" s="1336"/>
      <c r="IT74" s="1336"/>
      <c r="IU74" s="1336"/>
      <c r="IV74" s="1336"/>
      <c r="IW74" s="1336"/>
      <c r="IX74" s="1336"/>
      <c r="IY74" s="1336"/>
      <c r="IZ74" s="1336"/>
      <c r="JA74" s="1336"/>
      <c r="JB74" s="1336"/>
      <c r="JC74" s="1336"/>
      <c r="JD74" s="1336"/>
      <c r="JE74" s="1336"/>
      <c r="JF74" s="1336"/>
      <c r="JG74" s="1336"/>
      <c r="JH74" s="1336"/>
      <c r="JI74" s="1336"/>
      <c r="JJ74" s="1336"/>
      <c r="JK74" s="1336"/>
      <c r="JL74" s="1336"/>
      <c r="JM74" s="1336"/>
      <c r="JN74" s="1336"/>
      <c r="JO74" s="1336"/>
      <c r="JP74" s="1336"/>
      <c r="JQ74" s="1336"/>
      <c r="JR74" s="1336"/>
      <c r="JS74" s="1336"/>
      <c r="JT74" s="1336"/>
      <c r="JU74" s="1336"/>
      <c r="JV74" s="1336"/>
      <c r="JW74" s="1336"/>
      <c r="JX74" s="1336"/>
      <c r="JY74" s="1336"/>
      <c r="JZ74" s="1336"/>
      <c r="KA74" s="1336"/>
      <c r="KB74" s="1336"/>
      <c r="KC74" s="1336"/>
      <c r="KD74" s="1336"/>
      <c r="KE74" s="1336"/>
      <c r="KF74" s="1336"/>
      <c r="KG74" s="1336"/>
      <c r="KH74" s="1336"/>
      <c r="KI74" s="1336"/>
      <c r="KJ74" s="1336"/>
      <c r="KK74" s="1336"/>
      <c r="KL74" s="1336"/>
      <c r="KM74" s="1336"/>
      <c r="KN74" s="1336"/>
      <c r="KO74" s="1336"/>
      <c r="KP74" s="1336"/>
      <c r="KQ74" s="1336"/>
      <c r="KR74" s="1336"/>
      <c r="KS74" s="1336"/>
      <c r="KT74" s="1336"/>
      <c r="KU74" s="1336"/>
      <c r="KV74" s="1336"/>
      <c r="KW74" s="1336"/>
      <c r="KX74" s="1336"/>
      <c r="KY74" s="1336"/>
      <c r="KZ74" s="1336"/>
      <c r="LA74" s="1336"/>
      <c r="LB74" s="1336"/>
      <c r="LC74" s="1336"/>
      <c r="LD74" s="1336"/>
      <c r="LE74" s="1336"/>
      <c r="LF74" s="1336"/>
      <c r="LG74" s="1336"/>
      <c r="LH74" s="1336"/>
      <c r="LI74" s="1336"/>
      <c r="LJ74" s="1336"/>
      <c r="LK74" s="1336"/>
      <c r="LL74" s="1336"/>
      <c r="LM74" s="1336"/>
      <c r="LN74" s="1336"/>
      <c r="LO74" s="1336"/>
      <c r="LP74" s="1336"/>
      <c r="LQ74" s="1336"/>
      <c r="LR74" s="1336"/>
      <c r="LS74" s="1336"/>
      <c r="LT74" s="1336"/>
      <c r="LU74" s="1336"/>
      <c r="LV74" s="1336"/>
      <c r="LW74" s="1336"/>
      <c r="LX74" s="1336"/>
      <c r="LY74" s="1336"/>
      <c r="LZ74" s="1336"/>
      <c r="MA74" s="1336"/>
      <c r="MB74" s="1336"/>
      <c r="MC74" s="1336"/>
      <c r="MD74" s="1336"/>
      <c r="ME74" s="1336"/>
      <c r="MF74" s="1336"/>
      <c r="MG74" s="1336"/>
      <c r="MH74" s="1336"/>
      <c r="MI74" s="1336"/>
      <c r="MJ74" s="1336"/>
      <c r="MK74" s="1336"/>
      <c r="ML74" s="1336"/>
      <c r="MM74" s="1336"/>
      <c r="MN74" s="1336"/>
      <c r="MO74" s="1336"/>
      <c r="MP74" s="1336"/>
      <c r="MQ74" s="1336"/>
      <c r="MR74" s="1336"/>
      <c r="MS74" s="1336"/>
      <c r="MT74" s="1336"/>
      <c r="MU74" s="1336"/>
      <c r="MV74" s="1336"/>
      <c r="MW74" s="1336"/>
      <c r="MX74" s="1336"/>
      <c r="MY74" s="1336"/>
      <c r="MZ74" s="1336"/>
      <c r="NA74" s="1336"/>
      <c r="NB74" s="1336"/>
      <c r="NC74" s="1336"/>
      <c r="ND74" s="1336"/>
      <c r="NE74" s="1336"/>
      <c r="NF74" s="1336"/>
      <c r="NG74" s="1336"/>
      <c r="NH74" s="1336"/>
      <c r="NI74" s="1336"/>
      <c r="NJ74" s="1336"/>
      <c r="NK74" s="1336"/>
      <c r="NL74" s="1336"/>
      <c r="NM74" s="1336"/>
      <c r="NN74" s="1336"/>
      <c r="NO74" s="1336"/>
      <c r="NP74" s="1336"/>
      <c r="NQ74" s="1336"/>
      <c r="NR74" s="1336"/>
      <c r="NS74" s="1336"/>
      <c r="NT74" s="1336"/>
      <c r="NU74" s="1336"/>
      <c r="NV74" s="1336"/>
      <c r="NW74" s="1336"/>
      <c r="NX74" s="1336"/>
      <c r="NY74" s="1336"/>
      <c r="NZ74" s="1336"/>
      <c r="OA74" s="1336"/>
      <c r="OB74" s="1336"/>
      <c r="OC74" s="1336"/>
      <c r="OD74" s="1336"/>
      <c r="OE74" s="1336"/>
      <c r="OF74" s="1336"/>
      <c r="OG74" s="1336"/>
      <c r="OH74" s="1336"/>
      <c r="OI74" s="1336"/>
      <c r="OJ74" s="1336"/>
      <c r="OK74" s="1336"/>
      <c r="OL74" s="1336"/>
      <c r="OM74" s="1336"/>
      <c r="ON74" s="1336"/>
      <c r="OO74" s="1336"/>
      <c r="OP74" s="1336"/>
      <c r="OQ74" s="1336"/>
      <c r="OR74" s="1336"/>
      <c r="OS74" s="1336"/>
      <c r="OT74" s="1336"/>
      <c r="OU74" s="1336"/>
      <c r="OV74" s="1336"/>
      <c r="OW74" s="1336"/>
      <c r="OX74" s="1336"/>
      <c r="OY74" s="1336"/>
      <c r="OZ74" s="1336"/>
      <c r="PA74" s="1336"/>
      <c r="PB74" s="1336"/>
      <c r="PC74" s="1336"/>
      <c r="PD74" s="1336"/>
      <c r="PE74" s="1336"/>
      <c r="PF74" s="1336"/>
      <c r="PG74" s="1336"/>
      <c r="PH74" s="1336"/>
      <c r="PI74" s="1336"/>
      <c r="PJ74" s="1336"/>
      <c r="PK74" s="1336"/>
      <c r="PL74" s="1336"/>
      <c r="PM74" s="1336"/>
      <c r="PN74" s="1336"/>
      <c r="PO74" s="1336"/>
      <c r="PP74" s="1336"/>
      <c r="PQ74" s="1336"/>
      <c r="PR74" s="1336"/>
      <c r="PS74" s="1336"/>
      <c r="PT74" s="1336"/>
      <c r="PU74" s="1336"/>
      <c r="PV74" s="1336"/>
      <c r="PW74" s="1336"/>
      <c r="PX74" s="1336"/>
      <c r="PY74" s="1336"/>
      <c r="PZ74" s="1336"/>
      <c r="QA74" s="1336"/>
      <c r="QB74" s="1336"/>
      <c r="QC74" s="1336"/>
      <c r="QD74" s="1336"/>
      <c r="QE74" s="1336"/>
      <c r="QF74" s="1336"/>
      <c r="QG74" s="1336"/>
      <c r="QH74" s="1336"/>
      <c r="QI74" s="1336"/>
      <c r="QJ74" s="1336"/>
      <c r="QK74" s="1336"/>
      <c r="QL74" s="1336"/>
      <c r="QM74" s="1336"/>
      <c r="QN74" s="1336"/>
      <c r="QO74" s="1336"/>
      <c r="QP74" s="1336"/>
      <c r="QQ74" s="1336"/>
      <c r="QR74" s="1336"/>
      <c r="QS74" s="1336"/>
      <c r="QT74" s="1336"/>
      <c r="QU74" s="1336"/>
      <c r="QV74" s="1336"/>
      <c r="QW74" s="1336"/>
      <c r="QX74" s="1336"/>
      <c r="QY74" s="1336"/>
      <c r="QZ74" s="1336"/>
      <c r="RA74" s="1336"/>
      <c r="RB74" s="1336"/>
      <c r="RC74" s="1336"/>
      <c r="RD74" s="1336"/>
      <c r="RE74" s="1336"/>
      <c r="RF74" s="1336"/>
      <c r="RG74" s="1336"/>
      <c r="RH74" s="1336"/>
      <c r="RI74" s="1336"/>
      <c r="RJ74" s="1336"/>
      <c r="RK74" s="1336"/>
      <c r="RL74" s="1336"/>
      <c r="RM74" s="1336"/>
      <c r="RN74" s="1336"/>
      <c r="RO74" s="1336"/>
      <c r="RP74" s="1336"/>
      <c r="RQ74" s="1336"/>
      <c r="RR74" s="1336"/>
      <c r="RS74" s="1336"/>
      <c r="RT74" s="1336"/>
      <c r="RU74" s="1336"/>
      <c r="RV74" s="1336"/>
      <c r="RW74" s="1336"/>
      <c r="RX74" s="1336"/>
      <c r="RY74" s="1336"/>
      <c r="RZ74" s="1336"/>
      <c r="SA74" s="1336"/>
      <c r="SB74" s="1336"/>
      <c r="SC74" s="1336"/>
      <c r="SD74" s="1336"/>
      <c r="SE74" s="1336"/>
      <c r="SF74" s="1336"/>
      <c r="SG74" s="1336"/>
      <c r="SH74" s="1336"/>
      <c r="SI74" s="1336"/>
      <c r="SJ74" s="1336"/>
      <c r="SK74" s="1336"/>
      <c r="SL74" s="1336"/>
      <c r="SM74" s="1336"/>
      <c r="SN74" s="1336"/>
      <c r="SO74" s="1336"/>
      <c r="SP74" s="1336"/>
      <c r="SQ74" s="1336"/>
      <c r="SR74" s="1336"/>
      <c r="SS74" s="1336"/>
      <c r="ST74" s="1336"/>
      <c r="SU74" s="1336"/>
      <c r="SV74" s="1336"/>
      <c r="SW74" s="1336"/>
      <c r="SX74" s="1336"/>
      <c r="SY74" s="1336"/>
      <c r="SZ74" s="1336"/>
      <c r="TA74" s="1336"/>
      <c r="TB74" s="1336"/>
      <c r="TC74" s="1336"/>
      <c r="TD74" s="1336"/>
      <c r="TE74" s="1336"/>
      <c r="TF74" s="1336"/>
      <c r="TG74" s="1336"/>
      <c r="TH74" s="1336"/>
      <c r="TI74" s="1336"/>
      <c r="TJ74" s="1336"/>
      <c r="TK74" s="1336"/>
      <c r="TL74" s="1336"/>
      <c r="TM74" s="1336"/>
      <c r="TN74" s="1336"/>
      <c r="TO74" s="1336"/>
      <c r="TP74" s="1336"/>
      <c r="TQ74" s="1336"/>
      <c r="TR74" s="1336"/>
      <c r="TS74" s="1336"/>
      <c r="TT74" s="1336"/>
      <c r="TU74" s="1336"/>
      <c r="TV74" s="1336"/>
      <c r="TW74" s="1336"/>
      <c r="TX74" s="1336"/>
      <c r="TY74" s="1336"/>
      <c r="TZ74" s="1336"/>
      <c r="UA74" s="1336"/>
      <c r="UB74" s="1336"/>
      <c r="UC74" s="1336"/>
      <c r="UD74" s="1336"/>
      <c r="UE74" s="1336"/>
      <c r="UF74" s="1336"/>
      <c r="UG74" s="1336"/>
      <c r="UH74" s="1336"/>
      <c r="UI74" s="1336"/>
      <c r="UJ74" s="1336"/>
      <c r="UK74" s="1336"/>
      <c r="UL74" s="1336"/>
      <c r="UM74" s="1336"/>
      <c r="UN74" s="1336"/>
      <c r="UO74" s="1336"/>
      <c r="UP74" s="1336"/>
      <c r="UQ74" s="1336"/>
      <c r="UR74" s="1336"/>
      <c r="US74" s="1336"/>
      <c r="UT74" s="1336"/>
      <c r="UU74" s="1336"/>
      <c r="UV74" s="1336"/>
      <c r="UW74" s="1336"/>
      <c r="UX74" s="1336"/>
      <c r="UY74" s="1336"/>
      <c r="UZ74" s="1336"/>
      <c r="VA74" s="1336"/>
      <c r="VB74" s="1336"/>
      <c r="VC74" s="1336"/>
      <c r="VD74" s="1336"/>
      <c r="VE74" s="1336"/>
      <c r="VF74" s="1336"/>
      <c r="VG74" s="1336"/>
      <c r="VH74" s="1336"/>
      <c r="VI74" s="1336"/>
      <c r="VJ74" s="1336"/>
      <c r="VK74" s="1336"/>
      <c r="VL74" s="1336"/>
      <c r="VM74" s="1336"/>
      <c r="VN74" s="1336"/>
      <c r="VO74" s="1336"/>
      <c r="VP74" s="1336"/>
      <c r="VQ74" s="1336"/>
      <c r="VR74" s="1336"/>
      <c r="VS74" s="1336"/>
      <c r="VT74" s="1336"/>
      <c r="VU74" s="1336"/>
      <c r="VV74" s="1336"/>
      <c r="VW74" s="1336"/>
      <c r="VX74" s="1336"/>
      <c r="VY74" s="1336"/>
      <c r="VZ74" s="1336"/>
      <c r="WA74" s="1336"/>
      <c r="WB74" s="1336"/>
      <c r="WC74" s="1336"/>
      <c r="WD74" s="1336"/>
      <c r="WE74" s="1336"/>
      <c r="WF74" s="1336"/>
      <c r="WG74" s="1336"/>
      <c r="WH74" s="1336"/>
      <c r="WI74" s="1336"/>
      <c r="WJ74" s="1336"/>
      <c r="WK74" s="1336"/>
      <c r="WL74" s="1336"/>
      <c r="WM74" s="1336"/>
      <c r="WN74" s="1336"/>
      <c r="WO74" s="1336"/>
      <c r="WP74" s="1336"/>
      <c r="WQ74" s="1336"/>
      <c r="WR74" s="1336"/>
      <c r="WS74" s="1336"/>
      <c r="WT74" s="1336"/>
      <c r="WU74" s="1336"/>
      <c r="WV74" s="1336"/>
      <c r="WW74" s="1336"/>
      <c r="WX74" s="1336"/>
      <c r="WY74" s="1336"/>
      <c r="WZ74" s="1336"/>
      <c r="XA74" s="1336"/>
      <c r="XB74" s="1336"/>
      <c r="XC74" s="1336"/>
      <c r="XD74" s="1336"/>
      <c r="XE74" s="1336"/>
      <c r="XF74" s="1336"/>
      <c r="XG74" s="1336"/>
      <c r="XH74" s="1336"/>
      <c r="XI74" s="1336"/>
      <c r="XJ74" s="1336"/>
      <c r="XK74" s="1336"/>
      <c r="XL74" s="1336"/>
      <c r="XM74" s="1336"/>
      <c r="XN74" s="1336"/>
      <c r="XO74" s="1336"/>
      <c r="XP74" s="1336"/>
      <c r="XQ74" s="1336"/>
      <c r="XR74" s="1336"/>
      <c r="XS74" s="1336"/>
      <c r="XT74" s="1336"/>
      <c r="XU74" s="1336"/>
      <c r="XV74" s="1336"/>
      <c r="XW74" s="1336"/>
      <c r="XX74" s="1336"/>
      <c r="XY74" s="1336"/>
      <c r="XZ74" s="1336"/>
      <c r="YA74" s="1336"/>
      <c r="YB74" s="1336"/>
      <c r="YC74" s="1336"/>
      <c r="YD74" s="1336"/>
      <c r="YE74" s="1336"/>
      <c r="YF74" s="1336"/>
      <c r="YG74" s="1336"/>
      <c r="YH74" s="1336"/>
      <c r="YI74" s="1336"/>
      <c r="YJ74" s="1336"/>
      <c r="YK74" s="1336"/>
      <c r="YL74" s="1336"/>
      <c r="YM74" s="1336"/>
      <c r="YN74" s="1336"/>
      <c r="YO74" s="1336"/>
      <c r="YP74" s="1336"/>
      <c r="YQ74" s="1336"/>
      <c r="YR74" s="1336"/>
      <c r="YS74" s="1336"/>
      <c r="YT74" s="1336"/>
      <c r="YU74" s="1336"/>
      <c r="YV74" s="1336"/>
      <c r="YW74" s="1336"/>
      <c r="YX74" s="1336"/>
      <c r="YY74" s="1336"/>
      <c r="YZ74" s="1336"/>
      <c r="ZA74" s="1336"/>
      <c r="ZB74" s="1336"/>
      <c r="ZC74" s="1336"/>
      <c r="ZD74" s="1336"/>
      <c r="ZE74" s="1336"/>
      <c r="ZF74" s="1336"/>
      <c r="ZG74" s="1336"/>
      <c r="ZH74" s="1336"/>
      <c r="ZI74" s="1336"/>
      <c r="ZJ74" s="1336"/>
      <c r="ZK74" s="1336"/>
      <c r="ZL74" s="1336"/>
      <c r="ZM74" s="1336"/>
      <c r="ZN74" s="1336"/>
      <c r="ZO74" s="1336"/>
      <c r="ZP74" s="1336"/>
      <c r="ZQ74" s="1336"/>
      <c r="ZR74" s="1336"/>
      <c r="ZS74" s="1336"/>
      <c r="ZT74" s="1336"/>
      <c r="ZU74" s="1336"/>
      <c r="ZV74" s="1336"/>
      <c r="ZW74" s="1336"/>
      <c r="ZX74" s="1336"/>
      <c r="ZY74" s="1336"/>
      <c r="ZZ74" s="1336"/>
      <c r="AAA74" s="1336"/>
      <c r="AAB74" s="1336"/>
      <c r="AAC74" s="1336"/>
      <c r="AAD74" s="1336"/>
      <c r="AAE74" s="1336"/>
      <c r="AAF74" s="1336"/>
      <c r="AAG74" s="1336"/>
      <c r="AAH74" s="1336"/>
      <c r="AAI74" s="1336"/>
      <c r="AAJ74" s="1336"/>
      <c r="AAK74" s="1336"/>
      <c r="AAL74" s="1336"/>
      <c r="AAM74" s="1336"/>
      <c r="AAN74" s="1336"/>
      <c r="AAO74" s="1336"/>
      <c r="AAP74" s="1336"/>
      <c r="AAQ74" s="1336"/>
      <c r="AAR74" s="1336"/>
      <c r="AAS74" s="1336"/>
      <c r="AAT74" s="1336"/>
      <c r="AAU74" s="1336"/>
      <c r="AAV74" s="1336"/>
      <c r="AAW74" s="1336"/>
      <c r="AAX74" s="1336"/>
      <c r="AAY74" s="1336"/>
      <c r="AAZ74" s="1336"/>
      <c r="ABA74" s="1336"/>
      <c r="ABB74" s="1336"/>
      <c r="ABC74" s="1336"/>
      <c r="ABD74" s="1336"/>
      <c r="ABE74" s="1336"/>
      <c r="ABF74" s="1336"/>
      <c r="ABG74" s="1336"/>
      <c r="ABH74" s="1336"/>
      <c r="ABI74" s="1336"/>
      <c r="ABJ74" s="1336"/>
      <c r="ABK74" s="1336"/>
      <c r="ABL74" s="1336"/>
      <c r="ABM74" s="1336"/>
      <c r="ABN74" s="1336"/>
      <c r="ABO74" s="1336"/>
      <c r="ABP74" s="1336"/>
      <c r="ABQ74" s="1336"/>
      <c r="ABR74" s="1336"/>
      <c r="ABS74" s="1336"/>
      <c r="ABT74" s="1336"/>
      <c r="ABU74" s="1336"/>
      <c r="ABV74" s="1336"/>
      <c r="ABW74" s="1336"/>
      <c r="ABX74" s="1336"/>
      <c r="ABY74" s="1336"/>
      <c r="ABZ74" s="1336"/>
      <c r="ACA74" s="1336"/>
      <c r="ACB74" s="1336"/>
      <c r="ACC74" s="1336"/>
      <c r="ACD74" s="1336"/>
      <c r="ACE74" s="1336"/>
      <c r="ACF74" s="1336"/>
      <c r="ACG74" s="1336"/>
      <c r="ACH74" s="1336"/>
      <c r="ACI74" s="1336"/>
      <c r="ACJ74" s="1336"/>
      <c r="ACK74" s="1336"/>
      <c r="ACL74" s="1336"/>
      <c r="ACM74" s="1336"/>
      <c r="ACN74" s="1336"/>
      <c r="ACO74" s="1336"/>
      <c r="ACP74" s="1336"/>
      <c r="ACQ74" s="1336"/>
      <c r="ACR74" s="1336"/>
      <c r="ACS74" s="1336"/>
      <c r="ACT74" s="1336"/>
      <c r="ACU74" s="1336"/>
      <c r="ACV74" s="1336"/>
      <c r="ACW74" s="1336"/>
      <c r="ACX74" s="1336"/>
      <c r="ACY74" s="1336"/>
      <c r="ACZ74" s="1336"/>
      <c r="ADA74" s="1336"/>
      <c r="ADB74" s="1336"/>
      <c r="ADC74" s="1336"/>
      <c r="ADD74" s="1336"/>
      <c r="ADE74" s="1336"/>
      <c r="ADF74" s="1336"/>
      <c r="ADG74" s="1336"/>
      <c r="ADH74" s="1336"/>
      <c r="ADI74" s="1336"/>
      <c r="ADJ74" s="1336"/>
      <c r="ADK74" s="1336"/>
      <c r="ADL74" s="1336"/>
      <c r="ADM74" s="1336"/>
      <c r="ADN74" s="1336"/>
      <c r="ADO74" s="1336"/>
      <c r="ADP74" s="1336"/>
      <c r="ADQ74" s="1336"/>
      <c r="ADR74" s="1336"/>
      <c r="ADS74" s="1336"/>
      <c r="ADT74" s="1336"/>
      <c r="ADU74" s="1336"/>
      <c r="ADV74" s="1336"/>
      <c r="ADW74" s="1336"/>
      <c r="ADX74" s="1336"/>
      <c r="ADY74" s="1336"/>
      <c r="ADZ74" s="1336"/>
      <c r="AEA74" s="1336"/>
      <c r="AEB74" s="1336"/>
      <c r="AEC74" s="1336"/>
      <c r="AED74" s="1336"/>
      <c r="AEE74" s="1336"/>
      <c r="AEF74" s="1336"/>
      <c r="AEG74" s="1336"/>
      <c r="AEH74" s="1336"/>
      <c r="AEI74" s="1336"/>
      <c r="AEJ74" s="1336"/>
      <c r="AEK74" s="1336"/>
      <c r="AEL74" s="1336"/>
      <c r="AEM74" s="1336"/>
      <c r="AEN74" s="1336"/>
      <c r="AEO74" s="1336"/>
      <c r="AEP74" s="1336"/>
      <c r="AEQ74" s="1336"/>
      <c r="AER74" s="1336"/>
      <c r="AES74" s="1336"/>
      <c r="AET74" s="1336"/>
      <c r="AEU74" s="1336"/>
      <c r="AEV74" s="1336"/>
      <c r="AEW74" s="1336"/>
      <c r="AEX74" s="1336"/>
      <c r="AEY74" s="1336"/>
      <c r="AEZ74" s="1336"/>
      <c r="AFA74" s="1336"/>
      <c r="AFB74" s="1336"/>
      <c r="AFC74" s="1336"/>
      <c r="AFD74" s="1336"/>
      <c r="AFE74" s="1336"/>
      <c r="AFF74" s="1336"/>
      <c r="AFG74" s="1336"/>
      <c r="AFH74" s="1336"/>
      <c r="AFI74" s="1336"/>
      <c r="AFJ74" s="1336"/>
      <c r="AFK74" s="1336"/>
      <c r="AFL74" s="1336"/>
      <c r="AFM74" s="1336"/>
      <c r="AFN74" s="1336"/>
      <c r="AFO74" s="1336"/>
      <c r="AFP74" s="1336"/>
      <c r="AFQ74" s="1336"/>
      <c r="AFR74" s="1336"/>
      <c r="AFS74" s="1336"/>
      <c r="AFT74" s="1336"/>
      <c r="AFU74" s="1336"/>
      <c r="AFV74" s="1336"/>
      <c r="AFW74" s="1336"/>
      <c r="AFX74" s="1336"/>
      <c r="AFY74" s="1336"/>
      <c r="AFZ74" s="1336"/>
      <c r="AGA74" s="1336"/>
      <c r="AGB74" s="1336"/>
      <c r="AGC74" s="1336"/>
      <c r="AGD74" s="1336"/>
      <c r="AGE74" s="1336"/>
      <c r="AGF74" s="1336"/>
      <c r="AGG74" s="1336"/>
      <c r="AGH74" s="1336"/>
      <c r="AGI74" s="1336"/>
      <c r="AGJ74" s="1336"/>
      <c r="AGK74" s="1336"/>
      <c r="AGL74" s="1336"/>
      <c r="AGM74" s="1336"/>
      <c r="AGN74" s="1336"/>
      <c r="AGO74" s="1336"/>
      <c r="AGP74" s="1336"/>
      <c r="AGQ74" s="1336"/>
      <c r="AGR74" s="1336"/>
      <c r="AGS74" s="1336"/>
      <c r="AGT74" s="1336"/>
      <c r="AGU74" s="1336"/>
      <c r="AGV74" s="1336"/>
      <c r="AGW74" s="1336"/>
      <c r="AGX74" s="1336"/>
      <c r="AGY74" s="1336"/>
      <c r="AGZ74" s="1336"/>
      <c r="AHA74" s="1336"/>
      <c r="AHB74" s="1336"/>
      <c r="AHC74" s="1336"/>
      <c r="AHD74" s="1336"/>
      <c r="AHE74" s="1336"/>
      <c r="AHF74" s="1336"/>
      <c r="AHG74" s="1336"/>
      <c r="AHH74" s="1336"/>
      <c r="AHI74" s="1336"/>
      <c r="AHJ74" s="1336"/>
      <c r="AHK74" s="1336"/>
      <c r="AHL74" s="1336"/>
      <c r="AHM74" s="1336"/>
      <c r="AHN74" s="1336"/>
      <c r="AHO74" s="1336"/>
      <c r="AHP74" s="1336"/>
      <c r="AHQ74" s="1336"/>
      <c r="AHR74" s="1336"/>
      <c r="AHS74" s="1336"/>
      <c r="AHT74" s="1336"/>
      <c r="AHU74" s="1336"/>
      <c r="AHV74" s="1336"/>
      <c r="AHW74" s="1336"/>
      <c r="AHX74" s="1336"/>
      <c r="AHY74" s="1336"/>
      <c r="AHZ74" s="1336"/>
      <c r="AIA74" s="1336"/>
      <c r="AIB74" s="1336"/>
      <c r="AIC74" s="1336"/>
      <c r="AID74" s="1336"/>
      <c r="AIE74" s="1336"/>
      <c r="AIF74" s="1336"/>
      <c r="AIG74" s="1336"/>
      <c r="AIH74" s="1336"/>
      <c r="AII74" s="1336"/>
      <c r="AIJ74" s="1336"/>
      <c r="AIK74" s="1336"/>
      <c r="AIL74" s="1336"/>
      <c r="AIM74" s="1336"/>
      <c r="AIN74" s="1336"/>
      <c r="AIO74" s="1336"/>
      <c r="AIP74" s="1336"/>
      <c r="AIQ74" s="1336"/>
      <c r="AIR74" s="1336"/>
      <c r="AIS74" s="1336"/>
      <c r="AIT74" s="1336"/>
      <c r="AIU74" s="1336"/>
      <c r="AIV74" s="1336"/>
      <c r="AIW74" s="1336"/>
      <c r="AIX74" s="1336"/>
      <c r="AIY74" s="1336"/>
      <c r="AIZ74" s="1336"/>
      <c r="AJA74" s="1336"/>
      <c r="AJB74" s="1336"/>
      <c r="AJC74" s="1336"/>
      <c r="AJD74" s="1336"/>
      <c r="AJE74" s="1336"/>
      <c r="AJF74" s="1336"/>
      <c r="AJG74" s="1336"/>
      <c r="AJH74" s="1336"/>
      <c r="AJI74" s="1336"/>
      <c r="AJJ74" s="1336"/>
      <c r="AJK74" s="1336"/>
      <c r="AJL74" s="1336"/>
      <c r="AJM74" s="1336"/>
      <c r="AJN74" s="1336"/>
      <c r="AJO74" s="1336"/>
      <c r="AJP74" s="1336"/>
      <c r="AJQ74" s="1336"/>
      <c r="AJR74" s="1336"/>
      <c r="AJS74" s="1336"/>
      <c r="AJT74" s="1336"/>
      <c r="AJU74" s="1336"/>
      <c r="AJV74" s="1336"/>
      <c r="AJW74" s="1336"/>
      <c r="AJX74" s="1336"/>
      <c r="AJY74" s="1336"/>
      <c r="AJZ74" s="1336"/>
      <c r="AKA74" s="1336"/>
      <c r="AKB74" s="1336"/>
      <c r="AKC74" s="1336"/>
      <c r="AKD74" s="1336"/>
      <c r="AKE74" s="1336"/>
      <c r="AKF74" s="1336"/>
      <c r="AKG74" s="1336"/>
      <c r="AKH74" s="1336"/>
      <c r="AKI74" s="1336"/>
      <c r="AKJ74" s="1336"/>
      <c r="AKK74" s="1336"/>
      <c r="AKL74" s="1336"/>
      <c r="AKM74" s="1336"/>
      <c r="AKN74" s="1336"/>
      <c r="AKO74" s="1336"/>
      <c r="AKP74" s="1336"/>
      <c r="AKQ74" s="1336"/>
      <c r="AKR74" s="1336"/>
      <c r="AKS74" s="1336"/>
      <c r="AKT74" s="1336"/>
      <c r="AKU74" s="1336"/>
      <c r="AKV74" s="1336"/>
      <c r="AKW74" s="1336"/>
      <c r="AKX74" s="1336"/>
      <c r="AKY74" s="1336"/>
      <c r="AKZ74" s="1336"/>
      <c r="ALA74" s="1336"/>
      <c r="ALB74" s="1336"/>
      <c r="ALC74" s="1336"/>
      <c r="ALD74" s="1336"/>
      <c r="ALE74" s="1336"/>
      <c r="ALF74" s="1336"/>
      <c r="ALG74" s="1336"/>
      <c r="ALH74" s="1336"/>
      <c r="ALI74" s="1336"/>
      <c r="ALJ74" s="1336"/>
      <c r="ALK74" s="1336"/>
      <c r="ALL74" s="1336"/>
      <c r="ALM74" s="1336"/>
      <c r="ALN74" s="1336"/>
      <c r="ALO74" s="1336"/>
      <c r="ALP74" s="1336"/>
      <c r="ALQ74" s="1336"/>
      <c r="ALR74" s="1336"/>
      <c r="ALS74" s="1336"/>
      <c r="ALT74" s="1336"/>
      <c r="ALU74" s="1336"/>
      <c r="ALV74" s="1336"/>
      <c r="ALW74" s="1336"/>
      <c r="ALX74" s="1336"/>
      <c r="ALY74" s="1336"/>
      <c r="ALZ74" s="1336"/>
      <c r="AMA74" s="1336"/>
      <c r="AMB74" s="1336"/>
      <c r="AMC74" s="1336"/>
      <c r="AMD74" s="1336"/>
      <c r="AME74" s="1336"/>
      <c r="AMF74" s="1336"/>
      <c r="AMG74" s="1336"/>
      <c r="AMH74" s="1336"/>
      <c r="AMI74" s="1336"/>
      <c r="AMJ74" s="1336"/>
      <c r="AMK74" s="1336"/>
      <c r="AML74" s="1336"/>
      <c r="AMM74" s="1336"/>
      <c r="AMN74" s="1336"/>
      <c r="AMO74" s="1336"/>
      <c r="AMP74" s="1336"/>
      <c r="AMQ74" s="1336"/>
      <c r="AMR74" s="1336"/>
      <c r="AMS74" s="1336"/>
      <c r="AMT74" s="1336"/>
      <c r="AMU74" s="1336"/>
      <c r="AMV74" s="1336"/>
      <c r="AMW74" s="1336"/>
      <c r="AMX74" s="1336"/>
      <c r="AMY74" s="1336"/>
      <c r="AMZ74" s="1336"/>
      <c r="ANA74" s="1336"/>
      <c r="ANB74" s="1336"/>
      <c r="ANC74" s="1336"/>
      <c r="AND74" s="1336"/>
      <c r="ANE74" s="1336"/>
      <c r="ANF74" s="1336"/>
      <c r="ANG74" s="1336"/>
      <c r="ANH74" s="1336"/>
      <c r="ANI74" s="1336"/>
      <c r="ANJ74" s="1336"/>
      <c r="ANK74" s="1336"/>
      <c r="ANL74" s="1336"/>
      <c r="ANM74" s="1336"/>
      <c r="ANN74" s="1336"/>
      <c r="ANO74" s="1336"/>
      <c r="ANP74" s="1336"/>
      <c r="ANQ74" s="1336"/>
      <c r="ANR74" s="1336"/>
      <c r="ANS74" s="1336"/>
      <c r="ANT74" s="1336"/>
      <c r="ANU74" s="1336"/>
      <c r="ANV74" s="1336"/>
      <c r="ANW74" s="1336"/>
      <c r="ANX74" s="1336"/>
      <c r="ANY74" s="1336"/>
      <c r="ANZ74" s="1336"/>
      <c r="AOA74" s="1336"/>
      <c r="AOB74" s="1336"/>
      <c r="AOC74" s="1336"/>
      <c r="AOD74" s="1336"/>
      <c r="AOE74" s="1336"/>
      <c r="AOF74" s="1336"/>
      <c r="AOG74" s="1336"/>
      <c r="AOH74" s="1336"/>
      <c r="AOI74" s="1336"/>
      <c r="AOJ74" s="1336"/>
      <c r="AOK74" s="1336"/>
      <c r="AOL74" s="1336"/>
      <c r="AOM74" s="1336"/>
      <c r="AON74" s="1336"/>
      <c r="AOO74" s="1336"/>
      <c r="AOP74" s="1336"/>
      <c r="AOQ74" s="1336"/>
      <c r="AOR74" s="1336"/>
      <c r="AOS74" s="1336"/>
      <c r="AOT74" s="1336"/>
      <c r="AOU74" s="1336"/>
      <c r="AOV74" s="1336"/>
      <c r="AOW74" s="1336"/>
      <c r="AOX74" s="1336"/>
      <c r="AOY74" s="1336"/>
      <c r="AOZ74" s="1336"/>
      <c r="APA74" s="1336"/>
      <c r="APB74" s="1336"/>
      <c r="APC74" s="1336"/>
      <c r="APD74" s="1336"/>
      <c r="APE74" s="1336"/>
      <c r="APF74" s="1336"/>
      <c r="APG74" s="1336"/>
      <c r="APH74" s="1336"/>
      <c r="API74" s="1336"/>
      <c r="APJ74" s="1336"/>
      <c r="APK74" s="1336"/>
      <c r="APL74" s="1336"/>
      <c r="APM74" s="1336"/>
      <c r="APN74" s="1336"/>
      <c r="APO74" s="1336"/>
      <c r="APP74" s="1336"/>
      <c r="APQ74" s="1336"/>
      <c r="APR74" s="1336"/>
      <c r="APS74" s="1336"/>
      <c r="APT74" s="1336"/>
      <c r="APU74" s="1336"/>
      <c r="APV74" s="1336"/>
      <c r="APW74" s="1336"/>
      <c r="APX74" s="1336"/>
      <c r="APY74" s="1336"/>
      <c r="APZ74" s="1336"/>
      <c r="AQA74" s="1336"/>
      <c r="AQB74" s="1336"/>
      <c r="AQC74" s="1336"/>
      <c r="AQD74" s="1336"/>
      <c r="AQE74" s="1336"/>
      <c r="AQF74" s="1336"/>
      <c r="AQG74" s="1336"/>
      <c r="AQH74" s="1336"/>
      <c r="AQI74" s="1336"/>
      <c r="AQJ74" s="1336"/>
      <c r="AQK74" s="1336"/>
      <c r="AQL74" s="1336"/>
      <c r="AQM74" s="1336"/>
      <c r="AQN74" s="1336"/>
      <c r="AQO74" s="1336"/>
      <c r="AQP74" s="1336"/>
      <c r="AQQ74" s="1336"/>
      <c r="AQR74" s="1336"/>
      <c r="AQS74" s="1336"/>
      <c r="AQT74" s="1336"/>
      <c r="AQU74" s="1336"/>
      <c r="AQV74" s="1336"/>
      <c r="AQW74" s="1336"/>
      <c r="AQX74" s="1336"/>
      <c r="AQY74" s="1336"/>
      <c r="AQZ74" s="1336"/>
      <c r="ARA74" s="1336"/>
      <c r="ARB74" s="1336"/>
      <c r="ARC74" s="1336"/>
      <c r="ARD74" s="1336"/>
      <c r="ARE74" s="1336"/>
      <c r="ARF74" s="1336"/>
      <c r="ARG74" s="1336"/>
      <c r="ARH74" s="1336"/>
      <c r="ARI74" s="1336"/>
      <c r="ARJ74" s="1336"/>
      <c r="ARK74" s="1336"/>
      <c r="ARL74" s="1336"/>
      <c r="ARM74" s="1336"/>
      <c r="ARN74" s="1336"/>
      <c r="ARO74" s="1336"/>
      <c r="ARP74" s="1336"/>
      <c r="ARQ74" s="1336"/>
      <c r="ARR74" s="1336"/>
      <c r="ARS74" s="1336"/>
      <c r="ART74" s="1336"/>
      <c r="ARU74" s="1336"/>
      <c r="ARV74" s="1336"/>
      <c r="ARW74" s="1336"/>
      <c r="ARX74" s="1336"/>
      <c r="ARY74" s="1336"/>
      <c r="ARZ74" s="1336"/>
      <c r="ASA74" s="1336"/>
      <c r="ASB74" s="1336"/>
      <c r="ASC74" s="1336"/>
      <c r="ASD74" s="1336"/>
      <c r="ASE74" s="1336"/>
      <c r="ASF74" s="1336"/>
      <c r="ASG74" s="1336"/>
      <c r="ASH74" s="1336"/>
      <c r="ASI74" s="1336"/>
      <c r="ASJ74" s="1336"/>
      <c r="ASK74" s="1336"/>
      <c r="ASL74" s="1336"/>
      <c r="ASM74" s="1336"/>
      <c r="ASN74" s="1336"/>
      <c r="ASO74" s="1336"/>
      <c r="ASP74" s="1336"/>
      <c r="ASQ74" s="1336"/>
      <c r="ASR74" s="1336"/>
      <c r="ASS74" s="1336"/>
      <c r="AST74" s="1336"/>
      <c r="ASU74" s="1336"/>
      <c r="ASV74" s="1336"/>
      <c r="ASW74" s="1336"/>
      <c r="ASX74" s="1336"/>
      <c r="ASY74" s="1336"/>
      <c r="ASZ74" s="1336"/>
      <c r="ATA74" s="1336"/>
      <c r="ATB74" s="1336"/>
      <c r="ATC74" s="1336"/>
      <c r="ATD74" s="1336"/>
      <c r="ATE74" s="1336"/>
      <c r="ATF74" s="1336"/>
      <c r="ATG74" s="1336"/>
      <c r="ATH74" s="1336"/>
      <c r="ATI74" s="1336"/>
      <c r="ATJ74" s="1336"/>
      <c r="ATK74" s="1336"/>
      <c r="ATL74" s="1336"/>
      <c r="ATM74" s="1336"/>
      <c r="ATN74" s="1336"/>
      <c r="ATO74" s="1336"/>
      <c r="ATP74" s="1336"/>
      <c r="ATQ74" s="1336"/>
      <c r="ATR74" s="1336"/>
      <c r="ATS74" s="1336"/>
      <c r="ATT74" s="1336"/>
      <c r="ATU74" s="1336"/>
      <c r="ATV74" s="1336"/>
      <c r="ATW74" s="1336"/>
      <c r="ATX74" s="1336"/>
      <c r="ATY74" s="1336"/>
      <c r="ATZ74" s="1336"/>
      <c r="AUA74" s="1336"/>
      <c r="AUB74" s="1336"/>
      <c r="AUC74" s="1336"/>
      <c r="AUD74" s="1336"/>
      <c r="AUE74" s="1336"/>
      <c r="AUF74" s="1336"/>
      <c r="AUG74" s="1336"/>
      <c r="AUH74" s="1336"/>
      <c r="AUI74" s="1336"/>
      <c r="AUJ74" s="1336"/>
      <c r="AUK74" s="1336"/>
      <c r="AUL74" s="1336"/>
      <c r="AUM74" s="1336"/>
      <c r="AUN74" s="1336"/>
      <c r="AUO74" s="1336"/>
      <c r="AUP74" s="1336"/>
      <c r="AUQ74" s="1336"/>
      <c r="AUR74" s="1336"/>
      <c r="AUS74" s="1336"/>
      <c r="AUT74" s="1336"/>
      <c r="AUU74" s="1336"/>
      <c r="AUV74" s="1336"/>
      <c r="AUW74" s="1336"/>
      <c r="AUX74" s="1336"/>
      <c r="AUY74" s="1336"/>
      <c r="AUZ74" s="1336"/>
      <c r="AVA74" s="1336"/>
      <c r="AVB74" s="1336"/>
      <c r="AVC74" s="1336"/>
      <c r="AVD74" s="1336"/>
      <c r="AVE74" s="1336"/>
      <c r="AVF74" s="1336"/>
      <c r="AVG74" s="1336"/>
      <c r="AVH74" s="1336"/>
      <c r="AVI74" s="1336"/>
      <c r="AVJ74" s="1336"/>
      <c r="AVK74" s="1336"/>
      <c r="AVL74" s="1336"/>
      <c r="AVM74" s="1336"/>
      <c r="AVN74" s="1336"/>
      <c r="AVO74" s="1336"/>
      <c r="AVP74" s="1336"/>
      <c r="AVQ74" s="1336"/>
      <c r="AVR74" s="1336"/>
      <c r="AVS74" s="1336"/>
      <c r="AVT74" s="1336"/>
      <c r="AVU74" s="1336"/>
      <c r="AVV74" s="1336"/>
      <c r="AVW74" s="1336"/>
      <c r="AVX74" s="1336"/>
      <c r="AVY74" s="1336"/>
      <c r="AVZ74" s="1336"/>
      <c r="AWA74" s="1336"/>
      <c r="AWB74" s="1336"/>
      <c r="AWC74" s="1336"/>
      <c r="AWD74" s="1336"/>
      <c r="AWE74" s="1336"/>
      <c r="AWF74" s="1336"/>
      <c r="AWG74" s="1336"/>
      <c r="AWH74" s="1336"/>
      <c r="AWI74" s="1336"/>
      <c r="AWJ74" s="1336"/>
      <c r="AWK74" s="1336"/>
      <c r="AWL74" s="1336"/>
      <c r="AWM74" s="1336"/>
      <c r="AWN74" s="1336"/>
      <c r="AWO74" s="1336"/>
      <c r="AWP74" s="1336"/>
      <c r="AWQ74" s="1336"/>
      <c r="AWR74" s="1336"/>
      <c r="AWS74" s="1336"/>
      <c r="AWT74" s="1336"/>
      <c r="AWU74" s="1336"/>
      <c r="AWV74" s="1336"/>
      <c r="AWW74" s="1336"/>
      <c r="AWX74" s="1336"/>
      <c r="AWY74" s="1336"/>
      <c r="AWZ74" s="1336"/>
      <c r="AXA74" s="1336"/>
      <c r="AXB74" s="1336"/>
      <c r="AXC74" s="1336"/>
      <c r="AXD74" s="1336"/>
      <c r="AXE74" s="1336"/>
      <c r="AXF74" s="1336"/>
      <c r="AXG74" s="1336"/>
      <c r="AXH74" s="1336"/>
      <c r="AXI74" s="1336"/>
      <c r="AXJ74" s="1336"/>
      <c r="AXK74" s="1336"/>
      <c r="AXL74" s="1336"/>
      <c r="AXM74" s="1336"/>
      <c r="AXN74" s="1336"/>
      <c r="AXO74" s="1336"/>
      <c r="AXP74" s="1336"/>
      <c r="AXQ74" s="1336"/>
      <c r="AXR74" s="1336"/>
      <c r="AXS74" s="1336"/>
      <c r="AXT74" s="1336"/>
      <c r="AXU74" s="1336"/>
      <c r="AXV74" s="1336"/>
      <c r="AXW74" s="1336"/>
      <c r="AXX74" s="1336"/>
      <c r="AXY74" s="1336"/>
      <c r="AXZ74" s="1336"/>
      <c r="AYA74" s="1336"/>
      <c r="AYB74" s="1336"/>
      <c r="AYC74" s="1336"/>
      <c r="AYD74" s="1336"/>
      <c r="AYE74" s="1336"/>
      <c r="AYF74" s="1336"/>
      <c r="AYG74" s="1336"/>
      <c r="AYH74" s="1336"/>
      <c r="AYI74" s="1336"/>
      <c r="AYJ74" s="1336"/>
      <c r="AYK74" s="1336"/>
      <c r="AYL74" s="1336"/>
      <c r="AYM74" s="1336"/>
      <c r="AYN74" s="1336"/>
      <c r="AYO74" s="1336"/>
      <c r="AYP74" s="1336"/>
      <c r="AYQ74" s="1336"/>
      <c r="AYR74" s="1336"/>
      <c r="AYS74" s="1336"/>
      <c r="AYT74" s="1336"/>
      <c r="AYU74" s="1336"/>
      <c r="AYV74" s="1336"/>
      <c r="AYW74" s="1336"/>
      <c r="AYX74" s="1336"/>
      <c r="AYY74" s="1336"/>
      <c r="AYZ74" s="1336"/>
      <c r="AZA74" s="1336"/>
      <c r="AZB74" s="1336"/>
      <c r="AZC74" s="1336"/>
      <c r="AZD74" s="1336"/>
      <c r="AZE74" s="1336"/>
      <c r="AZF74" s="1336"/>
      <c r="AZG74" s="1336"/>
      <c r="AZH74" s="1336"/>
      <c r="AZI74" s="1336"/>
      <c r="AZJ74" s="1336"/>
      <c r="AZK74" s="1336"/>
      <c r="AZL74" s="1336"/>
      <c r="AZM74" s="1336"/>
      <c r="AZN74" s="1336"/>
      <c r="AZO74" s="1336"/>
      <c r="AZP74" s="1336"/>
      <c r="AZQ74" s="1336"/>
      <c r="AZR74" s="1336"/>
      <c r="AZS74" s="1336"/>
      <c r="AZT74" s="1336"/>
      <c r="AZU74" s="1336"/>
      <c r="AZV74" s="1336"/>
      <c r="AZW74" s="1336"/>
      <c r="AZX74" s="1336"/>
      <c r="AZY74" s="1336"/>
      <c r="AZZ74" s="1336"/>
      <c r="BAA74" s="1336"/>
      <c r="BAB74" s="1336"/>
      <c r="BAC74" s="1336"/>
      <c r="BAD74" s="1336"/>
      <c r="BAE74" s="1336"/>
      <c r="BAF74" s="1336"/>
      <c r="BAG74" s="1336"/>
      <c r="BAH74" s="1336"/>
      <c r="BAI74" s="1336"/>
      <c r="BAJ74" s="1336"/>
      <c r="BAK74" s="1336"/>
      <c r="BAL74" s="1336"/>
      <c r="BAM74" s="1336"/>
      <c r="BAN74" s="1336"/>
      <c r="BAO74" s="1336"/>
      <c r="BAP74" s="1336"/>
      <c r="BAQ74" s="1336"/>
      <c r="BAR74" s="1336"/>
      <c r="BAS74" s="1336"/>
      <c r="BAT74" s="1336"/>
      <c r="BAU74" s="1336"/>
      <c r="BAV74" s="1336"/>
      <c r="BAW74" s="1336"/>
      <c r="BAX74" s="1336"/>
      <c r="BAY74" s="1336"/>
      <c r="BAZ74" s="1336"/>
      <c r="BBA74" s="1336"/>
      <c r="BBB74" s="1336"/>
      <c r="BBC74" s="1336"/>
      <c r="BBD74" s="1336"/>
      <c r="BBE74" s="1336"/>
      <c r="BBF74" s="1336"/>
      <c r="BBG74" s="1336"/>
      <c r="BBH74" s="1336"/>
      <c r="BBI74" s="1336"/>
      <c r="BBJ74" s="1336"/>
      <c r="BBK74" s="1336"/>
      <c r="BBL74" s="1336"/>
      <c r="BBM74" s="1336"/>
      <c r="BBN74" s="1336"/>
      <c r="BBO74" s="1336"/>
      <c r="BBP74" s="1336"/>
      <c r="BBQ74" s="1336"/>
      <c r="BBR74" s="1336"/>
      <c r="BBS74" s="1336"/>
      <c r="BBT74" s="1336"/>
      <c r="BBU74" s="1336"/>
      <c r="BBV74" s="1336"/>
      <c r="BBW74" s="1336"/>
      <c r="BBX74" s="1336"/>
      <c r="BBY74" s="1336"/>
      <c r="BBZ74" s="1336"/>
      <c r="BCA74" s="1336"/>
      <c r="BCB74" s="1336"/>
      <c r="BCC74" s="1336"/>
      <c r="BCD74" s="1336"/>
      <c r="BCE74" s="1336"/>
      <c r="BCF74" s="1336"/>
      <c r="BCG74" s="1336"/>
      <c r="BCH74" s="1336"/>
      <c r="BCI74" s="1336"/>
      <c r="BCJ74" s="1336"/>
      <c r="BCK74" s="1336"/>
      <c r="BCL74" s="1336"/>
      <c r="BCM74" s="1336"/>
      <c r="BCN74" s="1336"/>
      <c r="BCO74" s="1336"/>
      <c r="BCP74" s="1336"/>
      <c r="BCQ74" s="1336"/>
      <c r="BCR74" s="1336"/>
      <c r="BCS74" s="1336"/>
      <c r="BCT74" s="1336"/>
      <c r="BCU74" s="1336"/>
      <c r="BCV74" s="1336"/>
      <c r="BCW74" s="1336"/>
      <c r="BCX74" s="1336"/>
      <c r="BCY74" s="1336"/>
      <c r="BCZ74" s="1336"/>
      <c r="BDA74" s="1336"/>
      <c r="BDB74" s="1336"/>
      <c r="BDC74" s="1336"/>
      <c r="BDD74" s="1336"/>
      <c r="BDE74" s="1336"/>
      <c r="BDF74" s="1336"/>
      <c r="BDG74" s="1336"/>
      <c r="BDH74" s="1336"/>
      <c r="BDI74" s="1336"/>
      <c r="BDJ74" s="1336"/>
      <c r="BDK74" s="1336"/>
      <c r="BDL74" s="1336"/>
      <c r="BDM74" s="1336"/>
      <c r="BDN74" s="1336"/>
      <c r="BDO74" s="1336"/>
      <c r="BDP74" s="1336"/>
      <c r="BDQ74" s="1336"/>
      <c r="BDR74" s="1336"/>
      <c r="BDS74" s="1336"/>
      <c r="BDT74" s="1336"/>
      <c r="BDU74" s="1336"/>
      <c r="BDV74" s="1336"/>
      <c r="BDW74" s="1336"/>
      <c r="BDX74" s="1336"/>
      <c r="BDY74" s="1336"/>
      <c r="BDZ74" s="1336"/>
      <c r="BEA74" s="1336"/>
      <c r="BEB74" s="1336"/>
      <c r="BEC74" s="1336"/>
      <c r="BED74" s="1336"/>
      <c r="BEE74" s="1336"/>
      <c r="BEF74" s="1336"/>
      <c r="BEG74" s="1336"/>
      <c r="BEH74" s="1336"/>
      <c r="BEI74" s="1336"/>
      <c r="BEJ74" s="1336"/>
      <c r="BEK74" s="1336"/>
      <c r="BEL74" s="1336"/>
      <c r="BEM74" s="1336"/>
      <c r="BEN74" s="1336"/>
      <c r="BEO74" s="1336"/>
      <c r="BEP74" s="1336"/>
      <c r="BEQ74" s="1336"/>
      <c r="BER74" s="1336"/>
      <c r="BES74" s="1336"/>
      <c r="BET74" s="1336"/>
      <c r="BEU74" s="1336"/>
      <c r="BEV74" s="1336"/>
      <c r="BEW74" s="1336"/>
      <c r="BEX74" s="1336"/>
      <c r="BEY74" s="1336"/>
      <c r="BEZ74" s="1336"/>
      <c r="BFA74" s="1336"/>
      <c r="BFB74" s="1336"/>
      <c r="BFC74" s="1336"/>
      <c r="BFD74" s="1336"/>
      <c r="BFE74" s="1336"/>
      <c r="BFF74" s="1336"/>
      <c r="BFG74" s="1336"/>
      <c r="BFH74" s="1336"/>
      <c r="BFI74" s="1336"/>
      <c r="BFJ74" s="1336"/>
      <c r="BFK74" s="1336"/>
      <c r="BFL74" s="1336"/>
      <c r="BFM74" s="1336"/>
      <c r="BFN74" s="1336"/>
      <c r="BFO74" s="1336"/>
      <c r="BFP74" s="1336"/>
      <c r="BFQ74" s="1336"/>
      <c r="BFR74" s="1336"/>
      <c r="BFS74" s="1336"/>
      <c r="BFT74" s="1336"/>
      <c r="BFU74" s="1336"/>
      <c r="BFV74" s="1336"/>
      <c r="BFW74" s="1336"/>
      <c r="BFX74" s="1336"/>
      <c r="BFY74" s="1336"/>
      <c r="BFZ74" s="1336"/>
      <c r="BGA74" s="1336"/>
      <c r="BGB74" s="1336"/>
      <c r="BGC74" s="1336"/>
      <c r="BGD74" s="1336"/>
      <c r="BGE74" s="1336"/>
      <c r="BGF74" s="1336"/>
      <c r="BGG74" s="1336"/>
      <c r="BGH74" s="1336"/>
      <c r="BGI74" s="1336"/>
      <c r="BGJ74" s="1336"/>
      <c r="BGK74" s="1336"/>
      <c r="BGL74" s="1336"/>
      <c r="BGM74" s="1336"/>
      <c r="BGN74" s="1336"/>
      <c r="BGO74" s="1336"/>
      <c r="BGP74" s="1336"/>
      <c r="BGQ74" s="1336"/>
      <c r="BGR74" s="1336"/>
      <c r="BGS74" s="1336"/>
      <c r="BGT74" s="1336"/>
      <c r="BGU74" s="1336"/>
      <c r="BGV74" s="1336"/>
      <c r="BGW74" s="1336"/>
      <c r="BGX74" s="1336"/>
      <c r="BGY74" s="1336"/>
      <c r="BGZ74" s="1336"/>
      <c r="BHA74" s="1336"/>
      <c r="BHB74" s="1336"/>
      <c r="BHC74" s="1336"/>
      <c r="BHD74" s="1336"/>
      <c r="BHE74" s="1336"/>
      <c r="BHF74" s="1336"/>
      <c r="BHG74" s="1336"/>
      <c r="BHH74" s="1336"/>
      <c r="BHI74" s="1336"/>
      <c r="BHJ74" s="1336"/>
      <c r="BHK74" s="1336"/>
      <c r="BHL74" s="1336"/>
      <c r="BHM74" s="1336"/>
      <c r="BHN74" s="1336"/>
      <c r="BHO74" s="1336"/>
      <c r="BHP74" s="1336"/>
      <c r="BHQ74" s="1336"/>
      <c r="BHR74" s="1336"/>
      <c r="BHS74" s="1336"/>
      <c r="BHT74" s="1336"/>
      <c r="BHU74" s="1336"/>
      <c r="BHV74" s="1336"/>
      <c r="BHW74" s="1336"/>
      <c r="BHX74" s="1336"/>
      <c r="BHY74" s="1336"/>
      <c r="BHZ74" s="1336"/>
      <c r="BIA74" s="1336"/>
      <c r="BIB74" s="1336"/>
      <c r="BIC74" s="1336"/>
      <c r="BID74" s="1336"/>
      <c r="BIE74" s="1336"/>
      <c r="BIF74" s="1336"/>
      <c r="BIG74" s="1336"/>
      <c r="BIH74" s="1336"/>
      <c r="BII74" s="1336"/>
      <c r="BIJ74" s="1336"/>
      <c r="BIK74" s="1336"/>
      <c r="BIL74" s="1336"/>
      <c r="BIM74" s="1336"/>
      <c r="BIN74" s="1336"/>
      <c r="BIO74" s="1336"/>
      <c r="BIP74" s="1336"/>
      <c r="BIQ74" s="1336"/>
      <c r="BIR74" s="1336"/>
      <c r="BIS74" s="1336"/>
      <c r="BIT74" s="1336"/>
      <c r="BIU74" s="1336"/>
      <c r="BIV74" s="1336"/>
      <c r="BIW74" s="1336"/>
      <c r="BIX74" s="1336"/>
      <c r="BIY74" s="1336"/>
      <c r="BIZ74" s="1336"/>
      <c r="BJA74" s="1336"/>
      <c r="BJB74" s="1336"/>
      <c r="BJC74" s="1336"/>
      <c r="BJD74" s="1336"/>
      <c r="BJE74" s="1336"/>
      <c r="BJF74" s="1336"/>
      <c r="BJG74" s="1336"/>
      <c r="BJH74" s="1336"/>
      <c r="BJI74" s="1336"/>
      <c r="BJJ74" s="1336"/>
      <c r="BJK74" s="1336"/>
      <c r="BJL74" s="1336"/>
      <c r="BJM74" s="1336"/>
      <c r="BJN74" s="1336"/>
      <c r="BJO74" s="1336"/>
      <c r="BJP74" s="1336"/>
      <c r="BJQ74" s="1336"/>
      <c r="BJR74" s="1336"/>
      <c r="BJS74" s="1336"/>
      <c r="BJT74" s="1336"/>
      <c r="BJU74" s="1336"/>
      <c r="BJV74" s="1336"/>
      <c r="BJW74" s="1336"/>
      <c r="BJX74" s="1336"/>
      <c r="BJY74" s="1336"/>
      <c r="BJZ74" s="1336"/>
      <c r="BKA74" s="1336"/>
      <c r="BKB74" s="1336"/>
      <c r="BKC74" s="1336"/>
      <c r="BKD74" s="1336"/>
      <c r="BKE74" s="1336"/>
      <c r="BKF74" s="1336"/>
      <c r="BKG74" s="1336"/>
      <c r="BKH74" s="1336"/>
      <c r="BKI74" s="1336"/>
      <c r="BKJ74" s="1336"/>
      <c r="BKK74" s="1336"/>
      <c r="BKL74" s="1336"/>
      <c r="BKM74" s="1336"/>
      <c r="BKN74" s="1336"/>
      <c r="BKO74" s="1336"/>
      <c r="BKP74" s="1336"/>
      <c r="BKQ74" s="1336"/>
      <c r="BKR74" s="1336"/>
      <c r="BKS74" s="1336"/>
      <c r="BKT74" s="1336"/>
      <c r="BKU74" s="1336"/>
      <c r="BKV74" s="1336"/>
      <c r="BKW74" s="1336"/>
      <c r="BKX74" s="1336"/>
      <c r="BKY74" s="1336"/>
      <c r="BKZ74" s="1336"/>
      <c r="BLA74" s="1336"/>
      <c r="BLB74" s="1336"/>
      <c r="BLC74" s="1336"/>
      <c r="BLD74" s="1336"/>
      <c r="BLE74" s="1336"/>
      <c r="BLF74" s="1336"/>
      <c r="BLG74" s="1336"/>
      <c r="BLH74" s="1336"/>
      <c r="BLI74" s="1336"/>
      <c r="BLJ74" s="1336"/>
      <c r="BLK74" s="1336"/>
      <c r="BLL74" s="1336"/>
      <c r="BLM74" s="1336"/>
      <c r="BLN74" s="1336"/>
      <c r="BLO74" s="1336"/>
      <c r="BLP74" s="1336"/>
      <c r="BLQ74" s="1336"/>
      <c r="BLR74" s="1336"/>
      <c r="BLS74" s="1336"/>
      <c r="BLT74" s="1336"/>
      <c r="BLU74" s="1336"/>
      <c r="BLV74" s="1336"/>
      <c r="BLW74" s="1336"/>
      <c r="BLX74" s="1336"/>
      <c r="BLY74" s="1336"/>
      <c r="BLZ74" s="1336"/>
      <c r="BMA74" s="1336"/>
      <c r="BMB74" s="1336"/>
      <c r="BMC74" s="1336"/>
      <c r="BMD74" s="1336"/>
      <c r="BME74" s="1336"/>
      <c r="BMF74" s="1336"/>
      <c r="BMG74" s="1336"/>
      <c r="BMH74" s="1336"/>
      <c r="BMI74" s="1336"/>
      <c r="BMJ74" s="1336"/>
      <c r="BMK74" s="1336"/>
      <c r="BML74" s="1336"/>
      <c r="BMM74" s="1336"/>
      <c r="BMN74" s="1336"/>
      <c r="BMO74" s="1336"/>
      <c r="BMP74" s="1336"/>
      <c r="BMQ74" s="1336"/>
      <c r="BMR74" s="1336"/>
      <c r="BMS74" s="1336"/>
      <c r="BMT74" s="1336"/>
      <c r="BMU74" s="1336"/>
      <c r="BMV74" s="1336"/>
      <c r="BMW74" s="1336"/>
      <c r="BMX74" s="1336"/>
      <c r="BMY74" s="1336"/>
      <c r="BMZ74" s="1336"/>
      <c r="BNA74" s="1336"/>
      <c r="BNB74" s="1336"/>
      <c r="BNC74" s="1336"/>
      <c r="BND74" s="1336"/>
      <c r="BNE74" s="1336"/>
      <c r="BNF74" s="1336"/>
      <c r="BNG74" s="1336"/>
      <c r="BNH74" s="1336"/>
      <c r="BNI74" s="1336"/>
      <c r="BNJ74" s="1336"/>
      <c r="BNK74" s="1336"/>
      <c r="BNL74" s="1336"/>
      <c r="BNM74" s="1336"/>
      <c r="BNN74" s="1336"/>
      <c r="BNO74" s="1336"/>
      <c r="BNP74" s="1336"/>
      <c r="BNQ74" s="1336"/>
      <c r="BNR74" s="1336"/>
      <c r="BNS74" s="1336"/>
      <c r="BNT74" s="1336"/>
      <c r="BNU74" s="1336"/>
      <c r="BNV74" s="1336"/>
      <c r="BNW74" s="1336"/>
      <c r="BNX74" s="1336"/>
      <c r="BNY74" s="1336"/>
      <c r="BNZ74" s="1336"/>
      <c r="BOA74" s="1336"/>
      <c r="BOB74" s="1336"/>
      <c r="BOC74" s="1336"/>
      <c r="BOD74" s="1336"/>
      <c r="BOE74" s="1336"/>
      <c r="BOF74" s="1336"/>
      <c r="BOG74" s="1336"/>
      <c r="BOH74" s="1336"/>
      <c r="BOI74" s="1336"/>
      <c r="BOJ74" s="1336"/>
      <c r="BOK74" s="1336"/>
      <c r="BOL74" s="1336"/>
      <c r="BOM74" s="1336"/>
      <c r="BON74" s="1336"/>
      <c r="BOO74" s="1336"/>
      <c r="BOP74" s="1336"/>
      <c r="BOQ74" s="1336"/>
      <c r="BOR74" s="1336"/>
      <c r="BOS74" s="1336"/>
      <c r="BOT74" s="1336"/>
      <c r="BOU74" s="1336"/>
      <c r="BOV74" s="1336"/>
      <c r="BOW74" s="1336"/>
      <c r="BOX74" s="1336"/>
      <c r="BOY74" s="1336"/>
      <c r="BOZ74" s="1336"/>
      <c r="BPA74" s="1336"/>
      <c r="BPB74" s="1336"/>
      <c r="BPC74" s="1336"/>
      <c r="BPD74" s="1336"/>
      <c r="BPE74" s="1336"/>
      <c r="BPF74" s="1336"/>
      <c r="BPG74" s="1336"/>
      <c r="BPH74" s="1336"/>
      <c r="BPI74" s="1336"/>
      <c r="BPJ74" s="1336"/>
      <c r="BPK74" s="1336"/>
      <c r="BPL74" s="1336"/>
      <c r="BPM74" s="1336"/>
      <c r="BPN74" s="1336"/>
      <c r="BPO74" s="1336"/>
      <c r="BPP74" s="1336"/>
      <c r="BPQ74" s="1336"/>
      <c r="BPR74" s="1336"/>
      <c r="BPS74" s="1336"/>
      <c r="BPT74" s="1336"/>
      <c r="BPU74" s="1336"/>
      <c r="BPV74" s="1336"/>
      <c r="BPW74" s="1336"/>
      <c r="BPX74" s="1336"/>
      <c r="BPY74" s="1336"/>
      <c r="BPZ74" s="1336"/>
      <c r="BQA74" s="1336"/>
      <c r="BQB74" s="1336"/>
      <c r="BQC74" s="1336"/>
      <c r="BQD74" s="1336"/>
      <c r="BQE74" s="1336"/>
      <c r="BQF74" s="1336"/>
      <c r="BQG74" s="1336"/>
      <c r="BQH74" s="1336"/>
      <c r="BQI74" s="1336"/>
      <c r="BQJ74" s="1336"/>
      <c r="BQK74" s="1336"/>
      <c r="BQL74" s="1336"/>
      <c r="BQM74" s="1336"/>
      <c r="BQN74" s="1336"/>
      <c r="BQO74" s="1336"/>
      <c r="BQP74" s="1336"/>
      <c r="BQQ74" s="1336"/>
      <c r="BQR74" s="1336"/>
      <c r="BQS74" s="1336"/>
      <c r="BQT74" s="1336"/>
      <c r="BQU74" s="1336"/>
      <c r="BQV74" s="1336"/>
      <c r="BQW74" s="1336"/>
      <c r="BQX74" s="1336"/>
      <c r="BQY74" s="1336"/>
      <c r="BQZ74" s="1336"/>
      <c r="BRA74" s="1336"/>
      <c r="BRB74" s="1336"/>
      <c r="BRC74" s="1336"/>
      <c r="BRD74" s="1336"/>
      <c r="BRE74" s="1336"/>
      <c r="BRF74" s="1336"/>
      <c r="BRG74" s="1336"/>
      <c r="BRH74" s="1336"/>
      <c r="BRI74" s="1336"/>
      <c r="BRJ74" s="1336"/>
      <c r="BRK74" s="1336"/>
      <c r="BRL74" s="1336"/>
      <c r="BRM74" s="1336"/>
      <c r="BRN74" s="1336"/>
      <c r="BRO74" s="1336"/>
      <c r="BRP74" s="1336"/>
      <c r="BRQ74" s="1336"/>
      <c r="BRR74" s="1336"/>
      <c r="BRS74" s="1336"/>
      <c r="BRT74" s="1336"/>
      <c r="BRU74" s="1336"/>
      <c r="BRV74" s="1336"/>
      <c r="BRW74" s="1336"/>
      <c r="BRX74" s="1336"/>
      <c r="BRY74" s="1336"/>
      <c r="BRZ74" s="1336"/>
      <c r="BSA74" s="1336"/>
      <c r="BSB74" s="1336"/>
      <c r="BSC74" s="1336"/>
      <c r="BSD74" s="1336"/>
      <c r="BSE74" s="1336"/>
      <c r="BSF74" s="1336"/>
      <c r="BSG74" s="1336"/>
      <c r="BSH74" s="1336"/>
      <c r="BSI74" s="1336"/>
      <c r="BSJ74" s="1336"/>
      <c r="BSK74" s="1336"/>
      <c r="BSL74" s="1336"/>
      <c r="BSM74" s="1336"/>
      <c r="BSN74" s="1336"/>
      <c r="BSO74" s="1336"/>
      <c r="BSP74" s="1336"/>
      <c r="BSQ74" s="1336"/>
      <c r="BSR74" s="1336"/>
      <c r="BSS74" s="1336"/>
      <c r="BST74" s="1336"/>
      <c r="BSU74" s="1336"/>
      <c r="BSV74" s="1336"/>
      <c r="BSW74" s="1336"/>
      <c r="BSX74" s="1336"/>
      <c r="BSY74" s="1336"/>
      <c r="BSZ74" s="1336"/>
      <c r="BTA74" s="1336"/>
      <c r="BTB74" s="1336"/>
      <c r="BTC74" s="1336"/>
      <c r="BTD74" s="1336"/>
      <c r="BTE74" s="1336"/>
      <c r="BTF74" s="1336"/>
      <c r="BTG74" s="1336"/>
      <c r="BTH74" s="1336"/>
      <c r="BTI74" s="1336"/>
      <c r="BTJ74" s="1336"/>
      <c r="BTK74" s="1336"/>
      <c r="BTL74" s="1336"/>
      <c r="BTM74" s="1336"/>
      <c r="BTN74" s="1336"/>
      <c r="BTO74" s="1336"/>
      <c r="BTP74" s="1336"/>
      <c r="BTQ74" s="1336"/>
      <c r="BTR74" s="1336"/>
      <c r="BTS74" s="1336"/>
      <c r="BTT74" s="1336"/>
      <c r="BTU74" s="1336"/>
      <c r="BTV74" s="1336"/>
      <c r="BTW74" s="1336"/>
      <c r="BTX74" s="1336"/>
      <c r="BTY74" s="1336"/>
      <c r="BTZ74" s="1336"/>
      <c r="BUA74" s="1336"/>
      <c r="BUB74" s="1336"/>
      <c r="BUC74" s="1336"/>
      <c r="BUD74" s="1336"/>
      <c r="BUE74" s="1336"/>
      <c r="BUF74" s="1336"/>
      <c r="BUG74" s="1336"/>
      <c r="BUH74" s="1336"/>
      <c r="BUI74" s="1336"/>
      <c r="BUJ74" s="1336"/>
      <c r="BUK74" s="1336"/>
      <c r="BUL74" s="1336"/>
      <c r="BUM74" s="1336"/>
      <c r="BUN74" s="1336"/>
      <c r="BUO74" s="1336"/>
      <c r="BUP74" s="1336"/>
      <c r="BUQ74" s="1336"/>
      <c r="BUR74" s="1336"/>
      <c r="BUS74" s="1336"/>
      <c r="BUT74" s="1336"/>
      <c r="BUU74" s="1336"/>
      <c r="BUV74" s="1336"/>
      <c r="BUW74" s="1336"/>
      <c r="BUX74" s="1336"/>
      <c r="BUY74" s="1336"/>
      <c r="BUZ74" s="1336"/>
      <c r="BVA74" s="1336"/>
      <c r="BVB74" s="1336"/>
      <c r="BVC74" s="1336"/>
      <c r="BVD74" s="1336"/>
      <c r="BVE74" s="1336"/>
      <c r="BVF74" s="1336"/>
      <c r="BVG74" s="1336"/>
      <c r="BVH74" s="1336"/>
      <c r="BVI74" s="1336"/>
      <c r="BVJ74" s="1336"/>
      <c r="BVK74" s="1336"/>
      <c r="BVL74" s="1336"/>
      <c r="BVM74" s="1336"/>
      <c r="BVN74" s="1336"/>
      <c r="BVO74" s="1336"/>
      <c r="BVP74" s="1336"/>
      <c r="BVQ74" s="1336"/>
      <c r="BVR74" s="1336"/>
      <c r="BVS74" s="1336"/>
      <c r="BVT74" s="1336"/>
      <c r="BVU74" s="1336"/>
      <c r="BVV74" s="1336"/>
      <c r="BVW74" s="1336"/>
      <c r="BVX74" s="1336"/>
      <c r="BVY74" s="1336"/>
      <c r="BVZ74" s="1336"/>
      <c r="BWA74" s="1336"/>
      <c r="BWB74" s="1336"/>
      <c r="BWC74" s="1336"/>
      <c r="BWD74" s="1336"/>
      <c r="BWE74" s="1336"/>
      <c r="BWF74" s="1336"/>
      <c r="BWG74" s="1336"/>
      <c r="BWH74" s="1336"/>
      <c r="BWI74" s="1336"/>
      <c r="BWJ74" s="1336"/>
      <c r="BWK74" s="1336"/>
      <c r="BWL74" s="1336"/>
      <c r="BWM74" s="1336"/>
      <c r="BWN74" s="1336"/>
      <c r="BWO74" s="1336"/>
      <c r="BWP74" s="1336"/>
      <c r="BWQ74" s="1336"/>
      <c r="BWR74" s="1336"/>
      <c r="BWS74" s="1336"/>
      <c r="BWT74" s="1336"/>
      <c r="BWU74" s="1336"/>
      <c r="BWV74" s="1336"/>
      <c r="BWW74" s="1336"/>
      <c r="BWX74" s="1336"/>
      <c r="BWY74" s="1336"/>
      <c r="BWZ74" s="1336"/>
      <c r="BXA74" s="1336"/>
      <c r="BXB74" s="1336"/>
      <c r="BXC74" s="1336"/>
      <c r="BXD74" s="1336"/>
      <c r="BXE74" s="1336"/>
      <c r="BXF74" s="1336"/>
      <c r="BXG74" s="1336"/>
      <c r="BXH74" s="1336"/>
      <c r="BXI74" s="1336"/>
      <c r="BXJ74" s="1336"/>
      <c r="BXK74" s="1336"/>
      <c r="BXL74" s="1336"/>
      <c r="BXM74" s="1336"/>
      <c r="BXN74" s="1336"/>
      <c r="BXO74" s="1336"/>
      <c r="BXP74" s="1336"/>
      <c r="BXQ74" s="1336"/>
      <c r="BXR74" s="1336"/>
      <c r="BXS74" s="1336"/>
      <c r="BXT74" s="1336"/>
      <c r="BXU74" s="1336"/>
      <c r="BXV74" s="1336"/>
      <c r="BXW74" s="1336"/>
      <c r="BXX74" s="1336"/>
      <c r="BXY74" s="1336"/>
      <c r="BXZ74" s="1336"/>
      <c r="BYA74" s="1336"/>
      <c r="BYB74" s="1336"/>
      <c r="BYC74" s="1336"/>
      <c r="BYD74" s="1336"/>
      <c r="BYE74" s="1336"/>
      <c r="BYF74" s="1336"/>
      <c r="BYG74" s="1336"/>
      <c r="BYH74" s="1336"/>
      <c r="BYI74" s="1336"/>
      <c r="BYJ74" s="1336"/>
      <c r="BYK74" s="1336"/>
      <c r="BYL74" s="1336"/>
      <c r="BYM74" s="1336"/>
      <c r="BYN74" s="1336"/>
      <c r="BYO74" s="1336"/>
      <c r="BYP74" s="1336"/>
      <c r="BYQ74" s="1336"/>
      <c r="BYR74" s="1336"/>
      <c r="BYS74" s="1336"/>
      <c r="BYT74" s="1336"/>
      <c r="BYU74" s="1336"/>
      <c r="BYV74" s="1336"/>
      <c r="BYW74" s="1336"/>
      <c r="BYX74" s="1336"/>
      <c r="BYY74" s="1336"/>
      <c r="BYZ74" s="1336"/>
      <c r="BZA74" s="1336"/>
      <c r="BZB74" s="1336"/>
      <c r="BZC74" s="1336"/>
      <c r="BZD74" s="1336"/>
      <c r="BZE74" s="1336"/>
      <c r="BZF74" s="1336"/>
      <c r="BZG74" s="1336"/>
      <c r="BZH74" s="1336"/>
      <c r="BZI74" s="1336"/>
      <c r="BZJ74" s="1336"/>
      <c r="BZK74" s="1336"/>
      <c r="BZL74" s="1336"/>
      <c r="BZM74" s="1336"/>
      <c r="BZN74" s="1336"/>
      <c r="BZO74" s="1336"/>
      <c r="BZP74" s="1336"/>
      <c r="BZQ74" s="1336"/>
      <c r="BZR74" s="1336"/>
      <c r="BZS74" s="1336"/>
      <c r="BZT74" s="1336"/>
      <c r="BZU74" s="1336"/>
      <c r="BZV74" s="1336"/>
      <c r="BZW74" s="1336"/>
      <c r="BZX74" s="1336"/>
      <c r="BZY74" s="1336"/>
      <c r="BZZ74" s="1336"/>
      <c r="CAA74" s="1336"/>
      <c r="CAB74" s="1336"/>
      <c r="CAC74" s="1336"/>
      <c r="CAD74" s="1336"/>
      <c r="CAE74" s="1336"/>
      <c r="CAF74" s="1336"/>
      <c r="CAG74" s="1336"/>
      <c r="CAH74" s="1336"/>
      <c r="CAI74" s="1336"/>
      <c r="CAJ74" s="1336"/>
      <c r="CAK74" s="1336"/>
      <c r="CAL74" s="1336"/>
      <c r="CAM74" s="1336"/>
      <c r="CAN74" s="1336"/>
      <c r="CAO74" s="1336"/>
      <c r="CAP74" s="1336"/>
      <c r="CAQ74" s="1336"/>
      <c r="CAR74" s="1336"/>
      <c r="CAS74" s="1336"/>
      <c r="CAT74" s="1336"/>
      <c r="CAU74" s="1336"/>
      <c r="CAV74" s="1336"/>
      <c r="CAW74" s="1336"/>
      <c r="CAX74" s="1336"/>
      <c r="CAY74" s="1336"/>
      <c r="CAZ74" s="1336"/>
      <c r="CBA74" s="1336"/>
      <c r="CBB74" s="1336"/>
      <c r="CBC74" s="1336"/>
      <c r="CBD74" s="1336"/>
      <c r="CBE74" s="1336"/>
      <c r="CBF74" s="1336"/>
      <c r="CBG74" s="1336"/>
      <c r="CBH74" s="1336"/>
      <c r="CBI74" s="1336"/>
      <c r="CBJ74" s="1336"/>
      <c r="CBK74" s="1336"/>
      <c r="CBL74" s="1336"/>
      <c r="CBM74" s="1336"/>
      <c r="CBN74" s="1336"/>
      <c r="CBO74" s="1336"/>
      <c r="CBP74" s="1336"/>
      <c r="CBQ74" s="1336"/>
      <c r="CBR74" s="1336"/>
      <c r="CBS74" s="1336"/>
      <c r="CBT74" s="1336"/>
      <c r="CBU74" s="1336"/>
      <c r="CBV74" s="1336"/>
      <c r="CBW74" s="1336"/>
      <c r="CBX74" s="1336"/>
      <c r="CBY74" s="1336"/>
      <c r="CBZ74" s="1336"/>
      <c r="CCA74" s="1336"/>
      <c r="CCB74" s="1336"/>
      <c r="CCC74" s="1336"/>
      <c r="CCD74" s="1336"/>
      <c r="CCE74" s="1336"/>
      <c r="CCF74" s="1336"/>
      <c r="CCG74" s="1336"/>
      <c r="CCH74" s="1336"/>
      <c r="CCI74" s="1336"/>
      <c r="CCJ74" s="1336"/>
      <c r="CCK74" s="1336"/>
      <c r="CCL74" s="1336"/>
      <c r="CCM74" s="1336"/>
      <c r="CCN74" s="1336"/>
      <c r="CCO74" s="1336"/>
      <c r="CCP74" s="1336"/>
      <c r="CCQ74" s="1336"/>
      <c r="CCR74" s="1336"/>
      <c r="CCS74" s="1336"/>
      <c r="CCT74" s="1336"/>
      <c r="CCU74" s="1336"/>
      <c r="CCV74" s="1336"/>
      <c r="CCW74" s="1336"/>
      <c r="CCX74" s="1336"/>
      <c r="CCY74" s="1336"/>
      <c r="CCZ74" s="1336"/>
      <c r="CDA74" s="1336"/>
      <c r="CDB74" s="1336"/>
      <c r="CDC74" s="1336"/>
      <c r="CDD74" s="1336"/>
      <c r="CDE74" s="1336"/>
      <c r="CDF74" s="1336"/>
      <c r="CDG74" s="1336"/>
      <c r="CDH74" s="1336"/>
      <c r="CDI74" s="1336"/>
      <c r="CDJ74" s="1336"/>
      <c r="CDK74" s="1336"/>
      <c r="CDL74" s="1336"/>
      <c r="CDM74" s="1336"/>
      <c r="CDN74" s="1336"/>
      <c r="CDO74" s="1336"/>
      <c r="CDP74" s="1336"/>
      <c r="CDQ74" s="1336"/>
      <c r="CDR74" s="1336"/>
      <c r="CDS74" s="1336"/>
      <c r="CDT74" s="1336"/>
      <c r="CDU74" s="1336"/>
      <c r="CDV74" s="1336"/>
      <c r="CDW74" s="1336"/>
      <c r="CDX74" s="1336"/>
      <c r="CDY74" s="1336"/>
      <c r="CDZ74" s="1336"/>
      <c r="CEA74" s="1336"/>
      <c r="CEB74" s="1336"/>
      <c r="CEC74" s="1336"/>
      <c r="CED74" s="1336"/>
      <c r="CEE74" s="1336"/>
      <c r="CEF74" s="1336"/>
      <c r="CEG74" s="1336"/>
      <c r="CEH74" s="1336"/>
      <c r="CEI74" s="1336"/>
      <c r="CEJ74" s="1336"/>
      <c r="CEK74" s="1336"/>
      <c r="CEL74" s="1336"/>
      <c r="CEM74" s="1336"/>
      <c r="CEN74" s="1336"/>
      <c r="CEO74" s="1336"/>
      <c r="CEP74" s="1336"/>
      <c r="CEQ74" s="1336"/>
      <c r="CER74" s="1336"/>
      <c r="CES74" s="1336"/>
      <c r="CET74" s="1336"/>
      <c r="CEU74" s="1336"/>
      <c r="CEV74" s="1336"/>
      <c r="CEW74" s="1336"/>
      <c r="CEX74" s="1336"/>
      <c r="CEY74" s="1336"/>
      <c r="CEZ74" s="1336"/>
      <c r="CFA74" s="1336"/>
      <c r="CFB74" s="1336"/>
      <c r="CFC74" s="1336"/>
      <c r="CFD74" s="1336"/>
      <c r="CFE74" s="1336"/>
      <c r="CFF74" s="1336"/>
      <c r="CFG74" s="1336"/>
      <c r="CFH74" s="1336"/>
      <c r="CFI74" s="1336"/>
      <c r="CFJ74" s="1336"/>
      <c r="CFK74" s="1336"/>
      <c r="CFL74" s="1336"/>
      <c r="CFM74" s="1336"/>
      <c r="CFN74" s="1336"/>
      <c r="CFO74" s="1336"/>
      <c r="CFP74" s="1336"/>
      <c r="CFQ74" s="1336"/>
      <c r="CFR74" s="1336"/>
      <c r="CFS74" s="1336"/>
      <c r="CFT74" s="1336"/>
      <c r="CFU74" s="1336"/>
      <c r="CFV74" s="1336"/>
      <c r="CFW74" s="1336"/>
      <c r="CFX74" s="1336"/>
      <c r="CFY74" s="1336"/>
      <c r="CFZ74" s="1336"/>
      <c r="CGA74" s="1336"/>
      <c r="CGB74" s="1336"/>
      <c r="CGC74" s="1336"/>
      <c r="CGD74" s="1336"/>
      <c r="CGE74" s="1336"/>
      <c r="CGF74" s="1336"/>
      <c r="CGG74" s="1336"/>
      <c r="CGH74" s="1336"/>
      <c r="CGI74" s="1336"/>
      <c r="CGJ74" s="1336"/>
      <c r="CGK74" s="1336"/>
      <c r="CGL74" s="1336"/>
      <c r="CGM74" s="1336"/>
      <c r="CGN74" s="1336"/>
      <c r="CGO74" s="1336"/>
      <c r="CGP74" s="1336"/>
      <c r="CGQ74" s="1336"/>
      <c r="CGR74" s="1336"/>
      <c r="CGS74" s="1336"/>
      <c r="CGT74" s="1336"/>
      <c r="CGU74" s="1336"/>
      <c r="CGV74" s="1336"/>
      <c r="CGW74" s="1336"/>
      <c r="CGX74" s="1336"/>
      <c r="CGY74" s="1336"/>
      <c r="CGZ74" s="1336"/>
      <c r="CHA74" s="1336"/>
      <c r="CHB74" s="1336"/>
      <c r="CHC74" s="1336"/>
      <c r="CHD74" s="1336"/>
      <c r="CHE74" s="1336"/>
      <c r="CHF74" s="1336"/>
      <c r="CHG74" s="1336"/>
      <c r="CHH74" s="1336"/>
      <c r="CHI74" s="1336"/>
      <c r="CHJ74" s="1336"/>
      <c r="CHK74" s="1336"/>
      <c r="CHL74" s="1336"/>
      <c r="CHM74" s="1336"/>
      <c r="CHN74" s="1336"/>
      <c r="CHO74" s="1336"/>
      <c r="CHP74" s="1336"/>
      <c r="CHQ74" s="1336"/>
      <c r="CHR74" s="1336"/>
      <c r="CHS74" s="1336"/>
      <c r="CHT74" s="1336"/>
      <c r="CHU74" s="1336"/>
      <c r="CHV74" s="1336"/>
      <c r="CHW74" s="1336"/>
      <c r="CHX74" s="1336"/>
      <c r="CHY74" s="1336"/>
      <c r="CHZ74" s="1336"/>
      <c r="CIA74" s="1336"/>
      <c r="CIB74" s="1336"/>
      <c r="CIC74" s="1336"/>
      <c r="CID74" s="1336"/>
      <c r="CIE74" s="1336"/>
      <c r="CIF74" s="1336"/>
      <c r="CIG74" s="1336"/>
      <c r="CIH74" s="1336"/>
      <c r="CII74" s="1336"/>
      <c r="CIJ74" s="1336"/>
      <c r="CIK74" s="1336"/>
      <c r="CIL74" s="1336"/>
      <c r="CIM74" s="1336"/>
      <c r="CIN74" s="1336"/>
      <c r="CIO74" s="1336"/>
      <c r="CIP74" s="1336"/>
      <c r="CIQ74" s="1336"/>
      <c r="CIR74" s="1336"/>
      <c r="CIS74" s="1336"/>
      <c r="CIT74" s="1336"/>
      <c r="CIU74" s="1336"/>
      <c r="CIV74" s="1336"/>
      <c r="CIW74" s="1336"/>
      <c r="CIX74" s="1336"/>
      <c r="CIY74" s="1336"/>
      <c r="CIZ74" s="1336"/>
      <c r="CJA74" s="1336"/>
      <c r="CJB74" s="1336"/>
      <c r="CJC74" s="1336"/>
      <c r="CJD74" s="1336"/>
      <c r="CJE74" s="1336"/>
      <c r="CJF74" s="1336"/>
      <c r="CJG74" s="1336"/>
      <c r="CJH74" s="1336"/>
      <c r="CJI74" s="1336"/>
      <c r="CJJ74" s="1336"/>
      <c r="CJK74" s="1336"/>
      <c r="CJL74" s="1336"/>
      <c r="CJM74" s="1336"/>
      <c r="CJN74" s="1336"/>
      <c r="CJO74" s="1336"/>
      <c r="CJP74" s="1336"/>
      <c r="CJQ74" s="1336"/>
      <c r="CJR74" s="1336"/>
      <c r="CJS74" s="1336"/>
      <c r="CJT74" s="1336"/>
      <c r="CJU74" s="1336"/>
      <c r="CJV74" s="1336"/>
      <c r="CJW74" s="1336"/>
      <c r="CJX74" s="1336"/>
      <c r="CJY74" s="1336"/>
      <c r="CJZ74" s="1336"/>
      <c r="CKA74" s="1336"/>
      <c r="CKB74" s="1336"/>
      <c r="CKC74" s="1336"/>
      <c r="CKD74" s="1336"/>
      <c r="CKE74" s="1336"/>
      <c r="CKF74" s="1336"/>
      <c r="CKG74" s="1336"/>
      <c r="CKH74" s="1336"/>
      <c r="CKI74" s="1336"/>
      <c r="CKJ74" s="1336"/>
      <c r="CKK74" s="1336"/>
      <c r="CKL74" s="1336"/>
      <c r="CKM74" s="1336"/>
      <c r="CKN74" s="1336"/>
      <c r="CKO74" s="1336"/>
      <c r="CKP74" s="1336"/>
      <c r="CKQ74" s="1336"/>
      <c r="CKR74" s="1336"/>
      <c r="CKS74" s="1336"/>
      <c r="CKT74" s="1336"/>
      <c r="CKU74" s="1336"/>
      <c r="CKV74" s="1336"/>
      <c r="CKW74" s="1336"/>
      <c r="CKX74" s="1336"/>
      <c r="CKY74" s="1336"/>
      <c r="CKZ74" s="1336"/>
      <c r="CLA74" s="1336"/>
      <c r="CLB74" s="1336"/>
      <c r="CLC74" s="1336"/>
      <c r="CLD74" s="1336"/>
      <c r="CLE74" s="1336"/>
      <c r="CLF74" s="1336"/>
      <c r="CLG74" s="1336"/>
      <c r="CLH74" s="1336"/>
      <c r="CLI74" s="1336"/>
      <c r="CLJ74" s="1336"/>
      <c r="CLK74" s="1336"/>
      <c r="CLL74" s="1336"/>
      <c r="CLM74" s="1336"/>
      <c r="CLN74" s="1336"/>
      <c r="CLO74" s="1336"/>
      <c r="CLP74" s="1336"/>
      <c r="CLQ74" s="1336"/>
      <c r="CLR74" s="1336"/>
      <c r="CLS74" s="1336"/>
      <c r="CLT74" s="1336"/>
      <c r="CLU74" s="1336"/>
      <c r="CLV74" s="1336"/>
      <c r="CLW74" s="1336"/>
      <c r="CLX74" s="1336"/>
      <c r="CLY74" s="1336"/>
      <c r="CLZ74" s="1336"/>
      <c r="CMA74" s="1336"/>
      <c r="CMB74" s="1336"/>
      <c r="CMC74" s="1336"/>
      <c r="CMD74" s="1336"/>
      <c r="CME74" s="1336"/>
      <c r="CMF74" s="1336"/>
      <c r="CMG74" s="1336"/>
      <c r="CMH74" s="1336"/>
      <c r="CMI74" s="1336"/>
      <c r="CMJ74" s="1336"/>
      <c r="CMK74" s="1336"/>
      <c r="CML74" s="1336"/>
      <c r="CMM74" s="1336"/>
      <c r="CMN74" s="1336"/>
      <c r="CMO74" s="1336"/>
      <c r="CMP74" s="1336"/>
      <c r="CMQ74" s="1336"/>
      <c r="CMR74" s="1336"/>
      <c r="CMS74" s="1336"/>
      <c r="CMT74" s="1336"/>
      <c r="CMU74" s="1336"/>
      <c r="CMV74" s="1336"/>
      <c r="CMW74" s="1336"/>
      <c r="CMX74" s="1336"/>
      <c r="CMY74" s="1336"/>
      <c r="CMZ74" s="1336"/>
      <c r="CNA74" s="1336"/>
      <c r="CNB74" s="1336"/>
      <c r="CNC74" s="1336"/>
      <c r="CND74" s="1336"/>
      <c r="CNE74" s="1336"/>
      <c r="CNF74" s="1336"/>
      <c r="CNG74" s="1336"/>
      <c r="CNH74" s="1336"/>
      <c r="CNI74" s="1336"/>
      <c r="CNJ74" s="1336"/>
      <c r="CNK74" s="1336"/>
      <c r="CNL74" s="1336"/>
      <c r="CNM74" s="1336"/>
      <c r="CNN74" s="1336"/>
      <c r="CNO74" s="1336"/>
      <c r="CNP74" s="1336"/>
      <c r="CNQ74" s="1336"/>
      <c r="CNR74" s="1336"/>
      <c r="CNS74" s="1336"/>
      <c r="CNT74" s="1336"/>
      <c r="CNU74" s="1336"/>
      <c r="CNV74" s="1336"/>
      <c r="CNW74" s="1336"/>
      <c r="CNX74" s="1336"/>
      <c r="CNY74" s="1336"/>
      <c r="CNZ74" s="1336"/>
      <c r="COA74" s="1336"/>
      <c r="COB74" s="1336"/>
      <c r="COC74" s="1336"/>
      <c r="COD74" s="1336"/>
      <c r="COE74" s="1336"/>
      <c r="COF74" s="1336"/>
      <c r="COG74" s="1336"/>
      <c r="COH74" s="1336"/>
      <c r="COI74" s="1336"/>
      <c r="COJ74" s="1336"/>
      <c r="COK74" s="1336"/>
      <c r="COL74" s="1336"/>
      <c r="COM74" s="1336"/>
      <c r="CON74" s="1336"/>
      <c r="COO74" s="1336"/>
      <c r="COP74" s="1336"/>
      <c r="COQ74" s="1336"/>
      <c r="COR74" s="1336"/>
      <c r="COS74" s="1336"/>
      <c r="COT74" s="1336"/>
      <c r="COU74" s="1336"/>
      <c r="COV74" s="1336"/>
      <c r="COW74" s="1336"/>
      <c r="COX74" s="1336"/>
      <c r="COY74" s="1336"/>
      <c r="COZ74" s="1336"/>
      <c r="CPA74" s="1336"/>
      <c r="CPB74" s="1336"/>
      <c r="CPC74" s="1336"/>
      <c r="CPD74" s="1336"/>
      <c r="CPE74" s="1336"/>
      <c r="CPF74" s="1336"/>
      <c r="CPG74" s="1336"/>
      <c r="CPH74" s="1336"/>
      <c r="CPI74" s="1336"/>
      <c r="CPJ74" s="1336"/>
      <c r="CPK74" s="1336"/>
      <c r="CPL74" s="1336"/>
      <c r="CPM74" s="1336"/>
      <c r="CPN74" s="1336"/>
      <c r="CPO74" s="1336"/>
      <c r="CPP74" s="1336"/>
      <c r="CPQ74" s="1336"/>
      <c r="CPR74" s="1336"/>
      <c r="CPS74" s="1336"/>
      <c r="CPT74" s="1336"/>
      <c r="CPU74" s="1336"/>
      <c r="CPV74" s="1336"/>
      <c r="CPW74" s="1336"/>
      <c r="CPX74" s="1336"/>
      <c r="CPY74" s="1336"/>
      <c r="CPZ74" s="1336"/>
      <c r="CQA74" s="1336"/>
      <c r="CQB74" s="1336"/>
      <c r="CQC74" s="1336"/>
      <c r="CQD74" s="1336"/>
      <c r="CQE74" s="1336"/>
      <c r="CQF74" s="1336"/>
      <c r="CQG74" s="1336"/>
      <c r="CQH74" s="1336"/>
      <c r="CQI74" s="1336"/>
      <c r="CQJ74" s="1336"/>
      <c r="CQK74" s="1336"/>
      <c r="CQL74" s="1336"/>
      <c r="CQM74" s="1336"/>
      <c r="CQN74" s="1336"/>
      <c r="CQO74" s="1336"/>
      <c r="CQP74" s="1336"/>
      <c r="CQQ74" s="1336"/>
      <c r="CQR74" s="1336"/>
      <c r="CQS74" s="1336"/>
      <c r="CQT74" s="1336"/>
      <c r="CQU74" s="1336"/>
      <c r="CQV74" s="1336"/>
      <c r="CQW74" s="1336"/>
      <c r="CQX74" s="1336"/>
      <c r="CQY74" s="1336"/>
      <c r="CQZ74" s="1336"/>
      <c r="CRA74" s="1336"/>
      <c r="CRB74" s="1336"/>
      <c r="CRC74" s="1336"/>
      <c r="CRD74" s="1336"/>
      <c r="CRE74" s="1336"/>
      <c r="CRF74" s="1336"/>
      <c r="CRG74" s="1336"/>
      <c r="CRH74" s="1336"/>
      <c r="CRI74" s="1336"/>
      <c r="CRJ74" s="1336"/>
      <c r="CRK74" s="1336"/>
      <c r="CRL74" s="1336"/>
      <c r="CRM74" s="1336"/>
      <c r="CRN74" s="1336"/>
      <c r="CRO74" s="1336"/>
      <c r="CRP74" s="1336"/>
      <c r="CRQ74" s="1336"/>
      <c r="CRR74" s="1336"/>
      <c r="CRS74" s="1336"/>
      <c r="CRT74" s="1336"/>
      <c r="CRU74" s="1336"/>
      <c r="CRV74" s="1336"/>
      <c r="CRW74" s="1336"/>
      <c r="CRX74" s="1336"/>
      <c r="CRY74" s="1336"/>
      <c r="CRZ74" s="1336"/>
      <c r="CSA74" s="1336"/>
      <c r="CSB74" s="1336"/>
      <c r="CSC74" s="1336"/>
      <c r="CSD74" s="1336"/>
      <c r="CSE74" s="1336"/>
      <c r="CSF74" s="1336"/>
      <c r="CSG74" s="1336"/>
      <c r="CSH74" s="1336"/>
      <c r="CSI74" s="1336"/>
      <c r="CSJ74" s="1336"/>
      <c r="CSK74" s="1336"/>
      <c r="CSL74" s="1336"/>
      <c r="CSM74" s="1336"/>
      <c r="CSN74" s="1336"/>
      <c r="CSO74" s="1336"/>
      <c r="CSP74" s="1336"/>
      <c r="CSQ74" s="1336"/>
      <c r="CSR74" s="1336"/>
      <c r="CSS74" s="1336"/>
      <c r="CST74" s="1336"/>
      <c r="CSU74" s="1336"/>
      <c r="CSV74" s="1336"/>
      <c r="CSW74" s="1336"/>
      <c r="CSX74" s="1336"/>
      <c r="CSY74" s="1336"/>
      <c r="CSZ74" s="1336"/>
      <c r="CTA74" s="1336"/>
      <c r="CTB74" s="1336"/>
      <c r="CTC74" s="1336"/>
      <c r="CTD74" s="1336"/>
      <c r="CTE74" s="1336"/>
      <c r="CTF74" s="1336"/>
      <c r="CTG74" s="1336"/>
      <c r="CTH74" s="1336"/>
      <c r="CTI74" s="1336"/>
      <c r="CTJ74" s="1336"/>
      <c r="CTK74" s="1336"/>
      <c r="CTL74" s="1336"/>
      <c r="CTM74" s="1336"/>
      <c r="CTN74" s="1336"/>
      <c r="CTO74" s="1336"/>
      <c r="CTP74" s="1336"/>
      <c r="CTQ74" s="1336"/>
      <c r="CTR74" s="1336"/>
      <c r="CTS74" s="1336"/>
      <c r="CTT74" s="1336"/>
      <c r="CTU74" s="1336"/>
      <c r="CTV74" s="1336"/>
      <c r="CTW74" s="1336"/>
      <c r="CTX74" s="1336"/>
      <c r="CTY74" s="1336"/>
      <c r="CTZ74" s="1336"/>
      <c r="CUA74" s="1336"/>
      <c r="CUB74" s="1336"/>
      <c r="CUC74" s="1336"/>
      <c r="CUD74" s="1336"/>
      <c r="CUE74" s="1336"/>
      <c r="CUF74" s="1336"/>
      <c r="CUG74" s="1336"/>
      <c r="CUH74" s="1336"/>
      <c r="CUI74" s="1336"/>
      <c r="CUJ74" s="1336"/>
      <c r="CUK74" s="1336"/>
      <c r="CUL74" s="1336"/>
      <c r="CUM74" s="1336"/>
      <c r="CUN74" s="1336"/>
      <c r="CUO74" s="1336"/>
      <c r="CUP74" s="1336"/>
      <c r="CUQ74" s="1336"/>
      <c r="CUR74" s="1336"/>
      <c r="CUS74" s="1336"/>
      <c r="CUT74" s="1336"/>
      <c r="CUU74" s="1336"/>
      <c r="CUV74" s="1336"/>
      <c r="CUW74" s="1336"/>
      <c r="CUX74" s="1336"/>
      <c r="CUY74" s="1336"/>
      <c r="CUZ74" s="1336"/>
      <c r="CVA74" s="1336"/>
      <c r="CVB74" s="1336"/>
      <c r="CVC74" s="1336"/>
      <c r="CVD74" s="1336"/>
      <c r="CVE74" s="1336"/>
      <c r="CVF74" s="1336"/>
      <c r="CVG74" s="1336"/>
      <c r="CVH74" s="1336"/>
      <c r="CVI74" s="1336"/>
      <c r="CVJ74" s="1336"/>
      <c r="CVK74" s="1336"/>
      <c r="CVL74" s="1336"/>
      <c r="CVM74" s="1336"/>
      <c r="CVN74" s="1336"/>
      <c r="CVO74" s="1336"/>
      <c r="CVP74" s="1336"/>
      <c r="CVQ74" s="1336"/>
      <c r="CVR74" s="1336"/>
      <c r="CVS74" s="1336"/>
      <c r="CVT74" s="1336"/>
      <c r="CVU74" s="1336"/>
      <c r="CVV74" s="1336"/>
      <c r="CVW74" s="1336"/>
      <c r="CVX74" s="1336"/>
      <c r="CVY74" s="1336"/>
      <c r="CVZ74" s="1336"/>
      <c r="CWA74" s="1336"/>
      <c r="CWB74" s="1336"/>
      <c r="CWC74" s="1336"/>
      <c r="CWD74" s="1336"/>
      <c r="CWE74" s="1336"/>
      <c r="CWF74" s="1336"/>
      <c r="CWG74" s="1336"/>
      <c r="CWH74" s="1336"/>
      <c r="CWI74" s="1336"/>
      <c r="CWJ74" s="1336"/>
      <c r="CWK74" s="1336"/>
      <c r="CWL74" s="1336"/>
      <c r="CWM74" s="1336"/>
      <c r="CWN74" s="1336"/>
      <c r="CWO74" s="1336"/>
      <c r="CWP74" s="1336"/>
      <c r="CWQ74" s="1336"/>
      <c r="CWR74" s="1336"/>
      <c r="CWS74" s="1336"/>
      <c r="CWT74" s="1336"/>
      <c r="CWU74" s="1336"/>
      <c r="CWV74" s="1336"/>
      <c r="CWW74" s="1336"/>
      <c r="CWX74" s="1336"/>
      <c r="CWY74" s="1336"/>
      <c r="CWZ74" s="1336"/>
      <c r="CXA74" s="1336"/>
      <c r="CXB74" s="1336"/>
      <c r="CXC74" s="1336"/>
      <c r="CXD74" s="1336"/>
      <c r="CXE74" s="1336"/>
      <c r="CXF74" s="1336"/>
      <c r="CXG74" s="1336"/>
      <c r="CXH74" s="1336"/>
      <c r="CXI74" s="1336"/>
      <c r="CXJ74" s="1336"/>
      <c r="CXK74" s="1336"/>
      <c r="CXL74" s="1336"/>
      <c r="CXM74" s="1336"/>
      <c r="CXN74" s="1336"/>
      <c r="CXO74" s="1336"/>
      <c r="CXP74" s="1336"/>
      <c r="CXQ74" s="1336"/>
      <c r="CXR74" s="1336"/>
      <c r="CXS74" s="1336"/>
      <c r="CXT74" s="1336"/>
      <c r="CXU74" s="1336"/>
      <c r="CXV74" s="1336"/>
      <c r="CXW74" s="1336"/>
      <c r="CXX74" s="1336"/>
      <c r="CXY74" s="1336"/>
      <c r="CXZ74" s="1336"/>
      <c r="CYA74" s="1336"/>
      <c r="CYB74" s="1336"/>
      <c r="CYC74" s="1336"/>
      <c r="CYD74" s="1336"/>
      <c r="CYE74" s="1336"/>
      <c r="CYF74" s="1336"/>
      <c r="CYG74" s="1336"/>
      <c r="CYH74" s="1336"/>
      <c r="CYI74" s="1336"/>
      <c r="CYJ74" s="1336"/>
      <c r="CYK74" s="1336"/>
      <c r="CYL74" s="1336"/>
      <c r="CYM74" s="1336"/>
      <c r="CYN74" s="1336"/>
      <c r="CYO74" s="1336"/>
      <c r="CYP74" s="1336"/>
      <c r="CYQ74" s="1336"/>
      <c r="CYR74" s="1336"/>
      <c r="CYS74" s="1336"/>
      <c r="CYT74" s="1336"/>
      <c r="CYU74" s="1336"/>
      <c r="CYV74" s="1336"/>
      <c r="CYW74" s="1336"/>
      <c r="CYX74" s="1336"/>
      <c r="CYY74" s="1336"/>
      <c r="CYZ74" s="1336"/>
      <c r="CZA74" s="1336"/>
      <c r="CZB74" s="1336"/>
      <c r="CZC74" s="1336"/>
      <c r="CZD74" s="1336"/>
      <c r="CZE74" s="1336"/>
      <c r="CZF74" s="1336"/>
      <c r="CZG74" s="1336"/>
      <c r="CZH74" s="1336"/>
      <c r="CZI74" s="1336"/>
      <c r="CZJ74" s="1336"/>
      <c r="CZK74" s="1336"/>
      <c r="CZL74" s="1336"/>
      <c r="CZM74" s="1336"/>
      <c r="CZN74" s="1336"/>
      <c r="CZO74" s="1336"/>
      <c r="CZP74" s="1336"/>
      <c r="CZQ74" s="1336"/>
      <c r="CZR74" s="1336"/>
      <c r="CZS74" s="1336"/>
      <c r="CZT74" s="1336"/>
      <c r="CZU74" s="1336"/>
      <c r="CZV74" s="1336"/>
      <c r="CZW74" s="1336"/>
      <c r="CZX74" s="1336"/>
      <c r="CZY74" s="1336"/>
      <c r="CZZ74" s="1336"/>
      <c r="DAA74" s="1336"/>
      <c r="DAB74" s="1336"/>
      <c r="DAC74" s="1336"/>
      <c r="DAD74" s="1336"/>
      <c r="DAE74" s="1336"/>
      <c r="DAF74" s="1336"/>
      <c r="DAG74" s="1336"/>
      <c r="DAH74" s="1336"/>
      <c r="DAI74" s="1336"/>
      <c r="DAJ74" s="1336"/>
      <c r="DAK74" s="1336"/>
      <c r="DAL74" s="1336"/>
      <c r="DAM74" s="1336"/>
      <c r="DAN74" s="1336"/>
      <c r="DAO74" s="1336"/>
      <c r="DAP74" s="1336"/>
      <c r="DAQ74" s="1336"/>
      <c r="DAR74" s="1336"/>
      <c r="DAS74" s="1336"/>
      <c r="DAT74" s="1336"/>
      <c r="DAU74" s="1336"/>
      <c r="DAV74" s="1336"/>
      <c r="DAW74" s="1336"/>
      <c r="DAX74" s="1336"/>
      <c r="DAY74" s="1336"/>
      <c r="DAZ74" s="1336"/>
      <c r="DBA74" s="1336"/>
      <c r="DBB74" s="1336"/>
      <c r="DBC74" s="1336"/>
      <c r="DBD74" s="1336"/>
      <c r="DBE74" s="1336"/>
      <c r="DBF74" s="1336"/>
      <c r="DBG74" s="1336"/>
      <c r="DBH74" s="1336"/>
      <c r="DBI74" s="1336"/>
      <c r="DBJ74" s="1336"/>
      <c r="DBK74" s="1336"/>
      <c r="DBL74" s="1336"/>
      <c r="DBM74" s="1336"/>
      <c r="DBN74" s="1336"/>
      <c r="DBO74" s="1336"/>
      <c r="DBP74" s="1336"/>
      <c r="DBQ74" s="1336"/>
      <c r="DBR74" s="1336"/>
      <c r="DBS74" s="1336"/>
      <c r="DBT74" s="1336"/>
      <c r="DBU74" s="1336"/>
      <c r="DBV74" s="1336"/>
      <c r="DBW74" s="1336"/>
      <c r="DBX74" s="1336"/>
      <c r="DBY74" s="1336"/>
      <c r="DBZ74" s="1336"/>
      <c r="DCA74" s="1336"/>
      <c r="DCB74" s="1336"/>
      <c r="DCC74" s="1336"/>
      <c r="DCD74" s="1336"/>
      <c r="DCE74" s="1336"/>
      <c r="DCF74" s="1336"/>
      <c r="DCG74" s="1336"/>
      <c r="DCH74" s="1336"/>
      <c r="DCI74" s="1336"/>
      <c r="DCJ74" s="1336"/>
      <c r="DCK74" s="1336"/>
      <c r="DCL74" s="1336"/>
      <c r="DCM74" s="1336"/>
      <c r="DCN74" s="1336"/>
      <c r="DCO74" s="1336"/>
      <c r="DCP74" s="1336"/>
      <c r="DCQ74" s="1336"/>
      <c r="DCR74" s="1336"/>
      <c r="DCS74" s="1336"/>
      <c r="DCT74" s="1336"/>
      <c r="DCU74" s="1336"/>
      <c r="DCV74" s="1336"/>
      <c r="DCW74" s="1336"/>
      <c r="DCX74" s="1336"/>
      <c r="DCY74" s="1336"/>
      <c r="DCZ74" s="1336"/>
      <c r="DDA74" s="1336"/>
      <c r="DDB74" s="1336"/>
      <c r="DDC74" s="1336"/>
      <c r="DDD74" s="1336"/>
      <c r="DDE74" s="1336"/>
      <c r="DDF74" s="1336"/>
      <c r="DDG74" s="1336"/>
      <c r="DDH74" s="1336"/>
      <c r="DDI74" s="1336"/>
      <c r="DDJ74" s="1336"/>
      <c r="DDK74" s="1336"/>
      <c r="DDL74" s="1336"/>
      <c r="DDM74" s="1336"/>
      <c r="DDN74" s="1336"/>
      <c r="DDO74" s="1336"/>
      <c r="DDP74" s="1336"/>
      <c r="DDQ74" s="1336"/>
      <c r="DDR74" s="1336"/>
      <c r="DDS74" s="1336"/>
      <c r="DDT74" s="1336"/>
      <c r="DDU74" s="1336"/>
      <c r="DDV74" s="1336"/>
      <c r="DDW74" s="1336"/>
      <c r="DDX74" s="1336"/>
      <c r="DDY74" s="1336"/>
      <c r="DDZ74" s="1336"/>
      <c r="DEA74" s="1336"/>
      <c r="DEB74" s="1336"/>
      <c r="DEC74" s="1336"/>
      <c r="DED74" s="1336"/>
      <c r="DEE74" s="1336"/>
      <c r="DEF74" s="1336"/>
      <c r="DEG74" s="1336"/>
      <c r="DEH74" s="1336"/>
      <c r="DEI74" s="1336"/>
      <c r="DEJ74" s="1336"/>
      <c r="DEK74" s="1336"/>
      <c r="DEL74" s="1336"/>
      <c r="DEM74" s="1336"/>
      <c r="DEN74" s="1336"/>
      <c r="DEO74" s="1336"/>
      <c r="DEP74" s="1336"/>
      <c r="DEQ74" s="1336"/>
      <c r="DER74" s="1336"/>
      <c r="DES74" s="1336"/>
      <c r="DET74" s="1336"/>
      <c r="DEU74" s="1336"/>
      <c r="DEV74" s="1336"/>
      <c r="DEW74" s="1336"/>
      <c r="DEX74" s="1336"/>
      <c r="DEY74" s="1336"/>
      <c r="DEZ74" s="1336"/>
      <c r="DFA74" s="1336"/>
      <c r="DFB74" s="1336"/>
      <c r="DFC74" s="1336"/>
      <c r="DFD74" s="1336"/>
      <c r="DFE74" s="1336"/>
      <c r="DFF74" s="1336"/>
      <c r="DFG74" s="1336"/>
      <c r="DFH74" s="1336"/>
      <c r="DFI74" s="1336"/>
      <c r="DFJ74" s="1336"/>
      <c r="DFK74" s="1336"/>
      <c r="DFL74" s="1336"/>
      <c r="DFM74" s="1336"/>
      <c r="DFN74" s="1336"/>
      <c r="DFO74" s="1336"/>
      <c r="DFP74" s="1336"/>
      <c r="DFQ74" s="1336"/>
      <c r="DFR74" s="1336"/>
      <c r="DFS74" s="1336"/>
      <c r="DFT74" s="1336"/>
      <c r="DFU74" s="1336"/>
      <c r="DFV74" s="1336"/>
      <c r="DFW74" s="1336"/>
      <c r="DFX74" s="1336"/>
      <c r="DFY74" s="1336"/>
      <c r="DFZ74" s="1336"/>
      <c r="DGA74" s="1336"/>
      <c r="DGB74" s="1336"/>
      <c r="DGC74" s="1336"/>
      <c r="DGD74" s="1336"/>
      <c r="DGE74" s="1336"/>
      <c r="DGF74" s="1336"/>
      <c r="DGG74" s="1336"/>
      <c r="DGH74" s="1336"/>
      <c r="DGI74" s="1336"/>
      <c r="DGJ74" s="1336"/>
      <c r="DGK74" s="1336"/>
      <c r="DGL74" s="1336"/>
      <c r="DGM74" s="1336"/>
      <c r="DGN74" s="1336"/>
      <c r="DGO74" s="1336"/>
      <c r="DGP74" s="1336"/>
      <c r="DGQ74" s="1336"/>
      <c r="DGR74" s="1336"/>
      <c r="DGS74" s="1336"/>
      <c r="DGT74" s="1336"/>
      <c r="DGU74" s="1336"/>
      <c r="DGV74" s="1336"/>
      <c r="DGW74" s="1336"/>
      <c r="DGX74" s="1336"/>
      <c r="DGY74" s="1336"/>
      <c r="DGZ74" s="1336"/>
      <c r="DHA74" s="1336"/>
      <c r="DHB74" s="1336"/>
      <c r="DHC74" s="1336"/>
      <c r="DHD74" s="1336"/>
      <c r="DHE74" s="1336"/>
      <c r="DHF74" s="1336"/>
      <c r="DHG74" s="1336"/>
      <c r="DHH74" s="1336"/>
      <c r="DHI74" s="1336"/>
      <c r="DHJ74" s="1336"/>
      <c r="DHK74" s="1336"/>
      <c r="DHL74" s="1336"/>
      <c r="DHM74" s="1336"/>
      <c r="DHN74" s="1336"/>
      <c r="DHO74" s="1336"/>
      <c r="DHP74" s="1336"/>
      <c r="DHQ74" s="1336"/>
      <c r="DHR74" s="1336"/>
      <c r="DHS74" s="1336"/>
      <c r="DHT74" s="1336"/>
      <c r="DHU74" s="1336"/>
      <c r="DHV74" s="1336"/>
      <c r="DHW74" s="1336"/>
      <c r="DHX74" s="1336"/>
      <c r="DHY74" s="1336"/>
      <c r="DHZ74" s="1336"/>
      <c r="DIA74" s="1336"/>
      <c r="DIB74" s="1336"/>
      <c r="DIC74" s="1336"/>
      <c r="DID74" s="1336"/>
      <c r="DIE74" s="1336"/>
      <c r="DIF74" s="1336"/>
      <c r="DIG74" s="1336"/>
      <c r="DIH74" s="1336"/>
      <c r="DII74" s="1336"/>
      <c r="DIJ74" s="1336"/>
      <c r="DIK74" s="1336"/>
      <c r="DIL74" s="1336"/>
      <c r="DIM74" s="1336"/>
      <c r="DIN74" s="1336"/>
      <c r="DIO74" s="1336"/>
      <c r="DIP74" s="1336"/>
      <c r="DIQ74" s="1336"/>
      <c r="DIR74" s="1336"/>
      <c r="DIS74" s="1336"/>
      <c r="DIT74" s="1336"/>
      <c r="DIU74" s="1336"/>
      <c r="DIV74" s="1336"/>
      <c r="DIW74" s="1336"/>
      <c r="DIX74" s="1336"/>
      <c r="DIY74" s="1336"/>
      <c r="DIZ74" s="1336"/>
      <c r="DJA74" s="1336"/>
      <c r="DJB74" s="1336"/>
      <c r="DJC74" s="1336"/>
      <c r="DJD74" s="1336"/>
      <c r="DJE74" s="1336"/>
      <c r="DJF74" s="1336"/>
      <c r="DJG74" s="1336"/>
      <c r="DJH74" s="1336"/>
      <c r="DJI74" s="1336"/>
      <c r="DJJ74" s="1336"/>
      <c r="DJK74" s="1336"/>
      <c r="DJL74" s="1336"/>
      <c r="DJM74" s="1336"/>
      <c r="DJN74" s="1336"/>
      <c r="DJO74" s="1336"/>
      <c r="DJP74" s="1336"/>
      <c r="DJQ74" s="1336"/>
      <c r="DJR74" s="1336"/>
      <c r="DJS74" s="1336"/>
      <c r="DJT74" s="1336"/>
      <c r="DJU74" s="1336"/>
      <c r="DJV74" s="1336"/>
      <c r="DJW74" s="1336"/>
      <c r="DJX74" s="1336"/>
      <c r="DJY74" s="1336"/>
      <c r="DJZ74" s="1336"/>
      <c r="DKA74" s="1336"/>
      <c r="DKB74" s="1336"/>
      <c r="DKC74" s="1336"/>
      <c r="DKD74" s="1336"/>
      <c r="DKE74" s="1336"/>
      <c r="DKF74" s="1336"/>
      <c r="DKG74" s="1336"/>
      <c r="DKH74" s="1336"/>
      <c r="DKI74" s="1336"/>
      <c r="DKJ74" s="1336"/>
      <c r="DKK74" s="1336"/>
      <c r="DKL74" s="1336"/>
      <c r="DKM74" s="1336"/>
      <c r="DKN74" s="1336"/>
      <c r="DKO74" s="1336"/>
      <c r="DKP74" s="1336"/>
      <c r="DKQ74" s="1336"/>
      <c r="DKR74" s="1336"/>
      <c r="DKS74" s="1336"/>
      <c r="DKT74" s="1336"/>
      <c r="DKU74" s="1336"/>
      <c r="DKV74" s="1336"/>
      <c r="DKW74" s="1336"/>
      <c r="DKX74" s="1336"/>
      <c r="DKY74" s="1336"/>
      <c r="DKZ74" s="1336"/>
      <c r="DLA74" s="1336"/>
      <c r="DLB74" s="1336"/>
      <c r="DLC74" s="1336"/>
      <c r="DLD74" s="1336"/>
      <c r="DLE74" s="1336"/>
      <c r="DLF74" s="1336"/>
      <c r="DLG74" s="1336"/>
      <c r="DLH74" s="1336"/>
      <c r="DLI74" s="1336"/>
      <c r="DLJ74" s="1336"/>
      <c r="DLK74" s="1336"/>
      <c r="DLL74" s="1336"/>
      <c r="DLM74" s="1336"/>
      <c r="DLN74" s="1336"/>
      <c r="DLO74" s="1336"/>
      <c r="DLP74" s="1336"/>
      <c r="DLQ74" s="1336"/>
      <c r="DLR74" s="1336"/>
      <c r="DLS74" s="1336"/>
      <c r="DLT74" s="1336"/>
      <c r="DLU74" s="1336"/>
      <c r="DLV74" s="1336"/>
      <c r="DLW74" s="1336"/>
      <c r="DLX74" s="1336"/>
      <c r="DLY74" s="1336"/>
      <c r="DLZ74" s="1336"/>
      <c r="DMA74" s="1336"/>
      <c r="DMB74" s="1336"/>
      <c r="DMC74" s="1336"/>
      <c r="DMD74" s="1336"/>
      <c r="DME74" s="1336"/>
      <c r="DMF74" s="1336"/>
      <c r="DMG74" s="1336"/>
      <c r="DMH74" s="1336"/>
      <c r="DMI74" s="1336"/>
      <c r="DMJ74" s="1336"/>
      <c r="DMK74" s="1336"/>
      <c r="DML74" s="1336"/>
      <c r="DMM74" s="1336"/>
      <c r="DMN74" s="1336"/>
      <c r="DMO74" s="1336"/>
      <c r="DMP74" s="1336"/>
      <c r="DMQ74" s="1336"/>
      <c r="DMR74" s="1336"/>
      <c r="DMS74" s="1336"/>
      <c r="DMT74" s="1336"/>
      <c r="DMU74" s="1336"/>
      <c r="DMV74" s="1336"/>
      <c r="DMW74" s="1336"/>
      <c r="DMX74" s="1336"/>
      <c r="DMY74" s="1336"/>
      <c r="DMZ74" s="1336"/>
      <c r="DNA74" s="1336"/>
      <c r="DNB74" s="1336"/>
      <c r="DNC74" s="1336"/>
      <c r="DND74" s="1336"/>
      <c r="DNE74" s="1336"/>
      <c r="DNF74" s="1336"/>
      <c r="DNG74" s="1336"/>
      <c r="DNH74" s="1336"/>
      <c r="DNI74" s="1336"/>
      <c r="DNJ74" s="1336"/>
      <c r="DNK74" s="1336"/>
      <c r="DNL74" s="1336"/>
      <c r="DNM74" s="1336"/>
      <c r="DNN74" s="1336"/>
      <c r="DNO74" s="1336"/>
      <c r="DNP74" s="1336"/>
      <c r="DNQ74" s="1336"/>
      <c r="DNR74" s="1336"/>
      <c r="DNS74" s="1336"/>
      <c r="DNT74" s="1336"/>
      <c r="DNU74" s="1336"/>
      <c r="DNV74" s="1336"/>
      <c r="DNW74" s="1336"/>
      <c r="DNX74" s="1336"/>
      <c r="DNY74" s="1336"/>
      <c r="DNZ74" s="1336"/>
      <c r="DOA74" s="1336"/>
      <c r="DOB74" s="1336"/>
      <c r="DOC74" s="1336"/>
      <c r="DOD74" s="1336"/>
      <c r="DOE74" s="1336"/>
      <c r="DOF74" s="1336"/>
      <c r="DOG74" s="1336"/>
      <c r="DOH74" s="1336"/>
      <c r="DOI74" s="1336"/>
      <c r="DOJ74" s="1336"/>
      <c r="DOK74" s="1336"/>
      <c r="DOL74" s="1336"/>
      <c r="DOM74" s="1336"/>
      <c r="DON74" s="1336"/>
      <c r="DOO74" s="1336"/>
      <c r="DOP74" s="1336"/>
      <c r="DOQ74" s="1336"/>
      <c r="DOR74" s="1336"/>
      <c r="DOS74" s="1336"/>
      <c r="DOT74" s="1336"/>
      <c r="DOU74" s="1336"/>
      <c r="DOV74" s="1336"/>
      <c r="DOW74" s="1336"/>
      <c r="DOX74" s="1336"/>
      <c r="DOY74" s="1336"/>
      <c r="DOZ74" s="1336"/>
      <c r="DPA74" s="1336"/>
      <c r="DPB74" s="1336"/>
      <c r="DPC74" s="1336"/>
      <c r="DPD74" s="1336"/>
      <c r="DPE74" s="1336"/>
      <c r="DPF74" s="1336"/>
      <c r="DPG74" s="1336"/>
      <c r="DPH74" s="1336"/>
      <c r="DPI74" s="1336"/>
      <c r="DPJ74" s="1336"/>
      <c r="DPK74" s="1336"/>
      <c r="DPL74" s="1336"/>
      <c r="DPM74" s="1336"/>
      <c r="DPN74" s="1336"/>
      <c r="DPO74" s="1336"/>
      <c r="DPP74" s="1336"/>
      <c r="DPQ74" s="1336"/>
      <c r="DPR74" s="1336"/>
      <c r="DPS74" s="1336"/>
      <c r="DPT74" s="1336"/>
      <c r="DPU74" s="1336"/>
      <c r="DPV74" s="1336"/>
      <c r="DPW74" s="1336"/>
      <c r="DPX74" s="1336"/>
      <c r="DPY74" s="1336"/>
      <c r="DPZ74" s="1336"/>
      <c r="DQA74" s="1336"/>
      <c r="DQB74" s="1336"/>
      <c r="DQC74" s="1336"/>
      <c r="DQD74" s="1336"/>
      <c r="DQE74" s="1336"/>
      <c r="DQF74" s="1336"/>
      <c r="DQG74" s="1336"/>
      <c r="DQH74" s="1336"/>
      <c r="DQI74" s="1336"/>
      <c r="DQJ74" s="1336"/>
      <c r="DQK74" s="1336"/>
      <c r="DQL74" s="1336"/>
      <c r="DQM74" s="1336"/>
      <c r="DQN74" s="1336"/>
      <c r="DQO74" s="1336"/>
      <c r="DQP74" s="1336"/>
      <c r="DQQ74" s="1336"/>
      <c r="DQR74" s="1336"/>
      <c r="DQS74" s="1336"/>
      <c r="DQT74" s="1336"/>
      <c r="DQU74" s="1336"/>
      <c r="DQV74" s="1336"/>
      <c r="DQW74" s="1336"/>
      <c r="DQX74" s="1336"/>
      <c r="DQY74" s="1336"/>
      <c r="DQZ74" s="1336"/>
      <c r="DRA74" s="1336"/>
      <c r="DRB74" s="1336"/>
      <c r="DRC74" s="1336"/>
      <c r="DRD74" s="1336"/>
      <c r="DRE74" s="1336"/>
      <c r="DRF74" s="1336"/>
      <c r="DRG74" s="1336"/>
      <c r="DRH74" s="1336"/>
      <c r="DRI74" s="1336"/>
      <c r="DRJ74" s="1336"/>
      <c r="DRK74" s="1336"/>
      <c r="DRL74" s="1336"/>
      <c r="DRM74" s="1336"/>
      <c r="DRN74" s="1336"/>
      <c r="DRO74" s="1336"/>
      <c r="DRP74" s="1336"/>
      <c r="DRQ74" s="1336"/>
      <c r="DRR74" s="1336"/>
      <c r="DRS74" s="1336"/>
      <c r="DRT74" s="1336"/>
      <c r="DRU74" s="1336"/>
      <c r="DRV74" s="1336"/>
      <c r="DRW74" s="1336"/>
      <c r="DRX74" s="1336"/>
      <c r="DRY74" s="1336"/>
      <c r="DRZ74" s="1336"/>
      <c r="DSA74" s="1336"/>
      <c r="DSB74" s="1336"/>
      <c r="DSC74" s="1336"/>
      <c r="DSD74" s="1336"/>
      <c r="DSE74" s="1336"/>
      <c r="DSF74" s="1336"/>
      <c r="DSG74" s="1336"/>
      <c r="DSH74" s="1336"/>
      <c r="DSI74" s="1336"/>
      <c r="DSJ74" s="1336"/>
      <c r="DSK74" s="1336"/>
      <c r="DSL74" s="1336"/>
      <c r="DSM74" s="1336"/>
      <c r="DSN74" s="1336"/>
      <c r="DSO74" s="1336"/>
      <c r="DSP74" s="1336"/>
      <c r="DSQ74" s="1336"/>
      <c r="DSR74" s="1336"/>
      <c r="DSS74" s="1336"/>
      <c r="DST74" s="1336"/>
      <c r="DSU74" s="1336"/>
      <c r="DSV74" s="1336"/>
      <c r="DSW74" s="1336"/>
      <c r="DSX74" s="1336"/>
      <c r="DSY74" s="1336"/>
      <c r="DSZ74" s="1336"/>
      <c r="DTA74" s="1336"/>
      <c r="DTB74" s="1336"/>
      <c r="DTC74" s="1336"/>
      <c r="DTD74" s="1336"/>
      <c r="DTE74" s="1336"/>
      <c r="DTF74" s="1336"/>
      <c r="DTG74" s="1336"/>
      <c r="DTH74" s="1336"/>
      <c r="DTI74" s="1336"/>
      <c r="DTJ74" s="1336"/>
      <c r="DTK74" s="1336"/>
      <c r="DTL74" s="1336"/>
      <c r="DTM74" s="1336"/>
      <c r="DTN74" s="1336"/>
      <c r="DTO74" s="1336"/>
      <c r="DTP74" s="1336"/>
      <c r="DTQ74" s="1336"/>
      <c r="DTR74" s="1336"/>
      <c r="DTS74" s="1336"/>
      <c r="DTT74" s="1336"/>
      <c r="DTU74" s="1336"/>
      <c r="DTV74" s="1336"/>
      <c r="DTW74" s="1336"/>
      <c r="DTX74" s="1336"/>
      <c r="DTY74" s="1336"/>
      <c r="DTZ74" s="1336"/>
      <c r="DUA74" s="1336"/>
      <c r="DUB74" s="1336"/>
      <c r="DUC74" s="1336"/>
      <c r="DUD74" s="1336"/>
      <c r="DUE74" s="1336"/>
      <c r="DUF74" s="1336"/>
      <c r="DUG74" s="1336"/>
      <c r="DUH74" s="1336"/>
      <c r="DUI74" s="1336"/>
      <c r="DUJ74" s="1336"/>
      <c r="DUK74" s="1336"/>
      <c r="DUL74" s="1336"/>
      <c r="DUM74" s="1336"/>
      <c r="DUN74" s="1336"/>
      <c r="DUO74" s="1336"/>
      <c r="DUP74" s="1336"/>
      <c r="DUQ74" s="1336"/>
      <c r="DUR74" s="1336"/>
      <c r="DUS74" s="1336"/>
      <c r="DUT74" s="1336"/>
      <c r="DUU74" s="1336"/>
      <c r="DUV74" s="1336"/>
      <c r="DUW74" s="1336"/>
      <c r="DUX74" s="1336"/>
      <c r="DUY74" s="1336"/>
      <c r="DUZ74" s="1336"/>
      <c r="DVA74" s="1336"/>
      <c r="DVB74" s="1336"/>
      <c r="DVC74" s="1336"/>
      <c r="DVD74" s="1336"/>
      <c r="DVE74" s="1336"/>
      <c r="DVF74" s="1336"/>
      <c r="DVG74" s="1336"/>
      <c r="DVH74" s="1336"/>
      <c r="DVI74" s="1336"/>
      <c r="DVJ74" s="1336"/>
      <c r="DVK74" s="1336"/>
      <c r="DVL74" s="1336"/>
      <c r="DVM74" s="1336"/>
      <c r="DVN74" s="1336"/>
      <c r="DVO74" s="1336"/>
      <c r="DVP74" s="1336"/>
      <c r="DVQ74" s="1336"/>
      <c r="DVR74" s="1336"/>
      <c r="DVS74" s="1336"/>
      <c r="DVT74" s="1336"/>
      <c r="DVU74" s="1336"/>
      <c r="DVV74" s="1336"/>
      <c r="DVW74" s="1336"/>
      <c r="DVX74" s="1336"/>
      <c r="DVY74" s="1336"/>
      <c r="DVZ74" s="1336"/>
      <c r="DWA74" s="1336"/>
      <c r="DWB74" s="1336"/>
      <c r="DWC74" s="1336"/>
      <c r="DWD74" s="1336"/>
      <c r="DWE74" s="1336"/>
      <c r="DWF74" s="1336"/>
      <c r="DWG74" s="1336"/>
      <c r="DWH74" s="1336"/>
      <c r="DWI74" s="1336"/>
      <c r="DWJ74" s="1336"/>
      <c r="DWK74" s="1336"/>
      <c r="DWL74" s="1336"/>
      <c r="DWM74" s="1336"/>
      <c r="DWN74" s="1336"/>
      <c r="DWO74" s="1336"/>
      <c r="DWP74" s="1336"/>
      <c r="DWQ74" s="1336"/>
      <c r="DWR74" s="1336"/>
      <c r="DWS74" s="1336"/>
      <c r="DWT74" s="1336"/>
      <c r="DWU74" s="1336"/>
      <c r="DWV74" s="1336"/>
      <c r="DWW74" s="1336"/>
      <c r="DWX74" s="1336"/>
      <c r="DWY74" s="1336"/>
      <c r="DWZ74" s="1336"/>
      <c r="DXA74" s="1336"/>
      <c r="DXB74" s="1336"/>
      <c r="DXC74" s="1336"/>
      <c r="DXD74" s="1336"/>
      <c r="DXE74" s="1336"/>
      <c r="DXF74" s="1336"/>
      <c r="DXG74" s="1336"/>
      <c r="DXH74" s="1336"/>
      <c r="DXI74" s="1336"/>
      <c r="DXJ74" s="1336"/>
      <c r="DXK74" s="1336"/>
      <c r="DXL74" s="1336"/>
      <c r="DXM74" s="1336"/>
      <c r="DXN74" s="1336"/>
      <c r="DXO74" s="1336"/>
      <c r="DXP74" s="1336"/>
      <c r="DXQ74" s="1336"/>
      <c r="DXR74" s="1336"/>
      <c r="DXS74" s="1336"/>
      <c r="DXT74" s="1336"/>
      <c r="DXU74" s="1336"/>
      <c r="DXV74" s="1336"/>
      <c r="DXW74" s="1336"/>
      <c r="DXX74" s="1336"/>
      <c r="DXY74" s="1336"/>
      <c r="DXZ74" s="1336"/>
      <c r="DYA74" s="1336"/>
      <c r="DYB74" s="1336"/>
      <c r="DYC74" s="1336"/>
      <c r="DYD74" s="1336"/>
      <c r="DYE74" s="1336"/>
      <c r="DYF74" s="1336"/>
      <c r="DYG74" s="1336"/>
      <c r="DYH74" s="1336"/>
      <c r="DYI74" s="1336"/>
      <c r="DYJ74" s="1336"/>
      <c r="DYK74" s="1336"/>
      <c r="DYL74" s="1336"/>
      <c r="DYM74" s="1336"/>
      <c r="DYN74" s="1336"/>
      <c r="DYO74" s="1336"/>
      <c r="DYP74" s="1336"/>
      <c r="DYQ74" s="1336"/>
      <c r="DYR74" s="1336"/>
      <c r="DYS74" s="1336"/>
      <c r="DYT74" s="1336"/>
      <c r="DYU74" s="1336"/>
      <c r="DYV74" s="1336"/>
      <c r="DYW74" s="1336"/>
      <c r="DYX74" s="1336"/>
      <c r="DYY74" s="1336"/>
      <c r="DYZ74" s="1336"/>
      <c r="DZA74" s="1336"/>
      <c r="DZB74" s="1336"/>
      <c r="DZC74" s="1336"/>
      <c r="DZD74" s="1336"/>
      <c r="DZE74" s="1336"/>
      <c r="DZF74" s="1336"/>
      <c r="DZG74" s="1336"/>
      <c r="DZH74" s="1336"/>
      <c r="DZI74" s="1336"/>
      <c r="DZJ74" s="1336"/>
      <c r="DZK74" s="1336"/>
      <c r="DZL74" s="1336"/>
      <c r="DZM74" s="1336"/>
      <c r="DZN74" s="1336"/>
      <c r="DZO74" s="1336"/>
      <c r="DZP74" s="1336"/>
      <c r="DZQ74" s="1336"/>
      <c r="DZR74" s="1336"/>
      <c r="DZS74" s="1336"/>
      <c r="DZT74" s="1336"/>
      <c r="DZU74" s="1336"/>
      <c r="DZV74" s="1336"/>
      <c r="DZW74" s="1336"/>
      <c r="DZX74" s="1336"/>
      <c r="DZY74" s="1336"/>
      <c r="DZZ74" s="1336"/>
      <c r="EAA74" s="1336"/>
      <c r="EAB74" s="1336"/>
      <c r="EAC74" s="1336"/>
      <c r="EAD74" s="1336"/>
      <c r="EAE74" s="1336"/>
      <c r="EAF74" s="1336"/>
      <c r="EAG74" s="1336"/>
      <c r="EAH74" s="1336"/>
      <c r="EAI74" s="1336"/>
      <c r="EAJ74" s="1336"/>
      <c r="EAK74" s="1336"/>
      <c r="EAL74" s="1336"/>
      <c r="EAM74" s="1336"/>
      <c r="EAN74" s="1336"/>
      <c r="EAO74" s="1336"/>
      <c r="EAP74" s="1336"/>
      <c r="EAQ74" s="1336"/>
      <c r="EAR74" s="1336"/>
      <c r="EAS74" s="1336"/>
      <c r="EAT74" s="1336"/>
      <c r="EAU74" s="1336"/>
      <c r="EAV74" s="1336"/>
      <c r="EAW74" s="1336"/>
      <c r="EAX74" s="1336"/>
      <c r="EAY74" s="1336"/>
      <c r="EAZ74" s="1336"/>
      <c r="EBA74" s="1336"/>
      <c r="EBB74" s="1336"/>
      <c r="EBC74" s="1336"/>
      <c r="EBD74" s="1336"/>
      <c r="EBE74" s="1336"/>
      <c r="EBF74" s="1336"/>
      <c r="EBG74" s="1336"/>
      <c r="EBH74" s="1336"/>
      <c r="EBI74" s="1336"/>
      <c r="EBJ74" s="1336"/>
      <c r="EBK74" s="1336"/>
      <c r="EBL74" s="1336"/>
      <c r="EBM74" s="1336"/>
      <c r="EBN74" s="1336"/>
      <c r="EBO74" s="1336"/>
      <c r="EBP74" s="1336"/>
      <c r="EBQ74" s="1336"/>
      <c r="EBR74" s="1336"/>
      <c r="EBS74" s="1336"/>
      <c r="EBT74" s="1336"/>
      <c r="EBU74" s="1336"/>
      <c r="EBV74" s="1336"/>
      <c r="EBW74" s="1336"/>
      <c r="EBX74" s="1336"/>
      <c r="EBY74" s="1336"/>
      <c r="EBZ74" s="1336"/>
      <c r="ECA74" s="1336"/>
      <c r="ECB74" s="1336"/>
      <c r="ECC74" s="1336"/>
      <c r="ECD74" s="1336"/>
      <c r="ECE74" s="1336"/>
      <c r="ECF74" s="1336"/>
      <c r="ECG74" s="1336"/>
      <c r="ECH74" s="1336"/>
      <c r="ECI74" s="1336"/>
      <c r="ECJ74" s="1336"/>
      <c r="ECK74" s="1336"/>
      <c r="ECL74" s="1336"/>
      <c r="ECM74" s="1336"/>
      <c r="ECN74" s="1336"/>
      <c r="ECO74" s="1336"/>
      <c r="ECP74" s="1336"/>
      <c r="ECQ74" s="1336"/>
      <c r="ECR74" s="1336"/>
      <c r="ECS74" s="1336"/>
      <c r="ECT74" s="1336"/>
      <c r="ECU74" s="1336"/>
      <c r="ECV74" s="1336"/>
      <c r="ECW74" s="1336"/>
      <c r="ECX74" s="1336"/>
      <c r="ECY74" s="1336"/>
      <c r="ECZ74" s="1336"/>
      <c r="EDA74" s="1336"/>
      <c r="EDB74" s="1336"/>
      <c r="EDC74" s="1336"/>
      <c r="EDD74" s="1336"/>
      <c r="EDE74" s="1336"/>
      <c r="EDF74" s="1336"/>
      <c r="EDG74" s="1336"/>
      <c r="EDH74" s="1336"/>
      <c r="EDI74" s="1336"/>
      <c r="EDJ74" s="1336"/>
      <c r="EDK74" s="1336"/>
      <c r="EDL74" s="1336"/>
      <c r="EDM74" s="1336"/>
      <c r="EDN74" s="1336"/>
      <c r="EDO74" s="1336"/>
      <c r="EDP74" s="1336"/>
      <c r="EDQ74" s="1336"/>
      <c r="EDR74" s="1336"/>
      <c r="EDS74" s="1336"/>
      <c r="EDT74" s="1336"/>
      <c r="EDU74" s="1336"/>
      <c r="EDV74" s="1336"/>
      <c r="EDW74" s="1336"/>
      <c r="EDX74" s="1336"/>
      <c r="EDY74" s="1336"/>
      <c r="EDZ74" s="1336"/>
      <c r="EEA74" s="1336"/>
      <c r="EEB74" s="1336"/>
      <c r="EEC74" s="1336"/>
      <c r="EED74" s="1336"/>
      <c r="EEE74" s="1336"/>
      <c r="EEF74" s="1336"/>
      <c r="EEG74" s="1336"/>
      <c r="EEH74" s="1336"/>
      <c r="EEI74" s="1336"/>
      <c r="EEJ74" s="1336"/>
      <c r="EEK74" s="1336"/>
      <c r="EEL74" s="1336"/>
      <c r="EEM74" s="1336"/>
      <c r="EEN74" s="1336"/>
      <c r="EEO74" s="1336"/>
      <c r="EEP74" s="1336"/>
      <c r="EEQ74" s="1336"/>
      <c r="EER74" s="1336"/>
      <c r="EES74" s="1336"/>
      <c r="EET74" s="1336"/>
      <c r="EEU74" s="1336"/>
      <c r="EEV74" s="1336"/>
      <c r="EEW74" s="1336"/>
      <c r="EEX74" s="1336"/>
      <c r="EEY74" s="1336"/>
      <c r="EEZ74" s="1336"/>
      <c r="EFA74" s="1336"/>
      <c r="EFB74" s="1336"/>
      <c r="EFC74" s="1336"/>
      <c r="EFD74" s="1336"/>
      <c r="EFE74" s="1336"/>
      <c r="EFF74" s="1336"/>
      <c r="EFG74" s="1336"/>
      <c r="EFH74" s="1336"/>
      <c r="EFI74" s="1336"/>
      <c r="EFJ74" s="1336"/>
      <c r="EFK74" s="1336"/>
      <c r="EFL74" s="1336"/>
      <c r="EFM74" s="1336"/>
      <c r="EFN74" s="1336"/>
      <c r="EFO74" s="1336"/>
      <c r="EFP74" s="1336"/>
      <c r="EFQ74" s="1336"/>
      <c r="EFR74" s="1336"/>
      <c r="EFS74" s="1336"/>
      <c r="EFT74" s="1336"/>
      <c r="EFU74" s="1336"/>
      <c r="EFV74" s="1336"/>
      <c r="EFW74" s="1336"/>
      <c r="EFX74" s="1336"/>
      <c r="EFY74" s="1336"/>
      <c r="EFZ74" s="1336"/>
      <c r="EGA74" s="1336"/>
      <c r="EGB74" s="1336"/>
      <c r="EGC74" s="1336"/>
      <c r="EGD74" s="1336"/>
      <c r="EGE74" s="1336"/>
      <c r="EGF74" s="1336"/>
      <c r="EGG74" s="1336"/>
      <c r="EGH74" s="1336"/>
      <c r="EGI74" s="1336"/>
      <c r="EGJ74" s="1336"/>
      <c r="EGK74" s="1336"/>
      <c r="EGL74" s="1336"/>
      <c r="EGM74" s="1336"/>
      <c r="EGN74" s="1336"/>
      <c r="EGO74" s="1336"/>
      <c r="EGP74" s="1336"/>
      <c r="EGQ74" s="1336"/>
      <c r="EGR74" s="1336"/>
      <c r="EGS74" s="1336"/>
      <c r="EGT74" s="1336"/>
      <c r="EGU74" s="1336"/>
      <c r="EGV74" s="1336"/>
      <c r="EGW74" s="1336"/>
      <c r="EGX74" s="1336"/>
      <c r="EGY74" s="1336"/>
      <c r="EGZ74" s="1336"/>
      <c r="EHA74" s="1336"/>
      <c r="EHB74" s="1336"/>
      <c r="EHC74" s="1336"/>
      <c r="EHD74" s="1336"/>
      <c r="EHE74" s="1336"/>
      <c r="EHF74" s="1336"/>
      <c r="EHG74" s="1336"/>
      <c r="EHH74" s="1336"/>
      <c r="EHI74" s="1336"/>
      <c r="EHJ74" s="1336"/>
      <c r="EHK74" s="1336"/>
      <c r="EHL74" s="1336"/>
      <c r="EHM74" s="1336"/>
      <c r="EHN74" s="1336"/>
      <c r="EHO74" s="1336"/>
      <c r="EHP74" s="1336"/>
      <c r="EHQ74" s="1336"/>
      <c r="EHR74" s="1336"/>
      <c r="EHS74" s="1336"/>
      <c r="EHT74" s="1336"/>
      <c r="EHU74" s="1336"/>
      <c r="EHV74" s="1336"/>
      <c r="EHW74" s="1336"/>
      <c r="EHX74" s="1336"/>
      <c r="EHY74" s="1336"/>
      <c r="EHZ74" s="1336"/>
      <c r="EIA74" s="1336"/>
      <c r="EIB74" s="1336"/>
      <c r="EIC74" s="1336"/>
      <c r="EID74" s="1336"/>
      <c r="EIE74" s="1336"/>
      <c r="EIF74" s="1336"/>
      <c r="EIG74" s="1336"/>
      <c r="EIH74" s="1336"/>
      <c r="EII74" s="1336"/>
      <c r="EIJ74" s="1336"/>
      <c r="EIK74" s="1336"/>
      <c r="EIL74" s="1336"/>
      <c r="EIM74" s="1336"/>
      <c r="EIN74" s="1336"/>
      <c r="EIO74" s="1336"/>
      <c r="EIP74" s="1336"/>
      <c r="EIQ74" s="1336"/>
      <c r="EIR74" s="1336"/>
      <c r="EIS74" s="1336"/>
      <c r="EIT74" s="1336"/>
      <c r="EIU74" s="1336"/>
      <c r="EIV74" s="1336"/>
      <c r="EIW74" s="1336"/>
      <c r="EIX74" s="1336"/>
      <c r="EIY74" s="1336"/>
      <c r="EIZ74" s="1336"/>
      <c r="EJA74" s="1336"/>
      <c r="EJB74" s="1336"/>
      <c r="EJC74" s="1336"/>
      <c r="EJD74" s="1336"/>
      <c r="EJE74" s="1336"/>
      <c r="EJF74" s="1336"/>
      <c r="EJG74" s="1336"/>
      <c r="EJH74" s="1336"/>
      <c r="EJI74" s="1336"/>
      <c r="EJJ74" s="1336"/>
      <c r="EJK74" s="1336"/>
      <c r="EJL74" s="1336"/>
      <c r="EJM74" s="1336"/>
      <c r="EJN74" s="1336"/>
      <c r="EJO74" s="1336"/>
      <c r="EJP74" s="1336"/>
      <c r="EJQ74" s="1336"/>
      <c r="EJR74" s="1336"/>
      <c r="EJS74" s="1336"/>
      <c r="EJT74" s="1336"/>
      <c r="EJU74" s="1336"/>
      <c r="EJV74" s="1336"/>
      <c r="EJW74" s="1336"/>
      <c r="EJX74" s="1336"/>
      <c r="EJY74" s="1336"/>
      <c r="EJZ74" s="1336"/>
      <c r="EKA74" s="1336"/>
      <c r="EKB74" s="1336"/>
      <c r="EKC74" s="1336"/>
      <c r="EKD74" s="1336"/>
      <c r="EKE74" s="1336"/>
      <c r="EKF74" s="1336"/>
      <c r="EKG74" s="1336"/>
      <c r="EKH74" s="1336"/>
      <c r="EKI74" s="1336"/>
      <c r="EKJ74" s="1336"/>
      <c r="EKK74" s="1336"/>
      <c r="EKL74" s="1336"/>
      <c r="EKM74" s="1336"/>
      <c r="EKN74" s="1336"/>
      <c r="EKO74" s="1336"/>
      <c r="EKP74" s="1336"/>
      <c r="EKQ74" s="1336"/>
      <c r="EKR74" s="1336"/>
      <c r="EKS74" s="1336"/>
      <c r="EKT74" s="1336"/>
      <c r="EKU74" s="1336"/>
      <c r="EKV74" s="1336"/>
      <c r="EKW74" s="1336"/>
      <c r="EKX74" s="1336"/>
      <c r="EKY74" s="1336"/>
      <c r="EKZ74" s="1336"/>
      <c r="ELA74" s="1336"/>
      <c r="ELB74" s="1336"/>
      <c r="ELC74" s="1336"/>
      <c r="ELD74" s="1336"/>
      <c r="ELE74" s="1336"/>
      <c r="ELF74" s="1336"/>
      <c r="ELG74" s="1336"/>
      <c r="ELH74" s="1336"/>
      <c r="ELI74" s="1336"/>
      <c r="ELJ74" s="1336"/>
      <c r="ELK74" s="1336"/>
      <c r="ELL74" s="1336"/>
      <c r="ELM74" s="1336"/>
      <c r="ELN74" s="1336"/>
      <c r="ELO74" s="1336"/>
      <c r="ELP74" s="1336"/>
      <c r="ELQ74" s="1336"/>
      <c r="ELR74" s="1336"/>
      <c r="ELS74" s="1336"/>
      <c r="ELT74" s="1336"/>
      <c r="ELU74" s="1336"/>
      <c r="ELV74" s="1336"/>
      <c r="ELW74" s="1336"/>
      <c r="ELX74" s="1336"/>
      <c r="ELY74" s="1336"/>
      <c r="ELZ74" s="1336"/>
      <c r="EMA74" s="1336"/>
      <c r="EMB74" s="1336"/>
      <c r="EMC74" s="1336"/>
      <c r="EMD74" s="1336"/>
      <c r="EME74" s="1336"/>
      <c r="EMF74" s="1336"/>
      <c r="EMG74" s="1336"/>
      <c r="EMH74" s="1336"/>
      <c r="EMI74" s="1336"/>
      <c r="EMJ74" s="1336"/>
      <c r="EMK74" s="1336"/>
      <c r="EML74" s="1336"/>
      <c r="EMM74" s="1336"/>
      <c r="EMN74" s="1336"/>
      <c r="EMO74" s="1336"/>
      <c r="EMP74" s="1336"/>
      <c r="EMQ74" s="1336"/>
      <c r="EMR74" s="1336"/>
      <c r="EMS74" s="1336"/>
      <c r="EMT74" s="1336"/>
      <c r="EMU74" s="1336"/>
      <c r="EMV74" s="1336"/>
      <c r="EMW74" s="1336"/>
      <c r="EMX74" s="1336"/>
      <c r="EMY74" s="1336"/>
      <c r="EMZ74" s="1336"/>
      <c r="ENA74" s="1336"/>
      <c r="ENB74" s="1336"/>
      <c r="ENC74" s="1336"/>
      <c r="END74" s="1336"/>
      <c r="ENE74" s="1336"/>
      <c r="ENF74" s="1336"/>
      <c r="ENG74" s="1336"/>
      <c r="ENH74" s="1336"/>
      <c r="ENI74" s="1336"/>
      <c r="ENJ74" s="1336"/>
      <c r="ENK74" s="1336"/>
      <c r="ENL74" s="1336"/>
      <c r="ENM74" s="1336"/>
      <c r="ENN74" s="1336"/>
      <c r="ENO74" s="1336"/>
      <c r="ENP74" s="1336"/>
      <c r="ENQ74" s="1336"/>
      <c r="ENR74" s="1336"/>
      <c r="ENS74" s="1336"/>
      <c r="ENT74" s="1336"/>
      <c r="ENU74" s="1336"/>
      <c r="ENV74" s="1336"/>
      <c r="ENW74" s="1336"/>
      <c r="ENX74" s="1336"/>
      <c r="ENY74" s="1336"/>
      <c r="ENZ74" s="1336"/>
      <c r="EOA74" s="1336"/>
      <c r="EOB74" s="1336"/>
      <c r="EOC74" s="1336"/>
      <c r="EOD74" s="1336"/>
      <c r="EOE74" s="1336"/>
      <c r="EOF74" s="1336"/>
      <c r="EOG74" s="1336"/>
      <c r="EOH74" s="1336"/>
      <c r="EOI74" s="1336"/>
      <c r="EOJ74" s="1336"/>
      <c r="EOK74" s="1336"/>
      <c r="EOL74" s="1336"/>
      <c r="EOM74" s="1336"/>
      <c r="EON74" s="1336"/>
      <c r="EOO74" s="1336"/>
      <c r="EOP74" s="1336"/>
      <c r="EOQ74" s="1336"/>
      <c r="EOR74" s="1336"/>
      <c r="EOS74" s="1336"/>
      <c r="EOT74" s="1336"/>
      <c r="EOU74" s="1336"/>
      <c r="EOV74" s="1336"/>
      <c r="EOW74" s="1336"/>
      <c r="EOX74" s="1336"/>
      <c r="EOY74" s="1336"/>
      <c r="EOZ74" s="1336"/>
      <c r="EPA74" s="1336"/>
      <c r="EPB74" s="1336"/>
      <c r="EPC74" s="1336"/>
      <c r="EPD74" s="1336"/>
      <c r="EPE74" s="1336"/>
      <c r="EPF74" s="1336"/>
      <c r="EPG74" s="1336"/>
      <c r="EPH74" s="1336"/>
      <c r="EPI74" s="1336"/>
      <c r="EPJ74" s="1336"/>
      <c r="EPK74" s="1336"/>
      <c r="EPL74" s="1336"/>
      <c r="EPM74" s="1336"/>
      <c r="EPN74" s="1336"/>
      <c r="EPO74" s="1336"/>
      <c r="EPP74" s="1336"/>
      <c r="EPQ74" s="1336"/>
      <c r="EPR74" s="1336"/>
      <c r="EPS74" s="1336"/>
      <c r="EPT74" s="1336"/>
      <c r="EPU74" s="1336"/>
      <c r="EPV74" s="1336"/>
      <c r="EPW74" s="1336"/>
      <c r="EPX74" s="1336"/>
      <c r="EPY74" s="1336"/>
      <c r="EPZ74" s="1336"/>
      <c r="EQA74" s="1336"/>
      <c r="EQB74" s="1336"/>
      <c r="EQC74" s="1336"/>
      <c r="EQD74" s="1336"/>
      <c r="EQE74" s="1336"/>
      <c r="EQF74" s="1336"/>
      <c r="EQG74" s="1336"/>
      <c r="EQH74" s="1336"/>
      <c r="EQI74" s="1336"/>
      <c r="EQJ74" s="1336"/>
      <c r="EQK74" s="1336"/>
      <c r="EQL74" s="1336"/>
      <c r="EQM74" s="1336"/>
      <c r="EQN74" s="1336"/>
      <c r="EQO74" s="1336"/>
      <c r="EQP74" s="1336"/>
      <c r="EQQ74" s="1336"/>
      <c r="EQR74" s="1336"/>
      <c r="EQS74" s="1336"/>
      <c r="EQT74" s="1336"/>
      <c r="EQU74" s="1336"/>
      <c r="EQV74" s="1336"/>
      <c r="EQW74" s="1336"/>
      <c r="EQX74" s="1336"/>
      <c r="EQY74" s="1336"/>
      <c r="EQZ74" s="1336"/>
      <c r="ERA74" s="1336"/>
      <c r="ERB74" s="1336"/>
      <c r="ERC74" s="1336"/>
      <c r="ERD74" s="1336"/>
      <c r="ERE74" s="1336"/>
      <c r="ERF74" s="1336"/>
      <c r="ERG74" s="1336"/>
      <c r="ERH74" s="1336"/>
      <c r="ERI74" s="1336"/>
      <c r="ERJ74" s="1336"/>
      <c r="ERK74" s="1336"/>
      <c r="ERL74" s="1336"/>
      <c r="ERM74" s="1336"/>
      <c r="ERN74" s="1336"/>
      <c r="ERO74" s="1336"/>
      <c r="ERP74" s="1336"/>
      <c r="ERQ74" s="1336"/>
      <c r="ERR74" s="1336"/>
      <c r="ERS74" s="1336"/>
      <c r="ERT74" s="1336"/>
      <c r="ERU74" s="1336"/>
      <c r="ERV74" s="1336"/>
      <c r="ERW74" s="1336"/>
      <c r="ERX74" s="1336"/>
      <c r="ERY74" s="1336"/>
      <c r="ERZ74" s="1336"/>
      <c r="ESA74" s="1336"/>
      <c r="ESB74" s="1336"/>
      <c r="ESC74" s="1336"/>
      <c r="ESD74" s="1336"/>
      <c r="ESE74" s="1336"/>
      <c r="ESF74" s="1336"/>
      <c r="ESG74" s="1336"/>
      <c r="ESH74" s="1336"/>
      <c r="ESI74" s="1336"/>
      <c r="ESJ74" s="1336"/>
      <c r="ESK74" s="1336"/>
      <c r="ESL74" s="1336"/>
      <c r="ESM74" s="1336"/>
      <c r="ESN74" s="1336"/>
      <c r="ESO74" s="1336"/>
      <c r="ESP74" s="1336"/>
      <c r="ESQ74" s="1336"/>
      <c r="ESR74" s="1336"/>
      <c r="ESS74" s="1336"/>
      <c r="EST74" s="1336"/>
      <c r="ESU74" s="1336"/>
      <c r="ESV74" s="1336"/>
      <c r="ESW74" s="1336"/>
      <c r="ESX74" s="1336"/>
      <c r="ESY74" s="1336"/>
      <c r="ESZ74" s="1336"/>
      <c r="ETA74" s="1336"/>
      <c r="ETB74" s="1336"/>
      <c r="ETC74" s="1336"/>
      <c r="ETD74" s="1336"/>
      <c r="ETE74" s="1336"/>
      <c r="ETF74" s="1336"/>
      <c r="ETG74" s="1336"/>
      <c r="ETH74" s="1336"/>
      <c r="ETI74" s="1336"/>
      <c r="ETJ74" s="1336"/>
      <c r="ETK74" s="1336"/>
      <c r="ETL74" s="1336"/>
      <c r="ETM74" s="1336"/>
      <c r="ETN74" s="1336"/>
      <c r="ETO74" s="1336"/>
      <c r="ETP74" s="1336"/>
      <c r="ETQ74" s="1336"/>
      <c r="ETR74" s="1336"/>
      <c r="ETS74" s="1336"/>
      <c r="ETT74" s="1336"/>
      <c r="ETU74" s="1336"/>
      <c r="ETV74" s="1336"/>
      <c r="ETW74" s="1336"/>
      <c r="ETX74" s="1336"/>
      <c r="ETY74" s="1336"/>
      <c r="ETZ74" s="1336"/>
      <c r="EUA74" s="1336"/>
      <c r="EUB74" s="1336"/>
      <c r="EUC74" s="1336"/>
      <c r="EUD74" s="1336"/>
      <c r="EUE74" s="1336"/>
      <c r="EUF74" s="1336"/>
      <c r="EUG74" s="1336"/>
      <c r="EUH74" s="1336"/>
      <c r="EUI74" s="1336"/>
      <c r="EUJ74" s="1336"/>
      <c r="EUK74" s="1336"/>
      <c r="EUL74" s="1336"/>
      <c r="EUM74" s="1336"/>
      <c r="EUN74" s="1336"/>
      <c r="EUO74" s="1336"/>
      <c r="EUP74" s="1336"/>
      <c r="EUQ74" s="1336"/>
      <c r="EUR74" s="1336"/>
      <c r="EUS74" s="1336"/>
      <c r="EUT74" s="1336"/>
      <c r="EUU74" s="1336"/>
      <c r="EUV74" s="1336"/>
      <c r="EUW74" s="1336"/>
      <c r="EUX74" s="1336"/>
      <c r="EUY74" s="1336"/>
      <c r="EUZ74" s="1336"/>
      <c r="EVA74" s="1336"/>
      <c r="EVB74" s="1336"/>
      <c r="EVC74" s="1336"/>
      <c r="EVD74" s="1336"/>
      <c r="EVE74" s="1336"/>
      <c r="EVF74" s="1336"/>
      <c r="EVG74" s="1336"/>
      <c r="EVH74" s="1336"/>
      <c r="EVI74" s="1336"/>
      <c r="EVJ74" s="1336"/>
      <c r="EVK74" s="1336"/>
      <c r="EVL74" s="1336"/>
      <c r="EVM74" s="1336"/>
      <c r="EVN74" s="1336"/>
      <c r="EVO74" s="1336"/>
      <c r="EVP74" s="1336"/>
      <c r="EVQ74" s="1336"/>
      <c r="EVR74" s="1336"/>
      <c r="EVS74" s="1336"/>
      <c r="EVT74" s="1336"/>
      <c r="EVU74" s="1336"/>
      <c r="EVV74" s="1336"/>
      <c r="EVW74" s="1336"/>
      <c r="EVX74" s="1336"/>
      <c r="EVY74" s="1336"/>
      <c r="EVZ74" s="1336"/>
      <c r="EWA74" s="1336"/>
      <c r="EWB74" s="1336"/>
      <c r="EWC74" s="1336"/>
      <c r="EWD74" s="1336"/>
      <c r="EWE74" s="1336"/>
      <c r="EWF74" s="1336"/>
      <c r="EWG74" s="1336"/>
      <c r="EWH74" s="1336"/>
      <c r="EWI74" s="1336"/>
      <c r="EWJ74" s="1336"/>
      <c r="EWK74" s="1336"/>
      <c r="EWL74" s="1336"/>
      <c r="EWM74" s="1336"/>
      <c r="EWN74" s="1336"/>
      <c r="EWO74" s="1336"/>
      <c r="EWP74" s="1336"/>
      <c r="EWQ74" s="1336"/>
      <c r="EWR74" s="1336"/>
      <c r="EWS74" s="1336"/>
      <c r="EWT74" s="1336"/>
      <c r="EWU74" s="1336"/>
      <c r="EWV74" s="1336"/>
      <c r="EWW74" s="1336"/>
      <c r="EWX74" s="1336"/>
      <c r="EWY74" s="1336"/>
      <c r="EWZ74" s="1336"/>
      <c r="EXA74" s="1336"/>
      <c r="EXB74" s="1336"/>
      <c r="EXC74" s="1336"/>
      <c r="EXD74" s="1336"/>
      <c r="EXE74" s="1336"/>
      <c r="EXF74" s="1336"/>
      <c r="EXG74" s="1336"/>
      <c r="EXH74" s="1336"/>
      <c r="EXI74" s="1336"/>
      <c r="EXJ74" s="1336"/>
      <c r="EXK74" s="1336"/>
      <c r="EXL74" s="1336"/>
      <c r="EXM74" s="1336"/>
      <c r="EXN74" s="1336"/>
      <c r="EXO74" s="1336"/>
      <c r="EXP74" s="1336"/>
      <c r="EXQ74" s="1336"/>
      <c r="EXR74" s="1336"/>
      <c r="EXS74" s="1336"/>
      <c r="EXT74" s="1336"/>
      <c r="EXU74" s="1336"/>
      <c r="EXV74" s="1336"/>
      <c r="EXW74" s="1336"/>
      <c r="EXX74" s="1336"/>
      <c r="EXY74" s="1336"/>
      <c r="EXZ74" s="1336"/>
      <c r="EYA74" s="1336"/>
      <c r="EYB74" s="1336"/>
      <c r="EYC74" s="1336"/>
      <c r="EYD74" s="1336"/>
      <c r="EYE74" s="1336"/>
      <c r="EYF74" s="1336"/>
      <c r="EYG74" s="1336"/>
      <c r="EYH74" s="1336"/>
      <c r="EYI74" s="1336"/>
      <c r="EYJ74" s="1336"/>
      <c r="EYK74" s="1336"/>
      <c r="EYL74" s="1336"/>
      <c r="EYM74" s="1336"/>
      <c r="EYN74" s="1336"/>
      <c r="EYO74" s="1336"/>
      <c r="EYP74" s="1336"/>
      <c r="EYQ74" s="1336"/>
      <c r="EYR74" s="1336"/>
      <c r="EYS74" s="1336"/>
      <c r="EYT74" s="1336"/>
      <c r="EYU74" s="1336"/>
      <c r="EYV74" s="1336"/>
      <c r="EYW74" s="1336"/>
      <c r="EYX74" s="1336"/>
      <c r="EYY74" s="1336"/>
      <c r="EYZ74" s="1336"/>
      <c r="EZA74" s="1336"/>
      <c r="EZB74" s="1336"/>
      <c r="EZC74" s="1336"/>
      <c r="EZD74" s="1336"/>
      <c r="EZE74" s="1336"/>
      <c r="EZF74" s="1336"/>
      <c r="EZG74" s="1336"/>
      <c r="EZH74" s="1336"/>
      <c r="EZI74" s="1336"/>
      <c r="EZJ74" s="1336"/>
      <c r="EZK74" s="1336"/>
      <c r="EZL74" s="1336"/>
      <c r="EZM74" s="1336"/>
      <c r="EZN74" s="1336"/>
      <c r="EZO74" s="1336"/>
      <c r="EZP74" s="1336"/>
      <c r="EZQ74" s="1336"/>
      <c r="EZR74" s="1336"/>
      <c r="EZS74" s="1336"/>
      <c r="EZT74" s="1336"/>
      <c r="EZU74" s="1336"/>
      <c r="EZV74" s="1336"/>
      <c r="EZW74" s="1336"/>
      <c r="EZX74" s="1336"/>
      <c r="EZY74" s="1336"/>
      <c r="EZZ74" s="1336"/>
      <c r="FAA74" s="1336"/>
      <c r="FAB74" s="1336"/>
      <c r="FAC74" s="1336"/>
      <c r="FAD74" s="1336"/>
      <c r="FAE74" s="1336"/>
      <c r="FAF74" s="1336"/>
      <c r="FAG74" s="1336"/>
      <c r="FAH74" s="1336"/>
      <c r="FAI74" s="1336"/>
      <c r="FAJ74" s="1336"/>
      <c r="FAK74" s="1336"/>
      <c r="FAL74" s="1336"/>
      <c r="FAM74" s="1336"/>
      <c r="FAN74" s="1336"/>
      <c r="FAO74" s="1336"/>
      <c r="FAP74" s="1336"/>
      <c r="FAQ74" s="1336"/>
      <c r="FAR74" s="1336"/>
      <c r="FAS74" s="1336"/>
      <c r="FAT74" s="1336"/>
      <c r="FAU74" s="1336"/>
      <c r="FAV74" s="1336"/>
      <c r="FAW74" s="1336"/>
      <c r="FAX74" s="1336"/>
      <c r="FAY74" s="1336"/>
      <c r="FAZ74" s="1336"/>
      <c r="FBA74" s="1336"/>
      <c r="FBB74" s="1336"/>
      <c r="FBC74" s="1336"/>
      <c r="FBD74" s="1336"/>
      <c r="FBE74" s="1336"/>
      <c r="FBF74" s="1336"/>
      <c r="FBG74" s="1336"/>
      <c r="FBH74" s="1336"/>
      <c r="FBI74" s="1336"/>
      <c r="FBJ74" s="1336"/>
      <c r="FBK74" s="1336"/>
      <c r="FBL74" s="1336"/>
      <c r="FBM74" s="1336"/>
      <c r="FBN74" s="1336"/>
      <c r="FBO74" s="1336"/>
      <c r="FBP74" s="1336"/>
      <c r="FBQ74" s="1336"/>
      <c r="FBR74" s="1336"/>
      <c r="FBS74" s="1336"/>
      <c r="FBT74" s="1336"/>
      <c r="FBU74" s="1336"/>
      <c r="FBV74" s="1336"/>
      <c r="FBW74" s="1336"/>
      <c r="FBX74" s="1336"/>
      <c r="FBY74" s="1336"/>
      <c r="FBZ74" s="1336"/>
      <c r="FCA74" s="1336"/>
      <c r="FCB74" s="1336"/>
      <c r="FCC74" s="1336"/>
      <c r="FCD74" s="1336"/>
      <c r="FCE74" s="1336"/>
      <c r="FCF74" s="1336"/>
      <c r="FCG74" s="1336"/>
      <c r="FCH74" s="1336"/>
      <c r="FCI74" s="1336"/>
      <c r="FCJ74" s="1336"/>
      <c r="FCK74" s="1336"/>
      <c r="FCL74" s="1336"/>
      <c r="FCM74" s="1336"/>
      <c r="FCN74" s="1336"/>
      <c r="FCO74" s="1336"/>
      <c r="FCP74" s="1336"/>
      <c r="FCQ74" s="1336"/>
      <c r="FCR74" s="1336"/>
      <c r="FCS74" s="1336"/>
      <c r="FCT74" s="1336"/>
      <c r="FCU74" s="1336"/>
      <c r="FCV74" s="1336"/>
      <c r="FCW74" s="1336"/>
      <c r="FCX74" s="1336"/>
      <c r="FCY74" s="1336"/>
      <c r="FCZ74" s="1336"/>
      <c r="FDA74" s="1336"/>
      <c r="FDB74" s="1336"/>
      <c r="FDC74" s="1336"/>
      <c r="FDD74" s="1336"/>
      <c r="FDE74" s="1336"/>
      <c r="FDF74" s="1336"/>
      <c r="FDG74" s="1336"/>
      <c r="FDH74" s="1336"/>
      <c r="FDI74" s="1336"/>
      <c r="FDJ74" s="1336"/>
      <c r="FDK74" s="1336"/>
      <c r="FDL74" s="1336"/>
      <c r="FDM74" s="1336"/>
      <c r="FDN74" s="1336"/>
      <c r="FDO74" s="1336"/>
      <c r="FDP74" s="1336"/>
      <c r="FDQ74" s="1336"/>
      <c r="FDR74" s="1336"/>
      <c r="FDS74" s="1336"/>
      <c r="FDT74" s="1336"/>
      <c r="FDU74" s="1336"/>
      <c r="FDV74" s="1336"/>
      <c r="FDW74" s="1336"/>
      <c r="FDX74" s="1336"/>
      <c r="FDY74" s="1336"/>
      <c r="FDZ74" s="1336"/>
      <c r="FEA74" s="1336"/>
      <c r="FEB74" s="1336"/>
      <c r="FEC74" s="1336"/>
      <c r="FED74" s="1336"/>
      <c r="FEE74" s="1336"/>
      <c r="FEF74" s="1336"/>
      <c r="FEG74" s="1336"/>
      <c r="FEH74" s="1336"/>
      <c r="FEI74" s="1336"/>
      <c r="FEJ74" s="1336"/>
      <c r="FEK74" s="1336"/>
      <c r="FEL74" s="1336"/>
      <c r="FEM74" s="1336"/>
      <c r="FEN74" s="1336"/>
      <c r="FEO74" s="1336"/>
      <c r="FEP74" s="1336"/>
      <c r="FEQ74" s="1336"/>
      <c r="FER74" s="1336"/>
      <c r="FES74" s="1336"/>
      <c r="FET74" s="1336"/>
      <c r="FEU74" s="1336"/>
      <c r="FEV74" s="1336"/>
      <c r="FEW74" s="1336"/>
      <c r="FEX74" s="1336"/>
      <c r="FEY74" s="1336"/>
      <c r="FEZ74" s="1336"/>
      <c r="FFA74" s="1336"/>
      <c r="FFB74" s="1336"/>
      <c r="FFC74" s="1336"/>
      <c r="FFD74" s="1336"/>
      <c r="FFE74" s="1336"/>
      <c r="FFF74" s="1336"/>
      <c r="FFG74" s="1336"/>
      <c r="FFH74" s="1336"/>
      <c r="FFI74" s="1336"/>
      <c r="FFJ74" s="1336"/>
      <c r="FFK74" s="1336"/>
      <c r="FFL74" s="1336"/>
      <c r="FFM74" s="1336"/>
      <c r="FFN74" s="1336"/>
      <c r="FFO74" s="1336"/>
      <c r="FFP74" s="1336"/>
      <c r="FFQ74" s="1336"/>
      <c r="FFR74" s="1336"/>
      <c r="FFS74" s="1336"/>
      <c r="FFT74" s="1336"/>
      <c r="FFU74" s="1336"/>
      <c r="FFV74" s="1336"/>
      <c r="FFW74" s="1336"/>
      <c r="FFX74" s="1336"/>
      <c r="FFY74" s="1336"/>
      <c r="FFZ74" s="1336"/>
      <c r="FGA74" s="1336"/>
      <c r="FGB74" s="1336"/>
      <c r="FGC74" s="1336"/>
      <c r="FGD74" s="1336"/>
      <c r="FGE74" s="1336"/>
      <c r="FGF74" s="1336"/>
      <c r="FGG74" s="1336"/>
      <c r="FGH74" s="1336"/>
      <c r="FGI74" s="1336"/>
      <c r="FGJ74" s="1336"/>
      <c r="FGK74" s="1336"/>
      <c r="FGL74" s="1336"/>
      <c r="FGM74" s="1336"/>
      <c r="FGN74" s="1336"/>
      <c r="FGO74" s="1336"/>
      <c r="FGP74" s="1336"/>
      <c r="FGQ74" s="1336"/>
      <c r="FGR74" s="1336"/>
      <c r="FGS74" s="1336"/>
      <c r="FGT74" s="1336"/>
      <c r="FGU74" s="1336"/>
      <c r="FGV74" s="1336"/>
      <c r="FGW74" s="1336"/>
      <c r="FGX74" s="1336"/>
      <c r="FGY74" s="1336"/>
      <c r="FGZ74" s="1336"/>
      <c r="FHA74" s="1336"/>
      <c r="FHB74" s="1336"/>
      <c r="FHC74" s="1336"/>
      <c r="FHD74" s="1336"/>
      <c r="FHE74" s="1336"/>
      <c r="FHF74" s="1336"/>
      <c r="FHG74" s="1336"/>
      <c r="FHH74" s="1336"/>
      <c r="FHI74" s="1336"/>
      <c r="FHJ74" s="1336"/>
      <c r="FHK74" s="1336"/>
      <c r="FHL74" s="1336"/>
      <c r="FHM74" s="1336"/>
      <c r="FHN74" s="1336"/>
      <c r="FHO74" s="1336"/>
      <c r="FHP74" s="1336"/>
      <c r="FHQ74" s="1336"/>
      <c r="FHR74" s="1336"/>
      <c r="FHS74" s="1336"/>
      <c r="FHT74" s="1336"/>
      <c r="FHU74" s="1336"/>
      <c r="FHV74" s="1336"/>
      <c r="FHW74" s="1336"/>
      <c r="FHX74" s="1336"/>
      <c r="FHY74" s="1336"/>
      <c r="FHZ74" s="1336"/>
      <c r="FIA74" s="1336"/>
      <c r="FIB74" s="1336"/>
      <c r="FIC74" s="1336"/>
      <c r="FID74" s="1336"/>
      <c r="FIE74" s="1336"/>
      <c r="FIF74" s="1336"/>
      <c r="FIG74" s="1336"/>
      <c r="FIH74" s="1336"/>
      <c r="FII74" s="1336"/>
      <c r="FIJ74" s="1336"/>
      <c r="FIK74" s="1336"/>
      <c r="FIL74" s="1336"/>
      <c r="FIM74" s="1336"/>
      <c r="FIN74" s="1336"/>
      <c r="FIO74" s="1336"/>
      <c r="FIP74" s="1336"/>
      <c r="FIQ74" s="1336"/>
      <c r="FIR74" s="1336"/>
      <c r="FIS74" s="1336"/>
      <c r="FIT74" s="1336"/>
      <c r="FIU74" s="1336"/>
      <c r="FIV74" s="1336"/>
      <c r="FIW74" s="1336"/>
      <c r="FIX74" s="1336"/>
      <c r="FIY74" s="1336"/>
      <c r="FIZ74" s="1336"/>
      <c r="FJA74" s="1336"/>
      <c r="FJB74" s="1336"/>
      <c r="FJC74" s="1336"/>
      <c r="FJD74" s="1336"/>
      <c r="FJE74" s="1336"/>
      <c r="FJF74" s="1336"/>
      <c r="FJG74" s="1336"/>
      <c r="FJH74" s="1336"/>
      <c r="FJI74" s="1336"/>
      <c r="FJJ74" s="1336"/>
      <c r="FJK74" s="1336"/>
      <c r="FJL74" s="1336"/>
      <c r="FJM74" s="1336"/>
      <c r="FJN74" s="1336"/>
      <c r="FJO74" s="1336"/>
      <c r="FJP74" s="1336"/>
      <c r="FJQ74" s="1336"/>
      <c r="FJR74" s="1336"/>
      <c r="FJS74" s="1336"/>
      <c r="FJT74" s="1336"/>
      <c r="FJU74" s="1336"/>
      <c r="FJV74" s="1336"/>
      <c r="FJW74" s="1336"/>
      <c r="FJX74" s="1336"/>
      <c r="FJY74" s="1336"/>
      <c r="FJZ74" s="1336"/>
      <c r="FKA74" s="1336"/>
      <c r="FKB74" s="1336"/>
      <c r="FKC74" s="1336"/>
      <c r="FKD74" s="1336"/>
      <c r="FKE74" s="1336"/>
      <c r="FKF74" s="1336"/>
      <c r="FKG74" s="1336"/>
      <c r="FKH74" s="1336"/>
      <c r="FKI74" s="1336"/>
      <c r="FKJ74" s="1336"/>
      <c r="FKK74" s="1336"/>
      <c r="FKL74" s="1336"/>
      <c r="FKM74" s="1336"/>
      <c r="FKN74" s="1336"/>
      <c r="FKO74" s="1336"/>
      <c r="FKP74" s="1336"/>
      <c r="FKQ74" s="1336"/>
      <c r="FKR74" s="1336"/>
      <c r="FKS74" s="1336"/>
      <c r="FKT74" s="1336"/>
      <c r="FKU74" s="1336"/>
      <c r="FKV74" s="1336"/>
      <c r="FKW74" s="1336"/>
      <c r="FKX74" s="1336"/>
      <c r="FKY74" s="1336"/>
      <c r="FKZ74" s="1336"/>
      <c r="FLA74" s="1336"/>
      <c r="FLB74" s="1336"/>
      <c r="FLC74" s="1336"/>
      <c r="FLD74" s="1336"/>
      <c r="FLE74" s="1336"/>
      <c r="FLF74" s="1336"/>
      <c r="FLG74" s="1336"/>
      <c r="FLH74" s="1336"/>
      <c r="FLI74" s="1336"/>
      <c r="FLJ74" s="1336"/>
      <c r="FLK74" s="1336"/>
      <c r="FLL74" s="1336"/>
      <c r="FLM74" s="1336"/>
      <c r="FLN74" s="1336"/>
      <c r="FLO74" s="1336"/>
      <c r="FLP74" s="1336"/>
      <c r="FLQ74" s="1336"/>
      <c r="FLR74" s="1336"/>
      <c r="FLS74" s="1336"/>
      <c r="FLT74" s="1336"/>
      <c r="FLU74" s="1336"/>
      <c r="FLV74" s="1336"/>
      <c r="FLW74" s="1336"/>
      <c r="FLX74" s="1336"/>
      <c r="FLY74" s="1336"/>
      <c r="FLZ74" s="1336"/>
      <c r="FMA74" s="1336"/>
      <c r="FMB74" s="1336"/>
      <c r="FMC74" s="1336"/>
      <c r="FMD74" s="1336"/>
      <c r="FME74" s="1336"/>
      <c r="FMF74" s="1336"/>
      <c r="FMG74" s="1336"/>
      <c r="FMH74" s="1336"/>
      <c r="FMI74" s="1336"/>
      <c r="FMJ74" s="1336"/>
      <c r="FMK74" s="1336"/>
      <c r="FML74" s="1336"/>
      <c r="FMM74" s="1336"/>
      <c r="FMN74" s="1336"/>
      <c r="FMO74" s="1336"/>
      <c r="FMP74" s="1336"/>
      <c r="FMQ74" s="1336"/>
      <c r="FMR74" s="1336"/>
      <c r="FMS74" s="1336"/>
      <c r="FMT74" s="1336"/>
      <c r="FMU74" s="1336"/>
      <c r="FMV74" s="1336"/>
      <c r="FMW74" s="1336"/>
      <c r="FMX74" s="1336"/>
      <c r="FMY74" s="1336"/>
      <c r="FMZ74" s="1336"/>
      <c r="FNA74" s="1336"/>
      <c r="FNB74" s="1336"/>
      <c r="FNC74" s="1336"/>
      <c r="FND74" s="1336"/>
      <c r="FNE74" s="1336"/>
      <c r="FNF74" s="1336"/>
    </row>
    <row r="75" spans="1:4426" s="1301" customFormat="1" ht="15">
      <c r="A75" s="1335"/>
      <c r="B75" s="1406">
        <v>1901075</v>
      </c>
      <c r="C75" s="1413" t="s">
        <v>1224</v>
      </c>
      <c r="D75" s="1664">
        <v>0.01</v>
      </c>
      <c r="E75" s="1414"/>
      <c r="F75" s="1619">
        <f>+D75</f>
        <v>0.01</v>
      </c>
      <c r="G75" s="1401"/>
      <c r="H75" s="1401"/>
      <c r="I75" s="1401"/>
      <c r="J75" s="1623" t="s">
        <v>1665</v>
      </c>
      <c r="K75" s="1424" t="s">
        <v>1225</v>
      </c>
      <c r="L75" s="1332"/>
      <c r="M75" s="1332"/>
      <c r="N75" s="1332"/>
      <c r="O75" s="1332"/>
      <c r="P75" s="1332"/>
      <c r="Q75" s="1332"/>
      <c r="R75" s="1332"/>
      <c r="S75" s="1332"/>
      <c r="T75" s="1332"/>
      <c r="U75" s="1332"/>
      <c r="V75" s="1332"/>
      <c r="W75" s="1332"/>
      <c r="X75" s="1332"/>
      <c r="Y75" s="1332"/>
      <c r="Z75" s="1332"/>
      <c r="AA75" s="1332"/>
      <c r="AB75" s="1332"/>
      <c r="AC75" s="1332"/>
      <c r="AD75" s="1332"/>
      <c r="AE75" s="1332"/>
      <c r="AF75" s="1332"/>
      <c r="AG75" s="1332"/>
      <c r="AH75" s="1332"/>
      <c r="AI75" s="1332"/>
      <c r="AJ75" s="1332"/>
      <c r="AK75" s="1332"/>
      <c r="AL75" s="1332"/>
      <c r="AM75" s="1332"/>
      <c r="AN75" s="1332"/>
      <c r="AO75" s="1332"/>
      <c r="AP75" s="1332"/>
      <c r="AQ75" s="1332"/>
      <c r="AR75" s="1332"/>
      <c r="AS75" s="1332"/>
      <c r="AT75" s="1332"/>
      <c r="AU75" s="1332"/>
      <c r="AV75" s="1332"/>
      <c r="AW75" s="1332"/>
      <c r="AX75" s="1332"/>
      <c r="AY75" s="1332"/>
      <c r="AZ75" s="1332"/>
      <c r="BA75" s="1332"/>
      <c r="BB75" s="1332"/>
      <c r="BC75" s="1332"/>
      <c r="BD75" s="1332"/>
      <c r="BE75" s="1332"/>
      <c r="BF75" s="1332"/>
      <c r="BG75" s="1332"/>
      <c r="BH75" s="1332"/>
      <c r="BI75" s="1332"/>
      <c r="BJ75" s="1332"/>
      <c r="BK75" s="1332"/>
      <c r="BL75" s="1332"/>
      <c r="BM75" s="1332"/>
      <c r="BN75" s="1332"/>
      <c r="BO75" s="1332"/>
      <c r="BP75" s="1332"/>
      <c r="BQ75" s="1332"/>
      <c r="BR75" s="1332"/>
      <c r="BS75" s="1332"/>
      <c r="BT75" s="1332"/>
      <c r="BU75" s="1332"/>
      <c r="BV75" s="1332"/>
      <c r="BW75" s="1332"/>
      <c r="BX75" s="1332"/>
      <c r="BY75" s="1332"/>
      <c r="BZ75" s="1332"/>
      <c r="CA75" s="1332"/>
      <c r="CB75" s="1332"/>
      <c r="CC75" s="1332"/>
      <c r="CD75" s="1332"/>
      <c r="CE75" s="1332"/>
      <c r="CF75" s="1332"/>
      <c r="CG75" s="1332"/>
      <c r="CH75" s="1332"/>
      <c r="CI75" s="1332"/>
      <c r="CJ75" s="1332"/>
      <c r="CK75" s="1332"/>
      <c r="CL75" s="1332"/>
      <c r="CM75" s="1332"/>
      <c r="CN75" s="1332"/>
      <c r="CO75" s="1332"/>
      <c r="CP75" s="1332"/>
      <c r="CQ75" s="1332"/>
      <c r="CR75" s="1332"/>
      <c r="CS75" s="1332"/>
      <c r="CT75" s="1332"/>
      <c r="CU75" s="1332"/>
      <c r="CV75" s="1332"/>
      <c r="CW75" s="1332"/>
      <c r="CX75" s="1332"/>
      <c r="CY75" s="1332"/>
      <c r="CZ75" s="1332"/>
      <c r="DA75" s="1332"/>
      <c r="DB75" s="1332"/>
      <c r="DC75" s="1332"/>
      <c r="DD75" s="1332"/>
      <c r="DE75" s="1332"/>
      <c r="DF75" s="1332"/>
      <c r="DG75" s="1332"/>
      <c r="DH75" s="1332"/>
      <c r="DI75" s="1332"/>
      <c r="DJ75" s="1332"/>
      <c r="DK75" s="1332"/>
      <c r="DL75" s="1332"/>
      <c r="DM75" s="1332"/>
      <c r="DN75" s="1332"/>
      <c r="DO75" s="1332"/>
      <c r="DP75" s="1332"/>
      <c r="DQ75" s="1332"/>
      <c r="DR75" s="1332"/>
      <c r="DS75" s="1332"/>
      <c r="DT75" s="1332"/>
      <c r="DU75" s="1332"/>
      <c r="DV75" s="1332"/>
      <c r="DW75" s="1332"/>
      <c r="DX75" s="1332"/>
      <c r="DY75" s="1332"/>
      <c r="DZ75" s="1332"/>
      <c r="EA75" s="1332"/>
      <c r="EB75" s="1332"/>
      <c r="EC75" s="1332"/>
      <c r="ED75" s="1332"/>
      <c r="EE75" s="1332"/>
      <c r="EF75" s="1332"/>
      <c r="EG75" s="1332"/>
      <c r="EH75" s="1332"/>
      <c r="EI75" s="1332"/>
      <c r="EJ75" s="1332"/>
      <c r="EK75" s="1332"/>
      <c r="EL75" s="1332"/>
      <c r="EM75" s="1332"/>
      <c r="EN75" s="1332"/>
      <c r="EO75" s="1332"/>
      <c r="EP75" s="1332"/>
      <c r="EQ75" s="1332"/>
      <c r="ER75" s="1332"/>
      <c r="ES75" s="1332"/>
      <c r="ET75" s="1332"/>
      <c r="EU75" s="1332"/>
      <c r="EV75" s="1332"/>
      <c r="EW75" s="1332"/>
      <c r="EX75" s="1332"/>
      <c r="EY75" s="1332"/>
      <c r="EZ75" s="1332"/>
      <c r="FA75" s="1332"/>
      <c r="FB75" s="1332"/>
      <c r="FC75" s="1332"/>
      <c r="FD75" s="1332"/>
      <c r="FE75" s="1332"/>
      <c r="FF75" s="1332"/>
      <c r="FG75" s="1332"/>
      <c r="FH75" s="1332"/>
      <c r="FI75" s="1332"/>
      <c r="FJ75" s="1332"/>
      <c r="FK75" s="1332"/>
      <c r="FL75" s="1332"/>
      <c r="FM75" s="1332"/>
      <c r="FN75" s="1332"/>
      <c r="FO75" s="1332"/>
      <c r="FP75" s="1332"/>
      <c r="FQ75" s="1332"/>
      <c r="FR75" s="1332"/>
      <c r="FS75" s="1332"/>
      <c r="FT75" s="1332"/>
      <c r="FU75" s="1332"/>
      <c r="FV75" s="1332"/>
      <c r="FW75" s="1332"/>
      <c r="FX75" s="1332"/>
      <c r="FY75" s="1332"/>
      <c r="FZ75" s="1332"/>
      <c r="GA75" s="1332"/>
      <c r="GB75" s="1332"/>
      <c r="GC75" s="1332"/>
      <c r="GD75" s="1332"/>
      <c r="GE75" s="1332"/>
      <c r="GF75" s="1332"/>
      <c r="GG75" s="1332"/>
      <c r="GH75" s="1332"/>
      <c r="GI75" s="1332"/>
      <c r="GJ75" s="1332"/>
      <c r="GK75" s="1332"/>
      <c r="GL75" s="1332"/>
      <c r="GM75" s="1332"/>
      <c r="GN75" s="1332"/>
      <c r="GO75" s="1332"/>
      <c r="GP75" s="1332"/>
      <c r="GQ75" s="1332"/>
      <c r="GR75" s="1332"/>
      <c r="GS75" s="1332"/>
      <c r="GT75" s="1332"/>
      <c r="GU75" s="1332"/>
      <c r="GV75" s="1332"/>
      <c r="GW75" s="1332"/>
      <c r="GX75" s="1332"/>
      <c r="GY75" s="1332"/>
      <c r="GZ75" s="1332"/>
      <c r="HA75" s="1332"/>
      <c r="HB75" s="1332"/>
      <c r="HC75" s="1332"/>
      <c r="HD75" s="1332"/>
      <c r="HE75" s="1332"/>
      <c r="HF75" s="1332"/>
      <c r="HG75" s="1332"/>
      <c r="HH75" s="1332"/>
      <c r="HI75" s="1332"/>
      <c r="HJ75" s="1332"/>
      <c r="HK75" s="1332"/>
      <c r="HL75" s="1332"/>
      <c r="HM75" s="1332"/>
      <c r="HN75" s="1332"/>
      <c r="HO75" s="1332"/>
      <c r="HP75" s="1332"/>
      <c r="HQ75" s="1332"/>
      <c r="HR75" s="1332"/>
      <c r="HS75" s="1332"/>
      <c r="HT75" s="1332"/>
      <c r="HU75" s="1332"/>
      <c r="HV75" s="1332"/>
      <c r="HW75" s="1332"/>
      <c r="HX75" s="1332"/>
      <c r="HY75" s="1332"/>
      <c r="HZ75" s="1332"/>
      <c r="IA75" s="1332"/>
      <c r="IB75" s="1332"/>
      <c r="IC75" s="1332"/>
      <c r="ID75" s="1332"/>
      <c r="IE75" s="1332"/>
      <c r="IF75" s="1332"/>
      <c r="IG75" s="1332"/>
      <c r="IH75" s="1332"/>
      <c r="II75" s="1332"/>
      <c r="IJ75" s="1332"/>
      <c r="IK75" s="1332"/>
      <c r="IL75" s="1332"/>
      <c r="IM75" s="1332"/>
      <c r="IN75" s="1332"/>
      <c r="IO75" s="1332"/>
      <c r="IP75" s="1332"/>
      <c r="IQ75" s="1332"/>
      <c r="IR75" s="1332"/>
      <c r="IS75" s="1332"/>
      <c r="IT75" s="1332"/>
      <c r="IU75" s="1332"/>
      <c r="IV75" s="1332"/>
      <c r="IW75" s="1332"/>
      <c r="IX75" s="1332"/>
      <c r="IY75" s="1332"/>
      <c r="IZ75" s="1332"/>
      <c r="JA75" s="1332"/>
      <c r="JB75" s="1332"/>
      <c r="JC75" s="1332"/>
      <c r="JD75" s="1332"/>
      <c r="JE75" s="1332"/>
      <c r="JF75" s="1332"/>
      <c r="JG75" s="1332"/>
      <c r="JH75" s="1332"/>
      <c r="JI75" s="1332"/>
      <c r="JJ75" s="1332"/>
      <c r="JK75" s="1332"/>
      <c r="JL75" s="1332"/>
      <c r="JM75" s="1332"/>
      <c r="JN75" s="1332"/>
      <c r="JO75" s="1332"/>
      <c r="JP75" s="1332"/>
      <c r="JQ75" s="1332"/>
      <c r="JR75" s="1332"/>
      <c r="JS75" s="1332"/>
      <c r="JT75" s="1332"/>
      <c r="JU75" s="1332"/>
      <c r="JV75" s="1332"/>
      <c r="JW75" s="1332"/>
      <c r="JX75" s="1332"/>
      <c r="JY75" s="1332"/>
      <c r="JZ75" s="1332"/>
      <c r="KA75" s="1332"/>
      <c r="KB75" s="1332"/>
      <c r="KC75" s="1332"/>
      <c r="KD75" s="1332"/>
      <c r="KE75" s="1332"/>
      <c r="KF75" s="1332"/>
      <c r="KG75" s="1332"/>
      <c r="KH75" s="1332"/>
      <c r="KI75" s="1332"/>
      <c r="KJ75" s="1332"/>
      <c r="KK75" s="1332"/>
      <c r="KL75" s="1332"/>
      <c r="KM75" s="1332"/>
      <c r="KN75" s="1332"/>
      <c r="KO75" s="1332"/>
      <c r="KP75" s="1332"/>
      <c r="KQ75" s="1332"/>
      <c r="KR75" s="1332"/>
      <c r="KS75" s="1332"/>
      <c r="KT75" s="1332"/>
      <c r="KU75" s="1332"/>
      <c r="KV75" s="1332"/>
      <c r="KW75" s="1332"/>
      <c r="KX75" s="1332"/>
      <c r="KY75" s="1332"/>
      <c r="KZ75" s="1332"/>
      <c r="LA75" s="1332"/>
      <c r="LB75" s="1332"/>
      <c r="LC75" s="1332"/>
      <c r="LD75" s="1332"/>
      <c r="LE75" s="1332"/>
      <c r="LF75" s="1332"/>
      <c r="LG75" s="1332"/>
      <c r="LH75" s="1332"/>
      <c r="LI75" s="1332"/>
      <c r="LJ75" s="1332"/>
      <c r="LK75" s="1332"/>
      <c r="LL75" s="1332"/>
      <c r="LM75" s="1332"/>
      <c r="LN75" s="1332"/>
      <c r="LO75" s="1332"/>
      <c r="LP75" s="1332"/>
      <c r="LQ75" s="1332"/>
      <c r="LR75" s="1332"/>
      <c r="LS75" s="1332"/>
      <c r="LT75" s="1332"/>
      <c r="LU75" s="1332"/>
      <c r="LV75" s="1332"/>
      <c r="LW75" s="1332"/>
      <c r="LX75" s="1332"/>
      <c r="LY75" s="1332"/>
      <c r="LZ75" s="1332"/>
      <c r="MA75" s="1332"/>
      <c r="MB75" s="1332"/>
      <c r="MC75" s="1332"/>
      <c r="MD75" s="1332"/>
      <c r="ME75" s="1332"/>
      <c r="MF75" s="1332"/>
      <c r="MG75" s="1332"/>
      <c r="MH75" s="1332"/>
      <c r="MI75" s="1332"/>
      <c r="MJ75" s="1332"/>
      <c r="MK75" s="1332"/>
      <c r="ML75" s="1332"/>
      <c r="MM75" s="1332"/>
      <c r="MN75" s="1332"/>
      <c r="MO75" s="1332"/>
      <c r="MP75" s="1332"/>
      <c r="MQ75" s="1332"/>
      <c r="MR75" s="1332"/>
      <c r="MS75" s="1332"/>
      <c r="MT75" s="1332"/>
      <c r="MU75" s="1332"/>
      <c r="MV75" s="1332"/>
      <c r="MW75" s="1332"/>
      <c r="MX75" s="1332"/>
      <c r="MY75" s="1332"/>
      <c r="MZ75" s="1332"/>
      <c r="NA75" s="1332"/>
      <c r="NB75" s="1332"/>
      <c r="NC75" s="1332"/>
      <c r="ND75" s="1332"/>
      <c r="NE75" s="1332"/>
      <c r="NF75" s="1332"/>
      <c r="NG75" s="1332"/>
      <c r="NH75" s="1332"/>
      <c r="NI75" s="1332"/>
      <c r="NJ75" s="1332"/>
      <c r="NK75" s="1332"/>
      <c r="NL75" s="1332"/>
      <c r="NM75" s="1332"/>
      <c r="NN75" s="1332"/>
      <c r="NO75" s="1332"/>
      <c r="NP75" s="1332"/>
      <c r="NQ75" s="1332"/>
      <c r="NR75" s="1332"/>
      <c r="NS75" s="1332"/>
      <c r="NT75" s="1332"/>
      <c r="NU75" s="1332"/>
      <c r="NV75" s="1332"/>
      <c r="NW75" s="1332"/>
      <c r="NX75" s="1332"/>
      <c r="NY75" s="1332"/>
      <c r="NZ75" s="1332"/>
      <c r="OA75" s="1332"/>
      <c r="OB75" s="1332"/>
      <c r="OC75" s="1332"/>
      <c r="OD75" s="1332"/>
      <c r="OE75" s="1332"/>
      <c r="OF75" s="1332"/>
      <c r="OG75" s="1332"/>
      <c r="OH75" s="1332"/>
      <c r="OI75" s="1332"/>
      <c r="OJ75" s="1332"/>
      <c r="OK75" s="1332"/>
      <c r="OL75" s="1332"/>
      <c r="OM75" s="1332"/>
      <c r="ON75" s="1332"/>
      <c r="OO75" s="1332"/>
      <c r="OP75" s="1332"/>
      <c r="OQ75" s="1332"/>
      <c r="OR75" s="1332"/>
      <c r="OS75" s="1332"/>
      <c r="OT75" s="1332"/>
      <c r="OU75" s="1332"/>
      <c r="OV75" s="1332"/>
      <c r="OW75" s="1332"/>
      <c r="OX75" s="1332"/>
      <c r="OY75" s="1332"/>
      <c r="OZ75" s="1332"/>
      <c r="PA75" s="1332"/>
      <c r="PB75" s="1332"/>
      <c r="PC75" s="1332"/>
      <c r="PD75" s="1332"/>
      <c r="PE75" s="1332"/>
      <c r="PF75" s="1332"/>
      <c r="PG75" s="1332"/>
      <c r="PH75" s="1332"/>
      <c r="PI75" s="1332"/>
      <c r="PJ75" s="1332"/>
      <c r="PK75" s="1332"/>
      <c r="PL75" s="1332"/>
      <c r="PM75" s="1332"/>
      <c r="PN75" s="1332"/>
      <c r="PO75" s="1332"/>
      <c r="PP75" s="1332"/>
      <c r="PQ75" s="1332"/>
      <c r="PR75" s="1332"/>
      <c r="PS75" s="1332"/>
      <c r="PT75" s="1332"/>
      <c r="PU75" s="1332"/>
      <c r="PV75" s="1332"/>
      <c r="PW75" s="1332"/>
      <c r="PX75" s="1332"/>
      <c r="PY75" s="1332"/>
      <c r="PZ75" s="1332"/>
      <c r="QA75" s="1332"/>
      <c r="QB75" s="1332"/>
      <c r="QC75" s="1332"/>
      <c r="QD75" s="1332"/>
      <c r="QE75" s="1332"/>
      <c r="QF75" s="1332"/>
      <c r="QG75" s="1332"/>
      <c r="QH75" s="1332"/>
      <c r="QI75" s="1332"/>
      <c r="QJ75" s="1332"/>
      <c r="QK75" s="1332"/>
      <c r="QL75" s="1332"/>
      <c r="QM75" s="1332"/>
      <c r="QN75" s="1332"/>
      <c r="QO75" s="1332"/>
      <c r="QP75" s="1332"/>
      <c r="QQ75" s="1332"/>
      <c r="QR75" s="1332"/>
      <c r="QS75" s="1332"/>
      <c r="QT75" s="1332"/>
      <c r="QU75" s="1332"/>
      <c r="QV75" s="1332"/>
      <c r="QW75" s="1332"/>
      <c r="QX75" s="1332"/>
      <c r="QY75" s="1332"/>
      <c r="QZ75" s="1332"/>
      <c r="RA75" s="1332"/>
      <c r="RB75" s="1332"/>
      <c r="RC75" s="1332"/>
      <c r="RD75" s="1332"/>
      <c r="RE75" s="1332"/>
      <c r="RF75" s="1332"/>
      <c r="RG75" s="1332"/>
      <c r="RH75" s="1332"/>
      <c r="RI75" s="1332"/>
      <c r="RJ75" s="1332"/>
      <c r="RK75" s="1332"/>
      <c r="RL75" s="1332"/>
      <c r="RM75" s="1332"/>
      <c r="RN75" s="1332"/>
      <c r="RO75" s="1332"/>
      <c r="RP75" s="1332"/>
      <c r="RQ75" s="1332"/>
      <c r="RR75" s="1332"/>
      <c r="RS75" s="1332"/>
      <c r="RT75" s="1332"/>
      <c r="RU75" s="1332"/>
      <c r="RV75" s="1332"/>
      <c r="RW75" s="1332"/>
      <c r="RX75" s="1332"/>
      <c r="RY75" s="1332"/>
      <c r="RZ75" s="1332"/>
      <c r="SA75" s="1332"/>
      <c r="SB75" s="1332"/>
      <c r="SC75" s="1332"/>
      <c r="SD75" s="1332"/>
      <c r="SE75" s="1332"/>
      <c r="SF75" s="1332"/>
      <c r="SG75" s="1332"/>
      <c r="SH75" s="1332"/>
      <c r="SI75" s="1332"/>
      <c r="SJ75" s="1332"/>
      <c r="SK75" s="1332"/>
      <c r="SL75" s="1332"/>
      <c r="SM75" s="1332"/>
      <c r="SN75" s="1332"/>
      <c r="SO75" s="1332"/>
      <c r="SP75" s="1332"/>
      <c r="SQ75" s="1332"/>
      <c r="SR75" s="1332"/>
      <c r="SS75" s="1332"/>
      <c r="ST75" s="1332"/>
      <c r="SU75" s="1332"/>
      <c r="SV75" s="1332"/>
      <c r="SW75" s="1332"/>
      <c r="SX75" s="1332"/>
      <c r="SY75" s="1332"/>
      <c r="SZ75" s="1332"/>
      <c r="TA75" s="1332"/>
      <c r="TB75" s="1332"/>
      <c r="TC75" s="1332"/>
      <c r="TD75" s="1332"/>
      <c r="TE75" s="1332"/>
      <c r="TF75" s="1332"/>
      <c r="TG75" s="1332"/>
      <c r="TH75" s="1332"/>
      <c r="TI75" s="1332"/>
      <c r="TJ75" s="1332"/>
      <c r="TK75" s="1332"/>
      <c r="TL75" s="1332"/>
      <c r="TM75" s="1332"/>
      <c r="TN75" s="1332"/>
      <c r="TO75" s="1332"/>
      <c r="TP75" s="1332"/>
      <c r="TQ75" s="1332"/>
      <c r="TR75" s="1332"/>
      <c r="TS75" s="1332"/>
      <c r="TT75" s="1332"/>
      <c r="TU75" s="1332"/>
      <c r="TV75" s="1332"/>
      <c r="TW75" s="1332"/>
      <c r="TX75" s="1332"/>
      <c r="TY75" s="1332"/>
      <c r="TZ75" s="1332"/>
      <c r="UA75" s="1332"/>
      <c r="UB75" s="1332"/>
      <c r="UC75" s="1332"/>
      <c r="UD75" s="1332"/>
      <c r="UE75" s="1332"/>
      <c r="UF75" s="1332"/>
      <c r="UG75" s="1332"/>
      <c r="UH75" s="1332"/>
      <c r="UI75" s="1332"/>
      <c r="UJ75" s="1332"/>
      <c r="UK75" s="1332"/>
      <c r="UL75" s="1332"/>
      <c r="UM75" s="1332"/>
      <c r="UN75" s="1332"/>
      <c r="UO75" s="1332"/>
      <c r="UP75" s="1332"/>
      <c r="UQ75" s="1332"/>
      <c r="UR75" s="1332"/>
      <c r="US75" s="1332"/>
      <c r="UT75" s="1332"/>
      <c r="UU75" s="1332"/>
      <c r="UV75" s="1332"/>
      <c r="UW75" s="1332"/>
      <c r="UX75" s="1332"/>
      <c r="UY75" s="1332"/>
      <c r="UZ75" s="1332"/>
      <c r="VA75" s="1332"/>
      <c r="VB75" s="1332"/>
      <c r="VC75" s="1332"/>
      <c r="VD75" s="1332"/>
      <c r="VE75" s="1332"/>
      <c r="VF75" s="1332"/>
      <c r="VG75" s="1332"/>
      <c r="VH75" s="1332"/>
      <c r="VI75" s="1332"/>
      <c r="VJ75" s="1332"/>
      <c r="VK75" s="1332"/>
      <c r="VL75" s="1332"/>
      <c r="VM75" s="1332"/>
      <c r="VN75" s="1332"/>
      <c r="VO75" s="1332"/>
      <c r="VP75" s="1332"/>
      <c r="VQ75" s="1332"/>
      <c r="VR75" s="1332"/>
      <c r="VS75" s="1332"/>
      <c r="VT75" s="1332"/>
      <c r="VU75" s="1332"/>
      <c r="VV75" s="1332"/>
      <c r="VW75" s="1332"/>
      <c r="VX75" s="1332"/>
      <c r="VY75" s="1332"/>
      <c r="VZ75" s="1332"/>
      <c r="WA75" s="1332"/>
      <c r="WB75" s="1332"/>
      <c r="WC75" s="1332"/>
      <c r="WD75" s="1332"/>
      <c r="WE75" s="1332"/>
      <c r="WF75" s="1332"/>
      <c r="WG75" s="1332"/>
      <c r="WH75" s="1332"/>
      <c r="WI75" s="1332"/>
      <c r="WJ75" s="1332"/>
      <c r="WK75" s="1332"/>
      <c r="WL75" s="1332"/>
      <c r="WM75" s="1332"/>
      <c r="WN75" s="1332"/>
      <c r="WO75" s="1332"/>
      <c r="WP75" s="1332"/>
      <c r="WQ75" s="1332"/>
      <c r="WR75" s="1332"/>
      <c r="WS75" s="1332"/>
      <c r="WT75" s="1332"/>
      <c r="WU75" s="1332"/>
      <c r="WV75" s="1332"/>
      <c r="WW75" s="1332"/>
      <c r="WX75" s="1332"/>
      <c r="WY75" s="1332"/>
      <c r="WZ75" s="1332"/>
      <c r="XA75" s="1332"/>
      <c r="XB75" s="1332"/>
      <c r="XC75" s="1332"/>
      <c r="XD75" s="1332"/>
      <c r="XE75" s="1332"/>
      <c r="XF75" s="1332"/>
      <c r="XG75" s="1332"/>
      <c r="XH75" s="1332"/>
      <c r="XI75" s="1332"/>
      <c r="XJ75" s="1332"/>
      <c r="XK75" s="1332"/>
      <c r="XL75" s="1332"/>
      <c r="XM75" s="1332"/>
      <c r="XN75" s="1332"/>
      <c r="XO75" s="1332"/>
      <c r="XP75" s="1332"/>
      <c r="XQ75" s="1332"/>
      <c r="XR75" s="1332"/>
      <c r="XS75" s="1332"/>
      <c r="XT75" s="1332"/>
      <c r="XU75" s="1332"/>
      <c r="XV75" s="1332"/>
      <c r="XW75" s="1332"/>
      <c r="XX75" s="1332"/>
      <c r="XY75" s="1332"/>
      <c r="XZ75" s="1332"/>
      <c r="YA75" s="1332"/>
      <c r="YB75" s="1332"/>
      <c r="YC75" s="1332"/>
      <c r="YD75" s="1332"/>
      <c r="YE75" s="1332"/>
      <c r="YF75" s="1332"/>
      <c r="YG75" s="1332"/>
      <c r="YH75" s="1332"/>
      <c r="YI75" s="1332"/>
      <c r="YJ75" s="1332"/>
      <c r="YK75" s="1332"/>
      <c r="YL75" s="1332"/>
      <c r="YM75" s="1332"/>
      <c r="YN75" s="1332"/>
      <c r="YO75" s="1332"/>
      <c r="YP75" s="1332"/>
      <c r="YQ75" s="1332"/>
      <c r="YR75" s="1332"/>
      <c r="YS75" s="1332"/>
      <c r="YT75" s="1332"/>
      <c r="YU75" s="1332"/>
      <c r="YV75" s="1332"/>
      <c r="YW75" s="1332"/>
      <c r="YX75" s="1332"/>
      <c r="YY75" s="1332"/>
      <c r="YZ75" s="1332"/>
      <c r="ZA75" s="1332"/>
      <c r="ZB75" s="1332"/>
      <c r="ZC75" s="1332"/>
      <c r="ZD75" s="1332"/>
      <c r="ZE75" s="1332"/>
      <c r="ZF75" s="1332"/>
      <c r="ZG75" s="1332"/>
      <c r="ZH75" s="1332"/>
      <c r="ZI75" s="1332"/>
      <c r="ZJ75" s="1332"/>
      <c r="ZK75" s="1332"/>
      <c r="ZL75" s="1332"/>
      <c r="ZM75" s="1332"/>
      <c r="ZN75" s="1332"/>
      <c r="ZO75" s="1332"/>
      <c r="ZP75" s="1332"/>
      <c r="ZQ75" s="1332"/>
      <c r="ZR75" s="1332"/>
      <c r="ZS75" s="1332"/>
      <c r="ZT75" s="1332"/>
      <c r="ZU75" s="1332"/>
      <c r="ZV75" s="1332"/>
      <c r="ZW75" s="1332"/>
      <c r="ZX75" s="1332"/>
      <c r="ZY75" s="1332"/>
      <c r="ZZ75" s="1332"/>
      <c r="AAA75" s="1332"/>
      <c r="AAB75" s="1332"/>
      <c r="AAC75" s="1332"/>
      <c r="AAD75" s="1332"/>
      <c r="AAE75" s="1332"/>
      <c r="AAF75" s="1332"/>
      <c r="AAG75" s="1332"/>
      <c r="AAH75" s="1332"/>
      <c r="AAI75" s="1332"/>
      <c r="AAJ75" s="1332"/>
      <c r="AAK75" s="1332"/>
      <c r="AAL75" s="1332"/>
      <c r="AAM75" s="1332"/>
      <c r="AAN75" s="1332"/>
      <c r="AAO75" s="1332"/>
      <c r="AAP75" s="1332"/>
      <c r="AAQ75" s="1332"/>
      <c r="AAR75" s="1332"/>
      <c r="AAS75" s="1332"/>
      <c r="AAT75" s="1332"/>
      <c r="AAU75" s="1332"/>
      <c r="AAV75" s="1332"/>
      <c r="AAW75" s="1332"/>
      <c r="AAX75" s="1332"/>
      <c r="AAY75" s="1332"/>
      <c r="AAZ75" s="1332"/>
      <c r="ABA75" s="1332"/>
      <c r="ABB75" s="1332"/>
      <c r="ABC75" s="1332"/>
      <c r="ABD75" s="1332"/>
      <c r="ABE75" s="1332"/>
      <c r="ABF75" s="1332"/>
      <c r="ABG75" s="1332"/>
      <c r="ABH75" s="1332"/>
      <c r="ABI75" s="1332"/>
      <c r="ABJ75" s="1332"/>
      <c r="ABK75" s="1332"/>
      <c r="ABL75" s="1332"/>
      <c r="ABM75" s="1332"/>
      <c r="ABN75" s="1332"/>
      <c r="ABO75" s="1332"/>
      <c r="ABP75" s="1332"/>
      <c r="ABQ75" s="1332"/>
      <c r="ABR75" s="1332"/>
      <c r="ABS75" s="1332"/>
      <c r="ABT75" s="1332"/>
      <c r="ABU75" s="1332"/>
      <c r="ABV75" s="1332"/>
      <c r="ABW75" s="1332"/>
      <c r="ABX75" s="1332"/>
      <c r="ABY75" s="1332"/>
      <c r="ABZ75" s="1332"/>
      <c r="ACA75" s="1332"/>
      <c r="ACB75" s="1332"/>
      <c r="ACC75" s="1332"/>
      <c r="ACD75" s="1332"/>
      <c r="ACE75" s="1332"/>
      <c r="ACF75" s="1332"/>
      <c r="ACG75" s="1332"/>
      <c r="ACH75" s="1332"/>
      <c r="ACI75" s="1332"/>
      <c r="ACJ75" s="1332"/>
      <c r="ACK75" s="1332"/>
      <c r="ACL75" s="1332"/>
      <c r="ACM75" s="1332"/>
      <c r="ACN75" s="1332"/>
      <c r="ACO75" s="1332"/>
      <c r="ACP75" s="1332"/>
      <c r="ACQ75" s="1332"/>
      <c r="ACR75" s="1332"/>
      <c r="ACS75" s="1332"/>
      <c r="ACT75" s="1332"/>
      <c r="ACU75" s="1332"/>
      <c r="ACV75" s="1332"/>
      <c r="ACW75" s="1332"/>
      <c r="ACX75" s="1332"/>
      <c r="ACY75" s="1332"/>
      <c r="ACZ75" s="1332"/>
      <c r="ADA75" s="1332"/>
      <c r="ADB75" s="1332"/>
      <c r="ADC75" s="1332"/>
      <c r="ADD75" s="1332"/>
      <c r="ADE75" s="1332"/>
      <c r="ADF75" s="1332"/>
      <c r="ADG75" s="1332"/>
      <c r="ADH75" s="1332"/>
      <c r="ADI75" s="1332"/>
      <c r="ADJ75" s="1332"/>
      <c r="ADK75" s="1332"/>
      <c r="ADL75" s="1332"/>
      <c r="ADM75" s="1332"/>
      <c r="ADN75" s="1332"/>
      <c r="ADO75" s="1332"/>
      <c r="ADP75" s="1332"/>
      <c r="ADQ75" s="1332"/>
      <c r="ADR75" s="1332"/>
      <c r="ADS75" s="1332"/>
      <c r="ADT75" s="1332"/>
      <c r="ADU75" s="1332"/>
      <c r="ADV75" s="1332"/>
      <c r="ADW75" s="1332"/>
      <c r="ADX75" s="1332"/>
      <c r="ADY75" s="1332"/>
      <c r="ADZ75" s="1332"/>
      <c r="AEA75" s="1332"/>
      <c r="AEB75" s="1332"/>
      <c r="AEC75" s="1332"/>
      <c r="AED75" s="1332"/>
      <c r="AEE75" s="1332"/>
      <c r="AEF75" s="1332"/>
      <c r="AEG75" s="1332"/>
      <c r="AEH75" s="1332"/>
      <c r="AEI75" s="1332"/>
      <c r="AEJ75" s="1332"/>
      <c r="AEK75" s="1332"/>
      <c r="AEL75" s="1332"/>
      <c r="AEM75" s="1332"/>
      <c r="AEN75" s="1332"/>
      <c r="AEO75" s="1332"/>
      <c r="AEP75" s="1332"/>
      <c r="AEQ75" s="1332"/>
      <c r="AER75" s="1332"/>
      <c r="AES75" s="1332"/>
      <c r="AET75" s="1332"/>
      <c r="AEU75" s="1332"/>
      <c r="AEV75" s="1332"/>
      <c r="AEW75" s="1332"/>
      <c r="AEX75" s="1332"/>
      <c r="AEY75" s="1332"/>
      <c r="AEZ75" s="1332"/>
      <c r="AFA75" s="1332"/>
      <c r="AFB75" s="1332"/>
      <c r="AFC75" s="1332"/>
      <c r="AFD75" s="1332"/>
      <c r="AFE75" s="1332"/>
      <c r="AFF75" s="1332"/>
      <c r="AFG75" s="1332"/>
      <c r="AFH75" s="1332"/>
      <c r="AFI75" s="1332"/>
      <c r="AFJ75" s="1332"/>
      <c r="AFK75" s="1332"/>
      <c r="AFL75" s="1332"/>
      <c r="AFM75" s="1332"/>
      <c r="AFN75" s="1332"/>
      <c r="AFO75" s="1332"/>
      <c r="AFP75" s="1332"/>
      <c r="AFQ75" s="1332"/>
      <c r="AFR75" s="1332"/>
      <c r="AFS75" s="1332"/>
      <c r="AFT75" s="1332"/>
      <c r="AFU75" s="1332"/>
      <c r="AFV75" s="1332"/>
      <c r="AFW75" s="1332"/>
      <c r="AFX75" s="1332"/>
      <c r="AFY75" s="1332"/>
      <c r="AFZ75" s="1332"/>
      <c r="AGA75" s="1332"/>
      <c r="AGB75" s="1332"/>
      <c r="AGC75" s="1332"/>
      <c r="AGD75" s="1332"/>
      <c r="AGE75" s="1332"/>
      <c r="AGF75" s="1332"/>
      <c r="AGG75" s="1332"/>
      <c r="AGH75" s="1332"/>
      <c r="AGI75" s="1332"/>
      <c r="AGJ75" s="1332"/>
      <c r="AGK75" s="1332"/>
      <c r="AGL75" s="1332"/>
      <c r="AGM75" s="1332"/>
      <c r="AGN75" s="1332"/>
      <c r="AGO75" s="1332"/>
      <c r="AGP75" s="1332"/>
      <c r="AGQ75" s="1332"/>
      <c r="AGR75" s="1332"/>
      <c r="AGS75" s="1332"/>
      <c r="AGT75" s="1332"/>
      <c r="AGU75" s="1332"/>
      <c r="AGV75" s="1332"/>
      <c r="AGW75" s="1332"/>
      <c r="AGX75" s="1332"/>
      <c r="AGY75" s="1332"/>
      <c r="AGZ75" s="1332"/>
      <c r="AHA75" s="1332"/>
      <c r="AHB75" s="1332"/>
      <c r="AHC75" s="1332"/>
      <c r="AHD75" s="1332"/>
      <c r="AHE75" s="1332"/>
      <c r="AHF75" s="1332"/>
      <c r="AHG75" s="1332"/>
      <c r="AHH75" s="1332"/>
      <c r="AHI75" s="1332"/>
      <c r="AHJ75" s="1332"/>
      <c r="AHK75" s="1332"/>
      <c r="AHL75" s="1332"/>
      <c r="AHM75" s="1332"/>
      <c r="AHN75" s="1332"/>
      <c r="AHO75" s="1332"/>
      <c r="AHP75" s="1332"/>
      <c r="AHQ75" s="1332"/>
      <c r="AHR75" s="1332"/>
      <c r="AHS75" s="1332"/>
      <c r="AHT75" s="1332"/>
      <c r="AHU75" s="1332"/>
      <c r="AHV75" s="1332"/>
      <c r="AHW75" s="1332"/>
      <c r="AHX75" s="1332"/>
      <c r="AHY75" s="1332"/>
      <c r="AHZ75" s="1332"/>
      <c r="AIA75" s="1332"/>
      <c r="AIB75" s="1332"/>
      <c r="AIC75" s="1332"/>
      <c r="AID75" s="1332"/>
      <c r="AIE75" s="1332"/>
      <c r="AIF75" s="1332"/>
      <c r="AIG75" s="1332"/>
      <c r="AIH75" s="1332"/>
      <c r="AII75" s="1332"/>
      <c r="AIJ75" s="1332"/>
      <c r="AIK75" s="1332"/>
      <c r="AIL75" s="1332"/>
      <c r="AIM75" s="1332"/>
      <c r="AIN75" s="1332"/>
      <c r="AIO75" s="1332"/>
      <c r="AIP75" s="1332"/>
      <c r="AIQ75" s="1332"/>
      <c r="AIR75" s="1332"/>
      <c r="AIS75" s="1332"/>
      <c r="AIT75" s="1332"/>
      <c r="AIU75" s="1332"/>
      <c r="AIV75" s="1332"/>
      <c r="AIW75" s="1332"/>
      <c r="AIX75" s="1332"/>
      <c r="AIY75" s="1332"/>
      <c r="AIZ75" s="1332"/>
      <c r="AJA75" s="1332"/>
      <c r="AJB75" s="1332"/>
      <c r="AJC75" s="1332"/>
      <c r="AJD75" s="1332"/>
      <c r="AJE75" s="1332"/>
      <c r="AJF75" s="1332"/>
      <c r="AJG75" s="1332"/>
      <c r="AJH75" s="1332"/>
      <c r="AJI75" s="1332"/>
      <c r="AJJ75" s="1332"/>
      <c r="AJK75" s="1332"/>
      <c r="AJL75" s="1332"/>
      <c r="AJM75" s="1332"/>
      <c r="AJN75" s="1332"/>
      <c r="AJO75" s="1332"/>
      <c r="AJP75" s="1332"/>
      <c r="AJQ75" s="1332"/>
      <c r="AJR75" s="1332"/>
      <c r="AJS75" s="1332"/>
      <c r="AJT75" s="1332"/>
      <c r="AJU75" s="1332"/>
      <c r="AJV75" s="1332"/>
      <c r="AJW75" s="1332"/>
      <c r="AJX75" s="1332"/>
      <c r="AJY75" s="1332"/>
      <c r="AJZ75" s="1332"/>
      <c r="AKA75" s="1332"/>
      <c r="AKB75" s="1332"/>
      <c r="AKC75" s="1332"/>
      <c r="AKD75" s="1332"/>
      <c r="AKE75" s="1332"/>
      <c r="AKF75" s="1332"/>
      <c r="AKG75" s="1332"/>
      <c r="AKH75" s="1332"/>
      <c r="AKI75" s="1332"/>
      <c r="AKJ75" s="1332"/>
      <c r="AKK75" s="1332"/>
      <c r="AKL75" s="1332"/>
      <c r="AKM75" s="1332"/>
      <c r="AKN75" s="1332"/>
      <c r="AKO75" s="1332"/>
      <c r="AKP75" s="1332"/>
      <c r="AKQ75" s="1332"/>
      <c r="AKR75" s="1332"/>
      <c r="AKS75" s="1332"/>
      <c r="AKT75" s="1332"/>
      <c r="AKU75" s="1332"/>
      <c r="AKV75" s="1332"/>
      <c r="AKW75" s="1332"/>
      <c r="AKX75" s="1332"/>
      <c r="AKY75" s="1332"/>
      <c r="AKZ75" s="1332"/>
      <c r="ALA75" s="1332"/>
      <c r="ALB75" s="1332"/>
      <c r="ALC75" s="1332"/>
      <c r="ALD75" s="1332"/>
      <c r="ALE75" s="1332"/>
      <c r="ALF75" s="1332"/>
      <c r="ALG75" s="1332"/>
      <c r="ALH75" s="1332"/>
      <c r="ALI75" s="1332"/>
      <c r="ALJ75" s="1332"/>
      <c r="ALK75" s="1332"/>
      <c r="ALL75" s="1332"/>
      <c r="ALM75" s="1332"/>
      <c r="ALN75" s="1332"/>
      <c r="ALO75" s="1332"/>
      <c r="ALP75" s="1332"/>
      <c r="ALQ75" s="1332"/>
      <c r="ALR75" s="1332"/>
      <c r="ALS75" s="1332"/>
      <c r="ALT75" s="1332"/>
      <c r="ALU75" s="1332"/>
      <c r="ALV75" s="1332"/>
      <c r="ALW75" s="1332"/>
      <c r="ALX75" s="1332"/>
      <c r="ALY75" s="1332"/>
      <c r="ALZ75" s="1332"/>
      <c r="AMA75" s="1332"/>
      <c r="AMB75" s="1332"/>
      <c r="AMC75" s="1332"/>
      <c r="AMD75" s="1332"/>
      <c r="AME75" s="1332"/>
      <c r="AMF75" s="1332"/>
      <c r="AMG75" s="1332"/>
      <c r="AMH75" s="1332"/>
      <c r="AMI75" s="1332"/>
      <c r="AMJ75" s="1332"/>
      <c r="AMK75" s="1332"/>
      <c r="AML75" s="1332"/>
      <c r="AMM75" s="1332"/>
      <c r="AMN75" s="1332"/>
      <c r="AMO75" s="1332"/>
      <c r="AMP75" s="1332"/>
      <c r="AMQ75" s="1332"/>
      <c r="AMR75" s="1332"/>
      <c r="AMS75" s="1332"/>
      <c r="AMT75" s="1332"/>
      <c r="AMU75" s="1332"/>
      <c r="AMV75" s="1332"/>
      <c r="AMW75" s="1332"/>
      <c r="AMX75" s="1332"/>
      <c r="AMY75" s="1332"/>
      <c r="AMZ75" s="1332"/>
      <c r="ANA75" s="1332"/>
      <c r="ANB75" s="1332"/>
      <c r="ANC75" s="1332"/>
      <c r="AND75" s="1332"/>
      <c r="ANE75" s="1332"/>
      <c r="ANF75" s="1332"/>
      <c r="ANG75" s="1332"/>
      <c r="ANH75" s="1332"/>
      <c r="ANI75" s="1332"/>
      <c r="ANJ75" s="1332"/>
      <c r="ANK75" s="1332"/>
      <c r="ANL75" s="1332"/>
      <c r="ANM75" s="1332"/>
      <c r="ANN75" s="1332"/>
      <c r="ANO75" s="1332"/>
      <c r="ANP75" s="1332"/>
      <c r="ANQ75" s="1332"/>
      <c r="ANR75" s="1332"/>
      <c r="ANS75" s="1332"/>
      <c r="ANT75" s="1332"/>
      <c r="ANU75" s="1332"/>
      <c r="ANV75" s="1332"/>
      <c r="ANW75" s="1332"/>
      <c r="ANX75" s="1332"/>
      <c r="ANY75" s="1332"/>
      <c r="ANZ75" s="1332"/>
      <c r="AOA75" s="1332"/>
      <c r="AOB75" s="1332"/>
      <c r="AOC75" s="1332"/>
      <c r="AOD75" s="1332"/>
      <c r="AOE75" s="1332"/>
      <c r="AOF75" s="1332"/>
      <c r="AOG75" s="1332"/>
      <c r="AOH75" s="1332"/>
      <c r="AOI75" s="1332"/>
      <c r="AOJ75" s="1332"/>
      <c r="AOK75" s="1332"/>
      <c r="AOL75" s="1332"/>
      <c r="AOM75" s="1332"/>
      <c r="AON75" s="1332"/>
      <c r="AOO75" s="1332"/>
      <c r="AOP75" s="1332"/>
      <c r="AOQ75" s="1332"/>
      <c r="AOR75" s="1332"/>
      <c r="AOS75" s="1332"/>
      <c r="AOT75" s="1332"/>
      <c r="AOU75" s="1332"/>
      <c r="AOV75" s="1332"/>
      <c r="AOW75" s="1332"/>
      <c r="AOX75" s="1332"/>
      <c r="AOY75" s="1332"/>
      <c r="AOZ75" s="1332"/>
      <c r="APA75" s="1332"/>
      <c r="APB75" s="1332"/>
      <c r="APC75" s="1332"/>
      <c r="APD75" s="1332"/>
      <c r="APE75" s="1332"/>
      <c r="APF75" s="1332"/>
      <c r="APG75" s="1332"/>
      <c r="APH75" s="1332"/>
      <c r="API75" s="1332"/>
      <c r="APJ75" s="1332"/>
      <c r="APK75" s="1332"/>
      <c r="APL75" s="1332"/>
      <c r="APM75" s="1332"/>
      <c r="APN75" s="1332"/>
      <c r="APO75" s="1332"/>
      <c r="APP75" s="1332"/>
      <c r="APQ75" s="1332"/>
      <c r="APR75" s="1332"/>
      <c r="APS75" s="1332"/>
      <c r="APT75" s="1332"/>
      <c r="APU75" s="1332"/>
      <c r="APV75" s="1332"/>
      <c r="APW75" s="1332"/>
      <c r="APX75" s="1332"/>
      <c r="APY75" s="1332"/>
      <c r="APZ75" s="1332"/>
      <c r="AQA75" s="1332"/>
      <c r="AQB75" s="1332"/>
      <c r="AQC75" s="1332"/>
      <c r="AQD75" s="1332"/>
      <c r="AQE75" s="1332"/>
      <c r="AQF75" s="1332"/>
      <c r="AQG75" s="1332"/>
      <c r="AQH75" s="1332"/>
      <c r="AQI75" s="1332"/>
      <c r="AQJ75" s="1332"/>
      <c r="AQK75" s="1332"/>
      <c r="AQL75" s="1332"/>
      <c r="AQM75" s="1332"/>
      <c r="AQN75" s="1332"/>
      <c r="AQO75" s="1332"/>
      <c r="AQP75" s="1332"/>
      <c r="AQQ75" s="1332"/>
      <c r="AQR75" s="1332"/>
      <c r="AQS75" s="1332"/>
      <c r="AQT75" s="1332"/>
      <c r="AQU75" s="1332"/>
      <c r="AQV75" s="1332"/>
      <c r="AQW75" s="1332"/>
      <c r="AQX75" s="1332"/>
      <c r="AQY75" s="1332"/>
      <c r="AQZ75" s="1332"/>
      <c r="ARA75" s="1332"/>
      <c r="ARB75" s="1332"/>
      <c r="ARC75" s="1332"/>
      <c r="ARD75" s="1332"/>
      <c r="ARE75" s="1332"/>
      <c r="ARF75" s="1332"/>
      <c r="ARG75" s="1332"/>
      <c r="ARH75" s="1332"/>
      <c r="ARI75" s="1332"/>
      <c r="ARJ75" s="1332"/>
      <c r="ARK75" s="1332"/>
      <c r="ARL75" s="1332"/>
      <c r="ARM75" s="1332"/>
      <c r="ARN75" s="1332"/>
      <c r="ARO75" s="1332"/>
      <c r="ARP75" s="1332"/>
      <c r="ARQ75" s="1332"/>
      <c r="ARR75" s="1332"/>
      <c r="ARS75" s="1332"/>
      <c r="ART75" s="1332"/>
      <c r="ARU75" s="1332"/>
      <c r="ARV75" s="1332"/>
      <c r="ARW75" s="1332"/>
      <c r="ARX75" s="1332"/>
      <c r="ARY75" s="1332"/>
      <c r="ARZ75" s="1332"/>
      <c r="ASA75" s="1332"/>
      <c r="ASB75" s="1332"/>
      <c r="ASC75" s="1332"/>
      <c r="ASD75" s="1332"/>
      <c r="ASE75" s="1332"/>
      <c r="ASF75" s="1332"/>
      <c r="ASG75" s="1332"/>
      <c r="ASH75" s="1332"/>
      <c r="ASI75" s="1332"/>
      <c r="ASJ75" s="1332"/>
      <c r="ASK75" s="1332"/>
      <c r="ASL75" s="1332"/>
      <c r="ASM75" s="1332"/>
      <c r="ASN75" s="1332"/>
      <c r="ASO75" s="1332"/>
      <c r="ASP75" s="1332"/>
      <c r="ASQ75" s="1332"/>
      <c r="ASR75" s="1332"/>
      <c r="ASS75" s="1332"/>
      <c r="AST75" s="1332"/>
      <c r="ASU75" s="1332"/>
      <c r="ASV75" s="1332"/>
      <c r="ASW75" s="1332"/>
      <c r="ASX75" s="1332"/>
      <c r="ASY75" s="1332"/>
      <c r="ASZ75" s="1332"/>
      <c r="ATA75" s="1332"/>
      <c r="ATB75" s="1332"/>
      <c r="ATC75" s="1332"/>
      <c r="ATD75" s="1332"/>
      <c r="ATE75" s="1332"/>
      <c r="ATF75" s="1332"/>
      <c r="ATG75" s="1332"/>
      <c r="ATH75" s="1332"/>
      <c r="ATI75" s="1332"/>
      <c r="ATJ75" s="1332"/>
      <c r="ATK75" s="1332"/>
      <c r="ATL75" s="1332"/>
      <c r="ATM75" s="1332"/>
      <c r="ATN75" s="1332"/>
      <c r="ATO75" s="1332"/>
      <c r="ATP75" s="1332"/>
      <c r="ATQ75" s="1332"/>
      <c r="ATR75" s="1332"/>
      <c r="ATS75" s="1332"/>
      <c r="ATT75" s="1332"/>
      <c r="ATU75" s="1332"/>
      <c r="ATV75" s="1332"/>
      <c r="ATW75" s="1332"/>
      <c r="ATX75" s="1332"/>
      <c r="ATY75" s="1332"/>
      <c r="ATZ75" s="1332"/>
      <c r="AUA75" s="1332"/>
      <c r="AUB75" s="1332"/>
      <c r="AUC75" s="1332"/>
      <c r="AUD75" s="1332"/>
      <c r="AUE75" s="1332"/>
      <c r="AUF75" s="1332"/>
      <c r="AUG75" s="1332"/>
      <c r="AUH75" s="1332"/>
      <c r="AUI75" s="1332"/>
      <c r="AUJ75" s="1332"/>
      <c r="AUK75" s="1332"/>
      <c r="AUL75" s="1332"/>
      <c r="AUM75" s="1332"/>
      <c r="AUN75" s="1332"/>
      <c r="AUO75" s="1332"/>
      <c r="AUP75" s="1332"/>
      <c r="AUQ75" s="1332"/>
      <c r="AUR75" s="1332"/>
      <c r="AUS75" s="1332"/>
      <c r="AUT75" s="1332"/>
      <c r="AUU75" s="1332"/>
      <c r="AUV75" s="1332"/>
      <c r="AUW75" s="1332"/>
      <c r="AUX75" s="1332"/>
      <c r="AUY75" s="1332"/>
      <c r="AUZ75" s="1332"/>
      <c r="AVA75" s="1332"/>
      <c r="AVB75" s="1332"/>
      <c r="AVC75" s="1332"/>
      <c r="AVD75" s="1332"/>
      <c r="AVE75" s="1332"/>
      <c r="AVF75" s="1332"/>
      <c r="AVG75" s="1332"/>
      <c r="AVH75" s="1332"/>
      <c r="AVI75" s="1332"/>
      <c r="AVJ75" s="1332"/>
      <c r="AVK75" s="1332"/>
      <c r="AVL75" s="1332"/>
      <c r="AVM75" s="1332"/>
      <c r="AVN75" s="1332"/>
      <c r="AVO75" s="1332"/>
      <c r="AVP75" s="1332"/>
      <c r="AVQ75" s="1332"/>
      <c r="AVR75" s="1332"/>
      <c r="AVS75" s="1332"/>
      <c r="AVT75" s="1332"/>
      <c r="AVU75" s="1332"/>
      <c r="AVV75" s="1332"/>
      <c r="AVW75" s="1332"/>
      <c r="AVX75" s="1332"/>
      <c r="AVY75" s="1332"/>
      <c r="AVZ75" s="1332"/>
      <c r="AWA75" s="1332"/>
      <c r="AWB75" s="1332"/>
      <c r="AWC75" s="1332"/>
      <c r="AWD75" s="1332"/>
      <c r="AWE75" s="1332"/>
      <c r="AWF75" s="1332"/>
      <c r="AWG75" s="1332"/>
      <c r="AWH75" s="1332"/>
      <c r="AWI75" s="1332"/>
      <c r="AWJ75" s="1332"/>
      <c r="AWK75" s="1332"/>
      <c r="AWL75" s="1332"/>
      <c r="AWM75" s="1332"/>
      <c r="AWN75" s="1332"/>
      <c r="AWO75" s="1332"/>
      <c r="AWP75" s="1332"/>
      <c r="AWQ75" s="1332"/>
      <c r="AWR75" s="1332"/>
      <c r="AWS75" s="1332"/>
      <c r="AWT75" s="1332"/>
      <c r="AWU75" s="1332"/>
      <c r="AWV75" s="1332"/>
      <c r="AWW75" s="1332"/>
      <c r="AWX75" s="1332"/>
      <c r="AWY75" s="1332"/>
      <c r="AWZ75" s="1332"/>
      <c r="AXA75" s="1332"/>
      <c r="AXB75" s="1332"/>
      <c r="AXC75" s="1332"/>
      <c r="AXD75" s="1332"/>
      <c r="AXE75" s="1332"/>
      <c r="AXF75" s="1332"/>
      <c r="AXG75" s="1332"/>
      <c r="AXH75" s="1332"/>
      <c r="AXI75" s="1332"/>
      <c r="AXJ75" s="1332"/>
      <c r="AXK75" s="1332"/>
      <c r="AXL75" s="1332"/>
      <c r="AXM75" s="1332"/>
      <c r="AXN75" s="1332"/>
      <c r="AXO75" s="1332"/>
      <c r="AXP75" s="1332"/>
      <c r="AXQ75" s="1332"/>
      <c r="AXR75" s="1332"/>
      <c r="AXS75" s="1332"/>
      <c r="AXT75" s="1332"/>
      <c r="AXU75" s="1332"/>
      <c r="AXV75" s="1332"/>
      <c r="AXW75" s="1332"/>
      <c r="AXX75" s="1332"/>
      <c r="AXY75" s="1332"/>
      <c r="AXZ75" s="1332"/>
      <c r="AYA75" s="1332"/>
      <c r="AYB75" s="1332"/>
      <c r="AYC75" s="1332"/>
      <c r="AYD75" s="1332"/>
      <c r="AYE75" s="1332"/>
      <c r="AYF75" s="1332"/>
      <c r="AYG75" s="1332"/>
      <c r="AYH75" s="1332"/>
      <c r="AYI75" s="1332"/>
      <c r="AYJ75" s="1332"/>
      <c r="AYK75" s="1332"/>
      <c r="AYL75" s="1332"/>
      <c r="AYM75" s="1332"/>
      <c r="AYN75" s="1332"/>
      <c r="AYO75" s="1332"/>
      <c r="AYP75" s="1332"/>
      <c r="AYQ75" s="1332"/>
      <c r="AYR75" s="1332"/>
      <c r="AYS75" s="1332"/>
      <c r="AYT75" s="1332"/>
      <c r="AYU75" s="1332"/>
      <c r="AYV75" s="1332"/>
      <c r="AYW75" s="1332"/>
      <c r="AYX75" s="1332"/>
      <c r="AYY75" s="1332"/>
      <c r="AYZ75" s="1332"/>
      <c r="AZA75" s="1332"/>
      <c r="AZB75" s="1332"/>
      <c r="AZC75" s="1332"/>
      <c r="AZD75" s="1332"/>
      <c r="AZE75" s="1332"/>
      <c r="AZF75" s="1332"/>
      <c r="AZG75" s="1332"/>
      <c r="AZH75" s="1332"/>
      <c r="AZI75" s="1332"/>
      <c r="AZJ75" s="1332"/>
      <c r="AZK75" s="1332"/>
      <c r="AZL75" s="1332"/>
      <c r="AZM75" s="1332"/>
      <c r="AZN75" s="1332"/>
      <c r="AZO75" s="1332"/>
      <c r="AZP75" s="1332"/>
      <c r="AZQ75" s="1332"/>
      <c r="AZR75" s="1332"/>
      <c r="AZS75" s="1332"/>
      <c r="AZT75" s="1332"/>
      <c r="AZU75" s="1332"/>
      <c r="AZV75" s="1332"/>
      <c r="AZW75" s="1332"/>
      <c r="AZX75" s="1332"/>
      <c r="AZY75" s="1332"/>
      <c r="AZZ75" s="1332"/>
      <c r="BAA75" s="1332"/>
      <c r="BAB75" s="1332"/>
      <c r="BAC75" s="1332"/>
      <c r="BAD75" s="1332"/>
      <c r="BAE75" s="1332"/>
      <c r="BAF75" s="1332"/>
      <c r="BAG75" s="1332"/>
      <c r="BAH75" s="1332"/>
      <c r="BAI75" s="1332"/>
      <c r="BAJ75" s="1332"/>
      <c r="BAK75" s="1332"/>
      <c r="BAL75" s="1332"/>
      <c r="BAM75" s="1332"/>
      <c r="BAN75" s="1332"/>
      <c r="BAO75" s="1332"/>
      <c r="BAP75" s="1332"/>
      <c r="BAQ75" s="1332"/>
      <c r="BAR75" s="1332"/>
      <c r="BAS75" s="1332"/>
      <c r="BAT75" s="1332"/>
      <c r="BAU75" s="1332"/>
      <c r="BAV75" s="1332"/>
      <c r="BAW75" s="1332"/>
      <c r="BAX75" s="1332"/>
      <c r="BAY75" s="1332"/>
      <c r="BAZ75" s="1332"/>
      <c r="BBA75" s="1332"/>
      <c r="BBB75" s="1332"/>
      <c r="BBC75" s="1332"/>
      <c r="BBD75" s="1332"/>
      <c r="BBE75" s="1332"/>
      <c r="BBF75" s="1332"/>
      <c r="BBG75" s="1332"/>
      <c r="BBH75" s="1332"/>
      <c r="BBI75" s="1332"/>
      <c r="BBJ75" s="1332"/>
      <c r="BBK75" s="1332"/>
      <c r="BBL75" s="1332"/>
      <c r="BBM75" s="1332"/>
      <c r="BBN75" s="1332"/>
      <c r="BBO75" s="1332"/>
      <c r="BBP75" s="1332"/>
      <c r="BBQ75" s="1332"/>
      <c r="BBR75" s="1332"/>
      <c r="BBS75" s="1332"/>
      <c r="BBT75" s="1332"/>
      <c r="BBU75" s="1332"/>
      <c r="BBV75" s="1332"/>
      <c r="BBW75" s="1332"/>
      <c r="BBX75" s="1332"/>
      <c r="BBY75" s="1332"/>
      <c r="BBZ75" s="1332"/>
      <c r="BCA75" s="1332"/>
      <c r="BCB75" s="1332"/>
      <c r="BCC75" s="1332"/>
      <c r="BCD75" s="1332"/>
      <c r="BCE75" s="1332"/>
      <c r="BCF75" s="1332"/>
      <c r="BCG75" s="1332"/>
      <c r="BCH75" s="1332"/>
      <c r="BCI75" s="1332"/>
      <c r="BCJ75" s="1332"/>
      <c r="BCK75" s="1332"/>
      <c r="BCL75" s="1332"/>
      <c r="BCM75" s="1332"/>
      <c r="BCN75" s="1332"/>
      <c r="BCO75" s="1332"/>
      <c r="BCP75" s="1332"/>
      <c r="BCQ75" s="1332"/>
      <c r="BCR75" s="1332"/>
      <c r="BCS75" s="1332"/>
      <c r="BCT75" s="1332"/>
      <c r="BCU75" s="1332"/>
      <c r="BCV75" s="1332"/>
      <c r="BCW75" s="1332"/>
      <c r="BCX75" s="1332"/>
      <c r="BCY75" s="1332"/>
      <c r="BCZ75" s="1332"/>
      <c r="BDA75" s="1332"/>
      <c r="BDB75" s="1332"/>
      <c r="BDC75" s="1332"/>
      <c r="BDD75" s="1332"/>
      <c r="BDE75" s="1332"/>
      <c r="BDF75" s="1332"/>
      <c r="BDG75" s="1332"/>
      <c r="BDH75" s="1332"/>
      <c r="BDI75" s="1332"/>
      <c r="BDJ75" s="1332"/>
      <c r="BDK75" s="1332"/>
      <c r="BDL75" s="1332"/>
      <c r="BDM75" s="1332"/>
      <c r="BDN75" s="1332"/>
      <c r="BDO75" s="1332"/>
      <c r="BDP75" s="1332"/>
      <c r="BDQ75" s="1332"/>
      <c r="BDR75" s="1332"/>
      <c r="BDS75" s="1332"/>
      <c r="BDT75" s="1332"/>
      <c r="BDU75" s="1332"/>
      <c r="BDV75" s="1332"/>
      <c r="BDW75" s="1332"/>
      <c r="BDX75" s="1332"/>
      <c r="BDY75" s="1332"/>
      <c r="BDZ75" s="1332"/>
      <c r="BEA75" s="1332"/>
      <c r="BEB75" s="1332"/>
      <c r="BEC75" s="1332"/>
      <c r="BED75" s="1332"/>
      <c r="BEE75" s="1332"/>
      <c r="BEF75" s="1332"/>
      <c r="BEG75" s="1332"/>
      <c r="BEH75" s="1332"/>
      <c r="BEI75" s="1332"/>
      <c r="BEJ75" s="1332"/>
      <c r="BEK75" s="1332"/>
      <c r="BEL75" s="1332"/>
      <c r="BEM75" s="1332"/>
      <c r="BEN75" s="1332"/>
      <c r="BEO75" s="1332"/>
      <c r="BEP75" s="1332"/>
      <c r="BEQ75" s="1332"/>
      <c r="BER75" s="1332"/>
      <c r="BES75" s="1332"/>
      <c r="BET75" s="1332"/>
      <c r="BEU75" s="1332"/>
      <c r="BEV75" s="1332"/>
      <c r="BEW75" s="1332"/>
      <c r="BEX75" s="1332"/>
      <c r="BEY75" s="1332"/>
      <c r="BEZ75" s="1332"/>
      <c r="BFA75" s="1332"/>
      <c r="BFB75" s="1332"/>
      <c r="BFC75" s="1332"/>
      <c r="BFD75" s="1332"/>
      <c r="BFE75" s="1332"/>
      <c r="BFF75" s="1332"/>
      <c r="BFG75" s="1332"/>
      <c r="BFH75" s="1332"/>
      <c r="BFI75" s="1332"/>
      <c r="BFJ75" s="1332"/>
      <c r="BFK75" s="1332"/>
      <c r="BFL75" s="1332"/>
      <c r="BFM75" s="1332"/>
      <c r="BFN75" s="1332"/>
      <c r="BFO75" s="1332"/>
      <c r="BFP75" s="1332"/>
      <c r="BFQ75" s="1332"/>
      <c r="BFR75" s="1332"/>
      <c r="BFS75" s="1332"/>
      <c r="BFT75" s="1332"/>
      <c r="BFU75" s="1332"/>
      <c r="BFV75" s="1332"/>
      <c r="BFW75" s="1332"/>
      <c r="BFX75" s="1332"/>
      <c r="BFY75" s="1332"/>
      <c r="BFZ75" s="1332"/>
      <c r="BGA75" s="1332"/>
      <c r="BGB75" s="1332"/>
      <c r="BGC75" s="1332"/>
      <c r="BGD75" s="1332"/>
      <c r="BGE75" s="1332"/>
      <c r="BGF75" s="1332"/>
      <c r="BGG75" s="1332"/>
      <c r="BGH75" s="1332"/>
      <c r="BGI75" s="1332"/>
      <c r="BGJ75" s="1332"/>
      <c r="BGK75" s="1332"/>
      <c r="BGL75" s="1332"/>
      <c r="BGM75" s="1332"/>
      <c r="BGN75" s="1332"/>
      <c r="BGO75" s="1332"/>
      <c r="BGP75" s="1332"/>
      <c r="BGQ75" s="1332"/>
      <c r="BGR75" s="1332"/>
      <c r="BGS75" s="1332"/>
      <c r="BGT75" s="1332"/>
      <c r="BGU75" s="1332"/>
      <c r="BGV75" s="1332"/>
      <c r="BGW75" s="1332"/>
      <c r="BGX75" s="1332"/>
      <c r="BGY75" s="1332"/>
      <c r="BGZ75" s="1332"/>
      <c r="BHA75" s="1332"/>
      <c r="BHB75" s="1332"/>
      <c r="BHC75" s="1332"/>
      <c r="BHD75" s="1332"/>
      <c r="BHE75" s="1332"/>
      <c r="BHF75" s="1332"/>
      <c r="BHG75" s="1332"/>
      <c r="BHH75" s="1332"/>
      <c r="BHI75" s="1332"/>
      <c r="BHJ75" s="1332"/>
      <c r="BHK75" s="1332"/>
      <c r="BHL75" s="1332"/>
      <c r="BHM75" s="1332"/>
      <c r="BHN75" s="1332"/>
      <c r="BHO75" s="1332"/>
      <c r="BHP75" s="1332"/>
      <c r="BHQ75" s="1332"/>
      <c r="BHR75" s="1332"/>
      <c r="BHS75" s="1332"/>
      <c r="BHT75" s="1332"/>
      <c r="BHU75" s="1332"/>
      <c r="BHV75" s="1332"/>
      <c r="BHW75" s="1332"/>
      <c r="BHX75" s="1332"/>
      <c r="BHY75" s="1332"/>
      <c r="BHZ75" s="1332"/>
      <c r="BIA75" s="1332"/>
      <c r="BIB75" s="1332"/>
      <c r="BIC75" s="1332"/>
      <c r="BID75" s="1332"/>
      <c r="BIE75" s="1332"/>
      <c r="BIF75" s="1332"/>
      <c r="BIG75" s="1332"/>
      <c r="BIH75" s="1332"/>
      <c r="BII75" s="1332"/>
      <c r="BIJ75" s="1332"/>
      <c r="BIK75" s="1332"/>
      <c r="BIL75" s="1332"/>
      <c r="BIM75" s="1332"/>
      <c r="BIN75" s="1332"/>
      <c r="BIO75" s="1332"/>
      <c r="BIP75" s="1332"/>
      <c r="BIQ75" s="1332"/>
      <c r="BIR75" s="1332"/>
      <c r="BIS75" s="1332"/>
      <c r="BIT75" s="1332"/>
      <c r="BIU75" s="1332"/>
      <c r="BIV75" s="1332"/>
      <c r="BIW75" s="1332"/>
      <c r="BIX75" s="1332"/>
      <c r="BIY75" s="1332"/>
      <c r="BIZ75" s="1332"/>
      <c r="BJA75" s="1332"/>
      <c r="BJB75" s="1332"/>
      <c r="BJC75" s="1332"/>
      <c r="BJD75" s="1332"/>
      <c r="BJE75" s="1332"/>
      <c r="BJF75" s="1332"/>
      <c r="BJG75" s="1332"/>
      <c r="BJH75" s="1332"/>
      <c r="BJI75" s="1332"/>
      <c r="BJJ75" s="1332"/>
      <c r="BJK75" s="1332"/>
      <c r="BJL75" s="1332"/>
      <c r="BJM75" s="1332"/>
      <c r="BJN75" s="1332"/>
      <c r="BJO75" s="1332"/>
      <c r="BJP75" s="1332"/>
      <c r="BJQ75" s="1332"/>
      <c r="BJR75" s="1332"/>
      <c r="BJS75" s="1332"/>
      <c r="BJT75" s="1332"/>
      <c r="BJU75" s="1332"/>
      <c r="BJV75" s="1332"/>
      <c r="BJW75" s="1332"/>
      <c r="BJX75" s="1332"/>
      <c r="BJY75" s="1332"/>
      <c r="BJZ75" s="1332"/>
      <c r="BKA75" s="1332"/>
      <c r="BKB75" s="1332"/>
      <c r="BKC75" s="1332"/>
      <c r="BKD75" s="1332"/>
      <c r="BKE75" s="1332"/>
      <c r="BKF75" s="1332"/>
      <c r="BKG75" s="1332"/>
      <c r="BKH75" s="1332"/>
      <c r="BKI75" s="1332"/>
      <c r="BKJ75" s="1332"/>
      <c r="BKK75" s="1332"/>
      <c r="BKL75" s="1332"/>
      <c r="BKM75" s="1332"/>
      <c r="BKN75" s="1332"/>
      <c r="BKO75" s="1332"/>
      <c r="BKP75" s="1332"/>
      <c r="BKQ75" s="1332"/>
      <c r="BKR75" s="1332"/>
      <c r="BKS75" s="1332"/>
      <c r="BKT75" s="1332"/>
      <c r="BKU75" s="1332"/>
      <c r="BKV75" s="1332"/>
      <c r="BKW75" s="1332"/>
      <c r="BKX75" s="1332"/>
      <c r="BKY75" s="1332"/>
      <c r="BKZ75" s="1332"/>
      <c r="BLA75" s="1332"/>
      <c r="BLB75" s="1332"/>
      <c r="BLC75" s="1332"/>
      <c r="BLD75" s="1332"/>
      <c r="BLE75" s="1332"/>
      <c r="BLF75" s="1332"/>
      <c r="BLG75" s="1332"/>
      <c r="BLH75" s="1332"/>
      <c r="BLI75" s="1332"/>
      <c r="BLJ75" s="1332"/>
      <c r="BLK75" s="1332"/>
      <c r="BLL75" s="1332"/>
      <c r="BLM75" s="1332"/>
      <c r="BLN75" s="1332"/>
      <c r="BLO75" s="1332"/>
      <c r="BLP75" s="1332"/>
      <c r="BLQ75" s="1332"/>
      <c r="BLR75" s="1332"/>
      <c r="BLS75" s="1332"/>
      <c r="BLT75" s="1332"/>
      <c r="BLU75" s="1332"/>
      <c r="BLV75" s="1332"/>
      <c r="BLW75" s="1332"/>
      <c r="BLX75" s="1332"/>
      <c r="BLY75" s="1332"/>
      <c r="BLZ75" s="1332"/>
      <c r="BMA75" s="1332"/>
      <c r="BMB75" s="1332"/>
      <c r="BMC75" s="1332"/>
      <c r="BMD75" s="1332"/>
      <c r="BME75" s="1332"/>
      <c r="BMF75" s="1332"/>
      <c r="BMG75" s="1332"/>
      <c r="BMH75" s="1332"/>
      <c r="BMI75" s="1332"/>
      <c r="BMJ75" s="1332"/>
      <c r="BMK75" s="1332"/>
      <c r="BML75" s="1332"/>
      <c r="BMM75" s="1332"/>
      <c r="BMN75" s="1332"/>
      <c r="BMO75" s="1332"/>
      <c r="BMP75" s="1332"/>
      <c r="BMQ75" s="1332"/>
      <c r="BMR75" s="1332"/>
      <c r="BMS75" s="1332"/>
      <c r="BMT75" s="1332"/>
      <c r="BMU75" s="1332"/>
      <c r="BMV75" s="1332"/>
      <c r="BMW75" s="1332"/>
      <c r="BMX75" s="1332"/>
      <c r="BMY75" s="1332"/>
      <c r="BMZ75" s="1332"/>
      <c r="BNA75" s="1332"/>
      <c r="BNB75" s="1332"/>
      <c r="BNC75" s="1332"/>
      <c r="BND75" s="1332"/>
      <c r="BNE75" s="1332"/>
      <c r="BNF75" s="1332"/>
      <c r="BNG75" s="1332"/>
      <c r="BNH75" s="1332"/>
      <c r="BNI75" s="1332"/>
      <c r="BNJ75" s="1332"/>
      <c r="BNK75" s="1332"/>
      <c r="BNL75" s="1332"/>
      <c r="BNM75" s="1332"/>
      <c r="BNN75" s="1332"/>
      <c r="BNO75" s="1332"/>
      <c r="BNP75" s="1332"/>
      <c r="BNQ75" s="1332"/>
      <c r="BNR75" s="1332"/>
      <c r="BNS75" s="1332"/>
      <c r="BNT75" s="1332"/>
      <c r="BNU75" s="1332"/>
      <c r="BNV75" s="1332"/>
      <c r="BNW75" s="1332"/>
      <c r="BNX75" s="1332"/>
      <c r="BNY75" s="1332"/>
      <c r="BNZ75" s="1332"/>
      <c r="BOA75" s="1332"/>
      <c r="BOB75" s="1332"/>
      <c r="BOC75" s="1332"/>
      <c r="BOD75" s="1332"/>
      <c r="BOE75" s="1332"/>
      <c r="BOF75" s="1332"/>
      <c r="BOG75" s="1332"/>
      <c r="BOH75" s="1332"/>
      <c r="BOI75" s="1332"/>
      <c r="BOJ75" s="1332"/>
      <c r="BOK75" s="1332"/>
      <c r="BOL75" s="1332"/>
      <c r="BOM75" s="1332"/>
      <c r="BON75" s="1332"/>
      <c r="BOO75" s="1332"/>
      <c r="BOP75" s="1332"/>
      <c r="BOQ75" s="1332"/>
      <c r="BOR75" s="1332"/>
      <c r="BOS75" s="1332"/>
      <c r="BOT75" s="1332"/>
      <c r="BOU75" s="1332"/>
      <c r="BOV75" s="1332"/>
      <c r="BOW75" s="1332"/>
      <c r="BOX75" s="1332"/>
      <c r="BOY75" s="1332"/>
      <c r="BOZ75" s="1332"/>
      <c r="BPA75" s="1332"/>
      <c r="BPB75" s="1332"/>
      <c r="BPC75" s="1332"/>
      <c r="BPD75" s="1332"/>
      <c r="BPE75" s="1332"/>
      <c r="BPF75" s="1332"/>
      <c r="BPG75" s="1332"/>
      <c r="BPH75" s="1332"/>
      <c r="BPI75" s="1332"/>
      <c r="BPJ75" s="1332"/>
      <c r="BPK75" s="1332"/>
      <c r="BPL75" s="1332"/>
      <c r="BPM75" s="1332"/>
      <c r="BPN75" s="1332"/>
      <c r="BPO75" s="1332"/>
      <c r="BPP75" s="1332"/>
      <c r="BPQ75" s="1332"/>
      <c r="BPR75" s="1332"/>
      <c r="BPS75" s="1332"/>
      <c r="BPT75" s="1332"/>
      <c r="BPU75" s="1332"/>
      <c r="BPV75" s="1332"/>
      <c r="BPW75" s="1332"/>
      <c r="BPX75" s="1332"/>
      <c r="BPY75" s="1332"/>
      <c r="BPZ75" s="1332"/>
      <c r="BQA75" s="1332"/>
      <c r="BQB75" s="1332"/>
      <c r="BQC75" s="1332"/>
      <c r="BQD75" s="1332"/>
      <c r="BQE75" s="1332"/>
      <c r="BQF75" s="1332"/>
      <c r="BQG75" s="1332"/>
      <c r="BQH75" s="1332"/>
      <c r="BQI75" s="1332"/>
      <c r="BQJ75" s="1332"/>
      <c r="BQK75" s="1332"/>
      <c r="BQL75" s="1332"/>
      <c r="BQM75" s="1332"/>
      <c r="BQN75" s="1332"/>
      <c r="BQO75" s="1332"/>
      <c r="BQP75" s="1332"/>
      <c r="BQQ75" s="1332"/>
      <c r="BQR75" s="1332"/>
      <c r="BQS75" s="1332"/>
      <c r="BQT75" s="1332"/>
      <c r="BQU75" s="1332"/>
      <c r="BQV75" s="1332"/>
      <c r="BQW75" s="1332"/>
      <c r="BQX75" s="1332"/>
      <c r="BQY75" s="1332"/>
      <c r="BQZ75" s="1332"/>
      <c r="BRA75" s="1332"/>
      <c r="BRB75" s="1332"/>
      <c r="BRC75" s="1332"/>
      <c r="BRD75" s="1332"/>
      <c r="BRE75" s="1332"/>
      <c r="BRF75" s="1332"/>
      <c r="BRG75" s="1332"/>
      <c r="BRH75" s="1332"/>
      <c r="BRI75" s="1332"/>
      <c r="BRJ75" s="1332"/>
      <c r="BRK75" s="1332"/>
      <c r="BRL75" s="1332"/>
      <c r="BRM75" s="1332"/>
      <c r="BRN75" s="1332"/>
      <c r="BRO75" s="1332"/>
      <c r="BRP75" s="1332"/>
      <c r="BRQ75" s="1332"/>
      <c r="BRR75" s="1332"/>
      <c r="BRS75" s="1332"/>
      <c r="BRT75" s="1332"/>
      <c r="BRU75" s="1332"/>
      <c r="BRV75" s="1332"/>
      <c r="BRW75" s="1332"/>
      <c r="BRX75" s="1332"/>
      <c r="BRY75" s="1332"/>
      <c r="BRZ75" s="1332"/>
      <c r="BSA75" s="1332"/>
      <c r="BSB75" s="1332"/>
      <c r="BSC75" s="1332"/>
      <c r="BSD75" s="1332"/>
      <c r="BSE75" s="1332"/>
      <c r="BSF75" s="1332"/>
      <c r="BSG75" s="1332"/>
      <c r="BSH75" s="1332"/>
      <c r="BSI75" s="1332"/>
      <c r="BSJ75" s="1332"/>
      <c r="BSK75" s="1332"/>
      <c r="BSL75" s="1332"/>
      <c r="BSM75" s="1332"/>
      <c r="BSN75" s="1332"/>
      <c r="BSO75" s="1332"/>
      <c r="BSP75" s="1332"/>
      <c r="BSQ75" s="1332"/>
      <c r="BSR75" s="1332"/>
      <c r="BSS75" s="1332"/>
      <c r="BST75" s="1332"/>
      <c r="BSU75" s="1332"/>
      <c r="BSV75" s="1332"/>
      <c r="BSW75" s="1332"/>
      <c r="BSX75" s="1332"/>
      <c r="BSY75" s="1332"/>
      <c r="BSZ75" s="1332"/>
      <c r="BTA75" s="1332"/>
      <c r="BTB75" s="1332"/>
      <c r="BTC75" s="1332"/>
      <c r="BTD75" s="1332"/>
      <c r="BTE75" s="1332"/>
      <c r="BTF75" s="1332"/>
      <c r="BTG75" s="1332"/>
      <c r="BTH75" s="1332"/>
      <c r="BTI75" s="1332"/>
      <c r="BTJ75" s="1332"/>
      <c r="BTK75" s="1332"/>
      <c r="BTL75" s="1332"/>
      <c r="BTM75" s="1332"/>
      <c r="BTN75" s="1332"/>
      <c r="BTO75" s="1332"/>
      <c r="BTP75" s="1332"/>
      <c r="BTQ75" s="1332"/>
      <c r="BTR75" s="1332"/>
      <c r="BTS75" s="1332"/>
      <c r="BTT75" s="1332"/>
      <c r="BTU75" s="1332"/>
      <c r="BTV75" s="1332"/>
      <c r="BTW75" s="1332"/>
      <c r="BTX75" s="1332"/>
      <c r="BTY75" s="1332"/>
      <c r="BTZ75" s="1332"/>
      <c r="BUA75" s="1332"/>
      <c r="BUB75" s="1332"/>
      <c r="BUC75" s="1332"/>
      <c r="BUD75" s="1332"/>
      <c r="BUE75" s="1332"/>
      <c r="BUF75" s="1332"/>
      <c r="BUG75" s="1332"/>
      <c r="BUH75" s="1332"/>
      <c r="BUI75" s="1332"/>
      <c r="BUJ75" s="1332"/>
      <c r="BUK75" s="1332"/>
      <c r="BUL75" s="1332"/>
      <c r="BUM75" s="1332"/>
      <c r="BUN75" s="1332"/>
      <c r="BUO75" s="1332"/>
      <c r="BUP75" s="1332"/>
      <c r="BUQ75" s="1332"/>
      <c r="BUR75" s="1332"/>
      <c r="BUS75" s="1332"/>
      <c r="BUT75" s="1332"/>
      <c r="BUU75" s="1332"/>
      <c r="BUV75" s="1332"/>
      <c r="BUW75" s="1332"/>
      <c r="BUX75" s="1332"/>
      <c r="BUY75" s="1332"/>
      <c r="BUZ75" s="1332"/>
      <c r="BVA75" s="1332"/>
      <c r="BVB75" s="1332"/>
      <c r="BVC75" s="1332"/>
      <c r="BVD75" s="1332"/>
      <c r="BVE75" s="1332"/>
      <c r="BVF75" s="1332"/>
      <c r="BVG75" s="1332"/>
      <c r="BVH75" s="1332"/>
      <c r="BVI75" s="1332"/>
      <c r="BVJ75" s="1332"/>
      <c r="BVK75" s="1332"/>
      <c r="BVL75" s="1332"/>
      <c r="BVM75" s="1332"/>
      <c r="BVN75" s="1332"/>
      <c r="BVO75" s="1332"/>
      <c r="BVP75" s="1332"/>
      <c r="BVQ75" s="1332"/>
      <c r="BVR75" s="1332"/>
      <c r="BVS75" s="1332"/>
      <c r="BVT75" s="1332"/>
      <c r="BVU75" s="1332"/>
      <c r="BVV75" s="1332"/>
      <c r="BVW75" s="1332"/>
      <c r="BVX75" s="1332"/>
      <c r="BVY75" s="1332"/>
      <c r="BVZ75" s="1332"/>
      <c r="BWA75" s="1332"/>
      <c r="BWB75" s="1332"/>
      <c r="BWC75" s="1332"/>
      <c r="BWD75" s="1332"/>
      <c r="BWE75" s="1332"/>
      <c r="BWF75" s="1332"/>
      <c r="BWG75" s="1332"/>
      <c r="BWH75" s="1332"/>
      <c r="BWI75" s="1332"/>
      <c r="BWJ75" s="1332"/>
      <c r="BWK75" s="1332"/>
      <c r="BWL75" s="1332"/>
      <c r="BWM75" s="1332"/>
      <c r="BWN75" s="1332"/>
      <c r="BWO75" s="1332"/>
      <c r="BWP75" s="1332"/>
      <c r="BWQ75" s="1332"/>
      <c r="BWR75" s="1332"/>
      <c r="BWS75" s="1332"/>
      <c r="BWT75" s="1332"/>
      <c r="BWU75" s="1332"/>
      <c r="BWV75" s="1332"/>
      <c r="BWW75" s="1332"/>
      <c r="BWX75" s="1332"/>
      <c r="BWY75" s="1332"/>
      <c r="BWZ75" s="1332"/>
      <c r="BXA75" s="1332"/>
      <c r="BXB75" s="1332"/>
      <c r="BXC75" s="1332"/>
      <c r="BXD75" s="1332"/>
      <c r="BXE75" s="1332"/>
      <c r="BXF75" s="1332"/>
      <c r="BXG75" s="1332"/>
      <c r="BXH75" s="1332"/>
      <c r="BXI75" s="1332"/>
      <c r="BXJ75" s="1332"/>
      <c r="BXK75" s="1332"/>
      <c r="BXL75" s="1332"/>
      <c r="BXM75" s="1332"/>
      <c r="BXN75" s="1332"/>
      <c r="BXO75" s="1332"/>
      <c r="BXP75" s="1332"/>
      <c r="BXQ75" s="1332"/>
      <c r="BXR75" s="1332"/>
      <c r="BXS75" s="1332"/>
      <c r="BXT75" s="1332"/>
      <c r="BXU75" s="1332"/>
      <c r="BXV75" s="1332"/>
      <c r="BXW75" s="1332"/>
      <c r="BXX75" s="1332"/>
      <c r="BXY75" s="1332"/>
      <c r="BXZ75" s="1332"/>
      <c r="BYA75" s="1332"/>
      <c r="BYB75" s="1332"/>
      <c r="BYC75" s="1332"/>
      <c r="BYD75" s="1332"/>
      <c r="BYE75" s="1332"/>
      <c r="BYF75" s="1332"/>
      <c r="BYG75" s="1332"/>
      <c r="BYH75" s="1332"/>
      <c r="BYI75" s="1332"/>
      <c r="BYJ75" s="1332"/>
      <c r="BYK75" s="1332"/>
      <c r="BYL75" s="1332"/>
      <c r="BYM75" s="1332"/>
      <c r="BYN75" s="1332"/>
      <c r="BYO75" s="1332"/>
      <c r="BYP75" s="1332"/>
      <c r="BYQ75" s="1332"/>
      <c r="BYR75" s="1332"/>
      <c r="BYS75" s="1332"/>
      <c r="BYT75" s="1332"/>
      <c r="BYU75" s="1332"/>
      <c r="BYV75" s="1332"/>
      <c r="BYW75" s="1332"/>
      <c r="BYX75" s="1332"/>
      <c r="BYY75" s="1332"/>
      <c r="BYZ75" s="1332"/>
      <c r="BZA75" s="1332"/>
      <c r="BZB75" s="1332"/>
      <c r="BZC75" s="1332"/>
      <c r="BZD75" s="1332"/>
      <c r="BZE75" s="1332"/>
      <c r="BZF75" s="1332"/>
      <c r="BZG75" s="1332"/>
      <c r="BZH75" s="1332"/>
      <c r="BZI75" s="1332"/>
      <c r="BZJ75" s="1332"/>
      <c r="BZK75" s="1332"/>
      <c r="BZL75" s="1332"/>
      <c r="BZM75" s="1332"/>
      <c r="BZN75" s="1332"/>
      <c r="BZO75" s="1332"/>
      <c r="BZP75" s="1332"/>
      <c r="BZQ75" s="1332"/>
      <c r="BZR75" s="1332"/>
      <c r="BZS75" s="1332"/>
      <c r="BZT75" s="1332"/>
      <c r="BZU75" s="1332"/>
      <c r="BZV75" s="1332"/>
      <c r="BZW75" s="1332"/>
      <c r="BZX75" s="1332"/>
      <c r="BZY75" s="1332"/>
      <c r="BZZ75" s="1332"/>
      <c r="CAA75" s="1332"/>
      <c r="CAB75" s="1332"/>
      <c r="CAC75" s="1332"/>
      <c r="CAD75" s="1332"/>
      <c r="CAE75" s="1332"/>
      <c r="CAF75" s="1332"/>
      <c r="CAG75" s="1332"/>
      <c r="CAH75" s="1332"/>
      <c r="CAI75" s="1332"/>
      <c r="CAJ75" s="1332"/>
      <c r="CAK75" s="1332"/>
      <c r="CAL75" s="1332"/>
      <c r="CAM75" s="1332"/>
      <c r="CAN75" s="1332"/>
      <c r="CAO75" s="1332"/>
      <c r="CAP75" s="1332"/>
      <c r="CAQ75" s="1332"/>
      <c r="CAR75" s="1332"/>
      <c r="CAS75" s="1332"/>
      <c r="CAT75" s="1332"/>
      <c r="CAU75" s="1332"/>
      <c r="CAV75" s="1332"/>
      <c r="CAW75" s="1332"/>
      <c r="CAX75" s="1332"/>
      <c r="CAY75" s="1332"/>
      <c r="CAZ75" s="1332"/>
      <c r="CBA75" s="1332"/>
      <c r="CBB75" s="1332"/>
      <c r="CBC75" s="1332"/>
      <c r="CBD75" s="1332"/>
      <c r="CBE75" s="1332"/>
      <c r="CBF75" s="1332"/>
      <c r="CBG75" s="1332"/>
      <c r="CBH75" s="1332"/>
      <c r="CBI75" s="1332"/>
      <c r="CBJ75" s="1332"/>
      <c r="CBK75" s="1332"/>
      <c r="CBL75" s="1332"/>
      <c r="CBM75" s="1332"/>
      <c r="CBN75" s="1332"/>
      <c r="CBO75" s="1332"/>
      <c r="CBP75" s="1332"/>
      <c r="CBQ75" s="1332"/>
      <c r="CBR75" s="1332"/>
      <c r="CBS75" s="1332"/>
      <c r="CBT75" s="1332"/>
      <c r="CBU75" s="1332"/>
      <c r="CBV75" s="1332"/>
      <c r="CBW75" s="1332"/>
      <c r="CBX75" s="1332"/>
      <c r="CBY75" s="1332"/>
      <c r="CBZ75" s="1332"/>
      <c r="CCA75" s="1332"/>
      <c r="CCB75" s="1332"/>
      <c r="CCC75" s="1332"/>
      <c r="CCD75" s="1332"/>
      <c r="CCE75" s="1332"/>
      <c r="CCF75" s="1332"/>
      <c r="CCG75" s="1332"/>
      <c r="CCH75" s="1332"/>
      <c r="CCI75" s="1332"/>
      <c r="CCJ75" s="1332"/>
      <c r="CCK75" s="1332"/>
      <c r="CCL75" s="1332"/>
      <c r="CCM75" s="1332"/>
      <c r="CCN75" s="1332"/>
      <c r="CCO75" s="1332"/>
      <c r="CCP75" s="1332"/>
      <c r="CCQ75" s="1332"/>
      <c r="CCR75" s="1332"/>
      <c r="CCS75" s="1332"/>
      <c r="CCT75" s="1332"/>
      <c r="CCU75" s="1332"/>
      <c r="CCV75" s="1332"/>
      <c r="CCW75" s="1332"/>
      <c r="CCX75" s="1332"/>
      <c r="CCY75" s="1332"/>
      <c r="CCZ75" s="1332"/>
      <c r="CDA75" s="1332"/>
      <c r="CDB75" s="1332"/>
      <c r="CDC75" s="1332"/>
      <c r="CDD75" s="1332"/>
      <c r="CDE75" s="1332"/>
      <c r="CDF75" s="1332"/>
      <c r="CDG75" s="1332"/>
      <c r="CDH75" s="1332"/>
      <c r="CDI75" s="1332"/>
      <c r="CDJ75" s="1332"/>
      <c r="CDK75" s="1332"/>
      <c r="CDL75" s="1332"/>
      <c r="CDM75" s="1332"/>
      <c r="CDN75" s="1332"/>
      <c r="CDO75" s="1332"/>
      <c r="CDP75" s="1332"/>
      <c r="CDQ75" s="1332"/>
      <c r="CDR75" s="1332"/>
      <c r="CDS75" s="1332"/>
      <c r="CDT75" s="1332"/>
      <c r="CDU75" s="1332"/>
      <c r="CDV75" s="1332"/>
      <c r="CDW75" s="1332"/>
      <c r="CDX75" s="1332"/>
      <c r="CDY75" s="1332"/>
      <c r="CDZ75" s="1332"/>
      <c r="CEA75" s="1332"/>
      <c r="CEB75" s="1332"/>
      <c r="CEC75" s="1332"/>
      <c r="CED75" s="1332"/>
      <c r="CEE75" s="1332"/>
      <c r="CEF75" s="1332"/>
      <c r="CEG75" s="1332"/>
      <c r="CEH75" s="1332"/>
      <c r="CEI75" s="1332"/>
      <c r="CEJ75" s="1332"/>
      <c r="CEK75" s="1332"/>
      <c r="CEL75" s="1332"/>
      <c r="CEM75" s="1332"/>
      <c r="CEN75" s="1332"/>
      <c r="CEO75" s="1332"/>
      <c r="CEP75" s="1332"/>
      <c r="CEQ75" s="1332"/>
      <c r="CER75" s="1332"/>
      <c r="CES75" s="1332"/>
      <c r="CET75" s="1332"/>
      <c r="CEU75" s="1332"/>
      <c r="CEV75" s="1332"/>
      <c r="CEW75" s="1332"/>
      <c r="CEX75" s="1332"/>
      <c r="CEY75" s="1332"/>
      <c r="CEZ75" s="1332"/>
      <c r="CFA75" s="1332"/>
      <c r="CFB75" s="1332"/>
      <c r="CFC75" s="1332"/>
      <c r="CFD75" s="1332"/>
      <c r="CFE75" s="1332"/>
      <c r="CFF75" s="1332"/>
      <c r="CFG75" s="1332"/>
      <c r="CFH75" s="1332"/>
      <c r="CFI75" s="1332"/>
      <c r="CFJ75" s="1332"/>
      <c r="CFK75" s="1332"/>
      <c r="CFL75" s="1332"/>
      <c r="CFM75" s="1332"/>
      <c r="CFN75" s="1332"/>
      <c r="CFO75" s="1332"/>
      <c r="CFP75" s="1332"/>
      <c r="CFQ75" s="1332"/>
      <c r="CFR75" s="1332"/>
      <c r="CFS75" s="1332"/>
      <c r="CFT75" s="1332"/>
      <c r="CFU75" s="1332"/>
      <c r="CFV75" s="1332"/>
      <c r="CFW75" s="1332"/>
      <c r="CFX75" s="1332"/>
      <c r="CFY75" s="1332"/>
      <c r="CFZ75" s="1332"/>
      <c r="CGA75" s="1332"/>
      <c r="CGB75" s="1332"/>
      <c r="CGC75" s="1332"/>
      <c r="CGD75" s="1332"/>
      <c r="CGE75" s="1332"/>
      <c r="CGF75" s="1332"/>
      <c r="CGG75" s="1332"/>
      <c r="CGH75" s="1332"/>
      <c r="CGI75" s="1332"/>
      <c r="CGJ75" s="1332"/>
      <c r="CGK75" s="1332"/>
      <c r="CGL75" s="1332"/>
      <c r="CGM75" s="1332"/>
      <c r="CGN75" s="1332"/>
      <c r="CGO75" s="1332"/>
      <c r="CGP75" s="1332"/>
      <c r="CGQ75" s="1332"/>
      <c r="CGR75" s="1332"/>
      <c r="CGS75" s="1332"/>
      <c r="CGT75" s="1332"/>
      <c r="CGU75" s="1332"/>
      <c r="CGV75" s="1332"/>
      <c r="CGW75" s="1332"/>
      <c r="CGX75" s="1332"/>
      <c r="CGY75" s="1332"/>
      <c r="CGZ75" s="1332"/>
      <c r="CHA75" s="1332"/>
      <c r="CHB75" s="1332"/>
      <c r="CHC75" s="1332"/>
      <c r="CHD75" s="1332"/>
      <c r="CHE75" s="1332"/>
      <c r="CHF75" s="1332"/>
      <c r="CHG75" s="1332"/>
      <c r="CHH75" s="1332"/>
      <c r="CHI75" s="1332"/>
      <c r="CHJ75" s="1332"/>
      <c r="CHK75" s="1332"/>
      <c r="CHL75" s="1332"/>
      <c r="CHM75" s="1332"/>
      <c r="CHN75" s="1332"/>
      <c r="CHO75" s="1332"/>
      <c r="CHP75" s="1332"/>
      <c r="CHQ75" s="1332"/>
      <c r="CHR75" s="1332"/>
      <c r="CHS75" s="1332"/>
      <c r="CHT75" s="1332"/>
      <c r="CHU75" s="1332"/>
      <c r="CHV75" s="1332"/>
      <c r="CHW75" s="1332"/>
      <c r="CHX75" s="1332"/>
      <c r="CHY75" s="1332"/>
      <c r="CHZ75" s="1332"/>
      <c r="CIA75" s="1332"/>
      <c r="CIB75" s="1332"/>
      <c r="CIC75" s="1332"/>
      <c r="CID75" s="1332"/>
      <c r="CIE75" s="1332"/>
      <c r="CIF75" s="1332"/>
      <c r="CIG75" s="1332"/>
      <c r="CIH75" s="1332"/>
      <c r="CII75" s="1332"/>
      <c r="CIJ75" s="1332"/>
      <c r="CIK75" s="1332"/>
      <c r="CIL75" s="1332"/>
      <c r="CIM75" s="1332"/>
      <c r="CIN75" s="1332"/>
      <c r="CIO75" s="1332"/>
      <c r="CIP75" s="1332"/>
      <c r="CIQ75" s="1332"/>
      <c r="CIR75" s="1332"/>
      <c r="CIS75" s="1332"/>
      <c r="CIT75" s="1332"/>
      <c r="CIU75" s="1332"/>
      <c r="CIV75" s="1332"/>
      <c r="CIW75" s="1332"/>
      <c r="CIX75" s="1332"/>
      <c r="CIY75" s="1332"/>
      <c r="CIZ75" s="1332"/>
      <c r="CJA75" s="1332"/>
      <c r="CJB75" s="1332"/>
      <c r="CJC75" s="1332"/>
      <c r="CJD75" s="1332"/>
      <c r="CJE75" s="1332"/>
      <c r="CJF75" s="1332"/>
      <c r="CJG75" s="1332"/>
      <c r="CJH75" s="1332"/>
      <c r="CJI75" s="1332"/>
      <c r="CJJ75" s="1332"/>
      <c r="CJK75" s="1332"/>
      <c r="CJL75" s="1332"/>
      <c r="CJM75" s="1332"/>
      <c r="CJN75" s="1332"/>
      <c r="CJO75" s="1332"/>
      <c r="CJP75" s="1332"/>
      <c r="CJQ75" s="1332"/>
      <c r="CJR75" s="1332"/>
      <c r="CJS75" s="1332"/>
      <c r="CJT75" s="1332"/>
      <c r="CJU75" s="1332"/>
      <c r="CJV75" s="1332"/>
      <c r="CJW75" s="1332"/>
      <c r="CJX75" s="1332"/>
      <c r="CJY75" s="1332"/>
      <c r="CJZ75" s="1332"/>
      <c r="CKA75" s="1332"/>
      <c r="CKB75" s="1332"/>
      <c r="CKC75" s="1332"/>
      <c r="CKD75" s="1332"/>
      <c r="CKE75" s="1332"/>
      <c r="CKF75" s="1332"/>
      <c r="CKG75" s="1332"/>
      <c r="CKH75" s="1332"/>
      <c r="CKI75" s="1332"/>
      <c r="CKJ75" s="1332"/>
      <c r="CKK75" s="1332"/>
      <c r="CKL75" s="1332"/>
      <c r="CKM75" s="1332"/>
      <c r="CKN75" s="1332"/>
      <c r="CKO75" s="1332"/>
      <c r="CKP75" s="1332"/>
      <c r="CKQ75" s="1332"/>
      <c r="CKR75" s="1332"/>
      <c r="CKS75" s="1332"/>
      <c r="CKT75" s="1332"/>
      <c r="CKU75" s="1332"/>
      <c r="CKV75" s="1332"/>
      <c r="CKW75" s="1332"/>
      <c r="CKX75" s="1332"/>
      <c r="CKY75" s="1332"/>
      <c r="CKZ75" s="1332"/>
      <c r="CLA75" s="1332"/>
      <c r="CLB75" s="1332"/>
      <c r="CLC75" s="1332"/>
      <c r="CLD75" s="1332"/>
      <c r="CLE75" s="1332"/>
      <c r="CLF75" s="1332"/>
      <c r="CLG75" s="1332"/>
      <c r="CLH75" s="1332"/>
      <c r="CLI75" s="1332"/>
      <c r="CLJ75" s="1332"/>
      <c r="CLK75" s="1332"/>
      <c r="CLL75" s="1332"/>
      <c r="CLM75" s="1332"/>
      <c r="CLN75" s="1332"/>
      <c r="CLO75" s="1332"/>
      <c r="CLP75" s="1332"/>
      <c r="CLQ75" s="1332"/>
      <c r="CLR75" s="1332"/>
      <c r="CLS75" s="1332"/>
      <c r="CLT75" s="1332"/>
      <c r="CLU75" s="1332"/>
      <c r="CLV75" s="1332"/>
      <c r="CLW75" s="1332"/>
      <c r="CLX75" s="1332"/>
      <c r="CLY75" s="1332"/>
      <c r="CLZ75" s="1332"/>
      <c r="CMA75" s="1332"/>
      <c r="CMB75" s="1332"/>
      <c r="CMC75" s="1332"/>
      <c r="CMD75" s="1332"/>
      <c r="CME75" s="1332"/>
      <c r="CMF75" s="1332"/>
      <c r="CMG75" s="1332"/>
      <c r="CMH75" s="1332"/>
      <c r="CMI75" s="1332"/>
      <c r="CMJ75" s="1332"/>
      <c r="CMK75" s="1332"/>
      <c r="CML75" s="1332"/>
      <c r="CMM75" s="1332"/>
      <c r="CMN75" s="1332"/>
      <c r="CMO75" s="1332"/>
      <c r="CMP75" s="1332"/>
      <c r="CMQ75" s="1332"/>
      <c r="CMR75" s="1332"/>
      <c r="CMS75" s="1332"/>
      <c r="CMT75" s="1332"/>
      <c r="CMU75" s="1332"/>
      <c r="CMV75" s="1332"/>
      <c r="CMW75" s="1332"/>
      <c r="CMX75" s="1332"/>
      <c r="CMY75" s="1332"/>
      <c r="CMZ75" s="1332"/>
      <c r="CNA75" s="1332"/>
      <c r="CNB75" s="1332"/>
      <c r="CNC75" s="1332"/>
      <c r="CND75" s="1332"/>
      <c r="CNE75" s="1332"/>
      <c r="CNF75" s="1332"/>
      <c r="CNG75" s="1332"/>
      <c r="CNH75" s="1332"/>
      <c r="CNI75" s="1332"/>
      <c r="CNJ75" s="1332"/>
      <c r="CNK75" s="1332"/>
      <c r="CNL75" s="1332"/>
      <c r="CNM75" s="1332"/>
      <c r="CNN75" s="1332"/>
      <c r="CNO75" s="1332"/>
      <c r="CNP75" s="1332"/>
      <c r="CNQ75" s="1332"/>
      <c r="CNR75" s="1332"/>
      <c r="CNS75" s="1332"/>
      <c r="CNT75" s="1332"/>
      <c r="CNU75" s="1332"/>
      <c r="CNV75" s="1332"/>
      <c r="CNW75" s="1332"/>
      <c r="CNX75" s="1332"/>
      <c r="CNY75" s="1332"/>
      <c r="CNZ75" s="1332"/>
      <c r="COA75" s="1332"/>
      <c r="COB75" s="1332"/>
      <c r="COC75" s="1332"/>
      <c r="COD75" s="1332"/>
      <c r="COE75" s="1332"/>
      <c r="COF75" s="1332"/>
      <c r="COG75" s="1332"/>
      <c r="COH75" s="1332"/>
      <c r="COI75" s="1332"/>
      <c r="COJ75" s="1332"/>
      <c r="COK75" s="1332"/>
      <c r="COL75" s="1332"/>
      <c r="COM75" s="1332"/>
      <c r="CON75" s="1332"/>
      <c r="COO75" s="1332"/>
      <c r="COP75" s="1332"/>
      <c r="COQ75" s="1332"/>
      <c r="COR75" s="1332"/>
      <c r="COS75" s="1332"/>
      <c r="COT75" s="1332"/>
      <c r="COU75" s="1332"/>
      <c r="COV75" s="1332"/>
      <c r="COW75" s="1332"/>
      <c r="COX75" s="1332"/>
      <c r="COY75" s="1332"/>
      <c r="COZ75" s="1332"/>
      <c r="CPA75" s="1332"/>
      <c r="CPB75" s="1332"/>
      <c r="CPC75" s="1332"/>
      <c r="CPD75" s="1332"/>
      <c r="CPE75" s="1332"/>
      <c r="CPF75" s="1332"/>
      <c r="CPG75" s="1332"/>
      <c r="CPH75" s="1332"/>
      <c r="CPI75" s="1332"/>
      <c r="CPJ75" s="1332"/>
      <c r="CPK75" s="1332"/>
      <c r="CPL75" s="1332"/>
      <c r="CPM75" s="1332"/>
      <c r="CPN75" s="1332"/>
      <c r="CPO75" s="1332"/>
      <c r="CPP75" s="1332"/>
      <c r="CPQ75" s="1332"/>
      <c r="CPR75" s="1332"/>
      <c r="CPS75" s="1332"/>
      <c r="CPT75" s="1332"/>
      <c r="CPU75" s="1332"/>
      <c r="CPV75" s="1332"/>
      <c r="CPW75" s="1332"/>
      <c r="CPX75" s="1332"/>
      <c r="CPY75" s="1332"/>
      <c r="CPZ75" s="1332"/>
      <c r="CQA75" s="1332"/>
      <c r="CQB75" s="1332"/>
      <c r="CQC75" s="1332"/>
      <c r="CQD75" s="1332"/>
      <c r="CQE75" s="1332"/>
      <c r="CQF75" s="1332"/>
      <c r="CQG75" s="1332"/>
      <c r="CQH75" s="1332"/>
      <c r="CQI75" s="1332"/>
      <c r="CQJ75" s="1332"/>
      <c r="CQK75" s="1332"/>
      <c r="CQL75" s="1332"/>
      <c r="CQM75" s="1332"/>
      <c r="CQN75" s="1332"/>
      <c r="CQO75" s="1332"/>
      <c r="CQP75" s="1332"/>
      <c r="CQQ75" s="1332"/>
      <c r="CQR75" s="1332"/>
      <c r="CQS75" s="1332"/>
      <c r="CQT75" s="1332"/>
      <c r="CQU75" s="1332"/>
      <c r="CQV75" s="1332"/>
      <c r="CQW75" s="1332"/>
      <c r="CQX75" s="1332"/>
      <c r="CQY75" s="1332"/>
      <c r="CQZ75" s="1332"/>
      <c r="CRA75" s="1332"/>
      <c r="CRB75" s="1332"/>
      <c r="CRC75" s="1332"/>
      <c r="CRD75" s="1332"/>
      <c r="CRE75" s="1332"/>
      <c r="CRF75" s="1332"/>
      <c r="CRG75" s="1332"/>
      <c r="CRH75" s="1332"/>
      <c r="CRI75" s="1332"/>
      <c r="CRJ75" s="1332"/>
      <c r="CRK75" s="1332"/>
      <c r="CRL75" s="1332"/>
      <c r="CRM75" s="1332"/>
      <c r="CRN75" s="1332"/>
      <c r="CRO75" s="1332"/>
      <c r="CRP75" s="1332"/>
      <c r="CRQ75" s="1332"/>
      <c r="CRR75" s="1332"/>
      <c r="CRS75" s="1332"/>
      <c r="CRT75" s="1332"/>
      <c r="CRU75" s="1332"/>
      <c r="CRV75" s="1332"/>
      <c r="CRW75" s="1332"/>
      <c r="CRX75" s="1332"/>
      <c r="CRY75" s="1332"/>
      <c r="CRZ75" s="1332"/>
      <c r="CSA75" s="1332"/>
      <c r="CSB75" s="1332"/>
      <c r="CSC75" s="1332"/>
      <c r="CSD75" s="1332"/>
      <c r="CSE75" s="1332"/>
      <c r="CSF75" s="1332"/>
      <c r="CSG75" s="1332"/>
      <c r="CSH75" s="1332"/>
      <c r="CSI75" s="1332"/>
      <c r="CSJ75" s="1332"/>
      <c r="CSK75" s="1332"/>
      <c r="CSL75" s="1332"/>
      <c r="CSM75" s="1332"/>
      <c r="CSN75" s="1332"/>
      <c r="CSO75" s="1332"/>
      <c r="CSP75" s="1332"/>
      <c r="CSQ75" s="1332"/>
      <c r="CSR75" s="1332"/>
      <c r="CSS75" s="1332"/>
      <c r="CST75" s="1332"/>
      <c r="CSU75" s="1332"/>
      <c r="CSV75" s="1332"/>
      <c r="CSW75" s="1332"/>
      <c r="CSX75" s="1332"/>
      <c r="CSY75" s="1332"/>
      <c r="CSZ75" s="1332"/>
      <c r="CTA75" s="1332"/>
      <c r="CTB75" s="1332"/>
      <c r="CTC75" s="1332"/>
      <c r="CTD75" s="1332"/>
      <c r="CTE75" s="1332"/>
      <c r="CTF75" s="1332"/>
      <c r="CTG75" s="1332"/>
      <c r="CTH75" s="1332"/>
      <c r="CTI75" s="1332"/>
      <c r="CTJ75" s="1332"/>
      <c r="CTK75" s="1332"/>
      <c r="CTL75" s="1332"/>
      <c r="CTM75" s="1332"/>
      <c r="CTN75" s="1332"/>
      <c r="CTO75" s="1332"/>
      <c r="CTP75" s="1332"/>
      <c r="CTQ75" s="1332"/>
      <c r="CTR75" s="1332"/>
      <c r="CTS75" s="1332"/>
      <c r="CTT75" s="1332"/>
      <c r="CTU75" s="1332"/>
      <c r="CTV75" s="1332"/>
      <c r="CTW75" s="1332"/>
      <c r="CTX75" s="1332"/>
      <c r="CTY75" s="1332"/>
      <c r="CTZ75" s="1332"/>
      <c r="CUA75" s="1332"/>
      <c r="CUB75" s="1332"/>
      <c r="CUC75" s="1332"/>
      <c r="CUD75" s="1332"/>
      <c r="CUE75" s="1332"/>
      <c r="CUF75" s="1332"/>
      <c r="CUG75" s="1332"/>
      <c r="CUH75" s="1332"/>
      <c r="CUI75" s="1332"/>
      <c r="CUJ75" s="1332"/>
      <c r="CUK75" s="1332"/>
      <c r="CUL75" s="1332"/>
      <c r="CUM75" s="1332"/>
      <c r="CUN75" s="1332"/>
      <c r="CUO75" s="1332"/>
      <c r="CUP75" s="1332"/>
      <c r="CUQ75" s="1332"/>
      <c r="CUR75" s="1332"/>
      <c r="CUS75" s="1332"/>
      <c r="CUT75" s="1332"/>
      <c r="CUU75" s="1332"/>
      <c r="CUV75" s="1332"/>
      <c r="CUW75" s="1332"/>
      <c r="CUX75" s="1332"/>
      <c r="CUY75" s="1332"/>
      <c r="CUZ75" s="1332"/>
      <c r="CVA75" s="1332"/>
      <c r="CVB75" s="1332"/>
      <c r="CVC75" s="1332"/>
      <c r="CVD75" s="1332"/>
      <c r="CVE75" s="1332"/>
      <c r="CVF75" s="1332"/>
      <c r="CVG75" s="1332"/>
      <c r="CVH75" s="1332"/>
      <c r="CVI75" s="1332"/>
      <c r="CVJ75" s="1332"/>
      <c r="CVK75" s="1332"/>
      <c r="CVL75" s="1332"/>
      <c r="CVM75" s="1332"/>
      <c r="CVN75" s="1332"/>
      <c r="CVO75" s="1332"/>
      <c r="CVP75" s="1332"/>
      <c r="CVQ75" s="1332"/>
      <c r="CVR75" s="1332"/>
      <c r="CVS75" s="1332"/>
      <c r="CVT75" s="1332"/>
      <c r="CVU75" s="1332"/>
      <c r="CVV75" s="1332"/>
      <c r="CVW75" s="1332"/>
      <c r="CVX75" s="1332"/>
      <c r="CVY75" s="1332"/>
      <c r="CVZ75" s="1332"/>
      <c r="CWA75" s="1332"/>
      <c r="CWB75" s="1332"/>
      <c r="CWC75" s="1332"/>
      <c r="CWD75" s="1332"/>
      <c r="CWE75" s="1332"/>
      <c r="CWF75" s="1332"/>
      <c r="CWG75" s="1332"/>
      <c r="CWH75" s="1332"/>
      <c r="CWI75" s="1332"/>
      <c r="CWJ75" s="1332"/>
      <c r="CWK75" s="1332"/>
      <c r="CWL75" s="1332"/>
      <c r="CWM75" s="1332"/>
      <c r="CWN75" s="1332"/>
      <c r="CWO75" s="1332"/>
      <c r="CWP75" s="1332"/>
      <c r="CWQ75" s="1332"/>
      <c r="CWR75" s="1332"/>
      <c r="CWS75" s="1332"/>
      <c r="CWT75" s="1332"/>
      <c r="CWU75" s="1332"/>
      <c r="CWV75" s="1332"/>
      <c r="CWW75" s="1332"/>
      <c r="CWX75" s="1332"/>
      <c r="CWY75" s="1332"/>
      <c r="CWZ75" s="1332"/>
      <c r="CXA75" s="1332"/>
      <c r="CXB75" s="1332"/>
      <c r="CXC75" s="1332"/>
      <c r="CXD75" s="1332"/>
      <c r="CXE75" s="1332"/>
      <c r="CXF75" s="1332"/>
      <c r="CXG75" s="1332"/>
      <c r="CXH75" s="1332"/>
      <c r="CXI75" s="1332"/>
      <c r="CXJ75" s="1332"/>
      <c r="CXK75" s="1332"/>
      <c r="CXL75" s="1332"/>
      <c r="CXM75" s="1332"/>
      <c r="CXN75" s="1332"/>
      <c r="CXO75" s="1332"/>
      <c r="CXP75" s="1332"/>
      <c r="CXQ75" s="1332"/>
      <c r="CXR75" s="1332"/>
      <c r="CXS75" s="1332"/>
      <c r="CXT75" s="1332"/>
      <c r="CXU75" s="1332"/>
      <c r="CXV75" s="1332"/>
      <c r="CXW75" s="1332"/>
      <c r="CXX75" s="1332"/>
      <c r="CXY75" s="1332"/>
      <c r="CXZ75" s="1332"/>
      <c r="CYA75" s="1332"/>
      <c r="CYB75" s="1332"/>
      <c r="CYC75" s="1332"/>
      <c r="CYD75" s="1332"/>
      <c r="CYE75" s="1332"/>
      <c r="CYF75" s="1332"/>
      <c r="CYG75" s="1332"/>
      <c r="CYH75" s="1332"/>
      <c r="CYI75" s="1332"/>
      <c r="CYJ75" s="1332"/>
      <c r="CYK75" s="1332"/>
      <c r="CYL75" s="1332"/>
      <c r="CYM75" s="1332"/>
      <c r="CYN75" s="1332"/>
      <c r="CYO75" s="1332"/>
      <c r="CYP75" s="1332"/>
      <c r="CYQ75" s="1332"/>
      <c r="CYR75" s="1332"/>
      <c r="CYS75" s="1332"/>
      <c r="CYT75" s="1332"/>
      <c r="CYU75" s="1332"/>
      <c r="CYV75" s="1332"/>
      <c r="CYW75" s="1332"/>
      <c r="CYX75" s="1332"/>
      <c r="CYY75" s="1332"/>
      <c r="CYZ75" s="1332"/>
      <c r="CZA75" s="1332"/>
      <c r="CZB75" s="1332"/>
      <c r="CZC75" s="1332"/>
      <c r="CZD75" s="1332"/>
      <c r="CZE75" s="1332"/>
      <c r="CZF75" s="1332"/>
      <c r="CZG75" s="1332"/>
      <c r="CZH75" s="1332"/>
      <c r="CZI75" s="1332"/>
      <c r="CZJ75" s="1332"/>
      <c r="CZK75" s="1332"/>
      <c r="CZL75" s="1332"/>
      <c r="CZM75" s="1332"/>
      <c r="CZN75" s="1332"/>
      <c r="CZO75" s="1332"/>
      <c r="CZP75" s="1332"/>
      <c r="CZQ75" s="1332"/>
      <c r="CZR75" s="1332"/>
      <c r="CZS75" s="1332"/>
      <c r="CZT75" s="1332"/>
      <c r="CZU75" s="1332"/>
      <c r="CZV75" s="1332"/>
      <c r="CZW75" s="1332"/>
      <c r="CZX75" s="1332"/>
      <c r="CZY75" s="1332"/>
      <c r="CZZ75" s="1332"/>
      <c r="DAA75" s="1332"/>
      <c r="DAB75" s="1332"/>
      <c r="DAC75" s="1332"/>
      <c r="DAD75" s="1332"/>
      <c r="DAE75" s="1332"/>
      <c r="DAF75" s="1332"/>
      <c r="DAG75" s="1332"/>
      <c r="DAH75" s="1332"/>
      <c r="DAI75" s="1332"/>
      <c r="DAJ75" s="1332"/>
      <c r="DAK75" s="1332"/>
      <c r="DAL75" s="1332"/>
      <c r="DAM75" s="1332"/>
      <c r="DAN75" s="1332"/>
      <c r="DAO75" s="1332"/>
      <c r="DAP75" s="1332"/>
      <c r="DAQ75" s="1332"/>
      <c r="DAR75" s="1332"/>
      <c r="DAS75" s="1332"/>
      <c r="DAT75" s="1332"/>
      <c r="DAU75" s="1332"/>
      <c r="DAV75" s="1332"/>
      <c r="DAW75" s="1332"/>
      <c r="DAX75" s="1332"/>
      <c r="DAY75" s="1332"/>
      <c r="DAZ75" s="1332"/>
      <c r="DBA75" s="1332"/>
      <c r="DBB75" s="1332"/>
      <c r="DBC75" s="1332"/>
      <c r="DBD75" s="1332"/>
      <c r="DBE75" s="1332"/>
      <c r="DBF75" s="1332"/>
      <c r="DBG75" s="1332"/>
      <c r="DBH75" s="1332"/>
      <c r="DBI75" s="1332"/>
      <c r="DBJ75" s="1332"/>
      <c r="DBK75" s="1332"/>
      <c r="DBL75" s="1332"/>
      <c r="DBM75" s="1332"/>
      <c r="DBN75" s="1332"/>
      <c r="DBO75" s="1332"/>
      <c r="DBP75" s="1332"/>
      <c r="DBQ75" s="1332"/>
      <c r="DBR75" s="1332"/>
      <c r="DBS75" s="1332"/>
      <c r="DBT75" s="1332"/>
      <c r="DBU75" s="1332"/>
      <c r="DBV75" s="1332"/>
      <c r="DBW75" s="1332"/>
      <c r="DBX75" s="1332"/>
      <c r="DBY75" s="1332"/>
      <c r="DBZ75" s="1332"/>
      <c r="DCA75" s="1332"/>
      <c r="DCB75" s="1332"/>
      <c r="DCC75" s="1332"/>
      <c r="DCD75" s="1332"/>
      <c r="DCE75" s="1332"/>
      <c r="DCF75" s="1332"/>
      <c r="DCG75" s="1332"/>
      <c r="DCH75" s="1332"/>
      <c r="DCI75" s="1332"/>
      <c r="DCJ75" s="1332"/>
      <c r="DCK75" s="1332"/>
      <c r="DCL75" s="1332"/>
      <c r="DCM75" s="1332"/>
      <c r="DCN75" s="1332"/>
      <c r="DCO75" s="1332"/>
      <c r="DCP75" s="1332"/>
      <c r="DCQ75" s="1332"/>
      <c r="DCR75" s="1332"/>
      <c r="DCS75" s="1332"/>
      <c r="DCT75" s="1332"/>
      <c r="DCU75" s="1332"/>
      <c r="DCV75" s="1332"/>
      <c r="DCW75" s="1332"/>
      <c r="DCX75" s="1332"/>
      <c r="DCY75" s="1332"/>
      <c r="DCZ75" s="1332"/>
      <c r="DDA75" s="1332"/>
      <c r="DDB75" s="1332"/>
      <c r="DDC75" s="1332"/>
      <c r="DDD75" s="1332"/>
      <c r="DDE75" s="1332"/>
      <c r="DDF75" s="1332"/>
      <c r="DDG75" s="1332"/>
      <c r="DDH75" s="1332"/>
      <c r="DDI75" s="1332"/>
      <c r="DDJ75" s="1332"/>
      <c r="DDK75" s="1332"/>
      <c r="DDL75" s="1332"/>
      <c r="DDM75" s="1332"/>
      <c r="DDN75" s="1332"/>
      <c r="DDO75" s="1332"/>
      <c r="DDP75" s="1332"/>
      <c r="DDQ75" s="1332"/>
      <c r="DDR75" s="1332"/>
      <c r="DDS75" s="1332"/>
      <c r="DDT75" s="1332"/>
      <c r="DDU75" s="1332"/>
      <c r="DDV75" s="1332"/>
      <c r="DDW75" s="1332"/>
      <c r="DDX75" s="1332"/>
      <c r="DDY75" s="1332"/>
      <c r="DDZ75" s="1332"/>
      <c r="DEA75" s="1332"/>
      <c r="DEB75" s="1332"/>
      <c r="DEC75" s="1332"/>
      <c r="DED75" s="1332"/>
      <c r="DEE75" s="1332"/>
      <c r="DEF75" s="1332"/>
      <c r="DEG75" s="1332"/>
      <c r="DEH75" s="1332"/>
      <c r="DEI75" s="1332"/>
      <c r="DEJ75" s="1332"/>
      <c r="DEK75" s="1332"/>
      <c r="DEL75" s="1332"/>
      <c r="DEM75" s="1332"/>
      <c r="DEN75" s="1332"/>
      <c r="DEO75" s="1332"/>
      <c r="DEP75" s="1332"/>
      <c r="DEQ75" s="1332"/>
      <c r="DER75" s="1332"/>
      <c r="DES75" s="1332"/>
      <c r="DET75" s="1332"/>
      <c r="DEU75" s="1332"/>
      <c r="DEV75" s="1332"/>
      <c r="DEW75" s="1332"/>
      <c r="DEX75" s="1332"/>
      <c r="DEY75" s="1332"/>
      <c r="DEZ75" s="1332"/>
      <c r="DFA75" s="1332"/>
      <c r="DFB75" s="1332"/>
      <c r="DFC75" s="1332"/>
      <c r="DFD75" s="1332"/>
      <c r="DFE75" s="1332"/>
      <c r="DFF75" s="1332"/>
      <c r="DFG75" s="1332"/>
      <c r="DFH75" s="1332"/>
      <c r="DFI75" s="1332"/>
      <c r="DFJ75" s="1332"/>
      <c r="DFK75" s="1332"/>
      <c r="DFL75" s="1332"/>
      <c r="DFM75" s="1332"/>
      <c r="DFN75" s="1332"/>
      <c r="DFO75" s="1332"/>
      <c r="DFP75" s="1332"/>
      <c r="DFQ75" s="1332"/>
      <c r="DFR75" s="1332"/>
      <c r="DFS75" s="1332"/>
      <c r="DFT75" s="1332"/>
      <c r="DFU75" s="1332"/>
      <c r="DFV75" s="1332"/>
      <c r="DFW75" s="1332"/>
      <c r="DFX75" s="1332"/>
      <c r="DFY75" s="1332"/>
      <c r="DFZ75" s="1332"/>
      <c r="DGA75" s="1332"/>
      <c r="DGB75" s="1332"/>
      <c r="DGC75" s="1332"/>
      <c r="DGD75" s="1332"/>
      <c r="DGE75" s="1332"/>
      <c r="DGF75" s="1332"/>
      <c r="DGG75" s="1332"/>
      <c r="DGH75" s="1332"/>
      <c r="DGI75" s="1332"/>
      <c r="DGJ75" s="1332"/>
      <c r="DGK75" s="1332"/>
      <c r="DGL75" s="1332"/>
      <c r="DGM75" s="1332"/>
      <c r="DGN75" s="1332"/>
      <c r="DGO75" s="1332"/>
      <c r="DGP75" s="1332"/>
      <c r="DGQ75" s="1332"/>
      <c r="DGR75" s="1332"/>
      <c r="DGS75" s="1332"/>
      <c r="DGT75" s="1332"/>
      <c r="DGU75" s="1332"/>
      <c r="DGV75" s="1332"/>
      <c r="DGW75" s="1332"/>
      <c r="DGX75" s="1332"/>
      <c r="DGY75" s="1332"/>
      <c r="DGZ75" s="1332"/>
      <c r="DHA75" s="1332"/>
      <c r="DHB75" s="1332"/>
      <c r="DHC75" s="1332"/>
      <c r="DHD75" s="1332"/>
      <c r="DHE75" s="1332"/>
      <c r="DHF75" s="1332"/>
      <c r="DHG75" s="1332"/>
      <c r="DHH75" s="1332"/>
      <c r="DHI75" s="1332"/>
      <c r="DHJ75" s="1332"/>
      <c r="DHK75" s="1332"/>
      <c r="DHL75" s="1332"/>
      <c r="DHM75" s="1332"/>
      <c r="DHN75" s="1332"/>
      <c r="DHO75" s="1332"/>
      <c r="DHP75" s="1332"/>
      <c r="DHQ75" s="1332"/>
      <c r="DHR75" s="1332"/>
      <c r="DHS75" s="1332"/>
      <c r="DHT75" s="1332"/>
      <c r="DHU75" s="1332"/>
      <c r="DHV75" s="1332"/>
      <c r="DHW75" s="1332"/>
      <c r="DHX75" s="1332"/>
      <c r="DHY75" s="1332"/>
      <c r="DHZ75" s="1332"/>
      <c r="DIA75" s="1332"/>
      <c r="DIB75" s="1332"/>
      <c r="DIC75" s="1332"/>
      <c r="DID75" s="1332"/>
      <c r="DIE75" s="1332"/>
      <c r="DIF75" s="1332"/>
      <c r="DIG75" s="1332"/>
      <c r="DIH75" s="1332"/>
      <c r="DII75" s="1332"/>
      <c r="DIJ75" s="1332"/>
      <c r="DIK75" s="1332"/>
      <c r="DIL75" s="1332"/>
      <c r="DIM75" s="1332"/>
      <c r="DIN75" s="1332"/>
      <c r="DIO75" s="1332"/>
      <c r="DIP75" s="1332"/>
      <c r="DIQ75" s="1332"/>
      <c r="DIR75" s="1332"/>
      <c r="DIS75" s="1332"/>
      <c r="DIT75" s="1332"/>
      <c r="DIU75" s="1332"/>
      <c r="DIV75" s="1332"/>
      <c r="DIW75" s="1332"/>
      <c r="DIX75" s="1332"/>
      <c r="DIY75" s="1332"/>
      <c r="DIZ75" s="1332"/>
      <c r="DJA75" s="1332"/>
      <c r="DJB75" s="1332"/>
      <c r="DJC75" s="1332"/>
      <c r="DJD75" s="1332"/>
      <c r="DJE75" s="1332"/>
      <c r="DJF75" s="1332"/>
      <c r="DJG75" s="1332"/>
      <c r="DJH75" s="1332"/>
      <c r="DJI75" s="1332"/>
      <c r="DJJ75" s="1332"/>
      <c r="DJK75" s="1332"/>
      <c r="DJL75" s="1332"/>
      <c r="DJM75" s="1332"/>
      <c r="DJN75" s="1332"/>
      <c r="DJO75" s="1332"/>
      <c r="DJP75" s="1332"/>
      <c r="DJQ75" s="1332"/>
      <c r="DJR75" s="1332"/>
      <c r="DJS75" s="1332"/>
      <c r="DJT75" s="1332"/>
      <c r="DJU75" s="1332"/>
      <c r="DJV75" s="1332"/>
      <c r="DJW75" s="1332"/>
      <c r="DJX75" s="1332"/>
      <c r="DJY75" s="1332"/>
      <c r="DJZ75" s="1332"/>
      <c r="DKA75" s="1332"/>
      <c r="DKB75" s="1332"/>
      <c r="DKC75" s="1332"/>
      <c r="DKD75" s="1332"/>
      <c r="DKE75" s="1332"/>
      <c r="DKF75" s="1332"/>
      <c r="DKG75" s="1332"/>
      <c r="DKH75" s="1332"/>
      <c r="DKI75" s="1332"/>
      <c r="DKJ75" s="1332"/>
      <c r="DKK75" s="1332"/>
      <c r="DKL75" s="1332"/>
      <c r="DKM75" s="1332"/>
      <c r="DKN75" s="1332"/>
      <c r="DKO75" s="1332"/>
      <c r="DKP75" s="1332"/>
      <c r="DKQ75" s="1332"/>
      <c r="DKR75" s="1332"/>
      <c r="DKS75" s="1332"/>
      <c r="DKT75" s="1332"/>
      <c r="DKU75" s="1332"/>
      <c r="DKV75" s="1332"/>
      <c r="DKW75" s="1332"/>
      <c r="DKX75" s="1332"/>
      <c r="DKY75" s="1332"/>
      <c r="DKZ75" s="1332"/>
      <c r="DLA75" s="1332"/>
      <c r="DLB75" s="1332"/>
      <c r="DLC75" s="1332"/>
      <c r="DLD75" s="1332"/>
      <c r="DLE75" s="1332"/>
      <c r="DLF75" s="1332"/>
      <c r="DLG75" s="1332"/>
      <c r="DLH75" s="1332"/>
      <c r="DLI75" s="1332"/>
      <c r="DLJ75" s="1332"/>
      <c r="DLK75" s="1332"/>
      <c r="DLL75" s="1332"/>
      <c r="DLM75" s="1332"/>
      <c r="DLN75" s="1332"/>
      <c r="DLO75" s="1332"/>
      <c r="DLP75" s="1332"/>
      <c r="DLQ75" s="1332"/>
      <c r="DLR75" s="1332"/>
      <c r="DLS75" s="1332"/>
      <c r="DLT75" s="1332"/>
      <c r="DLU75" s="1332"/>
      <c r="DLV75" s="1332"/>
      <c r="DLW75" s="1332"/>
      <c r="DLX75" s="1332"/>
      <c r="DLY75" s="1332"/>
      <c r="DLZ75" s="1332"/>
      <c r="DMA75" s="1332"/>
      <c r="DMB75" s="1332"/>
      <c r="DMC75" s="1332"/>
      <c r="DMD75" s="1332"/>
      <c r="DME75" s="1332"/>
      <c r="DMF75" s="1332"/>
      <c r="DMG75" s="1332"/>
      <c r="DMH75" s="1332"/>
      <c r="DMI75" s="1332"/>
      <c r="DMJ75" s="1332"/>
      <c r="DMK75" s="1332"/>
      <c r="DML75" s="1332"/>
      <c r="DMM75" s="1332"/>
      <c r="DMN75" s="1332"/>
      <c r="DMO75" s="1332"/>
      <c r="DMP75" s="1332"/>
      <c r="DMQ75" s="1332"/>
      <c r="DMR75" s="1332"/>
      <c r="DMS75" s="1332"/>
      <c r="DMT75" s="1332"/>
      <c r="DMU75" s="1332"/>
      <c r="DMV75" s="1332"/>
      <c r="DMW75" s="1332"/>
      <c r="DMX75" s="1332"/>
      <c r="DMY75" s="1332"/>
      <c r="DMZ75" s="1332"/>
      <c r="DNA75" s="1332"/>
      <c r="DNB75" s="1332"/>
      <c r="DNC75" s="1332"/>
      <c r="DND75" s="1332"/>
      <c r="DNE75" s="1332"/>
      <c r="DNF75" s="1332"/>
      <c r="DNG75" s="1332"/>
      <c r="DNH75" s="1332"/>
      <c r="DNI75" s="1332"/>
      <c r="DNJ75" s="1332"/>
      <c r="DNK75" s="1332"/>
      <c r="DNL75" s="1332"/>
      <c r="DNM75" s="1332"/>
      <c r="DNN75" s="1332"/>
      <c r="DNO75" s="1332"/>
      <c r="DNP75" s="1332"/>
      <c r="DNQ75" s="1332"/>
      <c r="DNR75" s="1332"/>
      <c r="DNS75" s="1332"/>
      <c r="DNT75" s="1332"/>
      <c r="DNU75" s="1332"/>
      <c r="DNV75" s="1332"/>
      <c r="DNW75" s="1332"/>
      <c r="DNX75" s="1332"/>
      <c r="DNY75" s="1332"/>
      <c r="DNZ75" s="1332"/>
      <c r="DOA75" s="1332"/>
      <c r="DOB75" s="1332"/>
      <c r="DOC75" s="1332"/>
      <c r="DOD75" s="1332"/>
      <c r="DOE75" s="1332"/>
      <c r="DOF75" s="1332"/>
      <c r="DOG75" s="1332"/>
      <c r="DOH75" s="1332"/>
      <c r="DOI75" s="1332"/>
      <c r="DOJ75" s="1332"/>
      <c r="DOK75" s="1332"/>
      <c r="DOL75" s="1332"/>
      <c r="DOM75" s="1332"/>
      <c r="DON75" s="1332"/>
      <c r="DOO75" s="1332"/>
      <c r="DOP75" s="1332"/>
      <c r="DOQ75" s="1332"/>
      <c r="DOR75" s="1332"/>
      <c r="DOS75" s="1332"/>
      <c r="DOT75" s="1332"/>
      <c r="DOU75" s="1332"/>
      <c r="DOV75" s="1332"/>
      <c r="DOW75" s="1332"/>
      <c r="DOX75" s="1332"/>
      <c r="DOY75" s="1332"/>
      <c r="DOZ75" s="1332"/>
      <c r="DPA75" s="1332"/>
      <c r="DPB75" s="1332"/>
      <c r="DPC75" s="1332"/>
      <c r="DPD75" s="1332"/>
      <c r="DPE75" s="1332"/>
      <c r="DPF75" s="1332"/>
      <c r="DPG75" s="1332"/>
      <c r="DPH75" s="1332"/>
      <c r="DPI75" s="1332"/>
      <c r="DPJ75" s="1332"/>
      <c r="DPK75" s="1332"/>
      <c r="DPL75" s="1332"/>
      <c r="DPM75" s="1332"/>
      <c r="DPN75" s="1332"/>
      <c r="DPO75" s="1332"/>
      <c r="DPP75" s="1332"/>
      <c r="DPQ75" s="1332"/>
      <c r="DPR75" s="1332"/>
      <c r="DPS75" s="1332"/>
      <c r="DPT75" s="1332"/>
      <c r="DPU75" s="1332"/>
      <c r="DPV75" s="1332"/>
      <c r="DPW75" s="1332"/>
      <c r="DPX75" s="1332"/>
      <c r="DPY75" s="1332"/>
      <c r="DPZ75" s="1332"/>
      <c r="DQA75" s="1332"/>
      <c r="DQB75" s="1332"/>
      <c r="DQC75" s="1332"/>
      <c r="DQD75" s="1332"/>
      <c r="DQE75" s="1332"/>
      <c r="DQF75" s="1332"/>
      <c r="DQG75" s="1332"/>
      <c r="DQH75" s="1332"/>
      <c r="DQI75" s="1332"/>
      <c r="DQJ75" s="1332"/>
      <c r="DQK75" s="1332"/>
      <c r="DQL75" s="1332"/>
      <c r="DQM75" s="1332"/>
      <c r="DQN75" s="1332"/>
      <c r="DQO75" s="1332"/>
      <c r="DQP75" s="1332"/>
      <c r="DQQ75" s="1332"/>
      <c r="DQR75" s="1332"/>
      <c r="DQS75" s="1332"/>
      <c r="DQT75" s="1332"/>
      <c r="DQU75" s="1332"/>
      <c r="DQV75" s="1332"/>
      <c r="DQW75" s="1332"/>
      <c r="DQX75" s="1332"/>
      <c r="DQY75" s="1332"/>
      <c r="DQZ75" s="1332"/>
      <c r="DRA75" s="1332"/>
      <c r="DRB75" s="1332"/>
      <c r="DRC75" s="1332"/>
      <c r="DRD75" s="1332"/>
      <c r="DRE75" s="1332"/>
      <c r="DRF75" s="1332"/>
      <c r="DRG75" s="1332"/>
      <c r="DRH75" s="1332"/>
      <c r="DRI75" s="1332"/>
      <c r="DRJ75" s="1332"/>
      <c r="DRK75" s="1332"/>
      <c r="DRL75" s="1332"/>
      <c r="DRM75" s="1332"/>
      <c r="DRN75" s="1332"/>
      <c r="DRO75" s="1332"/>
      <c r="DRP75" s="1332"/>
      <c r="DRQ75" s="1332"/>
      <c r="DRR75" s="1332"/>
      <c r="DRS75" s="1332"/>
      <c r="DRT75" s="1332"/>
      <c r="DRU75" s="1332"/>
      <c r="DRV75" s="1332"/>
      <c r="DRW75" s="1332"/>
      <c r="DRX75" s="1332"/>
      <c r="DRY75" s="1332"/>
      <c r="DRZ75" s="1332"/>
      <c r="DSA75" s="1332"/>
      <c r="DSB75" s="1332"/>
      <c r="DSC75" s="1332"/>
      <c r="DSD75" s="1332"/>
      <c r="DSE75" s="1332"/>
      <c r="DSF75" s="1332"/>
      <c r="DSG75" s="1332"/>
      <c r="DSH75" s="1332"/>
      <c r="DSI75" s="1332"/>
      <c r="DSJ75" s="1332"/>
      <c r="DSK75" s="1332"/>
      <c r="DSL75" s="1332"/>
      <c r="DSM75" s="1332"/>
      <c r="DSN75" s="1332"/>
      <c r="DSO75" s="1332"/>
      <c r="DSP75" s="1332"/>
      <c r="DSQ75" s="1332"/>
      <c r="DSR75" s="1332"/>
      <c r="DSS75" s="1332"/>
      <c r="DST75" s="1332"/>
      <c r="DSU75" s="1332"/>
      <c r="DSV75" s="1332"/>
      <c r="DSW75" s="1332"/>
      <c r="DSX75" s="1332"/>
      <c r="DSY75" s="1332"/>
      <c r="DSZ75" s="1332"/>
      <c r="DTA75" s="1332"/>
      <c r="DTB75" s="1332"/>
      <c r="DTC75" s="1332"/>
      <c r="DTD75" s="1332"/>
      <c r="DTE75" s="1332"/>
      <c r="DTF75" s="1332"/>
      <c r="DTG75" s="1332"/>
      <c r="DTH75" s="1332"/>
      <c r="DTI75" s="1332"/>
      <c r="DTJ75" s="1332"/>
      <c r="DTK75" s="1332"/>
      <c r="DTL75" s="1332"/>
      <c r="DTM75" s="1332"/>
      <c r="DTN75" s="1332"/>
      <c r="DTO75" s="1332"/>
      <c r="DTP75" s="1332"/>
      <c r="DTQ75" s="1332"/>
      <c r="DTR75" s="1332"/>
      <c r="DTS75" s="1332"/>
      <c r="DTT75" s="1332"/>
      <c r="DTU75" s="1332"/>
      <c r="DTV75" s="1332"/>
      <c r="DTW75" s="1332"/>
      <c r="DTX75" s="1332"/>
      <c r="DTY75" s="1332"/>
      <c r="DTZ75" s="1332"/>
      <c r="DUA75" s="1332"/>
      <c r="DUB75" s="1332"/>
      <c r="DUC75" s="1332"/>
      <c r="DUD75" s="1332"/>
      <c r="DUE75" s="1332"/>
      <c r="DUF75" s="1332"/>
      <c r="DUG75" s="1332"/>
      <c r="DUH75" s="1332"/>
      <c r="DUI75" s="1332"/>
      <c r="DUJ75" s="1332"/>
      <c r="DUK75" s="1332"/>
      <c r="DUL75" s="1332"/>
      <c r="DUM75" s="1332"/>
      <c r="DUN75" s="1332"/>
      <c r="DUO75" s="1332"/>
      <c r="DUP75" s="1332"/>
      <c r="DUQ75" s="1332"/>
      <c r="DUR75" s="1332"/>
      <c r="DUS75" s="1332"/>
      <c r="DUT75" s="1332"/>
      <c r="DUU75" s="1332"/>
      <c r="DUV75" s="1332"/>
      <c r="DUW75" s="1332"/>
      <c r="DUX75" s="1332"/>
      <c r="DUY75" s="1332"/>
      <c r="DUZ75" s="1332"/>
      <c r="DVA75" s="1332"/>
      <c r="DVB75" s="1332"/>
      <c r="DVC75" s="1332"/>
      <c r="DVD75" s="1332"/>
      <c r="DVE75" s="1332"/>
      <c r="DVF75" s="1332"/>
      <c r="DVG75" s="1332"/>
      <c r="DVH75" s="1332"/>
      <c r="DVI75" s="1332"/>
      <c r="DVJ75" s="1332"/>
      <c r="DVK75" s="1332"/>
      <c r="DVL75" s="1332"/>
      <c r="DVM75" s="1332"/>
      <c r="DVN75" s="1332"/>
      <c r="DVO75" s="1332"/>
      <c r="DVP75" s="1332"/>
      <c r="DVQ75" s="1332"/>
      <c r="DVR75" s="1332"/>
      <c r="DVS75" s="1332"/>
      <c r="DVT75" s="1332"/>
      <c r="DVU75" s="1332"/>
      <c r="DVV75" s="1332"/>
      <c r="DVW75" s="1332"/>
      <c r="DVX75" s="1332"/>
      <c r="DVY75" s="1332"/>
      <c r="DVZ75" s="1332"/>
      <c r="DWA75" s="1332"/>
      <c r="DWB75" s="1332"/>
      <c r="DWC75" s="1332"/>
      <c r="DWD75" s="1332"/>
      <c r="DWE75" s="1332"/>
      <c r="DWF75" s="1332"/>
      <c r="DWG75" s="1332"/>
      <c r="DWH75" s="1332"/>
      <c r="DWI75" s="1332"/>
      <c r="DWJ75" s="1332"/>
      <c r="DWK75" s="1332"/>
      <c r="DWL75" s="1332"/>
      <c r="DWM75" s="1332"/>
      <c r="DWN75" s="1332"/>
      <c r="DWO75" s="1332"/>
      <c r="DWP75" s="1332"/>
      <c r="DWQ75" s="1332"/>
      <c r="DWR75" s="1332"/>
      <c r="DWS75" s="1332"/>
      <c r="DWT75" s="1332"/>
      <c r="DWU75" s="1332"/>
      <c r="DWV75" s="1332"/>
      <c r="DWW75" s="1332"/>
      <c r="DWX75" s="1332"/>
      <c r="DWY75" s="1332"/>
      <c r="DWZ75" s="1332"/>
      <c r="DXA75" s="1332"/>
      <c r="DXB75" s="1332"/>
      <c r="DXC75" s="1332"/>
      <c r="DXD75" s="1332"/>
      <c r="DXE75" s="1332"/>
      <c r="DXF75" s="1332"/>
      <c r="DXG75" s="1332"/>
      <c r="DXH75" s="1332"/>
      <c r="DXI75" s="1332"/>
      <c r="DXJ75" s="1332"/>
      <c r="DXK75" s="1332"/>
      <c r="DXL75" s="1332"/>
      <c r="DXM75" s="1332"/>
      <c r="DXN75" s="1332"/>
      <c r="DXO75" s="1332"/>
      <c r="DXP75" s="1332"/>
      <c r="DXQ75" s="1332"/>
      <c r="DXR75" s="1332"/>
      <c r="DXS75" s="1332"/>
      <c r="DXT75" s="1332"/>
      <c r="DXU75" s="1332"/>
      <c r="DXV75" s="1332"/>
      <c r="DXW75" s="1332"/>
      <c r="DXX75" s="1332"/>
      <c r="DXY75" s="1332"/>
      <c r="DXZ75" s="1332"/>
      <c r="DYA75" s="1332"/>
      <c r="DYB75" s="1332"/>
      <c r="DYC75" s="1332"/>
      <c r="DYD75" s="1332"/>
      <c r="DYE75" s="1332"/>
      <c r="DYF75" s="1332"/>
      <c r="DYG75" s="1332"/>
      <c r="DYH75" s="1332"/>
      <c r="DYI75" s="1332"/>
      <c r="DYJ75" s="1332"/>
      <c r="DYK75" s="1332"/>
      <c r="DYL75" s="1332"/>
      <c r="DYM75" s="1332"/>
      <c r="DYN75" s="1332"/>
      <c r="DYO75" s="1332"/>
      <c r="DYP75" s="1332"/>
      <c r="DYQ75" s="1332"/>
      <c r="DYR75" s="1332"/>
      <c r="DYS75" s="1332"/>
      <c r="DYT75" s="1332"/>
      <c r="DYU75" s="1332"/>
      <c r="DYV75" s="1332"/>
      <c r="DYW75" s="1332"/>
      <c r="DYX75" s="1332"/>
      <c r="DYY75" s="1332"/>
      <c r="DYZ75" s="1332"/>
      <c r="DZA75" s="1332"/>
      <c r="DZB75" s="1332"/>
      <c r="DZC75" s="1332"/>
      <c r="DZD75" s="1332"/>
      <c r="DZE75" s="1332"/>
      <c r="DZF75" s="1332"/>
      <c r="DZG75" s="1332"/>
      <c r="DZH75" s="1332"/>
      <c r="DZI75" s="1332"/>
      <c r="DZJ75" s="1332"/>
      <c r="DZK75" s="1332"/>
      <c r="DZL75" s="1332"/>
      <c r="DZM75" s="1332"/>
      <c r="DZN75" s="1332"/>
      <c r="DZO75" s="1332"/>
      <c r="DZP75" s="1332"/>
      <c r="DZQ75" s="1332"/>
      <c r="DZR75" s="1332"/>
      <c r="DZS75" s="1332"/>
      <c r="DZT75" s="1332"/>
      <c r="DZU75" s="1332"/>
      <c r="DZV75" s="1332"/>
      <c r="DZW75" s="1332"/>
      <c r="DZX75" s="1332"/>
      <c r="DZY75" s="1332"/>
      <c r="DZZ75" s="1332"/>
      <c r="EAA75" s="1332"/>
      <c r="EAB75" s="1332"/>
      <c r="EAC75" s="1332"/>
      <c r="EAD75" s="1332"/>
      <c r="EAE75" s="1332"/>
      <c r="EAF75" s="1332"/>
      <c r="EAG75" s="1332"/>
      <c r="EAH75" s="1332"/>
      <c r="EAI75" s="1332"/>
      <c r="EAJ75" s="1332"/>
      <c r="EAK75" s="1332"/>
      <c r="EAL75" s="1332"/>
      <c r="EAM75" s="1332"/>
      <c r="EAN75" s="1332"/>
      <c r="EAO75" s="1332"/>
      <c r="EAP75" s="1332"/>
      <c r="EAQ75" s="1332"/>
      <c r="EAR75" s="1332"/>
      <c r="EAS75" s="1332"/>
      <c r="EAT75" s="1332"/>
      <c r="EAU75" s="1332"/>
      <c r="EAV75" s="1332"/>
      <c r="EAW75" s="1332"/>
      <c r="EAX75" s="1332"/>
      <c r="EAY75" s="1332"/>
      <c r="EAZ75" s="1332"/>
      <c r="EBA75" s="1332"/>
      <c r="EBB75" s="1332"/>
      <c r="EBC75" s="1332"/>
      <c r="EBD75" s="1332"/>
      <c r="EBE75" s="1332"/>
      <c r="EBF75" s="1332"/>
      <c r="EBG75" s="1332"/>
      <c r="EBH75" s="1332"/>
      <c r="EBI75" s="1332"/>
      <c r="EBJ75" s="1332"/>
      <c r="EBK75" s="1332"/>
      <c r="EBL75" s="1332"/>
      <c r="EBM75" s="1332"/>
      <c r="EBN75" s="1332"/>
      <c r="EBO75" s="1332"/>
      <c r="EBP75" s="1332"/>
      <c r="EBQ75" s="1332"/>
      <c r="EBR75" s="1332"/>
      <c r="EBS75" s="1332"/>
      <c r="EBT75" s="1332"/>
      <c r="EBU75" s="1332"/>
      <c r="EBV75" s="1332"/>
      <c r="EBW75" s="1332"/>
      <c r="EBX75" s="1332"/>
      <c r="EBY75" s="1332"/>
      <c r="EBZ75" s="1332"/>
      <c r="ECA75" s="1332"/>
      <c r="ECB75" s="1332"/>
      <c r="ECC75" s="1332"/>
      <c r="ECD75" s="1332"/>
      <c r="ECE75" s="1332"/>
      <c r="ECF75" s="1332"/>
      <c r="ECG75" s="1332"/>
      <c r="ECH75" s="1332"/>
      <c r="ECI75" s="1332"/>
      <c r="ECJ75" s="1332"/>
      <c r="ECK75" s="1332"/>
      <c r="ECL75" s="1332"/>
      <c r="ECM75" s="1332"/>
      <c r="ECN75" s="1332"/>
      <c r="ECO75" s="1332"/>
      <c r="ECP75" s="1332"/>
      <c r="ECQ75" s="1332"/>
      <c r="ECR75" s="1332"/>
      <c r="ECS75" s="1332"/>
      <c r="ECT75" s="1332"/>
      <c r="ECU75" s="1332"/>
      <c r="ECV75" s="1332"/>
      <c r="ECW75" s="1332"/>
      <c r="ECX75" s="1332"/>
      <c r="ECY75" s="1332"/>
      <c r="ECZ75" s="1332"/>
      <c r="EDA75" s="1332"/>
      <c r="EDB75" s="1332"/>
      <c r="EDC75" s="1332"/>
      <c r="EDD75" s="1332"/>
      <c r="EDE75" s="1332"/>
      <c r="EDF75" s="1332"/>
      <c r="EDG75" s="1332"/>
      <c r="EDH75" s="1332"/>
      <c r="EDI75" s="1332"/>
      <c r="EDJ75" s="1332"/>
      <c r="EDK75" s="1332"/>
      <c r="EDL75" s="1332"/>
      <c r="EDM75" s="1332"/>
      <c r="EDN75" s="1332"/>
      <c r="EDO75" s="1332"/>
      <c r="EDP75" s="1332"/>
      <c r="EDQ75" s="1332"/>
      <c r="EDR75" s="1332"/>
      <c r="EDS75" s="1332"/>
      <c r="EDT75" s="1332"/>
      <c r="EDU75" s="1332"/>
      <c r="EDV75" s="1332"/>
      <c r="EDW75" s="1332"/>
      <c r="EDX75" s="1332"/>
      <c r="EDY75" s="1332"/>
      <c r="EDZ75" s="1332"/>
      <c r="EEA75" s="1332"/>
      <c r="EEB75" s="1332"/>
      <c r="EEC75" s="1332"/>
      <c r="EED75" s="1332"/>
      <c r="EEE75" s="1332"/>
      <c r="EEF75" s="1332"/>
      <c r="EEG75" s="1332"/>
      <c r="EEH75" s="1332"/>
      <c r="EEI75" s="1332"/>
      <c r="EEJ75" s="1332"/>
      <c r="EEK75" s="1332"/>
      <c r="EEL75" s="1332"/>
      <c r="EEM75" s="1332"/>
      <c r="EEN75" s="1332"/>
      <c r="EEO75" s="1332"/>
      <c r="EEP75" s="1332"/>
      <c r="EEQ75" s="1332"/>
      <c r="EER75" s="1332"/>
      <c r="EES75" s="1332"/>
      <c r="EET75" s="1332"/>
      <c r="EEU75" s="1332"/>
      <c r="EEV75" s="1332"/>
      <c r="EEW75" s="1332"/>
      <c r="EEX75" s="1332"/>
      <c r="EEY75" s="1332"/>
      <c r="EEZ75" s="1332"/>
      <c r="EFA75" s="1332"/>
      <c r="EFB75" s="1332"/>
      <c r="EFC75" s="1332"/>
      <c r="EFD75" s="1332"/>
      <c r="EFE75" s="1332"/>
      <c r="EFF75" s="1332"/>
      <c r="EFG75" s="1332"/>
      <c r="EFH75" s="1332"/>
      <c r="EFI75" s="1332"/>
      <c r="EFJ75" s="1332"/>
      <c r="EFK75" s="1332"/>
      <c r="EFL75" s="1332"/>
      <c r="EFM75" s="1332"/>
      <c r="EFN75" s="1332"/>
      <c r="EFO75" s="1332"/>
      <c r="EFP75" s="1332"/>
      <c r="EFQ75" s="1332"/>
      <c r="EFR75" s="1332"/>
      <c r="EFS75" s="1332"/>
      <c r="EFT75" s="1332"/>
      <c r="EFU75" s="1332"/>
      <c r="EFV75" s="1332"/>
      <c r="EFW75" s="1332"/>
      <c r="EFX75" s="1332"/>
      <c r="EFY75" s="1332"/>
      <c r="EFZ75" s="1332"/>
      <c r="EGA75" s="1332"/>
      <c r="EGB75" s="1332"/>
      <c r="EGC75" s="1332"/>
      <c r="EGD75" s="1332"/>
      <c r="EGE75" s="1332"/>
      <c r="EGF75" s="1332"/>
      <c r="EGG75" s="1332"/>
      <c r="EGH75" s="1332"/>
      <c r="EGI75" s="1332"/>
      <c r="EGJ75" s="1332"/>
      <c r="EGK75" s="1332"/>
      <c r="EGL75" s="1332"/>
      <c r="EGM75" s="1332"/>
      <c r="EGN75" s="1332"/>
      <c r="EGO75" s="1332"/>
      <c r="EGP75" s="1332"/>
      <c r="EGQ75" s="1332"/>
      <c r="EGR75" s="1332"/>
      <c r="EGS75" s="1332"/>
      <c r="EGT75" s="1332"/>
      <c r="EGU75" s="1332"/>
      <c r="EGV75" s="1332"/>
      <c r="EGW75" s="1332"/>
      <c r="EGX75" s="1332"/>
      <c r="EGY75" s="1332"/>
      <c r="EGZ75" s="1332"/>
      <c r="EHA75" s="1332"/>
      <c r="EHB75" s="1332"/>
      <c r="EHC75" s="1332"/>
      <c r="EHD75" s="1332"/>
      <c r="EHE75" s="1332"/>
      <c r="EHF75" s="1332"/>
      <c r="EHG75" s="1332"/>
      <c r="EHH75" s="1332"/>
      <c r="EHI75" s="1332"/>
      <c r="EHJ75" s="1332"/>
      <c r="EHK75" s="1332"/>
      <c r="EHL75" s="1332"/>
      <c r="EHM75" s="1332"/>
      <c r="EHN75" s="1332"/>
      <c r="EHO75" s="1332"/>
      <c r="EHP75" s="1332"/>
      <c r="EHQ75" s="1332"/>
      <c r="EHR75" s="1332"/>
      <c r="EHS75" s="1332"/>
      <c r="EHT75" s="1332"/>
      <c r="EHU75" s="1332"/>
      <c r="EHV75" s="1332"/>
      <c r="EHW75" s="1332"/>
      <c r="EHX75" s="1332"/>
      <c r="EHY75" s="1332"/>
      <c r="EHZ75" s="1332"/>
      <c r="EIA75" s="1332"/>
      <c r="EIB75" s="1332"/>
      <c r="EIC75" s="1332"/>
      <c r="EID75" s="1332"/>
      <c r="EIE75" s="1332"/>
      <c r="EIF75" s="1332"/>
      <c r="EIG75" s="1332"/>
      <c r="EIH75" s="1332"/>
      <c r="EII75" s="1332"/>
      <c r="EIJ75" s="1332"/>
      <c r="EIK75" s="1332"/>
      <c r="EIL75" s="1332"/>
      <c r="EIM75" s="1332"/>
      <c r="EIN75" s="1332"/>
      <c r="EIO75" s="1332"/>
      <c r="EIP75" s="1332"/>
      <c r="EIQ75" s="1332"/>
      <c r="EIR75" s="1332"/>
      <c r="EIS75" s="1332"/>
      <c r="EIT75" s="1332"/>
      <c r="EIU75" s="1332"/>
      <c r="EIV75" s="1332"/>
      <c r="EIW75" s="1332"/>
      <c r="EIX75" s="1332"/>
      <c r="EIY75" s="1332"/>
      <c r="EIZ75" s="1332"/>
      <c r="EJA75" s="1332"/>
      <c r="EJB75" s="1332"/>
      <c r="EJC75" s="1332"/>
      <c r="EJD75" s="1332"/>
      <c r="EJE75" s="1332"/>
      <c r="EJF75" s="1332"/>
      <c r="EJG75" s="1332"/>
      <c r="EJH75" s="1332"/>
      <c r="EJI75" s="1332"/>
      <c r="EJJ75" s="1332"/>
      <c r="EJK75" s="1332"/>
      <c r="EJL75" s="1332"/>
      <c r="EJM75" s="1332"/>
      <c r="EJN75" s="1332"/>
      <c r="EJO75" s="1332"/>
      <c r="EJP75" s="1332"/>
      <c r="EJQ75" s="1332"/>
      <c r="EJR75" s="1332"/>
      <c r="EJS75" s="1332"/>
      <c r="EJT75" s="1332"/>
      <c r="EJU75" s="1332"/>
      <c r="EJV75" s="1332"/>
      <c r="EJW75" s="1332"/>
      <c r="EJX75" s="1332"/>
      <c r="EJY75" s="1332"/>
      <c r="EJZ75" s="1332"/>
      <c r="EKA75" s="1332"/>
      <c r="EKB75" s="1332"/>
      <c r="EKC75" s="1332"/>
      <c r="EKD75" s="1332"/>
      <c r="EKE75" s="1332"/>
      <c r="EKF75" s="1332"/>
      <c r="EKG75" s="1332"/>
      <c r="EKH75" s="1332"/>
      <c r="EKI75" s="1332"/>
      <c r="EKJ75" s="1332"/>
      <c r="EKK75" s="1332"/>
      <c r="EKL75" s="1332"/>
      <c r="EKM75" s="1332"/>
      <c r="EKN75" s="1332"/>
      <c r="EKO75" s="1332"/>
      <c r="EKP75" s="1332"/>
      <c r="EKQ75" s="1332"/>
      <c r="EKR75" s="1332"/>
      <c r="EKS75" s="1332"/>
      <c r="EKT75" s="1332"/>
      <c r="EKU75" s="1332"/>
      <c r="EKV75" s="1332"/>
      <c r="EKW75" s="1332"/>
      <c r="EKX75" s="1332"/>
      <c r="EKY75" s="1332"/>
      <c r="EKZ75" s="1332"/>
      <c r="ELA75" s="1332"/>
      <c r="ELB75" s="1332"/>
      <c r="ELC75" s="1332"/>
      <c r="ELD75" s="1332"/>
      <c r="ELE75" s="1332"/>
      <c r="ELF75" s="1332"/>
      <c r="ELG75" s="1332"/>
      <c r="ELH75" s="1332"/>
      <c r="ELI75" s="1332"/>
      <c r="ELJ75" s="1332"/>
      <c r="ELK75" s="1332"/>
      <c r="ELL75" s="1332"/>
      <c r="ELM75" s="1332"/>
      <c r="ELN75" s="1332"/>
      <c r="ELO75" s="1332"/>
      <c r="ELP75" s="1332"/>
      <c r="ELQ75" s="1332"/>
      <c r="ELR75" s="1332"/>
      <c r="ELS75" s="1332"/>
      <c r="ELT75" s="1332"/>
      <c r="ELU75" s="1332"/>
      <c r="ELV75" s="1332"/>
      <c r="ELW75" s="1332"/>
      <c r="ELX75" s="1332"/>
      <c r="ELY75" s="1332"/>
      <c r="ELZ75" s="1332"/>
      <c r="EMA75" s="1332"/>
      <c r="EMB75" s="1332"/>
      <c r="EMC75" s="1332"/>
      <c r="EMD75" s="1332"/>
      <c r="EME75" s="1332"/>
      <c r="EMF75" s="1332"/>
      <c r="EMG75" s="1332"/>
      <c r="EMH75" s="1332"/>
      <c r="EMI75" s="1332"/>
      <c r="EMJ75" s="1332"/>
      <c r="EMK75" s="1332"/>
      <c r="EML75" s="1332"/>
      <c r="EMM75" s="1332"/>
      <c r="EMN75" s="1332"/>
      <c r="EMO75" s="1332"/>
      <c r="EMP75" s="1332"/>
      <c r="EMQ75" s="1332"/>
      <c r="EMR75" s="1332"/>
      <c r="EMS75" s="1332"/>
      <c r="EMT75" s="1332"/>
      <c r="EMU75" s="1332"/>
      <c r="EMV75" s="1332"/>
      <c r="EMW75" s="1332"/>
      <c r="EMX75" s="1332"/>
      <c r="EMY75" s="1332"/>
      <c r="EMZ75" s="1332"/>
      <c r="ENA75" s="1332"/>
      <c r="ENB75" s="1332"/>
      <c r="ENC75" s="1332"/>
      <c r="END75" s="1332"/>
      <c r="ENE75" s="1332"/>
      <c r="ENF75" s="1332"/>
      <c r="ENG75" s="1332"/>
      <c r="ENH75" s="1332"/>
      <c r="ENI75" s="1332"/>
      <c r="ENJ75" s="1332"/>
      <c r="ENK75" s="1332"/>
      <c r="ENL75" s="1332"/>
      <c r="ENM75" s="1332"/>
      <c r="ENN75" s="1332"/>
      <c r="ENO75" s="1332"/>
      <c r="ENP75" s="1332"/>
      <c r="ENQ75" s="1332"/>
      <c r="ENR75" s="1332"/>
      <c r="ENS75" s="1332"/>
      <c r="ENT75" s="1332"/>
      <c r="ENU75" s="1332"/>
      <c r="ENV75" s="1332"/>
      <c r="ENW75" s="1332"/>
      <c r="ENX75" s="1332"/>
      <c r="ENY75" s="1332"/>
      <c r="ENZ75" s="1332"/>
      <c r="EOA75" s="1332"/>
      <c r="EOB75" s="1332"/>
      <c r="EOC75" s="1332"/>
      <c r="EOD75" s="1332"/>
      <c r="EOE75" s="1332"/>
      <c r="EOF75" s="1332"/>
      <c r="EOG75" s="1332"/>
      <c r="EOH75" s="1332"/>
      <c r="EOI75" s="1332"/>
      <c r="EOJ75" s="1332"/>
      <c r="EOK75" s="1332"/>
      <c r="EOL75" s="1332"/>
      <c r="EOM75" s="1332"/>
      <c r="EON75" s="1332"/>
      <c r="EOO75" s="1332"/>
      <c r="EOP75" s="1332"/>
      <c r="EOQ75" s="1332"/>
      <c r="EOR75" s="1332"/>
      <c r="EOS75" s="1332"/>
      <c r="EOT75" s="1332"/>
      <c r="EOU75" s="1332"/>
      <c r="EOV75" s="1332"/>
      <c r="EOW75" s="1332"/>
      <c r="EOX75" s="1332"/>
      <c r="EOY75" s="1332"/>
      <c r="EOZ75" s="1332"/>
      <c r="EPA75" s="1332"/>
      <c r="EPB75" s="1332"/>
      <c r="EPC75" s="1332"/>
      <c r="EPD75" s="1332"/>
      <c r="EPE75" s="1332"/>
      <c r="EPF75" s="1332"/>
      <c r="EPG75" s="1332"/>
      <c r="EPH75" s="1332"/>
      <c r="EPI75" s="1332"/>
      <c r="EPJ75" s="1332"/>
      <c r="EPK75" s="1332"/>
      <c r="EPL75" s="1332"/>
      <c r="EPM75" s="1332"/>
      <c r="EPN75" s="1332"/>
      <c r="EPO75" s="1332"/>
      <c r="EPP75" s="1332"/>
      <c r="EPQ75" s="1332"/>
      <c r="EPR75" s="1332"/>
      <c r="EPS75" s="1332"/>
      <c r="EPT75" s="1332"/>
      <c r="EPU75" s="1332"/>
      <c r="EPV75" s="1332"/>
      <c r="EPW75" s="1332"/>
      <c r="EPX75" s="1332"/>
      <c r="EPY75" s="1332"/>
      <c r="EPZ75" s="1332"/>
      <c r="EQA75" s="1332"/>
      <c r="EQB75" s="1332"/>
      <c r="EQC75" s="1332"/>
      <c r="EQD75" s="1332"/>
      <c r="EQE75" s="1332"/>
      <c r="EQF75" s="1332"/>
      <c r="EQG75" s="1332"/>
      <c r="EQH75" s="1332"/>
      <c r="EQI75" s="1332"/>
      <c r="EQJ75" s="1332"/>
      <c r="EQK75" s="1332"/>
      <c r="EQL75" s="1332"/>
      <c r="EQM75" s="1332"/>
      <c r="EQN75" s="1332"/>
      <c r="EQO75" s="1332"/>
      <c r="EQP75" s="1332"/>
      <c r="EQQ75" s="1332"/>
      <c r="EQR75" s="1332"/>
      <c r="EQS75" s="1332"/>
      <c r="EQT75" s="1332"/>
      <c r="EQU75" s="1332"/>
      <c r="EQV75" s="1332"/>
      <c r="EQW75" s="1332"/>
      <c r="EQX75" s="1332"/>
      <c r="EQY75" s="1332"/>
      <c r="EQZ75" s="1332"/>
      <c r="ERA75" s="1332"/>
      <c r="ERB75" s="1332"/>
      <c r="ERC75" s="1332"/>
      <c r="ERD75" s="1332"/>
      <c r="ERE75" s="1332"/>
      <c r="ERF75" s="1332"/>
      <c r="ERG75" s="1332"/>
      <c r="ERH75" s="1332"/>
      <c r="ERI75" s="1332"/>
      <c r="ERJ75" s="1332"/>
      <c r="ERK75" s="1332"/>
      <c r="ERL75" s="1332"/>
      <c r="ERM75" s="1332"/>
      <c r="ERN75" s="1332"/>
      <c r="ERO75" s="1332"/>
      <c r="ERP75" s="1332"/>
      <c r="ERQ75" s="1332"/>
      <c r="ERR75" s="1332"/>
      <c r="ERS75" s="1332"/>
      <c r="ERT75" s="1332"/>
      <c r="ERU75" s="1332"/>
      <c r="ERV75" s="1332"/>
      <c r="ERW75" s="1332"/>
      <c r="ERX75" s="1332"/>
      <c r="ERY75" s="1332"/>
      <c r="ERZ75" s="1332"/>
      <c r="ESA75" s="1332"/>
      <c r="ESB75" s="1332"/>
      <c r="ESC75" s="1332"/>
      <c r="ESD75" s="1332"/>
      <c r="ESE75" s="1332"/>
      <c r="ESF75" s="1332"/>
      <c r="ESG75" s="1332"/>
      <c r="ESH75" s="1332"/>
      <c r="ESI75" s="1332"/>
      <c r="ESJ75" s="1332"/>
      <c r="ESK75" s="1332"/>
      <c r="ESL75" s="1332"/>
      <c r="ESM75" s="1332"/>
      <c r="ESN75" s="1332"/>
      <c r="ESO75" s="1332"/>
      <c r="ESP75" s="1332"/>
      <c r="ESQ75" s="1332"/>
      <c r="ESR75" s="1332"/>
      <c r="ESS75" s="1332"/>
      <c r="EST75" s="1332"/>
      <c r="ESU75" s="1332"/>
      <c r="ESV75" s="1332"/>
      <c r="ESW75" s="1332"/>
      <c r="ESX75" s="1332"/>
      <c r="ESY75" s="1332"/>
      <c r="ESZ75" s="1332"/>
      <c r="ETA75" s="1332"/>
      <c r="ETB75" s="1332"/>
      <c r="ETC75" s="1332"/>
      <c r="ETD75" s="1332"/>
      <c r="ETE75" s="1332"/>
      <c r="ETF75" s="1332"/>
      <c r="ETG75" s="1332"/>
      <c r="ETH75" s="1332"/>
      <c r="ETI75" s="1332"/>
      <c r="ETJ75" s="1332"/>
      <c r="ETK75" s="1332"/>
      <c r="ETL75" s="1332"/>
      <c r="ETM75" s="1332"/>
      <c r="ETN75" s="1332"/>
      <c r="ETO75" s="1332"/>
      <c r="ETP75" s="1332"/>
      <c r="ETQ75" s="1332"/>
      <c r="ETR75" s="1332"/>
      <c r="ETS75" s="1332"/>
      <c r="ETT75" s="1332"/>
      <c r="ETU75" s="1332"/>
      <c r="ETV75" s="1332"/>
      <c r="ETW75" s="1332"/>
      <c r="ETX75" s="1332"/>
      <c r="ETY75" s="1332"/>
      <c r="ETZ75" s="1332"/>
      <c r="EUA75" s="1332"/>
      <c r="EUB75" s="1332"/>
      <c r="EUC75" s="1332"/>
      <c r="EUD75" s="1332"/>
      <c r="EUE75" s="1332"/>
      <c r="EUF75" s="1332"/>
      <c r="EUG75" s="1332"/>
      <c r="EUH75" s="1332"/>
      <c r="EUI75" s="1332"/>
      <c r="EUJ75" s="1332"/>
      <c r="EUK75" s="1332"/>
      <c r="EUL75" s="1332"/>
      <c r="EUM75" s="1332"/>
      <c r="EUN75" s="1332"/>
      <c r="EUO75" s="1332"/>
      <c r="EUP75" s="1332"/>
      <c r="EUQ75" s="1332"/>
      <c r="EUR75" s="1332"/>
      <c r="EUS75" s="1332"/>
      <c r="EUT75" s="1332"/>
      <c r="EUU75" s="1332"/>
      <c r="EUV75" s="1332"/>
      <c r="EUW75" s="1332"/>
      <c r="EUX75" s="1332"/>
      <c r="EUY75" s="1332"/>
      <c r="EUZ75" s="1332"/>
      <c r="EVA75" s="1332"/>
      <c r="EVB75" s="1332"/>
      <c r="EVC75" s="1332"/>
      <c r="EVD75" s="1332"/>
      <c r="EVE75" s="1332"/>
      <c r="EVF75" s="1332"/>
      <c r="EVG75" s="1332"/>
      <c r="EVH75" s="1332"/>
      <c r="EVI75" s="1332"/>
      <c r="EVJ75" s="1332"/>
      <c r="EVK75" s="1332"/>
      <c r="EVL75" s="1332"/>
      <c r="EVM75" s="1332"/>
      <c r="EVN75" s="1332"/>
      <c r="EVO75" s="1332"/>
      <c r="EVP75" s="1332"/>
      <c r="EVQ75" s="1332"/>
      <c r="EVR75" s="1332"/>
      <c r="EVS75" s="1332"/>
      <c r="EVT75" s="1332"/>
      <c r="EVU75" s="1332"/>
      <c r="EVV75" s="1332"/>
      <c r="EVW75" s="1332"/>
      <c r="EVX75" s="1332"/>
      <c r="EVY75" s="1332"/>
      <c r="EVZ75" s="1332"/>
      <c r="EWA75" s="1332"/>
      <c r="EWB75" s="1332"/>
      <c r="EWC75" s="1332"/>
      <c r="EWD75" s="1332"/>
      <c r="EWE75" s="1332"/>
      <c r="EWF75" s="1332"/>
      <c r="EWG75" s="1332"/>
      <c r="EWH75" s="1332"/>
      <c r="EWI75" s="1332"/>
      <c r="EWJ75" s="1332"/>
      <c r="EWK75" s="1332"/>
      <c r="EWL75" s="1332"/>
      <c r="EWM75" s="1332"/>
      <c r="EWN75" s="1332"/>
      <c r="EWO75" s="1332"/>
      <c r="EWP75" s="1332"/>
      <c r="EWQ75" s="1332"/>
      <c r="EWR75" s="1332"/>
      <c r="EWS75" s="1332"/>
      <c r="EWT75" s="1332"/>
      <c r="EWU75" s="1332"/>
      <c r="EWV75" s="1332"/>
      <c r="EWW75" s="1332"/>
      <c r="EWX75" s="1332"/>
      <c r="EWY75" s="1332"/>
      <c r="EWZ75" s="1332"/>
      <c r="EXA75" s="1332"/>
      <c r="EXB75" s="1332"/>
      <c r="EXC75" s="1332"/>
      <c r="EXD75" s="1332"/>
      <c r="EXE75" s="1332"/>
      <c r="EXF75" s="1332"/>
      <c r="EXG75" s="1332"/>
      <c r="EXH75" s="1332"/>
      <c r="EXI75" s="1332"/>
      <c r="EXJ75" s="1332"/>
      <c r="EXK75" s="1332"/>
      <c r="EXL75" s="1332"/>
      <c r="EXM75" s="1332"/>
      <c r="EXN75" s="1332"/>
      <c r="EXO75" s="1332"/>
      <c r="EXP75" s="1332"/>
      <c r="EXQ75" s="1332"/>
      <c r="EXR75" s="1332"/>
      <c r="EXS75" s="1332"/>
      <c r="EXT75" s="1332"/>
      <c r="EXU75" s="1332"/>
      <c r="EXV75" s="1332"/>
      <c r="EXW75" s="1332"/>
      <c r="EXX75" s="1332"/>
      <c r="EXY75" s="1332"/>
      <c r="EXZ75" s="1332"/>
      <c r="EYA75" s="1332"/>
      <c r="EYB75" s="1332"/>
      <c r="EYC75" s="1332"/>
      <c r="EYD75" s="1332"/>
      <c r="EYE75" s="1332"/>
      <c r="EYF75" s="1332"/>
      <c r="EYG75" s="1332"/>
      <c r="EYH75" s="1332"/>
      <c r="EYI75" s="1332"/>
      <c r="EYJ75" s="1332"/>
      <c r="EYK75" s="1332"/>
      <c r="EYL75" s="1332"/>
      <c r="EYM75" s="1332"/>
      <c r="EYN75" s="1332"/>
      <c r="EYO75" s="1332"/>
      <c r="EYP75" s="1332"/>
      <c r="EYQ75" s="1332"/>
      <c r="EYR75" s="1332"/>
      <c r="EYS75" s="1332"/>
      <c r="EYT75" s="1332"/>
      <c r="EYU75" s="1332"/>
      <c r="EYV75" s="1332"/>
      <c r="EYW75" s="1332"/>
      <c r="EYX75" s="1332"/>
      <c r="EYY75" s="1332"/>
      <c r="EYZ75" s="1332"/>
      <c r="EZA75" s="1332"/>
      <c r="EZB75" s="1332"/>
      <c r="EZC75" s="1332"/>
      <c r="EZD75" s="1332"/>
      <c r="EZE75" s="1332"/>
      <c r="EZF75" s="1332"/>
      <c r="EZG75" s="1332"/>
      <c r="EZH75" s="1332"/>
      <c r="EZI75" s="1332"/>
      <c r="EZJ75" s="1332"/>
      <c r="EZK75" s="1332"/>
      <c r="EZL75" s="1332"/>
      <c r="EZM75" s="1332"/>
      <c r="EZN75" s="1332"/>
      <c r="EZO75" s="1332"/>
      <c r="EZP75" s="1332"/>
      <c r="EZQ75" s="1332"/>
      <c r="EZR75" s="1332"/>
      <c r="EZS75" s="1332"/>
      <c r="EZT75" s="1332"/>
      <c r="EZU75" s="1332"/>
      <c r="EZV75" s="1332"/>
      <c r="EZW75" s="1332"/>
      <c r="EZX75" s="1332"/>
      <c r="EZY75" s="1332"/>
      <c r="EZZ75" s="1332"/>
      <c r="FAA75" s="1332"/>
      <c r="FAB75" s="1332"/>
      <c r="FAC75" s="1332"/>
      <c r="FAD75" s="1332"/>
      <c r="FAE75" s="1332"/>
      <c r="FAF75" s="1332"/>
      <c r="FAG75" s="1332"/>
      <c r="FAH75" s="1332"/>
      <c r="FAI75" s="1332"/>
      <c r="FAJ75" s="1332"/>
      <c r="FAK75" s="1332"/>
      <c r="FAL75" s="1332"/>
      <c r="FAM75" s="1332"/>
      <c r="FAN75" s="1332"/>
      <c r="FAO75" s="1332"/>
      <c r="FAP75" s="1332"/>
      <c r="FAQ75" s="1332"/>
      <c r="FAR75" s="1332"/>
      <c r="FAS75" s="1332"/>
      <c r="FAT75" s="1332"/>
      <c r="FAU75" s="1332"/>
      <c r="FAV75" s="1332"/>
      <c r="FAW75" s="1332"/>
      <c r="FAX75" s="1332"/>
      <c r="FAY75" s="1332"/>
      <c r="FAZ75" s="1332"/>
      <c r="FBA75" s="1332"/>
      <c r="FBB75" s="1332"/>
      <c r="FBC75" s="1332"/>
      <c r="FBD75" s="1332"/>
      <c r="FBE75" s="1332"/>
      <c r="FBF75" s="1332"/>
      <c r="FBG75" s="1332"/>
      <c r="FBH75" s="1332"/>
      <c r="FBI75" s="1332"/>
      <c r="FBJ75" s="1332"/>
      <c r="FBK75" s="1332"/>
      <c r="FBL75" s="1332"/>
      <c r="FBM75" s="1332"/>
      <c r="FBN75" s="1332"/>
      <c r="FBO75" s="1332"/>
      <c r="FBP75" s="1332"/>
      <c r="FBQ75" s="1332"/>
      <c r="FBR75" s="1332"/>
      <c r="FBS75" s="1332"/>
      <c r="FBT75" s="1332"/>
      <c r="FBU75" s="1332"/>
      <c r="FBV75" s="1332"/>
      <c r="FBW75" s="1332"/>
      <c r="FBX75" s="1332"/>
      <c r="FBY75" s="1332"/>
      <c r="FBZ75" s="1332"/>
      <c r="FCA75" s="1332"/>
      <c r="FCB75" s="1332"/>
      <c r="FCC75" s="1332"/>
      <c r="FCD75" s="1332"/>
      <c r="FCE75" s="1332"/>
      <c r="FCF75" s="1332"/>
      <c r="FCG75" s="1332"/>
      <c r="FCH75" s="1332"/>
      <c r="FCI75" s="1332"/>
      <c r="FCJ75" s="1332"/>
      <c r="FCK75" s="1332"/>
      <c r="FCL75" s="1332"/>
      <c r="FCM75" s="1332"/>
      <c r="FCN75" s="1332"/>
      <c r="FCO75" s="1332"/>
      <c r="FCP75" s="1332"/>
      <c r="FCQ75" s="1332"/>
      <c r="FCR75" s="1332"/>
      <c r="FCS75" s="1332"/>
      <c r="FCT75" s="1332"/>
      <c r="FCU75" s="1332"/>
      <c r="FCV75" s="1332"/>
      <c r="FCW75" s="1332"/>
      <c r="FCX75" s="1332"/>
      <c r="FCY75" s="1332"/>
      <c r="FCZ75" s="1332"/>
      <c r="FDA75" s="1332"/>
      <c r="FDB75" s="1332"/>
      <c r="FDC75" s="1332"/>
      <c r="FDD75" s="1332"/>
      <c r="FDE75" s="1332"/>
      <c r="FDF75" s="1332"/>
      <c r="FDG75" s="1332"/>
      <c r="FDH75" s="1332"/>
      <c r="FDI75" s="1332"/>
      <c r="FDJ75" s="1332"/>
      <c r="FDK75" s="1332"/>
      <c r="FDL75" s="1332"/>
      <c r="FDM75" s="1332"/>
      <c r="FDN75" s="1332"/>
      <c r="FDO75" s="1332"/>
      <c r="FDP75" s="1332"/>
      <c r="FDQ75" s="1332"/>
      <c r="FDR75" s="1332"/>
      <c r="FDS75" s="1332"/>
      <c r="FDT75" s="1332"/>
      <c r="FDU75" s="1332"/>
      <c r="FDV75" s="1332"/>
      <c r="FDW75" s="1332"/>
      <c r="FDX75" s="1332"/>
      <c r="FDY75" s="1332"/>
      <c r="FDZ75" s="1332"/>
      <c r="FEA75" s="1332"/>
      <c r="FEB75" s="1332"/>
      <c r="FEC75" s="1332"/>
      <c r="FED75" s="1332"/>
      <c r="FEE75" s="1332"/>
      <c r="FEF75" s="1332"/>
      <c r="FEG75" s="1332"/>
      <c r="FEH75" s="1332"/>
      <c r="FEI75" s="1332"/>
      <c r="FEJ75" s="1332"/>
      <c r="FEK75" s="1332"/>
      <c r="FEL75" s="1332"/>
      <c r="FEM75" s="1332"/>
      <c r="FEN75" s="1332"/>
      <c r="FEO75" s="1332"/>
      <c r="FEP75" s="1332"/>
      <c r="FEQ75" s="1332"/>
      <c r="FER75" s="1332"/>
      <c r="FES75" s="1332"/>
      <c r="FET75" s="1332"/>
      <c r="FEU75" s="1332"/>
      <c r="FEV75" s="1332"/>
      <c r="FEW75" s="1332"/>
      <c r="FEX75" s="1332"/>
      <c r="FEY75" s="1332"/>
      <c r="FEZ75" s="1332"/>
      <c r="FFA75" s="1332"/>
      <c r="FFB75" s="1332"/>
      <c r="FFC75" s="1332"/>
      <c r="FFD75" s="1332"/>
      <c r="FFE75" s="1332"/>
      <c r="FFF75" s="1332"/>
      <c r="FFG75" s="1332"/>
      <c r="FFH75" s="1332"/>
      <c r="FFI75" s="1332"/>
      <c r="FFJ75" s="1332"/>
      <c r="FFK75" s="1332"/>
      <c r="FFL75" s="1332"/>
      <c r="FFM75" s="1332"/>
      <c r="FFN75" s="1332"/>
      <c r="FFO75" s="1332"/>
      <c r="FFP75" s="1332"/>
      <c r="FFQ75" s="1332"/>
      <c r="FFR75" s="1332"/>
      <c r="FFS75" s="1332"/>
      <c r="FFT75" s="1332"/>
      <c r="FFU75" s="1332"/>
      <c r="FFV75" s="1332"/>
      <c r="FFW75" s="1332"/>
      <c r="FFX75" s="1332"/>
      <c r="FFY75" s="1332"/>
      <c r="FFZ75" s="1332"/>
      <c r="FGA75" s="1332"/>
      <c r="FGB75" s="1332"/>
      <c r="FGC75" s="1332"/>
      <c r="FGD75" s="1332"/>
      <c r="FGE75" s="1332"/>
      <c r="FGF75" s="1332"/>
      <c r="FGG75" s="1332"/>
      <c r="FGH75" s="1332"/>
      <c r="FGI75" s="1332"/>
      <c r="FGJ75" s="1332"/>
      <c r="FGK75" s="1332"/>
      <c r="FGL75" s="1332"/>
      <c r="FGM75" s="1332"/>
      <c r="FGN75" s="1332"/>
      <c r="FGO75" s="1332"/>
      <c r="FGP75" s="1332"/>
      <c r="FGQ75" s="1332"/>
      <c r="FGR75" s="1332"/>
      <c r="FGS75" s="1332"/>
      <c r="FGT75" s="1332"/>
      <c r="FGU75" s="1332"/>
      <c r="FGV75" s="1332"/>
      <c r="FGW75" s="1332"/>
      <c r="FGX75" s="1332"/>
      <c r="FGY75" s="1332"/>
      <c r="FGZ75" s="1332"/>
      <c r="FHA75" s="1332"/>
      <c r="FHB75" s="1332"/>
      <c r="FHC75" s="1332"/>
      <c r="FHD75" s="1332"/>
      <c r="FHE75" s="1332"/>
      <c r="FHF75" s="1332"/>
      <c r="FHG75" s="1332"/>
      <c r="FHH75" s="1332"/>
      <c r="FHI75" s="1332"/>
      <c r="FHJ75" s="1332"/>
      <c r="FHK75" s="1332"/>
      <c r="FHL75" s="1332"/>
      <c r="FHM75" s="1332"/>
      <c r="FHN75" s="1332"/>
      <c r="FHO75" s="1332"/>
      <c r="FHP75" s="1332"/>
      <c r="FHQ75" s="1332"/>
      <c r="FHR75" s="1332"/>
      <c r="FHS75" s="1332"/>
      <c r="FHT75" s="1332"/>
      <c r="FHU75" s="1332"/>
      <c r="FHV75" s="1332"/>
      <c r="FHW75" s="1332"/>
      <c r="FHX75" s="1332"/>
      <c r="FHY75" s="1332"/>
      <c r="FHZ75" s="1332"/>
      <c r="FIA75" s="1332"/>
      <c r="FIB75" s="1332"/>
      <c r="FIC75" s="1332"/>
      <c r="FID75" s="1332"/>
      <c r="FIE75" s="1332"/>
      <c r="FIF75" s="1332"/>
      <c r="FIG75" s="1332"/>
      <c r="FIH75" s="1332"/>
      <c r="FII75" s="1332"/>
      <c r="FIJ75" s="1332"/>
      <c r="FIK75" s="1332"/>
      <c r="FIL75" s="1332"/>
      <c r="FIM75" s="1332"/>
      <c r="FIN75" s="1332"/>
      <c r="FIO75" s="1332"/>
      <c r="FIP75" s="1332"/>
      <c r="FIQ75" s="1332"/>
      <c r="FIR75" s="1332"/>
      <c r="FIS75" s="1332"/>
      <c r="FIT75" s="1332"/>
      <c r="FIU75" s="1332"/>
      <c r="FIV75" s="1332"/>
      <c r="FIW75" s="1332"/>
      <c r="FIX75" s="1332"/>
      <c r="FIY75" s="1332"/>
      <c r="FIZ75" s="1332"/>
      <c r="FJA75" s="1332"/>
      <c r="FJB75" s="1332"/>
      <c r="FJC75" s="1332"/>
      <c r="FJD75" s="1332"/>
      <c r="FJE75" s="1332"/>
      <c r="FJF75" s="1332"/>
      <c r="FJG75" s="1332"/>
      <c r="FJH75" s="1332"/>
      <c r="FJI75" s="1332"/>
      <c r="FJJ75" s="1332"/>
      <c r="FJK75" s="1332"/>
      <c r="FJL75" s="1332"/>
      <c r="FJM75" s="1332"/>
      <c r="FJN75" s="1332"/>
      <c r="FJO75" s="1332"/>
      <c r="FJP75" s="1332"/>
      <c r="FJQ75" s="1332"/>
      <c r="FJR75" s="1332"/>
      <c r="FJS75" s="1332"/>
      <c r="FJT75" s="1332"/>
      <c r="FJU75" s="1332"/>
      <c r="FJV75" s="1332"/>
      <c r="FJW75" s="1332"/>
      <c r="FJX75" s="1332"/>
      <c r="FJY75" s="1332"/>
      <c r="FJZ75" s="1332"/>
      <c r="FKA75" s="1332"/>
      <c r="FKB75" s="1332"/>
      <c r="FKC75" s="1332"/>
      <c r="FKD75" s="1332"/>
      <c r="FKE75" s="1332"/>
      <c r="FKF75" s="1332"/>
      <c r="FKG75" s="1332"/>
      <c r="FKH75" s="1332"/>
      <c r="FKI75" s="1332"/>
      <c r="FKJ75" s="1332"/>
      <c r="FKK75" s="1332"/>
      <c r="FKL75" s="1332"/>
      <c r="FKM75" s="1332"/>
      <c r="FKN75" s="1332"/>
      <c r="FKO75" s="1332"/>
      <c r="FKP75" s="1332"/>
      <c r="FKQ75" s="1332"/>
      <c r="FKR75" s="1332"/>
      <c r="FKS75" s="1332"/>
      <c r="FKT75" s="1332"/>
      <c r="FKU75" s="1332"/>
      <c r="FKV75" s="1332"/>
      <c r="FKW75" s="1332"/>
      <c r="FKX75" s="1332"/>
      <c r="FKY75" s="1332"/>
      <c r="FKZ75" s="1332"/>
      <c r="FLA75" s="1332"/>
      <c r="FLB75" s="1332"/>
      <c r="FLC75" s="1332"/>
      <c r="FLD75" s="1332"/>
      <c r="FLE75" s="1332"/>
      <c r="FLF75" s="1332"/>
      <c r="FLG75" s="1332"/>
      <c r="FLH75" s="1332"/>
      <c r="FLI75" s="1332"/>
      <c r="FLJ75" s="1332"/>
      <c r="FLK75" s="1332"/>
      <c r="FLL75" s="1332"/>
      <c r="FLM75" s="1332"/>
      <c r="FLN75" s="1332"/>
      <c r="FLO75" s="1332"/>
      <c r="FLP75" s="1332"/>
      <c r="FLQ75" s="1332"/>
      <c r="FLR75" s="1332"/>
      <c r="FLS75" s="1332"/>
      <c r="FLT75" s="1332"/>
      <c r="FLU75" s="1332"/>
      <c r="FLV75" s="1332"/>
      <c r="FLW75" s="1332"/>
      <c r="FLX75" s="1332"/>
      <c r="FLY75" s="1332"/>
      <c r="FLZ75" s="1332"/>
      <c r="FMA75" s="1332"/>
      <c r="FMB75" s="1332"/>
      <c r="FMC75" s="1332"/>
      <c r="FMD75" s="1332"/>
      <c r="FME75" s="1332"/>
      <c r="FMF75" s="1332"/>
      <c r="FMG75" s="1332"/>
      <c r="FMH75" s="1332"/>
      <c r="FMI75" s="1332"/>
      <c r="FMJ75" s="1332"/>
      <c r="FMK75" s="1332"/>
      <c r="FML75" s="1332"/>
      <c r="FMM75" s="1332"/>
      <c r="FMN75" s="1332"/>
      <c r="FMO75" s="1332"/>
      <c r="FMP75" s="1332"/>
      <c r="FMQ75" s="1332"/>
      <c r="FMR75" s="1332"/>
      <c r="FMS75" s="1332"/>
      <c r="FMT75" s="1332"/>
      <c r="FMU75" s="1332"/>
      <c r="FMV75" s="1332"/>
      <c r="FMW75" s="1332"/>
      <c r="FMX75" s="1332"/>
      <c r="FMY75" s="1332"/>
      <c r="FMZ75" s="1332"/>
      <c r="FNA75" s="1332"/>
      <c r="FNB75" s="1332"/>
      <c r="FNC75" s="1332"/>
      <c r="FND75" s="1332"/>
      <c r="FNE75" s="1332"/>
      <c r="FNF75" s="1332"/>
    </row>
    <row r="76" spans="1:4426" s="1339" customFormat="1" ht="15">
      <c r="A76" s="1301"/>
      <c r="B76" s="1406">
        <v>1901078</v>
      </c>
      <c r="C76" s="1413" t="s">
        <v>1226</v>
      </c>
      <c r="D76" s="1664">
        <v>27865.35</v>
      </c>
      <c r="E76" s="1405"/>
      <c r="F76" s="1401"/>
      <c r="G76" s="1401"/>
      <c r="H76" s="1401">
        <f>+D76</f>
        <v>27865.35</v>
      </c>
      <c r="I76" s="1401"/>
      <c r="J76" s="1623" t="s">
        <v>1665</v>
      </c>
      <c r="K76" s="1424" t="s">
        <v>1227</v>
      </c>
      <c r="L76" s="1338"/>
      <c r="M76" s="1338"/>
      <c r="N76" s="1338"/>
      <c r="O76" s="1338"/>
      <c r="P76" s="1338"/>
      <c r="Q76" s="1338"/>
      <c r="R76" s="1338"/>
      <c r="S76" s="1338"/>
      <c r="T76" s="1338"/>
      <c r="U76" s="1338"/>
      <c r="V76" s="1338"/>
      <c r="W76" s="1338"/>
      <c r="X76" s="1338"/>
      <c r="Y76" s="1338"/>
      <c r="Z76" s="1338"/>
      <c r="AA76" s="1338"/>
      <c r="AB76" s="1338"/>
      <c r="AC76" s="1338"/>
      <c r="AD76" s="1338"/>
      <c r="AE76" s="1338"/>
      <c r="AF76" s="1338"/>
      <c r="AG76" s="1338"/>
      <c r="AH76" s="1338"/>
      <c r="AI76" s="1338"/>
      <c r="AJ76" s="1338"/>
      <c r="AK76" s="1338"/>
      <c r="AL76" s="1338"/>
      <c r="AM76" s="1338"/>
      <c r="AN76" s="1338"/>
      <c r="AO76" s="1338"/>
      <c r="AP76" s="1338"/>
      <c r="AQ76" s="1338"/>
      <c r="AR76" s="1338"/>
      <c r="AS76" s="1338"/>
      <c r="AT76" s="1338"/>
      <c r="AU76" s="1338"/>
      <c r="AV76" s="1338"/>
      <c r="AW76" s="1338"/>
      <c r="AX76" s="1338"/>
      <c r="AY76" s="1338"/>
      <c r="AZ76" s="1338"/>
      <c r="BA76" s="1338"/>
      <c r="BB76" s="1338"/>
      <c r="BC76" s="1338"/>
      <c r="BD76" s="1338"/>
      <c r="BE76" s="1338"/>
      <c r="BF76" s="1338"/>
      <c r="BG76" s="1338"/>
      <c r="BH76" s="1338"/>
      <c r="BI76" s="1338"/>
      <c r="BJ76" s="1338"/>
      <c r="BK76" s="1338"/>
      <c r="BL76" s="1338"/>
      <c r="BM76" s="1338"/>
      <c r="BN76" s="1338"/>
      <c r="BO76" s="1338"/>
      <c r="BP76" s="1338"/>
      <c r="BQ76" s="1338"/>
      <c r="BR76" s="1338"/>
      <c r="BS76" s="1338"/>
      <c r="BT76" s="1338"/>
      <c r="BU76" s="1338"/>
      <c r="BV76" s="1338"/>
      <c r="BW76" s="1338"/>
      <c r="BX76" s="1338"/>
      <c r="BY76" s="1338"/>
      <c r="BZ76" s="1338"/>
      <c r="CA76" s="1338"/>
      <c r="CB76" s="1338"/>
      <c r="CC76" s="1338"/>
      <c r="CD76" s="1338"/>
      <c r="CE76" s="1338"/>
      <c r="CF76" s="1338"/>
      <c r="CG76" s="1338"/>
      <c r="CH76" s="1338"/>
      <c r="CI76" s="1338"/>
      <c r="CJ76" s="1338"/>
      <c r="CK76" s="1338"/>
      <c r="CL76" s="1338"/>
      <c r="CM76" s="1338"/>
      <c r="CN76" s="1338"/>
      <c r="CO76" s="1338"/>
      <c r="CP76" s="1338"/>
      <c r="CQ76" s="1338"/>
      <c r="CR76" s="1338"/>
      <c r="CS76" s="1338"/>
      <c r="CT76" s="1338"/>
      <c r="CU76" s="1338"/>
      <c r="CV76" s="1338"/>
      <c r="CW76" s="1338"/>
      <c r="CX76" s="1338"/>
      <c r="CY76" s="1338"/>
      <c r="CZ76" s="1338"/>
      <c r="DA76" s="1338"/>
      <c r="DB76" s="1338"/>
      <c r="DC76" s="1338"/>
      <c r="DD76" s="1338"/>
      <c r="DE76" s="1338"/>
      <c r="DF76" s="1338"/>
      <c r="DG76" s="1338"/>
      <c r="DH76" s="1338"/>
      <c r="DI76" s="1338"/>
      <c r="DJ76" s="1338"/>
      <c r="DK76" s="1338"/>
      <c r="DL76" s="1338"/>
      <c r="DM76" s="1338"/>
      <c r="DN76" s="1338"/>
      <c r="DO76" s="1338"/>
      <c r="DP76" s="1338"/>
      <c r="DQ76" s="1338"/>
      <c r="DR76" s="1338"/>
      <c r="DS76" s="1338"/>
      <c r="DT76" s="1338"/>
      <c r="DU76" s="1338"/>
      <c r="DV76" s="1338"/>
      <c r="DW76" s="1338"/>
      <c r="DX76" s="1338"/>
      <c r="DY76" s="1338"/>
      <c r="DZ76" s="1338"/>
      <c r="EA76" s="1338"/>
      <c r="EB76" s="1338"/>
      <c r="EC76" s="1338"/>
      <c r="ED76" s="1338"/>
      <c r="EE76" s="1338"/>
      <c r="EF76" s="1338"/>
      <c r="EG76" s="1338"/>
      <c r="EH76" s="1338"/>
      <c r="EI76" s="1338"/>
      <c r="EJ76" s="1338"/>
      <c r="EK76" s="1338"/>
      <c r="EL76" s="1338"/>
      <c r="EM76" s="1338"/>
      <c r="EN76" s="1338"/>
      <c r="EO76" s="1338"/>
      <c r="EP76" s="1338"/>
      <c r="EQ76" s="1338"/>
      <c r="ER76" s="1338"/>
      <c r="ES76" s="1338"/>
      <c r="ET76" s="1338"/>
      <c r="EU76" s="1338"/>
      <c r="EV76" s="1338"/>
      <c r="EW76" s="1338"/>
      <c r="EX76" s="1338"/>
      <c r="EY76" s="1338"/>
      <c r="EZ76" s="1338"/>
      <c r="FA76" s="1338"/>
      <c r="FB76" s="1338"/>
      <c r="FC76" s="1338"/>
      <c r="FD76" s="1338"/>
      <c r="FE76" s="1338"/>
      <c r="FF76" s="1338"/>
      <c r="FG76" s="1338"/>
      <c r="FH76" s="1338"/>
      <c r="FI76" s="1338"/>
      <c r="FJ76" s="1338"/>
      <c r="FK76" s="1338"/>
      <c r="FL76" s="1338"/>
      <c r="FM76" s="1338"/>
      <c r="FN76" s="1338"/>
      <c r="FO76" s="1338"/>
      <c r="FP76" s="1338"/>
      <c r="FQ76" s="1338"/>
      <c r="FR76" s="1338"/>
      <c r="FS76" s="1338"/>
      <c r="FT76" s="1338"/>
      <c r="FU76" s="1338"/>
      <c r="FV76" s="1338"/>
      <c r="FW76" s="1338"/>
      <c r="FX76" s="1338"/>
      <c r="FY76" s="1338"/>
      <c r="FZ76" s="1338"/>
      <c r="GA76" s="1338"/>
      <c r="GB76" s="1338"/>
      <c r="GC76" s="1338"/>
      <c r="GD76" s="1338"/>
      <c r="GE76" s="1338"/>
      <c r="GF76" s="1338"/>
      <c r="GG76" s="1338"/>
      <c r="GH76" s="1338"/>
      <c r="GI76" s="1338"/>
      <c r="GJ76" s="1338"/>
      <c r="GK76" s="1338"/>
      <c r="GL76" s="1338"/>
      <c r="GM76" s="1338"/>
      <c r="GN76" s="1338"/>
      <c r="GO76" s="1338"/>
      <c r="GP76" s="1338"/>
      <c r="GQ76" s="1338"/>
      <c r="GR76" s="1338"/>
      <c r="GS76" s="1338"/>
      <c r="GT76" s="1338"/>
      <c r="GU76" s="1338"/>
      <c r="GV76" s="1338"/>
      <c r="GW76" s="1338"/>
      <c r="GX76" s="1338"/>
      <c r="GY76" s="1338"/>
      <c r="GZ76" s="1338"/>
      <c r="HA76" s="1338"/>
      <c r="HB76" s="1338"/>
      <c r="HC76" s="1338"/>
      <c r="HD76" s="1338"/>
      <c r="HE76" s="1338"/>
      <c r="HF76" s="1338"/>
      <c r="HG76" s="1338"/>
      <c r="HH76" s="1338"/>
      <c r="HI76" s="1338"/>
      <c r="HJ76" s="1338"/>
      <c r="HK76" s="1338"/>
      <c r="HL76" s="1338"/>
      <c r="HM76" s="1338"/>
      <c r="HN76" s="1338"/>
      <c r="HO76" s="1338"/>
      <c r="HP76" s="1338"/>
      <c r="HQ76" s="1338"/>
      <c r="HR76" s="1338"/>
      <c r="HS76" s="1338"/>
      <c r="HT76" s="1338"/>
      <c r="HU76" s="1338"/>
      <c r="HV76" s="1338"/>
      <c r="HW76" s="1338"/>
      <c r="HX76" s="1338"/>
      <c r="HY76" s="1338"/>
      <c r="HZ76" s="1338"/>
      <c r="IA76" s="1338"/>
      <c r="IB76" s="1338"/>
      <c r="IC76" s="1338"/>
      <c r="ID76" s="1338"/>
      <c r="IE76" s="1338"/>
      <c r="IF76" s="1338"/>
      <c r="IG76" s="1338"/>
      <c r="IH76" s="1338"/>
      <c r="II76" s="1338"/>
      <c r="IJ76" s="1338"/>
      <c r="IK76" s="1338"/>
      <c r="IL76" s="1338"/>
      <c r="IM76" s="1338"/>
      <c r="IN76" s="1338"/>
      <c r="IO76" s="1338"/>
      <c r="IP76" s="1338"/>
      <c r="IQ76" s="1338"/>
      <c r="IR76" s="1338"/>
      <c r="IS76" s="1338"/>
      <c r="IT76" s="1338"/>
      <c r="IU76" s="1338"/>
      <c r="IV76" s="1338"/>
      <c r="IW76" s="1338"/>
      <c r="IX76" s="1338"/>
      <c r="IY76" s="1338"/>
      <c r="IZ76" s="1338"/>
      <c r="JA76" s="1338"/>
      <c r="JB76" s="1338"/>
      <c r="JC76" s="1338"/>
      <c r="JD76" s="1338"/>
      <c r="JE76" s="1338"/>
      <c r="JF76" s="1338"/>
      <c r="JG76" s="1338"/>
      <c r="JH76" s="1338"/>
      <c r="JI76" s="1338"/>
      <c r="JJ76" s="1338"/>
      <c r="JK76" s="1338"/>
      <c r="JL76" s="1338"/>
      <c r="JM76" s="1338"/>
      <c r="JN76" s="1338"/>
      <c r="JO76" s="1338"/>
      <c r="JP76" s="1338"/>
      <c r="JQ76" s="1338"/>
      <c r="JR76" s="1338"/>
      <c r="JS76" s="1338"/>
      <c r="JT76" s="1338"/>
      <c r="JU76" s="1338"/>
      <c r="JV76" s="1338"/>
      <c r="JW76" s="1338"/>
      <c r="JX76" s="1338"/>
      <c r="JY76" s="1338"/>
      <c r="JZ76" s="1338"/>
      <c r="KA76" s="1338"/>
      <c r="KB76" s="1338"/>
      <c r="KC76" s="1338"/>
      <c r="KD76" s="1338"/>
      <c r="KE76" s="1338"/>
      <c r="KF76" s="1338"/>
      <c r="KG76" s="1338"/>
      <c r="KH76" s="1338"/>
      <c r="KI76" s="1338"/>
      <c r="KJ76" s="1338"/>
      <c r="KK76" s="1338"/>
      <c r="KL76" s="1338"/>
      <c r="KM76" s="1338"/>
      <c r="KN76" s="1338"/>
      <c r="KO76" s="1338"/>
      <c r="KP76" s="1338"/>
      <c r="KQ76" s="1338"/>
      <c r="KR76" s="1338"/>
      <c r="KS76" s="1338"/>
      <c r="KT76" s="1338"/>
      <c r="KU76" s="1338"/>
      <c r="KV76" s="1338"/>
      <c r="KW76" s="1338"/>
      <c r="KX76" s="1338"/>
      <c r="KY76" s="1338"/>
      <c r="KZ76" s="1338"/>
      <c r="LA76" s="1338"/>
      <c r="LB76" s="1338"/>
      <c r="LC76" s="1338"/>
      <c r="LD76" s="1338"/>
      <c r="LE76" s="1338"/>
      <c r="LF76" s="1338"/>
      <c r="LG76" s="1338"/>
      <c r="LH76" s="1338"/>
      <c r="LI76" s="1338"/>
      <c r="LJ76" s="1338"/>
      <c r="LK76" s="1338"/>
      <c r="LL76" s="1338"/>
      <c r="LM76" s="1338"/>
      <c r="LN76" s="1338"/>
      <c r="LO76" s="1338"/>
      <c r="LP76" s="1338"/>
      <c r="LQ76" s="1338"/>
      <c r="LR76" s="1338"/>
      <c r="LS76" s="1338"/>
      <c r="LT76" s="1338"/>
      <c r="LU76" s="1338"/>
      <c r="LV76" s="1338"/>
      <c r="LW76" s="1338"/>
      <c r="LX76" s="1338"/>
      <c r="LY76" s="1338"/>
      <c r="LZ76" s="1338"/>
      <c r="MA76" s="1338"/>
      <c r="MB76" s="1338"/>
      <c r="MC76" s="1338"/>
      <c r="MD76" s="1338"/>
      <c r="ME76" s="1338"/>
      <c r="MF76" s="1338"/>
      <c r="MG76" s="1338"/>
      <c r="MH76" s="1338"/>
      <c r="MI76" s="1338"/>
      <c r="MJ76" s="1338"/>
      <c r="MK76" s="1338"/>
      <c r="ML76" s="1338"/>
      <c r="MM76" s="1338"/>
      <c r="MN76" s="1338"/>
      <c r="MO76" s="1338"/>
      <c r="MP76" s="1338"/>
      <c r="MQ76" s="1338"/>
      <c r="MR76" s="1338"/>
      <c r="MS76" s="1338"/>
      <c r="MT76" s="1338"/>
      <c r="MU76" s="1338"/>
      <c r="MV76" s="1338"/>
      <c r="MW76" s="1338"/>
      <c r="MX76" s="1338"/>
      <c r="MY76" s="1338"/>
      <c r="MZ76" s="1338"/>
      <c r="NA76" s="1338"/>
      <c r="NB76" s="1338"/>
      <c r="NC76" s="1338"/>
      <c r="ND76" s="1338"/>
      <c r="NE76" s="1338"/>
      <c r="NF76" s="1338"/>
      <c r="NG76" s="1338"/>
      <c r="NH76" s="1338"/>
      <c r="NI76" s="1338"/>
      <c r="NJ76" s="1338"/>
      <c r="NK76" s="1338"/>
      <c r="NL76" s="1338"/>
      <c r="NM76" s="1338"/>
      <c r="NN76" s="1338"/>
      <c r="NO76" s="1338"/>
      <c r="NP76" s="1338"/>
      <c r="NQ76" s="1338"/>
      <c r="NR76" s="1338"/>
      <c r="NS76" s="1338"/>
      <c r="NT76" s="1338"/>
      <c r="NU76" s="1338"/>
      <c r="NV76" s="1338"/>
      <c r="NW76" s="1338"/>
      <c r="NX76" s="1338"/>
      <c r="NY76" s="1338"/>
      <c r="NZ76" s="1338"/>
      <c r="OA76" s="1338"/>
      <c r="OB76" s="1338"/>
      <c r="OC76" s="1338"/>
      <c r="OD76" s="1338"/>
      <c r="OE76" s="1338"/>
      <c r="OF76" s="1338"/>
      <c r="OG76" s="1338"/>
      <c r="OH76" s="1338"/>
      <c r="OI76" s="1338"/>
      <c r="OJ76" s="1338"/>
      <c r="OK76" s="1338"/>
      <c r="OL76" s="1338"/>
      <c r="OM76" s="1338"/>
      <c r="ON76" s="1338"/>
      <c r="OO76" s="1338"/>
      <c r="OP76" s="1338"/>
      <c r="OQ76" s="1338"/>
      <c r="OR76" s="1338"/>
      <c r="OS76" s="1338"/>
      <c r="OT76" s="1338"/>
      <c r="OU76" s="1338"/>
      <c r="OV76" s="1338"/>
      <c r="OW76" s="1338"/>
      <c r="OX76" s="1338"/>
      <c r="OY76" s="1338"/>
      <c r="OZ76" s="1338"/>
      <c r="PA76" s="1338"/>
      <c r="PB76" s="1338"/>
      <c r="PC76" s="1338"/>
      <c r="PD76" s="1338"/>
      <c r="PE76" s="1338"/>
      <c r="PF76" s="1338"/>
      <c r="PG76" s="1338"/>
      <c r="PH76" s="1338"/>
      <c r="PI76" s="1338"/>
      <c r="PJ76" s="1338"/>
      <c r="PK76" s="1338"/>
      <c r="PL76" s="1338"/>
      <c r="PM76" s="1338"/>
      <c r="PN76" s="1338"/>
      <c r="PO76" s="1338"/>
      <c r="PP76" s="1338"/>
      <c r="PQ76" s="1338"/>
      <c r="PR76" s="1338"/>
      <c r="PS76" s="1338"/>
      <c r="PT76" s="1338"/>
      <c r="PU76" s="1338"/>
      <c r="PV76" s="1338"/>
      <c r="PW76" s="1338"/>
      <c r="PX76" s="1338"/>
      <c r="PY76" s="1338"/>
      <c r="PZ76" s="1338"/>
      <c r="QA76" s="1338"/>
      <c r="QB76" s="1338"/>
      <c r="QC76" s="1338"/>
      <c r="QD76" s="1338"/>
      <c r="QE76" s="1338"/>
      <c r="QF76" s="1338"/>
      <c r="QG76" s="1338"/>
      <c r="QH76" s="1338"/>
      <c r="QI76" s="1338"/>
      <c r="QJ76" s="1338"/>
      <c r="QK76" s="1338"/>
      <c r="QL76" s="1338"/>
      <c r="QM76" s="1338"/>
      <c r="QN76" s="1338"/>
      <c r="QO76" s="1338"/>
      <c r="QP76" s="1338"/>
      <c r="QQ76" s="1338"/>
      <c r="QR76" s="1338"/>
      <c r="QS76" s="1338"/>
      <c r="QT76" s="1338"/>
      <c r="QU76" s="1338"/>
      <c r="QV76" s="1338"/>
      <c r="QW76" s="1338"/>
      <c r="QX76" s="1338"/>
      <c r="QY76" s="1338"/>
      <c r="QZ76" s="1338"/>
      <c r="RA76" s="1338"/>
      <c r="RB76" s="1338"/>
      <c r="RC76" s="1338"/>
      <c r="RD76" s="1338"/>
      <c r="RE76" s="1338"/>
      <c r="RF76" s="1338"/>
      <c r="RG76" s="1338"/>
      <c r="RH76" s="1338"/>
      <c r="RI76" s="1338"/>
      <c r="RJ76" s="1338"/>
      <c r="RK76" s="1338"/>
      <c r="RL76" s="1338"/>
      <c r="RM76" s="1338"/>
      <c r="RN76" s="1338"/>
      <c r="RO76" s="1338"/>
      <c r="RP76" s="1338"/>
      <c r="RQ76" s="1338"/>
      <c r="RR76" s="1338"/>
      <c r="RS76" s="1338"/>
      <c r="RT76" s="1338"/>
      <c r="RU76" s="1338"/>
      <c r="RV76" s="1338"/>
      <c r="RW76" s="1338"/>
      <c r="RX76" s="1338"/>
      <c r="RY76" s="1338"/>
      <c r="RZ76" s="1338"/>
      <c r="SA76" s="1338"/>
      <c r="SB76" s="1338"/>
      <c r="SC76" s="1338"/>
      <c r="SD76" s="1338"/>
      <c r="SE76" s="1338"/>
      <c r="SF76" s="1338"/>
      <c r="SG76" s="1338"/>
      <c r="SH76" s="1338"/>
      <c r="SI76" s="1338"/>
      <c r="SJ76" s="1338"/>
      <c r="SK76" s="1338"/>
      <c r="SL76" s="1338"/>
      <c r="SM76" s="1338"/>
      <c r="SN76" s="1338"/>
      <c r="SO76" s="1338"/>
      <c r="SP76" s="1338"/>
      <c r="SQ76" s="1338"/>
      <c r="SR76" s="1338"/>
      <c r="SS76" s="1338"/>
      <c r="ST76" s="1338"/>
      <c r="SU76" s="1338"/>
      <c r="SV76" s="1338"/>
      <c r="SW76" s="1338"/>
      <c r="SX76" s="1338"/>
      <c r="SY76" s="1338"/>
      <c r="SZ76" s="1338"/>
      <c r="TA76" s="1338"/>
      <c r="TB76" s="1338"/>
      <c r="TC76" s="1338"/>
      <c r="TD76" s="1338"/>
      <c r="TE76" s="1338"/>
      <c r="TF76" s="1338"/>
      <c r="TG76" s="1338"/>
      <c r="TH76" s="1338"/>
      <c r="TI76" s="1338"/>
      <c r="TJ76" s="1338"/>
      <c r="TK76" s="1338"/>
      <c r="TL76" s="1338"/>
      <c r="TM76" s="1338"/>
      <c r="TN76" s="1338"/>
      <c r="TO76" s="1338"/>
      <c r="TP76" s="1338"/>
      <c r="TQ76" s="1338"/>
      <c r="TR76" s="1338"/>
      <c r="TS76" s="1338"/>
      <c r="TT76" s="1338"/>
      <c r="TU76" s="1338"/>
      <c r="TV76" s="1338"/>
      <c r="TW76" s="1338"/>
      <c r="TX76" s="1338"/>
      <c r="TY76" s="1338"/>
      <c r="TZ76" s="1338"/>
      <c r="UA76" s="1338"/>
      <c r="UB76" s="1338"/>
      <c r="UC76" s="1338"/>
      <c r="UD76" s="1338"/>
      <c r="UE76" s="1338"/>
      <c r="UF76" s="1338"/>
      <c r="UG76" s="1338"/>
      <c r="UH76" s="1338"/>
      <c r="UI76" s="1338"/>
      <c r="UJ76" s="1338"/>
      <c r="UK76" s="1338"/>
      <c r="UL76" s="1338"/>
      <c r="UM76" s="1338"/>
      <c r="UN76" s="1338"/>
      <c r="UO76" s="1338"/>
      <c r="UP76" s="1338"/>
      <c r="UQ76" s="1338"/>
      <c r="UR76" s="1338"/>
      <c r="US76" s="1338"/>
      <c r="UT76" s="1338"/>
      <c r="UU76" s="1338"/>
      <c r="UV76" s="1338"/>
      <c r="UW76" s="1338"/>
      <c r="UX76" s="1338"/>
      <c r="UY76" s="1338"/>
      <c r="UZ76" s="1338"/>
      <c r="VA76" s="1338"/>
      <c r="VB76" s="1338"/>
      <c r="VC76" s="1338"/>
      <c r="VD76" s="1338"/>
      <c r="VE76" s="1338"/>
      <c r="VF76" s="1338"/>
      <c r="VG76" s="1338"/>
      <c r="VH76" s="1338"/>
      <c r="VI76" s="1338"/>
      <c r="VJ76" s="1338"/>
      <c r="VK76" s="1338"/>
      <c r="VL76" s="1338"/>
      <c r="VM76" s="1338"/>
      <c r="VN76" s="1338"/>
      <c r="VO76" s="1338"/>
      <c r="VP76" s="1338"/>
      <c r="VQ76" s="1338"/>
      <c r="VR76" s="1338"/>
      <c r="VS76" s="1338"/>
      <c r="VT76" s="1338"/>
      <c r="VU76" s="1338"/>
      <c r="VV76" s="1338"/>
      <c r="VW76" s="1338"/>
      <c r="VX76" s="1338"/>
      <c r="VY76" s="1338"/>
      <c r="VZ76" s="1338"/>
      <c r="WA76" s="1338"/>
      <c r="WB76" s="1338"/>
      <c r="WC76" s="1338"/>
      <c r="WD76" s="1338"/>
      <c r="WE76" s="1338"/>
      <c r="WF76" s="1338"/>
      <c r="WG76" s="1338"/>
      <c r="WH76" s="1338"/>
      <c r="WI76" s="1338"/>
      <c r="WJ76" s="1338"/>
      <c r="WK76" s="1338"/>
      <c r="WL76" s="1338"/>
      <c r="WM76" s="1338"/>
      <c r="WN76" s="1338"/>
      <c r="WO76" s="1338"/>
      <c r="WP76" s="1338"/>
      <c r="WQ76" s="1338"/>
      <c r="WR76" s="1338"/>
      <c r="WS76" s="1338"/>
      <c r="WT76" s="1338"/>
      <c r="WU76" s="1338"/>
      <c r="WV76" s="1338"/>
      <c r="WW76" s="1338"/>
      <c r="WX76" s="1338"/>
      <c r="WY76" s="1338"/>
      <c r="WZ76" s="1338"/>
      <c r="XA76" s="1338"/>
      <c r="XB76" s="1338"/>
      <c r="XC76" s="1338"/>
      <c r="XD76" s="1338"/>
      <c r="XE76" s="1338"/>
      <c r="XF76" s="1338"/>
      <c r="XG76" s="1338"/>
      <c r="XH76" s="1338"/>
      <c r="XI76" s="1338"/>
      <c r="XJ76" s="1338"/>
      <c r="XK76" s="1338"/>
      <c r="XL76" s="1338"/>
      <c r="XM76" s="1338"/>
      <c r="XN76" s="1338"/>
      <c r="XO76" s="1338"/>
      <c r="XP76" s="1338"/>
      <c r="XQ76" s="1338"/>
      <c r="XR76" s="1338"/>
      <c r="XS76" s="1338"/>
      <c r="XT76" s="1338"/>
      <c r="XU76" s="1338"/>
      <c r="XV76" s="1338"/>
      <c r="XW76" s="1338"/>
      <c r="XX76" s="1338"/>
      <c r="XY76" s="1338"/>
      <c r="XZ76" s="1338"/>
      <c r="YA76" s="1338"/>
      <c r="YB76" s="1338"/>
      <c r="YC76" s="1338"/>
      <c r="YD76" s="1338"/>
      <c r="YE76" s="1338"/>
      <c r="YF76" s="1338"/>
      <c r="YG76" s="1338"/>
      <c r="YH76" s="1338"/>
      <c r="YI76" s="1338"/>
      <c r="YJ76" s="1338"/>
      <c r="YK76" s="1338"/>
      <c r="YL76" s="1338"/>
      <c r="YM76" s="1338"/>
      <c r="YN76" s="1338"/>
      <c r="YO76" s="1338"/>
      <c r="YP76" s="1338"/>
      <c r="YQ76" s="1338"/>
      <c r="YR76" s="1338"/>
      <c r="YS76" s="1338"/>
      <c r="YT76" s="1338"/>
      <c r="YU76" s="1338"/>
      <c r="YV76" s="1338"/>
      <c r="YW76" s="1338"/>
      <c r="YX76" s="1338"/>
      <c r="YY76" s="1338"/>
      <c r="YZ76" s="1338"/>
      <c r="ZA76" s="1338"/>
      <c r="ZB76" s="1338"/>
      <c r="ZC76" s="1338"/>
      <c r="ZD76" s="1338"/>
      <c r="ZE76" s="1338"/>
      <c r="ZF76" s="1338"/>
      <c r="ZG76" s="1338"/>
      <c r="ZH76" s="1338"/>
      <c r="ZI76" s="1338"/>
      <c r="ZJ76" s="1338"/>
      <c r="ZK76" s="1338"/>
      <c r="ZL76" s="1338"/>
      <c r="ZM76" s="1338"/>
      <c r="ZN76" s="1338"/>
      <c r="ZO76" s="1338"/>
      <c r="ZP76" s="1338"/>
      <c r="ZQ76" s="1338"/>
      <c r="ZR76" s="1338"/>
      <c r="ZS76" s="1338"/>
      <c r="ZT76" s="1338"/>
      <c r="ZU76" s="1338"/>
      <c r="ZV76" s="1338"/>
      <c r="ZW76" s="1338"/>
      <c r="ZX76" s="1338"/>
      <c r="ZY76" s="1338"/>
      <c r="ZZ76" s="1338"/>
      <c r="AAA76" s="1338"/>
      <c r="AAB76" s="1338"/>
      <c r="AAC76" s="1338"/>
      <c r="AAD76" s="1338"/>
      <c r="AAE76" s="1338"/>
      <c r="AAF76" s="1338"/>
      <c r="AAG76" s="1338"/>
      <c r="AAH76" s="1338"/>
      <c r="AAI76" s="1338"/>
      <c r="AAJ76" s="1338"/>
      <c r="AAK76" s="1338"/>
      <c r="AAL76" s="1338"/>
      <c r="AAM76" s="1338"/>
      <c r="AAN76" s="1338"/>
      <c r="AAO76" s="1338"/>
      <c r="AAP76" s="1338"/>
      <c r="AAQ76" s="1338"/>
      <c r="AAR76" s="1338"/>
      <c r="AAS76" s="1338"/>
      <c r="AAT76" s="1338"/>
      <c r="AAU76" s="1338"/>
      <c r="AAV76" s="1338"/>
      <c r="AAW76" s="1338"/>
      <c r="AAX76" s="1338"/>
      <c r="AAY76" s="1338"/>
      <c r="AAZ76" s="1338"/>
      <c r="ABA76" s="1338"/>
      <c r="ABB76" s="1338"/>
      <c r="ABC76" s="1338"/>
      <c r="ABD76" s="1338"/>
      <c r="ABE76" s="1338"/>
      <c r="ABF76" s="1338"/>
      <c r="ABG76" s="1338"/>
      <c r="ABH76" s="1338"/>
      <c r="ABI76" s="1338"/>
      <c r="ABJ76" s="1338"/>
      <c r="ABK76" s="1338"/>
      <c r="ABL76" s="1338"/>
      <c r="ABM76" s="1338"/>
      <c r="ABN76" s="1338"/>
      <c r="ABO76" s="1338"/>
      <c r="ABP76" s="1338"/>
      <c r="ABQ76" s="1338"/>
      <c r="ABR76" s="1338"/>
      <c r="ABS76" s="1338"/>
      <c r="ABT76" s="1338"/>
      <c r="ABU76" s="1338"/>
      <c r="ABV76" s="1338"/>
      <c r="ABW76" s="1338"/>
      <c r="ABX76" s="1338"/>
      <c r="ABY76" s="1338"/>
      <c r="ABZ76" s="1338"/>
      <c r="ACA76" s="1338"/>
      <c r="ACB76" s="1338"/>
      <c r="ACC76" s="1338"/>
      <c r="ACD76" s="1338"/>
      <c r="ACE76" s="1338"/>
      <c r="ACF76" s="1338"/>
      <c r="ACG76" s="1338"/>
      <c r="ACH76" s="1338"/>
      <c r="ACI76" s="1338"/>
      <c r="ACJ76" s="1338"/>
      <c r="ACK76" s="1338"/>
      <c r="ACL76" s="1338"/>
      <c r="ACM76" s="1338"/>
      <c r="ACN76" s="1338"/>
      <c r="ACO76" s="1338"/>
      <c r="ACP76" s="1338"/>
      <c r="ACQ76" s="1338"/>
      <c r="ACR76" s="1338"/>
      <c r="ACS76" s="1338"/>
      <c r="ACT76" s="1338"/>
      <c r="ACU76" s="1338"/>
      <c r="ACV76" s="1338"/>
      <c r="ACW76" s="1338"/>
      <c r="ACX76" s="1338"/>
      <c r="ACY76" s="1338"/>
      <c r="ACZ76" s="1338"/>
      <c r="ADA76" s="1338"/>
      <c r="ADB76" s="1338"/>
      <c r="ADC76" s="1338"/>
      <c r="ADD76" s="1338"/>
      <c r="ADE76" s="1338"/>
      <c r="ADF76" s="1338"/>
      <c r="ADG76" s="1338"/>
      <c r="ADH76" s="1338"/>
      <c r="ADI76" s="1338"/>
      <c r="ADJ76" s="1338"/>
      <c r="ADK76" s="1338"/>
      <c r="ADL76" s="1338"/>
      <c r="ADM76" s="1338"/>
      <c r="ADN76" s="1338"/>
      <c r="ADO76" s="1338"/>
      <c r="ADP76" s="1338"/>
      <c r="ADQ76" s="1338"/>
      <c r="ADR76" s="1338"/>
      <c r="ADS76" s="1338"/>
      <c r="ADT76" s="1338"/>
      <c r="ADU76" s="1338"/>
      <c r="ADV76" s="1338"/>
      <c r="ADW76" s="1338"/>
      <c r="ADX76" s="1338"/>
      <c r="ADY76" s="1338"/>
      <c r="ADZ76" s="1338"/>
      <c r="AEA76" s="1338"/>
      <c r="AEB76" s="1338"/>
      <c r="AEC76" s="1338"/>
      <c r="AED76" s="1338"/>
      <c r="AEE76" s="1338"/>
      <c r="AEF76" s="1338"/>
      <c r="AEG76" s="1338"/>
      <c r="AEH76" s="1338"/>
      <c r="AEI76" s="1338"/>
      <c r="AEJ76" s="1338"/>
      <c r="AEK76" s="1338"/>
      <c r="AEL76" s="1338"/>
      <c r="AEM76" s="1338"/>
      <c r="AEN76" s="1338"/>
      <c r="AEO76" s="1338"/>
      <c r="AEP76" s="1338"/>
      <c r="AEQ76" s="1338"/>
      <c r="AER76" s="1338"/>
      <c r="AES76" s="1338"/>
      <c r="AET76" s="1338"/>
      <c r="AEU76" s="1338"/>
      <c r="AEV76" s="1338"/>
      <c r="AEW76" s="1338"/>
      <c r="AEX76" s="1338"/>
      <c r="AEY76" s="1338"/>
      <c r="AEZ76" s="1338"/>
      <c r="AFA76" s="1338"/>
      <c r="AFB76" s="1338"/>
      <c r="AFC76" s="1338"/>
      <c r="AFD76" s="1338"/>
      <c r="AFE76" s="1338"/>
      <c r="AFF76" s="1338"/>
      <c r="AFG76" s="1338"/>
      <c r="AFH76" s="1338"/>
      <c r="AFI76" s="1338"/>
      <c r="AFJ76" s="1338"/>
      <c r="AFK76" s="1338"/>
      <c r="AFL76" s="1338"/>
      <c r="AFM76" s="1338"/>
      <c r="AFN76" s="1338"/>
      <c r="AFO76" s="1338"/>
      <c r="AFP76" s="1338"/>
      <c r="AFQ76" s="1338"/>
      <c r="AFR76" s="1338"/>
      <c r="AFS76" s="1338"/>
      <c r="AFT76" s="1338"/>
      <c r="AFU76" s="1338"/>
      <c r="AFV76" s="1338"/>
      <c r="AFW76" s="1338"/>
      <c r="AFX76" s="1338"/>
      <c r="AFY76" s="1338"/>
      <c r="AFZ76" s="1338"/>
      <c r="AGA76" s="1338"/>
      <c r="AGB76" s="1338"/>
      <c r="AGC76" s="1338"/>
      <c r="AGD76" s="1338"/>
      <c r="AGE76" s="1338"/>
      <c r="AGF76" s="1338"/>
      <c r="AGG76" s="1338"/>
      <c r="AGH76" s="1338"/>
      <c r="AGI76" s="1338"/>
      <c r="AGJ76" s="1338"/>
      <c r="AGK76" s="1338"/>
      <c r="AGL76" s="1338"/>
      <c r="AGM76" s="1338"/>
      <c r="AGN76" s="1338"/>
      <c r="AGO76" s="1338"/>
      <c r="AGP76" s="1338"/>
      <c r="AGQ76" s="1338"/>
      <c r="AGR76" s="1338"/>
      <c r="AGS76" s="1338"/>
      <c r="AGT76" s="1338"/>
      <c r="AGU76" s="1338"/>
      <c r="AGV76" s="1338"/>
      <c r="AGW76" s="1338"/>
      <c r="AGX76" s="1338"/>
      <c r="AGY76" s="1338"/>
      <c r="AGZ76" s="1338"/>
      <c r="AHA76" s="1338"/>
      <c r="AHB76" s="1338"/>
      <c r="AHC76" s="1338"/>
      <c r="AHD76" s="1338"/>
      <c r="AHE76" s="1338"/>
      <c r="AHF76" s="1338"/>
      <c r="AHG76" s="1338"/>
      <c r="AHH76" s="1338"/>
      <c r="AHI76" s="1338"/>
      <c r="AHJ76" s="1338"/>
      <c r="AHK76" s="1338"/>
      <c r="AHL76" s="1338"/>
      <c r="AHM76" s="1338"/>
      <c r="AHN76" s="1338"/>
      <c r="AHO76" s="1338"/>
      <c r="AHP76" s="1338"/>
      <c r="AHQ76" s="1338"/>
      <c r="AHR76" s="1338"/>
      <c r="AHS76" s="1338"/>
      <c r="AHT76" s="1338"/>
      <c r="AHU76" s="1338"/>
      <c r="AHV76" s="1338"/>
      <c r="AHW76" s="1338"/>
      <c r="AHX76" s="1338"/>
      <c r="AHY76" s="1338"/>
      <c r="AHZ76" s="1338"/>
      <c r="AIA76" s="1338"/>
      <c r="AIB76" s="1338"/>
      <c r="AIC76" s="1338"/>
      <c r="AID76" s="1338"/>
      <c r="AIE76" s="1338"/>
      <c r="AIF76" s="1338"/>
      <c r="AIG76" s="1338"/>
      <c r="AIH76" s="1338"/>
      <c r="AII76" s="1338"/>
      <c r="AIJ76" s="1338"/>
      <c r="AIK76" s="1338"/>
      <c r="AIL76" s="1338"/>
      <c r="AIM76" s="1338"/>
      <c r="AIN76" s="1338"/>
      <c r="AIO76" s="1338"/>
      <c r="AIP76" s="1338"/>
      <c r="AIQ76" s="1338"/>
      <c r="AIR76" s="1338"/>
      <c r="AIS76" s="1338"/>
      <c r="AIT76" s="1338"/>
      <c r="AIU76" s="1338"/>
      <c r="AIV76" s="1338"/>
      <c r="AIW76" s="1338"/>
      <c r="AIX76" s="1338"/>
      <c r="AIY76" s="1338"/>
      <c r="AIZ76" s="1338"/>
      <c r="AJA76" s="1338"/>
      <c r="AJB76" s="1338"/>
      <c r="AJC76" s="1338"/>
      <c r="AJD76" s="1338"/>
      <c r="AJE76" s="1338"/>
      <c r="AJF76" s="1338"/>
      <c r="AJG76" s="1338"/>
      <c r="AJH76" s="1338"/>
      <c r="AJI76" s="1338"/>
      <c r="AJJ76" s="1338"/>
      <c r="AJK76" s="1338"/>
      <c r="AJL76" s="1338"/>
      <c r="AJM76" s="1338"/>
      <c r="AJN76" s="1338"/>
      <c r="AJO76" s="1338"/>
      <c r="AJP76" s="1338"/>
      <c r="AJQ76" s="1338"/>
      <c r="AJR76" s="1338"/>
      <c r="AJS76" s="1338"/>
      <c r="AJT76" s="1338"/>
      <c r="AJU76" s="1338"/>
      <c r="AJV76" s="1338"/>
      <c r="AJW76" s="1338"/>
      <c r="AJX76" s="1338"/>
      <c r="AJY76" s="1338"/>
      <c r="AJZ76" s="1338"/>
      <c r="AKA76" s="1338"/>
      <c r="AKB76" s="1338"/>
      <c r="AKC76" s="1338"/>
      <c r="AKD76" s="1338"/>
      <c r="AKE76" s="1338"/>
      <c r="AKF76" s="1338"/>
      <c r="AKG76" s="1338"/>
      <c r="AKH76" s="1338"/>
      <c r="AKI76" s="1338"/>
      <c r="AKJ76" s="1338"/>
      <c r="AKK76" s="1338"/>
      <c r="AKL76" s="1338"/>
      <c r="AKM76" s="1338"/>
      <c r="AKN76" s="1338"/>
      <c r="AKO76" s="1338"/>
      <c r="AKP76" s="1338"/>
      <c r="AKQ76" s="1338"/>
      <c r="AKR76" s="1338"/>
      <c r="AKS76" s="1338"/>
      <c r="AKT76" s="1338"/>
      <c r="AKU76" s="1338"/>
      <c r="AKV76" s="1338"/>
      <c r="AKW76" s="1338"/>
      <c r="AKX76" s="1338"/>
      <c r="AKY76" s="1338"/>
      <c r="AKZ76" s="1338"/>
      <c r="ALA76" s="1338"/>
      <c r="ALB76" s="1338"/>
      <c r="ALC76" s="1338"/>
      <c r="ALD76" s="1338"/>
      <c r="ALE76" s="1338"/>
      <c r="ALF76" s="1338"/>
      <c r="ALG76" s="1338"/>
      <c r="ALH76" s="1338"/>
      <c r="ALI76" s="1338"/>
      <c r="ALJ76" s="1338"/>
      <c r="ALK76" s="1338"/>
      <c r="ALL76" s="1338"/>
      <c r="ALM76" s="1338"/>
      <c r="ALN76" s="1338"/>
      <c r="ALO76" s="1338"/>
      <c r="ALP76" s="1338"/>
      <c r="ALQ76" s="1338"/>
      <c r="ALR76" s="1338"/>
      <c r="ALS76" s="1338"/>
      <c r="ALT76" s="1338"/>
      <c r="ALU76" s="1338"/>
      <c r="ALV76" s="1338"/>
      <c r="ALW76" s="1338"/>
      <c r="ALX76" s="1338"/>
      <c r="ALY76" s="1338"/>
      <c r="ALZ76" s="1338"/>
      <c r="AMA76" s="1338"/>
      <c r="AMB76" s="1338"/>
      <c r="AMC76" s="1338"/>
      <c r="AMD76" s="1338"/>
      <c r="AME76" s="1338"/>
      <c r="AMF76" s="1338"/>
      <c r="AMG76" s="1338"/>
      <c r="AMH76" s="1338"/>
      <c r="AMI76" s="1338"/>
      <c r="AMJ76" s="1338"/>
      <c r="AMK76" s="1338"/>
      <c r="AML76" s="1338"/>
      <c r="AMM76" s="1338"/>
      <c r="AMN76" s="1338"/>
      <c r="AMO76" s="1338"/>
      <c r="AMP76" s="1338"/>
      <c r="AMQ76" s="1338"/>
      <c r="AMR76" s="1338"/>
      <c r="AMS76" s="1338"/>
      <c r="AMT76" s="1338"/>
      <c r="AMU76" s="1338"/>
      <c r="AMV76" s="1338"/>
      <c r="AMW76" s="1338"/>
      <c r="AMX76" s="1338"/>
      <c r="AMY76" s="1338"/>
      <c r="AMZ76" s="1338"/>
      <c r="ANA76" s="1338"/>
      <c r="ANB76" s="1338"/>
      <c r="ANC76" s="1338"/>
      <c r="AND76" s="1338"/>
      <c r="ANE76" s="1338"/>
      <c r="ANF76" s="1338"/>
      <c r="ANG76" s="1338"/>
      <c r="ANH76" s="1338"/>
      <c r="ANI76" s="1338"/>
      <c r="ANJ76" s="1338"/>
      <c r="ANK76" s="1338"/>
      <c r="ANL76" s="1338"/>
      <c r="ANM76" s="1338"/>
      <c r="ANN76" s="1338"/>
      <c r="ANO76" s="1338"/>
      <c r="ANP76" s="1338"/>
      <c r="ANQ76" s="1338"/>
      <c r="ANR76" s="1338"/>
      <c r="ANS76" s="1338"/>
      <c r="ANT76" s="1338"/>
      <c r="ANU76" s="1338"/>
      <c r="ANV76" s="1338"/>
      <c r="ANW76" s="1338"/>
      <c r="ANX76" s="1338"/>
      <c r="ANY76" s="1338"/>
      <c r="ANZ76" s="1338"/>
      <c r="AOA76" s="1338"/>
      <c r="AOB76" s="1338"/>
      <c r="AOC76" s="1338"/>
      <c r="AOD76" s="1338"/>
      <c r="AOE76" s="1338"/>
      <c r="AOF76" s="1338"/>
      <c r="AOG76" s="1338"/>
      <c r="AOH76" s="1338"/>
      <c r="AOI76" s="1338"/>
      <c r="AOJ76" s="1338"/>
      <c r="AOK76" s="1338"/>
      <c r="AOL76" s="1338"/>
      <c r="AOM76" s="1338"/>
      <c r="AON76" s="1338"/>
      <c r="AOO76" s="1338"/>
      <c r="AOP76" s="1338"/>
      <c r="AOQ76" s="1338"/>
      <c r="AOR76" s="1338"/>
      <c r="AOS76" s="1338"/>
      <c r="AOT76" s="1338"/>
      <c r="AOU76" s="1338"/>
      <c r="AOV76" s="1338"/>
      <c r="AOW76" s="1338"/>
      <c r="AOX76" s="1338"/>
      <c r="AOY76" s="1338"/>
      <c r="AOZ76" s="1338"/>
      <c r="APA76" s="1338"/>
      <c r="APB76" s="1338"/>
      <c r="APC76" s="1338"/>
      <c r="APD76" s="1338"/>
      <c r="APE76" s="1338"/>
      <c r="APF76" s="1338"/>
      <c r="APG76" s="1338"/>
      <c r="APH76" s="1338"/>
      <c r="API76" s="1338"/>
      <c r="APJ76" s="1338"/>
      <c r="APK76" s="1338"/>
      <c r="APL76" s="1338"/>
      <c r="APM76" s="1338"/>
      <c r="APN76" s="1338"/>
      <c r="APO76" s="1338"/>
      <c r="APP76" s="1338"/>
      <c r="APQ76" s="1338"/>
      <c r="APR76" s="1338"/>
      <c r="APS76" s="1338"/>
      <c r="APT76" s="1338"/>
      <c r="APU76" s="1338"/>
      <c r="APV76" s="1338"/>
      <c r="APW76" s="1338"/>
      <c r="APX76" s="1338"/>
      <c r="APY76" s="1338"/>
      <c r="APZ76" s="1338"/>
      <c r="AQA76" s="1338"/>
      <c r="AQB76" s="1338"/>
      <c r="AQC76" s="1338"/>
      <c r="AQD76" s="1338"/>
      <c r="AQE76" s="1338"/>
      <c r="AQF76" s="1338"/>
      <c r="AQG76" s="1338"/>
      <c r="AQH76" s="1338"/>
      <c r="AQI76" s="1338"/>
      <c r="AQJ76" s="1338"/>
      <c r="AQK76" s="1338"/>
      <c r="AQL76" s="1338"/>
      <c r="AQM76" s="1338"/>
      <c r="AQN76" s="1338"/>
      <c r="AQO76" s="1338"/>
      <c r="AQP76" s="1338"/>
      <c r="AQQ76" s="1338"/>
      <c r="AQR76" s="1338"/>
      <c r="AQS76" s="1338"/>
      <c r="AQT76" s="1338"/>
      <c r="AQU76" s="1338"/>
      <c r="AQV76" s="1338"/>
      <c r="AQW76" s="1338"/>
      <c r="AQX76" s="1338"/>
      <c r="AQY76" s="1338"/>
      <c r="AQZ76" s="1338"/>
      <c r="ARA76" s="1338"/>
      <c r="ARB76" s="1338"/>
      <c r="ARC76" s="1338"/>
      <c r="ARD76" s="1338"/>
      <c r="ARE76" s="1338"/>
      <c r="ARF76" s="1338"/>
      <c r="ARG76" s="1338"/>
      <c r="ARH76" s="1338"/>
      <c r="ARI76" s="1338"/>
      <c r="ARJ76" s="1338"/>
      <c r="ARK76" s="1338"/>
      <c r="ARL76" s="1338"/>
      <c r="ARM76" s="1338"/>
      <c r="ARN76" s="1338"/>
      <c r="ARO76" s="1338"/>
      <c r="ARP76" s="1338"/>
      <c r="ARQ76" s="1338"/>
      <c r="ARR76" s="1338"/>
      <c r="ARS76" s="1338"/>
      <c r="ART76" s="1338"/>
      <c r="ARU76" s="1338"/>
      <c r="ARV76" s="1338"/>
      <c r="ARW76" s="1338"/>
      <c r="ARX76" s="1338"/>
      <c r="ARY76" s="1338"/>
      <c r="ARZ76" s="1338"/>
      <c r="ASA76" s="1338"/>
      <c r="ASB76" s="1338"/>
      <c r="ASC76" s="1338"/>
      <c r="ASD76" s="1338"/>
      <c r="ASE76" s="1338"/>
      <c r="ASF76" s="1338"/>
      <c r="ASG76" s="1338"/>
      <c r="ASH76" s="1338"/>
      <c r="ASI76" s="1338"/>
      <c r="ASJ76" s="1338"/>
      <c r="ASK76" s="1338"/>
      <c r="ASL76" s="1338"/>
      <c r="ASM76" s="1338"/>
      <c r="ASN76" s="1338"/>
      <c r="ASO76" s="1338"/>
      <c r="ASP76" s="1338"/>
      <c r="ASQ76" s="1338"/>
      <c r="ASR76" s="1338"/>
      <c r="ASS76" s="1338"/>
      <c r="AST76" s="1338"/>
      <c r="ASU76" s="1338"/>
      <c r="ASV76" s="1338"/>
      <c r="ASW76" s="1338"/>
      <c r="ASX76" s="1338"/>
      <c r="ASY76" s="1338"/>
      <c r="ASZ76" s="1338"/>
      <c r="ATA76" s="1338"/>
      <c r="ATB76" s="1338"/>
      <c r="ATC76" s="1338"/>
      <c r="ATD76" s="1338"/>
      <c r="ATE76" s="1338"/>
      <c r="ATF76" s="1338"/>
      <c r="ATG76" s="1338"/>
      <c r="ATH76" s="1338"/>
      <c r="ATI76" s="1338"/>
      <c r="ATJ76" s="1338"/>
      <c r="ATK76" s="1338"/>
      <c r="ATL76" s="1338"/>
      <c r="ATM76" s="1338"/>
      <c r="ATN76" s="1338"/>
      <c r="ATO76" s="1338"/>
      <c r="ATP76" s="1338"/>
      <c r="ATQ76" s="1338"/>
      <c r="ATR76" s="1338"/>
      <c r="ATS76" s="1338"/>
      <c r="ATT76" s="1338"/>
      <c r="ATU76" s="1338"/>
      <c r="ATV76" s="1338"/>
      <c r="ATW76" s="1338"/>
      <c r="ATX76" s="1338"/>
      <c r="ATY76" s="1338"/>
      <c r="ATZ76" s="1338"/>
      <c r="AUA76" s="1338"/>
      <c r="AUB76" s="1338"/>
      <c r="AUC76" s="1338"/>
      <c r="AUD76" s="1338"/>
      <c r="AUE76" s="1338"/>
      <c r="AUF76" s="1338"/>
      <c r="AUG76" s="1338"/>
      <c r="AUH76" s="1338"/>
      <c r="AUI76" s="1338"/>
      <c r="AUJ76" s="1338"/>
      <c r="AUK76" s="1338"/>
      <c r="AUL76" s="1338"/>
      <c r="AUM76" s="1338"/>
      <c r="AUN76" s="1338"/>
      <c r="AUO76" s="1338"/>
      <c r="AUP76" s="1338"/>
      <c r="AUQ76" s="1338"/>
      <c r="AUR76" s="1338"/>
      <c r="AUS76" s="1338"/>
      <c r="AUT76" s="1338"/>
      <c r="AUU76" s="1338"/>
      <c r="AUV76" s="1338"/>
      <c r="AUW76" s="1338"/>
      <c r="AUX76" s="1338"/>
      <c r="AUY76" s="1338"/>
      <c r="AUZ76" s="1338"/>
      <c r="AVA76" s="1338"/>
      <c r="AVB76" s="1338"/>
      <c r="AVC76" s="1338"/>
      <c r="AVD76" s="1338"/>
      <c r="AVE76" s="1338"/>
      <c r="AVF76" s="1338"/>
      <c r="AVG76" s="1338"/>
      <c r="AVH76" s="1338"/>
      <c r="AVI76" s="1338"/>
      <c r="AVJ76" s="1338"/>
      <c r="AVK76" s="1338"/>
      <c r="AVL76" s="1338"/>
      <c r="AVM76" s="1338"/>
      <c r="AVN76" s="1338"/>
      <c r="AVO76" s="1338"/>
      <c r="AVP76" s="1338"/>
      <c r="AVQ76" s="1338"/>
      <c r="AVR76" s="1338"/>
      <c r="AVS76" s="1338"/>
      <c r="AVT76" s="1338"/>
      <c r="AVU76" s="1338"/>
      <c r="AVV76" s="1338"/>
      <c r="AVW76" s="1338"/>
      <c r="AVX76" s="1338"/>
      <c r="AVY76" s="1338"/>
      <c r="AVZ76" s="1338"/>
      <c r="AWA76" s="1338"/>
      <c r="AWB76" s="1338"/>
      <c r="AWC76" s="1338"/>
      <c r="AWD76" s="1338"/>
      <c r="AWE76" s="1338"/>
      <c r="AWF76" s="1338"/>
      <c r="AWG76" s="1338"/>
      <c r="AWH76" s="1338"/>
      <c r="AWI76" s="1338"/>
      <c r="AWJ76" s="1338"/>
      <c r="AWK76" s="1338"/>
      <c r="AWL76" s="1338"/>
      <c r="AWM76" s="1338"/>
      <c r="AWN76" s="1338"/>
      <c r="AWO76" s="1338"/>
      <c r="AWP76" s="1338"/>
      <c r="AWQ76" s="1338"/>
      <c r="AWR76" s="1338"/>
      <c r="AWS76" s="1338"/>
      <c r="AWT76" s="1338"/>
      <c r="AWU76" s="1338"/>
      <c r="AWV76" s="1338"/>
      <c r="AWW76" s="1338"/>
      <c r="AWX76" s="1338"/>
      <c r="AWY76" s="1338"/>
      <c r="AWZ76" s="1338"/>
      <c r="AXA76" s="1338"/>
      <c r="AXB76" s="1338"/>
      <c r="AXC76" s="1338"/>
      <c r="AXD76" s="1338"/>
      <c r="AXE76" s="1338"/>
      <c r="AXF76" s="1338"/>
      <c r="AXG76" s="1338"/>
      <c r="AXH76" s="1338"/>
      <c r="AXI76" s="1338"/>
      <c r="AXJ76" s="1338"/>
      <c r="AXK76" s="1338"/>
      <c r="AXL76" s="1338"/>
      <c r="AXM76" s="1338"/>
      <c r="AXN76" s="1338"/>
      <c r="AXO76" s="1338"/>
      <c r="AXP76" s="1338"/>
      <c r="AXQ76" s="1338"/>
      <c r="AXR76" s="1338"/>
      <c r="AXS76" s="1338"/>
      <c r="AXT76" s="1338"/>
      <c r="AXU76" s="1338"/>
      <c r="AXV76" s="1338"/>
      <c r="AXW76" s="1338"/>
      <c r="AXX76" s="1338"/>
      <c r="AXY76" s="1338"/>
      <c r="AXZ76" s="1338"/>
      <c r="AYA76" s="1338"/>
      <c r="AYB76" s="1338"/>
      <c r="AYC76" s="1338"/>
      <c r="AYD76" s="1338"/>
      <c r="AYE76" s="1338"/>
      <c r="AYF76" s="1338"/>
      <c r="AYG76" s="1338"/>
      <c r="AYH76" s="1338"/>
      <c r="AYI76" s="1338"/>
      <c r="AYJ76" s="1338"/>
      <c r="AYK76" s="1338"/>
      <c r="AYL76" s="1338"/>
      <c r="AYM76" s="1338"/>
      <c r="AYN76" s="1338"/>
      <c r="AYO76" s="1338"/>
      <c r="AYP76" s="1338"/>
      <c r="AYQ76" s="1338"/>
      <c r="AYR76" s="1338"/>
      <c r="AYS76" s="1338"/>
      <c r="AYT76" s="1338"/>
      <c r="AYU76" s="1338"/>
      <c r="AYV76" s="1338"/>
      <c r="AYW76" s="1338"/>
      <c r="AYX76" s="1338"/>
      <c r="AYY76" s="1338"/>
      <c r="AYZ76" s="1338"/>
      <c r="AZA76" s="1338"/>
      <c r="AZB76" s="1338"/>
      <c r="AZC76" s="1338"/>
      <c r="AZD76" s="1338"/>
      <c r="AZE76" s="1338"/>
      <c r="AZF76" s="1338"/>
      <c r="AZG76" s="1338"/>
      <c r="AZH76" s="1338"/>
      <c r="AZI76" s="1338"/>
      <c r="AZJ76" s="1338"/>
      <c r="AZK76" s="1338"/>
      <c r="AZL76" s="1338"/>
      <c r="AZM76" s="1338"/>
      <c r="AZN76" s="1338"/>
      <c r="AZO76" s="1338"/>
      <c r="AZP76" s="1338"/>
      <c r="AZQ76" s="1338"/>
      <c r="AZR76" s="1338"/>
      <c r="AZS76" s="1338"/>
      <c r="AZT76" s="1338"/>
      <c r="AZU76" s="1338"/>
      <c r="AZV76" s="1338"/>
      <c r="AZW76" s="1338"/>
      <c r="AZX76" s="1338"/>
      <c r="AZY76" s="1338"/>
      <c r="AZZ76" s="1338"/>
      <c r="BAA76" s="1338"/>
      <c r="BAB76" s="1338"/>
      <c r="BAC76" s="1338"/>
      <c r="BAD76" s="1338"/>
      <c r="BAE76" s="1338"/>
      <c r="BAF76" s="1338"/>
      <c r="BAG76" s="1338"/>
      <c r="BAH76" s="1338"/>
      <c r="BAI76" s="1338"/>
      <c r="BAJ76" s="1338"/>
      <c r="BAK76" s="1338"/>
      <c r="BAL76" s="1338"/>
      <c r="BAM76" s="1338"/>
      <c r="BAN76" s="1338"/>
      <c r="BAO76" s="1338"/>
      <c r="BAP76" s="1338"/>
      <c r="BAQ76" s="1338"/>
      <c r="BAR76" s="1338"/>
      <c r="BAS76" s="1338"/>
      <c r="BAT76" s="1338"/>
      <c r="BAU76" s="1338"/>
      <c r="BAV76" s="1338"/>
      <c r="BAW76" s="1338"/>
      <c r="BAX76" s="1338"/>
      <c r="BAY76" s="1338"/>
      <c r="BAZ76" s="1338"/>
      <c r="BBA76" s="1338"/>
      <c r="BBB76" s="1338"/>
      <c r="BBC76" s="1338"/>
      <c r="BBD76" s="1338"/>
      <c r="BBE76" s="1338"/>
      <c r="BBF76" s="1338"/>
      <c r="BBG76" s="1338"/>
      <c r="BBH76" s="1338"/>
      <c r="BBI76" s="1338"/>
      <c r="BBJ76" s="1338"/>
      <c r="BBK76" s="1338"/>
      <c r="BBL76" s="1338"/>
      <c r="BBM76" s="1338"/>
      <c r="BBN76" s="1338"/>
      <c r="BBO76" s="1338"/>
      <c r="BBP76" s="1338"/>
      <c r="BBQ76" s="1338"/>
      <c r="BBR76" s="1338"/>
      <c r="BBS76" s="1338"/>
      <c r="BBT76" s="1338"/>
      <c r="BBU76" s="1338"/>
      <c r="BBV76" s="1338"/>
      <c r="BBW76" s="1338"/>
      <c r="BBX76" s="1338"/>
      <c r="BBY76" s="1338"/>
      <c r="BBZ76" s="1338"/>
      <c r="BCA76" s="1338"/>
      <c r="BCB76" s="1338"/>
      <c r="BCC76" s="1338"/>
      <c r="BCD76" s="1338"/>
      <c r="BCE76" s="1338"/>
      <c r="BCF76" s="1338"/>
      <c r="BCG76" s="1338"/>
      <c r="BCH76" s="1338"/>
      <c r="BCI76" s="1338"/>
      <c r="BCJ76" s="1338"/>
      <c r="BCK76" s="1338"/>
      <c r="BCL76" s="1338"/>
      <c r="BCM76" s="1338"/>
      <c r="BCN76" s="1338"/>
      <c r="BCO76" s="1338"/>
      <c r="BCP76" s="1338"/>
      <c r="BCQ76" s="1338"/>
      <c r="BCR76" s="1338"/>
      <c r="BCS76" s="1338"/>
      <c r="BCT76" s="1338"/>
      <c r="BCU76" s="1338"/>
      <c r="BCV76" s="1338"/>
      <c r="BCW76" s="1338"/>
      <c r="BCX76" s="1338"/>
      <c r="BCY76" s="1338"/>
      <c r="BCZ76" s="1338"/>
      <c r="BDA76" s="1338"/>
      <c r="BDB76" s="1338"/>
      <c r="BDC76" s="1338"/>
      <c r="BDD76" s="1338"/>
      <c r="BDE76" s="1338"/>
      <c r="BDF76" s="1338"/>
      <c r="BDG76" s="1338"/>
      <c r="BDH76" s="1338"/>
      <c r="BDI76" s="1338"/>
      <c r="BDJ76" s="1338"/>
      <c r="BDK76" s="1338"/>
      <c r="BDL76" s="1338"/>
      <c r="BDM76" s="1338"/>
      <c r="BDN76" s="1338"/>
      <c r="BDO76" s="1338"/>
      <c r="BDP76" s="1338"/>
      <c r="BDQ76" s="1338"/>
      <c r="BDR76" s="1338"/>
      <c r="BDS76" s="1338"/>
      <c r="BDT76" s="1338"/>
      <c r="BDU76" s="1338"/>
      <c r="BDV76" s="1338"/>
      <c r="BDW76" s="1338"/>
      <c r="BDX76" s="1338"/>
      <c r="BDY76" s="1338"/>
      <c r="BDZ76" s="1338"/>
      <c r="BEA76" s="1338"/>
      <c r="BEB76" s="1338"/>
      <c r="BEC76" s="1338"/>
      <c r="BED76" s="1338"/>
      <c r="BEE76" s="1338"/>
      <c r="BEF76" s="1338"/>
      <c r="BEG76" s="1338"/>
      <c r="BEH76" s="1338"/>
      <c r="BEI76" s="1338"/>
      <c r="BEJ76" s="1338"/>
      <c r="BEK76" s="1338"/>
      <c r="BEL76" s="1338"/>
      <c r="BEM76" s="1338"/>
      <c r="BEN76" s="1338"/>
      <c r="BEO76" s="1338"/>
      <c r="BEP76" s="1338"/>
      <c r="BEQ76" s="1338"/>
      <c r="BER76" s="1338"/>
      <c r="BES76" s="1338"/>
      <c r="BET76" s="1338"/>
      <c r="BEU76" s="1338"/>
      <c r="BEV76" s="1338"/>
      <c r="BEW76" s="1338"/>
      <c r="BEX76" s="1338"/>
      <c r="BEY76" s="1338"/>
      <c r="BEZ76" s="1338"/>
      <c r="BFA76" s="1338"/>
      <c r="BFB76" s="1338"/>
      <c r="BFC76" s="1338"/>
      <c r="BFD76" s="1338"/>
      <c r="BFE76" s="1338"/>
      <c r="BFF76" s="1338"/>
      <c r="BFG76" s="1338"/>
      <c r="BFH76" s="1338"/>
      <c r="BFI76" s="1338"/>
      <c r="BFJ76" s="1338"/>
      <c r="BFK76" s="1338"/>
      <c r="BFL76" s="1338"/>
      <c r="BFM76" s="1338"/>
      <c r="BFN76" s="1338"/>
      <c r="BFO76" s="1338"/>
      <c r="BFP76" s="1338"/>
      <c r="BFQ76" s="1338"/>
      <c r="BFR76" s="1338"/>
      <c r="BFS76" s="1338"/>
      <c r="BFT76" s="1338"/>
      <c r="BFU76" s="1338"/>
      <c r="BFV76" s="1338"/>
      <c r="BFW76" s="1338"/>
      <c r="BFX76" s="1338"/>
      <c r="BFY76" s="1338"/>
      <c r="BFZ76" s="1338"/>
      <c r="BGA76" s="1338"/>
      <c r="BGB76" s="1338"/>
      <c r="BGC76" s="1338"/>
      <c r="BGD76" s="1338"/>
      <c r="BGE76" s="1338"/>
      <c r="BGF76" s="1338"/>
      <c r="BGG76" s="1338"/>
      <c r="BGH76" s="1338"/>
      <c r="BGI76" s="1338"/>
      <c r="BGJ76" s="1338"/>
      <c r="BGK76" s="1338"/>
      <c r="BGL76" s="1338"/>
      <c r="BGM76" s="1338"/>
      <c r="BGN76" s="1338"/>
      <c r="BGO76" s="1338"/>
      <c r="BGP76" s="1338"/>
      <c r="BGQ76" s="1338"/>
      <c r="BGR76" s="1338"/>
      <c r="BGS76" s="1338"/>
      <c r="BGT76" s="1338"/>
      <c r="BGU76" s="1338"/>
      <c r="BGV76" s="1338"/>
      <c r="BGW76" s="1338"/>
      <c r="BGX76" s="1338"/>
      <c r="BGY76" s="1338"/>
      <c r="BGZ76" s="1338"/>
      <c r="BHA76" s="1338"/>
      <c r="BHB76" s="1338"/>
      <c r="BHC76" s="1338"/>
      <c r="BHD76" s="1338"/>
      <c r="BHE76" s="1338"/>
      <c r="BHF76" s="1338"/>
      <c r="BHG76" s="1338"/>
      <c r="BHH76" s="1338"/>
      <c r="BHI76" s="1338"/>
      <c r="BHJ76" s="1338"/>
      <c r="BHK76" s="1338"/>
      <c r="BHL76" s="1338"/>
      <c r="BHM76" s="1338"/>
      <c r="BHN76" s="1338"/>
      <c r="BHO76" s="1338"/>
      <c r="BHP76" s="1338"/>
      <c r="BHQ76" s="1338"/>
      <c r="BHR76" s="1338"/>
      <c r="BHS76" s="1338"/>
      <c r="BHT76" s="1338"/>
      <c r="BHU76" s="1338"/>
      <c r="BHV76" s="1338"/>
      <c r="BHW76" s="1338"/>
      <c r="BHX76" s="1338"/>
      <c r="BHY76" s="1338"/>
      <c r="BHZ76" s="1338"/>
      <c r="BIA76" s="1338"/>
      <c r="BIB76" s="1338"/>
      <c r="BIC76" s="1338"/>
      <c r="BID76" s="1338"/>
      <c r="BIE76" s="1338"/>
      <c r="BIF76" s="1338"/>
      <c r="BIG76" s="1338"/>
      <c r="BIH76" s="1338"/>
      <c r="BII76" s="1338"/>
      <c r="BIJ76" s="1338"/>
      <c r="BIK76" s="1338"/>
      <c r="BIL76" s="1338"/>
      <c r="BIM76" s="1338"/>
      <c r="BIN76" s="1338"/>
      <c r="BIO76" s="1338"/>
      <c r="BIP76" s="1338"/>
      <c r="BIQ76" s="1338"/>
      <c r="BIR76" s="1338"/>
      <c r="BIS76" s="1338"/>
      <c r="BIT76" s="1338"/>
      <c r="BIU76" s="1338"/>
      <c r="BIV76" s="1338"/>
      <c r="BIW76" s="1338"/>
      <c r="BIX76" s="1338"/>
      <c r="BIY76" s="1338"/>
      <c r="BIZ76" s="1338"/>
      <c r="BJA76" s="1338"/>
      <c r="BJB76" s="1338"/>
      <c r="BJC76" s="1338"/>
      <c r="BJD76" s="1338"/>
      <c r="BJE76" s="1338"/>
      <c r="BJF76" s="1338"/>
      <c r="BJG76" s="1338"/>
      <c r="BJH76" s="1338"/>
      <c r="BJI76" s="1338"/>
      <c r="BJJ76" s="1338"/>
      <c r="BJK76" s="1338"/>
      <c r="BJL76" s="1338"/>
      <c r="BJM76" s="1338"/>
      <c r="BJN76" s="1338"/>
      <c r="BJO76" s="1338"/>
      <c r="BJP76" s="1338"/>
      <c r="BJQ76" s="1338"/>
      <c r="BJR76" s="1338"/>
      <c r="BJS76" s="1338"/>
      <c r="BJT76" s="1338"/>
      <c r="BJU76" s="1338"/>
      <c r="BJV76" s="1338"/>
      <c r="BJW76" s="1338"/>
      <c r="BJX76" s="1338"/>
      <c r="BJY76" s="1338"/>
      <c r="BJZ76" s="1338"/>
      <c r="BKA76" s="1338"/>
      <c r="BKB76" s="1338"/>
      <c r="BKC76" s="1338"/>
      <c r="BKD76" s="1338"/>
      <c r="BKE76" s="1338"/>
      <c r="BKF76" s="1338"/>
      <c r="BKG76" s="1338"/>
      <c r="BKH76" s="1338"/>
      <c r="BKI76" s="1338"/>
      <c r="BKJ76" s="1338"/>
      <c r="BKK76" s="1338"/>
      <c r="BKL76" s="1338"/>
      <c r="BKM76" s="1338"/>
      <c r="BKN76" s="1338"/>
      <c r="BKO76" s="1338"/>
      <c r="BKP76" s="1338"/>
      <c r="BKQ76" s="1338"/>
      <c r="BKR76" s="1338"/>
      <c r="BKS76" s="1338"/>
      <c r="BKT76" s="1338"/>
      <c r="BKU76" s="1338"/>
      <c r="BKV76" s="1338"/>
      <c r="BKW76" s="1338"/>
      <c r="BKX76" s="1338"/>
      <c r="BKY76" s="1338"/>
      <c r="BKZ76" s="1338"/>
      <c r="BLA76" s="1338"/>
      <c r="BLB76" s="1338"/>
      <c r="BLC76" s="1338"/>
      <c r="BLD76" s="1338"/>
      <c r="BLE76" s="1338"/>
      <c r="BLF76" s="1338"/>
      <c r="BLG76" s="1338"/>
      <c r="BLH76" s="1338"/>
      <c r="BLI76" s="1338"/>
      <c r="BLJ76" s="1338"/>
      <c r="BLK76" s="1338"/>
      <c r="BLL76" s="1338"/>
      <c r="BLM76" s="1338"/>
      <c r="BLN76" s="1338"/>
      <c r="BLO76" s="1338"/>
      <c r="BLP76" s="1338"/>
      <c r="BLQ76" s="1338"/>
      <c r="BLR76" s="1338"/>
      <c r="BLS76" s="1338"/>
      <c r="BLT76" s="1338"/>
      <c r="BLU76" s="1338"/>
      <c r="BLV76" s="1338"/>
      <c r="BLW76" s="1338"/>
      <c r="BLX76" s="1338"/>
      <c r="BLY76" s="1338"/>
      <c r="BLZ76" s="1338"/>
      <c r="BMA76" s="1338"/>
      <c r="BMB76" s="1338"/>
      <c r="BMC76" s="1338"/>
      <c r="BMD76" s="1338"/>
      <c r="BME76" s="1338"/>
      <c r="BMF76" s="1338"/>
      <c r="BMG76" s="1338"/>
      <c r="BMH76" s="1338"/>
      <c r="BMI76" s="1338"/>
      <c r="BMJ76" s="1338"/>
      <c r="BMK76" s="1338"/>
      <c r="BML76" s="1338"/>
      <c r="BMM76" s="1338"/>
      <c r="BMN76" s="1338"/>
      <c r="BMO76" s="1338"/>
      <c r="BMP76" s="1338"/>
      <c r="BMQ76" s="1338"/>
      <c r="BMR76" s="1338"/>
      <c r="BMS76" s="1338"/>
      <c r="BMT76" s="1338"/>
      <c r="BMU76" s="1338"/>
      <c r="BMV76" s="1338"/>
      <c r="BMW76" s="1338"/>
      <c r="BMX76" s="1338"/>
      <c r="BMY76" s="1338"/>
      <c r="BMZ76" s="1338"/>
      <c r="BNA76" s="1338"/>
      <c r="BNB76" s="1338"/>
      <c r="BNC76" s="1338"/>
      <c r="BND76" s="1338"/>
      <c r="BNE76" s="1338"/>
      <c r="BNF76" s="1338"/>
      <c r="BNG76" s="1338"/>
      <c r="BNH76" s="1338"/>
      <c r="BNI76" s="1338"/>
      <c r="BNJ76" s="1338"/>
      <c r="BNK76" s="1338"/>
      <c r="BNL76" s="1338"/>
      <c r="BNM76" s="1338"/>
      <c r="BNN76" s="1338"/>
      <c r="BNO76" s="1338"/>
      <c r="BNP76" s="1338"/>
      <c r="BNQ76" s="1338"/>
      <c r="BNR76" s="1338"/>
      <c r="BNS76" s="1338"/>
      <c r="BNT76" s="1338"/>
      <c r="BNU76" s="1338"/>
      <c r="BNV76" s="1338"/>
      <c r="BNW76" s="1338"/>
      <c r="BNX76" s="1338"/>
      <c r="BNY76" s="1338"/>
      <c r="BNZ76" s="1338"/>
      <c r="BOA76" s="1338"/>
      <c r="BOB76" s="1338"/>
      <c r="BOC76" s="1338"/>
      <c r="BOD76" s="1338"/>
      <c r="BOE76" s="1338"/>
      <c r="BOF76" s="1338"/>
      <c r="BOG76" s="1338"/>
      <c r="BOH76" s="1338"/>
      <c r="BOI76" s="1338"/>
      <c r="BOJ76" s="1338"/>
      <c r="BOK76" s="1338"/>
      <c r="BOL76" s="1338"/>
      <c r="BOM76" s="1338"/>
      <c r="BON76" s="1338"/>
      <c r="BOO76" s="1338"/>
      <c r="BOP76" s="1338"/>
      <c r="BOQ76" s="1338"/>
      <c r="BOR76" s="1338"/>
      <c r="BOS76" s="1338"/>
      <c r="BOT76" s="1338"/>
      <c r="BOU76" s="1338"/>
      <c r="BOV76" s="1338"/>
      <c r="BOW76" s="1338"/>
      <c r="BOX76" s="1338"/>
      <c r="BOY76" s="1338"/>
      <c r="BOZ76" s="1338"/>
      <c r="BPA76" s="1338"/>
      <c r="BPB76" s="1338"/>
      <c r="BPC76" s="1338"/>
      <c r="BPD76" s="1338"/>
      <c r="BPE76" s="1338"/>
      <c r="BPF76" s="1338"/>
      <c r="BPG76" s="1338"/>
      <c r="BPH76" s="1338"/>
      <c r="BPI76" s="1338"/>
      <c r="BPJ76" s="1338"/>
      <c r="BPK76" s="1338"/>
      <c r="BPL76" s="1338"/>
      <c r="BPM76" s="1338"/>
      <c r="BPN76" s="1338"/>
      <c r="BPO76" s="1338"/>
      <c r="BPP76" s="1338"/>
      <c r="BPQ76" s="1338"/>
      <c r="BPR76" s="1338"/>
      <c r="BPS76" s="1338"/>
      <c r="BPT76" s="1338"/>
      <c r="BPU76" s="1338"/>
      <c r="BPV76" s="1338"/>
      <c r="BPW76" s="1338"/>
      <c r="BPX76" s="1338"/>
      <c r="BPY76" s="1338"/>
      <c r="BPZ76" s="1338"/>
      <c r="BQA76" s="1338"/>
      <c r="BQB76" s="1338"/>
      <c r="BQC76" s="1338"/>
      <c r="BQD76" s="1338"/>
      <c r="BQE76" s="1338"/>
      <c r="BQF76" s="1338"/>
      <c r="BQG76" s="1338"/>
      <c r="BQH76" s="1338"/>
      <c r="BQI76" s="1338"/>
      <c r="BQJ76" s="1338"/>
      <c r="BQK76" s="1338"/>
      <c r="BQL76" s="1338"/>
      <c r="BQM76" s="1338"/>
      <c r="BQN76" s="1338"/>
      <c r="BQO76" s="1338"/>
      <c r="BQP76" s="1338"/>
      <c r="BQQ76" s="1338"/>
      <c r="BQR76" s="1338"/>
      <c r="BQS76" s="1338"/>
      <c r="BQT76" s="1338"/>
      <c r="BQU76" s="1338"/>
      <c r="BQV76" s="1338"/>
      <c r="BQW76" s="1338"/>
      <c r="BQX76" s="1338"/>
      <c r="BQY76" s="1338"/>
      <c r="BQZ76" s="1338"/>
      <c r="BRA76" s="1338"/>
      <c r="BRB76" s="1338"/>
      <c r="BRC76" s="1338"/>
      <c r="BRD76" s="1338"/>
      <c r="BRE76" s="1338"/>
      <c r="BRF76" s="1338"/>
      <c r="BRG76" s="1338"/>
      <c r="BRH76" s="1338"/>
      <c r="BRI76" s="1338"/>
      <c r="BRJ76" s="1338"/>
      <c r="BRK76" s="1338"/>
      <c r="BRL76" s="1338"/>
      <c r="BRM76" s="1338"/>
      <c r="BRN76" s="1338"/>
      <c r="BRO76" s="1338"/>
      <c r="BRP76" s="1338"/>
      <c r="BRQ76" s="1338"/>
      <c r="BRR76" s="1338"/>
      <c r="BRS76" s="1338"/>
      <c r="BRT76" s="1338"/>
      <c r="BRU76" s="1338"/>
      <c r="BRV76" s="1338"/>
      <c r="BRW76" s="1338"/>
      <c r="BRX76" s="1338"/>
      <c r="BRY76" s="1338"/>
      <c r="BRZ76" s="1338"/>
      <c r="BSA76" s="1338"/>
      <c r="BSB76" s="1338"/>
      <c r="BSC76" s="1338"/>
      <c r="BSD76" s="1338"/>
      <c r="BSE76" s="1338"/>
      <c r="BSF76" s="1338"/>
      <c r="BSG76" s="1338"/>
      <c r="BSH76" s="1338"/>
      <c r="BSI76" s="1338"/>
      <c r="BSJ76" s="1338"/>
      <c r="BSK76" s="1338"/>
      <c r="BSL76" s="1338"/>
      <c r="BSM76" s="1338"/>
      <c r="BSN76" s="1338"/>
      <c r="BSO76" s="1338"/>
      <c r="BSP76" s="1338"/>
      <c r="BSQ76" s="1338"/>
      <c r="BSR76" s="1338"/>
      <c r="BSS76" s="1338"/>
      <c r="BST76" s="1338"/>
      <c r="BSU76" s="1338"/>
      <c r="BSV76" s="1338"/>
      <c r="BSW76" s="1338"/>
      <c r="BSX76" s="1338"/>
      <c r="BSY76" s="1338"/>
      <c r="BSZ76" s="1338"/>
      <c r="BTA76" s="1338"/>
      <c r="BTB76" s="1338"/>
      <c r="BTC76" s="1338"/>
      <c r="BTD76" s="1338"/>
      <c r="BTE76" s="1338"/>
      <c r="BTF76" s="1338"/>
      <c r="BTG76" s="1338"/>
      <c r="BTH76" s="1338"/>
      <c r="BTI76" s="1338"/>
      <c r="BTJ76" s="1338"/>
      <c r="BTK76" s="1338"/>
      <c r="BTL76" s="1338"/>
      <c r="BTM76" s="1338"/>
      <c r="BTN76" s="1338"/>
      <c r="BTO76" s="1338"/>
      <c r="BTP76" s="1338"/>
      <c r="BTQ76" s="1338"/>
      <c r="BTR76" s="1338"/>
      <c r="BTS76" s="1338"/>
      <c r="BTT76" s="1338"/>
      <c r="BTU76" s="1338"/>
      <c r="BTV76" s="1338"/>
      <c r="BTW76" s="1338"/>
      <c r="BTX76" s="1338"/>
      <c r="BTY76" s="1338"/>
      <c r="BTZ76" s="1338"/>
      <c r="BUA76" s="1338"/>
      <c r="BUB76" s="1338"/>
      <c r="BUC76" s="1338"/>
      <c r="BUD76" s="1338"/>
      <c r="BUE76" s="1338"/>
      <c r="BUF76" s="1338"/>
      <c r="BUG76" s="1338"/>
      <c r="BUH76" s="1338"/>
      <c r="BUI76" s="1338"/>
      <c r="BUJ76" s="1338"/>
      <c r="BUK76" s="1338"/>
      <c r="BUL76" s="1338"/>
      <c r="BUM76" s="1338"/>
      <c r="BUN76" s="1338"/>
      <c r="BUO76" s="1338"/>
      <c r="BUP76" s="1338"/>
      <c r="BUQ76" s="1338"/>
      <c r="BUR76" s="1338"/>
      <c r="BUS76" s="1338"/>
      <c r="BUT76" s="1338"/>
      <c r="BUU76" s="1338"/>
      <c r="BUV76" s="1338"/>
      <c r="BUW76" s="1338"/>
      <c r="BUX76" s="1338"/>
      <c r="BUY76" s="1338"/>
      <c r="BUZ76" s="1338"/>
      <c r="BVA76" s="1338"/>
      <c r="BVB76" s="1338"/>
      <c r="BVC76" s="1338"/>
      <c r="BVD76" s="1338"/>
      <c r="BVE76" s="1338"/>
      <c r="BVF76" s="1338"/>
      <c r="BVG76" s="1338"/>
      <c r="BVH76" s="1338"/>
      <c r="BVI76" s="1338"/>
      <c r="BVJ76" s="1338"/>
      <c r="BVK76" s="1338"/>
      <c r="BVL76" s="1338"/>
      <c r="BVM76" s="1338"/>
      <c r="BVN76" s="1338"/>
      <c r="BVO76" s="1338"/>
      <c r="BVP76" s="1338"/>
      <c r="BVQ76" s="1338"/>
      <c r="BVR76" s="1338"/>
      <c r="BVS76" s="1338"/>
      <c r="BVT76" s="1338"/>
      <c r="BVU76" s="1338"/>
      <c r="BVV76" s="1338"/>
      <c r="BVW76" s="1338"/>
      <c r="BVX76" s="1338"/>
      <c r="BVY76" s="1338"/>
      <c r="BVZ76" s="1338"/>
      <c r="BWA76" s="1338"/>
      <c r="BWB76" s="1338"/>
      <c r="BWC76" s="1338"/>
      <c r="BWD76" s="1338"/>
      <c r="BWE76" s="1338"/>
      <c r="BWF76" s="1338"/>
      <c r="BWG76" s="1338"/>
      <c r="BWH76" s="1338"/>
      <c r="BWI76" s="1338"/>
      <c r="BWJ76" s="1338"/>
      <c r="BWK76" s="1338"/>
      <c r="BWL76" s="1338"/>
      <c r="BWM76" s="1338"/>
      <c r="BWN76" s="1338"/>
      <c r="BWO76" s="1338"/>
      <c r="BWP76" s="1338"/>
      <c r="BWQ76" s="1338"/>
      <c r="BWR76" s="1338"/>
      <c r="BWS76" s="1338"/>
      <c r="BWT76" s="1338"/>
      <c r="BWU76" s="1338"/>
      <c r="BWV76" s="1338"/>
      <c r="BWW76" s="1338"/>
      <c r="BWX76" s="1338"/>
      <c r="BWY76" s="1338"/>
      <c r="BWZ76" s="1338"/>
      <c r="BXA76" s="1338"/>
      <c r="BXB76" s="1338"/>
      <c r="BXC76" s="1338"/>
      <c r="BXD76" s="1338"/>
      <c r="BXE76" s="1338"/>
      <c r="BXF76" s="1338"/>
      <c r="BXG76" s="1338"/>
      <c r="BXH76" s="1338"/>
      <c r="BXI76" s="1338"/>
      <c r="BXJ76" s="1338"/>
      <c r="BXK76" s="1338"/>
      <c r="BXL76" s="1338"/>
      <c r="BXM76" s="1338"/>
      <c r="BXN76" s="1338"/>
      <c r="BXO76" s="1338"/>
      <c r="BXP76" s="1338"/>
      <c r="BXQ76" s="1338"/>
      <c r="BXR76" s="1338"/>
      <c r="BXS76" s="1338"/>
      <c r="BXT76" s="1338"/>
      <c r="BXU76" s="1338"/>
      <c r="BXV76" s="1338"/>
      <c r="BXW76" s="1338"/>
      <c r="BXX76" s="1338"/>
      <c r="BXY76" s="1338"/>
      <c r="BXZ76" s="1338"/>
      <c r="BYA76" s="1338"/>
      <c r="BYB76" s="1338"/>
      <c r="BYC76" s="1338"/>
      <c r="BYD76" s="1338"/>
      <c r="BYE76" s="1338"/>
      <c r="BYF76" s="1338"/>
      <c r="BYG76" s="1338"/>
      <c r="BYH76" s="1338"/>
      <c r="BYI76" s="1338"/>
      <c r="BYJ76" s="1338"/>
      <c r="BYK76" s="1338"/>
      <c r="BYL76" s="1338"/>
      <c r="BYM76" s="1338"/>
      <c r="BYN76" s="1338"/>
      <c r="BYO76" s="1338"/>
      <c r="BYP76" s="1338"/>
      <c r="BYQ76" s="1338"/>
      <c r="BYR76" s="1338"/>
      <c r="BYS76" s="1338"/>
      <c r="BYT76" s="1338"/>
      <c r="BYU76" s="1338"/>
      <c r="BYV76" s="1338"/>
      <c r="BYW76" s="1338"/>
      <c r="BYX76" s="1338"/>
      <c r="BYY76" s="1338"/>
      <c r="BYZ76" s="1338"/>
      <c r="BZA76" s="1338"/>
      <c r="BZB76" s="1338"/>
      <c r="BZC76" s="1338"/>
      <c r="BZD76" s="1338"/>
      <c r="BZE76" s="1338"/>
      <c r="BZF76" s="1338"/>
      <c r="BZG76" s="1338"/>
      <c r="BZH76" s="1338"/>
      <c r="BZI76" s="1338"/>
      <c r="BZJ76" s="1338"/>
      <c r="BZK76" s="1338"/>
      <c r="BZL76" s="1338"/>
      <c r="BZM76" s="1338"/>
      <c r="BZN76" s="1338"/>
      <c r="BZO76" s="1338"/>
      <c r="BZP76" s="1338"/>
      <c r="BZQ76" s="1338"/>
      <c r="BZR76" s="1338"/>
      <c r="BZS76" s="1338"/>
      <c r="BZT76" s="1338"/>
      <c r="BZU76" s="1338"/>
      <c r="BZV76" s="1338"/>
      <c r="BZW76" s="1338"/>
      <c r="BZX76" s="1338"/>
      <c r="BZY76" s="1338"/>
      <c r="BZZ76" s="1338"/>
      <c r="CAA76" s="1338"/>
      <c r="CAB76" s="1338"/>
      <c r="CAC76" s="1338"/>
      <c r="CAD76" s="1338"/>
      <c r="CAE76" s="1338"/>
      <c r="CAF76" s="1338"/>
      <c r="CAG76" s="1338"/>
      <c r="CAH76" s="1338"/>
      <c r="CAI76" s="1338"/>
      <c r="CAJ76" s="1338"/>
      <c r="CAK76" s="1338"/>
      <c r="CAL76" s="1338"/>
      <c r="CAM76" s="1338"/>
      <c r="CAN76" s="1338"/>
      <c r="CAO76" s="1338"/>
      <c r="CAP76" s="1338"/>
      <c r="CAQ76" s="1338"/>
      <c r="CAR76" s="1338"/>
      <c r="CAS76" s="1338"/>
      <c r="CAT76" s="1338"/>
      <c r="CAU76" s="1338"/>
      <c r="CAV76" s="1338"/>
      <c r="CAW76" s="1338"/>
      <c r="CAX76" s="1338"/>
      <c r="CAY76" s="1338"/>
      <c r="CAZ76" s="1338"/>
      <c r="CBA76" s="1338"/>
      <c r="CBB76" s="1338"/>
      <c r="CBC76" s="1338"/>
      <c r="CBD76" s="1338"/>
      <c r="CBE76" s="1338"/>
      <c r="CBF76" s="1338"/>
      <c r="CBG76" s="1338"/>
      <c r="CBH76" s="1338"/>
      <c r="CBI76" s="1338"/>
      <c r="CBJ76" s="1338"/>
      <c r="CBK76" s="1338"/>
      <c r="CBL76" s="1338"/>
      <c r="CBM76" s="1338"/>
      <c r="CBN76" s="1338"/>
      <c r="CBO76" s="1338"/>
      <c r="CBP76" s="1338"/>
      <c r="CBQ76" s="1338"/>
      <c r="CBR76" s="1338"/>
      <c r="CBS76" s="1338"/>
      <c r="CBT76" s="1338"/>
      <c r="CBU76" s="1338"/>
      <c r="CBV76" s="1338"/>
      <c r="CBW76" s="1338"/>
      <c r="CBX76" s="1338"/>
      <c r="CBY76" s="1338"/>
      <c r="CBZ76" s="1338"/>
      <c r="CCA76" s="1338"/>
      <c r="CCB76" s="1338"/>
      <c r="CCC76" s="1338"/>
      <c r="CCD76" s="1338"/>
      <c r="CCE76" s="1338"/>
      <c r="CCF76" s="1338"/>
      <c r="CCG76" s="1338"/>
      <c r="CCH76" s="1338"/>
      <c r="CCI76" s="1338"/>
      <c r="CCJ76" s="1338"/>
      <c r="CCK76" s="1338"/>
      <c r="CCL76" s="1338"/>
      <c r="CCM76" s="1338"/>
      <c r="CCN76" s="1338"/>
      <c r="CCO76" s="1338"/>
      <c r="CCP76" s="1338"/>
      <c r="CCQ76" s="1338"/>
      <c r="CCR76" s="1338"/>
      <c r="CCS76" s="1338"/>
      <c r="CCT76" s="1338"/>
      <c r="CCU76" s="1338"/>
      <c r="CCV76" s="1338"/>
      <c r="CCW76" s="1338"/>
      <c r="CCX76" s="1338"/>
      <c r="CCY76" s="1338"/>
      <c r="CCZ76" s="1338"/>
      <c r="CDA76" s="1338"/>
      <c r="CDB76" s="1338"/>
      <c r="CDC76" s="1338"/>
      <c r="CDD76" s="1338"/>
      <c r="CDE76" s="1338"/>
      <c r="CDF76" s="1338"/>
      <c r="CDG76" s="1338"/>
      <c r="CDH76" s="1338"/>
      <c r="CDI76" s="1338"/>
      <c r="CDJ76" s="1338"/>
      <c r="CDK76" s="1338"/>
      <c r="CDL76" s="1338"/>
      <c r="CDM76" s="1338"/>
      <c r="CDN76" s="1338"/>
      <c r="CDO76" s="1338"/>
      <c r="CDP76" s="1338"/>
      <c r="CDQ76" s="1338"/>
      <c r="CDR76" s="1338"/>
      <c r="CDS76" s="1338"/>
      <c r="CDT76" s="1338"/>
      <c r="CDU76" s="1338"/>
      <c r="CDV76" s="1338"/>
      <c r="CDW76" s="1338"/>
      <c r="CDX76" s="1338"/>
      <c r="CDY76" s="1338"/>
      <c r="CDZ76" s="1338"/>
      <c r="CEA76" s="1338"/>
      <c r="CEB76" s="1338"/>
      <c r="CEC76" s="1338"/>
      <c r="CED76" s="1338"/>
      <c r="CEE76" s="1338"/>
      <c r="CEF76" s="1338"/>
      <c r="CEG76" s="1338"/>
      <c r="CEH76" s="1338"/>
      <c r="CEI76" s="1338"/>
      <c r="CEJ76" s="1338"/>
      <c r="CEK76" s="1338"/>
      <c r="CEL76" s="1338"/>
      <c r="CEM76" s="1338"/>
      <c r="CEN76" s="1338"/>
      <c r="CEO76" s="1338"/>
      <c r="CEP76" s="1338"/>
      <c r="CEQ76" s="1338"/>
      <c r="CER76" s="1338"/>
      <c r="CES76" s="1338"/>
      <c r="CET76" s="1338"/>
      <c r="CEU76" s="1338"/>
      <c r="CEV76" s="1338"/>
      <c r="CEW76" s="1338"/>
      <c r="CEX76" s="1338"/>
      <c r="CEY76" s="1338"/>
      <c r="CEZ76" s="1338"/>
      <c r="CFA76" s="1338"/>
      <c r="CFB76" s="1338"/>
      <c r="CFC76" s="1338"/>
      <c r="CFD76" s="1338"/>
      <c r="CFE76" s="1338"/>
      <c r="CFF76" s="1338"/>
      <c r="CFG76" s="1338"/>
      <c r="CFH76" s="1338"/>
      <c r="CFI76" s="1338"/>
      <c r="CFJ76" s="1338"/>
      <c r="CFK76" s="1338"/>
      <c r="CFL76" s="1338"/>
      <c r="CFM76" s="1338"/>
      <c r="CFN76" s="1338"/>
      <c r="CFO76" s="1338"/>
      <c r="CFP76" s="1338"/>
      <c r="CFQ76" s="1338"/>
      <c r="CFR76" s="1338"/>
      <c r="CFS76" s="1338"/>
      <c r="CFT76" s="1338"/>
      <c r="CFU76" s="1338"/>
      <c r="CFV76" s="1338"/>
      <c r="CFW76" s="1338"/>
      <c r="CFX76" s="1338"/>
      <c r="CFY76" s="1338"/>
      <c r="CFZ76" s="1338"/>
      <c r="CGA76" s="1338"/>
      <c r="CGB76" s="1338"/>
      <c r="CGC76" s="1338"/>
      <c r="CGD76" s="1338"/>
      <c r="CGE76" s="1338"/>
      <c r="CGF76" s="1338"/>
      <c r="CGG76" s="1338"/>
      <c r="CGH76" s="1338"/>
      <c r="CGI76" s="1338"/>
      <c r="CGJ76" s="1338"/>
      <c r="CGK76" s="1338"/>
      <c r="CGL76" s="1338"/>
      <c r="CGM76" s="1338"/>
      <c r="CGN76" s="1338"/>
      <c r="CGO76" s="1338"/>
      <c r="CGP76" s="1338"/>
      <c r="CGQ76" s="1338"/>
      <c r="CGR76" s="1338"/>
      <c r="CGS76" s="1338"/>
      <c r="CGT76" s="1338"/>
      <c r="CGU76" s="1338"/>
      <c r="CGV76" s="1338"/>
      <c r="CGW76" s="1338"/>
      <c r="CGX76" s="1338"/>
      <c r="CGY76" s="1338"/>
      <c r="CGZ76" s="1338"/>
      <c r="CHA76" s="1338"/>
      <c r="CHB76" s="1338"/>
      <c r="CHC76" s="1338"/>
      <c r="CHD76" s="1338"/>
      <c r="CHE76" s="1338"/>
      <c r="CHF76" s="1338"/>
      <c r="CHG76" s="1338"/>
      <c r="CHH76" s="1338"/>
      <c r="CHI76" s="1338"/>
      <c r="CHJ76" s="1338"/>
      <c r="CHK76" s="1338"/>
      <c r="CHL76" s="1338"/>
      <c r="CHM76" s="1338"/>
      <c r="CHN76" s="1338"/>
      <c r="CHO76" s="1338"/>
      <c r="CHP76" s="1338"/>
      <c r="CHQ76" s="1338"/>
      <c r="CHR76" s="1338"/>
      <c r="CHS76" s="1338"/>
      <c r="CHT76" s="1338"/>
      <c r="CHU76" s="1338"/>
      <c r="CHV76" s="1338"/>
      <c r="CHW76" s="1338"/>
      <c r="CHX76" s="1338"/>
      <c r="CHY76" s="1338"/>
      <c r="CHZ76" s="1338"/>
      <c r="CIA76" s="1338"/>
      <c r="CIB76" s="1338"/>
      <c r="CIC76" s="1338"/>
      <c r="CID76" s="1338"/>
      <c r="CIE76" s="1338"/>
      <c r="CIF76" s="1338"/>
      <c r="CIG76" s="1338"/>
      <c r="CIH76" s="1338"/>
      <c r="CII76" s="1338"/>
      <c r="CIJ76" s="1338"/>
      <c r="CIK76" s="1338"/>
      <c r="CIL76" s="1338"/>
      <c r="CIM76" s="1338"/>
      <c r="CIN76" s="1338"/>
      <c r="CIO76" s="1338"/>
      <c r="CIP76" s="1338"/>
      <c r="CIQ76" s="1338"/>
      <c r="CIR76" s="1338"/>
      <c r="CIS76" s="1338"/>
      <c r="CIT76" s="1338"/>
      <c r="CIU76" s="1338"/>
      <c r="CIV76" s="1338"/>
      <c r="CIW76" s="1338"/>
      <c r="CIX76" s="1338"/>
      <c r="CIY76" s="1338"/>
      <c r="CIZ76" s="1338"/>
      <c r="CJA76" s="1338"/>
      <c r="CJB76" s="1338"/>
      <c r="CJC76" s="1338"/>
      <c r="CJD76" s="1338"/>
      <c r="CJE76" s="1338"/>
      <c r="CJF76" s="1338"/>
      <c r="CJG76" s="1338"/>
      <c r="CJH76" s="1338"/>
      <c r="CJI76" s="1338"/>
      <c r="CJJ76" s="1338"/>
      <c r="CJK76" s="1338"/>
      <c r="CJL76" s="1338"/>
      <c r="CJM76" s="1338"/>
      <c r="CJN76" s="1338"/>
      <c r="CJO76" s="1338"/>
      <c r="CJP76" s="1338"/>
      <c r="CJQ76" s="1338"/>
      <c r="CJR76" s="1338"/>
      <c r="CJS76" s="1338"/>
      <c r="CJT76" s="1338"/>
      <c r="CJU76" s="1338"/>
      <c r="CJV76" s="1338"/>
      <c r="CJW76" s="1338"/>
      <c r="CJX76" s="1338"/>
      <c r="CJY76" s="1338"/>
      <c r="CJZ76" s="1338"/>
      <c r="CKA76" s="1338"/>
      <c r="CKB76" s="1338"/>
      <c r="CKC76" s="1338"/>
      <c r="CKD76" s="1338"/>
      <c r="CKE76" s="1338"/>
      <c r="CKF76" s="1338"/>
      <c r="CKG76" s="1338"/>
      <c r="CKH76" s="1338"/>
      <c r="CKI76" s="1338"/>
      <c r="CKJ76" s="1338"/>
      <c r="CKK76" s="1338"/>
      <c r="CKL76" s="1338"/>
      <c r="CKM76" s="1338"/>
      <c r="CKN76" s="1338"/>
      <c r="CKO76" s="1338"/>
      <c r="CKP76" s="1338"/>
      <c r="CKQ76" s="1338"/>
      <c r="CKR76" s="1338"/>
      <c r="CKS76" s="1338"/>
      <c r="CKT76" s="1338"/>
      <c r="CKU76" s="1338"/>
      <c r="CKV76" s="1338"/>
      <c r="CKW76" s="1338"/>
      <c r="CKX76" s="1338"/>
      <c r="CKY76" s="1338"/>
      <c r="CKZ76" s="1338"/>
      <c r="CLA76" s="1338"/>
      <c r="CLB76" s="1338"/>
      <c r="CLC76" s="1338"/>
      <c r="CLD76" s="1338"/>
      <c r="CLE76" s="1338"/>
      <c r="CLF76" s="1338"/>
      <c r="CLG76" s="1338"/>
      <c r="CLH76" s="1338"/>
      <c r="CLI76" s="1338"/>
      <c r="CLJ76" s="1338"/>
      <c r="CLK76" s="1338"/>
      <c r="CLL76" s="1338"/>
      <c r="CLM76" s="1338"/>
      <c r="CLN76" s="1338"/>
      <c r="CLO76" s="1338"/>
      <c r="CLP76" s="1338"/>
      <c r="CLQ76" s="1338"/>
      <c r="CLR76" s="1338"/>
      <c r="CLS76" s="1338"/>
      <c r="CLT76" s="1338"/>
      <c r="CLU76" s="1338"/>
      <c r="CLV76" s="1338"/>
      <c r="CLW76" s="1338"/>
      <c r="CLX76" s="1338"/>
      <c r="CLY76" s="1338"/>
      <c r="CLZ76" s="1338"/>
      <c r="CMA76" s="1338"/>
      <c r="CMB76" s="1338"/>
      <c r="CMC76" s="1338"/>
      <c r="CMD76" s="1338"/>
      <c r="CME76" s="1338"/>
      <c r="CMF76" s="1338"/>
      <c r="CMG76" s="1338"/>
      <c r="CMH76" s="1338"/>
      <c r="CMI76" s="1338"/>
      <c r="CMJ76" s="1338"/>
      <c r="CMK76" s="1338"/>
      <c r="CML76" s="1338"/>
      <c r="CMM76" s="1338"/>
      <c r="CMN76" s="1338"/>
      <c r="CMO76" s="1338"/>
      <c r="CMP76" s="1338"/>
      <c r="CMQ76" s="1338"/>
      <c r="CMR76" s="1338"/>
      <c r="CMS76" s="1338"/>
      <c r="CMT76" s="1338"/>
      <c r="CMU76" s="1338"/>
      <c r="CMV76" s="1338"/>
      <c r="CMW76" s="1338"/>
      <c r="CMX76" s="1338"/>
      <c r="CMY76" s="1338"/>
      <c r="CMZ76" s="1338"/>
      <c r="CNA76" s="1338"/>
      <c r="CNB76" s="1338"/>
      <c r="CNC76" s="1338"/>
      <c r="CND76" s="1338"/>
      <c r="CNE76" s="1338"/>
      <c r="CNF76" s="1338"/>
      <c r="CNG76" s="1338"/>
      <c r="CNH76" s="1338"/>
      <c r="CNI76" s="1338"/>
      <c r="CNJ76" s="1338"/>
      <c r="CNK76" s="1338"/>
      <c r="CNL76" s="1338"/>
      <c r="CNM76" s="1338"/>
      <c r="CNN76" s="1338"/>
      <c r="CNO76" s="1338"/>
      <c r="CNP76" s="1338"/>
      <c r="CNQ76" s="1338"/>
      <c r="CNR76" s="1338"/>
      <c r="CNS76" s="1338"/>
      <c r="CNT76" s="1338"/>
      <c r="CNU76" s="1338"/>
      <c r="CNV76" s="1338"/>
      <c r="CNW76" s="1338"/>
      <c r="CNX76" s="1338"/>
      <c r="CNY76" s="1338"/>
      <c r="CNZ76" s="1338"/>
      <c r="COA76" s="1338"/>
      <c r="COB76" s="1338"/>
      <c r="COC76" s="1338"/>
      <c r="COD76" s="1338"/>
      <c r="COE76" s="1338"/>
      <c r="COF76" s="1338"/>
      <c r="COG76" s="1338"/>
      <c r="COH76" s="1338"/>
      <c r="COI76" s="1338"/>
      <c r="COJ76" s="1338"/>
      <c r="COK76" s="1338"/>
      <c r="COL76" s="1338"/>
      <c r="COM76" s="1338"/>
      <c r="CON76" s="1338"/>
      <c r="COO76" s="1338"/>
      <c r="COP76" s="1338"/>
      <c r="COQ76" s="1338"/>
      <c r="COR76" s="1338"/>
      <c r="COS76" s="1338"/>
      <c r="COT76" s="1338"/>
      <c r="COU76" s="1338"/>
      <c r="COV76" s="1338"/>
      <c r="COW76" s="1338"/>
      <c r="COX76" s="1338"/>
      <c r="COY76" s="1338"/>
      <c r="COZ76" s="1338"/>
      <c r="CPA76" s="1338"/>
      <c r="CPB76" s="1338"/>
      <c r="CPC76" s="1338"/>
      <c r="CPD76" s="1338"/>
      <c r="CPE76" s="1338"/>
      <c r="CPF76" s="1338"/>
      <c r="CPG76" s="1338"/>
      <c r="CPH76" s="1338"/>
      <c r="CPI76" s="1338"/>
      <c r="CPJ76" s="1338"/>
      <c r="CPK76" s="1338"/>
      <c r="CPL76" s="1338"/>
      <c r="CPM76" s="1338"/>
      <c r="CPN76" s="1338"/>
      <c r="CPO76" s="1338"/>
      <c r="CPP76" s="1338"/>
      <c r="CPQ76" s="1338"/>
      <c r="CPR76" s="1338"/>
      <c r="CPS76" s="1338"/>
      <c r="CPT76" s="1338"/>
      <c r="CPU76" s="1338"/>
      <c r="CPV76" s="1338"/>
      <c r="CPW76" s="1338"/>
      <c r="CPX76" s="1338"/>
      <c r="CPY76" s="1338"/>
      <c r="CPZ76" s="1338"/>
      <c r="CQA76" s="1338"/>
      <c r="CQB76" s="1338"/>
      <c r="CQC76" s="1338"/>
      <c r="CQD76" s="1338"/>
      <c r="CQE76" s="1338"/>
      <c r="CQF76" s="1338"/>
      <c r="CQG76" s="1338"/>
      <c r="CQH76" s="1338"/>
      <c r="CQI76" s="1338"/>
      <c r="CQJ76" s="1338"/>
      <c r="CQK76" s="1338"/>
      <c r="CQL76" s="1338"/>
      <c r="CQM76" s="1338"/>
      <c r="CQN76" s="1338"/>
      <c r="CQO76" s="1338"/>
      <c r="CQP76" s="1338"/>
      <c r="CQQ76" s="1338"/>
      <c r="CQR76" s="1338"/>
      <c r="CQS76" s="1338"/>
      <c r="CQT76" s="1338"/>
      <c r="CQU76" s="1338"/>
      <c r="CQV76" s="1338"/>
      <c r="CQW76" s="1338"/>
      <c r="CQX76" s="1338"/>
      <c r="CQY76" s="1338"/>
      <c r="CQZ76" s="1338"/>
      <c r="CRA76" s="1338"/>
      <c r="CRB76" s="1338"/>
      <c r="CRC76" s="1338"/>
      <c r="CRD76" s="1338"/>
      <c r="CRE76" s="1338"/>
      <c r="CRF76" s="1338"/>
      <c r="CRG76" s="1338"/>
      <c r="CRH76" s="1338"/>
      <c r="CRI76" s="1338"/>
      <c r="CRJ76" s="1338"/>
      <c r="CRK76" s="1338"/>
      <c r="CRL76" s="1338"/>
      <c r="CRM76" s="1338"/>
      <c r="CRN76" s="1338"/>
      <c r="CRO76" s="1338"/>
      <c r="CRP76" s="1338"/>
      <c r="CRQ76" s="1338"/>
      <c r="CRR76" s="1338"/>
      <c r="CRS76" s="1338"/>
      <c r="CRT76" s="1338"/>
      <c r="CRU76" s="1338"/>
      <c r="CRV76" s="1338"/>
      <c r="CRW76" s="1338"/>
      <c r="CRX76" s="1338"/>
      <c r="CRY76" s="1338"/>
      <c r="CRZ76" s="1338"/>
      <c r="CSA76" s="1338"/>
      <c r="CSB76" s="1338"/>
      <c r="CSC76" s="1338"/>
      <c r="CSD76" s="1338"/>
      <c r="CSE76" s="1338"/>
      <c r="CSF76" s="1338"/>
      <c r="CSG76" s="1338"/>
      <c r="CSH76" s="1338"/>
      <c r="CSI76" s="1338"/>
      <c r="CSJ76" s="1338"/>
      <c r="CSK76" s="1338"/>
      <c r="CSL76" s="1338"/>
      <c r="CSM76" s="1338"/>
      <c r="CSN76" s="1338"/>
      <c r="CSO76" s="1338"/>
      <c r="CSP76" s="1338"/>
      <c r="CSQ76" s="1338"/>
      <c r="CSR76" s="1338"/>
      <c r="CSS76" s="1338"/>
      <c r="CST76" s="1338"/>
      <c r="CSU76" s="1338"/>
      <c r="CSV76" s="1338"/>
      <c r="CSW76" s="1338"/>
      <c r="CSX76" s="1338"/>
      <c r="CSY76" s="1338"/>
      <c r="CSZ76" s="1338"/>
      <c r="CTA76" s="1338"/>
      <c r="CTB76" s="1338"/>
      <c r="CTC76" s="1338"/>
      <c r="CTD76" s="1338"/>
      <c r="CTE76" s="1338"/>
      <c r="CTF76" s="1338"/>
      <c r="CTG76" s="1338"/>
      <c r="CTH76" s="1338"/>
      <c r="CTI76" s="1338"/>
      <c r="CTJ76" s="1338"/>
      <c r="CTK76" s="1338"/>
      <c r="CTL76" s="1338"/>
      <c r="CTM76" s="1338"/>
      <c r="CTN76" s="1338"/>
      <c r="CTO76" s="1338"/>
      <c r="CTP76" s="1338"/>
      <c r="CTQ76" s="1338"/>
      <c r="CTR76" s="1338"/>
      <c r="CTS76" s="1338"/>
      <c r="CTT76" s="1338"/>
      <c r="CTU76" s="1338"/>
      <c r="CTV76" s="1338"/>
      <c r="CTW76" s="1338"/>
      <c r="CTX76" s="1338"/>
      <c r="CTY76" s="1338"/>
      <c r="CTZ76" s="1338"/>
      <c r="CUA76" s="1338"/>
      <c r="CUB76" s="1338"/>
      <c r="CUC76" s="1338"/>
      <c r="CUD76" s="1338"/>
      <c r="CUE76" s="1338"/>
      <c r="CUF76" s="1338"/>
      <c r="CUG76" s="1338"/>
      <c r="CUH76" s="1338"/>
      <c r="CUI76" s="1338"/>
      <c r="CUJ76" s="1338"/>
      <c r="CUK76" s="1338"/>
      <c r="CUL76" s="1338"/>
      <c r="CUM76" s="1338"/>
      <c r="CUN76" s="1338"/>
      <c r="CUO76" s="1338"/>
      <c r="CUP76" s="1338"/>
      <c r="CUQ76" s="1338"/>
      <c r="CUR76" s="1338"/>
      <c r="CUS76" s="1338"/>
      <c r="CUT76" s="1338"/>
      <c r="CUU76" s="1338"/>
      <c r="CUV76" s="1338"/>
      <c r="CUW76" s="1338"/>
      <c r="CUX76" s="1338"/>
      <c r="CUY76" s="1338"/>
      <c r="CUZ76" s="1338"/>
      <c r="CVA76" s="1338"/>
      <c r="CVB76" s="1338"/>
      <c r="CVC76" s="1338"/>
      <c r="CVD76" s="1338"/>
      <c r="CVE76" s="1338"/>
      <c r="CVF76" s="1338"/>
      <c r="CVG76" s="1338"/>
      <c r="CVH76" s="1338"/>
      <c r="CVI76" s="1338"/>
      <c r="CVJ76" s="1338"/>
      <c r="CVK76" s="1338"/>
      <c r="CVL76" s="1338"/>
      <c r="CVM76" s="1338"/>
      <c r="CVN76" s="1338"/>
      <c r="CVO76" s="1338"/>
      <c r="CVP76" s="1338"/>
      <c r="CVQ76" s="1338"/>
      <c r="CVR76" s="1338"/>
      <c r="CVS76" s="1338"/>
      <c r="CVT76" s="1338"/>
      <c r="CVU76" s="1338"/>
      <c r="CVV76" s="1338"/>
      <c r="CVW76" s="1338"/>
      <c r="CVX76" s="1338"/>
      <c r="CVY76" s="1338"/>
      <c r="CVZ76" s="1338"/>
      <c r="CWA76" s="1338"/>
      <c r="CWB76" s="1338"/>
      <c r="CWC76" s="1338"/>
      <c r="CWD76" s="1338"/>
      <c r="CWE76" s="1338"/>
      <c r="CWF76" s="1338"/>
      <c r="CWG76" s="1338"/>
      <c r="CWH76" s="1338"/>
      <c r="CWI76" s="1338"/>
      <c r="CWJ76" s="1338"/>
      <c r="CWK76" s="1338"/>
      <c r="CWL76" s="1338"/>
      <c r="CWM76" s="1338"/>
      <c r="CWN76" s="1338"/>
      <c r="CWO76" s="1338"/>
      <c r="CWP76" s="1338"/>
      <c r="CWQ76" s="1338"/>
      <c r="CWR76" s="1338"/>
      <c r="CWS76" s="1338"/>
      <c r="CWT76" s="1338"/>
      <c r="CWU76" s="1338"/>
      <c r="CWV76" s="1338"/>
      <c r="CWW76" s="1338"/>
      <c r="CWX76" s="1338"/>
      <c r="CWY76" s="1338"/>
      <c r="CWZ76" s="1338"/>
      <c r="CXA76" s="1338"/>
      <c r="CXB76" s="1338"/>
      <c r="CXC76" s="1338"/>
      <c r="CXD76" s="1338"/>
      <c r="CXE76" s="1338"/>
      <c r="CXF76" s="1338"/>
      <c r="CXG76" s="1338"/>
      <c r="CXH76" s="1338"/>
      <c r="CXI76" s="1338"/>
      <c r="CXJ76" s="1338"/>
      <c r="CXK76" s="1338"/>
      <c r="CXL76" s="1338"/>
      <c r="CXM76" s="1338"/>
      <c r="CXN76" s="1338"/>
      <c r="CXO76" s="1338"/>
      <c r="CXP76" s="1338"/>
      <c r="CXQ76" s="1338"/>
      <c r="CXR76" s="1338"/>
      <c r="CXS76" s="1338"/>
      <c r="CXT76" s="1338"/>
      <c r="CXU76" s="1338"/>
      <c r="CXV76" s="1338"/>
      <c r="CXW76" s="1338"/>
      <c r="CXX76" s="1338"/>
      <c r="CXY76" s="1338"/>
      <c r="CXZ76" s="1338"/>
      <c r="CYA76" s="1338"/>
      <c r="CYB76" s="1338"/>
      <c r="CYC76" s="1338"/>
      <c r="CYD76" s="1338"/>
      <c r="CYE76" s="1338"/>
      <c r="CYF76" s="1338"/>
      <c r="CYG76" s="1338"/>
      <c r="CYH76" s="1338"/>
      <c r="CYI76" s="1338"/>
      <c r="CYJ76" s="1338"/>
      <c r="CYK76" s="1338"/>
      <c r="CYL76" s="1338"/>
      <c r="CYM76" s="1338"/>
      <c r="CYN76" s="1338"/>
      <c r="CYO76" s="1338"/>
      <c r="CYP76" s="1338"/>
      <c r="CYQ76" s="1338"/>
      <c r="CYR76" s="1338"/>
      <c r="CYS76" s="1338"/>
      <c r="CYT76" s="1338"/>
      <c r="CYU76" s="1338"/>
      <c r="CYV76" s="1338"/>
      <c r="CYW76" s="1338"/>
      <c r="CYX76" s="1338"/>
      <c r="CYY76" s="1338"/>
      <c r="CYZ76" s="1338"/>
      <c r="CZA76" s="1338"/>
      <c r="CZB76" s="1338"/>
      <c r="CZC76" s="1338"/>
      <c r="CZD76" s="1338"/>
      <c r="CZE76" s="1338"/>
      <c r="CZF76" s="1338"/>
      <c r="CZG76" s="1338"/>
      <c r="CZH76" s="1338"/>
      <c r="CZI76" s="1338"/>
      <c r="CZJ76" s="1338"/>
      <c r="CZK76" s="1338"/>
      <c r="CZL76" s="1338"/>
      <c r="CZM76" s="1338"/>
      <c r="CZN76" s="1338"/>
      <c r="CZO76" s="1338"/>
      <c r="CZP76" s="1338"/>
      <c r="CZQ76" s="1338"/>
      <c r="CZR76" s="1338"/>
      <c r="CZS76" s="1338"/>
      <c r="CZT76" s="1338"/>
      <c r="CZU76" s="1338"/>
      <c r="CZV76" s="1338"/>
      <c r="CZW76" s="1338"/>
      <c r="CZX76" s="1338"/>
      <c r="CZY76" s="1338"/>
      <c r="CZZ76" s="1338"/>
      <c r="DAA76" s="1338"/>
      <c r="DAB76" s="1338"/>
      <c r="DAC76" s="1338"/>
      <c r="DAD76" s="1338"/>
      <c r="DAE76" s="1338"/>
      <c r="DAF76" s="1338"/>
      <c r="DAG76" s="1338"/>
      <c r="DAH76" s="1338"/>
      <c r="DAI76" s="1338"/>
      <c r="DAJ76" s="1338"/>
      <c r="DAK76" s="1338"/>
      <c r="DAL76" s="1338"/>
      <c r="DAM76" s="1338"/>
      <c r="DAN76" s="1338"/>
      <c r="DAO76" s="1338"/>
      <c r="DAP76" s="1338"/>
      <c r="DAQ76" s="1338"/>
      <c r="DAR76" s="1338"/>
      <c r="DAS76" s="1338"/>
      <c r="DAT76" s="1338"/>
      <c r="DAU76" s="1338"/>
      <c r="DAV76" s="1338"/>
      <c r="DAW76" s="1338"/>
      <c r="DAX76" s="1338"/>
      <c r="DAY76" s="1338"/>
      <c r="DAZ76" s="1338"/>
      <c r="DBA76" s="1338"/>
      <c r="DBB76" s="1338"/>
      <c r="DBC76" s="1338"/>
      <c r="DBD76" s="1338"/>
      <c r="DBE76" s="1338"/>
      <c r="DBF76" s="1338"/>
      <c r="DBG76" s="1338"/>
      <c r="DBH76" s="1338"/>
      <c r="DBI76" s="1338"/>
      <c r="DBJ76" s="1338"/>
      <c r="DBK76" s="1338"/>
      <c r="DBL76" s="1338"/>
      <c r="DBM76" s="1338"/>
      <c r="DBN76" s="1338"/>
      <c r="DBO76" s="1338"/>
      <c r="DBP76" s="1338"/>
      <c r="DBQ76" s="1338"/>
      <c r="DBR76" s="1338"/>
      <c r="DBS76" s="1338"/>
      <c r="DBT76" s="1338"/>
      <c r="DBU76" s="1338"/>
      <c r="DBV76" s="1338"/>
      <c r="DBW76" s="1338"/>
      <c r="DBX76" s="1338"/>
      <c r="DBY76" s="1338"/>
      <c r="DBZ76" s="1338"/>
      <c r="DCA76" s="1338"/>
      <c r="DCB76" s="1338"/>
      <c r="DCC76" s="1338"/>
      <c r="DCD76" s="1338"/>
      <c r="DCE76" s="1338"/>
      <c r="DCF76" s="1338"/>
      <c r="DCG76" s="1338"/>
      <c r="DCH76" s="1338"/>
      <c r="DCI76" s="1338"/>
      <c r="DCJ76" s="1338"/>
      <c r="DCK76" s="1338"/>
      <c r="DCL76" s="1338"/>
      <c r="DCM76" s="1338"/>
      <c r="DCN76" s="1338"/>
      <c r="DCO76" s="1338"/>
      <c r="DCP76" s="1338"/>
      <c r="DCQ76" s="1338"/>
      <c r="DCR76" s="1338"/>
      <c r="DCS76" s="1338"/>
      <c r="DCT76" s="1338"/>
      <c r="DCU76" s="1338"/>
      <c r="DCV76" s="1338"/>
      <c r="DCW76" s="1338"/>
      <c r="DCX76" s="1338"/>
      <c r="DCY76" s="1338"/>
      <c r="DCZ76" s="1338"/>
      <c r="DDA76" s="1338"/>
      <c r="DDB76" s="1338"/>
      <c r="DDC76" s="1338"/>
      <c r="DDD76" s="1338"/>
      <c r="DDE76" s="1338"/>
      <c r="DDF76" s="1338"/>
      <c r="DDG76" s="1338"/>
      <c r="DDH76" s="1338"/>
      <c r="DDI76" s="1338"/>
      <c r="DDJ76" s="1338"/>
      <c r="DDK76" s="1338"/>
      <c r="DDL76" s="1338"/>
      <c r="DDM76" s="1338"/>
      <c r="DDN76" s="1338"/>
      <c r="DDO76" s="1338"/>
      <c r="DDP76" s="1338"/>
      <c r="DDQ76" s="1338"/>
      <c r="DDR76" s="1338"/>
      <c r="DDS76" s="1338"/>
      <c r="DDT76" s="1338"/>
      <c r="DDU76" s="1338"/>
      <c r="DDV76" s="1338"/>
      <c r="DDW76" s="1338"/>
      <c r="DDX76" s="1338"/>
      <c r="DDY76" s="1338"/>
      <c r="DDZ76" s="1338"/>
      <c r="DEA76" s="1338"/>
      <c r="DEB76" s="1338"/>
      <c r="DEC76" s="1338"/>
      <c r="DED76" s="1338"/>
      <c r="DEE76" s="1338"/>
      <c r="DEF76" s="1338"/>
      <c r="DEG76" s="1338"/>
      <c r="DEH76" s="1338"/>
      <c r="DEI76" s="1338"/>
      <c r="DEJ76" s="1338"/>
      <c r="DEK76" s="1338"/>
      <c r="DEL76" s="1338"/>
      <c r="DEM76" s="1338"/>
      <c r="DEN76" s="1338"/>
      <c r="DEO76" s="1338"/>
      <c r="DEP76" s="1338"/>
      <c r="DEQ76" s="1338"/>
      <c r="DER76" s="1338"/>
      <c r="DES76" s="1338"/>
      <c r="DET76" s="1338"/>
      <c r="DEU76" s="1338"/>
      <c r="DEV76" s="1338"/>
      <c r="DEW76" s="1338"/>
      <c r="DEX76" s="1338"/>
      <c r="DEY76" s="1338"/>
      <c r="DEZ76" s="1338"/>
      <c r="DFA76" s="1338"/>
      <c r="DFB76" s="1338"/>
      <c r="DFC76" s="1338"/>
      <c r="DFD76" s="1338"/>
      <c r="DFE76" s="1338"/>
      <c r="DFF76" s="1338"/>
      <c r="DFG76" s="1338"/>
      <c r="DFH76" s="1338"/>
      <c r="DFI76" s="1338"/>
      <c r="DFJ76" s="1338"/>
      <c r="DFK76" s="1338"/>
      <c r="DFL76" s="1338"/>
      <c r="DFM76" s="1338"/>
      <c r="DFN76" s="1338"/>
      <c r="DFO76" s="1338"/>
      <c r="DFP76" s="1338"/>
      <c r="DFQ76" s="1338"/>
      <c r="DFR76" s="1338"/>
      <c r="DFS76" s="1338"/>
      <c r="DFT76" s="1338"/>
      <c r="DFU76" s="1338"/>
      <c r="DFV76" s="1338"/>
      <c r="DFW76" s="1338"/>
      <c r="DFX76" s="1338"/>
      <c r="DFY76" s="1338"/>
      <c r="DFZ76" s="1338"/>
      <c r="DGA76" s="1338"/>
      <c r="DGB76" s="1338"/>
      <c r="DGC76" s="1338"/>
      <c r="DGD76" s="1338"/>
      <c r="DGE76" s="1338"/>
      <c r="DGF76" s="1338"/>
      <c r="DGG76" s="1338"/>
      <c r="DGH76" s="1338"/>
      <c r="DGI76" s="1338"/>
      <c r="DGJ76" s="1338"/>
      <c r="DGK76" s="1338"/>
      <c r="DGL76" s="1338"/>
      <c r="DGM76" s="1338"/>
      <c r="DGN76" s="1338"/>
      <c r="DGO76" s="1338"/>
      <c r="DGP76" s="1338"/>
      <c r="DGQ76" s="1338"/>
      <c r="DGR76" s="1338"/>
      <c r="DGS76" s="1338"/>
      <c r="DGT76" s="1338"/>
      <c r="DGU76" s="1338"/>
      <c r="DGV76" s="1338"/>
      <c r="DGW76" s="1338"/>
      <c r="DGX76" s="1338"/>
      <c r="DGY76" s="1338"/>
      <c r="DGZ76" s="1338"/>
      <c r="DHA76" s="1338"/>
      <c r="DHB76" s="1338"/>
      <c r="DHC76" s="1338"/>
      <c r="DHD76" s="1338"/>
      <c r="DHE76" s="1338"/>
      <c r="DHF76" s="1338"/>
      <c r="DHG76" s="1338"/>
      <c r="DHH76" s="1338"/>
      <c r="DHI76" s="1338"/>
      <c r="DHJ76" s="1338"/>
      <c r="DHK76" s="1338"/>
      <c r="DHL76" s="1338"/>
      <c r="DHM76" s="1338"/>
      <c r="DHN76" s="1338"/>
      <c r="DHO76" s="1338"/>
      <c r="DHP76" s="1338"/>
      <c r="DHQ76" s="1338"/>
      <c r="DHR76" s="1338"/>
      <c r="DHS76" s="1338"/>
      <c r="DHT76" s="1338"/>
      <c r="DHU76" s="1338"/>
      <c r="DHV76" s="1338"/>
      <c r="DHW76" s="1338"/>
      <c r="DHX76" s="1338"/>
      <c r="DHY76" s="1338"/>
      <c r="DHZ76" s="1338"/>
      <c r="DIA76" s="1338"/>
      <c r="DIB76" s="1338"/>
      <c r="DIC76" s="1338"/>
      <c r="DID76" s="1338"/>
      <c r="DIE76" s="1338"/>
      <c r="DIF76" s="1338"/>
      <c r="DIG76" s="1338"/>
      <c r="DIH76" s="1338"/>
      <c r="DII76" s="1338"/>
      <c r="DIJ76" s="1338"/>
      <c r="DIK76" s="1338"/>
      <c r="DIL76" s="1338"/>
      <c r="DIM76" s="1338"/>
      <c r="DIN76" s="1338"/>
      <c r="DIO76" s="1338"/>
      <c r="DIP76" s="1338"/>
      <c r="DIQ76" s="1338"/>
      <c r="DIR76" s="1338"/>
      <c r="DIS76" s="1338"/>
      <c r="DIT76" s="1338"/>
      <c r="DIU76" s="1338"/>
      <c r="DIV76" s="1338"/>
      <c r="DIW76" s="1338"/>
      <c r="DIX76" s="1338"/>
      <c r="DIY76" s="1338"/>
      <c r="DIZ76" s="1338"/>
      <c r="DJA76" s="1338"/>
      <c r="DJB76" s="1338"/>
      <c r="DJC76" s="1338"/>
      <c r="DJD76" s="1338"/>
      <c r="DJE76" s="1338"/>
      <c r="DJF76" s="1338"/>
      <c r="DJG76" s="1338"/>
      <c r="DJH76" s="1338"/>
      <c r="DJI76" s="1338"/>
      <c r="DJJ76" s="1338"/>
      <c r="DJK76" s="1338"/>
      <c r="DJL76" s="1338"/>
      <c r="DJM76" s="1338"/>
      <c r="DJN76" s="1338"/>
      <c r="DJO76" s="1338"/>
      <c r="DJP76" s="1338"/>
      <c r="DJQ76" s="1338"/>
      <c r="DJR76" s="1338"/>
      <c r="DJS76" s="1338"/>
      <c r="DJT76" s="1338"/>
      <c r="DJU76" s="1338"/>
      <c r="DJV76" s="1338"/>
      <c r="DJW76" s="1338"/>
      <c r="DJX76" s="1338"/>
      <c r="DJY76" s="1338"/>
      <c r="DJZ76" s="1338"/>
      <c r="DKA76" s="1338"/>
      <c r="DKB76" s="1338"/>
      <c r="DKC76" s="1338"/>
      <c r="DKD76" s="1338"/>
      <c r="DKE76" s="1338"/>
      <c r="DKF76" s="1338"/>
      <c r="DKG76" s="1338"/>
      <c r="DKH76" s="1338"/>
      <c r="DKI76" s="1338"/>
      <c r="DKJ76" s="1338"/>
      <c r="DKK76" s="1338"/>
      <c r="DKL76" s="1338"/>
      <c r="DKM76" s="1338"/>
      <c r="DKN76" s="1338"/>
      <c r="DKO76" s="1338"/>
      <c r="DKP76" s="1338"/>
      <c r="DKQ76" s="1338"/>
      <c r="DKR76" s="1338"/>
      <c r="DKS76" s="1338"/>
      <c r="DKT76" s="1338"/>
      <c r="DKU76" s="1338"/>
      <c r="DKV76" s="1338"/>
      <c r="DKW76" s="1338"/>
      <c r="DKX76" s="1338"/>
      <c r="DKY76" s="1338"/>
      <c r="DKZ76" s="1338"/>
      <c r="DLA76" s="1338"/>
      <c r="DLB76" s="1338"/>
      <c r="DLC76" s="1338"/>
      <c r="DLD76" s="1338"/>
      <c r="DLE76" s="1338"/>
      <c r="DLF76" s="1338"/>
      <c r="DLG76" s="1338"/>
      <c r="DLH76" s="1338"/>
      <c r="DLI76" s="1338"/>
      <c r="DLJ76" s="1338"/>
      <c r="DLK76" s="1338"/>
      <c r="DLL76" s="1338"/>
      <c r="DLM76" s="1338"/>
      <c r="DLN76" s="1338"/>
      <c r="DLO76" s="1338"/>
      <c r="DLP76" s="1338"/>
      <c r="DLQ76" s="1338"/>
      <c r="DLR76" s="1338"/>
      <c r="DLS76" s="1338"/>
      <c r="DLT76" s="1338"/>
      <c r="DLU76" s="1338"/>
      <c r="DLV76" s="1338"/>
      <c r="DLW76" s="1338"/>
      <c r="DLX76" s="1338"/>
      <c r="DLY76" s="1338"/>
      <c r="DLZ76" s="1338"/>
      <c r="DMA76" s="1338"/>
      <c r="DMB76" s="1338"/>
      <c r="DMC76" s="1338"/>
      <c r="DMD76" s="1338"/>
      <c r="DME76" s="1338"/>
      <c r="DMF76" s="1338"/>
      <c r="DMG76" s="1338"/>
      <c r="DMH76" s="1338"/>
      <c r="DMI76" s="1338"/>
      <c r="DMJ76" s="1338"/>
      <c r="DMK76" s="1338"/>
      <c r="DML76" s="1338"/>
      <c r="DMM76" s="1338"/>
      <c r="DMN76" s="1338"/>
      <c r="DMO76" s="1338"/>
      <c r="DMP76" s="1338"/>
      <c r="DMQ76" s="1338"/>
      <c r="DMR76" s="1338"/>
      <c r="DMS76" s="1338"/>
      <c r="DMT76" s="1338"/>
      <c r="DMU76" s="1338"/>
      <c r="DMV76" s="1338"/>
      <c r="DMW76" s="1338"/>
      <c r="DMX76" s="1338"/>
      <c r="DMY76" s="1338"/>
      <c r="DMZ76" s="1338"/>
      <c r="DNA76" s="1338"/>
      <c r="DNB76" s="1338"/>
      <c r="DNC76" s="1338"/>
      <c r="DND76" s="1338"/>
      <c r="DNE76" s="1338"/>
      <c r="DNF76" s="1338"/>
      <c r="DNG76" s="1338"/>
      <c r="DNH76" s="1338"/>
      <c r="DNI76" s="1338"/>
      <c r="DNJ76" s="1338"/>
      <c r="DNK76" s="1338"/>
      <c r="DNL76" s="1338"/>
      <c r="DNM76" s="1338"/>
      <c r="DNN76" s="1338"/>
      <c r="DNO76" s="1338"/>
      <c r="DNP76" s="1338"/>
      <c r="DNQ76" s="1338"/>
      <c r="DNR76" s="1338"/>
      <c r="DNS76" s="1338"/>
      <c r="DNT76" s="1338"/>
      <c r="DNU76" s="1338"/>
      <c r="DNV76" s="1338"/>
      <c r="DNW76" s="1338"/>
      <c r="DNX76" s="1338"/>
      <c r="DNY76" s="1338"/>
      <c r="DNZ76" s="1338"/>
      <c r="DOA76" s="1338"/>
      <c r="DOB76" s="1338"/>
      <c r="DOC76" s="1338"/>
      <c r="DOD76" s="1338"/>
      <c r="DOE76" s="1338"/>
      <c r="DOF76" s="1338"/>
      <c r="DOG76" s="1338"/>
      <c r="DOH76" s="1338"/>
      <c r="DOI76" s="1338"/>
      <c r="DOJ76" s="1338"/>
      <c r="DOK76" s="1338"/>
      <c r="DOL76" s="1338"/>
      <c r="DOM76" s="1338"/>
      <c r="DON76" s="1338"/>
      <c r="DOO76" s="1338"/>
      <c r="DOP76" s="1338"/>
      <c r="DOQ76" s="1338"/>
      <c r="DOR76" s="1338"/>
      <c r="DOS76" s="1338"/>
      <c r="DOT76" s="1338"/>
      <c r="DOU76" s="1338"/>
      <c r="DOV76" s="1338"/>
      <c r="DOW76" s="1338"/>
      <c r="DOX76" s="1338"/>
      <c r="DOY76" s="1338"/>
      <c r="DOZ76" s="1338"/>
      <c r="DPA76" s="1338"/>
      <c r="DPB76" s="1338"/>
      <c r="DPC76" s="1338"/>
      <c r="DPD76" s="1338"/>
      <c r="DPE76" s="1338"/>
      <c r="DPF76" s="1338"/>
      <c r="DPG76" s="1338"/>
      <c r="DPH76" s="1338"/>
      <c r="DPI76" s="1338"/>
      <c r="DPJ76" s="1338"/>
      <c r="DPK76" s="1338"/>
      <c r="DPL76" s="1338"/>
      <c r="DPM76" s="1338"/>
      <c r="DPN76" s="1338"/>
      <c r="DPO76" s="1338"/>
      <c r="DPP76" s="1338"/>
      <c r="DPQ76" s="1338"/>
      <c r="DPR76" s="1338"/>
      <c r="DPS76" s="1338"/>
      <c r="DPT76" s="1338"/>
      <c r="DPU76" s="1338"/>
      <c r="DPV76" s="1338"/>
      <c r="DPW76" s="1338"/>
      <c r="DPX76" s="1338"/>
      <c r="DPY76" s="1338"/>
      <c r="DPZ76" s="1338"/>
      <c r="DQA76" s="1338"/>
      <c r="DQB76" s="1338"/>
      <c r="DQC76" s="1338"/>
      <c r="DQD76" s="1338"/>
      <c r="DQE76" s="1338"/>
      <c r="DQF76" s="1338"/>
      <c r="DQG76" s="1338"/>
      <c r="DQH76" s="1338"/>
      <c r="DQI76" s="1338"/>
      <c r="DQJ76" s="1338"/>
      <c r="DQK76" s="1338"/>
      <c r="DQL76" s="1338"/>
      <c r="DQM76" s="1338"/>
      <c r="DQN76" s="1338"/>
      <c r="DQO76" s="1338"/>
      <c r="DQP76" s="1338"/>
      <c r="DQQ76" s="1338"/>
      <c r="DQR76" s="1338"/>
      <c r="DQS76" s="1338"/>
      <c r="DQT76" s="1338"/>
      <c r="DQU76" s="1338"/>
      <c r="DQV76" s="1338"/>
      <c r="DQW76" s="1338"/>
      <c r="DQX76" s="1338"/>
      <c r="DQY76" s="1338"/>
      <c r="DQZ76" s="1338"/>
      <c r="DRA76" s="1338"/>
      <c r="DRB76" s="1338"/>
      <c r="DRC76" s="1338"/>
      <c r="DRD76" s="1338"/>
      <c r="DRE76" s="1338"/>
      <c r="DRF76" s="1338"/>
      <c r="DRG76" s="1338"/>
      <c r="DRH76" s="1338"/>
      <c r="DRI76" s="1338"/>
      <c r="DRJ76" s="1338"/>
      <c r="DRK76" s="1338"/>
      <c r="DRL76" s="1338"/>
      <c r="DRM76" s="1338"/>
      <c r="DRN76" s="1338"/>
      <c r="DRO76" s="1338"/>
      <c r="DRP76" s="1338"/>
      <c r="DRQ76" s="1338"/>
      <c r="DRR76" s="1338"/>
      <c r="DRS76" s="1338"/>
      <c r="DRT76" s="1338"/>
      <c r="DRU76" s="1338"/>
      <c r="DRV76" s="1338"/>
      <c r="DRW76" s="1338"/>
      <c r="DRX76" s="1338"/>
      <c r="DRY76" s="1338"/>
      <c r="DRZ76" s="1338"/>
      <c r="DSA76" s="1338"/>
      <c r="DSB76" s="1338"/>
      <c r="DSC76" s="1338"/>
      <c r="DSD76" s="1338"/>
      <c r="DSE76" s="1338"/>
      <c r="DSF76" s="1338"/>
      <c r="DSG76" s="1338"/>
      <c r="DSH76" s="1338"/>
      <c r="DSI76" s="1338"/>
      <c r="DSJ76" s="1338"/>
      <c r="DSK76" s="1338"/>
      <c r="DSL76" s="1338"/>
      <c r="DSM76" s="1338"/>
      <c r="DSN76" s="1338"/>
      <c r="DSO76" s="1338"/>
      <c r="DSP76" s="1338"/>
      <c r="DSQ76" s="1338"/>
      <c r="DSR76" s="1338"/>
      <c r="DSS76" s="1338"/>
      <c r="DST76" s="1338"/>
      <c r="DSU76" s="1338"/>
      <c r="DSV76" s="1338"/>
      <c r="DSW76" s="1338"/>
      <c r="DSX76" s="1338"/>
      <c r="DSY76" s="1338"/>
      <c r="DSZ76" s="1338"/>
      <c r="DTA76" s="1338"/>
      <c r="DTB76" s="1338"/>
      <c r="DTC76" s="1338"/>
      <c r="DTD76" s="1338"/>
      <c r="DTE76" s="1338"/>
      <c r="DTF76" s="1338"/>
      <c r="DTG76" s="1338"/>
      <c r="DTH76" s="1338"/>
      <c r="DTI76" s="1338"/>
      <c r="DTJ76" s="1338"/>
      <c r="DTK76" s="1338"/>
      <c r="DTL76" s="1338"/>
      <c r="DTM76" s="1338"/>
      <c r="DTN76" s="1338"/>
      <c r="DTO76" s="1338"/>
      <c r="DTP76" s="1338"/>
      <c r="DTQ76" s="1338"/>
      <c r="DTR76" s="1338"/>
      <c r="DTS76" s="1338"/>
      <c r="DTT76" s="1338"/>
      <c r="DTU76" s="1338"/>
      <c r="DTV76" s="1338"/>
      <c r="DTW76" s="1338"/>
      <c r="DTX76" s="1338"/>
      <c r="DTY76" s="1338"/>
      <c r="DTZ76" s="1338"/>
      <c r="DUA76" s="1338"/>
      <c r="DUB76" s="1338"/>
      <c r="DUC76" s="1338"/>
      <c r="DUD76" s="1338"/>
      <c r="DUE76" s="1338"/>
      <c r="DUF76" s="1338"/>
      <c r="DUG76" s="1338"/>
      <c r="DUH76" s="1338"/>
      <c r="DUI76" s="1338"/>
      <c r="DUJ76" s="1338"/>
      <c r="DUK76" s="1338"/>
      <c r="DUL76" s="1338"/>
      <c r="DUM76" s="1338"/>
      <c r="DUN76" s="1338"/>
      <c r="DUO76" s="1338"/>
      <c r="DUP76" s="1338"/>
      <c r="DUQ76" s="1338"/>
      <c r="DUR76" s="1338"/>
      <c r="DUS76" s="1338"/>
      <c r="DUT76" s="1338"/>
      <c r="DUU76" s="1338"/>
      <c r="DUV76" s="1338"/>
      <c r="DUW76" s="1338"/>
      <c r="DUX76" s="1338"/>
      <c r="DUY76" s="1338"/>
      <c r="DUZ76" s="1338"/>
      <c r="DVA76" s="1338"/>
      <c r="DVB76" s="1338"/>
      <c r="DVC76" s="1338"/>
      <c r="DVD76" s="1338"/>
      <c r="DVE76" s="1338"/>
      <c r="DVF76" s="1338"/>
      <c r="DVG76" s="1338"/>
      <c r="DVH76" s="1338"/>
      <c r="DVI76" s="1338"/>
      <c r="DVJ76" s="1338"/>
      <c r="DVK76" s="1338"/>
      <c r="DVL76" s="1338"/>
      <c r="DVM76" s="1338"/>
      <c r="DVN76" s="1338"/>
      <c r="DVO76" s="1338"/>
      <c r="DVP76" s="1338"/>
      <c r="DVQ76" s="1338"/>
      <c r="DVR76" s="1338"/>
      <c r="DVS76" s="1338"/>
      <c r="DVT76" s="1338"/>
      <c r="DVU76" s="1338"/>
      <c r="DVV76" s="1338"/>
      <c r="DVW76" s="1338"/>
      <c r="DVX76" s="1338"/>
      <c r="DVY76" s="1338"/>
      <c r="DVZ76" s="1338"/>
      <c r="DWA76" s="1338"/>
      <c r="DWB76" s="1338"/>
      <c r="DWC76" s="1338"/>
      <c r="DWD76" s="1338"/>
      <c r="DWE76" s="1338"/>
      <c r="DWF76" s="1338"/>
      <c r="DWG76" s="1338"/>
      <c r="DWH76" s="1338"/>
      <c r="DWI76" s="1338"/>
      <c r="DWJ76" s="1338"/>
      <c r="DWK76" s="1338"/>
      <c r="DWL76" s="1338"/>
      <c r="DWM76" s="1338"/>
      <c r="DWN76" s="1338"/>
      <c r="DWO76" s="1338"/>
      <c r="DWP76" s="1338"/>
      <c r="DWQ76" s="1338"/>
      <c r="DWR76" s="1338"/>
      <c r="DWS76" s="1338"/>
      <c r="DWT76" s="1338"/>
      <c r="DWU76" s="1338"/>
      <c r="DWV76" s="1338"/>
      <c r="DWW76" s="1338"/>
      <c r="DWX76" s="1338"/>
      <c r="DWY76" s="1338"/>
      <c r="DWZ76" s="1338"/>
      <c r="DXA76" s="1338"/>
      <c r="DXB76" s="1338"/>
      <c r="DXC76" s="1338"/>
      <c r="DXD76" s="1338"/>
      <c r="DXE76" s="1338"/>
      <c r="DXF76" s="1338"/>
      <c r="DXG76" s="1338"/>
      <c r="DXH76" s="1338"/>
      <c r="DXI76" s="1338"/>
      <c r="DXJ76" s="1338"/>
      <c r="DXK76" s="1338"/>
      <c r="DXL76" s="1338"/>
      <c r="DXM76" s="1338"/>
      <c r="DXN76" s="1338"/>
      <c r="DXO76" s="1338"/>
      <c r="DXP76" s="1338"/>
      <c r="DXQ76" s="1338"/>
      <c r="DXR76" s="1338"/>
      <c r="DXS76" s="1338"/>
      <c r="DXT76" s="1338"/>
      <c r="DXU76" s="1338"/>
      <c r="DXV76" s="1338"/>
      <c r="DXW76" s="1338"/>
      <c r="DXX76" s="1338"/>
      <c r="DXY76" s="1338"/>
      <c r="DXZ76" s="1338"/>
      <c r="DYA76" s="1338"/>
      <c r="DYB76" s="1338"/>
      <c r="DYC76" s="1338"/>
      <c r="DYD76" s="1338"/>
      <c r="DYE76" s="1338"/>
      <c r="DYF76" s="1338"/>
      <c r="DYG76" s="1338"/>
      <c r="DYH76" s="1338"/>
      <c r="DYI76" s="1338"/>
      <c r="DYJ76" s="1338"/>
      <c r="DYK76" s="1338"/>
      <c r="DYL76" s="1338"/>
      <c r="DYM76" s="1338"/>
      <c r="DYN76" s="1338"/>
      <c r="DYO76" s="1338"/>
      <c r="DYP76" s="1338"/>
      <c r="DYQ76" s="1338"/>
      <c r="DYR76" s="1338"/>
      <c r="DYS76" s="1338"/>
      <c r="DYT76" s="1338"/>
      <c r="DYU76" s="1338"/>
      <c r="DYV76" s="1338"/>
      <c r="DYW76" s="1338"/>
      <c r="DYX76" s="1338"/>
      <c r="DYY76" s="1338"/>
      <c r="DYZ76" s="1338"/>
      <c r="DZA76" s="1338"/>
      <c r="DZB76" s="1338"/>
      <c r="DZC76" s="1338"/>
      <c r="DZD76" s="1338"/>
      <c r="DZE76" s="1338"/>
      <c r="DZF76" s="1338"/>
      <c r="DZG76" s="1338"/>
      <c r="DZH76" s="1338"/>
      <c r="DZI76" s="1338"/>
      <c r="DZJ76" s="1338"/>
      <c r="DZK76" s="1338"/>
      <c r="DZL76" s="1338"/>
      <c r="DZM76" s="1338"/>
      <c r="DZN76" s="1338"/>
      <c r="DZO76" s="1338"/>
      <c r="DZP76" s="1338"/>
      <c r="DZQ76" s="1338"/>
      <c r="DZR76" s="1338"/>
      <c r="DZS76" s="1338"/>
      <c r="DZT76" s="1338"/>
      <c r="DZU76" s="1338"/>
      <c r="DZV76" s="1338"/>
      <c r="DZW76" s="1338"/>
      <c r="DZX76" s="1338"/>
      <c r="DZY76" s="1338"/>
      <c r="DZZ76" s="1338"/>
      <c r="EAA76" s="1338"/>
      <c r="EAB76" s="1338"/>
      <c r="EAC76" s="1338"/>
      <c r="EAD76" s="1338"/>
      <c r="EAE76" s="1338"/>
      <c r="EAF76" s="1338"/>
      <c r="EAG76" s="1338"/>
      <c r="EAH76" s="1338"/>
      <c r="EAI76" s="1338"/>
      <c r="EAJ76" s="1338"/>
      <c r="EAK76" s="1338"/>
      <c r="EAL76" s="1338"/>
      <c r="EAM76" s="1338"/>
      <c r="EAN76" s="1338"/>
      <c r="EAO76" s="1338"/>
      <c r="EAP76" s="1338"/>
      <c r="EAQ76" s="1338"/>
      <c r="EAR76" s="1338"/>
      <c r="EAS76" s="1338"/>
      <c r="EAT76" s="1338"/>
      <c r="EAU76" s="1338"/>
      <c r="EAV76" s="1338"/>
      <c r="EAW76" s="1338"/>
      <c r="EAX76" s="1338"/>
      <c r="EAY76" s="1338"/>
      <c r="EAZ76" s="1338"/>
      <c r="EBA76" s="1338"/>
      <c r="EBB76" s="1338"/>
      <c r="EBC76" s="1338"/>
      <c r="EBD76" s="1338"/>
      <c r="EBE76" s="1338"/>
      <c r="EBF76" s="1338"/>
      <c r="EBG76" s="1338"/>
      <c r="EBH76" s="1338"/>
      <c r="EBI76" s="1338"/>
      <c r="EBJ76" s="1338"/>
      <c r="EBK76" s="1338"/>
      <c r="EBL76" s="1338"/>
      <c r="EBM76" s="1338"/>
      <c r="EBN76" s="1338"/>
      <c r="EBO76" s="1338"/>
      <c r="EBP76" s="1338"/>
      <c r="EBQ76" s="1338"/>
      <c r="EBR76" s="1338"/>
      <c r="EBS76" s="1338"/>
      <c r="EBT76" s="1338"/>
      <c r="EBU76" s="1338"/>
      <c r="EBV76" s="1338"/>
      <c r="EBW76" s="1338"/>
      <c r="EBX76" s="1338"/>
      <c r="EBY76" s="1338"/>
      <c r="EBZ76" s="1338"/>
      <c r="ECA76" s="1338"/>
      <c r="ECB76" s="1338"/>
      <c r="ECC76" s="1338"/>
      <c r="ECD76" s="1338"/>
      <c r="ECE76" s="1338"/>
      <c r="ECF76" s="1338"/>
      <c r="ECG76" s="1338"/>
      <c r="ECH76" s="1338"/>
      <c r="ECI76" s="1338"/>
      <c r="ECJ76" s="1338"/>
      <c r="ECK76" s="1338"/>
      <c r="ECL76" s="1338"/>
      <c r="ECM76" s="1338"/>
      <c r="ECN76" s="1338"/>
      <c r="ECO76" s="1338"/>
      <c r="ECP76" s="1338"/>
      <c r="ECQ76" s="1338"/>
      <c r="ECR76" s="1338"/>
      <c r="ECS76" s="1338"/>
      <c r="ECT76" s="1338"/>
      <c r="ECU76" s="1338"/>
      <c r="ECV76" s="1338"/>
      <c r="ECW76" s="1338"/>
      <c r="ECX76" s="1338"/>
      <c r="ECY76" s="1338"/>
      <c r="ECZ76" s="1338"/>
      <c r="EDA76" s="1338"/>
      <c r="EDB76" s="1338"/>
      <c r="EDC76" s="1338"/>
      <c r="EDD76" s="1338"/>
      <c r="EDE76" s="1338"/>
      <c r="EDF76" s="1338"/>
      <c r="EDG76" s="1338"/>
      <c r="EDH76" s="1338"/>
      <c r="EDI76" s="1338"/>
      <c r="EDJ76" s="1338"/>
      <c r="EDK76" s="1338"/>
      <c r="EDL76" s="1338"/>
      <c r="EDM76" s="1338"/>
      <c r="EDN76" s="1338"/>
      <c r="EDO76" s="1338"/>
      <c r="EDP76" s="1338"/>
      <c r="EDQ76" s="1338"/>
      <c r="EDR76" s="1338"/>
      <c r="EDS76" s="1338"/>
      <c r="EDT76" s="1338"/>
      <c r="EDU76" s="1338"/>
      <c r="EDV76" s="1338"/>
      <c r="EDW76" s="1338"/>
      <c r="EDX76" s="1338"/>
      <c r="EDY76" s="1338"/>
      <c r="EDZ76" s="1338"/>
      <c r="EEA76" s="1338"/>
      <c r="EEB76" s="1338"/>
      <c r="EEC76" s="1338"/>
      <c r="EED76" s="1338"/>
      <c r="EEE76" s="1338"/>
      <c r="EEF76" s="1338"/>
      <c r="EEG76" s="1338"/>
      <c r="EEH76" s="1338"/>
      <c r="EEI76" s="1338"/>
      <c r="EEJ76" s="1338"/>
      <c r="EEK76" s="1338"/>
      <c r="EEL76" s="1338"/>
      <c r="EEM76" s="1338"/>
      <c r="EEN76" s="1338"/>
      <c r="EEO76" s="1338"/>
      <c r="EEP76" s="1338"/>
      <c r="EEQ76" s="1338"/>
      <c r="EER76" s="1338"/>
      <c r="EES76" s="1338"/>
      <c r="EET76" s="1338"/>
      <c r="EEU76" s="1338"/>
      <c r="EEV76" s="1338"/>
      <c r="EEW76" s="1338"/>
      <c r="EEX76" s="1338"/>
      <c r="EEY76" s="1338"/>
      <c r="EEZ76" s="1338"/>
      <c r="EFA76" s="1338"/>
      <c r="EFB76" s="1338"/>
      <c r="EFC76" s="1338"/>
      <c r="EFD76" s="1338"/>
      <c r="EFE76" s="1338"/>
      <c r="EFF76" s="1338"/>
      <c r="EFG76" s="1338"/>
      <c r="EFH76" s="1338"/>
      <c r="EFI76" s="1338"/>
      <c r="EFJ76" s="1338"/>
      <c r="EFK76" s="1338"/>
      <c r="EFL76" s="1338"/>
      <c r="EFM76" s="1338"/>
      <c r="EFN76" s="1338"/>
      <c r="EFO76" s="1338"/>
      <c r="EFP76" s="1338"/>
      <c r="EFQ76" s="1338"/>
      <c r="EFR76" s="1338"/>
      <c r="EFS76" s="1338"/>
      <c r="EFT76" s="1338"/>
      <c r="EFU76" s="1338"/>
      <c r="EFV76" s="1338"/>
      <c r="EFW76" s="1338"/>
      <c r="EFX76" s="1338"/>
      <c r="EFY76" s="1338"/>
      <c r="EFZ76" s="1338"/>
      <c r="EGA76" s="1338"/>
      <c r="EGB76" s="1338"/>
      <c r="EGC76" s="1338"/>
      <c r="EGD76" s="1338"/>
      <c r="EGE76" s="1338"/>
      <c r="EGF76" s="1338"/>
      <c r="EGG76" s="1338"/>
      <c r="EGH76" s="1338"/>
      <c r="EGI76" s="1338"/>
      <c r="EGJ76" s="1338"/>
      <c r="EGK76" s="1338"/>
      <c r="EGL76" s="1338"/>
      <c r="EGM76" s="1338"/>
      <c r="EGN76" s="1338"/>
      <c r="EGO76" s="1338"/>
      <c r="EGP76" s="1338"/>
      <c r="EGQ76" s="1338"/>
      <c r="EGR76" s="1338"/>
      <c r="EGS76" s="1338"/>
      <c r="EGT76" s="1338"/>
      <c r="EGU76" s="1338"/>
      <c r="EGV76" s="1338"/>
      <c r="EGW76" s="1338"/>
      <c r="EGX76" s="1338"/>
      <c r="EGY76" s="1338"/>
      <c r="EGZ76" s="1338"/>
      <c r="EHA76" s="1338"/>
      <c r="EHB76" s="1338"/>
      <c r="EHC76" s="1338"/>
      <c r="EHD76" s="1338"/>
      <c r="EHE76" s="1338"/>
      <c r="EHF76" s="1338"/>
      <c r="EHG76" s="1338"/>
      <c r="EHH76" s="1338"/>
      <c r="EHI76" s="1338"/>
      <c r="EHJ76" s="1338"/>
      <c r="EHK76" s="1338"/>
      <c r="EHL76" s="1338"/>
      <c r="EHM76" s="1338"/>
      <c r="EHN76" s="1338"/>
      <c r="EHO76" s="1338"/>
      <c r="EHP76" s="1338"/>
      <c r="EHQ76" s="1338"/>
      <c r="EHR76" s="1338"/>
      <c r="EHS76" s="1338"/>
      <c r="EHT76" s="1338"/>
      <c r="EHU76" s="1338"/>
      <c r="EHV76" s="1338"/>
      <c r="EHW76" s="1338"/>
      <c r="EHX76" s="1338"/>
      <c r="EHY76" s="1338"/>
      <c r="EHZ76" s="1338"/>
      <c r="EIA76" s="1338"/>
      <c r="EIB76" s="1338"/>
      <c r="EIC76" s="1338"/>
      <c r="EID76" s="1338"/>
      <c r="EIE76" s="1338"/>
      <c r="EIF76" s="1338"/>
      <c r="EIG76" s="1338"/>
      <c r="EIH76" s="1338"/>
      <c r="EII76" s="1338"/>
      <c r="EIJ76" s="1338"/>
      <c r="EIK76" s="1338"/>
      <c r="EIL76" s="1338"/>
      <c r="EIM76" s="1338"/>
      <c r="EIN76" s="1338"/>
      <c r="EIO76" s="1338"/>
      <c r="EIP76" s="1338"/>
      <c r="EIQ76" s="1338"/>
      <c r="EIR76" s="1338"/>
      <c r="EIS76" s="1338"/>
      <c r="EIT76" s="1338"/>
      <c r="EIU76" s="1338"/>
      <c r="EIV76" s="1338"/>
      <c r="EIW76" s="1338"/>
      <c r="EIX76" s="1338"/>
      <c r="EIY76" s="1338"/>
      <c r="EIZ76" s="1338"/>
      <c r="EJA76" s="1338"/>
      <c r="EJB76" s="1338"/>
      <c r="EJC76" s="1338"/>
      <c r="EJD76" s="1338"/>
      <c r="EJE76" s="1338"/>
      <c r="EJF76" s="1338"/>
      <c r="EJG76" s="1338"/>
      <c r="EJH76" s="1338"/>
      <c r="EJI76" s="1338"/>
      <c r="EJJ76" s="1338"/>
      <c r="EJK76" s="1338"/>
      <c r="EJL76" s="1338"/>
      <c r="EJM76" s="1338"/>
      <c r="EJN76" s="1338"/>
      <c r="EJO76" s="1338"/>
      <c r="EJP76" s="1338"/>
      <c r="EJQ76" s="1338"/>
      <c r="EJR76" s="1338"/>
      <c r="EJS76" s="1338"/>
      <c r="EJT76" s="1338"/>
      <c r="EJU76" s="1338"/>
      <c r="EJV76" s="1338"/>
      <c r="EJW76" s="1338"/>
      <c r="EJX76" s="1338"/>
      <c r="EJY76" s="1338"/>
      <c r="EJZ76" s="1338"/>
      <c r="EKA76" s="1338"/>
      <c r="EKB76" s="1338"/>
      <c r="EKC76" s="1338"/>
      <c r="EKD76" s="1338"/>
      <c r="EKE76" s="1338"/>
      <c r="EKF76" s="1338"/>
      <c r="EKG76" s="1338"/>
      <c r="EKH76" s="1338"/>
      <c r="EKI76" s="1338"/>
      <c r="EKJ76" s="1338"/>
      <c r="EKK76" s="1338"/>
      <c r="EKL76" s="1338"/>
      <c r="EKM76" s="1338"/>
      <c r="EKN76" s="1338"/>
      <c r="EKO76" s="1338"/>
      <c r="EKP76" s="1338"/>
      <c r="EKQ76" s="1338"/>
      <c r="EKR76" s="1338"/>
      <c r="EKS76" s="1338"/>
      <c r="EKT76" s="1338"/>
      <c r="EKU76" s="1338"/>
      <c r="EKV76" s="1338"/>
      <c r="EKW76" s="1338"/>
      <c r="EKX76" s="1338"/>
      <c r="EKY76" s="1338"/>
      <c r="EKZ76" s="1338"/>
      <c r="ELA76" s="1338"/>
      <c r="ELB76" s="1338"/>
      <c r="ELC76" s="1338"/>
      <c r="ELD76" s="1338"/>
      <c r="ELE76" s="1338"/>
      <c r="ELF76" s="1338"/>
      <c r="ELG76" s="1338"/>
      <c r="ELH76" s="1338"/>
      <c r="ELI76" s="1338"/>
      <c r="ELJ76" s="1338"/>
      <c r="ELK76" s="1338"/>
      <c r="ELL76" s="1338"/>
      <c r="ELM76" s="1338"/>
      <c r="ELN76" s="1338"/>
      <c r="ELO76" s="1338"/>
      <c r="ELP76" s="1338"/>
      <c r="ELQ76" s="1338"/>
      <c r="ELR76" s="1338"/>
      <c r="ELS76" s="1338"/>
      <c r="ELT76" s="1338"/>
      <c r="ELU76" s="1338"/>
      <c r="ELV76" s="1338"/>
      <c r="ELW76" s="1338"/>
      <c r="ELX76" s="1338"/>
      <c r="ELY76" s="1338"/>
      <c r="ELZ76" s="1338"/>
      <c r="EMA76" s="1338"/>
      <c r="EMB76" s="1338"/>
      <c r="EMC76" s="1338"/>
      <c r="EMD76" s="1338"/>
      <c r="EME76" s="1338"/>
      <c r="EMF76" s="1338"/>
      <c r="EMG76" s="1338"/>
      <c r="EMH76" s="1338"/>
      <c r="EMI76" s="1338"/>
      <c r="EMJ76" s="1338"/>
      <c r="EMK76" s="1338"/>
      <c r="EML76" s="1338"/>
      <c r="EMM76" s="1338"/>
      <c r="EMN76" s="1338"/>
      <c r="EMO76" s="1338"/>
      <c r="EMP76" s="1338"/>
      <c r="EMQ76" s="1338"/>
      <c r="EMR76" s="1338"/>
      <c r="EMS76" s="1338"/>
      <c r="EMT76" s="1338"/>
      <c r="EMU76" s="1338"/>
      <c r="EMV76" s="1338"/>
      <c r="EMW76" s="1338"/>
      <c r="EMX76" s="1338"/>
      <c r="EMY76" s="1338"/>
      <c r="EMZ76" s="1338"/>
      <c r="ENA76" s="1338"/>
      <c r="ENB76" s="1338"/>
      <c r="ENC76" s="1338"/>
      <c r="END76" s="1338"/>
      <c r="ENE76" s="1338"/>
      <c r="ENF76" s="1338"/>
      <c r="ENG76" s="1338"/>
      <c r="ENH76" s="1338"/>
      <c r="ENI76" s="1338"/>
      <c r="ENJ76" s="1338"/>
      <c r="ENK76" s="1338"/>
      <c r="ENL76" s="1338"/>
      <c r="ENM76" s="1338"/>
      <c r="ENN76" s="1338"/>
      <c r="ENO76" s="1338"/>
      <c r="ENP76" s="1338"/>
      <c r="ENQ76" s="1338"/>
      <c r="ENR76" s="1338"/>
      <c r="ENS76" s="1338"/>
      <c r="ENT76" s="1338"/>
      <c r="ENU76" s="1338"/>
      <c r="ENV76" s="1338"/>
      <c r="ENW76" s="1338"/>
      <c r="ENX76" s="1338"/>
      <c r="ENY76" s="1338"/>
      <c r="ENZ76" s="1338"/>
      <c r="EOA76" s="1338"/>
      <c r="EOB76" s="1338"/>
      <c r="EOC76" s="1338"/>
      <c r="EOD76" s="1338"/>
      <c r="EOE76" s="1338"/>
      <c r="EOF76" s="1338"/>
      <c r="EOG76" s="1338"/>
      <c r="EOH76" s="1338"/>
      <c r="EOI76" s="1338"/>
      <c r="EOJ76" s="1338"/>
      <c r="EOK76" s="1338"/>
      <c r="EOL76" s="1338"/>
      <c r="EOM76" s="1338"/>
      <c r="EON76" s="1338"/>
      <c r="EOO76" s="1338"/>
      <c r="EOP76" s="1338"/>
      <c r="EOQ76" s="1338"/>
      <c r="EOR76" s="1338"/>
      <c r="EOS76" s="1338"/>
      <c r="EOT76" s="1338"/>
      <c r="EOU76" s="1338"/>
      <c r="EOV76" s="1338"/>
      <c r="EOW76" s="1338"/>
      <c r="EOX76" s="1338"/>
      <c r="EOY76" s="1338"/>
      <c r="EOZ76" s="1338"/>
      <c r="EPA76" s="1338"/>
      <c r="EPB76" s="1338"/>
      <c r="EPC76" s="1338"/>
      <c r="EPD76" s="1338"/>
      <c r="EPE76" s="1338"/>
      <c r="EPF76" s="1338"/>
      <c r="EPG76" s="1338"/>
      <c r="EPH76" s="1338"/>
      <c r="EPI76" s="1338"/>
      <c r="EPJ76" s="1338"/>
      <c r="EPK76" s="1338"/>
      <c r="EPL76" s="1338"/>
      <c r="EPM76" s="1338"/>
      <c r="EPN76" s="1338"/>
      <c r="EPO76" s="1338"/>
      <c r="EPP76" s="1338"/>
      <c r="EPQ76" s="1338"/>
      <c r="EPR76" s="1338"/>
      <c r="EPS76" s="1338"/>
      <c r="EPT76" s="1338"/>
      <c r="EPU76" s="1338"/>
      <c r="EPV76" s="1338"/>
      <c r="EPW76" s="1338"/>
      <c r="EPX76" s="1338"/>
      <c r="EPY76" s="1338"/>
      <c r="EPZ76" s="1338"/>
      <c r="EQA76" s="1338"/>
      <c r="EQB76" s="1338"/>
      <c r="EQC76" s="1338"/>
      <c r="EQD76" s="1338"/>
      <c r="EQE76" s="1338"/>
      <c r="EQF76" s="1338"/>
      <c r="EQG76" s="1338"/>
      <c r="EQH76" s="1338"/>
      <c r="EQI76" s="1338"/>
      <c r="EQJ76" s="1338"/>
      <c r="EQK76" s="1338"/>
      <c r="EQL76" s="1338"/>
      <c r="EQM76" s="1338"/>
      <c r="EQN76" s="1338"/>
      <c r="EQO76" s="1338"/>
      <c r="EQP76" s="1338"/>
      <c r="EQQ76" s="1338"/>
      <c r="EQR76" s="1338"/>
      <c r="EQS76" s="1338"/>
      <c r="EQT76" s="1338"/>
      <c r="EQU76" s="1338"/>
      <c r="EQV76" s="1338"/>
      <c r="EQW76" s="1338"/>
      <c r="EQX76" s="1338"/>
      <c r="EQY76" s="1338"/>
      <c r="EQZ76" s="1338"/>
      <c r="ERA76" s="1338"/>
      <c r="ERB76" s="1338"/>
      <c r="ERC76" s="1338"/>
      <c r="ERD76" s="1338"/>
      <c r="ERE76" s="1338"/>
      <c r="ERF76" s="1338"/>
      <c r="ERG76" s="1338"/>
      <c r="ERH76" s="1338"/>
      <c r="ERI76" s="1338"/>
      <c r="ERJ76" s="1338"/>
      <c r="ERK76" s="1338"/>
      <c r="ERL76" s="1338"/>
      <c r="ERM76" s="1338"/>
      <c r="ERN76" s="1338"/>
      <c r="ERO76" s="1338"/>
      <c r="ERP76" s="1338"/>
      <c r="ERQ76" s="1338"/>
      <c r="ERR76" s="1338"/>
      <c r="ERS76" s="1338"/>
      <c r="ERT76" s="1338"/>
      <c r="ERU76" s="1338"/>
      <c r="ERV76" s="1338"/>
      <c r="ERW76" s="1338"/>
      <c r="ERX76" s="1338"/>
      <c r="ERY76" s="1338"/>
      <c r="ERZ76" s="1338"/>
      <c r="ESA76" s="1338"/>
      <c r="ESB76" s="1338"/>
      <c r="ESC76" s="1338"/>
      <c r="ESD76" s="1338"/>
      <c r="ESE76" s="1338"/>
      <c r="ESF76" s="1338"/>
      <c r="ESG76" s="1338"/>
      <c r="ESH76" s="1338"/>
      <c r="ESI76" s="1338"/>
      <c r="ESJ76" s="1338"/>
      <c r="ESK76" s="1338"/>
      <c r="ESL76" s="1338"/>
      <c r="ESM76" s="1338"/>
      <c r="ESN76" s="1338"/>
      <c r="ESO76" s="1338"/>
      <c r="ESP76" s="1338"/>
      <c r="ESQ76" s="1338"/>
      <c r="ESR76" s="1338"/>
      <c r="ESS76" s="1338"/>
      <c r="EST76" s="1338"/>
      <c r="ESU76" s="1338"/>
      <c r="ESV76" s="1338"/>
      <c r="ESW76" s="1338"/>
      <c r="ESX76" s="1338"/>
      <c r="ESY76" s="1338"/>
      <c r="ESZ76" s="1338"/>
      <c r="ETA76" s="1338"/>
      <c r="ETB76" s="1338"/>
      <c r="ETC76" s="1338"/>
      <c r="ETD76" s="1338"/>
      <c r="ETE76" s="1338"/>
      <c r="ETF76" s="1338"/>
      <c r="ETG76" s="1338"/>
      <c r="ETH76" s="1338"/>
      <c r="ETI76" s="1338"/>
      <c r="ETJ76" s="1338"/>
      <c r="ETK76" s="1338"/>
      <c r="ETL76" s="1338"/>
      <c r="ETM76" s="1338"/>
      <c r="ETN76" s="1338"/>
      <c r="ETO76" s="1338"/>
      <c r="ETP76" s="1338"/>
      <c r="ETQ76" s="1338"/>
      <c r="ETR76" s="1338"/>
      <c r="ETS76" s="1338"/>
      <c r="ETT76" s="1338"/>
      <c r="ETU76" s="1338"/>
      <c r="ETV76" s="1338"/>
      <c r="ETW76" s="1338"/>
      <c r="ETX76" s="1338"/>
      <c r="ETY76" s="1338"/>
      <c r="ETZ76" s="1338"/>
      <c r="EUA76" s="1338"/>
      <c r="EUB76" s="1338"/>
      <c r="EUC76" s="1338"/>
      <c r="EUD76" s="1338"/>
      <c r="EUE76" s="1338"/>
      <c r="EUF76" s="1338"/>
      <c r="EUG76" s="1338"/>
      <c r="EUH76" s="1338"/>
      <c r="EUI76" s="1338"/>
      <c r="EUJ76" s="1338"/>
      <c r="EUK76" s="1338"/>
      <c r="EUL76" s="1338"/>
      <c r="EUM76" s="1338"/>
      <c r="EUN76" s="1338"/>
      <c r="EUO76" s="1338"/>
      <c r="EUP76" s="1338"/>
      <c r="EUQ76" s="1338"/>
      <c r="EUR76" s="1338"/>
      <c r="EUS76" s="1338"/>
      <c r="EUT76" s="1338"/>
      <c r="EUU76" s="1338"/>
      <c r="EUV76" s="1338"/>
      <c r="EUW76" s="1338"/>
      <c r="EUX76" s="1338"/>
      <c r="EUY76" s="1338"/>
      <c r="EUZ76" s="1338"/>
      <c r="EVA76" s="1338"/>
      <c r="EVB76" s="1338"/>
      <c r="EVC76" s="1338"/>
      <c r="EVD76" s="1338"/>
      <c r="EVE76" s="1338"/>
      <c r="EVF76" s="1338"/>
      <c r="EVG76" s="1338"/>
      <c r="EVH76" s="1338"/>
      <c r="EVI76" s="1338"/>
      <c r="EVJ76" s="1338"/>
      <c r="EVK76" s="1338"/>
      <c r="EVL76" s="1338"/>
      <c r="EVM76" s="1338"/>
      <c r="EVN76" s="1338"/>
      <c r="EVO76" s="1338"/>
      <c r="EVP76" s="1338"/>
      <c r="EVQ76" s="1338"/>
      <c r="EVR76" s="1338"/>
      <c r="EVS76" s="1338"/>
      <c r="EVT76" s="1338"/>
      <c r="EVU76" s="1338"/>
      <c r="EVV76" s="1338"/>
      <c r="EVW76" s="1338"/>
      <c r="EVX76" s="1338"/>
      <c r="EVY76" s="1338"/>
      <c r="EVZ76" s="1338"/>
      <c r="EWA76" s="1338"/>
      <c r="EWB76" s="1338"/>
      <c r="EWC76" s="1338"/>
      <c r="EWD76" s="1338"/>
      <c r="EWE76" s="1338"/>
      <c r="EWF76" s="1338"/>
      <c r="EWG76" s="1338"/>
      <c r="EWH76" s="1338"/>
      <c r="EWI76" s="1338"/>
      <c r="EWJ76" s="1338"/>
      <c r="EWK76" s="1338"/>
      <c r="EWL76" s="1338"/>
      <c r="EWM76" s="1338"/>
      <c r="EWN76" s="1338"/>
      <c r="EWO76" s="1338"/>
      <c r="EWP76" s="1338"/>
      <c r="EWQ76" s="1338"/>
      <c r="EWR76" s="1338"/>
      <c r="EWS76" s="1338"/>
      <c r="EWT76" s="1338"/>
      <c r="EWU76" s="1338"/>
      <c r="EWV76" s="1338"/>
      <c r="EWW76" s="1338"/>
      <c r="EWX76" s="1338"/>
      <c r="EWY76" s="1338"/>
      <c r="EWZ76" s="1338"/>
      <c r="EXA76" s="1338"/>
      <c r="EXB76" s="1338"/>
      <c r="EXC76" s="1338"/>
      <c r="EXD76" s="1338"/>
      <c r="EXE76" s="1338"/>
      <c r="EXF76" s="1338"/>
      <c r="EXG76" s="1338"/>
      <c r="EXH76" s="1338"/>
      <c r="EXI76" s="1338"/>
      <c r="EXJ76" s="1338"/>
      <c r="EXK76" s="1338"/>
      <c r="EXL76" s="1338"/>
      <c r="EXM76" s="1338"/>
      <c r="EXN76" s="1338"/>
      <c r="EXO76" s="1338"/>
      <c r="EXP76" s="1338"/>
      <c r="EXQ76" s="1338"/>
      <c r="EXR76" s="1338"/>
      <c r="EXS76" s="1338"/>
      <c r="EXT76" s="1338"/>
      <c r="EXU76" s="1338"/>
      <c r="EXV76" s="1338"/>
      <c r="EXW76" s="1338"/>
      <c r="EXX76" s="1338"/>
      <c r="EXY76" s="1338"/>
      <c r="EXZ76" s="1338"/>
      <c r="EYA76" s="1338"/>
      <c r="EYB76" s="1338"/>
      <c r="EYC76" s="1338"/>
      <c r="EYD76" s="1338"/>
      <c r="EYE76" s="1338"/>
      <c r="EYF76" s="1338"/>
      <c r="EYG76" s="1338"/>
      <c r="EYH76" s="1338"/>
      <c r="EYI76" s="1338"/>
      <c r="EYJ76" s="1338"/>
      <c r="EYK76" s="1338"/>
      <c r="EYL76" s="1338"/>
      <c r="EYM76" s="1338"/>
      <c r="EYN76" s="1338"/>
      <c r="EYO76" s="1338"/>
      <c r="EYP76" s="1338"/>
      <c r="EYQ76" s="1338"/>
      <c r="EYR76" s="1338"/>
      <c r="EYS76" s="1338"/>
      <c r="EYT76" s="1338"/>
      <c r="EYU76" s="1338"/>
      <c r="EYV76" s="1338"/>
      <c r="EYW76" s="1338"/>
      <c r="EYX76" s="1338"/>
      <c r="EYY76" s="1338"/>
      <c r="EYZ76" s="1338"/>
      <c r="EZA76" s="1338"/>
      <c r="EZB76" s="1338"/>
      <c r="EZC76" s="1338"/>
      <c r="EZD76" s="1338"/>
      <c r="EZE76" s="1338"/>
      <c r="EZF76" s="1338"/>
      <c r="EZG76" s="1338"/>
      <c r="EZH76" s="1338"/>
      <c r="EZI76" s="1338"/>
      <c r="EZJ76" s="1338"/>
      <c r="EZK76" s="1338"/>
      <c r="EZL76" s="1338"/>
      <c r="EZM76" s="1338"/>
      <c r="EZN76" s="1338"/>
      <c r="EZO76" s="1338"/>
      <c r="EZP76" s="1338"/>
      <c r="EZQ76" s="1338"/>
      <c r="EZR76" s="1338"/>
      <c r="EZS76" s="1338"/>
      <c r="EZT76" s="1338"/>
      <c r="EZU76" s="1338"/>
      <c r="EZV76" s="1338"/>
      <c r="EZW76" s="1338"/>
      <c r="EZX76" s="1338"/>
      <c r="EZY76" s="1338"/>
      <c r="EZZ76" s="1338"/>
      <c r="FAA76" s="1338"/>
      <c r="FAB76" s="1338"/>
      <c r="FAC76" s="1338"/>
      <c r="FAD76" s="1338"/>
      <c r="FAE76" s="1338"/>
      <c r="FAF76" s="1338"/>
      <c r="FAG76" s="1338"/>
      <c r="FAH76" s="1338"/>
      <c r="FAI76" s="1338"/>
      <c r="FAJ76" s="1338"/>
      <c r="FAK76" s="1338"/>
      <c r="FAL76" s="1338"/>
      <c r="FAM76" s="1338"/>
      <c r="FAN76" s="1338"/>
      <c r="FAO76" s="1338"/>
      <c r="FAP76" s="1338"/>
      <c r="FAQ76" s="1338"/>
      <c r="FAR76" s="1338"/>
      <c r="FAS76" s="1338"/>
      <c r="FAT76" s="1338"/>
      <c r="FAU76" s="1338"/>
      <c r="FAV76" s="1338"/>
      <c r="FAW76" s="1338"/>
      <c r="FAX76" s="1338"/>
      <c r="FAY76" s="1338"/>
      <c r="FAZ76" s="1338"/>
      <c r="FBA76" s="1338"/>
      <c r="FBB76" s="1338"/>
      <c r="FBC76" s="1338"/>
      <c r="FBD76" s="1338"/>
      <c r="FBE76" s="1338"/>
      <c r="FBF76" s="1338"/>
      <c r="FBG76" s="1338"/>
      <c r="FBH76" s="1338"/>
      <c r="FBI76" s="1338"/>
      <c r="FBJ76" s="1338"/>
      <c r="FBK76" s="1338"/>
      <c r="FBL76" s="1338"/>
      <c r="FBM76" s="1338"/>
      <c r="FBN76" s="1338"/>
      <c r="FBO76" s="1338"/>
      <c r="FBP76" s="1338"/>
      <c r="FBQ76" s="1338"/>
      <c r="FBR76" s="1338"/>
      <c r="FBS76" s="1338"/>
      <c r="FBT76" s="1338"/>
      <c r="FBU76" s="1338"/>
      <c r="FBV76" s="1338"/>
      <c r="FBW76" s="1338"/>
      <c r="FBX76" s="1338"/>
      <c r="FBY76" s="1338"/>
      <c r="FBZ76" s="1338"/>
      <c r="FCA76" s="1338"/>
      <c r="FCB76" s="1338"/>
      <c r="FCC76" s="1338"/>
      <c r="FCD76" s="1338"/>
      <c r="FCE76" s="1338"/>
      <c r="FCF76" s="1338"/>
      <c r="FCG76" s="1338"/>
      <c r="FCH76" s="1338"/>
      <c r="FCI76" s="1338"/>
      <c r="FCJ76" s="1338"/>
      <c r="FCK76" s="1338"/>
      <c r="FCL76" s="1338"/>
      <c r="FCM76" s="1338"/>
      <c r="FCN76" s="1338"/>
      <c r="FCO76" s="1338"/>
      <c r="FCP76" s="1338"/>
      <c r="FCQ76" s="1338"/>
      <c r="FCR76" s="1338"/>
      <c r="FCS76" s="1338"/>
      <c r="FCT76" s="1338"/>
      <c r="FCU76" s="1338"/>
      <c r="FCV76" s="1338"/>
      <c r="FCW76" s="1338"/>
      <c r="FCX76" s="1338"/>
      <c r="FCY76" s="1338"/>
      <c r="FCZ76" s="1338"/>
      <c r="FDA76" s="1338"/>
      <c r="FDB76" s="1338"/>
      <c r="FDC76" s="1338"/>
      <c r="FDD76" s="1338"/>
      <c r="FDE76" s="1338"/>
      <c r="FDF76" s="1338"/>
      <c r="FDG76" s="1338"/>
      <c r="FDH76" s="1338"/>
      <c r="FDI76" s="1338"/>
      <c r="FDJ76" s="1338"/>
      <c r="FDK76" s="1338"/>
      <c r="FDL76" s="1338"/>
      <c r="FDM76" s="1338"/>
      <c r="FDN76" s="1338"/>
      <c r="FDO76" s="1338"/>
      <c r="FDP76" s="1338"/>
      <c r="FDQ76" s="1338"/>
      <c r="FDR76" s="1338"/>
      <c r="FDS76" s="1338"/>
      <c r="FDT76" s="1338"/>
      <c r="FDU76" s="1338"/>
      <c r="FDV76" s="1338"/>
      <c r="FDW76" s="1338"/>
      <c r="FDX76" s="1338"/>
      <c r="FDY76" s="1338"/>
      <c r="FDZ76" s="1338"/>
      <c r="FEA76" s="1338"/>
      <c r="FEB76" s="1338"/>
      <c r="FEC76" s="1338"/>
      <c r="FED76" s="1338"/>
      <c r="FEE76" s="1338"/>
      <c r="FEF76" s="1338"/>
      <c r="FEG76" s="1338"/>
      <c r="FEH76" s="1338"/>
      <c r="FEI76" s="1338"/>
      <c r="FEJ76" s="1338"/>
      <c r="FEK76" s="1338"/>
      <c r="FEL76" s="1338"/>
      <c r="FEM76" s="1338"/>
      <c r="FEN76" s="1338"/>
      <c r="FEO76" s="1338"/>
      <c r="FEP76" s="1338"/>
      <c r="FEQ76" s="1338"/>
      <c r="FER76" s="1338"/>
      <c r="FES76" s="1338"/>
      <c r="FET76" s="1338"/>
      <c r="FEU76" s="1338"/>
      <c r="FEV76" s="1338"/>
      <c r="FEW76" s="1338"/>
      <c r="FEX76" s="1338"/>
      <c r="FEY76" s="1338"/>
      <c r="FEZ76" s="1338"/>
      <c r="FFA76" s="1338"/>
      <c r="FFB76" s="1338"/>
      <c r="FFC76" s="1338"/>
      <c r="FFD76" s="1338"/>
      <c r="FFE76" s="1338"/>
      <c r="FFF76" s="1338"/>
      <c r="FFG76" s="1338"/>
      <c r="FFH76" s="1338"/>
      <c r="FFI76" s="1338"/>
      <c r="FFJ76" s="1338"/>
      <c r="FFK76" s="1338"/>
      <c r="FFL76" s="1338"/>
      <c r="FFM76" s="1338"/>
      <c r="FFN76" s="1338"/>
      <c r="FFO76" s="1338"/>
      <c r="FFP76" s="1338"/>
      <c r="FFQ76" s="1338"/>
      <c r="FFR76" s="1338"/>
      <c r="FFS76" s="1338"/>
      <c r="FFT76" s="1338"/>
      <c r="FFU76" s="1338"/>
      <c r="FFV76" s="1338"/>
      <c r="FFW76" s="1338"/>
      <c r="FFX76" s="1338"/>
      <c r="FFY76" s="1338"/>
      <c r="FFZ76" s="1338"/>
      <c r="FGA76" s="1338"/>
      <c r="FGB76" s="1338"/>
      <c r="FGC76" s="1338"/>
      <c r="FGD76" s="1338"/>
      <c r="FGE76" s="1338"/>
      <c r="FGF76" s="1338"/>
      <c r="FGG76" s="1338"/>
      <c r="FGH76" s="1338"/>
      <c r="FGI76" s="1338"/>
      <c r="FGJ76" s="1338"/>
      <c r="FGK76" s="1338"/>
      <c r="FGL76" s="1338"/>
      <c r="FGM76" s="1338"/>
      <c r="FGN76" s="1338"/>
      <c r="FGO76" s="1338"/>
      <c r="FGP76" s="1338"/>
      <c r="FGQ76" s="1338"/>
      <c r="FGR76" s="1338"/>
      <c r="FGS76" s="1338"/>
      <c r="FGT76" s="1338"/>
      <c r="FGU76" s="1338"/>
      <c r="FGV76" s="1338"/>
      <c r="FGW76" s="1338"/>
      <c r="FGX76" s="1338"/>
      <c r="FGY76" s="1338"/>
      <c r="FGZ76" s="1338"/>
      <c r="FHA76" s="1338"/>
      <c r="FHB76" s="1338"/>
      <c r="FHC76" s="1338"/>
      <c r="FHD76" s="1338"/>
      <c r="FHE76" s="1338"/>
      <c r="FHF76" s="1338"/>
      <c r="FHG76" s="1338"/>
      <c r="FHH76" s="1338"/>
      <c r="FHI76" s="1338"/>
      <c r="FHJ76" s="1338"/>
      <c r="FHK76" s="1338"/>
      <c r="FHL76" s="1338"/>
      <c r="FHM76" s="1338"/>
      <c r="FHN76" s="1338"/>
      <c r="FHO76" s="1338"/>
      <c r="FHP76" s="1338"/>
      <c r="FHQ76" s="1338"/>
      <c r="FHR76" s="1338"/>
      <c r="FHS76" s="1338"/>
      <c r="FHT76" s="1338"/>
      <c r="FHU76" s="1338"/>
      <c r="FHV76" s="1338"/>
      <c r="FHW76" s="1338"/>
      <c r="FHX76" s="1338"/>
      <c r="FHY76" s="1338"/>
      <c r="FHZ76" s="1338"/>
      <c r="FIA76" s="1338"/>
      <c r="FIB76" s="1338"/>
      <c r="FIC76" s="1338"/>
      <c r="FID76" s="1338"/>
      <c r="FIE76" s="1338"/>
      <c r="FIF76" s="1338"/>
      <c r="FIG76" s="1338"/>
      <c r="FIH76" s="1338"/>
      <c r="FII76" s="1338"/>
      <c r="FIJ76" s="1338"/>
      <c r="FIK76" s="1338"/>
      <c r="FIL76" s="1338"/>
      <c r="FIM76" s="1338"/>
      <c r="FIN76" s="1338"/>
      <c r="FIO76" s="1338"/>
      <c r="FIP76" s="1338"/>
      <c r="FIQ76" s="1338"/>
      <c r="FIR76" s="1338"/>
      <c r="FIS76" s="1338"/>
      <c r="FIT76" s="1338"/>
      <c r="FIU76" s="1338"/>
      <c r="FIV76" s="1338"/>
      <c r="FIW76" s="1338"/>
      <c r="FIX76" s="1338"/>
      <c r="FIY76" s="1338"/>
      <c r="FIZ76" s="1338"/>
      <c r="FJA76" s="1338"/>
      <c r="FJB76" s="1338"/>
      <c r="FJC76" s="1338"/>
      <c r="FJD76" s="1338"/>
      <c r="FJE76" s="1338"/>
      <c r="FJF76" s="1338"/>
      <c r="FJG76" s="1338"/>
      <c r="FJH76" s="1338"/>
      <c r="FJI76" s="1338"/>
      <c r="FJJ76" s="1338"/>
      <c r="FJK76" s="1338"/>
      <c r="FJL76" s="1338"/>
      <c r="FJM76" s="1338"/>
      <c r="FJN76" s="1338"/>
      <c r="FJO76" s="1338"/>
      <c r="FJP76" s="1338"/>
      <c r="FJQ76" s="1338"/>
      <c r="FJR76" s="1338"/>
      <c r="FJS76" s="1338"/>
      <c r="FJT76" s="1338"/>
      <c r="FJU76" s="1338"/>
      <c r="FJV76" s="1338"/>
      <c r="FJW76" s="1338"/>
      <c r="FJX76" s="1338"/>
      <c r="FJY76" s="1338"/>
      <c r="FJZ76" s="1338"/>
      <c r="FKA76" s="1338"/>
      <c r="FKB76" s="1338"/>
      <c r="FKC76" s="1338"/>
      <c r="FKD76" s="1338"/>
      <c r="FKE76" s="1338"/>
      <c r="FKF76" s="1338"/>
      <c r="FKG76" s="1338"/>
      <c r="FKH76" s="1338"/>
      <c r="FKI76" s="1338"/>
      <c r="FKJ76" s="1338"/>
      <c r="FKK76" s="1338"/>
      <c r="FKL76" s="1338"/>
      <c r="FKM76" s="1338"/>
      <c r="FKN76" s="1338"/>
      <c r="FKO76" s="1338"/>
      <c r="FKP76" s="1338"/>
      <c r="FKQ76" s="1338"/>
      <c r="FKR76" s="1338"/>
      <c r="FKS76" s="1338"/>
      <c r="FKT76" s="1338"/>
      <c r="FKU76" s="1338"/>
      <c r="FKV76" s="1338"/>
      <c r="FKW76" s="1338"/>
      <c r="FKX76" s="1338"/>
      <c r="FKY76" s="1338"/>
      <c r="FKZ76" s="1338"/>
      <c r="FLA76" s="1338"/>
      <c r="FLB76" s="1338"/>
      <c r="FLC76" s="1338"/>
      <c r="FLD76" s="1338"/>
      <c r="FLE76" s="1338"/>
      <c r="FLF76" s="1338"/>
      <c r="FLG76" s="1338"/>
      <c r="FLH76" s="1338"/>
      <c r="FLI76" s="1338"/>
      <c r="FLJ76" s="1338"/>
      <c r="FLK76" s="1338"/>
      <c r="FLL76" s="1338"/>
      <c r="FLM76" s="1338"/>
      <c r="FLN76" s="1338"/>
      <c r="FLO76" s="1338"/>
      <c r="FLP76" s="1338"/>
      <c r="FLQ76" s="1338"/>
      <c r="FLR76" s="1338"/>
      <c r="FLS76" s="1338"/>
      <c r="FLT76" s="1338"/>
      <c r="FLU76" s="1338"/>
      <c r="FLV76" s="1338"/>
      <c r="FLW76" s="1338"/>
      <c r="FLX76" s="1338"/>
      <c r="FLY76" s="1338"/>
      <c r="FLZ76" s="1338"/>
      <c r="FMA76" s="1338"/>
      <c r="FMB76" s="1338"/>
      <c r="FMC76" s="1338"/>
      <c r="FMD76" s="1338"/>
      <c r="FME76" s="1338"/>
      <c r="FMF76" s="1338"/>
      <c r="FMG76" s="1338"/>
      <c r="FMH76" s="1338"/>
      <c r="FMI76" s="1338"/>
      <c r="FMJ76" s="1338"/>
      <c r="FMK76" s="1338"/>
      <c r="FML76" s="1338"/>
      <c r="FMM76" s="1338"/>
      <c r="FMN76" s="1338"/>
      <c r="FMO76" s="1338"/>
      <c r="FMP76" s="1338"/>
      <c r="FMQ76" s="1338"/>
      <c r="FMR76" s="1338"/>
      <c r="FMS76" s="1338"/>
      <c r="FMT76" s="1338"/>
      <c r="FMU76" s="1338"/>
      <c r="FMV76" s="1338"/>
      <c r="FMW76" s="1338"/>
      <c r="FMX76" s="1338"/>
      <c r="FMY76" s="1338"/>
      <c r="FMZ76" s="1338"/>
      <c r="FNA76" s="1338"/>
      <c r="FNB76" s="1338"/>
      <c r="FNC76" s="1338"/>
      <c r="FND76" s="1338"/>
      <c r="FNE76" s="1338"/>
      <c r="FNF76" s="1338"/>
    </row>
    <row r="77" spans="1:4426" ht="15">
      <c r="B77" s="1311" t="s">
        <v>1071</v>
      </c>
      <c r="C77" s="1312"/>
      <c r="D77" s="1313"/>
      <c r="E77" s="1313"/>
      <c r="F77" s="1313"/>
      <c r="G77" s="1313"/>
      <c r="H77" s="1313"/>
      <c r="I77" s="1313"/>
      <c r="J77" s="1314"/>
      <c r="K77" s="1315"/>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c r="AG77" s="1316"/>
      <c r="AH77" s="1316"/>
      <c r="AI77" s="1316"/>
      <c r="AJ77" s="1316"/>
      <c r="AK77" s="1316"/>
      <c r="AL77" s="1316"/>
      <c r="AM77" s="1316"/>
      <c r="AN77" s="1316"/>
      <c r="AO77" s="1316"/>
      <c r="AP77" s="1316"/>
      <c r="AQ77" s="1316"/>
      <c r="AR77" s="1316"/>
      <c r="AS77" s="1316"/>
      <c r="AT77" s="1316"/>
      <c r="AU77" s="1316"/>
      <c r="AV77" s="1316"/>
      <c r="AW77" s="1316"/>
      <c r="AX77" s="1316"/>
      <c r="AY77" s="1316"/>
      <c r="AZ77" s="1316"/>
      <c r="BA77" s="1316"/>
      <c r="BB77" s="1316"/>
      <c r="BC77" s="1316"/>
      <c r="BD77" s="1316"/>
      <c r="BE77" s="1316"/>
      <c r="BF77" s="1316"/>
      <c r="BG77" s="1316"/>
      <c r="BH77" s="1316"/>
      <c r="BI77" s="1316"/>
      <c r="BJ77" s="1316"/>
      <c r="BK77" s="1316"/>
      <c r="BL77" s="1316"/>
      <c r="BM77" s="1316"/>
      <c r="BN77" s="1316"/>
      <c r="BO77" s="1316"/>
      <c r="BP77" s="1316"/>
      <c r="BQ77" s="1316"/>
      <c r="BR77" s="1316"/>
      <c r="BS77" s="1316"/>
      <c r="BT77" s="1316"/>
      <c r="BU77" s="1316"/>
      <c r="BV77" s="1316"/>
      <c r="BW77" s="1316"/>
      <c r="BX77" s="1316"/>
      <c r="BY77" s="1316"/>
      <c r="BZ77" s="1316"/>
      <c r="CA77" s="1316"/>
      <c r="CB77" s="1316"/>
      <c r="CC77" s="1316"/>
      <c r="CD77" s="1316"/>
      <c r="CE77" s="1316"/>
      <c r="CF77" s="1316"/>
      <c r="CG77" s="1316"/>
      <c r="CH77" s="1316"/>
      <c r="CI77" s="1316"/>
      <c r="CJ77" s="1316"/>
      <c r="CK77" s="1316"/>
      <c r="CL77" s="1316"/>
      <c r="CM77" s="1316"/>
      <c r="CN77" s="1316"/>
      <c r="CO77" s="1316"/>
      <c r="CP77" s="1316"/>
      <c r="CQ77" s="1316"/>
      <c r="CR77" s="1316"/>
      <c r="CS77" s="1316"/>
      <c r="CT77" s="1316"/>
      <c r="CU77" s="1316"/>
      <c r="CV77" s="1316"/>
      <c r="CW77" s="1316"/>
      <c r="CX77" s="1316"/>
      <c r="CY77" s="1316"/>
      <c r="CZ77" s="1316"/>
      <c r="DA77" s="1316"/>
      <c r="DB77" s="1316"/>
      <c r="DC77" s="1316"/>
      <c r="DD77" s="1316"/>
      <c r="DE77" s="1316"/>
      <c r="DF77" s="1316"/>
      <c r="DG77" s="1316"/>
      <c r="DH77" s="1316"/>
      <c r="DI77" s="1316"/>
      <c r="DJ77" s="1316"/>
      <c r="DK77" s="1316"/>
      <c r="DL77" s="1316"/>
      <c r="DM77" s="1316"/>
      <c r="DN77" s="1316"/>
      <c r="DO77" s="1316"/>
      <c r="DP77" s="1316"/>
      <c r="DQ77" s="1316"/>
      <c r="DR77" s="1316"/>
      <c r="DS77" s="1316"/>
      <c r="DT77" s="1316"/>
      <c r="DU77" s="1316"/>
      <c r="DV77" s="1316"/>
      <c r="DW77" s="1316"/>
      <c r="DX77" s="1316"/>
      <c r="DY77" s="1316"/>
      <c r="DZ77" s="1316"/>
      <c r="EA77" s="1316"/>
      <c r="EB77" s="1316"/>
      <c r="EC77" s="1316"/>
      <c r="ED77" s="1316"/>
      <c r="EE77" s="1316"/>
      <c r="EF77" s="1316"/>
      <c r="EG77" s="1316"/>
      <c r="EH77" s="1316"/>
      <c r="EI77" s="1316"/>
      <c r="EJ77" s="1316"/>
      <c r="EK77" s="1316"/>
      <c r="EL77" s="1316"/>
      <c r="EM77" s="1316"/>
      <c r="EN77" s="1316"/>
      <c r="EO77" s="1316"/>
      <c r="EP77" s="1316"/>
      <c r="EQ77" s="1316"/>
      <c r="ER77" s="1316"/>
      <c r="ES77" s="1316"/>
      <c r="ET77" s="1316"/>
      <c r="EU77" s="1316"/>
      <c r="EV77" s="1316"/>
      <c r="EW77" s="1316"/>
      <c r="EX77" s="1316"/>
      <c r="EY77" s="1316"/>
      <c r="EZ77" s="1316"/>
      <c r="FA77" s="1316"/>
      <c r="FB77" s="1316"/>
      <c r="FC77" s="1316"/>
      <c r="FD77" s="1316"/>
      <c r="FE77" s="1316"/>
      <c r="FF77" s="1316"/>
      <c r="FG77" s="1316"/>
      <c r="FH77" s="1316"/>
      <c r="FI77" s="1316"/>
      <c r="FJ77" s="1316"/>
      <c r="FK77" s="1316"/>
      <c r="FL77" s="1316"/>
      <c r="FM77" s="1316"/>
      <c r="FN77" s="1316"/>
      <c r="FO77" s="1316"/>
      <c r="FP77" s="1316"/>
      <c r="FQ77" s="1316"/>
      <c r="FR77" s="1316"/>
      <c r="FS77" s="1316"/>
      <c r="FT77" s="1316"/>
      <c r="FU77" s="1316"/>
      <c r="FV77" s="1316"/>
      <c r="FW77" s="1316"/>
      <c r="FX77" s="1316"/>
      <c r="FY77" s="1316"/>
      <c r="FZ77" s="1316"/>
      <c r="GA77" s="1316"/>
      <c r="GB77" s="1316"/>
      <c r="GC77" s="1316"/>
      <c r="GD77" s="1316"/>
      <c r="GE77" s="1316"/>
      <c r="GF77" s="1316"/>
      <c r="GG77" s="1316"/>
      <c r="GH77" s="1316"/>
      <c r="GI77" s="1316"/>
      <c r="GJ77" s="1316"/>
      <c r="GK77" s="1316"/>
      <c r="GL77" s="1316"/>
      <c r="GM77" s="1316"/>
      <c r="GN77" s="1316"/>
      <c r="GO77" s="1316"/>
      <c r="GP77" s="1316"/>
      <c r="GQ77" s="1316"/>
      <c r="GR77" s="1316"/>
      <c r="GS77" s="1316"/>
      <c r="GT77" s="1316"/>
      <c r="GU77" s="1316"/>
      <c r="GV77" s="1316"/>
      <c r="GW77" s="1316"/>
      <c r="GX77" s="1316"/>
      <c r="GY77" s="1316"/>
      <c r="GZ77" s="1316"/>
      <c r="HA77" s="1316"/>
      <c r="HB77" s="1316"/>
      <c r="HC77" s="1316"/>
      <c r="HD77" s="1316"/>
      <c r="HE77" s="1316"/>
      <c r="HF77" s="1316"/>
      <c r="HG77" s="1316"/>
      <c r="HH77" s="1316"/>
      <c r="HI77" s="1316"/>
      <c r="HJ77" s="1316"/>
      <c r="HK77" s="1316"/>
      <c r="HL77" s="1316"/>
      <c r="HM77" s="1316"/>
      <c r="HN77" s="1316"/>
      <c r="HO77" s="1316"/>
      <c r="HP77" s="1316"/>
      <c r="HQ77" s="1316"/>
      <c r="HR77" s="1316"/>
      <c r="HS77" s="1316"/>
      <c r="HT77" s="1316"/>
      <c r="HU77" s="1316"/>
      <c r="HV77" s="1316"/>
      <c r="HW77" s="1316"/>
      <c r="HX77" s="1316"/>
      <c r="HY77" s="1316"/>
      <c r="HZ77" s="1316"/>
      <c r="IA77" s="1316"/>
      <c r="IB77" s="1316"/>
      <c r="IC77" s="1316"/>
      <c r="ID77" s="1316"/>
      <c r="IE77" s="1316"/>
      <c r="IF77" s="1316"/>
      <c r="IG77" s="1316"/>
      <c r="IH77" s="1316"/>
      <c r="II77" s="1316"/>
      <c r="IJ77" s="1316"/>
      <c r="IK77" s="1316"/>
      <c r="IL77" s="1316"/>
      <c r="IM77" s="1316"/>
      <c r="IN77" s="1316"/>
      <c r="IO77" s="1316"/>
      <c r="IP77" s="1316"/>
      <c r="IQ77" s="1316"/>
      <c r="IR77" s="1316"/>
      <c r="IS77" s="1316"/>
      <c r="IT77" s="1316"/>
      <c r="IU77" s="1316"/>
      <c r="IV77" s="1316"/>
      <c r="IW77" s="1316"/>
      <c r="IX77" s="1316"/>
      <c r="IY77" s="1316"/>
      <c r="IZ77" s="1316"/>
      <c r="JA77" s="1316"/>
      <c r="JB77" s="1316"/>
      <c r="JC77" s="1316"/>
      <c r="JD77" s="1316"/>
      <c r="JE77" s="1316"/>
      <c r="JF77" s="1316"/>
      <c r="JG77" s="1316"/>
      <c r="JH77" s="1316"/>
      <c r="JI77" s="1316"/>
      <c r="JJ77" s="1316"/>
      <c r="JK77" s="1316"/>
      <c r="JL77" s="1316"/>
      <c r="JM77" s="1316"/>
      <c r="JN77" s="1316"/>
      <c r="JO77" s="1316"/>
      <c r="JP77" s="1316"/>
      <c r="JQ77" s="1316"/>
      <c r="JR77" s="1316"/>
      <c r="JS77" s="1316"/>
      <c r="JT77" s="1316"/>
      <c r="JU77" s="1316"/>
      <c r="JV77" s="1316"/>
      <c r="JW77" s="1316"/>
      <c r="JX77" s="1316"/>
      <c r="JY77" s="1316"/>
      <c r="JZ77" s="1316"/>
      <c r="KA77" s="1316"/>
      <c r="KB77" s="1316"/>
      <c r="KC77" s="1316"/>
      <c r="KD77" s="1316"/>
      <c r="KE77" s="1316"/>
      <c r="KF77" s="1316"/>
      <c r="KG77" s="1316"/>
      <c r="KH77" s="1316"/>
      <c r="KI77" s="1316"/>
      <c r="KJ77" s="1316"/>
      <c r="KK77" s="1316"/>
      <c r="KL77" s="1316"/>
      <c r="KM77" s="1316"/>
      <c r="KN77" s="1316"/>
      <c r="KO77" s="1316"/>
      <c r="KP77" s="1316"/>
      <c r="KQ77" s="1316"/>
      <c r="KR77" s="1316"/>
      <c r="KS77" s="1316"/>
      <c r="KT77" s="1316"/>
      <c r="KU77" s="1316"/>
      <c r="KV77" s="1316"/>
      <c r="KW77" s="1316"/>
      <c r="KX77" s="1316"/>
      <c r="KY77" s="1316"/>
      <c r="KZ77" s="1316"/>
      <c r="LA77" s="1316"/>
      <c r="LB77" s="1316"/>
      <c r="LC77" s="1316"/>
      <c r="LD77" s="1316"/>
      <c r="LE77" s="1316"/>
      <c r="LF77" s="1316"/>
      <c r="LG77" s="1316"/>
      <c r="LH77" s="1316"/>
      <c r="LI77" s="1316"/>
      <c r="LJ77" s="1316"/>
      <c r="LK77" s="1316"/>
      <c r="LL77" s="1316"/>
      <c r="LM77" s="1316"/>
      <c r="LN77" s="1316"/>
      <c r="LO77" s="1316"/>
      <c r="LP77" s="1316"/>
      <c r="LQ77" s="1316"/>
      <c r="LR77" s="1316"/>
      <c r="LS77" s="1316"/>
      <c r="LT77" s="1316"/>
      <c r="LU77" s="1316"/>
      <c r="LV77" s="1316"/>
      <c r="LW77" s="1316"/>
      <c r="LX77" s="1316"/>
      <c r="LY77" s="1316"/>
      <c r="LZ77" s="1316"/>
      <c r="MA77" s="1316"/>
      <c r="MB77" s="1316"/>
      <c r="MC77" s="1316"/>
      <c r="MD77" s="1316"/>
      <c r="ME77" s="1316"/>
      <c r="MF77" s="1316"/>
      <c r="MG77" s="1316"/>
      <c r="MH77" s="1316"/>
      <c r="MI77" s="1316"/>
      <c r="MJ77" s="1316"/>
      <c r="MK77" s="1316"/>
      <c r="ML77" s="1316"/>
      <c r="MM77" s="1316"/>
      <c r="MN77" s="1316"/>
      <c r="MO77" s="1316"/>
      <c r="MP77" s="1316"/>
      <c r="MQ77" s="1316"/>
      <c r="MR77" s="1316"/>
      <c r="MS77" s="1316"/>
      <c r="MT77" s="1316"/>
      <c r="MU77" s="1316"/>
      <c r="MV77" s="1316"/>
      <c r="MW77" s="1316"/>
      <c r="MX77" s="1316"/>
      <c r="MY77" s="1316"/>
      <c r="MZ77" s="1316"/>
      <c r="NA77" s="1316"/>
      <c r="NB77" s="1316"/>
      <c r="NC77" s="1316"/>
      <c r="ND77" s="1316"/>
      <c r="NE77" s="1316"/>
      <c r="NF77" s="1316"/>
      <c r="NG77" s="1316"/>
      <c r="NH77" s="1316"/>
      <c r="NI77" s="1316"/>
      <c r="NJ77" s="1316"/>
      <c r="NK77" s="1316"/>
      <c r="NL77" s="1316"/>
      <c r="NM77" s="1316"/>
      <c r="NN77" s="1316"/>
      <c r="NO77" s="1316"/>
      <c r="NP77" s="1316"/>
      <c r="NQ77" s="1316"/>
      <c r="NR77" s="1316"/>
      <c r="NS77" s="1316"/>
      <c r="NT77" s="1316"/>
      <c r="NU77" s="1316"/>
      <c r="NV77" s="1316"/>
      <c r="NW77" s="1316"/>
      <c r="NX77" s="1316"/>
      <c r="NY77" s="1316"/>
      <c r="NZ77" s="1316"/>
      <c r="OA77" s="1316"/>
      <c r="OB77" s="1316"/>
      <c r="OC77" s="1316"/>
      <c r="OD77" s="1316"/>
      <c r="OE77" s="1316"/>
      <c r="OF77" s="1316"/>
      <c r="OG77" s="1316"/>
      <c r="OH77" s="1316"/>
      <c r="OI77" s="1316"/>
      <c r="OJ77" s="1316"/>
      <c r="OK77" s="1316"/>
      <c r="OL77" s="1316"/>
      <c r="OM77" s="1316"/>
      <c r="ON77" s="1316"/>
      <c r="OO77" s="1316"/>
      <c r="OP77" s="1316"/>
      <c r="OQ77" s="1316"/>
      <c r="OR77" s="1316"/>
      <c r="OS77" s="1316"/>
      <c r="OT77" s="1316"/>
      <c r="OU77" s="1316"/>
      <c r="OV77" s="1316"/>
      <c r="OW77" s="1316"/>
      <c r="OX77" s="1316"/>
      <c r="OY77" s="1316"/>
      <c r="OZ77" s="1316"/>
      <c r="PA77" s="1316"/>
      <c r="PB77" s="1316"/>
      <c r="PC77" s="1316"/>
      <c r="PD77" s="1316"/>
      <c r="PE77" s="1316"/>
      <c r="PF77" s="1316"/>
      <c r="PG77" s="1316"/>
      <c r="PH77" s="1316"/>
      <c r="PI77" s="1316"/>
      <c r="PJ77" s="1316"/>
      <c r="PK77" s="1316"/>
      <c r="PL77" s="1316"/>
      <c r="PM77" s="1316"/>
      <c r="PN77" s="1316"/>
      <c r="PO77" s="1316"/>
      <c r="PP77" s="1316"/>
      <c r="PQ77" s="1316"/>
      <c r="PR77" s="1316"/>
      <c r="PS77" s="1316"/>
      <c r="PT77" s="1316"/>
      <c r="PU77" s="1316"/>
      <c r="PV77" s="1316"/>
      <c r="PW77" s="1316"/>
      <c r="PX77" s="1316"/>
      <c r="PY77" s="1316"/>
      <c r="PZ77" s="1316"/>
      <c r="QA77" s="1316"/>
      <c r="QB77" s="1316"/>
      <c r="QC77" s="1316"/>
      <c r="QD77" s="1316"/>
      <c r="QE77" s="1316"/>
      <c r="QF77" s="1316"/>
      <c r="QG77" s="1316"/>
      <c r="QH77" s="1316"/>
      <c r="QI77" s="1316"/>
      <c r="QJ77" s="1316"/>
      <c r="QK77" s="1316"/>
      <c r="QL77" s="1316"/>
      <c r="QM77" s="1316"/>
      <c r="QN77" s="1316"/>
      <c r="QO77" s="1316"/>
      <c r="QP77" s="1316"/>
      <c r="QQ77" s="1316"/>
      <c r="QR77" s="1316"/>
      <c r="QS77" s="1316"/>
      <c r="QT77" s="1316"/>
      <c r="QU77" s="1316"/>
      <c r="QV77" s="1316"/>
      <c r="QW77" s="1316"/>
      <c r="QX77" s="1316"/>
      <c r="QY77" s="1316"/>
      <c r="QZ77" s="1316"/>
      <c r="RA77" s="1316"/>
      <c r="RB77" s="1316"/>
      <c r="RC77" s="1316"/>
      <c r="RD77" s="1316"/>
      <c r="RE77" s="1316"/>
      <c r="RF77" s="1316"/>
      <c r="RG77" s="1316"/>
      <c r="RH77" s="1316"/>
      <c r="RI77" s="1316"/>
      <c r="RJ77" s="1316"/>
      <c r="RK77" s="1316"/>
      <c r="RL77" s="1316"/>
      <c r="RM77" s="1316"/>
      <c r="RN77" s="1316"/>
      <c r="RO77" s="1316"/>
      <c r="RP77" s="1316"/>
      <c r="RQ77" s="1316"/>
      <c r="RR77" s="1316"/>
      <c r="RS77" s="1316"/>
      <c r="RT77" s="1316"/>
      <c r="RU77" s="1316"/>
      <c r="RV77" s="1316"/>
      <c r="RW77" s="1316"/>
      <c r="RX77" s="1316"/>
      <c r="RY77" s="1316"/>
      <c r="RZ77" s="1316"/>
      <c r="SA77" s="1316"/>
      <c r="SB77" s="1316"/>
      <c r="SC77" s="1316"/>
      <c r="SD77" s="1316"/>
      <c r="SE77" s="1316"/>
      <c r="SF77" s="1316"/>
      <c r="SG77" s="1316"/>
      <c r="SH77" s="1316"/>
      <c r="SI77" s="1316"/>
      <c r="SJ77" s="1316"/>
      <c r="SK77" s="1316"/>
      <c r="SL77" s="1316"/>
      <c r="SM77" s="1316"/>
      <c r="SN77" s="1316"/>
      <c r="SO77" s="1316"/>
      <c r="SP77" s="1316"/>
      <c r="SQ77" s="1316"/>
      <c r="SR77" s="1316"/>
      <c r="SS77" s="1316"/>
      <c r="ST77" s="1316"/>
      <c r="SU77" s="1316"/>
      <c r="SV77" s="1316"/>
      <c r="SW77" s="1316"/>
      <c r="SX77" s="1316"/>
      <c r="SY77" s="1316"/>
      <c r="SZ77" s="1316"/>
      <c r="TA77" s="1316"/>
      <c r="TB77" s="1316"/>
      <c r="TC77" s="1316"/>
      <c r="TD77" s="1316"/>
      <c r="TE77" s="1316"/>
      <c r="TF77" s="1316"/>
      <c r="TG77" s="1316"/>
      <c r="TH77" s="1316"/>
      <c r="TI77" s="1316"/>
      <c r="TJ77" s="1316"/>
      <c r="TK77" s="1316"/>
      <c r="TL77" s="1316"/>
      <c r="TM77" s="1316"/>
      <c r="TN77" s="1316"/>
      <c r="TO77" s="1316"/>
      <c r="TP77" s="1316"/>
      <c r="TQ77" s="1316"/>
      <c r="TR77" s="1316"/>
      <c r="TS77" s="1316"/>
      <c r="TT77" s="1316"/>
      <c r="TU77" s="1316"/>
      <c r="TV77" s="1316"/>
      <c r="TW77" s="1316"/>
      <c r="TX77" s="1316"/>
      <c r="TY77" s="1316"/>
      <c r="TZ77" s="1316"/>
      <c r="UA77" s="1316"/>
      <c r="UB77" s="1316"/>
      <c r="UC77" s="1316"/>
      <c r="UD77" s="1316"/>
      <c r="UE77" s="1316"/>
      <c r="UF77" s="1316"/>
      <c r="UG77" s="1316"/>
      <c r="UH77" s="1316"/>
      <c r="UI77" s="1316"/>
      <c r="UJ77" s="1316"/>
      <c r="UK77" s="1316"/>
      <c r="UL77" s="1316"/>
      <c r="UM77" s="1316"/>
      <c r="UN77" s="1316"/>
      <c r="UO77" s="1316"/>
      <c r="UP77" s="1316"/>
      <c r="UQ77" s="1316"/>
      <c r="UR77" s="1316"/>
      <c r="US77" s="1316"/>
      <c r="UT77" s="1316"/>
      <c r="UU77" s="1316"/>
      <c r="UV77" s="1316"/>
      <c r="UW77" s="1316"/>
      <c r="UX77" s="1316"/>
      <c r="UY77" s="1316"/>
      <c r="UZ77" s="1316"/>
      <c r="VA77" s="1316"/>
      <c r="VB77" s="1316"/>
      <c r="VC77" s="1316"/>
      <c r="VD77" s="1316"/>
      <c r="VE77" s="1316"/>
      <c r="VF77" s="1316"/>
      <c r="VG77" s="1316"/>
      <c r="VH77" s="1316"/>
      <c r="VI77" s="1316"/>
      <c r="VJ77" s="1316"/>
      <c r="VK77" s="1316"/>
      <c r="VL77" s="1316"/>
      <c r="VM77" s="1316"/>
      <c r="VN77" s="1316"/>
      <c r="VO77" s="1316"/>
      <c r="VP77" s="1316"/>
      <c r="VQ77" s="1316"/>
      <c r="VR77" s="1316"/>
      <c r="VS77" s="1316"/>
      <c r="VT77" s="1316"/>
      <c r="VU77" s="1316"/>
      <c r="VV77" s="1316"/>
      <c r="VW77" s="1316"/>
      <c r="VX77" s="1316"/>
      <c r="VY77" s="1316"/>
      <c r="VZ77" s="1316"/>
      <c r="WA77" s="1316"/>
      <c r="WB77" s="1316"/>
      <c r="WC77" s="1316"/>
      <c r="WD77" s="1316"/>
      <c r="WE77" s="1316"/>
      <c r="WF77" s="1316"/>
      <c r="WG77" s="1316"/>
      <c r="WH77" s="1316"/>
      <c r="WI77" s="1316"/>
      <c r="WJ77" s="1316"/>
      <c r="WK77" s="1316"/>
      <c r="WL77" s="1316"/>
      <c r="WM77" s="1316"/>
      <c r="WN77" s="1316"/>
      <c r="WO77" s="1316"/>
      <c r="WP77" s="1316"/>
      <c r="WQ77" s="1316"/>
      <c r="WR77" s="1316"/>
      <c r="WS77" s="1316"/>
      <c r="WT77" s="1316"/>
      <c r="WU77" s="1316"/>
      <c r="WV77" s="1316"/>
      <c r="WW77" s="1316"/>
      <c r="WX77" s="1316"/>
      <c r="WY77" s="1316"/>
      <c r="WZ77" s="1316"/>
      <c r="XA77" s="1316"/>
      <c r="XB77" s="1316"/>
      <c r="XC77" s="1316"/>
      <c r="XD77" s="1316"/>
      <c r="XE77" s="1316"/>
      <c r="XF77" s="1316"/>
      <c r="XG77" s="1316"/>
      <c r="XH77" s="1316"/>
      <c r="XI77" s="1316"/>
      <c r="XJ77" s="1316"/>
      <c r="XK77" s="1316"/>
      <c r="XL77" s="1316"/>
      <c r="XM77" s="1316"/>
      <c r="XN77" s="1316"/>
      <c r="XO77" s="1316"/>
      <c r="XP77" s="1316"/>
      <c r="XQ77" s="1316"/>
      <c r="XR77" s="1316"/>
      <c r="XS77" s="1316"/>
      <c r="XT77" s="1316"/>
      <c r="XU77" s="1316"/>
      <c r="XV77" s="1316"/>
      <c r="XW77" s="1316"/>
      <c r="XX77" s="1316"/>
      <c r="XY77" s="1316"/>
      <c r="XZ77" s="1316"/>
      <c r="YA77" s="1316"/>
      <c r="YB77" s="1316"/>
      <c r="YC77" s="1316"/>
      <c r="YD77" s="1316"/>
      <c r="YE77" s="1316"/>
      <c r="YF77" s="1316"/>
      <c r="YG77" s="1316"/>
      <c r="YH77" s="1316"/>
      <c r="YI77" s="1316"/>
      <c r="YJ77" s="1316"/>
      <c r="YK77" s="1316"/>
      <c r="YL77" s="1316"/>
      <c r="YM77" s="1316"/>
      <c r="YN77" s="1316"/>
      <c r="YO77" s="1316"/>
      <c r="YP77" s="1316"/>
      <c r="YQ77" s="1316"/>
      <c r="YR77" s="1316"/>
      <c r="YS77" s="1316"/>
      <c r="YT77" s="1316"/>
      <c r="YU77" s="1316"/>
      <c r="YV77" s="1316"/>
      <c r="YW77" s="1316"/>
      <c r="YX77" s="1316"/>
      <c r="YY77" s="1316"/>
      <c r="YZ77" s="1316"/>
      <c r="ZA77" s="1316"/>
      <c r="ZB77" s="1316"/>
      <c r="ZC77" s="1316"/>
      <c r="ZD77" s="1316"/>
      <c r="ZE77" s="1316"/>
      <c r="ZF77" s="1316"/>
      <c r="ZG77" s="1316"/>
      <c r="ZH77" s="1316"/>
      <c r="ZI77" s="1316"/>
      <c r="ZJ77" s="1316"/>
      <c r="ZK77" s="1316"/>
      <c r="ZL77" s="1316"/>
      <c r="ZM77" s="1316"/>
      <c r="ZN77" s="1316"/>
      <c r="ZO77" s="1316"/>
      <c r="ZP77" s="1316"/>
      <c r="ZQ77" s="1316"/>
      <c r="ZR77" s="1316"/>
      <c r="ZS77" s="1316"/>
      <c r="ZT77" s="1316"/>
      <c r="ZU77" s="1316"/>
      <c r="ZV77" s="1316"/>
      <c r="ZW77" s="1316"/>
      <c r="ZX77" s="1316"/>
      <c r="ZY77" s="1316"/>
      <c r="ZZ77" s="1316"/>
      <c r="AAA77" s="1316"/>
      <c r="AAB77" s="1316"/>
      <c r="AAC77" s="1316"/>
      <c r="AAD77" s="1316"/>
      <c r="AAE77" s="1316"/>
      <c r="AAF77" s="1316"/>
      <c r="AAG77" s="1316"/>
      <c r="AAH77" s="1316"/>
      <c r="AAI77" s="1316"/>
      <c r="AAJ77" s="1316"/>
      <c r="AAK77" s="1316"/>
      <c r="AAL77" s="1316"/>
      <c r="AAM77" s="1316"/>
      <c r="AAN77" s="1316"/>
      <c r="AAO77" s="1316"/>
      <c r="AAP77" s="1316"/>
      <c r="AAQ77" s="1316"/>
      <c r="AAR77" s="1316"/>
      <c r="AAS77" s="1316"/>
      <c r="AAT77" s="1316"/>
      <c r="AAU77" s="1316"/>
      <c r="AAV77" s="1316"/>
      <c r="AAW77" s="1316"/>
      <c r="AAX77" s="1316"/>
      <c r="AAY77" s="1316"/>
      <c r="AAZ77" s="1316"/>
      <c r="ABA77" s="1316"/>
      <c r="ABB77" s="1316"/>
      <c r="ABC77" s="1316"/>
      <c r="ABD77" s="1316"/>
      <c r="ABE77" s="1316"/>
      <c r="ABF77" s="1316"/>
      <c r="ABG77" s="1316"/>
      <c r="ABH77" s="1316"/>
      <c r="ABI77" s="1316"/>
      <c r="ABJ77" s="1316"/>
      <c r="ABK77" s="1316"/>
      <c r="ABL77" s="1316"/>
      <c r="ABM77" s="1316"/>
      <c r="ABN77" s="1316"/>
      <c r="ABO77" s="1316"/>
      <c r="ABP77" s="1316"/>
      <c r="ABQ77" s="1316"/>
      <c r="ABR77" s="1316"/>
      <c r="ABS77" s="1316"/>
      <c r="ABT77" s="1316"/>
      <c r="ABU77" s="1316"/>
      <c r="ABV77" s="1316"/>
      <c r="ABW77" s="1316"/>
      <c r="ABX77" s="1316"/>
      <c r="ABY77" s="1316"/>
      <c r="ABZ77" s="1316"/>
      <c r="ACA77" s="1316"/>
      <c r="ACB77" s="1316"/>
      <c r="ACC77" s="1316"/>
      <c r="ACD77" s="1316"/>
      <c r="ACE77" s="1316"/>
      <c r="ACF77" s="1316"/>
      <c r="ACG77" s="1316"/>
      <c r="ACH77" s="1316"/>
      <c r="ACI77" s="1316"/>
      <c r="ACJ77" s="1316"/>
      <c r="ACK77" s="1316"/>
      <c r="ACL77" s="1316"/>
      <c r="ACM77" s="1316"/>
      <c r="ACN77" s="1316"/>
      <c r="ACO77" s="1316"/>
      <c r="ACP77" s="1316"/>
      <c r="ACQ77" s="1316"/>
      <c r="ACR77" s="1316"/>
      <c r="ACS77" s="1316"/>
      <c r="ACT77" s="1316"/>
      <c r="ACU77" s="1316"/>
      <c r="ACV77" s="1316"/>
      <c r="ACW77" s="1316"/>
      <c r="ACX77" s="1316"/>
      <c r="ACY77" s="1316"/>
      <c r="ACZ77" s="1316"/>
      <c r="ADA77" s="1316"/>
      <c r="ADB77" s="1316"/>
      <c r="ADC77" s="1316"/>
      <c r="ADD77" s="1316"/>
      <c r="ADE77" s="1316"/>
      <c r="ADF77" s="1316"/>
      <c r="ADG77" s="1316"/>
      <c r="ADH77" s="1316"/>
      <c r="ADI77" s="1316"/>
      <c r="ADJ77" s="1316"/>
      <c r="ADK77" s="1316"/>
      <c r="ADL77" s="1316"/>
      <c r="ADM77" s="1316"/>
      <c r="ADN77" s="1316"/>
      <c r="ADO77" s="1316"/>
      <c r="ADP77" s="1316"/>
      <c r="ADQ77" s="1316"/>
      <c r="ADR77" s="1316"/>
      <c r="ADS77" s="1316"/>
      <c r="ADT77" s="1316"/>
      <c r="ADU77" s="1316"/>
      <c r="ADV77" s="1316"/>
      <c r="ADW77" s="1316"/>
      <c r="ADX77" s="1316"/>
      <c r="ADY77" s="1316"/>
      <c r="ADZ77" s="1316"/>
      <c r="AEA77" s="1316"/>
      <c r="AEB77" s="1316"/>
      <c r="AEC77" s="1316"/>
      <c r="AED77" s="1316"/>
      <c r="AEE77" s="1316"/>
      <c r="AEF77" s="1316"/>
      <c r="AEG77" s="1316"/>
      <c r="AEH77" s="1316"/>
      <c r="AEI77" s="1316"/>
      <c r="AEJ77" s="1316"/>
      <c r="AEK77" s="1316"/>
      <c r="AEL77" s="1316"/>
      <c r="AEM77" s="1316"/>
      <c r="AEN77" s="1316"/>
      <c r="AEO77" s="1316"/>
      <c r="AEP77" s="1316"/>
      <c r="AEQ77" s="1316"/>
      <c r="AER77" s="1316"/>
      <c r="AES77" s="1316"/>
      <c r="AET77" s="1316"/>
      <c r="AEU77" s="1316"/>
      <c r="AEV77" s="1316"/>
      <c r="AEW77" s="1316"/>
      <c r="AEX77" s="1316"/>
      <c r="AEY77" s="1316"/>
      <c r="AEZ77" s="1316"/>
      <c r="AFA77" s="1316"/>
      <c r="AFB77" s="1316"/>
      <c r="AFC77" s="1316"/>
      <c r="AFD77" s="1316"/>
      <c r="AFE77" s="1316"/>
      <c r="AFF77" s="1316"/>
      <c r="AFG77" s="1316"/>
      <c r="AFH77" s="1316"/>
      <c r="AFI77" s="1316"/>
      <c r="AFJ77" s="1316"/>
      <c r="AFK77" s="1316"/>
      <c r="AFL77" s="1316"/>
      <c r="AFM77" s="1316"/>
      <c r="AFN77" s="1316"/>
      <c r="AFO77" s="1316"/>
      <c r="AFP77" s="1316"/>
      <c r="AFQ77" s="1316"/>
      <c r="AFR77" s="1316"/>
      <c r="AFS77" s="1316"/>
      <c r="AFT77" s="1316"/>
      <c r="AFU77" s="1316"/>
      <c r="AFV77" s="1316"/>
      <c r="AFW77" s="1316"/>
      <c r="AFX77" s="1316"/>
      <c r="AFY77" s="1316"/>
      <c r="AFZ77" s="1316"/>
      <c r="AGA77" s="1316"/>
      <c r="AGB77" s="1316"/>
      <c r="AGC77" s="1316"/>
      <c r="AGD77" s="1316"/>
      <c r="AGE77" s="1316"/>
      <c r="AGF77" s="1316"/>
      <c r="AGG77" s="1316"/>
      <c r="AGH77" s="1316"/>
      <c r="AGI77" s="1316"/>
      <c r="AGJ77" s="1316"/>
      <c r="AGK77" s="1316"/>
      <c r="AGL77" s="1316"/>
      <c r="AGM77" s="1316"/>
      <c r="AGN77" s="1316"/>
      <c r="AGO77" s="1316"/>
      <c r="AGP77" s="1316"/>
      <c r="AGQ77" s="1316"/>
      <c r="AGR77" s="1316"/>
      <c r="AGS77" s="1316"/>
      <c r="AGT77" s="1316"/>
      <c r="AGU77" s="1316"/>
      <c r="AGV77" s="1316"/>
      <c r="AGW77" s="1316"/>
      <c r="AGX77" s="1316"/>
      <c r="AGY77" s="1316"/>
      <c r="AGZ77" s="1316"/>
      <c r="AHA77" s="1316"/>
      <c r="AHB77" s="1316"/>
      <c r="AHC77" s="1316"/>
      <c r="AHD77" s="1316"/>
      <c r="AHE77" s="1316"/>
      <c r="AHF77" s="1316"/>
      <c r="AHG77" s="1316"/>
      <c r="AHH77" s="1316"/>
      <c r="AHI77" s="1316"/>
      <c r="AHJ77" s="1316"/>
      <c r="AHK77" s="1316"/>
      <c r="AHL77" s="1316"/>
      <c r="AHM77" s="1316"/>
      <c r="AHN77" s="1316"/>
      <c r="AHO77" s="1316"/>
      <c r="AHP77" s="1316"/>
      <c r="AHQ77" s="1316"/>
      <c r="AHR77" s="1316"/>
      <c r="AHS77" s="1316"/>
      <c r="AHT77" s="1316"/>
      <c r="AHU77" s="1316"/>
      <c r="AHV77" s="1316"/>
      <c r="AHW77" s="1316"/>
      <c r="AHX77" s="1316"/>
      <c r="AHY77" s="1316"/>
      <c r="AHZ77" s="1316"/>
      <c r="AIA77" s="1316"/>
      <c r="AIB77" s="1316"/>
      <c r="AIC77" s="1316"/>
      <c r="AID77" s="1316"/>
      <c r="AIE77" s="1316"/>
      <c r="AIF77" s="1316"/>
      <c r="AIG77" s="1316"/>
      <c r="AIH77" s="1316"/>
      <c r="AII77" s="1316"/>
      <c r="AIJ77" s="1316"/>
      <c r="AIK77" s="1316"/>
      <c r="AIL77" s="1316"/>
      <c r="AIM77" s="1316"/>
      <c r="AIN77" s="1316"/>
      <c r="AIO77" s="1316"/>
      <c r="AIP77" s="1316"/>
      <c r="AIQ77" s="1316"/>
      <c r="AIR77" s="1316"/>
      <c r="AIS77" s="1316"/>
      <c r="AIT77" s="1316"/>
      <c r="AIU77" s="1316"/>
      <c r="AIV77" s="1316"/>
      <c r="AIW77" s="1316"/>
      <c r="AIX77" s="1316"/>
      <c r="AIY77" s="1316"/>
      <c r="AIZ77" s="1316"/>
      <c r="AJA77" s="1316"/>
      <c r="AJB77" s="1316"/>
      <c r="AJC77" s="1316"/>
      <c r="AJD77" s="1316"/>
      <c r="AJE77" s="1316"/>
      <c r="AJF77" s="1316"/>
      <c r="AJG77" s="1316"/>
      <c r="AJH77" s="1316"/>
      <c r="AJI77" s="1316"/>
      <c r="AJJ77" s="1316"/>
      <c r="AJK77" s="1316"/>
      <c r="AJL77" s="1316"/>
      <c r="AJM77" s="1316"/>
      <c r="AJN77" s="1316"/>
      <c r="AJO77" s="1316"/>
      <c r="AJP77" s="1316"/>
      <c r="AJQ77" s="1316"/>
      <c r="AJR77" s="1316"/>
      <c r="AJS77" s="1316"/>
      <c r="AJT77" s="1316"/>
      <c r="AJU77" s="1316"/>
      <c r="AJV77" s="1316"/>
      <c r="AJW77" s="1316"/>
      <c r="AJX77" s="1316"/>
      <c r="AJY77" s="1316"/>
      <c r="AJZ77" s="1316"/>
      <c r="AKA77" s="1316"/>
      <c r="AKB77" s="1316"/>
      <c r="AKC77" s="1316"/>
      <c r="AKD77" s="1316"/>
      <c r="AKE77" s="1316"/>
      <c r="AKF77" s="1316"/>
      <c r="AKG77" s="1316"/>
      <c r="AKH77" s="1316"/>
      <c r="AKI77" s="1316"/>
      <c r="AKJ77" s="1316"/>
      <c r="AKK77" s="1316"/>
      <c r="AKL77" s="1316"/>
      <c r="AKM77" s="1316"/>
      <c r="AKN77" s="1316"/>
      <c r="AKO77" s="1316"/>
      <c r="AKP77" s="1316"/>
      <c r="AKQ77" s="1316"/>
      <c r="AKR77" s="1316"/>
      <c r="AKS77" s="1316"/>
      <c r="AKT77" s="1316"/>
      <c r="AKU77" s="1316"/>
      <c r="AKV77" s="1316"/>
      <c r="AKW77" s="1316"/>
      <c r="AKX77" s="1316"/>
      <c r="AKY77" s="1316"/>
      <c r="AKZ77" s="1316"/>
      <c r="ALA77" s="1316"/>
      <c r="ALB77" s="1316"/>
      <c r="ALC77" s="1316"/>
      <c r="ALD77" s="1316"/>
      <c r="ALE77" s="1316"/>
      <c r="ALF77" s="1316"/>
      <c r="ALG77" s="1316"/>
      <c r="ALH77" s="1316"/>
      <c r="ALI77" s="1316"/>
      <c r="ALJ77" s="1316"/>
      <c r="ALK77" s="1316"/>
      <c r="ALL77" s="1316"/>
      <c r="ALM77" s="1316"/>
      <c r="ALN77" s="1316"/>
      <c r="ALO77" s="1316"/>
      <c r="ALP77" s="1316"/>
      <c r="ALQ77" s="1316"/>
      <c r="ALR77" s="1316"/>
      <c r="ALS77" s="1316"/>
      <c r="ALT77" s="1316"/>
      <c r="ALU77" s="1316"/>
      <c r="ALV77" s="1316"/>
      <c r="ALW77" s="1316"/>
      <c r="ALX77" s="1316"/>
      <c r="ALY77" s="1316"/>
      <c r="ALZ77" s="1316"/>
      <c r="AMA77" s="1316"/>
      <c r="AMB77" s="1316"/>
      <c r="AMC77" s="1316"/>
      <c r="AMD77" s="1316"/>
      <c r="AME77" s="1316"/>
      <c r="AMF77" s="1316"/>
      <c r="AMG77" s="1316"/>
      <c r="AMH77" s="1316"/>
      <c r="AMI77" s="1316"/>
      <c r="AMJ77" s="1316"/>
      <c r="AMK77" s="1316"/>
      <c r="AML77" s="1316"/>
      <c r="AMM77" s="1316"/>
      <c r="AMN77" s="1316"/>
      <c r="AMO77" s="1316"/>
      <c r="AMP77" s="1316"/>
      <c r="AMQ77" s="1316"/>
      <c r="AMR77" s="1316"/>
      <c r="AMS77" s="1316"/>
      <c r="AMT77" s="1316"/>
      <c r="AMU77" s="1316"/>
      <c r="AMV77" s="1316"/>
      <c r="AMW77" s="1316"/>
      <c r="AMX77" s="1316"/>
      <c r="AMY77" s="1316"/>
      <c r="AMZ77" s="1316"/>
      <c r="ANA77" s="1316"/>
      <c r="ANB77" s="1316"/>
      <c r="ANC77" s="1316"/>
      <c r="AND77" s="1316"/>
      <c r="ANE77" s="1316"/>
      <c r="ANF77" s="1316"/>
      <c r="ANG77" s="1316"/>
      <c r="ANH77" s="1316"/>
      <c r="ANI77" s="1316"/>
      <c r="ANJ77" s="1316"/>
      <c r="ANK77" s="1316"/>
      <c r="ANL77" s="1316"/>
      <c r="ANM77" s="1316"/>
      <c r="ANN77" s="1316"/>
      <c r="ANO77" s="1316"/>
      <c r="ANP77" s="1316"/>
      <c r="ANQ77" s="1316"/>
      <c r="ANR77" s="1316"/>
      <c r="ANS77" s="1316"/>
      <c r="ANT77" s="1316"/>
      <c r="ANU77" s="1316"/>
      <c r="ANV77" s="1316"/>
      <c r="ANW77" s="1316"/>
      <c r="ANX77" s="1316"/>
      <c r="ANY77" s="1316"/>
      <c r="ANZ77" s="1316"/>
      <c r="AOA77" s="1316"/>
      <c r="AOB77" s="1316"/>
      <c r="AOC77" s="1316"/>
      <c r="AOD77" s="1316"/>
      <c r="AOE77" s="1316"/>
      <c r="AOF77" s="1316"/>
      <c r="AOG77" s="1316"/>
      <c r="AOH77" s="1316"/>
      <c r="AOI77" s="1316"/>
      <c r="AOJ77" s="1316"/>
      <c r="AOK77" s="1316"/>
      <c r="AOL77" s="1316"/>
      <c r="AOM77" s="1316"/>
      <c r="AON77" s="1316"/>
      <c r="AOO77" s="1316"/>
      <c r="AOP77" s="1316"/>
      <c r="AOQ77" s="1316"/>
      <c r="AOR77" s="1316"/>
      <c r="AOS77" s="1316"/>
      <c r="AOT77" s="1316"/>
      <c r="AOU77" s="1316"/>
      <c r="AOV77" s="1316"/>
      <c r="AOW77" s="1316"/>
      <c r="AOX77" s="1316"/>
      <c r="AOY77" s="1316"/>
      <c r="AOZ77" s="1316"/>
      <c r="APA77" s="1316"/>
      <c r="APB77" s="1316"/>
      <c r="APC77" s="1316"/>
      <c r="APD77" s="1316"/>
      <c r="APE77" s="1316"/>
      <c r="APF77" s="1316"/>
      <c r="APG77" s="1316"/>
      <c r="APH77" s="1316"/>
      <c r="API77" s="1316"/>
      <c r="APJ77" s="1316"/>
      <c r="APK77" s="1316"/>
      <c r="APL77" s="1316"/>
      <c r="APM77" s="1316"/>
      <c r="APN77" s="1316"/>
      <c r="APO77" s="1316"/>
      <c r="APP77" s="1316"/>
      <c r="APQ77" s="1316"/>
      <c r="APR77" s="1316"/>
      <c r="APS77" s="1316"/>
      <c r="APT77" s="1316"/>
      <c r="APU77" s="1316"/>
      <c r="APV77" s="1316"/>
      <c r="APW77" s="1316"/>
      <c r="APX77" s="1316"/>
      <c r="APY77" s="1316"/>
      <c r="APZ77" s="1316"/>
      <c r="AQA77" s="1316"/>
      <c r="AQB77" s="1316"/>
      <c r="AQC77" s="1316"/>
      <c r="AQD77" s="1316"/>
      <c r="AQE77" s="1316"/>
      <c r="AQF77" s="1316"/>
      <c r="AQG77" s="1316"/>
      <c r="AQH77" s="1316"/>
      <c r="AQI77" s="1316"/>
      <c r="AQJ77" s="1316"/>
      <c r="AQK77" s="1316"/>
      <c r="AQL77" s="1316"/>
      <c r="AQM77" s="1316"/>
      <c r="AQN77" s="1316"/>
      <c r="AQO77" s="1316"/>
      <c r="AQP77" s="1316"/>
      <c r="AQQ77" s="1316"/>
      <c r="AQR77" s="1316"/>
      <c r="AQS77" s="1316"/>
      <c r="AQT77" s="1316"/>
      <c r="AQU77" s="1316"/>
      <c r="AQV77" s="1316"/>
      <c r="AQW77" s="1316"/>
      <c r="AQX77" s="1316"/>
      <c r="AQY77" s="1316"/>
      <c r="AQZ77" s="1316"/>
      <c r="ARA77" s="1316"/>
      <c r="ARB77" s="1316"/>
      <c r="ARC77" s="1316"/>
      <c r="ARD77" s="1316"/>
      <c r="ARE77" s="1316"/>
      <c r="ARF77" s="1316"/>
      <c r="ARG77" s="1316"/>
      <c r="ARH77" s="1316"/>
      <c r="ARI77" s="1316"/>
      <c r="ARJ77" s="1316"/>
      <c r="ARK77" s="1316"/>
      <c r="ARL77" s="1316"/>
      <c r="ARM77" s="1316"/>
      <c r="ARN77" s="1316"/>
      <c r="ARO77" s="1316"/>
      <c r="ARP77" s="1316"/>
      <c r="ARQ77" s="1316"/>
      <c r="ARR77" s="1316"/>
      <c r="ARS77" s="1316"/>
      <c r="ART77" s="1316"/>
      <c r="ARU77" s="1316"/>
      <c r="ARV77" s="1316"/>
      <c r="ARW77" s="1316"/>
      <c r="ARX77" s="1316"/>
      <c r="ARY77" s="1316"/>
      <c r="ARZ77" s="1316"/>
      <c r="ASA77" s="1316"/>
      <c r="ASB77" s="1316"/>
      <c r="ASC77" s="1316"/>
      <c r="ASD77" s="1316"/>
      <c r="ASE77" s="1316"/>
      <c r="ASF77" s="1316"/>
      <c r="ASG77" s="1316"/>
      <c r="ASH77" s="1316"/>
      <c r="ASI77" s="1316"/>
      <c r="ASJ77" s="1316"/>
      <c r="ASK77" s="1316"/>
      <c r="ASL77" s="1316"/>
      <c r="ASM77" s="1316"/>
      <c r="ASN77" s="1316"/>
      <c r="ASO77" s="1316"/>
      <c r="ASP77" s="1316"/>
      <c r="ASQ77" s="1316"/>
      <c r="ASR77" s="1316"/>
      <c r="ASS77" s="1316"/>
      <c r="AST77" s="1316"/>
      <c r="ASU77" s="1316"/>
      <c r="ASV77" s="1316"/>
      <c r="ASW77" s="1316"/>
      <c r="ASX77" s="1316"/>
      <c r="ASY77" s="1316"/>
      <c r="ASZ77" s="1316"/>
      <c r="ATA77" s="1316"/>
      <c r="ATB77" s="1316"/>
      <c r="ATC77" s="1316"/>
      <c r="ATD77" s="1316"/>
      <c r="ATE77" s="1316"/>
      <c r="ATF77" s="1316"/>
      <c r="ATG77" s="1316"/>
      <c r="ATH77" s="1316"/>
      <c r="ATI77" s="1316"/>
      <c r="ATJ77" s="1316"/>
      <c r="ATK77" s="1316"/>
      <c r="ATL77" s="1316"/>
      <c r="ATM77" s="1316"/>
      <c r="ATN77" s="1316"/>
      <c r="ATO77" s="1316"/>
      <c r="ATP77" s="1316"/>
      <c r="ATQ77" s="1316"/>
      <c r="ATR77" s="1316"/>
      <c r="ATS77" s="1316"/>
      <c r="ATT77" s="1316"/>
      <c r="ATU77" s="1316"/>
      <c r="ATV77" s="1316"/>
      <c r="ATW77" s="1316"/>
      <c r="ATX77" s="1316"/>
      <c r="ATY77" s="1316"/>
      <c r="ATZ77" s="1316"/>
      <c r="AUA77" s="1316"/>
      <c r="AUB77" s="1316"/>
      <c r="AUC77" s="1316"/>
      <c r="AUD77" s="1316"/>
      <c r="AUE77" s="1316"/>
      <c r="AUF77" s="1316"/>
      <c r="AUG77" s="1316"/>
      <c r="AUH77" s="1316"/>
      <c r="AUI77" s="1316"/>
      <c r="AUJ77" s="1316"/>
      <c r="AUK77" s="1316"/>
      <c r="AUL77" s="1316"/>
      <c r="AUM77" s="1316"/>
      <c r="AUN77" s="1316"/>
      <c r="AUO77" s="1316"/>
      <c r="AUP77" s="1316"/>
      <c r="AUQ77" s="1316"/>
      <c r="AUR77" s="1316"/>
      <c r="AUS77" s="1316"/>
      <c r="AUT77" s="1316"/>
      <c r="AUU77" s="1316"/>
      <c r="AUV77" s="1316"/>
      <c r="AUW77" s="1316"/>
      <c r="AUX77" s="1316"/>
      <c r="AUY77" s="1316"/>
      <c r="AUZ77" s="1316"/>
      <c r="AVA77" s="1316"/>
      <c r="AVB77" s="1316"/>
      <c r="AVC77" s="1316"/>
      <c r="AVD77" s="1316"/>
      <c r="AVE77" s="1316"/>
      <c r="AVF77" s="1316"/>
      <c r="AVG77" s="1316"/>
      <c r="AVH77" s="1316"/>
      <c r="AVI77" s="1316"/>
      <c r="AVJ77" s="1316"/>
      <c r="AVK77" s="1316"/>
      <c r="AVL77" s="1316"/>
      <c r="AVM77" s="1316"/>
      <c r="AVN77" s="1316"/>
      <c r="AVO77" s="1316"/>
      <c r="AVP77" s="1316"/>
      <c r="AVQ77" s="1316"/>
      <c r="AVR77" s="1316"/>
      <c r="AVS77" s="1316"/>
      <c r="AVT77" s="1316"/>
      <c r="AVU77" s="1316"/>
      <c r="AVV77" s="1316"/>
      <c r="AVW77" s="1316"/>
      <c r="AVX77" s="1316"/>
      <c r="AVY77" s="1316"/>
      <c r="AVZ77" s="1316"/>
      <c r="AWA77" s="1316"/>
      <c r="AWB77" s="1316"/>
      <c r="AWC77" s="1316"/>
      <c r="AWD77" s="1316"/>
      <c r="AWE77" s="1316"/>
      <c r="AWF77" s="1316"/>
      <c r="AWG77" s="1316"/>
      <c r="AWH77" s="1316"/>
      <c r="AWI77" s="1316"/>
      <c r="AWJ77" s="1316"/>
      <c r="AWK77" s="1316"/>
      <c r="AWL77" s="1316"/>
      <c r="AWM77" s="1316"/>
      <c r="AWN77" s="1316"/>
      <c r="AWO77" s="1316"/>
      <c r="AWP77" s="1316"/>
      <c r="AWQ77" s="1316"/>
      <c r="AWR77" s="1316"/>
      <c r="AWS77" s="1316"/>
      <c r="AWT77" s="1316"/>
      <c r="AWU77" s="1316"/>
      <c r="AWV77" s="1316"/>
      <c r="AWW77" s="1316"/>
      <c r="AWX77" s="1316"/>
      <c r="AWY77" s="1316"/>
      <c r="AWZ77" s="1316"/>
      <c r="AXA77" s="1316"/>
      <c r="AXB77" s="1316"/>
      <c r="AXC77" s="1316"/>
      <c r="AXD77" s="1316"/>
      <c r="AXE77" s="1316"/>
      <c r="AXF77" s="1316"/>
      <c r="AXG77" s="1316"/>
      <c r="AXH77" s="1316"/>
      <c r="AXI77" s="1316"/>
      <c r="AXJ77" s="1316"/>
      <c r="AXK77" s="1316"/>
      <c r="AXL77" s="1316"/>
      <c r="AXM77" s="1316"/>
      <c r="AXN77" s="1316"/>
      <c r="AXO77" s="1316"/>
      <c r="AXP77" s="1316"/>
      <c r="AXQ77" s="1316"/>
      <c r="AXR77" s="1316"/>
      <c r="AXS77" s="1316"/>
      <c r="AXT77" s="1316"/>
      <c r="AXU77" s="1316"/>
      <c r="AXV77" s="1316"/>
      <c r="AXW77" s="1316"/>
      <c r="AXX77" s="1316"/>
      <c r="AXY77" s="1316"/>
      <c r="AXZ77" s="1316"/>
      <c r="AYA77" s="1316"/>
      <c r="AYB77" s="1316"/>
      <c r="AYC77" s="1316"/>
      <c r="AYD77" s="1316"/>
      <c r="AYE77" s="1316"/>
      <c r="AYF77" s="1316"/>
      <c r="AYG77" s="1316"/>
      <c r="AYH77" s="1316"/>
      <c r="AYI77" s="1316"/>
      <c r="AYJ77" s="1316"/>
      <c r="AYK77" s="1316"/>
      <c r="AYL77" s="1316"/>
      <c r="AYM77" s="1316"/>
      <c r="AYN77" s="1316"/>
      <c r="AYO77" s="1316"/>
      <c r="AYP77" s="1316"/>
      <c r="AYQ77" s="1316"/>
      <c r="AYR77" s="1316"/>
      <c r="AYS77" s="1316"/>
      <c r="AYT77" s="1316"/>
      <c r="AYU77" s="1316"/>
      <c r="AYV77" s="1316"/>
      <c r="AYW77" s="1316"/>
      <c r="AYX77" s="1316"/>
      <c r="AYY77" s="1316"/>
      <c r="AYZ77" s="1316"/>
      <c r="AZA77" s="1316"/>
      <c r="AZB77" s="1316"/>
      <c r="AZC77" s="1316"/>
      <c r="AZD77" s="1316"/>
      <c r="AZE77" s="1316"/>
      <c r="AZF77" s="1316"/>
      <c r="AZG77" s="1316"/>
      <c r="AZH77" s="1316"/>
      <c r="AZI77" s="1316"/>
      <c r="AZJ77" s="1316"/>
      <c r="AZK77" s="1316"/>
      <c r="AZL77" s="1316"/>
      <c r="AZM77" s="1316"/>
      <c r="AZN77" s="1316"/>
      <c r="AZO77" s="1316"/>
      <c r="AZP77" s="1316"/>
      <c r="AZQ77" s="1316"/>
      <c r="AZR77" s="1316"/>
      <c r="AZS77" s="1316"/>
      <c r="AZT77" s="1316"/>
      <c r="AZU77" s="1316"/>
      <c r="AZV77" s="1316"/>
      <c r="AZW77" s="1316"/>
      <c r="AZX77" s="1316"/>
      <c r="AZY77" s="1316"/>
      <c r="AZZ77" s="1316"/>
      <c r="BAA77" s="1316"/>
      <c r="BAB77" s="1316"/>
      <c r="BAC77" s="1316"/>
      <c r="BAD77" s="1316"/>
      <c r="BAE77" s="1316"/>
      <c r="BAF77" s="1316"/>
      <c r="BAG77" s="1316"/>
      <c r="BAH77" s="1316"/>
      <c r="BAI77" s="1316"/>
      <c r="BAJ77" s="1316"/>
      <c r="BAK77" s="1316"/>
      <c r="BAL77" s="1316"/>
      <c r="BAM77" s="1316"/>
      <c r="BAN77" s="1316"/>
      <c r="BAO77" s="1316"/>
      <c r="BAP77" s="1316"/>
      <c r="BAQ77" s="1316"/>
      <c r="BAR77" s="1316"/>
      <c r="BAS77" s="1316"/>
      <c r="BAT77" s="1316"/>
      <c r="BAU77" s="1316"/>
      <c r="BAV77" s="1316"/>
      <c r="BAW77" s="1316"/>
      <c r="BAX77" s="1316"/>
      <c r="BAY77" s="1316"/>
      <c r="BAZ77" s="1316"/>
      <c r="BBA77" s="1316"/>
      <c r="BBB77" s="1316"/>
      <c r="BBC77" s="1316"/>
      <c r="BBD77" s="1316"/>
      <c r="BBE77" s="1316"/>
      <c r="BBF77" s="1316"/>
      <c r="BBG77" s="1316"/>
      <c r="BBH77" s="1316"/>
      <c r="BBI77" s="1316"/>
      <c r="BBJ77" s="1316"/>
      <c r="BBK77" s="1316"/>
      <c r="BBL77" s="1316"/>
      <c r="BBM77" s="1316"/>
      <c r="BBN77" s="1316"/>
      <c r="BBO77" s="1316"/>
      <c r="BBP77" s="1316"/>
      <c r="BBQ77" s="1316"/>
      <c r="BBR77" s="1316"/>
      <c r="BBS77" s="1316"/>
      <c r="BBT77" s="1316"/>
      <c r="BBU77" s="1316"/>
      <c r="BBV77" s="1316"/>
      <c r="BBW77" s="1316"/>
      <c r="BBX77" s="1316"/>
      <c r="BBY77" s="1316"/>
      <c r="BBZ77" s="1316"/>
      <c r="BCA77" s="1316"/>
      <c r="BCB77" s="1316"/>
      <c r="BCC77" s="1316"/>
      <c r="BCD77" s="1316"/>
      <c r="BCE77" s="1316"/>
      <c r="BCF77" s="1316"/>
      <c r="BCG77" s="1316"/>
      <c r="BCH77" s="1316"/>
      <c r="BCI77" s="1316"/>
      <c r="BCJ77" s="1316"/>
      <c r="BCK77" s="1316"/>
      <c r="BCL77" s="1316"/>
      <c r="BCM77" s="1316"/>
      <c r="BCN77" s="1316"/>
      <c r="BCO77" s="1316"/>
      <c r="BCP77" s="1316"/>
      <c r="BCQ77" s="1316"/>
      <c r="BCR77" s="1316"/>
      <c r="BCS77" s="1316"/>
      <c r="BCT77" s="1316"/>
      <c r="BCU77" s="1316"/>
      <c r="BCV77" s="1316"/>
      <c r="BCW77" s="1316"/>
      <c r="BCX77" s="1316"/>
      <c r="BCY77" s="1316"/>
      <c r="BCZ77" s="1316"/>
      <c r="BDA77" s="1316"/>
      <c r="BDB77" s="1316"/>
      <c r="BDC77" s="1316"/>
      <c r="BDD77" s="1316"/>
      <c r="BDE77" s="1316"/>
      <c r="BDF77" s="1316"/>
      <c r="BDG77" s="1316"/>
      <c r="BDH77" s="1316"/>
      <c r="BDI77" s="1316"/>
      <c r="BDJ77" s="1316"/>
      <c r="BDK77" s="1316"/>
      <c r="BDL77" s="1316"/>
      <c r="BDM77" s="1316"/>
      <c r="BDN77" s="1316"/>
      <c r="BDO77" s="1316"/>
      <c r="BDP77" s="1316"/>
      <c r="BDQ77" s="1316"/>
      <c r="BDR77" s="1316"/>
      <c r="BDS77" s="1316"/>
      <c r="BDT77" s="1316"/>
      <c r="BDU77" s="1316"/>
      <c r="BDV77" s="1316"/>
      <c r="BDW77" s="1316"/>
      <c r="BDX77" s="1316"/>
      <c r="BDY77" s="1316"/>
      <c r="BDZ77" s="1316"/>
      <c r="BEA77" s="1316"/>
      <c r="BEB77" s="1316"/>
      <c r="BEC77" s="1316"/>
      <c r="BED77" s="1316"/>
      <c r="BEE77" s="1316"/>
      <c r="BEF77" s="1316"/>
      <c r="BEG77" s="1316"/>
      <c r="BEH77" s="1316"/>
      <c r="BEI77" s="1316"/>
      <c r="BEJ77" s="1316"/>
      <c r="BEK77" s="1316"/>
      <c r="BEL77" s="1316"/>
      <c r="BEM77" s="1316"/>
      <c r="BEN77" s="1316"/>
      <c r="BEO77" s="1316"/>
      <c r="BEP77" s="1316"/>
      <c r="BEQ77" s="1316"/>
      <c r="BER77" s="1316"/>
      <c r="BES77" s="1316"/>
      <c r="BET77" s="1316"/>
      <c r="BEU77" s="1316"/>
      <c r="BEV77" s="1316"/>
      <c r="BEW77" s="1316"/>
      <c r="BEX77" s="1316"/>
      <c r="BEY77" s="1316"/>
      <c r="BEZ77" s="1316"/>
      <c r="BFA77" s="1316"/>
      <c r="BFB77" s="1316"/>
      <c r="BFC77" s="1316"/>
      <c r="BFD77" s="1316"/>
      <c r="BFE77" s="1316"/>
      <c r="BFF77" s="1316"/>
      <c r="BFG77" s="1316"/>
      <c r="BFH77" s="1316"/>
      <c r="BFI77" s="1316"/>
      <c r="BFJ77" s="1316"/>
      <c r="BFK77" s="1316"/>
      <c r="BFL77" s="1316"/>
      <c r="BFM77" s="1316"/>
      <c r="BFN77" s="1316"/>
      <c r="BFO77" s="1316"/>
      <c r="BFP77" s="1316"/>
      <c r="BFQ77" s="1316"/>
      <c r="BFR77" s="1316"/>
      <c r="BFS77" s="1316"/>
      <c r="BFT77" s="1316"/>
      <c r="BFU77" s="1316"/>
      <c r="BFV77" s="1316"/>
      <c r="BFW77" s="1316"/>
      <c r="BFX77" s="1316"/>
      <c r="BFY77" s="1316"/>
      <c r="BFZ77" s="1316"/>
      <c r="BGA77" s="1316"/>
      <c r="BGB77" s="1316"/>
      <c r="BGC77" s="1316"/>
      <c r="BGD77" s="1316"/>
      <c r="BGE77" s="1316"/>
      <c r="BGF77" s="1316"/>
      <c r="BGG77" s="1316"/>
      <c r="BGH77" s="1316"/>
      <c r="BGI77" s="1316"/>
      <c r="BGJ77" s="1316"/>
      <c r="BGK77" s="1316"/>
      <c r="BGL77" s="1316"/>
      <c r="BGM77" s="1316"/>
      <c r="BGN77" s="1316"/>
      <c r="BGO77" s="1316"/>
      <c r="BGP77" s="1316"/>
      <c r="BGQ77" s="1316"/>
      <c r="BGR77" s="1316"/>
      <c r="BGS77" s="1316"/>
      <c r="BGT77" s="1316"/>
      <c r="BGU77" s="1316"/>
      <c r="BGV77" s="1316"/>
      <c r="BGW77" s="1316"/>
      <c r="BGX77" s="1316"/>
      <c r="BGY77" s="1316"/>
      <c r="BGZ77" s="1316"/>
      <c r="BHA77" s="1316"/>
      <c r="BHB77" s="1316"/>
      <c r="BHC77" s="1316"/>
      <c r="BHD77" s="1316"/>
      <c r="BHE77" s="1316"/>
      <c r="BHF77" s="1316"/>
      <c r="BHG77" s="1316"/>
      <c r="BHH77" s="1316"/>
      <c r="BHI77" s="1316"/>
      <c r="BHJ77" s="1316"/>
      <c r="BHK77" s="1316"/>
      <c r="BHL77" s="1316"/>
      <c r="BHM77" s="1316"/>
      <c r="BHN77" s="1316"/>
      <c r="BHO77" s="1316"/>
      <c r="BHP77" s="1316"/>
      <c r="BHQ77" s="1316"/>
      <c r="BHR77" s="1316"/>
      <c r="BHS77" s="1316"/>
      <c r="BHT77" s="1316"/>
      <c r="BHU77" s="1316"/>
      <c r="BHV77" s="1316"/>
      <c r="BHW77" s="1316"/>
      <c r="BHX77" s="1316"/>
      <c r="BHY77" s="1316"/>
      <c r="BHZ77" s="1316"/>
      <c r="BIA77" s="1316"/>
      <c r="BIB77" s="1316"/>
      <c r="BIC77" s="1316"/>
      <c r="BID77" s="1316"/>
      <c r="BIE77" s="1316"/>
      <c r="BIF77" s="1316"/>
      <c r="BIG77" s="1316"/>
      <c r="BIH77" s="1316"/>
      <c r="BII77" s="1316"/>
      <c r="BIJ77" s="1316"/>
      <c r="BIK77" s="1316"/>
      <c r="BIL77" s="1316"/>
      <c r="BIM77" s="1316"/>
      <c r="BIN77" s="1316"/>
      <c r="BIO77" s="1316"/>
      <c r="BIP77" s="1316"/>
      <c r="BIQ77" s="1316"/>
      <c r="BIR77" s="1316"/>
      <c r="BIS77" s="1316"/>
      <c r="BIT77" s="1316"/>
      <c r="BIU77" s="1316"/>
      <c r="BIV77" s="1316"/>
      <c r="BIW77" s="1316"/>
      <c r="BIX77" s="1316"/>
      <c r="BIY77" s="1316"/>
      <c r="BIZ77" s="1316"/>
      <c r="BJA77" s="1316"/>
      <c r="BJB77" s="1316"/>
      <c r="BJC77" s="1316"/>
      <c r="BJD77" s="1316"/>
      <c r="BJE77" s="1316"/>
      <c r="BJF77" s="1316"/>
      <c r="BJG77" s="1316"/>
      <c r="BJH77" s="1316"/>
      <c r="BJI77" s="1316"/>
      <c r="BJJ77" s="1316"/>
      <c r="BJK77" s="1316"/>
      <c r="BJL77" s="1316"/>
      <c r="BJM77" s="1316"/>
      <c r="BJN77" s="1316"/>
      <c r="BJO77" s="1316"/>
      <c r="BJP77" s="1316"/>
      <c r="BJQ77" s="1316"/>
      <c r="BJR77" s="1316"/>
      <c r="BJS77" s="1316"/>
      <c r="BJT77" s="1316"/>
      <c r="BJU77" s="1316"/>
      <c r="BJV77" s="1316"/>
      <c r="BJW77" s="1316"/>
      <c r="BJX77" s="1316"/>
      <c r="BJY77" s="1316"/>
      <c r="BJZ77" s="1316"/>
      <c r="BKA77" s="1316"/>
      <c r="BKB77" s="1316"/>
      <c r="BKC77" s="1316"/>
      <c r="BKD77" s="1316"/>
      <c r="BKE77" s="1316"/>
      <c r="BKF77" s="1316"/>
      <c r="BKG77" s="1316"/>
      <c r="BKH77" s="1316"/>
      <c r="BKI77" s="1316"/>
      <c r="BKJ77" s="1316"/>
      <c r="BKK77" s="1316"/>
      <c r="BKL77" s="1316"/>
      <c r="BKM77" s="1316"/>
      <c r="BKN77" s="1316"/>
      <c r="BKO77" s="1316"/>
      <c r="BKP77" s="1316"/>
      <c r="BKQ77" s="1316"/>
      <c r="BKR77" s="1316"/>
      <c r="BKS77" s="1316"/>
      <c r="BKT77" s="1316"/>
      <c r="BKU77" s="1316"/>
      <c r="BKV77" s="1316"/>
      <c r="BKW77" s="1316"/>
      <c r="BKX77" s="1316"/>
      <c r="BKY77" s="1316"/>
      <c r="BKZ77" s="1316"/>
      <c r="BLA77" s="1316"/>
      <c r="BLB77" s="1316"/>
      <c r="BLC77" s="1316"/>
      <c r="BLD77" s="1316"/>
      <c r="BLE77" s="1316"/>
      <c r="BLF77" s="1316"/>
      <c r="BLG77" s="1316"/>
      <c r="BLH77" s="1316"/>
      <c r="BLI77" s="1316"/>
      <c r="BLJ77" s="1316"/>
      <c r="BLK77" s="1316"/>
      <c r="BLL77" s="1316"/>
      <c r="BLM77" s="1316"/>
      <c r="BLN77" s="1316"/>
      <c r="BLO77" s="1316"/>
      <c r="BLP77" s="1316"/>
      <c r="BLQ77" s="1316"/>
      <c r="BLR77" s="1316"/>
      <c r="BLS77" s="1316"/>
      <c r="BLT77" s="1316"/>
      <c r="BLU77" s="1316"/>
      <c r="BLV77" s="1316"/>
      <c r="BLW77" s="1316"/>
      <c r="BLX77" s="1316"/>
      <c r="BLY77" s="1316"/>
      <c r="BLZ77" s="1316"/>
      <c r="BMA77" s="1316"/>
      <c r="BMB77" s="1316"/>
      <c r="BMC77" s="1316"/>
      <c r="BMD77" s="1316"/>
      <c r="BME77" s="1316"/>
      <c r="BMF77" s="1316"/>
      <c r="BMG77" s="1316"/>
      <c r="BMH77" s="1316"/>
      <c r="BMI77" s="1316"/>
      <c r="BMJ77" s="1316"/>
      <c r="BMK77" s="1316"/>
      <c r="BML77" s="1316"/>
      <c r="BMM77" s="1316"/>
      <c r="BMN77" s="1316"/>
      <c r="BMO77" s="1316"/>
      <c r="BMP77" s="1316"/>
      <c r="BMQ77" s="1316"/>
      <c r="BMR77" s="1316"/>
      <c r="BMS77" s="1316"/>
      <c r="BMT77" s="1316"/>
      <c r="BMU77" s="1316"/>
      <c r="BMV77" s="1316"/>
      <c r="BMW77" s="1316"/>
      <c r="BMX77" s="1316"/>
      <c r="BMY77" s="1316"/>
      <c r="BMZ77" s="1316"/>
      <c r="BNA77" s="1316"/>
      <c r="BNB77" s="1316"/>
      <c r="BNC77" s="1316"/>
      <c r="BND77" s="1316"/>
      <c r="BNE77" s="1316"/>
      <c r="BNF77" s="1316"/>
      <c r="BNG77" s="1316"/>
      <c r="BNH77" s="1316"/>
      <c r="BNI77" s="1316"/>
      <c r="BNJ77" s="1316"/>
      <c r="BNK77" s="1316"/>
      <c r="BNL77" s="1316"/>
      <c r="BNM77" s="1316"/>
      <c r="BNN77" s="1316"/>
      <c r="BNO77" s="1316"/>
      <c r="BNP77" s="1316"/>
      <c r="BNQ77" s="1316"/>
      <c r="BNR77" s="1316"/>
      <c r="BNS77" s="1316"/>
      <c r="BNT77" s="1316"/>
      <c r="BNU77" s="1316"/>
      <c r="BNV77" s="1316"/>
      <c r="BNW77" s="1316"/>
      <c r="BNX77" s="1316"/>
      <c r="BNY77" s="1316"/>
      <c r="BNZ77" s="1316"/>
      <c r="BOA77" s="1316"/>
      <c r="BOB77" s="1316"/>
      <c r="BOC77" s="1316"/>
      <c r="BOD77" s="1316"/>
      <c r="BOE77" s="1316"/>
      <c r="BOF77" s="1316"/>
      <c r="BOG77" s="1316"/>
      <c r="BOH77" s="1316"/>
      <c r="BOI77" s="1316"/>
      <c r="BOJ77" s="1316"/>
      <c r="BOK77" s="1316"/>
      <c r="BOL77" s="1316"/>
      <c r="BOM77" s="1316"/>
      <c r="BON77" s="1316"/>
      <c r="BOO77" s="1316"/>
      <c r="BOP77" s="1316"/>
      <c r="BOQ77" s="1316"/>
      <c r="BOR77" s="1316"/>
      <c r="BOS77" s="1316"/>
      <c r="BOT77" s="1316"/>
      <c r="BOU77" s="1316"/>
      <c r="BOV77" s="1316"/>
      <c r="BOW77" s="1316"/>
      <c r="BOX77" s="1316"/>
      <c r="BOY77" s="1316"/>
      <c r="BOZ77" s="1316"/>
      <c r="BPA77" s="1316"/>
      <c r="BPB77" s="1316"/>
      <c r="BPC77" s="1316"/>
      <c r="BPD77" s="1316"/>
      <c r="BPE77" s="1316"/>
      <c r="BPF77" s="1316"/>
      <c r="BPG77" s="1316"/>
      <c r="BPH77" s="1316"/>
      <c r="BPI77" s="1316"/>
      <c r="BPJ77" s="1316"/>
      <c r="BPK77" s="1316"/>
      <c r="BPL77" s="1316"/>
      <c r="BPM77" s="1316"/>
      <c r="BPN77" s="1316"/>
      <c r="BPO77" s="1316"/>
      <c r="BPP77" s="1316"/>
      <c r="BPQ77" s="1316"/>
      <c r="BPR77" s="1316"/>
      <c r="BPS77" s="1316"/>
      <c r="BPT77" s="1316"/>
      <c r="BPU77" s="1316"/>
      <c r="BPV77" s="1316"/>
      <c r="BPW77" s="1316"/>
      <c r="BPX77" s="1316"/>
      <c r="BPY77" s="1316"/>
      <c r="BPZ77" s="1316"/>
      <c r="BQA77" s="1316"/>
      <c r="BQB77" s="1316"/>
      <c r="BQC77" s="1316"/>
      <c r="BQD77" s="1316"/>
      <c r="BQE77" s="1316"/>
      <c r="BQF77" s="1316"/>
      <c r="BQG77" s="1316"/>
      <c r="BQH77" s="1316"/>
      <c r="BQI77" s="1316"/>
      <c r="BQJ77" s="1316"/>
      <c r="BQK77" s="1316"/>
      <c r="BQL77" s="1316"/>
      <c r="BQM77" s="1316"/>
      <c r="BQN77" s="1316"/>
      <c r="BQO77" s="1316"/>
      <c r="BQP77" s="1316"/>
      <c r="BQQ77" s="1316"/>
      <c r="BQR77" s="1316"/>
      <c r="BQS77" s="1316"/>
      <c r="BQT77" s="1316"/>
      <c r="BQU77" s="1316"/>
      <c r="BQV77" s="1316"/>
      <c r="BQW77" s="1316"/>
      <c r="BQX77" s="1316"/>
      <c r="BQY77" s="1316"/>
      <c r="BQZ77" s="1316"/>
      <c r="BRA77" s="1316"/>
      <c r="BRB77" s="1316"/>
      <c r="BRC77" s="1316"/>
      <c r="BRD77" s="1316"/>
      <c r="BRE77" s="1316"/>
      <c r="BRF77" s="1316"/>
      <c r="BRG77" s="1316"/>
      <c r="BRH77" s="1316"/>
      <c r="BRI77" s="1316"/>
      <c r="BRJ77" s="1316"/>
      <c r="BRK77" s="1316"/>
      <c r="BRL77" s="1316"/>
      <c r="BRM77" s="1316"/>
      <c r="BRN77" s="1316"/>
      <c r="BRO77" s="1316"/>
      <c r="BRP77" s="1316"/>
      <c r="BRQ77" s="1316"/>
      <c r="BRR77" s="1316"/>
      <c r="BRS77" s="1316"/>
      <c r="BRT77" s="1316"/>
      <c r="BRU77" s="1316"/>
      <c r="BRV77" s="1316"/>
      <c r="BRW77" s="1316"/>
      <c r="BRX77" s="1316"/>
      <c r="BRY77" s="1316"/>
      <c r="BRZ77" s="1316"/>
      <c r="BSA77" s="1316"/>
      <c r="BSB77" s="1316"/>
      <c r="BSC77" s="1316"/>
      <c r="BSD77" s="1316"/>
      <c r="BSE77" s="1316"/>
      <c r="BSF77" s="1316"/>
      <c r="BSG77" s="1316"/>
      <c r="BSH77" s="1316"/>
      <c r="BSI77" s="1316"/>
      <c r="BSJ77" s="1316"/>
      <c r="BSK77" s="1316"/>
      <c r="BSL77" s="1316"/>
      <c r="BSM77" s="1316"/>
      <c r="BSN77" s="1316"/>
      <c r="BSO77" s="1316"/>
      <c r="BSP77" s="1316"/>
      <c r="BSQ77" s="1316"/>
      <c r="BSR77" s="1316"/>
      <c r="BSS77" s="1316"/>
      <c r="BST77" s="1316"/>
      <c r="BSU77" s="1316"/>
      <c r="BSV77" s="1316"/>
      <c r="BSW77" s="1316"/>
      <c r="BSX77" s="1316"/>
      <c r="BSY77" s="1316"/>
      <c r="BSZ77" s="1316"/>
      <c r="BTA77" s="1316"/>
      <c r="BTB77" s="1316"/>
      <c r="BTC77" s="1316"/>
      <c r="BTD77" s="1316"/>
      <c r="BTE77" s="1316"/>
      <c r="BTF77" s="1316"/>
      <c r="BTG77" s="1316"/>
      <c r="BTH77" s="1316"/>
      <c r="BTI77" s="1316"/>
      <c r="BTJ77" s="1316"/>
      <c r="BTK77" s="1316"/>
      <c r="BTL77" s="1316"/>
      <c r="BTM77" s="1316"/>
      <c r="BTN77" s="1316"/>
      <c r="BTO77" s="1316"/>
      <c r="BTP77" s="1316"/>
      <c r="BTQ77" s="1316"/>
      <c r="BTR77" s="1316"/>
      <c r="BTS77" s="1316"/>
      <c r="BTT77" s="1316"/>
      <c r="BTU77" s="1316"/>
      <c r="BTV77" s="1316"/>
      <c r="BTW77" s="1316"/>
      <c r="BTX77" s="1316"/>
      <c r="BTY77" s="1316"/>
      <c r="BTZ77" s="1316"/>
      <c r="BUA77" s="1316"/>
      <c r="BUB77" s="1316"/>
      <c r="BUC77" s="1316"/>
      <c r="BUD77" s="1316"/>
      <c r="BUE77" s="1316"/>
      <c r="BUF77" s="1316"/>
      <c r="BUG77" s="1316"/>
      <c r="BUH77" s="1316"/>
      <c r="BUI77" s="1316"/>
      <c r="BUJ77" s="1316"/>
      <c r="BUK77" s="1316"/>
      <c r="BUL77" s="1316"/>
      <c r="BUM77" s="1316"/>
      <c r="BUN77" s="1316"/>
      <c r="BUO77" s="1316"/>
      <c r="BUP77" s="1316"/>
      <c r="BUQ77" s="1316"/>
      <c r="BUR77" s="1316"/>
      <c r="BUS77" s="1316"/>
      <c r="BUT77" s="1316"/>
      <c r="BUU77" s="1316"/>
      <c r="BUV77" s="1316"/>
      <c r="BUW77" s="1316"/>
      <c r="BUX77" s="1316"/>
      <c r="BUY77" s="1316"/>
      <c r="BUZ77" s="1316"/>
      <c r="BVA77" s="1316"/>
      <c r="BVB77" s="1316"/>
      <c r="BVC77" s="1316"/>
      <c r="BVD77" s="1316"/>
      <c r="BVE77" s="1316"/>
      <c r="BVF77" s="1316"/>
      <c r="BVG77" s="1316"/>
      <c r="BVH77" s="1316"/>
      <c r="BVI77" s="1316"/>
      <c r="BVJ77" s="1316"/>
      <c r="BVK77" s="1316"/>
      <c r="BVL77" s="1316"/>
      <c r="BVM77" s="1316"/>
      <c r="BVN77" s="1316"/>
      <c r="BVO77" s="1316"/>
      <c r="BVP77" s="1316"/>
      <c r="BVQ77" s="1316"/>
      <c r="BVR77" s="1316"/>
      <c r="BVS77" s="1316"/>
      <c r="BVT77" s="1316"/>
      <c r="BVU77" s="1316"/>
      <c r="BVV77" s="1316"/>
      <c r="BVW77" s="1316"/>
      <c r="BVX77" s="1316"/>
      <c r="BVY77" s="1316"/>
      <c r="BVZ77" s="1316"/>
      <c r="BWA77" s="1316"/>
      <c r="BWB77" s="1316"/>
      <c r="BWC77" s="1316"/>
      <c r="BWD77" s="1316"/>
      <c r="BWE77" s="1316"/>
      <c r="BWF77" s="1316"/>
      <c r="BWG77" s="1316"/>
      <c r="BWH77" s="1316"/>
      <c r="BWI77" s="1316"/>
      <c r="BWJ77" s="1316"/>
      <c r="BWK77" s="1316"/>
      <c r="BWL77" s="1316"/>
      <c r="BWM77" s="1316"/>
      <c r="BWN77" s="1316"/>
      <c r="BWO77" s="1316"/>
      <c r="BWP77" s="1316"/>
      <c r="BWQ77" s="1316"/>
      <c r="BWR77" s="1316"/>
      <c r="BWS77" s="1316"/>
      <c r="BWT77" s="1316"/>
      <c r="BWU77" s="1316"/>
      <c r="BWV77" s="1316"/>
      <c r="BWW77" s="1316"/>
      <c r="BWX77" s="1316"/>
      <c r="BWY77" s="1316"/>
      <c r="BWZ77" s="1316"/>
      <c r="BXA77" s="1316"/>
      <c r="BXB77" s="1316"/>
      <c r="BXC77" s="1316"/>
      <c r="BXD77" s="1316"/>
      <c r="BXE77" s="1316"/>
      <c r="BXF77" s="1316"/>
      <c r="BXG77" s="1316"/>
      <c r="BXH77" s="1316"/>
      <c r="BXI77" s="1316"/>
      <c r="BXJ77" s="1316"/>
      <c r="BXK77" s="1316"/>
      <c r="BXL77" s="1316"/>
      <c r="BXM77" s="1316"/>
      <c r="BXN77" s="1316"/>
      <c r="BXO77" s="1316"/>
      <c r="BXP77" s="1316"/>
      <c r="BXQ77" s="1316"/>
      <c r="BXR77" s="1316"/>
      <c r="BXS77" s="1316"/>
      <c r="BXT77" s="1316"/>
      <c r="BXU77" s="1316"/>
      <c r="BXV77" s="1316"/>
      <c r="BXW77" s="1316"/>
      <c r="BXX77" s="1316"/>
      <c r="BXY77" s="1316"/>
      <c r="BXZ77" s="1316"/>
      <c r="BYA77" s="1316"/>
      <c r="BYB77" s="1316"/>
      <c r="BYC77" s="1316"/>
      <c r="BYD77" s="1316"/>
      <c r="BYE77" s="1316"/>
      <c r="BYF77" s="1316"/>
      <c r="BYG77" s="1316"/>
      <c r="BYH77" s="1316"/>
      <c r="BYI77" s="1316"/>
      <c r="BYJ77" s="1316"/>
      <c r="BYK77" s="1316"/>
      <c r="BYL77" s="1316"/>
      <c r="BYM77" s="1316"/>
      <c r="BYN77" s="1316"/>
      <c r="BYO77" s="1316"/>
      <c r="BYP77" s="1316"/>
      <c r="BYQ77" s="1316"/>
      <c r="BYR77" s="1316"/>
      <c r="BYS77" s="1316"/>
      <c r="BYT77" s="1316"/>
      <c r="BYU77" s="1316"/>
      <c r="BYV77" s="1316"/>
      <c r="BYW77" s="1316"/>
      <c r="BYX77" s="1316"/>
      <c r="BYY77" s="1316"/>
      <c r="BYZ77" s="1316"/>
      <c r="BZA77" s="1316"/>
      <c r="BZB77" s="1316"/>
      <c r="BZC77" s="1316"/>
      <c r="BZD77" s="1316"/>
      <c r="BZE77" s="1316"/>
      <c r="BZF77" s="1316"/>
      <c r="BZG77" s="1316"/>
      <c r="BZH77" s="1316"/>
      <c r="BZI77" s="1316"/>
      <c r="BZJ77" s="1316"/>
      <c r="BZK77" s="1316"/>
      <c r="BZL77" s="1316"/>
      <c r="BZM77" s="1316"/>
      <c r="BZN77" s="1316"/>
      <c r="BZO77" s="1316"/>
      <c r="BZP77" s="1316"/>
      <c r="BZQ77" s="1316"/>
      <c r="BZR77" s="1316"/>
      <c r="BZS77" s="1316"/>
      <c r="BZT77" s="1316"/>
      <c r="BZU77" s="1316"/>
      <c r="BZV77" s="1316"/>
      <c r="BZW77" s="1316"/>
      <c r="BZX77" s="1316"/>
      <c r="BZY77" s="1316"/>
      <c r="BZZ77" s="1316"/>
      <c r="CAA77" s="1316"/>
      <c r="CAB77" s="1316"/>
      <c r="CAC77" s="1316"/>
      <c r="CAD77" s="1316"/>
      <c r="CAE77" s="1316"/>
      <c r="CAF77" s="1316"/>
      <c r="CAG77" s="1316"/>
      <c r="CAH77" s="1316"/>
      <c r="CAI77" s="1316"/>
      <c r="CAJ77" s="1316"/>
      <c r="CAK77" s="1316"/>
      <c r="CAL77" s="1316"/>
      <c r="CAM77" s="1316"/>
      <c r="CAN77" s="1316"/>
      <c r="CAO77" s="1316"/>
      <c r="CAP77" s="1316"/>
      <c r="CAQ77" s="1316"/>
      <c r="CAR77" s="1316"/>
      <c r="CAS77" s="1316"/>
      <c r="CAT77" s="1316"/>
      <c r="CAU77" s="1316"/>
      <c r="CAV77" s="1316"/>
      <c r="CAW77" s="1316"/>
      <c r="CAX77" s="1316"/>
      <c r="CAY77" s="1316"/>
      <c r="CAZ77" s="1316"/>
      <c r="CBA77" s="1316"/>
      <c r="CBB77" s="1316"/>
      <c r="CBC77" s="1316"/>
      <c r="CBD77" s="1316"/>
      <c r="CBE77" s="1316"/>
      <c r="CBF77" s="1316"/>
      <c r="CBG77" s="1316"/>
      <c r="CBH77" s="1316"/>
      <c r="CBI77" s="1316"/>
      <c r="CBJ77" s="1316"/>
      <c r="CBK77" s="1316"/>
      <c r="CBL77" s="1316"/>
      <c r="CBM77" s="1316"/>
      <c r="CBN77" s="1316"/>
      <c r="CBO77" s="1316"/>
      <c r="CBP77" s="1316"/>
      <c r="CBQ77" s="1316"/>
      <c r="CBR77" s="1316"/>
      <c r="CBS77" s="1316"/>
      <c r="CBT77" s="1316"/>
      <c r="CBU77" s="1316"/>
      <c r="CBV77" s="1316"/>
      <c r="CBW77" s="1316"/>
      <c r="CBX77" s="1316"/>
      <c r="CBY77" s="1316"/>
      <c r="CBZ77" s="1316"/>
      <c r="CCA77" s="1316"/>
      <c r="CCB77" s="1316"/>
      <c r="CCC77" s="1316"/>
      <c r="CCD77" s="1316"/>
      <c r="CCE77" s="1316"/>
      <c r="CCF77" s="1316"/>
      <c r="CCG77" s="1316"/>
      <c r="CCH77" s="1316"/>
      <c r="CCI77" s="1316"/>
      <c r="CCJ77" s="1316"/>
      <c r="CCK77" s="1316"/>
      <c r="CCL77" s="1316"/>
      <c r="CCM77" s="1316"/>
      <c r="CCN77" s="1316"/>
      <c r="CCO77" s="1316"/>
      <c r="CCP77" s="1316"/>
      <c r="CCQ77" s="1316"/>
      <c r="CCR77" s="1316"/>
      <c r="CCS77" s="1316"/>
      <c r="CCT77" s="1316"/>
      <c r="CCU77" s="1316"/>
      <c r="CCV77" s="1316"/>
      <c r="CCW77" s="1316"/>
      <c r="CCX77" s="1316"/>
      <c r="CCY77" s="1316"/>
      <c r="CCZ77" s="1316"/>
      <c r="CDA77" s="1316"/>
      <c r="CDB77" s="1316"/>
      <c r="CDC77" s="1316"/>
      <c r="CDD77" s="1316"/>
      <c r="CDE77" s="1316"/>
      <c r="CDF77" s="1316"/>
      <c r="CDG77" s="1316"/>
      <c r="CDH77" s="1316"/>
      <c r="CDI77" s="1316"/>
      <c r="CDJ77" s="1316"/>
      <c r="CDK77" s="1316"/>
      <c r="CDL77" s="1316"/>
      <c r="CDM77" s="1316"/>
      <c r="CDN77" s="1316"/>
      <c r="CDO77" s="1316"/>
      <c r="CDP77" s="1316"/>
      <c r="CDQ77" s="1316"/>
      <c r="CDR77" s="1316"/>
      <c r="CDS77" s="1316"/>
      <c r="CDT77" s="1316"/>
      <c r="CDU77" s="1316"/>
      <c r="CDV77" s="1316"/>
      <c r="CDW77" s="1316"/>
      <c r="CDX77" s="1316"/>
      <c r="CDY77" s="1316"/>
      <c r="CDZ77" s="1316"/>
      <c r="CEA77" s="1316"/>
      <c r="CEB77" s="1316"/>
      <c r="CEC77" s="1316"/>
      <c r="CED77" s="1316"/>
      <c r="CEE77" s="1316"/>
      <c r="CEF77" s="1316"/>
      <c r="CEG77" s="1316"/>
      <c r="CEH77" s="1316"/>
      <c r="CEI77" s="1316"/>
      <c r="CEJ77" s="1316"/>
      <c r="CEK77" s="1316"/>
      <c r="CEL77" s="1316"/>
      <c r="CEM77" s="1316"/>
      <c r="CEN77" s="1316"/>
      <c r="CEO77" s="1316"/>
      <c r="CEP77" s="1316"/>
      <c r="CEQ77" s="1316"/>
      <c r="CER77" s="1316"/>
      <c r="CES77" s="1316"/>
      <c r="CET77" s="1316"/>
      <c r="CEU77" s="1316"/>
      <c r="CEV77" s="1316"/>
      <c r="CEW77" s="1316"/>
      <c r="CEX77" s="1316"/>
      <c r="CEY77" s="1316"/>
      <c r="CEZ77" s="1316"/>
      <c r="CFA77" s="1316"/>
      <c r="CFB77" s="1316"/>
      <c r="CFC77" s="1316"/>
      <c r="CFD77" s="1316"/>
      <c r="CFE77" s="1316"/>
      <c r="CFF77" s="1316"/>
      <c r="CFG77" s="1316"/>
      <c r="CFH77" s="1316"/>
      <c r="CFI77" s="1316"/>
      <c r="CFJ77" s="1316"/>
      <c r="CFK77" s="1316"/>
      <c r="CFL77" s="1316"/>
      <c r="CFM77" s="1316"/>
      <c r="CFN77" s="1316"/>
      <c r="CFO77" s="1316"/>
      <c r="CFP77" s="1316"/>
      <c r="CFQ77" s="1316"/>
      <c r="CFR77" s="1316"/>
      <c r="CFS77" s="1316"/>
      <c r="CFT77" s="1316"/>
      <c r="CFU77" s="1316"/>
      <c r="CFV77" s="1316"/>
      <c r="CFW77" s="1316"/>
      <c r="CFX77" s="1316"/>
      <c r="CFY77" s="1316"/>
      <c r="CFZ77" s="1316"/>
      <c r="CGA77" s="1316"/>
      <c r="CGB77" s="1316"/>
      <c r="CGC77" s="1316"/>
      <c r="CGD77" s="1316"/>
      <c r="CGE77" s="1316"/>
      <c r="CGF77" s="1316"/>
      <c r="CGG77" s="1316"/>
      <c r="CGH77" s="1316"/>
      <c r="CGI77" s="1316"/>
      <c r="CGJ77" s="1316"/>
      <c r="CGK77" s="1316"/>
      <c r="CGL77" s="1316"/>
      <c r="CGM77" s="1316"/>
      <c r="CGN77" s="1316"/>
      <c r="CGO77" s="1316"/>
      <c r="CGP77" s="1316"/>
      <c r="CGQ77" s="1316"/>
      <c r="CGR77" s="1316"/>
      <c r="CGS77" s="1316"/>
      <c r="CGT77" s="1316"/>
      <c r="CGU77" s="1316"/>
      <c r="CGV77" s="1316"/>
      <c r="CGW77" s="1316"/>
      <c r="CGX77" s="1316"/>
      <c r="CGY77" s="1316"/>
      <c r="CGZ77" s="1316"/>
      <c r="CHA77" s="1316"/>
      <c r="CHB77" s="1316"/>
      <c r="CHC77" s="1316"/>
      <c r="CHD77" s="1316"/>
      <c r="CHE77" s="1316"/>
      <c r="CHF77" s="1316"/>
      <c r="CHG77" s="1316"/>
      <c r="CHH77" s="1316"/>
      <c r="CHI77" s="1316"/>
      <c r="CHJ77" s="1316"/>
      <c r="CHK77" s="1316"/>
      <c r="CHL77" s="1316"/>
      <c r="CHM77" s="1316"/>
      <c r="CHN77" s="1316"/>
      <c r="CHO77" s="1316"/>
      <c r="CHP77" s="1316"/>
      <c r="CHQ77" s="1316"/>
      <c r="CHR77" s="1316"/>
      <c r="CHS77" s="1316"/>
      <c r="CHT77" s="1316"/>
      <c r="CHU77" s="1316"/>
      <c r="CHV77" s="1316"/>
      <c r="CHW77" s="1316"/>
      <c r="CHX77" s="1316"/>
      <c r="CHY77" s="1316"/>
      <c r="CHZ77" s="1316"/>
      <c r="CIA77" s="1316"/>
      <c r="CIB77" s="1316"/>
      <c r="CIC77" s="1316"/>
      <c r="CID77" s="1316"/>
      <c r="CIE77" s="1316"/>
      <c r="CIF77" s="1316"/>
      <c r="CIG77" s="1316"/>
      <c r="CIH77" s="1316"/>
      <c r="CII77" s="1316"/>
      <c r="CIJ77" s="1316"/>
      <c r="CIK77" s="1316"/>
      <c r="CIL77" s="1316"/>
      <c r="CIM77" s="1316"/>
      <c r="CIN77" s="1316"/>
      <c r="CIO77" s="1316"/>
      <c r="CIP77" s="1316"/>
      <c r="CIQ77" s="1316"/>
      <c r="CIR77" s="1316"/>
      <c r="CIS77" s="1316"/>
      <c r="CIT77" s="1316"/>
      <c r="CIU77" s="1316"/>
      <c r="CIV77" s="1316"/>
      <c r="CIW77" s="1316"/>
      <c r="CIX77" s="1316"/>
      <c r="CIY77" s="1316"/>
      <c r="CIZ77" s="1316"/>
      <c r="CJA77" s="1316"/>
      <c r="CJB77" s="1316"/>
      <c r="CJC77" s="1316"/>
      <c r="CJD77" s="1316"/>
      <c r="CJE77" s="1316"/>
      <c r="CJF77" s="1316"/>
      <c r="CJG77" s="1316"/>
      <c r="CJH77" s="1316"/>
      <c r="CJI77" s="1316"/>
      <c r="CJJ77" s="1316"/>
      <c r="CJK77" s="1316"/>
      <c r="CJL77" s="1316"/>
      <c r="CJM77" s="1316"/>
      <c r="CJN77" s="1316"/>
      <c r="CJO77" s="1316"/>
      <c r="CJP77" s="1316"/>
      <c r="CJQ77" s="1316"/>
      <c r="CJR77" s="1316"/>
      <c r="CJS77" s="1316"/>
      <c r="CJT77" s="1316"/>
      <c r="CJU77" s="1316"/>
      <c r="CJV77" s="1316"/>
      <c r="CJW77" s="1316"/>
      <c r="CJX77" s="1316"/>
      <c r="CJY77" s="1316"/>
      <c r="CJZ77" s="1316"/>
      <c r="CKA77" s="1316"/>
      <c r="CKB77" s="1316"/>
      <c r="CKC77" s="1316"/>
      <c r="CKD77" s="1316"/>
      <c r="CKE77" s="1316"/>
      <c r="CKF77" s="1316"/>
      <c r="CKG77" s="1316"/>
      <c r="CKH77" s="1316"/>
      <c r="CKI77" s="1316"/>
      <c r="CKJ77" s="1316"/>
      <c r="CKK77" s="1316"/>
      <c r="CKL77" s="1316"/>
      <c r="CKM77" s="1316"/>
      <c r="CKN77" s="1316"/>
      <c r="CKO77" s="1316"/>
      <c r="CKP77" s="1316"/>
      <c r="CKQ77" s="1316"/>
      <c r="CKR77" s="1316"/>
      <c r="CKS77" s="1316"/>
      <c r="CKT77" s="1316"/>
      <c r="CKU77" s="1316"/>
      <c r="CKV77" s="1316"/>
      <c r="CKW77" s="1316"/>
      <c r="CKX77" s="1316"/>
      <c r="CKY77" s="1316"/>
      <c r="CKZ77" s="1316"/>
      <c r="CLA77" s="1316"/>
      <c r="CLB77" s="1316"/>
      <c r="CLC77" s="1316"/>
      <c r="CLD77" s="1316"/>
      <c r="CLE77" s="1316"/>
      <c r="CLF77" s="1316"/>
      <c r="CLG77" s="1316"/>
      <c r="CLH77" s="1316"/>
      <c r="CLI77" s="1316"/>
      <c r="CLJ77" s="1316"/>
      <c r="CLK77" s="1316"/>
      <c r="CLL77" s="1316"/>
      <c r="CLM77" s="1316"/>
      <c r="CLN77" s="1316"/>
      <c r="CLO77" s="1316"/>
      <c r="CLP77" s="1316"/>
      <c r="CLQ77" s="1316"/>
      <c r="CLR77" s="1316"/>
      <c r="CLS77" s="1316"/>
      <c r="CLT77" s="1316"/>
      <c r="CLU77" s="1316"/>
      <c r="CLV77" s="1316"/>
      <c r="CLW77" s="1316"/>
      <c r="CLX77" s="1316"/>
      <c r="CLY77" s="1316"/>
      <c r="CLZ77" s="1316"/>
      <c r="CMA77" s="1316"/>
      <c r="CMB77" s="1316"/>
      <c r="CMC77" s="1316"/>
      <c r="CMD77" s="1316"/>
      <c r="CME77" s="1316"/>
      <c r="CMF77" s="1316"/>
      <c r="CMG77" s="1316"/>
      <c r="CMH77" s="1316"/>
      <c r="CMI77" s="1316"/>
      <c r="CMJ77" s="1316"/>
      <c r="CMK77" s="1316"/>
      <c r="CML77" s="1316"/>
      <c r="CMM77" s="1316"/>
      <c r="CMN77" s="1316"/>
      <c r="CMO77" s="1316"/>
      <c r="CMP77" s="1316"/>
      <c r="CMQ77" s="1316"/>
      <c r="CMR77" s="1316"/>
      <c r="CMS77" s="1316"/>
      <c r="CMT77" s="1316"/>
      <c r="CMU77" s="1316"/>
      <c r="CMV77" s="1316"/>
      <c r="CMW77" s="1316"/>
      <c r="CMX77" s="1316"/>
      <c r="CMY77" s="1316"/>
      <c r="CMZ77" s="1316"/>
      <c r="CNA77" s="1316"/>
      <c r="CNB77" s="1316"/>
      <c r="CNC77" s="1316"/>
      <c r="CND77" s="1316"/>
      <c r="CNE77" s="1316"/>
      <c r="CNF77" s="1316"/>
      <c r="CNG77" s="1316"/>
      <c r="CNH77" s="1316"/>
      <c r="CNI77" s="1316"/>
      <c r="CNJ77" s="1316"/>
      <c r="CNK77" s="1316"/>
      <c r="CNL77" s="1316"/>
      <c r="CNM77" s="1316"/>
      <c r="CNN77" s="1316"/>
      <c r="CNO77" s="1316"/>
      <c r="CNP77" s="1316"/>
      <c r="CNQ77" s="1316"/>
      <c r="CNR77" s="1316"/>
      <c r="CNS77" s="1316"/>
      <c r="CNT77" s="1316"/>
      <c r="CNU77" s="1316"/>
      <c r="CNV77" s="1316"/>
      <c r="CNW77" s="1316"/>
      <c r="CNX77" s="1316"/>
      <c r="CNY77" s="1316"/>
      <c r="CNZ77" s="1316"/>
      <c r="COA77" s="1316"/>
      <c r="COB77" s="1316"/>
      <c r="COC77" s="1316"/>
      <c r="COD77" s="1316"/>
      <c r="COE77" s="1316"/>
      <c r="COF77" s="1316"/>
      <c r="COG77" s="1316"/>
      <c r="COH77" s="1316"/>
      <c r="COI77" s="1316"/>
      <c r="COJ77" s="1316"/>
      <c r="COK77" s="1316"/>
      <c r="COL77" s="1316"/>
      <c r="COM77" s="1316"/>
      <c r="CON77" s="1316"/>
      <c r="COO77" s="1316"/>
      <c r="COP77" s="1316"/>
      <c r="COQ77" s="1316"/>
      <c r="COR77" s="1316"/>
      <c r="COS77" s="1316"/>
      <c r="COT77" s="1316"/>
      <c r="COU77" s="1316"/>
      <c r="COV77" s="1316"/>
      <c r="COW77" s="1316"/>
      <c r="COX77" s="1316"/>
      <c r="COY77" s="1316"/>
      <c r="COZ77" s="1316"/>
      <c r="CPA77" s="1316"/>
      <c r="CPB77" s="1316"/>
      <c r="CPC77" s="1316"/>
      <c r="CPD77" s="1316"/>
      <c r="CPE77" s="1316"/>
      <c r="CPF77" s="1316"/>
      <c r="CPG77" s="1316"/>
      <c r="CPH77" s="1316"/>
      <c r="CPI77" s="1316"/>
      <c r="CPJ77" s="1316"/>
      <c r="CPK77" s="1316"/>
      <c r="CPL77" s="1316"/>
      <c r="CPM77" s="1316"/>
      <c r="CPN77" s="1316"/>
      <c r="CPO77" s="1316"/>
      <c r="CPP77" s="1316"/>
      <c r="CPQ77" s="1316"/>
      <c r="CPR77" s="1316"/>
      <c r="CPS77" s="1316"/>
      <c r="CPT77" s="1316"/>
      <c r="CPU77" s="1316"/>
      <c r="CPV77" s="1316"/>
      <c r="CPW77" s="1316"/>
      <c r="CPX77" s="1316"/>
      <c r="CPY77" s="1316"/>
      <c r="CPZ77" s="1316"/>
      <c r="CQA77" s="1316"/>
      <c r="CQB77" s="1316"/>
      <c r="CQC77" s="1316"/>
      <c r="CQD77" s="1316"/>
      <c r="CQE77" s="1316"/>
      <c r="CQF77" s="1316"/>
      <c r="CQG77" s="1316"/>
      <c r="CQH77" s="1316"/>
      <c r="CQI77" s="1316"/>
      <c r="CQJ77" s="1316"/>
      <c r="CQK77" s="1316"/>
      <c r="CQL77" s="1316"/>
      <c r="CQM77" s="1316"/>
      <c r="CQN77" s="1316"/>
      <c r="CQO77" s="1316"/>
      <c r="CQP77" s="1316"/>
      <c r="CQQ77" s="1316"/>
      <c r="CQR77" s="1316"/>
      <c r="CQS77" s="1316"/>
      <c r="CQT77" s="1316"/>
      <c r="CQU77" s="1316"/>
      <c r="CQV77" s="1316"/>
      <c r="CQW77" s="1316"/>
      <c r="CQX77" s="1316"/>
      <c r="CQY77" s="1316"/>
      <c r="CQZ77" s="1316"/>
      <c r="CRA77" s="1316"/>
      <c r="CRB77" s="1316"/>
      <c r="CRC77" s="1316"/>
      <c r="CRD77" s="1316"/>
      <c r="CRE77" s="1316"/>
      <c r="CRF77" s="1316"/>
      <c r="CRG77" s="1316"/>
      <c r="CRH77" s="1316"/>
      <c r="CRI77" s="1316"/>
      <c r="CRJ77" s="1316"/>
      <c r="CRK77" s="1316"/>
      <c r="CRL77" s="1316"/>
      <c r="CRM77" s="1316"/>
      <c r="CRN77" s="1316"/>
      <c r="CRO77" s="1316"/>
      <c r="CRP77" s="1316"/>
      <c r="CRQ77" s="1316"/>
      <c r="CRR77" s="1316"/>
      <c r="CRS77" s="1316"/>
      <c r="CRT77" s="1316"/>
      <c r="CRU77" s="1316"/>
      <c r="CRV77" s="1316"/>
      <c r="CRW77" s="1316"/>
      <c r="CRX77" s="1316"/>
      <c r="CRY77" s="1316"/>
      <c r="CRZ77" s="1316"/>
      <c r="CSA77" s="1316"/>
      <c r="CSB77" s="1316"/>
      <c r="CSC77" s="1316"/>
      <c r="CSD77" s="1316"/>
      <c r="CSE77" s="1316"/>
      <c r="CSF77" s="1316"/>
      <c r="CSG77" s="1316"/>
      <c r="CSH77" s="1316"/>
      <c r="CSI77" s="1316"/>
      <c r="CSJ77" s="1316"/>
      <c r="CSK77" s="1316"/>
      <c r="CSL77" s="1316"/>
      <c r="CSM77" s="1316"/>
      <c r="CSN77" s="1316"/>
      <c r="CSO77" s="1316"/>
      <c r="CSP77" s="1316"/>
      <c r="CSQ77" s="1316"/>
      <c r="CSR77" s="1316"/>
      <c r="CSS77" s="1316"/>
      <c r="CST77" s="1316"/>
      <c r="CSU77" s="1316"/>
      <c r="CSV77" s="1316"/>
      <c r="CSW77" s="1316"/>
      <c r="CSX77" s="1316"/>
      <c r="CSY77" s="1316"/>
      <c r="CSZ77" s="1316"/>
      <c r="CTA77" s="1316"/>
      <c r="CTB77" s="1316"/>
      <c r="CTC77" s="1316"/>
      <c r="CTD77" s="1316"/>
      <c r="CTE77" s="1316"/>
      <c r="CTF77" s="1316"/>
      <c r="CTG77" s="1316"/>
      <c r="CTH77" s="1316"/>
      <c r="CTI77" s="1316"/>
      <c r="CTJ77" s="1316"/>
      <c r="CTK77" s="1316"/>
      <c r="CTL77" s="1316"/>
      <c r="CTM77" s="1316"/>
      <c r="CTN77" s="1316"/>
      <c r="CTO77" s="1316"/>
      <c r="CTP77" s="1316"/>
      <c r="CTQ77" s="1316"/>
      <c r="CTR77" s="1316"/>
      <c r="CTS77" s="1316"/>
      <c r="CTT77" s="1316"/>
      <c r="CTU77" s="1316"/>
      <c r="CTV77" s="1316"/>
      <c r="CTW77" s="1316"/>
      <c r="CTX77" s="1316"/>
      <c r="CTY77" s="1316"/>
      <c r="CTZ77" s="1316"/>
      <c r="CUA77" s="1316"/>
      <c r="CUB77" s="1316"/>
      <c r="CUC77" s="1316"/>
      <c r="CUD77" s="1316"/>
      <c r="CUE77" s="1316"/>
      <c r="CUF77" s="1316"/>
      <c r="CUG77" s="1316"/>
      <c r="CUH77" s="1316"/>
      <c r="CUI77" s="1316"/>
      <c r="CUJ77" s="1316"/>
      <c r="CUK77" s="1316"/>
      <c r="CUL77" s="1316"/>
      <c r="CUM77" s="1316"/>
      <c r="CUN77" s="1316"/>
      <c r="CUO77" s="1316"/>
      <c r="CUP77" s="1316"/>
      <c r="CUQ77" s="1316"/>
      <c r="CUR77" s="1316"/>
      <c r="CUS77" s="1316"/>
      <c r="CUT77" s="1316"/>
      <c r="CUU77" s="1316"/>
      <c r="CUV77" s="1316"/>
      <c r="CUW77" s="1316"/>
      <c r="CUX77" s="1316"/>
      <c r="CUY77" s="1316"/>
      <c r="CUZ77" s="1316"/>
      <c r="CVA77" s="1316"/>
      <c r="CVB77" s="1316"/>
      <c r="CVC77" s="1316"/>
      <c r="CVD77" s="1316"/>
      <c r="CVE77" s="1316"/>
      <c r="CVF77" s="1316"/>
      <c r="CVG77" s="1316"/>
      <c r="CVH77" s="1316"/>
      <c r="CVI77" s="1316"/>
      <c r="CVJ77" s="1316"/>
      <c r="CVK77" s="1316"/>
      <c r="CVL77" s="1316"/>
      <c r="CVM77" s="1316"/>
      <c r="CVN77" s="1316"/>
      <c r="CVO77" s="1316"/>
      <c r="CVP77" s="1316"/>
      <c r="CVQ77" s="1316"/>
      <c r="CVR77" s="1316"/>
      <c r="CVS77" s="1316"/>
      <c r="CVT77" s="1316"/>
      <c r="CVU77" s="1316"/>
      <c r="CVV77" s="1316"/>
      <c r="CVW77" s="1316"/>
      <c r="CVX77" s="1316"/>
      <c r="CVY77" s="1316"/>
      <c r="CVZ77" s="1316"/>
      <c r="CWA77" s="1316"/>
      <c r="CWB77" s="1316"/>
      <c r="CWC77" s="1316"/>
      <c r="CWD77" s="1316"/>
      <c r="CWE77" s="1316"/>
      <c r="CWF77" s="1316"/>
      <c r="CWG77" s="1316"/>
      <c r="CWH77" s="1316"/>
      <c r="CWI77" s="1316"/>
      <c r="CWJ77" s="1316"/>
      <c r="CWK77" s="1316"/>
      <c r="CWL77" s="1316"/>
      <c r="CWM77" s="1316"/>
      <c r="CWN77" s="1316"/>
      <c r="CWO77" s="1316"/>
      <c r="CWP77" s="1316"/>
      <c r="CWQ77" s="1316"/>
      <c r="CWR77" s="1316"/>
      <c r="CWS77" s="1316"/>
      <c r="CWT77" s="1316"/>
      <c r="CWU77" s="1316"/>
      <c r="CWV77" s="1316"/>
      <c r="CWW77" s="1316"/>
      <c r="CWX77" s="1316"/>
      <c r="CWY77" s="1316"/>
      <c r="CWZ77" s="1316"/>
      <c r="CXA77" s="1316"/>
      <c r="CXB77" s="1316"/>
      <c r="CXC77" s="1316"/>
      <c r="CXD77" s="1316"/>
      <c r="CXE77" s="1316"/>
      <c r="CXF77" s="1316"/>
      <c r="CXG77" s="1316"/>
      <c r="CXH77" s="1316"/>
      <c r="CXI77" s="1316"/>
      <c r="CXJ77" s="1316"/>
      <c r="CXK77" s="1316"/>
      <c r="CXL77" s="1316"/>
      <c r="CXM77" s="1316"/>
      <c r="CXN77" s="1316"/>
      <c r="CXO77" s="1316"/>
      <c r="CXP77" s="1316"/>
      <c r="CXQ77" s="1316"/>
      <c r="CXR77" s="1316"/>
      <c r="CXS77" s="1316"/>
      <c r="CXT77" s="1316"/>
      <c r="CXU77" s="1316"/>
      <c r="CXV77" s="1316"/>
      <c r="CXW77" s="1316"/>
      <c r="CXX77" s="1316"/>
      <c r="CXY77" s="1316"/>
      <c r="CXZ77" s="1316"/>
      <c r="CYA77" s="1316"/>
      <c r="CYB77" s="1316"/>
      <c r="CYC77" s="1316"/>
      <c r="CYD77" s="1316"/>
      <c r="CYE77" s="1316"/>
      <c r="CYF77" s="1316"/>
      <c r="CYG77" s="1316"/>
      <c r="CYH77" s="1316"/>
      <c r="CYI77" s="1316"/>
      <c r="CYJ77" s="1316"/>
      <c r="CYK77" s="1316"/>
      <c r="CYL77" s="1316"/>
      <c r="CYM77" s="1316"/>
      <c r="CYN77" s="1316"/>
      <c r="CYO77" s="1316"/>
      <c r="CYP77" s="1316"/>
      <c r="CYQ77" s="1316"/>
      <c r="CYR77" s="1316"/>
      <c r="CYS77" s="1316"/>
      <c r="CYT77" s="1316"/>
      <c r="CYU77" s="1316"/>
      <c r="CYV77" s="1316"/>
      <c r="CYW77" s="1316"/>
      <c r="CYX77" s="1316"/>
      <c r="CYY77" s="1316"/>
      <c r="CYZ77" s="1316"/>
      <c r="CZA77" s="1316"/>
      <c r="CZB77" s="1316"/>
      <c r="CZC77" s="1316"/>
      <c r="CZD77" s="1316"/>
      <c r="CZE77" s="1316"/>
      <c r="CZF77" s="1316"/>
      <c r="CZG77" s="1316"/>
      <c r="CZH77" s="1316"/>
      <c r="CZI77" s="1316"/>
      <c r="CZJ77" s="1316"/>
      <c r="CZK77" s="1316"/>
      <c r="CZL77" s="1316"/>
      <c r="CZM77" s="1316"/>
      <c r="CZN77" s="1316"/>
      <c r="CZO77" s="1316"/>
      <c r="CZP77" s="1316"/>
      <c r="CZQ77" s="1316"/>
      <c r="CZR77" s="1316"/>
      <c r="CZS77" s="1316"/>
      <c r="CZT77" s="1316"/>
      <c r="CZU77" s="1316"/>
      <c r="CZV77" s="1316"/>
      <c r="CZW77" s="1316"/>
      <c r="CZX77" s="1316"/>
      <c r="CZY77" s="1316"/>
      <c r="CZZ77" s="1316"/>
      <c r="DAA77" s="1316"/>
      <c r="DAB77" s="1316"/>
      <c r="DAC77" s="1316"/>
      <c r="DAD77" s="1316"/>
      <c r="DAE77" s="1316"/>
      <c r="DAF77" s="1316"/>
      <c r="DAG77" s="1316"/>
      <c r="DAH77" s="1316"/>
      <c r="DAI77" s="1316"/>
      <c r="DAJ77" s="1316"/>
      <c r="DAK77" s="1316"/>
      <c r="DAL77" s="1316"/>
      <c r="DAM77" s="1316"/>
      <c r="DAN77" s="1316"/>
      <c r="DAO77" s="1316"/>
      <c r="DAP77" s="1316"/>
      <c r="DAQ77" s="1316"/>
      <c r="DAR77" s="1316"/>
      <c r="DAS77" s="1316"/>
      <c r="DAT77" s="1316"/>
      <c r="DAU77" s="1316"/>
      <c r="DAV77" s="1316"/>
      <c r="DAW77" s="1316"/>
      <c r="DAX77" s="1316"/>
      <c r="DAY77" s="1316"/>
      <c r="DAZ77" s="1316"/>
      <c r="DBA77" s="1316"/>
      <c r="DBB77" s="1316"/>
      <c r="DBC77" s="1316"/>
      <c r="DBD77" s="1316"/>
      <c r="DBE77" s="1316"/>
      <c r="DBF77" s="1316"/>
      <c r="DBG77" s="1316"/>
      <c r="DBH77" s="1316"/>
      <c r="DBI77" s="1316"/>
      <c r="DBJ77" s="1316"/>
      <c r="DBK77" s="1316"/>
      <c r="DBL77" s="1316"/>
      <c r="DBM77" s="1316"/>
      <c r="DBN77" s="1316"/>
      <c r="DBO77" s="1316"/>
      <c r="DBP77" s="1316"/>
      <c r="DBQ77" s="1316"/>
      <c r="DBR77" s="1316"/>
      <c r="DBS77" s="1316"/>
      <c r="DBT77" s="1316"/>
      <c r="DBU77" s="1316"/>
      <c r="DBV77" s="1316"/>
      <c r="DBW77" s="1316"/>
      <c r="DBX77" s="1316"/>
      <c r="DBY77" s="1316"/>
      <c r="DBZ77" s="1316"/>
      <c r="DCA77" s="1316"/>
      <c r="DCB77" s="1316"/>
      <c r="DCC77" s="1316"/>
      <c r="DCD77" s="1316"/>
      <c r="DCE77" s="1316"/>
      <c r="DCF77" s="1316"/>
      <c r="DCG77" s="1316"/>
      <c r="DCH77" s="1316"/>
      <c r="DCI77" s="1316"/>
      <c r="DCJ77" s="1316"/>
      <c r="DCK77" s="1316"/>
      <c r="DCL77" s="1316"/>
      <c r="DCM77" s="1316"/>
      <c r="DCN77" s="1316"/>
      <c r="DCO77" s="1316"/>
      <c r="DCP77" s="1316"/>
      <c r="DCQ77" s="1316"/>
      <c r="DCR77" s="1316"/>
      <c r="DCS77" s="1316"/>
      <c r="DCT77" s="1316"/>
      <c r="DCU77" s="1316"/>
      <c r="DCV77" s="1316"/>
      <c r="DCW77" s="1316"/>
      <c r="DCX77" s="1316"/>
      <c r="DCY77" s="1316"/>
      <c r="DCZ77" s="1316"/>
      <c r="DDA77" s="1316"/>
      <c r="DDB77" s="1316"/>
      <c r="DDC77" s="1316"/>
      <c r="DDD77" s="1316"/>
      <c r="DDE77" s="1316"/>
      <c r="DDF77" s="1316"/>
      <c r="DDG77" s="1316"/>
      <c r="DDH77" s="1316"/>
      <c r="DDI77" s="1316"/>
      <c r="DDJ77" s="1316"/>
      <c r="DDK77" s="1316"/>
      <c r="DDL77" s="1316"/>
      <c r="DDM77" s="1316"/>
      <c r="DDN77" s="1316"/>
      <c r="DDO77" s="1316"/>
      <c r="DDP77" s="1316"/>
      <c r="DDQ77" s="1316"/>
      <c r="DDR77" s="1316"/>
      <c r="DDS77" s="1316"/>
      <c r="DDT77" s="1316"/>
      <c r="DDU77" s="1316"/>
      <c r="DDV77" s="1316"/>
      <c r="DDW77" s="1316"/>
      <c r="DDX77" s="1316"/>
      <c r="DDY77" s="1316"/>
      <c r="DDZ77" s="1316"/>
      <c r="DEA77" s="1316"/>
      <c r="DEB77" s="1316"/>
      <c r="DEC77" s="1316"/>
      <c r="DED77" s="1316"/>
      <c r="DEE77" s="1316"/>
      <c r="DEF77" s="1316"/>
      <c r="DEG77" s="1316"/>
      <c r="DEH77" s="1316"/>
      <c r="DEI77" s="1316"/>
      <c r="DEJ77" s="1316"/>
      <c r="DEK77" s="1316"/>
      <c r="DEL77" s="1316"/>
      <c r="DEM77" s="1316"/>
      <c r="DEN77" s="1316"/>
      <c r="DEO77" s="1316"/>
      <c r="DEP77" s="1316"/>
      <c r="DEQ77" s="1316"/>
      <c r="DER77" s="1316"/>
      <c r="DES77" s="1316"/>
      <c r="DET77" s="1316"/>
      <c r="DEU77" s="1316"/>
      <c r="DEV77" s="1316"/>
      <c r="DEW77" s="1316"/>
      <c r="DEX77" s="1316"/>
      <c r="DEY77" s="1316"/>
      <c r="DEZ77" s="1316"/>
      <c r="DFA77" s="1316"/>
      <c r="DFB77" s="1316"/>
      <c r="DFC77" s="1316"/>
      <c r="DFD77" s="1316"/>
      <c r="DFE77" s="1316"/>
      <c r="DFF77" s="1316"/>
      <c r="DFG77" s="1316"/>
      <c r="DFH77" s="1316"/>
      <c r="DFI77" s="1316"/>
      <c r="DFJ77" s="1316"/>
      <c r="DFK77" s="1316"/>
      <c r="DFL77" s="1316"/>
      <c r="DFM77" s="1316"/>
      <c r="DFN77" s="1316"/>
      <c r="DFO77" s="1316"/>
      <c r="DFP77" s="1316"/>
      <c r="DFQ77" s="1316"/>
      <c r="DFR77" s="1316"/>
      <c r="DFS77" s="1316"/>
      <c r="DFT77" s="1316"/>
      <c r="DFU77" s="1316"/>
      <c r="DFV77" s="1316"/>
      <c r="DFW77" s="1316"/>
      <c r="DFX77" s="1316"/>
      <c r="DFY77" s="1316"/>
      <c r="DFZ77" s="1316"/>
      <c r="DGA77" s="1316"/>
      <c r="DGB77" s="1316"/>
      <c r="DGC77" s="1316"/>
      <c r="DGD77" s="1316"/>
      <c r="DGE77" s="1316"/>
      <c r="DGF77" s="1316"/>
      <c r="DGG77" s="1316"/>
      <c r="DGH77" s="1316"/>
      <c r="DGI77" s="1316"/>
      <c r="DGJ77" s="1316"/>
      <c r="DGK77" s="1316"/>
      <c r="DGL77" s="1316"/>
      <c r="DGM77" s="1316"/>
      <c r="DGN77" s="1316"/>
      <c r="DGO77" s="1316"/>
      <c r="DGP77" s="1316"/>
      <c r="DGQ77" s="1316"/>
      <c r="DGR77" s="1316"/>
      <c r="DGS77" s="1316"/>
      <c r="DGT77" s="1316"/>
      <c r="DGU77" s="1316"/>
      <c r="DGV77" s="1316"/>
      <c r="DGW77" s="1316"/>
      <c r="DGX77" s="1316"/>
      <c r="DGY77" s="1316"/>
      <c r="DGZ77" s="1316"/>
      <c r="DHA77" s="1316"/>
      <c r="DHB77" s="1316"/>
      <c r="DHC77" s="1316"/>
      <c r="DHD77" s="1316"/>
      <c r="DHE77" s="1316"/>
      <c r="DHF77" s="1316"/>
      <c r="DHG77" s="1316"/>
      <c r="DHH77" s="1316"/>
      <c r="DHI77" s="1316"/>
      <c r="DHJ77" s="1316"/>
      <c r="DHK77" s="1316"/>
      <c r="DHL77" s="1316"/>
      <c r="DHM77" s="1316"/>
      <c r="DHN77" s="1316"/>
      <c r="DHO77" s="1316"/>
      <c r="DHP77" s="1316"/>
      <c r="DHQ77" s="1316"/>
      <c r="DHR77" s="1316"/>
      <c r="DHS77" s="1316"/>
      <c r="DHT77" s="1316"/>
      <c r="DHU77" s="1316"/>
      <c r="DHV77" s="1316"/>
      <c r="DHW77" s="1316"/>
      <c r="DHX77" s="1316"/>
      <c r="DHY77" s="1316"/>
      <c r="DHZ77" s="1316"/>
      <c r="DIA77" s="1316"/>
      <c r="DIB77" s="1316"/>
      <c r="DIC77" s="1316"/>
      <c r="DID77" s="1316"/>
      <c r="DIE77" s="1316"/>
      <c r="DIF77" s="1316"/>
      <c r="DIG77" s="1316"/>
      <c r="DIH77" s="1316"/>
      <c r="DII77" s="1316"/>
      <c r="DIJ77" s="1316"/>
      <c r="DIK77" s="1316"/>
      <c r="DIL77" s="1316"/>
      <c r="DIM77" s="1316"/>
      <c r="DIN77" s="1316"/>
      <c r="DIO77" s="1316"/>
      <c r="DIP77" s="1316"/>
      <c r="DIQ77" s="1316"/>
      <c r="DIR77" s="1316"/>
      <c r="DIS77" s="1316"/>
      <c r="DIT77" s="1316"/>
      <c r="DIU77" s="1316"/>
      <c r="DIV77" s="1316"/>
      <c r="DIW77" s="1316"/>
      <c r="DIX77" s="1316"/>
      <c r="DIY77" s="1316"/>
      <c r="DIZ77" s="1316"/>
      <c r="DJA77" s="1316"/>
      <c r="DJB77" s="1316"/>
      <c r="DJC77" s="1316"/>
      <c r="DJD77" s="1316"/>
      <c r="DJE77" s="1316"/>
      <c r="DJF77" s="1316"/>
      <c r="DJG77" s="1316"/>
      <c r="DJH77" s="1316"/>
      <c r="DJI77" s="1316"/>
      <c r="DJJ77" s="1316"/>
      <c r="DJK77" s="1316"/>
      <c r="DJL77" s="1316"/>
      <c r="DJM77" s="1316"/>
      <c r="DJN77" s="1316"/>
      <c r="DJO77" s="1316"/>
      <c r="DJP77" s="1316"/>
      <c r="DJQ77" s="1316"/>
      <c r="DJR77" s="1316"/>
      <c r="DJS77" s="1316"/>
      <c r="DJT77" s="1316"/>
      <c r="DJU77" s="1316"/>
      <c r="DJV77" s="1316"/>
      <c r="DJW77" s="1316"/>
      <c r="DJX77" s="1316"/>
      <c r="DJY77" s="1316"/>
      <c r="DJZ77" s="1316"/>
      <c r="DKA77" s="1316"/>
      <c r="DKB77" s="1316"/>
      <c r="DKC77" s="1316"/>
      <c r="DKD77" s="1316"/>
      <c r="DKE77" s="1316"/>
      <c r="DKF77" s="1316"/>
      <c r="DKG77" s="1316"/>
      <c r="DKH77" s="1316"/>
      <c r="DKI77" s="1316"/>
      <c r="DKJ77" s="1316"/>
      <c r="DKK77" s="1316"/>
      <c r="DKL77" s="1316"/>
      <c r="DKM77" s="1316"/>
      <c r="DKN77" s="1316"/>
      <c r="DKO77" s="1316"/>
      <c r="DKP77" s="1316"/>
      <c r="DKQ77" s="1316"/>
      <c r="DKR77" s="1316"/>
      <c r="DKS77" s="1316"/>
      <c r="DKT77" s="1316"/>
      <c r="DKU77" s="1316"/>
      <c r="DKV77" s="1316"/>
      <c r="DKW77" s="1316"/>
      <c r="DKX77" s="1316"/>
      <c r="DKY77" s="1316"/>
      <c r="DKZ77" s="1316"/>
      <c r="DLA77" s="1316"/>
      <c r="DLB77" s="1316"/>
      <c r="DLC77" s="1316"/>
      <c r="DLD77" s="1316"/>
      <c r="DLE77" s="1316"/>
      <c r="DLF77" s="1316"/>
      <c r="DLG77" s="1316"/>
      <c r="DLH77" s="1316"/>
      <c r="DLI77" s="1316"/>
      <c r="DLJ77" s="1316"/>
      <c r="DLK77" s="1316"/>
      <c r="DLL77" s="1316"/>
      <c r="DLM77" s="1316"/>
      <c r="DLN77" s="1316"/>
      <c r="DLO77" s="1316"/>
      <c r="DLP77" s="1316"/>
      <c r="DLQ77" s="1316"/>
      <c r="DLR77" s="1316"/>
      <c r="DLS77" s="1316"/>
      <c r="DLT77" s="1316"/>
      <c r="DLU77" s="1316"/>
      <c r="DLV77" s="1316"/>
      <c r="DLW77" s="1316"/>
      <c r="DLX77" s="1316"/>
      <c r="DLY77" s="1316"/>
      <c r="DLZ77" s="1316"/>
      <c r="DMA77" s="1316"/>
      <c r="DMB77" s="1316"/>
      <c r="DMC77" s="1316"/>
      <c r="DMD77" s="1316"/>
      <c r="DME77" s="1316"/>
      <c r="DMF77" s="1316"/>
      <c r="DMG77" s="1316"/>
      <c r="DMH77" s="1316"/>
      <c r="DMI77" s="1316"/>
      <c r="DMJ77" s="1316"/>
      <c r="DMK77" s="1316"/>
      <c r="DML77" s="1316"/>
      <c r="DMM77" s="1316"/>
      <c r="DMN77" s="1316"/>
      <c r="DMO77" s="1316"/>
      <c r="DMP77" s="1316"/>
      <c r="DMQ77" s="1316"/>
      <c r="DMR77" s="1316"/>
      <c r="DMS77" s="1316"/>
      <c r="DMT77" s="1316"/>
      <c r="DMU77" s="1316"/>
      <c r="DMV77" s="1316"/>
      <c r="DMW77" s="1316"/>
      <c r="DMX77" s="1316"/>
      <c r="DMY77" s="1316"/>
      <c r="DMZ77" s="1316"/>
      <c r="DNA77" s="1316"/>
      <c r="DNB77" s="1316"/>
      <c r="DNC77" s="1316"/>
      <c r="DND77" s="1316"/>
      <c r="DNE77" s="1316"/>
      <c r="DNF77" s="1316"/>
      <c r="DNG77" s="1316"/>
      <c r="DNH77" s="1316"/>
      <c r="DNI77" s="1316"/>
      <c r="DNJ77" s="1316"/>
      <c r="DNK77" s="1316"/>
      <c r="DNL77" s="1316"/>
      <c r="DNM77" s="1316"/>
      <c r="DNN77" s="1316"/>
      <c r="DNO77" s="1316"/>
      <c r="DNP77" s="1316"/>
      <c r="DNQ77" s="1316"/>
      <c r="DNR77" s="1316"/>
      <c r="DNS77" s="1316"/>
      <c r="DNT77" s="1316"/>
      <c r="DNU77" s="1316"/>
      <c r="DNV77" s="1316"/>
      <c r="DNW77" s="1316"/>
      <c r="DNX77" s="1316"/>
      <c r="DNY77" s="1316"/>
      <c r="DNZ77" s="1316"/>
      <c r="DOA77" s="1316"/>
      <c r="DOB77" s="1316"/>
      <c r="DOC77" s="1316"/>
      <c r="DOD77" s="1316"/>
      <c r="DOE77" s="1316"/>
      <c r="DOF77" s="1316"/>
      <c r="DOG77" s="1316"/>
      <c r="DOH77" s="1316"/>
      <c r="DOI77" s="1316"/>
      <c r="DOJ77" s="1316"/>
      <c r="DOK77" s="1316"/>
      <c r="DOL77" s="1316"/>
      <c r="DOM77" s="1316"/>
      <c r="DON77" s="1316"/>
      <c r="DOO77" s="1316"/>
      <c r="DOP77" s="1316"/>
      <c r="DOQ77" s="1316"/>
      <c r="DOR77" s="1316"/>
      <c r="DOS77" s="1316"/>
      <c r="DOT77" s="1316"/>
      <c r="DOU77" s="1316"/>
      <c r="DOV77" s="1316"/>
      <c r="DOW77" s="1316"/>
      <c r="DOX77" s="1316"/>
      <c r="DOY77" s="1316"/>
      <c r="DOZ77" s="1316"/>
      <c r="DPA77" s="1316"/>
      <c r="DPB77" s="1316"/>
      <c r="DPC77" s="1316"/>
      <c r="DPD77" s="1316"/>
      <c r="DPE77" s="1316"/>
      <c r="DPF77" s="1316"/>
      <c r="DPG77" s="1316"/>
      <c r="DPH77" s="1316"/>
      <c r="DPI77" s="1316"/>
      <c r="DPJ77" s="1316"/>
      <c r="DPK77" s="1316"/>
      <c r="DPL77" s="1316"/>
      <c r="DPM77" s="1316"/>
      <c r="DPN77" s="1316"/>
      <c r="DPO77" s="1316"/>
      <c r="DPP77" s="1316"/>
      <c r="DPQ77" s="1316"/>
      <c r="DPR77" s="1316"/>
      <c r="DPS77" s="1316"/>
      <c r="DPT77" s="1316"/>
      <c r="DPU77" s="1316"/>
      <c r="DPV77" s="1316"/>
      <c r="DPW77" s="1316"/>
      <c r="DPX77" s="1316"/>
      <c r="DPY77" s="1316"/>
      <c r="DPZ77" s="1316"/>
      <c r="DQA77" s="1316"/>
      <c r="DQB77" s="1316"/>
      <c r="DQC77" s="1316"/>
      <c r="DQD77" s="1316"/>
      <c r="DQE77" s="1316"/>
      <c r="DQF77" s="1316"/>
      <c r="DQG77" s="1316"/>
      <c r="DQH77" s="1316"/>
      <c r="DQI77" s="1316"/>
      <c r="DQJ77" s="1316"/>
      <c r="DQK77" s="1316"/>
      <c r="DQL77" s="1316"/>
      <c r="DQM77" s="1316"/>
      <c r="DQN77" s="1316"/>
      <c r="DQO77" s="1316"/>
      <c r="DQP77" s="1316"/>
      <c r="DQQ77" s="1316"/>
      <c r="DQR77" s="1316"/>
      <c r="DQS77" s="1316"/>
      <c r="DQT77" s="1316"/>
      <c r="DQU77" s="1316"/>
      <c r="DQV77" s="1316"/>
      <c r="DQW77" s="1316"/>
      <c r="DQX77" s="1316"/>
      <c r="DQY77" s="1316"/>
      <c r="DQZ77" s="1316"/>
      <c r="DRA77" s="1316"/>
      <c r="DRB77" s="1316"/>
      <c r="DRC77" s="1316"/>
      <c r="DRD77" s="1316"/>
      <c r="DRE77" s="1316"/>
      <c r="DRF77" s="1316"/>
      <c r="DRG77" s="1316"/>
      <c r="DRH77" s="1316"/>
      <c r="DRI77" s="1316"/>
      <c r="DRJ77" s="1316"/>
      <c r="DRK77" s="1316"/>
      <c r="DRL77" s="1316"/>
      <c r="DRM77" s="1316"/>
      <c r="DRN77" s="1316"/>
      <c r="DRO77" s="1316"/>
      <c r="DRP77" s="1316"/>
      <c r="DRQ77" s="1316"/>
      <c r="DRR77" s="1316"/>
      <c r="DRS77" s="1316"/>
      <c r="DRT77" s="1316"/>
      <c r="DRU77" s="1316"/>
      <c r="DRV77" s="1316"/>
      <c r="DRW77" s="1316"/>
      <c r="DRX77" s="1316"/>
      <c r="DRY77" s="1316"/>
      <c r="DRZ77" s="1316"/>
      <c r="DSA77" s="1316"/>
      <c r="DSB77" s="1316"/>
      <c r="DSC77" s="1316"/>
      <c r="DSD77" s="1316"/>
      <c r="DSE77" s="1316"/>
      <c r="DSF77" s="1316"/>
      <c r="DSG77" s="1316"/>
      <c r="DSH77" s="1316"/>
      <c r="DSI77" s="1316"/>
      <c r="DSJ77" s="1316"/>
      <c r="DSK77" s="1316"/>
      <c r="DSL77" s="1316"/>
      <c r="DSM77" s="1316"/>
      <c r="DSN77" s="1316"/>
      <c r="DSO77" s="1316"/>
      <c r="DSP77" s="1316"/>
      <c r="DSQ77" s="1316"/>
      <c r="DSR77" s="1316"/>
      <c r="DSS77" s="1316"/>
      <c r="DST77" s="1316"/>
      <c r="DSU77" s="1316"/>
      <c r="DSV77" s="1316"/>
      <c r="DSW77" s="1316"/>
      <c r="DSX77" s="1316"/>
      <c r="DSY77" s="1316"/>
      <c r="DSZ77" s="1316"/>
      <c r="DTA77" s="1316"/>
      <c r="DTB77" s="1316"/>
      <c r="DTC77" s="1316"/>
      <c r="DTD77" s="1316"/>
      <c r="DTE77" s="1316"/>
      <c r="DTF77" s="1316"/>
      <c r="DTG77" s="1316"/>
      <c r="DTH77" s="1316"/>
      <c r="DTI77" s="1316"/>
      <c r="DTJ77" s="1316"/>
      <c r="DTK77" s="1316"/>
      <c r="DTL77" s="1316"/>
      <c r="DTM77" s="1316"/>
      <c r="DTN77" s="1316"/>
      <c r="DTO77" s="1316"/>
      <c r="DTP77" s="1316"/>
      <c r="DTQ77" s="1316"/>
      <c r="DTR77" s="1316"/>
      <c r="DTS77" s="1316"/>
      <c r="DTT77" s="1316"/>
      <c r="DTU77" s="1316"/>
      <c r="DTV77" s="1316"/>
      <c r="DTW77" s="1316"/>
      <c r="DTX77" s="1316"/>
      <c r="DTY77" s="1316"/>
      <c r="DTZ77" s="1316"/>
      <c r="DUA77" s="1316"/>
      <c r="DUB77" s="1316"/>
      <c r="DUC77" s="1316"/>
      <c r="DUD77" s="1316"/>
      <c r="DUE77" s="1316"/>
      <c r="DUF77" s="1316"/>
      <c r="DUG77" s="1316"/>
      <c r="DUH77" s="1316"/>
      <c r="DUI77" s="1316"/>
      <c r="DUJ77" s="1316"/>
      <c r="DUK77" s="1316"/>
      <c r="DUL77" s="1316"/>
      <c r="DUM77" s="1316"/>
      <c r="DUN77" s="1316"/>
      <c r="DUO77" s="1316"/>
      <c r="DUP77" s="1316"/>
      <c r="DUQ77" s="1316"/>
      <c r="DUR77" s="1316"/>
      <c r="DUS77" s="1316"/>
      <c r="DUT77" s="1316"/>
      <c r="DUU77" s="1316"/>
      <c r="DUV77" s="1316"/>
      <c r="DUW77" s="1316"/>
      <c r="DUX77" s="1316"/>
      <c r="DUY77" s="1316"/>
      <c r="DUZ77" s="1316"/>
      <c r="DVA77" s="1316"/>
      <c r="DVB77" s="1316"/>
      <c r="DVC77" s="1316"/>
      <c r="DVD77" s="1316"/>
      <c r="DVE77" s="1316"/>
      <c r="DVF77" s="1316"/>
      <c r="DVG77" s="1316"/>
      <c r="DVH77" s="1316"/>
      <c r="DVI77" s="1316"/>
      <c r="DVJ77" s="1316"/>
      <c r="DVK77" s="1316"/>
      <c r="DVL77" s="1316"/>
      <c r="DVM77" s="1316"/>
      <c r="DVN77" s="1316"/>
      <c r="DVO77" s="1316"/>
      <c r="DVP77" s="1316"/>
      <c r="DVQ77" s="1316"/>
      <c r="DVR77" s="1316"/>
      <c r="DVS77" s="1316"/>
      <c r="DVT77" s="1316"/>
      <c r="DVU77" s="1316"/>
      <c r="DVV77" s="1316"/>
      <c r="DVW77" s="1316"/>
      <c r="DVX77" s="1316"/>
      <c r="DVY77" s="1316"/>
      <c r="DVZ77" s="1316"/>
      <c r="DWA77" s="1316"/>
      <c r="DWB77" s="1316"/>
      <c r="DWC77" s="1316"/>
      <c r="DWD77" s="1316"/>
      <c r="DWE77" s="1316"/>
      <c r="DWF77" s="1316"/>
      <c r="DWG77" s="1316"/>
      <c r="DWH77" s="1316"/>
      <c r="DWI77" s="1316"/>
      <c r="DWJ77" s="1316"/>
      <c r="DWK77" s="1316"/>
      <c r="DWL77" s="1316"/>
      <c r="DWM77" s="1316"/>
      <c r="DWN77" s="1316"/>
      <c r="DWO77" s="1316"/>
      <c r="DWP77" s="1316"/>
      <c r="DWQ77" s="1316"/>
      <c r="DWR77" s="1316"/>
      <c r="DWS77" s="1316"/>
      <c r="DWT77" s="1316"/>
      <c r="DWU77" s="1316"/>
      <c r="DWV77" s="1316"/>
      <c r="DWW77" s="1316"/>
      <c r="DWX77" s="1316"/>
      <c r="DWY77" s="1316"/>
      <c r="DWZ77" s="1316"/>
      <c r="DXA77" s="1316"/>
      <c r="DXB77" s="1316"/>
      <c r="DXC77" s="1316"/>
      <c r="DXD77" s="1316"/>
      <c r="DXE77" s="1316"/>
      <c r="DXF77" s="1316"/>
      <c r="DXG77" s="1316"/>
      <c r="DXH77" s="1316"/>
      <c r="DXI77" s="1316"/>
      <c r="DXJ77" s="1316"/>
      <c r="DXK77" s="1316"/>
      <c r="DXL77" s="1316"/>
      <c r="DXM77" s="1316"/>
      <c r="DXN77" s="1316"/>
      <c r="DXO77" s="1316"/>
      <c r="DXP77" s="1316"/>
      <c r="DXQ77" s="1316"/>
      <c r="DXR77" s="1316"/>
      <c r="DXS77" s="1316"/>
      <c r="DXT77" s="1316"/>
      <c r="DXU77" s="1316"/>
      <c r="DXV77" s="1316"/>
      <c r="DXW77" s="1316"/>
      <c r="DXX77" s="1316"/>
      <c r="DXY77" s="1316"/>
      <c r="DXZ77" s="1316"/>
      <c r="DYA77" s="1316"/>
      <c r="DYB77" s="1316"/>
      <c r="DYC77" s="1316"/>
      <c r="DYD77" s="1316"/>
      <c r="DYE77" s="1316"/>
      <c r="DYF77" s="1316"/>
      <c r="DYG77" s="1316"/>
      <c r="DYH77" s="1316"/>
      <c r="DYI77" s="1316"/>
      <c r="DYJ77" s="1316"/>
      <c r="DYK77" s="1316"/>
      <c r="DYL77" s="1316"/>
      <c r="DYM77" s="1316"/>
      <c r="DYN77" s="1316"/>
      <c r="DYO77" s="1316"/>
      <c r="DYP77" s="1316"/>
      <c r="DYQ77" s="1316"/>
      <c r="DYR77" s="1316"/>
      <c r="DYS77" s="1316"/>
      <c r="DYT77" s="1316"/>
      <c r="DYU77" s="1316"/>
      <c r="DYV77" s="1316"/>
      <c r="DYW77" s="1316"/>
      <c r="DYX77" s="1316"/>
      <c r="DYY77" s="1316"/>
      <c r="DYZ77" s="1316"/>
      <c r="DZA77" s="1316"/>
      <c r="DZB77" s="1316"/>
      <c r="DZC77" s="1316"/>
      <c r="DZD77" s="1316"/>
      <c r="DZE77" s="1316"/>
      <c r="DZF77" s="1316"/>
      <c r="DZG77" s="1316"/>
      <c r="DZH77" s="1316"/>
      <c r="DZI77" s="1316"/>
      <c r="DZJ77" s="1316"/>
      <c r="DZK77" s="1316"/>
      <c r="DZL77" s="1316"/>
      <c r="DZM77" s="1316"/>
      <c r="DZN77" s="1316"/>
      <c r="DZO77" s="1316"/>
      <c r="DZP77" s="1316"/>
      <c r="DZQ77" s="1316"/>
      <c r="DZR77" s="1316"/>
      <c r="DZS77" s="1316"/>
      <c r="DZT77" s="1316"/>
      <c r="DZU77" s="1316"/>
      <c r="DZV77" s="1316"/>
      <c r="DZW77" s="1316"/>
      <c r="DZX77" s="1316"/>
      <c r="DZY77" s="1316"/>
      <c r="DZZ77" s="1316"/>
      <c r="EAA77" s="1316"/>
      <c r="EAB77" s="1316"/>
      <c r="EAC77" s="1316"/>
      <c r="EAD77" s="1316"/>
      <c r="EAE77" s="1316"/>
      <c r="EAF77" s="1316"/>
      <c r="EAG77" s="1316"/>
      <c r="EAH77" s="1316"/>
      <c r="EAI77" s="1316"/>
      <c r="EAJ77" s="1316"/>
      <c r="EAK77" s="1316"/>
      <c r="EAL77" s="1316"/>
      <c r="EAM77" s="1316"/>
      <c r="EAN77" s="1316"/>
      <c r="EAO77" s="1316"/>
      <c r="EAP77" s="1316"/>
      <c r="EAQ77" s="1316"/>
      <c r="EAR77" s="1316"/>
      <c r="EAS77" s="1316"/>
      <c r="EAT77" s="1316"/>
      <c r="EAU77" s="1316"/>
      <c r="EAV77" s="1316"/>
      <c r="EAW77" s="1316"/>
      <c r="EAX77" s="1316"/>
      <c r="EAY77" s="1316"/>
      <c r="EAZ77" s="1316"/>
      <c r="EBA77" s="1316"/>
      <c r="EBB77" s="1316"/>
      <c r="EBC77" s="1316"/>
      <c r="EBD77" s="1316"/>
      <c r="EBE77" s="1316"/>
      <c r="EBF77" s="1316"/>
      <c r="EBG77" s="1316"/>
      <c r="EBH77" s="1316"/>
      <c r="EBI77" s="1316"/>
      <c r="EBJ77" s="1316"/>
      <c r="EBK77" s="1316"/>
      <c r="EBL77" s="1316"/>
      <c r="EBM77" s="1316"/>
      <c r="EBN77" s="1316"/>
      <c r="EBO77" s="1316"/>
      <c r="EBP77" s="1316"/>
      <c r="EBQ77" s="1316"/>
      <c r="EBR77" s="1316"/>
      <c r="EBS77" s="1316"/>
      <c r="EBT77" s="1316"/>
      <c r="EBU77" s="1316"/>
      <c r="EBV77" s="1316"/>
      <c r="EBW77" s="1316"/>
      <c r="EBX77" s="1316"/>
      <c r="EBY77" s="1316"/>
      <c r="EBZ77" s="1316"/>
      <c r="ECA77" s="1316"/>
      <c r="ECB77" s="1316"/>
      <c r="ECC77" s="1316"/>
      <c r="ECD77" s="1316"/>
      <c r="ECE77" s="1316"/>
      <c r="ECF77" s="1316"/>
      <c r="ECG77" s="1316"/>
      <c r="ECH77" s="1316"/>
      <c r="ECI77" s="1316"/>
      <c r="ECJ77" s="1316"/>
      <c r="ECK77" s="1316"/>
      <c r="ECL77" s="1316"/>
      <c r="ECM77" s="1316"/>
      <c r="ECN77" s="1316"/>
      <c r="ECO77" s="1316"/>
      <c r="ECP77" s="1316"/>
      <c r="ECQ77" s="1316"/>
      <c r="ECR77" s="1316"/>
      <c r="ECS77" s="1316"/>
      <c r="ECT77" s="1316"/>
      <c r="ECU77" s="1316"/>
      <c r="ECV77" s="1316"/>
      <c r="ECW77" s="1316"/>
      <c r="ECX77" s="1316"/>
      <c r="ECY77" s="1316"/>
      <c r="ECZ77" s="1316"/>
      <c r="EDA77" s="1316"/>
      <c r="EDB77" s="1316"/>
      <c r="EDC77" s="1316"/>
      <c r="EDD77" s="1316"/>
      <c r="EDE77" s="1316"/>
      <c r="EDF77" s="1316"/>
      <c r="EDG77" s="1316"/>
      <c r="EDH77" s="1316"/>
      <c r="EDI77" s="1316"/>
      <c r="EDJ77" s="1316"/>
      <c r="EDK77" s="1316"/>
      <c r="EDL77" s="1316"/>
      <c r="EDM77" s="1316"/>
      <c r="EDN77" s="1316"/>
      <c r="EDO77" s="1316"/>
      <c r="EDP77" s="1316"/>
      <c r="EDQ77" s="1316"/>
      <c r="EDR77" s="1316"/>
      <c r="EDS77" s="1316"/>
      <c r="EDT77" s="1316"/>
      <c r="EDU77" s="1316"/>
      <c r="EDV77" s="1316"/>
      <c r="EDW77" s="1316"/>
      <c r="EDX77" s="1316"/>
      <c r="EDY77" s="1316"/>
      <c r="EDZ77" s="1316"/>
      <c r="EEA77" s="1316"/>
      <c r="EEB77" s="1316"/>
      <c r="EEC77" s="1316"/>
      <c r="EED77" s="1316"/>
      <c r="EEE77" s="1316"/>
      <c r="EEF77" s="1316"/>
      <c r="EEG77" s="1316"/>
      <c r="EEH77" s="1316"/>
      <c r="EEI77" s="1316"/>
      <c r="EEJ77" s="1316"/>
      <c r="EEK77" s="1316"/>
      <c r="EEL77" s="1316"/>
      <c r="EEM77" s="1316"/>
      <c r="EEN77" s="1316"/>
      <c r="EEO77" s="1316"/>
      <c r="EEP77" s="1316"/>
      <c r="EEQ77" s="1316"/>
      <c r="EER77" s="1316"/>
      <c r="EES77" s="1316"/>
      <c r="EET77" s="1316"/>
      <c r="EEU77" s="1316"/>
      <c r="EEV77" s="1316"/>
      <c r="EEW77" s="1316"/>
      <c r="EEX77" s="1316"/>
      <c r="EEY77" s="1316"/>
      <c r="EEZ77" s="1316"/>
      <c r="EFA77" s="1316"/>
      <c r="EFB77" s="1316"/>
      <c r="EFC77" s="1316"/>
      <c r="EFD77" s="1316"/>
      <c r="EFE77" s="1316"/>
      <c r="EFF77" s="1316"/>
      <c r="EFG77" s="1316"/>
      <c r="EFH77" s="1316"/>
      <c r="EFI77" s="1316"/>
      <c r="EFJ77" s="1316"/>
      <c r="EFK77" s="1316"/>
      <c r="EFL77" s="1316"/>
      <c r="EFM77" s="1316"/>
      <c r="EFN77" s="1316"/>
      <c r="EFO77" s="1316"/>
      <c r="EFP77" s="1316"/>
      <c r="EFQ77" s="1316"/>
      <c r="EFR77" s="1316"/>
      <c r="EFS77" s="1316"/>
      <c r="EFT77" s="1316"/>
      <c r="EFU77" s="1316"/>
      <c r="EFV77" s="1316"/>
      <c r="EFW77" s="1316"/>
      <c r="EFX77" s="1316"/>
      <c r="EFY77" s="1316"/>
      <c r="EFZ77" s="1316"/>
      <c r="EGA77" s="1316"/>
      <c r="EGB77" s="1316"/>
      <c r="EGC77" s="1316"/>
      <c r="EGD77" s="1316"/>
      <c r="EGE77" s="1316"/>
      <c r="EGF77" s="1316"/>
      <c r="EGG77" s="1316"/>
      <c r="EGH77" s="1316"/>
      <c r="EGI77" s="1316"/>
      <c r="EGJ77" s="1316"/>
      <c r="EGK77" s="1316"/>
      <c r="EGL77" s="1316"/>
      <c r="EGM77" s="1316"/>
      <c r="EGN77" s="1316"/>
      <c r="EGO77" s="1316"/>
      <c r="EGP77" s="1316"/>
      <c r="EGQ77" s="1316"/>
      <c r="EGR77" s="1316"/>
      <c r="EGS77" s="1316"/>
      <c r="EGT77" s="1316"/>
      <c r="EGU77" s="1316"/>
      <c r="EGV77" s="1316"/>
      <c r="EGW77" s="1316"/>
      <c r="EGX77" s="1316"/>
      <c r="EGY77" s="1316"/>
      <c r="EGZ77" s="1316"/>
      <c r="EHA77" s="1316"/>
      <c r="EHB77" s="1316"/>
      <c r="EHC77" s="1316"/>
      <c r="EHD77" s="1316"/>
      <c r="EHE77" s="1316"/>
      <c r="EHF77" s="1316"/>
      <c r="EHG77" s="1316"/>
      <c r="EHH77" s="1316"/>
      <c r="EHI77" s="1316"/>
      <c r="EHJ77" s="1316"/>
      <c r="EHK77" s="1316"/>
      <c r="EHL77" s="1316"/>
      <c r="EHM77" s="1316"/>
      <c r="EHN77" s="1316"/>
      <c r="EHO77" s="1316"/>
      <c r="EHP77" s="1316"/>
      <c r="EHQ77" s="1316"/>
      <c r="EHR77" s="1316"/>
      <c r="EHS77" s="1316"/>
      <c r="EHT77" s="1316"/>
      <c r="EHU77" s="1316"/>
      <c r="EHV77" s="1316"/>
      <c r="EHW77" s="1316"/>
      <c r="EHX77" s="1316"/>
      <c r="EHY77" s="1316"/>
      <c r="EHZ77" s="1316"/>
      <c r="EIA77" s="1316"/>
      <c r="EIB77" s="1316"/>
      <c r="EIC77" s="1316"/>
      <c r="EID77" s="1316"/>
      <c r="EIE77" s="1316"/>
      <c r="EIF77" s="1316"/>
      <c r="EIG77" s="1316"/>
      <c r="EIH77" s="1316"/>
      <c r="EII77" s="1316"/>
      <c r="EIJ77" s="1316"/>
      <c r="EIK77" s="1316"/>
      <c r="EIL77" s="1316"/>
      <c r="EIM77" s="1316"/>
      <c r="EIN77" s="1316"/>
      <c r="EIO77" s="1316"/>
      <c r="EIP77" s="1316"/>
      <c r="EIQ77" s="1316"/>
      <c r="EIR77" s="1316"/>
      <c r="EIS77" s="1316"/>
      <c r="EIT77" s="1316"/>
      <c r="EIU77" s="1316"/>
      <c r="EIV77" s="1316"/>
      <c r="EIW77" s="1316"/>
      <c r="EIX77" s="1316"/>
      <c r="EIY77" s="1316"/>
      <c r="EIZ77" s="1316"/>
      <c r="EJA77" s="1316"/>
      <c r="EJB77" s="1316"/>
      <c r="EJC77" s="1316"/>
      <c r="EJD77" s="1316"/>
      <c r="EJE77" s="1316"/>
      <c r="EJF77" s="1316"/>
      <c r="EJG77" s="1316"/>
      <c r="EJH77" s="1316"/>
      <c r="EJI77" s="1316"/>
      <c r="EJJ77" s="1316"/>
      <c r="EJK77" s="1316"/>
      <c r="EJL77" s="1316"/>
      <c r="EJM77" s="1316"/>
      <c r="EJN77" s="1316"/>
      <c r="EJO77" s="1316"/>
      <c r="EJP77" s="1316"/>
      <c r="EJQ77" s="1316"/>
      <c r="EJR77" s="1316"/>
      <c r="EJS77" s="1316"/>
      <c r="EJT77" s="1316"/>
      <c r="EJU77" s="1316"/>
      <c r="EJV77" s="1316"/>
      <c r="EJW77" s="1316"/>
      <c r="EJX77" s="1316"/>
      <c r="EJY77" s="1316"/>
      <c r="EJZ77" s="1316"/>
      <c r="EKA77" s="1316"/>
      <c r="EKB77" s="1316"/>
      <c r="EKC77" s="1316"/>
      <c r="EKD77" s="1316"/>
      <c r="EKE77" s="1316"/>
      <c r="EKF77" s="1316"/>
      <c r="EKG77" s="1316"/>
      <c r="EKH77" s="1316"/>
      <c r="EKI77" s="1316"/>
      <c r="EKJ77" s="1316"/>
      <c r="EKK77" s="1316"/>
      <c r="EKL77" s="1316"/>
      <c r="EKM77" s="1316"/>
      <c r="EKN77" s="1316"/>
      <c r="EKO77" s="1316"/>
      <c r="EKP77" s="1316"/>
      <c r="EKQ77" s="1316"/>
      <c r="EKR77" s="1316"/>
      <c r="EKS77" s="1316"/>
      <c r="EKT77" s="1316"/>
      <c r="EKU77" s="1316"/>
      <c r="EKV77" s="1316"/>
      <c r="EKW77" s="1316"/>
      <c r="EKX77" s="1316"/>
      <c r="EKY77" s="1316"/>
      <c r="EKZ77" s="1316"/>
      <c r="ELA77" s="1316"/>
      <c r="ELB77" s="1316"/>
      <c r="ELC77" s="1316"/>
      <c r="ELD77" s="1316"/>
      <c r="ELE77" s="1316"/>
      <c r="ELF77" s="1316"/>
      <c r="ELG77" s="1316"/>
      <c r="ELH77" s="1316"/>
      <c r="ELI77" s="1316"/>
      <c r="ELJ77" s="1316"/>
      <c r="ELK77" s="1316"/>
      <c r="ELL77" s="1316"/>
      <c r="ELM77" s="1316"/>
      <c r="ELN77" s="1316"/>
      <c r="ELO77" s="1316"/>
      <c r="ELP77" s="1316"/>
      <c r="ELQ77" s="1316"/>
      <c r="ELR77" s="1316"/>
      <c r="ELS77" s="1316"/>
      <c r="ELT77" s="1316"/>
      <c r="ELU77" s="1316"/>
      <c r="ELV77" s="1316"/>
      <c r="ELW77" s="1316"/>
      <c r="ELX77" s="1316"/>
      <c r="ELY77" s="1316"/>
      <c r="ELZ77" s="1316"/>
      <c r="EMA77" s="1316"/>
      <c r="EMB77" s="1316"/>
      <c r="EMC77" s="1316"/>
      <c r="EMD77" s="1316"/>
      <c r="EME77" s="1316"/>
      <c r="EMF77" s="1316"/>
      <c r="EMG77" s="1316"/>
      <c r="EMH77" s="1316"/>
      <c r="EMI77" s="1316"/>
      <c r="EMJ77" s="1316"/>
      <c r="EMK77" s="1316"/>
      <c r="EML77" s="1316"/>
      <c r="EMM77" s="1316"/>
      <c r="EMN77" s="1316"/>
      <c r="EMO77" s="1316"/>
      <c r="EMP77" s="1316"/>
      <c r="EMQ77" s="1316"/>
      <c r="EMR77" s="1316"/>
      <c r="EMS77" s="1316"/>
      <c r="EMT77" s="1316"/>
      <c r="EMU77" s="1316"/>
      <c r="EMV77" s="1316"/>
      <c r="EMW77" s="1316"/>
      <c r="EMX77" s="1316"/>
      <c r="EMY77" s="1316"/>
      <c r="EMZ77" s="1316"/>
      <c r="ENA77" s="1316"/>
      <c r="ENB77" s="1316"/>
      <c r="ENC77" s="1316"/>
      <c r="END77" s="1316"/>
      <c r="ENE77" s="1316"/>
      <c r="ENF77" s="1316"/>
      <c r="ENG77" s="1316"/>
      <c r="ENH77" s="1316"/>
      <c r="ENI77" s="1316"/>
      <c r="ENJ77" s="1316"/>
      <c r="ENK77" s="1316"/>
      <c r="ENL77" s="1316"/>
      <c r="ENM77" s="1316"/>
      <c r="ENN77" s="1316"/>
      <c r="ENO77" s="1316"/>
      <c r="ENP77" s="1316"/>
      <c r="ENQ77" s="1316"/>
      <c r="ENR77" s="1316"/>
      <c r="ENS77" s="1316"/>
      <c r="ENT77" s="1316"/>
      <c r="ENU77" s="1316"/>
      <c r="ENV77" s="1316"/>
      <c r="ENW77" s="1316"/>
      <c r="ENX77" s="1316"/>
      <c r="ENY77" s="1316"/>
      <c r="ENZ77" s="1316"/>
      <c r="EOA77" s="1316"/>
      <c r="EOB77" s="1316"/>
      <c r="EOC77" s="1316"/>
      <c r="EOD77" s="1316"/>
      <c r="EOE77" s="1316"/>
      <c r="EOF77" s="1316"/>
      <c r="EOG77" s="1316"/>
      <c r="EOH77" s="1316"/>
      <c r="EOI77" s="1316"/>
      <c r="EOJ77" s="1316"/>
      <c r="EOK77" s="1316"/>
      <c r="EOL77" s="1316"/>
      <c r="EOM77" s="1316"/>
      <c r="EON77" s="1316"/>
      <c r="EOO77" s="1316"/>
      <c r="EOP77" s="1316"/>
      <c r="EOQ77" s="1316"/>
      <c r="EOR77" s="1316"/>
      <c r="EOS77" s="1316"/>
      <c r="EOT77" s="1316"/>
      <c r="EOU77" s="1316"/>
      <c r="EOV77" s="1316"/>
      <c r="EOW77" s="1316"/>
      <c r="EOX77" s="1316"/>
      <c r="EOY77" s="1316"/>
      <c r="EOZ77" s="1316"/>
      <c r="EPA77" s="1316"/>
      <c r="EPB77" s="1316"/>
      <c r="EPC77" s="1316"/>
      <c r="EPD77" s="1316"/>
      <c r="EPE77" s="1316"/>
      <c r="EPF77" s="1316"/>
      <c r="EPG77" s="1316"/>
      <c r="EPH77" s="1316"/>
      <c r="EPI77" s="1316"/>
      <c r="EPJ77" s="1316"/>
      <c r="EPK77" s="1316"/>
      <c r="EPL77" s="1316"/>
      <c r="EPM77" s="1316"/>
      <c r="EPN77" s="1316"/>
      <c r="EPO77" s="1316"/>
      <c r="EPP77" s="1316"/>
      <c r="EPQ77" s="1316"/>
      <c r="EPR77" s="1316"/>
      <c r="EPS77" s="1316"/>
      <c r="EPT77" s="1316"/>
      <c r="EPU77" s="1316"/>
      <c r="EPV77" s="1316"/>
      <c r="EPW77" s="1316"/>
      <c r="EPX77" s="1316"/>
      <c r="EPY77" s="1316"/>
      <c r="EPZ77" s="1316"/>
      <c r="EQA77" s="1316"/>
      <c r="EQB77" s="1316"/>
      <c r="EQC77" s="1316"/>
      <c r="EQD77" s="1316"/>
      <c r="EQE77" s="1316"/>
      <c r="EQF77" s="1316"/>
      <c r="EQG77" s="1316"/>
      <c r="EQH77" s="1316"/>
      <c r="EQI77" s="1316"/>
      <c r="EQJ77" s="1316"/>
      <c r="EQK77" s="1316"/>
      <c r="EQL77" s="1316"/>
      <c r="EQM77" s="1316"/>
      <c r="EQN77" s="1316"/>
      <c r="EQO77" s="1316"/>
      <c r="EQP77" s="1316"/>
      <c r="EQQ77" s="1316"/>
      <c r="EQR77" s="1316"/>
      <c r="EQS77" s="1316"/>
      <c r="EQT77" s="1316"/>
      <c r="EQU77" s="1316"/>
      <c r="EQV77" s="1316"/>
      <c r="EQW77" s="1316"/>
      <c r="EQX77" s="1316"/>
      <c r="EQY77" s="1316"/>
      <c r="EQZ77" s="1316"/>
      <c r="ERA77" s="1316"/>
      <c r="ERB77" s="1316"/>
      <c r="ERC77" s="1316"/>
      <c r="ERD77" s="1316"/>
      <c r="ERE77" s="1316"/>
      <c r="ERF77" s="1316"/>
      <c r="ERG77" s="1316"/>
      <c r="ERH77" s="1316"/>
      <c r="ERI77" s="1316"/>
      <c r="ERJ77" s="1316"/>
      <c r="ERK77" s="1316"/>
      <c r="ERL77" s="1316"/>
      <c r="ERM77" s="1316"/>
      <c r="ERN77" s="1316"/>
      <c r="ERO77" s="1316"/>
      <c r="ERP77" s="1316"/>
      <c r="ERQ77" s="1316"/>
      <c r="ERR77" s="1316"/>
      <c r="ERS77" s="1316"/>
      <c r="ERT77" s="1316"/>
      <c r="ERU77" s="1316"/>
      <c r="ERV77" s="1316"/>
      <c r="ERW77" s="1316"/>
      <c r="ERX77" s="1316"/>
      <c r="ERY77" s="1316"/>
      <c r="ERZ77" s="1316"/>
      <c r="ESA77" s="1316"/>
      <c r="ESB77" s="1316"/>
      <c r="ESC77" s="1316"/>
      <c r="ESD77" s="1316"/>
      <c r="ESE77" s="1316"/>
      <c r="ESF77" s="1316"/>
      <c r="ESG77" s="1316"/>
      <c r="ESH77" s="1316"/>
      <c r="ESI77" s="1316"/>
      <c r="ESJ77" s="1316"/>
      <c r="ESK77" s="1316"/>
      <c r="ESL77" s="1316"/>
      <c r="ESM77" s="1316"/>
      <c r="ESN77" s="1316"/>
      <c r="ESO77" s="1316"/>
      <c r="ESP77" s="1316"/>
      <c r="ESQ77" s="1316"/>
      <c r="ESR77" s="1316"/>
      <c r="ESS77" s="1316"/>
      <c r="EST77" s="1316"/>
      <c r="ESU77" s="1316"/>
      <c r="ESV77" s="1316"/>
      <c r="ESW77" s="1316"/>
      <c r="ESX77" s="1316"/>
      <c r="ESY77" s="1316"/>
      <c r="ESZ77" s="1316"/>
      <c r="ETA77" s="1316"/>
      <c r="ETB77" s="1316"/>
      <c r="ETC77" s="1316"/>
      <c r="ETD77" s="1316"/>
      <c r="ETE77" s="1316"/>
      <c r="ETF77" s="1316"/>
      <c r="ETG77" s="1316"/>
      <c r="ETH77" s="1316"/>
      <c r="ETI77" s="1316"/>
      <c r="ETJ77" s="1316"/>
      <c r="ETK77" s="1316"/>
      <c r="ETL77" s="1316"/>
      <c r="ETM77" s="1316"/>
      <c r="ETN77" s="1316"/>
      <c r="ETO77" s="1316"/>
      <c r="ETP77" s="1316"/>
      <c r="ETQ77" s="1316"/>
      <c r="ETR77" s="1316"/>
      <c r="ETS77" s="1316"/>
      <c r="ETT77" s="1316"/>
      <c r="ETU77" s="1316"/>
      <c r="ETV77" s="1316"/>
      <c r="ETW77" s="1316"/>
      <c r="ETX77" s="1316"/>
      <c r="ETY77" s="1316"/>
      <c r="ETZ77" s="1316"/>
      <c r="EUA77" s="1316"/>
      <c r="EUB77" s="1316"/>
      <c r="EUC77" s="1316"/>
      <c r="EUD77" s="1316"/>
      <c r="EUE77" s="1316"/>
      <c r="EUF77" s="1316"/>
      <c r="EUG77" s="1316"/>
      <c r="EUH77" s="1316"/>
      <c r="EUI77" s="1316"/>
      <c r="EUJ77" s="1316"/>
      <c r="EUK77" s="1316"/>
      <c r="EUL77" s="1316"/>
      <c r="EUM77" s="1316"/>
      <c r="EUN77" s="1316"/>
      <c r="EUO77" s="1316"/>
      <c r="EUP77" s="1316"/>
      <c r="EUQ77" s="1316"/>
      <c r="EUR77" s="1316"/>
      <c r="EUS77" s="1316"/>
      <c r="EUT77" s="1316"/>
      <c r="EUU77" s="1316"/>
      <c r="EUV77" s="1316"/>
      <c r="EUW77" s="1316"/>
      <c r="EUX77" s="1316"/>
      <c r="EUY77" s="1316"/>
      <c r="EUZ77" s="1316"/>
      <c r="EVA77" s="1316"/>
      <c r="EVB77" s="1316"/>
      <c r="EVC77" s="1316"/>
      <c r="EVD77" s="1316"/>
      <c r="EVE77" s="1316"/>
      <c r="EVF77" s="1316"/>
      <c r="EVG77" s="1316"/>
      <c r="EVH77" s="1316"/>
      <c r="EVI77" s="1316"/>
      <c r="EVJ77" s="1316"/>
      <c r="EVK77" s="1316"/>
      <c r="EVL77" s="1316"/>
      <c r="EVM77" s="1316"/>
      <c r="EVN77" s="1316"/>
      <c r="EVO77" s="1316"/>
      <c r="EVP77" s="1316"/>
      <c r="EVQ77" s="1316"/>
      <c r="EVR77" s="1316"/>
      <c r="EVS77" s="1316"/>
      <c r="EVT77" s="1316"/>
      <c r="EVU77" s="1316"/>
      <c r="EVV77" s="1316"/>
      <c r="EVW77" s="1316"/>
      <c r="EVX77" s="1316"/>
      <c r="EVY77" s="1316"/>
      <c r="EVZ77" s="1316"/>
      <c r="EWA77" s="1316"/>
      <c r="EWB77" s="1316"/>
      <c r="EWC77" s="1316"/>
      <c r="EWD77" s="1316"/>
      <c r="EWE77" s="1316"/>
      <c r="EWF77" s="1316"/>
      <c r="EWG77" s="1316"/>
      <c r="EWH77" s="1316"/>
      <c r="EWI77" s="1316"/>
      <c r="EWJ77" s="1316"/>
      <c r="EWK77" s="1316"/>
      <c r="EWL77" s="1316"/>
      <c r="EWM77" s="1316"/>
      <c r="EWN77" s="1316"/>
      <c r="EWO77" s="1316"/>
      <c r="EWP77" s="1316"/>
      <c r="EWQ77" s="1316"/>
      <c r="EWR77" s="1316"/>
      <c r="EWS77" s="1316"/>
      <c r="EWT77" s="1316"/>
      <c r="EWU77" s="1316"/>
      <c r="EWV77" s="1316"/>
      <c r="EWW77" s="1316"/>
      <c r="EWX77" s="1316"/>
      <c r="EWY77" s="1316"/>
      <c r="EWZ77" s="1316"/>
      <c r="EXA77" s="1316"/>
      <c r="EXB77" s="1316"/>
      <c r="EXC77" s="1316"/>
      <c r="EXD77" s="1316"/>
      <c r="EXE77" s="1316"/>
      <c r="EXF77" s="1316"/>
      <c r="EXG77" s="1316"/>
      <c r="EXH77" s="1316"/>
      <c r="EXI77" s="1316"/>
      <c r="EXJ77" s="1316"/>
      <c r="EXK77" s="1316"/>
      <c r="EXL77" s="1316"/>
      <c r="EXM77" s="1316"/>
      <c r="EXN77" s="1316"/>
      <c r="EXO77" s="1316"/>
      <c r="EXP77" s="1316"/>
      <c r="EXQ77" s="1316"/>
      <c r="EXR77" s="1316"/>
      <c r="EXS77" s="1316"/>
      <c r="EXT77" s="1316"/>
      <c r="EXU77" s="1316"/>
      <c r="EXV77" s="1316"/>
      <c r="EXW77" s="1316"/>
      <c r="EXX77" s="1316"/>
      <c r="EXY77" s="1316"/>
      <c r="EXZ77" s="1316"/>
      <c r="EYA77" s="1316"/>
      <c r="EYB77" s="1316"/>
      <c r="EYC77" s="1316"/>
      <c r="EYD77" s="1316"/>
      <c r="EYE77" s="1316"/>
      <c r="EYF77" s="1316"/>
      <c r="EYG77" s="1316"/>
      <c r="EYH77" s="1316"/>
      <c r="EYI77" s="1316"/>
      <c r="EYJ77" s="1316"/>
      <c r="EYK77" s="1316"/>
      <c r="EYL77" s="1316"/>
      <c r="EYM77" s="1316"/>
      <c r="EYN77" s="1316"/>
      <c r="EYO77" s="1316"/>
      <c r="EYP77" s="1316"/>
      <c r="EYQ77" s="1316"/>
      <c r="EYR77" s="1316"/>
      <c r="EYS77" s="1316"/>
      <c r="EYT77" s="1316"/>
      <c r="EYU77" s="1316"/>
      <c r="EYV77" s="1316"/>
      <c r="EYW77" s="1316"/>
      <c r="EYX77" s="1316"/>
      <c r="EYY77" s="1316"/>
      <c r="EYZ77" s="1316"/>
      <c r="EZA77" s="1316"/>
      <c r="EZB77" s="1316"/>
      <c r="EZC77" s="1316"/>
      <c r="EZD77" s="1316"/>
      <c r="EZE77" s="1316"/>
      <c r="EZF77" s="1316"/>
      <c r="EZG77" s="1316"/>
      <c r="EZH77" s="1316"/>
      <c r="EZI77" s="1316"/>
      <c r="EZJ77" s="1316"/>
      <c r="EZK77" s="1316"/>
      <c r="EZL77" s="1316"/>
      <c r="EZM77" s="1316"/>
      <c r="EZN77" s="1316"/>
      <c r="EZO77" s="1316"/>
      <c r="EZP77" s="1316"/>
      <c r="EZQ77" s="1316"/>
      <c r="EZR77" s="1316"/>
      <c r="EZS77" s="1316"/>
      <c r="EZT77" s="1316"/>
      <c r="EZU77" s="1316"/>
      <c r="EZV77" s="1316"/>
      <c r="EZW77" s="1316"/>
      <c r="EZX77" s="1316"/>
      <c r="EZY77" s="1316"/>
      <c r="EZZ77" s="1316"/>
      <c r="FAA77" s="1316"/>
      <c r="FAB77" s="1316"/>
      <c r="FAC77" s="1316"/>
      <c r="FAD77" s="1316"/>
      <c r="FAE77" s="1316"/>
      <c r="FAF77" s="1316"/>
      <c r="FAG77" s="1316"/>
      <c r="FAH77" s="1316"/>
      <c r="FAI77" s="1316"/>
      <c r="FAJ77" s="1316"/>
      <c r="FAK77" s="1316"/>
      <c r="FAL77" s="1316"/>
      <c r="FAM77" s="1316"/>
      <c r="FAN77" s="1316"/>
      <c r="FAO77" s="1316"/>
      <c r="FAP77" s="1316"/>
      <c r="FAQ77" s="1316"/>
      <c r="FAR77" s="1316"/>
      <c r="FAS77" s="1316"/>
      <c r="FAT77" s="1316"/>
      <c r="FAU77" s="1316"/>
      <c r="FAV77" s="1316"/>
      <c r="FAW77" s="1316"/>
      <c r="FAX77" s="1316"/>
      <c r="FAY77" s="1316"/>
      <c r="FAZ77" s="1316"/>
      <c r="FBA77" s="1316"/>
      <c r="FBB77" s="1316"/>
      <c r="FBC77" s="1316"/>
      <c r="FBD77" s="1316"/>
      <c r="FBE77" s="1316"/>
      <c r="FBF77" s="1316"/>
      <c r="FBG77" s="1316"/>
      <c r="FBH77" s="1316"/>
      <c r="FBI77" s="1316"/>
      <c r="FBJ77" s="1316"/>
      <c r="FBK77" s="1316"/>
      <c r="FBL77" s="1316"/>
      <c r="FBM77" s="1316"/>
      <c r="FBN77" s="1316"/>
      <c r="FBO77" s="1316"/>
      <c r="FBP77" s="1316"/>
      <c r="FBQ77" s="1316"/>
      <c r="FBR77" s="1316"/>
      <c r="FBS77" s="1316"/>
      <c r="FBT77" s="1316"/>
      <c r="FBU77" s="1316"/>
      <c r="FBV77" s="1316"/>
      <c r="FBW77" s="1316"/>
      <c r="FBX77" s="1316"/>
      <c r="FBY77" s="1316"/>
      <c r="FBZ77" s="1316"/>
      <c r="FCA77" s="1316"/>
      <c r="FCB77" s="1316"/>
      <c r="FCC77" s="1316"/>
      <c r="FCD77" s="1316"/>
      <c r="FCE77" s="1316"/>
      <c r="FCF77" s="1316"/>
      <c r="FCG77" s="1316"/>
      <c r="FCH77" s="1316"/>
      <c r="FCI77" s="1316"/>
      <c r="FCJ77" s="1316"/>
      <c r="FCK77" s="1316"/>
      <c r="FCL77" s="1316"/>
      <c r="FCM77" s="1316"/>
      <c r="FCN77" s="1316"/>
      <c r="FCO77" s="1316"/>
      <c r="FCP77" s="1316"/>
      <c r="FCQ77" s="1316"/>
      <c r="FCR77" s="1316"/>
      <c r="FCS77" s="1316"/>
      <c r="FCT77" s="1316"/>
      <c r="FCU77" s="1316"/>
      <c r="FCV77" s="1316"/>
      <c r="FCW77" s="1316"/>
      <c r="FCX77" s="1316"/>
      <c r="FCY77" s="1316"/>
      <c r="FCZ77" s="1316"/>
      <c r="FDA77" s="1316"/>
      <c r="FDB77" s="1316"/>
      <c r="FDC77" s="1316"/>
      <c r="FDD77" s="1316"/>
      <c r="FDE77" s="1316"/>
      <c r="FDF77" s="1316"/>
      <c r="FDG77" s="1316"/>
      <c r="FDH77" s="1316"/>
      <c r="FDI77" s="1316"/>
      <c r="FDJ77" s="1316"/>
      <c r="FDK77" s="1316"/>
      <c r="FDL77" s="1316"/>
      <c r="FDM77" s="1316"/>
      <c r="FDN77" s="1316"/>
      <c r="FDO77" s="1316"/>
      <c r="FDP77" s="1316"/>
      <c r="FDQ77" s="1316"/>
      <c r="FDR77" s="1316"/>
      <c r="FDS77" s="1316"/>
      <c r="FDT77" s="1316"/>
      <c r="FDU77" s="1316"/>
      <c r="FDV77" s="1316"/>
      <c r="FDW77" s="1316"/>
      <c r="FDX77" s="1316"/>
      <c r="FDY77" s="1316"/>
      <c r="FDZ77" s="1316"/>
      <c r="FEA77" s="1316"/>
      <c r="FEB77" s="1316"/>
      <c r="FEC77" s="1316"/>
      <c r="FED77" s="1316"/>
      <c r="FEE77" s="1316"/>
      <c r="FEF77" s="1316"/>
      <c r="FEG77" s="1316"/>
      <c r="FEH77" s="1316"/>
      <c r="FEI77" s="1316"/>
      <c r="FEJ77" s="1316"/>
      <c r="FEK77" s="1316"/>
      <c r="FEL77" s="1316"/>
      <c r="FEM77" s="1316"/>
      <c r="FEN77" s="1316"/>
      <c r="FEO77" s="1316"/>
      <c r="FEP77" s="1316"/>
      <c r="FEQ77" s="1316"/>
      <c r="FER77" s="1316"/>
      <c r="FES77" s="1316"/>
      <c r="FET77" s="1316"/>
      <c r="FEU77" s="1316"/>
      <c r="FEV77" s="1316"/>
      <c r="FEW77" s="1316"/>
      <c r="FEX77" s="1316"/>
      <c r="FEY77" s="1316"/>
      <c r="FEZ77" s="1316"/>
      <c r="FFA77" s="1316"/>
      <c r="FFB77" s="1316"/>
      <c r="FFC77" s="1316"/>
      <c r="FFD77" s="1316"/>
      <c r="FFE77" s="1316"/>
      <c r="FFF77" s="1316"/>
      <c r="FFG77" s="1316"/>
      <c r="FFH77" s="1316"/>
      <c r="FFI77" s="1316"/>
      <c r="FFJ77" s="1316"/>
      <c r="FFK77" s="1316"/>
      <c r="FFL77" s="1316"/>
      <c r="FFM77" s="1316"/>
      <c r="FFN77" s="1316"/>
      <c r="FFO77" s="1316"/>
      <c r="FFP77" s="1316"/>
      <c r="FFQ77" s="1316"/>
      <c r="FFR77" s="1316"/>
      <c r="FFS77" s="1316"/>
      <c r="FFT77" s="1316"/>
      <c r="FFU77" s="1316"/>
      <c r="FFV77" s="1316"/>
      <c r="FFW77" s="1316"/>
      <c r="FFX77" s="1316"/>
      <c r="FFY77" s="1316"/>
      <c r="FFZ77" s="1316"/>
      <c r="FGA77" s="1316"/>
      <c r="FGB77" s="1316"/>
      <c r="FGC77" s="1316"/>
      <c r="FGD77" s="1316"/>
      <c r="FGE77" s="1316"/>
      <c r="FGF77" s="1316"/>
      <c r="FGG77" s="1316"/>
      <c r="FGH77" s="1316"/>
      <c r="FGI77" s="1316"/>
      <c r="FGJ77" s="1316"/>
      <c r="FGK77" s="1316"/>
      <c r="FGL77" s="1316"/>
      <c r="FGM77" s="1316"/>
      <c r="FGN77" s="1316"/>
      <c r="FGO77" s="1316"/>
      <c r="FGP77" s="1316"/>
      <c r="FGQ77" s="1316"/>
      <c r="FGR77" s="1316"/>
      <c r="FGS77" s="1316"/>
      <c r="FGT77" s="1316"/>
      <c r="FGU77" s="1316"/>
      <c r="FGV77" s="1316"/>
      <c r="FGW77" s="1316"/>
      <c r="FGX77" s="1316"/>
      <c r="FGY77" s="1316"/>
      <c r="FGZ77" s="1316"/>
      <c r="FHA77" s="1316"/>
      <c r="FHB77" s="1316"/>
      <c r="FHC77" s="1316"/>
      <c r="FHD77" s="1316"/>
      <c r="FHE77" s="1316"/>
      <c r="FHF77" s="1316"/>
      <c r="FHG77" s="1316"/>
      <c r="FHH77" s="1316"/>
      <c r="FHI77" s="1316"/>
      <c r="FHJ77" s="1316"/>
      <c r="FHK77" s="1316"/>
      <c r="FHL77" s="1316"/>
      <c r="FHM77" s="1316"/>
      <c r="FHN77" s="1316"/>
      <c r="FHO77" s="1316"/>
      <c r="FHP77" s="1316"/>
      <c r="FHQ77" s="1316"/>
      <c r="FHR77" s="1316"/>
      <c r="FHS77" s="1316"/>
      <c r="FHT77" s="1316"/>
      <c r="FHU77" s="1316"/>
      <c r="FHV77" s="1316"/>
      <c r="FHW77" s="1316"/>
      <c r="FHX77" s="1316"/>
      <c r="FHY77" s="1316"/>
      <c r="FHZ77" s="1316"/>
      <c r="FIA77" s="1316"/>
      <c r="FIB77" s="1316"/>
      <c r="FIC77" s="1316"/>
      <c r="FID77" s="1316"/>
      <c r="FIE77" s="1316"/>
      <c r="FIF77" s="1316"/>
      <c r="FIG77" s="1316"/>
      <c r="FIH77" s="1316"/>
      <c r="FII77" s="1316"/>
      <c r="FIJ77" s="1316"/>
      <c r="FIK77" s="1316"/>
      <c r="FIL77" s="1316"/>
      <c r="FIM77" s="1316"/>
      <c r="FIN77" s="1316"/>
      <c r="FIO77" s="1316"/>
      <c r="FIP77" s="1316"/>
      <c r="FIQ77" s="1316"/>
      <c r="FIR77" s="1316"/>
      <c r="FIS77" s="1316"/>
      <c r="FIT77" s="1316"/>
      <c r="FIU77" s="1316"/>
      <c r="FIV77" s="1316"/>
      <c r="FIW77" s="1316"/>
      <c r="FIX77" s="1316"/>
      <c r="FIY77" s="1316"/>
      <c r="FIZ77" s="1316"/>
      <c r="FJA77" s="1316"/>
      <c r="FJB77" s="1316"/>
      <c r="FJC77" s="1316"/>
      <c r="FJD77" s="1316"/>
      <c r="FJE77" s="1316"/>
      <c r="FJF77" s="1316"/>
      <c r="FJG77" s="1316"/>
      <c r="FJH77" s="1316"/>
      <c r="FJI77" s="1316"/>
      <c r="FJJ77" s="1316"/>
      <c r="FJK77" s="1316"/>
      <c r="FJL77" s="1316"/>
      <c r="FJM77" s="1316"/>
      <c r="FJN77" s="1316"/>
      <c r="FJO77" s="1316"/>
      <c r="FJP77" s="1316"/>
      <c r="FJQ77" s="1316"/>
      <c r="FJR77" s="1316"/>
      <c r="FJS77" s="1316"/>
      <c r="FJT77" s="1316"/>
      <c r="FJU77" s="1316"/>
      <c r="FJV77" s="1316"/>
      <c r="FJW77" s="1316"/>
      <c r="FJX77" s="1316"/>
      <c r="FJY77" s="1316"/>
      <c r="FJZ77" s="1316"/>
      <c r="FKA77" s="1316"/>
      <c r="FKB77" s="1316"/>
      <c r="FKC77" s="1316"/>
      <c r="FKD77" s="1316"/>
      <c r="FKE77" s="1316"/>
      <c r="FKF77" s="1316"/>
      <c r="FKG77" s="1316"/>
      <c r="FKH77" s="1316"/>
      <c r="FKI77" s="1316"/>
      <c r="FKJ77" s="1316"/>
      <c r="FKK77" s="1316"/>
      <c r="FKL77" s="1316"/>
      <c r="FKM77" s="1316"/>
      <c r="FKN77" s="1316"/>
      <c r="FKO77" s="1316"/>
      <c r="FKP77" s="1316"/>
      <c r="FKQ77" s="1316"/>
      <c r="FKR77" s="1316"/>
      <c r="FKS77" s="1316"/>
      <c r="FKT77" s="1316"/>
      <c r="FKU77" s="1316"/>
      <c r="FKV77" s="1316"/>
      <c r="FKW77" s="1316"/>
      <c r="FKX77" s="1316"/>
      <c r="FKY77" s="1316"/>
      <c r="FKZ77" s="1316"/>
      <c r="FLA77" s="1316"/>
      <c r="FLB77" s="1316"/>
      <c r="FLC77" s="1316"/>
      <c r="FLD77" s="1316"/>
      <c r="FLE77" s="1316"/>
      <c r="FLF77" s="1316"/>
      <c r="FLG77" s="1316"/>
      <c r="FLH77" s="1316"/>
      <c r="FLI77" s="1316"/>
      <c r="FLJ77" s="1316"/>
      <c r="FLK77" s="1316"/>
      <c r="FLL77" s="1316"/>
      <c r="FLM77" s="1316"/>
      <c r="FLN77" s="1316"/>
      <c r="FLO77" s="1316"/>
      <c r="FLP77" s="1316"/>
      <c r="FLQ77" s="1316"/>
      <c r="FLR77" s="1316"/>
      <c r="FLS77" s="1316"/>
      <c r="FLT77" s="1316"/>
      <c r="FLU77" s="1316"/>
      <c r="FLV77" s="1316"/>
      <c r="FLW77" s="1316"/>
      <c r="FLX77" s="1316"/>
      <c r="FLY77" s="1316"/>
      <c r="FLZ77" s="1316"/>
      <c r="FMA77" s="1316"/>
      <c r="FMB77" s="1316"/>
      <c r="FMC77" s="1316"/>
      <c r="FMD77" s="1316"/>
      <c r="FME77" s="1316"/>
      <c r="FMF77" s="1316"/>
      <c r="FMG77" s="1316"/>
      <c r="FMH77" s="1316"/>
      <c r="FMI77" s="1316"/>
      <c r="FMJ77" s="1316"/>
      <c r="FMK77" s="1316"/>
      <c r="FML77" s="1316"/>
      <c r="FMM77" s="1316"/>
      <c r="FMN77" s="1316"/>
      <c r="FMO77" s="1316"/>
      <c r="FMP77" s="1316"/>
      <c r="FMQ77" s="1316"/>
      <c r="FMR77" s="1316"/>
      <c r="FMS77" s="1316"/>
      <c r="FMT77" s="1316"/>
      <c r="FMU77" s="1316"/>
      <c r="FMV77" s="1316"/>
      <c r="FMW77" s="1316"/>
      <c r="FMX77" s="1316"/>
      <c r="FMY77" s="1316"/>
      <c r="FMZ77" s="1316"/>
      <c r="FNA77" s="1316"/>
      <c r="FNB77" s="1316"/>
      <c r="FNC77" s="1316"/>
      <c r="FND77" s="1316"/>
      <c r="FNE77" s="1316"/>
      <c r="FNF77" s="1316"/>
    </row>
    <row r="78" spans="1:4426" ht="20.25">
      <c r="A78" s="81" t="str">
        <f>+A1</f>
        <v>Worksheet A-5 - WEN ADIT</v>
      </c>
      <c r="B78" s="1231"/>
      <c r="C78" s="901"/>
      <c r="D78" s="901"/>
      <c r="E78" s="901"/>
      <c r="F78" s="901"/>
      <c r="G78" s="901"/>
      <c r="H78" s="901"/>
      <c r="I78" s="901"/>
      <c r="J78" s="901"/>
      <c r="K78" s="1304" t="s">
        <v>1808</v>
      </c>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c r="AG78" s="1316"/>
      <c r="AH78" s="1316"/>
      <c r="AI78" s="1316"/>
      <c r="AJ78" s="1316"/>
      <c r="AK78" s="1316"/>
      <c r="AL78" s="1316"/>
      <c r="AM78" s="1316"/>
      <c r="AN78" s="1316"/>
      <c r="AO78" s="1316"/>
      <c r="AP78" s="1316"/>
      <c r="AQ78" s="1316"/>
      <c r="AR78" s="1316"/>
      <c r="AS78" s="1316"/>
      <c r="AT78" s="1316"/>
      <c r="AU78" s="1316"/>
      <c r="AV78" s="1316"/>
      <c r="AW78" s="1316"/>
      <c r="AX78" s="1316"/>
      <c r="AY78" s="1316"/>
      <c r="AZ78" s="1316"/>
      <c r="BA78" s="1316"/>
      <c r="BB78" s="1316"/>
      <c r="BC78" s="1316"/>
      <c r="BD78" s="1316"/>
      <c r="BE78" s="1316"/>
      <c r="BF78" s="1316"/>
      <c r="BG78" s="1316"/>
      <c r="BH78" s="1316"/>
      <c r="BI78" s="1316"/>
      <c r="BJ78" s="1316"/>
      <c r="BK78" s="1316"/>
      <c r="BL78" s="1316"/>
      <c r="BM78" s="1316"/>
      <c r="BN78" s="1316"/>
      <c r="BO78" s="1316"/>
      <c r="BP78" s="1316"/>
      <c r="BQ78" s="1316"/>
      <c r="BR78" s="1316"/>
      <c r="BS78" s="1316"/>
      <c r="BT78" s="1316"/>
      <c r="BU78" s="1316"/>
      <c r="BV78" s="1316"/>
      <c r="BW78" s="1316"/>
      <c r="BX78" s="1316"/>
      <c r="BY78" s="1316"/>
      <c r="BZ78" s="1316"/>
      <c r="CA78" s="1316"/>
      <c r="CB78" s="1316"/>
      <c r="CC78" s="1316"/>
      <c r="CD78" s="1316"/>
      <c r="CE78" s="1316"/>
      <c r="CF78" s="1316"/>
      <c r="CG78" s="1316"/>
      <c r="CH78" s="1316"/>
      <c r="CI78" s="1316"/>
      <c r="CJ78" s="1316"/>
      <c r="CK78" s="1316"/>
      <c r="CL78" s="1316"/>
      <c r="CM78" s="1316"/>
      <c r="CN78" s="1316"/>
      <c r="CO78" s="1316"/>
      <c r="CP78" s="1316"/>
      <c r="CQ78" s="1316"/>
      <c r="CR78" s="1316"/>
      <c r="CS78" s="1316"/>
      <c r="CT78" s="1316"/>
      <c r="CU78" s="1316"/>
      <c r="CV78" s="1316"/>
      <c r="CW78" s="1316"/>
      <c r="CX78" s="1316"/>
      <c r="CY78" s="1316"/>
      <c r="CZ78" s="1316"/>
      <c r="DA78" s="1316"/>
      <c r="DB78" s="1316"/>
      <c r="DC78" s="1316"/>
      <c r="DD78" s="1316"/>
      <c r="DE78" s="1316"/>
      <c r="DF78" s="1316"/>
      <c r="DG78" s="1316"/>
      <c r="DH78" s="1316"/>
      <c r="DI78" s="1316"/>
      <c r="DJ78" s="1316"/>
      <c r="DK78" s="1316"/>
      <c r="DL78" s="1316"/>
      <c r="DM78" s="1316"/>
      <c r="DN78" s="1316"/>
      <c r="DO78" s="1316"/>
      <c r="DP78" s="1316"/>
      <c r="DQ78" s="1316"/>
      <c r="DR78" s="1316"/>
      <c r="DS78" s="1316"/>
      <c r="DT78" s="1316"/>
      <c r="DU78" s="1316"/>
      <c r="DV78" s="1316"/>
      <c r="DW78" s="1316"/>
      <c r="DX78" s="1316"/>
      <c r="DY78" s="1316"/>
      <c r="DZ78" s="1316"/>
      <c r="EA78" s="1316"/>
      <c r="EB78" s="1316"/>
      <c r="EC78" s="1316"/>
      <c r="ED78" s="1316"/>
      <c r="EE78" s="1316"/>
      <c r="EF78" s="1316"/>
      <c r="EG78" s="1316"/>
      <c r="EH78" s="1316"/>
      <c r="EI78" s="1316"/>
      <c r="EJ78" s="1316"/>
      <c r="EK78" s="1316"/>
      <c r="EL78" s="1316"/>
      <c r="EM78" s="1316"/>
      <c r="EN78" s="1316"/>
      <c r="EO78" s="1316"/>
      <c r="EP78" s="1316"/>
      <c r="EQ78" s="1316"/>
      <c r="ER78" s="1316"/>
      <c r="ES78" s="1316"/>
      <c r="ET78" s="1316"/>
      <c r="EU78" s="1316"/>
      <c r="EV78" s="1316"/>
      <c r="EW78" s="1316"/>
      <c r="EX78" s="1316"/>
      <c r="EY78" s="1316"/>
      <c r="EZ78" s="1316"/>
      <c r="FA78" s="1316"/>
      <c r="FB78" s="1316"/>
      <c r="FC78" s="1316"/>
      <c r="FD78" s="1316"/>
      <c r="FE78" s="1316"/>
      <c r="FF78" s="1316"/>
      <c r="FG78" s="1316"/>
      <c r="FH78" s="1316"/>
      <c r="FI78" s="1316"/>
      <c r="FJ78" s="1316"/>
      <c r="FK78" s="1316"/>
      <c r="FL78" s="1316"/>
      <c r="FM78" s="1316"/>
      <c r="FN78" s="1316"/>
      <c r="FO78" s="1316"/>
      <c r="FP78" s="1316"/>
      <c r="FQ78" s="1316"/>
      <c r="FR78" s="1316"/>
      <c r="FS78" s="1316"/>
      <c r="FT78" s="1316"/>
      <c r="FU78" s="1316"/>
      <c r="FV78" s="1316"/>
      <c r="FW78" s="1316"/>
      <c r="FX78" s="1316"/>
      <c r="FY78" s="1316"/>
      <c r="FZ78" s="1316"/>
      <c r="GA78" s="1316"/>
      <c r="GB78" s="1316"/>
      <c r="GC78" s="1316"/>
      <c r="GD78" s="1316"/>
      <c r="GE78" s="1316"/>
      <c r="GF78" s="1316"/>
      <c r="GG78" s="1316"/>
      <c r="GH78" s="1316"/>
      <c r="GI78" s="1316"/>
      <c r="GJ78" s="1316"/>
      <c r="GK78" s="1316"/>
      <c r="GL78" s="1316"/>
      <c r="GM78" s="1316"/>
      <c r="GN78" s="1316"/>
      <c r="GO78" s="1316"/>
      <c r="GP78" s="1316"/>
      <c r="GQ78" s="1316"/>
      <c r="GR78" s="1316"/>
      <c r="GS78" s="1316"/>
      <c r="GT78" s="1316"/>
      <c r="GU78" s="1316"/>
      <c r="GV78" s="1316"/>
      <c r="GW78" s="1316"/>
      <c r="GX78" s="1316"/>
      <c r="GY78" s="1316"/>
      <c r="GZ78" s="1316"/>
      <c r="HA78" s="1316"/>
      <c r="HB78" s="1316"/>
      <c r="HC78" s="1316"/>
      <c r="HD78" s="1316"/>
      <c r="HE78" s="1316"/>
      <c r="HF78" s="1316"/>
      <c r="HG78" s="1316"/>
      <c r="HH78" s="1316"/>
      <c r="HI78" s="1316"/>
      <c r="HJ78" s="1316"/>
      <c r="HK78" s="1316"/>
      <c r="HL78" s="1316"/>
      <c r="HM78" s="1316"/>
      <c r="HN78" s="1316"/>
      <c r="HO78" s="1316"/>
      <c r="HP78" s="1316"/>
      <c r="HQ78" s="1316"/>
      <c r="HR78" s="1316"/>
      <c r="HS78" s="1316"/>
      <c r="HT78" s="1316"/>
      <c r="HU78" s="1316"/>
      <c r="HV78" s="1316"/>
      <c r="HW78" s="1316"/>
      <c r="HX78" s="1316"/>
      <c r="HY78" s="1316"/>
      <c r="HZ78" s="1316"/>
      <c r="IA78" s="1316"/>
      <c r="IB78" s="1316"/>
      <c r="IC78" s="1316"/>
      <c r="ID78" s="1316"/>
      <c r="IE78" s="1316"/>
      <c r="IF78" s="1316"/>
      <c r="IG78" s="1316"/>
      <c r="IH78" s="1316"/>
      <c r="II78" s="1316"/>
      <c r="IJ78" s="1316"/>
      <c r="IK78" s="1316"/>
      <c r="IL78" s="1316"/>
      <c r="IM78" s="1316"/>
      <c r="IN78" s="1316"/>
      <c r="IO78" s="1316"/>
      <c r="IP78" s="1316"/>
      <c r="IQ78" s="1316"/>
      <c r="IR78" s="1316"/>
      <c r="IS78" s="1316"/>
      <c r="IT78" s="1316"/>
      <c r="IU78" s="1316"/>
      <c r="IV78" s="1316"/>
      <c r="IW78" s="1316"/>
      <c r="IX78" s="1316"/>
      <c r="IY78" s="1316"/>
      <c r="IZ78" s="1316"/>
      <c r="JA78" s="1316"/>
      <c r="JB78" s="1316"/>
      <c r="JC78" s="1316"/>
      <c r="JD78" s="1316"/>
      <c r="JE78" s="1316"/>
      <c r="JF78" s="1316"/>
      <c r="JG78" s="1316"/>
      <c r="JH78" s="1316"/>
      <c r="JI78" s="1316"/>
      <c r="JJ78" s="1316"/>
      <c r="JK78" s="1316"/>
      <c r="JL78" s="1316"/>
      <c r="JM78" s="1316"/>
      <c r="JN78" s="1316"/>
      <c r="JO78" s="1316"/>
      <c r="JP78" s="1316"/>
      <c r="JQ78" s="1316"/>
      <c r="JR78" s="1316"/>
      <c r="JS78" s="1316"/>
      <c r="JT78" s="1316"/>
      <c r="JU78" s="1316"/>
      <c r="JV78" s="1316"/>
      <c r="JW78" s="1316"/>
      <c r="JX78" s="1316"/>
      <c r="JY78" s="1316"/>
      <c r="JZ78" s="1316"/>
      <c r="KA78" s="1316"/>
      <c r="KB78" s="1316"/>
      <c r="KC78" s="1316"/>
      <c r="KD78" s="1316"/>
      <c r="KE78" s="1316"/>
      <c r="KF78" s="1316"/>
      <c r="KG78" s="1316"/>
      <c r="KH78" s="1316"/>
      <c r="KI78" s="1316"/>
      <c r="KJ78" s="1316"/>
      <c r="KK78" s="1316"/>
      <c r="KL78" s="1316"/>
      <c r="KM78" s="1316"/>
      <c r="KN78" s="1316"/>
      <c r="KO78" s="1316"/>
      <c r="KP78" s="1316"/>
      <c r="KQ78" s="1316"/>
      <c r="KR78" s="1316"/>
      <c r="KS78" s="1316"/>
      <c r="KT78" s="1316"/>
      <c r="KU78" s="1316"/>
      <c r="KV78" s="1316"/>
      <c r="KW78" s="1316"/>
      <c r="KX78" s="1316"/>
      <c r="KY78" s="1316"/>
      <c r="KZ78" s="1316"/>
      <c r="LA78" s="1316"/>
      <c r="LB78" s="1316"/>
      <c r="LC78" s="1316"/>
      <c r="LD78" s="1316"/>
      <c r="LE78" s="1316"/>
      <c r="LF78" s="1316"/>
      <c r="LG78" s="1316"/>
      <c r="LH78" s="1316"/>
      <c r="LI78" s="1316"/>
      <c r="LJ78" s="1316"/>
      <c r="LK78" s="1316"/>
      <c r="LL78" s="1316"/>
      <c r="LM78" s="1316"/>
      <c r="LN78" s="1316"/>
      <c r="LO78" s="1316"/>
      <c r="LP78" s="1316"/>
      <c r="LQ78" s="1316"/>
      <c r="LR78" s="1316"/>
      <c r="LS78" s="1316"/>
      <c r="LT78" s="1316"/>
      <c r="LU78" s="1316"/>
      <c r="LV78" s="1316"/>
      <c r="LW78" s="1316"/>
      <c r="LX78" s="1316"/>
      <c r="LY78" s="1316"/>
      <c r="LZ78" s="1316"/>
      <c r="MA78" s="1316"/>
      <c r="MB78" s="1316"/>
      <c r="MC78" s="1316"/>
      <c r="MD78" s="1316"/>
      <c r="ME78" s="1316"/>
      <c r="MF78" s="1316"/>
      <c r="MG78" s="1316"/>
      <c r="MH78" s="1316"/>
      <c r="MI78" s="1316"/>
      <c r="MJ78" s="1316"/>
      <c r="MK78" s="1316"/>
      <c r="ML78" s="1316"/>
      <c r="MM78" s="1316"/>
      <c r="MN78" s="1316"/>
      <c r="MO78" s="1316"/>
      <c r="MP78" s="1316"/>
      <c r="MQ78" s="1316"/>
      <c r="MR78" s="1316"/>
      <c r="MS78" s="1316"/>
      <c r="MT78" s="1316"/>
      <c r="MU78" s="1316"/>
      <c r="MV78" s="1316"/>
      <c r="MW78" s="1316"/>
      <c r="MX78" s="1316"/>
      <c r="MY78" s="1316"/>
      <c r="MZ78" s="1316"/>
      <c r="NA78" s="1316"/>
      <c r="NB78" s="1316"/>
      <c r="NC78" s="1316"/>
      <c r="ND78" s="1316"/>
      <c r="NE78" s="1316"/>
      <c r="NF78" s="1316"/>
      <c r="NG78" s="1316"/>
      <c r="NH78" s="1316"/>
      <c r="NI78" s="1316"/>
      <c r="NJ78" s="1316"/>
      <c r="NK78" s="1316"/>
      <c r="NL78" s="1316"/>
      <c r="NM78" s="1316"/>
      <c r="NN78" s="1316"/>
      <c r="NO78" s="1316"/>
      <c r="NP78" s="1316"/>
      <c r="NQ78" s="1316"/>
      <c r="NR78" s="1316"/>
      <c r="NS78" s="1316"/>
      <c r="NT78" s="1316"/>
      <c r="NU78" s="1316"/>
      <c r="NV78" s="1316"/>
      <c r="NW78" s="1316"/>
      <c r="NX78" s="1316"/>
      <c r="NY78" s="1316"/>
      <c r="NZ78" s="1316"/>
      <c r="OA78" s="1316"/>
      <c r="OB78" s="1316"/>
      <c r="OC78" s="1316"/>
      <c r="OD78" s="1316"/>
      <c r="OE78" s="1316"/>
      <c r="OF78" s="1316"/>
      <c r="OG78" s="1316"/>
      <c r="OH78" s="1316"/>
      <c r="OI78" s="1316"/>
      <c r="OJ78" s="1316"/>
      <c r="OK78" s="1316"/>
      <c r="OL78" s="1316"/>
      <c r="OM78" s="1316"/>
      <c r="ON78" s="1316"/>
      <c r="OO78" s="1316"/>
      <c r="OP78" s="1316"/>
      <c r="OQ78" s="1316"/>
      <c r="OR78" s="1316"/>
      <c r="OS78" s="1316"/>
      <c r="OT78" s="1316"/>
      <c r="OU78" s="1316"/>
      <c r="OV78" s="1316"/>
      <c r="OW78" s="1316"/>
      <c r="OX78" s="1316"/>
      <c r="OY78" s="1316"/>
      <c r="OZ78" s="1316"/>
      <c r="PA78" s="1316"/>
      <c r="PB78" s="1316"/>
      <c r="PC78" s="1316"/>
      <c r="PD78" s="1316"/>
      <c r="PE78" s="1316"/>
      <c r="PF78" s="1316"/>
      <c r="PG78" s="1316"/>
      <c r="PH78" s="1316"/>
      <c r="PI78" s="1316"/>
      <c r="PJ78" s="1316"/>
      <c r="PK78" s="1316"/>
      <c r="PL78" s="1316"/>
      <c r="PM78" s="1316"/>
      <c r="PN78" s="1316"/>
      <c r="PO78" s="1316"/>
      <c r="PP78" s="1316"/>
      <c r="PQ78" s="1316"/>
      <c r="PR78" s="1316"/>
      <c r="PS78" s="1316"/>
      <c r="PT78" s="1316"/>
      <c r="PU78" s="1316"/>
      <c r="PV78" s="1316"/>
      <c r="PW78" s="1316"/>
      <c r="PX78" s="1316"/>
      <c r="PY78" s="1316"/>
      <c r="PZ78" s="1316"/>
      <c r="QA78" s="1316"/>
      <c r="QB78" s="1316"/>
      <c r="QC78" s="1316"/>
      <c r="QD78" s="1316"/>
      <c r="QE78" s="1316"/>
      <c r="QF78" s="1316"/>
      <c r="QG78" s="1316"/>
      <c r="QH78" s="1316"/>
      <c r="QI78" s="1316"/>
      <c r="QJ78" s="1316"/>
      <c r="QK78" s="1316"/>
      <c r="QL78" s="1316"/>
      <c r="QM78" s="1316"/>
      <c r="QN78" s="1316"/>
      <c r="QO78" s="1316"/>
      <c r="QP78" s="1316"/>
      <c r="QQ78" s="1316"/>
      <c r="QR78" s="1316"/>
      <c r="QS78" s="1316"/>
      <c r="QT78" s="1316"/>
      <c r="QU78" s="1316"/>
      <c r="QV78" s="1316"/>
      <c r="QW78" s="1316"/>
      <c r="QX78" s="1316"/>
      <c r="QY78" s="1316"/>
      <c r="QZ78" s="1316"/>
      <c r="RA78" s="1316"/>
      <c r="RB78" s="1316"/>
      <c r="RC78" s="1316"/>
      <c r="RD78" s="1316"/>
      <c r="RE78" s="1316"/>
      <c r="RF78" s="1316"/>
      <c r="RG78" s="1316"/>
      <c r="RH78" s="1316"/>
      <c r="RI78" s="1316"/>
      <c r="RJ78" s="1316"/>
      <c r="RK78" s="1316"/>
      <c r="RL78" s="1316"/>
      <c r="RM78" s="1316"/>
      <c r="RN78" s="1316"/>
      <c r="RO78" s="1316"/>
      <c r="RP78" s="1316"/>
      <c r="RQ78" s="1316"/>
      <c r="RR78" s="1316"/>
      <c r="RS78" s="1316"/>
      <c r="RT78" s="1316"/>
      <c r="RU78" s="1316"/>
      <c r="RV78" s="1316"/>
      <c r="RW78" s="1316"/>
      <c r="RX78" s="1316"/>
      <c r="RY78" s="1316"/>
      <c r="RZ78" s="1316"/>
      <c r="SA78" s="1316"/>
      <c r="SB78" s="1316"/>
      <c r="SC78" s="1316"/>
      <c r="SD78" s="1316"/>
      <c r="SE78" s="1316"/>
      <c r="SF78" s="1316"/>
      <c r="SG78" s="1316"/>
      <c r="SH78" s="1316"/>
      <c r="SI78" s="1316"/>
      <c r="SJ78" s="1316"/>
      <c r="SK78" s="1316"/>
      <c r="SL78" s="1316"/>
      <c r="SM78" s="1316"/>
      <c r="SN78" s="1316"/>
      <c r="SO78" s="1316"/>
      <c r="SP78" s="1316"/>
      <c r="SQ78" s="1316"/>
      <c r="SR78" s="1316"/>
      <c r="SS78" s="1316"/>
      <c r="ST78" s="1316"/>
      <c r="SU78" s="1316"/>
      <c r="SV78" s="1316"/>
      <c r="SW78" s="1316"/>
      <c r="SX78" s="1316"/>
      <c r="SY78" s="1316"/>
      <c r="SZ78" s="1316"/>
      <c r="TA78" s="1316"/>
      <c r="TB78" s="1316"/>
      <c r="TC78" s="1316"/>
      <c r="TD78" s="1316"/>
      <c r="TE78" s="1316"/>
      <c r="TF78" s="1316"/>
      <c r="TG78" s="1316"/>
      <c r="TH78" s="1316"/>
      <c r="TI78" s="1316"/>
      <c r="TJ78" s="1316"/>
      <c r="TK78" s="1316"/>
      <c r="TL78" s="1316"/>
      <c r="TM78" s="1316"/>
      <c r="TN78" s="1316"/>
      <c r="TO78" s="1316"/>
      <c r="TP78" s="1316"/>
      <c r="TQ78" s="1316"/>
      <c r="TR78" s="1316"/>
      <c r="TS78" s="1316"/>
      <c r="TT78" s="1316"/>
      <c r="TU78" s="1316"/>
      <c r="TV78" s="1316"/>
      <c r="TW78" s="1316"/>
      <c r="TX78" s="1316"/>
      <c r="TY78" s="1316"/>
      <c r="TZ78" s="1316"/>
      <c r="UA78" s="1316"/>
      <c r="UB78" s="1316"/>
      <c r="UC78" s="1316"/>
      <c r="UD78" s="1316"/>
      <c r="UE78" s="1316"/>
      <c r="UF78" s="1316"/>
      <c r="UG78" s="1316"/>
      <c r="UH78" s="1316"/>
      <c r="UI78" s="1316"/>
      <c r="UJ78" s="1316"/>
      <c r="UK78" s="1316"/>
      <c r="UL78" s="1316"/>
      <c r="UM78" s="1316"/>
      <c r="UN78" s="1316"/>
      <c r="UO78" s="1316"/>
      <c r="UP78" s="1316"/>
      <c r="UQ78" s="1316"/>
      <c r="UR78" s="1316"/>
      <c r="US78" s="1316"/>
      <c r="UT78" s="1316"/>
      <c r="UU78" s="1316"/>
      <c r="UV78" s="1316"/>
      <c r="UW78" s="1316"/>
      <c r="UX78" s="1316"/>
      <c r="UY78" s="1316"/>
      <c r="UZ78" s="1316"/>
      <c r="VA78" s="1316"/>
      <c r="VB78" s="1316"/>
      <c r="VC78" s="1316"/>
      <c r="VD78" s="1316"/>
      <c r="VE78" s="1316"/>
      <c r="VF78" s="1316"/>
      <c r="VG78" s="1316"/>
      <c r="VH78" s="1316"/>
      <c r="VI78" s="1316"/>
      <c r="VJ78" s="1316"/>
      <c r="VK78" s="1316"/>
      <c r="VL78" s="1316"/>
      <c r="VM78" s="1316"/>
      <c r="VN78" s="1316"/>
      <c r="VO78" s="1316"/>
      <c r="VP78" s="1316"/>
      <c r="VQ78" s="1316"/>
      <c r="VR78" s="1316"/>
      <c r="VS78" s="1316"/>
      <c r="VT78" s="1316"/>
      <c r="VU78" s="1316"/>
      <c r="VV78" s="1316"/>
      <c r="VW78" s="1316"/>
      <c r="VX78" s="1316"/>
      <c r="VY78" s="1316"/>
      <c r="VZ78" s="1316"/>
      <c r="WA78" s="1316"/>
      <c r="WB78" s="1316"/>
      <c r="WC78" s="1316"/>
      <c r="WD78" s="1316"/>
      <c r="WE78" s="1316"/>
      <c r="WF78" s="1316"/>
      <c r="WG78" s="1316"/>
      <c r="WH78" s="1316"/>
      <c r="WI78" s="1316"/>
      <c r="WJ78" s="1316"/>
      <c r="WK78" s="1316"/>
      <c r="WL78" s="1316"/>
      <c r="WM78" s="1316"/>
      <c r="WN78" s="1316"/>
      <c r="WO78" s="1316"/>
      <c r="WP78" s="1316"/>
      <c r="WQ78" s="1316"/>
      <c r="WR78" s="1316"/>
      <c r="WS78" s="1316"/>
      <c r="WT78" s="1316"/>
      <c r="WU78" s="1316"/>
      <c r="WV78" s="1316"/>
      <c r="WW78" s="1316"/>
      <c r="WX78" s="1316"/>
      <c r="WY78" s="1316"/>
      <c r="WZ78" s="1316"/>
      <c r="XA78" s="1316"/>
      <c r="XB78" s="1316"/>
      <c r="XC78" s="1316"/>
      <c r="XD78" s="1316"/>
      <c r="XE78" s="1316"/>
      <c r="XF78" s="1316"/>
      <c r="XG78" s="1316"/>
      <c r="XH78" s="1316"/>
      <c r="XI78" s="1316"/>
      <c r="XJ78" s="1316"/>
      <c r="XK78" s="1316"/>
      <c r="XL78" s="1316"/>
      <c r="XM78" s="1316"/>
      <c r="XN78" s="1316"/>
      <c r="XO78" s="1316"/>
      <c r="XP78" s="1316"/>
      <c r="XQ78" s="1316"/>
      <c r="XR78" s="1316"/>
      <c r="XS78" s="1316"/>
      <c r="XT78" s="1316"/>
      <c r="XU78" s="1316"/>
      <c r="XV78" s="1316"/>
      <c r="XW78" s="1316"/>
      <c r="XX78" s="1316"/>
      <c r="XY78" s="1316"/>
      <c r="XZ78" s="1316"/>
      <c r="YA78" s="1316"/>
      <c r="YB78" s="1316"/>
      <c r="YC78" s="1316"/>
      <c r="YD78" s="1316"/>
      <c r="YE78" s="1316"/>
      <c r="YF78" s="1316"/>
      <c r="YG78" s="1316"/>
      <c r="YH78" s="1316"/>
      <c r="YI78" s="1316"/>
      <c r="YJ78" s="1316"/>
      <c r="YK78" s="1316"/>
      <c r="YL78" s="1316"/>
      <c r="YM78" s="1316"/>
      <c r="YN78" s="1316"/>
      <c r="YO78" s="1316"/>
      <c r="YP78" s="1316"/>
      <c r="YQ78" s="1316"/>
      <c r="YR78" s="1316"/>
      <c r="YS78" s="1316"/>
      <c r="YT78" s="1316"/>
      <c r="YU78" s="1316"/>
      <c r="YV78" s="1316"/>
      <c r="YW78" s="1316"/>
      <c r="YX78" s="1316"/>
      <c r="YY78" s="1316"/>
      <c r="YZ78" s="1316"/>
      <c r="ZA78" s="1316"/>
      <c r="ZB78" s="1316"/>
      <c r="ZC78" s="1316"/>
      <c r="ZD78" s="1316"/>
      <c r="ZE78" s="1316"/>
      <c r="ZF78" s="1316"/>
      <c r="ZG78" s="1316"/>
      <c r="ZH78" s="1316"/>
      <c r="ZI78" s="1316"/>
      <c r="ZJ78" s="1316"/>
      <c r="ZK78" s="1316"/>
      <c r="ZL78" s="1316"/>
      <c r="ZM78" s="1316"/>
      <c r="ZN78" s="1316"/>
      <c r="ZO78" s="1316"/>
      <c r="ZP78" s="1316"/>
      <c r="ZQ78" s="1316"/>
      <c r="ZR78" s="1316"/>
      <c r="ZS78" s="1316"/>
      <c r="ZT78" s="1316"/>
      <c r="ZU78" s="1316"/>
      <c r="ZV78" s="1316"/>
      <c r="ZW78" s="1316"/>
      <c r="ZX78" s="1316"/>
      <c r="ZY78" s="1316"/>
      <c r="ZZ78" s="1316"/>
      <c r="AAA78" s="1316"/>
      <c r="AAB78" s="1316"/>
      <c r="AAC78" s="1316"/>
      <c r="AAD78" s="1316"/>
      <c r="AAE78" s="1316"/>
      <c r="AAF78" s="1316"/>
      <c r="AAG78" s="1316"/>
      <c r="AAH78" s="1316"/>
      <c r="AAI78" s="1316"/>
      <c r="AAJ78" s="1316"/>
      <c r="AAK78" s="1316"/>
      <c r="AAL78" s="1316"/>
      <c r="AAM78" s="1316"/>
      <c r="AAN78" s="1316"/>
      <c r="AAO78" s="1316"/>
      <c r="AAP78" s="1316"/>
      <c r="AAQ78" s="1316"/>
      <c r="AAR78" s="1316"/>
      <c r="AAS78" s="1316"/>
      <c r="AAT78" s="1316"/>
      <c r="AAU78" s="1316"/>
      <c r="AAV78" s="1316"/>
      <c r="AAW78" s="1316"/>
      <c r="AAX78" s="1316"/>
      <c r="AAY78" s="1316"/>
      <c r="AAZ78" s="1316"/>
      <c r="ABA78" s="1316"/>
      <c r="ABB78" s="1316"/>
      <c r="ABC78" s="1316"/>
      <c r="ABD78" s="1316"/>
      <c r="ABE78" s="1316"/>
      <c r="ABF78" s="1316"/>
      <c r="ABG78" s="1316"/>
      <c r="ABH78" s="1316"/>
      <c r="ABI78" s="1316"/>
      <c r="ABJ78" s="1316"/>
      <c r="ABK78" s="1316"/>
      <c r="ABL78" s="1316"/>
      <c r="ABM78" s="1316"/>
      <c r="ABN78" s="1316"/>
      <c r="ABO78" s="1316"/>
      <c r="ABP78" s="1316"/>
      <c r="ABQ78" s="1316"/>
      <c r="ABR78" s="1316"/>
      <c r="ABS78" s="1316"/>
      <c r="ABT78" s="1316"/>
      <c r="ABU78" s="1316"/>
      <c r="ABV78" s="1316"/>
      <c r="ABW78" s="1316"/>
      <c r="ABX78" s="1316"/>
      <c r="ABY78" s="1316"/>
      <c r="ABZ78" s="1316"/>
      <c r="ACA78" s="1316"/>
      <c r="ACB78" s="1316"/>
      <c r="ACC78" s="1316"/>
      <c r="ACD78" s="1316"/>
      <c r="ACE78" s="1316"/>
      <c r="ACF78" s="1316"/>
      <c r="ACG78" s="1316"/>
      <c r="ACH78" s="1316"/>
      <c r="ACI78" s="1316"/>
      <c r="ACJ78" s="1316"/>
      <c r="ACK78" s="1316"/>
      <c r="ACL78" s="1316"/>
      <c r="ACM78" s="1316"/>
      <c r="ACN78" s="1316"/>
      <c r="ACO78" s="1316"/>
      <c r="ACP78" s="1316"/>
      <c r="ACQ78" s="1316"/>
      <c r="ACR78" s="1316"/>
      <c r="ACS78" s="1316"/>
      <c r="ACT78" s="1316"/>
      <c r="ACU78" s="1316"/>
      <c r="ACV78" s="1316"/>
      <c r="ACW78" s="1316"/>
      <c r="ACX78" s="1316"/>
      <c r="ACY78" s="1316"/>
      <c r="ACZ78" s="1316"/>
      <c r="ADA78" s="1316"/>
      <c r="ADB78" s="1316"/>
      <c r="ADC78" s="1316"/>
      <c r="ADD78" s="1316"/>
      <c r="ADE78" s="1316"/>
      <c r="ADF78" s="1316"/>
      <c r="ADG78" s="1316"/>
      <c r="ADH78" s="1316"/>
      <c r="ADI78" s="1316"/>
      <c r="ADJ78" s="1316"/>
      <c r="ADK78" s="1316"/>
      <c r="ADL78" s="1316"/>
      <c r="ADM78" s="1316"/>
      <c r="ADN78" s="1316"/>
      <c r="ADO78" s="1316"/>
      <c r="ADP78" s="1316"/>
      <c r="ADQ78" s="1316"/>
      <c r="ADR78" s="1316"/>
      <c r="ADS78" s="1316"/>
      <c r="ADT78" s="1316"/>
      <c r="ADU78" s="1316"/>
      <c r="ADV78" s="1316"/>
      <c r="ADW78" s="1316"/>
      <c r="ADX78" s="1316"/>
      <c r="ADY78" s="1316"/>
      <c r="ADZ78" s="1316"/>
      <c r="AEA78" s="1316"/>
      <c r="AEB78" s="1316"/>
      <c r="AEC78" s="1316"/>
      <c r="AED78" s="1316"/>
      <c r="AEE78" s="1316"/>
      <c r="AEF78" s="1316"/>
      <c r="AEG78" s="1316"/>
      <c r="AEH78" s="1316"/>
      <c r="AEI78" s="1316"/>
      <c r="AEJ78" s="1316"/>
      <c r="AEK78" s="1316"/>
      <c r="AEL78" s="1316"/>
      <c r="AEM78" s="1316"/>
      <c r="AEN78" s="1316"/>
      <c r="AEO78" s="1316"/>
      <c r="AEP78" s="1316"/>
      <c r="AEQ78" s="1316"/>
      <c r="AER78" s="1316"/>
      <c r="AES78" s="1316"/>
      <c r="AET78" s="1316"/>
      <c r="AEU78" s="1316"/>
      <c r="AEV78" s="1316"/>
      <c r="AEW78" s="1316"/>
      <c r="AEX78" s="1316"/>
      <c r="AEY78" s="1316"/>
      <c r="AEZ78" s="1316"/>
      <c r="AFA78" s="1316"/>
      <c r="AFB78" s="1316"/>
      <c r="AFC78" s="1316"/>
      <c r="AFD78" s="1316"/>
      <c r="AFE78" s="1316"/>
      <c r="AFF78" s="1316"/>
      <c r="AFG78" s="1316"/>
      <c r="AFH78" s="1316"/>
      <c r="AFI78" s="1316"/>
      <c r="AFJ78" s="1316"/>
      <c r="AFK78" s="1316"/>
      <c r="AFL78" s="1316"/>
      <c r="AFM78" s="1316"/>
      <c r="AFN78" s="1316"/>
      <c r="AFO78" s="1316"/>
      <c r="AFP78" s="1316"/>
      <c r="AFQ78" s="1316"/>
      <c r="AFR78" s="1316"/>
      <c r="AFS78" s="1316"/>
      <c r="AFT78" s="1316"/>
      <c r="AFU78" s="1316"/>
      <c r="AFV78" s="1316"/>
      <c r="AFW78" s="1316"/>
      <c r="AFX78" s="1316"/>
      <c r="AFY78" s="1316"/>
      <c r="AFZ78" s="1316"/>
      <c r="AGA78" s="1316"/>
      <c r="AGB78" s="1316"/>
      <c r="AGC78" s="1316"/>
      <c r="AGD78" s="1316"/>
      <c r="AGE78" s="1316"/>
      <c r="AGF78" s="1316"/>
      <c r="AGG78" s="1316"/>
      <c r="AGH78" s="1316"/>
      <c r="AGI78" s="1316"/>
      <c r="AGJ78" s="1316"/>
      <c r="AGK78" s="1316"/>
      <c r="AGL78" s="1316"/>
      <c r="AGM78" s="1316"/>
      <c r="AGN78" s="1316"/>
      <c r="AGO78" s="1316"/>
      <c r="AGP78" s="1316"/>
      <c r="AGQ78" s="1316"/>
      <c r="AGR78" s="1316"/>
      <c r="AGS78" s="1316"/>
      <c r="AGT78" s="1316"/>
      <c r="AGU78" s="1316"/>
      <c r="AGV78" s="1316"/>
      <c r="AGW78" s="1316"/>
      <c r="AGX78" s="1316"/>
      <c r="AGY78" s="1316"/>
      <c r="AGZ78" s="1316"/>
      <c r="AHA78" s="1316"/>
      <c r="AHB78" s="1316"/>
      <c r="AHC78" s="1316"/>
      <c r="AHD78" s="1316"/>
      <c r="AHE78" s="1316"/>
      <c r="AHF78" s="1316"/>
      <c r="AHG78" s="1316"/>
      <c r="AHH78" s="1316"/>
      <c r="AHI78" s="1316"/>
      <c r="AHJ78" s="1316"/>
      <c r="AHK78" s="1316"/>
      <c r="AHL78" s="1316"/>
      <c r="AHM78" s="1316"/>
      <c r="AHN78" s="1316"/>
      <c r="AHO78" s="1316"/>
      <c r="AHP78" s="1316"/>
      <c r="AHQ78" s="1316"/>
      <c r="AHR78" s="1316"/>
      <c r="AHS78" s="1316"/>
      <c r="AHT78" s="1316"/>
      <c r="AHU78" s="1316"/>
      <c r="AHV78" s="1316"/>
      <c r="AHW78" s="1316"/>
      <c r="AHX78" s="1316"/>
      <c r="AHY78" s="1316"/>
      <c r="AHZ78" s="1316"/>
      <c r="AIA78" s="1316"/>
      <c r="AIB78" s="1316"/>
      <c r="AIC78" s="1316"/>
      <c r="AID78" s="1316"/>
      <c r="AIE78" s="1316"/>
      <c r="AIF78" s="1316"/>
      <c r="AIG78" s="1316"/>
      <c r="AIH78" s="1316"/>
      <c r="AII78" s="1316"/>
      <c r="AIJ78" s="1316"/>
      <c r="AIK78" s="1316"/>
      <c r="AIL78" s="1316"/>
      <c r="AIM78" s="1316"/>
      <c r="AIN78" s="1316"/>
      <c r="AIO78" s="1316"/>
      <c r="AIP78" s="1316"/>
      <c r="AIQ78" s="1316"/>
      <c r="AIR78" s="1316"/>
      <c r="AIS78" s="1316"/>
      <c r="AIT78" s="1316"/>
      <c r="AIU78" s="1316"/>
      <c r="AIV78" s="1316"/>
      <c r="AIW78" s="1316"/>
      <c r="AIX78" s="1316"/>
      <c r="AIY78" s="1316"/>
      <c r="AIZ78" s="1316"/>
      <c r="AJA78" s="1316"/>
      <c r="AJB78" s="1316"/>
      <c r="AJC78" s="1316"/>
      <c r="AJD78" s="1316"/>
      <c r="AJE78" s="1316"/>
      <c r="AJF78" s="1316"/>
      <c r="AJG78" s="1316"/>
      <c r="AJH78" s="1316"/>
      <c r="AJI78" s="1316"/>
      <c r="AJJ78" s="1316"/>
      <c r="AJK78" s="1316"/>
      <c r="AJL78" s="1316"/>
      <c r="AJM78" s="1316"/>
      <c r="AJN78" s="1316"/>
      <c r="AJO78" s="1316"/>
      <c r="AJP78" s="1316"/>
      <c r="AJQ78" s="1316"/>
      <c r="AJR78" s="1316"/>
      <c r="AJS78" s="1316"/>
      <c r="AJT78" s="1316"/>
      <c r="AJU78" s="1316"/>
      <c r="AJV78" s="1316"/>
      <c r="AJW78" s="1316"/>
      <c r="AJX78" s="1316"/>
      <c r="AJY78" s="1316"/>
      <c r="AJZ78" s="1316"/>
      <c r="AKA78" s="1316"/>
      <c r="AKB78" s="1316"/>
      <c r="AKC78" s="1316"/>
      <c r="AKD78" s="1316"/>
      <c r="AKE78" s="1316"/>
      <c r="AKF78" s="1316"/>
      <c r="AKG78" s="1316"/>
      <c r="AKH78" s="1316"/>
      <c r="AKI78" s="1316"/>
      <c r="AKJ78" s="1316"/>
      <c r="AKK78" s="1316"/>
      <c r="AKL78" s="1316"/>
      <c r="AKM78" s="1316"/>
      <c r="AKN78" s="1316"/>
      <c r="AKO78" s="1316"/>
      <c r="AKP78" s="1316"/>
      <c r="AKQ78" s="1316"/>
      <c r="AKR78" s="1316"/>
      <c r="AKS78" s="1316"/>
      <c r="AKT78" s="1316"/>
      <c r="AKU78" s="1316"/>
      <c r="AKV78" s="1316"/>
      <c r="AKW78" s="1316"/>
      <c r="AKX78" s="1316"/>
      <c r="AKY78" s="1316"/>
      <c r="AKZ78" s="1316"/>
      <c r="ALA78" s="1316"/>
      <c r="ALB78" s="1316"/>
      <c r="ALC78" s="1316"/>
      <c r="ALD78" s="1316"/>
      <c r="ALE78" s="1316"/>
      <c r="ALF78" s="1316"/>
      <c r="ALG78" s="1316"/>
      <c r="ALH78" s="1316"/>
      <c r="ALI78" s="1316"/>
      <c r="ALJ78" s="1316"/>
      <c r="ALK78" s="1316"/>
      <c r="ALL78" s="1316"/>
      <c r="ALM78" s="1316"/>
      <c r="ALN78" s="1316"/>
      <c r="ALO78" s="1316"/>
      <c r="ALP78" s="1316"/>
      <c r="ALQ78" s="1316"/>
      <c r="ALR78" s="1316"/>
      <c r="ALS78" s="1316"/>
      <c r="ALT78" s="1316"/>
      <c r="ALU78" s="1316"/>
      <c r="ALV78" s="1316"/>
      <c r="ALW78" s="1316"/>
      <c r="ALX78" s="1316"/>
      <c r="ALY78" s="1316"/>
      <c r="ALZ78" s="1316"/>
      <c r="AMA78" s="1316"/>
      <c r="AMB78" s="1316"/>
      <c r="AMC78" s="1316"/>
      <c r="AMD78" s="1316"/>
      <c r="AME78" s="1316"/>
      <c r="AMF78" s="1316"/>
      <c r="AMG78" s="1316"/>
      <c r="AMH78" s="1316"/>
      <c r="AMI78" s="1316"/>
      <c r="AMJ78" s="1316"/>
      <c r="AMK78" s="1316"/>
      <c r="AML78" s="1316"/>
      <c r="AMM78" s="1316"/>
      <c r="AMN78" s="1316"/>
      <c r="AMO78" s="1316"/>
      <c r="AMP78" s="1316"/>
      <c r="AMQ78" s="1316"/>
      <c r="AMR78" s="1316"/>
      <c r="AMS78" s="1316"/>
      <c r="AMT78" s="1316"/>
      <c r="AMU78" s="1316"/>
      <c r="AMV78" s="1316"/>
      <c r="AMW78" s="1316"/>
      <c r="AMX78" s="1316"/>
      <c r="AMY78" s="1316"/>
      <c r="AMZ78" s="1316"/>
      <c r="ANA78" s="1316"/>
      <c r="ANB78" s="1316"/>
      <c r="ANC78" s="1316"/>
      <c r="AND78" s="1316"/>
      <c r="ANE78" s="1316"/>
      <c r="ANF78" s="1316"/>
      <c r="ANG78" s="1316"/>
      <c r="ANH78" s="1316"/>
      <c r="ANI78" s="1316"/>
      <c r="ANJ78" s="1316"/>
      <c r="ANK78" s="1316"/>
      <c r="ANL78" s="1316"/>
      <c r="ANM78" s="1316"/>
      <c r="ANN78" s="1316"/>
      <c r="ANO78" s="1316"/>
      <c r="ANP78" s="1316"/>
      <c r="ANQ78" s="1316"/>
      <c r="ANR78" s="1316"/>
      <c r="ANS78" s="1316"/>
      <c r="ANT78" s="1316"/>
      <c r="ANU78" s="1316"/>
      <c r="ANV78" s="1316"/>
      <c r="ANW78" s="1316"/>
      <c r="ANX78" s="1316"/>
      <c r="ANY78" s="1316"/>
      <c r="ANZ78" s="1316"/>
      <c r="AOA78" s="1316"/>
      <c r="AOB78" s="1316"/>
      <c r="AOC78" s="1316"/>
      <c r="AOD78" s="1316"/>
      <c r="AOE78" s="1316"/>
      <c r="AOF78" s="1316"/>
      <c r="AOG78" s="1316"/>
      <c r="AOH78" s="1316"/>
      <c r="AOI78" s="1316"/>
      <c r="AOJ78" s="1316"/>
      <c r="AOK78" s="1316"/>
      <c r="AOL78" s="1316"/>
      <c r="AOM78" s="1316"/>
      <c r="AON78" s="1316"/>
      <c r="AOO78" s="1316"/>
      <c r="AOP78" s="1316"/>
      <c r="AOQ78" s="1316"/>
      <c r="AOR78" s="1316"/>
      <c r="AOS78" s="1316"/>
      <c r="AOT78" s="1316"/>
      <c r="AOU78" s="1316"/>
      <c r="AOV78" s="1316"/>
      <c r="AOW78" s="1316"/>
      <c r="AOX78" s="1316"/>
      <c r="AOY78" s="1316"/>
      <c r="AOZ78" s="1316"/>
      <c r="APA78" s="1316"/>
      <c r="APB78" s="1316"/>
      <c r="APC78" s="1316"/>
      <c r="APD78" s="1316"/>
      <c r="APE78" s="1316"/>
      <c r="APF78" s="1316"/>
      <c r="APG78" s="1316"/>
      <c r="APH78" s="1316"/>
      <c r="API78" s="1316"/>
      <c r="APJ78" s="1316"/>
      <c r="APK78" s="1316"/>
      <c r="APL78" s="1316"/>
      <c r="APM78" s="1316"/>
      <c r="APN78" s="1316"/>
      <c r="APO78" s="1316"/>
      <c r="APP78" s="1316"/>
      <c r="APQ78" s="1316"/>
      <c r="APR78" s="1316"/>
      <c r="APS78" s="1316"/>
      <c r="APT78" s="1316"/>
      <c r="APU78" s="1316"/>
      <c r="APV78" s="1316"/>
      <c r="APW78" s="1316"/>
      <c r="APX78" s="1316"/>
      <c r="APY78" s="1316"/>
      <c r="APZ78" s="1316"/>
      <c r="AQA78" s="1316"/>
      <c r="AQB78" s="1316"/>
      <c r="AQC78" s="1316"/>
      <c r="AQD78" s="1316"/>
      <c r="AQE78" s="1316"/>
      <c r="AQF78" s="1316"/>
      <c r="AQG78" s="1316"/>
      <c r="AQH78" s="1316"/>
      <c r="AQI78" s="1316"/>
      <c r="AQJ78" s="1316"/>
      <c r="AQK78" s="1316"/>
      <c r="AQL78" s="1316"/>
      <c r="AQM78" s="1316"/>
      <c r="AQN78" s="1316"/>
      <c r="AQO78" s="1316"/>
      <c r="AQP78" s="1316"/>
      <c r="AQQ78" s="1316"/>
      <c r="AQR78" s="1316"/>
      <c r="AQS78" s="1316"/>
      <c r="AQT78" s="1316"/>
      <c r="AQU78" s="1316"/>
      <c r="AQV78" s="1316"/>
      <c r="AQW78" s="1316"/>
      <c r="AQX78" s="1316"/>
      <c r="AQY78" s="1316"/>
      <c r="AQZ78" s="1316"/>
      <c r="ARA78" s="1316"/>
      <c r="ARB78" s="1316"/>
      <c r="ARC78" s="1316"/>
      <c r="ARD78" s="1316"/>
      <c r="ARE78" s="1316"/>
      <c r="ARF78" s="1316"/>
      <c r="ARG78" s="1316"/>
      <c r="ARH78" s="1316"/>
      <c r="ARI78" s="1316"/>
      <c r="ARJ78" s="1316"/>
      <c r="ARK78" s="1316"/>
      <c r="ARL78" s="1316"/>
      <c r="ARM78" s="1316"/>
      <c r="ARN78" s="1316"/>
      <c r="ARO78" s="1316"/>
      <c r="ARP78" s="1316"/>
      <c r="ARQ78" s="1316"/>
      <c r="ARR78" s="1316"/>
      <c r="ARS78" s="1316"/>
      <c r="ART78" s="1316"/>
      <c r="ARU78" s="1316"/>
      <c r="ARV78" s="1316"/>
      <c r="ARW78" s="1316"/>
      <c r="ARX78" s="1316"/>
      <c r="ARY78" s="1316"/>
      <c r="ARZ78" s="1316"/>
      <c r="ASA78" s="1316"/>
      <c r="ASB78" s="1316"/>
      <c r="ASC78" s="1316"/>
      <c r="ASD78" s="1316"/>
      <c r="ASE78" s="1316"/>
      <c r="ASF78" s="1316"/>
      <c r="ASG78" s="1316"/>
      <c r="ASH78" s="1316"/>
      <c r="ASI78" s="1316"/>
      <c r="ASJ78" s="1316"/>
      <c r="ASK78" s="1316"/>
      <c r="ASL78" s="1316"/>
      <c r="ASM78" s="1316"/>
      <c r="ASN78" s="1316"/>
      <c r="ASO78" s="1316"/>
      <c r="ASP78" s="1316"/>
      <c r="ASQ78" s="1316"/>
      <c r="ASR78" s="1316"/>
      <c r="ASS78" s="1316"/>
      <c r="AST78" s="1316"/>
      <c r="ASU78" s="1316"/>
      <c r="ASV78" s="1316"/>
      <c r="ASW78" s="1316"/>
      <c r="ASX78" s="1316"/>
      <c r="ASY78" s="1316"/>
      <c r="ASZ78" s="1316"/>
      <c r="ATA78" s="1316"/>
      <c r="ATB78" s="1316"/>
      <c r="ATC78" s="1316"/>
      <c r="ATD78" s="1316"/>
      <c r="ATE78" s="1316"/>
      <c r="ATF78" s="1316"/>
      <c r="ATG78" s="1316"/>
      <c r="ATH78" s="1316"/>
      <c r="ATI78" s="1316"/>
      <c r="ATJ78" s="1316"/>
      <c r="ATK78" s="1316"/>
      <c r="ATL78" s="1316"/>
      <c r="ATM78" s="1316"/>
      <c r="ATN78" s="1316"/>
      <c r="ATO78" s="1316"/>
      <c r="ATP78" s="1316"/>
      <c r="ATQ78" s="1316"/>
      <c r="ATR78" s="1316"/>
      <c r="ATS78" s="1316"/>
      <c r="ATT78" s="1316"/>
      <c r="ATU78" s="1316"/>
      <c r="ATV78" s="1316"/>
      <c r="ATW78" s="1316"/>
      <c r="ATX78" s="1316"/>
      <c r="ATY78" s="1316"/>
      <c r="ATZ78" s="1316"/>
      <c r="AUA78" s="1316"/>
      <c r="AUB78" s="1316"/>
      <c r="AUC78" s="1316"/>
      <c r="AUD78" s="1316"/>
      <c r="AUE78" s="1316"/>
      <c r="AUF78" s="1316"/>
      <c r="AUG78" s="1316"/>
      <c r="AUH78" s="1316"/>
      <c r="AUI78" s="1316"/>
      <c r="AUJ78" s="1316"/>
      <c r="AUK78" s="1316"/>
      <c r="AUL78" s="1316"/>
      <c r="AUM78" s="1316"/>
      <c r="AUN78" s="1316"/>
      <c r="AUO78" s="1316"/>
      <c r="AUP78" s="1316"/>
      <c r="AUQ78" s="1316"/>
      <c r="AUR78" s="1316"/>
      <c r="AUS78" s="1316"/>
      <c r="AUT78" s="1316"/>
      <c r="AUU78" s="1316"/>
      <c r="AUV78" s="1316"/>
      <c r="AUW78" s="1316"/>
      <c r="AUX78" s="1316"/>
      <c r="AUY78" s="1316"/>
      <c r="AUZ78" s="1316"/>
      <c r="AVA78" s="1316"/>
      <c r="AVB78" s="1316"/>
      <c r="AVC78" s="1316"/>
      <c r="AVD78" s="1316"/>
      <c r="AVE78" s="1316"/>
      <c r="AVF78" s="1316"/>
      <c r="AVG78" s="1316"/>
      <c r="AVH78" s="1316"/>
      <c r="AVI78" s="1316"/>
      <c r="AVJ78" s="1316"/>
      <c r="AVK78" s="1316"/>
      <c r="AVL78" s="1316"/>
      <c r="AVM78" s="1316"/>
      <c r="AVN78" s="1316"/>
      <c r="AVO78" s="1316"/>
      <c r="AVP78" s="1316"/>
      <c r="AVQ78" s="1316"/>
      <c r="AVR78" s="1316"/>
      <c r="AVS78" s="1316"/>
      <c r="AVT78" s="1316"/>
      <c r="AVU78" s="1316"/>
      <c r="AVV78" s="1316"/>
      <c r="AVW78" s="1316"/>
      <c r="AVX78" s="1316"/>
      <c r="AVY78" s="1316"/>
      <c r="AVZ78" s="1316"/>
      <c r="AWA78" s="1316"/>
      <c r="AWB78" s="1316"/>
      <c r="AWC78" s="1316"/>
      <c r="AWD78" s="1316"/>
      <c r="AWE78" s="1316"/>
      <c r="AWF78" s="1316"/>
      <c r="AWG78" s="1316"/>
      <c r="AWH78" s="1316"/>
      <c r="AWI78" s="1316"/>
      <c r="AWJ78" s="1316"/>
      <c r="AWK78" s="1316"/>
      <c r="AWL78" s="1316"/>
      <c r="AWM78" s="1316"/>
      <c r="AWN78" s="1316"/>
      <c r="AWO78" s="1316"/>
      <c r="AWP78" s="1316"/>
      <c r="AWQ78" s="1316"/>
      <c r="AWR78" s="1316"/>
      <c r="AWS78" s="1316"/>
      <c r="AWT78" s="1316"/>
      <c r="AWU78" s="1316"/>
      <c r="AWV78" s="1316"/>
      <c r="AWW78" s="1316"/>
      <c r="AWX78" s="1316"/>
      <c r="AWY78" s="1316"/>
      <c r="AWZ78" s="1316"/>
      <c r="AXA78" s="1316"/>
      <c r="AXB78" s="1316"/>
      <c r="AXC78" s="1316"/>
      <c r="AXD78" s="1316"/>
      <c r="AXE78" s="1316"/>
      <c r="AXF78" s="1316"/>
      <c r="AXG78" s="1316"/>
      <c r="AXH78" s="1316"/>
      <c r="AXI78" s="1316"/>
      <c r="AXJ78" s="1316"/>
      <c r="AXK78" s="1316"/>
      <c r="AXL78" s="1316"/>
      <c r="AXM78" s="1316"/>
      <c r="AXN78" s="1316"/>
      <c r="AXO78" s="1316"/>
      <c r="AXP78" s="1316"/>
      <c r="AXQ78" s="1316"/>
      <c r="AXR78" s="1316"/>
      <c r="AXS78" s="1316"/>
      <c r="AXT78" s="1316"/>
      <c r="AXU78" s="1316"/>
      <c r="AXV78" s="1316"/>
      <c r="AXW78" s="1316"/>
      <c r="AXX78" s="1316"/>
      <c r="AXY78" s="1316"/>
      <c r="AXZ78" s="1316"/>
      <c r="AYA78" s="1316"/>
      <c r="AYB78" s="1316"/>
      <c r="AYC78" s="1316"/>
      <c r="AYD78" s="1316"/>
      <c r="AYE78" s="1316"/>
      <c r="AYF78" s="1316"/>
      <c r="AYG78" s="1316"/>
      <c r="AYH78" s="1316"/>
      <c r="AYI78" s="1316"/>
      <c r="AYJ78" s="1316"/>
      <c r="AYK78" s="1316"/>
      <c r="AYL78" s="1316"/>
      <c r="AYM78" s="1316"/>
      <c r="AYN78" s="1316"/>
      <c r="AYO78" s="1316"/>
      <c r="AYP78" s="1316"/>
      <c r="AYQ78" s="1316"/>
      <c r="AYR78" s="1316"/>
      <c r="AYS78" s="1316"/>
      <c r="AYT78" s="1316"/>
      <c r="AYU78" s="1316"/>
      <c r="AYV78" s="1316"/>
      <c r="AYW78" s="1316"/>
      <c r="AYX78" s="1316"/>
      <c r="AYY78" s="1316"/>
      <c r="AYZ78" s="1316"/>
      <c r="AZA78" s="1316"/>
      <c r="AZB78" s="1316"/>
      <c r="AZC78" s="1316"/>
      <c r="AZD78" s="1316"/>
      <c r="AZE78" s="1316"/>
      <c r="AZF78" s="1316"/>
      <c r="AZG78" s="1316"/>
      <c r="AZH78" s="1316"/>
      <c r="AZI78" s="1316"/>
      <c r="AZJ78" s="1316"/>
      <c r="AZK78" s="1316"/>
      <c r="AZL78" s="1316"/>
      <c r="AZM78" s="1316"/>
      <c r="AZN78" s="1316"/>
      <c r="AZO78" s="1316"/>
      <c r="AZP78" s="1316"/>
      <c r="AZQ78" s="1316"/>
      <c r="AZR78" s="1316"/>
      <c r="AZS78" s="1316"/>
      <c r="AZT78" s="1316"/>
      <c r="AZU78" s="1316"/>
      <c r="AZV78" s="1316"/>
      <c r="AZW78" s="1316"/>
      <c r="AZX78" s="1316"/>
      <c r="AZY78" s="1316"/>
      <c r="AZZ78" s="1316"/>
      <c r="BAA78" s="1316"/>
      <c r="BAB78" s="1316"/>
      <c r="BAC78" s="1316"/>
      <c r="BAD78" s="1316"/>
      <c r="BAE78" s="1316"/>
      <c r="BAF78" s="1316"/>
      <c r="BAG78" s="1316"/>
      <c r="BAH78" s="1316"/>
      <c r="BAI78" s="1316"/>
      <c r="BAJ78" s="1316"/>
      <c r="BAK78" s="1316"/>
      <c r="BAL78" s="1316"/>
      <c r="BAM78" s="1316"/>
      <c r="BAN78" s="1316"/>
      <c r="BAO78" s="1316"/>
      <c r="BAP78" s="1316"/>
      <c r="BAQ78" s="1316"/>
      <c r="BAR78" s="1316"/>
      <c r="BAS78" s="1316"/>
      <c r="BAT78" s="1316"/>
      <c r="BAU78" s="1316"/>
      <c r="BAV78" s="1316"/>
      <c r="BAW78" s="1316"/>
      <c r="BAX78" s="1316"/>
      <c r="BAY78" s="1316"/>
      <c r="BAZ78" s="1316"/>
      <c r="BBA78" s="1316"/>
      <c r="BBB78" s="1316"/>
      <c r="BBC78" s="1316"/>
      <c r="BBD78" s="1316"/>
      <c r="BBE78" s="1316"/>
      <c r="BBF78" s="1316"/>
      <c r="BBG78" s="1316"/>
      <c r="BBH78" s="1316"/>
      <c r="BBI78" s="1316"/>
      <c r="BBJ78" s="1316"/>
      <c r="BBK78" s="1316"/>
      <c r="BBL78" s="1316"/>
      <c r="BBM78" s="1316"/>
      <c r="BBN78" s="1316"/>
      <c r="BBO78" s="1316"/>
      <c r="BBP78" s="1316"/>
      <c r="BBQ78" s="1316"/>
      <c r="BBR78" s="1316"/>
      <c r="BBS78" s="1316"/>
      <c r="BBT78" s="1316"/>
      <c r="BBU78" s="1316"/>
      <c r="BBV78" s="1316"/>
      <c r="BBW78" s="1316"/>
      <c r="BBX78" s="1316"/>
      <c r="BBY78" s="1316"/>
      <c r="BBZ78" s="1316"/>
      <c r="BCA78" s="1316"/>
      <c r="BCB78" s="1316"/>
      <c r="BCC78" s="1316"/>
      <c r="BCD78" s="1316"/>
      <c r="BCE78" s="1316"/>
      <c r="BCF78" s="1316"/>
      <c r="BCG78" s="1316"/>
      <c r="BCH78" s="1316"/>
      <c r="BCI78" s="1316"/>
      <c r="BCJ78" s="1316"/>
      <c r="BCK78" s="1316"/>
      <c r="BCL78" s="1316"/>
      <c r="BCM78" s="1316"/>
      <c r="BCN78" s="1316"/>
      <c r="BCO78" s="1316"/>
      <c r="BCP78" s="1316"/>
      <c r="BCQ78" s="1316"/>
      <c r="BCR78" s="1316"/>
      <c r="BCS78" s="1316"/>
      <c r="BCT78" s="1316"/>
      <c r="BCU78" s="1316"/>
      <c r="BCV78" s="1316"/>
      <c r="BCW78" s="1316"/>
      <c r="BCX78" s="1316"/>
      <c r="BCY78" s="1316"/>
      <c r="BCZ78" s="1316"/>
      <c r="BDA78" s="1316"/>
      <c r="BDB78" s="1316"/>
      <c r="BDC78" s="1316"/>
      <c r="BDD78" s="1316"/>
      <c r="BDE78" s="1316"/>
      <c r="BDF78" s="1316"/>
      <c r="BDG78" s="1316"/>
      <c r="BDH78" s="1316"/>
      <c r="BDI78" s="1316"/>
      <c r="BDJ78" s="1316"/>
      <c r="BDK78" s="1316"/>
      <c r="BDL78" s="1316"/>
      <c r="BDM78" s="1316"/>
      <c r="BDN78" s="1316"/>
      <c r="BDO78" s="1316"/>
      <c r="BDP78" s="1316"/>
      <c r="BDQ78" s="1316"/>
      <c r="BDR78" s="1316"/>
      <c r="BDS78" s="1316"/>
      <c r="BDT78" s="1316"/>
      <c r="BDU78" s="1316"/>
      <c r="BDV78" s="1316"/>
      <c r="BDW78" s="1316"/>
      <c r="BDX78" s="1316"/>
      <c r="BDY78" s="1316"/>
      <c r="BDZ78" s="1316"/>
      <c r="BEA78" s="1316"/>
      <c r="BEB78" s="1316"/>
      <c r="BEC78" s="1316"/>
      <c r="BED78" s="1316"/>
      <c r="BEE78" s="1316"/>
      <c r="BEF78" s="1316"/>
      <c r="BEG78" s="1316"/>
      <c r="BEH78" s="1316"/>
      <c r="BEI78" s="1316"/>
      <c r="BEJ78" s="1316"/>
      <c r="BEK78" s="1316"/>
      <c r="BEL78" s="1316"/>
      <c r="BEM78" s="1316"/>
      <c r="BEN78" s="1316"/>
      <c r="BEO78" s="1316"/>
      <c r="BEP78" s="1316"/>
      <c r="BEQ78" s="1316"/>
      <c r="BER78" s="1316"/>
      <c r="BES78" s="1316"/>
      <c r="BET78" s="1316"/>
      <c r="BEU78" s="1316"/>
      <c r="BEV78" s="1316"/>
      <c r="BEW78" s="1316"/>
      <c r="BEX78" s="1316"/>
      <c r="BEY78" s="1316"/>
      <c r="BEZ78" s="1316"/>
      <c r="BFA78" s="1316"/>
      <c r="BFB78" s="1316"/>
      <c r="BFC78" s="1316"/>
      <c r="BFD78" s="1316"/>
      <c r="BFE78" s="1316"/>
      <c r="BFF78" s="1316"/>
      <c r="BFG78" s="1316"/>
      <c r="BFH78" s="1316"/>
      <c r="BFI78" s="1316"/>
      <c r="BFJ78" s="1316"/>
      <c r="BFK78" s="1316"/>
      <c r="BFL78" s="1316"/>
      <c r="BFM78" s="1316"/>
      <c r="BFN78" s="1316"/>
      <c r="BFO78" s="1316"/>
      <c r="BFP78" s="1316"/>
      <c r="BFQ78" s="1316"/>
      <c r="BFR78" s="1316"/>
      <c r="BFS78" s="1316"/>
      <c r="BFT78" s="1316"/>
      <c r="BFU78" s="1316"/>
      <c r="BFV78" s="1316"/>
      <c r="BFW78" s="1316"/>
      <c r="BFX78" s="1316"/>
      <c r="BFY78" s="1316"/>
      <c r="BFZ78" s="1316"/>
      <c r="BGA78" s="1316"/>
      <c r="BGB78" s="1316"/>
      <c r="BGC78" s="1316"/>
      <c r="BGD78" s="1316"/>
      <c r="BGE78" s="1316"/>
      <c r="BGF78" s="1316"/>
      <c r="BGG78" s="1316"/>
      <c r="BGH78" s="1316"/>
      <c r="BGI78" s="1316"/>
      <c r="BGJ78" s="1316"/>
      <c r="BGK78" s="1316"/>
      <c r="BGL78" s="1316"/>
      <c r="BGM78" s="1316"/>
      <c r="BGN78" s="1316"/>
      <c r="BGO78" s="1316"/>
      <c r="BGP78" s="1316"/>
      <c r="BGQ78" s="1316"/>
      <c r="BGR78" s="1316"/>
      <c r="BGS78" s="1316"/>
      <c r="BGT78" s="1316"/>
      <c r="BGU78" s="1316"/>
      <c r="BGV78" s="1316"/>
      <c r="BGW78" s="1316"/>
      <c r="BGX78" s="1316"/>
      <c r="BGY78" s="1316"/>
      <c r="BGZ78" s="1316"/>
      <c r="BHA78" s="1316"/>
      <c r="BHB78" s="1316"/>
      <c r="BHC78" s="1316"/>
      <c r="BHD78" s="1316"/>
      <c r="BHE78" s="1316"/>
      <c r="BHF78" s="1316"/>
      <c r="BHG78" s="1316"/>
      <c r="BHH78" s="1316"/>
      <c r="BHI78" s="1316"/>
      <c r="BHJ78" s="1316"/>
      <c r="BHK78" s="1316"/>
      <c r="BHL78" s="1316"/>
      <c r="BHM78" s="1316"/>
      <c r="BHN78" s="1316"/>
      <c r="BHO78" s="1316"/>
      <c r="BHP78" s="1316"/>
      <c r="BHQ78" s="1316"/>
      <c r="BHR78" s="1316"/>
      <c r="BHS78" s="1316"/>
      <c r="BHT78" s="1316"/>
      <c r="BHU78" s="1316"/>
      <c r="BHV78" s="1316"/>
      <c r="BHW78" s="1316"/>
      <c r="BHX78" s="1316"/>
      <c r="BHY78" s="1316"/>
      <c r="BHZ78" s="1316"/>
      <c r="BIA78" s="1316"/>
      <c r="BIB78" s="1316"/>
      <c r="BIC78" s="1316"/>
      <c r="BID78" s="1316"/>
      <c r="BIE78" s="1316"/>
      <c r="BIF78" s="1316"/>
      <c r="BIG78" s="1316"/>
      <c r="BIH78" s="1316"/>
      <c r="BII78" s="1316"/>
      <c r="BIJ78" s="1316"/>
      <c r="BIK78" s="1316"/>
      <c r="BIL78" s="1316"/>
      <c r="BIM78" s="1316"/>
      <c r="BIN78" s="1316"/>
      <c r="BIO78" s="1316"/>
      <c r="BIP78" s="1316"/>
      <c r="BIQ78" s="1316"/>
      <c r="BIR78" s="1316"/>
      <c r="BIS78" s="1316"/>
      <c r="BIT78" s="1316"/>
      <c r="BIU78" s="1316"/>
      <c r="BIV78" s="1316"/>
      <c r="BIW78" s="1316"/>
      <c r="BIX78" s="1316"/>
      <c r="BIY78" s="1316"/>
      <c r="BIZ78" s="1316"/>
      <c r="BJA78" s="1316"/>
      <c r="BJB78" s="1316"/>
      <c r="BJC78" s="1316"/>
      <c r="BJD78" s="1316"/>
      <c r="BJE78" s="1316"/>
      <c r="BJF78" s="1316"/>
      <c r="BJG78" s="1316"/>
      <c r="BJH78" s="1316"/>
      <c r="BJI78" s="1316"/>
      <c r="BJJ78" s="1316"/>
      <c r="BJK78" s="1316"/>
      <c r="BJL78" s="1316"/>
      <c r="BJM78" s="1316"/>
      <c r="BJN78" s="1316"/>
      <c r="BJO78" s="1316"/>
      <c r="BJP78" s="1316"/>
      <c r="BJQ78" s="1316"/>
      <c r="BJR78" s="1316"/>
      <c r="BJS78" s="1316"/>
      <c r="BJT78" s="1316"/>
      <c r="BJU78" s="1316"/>
      <c r="BJV78" s="1316"/>
      <c r="BJW78" s="1316"/>
      <c r="BJX78" s="1316"/>
      <c r="BJY78" s="1316"/>
      <c r="BJZ78" s="1316"/>
      <c r="BKA78" s="1316"/>
      <c r="BKB78" s="1316"/>
      <c r="BKC78" s="1316"/>
      <c r="BKD78" s="1316"/>
      <c r="BKE78" s="1316"/>
      <c r="BKF78" s="1316"/>
      <c r="BKG78" s="1316"/>
      <c r="BKH78" s="1316"/>
      <c r="BKI78" s="1316"/>
      <c r="BKJ78" s="1316"/>
      <c r="BKK78" s="1316"/>
      <c r="BKL78" s="1316"/>
      <c r="BKM78" s="1316"/>
      <c r="BKN78" s="1316"/>
      <c r="BKO78" s="1316"/>
      <c r="BKP78" s="1316"/>
      <c r="BKQ78" s="1316"/>
      <c r="BKR78" s="1316"/>
      <c r="BKS78" s="1316"/>
      <c r="BKT78" s="1316"/>
      <c r="BKU78" s="1316"/>
      <c r="BKV78" s="1316"/>
      <c r="BKW78" s="1316"/>
      <c r="BKX78" s="1316"/>
      <c r="BKY78" s="1316"/>
      <c r="BKZ78" s="1316"/>
      <c r="BLA78" s="1316"/>
      <c r="BLB78" s="1316"/>
      <c r="BLC78" s="1316"/>
      <c r="BLD78" s="1316"/>
      <c r="BLE78" s="1316"/>
      <c r="BLF78" s="1316"/>
      <c r="BLG78" s="1316"/>
      <c r="BLH78" s="1316"/>
      <c r="BLI78" s="1316"/>
      <c r="BLJ78" s="1316"/>
      <c r="BLK78" s="1316"/>
      <c r="BLL78" s="1316"/>
      <c r="BLM78" s="1316"/>
      <c r="BLN78" s="1316"/>
      <c r="BLO78" s="1316"/>
      <c r="BLP78" s="1316"/>
      <c r="BLQ78" s="1316"/>
      <c r="BLR78" s="1316"/>
      <c r="BLS78" s="1316"/>
      <c r="BLT78" s="1316"/>
      <c r="BLU78" s="1316"/>
      <c r="BLV78" s="1316"/>
      <c r="BLW78" s="1316"/>
      <c r="BLX78" s="1316"/>
      <c r="BLY78" s="1316"/>
      <c r="BLZ78" s="1316"/>
      <c r="BMA78" s="1316"/>
      <c r="BMB78" s="1316"/>
      <c r="BMC78" s="1316"/>
      <c r="BMD78" s="1316"/>
      <c r="BME78" s="1316"/>
      <c r="BMF78" s="1316"/>
      <c r="BMG78" s="1316"/>
      <c r="BMH78" s="1316"/>
      <c r="BMI78" s="1316"/>
      <c r="BMJ78" s="1316"/>
      <c r="BMK78" s="1316"/>
      <c r="BML78" s="1316"/>
      <c r="BMM78" s="1316"/>
      <c r="BMN78" s="1316"/>
      <c r="BMO78" s="1316"/>
      <c r="BMP78" s="1316"/>
      <c r="BMQ78" s="1316"/>
      <c r="BMR78" s="1316"/>
      <c r="BMS78" s="1316"/>
      <c r="BMT78" s="1316"/>
      <c r="BMU78" s="1316"/>
      <c r="BMV78" s="1316"/>
      <c r="BMW78" s="1316"/>
      <c r="BMX78" s="1316"/>
      <c r="BMY78" s="1316"/>
      <c r="BMZ78" s="1316"/>
      <c r="BNA78" s="1316"/>
      <c r="BNB78" s="1316"/>
      <c r="BNC78" s="1316"/>
      <c r="BND78" s="1316"/>
      <c r="BNE78" s="1316"/>
      <c r="BNF78" s="1316"/>
      <c r="BNG78" s="1316"/>
      <c r="BNH78" s="1316"/>
      <c r="BNI78" s="1316"/>
      <c r="BNJ78" s="1316"/>
      <c r="BNK78" s="1316"/>
      <c r="BNL78" s="1316"/>
      <c r="BNM78" s="1316"/>
      <c r="BNN78" s="1316"/>
      <c r="BNO78" s="1316"/>
      <c r="BNP78" s="1316"/>
      <c r="BNQ78" s="1316"/>
      <c r="BNR78" s="1316"/>
      <c r="BNS78" s="1316"/>
      <c r="BNT78" s="1316"/>
      <c r="BNU78" s="1316"/>
      <c r="BNV78" s="1316"/>
      <c r="BNW78" s="1316"/>
      <c r="BNX78" s="1316"/>
      <c r="BNY78" s="1316"/>
      <c r="BNZ78" s="1316"/>
      <c r="BOA78" s="1316"/>
      <c r="BOB78" s="1316"/>
      <c r="BOC78" s="1316"/>
      <c r="BOD78" s="1316"/>
      <c r="BOE78" s="1316"/>
      <c r="BOF78" s="1316"/>
      <c r="BOG78" s="1316"/>
      <c r="BOH78" s="1316"/>
      <c r="BOI78" s="1316"/>
      <c r="BOJ78" s="1316"/>
      <c r="BOK78" s="1316"/>
      <c r="BOL78" s="1316"/>
      <c r="BOM78" s="1316"/>
      <c r="BON78" s="1316"/>
      <c r="BOO78" s="1316"/>
      <c r="BOP78" s="1316"/>
      <c r="BOQ78" s="1316"/>
      <c r="BOR78" s="1316"/>
      <c r="BOS78" s="1316"/>
      <c r="BOT78" s="1316"/>
      <c r="BOU78" s="1316"/>
      <c r="BOV78" s="1316"/>
      <c r="BOW78" s="1316"/>
      <c r="BOX78" s="1316"/>
      <c r="BOY78" s="1316"/>
      <c r="BOZ78" s="1316"/>
      <c r="BPA78" s="1316"/>
      <c r="BPB78" s="1316"/>
      <c r="BPC78" s="1316"/>
      <c r="BPD78" s="1316"/>
      <c r="BPE78" s="1316"/>
      <c r="BPF78" s="1316"/>
      <c r="BPG78" s="1316"/>
      <c r="BPH78" s="1316"/>
      <c r="BPI78" s="1316"/>
      <c r="BPJ78" s="1316"/>
      <c r="BPK78" s="1316"/>
      <c r="BPL78" s="1316"/>
      <c r="BPM78" s="1316"/>
      <c r="BPN78" s="1316"/>
      <c r="BPO78" s="1316"/>
      <c r="BPP78" s="1316"/>
      <c r="BPQ78" s="1316"/>
      <c r="BPR78" s="1316"/>
      <c r="BPS78" s="1316"/>
      <c r="BPT78" s="1316"/>
      <c r="BPU78" s="1316"/>
      <c r="BPV78" s="1316"/>
      <c r="BPW78" s="1316"/>
      <c r="BPX78" s="1316"/>
      <c r="BPY78" s="1316"/>
      <c r="BPZ78" s="1316"/>
      <c r="BQA78" s="1316"/>
      <c r="BQB78" s="1316"/>
      <c r="BQC78" s="1316"/>
      <c r="BQD78" s="1316"/>
      <c r="BQE78" s="1316"/>
      <c r="BQF78" s="1316"/>
      <c r="BQG78" s="1316"/>
      <c r="BQH78" s="1316"/>
      <c r="BQI78" s="1316"/>
      <c r="BQJ78" s="1316"/>
      <c r="BQK78" s="1316"/>
      <c r="BQL78" s="1316"/>
      <c r="BQM78" s="1316"/>
      <c r="BQN78" s="1316"/>
      <c r="BQO78" s="1316"/>
      <c r="BQP78" s="1316"/>
      <c r="BQQ78" s="1316"/>
      <c r="BQR78" s="1316"/>
      <c r="BQS78" s="1316"/>
      <c r="BQT78" s="1316"/>
      <c r="BQU78" s="1316"/>
      <c r="BQV78" s="1316"/>
      <c r="BQW78" s="1316"/>
      <c r="BQX78" s="1316"/>
      <c r="BQY78" s="1316"/>
      <c r="BQZ78" s="1316"/>
      <c r="BRA78" s="1316"/>
      <c r="BRB78" s="1316"/>
      <c r="BRC78" s="1316"/>
      <c r="BRD78" s="1316"/>
      <c r="BRE78" s="1316"/>
      <c r="BRF78" s="1316"/>
      <c r="BRG78" s="1316"/>
      <c r="BRH78" s="1316"/>
      <c r="BRI78" s="1316"/>
      <c r="BRJ78" s="1316"/>
      <c r="BRK78" s="1316"/>
      <c r="BRL78" s="1316"/>
      <c r="BRM78" s="1316"/>
      <c r="BRN78" s="1316"/>
      <c r="BRO78" s="1316"/>
      <c r="BRP78" s="1316"/>
      <c r="BRQ78" s="1316"/>
      <c r="BRR78" s="1316"/>
      <c r="BRS78" s="1316"/>
      <c r="BRT78" s="1316"/>
      <c r="BRU78" s="1316"/>
      <c r="BRV78" s="1316"/>
      <c r="BRW78" s="1316"/>
      <c r="BRX78" s="1316"/>
      <c r="BRY78" s="1316"/>
      <c r="BRZ78" s="1316"/>
      <c r="BSA78" s="1316"/>
      <c r="BSB78" s="1316"/>
      <c r="BSC78" s="1316"/>
      <c r="BSD78" s="1316"/>
      <c r="BSE78" s="1316"/>
      <c r="BSF78" s="1316"/>
      <c r="BSG78" s="1316"/>
      <c r="BSH78" s="1316"/>
      <c r="BSI78" s="1316"/>
      <c r="BSJ78" s="1316"/>
      <c r="BSK78" s="1316"/>
      <c r="BSL78" s="1316"/>
      <c r="BSM78" s="1316"/>
      <c r="BSN78" s="1316"/>
      <c r="BSO78" s="1316"/>
      <c r="BSP78" s="1316"/>
      <c r="BSQ78" s="1316"/>
      <c r="BSR78" s="1316"/>
      <c r="BSS78" s="1316"/>
      <c r="BST78" s="1316"/>
      <c r="BSU78" s="1316"/>
      <c r="BSV78" s="1316"/>
      <c r="BSW78" s="1316"/>
      <c r="BSX78" s="1316"/>
      <c r="BSY78" s="1316"/>
      <c r="BSZ78" s="1316"/>
      <c r="BTA78" s="1316"/>
      <c r="BTB78" s="1316"/>
      <c r="BTC78" s="1316"/>
      <c r="BTD78" s="1316"/>
      <c r="BTE78" s="1316"/>
      <c r="BTF78" s="1316"/>
      <c r="BTG78" s="1316"/>
      <c r="BTH78" s="1316"/>
      <c r="BTI78" s="1316"/>
      <c r="BTJ78" s="1316"/>
      <c r="BTK78" s="1316"/>
      <c r="BTL78" s="1316"/>
      <c r="BTM78" s="1316"/>
      <c r="BTN78" s="1316"/>
      <c r="BTO78" s="1316"/>
      <c r="BTP78" s="1316"/>
      <c r="BTQ78" s="1316"/>
      <c r="BTR78" s="1316"/>
      <c r="BTS78" s="1316"/>
      <c r="BTT78" s="1316"/>
      <c r="BTU78" s="1316"/>
      <c r="BTV78" s="1316"/>
      <c r="BTW78" s="1316"/>
      <c r="BTX78" s="1316"/>
      <c r="BTY78" s="1316"/>
      <c r="BTZ78" s="1316"/>
      <c r="BUA78" s="1316"/>
      <c r="BUB78" s="1316"/>
      <c r="BUC78" s="1316"/>
      <c r="BUD78" s="1316"/>
      <c r="BUE78" s="1316"/>
      <c r="BUF78" s="1316"/>
      <c r="BUG78" s="1316"/>
      <c r="BUH78" s="1316"/>
      <c r="BUI78" s="1316"/>
      <c r="BUJ78" s="1316"/>
      <c r="BUK78" s="1316"/>
      <c r="BUL78" s="1316"/>
      <c r="BUM78" s="1316"/>
      <c r="BUN78" s="1316"/>
      <c r="BUO78" s="1316"/>
      <c r="BUP78" s="1316"/>
      <c r="BUQ78" s="1316"/>
      <c r="BUR78" s="1316"/>
      <c r="BUS78" s="1316"/>
      <c r="BUT78" s="1316"/>
      <c r="BUU78" s="1316"/>
      <c r="BUV78" s="1316"/>
      <c r="BUW78" s="1316"/>
      <c r="BUX78" s="1316"/>
      <c r="BUY78" s="1316"/>
      <c r="BUZ78" s="1316"/>
      <c r="BVA78" s="1316"/>
      <c r="BVB78" s="1316"/>
      <c r="BVC78" s="1316"/>
      <c r="BVD78" s="1316"/>
      <c r="BVE78" s="1316"/>
      <c r="BVF78" s="1316"/>
      <c r="BVG78" s="1316"/>
      <c r="BVH78" s="1316"/>
      <c r="BVI78" s="1316"/>
      <c r="BVJ78" s="1316"/>
      <c r="BVK78" s="1316"/>
      <c r="BVL78" s="1316"/>
      <c r="BVM78" s="1316"/>
      <c r="BVN78" s="1316"/>
      <c r="BVO78" s="1316"/>
      <c r="BVP78" s="1316"/>
      <c r="BVQ78" s="1316"/>
      <c r="BVR78" s="1316"/>
      <c r="BVS78" s="1316"/>
      <c r="BVT78" s="1316"/>
      <c r="BVU78" s="1316"/>
      <c r="BVV78" s="1316"/>
      <c r="BVW78" s="1316"/>
      <c r="BVX78" s="1316"/>
      <c r="BVY78" s="1316"/>
      <c r="BVZ78" s="1316"/>
      <c r="BWA78" s="1316"/>
      <c r="BWB78" s="1316"/>
      <c r="BWC78" s="1316"/>
      <c r="BWD78" s="1316"/>
      <c r="BWE78" s="1316"/>
      <c r="BWF78" s="1316"/>
      <c r="BWG78" s="1316"/>
      <c r="BWH78" s="1316"/>
      <c r="BWI78" s="1316"/>
      <c r="BWJ78" s="1316"/>
      <c r="BWK78" s="1316"/>
      <c r="BWL78" s="1316"/>
      <c r="BWM78" s="1316"/>
      <c r="BWN78" s="1316"/>
      <c r="BWO78" s="1316"/>
      <c r="BWP78" s="1316"/>
      <c r="BWQ78" s="1316"/>
      <c r="BWR78" s="1316"/>
      <c r="BWS78" s="1316"/>
      <c r="BWT78" s="1316"/>
      <c r="BWU78" s="1316"/>
      <c r="BWV78" s="1316"/>
      <c r="BWW78" s="1316"/>
      <c r="BWX78" s="1316"/>
      <c r="BWY78" s="1316"/>
      <c r="BWZ78" s="1316"/>
      <c r="BXA78" s="1316"/>
      <c r="BXB78" s="1316"/>
      <c r="BXC78" s="1316"/>
      <c r="BXD78" s="1316"/>
      <c r="BXE78" s="1316"/>
      <c r="BXF78" s="1316"/>
      <c r="BXG78" s="1316"/>
      <c r="BXH78" s="1316"/>
      <c r="BXI78" s="1316"/>
      <c r="BXJ78" s="1316"/>
      <c r="BXK78" s="1316"/>
      <c r="BXL78" s="1316"/>
      <c r="BXM78" s="1316"/>
      <c r="BXN78" s="1316"/>
      <c r="BXO78" s="1316"/>
      <c r="BXP78" s="1316"/>
      <c r="BXQ78" s="1316"/>
      <c r="BXR78" s="1316"/>
      <c r="BXS78" s="1316"/>
      <c r="BXT78" s="1316"/>
      <c r="BXU78" s="1316"/>
      <c r="BXV78" s="1316"/>
      <c r="BXW78" s="1316"/>
      <c r="BXX78" s="1316"/>
      <c r="BXY78" s="1316"/>
      <c r="BXZ78" s="1316"/>
      <c r="BYA78" s="1316"/>
      <c r="BYB78" s="1316"/>
      <c r="BYC78" s="1316"/>
      <c r="BYD78" s="1316"/>
      <c r="BYE78" s="1316"/>
      <c r="BYF78" s="1316"/>
      <c r="BYG78" s="1316"/>
      <c r="BYH78" s="1316"/>
      <c r="BYI78" s="1316"/>
      <c r="BYJ78" s="1316"/>
      <c r="BYK78" s="1316"/>
      <c r="BYL78" s="1316"/>
      <c r="BYM78" s="1316"/>
      <c r="BYN78" s="1316"/>
      <c r="BYO78" s="1316"/>
      <c r="BYP78" s="1316"/>
      <c r="BYQ78" s="1316"/>
      <c r="BYR78" s="1316"/>
      <c r="BYS78" s="1316"/>
      <c r="BYT78" s="1316"/>
      <c r="BYU78" s="1316"/>
      <c r="BYV78" s="1316"/>
      <c r="BYW78" s="1316"/>
      <c r="BYX78" s="1316"/>
      <c r="BYY78" s="1316"/>
      <c r="BYZ78" s="1316"/>
      <c r="BZA78" s="1316"/>
      <c r="BZB78" s="1316"/>
      <c r="BZC78" s="1316"/>
      <c r="BZD78" s="1316"/>
      <c r="BZE78" s="1316"/>
      <c r="BZF78" s="1316"/>
      <c r="BZG78" s="1316"/>
      <c r="BZH78" s="1316"/>
      <c r="BZI78" s="1316"/>
      <c r="BZJ78" s="1316"/>
      <c r="BZK78" s="1316"/>
      <c r="BZL78" s="1316"/>
      <c r="BZM78" s="1316"/>
      <c r="BZN78" s="1316"/>
      <c r="BZO78" s="1316"/>
      <c r="BZP78" s="1316"/>
      <c r="BZQ78" s="1316"/>
      <c r="BZR78" s="1316"/>
      <c r="BZS78" s="1316"/>
      <c r="BZT78" s="1316"/>
      <c r="BZU78" s="1316"/>
      <c r="BZV78" s="1316"/>
      <c r="BZW78" s="1316"/>
      <c r="BZX78" s="1316"/>
      <c r="BZY78" s="1316"/>
      <c r="BZZ78" s="1316"/>
      <c r="CAA78" s="1316"/>
      <c r="CAB78" s="1316"/>
      <c r="CAC78" s="1316"/>
      <c r="CAD78" s="1316"/>
      <c r="CAE78" s="1316"/>
      <c r="CAF78" s="1316"/>
      <c r="CAG78" s="1316"/>
      <c r="CAH78" s="1316"/>
      <c r="CAI78" s="1316"/>
      <c r="CAJ78" s="1316"/>
      <c r="CAK78" s="1316"/>
      <c r="CAL78" s="1316"/>
      <c r="CAM78" s="1316"/>
      <c r="CAN78" s="1316"/>
      <c r="CAO78" s="1316"/>
      <c r="CAP78" s="1316"/>
      <c r="CAQ78" s="1316"/>
      <c r="CAR78" s="1316"/>
      <c r="CAS78" s="1316"/>
      <c r="CAT78" s="1316"/>
      <c r="CAU78" s="1316"/>
      <c r="CAV78" s="1316"/>
      <c r="CAW78" s="1316"/>
      <c r="CAX78" s="1316"/>
      <c r="CAY78" s="1316"/>
      <c r="CAZ78" s="1316"/>
      <c r="CBA78" s="1316"/>
      <c r="CBB78" s="1316"/>
      <c r="CBC78" s="1316"/>
      <c r="CBD78" s="1316"/>
      <c r="CBE78" s="1316"/>
      <c r="CBF78" s="1316"/>
      <c r="CBG78" s="1316"/>
      <c r="CBH78" s="1316"/>
      <c r="CBI78" s="1316"/>
      <c r="CBJ78" s="1316"/>
      <c r="CBK78" s="1316"/>
      <c r="CBL78" s="1316"/>
      <c r="CBM78" s="1316"/>
      <c r="CBN78" s="1316"/>
      <c r="CBO78" s="1316"/>
      <c r="CBP78" s="1316"/>
      <c r="CBQ78" s="1316"/>
      <c r="CBR78" s="1316"/>
      <c r="CBS78" s="1316"/>
      <c r="CBT78" s="1316"/>
      <c r="CBU78" s="1316"/>
      <c r="CBV78" s="1316"/>
      <c r="CBW78" s="1316"/>
      <c r="CBX78" s="1316"/>
      <c r="CBY78" s="1316"/>
      <c r="CBZ78" s="1316"/>
      <c r="CCA78" s="1316"/>
      <c r="CCB78" s="1316"/>
      <c r="CCC78" s="1316"/>
      <c r="CCD78" s="1316"/>
      <c r="CCE78" s="1316"/>
      <c r="CCF78" s="1316"/>
      <c r="CCG78" s="1316"/>
      <c r="CCH78" s="1316"/>
      <c r="CCI78" s="1316"/>
      <c r="CCJ78" s="1316"/>
      <c r="CCK78" s="1316"/>
      <c r="CCL78" s="1316"/>
      <c r="CCM78" s="1316"/>
      <c r="CCN78" s="1316"/>
      <c r="CCO78" s="1316"/>
      <c r="CCP78" s="1316"/>
      <c r="CCQ78" s="1316"/>
      <c r="CCR78" s="1316"/>
      <c r="CCS78" s="1316"/>
      <c r="CCT78" s="1316"/>
      <c r="CCU78" s="1316"/>
      <c r="CCV78" s="1316"/>
      <c r="CCW78" s="1316"/>
      <c r="CCX78" s="1316"/>
      <c r="CCY78" s="1316"/>
      <c r="CCZ78" s="1316"/>
      <c r="CDA78" s="1316"/>
      <c r="CDB78" s="1316"/>
      <c r="CDC78" s="1316"/>
      <c r="CDD78" s="1316"/>
      <c r="CDE78" s="1316"/>
      <c r="CDF78" s="1316"/>
      <c r="CDG78" s="1316"/>
      <c r="CDH78" s="1316"/>
      <c r="CDI78" s="1316"/>
      <c r="CDJ78" s="1316"/>
      <c r="CDK78" s="1316"/>
      <c r="CDL78" s="1316"/>
      <c r="CDM78" s="1316"/>
      <c r="CDN78" s="1316"/>
      <c r="CDO78" s="1316"/>
      <c r="CDP78" s="1316"/>
      <c r="CDQ78" s="1316"/>
      <c r="CDR78" s="1316"/>
      <c r="CDS78" s="1316"/>
      <c r="CDT78" s="1316"/>
      <c r="CDU78" s="1316"/>
      <c r="CDV78" s="1316"/>
      <c r="CDW78" s="1316"/>
      <c r="CDX78" s="1316"/>
      <c r="CDY78" s="1316"/>
      <c r="CDZ78" s="1316"/>
      <c r="CEA78" s="1316"/>
      <c r="CEB78" s="1316"/>
      <c r="CEC78" s="1316"/>
      <c r="CED78" s="1316"/>
      <c r="CEE78" s="1316"/>
      <c r="CEF78" s="1316"/>
      <c r="CEG78" s="1316"/>
      <c r="CEH78" s="1316"/>
      <c r="CEI78" s="1316"/>
      <c r="CEJ78" s="1316"/>
      <c r="CEK78" s="1316"/>
      <c r="CEL78" s="1316"/>
      <c r="CEM78" s="1316"/>
      <c r="CEN78" s="1316"/>
      <c r="CEO78" s="1316"/>
      <c r="CEP78" s="1316"/>
      <c r="CEQ78" s="1316"/>
      <c r="CER78" s="1316"/>
      <c r="CES78" s="1316"/>
      <c r="CET78" s="1316"/>
      <c r="CEU78" s="1316"/>
      <c r="CEV78" s="1316"/>
      <c r="CEW78" s="1316"/>
      <c r="CEX78" s="1316"/>
      <c r="CEY78" s="1316"/>
      <c r="CEZ78" s="1316"/>
      <c r="CFA78" s="1316"/>
      <c r="CFB78" s="1316"/>
      <c r="CFC78" s="1316"/>
      <c r="CFD78" s="1316"/>
      <c r="CFE78" s="1316"/>
      <c r="CFF78" s="1316"/>
      <c r="CFG78" s="1316"/>
      <c r="CFH78" s="1316"/>
      <c r="CFI78" s="1316"/>
      <c r="CFJ78" s="1316"/>
      <c r="CFK78" s="1316"/>
      <c r="CFL78" s="1316"/>
      <c r="CFM78" s="1316"/>
      <c r="CFN78" s="1316"/>
      <c r="CFO78" s="1316"/>
      <c r="CFP78" s="1316"/>
      <c r="CFQ78" s="1316"/>
      <c r="CFR78" s="1316"/>
      <c r="CFS78" s="1316"/>
      <c r="CFT78" s="1316"/>
      <c r="CFU78" s="1316"/>
      <c r="CFV78" s="1316"/>
      <c r="CFW78" s="1316"/>
      <c r="CFX78" s="1316"/>
      <c r="CFY78" s="1316"/>
      <c r="CFZ78" s="1316"/>
      <c r="CGA78" s="1316"/>
      <c r="CGB78" s="1316"/>
      <c r="CGC78" s="1316"/>
      <c r="CGD78" s="1316"/>
      <c r="CGE78" s="1316"/>
      <c r="CGF78" s="1316"/>
      <c r="CGG78" s="1316"/>
      <c r="CGH78" s="1316"/>
      <c r="CGI78" s="1316"/>
      <c r="CGJ78" s="1316"/>
      <c r="CGK78" s="1316"/>
      <c r="CGL78" s="1316"/>
      <c r="CGM78" s="1316"/>
      <c r="CGN78" s="1316"/>
      <c r="CGO78" s="1316"/>
      <c r="CGP78" s="1316"/>
      <c r="CGQ78" s="1316"/>
      <c r="CGR78" s="1316"/>
      <c r="CGS78" s="1316"/>
      <c r="CGT78" s="1316"/>
      <c r="CGU78" s="1316"/>
      <c r="CGV78" s="1316"/>
      <c r="CGW78" s="1316"/>
      <c r="CGX78" s="1316"/>
      <c r="CGY78" s="1316"/>
      <c r="CGZ78" s="1316"/>
      <c r="CHA78" s="1316"/>
      <c r="CHB78" s="1316"/>
      <c r="CHC78" s="1316"/>
      <c r="CHD78" s="1316"/>
      <c r="CHE78" s="1316"/>
      <c r="CHF78" s="1316"/>
      <c r="CHG78" s="1316"/>
      <c r="CHH78" s="1316"/>
      <c r="CHI78" s="1316"/>
      <c r="CHJ78" s="1316"/>
      <c r="CHK78" s="1316"/>
      <c r="CHL78" s="1316"/>
      <c r="CHM78" s="1316"/>
      <c r="CHN78" s="1316"/>
      <c r="CHO78" s="1316"/>
      <c r="CHP78" s="1316"/>
      <c r="CHQ78" s="1316"/>
      <c r="CHR78" s="1316"/>
      <c r="CHS78" s="1316"/>
      <c r="CHT78" s="1316"/>
      <c r="CHU78" s="1316"/>
      <c r="CHV78" s="1316"/>
      <c r="CHW78" s="1316"/>
      <c r="CHX78" s="1316"/>
      <c r="CHY78" s="1316"/>
      <c r="CHZ78" s="1316"/>
      <c r="CIA78" s="1316"/>
      <c r="CIB78" s="1316"/>
      <c r="CIC78" s="1316"/>
      <c r="CID78" s="1316"/>
      <c r="CIE78" s="1316"/>
      <c r="CIF78" s="1316"/>
      <c r="CIG78" s="1316"/>
      <c r="CIH78" s="1316"/>
      <c r="CII78" s="1316"/>
      <c r="CIJ78" s="1316"/>
      <c r="CIK78" s="1316"/>
      <c r="CIL78" s="1316"/>
      <c r="CIM78" s="1316"/>
      <c r="CIN78" s="1316"/>
      <c r="CIO78" s="1316"/>
      <c r="CIP78" s="1316"/>
      <c r="CIQ78" s="1316"/>
      <c r="CIR78" s="1316"/>
      <c r="CIS78" s="1316"/>
      <c r="CIT78" s="1316"/>
      <c r="CIU78" s="1316"/>
      <c r="CIV78" s="1316"/>
      <c r="CIW78" s="1316"/>
      <c r="CIX78" s="1316"/>
      <c r="CIY78" s="1316"/>
      <c r="CIZ78" s="1316"/>
      <c r="CJA78" s="1316"/>
      <c r="CJB78" s="1316"/>
      <c r="CJC78" s="1316"/>
      <c r="CJD78" s="1316"/>
      <c r="CJE78" s="1316"/>
      <c r="CJF78" s="1316"/>
      <c r="CJG78" s="1316"/>
      <c r="CJH78" s="1316"/>
      <c r="CJI78" s="1316"/>
      <c r="CJJ78" s="1316"/>
      <c r="CJK78" s="1316"/>
      <c r="CJL78" s="1316"/>
      <c r="CJM78" s="1316"/>
      <c r="CJN78" s="1316"/>
      <c r="CJO78" s="1316"/>
      <c r="CJP78" s="1316"/>
      <c r="CJQ78" s="1316"/>
      <c r="CJR78" s="1316"/>
      <c r="CJS78" s="1316"/>
      <c r="CJT78" s="1316"/>
      <c r="CJU78" s="1316"/>
      <c r="CJV78" s="1316"/>
      <c r="CJW78" s="1316"/>
      <c r="CJX78" s="1316"/>
      <c r="CJY78" s="1316"/>
      <c r="CJZ78" s="1316"/>
      <c r="CKA78" s="1316"/>
      <c r="CKB78" s="1316"/>
      <c r="CKC78" s="1316"/>
      <c r="CKD78" s="1316"/>
      <c r="CKE78" s="1316"/>
      <c r="CKF78" s="1316"/>
      <c r="CKG78" s="1316"/>
      <c r="CKH78" s="1316"/>
      <c r="CKI78" s="1316"/>
      <c r="CKJ78" s="1316"/>
      <c r="CKK78" s="1316"/>
      <c r="CKL78" s="1316"/>
      <c r="CKM78" s="1316"/>
      <c r="CKN78" s="1316"/>
      <c r="CKO78" s="1316"/>
      <c r="CKP78" s="1316"/>
      <c r="CKQ78" s="1316"/>
      <c r="CKR78" s="1316"/>
      <c r="CKS78" s="1316"/>
      <c r="CKT78" s="1316"/>
      <c r="CKU78" s="1316"/>
      <c r="CKV78" s="1316"/>
      <c r="CKW78" s="1316"/>
      <c r="CKX78" s="1316"/>
      <c r="CKY78" s="1316"/>
      <c r="CKZ78" s="1316"/>
      <c r="CLA78" s="1316"/>
      <c r="CLB78" s="1316"/>
      <c r="CLC78" s="1316"/>
      <c r="CLD78" s="1316"/>
      <c r="CLE78" s="1316"/>
      <c r="CLF78" s="1316"/>
      <c r="CLG78" s="1316"/>
      <c r="CLH78" s="1316"/>
      <c r="CLI78" s="1316"/>
      <c r="CLJ78" s="1316"/>
      <c r="CLK78" s="1316"/>
      <c r="CLL78" s="1316"/>
      <c r="CLM78" s="1316"/>
      <c r="CLN78" s="1316"/>
      <c r="CLO78" s="1316"/>
      <c r="CLP78" s="1316"/>
      <c r="CLQ78" s="1316"/>
      <c r="CLR78" s="1316"/>
      <c r="CLS78" s="1316"/>
      <c r="CLT78" s="1316"/>
      <c r="CLU78" s="1316"/>
      <c r="CLV78" s="1316"/>
      <c r="CLW78" s="1316"/>
      <c r="CLX78" s="1316"/>
      <c r="CLY78" s="1316"/>
      <c r="CLZ78" s="1316"/>
      <c r="CMA78" s="1316"/>
      <c r="CMB78" s="1316"/>
      <c r="CMC78" s="1316"/>
      <c r="CMD78" s="1316"/>
      <c r="CME78" s="1316"/>
      <c r="CMF78" s="1316"/>
      <c r="CMG78" s="1316"/>
      <c r="CMH78" s="1316"/>
      <c r="CMI78" s="1316"/>
      <c r="CMJ78" s="1316"/>
      <c r="CMK78" s="1316"/>
      <c r="CML78" s="1316"/>
      <c r="CMM78" s="1316"/>
      <c r="CMN78" s="1316"/>
      <c r="CMO78" s="1316"/>
      <c r="CMP78" s="1316"/>
      <c r="CMQ78" s="1316"/>
      <c r="CMR78" s="1316"/>
      <c r="CMS78" s="1316"/>
      <c r="CMT78" s="1316"/>
      <c r="CMU78" s="1316"/>
      <c r="CMV78" s="1316"/>
      <c r="CMW78" s="1316"/>
      <c r="CMX78" s="1316"/>
      <c r="CMY78" s="1316"/>
      <c r="CMZ78" s="1316"/>
      <c r="CNA78" s="1316"/>
      <c r="CNB78" s="1316"/>
      <c r="CNC78" s="1316"/>
      <c r="CND78" s="1316"/>
      <c r="CNE78" s="1316"/>
      <c r="CNF78" s="1316"/>
      <c r="CNG78" s="1316"/>
      <c r="CNH78" s="1316"/>
      <c r="CNI78" s="1316"/>
      <c r="CNJ78" s="1316"/>
      <c r="CNK78" s="1316"/>
      <c r="CNL78" s="1316"/>
      <c r="CNM78" s="1316"/>
      <c r="CNN78" s="1316"/>
      <c r="CNO78" s="1316"/>
      <c r="CNP78" s="1316"/>
      <c r="CNQ78" s="1316"/>
      <c r="CNR78" s="1316"/>
      <c r="CNS78" s="1316"/>
      <c r="CNT78" s="1316"/>
      <c r="CNU78" s="1316"/>
      <c r="CNV78" s="1316"/>
      <c r="CNW78" s="1316"/>
      <c r="CNX78" s="1316"/>
      <c r="CNY78" s="1316"/>
      <c r="CNZ78" s="1316"/>
      <c r="COA78" s="1316"/>
      <c r="COB78" s="1316"/>
      <c r="COC78" s="1316"/>
      <c r="COD78" s="1316"/>
      <c r="COE78" s="1316"/>
      <c r="COF78" s="1316"/>
      <c r="COG78" s="1316"/>
      <c r="COH78" s="1316"/>
      <c r="COI78" s="1316"/>
      <c r="COJ78" s="1316"/>
      <c r="COK78" s="1316"/>
      <c r="COL78" s="1316"/>
      <c r="COM78" s="1316"/>
      <c r="CON78" s="1316"/>
      <c r="COO78" s="1316"/>
      <c r="COP78" s="1316"/>
      <c r="COQ78" s="1316"/>
      <c r="COR78" s="1316"/>
      <c r="COS78" s="1316"/>
      <c r="COT78" s="1316"/>
      <c r="COU78" s="1316"/>
      <c r="COV78" s="1316"/>
      <c r="COW78" s="1316"/>
      <c r="COX78" s="1316"/>
      <c r="COY78" s="1316"/>
      <c r="COZ78" s="1316"/>
      <c r="CPA78" s="1316"/>
      <c r="CPB78" s="1316"/>
      <c r="CPC78" s="1316"/>
      <c r="CPD78" s="1316"/>
      <c r="CPE78" s="1316"/>
      <c r="CPF78" s="1316"/>
      <c r="CPG78" s="1316"/>
      <c r="CPH78" s="1316"/>
      <c r="CPI78" s="1316"/>
      <c r="CPJ78" s="1316"/>
      <c r="CPK78" s="1316"/>
      <c r="CPL78" s="1316"/>
      <c r="CPM78" s="1316"/>
      <c r="CPN78" s="1316"/>
      <c r="CPO78" s="1316"/>
      <c r="CPP78" s="1316"/>
      <c r="CPQ78" s="1316"/>
      <c r="CPR78" s="1316"/>
      <c r="CPS78" s="1316"/>
      <c r="CPT78" s="1316"/>
      <c r="CPU78" s="1316"/>
      <c r="CPV78" s="1316"/>
      <c r="CPW78" s="1316"/>
      <c r="CPX78" s="1316"/>
      <c r="CPY78" s="1316"/>
      <c r="CPZ78" s="1316"/>
      <c r="CQA78" s="1316"/>
      <c r="CQB78" s="1316"/>
      <c r="CQC78" s="1316"/>
      <c r="CQD78" s="1316"/>
      <c r="CQE78" s="1316"/>
      <c r="CQF78" s="1316"/>
      <c r="CQG78" s="1316"/>
      <c r="CQH78" s="1316"/>
      <c r="CQI78" s="1316"/>
      <c r="CQJ78" s="1316"/>
      <c r="CQK78" s="1316"/>
      <c r="CQL78" s="1316"/>
      <c r="CQM78" s="1316"/>
      <c r="CQN78" s="1316"/>
      <c r="CQO78" s="1316"/>
      <c r="CQP78" s="1316"/>
      <c r="CQQ78" s="1316"/>
      <c r="CQR78" s="1316"/>
      <c r="CQS78" s="1316"/>
      <c r="CQT78" s="1316"/>
      <c r="CQU78" s="1316"/>
      <c r="CQV78" s="1316"/>
      <c r="CQW78" s="1316"/>
      <c r="CQX78" s="1316"/>
      <c r="CQY78" s="1316"/>
      <c r="CQZ78" s="1316"/>
      <c r="CRA78" s="1316"/>
      <c r="CRB78" s="1316"/>
      <c r="CRC78" s="1316"/>
      <c r="CRD78" s="1316"/>
      <c r="CRE78" s="1316"/>
      <c r="CRF78" s="1316"/>
      <c r="CRG78" s="1316"/>
      <c r="CRH78" s="1316"/>
      <c r="CRI78" s="1316"/>
      <c r="CRJ78" s="1316"/>
      <c r="CRK78" s="1316"/>
      <c r="CRL78" s="1316"/>
      <c r="CRM78" s="1316"/>
      <c r="CRN78" s="1316"/>
      <c r="CRO78" s="1316"/>
      <c r="CRP78" s="1316"/>
      <c r="CRQ78" s="1316"/>
      <c r="CRR78" s="1316"/>
      <c r="CRS78" s="1316"/>
      <c r="CRT78" s="1316"/>
      <c r="CRU78" s="1316"/>
      <c r="CRV78" s="1316"/>
      <c r="CRW78" s="1316"/>
      <c r="CRX78" s="1316"/>
      <c r="CRY78" s="1316"/>
      <c r="CRZ78" s="1316"/>
      <c r="CSA78" s="1316"/>
      <c r="CSB78" s="1316"/>
      <c r="CSC78" s="1316"/>
      <c r="CSD78" s="1316"/>
      <c r="CSE78" s="1316"/>
      <c r="CSF78" s="1316"/>
      <c r="CSG78" s="1316"/>
      <c r="CSH78" s="1316"/>
      <c r="CSI78" s="1316"/>
      <c r="CSJ78" s="1316"/>
      <c r="CSK78" s="1316"/>
      <c r="CSL78" s="1316"/>
      <c r="CSM78" s="1316"/>
      <c r="CSN78" s="1316"/>
      <c r="CSO78" s="1316"/>
      <c r="CSP78" s="1316"/>
      <c r="CSQ78" s="1316"/>
      <c r="CSR78" s="1316"/>
      <c r="CSS78" s="1316"/>
      <c r="CST78" s="1316"/>
      <c r="CSU78" s="1316"/>
      <c r="CSV78" s="1316"/>
      <c r="CSW78" s="1316"/>
      <c r="CSX78" s="1316"/>
      <c r="CSY78" s="1316"/>
      <c r="CSZ78" s="1316"/>
      <c r="CTA78" s="1316"/>
      <c r="CTB78" s="1316"/>
      <c r="CTC78" s="1316"/>
      <c r="CTD78" s="1316"/>
      <c r="CTE78" s="1316"/>
      <c r="CTF78" s="1316"/>
      <c r="CTG78" s="1316"/>
      <c r="CTH78" s="1316"/>
      <c r="CTI78" s="1316"/>
      <c r="CTJ78" s="1316"/>
      <c r="CTK78" s="1316"/>
      <c r="CTL78" s="1316"/>
      <c r="CTM78" s="1316"/>
      <c r="CTN78" s="1316"/>
      <c r="CTO78" s="1316"/>
      <c r="CTP78" s="1316"/>
      <c r="CTQ78" s="1316"/>
      <c r="CTR78" s="1316"/>
      <c r="CTS78" s="1316"/>
      <c r="CTT78" s="1316"/>
      <c r="CTU78" s="1316"/>
      <c r="CTV78" s="1316"/>
      <c r="CTW78" s="1316"/>
      <c r="CTX78" s="1316"/>
      <c r="CTY78" s="1316"/>
      <c r="CTZ78" s="1316"/>
      <c r="CUA78" s="1316"/>
      <c r="CUB78" s="1316"/>
      <c r="CUC78" s="1316"/>
      <c r="CUD78" s="1316"/>
      <c r="CUE78" s="1316"/>
      <c r="CUF78" s="1316"/>
      <c r="CUG78" s="1316"/>
      <c r="CUH78" s="1316"/>
      <c r="CUI78" s="1316"/>
      <c r="CUJ78" s="1316"/>
      <c r="CUK78" s="1316"/>
      <c r="CUL78" s="1316"/>
      <c r="CUM78" s="1316"/>
      <c r="CUN78" s="1316"/>
      <c r="CUO78" s="1316"/>
      <c r="CUP78" s="1316"/>
      <c r="CUQ78" s="1316"/>
      <c r="CUR78" s="1316"/>
      <c r="CUS78" s="1316"/>
      <c r="CUT78" s="1316"/>
      <c r="CUU78" s="1316"/>
      <c r="CUV78" s="1316"/>
      <c r="CUW78" s="1316"/>
      <c r="CUX78" s="1316"/>
      <c r="CUY78" s="1316"/>
      <c r="CUZ78" s="1316"/>
      <c r="CVA78" s="1316"/>
      <c r="CVB78" s="1316"/>
      <c r="CVC78" s="1316"/>
      <c r="CVD78" s="1316"/>
      <c r="CVE78" s="1316"/>
      <c r="CVF78" s="1316"/>
      <c r="CVG78" s="1316"/>
      <c r="CVH78" s="1316"/>
      <c r="CVI78" s="1316"/>
      <c r="CVJ78" s="1316"/>
      <c r="CVK78" s="1316"/>
      <c r="CVL78" s="1316"/>
      <c r="CVM78" s="1316"/>
      <c r="CVN78" s="1316"/>
      <c r="CVO78" s="1316"/>
      <c r="CVP78" s="1316"/>
      <c r="CVQ78" s="1316"/>
      <c r="CVR78" s="1316"/>
      <c r="CVS78" s="1316"/>
      <c r="CVT78" s="1316"/>
      <c r="CVU78" s="1316"/>
      <c r="CVV78" s="1316"/>
      <c r="CVW78" s="1316"/>
      <c r="CVX78" s="1316"/>
      <c r="CVY78" s="1316"/>
      <c r="CVZ78" s="1316"/>
      <c r="CWA78" s="1316"/>
      <c r="CWB78" s="1316"/>
      <c r="CWC78" s="1316"/>
      <c r="CWD78" s="1316"/>
      <c r="CWE78" s="1316"/>
      <c r="CWF78" s="1316"/>
      <c r="CWG78" s="1316"/>
      <c r="CWH78" s="1316"/>
      <c r="CWI78" s="1316"/>
      <c r="CWJ78" s="1316"/>
      <c r="CWK78" s="1316"/>
      <c r="CWL78" s="1316"/>
      <c r="CWM78" s="1316"/>
      <c r="CWN78" s="1316"/>
      <c r="CWO78" s="1316"/>
      <c r="CWP78" s="1316"/>
      <c r="CWQ78" s="1316"/>
      <c r="CWR78" s="1316"/>
      <c r="CWS78" s="1316"/>
      <c r="CWT78" s="1316"/>
      <c r="CWU78" s="1316"/>
      <c r="CWV78" s="1316"/>
      <c r="CWW78" s="1316"/>
      <c r="CWX78" s="1316"/>
      <c r="CWY78" s="1316"/>
      <c r="CWZ78" s="1316"/>
      <c r="CXA78" s="1316"/>
      <c r="CXB78" s="1316"/>
      <c r="CXC78" s="1316"/>
      <c r="CXD78" s="1316"/>
      <c r="CXE78" s="1316"/>
      <c r="CXF78" s="1316"/>
      <c r="CXG78" s="1316"/>
      <c r="CXH78" s="1316"/>
      <c r="CXI78" s="1316"/>
      <c r="CXJ78" s="1316"/>
      <c r="CXK78" s="1316"/>
      <c r="CXL78" s="1316"/>
      <c r="CXM78" s="1316"/>
      <c r="CXN78" s="1316"/>
      <c r="CXO78" s="1316"/>
      <c r="CXP78" s="1316"/>
      <c r="CXQ78" s="1316"/>
      <c r="CXR78" s="1316"/>
      <c r="CXS78" s="1316"/>
      <c r="CXT78" s="1316"/>
      <c r="CXU78" s="1316"/>
      <c r="CXV78" s="1316"/>
      <c r="CXW78" s="1316"/>
      <c r="CXX78" s="1316"/>
      <c r="CXY78" s="1316"/>
      <c r="CXZ78" s="1316"/>
      <c r="CYA78" s="1316"/>
      <c r="CYB78" s="1316"/>
      <c r="CYC78" s="1316"/>
      <c r="CYD78" s="1316"/>
      <c r="CYE78" s="1316"/>
      <c r="CYF78" s="1316"/>
      <c r="CYG78" s="1316"/>
      <c r="CYH78" s="1316"/>
      <c r="CYI78" s="1316"/>
      <c r="CYJ78" s="1316"/>
      <c r="CYK78" s="1316"/>
      <c r="CYL78" s="1316"/>
      <c r="CYM78" s="1316"/>
      <c r="CYN78" s="1316"/>
      <c r="CYO78" s="1316"/>
      <c r="CYP78" s="1316"/>
      <c r="CYQ78" s="1316"/>
      <c r="CYR78" s="1316"/>
      <c r="CYS78" s="1316"/>
      <c r="CYT78" s="1316"/>
      <c r="CYU78" s="1316"/>
      <c r="CYV78" s="1316"/>
      <c r="CYW78" s="1316"/>
      <c r="CYX78" s="1316"/>
      <c r="CYY78" s="1316"/>
      <c r="CYZ78" s="1316"/>
      <c r="CZA78" s="1316"/>
      <c r="CZB78" s="1316"/>
      <c r="CZC78" s="1316"/>
      <c r="CZD78" s="1316"/>
      <c r="CZE78" s="1316"/>
      <c r="CZF78" s="1316"/>
      <c r="CZG78" s="1316"/>
      <c r="CZH78" s="1316"/>
      <c r="CZI78" s="1316"/>
      <c r="CZJ78" s="1316"/>
      <c r="CZK78" s="1316"/>
      <c r="CZL78" s="1316"/>
      <c r="CZM78" s="1316"/>
      <c r="CZN78" s="1316"/>
      <c r="CZO78" s="1316"/>
      <c r="CZP78" s="1316"/>
      <c r="CZQ78" s="1316"/>
      <c r="CZR78" s="1316"/>
      <c r="CZS78" s="1316"/>
      <c r="CZT78" s="1316"/>
      <c r="CZU78" s="1316"/>
      <c r="CZV78" s="1316"/>
      <c r="CZW78" s="1316"/>
      <c r="CZX78" s="1316"/>
      <c r="CZY78" s="1316"/>
      <c r="CZZ78" s="1316"/>
      <c r="DAA78" s="1316"/>
      <c r="DAB78" s="1316"/>
      <c r="DAC78" s="1316"/>
      <c r="DAD78" s="1316"/>
      <c r="DAE78" s="1316"/>
      <c r="DAF78" s="1316"/>
      <c r="DAG78" s="1316"/>
      <c r="DAH78" s="1316"/>
      <c r="DAI78" s="1316"/>
      <c r="DAJ78" s="1316"/>
      <c r="DAK78" s="1316"/>
      <c r="DAL78" s="1316"/>
      <c r="DAM78" s="1316"/>
      <c r="DAN78" s="1316"/>
      <c r="DAO78" s="1316"/>
      <c r="DAP78" s="1316"/>
      <c r="DAQ78" s="1316"/>
      <c r="DAR78" s="1316"/>
      <c r="DAS78" s="1316"/>
      <c r="DAT78" s="1316"/>
      <c r="DAU78" s="1316"/>
      <c r="DAV78" s="1316"/>
      <c r="DAW78" s="1316"/>
      <c r="DAX78" s="1316"/>
      <c r="DAY78" s="1316"/>
      <c r="DAZ78" s="1316"/>
      <c r="DBA78" s="1316"/>
      <c r="DBB78" s="1316"/>
      <c r="DBC78" s="1316"/>
      <c r="DBD78" s="1316"/>
      <c r="DBE78" s="1316"/>
      <c r="DBF78" s="1316"/>
      <c r="DBG78" s="1316"/>
      <c r="DBH78" s="1316"/>
      <c r="DBI78" s="1316"/>
      <c r="DBJ78" s="1316"/>
      <c r="DBK78" s="1316"/>
      <c r="DBL78" s="1316"/>
      <c r="DBM78" s="1316"/>
      <c r="DBN78" s="1316"/>
      <c r="DBO78" s="1316"/>
      <c r="DBP78" s="1316"/>
      <c r="DBQ78" s="1316"/>
      <c r="DBR78" s="1316"/>
      <c r="DBS78" s="1316"/>
      <c r="DBT78" s="1316"/>
      <c r="DBU78" s="1316"/>
      <c r="DBV78" s="1316"/>
      <c r="DBW78" s="1316"/>
      <c r="DBX78" s="1316"/>
      <c r="DBY78" s="1316"/>
      <c r="DBZ78" s="1316"/>
      <c r="DCA78" s="1316"/>
      <c r="DCB78" s="1316"/>
      <c r="DCC78" s="1316"/>
      <c r="DCD78" s="1316"/>
      <c r="DCE78" s="1316"/>
      <c r="DCF78" s="1316"/>
      <c r="DCG78" s="1316"/>
      <c r="DCH78" s="1316"/>
      <c r="DCI78" s="1316"/>
      <c r="DCJ78" s="1316"/>
      <c r="DCK78" s="1316"/>
      <c r="DCL78" s="1316"/>
      <c r="DCM78" s="1316"/>
      <c r="DCN78" s="1316"/>
      <c r="DCO78" s="1316"/>
      <c r="DCP78" s="1316"/>
      <c r="DCQ78" s="1316"/>
      <c r="DCR78" s="1316"/>
      <c r="DCS78" s="1316"/>
      <c r="DCT78" s="1316"/>
      <c r="DCU78" s="1316"/>
      <c r="DCV78" s="1316"/>
      <c r="DCW78" s="1316"/>
      <c r="DCX78" s="1316"/>
      <c r="DCY78" s="1316"/>
      <c r="DCZ78" s="1316"/>
      <c r="DDA78" s="1316"/>
      <c r="DDB78" s="1316"/>
      <c r="DDC78" s="1316"/>
      <c r="DDD78" s="1316"/>
      <c r="DDE78" s="1316"/>
      <c r="DDF78" s="1316"/>
      <c r="DDG78" s="1316"/>
      <c r="DDH78" s="1316"/>
      <c r="DDI78" s="1316"/>
      <c r="DDJ78" s="1316"/>
      <c r="DDK78" s="1316"/>
      <c r="DDL78" s="1316"/>
      <c r="DDM78" s="1316"/>
      <c r="DDN78" s="1316"/>
      <c r="DDO78" s="1316"/>
      <c r="DDP78" s="1316"/>
      <c r="DDQ78" s="1316"/>
      <c r="DDR78" s="1316"/>
      <c r="DDS78" s="1316"/>
      <c r="DDT78" s="1316"/>
      <c r="DDU78" s="1316"/>
      <c r="DDV78" s="1316"/>
      <c r="DDW78" s="1316"/>
      <c r="DDX78" s="1316"/>
      <c r="DDY78" s="1316"/>
      <c r="DDZ78" s="1316"/>
      <c r="DEA78" s="1316"/>
      <c r="DEB78" s="1316"/>
      <c r="DEC78" s="1316"/>
      <c r="DED78" s="1316"/>
      <c r="DEE78" s="1316"/>
      <c r="DEF78" s="1316"/>
      <c r="DEG78" s="1316"/>
      <c r="DEH78" s="1316"/>
      <c r="DEI78" s="1316"/>
      <c r="DEJ78" s="1316"/>
      <c r="DEK78" s="1316"/>
      <c r="DEL78" s="1316"/>
      <c r="DEM78" s="1316"/>
      <c r="DEN78" s="1316"/>
      <c r="DEO78" s="1316"/>
      <c r="DEP78" s="1316"/>
      <c r="DEQ78" s="1316"/>
      <c r="DER78" s="1316"/>
      <c r="DES78" s="1316"/>
      <c r="DET78" s="1316"/>
      <c r="DEU78" s="1316"/>
      <c r="DEV78" s="1316"/>
      <c r="DEW78" s="1316"/>
      <c r="DEX78" s="1316"/>
      <c r="DEY78" s="1316"/>
      <c r="DEZ78" s="1316"/>
      <c r="DFA78" s="1316"/>
      <c r="DFB78" s="1316"/>
      <c r="DFC78" s="1316"/>
      <c r="DFD78" s="1316"/>
      <c r="DFE78" s="1316"/>
      <c r="DFF78" s="1316"/>
      <c r="DFG78" s="1316"/>
      <c r="DFH78" s="1316"/>
      <c r="DFI78" s="1316"/>
      <c r="DFJ78" s="1316"/>
      <c r="DFK78" s="1316"/>
      <c r="DFL78" s="1316"/>
      <c r="DFM78" s="1316"/>
      <c r="DFN78" s="1316"/>
      <c r="DFO78" s="1316"/>
      <c r="DFP78" s="1316"/>
      <c r="DFQ78" s="1316"/>
      <c r="DFR78" s="1316"/>
      <c r="DFS78" s="1316"/>
      <c r="DFT78" s="1316"/>
      <c r="DFU78" s="1316"/>
      <c r="DFV78" s="1316"/>
      <c r="DFW78" s="1316"/>
      <c r="DFX78" s="1316"/>
      <c r="DFY78" s="1316"/>
      <c r="DFZ78" s="1316"/>
      <c r="DGA78" s="1316"/>
      <c r="DGB78" s="1316"/>
      <c r="DGC78" s="1316"/>
      <c r="DGD78" s="1316"/>
      <c r="DGE78" s="1316"/>
      <c r="DGF78" s="1316"/>
      <c r="DGG78" s="1316"/>
      <c r="DGH78" s="1316"/>
      <c r="DGI78" s="1316"/>
      <c r="DGJ78" s="1316"/>
      <c r="DGK78" s="1316"/>
      <c r="DGL78" s="1316"/>
      <c r="DGM78" s="1316"/>
      <c r="DGN78" s="1316"/>
      <c r="DGO78" s="1316"/>
      <c r="DGP78" s="1316"/>
      <c r="DGQ78" s="1316"/>
      <c r="DGR78" s="1316"/>
      <c r="DGS78" s="1316"/>
      <c r="DGT78" s="1316"/>
      <c r="DGU78" s="1316"/>
      <c r="DGV78" s="1316"/>
      <c r="DGW78" s="1316"/>
      <c r="DGX78" s="1316"/>
      <c r="DGY78" s="1316"/>
      <c r="DGZ78" s="1316"/>
      <c r="DHA78" s="1316"/>
      <c r="DHB78" s="1316"/>
      <c r="DHC78" s="1316"/>
      <c r="DHD78" s="1316"/>
      <c r="DHE78" s="1316"/>
      <c r="DHF78" s="1316"/>
      <c r="DHG78" s="1316"/>
      <c r="DHH78" s="1316"/>
      <c r="DHI78" s="1316"/>
      <c r="DHJ78" s="1316"/>
      <c r="DHK78" s="1316"/>
      <c r="DHL78" s="1316"/>
      <c r="DHM78" s="1316"/>
      <c r="DHN78" s="1316"/>
      <c r="DHO78" s="1316"/>
      <c r="DHP78" s="1316"/>
      <c r="DHQ78" s="1316"/>
      <c r="DHR78" s="1316"/>
      <c r="DHS78" s="1316"/>
      <c r="DHT78" s="1316"/>
      <c r="DHU78" s="1316"/>
      <c r="DHV78" s="1316"/>
      <c r="DHW78" s="1316"/>
      <c r="DHX78" s="1316"/>
      <c r="DHY78" s="1316"/>
      <c r="DHZ78" s="1316"/>
      <c r="DIA78" s="1316"/>
      <c r="DIB78" s="1316"/>
      <c r="DIC78" s="1316"/>
      <c r="DID78" s="1316"/>
      <c r="DIE78" s="1316"/>
      <c r="DIF78" s="1316"/>
      <c r="DIG78" s="1316"/>
      <c r="DIH78" s="1316"/>
      <c r="DII78" s="1316"/>
      <c r="DIJ78" s="1316"/>
      <c r="DIK78" s="1316"/>
      <c r="DIL78" s="1316"/>
      <c r="DIM78" s="1316"/>
      <c r="DIN78" s="1316"/>
      <c r="DIO78" s="1316"/>
      <c r="DIP78" s="1316"/>
      <c r="DIQ78" s="1316"/>
      <c r="DIR78" s="1316"/>
      <c r="DIS78" s="1316"/>
      <c r="DIT78" s="1316"/>
      <c r="DIU78" s="1316"/>
      <c r="DIV78" s="1316"/>
      <c r="DIW78" s="1316"/>
      <c r="DIX78" s="1316"/>
      <c r="DIY78" s="1316"/>
      <c r="DIZ78" s="1316"/>
      <c r="DJA78" s="1316"/>
      <c r="DJB78" s="1316"/>
      <c r="DJC78" s="1316"/>
      <c r="DJD78" s="1316"/>
      <c r="DJE78" s="1316"/>
      <c r="DJF78" s="1316"/>
      <c r="DJG78" s="1316"/>
      <c r="DJH78" s="1316"/>
      <c r="DJI78" s="1316"/>
      <c r="DJJ78" s="1316"/>
      <c r="DJK78" s="1316"/>
      <c r="DJL78" s="1316"/>
      <c r="DJM78" s="1316"/>
      <c r="DJN78" s="1316"/>
      <c r="DJO78" s="1316"/>
      <c r="DJP78" s="1316"/>
      <c r="DJQ78" s="1316"/>
      <c r="DJR78" s="1316"/>
      <c r="DJS78" s="1316"/>
      <c r="DJT78" s="1316"/>
      <c r="DJU78" s="1316"/>
      <c r="DJV78" s="1316"/>
      <c r="DJW78" s="1316"/>
      <c r="DJX78" s="1316"/>
      <c r="DJY78" s="1316"/>
      <c r="DJZ78" s="1316"/>
      <c r="DKA78" s="1316"/>
      <c r="DKB78" s="1316"/>
      <c r="DKC78" s="1316"/>
      <c r="DKD78" s="1316"/>
      <c r="DKE78" s="1316"/>
      <c r="DKF78" s="1316"/>
      <c r="DKG78" s="1316"/>
      <c r="DKH78" s="1316"/>
      <c r="DKI78" s="1316"/>
      <c r="DKJ78" s="1316"/>
      <c r="DKK78" s="1316"/>
      <c r="DKL78" s="1316"/>
      <c r="DKM78" s="1316"/>
      <c r="DKN78" s="1316"/>
      <c r="DKO78" s="1316"/>
      <c r="DKP78" s="1316"/>
      <c r="DKQ78" s="1316"/>
      <c r="DKR78" s="1316"/>
      <c r="DKS78" s="1316"/>
      <c r="DKT78" s="1316"/>
      <c r="DKU78" s="1316"/>
      <c r="DKV78" s="1316"/>
      <c r="DKW78" s="1316"/>
      <c r="DKX78" s="1316"/>
      <c r="DKY78" s="1316"/>
      <c r="DKZ78" s="1316"/>
      <c r="DLA78" s="1316"/>
      <c r="DLB78" s="1316"/>
      <c r="DLC78" s="1316"/>
      <c r="DLD78" s="1316"/>
      <c r="DLE78" s="1316"/>
      <c r="DLF78" s="1316"/>
      <c r="DLG78" s="1316"/>
      <c r="DLH78" s="1316"/>
      <c r="DLI78" s="1316"/>
      <c r="DLJ78" s="1316"/>
      <c r="DLK78" s="1316"/>
      <c r="DLL78" s="1316"/>
      <c r="DLM78" s="1316"/>
      <c r="DLN78" s="1316"/>
      <c r="DLO78" s="1316"/>
      <c r="DLP78" s="1316"/>
      <c r="DLQ78" s="1316"/>
      <c r="DLR78" s="1316"/>
      <c r="DLS78" s="1316"/>
      <c r="DLT78" s="1316"/>
      <c r="DLU78" s="1316"/>
      <c r="DLV78" s="1316"/>
      <c r="DLW78" s="1316"/>
      <c r="DLX78" s="1316"/>
      <c r="DLY78" s="1316"/>
      <c r="DLZ78" s="1316"/>
      <c r="DMA78" s="1316"/>
      <c r="DMB78" s="1316"/>
      <c r="DMC78" s="1316"/>
      <c r="DMD78" s="1316"/>
      <c r="DME78" s="1316"/>
      <c r="DMF78" s="1316"/>
      <c r="DMG78" s="1316"/>
      <c r="DMH78" s="1316"/>
      <c r="DMI78" s="1316"/>
      <c r="DMJ78" s="1316"/>
      <c r="DMK78" s="1316"/>
      <c r="DML78" s="1316"/>
      <c r="DMM78" s="1316"/>
      <c r="DMN78" s="1316"/>
      <c r="DMO78" s="1316"/>
      <c r="DMP78" s="1316"/>
      <c r="DMQ78" s="1316"/>
      <c r="DMR78" s="1316"/>
      <c r="DMS78" s="1316"/>
      <c r="DMT78" s="1316"/>
      <c r="DMU78" s="1316"/>
      <c r="DMV78" s="1316"/>
      <c r="DMW78" s="1316"/>
      <c r="DMX78" s="1316"/>
      <c r="DMY78" s="1316"/>
      <c r="DMZ78" s="1316"/>
      <c r="DNA78" s="1316"/>
      <c r="DNB78" s="1316"/>
      <c r="DNC78" s="1316"/>
      <c r="DND78" s="1316"/>
      <c r="DNE78" s="1316"/>
      <c r="DNF78" s="1316"/>
      <c r="DNG78" s="1316"/>
      <c r="DNH78" s="1316"/>
      <c r="DNI78" s="1316"/>
      <c r="DNJ78" s="1316"/>
      <c r="DNK78" s="1316"/>
      <c r="DNL78" s="1316"/>
      <c r="DNM78" s="1316"/>
      <c r="DNN78" s="1316"/>
      <c r="DNO78" s="1316"/>
      <c r="DNP78" s="1316"/>
      <c r="DNQ78" s="1316"/>
      <c r="DNR78" s="1316"/>
      <c r="DNS78" s="1316"/>
      <c r="DNT78" s="1316"/>
      <c r="DNU78" s="1316"/>
      <c r="DNV78" s="1316"/>
      <c r="DNW78" s="1316"/>
      <c r="DNX78" s="1316"/>
      <c r="DNY78" s="1316"/>
      <c r="DNZ78" s="1316"/>
      <c r="DOA78" s="1316"/>
      <c r="DOB78" s="1316"/>
      <c r="DOC78" s="1316"/>
      <c r="DOD78" s="1316"/>
      <c r="DOE78" s="1316"/>
      <c r="DOF78" s="1316"/>
      <c r="DOG78" s="1316"/>
      <c r="DOH78" s="1316"/>
      <c r="DOI78" s="1316"/>
      <c r="DOJ78" s="1316"/>
      <c r="DOK78" s="1316"/>
      <c r="DOL78" s="1316"/>
      <c r="DOM78" s="1316"/>
      <c r="DON78" s="1316"/>
      <c r="DOO78" s="1316"/>
      <c r="DOP78" s="1316"/>
      <c r="DOQ78" s="1316"/>
      <c r="DOR78" s="1316"/>
      <c r="DOS78" s="1316"/>
      <c r="DOT78" s="1316"/>
      <c r="DOU78" s="1316"/>
      <c r="DOV78" s="1316"/>
      <c r="DOW78" s="1316"/>
      <c r="DOX78" s="1316"/>
      <c r="DOY78" s="1316"/>
      <c r="DOZ78" s="1316"/>
      <c r="DPA78" s="1316"/>
      <c r="DPB78" s="1316"/>
      <c r="DPC78" s="1316"/>
      <c r="DPD78" s="1316"/>
      <c r="DPE78" s="1316"/>
      <c r="DPF78" s="1316"/>
      <c r="DPG78" s="1316"/>
      <c r="DPH78" s="1316"/>
      <c r="DPI78" s="1316"/>
      <c r="DPJ78" s="1316"/>
      <c r="DPK78" s="1316"/>
      <c r="DPL78" s="1316"/>
      <c r="DPM78" s="1316"/>
      <c r="DPN78" s="1316"/>
      <c r="DPO78" s="1316"/>
      <c r="DPP78" s="1316"/>
      <c r="DPQ78" s="1316"/>
      <c r="DPR78" s="1316"/>
      <c r="DPS78" s="1316"/>
      <c r="DPT78" s="1316"/>
      <c r="DPU78" s="1316"/>
      <c r="DPV78" s="1316"/>
      <c r="DPW78" s="1316"/>
      <c r="DPX78" s="1316"/>
      <c r="DPY78" s="1316"/>
      <c r="DPZ78" s="1316"/>
      <c r="DQA78" s="1316"/>
      <c r="DQB78" s="1316"/>
      <c r="DQC78" s="1316"/>
      <c r="DQD78" s="1316"/>
      <c r="DQE78" s="1316"/>
      <c r="DQF78" s="1316"/>
      <c r="DQG78" s="1316"/>
      <c r="DQH78" s="1316"/>
      <c r="DQI78" s="1316"/>
      <c r="DQJ78" s="1316"/>
      <c r="DQK78" s="1316"/>
      <c r="DQL78" s="1316"/>
      <c r="DQM78" s="1316"/>
      <c r="DQN78" s="1316"/>
      <c r="DQO78" s="1316"/>
      <c r="DQP78" s="1316"/>
      <c r="DQQ78" s="1316"/>
      <c r="DQR78" s="1316"/>
      <c r="DQS78" s="1316"/>
      <c r="DQT78" s="1316"/>
      <c r="DQU78" s="1316"/>
      <c r="DQV78" s="1316"/>
      <c r="DQW78" s="1316"/>
      <c r="DQX78" s="1316"/>
      <c r="DQY78" s="1316"/>
      <c r="DQZ78" s="1316"/>
      <c r="DRA78" s="1316"/>
      <c r="DRB78" s="1316"/>
      <c r="DRC78" s="1316"/>
      <c r="DRD78" s="1316"/>
      <c r="DRE78" s="1316"/>
      <c r="DRF78" s="1316"/>
      <c r="DRG78" s="1316"/>
      <c r="DRH78" s="1316"/>
      <c r="DRI78" s="1316"/>
      <c r="DRJ78" s="1316"/>
      <c r="DRK78" s="1316"/>
      <c r="DRL78" s="1316"/>
      <c r="DRM78" s="1316"/>
      <c r="DRN78" s="1316"/>
      <c r="DRO78" s="1316"/>
      <c r="DRP78" s="1316"/>
      <c r="DRQ78" s="1316"/>
      <c r="DRR78" s="1316"/>
      <c r="DRS78" s="1316"/>
      <c r="DRT78" s="1316"/>
      <c r="DRU78" s="1316"/>
      <c r="DRV78" s="1316"/>
      <c r="DRW78" s="1316"/>
      <c r="DRX78" s="1316"/>
      <c r="DRY78" s="1316"/>
      <c r="DRZ78" s="1316"/>
      <c r="DSA78" s="1316"/>
      <c r="DSB78" s="1316"/>
      <c r="DSC78" s="1316"/>
      <c r="DSD78" s="1316"/>
      <c r="DSE78" s="1316"/>
      <c r="DSF78" s="1316"/>
      <c r="DSG78" s="1316"/>
      <c r="DSH78" s="1316"/>
      <c r="DSI78" s="1316"/>
      <c r="DSJ78" s="1316"/>
      <c r="DSK78" s="1316"/>
      <c r="DSL78" s="1316"/>
      <c r="DSM78" s="1316"/>
      <c r="DSN78" s="1316"/>
      <c r="DSO78" s="1316"/>
      <c r="DSP78" s="1316"/>
      <c r="DSQ78" s="1316"/>
      <c r="DSR78" s="1316"/>
      <c r="DSS78" s="1316"/>
      <c r="DST78" s="1316"/>
      <c r="DSU78" s="1316"/>
      <c r="DSV78" s="1316"/>
      <c r="DSW78" s="1316"/>
      <c r="DSX78" s="1316"/>
      <c r="DSY78" s="1316"/>
      <c r="DSZ78" s="1316"/>
      <c r="DTA78" s="1316"/>
      <c r="DTB78" s="1316"/>
      <c r="DTC78" s="1316"/>
      <c r="DTD78" s="1316"/>
      <c r="DTE78" s="1316"/>
      <c r="DTF78" s="1316"/>
      <c r="DTG78" s="1316"/>
      <c r="DTH78" s="1316"/>
      <c r="DTI78" s="1316"/>
      <c r="DTJ78" s="1316"/>
      <c r="DTK78" s="1316"/>
      <c r="DTL78" s="1316"/>
      <c r="DTM78" s="1316"/>
      <c r="DTN78" s="1316"/>
      <c r="DTO78" s="1316"/>
      <c r="DTP78" s="1316"/>
      <c r="DTQ78" s="1316"/>
      <c r="DTR78" s="1316"/>
      <c r="DTS78" s="1316"/>
      <c r="DTT78" s="1316"/>
      <c r="DTU78" s="1316"/>
      <c r="DTV78" s="1316"/>
      <c r="DTW78" s="1316"/>
      <c r="DTX78" s="1316"/>
      <c r="DTY78" s="1316"/>
      <c r="DTZ78" s="1316"/>
      <c r="DUA78" s="1316"/>
      <c r="DUB78" s="1316"/>
      <c r="DUC78" s="1316"/>
      <c r="DUD78" s="1316"/>
      <c r="DUE78" s="1316"/>
      <c r="DUF78" s="1316"/>
      <c r="DUG78" s="1316"/>
      <c r="DUH78" s="1316"/>
      <c r="DUI78" s="1316"/>
      <c r="DUJ78" s="1316"/>
      <c r="DUK78" s="1316"/>
      <c r="DUL78" s="1316"/>
      <c r="DUM78" s="1316"/>
      <c r="DUN78" s="1316"/>
      <c r="DUO78" s="1316"/>
      <c r="DUP78" s="1316"/>
      <c r="DUQ78" s="1316"/>
      <c r="DUR78" s="1316"/>
      <c r="DUS78" s="1316"/>
      <c r="DUT78" s="1316"/>
      <c r="DUU78" s="1316"/>
      <c r="DUV78" s="1316"/>
      <c r="DUW78" s="1316"/>
      <c r="DUX78" s="1316"/>
      <c r="DUY78" s="1316"/>
      <c r="DUZ78" s="1316"/>
      <c r="DVA78" s="1316"/>
      <c r="DVB78" s="1316"/>
      <c r="DVC78" s="1316"/>
      <c r="DVD78" s="1316"/>
      <c r="DVE78" s="1316"/>
      <c r="DVF78" s="1316"/>
      <c r="DVG78" s="1316"/>
      <c r="DVH78" s="1316"/>
      <c r="DVI78" s="1316"/>
      <c r="DVJ78" s="1316"/>
      <c r="DVK78" s="1316"/>
      <c r="DVL78" s="1316"/>
      <c r="DVM78" s="1316"/>
      <c r="DVN78" s="1316"/>
      <c r="DVO78" s="1316"/>
      <c r="DVP78" s="1316"/>
      <c r="DVQ78" s="1316"/>
      <c r="DVR78" s="1316"/>
      <c r="DVS78" s="1316"/>
      <c r="DVT78" s="1316"/>
      <c r="DVU78" s="1316"/>
      <c r="DVV78" s="1316"/>
      <c r="DVW78" s="1316"/>
      <c r="DVX78" s="1316"/>
      <c r="DVY78" s="1316"/>
      <c r="DVZ78" s="1316"/>
      <c r="DWA78" s="1316"/>
      <c r="DWB78" s="1316"/>
      <c r="DWC78" s="1316"/>
      <c r="DWD78" s="1316"/>
      <c r="DWE78" s="1316"/>
      <c r="DWF78" s="1316"/>
      <c r="DWG78" s="1316"/>
      <c r="DWH78" s="1316"/>
      <c r="DWI78" s="1316"/>
      <c r="DWJ78" s="1316"/>
      <c r="DWK78" s="1316"/>
      <c r="DWL78" s="1316"/>
      <c r="DWM78" s="1316"/>
      <c r="DWN78" s="1316"/>
      <c r="DWO78" s="1316"/>
      <c r="DWP78" s="1316"/>
      <c r="DWQ78" s="1316"/>
      <c r="DWR78" s="1316"/>
      <c r="DWS78" s="1316"/>
      <c r="DWT78" s="1316"/>
      <c r="DWU78" s="1316"/>
      <c r="DWV78" s="1316"/>
      <c r="DWW78" s="1316"/>
      <c r="DWX78" s="1316"/>
      <c r="DWY78" s="1316"/>
      <c r="DWZ78" s="1316"/>
      <c r="DXA78" s="1316"/>
      <c r="DXB78" s="1316"/>
      <c r="DXC78" s="1316"/>
      <c r="DXD78" s="1316"/>
      <c r="DXE78" s="1316"/>
      <c r="DXF78" s="1316"/>
      <c r="DXG78" s="1316"/>
      <c r="DXH78" s="1316"/>
      <c r="DXI78" s="1316"/>
      <c r="DXJ78" s="1316"/>
      <c r="DXK78" s="1316"/>
      <c r="DXL78" s="1316"/>
      <c r="DXM78" s="1316"/>
      <c r="DXN78" s="1316"/>
      <c r="DXO78" s="1316"/>
      <c r="DXP78" s="1316"/>
      <c r="DXQ78" s="1316"/>
      <c r="DXR78" s="1316"/>
      <c r="DXS78" s="1316"/>
      <c r="DXT78" s="1316"/>
      <c r="DXU78" s="1316"/>
      <c r="DXV78" s="1316"/>
      <c r="DXW78" s="1316"/>
      <c r="DXX78" s="1316"/>
      <c r="DXY78" s="1316"/>
      <c r="DXZ78" s="1316"/>
      <c r="DYA78" s="1316"/>
      <c r="DYB78" s="1316"/>
      <c r="DYC78" s="1316"/>
      <c r="DYD78" s="1316"/>
      <c r="DYE78" s="1316"/>
      <c r="DYF78" s="1316"/>
      <c r="DYG78" s="1316"/>
      <c r="DYH78" s="1316"/>
      <c r="DYI78" s="1316"/>
      <c r="DYJ78" s="1316"/>
      <c r="DYK78" s="1316"/>
      <c r="DYL78" s="1316"/>
      <c r="DYM78" s="1316"/>
      <c r="DYN78" s="1316"/>
      <c r="DYO78" s="1316"/>
      <c r="DYP78" s="1316"/>
      <c r="DYQ78" s="1316"/>
      <c r="DYR78" s="1316"/>
      <c r="DYS78" s="1316"/>
      <c r="DYT78" s="1316"/>
      <c r="DYU78" s="1316"/>
      <c r="DYV78" s="1316"/>
      <c r="DYW78" s="1316"/>
      <c r="DYX78" s="1316"/>
      <c r="DYY78" s="1316"/>
      <c r="DYZ78" s="1316"/>
      <c r="DZA78" s="1316"/>
      <c r="DZB78" s="1316"/>
      <c r="DZC78" s="1316"/>
      <c r="DZD78" s="1316"/>
      <c r="DZE78" s="1316"/>
      <c r="DZF78" s="1316"/>
      <c r="DZG78" s="1316"/>
      <c r="DZH78" s="1316"/>
      <c r="DZI78" s="1316"/>
      <c r="DZJ78" s="1316"/>
      <c r="DZK78" s="1316"/>
      <c r="DZL78" s="1316"/>
      <c r="DZM78" s="1316"/>
      <c r="DZN78" s="1316"/>
      <c r="DZO78" s="1316"/>
      <c r="DZP78" s="1316"/>
      <c r="DZQ78" s="1316"/>
      <c r="DZR78" s="1316"/>
      <c r="DZS78" s="1316"/>
      <c r="DZT78" s="1316"/>
      <c r="DZU78" s="1316"/>
      <c r="DZV78" s="1316"/>
      <c r="DZW78" s="1316"/>
      <c r="DZX78" s="1316"/>
      <c r="DZY78" s="1316"/>
      <c r="DZZ78" s="1316"/>
      <c r="EAA78" s="1316"/>
      <c r="EAB78" s="1316"/>
      <c r="EAC78" s="1316"/>
      <c r="EAD78" s="1316"/>
      <c r="EAE78" s="1316"/>
      <c r="EAF78" s="1316"/>
      <c r="EAG78" s="1316"/>
      <c r="EAH78" s="1316"/>
      <c r="EAI78" s="1316"/>
      <c r="EAJ78" s="1316"/>
      <c r="EAK78" s="1316"/>
      <c r="EAL78" s="1316"/>
      <c r="EAM78" s="1316"/>
      <c r="EAN78" s="1316"/>
      <c r="EAO78" s="1316"/>
      <c r="EAP78" s="1316"/>
      <c r="EAQ78" s="1316"/>
      <c r="EAR78" s="1316"/>
      <c r="EAS78" s="1316"/>
      <c r="EAT78" s="1316"/>
      <c r="EAU78" s="1316"/>
      <c r="EAV78" s="1316"/>
      <c r="EAW78" s="1316"/>
      <c r="EAX78" s="1316"/>
      <c r="EAY78" s="1316"/>
      <c r="EAZ78" s="1316"/>
      <c r="EBA78" s="1316"/>
      <c r="EBB78" s="1316"/>
      <c r="EBC78" s="1316"/>
      <c r="EBD78" s="1316"/>
      <c r="EBE78" s="1316"/>
      <c r="EBF78" s="1316"/>
      <c r="EBG78" s="1316"/>
      <c r="EBH78" s="1316"/>
      <c r="EBI78" s="1316"/>
      <c r="EBJ78" s="1316"/>
      <c r="EBK78" s="1316"/>
      <c r="EBL78" s="1316"/>
      <c r="EBM78" s="1316"/>
      <c r="EBN78" s="1316"/>
      <c r="EBO78" s="1316"/>
      <c r="EBP78" s="1316"/>
      <c r="EBQ78" s="1316"/>
      <c r="EBR78" s="1316"/>
      <c r="EBS78" s="1316"/>
      <c r="EBT78" s="1316"/>
      <c r="EBU78" s="1316"/>
      <c r="EBV78" s="1316"/>
      <c r="EBW78" s="1316"/>
      <c r="EBX78" s="1316"/>
      <c r="EBY78" s="1316"/>
      <c r="EBZ78" s="1316"/>
      <c r="ECA78" s="1316"/>
      <c r="ECB78" s="1316"/>
      <c r="ECC78" s="1316"/>
      <c r="ECD78" s="1316"/>
      <c r="ECE78" s="1316"/>
      <c r="ECF78" s="1316"/>
      <c r="ECG78" s="1316"/>
      <c r="ECH78" s="1316"/>
      <c r="ECI78" s="1316"/>
      <c r="ECJ78" s="1316"/>
      <c r="ECK78" s="1316"/>
      <c r="ECL78" s="1316"/>
      <c r="ECM78" s="1316"/>
      <c r="ECN78" s="1316"/>
      <c r="ECO78" s="1316"/>
      <c r="ECP78" s="1316"/>
      <c r="ECQ78" s="1316"/>
      <c r="ECR78" s="1316"/>
      <c r="ECS78" s="1316"/>
      <c r="ECT78" s="1316"/>
      <c r="ECU78" s="1316"/>
      <c r="ECV78" s="1316"/>
      <c r="ECW78" s="1316"/>
      <c r="ECX78" s="1316"/>
      <c r="ECY78" s="1316"/>
      <c r="ECZ78" s="1316"/>
      <c r="EDA78" s="1316"/>
      <c r="EDB78" s="1316"/>
      <c r="EDC78" s="1316"/>
      <c r="EDD78" s="1316"/>
      <c r="EDE78" s="1316"/>
      <c r="EDF78" s="1316"/>
      <c r="EDG78" s="1316"/>
      <c r="EDH78" s="1316"/>
      <c r="EDI78" s="1316"/>
      <c r="EDJ78" s="1316"/>
      <c r="EDK78" s="1316"/>
      <c r="EDL78" s="1316"/>
      <c r="EDM78" s="1316"/>
      <c r="EDN78" s="1316"/>
      <c r="EDO78" s="1316"/>
      <c r="EDP78" s="1316"/>
      <c r="EDQ78" s="1316"/>
      <c r="EDR78" s="1316"/>
      <c r="EDS78" s="1316"/>
      <c r="EDT78" s="1316"/>
      <c r="EDU78" s="1316"/>
      <c r="EDV78" s="1316"/>
      <c r="EDW78" s="1316"/>
      <c r="EDX78" s="1316"/>
      <c r="EDY78" s="1316"/>
      <c r="EDZ78" s="1316"/>
      <c r="EEA78" s="1316"/>
      <c r="EEB78" s="1316"/>
      <c r="EEC78" s="1316"/>
      <c r="EED78" s="1316"/>
      <c r="EEE78" s="1316"/>
      <c r="EEF78" s="1316"/>
      <c r="EEG78" s="1316"/>
      <c r="EEH78" s="1316"/>
      <c r="EEI78" s="1316"/>
      <c r="EEJ78" s="1316"/>
      <c r="EEK78" s="1316"/>
      <c r="EEL78" s="1316"/>
      <c r="EEM78" s="1316"/>
      <c r="EEN78" s="1316"/>
      <c r="EEO78" s="1316"/>
      <c r="EEP78" s="1316"/>
      <c r="EEQ78" s="1316"/>
      <c r="EER78" s="1316"/>
      <c r="EES78" s="1316"/>
      <c r="EET78" s="1316"/>
      <c r="EEU78" s="1316"/>
      <c r="EEV78" s="1316"/>
      <c r="EEW78" s="1316"/>
      <c r="EEX78" s="1316"/>
      <c r="EEY78" s="1316"/>
      <c r="EEZ78" s="1316"/>
      <c r="EFA78" s="1316"/>
      <c r="EFB78" s="1316"/>
      <c r="EFC78" s="1316"/>
      <c r="EFD78" s="1316"/>
      <c r="EFE78" s="1316"/>
      <c r="EFF78" s="1316"/>
      <c r="EFG78" s="1316"/>
      <c r="EFH78" s="1316"/>
      <c r="EFI78" s="1316"/>
      <c r="EFJ78" s="1316"/>
      <c r="EFK78" s="1316"/>
      <c r="EFL78" s="1316"/>
      <c r="EFM78" s="1316"/>
      <c r="EFN78" s="1316"/>
      <c r="EFO78" s="1316"/>
      <c r="EFP78" s="1316"/>
      <c r="EFQ78" s="1316"/>
      <c r="EFR78" s="1316"/>
      <c r="EFS78" s="1316"/>
      <c r="EFT78" s="1316"/>
      <c r="EFU78" s="1316"/>
      <c r="EFV78" s="1316"/>
      <c r="EFW78" s="1316"/>
      <c r="EFX78" s="1316"/>
      <c r="EFY78" s="1316"/>
      <c r="EFZ78" s="1316"/>
      <c r="EGA78" s="1316"/>
      <c r="EGB78" s="1316"/>
      <c r="EGC78" s="1316"/>
      <c r="EGD78" s="1316"/>
      <c r="EGE78" s="1316"/>
      <c r="EGF78" s="1316"/>
      <c r="EGG78" s="1316"/>
      <c r="EGH78" s="1316"/>
      <c r="EGI78" s="1316"/>
      <c r="EGJ78" s="1316"/>
      <c r="EGK78" s="1316"/>
      <c r="EGL78" s="1316"/>
      <c r="EGM78" s="1316"/>
      <c r="EGN78" s="1316"/>
      <c r="EGO78" s="1316"/>
      <c r="EGP78" s="1316"/>
      <c r="EGQ78" s="1316"/>
      <c r="EGR78" s="1316"/>
      <c r="EGS78" s="1316"/>
      <c r="EGT78" s="1316"/>
      <c r="EGU78" s="1316"/>
      <c r="EGV78" s="1316"/>
      <c r="EGW78" s="1316"/>
      <c r="EGX78" s="1316"/>
      <c r="EGY78" s="1316"/>
      <c r="EGZ78" s="1316"/>
      <c r="EHA78" s="1316"/>
      <c r="EHB78" s="1316"/>
      <c r="EHC78" s="1316"/>
      <c r="EHD78" s="1316"/>
      <c r="EHE78" s="1316"/>
      <c r="EHF78" s="1316"/>
      <c r="EHG78" s="1316"/>
      <c r="EHH78" s="1316"/>
      <c r="EHI78" s="1316"/>
      <c r="EHJ78" s="1316"/>
      <c r="EHK78" s="1316"/>
      <c r="EHL78" s="1316"/>
      <c r="EHM78" s="1316"/>
      <c r="EHN78" s="1316"/>
      <c r="EHO78" s="1316"/>
      <c r="EHP78" s="1316"/>
      <c r="EHQ78" s="1316"/>
      <c r="EHR78" s="1316"/>
      <c r="EHS78" s="1316"/>
      <c r="EHT78" s="1316"/>
      <c r="EHU78" s="1316"/>
      <c r="EHV78" s="1316"/>
      <c r="EHW78" s="1316"/>
      <c r="EHX78" s="1316"/>
      <c r="EHY78" s="1316"/>
      <c r="EHZ78" s="1316"/>
      <c r="EIA78" s="1316"/>
      <c r="EIB78" s="1316"/>
      <c r="EIC78" s="1316"/>
      <c r="EID78" s="1316"/>
      <c r="EIE78" s="1316"/>
      <c r="EIF78" s="1316"/>
      <c r="EIG78" s="1316"/>
      <c r="EIH78" s="1316"/>
      <c r="EII78" s="1316"/>
      <c r="EIJ78" s="1316"/>
      <c r="EIK78" s="1316"/>
      <c r="EIL78" s="1316"/>
      <c r="EIM78" s="1316"/>
      <c r="EIN78" s="1316"/>
      <c r="EIO78" s="1316"/>
      <c r="EIP78" s="1316"/>
      <c r="EIQ78" s="1316"/>
      <c r="EIR78" s="1316"/>
      <c r="EIS78" s="1316"/>
      <c r="EIT78" s="1316"/>
      <c r="EIU78" s="1316"/>
      <c r="EIV78" s="1316"/>
      <c r="EIW78" s="1316"/>
      <c r="EIX78" s="1316"/>
      <c r="EIY78" s="1316"/>
      <c r="EIZ78" s="1316"/>
      <c r="EJA78" s="1316"/>
      <c r="EJB78" s="1316"/>
      <c r="EJC78" s="1316"/>
      <c r="EJD78" s="1316"/>
      <c r="EJE78" s="1316"/>
      <c r="EJF78" s="1316"/>
      <c r="EJG78" s="1316"/>
      <c r="EJH78" s="1316"/>
      <c r="EJI78" s="1316"/>
      <c r="EJJ78" s="1316"/>
      <c r="EJK78" s="1316"/>
      <c r="EJL78" s="1316"/>
      <c r="EJM78" s="1316"/>
      <c r="EJN78" s="1316"/>
      <c r="EJO78" s="1316"/>
      <c r="EJP78" s="1316"/>
      <c r="EJQ78" s="1316"/>
      <c r="EJR78" s="1316"/>
      <c r="EJS78" s="1316"/>
      <c r="EJT78" s="1316"/>
      <c r="EJU78" s="1316"/>
      <c r="EJV78" s="1316"/>
      <c r="EJW78" s="1316"/>
      <c r="EJX78" s="1316"/>
      <c r="EJY78" s="1316"/>
      <c r="EJZ78" s="1316"/>
      <c r="EKA78" s="1316"/>
      <c r="EKB78" s="1316"/>
      <c r="EKC78" s="1316"/>
      <c r="EKD78" s="1316"/>
      <c r="EKE78" s="1316"/>
      <c r="EKF78" s="1316"/>
      <c r="EKG78" s="1316"/>
      <c r="EKH78" s="1316"/>
      <c r="EKI78" s="1316"/>
      <c r="EKJ78" s="1316"/>
      <c r="EKK78" s="1316"/>
      <c r="EKL78" s="1316"/>
      <c r="EKM78" s="1316"/>
      <c r="EKN78" s="1316"/>
      <c r="EKO78" s="1316"/>
      <c r="EKP78" s="1316"/>
      <c r="EKQ78" s="1316"/>
      <c r="EKR78" s="1316"/>
      <c r="EKS78" s="1316"/>
      <c r="EKT78" s="1316"/>
      <c r="EKU78" s="1316"/>
      <c r="EKV78" s="1316"/>
      <c r="EKW78" s="1316"/>
      <c r="EKX78" s="1316"/>
      <c r="EKY78" s="1316"/>
      <c r="EKZ78" s="1316"/>
      <c r="ELA78" s="1316"/>
      <c r="ELB78" s="1316"/>
      <c r="ELC78" s="1316"/>
      <c r="ELD78" s="1316"/>
      <c r="ELE78" s="1316"/>
      <c r="ELF78" s="1316"/>
      <c r="ELG78" s="1316"/>
      <c r="ELH78" s="1316"/>
      <c r="ELI78" s="1316"/>
      <c r="ELJ78" s="1316"/>
      <c r="ELK78" s="1316"/>
      <c r="ELL78" s="1316"/>
      <c r="ELM78" s="1316"/>
      <c r="ELN78" s="1316"/>
      <c r="ELO78" s="1316"/>
      <c r="ELP78" s="1316"/>
      <c r="ELQ78" s="1316"/>
      <c r="ELR78" s="1316"/>
      <c r="ELS78" s="1316"/>
      <c r="ELT78" s="1316"/>
      <c r="ELU78" s="1316"/>
      <c r="ELV78" s="1316"/>
      <c r="ELW78" s="1316"/>
      <c r="ELX78" s="1316"/>
      <c r="ELY78" s="1316"/>
      <c r="ELZ78" s="1316"/>
      <c r="EMA78" s="1316"/>
      <c r="EMB78" s="1316"/>
      <c r="EMC78" s="1316"/>
      <c r="EMD78" s="1316"/>
      <c r="EME78" s="1316"/>
      <c r="EMF78" s="1316"/>
      <c r="EMG78" s="1316"/>
      <c r="EMH78" s="1316"/>
      <c r="EMI78" s="1316"/>
      <c r="EMJ78" s="1316"/>
      <c r="EMK78" s="1316"/>
      <c r="EML78" s="1316"/>
      <c r="EMM78" s="1316"/>
      <c r="EMN78" s="1316"/>
      <c r="EMO78" s="1316"/>
      <c r="EMP78" s="1316"/>
      <c r="EMQ78" s="1316"/>
      <c r="EMR78" s="1316"/>
      <c r="EMS78" s="1316"/>
      <c r="EMT78" s="1316"/>
      <c r="EMU78" s="1316"/>
      <c r="EMV78" s="1316"/>
      <c r="EMW78" s="1316"/>
      <c r="EMX78" s="1316"/>
      <c r="EMY78" s="1316"/>
      <c r="EMZ78" s="1316"/>
      <c r="ENA78" s="1316"/>
      <c r="ENB78" s="1316"/>
      <c r="ENC78" s="1316"/>
      <c r="END78" s="1316"/>
      <c r="ENE78" s="1316"/>
      <c r="ENF78" s="1316"/>
      <c r="ENG78" s="1316"/>
      <c r="ENH78" s="1316"/>
      <c r="ENI78" s="1316"/>
      <c r="ENJ78" s="1316"/>
      <c r="ENK78" s="1316"/>
      <c r="ENL78" s="1316"/>
      <c r="ENM78" s="1316"/>
      <c r="ENN78" s="1316"/>
      <c r="ENO78" s="1316"/>
      <c r="ENP78" s="1316"/>
      <c r="ENQ78" s="1316"/>
      <c r="ENR78" s="1316"/>
      <c r="ENS78" s="1316"/>
      <c r="ENT78" s="1316"/>
      <c r="ENU78" s="1316"/>
      <c r="ENV78" s="1316"/>
      <c r="ENW78" s="1316"/>
      <c r="ENX78" s="1316"/>
      <c r="ENY78" s="1316"/>
      <c r="ENZ78" s="1316"/>
      <c r="EOA78" s="1316"/>
      <c r="EOB78" s="1316"/>
      <c r="EOC78" s="1316"/>
      <c r="EOD78" s="1316"/>
      <c r="EOE78" s="1316"/>
      <c r="EOF78" s="1316"/>
      <c r="EOG78" s="1316"/>
      <c r="EOH78" s="1316"/>
      <c r="EOI78" s="1316"/>
      <c r="EOJ78" s="1316"/>
      <c r="EOK78" s="1316"/>
      <c r="EOL78" s="1316"/>
      <c r="EOM78" s="1316"/>
      <c r="EON78" s="1316"/>
      <c r="EOO78" s="1316"/>
      <c r="EOP78" s="1316"/>
      <c r="EOQ78" s="1316"/>
      <c r="EOR78" s="1316"/>
      <c r="EOS78" s="1316"/>
      <c r="EOT78" s="1316"/>
      <c r="EOU78" s="1316"/>
      <c r="EOV78" s="1316"/>
      <c r="EOW78" s="1316"/>
      <c r="EOX78" s="1316"/>
      <c r="EOY78" s="1316"/>
      <c r="EOZ78" s="1316"/>
      <c r="EPA78" s="1316"/>
      <c r="EPB78" s="1316"/>
      <c r="EPC78" s="1316"/>
      <c r="EPD78" s="1316"/>
      <c r="EPE78" s="1316"/>
      <c r="EPF78" s="1316"/>
      <c r="EPG78" s="1316"/>
      <c r="EPH78" s="1316"/>
      <c r="EPI78" s="1316"/>
      <c r="EPJ78" s="1316"/>
      <c r="EPK78" s="1316"/>
      <c r="EPL78" s="1316"/>
      <c r="EPM78" s="1316"/>
      <c r="EPN78" s="1316"/>
      <c r="EPO78" s="1316"/>
      <c r="EPP78" s="1316"/>
      <c r="EPQ78" s="1316"/>
      <c r="EPR78" s="1316"/>
      <c r="EPS78" s="1316"/>
      <c r="EPT78" s="1316"/>
      <c r="EPU78" s="1316"/>
      <c r="EPV78" s="1316"/>
      <c r="EPW78" s="1316"/>
      <c r="EPX78" s="1316"/>
      <c r="EPY78" s="1316"/>
      <c r="EPZ78" s="1316"/>
      <c r="EQA78" s="1316"/>
      <c r="EQB78" s="1316"/>
      <c r="EQC78" s="1316"/>
      <c r="EQD78" s="1316"/>
      <c r="EQE78" s="1316"/>
      <c r="EQF78" s="1316"/>
      <c r="EQG78" s="1316"/>
      <c r="EQH78" s="1316"/>
      <c r="EQI78" s="1316"/>
      <c r="EQJ78" s="1316"/>
      <c r="EQK78" s="1316"/>
      <c r="EQL78" s="1316"/>
      <c r="EQM78" s="1316"/>
      <c r="EQN78" s="1316"/>
      <c r="EQO78" s="1316"/>
      <c r="EQP78" s="1316"/>
      <c r="EQQ78" s="1316"/>
      <c r="EQR78" s="1316"/>
      <c r="EQS78" s="1316"/>
      <c r="EQT78" s="1316"/>
      <c r="EQU78" s="1316"/>
      <c r="EQV78" s="1316"/>
      <c r="EQW78" s="1316"/>
      <c r="EQX78" s="1316"/>
      <c r="EQY78" s="1316"/>
      <c r="EQZ78" s="1316"/>
      <c r="ERA78" s="1316"/>
      <c r="ERB78" s="1316"/>
      <c r="ERC78" s="1316"/>
      <c r="ERD78" s="1316"/>
      <c r="ERE78" s="1316"/>
      <c r="ERF78" s="1316"/>
      <c r="ERG78" s="1316"/>
      <c r="ERH78" s="1316"/>
      <c r="ERI78" s="1316"/>
      <c r="ERJ78" s="1316"/>
      <c r="ERK78" s="1316"/>
      <c r="ERL78" s="1316"/>
      <c r="ERM78" s="1316"/>
      <c r="ERN78" s="1316"/>
      <c r="ERO78" s="1316"/>
      <c r="ERP78" s="1316"/>
      <c r="ERQ78" s="1316"/>
      <c r="ERR78" s="1316"/>
      <c r="ERS78" s="1316"/>
      <c r="ERT78" s="1316"/>
      <c r="ERU78" s="1316"/>
      <c r="ERV78" s="1316"/>
      <c r="ERW78" s="1316"/>
      <c r="ERX78" s="1316"/>
      <c r="ERY78" s="1316"/>
      <c r="ERZ78" s="1316"/>
      <c r="ESA78" s="1316"/>
      <c r="ESB78" s="1316"/>
      <c r="ESC78" s="1316"/>
      <c r="ESD78" s="1316"/>
      <c r="ESE78" s="1316"/>
      <c r="ESF78" s="1316"/>
      <c r="ESG78" s="1316"/>
      <c r="ESH78" s="1316"/>
      <c r="ESI78" s="1316"/>
      <c r="ESJ78" s="1316"/>
      <c r="ESK78" s="1316"/>
      <c r="ESL78" s="1316"/>
      <c r="ESM78" s="1316"/>
      <c r="ESN78" s="1316"/>
      <c r="ESO78" s="1316"/>
      <c r="ESP78" s="1316"/>
      <c r="ESQ78" s="1316"/>
      <c r="ESR78" s="1316"/>
      <c r="ESS78" s="1316"/>
      <c r="EST78" s="1316"/>
      <c r="ESU78" s="1316"/>
      <c r="ESV78" s="1316"/>
      <c r="ESW78" s="1316"/>
      <c r="ESX78" s="1316"/>
      <c r="ESY78" s="1316"/>
      <c r="ESZ78" s="1316"/>
      <c r="ETA78" s="1316"/>
      <c r="ETB78" s="1316"/>
      <c r="ETC78" s="1316"/>
      <c r="ETD78" s="1316"/>
      <c r="ETE78" s="1316"/>
      <c r="ETF78" s="1316"/>
      <c r="ETG78" s="1316"/>
      <c r="ETH78" s="1316"/>
      <c r="ETI78" s="1316"/>
      <c r="ETJ78" s="1316"/>
      <c r="ETK78" s="1316"/>
      <c r="ETL78" s="1316"/>
      <c r="ETM78" s="1316"/>
      <c r="ETN78" s="1316"/>
      <c r="ETO78" s="1316"/>
      <c r="ETP78" s="1316"/>
      <c r="ETQ78" s="1316"/>
      <c r="ETR78" s="1316"/>
      <c r="ETS78" s="1316"/>
      <c r="ETT78" s="1316"/>
      <c r="ETU78" s="1316"/>
      <c r="ETV78" s="1316"/>
      <c r="ETW78" s="1316"/>
      <c r="ETX78" s="1316"/>
      <c r="ETY78" s="1316"/>
      <c r="ETZ78" s="1316"/>
      <c r="EUA78" s="1316"/>
      <c r="EUB78" s="1316"/>
      <c r="EUC78" s="1316"/>
      <c r="EUD78" s="1316"/>
      <c r="EUE78" s="1316"/>
      <c r="EUF78" s="1316"/>
      <c r="EUG78" s="1316"/>
      <c r="EUH78" s="1316"/>
      <c r="EUI78" s="1316"/>
      <c r="EUJ78" s="1316"/>
      <c r="EUK78" s="1316"/>
      <c r="EUL78" s="1316"/>
      <c r="EUM78" s="1316"/>
      <c r="EUN78" s="1316"/>
      <c r="EUO78" s="1316"/>
      <c r="EUP78" s="1316"/>
      <c r="EUQ78" s="1316"/>
      <c r="EUR78" s="1316"/>
      <c r="EUS78" s="1316"/>
      <c r="EUT78" s="1316"/>
      <c r="EUU78" s="1316"/>
      <c r="EUV78" s="1316"/>
      <c r="EUW78" s="1316"/>
      <c r="EUX78" s="1316"/>
      <c r="EUY78" s="1316"/>
      <c r="EUZ78" s="1316"/>
      <c r="EVA78" s="1316"/>
      <c r="EVB78" s="1316"/>
      <c r="EVC78" s="1316"/>
      <c r="EVD78" s="1316"/>
      <c r="EVE78" s="1316"/>
      <c r="EVF78" s="1316"/>
      <c r="EVG78" s="1316"/>
      <c r="EVH78" s="1316"/>
      <c r="EVI78" s="1316"/>
      <c r="EVJ78" s="1316"/>
      <c r="EVK78" s="1316"/>
      <c r="EVL78" s="1316"/>
      <c r="EVM78" s="1316"/>
      <c r="EVN78" s="1316"/>
      <c r="EVO78" s="1316"/>
      <c r="EVP78" s="1316"/>
      <c r="EVQ78" s="1316"/>
      <c r="EVR78" s="1316"/>
      <c r="EVS78" s="1316"/>
      <c r="EVT78" s="1316"/>
      <c r="EVU78" s="1316"/>
      <c r="EVV78" s="1316"/>
      <c r="EVW78" s="1316"/>
      <c r="EVX78" s="1316"/>
      <c r="EVY78" s="1316"/>
      <c r="EVZ78" s="1316"/>
      <c r="EWA78" s="1316"/>
      <c r="EWB78" s="1316"/>
      <c r="EWC78" s="1316"/>
      <c r="EWD78" s="1316"/>
      <c r="EWE78" s="1316"/>
      <c r="EWF78" s="1316"/>
      <c r="EWG78" s="1316"/>
      <c r="EWH78" s="1316"/>
      <c r="EWI78" s="1316"/>
      <c r="EWJ78" s="1316"/>
      <c r="EWK78" s="1316"/>
      <c r="EWL78" s="1316"/>
      <c r="EWM78" s="1316"/>
      <c r="EWN78" s="1316"/>
      <c r="EWO78" s="1316"/>
      <c r="EWP78" s="1316"/>
      <c r="EWQ78" s="1316"/>
      <c r="EWR78" s="1316"/>
      <c r="EWS78" s="1316"/>
      <c r="EWT78" s="1316"/>
      <c r="EWU78" s="1316"/>
      <c r="EWV78" s="1316"/>
      <c r="EWW78" s="1316"/>
      <c r="EWX78" s="1316"/>
      <c r="EWY78" s="1316"/>
      <c r="EWZ78" s="1316"/>
      <c r="EXA78" s="1316"/>
      <c r="EXB78" s="1316"/>
      <c r="EXC78" s="1316"/>
      <c r="EXD78" s="1316"/>
      <c r="EXE78" s="1316"/>
      <c r="EXF78" s="1316"/>
      <c r="EXG78" s="1316"/>
      <c r="EXH78" s="1316"/>
      <c r="EXI78" s="1316"/>
      <c r="EXJ78" s="1316"/>
      <c r="EXK78" s="1316"/>
      <c r="EXL78" s="1316"/>
      <c r="EXM78" s="1316"/>
      <c r="EXN78" s="1316"/>
      <c r="EXO78" s="1316"/>
      <c r="EXP78" s="1316"/>
      <c r="EXQ78" s="1316"/>
      <c r="EXR78" s="1316"/>
      <c r="EXS78" s="1316"/>
      <c r="EXT78" s="1316"/>
      <c r="EXU78" s="1316"/>
      <c r="EXV78" s="1316"/>
      <c r="EXW78" s="1316"/>
      <c r="EXX78" s="1316"/>
      <c r="EXY78" s="1316"/>
      <c r="EXZ78" s="1316"/>
      <c r="EYA78" s="1316"/>
      <c r="EYB78" s="1316"/>
      <c r="EYC78" s="1316"/>
      <c r="EYD78" s="1316"/>
      <c r="EYE78" s="1316"/>
      <c r="EYF78" s="1316"/>
      <c r="EYG78" s="1316"/>
      <c r="EYH78" s="1316"/>
      <c r="EYI78" s="1316"/>
      <c r="EYJ78" s="1316"/>
      <c r="EYK78" s="1316"/>
      <c r="EYL78" s="1316"/>
      <c r="EYM78" s="1316"/>
      <c r="EYN78" s="1316"/>
      <c r="EYO78" s="1316"/>
      <c r="EYP78" s="1316"/>
      <c r="EYQ78" s="1316"/>
      <c r="EYR78" s="1316"/>
      <c r="EYS78" s="1316"/>
      <c r="EYT78" s="1316"/>
      <c r="EYU78" s="1316"/>
      <c r="EYV78" s="1316"/>
      <c r="EYW78" s="1316"/>
      <c r="EYX78" s="1316"/>
      <c r="EYY78" s="1316"/>
      <c r="EYZ78" s="1316"/>
      <c r="EZA78" s="1316"/>
      <c r="EZB78" s="1316"/>
      <c r="EZC78" s="1316"/>
      <c r="EZD78" s="1316"/>
      <c r="EZE78" s="1316"/>
      <c r="EZF78" s="1316"/>
      <c r="EZG78" s="1316"/>
      <c r="EZH78" s="1316"/>
      <c r="EZI78" s="1316"/>
      <c r="EZJ78" s="1316"/>
      <c r="EZK78" s="1316"/>
      <c r="EZL78" s="1316"/>
      <c r="EZM78" s="1316"/>
      <c r="EZN78" s="1316"/>
      <c r="EZO78" s="1316"/>
      <c r="EZP78" s="1316"/>
      <c r="EZQ78" s="1316"/>
      <c r="EZR78" s="1316"/>
      <c r="EZS78" s="1316"/>
      <c r="EZT78" s="1316"/>
      <c r="EZU78" s="1316"/>
      <c r="EZV78" s="1316"/>
      <c r="EZW78" s="1316"/>
      <c r="EZX78" s="1316"/>
      <c r="EZY78" s="1316"/>
      <c r="EZZ78" s="1316"/>
      <c r="FAA78" s="1316"/>
      <c r="FAB78" s="1316"/>
      <c r="FAC78" s="1316"/>
      <c r="FAD78" s="1316"/>
      <c r="FAE78" s="1316"/>
      <c r="FAF78" s="1316"/>
      <c r="FAG78" s="1316"/>
      <c r="FAH78" s="1316"/>
      <c r="FAI78" s="1316"/>
      <c r="FAJ78" s="1316"/>
      <c r="FAK78" s="1316"/>
      <c r="FAL78" s="1316"/>
      <c r="FAM78" s="1316"/>
      <c r="FAN78" s="1316"/>
      <c r="FAO78" s="1316"/>
      <c r="FAP78" s="1316"/>
      <c r="FAQ78" s="1316"/>
      <c r="FAR78" s="1316"/>
      <c r="FAS78" s="1316"/>
      <c r="FAT78" s="1316"/>
      <c r="FAU78" s="1316"/>
      <c r="FAV78" s="1316"/>
      <c r="FAW78" s="1316"/>
      <c r="FAX78" s="1316"/>
      <c r="FAY78" s="1316"/>
      <c r="FAZ78" s="1316"/>
      <c r="FBA78" s="1316"/>
      <c r="FBB78" s="1316"/>
      <c r="FBC78" s="1316"/>
      <c r="FBD78" s="1316"/>
      <c r="FBE78" s="1316"/>
      <c r="FBF78" s="1316"/>
      <c r="FBG78" s="1316"/>
      <c r="FBH78" s="1316"/>
      <c r="FBI78" s="1316"/>
      <c r="FBJ78" s="1316"/>
      <c r="FBK78" s="1316"/>
      <c r="FBL78" s="1316"/>
      <c r="FBM78" s="1316"/>
      <c r="FBN78" s="1316"/>
      <c r="FBO78" s="1316"/>
      <c r="FBP78" s="1316"/>
      <c r="FBQ78" s="1316"/>
      <c r="FBR78" s="1316"/>
      <c r="FBS78" s="1316"/>
      <c r="FBT78" s="1316"/>
      <c r="FBU78" s="1316"/>
      <c r="FBV78" s="1316"/>
      <c r="FBW78" s="1316"/>
      <c r="FBX78" s="1316"/>
      <c r="FBY78" s="1316"/>
      <c r="FBZ78" s="1316"/>
      <c r="FCA78" s="1316"/>
      <c r="FCB78" s="1316"/>
      <c r="FCC78" s="1316"/>
      <c r="FCD78" s="1316"/>
      <c r="FCE78" s="1316"/>
      <c r="FCF78" s="1316"/>
      <c r="FCG78" s="1316"/>
      <c r="FCH78" s="1316"/>
      <c r="FCI78" s="1316"/>
      <c r="FCJ78" s="1316"/>
      <c r="FCK78" s="1316"/>
      <c r="FCL78" s="1316"/>
      <c r="FCM78" s="1316"/>
      <c r="FCN78" s="1316"/>
      <c r="FCO78" s="1316"/>
      <c r="FCP78" s="1316"/>
      <c r="FCQ78" s="1316"/>
      <c r="FCR78" s="1316"/>
      <c r="FCS78" s="1316"/>
      <c r="FCT78" s="1316"/>
      <c r="FCU78" s="1316"/>
      <c r="FCV78" s="1316"/>
      <c r="FCW78" s="1316"/>
      <c r="FCX78" s="1316"/>
      <c r="FCY78" s="1316"/>
      <c r="FCZ78" s="1316"/>
      <c r="FDA78" s="1316"/>
      <c r="FDB78" s="1316"/>
      <c r="FDC78" s="1316"/>
      <c r="FDD78" s="1316"/>
      <c r="FDE78" s="1316"/>
      <c r="FDF78" s="1316"/>
      <c r="FDG78" s="1316"/>
      <c r="FDH78" s="1316"/>
      <c r="FDI78" s="1316"/>
      <c r="FDJ78" s="1316"/>
      <c r="FDK78" s="1316"/>
      <c r="FDL78" s="1316"/>
      <c r="FDM78" s="1316"/>
      <c r="FDN78" s="1316"/>
      <c r="FDO78" s="1316"/>
      <c r="FDP78" s="1316"/>
      <c r="FDQ78" s="1316"/>
      <c r="FDR78" s="1316"/>
      <c r="FDS78" s="1316"/>
      <c r="FDT78" s="1316"/>
      <c r="FDU78" s="1316"/>
      <c r="FDV78" s="1316"/>
      <c r="FDW78" s="1316"/>
      <c r="FDX78" s="1316"/>
      <c r="FDY78" s="1316"/>
      <c r="FDZ78" s="1316"/>
      <c r="FEA78" s="1316"/>
      <c r="FEB78" s="1316"/>
      <c r="FEC78" s="1316"/>
      <c r="FED78" s="1316"/>
      <c r="FEE78" s="1316"/>
      <c r="FEF78" s="1316"/>
      <c r="FEG78" s="1316"/>
      <c r="FEH78" s="1316"/>
      <c r="FEI78" s="1316"/>
      <c r="FEJ78" s="1316"/>
      <c r="FEK78" s="1316"/>
      <c r="FEL78" s="1316"/>
      <c r="FEM78" s="1316"/>
      <c r="FEN78" s="1316"/>
      <c r="FEO78" s="1316"/>
      <c r="FEP78" s="1316"/>
      <c r="FEQ78" s="1316"/>
      <c r="FER78" s="1316"/>
      <c r="FES78" s="1316"/>
      <c r="FET78" s="1316"/>
      <c r="FEU78" s="1316"/>
      <c r="FEV78" s="1316"/>
      <c r="FEW78" s="1316"/>
      <c r="FEX78" s="1316"/>
      <c r="FEY78" s="1316"/>
      <c r="FEZ78" s="1316"/>
      <c r="FFA78" s="1316"/>
      <c r="FFB78" s="1316"/>
      <c r="FFC78" s="1316"/>
      <c r="FFD78" s="1316"/>
      <c r="FFE78" s="1316"/>
      <c r="FFF78" s="1316"/>
      <c r="FFG78" s="1316"/>
      <c r="FFH78" s="1316"/>
      <c r="FFI78" s="1316"/>
      <c r="FFJ78" s="1316"/>
      <c r="FFK78" s="1316"/>
      <c r="FFL78" s="1316"/>
      <c r="FFM78" s="1316"/>
      <c r="FFN78" s="1316"/>
      <c r="FFO78" s="1316"/>
      <c r="FFP78" s="1316"/>
      <c r="FFQ78" s="1316"/>
      <c r="FFR78" s="1316"/>
      <c r="FFS78" s="1316"/>
      <c r="FFT78" s="1316"/>
      <c r="FFU78" s="1316"/>
      <c r="FFV78" s="1316"/>
      <c r="FFW78" s="1316"/>
      <c r="FFX78" s="1316"/>
      <c r="FFY78" s="1316"/>
      <c r="FFZ78" s="1316"/>
      <c r="FGA78" s="1316"/>
      <c r="FGB78" s="1316"/>
      <c r="FGC78" s="1316"/>
      <c r="FGD78" s="1316"/>
      <c r="FGE78" s="1316"/>
      <c r="FGF78" s="1316"/>
      <c r="FGG78" s="1316"/>
      <c r="FGH78" s="1316"/>
      <c r="FGI78" s="1316"/>
      <c r="FGJ78" s="1316"/>
      <c r="FGK78" s="1316"/>
      <c r="FGL78" s="1316"/>
      <c r="FGM78" s="1316"/>
      <c r="FGN78" s="1316"/>
      <c r="FGO78" s="1316"/>
      <c r="FGP78" s="1316"/>
      <c r="FGQ78" s="1316"/>
      <c r="FGR78" s="1316"/>
      <c r="FGS78" s="1316"/>
      <c r="FGT78" s="1316"/>
      <c r="FGU78" s="1316"/>
      <c r="FGV78" s="1316"/>
      <c r="FGW78" s="1316"/>
      <c r="FGX78" s="1316"/>
      <c r="FGY78" s="1316"/>
      <c r="FGZ78" s="1316"/>
      <c r="FHA78" s="1316"/>
      <c r="FHB78" s="1316"/>
      <c r="FHC78" s="1316"/>
      <c r="FHD78" s="1316"/>
      <c r="FHE78" s="1316"/>
      <c r="FHF78" s="1316"/>
      <c r="FHG78" s="1316"/>
      <c r="FHH78" s="1316"/>
      <c r="FHI78" s="1316"/>
      <c r="FHJ78" s="1316"/>
      <c r="FHK78" s="1316"/>
      <c r="FHL78" s="1316"/>
      <c r="FHM78" s="1316"/>
      <c r="FHN78" s="1316"/>
      <c r="FHO78" s="1316"/>
      <c r="FHP78" s="1316"/>
      <c r="FHQ78" s="1316"/>
      <c r="FHR78" s="1316"/>
      <c r="FHS78" s="1316"/>
      <c r="FHT78" s="1316"/>
      <c r="FHU78" s="1316"/>
      <c r="FHV78" s="1316"/>
      <c r="FHW78" s="1316"/>
      <c r="FHX78" s="1316"/>
      <c r="FHY78" s="1316"/>
      <c r="FHZ78" s="1316"/>
      <c r="FIA78" s="1316"/>
      <c r="FIB78" s="1316"/>
      <c r="FIC78" s="1316"/>
      <c r="FID78" s="1316"/>
      <c r="FIE78" s="1316"/>
      <c r="FIF78" s="1316"/>
      <c r="FIG78" s="1316"/>
      <c r="FIH78" s="1316"/>
      <c r="FII78" s="1316"/>
      <c r="FIJ78" s="1316"/>
      <c r="FIK78" s="1316"/>
      <c r="FIL78" s="1316"/>
      <c r="FIM78" s="1316"/>
      <c r="FIN78" s="1316"/>
      <c r="FIO78" s="1316"/>
      <c r="FIP78" s="1316"/>
      <c r="FIQ78" s="1316"/>
      <c r="FIR78" s="1316"/>
      <c r="FIS78" s="1316"/>
      <c r="FIT78" s="1316"/>
      <c r="FIU78" s="1316"/>
      <c r="FIV78" s="1316"/>
      <c r="FIW78" s="1316"/>
      <c r="FIX78" s="1316"/>
      <c r="FIY78" s="1316"/>
      <c r="FIZ78" s="1316"/>
      <c r="FJA78" s="1316"/>
      <c r="FJB78" s="1316"/>
      <c r="FJC78" s="1316"/>
      <c r="FJD78" s="1316"/>
      <c r="FJE78" s="1316"/>
      <c r="FJF78" s="1316"/>
      <c r="FJG78" s="1316"/>
      <c r="FJH78" s="1316"/>
      <c r="FJI78" s="1316"/>
      <c r="FJJ78" s="1316"/>
      <c r="FJK78" s="1316"/>
      <c r="FJL78" s="1316"/>
      <c r="FJM78" s="1316"/>
      <c r="FJN78" s="1316"/>
      <c r="FJO78" s="1316"/>
      <c r="FJP78" s="1316"/>
      <c r="FJQ78" s="1316"/>
      <c r="FJR78" s="1316"/>
      <c r="FJS78" s="1316"/>
      <c r="FJT78" s="1316"/>
      <c r="FJU78" s="1316"/>
      <c r="FJV78" s="1316"/>
      <c r="FJW78" s="1316"/>
      <c r="FJX78" s="1316"/>
      <c r="FJY78" s="1316"/>
      <c r="FJZ78" s="1316"/>
      <c r="FKA78" s="1316"/>
      <c r="FKB78" s="1316"/>
      <c r="FKC78" s="1316"/>
      <c r="FKD78" s="1316"/>
      <c r="FKE78" s="1316"/>
      <c r="FKF78" s="1316"/>
      <c r="FKG78" s="1316"/>
      <c r="FKH78" s="1316"/>
      <c r="FKI78" s="1316"/>
      <c r="FKJ78" s="1316"/>
      <c r="FKK78" s="1316"/>
      <c r="FKL78" s="1316"/>
      <c r="FKM78" s="1316"/>
      <c r="FKN78" s="1316"/>
      <c r="FKO78" s="1316"/>
      <c r="FKP78" s="1316"/>
      <c r="FKQ78" s="1316"/>
      <c r="FKR78" s="1316"/>
      <c r="FKS78" s="1316"/>
      <c r="FKT78" s="1316"/>
      <c r="FKU78" s="1316"/>
      <c r="FKV78" s="1316"/>
      <c r="FKW78" s="1316"/>
      <c r="FKX78" s="1316"/>
      <c r="FKY78" s="1316"/>
      <c r="FKZ78" s="1316"/>
      <c r="FLA78" s="1316"/>
      <c r="FLB78" s="1316"/>
      <c r="FLC78" s="1316"/>
      <c r="FLD78" s="1316"/>
      <c r="FLE78" s="1316"/>
      <c r="FLF78" s="1316"/>
      <c r="FLG78" s="1316"/>
      <c r="FLH78" s="1316"/>
      <c r="FLI78" s="1316"/>
      <c r="FLJ78" s="1316"/>
      <c r="FLK78" s="1316"/>
      <c r="FLL78" s="1316"/>
      <c r="FLM78" s="1316"/>
      <c r="FLN78" s="1316"/>
      <c r="FLO78" s="1316"/>
      <c r="FLP78" s="1316"/>
      <c r="FLQ78" s="1316"/>
      <c r="FLR78" s="1316"/>
      <c r="FLS78" s="1316"/>
      <c r="FLT78" s="1316"/>
      <c r="FLU78" s="1316"/>
      <c r="FLV78" s="1316"/>
      <c r="FLW78" s="1316"/>
      <c r="FLX78" s="1316"/>
      <c r="FLY78" s="1316"/>
      <c r="FLZ78" s="1316"/>
      <c r="FMA78" s="1316"/>
      <c r="FMB78" s="1316"/>
      <c r="FMC78" s="1316"/>
      <c r="FMD78" s="1316"/>
      <c r="FME78" s="1316"/>
      <c r="FMF78" s="1316"/>
      <c r="FMG78" s="1316"/>
      <c r="FMH78" s="1316"/>
      <c r="FMI78" s="1316"/>
      <c r="FMJ78" s="1316"/>
      <c r="FMK78" s="1316"/>
      <c r="FML78" s="1316"/>
      <c r="FMM78" s="1316"/>
      <c r="FMN78" s="1316"/>
      <c r="FMO78" s="1316"/>
      <c r="FMP78" s="1316"/>
      <c r="FMQ78" s="1316"/>
      <c r="FMR78" s="1316"/>
      <c r="FMS78" s="1316"/>
      <c r="FMT78" s="1316"/>
      <c r="FMU78" s="1316"/>
      <c r="FMV78" s="1316"/>
      <c r="FMW78" s="1316"/>
      <c r="FMX78" s="1316"/>
      <c r="FMY78" s="1316"/>
      <c r="FMZ78" s="1316"/>
      <c r="FNA78" s="1316"/>
      <c r="FNB78" s="1316"/>
      <c r="FNC78" s="1316"/>
      <c r="FND78" s="1316"/>
      <c r="FNE78" s="1316"/>
      <c r="FNF78" s="1316"/>
    </row>
    <row r="79" spans="1:4426" ht="20.25">
      <c r="B79" s="1231"/>
      <c r="J79" s="451"/>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c r="AG79" s="1316"/>
      <c r="AH79" s="1316"/>
      <c r="AI79" s="1316"/>
      <c r="AJ79" s="1316"/>
      <c r="AK79" s="1316"/>
      <c r="AL79" s="1316"/>
      <c r="AM79" s="1316"/>
      <c r="AN79" s="1316"/>
      <c r="AO79" s="1316"/>
      <c r="AP79" s="1316"/>
      <c r="AQ79" s="1316"/>
      <c r="AR79" s="1316"/>
      <c r="AS79" s="1316"/>
      <c r="AT79" s="1316"/>
      <c r="AU79" s="1316"/>
      <c r="AV79" s="1316"/>
      <c r="AW79" s="1316"/>
      <c r="AX79" s="1316"/>
      <c r="AY79" s="1316"/>
      <c r="AZ79" s="1316"/>
      <c r="BA79" s="1316"/>
      <c r="BB79" s="1316"/>
      <c r="BC79" s="1316"/>
      <c r="BD79" s="1316"/>
      <c r="BE79" s="1316"/>
      <c r="BF79" s="1316"/>
      <c r="BG79" s="1316"/>
      <c r="BH79" s="1316"/>
      <c r="BI79" s="1316"/>
      <c r="BJ79" s="1316"/>
      <c r="BK79" s="1316"/>
      <c r="BL79" s="1316"/>
      <c r="BM79" s="1316"/>
      <c r="BN79" s="1316"/>
      <c r="BO79" s="1316"/>
      <c r="BP79" s="1316"/>
      <c r="BQ79" s="1316"/>
      <c r="BR79" s="1316"/>
      <c r="BS79" s="1316"/>
      <c r="BT79" s="1316"/>
      <c r="BU79" s="1316"/>
      <c r="BV79" s="1316"/>
      <c r="BW79" s="1316"/>
      <c r="BX79" s="1316"/>
      <c r="BY79" s="1316"/>
      <c r="BZ79" s="1316"/>
      <c r="CA79" s="1316"/>
      <c r="CB79" s="1316"/>
      <c r="CC79" s="1316"/>
      <c r="CD79" s="1316"/>
      <c r="CE79" s="1316"/>
      <c r="CF79" s="1316"/>
      <c r="CG79" s="1316"/>
      <c r="CH79" s="1316"/>
      <c r="CI79" s="1316"/>
      <c r="CJ79" s="1316"/>
      <c r="CK79" s="1316"/>
      <c r="CL79" s="1316"/>
      <c r="CM79" s="1316"/>
      <c r="CN79" s="1316"/>
      <c r="CO79" s="1316"/>
      <c r="CP79" s="1316"/>
      <c r="CQ79" s="1316"/>
      <c r="CR79" s="1316"/>
      <c r="CS79" s="1316"/>
      <c r="CT79" s="1316"/>
      <c r="CU79" s="1316"/>
      <c r="CV79" s="1316"/>
      <c r="CW79" s="1316"/>
      <c r="CX79" s="1316"/>
      <c r="CY79" s="1316"/>
      <c r="CZ79" s="1316"/>
      <c r="DA79" s="1316"/>
      <c r="DB79" s="1316"/>
      <c r="DC79" s="1316"/>
      <c r="DD79" s="1316"/>
      <c r="DE79" s="1316"/>
      <c r="DF79" s="1316"/>
      <c r="DG79" s="1316"/>
      <c r="DH79" s="1316"/>
      <c r="DI79" s="1316"/>
      <c r="DJ79" s="1316"/>
      <c r="DK79" s="1316"/>
      <c r="DL79" s="1316"/>
      <c r="DM79" s="1316"/>
      <c r="DN79" s="1316"/>
      <c r="DO79" s="1316"/>
      <c r="DP79" s="1316"/>
      <c r="DQ79" s="1316"/>
      <c r="DR79" s="1316"/>
      <c r="DS79" s="1316"/>
      <c r="DT79" s="1316"/>
      <c r="DU79" s="1316"/>
      <c r="DV79" s="1316"/>
      <c r="DW79" s="1316"/>
      <c r="DX79" s="1316"/>
      <c r="DY79" s="1316"/>
      <c r="DZ79" s="1316"/>
      <c r="EA79" s="1316"/>
      <c r="EB79" s="1316"/>
      <c r="EC79" s="1316"/>
      <c r="ED79" s="1316"/>
      <c r="EE79" s="1316"/>
      <c r="EF79" s="1316"/>
      <c r="EG79" s="1316"/>
      <c r="EH79" s="1316"/>
      <c r="EI79" s="1316"/>
      <c r="EJ79" s="1316"/>
      <c r="EK79" s="1316"/>
      <c r="EL79" s="1316"/>
      <c r="EM79" s="1316"/>
      <c r="EN79" s="1316"/>
      <c r="EO79" s="1316"/>
      <c r="EP79" s="1316"/>
      <c r="EQ79" s="1316"/>
      <c r="ER79" s="1316"/>
      <c r="ES79" s="1316"/>
      <c r="ET79" s="1316"/>
      <c r="EU79" s="1316"/>
      <c r="EV79" s="1316"/>
      <c r="EW79" s="1316"/>
      <c r="EX79" s="1316"/>
      <c r="EY79" s="1316"/>
      <c r="EZ79" s="1316"/>
      <c r="FA79" s="1316"/>
      <c r="FB79" s="1316"/>
      <c r="FC79" s="1316"/>
      <c r="FD79" s="1316"/>
      <c r="FE79" s="1316"/>
      <c r="FF79" s="1316"/>
      <c r="FG79" s="1316"/>
      <c r="FH79" s="1316"/>
      <c r="FI79" s="1316"/>
      <c r="FJ79" s="1316"/>
      <c r="FK79" s="1316"/>
      <c r="FL79" s="1316"/>
      <c r="FM79" s="1316"/>
      <c r="FN79" s="1316"/>
      <c r="FO79" s="1316"/>
      <c r="FP79" s="1316"/>
      <c r="FQ79" s="1316"/>
      <c r="FR79" s="1316"/>
      <c r="FS79" s="1316"/>
      <c r="FT79" s="1316"/>
      <c r="FU79" s="1316"/>
      <c r="FV79" s="1316"/>
      <c r="FW79" s="1316"/>
      <c r="FX79" s="1316"/>
      <c r="FY79" s="1316"/>
      <c r="FZ79" s="1316"/>
      <c r="GA79" s="1316"/>
      <c r="GB79" s="1316"/>
      <c r="GC79" s="1316"/>
      <c r="GD79" s="1316"/>
      <c r="GE79" s="1316"/>
      <c r="GF79" s="1316"/>
      <c r="GG79" s="1316"/>
      <c r="GH79" s="1316"/>
      <c r="GI79" s="1316"/>
      <c r="GJ79" s="1316"/>
      <c r="GK79" s="1316"/>
      <c r="GL79" s="1316"/>
      <c r="GM79" s="1316"/>
      <c r="GN79" s="1316"/>
      <c r="GO79" s="1316"/>
      <c r="GP79" s="1316"/>
      <c r="GQ79" s="1316"/>
      <c r="GR79" s="1316"/>
      <c r="GS79" s="1316"/>
      <c r="GT79" s="1316"/>
      <c r="GU79" s="1316"/>
      <c r="GV79" s="1316"/>
      <c r="GW79" s="1316"/>
      <c r="GX79" s="1316"/>
      <c r="GY79" s="1316"/>
      <c r="GZ79" s="1316"/>
      <c r="HA79" s="1316"/>
      <c r="HB79" s="1316"/>
      <c r="HC79" s="1316"/>
      <c r="HD79" s="1316"/>
      <c r="HE79" s="1316"/>
      <c r="HF79" s="1316"/>
      <c r="HG79" s="1316"/>
      <c r="HH79" s="1316"/>
      <c r="HI79" s="1316"/>
      <c r="HJ79" s="1316"/>
      <c r="HK79" s="1316"/>
      <c r="HL79" s="1316"/>
      <c r="HM79" s="1316"/>
      <c r="HN79" s="1316"/>
      <c r="HO79" s="1316"/>
      <c r="HP79" s="1316"/>
      <c r="HQ79" s="1316"/>
      <c r="HR79" s="1316"/>
      <c r="HS79" s="1316"/>
      <c r="HT79" s="1316"/>
      <c r="HU79" s="1316"/>
      <c r="HV79" s="1316"/>
      <c r="HW79" s="1316"/>
      <c r="HX79" s="1316"/>
      <c r="HY79" s="1316"/>
      <c r="HZ79" s="1316"/>
      <c r="IA79" s="1316"/>
      <c r="IB79" s="1316"/>
      <c r="IC79" s="1316"/>
      <c r="ID79" s="1316"/>
      <c r="IE79" s="1316"/>
      <c r="IF79" s="1316"/>
      <c r="IG79" s="1316"/>
      <c r="IH79" s="1316"/>
      <c r="II79" s="1316"/>
      <c r="IJ79" s="1316"/>
      <c r="IK79" s="1316"/>
      <c r="IL79" s="1316"/>
      <c r="IM79" s="1316"/>
      <c r="IN79" s="1316"/>
      <c r="IO79" s="1316"/>
      <c r="IP79" s="1316"/>
      <c r="IQ79" s="1316"/>
      <c r="IR79" s="1316"/>
      <c r="IS79" s="1316"/>
      <c r="IT79" s="1316"/>
      <c r="IU79" s="1316"/>
      <c r="IV79" s="1316"/>
      <c r="IW79" s="1316"/>
      <c r="IX79" s="1316"/>
      <c r="IY79" s="1316"/>
      <c r="IZ79" s="1316"/>
      <c r="JA79" s="1316"/>
      <c r="JB79" s="1316"/>
      <c r="JC79" s="1316"/>
      <c r="JD79" s="1316"/>
      <c r="JE79" s="1316"/>
      <c r="JF79" s="1316"/>
      <c r="JG79" s="1316"/>
      <c r="JH79" s="1316"/>
      <c r="JI79" s="1316"/>
      <c r="JJ79" s="1316"/>
      <c r="JK79" s="1316"/>
      <c r="JL79" s="1316"/>
      <c r="JM79" s="1316"/>
      <c r="JN79" s="1316"/>
      <c r="JO79" s="1316"/>
      <c r="JP79" s="1316"/>
      <c r="JQ79" s="1316"/>
      <c r="JR79" s="1316"/>
      <c r="JS79" s="1316"/>
      <c r="JT79" s="1316"/>
      <c r="JU79" s="1316"/>
      <c r="JV79" s="1316"/>
      <c r="JW79" s="1316"/>
      <c r="JX79" s="1316"/>
      <c r="JY79" s="1316"/>
      <c r="JZ79" s="1316"/>
      <c r="KA79" s="1316"/>
      <c r="KB79" s="1316"/>
      <c r="KC79" s="1316"/>
      <c r="KD79" s="1316"/>
      <c r="KE79" s="1316"/>
      <c r="KF79" s="1316"/>
      <c r="KG79" s="1316"/>
      <c r="KH79" s="1316"/>
      <c r="KI79" s="1316"/>
      <c r="KJ79" s="1316"/>
      <c r="KK79" s="1316"/>
      <c r="KL79" s="1316"/>
      <c r="KM79" s="1316"/>
      <c r="KN79" s="1316"/>
      <c r="KO79" s="1316"/>
      <c r="KP79" s="1316"/>
      <c r="KQ79" s="1316"/>
      <c r="KR79" s="1316"/>
      <c r="KS79" s="1316"/>
      <c r="KT79" s="1316"/>
      <c r="KU79" s="1316"/>
      <c r="KV79" s="1316"/>
      <c r="KW79" s="1316"/>
      <c r="KX79" s="1316"/>
      <c r="KY79" s="1316"/>
      <c r="KZ79" s="1316"/>
      <c r="LA79" s="1316"/>
      <c r="LB79" s="1316"/>
      <c r="LC79" s="1316"/>
      <c r="LD79" s="1316"/>
      <c r="LE79" s="1316"/>
      <c r="LF79" s="1316"/>
      <c r="LG79" s="1316"/>
      <c r="LH79" s="1316"/>
      <c r="LI79" s="1316"/>
      <c r="LJ79" s="1316"/>
      <c r="LK79" s="1316"/>
      <c r="LL79" s="1316"/>
      <c r="LM79" s="1316"/>
      <c r="LN79" s="1316"/>
      <c r="LO79" s="1316"/>
      <c r="LP79" s="1316"/>
      <c r="LQ79" s="1316"/>
      <c r="LR79" s="1316"/>
      <c r="LS79" s="1316"/>
      <c r="LT79" s="1316"/>
      <c r="LU79" s="1316"/>
      <c r="LV79" s="1316"/>
      <c r="LW79" s="1316"/>
      <c r="LX79" s="1316"/>
      <c r="LY79" s="1316"/>
      <c r="LZ79" s="1316"/>
      <c r="MA79" s="1316"/>
      <c r="MB79" s="1316"/>
      <c r="MC79" s="1316"/>
      <c r="MD79" s="1316"/>
      <c r="ME79" s="1316"/>
      <c r="MF79" s="1316"/>
      <c r="MG79" s="1316"/>
      <c r="MH79" s="1316"/>
      <c r="MI79" s="1316"/>
      <c r="MJ79" s="1316"/>
      <c r="MK79" s="1316"/>
      <c r="ML79" s="1316"/>
      <c r="MM79" s="1316"/>
      <c r="MN79" s="1316"/>
      <c r="MO79" s="1316"/>
      <c r="MP79" s="1316"/>
      <c r="MQ79" s="1316"/>
      <c r="MR79" s="1316"/>
      <c r="MS79" s="1316"/>
      <c r="MT79" s="1316"/>
      <c r="MU79" s="1316"/>
      <c r="MV79" s="1316"/>
      <c r="MW79" s="1316"/>
      <c r="MX79" s="1316"/>
      <c r="MY79" s="1316"/>
      <c r="MZ79" s="1316"/>
      <c r="NA79" s="1316"/>
      <c r="NB79" s="1316"/>
      <c r="NC79" s="1316"/>
      <c r="ND79" s="1316"/>
      <c r="NE79" s="1316"/>
      <c r="NF79" s="1316"/>
      <c r="NG79" s="1316"/>
      <c r="NH79" s="1316"/>
      <c r="NI79" s="1316"/>
      <c r="NJ79" s="1316"/>
      <c r="NK79" s="1316"/>
      <c r="NL79" s="1316"/>
      <c r="NM79" s="1316"/>
      <c r="NN79" s="1316"/>
      <c r="NO79" s="1316"/>
      <c r="NP79" s="1316"/>
      <c r="NQ79" s="1316"/>
      <c r="NR79" s="1316"/>
      <c r="NS79" s="1316"/>
      <c r="NT79" s="1316"/>
      <c r="NU79" s="1316"/>
      <c r="NV79" s="1316"/>
      <c r="NW79" s="1316"/>
      <c r="NX79" s="1316"/>
      <c r="NY79" s="1316"/>
      <c r="NZ79" s="1316"/>
      <c r="OA79" s="1316"/>
      <c r="OB79" s="1316"/>
      <c r="OC79" s="1316"/>
      <c r="OD79" s="1316"/>
      <c r="OE79" s="1316"/>
      <c r="OF79" s="1316"/>
      <c r="OG79" s="1316"/>
      <c r="OH79" s="1316"/>
      <c r="OI79" s="1316"/>
      <c r="OJ79" s="1316"/>
      <c r="OK79" s="1316"/>
      <c r="OL79" s="1316"/>
      <c r="OM79" s="1316"/>
      <c r="ON79" s="1316"/>
      <c r="OO79" s="1316"/>
      <c r="OP79" s="1316"/>
      <c r="OQ79" s="1316"/>
      <c r="OR79" s="1316"/>
      <c r="OS79" s="1316"/>
      <c r="OT79" s="1316"/>
      <c r="OU79" s="1316"/>
      <c r="OV79" s="1316"/>
      <c r="OW79" s="1316"/>
      <c r="OX79" s="1316"/>
      <c r="OY79" s="1316"/>
      <c r="OZ79" s="1316"/>
      <c r="PA79" s="1316"/>
      <c r="PB79" s="1316"/>
      <c r="PC79" s="1316"/>
      <c r="PD79" s="1316"/>
      <c r="PE79" s="1316"/>
      <c r="PF79" s="1316"/>
      <c r="PG79" s="1316"/>
      <c r="PH79" s="1316"/>
      <c r="PI79" s="1316"/>
      <c r="PJ79" s="1316"/>
      <c r="PK79" s="1316"/>
      <c r="PL79" s="1316"/>
      <c r="PM79" s="1316"/>
      <c r="PN79" s="1316"/>
      <c r="PO79" s="1316"/>
      <c r="PP79" s="1316"/>
      <c r="PQ79" s="1316"/>
      <c r="PR79" s="1316"/>
      <c r="PS79" s="1316"/>
      <c r="PT79" s="1316"/>
      <c r="PU79" s="1316"/>
      <c r="PV79" s="1316"/>
      <c r="PW79" s="1316"/>
      <c r="PX79" s="1316"/>
      <c r="PY79" s="1316"/>
      <c r="PZ79" s="1316"/>
      <c r="QA79" s="1316"/>
      <c r="QB79" s="1316"/>
      <c r="QC79" s="1316"/>
      <c r="QD79" s="1316"/>
      <c r="QE79" s="1316"/>
      <c r="QF79" s="1316"/>
      <c r="QG79" s="1316"/>
      <c r="QH79" s="1316"/>
      <c r="QI79" s="1316"/>
      <c r="QJ79" s="1316"/>
      <c r="QK79" s="1316"/>
      <c r="QL79" s="1316"/>
      <c r="QM79" s="1316"/>
      <c r="QN79" s="1316"/>
      <c r="QO79" s="1316"/>
      <c r="QP79" s="1316"/>
      <c r="QQ79" s="1316"/>
      <c r="QR79" s="1316"/>
      <c r="QS79" s="1316"/>
      <c r="QT79" s="1316"/>
      <c r="QU79" s="1316"/>
      <c r="QV79" s="1316"/>
      <c r="QW79" s="1316"/>
      <c r="QX79" s="1316"/>
      <c r="QY79" s="1316"/>
      <c r="QZ79" s="1316"/>
      <c r="RA79" s="1316"/>
      <c r="RB79" s="1316"/>
      <c r="RC79" s="1316"/>
      <c r="RD79" s="1316"/>
      <c r="RE79" s="1316"/>
      <c r="RF79" s="1316"/>
      <c r="RG79" s="1316"/>
      <c r="RH79" s="1316"/>
      <c r="RI79" s="1316"/>
      <c r="RJ79" s="1316"/>
      <c r="RK79" s="1316"/>
      <c r="RL79" s="1316"/>
      <c r="RM79" s="1316"/>
      <c r="RN79" s="1316"/>
      <c r="RO79" s="1316"/>
      <c r="RP79" s="1316"/>
      <c r="RQ79" s="1316"/>
      <c r="RR79" s="1316"/>
      <c r="RS79" s="1316"/>
      <c r="RT79" s="1316"/>
      <c r="RU79" s="1316"/>
      <c r="RV79" s="1316"/>
      <c r="RW79" s="1316"/>
      <c r="RX79" s="1316"/>
      <c r="RY79" s="1316"/>
      <c r="RZ79" s="1316"/>
      <c r="SA79" s="1316"/>
      <c r="SB79" s="1316"/>
      <c r="SC79" s="1316"/>
      <c r="SD79" s="1316"/>
      <c r="SE79" s="1316"/>
      <c r="SF79" s="1316"/>
      <c r="SG79" s="1316"/>
      <c r="SH79" s="1316"/>
      <c r="SI79" s="1316"/>
      <c r="SJ79" s="1316"/>
      <c r="SK79" s="1316"/>
      <c r="SL79" s="1316"/>
      <c r="SM79" s="1316"/>
      <c r="SN79" s="1316"/>
      <c r="SO79" s="1316"/>
      <c r="SP79" s="1316"/>
      <c r="SQ79" s="1316"/>
      <c r="SR79" s="1316"/>
      <c r="SS79" s="1316"/>
      <c r="ST79" s="1316"/>
      <c r="SU79" s="1316"/>
      <c r="SV79" s="1316"/>
      <c r="SW79" s="1316"/>
      <c r="SX79" s="1316"/>
      <c r="SY79" s="1316"/>
      <c r="SZ79" s="1316"/>
      <c r="TA79" s="1316"/>
      <c r="TB79" s="1316"/>
      <c r="TC79" s="1316"/>
      <c r="TD79" s="1316"/>
      <c r="TE79" s="1316"/>
      <c r="TF79" s="1316"/>
      <c r="TG79" s="1316"/>
      <c r="TH79" s="1316"/>
      <c r="TI79" s="1316"/>
      <c r="TJ79" s="1316"/>
      <c r="TK79" s="1316"/>
      <c r="TL79" s="1316"/>
      <c r="TM79" s="1316"/>
      <c r="TN79" s="1316"/>
      <c r="TO79" s="1316"/>
      <c r="TP79" s="1316"/>
      <c r="TQ79" s="1316"/>
      <c r="TR79" s="1316"/>
      <c r="TS79" s="1316"/>
      <c r="TT79" s="1316"/>
      <c r="TU79" s="1316"/>
      <c r="TV79" s="1316"/>
      <c r="TW79" s="1316"/>
      <c r="TX79" s="1316"/>
      <c r="TY79" s="1316"/>
      <c r="TZ79" s="1316"/>
      <c r="UA79" s="1316"/>
      <c r="UB79" s="1316"/>
      <c r="UC79" s="1316"/>
      <c r="UD79" s="1316"/>
      <c r="UE79" s="1316"/>
      <c r="UF79" s="1316"/>
      <c r="UG79" s="1316"/>
      <c r="UH79" s="1316"/>
      <c r="UI79" s="1316"/>
      <c r="UJ79" s="1316"/>
      <c r="UK79" s="1316"/>
      <c r="UL79" s="1316"/>
      <c r="UM79" s="1316"/>
      <c r="UN79" s="1316"/>
      <c r="UO79" s="1316"/>
      <c r="UP79" s="1316"/>
      <c r="UQ79" s="1316"/>
      <c r="UR79" s="1316"/>
      <c r="US79" s="1316"/>
      <c r="UT79" s="1316"/>
      <c r="UU79" s="1316"/>
      <c r="UV79" s="1316"/>
      <c r="UW79" s="1316"/>
      <c r="UX79" s="1316"/>
      <c r="UY79" s="1316"/>
      <c r="UZ79" s="1316"/>
      <c r="VA79" s="1316"/>
      <c r="VB79" s="1316"/>
      <c r="VC79" s="1316"/>
      <c r="VD79" s="1316"/>
      <c r="VE79" s="1316"/>
      <c r="VF79" s="1316"/>
      <c r="VG79" s="1316"/>
      <c r="VH79" s="1316"/>
      <c r="VI79" s="1316"/>
      <c r="VJ79" s="1316"/>
      <c r="VK79" s="1316"/>
      <c r="VL79" s="1316"/>
      <c r="VM79" s="1316"/>
      <c r="VN79" s="1316"/>
      <c r="VO79" s="1316"/>
      <c r="VP79" s="1316"/>
      <c r="VQ79" s="1316"/>
      <c r="VR79" s="1316"/>
      <c r="VS79" s="1316"/>
      <c r="VT79" s="1316"/>
      <c r="VU79" s="1316"/>
      <c r="VV79" s="1316"/>
      <c r="VW79" s="1316"/>
      <c r="VX79" s="1316"/>
      <c r="VY79" s="1316"/>
      <c r="VZ79" s="1316"/>
      <c r="WA79" s="1316"/>
      <c r="WB79" s="1316"/>
      <c r="WC79" s="1316"/>
      <c r="WD79" s="1316"/>
      <c r="WE79" s="1316"/>
      <c r="WF79" s="1316"/>
      <c r="WG79" s="1316"/>
      <c r="WH79" s="1316"/>
      <c r="WI79" s="1316"/>
      <c r="WJ79" s="1316"/>
      <c r="WK79" s="1316"/>
      <c r="WL79" s="1316"/>
      <c r="WM79" s="1316"/>
      <c r="WN79" s="1316"/>
      <c r="WO79" s="1316"/>
      <c r="WP79" s="1316"/>
      <c r="WQ79" s="1316"/>
      <c r="WR79" s="1316"/>
      <c r="WS79" s="1316"/>
      <c r="WT79" s="1316"/>
      <c r="WU79" s="1316"/>
      <c r="WV79" s="1316"/>
      <c r="WW79" s="1316"/>
      <c r="WX79" s="1316"/>
      <c r="WY79" s="1316"/>
      <c r="WZ79" s="1316"/>
      <c r="XA79" s="1316"/>
      <c r="XB79" s="1316"/>
      <c r="XC79" s="1316"/>
      <c r="XD79" s="1316"/>
      <c r="XE79" s="1316"/>
      <c r="XF79" s="1316"/>
      <c r="XG79" s="1316"/>
      <c r="XH79" s="1316"/>
      <c r="XI79" s="1316"/>
      <c r="XJ79" s="1316"/>
      <c r="XK79" s="1316"/>
      <c r="XL79" s="1316"/>
      <c r="XM79" s="1316"/>
      <c r="XN79" s="1316"/>
      <c r="XO79" s="1316"/>
      <c r="XP79" s="1316"/>
      <c r="XQ79" s="1316"/>
      <c r="XR79" s="1316"/>
      <c r="XS79" s="1316"/>
      <c r="XT79" s="1316"/>
      <c r="XU79" s="1316"/>
      <c r="XV79" s="1316"/>
      <c r="XW79" s="1316"/>
      <c r="XX79" s="1316"/>
      <c r="XY79" s="1316"/>
      <c r="XZ79" s="1316"/>
      <c r="YA79" s="1316"/>
      <c r="YB79" s="1316"/>
      <c r="YC79" s="1316"/>
      <c r="YD79" s="1316"/>
      <c r="YE79" s="1316"/>
      <c r="YF79" s="1316"/>
      <c r="YG79" s="1316"/>
      <c r="YH79" s="1316"/>
      <c r="YI79" s="1316"/>
      <c r="YJ79" s="1316"/>
      <c r="YK79" s="1316"/>
      <c r="YL79" s="1316"/>
      <c r="YM79" s="1316"/>
      <c r="YN79" s="1316"/>
      <c r="YO79" s="1316"/>
      <c r="YP79" s="1316"/>
      <c r="YQ79" s="1316"/>
      <c r="YR79" s="1316"/>
      <c r="YS79" s="1316"/>
      <c r="YT79" s="1316"/>
      <c r="YU79" s="1316"/>
      <c r="YV79" s="1316"/>
      <c r="YW79" s="1316"/>
      <c r="YX79" s="1316"/>
      <c r="YY79" s="1316"/>
      <c r="YZ79" s="1316"/>
      <c r="ZA79" s="1316"/>
      <c r="ZB79" s="1316"/>
      <c r="ZC79" s="1316"/>
      <c r="ZD79" s="1316"/>
      <c r="ZE79" s="1316"/>
      <c r="ZF79" s="1316"/>
      <c r="ZG79" s="1316"/>
      <c r="ZH79" s="1316"/>
      <c r="ZI79" s="1316"/>
      <c r="ZJ79" s="1316"/>
      <c r="ZK79" s="1316"/>
      <c r="ZL79" s="1316"/>
      <c r="ZM79" s="1316"/>
      <c r="ZN79" s="1316"/>
      <c r="ZO79" s="1316"/>
      <c r="ZP79" s="1316"/>
      <c r="ZQ79" s="1316"/>
      <c r="ZR79" s="1316"/>
      <c r="ZS79" s="1316"/>
      <c r="ZT79" s="1316"/>
      <c r="ZU79" s="1316"/>
      <c r="ZV79" s="1316"/>
      <c r="ZW79" s="1316"/>
      <c r="ZX79" s="1316"/>
      <c r="ZY79" s="1316"/>
      <c r="ZZ79" s="1316"/>
      <c r="AAA79" s="1316"/>
      <c r="AAB79" s="1316"/>
      <c r="AAC79" s="1316"/>
      <c r="AAD79" s="1316"/>
      <c r="AAE79" s="1316"/>
      <c r="AAF79" s="1316"/>
      <c r="AAG79" s="1316"/>
      <c r="AAH79" s="1316"/>
      <c r="AAI79" s="1316"/>
      <c r="AAJ79" s="1316"/>
      <c r="AAK79" s="1316"/>
      <c r="AAL79" s="1316"/>
      <c r="AAM79" s="1316"/>
      <c r="AAN79" s="1316"/>
      <c r="AAO79" s="1316"/>
      <c r="AAP79" s="1316"/>
      <c r="AAQ79" s="1316"/>
      <c r="AAR79" s="1316"/>
      <c r="AAS79" s="1316"/>
      <c r="AAT79" s="1316"/>
      <c r="AAU79" s="1316"/>
      <c r="AAV79" s="1316"/>
      <c r="AAW79" s="1316"/>
      <c r="AAX79" s="1316"/>
      <c r="AAY79" s="1316"/>
      <c r="AAZ79" s="1316"/>
      <c r="ABA79" s="1316"/>
      <c r="ABB79" s="1316"/>
      <c r="ABC79" s="1316"/>
      <c r="ABD79" s="1316"/>
      <c r="ABE79" s="1316"/>
      <c r="ABF79" s="1316"/>
      <c r="ABG79" s="1316"/>
      <c r="ABH79" s="1316"/>
      <c r="ABI79" s="1316"/>
      <c r="ABJ79" s="1316"/>
      <c r="ABK79" s="1316"/>
      <c r="ABL79" s="1316"/>
      <c r="ABM79" s="1316"/>
      <c r="ABN79" s="1316"/>
      <c r="ABO79" s="1316"/>
      <c r="ABP79" s="1316"/>
      <c r="ABQ79" s="1316"/>
      <c r="ABR79" s="1316"/>
      <c r="ABS79" s="1316"/>
      <c r="ABT79" s="1316"/>
      <c r="ABU79" s="1316"/>
      <c r="ABV79" s="1316"/>
      <c r="ABW79" s="1316"/>
      <c r="ABX79" s="1316"/>
      <c r="ABY79" s="1316"/>
      <c r="ABZ79" s="1316"/>
      <c r="ACA79" s="1316"/>
      <c r="ACB79" s="1316"/>
      <c r="ACC79" s="1316"/>
      <c r="ACD79" s="1316"/>
      <c r="ACE79" s="1316"/>
      <c r="ACF79" s="1316"/>
      <c r="ACG79" s="1316"/>
      <c r="ACH79" s="1316"/>
      <c r="ACI79" s="1316"/>
      <c r="ACJ79" s="1316"/>
      <c r="ACK79" s="1316"/>
      <c r="ACL79" s="1316"/>
      <c r="ACM79" s="1316"/>
      <c r="ACN79" s="1316"/>
      <c r="ACO79" s="1316"/>
      <c r="ACP79" s="1316"/>
      <c r="ACQ79" s="1316"/>
      <c r="ACR79" s="1316"/>
      <c r="ACS79" s="1316"/>
      <c r="ACT79" s="1316"/>
      <c r="ACU79" s="1316"/>
      <c r="ACV79" s="1316"/>
      <c r="ACW79" s="1316"/>
      <c r="ACX79" s="1316"/>
      <c r="ACY79" s="1316"/>
      <c r="ACZ79" s="1316"/>
      <c r="ADA79" s="1316"/>
      <c r="ADB79" s="1316"/>
      <c r="ADC79" s="1316"/>
      <c r="ADD79" s="1316"/>
      <c r="ADE79" s="1316"/>
      <c r="ADF79" s="1316"/>
      <c r="ADG79" s="1316"/>
      <c r="ADH79" s="1316"/>
      <c r="ADI79" s="1316"/>
      <c r="ADJ79" s="1316"/>
      <c r="ADK79" s="1316"/>
      <c r="ADL79" s="1316"/>
      <c r="ADM79" s="1316"/>
      <c r="ADN79" s="1316"/>
      <c r="ADO79" s="1316"/>
      <c r="ADP79" s="1316"/>
      <c r="ADQ79" s="1316"/>
      <c r="ADR79" s="1316"/>
      <c r="ADS79" s="1316"/>
      <c r="ADT79" s="1316"/>
      <c r="ADU79" s="1316"/>
      <c r="ADV79" s="1316"/>
      <c r="ADW79" s="1316"/>
      <c r="ADX79" s="1316"/>
      <c r="ADY79" s="1316"/>
      <c r="ADZ79" s="1316"/>
      <c r="AEA79" s="1316"/>
      <c r="AEB79" s="1316"/>
      <c r="AEC79" s="1316"/>
      <c r="AED79" s="1316"/>
      <c r="AEE79" s="1316"/>
      <c r="AEF79" s="1316"/>
      <c r="AEG79" s="1316"/>
      <c r="AEH79" s="1316"/>
      <c r="AEI79" s="1316"/>
      <c r="AEJ79" s="1316"/>
      <c r="AEK79" s="1316"/>
      <c r="AEL79" s="1316"/>
      <c r="AEM79" s="1316"/>
      <c r="AEN79" s="1316"/>
      <c r="AEO79" s="1316"/>
      <c r="AEP79" s="1316"/>
      <c r="AEQ79" s="1316"/>
      <c r="AER79" s="1316"/>
      <c r="AES79" s="1316"/>
      <c r="AET79" s="1316"/>
      <c r="AEU79" s="1316"/>
      <c r="AEV79" s="1316"/>
      <c r="AEW79" s="1316"/>
      <c r="AEX79" s="1316"/>
      <c r="AEY79" s="1316"/>
      <c r="AEZ79" s="1316"/>
      <c r="AFA79" s="1316"/>
      <c r="AFB79" s="1316"/>
      <c r="AFC79" s="1316"/>
      <c r="AFD79" s="1316"/>
      <c r="AFE79" s="1316"/>
      <c r="AFF79" s="1316"/>
      <c r="AFG79" s="1316"/>
      <c r="AFH79" s="1316"/>
      <c r="AFI79" s="1316"/>
      <c r="AFJ79" s="1316"/>
      <c r="AFK79" s="1316"/>
      <c r="AFL79" s="1316"/>
      <c r="AFM79" s="1316"/>
      <c r="AFN79" s="1316"/>
      <c r="AFO79" s="1316"/>
      <c r="AFP79" s="1316"/>
      <c r="AFQ79" s="1316"/>
      <c r="AFR79" s="1316"/>
      <c r="AFS79" s="1316"/>
      <c r="AFT79" s="1316"/>
      <c r="AFU79" s="1316"/>
      <c r="AFV79" s="1316"/>
      <c r="AFW79" s="1316"/>
      <c r="AFX79" s="1316"/>
      <c r="AFY79" s="1316"/>
      <c r="AFZ79" s="1316"/>
      <c r="AGA79" s="1316"/>
      <c r="AGB79" s="1316"/>
      <c r="AGC79" s="1316"/>
      <c r="AGD79" s="1316"/>
      <c r="AGE79" s="1316"/>
      <c r="AGF79" s="1316"/>
      <c r="AGG79" s="1316"/>
      <c r="AGH79" s="1316"/>
      <c r="AGI79" s="1316"/>
      <c r="AGJ79" s="1316"/>
      <c r="AGK79" s="1316"/>
      <c r="AGL79" s="1316"/>
      <c r="AGM79" s="1316"/>
      <c r="AGN79" s="1316"/>
      <c r="AGO79" s="1316"/>
      <c r="AGP79" s="1316"/>
      <c r="AGQ79" s="1316"/>
      <c r="AGR79" s="1316"/>
      <c r="AGS79" s="1316"/>
      <c r="AGT79" s="1316"/>
      <c r="AGU79" s="1316"/>
      <c r="AGV79" s="1316"/>
      <c r="AGW79" s="1316"/>
      <c r="AGX79" s="1316"/>
      <c r="AGY79" s="1316"/>
      <c r="AGZ79" s="1316"/>
      <c r="AHA79" s="1316"/>
      <c r="AHB79" s="1316"/>
      <c r="AHC79" s="1316"/>
      <c r="AHD79" s="1316"/>
      <c r="AHE79" s="1316"/>
      <c r="AHF79" s="1316"/>
      <c r="AHG79" s="1316"/>
      <c r="AHH79" s="1316"/>
      <c r="AHI79" s="1316"/>
      <c r="AHJ79" s="1316"/>
      <c r="AHK79" s="1316"/>
      <c r="AHL79" s="1316"/>
      <c r="AHM79" s="1316"/>
      <c r="AHN79" s="1316"/>
      <c r="AHO79" s="1316"/>
      <c r="AHP79" s="1316"/>
      <c r="AHQ79" s="1316"/>
      <c r="AHR79" s="1316"/>
      <c r="AHS79" s="1316"/>
      <c r="AHT79" s="1316"/>
      <c r="AHU79" s="1316"/>
      <c r="AHV79" s="1316"/>
      <c r="AHW79" s="1316"/>
      <c r="AHX79" s="1316"/>
      <c r="AHY79" s="1316"/>
      <c r="AHZ79" s="1316"/>
      <c r="AIA79" s="1316"/>
      <c r="AIB79" s="1316"/>
      <c r="AIC79" s="1316"/>
      <c r="AID79" s="1316"/>
      <c r="AIE79" s="1316"/>
      <c r="AIF79" s="1316"/>
      <c r="AIG79" s="1316"/>
      <c r="AIH79" s="1316"/>
      <c r="AII79" s="1316"/>
      <c r="AIJ79" s="1316"/>
      <c r="AIK79" s="1316"/>
      <c r="AIL79" s="1316"/>
      <c r="AIM79" s="1316"/>
      <c r="AIN79" s="1316"/>
      <c r="AIO79" s="1316"/>
      <c r="AIP79" s="1316"/>
      <c r="AIQ79" s="1316"/>
      <c r="AIR79" s="1316"/>
      <c r="AIS79" s="1316"/>
      <c r="AIT79" s="1316"/>
      <c r="AIU79" s="1316"/>
      <c r="AIV79" s="1316"/>
      <c r="AIW79" s="1316"/>
      <c r="AIX79" s="1316"/>
      <c r="AIY79" s="1316"/>
      <c r="AIZ79" s="1316"/>
      <c r="AJA79" s="1316"/>
      <c r="AJB79" s="1316"/>
      <c r="AJC79" s="1316"/>
      <c r="AJD79" s="1316"/>
      <c r="AJE79" s="1316"/>
      <c r="AJF79" s="1316"/>
      <c r="AJG79" s="1316"/>
      <c r="AJH79" s="1316"/>
      <c r="AJI79" s="1316"/>
      <c r="AJJ79" s="1316"/>
      <c r="AJK79" s="1316"/>
      <c r="AJL79" s="1316"/>
      <c r="AJM79" s="1316"/>
      <c r="AJN79" s="1316"/>
      <c r="AJO79" s="1316"/>
      <c r="AJP79" s="1316"/>
      <c r="AJQ79" s="1316"/>
      <c r="AJR79" s="1316"/>
      <c r="AJS79" s="1316"/>
      <c r="AJT79" s="1316"/>
      <c r="AJU79" s="1316"/>
      <c r="AJV79" s="1316"/>
      <c r="AJW79" s="1316"/>
      <c r="AJX79" s="1316"/>
      <c r="AJY79" s="1316"/>
      <c r="AJZ79" s="1316"/>
      <c r="AKA79" s="1316"/>
      <c r="AKB79" s="1316"/>
      <c r="AKC79" s="1316"/>
      <c r="AKD79" s="1316"/>
      <c r="AKE79" s="1316"/>
      <c r="AKF79" s="1316"/>
      <c r="AKG79" s="1316"/>
      <c r="AKH79" s="1316"/>
      <c r="AKI79" s="1316"/>
      <c r="AKJ79" s="1316"/>
      <c r="AKK79" s="1316"/>
      <c r="AKL79" s="1316"/>
      <c r="AKM79" s="1316"/>
      <c r="AKN79" s="1316"/>
      <c r="AKO79" s="1316"/>
      <c r="AKP79" s="1316"/>
      <c r="AKQ79" s="1316"/>
      <c r="AKR79" s="1316"/>
      <c r="AKS79" s="1316"/>
      <c r="AKT79" s="1316"/>
      <c r="AKU79" s="1316"/>
      <c r="AKV79" s="1316"/>
      <c r="AKW79" s="1316"/>
      <c r="AKX79" s="1316"/>
      <c r="AKY79" s="1316"/>
      <c r="AKZ79" s="1316"/>
      <c r="ALA79" s="1316"/>
      <c r="ALB79" s="1316"/>
      <c r="ALC79" s="1316"/>
      <c r="ALD79" s="1316"/>
      <c r="ALE79" s="1316"/>
      <c r="ALF79" s="1316"/>
      <c r="ALG79" s="1316"/>
      <c r="ALH79" s="1316"/>
      <c r="ALI79" s="1316"/>
      <c r="ALJ79" s="1316"/>
      <c r="ALK79" s="1316"/>
      <c r="ALL79" s="1316"/>
      <c r="ALM79" s="1316"/>
      <c r="ALN79" s="1316"/>
      <c r="ALO79" s="1316"/>
      <c r="ALP79" s="1316"/>
      <c r="ALQ79" s="1316"/>
      <c r="ALR79" s="1316"/>
      <c r="ALS79" s="1316"/>
      <c r="ALT79" s="1316"/>
      <c r="ALU79" s="1316"/>
      <c r="ALV79" s="1316"/>
      <c r="ALW79" s="1316"/>
      <c r="ALX79" s="1316"/>
      <c r="ALY79" s="1316"/>
      <c r="ALZ79" s="1316"/>
      <c r="AMA79" s="1316"/>
      <c r="AMB79" s="1316"/>
      <c r="AMC79" s="1316"/>
      <c r="AMD79" s="1316"/>
      <c r="AME79" s="1316"/>
      <c r="AMF79" s="1316"/>
      <c r="AMG79" s="1316"/>
      <c r="AMH79" s="1316"/>
      <c r="AMI79" s="1316"/>
      <c r="AMJ79" s="1316"/>
      <c r="AMK79" s="1316"/>
      <c r="AML79" s="1316"/>
      <c r="AMM79" s="1316"/>
      <c r="AMN79" s="1316"/>
      <c r="AMO79" s="1316"/>
      <c r="AMP79" s="1316"/>
      <c r="AMQ79" s="1316"/>
      <c r="AMR79" s="1316"/>
      <c r="AMS79" s="1316"/>
      <c r="AMT79" s="1316"/>
      <c r="AMU79" s="1316"/>
      <c r="AMV79" s="1316"/>
      <c r="AMW79" s="1316"/>
      <c r="AMX79" s="1316"/>
      <c r="AMY79" s="1316"/>
      <c r="AMZ79" s="1316"/>
      <c r="ANA79" s="1316"/>
      <c r="ANB79" s="1316"/>
      <c r="ANC79" s="1316"/>
      <c r="AND79" s="1316"/>
      <c r="ANE79" s="1316"/>
      <c r="ANF79" s="1316"/>
      <c r="ANG79" s="1316"/>
      <c r="ANH79" s="1316"/>
      <c r="ANI79" s="1316"/>
      <c r="ANJ79" s="1316"/>
      <c r="ANK79" s="1316"/>
      <c r="ANL79" s="1316"/>
      <c r="ANM79" s="1316"/>
      <c r="ANN79" s="1316"/>
      <c r="ANO79" s="1316"/>
      <c r="ANP79" s="1316"/>
      <c r="ANQ79" s="1316"/>
      <c r="ANR79" s="1316"/>
      <c r="ANS79" s="1316"/>
      <c r="ANT79" s="1316"/>
      <c r="ANU79" s="1316"/>
      <c r="ANV79" s="1316"/>
      <c r="ANW79" s="1316"/>
      <c r="ANX79" s="1316"/>
      <c r="ANY79" s="1316"/>
      <c r="ANZ79" s="1316"/>
      <c r="AOA79" s="1316"/>
      <c r="AOB79" s="1316"/>
      <c r="AOC79" s="1316"/>
      <c r="AOD79" s="1316"/>
      <c r="AOE79" s="1316"/>
      <c r="AOF79" s="1316"/>
      <c r="AOG79" s="1316"/>
      <c r="AOH79" s="1316"/>
      <c r="AOI79" s="1316"/>
      <c r="AOJ79" s="1316"/>
      <c r="AOK79" s="1316"/>
      <c r="AOL79" s="1316"/>
      <c r="AOM79" s="1316"/>
      <c r="AON79" s="1316"/>
      <c r="AOO79" s="1316"/>
      <c r="AOP79" s="1316"/>
      <c r="AOQ79" s="1316"/>
      <c r="AOR79" s="1316"/>
      <c r="AOS79" s="1316"/>
      <c r="AOT79" s="1316"/>
      <c r="AOU79" s="1316"/>
      <c r="AOV79" s="1316"/>
      <c r="AOW79" s="1316"/>
      <c r="AOX79" s="1316"/>
      <c r="AOY79" s="1316"/>
      <c r="AOZ79" s="1316"/>
      <c r="APA79" s="1316"/>
      <c r="APB79" s="1316"/>
      <c r="APC79" s="1316"/>
      <c r="APD79" s="1316"/>
      <c r="APE79" s="1316"/>
      <c r="APF79" s="1316"/>
      <c r="APG79" s="1316"/>
      <c r="APH79" s="1316"/>
      <c r="API79" s="1316"/>
      <c r="APJ79" s="1316"/>
      <c r="APK79" s="1316"/>
      <c r="APL79" s="1316"/>
      <c r="APM79" s="1316"/>
      <c r="APN79" s="1316"/>
      <c r="APO79" s="1316"/>
      <c r="APP79" s="1316"/>
      <c r="APQ79" s="1316"/>
      <c r="APR79" s="1316"/>
      <c r="APS79" s="1316"/>
      <c r="APT79" s="1316"/>
      <c r="APU79" s="1316"/>
      <c r="APV79" s="1316"/>
      <c r="APW79" s="1316"/>
      <c r="APX79" s="1316"/>
      <c r="APY79" s="1316"/>
      <c r="APZ79" s="1316"/>
      <c r="AQA79" s="1316"/>
      <c r="AQB79" s="1316"/>
      <c r="AQC79" s="1316"/>
      <c r="AQD79" s="1316"/>
      <c r="AQE79" s="1316"/>
      <c r="AQF79" s="1316"/>
      <c r="AQG79" s="1316"/>
      <c r="AQH79" s="1316"/>
      <c r="AQI79" s="1316"/>
      <c r="AQJ79" s="1316"/>
      <c r="AQK79" s="1316"/>
      <c r="AQL79" s="1316"/>
      <c r="AQM79" s="1316"/>
      <c r="AQN79" s="1316"/>
      <c r="AQO79" s="1316"/>
      <c r="AQP79" s="1316"/>
      <c r="AQQ79" s="1316"/>
      <c r="AQR79" s="1316"/>
      <c r="AQS79" s="1316"/>
      <c r="AQT79" s="1316"/>
      <c r="AQU79" s="1316"/>
      <c r="AQV79" s="1316"/>
      <c r="AQW79" s="1316"/>
      <c r="AQX79" s="1316"/>
      <c r="AQY79" s="1316"/>
      <c r="AQZ79" s="1316"/>
      <c r="ARA79" s="1316"/>
      <c r="ARB79" s="1316"/>
      <c r="ARC79" s="1316"/>
      <c r="ARD79" s="1316"/>
      <c r="ARE79" s="1316"/>
      <c r="ARF79" s="1316"/>
      <c r="ARG79" s="1316"/>
      <c r="ARH79" s="1316"/>
      <c r="ARI79" s="1316"/>
      <c r="ARJ79" s="1316"/>
      <c r="ARK79" s="1316"/>
      <c r="ARL79" s="1316"/>
      <c r="ARM79" s="1316"/>
      <c r="ARN79" s="1316"/>
      <c r="ARO79" s="1316"/>
      <c r="ARP79" s="1316"/>
      <c r="ARQ79" s="1316"/>
      <c r="ARR79" s="1316"/>
      <c r="ARS79" s="1316"/>
      <c r="ART79" s="1316"/>
      <c r="ARU79" s="1316"/>
      <c r="ARV79" s="1316"/>
      <c r="ARW79" s="1316"/>
      <c r="ARX79" s="1316"/>
      <c r="ARY79" s="1316"/>
      <c r="ARZ79" s="1316"/>
      <c r="ASA79" s="1316"/>
      <c r="ASB79" s="1316"/>
      <c r="ASC79" s="1316"/>
      <c r="ASD79" s="1316"/>
      <c r="ASE79" s="1316"/>
      <c r="ASF79" s="1316"/>
      <c r="ASG79" s="1316"/>
      <c r="ASH79" s="1316"/>
      <c r="ASI79" s="1316"/>
      <c r="ASJ79" s="1316"/>
      <c r="ASK79" s="1316"/>
      <c r="ASL79" s="1316"/>
      <c r="ASM79" s="1316"/>
      <c r="ASN79" s="1316"/>
      <c r="ASO79" s="1316"/>
      <c r="ASP79" s="1316"/>
      <c r="ASQ79" s="1316"/>
      <c r="ASR79" s="1316"/>
      <c r="ASS79" s="1316"/>
      <c r="AST79" s="1316"/>
      <c r="ASU79" s="1316"/>
      <c r="ASV79" s="1316"/>
      <c r="ASW79" s="1316"/>
      <c r="ASX79" s="1316"/>
      <c r="ASY79" s="1316"/>
      <c r="ASZ79" s="1316"/>
      <c r="ATA79" s="1316"/>
      <c r="ATB79" s="1316"/>
      <c r="ATC79" s="1316"/>
      <c r="ATD79" s="1316"/>
      <c r="ATE79" s="1316"/>
      <c r="ATF79" s="1316"/>
      <c r="ATG79" s="1316"/>
      <c r="ATH79" s="1316"/>
      <c r="ATI79" s="1316"/>
      <c r="ATJ79" s="1316"/>
      <c r="ATK79" s="1316"/>
      <c r="ATL79" s="1316"/>
      <c r="ATM79" s="1316"/>
      <c r="ATN79" s="1316"/>
      <c r="ATO79" s="1316"/>
      <c r="ATP79" s="1316"/>
      <c r="ATQ79" s="1316"/>
      <c r="ATR79" s="1316"/>
      <c r="ATS79" s="1316"/>
      <c r="ATT79" s="1316"/>
      <c r="ATU79" s="1316"/>
      <c r="ATV79" s="1316"/>
      <c r="ATW79" s="1316"/>
      <c r="ATX79" s="1316"/>
      <c r="ATY79" s="1316"/>
      <c r="ATZ79" s="1316"/>
      <c r="AUA79" s="1316"/>
      <c r="AUB79" s="1316"/>
      <c r="AUC79" s="1316"/>
      <c r="AUD79" s="1316"/>
      <c r="AUE79" s="1316"/>
      <c r="AUF79" s="1316"/>
      <c r="AUG79" s="1316"/>
      <c r="AUH79" s="1316"/>
      <c r="AUI79" s="1316"/>
      <c r="AUJ79" s="1316"/>
      <c r="AUK79" s="1316"/>
      <c r="AUL79" s="1316"/>
      <c r="AUM79" s="1316"/>
      <c r="AUN79" s="1316"/>
      <c r="AUO79" s="1316"/>
      <c r="AUP79" s="1316"/>
      <c r="AUQ79" s="1316"/>
      <c r="AUR79" s="1316"/>
      <c r="AUS79" s="1316"/>
      <c r="AUT79" s="1316"/>
      <c r="AUU79" s="1316"/>
      <c r="AUV79" s="1316"/>
      <c r="AUW79" s="1316"/>
      <c r="AUX79" s="1316"/>
      <c r="AUY79" s="1316"/>
      <c r="AUZ79" s="1316"/>
      <c r="AVA79" s="1316"/>
      <c r="AVB79" s="1316"/>
      <c r="AVC79" s="1316"/>
      <c r="AVD79" s="1316"/>
      <c r="AVE79" s="1316"/>
      <c r="AVF79" s="1316"/>
      <c r="AVG79" s="1316"/>
      <c r="AVH79" s="1316"/>
      <c r="AVI79" s="1316"/>
      <c r="AVJ79" s="1316"/>
      <c r="AVK79" s="1316"/>
      <c r="AVL79" s="1316"/>
      <c r="AVM79" s="1316"/>
      <c r="AVN79" s="1316"/>
      <c r="AVO79" s="1316"/>
      <c r="AVP79" s="1316"/>
      <c r="AVQ79" s="1316"/>
      <c r="AVR79" s="1316"/>
      <c r="AVS79" s="1316"/>
      <c r="AVT79" s="1316"/>
      <c r="AVU79" s="1316"/>
      <c r="AVV79" s="1316"/>
      <c r="AVW79" s="1316"/>
      <c r="AVX79" s="1316"/>
      <c r="AVY79" s="1316"/>
      <c r="AVZ79" s="1316"/>
      <c r="AWA79" s="1316"/>
      <c r="AWB79" s="1316"/>
      <c r="AWC79" s="1316"/>
      <c r="AWD79" s="1316"/>
      <c r="AWE79" s="1316"/>
      <c r="AWF79" s="1316"/>
      <c r="AWG79" s="1316"/>
      <c r="AWH79" s="1316"/>
      <c r="AWI79" s="1316"/>
      <c r="AWJ79" s="1316"/>
      <c r="AWK79" s="1316"/>
      <c r="AWL79" s="1316"/>
      <c r="AWM79" s="1316"/>
      <c r="AWN79" s="1316"/>
      <c r="AWO79" s="1316"/>
      <c r="AWP79" s="1316"/>
      <c r="AWQ79" s="1316"/>
      <c r="AWR79" s="1316"/>
      <c r="AWS79" s="1316"/>
      <c r="AWT79" s="1316"/>
      <c r="AWU79" s="1316"/>
      <c r="AWV79" s="1316"/>
      <c r="AWW79" s="1316"/>
      <c r="AWX79" s="1316"/>
      <c r="AWY79" s="1316"/>
      <c r="AWZ79" s="1316"/>
      <c r="AXA79" s="1316"/>
      <c r="AXB79" s="1316"/>
      <c r="AXC79" s="1316"/>
      <c r="AXD79" s="1316"/>
      <c r="AXE79" s="1316"/>
      <c r="AXF79" s="1316"/>
      <c r="AXG79" s="1316"/>
      <c r="AXH79" s="1316"/>
      <c r="AXI79" s="1316"/>
      <c r="AXJ79" s="1316"/>
      <c r="AXK79" s="1316"/>
      <c r="AXL79" s="1316"/>
      <c r="AXM79" s="1316"/>
      <c r="AXN79" s="1316"/>
      <c r="AXO79" s="1316"/>
      <c r="AXP79" s="1316"/>
      <c r="AXQ79" s="1316"/>
      <c r="AXR79" s="1316"/>
      <c r="AXS79" s="1316"/>
      <c r="AXT79" s="1316"/>
      <c r="AXU79" s="1316"/>
      <c r="AXV79" s="1316"/>
      <c r="AXW79" s="1316"/>
      <c r="AXX79" s="1316"/>
      <c r="AXY79" s="1316"/>
      <c r="AXZ79" s="1316"/>
      <c r="AYA79" s="1316"/>
      <c r="AYB79" s="1316"/>
      <c r="AYC79" s="1316"/>
      <c r="AYD79" s="1316"/>
      <c r="AYE79" s="1316"/>
      <c r="AYF79" s="1316"/>
      <c r="AYG79" s="1316"/>
      <c r="AYH79" s="1316"/>
      <c r="AYI79" s="1316"/>
      <c r="AYJ79" s="1316"/>
      <c r="AYK79" s="1316"/>
      <c r="AYL79" s="1316"/>
      <c r="AYM79" s="1316"/>
      <c r="AYN79" s="1316"/>
      <c r="AYO79" s="1316"/>
      <c r="AYP79" s="1316"/>
      <c r="AYQ79" s="1316"/>
      <c r="AYR79" s="1316"/>
      <c r="AYS79" s="1316"/>
      <c r="AYT79" s="1316"/>
      <c r="AYU79" s="1316"/>
      <c r="AYV79" s="1316"/>
      <c r="AYW79" s="1316"/>
      <c r="AYX79" s="1316"/>
      <c r="AYY79" s="1316"/>
      <c r="AYZ79" s="1316"/>
      <c r="AZA79" s="1316"/>
      <c r="AZB79" s="1316"/>
      <c r="AZC79" s="1316"/>
      <c r="AZD79" s="1316"/>
      <c r="AZE79" s="1316"/>
      <c r="AZF79" s="1316"/>
      <c r="AZG79" s="1316"/>
      <c r="AZH79" s="1316"/>
      <c r="AZI79" s="1316"/>
      <c r="AZJ79" s="1316"/>
      <c r="AZK79" s="1316"/>
      <c r="AZL79" s="1316"/>
      <c r="AZM79" s="1316"/>
      <c r="AZN79" s="1316"/>
      <c r="AZO79" s="1316"/>
      <c r="AZP79" s="1316"/>
      <c r="AZQ79" s="1316"/>
      <c r="AZR79" s="1316"/>
      <c r="AZS79" s="1316"/>
      <c r="AZT79" s="1316"/>
      <c r="AZU79" s="1316"/>
      <c r="AZV79" s="1316"/>
      <c r="AZW79" s="1316"/>
      <c r="AZX79" s="1316"/>
      <c r="AZY79" s="1316"/>
      <c r="AZZ79" s="1316"/>
      <c r="BAA79" s="1316"/>
      <c r="BAB79" s="1316"/>
      <c r="BAC79" s="1316"/>
      <c r="BAD79" s="1316"/>
      <c r="BAE79" s="1316"/>
      <c r="BAF79" s="1316"/>
      <c r="BAG79" s="1316"/>
      <c r="BAH79" s="1316"/>
      <c r="BAI79" s="1316"/>
      <c r="BAJ79" s="1316"/>
      <c r="BAK79" s="1316"/>
      <c r="BAL79" s="1316"/>
      <c r="BAM79" s="1316"/>
      <c r="BAN79" s="1316"/>
      <c r="BAO79" s="1316"/>
      <c r="BAP79" s="1316"/>
      <c r="BAQ79" s="1316"/>
      <c r="BAR79" s="1316"/>
      <c r="BAS79" s="1316"/>
      <c r="BAT79" s="1316"/>
      <c r="BAU79" s="1316"/>
      <c r="BAV79" s="1316"/>
      <c r="BAW79" s="1316"/>
      <c r="BAX79" s="1316"/>
      <c r="BAY79" s="1316"/>
      <c r="BAZ79" s="1316"/>
      <c r="BBA79" s="1316"/>
      <c r="BBB79" s="1316"/>
      <c r="BBC79" s="1316"/>
      <c r="BBD79" s="1316"/>
      <c r="BBE79" s="1316"/>
      <c r="BBF79" s="1316"/>
      <c r="BBG79" s="1316"/>
      <c r="BBH79" s="1316"/>
      <c r="BBI79" s="1316"/>
      <c r="BBJ79" s="1316"/>
      <c r="BBK79" s="1316"/>
      <c r="BBL79" s="1316"/>
      <c r="BBM79" s="1316"/>
      <c r="BBN79" s="1316"/>
      <c r="BBO79" s="1316"/>
      <c r="BBP79" s="1316"/>
      <c r="BBQ79" s="1316"/>
      <c r="BBR79" s="1316"/>
      <c r="BBS79" s="1316"/>
      <c r="BBT79" s="1316"/>
      <c r="BBU79" s="1316"/>
      <c r="BBV79" s="1316"/>
      <c r="BBW79" s="1316"/>
      <c r="BBX79" s="1316"/>
      <c r="BBY79" s="1316"/>
      <c r="BBZ79" s="1316"/>
      <c r="BCA79" s="1316"/>
      <c r="BCB79" s="1316"/>
      <c r="BCC79" s="1316"/>
      <c r="BCD79" s="1316"/>
      <c r="BCE79" s="1316"/>
      <c r="BCF79" s="1316"/>
      <c r="BCG79" s="1316"/>
      <c r="BCH79" s="1316"/>
      <c r="BCI79" s="1316"/>
      <c r="BCJ79" s="1316"/>
      <c r="BCK79" s="1316"/>
      <c r="BCL79" s="1316"/>
      <c r="BCM79" s="1316"/>
      <c r="BCN79" s="1316"/>
      <c r="BCO79" s="1316"/>
      <c r="BCP79" s="1316"/>
      <c r="BCQ79" s="1316"/>
      <c r="BCR79" s="1316"/>
      <c r="BCS79" s="1316"/>
      <c r="BCT79" s="1316"/>
      <c r="BCU79" s="1316"/>
      <c r="BCV79" s="1316"/>
      <c r="BCW79" s="1316"/>
      <c r="BCX79" s="1316"/>
      <c r="BCY79" s="1316"/>
      <c r="BCZ79" s="1316"/>
      <c r="BDA79" s="1316"/>
      <c r="BDB79" s="1316"/>
      <c r="BDC79" s="1316"/>
      <c r="BDD79" s="1316"/>
      <c r="BDE79" s="1316"/>
      <c r="BDF79" s="1316"/>
      <c r="BDG79" s="1316"/>
      <c r="BDH79" s="1316"/>
      <c r="BDI79" s="1316"/>
      <c r="BDJ79" s="1316"/>
      <c r="BDK79" s="1316"/>
      <c r="BDL79" s="1316"/>
      <c r="BDM79" s="1316"/>
      <c r="BDN79" s="1316"/>
      <c r="BDO79" s="1316"/>
      <c r="BDP79" s="1316"/>
      <c r="BDQ79" s="1316"/>
      <c r="BDR79" s="1316"/>
      <c r="BDS79" s="1316"/>
      <c r="BDT79" s="1316"/>
      <c r="BDU79" s="1316"/>
      <c r="BDV79" s="1316"/>
      <c r="BDW79" s="1316"/>
      <c r="BDX79" s="1316"/>
      <c r="BDY79" s="1316"/>
      <c r="BDZ79" s="1316"/>
      <c r="BEA79" s="1316"/>
      <c r="BEB79" s="1316"/>
      <c r="BEC79" s="1316"/>
      <c r="BED79" s="1316"/>
      <c r="BEE79" s="1316"/>
      <c r="BEF79" s="1316"/>
      <c r="BEG79" s="1316"/>
      <c r="BEH79" s="1316"/>
      <c r="BEI79" s="1316"/>
      <c r="BEJ79" s="1316"/>
      <c r="BEK79" s="1316"/>
      <c r="BEL79" s="1316"/>
      <c r="BEM79" s="1316"/>
      <c r="BEN79" s="1316"/>
      <c r="BEO79" s="1316"/>
      <c r="BEP79" s="1316"/>
      <c r="BEQ79" s="1316"/>
      <c r="BER79" s="1316"/>
      <c r="BES79" s="1316"/>
      <c r="BET79" s="1316"/>
      <c r="BEU79" s="1316"/>
      <c r="BEV79" s="1316"/>
      <c r="BEW79" s="1316"/>
      <c r="BEX79" s="1316"/>
      <c r="BEY79" s="1316"/>
      <c r="BEZ79" s="1316"/>
      <c r="BFA79" s="1316"/>
      <c r="BFB79" s="1316"/>
      <c r="BFC79" s="1316"/>
      <c r="BFD79" s="1316"/>
      <c r="BFE79" s="1316"/>
      <c r="BFF79" s="1316"/>
      <c r="BFG79" s="1316"/>
      <c r="BFH79" s="1316"/>
      <c r="BFI79" s="1316"/>
      <c r="BFJ79" s="1316"/>
      <c r="BFK79" s="1316"/>
      <c r="BFL79" s="1316"/>
      <c r="BFM79" s="1316"/>
      <c r="BFN79" s="1316"/>
      <c r="BFO79" s="1316"/>
      <c r="BFP79" s="1316"/>
      <c r="BFQ79" s="1316"/>
      <c r="BFR79" s="1316"/>
      <c r="BFS79" s="1316"/>
      <c r="BFT79" s="1316"/>
      <c r="BFU79" s="1316"/>
      <c r="BFV79" s="1316"/>
      <c r="BFW79" s="1316"/>
      <c r="BFX79" s="1316"/>
      <c r="BFY79" s="1316"/>
      <c r="BFZ79" s="1316"/>
      <c r="BGA79" s="1316"/>
      <c r="BGB79" s="1316"/>
      <c r="BGC79" s="1316"/>
      <c r="BGD79" s="1316"/>
      <c r="BGE79" s="1316"/>
      <c r="BGF79" s="1316"/>
      <c r="BGG79" s="1316"/>
      <c r="BGH79" s="1316"/>
      <c r="BGI79" s="1316"/>
      <c r="BGJ79" s="1316"/>
      <c r="BGK79" s="1316"/>
      <c r="BGL79" s="1316"/>
      <c r="BGM79" s="1316"/>
      <c r="BGN79" s="1316"/>
      <c r="BGO79" s="1316"/>
      <c r="BGP79" s="1316"/>
      <c r="BGQ79" s="1316"/>
      <c r="BGR79" s="1316"/>
      <c r="BGS79" s="1316"/>
      <c r="BGT79" s="1316"/>
      <c r="BGU79" s="1316"/>
      <c r="BGV79" s="1316"/>
      <c r="BGW79" s="1316"/>
      <c r="BGX79" s="1316"/>
      <c r="BGY79" s="1316"/>
      <c r="BGZ79" s="1316"/>
      <c r="BHA79" s="1316"/>
      <c r="BHB79" s="1316"/>
      <c r="BHC79" s="1316"/>
      <c r="BHD79" s="1316"/>
      <c r="BHE79" s="1316"/>
      <c r="BHF79" s="1316"/>
      <c r="BHG79" s="1316"/>
      <c r="BHH79" s="1316"/>
      <c r="BHI79" s="1316"/>
      <c r="BHJ79" s="1316"/>
      <c r="BHK79" s="1316"/>
      <c r="BHL79" s="1316"/>
      <c r="BHM79" s="1316"/>
      <c r="BHN79" s="1316"/>
      <c r="BHO79" s="1316"/>
      <c r="BHP79" s="1316"/>
      <c r="BHQ79" s="1316"/>
      <c r="BHR79" s="1316"/>
      <c r="BHS79" s="1316"/>
      <c r="BHT79" s="1316"/>
      <c r="BHU79" s="1316"/>
      <c r="BHV79" s="1316"/>
      <c r="BHW79" s="1316"/>
      <c r="BHX79" s="1316"/>
      <c r="BHY79" s="1316"/>
      <c r="BHZ79" s="1316"/>
      <c r="BIA79" s="1316"/>
      <c r="BIB79" s="1316"/>
      <c r="BIC79" s="1316"/>
      <c r="BID79" s="1316"/>
      <c r="BIE79" s="1316"/>
      <c r="BIF79" s="1316"/>
      <c r="BIG79" s="1316"/>
      <c r="BIH79" s="1316"/>
      <c r="BII79" s="1316"/>
      <c r="BIJ79" s="1316"/>
      <c r="BIK79" s="1316"/>
      <c r="BIL79" s="1316"/>
      <c r="BIM79" s="1316"/>
      <c r="BIN79" s="1316"/>
      <c r="BIO79" s="1316"/>
      <c r="BIP79" s="1316"/>
      <c r="BIQ79" s="1316"/>
      <c r="BIR79" s="1316"/>
      <c r="BIS79" s="1316"/>
      <c r="BIT79" s="1316"/>
      <c r="BIU79" s="1316"/>
      <c r="BIV79" s="1316"/>
      <c r="BIW79" s="1316"/>
      <c r="BIX79" s="1316"/>
      <c r="BIY79" s="1316"/>
      <c r="BIZ79" s="1316"/>
      <c r="BJA79" s="1316"/>
      <c r="BJB79" s="1316"/>
      <c r="BJC79" s="1316"/>
      <c r="BJD79" s="1316"/>
      <c r="BJE79" s="1316"/>
      <c r="BJF79" s="1316"/>
      <c r="BJG79" s="1316"/>
      <c r="BJH79" s="1316"/>
      <c r="BJI79" s="1316"/>
      <c r="BJJ79" s="1316"/>
      <c r="BJK79" s="1316"/>
      <c r="BJL79" s="1316"/>
      <c r="BJM79" s="1316"/>
      <c r="BJN79" s="1316"/>
      <c r="BJO79" s="1316"/>
      <c r="BJP79" s="1316"/>
      <c r="BJQ79" s="1316"/>
      <c r="BJR79" s="1316"/>
      <c r="BJS79" s="1316"/>
      <c r="BJT79" s="1316"/>
      <c r="BJU79" s="1316"/>
      <c r="BJV79" s="1316"/>
      <c r="BJW79" s="1316"/>
      <c r="BJX79" s="1316"/>
      <c r="BJY79" s="1316"/>
      <c r="BJZ79" s="1316"/>
      <c r="BKA79" s="1316"/>
      <c r="BKB79" s="1316"/>
      <c r="BKC79" s="1316"/>
      <c r="BKD79" s="1316"/>
      <c r="BKE79" s="1316"/>
      <c r="BKF79" s="1316"/>
      <c r="BKG79" s="1316"/>
      <c r="BKH79" s="1316"/>
      <c r="BKI79" s="1316"/>
      <c r="BKJ79" s="1316"/>
      <c r="BKK79" s="1316"/>
      <c r="BKL79" s="1316"/>
      <c r="BKM79" s="1316"/>
      <c r="BKN79" s="1316"/>
      <c r="BKO79" s="1316"/>
      <c r="BKP79" s="1316"/>
      <c r="BKQ79" s="1316"/>
      <c r="BKR79" s="1316"/>
      <c r="BKS79" s="1316"/>
      <c r="BKT79" s="1316"/>
      <c r="BKU79" s="1316"/>
      <c r="BKV79" s="1316"/>
      <c r="BKW79" s="1316"/>
      <c r="BKX79" s="1316"/>
      <c r="BKY79" s="1316"/>
      <c r="BKZ79" s="1316"/>
      <c r="BLA79" s="1316"/>
      <c r="BLB79" s="1316"/>
      <c r="BLC79" s="1316"/>
      <c r="BLD79" s="1316"/>
      <c r="BLE79" s="1316"/>
      <c r="BLF79" s="1316"/>
      <c r="BLG79" s="1316"/>
      <c r="BLH79" s="1316"/>
      <c r="BLI79" s="1316"/>
      <c r="BLJ79" s="1316"/>
      <c r="BLK79" s="1316"/>
      <c r="BLL79" s="1316"/>
      <c r="BLM79" s="1316"/>
      <c r="BLN79" s="1316"/>
      <c r="BLO79" s="1316"/>
      <c r="BLP79" s="1316"/>
      <c r="BLQ79" s="1316"/>
      <c r="BLR79" s="1316"/>
      <c r="BLS79" s="1316"/>
      <c r="BLT79" s="1316"/>
      <c r="BLU79" s="1316"/>
      <c r="BLV79" s="1316"/>
      <c r="BLW79" s="1316"/>
      <c r="BLX79" s="1316"/>
      <c r="BLY79" s="1316"/>
      <c r="BLZ79" s="1316"/>
      <c r="BMA79" s="1316"/>
      <c r="BMB79" s="1316"/>
      <c r="BMC79" s="1316"/>
      <c r="BMD79" s="1316"/>
      <c r="BME79" s="1316"/>
      <c r="BMF79" s="1316"/>
      <c r="BMG79" s="1316"/>
      <c r="BMH79" s="1316"/>
      <c r="BMI79" s="1316"/>
      <c r="BMJ79" s="1316"/>
      <c r="BMK79" s="1316"/>
      <c r="BML79" s="1316"/>
      <c r="BMM79" s="1316"/>
      <c r="BMN79" s="1316"/>
      <c r="BMO79" s="1316"/>
      <c r="BMP79" s="1316"/>
      <c r="BMQ79" s="1316"/>
      <c r="BMR79" s="1316"/>
      <c r="BMS79" s="1316"/>
      <c r="BMT79" s="1316"/>
      <c r="BMU79" s="1316"/>
      <c r="BMV79" s="1316"/>
      <c r="BMW79" s="1316"/>
      <c r="BMX79" s="1316"/>
      <c r="BMY79" s="1316"/>
      <c r="BMZ79" s="1316"/>
      <c r="BNA79" s="1316"/>
      <c r="BNB79" s="1316"/>
      <c r="BNC79" s="1316"/>
      <c r="BND79" s="1316"/>
      <c r="BNE79" s="1316"/>
      <c r="BNF79" s="1316"/>
      <c r="BNG79" s="1316"/>
      <c r="BNH79" s="1316"/>
      <c r="BNI79" s="1316"/>
      <c r="BNJ79" s="1316"/>
      <c r="BNK79" s="1316"/>
      <c r="BNL79" s="1316"/>
      <c r="BNM79" s="1316"/>
      <c r="BNN79" s="1316"/>
      <c r="BNO79" s="1316"/>
      <c r="BNP79" s="1316"/>
      <c r="BNQ79" s="1316"/>
      <c r="BNR79" s="1316"/>
      <c r="BNS79" s="1316"/>
      <c r="BNT79" s="1316"/>
      <c r="BNU79" s="1316"/>
      <c r="BNV79" s="1316"/>
      <c r="BNW79" s="1316"/>
      <c r="BNX79" s="1316"/>
      <c r="BNY79" s="1316"/>
      <c r="BNZ79" s="1316"/>
      <c r="BOA79" s="1316"/>
      <c r="BOB79" s="1316"/>
      <c r="BOC79" s="1316"/>
      <c r="BOD79" s="1316"/>
      <c r="BOE79" s="1316"/>
      <c r="BOF79" s="1316"/>
      <c r="BOG79" s="1316"/>
      <c r="BOH79" s="1316"/>
      <c r="BOI79" s="1316"/>
      <c r="BOJ79" s="1316"/>
      <c r="BOK79" s="1316"/>
      <c r="BOL79" s="1316"/>
      <c r="BOM79" s="1316"/>
      <c r="BON79" s="1316"/>
      <c r="BOO79" s="1316"/>
      <c r="BOP79" s="1316"/>
      <c r="BOQ79" s="1316"/>
      <c r="BOR79" s="1316"/>
      <c r="BOS79" s="1316"/>
      <c r="BOT79" s="1316"/>
      <c r="BOU79" s="1316"/>
      <c r="BOV79" s="1316"/>
      <c r="BOW79" s="1316"/>
      <c r="BOX79" s="1316"/>
      <c r="BOY79" s="1316"/>
      <c r="BOZ79" s="1316"/>
      <c r="BPA79" s="1316"/>
      <c r="BPB79" s="1316"/>
      <c r="BPC79" s="1316"/>
      <c r="BPD79" s="1316"/>
      <c r="BPE79" s="1316"/>
      <c r="BPF79" s="1316"/>
      <c r="BPG79" s="1316"/>
      <c r="BPH79" s="1316"/>
      <c r="BPI79" s="1316"/>
      <c r="BPJ79" s="1316"/>
      <c r="BPK79" s="1316"/>
      <c r="BPL79" s="1316"/>
      <c r="BPM79" s="1316"/>
      <c r="BPN79" s="1316"/>
      <c r="BPO79" s="1316"/>
      <c r="BPP79" s="1316"/>
      <c r="BPQ79" s="1316"/>
      <c r="BPR79" s="1316"/>
      <c r="BPS79" s="1316"/>
      <c r="BPT79" s="1316"/>
      <c r="BPU79" s="1316"/>
      <c r="BPV79" s="1316"/>
      <c r="BPW79" s="1316"/>
      <c r="BPX79" s="1316"/>
      <c r="BPY79" s="1316"/>
      <c r="BPZ79" s="1316"/>
      <c r="BQA79" s="1316"/>
      <c r="BQB79" s="1316"/>
      <c r="BQC79" s="1316"/>
      <c r="BQD79" s="1316"/>
      <c r="BQE79" s="1316"/>
      <c r="BQF79" s="1316"/>
      <c r="BQG79" s="1316"/>
      <c r="BQH79" s="1316"/>
      <c r="BQI79" s="1316"/>
      <c r="BQJ79" s="1316"/>
      <c r="BQK79" s="1316"/>
      <c r="BQL79" s="1316"/>
      <c r="BQM79" s="1316"/>
      <c r="BQN79" s="1316"/>
      <c r="BQO79" s="1316"/>
      <c r="BQP79" s="1316"/>
      <c r="BQQ79" s="1316"/>
      <c r="BQR79" s="1316"/>
      <c r="BQS79" s="1316"/>
      <c r="BQT79" s="1316"/>
      <c r="BQU79" s="1316"/>
      <c r="BQV79" s="1316"/>
      <c r="BQW79" s="1316"/>
      <c r="BQX79" s="1316"/>
      <c r="BQY79" s="1316"/>
      <c r="BQZ79" s="1316"/>
      <c r="BRA79" s="1316"/>
      <c r="BRB79" s="1316"/>
      <c r="BRC79" s="1316"/>
      <c r="BRD79" s="1316"/>
      <c r="BRE79" s="1316"/>
      <c r="BRF79" s="1316"/>
      <c r="BRG79" s="1316"/>
      <c r="BRH79" s="1316"/>
      <c r="BRI79" s="1316"/>
      <c r="BRJ79" s="1316"/>
      <c r="BRK79" s="1316"/>
      <c r="BRL79" s="1316"/>
      <c r="BRM79" s="1316"/>
      <c r="BRN79" s="1316"/>
      <c r="BRO79" s="1316"/>
      <c r="BRP79" s="1316"/>
      <c r="BRQ79" s="1316"/>
      <c r="BRR79" s="1316"/>
      <c r="BRS79" s="1316"/>
      <c r="BRT79" s="1316"/>
      <c r="BRU79" s="1316"/>
      <c r="BRV79" s="1316"/>
      <c r="BRW79" s="1316"/>
      <c r="BRX79" s="1316"/>
      <c r="BRY79" s="1316"/>
      <c r="BRZ79" s="1316"/>
      <c r="BSA79" s="1316"/>
      <c r="BSB79" s="1316"/>
      <c r="BSC79" s="1316"/>
      <c r="BSD79" s="1316"/>
      <c r="BSE79" s="1316"/>
      <c r="BSF79" s="1316"/>
      <c r="BSG79" s="1316"/>
      <c r="BSH79" s="1316"/>
      <c r="BSI79" s="1316"/>
      <c r="BSJ79" s="1316"/>
      <c r="BSK79" s="1316"/>
      <c r="BSL79" s="1316"/>
      <c r="BSM79" s="1316"/>
      <c r="BSN79" s="1316"/>
      <c r="BSO79" s="1316"/>
      <c r="BSP79" s="1316"/>
      <c r="BSQ79" s="1316"/>
      <c r="BSR79" s="1316"/>
      <c r="BSS79" s="1316"/>
      <c r="BST79" s="1316"/>
      <c r="BSU79" s="1316"/>
      <c r="BSV79" s="1316"/>
      <c r="BSW79" s="1316"/>
      <c r="BSX79" s="1316"/>
      <c r="BSY79" s="1316"/>
      <c r="BSZ79" s="1316"/>
      <c r="BTA79" s="1316"/>
      <c r="BTB79" s="1316"/>
      <c r="BTC79" s="1316"/>
      <c r="BTD79" s="1316"/>
      <c r="BTE79" s="1316"/>
      <c r="BTF79" s="1316"/>
      <c r="BTG79" s="1316"/>
      <c r="BTH79" s="1316"/>
      <c r="BTI79" s="1316"/>
      <c r="BTJ79" s="1316"/>
      <c r="BTK79" s="1316"/>
      <c r="BTL79" s="1316"/>
      <c r="BTM79" s="1316"/>
      <c r="BTN79" s="1316"/>
      <c r="BTO79" s="1316"/>
      <c r="BTP79" s="1316"/>
      <c r="BTQ79" s="1316"/>
      <c r="BTR79" s="1316"/>
      <c r="BTS79" s="1316"/>
      <c r="BTT79" s="1316"/>
      <c r="BTU79" s="1316"/>
      <c r="BTV79" s="1316"/>
      <c r="BTW79" s="1316"/>
      <c r="BTX79" s="1316"/>
      <c r="BTY79" s="1316"/>
      <c r="BTZ79" s="1316"/>
      <c r="BUA79" s="1316"/>
      <c r="BUB79" s="1316"/>
      <c r="BUC79" s="1316"/>
      <c r="BUD79" s="1316"/>
      <c r="BUE79" s="1316"/>
      <c r="BUF79" s="1316"/>
      <c r="BUG79" s="1316"/>
      <c r="BUH79" s="1316"/>
      <c r="BUI79" s="1316"/>
      <c r="BUJ79" s="1316"/>
      <c r="BUK79" s="1316"/>
      <c r="BUL79" s="1316"/>
      <c r="BUM79" s="1316"/>
      <c r="BUN79" s="1316"/>
      <c r="BUO79" s="1316"/>
      <c r="BUP79" s="1316"/>
      <c r="BUQ79" s="1316"/>
      <c r="BUR79" s="1316"/>
      <c r="BUS79" s="1316"/>
      <c r="BUT79" s="1316"/>
      <c r="BUU79" s="1316"/>
      <c r="BUV79" s="1316"/>
      <c r="BUW79" s="1316"/>
      <c r="BUX79" s="1316"/>
      <c r="BUY79" s="1316"/>
      <c r="BUZ79" s="1316"/>
      <c r="BVA79" s="1316"/>
      <c r="BVB79" s="1316"/>
      <c r="BVC79" s="1316"/>
      <c r="BVD79" s="1316"/>
      <c r="BVE79" s="1316"/>
      <c r="BVF79" s="1316"/>
      <c r="BVG79" s="1316"/>
      <c r="BVH79" s="1316"/>
      <c r="BVI79" s="1316"/>
      <c r="BVJ79" s="1316"/>
      <c r="BVK79" s="1316"/>
      <c r="BVL79" s="1316"/>
      <c r="BVM79" s="1316"/>
      <c r="BVN79" s="1316"/>
      <c r="BVO79" s="1316"/>
      <c r="BVP79" s="1316"/>
      <c r="BVQ79" s="1316"/>
      <c r="BVR79" s="1316"/>
      <c r="BVS79" s="1316"/>
      <c r="BVT79" s="1316"/>
      <c r="BVU79" s="1316"/>
      <c r="BVV79" s="1316"/>
      <c r="BVW79" s="1316"/>
      <c r="BVX79" s="1316"/>
      <c r="BVY79" s="1316"/>
      <c r="BVZ79" s="1316"/>
      <c r="BWA79" s="1316"/>
      <c r="BWB79" s="1316"/>
      <c r="BWC79" s="1316"/>
      <c r="BWD79" s="1316"/>
      <c r="BWE79" s="1316"/>
      <c r="BWF79" s="1316"/>
      <c r="BWG79" s="1316"/>
      <c r="BWH79" s="1316"/>
      <c r="BWI79" s="1316"/>
      <c r="BWJ79" s="1316"/>
      <c r="BWK79" s="1316"/>
      <c r="BWL79" s="1316"/>
      <c r="BWM79" s="1316"/>
      <c r="BWN79" s="1316"/>
      <c r="BWO79" s="1316"/>
      <c r="BWP79" s="1316"/>
      <c r="BWQ79" s="1316"/>
      <c r="BWR79" s="1316"/>
      <c r="BWS79" s="1316"/>
      <c r="BWT79" s="1316"/>
      <c r="BWU79" s="1316"/>
      <c r="BWV79" s="1316"/>
      <c r="BWW79" s="1316"/>
      <c r="BWX79" s="1316"/>
      <c r="BWY79" s="1316"/>
      <c r="BWZ79" s="1316"/>
      <c r="BXA79" s="1316"/>
      <c r="BXB79" s="1316"/>
      <c r="BXC79" s="1316"/>
      <c r="BXD79" s="1316"/>
      <c r="BXE79" s="1316"/>
      <c r="BXF79" s="1316"/>
      <c r="BXG79" s="1316"/>
      <c r="BXH79" s="1316"/>
      <c r="BXI79" s="1316"/>
      <c r="BXJ79" s="1316"/>
      <c r="BXK79" s="1316"/>
      <c r="BXL79" s="1316"/>
      <c r="BXM79" s="1316"/>
      <c r="BXN79" s="1316"/>
      <c r="BXO79" s="1316"/>
      <c r="BXP79" s="1316"/>
      <c r="BXQ79" s="1316"/>
      <c r="BXR79" s="1316"/>
      <c r="BXS79" s="1316"/>
      <c r="BXT79" s="1316"/>
      <c r="BXU79" s="1316"/>
      <c r="BXV79" s="1316"/>
      <c r="BXW79" s="1316"/>
      <c r="BXX79" s="1316"/>
      <c r="BXY79" s="1316"/>
      <c r="BXZ79" s="1316"/>
      <c r="BYA79" s="1316"/>
      <c r="BYB79" s="1316"/>
      <c r="BYC79" s="1316"/>
      <c r="BYD79" s="1316"/>
      <c r="BYE79" s="1316"/>
      <c r="BYF79" s="1316"/>
      <c r="BYG79" s="1316"/>
      <c r="BYH79" s="1316"/>
      <c r="BYI79" s="1316"/>
      <c r="BYJ79" s="1316"/>
      <c r="BYK79" s="1316"/>
      <c r="BYL79" s="1316"/>
      <c r="BYM79" s="1316"/>
      <c r="BYN79" s="1316"/>
      <c r="BYO79" s="1316"/>
      <c r="BYP79" s="1316"/>
      <c r="BYQ79" s="1316"/>
      <c r="BYR79" s="1316"/>
      <c r="BYS79" s="1316"/>
      <c r="BYT79" s="1316"/>
      <c r="BYU79" s="1316"/>
      <c r="BYV79" s="1316"/>
      <c r="BYW79" s="1316"/>
      <c r="BYX79" s="1316"/>
      <c r="BYY79" s="1316"/>
      <c r="BYZ79" s="1316"/>
      <c r="BZA79" s="1316"/>
      <c r="BZB79" s="1316"/>
      <c r="BZC79" s="1316"/>
      <c r="BZD79" s="1316"/>
      <c r="BZE79" s="1316"/>
      <c r="BZF79" s="1316"/>
      <c r="BZG79" s="1316"/>
      <c r="BZH79" s="1316"/>
      <c r="BZI79" s="1316"/>
      <c r="BZJ79" s="1316"/>
      <c r="BZK79" s="1316"/>
      <c r="BZL79" s="1316"/>
      <c r="BZM79" s="1316"/>
      <c r="BZN79" s="1316"/>
      <c r="BZO79" s="1316"/>
      <c r="BZP79" s="1316"/>
      <c r="BZQ79" s="1316"/>
      <c r="BZR79" s="1316"/>
      <c r="BZS79" s="1316"/>
      <c r="BZT79" s="1316"/>
      <c r="BZU79" s="1316"/>
      <c r="BZV79" s="1316"/>
      <c r="BZW79" s="1316"/>
      <c r="BZX79" s="1316"/>
      <c r="BZY79" s="1316"/>
      <c r="BZZ79" s="1316"/>
      <c r="CAA79" s="1316"/>
      <c r="CAB79" s="1316"/>
      <c r="CAC79" s="1316"/>
      <c r="CAD79" s="1316"/>
      <c r="CAE79" s="1316"/>
      <c r="CAF79" s="1316"/>
      <c r="CAG79" s="1316"/>
      <c r="CAH79" s="1316"/>
      <c r="CAI79" s="1316"/>
      <c r="CAJ79" s="1316"/>
      <c r="CAK79" s="1316"/>
      <c r="CAL79" s="1316"/>
      <c r="CAM79" s="1316"/>
      <c r="CAN79" s="1316"/>
      <c r="CAO79" s="1316"/>
      <c r="CAP79" s="1316"/>
      <c r="CAQ79" s="1316"/>
      <c r="CAR79" s="1316"/>
      <c r="CAS79" s="1316"/>
      <c r="CAT79" s="1316"/>
      <c r="CAU79" s="1316"/>
      <c r="CAV79" s="1316"/>
      <c r="CAW79" s="1316"/>
      <c r="CAX79" s="1316"/>
      <c r="CAY79" s="1316"/>
      <c r="CAZ79" s="1316"/>
      <c r="CBA79" s="1316"/>
      <c r="CBB79" s="1316"/>
      <c r="CBC79" s="1316"/>
      <c r="CBD79" s="1316"/>
      <c r="CBE79" s="1316"/>
      <c r="CBF79" s="1316"/>
      <c r="CBG79" s="1316"/>
      <c r="CBH79" s="1316"/>
      <c r="CBI79" s="1316"/>
      <c r="CBJ79" s="1316"/>
      <c r="CBK79" s="1316"/>
      <c r="CBL79" s="1316"/>
      <c r="CBM79" s="1316"/>
      <c r="CBN79" s="1316"/>
      <c r="CBO79" s="1316"/>
      <c r="CBP79" s="1316"/>
      <c r="CBQ79" s="1316"/>
      <c r="CBR79" s="1316"/>
      <c r="CBS79" s="1316"/>
      <c r="CBT79" s="1316"/>
      <c r="CBU79" s="1316"/>
      <c r="CBV79" s="1316"/>
      <c r="CBW79" s="1316"/>
      <c r="CBX79" s="1316"/>
      <c r="CBY79" s="1316"/>
      <c r="CBZ79" s="1316"/>
      <c r="CCA79" s="1316"/>
      <c r="CCB79" s="1316"/>
      <c r="CCC79" s="1316"/>
      <c r="CCD79" s="1316"/>
      <c r="CCE79" s="1316"/>
      <c r="CCF79" s="1316"/>
      <c r="CCG79" s="1316"/>
      <c r="CCH79" s="1316"/>
      <c r="CCI79" s="1316"/>
      <c r="CCJ79" s="1316"/>
      <c r="CCK79" s="1316"/>
      <c r="CCL79" s="1316"/>
      <c r="CCM79" s="1316"/>
      <c r="CCN79" s="1316"/>
      <c r="CCO79" s="1316"/>
      <c r="CCP79" s="1316"/>
      <c r="CCQ79" s="1316"/>
      <c r="CCR79" s="1316"/>
      <c r="CCS79" s="1316"/>
      <c r="CCT79" s="1316"/>
      <c r="CCU79" s="1316"/>
      <c r="CCV79" s="1316"/>
      <c r="CCW79" s="1316"/>
      <c r="CCX79" s="1316"/>
      <c r="CCY79" s="1316"/>
      <c r="CCZ79" s="1316"/>
      <c r="CDA79" s="1316"/>
      <c r="CDB79" s="1316"/>
      <c r="CDC79" s="1316"/>
      <c r="CDD79" s="1316"/>
      <c r="CDE79" s="1316"/>
      <c r="CDF79" s="1316"/>
      <c r="CDG79" s="1316"/>
      <c r="CDH79" s="1316"/>
      <c r="CDI79" s="1316"/>
      <c r="CDJ79" s="1316"/>
      <c r="CDK79" s="1316"/>
      <c r="CDL79" s="1316"/>
      <c r="CDM79" s="1316"/>
      <c r="CDN79" s="1316"/>
      <c r="CDO79" s="1316"/>
      <c r="CDP79" s="1316"/>
      <c r="CDQ79" s="1316"/>
      <c r="CDR79" s="1316"/>
      <c r="CDS79" s="1316"/>
      <c r="CDT79" s="1316"/>
      <c r="CDU79" s="1316"/>
      <c r="CDV79" s="1316"/>
      <c r="CDW79" s="1316"/>
      <c r="CDX79" s="1316"/>
      <c r="CDY79" s="1316"/>
      <c r="CDZ79" s="1316"/>
      <c r="CEA79" s="1316"/>
      <c r="CEB79" s="1316"/>
      <c r="CEC79" s="1316"/>
      <c r="CED79" s="1316"/>
      <c r="CEE79" s="1316"/>
      <c r="CEF79" s="1316"/>
      <c r="CEG79" s="1316"/>
      <c r="CEH79" s="1316"/>
      <c r="CEI79" s="1316"/>
      <c r="CEJ79" s="1316"/>
      <c r="CEK79" s="1316"/>
      <c r="CEL79" s="1316"/>
      <c r="CEM79" s="1316"/>
      <c r="CEN79" s="1316"/>
      <c r="CEO79" s="1316"/>
      <c r="CEP79" s="1316"/>
      <c r="CEQ79" s="1316"/>
      <c r="CER79" s="1316"/>
      <c r="CES79" s="1316"/>
      <c r="CET79" s="1316"/>
      <c r="CEU79" s="1316"/>
      <c r="CEV79" s="1316"/>
      <c r="CEW79" s="1316"/>
      <c r="CEX79" s="1316"/>
      <c r="CEY79" s="1316"/>
      <c r="CEZ79" s="1316"/>
      <c r="CFA79" s="1316"/>
      <c r="CFB79" s="1316"/>
      <c r="CFC79" s="1316"/>
      <c r="CFD79" s="1316"/>
      <c r="CFE79" s="1316"/>
      <c r="CFF79" s="1316"/>
      <c r="CFG79" s="1316"/>
      <c r="CFH79" s="1316"/>
      <c r="CFI79" s="1316"/>
      <c r="CFJ79" s="1316"/>
      <c r="CFK79" s="1316"/>
      <c r="CFL79" s="1316"/>
      <c r="CFM79" s="1316"/>
      <c r="CFN79" s="1316"/>
      <c r="CFO79" s="1316"/>
      <c r="CFP79" s="1316"/>
      <c r="CFQ79" s="1316"/>
      <c r="CFR79" s="1316"/>
      <c r="CFS79" s="1316"/>
      <c r="CFT79" s="1316"/>
      <c r="CFU79" s="1316"/>
      <c r="CFV79" s="1316"/>
      <c r="CFW79" s="1316"/>
      <c r="CFX79" s="1316"/>
      <c r="CFY79" s="1316"/>
      <c r="CFZ79" s="1316"/>
      <c r="CGA79" s="1316"/>
      <c r="CGB79" s="1316"/>
      <c r="CGC79" s="1316"/>
      <c r="CGD79" s="1316"/>
      <c r="CGE79" s="1316"/>
      <c r="CGF79" s="1316"/>
      <c r="CGG79" s="1316"/>
      <c r="CGH79" s="1316"/>
      <c r="CGI79" s="1316"/>
      <c r="CGJ79" s="1316"/>
      <c r="CGK79" s="1316"/>
      <c r="CGL79" s="1316"/>
      <c r="CGM79" s="1316"/>
      <c r="CGN79" s="1316"/>
      <c r="CGO79" s="1316"/>
      <c r="CGP79" s="1316"/>
      <c r="CGQ79" s="1316"/>
      <c r="CGR79" s="1316"/>
      <c r="CGS79" s="1316"/>
      <c r="CGT79" s="1316"/>
      <c r="CGU79" s="1316"/>
      <c r="CGV79" s="1316"/>
      <c r="CGW79" s="1316"/>
      <c r="CGX79" s="1316"/>
      <c r="CGY79" s="1316"/>
      <c r="CGZ79" s="1316"/>
      <c r="CHA79" s="1316"/>
      <c r="CHB79" s="1316"/>
      <c r="CHC79" s="1316"/>
      <c r="CHD79" s="1316"/>
      <c r="CHE79" s="1316"/>
      <c r="CHF79" s="1316"/>
      <c r="CHG79" s="1316"/>
      <c r="CHH79" s="1316"/>
      <c r="CHI79" s="1316"/>
      <c r="CHJ79" s="1316"/>
      <c r="CHK79" s="1316"/>
      <c r="CHL79" s="1316"/>
      <c r="CHM79" s="1316"/>
      <c r="CHN79" s="1316"/>
      <c r="CHO79" s="1316"/>
      <c r="CHP79" s="1316"/>
      <c r="CHQ79" s="1316"/>
      <c r="CHR79" s="1316"/>
      <c r="CHS79" s="1316"/>
      <c r="CHT79" s="1316"/>
      <c r="CHU79" s="1316"/>
      <c r="CHV79" s="1316"/>
      <c r="CHW79" s="1316"/>
      <c r="CHX79" s="1316"/>
      <c r="CHY79" s="1316"/>
      <c r="CHZ79" s="1316"/>
      <c r="CIA79" s="1316"/>
      <c r="CIB79" s="1316"/>
      <c r="CIC79" s="1316"/>
      <c r="CID79" s="1316"/>
      <c r="CIE79" s="1316"/>
      <c r="CIF79" s="1316"/>
      <c r="CIG79" s="1316"/>
      <c r="CIH79" s="1316"/>
      <c r="CII79" s="1316"/>
      <c r="CIJ79" s="1316"/>
      <c r="CIK79" s="1316"/>
      <c r="CIL79" s="1316"/>
      <c r="CIM79" s="1316"/>
      <c r="CIN79" s="1316"/>
      <c r="CIO79" s="1316"/>
      <c r="CIP79" s="1316"/>
      <c r="CIQ79" s="1316"/>
      <c r="CIR79" s="1316"/>
      <c r="CIS79" s="1316"/>
      <c r="CIT79" s="1316"/>
      <c r="CIU79" s="1316"/>
      <c r="CIV79" s="1316"/>
      <c r="CIW79" s="1316"/>
      <c r="CIX79" s="1316"/>
      <c r="CIY79" s="1316"/>
      <c r="CIZ79" s="1316"/>
      <c r="CJA79" s="1316"/>
      <c r="CJB79" s="1316"/>
      <c r="CJC79" s="1316"/>
      <c r="CJD79" s="1316"/>
      <c r="CJE79" s="1316"/>
      <c r="CJF79" s="1316"/>
      <c r="CJG79" s="1316"/>
      <c r="CJH79" s="1316"/>
      <c r="CJI79" s="1316"/>
      <c r="CJJ79" s="1316"/>
      <c r="CJK79" s="1316"/>
      <c r="CJL79" s="1316"/>
      <c r="CJM79" s="1316"/>
      <c r="CJN79" s="1316"/>
      <c r="CJO79" s="1316"/>
      <c r="CJP79" s="1316"/>
      <c r="CJQ79" s="1316"/>
      <c r="CJR79" s="1316"/>
      <c r="CJS79" s="1316"/>
      <c r="CJT79" s="1316"/>
      <c r="CJU79" s="1316"/>
      <c r="CJV79" s="1316"/>
      <c r="CJW79" s="1316"/>
      <c r="CJX79" s="1316"/>
      <c r="CJY79" s="1316"/>
      <c r="CJZ79" s="1316"/>
      <c r="CKA79" s="1316"/>
      <c r="CKB79" s="1316"/>
      <c r="CKC79" s="1316"/>
      <c r="CKD79" s="1316"/>
      <c r="CKE79" s="1316"/>
      <c r="CKF79" s="1316"/>
      <c r="CKG79" s="1316"/>
      <c r="CKH79" s="1316"/>
      <c r="CKI79" s="1316"/>
      <c r="CKJ79" s="1316"/>
      <c r="CKK79" s="1316"/>
      <c r="CKL79" s="1316"/>
      <c r="CKM79" s="1316"/>
      <c r="CKN79" s="1316"/>
      <c r="CKO79" s="1316"/>
      <c r="CKP79" s="1316"/>
      <c r="CKQ79" s="1316"/>
      <c r="CKR79" s="1316"/>
      <c r="CKS79" s="1316"/>
      <c r="CKT79" s="1316"/>
      <c r="CKU79" s="1316"/>
      <c r="CKV79" s="1316"/>
      <c r="CKW79" s="1316"/>
      <c r="CKX79" s="1316"/>
      <c r="CKY79" s="1316"/>
      <c r="CKZ79" s="1316"/>
      <c r="CLA79" s="1316"/>
      <c r="CLB79" s="1316"/>
      <c r="CLC79" s="1316"/>
      <c r="CLD79" s="1316"/>
      <c r="CLE79" s="1316"/>
      <c r="CLF79" s="1316"/>
      <c r="CLG79" s="1316"/>
      <c r="CLH79" s="1316"/>
      <c r="CLI79" s="1316"/>
      <c r="CLJ79" s="1316"/>
      <c r="CLK79" s="1316"/>
      <c r="CLL79" s="1316"/>
      <c r="CLM79" s="1316"/>
      <c r="CLN79" s="1316"/>
      <c r="CLO79" s="1316"/>
      <c r="CLP79" s="1316"/>
      <c r="CLQ79" s="1316"/>
      <c r="CLR79" s="1316"/>
      <c r="CLS79" s="1316"/>
      <c r="CLT79" s="1316"/>
      <c r="CLU79" s="1316"/>
      <c r="CLV79" s="1316"/>
      <c r="CLW79" s="1316"/>
      <c r="CLX79" s="1316"/>
      <c r="CLY79" s="1316"/>
      <c r="CLZ79" s="1316"/>
      <c r="CMA79" s="1316"/>
      <c r="CMB79" s="1316"/>
      <c r="CMC79" s="1316"/>
      <c r="CMD79" s="1316"/>
      <c r="CME79" s="1316"/>
      <c r="CMF79" s="1316"/>
      <c r="CMG79" s="1316"/>
      <c r="CMH79" s="1316"/>
      <c r="CMI79" s="1316"/>
      <c r="CMJ79" s="1316"/>
      <c r="CMK79" s="1316"/>
      <c r="CML79" s="1316"/>
      <c r="CMM79" s="1316"/>
      <c r="CMN79" s="1316"/>
      <c r="CMO79" s="1316"/>
      <c r="CMP79" s="1316"/>
      <c r="CMQ79" s="1316"/>
      <c r="CMR79" s="1316"/>
      <c r="CMS79" s="1316"/>
      <c r="CMT79" s="1316"/>
      <c r="CMU79" s="1316"/>
      <c r="CMV79" s="1316"/>
      <c r="CMW79" s="1316"/>
      <c r="CMX79" s="1316"/>
      <c r="CMY79" s="1316"/>
      <c r="CMZ79" s="1316"/>
      <c r="CNA79" s="1316"/>
      <c r="CNB79" s="1316"/>
      <c r="CNC79" s="1316"/>
      <c r="CND79" s="1316"/>
      <c r="CNE79" s="1316"/>
      <c r="CNF79" s="1316"/>
      <c r="CNG79" s="1316"/>
      <c r="CNH79" s="1316"/>
      <c r="CNI79" s="1316"/>
      <c r="CNJ79" s="1316"/>
      <c r="CNK79" s="1316"/>
      <c r="CNL79" s="1316"/>
      <c r="CNM79" s="1316"/>
      <c r="CNN79" s="1316"/>
      <c r="CNO79" s="1316"/>
      <c r="CNP79" s="1316"/>
      <c r="CNQ79" s="1316"/>
      <c r="CNR79" s="1316"/>
      <c r="CNS79" s="1316"/>
      <c r="CNT79" s="1316"/>
      <c r="CNU79" s="1316"/>
      <c r="CNV79" s="1316"/>
      <c r="CNW79" s="1316"/>
      <c r="CNX79" s="1316"/>
      <c r="CNY79" s="1316"/>
      <c r="CNZ79" s="1316"/>
      <c r="COA79" s="1316"/>
      <c r="COB79" s="1316"/>
      <c r="COC79" s="1316"/>
      <c r="COD79" s="1316"/>
      <c r="COE79" s="1316"/>
      <c r="COF79" s="1316"/>
      <c r="COG79" s="1316"/>
      <c r="COH79" s="1316"/>
      <c r="COI79" s="1316"/>
      <c r="COJ79" s="1316"/>
      <c r="COK79" s="1316"/>
      <c r="COL79" s="1316"/>
      <c r="COM79" s="1316"/>
      <c r="CON79" s="1316"/>
      <c r="COO79" s="1316"/>
      <c r="COP79" s="1316"/>
      <c r="COQ79" s="1316"/>
      <c r="COR79" s="1316"/>
      <c r="COS79" s="1316"/>
      <c r="COT79" s="1316"/>
      <c r="COU79" s="1316"/>
      <c r="COV79" s="1316"/>
      <c r="COW79" s="1316"/>
      <c r="COX79" s="1316"/>
      <c r="COY79" s="1316"/>
      <c r="COZ79" s="1316"/>
      <c r="CPA79" s="1316"/>
      <c r="CPB79" s="1316"/>
      <c r="CPC79" s="1316"/>
      <c r="CPD79" s="1316"/>
      <c r="CPE79" s="1316"/>
      <c r="CPF79" s="1316"/>
      <c r="CPG79" s="1316"/>
      <c r="CPH79" s="1316"/>
      <c r="CPI79" s="1316"/>
      <c r="CPJ79" s="1316"/>
      <c r="CPK79" s="1316"/>
      <c r="CPL79" s="1316"/>
      <c r="CPM79" s="1316"/>
      <c r="CPN79" s="1316"/>
      <c r="CPO79" s="1316"/>
      <c r="CPP79" s="1316"/>
      <c r="CPQ79" s="1316"/>
      <c r="CPR79" s="1316"/>
      <c r="CPS79" s="1316"/>
      <c r="CPT79" s="1316"/>
      <c r="CPU79" s="1316"/>
      <c r="CPV79" s="1316"/>
      <c r="CPW79" s="1316"/>
      <c r="CPX79" s="1316"/>
      <c r="CPY79" s="1316"/>
      <c r="CPZ79" s="1316"/>
      <c r="CQA79" s="1316"/>
      <c r="CQB79" s="1316"/>
      <c r="CQC79" s="1316"/>
      <c r="CQD79" s="1316"/>
      <c r="CQE79" s="1316"/>
      <c r="CQF79" s="1316"/>
      <c r="CQG79" s="1316"/>
      <c r="CQH79" s="1316"/>
      <c r="CQI79" s="1316"/>
      <c r="CQJ79" s="1316"/>
      <c r="CQK79" s="1316"/>
      <c r="CQL79" s="1316"/>
      <c r="CQM79" s="1316"/>
      <c r="CQN79" s="1316"/>
      <c r="CQO79" s="1316"/>
      <c r="CQP79" s="1316"/>
      <c r="CQQ79" s="1316"/>
      <c r="CQR79" s="1316"/>
      <c r="CQS79" s="1316"/>
      <c r="CQT79" s="1316"/>
      <c r="CQU79" s="1316"/>
      <c r="CQV79" s="1316"/>
      <c r="CQW79" s="1316"/>
      <c r="CQX79" s="1316"/>
      <c r="CQY79" s="1316"/>
      <c r="CQZ79" s="1316"/>
      <c r="CRA79" s="1316"/>
      <c r="CRB79" s="1316"/>
      <c r="CRC79" s="1316"/>
      <c r="CRD79" s="1316"/>
      <c r="CRE79" s="1316"/>
      <c r="CRF79" s="1316"/>
      <c r="CRG79" s="1316"/>
      <c r="CRH79" s="1316"/>
      <c r="CRI79" s="1316"/>
      <c r="CRJ79" s="1316"/>
      <c r="CRK79" s="1316"/>
      <c r="CRL79" s="1316"/>
      <c r="CRM79" s="1316"/>
      <c r="CRN79" s="1316"/>
      <c r="CRO79" s="1316"/>
      <c r="CRP79" s="1316"/>
      <c r="CRQ79" s="1316"/>
      <c r="CRR79" s="1316"/>
      <c r="CRS79" s="1316"/>
      <c r="CRT79" s="1316"/>
      <c r="CRU79" s="1316"/>
      <c r="CRV79" s="1316"/>
      <c r="CRW79" s="1316"/>
      <c r="CRX79" s="1316"/>
      <c r="CRY79" s="1316"/>
      <c r="CRZ79" s="1316"/>
      <c r="CSA79" s="1316"/>
      <c r="CSB79" s="1316"/>
      <c r="CSC79" s="1316"/>
      <c r="CSD79" s="1316"/>
      <c r="CSE79" s="1316"/>
      <c r="CSF79" s="1316"/>
      <c r="CSG79" s="1316"/>
      <c r="CSH79" s="1316"/>
      <c r="CSI79" s="1316"/>
      <c r="CSJ79" s="1316"/>
      <c r="CSK79" s="1316"/>
      <c r="CSL79" s="1316"/>
      <c r="CSM79" s="1316"/>
      <c r="CSN79" s="1316"/>
      <c r="CSO79" s="1316"/>
      <c r="CSP79" s="1316"/>
      <c r="CSQ79" s="1316"/>
      <c r="CSR79" s="1316"/>
      <c r="CSS79" s="1316"/>
      <c r="CST79" s="1316"/>
      <c r="CSU79" s="1316"/>
      <c r="CSV79" s="1316"/>
      <c r="CSW79" s="1316"/>
      <c r="CSX79" s="1316"/>
      <c r="CSY79" s="1316"/>
      <c r="CSZ79" s="1316"/>
      <c r="CTA79" s="1316"/>
      <c r="CTB79" s="1316"/>
      <c r="CTC79" s="1316"/>
      <c r="CTD79" s="1316"/>
      <c r="CTE79" s="1316"/>
      <c r="CTF79" s="1316"/>
      <c r="CTG79" s="1316"/>
      <c r="CTH79" s="1316"/>
      <c r="CTI79" s="1316"/>
      <c r="CTJ79" s="1316"/>
      <c r="CTK79" s="1316"/>
      <c r="CTL79" s="1316"/>
      <c r="CTM79" s="1316"/>
      <c r="CTN79" s="1316"/>
      <c r="CTO79" s="1316"/>
      <c r="CTP79" s="1316"/>
      <c r="CTQ79" s="1316"/>
      <c r="CTR79" s="1316"/>
      <c r="CTS79" s="1316"/>
      <c r="CTT79" s="1316"/>
      <c r="CTU79" s="1316"/>
      <c r="CTV79" s="1316"/>
      <c r="CTW79" s="1316"/>
      <c r="CTX79" s="1316"/>
      <c r="CTY79" s="1316"/>
      <c r="CTZ79" s="1316"/>
      <c r="CUA79" s="1316"/>
      <c r="CUB79" s="1316"/>
      <c r="CUC79" s="1316"/>
      <c r="CUD79" s="1316"/>
      <c r="CUE79" s="1316"/>
      <c r="CUF79" s="1316"/>
      <c r="CUG79" s="1316"/>
      <c r="CUH79" s="1316"/>
      <c r="CUI79" s="1316"/>
      <c r="CUJ79" s="1316"/>
      <c r="CUK79" s="1316"/>
      <c r="CUL79" s="1316"/>
      <c r="CUM79" s="1316"/>
      <c r="CUN79" s="1316"/>
      <c r="CUO79" s="1316"/>
      <c r="CUP79" s="1316"/>
      <c r="CUQ79" s="1316"/>
      <c r="CUR79" s="1316"/>
      <c r="CUS79" s="1316"/>
      <c r="CUT79" s="1316"/>
      <c r="CUU79" s="1316"/>
      <c r="CUV79" s="1316"/>
      <c r="CUW79" s="1316"/>
      <c r="CUX79" s="1316"/>
      <c r="CUY79" s="1316"/>
      <c r="CUZ79" s="1316"/>
      <c r="CVA79" s="1316"/>
      <c r="CVB79" s="1316"/>
      <c r="CVC79" s="1316"/>
      <c r="CVD79" s="1316"/>
      <c r="CVE79" s="1316"/>
      <c r="CVF79" s="1316"/>
      <c r="CVG79" s="1316"/>
      <c r="CVH79" s="1316"/>
      <c r="CVI79" s="1316"/>
      <c r="CVJ79" s="1316"/>
      <c r="CVK79" s="1316"/>
      <c r="CVL79" s="1316"/>
      <c r="CVM79" s="1316"/>
      <c r="CVN79" s="1316"/>
      <c r="CVO79" s="1316"/>
      <c r="CVP79" s="1316"/>
      <c r="CVQ79" s="1316"/>
      <c r="CVR79" s="1316"/>
      <c r="CVS79" s="1316"/>
      <c r="CVT79" s="1316"/>
      <c r="CVU79" s="1316"/>
      <c r="CVV79" s="1316"/>
      <c r="CVW79" s="1316"/>
      <c r="CVX79" s="1316"/>
      <c r="CVY79" s="1316"/>
      <c r="CVZ79" s="1316"/>
      <c r="CWA79" s="1316"/>
      <c r="CWB79" s="1316"/>
      <c r="CWC79" s="1316"/>
      <c r="CWD79" s="1316"/>
      <c r="CWE79" s="1316"/>
      <c r="CWF79" s="1316"/>
      <c r="CWG79" s="1316"/>
      <c r="CWH79" s="1316"/>
      <c r="CWI79" s="1316"/>
      <c r="CWJ79" s="1316"/>
      <c r="CWK79" s="1316"/>
      <c r="CWL79" s="1316"/>
      <c r="CWM79" s="1316"/>
      <c r="CWN79" s="1316"/>
      <c r="CWO79" s="1316"/>
      <c r="CWP79" s="1316"/>
      <c r="CWQ79" s="1316"/>
      <c r="CWR79" s="1316"/>
      <c r="CWS79" s="1316"/>
      <c r="CWT79" s="1316"/>
      <c r="CWU79" s="1316"/>
      <c r="CWV79" s="1316"/>
      <c r="CWW79" s="1316"/>
      <c r="CWX79" s="1316"/>
      <c r="CWY79" s="1316"/>
      <c r="CWZ79" s="1316"/>
      <c r="CXA79" s="1316"/>
      <c r="CXB79" s="1316"/>
      <c r="CXC79" s="1316"/>
      <c r="CXD79" s="1316"/>
      <c r="CXE79" s="1316"/>
      <c r="CXF79" s="1316"/>
      <c r="CXG79" s="1316"/>
      <c r="CXH79" s="1316"/>
      <c r="CXI79" s="1316"/>
      <c r="CXJ79" s="1316"/>
      <c r="CXK79" s="1316"/>
      <c r="CXL79" s="1316"/>
      <c r="CXM79" s="1316"/>
      <c r="CXN79" s="1316"/>
      <c r="CXO79" s="1316"/>
      <c r="CXP79" s="1316"/>
      <c r="CXQ79" s="1316"/>
      <c r="CXR79" s="1316"/>
      <c r="CXS79" s="1316"/>
      <c r="CXT79" s="1316"/>
      <c r="CXU79" s="1316"/>
      <c r="CXV79" s="1316"/>
      <c r="CXW79" s="1316"/>
      <c r="CXX79" s="1316"/>
      <c r="CXY79" s="1316"/>
      <c r="CXZ79" s="1316"/>
      <c r="CYA79" s="1316"/>
      <c r="CYB79" s="1316"/>
      <c r="CYC79" s="1316"/>
      <c r="CYD79" s="1316"/>
      <c r="CYE79" s="1316"/>
      <c r="CYF79" s="1316"/>
      <c r="CYG79" s="1316"/>
      <c r="CYH79" s="1316"/>
      <c r="CYI79" s="1316"/>
      <c r="CYJ79" s="1316"/>
      <c r="CYK79" s="1316"/>
      <c r="CYL79" s="1316"/>
      <c r="CYM79" s="1316"/>
      <c r="CYN79" s="1316"/>
      <c r="CYO79" s="1316"/>
      <c r="CYP79" s="1316"/>
      <c r="CYQ79" s="1316"/>
      <c r="CYR79" s="1316"/>
      <c r="CYS79" s="1316"/>
      <c r="CYT79" s="1316"/>
      <c r="CYU79" s="1316"/>
      <c r="CYV79" s="1316"/>
      <c r="CYW79" s="1316"/>
      <c r="CYX79" s="1316"/>
      <c r="CYY79" s="1316"/>
      <c r="CYZ79" s="1316"/>
      <c r="CZA79" s="1316"/>
      <c r="CZB79" s="1316"/>
      <c r="CZC79" s="1316"/>
      <c r="CZD79" s="1316"/>
      <c r="CZE79" s="1316"/>
      <c r="CZF79" s="1316"/>
      <c r="CZG79" s="1316"/>
      <c r="CZH79" s="1316"/>
      <c r="CZI79" s="1316"/>
      <c r="CZJ79" s="1316"/>
      <c r="CZK79" s="1316"/>
      <c r="CZL79" s="1316"/>
      <c r="CZM79" s="1316"/>
      <c r="CZN79" s="1316"/>
      <c r="CZO79" s="1316"/>
      <c r="CZP79" s="1316"/>
      <c r="CZQ79" s="1316"/>
      <c r="CZR79" s="1316"/>
      <c r="CZS79" s="1316"/>
      <c r="CZT79" s="1316"/>
      <c r="CZU79" s="1316"/>
      <c r="CZV79" s="1316"/>
      <c r="CZW79" s="1316"/>
      <c r="CZX79" s="1316"/>
      <c r="CZY79" s="1316"/>
      <c r="CZZ79" s="1316"/>
      <c r="DAA79" s="1316"/>
      <c r="DAB79" s="1316"/>
      <c r="DAC79" s="1316"/>
      <c r="DAD79" s="1316"/>
      <c r="DAE79" s="1316"/>
      <c r="DAF79" s="1316"/>
      <c r="DAG79" s="1316"/>
      <c r="DAH79" s="1316"/>
      <c r="DAI79" s="1316"/>
      <c r="DAJ79" s="1316"/>
      <c r="DAK79" s="1316"/>
      <c r="DAL79" s="1316"/>
      <c r="DAM79" s="1316"/>
      <c r="DAN79" s="1316"/>
      <c r="DAO79" s="1316"/>
      <c r="DAP79" s="1316"/>
      <c r="DAQ79" s="1316"/>
      <c r="DAR79" s="1316"/>
      <c r="DAS79" s="1316"/>
      <c r="DAT79" s="1316"/>
      <c r="DAU79" s="1316"/>
      <c r="DAV79" s="1316"/>
      <c r="DAW79" s="1316"/>
      <c r="DAX79" s="1316"/>
      <c r="DAY79" s="1316"/>
      <c r="DAZ79" s="1316"/>
      <c r="DBA79" s="1316"/>
      <c r="DBB79" s="1316"/>
      <c r="DBC79" s="1316"/>
      <c r="DBD79" s="1316"/>
      <c r="DBE79" s="1316"/>
      <c r="DBF79" s="1316"/>
      <c r="DBG79" s="1316"/>
      <c r="DBH79" s="1316"/>
      <c r="DBI79" s="1316"/>
      <c r="DBJ79" s="1316"/>
      <c r="DBK79" s="1316"/>
      <c r="DBL79" s="1316"/>
      <c r="DBM79" s="1316"/>
      <c r="DBN79" s="1316"/>
      <c r="DBO79" s="1316"/>
      <c r="DBP79" s="1316"/>
      <c r="DBQ79" s="1316"/>
      <c r="DBR79" s="1316"/>
      <c r="DBS79" s="1316"/>
      <c r="DBT79" s="1316"/>
      <c r="DBU79" s="1316"/>
      <c r="DBV79" s="1316"/>
      <c r="DBW79" s="1316"/>
      <c r="DBX79" s="1316"/>
      <c r="DBY79" s="1316"/>
      <c r="DBZ79" s="1316"/>
      <c r="DCA79" s="1316"/>
      <c r="DCB79" s="1316"/>
      <c r="DCC79" s="1316"/>
      <c r="DCD79" s="1316"/>
      <c r="DCE79" s="1316"/>
      <c r="DCF79" s="1316"/>
      <c r="DCG79" s="1316"/>
      <c r="DCH79" s="1316"/>
      <c r="DCI79" s="1316"/>
      <c r="DCJ79" s="1316"/>
      <c r="DCK79" s="1316"/>
      <c r="DCL79" s="1316"/>
      <c r="DCM79" s="1316"/>
      <c r="DCN79" s="1316"/>
      <c r="DCO79" s="1316"/>
      <c r="DCP79" s="1316"/>
      <c r="DCQ79" s="1316"/>
      <c r="DCR79" s="1316"/>
      <c r="DCS79" s="1316"/>
      <c r="DCT79" s="1316"/>
      <c r="DCU79" s="1316"/>
      <c r="DCV79" s="1316"/>
      <c r="DCW79" s="1316"/>
      <c r="DCX79" s="1316"/>
      <c r="DCY79" s="1316"/>
      <c r="DCZ79" s="1316"/>
      <c r="DDA79" s="1316"/>
      <c r="DDB79" s="1316"/>
      <c r="DDC79" s="1316"/>
      <c r="DDD79" s="1316"/>
      <c r="DDE79" s="1316"/>
      <c r="DDF79" s="1316"/>
      <c r="DDG79" s="1316"/>
      <c r="DDH79" s="1316"/>
      <c r="DDI79" s="1316"/>
      <c r="DDJ79" s="1316"/>
      <c r="DDK79" s="1316"/>
      <c r="DDL79" s="1316"/>
      <c r="DDM79" s="1316"/>
      <c r="DDN79" s="1316"/>
      <c r="DDO79" s="1316"/>
      <c r="DDP79" s="1316"/>
      <c r="DDQ79" s="1316"/>
      <c r="DDR79" s="1316"/>
      <c r="DDS79" s="1316"/>
      <c r="DDT79" s="1316"/>
      <c r="DDU79" s="1316"/>
      <c r="DDV79" s="1316"/>
      <c r="DDW79" s="1316"/>
      <c r="DDX79" s="1316"/>
      <c r="DDY79" s="1316"/>
      <c r="DDZ79" s="1316"/>
      <c r="DEA79" s="1316"/>
      <c r="DEB79" s="1316"/>
      <c r="DEC79" s="1316"/>
      <c r="DED79" s="1316"/>
      <c r="DEE79" s="1316"/>
      <c r="DEF79" s="1316"/>
      <c r="DEG79" s="1316"/>
      <c r="DEH79" s="1316"/>
      <c r="DEI79" s="1316"/>
      <c r="DEJ79" s="1316"/>
      <c r="DEK79" s="1316"/>
      <c r="DEL79" s="1316"/>
      <c r="DEM79" s="1316"/>
      <c r="DEN79" s="1316"/>
      <c r="DEO79" s="1316"/>
      <c r="DEP79" s="1316"/>
      <c r="DEQ79" s="1316"/>
      <c r="DER79" s="1316"/>
      <c r="DES79" s="1316"/>
      <c r="DET79" s="1316"/>
      <c r="DEU79" s="1316"/>
      <c r="DEV79" s="1316"/>
      <c r="DEW79" s="1316"/>
      <c r="DEX79" s="1316"/>
      <c r="DEY79" s="1316"/>
      <c r="DEZ79" s="1316"/>
      <c r="DFA79" s="1316"/>
      <c r="DFB79" s="1316"/>
      <c r="DFC79" s="1316"/>
      <c r="DFD79" s="1316"/>
      <c r="DFE79" s="1316"/>
      <c r="DFF79" s="1316"/>
      <c r="DFG79" s="1316"/>
      <c r="DFH79" s="1316"/>
      <c r="DFI79" s="1316"/>
      <c r="DFJ79" s="1316"/>
      <c r="DFK79" s="1316"/>
      <c r="DFL79" s="1316"/>
      <c r="DFM79" s="1316"/>
      <c r="DFN79" s="1316"/>
      <c r="DFO79" s="1316"/>
      <c r="DFP79" s="1316"/>
      <c r="DFQ79" s="1316"/>
      <c r="DFR79" s="1316"/>
      <c r="DFS79" s="1316"/>
      <c r="DFT79" s="1316"/>
      <c r="DFU79" s="1316"/>
      <c r="DFV79" s="1316"/>
      <c r="DFW79" s="1316"/>
      <c r="DFX79" s="1316"/>
      <c r="DFY79" s="1316"/>
      <c r="DFZ79" s="1316"/>
      <c r="DGA79" s="1316"/>
      <c r="DGB79" s="1316"/>
      <c r="DGC79" s="1316"/>
      <c r="DGD79" s="1316"/>
      <c r="DGE79" s="1316"/>
      <c r="DGF79" s="1316"/>
      <c r="DGG79" s="1316"/>
      <c r="DGH79" s="1316"/>
      <c r="DGI79" s="1316"/>
      <c r="DGJ79" s="1316"/>
      <c r="DGK79" s="1316"/>
      <c r="DGL79" s="1316"/>
      <c r="DGM79" s="1316"/>
      <c r="DGN79" s="1316"/>
      <c r="DGO79" s="1316"/>
      <c r="DGP79" s="1316"/>
      <c r="DGQ79" s="1316"/>
      <c r="DGR79" s="1316"/>
      <c r="DGS79" s="1316"/>
      <c r="DGT79" s="1316"/>
      <c r="DGU79" s="1316"/>
      <c r="DGV79" s="1316"/>
      <c r="DGW79" s="1316"/>
      <c r="DGX79" s="1316"/>
      <c r="DGY79" s="1316"/>
      <c r="DGZ79" s="1316"/>
      <c r="DHA79" s="1316"/>
      <c r="DHB79" s="1316"/>
      <c r="DHC79" s="1316"/>
      <c r="DHD79" s="1316"/>
      <c r="DHE79" s="1316"/>
      <c r="DHF79" s="1316"/>
      <c r="DHG79" s="1316"/>
      <c r="DHH79" s="1316"/>
      <c r="DHI79" s="1316"/>
      <c r="DHJ79" s="1316"/>
      <c r="DHK79" s="1316"/>
      <c r="DHL79" s="1316"/>
      <c r="DHM79" s="1316"/>
      <c r="DHN79" s="1316"/>
      <c r="DHO79" s="1316"/>
      <c r="DHP79" s="1316"/>
      <c r="DHQ79" s="1316"/>
      <c r="DHR79" s="1316"/>
      <c r="DHS79" s="1316"/>
      <c r="DHT79" s="1316"/>
      <c r="DHU79" s="1316"/>
      <c r="DHV79" s="1316"/>
      <c r="DHW79" s="1316"/>
      <c r="DHX79" s="1316"/>
      <c r="DHY79" s="1316"/>
      <c r="DHZ79" s="1316"/>
      <c r="DIA79" s="1316"/>
      <c r="DIB79" s="1316"/>
      <c r="DIC79" s="1316"/>
      <c r="DID79" s="1316"/>
      <c r="DIE79" s="1316"/>
      <c r="DIF79" s="1316"/>
      <c r="DIG79" s="1316"/>
      <c r="DIH79" s="1316"/>
      <c r="DII79" s="1316"/>
      <c r="DIJ79" s="1316"/>
      <c r="DIK79" s="1316"/>
      <c r="DIL79" s="1316"/>
      <c r="DIM79" s="1316"/>
      <c r="DIN79" s="1316"/>
      <c r="DIO79" s="1316"/>
      <c r="DIP79" s="1316"/>
      <c r="DIQ79" s="1316"/>
      <c r="DIR79" s="1316"/>
      <c r="DIS79" s="1316"/>
      <c r="DIT79" s="1316"/>
      <c r="DIU79" s="1316"/>
      <c r="DIV79" s="1316"/>
      <c r="DIW79" s="1316"/>
      <c r="DIX79" s="1316"/>
      <c r="DIY79" s="1316"/>
      <c r="DIZ79" s="1316"/>
      <c r="DJA79" s="1316"/>
      <c r="DJB79" s="1316"/>
      <c r="DJC79" s="1316"/>
      <c r="DJD79" s="1316"/>
      <c r="DJE79" s="1316"/>
      <c r="DJF79" s="1316"/>
      <c r="DJG79" s="1316"/>
      <c r="DJH79" s="1316"/>
      <c r="DJI79" s="1316"/>
      <c r="DJJ79" s="1316"/>
      <c r="DJK79" s="1316"/>
      <c r="DJL79" s="1316"/>
      <c r="DJM79" s="1316"/>
      <c r="DJN79" s="1316"/>
      <c r="DJO79" s="1316"/>
      <c r="DJP79" s="1316"/>
      <c r="DJQ79" s="1316"/>
      <c r="DJR79" s="1316"/>
      <c r="DJS79" s="1316"/>
      <c r="DJT79" s="1316"/>
      <c r="DJU79" s="1316"/>
      <c r="DJV79" s="1316"/>
      <c r="DJW79" s="1316"/>
      <c r="DJX79" s="1316"/>
      <c r="DJY79" s="1316"/>
      <c r="DJZ79" s="1316"/>
      <c r="DKA79" s="1316"/>
      <c r="DKB79" s="1316"/>
      <c r="DKC79" s="1316"/>
      <c r="DKD79" s="1316"/>
      <c r="DKE79" s="1316"/>
      <c r="DKF79" s="1316"/>
      <c r="DKG79" s="1316"/>
      <c r="DKH79" s="1316"/>
      <c r="DKI79" s="1316"/>
      <c r="DKJ79" s="1316"/>
      <c r="DKK79" s="1316"/>
      <c r="DKL79" s="1316"/>
      <c r="DKM79" s="1316"/>
      <c r="DKN79" s="1316"/>
      <c r="DKO79" s="1316"/>
      <c r="DKP79" s="1316"/>
      <c r="DKQ79" s="1316"/>
      <c r="DKR79" s="1316"/>
      <c r="DKS79" s="1316"/>
      <c r="DKT79" s="1316"/>
      <c r="DKU79" s="1316"/>
      <c r="DKV79" s="1316"/>
      <c r="DKW79" s="1316"/>
      <c r="DKX79" s="1316"/>
      <c r="DKY79" s="1316"/>
      <c r="DKZ79" s="1316"/>
      <c r="DLA79" s="1316"/>
      <c r="DLB79" s="1316"/>
      <c r="DLC79" s="1316"/>
      <c r="DLD79" s="1316"/>
      <c r="DLE79" s="1316"/>
      <c r="DLF79" s="1316"/>
      <c r="DLG79" s="1316"/>
      <c r="DLH79" s="1316"/>
      <c r="DLI79" s="1316"/>
      <c r="DLJ79" s="1316"/>
      <c r="DLK79" s="1316"/>
      <c r="DLL79" s="1316"/>
      <c r="DLM79" s="1316"/>
      <c r="DLN79" s="1316"/>
      <c r="DLO79" s="1316"/>
      <c r="DLP79" s="1316"/>
      <c r="DLQ79" s="1316"/>
      <c r="DLR79" s="1316"/>
      <c r="DLS79" s="1316"/>
      <c r="DLT79" s="1316"/>
      <c r="DLU79" s="1316"/>
      <c r="DLV79" s="1316"/>
      <c r="DLW79" s="1316"/>
      <c r="DLX79" s="1316"/>
      <c r="DLY79" s="1316"/>
      <c r="DLZ79" s="1316"/>
      <c r="DMA79" s="1316"/>
      <c r="DMB79" s="1316"/>
      <c r="DMC79" s="1316"/>
      <c r="DMD79" s="1316"/>
      <c r="DME79" s="1316"/>
      <c r="DMF79" s="1316"/>
      <c r="DMG79" s="1316"/>
      <c r="DMH79" s="1316"/>
      <c r="DMI79" s="1316"/>
      <c r="DMJ79" s="1316"/>
      <c r="DMK79" s="1316"/>
      <c r="DML79" s="1316"/>
      <c r="DMM79" s="1316"/>
      <c r="DMN79" s="1316"/>
      <c r="DMO79" s="1316"/>
      <c r="DMP79" s="1316"/>
      <c r="DMQ79" s="1316"/>
      <c r="DMR79" s="1316"/>
      <c r="DMS79" s="1316"/>
      <c r="DMT79" s="1316"/>
      <c r="DMU79" s="1316"/>
      <c r="DMV79" s="1316"/>
      <c r="DMW79" s="1316"/>
      <c r="DMX79" s="1316"/>
      <c r="DMY79" s="1316"/>
      <c r="DMZ79" s="1316"/>
      <c r="DNA79" s="1316"/>
      <c r="DNB79" s="1316"/>
      <c r="DNC79" s="1316"/>
      <c r="DND79" s="1316"/>
      <c r="DNE79" s="1316"/>
      <c r="DNF79" s="1316"/>
      <c r="DNG79" s="1316"/>
      <c r="DNH79" s="1316"/>
      <c r="DNI79" s="1316"/>
      <c r="DNJ79" s="1316"/>
      <c r="DNK79" s="1316"/>
      <c r="DNL79" s="1316"/>
      <c r="DNM79" s="1316"/>
      <c r="DNN79" s="1316"/>
      <c r="DNO79" s="1316"/>
      <c r="DNP79" s="1316"/>
      <c r="DNQ79" s="1316"/>
      <c r="DNR79" s="1316"/>
      <c r="DNS79" s="1316"/>
      <c r="DNT79" s="1316"/>
      <c r="DNU79" s="1316"/>
      <c r="DNV79" s="1316"/>
      <c r="DNW79" s="1316"/>
      <c r="DNX79" s="1316"/>
      <c r="DNY79" s="1316"/>
      <c r="DNZ79" s="1316"/>
      <c r="DOA79" s="1316"/>
      <c r="DOB79" s="1316"/>
      <c r="DOC79" s="1316"/>
      <c r="DOD79" s="1316"/>
      <c r="DOE79" s="1316"/>
      <c r="DOF79" s="1316"/>
      <c r="DOG79" s="1316"/>
      <c r="DOH79" s="1316"/>
      <c r="DOI79" s="1316"/>
      <c r="DOJ79" s="1316"/>
      <c r="DOK79" s="1316"/>
      <c r="DOL79" s="1316"/>
      <c r="DOM79" s="1316"/>
      <c r="DON79" s="1316"/>
      <c r="DOO79" s="1316"/>
      <c r="DOP79" s="1316"/>
      <c r="DOQ79" s="1316"/>
      <c r="DOR79" s="1316"/>
      <c r="DOS79" s="1316"/>
      <c r="DOT79" s="1316"/>
      <c r="DOU79" s="1316"/>
      <c r="DOV79" s="1316"/>
      <c r="DOW79" s="1316"/>
      <c r="DOX79" s="1316"/>
      <c r="DOY79" s="1316"/>
      <c r="DOZ79" s="1316"/>
      <c r="DPA79" s="1316"/>
      <c r="DPB79" s="1316"/>
      <c r="DPC79" s="1316"/>
      <c r="DPD79" s="1316"/>
      <c r="DPE79" s="1316"/>
      <c r="DPF79" s="1316"/>
      <c r="DPG79" s="1316"/>
      <c r="DPH79" s="1316"/>
      <c r="DPI79" s="1316"/>
      <c r="DPJ79" s="1316"/>
      <c r="DPK79" s="1316"/>
      <c r="DPL79" s="1316"/>
      <c r="DPM79" s="1316"/>
      <c r="DPN79" s="1316"/>
      <c r="DPO79" s="1316"/>
      <c r="DPP79" s="1316"/>
      <c r="DPQ79" s="1316"/>
      <c r="DPR79" s="1316"/>
      <c r="DPS79" s="1316"/>
      <c r="DPT79" s="1316"/>
      <c r="DPU79" s="1316"/>
      <c r="DPV79" s="1316"/>
      <c r="DPW79" s="1316"/>
      <c r="DPX79" s="1316"/>
      <c r="DPY79" s="1316"/>
      <c r="DPZ79" s="1316"/>
      <c r="DQA79" s="1316"/>
      <c r="DQB79" s="1316"/>
      <c r="DQC79" s="1316"/>
      <c r="DQD79" s="1316"/>
      <c r="DQE79" s="1316"/>
      <c r="DQF79" s="1316"/>
      <c r="DQG79" s="1316"/>
      <c r="DQH79" s="1316"/>
      <c r="DQI79" s="1316"/>
      <c r="DQJ79" s="1316"/>
      <c r="DQK79" s="1316"/>
      <c r="DQL79" s="1316"/>
      <c r="DQM79" s="1316"/>
      <c r="DQN79" s="1316"/>
      <c r="DQO79" s="1316"/>
      <c r="DQP79" s="1316"/>
      <c r="DQQ79" s="1316"/>
      <c r="DQR79" s="1316"/>
      <c r="DQS79" s="1316"/>
      <c r="DQT79" s="1316"/>
      <c r="DQU79" s="1316"/>
      <c r="DQV79" s="1316"/>
      <c r="DQW79" s="1316"/>
      <c r="DQX79" s="1316"/>
      <c r="DQY79" s="1316"/>
      <c r="DQZ79" s="1316"/>
      <c r="DRA79" s="1316"/>
      <c r="DRB79" s="1316"/>
      <c r="DRC79" s="1316"/>
      <c r="DRD79" s="1316"/>
      <c r="DRE79" s="1316"/>
      <c r="DRF79" s="1316"/>
      <c r="DRG79" s="1316"/>
      <c r="DRH79" s="1316"/>
      <c r="DRI79" s="1316"/>
      <c r="DRJ79" s="1316"/>
      <c r="DRK79" s="1316"/>
      <c r="DRL79" s="1316"/>
      <c r="DRM79" s="1316"/>
      <c r="DRN79" s="1316"/>
      <c r="DRO79" s="1316"/>
      <c r="DRP79" s="1316"/>
      <c r="DRQ79" s="1316"/>
      <c r="DRR79" s="1316"/>
      <c r="DRS79" s="1316"/>
      <c r="DRT79" s="1316"/>
      <c r="DRU79" s="1316"/>
      <c r="DRV79" s="1316"/>
      <c r="DRW79" s="1316"/>
      <c r="DRX79" s="1316"/>
      <c r="DRY79" s="1316"/>
      <c r="DRZ79" s="1316"/>
      <c r="DSA79" s="1316"/>
      <c r="DSB79" s="1316"/>
      <c r="DSC79" s="1316"/>
      <c r="DSD79" s="1316"/>
      <c r="DSE79" s="1316"/>
      <c r="DSF79" s="1316"/>
      <c r="DSG79" s="1316"/>
      <c r="DSH79" s="1316"/>
      <c r="DSI79" s="1316"/>
      <c r="DSJ79" s="1316"/>
      <c r="DSK79" s="1316"/>
      <c r="DSL79" s="1316"/>
      <c r="DSM79" s="1316"/>
      <c r="DSN79" s="1316"/>
      <c r="DSO79" s="1316"/>
      <c r="DSP79" s="1316"/>
      <c r="DSQ79" s="1316"/>
      <c r="DSR79" s="1316"/>
      <c r="DSS79" s="1316"/>
      <c r="DST79" s="1316"/>
      <c r="DSU79" s="1316"/>
      <c r="DSV79" s="1316"/>
      <c r="DSW79" s="1316"/>
      <c r="DSX79" s="1316"/>
      <c r="DSY79" s="1316"/>
      <c r="DSZ79" s="1316"/>
      <c r="DTA79" s="1316"/>
      <c r="DTB79" s="1316"/>
      <c r="DTC79" s="1316"/>
      <c r="DTD79" s="1316"/>
      <c r="DTE79" s="1316"/>
      <c r="DTF79" s="1316"/>
      <c r="DTG79" s="1316"/>
      <c r="DTH79" s="1316"/>
      <c r="DTI79" s="1316"/>
      <c r="DTJ79" s="1316"/>
      <c r="DTK79" s="1316"/>
      <c r="DTL79" s="1316"/>
      <c r="DTM79" s="1316"/>
      <c r="DTN79" s="1316"/>
      <c r="DTO79" s="1316"/>
      <c r="DTP79" s="1316"/>
      <c r="DTQ79" s="1316"/>
      <c r="DTR79" s="1316"/>
      <c r="DTS79" s="1316"/>
      <c r="DTT79" s="1316"/>
      <c r="DTU79" s="1316"/>
      <c r="DTV79" s="1316"/>
      <c r="DTW79" s="1316"/>
      <c r="DTX79" s="1316"/>
      <c r="DTY79" s="1316"/>
      <c r="DTZ79" s="1316"/>
      <c r="DUA79" s="1316"/>
      <c r="DUB79" s="1316"/>
      <c r="DUC79" s="1316"/>
      <c r="DUD79" s="1316"/>
      <c r="DUE79" s="1316"/>
      <c r="DUF79" s="1316"/>
      <c r="DUG79" s="1316"/>
      <c r="DUH79" s="1316"/>
      <c r="DUI79" s="1316"/>
      <c r="DUJ79" s="1316"/>
      <c r="DUK79" s="1316"/>
      <c r="DUL79" s="1316"/>
      <c r="DUM79" s="1316"/>
      <c r="DUN79" s="1316"/>
      <c r="DUO79" s="1316"/>
      <c r="DUP79" s="1316"/>
      <c r="DUQ79" s="1316"/>
      <c r="DUR79" s="1316"/>
      <c r="DUS79" s="1316"/>
      <c r="DUT79" s="1316"/>
      <c r="DUU79" s="1316"/>
      <c r="DUV79" s="1316"/>
      <c r="DUW79" s="1316"/>
      <c r="DUX79" s="1316"/>
      <c r="DUY79" s="1316"/>
      <c r="DUZ79" s="1316"/>
      <c r="DVA79" s="1316"/>
      <c r="DVB79" s="1316"/>
      <c r="DVC79" s="1316"/>
      <c r="DVD79" s="1316"/>
      <c r="DVE79" s="1316"/>
      <c r="DVF79" s="1316"/>
      <c r="DVG79" s="1316"/>
      <c r="DVH79" s="1316"/>
      <c r="DVI79" s="1316"/>
      <c r="DVJ79" s="1316"/>
      <c r="DVK79" s="1316"/>
      <c r="DVL79" s="1316"/>
      <c r="DVM79" s="1316"/>
      <c r="DVN79" s="1316"/>
      <c r="DVO79" s="1316"/>
      <c r="DVP79" s="1316"/>
      <c r="DVQ79" s="1316"/>
      <c r="DVR79" s="1316"/>
      <c r="DVS79" s="1316"/>
      <c r="DVT79" s="1316"/>
      <c r="DVU79" s="1316"/>
      <c r="DVV79" s="1316"/>
      <c r="DVW79" s="1316"/>
      <c r="DVX79" s="1316"/>
      <c r="DVY79" s="1316"/>
      <c r="DVZ79" s="1316"/>
      <c r="DWA79" s="1316"/>
      <c r="DWB79" s="1316"/>
      <c r="DWC79" s="1316"/>
      <c r="DWD79" s="1316"/>
      <c r="DWE79" s="1316"/>
      <c r="DWF79" s="1316"/>
      <c r="DWG79" s="1316"/>
      <c r="DWH79" s="1316"/>
      <c r="DWI79" s="1316"/>
      <c r="DWJ79" s="1316"/>
      <c r="DWK79" s="1316"/>
      <c r="DWL79" s="1316"/>
      <c r="DWM79" s="1316"/>
      <c r="DWN79" s="1316"/>
      <c r="DWO79" s="1316"/>
      <c r="DWP79" s="1316"/>
      <c r="DWQ79" s="1316"/>
      <c r="DWR79" s="1316"/>
      <c r="DWS79" s="1316"/>
      <c r="DWT79" s="1316"/>
      <c r="DWU79" s="1316"/>
      <c r="DWV79" s="1316"/>
      <c r="DWW79" s="1316"/>
      <c r="DWX79" s="1316"/>
      <c r="DWY79" s="1316"/>
      <c r="DWZ79" s="1316"/>
      <c r="DXA79" s="1316"/>
      <c r="DXB79" s="1316"/>
      <c r="DXC79" s="1316"/>
      <c r="DXD79" s="1316"/>
      <c r="DXE79" s="1316"/>
      <c r="DXF79" s="1316"/>
      <c r="DXG79" s="1316"/>
      <c r="DXH79" s="1316"/>
      <c r="DXI79" s="1316"/>
      <c r="DXJ79" s="1316"/>
      <c r="DXK79" s="1316"/>
      <c r="DXL79" s="1316"/>
      <c r="DXM79" s="1316"/>
      <c r="DXN79" s="1316"/>
      <c r="DXO79" s="1316"/>
      <c r="DXP79" s="1316"/>
      <c r="DXQ79" s="1316"/>
      <c r="DXR79" s="1316"/>
      <c r="DXS79" s="1316"/>
      <c r="DXT79" s="1316"/>
      <c r="DXU79" s="1316"/>
      <c r="DXV79" s="1316"/>
      <c r="DXW79" s="1316"/>
      <c r="DXX79" s="1316"/>
      <c r="DXY79" s="1316"/>
      <c r="DXZ79" s="1316"/>
      <c r="DYA79" s="1316"/>
      <c r="DYB79" s="1316"/>
      <c r="DYC79" s="1316"/>
      <c r="DYD79" s="1316"/>
      <c r="DYE79" s="1316"/>
      <c r="DYF79" s="1316"/>
      <c r="DYG79" s="1316"/>
      <c r="DYH79" s="1316"/>
      <c r="DYI79" s="1316"/>
      <c r="DYJ79" s="1316"/>
      <c r="DYK79" s="1316"/>
      <c r="DYL79" s="1316"/>
      <c r="DYM79" s="1316"/>
      <c r="DYN79" s="1316"/>
      <c r="DYO79" s="1316"/>
      <c r="DYP79" s="1316"/>
      <c r="DYQ79" s="1316"/>
      <c r="DYR79" s="1316"/>
      <c r="DYS79" s="1316"/>
      <c r="DYT79" s="1316"/>
      <c r="DYU79" s="1316"/>
      <c r="DYV79" s="1316"/>
      <c r="DYW79" s="1316"/>
      <c r="DYX79" s="1316"/>
      <c r="DYY79" s="1316"/>
      <c r="DYZ79" s="1316"/>
      <c r="DZA79" s="1316"/>
      <c r="DZB79" s="1316"/>
      <c r="DZC79" s="1316"/>
      <c r="DZD79" s="1316"/>
      <c r="DZE79" s="1316"/>
      <c r="DZF79" s="1316"/>
      <c r="DZG79" s="1316"/>
      <c r="DZH79" s="1316"/>
      <c r="DZI79" s="1316"/>
      <c r="DZJ79" s="1316"/>
      <c r="DZK79" s="1316"/>
      <c r="DZL79" s="1316"/>
      <c r="DZM79" s="1316"/>
      <c r="DZN79" s="1316"/>
      <c r="DZO79" s="1316"/>
      <c r="DZP79" s="1316"/>
      <c r="DZQ79" s="1316"/>
      <c r="DZR79" s="1316"/>
      <c r="DZS79" s="1316"/>
      <c r="DZT79" s="1316"/>
      <c r="DZU79" s="1316"/>
      <c r="DZV79" s="1316"/>
      <c r="DZW79" s="1316"/>
      <c r="DZX79" s="1316"/>
      <c r="DZY79" s="1316"/>
      <c r="DZZ79" s="1316"/>
      <c r="EAA79" s="1316"/>
      <c r="EAB79" s="1316"/>
      <c r="EAC79" s="1316"/>
      <c r="EAD79" s="1316"/>
      <c r="EAE79" s="1316"/>
      <c r="EAF79" s="1316"/>
      <c r="EAG79" s="1316"/>
      <c r="EAH79" s="1316"/>
      <c r="EAI79" s="1316"/>
      <c r="EAJ79" s="1316"/>
      <c r="EAK79" s="1316"/>
      <c r="EAL79" s="1316"/>
      <c r="EAM79" s="1316"/>
      <c r="EAN79" s="1316"/>
      <c r="EAO79" s="1316"/>
      <c r="EAP79" s="1316"/>
      <c r="EAQ79" s="1316"/>
      <c r="EAR79" s="1316"/>
      <c r="EAS79" s="1316"/>
      <c r="EAT79" s="1316"/>
      <c r="EAU79" s="1316"/>
      <c r="EAV79" s="1316"/>
      <c r="EAW79" s="1316"/>
      <c r="EAX79" s="1316"/>
      <c r="EAY79" s="1316"/>
      <c r="EAZ79" s="1316"/>
      <c r="EBA79" s="1316"/>
      <c r="EBB79" s="1316"/>
      <c r="EBC79" s="1316"/>
      <c r="EBD79" s="1316"/>
      <c r="EBE79" s="1316"/>
      <c r="EBF79" s="1316"/>
      <c r="EBG79" s="1316"/>
      <c r="EBH79" s="1316"/>
      <c r="EBI79" s="1316"/>
      <c r="EBJ79" s="1316"/>
      <c r="EBK79" s="1316"/>
      <c r="EBL79" s="1316"/>
      <c r="EBM79" s="1316"/>
      <c r="EBN79" s="1316"/>
      <c r="EBO79" s="1316"/>
      <c r="EBP79" s="1316"/>
      <c r="EBQ79" s="1316"/>
      <c r="EBR79" s="1316"/>
      <c r="EBS79" s="1316"/>
      <c r="EBT79" s="1316"/>
      <c r="EBU79" s="1316"/>
      <c r="EBV79" s="1316"/>
      <c r="EBW79" s="1316"/>
      <c r="EBX79" s="1316"/>
      <c r="EBY79" s="1316"/>
      <c r="EBZ79" s="1316"/>
      <c r="ECA79" s="1316"/>
      <c r="ECB79" s="1316"/>
      <c r="ECC79" s="1316"/>
      <c r="ECD79" s="1316"/>
      <c r="ECE79" s="1316"/>
      <c r="ECF79" s="1316"/>
      <c r="ECG79" s="1316"/>
      <c r="ECH79" s="1316"/>
      <c r="ECI79" s="1316"/>
      <c r="ECJ79" s="1316"/>
      <c r="ECK79" s="1316"/>
      <c r="ECL79" s="1316"/>
      <c r="ECM79" s="1316"/>
      <c r="ECN79" s="1316"/>
      <c r="ECO79" s="1316"/>
      <c r="ECP79" s="1316"/>
      <c r="ECQ79" s="1316"/>
      <c r="ECR79" s="1316"/>
      <c r="ECS79" s="1316"/>
      <c r="ECT79" s="1316"/>
      <c r="ECU79" s="1316"/>
      <c r="ECV79" s="1316"/>
      <c r="ECW79" s="1316"/>
      <c r="ECX79" s="1316"/>
      <c r="ECY79" s="1316"/>
      <c r="ECZ79" s="1316"/>
      <c r="EDA79" s="1316"/>
      <c r="EDB79" s="1316"/>
      <c r="EDC79" s="1316"/>
      <c r="EDD79" s="1316"/>
      <c r="EDE79" s="1316"/>
      <c r="EDF79" s="1316"/>
      <c r="EDG79" s="1316"/>
      <c r="EDH79" s="1316"/>
      <c r="EDI79" s="1316"/>
      <c r="EDJ79" s="1316"/>
      <c r="EDK79" s="1316"/>
      <c r="EDL79" s="1316"/>
      <c r="EDM79" s="1316"/>
      <c r="EDN79" s="1316"/>
      <c r="EDO79" s="1316"/>
      <c r="EDP79" s="1316"/>
      <c r="EDQ79" s="1316"/>
      <c r="EDR79" s="1316"/>
      <c r="EDS79" s="1316"/>
      <c r="EDT79" s="1316"/>
      <c r="EDU79" s="1316"/>
      <c r="EDV79" s="1316"/>
      <c r="EDW79" s="1316"/>
      <c r="EDX79" s="1316"/>
      <c r="EDY79" s="1316"/>
      <c r="EDZ79" s="1316"/>
      <c r="EEA79" s="1316"/>
      <c r="EEB79" s="1316"/>
      <c r="EEC79" s="1316"/>
      <c r="EED79" s="1316"/>
      <c r="EEE79" s="1316"/>
      <c r="EEF79" s="1316"/>
      <c r="EEG79" s="1316"/>
      <c r="EEH79" s="1316"/>
      <c r="EEI79" s="1316"/>
      <c r="EEJ79" s="1316"/>
      <c r="EEK79" s="1316"/>
      <c r="EEL79" s="1316"/>
      <c r="EEM79" s="1316"/>
      <c r="EEN79" s="1316"/>
      <c r="EEO79" s="1316"/>
      <c r="EEP79" s="1316"/>
      <c r="EEQ79" s="1316"/>
      <c r="EER79" s="1316"/>
      <c r="EES79" s="1316"/>
      <c r="EET79" s="1316"/>
      <c r="EEU79" s="1316"/>
      <c r="EEV79" s="1316"/>
      <c r="EEW79" s="1316"/>
      <c r="EEX79" s="1316"/>
      <c r="EEY79" s="1316"/>
      <c r="EEZ79" s="1316"/>
      <c r="EFA79" s="1316"/>
      <c r="EFB79" s="1316"/>
      <c r="EFC79" s="1316"/>
      <c r="EFD79" s="1316"/>
      <c r="EFE79" s="1316"/>
      <c r="EFF79" s="1316"/>
      <c r="EFG79" s="1316"/>
      <c r="EFH79" s="1316"/>
      <c r="EFI79" s="1316"/>
      <c r="EFJ79" s="1316"/>
      <c r="EFK79" s="1316"/>
      <c r="EFL79" s="1316"/>
      <c r="EFM79" s="1316"/>
      <c r="EFN79" s="1316"/>
      <c r="EFO79" s="1316"/>
      <c r="EFP79" s="1316"/>
      <c r="EFQ79" s="1316"/>
      <c r="EFR79" s="1316"/>
      <c r="EFS79" s="1316"/>
      <c r="EFT79" s="1316"/>
      <c r="EFU79" s="1316"/>
      <c r="EFV79" s="1316"/>
      <c r="EFW79" s="1316"/>
      <c r="EFX79" s="1316"/>
      <c r="EFY79" s="1316"/>
      <c r="EFZ79" s="1316"/>
      <c r="EGA79" s="1316"/>
      <c r="EGB79" s="1316"/>
      <c r="EGC79" s="1316"/>
      <c r="EGD79" s="1316"/>
      <c r="EGE79" s="1316"/>
      <c r="EGF79" s="1316"/>
      <c r="EGG79" s="1316"/>
      <c r="EGH79" s="1316"/>
      <c r="EGI79" s="1316"/>
      <c r="EGJ79" s="1316"/>
      <c r="EGK79" s="1316"/>
      <c r="EGL79" s="1316"/>
      <c r="EGM79" s="1316"/>
      <c r="EGN79" s="1316"/>
      <c r="EGO79" s="1316"/>
      <c r="EGP79" s="1316"/>
      <c r="EGQ79" s="1316"/>
      <c r="EGR79" s="1316"/>
      <c r="EGS79" s="1316"/>
      <c r="EGT79" s="1316"/>
      <c r="EGU79" s="1316"/>
      <c r="EGV79" s="1316"/>
      <c r="EGW79" s="1316"/>
      <c r="EGX79" s="1316"/>
      <c r="EGY79" s="1316"/>
      <c r="EGZ79" s="1316"/>
      <c r="EHA79" s="1316"/>
      <c r="EHB79" s="1316"/>
      <c r="EHC79" s="1316"/>
      <c r="EHD79" s="1316"/>
      <c r="EHE79" s="1316"/>
      <c r="EHF79" s="1316"/>
      <c r="EHG79" s="1316"/>
      <c r="EHH79" s="1316"/>
      <c r="EHI79" s="1316"/>
      <c r="EHJ79" s="1316"/>
      <c r="EHK79" s="1316"/>
      <c r="EHL79" s="1316"/>
      <c r="EHM79" s="1316"/>
      <c r="EHN79" s="1316"/>
      <c r="EHO79" s="1316"/>
      <c r="EHP79" s="1316"/>
      <c r="EHQ79" s="1316"/>
      <c r="EHR79" s="1316"/>
      <c r="EHS79" s="1316"/>
      <c r="EHT79" s="1316"/>
      <c r="EHU79" s="1316"/>
      <c r="EHV79" s="1316"/>
      <c r="EHW79" s="1316"/>
      <c r="EHX79" s="1316"/>
      <c r="EHY79" s="1316"/>
      <c r="EHZ79" s="1316"/>
      <c r="EIA79" s="1316"/>
      <c r="EIB79" s="1316"/>
      <c r="EIC79" s="1316"/>
      <c r="EID79" s="1316"/>
      <c r="EIE79" s="1316"/>
      <c r="EIF79" s="1316"/>
      <c r="EIG79" s="1316"/>
      <c r="EIH79" s="1316"/>
      <c r="EII79" s="1316"/>
      <c r="EIJ79" s="1316"/>
      <c r="EIK79" s="1316"/>
      <c r="EIL79" s="1316"/>
      <c r="EIM79" s="1316"/>
      <c r="EIN79" s="1316"/>
      <c r="EIO79" s="1316"/>
      <c r="EIP79" s="1316"/>
      <c r="EIQ79" s="1316"/>
      <c r="EIR79" s="1316"/>
      <c r="EIS79" s="1316"/>
      <c r="EIT79" s="1316"/>
      <c r="EIU79" s="1316"/>
      <c r="EIV79" s="1316"/>
      <c r="EIW79" s="1316"/>
      <c r="EIX79" s="1316"/>
      <c r="EIY79" s="1316"/>
      <c r="EIZ79" s="1316"/>
      <c r="EJA79" s="1316"/>
      <c r="EJB79" s="1316"/>
      <c r="EJC79" s="1316"/>
      <c r="EJD79" s="1316"/>
      <c r="EJE79" s="1316"/>
      <c r="EJF79" s="1316"/>
      <c r="EJG79" s="1316"/>
      <c r="EJH79" s="1316"/>
      <c r="EJI79" s="1316"/>
      <c r="EJJ79" s="1316"/>
      <c r="EJK79" s="1316"/>
      <c r="EJL79" s="1316"/>
      <c r="EJM79" s="1316"/>
      <c r="EJN79" s="1316"/>
      <c r="EJO79" s="1316"/>
      <c r="EJP79" s="1316"/>
      <c r="EJQ79" s="1316"/>
      <c r="EJR79" s="1316"/>
      <c r="EJS79" s="1316"/>
      <c r="EJT79" s="1316"/>
      <c r="EJU79" s="1316"/>
      <c r="EJV79" s="1316"/>
      <c r="EJW79" s="1316"/>
      <c r="EJX79" s="1316"/>
      <c r="EJY79" s="1316"/>
      <c r="EJZ79" s="1316"/>
      <c r="EKA79" s="1316"/>
      <c r="EKB79" s="1316"/>
      <c r="EKC79" s="1316"/>
      <c r="EKD79" s="1316"/>
      <c r="EKE79" s="1316"/>
      <c r="EKF79" s="1316"/>
      <c r="EKG79" s="1316"/>
      <c r="EKH79" s="1316"/>
      <c r="EKI79" s="1316"/>
      <c r="EKJ79" s="1316"/>
      <c r="EKK79" s="1316"/>
      <c r="EKL79" s="1316"/>
      <c r="EKM79" s="1316"/>
      <c r="EKN79" s="1316"/>
      <c r="EKO79" s="1316"/>
      <c r="EKP79" s="1316"/>
      <c r="EKQ79" s="1316"/>
      <c r="EKR79" s="1316"/>
      <c r="EKS79" s="1316"/>
      <c r="EKT79" s="1316"/>
      <c r="EKU79" s="1316"/>
      <c r="EKV79" s="1316"/>
      <c r="EKW79" s="1316"/>
      <c r="EKX79" s="1316"/>
      <c r="EKY79" s="1316"/>
      <c r="EKZ79" s="1316"/>
      <c r="ELA79" s="1316"/>
      <c r="ELB79" s="1316"/>
      <c r="ELC79" s="1316"/>
      <c r="ELD79" s="1316"/>
      <c r="ELE79" s="1316"/>
      <c r="ELF79" s="1316"/>
      <c r="ELG79" s="1316"/>
      <c r="ELH79" s="1316"/>
      <c r="ELI79" s="1316"/>
      <c r="ELJ79" s="1316"/>
      <c r="ELK79" s="1316"/>
      <c r="ELL79" s="1316"/>
      <c r="ELM79" s="1316"/>
      <c r="ELN79" s="1316"/>
      <c r="ELO79" s="1316"/>
      <c r="ELP79" s="1316"/>
      <c r="ELQ79" s="1316"/>
      <c r="ELR79" s="1316"/>
      <c r="ELS79" s="1316"/>
      <c r="ELT79" s="1316"/>
      <c r="ELU79" s="1316"/>
      <c r="ELV79" s="1316"/>
      <c r="ELW79" s="1316"/>
      <c r="ELX79" s="1316"/>
      <c r="ELY79" s="1316"/>
      <c r="ELZ79" s="1316"/>
      <c r="EMA79" s="1316"/>
      <c r="EMB79" s="1316"/>
      <c r="EMC79" s="1316"/>
      <c r="EMD79" s="1316"/>
      <c r="EME79" s="1316"/>
      <c r="EMF79" s="1316"/>
      <c r="EMG79" s="1316"/>
      <c r="EMH79" s="1316"/>
      <c r="EMI79" s="1316"/>
      <c r="EMJ79" s="1316"/>
      <c r="EMK79" s="1316"/>
      <c r="EML79" s="1316"/>
      <c r="EMM79" s="1316"/>
      <c r="EMN79" s="1316"/>
      <c r="EMO79" s="1316"/>
      <c r="EMP79" s="1316"/>
      <c r="EMQ79" s="1316"/>
      <c r="EMR79" s="1316"/>
      <c r="EMS79" s="1316"/>
      <c r="EMT79" s="1316"/>
      <c r="EMU79" s="1316"/>
      <c r="EMV79" s="1316"/>
      <c r="EMW79" s="1316"/>
      <c r="EMX79" s="1316"/>
      <c r="EMY79" s="1316"/>
      <c r="EMZ79" s="1316"/>
      <c r="ENA79" s="1316"/>
      <c r="ENB79" s="1316"/>
      <c r="ENC79" s="1316"/>
      <c r="END79" s="1316"/>
      <c r="ENE79" s="1316"/>
      <c r="ENF79" s="1316"/>
      <c r="ENG79" s="1316"/>
      <c r="ENH79" s="1316"/>
      <c r="ENI79" s="1316"/>
      <c r="ENJ79" s="1316"/>
      <c r="ENK79" s="1316"/>
      <c r="ENL79" s="1316"/>
      <c r="ENM79" s="1316"/>
      <c r="ENN79" s="1316"/>
      <c r="ENO79" s="1316"/>
      <c r="ENP79" s="1316"/>
      <c r="ENQ79" s="1316"/>
      <c r="ENR79" s="1316"/>
      <c r="ENS79" s="1316"/>
      <c r="ENT79" s="1316"/>
      <c r="ENU79" s="1316"/>
      <c r="ENV79" s="1316"/>
      <c r="ENW79" s="1316"/>
      <c r="ENX79" s="1316"/>
      <c r="ENY79" s="1316"/>
      <c r="ENZ79" s="1316"/>
      <c r="EOA79" s="1316"/>
      <c r="EOB79" s="1316"/>
      <c r="EOC79" s="1316"/>
      <c r="EOD79" s="1316"/>
      <c r="EOE79" s="1316"/>
      <c r="EOF79" s="1316"/>
      <c r="EOG79" s="1316"/>
      <c r="EOH79" s="1316"/>
      <c r="EOI79" s="1316"/>
      <c r="EOJ79" s="1316"/>
      <c r="EOK79" s="1316"/>
      <c r="EOL79" s="1316"/>
      <c r="EOM79" s="1316"/>
      <c r="EON79" s="1316"/>
      <c r="EOO79" s="1316"/>
      <c r="EOP79" s="1316"/>
      <c r="EOQ79" s="1316"/>
      <c r="EOR79" s="1316"/>
      <c r="EOS79" s="1316"/>
      <c r="EOT79" s="1316"/>
      <c r="EOU79" s="1316"/>
      <c r="EOV79" s="1316"/>
      <c r="EOW79" s="1316"/>
      <c r="EOX79" s="1316"/>
      <c r="EOY79" s="1316"/>
      <c r="EOZ79" s="1316"/>
      <c r="EPA79" s="1316"/>
      <c r="EPB79" s="1316"/>
      <c r="EPC79" s="1316"/>
      <c r="EPD79" s="1316"/>
      <c r="EPE79" s="1316"/>
      <c r="EPF79" s="1316"/>
      <c r="EPG79" s="1316"/>
      <c r="EPH79" s="1316"/>
      <c r="EPI79" s="1316"/>
      <c r="EPJ79" s="1316"/>
      <c r="EPK79" s="1316"/>
      <c r="EPL79" s="1316"/>
      <c r="EPM79" s="1316"/>
      <c r="EPN79" s="1316"/>
      <c r="EPO79" s="1316"/>
      <c r="EPP79" s="1316"/>
      <c r="EPQ79" s="1316"/>
      <c r="EPR79" s="1316"/>
      <c r="EPS79" s="1316"/>
      <c r="EPT79" s="1316"/>
      <c r="EPU79" s="1316"/>
      <c r="EPV79" s="1316"/>
      <c r="EPW79" s="1316"/>
      <c r="EPX79" s="1316"/>
      <c r="EPY79" s="1316"/>
      <c r="EPZ79" s="1316"/>
      <c r="EQA79" s="1316"/>
      <c r="EQB79" s="1316"/>
      <c r="EQC79" s="1316"/>
      <c r="EQD79" s="1316"/>
      <c r="EQE79" s="1316"/>
      <c r="EQF79" s="1316"/>
      <c r="EQG79" s="1316"/>
      <c r="EQH79" s="1316"/>
      <c r="EQI79" s="1316"/>
      <c r="EQJ79" s="1316"/>
      <c r="EQK79" s="1316"/>
      <c r="EQL79" s="1316"/>
      <c r="EQM79" s="1316"/>
      <c r="EQN79" s="1316"/>
      <c r="EQO79" s="1316"/>
      <c r="EQP79" s="1316"/>
      <c r="EQQ79" s="1316"/>
      <c r="EQR79" s="1316"/>
      <c r="EQS79" s="1316"/>
      <c r="EQT79" s="1316"/>
      <c r="EQU79" s="1316"/>
      <c r="EQV79" s="1316"/>
      <c r="EQW79" s="1316"/>
      <c r="EQX79" s="1316"/>
      <c r="EQY79" s="1316"/>
      <c r="EQZ79" s="1316"/>
      <c r="ERA79" s="1316"/>
      <c r="ERB79" s="1316"/>
      <c r="ERC79" s="1316"/>
      <c r="ERD79" s="1316"/>
      <c r="ERE79" s="1316"/>
      <c r="ERF79" s="1316"/>
      <c r="ERG79" s="1316"/>
      <c r="ERH79" s="1316"/>
      <c r="ERI79" s="1316"/>
      <c r="ERJ79" s="1316"/>
      <c r="ERK79" s="1316"/>
      <c r="ERL79" s="1316"/>
      <c r="ERM79" s="1316"/>
      <c r="ERN79" s="1316"/>
      <c r="ERO79" s="1316"/>
      <c r="ERP79" s="1316"/>
      <c r="ERQ79" s="1316"/>
      <c r="ERR79" s="1316"/>
      <c r="ERS79" s="1316"/>
      <c r="ERT79" s="1316"/>
      <c r="ERU79" s="1316"/>
      <c r="ERV79" s="1316"/>
      <c r="ERW79" s="1316"/>
      <c r="ERX79" s="1316"/>
      <c r="ERY79" s="1316"/>
      <c r="ERZ79" s="1316"/>
      <c r="ESA79" s="1316"/>
      <c r="ESB79" s="1316"/>
      <c r="ESC79" s="1316"/>
      <c r="ESD79" s="1316"/>
      <c r="ESE79" s="1316"/>
      <c r="ESF79" s="1316"/>
      <c r="ESG79" s="1316"/>
      <c r="ESH79" s="1316"/>
      <c r="ESI79" s="1316"/>
      <c r="ESJ79" s="1316"/>
      <c r="ESK79" s="1316"/>
      <c r="ESL79" s="1316"/>
      <c r="ESM79" s="1316"/>
      <c r="ESN79" s="1316"/>
      <c r="ESO79" s="1316"/>
      <c r="ESP79" s="1316"/>
      <c r="ESQ79" s="1316"/>
      <c r="ESR79" s="1316"/>
      <c r="ESS79" s="1316"/>
      <c r="EST79" s="1316"/>
      <c r="ESU79" s="1316"/>
      <c r="ESV79" s="1316"/>
      <c r="ESW79" s="1316"/>
      <c r="ESX79" s="1316"/>
      <c r="ESY79" s="1316"/>
      <c r="ESZ79" s="1316"/>
      <c r="ETA79" s="1316"/>
      <c r="ETB79" s="1316"/>
      <c r="ETC79" s="1316"/>
      <c r="ETD79" s="1316"/>
      <c r="ETE79" s="1316"/>
      <c r="ETF79" s="1316"/>
      <c r="ETG79" s="1316"/>
      <c r="ETH79" s="1316"/>
      <c r="ETI79" s="1316"/>
      <c r="ETJ79" s="1316"/>
      <c r="ETK79" s="1316"/>
      <c r="ETL79" s="1316"/>
      <c r="ETM79" s="1316"/>
      <c r="ETN79" s="1316"/>
      <c r="ETO79" s="1316"/>
      <c r="ETP79" s="1316"/>
      <c r="ETQ79" s="1316"/>
      <c r="ETR79" s="1316"/>
      <c r="ETS79" s="1316"/>
      <c r="ETT79" s="1316"/>
      <c r="ETU79" s="1316"/>
      <c r="ETV79" s="1316"/>
      <c r="ETW79" s="1316"/>
      <c r="ETX79" s="1316"/>
      <c r="ETY79" s="1316"/>
      <c r="ETZ79" s="1316"/>
      <c r="EUA79" s="1316"/>
      <c r="EUB79" s="1316"/>
      <c r="EUC79" s="1316"/>
      <c r="EUD79" s="1316"/>
      <c r="EUE79" s="1316"/>
      <c r="EUF79" s="1316"/>
      <c r="EUG79" s="1316"/>
      <c r="EUH79" s="1316"/>
      <c r="EUI79" s="1316"/>
      <c r="EUJ79" s="1316"/>
      <c r="EUK79" s="1316"/>
      <c r="EUL79" s="1316"/>
      <c r="EUM79" s="1316"/>
      <c r="EUN79" s="1316"/>
      <c r="EUO79" s="1316"/>
      <c r="EUP79" s="1316"/>
      <c r="EUQ79" s="1316"/>
      <c r="EUR79" s="1316"/>
      <c r="EUS79" s="1316"/>
      <c r="EUT79" s="1316"/>
      <c r="EUU79" s="1316"/>
      <c r="EUV79" s="1316"/>
      <c r="EUW79" s="1316"/>
      <c r="EUX79" s="1316"/>
      <c r="EUY79" s="1316"/>
      <c r="EUZ79" s="1316"/>
      <c r="EVA79" s="1316"/>
      <c r="EVB79" s="1316"/>
      <c r="EVC79" s="1316"/>
      <c r="EVD79" s="1316"/>
      <c r="EVE79" s="1316"/>
      <c r="EVF79" s="1316"/>
      <c r="EVG79" s="1316"/>
      <c r="EVH79" s="1316"/>
      <c r="EVI79" s="1316"/>
      <c r="EVJ79" s="1316"/>
      <c r="EVK79" s="1316"/>
      <c r="EVL79" s="1316"/>
      <c r="EVM79" s="1316"/>
      <c r="EVN79" s="1316"/>
      <c r="EVO79" s="1316"/>
      <c r="EVP79" s="1316"/>
      <c r="EVQ79" s="1316"/>
      <c r="EVR79" s="1316"/>
      <c r="EVS79" s="1316"/>
      <c r="EVT79" s="1316"/>
      <c r="EVU79" s="1316"/>
      <c r="EVV79" s="1316"/>
      <c r="EVW79" s="1316"/>
      <c r="EVX79" s="1316"/>
      <c r="EVY79" s="1316"/>
      <c r="EVZ79" s="1316"/>
      <c r="EWA79" s="1316"/>
      <c r="EWB79" s="1316"/>
      <c r="EWC79" s="1316"/>
      <c r="EWD79" s="1316"/>
      <c r="EWE79" s="1316"/>
      <c r="EWF79" s="1316"/>
      <c r="EWG79" s="1316"/>
      <c r="EWH79" s="1316"/>
      <c r="EWI79" s="1316"/>
      <c r="EWJ79" s="1316"/>
      <c r="EWK79" s="1316"/>
      <c r="EWL79" s="1316"/>
      <c r="EWM79" s="1316"/>
      <c r="EWN79" s="1316"/>
      <c r="EWO79" s="1316"/>
      <c r="EWP79" s="1316"/>
      <c r="EWQ79" s="1316"/>
      <c r="EWR79" s="1316"/>
      <c r="EWS79" s="1316"/>
      <c r="EWT79" s="1316"/>
      <c r="EWU79" s="1316"/>
      <c r="EWV79" s="1316"/>
      <c r="EWW79" s="1316"/>
      <c r="EWX79" s="1316"/>
      <c r="EWY79" s="1316"/>
      <c r="EWZ79" s="1316"/>
      <c r="EXA79" s="1316"/>
      <c r="EXB79" s="1316"/>
      <c r="EXC79" s="1316"/>
      <c r="EXD79" s="1316"/>
      <c r="EXE79" s="1316"/>
      <c r="EXF79" s="1316"/>
      <c r="EXG79" s="1316"/>
      <c r="EXH79" s="1316"/>
      <c r="EXI79" s="1316"/>
      <c r="EXJ79" s="1316"/>
      <c r="EXK79" s="1316"/>
      <c r="EXL79" s="1316"/>
      <c r="EXM79" s="1316"/>
      <c r="EXN79" s="1316"/>
      <c r="EXO79" s="1316"/>
      <c r="EXP79" s="1316"/>
      <c r="EXQ79" s="1316"/>
      <c r="EXR79" s="1316"/>
      <c r="EXS79" s="1316"/>
      <c r="EXT79" s="1316"/>
      <c r="EXU79" s="1316"/>
      <c r="EXV79" s="1316"/>
      <c r="EXW79" s="1316"/>
      <c r="EXX79" s="1316"/>
      <c r="EXY79" s="1316"/>
      <c r="EXZ79" s="1316"/>
      <c r="EYA79" s="1316"/>
      <c r="EYB79" s="1316"/>
      <c r="EYC79" s="1316"/>
      <c r="EYD79" s="1316"/>
      <c r="EYE79" s="1316"/>
      <c r="EYF79" s="1316"/>
      <c r="EYG79" s="1316"/>
      <c r="EYH79" s="1316"/>
      <c r="EYI79" s="1316"/>
      <c r="EYJ79" s="1316"/>
      <c r="EYK79" s="1316"/>
      <c r="EYL79" s="1316"/>
      <c r="EYM79" s="1316"/>
      <c r="EYN79" s="1316"/>
      <c r="EYO79" s="1316"/>
      <c r="EYP79" s="1316"/>
      <c r="EYQ79" s="1316"/>
      <c r="EYR79" s="1316"/>
      <c r="EYS79" s="1316"/>
      <c r="EYT79" s="1316"/>
      <c r="EYU79" s="1316"/>
      <c r="EYV79" s="1316"/>
      <c r="EYW79" s="1316"/>
      <c r="EYX79" s="1316"/>
      <c r="EYY79" s="1316"/>
      <c r="EYZ79" s="1316"/>
      <c r="EZA79" s="1316"/>
      <c r="EZB79" s="1316"/>
      <c r="EZC79" s="1316"/>
      <c r="EZD79" s="1316"/>
      <c r="EZE79" s="1316"/>
      <c r="EZF79" s="1316"/>
      <c r="EZG79" s="1316"/>
      <c r="EZH79" s="1316"/>
      <c r="EZI79" s="1316"/>
      <c r="EZJ79" s="1316"/>
      <c r="EZK79" s="1316"/>
      <c r="EZL79" s="1316"/>
      <c r="EZM79" s="1316"/>
      <c r="EZN79" s="1316"/>
      <c r="EZO79" s="1316"/>
      <c r="EZP79" s="1316"/>
      <c r="EZQ79" s="1316"/>
      <c r="EZR79" s="1316"/>
      <c r="EZS79" s="1316"/>
      <c r="EZT79" s="1316"/>
      <c r="EZU79" s="1316"/>
      <c r="EZV79" s="1316"/>
      <c r="EZW79" s="1316"/>
      <c r="EZX79" s="1316"/>
      <c r="EZY79" s="1316"/>
      <c r="EZZ79" s="1316"/>
      <c r="FAA79" s="1316"/>
      <c r="FAB79" s="1316"/>
      <c r="FAC79" s="1316"/>
      <c r="FAD79" s="1316"/>
      <c r="FAE79" s="1316"/>
      <c r="FAF79" s="1316"/>
      <c r="FAG79" s="1316"/>
      <c r="FAH79" s="1316"/>
      <c r="FAI79" s="1316"/>
      <c r="FAJ79" s="1316"/>
      <c r="FAK79" s="1316"/>
      <c r="FAL79" s="1316"/>
      <c r="FAM79" s="1316"/>
      <c r="FAN79" s="1316"/>
      <c r="FAO79" s="1316"/>
      <c r="FAP79" s="1316"/>
      <c r="FAQ79" s="1316"/>
      <c r="FAR79" s="1316"/>
      <c r="FAS79" s="1316"/>
      <c r="FAT79" s="1316"/>
      <c r="FAU79" s="1316"/>
      <c r="FAV79" s="1316"/>
      <c r="FAW79" s="1316"/>
      <c r="FAX79" s="1316"/>
      <c r="FAY79" s="1316"/>
      <c r="FAZ79" s="1316"/>
      <c r="FBA79" s="1316"/>
      <c r="FBB79" s="1316"/>
      <c r="FBC79" s="1316"/>
      <c r="FBD79" s="1316"/>
      <c r="FBE79" s="1316"/>
      <c r="FBF79" s="1316"/>
      <c r="FBG79" s="1316"/>
      <c r="FBH79" s="1316"/>
      <c r="FBI79" s="1316"/>
      <c r="FBJ79" s="1316"/>
      <c r="FBK79" s="1316"/>
      <c r="FBL79" s="1316"/>
      <c r="FBM79" s="1316"/>
      <c r="FBN79" s="1316"/>
      <c r="FBO79" s="1316"/>
      <c r="FBP79" s="1316"/>
      <c r="FBQ79" s="1316"/>
      <c r="FBR79" s="1316"/>
      <c r="FBS79" s="1316"/>
      <c r="FBT79" s="1316"/>
      <c r="FBU79" s="1316"/>
      <c r="FBV79" s="1316"/>
      <c r="FBW79" s="1316"/>
      <c r="FBX79" s="1316"/>
      <c r="FBY79" s="1316"/>
      <c r="FBZ79" s="1316"/>
      <c r="FCA79" s="1316"/>
      <c r="FCB79" s="1316"/>
      <c r="FCC79" s="1316"/>
      <c r="FCD79" s="1316"/>
      <c r="FCE79" s="1316"/>
      <c r="FCF79" s="1316"/>
      <c r="FCG79" s="1316"/>
      <c r="FCH79" s="1316"/>
      <c r="FCI79" s="1316"/>
      <c r="FCJ79" s="1316"/>
      <c r="FCK79" s="1316"/>
      <c r="FCL79" s="1316"/>
      <c r="FCM79" s="1316"/>
      <c r="FCN79" s="1316"/>
      <c r="FCO79" s="1316"/>
      <c r="FCP79" s="1316"/>
      <c r="FCQ79" s="1316"/>
      <c r="FCR79" s="1316"/>
      <c r="FCS79" s="1316"/>
      <c r="FCT79" s="1316"/>
      <c r="FCU79" s="1316"/>
      <c r="FCV79" s="1316"/>
      <c r="FCW79" s="1316"/>
      <c r="FCX79" s="1316"/>
      <c r="FCY79" s="1316"/>
      <c r="FCZ79" s="1316"/>
      <c r="FDA79" s="1316"/>
      <c r="FDB79" s="1316"/>
      <c r="FDC79" s="1316"/>
      <c r="FDD79" s="1316"/>
      <c r="FDE79" s="1316"/>
      <c r="FDF79" s="1316"/>
      <c r="FDG79" s="1316"/>
      <c r="FDH79" s="1316"/>
      <c r="FDI79" s="1316"/>
      <c r="FDJ79" s="1316"/>
      <c r="FDK79" s="1316"/>
      <c r="FDL79" s="1316"/>
      <c r="FDM79" s="1316"/>
      <c r="FDN79" s="1316"/>
      <c r="FDO79" s="1316"/>
      <c r="FDP79" s="1316"/>
      <c r="FDQ79" s="1316"/>
      <c r="FDR79" s="1316"/>
      <c r="FDS79" s="1316"/>
      <c r="FDT79" s="1316"/>
      <c r="FDU79" s="1316"/>
      <c r="FDV79" s="1316"/>
      <c r="FDW79" s="1316"/>
      <c r="FDX79" s="1316"/>
      <c r="FDY79" s="1316"/>
      <c r="FDZ79" s="1316"/>
      <c r="FEA79" s="1316"/>
      <c r="FEB79" s="1316"/>
      <c r="FEC79" s="1316"/>
      <c r="FED79" s="1316"/>
      <c r="FEE79" s="1316"/>
      <c r="FEF79" s="1316"/>
      <c r="FEG79" s="1316"/>
      <c r="FEH79" s="1316"/>
      <c r="FEI79" s="1316"/>
      <c r="FEJ79" s="1316"/>
      <c r="FEK79" s="1316"/>
      <c r="FEL79" s="1316"/>
      <c r="FEM79" s="1316"/>
      <c r="FEN79" s="1316"/>
      <c r="FEO79" s="1316"/>
      <c r="FEP79" s="1316"/>
      <c r="FEQ79" s="1316"/>
      <c r="FER79" s="1316"/>
      <c r="FES79" s="1316"/>
      <c r="FET79" s="1316"/>
      <c r="FEU79" s="1316"/>
      <c r="FEV79" s="1316"/>
      <c r="FEW79" s="1316"/>
      <c r="FEX79" s="1316"/>
      <c r="FEY79" s="1316"/>
      <c r="FEZ79" s="1316"/>
      <c r="FFA79" s="1316"/>
      <c r="FFB79" s="1316"/>
      <c r="FFC79" s="1316"/>
      <c r="FFD79" s="1316"/>
      <c r="FFE79" s="1316"/>
      <c r="FFF79" s="1316"/>
      <c r="FFG79" s="1316"/>
      <c r="FFH79" s="1316"/>
      <c r="FFI79" s="1316"/>
      <c r="FFJ79" s="1316"/>
      <c r="FFK79" s="1316"/>
      <c r="FFL79" s="1316"/>
      <c r="FFM79" s="1316"/>
      <c r="FFN79" s="1316"/>
      <c r="FFO79" s="1316"/>
      <c r="FFP79" s="1316"/>
      <c r="FFQ79" s="1316"/>
      <c r="FFR79" s="1316"/>
      <c r="FFS79" s="1316"/>
      <c r="FFT79" s="1316"/>
      <c r="FFU79" s="1316"/>
      <c r="FFV79" s="1316"/>
      <c r="FFW79" s="1316"/>
      <c r="FFX79" s="1316"/>
      <c r="FFY79" s="1316"/>
      <c r="FFZ79" s="1316"/>
      <c r="FGA79" s="1316"/>
      <c r="FGB79" s="1316"/>
      <c r="FGC79" s="1316"/>
      <c r="FGD79" s="1316"/>
      <c r="FGE79" s="1316"/>
      <c r="FGF79" s="1316"/>
      <c r="FGG79" s="1316"/>
      <c r="FGH79" s="1316"/>
      <c r="FGI79" s="1316"/>
      <c r="FGJ79" s="1316"/>
      <c r="FGK79" s="1316"/>
      <c r="FGL79" s="1316"/>
      <c r="FGM79" s="1316"/>
      <c r="FGN79" s="1316"/>
      <c r="FGO79" s="1316"/>
      <c r="FGP79" s="1316"/>
      <c r="FGQ79" s="1316"/>
      <c r="FGR79" s="1316"/>
      <c r="FGS79" s="1316"/>
      <c r="FGT79" s="1316"/>
      <c r="FGU79" s="1316"/>
      <c r="FGV79" s="1316"/>
      <c r="FGW79" s="1316"/>
      <c r="FGX79" s="1316"/>
      <c r="FGY79" s="1316"/>
      <c r="FGZ79" s="1316"/>
      <c r="FHA79" s="1316"/>
      <c r="FHB79" s="1316"/>
      <c r="FHC79" s="1316"/>
      <c r="FHD79" s="1316"/>
      <c r="FHE79" s="1316"/>
      <c r="FHF79" s="1316"/>
      <c r="FHG79" s="1316"/>
      <c r="FHH79" s="1316"/>
      <c r="FHI79" s="1316"/>
      <c r="FHJ79" s="1316"/>
      <c r="FHK79" s="1316"/>
      <c r="FHL79" s="1316"/>
      <c r="FHM79" s="1316"/>
      <c r="FHN79" s="1316"/>
      <c r="FHO79" s="1316"/>
      <c r="FHP79" s="1316"/>
      <c r="FHQ79" s="1316"/>
      <c r="FHR79" s="1316"/>
      <c r="FHS79" s="1316"/>
      <c r="FHT79" s="1316"/>
      <c r="FHU79" s="1316"/>
      <c r="FHV79" s="1316"/>
      <c r="FHW79" s="1316"/>
      <c r="FHX79" s="1316"/>
      <c r="FHY79" s="1316"/>
      <c r="FHZ79" s="1316"/>
      <c r="FIA79" s="1316"/>
      <c r="FIB79" s="1316"/>
      <c r="FIC79" s="1316"/>
      <c r="FID79" s="1316"/>
      <c r="FIE79" s="1316"/>
      <c r="FIF79" s="1316"/>
      <c r="FIG79" s="1316"/>
      <c r="FIH79" s="1316"/>
      <c r="FII79" s="1316"/>
      <c r="FIJ79" s="1316"/>
      <c r="FIK79" s="1316"/>
      <c r="FIL79" s="1316"/>
      <c r="FIM79" s="1316"/>
      <c r="FIN79" s="1316"/>
      <c r="FIO79" s="1316"/>
      <c r="FIP79" s="1316"/>
      <c r="FIQ79" s="1316"/>
      <c r="FIR79" s="1316"/>
      <c r="FIS79" s="1316"/>
      <c r="FIT79" s="1316"/>
      <c r="FIU79" s="1316"/>
      <c r="FIV79" s="1316"/>
      <c r="FIW79" s="1316"/>
      <c r="FIX79" s="1316"/>
      <c r="FIY79" s="1316"/>
      <c r="FIZ79" s="1316"/>
      <c r="FJA79" s="1316"/>
      <c r="FJB79" s="1316"/>
      <c r="FJC79" s="1316"/>
      <c r="FJD79" s="1316"/>
      <c r="FJE79" s="1316"/>
      <c r="FJF79" s="1316"/>
      <c r="FJG79" s="1316"/>
      <c r="FJH79" s="1316"/>
      <c r="FJI79" s="1316"/>
      <c r="FJJ79" s="1316"/>
      <c r="FJK79" s="1316"/>
      <c r="FJL79" s="1316"/>
      <c r="FJM79" s="1316"/>
      <c r="FJN79" s="1316"/>
      <c r="FJO79" s="1316"/>
      <c r="FJP79" s="1316"/>
      <c r="FJQ79" s="1316"/>
      <c r="FJR79" s="1316"/>
      <c r="FJS79" s="1316"/>
      <c r="FJT79" s="1316"/>
      <c r="FJU79" s="1316"/>
      <c r="FJV79" s="1316"/>
      <c r="FJW79" s="1316"/>
      <c r="FJX79" s="1316"/>
      <c r="FJY79" s="1316"/>
      <c r="FJZ79" s="1316"/>
      <c r="FKA79" s="1316"/>
      <c r="FKB79" s="1316"/>
      <c r="FKC79" s="1316"/>
      <c r="FKD79" s="1316"/>
      <c r="FKE79" s="1316"/>
      <c r="FKF79" s="1316"/>
      <c r="FKG79" s="1316"/>
      <c r="FKH79" s="1316"/>
      <c r="FKI79" s="1316"/>
      <c r="FKJ79" s="1316"/>
      <c r="FKK79" s="1316"/>
      <c r="FKL79" s="1316"/>
      <c r="FKM79" s="1316"/>
      <c r="FKN79" s="1316"/>
      <c r="FKO79" s="1316"/>
      <c r="FKP79" s="1316"/>
      <c r="FKQ79" s="1316"/>
      <c r="FKR79" s="1316"/>
      <c r="FKS79" s="1316"/>
      <c r="FKT79" s="1316"/>
      <c r="FKU79" s="1316"/>
      <c r="FKV79" s="1316"/>
      <c r="FKW79" s="1316"/>
      <c r="FKX79" s="1316"/>
      <c r="FKY79" s="1316"/>
      <c r="FKZ79" s="1316"/>
      <c r="FLA79" s="1316"/>
      <c r="FLB79" s="1316"/>
      <c r="FLC79" s="1316"/>
      <c r="FLD79" s="1316"/>
      <c r="FLE79" s="1316"/>
      <c r="FLF79" s="1316"/>
      <c r="FLG79" s="1316"/>
      <c r="FLH79" s="1316"/>
      <c r="FLI79" s="1316"/>
      <c r="FLJ79" s="1316"/>
      <c r="FLK79" s="1316"/>
      <c r="FLL79" s="1316"/>
      <c r="FLM79" s="1316"/>
      <c r="FLN79" s="1316"/>
      <c r="FLO79" s="1316"/>
      <c r="FLP79" s="1316"/>
      <c r="FLQ79" s="1316"/>
      <c r="FLR79" s="1316"/>
      <c r="FLS79" s="1316"/>
      <c r="FLT79" s="1316"/>
      <c r="FLU79" s="1316"/>
      <c r="FLV79" s="1316"/>
      <c r="FLW79" s="1316"/>
      <c r="FLX79" s="1316"/>
      <c r="FLY79" s="1316"/>
      <c r="FLZ79" s="1316"/>
      <c r="FMA79" s="1316"/>
      <c r="FMB79" s="1316"/>
      <c r="FMC79" s="1316"/>
      <c r="FMD79" s="1316"/>
      <c r="FME79" s="1316"/>
      <c r="FMF79" s="1316"/>
      <c r="FMG79" s="1316"/>
      <c r="FMH79" s="1316"/>
      <c r="FMI79" s="1316"/>
      <c r="FMJ79" s="1316"/>
      <c r="FMK79" s="1316"/>
      <c r="FML79" s="1316"/>
      <c r="FMM79" s="1316"/>
      <c r="FMN79" s="1316"/>
      <c r="FMO79" s="1316"/>
      <c r="FMP79" s="1316"/>
      <c r="FMQ79" s="1316"/>
      <c r="FMR79" s="1316"/>
      <c r="FMS79" s="1316"/>
      <c r="FMT79" s="1316"/>
      <c r="FMU79" s="1316"/>
      <c r="FMV79" s="1316"/>
      <c r="FMW79" s="1316"/>
      <c r="FMX79" s="1316"/>
      <c r="FMY79" s="1316"/>
      <c r="FMZ79" s="1316"/>
      <c r="FNA79" s="1316"/>
      <c r="FNB79" s="1316"/>
      <c r="FNC79" s="1316"/>
      <c r="FND79" s="1316"/>
      <c r="FNE79" s="1316"/>
      <c r="FNF79" s="1316"/>
    </row>
    <row r="80" spans="1:4426" ht="18">
      <c r="A80" s="1747" t="str">
        <f>+A4</f>
        <v>Westar Energy, Inc.</v>
      </c>
      <c r="B80" s="1723"/>
      <c r="C80" s="1723"/>
      <c r="D80" s="1723"/>
      <c r="E80" s="1723"/>
      <c r="F80" s="1723"/>
      <c r="G80" s="1723"/>
      <c r="H80" s="1723"/>
      <c r="I80" s="1723"/>
      <c r="J80" s="1723"/>
      <c r="K80" s="1723"/>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c r="AG80" s="1316"/>
      <c r="AH80" s="1316"/>
      <c r="AI80" s="1316"/>
      <c r="AJ80" s="1316"/>
      <c r="AK80" s="1316"/>
      <c r="AL80" s="1316"/>
      <c r="AM80" s="1316"/>
      <c r="AN80" s="1316"/>
      <c r="AO80" s="1316"/>
      <c r="AP80" s="1316"/>
      <c r="AQ80" s="1316"/>
      <c r="AR80" s="1316"/>
      <c r="AS80" s="1316"/>
      <c r="AT80" s="1316"/>
      <c r="AU80" s="1316"/>
      <c r="AV80" s="1316"/>
      <c r="AW80" s="1316"/>
      <c r="AX80" s="1316"/>
      <c r="AY80" s="1316"/>
      <c r="AZ80" s="1316"/>
      <c r="BA80" s="1316"/>
      <c r="BB80" s="1316"/>
      <c r="BC80" s="1316"/>
      <c r="BD80" s="1316"/>
      <c r="BE80" s="1316"/>
      <c r="BF80" s="1316"/>
      <c r="BG80" s="1316"/>
      <c r="BH80" s="1316"/>
      <c r="BI80" s="1316"/>
      <c r="BJ80" s="1316"/>
      <c r="BK80" s="1316"/>
      <c r="BL80" s="1316"/>
      <c r="BM80" s="1316"/>
      <c r="BN80" s="1316"/>
      <c r="BO80" s="1316"/>
      <c r="BP80" s="1316"/>
      <c r="BQ80" s="1316"/>
      <c r="BR80" s="1316"/>
      <c r="BS80" s="1316"/>
      <c r="BT80" s="1316"/>
      <c r="BU80" s="1316"/>
      <c r="BV80" s="1316"/>
      <c r="BW80" s="1316"/>
      <c r="BX80" s="1316"/>
      <c r="BY80" s="1316"/>
      <c r="BZ80" s="1316"/>
      <c r="CA80" s="1316"/>
      <c r="CB80" s="1316"/>
      <c r="CC80" s="1316"/>
      <c r="CD80" s="1316"/>
      <c r="CE80" s="1316"/>
      <c r="CF80" s="1316"/>
      <c r="CG80" s="1316"/>
      <c r="CH80" s="1316"/>
      <c r="CI80" s="1316"/>
      <c r="CJ80" s="1316"/>
      <c r="CK80" s="1316"/>
      <c r="CL80" s="1316"/>
      <c r="CM80" s="1316"/>
      <c r="CN80" s="1316"/>
      <c r="CO80" s="1316"/>
      <c r="CP80" s="1316"/>
      <c r="CQ80" s="1316"/>
      <c r="CR80" s="1316"/>
      <c r="CS80" s="1316"/>
      <c r="CT80" s="1316"/>
      <c r="CU80" s="1316"/>
      <c r="CV80" s="1316"/>
      <c r="CW80" s="1316"/>
      <c r="CX80" s="1316"/>
      <c r="CY80" s="1316"/>
      <c r="CZ80" s="1316"/>
      <c r="DA80" s="1316"/>
      <c r="DB80" s="1316"/>
      <c r="DC80" s="1316"/>
      <c r="DD80" s="1316"/>
      <c r="DE80" s="1316"/>
      <c r="DF80" s="1316"/>
      <c r="DG80" s="1316"/>
      <c r="DH80" s="1316"/>
      <c r="DI80" s="1316"/>
      <c r="DJ80" s="1316"/>
      <c r="DK80" s="1316"/>
      <c r="DL80" s="1316"/>
      <c r="DM80" s="1316"/>
      <c r="DN80" s="1316"/>
      <c r="DO80" s="1316"/>
      <c r="DP80" s="1316"/>
      <c r="DQ80" s="1316"/>
      <c r="DR80" s="1316"/>
      <c r="DS80" s="1316"/>
      <c r="DT80" s="1316"/>
      <c r="DU80" s="1316"/>
      <c r="DV80" s="1316"/>
      <c r="DW80" s="1316"/>
      <c r="DX80" s="1316"/>
      <c r="DY80" s="1316"/>
      <c r="DZ80" s="1316"/>
      <c r="EA80" s="1316"/>
      <c r="EB80" s="1316"/>
      <c r="EC80" s="1316"/>
      <c r="ED80" s="1316"/>
      <c r="EE80" s="1316"/>
      <c r="EF80" s="1316"/>
      <c r="EG80" s="1316"/>
      <c r="EH80" s="1316"/>
      <c r="EI80" s="1316"/>
      <c r="EJ80" s="1316"/>
      <c r="EK80" s="1316"/>
      <c r="EL80" s="1316"/>
      <c r="EM80" s="1316"/>
      <c r="EN80" s="1316"/>
      <c r="EO80" s="1316"/>
      <c r="EP80" s="1316"/>
      <c r="EQ80" s="1316"/>
      <c r="ER80" s="1316"/>
      <c r="ES80" s="1316"/>
      <c r="ET80" s="1316"/>
      <c r="EU80" s="1316"/>
      <c r="EV80" s="1316"/>
      <c r="EW80" s="1316"/>
      <c r="EX80" s="1316"/>
      <c r="EY80" s="1316"/>
      <c r="EZ80" s="1316"/>
      <c r="FA80" s="1316"/>
      <c r="FB80" s="1316"/>
      <c r="FC80" s="1316"/>
      <c r="FD80" s="1316"/>
      <c r="FE80" s="1316"/>
      <c r="FF80" s="1316"/>
      <c r="FG80" s="1316"/>
      <c r="FH80" s="1316"/>
      <c r="FI80" s="1316"/>
      <c r="FJ80" s="1316"/>
      <c r="FK80" s="1316"/>
      <c r="FL80" s="1316"/>
      <c r="FM80" s="1316"/>
      <c r="FN80" s="1316"/>
      <c r="FO80" s="1316"/>
      <c r="FP80" s="1316"/>
      <c r="FQ80" s="1316"/>
      <c r="FR80" s="1316"/>
      <c r="FS80" s="1316"/>
      <c r="FT80" s="1316"/>
      <c r="FU80" s="1316"/>
      <c r="FV80" s="1316"/>
      <c r="FW80" s="1316"/>
      <c r="FX80" s="1316"/>
      <c r="FY80" s="1316"/>
      <c r="FZ80" s="1316"/>
      <c r="GA80" s="1316"/>
      <c r="GB80" s="1316"/>
      <c r="GC80" s="1316"/>
      <c r="GD80" s="1316"/>
      <c r="GE80" s="1316"/>
      <c r="GF80" s="1316"/>
      <c r="GG80" s="1316"/>
      <c r="GH80" s="1316"/>
      <c r="GI80" s="1316"/>
      <c r="GJ80" s="1316"/>
      <c r="GK80" s="1316"/>
      <c r="GL80" s="1316"/>
      <c r="GM80" s="1316"/>
      <c r="GN80" s="1316"/>
      <c r="GO80" s="1316"/>
      <c r="GP80" s="1316"/>
      <c r="GQ80" s="1316"/>
      <c r="GR80" s="1316"/>
      <c r="GS80" s="1316"/>
      <c r="GT80" s="1316"/>
      <c r="GU80" s="1316"/>
      <c r="GV80" s="1316"/>
      <c r="GW80" s="1316"/>
      <c r="GX80" s="1316"/>
      <c r="GY80" s="1316"/>
      <c r="GZ80" s="1316"/>
      <c r="HA80" s="1316"/>
      <c r="HB80" s="1316"/>
      <c r="HC80" s="1316"/>
      <c r="HD80" s="1316"/>
      <c r="HE80" s="1316"/>
      <c r="HF80" s="1316"/>
      <c r="HG80" s="1316"/>
      <c r="HH80" s="1316"/>
      <c r="HI80" s="1316"/>
      <c r="HJ80" s="1316"/>
      <c r="HK80" s="1316"/>
      <c r="HL80" s="1316"/>
      <c r="HM80" s="1316"/>
      <c r="HN80" s="1316"/>
      <c r="HO80" s="1316"/>
      <c r="HP80" s="1316"/>
      <c r="HQ80" s="1316"/>
      <c r="HR80" s="1316"/>
      <c r="HS80" s="1316"/>
      <c r="HT80" s="1316"/>
      <c r="HU80" s="1316"/>
      <c r="HV80" s="1316"/>
      <c r="HW80" s="1316"/>
      <c r="HX80" s="1316"/>
      <c r="HY80" s="1316"/>
      <c r="HZ80" s="1316"/>
      <c r="IA80" s="1316"/>
      <c r="IB80" s="1316"/>
      <c r="IC80" s="1316"/>
      <c r="ID80" s="1316"/>
      <c r="IE80" s="1316"/>
      <c r="IF80" s="1316"/>
      <c r="IG80" s="1316"/>
      <c r="IH80" s="1316"/>
      <c r="II80" s="1316"/>
      <c r="IJ80" s="1316"/>
      <c r="IK80" s="1316"/>
      <c r="IL80" s="1316"/>
      <c r="IM80" s="1316"/>
      <c r="IN80" s="1316"/>
      <c r="IO80" s="1316"/>
      <c r="IP80" s="1316"/>
      <c r="IQ80" s="1316"/>
      <c r="IR80" s="1316"/>
      <c r="IS80" s="1316"/>
      <c r="IT80" s="1316"/>
      <c r="IU80" s="1316"/>
      <c r="IV80" s="1316"/>
      <c r="IW80" s="1316"/>
      <c r="IX80" s="1316"/>
      <c r="IY80" s="1316"/>
      <c r="IZ80" s="1316"/>
      <c r="JA80" s="1316"/>
      <c r="JB80" s="1316"/>
      <c r="JC80" s="1316"/>
      <c r="JD80" s="1316"/>
      <c r="JE80" s="1316"/>
      <c r="JF80" s="1316"/>
      <c r="JG80" s="1316"/>
      <c r="JH80" s="1316"/>
      <c r="JI80" s="1316"/>
      <c r="JJ80" s="1316"/>
      <c r="JK80" s="1316"/>
      <c r="JL80" s="1316"/>
      <c r="JM80" s="1316"/>
      <c r="JN80" s="1316"/>
      <c r="JO80" s="1316"/>
      <c r="JP80" s="1316"/>
      <c r="JQ80" s="1316"/>
      <c r="JR80" s="1316"/>
      <c r="JS80" s="1316"/>
      <c r="JT80" s="1316"/>
      <c r="JU80" s="1316"/>
      <c r="JV80" s="1316"/>
      <c r="JW80" s="1316"/>
      <c r="JX80" s="1316"/>
      <c r="JY80" s="1316"/>
      <c r="JZ80" s="1316"/>
      <c r="KA80" s="1316"/>
      <c r="KB80" s="1316"/>
      <c r="KC80" s="1316"/>
      <c r="KD80" s="1316"/>
      <c r="KE80" s="1316"/>
      <c r="KF80" s="1316"/>
      <c r="KG80" s="1316"/>
      <c r="KH80" s="1316"/>
      <c r="KI80" s="1316"/>
      <c r="KJ80" s="1316"/>
      <c r="KK80" s="1316"/>
      <c r="KL80" s="1316"/>
      <c r="KM80" s="1316"/>
      <c r="KN80" s="1316"/>
      <c r="KO80" s="1316"/>
      <c r="KP80" s="1316"/>
      <c r="KQ80" s="1316"/>
      <c r="KR80" s="1316"/>
      <c r="KS80" s="1316"/>
      <c r="KT80" s="1316"/>
      <c r="KU80" s="1316"/>
      <c r="KV80" s="1316"/>
      <c r="KW80" s="1316"/>
      <c r="KX80" s="1316"/>
      <c r="KY80" s="1316"/>
      <c r="KZ80" s="1316"/>
      <c r="LA80" s="1316"/>
      <c r="LB80" s="1316"/>
      <c r="LC80" s="1316"/>
      <c r="LD80" s="1316"/>
      <c r="LE80" s="1316"/>
      <c r="LF80" s="1316"/>
      <c r="LG80" s="1316"/>
      <c r="LH80" s="1316"/>
      <c r="LI80" s="1316"/>
      <c r="LJ80" s="1316"/>
      <c r="LK80" s="1316"/>
      <c r="LL80" s="1316"/>
      <c r="LM80" s="1316"/>
      <c r="LN80" s="1316"/>
      <c r="LO80" s="1316"/>
      <c r="LP80" s="1316"/>
      <c r="LQ80" s="1316"/>
      <c r="LR80" s="1316"/>
      <c r="LS80" s="1316"/>
      <c r="LT80" s="1316"/>
      <c r="LU80" s="1316"/>
      <c r="LV80" s="1316"/>
      <c r="LW80" s="1316"/>
      <c r="LX80" s="1316"/>
      <c r="LY80" s="1316"/>
      <c r="LZ80" s="1316"/>
      <c r="MA80" s="1316"/>
      <c r="MB80" s="1316"/>
      <c r="MC80" s="1316"/>
      <c r="MD80" s="1316"/>
      <c r="ME80" s="1316"/>
      <c r="MF80" s="1316"/>
      <c r="MG80" s="1316"/>
      <c r="MH80" s="1316"/>
      <c r="MI80" s="1316"/>
      <c r="MJ80" s="1316"/>
      <c r="MK80" s="1316"/>
      <c r="ML80" s="1316"/>
      <c r="MM80" s="1316"/>
      <c r="MN80" s="1316"/>
      <c r="MO80" s="1316"/>
      <c r="MP80" s="1316"/>
      <c r="MQ80" s="1316"/>
      <c r="MR80" s="1316"/>
      <c r="MS80" s="1316"/>
      <c r="MT80" s="1316"/>
      <c r="MU80" s="1316"/>
      <c r="MV80" s="1316"/>
      <c r="MW80" s="1316"/>
      <c r="MX80" s="1316"/>
      <c r="MY80" s="1316"/>
      <c r="MZ80" s="1316"/>
      <c r="NA80" s="1316"/>
      <c r="NB80" s="1316"/>
      <c r="NC80" s="1316"/>
      <c r="ND80" s="1316"/>
      <c r="NE80" s="1316"/>
      <c r="NF80" s="1316"/>
      <c r="NG80" s="1316"/>
      <c r="NH80" s="1316"/>
      <c r="NI80" s="1316"/>
      <c r="NJ80" s="1316"/>
      <c r="NK80" s="1316"/>
      <c r="NL80" s="1316"/>
      <c r="NM80" s="1316"/>
      <c r="NN80" s="1316"/>
      <c r="NO80" s="1316"/>
      <c r="NP80" s="1316"/>
      <c r="NQ80" s="1316"/>
      <c r="NR80" s="1316"/>
      <c r="NS80" s="1316"/>
      <c r="NT80" s="1316"/>
      <c r="NU80" s="1316"/>
      <c r="NV80" s="1316"/>
      <c r="NW80" s="1316"/>
      <c r="NX80" s="1316"/>
      <c r="NY80" s="1316"/>
      <c r="NZ80" s="1316"/>
      <c r="OA80" s="1316"/>
      <c r="OB80" s="1316"/>
      <c r="OC80" s="1316"/>
      <c r="OD80" s="1316"/>
      <c r="OE80" s="1316"/>
      <c r="OF80" s="1316"/>
      <c r="OG80" s="1316"/>
      <c r="OH80" s="1316"/>
      <c r="OI80" s="1316"/>
      <c r="OJ80" s="1316"/>
      <c r="OK80" s="1316"/>
      <c r="OL80" s="1316"/>
      <c r="OM80" s="1316"/>
      <c r="ON80" s="1316"/>
      <c r="OO80" s="1316"/>
      <c r="OP80" s="1316"/>
      <c r="OQ80" s="1316"/>
      <c r="OR80" s="1316"/>
      <c r="OS80" s="1316"/>
      <c r="OT80" s="1316"/>
      <c r="OU80" s="1316"/>
      <c r="OV80" s="1316"/>
      <c r="OW80" s="1316"/>
      <c r="OX80" s="1316"/>
      <c r="OY80" s="1316"/>
      <c r="OZ80" s="1316"/>
      <c r="PA80" s="1316"/>
      <c r="PB80" s="1316"/>
      <c r="PC80" s="1316"/>
      <c r="PD80" s="1316"/>
      <c r="PE80" s="1316"/>
      <c r="PF80" s="1316"/>
      <c r="PG80" s="1316"/>
      <c r="PH80" s="1316"/>
      <c r="PI80" s="1316"/>
      <c r="PJ80" s="1316"/>
      <c r="PK80" s="1316"/>
      <c r="PL80" s="1316"/>
      <c r="PM80" s="1316"/>
      <c r="PN80" s="1316"/>
      <c r="PO80" s="1316"/>
      <c r="PP80" s="1316"/>
      <c r="PQ80" s="1316"/>
      <c r="PR80" s="1316"/>
      <c r="PS80" s="1316"/>
      <c r="PT80" s="1316"/>
      <c r="PU80" s="1316"/>
      <c r="PV80" s="1316"/>
      <c r="PW80" s="1316"/>
      <c r="PX80" s="1316"/>
      <c r="PY80" s="1316"/>
      <c r="PZ80" s="1316"/>
      <c r="QA80" s="1316"/>
      <c r="QB80" s="1316"/>
      <c r="QC80" s="1316"/>
      <c r="QD80" s="1316"/>
      <c r="QE80" s="1316"/>
      <c r="QF80" s="1316"/>
      <c r="QG80" s="1316"/>
      <c r="QH80" s="1316"/>
      <c r="QI80" s="1316"/>
      <c r="QJ80" s="1316"/>
      <c r="QK80" s="1316"/>
      <c r="QL80" s="1316"/>
      <c r="QM80" s="1316"/>
      <c r="QN80" s="1316"/>
      <c r="QO80" s="1316"/>
      <c r="QP80" s="1316"/>
      <c r="QQ80" s="1316"/>
      <c r="QR80" s="1316"/>
      <c r="QS80" s="1316"/>
      <c r="QT80" s="1316"/>
      <c r="QU80" s="1316"/>
      <c r="QV80" s="1316"/>
      <c r="QW80" s="1316"/>
      <c r="QX80" s="1316"/>
      <c r="QY80" s="1316"/>
      <c r="QZ80" s="1316"/>
      <c r="RA80" s="1316"/>
      <c r="RB80" s="1316"/>
      <c r="RC80" s="1316"/>
      <c r="RD80" s="1316"/>
      <c r="RE80" s="1316"/>
      <c r="RF80" s="1316"/>
      <c r="RG80" s="1316"/>
      <c r="RH80" s="1316"/>
      <c r="RI80" s="1316"/>
      <c r="RJ80" s="1316"/>
      <c r="RK80" s="1316"/>
      <c r="RL80" s="1316"/>
      <c r="RM80" s="1316"/>
      <c r="RN80" s="1316"/>
      <c r="RO80" s="1316"/>
      <c r="RP80" s="1316"/>
      <c r="RQ80" s="1316"/>
      <c r="RR80" s="1316"/>
      <c r="RS80" s="1316"/>
      <c r="RT80" s="1316"/>
      <c r="RU80" s="1316"/>
      <c r="RV80" s="1316"/>
      <c r="RW80" s="1316"/>
      <c r="RX80" s="1316"/>
      <c r="RY80" s="1316"/>
      <c r="RZ80" s="1316"/>
      <c r="SA80" s="1316"/>
      <c r="SB80" s="1316"/>
      <c r="SC80" s="1316"/>
      <c r="SD80" s="1316"/>
      <c r="SE80" s="1316"/>
      <c r="SF80" s="1316"/>
      <c r="SG80" s="1316"/>
      <c r="SH80" s="1316"/>
      <c r="SI80" s="1316"/>
      <c r="SJ80" s="1316"/>
      <c r="SK80" s="1316"/>
      <c r="SL80" s="1316"/>
      <c r="SM80" s="1316"/>
      <c r="SN80" s="1316"/>
      <c r="SO80" s="1316"/>
      <c r="SP80" s="1316"/>
      <c r="SQ80" s="1316"/>
      <c r="SR80" s="1316"/>
      <c r="SS80" s="1316"/>
      <c r="ST80" s="1316"/>
      <c r="SU80" s="1316"/>
      <c r="SV80" s="1316"/>
      <c r="SW80" s="1316"/>
      <c r="SX80" s="1316"/>
      <c r="SY80" s="1316"/>
      <c r="SZ80" s="1316"/>
      <c r="TA80" s="1316"/>
      <c r="TB80" s="1316"/>
      <c r="TC80" s="1316"/>
      <c r="TD80" s="1316"/>
      <c r="TE80" s="1316"/>
      <c r="TF80" s="1316"/>
      <c r="TG80" s="1316"/>
      <c r="TH80" s="1316"/>
      <c r="TI80" s="1316"/>
      <c r="TJ80" s="1316"/>
      <c r="TK80" s="1316"/>
      <c r="TL80" s="1316"/>
      <c r="TM80" s="1316"/>
      <c r="TN80" s="1316"/>
      <c r="TO80" s="1316"/>
      <c r="TP80" s="1316"/>
      <c r="TQ80" s="1316"/>
      <c r="TR80" s="1316"/>
      <c r="TS80" s="1316"/>
      <c r="TT80" s="1316"/>
      <c r="TU80" s="1316"/>
      <c r="TV80" s="1316"/>
      <c r="TW80" s="1316"/>
      <c r="TX80" s="1316"/>
      <c r="TY80" s="1316"/>
      <c r="TZ80" s="1316"/>
      <c r="UA80" s="1316"/>
      <c r="UB80" s="1316"/>
      <c r="UC80" s="1316"/>
      <c r="UD80" s="1316"/>
      <c r="UE80" s="1316"/>
      <c r="UF80" s="1316"/>
      <c r="UG80" s="1316"/>
      <c r="UH80" s="1316"/>
      <c r="UI80" s="1316"/>
      <c r="UJ80" s="1316"/>
      <c r="UK80" s="1316"/>
      <c r="UL80" s="1316"/>
      <c r="UM80" s="1316"/>
      <c r="UN80" s="1316"/>
      <c r="UO80" s="1316"/>
      <c r="UP80" s="1316"/>
      <c r="UQ80" s="1316"/>
      <c r="UR80" s="1316"/>
      <c r="US80" s="1316"/>
      <c r="UT80" s="1316"/>
      <c r="UU80" s="1316"/>
      <c r="UV80" s="1316"/>
      <c r="UW80" s="1316"/>
      <c r="UX80" s="1316"/>
      <c r="UY80" s="1316"/>
      <c r="UZ80" s="1316"/>
      <c r="VA80" s="1316"/>
      <c r="VB80" s="1316"/>
      <c r="VC80" s="1316"/>
      <c r="VD80" s="1316"/>
      <c r="VE80" s="1316"/>
      <c r="VF80" s="1316"/>
      <c r="VG80" s="1316"/>
      <c r="VH80" s="1316"/>
      <c r="VI80" s="1316"/>
      <c r="VJ80" s="1316"/>
      <c r="VK80" s="1316"/>
      <c r="VL80" s="1316"/>
      <c r="VM80" s="1316"/>
      <c r="VN80" s="1316"/>
      <c r="VO80" s="1316"/>
      <c r="VP80" s="1316"/>
      <c r="VQ80" s="1316"/>
      <c r="VR80" s="1316"/>
      <c r="VS80" s="1316"/>
      <c r="VT80" s="1316"/>
      <c r="VU80" s="1316"/>
      <c r="VV80" s="1316"/>
      <c r="VW80" s="1316"/>
      <c r="VX80" s="1316"/>
      <c r="VY80" s="1316"/>
      <c r="VZ80" s="1316"/>
      <c r="WA80" s="1316"/>
      <c r="WB80" s="1316"/>
      <c r="WC80" s="1316"/>
      <c r="WD80" s="1316"/>
      <c r="WE80" s="1316"/>
      <c r="WF80" s="1316"/>
      <c r="WG80" s="1316"/>
      <c r="WH80" s="1316"/>
      <c r="WI80" s="1316"/>
      <c r="WJ80" s="1316"/>
      <c r="WK80" s="1316"/>
      <c r="WL80" s="1316"/>
      <c r="WM80" s="1316"/>
      <c r="WN80" s="1316"/>
      <c r="WO80" s="1316"/>
      <c r="WP80" s="1316"/>
      <c r="WQ80" s="1316"/>
      <c r="WR80" s="1316"/>
      <c r="WS80" s="1316"/>
      <c r="WT80" s="1316"/>
      <c r="WU80" s="1316"/>
      <c r="WV80" s="1316"/>
      <c r="WW80" s="1316"/>
      <c r="WX80" s="1316"/>
      <c r="WY80" s="1316"/>
      <c r="WZ80" s="1316"/>
      <c r="XA80" s="1316"/>
      <c r="XB80" s="1316"/>
      <c r="XC80" s="1316"/>
      <c r="XD80" s="1316"/>
      <c r="XE80" s="1316"/>
      <c r="XF80" s="1316"/>
      <c r="XG80" s="1316"/>
      <c r="XH80" s="1316"/>
      <c r="XI80" s="1316"/>
      <c r="XJ80" s="1316"/>
      <c r="XK80" s="1316"/>
      <c r="XL80" s="1316"/>
      <c r="XM80" s="1316"/>
      <c r="XN80" s="1316"/>
      <c r="XO80" s="1316"/>
      <c r="XP80" s="1316"/>
      <c r="XQ80" s="1316"/>
      <c r="XR80" s="1316"/>
      <c r="XS80" s="1316"/>
      <c r="XT80" s="1316"/>
      <c r="XU80" s="1316"/>
      <c r="XV80" s="1316"/>
      <c r="XW80" s="1316"/>
      <c r="XX80" s="1316"/>
      <c r="XY80" s="1316"/>
      <c r="XZ80" s="1316"/>
      <c r="YA80" s="1316"/>
      <c r="YB80" s="1316"/>
      <c r="YC80" s="1316"/>
      <c r="YD80" s="1316"/>
      <c r="YE80" s="1316"/>
      <c r="YF80" s="1316"/>
      <c r="YG80" s="1316"/>
      <c r="YH80" s="1316"/>
      <c r="YI80" s="1316"/>
      <c r="YJ80" s="1316"/>
      <c r="YK80" s="1316"/>
      <c r="YL80" s="1316"/>
      <c r="YM80" s="1316"/>
      <c r="YN80" s="1316"/>
      <c r="YO80" s="1316"/>
      <c r="YP80" s="1316"/>
      <c r="YQ80" s="1316"/>
      <c r="YR80" s="1316"/>
      <c r="YS80" s="1316"/>
      <c r="YT80" s="1316"/>
      <c r="YU80" s="1316"/>
      <c r="YV80" s="1316"/>
      <c r="YW80" s="1316"/>
      <c r="YX80" s="1316"/>
      <c r="YY80" s="1316"/>
      <c r="YZ80" s="1316"/>
      <c r="ZA80" s="1316"/>
      <c r="ZB80" s="1316"/>
      <c r="ZC80" s="1316"/>
      <c r="ZD80" s="1316"/>
      <c r="ZE80" s="1316"/>
      <c r="ZF80" s="1316"/>
      <c r="ZG80" s="1316"/>
      <c r="ZH80" s="1316"/>
      <c r="ZI80" s="1316"/>
      <c r="ZJ80" s="1316"/>
      <c r="ZK80" s="1316"/>
      <c r="ZL80" s="1316"/>
      <c r="ZM80" s="1316"/>
      <c r="ZN80" s="1316"/>
      <c r="ZO80" s="1316"/>
      <c r="ZP80" s="1316"/>
      <c r="ZQ80" s="1316"/>
      <c r="ZR80" s="1316"/>
      <c r="ZS80" s="1316"/>
      <c r="ZT80" s="1316"/>
      <c r="ZU80" s="1316"/>
      <c r="ZV80" s="1316"/>
      <c r="ZW80" s="1316"/>
      <c r="ZX80" s="1316"/>
      <c r="ZY80" s="1316"/>
      <c r="ZZ80" s="1316"/>
      <c r="AAA80" s="1316"/>
      <c r="AAB80" s="1316"/>
      <c r="AAC80" s="1316"/>
      <c r="AAD80" s="1316"/>
      <c r="AAE80" s="1316"/>
      <c r="AAF80" s="1316"/>
      <c r="AAG80" s="1316"/>
      <c r="AAH80" s="1316"/>
      <c r="AAI80" s="1316"/>
      <c r="AAJ80" s="1316"/>
      <c r="AAK80" s="1316"/>
      <c r="AAL80" s="1316"/>
      <c r="AAM80" s="1316"/>
      <c r="AAN80" s="1316"/>
      <c r="AAO80" s="1316"/>
      <c r="AAP80" s="1316"/>
      <c r="AAQ80" s="1316"/>
      <c r="AAR80" s="1316"/>
      <c r="AAS80" s="1316"/>
      <c r="AAT80" s="1316"/>
      <c r="AAU80" s="1316"/>
      <c r="AAV80" s="1316"/>
      <c r="AAW80" s="1316"/>
      <c r="AAX80" s="1316"/>
      <c r="AAY80" s="1316"/>
      <c r="AAZ80" s="1316"/>
      <c r="ABA80" s="1316"/>
      <c r="ABB80" s="1316"/>
      <c r="ABC80" s="1316"/>
      <c r="ABD80" s="1316"/>
      <c r="ABE80" s="1316"/>
      <c r="ABF80" s="1316"/>
      <c r="ABG80" s="1316"/>
      <c r="ABH80" s="1316"/>
      <c r="ABI80" s="1316"/>
      <c r="ABJ80" s="1316"/>
      <c r="ABK80" s="1316"/>
      <c r="ABL80" s="1316"/>
      <c r="ABM80" s="1316"/>
      <c r="ABN80" s="1316"/>
      <c r="ABO80" s="1316"/>
      <c r="ABP80" s="1316"/>
      <c r="ABQ80" s="1316"/>
      <c r="ABR80" s="1316"/>
      <c r="ABS80" s="1316"/>
      <c r="ABT80" s="1316"/>
      <c r="ABU80" s="1316"/>
      <c r="ABV80" s="1316"/>
      <c r="ABW80" s="1316"/>
      <c r="ABX80" s="1316"/>
      <c r="ABY80" s="1316"/>
      <c r="ABZ80" s="1316"/>
      <c r="ACA80" s="1316"/>
      <c r="ACB80" s="1316"/>
      <c r="ACC80" s="1316"/>
      <c r="ACD80" s="1316"/>
      <c r="ACE80" s="1316"/>
      <c r="ACF80" s="1316"/>
      <c r="ACG80" s="1316"/>
      <c r="ACH80" s="1316"/>
      <c r="ACI80" s="1316"/>
      <c r="ACJ80" s="1316"/>
      <c r="ACK80" s="1316"/>
      <c r="ACL80" s="1316"/>
      <c r="ACM80" s="1316"/>
      <c r="ACN80" s="1316"/>
      <c r="ACO80" s="1316"/>
      <c r="ACP80" s="1316"/>
      <c r="ACQ80" s="1316"/>
      <c r="ACR80" s="1316"/>
      <c r="ACS80" s="1316"/>
      <c r="ACT80" s="1316"/>
      <c r="ACU80" s="1316"/>
      <c r="ACV80" s="1316"/>
      <c r="ACW80" s="1316"/>
      <c r="ACX80" s="1316"/>
      <c r="ACY80" s="1316"/>
      <c r="ACZ80" s="1316"/>
      <c r="ADA80" s="1316"/>
      <c r="ADB80" s="1316"/>
      <c r="ADC80" s="1316"/>
      <c r="ADD80" s="1316"/>
      <c r="ADE80" s="1316"/>
      <c r="ADF80" s="1316"/>
      <c r="ADG80" s="1316"/>
      <c r="ADH80" s="1316"/>
      <c r="ADI80" s="1316"/>
      <c r="ADJ80" s="1316"/>
      <c r="ADK80" s="1316"/>
      <c r="ADL80" s="1316"/>
      <c r="ADM80" s="1316"/>
      <c r="ADN80" s="1316"/>
      <c r="ADO80" s="1316"/>
      <c r="ADP80" s="1316"/>
      <c r="ADQ80" s="1316"/>
      <c r="ADR80" s="1316"/>
      <c r="ADS80" s="1316"/>
      <c r="ADT80" s="1316"/>
      <c r="ADU80" s="1316"/>
      <c r="ADV80" s="1316"/>
      <c r="ADW80" s="1316"/>
      <c r="ADX80" s="1316"/>
      <c r="ADY80" s="1316"/>
      <c r="ADZ80" s="1316"/>
      <c r="AEA80" s="1316"/>
      <c r="AEB80" s="1316"/>
      <c r="AEC80" s="1316"/>
      <c r="AED80" s="1316"/>
      <c r="AEE80" s="1316"/>
      <c r="AEF80" s="1316"/>
      <c r="AEG80" s="1316"/>
      <c r="AEH80" s="1316"/>
      <c r="AEI80" s="1316"/>
      <c r="AEJ80" s="1316"/>
      <c r="AEK80" s="1316"/>
      <c r="AEL80" s="1316"/>
      <c r="AEM80" s="1316"/>
      <c r="AEN80" s="1316"/>
      <c r="AEO80" s="1316"/>
      <c r="AEP80" s="1316"/>
      <c r="AEQ80" s="1316"/>
      <c r="AER80" s="1316"/>
      <c r="AES80" s="1316"/>
      <c r="AET80" s="1316"/>
      <c r="AEU80" s="1316"/>
      <c r="AEV80" s="1316"/>
      <c r="AEW80" s="1316"/>
      <c r="AEX80" s="1316"/>
      <c r="AEY80" s="1316"/>
      <c r="AEZ80" s="1316"/>
      <c r="AFA80" s="1316"/>
      <c r="AFB80" s="1316"/>
      <c r="AFC80" s="1316"/>
      <c r="AFD80" s="1316"/>
      <c r="AFE80" s="1316"/>
      <c r="AFF80" s="1316"/>
      <c r="AFG80" s="1316"/>
      <c r="AFH80" s="1316"/>
      <c r="AFI80" s="1316"/>
      <c r="AFJ80" s="1316"/>
      <c r="AFK80" s="1316"/>
      <c r="AFL80" s="1316"/>
      <c r="AFM80" s="1316"/>
      <c r="AFN80" s="1316"/>
      <c r="AFO80" s="1316"/>
      <c r="AFP80" s="1316"/>
      <c r="AFQ80" s="1316"/>
      <c r="AFR80" s="1316"/>
      <c r="AFS80" s="1316"/>
      <c r="AFT80" s="1316"/>
      <c r="AFU80" s="1316"/>
      <c r="AFV80" s="1316"/>
      <c r="AFW80" s="1316"/>
      <c r="AFX80" s="1316"/>
      <c r="AFY80" s="1316"/>
      <c r="AFZ80" s="1316"/>
      <c r="AGA80" s="1316"/>
      <c r="AGB80" s="1316"/>
      <c r="AGC80" s="1316"/>
      <c r="AGD80" s="1316"/>
      <c r="AGE80" s="1316"/>
      <c r="AGF80" s="1316"/>
      <c r="AGG80" s="1316"/>
      <c r="AGH80" s="1316"/>
      <c r="AGI80" s="1316"/>
      <c r="AGJ80" s="1316"/>
      <c r="AGK80" s="1316"/>
      <c r="AGL80" s="1316"/>
      <c r="AGM80" s="1316"/>
      <c r="AGN80" s="1316"/>
      <c r="AGO80" s="1316"/>
      <c r="AGP80" s="1316"/>
      <c r="AGQ80" s="1316"/>
      <c r="AGR80" s="1316"/>
      <c r="AGS80" s="1316"/>
      <c r="AGT80" s="1316"/>
      <c r="AGU80" s="1316"/>
      <c r="AGV80" s="1316"/>
      <c r="AGW80" s="1316"/>
      <c r="AGX80" s="1316"/>
      <c r="AGY80" s="1316"/>
      <c r="AGZ80" s="1316"/>
      <c r="AHA80" s="1316"/>
      <c r="AHB80" s="1316"/>
      <c r="AHC80" s="1316"/>
      <c r="AHD80" s="1316"/>
      <c r="AHE80" s="1316"/>
      <c r="AHF80" s="1316"/>
      <c r="AHG80" s="1316"/>
      <c r="AHH80" s="1316"/>
      <c r="AHI80" s="1316"/>
      <c r="AHJ80" s="1316"/>
      <c r="AHK80" s="1316"/>
      <c r="AHL80" s="1316"/>
      <c r="AHM80" s="1316"/>
      <c r="AHN80" s="1316"/>
      <c r="AHO80" s="1316"/>
      <c r="AHP80" s="1316"/>
      <c r="AHQ80" s="1316"/>
      <c r="AHR80" s="1316"/>
      <c r="AHS80" s="1316"/>
      <c r="AHT80" s="1316"/>
      <c r="AHU80" s="1316"/>
      <c r="AHV80" s="1316"/>
      <c r="AHW80" s="1316"/>
      <c r="AHX80" s="1316"/>
      <c r="AHY80" s="1316"/>
      <c r="AHZ80" s="1316"/>
      <c r="AIA80" s="1316"/>
      <c r="AIB80" s="1316"/>
      <c r="AIC80" s="1316"/>
      <c r="AID80" s="1316"/>
      <c r="AIE80" s="1316"/>
      <c r="AIF80" s="1316"/>
      <c r="AIG80" s="1316"/>
      <c r="AIH80" s="1316"/>
      <c r="AII80" s="1316"/>
      <c r="AIJ80" s="1316"/>
      <c r="AIK80" s="1316"/>
      <c r="AIL80" s="1316"/>
      <c r="AIM80" s="1316"/>
      <c r="AIN80" s="1316"/>
      <c r="AIO80" s="1316"/>
      <c r="AIP80" s="1316"/>
      <c r="AIQ80" s="1316"/>
      <c r="AIR80" s="1316"/>
      <c r="AIS80" s="1316"/>
      <c r="AIT80" s="1316"/>
      <c r="AIU80" s="1316"/>
      <c r="AIV80" s="1316"/>
      <c r="AIW80" s="1316"/>
      <c r="AIX80" s="1316"/>
      <c r="AIY80" s="1316"/>
      <c r="AIZ80" s="1316"/>
      <c r="AJA80" s="1316"/>
      <c r="AJB80" s="1316"/>
      <c r="AJC80" s="1316"/>
      <c r="AJD80" s="1316"/>
      <c r="AJE80" s="1316"/>
      <c r="AJF80" s="1316"/>
      <c r="AJG80" s="1316"/>
      <c r="AJH80" s="1316"/>
      <c r="AJI80" s="1316"/>
      <c r="AJJ80" s="1316"/>
      <c r="AJK80" s="1316"/>
      <c r="AJL80" s="1316"/>
      <c r="AJM80" s="1316"/>
      <c r="AJN80" s="1316"/>
      <c r="AJO80" s="1316"/>
      <c r="AJP80" s="1316"/>
      <c r="AJQ80" s="1316"/>
      <c r="AJR80" s="1316"/>
      <c r="AJS80" s="1316"/>
      <c r="AJT80" s="1316"/>
      <c r="AJU80" s="1316"/>
      <c r="AJV80" s="1316"/>
      <c r="AJW80" s="1316"/>
      <c r="AJX80" s="1316"/>
      <c r="AJY80" s="1316"/>
      <c r="AJZ80" s="1316"/>
      <c r="AKA80" s="1316"/>
      <c r="AKB80" s="1316"/>
      <c r="AKC80" s="1316"/>
      <c r="AKD80" s="1316"/>
      <c r="AKE80" s="1316"/>
      <c r="AKF80" s="1316"/>
      <c r="AKG80" s="1316"/>
      <c r="AKH80" s="1316"/>
      <c r="AKI80" s="1316"/>
      <c r="AKJ80" s="1316"/>
      <c r="AKK80" s="1316"/>
      <c r="AKL80" s="1316"/>
      <c r="AKM80" s="1316"/>
      <c r="AKN80" s="1316"/>
      <c r="AKO80" s="1316"/>
      <c r="AKP80" s="1316"/>
      <c r="AKQ80" s="1316"/>
      <c r="AKR80" s="1316"/>
      <c r="AKS80" s="1316"/>
      <c r="AKT80" s="1316"/>
      <c r="AKU80" s="1316"/>
      <c r="AKV80" s="1316"/>
      <c r="AKW80" s="1316"/>
      <c r="AKX80" s="1316"/>
      <c r="AKY80" s="1316"/>
      <c r="AKZ80" s="1316"/>
      <c r="ALA80" s="1316"/>
      <c r="ALB80" s="1316"/>
      <c r="ALC80" s="1316"/>
      <c r="ALD80" s="1316"/>
      <c r="ALE80" s="1316"/>
      <c r="ALF80" s="1316"/>
      <c r="ALG80" s="1316"/>
      <c r="ALH80" s="1316"/>
      <c r="ALI80" s="1316"/>
      <c r="ALJ80" s="1316"/>
      <c r="ALK80" s="1316"/>
      <c r="ALL80" s="1316"/>
      <c r="ALM80" s="1316"/>
      <c r="ALN80" s="1316"/>
      <c r="ALO80" s="1316"/>
      <c r="ALP80" s="1316"/>
      <c r="ALQ80" s="1316"/>
      <c r="ALR80" s="1316"/>
      <c r="ALS80" s="1316"/>
      <c r="ALT80" s="1316"/>
      <c r="ALU80" s="1316"/>
      <c r="ALV80" s="1316"/>
      <c r="ALW80" s="1316"/>
      <c r="ALX80" s="1316"/>
      <c r="ALY80" s="1316"/>
      <c r="ALZ80" s="1316"/>
      <c r="AMA80" s="1316"/>
      <c r="AMB80" s="1316"/>
      <c r="AMC80" s="1316"/>
      <c r="AMD80" s="1316"/>
      <c r="AME80" s="1316"/>
      <c r="AMF80" s="1316"/>
      <c r="AMG80" s="1316"/>
      <c r="AMH80" s="1316"/>
      <c r="AMI80" s="1316"/>
      <c r="AMJ80" s="1316"/>
      <c r="AMK80" s="1316"/>
      <c r="AML80" s="1316"/>
      <c r="AMM80" s="1316"/>
      <c r="AMN80" s="1316"/>
      <c r="AMO80" s="1316"/>
      <c r="AMP80" s="1316"/>
      <c r="AMQ80" s="1316"/>
      <c r="AMR80" s="1316"/>
      <c r="AMS80" s="1316"/>
      <c r="AMT80" s="1316"/>
      <c r="AMU80" s="1316"/>
      <c r="AMV80" s="1316"/>
      <c r="AMW80" s="1316"/>
      <c r="AMX80" s="1316"/>
      <c r="AMY80" s="1316"/>
      <c r="AMZ80" s="1316"/>
      <c r="ANA80" s="1316"/>
      <c r="ANB80" s="1316"/>
      <c r="ANC80" s="1316"/>
      <c r="AND80" s="1316"/>
      <c r="ANE80" s="1316"/>
      <c r="ANF80" s="1316"/>
      <c r="ANG80" s="1316"/>
      <c r="ANH80" s="1316"/>
      <c r="ANI80" s="1316"/>
      <c r="ANJ80" s="1316"/>
      <c r="ANK80" s="1316"/>
      <c r="ANL80" s="1316"/>
      <c r="ANM80" s="1316"/>
      <c r="ANN80" s="1316"/>
      <c r="ANO80" s="1316"/>
      <c r="ANP80" s="1316"/>
      <c r="ANQ80" s="1316"/>
      <c r="ANR80" s="1316"/>
      <c r="ANS80" s="1316"/>
      <c r="ANT80" s="1316"/>
      <c r="ANU80" s="1316"/>
      <c r="ANV80" s="1316"/>
      <c r="ANW80" s="1316"/>
      <c r="ANX80" s="1316"/>
      <c r="ANY80" s="1316"/>
      <c r="ANZ80" s="1316"/>
      <c r="AOA80" s="1316"/>
      <c r="AOB80" s="1316"/>
      <c r="AOC80" s="1316"/>
      <c r="AOD80" s="1316"/>
      <c r="AOE80" s="1316"/>
      <c r="AOF80" s="1316"/>
      <c r="AOG80" s="1316"/>
      <c r="AOH80" s="1316"/>
      <c r="AOI80" s="1316"/>
      <c r="AOJ80" s="1316"/>
      <c r="AOK80" s="1316"/>
      <c r="AOL80" s="1316"/>
      <c r="AOM80" s="1316"/>
      <c r="AON80" s="1316"/>
      <c r="AOO80" s="1316"/>
      <c r="AOP80" s="1316"/>
      <c r="AOQ80" s="1316"/>
      <c r="AOR80" s="1316"/>
      <c r="AOS80" s="1316"/>
      <c r="AOT80" s="1316"/>
      <c r="AOU80" s="1316"/>
      <c r="AOV80" s="1316"/>
      <c r="AOW80" s="1316"/>
      <c r="AOX80" s="1316"/>
      <c r="AOY80" s="1316"/>
      <c r="AOZ80" s="1316"/>
      <c r="APA80" s="1316"/>
      <c r="APB80" s="1316"/>
      <c r="APC80" s="1316"/>
      <c r="APD80" s="1316"/>
      <c r="APE80" s="1316"/>
      <c r="APF80" s="1316"/>
      <c r="APG80" s="1316"/>
      <c r="APH80" s="1316"/>
      <c r="API80" s="1316"/>
      <c r="APJ80" s="1316"/>
      <c r="APK80" s="1316"/>
      <c r="APL80" s="1316"/>
      <c r="APM80" s="1316"/>
      <c r="APN80" s="1316"/>
      <c r="APO80" s="1316"/>
      <c r="APP80" s="1316"/>
      <c r="APQ80" s="1316"/>
      <c r="APR80" s="1316"/>
      <c r="APS80" s="1316"/>
      <c r="APT80" s="1316"/>
      <c r="APU80" s="1316"/>
      <c r="APV80" s="1316"/>
      <c r="APW80" s="1316"/>
      <c r="APX80" s="1316"/>
      <c r="APY80" s="1316"/>
      <c r="APZ80" s="1316"/>
      <c r="AQA80" s="1316"/>
      <c r="AQB80" s="1316"/>
      <c r="AQC80" s="1316"/>
      <c r="AQD80" s="1316"/>
      <c r="AQE80" s="1316"/>
      <c r="AQF80" s="1316"/>
      <c r="AQG80" s="1316"/>
      <c r="AQH80" s="1316"/>
      <c r="AQI80" s="1316"/>
      <c r="AQJ80" s="1316"/>
      <c r="AQK80" s="1316"/>
      <c r="AQL80" s="1316"/>
      <c r="AQM80" s="1316"/>
      <c r="AQN80" s="1316"/>
      <c r="AQO80" s="1316"/>
      <c r="AQP80" s="1316"/>
      <c r="AQQ80" s="1316"/>
      <c r="AQR80" s="1316"/>
      <c r="AQS80" s="1316"/>
      <c r="AQT80" s="1316"/>
      <c r="AQU80" s="1316"/>
      <c r="AQV80" s="1316"/>
      <c r="AQW80" s="1316"/>
      <c r="AQX80" s="1316"/>
      <c r="AQY80" s="1316"/>
      <c r="AQZ80" s="1316"/>
      <c r="ARA80" s="1316"/>
      <c r="ARB80" s="1316"/>
      <c r="ARC80" s="1316"/>
      <c r="ARD80" s="1316"/>
      <c r="ARE80" s="1316"/>
      <c r="ARF80" s="1316"/>
      <c r="ARG80" s="1316"/>
      <c r="ARH80" s="1316"/>
      <c r="ARI80" s="1316"/>
      <c r="ARJ80" s="1316"/>
      <c r="ARK80" s="1316"/>
      <c r="ARL80" s="1316"/>
      <c r="ARM80" s="1316"/>
      <c r="ARN80" s="1316"/>
      <c r="ARO80" s="1316"/>
      <c r="ARP80" s="1316"/>
      <c r="ARQ80" s="1316"/>
      <c r="ARR80" s="1316"/>
      <c r="ARS80" s="1316"/>
      <c r="ART80" s="1316"/>
      <c r="ARU80" s="1316"/>
      <c r="ARV80" s="1316"/>
      <c r="ARW80" s="1316"/>
      <c r="ARX80" s="1316"/>
      <c r="ARY80" s="1316"/>
      <c r="ARZ80" s="1316"/>
      <c r="ASA80" s="1316"/>
      <c r="ASB80" s="1316"/>
      <c r="ASC80" s="1316"/>
      <c r="ASD80" s="1316"/>
      <c r="ASE80" s="1316"/>
      <c r="ASF80" s="1316"/>
      <c r="ASG80" s="1316"/>
      <c r="ASH80" s="1316"/>
      <c r="ASI80" s="1316"/>
      <c r="ASJ80" s="1316"/>
      <c r="ASK80" s="1316"/>
      <c r="ASL80" s="1316"/>
      <c r="ASM80" s="1316"/>
      <c r="ASN80" s="1316"/>
      <c r="ASO80" s="1316"/>
      <c r="ASP80" s="1316"/>
      <c r="ASQ80" s="1316"/>
      <c r="ASR80" s="1316"/>
      <c r="ASS80" s="1316"/>
      <c r="AST80" s="1316"/>
      <c r="ASU80" s="1316"/>
      <c r="ASV80" s="1316"/>
      <c r="ASW80" s="1316"/>
      <c r="ASX80" s="1316"/>
      <c r="ASY80" s="1316"/>
      <c r="ASZ80" s="1316"/>
      <c r="ATA80" s="1316"/>
      <c r="ATB80" s="1316"/>
      <c r="ATC80" s="1316"/>
      <c r="ATD80" s="1316"/>
      <c r="ATE80" s="1316"/>
      <c r="ATF80" s="1316"/>
      <c r="ATG80" s="1316"/>
      <c r="ATH80" s="1316"/>
      <c r="ATI80" s="1316"/>
      <c r="ATJ80" s="1316"/>
      <c r="ATK80" s="1316"/>
      <c r="ATL80" s="1316"/>
      <c r="ATM80" s="1316"/>
      <c r="ATN80" s="1316"/>
      <c r="ATO80" s="1316"/>
      <c r="ATP80" s="1316"/>
      <c r="ATQ80" s="1316"/>
      <c r="ATR80" s="1316"/>
      <c r="ATS80" s="1316"/>
      <c r="ATT80" s="1316"/>
      <c r="ATU80" s="1316"/>
      <c r="ATV80" s="1316"/>
      <c r="ATW80" s="1316"/>
      <c r="ATX80" s="1316"/>
      <c r="ATY80" s="1316"/>
      <c r="ATZ80" s="1316"/>
      <c r="AUA80" s="1316"/>
      <c r="AUB80" s="1316"/>
      <c r="AUC80" s="1316"/>
      <c r="AUD80" s="1316"/>
      <c r="AUE80" s="1316"/>
      <c r="AUF80" s="1316"/>
      <c r="AUG80" s="1316"/>
      <c r="AUH80" s="1316"/>
      <c r="AUI80" s="1316"/>
      <c r="AUJ80" s="1316"/>
      <c r="AUK80" s="1316"/>
      <c r="AUL80" s="1316"/>
      <c r="AUM80" s="1316"/>
      <c r="AUN80" s="1316"/>
      <c r="AUO80" s="1316"/>
      <c r="AUP80" s="1316"/>
      <c r="AUQ80" s="1316"/>
      <c r="AUR80" s="1316"/>
      <c r="AUS80" s="1316"/>
      <c r="AUT80" s="1316"/>
      <c r="AUU80" s="1316"/>
      <c r="AUV80" s="1316"/>
      <c r="AUW80" s="1316"/>
      <c r="AUX80" s="1316"/>
      <c r="AUY80" s="1316"/>
      <c r="AUZ80" s="1316"/>
      <c r="AVA80" s="1316"/>
      <c r="AVB80" s="1316"/>
      <c r="AVC80" s="1316"/>
      <c r="AVD80" s="1316"/>
      <c r="AVE80" s="1316"/>
      <c r="AVF80" s="1316"/>
      <c r="AVG80" s="1316"/>
      <c r="AVH80" s="1316"/>
      <c r="AVI80" s="1316"/>
      <c r="AVJ80" s="1316"/>
      <c r="AVK80" s="1316"/>
      <c r="AVL80" s="1316"/>
      <c r="AVM80" s="1316"/>
      <c r="AVN80" s="1316"/>
      <c r="AVO80" s="1316"/>
      <c r="AVP80" s="1316"/>
      <c r="AVQ80" s="1316"/>
      <c r="AVR80" s="1316"/>
      <c r="AVS80" s="1316"/>
      <c r="AVT80" s="1316"/>
      <c r="AVU80" s="1316"/>
      <c r="AVV80" s="1316"/>
      <c r="AVW80" s="1316"/>
      <c r="AVX80" s="1316"/>
      <c r="AVY80" s="1316"/>
      <c r="AVZ80" s="1316"/>
      <c r="AWA80" s="1316"/>
      <c r="AWB80" s="1316"/>
      <c r="AWC80" s="1316"/>
      <c r="AWD80" s="1316"/>
      <c r="AWE80" s="1316"/>
      <c r="AWF80" s="1316"/>
      <c r="AWG80" s="1316"/>
      <c r="AWH80" s="1316"/>
      <c r="AWI80" s="1316"/>
      <c r="AWJ80" s="1316"/>
      <c r="AWK80" s="1316"/>
      <c r="AWL80" s="1316"/>
      <c r="AWM80" s="1316"/>
      <c r="AWN80" s="1316"/>
      <c r="AWO80" s="1316"/>
      <c r="AWP80" s="1316"/>
      <c r="AWQ80" s="1316"/>
      <c r="AWR80" s="1316"/>
      <c r="AWS80" s="1316"/>
      <c r="AWT80" s="1316"/>
      <c r="AWU80" s="1316"/>
      <c r="AWV80" s="1316"/>
      <c r="AWW80" s="1316"/>
      <c r="AWX80" s="1316"/>
      <c r="AWY80" s="1316"/>
      <c r="AWZ80" s="1316"/>
      <c r="AXA80" s="1316"/>
      <c r="AXB80" s="1316"/>
      <c r="AXC80" s="1316"/>
      <c r="AXD80" s="1316"/>
      <c r="AXE80" s="1316"/>
      <c r="AXF80" s="1316"/>
      <c r="AXG80" s="1316"/>
      <c r="AXH80" s="1316"/>
      <c r="AXI80" s="1316"/>
      <c r="AXJ80" s="1316"/>
      <c r="AXK80" s="1316"/>
      <c r="AXL80" s="1316"/>
      <c r="AXM80" s="1316"/>
      <c r="AXN80" s="1316"/>
      <c r="AXO80" s="1316"/>
      <c r="AXP80" s="1316"/>
      <c r="AXQ80" s="1316"/>
      <c r="AXR80" s="1316"/>
      <c r="AXS80" s="1316"/>
      <c r="AXT80" s="1316"/>
      <c r="AXU80" s="1316"/>
      <c r="AXV80" s="1316"/>
      <c r="AXW80" s="1316"/>
      <c r="AXX80" s="1316"/>
      <c r="AXY80" s="1316"/>
      <c r="AXZ80" s="1316"/>
      <c r="AYA80" s="1316"/>
      <c r="AYB80" s="1316"/>
      <c r="AYC80" s="1316"/>
      <c r="AYD80" s="1316"/>
      <c r="AYE80" s="1316"/>
      <c r="AYF80" s="1316"/>
      <c r="AYG80" s="1316"/>
      <c r="AYH80" s="1316"/>
      <c r="AYI80" s="1316"/>
      <c r="AYJ80" s="1316"/>
      <c r="AYK80" s="1316"/>
      <c r="AYL80" s="1316"/>
      <c r="AYM80" s="1316"/>
      <c r="AYN80" s="1316"/>
      <c r="AYO80" s="1316"/>
      <c r="AYP80" s="1316"/>
      <c r="AYQ80" s="1316"/>
      <c r="AYR80" s="1316"/>
      <c r="AYS80" s="1316"/>
      <c r="AYT80" s="1316"/>
      <c r="AYU80" s="1316"/>
      <c r="AYV80" s="1316"/>
      <c r="AYW80" s="1316"/>
      <c r="AYX80" s="1316"/>
      <c r="AYY80" s="1316"/>
      <c r="AYZ80" s="1316"/>
      <c r="AZA80" s="1316"/>
      <c r="AZB80" s="1316"/>
      <c r="AZC80" s="1316"/>
      <c r="AZD80" s="1316"/>
      <c r="AZE80" s="1316"/>
      <c r="AZF80" s="1316"/>
      <c r="AZG80" s="1316"/>
      <c r="AZH80" s="1316"/>
      <c r="AZI80" s="1316"/>
      <c r="AZJ80" s="1316"/>
      <c r="AZK80" s="1316"/>
      <c r="AZL80" s="1316"/>
      <c r="AZM80" s="1316"/>
      <c r="AZN80" s="1316"/>
      <c r="AZO80" s="1316"/>
      <c r="AZP80" s="1316"/>
      <c r="AZQ80" s="1316"/>
      <c r="AZR80" s="1316"/>
      <c r="AZS80" s="1316"/>
      <c r="AZT80" s="1316"/>
      <c r="AZU80" s="1316"/>
      <c r="AZV80" s="1316"/>
      <c r="AZW80" s="1316"/>
      <c r="AZX80" s="1316"/>
      <c r="AZY80" s="1316"/>
      <c r="AZZ80" s="1316"/>
      <c r="BAA80" s="1316"/>
      <c r="BAB80" s="1316"/>
      <c r="BAC80" s="1316"/>
      <c r="BAD80" s="1316"/>
      <c r="BAE80" s="1316"/>
      <c r="BAF80" s="1316"/>
      <c r="BAG80" s="1316"/>
      <c r="BAH80" s="1316"/>
      <c r="BAI80" s="1316"/>
      <c r="BAJ80" s="1316"/>
      <c r="BAK80" s="1316"/>
      <c r="BAL80" s="1316"/>
      <c r="BAM80" s="1316"/>
      <c r="BAN80" s="1316"/>
      <c r="BAO80" s="1316"/>
      <c r="BAP80" s="1316"/>
      <c r="BAQ80" s="1316"/>
      <c r="BAR80" s="1316"/>
      <c r="BAS80" s="1316"/>
      <c r="BAT80" s="1316"/>
      <c r="BAU80" s="1316"/>
      <c r="BAV80" s="1316"/>
      <c r="BAW80" s="1316"/>
      <c r="BAX80" s="1316"/>
      <c r="BAY80" s="1316"/>
      <c r="BAZ80" s="1316"/>
      <c r="BBA80" s="1316"/>
      <c r="BBB80" s="1316"/>
      <c r="BBC80" s="1316"/>
      <c r="BBD80" s="1316"/>
      <c r="BBE80" s="1316"/>
      <c r="BBF80" s="1316"/>
      <c r="BBG80" s="1316"/>
      <c r="BBH80" s="1316"/>
      <c r="BBI80" s="1316"/>
      <c r="BBJ80" s="1316"/>
      <c r="BBK80" s="1316"/>
      <c r="BBL80" s="1316"/>
      <c r="BBM80" s="1316"/>
      <c r="BBN80" s="1316"/>
      <c r="BBO80" s="1316"/>
      <c r="BBP80" s="1316"/>
      <c r="BBQ80" s="1316"/>
      <c r="BBR80" s="1316"/>
      <c r="BBS80" s="1316"/>
      <c r="BBT80" s="1316"/>
      <c r="BBU80" s="1316"/>
      <c r="BBV80" s="1316"/>
      <c r="BBW80" s="1316"/>
      <c r="BBX80" s="1316"/>
      <c r="BBY80" s="1316"/>
      <c r="BBZ80" s="1316"/>
      <c r="BCA80" s="1316"/>
      <c r="BCB80" s="1316"/>
      <c r="BCC80" s="1316"/>
      <c r="BCD80" s="1316"/>
      <c r="BCE80" s="1316"/>
      <c r="BCF80" s="1316"/>
      <c r="BCG80" s="1316"/>
      <c r="BCH80" s="1316"/>
      <c r="BCI80" s="1316"/>
      <c r="BCJ80" s="1316"/>
      <c r="BCK80" s="1316"/>
      <c r="BCL80" s="1316"/>
      <c r="BCM80" s="1316"/>
      <c r="BCN80" s="1316"/>
      <c r="BCO80" s="1316"/>
      <c r="BCP80" s="1316"/>
      <c r="BCQ80" s="1316"/>
      <c r="BCR80" s="1316"/>
      <c r="BCS80" s="1316"/>
      <c r="BCT80" s="1316"/>
      <c r="BCU80" s="1316"/>
      <c r="BCV80" s="1316"/>
      <c r="BCW80" s="1316"/>
      <c r="BCX80" s="1316"/>
      <c r="BCY80" s="1316"/>
      <c r="BCZ80" s="1316"/>
      <c r="BDA80" s="1316"/>
      <c r="BDB80" s="1316"/>
      <c r="BDC80" s="1316"/>
      <c r="BDD80" s="1316"/>
      <c r="BDE80" s="1316"/>
      <c r="BDF80" s="1316"/>
      <c r="BDG80" s="1316"/>
      <c r="BDH80" s="1316"/>
      <c r="BDI80" s="1316"/>
      <c r="BDJ80" s="1316"/>
      <c r="BDK80" s="1316"/>
      <c r="BDL80" s="1316"/>
      <c r="BDM80" s="1316"/>
      <c r="BDN80" s="1316"/>
      <c r="BDO80" s="1316"/>
      <c r="BDP80" s="1316"/>
      <c r="BDQ80" s="1316"/>
      <c r="BDR80" s="1316"/>
      <c r="BDS80" s="1316"/>
      <c r="BDT80" s="1316"/>
      <c r="BDU80" s="1316"/>
      <c r="BDV80" s="1316"/>
      <c r="BDW80" s="1316"/>
      <c r="BDX80" s="1316"/>
      <c r="BDY80" s="1316"/>
      <c r="BDZ80" s="1316"/>
      <c r="BEA80" s="1316"/>
      <c r="BEB80" s="1316"/>
      <c r="BEC80" s="1316"/>
      <c r="BED80" s="1316"/>
      <c r="BEE80" s="1316"/>
      <c r="BEF80" s="1316"/>
      <c r="BEG80" s="1316"/>
      <c r="BEH80" s="1316"/>
      <c r="BEI80" s="1316"/>
      <c r="BEJ80" s="1316"/>
      <c r="BEK80" s="1316"/>
      <c r="BEL80" s="1316"/>
      <c r="BEM80" s="1316"/>
      <c r="BEN80" s="1316"/>
      <c r="BEO80" s="1316"/>
      <c r="BEP80" s="1316"/>
      <c r="BEQ80" s="1316"/>
      <c r="BER80" s="1316"/>
      <c r="BES80" s="1316"/>
      <c r="BET80" s="1316"/>
      <c r="BEU80" s="1316"/>
      <c r="BEV80" s="1316"/>
      <c r="BEW80" s="1316"/>
      <c r="BEX80" s="1316"/>
      <c r="BEY80" s="1316"/>
      <c r="BEZ80" s="1316"/>
      <c r="BFA80" s="1316"/>
      <c r="BFB80" s="1316"/>
      <c r="BFC80" s="1316"/>
      <c r="BFD80" s="1316"/>
      <c r="BFE80" s="1316"/>
      <c r="BFF80" s="1316"/>
      <c r="BFG80" s="1316"/>
      <c r="BFH80" s="1316"/>
      <c r="BFI80" s="1316"/>
      <c r="BFJ80" s="1316"/>
      <c r="BFK80" s="1316"/>
      <c r="BFL80" s="1316"/>
      <c r="BFM80" s="1316"/>
      <c r="BFN80" s="1316"/>
      <c r="BFO80" s="1316"/>
      <c r="BFP80" s="1316"/>
      <c r="BFQ80" s="1316"/>
      <c r="BFR80" s="1316"/>
      <c r="BFS80" s="1316"/>
      <c r="BFT80" s="1316"/>
      <c r="BFU80" s="1316"/>
      <c r="BFV80" s="1316"/>
      <c r="BFW80" s="1316"/>
      <c r="BFX80" s="1316"/>
      <c r="BFY80" s="1316"/>
      <c r="BFZ80" s="1316"/>
      <c r="BGA80" s="1316"/>
      <c r="BGB80" s="1316"/>
      <c r="BGC80" s="1316"/>
      <c r="BGD80" s="1316"/>
      <c r="BGE80" s="1316"/>
      <c r="BGF80" s="1316"/>
      <c r="BGG80" s="1316"/>
      <c r="BGH80" s="1316"/>
      <c r="BGI80" s="1316"/>
      <c r="BGJ80" s="1316"/>
      <c r="BGK80" s="1316"/>
      <c r="BGL80" s="1316"/>
      <c r="BGM80" s="1316"/>
      <c r="BGN80" s="1316"/>
      <c r="BGO80" s="1316"/>
      <c r="BGP80" s="1316"/>
      <c r="BGQ80" s="1316"/>
      <c r="BGR80" s="1316"/>
      <c r="BGS80" s="1316"/>
      <c r="BGT80" s="1316"/>
      <c r="BGU80" s="1316"/>
      <c r="BGV80" s="1316"/>
      <c r="BGW80" s="1316"/>
      <c r="BGX80" s="1316"/>
      <c r="BGY80" s="1316"/>
      <c r="BGZ80" s="1316"/>
      <c r="BHA80" s="1316"/>
      <c r="BHB80" s="1316"/>
      <c r="BHC80" s="1316"/>
      <c r="BHD80" s="1316"/>
      <c r="BHE80" s="1316"/>
      <c r="BHF80" s="1316"/>
      <c r="BHG80" s="1316"/>
      <c r="BHH80" s="1316"/>
      <c r="BHI80" s="1316"/>
      <c r="BHJ80" s="1316"/>
      <c r="BHK80" s="1316"/>
      <c r="BHL80" s="1316"/>
      <c r="BHM80" s="1316"/>
      <c r="BHN80" s="1316"/>
      <c r="BHO80" s="1316"/>
      <c r="BHP80" s="1316"/>
      <c r="BHQ80" s="1316"/>
      <c r="BHR80" s="1316"/>
      <c r="BHS80" s="1316"/>
      <c r="BHT80" s="1316"/>
      <c r="BHU80" s="1316"/>
      <c r="BHV80" s="1316"/>
      <c r="BHW80" s="1316"/>
      <c r="BHX80" s="1316"/>
      <c r="BHY80" s="1316"/>
      <c r="BHZ80" s="1316"/>
      <c r="BIA80" s="1316"/>
      <c r="BIB80" s="1316"/>
      <c r="BIC80" s="1316"/>
      <c r="BID80" s="1316"/>
      <c r="BIE80" s="1316"/>
      <c r="BIF80" s="1316"/>
      <c r="BIG80" s="1316"/>
      <c r="BIH80" s="1316"/>
      <c r="BII80" s="1316"/>
      <c r="BIJ80" s="1316"/>
      <c r="BIK80" s="1316"/>
      <c r="BIL80" s="1316"/>
      <c r="BIM80" s="1316"/>
      <c r="BIN80" s="1316"/>
      <c r="BIO80" s="1316"/>
      <c r="BIP80" s="1316"/>
      <c r="BIQ80" s="1316"/>
      <c r="BIR80" s="1316"/>
      <c r="BIS80" s="1316"/>
      <c r="BIT80" s="1316"/>
      <c r="BIU80" s="1316"/>
      <c r="BIV80" s="1316"/>
      <c r="BIW80" s="1316"/>
      <c r="BIX80" s="1316"/>
      <c r="BIY80" s="1316"/>
      <c r="BIZ80" s="1316"/>
      <c r="BJA80" s="1316"/>
      <c r="BJB80" s="1316"/>
      <c r="BJC80" s="1316"/>
      <c r="BJD80" s="1316"/>
      <c r="BJE80" s="1316"/>
      <c r="BJF80" s="1316"/>
      <c r="BJG80" s="1316"/>
      <c r="BJH80" s="1316"/>
      <c r="BJI80" s="1316"/>
      <c r="BJJ80" s="1316"/>
      <c r="BJK80" s="1316"/>
      <c r="BJL80" s="1316"/>
      <c r="BJM80" s="1316"/>
      <c r="BJN80" s="1316"/>
      <c r="BJO80" s="1316"/>
      <c r="BJP80" s="1316"/>
      <c r="BJQ80" s="1316"/>
      <c r="BJR80" s="1316"/>
      <c r="BJS80" s="1316"/>
      <c r="BJT80" s="1316"/>
      <c r="BJU80" s="1316"/>
      <c r="BJV80" s="1316"/>
      <c r="BJW80" s="1316"/>
      <c r="BJX80" s="1316"/>
      <c r="BJY80" s="1316"/>
      <c r="BJZ80" s="1316"/>
      <c r="BKA80" s="1316"/>
      <c r="BKB80" s="1316"/>
      <c r="BKC80" s="1316"/>
      <c r="BKD80" s="1316"/>
      <c r="BKE80" s="1316"/>
      <c r="BKF80" s="1316"/>
      <c r="BKG80" s="1316"/>
      <c r="BKH80" s="1316"/>
      <c r="BKI80" s="1316"/>
      <c r="BKJ80" s="1316"/>
      <c r="BKK80" s="1316"/>
      <c r="BKL80" s="1316"/>
      <c r="BKM80" s="1316"/>
      <c r="BKN80" s="1316"/>
      <c r="BKO80" s="1316"/>
      <c r="BKP80" s="1316"/>
      <c r="BKQ80" s="1316"/>
      <c r="BKR80" s="1316"/>
      <c r="BKS80" s="1316"/>
      <c r="BKT80" s="1316"/>
      <c r="BKU80" s="1316"/>
      <c r="BKV80" s="1316"/>
      <c r="BKW80" s="1316"/>
      <c r="BKX80" s="1316"/>
      <c r="BKY80" s="1316"/>
      <c r="BKZ80" s="1316"/>
      <c r="BLA80" s="1316"/>
      <c r="BLB80" s="1316"/>
      <c r="BLC80" s="1316"/>
      <c r="BLD80" s="1316"/>
      <c r="BLE80" s="1316"/>
      <c r="BLF80" s="1316"/>
      <c r="BLG80" s="1316"/>
      <c r="BLH80" s="1316"/>
      <c r="BLI80" s="1316"/>
      <c r="BLJ80" s="1316"/>
      <c r="BLK80" s="1316"/>
      <c r="BLL80" s="1316"/>
      <c r="BLM80" s="1316"/>
      <c r="BLN80" s="1316"/>
      <c r="BLO80" s="1316"/>
      <c r="BLP80" s="1316"/>
      <c r="BLQ80" s="1316"/>
      <c r="BLR80" s="1316"/>
      <c r="BLS80" s="1316"/>
      <c r="BLT80" s="1316"/>
      <c r="BLU80" s="1316"/>
      <c r="BLV80" s="1316"/>
      <c r="BLW80" s="1316"/>
      <c r="BLX80" s="1316"/>
      <c r="BLY80" s="1316"/>
      <c r="BLZ80" s="1316"/>
      <c r="BMA80" s="1316"/>
      <c r="BMB80" s="1316"/>
      <c r="BMC80" s="1316"/>
      <c r="BMD80" s="1316"/>
      <c r="BME80" s="1316"/>
      <c r="BMF80" s="1316"/>
      <c r="BMG80" s="1316"/>
      <c r="BMH80" s="1316"/>
      <c r="BMI80" s="1316"/>
      <c r="BMJ80" s="1316"/>
      <c r="BMK80" s="1316"/>
      <c r="BML80" s="1316"/>
      <c r="BMM80" s="1316"/>
      <c r="BMN80" s="1316"/>
      <c r="BMO80" s="1316"/>
      <c r="BMP80" s="1316"/>
      <c r="BMQ80" s="1316"/>
      <c r="BMR80" s="1316"/>
      <c r="BMS80" s="1316"/>
      <c r="BMT80" s="1316"/>
      <c r="BMU80" s="1316"/>
      <c r="BMV80" s="1316"/>
      <c r="BMW80" s="1316"/>
      <c r="BMX80" s="1316"/>
      <c r="BMY80" s="1316"/>
      <c r="BMZ80" s="1316"/>
      <c r="BNA80" s="1316"/>
      <c r="BNB80" s="1316"/>
      <c r="BNC80" s="1316"/>
      <c r="BND80" s="1316"/>
      <c r="BNE80" s="1316"/>
      <c r="BNF80" s="1316"/>
      <c r="BNG80" s="1316"/>
      <c r="BNH80" s="1316"/>
      <c r="BNI80" s="1316"/>
      <c r="BNJ80" s="1316"/>
      <c r="BNK80" s="1316"/>
      <c r="BNL80" s="1316"/>
      <c r="BNM80" s="1316"/>
      <c r="BNN80" s="1316"/>
      <c r="BNO80" s="1316"/>
      <c r="BNP80" s="1316"/>
      <c r="BNQ80" s="1316"/>
      <c r="BNR80" s="1316"/>
      <c r="BNS80" s="1316"/>
      <c r="BNT80" s="1316"/>
      <c r="BNU80" s="1316"/>
      <c r="BNV80" s="1316"/>
      <c r="BNW80" s="1316"/>
      <c r="BNX80" s="1316"/>
      <c r="BNY80" s="1316"/>
      <c r="BNZ80" s="1316"/>
      <c r="BOA80" s="1316"/>
      <c r="BOB80" s="1316"/>
      <c r="BOC80" s="1316"/>
      <c r="BOD80" s="1316"/>
      <c r="BOE80" s="1316"/>
      <c r="BOF80" s="1316"/>
      <c r="BOG80" s="1316"/>
      <c r="BOH80" s="1316"/>
      <c r="BOI80" s="1316"/>
      <c r="BOJ80" s="1316"/>
      <c r="BOK80" s="1316"/>
      <c r="BOL80" s="1316"/>
      <c r="BOM80" s="1316"/>
      <c r="BON80" s="1316"/>
      <c r="BOO80" s="1316"/>
      <c r="BOP80" s="1316"/>
      <c r="BOQ80" s="1316"/>
      <c r="BOR80" s="1316"/>
      <c r="BOS80" s="1316"/>
      <c r="BOT80" s="1316"/>
      <c r="BOU80" s="1316"/>
      <c r="BOV80" s="1316"/>
      <c r="BOW80" s="1316"/>
      <c r="BOX80" s="1316"/>
      <c r="BOY80" s="1316"/>
      <c r="BOZ80" s="1316"/>
      <c r="BPA80" s="1316"/>
      <c r="BPB80" s="1316"/>
      <c r="BPC80" s="1316"/>
      <c r="BPD80" s="1316"/>
      <c r="BPE80" s="1316"/>
      <c r="BPF80" s="1316"/>
      <c r="BPG80" s="1316"/>
      <c r="BPH80" s="1316"/>
      <c r="BPI80" s="1316"/>
      <c r="BPJ80" s="1316"/>
      <c r="BPK80" s="1316"/>
      <c r="BPL80" s="1316"/>
      <c r="BPM80" s="1316"/>
      <c r="BPN80" s="1316"/>
      <c r="BPO80" s="1316"/>
      <c r="BPP80" s="1316"/>
      <c r="BPQ80" s="1316"/>
      <c r="BPR80" s="1316"/>
      <c r="BPS80" s="1316"/>
      <c r="BPT80" s="1316"/>
      <c r="BPU80" s="1316"/>
      <c r="BPV80" s="1316"/>
      <c r="BPW80" s="1316"/>
      <c r="BPX80" s="1316"/>
      <c r="BPY80" s="1316"/>
      <c r="BPZ80" s="1316"/>
      <c r="BQA80" s="1316"/>
      <c r="BQB80" s="1316"/>
      <c r="BQC80" s="1316"/>
      <c r="BQD80" s="1316"/>
      <c r="BQE80" s="1316"/>
      <c r="BQF80" s="1316"/>
      <c r="BQG80" s="1316"/>
      <c r="BQH80" s="1316"/>
      <c r="BQI80" s="1316"/>
      <c r="BQJ80" s="1316"/>
      <c r="BQK80" s="1316"/>
      <c r="BQL80" s="1316"/>
      <c r="BQM80" s="1316"/>
      <c r="BQN80" s="1316"/>
      <c r="BQO80" s="1316"/>
      <c r="BQP80" s="1316"/>
      <c r="BQQ80" s="1316"/>
      <c r="BQR80" s="1316"/>
      <c r="BQS80" s="1316"/>
      <c r="BQT80" s="1316"/>
      <c r="BQU80" s="1316"/>
      <c r="BQV80" s="1316"/>
      <c r="BQW80" s="1316"/>
      <c r="BQX80" s="1316"/>
      <c r="BQY80" s="1316"/>
      <c r="BQZ80" s="1316"/>
      <c r="BRA80" s="1316"/>
      <c r="BRB80" s="1316"/>
      <c r="BRC80" s="1316"/>
      <c r="BRD80" s="1316"/>
      <c r="BRE80" s="1316"/>
      <c r="BRF80" s="1316"/>
      <c r="BRG80" s="1316"/>
      <c r="BRH80" s="1316"/>
      <c r="BRI80" s="1316"/>
      <c r="BRJ80" s="1316"/>
      <c r="BRK80" s="1316"/>
      <c r="BRL80" s="1316"/>
      <c r="BRM80" s="1316"/>
      <c r="BRN80" s="1316"/>
      <c r="BRO80" s="1316"/>
      <c r="BRP80" s="1316"/>
      <c r="BRQ80" s="1316"/>
      <c r="BRR80" s="1316"/>
      <c r="BRS80" s="1316"/>
      <c r="BRT80" s="1316"/>
      <c r="BRU80" s="1316"/>
      <c r="BRV80" s="1316"/>
      <c r="BRW80" s="1316"/>
      <c r="BRX80" s="1316"/>
      <c r="BRY80" s="1316"/>
      <c r="BRZ80" s="1316"/>
      <c r="BSA80" s="1316"/>
      <c r="BSB80" s="1316"/>
      <c r="BSC80" s="1316"/>
      <c r="BSD80" s="1316"/>
      <c r="BSE80" s="1316"/>
      <c r="BSF80" s="1316"/>
      <c r="BSG80" s="1316"/>
      <c r="BSH80" s="1316"/>
      <c r="BSI80" s="1316"/>
      <c r="BSJ80" s="1316"/>
      <c r="BSK80" s="1316"/>
      <c r="BSL80" s="1316"/>
      <c r="BSM80" s="1316"/>
      <c r="BSN80" s="1316"/>
      <c r="BSO80" s="1316"/>
      <c r="BSP80" s="1316"/>
      <c r="BSQ80" s="1316"/>
      <c r="BSR80" s="1316"/>
      <c r="BSS80" s="1316"/>
      <c r="BST80" s="1316"/>
      <c r="BSU80" s="1316"/>
      <c r="BSV80" s="1316"/>
      <c r="BSW80" s="1316"/>
      <c r="BSX80" s="1316"/>
      <c r="BSY80" s="1316"/>
      <c r="BSZ80" s="1316"/>
      <c r="BTA80" s="1316"/>
      <c r="BTB80" s="1316"/>
      <c r="BTC80" s="1316"/>
      <c r="BTD80" s="1316"/>
      <c r="BTE80" s="1316"/>
      <c r="BTF80" s="1316"/>
      <c r="BTG80" s="1316"/>
      <c r="BTH80" s="1316"/>
      <c r="BTI80" s="1316"/>
      <c r="BTJ80" s="1316"/>
      <c r="BTK80" s="1316"/>
      <c r="BTL80" s="1316"/>
      <c r="BTM80" s="1316"/>
      <c r="BTN80" s="1316"/>
      <c r="BTO80" s="1316"/>
      <c r="BTP80" s="1316"/>
      <c r="BTQ80" s="1316"/>
      <c r="BTR80" s="1316"/>
      <c r="BTS80" s="1316"/>
      <c r="BTT80" s="1316"/>
      <c r="BTU80" s="1316"/>
      <c r="BTV80" s="1316"/>
      <c r="BTW80" s="1316"/>
      <c r="BTX80" s="1316"/>
      <c r="BTY80" s="1316"/>
      <c r="BTZ80" s="1316"/>
      <c r="BUA80" s="1316"/>
      <c r="BUB80" s="1316"/>
      <c r="BUC80" s="1316"/>
      <c r="BUD80" s="1316"/>
      <c r="BUE80" s="1316"/>
      <c r="BUF80" s="1316"/>
      <c r="BUG80" s="1316"/>
      <c r="BUH80" s="1316"/>
      <c r="BUI80" s="1316"/>
      <c r="BUJ80" s="1316"/>
      <c r="BUK80" s="1316"/>
      <c r="BUL80" s="1316"/>
      <c r="BUM80" s="1316"/>
      <c r="BUN80" s="1316"/>
      <c r="BUO80" s="1316"/>
      <c r="BUP80" s="1316"/>
      <c r="BUQ80" s="1316"/>
      <c r="BUR80" s="1316"/>
      <c r="BUS80" s="1316"/>
      <c r="BUT80" s="1316"/>
      <c r="BUU80" s="1316"/>
      <c r="BUV80" s="1316"/>
      <c r="BUW80" s="1316"/>
      <c r="BUX80" s="1316"/>
      <c r="BUY80" s="1316"/>
      <c r="BUZ80" s="1316"/>
      <c r="BVA80" s="1316"/>
      <c r="BVB80" s="1316"/>
      <c r="BVC80" s="1316"/>
      <c r="BVD80" s="1316"/>
      <c r="BVE80" s="1316"/>
      <c r="BVF80" s="1316"/>
      <c r="BVG80" s="1316"/>
      <c r="BVH80" s="1316"/>
      <c r="BVI80" s="1316"/>
      <c r="BVJ80" s="1316"/>
      <c r="BVK80" s="1316"/>
      <c r="BVL80" s="1316"/>
      <c r="BVM80" s="1316"/>
      <c r="BVN80" s="1316"/>
      <c r="BVO80" s="1316"/>
      <c r="BVP80" s="1316"/>
      <c r="BVQ80" s="1316"/>
      <c r="BVR80" s="1316"/>
      <c r="BVS80" s="1316"/>
      <c r="BVT80" s="1316"/>
      <c r="BVU80" s="1316"/>
      <c r="BVV80" s="1316"/>
      <c r="BVW80" s="1316"/>
      <c r="BVX80" s="1316"/>
      <c r="BVY80" s="1316"/>
      <c r="BVZ80" s="1316"/>
      <c r="BWA80" s="1316"/>
      <c r="BWB80" s="1316"/>
      <c r="BWC80" s="1316"/>
      <c r="BWD80" s="1316"/>
      <c r="BWE80" s="1316"/>
      <c r="BWF80" s="1316"/>
      <c r="BWG80" s="1316"/>
      <c r="BWH80" s="1316"/>
      <c r="BWI80" s="1316"/>
      <c r="BWJ80" s="1316"/>
      <c r="BWK80" s="1316"/>
      <c r="BWL80" s="1316"/>
      <c r="BWM80" s="1316"/>
      <c r="BWN80" s="1316"/>
      <c r="BWO80" s="1316"/>
      <c r="BWP80" s="1316"/>
      <c r="BWQ80" s="1316"/>
      <c r="BWR80" s="1316"/>
      <c r="BWS80" s="1316"/>
      <c r="BWT80" s="1316"/>
      <c r="BWU80" s="1316"/>
      <c r="BWV80" s="1316"/>
      <c r="BWW80" s="1316"/>
      <c r="BWX80" s="1316"/>
      <c r="BWY80" s="1316"/>
      <c r="BWZ80" s="1316"/>
      <c r="BXA80" s="1316"/>
      <c r="BXB80" s="1316"/>
      <c r="BXC80" s="1316"/>
      <c r="BXD80" s="1316"/>
      <c r="BXE80" s="1316"/>
      <c r="BXF80" s="1316"/>
      <c r="BXG80" s="1316"/>
      <c r="BXH80" s="1316"/>
      <c r="BXI80" s="1316"/>
      <c r="BXJ80" s="1316"/>
      <c r="BXK80" s="1316"/>
      <c r="BXL80" s="1316"/>
      <c r="BXM80" s="1316"/>
      <c r="BXN80" s="1316"/>
      <c r="BXO80" s="1316"/>
      <c r="BXP80" s="1316"/>
      <c r="BXQ80" s="1316"/>
      <c r="BXR80" s="1316"/>
      <c r="BXS80" s="1316"/>
      <c r="BXT80" s="1316"/>
      <c r="BXU80" s="1316"/>
      <c r="BXV80" s="1316"/>
      <c r="BXW80" s="1316"/>
      <c r="BXX80" s="1316"/>
      <c r="BXY80" s="1316"/>
      <c r="BXZ80" s="1316"/>
      <c r="BYA80" s="1316"/>
      <c r="BYB80" s="1316"/>
      <c r="BYC80" s="1316"/>
      <c r="BYD80" s="1316"/>
      <c r="BYE80" s="1316"/>
      <c r="BYF80" s="1316"/>
      <c r="BYG80" s="1316"/>
      <c r="BYH80" s="1316"/>
      <c r="BYI80" s="1316"/>
      <c r="BYJ80" s="1316"/>
      <c r="BYK80" s="1316"/>
      <c r="BYL80" s="1316"/>
      <c r="BYM80" s="1316"/>
      <c r="BYN80" s="1316"/>
      <c r="BYO80" s="1316"/>
      <c r="BYP80" s="1316"/>
      <c r="BYQ80" s="1316"/>
      <c r="BYR80" s="1316"/>
      <c r="BYS80" s="1316"/>
      <c r="BYT80" s="1316"/>
      <c r="BYU80" s="1316"/>
      <c r="BYV80" s="1316"/>
      <c r="BYW80" s="1316"/>
      <c r="BYX80" s="1316"/>
      <c r="BYY80" s="1316"/>
      <c r="BYZ80" s="1316"/>
      <c r="BZA80" s="1316"/>
      <c r="BZB80" s="1316"/>
      <c r="BZC80" s="1316"/>
      <c r="BZD80" s="1316"/>
      <c r="BZE80" s="1316"/>
      <c r="BZF80" s="1316"/>
      <c r="BZG80" s="1316"/>
      <c r="BZH80" s="1316"/>
      <c r="BZI80" s="1316"/>
      <c r="BZJ80" s="1316"/>
      <c r="BZK80" s="1316"/>
      <c r="BZL80" s="1316"/>
      <c r="BZM80" s="1316"/>
      <c r="BZN80" s="1316"/>
      <c r="BZO80" s="1316"/>
      <c r="BZP80" s="1316"/>
      <c r="BZQ80" s="1316"/>
      <c r="BZR80" s="1316"/>
      <c r="BZS80" s="1316"/>
      <c r="BZT80" s="1316"/>
      <c r="BZU80" s="1316"/>
      <c r="BZV80" s="1316"/>
      <c r="BZW80" s="1316"/>
      <c r="BZX80" s="1316"/>
      <c r="BZY80" s="1316"/>
      <c r="BZZ80" s="1316"/>
      <c r="CAA80" s="1316"/>
      <c r="CAB80" s="1316"/>
      <c r="CAC80" s="1316"/>
      <c r="CAD80" s="1316"/>
      <c r="CAE80" s="1316"/>
      <c r="CAF80" s="1316"/>
      <c r="CAG80" s="1316"/>
      <c r="CAH80" s="1316"/>
      <c r="CAI80" s="1316"/>
      <c r="CAJ80" s="1316"/>
      <c r="CAK80" s="1316"/>
      <c r="CAL80" s="1316"/>
      <c r="CAM80" s="1316"/>
      <c r="CAN80" s="1316"/>
      <c r="CAO80" s="1316"/>
      <c r="CAP80" s="1316"/>
      <c r="CAQ80" s="1316"/>
      <c r="CAR80" s="1316"/>
      <c r="CAS80" s="1316"/>
      <c r="CAT80" s="1316"/>
      <c r="CAU80" s="1316"/>
      <c r="CAV80" s="1316"/>
      <c r="CAW80" s="1316"/>
      <c r="CAX80" s="1316"/>
      <c r="CAY80" s="1316"/>
      <c r="CAZ80" s="1316"/>
      <c r="CBA80" s="1316"/>
      <c r="CBB80" s="1316"/>
      <c r="CBC80" s="1316"/>
      <c r="CBD80" s="1316"/>
      <c r="CBE80" s="1316"/>
      <c r="CBF80" s="1316"/>
      <c r="CBG80" s="1316"/>
      <c r="CBH80" s="1316"/>
      <c r="CBI80" s="1316"/>
      <c r="CBJ80" s="1316"/>
      <c r="CBK80" s="1316"/>
      <c r="CBL80" s="1316"/>
      <c r="CBM80" s="1316"/>
      <c r="CBN80" s="1316"/>
      <c r="CBO80" s="1316"/>
      <c r="CBP80" s="1316"/>
      <c r="CBQ80" s="1316"/>
      <c r="CBR80" s="1316"/>
      <c r="CBS80" s="1316"/>
      <c r="CBT80" s="1316"/>
      <c r="CBU80" s="1316"/>
      <c r="CBV80" s="1316"/>
      <c r="CBW80" s="1316"/>
      <c r="CBX80" s="1316"/>
      <c r="CBY80" s="1316"/>
      <c r="CBZ80" s="1316"/>
      <c r="CCA80" s="1316"/>
      <c r="CCB80" s="1316"/>
      <c r="CCC80" s="1316"/>
      <c r="CCD80" s="1316"/>
      <c r="CCE80" s="1316"/>
      <c r="CCF80" s="1316"/>
      <c r="CCG80" s="1316"/>
      <c r="CCH80" s="1316"/>
      <c r="CCI80" s="1316"/>
      <c r="CCJ80" s="1316"/>
      <c r="CCK80" s="1316"/>
      <c r="CCL80" s="1316"/>
      <c r="CCM80" s="1316"/>
      <c r="CCN80" s="1316"/>
      <c r="CCO80" s="1316"/>
      <c r="CCP80" s="1316"/>
      <c r="CCQ80" s="1316"/>
      <c r="CCR80" s="1316"/>
      <c r="CCS80" s="1316"/>
      <c r="CCT80" s="1316"/>
      <c r="CCU80" s="1316"/>
      <c r="CCV80" s="1316"/>
      <c r="CCW80" s="1316"/>
      <c r="CCX80" s="1316"/>
      <c r="CCY80" s="1316"/>
      <c r="CCZ80" s="1316"/>
      <c r="CDA80" s="1316"/>
      <c r="CDB80" s="1316"/>
      <c r="CDC80" s="1316"/>
      <c r="CDD80" s="1316"/>
      <c r="CDE80" s="1316"/>
      <c r="CDF80" s="1316"/>
      <c r="CDG80" s="1316"/>
      <c r="CDH80" s="1316"/>
      <c r="CDI80" s="1316"/>
      <c r="CDJ80" s="1316"/>
      <c r="CDK80" s="1316"/>
      <c r="CDL80" s="1316"/>
      <c r="CDM80" s="1316"/>
      <c r="CDN80" s="1316"/>
      <c r="CDO80" s="1316"/>
      <c r="CDP80" s="1316"/>
      <c r="CDQ80" s="1316"/>
      <c r="CDR80" s="1316"/>
      <c r="CDS80" s="1316"/>
      <c r="CDT80" s="1316"/>
      <c r="CDU80" s="1316"/>
      <c r="CDV80" s="1316"/>
      <c r="CDW80" s="1316"/>
      <c r="CDX80" s="1316"/>
      <c r="CDY80" s="1316"/>
      <c r="CDZ80" s="1316"/>
      <c r="CEA80" s="1316"/>
      <c r="CEB80" s="1316"/>
      <c r="CEC80" s="1316"/>
      <c r="CED80" s="1316"/>
      <c r="CEE80" s="1316"/>
      <c r="CEF80" s="1316"/>
      <c r="CEG80" s="1316"/>
      <c r="CEH80" s="1316"/>
      <c r="CEI80" s="1316"/>
      <c r="CEJ80" s="1316"/>
      <c r="CEK80" s="1316"/>
      <c r="CEL80" s="1316"/>
      <c r="CEM80" s="1316"/>
      <c r="CEN80" s="1316"/>
      <c r="CEO80" s="1316"/>
      <c r="CEP80" s="1316"/>
      <c r="CEQ80" s="1316"/>
      <c r="CER80" s="1316"/>
      <c r="CES80" s="1316"/>
      <c r="CET80" s="1316"/>
      <c r="CEU80" s="1316"/>
      <c r="CEV80" s="1316"/>
      <c r="CEW80" s="1316"/>
      <c r="CEX80" s="1316"/>
      <c r="CEY80" s="1316"/>
      <c r="CEZ80" s="1316"/>
      <c r="CFA80" s="1316"/>
      <c r="CFB80" s="1316"/>
      <c r="CFC80" s="1316"/>
      <c r="CFD80" s="1316"/>
      <c r="CFE80" s="1316"/>
      <c r="CFF80" s="1316"/>
      <c r="CFG80" s="1316"/>
      <c r="CFH80" s="1316"/>
      <c r="CFI80" s="1316"/>
      <c r="CFJ80" s="1316"/>
      <c r="CFK80" s="1316"/>
      <c r="CFL80" s="1316"/>
      <c r="CFM80" s="1316"/>
      <c r="CFN80" s="1316"/>
      <c r="CFO80" s="1316"/>
      <c r="CFP80" s="1316"/>
      <c r="CFQ80" s="1316"/>
      <c r="CFR80" s="1316"/>
      <c r="CFS80" s="1316"/>
      <c r="CFT80" s="1316"/>
      <c r="CFU80" s="1316"/>
      <c r="CFV80" s="1316"/>
      <c r="CFW80" s="1316"/>
      <c r="CFX80" s="1316"/>
      <c r="CFY80" s="1316"/>
      <c r="CFZ80" s="1316"/>
      <c r="CGA80" s="1316"/>
      <c r="CGB80" s="1316"/>
      <c r="CGC80" s="1316"/>
      <c r="CGD80" s="1316"/>
      <c r="CGE80" s="1316"/>
      <c r="CGF80" s="1316"/>
      <c r="CGG80" s="1316"/>
      <c r="CGH80" s="1316"/>
      <c r="CGI80" s="1316"/>
      <c r="CGJ80" s="1316"/>
      <c r="CGK80" s="1316"/>
      <c r="CGL80" s="1316"/>
      <c r="CGM80" s="1316"/>
      <c r="CGN80" s="1316"/>
      <c r="CGO80" s="1316"/>
      <c r="CGP80" s="1316"/>
      <c r="CGQ80" s="1316"/>
      <c r="CGR80" s="1316"/>
      <c r="CGS80" s="1316"/>
      <c r="CGT80" s="1316"/>
      <c r="CGU80" s="1316"/>
      <c r="CGV80" s="1316"/>
      <c r="CGW80" s="1316"/>
      <c r="CGX80" s="1316"/>
      <c r="CGY80" s="1316"/>
      <c r="CGZ80" s="1316"/>
      <c r="CHA80" s="1316"/>
      <c r="CHB80" s="1316"/>
      <c r="CHC80" s="1316"/>
      <c r="CHD80" s="1316"/>
      <c r="CHE80" s="1316"/>
      <c r="CHF80" s="1316"/>
      <c r="CHG80" s="1316"/>
      <c r="CHH80" s="1316"/>
      <c r="CHI80" s="1316"/>
      <c r="CHJ80" s="1316"/>
      <c r="CHK80" s="1316"/>
      <c r="CHL80" s="1316"/>
      <c r="CHM80" s="1316"/>
      <c r="CHN80" s="1316"/>
      <c r="CHO80" s="1316"/>
      <c r="CHP80" s="1316"/>
      <c r="CHQ80" s="1316"/>
      <c r="CHR80" s="1316"/>
      <c r="CHS80" s="1316"/>
      <c r="CHT80" s="1316"/>
      <c r="CHU80" s="1316"/>
      <c r="CHV80" s="1316"/>
      <c r="CHW80" s="1316"/>
      <c r="CHX80" s="1316"/>
      <c r="CHY80" s="1316"/>
      <c r="CHZ80" s="1316"/>
      <c r="CIA80" s="1316"/>
      <c r="CIB80" s="1316"/>
      <c r="CIC80" s="1316"/>
      <c r="CID80" s="1316"/>
      <c r="CIE80" s="1316"/>
      <c r="CIF80" s="1316"/>
      <c r="CIG80" s="1316"/>
      <c r="CIH80" s="1316"/>
      <c r="CII80" s="1316"/>
      <c r="CIJ80" s="1316"/>
      <c r="CIK80" s="1316"/>
      <c r="CIL80" s="1316"/>
      <c r="CIM80" s="1316"/>
      <c r="CIN80" s="1316"/>
      <c r="CIO80" s="1316"/>
      <c r="CIP80" s="1316"/>
      <c r="CIQ80" s="1316"/>
      <c r="CIR80" s="1316"/>
      <c r="CIS80" s="1316"/>
      <c r="CIT80" s="1316"/>
      <c r="CIU80" s="1316"/>
      <c r="CIV80" s="1316"/>
      <c r="CIW80" s="1316"/>
      <c r="CIX80" s="1316"/>
      <c r="CIY80" s="1316"/>
      <c r="CIZ80" s="1316"/>
      <c r="CJA80" s="1316"/>
      <c r="CJB80" s="1316"/>
      <c r="CJC80" s="1316"/>
      <c r="CJD80" s="1316"/>
      <c r="CJE80" s="1316"/>
      <c r="CJF80" s="1316"/>
      <c r="CJG80" s="1316"/>
      <c r="CJH80" s="1316"/>
      <c r="CJI80" s="1316"/>
      <c r="CJJ80" s="1316"/>
      <c r="CJK80" s="1316"/>
      <c r="CJL80" s="1316"/>
      <c r="CJM80" s="1316"/>
      <c r="CJN80" s="1316"/>
      <c r="CJO80" s="1316"/>
      <c r="CJP80" s="1316"/>
      <c r="CJQ80" s="1316"/>
      <c r="CJR80" s="1316"/>
      <c r="CJS80" s="1316"/>
      <c r="CJT80" s="1316"/>
      <c r="CJU80" s="1316"/>
      <c r="CJV80" s="1316"/>
      <c r="CJW80" s="1316"/>
      <c r="CJX80" s="1316"/>
      <c r="CJY80" s="1316"/>
      <c r="CJZ80" s="1316"/>
      <c r="CKA80" s="1316"/>
      <c r="CKB80" s="1316"/>
      <c r="CKC80" s="1316"/>
      <c r="CKD80" s="1316"/>
      <c r="CKE80" s="1316"/>
      <c r="CKF80" s="1316"/>
      <c r="CKG80" s="1316"/>
      <c r="CKH80" s="1316"/>
      <c r="CKI80" s="1316"/>
      <c r="CKJ80" s="1316"/>
      <c r="CKK80" s="1316"/>
      <c r="CKL80" s="1316"/>
      <c r="CKM80" s="1316"/>
      <c r="CKN80" s="1316"/>
      <c r="CKO80" s="1316"/>
      <c r="CKP80" s="1316"/>
      <c r="CKQ80" s="1316"/>
      <c r="CKR80" s="1316"/>
      <c r="CKS80" s="1316"/>
      <c r="CKT80" s="1316"/>
      <c r="CKU80" s="1316"/>
      <c r="CKV80" s="1316"/>
      <c r="CKW80" s="1316"/>
      <c r="CKX80" s="1316"/>
      <c r="CKY80" s="1316"/>
      <c r="CKZ80" s="1316"/>
      <c r="CLA80" s="1316"/>
      <c r="CLB80" s="1316"/>
      <c r="CLC80" s="1316"/>
      <c r="CLD80" s="1316"/>
      <c r="CLE80" s="1316"/>
      <c r="CLF80" s="1316"/>
      <c r="CLG80" s="1316"/>
      <c r="CLH80" s="1316"/>
      <c r="CLI80" s="1316"/>
      <c r="CLJ80" s="1316"/>
      <c r="CLK80" s="1316"/>
      <c r="CLL80" s="1316"/>
      <c r="CLM80" s="1316"/>
      <c r="CLN80" s="1316"/>
      <c r="CLO80" s="1316"/>
      <c r="CLP80" s="1316"/>
      <c r="CLQ80" s="1316"/>
      <c r="CLR80" s="1316"/>
      <c r="CLS80" s="1316"/>
      <c r="CLT80" s="1316"/>
      <c r="CLU80" s="1316"/>
      <c r="CLV80" s="1316"/>
      <c r="CLW80" s="1316"/>
      <c r="CLX80" s="1316"/>
      <c r="CLY80" s="1316"/>
      <c r="CLZ80" s="1316"/>
      <c r="CMA80" s="1316"/>
      <c r="CMB80" s="1316"/>
      <c r="CMC80" s="1316"/>
      <c r="CMD80" s="1316"/>
      <c r="CME80" s="1316"/>
      <c r="CMF80" s="1316"/>
      <c r="CMG80" s="1316"/>
      <c r="CMH80" s="1316"/>
      <c r="CMI80" s="1316"/>
      <c r="CMJ80" s="1316"/>
      <c r="CMK80" s="1316"/>
      <c r="CML80" s="1316"/>
      <c r="CMM80" s="1316"/>
      <c r="CMN80" s="1316"/>
      <c r="CMO80" s="1316"/>
      <c r="CMP80" s="1316"/>
      <c r="CMQ80" s="1316"/>
      <c r="CMR80" s="1316"/>
      <c r="CMS80" s="1316"/>
      <c r="CMT80" s="1316"/>
      <c r="CMU80" s="1316"/>
      <c r="CMV80" s="1316"/>
      <c r="CMW80" s="1316"/>
      <c r="CMX80" s="1316"/>
      <c r="CMY80" s="1316"/>
      <c r="CMZ80" s="1316"/>
      <c r="CNA80" s="1316"/>
      <c r="CNB80" s="1316"/>
      <c r="CNC80" s="1316"/>
      <c r="CND80" s="1316"/>
      <c r="CNE80" s="1316"/>
      <c r="CNF80" s="1316"/>
      <c r="CNG80" s="1316"/>
      <c r="CNH80" s="1316"/>
      <c r="CNI80" s="1316"/>
      <c r="CNJ80" s="1316"/>
      <c r="CNK80" s="1316"/>
      <c r="CNL80" s="1316"/>
      <c r="CNM80" s="1316"/>
      <c r="CNN80" s="1316"/>
      <c r="CNO80" s="1316"/>
      <c r="CNP80" s="1316"/>
      <c r="CNQ80" s="1316"/>
      <c r="CNR80" s="1316"/>
      <c r="CNS80" s="1316"/>
      <c r="CNT80" s="1316"/>
      <c r="CNU80" s="1316"/>
      <c r="CNV80" s="1316"/>
      <c r="CNW80" s="1316"/>
      <c r="CNX80" s="1316"/>
      <c r="CNY80" s="1316"/>
      <c r="CNZ80" s="1316"/>
      <c r="COA80" s="1316"/>
      <c r="COB80" s="1316"/>
      <c r="COC80" s="1316"/>
      <c r="COD80" s="1316"/>
      <c r="COE80" s="1316"/>
      <c r="COF80" s="1316"/>
      <c r="COG80" s="1316"/>
      <c r="COH80" s="1316"/>
      <c r="COI80" s="1316"/>
      <c r="COJ80" s="1316"/>
      <c r="COK80" s="1316"/>
      <c r="COL80" s="1316"/>
      <c r="COM80" s="1316"/>
      <c r="CON80" s="1316"/>
      <c r="COO80" s="1316"/>
      <c r="COP80" s="1316"/>
      <c r="COQ80" s="1316"/>
      <c r="COR80" s="1316"/>
      <c r="COS80" s="1316"/>
      <c r="COT80" s="1316"/>
      <c r="COU80" s="1316"/>
      <c r="COV80" s="1316"/>
      <c r="COW80" s="1316"/>
      <c r="COX80" s="1316"/>
      <c r="COY80" s="1316"/>
      <c r="COZ80" s="1316"/>
      <c r="CPA80" s="1316"/>
      <c r="CPB80" s="1316"/>
      <c r="CPC80" s="1316"/>
      <c r="CPD80" s="1316"/>
      <c r="CPE80" s="1316"/>
      <c r="CPF80" s="1316"/>
      <c r="CPG80" s="1316"/>
      <c r="CPH80" s="1316"/>
      <c r="CPI80" s="1316"/>
      <c r="CPJ80" s="1316"/>
      <c r="CPK80" s="1316"/>
      <c r="CPL80" s="1316"/>
      <c r="CPM80" s="1316"/>
      <c r="CPN80" s="1316"/>
      <c r="CPO80" s="1316"/>
      <c r="CPP80" s="1316"/>
      <c r="CPQ80" s="1316"/>
      <c r="CPR80" s="1316"/>
      <c r="CPS80" s="1316"/>
      <c r="CPT80" s="1316"/>
      <c r="CPU80" s="1316"/>
      <c r="CPV80" s="1316"/>
      <c r="CPW80" s="1316"/>
      <c r="CPX80" s="1316"/>
      <c r="CPY80" s="1316"/>
      <c r="CPZ80" s="1316"/>
      <c r="CQA80" s="1316"/>
      <c r="CQB80" s="1316"/>
      <c r="CQC80" s="1316"/>
      <c r="CQD80" s="1316"/>
      <c r="CQE80" s="1316"/>
      <c r="CQF80" s="1316"/>
      <c r="CQG80" s="1316"/>
      <c r="CQH80" s="1316"/>
      <c r="CQI80" s="1316"/>
      <c r="CQJ80" s="1316"/>
      <c r="CQK80" s="1316"/>
      <c r="CQL80" s="1316"/>
      <c r="CQM80" s="1316"/>
      <c r="CQN80" s="1316"/>
      <c r="CQO80" s="1316"/>
      <c r="CQP80" s="1316"/>
      <c r="CQQ80" s="1316"/>
      <c r="CQR80" s="1316"/>
      <c r="CQS80" s="1316"/>
      <c r="CQT80" s="1316"/>
      <c r="CQU80" s="1316"/>
      <c r="CQV80" s="1316"/>
      <c r="CQW80" s="1316"/>
      <c r="CQX80" s="1316"/>
      <c r="CQY80" s="1316"/>
      <c r="CQZ80" s="1316"/>
      <c r="CRA80" s="1316"/>
      <c r="CRB80" s="1316"/>
      <c r="CRC80" s="1316"/>
      <c r="CRD80" s="1316"/>
      <c r="CRE80" s="1316"/>
      <c r="CRF80" s="1316"/>
      <c r="CRG80" s="1316"/>
      <c r="CRH80" s="1316"/>
      <c r="CRI80" s="1316"/>
      <c r="CRJ80" s="1316"/>
      <c r="CRK80" s="1316"/>
      <c r="CRL80" s="1316"/>
      <c r="CRM80" s="1316"/>
      <c r="CRN80" s="1316"/>
      <c r="CRO80" s="1316"/>
      <c r="CRP80" s="1316"/>
      <c r="CRQ80" s="1316"/>
      <c r="CRR80" s="1316"/>
      <c r="CRS80" s="1316"/>
      <c r="CRT80" s="1316"/>
      <c r="CRU80" s="1316"/>
      <c r="CRV80" s="1316"/>
      <c r="CRW80" s="1316"/>
      <c r="CRX80" s="1316"/>
      <c r="CRY80" s="1316"/>
      <c r="CRZ80" s="1316"/>
      <c r="CSA80" s="1316"/>
      <c r="CSB80" s="1316"/>
      <c r="CSC80" s="1316"/>
      <c r="CSD80" s="1316"/>
      <c r="CSE80" s="1316"/>
      <c r="CSF80" s="1316"/>
      <c r="CSG80" s="1316"/>
      <c r="CSH80" s="1316"/>
      <c r="CSI80" s="1316"/>
      <c r="CSJ80" s="1316"/>
      <c r="CSK80" s="1316"/>
      <c r="CSL80" s="1316"/>
      <c r="CSM80" s="1316"/>
      <c r="CSN80" s="1316"/>
      <c r="CSO80" s="1316"/>
      <c r="CSP80" s="1316"/>
      <c r="CSQ80" s="1316"/>
      <c r="CSR80" s="1316"/>
      <c r="CSS80" s="1316"/>
      <c r="CST80" s="1316"/>
      <c r="CSU80" s="1316"/>
      <c r="CSV80" s="1316"/>
      <c r="CSW80" s="1316"/>
      <c r="CSX80" s="1316"/>
      <c r="CSY80" s="1316"/>
      <c r="CSZ80" s="1316"/>
      <c r="CTA80" s="1316"/>
      <c r="CTB80" s="1316"/>
      <c r="CTC80" s="1316"/>
      <c r="CTD80" s="1316"/>
      <c r="CTE80" s="1316"/>
      <c r="CTF80" s="1316"/>
      <c r="CTG80" s="1316"/>
      <c r="CTH80" s="1316"/>
      <c r="CTI80" s="1316"/>
      <c r="CTJ80" s="1316"/>
      <c r="CTK80" s="1316"/>
      <c r="CTL80" s="1316"/>
      <c r="CTM80" s="1316"/>
      <c r="CTN80" s="1316"/>
      <c r="CTO80" s="1316"/>
      <c r="CTP80" s="1316"/>
      <c r="CTQ80" s="1316"/>
      <c r="CTR80" s="1316"/>
      <c r="CTS80" s="1316"/>
      <c r="CTT80" s="1316"/>
      <c r="CTU80" s="1316"/>
      <c r="CTV80" s="1316"/>
      <c r="CTW80" s="1316"/>
      <c r="CTX80" s="1316"/>
      <c r="CTY80" s="1316"/>
      <c r="CTZ80" s="1316"/>
      <c r="CUA80" s="1316"/>
      <c r="CUB80" s="1316"/>
      <c r="CUC80" s="1316"/>
      <c r="CUD80" s="1316"/>
      <c r="CUE80" s="1316"/>
      <c r="CUF80" s="1316"/>
      <c r="CUG80" s="1316"/>
      <c r="CUH80" s="1316"/>
      <c r="CUI80" s="1316"/>
      <c r="CUJ80" s="1316"/>
      <c r="CUK80" s="1316"/>
      <c r="CUL80" s="1316"/>
      <c r="CUM80" s="1316"/>
      <c r="CUN80" s="1316"/>
      <c r="CUO80" s="1316"/>
      <c r="CUP80" s="1316"/>
      <c r="CUQ80" s="1316"/>
      <c r="CUR80" s="1316"/>
      <c r="CUS80" s="1316"/>
      <c r="CUT80" s="1316"/>
      <c r="CUU80" s="1316"/>
      <c r="CUV80" s="1316"/>
      <c r="CUW80" s="1316"/>
      <c r="CUX80" s="1316"/>
      <c r="CUY80" s="1316"/>
      <c r="CUZ80" s="1316"/>
      <c r="CVA80" s="1316"/>
      <c r="CVB80" s="1316"/>
      <c r="CVC80" s="1316"/>
      <c r="CVD80" s="1316"/>
      <c r="CVE80" s="1316"/>
      <c r="CVF80" s="1316"/>
      <c r="CVG80" s="1316"/>
      <c r="CVH80" s="1316"/>
      <c r="CVI80" s="1316"/>
      <c r="CVJ80" s="1316"/>
      <c r="CVK80" s="1316"/>
      <c r="CVL80" s="1316"/>
      <c r="CVM80" s="1316"/>
      <c r="CVN80" s="1316"/>
      <c r="CVO80" s="1316"/>
      <c r="CVP80" s="1316"/>
      <c r="CVQ80" s="1316"/>
      <c r="CVR80" s="1316"/>
      <c r="CVS80" s="1316"/>
      <c r="CVT80" s="1316"/>
      <c r="CVU80" s="1316"/>
      <c r="CVV80" s="1316"/>
      <c r="CVW80" s="1316"/>
      <c r="CVX80" s="1316"/>
      <c r="CVY80" s="1316"/>
      <c r="CVZ80" s="1316"/>
      <c r="CWA80" s="1316"/>
      <c r="CWB80" s="1316"/>
      <c r="CWC80" s="1316"/>
      <c r="CWD80" s="1316"/>
      <c r="CWE80" s="1316"/>
      <c r="CWF80" s="1316"/>
      <c r="CWG80" s="1316"/>
      <c r="CWH80" s="1316"/>
      <c r="CWI80" s="1316"/>
      <c r="CWJ80" s="1316"/>
      <c r="CWK80" s="1316"/>
      <c r="CWL80" s="1316"/>
      <c r="CWM80" s="1316"/>
      <c r="CWN80" s="1316"/>
      <c r="CWO80" s="1316"/>
      <c r="CWP80" s="1316"/>
      <c r="CWQ80" s="1316"/>
      <c r="CWR80" s="1316"/>
      <c r="CWS80" s="1316"/>
      <c r="CWT80" s="1316"/>
      <c r="CWU80" s="1316"/>
      <c r="CWV80" s="1316"/>
      <c r="CWW80" s="1316"/>
      <c r="CWX80" s="1316"/>
      <c r="CWY80" s="1316"/>
      <c r="CWZ80" s="1316"/>
      <c r="CXA80" s="1316"/>
      <c r="CXB80" s="1316"/>
      <c r="CXC80" s="1316"/>
      <c r="CXD80" s="1316"/>
      <c r="CXE80" s="1316"/>
      <c r="CXF80" s="1316"/>
      <c r="CXG80" s="1316"/>
      <c r="CXH80" s="1316"/>
      <c r="CXI80" s="1316"/>
      <c r="CXJ80" s="1316"/>
      <c r="CXK80" s="1316"/>
      <c r="CXL80" s="1316"/>
      <c r="CXM80" s="1316"/>
      <c r="CXN80" s="1316"/>
      <c r="CXO80" s="1316"/>
      <c r="CXP80" s="1316"/>
      <c r="CXQ80" s="1316"/>
      <c r="CXR80" s="1316"/>
      <c r="CXS80" s="1316"/>
      <c r="CXT80" s="1316"/>
      <c r="CXU80" s="1316"/>
      <c r="CXV80" s="1316"/>
      <c r="CXW80" s="1316"/>
      <c r="CXX80" s="1316"/>
      <c r="CXY80" s="1316"/>
      <c r="CXZ80" s="1316"/>
      <c r="CYA80" s="1316"/>
      <c r="CYB80" s="1316"/>
      <c r="CYC80" s="1316"/>
      <c r="CYD80" s="1316"/>
      <c r="CYE80" s="1316"/>
      <c r="CYF80" s="1316"/>
      <c r="CYG80" s="1316"/>
      <c r="CYH80" s="1316"/>
      <c r="CYI80" s="1316"/>
      <c r="CYJ80" s="1316"/>
      <c r="CYK80" s="1316"/>
      <c r="CYL80" s="1316"/>
      <c r="CYM80" s="1316"/>
      <c r="CYN80" s="1316"/>
      <c r="CYO80" s="1316"/>
      <c r="CYP80" s="1316"/>
      <c r="CYQ80" s="1316"/>
      <c r="CYR80" s="1316"/>
      <c r="CYS80" s="1316"/>
      <c r="CYT80" s="1316"/>
      <c r="CYU80" s="1316"/>
      <c r="CYV80" s="1316"/>
      <c r="CYW80" s="1316"/>
      <c r="CYX80" s="1316"/>
      <c r="CYY80" s="1316"/>
      <c r="CYZ80" s="1316"/>
      <c r="CZA80" s="1316"/>
      <c r="CZB80" s="1316"/>
      <c r="CZC80" s="1316"/>
      <c r="CZD80" s="1316"/>
      <c r="CZE80" s="1316"/>
      <c r="CZF80" s="1316"/>
      <c r="CZG80" s="1316"/>
      <c r="CZH80" s="1316"/>
      <c r="CZI80" s="1316"/>
      <c r="CZJ80" s="1316"/>
      <c r="CZK80" s="1316"/>
      <c r="CZL80" s="1316"/>
      <c r="CZM80" s="1316"/>
      <c r="CZN80" s="1316"/>
      <c r="CZO80" s="1316"/>
      <c r="CZP80" s="1316"/>
      <c r="CZQ80" s="1316"/>
      <c r="CZR80" s="1316"/>
      <c r="CZS80" s="1316"/>
      <c r="CZT80" s="1316"/>
      <c r="CZU80" s="1316"/>
      <c r="CZV80" s="1316"/>
      <c r="CZW80" s="1316"/>
      <c r="CZX80" s="1316"/>
      <c r="CZY80" s="1316"/>
      <c r="CZZ80" s="1316"/>
      <c r="DAA80" s="1316"/>
      <c r="DAB80" s="1316"/>
      <c r="DAC80" s="1316"/>
      <c r="DAD80" s="1316"/>
      <c r="DAE80" s="1316"/>
      <c r="DAF80" s="1316"/>
      <c r="DAG80" s="1316"/>
      <c r="DAH80" s="1316"/>
      <c r="DAI80" s="1316"/>
      <c r="DAJ80" s="1316"/>
      <c r="DAK80" s="1316"/>
      <c r="DAL80" s="1316"/>
      <c r="DAM80" s="1316"/>
      <c r="DAN80" s="1316"/>
      <c r="DAO80" s="1316"/>
      <c r="DAP80" s="1316"/>
      <c r="DAQ80" s="1316"/>
      <c r="DAR80" s="1316"/>
      <c r="DAS80" s="1316"/>
      <c r="DAT80" s="1316"/>
      <c r="DAU80" s="1316"/>
      <c r="DAV80" s="1316"/>
      <c r="DAW80" s="1316"/>
      <c r="DAX80" s="1316"/>
      <c r="DAY80" s="1316"/>
      <c r="DAZ80" s="1316"/>
      <c r="DBA80" s="1316"/>
      <c r="DBB80" s="1316"/>
      <c r="DBC80" s="1316"/>
      <c r="DBD80" s="1316"/>
      <c r="DBE80" s="1316"/>
      <c r="DBF80" s="1316"/>
      <c r="DBG80" s="1316"/>
      <c r="DBH80" s="1316"/>
      <c r="DBI80" s="1316"/>
      <c r="DBJ80" s="1316"/>
      <c r="DBK80" s="1316"/>
      <c r="DBL80" s="1316"/>
      <c r="DBM80" s="1316"/>
      <c r="DBN80" s="1316"/>
      <c r="DBO80" s="1316"/>
      <c r="DBP80" s="1316"/>
      <c r="DBQ80" s="1316"/>
      <c r="DBR80" s="1316"/>
      <c r="DBS80" s="1316"/>
      <c r="DBT80" s="1316"/>
      <c r="DBU80" s="1316"/>
      <c r="DBV80" s="1316"/>
      <c r="DBW80" s="1316"/>
      <c r="DBX80" s="1316"/>
      <c r="DBY80" s="1316"/>
      <c r="DBZ80" s="1316"/>
      <c r="DCA80" s="1316"/>
      <c r="DCB80" s="1316"/>
      <c r="DCC80" s="1316"/>
      <c r="DCD80" s="1316"/>
      <c r="DCE80" s="1316"/>
      <c r="DCF80" s="1316"/>
      <c r="DCG80" s="1316"/>
      <c r="DCH80" s="1316"/>
      <c r="DCI80" s="1316"/>
      <c r="DCJ80" s="1316"/>
      <c r="DCK80" s="1316"/>
      <c r="DCL80" s="1316"/>
      <c r="DCM80" s="1316"/>
      <c r="DCN80" s="1316"/>
      <c r="DCO80" s="1316"/>
      <c r="DCP80" s="1316"/>
      <c r="DCQ80" s="1316"/>
      <c r="DCR80" s="1316"/>
      <c r="DCS80" s="1316"/>
      <c r="DCT80" s="1316"/>
      <c r="DCU80" s="1316"/>
      <c r="DCV80" s="1316"/>
      <c r="DCW80" s="1316"/>
      <c r="DCX80" s="1316"/>
      <c r="DCY80" s="1316"/>
      <c r="DCZ80" s="1316"/>
      <c r="DDA80" s="1316"/>
      <c r="DDB80" s="1316"/>
      <c r="DDC80" s="1316"/>
      <c r="DDD80" s="1316"/>
      <c r="DDE80" s="1316"/>
      <c r="DDF80" s="1316"/>
      <c r="DDG80" s="1316"/>
      <c r="DDH80" s="1316"/>
      <c r="DDI80" s="1316"/>
      <c r="DDJ80" s="1316"/>
      <c r="DDK80" s="1316"/>
      <c r="DDL80" s="1316"/>
      <c r="DDM80" s="1316"/>
      <c r="DDN80" s="1316"/>
      <c r="DDO80" s="1316"/>
      <c r="DDP80" s="1316"/>
      <c r="DDQ80" s="1316"/>
      <c r="DDR80" s="1316"/>
      <c r="DDS80" s="1316"/>
      <c r="DDT80" s="1316"/>
      <c r="DDU80" s="1316"/>
      <c r="DDV80" s="1316"/>
      <c r="DDW80" s="1316"/>
      <c r="DDX80" s="1316"/>
      <c r="DDY80" s="1316"/>
      <c r="DDZ80" s="1316"/>
      <c r="DEA80" s="1316"/>
      <c r="DEB80" s="1316"/>
      <c r="DEC80" s="1316"/>
      <c r="DED80" s="1316"/>
      <c r="DEE80" s="1316"/>
      <c r="DEF80" s="1316"/>
      <c r="DEG80" s="1316"/>
      <c r="DEH80" s="1316"/>
      <c r="DEI80" s="1316"/>
      <c r="DEJ80" s="1316"/>
      <c r="DEK80" s="1316"/>
      <c r="DEL80" s="1316"/>
      <c r="DEM80" s="1316"/>
      <c r="DEN80" s="1316"/>
      <c r="DEO80" s="1316"/>
      <c r="DEP80" s="1316"/>
      <c r="DEQ80" s="1316"/>
      <c r="DER80" s="1316"/>
      <c r="DES80" s="1316"/>
      <c r="DET80" s="1316"/>
      <c r="DEU80" s="1316"/>
      <c r="DEV80" s="1316"/>
      <c r="DEW80" s="1316"/>
      <c r="DEX80" s="1316"/>
      <c r="DEY80" s="1316"/>
      <c r="DEZ80" s="1316"/>
      <c r="DFA80" s="1316"/>
      <c r="DFB80" s="1316"/>
      <c r="DFC80" s="1316"/>
      <c r="DFD80" s="1316"/>
      <c r="DFE80" s="1316"/>
      <c r="DFF80" s="1316"/>
      <c r="DFG80" s="1316"/>
      <c r="DFH80" s="1316"/>
      <c r="DFI80" s="1316"/>
      <c r="DFJ80" s="1316"/>
      <c r="DFK80" s="1316"/>
      <c r="DFL80" s="1316"/>
      <c r="DFM80" s="1316"/>
      <c r="DFN80" s="1316"/>
      <c r="DFO80" s="1316"/>
      <c r="DFP80" s="1316"/>
      <c r="DFQ80" s="1316"/>
      <c r="DFR80" s="1316"/>
      <c r="DFS80" s="1316"/>
      <c r="DFT80" s="1316"/>
      <c r="DFU80" s="1316"/>
      <c r="DFV80" s="1316"/>
      <c r="DFW80" s="1316"/>
      <c r="DFX80" s="1316"/>
      <c r="DFY80" s="1316"/>
      <c r="DFZ80" s="1316"/>
      <c r="DGA80" s="1316"/>
      <c r="DGB80" s="1316"/>
      <c r="DGC80" s="1316"/>
      <c r="DGD80" s="1316"/>
      <c r="DGE80" s="1316"/>
      <c r="DGF80" s="1316"/>
      <c r="DGG80" s="1316"/>
      <c r="DGH80" s="1316"/>
      <c r="DGI80" s="1316"/>
      <c r="DGJ80" s="1316"/>
      <c r="DGK80" s="1316"/>
      <c r="DGL80" s="1316"/>
      <c r="DGM80" s="1316"/>
      <c r="DGN80" s="1316"/>
      <c r="DGO80" s="1316"/>
      <c r="DGP80" s="1316"/>
      <c r="DGQ80" s="1316"/>
      <c r="DGR80" s="1316"/>
      <c r="DGS80" s="1316"/>
      <c r="DGT80" s="1316"/>
      <c r="DGU80" s="1316"/>
      <c r="DGV80" s="1316"/>
      <c r="DGW80" s="1316"/>
      <c r="DGX80" s="1316"/>
      <c r="DGY80" s="1316"/>
      <c r="DGZ80" s="1316"/>
      <c r="DHA80" s="1316"/>
      <c r="DHB80" s="1316"/>
      <c r="DHC80" s="1316"/>
      <c r="DHD80" s="1316"/>
      <c r="DHE80" s="1316"/>
      <c r="DHF80" s="1316"/>
      <c r="DHG80" s="1316"/>
      <c r="DHH80" s="1316"/>
      <c r="DHI80" s="1316"/>
      <c r="DHJ80" s="1316"/>
      <c r="DHK80" s="1316"/>
      <c r="DHL80" s="1316"/>
      <c r="DHM80" s="1316"/>
      <c r="DHN80" s="1316"/>
      <c r="DHO80" s="1316"/>
      <c r="DHP80" s="1316"/>
      <c r="DHQ80" s="1316"/>
      <c r="DHR80" s="1316"/>
      <c r="DHS80" s="1316"/>
      <c r="DHT80" s="1316"/>
      <c r="DHU80" s="1316"/>
      <c r="DHV80" s="1316"/>
      <c r="DHW80" s="1316"/>
      <c r="DHX80" s="1316"/>
      <c r="DHY80" s="1316"/>
      <c r="DHZ80" s="1316"/>
      <c r="DIA80" s="1316"/>
      <c r="DIB80" s="1316"/>
      <c r="DIC80" s="1316"/>
      <c r="DID80" s="1316"/>
      <c r="DIE80" s="1316"/>
      <c r="DIF80" s="1316"/>
      <c r="DIG80" s="1316"/>
      <c r="DIH80" s="1316"/>
      <c r="DII80" s="1316"/>
      <c r="DIJ80" s="1316"/>
      <c r="DIK80" s="1316"/>
      <c r="DIL80" s="1316"/>
      <c r="DIM80" s="1316"/>
      <c r="DIN80" s="1316"/>
      <c r="DIO80" s="1316"/>
      <c r="DIP80" s="1316"/>
      <c r="DIQ80" s="1316"/>
      <c r="DIR80" s="1316"/>
      <c r="DIS80" s="1316"/>
      <c r="DIT80" s="1316"/>
      <c r="DIU80" s="1316"/>
      <c r="DIV80" s="1316"/>
      <c r="DIW80" s="1316"/>
      <c r="DIX80" s="1316"/>
      <c r="DIY80" s="1316"/>
      <c r="DIZ80" s="1316"/>
      <c r="DJA80" s="1316"/>
      <c r="DJB80" s="1316"/>
      <c r="DJC80" s="1316"/>
      <c r="DJD80" s="1316"/>
      <c r="DJE80" s="1316"/>
      <c r="DJF80" s="1316"/>
      <c r="DJG80" s="1316"/>
      <c r="DJH80" s="1316"/>
      <c r="DJI80" s="1316"/>
      <c r="DJJ80" s="1316"/>
      <c r="DJK80" s="1316"/>
      <c r="DJL80" s="1316"/>
      <c r="DJM80" s="1316"/>
      <c r="DJN80" s="1316"/>
      <c r="DJO80" s="1316"/>
      <c r="DJP80" s="1316"/>
      <c r="DJQ80" s="1316"/>
      <c r="DJR80" s="1316"/>
      <c r="DJS80" s="1316"/>
      <c r="DJT80" s="1316"/>
      <c r="DJU80" s="1316"/>
      <c r="DJV80" s="1316"/>
      <c r="DJW80" s="1316"/>
      <c r="DJX80" s="1316"/>
      <c r="DJY80" s="1316"/>
      <c r="DJZ80" s="1316"/>
      <c r="DKA80" s="1316"/>
      <c r="DKB80" s="1316"/>
      <c r="DKC80" s="1316"/>
      <c r="DKD80" s="1316"/>
      <c r="DKE80" s="1316"/>
      <c r="DKF80" s="1316"/>
      <c r="DKG80" s="1316"/>
      <c r="DKH80" s="1316"/>
      <c r="DKI80" s="1316"/>
      <c r="DKJ80" s="1316"/>
      <c r="DKK80" s="1316"/>
      <c r="DKL80" s="1316"/>
      <c r="DKM80" s="1316"/>
      <c r="DKN80" s="1316"/>
      <c r="DKO80" s="1316"/>
      <c r="DKP80" s="1316"/>
      <c r="DKQ80" s="1316"/>
      <c r="DKR80" s="1316"/>
      <c r="DKS80" s="1316"/>
      <c r="DKT80" s="1316"/>
      <c r="DKU80" s="1316"/>
      <c r="DKV80" s="1316"/>
      <c r="DKW80" s="1316"/>
      <c r="DKX80" s="1316"/>
      <c r="DKY80" s="1316"/>
      <c r="DKZ80" s="1316"/>
      <c r="DLA80" s="1316"/>
      <c r="DLB80" s="1316"/>
      <c r="DLC80" s="1316"/>
      <c r="DLD80" s="1316"/>
      <c r="DLE80" s="1316"/>
      <c r="DLF80" s="1316"/>
      <c r="DLG80" s="1316"/>
      <c r="DLH80" s="1316"/>
      <c r="DLI80" s="1316"/>
      <c r="DLJ80" s="1316"/>
      <c r="DLK80" s="1316"/>
      <c r="DLL80" s="1316"/>
      <c r="DLM80" s="1316"/>
      <c r="DLN80" s="1316"/>
      <c r="DLO80" s="1316"/>
      <c r="DLP80" s="1316"/>
      <c r="DLQ80" s="1316"/>
      <c r="DLR80" s="1316"/>
      <c r="DLS80" s="1316"/>
      <c r="DLT80" s="1316"/>
      <c r="DLU80" s="1316"/>
      <c r="DLV80" s="1316"/>
      <c r="DLW80" s="1316"/>
      <c r="DLX80" s="1316"/>
      <c r="DLY80" s="1316"/>
      <c r="DLZ80" s="1316"/>
      <c r="DMA80" s="1316"/>
      <c r="DMB80" s="1316"/>
      <c r="DMC80" s="1316"/>
      <c r="DMD80" s="1316"/>
      <c r="DME80" s="1316"/>
      <c r="DMF80" s="1316"/>
      <c r="DMG80" s="1316"/>
      <c r="DMH80" s="1316"/>
      <c r="DMI80" s="1316"/>
      <c r="DMJ80" s="1316"/>
      <c r="DMK80" s="1316"/>
      <c r="DML80" s="1316"/>
      <c r="DMM80" s="1316"/>
      <c r="DMN80" s="1316"/>
      <c r="DMO80" s="1316"/>
      <c r="DMP80" s="1316"/>
      <c r="DMQ80" s="1316"/>
      <c r="DMR80" s="1316"/>
      <c r="DMS80" s="1316"/>
      <c r="DMT80" s="1316"/>
      <c r="DMU80" s="1316"/>
      <c r="DMV80" s="1316"/>
      <c r="DMW80" s="1316"/>
      <c r="DMX80" s="1316"/>
      <c r="DMY80" s="1316"/>
      <c r="DMZ80" s="1316"/>
      <c r="DNA80" s="1316"/>
      <c r="DNB80" s="1316"/>
      <c r="DNC80" s="1316"/>
      <c r="DND80" s="1316"/>
      <c r="DNE80" s="1316"/>
      <c r="DNF80" s="1316"/>
      <c r="DNG80" s="1316"/>
      <c r="DNH80" s="1316"/>
      <c r="DNI80" s="1316"/>
      <c r="DNJ80" s="1316"/>
      <c r="DNK80" s="1316"/>
      <c r="DNL80" s="1316"/>
      <c r="DNM80" s="1316"/>
      <c r="DNN80" s="1316"/>
      <c r="DNO80" s="1316"/>
      <c r="DNP80" s="1316"/>
      <c r="DNQ80" s="1316"/>
      <c r="DNR80" s="1316"/>
      <c r="DNS80" s="1316"/>
      <c r="DNT80" s="1316"/>
      <c r="DNU80" s="1316"/>
      <c r="DNV80" s="1316"/>
      <c r="DNW80" s="1316"/>
      <c r="DNX80" s="1316"/>
      <c r="DNY80" s="1316"/>
      <c r="DNZ80" s="1316"/>
      <c r="DOA80" s="1316"/>
      <c r="DOB80" s="1316"/>
      <c r="DOC80" s="1316"/>
      <c r="DOD80" s="1316"/>
      <c r="DOE80" s="1316"/>
      <c r="DOF80" s="1316"/>
      <c r="DOG80" s="1316"/>
      <c r="DOH80" s="1316"/>
      <c r="DOI80" s="1316"/>
      <c r="DOJ80" s="1316"/>
      <c r="DOK80" s="1316"/>
      <c r="DOL80" s="1316"/>
      <c r="DOM80" s="1316"/>
      <c r="DON80" s="1316"/>
      <c r="DOO80" s="1316"/>
      <c r="DOP80" s="1316"/>
      <c r="DOQ80" s="1316"/>
      <c r="DOR80" s="1316"/>
      <c r="DOS80" s="1316"/>
      <c r="DOT80" s="1316"/>
      <c r="DOU80" s="1316"/>
      <c r="DOV80" s="1316"/>
      <c r="DOW80" s="1316"/>
      <c r="DOX80" s="1316"/>
      <c r="DOY80" s="1316"/>
      <c r="DOZ80" s="1316"/>
      <c r="DPA80" s="1316"/>
      <c r="DPB80" s="1316"/>
      <c r="DPC80" s="1316"/>
      <c r="DPD80" s="1316"/>
      <c r="DPE80" s="1316"/>
      <c r="DPF80" s="1316"/>
      <c r="DPG80" s="1316"/>
      <c r="DPH80" s="1316"/>
      <c r="DPI80" s="1316"/>
      <c r="DPJ80" s="1316"/>
      <c r="DPK80" s="1316"/>
      <c r="DPL80" s="1316"/>
      <c r="DPM80" s="1316"/>
      <c r="DPN80" s="1316"/>
      <c r="DPO80" s="1316"/>
      <c r="DPP80" s="1316"/>
      <c r="DPQ80" s="1316"/>
      <c r="DPR80" s="1316"/>
      <c r="DPS80" s="1316"/>
      <c r="DPT80" s="1316"/>
      <c r="DPU80" s="1316"/>
      <c r="DPV80" s="1316"/>
      <c r="DPW80" s="1316"/>
      <c r="DPX80" s="1316"/>
      <c r="DPY80" s="1316"/>
      <c r="DPZ80" s="1316"/>
      <c r="DQA80" s="1316"/>
      <c r="DQB80" s="1316"/>
      <c r="DQC80" s="1316"/>
      <c r="DQD80" s="1316"/>
      <c r="DQE80" s="1316"/>
      <c r="DQF80" s="1316"/>
      <c r="DQG80" s="1316"/>
      <c r="DQH80" s="1316"/>
      <c r="DQI80" s="1316"/>
      <c r="DQJ80" s="1316"/>
      <c r="DQK80" s="1316"/>
      <c r="DQL80" s="1316"/>
      <c r="DQM80" s="1316"/>
      <c r="DQN80" s="1316"/>
      <c r="DQO80" s="1316"/>
      <c r="DQP80" s="1316"/>
      <c r="DQQ80" s="1316"/>
      <c r="DQR80" s="1316"/>
      <c r="DQS80" s="1316"/>
      <c r="DQT80" s="1316"/>
      <c r="DQU80" s="1316"/>
      <c r="DQV80" s="1316"/>
      <c r="DQW80" s="1316"/>
      <c r="DQX80" s="1316"/>
      <c r="DQY80" s="1316"/>
      <c r="DQZ80" s="1316"/>
      <c r="DRA80" s="1316"/>
      <c r="DRB80" s="1316"/>
      <c r="DRC80" s="1316"/>
      <c r="DRD80" s="1316"/>
      <c r="DRE80" s="1316"/>
      <c r="DRF80" s="1316"/>
      <c r="DRG80" s="1316"/>
      <c r="DRH80" s="1316"/>
      <c r="DRI80" s="1316"/>
      <c r="DRJ80" s="1316"/>
      <c r="DRK80" s="1316"/>
      <c r="DRL80" s="1316"/>
      <c r="DRM80" s="1316"/>
      <c r="DRN80" s="1316"/>
      <c r="DRO80" s="1316"/>
      <c r="DRP80" s="1316"/>
      <c r="DRQ80" s="1316"/>
      <c r="DRR80" s="1316"/>
      <c r="DRS80" s="1316"/>
      <c r="DRT80" s="1316"/>
      <c r="DRU80" s="1316"/>
      <c r="DRV80" s="1316"/>
      <c r="DRW80" s="1316"/>
      <c r="DRX80" s="1316"/>
      <c r="DRY80" s="1316"/>
      <c r="DRZ80" s="1316"/>
      <c r="DSA80" s="1316"/>
      <c r="DSB80" s="1316"/>
      <c r="DSC80" s="1316"/>
      <c r="DSD80" s="1316"/>
      <c r="DSE80" s="1316"/>
      <c r="DSF80" s="1316"/>
      <c r="DSG80" s="1316"/>
      <c r="DSH80" s="1316"/>
      <c r="DSI80" s="1316"/>
      <c r="DSJ80" s="1316"/>
      <c r="DSK80" s="1316"/>
      <c r="DSL80" s="1316"/>
      <c r="DSM80" s="1316"/>
      <c r="DSN80" s="1316"/>
      <c r="DSO80" s="1316"/>
      <c r="DSP80" s="1316"/>
      <c r="DSQ80" s="1316"/>
      <c r="DSR80" s="1316"/>
      <c r="DSS80" s="1316"/>
      <c r="DST80" s="1316"/>
      <c r="DSU80" s="1316"/>
      <c r="DSV80" s="1316"/>
      <c r="DSW80" s="1316"/>
      <c r="DSX80" s="1316"/>
      <c r="DSY80" s="1316"/>
      <c r="DSZ80" s="1316"/>
      <c r="DTA80" s="1316"/>
      <c r="DTB80" s="1316"/>
      <c r="DTC80" s="1316"/>
      <c r="DTD80" s="1316"/>
      <c r="DTE80" s="1316"/>
      <c r="DTF80" s="1316"/>
      <c r="DTG80" s="1316"/>
      <c r="DTH80" s="1316"/>
      <c r="DTI80" s="1316"/>
      <c r="DTJ80" s="1316"/>
      <c r="DTK80" s="1316"/>
      <c r="DTL80" s="1316"/>
      <c r="DTM80" s="1316"/>
      <c r="DTN80" s="1316"/>
      <c r="DTO80" s="1316"/>
      <c r="DTP80" s="1316"/>
      <c r="DTQ80" s="1316"/>
      <c r="DTR80" s="1316"/>
      <c r="DTS80" s="1316"/>
      <c r="DTT80" s="1316"/>
      <c r="DTU80" s="1316"/>
      <c r="DTV80" s="1316"/>
      <c r="DTW80" s="1316"/>
      <c r="DTX80" s="1316"/>
      <c r="DTY80" s="1316"/>
      <c r="DTZ80" s="1316"/>
      <c r="DUA80" s="1316"/>
      <c r="DUB80" s="1316"/>
      <c r="DUC80" s="1316"/>
      <c r="DUD80" s="1316"/>
      <c r="DUE80" s="1316"/>
      <c r="DUF80" s="1316"/>
      <c r="DUG80" s="1316"/>
      <c r="DUH80" s="1316"/>
      <c r="DUI80" s="1316"/>
      <c r="DUJ80" s="1316"/>
      <c r="DUK80" s="1316"/>
      <c r="DUL80" s="1316"/>
      <c r="DUM80" s="1316"/>
      <c r="DUN80" s="1316"/>
      <c r="DUO80" s="1316"/>
      <c r="DUP80" s="1316"/>
      <c r="DUQ80" s="1316"/>
      <c r="DUR80" s="1316"/>
      <c r="DUS80" s="1316"/>
      <c r="DUT80" s="1316"/>
      <c r="DUU80" s="1316"/>
      <c r="DUV80" s="1316"/>
      <c r="DUW80" s="1316"/>
      <c r="DUX80" s="1316"/>
      <c r="DUY80" s="1316"/>
      <c r="DUZ80" s="1316"/>
      <c r="DVA80" s="1316"/>
      <c r="DVB80" s="1316"/>
      <c r="DVC80" s="1316"/>
      <c r="DVD80" s="1316"/>
      <c r="DVE80" s="1316"/>
      <c r="DVF80" s="1316"/>
      <c r="DVG80" s="1316"/>
      <c r="DVH80" s="1316"/>
      <c r="DVI80" s="1316"/>
      <c r="DVJ80" s="1316"/>
      <c r="DVK80" s="1316"/>
      <c r="DVL80" s="1316"/>
      <c r="DVM80" s="1316"/>
      <c r="DVN80" s="1316"/>
      <c r="DVO80" s="1316"/>
      <c r="DVP80" s="1316"/>
      <c r="DVQ80" s="1316"/>
      <c r="DVR80" s="1316"/>
      <c r="DVS80" s="1316"/>
      <c r="DVT80" s="1316"/>
      <c r="DVU80" s="1316"/>
      <c r="DVV80" s="1316"/>
      <c r="DVW80" s="1316"/>
      <c r="DVX80" s="1316"/>
      <c r="DVY80" s="1316"/>
      <c r="DVZ80" s="1316"/>
      <c r="DWA80" s="1316"/>
      <c r="DWB80" s="1316"/>
      <c r="DWC80" s="1316"/>
      <c r="DWD80" s="1316"/>
      <c r="DWE80" s="1316"/>
      <c r="DWF80" s="1316"/>
      <c r="DWG80" s="1316"/>
      <c r="DWH80" s="1316"/>
      <c r="DWI80" s="1316"/>
      <c r="DWJ80" s="1316"/>
      <c r="DWK80" s="1316"/>
      <c r="DWL80" s="1316"/>
      <c r="DWM80" s="1316"/>
      <c r="DWN80" s="1316"/>
      <c r="DWO80" s="1316"/>
      <c r="DWP80" s="1316"/>
      <c r="DWQ80" s="1316"/>
      <c r="DWR80" s="1316"/>
      <c r="DWS80" s="1316"/>
      <c r="DWT80" s="1316"/>
      <c r="DWU80" s="1316"/>
      <c r="DWV80" s="1316"/>
      <c r="DWW80" s="1316"/>
      <c r="DWX80" s="1316"/>
      <c r="DWY80" s="1316"/>
      <c r="DWZ80" s="1316"/>
      <c r="DXA80" s="1316"/>
      <c r="DXB80" s="1316"/>
      <c r="DXC80" s="1316"/>
      <c r="DXD80" s="1316"/>
      <c r="DXE80" s="1316"/>
      <c r="DXF80" s="1316"/>
      <c r="DXG80" s="1316"/>
      <c r="DXH80" s="1316"/>
      <c r="DXI80" s="1316"/>
      <c r="DXJ80" s="1316"/>
      <c r="DXK80" s="1316"/>
      <c r="DXL80" s="1316"/>
      <c r="DXM80" s="1316"/>
      <c r="DXN80" s="1316"/>
      <c r="DXO80" s="1316"/>
      <c r="DXP80" s="1316"/>
      <c r="DXQ80" s="1316"/>
      <c r="DXR80" s="1316"/>
      <c r="DXS80" s="1316"/>
      <c r="DXT80" s="1316"/>
      <c r="DXU80" s="1316"/>
      <c r="DXV80" s="1316"/>
      <c r="DXW80" s="1316"/>
      <c r="DXX80" s="1316"/>
      <c r="DXY80" s="1316"/>
      <c r="DXZ80" s="1316"/>
      <c r="DYA80" s="1316"/>
      <c r="DYB80" s="1316"/>
      <c r="DYC80" s="1316"/>
      <c r="DYD80" s="1316"/>
      <c r="DYE80" s="1316"/>
      <c r="DYF80" s="1316"/>
      <c r="DYG80" s="1316"/>
      <c r="DYH80" s="1316"/>
      <c r="DYI80" s="1316"/>
      <c r="DYJ80" s="1316"/>
      <c r="DYK80" s="1316"/>
      <c r="DYL80" s="1316"/>
      <c r="DYM80" s="1316"/>
      <c r="DYN80" s="1316"/>
      <c r="DYO80" s="1316"/>
      <c r="DYP80" s="1316"/>
      <c r="DYQ80" s="1316"/>
      <c r="DYR80" s="1316"/>
      <c r="DYS80" s="1316"/>
      <c r="DYT80" s="1316"/>
      <c r="DYU80" s="1316"/>
      <c r="DYV80" s="1316"/>
      <c r="DYW80" s="1316"/>
      <c r="DYX80" s="1316"/>
      <c r="DYY80" s="1316"/>
      <c r="DYZ80" s="1316"/>
      <c r="DZA80" s="1316"/>
      <c r="DZB80" s="1316"/>
      <c r="DZC80" s="1316"/>
      <c r="DZD80" s="1316"/>
      <c r="DZE80" s="1316"/>
      <c r="DZF80" s="1316"/>
      <c r="DZG80" s="1316"/>
      <c r="DZH80" s="1316"/>
      <c r="DZI80" s="1316"/>
      <c r="DZJ80" s="1316"/>
      <c r="DZK80" s="1316"/>
      <c r="DZL80" s="1316"/>
      <c r="DZM80" s="1316"/>
      <c r="DZN80" s="1316"/>
      <c r="DZO80" s="1316"/>
      <c r="DZP80" s="1316"/>
      <c r="DZQ80" s="1316"/>
      <c r="DZR80" s="1316"/>
      <c r="DZS80" s="1316"/>
      <c r="DZT80" s="1316"/>
      <c r="DZU80" s="1316"/>
      <c r="DZV80" s="1316"/>
      <c r="DZW80" s="1316"/>
      <c r="DZX80" s="1316"/>
      <c r="DZY80" s="1316"/>
      <c r="DZZ80" s="1316"/>
      <c r="EAA80" s="1316"/>
      <c r="EAB80" s="1316"/>
      <c r="EAC80" s="1316"/>
      <c r="EAD80" s="1316"/>
      <c r="EAE80" s="1316"/>
      <c r="EAF80" s="1316"/>
      <c r="EAG80" s="1316"/>
      <c r="EAH80" s="1316"/>
      <c r="EAI80" s="1316"/>
      <c r="EAJ80" s="1316"/>
      <c r="EAK80" s="1316"/>
      <c r="EAL80" s="1316"/>
      <c r="EAM80" s="1316"/>
      <c r="EAN80" s="1316"/>
      <c r="EAO80" s="1316"/>
      <c r="EAP80" s="1316"/>
      <c r="EAQ80" s="1316"/>
      <c r="EAR80" s="1316"/>
      <c r="EAS80" s="1316"/>
      <c r="EAT80" s="1316"/>
      <c r="EAU80" s="1316"/>
      <c r="EAV80" s="1316"/>
      <c r="EAW80" s="1316"/>
      <c r="EAX80" s="1316"/>
      <c r="EAY80" s="1316"/>
      <c r="EAZ80" s="1316"/>
      <c r="EBA80" s="1316"/>
      <c r="EBB80" s="1316"/>
      <c r="EBC80" s="1316"/>
      <c r="EBD80" s="1316"/>
      <c r="EBE80" s="1316"/>
      <c r="EBF80" s="1316"/>
      <c r="EBG80" s="1316"/>
      <c r="EBH80" s="1316"/>
      <c r="EBI80" s="1316"/>
      <c r="EBJ80" s="1316"/>
      <c r="EBK80" s="1316"/>
      <c r="EBL80" s="1316"/>
      <c r="EBM80" s="1316"/>
      <c r="EBN80" s="1316"/>
      <c r="EBO80" s="1316"/>
      <c r="EBP80" s="1316"/>
      <c r="EBQ80" s="1316"/>
      <c r="EBR80" s="1316"/>
      <c r="EBS80" s="1316"/>
      <c r="EBT80" s="1316"/>
      <c r="EBU80" s="1316"/>
      <c r="EBV80" s="1316"/>
      <c r="EBW80" s="1316"/>
      <c r="EBX80" s="1316"/>
      <c r="EBY80" s="1316"/>
      <c r="EBZ80" s="1316"/>
      <c r="ECA80" s="1316"/>
      <c r="ECB80" s="1316"/>
      <c r="ECC80" s="1316"/>
      <c r="ECD80" s="1316"/>
      <c r="ECE80" s="1316"/>
      <c r="ECF80" s="1316"/>
      <c r="ECG80" s="1316"/>
      <c r="ECH80" s="1316"/>
      <c r="ECI80" s="1316"/>
      <c r="ECJ80" s="1316"/>
      <c r="ECK80" s="1316"/>
      <c r="ECL80" s="1316"/>
      <c r="ECM80" s="1316"/>
      <c r="ECN80" s="1316"/>
      <c r="ECO80" s="1316"/>
      <c r="ECP80" s="1316"/>
      <c r="ECQ80" s="1316"/>
      <c r="ECR80" s="1316"/>
      <c r="ECS80" s="1316"/>
      <c r="ECT80" s="1316"/>
      <c r="ECU80" s="1316"/>
      <c r="ECV80" s="1316"/>
      <c r="ECW80" s="1316"/>
      <c r="ECX80" s="1316"/>
      <c r="ECY80" s="1316"/>
      <c r="ECZ80" s="1316"/>
      <c r="EDA80" s="1316"/>
      <c r="EDB80" s="1316"/>
      <c r="EDC80" s="1316"/>
      <c r="EDD80" s="1316"/>
      <c r="EDE80" s="1316"/>
      <c r="EDF80" s="1316"/>
      <c r="EDG80" s="1316"/>
      <c r="EDH80" s="1316"/>
      <c r="EDI80" s="1316"/>
      <c r="EDJ80" s="1316"/>
      <c r="EDK80" s="1316"/>
      <c r="EDL80" s="1316"/>
      <c r="EDM80" s="1316"/>
      <c r="EDN80" s="1316"/>
      <c r="EDO80" s="1316"/>
      <c r="EDP80" s="1316"/>
      <c r="EDQ80" s="1316"/>
      <c r="EDR80" s="1316"/>
      <c r="EDS80" s="1316"/>
      <c r="EDT80" s="1316"/>
      <c r="EDU80" s="1316"/>
      <c r="EDV80" s="1316"/>
      <c r="EDW80" s="1316"/>
      <c r="EDX80" s="1316"/>
      <c r="EDY80" s="1316"/>
      <c r="EDZ80" s="1316"/>
      <c r="EEA80" s="1316"/>
      <c r="EEB80" s="1316"/>
      <c r="EEC80" s="1316"/>
      <c r="EED80" s="1316"/>
      <c r="EEE80" s="1316"/>
      <c r="EEF80" s="1316"/>
      <c r="EEG80" s="1316"/>
      <c r="EEH80" s="1316"/>
      <c r="EEI80" s="1316"/>
      <c r="EEJ80" s="1316"/>
      <c r="EEK80" s="1316"/>
      <c r="EEL80" s="1316"/>
      <c r="EEM80" s="1316"/>
      <c r="EEN80" s="1316"/>
      <c r="EEO80" s="1316"/>
      <c r="EEP80" s="1316"/>
      <c r="EEQ80" s="1316"/>
      <c r="EER80" s="1316"/>
      <c r="EES80" s="1316"/>
      <c r="EET80" s="1316"/>
      <c r="EEU80" s="1316"/>
      <c r="EEV80" s="1316"/>
      <c r="EEW80" s="1316"/>
      <c r="EEX80" s="1316"/>
      <c r="EEY80" s="1316"/>
      <c r="EEZ80" s="1316"/>
      <c r="EFA80" s="1316"/>
      <c r="EFB80" s="1316"/>
      <c r="EFC80" s="1316"/>
      <c r="EFD80" s="1316"/>
      <c r="EFE80" s="1316"/>
      <c r="EFF80" s="1316"/>
      <c r="EFG80" s="1316"/>
      <c r="EFH80" s="1316"/>
      <c r="EFI80" s="1316"/>
      <c r="EFJ80" s="1316"/>
      <c r="EFK80" s="1316"/>
      <c r="EFL80" s="1316"/>
      <c r="EFM80" s="1316"/>
      <c r="EFN80" s="1316"/>
      <c r="EFO80" s="1316"/>
      <c r="EFP80" s="1316"/>
      <c r="EFQ80" s="1316"/>
      <c r="EFR80" s="1316"/>
      <c r="EFS80" s="1316"/>
      <c r="EFT80" s="1316"/>
      <c r="EFU80" s="1316"/>
      <c r="EFV80" s="1316"/>
      <c r="EFW80" s="1316"/>
      <c r="EFX80" s="1316"/>
      <c r="EFY80" s="1316"/>
      <c r="EFZ80" s="1316"/>
      <c r="EGA80" s="1316"/>
      <c r="EGB80" s="1316"/>
      <c r="EGC80" s="1316"/>
      <c r="EGD80" s="1316"/>
      <c r="EGE80" s="1316"/>
      <c r="EGF80" s="1316"/>
      <c r="EGG80" s="1316"/>
      <c r="EGH80" s="1316"/>
      <c r="EGI80" s="1316"/>
      <c r="EGJ80" s="1316"/>
      <c r="EGK80" s="1316"/>
      <c r="EGL80" s="1316"/>
      <c r="EGM80" s="1316"/>
      <c r="EGN80" s="1316"/>
      <c r="EGO80" s="1316"/>
      <c r="EGP80" s="1316"/>
      <c r="EGQ80" s="1316"/>
      <c r="EGR80" s="1316"/>
      <c r="EGS80" s="1316"/>
      <c r="EGT80" s="1316"/>
      <c r="EGU80" s="1316"/>
      <c r="EGV80" s="1316"/>
      <c r="EGW80" s="1316"/>
      <c r="EGX80" s="1316"/>
      <c r="EGY80" s="1316"/>
      <c r="EGZ80" s="1316"/>
      <c r="EHA80" s="1316"/>
      <c r="EHB80" s="1316"/>
      <c r="EHC80" s="1316"/>
      <c r="EHD80" s="1316"/>
      <c r="EHE80" s="1316"/>
      <c r="EHF80" s="1316"/>
      <c r="EHG80" s="1316"/>
      <c r="EHH80" s="1316"/>
      <c r="EHI80" s="1316"/>
      <c r="EHJ80" s="1316"/>
      <c r="EHK80" s="1316"/>
      <c r="EHL80" s="1316"/>
      <c r="EHM80" s="1316"/>
      <c r="EHN80" s="1316"/>
      <c r="EHO80" s="1316"/>
      <c r="EHP80" s="1316"/>
      <c r="EHQ80" s="1316"/>
      <c r="EHR80" s="1316"/>
      <c r="EHS80" s="1316"/>
      <c r="EHT80" s="1316"/>
      <c r="EHU80" s="1316"/>
      <c r="EHV80" s="1316"/>
      <c r="EHW80" s="1316"/>
      <c r="EHX80" s="1316"/>
      <c r="EHY80" s="1316"/>
      <c r="EHZ80" s="1316"/>
      <c r="EIA80" s="1316"/>
      <c r="EIB80" s="1316"/>
      <c r="EIC80" s="1316"/>
      <c r="EID80" s="1316"/>
      <c r="EIE80" s="1316"/>
      <c r="EIF80" s="1316"/>
      <c r="EIG80" s="1316"/>
      <c r="EIH80" s="1316"/>
      <c r="EII80" s="1316"/>
      <c r="EIJ80" s="1316"/>
      <c r="EIK80" s="1316"/>
      <c r="EIL80" s="1316"/>
      <c r="EIM80" s="1316"/>
      <c r="EIN80" s="1316"/>
      <c r="EIO80" s="1316"/>
      <c r="EIP80" s="1316"/>
      <c r="EIQ80" s="1316"/>
      <c r="EIR80" s="1316"/>
      <c r="EIS80" s="1316"/>
      <c r="EIT80" s="1316"/>
      <c r="EIU80" s="1316"/>
      <c r="EIV80" s="1316"/>
      <c r="EIW80" s="1316"/>
      <c r="EIX80" s="1316"/>
      <c r="EIY80" s="1316"/>
      <c r="EIZ80" s="1316"/>
      <c r="EJA80" s="1316"/>
      <c r="EJB80" s="1316"/>
      <c r="EJC80" s="1316"/>
      <c r="EJD80" s="1316"/>
      <c r="EJE80" s="1316"/>
      <c r="EJF80" s="1316"/>
      <c r="EJG80" s="1316"/>
      <c r="EJH80" s="1316"/>
      <c r="EJI80" s="1316"/>
      <c r="EJJ80" s="1316"/>
      <c r="EJK80" s="1316"/>
      <c r="EJL80" s="1316"/>
      <c r="EJM80" s="1316"/>
      <c r="EJN80" s="1316"/>
      <c r="EJO80" s="1316"/>
      <c r="EJP80" s="1316"/>
      <c r="EJQ80" s="1316"/>
      <c r="EJR80" s="1316"/>
      <c r="EJS80" s="1316"/>
      <c r="EJT80" s="1316"/>
      <c r="EJU80" s="1316"/>
      <c r="EJV80" s="1316"/>
      <c r="EJW80" s="1316"/>
      <c r="EJX80" s="1316"/>
      <c r="EJY80" s="1316"/>
      <c r="EJZ80" s="1316"/>
      <c r="EKA80" s="1316"/>
      <c r="EKB80" s="1316"/>
      <c r="EKC80" s="1316"/>
      <c r="EKD80" s="1316"/>
      <c r="EKE80" s="1316"/>
      <c r="EKF80" s="1316"/>
      <c r="EKG80" s="1316"/>
      <c r="EKH80" s="1316"/>
      <c r="EKI80" s="1316"/>
      <c r="EKJ80" s="1316"/>
      <c r="EKK80" s="1316"/>
      <c r="EKL80" s="1316"/>
      <c r="EKM80" s="1316"/>
      <c r="EKN80" s="1316"/>
      <c r="EKO80" s="1316"/>
      <c r="EKP80" s="1316"/>
      <c r="EKQ80" s="1316"/>
      <c r="EKR80" s="1316"/>
      <c r="EKS80" s="1316"/>
      <c r="EKT80" s="1316"/>
      <c r="EKU80" s="1316"/>
      <c r="EKV80" s="1316"/>
      <c r="EKW80" s="1316"/>
      <c r="EKX80" s="1316"/>
      <c r="EKY80" s="1316"/>
      <c r="EKZ80" s="1316"/>
      <c r="ELA80" s="1316"/>
      <c r="ELB80" s="1316"/>
      <c r="ELC80" s="1316"/>
      <c r="ELD80" s="1316"/>
      <c r="ELE80" s="1316"/>
      <c r="ELF80" s="1316"/>
      <c r="ELG80" s="1316"/>
      <c r="ELH80" s="1316"/>
      <c r="ELI80" s="1316"/>
      <c r="ELJ80" s="1316"/>
      <c r="ELK80" s="1316"/>
      <c r="ELL80" s="1316"/>
      <c r="ELM80" s="1316"/>
      <c r="ELN80" s="1316"/>
      <c r="ELO80" s="1316"/>
      <c r="ELP80" s="1316"/>
      <c r="ELQ80" s="1316"/>
      <c r="ELR80" s="1316"/>
      <c r="ELS80" s="1316"/>
      <c r="ELT80" s="1316"/>
      <c r="ELU80" s="1316"/>
      <c r="ELV80" s="1316"/>
      <c r="ELW80" s="1316"/>
      <c r="ELX80" s="1316"/>
      <c r="ELY80" s="1316"/>
      <c r="ELZ80" s="1316"/>
      <c r="EMA80" s="1316"/>
      <c r="EMB80" s="1316"/>
      <c r="EMC80" s="1316"/>
      <c r="EMD80" s="1316"/>
      <c r="EME80" s="1316"/>
      <c r="EMF80" s="1316"/>
      <c r="EMG80" s="1316"/>
      <c r="EMH80" s="1316"/>
      <c r="EMI80" s="1316"/>
      <c r="EMJ80" s="1316"/>
      <c r="EMK80" s="1316"/>
      <c r="EML80" s="1316"/>
      <c r="EMM80" s="1316"/>
      <c r="EMN80" s="1316"/>
      <c r="EMO80" s="1316"/>
      <c r="EMP80" s="1316"/>
      <c r="EMQ80" s="1316"/>
      <c r="EMR80" s="1316"/>
      <c r="EMS80" s="1316"/>
      <c r="EMT80" s="1316"/>
      <c r="EMU80" s="1316"/>
      <c r="EMV80" s="1316"/>
      <c r="EMW80" s="1316"/>
      <c r="EMX80" s="1316"/>
      <c r="EMY80" s="1316"/>
      <c r="EMZ80" s="1316"/>
      <c r="ENA80" s="1316"/>
      <c r="ENB80" s="1316"/>
      <c r="ENC80" s="1316"/>
      <c r="END80" s="1316"/>
      <c r="ENE80" s="1316"/>
      <c r="ENF80" s="1316"/>
      <c r="ENG80" s="1316"/>
      <c r="ENH80" s="1316"/>
      <c r="ENI80" s="1316"/>
      <c r="ENJ80" s="1316"/>
      <c r="ENK80" s="1316"/>
      <c r="ENL80" s="1316"/>
      <c r="ENM80" s="1316"/>
      <c r="ENN80" s="1316"/>
      <c r="ENO80" s="1316"/>
      <c r="ENP80" s="1316"/>
      <c r="ENQ80" s="1316"/>
      <c r="ENR80" s="1316"/>
      <c r="ENS80" s="1316"/>
      <c r="ENT80" s="1316"/>
      <c r="ENU80" s="1316"/>
      <c r="ENV80" s="1316"/>
      <c r="ENW80" s="1316"/>
      <c r="ENX80" s="1316"/>
      <c r="ENY80" s="1316"/>
      <c r="ENZ80" s="1316"/>
      <c r="EOA80" s="1316"/>
      <c r="EOB80" s="1316"/>
      <c r="EOC80" s="1316"/>
      <c r="EOD80" s="1316"/>
      <c r="EOE80" s="1316"/>
      <c r="EOF80" s="1316"/>
      <c r="EOG80" s="1316"/>
      <c r="EOH80" s="1316"/>
      <c r="EOI80" s="1316"/>
      <c r="EOJ80" s="1316"/>
      <c r="EOK80" s="1316"/>
      <c r="EOL80" s="1316"/>
      <c r="EOM80" s="1316"/>
      <c r="EON80" s="1316"/>
      <c r="EOO80" s="1316"/>
      <c r="EOP80" s="1316"/>
      <c r="EOQ80" s="1316"/>
      <c r="EOR80" s="1316"/>
      <c r="EOS80" s="1316"/>
      <c r="EOT80" s="1316"/>
      <c r="EOU80" s="1316"/>
      <c r="EOV80" s="1316"/>
      <c r="EOW80" s="1316"/>
      <c r="EOX80" s="1316"/>
      <c r="EOY80" s="1316"/>
      <c r="EOZ80" s="1316"/>
      <c r="EPA80" s="1316"/>
      <c r="EPB80" s="1316"/>
      <c r="EPC80" s="1316"/>
      <c r="EPD80" s="1316"/>
      <c r="EPE80" s="1316"/>
      <c r="EPF80" s="1316"/>
      <c r="EPG80" s="1316"/>
      <c r="EPH80" s="1316"/>
      <c r="EPI80" s="1316"/>
      <c r="EPJ80" s="1316"/>
      <c r="EPK80" s="1316"/>
      <c r="EPL80" s="1316"/>
      <c r="EPM80" s="1316"/>
      <c r="EPN80" s="1316"/>
      <c r="EPO80" s="1316"/>
      <c r="EPP80" s="1316"/>
      <c r="EPQ80" s="1316"/>
      <c r="EPR80" s="1316"/>
      <c r="EPS80" s="1316"/>
      <c r="EPT80" s="1316"/>
      <c r="EPU80" s="1316"/>
      <c r="EPV80" s="1316"/>
      <c r="EPW80" s="1316"/>
      <c r="EPX80" s="1316"/>
      <c r="EPY80" s="1316"/>
      <c r="EPZ80" s="1316"/>
      <c r="EQA80" s="1316"/>
      <c r="EQB80" s="1316"/>
      <c r="EQC80" s="1316"/>
      <c r="EQD80" s="1316"/>
      <c r="EQE80" s="1316"/>
      <c r="EQF80" s="1316"/>
      <c r="EQG80" s="1316"/>
      <c r="EQH80" s="1316"/>
      <c r="EQI80" s="1316"/>
      <c r="EQJ80" s="1316"/>
      <c r="EQK80" s="1316"/>
      <c r="EQL80" s="1316"/>
      <c r="EQM80" s="1316"/>
      <c r="EQN80" s="1316"/>
      <c r="EQO80" s="1316"/>
      <c r="EQP80" s="1316"/>
      <c r="EQQ80" s="1316"/>
      <c r="EQR80" s="1316"/>
      <c r="EQS80" s="1316"/>
      <c r="EQT80" s="1316"/>
      <c r="EQU80" s="1316"/>
      <c r="EQV80" s="1316"/>
      <c r="EQW80" s="1316"/>
      <c r="EQX80" s="1316"/>
      <c r="EQY80" s="1316"/>
      <c r="EQZ80" s="1316"/>
      <c r="ERA80" s="1316"/>
      <c r="ERB80" s="1316"/>
      <c r="ERC80" s="1316"/>
      <c r="ERD80" s="1316"/>
      <c r="ERE80" s="1316"/>
      <c r="ERF80" s="1316"/>
      <c r="ERG80" s="1316"/>
      <c r="ERH80" s="1316"/>
      <c r="ERI80" s="1316"/>
      <c r="ERJ80" s="1316"/>
      <c r="ERK80" s="1316"/>
      <c r="ERL80" s="1316"/>
      <c r="ERM80" s="1316"/>
      <c r="ERN80" s="1316"/>
      <c r="ERO80" s="1316"/>
      <c r="ERP80" s="1316"/>
      <c r="ERQ80" s="1316"/>
      <c r="ERR80" s="1316"/>
      <c r="ERS80" s="1316"/>
      <c r="ERT80" s="1316"/>
      <c r="ERU80" s="1316"/>
      <c r="ERV80" s="1316"/>
      <c r="ERW80" s="1316"/>
      <c r="ERX80" s="1316"/>
      <c r="ERY80" s="1316"/>
      <c r="ERZ80" s="1316"/>
      <c r="ESA80" s="1316"/>
      <c r="ESB80" s="1316"/>
      <c r="ESC80" s="1316"/>
      <c r="ESD80" s="1316"/>
      <c r="ESE80" s="1316"/>
      <c r="ESF80" s="1316"/>
      <c r="ESG80" s="1316"/>
      <c r="ESH80" s="1316"/>
      <c r="ESI80" s="1316"/>
      <c r="ESJ80" s="1316"/>
      <c r="ESK80" s="1316"/>
      <c r="ESL80" s="1316"/>
      <c r="ESM80" s="1316"/>
      <c r="ESN80" s="1316"/>
      <c r="ESO80" s="1316"/>
      <c r="ESP80" s="1316"/>
      <c r="ESQ80" s="1316"/>
      <c r="ESR80" s="1316"/>
      <c r="ESS80" s="1316"/>
      <c r="EST80" s="1316"/>
      <c r="ESU80" s="1316"/>
      <c r="ESV80" s="1316"/>
      <c r="ESW80" s="1316"/>
      <c r="ESX80" s="1316"/>
      <c r="ESY80" s="1316"/>
      <c r="ESZ80" s="1316"/>
      <c r="ETA80" s="1316"/>
      <c r="ETB80" s="1316"/>
      <c r="ETC80" s="1316"/>
      <c r="ETD80" s="1316"/>
      <c r="ETE80" s="1316"/>
      <c r="ETF80" s="1316"/>
      <c r="ETG80" s="1316"/>
      <c r="ETH80" s="1316"/>
      <c r="ETI80" s="1316"/>
      <c r="ETJ80" s="1316"/>
      <c r="ETK80" s="1316"/>
      <c r="ETL80" s="1316"/>
      <c r="ETM80" s="1316"/>
      <c r="ETN80" s="1316"/>
      <c r="ETO80" s="1316"/>
      <c r="ETP80" s="1316"/>
      <c r="ETQ80" s="1316"/>
      <c r="ETR80" s="1316"/>
      <c r="ETS80" s="1316"/>
      <c r="ETT80" s="1316"/>
      <c r="ETU80" s="1316"/>
      <c r="ETV80" s="1316"/>
      <c r="ETW80" s="1316"/>
      <c r="ETX80" s="1316"/>
      <c r="ETY80" s="1316"/>
      <c r="ETZ80" s="1316"/>
      <c r="EUA80" s="1316"/>
      <c r="EUB80" s="1316"/>
      <c r="EUC80" s="1316"/>
      <c r="EUD80" s="1316"/>
      <c r="EUE80" s="1316"/>
      <c r="EUF80" s="1316"/>
      <c r="EUG80" s="1316"/>
      <c r="EUH80" s="1316"/>
      <c r="EUI80" s="1316"/>
      <c r="EUJ80" s="1316"/>
      <c r="EUK80" s="1316"/>
      <c r="EUL80" s="1316"/>
      <c r="EUM80" s="1316"/>
      <c r="EUN80" s="1316"/>
      <c r="EUO80" s="1316"/>
      <c r="EUP80" s="1316"/>
      <c r="EUQ80" s="1316"/>
      <c r="EUR80" s="1316"/>
      <c r="EUS80" s="1316"/>
      <c r="EUT80" s="1316"/>
      <c r="EUU80" s="1316"/>
      <c r="EUV80" s="1316"/>
      <c r="EUW80" s="1316"/>
      <c r="EUX80" s="1316"/>
      <c r="EUY80" s="1316"/>
      <c r="EUZ80" s="1316"/>
      <c r="EVA80" s="1316"/>
      <c r="EVB80" s="1316"/>
      <c r="EVC80" s="1316"/>
      <c r="EVD80" s="1316"/>
      <c r="EVE80" s="1316"/>
      <c r="EVF80" s="1316"/>
      <c r="EVG80" s="1316"/>
      <c r="EVH80" s="1316"/>
      <c r="EVI80" s="1316"/>
      <c r="EVJ80" s="1316"/>
      <c r="EVK80" s="1316"/>
      <c r="EVL80" s="1316"/>
      <c r="EVM80" s="1316"/>
      <c r="EVN80" s="1316"/>
      <c r="EVO80" s="1316"/>
      <c r="EVP80" s="1316"/>
      <c r="EVQ80" s="1316"/>
      <c r="EVR80" s="1316"/>
      <c r="EVS80" s="1316"/>
      <c r="EVT80" s="1316"/>
      <c r="EVU80" s="1316"/>
      <c r="EVV80" s="1316"/>
      <c r="EVW80" s="1316"/>
      <c r="EVX80" s="1316"/>
      <c r="EVY80" s="1316"/>
      <c r="EVZ80" s="1316"/>
      <c r="EWA80" s="1316"/>
      <c r="EWB80" s="1316"/>
      <c r="EWC80" s="1316"/>
      <c r="EWD80" s="1316"/>
      <c r="EWE80" s="1316"/>
      <c r="EWF80" s="1316"/>
      <c r="EWG80" s="1316"/>
      <c r="EWH80" s="1316"/>
      <c r="EWI80" s="1316"/>
      <c r="EWJ80" s="1316"/>
      <c r="EWK80" s="1316"/>
      <c r="EWL80" s="1316"/>
      <c r="EWM80" s="1316"/>
      <c r="EWN80" s="1316"/>
      <c r="EWO80" s="1316"/>
      <c r="EWP80" s="1316"/>
      <c r="EWQ80" s="1316"/>
      <c r="EWR80" s="1316"/>
      <c r="EWS80" s="1316"/>
      <c r="EWT80" s="1316"/>
      <c r="EWU80" s="1316"/>
      <c r="EWV80" s="1316"/>
      <c r="EWW80" s="1316"/>
      <c r="EWX80" s="1316"/>
      <c r="EWY80" s="1316"/>
      <c r="EWZ80" s="1316"/>
      <c r="EXA80" s="1316"/>
      <c r="EXB80" s="1316"/>
      <c r="EXC80" s="1316"/>
      <c r="EXD80" s="1316"/>
      <c r="EXE80" s="1316"/>
      <c r="EXF80" s="1316"/>
      <c r="EXG80" s="1316"/>
      <c r="EXH80" s="1316"/>
      <c r="EXI80" s="1316"/>
      <c r="EXJ80" s="1316"/>
      <c r="EXK80" s="1316"/>
      <c r="EXL80" s="1316"/>
      <c r="EXM80" s="1316"/>
      <c r="EXN80" s="1316"/>
      <c r="EXO80" s="1316"/>
      <c r="EXP80" s="1316"/>
      <c r="EXQ80" s="1316"/>
      <c r="EXR80" s="1316"/>
      <c r="EXS80" s="1316"/>
      <c r="EXT80" s="1316"/>
      <c r="EXU80" s="1316"/>
      <c r="EXV80" s="1316"/>
      <c r="EXW80" s="1316"/>
      <c r="EXX80" s="1316"/>
      <c r="EXY80" s="1316"/>
      <c r="EXZ80" s="1316"/>
      <c r="EYA80" s="1316"/>
      <c r="EYB80" s="1316"/>
      <c r="EYC80" s="1316"/>
      <c r="EYD80" s="1316"/>
      <c r="EYE80" s="1316"/>
      <c r="EYF80" s="1316"/>
      <c r="EYG80" s="1316"/>
      <c r="EYH80" s="1316"/>
      <c r="EYI80" s="1316"/>
      <c r="EYJ80" s="1316"/>
      <c r="EYK80" s="1316"/>
      <c r="EYL80" s="1316"/>
      <c r="EYM80" s="1316"/>
      <c r="EYN80" s="1316"/>
      <c r="EYO80" s="1316"/>
      <c r="EYP80" s="1316"/>
      <c r="EYQ80" s="1316"/>
      <c r="EYR80" s="1316"/>
      <c r="EYS80" s="1316"/>
      <c r="EYT80" s="1316"/>
      <c r="EYU80" s="1316"/>
      <c r="EYV80" s="1316"/>
      <c r="EYW80" s="1316"/>
      <c r="EYX80" s="1316"/>
      <c r="EYY80" s="1316"/>
      <c r="EYZ80" s="1316"/>
      <c r="EZA80" s="1316"/>
      <c r="EZB80" s="1316"/>
      <c r="EZC80" s="1316"/>
      <c r="EZD80" s="1316"/>
      <c r="EZE80" s="1316"/>
      <c r="EZF80" s="1316"/>
      <c r="EZG80" s="1316"/>
      <c r="EZH80" s="1316"/>
      <c r="EZI80" s="1316"/>
      <c r="EZJ80" s="1316"/>
      <c r="EZK80" s="1316"/>
      <c r="EZL80" s="1316"/>
      <c r="EZM80" s="1316"/>
      <c r="EZN80" s="1316"/>
      <c r="EZO80" s="1316"/>
      <c r="EZP80" s="1316"/>
      <c r="EZQ80" s="1316"/>
      <c r="EZR80" s="1316"/>
      <c r="EZS80" s="1316"/>
      <c r="EZT80" s="1316"/>
      <c r="EZU80" s="1316"/>
      <c r="EZV80" s="1316"/>
      <c r="EZW80" s="1316"/>
      <c r="EZX80" s="1316"/>
      <c r="EZY80" s="1316"/>
      <c r="EZZ80" s="1316"/>
      <c r="FAA80" s="1316"/>
      <c r="FAB80" s="1316"/>
      <c r="FAC80" s="1316"/>
      <c r="FAD80" s="1316"/>
      <c r="FAE80" s="1316"/>
      <c r="FAF80" s="1316"/>
      <c r="FAG80" s="1316"/>
      <c r="FAH80" s="1316"/>
      <c r="FAI80" s="1316"/>
      <c r="FAJ80" s="1316"/>
      <c r="FAK80" s="1316"/>
      <c r="FAL80" s="1316"/>
      <c r="FAM80" s="1316"/>
      <c r="FAN80" s="1316"/>
      <c r="FAO80" s="1316"/>
      <c r="FAP80" s="1316"/>
      <c r="FAQ80" s="1316"/>
      <c r="FAR80" s="1316"/>
      <c r="FAS80" s="1316"/>
      <c r="FAT80" s="1316"/>
      <c r="FAU80" s="1316"/>
      <c r="FAV80" s="1316"/>
      <c r="FAW80" s="1316"/>
      <c r="FAX80" s="1316"/>
      <c r="FAY80" s="1316"/>
      <c r="FAZ80" s="1316"/>
      <c r="FBA80" s="1316"/>
      <c r="FBB80" s="1316"/>
      <c r="FBC80" s="1316"/>
      <c r="FBD80" s="1316"/>
      <c r="FBE80" s="1316"/>
      <c r="FBF80" s="1316"/>
      <c r="FBG80" s="1316"/>
      <c r="FBH80" s="1316"/>
      <c r="FBI80" s="1316"/>
      <c r="FBJ80" s="1316"/>
      <c r="FBK80" s="1316"/>
      <c r="FBL80" s="1316"/>
      <c r="FBM80" s="1316"/>
      <c r="FBN80" s="1316"/>
      <c r="FBO80" s="1316"/>
      <c r="FBP80" s="1316"/>
      <c r="FBQ80" s="1316"/>
      <c r="FBR80" s="1316"/>
      <c r="FBS80" s="1316"/>
      <c r="FBT80" s="1316"/>
      <c r="FBU80" s="1316"/>
      <c r="FBV80" s="1316"/>
      <c r="FBW80" s="1316"/>
      <c r="FBX80" s="1316"/>
      <c r="FBY80" s="1316"/>
      <c r="FBZ80" s="1316"/>
      <c r="FCA80" s="1316"/>
      <c r="FCB80" s="1316"/>
      <c r="FCC80" s="1316"/>
      <c r="FCD80" s="1316"/>
      <c r="FCE80" s="1316"/>
      <c r="FCF80" s="1316"/>
      <c r="FCG80" s="1316"/>
      <c r="FCH80" s="1316"/>
      <c r="FCI80" s="1316"/>
      <c r="FCJ80" s="1316"/>
      <c r="FCK80" s="1316"/>
      <c r="FCL80" s="1316"/>
      <c r="FCM80" s="1316"/>
      <c r="FCN80" s="1316"/>
      <c r="FCO80" s="1316"/>
      <c r="FCP80" s="1316"/>
      <c r="FCQ80" s="1316"/>
      <c r="FCR80" s="1316"/>
      <c r="FCS80" s="1316"/>
      <c r="FCT80" s="1316"/>
      <c r="FCU80" s="1316"/>
      <c r="FCV80" s="1316"/>
      <c r="FCW80" s="1316"/>
      <c r="FCX80" s="1316"/>
      <c r="FCY80" s="1316"/>
      <c r="FCZ80" s="1316"/>
      <c r="FDA80" s="1316"/>
      <c r="FDB80" s="1316"/>
      <c r="FDC80" s="1316"/>
      <c r="FDD80" s="1316"/>
      <c r="FDE80" s="1316"/>
      <c r="FDF80" s="1316"/>
      <c r="FDG80" s="1316"/>
      <c r="FDH80" s="1316"/>
      <c r="FDI80" s="1316"/>
      <c r="FDJ80" s="1316"/>
      <c r="FDK80" s="1316"/>
      <c r="FDL80" s="1316"/>
      <c r="FDM80" s="1316"/>
      <c r="FDN80" s="1316"/>
      <c r="FDO80" s="1316"/>
      <c r="FDP80" s="1316"/>
      <c r="FDQ80" s="1316"/>
      <c r="FDR80" s="1316"/>
      <c r="FDS80" s="1316"/>
      <c r="FDT80" s="1316"/>
      <c r="FDU80" s="1316"/>
      <c r="FDV80" s="1316"/>
      <c r="FDW80" s="1316"/>
      <c r="FDX80" s="1316"/>
      <c r="FDY80" s="1316"/>
      <c r="FDZ80" s="1316"/>
      <c r="FEA80" s="1316"/>
      <c r="FEB80" s="1316"/>
      <c r="FEC80" s="1316"/>
      <c r="FED80" s="1316"/>
      <c r="FEE80" s="1316"/>
      <c r="FEF80" s="1316"/>
      <c r="FEG80" s="1316"/>
      <c r="FEH80" s="1316"/>
      <c r="FEI80" s="1316"/>
      <c r="FEJ80" s="1316"/>
      <c r="FEK80" s="1316"/>
      <c r="FEL80" s="1316"/>
      <c r="FEM80" s="1316"/>
      <c r="FEN80" s="1316"/>
      <c r="FEO80" s="1316"/>
      <c r="FEP80" s="1316"/>
      <c r="FEQ80" s="1316"/>
      <c r="FER80" s="1316"/>
      <c r="FES80" s="1316"/>
      <c r="FET80" s="1316"/>
      <c r="FEU80" s="1316"/>
      <c r="FEV80" s="1316"/>
      <c r="FEW80" s="1316"/>
      <c r="FEX80" s="1316"/>
      <c r="FEY80" s="1316"/>
      <c r="FEZ80" s="1316"/>
      <c r="FFA80" s="1316"/>
      <c r="FFB80" s="1316"/>
      <c r="FFC80" s="1316"/>
      <c r="FFD80" s="1316"/>
      <c r="FFE80" s="1316"/>
      <c r="FFF80" s="1316"/>
      <c r="FFG80" s="1316"/>
      <c r="FFH80" s="1316"/>
      <c r="FFI80" s="1316"/>
      <c r="FFJ80" s="1316"/>
      <c r="FFK80" s="1316"/>
      <c r="FFL80" s="1316"/>
      <c r="FFM80" s="1316"/>
      <c r="FFN80" s="1316"/>
      <c r="FFO80" s="1316"/>
      <c r="FFP80" s="1316"/>
      <c r="FFQ80" s="1316"/>
      <c r="FFR80" s="1316"/>
      <c r="FFS80" s="1316"/>
      <c r="FFT80" s="1316"/>
      <c r="FFU80" s="1316"/>
      <c r="FFV80" s="1316"/>
      <c r="FFW80" s="1316"/>
      <c r="FFX80" s="1316"/>
      <c r="FFY80" s="1316"/>
      <c r="FFZ80" s="1316"/>
      <c r="FGA80" s="1316"/>
      <c r="FGB80" s="1316"/>
      <c r="FGC80" s="1316"/>
      <c r="FGD80" s="1316"/>
      <c r="FGE80" s="1316"/>
      <c r="FGF80" s="1316"/>
      <c r="FGG80" s="1316"/>
      <c r="FGH80" s="1316"/>
      <c r="FGI80" s="1316"/>
      <c r="FGJ80" s="1316"/>
      <c r="FGK80" s="1316"/>
      <c r="FGL80" s="1316"/>
      <c r="FGM80" s="1316"/>
      <c r="FGN80" s="1316"/>
      <c r="FGO80" s="1316"/>
      <c r="FGP80" s="1316"/>
      <c r="FGQ80" s="1316"/>
      <c r="FGR80" s="1316"/>
      <c r="FGS80" s="1316"/>
      <c r="FGT80" s="1316"/>
      <c r="FGU80" s="1316"/>
      <c r="FGV80" s="1316"/>
      <c r="FGW80" s="1316"/>
      <c r="FGX80" s="1316"/>
      <c r="FGY80" s="1316"/>
      <c r="FGZ80" s="1316"/>
      <c r="FHA80" s="1316"/>
      <c r="FHB80" s="1316"/>
      <c r="FHC80" s="1316"/>
      <c r="FHD80" s="1316"/>
      <c r="FHE80" s="1316"/>
      <c r="FHF80" s="1316"/>
      <c r="FHG80" s="1316"/>
      <c r="FHH80" s="1316"/>
      <c r="FHI80" s="1316"/>
      <c r="FHJ80" s="1316"/>
      <c r="FHK80" s="1316"/>
      <c r="FHL80" s="1316"/>
      <c r="FHM80" s="1316"/>
      <c r="FHN80" s="1316"/>
      <c r="FHO80" s="1316"/>
      <c r="FHP80" s="1316"/>
      <c r="FHQ80" s="1316"/>
      <c r="FHR80" s="1316"/>
      <c r="FHS80" s="1316"/>
      <c r="FHT80" s="1316"/>
      <c r="FHU80" s="1316"/>
      <c r="FHV80" s="1316"/>
      <c r="FHW80" s="1316"/>
      <c r="FHX80" s="1316"/>
      <c r="FHY80" s="1316"/>
      <c r="FHZ80" s="1316"/>
      <c r="FIA80" s="1316"/>
      <c r="FIB80" s="1316"/>
      <c r="FIC80" s="1316"/>
      <c r="FID80" s="1316"/>
      <c r="FIE80" s="1316"/>
      <c r="FIF80" s="1316"/>
      <c r="FIG80" s="1316"/>
      <c r="FIH80" s="1316"/>
      <c r="FII80" s="1316"/>
      <c r="FIJ80" s="1316"/>
      <c r="FIK80" s="1316"/>
      <c r="FIL80" s="1316"/>
      <c r="FIM80" s="1316"/>
      <c r="FIN80" s="1316"/>
      <c r="FIO80" s="1316"/>
      <c r="FIP80" s="1316"/>
      <c r="FIQ80" s="1316"/>
      <c r="FIR80" s="1316"/>
      <c r="FIS80" s="1316"/>
      <c r="FIT80" s="1316"/>
      <c r="FIU80" s="1316"/>
      <c r="FIV80" s="1316"/>
      <c r="FIW80" s="1316"/>
      <c r="FIX80" s="1316"/>
      <c r="FIY80" s="1316"/>
      <c r="FIZ80" s="1316"/>
      <c r="FJA80" s="1316"/>
      <c r="FJB80" s="1316"/>
      <c r="FJC80" s="1316"/>
      <c r="FJD80" s="1316"/>
      <c r="FJE80" s="1316"/>
      <c r="FJF80" s="1316"/>
      <c r="FJG80" s="1316"/>
      <c r="FJH80" s="1316"/>
      <c r="FJI80" s="1316"/>
      <c r="FJJ80" s="1316"/>
      <c r="FJK80" s="1316"/>
      <c r="FJL80" s="1316"/>
      <c r="FJM80" s="1316"/>
      <c r="FJN80" s="1316"/>
      <c r="FJO80" s="1316"/>
      <c r="FJP80" s="1316"/>
      <c r="FJQ80" s="1316"/>
      <c r="FJR80" s="1316"/>
      <c r="FJS80" s="1316"/>
      <c r="FJT80" s="1316"/>
      <c r="FJU80" s="1316"/>
      <c r="FJV80" s="1316"/>
      <c r="FJW80" s="1316"/>
      <c r="FJX80" s="1316"/>
      <c r="FJY80" s="1316"/>
      <c r="FJZ80" s="1316"/>
      <c r="FKA80" s="1316"/>
      <c r="FKB80" s="1316"/>
      <c r="FKC80" s="1316"/>
      <c r="FKD80" s="1316"/>
      <c r="FKE80" s="1316"/>
      <c r="FKF80" s="1316"/>
      <c r="FKG80" s="1316"/>
      <c r="FKH80" s="1316"/>
      <c r="FKI80" s="1316"/>
      <c r="FKJ80" s="1316"/>
      <c r="FKK80" s="1316"/>
      <c r="FKL80" s="1316"/>
      <c r="FKM80" s="1316"/>
      <c r="FKN80" s="1316"/>
      <c r="FKO80" s="1316"/>
      <c r="FKP80" s="1316"/>
      <c r="FKQ80" s="1316"/>
      <c r="FKR80" s="1316"/>
      <c r="FKS80" s="1316"/>
      <c r="FKT80" s="1316"/>
      <c r="FKU80" s="1316"/>
      <c r="FKV80" s="1316"/>
      <c r="FKW80" s="1316"/>
      <c r="FKX80" s="1316"/>
      <c r="FKY80" s="1316"/>
      <c r="FKZ80" s="1316"/>
      <c r="FLA80" s="1316"/>
      <c r="FLB80" s="1316"/>
      <c r="FLC80" s="1316"/>
      <c r="FLD80" s="1316"/>
      <c r="FLE80" s="1316"/>
      <c r="FLF80" s="1316"/>
      <c r="FLG80" s="1316"/>
      <c r="FLH80" s="1316"/>
      <c r="FLI80" s="1316"/>
      <c r="FLJ80" s="1316"/>
      <c r="FLK80" s="1316"/>
      <c r="FLL80" s="1316"/>
      <c r="FLM80" s="1316"/>
      <c r="FLN80" s="1316"/>
      <c r="FLO80" s="1316"/>
      <c r="FLP80" s="1316"/>
      <c r="FLQ80" s="1316"/>
      <c r="FLR80" s="1316"/>
      <c r="FLS80" s="1316"/>
      <c r="FLT80" s="1316"/>
      <c r="FLU80" s="1316"/>
      <c r="FLV80" s="1316"/>
      <c r="FLW80" s="1316"/>
      <c r="FLX80" s="1316"/>
      <c r="FLY80" s="1316"/>
      <c r="FLZ80" s="1316"/>
      <c r="FMA80" s="1316"/>
      <c r="FMB80" s="1316"/>
      <c r="FMC80" s="1316"/>
      <c r="FMD80" s="1316"/>
      <c r="FME80" s="1316"/>
      <c r="FMF80" s="1316"/>
      <c r="FMG80" s="1316"/>
      <c r="FMH80" s="1316"/>
      <c r="FMI80" s="1316"/>
      <c r="FMJ80" s="1316"/>
      <c r="FMK80" s="1316"/>
      <c r="FML80" s="1316"/>
      <c r="FMM80" s="1316"/>
      <c r="FMN80" s="1316"/>
      <c r="FMO80" s="1316"/>
      <c r="FMP80" s="1316"/>
      <c r="FMQ80" s="1316"/>
      <c r="FMR80" s="1316"/>
      <c r="FMS80" s="1316"/>
      <c r="FMT80" s="1316"/>
      <c r="FMU80" s="1316"/>
      <c r="FMV80" s="1316"/>
      <c r="FMW80" s="1316"/>
      <c r="FMX80" s="1316"/>
      <c r="FMY80" s="1316"/>
      <c r="FMZ80" s="1316"/>
      <c r="FNA80" s="1316"/>
      <c r="FNB80" s="1316"/>
      <c r="FNC80" s="1316"/>
      <c r="FND80" s="1316"/>
      <c r="FNE80" s="1316"/>
      <c r="FNF80" s="1316"/>
    </row>
    <row r="81" spans="1:4426" ht="18">
      <c r="A81" s="1747" t="str">
        <f>+A5</f>
        <v>Allocation of ADIT</v>
      </c>
      <c r="B81" s="1723"/>
      <c r="C81" s="1723"/>
      <c r="D81" s="1723"/>
      <c r="E81" s="1723"/>
      <c r="F81" s="1723"/>
      <c r="G81" s="1723"/>
      <c r="H81" s="1723"/>
      <c r="I81" s="1723"/>
      <c r="J81" s="1723"/>
      <c r="K81" s="1723"/>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c r="AG81" s="1316"/>
      <c r="AH81" s="1316"/>
      <c r="AI81" s="1316"/>
      <c r="AJ81" s="1316"/>
      <c r="AK81" s="1316"/>
      <c r="AL81" s="1316"/>
      <c r="AM81" s="1316"/>
      <c r="AN81" s="1316"/>
      <c r="AO81" s="1316"/>
      <c r="AP81" s="1316"/>
      <c r="AQ81" s="1316"/>
      <c r="AR81" s="1316"/>
      <c r="AS81" s="1316"/>
      <c r="AT81" s="1316"/>
      <c r="AU81" s="1316"/>
      <c r="AV81" s="1316"/>
      <c r="AW81" s="1316"/>
      <c r="AX81" s="1316"/>
      <c r="AY81" s="1316"/>
      <c r="AZ81" s="1316"/>
      <c r="BA81" s="1316"/>
      <c r="BB81" s="1316"/>
      <c r="BC81" s="1316"/>
      <c r="BD81" s="1316"/>
      <c r="BE81" s="1316"/>
      <c r="BF81" s="1316"/>
      <c r="BG81" s="1316"/>
      <c r="BH81" s="1316"/>
      <c r="BI81" s="1316"/>
      <c r="BJ81" s="1316"/>
      <c r="BK81" s="1316"/>
      <c r="BL81" s="1316"/>
      <c r="BM81" s="1316"/>
      <c r="BN81" s="1316"/>
      <c r="BO81" s="1316"/>
      <c r="BP81" s="1316"/>
      <c r="BQ81" s="1316"/>
      <c r="BR81" s="1316"/>
      <c r="BS81" s="1316"/>
      <c r="BT81" s="1316"/>
      <c r="BU81" s="1316"/>
      <c r="BV81" s="1316"/>
      <c r="BW81" s="1316"/>
      <c r="BX81" s="1316"/>
      <c r="BY81" s="1316"/>
      <c r="BZ81" s="1316"/>
      <c r="CA81" s="1316"/>
      <c r="CB81" s="1316"/>
      <c r="CC81" s="1316"/>
      <c r="CD81" s="1316"/>
      <c r="CE81" s="1316"/>
      <c r="CF81" s="1316"/>
      <c r="CG81" s="1316"/>
      <c r="CH81" s="1316"/>
      <c r="CI81" s="1316"/>
      <c r="CJ81" s="1316"/>
      <c r="CK81" s="1316"/>
      <c r="CL81" s="1316"/>
      <c r="CM81" s="1316"/>
      <c r="CN81" s="1316"/>
      <c r="CO81" s="1316"/>
      <c r="CP81" s="1316"/>
      <c r="CQ81" s="1316"/>
      <c r="CR81" s="1316"/>
      <c r="CS81" s="1316"/>
      <c r="CT81" s="1316"/>
      <c r="CU81" s="1316"/>
      <c r="CV81" s="1316"/>
      <c r="CW81" s="1316"/>
      <c r="CX81" s="1316"/>
      <c r="CY81" s="1316"/>
      <c r="CZ81" s="1316"/>
      <c r="DA81" s="1316"/>
      <c r="DB81" s="1316"/>
      <c r="DC81" s="1316"/>
      <c r="DD81" s="1316"/>
      <c r="DE81" s="1316"/>
      <c r="DF81" s="1316"/>
      <c r="DG81" s="1316"/>
      <c r="DH81" s="1316"/>
      <c r="DI81" s="1316"/>
      <c r="DJ81" s="1316"/>
      <c r="DK81" s="1316"/>
      <c r="DL81" s="1316"/>
      <c r="DM81" s="1316"/>
      <c r="DN81" s="1316"/>
      <c r="DO81" s="1316"/>
      <c r="DP81" s="1316"/>
      <c r="DQ81" s="1316"/>
      <c r="DR81" s="1316"/>
      <c r="DS81" s="1316"/>
      <c r="DT81" s="1316"/>
      <c r="DU81" s="1316"/>
      <c r="DV81" s="1316"/>
      <c r="DW81" s="1316"/>
      <c r="DX81" s="1316"/>
      <c r="DY81" s="1316"/>
      <c r="DZ81" s="1316"/>
      <c r="EA81" s="1316"/>
      <c r="EB81" s="1316"/>
      <c r="EC81" s="1316"/>
      <c r="ED81" s="1316"/>
      <c r="EE81" s="1316"/>
      <c r="EF81" s="1316"/>
      <c r="EG81" s="1316"/>
      <c r="EH81" s="1316"/>
      <c r="EI81" s="1316"/>
      <c r="EJ81" s="1316"/>
      <c r="EK81" s="1316"/>
      <c r="EL81" s="1316"/>
      <c r="EM81" s="1316"/>
      <c r="EN81" s="1316"/>
      <c r="EO81" s="1316"/>
      <c r="EP81" s="1316"/>
      <c r="EQ81" s="1316"/>
      <c r="ER81" s="1316"/>
      <c r="ES81" s="1316"/>
      <c r="ET81" s="1316"/>
      <c r="EU81" s="1316"/>
      <c r="EV81" s="1316"/>
      <c r="EW81" s="1316"/>
      <c r="EX81" s="1316"/>
      <c r="EY81" s="1316"/>
      <c r="EZ81" s="1316"/>
      <c r="FA81" s="1316"/>
      <c r="FB81" s="1316"/>
      <c r="FC81" s="1316"/>
      <c r="FD81" s="1316"/>
      <c r="FE81" s="1316"/>
      <c r="FF81" s="1316"/>
      <c r="FG81" s="1316"/>
      <c r="FH81" s="1316"/>
      <c r="FI81" s="1316"/>
      <c r="FJ81" s="1316"/>
      <c r="FK81" s="1316"/>
      <c r="FL81" s="1316"/>
      <c r="FM81" s="1316"/>
      <c r="FN81" s="1316"/>
      <c r="FO81" s="1316"/>
      <c r="FP81" s="1316"/>
      <c r="FQ81" s="1316"/>
      <c r="FR81" s="1316"/>
      <c r="FS81" s="1316"/>
      <c r="FT81" s="1316"/>
      <c r="FU81" s="1316"/>
      <c r="FV81" s="1316"/>
      <c r="FW81" s="1316"/>
      <c r="FX81" s="1316"/>
      <c r="FY81" s="1316"/>
      <c r="FZ81" s="1316"/>
      <c r="GA81" s="1316"/>
      <c r="GB81" s="1316"/>
      <c r="GC81" s="1316"/>
      <c r="GD81" s="1316"/>
      <c r="GE81" s="1316"/>
      <c r="GF81" s="1316"/>
      <c r="GG81" s="1316"/>
      <c r="GH81" s="1316"/>
      <c r="GI81" s="1316"/>
      <c r="GJ81" s="1316"/>
      <c r="GK81" s="1316"/>
      <c r="GL81" s="1316"/>
      <c r="GM81" s="1316"/>
      <c r="GN81" s="1316"/>
      <c r="GO81" s="1316"/>
      <c r="GP81" s="1316"/>
      <c r="GQ81" s="1316"/>
      <c r="GR81" s="1316"/>
      <c r="GS81" s="1316"/>
      <c r="GT81" s="1316"/>
      <c r="GU81" s="1316"/>
      <c r="GV81" s="1316"/>
      <c r="GW81" s="1316"/>
      <c r="GX81" s="1316"/>
      <c r="GY81" s="1316"/>
      <c r="GZ81" s="1316"/>
      <c r="HA81" s="1316"/>
      <c r="HB81" s="1316"/>
      <c r="HC81" s="1316"/>
      <c r="HD81" s="1316"/>
      <c r="HE81" s="1316"/>
      <c r="HF81" s="1316"/>
      <c r="HG81" s="1316"/>
      <c r="HH81" s="1316"/>
      <c r="HI81" s="1316"/>
      <c r="HJ81" s="1316"/>
      <c r="HK81" s="1316"/>
      <c r="HL81" s="1316"/>
      <c r="HM81" s="1316"/>
      <c r="HN81" s="1316"/>
      <c r="HO81" s="1316"/>
      <c r="HP81" s="1316"/>
      <c r="HQ81" s="1316"/>
      <c r="HR81" s="1316"/>
      <c r="HS81" s="1316"/>
      <c r="HT81" s="1316"/>
      <c r="HU81" s="1316"/>
      <c r="HV81" s="1316"/>
      <c r="HW81" s="1316"/>
      <c r="HX81" s="1316"/>
      <c r="HY81" s="1316"/>
      <c r="HZ81" s="1316"/>
      <c r="IA81" s="1316"/>
      <c r="IB81" s="1316"/>
      <c r="IC81" s="1316"/>
      <c r="ID81" s="1316"/>
      <c r="IE81" s="1316"/>
      <c r="IF81" s="1316"/>
      <c r="IG81" s="1316"/>
      <c r="IH81" s="1316"/>
      <c r="II81" s="1316"/>
      <c r="IJ81" s="1316"/>
      <c r="IK81" s="1316"/>
      <c r="IL81" s="1316"/>
      <c r="IM81" s="1316"/>
      <c r="IN81" s="1316"/>
      <c r="IO81" s="1316"/>
      <c r="IP81" s="1316"/>
      <c r="IQ81" s="1316"/>
      <c r="IR81" s="1316"/>
      <c r="IS81" s="1316"/>
      <c r="IT81" s="1316"/>
      <c r="IU81" s="1316"/>
      <c r="IV81" s="1316"/>
      <c r="IW81" s="1316"/>
      <c r="IX81" s="1316"/>
      <c r="IY81" s="1316"/>
      <c r="IZ81" s="1316"/>
      <c r="JA81" s="1316"/>
      <c r="JB81" s="1316"/>
      <c r="JC81" s="1316"/>
      <c r="JD81" s="1316"/>
      <c r="JE81" s="1316"/>
      <c r="JF81" s="1316"/>
      <c r="JG81" s="1316"/>
      <c r="JH81" s="1316"/>
      <c r="JI81" s="1316"/>
      <c r="JJ81" s="1316"/>
      <c r="JK81" s="1316"/>
      <c r="JL81" s="1316"/>
      <c r="JM81" s="1316"/>
      <c r="JN81" s="1316"/>
      <c r="JO81" s="1316"/>
      <c r="JP81" s="1316"/>
      <c r="JQ81" s="1316"/>
      <c r="JR81" s="1316"/>
      <c r="JS81" s="1316"/>
      <c r="JT81" s="1316"/>
      <c r="JU81" s="1316"/>
      <c r="JV81" s="1316"/>
      <c r="JW81" s="1316"/>
      <c r="JX81" s="1316"/>
      <c r="JY81" s="1316"/>
      <c r="JZ81" s="1316"/>
      <c r="KA81" s="1316"/>
      <c r="KB81" s="1316"/>
      <c r="KC81" s="1316"/>
      <c r="KD81" s="1316"/>
      <c r="KE81" s="1316"/>
      <c r="KF81" s="1316"/>
      <c r="KG81" s="1316"/>
      <c r="KH81" s="1316"/>
      <c r="KI81" s="1316"/>
      <c r="KJ81" s="1316"/>
      <c r="KK81" s="1316"/>
      <c r="KL81" s="1316"/>
      <c r="KM81" s="1316"/>
      <c r="KN81" s="1316"/>
      <c r="KO81" s="1316"/>
      <c r="KP81" s="1316"/>
      <c r="KQ81" s="1316"/>
      <c r="KR81" s="1316"/>
      <c r="KS81" s="1316"/>
      <c r="KT81" s="1316"/>
      <c r="KU81" s="1316"/>
      <c r="KV81" s="1316"/>
      <c r="KW81" s="1316"/>
      <c r="KX81" s="1316"/>
      <c r="KY81" s="1316"/>
      <c r="KZ81" s="1316"/>
      <c r="LA81" s="1316"/>
      <c r="LB81" s="1316"/>
      <c r="LC81" s="1316"/>
      <c r="LD81" s="1316"/>
      <c r="LE81" s="1316"/>
      <c r="LF81" s="1316"/>
      <c r="LG81" s="1316"/>
      <c r="LH81" s="1316"/>
      <c r="LI81" s="1316"/>
      <c r="LJ81" s="1316"/>
      <c r="LK81" s="1316"/>
      <c r="LL81" s="1316"/>
      <c r="LM81" s="1316"/>
      <c r="LN81" s="1316"/>
      <c r="LO81" s="1316"/>
      <c r="LP81" s="1316"/>
      <c r="LQ81" s="1316"/>
      <c r="LR81" s="1316"/>
      <c r="LS81" s="1316"/>
      <c r="LT81" s="1316"/>
      <c r="LU81" s="1316"/>
      <c r="LV81" s="1316"/>
      <c r="LW81" s="1316"/>
      <c r="LX81" s="1316"/>
      <c r="LY81" s="1316"/>
      <c r="LZ81" s="1316"/>
      <c r="MA81" s="1316"/>
      <c r="MB81" s="1316"/>
      <c r="MC81" s="1316"/>
      <c r="MD81" s="1316"/>
      <c r="ME81" s="1316"/>
      <c r="MF81" s="1316"/>
      <c r="MG81" s="1316"/>
      <c r="MH81" s="1316"/>
      <c r="MI81" s="1316"/>
      <c r="MJ81" s="1316"/>
      <c r="MK81" s="1316"/>
      <c r="ML81" s="1316"/>
      <c r="MM81" s="1316"/>
      <c r="MN81" s="1316"/>
      <c r="MO81" s="1316"/>
      <c r="MP81" s="1316"/>
      <c r="MQ81" s="1316"/>
      <c r="MR81" s="1316"/>
      <c r="MS81" s="1316"/>
      <c r="MT81" s="1316"/>
      <c r="MU81" s="1316"/>
      <c r="MV81" s="1316"/>
      <c r="MW81" s="1316"/>
      <c r="MX81" s="1316"/>
      <c r="MY81" s="1316"/>
      <c r="MZ81" s="1316"/>
      <c r="NA81" s="1316"/>
      <c r="NB81" s="1316"/>
      <c r="NC81" s="1316"/>
      <c r="ND81" s="1316"/>
      <c r="NE81" s="1316"/>
      <c r="NF81" s="1316"/>
      <c r="NG81" s="1316"/>
      <c r="NH81" s="1316"/>
      <c r="NI81" s="1316"/>
      <c r="NJ81" s="1316"/>
      <c r="NK81" s="1316"/>
      <c r="NL81" s="1316"/>
      <c r="NM81" s="1316"/>
      <c r="NN81" s="1316"/>
      <c r="NO81" s="1316"/>
      <c r="NP81" s="1316"/>
      <c r="NQ81" s="1316"/>
      <c r="NR81" s="1316"/>
      <c r="NS81" s="1316"/>
      <c r="NT81" s="1316"/>
      <c r="NU81" s="1316"/>
      <c r="NV81" s="1316"/>
      <c r="NW81" s="1316"/>
      <c r="NX81" s="1316"/>
      <c r="NY81" s="1316"/>
      <c r="NZ81" s="1316"/>
      <c r="OA81" s="1316"/>
      <c r="OB81" s="1316"/>
      <c r="OC81" s="1316"/>
      <c r="OD81" s="1316"/>
      <c r="OE81" s="1316"/>
      <c r="OF81" s="1316"/>
      <c r="OG81" s="1316"/>
      <c r="OH81" s="1316"/>
      <c r="OI81" s="1316"/>
      <c r="OJ81" s="1316"/>
      <c r="OK81" s="1316"/>
      <c r="OL81" s="1316"/>
      <c r="OM81" s="1316"/>
      <c r="ON81" s="1316"/>
      <c r="OO81" s="1316"/>
      <c r="OP81" s="1316"/>
      <c r="OQ81" s="1316"/>
      <c r="OR81" s="1316"/>
      <c r="OS81" s="1316"/>
      <c r="OT81" s="1316"/>
      <c r="OU81" s="1316"/>
      <c r="OV81" s="1316"/>
      <c r="OW81" s="1316"/>
      <c r="OX81" s="1316"/>
      <c r="OY81" s="1316"/>
      <c r="OZ81" s="1316"/>
      <c r="PA81" s="1316"/>
      <c r="PB81" s="1316"/>
      <c r="PC81" s="1316"/>
      <c r="PD81" s="1316"/>
      <c r="PE81" s="1316"/>
      <c r="PF81" s="1316"/>
      <c r="PG81" s="1316"/>
      <c r="PH81" s="1316"/>
      <c r="PI81" s="1316"/>
      <c r="PJ81" s="1316"/>
      <c r="PK81" s="1316"/>
      <c r="PL81" s="1316"/>
      <c r="PM81" s="1316"/>
      <c r="PN81" s="1316"/>
      <c r="PO81" s="1316"/>
      <c r="PP81" s="1316"/>
      <c r="PQ81" s="1316"/>
      <c r="PR81" s="1316"/>
      <c r="PS81" s="1316"/>
      <c r="PT81" s="1316"/>
      <c r="PU81" s="1316"/>
      <c r="PV81" s="1316"/>
      <c r="PW81" s="1316"/>
      <c r="PX81" s="1316"/>
      <c r="PY81" s="1316"/>
      <c r="PZ81" s="1316"/>
      <c r="QA81" s="1316"/>
      <c r="QB81" s="1316"/>
      <c r="QC81" s="1316"/>
      <c r="QD81" s="1316"/>
      <c r="QE81" s="1316"/>
      <c r="QF81" s="1316"/>
      <c r="QG81" s="1316"/>
      <c r="QH81" s="1316"/>
      <c r="QI81" s="1316"/>
      <c r="QJ81" s="1316"/>
      <c r="QK81" s="1316"/>
      <c r="QL81" s="1316"/>
      <c r="QM81" s="1316"/>
      <c r="QN81" s="1316"/>
      <c r="QO81" s="1316"/>
      <c r="QP81" s="1316"/>
      <c r="QQ81" s="1316"/>
      <c r="QR81" s="1316"/>
      <c r="QS81" s="1316"/>
      <c r="QT81" s="1316"/>
      <c r="QU81" s="1316"/>
      <c r="QV81" s="1316"/>
      <c r="QW81" s="1316"/>
      <c r="QX81" s="1316"/>
      <c r="QY81" s="1316"/>
      <c r="QZ81" s="1316"/>
      <c r="RA81" s="1316"/>
      <c r="RB81" s="1316"/>
      <c r="RC81" s="1316"/>
      <c r="RD81" s="1316"/>
      <c r="RE81" s="1316"/>
      <c r="RF81" s="1316"/>
      <c r="RG81" s="1316"/>
      <c r="RH81" s="1316"/>
      <c r="RI81" s="1316"/>
      <c r="RJ81" s="1316"/>
      <c r="RK81" s="1316"/>
      <c r="RL81" s="1316"/>
      <c r="RM81" s="1316"/>
      <c r="RN81" s="1316"/>
      <c r="RO81" s="1316"/>
      <c r="RP81" s="1316"/>
      <c r="RQ81" s="1316"/>
      <c r="RR81" s="1316"/>
      <c r="RS81" s="1316"/>
      <c r="RT81" s="1316"/>
      <c r="RU81" s="1316"/>
      <c r="RV81" s="1316"/>
      <c r="RW81" s="1316"/>
      <c r="RX81" s="1316"/>
      <c r="RY81" s="1316"/>
      <c r="RZ81" s="1316"/>
      <c r="SA81" s="1316"/>
      <c r="SB81" s="1316"/>
      <c r="SC81" s="1316"/>
      <c r="SD81" s="1316"/>
      <c r="SE81" s="1316"/>
      <c r="SF81" s="1316"/>
      <c r="SG81" s="1316"/>
      <c r="SH81" s="1316"/>
      <c r="SI81" s="1316"/>
      <c r="SJ81" s="1316"/>
      <c r="SK81" s="1316"/>
      <c r="SL81" s="1316"/>
      <c r="SM81" s="1316"/>
      <c r="SN81" s="1316"/>
      <c r="SO81" s="1316"/>
      <c r="SP81" s="1316"/>
      <c r="SQ81" s="1316"/>
      <c r="SR81" s="1316"/>
      <c r="SS81" s="1316"/>
      <c r="ST81" s="1316"/>
      <c r="SU81" s="1316"/>
      <c r="SV81" s="1316"/>
      <c r="SW81" s="1316"/>
      <c r="SX81" s="1316"/>
      <c r="SY81" s="1316"/>
      <c r="SZ81" s="1316"/>
      <c r="TA81" s="1316"/>
      <c r="TB81" s="1316"/>
      <c r="TC81" s="1316"/>
      <c r="TD81" s="1316"/>
      <c r="TE81" s="1316"/>
      <c r="TF81" s="1316"/>
      <c r="TG81" s="1316"/>
      <c r="TH81" s="1316"/>
      <c r="TI81" s="1316"/>
      <c r="TJ81" s="1316"/>
      <c r="TK81" s="1316"/>
      <c r="TL81" s="1316"/>
      <c r="TM81" s="1316"/>
      <c r="TN81" s="1316"/>
      <c r="TO81" s="1316"/>
      <c r="TP81" s="1316"/>
      <c r="TQ81" s="1316"/>
      <c r="TR81" s="1316"/>
      <c r="TS81" s="1316"/>
      <c r="TT81" s="1316"/>
      <c r="TU81" s="1316"/>
      <c r="TV81" s="1316"/>
      <c r="TW81" s="1316"/>
      <c r="TX81" s="1316"/>
      <c r="TY81" s="1316"/>
      <c r="TZ81" s="1316"/>
      <c r="UA81" s="1316"/>
      <c r="UB81" s="1316"/>
      <c r="UC81" s="1316"/>
      <c r="UD81" s="1316"/>
      <c r="UE81" s="1316"/>
      <c r="UF81" s="1316"/>
      <c r="UG81" s="1316"/>
      <c r="UH81" s="1316"/>
      <c r="UI81" s="1316"/>
      <c r="UJ81" s="1316"/>
      <c r="UK81" s="1316"/>
      <c r="UL81" s="1316"/>
      <c r="UM81" s="1316"/>
      <c r="UN81" s="1316"/>
      <c r="UO81" s="1316"/>
      <c r="UP81" s="1316"/>
      <c r="UQ81" s="1316"/>
      <c r="UR81" s="1316"/>
      <c r="US81" s="1316"/>
      <c r="UT81" s="1316"/>
      <c r="UU81" s="1316"/>
      <c r="UV81" s="1316"/>
      <c r="UW81" s="1316"/>
      <c r="UX81" s="1316"/>
      <c r="UY81" s="1316"/>
      <c r="UZ81" s="1316"/>
      <c r="VA81" s="1316"/>
      <c r="VB81" s="1316"/>
      <c r="VC81" s="1316"/>
      <c r="VD81" s="1316"/>
      <c r="VE81" s="1316"/>
      <c r="VF81" s="1316"/>
      <c r="VG81" s="1316"/>
      <c r="VH81" s="1316"/>
      <c r="VI81" s="1316"/>
      <c r="VJ81" s="1316"/>
      <c r="VK81" s="1316"/>
      <c r="VL81" s="1316"/>
      <c r="VM81" s="1316"/>
      <c r="VN81" s="1316"/>
      <c r="VO81" s="1316"/>
      <c r="VP81" s="1316"/>
      <c r="VQ81" s="1316"/>
      <c r="VR81" s="1316"/>
      <c r="VS81" s="1316"/>
      <c r="VT81" s="1316"/>
      <c r="VU81" s="1316"/>
      <c r="VV81" s="1316"/>
      <c r="VW81" s="1316"/>
      <c r="VX81" s="1316"/>
      <c r="VY81" s="1316"/>
      <c r="VZ81" s="1316"/>
      <c r="WA81" s="1316"/>
      <c r="WB81" s="1316"/>
      <c r="WC81" s="1316"/>
      <c r="WD81" s="1316"/>
      <c r="WE81" s="1316"/>
      <c r="WF81" s="1316"/>
      <c r="WG81" s="1316"/>
      <c r="WH81" s="1316"/>
      <c r="WI81" s="1316"/>
      <c r="WJ81" s="1316"/>
      <c r="WK81" s="1316"/>
      <c r="WL81" s="1316"/>
      <c r="WM81" s="1316"/>
      <c r="WN81" s="1316"/>
      <c r="WO81" s="1316"/>
      <c r="WP81" s="1316"/>
      <c r="WQ81" s="1316"/>
      <c r="WR81" s="1316"/>
      <c r="WS81" s="1316"/>
      <c r="WT81" s="1316"/>
      <c r="WU81" s="1316"/>
      <c r="WV81" s="1316"/>
      <c r="WW81" s="1316"/>
      <c r="WX81" s="1316"/>
      <c r="WY81" s="1316"/>
      <c r="WZ81" s="1316"/>
      <c r="XA81" s="1316"/>
      <c r="XB81" s="1316"/>
      <c r="XC81" s="1316"/>
      <c r="XD81" s="1316"/>
      <c r="XE81" s="1316"/>
      <c r="XF81" s="1316"/>
      <c r="XG81" s="1316"/>
      <c r="XH81" s="1316"/>
      <c r="XI81" s="1316"/>
      <c r="XJ81" s="1316"/>
      <c r="XK81" s="1316"/>
      <c r="XL81" s="1316"/>
      <c r="XM81" s="1316"/>
      <c r="XN81" s="1316"/>
      <c r="XO81" s="1316"/>
      <c r="XP81" s="1316"/>
      <c r="XQ81" s="1316"/>
      <c r="XR81" s="1316"/>
      <c r="XS81" s="1316"/>
      <c r="XT81" s="1316"/>
      <c r="XU81" s="1316"/>
      <c r="XV81" s="1316"/>
      <c r="XW81" s="1316"/>
      <c r="XX81" s="1316"/>
      <c r="XY81" s="1316"/>
      <c r="XZ81" s="1316"/>
      <c r="YA81" s="1316"/>
      <c r="YB81" s="1316"/>
      <c r="YC81" s="1316"/>
      <c r="YD81" s="1316"/>
      <c r="YE81" s="1316"/>
      <c r="YF81" s="1316"/>
      <c r="YG81" s="1316"/>
      <c r="YH81" s="1316"/>
      <c r="YI81" s="1316"/>
      <c r="YJ81" s="1316"/>
      <c r="YK81" s="1316"/>
      <c r="YL81" s="1316"/>
      <c r="YM81" s="1316"/>
      <c r="YN81" s="1316"/>
      <c r="YO81" s="1316"/>
      <c r="YP81" s="1316"/>
      <c r="YQ81" s="1316"/>
      <c r="YR81" s="1316"/>
      <c r="YS81" s="1316"/>
      <c r="YT81" s="1316"/>
      <c r="YU81" s="1316"/>
      <c r="YV81" s="1316"/>
      <c r="YW81" s="1316"/>
      <c r="YX81" s="1316"/>
      <c r="YY81" s="1316"/>
      <c r="YZ81" s="1316"/>
      <c r="ZA81" s="1316"/>
      <c r="ZB81" s="1316"/>
      <c r="ZC81" s="1316"/>
      <c r="ZD81" s="1316"/>
      <c r="ZE81" s="1316"/>
      <c r="ZF81" s="1316"/>
      <c r="ZG81" s="1316"/>
      <c r="ZH81" s="1316"/>
      <c r="ZI81" s="1316"/>
      <c r="ZJ81" s="1316"/>
      <c r="ZK81" s="1316"/>
      <c r="ZL81" s="1316"/>
      <c r="ZM81" s="1316"/>
      <c r="ZN81" s="1316"/>
      <c r="ZO81" s="1316"/>
      <c r="ZP81" s="1316"/>
      <c r="ZQ81" s="1316"/>
      <c r="ZR81" s="1316"/>
      <c r="ZS81" s="1316"/>
      <c r="ZT81" s="1316"/>
      <c r="ZU81" s="1316"/>
      <c r="ZV81" s="1316"/>
      <c r="ZW81" s="1316"/>
      <c r="ZX81" s="1316"/>
      <c r="ZY81" s="1316"/>
      <c r="ZZ81" s="1316"/>
      <c r="AAA81" s="1316"/>
      <c r="AAB81" s="1316"/>
      <c r="AAC81" s="1316"/>
      <c r="AAD81" s="1316"/>
      <c r="AAE81" s="1316"/>
      <c r="AAF81" s="1316"/>
      <c r="AAG81" s="1316"/>
      <c r="AAH81" s="1316"/>
      <c r="AAI81" s="1316"/>
      <c r="AAJ81" s="1316"/>
      <c r="AAK81" s="1316"/>
      <c r="AAL81" s="1316"/>
      <c r="AAM81" s="1316"/>
      <c r="AAN81" s="1316"/>
      <c r="AAO81" s="1316"/>
      <c r="AAP81" s="1316"/>
      <c r="AAQ81" s="1316"/>
      <c r="AAR81" s="1316"/>
      <c r="AAS81" s="1316"/>
      <c r="AAT81" s="1316"/>
      <c r="AAU81" s="1316"/>
      <c r="AAV81" s="1316"/>
      <c r="AAW81" s="1316"/>
      <c r="AAX81" s="1316"/>
      <c r="AAY81" s="1316"/>
      <c r="AAZ81" s="1316"/>
      <c r="ABA81" s="1316"/>
      <c r="ABB81" s="1316"/>
      <c r="ABC81" s="1316"/>
      <c r="ABD81" s="1316"/>
      <c r="ABE81" s="1316"/>
      <c r="ABF81" s="1316"/>
      <c r="ABG81" s="1316"/>
      <c r="ABH81" s="1316"/>
      <c r="ABI81" s="1316"/>
      <c r="ABJ81" s="1316"/>
      <c r="ABK81" s="1316"/>
      <c r="ABL81" s="1316"/>
      <c r="ABM81" s="1316"/>
      <c r="ABN81" s="1316"/>
      <c r="ABO81" s="1316"/>
      <c r="ABP81" s="1316"/>
      <c r="ABQ81" s="1316"/>
      <c r="ABR81" s="1316"/>
      <c r="ABS81" s="1316"/>
      <c r="ABT81" s="1316"/>
      <c r="ABU81" s="1316"/>
      <c r="ABV81" s="1316"/>
      <c r="ABW81" s="1316"/>
      <c r="ABX81" s="1316"/>
      <c r="ABY81" s="1316"/>
      <c r="ABZ81" s="1316"/>
      <c r="ACA81" s="1316"/>
      <c r="ACB81" s="1316"/>
      <c r="ACC81" s="1316"/>
      <c r="ACD81" s="1316"/>
      <c r="ACE81" s="1316"/>
      <c r="ACF81" s="1316"/>
      <c r="ACG81" s="1316"/>
      <c r="ACH81" s="1316"/>
      <c r="ACI81" s="1316"/>
      <c r="ACJ81" s="1316"/>
      <c r="ACK81" s="1316"/>
      <c r="ACL81" s="1316"/>
      <c r="ACM81" s="1316"/>
      <c r="ACN81" s="1316"/>
      <c r="ACO81" s="1316"/>
      <c r="ACP81" s="1316"/>
      <c r="ACQ81" s="1316"/>
      <c r="ACR81" s="1316"/>
      <c r="ACS81" s="1316"/>
      <c r="ACT81" s="1316"/>
      <c r="ACU81" s="1316"/>
      <c r="ACV81" s="1316"/>
      <c r="ACW81" s="1316"/>
      <c r="ACX81" s="1316"/>
      <c r="ACY81" s="1316"/>
      <c r="ACZ81" s="1316"/>
      <c r="ADA81" s="1316"/>
      <c r="ADB81" s="1316"/>
      <c r="ADC81" s="1316"/>
      <c r="ADD81" s="1316"/>
      <c r="ADE81" s="1316"/>
      <c r="ADF81" s="1316"/>
      <c r="ADG81" s="1316"/>
      <c r="ADH81" s="1316"/>
      <c r="ADI81" s="1316"/>
      <c r="ADJ81" s="1316"/>
      <c r="ADK81" s="1316"/>
      <c r="ADL81" s="1316"/>
      <c r="ADM81" s="1316"/>
      <c r="ADN81" s="1316"/>
      <c r="ADO81" s="1316"/>
      <c r="ADP81" s="1316"/>
      <c r="ADQ81" s="1316"/>
      <c r="ADR81" s="1316"/>
      <c r="ADS81" s="1316"/>
      <c r="ADT81" s="1316"/>
      <c r="ADU81" s="1316"/>
      <c r="ADV81" s="1316"/>
      <c r="ADW81" s="1316"/>
      <c r="ADX81" s="1316"/>
      <c r="ADY81" s="1316"/>
      <c r="ADZ81" s="1316"/>
      <c r="AEA81" s="1316"/>
      <c r="AEB81" s="1316"/>
      <c r="AEC81" s="1316"/>
      <c r="AED81" s="1316"/>
      <c r="AEE81" s="1316"/>
      <c r="AEF81" s="1316"/>
      <c r="AEG81" s="1316"/>
      <c r="AEH81" s="1316"/>
      <c r="AEI81" s="1316"/>
      <c r="AEJ81" s="1316"/>
      <c r="AEK81" s="1316"/>
      <c r="AEL81" s="1316"/>
      <c r="AEM81" s="1316"/>
      <c r="AEN81" s="1316"/>
      <c r="AEO81" s="1316"/>
      <c r="AEP81" s="1316"/>
      <c r="AEQ81" s="1316"/>
      <c r="AER81" s="1316"/>
      <c r="AES81" s="1316"/>
      <c r="AET81" s="1316"/>
      <c r="AEU81" s="1316"/>
      <c r="AEV81" s="1316"/>
      <c r="AEW81" s="1316"/>
      <c r="AEX81" s="1316"/>
      <c r="AEY81" s="1316"/>
      <c r="AEZ81" s="1316"/>
      <c r="AFA81" s="1316"/>
      <c r="AFB81" s="1316"/>
      <c r="AFC81" s="1316"/>
      <c r="AFD81" s="1316"/>
      <c r="AFE81" s="1316"/>
      <c r="AFF81" s="1316"/>
      <c r="AFG81" s="1316"/>
      <c r="AFH81" s="1316"/>
      <c r="AFI81" s="1316"/>
      <c r="AFJ81" s="1316"/>
      <c r="AFK81" s="1316"/>
      <c r="AFL81" s="1316"/>
      <c r="AFM81" s="1316"/>
      <c r="AFN81" s="1316"/>
      <c r="AFO81" s="1316"/>
      <c r="AFP81" s="1316"/>
      <c r="AFQ81" s="1316"/>
      <c r="AFR81" s="1316"/>
      <c r="AFS81" s="1316"/>
      <c r="AFT81" s="1316"/>
      <c r="AFU81" s="1316"/>
      <c r="AFV81" s="1316"/>
      <c r="AFW81" s="1316"/>
      <c r="AFX81" s="1316"/>
      <c r="AFY81" s="1316"/>
      <c r="AFZ81" s="1316"/>
      <c r="AGA81" s="1316"/>
      <c r="AGB81" s="1316"/>
      <c r="AGC81" s="1316"/>
      <c r="AGD81" s="1316"/>
      <c r="AGE81" s="1316"/>
      <c r="AGF81" s="1316"/>
      <c r="AGG81" s="1316"/>
      <c r="AGH81" s="1316"/>
      <c r="AGI81" s="1316"/>
      <c r="AGJ81" s="1316"/>
      <c r="AGK81" s="1316"/>
      <c r="AGL81" s="1316"/>
      <c r="AGM81" s="1316"/>
      <c r="AGN81" s="1316"/>
      <c r="AGO81" s="1316"/>
      <c r="AGP81" s="1316"/>
      <c r="AGQ81" s="1316"/>
      <c r="AGR81" s="1316"/>
      <c r="AGS81" s="1316"/>
      <c r="AGT81" s="1316"/>
      <c r="AGU81" s="1316"/>
      <c r="AGV81" s="1316"/>
      <c r="AGW81" s="1316"/>
      <c r="AGX81" s="1316"/>
      <c r="AGY81" s="1316"/>
      <c r="AGZ81" s="1316"/>
      <c r="AHA81" s="1316"/>
      <c r="AHB81" s="1316"/>
      <c r="AHC81" s="1316"/>
      <c r="AHD81" s="1316"/>
      <c r="AHE81" s="1316"/>
      <c r="AHF81" s="1316"/>
      <c r="AHG81" s="1316"/>
      <c r="AHH81" s="1316"/>
      <c r="AHI81" s="1316"/>
      <c r="AHJ81" s="1316"/>
      <c r="AHK81" s="1316"/>
      <c r="AHL81" s="1316"/>
      <c r="AHM81" s="1316"/>
      <c r="AHN81" s="1316"/>
      <c r="AHO81" s="1316"/>
      <c r="AHP81" s="1316"/>
      <c r="AHQ81" s="1316"/>
      <c r="AHR81" s="1316"/>
      <c r="AHS81" s="1316"/>
      <c r="AHT81" s="1316"/>
      <c r="AHU81" s="1316"/>
      <c r="AHV81" s="1316"/>
      <c r="AHW81" s="1316"/>
      <c r="AHX81" s="1316"/>
      <c r="AHY81" s="1316"/>
      <c r="AHZ81" s="1316"/>
      <c r="AIA81" s="1316"/>
      <c r="AIB81" s="1316"/>
      <c r="AIC81" s="1316"/>
      <c r="AID81" s="1316"/>
      <c r="AIE81" s="1316"/>
      <c r="AIF81" s="1316"/>
      <c r="AIG81" s="1316"/>
      <c r="AIH81" s="1316"/>
      <c r="AII81" s="1316"/>
      <c r="AIJ81" s="1316"/>
      <c r="AIK81" s="1316"/>
      <c r="AIL81" s="1316"/>
      <c r="AIM81" s="1316"/>
      <c r="AIN81" s="1316"/>
      <c r="AIO81" s="1316"/>
      <c r="AIP81" s="1316"/>
      <c r="AIQ81" s="1316"/>
      <c r="AIR81" s="1316"/>
      <c r="AIS81" s="1316"/>
      <c r="AIT81" s="1316"/>
      <c r="AIU81" s="1316"/>
      <c r="AIV81" s="1316"/>
      <c r="AIW81" s="1316"/>
      <c r="AIX81" s="1316"/>
      <c r="AIY81" s="1316"/>
      <c r="AIZ81" s="1316"/>
      <c r="AJA81" s="1316"/>
      <c r="AJB81" s="1316"/>
      <c r="AJC81" s="1316"/>
      <c r="AJD81" s="1316"/>
      <c r="AJE81" s="1316"/>
      <c r="AJF81" s="1316"/>
      <c r="AJG81" s="1316"/>
      <c r="AJH81" s="1316"/>
      <c r="AJI81" s="1316"/>
      <c r="AJJ81" s="1316"/>
      <c r="AJK81" s="1316"/>
      <c r="AJL81" s="1316"/>
      <c r="AJM81" s="1316"/>
      <c r="AJN81" s="1316"/>
      <c r="AJO81" s="1316"/>
      <c r="AJP81" s="1316"/>
      <c r="AJQ81" s="1316"/>
      <c r="AJR81" s="1316"/>
      <c r="AJS81" s="1316"/>
      <c r="AJT81" s="1316"/>
      <c r="AJU81" s="1316"/>
      <c r="AJV81" s="1316"/>
      <c r="AJW81" s="1316"/>
      <c r="AJX81" s="1316"/>
      <c r="AJY81" s="1316"/>
      <c r="AJZ81" s="1316"/>
      <c r="AKA81" s="1316"/>
      <c r="AKB81" s="1316"/>
      <c r="AKC81" s="1316"/>
      <c r="AKD81" s="1316"/>
      <c r="AKE81" s="1316"/>
      <c r="AKF81" s="1316"/>
      <c r="AKG81" s="1316"/>
      <c r="AKH81" s="1316"/>
      <c r="AKI81" s="1316"/>
      <c r="AKJ81" s="1316"/>
      <c r="AKK81" s="1316"/>
      <c r="AKL81" s="1316"/>
      <c r="AKM81" s="1316"/>
      <c r="AKN81" s="1316"/>
      <c r="AKO81" s="1316"/>
      <c r="AKP81" s="1316"/>
      <c r="AKQ81" s="1316"/>
      <c r="AKR81" s="1316"/>
      <c r="AKS81" s="1316"/>
      <c r="AKT81" s="1316"/>
      <c r="AKU81" s="1316"/>
      <c r="AKV81" s="1316"/>
      <c r="AKW81" s="1316"/>
      <c r="AKX81" s="1316"/>
      <c r="AKY81" s="1316"/>
      <c r="AKZ81" s="1316"/>
      <c r="ALA81" s="1316"/>
      <c r="ALB81" s="1316"/>
      <c r="ALC81" s="1316"/>
      <c r="ALD81" s="1316"/>
      <c r="ALE81" s="1316"/>
      <c r="ALF81" s="1316"/>
      <c r="ALG81" s="1316"/>
      <c r="ALH81" s="1316"/>
      <c r="ALI81" s="1316"/>
      <c r="ALJ81" s="1316"/>
      <c r="ALK81" s="1316"/>
      <c r="ALL81" s="1316"/>
      <c r="ALM81" s="1316"/>
      <c r="ALN81" s="1316"/>
      <c r="ALO81" s="1316"/>
      <c r="ALP81" s="1316"/>
      <c r="ALQ81" s="1316"/>
      <c r="ALR81" s="1316"/>
      <c r="ALS81" s="1316"/>
      <c r="ALT81" s="1316"/>
      <c r="ALU81" s="1316"/>
      <c r="ALV81" s="1316"/>
      <c r="ALW81" s="1316"/>
      <c r="ALX81" s="1316"/>
      <c r="ALY81" s="1316"/>
      <c r="ALZ81" s="1316"/>
      <c r="AMA81" s="1316"/>
      <c r="AMB81" s="1316"/>
      <c r="AMC81" s="1316"/>
      <c r="AMD81" s="1316"/>
      <c r="AME81" s="1316"/>
      <c r="AMF81" s="1316"/>
      <c r="AMG81" s="1316"/>
      <c r="AMH81" s="1316"/>
      <c r="AMI81" s="1316"/>
      <c r="AMJ81" s="1316"/>
      <c r="AMK81" s="1316"/>
      <c r="AML81" s="1316"/>
      <c r="AMM81" s="1316"/>
      <c r="AMN81" s="1316"/>
      <c r="AMO81" s="1316"/>
      <c r="AMP81" s="1316"/>
      <c r="AMQ81" s="1316"/>
      <c r="AMR81" s="1316"/>
      <c r="AMS81" s="1316"/>
      <c r="AMT81" s="1316"/>
      <c r="AMU81" s="1316"/>
      <c r="AMV81" s="1316"/>
      <c r="AMW81" s="1316"/>
      <c r="AMX81" s="1316"/>
      <c r="AMY81" s="1316"/>
      <c r="AMZ81" s="1316"/>
      <c r="ANA81" s="1316"/>
      <c r="ANB81" s="1316"/>
      <c r="ANC81" s="1316"/>
      <c r="AND81" s="1316"/>
      <c r="ANE81" s="1316"/>
      <c r="ANF81" s="1316"/>
      <c r="ANG81" s="1316"/>
      <c r="ANH81" s="1316"/>
      <c r="ANI81" s="1316"/>
      <c r="ANJ81" s="1316"/>
      <c r="ANK81" s="1316"/>
      <c r="ANL81" s="1316"/>
      <c r="ANM81" s="1316"/>
      <c r="ANN81" s="1316"/>
      <c r="ANO81" s="1316"/>
      <c r="ANP81" s="1316"/>
      <c r="ANQ81" s="1316"/>
      <c r="ANR81" s="1316"/>
      <c r="ANS81" s="1316"/>
      <c r="ANT81" s="1316"/>
      <c r="ANU81" s="1316"/>
      <c r="ANV81" s="1316"/>
      <c r="ANW81" s="1316"/>
      <c r="ANX81" s="1316"/>
      <c r="ANY81" s="1316"/>
      <c r="ANZ81" s="1316"/>
      <c r="AOA81" s="1316"/>
      <c r="AOB81" s="1316"/>
      <c r="AOC81" s="1316"/>
      <c r="AOD81" s="1316"/>
      <c r="AOE81" s="1316"/>
      <c r="AOF81" s="1316"/>
      <c r="AOG81" s="1316"/>
      <c r="AOH81" s="1316"/>
      <c r="AOI81" s="1316"/>
      <c r="AOJ81" s="1316"/>
      <c r="AOK81" s="1316"/>
      <c r="AOL81" s="1316"/>
      <c r="AOM81" s="1316"/>
      <c r="AON81" s="1316"/>
      <c r="AOO81" s="1316"/>
      <c r="AOP81" s="1316"/>
      <c r="AOQ81" s="1316"/>
      <c r="AOR81" s="1316"/>
      <c r="AOS81" s="1316"/>
      <c r="AOT81" s="1316"/>
      <c r="AOU81" s="1316"/>
      <c r="AOV81" s="1316"/>
      <c r="AOW81" s="1316"/>
      <c r="AOX81" s="1316"/>
      <c r="AOY81" s="1316"/>
      <c r="AOZ81" s="1316"/>
      <c r="APA81" s="1316"/>
      <c r="APB81" s="1316"/>
      <c r="APC81" s="1316"/>
      <c r="APD81" s="1316"/>
      <c r="APE81" s="1316"/>
      <c r="APF81" s="1316"/>
      <c r="APG81" s="1316"/>
      <c r="APH81" s="1316"/>
      <c r="API81" s="1316"/>
      <c r="APJ81" s="1316"/>
      <c r="APK81" s="1316"/>
      <c r="APL81" s="1316"/>
      <c r="APM81" s="1316"/>
      <c r="APN81" s="1316"/>
      <c r="APO81" s="1316"/>
      <c r="APP81" s="1316"/>
      <c r="APQ81" s="1316"/>
      <c r="APR81" s="1316"/>
      <c r="APS81" s="1316"/>
      <c r="APT81" s="1316"/>
      <c r="APU81" s="1316"/>
      <c r="APV81" s="1316"/>
      <c r="APW81" s="1316"/>
      <c r="APX81" s="1316"/>
      <c r="APY81" s="1316"/>
      <c r="APZ81" s="1316"/>
      <c r="AQA81" s="1316"/>
      <c r="AQB81" s="1316"/>
      <c r="AQC81" s="1316"/>
      <c r="AQD81" s="1316"/>
      <c r="AQE81" s="1316"/>
      <c r="AQF81" s="1316"/>
      <c r="AQG81" s="1316"/>
      <c r="AQH81" s="1316"/>
      <c r="AQI81" s="1316"/>
      <c r="AQJ81" s="1316"/>
      <c r="AQK81" s="1316"/>
      <c r="AQL81" s="1316"/>
      <c r="AQM81" s="1316"/>
      <c r="AQN81" s="1316"/>
      <c r="AQO81" s="1316"/>
      <c r="AQP81" s="1316"/>
      <c r="AQQ81" s="1316"/>
      <c r="AQR81" s="1316"/>
      <c r="AQS81" s="1316"/>
      <c r="AQT81" s="1316"/>
      <c r="AQU81" s="1316"/>
      <c r="AQV81" s="1316"/>
      <c r="AQW81" s="1316"/>
      <c r="AQX81" s="1316"/>
      <c r="AQY81" s="1316"/>
      <c r="AQZ81" s="1316"/>
      <c r="ARA81" s="1316"/>
      <c r="ARB81" s="1316"/>
      <c r="ARC81" s="1316"/>
      <c r="ARD81" s="1316"/>
      <c r="ARE81" s="1316"/>
      <c r="ARF81" s="1316"/>
      <c r="ARG81" s="1316"/>
      <c r="ARH81" s="1316"/>
      <c r="ARI81" s="1316"/>
      <c r="ARJ81" s="1316"/>
      <c r="ARK81" s="1316"/>
      <c r="ARL81" s="1316"/>
      <c r="ARM81" s="1316"/>
      <c r="ARN81" s="1316"/>
      <c r="ARO81" s="1316"/>
      <c r="ARP81" s="1316"/>
      <c r="ARQ81" s="1316"/>
      <c r="ARR81" s="1316"/>
      <c r="ARS81" s="1316"/>
      <c r="ART81" s="1316"/>
      <c r="ARU81" s="1316"/>
      <c r="ARV81" s="1316"/>
      <c r="ARW81" s="1316"/>
      <c r="ARX81" s="1316"/>
      <c r="ARY81" s="1316"/>
      <c r="ARZ81" s="1316"/>
      <c r="ASA81" s="1316"/>
      <c r="ASB81" s="1316"/>
      <c r="ASC81" s="1316"/>
      <c r="ASD81" s="1316"/>
      <c r="ASE81" s="1316"/>
      <c r="ASF81" s="1316"/>
      <c r="ASG81" s="1316"/>
      <c r="ASH81" s="1316"/>
      <c r="ASI81" s="1316"/>
      <c r="ASJ81" s="1316"/>
      <c r="ASK81" s="1316"/>
      <c r="ASL81" s="1316"/>
      <c r="ASM81" s="1316"/>
      <c r="ASN81" s="1316"/>
      <c r="ASO81" s="1316"/>
      <c r="ASP81" s="1316"/>
      <c r="ASQ81" s="1316"/>
      <c r="ASR81" s="1316"/>
      <c r="ASS81" s="1316"/>
      <c r="AST81" s="1316"/>
      <c r="ASU81" s="1316"/>
      <c r="ASV81" s="1316"/>
      <c r="ASW81" s="1316"/>
      <c r="ASX81" s="1316"/>
      <c r="ASY81" s="1316"/>
      <c r="ASZ81" s="1316"/>
      <c r="ATA81" s="1316"/>
      <c r="ATB81" s="1316"/>
      <c r="ATC81" s="1316"/>
      <c r="ATD81" s="1316"/>
      <c r="ATE81" s="1316"/>
      <c r="ATF81" s="1316"/>
      <c r="ATG81" s="1316"/>
      <c r="ATH81" s="1316"/>
      <c r="ATI81" s="1316"/>
      <c r="ATJ81" s="1316"/>
      <c r="ATK81" s="1316"/>
      <c r="ATL81" s="1316"/>
      <c r="ATM81" s="1316"/>
      <c r="ATN81" s="1316"/>
      <c r="ATO81" s="1316"/>
      <c r="ATP81" s="1316"/>
      <c r="ATQ81" s="1316"/>
      <c r="ATR81" s="1316"/>
      <c r="ATS81" s="1316"/>
      <c r="ATT81" s="1316"/>
      <c r="ATU81" s="1316"/>
      <c r="ATV81" s="1316"/>
      <c r="ATW81" s="1316"/>
      <c r="ATX81" s="1316"/>
      <c r="ATY81" s="1316"/>
      <c r="ATZ81" s="1316"/>
      <c r="AUA81" s="1316"/>
      <c r="AUB81" s="1316"/>
      <c r="AUC81" s="1316"/>
      <c r="AUD81" s="1316"/>
      <c r="AUE81" s="1316"/>
      <c r="AUF81" s="1316"/>
      <c r="AUG81" s="1316"/>
      <c r="AUH81" s="1316"/>
      <c r="AUI81" s="1316"/>
      <c r="AUJ81" s="1316"/>
      <c r="AUK81" s="1316"/>
      <c r="AUL81" s="1316"/>
      <c r="AUM81" s="1316"/>
      <c r="AUN81" s="1316"/>
      <c r="AUO81" s="1316"/>
      <c r="AUP81" s="1316"/>
      <c r="AUQ81" s="1316"/>
      <c r="AUR81" s="1316"/>
      <c r="AUS81" s="1316"/>
      <c r="AUT81" s="1316"/>
      <c r="AUU81" s="1316"/>
      <c r="AUV81" s="1316"/>
      <c r="AUW81" s="1316"/>
      <c r="AUX81" s="1316"/>
      <c r="AUY81" s="1316"/>
      <c r="AUZ81" s="1316"/>
      <c r="AVA81" s="1316"/>
      <c r="AVB81" s="1316"/>
      <c r="AVC81" s="1316"/>
      <c r="AVD81" s="1316"/>
      <c r="AVE81" s="1316"/>
      <c r="AVF81" s="1316"/>
      <c r="AVG81" s="1316"/>
      <c r="AVH81" s="1316"/>
      <c r="AVI81" s="1316"/>
      <c r="AVJ81" s="1316"/>
      <c r="AVK81" s="1316"/>
      <c r="AVL81" s="1316"/>
      <c r="AVM81" s="1316"/>
      <c r="AVN81" s="1316"/>
      <c r="AVO81" s="1316"/>
      <c r="AVP81" s="1316"/>
      <c r="AVQ81" s="1316"/>
      <c r="AVR81" s="1316"/>
      <c r="AVS81" s="1316"/>
      <c r="AVT81" s="1316"/>
      <c r="AVU81" s="1316"/>
      <c r="AVV81" s="1316"/>
      <c r="AVW81" s="1316"/>
      <c r="AVX81" s="1316"/>
      <c r="AVY81" s="1316"/>
      <c r="AVZ81" s="1316"/>
      <c r="AWA81" s="1316"/>
      <c r="AWB81" s="1316"/>
      <c r="AWC81" s="1316"/>
      <c r="AWD81" s="1316"/>
      <c r="AWE81" s="1316"/>
      <c r="AWF81" s="1316"/>
      <c r="AWG81" s="1316"/>
      <c r="AWH81" s="1316"/>
      <c r="AWI81" s="1316"/>
      <c r="AWJ81" s="1316"/>
      <c r="AWK81" s="1316"/>
      <c r="AWL81" s="1316"/>
      <c r="AWM81" s="1316"/>
      <c r="AWN81" s="1316"/>
      <c r="AWO81" s="1316"/>
      <c r="AWP81" s="1316"/>
      <c r="AWQ81" s="1316"/>
      <c r="AWR81" s="1316"/>
      <c r="AWS81" s="1316"/>
      <c r="AWT81" s="1316"/>
      <c r="AWU81" s="1316"/>
      <c r="AWV81" s="1316"/>
      <c r="AWW81" s="1316"/>
      <c r="AWX81" s="1316"/>
      <c r="AWY81" s="1316"/>
      <c r="AWZ81" s="1316"/>
      <c r="AXA81" s="1316"/>
      <c r="AXB81" s="1316"/>
      <c r="AXC81" s="1316"/>
      <c r="AXD81" s="1316"/>
      <c r="AXE81" s="1316"/>
      <c r="AXF81" s="1316"/>
      <c r="AXG81" s="1316"/>
      <c r="AXH81" s="1316"/>
      <c r="AXI81" s="1316"/>
      <c r="AXJ81" s="1316"/>
      <c r="AXK81" s="1316"/>
      <c r="AXL81" s="1316"/>
      <c r="AXM81" s="1316"/>
      <c r="AXN81" s="1316"/>
      <c r="AXO81" s="1316"/>
      <c r="AXP81" s="1316"/>
      <c r="AXQ81" s="1316"/>
      <c r="AXR81" s="1316"/>
      <c r="AXS81" s="1316"/>
      <c r="AXT81" s="1316"/>
      <c r="AXU81" s="1316"/>
      <c r="AXV81" s="1316"/>
      <c r="AXW81" s="1316"/>
      <c r="AXX81" s="1316"/>
      <c r="AXY81" s="1316"/>
      <c r="AXZ81" s="1316"/>
      <c r="AYA81" s="1316"/>
      <c r="AYB81" s="1316"/>
      <c r="AYC81" s="1316"/>
      <c r="AYD81" s="1316"/>
      <c r="AYE81" s="1316"/>
      <c r="AYF81" s="1316"/>
      <c r="AYG81" s="1316"/>
      <c r="AYH81" s="1316"/>
      <c r="AYI81" s="1316"/>
      <c r="AYJ81" s="1316"/>
      <c r="AYK81" s="1316"/>
      <c r="AYL81" s="1316"/>
      <c r="AYM81" s="1316"/>
      <c r="AYN81" s="1316"/>
      <c r="AYO81" s="1316"/>
      <c r="AYP81" s="1316"/>
      <c r="AYQ81" s="1316"/>
      <c r="AYR81" s="1316"/>
      <c r="AYS81" s="1316"/>
      <c r="AYT81" s="1316"/>
      <c r="AYU81" s="1316"/>
      <c r="AYV81" s="1316"/>
      <c r="AYW81" s="1316"/>
      <c r="AYX81" s="1316"/>
      <c r="AYY81" s="1316"/>
      <c r="AYZ81" s="1316"/>
      <c r="AZA81" s="1316"/>
      <c r="AZB81" s="1316"/>
      <c r="AZC81" s="1316"/>
      <c r="AZD81" s="1316"/>
      <c r="AZE81" s="1316"/>
      <c r="AZF81" s="1316"/>
      <c r="AZG81" s="1316"/>
      <c r="AZH81" s="1316"/>
      <c r="AZI81" s="1316"/>
      <c r="AZJ81" s="1316"/>
      <c r="AZK81" s="1316"/>
      <c r="AZL81" s="1316"/>
      <c r="AZM81" s="1316"/>
      <c r="AZN81" s="1316"/>
      <c r="AZO81" s="1316"/>
      <c r="AZP81" s="1316"/>
      <c r="AZQ81" s="1316"/>
      <c r="AZR81" s="1316"/>
      <c r="AZS81" s="1316"/>
      <c r="AZT81" s="1316"/>
      <c r="AZU81" s="1316"/>
      <c r="AZV81" s="1316"/>
      <c r="AZW81" s="1316"/>
      <c r="AZX81" s="1316"/>
      <c r="AZY81" s="1316"/>
      <c r="AZZ81" s="1316"/>
      <c r="BAA81" s="1316"/>
      <c r="BAB81" s="1316"/>
      <c r="BAC81" s="1316"/>
      <c r="BAD81" s="1316"/>
      <c r="BAE81" s="1316"/>
      <c r="BAF81" s="1316"/>
      <c r="BAG81" s="1316"/>
      <c r="BAH81" s="1316"/>
      <c r="BAI81" s="1316"/>
      <c r="BAJ81" s="1316"/>
      <c r="BAK81" s="1316"/>
      <c r="BAL81" s="1316"/>
      <c r="BAM81" s="1316"/>
      <c r="BAN81" s="1316"/>
      <c r="BAO81" s="1316"/>
      <c r="BAP81" s="1316"/>
      <c r="BAQ81" s="1316"/>
      <c r="BAR81" s="1316"/>
      <c r="BAS81" s="1316"/>
      <c r="BAT81" s="1316"/>
      <c r="BAU81" s="1316"/>
      <c r="BAV81" s="1316"/>
      <c r="BAW81" s="1316"/>
      <c r="BAX81" s="1316"/>
      <c r="BAY81" s="1316"/>
      <c r="BAZ81" s="1316"/>
      <c r="BBA81" s="1316"/>
      <c r="BBB81" s="1316"/>
      <c r="BBC81" s="1316"/>
      <c r="BBD81" s="1316"/>
      <c r="BBE81" s="1316"/>
      <c r="BBF81" s="1316"/>
      <c r="BBG81" s="1316"/>
      <c r="BBH81" s="1316"/>
      <c r="BBI81" s="1316"/>
      <c r="BBJ81" s="1316"/>
      <c r="BBK81" s="1316"/>
      <c r="BBL81" s="1316"/>
      <c r="BBM81" s="1316"/>
      <c r="BBN81" s="1316"/>
      <c r="BBO81" s="1316"/>
      <c r="BBP81" s="1316"/>
      <c r="BBQ81" s="1316"/>
      <c r="BBR81" s="1316"/>
      <c r="BBS81" s="1316"/>
      <c r="BBT81" s="1316"/>
      <c r="BBU81" s="1316"/>
      <c r="BBV81" s="1316"/>
      <c r="BBW81" s="1316"/>
      <c r="BBX81" s="1316"/>
      <c r="BBY81" s="1316"/>
      <c r="BBZ81" s="1316"/>
      <c r="BCA81" s="1316"/>
      <c r="BCB81" s="1316"/>
      <c r="BCC81" s="1316"/>
      <c r="BCD81" s="1316"/>
      <c r="BCE81" s="1316"/>
      <c r="BCF81" s="1316"/>
      <c r="BCG81" s="1316"/>
      <c r="BCH81" s="1316"/>
      <c r="BCI81" s="1316"/>
      <c r="BCJ81" s="1316"/>
      <c r="BCK81" s="1316"/>
      <c r="BCL81" s="1316"/>
      <c r="BCM81" s="1316"/>
      <c r="BCN81" s="1316"/>
      <c r="BCO81" s="1316"/>
      <c r="BCP81" s="1316"/>
      <c r="BCQ81" s="1316"/>
      <c r="BCR81" s="1316"/>
      <c r="BCS81" s="1316"/>
      <c r="BCT81" s="1316"/>
      <c r="BCU81" s="1316"/>
      <c r="BCV81" s="1316"/>
      <c r="BCW81" s="1316"/>
      <c r="BCX81" s="1316"/>
      <c r="BCY81" s="1316"/>
      <c r="BCZ81" s="1316"/>
      <c r="BDA81" s="1316"/>
      <c r="BDB81" s="1316"/>
      <c r="BDC81" s="1316"/>
      <c r="BDD81" s="1316"/>
      <c r="BDE81" s="1316"/>
      <c r="BDF81" s="1316"/>
      <c r="BDG81" s="1316"/>
      <c r="BDH81" s="1316"/>
      <c r="BDI81" s="1316"/>
      <c r="BDJ81" s="1316"/>
      <c r="BDK81" s="1316"/>
      <c r="BDL81" s="1316"/>
      <c r="BDM81" s="1316"/>
      <c r="BDN81" s="1316"/>
      <c r="BDO81" s="1316"/>
      <c r="BDP81" s="1316"/>
      <c r="BDQ81" s="1316"/>
      <c r="BDR81" s="1316"/>
      <c r="BDS81" s="1316"/>
      <c r="BDT81" s="1316"/>
      <c r="BDU81" s="1316"/>
      <c r="BDV81" s="1316"/>
      <c r="BDW81" s="1316"/>
      <c r="BDX81" s="1316"/>
      <c r="BDY81" s="1316"/>
      <c r="BDZ81" s="1316"/>
      <c r="BEA81" s="1316"/>
      <c r="BEB81" s="1316"/>
      <c r="BEC81" s="1316"/>
      <c r="BED81" s="1316"/>
      <c r="BEE81" s="1316"/>
      <c r="BEF81" s="1316"/>
      <c r="BEG81" s="1316"/>
      <c r="BEH81" s="1316"/>
      <c r="BEI81" s="1316"/>
      <c r="BEJ81" s="1316"/>
      <c r="BEK81" s="1316"/>
      <c r="BEL81" s="1316"/>
      <c r="BEM81" s="1316"/>
      <c r="BEN81" s="1316"/>
      <c r="BEO81" s="1316"/>
      <c r="BEP81" s="1316"/>
      <c r="BEQ81" s="1316"/>
      <c r="BER81" s="1316"/>
      <c r="BES81" s="1316"/>
      <c r="BET81" s="1316"/>
      <c r="BEU81" s="1316"/>
      <c r="BEV81" s="1316"/>
      <c r="BEW81" s="1316"/>
      <c r="BEX81" s="1316"/>
      <c r="BEY81" s="1316"/>
      <c r="BEZ81" s="1316"/>
      <c r="BFA81" s="1316"/>
      <c r="BFB81" s="1316"/>
      <c r="BFC81" s="1316"/>
      <c r="BFD81" s="1316"/>
      <c r="BFE81" s="1316"/>
      <c r="BFF81" s="1316"/>
      <c r="BFG81" s="1316"/>
      <c r="BFH81" s="1316"/>
      <c r="BFI81" s="1316"/>
      <c r="BFJ81" s="1316"/>
      <c r="BFK81" s="1316"/>
      <c r="BFL81" s="1316"/>
      <c r="BFM81" s="1316"/>
      <c r="BFN81" s="1316"/>
      <c r="BFO81" s="1316"/>
      <c r="BFP81" s="1316"/>
      <c r="BFQ81" s="1316"/>
      <c r="BFR81" s="1316"/>
      <c r="BFS81" s="1316"/>
      <c r="BFT81" s="1316"/>
      <c r="BFU81" s="1316"/>
      <c r="BFV81" s="1316"/>
      <c r="BFW81" s="1316"/>
      <c r="BFX81" s="1316"/>
      <c r="BFY81" s="1316"/>
      <c r="BFZ81" s="1316"/>
      <c r="BGA81" s="1316"/>
      <c r="BGB81" s="1316"/>
      <c r="BGC81" s="1316"/>
      <c r="BGD81" s="1316"/>
      <c r="BGE81" s="1316"/>
      <c r="BGF81" s="1316"/>
      <c r="BGG81" s="1316"/>
      <c r="BGH81" s="1316"/>
      <c r="BGI81" s="1316"/>
      <c r="BGJ81" s="1316"/>
      <c r="BGK81" s="1316"/>
      <c r="BGL81" s="1316"/>
      <c r="BGM81" s="1316"/>
      <c r="BGN81" s="1316"/>
      <c r="BGO81" s="1316"/>
      <c r="BGP81" s="1316"/>
      <c r="BGQ81" s="1316"/>
      <c r="BGR81" s="1316"/>
      <c r="BGS81" s="1316"/>
      <c r="BGT81" s="1316"/>
      <c r="BGU81" s="1316"/>
      <c r="BGV81" s="1316"/>
      <c r="BGW81" s="1316"/>
      <c r="BGX81" s="1316"/>
      <c r="BGY81" s="1316"/>
      <c r="BGZ81" s="1316"/>
      <c r="BHA81" s="1316"/>
      <c r="BHB81" s="1316"/>
      <c r="BHC81" s="1316"/>
      <c r="BHD81" s="1316"/>
      <c r="BHE81" s="1316"/>
      <c r="BHF81" s="1316"/>
      <c r="BHG81" s="1316"/>
      <c r="BHH81" s="1316"/>
      <c r="BHI81" s="1316"/>
      <c r="BHJ81" s="1316"/>
      <c r="BHK81" s="1316"/>
      <c r="BHL81" s="1316"/>
      <c r="BHM81" s="1316"/>
      <c r="BHN81" s="1316"/>
      <c r="BHO81" s="1316"/>
      <c r="BHP81" s="1316"/>
      <c r="BHQ81" s="1316"/>
      <c r="BHR81" s="1316"/>
      <c r="BHS81" s="1316"/>
      <c r="BHT81" s="1316"/>
      <c r="BHU81" s="1316"/>
      <c r="BHV81" s="1316"/>
      <c r="BHW81" s="1316"/>
      <c r="BHX81" s="1316"/>
      <c r="BHY81" s="1316"/>
      <c r="BHZ81" s="1316"/>
      <c r="BIA81" s="1316"/>
      <c r="BIB81" s="1316"/>
      <c r="BIC81" s="1316"/>
      <c r="BID81" s="1316"/>
      <c r="BIE81" s="1316"/>
      <c r="BIF81" s="1316"/>
      <c r="BIG81" s="1316"/>
      <c r="BIH81" s="1316"/>
      <c r="BII81" s="1316"/>
      <c r="BIJ81" s="1316"/>
      <c r="BIK81" s="1316"/>
      <c r="BIL81" s="1316"/>
      <c r="BIM81" s="1316"/>
      <c r="BIN81" s="1316"/>
      <c r="BIO81" s="1316"/>
      <c r="BIP81" s="1316"/>
      <c r="BIQ81" s="1316"/>
      <c r="BIR81" s="1316"/>
      <c r="BIS81" s="1316"/>
      <c r="BIT81" s="1316"/>
      <c r="BIU81" s="1316"/>
      <c r="BIV81" s="1316"/>
      <c r="BIW81" s="1316"/>
      <c r="BIX81" s="1316"/>
      <c r="BIY81" s="1316"/>
      <c r="BIZ81" s="1316"/>
      <c r="BJA81" s="1316"/>
      <c r="BJB81" s="1316"/>
      <c r="BJC81" s="1316"/>
      <c r="BJD81" s="1316"/>
      <c r="BJE81" s="1316"/>
      <c r="BJF81" s="1316"/>
      <c r="BJG81" s="1316"/>
      <c r="BJH81" s="1316"/>
      <c r="BJI81" s="1316"/>
      <c r="BJJ81" s="1316"/>
      <c r="BJK81" s="1316"/>
      <c r="BJL81" s="1316"/>
      <c r="BJM81" s="1316"/>
      <c r="BJN81" s="1316"/>
      <c r="BJO81" s="1316"/>
      <c r="BJP81" s="1316"/>
      <c r="BJQ81" s="1316"/>
      <c r="BJR81" s="1316"/>
      <c r="BJS81" s="1316"/>
      <c r="BJT81" s="1316"/>
      <c r="BJU81" s="1316"/>
      <c r="BJV81" s="1316"/>
      <c r="BJW81" s="1316"/>
      <c r="BJX81" s="1316"/>
      <c r="BJY81" s="1316"/>
      <c r="BJZ81" s="1316"/>
      <c r="BKA81" s="1316"/>
      <c r="BKB81" s="1316"/>
      <c r="BKC81" s="1316"/>
      <c r="BKD81" s="1316"/>
      <c r="BKE81" s="1316"/>
      <c r="BKF81" s="1316"/>
      <c r="BKG81" s="1316"/>
      <c r="BKH81" s="1316"/>
      <c r="BKI81" s="1316"/>
      <c r="BKJ81" s="1316"/>
      <c r="BKK81" s="1316"/>
      <c r="BKL81" s="1316"/>
      <c r="BKM81" s="1316"/>
      <c r="BKN81" s="1316"/>
      <c r="BKO81" s="1316"/>
      <c r="BKP81" s="1316"/>
      <c r="BKQ81" s="1316"/>
      <c r="BKR81" s="1316"/>
      <c r="BKS81" s="1316"/>
      <c r="BKT81" s="1316"/>
      <c r="BKU81" s="1316"/>
      <c r="BKV81" s="1316"/>
      <c r="BKW81" s="1316"/>
      <c r="BKX81" s="1316"/>
      <c r="BKY81" s="1316"/>
      <c r="BKZ81" s="1316"/>
      <c r="BLA81" s="1316"/>
      <c r="BLB81" s="1316"/>
      <c r="BLC81" s="1316"/>
      <c r="BLD81" s="1316"/>
      <c r="BLE81" s="1316"/>
      <c r="BLF81" s="1316"/>
      <c r="BLG81" s="1316"/>
      <c r="BLH81" s="1316"/>
      <c r="BLI81" s="1316"/>
      <c r="BLJ81" s="1316"/>
      <c r="BLK81" s="1316"/>
      <c r="BLL81" s="1316"/>
      <c r="BLM81" s="1316"/>
      <c r="BLN81" s="1316"/>
      <c r="BLO81" s="1316"/>
      <c r="BLP81" s="1316"/>
      <c r="BLQ81" s="1316"/>
      <c r="BLR81" s="1316"/>
      <c r="BLS81" s="1316"/>
      <c r="BLT81" s="1316"/>
      <c r="BLU81" s="1316"/>
      <c r="BLV81" s="1316"/>
      <c r="BLW81" s="1316"/>
      <c r="BLX81" s="1316"/>
      <c r="BLY81" s="1316"/>
      <c r="BLZ81" s="1316"/>
      <c r="BMA81" s="1316"/>
      <c r="BMB81" s="1316"/>
      <c r="BMC81" s="1316"/>
      <c r="BMD81" s="1316"/>
      <c r="BME81" s="1316"/>
      <c r="BMF81" s="1316"/>
      <c r="BMG81" s="1316"/>
      <c r="BMH81" s="1316"/>
      <c r="BMI81" s="1316"/>
      <c r="BMJ81" s="1316"/>
      <c r="BMK81" s="1316"/>
      <c r="BML81" s="1316"/>
      <c r="BMM81" s="1316"/>
      <c r="BMN81" s="1316"/>
      <c r="BMO81" s="1316"/>
      <c r="BMP81" s="1316"/>
      <c r="BMQ81" s="1316"/>
      <c r="BMR81" s="1316"/>
      <c r="BMS81" s="1316"/>
      <c r="BMT81" s="1316"/>
      <c r="BMU81" s="1316"/>
      <c r="BMV81" s="1316"/>
      <c r="BMW81" s="1316"/>
      <c r="BMX81" s="1316"/>
      <c r="BMY81" s="1316"/>
      <c r="BMZ81" s="1316"/>
      <c r="BNA81" s="1316"/>
      <c r="BNB81" s="1316"/>
      <c r="BNC81" s="1316"/>
      <c r="BND81" s="1316"/>
      <c r="BNE81" s="1316"/>
      <c r="BNF81" s="1316"/>
      <c r="BNG81" s="1316"/>
      <c r="BNH81" s="1316"/>
      <c r="BNI81" s="1316"/>
      <c r="BNJ81" s="1316"/>
      <c r="BNK81" s="1316"/>
      <c r="BNL81" s="1316"/>
      <c r="BNM81" s="1316"/>
      <c r="BNN81" s="1316"/>
      <c r="BNO81" s="1316"/>
      <c r="BNP81" s="1316"/>
      <c r="BNQ81" s="1316"/>
      <c r="BNR81" s="1316"/>
      <c r="BNS81" s="1316"/>
      <c r="BNT81" s="1316"/>
      <c r="BNU81" s="1316"/>
      <c r="BNV81" s="1316"/>
      <c r="BNW81" s="1316"/>
      <c r="BNX81" s="1316"/>
      <c r="BNY81" s="1316"/>
      <c r="BNZ81" s="1316"/>
      <c r="BOA81" s="1316"/>
      <c r="BOB81" s="1316"/>
      <c r="BOC81" s="1316"/>
      <c r="BOD81" s="1316"/>
      <c r="BOE81" s="1316"/>
      <c r="BOF81" s="1316"/>
      <c r="BOG81" s="1316"/>
      <c r="BOH81" s="1316"/>
      <c r="BOI81" s="1316"/>
      <c r="BOJ81" s="1316"/>
      <c r="BOK81" s="1316"/>
      <c r="BOL81" s="1316"/>
      <c r="BOM81" s="1316"/>
      <c r="BON81" s="1316"/>
      <c r="BOO81" s="1316"/>
      <c r="BOP81" s="1316"/>
      <c r="BOQ81" s="1316"/>
      <c r="BOR81" s="1316"/>
      <c r="BOS81" s="1316"/>
      <c r="BOT81" s="1316"/>
      <c r="BOU81" s="1316"/>
      <c r="BOV81" s="1316"/>
      <c r="BOW81" s="1316"/>
      <c r="BOX81" s="1316"/>
      <c r="BOY81" s="1316"/>
      <c r="BOZ81" s="1316"/>
      <c r="BPA81" s="1316"/>
      <c r="BPB81" s="1316"/>
      <c r="BPC81" s="1316"/>
      <c r="BPD81" s="1316"/>
      <c r="BPE81" s="1316"/>
      <c r="BPF81" s="1316"/>
      <c r="BPG81" s="1316"/>
      <c r="BPH81" s="1316"/>
      <c r="BPI81" s="1316"/>
      <c r="BPJ81" s="1316"/>
      <c r="BPK81" s="1316"/>
      <c r="BPL81" s="1316"/>
      <c r="BPM81" s="1316"/>
      <c r="BPN81" s="1316"/>
      <c r="BPO81" s="1316"/>
      <c r="BPP81" s="1316"/>
      <c r="BPQ81" s="1316"/>
      <c r="BPR81" s="1316"/>
      <c r="BPS81" s="1316"/>
      <c r="BPT81" s="1316"/>
      <c r="BPU81" s="1316"/>
      <c r="BPV81" s="1316"/>
      <c r="BPW81" s="1316"/>
      <c r="BPX81" s="1316"/>
      <c r="BPY81" s="1316"/>
      <c r="BPZ81" s="1316"/>
      <c r="BQA81" s="1316"/>
      <c r="BQB81" s="1316"/>
      <c r="BQC81" s="1316"/>
      <c r="BQD81" s="1316"/>
      <c r="BQE81" s="1316"/>
      <c r="BQF81" s="1316"/>
      <c r="BQG81" s="1316"/>
      <c r="BQH81" s="1316"/>
      <c r="BQI81" s="1316"/>
      <c r="BQJ81" s="1316"/>
      <c r="BQK81" s="1316"/>
      <c r="BQL81" s="1316"/>
      <c r="BQM81" s="1316"/>
      <c r="BQN81" s="1316"/>
      <c r="BQO81" s="1316"/>
      <c r="BQP81" s="1316"/>
      <c r="BQQ81" s="1316"/>
      <c r="BQR81" s="1316"/>
      <c r="BQS81" s="1316"/>
      <c r="BQT81" s="1316"/>
      <c r="BQU81" s="1316"/>
      <c r="BQV81" s="1316"/>
      <c r="BQW81" s="1316"/>
      <c r="BQX81" s="1316"/>
      <c r="BQY81" s="1316"/>
      <c r="BQZ81" s="1316"/>
      <c r="BRA81" s="1316"/>
      <c r="BRB81" s="1316"/>
      <c r="BRC81" s="1316"/>
      <c r="BRD81" s="1316"/>
      <c r="BRE81" s="1316"/>
      <c r="BRF81" s="1316"/>
      <c r="BRG81" s="1316"/>
      <c r="BRH81" s="1316"/>
      <c r="BRI81" s="1316"/>
      <c r="BRJ81" s="1316"/>
      <c r="BRK81" s="1316"/>
      <c r="BRL81" s="1316"/>
      <c r="BRM81" s="1316"/>
      <c r="BRN81" s="1316"/>
      <c r="BRO81" s="1316"/>
      <c r="BRP81" s="1316"/>
      <c r="BRQ81" s="1316"/>
      <c r="BRR81" s="1316"/>
      <c r="BRS81" s="1316"/>
      <c r="BRT81" s="1316"/>
      <c r="BRU81" s="1316"/>
      <c r="BRV81" s="1316"/>
      <c r="BRW81" s="1316"/>
      <c r="BRX81" s="1316"/>
      <c r="BRY81" s="1316"/>
      <c r="BRZ81" s="1316"/>
      <c r="BSA81" s="1316"/>
      <c r="BSB81" s="1316"/>
      <c r="BSC81" s="1316"/>
      <c r="BSD81" s="1316"/>
      <c r="BSE81" s="1316"/>
      <c r="BSF81" s="1316"/>
      <c r="BSG81" s="1316"/>
      <c r="BSH81" s="1316"/>
      <c r="BSI81" s="1316"/>
      <c r="BSJ81" s="1316"/>
      <c r="BSK81" s="1316"/>
      <c r="BSL81" s="1316"/>
      <c r="BSM81" s="1316"/>
      <c r="BSN81" s="1316"/>
      <c r="BSO81" s="1316"/>
      <c r="BSP81" s="1316"/>
      <c r="BSQ81" s="1316"/>
      <c r="BSR81" s="1316"/>
      <c r="BSS81" s="1316"/>
      <c r="BST81" s="1316"/>
      <c r="BSU81" s="1316"/>
      <c r="BSV81" s="1316"/>
      <c r="BSW81" s="1316"/>
      <c r="BSX81" s="1316"/>
      <c r="BSY81" s="1316"/>
      <c r="BSZ81" s="1316"/>
      <c r="BTA81" s="1316"/>
      <c r="BTB81" s="1316"/>
      <c r="BTC81" s="1316"/>
      <c r="BTD81" s="1316"/>
      <c r="BTE81" s="1316"/>
      <c r="BTF81" s="1316"/>
      <c r="BTG81" s="1316"/>
      <c r="BTH81" s="1316"/>
      <c r="BTI81" s="1316"/>
      <c r="BTJ81" s="1316"/>
      <c r="BTK81" s="1316"/>
      <c r="BTL81" s="1316"/>
      <c r="BTM81" s="1316"/>
      <c r="BTN81" s="1316"/>
      <c r="BTO81" s="1316"/>
      <c r="BTP81" s="1316"/>
      <c r="BTQ81" s="1316"/>
      <c r="BTR81" s="1316"/>
      <c r="BTS81" s="1316"/>
      <c r="BTT81" s="1316"/>
      <c r="BTU81" s="1316"/>
      <c r="BTV81" s="1316"/>
      <c r="BTW81" s="1316"/>
      <c r="BTX81" s="1316"/>
      <c r="BTY81" s="1316"/>
      <c r="BTZ81" s="1316"/>
      <c r="BUA81" s="1316"/>
      <c r="BUB81" s="1316"/>
      <c r="BUC81" s="1316"/>
      <c r="BUD81" s="1316"/>
      <c r="BUE81" s="1316"/>
      <c r="BUF81" s="1316"/>
      <c r="BUG81" s="1316"/>
      <c r="BUH81" s="1316"/>
      <c r="BUI81" s="1316"/>
      <c r="BUJ81" s="1316"/>
      <c r="BUK81" s="1316"/>
      <c r="BUL81" s="1316"/>
      <c r="BUM81" s="1316"/>
      <c r="BUN81" s="1316"/>
      <c r="BUO81" s="1316"/>
      <c r="BUP81" s="1316"/>
      <c r="BUQ81" s="1316"/>
      <c r="BUR81" s="1316"/>
      <c r="BUS81" s="1316"/>
      <c r="BUT81" s="1316"/>
      <c r="BUU81" s="1316"/>
      <c r="BUV81" s="1316"/>
      <c r="BUW81" s="1316"/>
      <c r="BUX81" s="1316"/>
      <c r="BUY81" s="1316"/>
      <c r="BUZ81" s="1316"/>
      <c r="BVA81" s="1316"/>
      <c r="BVB81" s="1316"/>
      <c r="BVC81" s="1316"/>
      <c r="BVD81" s="1316"/>
      <c r="BVE81" s="1316"/>
      <c r="BVF81" s="1316"/>
      <c r="BVG81" s="1316"/>
      <c r="BVH81" s="1316"/>
      <c r="BVI81" s="1316"/>
      <c r="BVJ81" s="1316"/>
      <c r="BVK81" s="1316"/>
      <c r="BVL81" s="1316"/>
      <c r="BVM81" s="1316"/>
      <c r="BVN81" s="1316"/>
      <c r="BVO81" s="1316"/>
      <c r="BVP81" s="1316"/>
      <c r="BVQ81" s="1316"/>
      <c r="BVR81" s="1316"/>
      <c r="BVS81" s="1316"/>
      <c r="BVT81" s="1316"/>
      <c r="BVU81" s="1316"/>
      <c r="BVV81" s="1316"/>
      <c r="BVW81" s="1316"/>
      <c r="BVX81" s="1316"/>
      <c r="BVY81" s="1316"/>
      <c r="BVZ81" s="1316"/>
      <c r="BWA81" s="1316"/>
      <c r="BWB81" s="1316"/>
      <c r="BWC81" s="1316"/>
      <c r="BWD81" s="1316"/>
      <c r="BWE81" s="1316"/>
      <c r="BWF81" s="1316"/>
      <c r="BWG81" s="1316"/>
      <c r="BWH81" s="1316"/>
      <c r="BWI81" s="1316"/>
      <c r="BWJ81" s="1316"/>
      <c r="BWK81" s="1316"/>
      <c r="BWL81" s="1316"/>
      <c r="BWM81" s="1316"/>
      <c r="BWN81" s="1316"/>
      <c r="BWO81" s="1316"/>
      <c r="BWP81" s="1316"/>
      <c r="BWQ81" s="1316"/>
      <c r="BWR81" s="1316"/>
      <c r="BWS81" s="1316"/>
      <c r="BWT81" s="1316"/>
      <c r="BWU81" s="1316"/>
      <c r="BWV81" s="1316"/>
      <c r="BWW81" s="1316"/>
      <c r="BWX81" s="1316"/>
      <c r="BWY81" s="1316"/>
      <c r="BWZ81" s="1316"/>
      <c r="BXA81" s="1316"/>
      <c r="BXB81" s="1316"/>
      <c r="BXC81" s="1316"/>
      <c r="BXD81" s="1316"/>
      <c r="BXE81" s="1316"/>
      <c r="BXF81" s="1316"/>
      <c r="BXG81" s="1316"/>
      <c r="BXH81" s="1316"/>
      <c r="BXI81" s="1316"/>
      <c r="BXJ81" s="1316"/>
      <c r="BXK81" s="1316"/>
      <c r="BXL81" s="1316"/>
      <c r="BXM81" s="1316"/>
      <c r="BXN81" s="1316"/>
      <c r="BXO81" s="1316"/>
      <c r="BXP81" s="1316"/>
      <c r="BXQ81" s="1316"/>
      <c r="BXR81" s="1316"/>
      <c r="BXS81" s="1316"/>
      <c r="BXT81" s="1316"/>
      <c r="BXU81" s="1316"/>
      <c r="BXV81" s="1316"/>
      <c r="BXW81" s="1316"/>
      <c r="BXX81" s="1316"/>
      <c r="BXY81" s="1316"/>
      <c r="BXZ81" s="1316"/>
      <c r="BYA81" s="1316"/>
      <c r="BYB81" s="1316"/>
      <c r="BYC81" s="1316"/>
      <c r="BYD81" s="1316"/>
      <c r="BYE81" s="1316"/>
      <c r="BYF81" s="1316"/>
      <c r="BYG81" s="1316"/>
      <c r="BYH81" s="1316"/>
      <c r="BYI81" s="1316"/>
      <c r="BYJ81" s="1316"/>
      <c r="BYK81" s="1316"/>
      <c r="BYL81" s="1316"/>
      <c r="BYM81" s="1316"/>
      <c r="BYN81" s="1316"/>
      <c r="BYO81" s="1316"/>
      <c r="BYP81" s="1316"/>
      <c r="BYQ81" s="1316"/>
      <c r="BYR81" s="1316"/>
      <c r="BYS81" s="1316"/>
      <c r="BYT81" s="1316"/>
      <c r="BYU81" s="1316"/>
      <c r="BYV81" s="1316"/>
      <c r="BYW81" s="1316"/>
      <c r="BYX81" s="1316"/>
      <c r="BYY81" s="1316"/>
      <c r="BYZ81" s="1316"/>
      <c r="BZA81" s="1316"/>
      <c r="BZB81" s="1316"/>
      <c r="BZC81" s="1316"/>
      <c r="BZD81" s="1316"/>
      <c r="BZE81" s="1316"/>
      <c r="BZF81" s="1316"/>
      <c r="BZG81" s="1316"/>
      <c r="BZH81" s="1316"/>
      <c r="BZI81" s="1316"/>
      <c r="BZJ81" s="1316"/>
      <c r="BZK81" s="1316"/>
      <c r="BZL81" s="1316"/>
      <c r="BZM81" s="1316"/>
      <c r="BZN81" s="1316"/>
      <c r="BZO81" s="1316"/>
      <c r="BZP81" s="1316"/>
      <c r="BZQ81" s="1316"/>
      <c r="BZR81" s="1316"/>
      <c r="BZS81" s="1316"/>
      <c r="BZT81" s="1316"/>
      <c r="BZU81" s="1316"/>
      <c r="BZV81" s="1316"/>
      <c r="BZW81" s="1316"/>
      <c r="BZX81" s="1316"/>
      <c r="BZY81" s="1316"/>
      <c r="BZZ81" s="1316"/>
      <c r="CAA81" s="1316"/>
      <c r="CAB81" s="1316"/>
      <c r="CAC81" s="1316"/>
      <c r="CAD81" s="1316"/>
      <c r="CAE81" s="1316"/>
      <c r="CAF81" s="1316"/>
      <c r="CAG81" s="1316"/>
      <c r="CAH81" s="1316"/>
      <c r="CAI81" s="1316"/>
      <c r="CAJ81" s="1316"/>
      <c r="CAK81" s="1316"/>
      <c r="CAL81" s="1316"/>
      <c r="CAM81" s="1316"/>
      <c r="CAN81" s="1316"/>
      <c r="CAO81" s="1316"/>
      <c r="CAP81" s="1316"/>
      <c r="CAQ81" s="1316"/>
      <c r="CAR81" s="1316"/>
      <c r="CAS81" s="1316"/>
      <c r="CAT81" s="1316"/>
      <c r="CAU81" s="1316"/>
      <c r="CAV81" s="1316"/>
      <c r="CAW81" s="1316"/>
      <c r="CAX81" s="1316"/>
      <c r="CAY81" s="1316"/>
      <c r="CAZ81" s="1316"/>
      <c r="CBA81" s="1316"/>
      <c r="CBB81" s="1316"/>
      <c r="CBC81" s="1316"/>
      <c r="CBD81" s="1316"/>
      <c r="CBE81" s="1316"/>
      <c r="CBF81" s="1316"/>
      <c r="CBG81" s="1316"/>
      <c r="CBH81" s="1316"/>
      <c r="CBI81" s="1316"/>
      <c r="CBJ81" s="1316"/>
      <c r="CBK81" s="1316"/>
      <c r="CBL81" s="1316"/>
      <c r="CBM81" s="1316"/>
      <c r="CBN81" s="1316"/>
      <c r="CBO81" s="1316"/>
      <c r="CBP81" s="1316"/>
      <c r="CBQ81" s="1316"/>
      <c r="CBR81" s="1316"/>
      <c r="CBS81" s="1316"/>
      <c r="CBT81" s="1316"/>
      <c r="CBU81" s="1316"/>
      <c r="CBV81" s="1316"/>
      <c r="CBW81" s="1316"/>
      <c r="CBX81" s="1316"/>
      <c r="CBY81" s="1316"/>
      <c r="CBZ81" s="1316"/>
      <c r="CCA81" s="1316"/>
      <c r="CCB81" s="1316"/>
      <c r="CCC81" s="1316"/>
      <c r="CCD81" s="1316"/>
      <c r="CCE81" s="1316"/>
      <c r="CCF81" s="1316"/>
      <c r="CCG81" s="1316"/>
      <c r="CCH81" s="1316"/>
      <c r="CCI81" s="1316"/>
      <c r="CCJ81" s="1316"/>
      <c r="CCK81" s="1316"/>
      <c r="CCL81" s="1316"/>
      <c r="CCM81" s="1316"/>
      <c r="CCN81" s="1316"/>
      <c r="CCO81" s="1316"/>
      <c r="CCP81" s="1316"/>
      <c r="CCQ81" s="1316"/>
      <c r="CCR81" s="1316"/>
      <c r="CCS81" s="1316"/>
      <c r="CCT81" s="1316"/>
      <c r="CCU81" s="1316"/>
      <c r="CCV81" s="1316"/>
      <c r="CCW81" s="1316"/>
      <c r="CCX81" s="1316"/>
      <c r="CCY81" s="1316"/>
      <c r="CCZ81" s="1316"/>
      <c r="CDA81" s="1316"/>
      <c r="CDB81" s="1316"/>
      <c r="CDC81" s="1316"/>
      <c r="CDD81" s="1316"/>
      <c r="CDE81" s="1316"/>
      <c r="CDF81" s="1316"/>
      <c r="CDG81" s="1316"/>
      <c r="CDH81" s="1316"/>
      <c r="CDI81" s="1316"/>
      <c r="CDJ81" s="1316"/>
      <c r="CDK81" s="1316"/>
      <c r="CDL81" s="1316"/>
      <c r="CDM81" s="1316"/>
      <c r="CDN81" s="1316"/>
      <c r="CDO81" s="1316"/>
      <c r="CDP81" s="1316"/>
      <c r="CDQ81" s="1316"/>
      <c r="CDR81" s="1316"/>
      <c r="CDS81" s="1316"/>
      <c r="CDT81" s="1316"/>
      <c r="CDU81" s="1316"/>
      <c r="CDV81" s="1316"/>
      <c r="CDW81" s="1316"/>
      <c r="CDX81" s="1316"/>
      <c r="CDY81" s="1316"/>
      <c r="CDZ81" s="1316"/>
      <c r="CEA81" s="1316"/>
      <c r="CEB81" s="1316"/>
      <c r="CEC81" s="1316"/>
      <c r="CED81" s="1316"/>
      <c r="CEE81" s="1316"/>
      <c r="CEF81" s="1316"/>
      <c r="CEG81" s="1316"/>
      <c r="CEH81" s="1316"/>
      <c r="CEI81" s="1316"/>
      <c r="CEJ81" s="1316"/>
      <c r="CEK81" s="1316"/>
      <c r="CEL81" s="1316"/>
      <c r="CEM81" s="1316"/>
      <c r="CEN81" s="1316"/>
      <c r="CEO81" s="1316"/>
      <c r="CEP81" s="1316"/>
      <c r="CEQ81" s="1316"/>
      <c r="CER81" s="1316"/>
      <c r="CES81" s="1316"/>
      <c r="CET81" s="1316"/>
      <c r="CEU81" s="1316"/>
      <c r="CEV81" s="1316"/>
      <c r="CEW81" s="1316"/>
      <c r="CEX81" s="1316"/>
      <c r="CEY81" s="1316"/>
      <c r="CEZ81" s="1316"/>
      <c r="CFA81" s="1316"/>
      <c r="CFB81" s="1316"/>
      <c r="CFC81" s="1316"/>
      <c r="CFD81" s="1316"/>
      <c r="CFE81" s="1316"/>
      <c r="CFF81" s="1316"/>
      <c r="CFG81" s="1316"/>
      <c r="CFH81" s="1316"/>
      <c r="CFI81" s="1316"/>
      <c r="CFJ81" s="1316"/>
      <c r="CFK81" s="1316"/>
      <c r="CFL81" s="1316"/>
      <c r="CFM81" s="1316"/>
      <c r="CFN81" s="1316"/>
      <c r="CFO81" s="1316"/>
      <c r="CFP81" s="1316"/>
      <c r="CFQ81" s="1316"/>
      <c r="CFR81" s="1316"/>
      <c r="CFS81" s="1316"/>
      <c r="CFT81" s="1316"/>
      <c r="CFU81" s="1316"/>
      <c r="CFV81" s="1316"/>
      <c r="CFW81" s="1316"/>
      <c r="CFX81" s="1316"/>
      <c r="CFY81" s="1316"/>
      <c r="CFZ81" s="1316"/>
      <c r="CGA81" s="1316"/>
      <c r="CGB81" s="1316"/>
      <c r="CGC81" s="1316"/>
      <c r="CGD81" s="1316"/>
      <c r="CGE81" s="1316"/>
      <c r="CGF81" s="1316"/>
      <c r="CGG81" s="1316"/>
      <c r="CGH81" s="1316"/>
      <c r="CGI81" s="1316"/>
      <c r="CGJ81" s="1316"/>
      <c r="CGK81" s="1316"/>
      <c r="CGL81" s="1316"/>
      <c r="CGM81" s="1316"/>
      <c r="CGN81" s="1316"/>
      <c r="CGO81" s="1316"/>
      <c r="CGP81" s="1316"/>
      <c r="CGQ81" s="1316"/>
      <c r="CGR81" s="1316"/>
      <c r="CGS81" s="1316"/>
      <c r="CGT81" s="1316"/>
      <c r="CGU81" s="1316"/>
      <c r="CGV81" s="1316"/>
      <c r="CGW81" s="1316"/>
      <c r="CGX81" s="1316"/>
      <c r="CGY81" s="1316"/>
      <c r="CGZ81" s="1316"/>
      <c r="CHA81" s="1316"/>
      <c r="CHB81" s="1316"/>
      <c r="CHC81" s="1316"/>
      <c r="CHD81" s="1316"/>
      <c r="CHE81" s="1316"/>
      <c r="CHF81" s="1316"/>
      <c r="CHG81" s="1316"/>
      <c r="CHH81" s="1316"/>
      <c r="CHI81" s="1316"/>
      <c r="CHJ81" s="1316"/>
      <c r="CHK81" s="1316"/>
      <c r="CHL81" s="1316"/>
      <c r="CHM81" s="1316"/>
      <c r="CHN81" s="1316"/>
      <c r="CHO81" s="1316"/>
      <c r="CHP81" s="1316"/>
      <c r="CHQ81" s="1316"/>
      <c r="CHR81" s="1316"/>
      <c r="CHS81" s="1316"/>
      <c r="CHT81" s="1316"/>
      <c r="CHU81" s="1316"/>
      <c r="CHV81" s="1316"/>
      <c r="CHW81" s="1316"/>
      <c r="CHX81" s="1316"/>
      <c r="CHY81" s="1316"/>
      <c r="CHZ81" s="1316"/>
      <c r="CIA81" s="1316"/>
      <c r="CIB81" s="1316"/>
      <c r="CIC81" s="1316"/>
      <c r="CID81" s="1316"/>
      <c r="CIE81" s="1316"/>
      <c r="CIF81" s="1316"/>
      <c r="CIG81" s="1316"/>
      <c r="CIH81" s="1316"/>
      <c r="CII81" s="1316"/>
      <c r="CIJ81" s="1316"/>
      <c r="CIK81" s="1316"/>
      <c r="CIL81" s="1316"/>
      <c r="CIM81" s="1316"/>
      <c r="CIN81" s="1316"/>
      <c r="CIO81" s="1316"/>
      <c r="CIP81" s="1316"/>
      <c r="CIQ81" s="1316"/>
      <c r="CIR81" s="1316"/>
      <c r="CIS81" s="1316"/>
      <c r="CIT81" s="1316"/>
      <c r="CIU81" s="1316"/>
      <c r="CIV81" s="1316"/>
      <c r="CIW81" s="1316"/>
      <c r="CIX81" s="1316"/>
      <c r="CIY81" s="1316"/>
      <c r="CIZ81" s="1316"/>
      <c r="CJA81" s="1316"/>
      <c r="CJB81" s="1316"/>
      <c r="CJC81" s="1316"/>
      <c r="CJD81" s="1316"/>
      <c r="CJE81" s="1316"/>
      <c r="CJF81" s="1316"/>
      <c r="CJG81" s="1316"/>
      <c r="CJH81" s="1316"/>
      <c r="CJI81" s="1316"/>
      <c r="CJJ81" s="1316"/>
      <c r="CJK81" s="1316"/>
      <c r="CJL81" s="1316"/>
      <c r="CJM81" s="1316"/>
      <c r="CJN81" s="1316"/>
      <c r="CJO81" s="1316"/>
      <c r="CJP81" s="1316"/>
      <c r="CJQ81" s="1316"/>
      <c r="CJR81" s="1316"/>
      <c r="CJS81" s="1316"/>
      <c r="CJT81" s="1316"/>
      <c r="CJU81" s="1316"/>
      <c r="CJV81" s="1316"/>
      <c r="CJW81" s="1316"/>
      <c r="CJX81" s="1316"/>
      <c r="CJY81" s="1316"/>
      <c r="CJZ81" s="1316"/>
      <c r="CKA81" s="1316"/>
      <c r="CKB81" s="1316"/>
      <c r="CKC81" s="1316"/>
      <c r="CKD81" s="1316"/>
      <c r="CKE81" s="1316"/>
      <c r="CKF81" s="1316"/>
      <c r="CKG81" s="1316"/>
      <c r="CKH81" s="1316"/>
      <c r="CKI81" s="1316"/>
      <c r="CKJ81" s="1316"/>
      <c r="CKK81" s="1316"/>
      <c r="CKL81" s="1316"/>
      <c r="CKM81" s="1316"/>
      <c r="CKN81" s="1316"/>
      <c r="CKO81" s="1316"/>
      <c r="CKP81" s="1316"/>
      <c r="CKQ81" s="1316"/>
      <c r="CKR81" s="1316"/>
      <c r="CKS81" s="1316"/>
      <c r="CKT81" s="1316"/>
      <c r="CKU81" s="1316"/>
      <c r="CKV81" s="1316"/>
      <c r="CKW81" s="1316"/>
      <c r="CKX81" s="1316"/>
      <c r="CKY81" s="1316"/>
      <c r="CKZ81" s="1316"/>
      <c r="CLA81" s="1316"/>
      <c r="CLB81" s="1316"/>
      <c r="CLC81" s="1316"/>
      <c r="CLD81" s="1316"/>
      <c r="CLE81" s="1316"/>
      <c r="CLF81" s="1316"/>
      <c r="CLG81" s="1316"/>
      <c r="CLH81" s="1316"/>
      <c r="CLI81" s="1316"/>
      <c r="CLJ81" s="1316"/>
      <c r="CLK81" s="1316"/>
      <c r="CLL81" s="1316"/>
      <c r="CLM81" s="1316"/>
      <c r="CLN81" s="1316"/>
      <c r="CLO81" s="1316"/>
      <c r="CLP81" s="1316"/>
      <c r="CLQ81" s="1316"/>
      <c r="CLR81" s="1316"/>
      <c r="CLS81" s="1316"/>
      <c r="CLT81" s="1316"/>
      <c r="CLU81" s="1316"/>
      <c r="CLV81" s="1316"/>
      <c r="CLW81" s="1316"/>
      <c r="CLX81" s="1316"/>
      <c r="CLY81" s="1316"/>
      <c r="CLZ81" s="1316"/>
      <c r="CMA81" s="1316"/>
      <c r="CMB81" s="1316"/>
      <c r="CMC81" s="1316"/>
      <c r="CMD81" s="1316"/>
      <c r="CME81" s="1316"/>
      <c r="CMF81" s="1316"/>
      <c r="CMG81" s="1316"/>
      <c r="CMH81" s="1316"/>
      <c r="CMI81" s="1316"/>
      <c r="CMJ81" s="1316"/>
      <c r="CMK81" s="1316"/>
      <c r="CML81" s="1316"/>
      <c r="CMM81" s="1316"/>
      <c r="CMN81" s="1316"/>
      <c r="CMO81" s="1316"/>
      <c r="CMP81" s="1316"/>
      <c r="CMQ81" s="1316"/>
      <c r="CMR81" s="1316"/>
      <c r="CMS81" s="1316"/>
      <c r="CMT81" s="1316"/>
      <c r="CMU81" s="1316"/>
      <c r="CMV81" s="1316"/>
      <c r="CMW81" s="1316"/>
      <c r="CMX81" s="1316"/>
      <c r="CMY81" s="1316"/>
      <c r="CMZ81" s="1316"/>
      <c r="CNA81" s="1316"/>
      <c r="CNB81" s="1316"/>
      <c r="CNC81" s="1316"/>
      <c r="CND81" s="1316"/>
      <c r="CNE81" s="1316"/>
      <c r="CNF81" s="1316"/>
      <c r="CNG81" s="1316"/>
      <c r="CNH81" s="1316"/>
      <c r="CNI81" s="1316"/>
      <c r="CNJ81" s="1316"/>
      <c r="CNK81" s="1316"/>
      <c r="CNL81" s="1316"/>
      <c r="CNM81" s="1316"/>
      <c r="CNN81" s="1316"/>
      <c r="CNO81" s="1316"/>
      <c r="CNP81" s="1316"/>
      <c r="CNQ81" s="1316"/>
      <c r="CNR81" s="1316"/>
      <c r="CNS81" s="1316"/>
      <c r="CNT81" s="1316"/>
      <c r="CNU81" s="1316"/>
      <c r="CNV81" s="1316"/>
      <c r="CNW81" s="1316"/>
      <c r="CNX81" s="1316"/>
      <c r="CNY81" s="1316"/>
      <c r="CNZ81" s="1316"/>
      <c r="COA81" s="1316"/>
      <c r="COB81" s="1316"/>
      <c r="COC81" s="1316"/>
      <c r="COD81" s="1316"/>
      <c r="COE81" s="1316"/>
      <c r="COF81" s="1316"/>
      <c r="COG81" s="1316"/>
      <c r="COH81" s="1316"/>
      <c r="COI81" s="1316"/>
      <c r="COJ81" s="1316"/>
      <c r="COK81" s="1316"/>
      <c r="COL81" s="1316"/>
      <c r="COM81" s="1316"/>
      <c r="CON81" s="1316"/>
      <c r="COO81" s="1316"/>
      <c r="COP81" s="1316"/>
      <c r="COQ81" s="1316"/>
      <c r="COR81" s="1316"/>
      <c r="COS81" s="1316"/>
      <c r="COT81" s="1316"/>
      <c r="COU81" s="1316"/>
      <c r="COV81" s="1316"/>
      <c r="COW81" s="1316"/>
      <c r="COX81" s="1316"/>
      <c r="COY81" s="1316"/>
      <c r="COZ81" s="1316"/>
      <c r="CPA81" s="1316"/>
      <c r="CPB81" s="1316"/>
      <c r="CPC81" s="1316"/>
      <c r="CPD81" s="1316"/>
      <c r="CPE81" s="1316"/>
      <c r="CPF81" s="1316"/>
      <c r="CPG81" s="1316"/>
      <c r="CPH81" s="1316"/>
      <c r="CPI81" s="1316"/>
      <c r="CPJ81" s="1316"/>
      <c r="CPK81" s="1316"/>
      <c r="CPL81" s="1316"/>
      <c r="CPM81" s="1316"/>
      <c r="CPN81" s="1316"/>
      <c r="CPO81" s="1316"/>
      <c r="CPP81" s="1316"/>
      <c r="CPQ81" s="1316"/>
      <c r="CPR81" s="1316"/>
      <c r="CPS81" s="1316"/>
      <c r="CPT81" s="1316"/>
      <c r="CPU81" s="1316"/>
      <c r="CPV81" s="1316"/>
      <c r="CPW81" s="1316"/>
      <c r="CPX81" s="1316"/>
      <c r="CPY81" s="1316"/>
      <c r="CPZ81" s="1316"/>
      <c r="CQA81" s="1316"/>
      <c r="CQB81" s="1316"/>
      <c r="CQC81" s="1316"/>
      <c r="CQD81" s="1316"/>
      <c r="CQE81" s="1316"/>
      <c r="CQF81" s="1316"/>
      <c r="CQG81" s="1316"/>
      <c r="CQH81" s="1316"/>
      <c r="CQI81" s="1316"/>
      <c r="CQJ81" s="1316"/>
      <c r="CQK81" s="1316"/>
      <c r="CQL81" s="1316"/>
      <c r="CQM81" s="1316"/>
      <c r="CQN81" s="1316"/>
      <c r="CQO81" s="1316"/>
      <c r="CQP81" s="1316"/>
      <c r="CQQ81" s="1316"/>
      <c r="CQR81" s="1316"/>
      <c r="CQS81" s="1316"/>
      <c r="CQT81" s="1316"/>
      <c r="CQU81" s="1316"/>
      <c r="CQV81" s="1316"/>
      <c r="CQW81" s="1316"/>
      <c r="CQX81" s="1316"/>
      <c r="CQY81" s="1316"/>
      <c r="CQZ81" s="1316"/>
      <c r="CRA81" s="1316"/>
      <c r="CRB81" s="1316"/>
      <c r="CRC81" s="1316"/>
      <c r="CRD81" s="1316"/>
      <c r="CRE81" s="1316"/>
      <c r="CRF81" s="1316"/>
      <c r="CRG81" s="1316"/>
      <c r="CRH81" s="1316"/>
      <c r="CRI81" s="1316"/>
      <c r="CRJ81" s="1316"/>
      <c r="CRK81" s="1316"/>
      <c r="CRL81" s="1316"/>
      <c r="CRM81" s="1316"/>
      <c r="CRN81" s="1316"/>
      <c r="CRO81" s="1316"/>
      <c r="CRP81" s="1316"/>
      <c r="CRQ81" s="1316"/>
      <c r="CRR81" s="1316"/>
      <c r="CRS81" s="1316"/>
      <c r="CRT81" s="1316"/>
      <c r="CRU81" s="1316"/>
      <c r="CRV81" s="1316"/>
      <c r="CRW81" s="1316"/>
      <c r="CRX81" s="1316"/>
      <c r="CRY81" s="1316"/>
      <c r="CRZ81" s="1316"/>
      <c r="CSA81" s="1316"/>
      <c r="CSB81" s="1316"/>
      <c r="CSC81" s="1316"/>
      <c r="CSD81" s="1316"/>
      <c r="CSE81" s="1316"/>
      <c r="CSF81" s="1316"/>
      <c r="CSG81" s="1316"/>
      <c r="CSH81" s="1316"/>
      <c r="CSI81" s="1316"/>
      <c r="CSJ81" s="1316"/>
      <c r="CSK81" s="1316"/>
      <c r="CSL81" s="1316"/>
      <c r="CSM81" s="1316"/>
      <c r="CSN81" s="1316"/>
      <c r="CSO81" s="1316"/>
      <c r="CSP81" s="1316"/>
      <c r="CSQ81" s="1316"/>
      <c r="CSR81" s="1316"/>
      <c r="CSS81" s="1316"/>
      <c r="CST81" s="1316"/>
      <c r="CSU81" s="1316"/>
      <c r="CSV81" s="1316"/>
      <c r="CSW81" s="1316"/>
      <c r="CSX81" s="1316"/>
      <c r="CSY81" s="1316"/>
      <c r="CSZ81" s="1316"/>
      <c r="CTA81" s="1316"/>
      <c r="CTB81" s="1316"/>
      <c r="CTC81" s="1316"/>
      <c r="CTD81" s="1316"/>
      <c r="CTE81" s="1316"/>
      <c r="CTF81" s="1316"/>
      <c r="CTG81" s="1316"/>
      <c r="CTH81" s="1316"/>
      <c r="CTI81" s="1316"/>
      <c r="CTJ81" s="1316"/>
      <c r="CTK81" s="1316"/>
      <c r="CTL81" s="1316"/>
      <c r="CTM81" s="1316"/>
      <c r="CTN81" s="1316"/>
      <c r="CTO81" s="1316"/>
      <c r="CTP81" s="1316"/>
      <c r="CTQ81" s="1316"/>
      <c r="CTR81" s="1316"/>
      <c r="CTS81" s="1316"/>
      <c r="CTT81" s="1316"/>
      <c r="CTU81" s="1316"/>
      <c r="CTV81" s="1316"/>
      <c r="CTW81" s="1316"/>
      <c r="CTX81" s="1316"/>
      <c r="CTY81" s="1316"/>
      <c r="CTZ81" s="1316"/>
      <c r="CUA81" s="1316"/>
      <c r="CUB81" s="1316"/>
      <c r="CUC81" s="1316"/>
      <c r="CUD81" s="1316"/>
      <c r="CUE81" s="1316"/>
      <c r="CUF81" s="1316"/>
      <c r="CUG81" s="1316"/>
      <c r="CUH81" s="1316"/>
      <c r="CUI81" s="1316"/>
      <c r="CUJ81" s="1316"/>
      <c r="CUK81" s="1316"/>
      <c r="CUL81" s="1316"/>
      <c r="CUM81" s="1316"/>
      <c r="CUN81" s="1316"/>
      <c r="CUO81" s="1316"/>
      <c r="CUP81" s="1316"/>
      <c r="CUQ81" s="1316"/>
      <c r="CUR81" s="1316"/>
      <c r="CUS81" s="1316"/>
      <c r="CUT81" s="1316"/>
      <c r="CUU81" s="1316"/>
      <c r="CUV81" s="1316"/>
      <c r="CUW81" s="1316"/>
      <c r="CUX81" s="1316"/>
      <c r="CUY81" s="1316"/>
      <c r="CUZ81" s="1316"/>
      <c r="CVA81" s="1316"/>
      <c r="CVB81" s="1316"/>
      <c r="CVC81" s="1316"/>
      <c r="CVD81" s="1316"/>
      <c r="CVE81" s="1316"/>
      <c r="CVF81" s="1316"/>
      <c r="CVG81" s="1316"/>
      <c r="CVH81" s="1316"/>
      <c r="CVI81" s="1316"/>
      <c r="CVJ81" s="1316"/>
      <c r="CVK81" s="1316"/>
      <c r="CVL81" s="1316"/>
      <c r="CVM81" s="1316"/>
      <c r="CVN81" s="1316"/>
      <c r="CVO81" s="1316"/>
      <c r="CVP81" s="1316"/>
      <c r="CVQ81" s="1316"/>
      <c r="CVR81" s="1316"/>
      <c r="CVS81" s="1316"/>
      <c r="CVT81" s="1316"/>
      <c r="CVU81" s="1316"/>
      <c r="CVV81" s="1316"/>
      <c r="CVW81" s="1316"/>
      <c r="CVX81" s="1316"/>
      <c r="CVY81" s="1316"/>
      <c r="CVZ81" s="1316"/>
      <c r="CWA81" s="1316"/>
      <c r="CWB81" s="1316"/>
      <c r="CWC81" s="1316"/>
      <c r="CWD81" s="1316"/>
      <c r="CWE81" s="1316"/>
      <c r="CWF81" s="1316"/>
      <c r="CWG81" s="1316"/>
      <c r="CWH81" s="1316"/>
      <c r="CWI81" s="1316"/>
      <c r="CWJ81" s="1316"/>
      <c r="CWK81" s="1316"/>
      <c r="CWL81" s="1316"/>
      <c r="CWM81" s="1316"/>
      <c r="CWN81" s="1316"/>
      <c r="CWO81" s="1316"/>
      <c r="CWP81" s="1316"/>
      <c r="CWQ81" s="1316"/>
      <c r="CWR81" s="1316"/>
      <c r="CWS81" s="1316"/>
      <c r="CWT81" s="1316"/>
      <c r="CWU81" s="1316"/>
      <c r="CWV81" s="1316"/>
      <c r="CWW81" s="1316"/>
      <c r="CWX81" s="1316"/>
      <c r="CWY81" s="1316"/>
      <c r="CWZ81" s="1316"/>
      <c r="CXA81" s="1316"/>
      <c r="CXB81" s="1316"/>
      <c r="CXC81" s="1316"/>
      <c r="CXD81" s="1316"/>
      <c r="CXE81" s="1316"/>
      <c r="CXF81" s="1316"/>
      <c r="CXG81" s="1316"/>
      <c r="CXH81" s="1316"/>
      <c r="CXI81" s="1316"/>
      <c r="CXJ81" s="1316"/>
      <c r="CXK81" s="1316"/>
      <c r="CXL81" s="1316"/>
      <c r="CXM81" s="1316"/>
      <c r="CXN81" s="1316"/>
      <c r="CXO81" s="1316"/>
      <c r="CXP81" s="1316"/>
      <c r="CXQ81" s="1316"/>
      <c r="CXR81" s="1316"/>
      <c r="CXS81" s="1316"/>
      <c r="CXT81" s="1316"/>
      <c r="CXU81" s="1316"/>
      <c r="CXV81" s="1316"/>
      <c r="CXW81" s="1316"/>
      <c r="CXX81" s="1316"/>
      <c r="CXY81" s="1316"/>
      <c r="CXZ81" s="1316"/>
      <c r="CYA81" s="1316"/>
      <c r="CYB81" s="1316"/>
      <c r="CYC81" s="1316"/>
      <c r="CYD81" s="1316"/>
      <c r="CYE81" s="1316"/>
      <c r="CYF81" s="1316"/>
      <c r="CYG81" s="1316"/>
      <c r="CYH81" s="1316"/>
      <c r="CYI81" s="1316"/>
      <c r="CYJ81" s="1316"/>
      <c r="CYK81" s="1316"/>
      <c r="CYL81" s="1316"/>
      <c r="CYM81" s="1316"/>
      <c r="CYN81" s="1316"/>
      <c r="CYO81" s="1316"/>
      <c r="CYP81" s="1316"/>
      <c r="CYQ81" s="1316"/>
      <c r="CYR81" s="1316"/>
      <c r="CYS81" s="1316"/>
      <c r="CYT81" s="1316"/>
      <c r="CYU81" s="1316"/>
      <c r="CYV81" s="1316"/>
      <c r="CYW81" s="1316"/>
      <c r="CYX81" s="1316"/>
      <c r="CYY81" s="1316"/>
      <c r="CYZ81" s="1316"/>
      <c r="CZA81" s="1316"/>
      <c r="CZB81" s="1316"/>
      <c r="CZC81" s="1316"/>
      <c r="CZD81" s="1316"/>
      <c r="CZE81" s="1316"/>
      <c r="CZF81" s="1316"/>
      <c r="CZG81" s="1316"/>
      <c r="CZH81" s="1316"/>
      <c r="CZI81" s="1316"/>
      <c r="CZJ81" s="1316"/>
      <c r="CZK81" s="1316"/>
      <c r="CZL81" s="1316"/>
      <c r="CZM81" s="1316"/>
      <c r="CZN81" s="1316"/>
      <c r="CZO81" s="1316"/>
      <c r="CZP81" s="1316"/>
      <c r="CZQ81" s="1316"/>
      <c r="CZR81" s="1316"/>
      <c r="CZS81" s="1316"/>
      <c r="CZT81" s="1316"/>
      <c r="CZU81" s="1316"/>
      <c r="CZV81" s="1316"/>
      <c r="CZW81" s="1316"/>
      <c r="CZX81" s="1316"/>
      <c r="CZY81" s="1316"/>
      <c r="CZZ81" s="1316"/>
      <c r="DAA81" s="1316"/>
      <c r="DAB81" s="1316"/>
      <c r="DAC81" s="1316"/>
      <c r="DAD81" s="1316"/>
      <c r="DAE81" s="1316"/>
      <c r="DAF81" s="1316"/>
      <c r="DAG81" s="1316"/>
      <c r="DAH81" s="1316"/>
      <c r="DAI81" s="1316"/>
      <c r="DAJ81" s="1316"/>
      <c r="DAK81" s="1316"/>
      <c r="DAL81" s="1316"/>
      <c r="DAM81" s="1316"/>
      <c r="DAN81" s="1316"/>
      <c r="DAO81" s="1316"/>
      <c r="DAP81" s="1316"/>
      <c r="DAQ81" s="1316"/>
      <c r="DAR81" s="1316"/>
      <c r="DAS81" s="1316"/>
      <c r="DAT81" s="1316"/>
      <c r="DAU81" s="1316"/>
      <c r="DAV81" s="1316"/>
      <c r="DAW81" s="1316"/>
      <c r="DAX81" s="1316"/>
      <c r="DAY81" s="1316"/>
      <c r="DAZ81" s="1316"/>
      <c r="DBA81" s="1316"/>
      <c r="DBB81" s="1316"/>
      <c r="DBC81" s="1316"/>
      <c r="DBD81" s="1316"/>
      <c r="DBE81" s="1316"/>
      <c r="DBF81" s="1316"/>
      <c r="DBG81" s="1316"/>
      <c r="DBH81" s="1316"/>
      <c r="DBI81" s="1316"/>
      <c r="DBJ81" s="1316"/>
      <c r="DBK81" s="1316"/>
      <c r="DBL81" s="1316"/>
      <c r="DBM81" s="1316"/>
      <c r="DBN81" s="1316"/>
      <c r="DBO81" s="1316"/>
      <c r="DBP81" s="1316"/>
      <c r="DBQ81" s="1316"/>
      <c r="DBR81" s="1316"/>
      <c r="DBS81" s="1316"/>
      <c r="DBT81" s="1316"/>
      <c r="DBU81" s="1316"/>
      <c r="DBV81" s="1316"/>
      <c r="DBW81" s="1316"/>
      <c r="DBX81" s="1316"/>
      <c r="DBY81" s="1316"/>
      <c r="DBZ81" s="1316"/>
      <c r="DCA81" s="1316"/>
      <c r="DCB81" s="1316"/>
      <c r="DCC81" s="1316"/>
      <c r="DCD81" s="1316"/>
      <c r="DCE81" s="1316"/>
      <c r="DCF81" s="1316"/>
      <c r="DCG81" s="1316"/>
      <c r="DCH81" s="1316"/>
      <c r="DCI81" s="1316"/>
      <c r="DCJ81" s="1316"/>
      <c r="DCK81" s="1316"/>
      <c r="DCL81" s="1316"/>
      <c r="DCM81" s="1316"/>
      <c r="DCN81" s="1316"/>
      <c r="DCO81" s="1316"/>
      <c r="DCP81" s="1316"/>
      <c r="DCQ81" s="1316"/>
      <c r="DCR81" s="1316"/>
      <c r="DCS81" s="1316"/>
      <c r="DCT81" s="1316"/>
      <c r="DCU81" s="1316"/>
      <c r="DCV81" s="1316"/>
      <c r="DCW81" s="1316"/>
      <c r="DCX81" s="1316"/>
      <c r="DCY81" s="1316"/>
      <c r="DCZ81" s="1316"/>
      <c r="DDA81" s="1316"/>
      <c r="DDB81" s="1316"/>
      <c r="DDC81" s="1316"/>
      <c r="DDD81" s="1316"/>
      <c r="DDE81" s="1316"/>
      <c r="DDF81" s="1316"/>
      <c r="DDG81" s="1316"/>
      <c r="DDH81" s="1316"/>
      <c r="DDI81" s="1316"/>
      <c r="DDJ81" s="1316"/>
      <c r="DDK81" s="1316"/>
      <c r="DDL81" s="1316"/>
      <c r="DDM81" s="1316"/>
      <c r="DDN81" s="1316"/>
      <c r="DDO81" s="1316"/>
      <c r="DDP81" s="1316"/>
      <c r="DDQ81" s="1316"/>
      <c r="DDR81" s="1316"/>
      <c r="DDS81" s="1316"/>
      <c r="DDT81" s="1316"/>
      <c r="DDU81" s="1316"/>
      <c r="DDV81" s="1316"/>
      <c r="DDW81" s="1316"/>
      <c r="DDX81" s="1316"/>
      <c r="DDY81" s="1316"/>
      <c r="DDZ81" s="1316"/>
      <c r="DEA81" s="1316"/>
      <c r="DEB81" s="1316"/>
      <c r="DEC81" s="1316"/>
      <c r="DED81" s="1316"/>
      <c r="DEE81" s="1316"/>
      <c r="DEF81" s="1316"/>
      <c r="DEG81" s="1316"/>
      <c r="DEH81" s="1316"/>
      <c r="DEI81" s="1316"/>
      <c r="DEJ81" s="1316"/>
      <c r="DEK81" s="1316"/>
      <c r="DEL81" s="1316"/>
      <c r="DEM81" s="1316"/>
      <c r="DEN81" s="1316"/>
      <c r="DEO81" s="1316"/>
      <c r="DEP81" s="1316"/>
      <c r="DEQ81" s="1316"/>
      <c r="DER81" s="1316"/>
      <c r="DES81" s="1316"/>
      <c r="DET81" s="1316"/>
      <c r="DEU81" s="1316"/>
      <c r="DEV81" s="1316"/>
      <c r="DEW81" s="1316"/>
      <c r="DEX81" s="1316"/>
      <c r="DEY81" s="1316"/>
      <c r="DEZ81" s="1316"/>
      <c r="DFA81" s="1316"/>
      <c r="DFB81" s="1316"/>
      <c r="DFC81" s="1316"/>
      <c r="DFD81" s="1316"/>
      <c r="DFE81" s="1316"/>
      <c r="DFF81" s="1316"/>
      <c r="DFG81" s="1316"/>
      <c r="DFH81" s="1316"/>
      <c r="DFI81" s="1316"/>
      <c r="DFJ81" s="1316"/>
      <c r="DFK81" s="1316"/>
      <c r="DFL81" s="1316"/>
      <c r="DFM81" s="1316"/>
      <c r="DFN81" s="1316"/>
      <c r="DFO81" s="1316"/>
      <c r="DFP81" s="1316"/>
      <c r="DFQ81" s="1316"/>
      <c r="DFR81" s="1316"/>
      <c r="DFS81" s="1316"/>
      <c r="DFT81" s="1316"/>
      <c r="DFU81" s="1316"/>
      <c r="DFV81" s="1316"/>
      <c r="DFW81" s="1316"/>
      <c r="DFX81" s="1316"/>
      <c r="DFY81" s="1316"/>
      <c r="DFZ81" s="1316"/>
      <c r="DGA81" s="1316"/>
      <c r="DGB81" s="1316"/>
      <c r="DGC81" s="1316"/>
      <c r="DGD81" s="1316"/>
      <c r="DGE81" s="1316"/>
      <c r="DGF81" s="1316"/>
      <c r="DGG81" s="1316"/>
      <c r="DGH81" s="1316"/>
      <c r="DGI81" s="1316"/>
      <c r="DGJ81" s="1316"/>
      <c r="DGK81" s="1316"/>
      <c r="DGL81" s="1316"/>
      <c r="DGM81" s="1316"/>
      <c r="DGN81" s="1316"/>
      <c r="DGO81" s="1316"/>
      <c r="DGP81" s="1316"/>
      <c r="DGQ81" s="1316"/>
      <c r="DGR81" s="1316"/>
      <c r="DGS81" s="1316"/>
      <c r="DGT81" s="1316"/>
      <c r="DGU81" s="1316"/>
      <c r="DGV81" s="1316"/>
      <c r="DGW81" s="1316"/>
      <c r="DGX81" s="1316"/>
      <c r="DGY81" s="1316"/>
      <c r="DGZ81" s="1316"/>
      <c r="DHA81" s="1316"/>
      <c r="DHB81" s="1316"/>
      <c r="DHC81" s="1316"/>
      <c r="DHD81" s="1316"/>
      <c r="DHE81" s="1316"/>
      <c r="DHF81" s="1316"/>
      <c r="DHG81" s="1316"/>
      <c r="DHH81" s="1316"/>
      <c r="DHI81" s="1316"/>
      <c r="DHJ81" s="1316"/>
      <c r="DHK81" s="1316"/>
      <c r="DHL81" s="1316"/>
      <c r="DHM81" s="1316"/>
      <c r="DHN81" s="1316"/>
      <c r="DHO81" s="1316"/>
      <c r="DHP81" s="1316"/>
      <c r="DHQ81" s="1316"/>
      <c r="DHR81" s="1316"/>
      <c r="DHS81" s="1316"/>
      <c r="DHT81" s="1316"/>
      <c r="DHU81" s="1316"/>
      <c r="DHV81" s="1316"/>
      <c r="DHW81" s="1316"/>
      <c r="DHX81" s="1316"/>
      <c r="DHY81" s="1316"/>
      <c r="DHZ81" s="1316"/>
      <c r="DIA81" s="1316"/>
      <c r="DIB81" s="1316"/>
      <c r="DIC81" s="1316"/>
      <c r="DID81" s="1316"/>
      <c r="DIE81" s="1316"/>
      <c r="DIF81" s="1316"/>
      <c r="DIG81" s="1316"/>
      <c r="DIH81" s="1316"/>
      <c r="DII81" s="1316"/>
      <c r="DIJ81" s="1316"/>
      <c r="DIK81" s="1316"/>
      <c r="DIL81" s="1316"/>
      <c r="DIM81" s="1316"/>
      <c r="DIN81" s="1316"/>
      <c r="DIO81" s="1316"/>
      <c r="DIP81" s="1316"/>
      <c r="DIQ81" s="1316"/>
      <c r="DIR81" s="1316"/>
      <c r="DIS81" s="1316"/>
      <c r="DIT81" s="1316"/>
      <c r="DIU81" s="1316"/>
      <c r="DIV81" s="1316"/>
      <c r="DIW81" s="1316"/>
      <c r="DIX81" s="1316"/>
      <c r="DIY81" s="1316"/>
      <c r="DIZ81" s="1316"/>
      <c r="DJA81" s="1316"/>
      <c r="DJB81" s="1316"/>
      <c r="DJC81" s="1316"/>
      <c r="DJD81" s="1316"/>
      <c r="DJE81" s="1316"/>
      <c r="DJF81" s="1316"/>
      <c r="DJG81" s="1316"/>
      <c r="DJH81" s="1316"/>
      <c r="DJI81" s="1316"/>
      <c r="DJJ81" s="1316"/>
      <c r="DJK81" s="1316"/>
      <c r="DJL81" s="1316"/>
      <c r="DJM81" s="1316"/>
      <c r="DJN81" s="1316"/>
      <c r="DJO81" s="1316"/>
      <c r="DJP81" s="1316"/>
      <c r="DJQ81" s="1316"/>
      <c r="DJR81" s="1316"/>
      <c r="DJS81" s="1316"/>
      <c r="DJT81" s="1316"/>
      <c r="DJU81" s="1316"/>
      <c r="DJV81" s="1316"/>
      <c r="DJW81" s="1316"/>
      <c r="DJX81" s="1316"/>
      <c r="DJY81" s="1316"/>
      <c r="DJZ81" s="1316"/>
      <c r="DKA81" s="1316"/>
      <c r="DKB81" s="1316"/>
      <c r="DKC81" s="1316"/>
      <c r="DKD81" s="1316"/>
      <c r="DKE81" s="1316"/>
      <c r="DKF81" s="1316"/>
      <c r="DKG81" s="1316"/>
      <c r="DKH81" s="1316"/>
      <c r="DKI81" s="1316"/>
      <c r="DKJ81" s="1316"/>
      <c r="DKK81" s="1316"/>
      <c r="DKL81" s="1316"/>
      <c r="DKM81" s="1316"/>
      <c r="DKN81" s="1316"/>
      <c r="DKO81" s="1316"/>
      <c r="DKP81" s="1316"/>
      <c r="DKQ81" s="1316"/>
      <c r="DKR81" s="1316"/>
      <c r="DKS81" s="1316"/>
      <c r="DKT81" s="1316"/>
      <c r="DKU81" s="1316"/>
      <c r="DKV81" s="1316"/>
      <c r="DKW81" s="1316"/>
      <c r="DKX81" s="1316"/>
      <c r="DKY81" s="1316"/>
      <c r="DKZ81" s="1316"/>
      <c r="DLA81" s="1316"/>
      <c r="DLB81" s="1316"/>
      <c r="DLC81" s="1316"/>
      <c r="DLD81" s="1316"/>
      <c r="DLE81" s="1316"/>
      <c r="DLF81" s="1316"/>
      <c r="DLG81" s="1316"/>
      <c r="DLH81" s="1316"/>
      <c r="DLI81" s="1316"/>
      <c r="DLJ81" s="1316"/>
      <c r="DLK81" s="1316"/>
      <c r="DLL81" s="1316"/>
      <c r="DLM81" s="1316"/>
      <c r="DLN81" s="1316"/>
      <c r="DLO81" s="1316"/>
      <c r="DLP81" s="1316"/>
      <c r="DLQ81" s="1316"/>
      <c r="DLR81" s="1316"/>
      <c r="DLS81" s="1316"/>
      <c r="DLT81" s="1316"/>
      <c r="DLU81" s="1316"/>
      <c r="DLV81" s="1316"/>
      <c r="DLW81" s="1316"/>
      <c r="DLX81" s="1316"/>
      <c r="DLY81" s="1316"/>
      <c r="DLZ81" s="1316"/>
      <c r="DMA81" s="1316"/>
      <c r="DMB81" s="1316"/>
      <c r="DMC81" s="1316"/>
      <c r="DMD81" s="1316"/>
      <c r="DME81" s="1316"/>
      <c r="DMF81" s="1316"/>
      <c r="DMG81" s="1316"/>
      <c r="DMH81" s="1316"/>
      <c r="DMI81" s="1316"/>
      <c r="DMJ81" s="1316"/>
      <c r="DMK81" s="1316"/>
      <c r="DML81" s="1316"/>
      <c r="DMM81" s="1316"/>
      <c r="DMN81" s="1316"/>
      <c r="DMO81" s="1316"/>
      <c r="DMP81" s="1316"/>
      <c r="DMQ81" s="1316"/>
      <c r="DMR81" s="1316"/>
      <c r="DMS81" s="1316"/>
      <c r="DMT81" s="1316"/>
      <c r="DMU81" s="1316"/>
      <c r="DMV81" s="1316"/>
      <c r="DMW81" s="1316"/>
      <c r="DMX81" s="1316"/>
      <c r="DMY81" s="1316"/>
      <c r="DMZ81" s="1316"/>
      <c r="DNA81" s="1316"/>
      <c r="DNB81" s="1316"/>
      <c r="DNC81" s="1316"/>
      <c r="DND81" s="1316"/>
      <c r="DNE81" s="1316"/>
      <c r="DNF81" s="1316"/>
      <c r="DNG81" s="1316"/>
      <c r="DNH81" s="1316"/>
      <c r="DNI81" s="1316"/>
      <c r="DNJ81" s="1316"/>
      <c r="DNK81" s="1316"/>
      <c r="DNL81" s="1316"/>
      <c r="DNM81" s="1316"/>
      <c r="DNN81" s="1316"/>
      <c r="DNO81" s="1316"/>
      <c r="DNP81" s="1316"/>
      <c r="DNQ81" s="1316"/>
      <c r="DNR81" s="1316"/>
      <c r="DNS81" s="1316"/>
      <c r="DNT81" s="1316"/>
      <c r="DNU81" s="1316"/>
      <c r="DNV81" s="1316"/>
      <c r="DNW81" s="1316"/>
      <c r="DNX81" s="1316"/>
      <c r="DNY81" s="1316"/>
      <c r="DNZ81" s="1316"/>
      <c r="DOA81" s="1316"/>
      <c r="DOB81" s="1316"/>
      <c r="DOC81" s="1316"/>
      <c r="DOD81" s="1316"/>
      <c r="DOE81" s="1316"/>
      <c r="DOF81" s="1316"/>
      <c r="DOG81" s="1316"/>
      <c r="DOH81" s="1316"/>
      <c r="DOI81" s="1316"/>
      <c r="DOJ81" s="1316"/>
      <c r="DOK81" s="1316"/>
      <c r="DOL81" s="1316"/>
      <c r="DOM81" s="1316"/>
      <c r="DON81" s="1316"/>
      <c r="DOO81" s="1316"/>
      <c r="DOP81" s="1316"/>
      <c r="DOQ81" s="1316"/>
      <c r="DOR81" s="1316"/>
      <c r="DOS81" s="1316"/>
      <c r="DOT81" s="1316"/>
      <c r="DOU81" s="1316"/>
      <c r="DOV81" s="1316"/>
      <c r="DOW81" s="1316"/>
      <c r="DOX81" s="1316"/>
      <c r="DOY81" s="1316"/>
      <c r="DOZ81" s="1316"/>
      <c r="DPA81" s="1316"/>
      <c r="DPB81" s="1316"/>
      <c r="DPC81" s="1316"/>
      <c r="DPD81" s="1316"/>
      <c r="DPE81" s="1316"/>
      <c r="DPF81" s="1316"/>
      <c r="DPG81" s="1316"/>
      <c r="DPH81" s="1316"/>
      <c r="DPI81" s="1316"/>
      <c r="DPJ81" s="1316"/>
      <c r="DPK81" s="1316"/>
      <c r="DPL81" s="1316"/>
      <c r="DPM81" s="1316"/>
      <c r="DPN81" s="1316"/>
      <c r="DPO81" s="1316"/>
      <c r="DPP81" s="1316"/>
      <c r="DPQ81" s="1316"/>
      <c r="DPR81" s="1316"/>
      <c r="DPS81" s="1316"/>
      <c r="DPT81" s="1316"/>
      <c r="DPU81" s="1316"/>
      <c r="DPV81" s="1316"/>
      <c r="DPW81" s="1316"/>
      <c r="DPX81" s="1316"/>
      <c r="DPY81" s="1316"/>
      <c r="DPZ81" s="1316"/>
      <c r="DQA81" s="1316"/>
      <c r="DQB81" s="1316"/>
      <c r="DQC81" s="1316"/>
      <c r="DQD81" s="1316"/>
      <c r="DQE81" s="1316"/>
      <c r="DQF81" s="1316"/>
      <c r="DQG81" s="1316"/>
      <c r="DQH81" s="1316"/>
      <c r="DQI81" s="1316"/>
      <c r="DQJ81" s="1316"/>
      <c r="DQK81" s="1316"/>
      <c r="DQL81" s="1316"/>
      <c r="DQM81" s="1316"/>
      <c r="DQN81" s="1316"/>
      <c r="DQO81" s="1316"/>
      <c r="DQP81" s="1316"/>
      <c r="DQQ81" s="1316"/>
      <c r="DQR81" s="1316"/>
      <c r="DQS81" s="1316"/>
      <c r="DQT81" s="1316"/>
      <c r="DQU81" s="1316"/>
      <c r="DQV81" s="1316"/>
      <c r="DQW81" s="1316"/>
      <c r="DQX81" s="1316"/>
      <c r="DQY81" s="1316"/>
      <c r="DQZ81" s="1316"/>
      <c r="DRA81" s="1316"/>
      <c r="DRB81" s="1316"/>
      <c r="DRC81" s="1316"/>
      <c r="DRD81" s="1316"/>
      <c r="DRE81" s="1316"/>
      <c r="DRF81" s="1316"/>
      <c r="DRG81" s="1316"/>
      <c r="DRH81" s="1316"/>
      <c r="DRI81" s="1316"/>
      <c r="DRJ81" s="1316"/>
      <c r="DRK81" s="1316"/>
      <c r="DRL81" s="1316"/>
      <c r="DRM81" s="1316"/>
      <c r="DRN81" s="1316"/>
      <c r="DRO81" s="1316"/>
      <c r="DRP81" s="1316"/>
      <c r="DRQ81" s="1316"/>
      <c r="DRR81" s="1316"/>
      <c r="DRS81" s="1316"/>
      <c r="DRT81" s="1316"/>
      <c r="DRU81" s="1316"/>
      <c r="DRV81" s="1316"/>
      <c r="DRW81" s="1316"/>
      <c r="DRX81" s="1316"/>
      <c r="DRY81" s="1316"/>
      <c r="DRZ81" s="1316"/>
      <c r="DSA81" s="1316"/>
      <c r="DSB81" s="1316"/>
      <c r="DSC81" s="1316"/>
      <c r="DSD81" s="1316"/>
      <c r="DSE81" s="1316"/>
      <c r="DSF81" s="1316"/>
      <c r="DSG81" s="1316"/>
      <c r="DSH81" s="1316"/>
      <c r="DSI81" s="1316"/>
      <c r="DSJ81" s="1316"/>
      <c r="DSK81" s="1316"/>
      <c r="DSL81" s="1316"/>
      <c r="DSM81" s="1316"/>
      <c r="DSN81" s="1316"/>
      <c r="DSO81" s="1316"/>
      <c r="DSP81" s="1316"/>
      <c r="DSQ81" s="1316"/>
      <c r="DSR81" s="1316"/>
      <c r="DSS81" s="1316"/>
      <c r="DST81" s="1316"/>
      <c r="DSU81" s="1316"/>
      <c r="DSV81" s="1316"/>
      <c r="DSW81" s="1316"/>
      <c r="DSX81" s="1316"/>
      <c r="DSY81" s="1316"/>
      <c r="DSZ81" s="1316"/>
      <c r="DTA81" s="1316"/>
      <c r="DTB81" s="1316"/>
      <c r="DTC81" s="1316"/>
      <c r="DTD81" s="1316"/>
      <c r="DTE81" s="1316"/>
      <c r="DTF81" s="1316"/>
      <c r="DTG81" s="1316"/>
      <c r="DTH81" s="1316"/>
      <c r="DTI81" s="1316"/>
      <c r="DTJ81" s="1316"/>
      <c r="DTK81" s="1316"/>
      <c r="DTL81" s="1316"/>
      <c r="DTM81" s="1316"/>
      <c r="DTN81" s="1316"/>
      <c r="DTO81" s="1316"/>
      <c r="DTP81" s="1316"/>
      <c r="DTQ81" s="1316"/>
      <c r="DTR81" s="1316"/>
      <c r="DTS81" s="1316"/>
      <c r="DTT81" s="1316"/>
      <c r="DTU81" s="1316"/>
      <c r="DTV81" s="1316"/>
      <c r="DTW81" s="1316"/>
      <c r="DTX81" s="1316"/>
      <c r="DTY81" s="1316"/>
      <c r="DTZ81" s="1316"/>
      <c r="DUA81" s="1316"/>
      <c r="DUB81" s="1316"/>
      <c r="DUC81" s="1316"/>
      <c r="DUD81" s="1316"/>
      <c r="DUE81" s="1316"/>
      <c r="DUF81" s="1316"/>
      <c r="DUG81" s="1316"/>
      <c r="DUH81" s="1316"/>
      <c r="DUI81" s="1316"/>
      <c r="DUJ81" s="1316"/>
      <c r="DUK81" s="1316"/>
      <c r="DUL81" s="1316"/>
      <c r="DUM81" s="1316"/>
      <c r="DUN81" s="1316"/>
      <c r="DUO81" s="1316"/>
      <c r="DUP81" s="1316"/>
      <c r="DUQ81" s="1316"/>
      <c r="DUR81" s="1316"/>
      <c r="DUS81" s="1316"/>
      <c r="DUT81" s="1316"/>
      <c r="DUU81" s="1316"/>
      <c r="DUV81" s="1316"/>
      <c r="DUW81" s="1316"/>
      <c r="DUX81" s="1316"/>
      <c r="DUY81" s="1316"/>
      <c r="DUZ81" s="1316"/>
      <c r="DVA81" s="1316"/>
      <c r="DVB81" s="1316"/>
      <c r="DVC81" s="1316"/>
      <c r="DVD81" s="1316"/>
      <c r="DVE81" s="1316"/>
      <c r="DVF81" s="1316"/>
      <c r="DVG81" s="1316"/>
      <c r="DVH81" s="1316"/>
      <c r="DVI81" s="1316"/>
      <c r="DVJ81" s="1316"/>
      <c r="DVK81" s="1316"/>
      <c r="DVL81" s="1316"/>
      <c r="DVM81" s="1316"/>
      <c r="DVN81" s="1316"/>
      <c r="DVO81" s="1316"/>
      <c r="DVP81" s="1316"/>
      <c r="DVQ81" s="1316"/>
      <c r="DVR81" s="1316"/>
      <c r="DVS81" s="1316"/>
      <c r="DVT81" s="1316"/>
      <c r="DVU81" s="1316"/>
      <c r="DVV81" s="1316"/>
      <c r="DVW81" s="1316"/>
      <c r="DVX81" s="1316"/>
      <c r="DVY81" s="1316"/>
      <c r="DVZ81" s="1316"/>
      <c r="DWA81" s="1316"/>
      <c r="DWB81" s="1316"/>
      <c r="DWC81" s="1316"/>
      <c r="DWD81" s="1316"/>
      <c r="DWE81" s="1316"/>
      <c r="DWF81" s="1316"/>
      <c r="DWG81" s="1316"/>
      <c r="DWH81" s="1316"/>
      <c r="DWI81" s="1316"/>
      <c r="DWJ81" s="1316"/>
      <c r="DWK81" s="1316"/>
      <c r="DWL81" s="1316"/>
      <c r="DWM81" s="1316"/>
      <c r="DWN81" s="1316"/>
      <c r="DWO81" s="1316"/>
      <c r="DWP81" s="1316"/>
      <c r="DWQ81" s="1316"/>
      <c r="DWR81" s="1316"/>
      <c r="DWS81" s="1316"/>
      <c r="DWT81" s="1316"/>
      <c r="DWU81" s="1316"/>
      <c r="DWV81" s="1316"/>
      <c r="DWW81" s="1316"/>
      <c r="DWX81" s="1316"/>
      <c r="DWY81" s="1316"/>
      <c r="DWZ81" s="1316"/>
      <c r="DXA81" s="1316"/>
      <c r="DXB81" s="1316"/>
      <c r="DXC81" s="1316"/>
      <c r="DXD81" s="1316"/>
      <c r="DXE81" s="1316"/>
      <c r="DXF81" s="1316"/>
      <c r="DXG81" s="1316"/>
      <c r="DXH81" s="1316"/>
      <c r="DXI81" s="1316"/>
      <c r="DXJ81" s="1316"/>
      <c r="DXK81" s="1316"/>
      <c r="DXL81" s="1316"/>
      <c r="DXM81" s="1316"/>
      <c r="DXN81" s="1316"/>
      <c r="DXO81" s="1316"/>
      <c r="DXP81" s="1316"/>
      <c r="DXQ81" s="1316"/>
      <c r="DXR81" s="1316"/>
      <c r="DXS81" s="1316"/>
      <c r="DXT81" s="1316"/>
      <c r="DXU81" s="1316"/>
      <c r="DXV81" s="1316"/>
      <c r="DXW81" s="1316"/>
      <c r="DXX81" s="1316"/>
      <c r="DXY81" s="1316"/>
      <c r="DXZ81" s="1316"/>
      <c r="DYA81" s="1316"/>
      <c r="DYB81" s="1316"/>
      <c r="DYC81" s="1316"/>
      <c r="DYD81" s="1316"/>
      <c r="DYE81" s="1316"/>
      <c r="DYF81" s="1316"/>
      <c r="DYG81" s="1316"/>
      <c r="DYH81" s="1316"/>
      <c r="DYI81" s="1316"/>
      <c r="DYJ81" s="1316"/>
      <c r="DYK81" s="1316"/>
      <c r="DYL81" s="1316"/>
      <c r="DYM81" s="1316"/>
      <c r="DYN81" s="1316"/>
      <c r="DYO81" s="1316"/>
      <c r="DYP81" s="1316"/>
      <c r="DYQ81" s="1316"/>
      <c r="DYR81" s="1316"/>
      <c r="DYS81" s="1316"/>
      <c r="DYT81" s="1316"/>
      <c r="DYU81" s="1316"/>
      <c r="DYV81" s="1316"/>
      <c r="DYW81" s="1316"/>
      <c r="DYX81" s="1316"/>
      <c r="DYY81" s="1316"/>
      <c r="DYZ81" s="1316"/>
      <c r="DZA81" s="1316"/>
      <c r="DZB81" s="1316"/>
      <c r="DZC81" s="1316"/>
      <c r="DZD81" s="1316"/>
      <c r="DZE81" s="1316"/>
      <c r="DZF81" s="1316"/>
      <c r="DZG81" s="1316"/>
      <c r="DZH81" s="1316"/>
      <c r="DZI81" s="1316"/>
      <c r="DZJ81" s="1316"/>
      <c r="DZK81" s="1316"/>
      <c r="DZL81" s="1316"/>
      <c r="DZM81" s="1316"/>
      <c r="DZN81" s="1316"/>
      <c r="DZO81" s="1316"/>
      <c r="DZP81" s="1316"/>
      <c r="DZQ81" s="1316"/>
      <c r="DZR81" s="1316"/>
      <c r="DZS81" s="1316"/>
      <c r="DZT81" s="1316"/>
      <c r="DZU81" s="1316"/>
      <c r="DZV81" s="1316"/>
      <c r="DZW81" s="1316"/>
      <c r="DZX81" s="1316"/>
      <c r="DZY81" s="1316"/>
      <c r="DZZ81" s="1316"/>
      <c r="EAA81" s="1316"/>
      <c r="EAB81" s="1316"/>
      <c r="EAC81" s="1316"/>
      <c r="EAD81" s="1316"/>
      <c r="EAE81" s="1316"/>
      <c r="EAF81" s="1316"/>
      <c r="EAG81" s="1316"/>
      <c r="EAH81" s="1316"/>
      <c r="EAI81" s="1316"/>
      <c r="EAJ81" s="1316"/>
      <c r="EAK81" s="1316"/>
      <c r="EAL81" s="1316"/>
      <c r="EAM81" s="1316"/>
      <c r="EAN81" s="1316"/>
      <c r="EAO81" s="1316"/>
      <c r="EAP81" s="1316"/>
      <c r="EAQ81" s="1316"/>
      <c r="EAR81" s="1316"/>
      <c r="EAS81" s="1316"/>
      <c r="EAT81" s="1316"/>
      <c r="EAU81" s="1316"/>
      <c r="EAV81" s="1316"/>
      <c r="EAW81" s="1316"/>
      <c r="EAX81" s="1316"/>
      <c r="EAY81" s="1316"/>
      <c r="EAZ81" s="1316"/>
      <c r="EBA81" s="1316"/>
      <c r="EBB81" s="1316"/>
      <c r="EBC81" s="1316"/>
      <c r="EBD81" s="1316"/>
      <c r="EBE81" s="1316"/>
      <c r="EBF81" s="1316"/>
      <c r="EBG81" s="1316"/>
      <c r="EBH81" s="1316"/>
      <c r="EBI81" s="1316"/>
      <c r="EBJ81" s="1316"/>
      <c r="EBK81" s="1316"/>
      <c r="EBL81" s="1316"/>
      <c r="EBM81" s="1316"/>
      <c r="EBN81" s="1316"/>
      <c r="EBO81" s="1316"/>
      <c r="EBP81" s="1316"/>
      <c r="EBQ81" s="1316"/>
      <c r="EBR81" s="1316"/>
      <c r="EBS81" s="1316"/>
      <c r="EBT81" s="1316"/>
      <c r="EBU81" s="1316"/>
      <c r="EBV81" s="1316"/>
      <c r="EBW81" s="1316"/>
      <c r="EBX81" s="1316"/>
      <c r="EBY81" s="1316"/>
      <c r="EBZ81" s="1316"/>
      <c r="ECA81" s="1316"/>
      <c r="ECB81" s="1316"/>
      <c r="ECC81" s="1316"/>
      <c r="ECD81" s="1316"/>
      <c r="ECE81" s="1316"/>
      <c r="ECF81" s="1316"/>
      <c r="ECG81" s="1316"/>
      <c r="ECH81" s="1316"/>
      <c r="ECI81" s="1316"/>
      <c r="ECJ81" s="1316"/>
      <c r="ECK81" s="1316"/>
      <c r="ECL81" s="1316"/>
      <c r="ECM81" s="1316"/>
      <c r="ECN81" s="1316"/>
      <c r="ECO81" s="1316"/>
      <c r="ECP81" s="1316"/>
      <c r="ECQ81" s="1316"/>
      <c r="ECR81" s="1316"/>
      <c r="ECS81" s="1316"/>
      <c r="ECT81" s="1316"/>
      <c r="ECU81" s="1316"/>
      <c r="ECV81" s="1316"/>
      <c r="ECW81" s="1316"/>
      <c r="ECX81" s="1316"/>
      <c r="ECY81" s="1316"/>
      <c r="ECZ81" s="1316"/>
      <c r="EDA81" s="1316"/>
      <c r="EDB81" s="1316"/>
      <c r="EDC81" s="1316"/>
      <c r="EDD81" s="1316"/>
      <c r="EDE81" s="1316"/>
      <c r="EDF81" s="1316"/>
      <c r="EDG81" s="1316"/>
      <c r="EDH81" s="1316"/>
      <c r="EDI81" s="1316"/>
      <c r="EDJ81" s="1316"/>
      <c r="EDK81" s="1316"/>
      <c r="EDL81" s="1316"/>
      <c r="EDM81" s="1316"/>
      <c r="EDN81" s="1316"/>
      <c r="EDO81" s="1316"/>
      <c r="EDP81" s="1316"/>
      <c r="EDQ81" s="1316"/>
      <c r="EDR81" s="1316"/>
      <c r="EDS81" s="1316"/>
      <c r="EDT81" s="1316"/>
      <c r="EDU81" s="1316"/>
      <c r="EDV81" s="1316"/>
      <c r="EDW81" s="1316"/>
      <c r="EDX81" s="1316"/>
      <c r="EDY81" s="1316"/>
      <c r="EDZ81" s="1316"/>
      <c r="EEA81" s="1316"/>
      <c r="EEB81" s="1316"/>
      <c r="EEC81" s="1316"/>
      <c r="EED81" s="1316"/>
      <c r="EEE81" s="1316"/>
      <c r="EEF81" s="1316"/>
      <c r="EEG81" s="1316"/>
      <c r="EEH81" s="1316"/>
      <c r="EEI81" s="1316"/>
      <c r="EEJ81" s="1316"/>
      <c r="EEK81" s="1316"/>
      <c r="EEL81" s="1316"/>
      <c r="EEM81" s="1316"/>
      <c r="EEN81" s="1316"/>
      <c r="EEO81" s="1316"/>
      <c r="EEP81" s="1316"/>
      <c r="EEQ81" s="1316"/>
      <c r="EER81" s="1316"/>
      <c r="EES81" s="1316"/>
      <c r="EET81" s="1316"/>
      <c r="EEU81" s="1316"/>
      <c r="EEV81" s="1316"/>
      <c r="EEW81" s="1316"/>
      <c r="EEX81" s="1316"/>
      <c r="EEY81" s="1316"/>
      <c r="EEZ81" s="1316"/>
      <c r="EFA81" s="1316"/>
      <c r="EFB81" s="1316"/>
      <c r="EFC81" s="1316"/>
      <c r="EFD81" s="1316"/>
      <c r="EFE81" s="1316"/>
      <c r="EFF81" s="1316"/>
      <c r="EFG81" s="1316"/>
      <c r="EFH81" s="1316"/>
      <c r="EFI81" s="1316"/>
      <c r="EFJ81" s="1316"/>
      <c r="EFK81" s="1316"/>
      <c r="EFL81" s="1316"/>
      <c r="EFM81" s="1316"/>
      <c r="EFN81" s="1316"/>
      <c r="EFO81" s="1316"/>
      <c r="EFP81" s="1316"/>
      <c r="EFQ81" s="1316"/>
      <c r="EFR81" s="1316"/>
      <c r="EFS81" s="1316"/>
      <c r="EFT81" s="1316"/>
      <c r="EFU81" s="1316"/>
      <c r="EFV81" s="1316"/>
      <c r="EFW81" s="1316"/>
      <c r="EFX81" s="1316"/>
      <c r="EFY81" s="1316"/>
      <c r="EFZ81" s="1316"/>
      <c r="EGA81" s="1316"/>
      <c r="EGB81" s="1316"/>
      <c r="EGC81" s="1316"/>
      <c r="EGD81" s="1316"/>
      <c r="EGE81" s="1316"/>
      <c r="EGF81" s="1316"/>
      <c r="EGG81" s="1316"/>
      <c r="EGH81" s="1316"/>
      <c r="EGI81" s="1316"/>
      <c r="EGJ81" s="1316"/>
      <c r="EGK81" s="1316"/>
      <c r="EGL81" s="1316"/>
      <c r="EGM81" s="1316"/>
      <c r="EGN81" s="1316"/>
      <c r="EGO81" s="1316"/>
      <c r="EGP81" s="1316"/>
      <c r="EGQ81" s="1316"/>
      <c r="EGR81" s="1316"/>
      <c r="EGS81" s="1316"/>
      <c r="EGT81" s="1316"/>
      <c r="EGU81" s="1316"/>
      <c r="EGV81" s="1316"/>
      <c r="EGW81" s="1316"/>
      <c r="EGX81" s="1316"/>
      <c r="EGY81" s="1316"/>
      <c r="EGZ81" s="1316"/>
      <c r="EHA81" s="1316"/>
      <c r="EHB81" s="1316"/>
      <c r="EHC81" s="1316"/>
      <c r="EHD81" s="1316"/>
      <c r="EHE81" s="1316"/>
      <c r="EHF81" s="1316"/>
      <c r="EHG81" s="1316"/>
      <c r="EHH81" s="1316"/>
      <c r="EHI81" s="1316"/>
      <c r="EHJ81" s="1316"/>
      <c r="EHK81" s="1316"/>
      <c r="EHL81" s="1316"/>
      <c r="EHM81" s="1316"/>
      <c r="EHN81" s="1316"/>
      <c r="EHO81" s="1316"/>
      <c r="EHP81" s="1316"/>
      <c r="EHQ81" s="1316"/>
      <c r="EHR81" s="1316"/>
      <c r="EHS81" s="1316"/>
      <c r="EHT81" s="1316"/>
      <c r="EHU81" s="1316"/>
      <c r="EHV81" s="1316"/>
      <c r="EHW81" s="1316"/>
      <c r="EHX81" s="1316"/>
      <c r="EHY81" s="1316"/>
      <c r="EHZ81" s="1316"/>
      <c r="EIA81" s="1316"/>
      <c r="EIB81" s="1316"/>
      <c r="EIC81" s="1316"/>
      <c r="EID81" s="1316"/>
      <c r="EIE81" s="1316"/>
      <c r="EIF81" s="1316"/>
      <c r="EIG81" s="1316"/>
      <c r="EIH81" s="1316"/>
      <c r="EII81" s="1316"/>
      <c r="EIJ81" s="1316"/>
      <c r="EIK81" s="1316"/>
      <c r="EIL81" s="1316"/>
      <c r="EIM81" s="1316"/>
      <c r="EIN81" s="1316"/>
      <c r="EIO81" s="1316"/>
      <c r="EIP81" s="1316"/>
      <c r="EIQ81" s="1316"/>
      <c r="EIR81" s="1316"/>
      <c r="EIS81" s="1316"/>
      <c r="EIT81" s="1316"/>
      <c r="EIU81" s="1316"/>
      <c r="EIV81" s="1316"/>
      <c r="EIW81" s="1316"/>
      <c r="EIX81" s="1316"/>
      <c r="EIY81" s="1316"/>
      <c r="EIZ81" s="1316"/>
      <c r="EJA81" s="1316"/>
      <c r="EJB81" s="1316"/>
      <c r="EJC81" s="1316"/>
      <c r="EJD81" s="1316"/>
      <c r="EJE81" s="1316"/>
      <c r="EJF81" s="1316"/>
      <c r="EJG81" s="1316"/>
      <c r="EJH81" s="1316"/>
      <c r="EJI81" s="1316"/>
      <c r="EJJ81" s="1316"/>
      <c r="EJK81" s="1316"/>
      <c r="EJL81" s="1316"/>
      <c r="EJM81" s="1316"/>
      <c r="EJN81" s="1316"/>
      <c r="EJO81" s="1316"/>
      <c r="EJP81" s="1316"/>
      <c r="EJQ81" s="1316"/>
      <c r="EJR81" s="1316"/>
      <c r="EJS81" s="1316"/>
      <c r="EJT81" s="1316"/>
      <c r="EJU81" s="1316"/>
      <c r="EJV81" s="1316"/>
      <c r="EJW81" s="1316"/>
      <c r="EJX81" s="1316"/>
      <c r="EJY81" s="1316"/>
      <c r="EJZ81" s="1316"/>
      <c r="EKA81" s="1316"/>
      <c r="EKB81" s="1316"/>
      <c r="EKC81" s="1316"/>
      <c r="EKD81" s="1316"/>
      <c r="EKE81" s="1316"/>
      <c r="EKF81" s="1316"/>
      <c r="EKG81" s="1316"/>
      <c r="EKH81" s="1316"/>
      <c r="EKI81" s="1316"/>
      <c r="EKJ81" s="1316"/>
      <c r="EKK81" s="1316"/>
      <c r="EKL81" s="1316"/>
      <c r="EKM81" s="1316"/>
      <c r="EKN81" s="1316"/>
      <c r="EKO81" s="1316"/>
      <c r="EKP81" s="1316"/>
      <c r="EKQ81" s="1316"/>
      <c r="EKR81" s="1316"/>
      <c r="EKS81" s="1316"/>
      <c r="EKT81" s="1316"/>
      <c r="EKU81" s="1316"/>
      <c r="EKV81" s="1316"/>
      <c r="EKW81" s="1316"/>
      <c r="EKX81" s="1316"/>
      <c r="EKY81" s="1316"/>
      <c r="EKZ81" s="1316"/>
      <c r="ELA81" s="1316"/>
      <c r="ELB81" s="1316"/>
      <c r="ELC81" s="1316"/>
      <c r="ELD81" s="1316"/>
      <c r="ELE81" s="1316"/>
      <c r="ELF81" s="1316"/>
      <c r="ELG81" s="1316"/>
      <c r="ELH81" s="1316"/>
      <c r="ELI81" s="1316"/>
      <c r="ELJ81" s="1316"/>
      <c r="ELK81" s="1316"/>
      <c r="ELL81" s="1316"/>
      <c r="ELM81" s="1316"/>
      <c r="ELN81" s="1316"/>
      <c r="ELO81" s="1316"/>
      <c r="ELP81" s="1316"/>
      <c r="ELQ81" s="1316"/>
      <c r="ELR81" s="1316"/>
      <c r="ELS81" s="1316"/>
      <c r="ELT81" s="1316"/>
      <c r="ELU81" s="1316"/>
      <c r="ELV81" s="1316"/>
      <c r="ELW81" s="1316"/>
      <c r="ELX81" s="1316"/>
      <c r="ELY81" s="1316"/>
      <c r="ELZ81" s="1316"/>
      <c r="EMA81" s="1316"/>
      <c r="EMB81" s="1316"/>
      <c r="EMC81" s="1316"/>
      <c r="EMD81" s="1316"/>
      <c r="EME81" s="1316"/>
      <c r="EMF81" s="1316"/>
      <c r="EMG81" s="1316"/>
      <c r="EMH81" s="1316"/>
      <c r="EMI81" s="1316"/>
      <c r="EMJ81" s="1316"/>
      <c r="EMK81" s="1316"/>
      <c r="EML81" s="1316"/>
      <c r="EMM81" s="1316"/>
      <c r="EMN81" s="1316"/>
      <c r="EMO81" s="1316"/>
      <c r="EMP81" s="1316"/>
      <c r="EMQ81" s="1316"/>
      <c r="EMR81" s="1316"/>
      <c r="EMS81" s="1316"/>
      <c r="EMT81" s="1316"/>
      <c r="EMU81" s="1316"/>
      <c r="EMV81" s="1316"/>
      <c r="EMW81" s="1316"/>
      <c r="EMX81" s="1316"/>
      <c r="EMY81" s="1316"/>
      <c r="EMZ81" s="1316"/>
      <c r="ENA81" s="1316"/>
      <c r="ENB81" s="1316"/>
      <c r="ENC81" s="1316"/>
      <c r="END81" s="1316"/>
      <c r="ENE81" s="1316"/>
      <c r="ENF81" s="1316"/>
      <c r="ENG81" s="1316"/>
      <c r="ENH81" s="1316"/>
      <c r="ENI81" s="1316"/>
      <c r="ENJ81" s="1316"/>
      <c r="ENK81" s="1316"/>
      <c r="ENL81" s="1316"/>
      <c r="ENM81" s="1316"/>
      <c r="ENN81" s="1316"/>
      <c r="ENO81" s="1316"/>
      <c r="ENP81" s="1316"/>
      <c r="ENQ81" s="1316"/>
      <c r="ENR81" s="1316"/>
      <c r="ENS81" s="1316"/>
      <c r="ENT81" s="1316"/>
      <c r="ENU81" s="1316"/>
      <c r="ENV81" s="1316"/>
      <c r="ENW81" s="1316"/>
      <c r="ENX81" s="1316"/>
      <c r="ENY81" s="1316"/>
      <c r="ENZ81" s="1316"/>
      <c r="EOA81" s="1316"/>
      <c r="EOB81" s="1316"/>
      <c r="EOC81" s="1316"/>
      <c r="EOD81" s="1316"/>
      <c r="EOE81" s="1316"/>
      <c r="EOF81" s="1316"/>
      <c r="EOG81" s="1316"/>
      <c r="EOH81" s="1316"/>
      <c r="EOI81" s="1316"/>
      <c r="EOJ81" s="1316"/>
      <c r="EOK81" s="1316"/>
      <c r="EOL81" s="1316"/>
      <c r="EOM81" s="1316"/>
      <c r="EON81" s="1316"/>
      <c r="EOO81" s="1316"/>
      <c r="EOP81" s="1316"/>
      <c r="EOQ81" s="1316"/>
      <c r="EOR81" s="1316"/>
      <c r="EOS81" s="1316"/>
      <c r="EOT81" s="1316"/>
      <c r="EOU81" s="1316"/>
      <c r="EOV81" s="1316"/>
      <c r="EOW81" s="1316"/>
      <c r="EOX81" s="1316"/>
      <c r="EOY81" s="1316"/>
      <c r="EOZ81" s="1316"/>
      <c r="EPA81" s="1316"/>
      <c r="EPB81" s="1316"/>
      <c r="EPC81" s="1316"/>
      <c r="EPD81" s="1316"/>
      <c r="EPE81" s="1316"/>
      <c r="EPF81" s="1316"/>
      <c r="EPG81" s="1316"/>
      <c r="EPH81" s="1316"/>
      <c r="EPI81" s="1316"/>
      <c r="EPJ81" s="1316"/>
      <c r="EPK81" s="1316"/>
      <c r="EPL81" s="1316"/>
      <c r="EPM81" s="1316"/>
      <c r="EPN81" s="1316"/>
      <c r="EPO81" s="1316"/>
      <c r="EPP81" s="1316"/>
      <c r="EPQ81" s="1316"/>
      <c r="EPR81" s="1316"/>
      <c r="EPS81" s="1316"/>
      <c r="EPT81" s="1316"/>
      <c r="EPU81" s="1316"/>
      <c r="EPV81" s="1316"/>
      <c r="EPW81" s="1316"/>
      <c r="EPX81" s="1316"/>
      <c r="EPY81" s="1316"/>
      <c r="EPZ81" s="1316"/>
      <c r="EQA81" s="1316"/>
      <c r="EQB81" s="1316"/>
      <c r="EQC81" s="1316"/>
      <c r="EQD81" s="1316"/>
      <c r="EQE81" s="1316"/>
      <c r="EQF81" s="1316"/>
      <c r="EQG81" s="1316"/>
      <c r="EQH81" s="1316"/>
      <c r="EQI81" s="1316"/>
      <c r="EQJ81" s="1316"/>
      <c r="EQK81" s="1316"/>
      <c r="EQL81" s="1316"/>
      <c r="EQM81" s="1316"/>
      <c r="EQN81" s="1316"/>
      <c r="EQO81" s="1316"/>
      <c r="EQP81" s="1316"/>
      <c r="EQQ81" s="1316"/>
      <c r="EQR81" s="1316"/>
      <c r="EQS81" s="1316"/>
      <c r="EQT81" s="1316"/>
      <c r="EQU81" s="1316"/>
      <c r="EQV81" s="1316"/>
      <c r="EQW81" s="1316"/>
      <c r="EQX81" s="1316"/>
      <c r="EQY81" s="1316"/>
      <c r="EQZ81" s="1316"/>
      <c r="ERA81" s="1316"/>
      <c r="ERB81" s="1316"/>
      <c r="ERC81" s="1316"/>
      <c r="ERD81" s="1316"/>
      <c r="ERE81" s="1316"/>
      <c r="ERF81" s="1316"/>
      <c r="ERG81" s="1316"/>
      <c r="ERH81" s="1316"/>
      <c r="ERI81" s="1316"/>
      <c r="ERJ81" s="1316"/>
      <c r="ERK81" s="1316"/>
      <c r="ERL81" s="1316"/>
      <c r="ERM81" s="1316"/>
      <c r="ERN81" s="1316"/>
      <c r="ERO81" s="1316"/>
      <c r="ERP81" s="1316"/>
      <c r="ERQ81" s="1316"/>
      <c r="ERR81" s="1316"/>
      <c r="ERS81" s="1316"/>
      <c r="ERT81" s="1316"/>
      <c r="ERU81" s="1316"/>
      <c r="ERV81" s="1316"/>
      <c r="ERW81" s="1316"/>
      <c r="ERX81" s="1316"/>
      <c r="ERY81" s="1316"/>
      <c r="ERZ81" s="1316"/>
      <c r="ESA81" s="1316"/>
      <c r="ESB81" s="1316"/>
      <c r="ESC81" s="1316"/>
      <c r="ESD81" s="1316"/>
      <c r="ESE81" s="1316"/>
      <c r="ESF81" s="1316"/>
      <c r="ESG81" s="1316"/>
      <c r="ESH81" s="1316"/>
      <c r="ESI81" s="1316"/>
      <c r="ESJ81" s="1316"/>
      <c r="ESK81" s="1316"/>
      <c r="ESL81" s="1316"/>
      <c r="ESM81" s="1316"/>
      <c r="ESN81" s="1316"/>
      <c r="ESO81" s="1316"/>
      <c r="ESP81" s="1316"/>
      <c r="ESQ81" s="1316"/>
      <c r="ESR81" s="1316"/>
      <c r="ESS81" s="1316"/>
      <c r="EST81" s="1316"/>
      <c r="ESU81" s="1316"/>
      <c r="ESV81" s="1316"/>
      <c r="ESW81" s="1316"/>
      <c r="ESX81" s="1316"/>
      <c r="ESY81" s="1316"/>
      <c r="ESZ81" s="1316"/>
      <c r="ETA81" s="1316"/>
      <c r="ETB81" s="1316"/>
      <c r="ETC81" s="1316"/>
      <c r="ETD81" s="1316"/>
      <c r="ETE81" s="1316"/>
      <c r="ETF81" s="1316"/>
      <c r="ETG81" s="1316"/>
      <c r="ETH81" s="1316"/>
      <c r="ETI81" s="1316"/>
      <c r="ETJ81" s="1316"/>
      <c r="ETK81" s="1316"/>
      <c r="ETL81" s="1316"/>
      <c r="ETM81" s="1316"/>
      <c r="ETN81" s="1316"/>
      <c r="ETO81" s="1316"/>
      <c r="ETP81" s="1316"/>
      <c r="ETQ81" s="1316"/>
      <c r="ETR81" s="1316"/>
      <c r="ETS81" s="1316"/>
      <c r="ETT81" s="1316"/>
      <c r="ETU81" s="1316"/>
      <c r="ETV81" s="1316"/>
      <c r="ETW81" s="1316"/>
      <c r="ETX81" s="1316"/>
      <c r="ETY81" s="1316"/>
      <c r="ETZ81" s="1316"/>
      <c r="EUA81" s="1316"/>
      <c r="EUB81" s="1316"/>
      <c r="EUC81" s="1316"/>
      <c r="EUD81" s="1316"/>
      <c r="EUE81" s="1316"/>
      <c r="EUF81" s="1316"/>
      <c r="EUG81" s="1316"/>
      <c r="EUH81" s="1316"/>
      <c r="EUI81" s="1316"/>
      <c r="EUJ81" s="1316"/>
      <c r="EUK81" s="1316"/>
      <c r="EUL81" s="1316"/>
      <c r="EUM81" s="1316"/>
      <c r="EUN81" s="1316"/>
      <c r="EUO81" s="1316"/>
      <c r="EUP81" s="1316"/>
      <c r="EUQ81" s="1316"/>
      <c r="EUR81" s="1316"/>
      <c r="EUS81" s="1316"/>
      <c r="EUT81" s="1316"/>
      <c r="EUU81" s="1316"/>
      <c r="EUV81" s="1316"/>
      <c r="EUW81" s="1316"/>
      <c r="EUX81" s="1316"/>
      <c r="EUY81" s="1316"/>
      <c r="EUZ81" s="1316"/>
      <c r="EVA81" s="1316"/>
      <c r="EVB81" s="1316"/>
      <c r="EVC81" s="1316"/>
      <c r="EVD81" s="1316"/>
      <c r="EVE81" s="1316"/>
      <c r="EVF81" s="1316"/>
      <c r="EVG81" s="1316"/>
      <c r="EVH81" s="1316"/>
      <c r="EVI81" s="1316"/>
      <c r="EVJ81" s="1316"/>
      <c r="EVK81" s="1316"/>
      <c r="EVL81" s="1316"/>
      <c r="EVM81" s="1316"/>
      <c r="EVN81" s="1316"/>
      <c r="EVO81" s="1316"/>
      <c r="EVP81" s="1316"/>
      <c r="EVQ81" s="1316"/>
      <c r="EVR81" s="1316"/>
      <c r="EVS81" s="1316"/>
      <c r="EVT81" s="1316"/>
      <c r="EVU81" s="1316"/>
      <c r="EVV81" s="1316"/>
      <c r="EVW81" s="1316"/>
      <c r="EVX81" s="1316"/>
      <c r="EVY81" s="1316"/>
      <c r="EVZ81" s="1316"/>
      <c r="EWA81" s="1316"/>
      <c r="EWB81" s="1316"/>
      <c r="EWC81" s="1316"/>
      <c r="EWD81" s="1316"/>
      <c r="EWE81" s="1316"/>
      <c r="EWF81" s="1316"/>
      <c r="EWG81" s="1316"/>
      <c r="EWH81" s="1316"/>
      <c r="EWI81" s="1316"/>
      <c r="EWJ81" s="1316"/>
      <c r="EWK81" s="1316"/>
      <c r="EWL81" s="1316"/>
      <c r="EWM81" s="1316"/>
      <c r="EWN81" s="1316"/>
      <c r="EWO81" s="1316"/>
      <c r="EWP81" s="1316"/>
      <c r="EWQ81" s="1316"/>
      <c r="EWR81" s="1316"/>
      <c r="EWS81" s="1316"/>
      <c r="EWT81" s="1316"/>
      <c r="EWU81" s="1316"/>
      <c r="EWV81" s="1316"/>
      <c r="EWW81" s="1316"/>
      <c r="EWX81" s="1316"/>
      <c r="EWY81" s="1316"/>
      <c r="EWZ81" s="1316"/>
      <c r="EXA81" s="1316"/>
      <c r="EXB81" s="1316"/>
      <c r="EXC81" s="1316"/>
      <c r="EXD81" s="1316"/>
      <c r="EXE81" s="1316"/>
      <c r="EXF81" s="1316"/>
      <c r="EXG81" s="1316"/>
      <c r="EXH81" s="1316"/>
      <c r="EXI81" s="1316"/>
      <c r="EXJ81" s="1316"/>
      <c r="EXK81" s="1316"/>
      <c r="EXL81" s="1316"/>
      <c r="EXM81" s="1316"/>
      <c r="EXN81" s="1316"/>
      <c r="EXO81" s="1316"/>
      <c r="EXP81" s="1316"/>
      <c r="EXQ81" s="1316"/>
      <c r="EXR81" s="1316"/>
      <c r="EXS81" s="1316"/>
      <c r="EXT81" s="1316"/>
      <c r="EXU81" s="1316"/>
      <c r="EXV81" s="1316"/>
      <c r="EXW81" s="1316"/>
      <c r="EXX81" s="1316"/>
      <c r="EXY81" s="1316"/>
      <c r="EXZ81" s="1316"/>
      <c r="EYA81" s="1316"/>
      <c r="EYB81" s="1316"/>
      <c r="EYC81" s="1316"/>
      <c r="EYD81" s="1316"/>
      <c r="EYE81" s="1316"/>
      <c r="EYF81" s="1316"/>
      <c r="EYG81" s="1316"/>
      <c r="EYH81" s="1316"/>
      <c r="EYI81" s="1316"/>
      <c r="EYJ81" s="1316"/>
      <c r="EYK81" s="1316"/>
      <c r="EYL81" s="1316"/>
      <c r="EYM81" s="1316"/>
      <c r="EYN81" s="1316"/>
      <c r="EYO81" s="1316"/>
      <c r="EYP81" s="1316"/>
      <c r="EYQ81" s="1316"/>
      <c r="EYR81" s="1316"/>
      <c r="EYS81" s="1316"/>
      <c r="EYT81" s="1316"/>
      <c r="EYU81" s="1316"/>
      <c r="EYV81" s="1316"/>
      <c r="EYW81" s="1316"/>
      <c r="EYX81" s="1316"/>
      <c r="EYY81" s="1316"/>
      <c r="EYZ81" s="1316"/>
      <c r="EZA81" s="1316"/>
      <c r="EZB81" s="1316"/>
      <c r="EZC81" s="1316"/>
      <c r="EZD81" s="1316"/>
      <c r="EZE81" s="1316"/>
      <c r="EZF81" s="1316"/>
      <c r="EZG81" s="1316"/>
      <c r="EZH81" s="1316"/>
      <c r="EZI81" s="1316"/>
      <c r="EZJ81" s="1316"/>
      <c r="EZK81" s="1316"/>
      <c r="EZL81" s="1316"/>
      <c r="EZM81" s="1316"/>
      <c r="EZN81" s="1316"/>
      <c r="EZO81" s="1316"/>
      <c r="EZP81" s="1316"/>
      <c r="EZQ81" s="1316"/>
      <c r="EZR81" s="1316"/>
      <c r="EZS81" s="1316"/>
      <c r="EZT81" s="1316"/>
      <c r="EZU81" s="1316"/>
      <c r="EZV81" s="1316"/>
      <c r="EZW81" s="1316"/>
      <c r="EZX81" s="1316"/>
      <c r="EZY81" s="1316"/>
      <c r="EZZ81" s="1316"/>
      <c r="FAA81" s="1316"/>
      <c r="FAB81" s="1316"/>
      <c r="FAC81" s="1316"/>
      <c r="FAD81" s="1316"/>
      <c r="FAE81" s="1316"/>
      <c r="FAF81" s="1316"/>
      <c r="FAG81" s="1316"/>
      <c r="FAH81" s="1316"/>
      <c r="FAI81" s="1316"/>
      <c r="FAJ81" s="1316"/>
      <c r="FAK81" s="1316"/>
      <c r="FAL81" s="1316"/>
      <c r="FAM81" s="1316"/>
      <c r="FAN81" s="1316"/>
      <c r="FAO81" s="1316"/>
      <c r="FAP81" s="1316"/>
      <c r="FAQ81" s="1316"/>
      <c r="FAR81" s="1316"/>
      <c r="FAS81" s="1316"/>
      <c r="FAT81" s="1316"/>
      <c r="FAU81" s="1316"/>
      <c r="FAV81" s="1316"/>
      <c r="FAW81" s="1316"/>
      <c r="FAX81" s="1316"/>
      <c r="FAY81" s="1316"/>
      <c r="FAZ81" s="1316"/>
      <c r="FBA81" s="1316"/>
      <c r="FBB81" s="1316"/>
      <c r="FBC81" s="1316"/>
      <c r="FBD81" s="1316"/>
      <c r="FBE81" s="1316"/>
      <c r="FBF81" s="1316"/>
      <c r="FBG81" s="1316"/>
      <c r="FBH81" s="1316"/>
      <c r="FBI81" s="1316"/>
      <c r="FBJ81" s="1316"/>
      <c r="FBK81" s="1316"/>
      <c r="FBL81" s="1316"/>
      <c r="FBM81" s="1316"/>
      <c r="FBN81" s="1316"/>
      <c r="FBO81" s="1316"/>
      <c r="FBP81" s="1316"/>
      <c r="FBQ81" s="1316"/>
      <c r="FBR81" s="1316"/>
      <c r="FBS81" s="1316"/>
      <c r="FBT81" s="1316"/>
      <c r="FBU81" s="1316"/>
      <c r="FBV81" s="1316"/>
      <c r="FBW81" s="1316"/>
      <c r="FBX81" s="1316"/>
      <c r="FBY81" s="1316"/>
      <c r="FBZ81" s="1316"/>
      <c r="FCA81" s="1316"/>
      <c r="FCB81" s="1316"/>
      <c r="FCC81" s="1316"/>
      <c r="FCD81" s="1316"/>
      <c r="FCE81" s="1316"/>
      <c r="FCF81" s="1316"/>
      <c r="FCG81" s="1316"/>
      <c r="FCH81" s="1316"/>
      <c r="FCI81" s="1316"/>
      <c r="FCJ81" s="1316"/>
      <c r="FCK81" s="1316"/>
      <c r="FCL81" s="1316"/>
      <c r="FCM81" s="1316"/>
      <c r="FCN81" s="1316"/>
      <c r="FCO81" s="1316"/>
      <c r="FCP81" s="1316"/>
      <c r="FCQ81" s="1316"/>
      <c r="FCR81" s="1316"/>
      <c r="FCS81" s="1316"/>
      <c r="FCT81" s="1316"/>
      <c r="FCU81" s="1316"/>
      <c r="FCV81" s="1316"/>
      <c r="FCW81" s="1316"/>
      <c r="FCX81" s="1316"/>
      <c r="FCY81" s="1316"/>
      <c r="FCZ81" s="1316"/>
      <c r="FDA81" s="1316"/>
      <c r="FDB81" s="1316"/>
      <c r="FDC81" s="1316"/>
      <c r="FDD81" s="1316"/>
      <c r="FDE81" s="1316"/>
      <c r="FDF81" s="1316"/>
      <c r="FDG81" s="1316"/>
      <c r="FDH81" s="1316"/>
      <c r="FDI81" s="1316"/>
      <c r="FDJ81" s="1316"/>
      <c r="FDK81" s="1316"/>
      <c r="FDL81" s="1316"/>
      <c r="FDM81" s="1316"/>
      <c r="FDN81" s="1316"/>
      <c r="FDO81" s="1316"/>
      <c r="FDP81" s="1316"/>
      <c r="FDQ81" s="1316"/>
      <c r="FDR81" s="1316"/>
      <c r="FDS81" s="1316"/>
      <c r="FDT81" s="1316"/>
      <c r="FDU81" s="1316"/>
      <c r="FDV81" s="1316"/>
      <c r="FDW81" s="1316"/>
      <c r="FDX81" s="1316"/>
      <c r="FDY81" s="1316"/>
      <c r="FDZ81" s="1316"/>
      <c r="FEA81" s="1316"/>
      <c r="FEB81" s="1316"/>
      <c r="FEC81" s="1316"/>
      <c r="FED81" s="1316"/>
      <c r="FEE81" s="1316"/>
      <c r="FEF81" s="1316"/>
      <c r="FEG81" s="1316"/>
      <c r="FEH81" s="1316"/>
      <c r="FEI81" s="1316"/>
      <c r="FEJ81" s="1316"/>
      <c r="FEK81" s="1316"/>
      <c r="FEL81" s="1316"/>
      <c r="FEM81" s="1316"/>
      <c r="FEN81" s="1316"/>
      <c r="FEO81" s="1316"/>
      <c r="FEP81" s="1316"/>
      <c r="FEQ81" s="1316"/>
      <c r="FER81" s="1316"/>
      <c r="FES81" s="1316"/>
      <c r="FET81" s="1316"/>
      <c r="FEU81" s="1316"/>
      <c r="FEV81" s="1316"/>
      <c r="FEW81" s="1316"/>
      <c r="FEX81" s="1316"/>
      <c r="FEY81" s="1316"/>
      <c r="FEZ81" s="1316"/>
      <c r="FFA81" s="1316"/>
      <c r="FFB81" s="1316"/>
      <c r="FFC81" s="1316"/>
      <c r="FFD81" s="1316"/>
      <c r="FFE81" s="1316"/>
      <c r="FFF81" s="1316"/>
      <c r="FFG81" s="1316"/>
      <c r="FFH81" s="1316"/>
      <c r="FFI81" s="1316"/>
      <c r="FFJ81" s="1316"/>
      <c r="FFK81" s="1316"/>
      <c r="FFL81" s="1316"/>
      <c r="FFM81" s="1316"/>
      <c r="FFN81" s="1316"/>
      <c r="FFO81" s="1316"/>
      <c r="FFP81" s="1316"/>
      <c r="FFQ81" s="1316"/>
      <c r="FFR81" s="1316"/>
      <c r="FFS81" s="1316"/>
      <c r="FFT81" s="1316"/>
      <c r="FFU81" s="1316"/>
      <c r="FFV81" s="1316"/>
      <c r="FFW81" s="1316"/>
      <c r="FFX81" s="1316"/>
      <c r="FFY81" s="1316"/>
      <c r="FFZ81" s="1316"/>
      <c r="FGA81" s="1316"/>
      <c r="FGB81" s="1316"/>
      <c r="FGC81" s="1316"/>
      <c r="FGD81" s="1316"/>
      <c r="FGE81" s="1316"/>
      <c r="FGF81" s="1316"/>
      <c r="FGG81" s="1316"/>
      <c r="FGH81" s="1316"/>
      <c r="FGI81" s="1316"/>
      <c r="FGJ81" s="1316"/>
      <c r="FGK81" s="1316"/>
      <c r="FGL81" s="1316"/>
      <c r="FGM81" s="1316"/>
      <c r="FGN81" s="1316"/>
      <c r="FGO81" s="1316"/>
      <c r="FGP81" s="1316"/>
      <c r="FGQ81" s="1316"/>
      <c r="FGR81" s="1316"/>
      <c r="FGS81" s="1316"/>
      <c r="FGT81" s="1316"/>
      <c r="FGU81" s="1316"/>
      <c r="FGV81" s="1316"/>
      <c r="FGW81" s="1316"/>
      <c r="FGX81" s="1316"/>
      <c r="FGY81" s="1316"/>
      <c r="FGZ81" s="1316"/>
      <c r="FHA81" s="1316"/>
      <c r="FHB81" s="1316"/>
      <c r="FHC81" s="1316"/>
      <c r="FHD81" s="1316"/>
      <c r="FHE81" s="1316"/>
      <c r="FHF81" s="1316"/>
      <c r="FHG81" s="1316"/>
      <c r="FHH81" s="1316"/>
      <c r="FHI81" s="1316"/>
      <c r="FHJ81" s="1316"/>
      <c r="FHK81" s="1316"/>
      <c r="FHL81" s="1316"/>
      <c r="FHM81" s="1316"/>
      <c r="FHN81" s="1316"/>
      <c r="FHO81" s="1316"/>
      <c r="FHP81" s="1316"/>
      <c r="FHQ81" s="1316"/>
      <c r="FHR81" s="1316"/>
      <c r="FHS81" s="1316"/>
      <c r="FHT81" s="1316"/>
      <c r="FHU81" s="1316"/>
      <c r="FHV81" s="1316"/>
      <c r="FHW81" s="1316"/>
      <c r="FHX81" s="1316"/>
      <c r="FHY81" s="1316"/>
      <c r="FHZ81" s="1316"/>
      <c r="FIA81" s="1316"/>
      <c r="FIB81" s="1316"/>
      <c r="FIC81" s="1316"/>
      <c r="FID81" s="1316"/>
      <c r="FIE81" s="1316"/>
      <c r="FIF81" s="1316"/>
      <c r="FIG81" s="1316"/>
      <c r="FIH81" s="1316"/>
      <c r="FII81" s="1316"/>
      <c r="FIJ81" s="1316"/>
      <c r="FIK81" s="1316"/>
      <c r="FIL81" s="1316"/>
      <c r="FIM81" s="1316"/>
      <c r="FIN81" s="1316"/>
      <c r="FIO81" s="1316"/>
      <c r="FIP81" s="1316"/>
      <c r="FIQ81" s="1316"/>
      <c r="FIR81" s="1316"/>
      <c r="FIS81" s="1316"/>
      <c r="FIT81" s="1316"/>
      <c r="FIU81" s="1316"/>
      <c r="FIV81" s="1316"/>
      <c r="FIW81" s="1316"/>
      <c r="FIX81" s="1316"/>
      <c r="FIY81" s="1316"/>
      <c r="FIZ81" s="1316"/>
      <c r="FJA81" s="1316"/>
      <c r="FJB81" s="1316"/>
      <c r="FJC81" s="1316"/>
      <c r="FJD81" s="1316"/>
      <c r="FJE81" s="1316"/>
      <c r="FJF81" s="1316"/>
      <c r="FJG81" s="1316"/>
      <c r="FJH81" s="1316"/>
      <c r="FJI81" s="1316"/>
      <c r="FJJ81" s="1316"/>
      <c r="FJK81" s="1316"/>
      <c r="FJL81" s="1316"/>
      <c r="FJM81" s="1316"/>
      <c r="FJN81" s="1316"/>
      <c r="FJO81" s="1316"/>
      <c r="FJP81" s="1316"/>
      <c r="FJQ81" s="1316"/>
      <c r="FJR81" s="1316"/>
      <c r="FJS81" s="1316"/>
      <c r="FJT81" s="1316"/>
      <c r="FJU81" s="1316"/>
      <c r="FJV81" s="1316"/>
      <c r="FJW81" s="1316"/>
      <c r="FJX81" s="1316"/>
      <c r="FJY81" s="1316"/>
      <c r="FJZ81" s="1316"/>
      <c r="FKA81" s="1316"/>
      <c r="FKB81" s="1316"/>
      <c r="FKC81" s="1316"/>
      <c r="FKD81" s="1316"/>
      <c r="FKE81" s="1316"/>
      <c r="FKF81" s="1316"/>
      <c r="FKG81" s="1316"/>
      <c r="FKH81" s="1316"/>
      <c r="FKI81" s="1316"/>
      <c r="FKJ81" s="1316"/>
      <c r="FKK81" s="1316"/>
      <c r="FKL81" s="1316"/>
      <c r="FKM81" s="1316"/>
      <c r="FKN81" s="1316"/>
      <c r="FKO81" s="1316"/>
      <c r="FKP81" s="1316"/>
      <c r="FKQ81" s="1316"/>
      <c r="FKR81" s="1316"/>
      <c r="FKS81" s="1316"/>
      <c r="FKT81" s="1316"/>
      <c r="FKU81" s="1316"/>
      <c r="FKV81" s="1316"/>
      <c r="FKW81" s="1316"/>
      <c r="FKX81" s="1316"/>
      <c r="FKY81" s="1316"/>
      <c r="FKZ81" s="1316"/>
      <c r="FLA81" s="1316"/>
      <c r="FLB81" s="1316"/>
      <c r="FLC81" s="1316"/>
      <c r="FLD81" s="1316"/>
      <c r="FLE81" s="1316"/>
      <c r="FLF81" s="1316"/>
      <c r="FLG81" s="1316"/>
      <c r="FLH81" s="1316"/>
      <c r="FLI81" s="1316"/>
      <c r="FLJ81" s="1316"/>
      <c r="FLK81" s="1316"/>
      <c r="FLL81" s="1316"/>
      <c r="FLM81" s="1316"/>
      <c r="FLN81" s="1316"/>
      <c r="FLO81" s="1316"/>
      <c r="FLP81" s="1316"/>
      <c r="FLQ81" s="1316"/>
      <c r="FLR81" s="1316"/>
      <c r="FLS81" s="1316"/>
      <c r="FLT81" s="1316"/>
      <c r="FLU81" s="1316"/>
      <c r="FLV81" s="1316"/>
      <c r="FLW81" s="1316"/>
      <c r="FLX81" s="1316"/>
      <c r="FLY81" s="1316"/>
      <c r="FLZ81" s="1316"/>
      <c r="FMA81" s="1316"/>
      <c r="FMB81" s="1316"/>
      <c r="FMC81" s="1316"/>
      <c r="FMD81" s="1316"/>
      <c r="FME81" s="1316"/>
      <c r="FMF81" s="1316"/>
      <c r="FMG81" s="1316"/>
      <c r="FMH81" s="1316"/>
      <c r="FMI81" s="1316"/>
      <c r="FMJ81" s="1316"/>
      <c r="FMK81" s="1316"/>
      <c r="FML81" s="1316"/>
      <c r="FMM81" s="1316"/>
      <c r="FMN81" s="1316"/>
      <c r="FMO81" s="1316"/>
      <c r="FMP81" s="1316"/>
      <c r="FMQ81" s="1316"/>
      <c r="FMR81" s="1316"/>
      <c r="FMS81" s="1316"/>
      <c r="FMT81" s="1316"/>
      <c r="FMU81" s="1316"/>
      <c r="FMV81" s="1316"/>
      <c r="FMW81" s="1316"/>
      <c r="FMX81" s="1316"/>
      <c r="FMY81" s="1316"/>
      <c r="FMZ81" s="1316"/>
      <c r="FNA81" s="1316"/>
      <c r="FNB81" s="1316"/>
      <c r="FNC81" s="1316"/>
      <c r="FND81" s="1316"/>
      <c r="FNE81" s="1316"/>
      <c r="FNF81" s="1316"/>
    </row>
    <row r="82" spans="1:4426" s="1308" customFormat="1" ht="15.75">
      <c r="A82" s="1748" t="str">
        <f>+A6</f>
        <v>For the 12 months ended - December 31, 2011</v>
      </c>
      <c r="B82" s="1749"/>
      <c r="C82" s="1749"/>
      <c r="D82" s="1749"/>
      <c r="E82" s="1749"/>
      <c r="F82" s="1749"/>
      <c r="G82" s="1749"/>
      <c r="H82" s="1749"/>
      <c r="I82" s="1749"/>
      <c r="J82" s="1749"/>
      <c r="K82" s="1749"/>
      <c r="L82" s="1317"/>
      <c r="M82" s="1317"/>
      <c r="N82" s="1317"/>
      <c r="O82" s="1317"/>
      <c r="P82" s="1317"/>
      <c r="Q82" s="1317"/>
      <c r="R82" s="1317"/>
      <c r="S82" s="1317"/>
      <c r="T82" s="1317"/>
      <c r="U82" s="1317"/>
      <c r="V82" s="1317"/>
      <c r="W82" s="1317"/>
      <c r="X82" s="1317"/>
      <c r="Y82" s="1317"/>
      <c r="Z82" s="1317"/>
      <c r="AA82" s="1317"/>
      <c r="AB82" s="1317"/>
      <c r="AC82" s="1317"/>
      <c r="AD82" s="1317"/>
      <c r="AE82" s="1317"/>
      <c r="AF82" s="1317"/>
      <c r="AG82" s="1317"/>
      <c r="AH82" s="1317"/>
      <c r="AI82" s="1317"/>
      <c r="AJ82" s="1317"/>
      <c r="AK82" s="1317"/>
      <c r="AL82" s="1317"/>
      <c r="AM82" s="1317"/>
      <c r="AN82" s="1317"/>
      <c r="AO82" s="1317"/>
      <c r="AP82" s="1317"/>
      <c r="AQ82" s="1317"/>
      <c r="AR82" s="1317"/>
      <c r="AS82" s="1317"/>
      <c r="AT82" s="1317"/>
      <c r="AU82" s="1317"/>
      <c r="AV82" s="1317"/>
      <c r="AW82" s="1317"/>
      <c r="AX82" s="1317"/>
      <c r="AY82" s="1317"/>
      <c r="AZ82" s="1317"/>
      <c r="BA82" s="1317"/>
      <c r="BB82" s="1317"/>
      <c r="BC82" s="1317"/>
      <c r="BD82" s="1317"/>
      <c r="BE82" s="1317"/>
      <c r="BF82" s="1317"/>
      <c r="BG82" s="1317"/>
      <c r="BH82" s="1317"/>
      <c r="BI82" s="1317"/>
      <c r="BJ82" s="1317"/>
      <c r="BK82" s="1317"/>
      <c r="BL82" s="1317"/>
      <c r="BM82" s="1317"/>
      <c r="BN82" s="1317"/>
      <c r="BO82" s="1317"/>
      <c r="BP82" s="1317"/>
      <c r="BQ82" s="1317"/>
      <c r="BR82" s="1317"/>
      <c r="BS82" s="1317"/>
      <c r="BT82" s="1317"/>
      <c r="BU82" s="1317"/>
      <c r="BV82" s="1317"/>
      <c r="BW82" s="1317"/>
      <c r="BX82" s="1317"/>
      <c r="BY82" s="1317"/>
      <c r="BZ82" s="1317"/>
      <c r="CA82" s="1317"/>
      <c r="CB82" s="1317"/>
      <c r="CC82" s="1317"/>
      <c r="CD82" s="1317"/>
      <c r="CE82" s="1317"/>
      <c r="CF82" s="1317"/>
      <c r="CG82" s="1317"/>
      <c r="CH82" s="1317"/>
      <c r="CI82" s="1317"/>
      <c r="CJ82" s="1317"/>
      <c r="CK82" s="1317"/>
      <c r="CL82" s="1317"/>
      <c r="CM82" s="1317"/>
      <c r="CN82" s="1317"/>
      <c r="CO82" s="1317"/>
      <c r="CP82" s="1317"/>
      <c r="CQ82" s="1317"/>
      <c r="CR82" s="1317"/>
      <c r="CS82" s="1317"/>
      <c r="CT82" s="1317"/>
      <c r="CU82" s="1317"/>
      <c r="CV82" s="1317"/>
      <c r="CW82" s="1317"/>
      <c r="CX82" s="1317"/>
      <c r="CY82" s="1317"/>
      <c r="CZ82" s="1317"/>
      <c r="DA82" s="1317"/>
      <c r="DB82" s="1317"/>
      <c r="DC82" s="1317"/>
      <c r="DD82" s="1317"/>
      <c r="DE82" s="1317"/>
      <c r="DF82" s="1317"/>
      <c r="DG82" s="1317"/>
      <c r="DH82" s="1317"/>
      <c r="DI82" s="1317"/>
      <c r="DJ82" s="1317"/>
      <c r="DK82" s="1317"/>
      <c r="DL82" s="1317"/>
      <c r="DM82" s="1317"/>
      <c r="DN82" s="1317"/>
      <c r="DO82" s="1317"/>
      <c r="DP82" s="1317"/>
      <c r="DQ82" s="1317"/>
      <c r="DR82" s="1317"/>
      <c r="DS82" s="1317"/>
      <c r="DT82" s="1317"/>
      <c r="DU82" s="1317"/>
      <c r="DV82" s="1317"/>
      <c r="DW82" s="1317"/>
      <c r="DX82" s="1317"/>
      <c r="DY82" s="1317"/>
      <c r="DZ82" s="1317"/>
      <c r="EA82" s="1317"/>
      <c r="EB82" s="1317"/>
      <c r="EC82" s="1317"/>
      <c r="ED82" s="1317"/>
      <c r="EE82" s="1317"/>
      <c r="EF82" s="1317"/>
      <c r="EG82" s="1317"/>
      <c r="EH82" s="1317"/>
      <c r="EI82" s="1317"/>
      <c r="EJ82" s="1317"/>
      <c r="EK82" s="1317"/>
      <c r="EL82" s="1317"/>
      <c r="EM82" s="1317"/>
      <c r="EN82" s="1317"/>
      <c r="EO82" s="1317"/>
      <c r="EP82" s="1317"/>
      <c r="EQ82" s="1317"/>
      <c r="ER82" s="1317"/>
      <c r="ES82" s="1317"/>
      <c r="ET82" s="1317"/>
      <c r="EU82" s="1317"/>
      <c r="EV82" s="1317"/>
      <c r="EW82" s="1317"/>
      <c r="EX82" s="1317"/>
      <c r="EY82" s="1317"/>
      <c r="EZ82" s="1317"/>
      <c r="FA82" s="1317"/>
      <c r="FB82" s="1317"/>
      <c r="FC82" s="1317"/>
      <c r="FD82" s="1317"/>
      <c r="FE82" s="1317"/>
      <c r="FF82" s="1317"/>
      <c r="FG82" s="1317"/>
      <c r="FH82" s="1317"/>
      <c r="FI82" s="1317"/>
      <c r="FJ82" s="1317"/>
      <c r="FK82" s="1317"/>
      <c r="FL82" s="1317"/>
      <c r="FM82" s="1317"/>
      <c r="FN82" s="1317"/>
      <c r="FO82" s="1317"/>
      <c r="FP82" s="1317"/>
      <c r="FQ82" s="1317"/>
      <c r="FR82" s="1317"/>
      <c r="FS82" s="1317"/>
      <c r="FT82" s="1317"/>
      <c r="FU82" s="1317"/>
      <c r="FV82" s="1317"/>
      <c r="FW82" s="1317"/>
      <c r="FX82" s="1317"/>
      <c r="FY82" s="1317"/>
      <c r="FZ82" s="1317"/>
      <c r="GA82" s="1317"/>
      <c r="GB82" s="1317"/>
      <c r="GC82" s="1317"/>
      <c r="GD82" s="1317"/>
      <c r="GE82" s="1317"/>
      <c r="GF82" s="1317"/>
      <c r="GG82" s="1317"/>
      <c r="GH82" s="1317"/>
      <c r="GI82" s="1317"/>
      <c r="GJ82" s="1317"/>
      <c r="GK82" s="1317"/>
      <c r="GL82" s="1317"/>
      <c r="GM82" s="1317"/>
      <c r="GN82" s="1317"/>
      <c r="GO82" s="1317"/>
      <c r="GP82" s="1317"/>
      <c r="GQ82" s="1317"/>
      <c r="GR82" s="1317"/>
      <c r="GS82" s="1317"/>
      <c r="GT82" s="1317"/>
      <c r="GU82" s="1317"/>
      <c r="GV82" s="1317"/>
      <c r="GW82" s="1317"/>
      <c r="GX82" s="1317"/>
      <c r="GY82" s="1317"/>
      <c r="GZ82" s="1317"/>
      <c r="HA82" s="1317"/>
      <c r="HB82" s="1317"/>
      <c r="HC82" s="1317"/>
      <c r="HD82" s="1317"/>
      <c r="HE82" s="1317"/>
      <c r="HF82" s="1317"/>
      <c r="HG82" s="1317"/>
      <c r="HH82" s="1317"/>
      <c r="HI82" s="1317"/>
      <c r="HJ82" s="1317"/>
      <c r="HK82" s="1317"/>
      <c r="HL82" s="1317"/>
      <c r="HM82" s="1317"/>
      <c r="HN82" s="1317"/>
      <c r="HO82" s="1317"/>
      <c r="HP82" s="1317"/>
      <c r="HQ82" s="1317"/>
      <c r="HR82" s="1317"/>
      <c r="HS82" s="1317"/>
      <c r="HT82" s="1317"/>
      <c r="HU82" s="1317"/>
      <c r="HV82" s="1317"/>
      <c r="HW82" s="1317"/>
      <c r="HX82" s="1317"/>
      <c r="HY82" s="1317"/>
      <c r="HZ82" s="1317"/>
      <c r="IA82" s="1317"/>
      <c r="IB82" s="1317"/>
      <c r="IC82" s="1317"/>
      <c r="ID82" s="1317"/>
      <c r="IE82" s="1317"/>
      <c r="IF82" s="1317"/>
      <c r="IG82" s="1317"/>
      <c r="IH82" s="1317"/>
      <c r="II82" s="1317"/>
      <c r="IJ82" s="1317"/>
      <c r="IK82" s="1317"/>
      <c r="IL82" s="1317"/>
      <c r="IM82" s="1317"/>
      <c r="IN82" s="1317"/>
      <c r="IO82" s="1317"/>
      <c r="IP82" s="1317"/>
      <c r="IQ82" s="1317"/>
      <c r="IR82" s="1317"/>
      <c r="IS82" s="1317"/>
      <c r="IT82" s="1317"/>
      <c r="IU82" s="1317"/>
      <c r="IV82" s="1317"/>
      <c r="IW82" s="1317"/>
      <c r="IX82" s="1317"/>
      <c r="IY82" s="1317"/>
      <c r="IZ82" s="1317"/>
      <c r="JA82" s="1317"/>
      <c r="JB82" s="1317"/>
      <c r="JC82" s="1317"/>
      <c r="JD82" s="1317"/>
      <c r="JE82" s="1317"/>
      <c r="JF82" s="1317"/>
      <c r="JG82" s="1317"/>
      <c r="JH82" s="1317"/>
      <c r="JI82" s="1317"/>
      <c r="JJ82" s="1317"/>
      <c r="JK82" s="1317"/>
      <c r="JL82" s="1317"/>
      <c r="JM82" s="1317"/>
      <c r="JN82" s="1317"/>
      <c r="JO82" s="1317"/>
      <c r="JP82" s="1317"/>
      <c r="JQ82" s="1317"/>
      <c r="JR82" s="1317"/>
      <c r="JS82" s="1317"/>
      <c r="JT82" s="1317"/>
      <c r="JU82" s="1317"/>
      <c r="JV82" s="1317"/>
      <c r="JW82" s="1317"/>
      <c r="JX82" s="1317"/>
      <c r="JY82" s="1317"/>
      <c r="JZ82" s="1317"/>
      <c r="KA82" s="1317"/>
      <c r="KB82" s="1317"/>
      <c r="KC82" s="1317"/>
      <c r="KD82" s="1317"/>
      <c r="KE82" s="1317"/>
      <c r="KF82" s="1317"/>
      <c r="KG82" s="1317"/>
      <c r="KH82" s="1317"/>
      <c r="KI82" s="1317"/>
      <c r="KJ82" s="1317"/>
      <c r="KK82" s="1317"/>
      <c r="KL82" s="1317"/>
      <c r="KM82" s="1317"/>
      <c r="KN82" s="1317"/>
      <c r="KO82" s="1317"/>
      <c r="KP82" s="1317"/>
      <c r="KQ82" s="1317"/>
      <c r="KR82" s="1317"/>
      <c r="KS82" s="1317"/>
      <c r="KT82" s="1317"/>
      <c r="KU82" s="1317"/>
      <c r="KV82" s="1317"/>
      <c r="KW82" s="1317"/>
      <c r="KX82" s="1317"/>
      <c r="KY82" s="1317"/>
      <c r="KZ82" s="1317"/>
      <c r="LA82" s="1317"/>
      <c r="LB82" s="1317"/>
      <c r="LC82" s="1317"/>
      <c r="LD82" s="1317"/>
      <c r="LE82" s="1317"/>
      <c r="LF82" s="1317"/>
      <c r="LG82" s="1317"/>
      <c r="LH82" s="1317"/>
      <c r="LI82" s="1317"/>
      <c r="LJ82" s="1317"/>
      <c r="LK82" s="1317"/>
      <c r="LL82" s="1317"/>
      <c r="LM82" s="1317"/>
      <c r="LN82" s="1317"/>
      <c r="LO82" s="1317"/>
      <c r="LP82" s="1317"/>
      <c r="LQ82" s="1317"/>
      <c r="LR82" s="1317"/>
      <c r="LS82" s="1317"/>
      <c r="LT82" s="1317"/>
      <c r="LU82" s="1317"/>
      <c r="LV82" s="1317"/>
      <c r="LW82" s="1317"/>
      <c r="LX82" s="1317"/>
      <c r="LY82" s="1317"/>
      <c r="LZ82" s="1317"/>
      <c r="MA82" s="1317"/>
      <c r="MB82" s="1317"/>
      <c r="MC82" s="1317"/>
      <c r="MD82" s="1317"/>
      <c r="ME82" s="1317"/>
      <c r="MF82" s="1317"/>
      <c r="MG82" s="1317"/>
      <c r="MH82" s="1317"/>
      <c r="MI82" s="1317"/>
      <c r="MJ82" s="1317"/>
      <c r="MK82" s="1317"/>
      <c r="ML82" s="1317"/>
      <c r="MM82" s="1317"/>
      <c r="MN82" s="1317"/>
      <c r="MO82" s="1317"/>
      <c r="MP82" s="1317"/>
      <c r="MQ82" s="1317"/>
      <c r="MR82" s="1317"/>
      <c r="MS82" s="1317"/>
      <c r="MT82" s="1317"/>
      <c r="MU82" s="1317"/>
      <c r="MV82" s="1317"/>
      <c r="MW82" s="1317"/>
      <c r="MX82" s="1317"/>
      <c r="MY82" s="1317"/>
      <c r="MZ82" s="1317"/>
      <c r="NA82" s="1317"/>
      <c r="NB82" s="1317"/>
      <c r="NC82" s="1317"/>
      <c r="ND82" s="1317"/>
      <c r="NE82" s="1317"/>
      <c r="NF82" s="1317"/>
      <c r="NG82" s="1317"/>
      <c r="NH82" s="1317"/>
      <c r="NI82" s="1317"/>
      <c r="NJ82" s="1317"/>
      <c r="NK82" s="1317"/>
      <c r="NL82" s="1317"/>
      <c r="NM82" s="1317"/>
      <c r="NN82" s="1317"/>
      <c r="NO82" s="1317"/>
      <c r="NP82" s="1317"/>
      <c r="NQ82" s="1317"/>
      <c r="NR82" s="1317"/>
      <c r="NS82" s="1317"/>
      <c r="NT82" s="1317"/>
      <c r="NU82" s="1317"/>
      <c r="NV82" s="1317"/>
      <c r="NW82" s="1317"/>
      <c r="NX82" s="1317"/>
      <c r="NY82" s="1317"/>
      <c r="NZ82" s="1317"/>
      <c r="OA82" s="1317"/>
      <c r="OB82" s="1317"/>
      <c r="OC82" s="1317"/>
      <c r="OD82" s="1317"/>
      <c r="OE82" s="1317"/>
      <c r="OF82" s="1317"/>
      <c r="OG82" s="1317"/>
      <c r="OH82" s="1317"/>
      <c r="OI82" s="1317"/>
      <c r="OJ82" s="1317"/>
      <c r="OK82" s="1317"/>
      <c r="OL82" s="1317"/>
      <c r="OM82" s="1317"/>
      <c r="ON82" s="1317"/>
      <c r="OO82" s="1317"/>
      <c r="OP82" s="1317"/>
      <c r="OQ82" s="1317"/>
      <c r="OR82" s="1317"/>
      <c r="OS82" s="1317"/>
      <c r="OT82" s="1317"/>
      <c r="OU82" s="1317"/>
      <c r="OV82" s="1317"/>
      <c r="OW82" s="1317"/>
      <c r="OX82" s="1317"/>
      <c r="OY82" s="1317"/>
      <c r="OZ82" s="1317"/>
      <c r="PA82" s="1317"/>
      <c r="PB82" s="1317"/>
      <c r="PC82" s="1317"/>
      <c r="PD82" s="1317"/>
      <c r="PE82" s="1317"/>
      <c r="PF82" s="1317"/>
      <c r="PG82" s="1317"/>
      <c r="PH82" s="1317"/>
      <c r="PI82" s="1317"/>
      <c r="PJ82" s="1317"/>
      <c r="PK82" s="1317"/>
      <c r="PL82" s="1317"/>
      <c r="PM82" s="1317"/>
      <c r="PN82" s="1317"/>
      <c r="PO82" s="1317"/>
      <c r="PP82" s="1317"/>
      <c r="PQ82" s="1317"/>
      <c r="PR82" s="1317"/>
      <c r="PS82" s="1317"/>
      <c r="PT82" s="1317"/>
      <c r="PU82" s="1317"/>
      <c r="PV82" s="1317"/>
      <c r="PW82" s="1317"/>
      <c r="PX82" s="1317"/>
      <c r="PY82" s="1317"/>
      <c r="PZ82" s="1317"/>
      <c r="QA82" s="1317"/>
      <c r="QB82" s="1317"/>
      <c r="QC82" s="1317"/>
      <c r="QD82" s="1317"/>
      <c r="QE82" s="1317"/>
      <c r="QF82" s="1317"/>
      <c r="QG82" s="1317"/>
      <c r="QH82" s="1317"/>
      <c r="QI82" s="1317"/>
      <c r="QJ82" s="1317"/>
      <c r="QK82" s="1317"/>
      <c r="QL82" s="1317"/>
      <c r="QM82" s="1317"/>
      <c r="QN82" s="1317"/>
      <c r="QO82" s="1317"/>
      <c r="QP82" s="1317"/>
      <c r="QQ82" s="1317"/>
      <c r="QR82" s="1317"/>
      <c r="QS82" s="1317"/>
      <c r="QT82" s="1317"/>
      <c r="QU82" s="1317"/>
      <c r="QV82" s="1317"/>
      <c r="QW82" s="1317"/>
      <c r="QX82" s="1317"/>
      <c r="QY82" s="1317"/>
      <c r="QZ82" s="1317"/>
      <c r="RA82" s="1317"/>
      <c r="RB82" s="1317"/>
      <c r="RC82" s="1317"/>
      <c r="RD82" s="1317"/>
      <c r="RE82" s="1317"/>
      <c r="RF82" s="1317"/>
      <c r="RG82" s="1317"/>
      <c r="RH82" s="1317"/>
      <c r="RI82" s="1317"/>
      <c r="RJ82" s="1317"/>
      <c r="RK82" s="1317"/>
      <c r="RL82" s="1317"/>
      <c r="RM82" s="1317"/>
      <c r="RN82" s="1317"/>
      <c r="RO82" s="1317"/>
      <c r="RP82" s="1317"/>
      <c r="RQ82" s="1317"/>
      <c r="RR82" s="1317"/>
      <c r="RS82" s="1317"/>
      <c r="RT82" s="1317"/>
      <c r="RU82" s="1317"/>
      <c r="RV82" s="1317"/>
      <c r="RW82" s="1317"/>
      <c r="RX82" s="1317"/>
      <c r="RY82" s="1317"/>
      <c r="RZ82" s="1317"/>
      <c r="SA82" s="1317"/>
      <c r="SB82" s="1317"/>
      <c r="SC82" s="1317"/>
      <c r="SD82" s="1317"/>
      <c r="SE82" s="1317"/>
      <c r="SF82" s="1317"/>
      <c r="SG82" s="1317"/>
      <c r="SH82" s="1317"/>
      <c r="SI82" s="1317"/>
      <c r="SJ82" s="1317"/>
      <c r="SK82" s="1317"/>
      <c r="SL82" s="1317"/>
      <c r="SM82" s="1317"/>
      <c r="SN82" s="1317"/>
      <c r="SO82" s="1317"/>
      <c r="SP82" s="1317"/>
      <c r="SQ82" s="1317"/>
      <c r="SR82" s="1317"/>
      <c r="SS82" s="1317"/>
      <c r="ST82" s="1317"/>
      <c r="SU82" s="1317"/>
      <c r="SV82" s="1317"/>
      <c r="SW82" s="1317"/>
      <c r="SX82" s="1317"/>
      <c r="SY82" s="1317"/>
      <c r="SZ82" s="1317"/>
      <c r="TA82" s="1317"/>
      <c r="TB82" s="1317"/>
      <c r="TC82" s="1317"/>
      <c r="TD82" s="1317"/>
      <c r="TE82" s="1317"/>
      <c r="TF82" s="1317"/>
      <c r="TG82" s="1317"/>
      <c r="TH82" s="1317"/>
      <c r="TI82" s="1317"/>
      <c r="TJ82" s="1317"/>
      <c r="TK82" s="1317"/>
      <c r="TL82" s="1317"/>
      <c r="TM82" s="1317"/>
      <c r="TN82" s="1317"/>
      <c r="TO82" s="1317"/>
      <c r="TP82" s="1317"/>
      <c r="TQ82" s="1317"/>
      <c r="TR82" s="1317"/>
      <c r="TS82" s="1317"/>
      <c r="TT82" s="1317"/>
      <c r="TU82" s="1317"/>
      <c r="TV82" s="1317"/>
      <c r="TW82" s="1317"/>
      <c r="TX82" s="1317"/>
      <c r="TY82" s="1317"/>
      <c r="TZ82" s="1317"/>
      <c r="UA82" s="1317"/>
      <c r="UB82" s="1317"/>
      <c r="UC82" s="1317"/>
      <c r="UD82" s="1317"/>
      <c r="UE82" s="1317"/>
      <c r="UF82" s="1317"/>
      <c r="UG82" s="1317"/>
      <c r="UH82" s="1317"/>
      <c r="UI82" s="1317"/>
      <c r="UJ82" s="1317"/>
      <c r="UK82" s="1317"/>
      <c r="UL82" s="1317"/>
      <c r="UM82" s="1317"/>
      <c r="UN82" s="1317"/>
      <c r="UO82" s="1317"/>
      <c r="UP82" s="1317"/>
      <c r="UQ82" s="1317"/>
      <c r="UR82" s="1317"/>
      <c r="US82" s="1317"/>
      <c r="UT82" s="1317"/>
      <c r="UU82" s="1317"/>
      <c r="UV82" s="1317"/>
      <c r="UW82" s="1317"/>
      <c r="UX82" s="1317"/>
      <c r="UY82" s="1317"/>
      <c r="UZ82" s="1317"/>
      <c r="VA82" s="1317"/>
      <c r="VB82" s="1317"/>
      <c r="VC82" s="1317"/>
      <c r="VD82" s="1317"/>
      <c r="VE82" s="1317"/>
      <c r="VF82" s="1317"/>
      <c r="VG82" s="1317"/>
      <c r="VH82" s="1317"/>
      <c r="VI82" s="1317"/>
      <c r="VJ82" s="1317"/>
      <c r="VK82" s="1317"/>
      <c r="VL82" s="1317"/>
      <c r="VM82" s="1317"/>
      <c r="VN82" s="1317"/>
      <c r="VO82" s="1317"/>
      <c r="VP82" s="1317"/>
      <c r="VQ82" s="1317"/>
      <c r="VR82" s="1317"/>
      <c r="VS82" s="1317"/>
      <c r="VT82" s="1317"/>
      <c r="VU82" s="1317"/>
      <c r="VV82" s="1317"/>
      <c r="VW82" s="1317"/>
      <c r="VX82" s="1317"/>
      <c r="VY82" s="1317"/>
      <c r="VZ82" s="1317"/>
      <c r="WA82" s="1317"/>
      <c r="WB82" s="1317"/>
      <c r="WC82" s="1317"/>
      <c r="WD82" s="1317"/>
      <c r="WE82" s="1317"/>
      <c r="WF82" s="1317"/>
      <c r="WG82" s="1317"/>
      <c r="WH82" s="1317"/>
      <c r="WI82" s="1317"/>
      <c r="WJ82" s="1317"/>
      <c r="WK82" s="1317"/>
      <c r="WL82" s="1317"/>
      <c r="WM82" s="1317"/>
      <c r="WN82" s="1317"/>
      <c r="WO82" s="1317"/>
      <c r="WP82" s="1317"/>
      <c r="WQ82" s="1317"/>
      <c r="WR82" s="1317"/>
      <c r="WS82" s="1317"/>
      <c r="WT82" s="1317"/>
      <c r="WU82" s="1317"/>
      <c r="WV82" s="1317"/>
      <c r="WW82" s="1317"/>
      <c r="WX82" s="1317"/>
      <c r="WY82" s="1317"/>
      <c r="WZ82" s="1317"/>
      <c r="XA82" s="1317"/>
      <c r="XB82" s="1317"/>
      <c r="XC82" s="1317"/>
      <c r="XD82" s="1317"/>
      <c r="XE82" s="1317"/>
      <c r="XF82" s="1317"/>
      <c r="XG82" s="1317"/>
      <c r="XH82" s="1317"/>
      <c r="XI82" s="1317"/>
      <c r="XJ82" s="1317"/>
      <c r="XK82" s="1317"/>
      <c r="XL82" s="1317"/>
      <c r="XM82" s="1317"/>
      <c r="XN82" s="1317"/>
      <c r="XO82" s="1317"/>
      <c r="XP82" s="1317"/>
      <c r="XQ82" s="1317"/>
      <c r="XR82" s="1317"/>
      <c r="XS82" s="1317"/>
      <c r="XT82" s="1317"/>
      <c r="XU82" s="1317"/>
      <c r="XV82" s="1317"/>
      <c r="XW82" s="1317"/>
      <c r="XX82" s="1317"/>
      <c r="XY82" s="1317"/>
      <c r="XZ82" s="1317"/>
      <c r="YA82" s="1317"/>
      <c r="YB82" s="1317"/>
      <c r="YC82" s="1317"/>
      <c r="YD82" s="1317"/>
      <c r="YE82" s="1317"/>
      <c r="YF82" s="1317"/>
      <c r="YG82" s="1317"/>
      <c r="YH82" s="1317"/>
      <c r="YI82" s="1317"/>
      <c r="YJ82" s="1317"/>
      <c r="YK82" s="1317"/>
      <c r="YL82" s="1317"/>
      <c r="YM82" s="1317"/>
      <c r="YN82" s="1317"/>
      <c r="YO82" s="1317"/>
      <c r="YP82" s="1317"/>
      <c r="YQ82" s="1317"/>
      <c r="YR82" s="1317"/>
      <c r="YS82" s="1317"/>
      <c r="YT82" s="1317"/>
      <c r="YU82" s="1317"/>
      <c r="YV82" s="1317"/>
      <c r="YW82" s="1317"/>
      <c r="YX82" s="1317"/>
      <c r="YY82" s="1317"/>
      <c r="YZ82" s="1317"/>
      <c r="ZA82" s="1317"/>
      <c r="ZB82" s="1317"/>
      <c r="ZC82" s="1317"/>
      <c r="ZD82" s="1317"/>
      <c r="ZE82" s="1317"/>
      <c r="ZF82" s="1317"/>
      <c r="ZG82" s="1317"/>
      <c r="ZH82" s="1317"/>
      <c r="ZI82" s="1317"/>
      <c r="ZJ82" s="1317"/>
      <c r="ZK82" s="1317"/>
      <c r="ZL82" s="1317"/>
      <c r="ZM82" s="1317"/>
      <c r="ZN82" s="1317"/>
      <c r="ZO82" s="1317"/>
      <c r="ZP82" s="1317"/>
      <c r="ZQ82" s="1317"/>
      <c r="ZR82" s="1317"/>
      <c r="ZS82" s="1317"/>
      <c r="ZT82" s="1317"/>
      <c r="ZU82" s="1317"/>
      <c r="ZV82" s="1317"/>
      <c r="ZW82" s="1317"/>
      <c r="ZX82" s="1317"/>
      <c r="ZY82" s="1317"/>
      <c r="ZZ82" s="1317"/>
      <c r="AAA82" s="1317"/>
      <c r="AAB82" s="1317"/>
      <c r="AAC82" s="1317"/>
      <c r="AAD82" s="1317"/>
      <c r="AAE82" s="1317"/>
      <c r="AAF82" s="1317"/>
      <c r="AAG82" s="1317"/>
      <c r="AAH82" s="1317"/>
      <c r="AAI82" s="1317"/>
      <c r="AAJ82" s="1317"/>
      <c r="AAK82" s="1317"/>
      <c r="AAL82" s="1317"/>
      <c r="AAM82" s="1317"/>
      <c r="AAN82" s="1317"/>
      <c r="AAO82" s="1317"/>
      <c r="AAP82" s="1317"/>
      <c r="AAQ82" s="1317"/>
      <c r="AAR82" s="1317"/>
      <c r="AAS82" s="1317"/>
      <c r="AAT82" s="1317"/>
      <c r="AAU82" s="1317"/>
      <c r="AAV82" s="1317"/>
      <c r="AAW82" s="1317"/>
      <c r="AAX82" s="1317"/>
      <c r="AAY82" s="1317"/>
      <c r="AAZ82" s="1317"/>
      <c r="ABA82" s="1317"/>
      <c r="ABB82" s="1317"/>
      <c r="ABC82" s="1317"/>
      <c r="ABD82" s="1317"/>
      <c r="ABE82" s="1317"/>
      <c r="ABF82" s="1317"/>
      <c r="ABG82" s="1317"/>
      <c r="ABH82" s="1317"/>
      <c r="ABI82" s="1317"/>
      <c r="ABJ82" s="1317"/>
      <c r="ABK82" s="1317"/>
      <c r="ABL82" s="1317"/>
      <c r="ABM82" s="1317"/>
      <c r="ABN82" s="1317"/>
      <c r="ABO82" s="1317"/>
      <c r="ABP82" s="1317"/>
      <c r="ABQ82" s="1317"/>
      <c r="ABR82" s="1317"/>
      <c r="ABS82" s="1317"/>
      <c r="ABT82" s="1317"/>
      <c r="ABU82" s="1317"/>
      <c r="ABV82" s="1317"/>
      <c r="ABW82" s="1317"/>
      <c r="ABX82" s="1317"/>
      <c r="ABY82" s="1317"/>
      <c r="ABZ82" s="1317"/>
      <c r="ACA82" s="1317"/>
      <c r="ACB82" s="1317"/>
      <c r="ACC82" s="1317"/>
      <c r="ACD82" s="1317"/>
      <c r="ACE82" s="1317"/>
      <c r="ACF82" s="1317"/>
      <c r="ACG82" s="1317"/>
      <c r="ACH82" s="1317"/>
      <c r="ACI82" s="1317"/>
      <c r="ACJ82" s="1317"/>
      <c r="ACK82" s="1317"/>
      <c r="ACL82" s="1317"/>
      <c r="ACM82" s="1317"/>
      <c r="ACN82" s="1317"/>
      <c r="ACO82" s="1317"/>
      <c r="ACP82" s="1317"/>
      <c r="ACQ82" s="1317"/>
      <c r="ACR82" s="1317"/>
      <c r="ACS82" s="1317"/>
      <c r="ACT82" s="1317"/>
      <c r="ACU82" s="1317"/>
      <c r="ACV82" s="1317"/>
      <c r="ACW82" s="1317"/>
      <c r="ACX82" s="1317"/>
      <c r="ACY82" s="1317"/>
      <c r="ACZ82" s="1317"/>
      <c r="ADA82" s="1317"/>
      <c r="ADB82" s="1317"/>
      <c r="ADC82" s="1317"/>
      <c r="ADD82" s="1317"/>
      <c r="ADE82" s="1317"/>
      <c r="ADF82" s="1317"/>
      <c r="ADG82" s="1317"/>
      <c r="ADH82" s="1317"/>
      <c r="ADI82" s="1317"/>
      <c r="ADJ82" s="1317"/>
      <c r="ADK82" s="1317"/>
      <c r="ADL82" s="1317"/>
      <c r="ADM82" s="1317"/>
      <c r="ADN82" s="1317"/>
      <c r="ADO82" s="1317"/>
      <c r="ADP82" s="1317"/>
      <c r="ADQ82" s="1317"/>
      <c r="ADR82" s="1317"/>
      <c r="ADS82" s="1317"/>
      <c r="ADT82" s="1317"/>
      <c r="ADU82" s="1317"/>
      <c r="ADV82" s="1317"/>
      <c r="ADW82" s="1317"/>
      <c r="ADX82" s="1317"/>
      <c r="ADY82" s="1317"/>
      <c r="ADZ82" s="1317"/>
      <c r="AEA82" s="1317"/>
      <c r="AEB82" s="1317"/>
      <c r="AEC82" s="1317"/>
      <c r="AED82" s="1317"/>
      <c r="AEE82" s="1317"/>
      <c r="AEF82" s="1317"/>
      <c r="AEG82" s="1317"/>
      <c r="AEH82" s="1317"/>
      <c r="AEI82" s="1317"/>
      <c r="AEJ82" s="1317"/>
      <c r="AEK82" s="1317"/>
      <c r="AEL82" s="1317"/>
      <c r="AEM82" s="1317"/>
      <c r="AEN82" s="1317"/>
      <c r="AEO82" s="1317"/>
      <c r="AEP82" s="1317"/>
      <c r="AEQ82" s="1317"/>
      <c r="AER82" s="1317"/>
      <c r="AES82" s="1317"/>
      <c r="AET82" s="1317"/>
      <c r="AEU82" s="1317"/>
      <c r="AEV82" s="1317"/>
      <c r="AEW82" s="1317"/>
      <c r="AEX82" s="1317"/>
      <c r="AEY82" s="1317"/>
      <c r="AEZ82" s="1317"/>
      <c r="AFA82" s="1317"/>
      <c r="AFB82" s="1317"/>
      <c r="AFC82" s="1317"/>
      <c r="AFD82" s="1317"/>
      <c r="AFE82" s="1317"/>
      <c r="AFF82" s="1317"/>
      <c r="AFG82" s="1317"/>
      <c r="AFH82" s="1317"/>
      <c r="AFI82" s="1317"/>
      <c r="AFJ82" s="1317"/>
      <c r="AFK82" s="1317"/>
      <c r="AFL82" s="1317"/>
      <c r="AFM82" s="1317"/>
      <c r="AFN82" s="1317"/>
      <c r="AFO82" s="1317"/>
      <c r="AFP82" s="1317"/>
      <c r="AFQ82" s="1317"/>
      <c r="AFR82" s="1317"/>
      <c r="AFS82" s="1317"/>
      <c r="AFT82" s="1317"/>
      <c r="AFU82" s="1317"/>
      <c r="AFV82" s="1317"/>
      <c r="AFW82" s="1317"/>
      <c r="AFX82" s="1317"/>
      <c r="AFY82" s="1317"/>
      <c r="AFZ82" s="1317"/>
      <c r="AGA82" s="1317"/>
      <c r="AGB82" s="1317"/>
      <c r="AGC82" s="1317"/>
      <c r="AGD82" s="1317"/>
      <c r="AGE82" s="1317"/>
      <c r="AGF82" s="1317"/>
      <c r="AGG82" s="1317"/>
      <c r="AGH82" s="1317"/>
      <c r="AGI82" s="1317"/>
      <c r="AGJ82" s="1317"/>
      <c r="AGK82" s="1317"/>
      <c r="AGL82" s="1317"/>
      <c r="AGM82" s="1317"/>
      <c r="AGN82" s="1317"/>
      <c r="AGO82" s="1317"/>
      <c r="AGP82" s="1317"/>
      <c r="AGQ82" s="1317"/>
      <c r="AGR82" s="1317"/>
      <c r="AGS82" s="1317"/>
      <c r="AGT82" s="1317"/>
      <c r="AGU82" s="1317"/>
      <c r="AGV82" s="1317"/>
      <c r="AGW82" s="1317"/>
      <c r="AGX82" s="1317"/>
      <c r="AGY82" s="1317"/>
      <c r="AGZ82" s="1317"/>
      <c r="AHA82" s="1317"/>
      <c r="AHB82" s="1317"/>
      <c r="AHC82" s="1317"/>
      <c r="AHD82" s="1317"/>
      <c r="AHE82" s="1317"/>
      <c r="AHF82" s="1317"/>
      <c r="AHG82" s="1317"/>
      <c r="AHH82" s="1317"/>
      <c r="AHI82" s="1317"/>
      <c r="AHJ82" s="1317"/>
      <c r="AHK82" s="1317"/>
      <c r="AHL82" s="1317"/>
      <c r="AHM82" s="1317"/>
      <c r="AHN82" s="1317"/>
      <c r="AHO82" s="1317"/>
      <c r="AHP82" s="1317"/>
      <c r="AHQ82" s="1317"/>
      <c r="AHR82" s="1317"/>
      <c r="AHS82" s="1317"/>
      <c r="AHT82" s="1317"/>
      <c r="AHU82" s="1317"/>
      <c r="AHV82" s="1317"/>
      <c r="AHW82" s="1317"/>
      <c r="AHX82" s="1317"/>
      <c r="AHY82" s="1317"/>
      <c r="AHZ82" s="1317"/>
      <c r="AIA82" s="1317"/>
      <c r="AIB82" s="1317"/>
      <c r="AIC82" s="1317"/>
      <c r="AID82" s="1317"/>
      <c r="AIE82" s="1317"/>
      <c r="AIF82" s="1317"/>
      <c r="AIG82" s="1317"/>
      <c r="AIH82" s="1317"/>
      <c r="AII82" s="1317"/>
      <c r="AIJ82" s="1317"/>
      <c r="AIK82" s="1317"/>
      <c r="AIL82" s="1317"/>
      <c r="AIM82" s="1317"/>
      <c r="AIN82" s="1317"/>
      <c r="AIO82" s="1317"/>
      <c r="AIP82" s="1317"/>
      <c r="AIQ82" s="1317"/>
      <c r="AIR82" s="1317"/>
      <c r="AIS82" s="1317"/>
      <c r="AIT82" s="1317"/>
      <c r="AIU82" s="1317"/>
      <c r="AIV82" s="1317"/>
      <c r="AIW82" s="1317"/>
      <c r="AIX82" s="1317"/>
      <c r="AIY82" s="1317"/>
      <c r="AIZ82" s="1317"/>
      <c r="AJA82" s="1317"/>
      <c r="AJB82" s="1317"/>
      <c r="AJC82" s="1317"/>
      <c r="AJD82" s="1317"/>
      <c r="AJE82" s="1317"/>
      <c r="AJF82" s="1317"/>
      <c r="AJG82" s="1317"/>
      <c r="AJH82" s="1317"/>
      <c r="AJI82" s="1317"/>
      <c r="AJJ82" s="1317"/>
      <c r="AJK82" s="1317"/>
      <c r="AJL82" s="1317"/>
      <c r="AJM82" s="1317"/>
      <c r="AJN82" s="1317"/>
      <c r="AJO82" s="1317"/>
      <c r="AJP82" s="1317"/>
      <c r="AJQ82" s="1317"/>
      <c r="AJR82" s="1317"/>
      <c r="AJS82" s="1317"/>
      <c r="AJT82" s="1317"/>
      <c r="AJU82" s="1317"/>
      <c r="AJV82" s="1317"/>
      <c r="AJW82" s="1317"/>
      <c r="AJX82" s="1317"/>
      <c r="AJY82" s="1317"/>
      <c r="AJZ82" s="1317"/>
      <c r="AKA82" s="1317"/>
      <c r="AKB82" s="1317"/>
      <c r="AKC82" s="1317"/>
      <c r="AKD82" s="1317"/>
      <c r="AKE82" s="1317"/>
      <c r="AKF82" s="1317"/>
      <c r="AKG82" s="1317"/>
      <c r="AKH82" s="1317"/>
      <c r="AKI82" s="1317"/>
      <c r="AKJ82" s="1317"/>
      <c r="AKK82" s="1317"/>
      <c r="AKL82" s="1317"/>
      <c r="AKM82" s="1317"/>
      <c r="AKN82" s="1317"/>
      <c r="AKO82" s="1317"/>
      <c r="AKP82" s="1317"/>
      <c r="AKQ82" s="1317"/>
      <c r="AKR82" s="1317"/>
      <c r="AKS82" s="1317"/>
      <c r="AKT82" s="1317"/>
      <c r="AKU82" s="1317"/>
      <c r="AKV82" s="1317"/>
      <c r="AKW82" s="1317"/>
      <c r="AKX82" s="1317"/>
      <c r="AKY82" s="1317"/>
      <c r="AKZ82" s="1317"/>
      <c r="ALA82" s="1317"/>
      <c r="ALB82" s="1317"/>
      <c r="ALC82" s="1317"/>
      <c r="ALD82" s="1317"/>
      <c r="ALE82" s="1317"/>
      <c r="ALF82" s="1317"/>
      <c r="ALG82" s="1317"/>
      <c r="ALH82" s="1317"/>
      <c r="ALI82" s="1317"/>
      <c r="ALJ82" s="1317"/>
      <c r="ALK82" s="1317"/>
      <c r="ALL82" s="1317"/>
      <c r="ALM82" s="1317"/>
      <c r="ALN82" s="1317"/>
      <c r="ALO82" s="1317"/>
      <c r="ALP82" s="1317"/>
      <c r="ALQ82" s="1317"/>
      <c r="ALR82" s="1317"/>
      <c r="ALS82" s="1317"/>
      <c r="ALT82" s="1317"/>
      <c r="ALU82" s="1317"/>
      <c r="ALV82" s="1317"/>
      <c r="ALW82" s="1317"/>
      <c r="ALX82" s="1317"/>
      <c r="ALY82" s="1317"/>
      <c r="ALZ82" s="1317"/>
      <c r="AMA82" s="1317"/>
      <c r="AMB82" s="1317"/>
      <c r="AMC82" s="1317"/>
      <c r="AMD82" s="1317"/>
      <c r="AME82" s="1317"/>
      <c r="AMF82" s="1317"/>
      <c r="AMG82" s="1317"/>
      <c r="AMH82" s="1317"/>
      <c r="AMI82" s="1317"/>
      <c r="AMJ82" s="1317"/>
      <c r="AMK82" s="1317"/>
      <c r="AML82" s="1317"/>
      <c r="AMM82" s="1317"/>
      <c r="AMN82" s="1317"/>
      <c r="AMO82" s="1317"/>
      <c r="AMP82" s="1317"/>
      <c r="AMQ82" s="1317"/>
      <c r="AMR82" s="1317"/>
      <c r="AMS82" s="1317"/>
      <c r="AMT82" s="1317"/>
      <c r="AMU82" s="1317"/>
      <c r="AMV82" s="1317"/>
      <c r="AMW82" s="1317"/>
      <c r="AMX82" s="1317"/>
      <c r="AMY82" s="1317"/>
      <c r="AMZ82" s="1317"/>
      <c r="ANA82" s="1317"/>
      <c r="ANB82" s="1317"/>
      <c r="ANC82" s="1317"/>
      <c r="AND82" s="1317"/>
      <c r="ANE82" s="1317"/>
      <c r="ANF82" s="1317"/>
      <c r="ANG82" s="1317"/>
      <c r="ANH82" s="1317"/>
      <c r="ANI82" s="1317"/>
      <c r="ANJ82" s="1317"/>
      <c r="ANK82" s="1317"/>
      <c r="ANL82" s="1317"/>
      <c r="ANM82" s="1317"/>
      <c r="ANN82" s="1317"/>
      <c r="ANO82" s="1317"/>
      <c r="ANP82" s="1317"/>
      <c r="ANQ82" s="1317"/>
      <c r="ANR82" s="1317"/>
      <c r="ANS82" s="1317"/>
      <c r="ANT82" s="1317"/>
      <c r="ANU82" s="1317"/>
      <c r="ANV82" s="1317"/>
      <c r="ANW82" s="1317"/>
      <c r="ANX82" s="1317"/>
      <c r="ANY82" s="1317"/>
      <c r="ANZ82" s="1317"/>
      <c r="AOA82" s="1317"/>
      <c r="AOB82" s="1317"/>
      <c r="AOC82" s="1317"/>
      <c r="AOD82" s="1317"/>
      <c r="AOE82" s="1317"/>
      <c r="AOF82" s="1317"/>
      <c r="AOG82" s="1317"/>
      <c r="AOH82" s="1317"/>
      <c r="AOI82" s="1317"/>
      <c r="AOJ82" s="1317"/>
      <c r="AOK82" s="1317"/>
      <c r="AOL82" s="1317"/>
      <c r="AOM82" s="1317"/>
      <c r="AON82" s="1317"/>
      <c r="AOO82" s="1317"/>
      <c r="AOP82" s="1317"/>
      <c r="AOQ82" s="1317"/>
      <c r="AOR82" s="1317"/>
      <c r="AOS82" s="1317"/>
      <c r="AOT82" s="1317"/>
      <c r="AOU82" s="1317"/>
      <c r="AOV82" s="1317"/>
      <c r="AOW82" s="1317"/>
      <c r="AOX82" s="1317"/>
      <c r="AOY82" s="1317"/>
      <c r="AOZ82" s="1317"/>
      <c r="APA82" s="1317"/>
      <c r="APB82" s="1317"/>
      <c r="APC82" s="1317"/>
      <c r="APD82" s="1317"/>
      <c r="APE82" s="1317"/>
      <c r="APF82" s="1317"/>
      <c r="APG82" s="1317"/>
      <c r="APH82" s="1317"/>
      <c r="API82" s="1317"/>
      <c r="APJ82" s="1317"/>
      <c r="APK82" s="1317"/>
      <c r="APL82" s="1317"/>
      <c r="APM82" s="1317"/>
      <c r="APN82" s="1317"/>
      <c r="APO82" s="1317"/>
      <c r="APP82" s="1317"/>
      <c r="APQ82" s="1317"/>
      <c r="APR82" s="1317"/>
      <c r="APS82" s="1317"/>
      <c r="APT82" s="1317"/>
      <c r="APU82" s="1317"/>
      <c r="APV82" s="1317"/>
      <c r="APW82" s="1317"/>
      <c r="APX82" s="1317"/>
      <c r="APY82" s="1317"/>
      <c r="APZ82" s="1317"/>
      <c r="AQA82" s="1317"/>
      <c r="AQB82" s="1317"/>
      <c r="AQC82" s="1317"/>
      <c r="AQD82" s="1317"/>
      <c r="AQE82" s="1317"/>
      <c r="AQF82" s="1317"/>
      <c r="AQG82" s="1317"/>
      <c r="AQH82" s="1317"/>
      <c r="AQI82" s="1317"/>
      <c r="AQJ82" s="1317"/>
      <c r="AQK82" s="1317"/>
      <c r="AQL82" s="1317"/>
      <c r="AQM82" s="1317"/>
      <c r="AQN82" s="1317"/>
      <c r="AQO82" s="1317"/>
      <c r="AQP82" s="1317"/>
      <c r="AQQ82" s="1317"/>
      <c r="AQR82" s="1317"/>
      <c r="AQS82" s="1317"/>
      <c r="AQT82" s="1317"/>
      <c r="AQU82" s="1317"/>
      <c r="AQV82" s="1317"/>
      <c r="AQW82" s="1317"/>
      <c r="AQX82" s="1317"/>
      <c r="AQY82" s="1317"/>
      <c r="AQZ82" s="1317"/>
      <c r="ARA82" s="1317"/>
      <c r="ARB82" s="1317"/>
      <c r="ARC82" s="1317"/>
      <c r="ARD82" s="1317"/>
      <c r="ARE82" s="1317"/>
      <c r="ARF82" s="1317"/>
      <c r="ARG82" s="1317"/>
      <c r="ARH82" s="1317"/>
      <c r="ARI82" s="1317"/>
      <c r="ARJ82" s="1317"/>
      <c r="ARK82" s="1317"/>
      <c r="ARL82" s="1317"/>
      <c r="ARM82" s="1317"/>
      <c r="ARN82" s="1317"/>
      <c r="ARO82" s="1317"/>
      <c r="ARP82" s="1317"/>
      <c r="ARQ82" s="1317"/>
      <c r="ARR82" s="1317"/>
      <c r="ARS82" s="1317"/>
      <c r="ART82" s="1317"/>
      <c r="ARU82" s="1317"/>
      <c r="ARV82" s="1317"/>
      <c r="ARW82" s="1317"/>
      <c r="ARX82" s="1317"/>
      <c r="ARY82" s="1317"/>
      <c r="ARZ82" s="1317"/>
      <c r="ASA82" s="1317"/>
      <c r="ASB82" s="1317"/>
      <c r="ASC82" s="1317"/>
      <c r="ASD82" s="1317"/>
      <c r="ASE82" s="1317"/>
      <c r="ASF82" s="1317"/>
      <c r="ASG82" s="1317"/>
      <c r="ASH82" s="1317"/>
      <c r="ASI82" s="1317"/>
      <c r="ASJ82" s="1317"/>
      <c r="ASK82" s="1317"/>
      <c r="ASL82" s="1317"/>
      <c r="ASM82" s="1317"/>
      <c r="ASN82" s="1317"/>
      <c r="ASO82" s="1317"/>
      <c r="ASP82" s="1317"/>
      <c r="ASQ82" s="1317"/>
      <c r="ASR82" s="1317"/>
      <c r="ASS82" s="1317"/>
      <c r="AST82" s="1317"/>
      <c r="ASU82" s="1317"/>
      <c r="ASV82" s="1317"/>
      <c r="ASW82" s="1317"/>
      <c r="ASX82" s="1317"/>
      <c r="ASY82" s="1317"/>
      <c r="ASZ82" s="1317"/>
      <c r="ATA82" s="1317"/>
      <c r="ATB82" s="1317"/>
      <c r="ATC82" s="1317"/>
      <c r="ATD82" s="1317"/>
      <c r="ATE82" s="1317"/>
      <c r="ATF82" s="1317"/>
      <c r="ATG82" s="1317"/>
      <c r="ATH82" s="1317"/>
      <c r="ATI82" s="1317"/>
      <c r="ATJ82" s="1317"/>
      <c r="ATK82" s="1317"/>
      <c r="ATL82" s="1317"/>
      <c r="ATM82" s="1317"/>
      <c r="ATN82" s="1317"/>
      <c r="ATO82" s="1317"/>
      <c r="ATP82" s="1317"/>
      <c r="ATQ82" s="1317"/>
      <c r="ATR82" s="1317"/>
      <c r="ATS82" s="1317"/>
      <c r="ATT82" s="1317"/>
      <c r="ATU82" s="1317"/>
      <c r="ATV82" s="1317"/>
      <c r="ATW82" s="1317"/>
      <c r="ATX82" s="1317"/>
      <c r="ATY82" s="1317"/>
      <c r="ATZ82" s="1317"/>
      <c r="AUA82" s="1317"/>
      <c r="AUB82" s="1317"/>
      <c r="AUC82" s="1317"/>
      <c r="AUD82" s="1317"/>
      <c r="AUE82" s="1317"/>
      <c r="AUF82" s="1317"/>
      <c r="AUG82" s="1317"/>
      <c r="AUH82" s="1317"/>
      <c r="AUI82" s="1317"/>
      <c r="AUJ82" s="1317"/>
      <c r="AUK82" s="1317"/>
      <c r="AUL82" s="1317"/>
      <c r="AUM82" s="1317"/>
      <c r="AUN82" s="1317"/>
      <c r="AUO82" s="1317"/>
      <c r="AUP82" s="1317"/>
      <c r="AUQ82" s="1317"/>
      <c r="AUR82" s="1317"/>
      <c r="AUS82" s="1317"/>
      <c r="AUT82" s="1317"/>
      <c r="AUU82" s="1317"/>
      <c r="AUV82" s="1317"/>
      <c r="AUW82" s="1317"/>
      <c r="AUX82" s="1317"/>
      <c r="AUY82" s="1317"/>
      <c r="AUZ82" s="1317"/>
      <c r="AVA82" s="1317"/>
      <c r="AVB82" s="1317"/>
      <c r="AVC82" s="1317"/>
      <c r="AVD82" s="1317"/>
      <c r="AVE82" s="1317"/>
      <c r="AVF82" s="1317"/>
      <c r="AVG82" s="1317"/>
      <c r="AVH82" s="1317"/>
      <c r="AVI82" s="1317"/>
      <c r="AVJ82" s="1317"/>
      <c r="AVK82" s="1317"/>
      <c r="AVL82" s="1317"/>
      <c r="AVM82" s="1317"/>
      <c r="AVN82" s="1317"/>
      <c r="AVO82" s="1317"/>
      <c r="AVP82" s="1317"/>
      <c r="AVQ82" s="1317"/>
      <c r="AVR82" s="1317"/>
      <c r="AVS82" s="1317"/>
      <c r="AVT82" s="1317"/>
      <c r="AVU82" s="1317"/>
      <c r="AVV82" s="1317"/>
      <c r="AVW82" s="1317"/>
      <c r="AVX82" s="1317"/>
      <c r="AVY82" s="1317"/>
      <c r="AVZ82" s="1317"/>
      <c r="AWA82" s="1317"/>
      <c r="AWB82" s="1317"/>
      <c r="AWC82" s="1317"/>
      <c r="AWD82" s="1317"/>
      <c r="AWE82" s="1317"/>
      <c r="AWF82" s="1317"/>
      <c r="AWG82" s="1317"/>
      <c r="AWH82" s="1317"/>
      <c r="AWI82" s="1317"/>
      <c r="AWJ82" s="1317"/>
      <c r="AWK82" s="1317"/>
      <c r="AWL82" s="1317"/>
      <c r="AWM82" s="1317"/>
      <c r="AWN82" s="1317"/>
      <c r="AWO82" s="1317"/>
      <c r="AWP82" s="1317"/>
      <c r="AWQ82" s="1317"/>
      <c r="AWR82" s="1317"/>
      <c r="AWS82" s="1317"/>
      <c r="AWT82" s="1317"/>
      <c r="AWU82" s="1317"/>
      <c r="AWV82" s="1317"/>
      <c r="AWW82" s="1317"/>
      <c r="AWX82" s="1317"/>
      <c r="AWY82" s="1317"/>
      <c r="AWZ82" s="1317"/>
      <c r="AXA82" s="1317"/>
      <c r="AXB82" s="1317"/>
      <c r="AXC82" s="1317"/>
      <c r="AXD82" s="1317"/>
      <c r="AXE82" s="1317"/>
      <c r="AXF82" s="1317"/>
      <c r="AXG82" s="1317"/>
      <c r="AXH82" s="1317"/>
      <c r="AXI82" s="1317"/>
      <c r="AXJ82" s="1317"/>
      <c r="AXK82" s="1317"/>
      <c r="AXL82" s="1317"/>
      <c r="AXM82" s="1317"/>
      <c r="AXN82" s="1317"/>
      <c r="AXO82" s="1317"/>
      <c r="AXP82" s="1317"/>
      <c r="AXQ82" s="1317"/>
      <c r="AXR82" s="1317"/>
      <c r="AXS82" s="1317"/>
      <c r="AXT82" s="1317"/>
      <c r="AXU82" s="1317"/>
      <c r="AXV82" s="1317"/>
      <c r="AXW82" s="1317"/>
      <c r="AXX82" s="1317"/>
      <c r="AXY82" s="1317"/>
      <c r="AXZ82" s="1317"/>
      <c r="AYA82" s="1317"/>
      <c r="AYB82" s="1317"/>
      <c r="AYC82" s="1317"/>
      <c r="AYD82" s="1317"/>
      <c r="AYE82" s="1317"/>
      <c r="AYF82" s="1317"/>
      <c r="AYG82" s="1317"/>
      <c r="AYH82" s="1317"/>
      <c r="AYI82" s="1317"/>
      <c r="AYJ82" s="1317"/>
      <c r="AYK82" s="1317"/>
      <c r="AYL82" s="1317"/>
      <c r="AYM82" s="1317"/>
      <c r="AYN82" s="1317"/>
      <c r="AYO82" s="1317"/>
      <c r="AYP82" s="1317"/>
      <c r="AYQ82" s="1317"/>
      <c r="AYR82" s="1317"/>
      <c r="AYS82" s="1317"/>
      <c r="AYT82" s="1317"/>
      <c r="AYU82" s="1317"/>
      <c r="AYV82" s="1317"/>
      <c r="AYW82" s="1317"/>
      <c r="AYX82" s="1317"/>
      <c r="AYY82" s="1317"/>
      <c r="AYZ82" s="1317"/>
      <c r="AZA82" s="1317"/>
      <c r="AZB82" s="1317"/>
      <c r="AZC82" s="1317"/>
      <c r="AZD82" s="1317"/>
      <c r="AZE82" s="1317"/>
      <c r="AZF82" s="1317"/>
      <c r="AZG82" s="1317"/>
      <c r="AZH82" s="1317"/>
      <c r="AZI82" s="1317"/>
      <c r="AZJ82" s="1317"/>
      <c r="AZK82" s="1317"/>
      <c r="AZL82" s="1317"/>
      <c r="AZM82" s="1317"/>
      <c r="AZN82" s="1317"/>
      <c r="AZO82" s="1317"/>
      <c r="AZP82" s="1317"/>
      <c r="AZQ82" s="1317"/>
      <c r="AZR82" s="1317"/>
      <c r="AZS82" s="1317"/>
      <c r="AZT82" s="1317"/>
      <c r="AZU82" s="1317"/>
      <c r="AZV82" s="1317"/>
      <c r="AZW82" s="1317"/>
      <c r="AZX82" s="1317"/>
      <c r="AZY82" s="1317"/>
      <c r="AZZ82" s="1317"/>
      <c r="BAA82" s="1317"/>
      <c r="BAB82" s="1317"/>
      <c r="BAC82" s="1317"/>
      <c r="BAD82" s="1317"/>
      <c r="BAE82" s="1317"/>
      <c r="BAF82" s="1317"/>
      <c r="BAG82" s="1317"/>
      <c r="BAH82" s="1317"/>
      <c r="BAI82" s="1317"/>
      <c r="BAJ82" s="1317"/>
      <c r="BAK82" s="1317"/>
      <c r="BAL82" s="1317"/>
      <c r="BAM82" s="1317"/>
      <c r="BAN82" s="1317"/>
      <c r="BAO82" s="1317"/>
      <c r="BAP82" s="1317"/>
      <c r="BAQ82" s="1317"/>
      <c r="BAR82" s="1317"/>
      <c r="BAS82" s="1317"/>
      <c r="BAT82" s="1317"/>
      <c r="BAU82" s="1317"/>
      <c r="BAV82" s="1317"/>
      <c r="BAW82" s="1317"/>
      <c r="BAX82" s="1317"/>
      <c r="BAY82" s="1317"/>
      <c r="BAZ82" s="1317"/>
      <c r="BBA82" s="1317"/>
      <c r="BBB82" s="1317"/>
      <c r="BBC82" s="1317"/>
      <c r="BBD82" s="1317"/>
      <c r="BBE82" s="1317"/>
      <c r="BBF82" s="1317"/>
      <c r="BBG82" s="1317"/>
      <c r="BBH82" s="1317"/>
      <c r="BBI82" s="1317"/>
      <c r="BBJ82" s="1317"/>
      <c r="BBK82" s="1317"/>
      <c r="BBL82" s="1317"/>
      <c r="BBM82" s="1317"/>
      <c r="BBN82" s="1317"/>
      <c r="BBO82" s="1317"/>
      <c r="BBP82" s="1317"/>
      <c r="BBQ82" s="1317"/>
      <c r="BBR82" s="1317"/>
      <c r="BBS82" s="1317"/>
      <c r="BBT82" s="1317"/>
      <c r="BBU82" s="1317"/>
      <c r="BBV82" s="1317"/>
      <c r="BBW82" s="1317"/>
      <c r="BBX82" s="1317"/>
      <c r="BBY82" s="1317"/>
      <c r="BBZ82" s="1317"/>
      <c r="BCA82" s="1317"/>
      <c r="BCB82" s="1317"/>
      <c r="BCC82" s="1317"/>
      <c r="BCD82" s="1317"/>
      <c r="BCE82" s="1317"/>
      <c r="BCF82" s="1317"/>
      <c r="BCG82" s="1317"/>
      <c r="BCH82" s="1317"/>
      <c r="BCI82" s="1317"/>
      <c r="BCJ82" s="1317"/>
      <c r="BCK82" s="1317"/>
      <c r="BCL82" s="1317"/>
      <c r="BCM82" s="1317"/>
      <c r="BCN82" s="1317"/>
      <c r="BCO82" s="1317"/>
      <c r="BCP82" s="1317"/>
      <c r="BCQ82" s="1317"/>
      <c r="BCR82" s="1317"/>
      <c r="BCS82" s="1317"/>
      <c r="BCT82" s="1317"/>
      <c r="BCU82" s="1317"/>
      <c r="BCV82" s="1317"/>
      <c r="BCW82" s="1317"/>
      <c r="BCX82" s="1317"/>
      <c r="BCY82" s="1317"/>
      <c r="BCZ82" s="1317"/>
      <c r="BDA82" s="1317"/>
      <c r="BDB82" s="1317"/>
      <c r="BDC82" s="1317"/>
      <c r="BDD82" s="1317"/>
      <c r="BDE82" s="1317"/>
      <c r="BDF82" s="1317"/>
      <c r="BDG82" s="1317"/>
      <c r="BDH82" s="1317"/>
      <c r="BDI82" s="1317"/>
      <c r="BDJ82" s="1317"/>
      <c r="BDK82" s="1317"/>
      <c r="BDL82" s="1317"/>
      <c r="BDM82" s="1317"/>
      <c r="BDN82" s="1317"/>
      <c r="BDO82" s="1317"/>
      <c r="BDP82" s="1317"/>
      <c r="BDQ82" s="1317"/>
      <c r="BDR82" s="1317"/>
      <c r="BDS82" s="1317"/>
      <c r="BDT82" s="1317"/>
      <c r="BDU82" s="1317"/>
      <c r="BDV82" s="1317"/>
      <c r="BDW82" s="1317"/>
      <c r="BDX82" s="1317"/>
      <c r="BDY82" s="1317"/>
      <c r="BDZ82" s="1317"/>
      <c r="BEA82" s="1317"/>
      <c r="BEB82" s="1317"/>
      <c r="BEC82" s="1317"/>
      <c r="BED82" s="1317"/>
      <c r="BEE82" s="1317"/>
      <c r="BEF82" s="1317"/>
      <c r="BEG82" s="1317"/>
      <c r="BEH82" s="1317"/>
      <c r="BEI82" s="1317"/>
      <c r="BEJ82" s="1317"/>
      <c r="BEK82" s="1317"/>
      <c r="BEL82" s="1317"/>
      <c r="BEM82" s="1317"/>
      <c r="BEN82" s="1317"/>
      <c r="BEO82" s="1317"/>
      <c r="BEP82" s="1317"/>
      <c r="BEQ82" s="1317"/>
      <c r="BER82" s="1317"/>
      <c r="BES82" s="1317"/>
      <c r="BET82" s="1317"/>
      <c r="BEU82" s="1317"/>
      <c r="BEV82" s="1317"/>
      <c r="BEW82" s="1317"/>
      <c r="BEX82" s="1317"/>
      <c r="BEY82" s="1317"/>
      <c r="BEZ82" s="1317"/>
      <c r="BFA82" s="1317"/>
      <c r="BFB82" s="1317"/>
      <c r="BFC82" s="1317"/>
      <c r="BFD82" s="1317"/>
      <c r="BFE82" s="1317"/>
      <c r="BFF82" s="1317"/>
      <c r="BFG82" s="1317"/>
      <c r="BFH82" s="1317"/>
      <c r="BFI82" s="1317"/>
      <c r="BFJ82" s="1317"/>
      <c r="BFK82" s="1317"/>
      <c r="BFL82" s="1317"/>
      <c r="BFM82" s="1317"/>
      <c r="BFN82" s="1317"/>
      <c r="BFO82" s="1317"/>
      <c r="BFP82" s="1317"/>
      <c r="BFQ82" s="1317"/>
      <c r="BFR82" s="1317"/>
      <c r="BFS82" s="1317"/>
      <c r="BFT82" s="1317"/>
      <c r="BFU82" s="1317"/>
      <c r="BFV82" s="1317"/>
      <c r="BFW82" s="1317"/>
      <c r="BFX82" s="1317"/>
      <c r="BFY82" s="1317"/>
      <c r="BFZ82" s="1317"/>
      <c r="BGA82" s="1317"/>
      <c r="BGB82" s="1317"/>
      <c r="BGC82" s="1317"/>
      <c r="BGD82" s="1317"/>
      <c r="BGE82" s="1317"/>
      <c r="BGF82" s="1317"/>
      <c r="BGG82" s="1317"/>
      <c r="BGH82" s="1317"/>
      <c r="BGI82" s="1317"/>
      <c r="BGJ82" s="1317"/>
      <c r="BGK82" s="1317"/>
      <c r="BGL82" s="1317"/>
      <c r="BGM82" s="1317"/>
      <c r="BGN82" s="1317"/>
      <c r="BGO82" s="1317"/>
      <c r="BGP82" s="1317"/>
      <c r="BGQ82" s="1317"/>
      <c r="BGR82" s="1317"/>
      <c r="BGS82" s="1317"/>
      <c r="BGT82" s="1317"/>
      <c r="BGU82" s="1317"/>
      <c r="BGV82" s="1317"/>
      <c r="BGW82" s="1317"/>
      <c r="BGX82" s="1317"/>
      <c r="BGY82" s="1317"/>
      <c r="BGZ82" s="1317"/>
      <c r="BHA82" s="1317"/>
      <c r="BHB82" s="1317"/>
      <c r="BHC82" s="1317"/>
      <c r="BHD82" s="1317"/>
      <c r="BHE82" s="1317"/>
      <c r="BHF82" s="1317"/>
      <c r="BHG82" s="1317"/>
      <c r="BHH82" s="1317"/>
      <c r="BHI82" s="1317"/>
      <c r="BHJ82" s="1317"/>
      <c r="BHK82" s="1317"/>
      <c r="BHL82" s="1317"/>
      <c r="BHM82" s="1317"/>
      <c r="BHN82" s="1317"/>
      <c r="BHO82" s="1317"/>
      <c r="BHP82" s="1317"/>
      <c r="BHQ82" s="1317"/>
      <c r="BHR82" s="1317"/>
      <c r="BHS82" s="1317"/>
      <c r="BHT82" s="1317"/>
      <c r="BHU82" s="1317"/>
      <c r="BHV82" s="1317"/>
      <c r="BHW82" s="1317"/>
      <c r="BHX82" s="1317"/>
      <c r="BHY82" s="1317"/>
      <c r="BHZ82" s="1317"/>
      <c r="BIA82" s="1317"/>
      <c r="BIB82" s="1317"/>
      <c r="BIC82" s="1317"/>
      <c r="BID82" s="1317"/>
      <c r="BIE82" s="1317"/>
      <c r="BIF82" s="1317"/>
      <c r="BIG82" s="1317"/>
      <c r="BIH82" s="1317"/>
      <c r="BII82" s="1317"/>
      <c r="BIJ82" s="1317"/>
      <c r="BIK82" s="1317"/>
      <c r="BIL82" s="1317"/>
      <c r="BIM82" s="1317"/>
      <c r="BIN82" s="1317"/>
      <c r="BIO82" s="1317"/>
      <c r="BIP82" s="1317"/>
      <c r="BIQ82" s="1317"/>
      <c r="BIR82" s="1317"/>
      <c r="BIS82" s="1317"/>
      <c r="BIT82" s="1317"/>
      <c r="BIU82" s="1317"/>
      <c r="BIV82" s="1317"/>
      <c r="BIW82" s="1317"/>
      <c r="BIX82" s="1317"/>
      <c r="BIY82" s="1317"/>
      <c r="BIZ82" s="1317"/>
      <c r="BJA82" s="1317"/>
      <c r="BJB82" s="1317"/>
      <c r="BJC82" s="1317"/>
      <c r="BJD82" s="1317"/>
      <c r="BJE82" s="1317"/>
      <c r="BJF82" s="1317"/>
      <c r="BJG82" s="1317"/>
      <c r="BJH82" s="1317"/>
      <c r="BJI82" s="1317"/>
      <c r="BJJ82" s="1317"/>
      <c r="BJK82" s="1317"/>
      <c r="BJL82" s="1317"/>
      <c r="BJM82" s="1317"/>
      <c r="BJN82" s="1317"/>
      <c r="BJO82" s="1317"/>
      <c r="BJP82" s="1317"/>
      <c r="BJQ82" s="1317"/>
      <c r="BJR82" s="1317"/>
      <c r="BJS82" s="1317"/>
      <c r="BJT82" s="1317"/>
      <c r="BJU82" s="1317"/>
      <c r="BJV82" s="1317"/>
      <c r="BJW82" s="1317"/>
      <c r="BJX82" s="1317"/>
      <c r="BJY82" s="1317"/>
      <c r="BJZ82" s="1317"/>
      <c r="BKA82" s="1317"/>
      <c r="BKB82" s="1317"/>
      <c r="BKC82" s="1317"/>
      <c r="BKD82" s="1317"/>
      <c r="BKE82" s="1317"/>
      <c r="BKF82" s="1317"/>
      <c r="BKG82" s="1317"/>
      <c r="BKH82" s="1317"/>
      <c r="BKI82" s="1317"/>
      <c r="BKJ82" s="1317"/>
      <c r="BKK82" s="1317"/>
      <c r="BKL82" s="1317"/>
      <c r="BKM82" s="1317"/>
      <c r="BKN82" s="1317"/>
      <c r="BKO82" s="1317"/>
      <c r="BKP82" s="1317"/>
      <c r="BKQ82" s="1317"/>
      <c r="BKR82" s="1317"/>
      <c r="BKS82" s="1317"/>
      <c r="BKT82" s="1317"/>
      <c r="BKU82" s="1317"/>
      <c r="BKV82" s="1317"/>
      <c r="BKW82" s="1317"/>
      <c r="BKX82" s="1317"/>
      <c r="BKY82" s="1317"/>
      <c r="BKZ82" s="1317"/>
      <c r="BLA82" s="1317"/>
      <c r="BLB82" s="1317"/>
      <c r="BLC82" s="1317"/>
      <c r="BLD82" s="1317"/>
      <c r="BLE82" s="1317"/>
      <c r="BLF82" s="1317"/>
      <c r="BLG82" s="1317"/>
      <c r="BLH82" s="1317"/>
      <c r="BLI82" s="1317"/>
      <c r="BLJ82" s="1317"/>
      <c r="BLK82" s="1317"/>
      <c r="BLL82" s="1317"/>
      <c r="BLM82" s="1317"/>
      <c r="BLN82" s="1317"/>
      <c r="BLO82" s="1317"/>
      <c r="BLP82" s="1317"/>
      <c r="BLQ82" s="1317"/>
      <c r="BLR82" s="1317"/>
      <c r="BLS82" s="1317"/>
      <c r="BLT82" s="1317"/>
      <c r="BLU82" s="1317"/>
      <c r="BLV82" s="1317"/>
      <c r="BLW82" s="1317"/>
      <c r="BLX82" s="1317"/>
      <c r="BLY82" s="1317"/>
      <c r="BLZ82" s="1317"/>
      <c r="BMA82" s="1317"/>
      <c r="BMB82" s="1317"/>
      <c r="BMC82" s="1317"/>
      <c r="BMD82" s="1317"/>
      <c r="BME82" s="1317"/>
      <c r="BMF82" s="1317"/>
      <c r="BMG82" s="1317"/>
      <c r="BMH82" s="1317"/>
      <c r="BMI82" s="1317"/>
      <c r="BMJ82" s="1317"/>
      <c r="BMK82" s="1317"/>
      <c r="BML82" s="1317"/>
      <c r="BMM82" s="1317"/>
      <c r="BMN82" s="1317"/>
      <c r="BMO82" s="1317"/>
      <c r="BMP82" s="1317"/>
      <c r="BMQ82" s="1317"/>
      <c r="BMR82" s="1317"/>
      <c r="BMS82" s="1317"/>
      <c r="BMT82" s="1317"/>
      <c r="BMU82" s="1317"/>
      <c r="BMV82" s="1317"/>
      <c r="BMW82" s="1317"/>
      <c r="BMX82" s="1317"/>
      <c r="BMY82" s="1317"/>
      <c r="BMZ82" s="1317"/>
      <c r="BNA82" s="1317"/>
      <c r="BNB82" s="1317"/>
      <c r="BNC82" s="1317"/>
      <c r="BND82" s="1317"/>
      <c r="BNE82" s="1317"/>
      <c r="BNF82" s="1317"/>
      <c r="BNG82" s="1317"/>
      <c r="BNH82" s="1317"/>
      <c r="BNI82" s="1317"/>
      <c r="BNJ82" s="1317"/>
      <c r="BNK82" s="1317"/>
      <c r="BNL82" s="1317"/>
      <c r="BNM82" s="1317"/>
      <c r="BNN82" s="1317"/>
      <c r="BNO82" s="1317"/>
      <c r="BNP82" s="1317"/>
      <c r="BNQ82" s="1317"/>
      <c r="BNR82" s="1317"/>
      <c r="BNS82" s="1317"/>
      <c r="BNT82" s="1317"/>
      <c r="BNU82" s="1317"/>
      <c r="BNV82" s="1317"/>
      <c r="BNW82" s="1317"/>
      <c r="BNX82" s="1317"/>
      <c r="BNY82" s="1317"/>
      <c r="BNZ82" s="1317"/>
      <c r="BOA82" s="1317"/>
      <c r="BOB82" s="1317"/>
      <c r="BOC82" s="1317"/>
      <c r="BOD82" s="1317"/>
      <c r="BOE82" s="1317"/>
      <c r="BOF82" s="1317"/>
      <c r="BOG82" s="1317"/>
      <c r="BOH82" s="1317"/>
      <c r="BOI82" s="1317"/>
      <c r="BOJ82" s="1317"/>
      <c r="BOK82" s="1317"/>
      <c r="BOL82" s="1317"/>
      <c r="BOM82" s="1317"/>
      <c r="BON82" s="1317"/>
      <c r="BOO82" s="1317"/>
      <c r="BOP82" s="1317"/>
      <c r="BOQ82" s="1317"/>
      <c r="BOR82" s="1317"/>
      <c r="BOS82" s="1317"/>
      <c r="BOT82" s="1317"/>
      <c r="BOU82" s="1317"/>
      <c r="BOV82" s="1317"/>
      <c r="BOW82" s="1317"/>
      <c r="BOX82" s="1317"/>
      <c r="BOY82" s="1317"/>
      <c r="BOZ82" s="1317"/>
      <c r="BPA82" s="1317"/>
      <c r="BPB82" s="1317"/>
      <c r="BPC82" s="1317"/>
      <c r="BPD82" s="1317"/>
      <c r="BPE82" s="1317"/>
      <c r="BPF82" s="1317"/>
      <c r="BPG82" s="1317"/>
      <c r="BPH82" s="1317"/>
      <c r="BPI82" s="1317"/>
      <c r="BPJ82" s="1317"/>
      <c r="BPK82" s="1317"/>
      <c r="BPL82" s="1317"/>
      <c r="BPM82" s="1317"/>
      <c r="BPN82" s="1317"/>
      <c r="BPO82" s="1317"/>
      <c r="BPP82" s="1317"/>
      <c r="BPQ82" s="1317"/>
      <c r="BPR82" s="1317"/>
      <c r="BPS82" s="1317"/>
      <c r="BPT82" s="1317"/>
      <c r="BPU82" s="1317"/>
      <c r="BPV82" s="1317"/>
      <c r="BPW82" s="1317"/>
      <c r="BPX82" s="1317"/>
      <c r="BPY82" s="1317"/>
      <c r="BPZ82" s="1317"/>
      <c r="BQA82" s="1317"/>
      <c r="BQB82" s="1317"/>
      <c r="BQC82" s="1317"/>
      <c r="BQD82" s="1317"/>
      <c r="BQE82" s="1317"/>
      <c r="BQF82" s="1317"/>
      <c r="BQG82" s="1317"/>
      <c r="BQH82" s="1317"/>
      <c r="BQI82" s="1317"/>
      <c r="BQJ82" s="1317"/>
      <c r="BQK82" s="1317"/>
      <c r="BQL82" s="1317"/>
      <c r="BQM82" s="1317"/>
      <c r="BQN82" s="1317"/>
      <c r="BQO82" s="1317"/>
      <c r="BQP82" s="1317"/>
      <c r="BQQ82" s="1317"/>
      <c r="BQR82" s="1317"/>
      <c r="BQS82" s="1317"/>
      <c r="BQT82" s="1317"/>
      <c r="BQU82" s="1317"/>
      <c r="BQV82" s="1317"/>
      <c r="BQW82" s="1317"/>
      <c r="BQX82" s="1317"/>
      <c r="BQY82" s="1317"/>
      <c r="BQZ82" s="1317"/>
      <c r="BRA82" s="1317"/>
      <c r="BRB82" s="1317"/>
      <c r="BRC82" s="1317"/>
      <c r="BRD82" s="1317"/>
      <c r="BRE82" s="1317"/>
      <c r="BRF82" s="1317"/>
      <c r="BRG82" s="1317"/>
      <c r="BRH82" s="1317"/>
      <c r="BRI82" s="1317"/>
      <c r="BRJ82" s="1317"/>
      <c r="BRK82" s="1317"/>
      <c r="BRL82" s="1317"/>
      <c r="BRM82" s="1317"/>
      <c r="BRN82" s="1317"/>
      <c r="BRO82" s="1317"/>
      <c r="BRP82" s="1317"/>
      <c r="BRQ82" s="1317"/>
      <c r="BRR82" s="1317"/>
      <c r="BRS82" s="1317"/>
      <c r="BRT82" s="1317"/>
      <c r="BRU82" s="1317"/>
      <c r="BRV82" s="1317"/>
      <c r="BRW82" s="1317"/>
      <c r="BRX82" s="1317"/>
      <c r="BRY82" s="1317"/>
      <c r="BRZ82" s="1317"/>
      <c r="BSA82" s="1317"/>
      <c r="BSB82" s="1317"/>
      <c r="BSC82" s="1317"/>
      <c r="BSD82" s="1317"/>
      <c r="BSE82" s="1317"/>
      <c r="BSF82" s="1317"/>
      <c r="BSG82" s="1317"/>
      <c r="BSH82" s="1317"/>
      <c r="BSI82" s="1317"/>
      <c r="BSJ82" s="1317"/>
      <c r="BSK82" s="1317"/>
      <c r="BSL82" s="1317"/>
      <c r="BSM82" s="1317"/>
      <c r="BSN82" s="1317"/>
      <c r="BSO82" s="1317"/>
      <c r="BSP82" s="1317"/>
      <c r="BSQ82" s="1317"/>
      <c r="BSR82" s="1317"/>
      <c r="BSS82" s="1317"/>
      <c r="BST82" s="1317"/>
      <c r="BSU82" s="1317"/>
      <c r="BSV82" s="1317"/>
      <c r="BSW82" s="1317"/>
      <c r="BSX82" s="1317"/>
      <c r="BSY82" s="1317"/>
      <c r="BSZ82" s="1317"/>
      <c r="BTA82" s="1317"/>
      <c r="BTB82" s="1317"/>
      <c r="BTC82" s="1317"/>
      <c r="BTD82" s="1317"/>
      <c r="BTE82" s="1317"/>
      <c r="BTF82" s="1317"/>
      <c r="BTG82" s="1317"/>
      <c r="BTH82" s="1317"/>
      <c r="BTI82" s="1317"/>
      <c r="BTJ82" s="1317"/>
      <c r="BTK82" s="1317"/>
      <c r="BTL82" s="1317"/>
      <c r="BTM82" s="1317"/>
      <c r="BTN82" s="1317"/>
      <c r="BTO82" s="1317"/>
      <c r="BTP82" s="1317"/>
      <c r="BTQ82" s="1317"/>
      <c r="BTR82" s="1317"/>
      <c r="BTS82" s="1317"/>
      <c r="BTT82" s="1317"/>
      <c r="BTU82" s="1317"/>
      <c r="BTV82" s="1317"/>
      <c r="BTW82" s="1317"/>
      <c r="BTX82" s="1317"/>
      <c r="BTY82" s="1317"/>
      <c r="BTZ82" s="1317"/>
      <c r="BUA82" s="1317"/>
      <c r="BUB82" s="1317"/>
      <c r="BUC82" s="1317"/>
      <c r="BUD82" s="1317"/>
      <c r="BUE82" s="1317"/>
      <c r="BUF82" s="1317"/>
      <c r="BUG82" s="1317"/>
      <c r="BUH82" s="1317"/>
      <c r="BUI82" s="1317"/>
      <c r="BUJ82" s="1317"/>
      <c r="BUK82" s="1317"/>
      <c r="BUL82" s="1317"/>
      <c r="BUM82" s="1317"/>
      <c r="BUN82" s="1317"/>
      <c r="BUO82" s="1317"/>
      <c r="BUP82" s="1317"/>
      <c r="BUQ82" s="1317"/>
      <c r="BUR82" s="1317"/>
      <c r="BUS82" s="1317"/>
      <c r="BUT82" s="1317"/>
      <c r="BUU82" s="1317"/>
      <c r="BUV82" s="1317"/>
      <c r="BUW82" s="1317"/>
      <c r="BUX82" s="1317"/>
      <c r="BUY82" s="1317"/>
      <c r="BUZ82" s="1317"/>
      <c r="BVA82" s="1317"/>
      <c r="BVB82" s="1317"/>
      <c r="BVC82" s="1317"/>
      <c r="BVD82" s="1317"/>
      <c r="BVE82" s="1317"/>
      <c r="BVF82" s="1317"/>
      <c r="BVG82" s="1317"/>
      <c r="BVH82" s="1317"/>
      <c r="BVI82" s="1317"/>
      <c r="BVJ82" s="1317"/>
      <c r="BVK82" s="1317"/>
      <c r="BVL82" s="1317"/>
      <c r="BVM82" s="1317"/>
      <c r="BVN82" s="1317"/>
      <c r="BVO82" s="1317"/>
      <c r="BVP82" s="1317"/>
      <c r="BVQ82" s="1317"/>
      <c r="BVR82" s="1317"/>
      <c r="BVS82" s="1317"/>
      <c r="BVT82" s="1317"/>
      <c r="BVU82" s="1317"/>
      <c r="BVV82" s="1317"/>
      <c r="BVW82" s="1317"/>
      <c r="BVX82" s="1317"/>
      <c r="BVY82" s="1317"/>
      <c r="BVZ82" s="1317"/>
      <c r="BWA82" s="1317"/>
      <c r="BWB82" s="1317"/>
      <c r="BWC82" s="1317"/>
      <c r="BWD82" s="1317"/>
      <c r="BWE82" s="1317"/>
      <c r="BWF82" s="1317"/>
      <c r="BWG82" s="1317"/>
      <c r="BWH82" s="1317"/>
      <c r="BWI82" s="1317"/>
      <c r="BWJ82" s="1317"/>
      <c r="BWK82" s="1317"/>
      <c r="BWL82" s="1317"/>
      <c r="BWM82" s="1317"/>
      <c r="BWN82" s="1317"/>
      <c r="BWO82" s="1317"/>
      <c r="BWP82" s="1317"/>
      <c r="BWQ82" s="1317"/>
      <c r="BWR82" s="1317"/>
      <c r="BWS82" s="1317"/>
      <c r="BWT82" s="1317"/>
      <c r="BWU82" s="1317"/>
      <c r="BWV82" s="1317"/>
      <c r="BWW82" s="1317"/>
      <c r="BWX82" s="1317"/>
      <c r="BWY82" s="1317"/>
      <c r="BWZ82" s="1317"/>
      <c r="BXA82" s="1317"/>
      <c r="BXB82" s="1317"/>
      <c r="BXC82" s="1317"/>
      <c r="BXD82" s="1317"/>
      <c r="BXE82" s="1317"/>
      <c r="BXF82" s="1317"/>
      <c r="BXG82" s="1317"/>
      <c r="BXH82" s="1317"/>
      <c r="BXI82" s="1317"/>
      <c r="BXJ82" s="1317"/>
      <c r="BXK82" s="1317"/>
      <c r="BXL82" s="1317"/>
      <c r="BXM82" s="1317"/>
      <c r="BXN82" s="1317"/>
      <c r="BXO82" s="1317"/>
      <c r="BXP82" s="1317"/>
      <c r="BXQ82" s="1317"/>
      <c r="BXR82" s="1317"/>
      <c r="BXS82" s="1317"/>
      <c r="BXT82" s="1317"/>
      <c r="BXU82" s="1317"/>
      <c r="BXV82" s="1317"/>
      <c r="BXW82" s="1317"/>
      <c r="BXX82" s="1317"/>
      <c r="BXY82" s="1317"/>
      <c r="BXZ82" s="1317"/>
      <c r="BYA82" s="1317"/>
      <c r="BYB82" s="1317"/>
      <c r="BYC82" s="1317"/>
      <c r="BYD82" s="1317"/>
      <c r="BYE82" s="1317"/>
      <c r="BYF82" s="1317"/>
      <c r="BYG82" s="1317"/>
      <c r="BYH82" s="1317"/>
      <c r="BYI82" s="1317"/>
      <c r="BYJ82" s="1317"/>
      <c r="BYK82" s="1317"/>
      <c r="BYL82" s="1317"/>
      <c r="BYM82" s="1317"/>
      <c r="BYN82" s="1317"/>
      <c r="BYO82" s="1317"/>
      <c r="BYP82" s="1317"/>
      <c r="BYQ82" s="1317"/>
      <c r="BYR82" s="1317"/>
      <c r="BYS82" s="1317"/>
      <c r="BYT82" s="1317"/>
      <c r="BYU82" s="1317"/>
      <c r="BYV82" s="1317"/>
      <c r="BYW82" s="1317"/>
      <c r="BYX82" s="1317"/>
      <c r="BYY82" s="1317"/>
      <c r="BYZ82" s="1317"/>
      <c r="BZA82" s="1317"/>
      <c r="BZB82" s="1317"/>
      <c r="BZC82" s="1317"/>
      <c r="BZD82" s="1317"/>
      <c r="BZE82" s="1317"/>
      <c r="BZF82" s="1317"/>
      <c r="BZG82" s="1317"/>
      <c r="BZH82" s="1317"/>
      <c r="BZI82" s="1317"/>
      <c r="BZJ82" s="1317"/>
      <c r="BZK82" s="1317"/>
      <c r="BZL82" s="1317"/>
      <c r="BZM82" s="1317"/>
      <c r="BZN82" s="1317"/>
      <c r="BZO82" s="1317"/>
      <c r="BZP82" s="1317"/>
      <c r="BZQ82" s="1317"/>
      <c r="BZR82" s="1317"/>
      <c r="BZS82" s="1317"/>
      <c r="BZT82" s="1317"/>
      <c r="BZU82" s="1317"/>
      <c r="BZV82" s="1317"/>
      <c r="BZW82" s="1317"/>
      <c r="BZX82" s="1317"/>
      <c r="BZY82" s="1317"/>
      <c r="BZZ82" s="1317"/>
      <c r="CAA82" s="1317"/>
      <c r="CAB82" s="1317"/>
      <c r="CAC82" s="1317"/>
      <c r="CAD82" s="1317"/>
      <c r="CAE82" s="1317"/>
      <c r="CAF82" s="1317"/>
      <c r="CAG82" s="1317"/>
      <c r="CAH82" s="1317"/>
      <c r="CAI82" s="1317"/>
      <c r="CAJ82" s="1317"/>
      <c r="CAK82" s="1317"/>
      <c r="CAL82" s="1317"/>
      <c r="CAM82" s="1317"/>
      <c r="CAN82" s="1317"/>
      <c r="CAO82" s="1317"/>
      <c r="CAP82" s="1317"/>
      <c r="CAQ82" s="1317"/>
      <c r="CAR82" s="1317"/>
      <c r="CAS82" s="1317"/>
      <c r="CAT82" s="1317"/>
      <c r="CAU82" s="1317"/>
      <c r="CAV82" s="1317"/>
      <c r="CAW82" s="1317"/>
      <c r="CAX82" s="1317"/>
      <c r="CAY82" s="1317"/>
      <c r="CAZ82" s="1317"/>
      <c r="CBA82" s="1317"/>
      <c r="CBB82" s="1317"/>
      <c r="CBC82" s="1317"/>
      <c r="CBD82" s="1317"/>
      <c r="CBE82" s="1317"/>
      <c r="CBF82" s="1317"/>
      <c r="CBG82" s="1317"/>
      <c r="CBH82" s="1317"/>
      <c r="CBI82" s="1317"/>
      <c r="CBJ82" s="1317"/>
      <c r="CBK82" s="1317"/>
      <c r="CBL82" s="1317"/>
      <c r="CBM82" s="1317"/>
      <c r="CBN82" s="1317"/>
      <c r="CBO82" s="1317"/>
      <c r="CBP82" s="1317"/>
      <c r="CBQ82" s="1317"/>
      <c r="CBR82" s="1317"/>
      <c r="CBS82" s="1317"/>
      <c r="CBT82" s="1317"/>
      <c r="CBU82" s="1317"/>
      <c r="CBV82" s="1317"/>
      <c r="CBW82" s="1317"/>
      <c r="CBX82" s="1317"/>
      <c r="CBY82" s="1317"/>
      <c r="CBZ82" s="1317"/>
      <c r="CCA82" s="1317"/>
      <c r="CCB82" s="1317"/>
      <c r="CCC82" s="1317"/>
      <c r="CCD82" s="1317"/>
      <c r="CCE82" s="1317"/>
      <c r="CCF82" s="1317"/>
      <c r="CCG82" s="1317"/>
      <c r="CCH82" s="1317"/>
      <c r="CCI82" s="1317"/>
      <c r="CCJ82" s="1317"/>
      <c r="CCK82" s="1317"/>
      <c r="CCL82" s="1317"/>
      <c r="CCM82" s="1317"/>
      <c r="CCN82" s="1317"/>
      <c r="CCO82" s="1317"/>
      <c r="CCP82" s="1317"/>
      <c r="CCQ82" s="1317"/>
      <c r="CCR82" s="1317"/>
      <c r="CCS82" s="1317"/>
      <c r="CCT82" s="1317"/>
      <c r="CCU82" s="1317"/>
      <c r="CCV82" s="1317"/>
      <c r="CCW82" s="1317"/>
      <c r="CCX82" s="1317"/>
      <c r="CCY82" s="1317"/>
      <c r="CCZ82" s="1317"/>
      <c r="CDA82" s="1317"/>
      <c r="CDB82" s="1317"/>
      <c r="CDC82" s="1317"/>
      <c r="CDD82" s="1317"/>
      <c r="CDE82" s="1317"/>
      <c r="CDF82" s="1317"/>
      <c r="CDG82" s="1317"/>
      <c r="CDH82" s="1317"/>
      <c r="CDI82" s="1317"/>
      <c r="CDJ82" s="1317"/>
      <c r="CDK82" s="1317"/>
      <c r="CDL82" s="1317"/>
      <c r="CDM82" s="1317"/>
      <c r="CDN82" s="1317"/>
      <c r="CDO82" s="1317"/>
      <c r="CDP82" s="1317"/>
      <c r="CDQ82" s="1317"/>
      <c r="CDR82" s="1317"/>
      <c r="CDS82" s="1317"/>
      <c r="CDT82" s="1317"/>
      <c r="CDU82" s="1317"/>
      <c r="CDV82" s="1317"/>
      <c r="CDW82" s="1317"/>
      <c r="CDX82" s="1317"/>
      <c r="CDY82" s="1317"/>
      <c r="CDZ82" s="1317"/>
      <c r="CEA82" s="1317"/>
      <c r="CEB82" s="1317"/>
      <c r="CEC82" s="1317"/>
      <c r="CED82" s="1317"/>
      <c r="CEE82" s="1317"/>
      <c r="CEF82" s="1317"/>
      <c r="CEG82" s="1317"/>
      <c r="CEH82" s="1317"/>
      <c r="CEI82" s="1317"/>
      <c r="CEJ82" s="1317"/>
      <c r="CEK82" s="1317"/>
      <c r="CEL82" s="1317"/>
      <c r="CEM82" s="1317"/>
      <c r="CEN82" s="1317"/>
      <c r="CEO82" s="1317"/>
      <c r="CEP82" s="1317"/>
      <c r="CEQ82" s="1317"/>
      <c r="CER82" s="1317"/>
      <c r="CES82" s="1317"/>
      <c r="CET82" s="1317"/>
      <c r="CEU82" s="1317"/>
      <c r="CEV82" s="1317"/>
      <c r="CEW82" s="1317"/>
      <c r="CEX82" s="1317"/>
      <c r="CEY82" s="1317"/>
      <c r="CEZ82" s="1317"/>
      <c r="CFA82" s="1317"/>
      <c r="CFB82" s="1317"/>
      <c r="CFC82" s="1317"/>
      <c r="CFD82" s="1317"/>
      <c r="CFE82" s="1317"/>
      <c r="CFF82" s="1317"/>
      <c r="CFG82" s="1317"/>
      <c r="CFH82" s="1317"/>
      <c r="CFI82" s="1317"/>
      <c r="CFJ82" s="1317"/>
      <c r="CFK82" s="1317"/>
      <c r="CFL82" s="1317"/>
      <c r="CFM82" s="1317"/>
      <c r="CFN82" s="1317"/>
      <c r="CFO82" s="1317"/>
      <c r="CFP82" s="1317"/>
      <c r="CFQ82" s="1317"/>
      <c r="CFR82" s="1317"/>
      <c r="CFS82" s="1317"/>
      <c r="CFT82" s="1317"/>
      <c r="CFU82" s="1317"/>
      <c r="CFV82" s="1317"/>
      <c r="CFW82" s="1317"/>
      <c r="CFX82" s="1317"/>
      <c r="CFY82" s="1317"/>
      <c r="CFZ82" s="1317"/>
      <c r="CGA82" s="1317"/>
      <c r="CGB82" s="1317"/>
      <c r="CGC82" s="1317"/>
      <c r="CGD82" s="1317"/>
      <c r="CGE82" s="1317"/>
      <c r="CGF82" s="1317"/>
      <c r="CGG82" s="1317"/>
      <c r="CGH82" s="1317"/>
      <c r="CGI82" s="1317"/>
      <c r="CGJ82" s="1317"/>
      <c r="CGK82" s="1317"/>
      <c r="CGL82" s="1317"/>
      <c r="CGM82" s="1317"/>
      <c r="CGN82" s="1317"/>
      <c r="CGO82" s="1317"/>
      <c r="CGP82" s="1317"/>
      <c r="CGQ82" s="1317"/>
      <c r="CGR82" s="1317"/>
      <c r="CGS82" s="1317"/>
      <c r="CGT82" s="1317"/>
      <c r="CGU82" s="1317"/>
      <c r="CGV82" s="1317"/>
      <c r="CGW82" s="1317"/>
      <c r="CGX82" s="1317"/>
      <c r="CGY82" s="1317"/>
      <c r="CGZ82" s="1317"/>
      <c r="CHA82" s="1317"/>
      <c r="CHB82" s="1317"/>
      <c r="CHC82" s="1317"/>
      <c r="CHD82" s="1317"/>
      <c r="CHE82" s="1317"/>
      <c r="CHF82" s="1317"/>
      <c r="CHG82" s="1317"/>
      <c r="CHH82" s="1317"/>
      <c r="CHI82" s="1317"/>
      <c r="CHJ82" s="1317"/>
      <c r="CHK82" s="1317"/>
      <c r="CHL82" s="1317"/>
      <c r="CHM82" s="1317"/>
      <c r="CHN82" s="1317"/>
      <c r="CHO82" s="1317"/>
      <c r="CHP82" s="1317"/>
      <c r="CHQ82" s="1317"/>
      <c r="CHR82" s="1317"/>
      <c r="CHS82" s="1317"/>
      <c r="CHT82" s="1317"/>
      <c r="CHU82" s="1317"/>
      <c r="CHV82" s="1317"/>
      <c r="CHW82" s="1317"/>
      <c r="CHX82" s="1317"/>
      <c r="CHY82" s="1317"/>
      <c r="CHZ82" s="1317"/>
      <c r="CIA82" s="1317"/>
      <c r="CIB82" s="1317"/>
      <c r="CIC82" s="1317"/>
      <c r="CID82" s="1317"/>
      <c r="CIE82" s="1317"/>
      <c r="CIF82" s="1317"/>
      <c r="CIG82" s="1317"/>
      <c r="CIH82" s="1317"/>
      <c r="CII82" s="1317"/>
      <c r="CIJ82" s="1317"/>
      <c r="CIK82" s="1317"/>
      <c r="CIL82" s="1317"/>
      <c r="CIM82" s="1317"/>
      <c r="CIN82" s="1317"/>
      <c r="CIO82" s="1317"/>
      <c r="CIP82" s="1317"/>
      <c r="CIQ82" s="1317"/>
      <c r="CIR82" s="1317"/>
      <c r="CIS82" s="1317"/>
      <c r="CIT82" s="1317"/>
      <c r="CIU82" s="1317"/>
      <c r="CIV82" s="1317"/>
      <c r="CIW82" s="1317"/>
      <c r="CIX82" s="1317"/>
      <c r="CIY82" s="1317"/>
      <c r="CIZ82" s="1317"/>
      <c r="CJA82" s="1317"/>
      <c r="CJB82" s="1317"/>
      <c r="CJC82" s="1317"/>
      <c r="CJD82" s="1317"/>
      <c r="CJE82" s="1317"/>
      <c r="CJF82" s="1317"/>
      <c r="CJG82" s="1317"/>
      <c r="CJH82" s="1317"/>
      <c r="CJI82" s="1317"/>
      <c r="CJJ82" s="1317"/>
      <c r="CJK82" s="1317"/>
      <c r="CJL82" s="1317"/>
      <c r="CJM82" s="1317"/>
      <c r="CJN82" s="1317"/>
      <c r="CJO82" s="1317"/>
      <c r="CJP82" s="1317"/>
      <c r="CJQ82" s="1317"/>
      <c r="CJR82" s="1317"/>
      <c r="CJS82" s="1317"/>
      <c r="CJT82" s="1317"/>
      <c r="CJU82" s="1317"/>
      <c r="CJV82" s="1317"/>
      <c r="CJW82" s="1317"/>
      <c r="CJX82" s="1317"/>
      <c r="CJY82" s="1317"/>
      <c r="CJZ82" s="1317"/>
      <c r="CKA82" s="1317"/>
      <c r="CKB82" s="1317"/>
      <c r="CKC82" s="1317"/>
      <c r="CKD82" s="1317"/>
      <c r="CKE82" s="1317"/>
      <c r="CKF82" s="1317"/>
      <c r="CKG82" s="1317"/>
      <c r="CKH82" s="1317"/>
      <c r="CKI82" s="1317"/>
      <c r="CKJ82" s="1317"/>
      <c r="CKK82" s="1317"/>
      <c r="CKL82" s="1317"/>
      <c r="CKM82" s="1317"/>
      <c r="CKN82" s="1317"/>
      <c r="CKO82" s="1317"/>
      <c r="CKP82" s="1317"/>
      <c r="CKQ82" s="1317"/>
      <c r="CKR82" s="1317"/>
      <c r="CKS82" s="1317"/>
      <c r="CKT82" s="1317"/>
      <c r="CKU82" s="1317"/>
      <c r="CKV82" s="1317"/>
      <c r="CKW82" s="1317"/>
      <c r="CKX82" s="1317"/>
      <c r="CKY82" s="1317"/>
      <c r="CKZ82" s="1317"/>
      <c r="CLA82" s="1317"/>
      <c r="CLB82" s="1317"/>
      <c r="CLC82" s="1317"/>
      <c r="CLD82" s="1317"/>
      <c r="CLE82" s="1317"/>
      <c r="CLF82" s="1317"/>
      <c r="CLG82" s="1317"/>
      <c r="CLH82" s="1317"/>
      <c r="CLI82" s="1317"/>
      <c r="CLJ82" s="1317"/>
      <c r="CLK82" s="1317"/>
      <c r="CLL82" s="1317"/>
      <c r="CLM82" s="1317"/>
      <c r="CLN82" s="1317"/>
      <c r="CLO82" s="1317"/>
      <c r="CLP82" s="1317"/>
      <c r="CLQ82" s="1317"/>
      <c r="CLR82" s="1317"/>
      <c r="CLS82" s="1317"/>
      <c r="CLT82" s="1317"/>
      <c r="CLU82" s="1317"/>
      <c r="CLV82" s="1317"/>
      <c r="CLW82" s="1317"/>
      <c r="CLX82" s="1317"/>
      <c r="CLY82" s="1317"/>
      <c r="CLZ82" s="1317"/>
      <c r="CMA82" s="1317"/>
      <c r="CMB82" s="1317"/>
      <c r="CMC82" s="1317"/>
      <c r="CMD82" s="1317"/>
      <c r="CME82" s="1317"/>
      <c r="CMF82" s="1317"/>
      <c r="CMG82" s="1317"/>
      <c r="CMH82" s="1317"/>
      <c r="CMI82" s="1317"/>
      <c r="CMJ82" s="1317"/>
      <c r="CMK82" s="1317"/>
      <c r="CML82" s="1317"/>
      <c r="CMM82" s="1317"/>
      <c r="CMN82" s="1317"/>
      <c r="CMO82" s="1317"/>
      <c r="CMP82" s="1317"/>
      <c r="CMQ82" s="1317"/>
      <c r="CMR82" s="1317"/>
      <c r="CMS82" s="1317"/>
      <c r="CMT82" s="1317"/>
      <c r="CMU82" s="1317"/>
      <c r="CMV82" s="1317"/>
      <c r="CMW82" s="1317"/>
      <c r="CMX82" s="1317"/>
      <c r="CMY82" s="1317"/>
      <c r="CMZ82" s="1317"/>
      <c r="CNA82" s="1317"/>
      <c r="CNB82" s="1317"/>
      <c r="CNC82" s="1317"/>
      <c r="CND82" s="1317"/>
      <c r="CNE82" s="1317"/>
      <c r="CNF82" s="1317"/>
      <c r="CNG82" s="1317"/>
      <c r="CNH82" s="1317"/>
      <c r="CNI82" s="1317"/>
      <c r="CNJ82" s="1317"/>
      <c r="CNK82" s="1317"/>
      <c r="CNL82" s="1317"/>
      <c r="CNM82" s="1317"/>
      <c r="CNN82" s="1317"/>
      <c r="CNO82" s="1317"/>
      <c r="CNP82" s="1317"/>
      <c r="CNQ82" s="1317"/>
      <c r="CNR82" s="1317"/>
      <c r="CNS82" s="1317"/>
      <c r="CNT82" s="1317"/>
      <c r="CNU82" s="1317"/>
      <c r="CNV82" s="1317"/>
      <c r="CNW82" s="1317"/>
      <c r="CNX82" s="1317"/>
      <c r="CNY82" s="1317"/>
      <c r="CNZ82" s="1317"/>
      <c r="COA82" s="1317"/>
      <c r="COB82" s="1317"/>
      <c r="COC82" s="1317"/>
      <c r="COD82" s="1317"/>
      <c r="COE82" s="1317"/>
      <c r="COF82" s="1317"/>
      <c r="COG82" s="1317"/>
      <c r="COH82" s="1317"/>
      <c r="COI82" s="1317"/>
      <c r="COJ82" s="1317"/>
      <c r="COK82" s="1317"/>
      <c r="COL82" s="1317"/>
      <c r="COM82" s="1317"/>
      <c r="CON82" s="1317"/>
      <c r="COO82" s="1317"/>
      <c r="COP82" s="1317"/>
      <c r="COQ82" s="1317"/>
      <c r="COR82" s="1317"/>
      <c r="COS82" s="1317"/>
      <c r="COT82" s="1317"/>
      <c r="COU82" s="1317"/>
      <c r="COV82" s="1317"/>
      <c r="COW82" s="1317"/>
      <c r="COX82" s="1317"/>
      <c r="COY82" s="1317"/>
      <c r="COZ82" s="1317"/>
      <c r="CPA82" s="1317"/>
      <c r="CPB82" s="1317"/>
      <c r="CPC82" s="1317"/>
      <c r="CPD82" s="1317"/>
      <c r="CPE82" s="1317"/>
      <c r="CPF82" s="1317"/>
      <c r="CPG82" s="1317"/>
      <c r="CPH82" s="1317"/>
      <c r="CPI82" s="1317"/>
      <c r="CPJ82" s="1317"/>
      <c r="CPK82" s="1317"/>
      <c r="CPL82" s="1317"/>
      <c r="CPM82" s="1317"/>
      <c r="CPN82" s="1317"/>
      <c r="CPO82" s="1317"/>
      <c r="CPP82" s="1317"/>
      <c r="CPQ82" s="1317"/>
      <c r="CPR82" s="1317"/>
      <c r="CPS82" s="1317"/>
      <c r="CPT82" s="1317"/>
      <c r="CPU82" s="1317"/>
      <c r="CPV82" s="1317"/>
      <c r="CPW82" s="1317"/>
      <c r="CPX82" s="1317"/>
      <c r="CPY82" s="1317"/>
      <c r="CPZ82" s="1317"/>
      <c r="CQA82" s="1317"/>
      <c r="CQB82" s="1317"/>
      <c r="CQC82" s="1317"/>
      <c r="CQD82" s="1317"/>
      <c r="CQE82" s="1317"/>
      <c r="CQF82" s="1317"/>
      <c r="CQG82" s="1317"/>
      <c r="CQH82" s="1317"/>
      <c r="CQI82" s="1317"/>
      <c r="CQJ82" s="1317"/>
      <c r="CQK82" s="1317"/>
      <c r="CQL82" s="1317"/>
      <c r="CQM82" s="1317"/>
      <c r="CQN82" s="1317"/>
      <c r="CQO82" s="1317"/>
      <c r="CQP82" s="1317"/>
      <c r="CQQ82" s="1317"/>
      <c r="CQR82" s="1317"/>
      <c r="CQS82" s="1317"/>
      <c r="CQT82" s="1317"/>
      <c r="CQU82" s="1317"/>
      <c r="CQV82" s="1317"/>
      <c r="CQW82" s="1317"/>
      <c r="CQX82" s="1317"/>
      <c r="CQY82" s="1317"/>
      <c r="CQZ82" s="1317"/>
      <c r="CRA82" s="1317"/>
      <c r="CRB82" s="1317"/>
      <c r="CRC82" s="1317"/>
      <c r="CRD82" s="1317"/>
      <c r="CRE82" s="1317"/>
      <c r="CRF82" s="1317"/>
      <c r="CRG82" s="1317"/>
      <c r="CRH82" s="1317"/>
      <c r="CRI82" s="1317"/>
      <c r="CRJ82" s="1317"/>
      <c r="CRK82" s="1317"/>
      <c r="CRL82" s="1317"/>
      <c r="CRM82" s="1317"/>
      <c r="CRN82" s="1317"/>
      <c r="CRO82" s="1317"/>
      <c r="CRP82" s="1317"/>
      <c r="CRQ82" s="1317"/>
      <c r="CRR82" s="1317"/>
      <c r="CRS82" s="1317"/>
      <c r="CRT82" s="1317"/>
      <c r="CRU82" s="1317"/>
      <c r="CRV82" s="1317"/>
      <c r="CRW82" s="1317"/>
      <c r="CRX82" s="1317"/>
      <c r="CRY82" s="1317"/>
      <c r="CRZ82" s="1317"/>
      <c r="CSA82" s="1317"/>
      <c r="CSB82" s="1317"/>
      <c r="CSC82" s="1317"/>
      <c r="CSD82" s="1317"/>
      <c r="CSE82" s="1317"/>
      <c r="CSF82" s="1317"/>
      <c r="CSG82" s="1317"/>
      <c r="CSH82" s="1317"/>
      <c r="CSI82" s="1317"/>
      <c r="CSJ82" s="1317"/>
      <c r="CSK82" s="1317"/>
      <c r="CSL82" s="1317"/>
      <c r="CSM82" s="1317"/>
      <c r="CSN82" s="1317"/>
      <c r="CSO82" s="1317"/>
      <c r="CSP82" s="1317"/>
      <c r="CSQ82" s="1317"/>
      <c r="CSR82" s="1317"/>
      <c r="CSS82" s="1317"/>
      <c r="CST82" s="1317"/>
      <c r="CSU82" s="1317"/>
      <c r="CSV82" s="1317"/>
      <c r="CSW82" s="1317"/>
      <c r="CSX82" s="1317"/>
      <c r="CSY82" s="1317"/>
      <c r="CSZ82" s="1317"/>
      <c r="CTA82" s="1317"/>
      <c r="CTB82" s="1317"/>
      <c r="CTC82" s="1317"/>
      <c r="CTD82" s="1317"/>
      <c r="CTE82" s="1317"/>
      <c r="CTF82" s="1317"/>
      <c r="CTG82" s="1317"/>
      <c r="CTH82" s="1317"/>
      <c r="CTI82" s="1317"/>
      <c r="CTJ82" s="1317"/>
      <c r="CTK82" s="1317"/>
      <c r="CTL82" s="1317"/>
      <c r="CTM82" s="1317"/>
      <c r="CTN82" s="1317"/>
      <c r="CTO82" s="1317"/>
      <c r="CTP82" s="1317"/>
      <c r="CTQ82" s="1317"/>
      <c r="CTR82" s="1317"/>
      <c r="CTS82" s="1317"/>
      <c r="CTT82" s="1317"/>
      <c r="CTU82" s="1317"/>
      <c r="CTV82" s="1317"/>
      <c r="CTW82" s="1317"/>
      <c r="CTX82" s="1317"/>
      <c r="CTY82" s="1317"/>
      <c r="CTZ82" s="1317"/>
      <c r="CUA82" s="1317"/>
      <c r="CUB82" s="1317"/>
      <c r="CUC82" s="1317"/>
      <c r="CUD82" s="1317"/>
      <c r="CUE82" s="1317"/>
      <c r="CUF82" s="1317"/>
      <c r="CUG82" s="1317"/>
      <c r="CUH82" s="1317"/>
      <c r="CUI82" s="1317"/>
      <c r="CUJ82" s="1317"/>
      <c r="CUK82" s="1317"/>
      <c r="CUL82" s="1317"/>
      <c r="CUM82" s="1317"/>
      <c r="CUN82" s="1317"/>
      <c r="CUO82" s="1317"/>
      <c r="CUP82" s="1317"/>
      <c r="CUQ82" s="1317"/>
      <c r="CUR82" s="1317"/>
      <c r="CUS82" s="1317"/>
      <c r="CUT82" s="1317"/>
      <c r="CUU82" s="1317"/>
      <c r="CUV82" s="1317"/>
      <c r="CUW82" s="1317"/>
      <c r="CUX82" s="1317"/>
      <c r="CUY82" s="1317"/>
      <c r="CUZ82" s="1317"/>
      <c r="CVA82" s="1317"/>
      <c r="CVB82" s="1317"/>
      <c r="CVC82" s="1317"/>
      <c r="CVD82" s="1317"/>
      <c r="CVE82" s="1317"/>
      <c r="CVF82" s="1317"/>
      <c r="CVG82" s="1317"/>
      <c r="CVH82" s="1317"/>
      <c r="CVI82" s="1317"/>
      <c r="CVJ82" s="1317"/>
      <c r="CVK82" s="1317"/>
      <c r="CVL82" s="1317"/>
      <c r="CVM82" s="1317"/>
      <c r="CVN82" s="1317"/>
      <c r="CVO82" s="1317"/>
      <c r="CVP82" s="1317"/>
      <c r="CVQ82" s="1317"/>
      <c r="CVR82" s="1317"/>
      <c r="CVS82" s="1317"/>
      <c r="CVT82" s="1317"/>
      <c r="CVU82" s="1317"/>
      <c r="CVV82" s="1317"/>
      <c r="CVW82" s="1317"/>
      <c r="CVX82" s="1317"/>
      <c r="CVY82" s="1317"/>
      <c r="CVZ82" s="1317"/>
      <c r="CWA82" s="1317"/>
      <c r="CWB82" s="1317"/>
      <c r="CWC82" s="1317"/>
      <c r="CWD82" s="1317"/>
      <c r="CWE82" s="1317"/>
      <c r="CWF82" s="1317"/>
      <c r="CWG82" s="1317"/>
      <c r="CWH82" s="1317"/>
      <c r="CWI82" s="1317"/>
      <c r="CWJ82" s="1317"/>
      <c r="CWK82" s="1317"/>
      <c r="CWL82" s="1317"/>
      <c r="CWM82" s="1317"/>
      <c r="CWN82" s="1317"/>
      <c r="CWO82" s="1317"/>
      <c r="CWP82" s="1317"/>
      <c r="CWQ82" s="1317"/>
      <c r="CWR82" s="1317"/>
      <c r="CWS82" s="1317"/>
      <c r="CWT82" s="1317"/>
      <c r="CWU82" s="1317"/>
      <c r="CWV82" s="1317"/>
      <c r="CWW82" s="1317"/>
      <c r="CWX82" s="1317"/>
      <c r="CWY82" s="1317"/>
      <c r="CWZ82" s="1317"/>
      <c r="CXA82" s="1317"/>
      <c r="CXB82" s="1317"/>
      <c r="CXC82" s="1317"/>
      <c r="CXD82" s="1317"/>
      <c r="CXE82" s="1317"/>
      <c r="CXF82" s="1317"/>
      <c r="CXG82" s="1317"/>
      <c r="CXH82" s="1317"/>
      <c r="CXI82" s="1317"/>
      <c r="CXJ82" s="1317"/>
      <c r="CXK82" s="1317"/>
      <c r="CXL82" s="1317"/>
      <c r="CXM82" s="1317"/>
      <c r="CXN82" s="1317"/>
      <c r="CXO82" s="1317"/>
      <c r="CXP82" s="1317"/>
      <c r="CXQ82" s="1317"/>
      <c r="CXR82" s="1317"/>
      <c r="CXS82" s="1317"/>
      <c r="CXT82" s="1317"/>
      <c r="CXU82" s="1317"/>
      <c r="CXV82" s="1317"/>
      <c r="CXW82" s="1317"/>
      <c r="CXX82" s="1317"/>
      <c r="CXY82" s="1317"/>
      <c r="CXZ82" s="1317"/>
      <c r="CYA82" s="1317"/>
      <c r="CYB82" s="1317"/>
      <c r="CYC82" s="1317"/>
      <c r="CYD82" s="1317"/>
      <c r="CYE82" s="1317"/>
      <c r="CYF82" s="1317"/>
      <c r="CYG82" s="1317"/>
      <c r="CYH82" s="1317"/>
      <c r="CYI82" s="1317"/>
      <c r="CYJ82" s="1317"/>
      <c r="CYK82" s="1317"/>
      <c r="CYL82" s="1317"/>
      <c r="CYM82" s="1317"/>
      <c r="CYN82" s="1317"/>
      <c r="CYO82" s="1317"/>
      <c r="CYP82" s="1317"/>
      <c r="CYQ82" s="1317"/>
      <c r="CYR82" s="1317"/>
      <c r="CYS82" s="1317"/>
      <c r="CYT82" s="1317"/>
      <c r="CYU82" s="1317"/>
      <c r="CYV82" s="1317"/>
      <c r="CYW82" s="1317"/>
      <c r="CYX82" s="1317"/>
      <c r="CYY82" s="1317"/>
      <c r="CYZ82" s="1317"/>
      <c r="CZA82" s="1317"/>
      <c r="CZB82" s="1317"/>
      <c r="CZC82" s="1317"/>
      <c r="CZD82" s="1317"/>
      <c r="CZE82" s="1317"/>
      <c r="CZF82" s="1317"/>
      <c r="CZG82" s="1317"/>
      <c r="CZH82" s="1317"/>
      <c r="CZI82" s="1317"/>
      <c r="CZJ82" s="1317"/>
      <c r="CZK82" s="1317"/>
      <c r="CZL82" s="1317"/>
      <c r="CZM82" s="1317"/>
      <c r="CZN82" s="1317"/>
      <c r="CZO82" s="1317"/>
      <c r="CZP82" s="1317"/>
      <c r="CZQ82" s="1317"/>
      <c r="CZR82" s="1317"/>
      <c r="CZS82" s="1317"/>
      <c r="CZT82" s="1317"/>
      <c r="CZU82" s="1317"/>
      <c r="CZV82" s="1317"/>
      <c r="CZW82" s="1317"/>
      <c r="CZX82" s="1317"/>
      <c r="CZY82" s="1317"/>
      <c r="CZZ82" s="1317"/>
      <c r="DAA82" s="1317"/>
      <c r="DAB82" s="1317"/>
      <c r="DAC82" s="1317"/>
      <c r="DAD82" s="1317"/>
      <c r="DAE82" s="1317"/>
      <c r="DAF82" s="1317"/>
      <c r="DAG82" s="1317"/>
      <c r="DAH82" s="1317"/>
      <c r="DAI82" s="1317"/>
      <c r="DAJ82" s="1317"/>
      <c r="DAK82" s="1317"/>
      <c r="DAL82" s="1317"/>
      <c r="DAM82" s="1317"/>
      <c r="DAN82" s="1317"/>
      <c r="DAO82" s="1317"/>
      <c r="DAP82" s="1317"/>
      <c r="DAQ82" s="1317"/>
      <c r="DAR82" s="1317"/>
      <c r="DAS82" s="1317"/>
      <c r="DAT82" s="1317"/>
      <c r="DAU82" s="1317"/>
      <c r="DAV82" s="1317"/>
      <c r="DAW82" s="1317"/>
      <c r="DAX82" s="1317"/>
      <c r="DAY82" s="1317"/>
      <c r="DAZ82" s="1317"/>
      <c r="DBA82" s="1317"/>
      <c r="DBB82" s="1317"/>
      <c r="DBC82" s="1317"/>
      <c r="DBD82" s="1317"/>
      <c r="DBE82" s="1317"/>
      <c r="DBF82" s="1317"/>
      <c r="DBG82" s="1317"/>
      <c r="DBH82" s="1317"/>
      <c r="DBI82" s="1317"/>
      <c r="DBJ82" s="1317"/>
      <c r="DBK82" s="1317"/>
      <c r="DBL82" s="1317"/>
      <c r="DBM82" s="1317"/>
      <c r="DBN82" s="1317"/>
      <c r="DBO82" s="1317"/>
      <c r="DBP82" s="1317"/>
      <c r="DBQ82" s="1317"/>
      <c r="DBR82" s="1317"/>
      <c r="DBS82" s="1317"/>
      <c r="DBT82" s="1317"/>
      <c r="DBU82" s="1317"/>
      <c r="DBV82" s="1317"/>
      <c r="DBW82" s="1317"/>
      <c r="DBX82" s="1317"/>
      <c r="DBY82" s="1317"/>
      <c r="DBZ82" s="1317"/>
      <c r="DCA82" s="1317"/>
      <c r="DCB82" s="1317"/>
      <c r="DCC82" s="1317"/>
      <c r="DCD82" s="1317"/>
      <c r="DCE82" s="1317"/>
      <c r="DCF82" s="1317"/>
      <c r="DCG82" s="1317"/>
      <c r="DCH82" s="1317"/>
      <c r="DCI82" s="1317"/>
      <c r="DCJ82" s="1317"/>
      <c r="DCK82" s="1317"/>
      <c r="DCL82" s="1317"/>
      <c r="DCM82" s="1317"/>
      <c r="DCN82" s="1317"/>
      <c r="DCO82" s="1317"/>
      <c r="DCP82" s="1317"/>
      <c r="DCQ82" s="1317"/>
      <c r="DCR82" s="1317"/>
      <c r="DCS82" s="1317"/>
      <c r="DCT82" s="1317"/>
      <c r="DCU82" s="1317"/>
      <c r="DCV82" s="1317"/>
      <c r="DCW82" s="1317"/>
      <c r="DCX82" s="1317"/>
      <c r="DCY82" s="1317"/>
      <c r="DCZ82" s="1317"/>
      <c r="DDA82" s="1317"/>
      <c r="DDB82" s="1317"/>
      <c r="DDC82" s="1317"/>
      <c r="DDD82" s="1317"/>
      <c r="DDE82" s="1317"/>
      <c r="DDF82" s="1317"/>
      <c r="DDG82" s="1317"/>
      <c r="DDH82" s="1317"/>
      <c r="DDI82" s="1317"/>
      <c r="DDJ82" s="1317"/>
      <c r="DDK82" s="1317"/>
      <c r="DDL82" s="1317"/>
      <c r="DDM82" s="1317"/>
      <c r="DDN82" s="1317"/>
      <c r="DDO82" s="1317"/>
      <c r="DDP82" s="1317"/>
      <c r="DDQ82" s="1317"/>
      <c r="DDR82" s="1317"/>
      <c r="DDS82" s="1317"/>
      <c r="DDT82" s="1317"/>
      <c r="DDU82" s="1317"/>
      <c r="DDV82" s="1317"/>
      <c r="DDW82" s="1317"/>
      <c r="DDX82" s="1317"/>
      <c r="DDY82" s="1317"/>
      <c r="DDZ82" s="1317"/>
      <c r="DEA82" s="1317"/>
      <c r="DEB82" s="1317"/>
      <c r="DEC82" s="1317"/>
      <c r="DED82" s="1317"/>
      <c r="DEE82" s="1317"/>
      <c r="DEF82" s="1317"/>
      <c r="DEG82" s="1317"/>
      <c r="DEH82" s="1317"/>
      <c r="DEI82" s="1317"/>
      <c r="DEJ82" s="1317"/>
      <c r="DEK82" s="1317"/>
      <c r="DEL82" s="1317"/>
      <c r="DEM82" s="1317"/>
      <c r="DEN82" s="1317"/>
      <c r="DEO82" s="1317"/>
      <c r="DEP82" s="1317"/>
      <c r="DEQ82" s="1317"/>
      <c r="DER82" s="1317"/>
      <c r="DES82" s="1317"/>
      <c r="DET82" s="1317"/>
      <c r="DEU82" s="1317"/>
      <c r="DEV82" s="1317"/>
      <c r="DEW82" s="1317"/>
      <c r="DEX82" s="1317"/>
      <c r="DEY82" s="1317"/>
      <c r="DEZ82" s="1317"/>
      <c r="DFA82" s="1317"/>
      <c r="DFB82" s="1317"/>
      <c r="DFC82" s="1317"/>
      <c r="DFD82" s="1317"/>
      <c r="DFE82" s="1317"/>
      <c r="DFF82" s="1317"/>
      <c r="DFG82" s="1317"/>
      <c r="DFH82" s="1317"/>
      <c r="DFI82" s="1317"/>
      <c r="DFJ82" s="1317"/>
      <c r="DFK82" s="1317"/>
      <c r="DFL82" s="1317"/>
      <c r="DFM82" s="1317"/>
      <c r="DFN82" s="1317"/>
      <c r="DFO82" s="1317"/>
      <c r="DFP82" s="1317"/>
      <c r="DFQ82" s="1317"/>
      <c r="DFR82" s="1317"/>
      <c r="DFS82" s="1317"/>
      <c r="DFT82" s="1317"/>
      <c r="DFU82" s="1317"/>
      <c r="DFV82" s="1317"/>
      <c r="DFW82" s="1317"/>
      <c r="DFX82" s="1317"/>
      <c r="DFY82" s="1317"/>
      <c r="DFZ82" s="1317"/>
      <c r="DGA82" s="1317"/>
      <c r="DGB82" s="1317"/>
      <c r="DGC82" s="1317"/>
      <c r="DGD82" s="1317"/>
      <c r="DGE82" s="1317"/>
      <c r="DGF82" s="1317"/>
      <c r="DGG82" s="1317"/>
      <c r="DGH82" s="1317"/>
      <c r="DGI82" s="1317"/>
      <c r="DGJ82" s="1317"/>
      <c r="DGK82" s="1317"/>
      <c r="DGL82" s="1317"/>
      <c r="DGM82" s="1317"/>
      <c r="DGN82" s="1317"/>
      <c r="DGO82" s="1317"/>
      <c r="DGP82" s="1317"/>
      <c r="DGQ82" s="1317"/>
      <c r="DGR82" s="1317"/>
      <c r="DGS82" s="1317"/>
      <c r="DGT82" s="1317"/>
      <c r="DGU82" s="1317"/>
      <c r="DGV82" s="1317"/>
      <c r="DGW82" s="1317"/>
      <c r="DGX82" s="1317"/>
      <c r="DGY82" s="1317"/>
      <c r="DGZ82" s="1317"/>
      <c r="DHA82" s="1317"/>
      <c r="DHB82" s="1317"/>
      <c r="DHC82" s="1317"/>
      <c r="DHD82" s="1317"/>
      <c r="DHE82" s="1317"/>
      <c r="DHF82" s="1317"/>
      <c r="DHG82" s="1317"/>
      <c r="DHH82" s="1317"/>
      <c r="DHI82" s="1317"/>
      <c r="DHJ82" s="1317"/>
      <c r="DHK82" s="1317"/>
      <c r="DHL82" s="1317"/>
      <c r="DHM82" s="1317"/>
      <c r="DHN82" s="1317"/>
      <c r="DHO82" s="1317"/>
      <c r="DHP82" s="1317"/>
      <c r="DHQ82" s="1317"/>
      <c r="DHR82" s="1317"/>
      <c r="DHS82" s="1317"/>
      <c r="DHT82" s="1317"/>
      <c r="DHU82" s="1317"/>
      <c r="DHV82" s="1317"/>
      <c r="DHW82" s="1317"/>
      <c r="DHX82" s="1317"/>
      <c r="DHY82" s="1317"/>
      <c r="DHZ82" s="1317"/>
      <c r="DIA82" s="1317"/>
      <c r="DIB82" s="1317"/>
      <c r="DIC82" s="1317"/>
      <c r="DID82" s="1317"/>
      <c r="DIE82" s="1317"/>
      <c r="DIF82" s="1317"/>
      <c r="DIG82" s="1317"/>
      <c r="DIH82" s="1317"/>
      <c r="DII82" s="1317"/>
      <c r="DIJ82" s="1317"/>
      <c r="DIK82" s="1317"/>
      <c r="DIL82" s="1317"/>
      <c r="DIM82" s="1317"/>
      <c r="DIN82" s="1317"/>
      <c r="DIO82" s="1317"/>
      <c r="DIP82" s="1317"/>
      <c r="DIQ82" s="1317"/>
      <c r="DIR82" s="1317"/>
      <c r="DIS82" s="1317"/>
      <c r="DIT82" s="1317"/>
      <c r="DIU82" s="1317"/>
      <c r="DIV82" s="1317"/>
      <c r="DIW82" s="1317"/>
      <c r="DIX82" s="1317"/>
      <c r="DIY82" s="1317"/>
      <c r="DIZ82" s="1317"/>
      <c r="DJA82" s="1317"/>
      <c r="DJB82" s="1317"/>
      <c r="DJC82" s="1317"/>
      <c r="DJD82" s="1317"/>
      <c r="DJE82" s="1317"/>
      <c r="DJF82" s="1317"/>
      <c r="DJG82" s="1317"/>
      <c r="DJH82" s="1317"/>
      <c r="DJI82" s="1317"/>
      <c r="DJJ82" s="1317"/>
      <c r="DJK82" s="1317"/>
      <c r="DJL82" s="1317"/>
      <c r="DJM82" s="1317"/>
      <c r="DJN82" s="1317"/>
      <c r="DJO82" s="1317"/>
      <c r="DJP82" s="1317"/>
      <c r="DJQ82" s="1317"/>
      <c r="DJR82" s="1317"/>
      <c r="DJS82" s="1317"/>
      <c r="DJT82" s="1317"/>
      <c r="DJU82" s="1317"/>
      <c r="DJV82" s="1317"/>
      <c r="DJW82" s="1317"/>
      <c r="DJX82" s="1317"/>
      <c r="DJY82" s="1317"/>
      <c r="DJZ82" s="1317"/>
      <c r="DKA82" s="1317"/>
      <c r="DKB82" s="1317"/>
      <c r="DKC82" s="1317"/>
      <c r="DKD82" s="1317"/>
      <c r="DKE82" s="1317"/>
      <c r="DKF82" s="1317"/>
      <c r="DKG82" s="1317"/>
      <c r="DKH82" s="1317"/>
      <c r="DKI82" s="1317"/>
      <c r="DKJ82" s="1317"/>
      <c r="DKK82" s="1317"/>
      <c r="DKL82" s="1317"/>
      <c r="DKM82" s="1317"/>
      <c r="DKN82" s="1317"/>
      <c r="DKO82" s="1317"/>
      <c r="DKP82" s="1317"/>
      <c r="DKQ82" s="1317"/>
      <c r="DKR82" s="1317"/>
      <c r="DKS82" s="1317"/>
      <c r="DKT82" s="1317"/>
      <c r="DKU82" s="1317"/>
      <c r="DKV82" s="1317"/>
      <c r="DKW82" s="1317"/>
      <c r="DKX82" s="1317"/>
      <c r="DKY82" s="1317"/>
      <c r="DKZ82" s="1317"/>
      <c r="DLA82" s="1317"/>
      <c r="DLB82" s="1317"/>
      <c r="DLC82" s="1317"/>
      <c r="DLD82" s="1317"/>
      <c r="DLE82" s="1317"/>
      <c r="DLF82" s="1317"/>
      <c r="DLG82" s="1317"/>
      <c r="DLH82" s="1317"/>
      <c r="DLI82" s="1317"/>
      <c r="DLJ82" s="1317"/>
      <c r="DLK82" s="1317"/>
      <c r="DLL82" s="1317"/>
      <c r="DLM82" s="1317"/>
      <c r="DLN82" s="1317"/>
      <c r="DLO82" s="1317"/>
      <c r="DLP82" s="1317"/>
      <c r="DLQ82" s="1317"/>
      <c r="DLR82" s="1317"/>
      <c r="DLS82" s="1317"/>
      <c r="DLT82" s="1317"/>
      <c r="DLU82" s="1317"/>
      <c r="DLV82" s="1317"/>
      <c r="DLW82" s="1317"/>
      <c r="DLX82" s="1317"/>
      <c r="DLY82" s="1317"/>
      <c r="DLZ82" s="1317"/>
      <c r="DMA82" s="1317"/>
      <c r="DMB82" s="1317"/>
      <c r="DMC82" s="1317"/>
      <c r="DMD82" s="1317"/>
      <c r="DME82" s="1317"/>
      <c r="DMF82" s="1317"/>
      <c r="DMG82" s="1317"/>
      <c r="DMH82" s="1317"/>
      <c r="DMI82" s="1317"/>
      <c r="DMJ82" s="1317"/>
      <c r="DMK82" s="1317"/>
      <c r="DML82" s="1317"/>
      <c r="DMM82" s="1317"/>
      <c r="DMN82" s="1317"/>
      <c r="DMO82" s="1317"/>
      <c r="DMP82" s="1317"/>
      <c r="DMQ82" s="1317"/>
      <c r="DMR82" s="1317"/>
      <c r="DMS82" s="1317"/>
      <c r="DMT82" s="1317"/>
      <c r="DMU82" s="1317"/>
      <c r="DMV82" s="1317"/>
      <c r="DMW82" s="1317"/>
      <c r="DMX82" s="1317"/>
      <c r="DMY82" s="1317"/>
      <c r="DMZ82" s="1317"/>
      <c r="DNA82" s="1317"/>
      <c r="DNB82" s="1317"/>
      <c r="DNC82" s="1317"/>
      <c r="DND82" s="1317"/>
      <c r="DNE82" s="1317"/>
      <c r="DNF82" s="1317"/>
      <c r="DNG82" s="1317"/>
      <c r="DNH82" s="1317"/>
      <c r="DNI82" s="1317"/>
      <c r="DNJ82" s="1317"/>
      <c r="DNK82" s="1317"/>
      <c r="DNL82" s="1317"/>
      <c r="DNM82" s="1317"/>
      <c r="DNN82" s="1317"/>
      <c r="DNO82" s="1317"/>
      <c r="DNP82" s="1317"/>
      <c r="DNQ82" s="1317"/>
      <c r="DNR82" s="1317"/>
      <c r="DNS82" s="1317"/>
      <c r="DNT82" s="1317"/>
      <c r="DNU82" s="1317"/>
      <c r="DNV82" s="1317"/>
      <c r="DNW82" s="1317"/>
      <c r="DNX82" s="1317"/>
      <c r="DNY82" s="1317"/>
      <c r="DNZ82" s="1317"/>
      <c r="DOA82" s="1317"/>
      <c r="DOB82" s="1317"/>
      <c r="DOC82" s="1317"/>
      <c r="DOD82" s="1317"/>
      <c r="DOE82" s="1317"/>
      <c r="DOF82" s="1317"/>
      <c r="DOG82" s="1317"/>
      <c r="DOH82" s="1317"/>
      <c r="DOI82" s="1317"/>
      <c r="DOJ82" s="1317"/>
      <c r="DOK82" s="1317"/>
      <c r="DOL82" s="1317"/>
      <c r="DOM82" s="1317"/>
      <c r="DON82" s="1317"/>
      <c r="DOO82" s="1317"/>
      <c r="DOP82" s="1317"/>
      <c r="DOQ82" s="1317"/>
      <c r="DOR82" s="1317"/>
      <c r="DOS82" s="1317"/>
      <c r="DOT82" s="1317"/>
      <c r="DOU82" s="1317"/>
      <c r="DOV82" s="1317"/>
      <c r="DOW82" s="1317"/>
      <c r="DOX82" s="1317"/>
      <c r="DOY82" s="1317"/>
      <c r="DOZ82" s="1317"/>
      <c r="DPA82" s="1317"/>
      <c r="DPB82" s="1317"/>
      <c r="DPC82" s="1317"/>
      <c r="DPD82" s="1317"/>
      <c r="DPE82" s="1317"/>
      <c r="DPF82" s="1317"/>
      <c r="DPG82" s="1317"/>
      <c r="DPH82" s="1317"/>
      <c r="DPI82" s="1317"/>
      <c r="DPJ82" s="1317"/>
      <c r="DPK82" s="1317"/>
      <c r="DPL82" s="1317"/>
      <c r="DPM82" s="1317"/>
      <c r="DPN82" s="1317"/>
      <c r="DPO82" s="1317"/>
      <c r="DPP82" s="1317"/>
      <c r="DPQ82" s="1317"/>
      <c r="DPR82" s="1317"/>
      <c r="DPS82" s="1317"/>
      <c r="DPT82" s="1317"/>
      <c r="DPU82" s="1317"/>
      <c r="DPV82" s="1317"/>
      <c r="DPW82" s="1317"/>
      <c r="DPX82" s="1317"/>
      <c r="DPY82" s="1317"/>
      <c r="DPZ82" s="1317"/>
      <c r="DQA82" s="1317"/>
      <c r="DQB82" s="1317"/>
      <c r="DQC82" s="1317"/>
      <c r="DQD82" s="1317"/>
      <c r="DQE82" s="1317"/>
      <c r="DQF82" s="1317"/>
      <c r="DQG82" s="1317"/>
      <c r="DQH82" s="1317"/>
      <c r="DQI82" s="1317"/>
      <c r="DQJ82" s="1317"/>
      <c r="DQK82" s="1317"/>
      <c r="DQL82" s="1317"/>
      <c r="DQM82" s="1317"/>
      <c r="DQN82" s="1317"/>
      <c r="DQO82" s="1317"/>
      <c r="DQP82" s="1317"/>
      <c r="DQQ82" s="1317"/>
      <c r="DQR82" s="1317"/>
      <c r="DQS82" s="1317"/>
      <c r="DQT82" s="1317"/>
      <c r="DQU82" s="1317"/>
      <c r="DQV82" s="1317"/>
      <c r="DQW82" s="1317"/>
      <c r="DQX82" s="1317"/>
      <c r="DQY82" s="1317"/>
      <c r="DQZ82" s="1317"/>
      <c r="DRA82" s="1317"/>
      <c r="DRB82" s="1317"/>
      <c r="DRC82" s="1317"/>
      <c r="DRD82" s="1317"/>
      <c r="DRE82" s="1317"/>
      <c r="DRF82" s="1317"/>
      <c r="DRG82" s="1317"/>
      <c r="DRH82" s="1317"/>
      <c r="DRI82" s="1317"/>
      <c r="DRJ82" s="1317"/>
      <c r="DRK82" s="1317"/>
      <c r="DRL82" s="1317"/>
      <c r="DRM82" s="1317"/>
      <c r="DRN82" s="1317"/>
      <c r="DRO82" s="1317"/>
      <c r="DRP82" s="1317"/>
      <c r="DRQ82" s="1317"/>
      <c r="DRR82" s="1317"/>
      <c r="DRS82" s="1317"/>
      <c r="DRT82" s="1317"/>
      <c r="DRU82" s="1317"/>
      <c r="DRV82" s="1317"/>
      <c r="DRW82" s="1317"/>
      <c r="DRX82" s="1317"/>
      <c r="DRY82" s="1317"/>
      <c r="DRZ82" s="1317"/>
      <c r="DSA82" s="1317"/>
      <c r="DSB82" s="1317"/>
      <c r="DSC82" s="1317"/>
      <c r="DSD82" s="1317"/>
      <c r="DSE82" s="1317"/>
      <c r="DSF82" s="1317"/>
      <c r="DSG82" s="1317"/>
      <c r="DSH82" s="1317"/>
      <c r="DSI82" s="1317"/>
      <c r="DSJ82" s="1317"/>
      <c r="DSK82" s="1317"/>
      <c r="DSL82" s="1317"/>
      <c r="DSM82" s="1317"/>
      <c r="DSN82" s="1317"/>
      <c r="DSO82" s="1317"/>
      <c r="DSP82" s="1317"/>
      <c r="DSQ82" s="1317"/>
      <c r="DSR82" s="1317"/>
      <c r="DSS82" s="1317"/>
      <c r="DST82" s="1317"/>
      <c r="DSU82" s="1317"/>
      <c r="DSV82" s="1317"/>
      <c r="DSW82" s="1317"/>
      <c r="DSX82" s="1317"/>
      <c r="DSY82" s="1317"/>
      <c r="DSZ82" s="1317"/>
      <c r="DTA82" s="1317"/>
      <c r="DTB82" s="1317"/>
      <c r="DTC82" s="1317"/>
      <c r="DTD82" s="1317"/>
      <c r="DTE82" s="1317"/>
      <c r="DTF82" s="1317"/>
      <c r="DTG82" s="1317"/>
      <c r="DTH82" s="1317"/>
      <c r="DTI82" s="1317"/>
      <c r="DTJ82" s="1317"/>
      <c r="DTK82" s="1317"/>
      <c r="DTL82" s="1317"/>
      <c r="DTM82" s="1317"/>
      <c r="DTN82" s="1317"/>
      <c r="DTO82" s="1317"/>
      <c r="DTP82" s="1317"/>
      <c r="DTQ82" s="1317"/>
      <c r="DTR82" s="1317"/>
      <c r="DTS82" s="1317"/>
      <c r="DTT82" s="1317"/>
      <c r="DTU82" s="1317"/>
      <c r="DTV82" s="1317"/>
      <c r="DTW82" s="1317"/>
      <c r="DTX82" s="1317"/>
      <c r="DTY82" s="1317"/>
      <c r="DTZ82" s="1317"/>
      <c r="DUA82" s="1317"/>
      <c r="DUB82" s="1317"/>
      <c r="DUC82" s="1317"/>
      <c r="DUD82" s="1317"/>
      <c r="DUE82" s="1317"/>
      <c r="DUF82" s="1317"/>
      <c r="DUG82" s="1317"/>
      <c r="DUH82" s="1317"/>
      <c r="DUI82" s="1317"/>
      <c r="DUJ82" s="1317"/>
      <c r="DUK82" s="1317"/>
      <c r="DUL82" s="1317"/>
      <c r="DUM82" s="1317"/>
      <c r="DUN82" s="1317"/>
      <c r="DUO82" s="1317"/>
      <c r="DUP82" s="1317"/>
      <c r="DUQ82" s="1317"/>
      <c r="DUR82" s="1317"/>
      <c r="DUS82" s="1317"/>
      <c r="DUT82" s="1317"/>
      <c r="DUU82" s="1317"/>
      <c r="DUV82" s="1317"/>
      <c r="DUW82" s="1317"/>
      <c r="DUX82" s="1317"/>
      <c r="DUY82" s="1317"/>
      <c r="DUZ82" s="1317"/>
      <c r="DVA82" s="1317"/>
      <c r="DVB82" s="1317"/>
      <c r="DVC82" s="1317"/>
      <c r="DVD82" s="1317"/>
      <c r="DVE82" s="1317"/>
      <c r="DVF82" s="1317"/>
      <c r="DVG82" s="1317"/>
      <c r="DVH82" s="1317"/>
      <c r="DVI82" s="1317"/>
      <c r="DVJ82" s="1317"/>
      <c r="DVK82" s="1317"/>
      <c r="DVL82" s="1317"/>
      <c r="DVM82" s="1317"/>
      <c r="DVN82" s="1317"/>
      <c r="DVO82" s="1317"/>
      <c r="DVP82" s="1317"/>
      <c r="DVQ82" s="1317"/>
      <c r="DVR82" s="1317"/>
      <c r="DVS82" s="1317"/>
      <c r="DVT82" s="1317"/>
      <c r="DVU82" s="1317"/>
      <c r="DVV82" s="1317"/>
      <c r="DVW82" s="1317"/>
      <c r="DVX82" s="1317"/>
      <c r="DVY82" s="1317"/>
      <c r="DVZ82" s="1317"/>
      <c r="DWA82" s="1317"/>
      <c r="DWB82" s="1317"/>
      <c r="DWC82" s="1317"/>
      <c r="DWD82" s="1317"/>
      <c r="DWE82" s="1317"/>
      <c r="DWF82" s="1317"/>
      <c r="DWG82" s="1317"/>
      <c r="DWH82" s="1317"/>
      <c r="DWI82" s="1317"/>
      <c r="DWJ82" s="1317"/>
      <c r="DWK82" s="1317"/>
      <c r="DWL82" s="1317"/>
      <c r="DWM82" s="1317"/>
      <c r="DWN82" s="1317"/>
      <c r="DWO82" s="1317"/>
      <c r="DWP82" s="1317"/>
      <c r="DWQ82" s="1317"/>
      <c r="DWR82" s="1317"/>
      <c r="DWS82" s="1317"/>
      <c r="DWT82" s="1317"/>
      <c r="DWU82" s="1317"/>
      <c r="DWV82" s="1317"/>
      <c r="DWW82" s="1317"/>
      <c r="DWX82" s="1317"/>
      <c r="DWY82" s="1317"/>
      <c r="DWZ82" s="1317"/>
      <c r="DXA82" s="1317"/>
      <c r="DXB82" s="1317"/>
      <c r="DXC82" s="1317"/>
      <c r="DXD82" s="1317"/>
      <c r="DXE82" s="1317"/>
      <c r="DXF82" s="1317"/>
      <c r="DXG82" s="1317"/>
      <c r="DXH82" s="1317"/>
      <c r="DXI82" s="1317"/>
      <c r="DXJ82" s="1317"/>
      <c r="DXK82" s="1317"/>
      <c r="DXL82" s="1317"/>
      <c r="DXM82" s="1317"/>
      <c r="DXN82" s="1317"/>
      <c r="DXO82" s="1317"/>
      <c r="DXP82" s="1317"/>
      <c r="DXQ82" s="1317"/>
      <c r="DXR82" s="1317"/>
      <c r="DXS82" s="1317"/>
      <c r="DXT82" s="1317"/>
      <c r="DXU82" s="1317"/>
      <c r="DXV82" s="1317"/>
      <c r="DXW82" s="1317"/>
      <c r="DXX82" s="1317"/>
      <c r="DXY82" s="1317"/>
      <c r="DXZ82" s="1317"/>
      <c r="DYA82" s="1317"/>
      <c r="DYB82" s="1317"/>
      <c r="DYC82" s="1317"/>
      <c r="DYD82" s="1317"/>
      <c r="DYE82" s="1317"/>
      <c r="DYF82" s="1317"/>
      <c r="DYG82" s="1317"/>
      <c r="DYH82" s="1317"/>
      <c r="DYI82" s="1317"/>
      <c r="DYJ82" s="1317"/>
      <c r="DYK82" s="1317"/>
      <c r="DYL82" s="1317"/>
      <c r="DYM82" s="1317"/>
      <c r="DYN82" s="1317"/>
      <c r="DYO82" s="1317"/>
      <c r="DYP82" s="1317"/>
      <c r="DYQ82" s="1317"/>
      <c r="DYR82" s="1317"/>
      <c r="DYS82" s="1317"/>
      <c r="DYT82" s="1317"/>
      <c r="DYU82" s="1317"/>
      <c r="DYV82" s="1317"/>
      <c r="DYW82" s="1317"/>
      <c r="DYX82" s="1317"/>
      <c r="DYY82" s="1317"/>
      <c r="DYZ82" s="1317"/>
      <c r="DZA82" s="1317"/>
      <c r="DZB82" s="1317"/>
      <c r="DZC82" s="1317"/>
      <c r="DZD82" s="1317"/>
      <c r="DZE82" s="1317"/>
      <c r="DZF82" s="1317"/>
      <c r="DZG82" s="1317"/>
      <c r="DZH82" s="1317"/>
      <c r="DZI82" s="1317"/>
      <c r="DZJ82" s="1317"/>
      <c r="DZK82" s="1317"/>
      <c r="DZL82" s="1317"/>
      <c r="DZM82" s="1317"/>
      <c r="DZN82" s="1317"/>
      <c r="DZO82" s="1317"/>
      <c r="DZP82" s="1317"/>
      <c r="DZQ82" s="1317"/>
      <c r="DZR82" s="1317"/>
      <c r="DZS82" s="1317"/>
      <c r="DZT82" s="1317"/>
      <c r="DZU82" s="1317"/>
      <c r="DZV82" s="1317"/>
      <c r="DZW82" s="1317"/>
      <c r="DZX82" s="1317"/>
      <c r="DZY82" s="1317"/>
      <c r="DZZ82" s="1317"/>
      <c r="EAA82" s="1317"/>
      <c r="EAB82" s="1317"/>
      <c r="EAC82" s="1317"/>
      <c r="EAD82" s="1317"/>
      <c r="EAE82" s="1317"/>
      <c r="EAF82" s="1317"/>
      <c r="EAG82" s="1317"/>
      <c r="EAH82" s="1317"/>
      <c r="EAI82" s="1317"/>
      <c r="EAJ82" s="1317"/>
      <c r="EAK82" s="1317"/>
      <c r="EAL82" s="1317"/>
      <c r="EAM82" s="1317"/>
      <c r="EAN82" s="1317"/>
      <c r="EAO82" s="1317"/>
      <c r="EAP82" s="1317"/>
      <c r="EAQ82" s="1317"/>
      <c r="EAR82" s="1317"/>
      <c r="EAS82" s="1317"/>
      <c r="EAT82" s="1317"/>
      <c r="EAU82" s="1317"/>
      <c r="EAV82" s="1317"/>
      <c r="EAW82" s="1317"/>
      <c r="EAX82" s="1317"/>
      <c r="EAY82" s="1317"/>
      <c r="EAZ82" s="1317"/>
      <c r="EBA82" s="1317"/>
      <c r="EBB82" s="1317"/>
      <c r="EBC82" s="1317"/>
      <c r="EBD82" s="1317"/>
      <c r="EBE82" s="1317"/>
      <c r="EBF82" s="1317"/>
      <c r="EBG82" s="1317"/>
      <c r="EBH82" s="1317"/>
      <c r="EBI82" s="1317"/>
      <c r="EBJ82" s="1317"/>
      <c r="EBK82" s="1317"/>
      <c r="EBL82" s="1317"/>
      <c r="EBM82" s="1317"/>
      <c r="EBN82" s="1317"/>
      <c r="EBO82" s="1317"/>
      <c r="EBP82" s="1317"/>
      <c r="EBQ82" s="1317"/>
      <c r="EBR82" s="1317"/>
      <c r="EBS82" s="1317"/>
      <c r="EBT82" s="1317"/>
      <c r="EBU82" s="1317"/>
      <c r="EBV82" s="1317"/>
      <c r="EBW82" s="1317"/>
      <c r="EBX82" s="1317"/>
      <c r="EBY82" s="1317"/>
      <c r="EBZ82" s="1317"/>
      <c r="ECA82" s="1317"/>
      <c r="ECB82" s="1317"/>
      <c r="ECC82" s="1317"/>
      <c r="ECD82" s="1317"/>
      <c r="ECE82" s="1317"/>
      <c r="ECF82" s="1317"/>
      <c r="ECG82" s="1317"/>
      <c r="ECH82" s="1317"/>
      <c r="ECI82" s="1317"/>
      <c r="ECJ82" s="1317"/>
      <c r="ECK82" s="1317"/>
      <c r="ECL82" s="1317"/>
      <c r="ECM82" s="1317"/>
      <c r="ECN82" s="1317"/>
      <c r="ECO82" s="1317"/>
      <c r="ECP82" s="1317"/>
      <c r="ECQ82" s="1317"/>
      <c r="ECR82" s="1317"/>
      <c r="ECS82" s="1317"/>
      <c r="ECT82" s="1317"/>
      <c r="ECU82" s="1317"/>
      <c r="ECV82" s="1317"/>
      <c r="ECW82" s="1317"/>
      <c r="ECX82" s="1317"/>
      <c r="ECY82" s="1317"/>
      <c r="ECZ82" s="1317"/>
      <c r="EDA82" s="1317"/>
      <c r="EDB82" s="1317"/>
      <c r="EDC82" s="1317"/>
      <c r="EDD82" s="1317"/>
      <c r="EDE82" s="1317"/>
      <c r="EDF82" s="1317"/>
      <c r="EDG82" s="1317"/>
      <c r="EDH82" s="1317"/>
      <c r="EDI82" s="1317"/>
      <c r="EDJ82" s="1317"/>
      <c r="EDK82" s="1317"/>
      <c r="EDL82" s="1317"/>
      <c r="EDM82" s="1317"/>
      <c r="EDN82" s="1317"/>
      <c r="EDO82" s="1317"/>
      <c r="EDP82" s="1317"/>
      <c r="EDQ82" s="1317"/>
      <c r="EDR82" s="1317"/>
      <c r="EDS82" s="1317"/>
      <c r="EDT82" s="1317"/>
      <c r="EDU82" s="1317"/>
      <c r="EDV82" s="1317"/>
      <c r="EDW82" s="1317"/>
      <c r="EDX82" s="1317"/>
      <c r="EDY82" s="1317"/>
      <c r="EDZ82" s="1317"/>
      <c r="EEA82" s="1317"/>
      <c r="EEB82" s="1317"/>
      <c r="EEC82" s="1317"/>
      <c r="EED82" s="1317"/>
      <c r="EEE82" s="1317"/>
      <c r="EEF82" s="1317"/>
      <c r="EEG82" s="1317"/>
      <c r="EEH82" s="1317"/>
      <c r="EEI82" s="1317"/>
      <c r="EEJ82" s="1317"/>
      <c r="EEK82" s="1317"/>
      <c r="EEL82" s="1317"/>
      <c r="EEM82" s="1317"/>
      <c r="EEN82" s="1317"/>
      <c r="EEO82" s="1317"/>
      <c r="EEP82" s="1317"/>
      <c r="EEQ82" s="1317"/>
      <c r="EER82" s="1317"/>
      <c r="EES82" s="1317"/>
      <c r="EET82" s="1317"/>
      <c r="EEU82" s="1317"/>
      <c r="EEV82" s="1317"/>
      <c r="EEW82" s="1317"/>
      <c r="EEX82" s="1317"/>
      <c r="EEY82" s="1317"/>
      <c r="EEZ82" s="1317"/>
      <c r="EFA82" s="1317"/>
      <c r="EFB82" s="1317"/>
      <c r="EFC82" s="1317"/>
      <c r="EFD82" s="1317"/>
      <c r="EFE82" s="1317"/>
      <c r="EFF82" s="1317"/>
      <c r="EFG82" s="1317"/>
      <c r="EFH82" s="1317"/>
      <c r="EFI82" s="1317"/>
      <c r="EFJ82" s="1317"/>
      <c r="EFK82" s="1317"/>
      <c r="EFL82" s="1317"/>
      <c r="EFM82" s="1317"/>
      <c r="EFN82" s="1317"/>
      <c r="EFO82" s="1317"/>
      <c r="EFP82" s="1317"/>
      <c r="EFQ82" s="1317"/>
      <c r="EFR82" s="1317"/>
      <c r="EFS82" s="1317"/>
      <c r="EFT82" s="1317"/>
      <c r="EFU82" s="1317"/>
      <c r="EFV82" s="1317"/>
      <c r="EFW82" s="1317"/>
      <c r="EFX82" s="1317"/>
      <c r="EFY82" s="1317"/>
      <c r="EFZ82" s="1317"/>
      <c r="EGA82" s="1317"/>
      <c r="EGB82" s="1317"/>
      <c r="EGC82" s="1317"/>
      <c r="EGD82" s="1317"/>
      <c r="EGE82" s="1317"/>
      <c r="EGF82" s="1317"/>
      <c r="EGG82" s="1317"/>
      <c r="EGH82" s="1317"/>
      <c r="EGI82" s="1317"/>
      <c r="EGJ82" s="1317"/>
      <c r="EGK82" s="1317"/>
      <c r="EGL82" s="1317"/>
      <c r="EGM82" s="1317"/>
      <c r="EGN82" s="1317"/>
      <c r="EGO82" s="1317"/>
      <c r="EGP82" s="1317"/>
      <c r="EGQ82" s="1317"/>
      <c r="EGR82" s="1317"/>
      <c r="EGS82" s="1317"/>
      <c r="EGT82" s="1317"/>
      <c r="EGU82" s="1317"/>
      <c r="EGV82" s="1317"/>
      <c r="EGW82" s="1317"/>
      <c r="EGX82" s="1317"/>
      <c r="EGY82" s="1317"/>
      <c r="EGZ82" s="1317"/>
      <c r="EHA82" s="1317"/>
      <c r="EHB82" s="1317"/>
      <c r="EHC82" s="1317"/>
      <c r="EHD82" s="1317"/>
      <c r="EHE82" s="1317"/>
      <c r="EHF82" s="1317"/>
      <c r="EHG82" s="1317"/>
      <c r="EHH82" s="1317"/>
      <c r="EHI82" s="1317"/>
      <c r="EHJ82" s="1317"/>
      <c r="EHK82" s="1317"/>
      <c r="EHL82" s="1317"/>
      <c r="EHM82" s="1317"/>
      <c r="EHN82" s="1317"/>
      <c r="EHO82" s="1317"/>
      <c r="EHP82" s="1317"/>
      <c r="EHQ82" s="1317"/>
      <c r="EHR82" s="1317"/>
      <c r="EHS82" s="1317"/>
      <c r="EHT82" s="1317"/>
      <c r="EHU82" s="1317"/>
      <c r="EHV82" s="1317"/>
      <c r="EHW82" s="1317"/>
      <c r="EHX82" s="1317"/>
      <c r="EHY82" s="1317"/>
      <c r="EHZ82" s="1317"/>
      <c r="EIA82" s="1317"/>
      <c r="EIB82" s="1317"/>
      <c r="EIC82" s="1317"/>
      <c r="EID82" s="1317"/>
      <c r="EIE82" s="1317"/>
      <c r="EIF82" s="1317"/>
      <c r="EIG82" s="1317"/>
      <c r="EIH82" s="1317"/>
      <c r="EII82" s="1317"/>
      <c r="EIJ82" s="1317"/>
      <c r="EIK82" s="1317"/>
      <c r="EIL82" s="1317"/>
      <c r="EIM82" s="1317"/>
      <c r="EIN82" s="1317"/>
      <c r="EIO82" s="1317"/>
      <c r="EIP82" s="1317"/>
      <c r="EIQ82" s="1317"/>
      <c r="EIR82" s="1317"/>
      <c r="EIS82" s="1317"/>
      <c r="EIT82" s="1317"/>
      <c r="EIU82" s="1317"/>
      <c r="EIV82" s="1317"/>
      <c r="EIW82" s="1317"/>
      <c r="EIX82" s="1317"/>
      <c r="EIY82" s="1317"/>
      <c r="EIZ82" s="1317"/>
      <c r="EJA82" s="1317"/>
      <c r="EJB82" s="1317"/>
      <c r="EJC82" s="1317"/>
      <c r="EJD82" s="1317"/>
      <c r="EJE82" s="1317"/>
      <c r="EJF82" s="1317"/>
      <c r="EJG82" s="1317"/>
      <c r="EJH82" s="1317"/>
      <c r="EJI82" s="1317"/>
      <c r="EJJ82" s="1317"/>
      <c r="EJK82" s="1317"/>
      <c r="EJL82" s="1317"/>
      <c r="EJM82" s="1317"/>
      <c r="EJN82" s="1317"/>
      <c r="EJO82" s="1317"/>
      <c r="EJP82" s="1317"/>
      <c r="EJQ82" s="1317"/>
      <c r="EJR82" s="1317"/>
      <c r="EJS82" s="1317"/>
      <c r="EJT82" s="1317"/>
      <c r="EJU82" s="1317"/>
      <c r="EJV82" s="1317"/>
      <c r="EJW82" s="1317"/>
      <c r="EJX82" s="1317"/>
      <c r="EJY82" s="1317"/>
      <c r="EJZ82" s="1317"/>
      <c r="EKA82" s="1317"/>
      <c r="EKB82" s="1317"/>
      <c r="EKC82" s="1317"/>
      <c r="EKD82" s="1317"/>
      <c r="EKE82" s="1317"/>
      <c r="EKF82" s="1317"/>
      <c r="EKG82" s="1317"/>
      <c r="EKH82" s="1317"/>
      <c r="EKI82" s="1317"/>
      <c r="EKJ82" s="1317"/>
      <c r="EKK82" s="1317"/>
      <c r="EKL82" s="1317"/>
      <c r="EKM82" s="1317"/>
      <c r="EKN82" s="1317"/>
      <c r="EKO82" s="1317"/>
      <c r="EKP82" s="1317"/>
      <c r="EKQ82" s="1317"/>
      <c r="EKR82" s="1317"/>
      <c r="EKS82" s="1317"/>
      <c r="EKT82" s="1317"/>
      <c r="EKU82" s="1317"/>
      <c r="EKV82" s="1317"/>
      <c r="EKW82" s="1317"/>
      <c r="EKX82" s="1317"/>
      <c r="EKY82" s="1317"/>
      <c r="EKZ82" s="1317"/>
      <c r="ELA82" s="1317"/>
      <c r="ELB82" s="1317"/>
      <c r="ELC82" s="1317"/>
      <c r="ELD82" s="1317"/>
      <c r="ELE82" s="1317"/>
      <c r="ELF82" s="1317"/>
      <c r="ELG82" s="1317"/>
      <c r="ELH82" s="1317"/>
      <c r="ELI82" s="1317"/>
      <c r="ELJ82" s="1317"/>
      <c r="ELK82" s="1317"/>
      <c r="ELL82" s="1317"/>
      <c r="ELM82" s="1317"/>
      <c r="ELN82" s="1317"/>
      <c r="ELO82" s="1317"/>
      <c r="ELP82" s="1317"/>
      <c r="ELQ82" s="1317"/>
      <c r="ELR82" s="1317"/>
      <c r="ELS82" s="1317"/>
      <c r="ELT82" s="1317"/>
      <c r="ELU82" s="1317"/>
      <c r="ELV82" s="1317"/>
      <c r="ELW82" s="1317"/>
      <c r="ELX82" s="1317"/>
      <c r="ELY82" s="1317"/>
      <c r="ELZ82" s="1317"/>
      <c r="EMA82" s="1317"/>
      <c r="EMB82" s="1317"/>
      <c r="EMC82" s="1317"/>
      <c r="EMD82" s="1317"/>
      <c r="EME82" s="1317"/>
      <c r="EMF82" s="1317"/>
      <c r="EMG82" s="1317"/>
      <c r="EMH82" s="1317"/>
      <c r="EMI82" s="1317"/>
      <c r="EMJ82" s="1317"/>
      <c r="EMK82" s="1317"/>
      <c r="EML82" s="1317"/>
      <c r="EMM82" s="1317"/>
      <c r="EMN82" s="1317"/>
      <c r="EMO82" s="1317"/>
      <c r="EMP82" s="1317"/>
      <c r="EMQ82" s="1317"/>
      <c r="EMR82" s="1317"/>
      <c r="EMS82" s="1317"/>
      <c r="EMT82" s="1317"/>
      <c r="EMU82" s="1317"/>
      <c r="EMV82" s="1317"/>
      <c r="EMW82" s="1317"/>
      <c r="EMX82" s="1317"/>
      <c r="EMY82" s="1317"/>
      <c r="EMZ82" s="1317"/>
      <c r="ENA82" s="1317"/>
      <c r="ENB82" s="1317"/>
      <c r="ENC82" s="1317"/>
      <c r="END82" s="1317"/>
      <c r="ENE82" s="1317"/>
      <c r="ENF82" s="1317"/>
      <c r="ENG82" s="1317"/>
      <c r="ENH82" s="1317"/>
      <c r="ENI82" s="1317"/>
      <c r="ENJ82" s="1317"/>
      <c r="ENK82" s="1317"/>
      <c r="ENL82" s="1317"/>
      <c r="ENM82" s="1317"/>
      <c r="ENN82" s="1317"/>
      <c r="ENO82" s="1317"/>
      <c r="ENP82" s="1317"/>
      <c r="ENQ82" s="1317"/>
      <c r="ENR82" s="1317"/>
      <c r="ENS82" s="1317"/>
      <c r="ENT82" s="1317"/>
      <c r="ENU82" s="1317"/>
      <c r="ENV82" s="1317"/>
      <c r="ENW82" s="1317"/>
      <c r="ENX82" s="1317"/>
      <c r="ENY82" s="1317"/>
      <c r="ENZ82" s="1317"/>
      <c r="EOA82" s="1317"/>
      <c r="EOB82" s="1317"/>
      <c r="EOC82" s="1317"/>
      <c r="EOD82" s="1317"/>
      <c r="EOE82" s="1317"/>
      <c r="EOF82" s="1317"/>
      <c r="EOG82" s="1317"/>
      <c r="EOH82" s="1317"/>
      <c r="EOI82" s="1317"/>
      <c r="EOJ82" s="1317"/>
      <c r="EOK82" s="1317"/>
      <c r="EOL82" s="1317"/>
      <c r="EOM82" s="1317"/>
      <c r="EON82" s="1317"/>
      <c r="EOO82" s="1317"/>
      <c r="EOP82" s="1317"/>
      <c r="EOQ82" s="1317"/>
      <c r="EOR82" s="1317"/>
      <c r="EOS82" s="1317"/>
      <c r="EOT82" s="1317"/>
      <c r="EOU82" s="1317"/>
      <c r="EOV82" s="1317"/>
      <c r="EOW82" s="1317"/>
      <c r="EOX82" s="1317"/>
      <c r="EOY82" s="1317"/>
      <c r="EOZ82" s="1317"/>
      <c r="EPA82" s="1317"/>
      <c r="EPB82" s="1317"/>
      <c r="EPC82" s="1317"/>
      <c r="EPD82" s="1317"/>
      <c r="EPE82" s="1317"/>
      <c r="EPF82" s="1317"/>
      <c r="EPG82" s="1317"/>
      <c r="EPH82" s="1317"/>
      <c r="EPI82" s="1317"/>
      <c r="EPJ82" s="1317"/>
      <c r="EPK82" s="1317"/>
      <c r="EPL82" s="1317"/>
      <c r="EPM82" s="1317"/>
      <c r="EPN82" s="1317"/>
      <c r="EPO82" s="1317"/>
      <c r="EPP82" s="1317"/>
      <c r="EPQ82" s="1317"/>
      <c r="EPR82" s="1317"/>
      <c r="EPS82" s="1317"/>
      <c r="EPT82" s="1317"/>
      <c r="EPU82" s="1317"/>
      <c r="EPV82" s="1317"/>
      <c r="EPW82" s="1317"/>
      <c r="EPX82" s="1317"/>
      <c r="EPY82" s="1317"/>
      <c r="EPZ82" s="1317"/>
      <c r="EQA82" s="1317"/>
      <c r="EQB82" s="1317"/>
      <c r="EQC82" s="1317"/>
      <c r="EQD82" s="1317"/>
      <c r="EQE82" s="1317"/>
      <c r="EQF82" s="1317"/>
      <c r="EQG82" s="1317"/>
      <c r="EQH82" s="1317"/>
      <c r="EQI82" s="1317"/>
      <c r="EQJ82" s="1317"/>
      <c r="EQK82" s="1317"/>
      <c r="EQL82" s="1317"/>
      <c r="EQM82" s="1317"/>
      <c r="EQN82" s="1317"/>
      <c r="EQO82" s="1317"/>
      <c r="EQP82" s="1317"/>
      <c r="EQQ82" s="1317"/>
      <c r="EQR82" s="1317"/>
      <c r="EQS82" s="1317"/>
      <c r="EQT82" s="1317"/>
      <c r="EQU82" s="1317"/>
      <c r="EQV82" s="1317"/>
      <c r="EQW82" s="1317"/>
      <c r="EQX82" s="1317"/>
      <c r="EQY82" s="1317"/>
      <c r="EQZ82" s="1317"/>
      <c r="ERA82" s="1317"/>
      <c r="ERB82" s="1317"/>
      <c r="ERC82" s="1317"/>
      <c r="ERD82" s="1317"/>
      <c r="ERE82" s="1317"/>
      <c r="ERF82" s="1317"/>
      <c r="ERG82" s="1317"/>
      <c r="ERH82" s="1317"/>
      <c r="ERI82" s="1317"/>
      <c r="ERJ82" s="1317"/>
      <c r="ERK82" s="1317"/>
      <c r="ERL82" s="1317"/>
      <c r="ERM82" s="1317"/>
      <c r="ERN82" s="1317"/>
      <c r="ERO82" s="1317"/>
      <c r="ERP82" s="1317"/>
      <c r="ERQ82" s="1317"/>
      <c r="ERR82" s="1317"/>
      <c r="ERS82" s="1317"/>
      <c r="ERT82" s="1317"/>
      <c r="ERU82" s="1317"/>
      <c r="ERV82" s="1317"/>
      <c r="ERW82" s="1317"/>
      <c r="ERX82" s="1317"/>
      <c r="ERY82" s="1317"/>
      <c r="ERZ82" s="1317"/>
      <c r="ESA82" s="1317"/>
      <c r="ESB82" s="1317"/>
      <c r="ESC82" s="1317"/>
      <c r="ESD82" s="1317"/>
      <c r="ESE82" s="1317"/>
      <c r="ESF82" s="1317"/>
      <c r="ESG82" s="1317"/>
      <c r="ESH82" s="1317"/>
      <c r="ESI82" s="1317"/>
      <c r="ESJ82" s="1317"/>
      <c r="ESK82" s="1317"/>
      <c r="ESL82" s="1317"/>
      <c r="ESM82" s="1317"/>
      <c r="ESN82" s="1317"/>
      <c r="ESO82" s="1317"/>
      <c r="ESP82" s="1317"/>
      <c r="ESQ82" s="1317"/>
      <c r="ESR82" s="1317"/>
      <c r="ESS82" s="1317"/>
      <c r="EST82" s="1317"/>
      <c r="ESU82" s="1317"/>
      <c r="ESV82" s="1317"/>
      <c r="ESW82" s="1317"/>
      <c r="ESX82" s="1317"/>
      <c r="ESY82" s="1317"/>
      <c r="ESZ82" s="1317"/>
      <c r="ETA82" s="1317"/>
      <c r="ETB82" s="1317"/>
      <c r="ETC82" s="1317"/>
      <c r="ETD82" s="1317"/>
      <c r="ETE82" s="1317"/>
      <c r="ETF82" s="1317"/>
      <c r="ETG82" s="1317"/>
      <c r="ETH82" s="1317"/>
      <c r="ETI82" s="1317"/>
      <c r="ETJ82" s="1317"/>
      <c r="ETK82" s="1317"/>
      <c r="ETL82" s="1317"/>
      <c r="ETM82" s="1317"/>
      <c r="ETN82" s="1317"/>
      <c r="ETO82" s="1317"/>
      <c r="ETP82" s="1317"/>
      <c r="ETQ82" s="1317"/>
      <c r="ETR82" s="1317"/>
      <c r="ETS82" s="1317"/>
      <c r="ETT82" s="1317"/>
      <c r="ETU82" s="1317"/>
      <c r="ETV82" s="1317"/>
      <c r="ETW82" s="1317"/>
      <c r="ETX82" s="1317"/>
      <c r="ETY82" s="1317"/>
      <c r="ETZ82" s="1317"/>
      <c r="EUA82" s="1317"/>
      <c r="EUB82" s="1317"/>
      <c r="EUC82" s="1317"/>
      <c r="EUD82" s="1317"/>
      <c r="EUE82" s="1317"/>
      <c r="EUF82" s="1317"/>
      <c r="EUG82" s="1317"/>
      <c r="EUH82" s="1317"/>
      <c r="EUI82" s="1317"/>
      <c r="EUJ82" s="1317"/>
      <c r="EUK82" s="1317"/>
      <c r="EUL82" s="1317"/>
      <c r="EUM82" s="1317"/>
      <c r="EUN82" s="1317"/>
      <c r="EUO82" s="1317"/>
      <c r="EUP82" s="1317"/>
      <c r="EUQ82" s="1317"/>
      <c r="EUR82" s="1317"/>
      <c r="EUS82" s="1317"/>
      <c r="EUT82" s="1317"/>
      <c r="EUU82" s="1317"/>
      <c r="EUV82" s="1317"/>
      <c r="EUW82" s="1317"/>
      <c r="EUX82" s="1317"/>
      <c r="EUY82" s="1317"/>
      <c r="EUZ82" s="1317"/>
      <c r="EVA82" s="1317"/>
      <c r="EVB82" s="1317"/>
      <c r="EVC82" s="1317"/>
      <c r="EVD82" s="1317"/>
      <c r="EVE82" s="1317"/>
      <c r="EVF82" s="1317"/>
      <c r="EVG82" s="1317"/>
      <c r="EVH82" s="1317"/>
      <c r="EVI82" s="1317"/>
      <c r="EVJ82" s="1317"/>
      <c r="EVK82" s="1317"/>
      <c r="EVL82" s="1317"/>
      <c r="EVM82" s="1317"/>
      <c r="EVN82" s="1317"/>
      <c r="EVO82" s="1317"/>
      <c r="EVP82" s="1317"/>
      <c r="EVQ82" s="1317"/>
      <c r="EVR82" s="1317"/>
      <c r="EVS82" s="1317"/>
      <c r="EVT82" s="1317"/>
      <c r="EVU82" s="1317"/>
      <c r="EVV82" s="1317"/>
      <c r="EVW82" s="1317"/>
      <c r="EVX82" s="1317"/>
      <c r="EVY82" s="1317"/>
      <c r="EVZ82" s="1317"/>
      <c r="EWA82" s="1317"/>
      <c r="EWB82" s="1317"/>
      <c r="EWC82" s="1317"/>
      <c r="EWD82" s="1317"/>
      <c r="EWE82" s="1317"/>
      <c r="EWF82" s="1317"/>
      <c r="EWG82" s="1317"/>
      <c r="EWH82" s="1317"/>
      <c r="EWI82" s="1317"/>
      <c r="EWJ82" s="1317"/>
      <c r="EWK82" s="1317"/>
      <c r="EWL82" s="1317"/>
      <c r="EWM82" s="1317"/>
      <c r="EWN82" s="1317"/>
      <c r="EWO82" s="1317"/>
      <c r="EWP82" s="1317"/>
      <c r="EWQ82" s="1317"/>
      <c r="EWR82" s="1317"/>
      <c r="EWS82" s="1317"/>
      <c r="EWT82" s="1317"/>
      <c r="EWU82" s="1317"/>
      <c r="EWV82" s="1317"/>
      <c r="EWW82" s="1317"/>
      <c r="EWX82" s="1317"/>
      <c r="EWY82" s="1317"/>
      <c r="EWZ82" s="1317"/>
      <c r="EXA82" s="1317"/>
      <c r="EXB82" s="1317"/>
      <c r="EXC82" s="1317"/>
      <c r="EXD82" s="1317"/>
      <c r="EXE82" s="1317"/>
      <c r="EXF82" s="1317"/>
      <c r="EXG82" s="1317"/>
      <c r="EXH82" s="1317"/>
      <c r="EXI82" s="1317"/>
      <c r="EXJ82" s="1317"/>
      <c r="EXK82" s="1317"/>
      <c r="EXL82" s="1317"/>
      <c r="EXM82" s="1317"/>
      <c r="EXN82" s="1317"/>
      <c r="EXO82" s="1317"/>
      <c r="EXP82" s="1317"/>
      <c r="EXQ82" s="1317"/>
      <c r="EXR82" s="1317"/>
      <c r="EXS82" s="1317"/>
      <c r="EXT82" s="1317"/>
      <c r="EXU82" s="1317"/>
      <c r="EXV82" s="1317"/>
      <c r="EXW82" s="1317"/>
      <c r="EXX82" s="1317"/>
      <c r="EXY82" s="1317"/>
      <c r="EXZ82" s="1317"/>
      <c r="EYA82" s="1317"/>
      <c r="EYB82" s="1317"/>
      <c r="EYC82" s="1317"/>
      <c r="EYD82" s="1317"/>
      <c r="EYE82" s="1317"/>
      <c r="EYF82" s="1317"/>
      <c r="EYG82" s="1317"/>
      <c r="EYH82" s="1317"/>
      <c r="EYI82" s="1317"/>
      <c r="EYJ82" s="1317"/>
      <c r="EYK82" s="1317"/>
      <c r="EYL82" s="1317"/>
      <c r="EYM82" s="1317"/>
      <c r="EYN82" s="1317"/>
      <c r="EYO82" s="1317"/>
      <c r="EYP82" s="1317"/>
      <c r="EYQ82" s="1317"/>
      <c r="EYR82" s="1317"/>
      <c r="EYS82" s="1317"/>
      <c r="EYT82" s="1317"/>
      <c r="EYU82" s="1317"/>
      <c r="EYV82" s="1317"/>
      <c r="EYW82" s="1317"/>
      <c r="EYX82" s="1317"/>
      <c r="EYY82" s="1317"/>
      <c r="EYZ82" s="1317"/>
      <c r="EZA82" s="1317"/>
      <c r="EZB82" s="1317"/>
      <c r="EZC82" s="1317"/>
      <c r="EZD82" s="1317"/>
      <c r="EZE82" s="1317"/>
      <c r="EZF82" s="1317"/>
      <c r="EZG82" s="1317"/>
      <c r="EZH82" s="1317"/>
      <c r="EZI82" s="1317"/>
      <c r="EZJ82" s="1317"/>
      <c r="EZK82" s="1317"/>
      <c r="EZL82" s="1317"/>
      <c r="EZM82" s="1317"/>
      <c r="EZN82" s="1317"/>
      <c r="EZO82" s="1317"/>
      <c r="EZP82" s="1317"/>
      <c r="EZQ82" s="1317"/>
      <c r="EZR82" s="1317"/>
      <c r="EZS82" s="1317"/>
      <c r="EZT82" s="1317"/>
      <c r="EZU82" s="1317"/>
      <c r="EZV82" s="1317"/>
      <c r="EZW82" s="1317"/>
      <c r="EZX82" s="1317"/>
      <c r="EZY82" s="1317"/>
      <c r="EZZ82" s="1317"/>
      <c r="FAA82" s="1317"/>
      <c r="FAB82" s="1317"/>
      <c r="FAC82" s="1317"/>
      <c r="FAD82" s="1317"/>
      <c r="FAE82" s="1317"/>
      <c r="FAF82" s="1317"/>
      <c r="FAG82" s="1317"/>
      <c r="FAH82" s="1317"/>
      <c r="FAI82" s="1317"/>
      <c r="FAJ82" s="1317"/>
      <c r="FAK82" s="1317"/>
      <c r="FAL82" s="1317"/>
      <c r="FAM82" s="1317"/>
      <c r="FAN82" s="1317"/>
      <c r="FAO82" s="1317"/>
      <c r="FAP82" s="1317"/>
      <c r="FAQ82" s="1317"/>
      <c r="FAR82" s="1317"/>
      <c r="FAS82" s="1317"/>
      <c r="FAT82" s="1317"/>
      <c r="FAU82" s="1317"/>
      <c r="FAV82" s="1317"/>
      <c r="FAW82" s="1317"/>
      <c r="FAX82" s="1317"/>
      <c r="FAY82" s="1317"/>
      <c r="FAZ82" s="1317"/>
      <c r="FBA82" s="1317"/>
      <c r="FBB82" s="1317"/>
      <c r="FBC82" s="1317"/>
      <c r="FBD82" s="1317"/>
      <c r="FBE82" s="1317"/>
      <c r="FBF82" s="1317"/>
      <c r="FBG82" s="1317"/>
      <c r="FBH82" s="1317"/>
      <c r="FBI82" s="1317"/>
      <c r="FBJ82" s="1317"/>
      <c r="FBK82" s="1317"/>
      <c r="FBL82" s="1317"/>
      <c r="FBM82" s="1317"/>
      <c r="FBN82" s="1317"/>
      <c r="FBO82" s="1317"/>
      <c r="FBP82" s="1317"/>
      <c r="FBQ82" s="1317"/>
      <c r="FBR82" s="1317"/>
      <c r="FBS82" s="1317"/>
      <c r="FBT82" s="1317"/>
      <c r="FBU82" s="1317"/>
      <c r="FBV82" s="1317"/>
      <c r="FBW82" s="1317"/>
      <c r="FBX82" s="1317"/>
      <c r="FBY82" s="1317"/>
      <c r="FBZ82" s="1317"/>
      <c r="FCA82" s="1317"/>
      <c r="FCB82" s="1317"/>
      <c r="FCC82" s="1317"/>
      <c r="FCD82" s="1317"/>
      <c r="FCE82" s="1317"/>
      <c r="FCF82" s="1317"/>
      <c r="FCG82" s="1317"/>
      <c r="FCH82" s="1317"/>
      <c r="FCI82" s="1317"/>
      <c r="FCJ82" s="1317"/>
      <c r="FCK82" s="1317"/>
      <c r="FCL82" s="1317"/>
      <c r="FCM82" s="1317"/>
      <c r="FCN82" s="1317"/>
      <c r="FCO82" s="1317"/>
      <c r="FCP82" s="1317"/>
      <c r="FCQ82" s="1317"/>
      <c r="FCR82" s="1317"/>
      <c r="FCS82" s="1317"/>
      <c r="FCT82" s="1317"/>
      <c r="FCU82" s="1317"/>
      <c r="FCV82" s="1317"/>
      <c r="FCW82" s="1317"/>
      <c r="FCX82" s="1317"/>
      <c r="FCY82" s="1317"/>
      <c r="FCZ82" s="1317"/>
      <c r="FDA82" s="1317"/>
      <c r="FDB82" s="1317"/>
      <c r="FDC82" s="1317"/>
      <c r="FDD82" s="1317"/>
      <c r="FDE82" s="1317"/>
      <c r="FDF82" s="1317"/>
      <c r="FDG82" s="1317"/>
      <c r="FDH82" s="1317"/>
      <c r="FDI82" s="1317"/>
      <c r="FDJ82" s="1317"/>
      <c r="FDK82" s="1317"/>
      <c r="FDL82" s="1317"/>
      <c r="FDM82" s="1317"/>
      <c r="FDN82" s="1317"/>
      <c r="FDO82" s="1317"/>
      <c r="FDP82" s="1317"/>
      <c r="FDQ82" s="1317"/>
      <c r="FDR82" s="1317"/>
      <c r="FDS82" s="1317"/>
      <c r="FDT82" s="1317"/>
      <c r="FDU82" s="1317"/>
      <c r="FDV82" s="1317"/>
      <c r="FDW82" s="1317"/>
      <c r="FDX82" s="1317"/>
      <c r="FDY82" s="1317"/>
      <c r="FDZ82" s="1317"/>
      <c r="FEA82" s="1317"/>
      <c r="FEB82" s="1317"/>
      <c r="FEC82" s="1317"/>
      <c r="FED82" s="1317"/>
      <c r="FEE82" s="1317"/>
      <c r="FEF82" s="1317"/>
      <c r="FEG82" s="1317"/>
      <c r="FEH82" s="1317"/>
      <c r="FEI82" s="1317"/>
      <c r="FEJ82" s="1317"/>
      <c r="FEK82" s="1317"/>
      <c r="FEL82" s="1317"/>
      <c r="FEM82" s="1317"/>
      <c r="FEN82" s="1317"/>
      <c r="FEO82" s="1317"/>
      <c r="FEP82" s="1317"/>
      <c r="FEQ82" s="1317"/>
      <c r="FER82" s="1317"/>
      <c r="FES82" s="1317"/>
      <c r="FET82" s="1317"/>
      <c r="FEU82" s="1317"/>
      <c r="FEV82" s="1317"/>
      <c r="FEW82" s="1317"/>
      <c r="FEX82" s="1317"/>
      <c r="FEY82" s="1317"/>
      <c r="FEZ82" s="1317"/>
      <c r="FFA82" s="1317"/>
      <c r="FFB82" s="1317"/>
      <c r="FFC82" s="1317"/>
      <c r="FFD82" s="1317"/>
      <c r="FFE82" s="1317"/>
      <c r="FFF82" s="1317"/>
      <c r="FFG82" s="1317"/>
      <c r="FFH82" s="1317"/>
      <c r="FFI82" s="1317"/>
      <c r="FFJ82" s="1317"/>
      <c r="FFK82" s="1317"/>
      <c r="FFL82" s="1317"/>
      <c r="FFM82" s="1317"/>
      <c r="FFN82" s="1317"/>
      <c r="FFO82" s="1317"/>
      <c r="FFP82" s="1317"/>
      <c r="FFQ82" s="1317"/>
      <c r="FFR82" s="1317"/>
      <c r="FFS82" s="1317"/>
      <c r="FFT82" s="1317"/>
      <c r="FFU82" s="1317"/>
      <c r="FFV82" s="1317"/>
      <c r="FFW82" s="1317"/>
      <c r="FFX82" s="1317"/>
      <c r="FFY82" s="1317"/>
      <c r="FFZ82" s="1317"/>
      <c r="FGA82" s="1317"/>
      <c r="FGB82" s="1317"/>
      <c r="FGC82" s="1317"/>
      <c r="FGD82" s="1317"/>
      <c r="FGE82" s="1317"/>
      <c r="FGF82" s="1317"/>
      <c r="FGG82" s="1317"/>
      <c r="FGH82" s="1317"/>
      <c r="FGI82" s="1317"/>
      <c r="FGJ82" s="1317"/>
      <c r="FGK82" s="1317"/>
      <c r="FGL82" s="1317"/>
      <c r="FGM82" s="1317"/>
      <c r="FGN82" s="1317"/>
      <c r="FGO82" s="1317"/>
      <c r="FGP82" s="1317"/>
      <c r="FGQ82" s="1317"/>
      <c r="FGR82" s="1317"/>
      <c r="FGS82" s="1317"/>
      <c r="FGT82" s="1317"/>
      <c r="FGU82" s="1317"/>
      <c r="FGV82" s="1317"/>
      <c r="FGW82" s="1317"/>
      <c r="FGX82" s="1317"/>
      <c r="FGY82" s="1317"/>
      <c r="FGZ82" s="1317"/>
      <c r="FHA82" s="1317"/>
      <c r="FHB82" s="1317"/>
      <c r="FHC82" s="1317"/>
      <c r="FHD82" s="1317"/>
      <c r="FHE82" s="1317"/>
      <c r="FHF82" s="1317"/>
      <c r="FHG82" s="1317"/>
      <c r="FHH82" s="1317"/>
      <c r="FHI82" s="1317"/>
      <c r="FHJ82" s="1317"/>
      <c r="FHK82" s="1317"/>
      <c r="FHL82" s="1317"/>
      <c r="FHM82" s="1317"/>
      <c r="FHN82" s="1317"/>
      <c r="FHO82" s="1317"/>
      <c r="FHP82" s="1317"/>
      <c r="FHQ82" s="1317"/>
      <c r="FHR82" s="1317"/>
      <c r="FHS82" s="1317"/>
      <c r="FHT82" s="1317"/>
      <c r="FHU82" s="1317"/>
      <c r="FHV82" s="1317"/>
      <c r="FHW82" s="1317"/>
      <c r="FHX82" s="1317"/>
      <c r="FHY82" s="1317"/>
      <c r="FHZ82" s="1317"/>
      <c r="FIA82" s="1317"/>
      <c r="FIB82" s="1317"/>
      <c r="FIC82" s="1317"/>
      <c r="FID82" s="1317"/>
      <c r="FIE82" s="1317"/>
      <c r="FIF82" s="1317"/>
      <c r="FIG82" s="1317"/>
      <c r="FIH82" s="1317"/>
      <c r="FII82" s="1317"/>
      <c r="FIJ82" s="1317"/>
      <c r="FIK82" s="1317"/>
      <c r="FIL82" s="1317"/>
      <c r="FIM82" s="1317"/>
      <c r="FIN82" s="1317"/>
      <c r="FIO82" s="1317"/>
      <c r="FIP82" s="1317"/>
      <c r="FIQ82" s="1317"/>
      <c r="FIR82" s="1317"/>
      <c r="FIS82" s="1317"/>
      <c r="FIT82" s="1317"/>
      <c r="FIU82" s="1317"/>
      <c r="FIV82" s="1317"/>
      <c r="FIW82" s="1317"/>
      <c r="FIX82" s="1317"/>
      <c r="FIY82" s="1317"/>
      <c r="FIZ82" s="1317"/>
      <c r="FJA82" s="1317"/>
      <c r="FJB82" s="1317"/>
      <c r="FJC82" s="1317"/>
      <c r="FJD82" s="1317"/>
      <c r="FJE82" s="1317"/>
      <c r="FJF82" s="1317"/>
      <c r="FJG82" s="1317"/>
      <c r="FJH82" s="1317"/>
      <c r="FJI82" s="1317"/>
      <c r="FJJ82" s="1317"/>
      <c r="FJK82" s="1317"/>
      <c r="FJL82" s="1317"/>
      <c r="FJM82" s="1317"/>
      <c r="FJN82" s="1317"/>
      <c r="FJO82" s="1317"/>
      <c r="FJP82" s="1317"/>
      <c r="FJQ82" s="1317"/>
      <c r="FJR82" s="1317"/>
      <c r="FJS82" s="1317"/>
      <c r="FJT82" s="1317"/>
      <c r="FJU82" s="1317"/>
      <c r="FJV82" s="1317"/>
      <c r="FJW82" s="1317"/>
      <c r="FJX82" s="1317"/>
      <c r="FJY82" s="1317"/>
      <c r="FJZ82" s="1317"/>
      <c r="FKA82" s="1317"/>
      <c r="FKB82" s="1317"/>
      <c r="FKC82" s="1317"/>
      <c r="FKD82" s="1317"/>
      <c r="FKE82" s="1317"/>
      <c r="FKF82" s="1317"/>
      <c r="FKG82" s="1317"/>
      <c r="FKH82" s="1317"/>
      <c r="FKI82" s="1317"/>
      <c r="FKJ82" s="1317"/>
      <c r="FKK82" s="1317"/>
      <c r="FKL82" s="1317"/>
      <c r="FKM82" s="1317"/>
      <c r="FKN82" s="1317"/>
      <c r="FKO82" s="1317"/>
      <c r="FKP82" s="1317"/>
      <c r="FKQ82" s="1317"/>
      <c r="FKR82" s="1317"/>
      <c r="FKS82" s="1317"/>
      <c r="FKT82" s="1317"/>
      <c r="FKU82" s="1317"/>
      <c r="FKV82" s="1317"/>
      <c r="FKW82" s="1317"/>
      <c r="FKX82" s="1317"/>
      <c r="FKY82" s="1317"/>
      <c r="FKZ82" s="1317"/>
      <c r="FLA82" s="1317"/>
      <c r="FLB82" s="1317"/>
      <c r="FLC82" s="1317"/>
      <c r="FLD82" s="1317"/>
      <c r="FLE82" s="1317"/>
      <c r="FLF82" s="1317"/>
      <c r="FLG82" s="1317"/>
      <c r="FLH82" s="1317"/>
      <c r="FLI82" s="1317"/>
      <c r="FLJ82" s="1317"/>
      <c r="FLK82" s="1317"/>
      <c r="FLL82" s="1317"/>
      <c r="FLM82" s="1317"/>
      <c r="FLN82" s="1317"/>
      <c r="FLO82" s="1317"/>
      <c r="FLP82" s="1317"/>
      <c r="FLQ82" s="1317"/>
      <c r="FLR82" s="1317"/>
      <c r="FLS82" s="1317"/>
      <c r="FLT82" s="1317"/>
      <c r="FLU82" s="1317"/>
      <c r="FLV82" s="1317"/>
      <c r="FLW82" s="1317"/>
      <c r="FLX82" s="1317"/>
      <c r="FLY82" s="1317"/>
      <c r="FLZ82" s="1317"/>
      <c r="FMA82" s="1317"/>
      <c r="FMB82" s="1317"/>
      <c r="FMC82" s="1317"/>
      <c r="FMD82" s="1317"/>
      <c r="FME82" s="1317"/>
      <c r="FMF82" s="1317"/>
      <c r="FMG82" s="1317"/>
      <c r="FMH82" s="1317"/>
      <c r="FMI82" s="1317"/>
      <c r="FMJ82" s="1317"/>
      <c r="FMK82" s="1317"/>
      <c r="FML82" s="1317"/>
      <c r="FMM82" s="1317"/>
      <c r="FMN82" s="1317"/>
      <c r="FMO82" s="1317"/>
      <c r="FMP82" s="1317"/>
      <c r="FMQ82" s="1317"/>
      <c r="FMR82" s="1317"/>
      <c r="FMS82" s="1317"/>
      <c r="FMT82" s="1317"/>
      <c r="FMU82" s="1317"/>
      <c r="FMV82" s="1317"/>
      <c r="FMW82" s="1317"/>
      <c r="FMX82" s="1317"/>
      <c r="FMY82" s="1317"/>
      <c r="FMZ82" s="1317"/>
      <c r="FNA82" s="1317"/>
      <c r="FNB82" s="1317"/>
      <c r="FNC82" s="1317"/>
      <c r="FND82" s="1317"/>
      <c r="FNE82" s="1317"/>
      <c r="FNF82" s="1317"/>
    </row>
    <row r="83" spans="1:4426">
      <c r="B83" s="1232"/>
      <c r="H83" s="40"/>
      <c r="I83" s="40"/>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c r="AG83" s="1316"/>
      <c r="AH83" s="1316"/>
      <c r="AI83" s="1316"/>
      <c r="AJ83" s="1316"/>
      <c r="AK83" s="1316"/>
      <c r="AL83" s="1316"/>
      <c r="AM83" s="1316"/>
      <c r="AN83" s="1316"/>
      <c r="AO83" s="1316"/>
      <c r="AP83" s="1316"/>
      <c r="AQ83" s="1316"/>
      <c r="AR83" s="1316"/>
      <c r="AS83" s="1316"/>
      <c r="AT83" s="1316"/>
      <c r="AU83" s="1316"/>
      <c r="AV83" s="1316"/>
      <c r="AW83" s="1316"/>
      <c r="AX83" s="1316"/>
      <c r="AY83" s="1316"/>
      <c r="AZ83" s="1316"/>
      <c r="BA83" s="1316"/>
      <c r="BB83" s="1316"/>
      <c r="BC83" s="1316"/>
      <c r="BD83" s="1316"/>
      <c r="BE83" s="1316"/>
      <c r="BF83" s="1316"/>
      <c r="BG83" s="1316"/>
      <c r="BH83" s="1316"/>
      <c r="BI83" s="1316"/>
      <c r="BJ83" s="1316"/>
      <c r="BK83" s="1316"/>
      <c r="BL83" s="1316"/>
      <c r="BM83" s="1316"/>
      <c r="BN83" s="1316"/>
      <c r="BO83" s="1316"/>
      <c r="BP83" s="1316"/>
      <c r="BQ83" s="1316"/>
      <c r="BR83" s="1316"/>
      <c r="BS83" s="1316"/>
      <c r="BT83" s="1316"/>
      <c r="BU83" s="1316"/>
      <c r="BV83" s="1316"/>
      <c r="BW83" s="1316"/>
      <c r="BX83" s="1316"/>
      <c r="BY83" s="1316"/>
      <c r="BZ83" s="1316"/>
      <c r="CA83" s="1316"/>
      <c r="CB83" s="1316"/>
      <c r="CC83" s="1316"/>
      <c r="CD83" s="1316"/>
      <c r="CE83" s="1316"/>
      <c r="CF83" s="1316"/>
      <c r="CG83" s="1316"/>
      <c r="CH83" s="1316"/>
      <c r="CI83" s="1316"/>
      <c r="CJ83" s="1316"/>
      <c r="CK83" s="1316"/>
      <c r="CL83" s="1316"/>
      <c r="CM83" s="1316"/>
      <c r="CN83" s="1316"/>
      <c r="CO83" s="1316"/>
      <c r="CP83" s="1316"/>
      <c r="CQ83" s="1316"/>
      <c r="CR83" s="1316"/>
      <c r="CS83" s="1316"/>
      <c r="CT83" s="1316"/>
      <c r="CU83" s="1316"/>
      <c r="CV83" s="1316"/>
      <c r="CW83" s="1316"/>
      <c r="CX83" s="1316"/>
      <c r="CY83" s="1316"/>
      <c r="CZ83" s="1316"/>
      <c r="DA83" s="1316"/>
      <c r="DB83" s="1316"/>
      <c r="DC83" s="1316"/>
      <c r="DD83" s="1316"/>
      <c r="DE83" s="1316"/>
      <c r="DF83" s="1316"/>
      <c r="DG83" s="1316"/>
      <c r="DH83" s="1316"/>
      <c r="DI83" s="1316"/>
      <c r="DJ83" s="1316"/>
      <c r="DK83" s="1316"/>
      <c r="DL83" s="1316"/>
      <c r="DM83" s="1316"/>
      <c r="DN83" s="1316"/>
      <c r="DO83" s="1316"/>
      <c r="DP83" s="1316"/>
      <c r="DQ83" s="1316"/>
      <c r="DR83" s="1316"/>
      <c r="DS83" s="1316"/>
      <c r="DT83" s="1316"/>
      <c r="DU83" s="1316"/>
      <c r="DV83" s="1316"/>
      <c r="DW83" s="1316"/>
      <c r="DX83" s="1316"/>
      <c r="DY83" s="1316"/>
      <c r="DZ83" s="1316"/>
      <c r="EA83" s="1316"/>
      <c r="EB83" s="1316"/>
      <c r="EC83" s="1316"/>
      <c r="ED83" s="1316"/>
      <c r="EE83" s="1316"/>
      <c r="EF83" s="1316"/>
      <c r="EG83" s="1316"/>
      <c r="EH83" s="1316"/>
      <c r="EI83" s="1316"/>
      <c r="EJ83" s="1316"/>
      <c r="EK83" s="1316"/>
      <c r="EL83" s="1316"/>
      <c r="EM83" s="1316"/>
      <c r="EN83" s="1316"/>
      <c r="EO83" s="1316"/>
      <c r="EP83" s="1316"/>
      <c r="EQ83" s="1316"/>
      <c r="ER83" s="1316"/>
      <c r="ES83" s="1316"/>
      <c r="ET83" s="1316"/>
      <c r="EU83" s="1316"/>
      <c r="EV83" s="1316"/>
      <c r="EW83" s="1316"/>
      <c r="EX83" s="1316"/>
      <c r="EY83" s="1316"/>
      <c r="EZ83" s="1316"/>
      <c r="FA83" s="1316"/>
      <c r="FB83" s="1316"/>
      <c r="FC83" s="1316"/>
      <c r="FD83" s="1316"/>
      <c r="FE83" s="1316"/>
      <c r="FF83" s="1316"/>
      <c r="FG83" s="1316"/>
      <c r="FH83" s="1316"/>
      <c r="FI83" s="1316"/>
      <c r="FJ83" s="1316"/>
      <c r="FK83" s="1316"/>
      <c r="FL83" s="1316"/>
      <c r="FM83" s="1316"/>
      <c r="FN83" s="1316"/>
      <c r="FO83" s="1316"/>
      <c r="FP83" s="1316"/>
      <c r="FQ83" s="1316"/>
      <c r="FR83" s="1316"/>
      <c r="FS83" s="1316"/>
      <c r="FT83" s="1316"/>
      <c r="FU83" s="1316"/>
      <c r="FV83" s="1316"/>
      <c r="FW83" s="1316"/>
      <c r="FX83" s="1316"/>
      <c r="FY83" s="1316"/>
      <c r="FZ83" s="1316"/>
      <c r="GA83" s="1316"/>
      <c r="GB83" s="1316"/>
      <c r="GC83" s="1316"/>
      <c r="GD83" s="1316"/>
      <c r="GE83" s="1316"/>
      <c r="GF83" s="1316"/>
      <c r="GG83" s="1316"/>
      <c r="GH83" s="1316"/>
      <c r="GI83" s="1316"/>
      <c r="GJ83" s="1316"/>
      <c r="GK83" s="1316"/>
      <c r="GL83" s="1316"/>
      <c r="GM83" s="1316"/>
      <c r="GN83" s="1316"/>
      <c r="GO83" s="1316"/>
      <c r="GP83" s="1316"/>
      <c r="GQ83" s="1316"/>
      <c r="GR83" s="1316"/>
      <c r="GS83" s="1316"/>
      <c r="GT83" s="1316"/>
      <c r="GU83" s="1316"/>
      <c r="GV83" s="1316"/>
      <c r="GW83" s="1316"/>
      <c r="GX83" s="1316"/>
      <c r="GY83" s="1316"/>
      <c r="GZ83" s="1316"/>
      <c r="HA83" s="1316"/>
      <c r="HB83" s="1316"/>
      <c r="HC83" s="1316"/>
      <c r="HD83" s="1316"/>
      <c r="HE83" s="1316"/>
      <c r="HF83" s="1316"/>
      <c r="HG83" s="1316"/>
      <c r="HH83" s="1316"/>
      <c r="HI83" s="1316"/>
      <c r="HJ83" s="1316"/>
      <c r="HK83" s="1316"/>
      <c r="HL83" s="1316"/>
      <c r="HM83" s="1316"/>
      <c r="HN83" s="1316"/>
      <c r="HO83" s="1316"/>
      <c r="HP83" s="1316"/>
      <c r="HQ83" s="1316"/>
      <c r="HR83" s="1316"/>
      <c r="HS83" s="1316"/>
      <c r="HT83" s="1316"/>
      <c r="HU83" s="1316"/>
      <c r="HV83" s="1316"/>
      <c r="HW83" s="1316"/>
      <c r="HX83" s="1316"/>
      <c r="HY83" s="1316"/>
      <c r="HZ83" s="1316"/>
      <c r="IA83" s="1316"/>
      <c r="IB83" s="1316"/>
      <c r="IC83" s="1316"/>
      <c r="ID83" s="1316"/>
      <c r="IE83" s="1316"/>
      <c r="IF83" s="1316"/>
      <c r="IG83" s="1316"/>
      <c r="IH83" s="1316"/>
      <c r="II83" s="1316"/>
      <c r="IJ83" s="1316"/>
      <c r="IK83" s="1316"/>
      <c r="IL83" s="1316"/>
      <c r="IM83" s="1316"/>
      <c r="IN83" s="1316"/>
      <c r="IO83" s="1316"/>
      <c r="IP83" s="1316"/>
      <c r="IQ83" s="1316"/>
      <c r="IR83" s="1316"/>
      <c r="IS83" s="1316"/>
      <c r="IT83" s="1316"/>
      <c r="IU83" s="1316"/>
      <c r="IV83" s="1316"/>
      <c r="IW83" s="1316"/>
      <c r="IX83" s="1316"/>
      <c r="IY83" s="1316"/>
      <c r="IZ83" s="1316"/>
      <c r="JA83" s="1316"/>
      <c r="JB83" s="1316"/>
      <c r="JC83" s="1316"/>
      <c r="JD83" s="1316"/>
      <c r="JE83" s="1316"/>
      <c r="JF83" s="1316"/>
      <c r="JG83" s="1316"/>
      <c r="JH83" s="1316"/>
      <c r="JI83" s="1316"/>
      <c r="JJ83" s="1316"/>
      <c r="JK83" s="1316"/>
      <c r="JL83" s="1316"/>
      <c r="JM83" s="1316"/>
      <c r="JN83" s="1316"/>
      <c r="JO83" s="1316"/>
      <c r="JP83" s="1316"/>
      <c r="JQ83" s="1316"/>
      <c r="JR83" s="1316"/>
      <c r="JS83" s="1316"/>
      <c r="JT83" s="1316"/>
      <c r="JU83" s="1316"/>
      <c r="JV83" s="1316"/>
      <c r="JW83" s="1316"/>
      <c r="JX83" s="1316"/>
      <c r="JY83" s="1316"/>
      <c r="JZ83" s="1316"/>
      <c r="KA83" s="1316"/>
      <c r="KB83" s="1316"/>
      <c r="KC83" s="1316"/>
      <c r="KD83" s="1316"/>
      <c r="KE83" s="1316"/>
      <c r="KF83" s="1316"/>
      <c r="KG83" s="1316"/>
      <c r="KH83" s="1316"/>
      <c r="KI83" s="1316"/>
      <c r="KJ83" s="1316"/>
      <c r="KK83" s="1316"/>
      <c r="KL83" s="1316"/>
      <c r="KM83" s="1316"/>
      <c r="KN83" s="1316"/>
      <c r="KO83" s="1316"/>
      <c r="KP83" s="1316"/>
      <c r="KQ83" s="1316"/>
      <c r="KR83" s="1316"/>
      <c r="KS83" s="1316"/>
      <c r="KT83" s="1316"/>
      <c r="KU83" s="1316"/>
      <c r="KV83" s="1316"/>
      <c r="KW83" s="1316"/>
      <c r="KX83" s="1316"/>
      <c r="KY83" s="1316"/>
      <c r="KZ83" s="1316"/>
      <c r="LA83" s="1316"/>
      <c r="LB83" s="1316"/>
      <c r="LC83" s="1316"/>
      <c r="LD83" s="1316"/>
      <c r="LE83" s="1316"/>
      <c r="LF83" s="1316"/>
      <c r="LG83" s="1316"/>
      <c r="LH83" s="1316"/>
      <c r="LI83" s="1316"/>
      <c r="LJ83" s="1316"/>
      <c r="LK83" s="1316"/>
      <c r="LL83" s="1316"/>
      <c r="LM83" s="1316"/>
      <c r="LN83" s="1316"/>
      <c r="LO83" s="1316"/>
      <c r="LP83" s="1316"/>
      <c r="LQ83" s="1316"/>
      <c r="LR83" s="1316"/>
      <c r="LS83" s="1316"/>
      <c r="LT83" s="1316"/>
      <c r="LU83" s="1316"/>
      <c r="LV83" s="1316"/>
      <c r="LW83" s="1316"/>
      <c r="LX83" s="1316"/>
      <c r="LY83" s="1316"/>
      <c r="LZ83" s="1316"/>
      <c r="MA83" s="1316"/>
      <c r="MB83" s="1316"/>
      <c r="MC83" s="1316"/>
      <c r="MD83" s="1316"/>
      <c r="ME83" s="1316"/>
      <c r="MF83" s="1316"/>
      <c r="MG83" s="1316"/>
      <c r="MH83" s="1316"/>
      <c r="MI83" s="1316"/>
      <c r="MJ83" s="1316"/>
      <c r="MK83" s="1316"/>
      <c r="ML83" s="1316"/>
      <c r="MM83" s="1316"/>
      <c r="MN83" s="1316"/>
      <c r="MO83" s="1316"/>
      <c r="MP83" s="1316"/>
      <c r="MQ83" s="1316"/>
      <c r="MR83" s="1316"/>
      <c r="MS83" s="1316"/>
      <c r="MT83" s="1316"/>
      <c r="MU83" s="1316"/>
      <c r="MV83" s="1316"/>
      <c r="MW83" s="1316"/>
      <c r="MX83" s="1316"/>
      <c r="MY83" s="1316"/>
      <c r="MZ83" s="1316"/>
      <c r="NA83" s="1316"/>
      <c r="NB83" s="1316"/>
      <c r="NC83" s="1316"/>
      <c r="ND83" s="1316"/>
      <c r="NE83" s="1316"/>
      <c r="NF83" s="1316"/>
      <c r="NG83" s="1316"/>
      <c r="NH83" s="1316"/>
      <c r="NI83" s="1316"/>
      <c r="NJ83" s="1316"/>
      <c r="NK83" s="1316"/>
      <c r="NL83" s="1316"/>
      <c r="NM83" s="1316"/>
      <c r="NN83" s="1316"/>
      <c r="NO83" s="1316"/>
      <c r="NP83" s="1316"/>
      <c r="NQ83" s="1316"/>
      <c r="NR83" s="1316"/>
      <c r="NS83" s="1316"/>
      <c r="NT83" s="1316"/>
      <c r="NU83" s="1316"/>
      <c r="NV83" s="1316"/>
      <c r="NW83" s="1316"/>
      <c r="NX83" s="1316"/>
      <c r="NY83" s="1316"/>
      <c r="NZ83" s="1316"/>
      <c r="OA83" s="1316"/>
      <c r="OB83" s="1316"/>
      <c r="OC83" s="1316"/>
      <c r="OD83" s="1316"/>
      <c r="OE83" s="1316"/>
      <c r="OF83" s="1316"/>
      <c r="OG83" s="1316"/>
      <c r="OH83" s="1316"/>
      <c r="OI83" s="1316"/>
      <c r="OJ83" s="1316"/>
      <c r="OK83" s="1316"/>
      <c r="OL83" s="1316"/>
      <c r="OM83" s="1316"/>
      <c r="ON83" s="1316"/>
      <c r="OO83" s="1316"/>
      <c r="OP83" s="1316"/>
      <c r="OQ83" s="1316"/>
      <c r="OR83" s="1316"/>
      <c r="OS83" s="1316"/>
      <c r="OT83" s="1316"/>
      <c r="OU83" s="1316"/>
      <c r="OV83" s="1316"/>
      <c r="OW83" s="1316"/>
      <c r="OX83" s="1316"/>
      <c r="OY83" s="1316"/>
      <c r="OZ83" s="1316"/>
      <c r="PA83" s="1316"/>
      <c r="PB83" s="1316"/>
      <c r="PC83" s="1316"/>
      <c r="PD83" s="1316"/>
      <c r="PE83" s="1316"/>
      <c r="PF83" s="1316"/>
      <c r="PG83" s="1316"/>
      <c r="PH83" s="1316"/>
      <c r="PI83" s="1316"/>
      <c r="PJ83" s="1316"/>
      <c r="PK83" s="1316"/>
      <c r="PL83" s="1316"/>
      <c r="PM83" s="1316"/>
      <c r="PN83" s="1316"/>
      <c r="PO83" s="1316"/>
      <c r="PP83" s="1316"/>
      <c r="PQ83" s="1316"/>
      <c r="PR83" s="1316"/>
      <c r="PS83" s="1316"/>
      <c r="PT83" s="1316"/>
      <c r="PU83" s="1316"/>
      <c r="PV83" s="1316"/>
      <c r="PW83" s="1316"/>
      <c r="PX83" s="1316"/>
      <c r="PY83" s="1316"/>
      <c r="PZ83" s="1316"/>
      <c r="QA83" s="1316"/>
      <c r="QB83" s="1316"/>
      <c r="QC83" s="1316"/>
      <c r="QD83" s="1316"/>
      <c r="QE83" s="1316"/>
      <c r="QF83" s="1316"/>
      <c r="QG83" s="1316"/>
      <c r="QH83" s="1316"/>
      <c r="QI83" s="1316"/>
      <c r="QJ83" s="1316"/>
      <c r="QK83" s="1316"/>
      <c r="QL83" s="1316"/>
      <c r="QM83" s="1316"/>
      <c r="QN83" s="1316"/>
      <c r="QO83" s="1316"/>
      <c r="QP83" s="1316"/>
      <c r="QQ83" s="1316"/>
      <c r="QR83" s="1316"/>
      <c r="QS83" s="1316"/>
      <c r="QT83" s="1316"/>
      <c r="QU83" s="1316"/>
      <c r="QV83" s="1316"/>
      <c r="QW83" s="1316"/>
      <c r="QX83" s="1316"/>
      <c r="QY83" s="1316"/>
      <c r="QZ83" s="1316"/>
      <c r="RA83" s="1316"/>
      <c r="RB83" s="1316"/>
      <c r="RC83" s="1316"/>
      <c r="RD83" s="1316"/>
      <c r="RE83" s="1316"/>
      <c r="RF83" s="1316"/>
      <c r="RG83" s="1316"/>
      <c r="RH83" s="1316"/>
      <c r="RI83" s="1316"/>
      <c r="RJ83" s="1316"/>
      <c r="RK83" s="1316"/>
      <c r="RL83" s="1316"/>
      <c r="RM83" s="1316"/>
      <c r="RN83" s="1316"/>
      <c r="RO83" s="1316"/>
      <c r="RP83" s="1316"/>
      <c r="RQ83" s="1316"/>
      <c r="RR83" s="1316"/>
      <c r="RS83" s="1316"/>
      <c r="RT83" s="1316"/>
      <c r="RU83" s="1316"/>
      <c r="RV83" s="1316"/>
      <c r="RW83" s="1316"/>
      <c r="RX83" s="1316"/>
      <c r="RY83" s="1316"/>
      <c r="RZ83" s="1316"/>
      <c r="SA83" s="1316"/>
      <c r="SB83" s="1316"/>
      <c r="SC83" s="1316"/>
      <c r="SD83" s="1316"/>
      <c r="SE83" s="1316"/>
      <c r="SF83" s="1316"/>
      <c r="SG83" s="1316"/>
      <c r="SH83" s="1316"/>
      <c r="SI83" s="1316"/>
      <c r="SJ83" s="1316"/>
      <c r="SK83" s="1316"/>
      <c r="SL83" s="1316"/>
      <c r="SM83" s="1316"/>
      <c r="SN83" s="1316"/>
      <c r="SO83" s="1316"/>
      <c r="SP83" s="1316"/>
      <c r="SQ83" s="1316"/>
      <c r="SR83" s="1316"/>
      <c r="SS83" s="1316"/>
      <c r="ST83" s="1316"/>
      <c r="SU83" s="1316"/>
      <c r="SV83" s="1316"/>
      <c r="SW83" s="1316"/>
      <c r="SX83" s="1316"/>
      <c r="SY83" s="1316"/>
      <c r="SZ83" s="1316"/>
      <c r="TA83" s="1316"/>
      <c r="TB83" s="1316"/>
      <c r="TC83" s="1316"/>
      <c r="TD83" s="1316"/>
      <c r="TE83" s="1316"/>
      <c r="TF83" s="1316"/>
      <c r="TG83" s="1316"/>
      <c r="TH83" s="1316"/>
      <c r="TI83" s="1316"/>
      <c r="TJ83" s="1316"/>
      <c r="TK83" s="1316"/>
      <c r="TL83" s="1316"/>
      <c r="TM83" s="1316"/>
      <c r="TN83" s="1316"/>
      <c r="TO83" s="1316"/>
      <c r="TP83" s="1316"/>
      <c r="TQ83" s="1316"/>
      <c r="TR83" s="1316"/>
      <c r="TS83" s="1316"/>
      <c r="TT83" s="1316"/>
      <c r="TU83" s="1316"/>
      <c r="TV83" s="1316"/>
      <c r="TW83" s="1316"/>
      <c r="TX83" s="1316"/>
      <c r="TY83" s="1316"/>
      <c r="TZ83" s="1316"/>
      <c r="UA83" s="1316"/>
      <c r="UB83" s="1316"/>
      <c r="UC83" s="1316"/>
      <c r="UD83" s="1316"/>
      <c r="UE83" s="1316"/>
      <c r="UF83" s="1316"/>
      <c r="UG83" s="1316"/>
      <c r="UH83" s="1316"/>
      <c r="UI83" s="1316"/>
      <c r="UJ83" s="1316"/>
      <c r="UK83" s="1316"/>
      <c r="UL83" s="1316"/>
      <c r="UM83" s="1316"/>
      <c r="UN83" s="1316"/>
      <c r="UO83" s="1316"/>
      <c r="UP83" s="1316"/>
      <c r="UQ83" s="1316"/>
      <c r="UR83" s="1316"/>
      <c r="US83" s="1316"/>
      <c r="UT83" s="1316"/>
      <c r="UU83" s="1316"/>
      <c r="UV83" s="1316"/>
      <c r="UW83" s="1316"/>
      <c r="UX83" s="1316"/>
      <c r="UY83" s="1316"/>
      <c r="UZ83" s="1316"/>
      <c r="VA83" s="1316"/>
      <c r="VB83" s="1316"/>
      <c r="VC83" s="1316"/>
      <c r="VD83" s="1316"/>
      <c r="VE83" s="1316"/>
      <c r="VF83" s="1316"/>
      <c r="VG83" s="1316"/>
      <c r="VH83" s="1316"/>
      <c r="VI83" s="1316"/>
      <c r="VJ83" s="1316"/>
      <c r="VK83" s="1316"/>
      <c r="VL83" s="1316"/>
      <c r="VM83" s="1316"/>
      <c r="VN83" s="1316"/>
      <c r="VO83" s="1316"/>
      <c r="VP83" s="1316"/>
      <c r="VQ83" s="1316"/>
      <c r="VR83" s="1316"/>
      <c r="VS83" s="1316"/>
      <c r="VT83" s="1316"/>
      <c r="VU83" s="1316"/>
      <c r="VV83" s="1316"/>
      <c r="VW83" s="1316"/>
      <c r="VX83" s="1316"/>
      <c r="VY83" s="1316"/>
      <c r="VZ83" s="1316"/>
      <c r="WA83" s="1316"/>
      <c r="WB83" s="1316"/>
      <c r="WC83" s="1316"/>
      <c r="WD83" s="1316"/>
      <c r="WE83" s="1316"/>
      <c r="WF83" s="1316"/>
      <c r="WG83" s="1316"/>
      <c r="WH83" s="1316"/>
      <c r="WI83" s="1316"/>
      <c r="WJ83" s="1316"/>
      <c r="WK83" s="1316"/>
      <c r="WL83" s="1316"/>
      <c r="WM83" s="1316"/>
      <c r="WN83" s="1316"/>
      <c r="WO83" s="1316"/>
      <c r="WP83" s="1316"/>
      <c r="WQ83" s="1316"/>
      <c r="WR83" s="1316"/>
      <c r="WS83" s="1316"/>
      <c r="WT83" s="1316"/>
      <c r="WU83" s="1316"/>
      <c r="WV83" s="1316"/>
      <c r="WW83" s="1316"/>
      <c r="WX83" s="1316"/>
      <c r="WY83" s="1316"/>
      <c r="WZ83" s="1316"/>
      <c r="XA83" s="1316"/>
      <c r="XB83" s="1316"/>
      <c r="XC83" s="1316"/>
      <c r="XD83" s="1316"/>
      <c r="XE83" s="1316"/>
      <c r="XF83" s="1316"/>
      <c r="XG83" s="1316"/>
      <c r="XH83" s="1316"/>
      <c r="XI83" s="1316"/>
      <c r="XJ83" s="1316"/>
      <c r="XK83" s="1316"/>
      <c r="XL83" s="1316"/>
      <c r="XM83" s="1316"/>
      <c r="XN83" s="1316"/>
      <c r="XO83" s="1316"/>
      <c r="XP83" s="1316"/>
      <c r="XQ83" s="1316"/>
      <c r="XR83" s="1316"/>
      <c r="XS83" s="1316"/>
      <c r="XT83" s="1316"/>
      <c r="XU83" s="1316"/>
      <c r="XV83" s="1316"/>
      <c r="XW83" s="1316"/>
      <c r="XX83" s="1316"/>
      <c r="XY83" s="1316"/>
      <c r="XZ83" s="1316"/>
      <c r="YA83" s="1316"/>
      <c r="YB83" s="1316"/>
      <c r="YC83" s="1316"/>
      <c r="YD83" s="1316"/>
      <c r="YE83" s="1316"/>
      <c r="YF83" s="1316"/>
      <c r="YG83" s="1316"/>
      <c r="YH83" s="1316"/>
      <c r="YI83" s="1316"/>
      <c r="YJ83" s="1316"/>
      <c r="YK83" s="1316"/>
      <c r="YL83" s="1316"/>
      <c r="YM83" s="1316"/>
      <c r="YN83" s="1316"/>
      <c r="YO83" s="1316"/>
      <c r="YP83" s="1316"/>
      <c r="YQ83" s="1316"/>
      <c r="YR83" s="1316"/>
      <c r="YS83" s="1316"/>
      <c r="YT83" s="1316"/>
      <c r="YU83" s="1316"/>
      <c r="YV83" s="1316"/>
      <c r="YW83" s="1316"/>
      <c r="YX83" s="1316"/>
      <c r="YY83" s="1316"/>
      <c r="YZ83" s="1316"/>
      <c r="ZA83" s="1316"/>
      <c r="ZB83" s="1316"/>
      <c r="ZC83" s="1316"/>
      <c r="ZD83" s="1316"/>
      <c r="ZE83" s="1316"/>
      <c r="ZF83" s="1316"/>
      <c r="ZG83" s="1316"/>
      <c r="ZH83" s="1316"/>
      <c r="ZI83" s="1316"/>
      <c r="ZJ83" s="1316"/>
      <c r="ZK83" s="1316"/>
      <c r="ZL83" s="1316"/>
      <c r="ZM83" s="1316"/>
      <c r="ZN83" s="1316"/>
      <c r="ZO83" s="1316"/>
      <c r="ZP83" s="1316"/>
      <c r="ZQ83" s="1316"/>
      <c r="ZR83" s="1316"/>
      <c r="ZS83" s="1316"/>
      <c r="ZT83" s="1316"/>
      <c r="ZU83" s="1316"/>
      <c r="ZV83" s="1316"/>
      <c r="ZW83" s="1316"/>
      <c r="ZX83" s="1316"/>
      <c r="ZY83" s="1316"/>
      <c r="ZZ83" s="1316"/>
      <c r="AAA83" s="1316"/>
      <c r="AAB83" s="1316"/>
      <c r="AAC83" s="1316"/>
      <c r="AAD83" s="1316"/>
      <c r="AAE83" s="1316"/>
      <c r="AAF83" s="1316"/>
      <c r="AAG83" s="1316"/>
      <c r="AAH83" s="1316"/>
      <c r="AAI83" s="1316"/>
      <c r="AAJ83" s="1316"/>
      <c r="AAK83" s="1316"/>
      <c r="AAL83" s="1316"/>
      <c r="AAM83" s="1316"/>
      <c r="AAN83" s="1316"/>
      <c r="AAO83" s="1316"/>
      <c r="AAP83" s="1316"/>
      <c r="AAQ83" s="1316"/>
      <c r="AAR83" s="1316"/>
      <c r="AAS83" s="1316"/>
      <c r="AAT83" s="1316"/>
      <c r="AAU83" s="1316"/>
      <c r="AAV83" s="1316"/>
      <c r="AAW83" s="1316"/>
      <c r="AAX83" s="1316"/>
      <c r="AAY83" s="1316"/>
      <c r="AAZ83" s="1316"/>
      <c r="ABA83" s="1316"/>
      <c r="ABB83" s="1316"/>
      <c r="ABC83" s="1316"/>
      <c r="ABD83" s="1316"/>
      <c r="ABE83" s="1316"/>
      <c r="ABF83" s="1316"/>
      <c r="ABG83" s="1316"/>
      <c r="ABH83" s="1316"/>
      <c r="ABI83" s="1316"/>
      <c r="ABJ83" s="1316"/>
      <c r="ABK83" s="1316"/>
      <c r="ABL83" s="1316"/>
      <c r="ABM83" s="1316"/>
      <c r="ABN83" s="1316"/>
      <c r="ABO83" s="1316"/>
      <c r="ABP83" s="1316"/>
      <c r="ABQ83" s="1316"/>
      <c r="ABR83" s="1316"/>
      <c r="ABS83" s="1316"/>
      <c r="ABT83" s="1316"/>
      <c r="ABU83" s="1316"/>
      <c r="ABV83" s="1316"/>
      <c r="ABW83" s="1316"/>
      <c r="ABX83" s="1316"/>
      <c r="ABY83" s="1316"/>
      <c r="ABZ83" s="1316"/>
      <c r="ACA83" s="1316"/>
      <c r="ACB83" s="1316"/>
      <c r="ACC83" s="1316"/>
      <c r="ACD83" s="1316"/>
      <c r="ACE83" s="1316"/>
      <c r="ACF83" s="1316"/>
      <c r="ACG83" s="1316"/>
      <c r="ACH83" s="1316"/>
      <c r="ACI83" s="1316"/>
      <c r="ACJ83" s="1316"/>
      <c r="ACK83" s="1316"/>
      <c r="ACL83" s="1316"/>
      <c r="ACM83" s="1316"/>
      <c r="ACN83" s="1316"/>
      <c r="ACO83" s="1316"/>
      <c r="ACP83" s="1316"/>
      <c r="ACQ83" s="1316"/>
      <c r="ACR83" s="1316"/>
      <c r="ACS83" s="1316"/>
      <c r="ACT83" s="1316"/>
      <c r="ACU83" s="1316"/>
      <c r="ACV83" s="1316"/>
      <c r="ACW83" s="1316"/>
      <c r="ACX83" s="1316"/>
      <c r="ACY83" s="1316"/>
      <c r="ACZ83" s="1316"/>
      <c r="ADA83" s="1316"/>
      <c r="ADB83" s="1316"/>
      <c r="ADC83" s="1316"/>
      <c r="ADD83" s="1316"/>
      <c r="ADE83" s="1316"/>
      <c r="ADF83" s="1316"/>
      <c r="ADG83" s="1316"/>
      <c r="ADH83" s="1316"/>
      <c r="ADI83" s="1316"/>
      <c r="ADJ83" s="1316"/>
      <c r="ADK83" s="1316"/>
      <c r="ADL83" s="1316"/>
      <c r="ADM83" s="1316"/>
      <c r="ADN83" s="1316"/>
      <c r="ADO83" s="1316"/>
      <c r="ADP83" s="1316"/>
      <c r="ADQ83" s="1316"/>
      <c r="ADR83" s="1316"/>
      <c r="ADS83" s="1316"/>
      <c r="ADT83" s="1316"/>
      <c r="ADU83" s="1316"/>
      <c r="ADV83" s="1316"/>
      <c r="ADW83" s="1316"/>
      <c r="ADX83" s="1316"/>
      <c r="ADY83" s="1316"/>
      <c r="ADZ83" s="1316"/>
      <c r="AEA83" s="1316"/>
      <c r="AEB83" s="1316"/>
      <c r="AEC83" s="1316"/>
      <c r="AED83" s="1316"/>
      <c r="AEE83" s="1316"/>
      <c r="AEF83" s="1316"/>
      <c r="AEG83" s="1316"/>
      <c r="AEH83" s="1316"/>
      <c r="AEI83" s="1316"/>
      <c r="AEJ83" s="1316"/>
      <c r="AEK83" s="1316"/>
      <c r="AEL83" s="1316"/>
      <c r="AEM83" s="1316"/>
      <c r="AEN83" s="1316"/>
      <c r="AEO83" s="1316"/>
      <c r="AEP83" s="1316"/>
      <c r="AEQ83" s="1316"/>
      <c r="AER83" s="1316"/>
      <c r="AES83" s="1316"/>
      <c r="AET83" s="1316"/>
      <c r="AEU83" s="1316"/>
      <c r="AEV83" s="1316"/>
      <c r="AEW83" s="1316"/>
      <c r="AEX83" s="1316"/>
      <c r="AEY83" s="1316"/>
      <c r="AEZ83" s="1316"/>
      <c r="AFA83" s="1316"/>
      <c r="AFB83" s="1316"/>
      <c r="AFC83" s="1316"/>
      <c r="AFD83" s="1316"/>
      <c r="AFE83" s="1316"/>
      <c r="AFF83" s="1316"/>
      <c r="AFG83" s="1316"/>
      <c r="AFH83" s="1316"/>
      <c r="AFI83" s="1316"/>
      <c r="AFJ83" s="1316"/>
      <c r="AFK83" s="1316"/>
      <c r="AFL83" s="1316"/>
      <c r="AFM83" s="1316"/>
      <c r="AFN83" s="1316"/>
      <c r="AFO83" s="1316"/>
      <c r="AFP83" s="1316"/>
      <c r="AFQ83" s="1316"/>
      <c r="AFR83" s="1316"/>
      <c r="AFS83" s="1316"/>
      <c r="AFT83" s="1316"/>
      <c r="AFU83" s="1316"/>
      <c r="AFV83" s="1316"/>
      <c r="AFW83" s="1316"/>
      <c r="AFX83" s="1316"/>
      <c r="AFY83" s="1316"/>
      <c r="AFZ83" s="1316"/>
      <c r="AGA83" s="1316"/>
      <c r="AGB83" s="1316"/>
      <c r="AGC83" s="1316"/>
      <c r="AGD83" s="1316"/>
      <c r="AGE83" s="1316"/>
      <c r="AGF83" s="1316"/>
      <c r="AGG83" s="1316"/>
      <c r="AGH83" s="1316"/>
      <c r="AGI83" s="1316"/>
      <c r="AGJ83" s="1316"/>
      <c r="AGK83" s="1316"/>
      <c r="AGL83" s="1316"/>
      <c r="AGM83" s="1316"/>
      <c r="AGN83" s="1316"/>
      <c r="AGO83" s="1316"/>
      <c r="AGP83" s="1316"/>
      <c r="AGQ83" s="1316"/>
      <c r="AGR83" s="1316"/>
      <c r="AGS83" s="1316"/>
      <c r="AGT83" s="1316"/>
      <c r="AGU83" s="1316"/>
      <c r="AGV83" s="1316"/>
      <c r="AGW83" s="1316"/>
      <c r="AGX83" s="1316"/>
      <c r="AGY83" s="1316"/>
      <c r="AGZ83" s="1316"/>
      <c r="AHA83" s="1316"/>
      <c r="AHB83" s="1316"/>
      <c r="AHC83" s="1316"/>
      <c r="AHD83" s="1316"/>
      <c r="AHE83" s="1316"/>
      <c r="AHF83" s="1316"/>
      <c r="AHG83" s="1316"/>
      <c r="AHH83" s="1316"/>
      <c r="AHI83" s="1316"/>
      <c r="AHJ83" s="1316"/>
      <c r="AHK83" s="1316"/>
      <c r="AHL83" s="1316"/>
      <c r="AHM83" s="1316"/>
      <c r="AHN83" s="1316"/>
      <c r="AHO83" s="1316"/>
      <c r="AHP83" s="1316"/>
      <c r="AHQ83" s="1316"/>
      <c r="AHR83" s="1316"/>
      <c r="AHS83" s="1316"/>
      <c r="AHT83" s="1316"/>
      <c r="AHU83" s="1316"/>
      <c r="AHV83" s="1316"/>
      <c r="AHW83" s="1316"/>
      <c r="AHX83" s="1316"/>
      <c r="AHY83" s="1316"/>
      <c r="AHZ83" s="1316"/>
      <c r="AIA83" s="1316"/>
      <c r="AIB83" s="1316"/>
      <c r="AIC83" s="1316"/>
      <c r="AID83" s="1316"/>
      <c r="AIE83" s="1316"/>
      <c r="AIF83" s="1316"/>
      <c r="AIG83" s="1316"/>
      <c r="AIH83" s="1316"/>
      <c r="AII83" s="1316"/>
      <c r="AIJ83" s="1316"/>
      <c r="AIK83" s="1316"/>
      <c r="AIL83" s="1316"/>
      <c r="AIM83" s="1316"/>
      <c r="AIN83" s="1316"/>
      <c r="AIO83" s="1316"/>
      <c r="AIP83" s="1316"/>
      <c r="AIQ83" s="1316"/>
      <c r="AIR83" s="1316"/>
      <c r="AIS83" s="1316"/>
      <c r="AIT83" s="1316"/>
      <c r="AIU83" s="1316"/>
      <c r="AIV83" s="1316"/>
      <c r="AIW83" s="1316"/>
      <c r="AIX83" s="1316"/>
      <c r="AIY83" s="1316"/>
      <c r="AIZ83" s="1316"/>
      <c r="AJA83" s="1316"/>
      <c r="AJB83" s="1316"/>
      <c r="AJC83" s="1316"/>
      <c r="AJD83" s="1316"/>
      <c r="AJE83" s="1316"/>
      <c r="AJF83" s="1316"/>
      <c r="AJG83" s="1316"/>
      <c r="AJH83" s="1316"/>
      <c r="AJI83" s="1316"/>
      <c r="AJJ83" s="1316"/>
      <c r="AJK83" s="1316"/>
      <c r="AJL83" s="1316"/>
      <c r="AJM83" s="1316"/>
      <c r="AJN83" s="1316"/>
      <c r="AJO83" s="1316"/>
      <c r="AJP83" s="1316"/>
      <c r="AJQ83" s="1316"/>
      <c r="AJR83" s="1316"/>
      <c r="AJS83" s="1316"/>
      <c r="AJT83" s="1316"/>
      <c r="AJU83" s="1316"/>
      <c r="AJV83" s="1316"/>
      <c r="AJW83" s="1316"/>
      <c r="AJX83" s="1316"/>
      <c r="AJY83" s="1316"/>
      <c r="AJZ83" s="1316"/>
      <c r="AKA83" s="1316"/>
      <c r="AKB83" s="1316"/>
      <c r="AKC83" s="1316"/>
      <c r="AKD83" s="1316"/>
      <c r="AKE83" s="1316"/>
      <c r="AKF83" s="1316"/>
      <c r="AKG83" s="1316"/>
      <c r="AKH83" s="1316"/>
      <c r="AKI83" s="1316"/>
      <c r="AKJ83" s="1316"/>
      <c r="AKK83" s="1316"/>
      <c r="AKL83" s="1316"/>
      <c r="AKM83" s="1316"/>
      <c r="AKN83" s="1316"/>
      <c r="AKO83" s="1316"/>
      <c r="AKP83" s="1316"/>
      <c r="AKQ83" s="1316"/>
      <c r="AKR83" s="1316"/>
      <c r="AKS83" s="1316"/>
      <c r="AKT83" s="1316"/>
      <c r="AKU83" s="1316"/>
      <c r="AKV83" s="1316"/>
      <c r="AKW83" s="1316"/>
      <c r="AKX83" s="1316"/>
      <c r="AKY83" s="1316"/>
      <c r="AKZ83" s="1316"/>
      <c r="ALA83" s="1316"/>
      <c r="ALB83" s="1316"/>
      <c r="ALC83" s="1316"/>
      <c r="ALD83" s="1316"/>
      <c r="ALE83" s="1316"/>
      <c r="ALF83" s="1316"/>
      <c r="ALG83" s="1316"/>
      <c r="ALH83" s="1316"/>
      <c r="ALI83" s="1316"/>
      <c r="ALJ83" s="1316"/>
      <c r="ALK83" s="1316"/>
      <c r="ALL83" s="1316"/>
      <c r="ALM83" s="1316"/>
      <c r="ALN83" s="1316"/>
      <c r="ALO83" s="1316"/>
      <c r="ALP83" s="1316"/>
      <c r="ALQ83" s="1316"/>
      <c r="ALR83" s="1316"/>
      <c r="ALS83" s="1316"/>
      <c r="ALT83" s="1316"/>
      <c r="ALU83" s="1316"/>
      <c r="ALV83" s="1316"/>
      <c r="ALW83" s="1316"/>
      <c r="ALX83" s="1316"/>
      <c r="ALY83" s="1316"/>
      <c r="ALZ83" s="1316"/>
      <c r="AMA83" s="1316"/>
      <c r="AMB83" s="1316"/>
      <c r="AMC83" s="1316"/>
      <c r="AMD83" s="1316"/>
      <c r="AME83" s="1316"/>
      <c r="AMF83" s="1316"/>
      <c r="AMG83" s="1316"/>
      <c r="AMH83" s="1316"/>
      <c r="AMI83" s="1316"/>
      <c r="AMJ83" s="1316"/>
      <c r="AMK83" s="1316"/>
      <c r="AML83" s="1316"/>
      <c r="AMM83" s="1316"/>
      <c r="AMN83" s="1316"/>
      <c r="AMO83" s="1316"/>
      <c r="AMP83" s="1316"/>
      <c r="AMQ83" s="1316"/>
      <c r="AMR83" s="1316"/>
      <c r="AMS83" s="1316"/>
      <c r="AMT83" s="1316"/>
      <c r="AMU83" s="1316"/>
      <c r="AMV83" s="1316"/>
      <c r="AMW83" s="1316"/>
      <c r="AMX83" s="1316"/>
      <c r="AMY83" s="1316"/>
      <c r="AMZ83" s="1316"/>
      <c r="ANA83" s="1316"/>
      <c r="ANB83" s="1316"/>
      <c r="ANC83" s="1316"/>
      <c r="AND83" s="1316"/>
      <c r="ANE83" s="1316"/>
      <c r="ANF83" s="1316"/>
      <c r="ANG83" s="1316"/>
      <c r="ANH83" s="1316"/>
      <c r="ANI83" s="1316"/>
      <c r="ANJ83" s="1316"/>
      <c r="ANK83" s="1316"/>
      <c r="ANL83" s="1316"/>
      <c r="ANM83" s="1316"/>
      <c r="ANN83" s="1316"/>
      <c r="ANO83" s="1316"/>
      <c r="ANP83" s="1316"/>
      <c r="ANQ83" s="1316"/>
      <c r="ANR83" s="1316"/>
      <c r="ANS83" s="1316"/>
      <c r="ANT83" s="1316"/>
      <c r="ANU83" s="1316"/>
      <c r="ANV83" s="1316"/>
      <c r="ANW83" s="1316"/>
      <c r="ANX83" s="1316"/>
      <c r="ANY83" s="1316"/>
      <c r="ANZ83" s="1316"/>
      <c r="AOA83" s="1316"/>
      <c r="AOB83" s="1316"/>
      <c r="AOC83" s="1316"/>
      <c r="AOD83" s="1316"/>
      <c r="AOE83" s="1316"/>
      <c r="AOF83" s="1316"/>
      <c r="AOG83" s="1316"/>
      <c r="AOH83" s="1316"/>
      <c r="AOI83" s="1316"/>
      <c r="AOJ83" s="1316"/>
      <c r="AOK83" s="1316"/>
      <c r="AOL83" s="1316"/>
      <c r="AOM83" s="1316"/>
      <c r="AON83" s="1316"/>
      <c r="AOO83" s="1316"/>
      <c r="AOP83" s="1316"/>
      <c r="AOQ83" s="1316"/>
      <c r="AOR83" s="1316"/>
      <c r="AOS83" s="1316"/>
      <c r="AOT83" s="1316"/>
      <c r="AOU83" s="1316"/>
      <c r="AOV83" s="1316"/>
      <c r="AOW83" s="1316"/>
      <c r="AOX83" s="1316"/>
      <c r="AOY83" s="1316"/>
      <c r="AOZ83" s="1316"/>
      <c r="APA83" s="1316"/>
      <c r="APB83" s="1316"/>
      <c r="APC83" s="1316"/>
      <c r="APD83" s="1316"/>
      <c r="APE83" s="1316"/>
      <c r="APF83" s="1316"/>
      <c r="APG83" s="1316"/>
      <c r="APH83" s="1316"/>
      <c r="API83" s="1316"/>
      <c r="APJ83" s="1316"/>
      <c r="APK83" s="1316"/>
      <c r="APL83" s="1316"/>
      <c r="APM83" s="1316"/>
      <c r="APN83" s="1316"/>
      <c r="APO83" s="1316"/>
      <c r="APP83" s="1316"/>
      <c r="APQ83" s="1316"/>
      <c r="APR83" s="1316"/>
      <c r="APS83" s="1316"/>
      <c r="APT83" s="1316"/>
      <c r="APU83" s="1316"/>
      <c r="APV83" s="1316"/>
      <c r="APW83" s="1316"/>
      <c r="APX83" s="1316"/>
      <c r="APY83" s="1316"/>
      <c r="APZ83" s="1316"/>
      <c r="AQA83" s="1316"/>
      <c r="AQB83" s="1316"/>
      <c r="AQC83" s="1316"/>
      <c r="AQD83" s="1316"/>
      <c r="AQE83" s="1316"/>
      <c r="AQF83" s="1316"/>
      <c r="AQG83" s="1316"/>
      <c r="AQH83" s="1316"/>
      <c r="AQI83" s="1316"/>
      <c r="AQJ83" s="1316"/>
      <c r="AQK83" s="1316"/>
      <c r="AQL83" s="1316"/>
      <c r="AQM83" s="1316"/>
      <c r="AQN83" s="1316"/>
      <c r="AQO83" s="1316"/>
      <c r="AQP83" s="1316"/>
      <c r="AQQ83" s="1316"/>
      <c r="AQR83" s="1316"/>
      <c r="AQS83" s="1316"/>
      <c r="AQT83" s="1316"/>
      <c r="AQU83" s="1316"/>
      <c r="AQV83" s="1316"/>
      <c r="AQW83" s="1316"/>
      <c r="AQX83" s="1316"/>
      <c r="AQY83" s="1316"/>
      <c r="AQZ83" s="1316"/>
      <c r="ARA83" s="1316"/>
      <c r="ARB83" s="1316"/>
      <c r="ARC83" s="1316"/>
      <c r="ARD83" s="1316"/>
      <c r="ARE83" s="1316"/>
      <c r="ARF83" s="1316"/>
      <c r="ARG83" s="1316"/>
      <c r="ARH83" s="1316"/>
      <c r="ARI83" s="1316"/>
      <c r="ARJ83" s="1316"/>
      <c r="ARK83" s="1316"/>
      <c r="ARL83" s="1316"/>
      <c r="ARM83" s="1316"/>
      <c r="ARN83" s="1316"/>
      <c r="ARO83" s="1316"/>
      <c r="ARP83" s="1316"/>
      <c r="ARQ83" s="1316"/>
      <c r="ARR83" s="1316"/>
      <c r="ARS83" s="1316"/>
      <c r="ART83" s="1316"/>
      <c r="ARU83" s="1316"/>
      <c r="ARV83" s="1316"/>
      <c r="ARW83" s="1316"/>
      <c r="ARX83" s="1316"/>
      <c r="ARY83" s="1316"/>
      <c r="ARZ83" s="1316"/>
      <c r="ASA83" s="1316"/>
      <c r="ASB83" s="1316"/>
      <c r="ASC83" s="1316"/>
      <c r="ASD83" s="1316"/>
      <c r="ASE83" s="1316"/>
      <c r="ASF83" s="1316"/>
      <c r="ASG83" s="1316"/>
      <c r="ASH83" s="1316"/>
      <c r="ASI83" s="1316"/>
      <c r="ASJ83" s="1316"/>
      <c r="ASK83" s="1316"/>
      <c r="ASL83" s="1316"/>
      <c r="ASM83" s="1316"/>
      <c r="ASN83" s="1316"/>
      <c r="ASO83" s="1316"/>
      <c r="ASP83" s="1316"/>
      <c r="ASQ83" s="1316"/>
      <c r="ASR83" s="1316"/>
      <c r="ASS83" s="1316"/>
      <c r="AST83" s="1316"/>
      <c r="ASU83" s="1316"/>
      <c r="ASV83" s="1316"/>
      <c r="ASW83" s="1316"/>
      <c r="ASX83" s="1316"/>
      <c r="ASY83" s="1316"/>
      <c r="ASZ83" s="1316"/>
      <c r="ATA83" s="1316"/>
      <c r="ATB83" s="1316"/>
      <c r="ATC83" s="1316"/>
      <c r="ATD83" s="1316"/>
      <c r="ATE83" s="1316"/>
      <c r="ATF83" s="1316"/>
      <c r="ATG83" s="1316"/>
      <c r="ATH83" s="1316"/>
      <c r="ATI83" s="1316"/>
      <c r="ATJ83" s="1316"/>
      <c r="ATK83" s="1316"/>
      <c r="ATL83" s="1316"/>
      <c r="ATM83" s="1316"/>
      <c r="ATN83" s="1316"/>
      <c r="ATO83" s="1316"/>
      <c r="ATP83" s="1316"/>
      <c r="ATQ83" s="1316"/>
      <c r="ATR83" s="1316"/>
      <c r="ATS83" s="1316"/>
      <c r="ATT83" s="1316"/>
      <c r="ATU83" s="1316"/>
      <c r="ATV83" s="1316"/>
      <c r="ATW83" s="1316"/>
      <c r="ATX83" s="1316"/>
      <c r="ATY83" s="1316"/>
      <c r="ATZ83" s="1316"/>
      <c r="AUA83" s="1316"/>
      <c r="AUB83" s="1316"/>
      <c r="AUC83" s="1316"/>
      <c r="AUD83" s="1316"/>
      <c r="AUE83" s="1316"/>
      <c r="AUF83" s="1316"/>
      <c r="AUG83" s="1316"/>
      <c r="AUH83" s="1316"/>
      <c r="AUI83" s="1316"/>
      <c r="AUJ83" s="1316"/>
      <c r="AUK83" s="1316"/>
      <c r="AUL83" s="1316"/>
      <c r="AUM83" s="1316"/>
      <c r="AUN83" s="1316"/>
      <c r="AUO83" s="1316"/>
      <c r="AUP83" s="1316"/>
      <c r="AUQ83" s="1316"/>
      <c r="AUR83" s="1316"/>
      <c r="AUS83" s="1316"/>
      <c r="AUT83" s="1316"/>
      <c r="AUU83" s="1316"/>
      <c r="AUV83" s="1316"/>
      <c r="AUW83" s="1316"/>
      <c r="AUX83" s="1316"/>
      <c r="AUY83" s="1316"/>
      <c r="AUZ83" s="1316"/>
      <c r="AVA83" s="1316"/>
      <c r="AVB83" s="1316"/>
      <c r="AVC83" s="1316"/>
      <c r="AVD83" s="1316"/>
      <c r="AVE83" s="1316"/>
      <c r="AVF83" s="1316"/>
      <c r="AVG83" s="1316"/>
      <c r="AVH83" s="1316"/>
      <c r="AVI83" s="1316"/>
      <c r="AVJ83" s="1316"/>
      <c r="AVK83" s="1316"/>
      <c r="AVL83" s="1316"/>
      <c r="AVM83" s="1316"/>
      <c r="AVN83" s="1316"/>
      <c r="AVO83" s="1316"/>
      <c r="AVP83" s="1316"/>
      <c r="AVQ83" s="1316"/>
      <c r="AVR83" s="1316"/>
      <c r="AVS83" s="1316"/>
      <c r="AVT83" s="1316"/>
      <c r="AVU83" s="1316"/>
      <c r="AVV83" s="1316"/>
      <c r="AVW83" s="1316"/>
      <c r="AVX83" s="1316"/>
      <c r="AVY83" s="1316"/>
      <c r="AVZ83" s="1316"/>
      <c r="AWA83" s="1316"/>
      <c r="AWB83" s="1316"/>
      <c r="AWC83" s="1316"/>
      <c r="AWD83" s="1316"/>
      <c r="AWE83" s="1316"/>
      <c r="AWF83" s="1316"/>
      <c r="AWG83" s="1316"/>
      <c r="AWH83" s="1316"/>
      <c r="AWI83" s="1316"/>
      <c r="AWJ83" s="1316"/>
      <c r="AWK83" s="1316"/>
      <c r="AWL83" s="1316"/>
      <c r="AWM83" s="1316"/>
      <c r="AWN83" s="1316"/>
      <c r="AWO83" s="1316"/>
      <c r="AWP83" s="1316"/>
      <c r="AWQ83" s="1316"/>
      <c r="AWR83" s="1316"/>
      <c r="AWS83" s="1316"/>
      <c r="AWT83" s="1316"/>
      <c r="AWU83" s="1316"/>
      <c r="AWV83" s="1316"/>
      <c r="AWW83" s="1316"/>
      <c r="AWX83" s="1316"/>
      <c r="AWY83" s="1316"/>
      <c r="AWZ83" s="1316"/>
      <c r="AXA83" s="1316"/>
      <c r="AXB83" s="1316"/>
      <c r="AXC83" s="1316"/>
      <c r="AXD83" s="1316"/>
      <c r="AXE83" s="1316"/>
      <c r="AXF83" s="1316"/>
      <c r="AXG83" s="1316"/>
      <c r="AXH83" s="1316"/>
      <c r="AXI83" s="1316"/>
      <c r="AXJ83" s="1316"/>
      <c r="AXK83" s="1316"/>
      <c r="AXL83" s="1316"/>
      <c r="AXM83" s="1316"/>
      <c r="AXN83" s="1316"/>
      <c r="AXO83" s="1316"/>
      <c r="AXP83" s="1316"/>
      <c r="AXQ83" s="1316"/>
      <c r="AXR83" s="1316"/>
      <c r="AXS83" s="1316"/>
      <c r="AXT83" s="1316"/>
      <c r="AXU83" s="1316"/>
      <c r="AXV83" s="1316"/>
      <c r="AXW83" s="1316"/>
      <c r="AXX83" s="1316"/>
      <c r="AXY83" s="1316"/>
      <c r="AXZ83" s="1316"/>
      <c r="AYA83" s="1316"/>
      <c r="AYB83" s="1316"/>
      <c r="AYC83" s="1316"/>
      <c r="AYD83" s="1316"/>
      <c r="AYE83" s="1316"/>
      <c r="AYF83" s="1316"/>
      <c r="AYG83" s="1316"/>
      <c r="AYH83" s="1316"/>
      <c r="AYI83" s="1316"/>
      <c r="AYJ83" s="1316"/>
      <c r="AYK83" s="1316"/>
      <c r="AYL83" s="1316"/>
      <c r="AYM83" s="1316"/>
      <c r="AYN83" s="1316"/>
      <c r="AYO83" s="1316"/>
      <c r="AYP83" s="1316"/>
      <c r="AYQ83" s="1316"/>
      <c r="AYR83" s="1316"/>
      <c r="AYS83" s="1316"/>
      <c r="AYT83" s="1316"/>
      <c r="AYU83" s="1316"/>
      <c r="AYV83" s="1316"/>
      <c r="AYW83" s="1316"/>
      <c r="AYX83" s="1316"/>
      <c r="AYY83" s="1316"/>
      <c r="AYZ83" s="1316"/>
      <c r="AZA83" s="1316"/>
      <c r="AZB83" s="1316"/>
      <c r="AZC83" s="1316"/>
      <c r="AZD83" s="1316"/>
      <c r="AZE83" s="1316"/>
      <c r="AZF83" s="1316"/>
      <c r="AZG83" s="1316"/>
      <c r="AZH83" s="1316"/>
      <c r="AZI83" s="1316"/>
      <c r="AZJ83" s="1316"/>
      <c r="AZK83" s="1316"/>
      <c r="AZL83" s="1316"/>
      <c r="AZM83" s="1316"/>
      <c r="AZN83" s="1316"/>
      <c r="AZO83" s="1316"/>
      <c r="AZP83" s="1316"/>
      <c r="AZQ83" s="1316"/>
      <c r="AZR83" s="1316"/>
      <c r="AZS83" s="1316"/>
      <c r="AZT83" s="1316"/>
      <c r="AZU83" s="1316"/>
      <c r="AZV83" s="1316"/>
      <c r="AZW83" s="1316"/>
      <c r="AZX83" s="1316"/>
      <c r="AZY83" s="1316"/>
      <c r="AZZ83" s="1316"/>
      <c r="BAA83" s="1316"/>
      <c r="BAB83" s="1316"/>
      <c r="BAC83" s="1316"/>
      <c r="BAD83" s="1316"/>
      <c r="BAE83" s="1316"/>
      <c r="BAF83" s="1316"/>
      <c r="BAG83" s="1316"/>
      <c r="BAH83" s="1316"/>
      <c r="BAI83" s="1316"/>
      <c r="BAJ83" s="1316"/>
      <c r="BAK83" s="1316"/>
      <c r="BAL83" s="1316"/>
      <c r="BAM83" s="1316"/>
      <c r="BAN83" s="1316"/>
      <c r="BAO83" s="1316"/>
      <c r="BAP83" s="1316"/>
      <c r="BAQ83" s="1316"/>
      <c r="BAR83" s="1316"/>
      <c r="BAS83" s="1316"/>
      <c r="BAT83" s="1316"/>
      <c r="BAU83" s="1316"/>
      <c r="BAV83" s="1316"/>
      <c r="BAW83" s="1316"/>
      <c r="BAX83" s="1316"/>
      <c r="BAY83" s="1316"/>
      <c r="BAZ83" s="1316"/>
      <c r="BBA83" s="1316"/>
      <c r="BBB83" s="1316"/>
      <c r="BBC83" s="1316"/>
      <c r="BBD83" s="1316"/>
      <c r="BBE83" s="1316"/>
      <c r="BBF83" s="1316"/>
      <c r="BBG83" s="1316"/>
      <c r="BBH83" s="1316"/>
      <c r="BBI83" s="1316"/>
      <c r="BBJ83" s="1316"/>
      <c r="BBK83" s="1316"/>
      <c r="BBL83" s="1316"/>
      <c r="BBM83" s="1316"/>
      <c r="BBN83" s="1316"/>
      <c r="BBO83" s="1316"/>
      <c r="BBP83" s="1316"/>
      <c r="BBQ83" s="1316"/>
      <c r="BBR83" s="1316"/>
      <c r="BBS83" s="1316"/>
      <c r="BBT83" s="1316"/>
      <c r="BBU83" s="1316"/>
      <c r="BBV83" s="1316"/>
      <c r="BBW83" s="1316"/>
      <c r="BBX83" s="1316"/>
      <c r="BBY83" s="1316"/>
      <c r="BBZ83" s="1316"/>
      <c r="BCA83" s="1316"/>
      <c r="BCB83" s="1316"/>
      <c r="BCC83" s="1316"/>
      <c r="BCD83" s="1316"/>
      <c r="BCE83" s="1316"/>
      <c r="BCF83" s="1316"/>
      <c r="BCG83" s="1316"/>
      <c r="BCH83" s="1316"/>
      <c r="BCI83" s="1316"/>
      <c r="BCJ83" s="1316"/>
      <c r="BCK83" s="1316"/>
      <c r="BCL83" s="1316"/>
      <c r="BCM83" s="1316"/>
      <c r="BCN83" s="1316"/>
      <c r="BCO83" s="1316"/>
      <c r="BCP83" s="1316"/>
      <c r="BCQ83" s="1316"/>
      <c r="BCR83" s="1316"/>
      <c r="BCS83" s="1316"/>
      <c r="BCT83" s="1316"/>
      <c r="BCU83" s="1316"/>
      <c r="BCV83" s="1316"/>
      <c r="BCW83" s="1316"/>
      <c r="BCX83" s="1316"/>
      <c r="BCY83" s="1316"/>
      <c r="BCZ83" s="1316"/>
      <c r="BDA83" s="1316"/>
      <c r="BDB83" s="1316"/>
      <c r="BDC83" s="1316"/>
      <c r="BDD83" s="1316"/>
      <c r="BDE83" s="1316"/>
      <c r="BDF83" s="1316"/>
      <c r="BDG83" s="1316"/>
      <c r="BDH83" s="1316"/>
      <c r="BDI83" s="1316"/>
      <c r="BDJ83" s="1316"/>
      <c r="BDK83" s="1316"/>
      <c r="BDL83" s="1316"/>
      <c r="BDM83" s="1316"/>
      <c r="BDN83" s="1316"/>
      <c r="BDO83" s="1316"/>
      <c r="BDP83" s="1316"/>
      <c r="BDQ83" s="1316"/>
      <c r="BDR83" s="1316"/>
      <c r="BDS83" s="1316"/>
      <c r="BDT83" s="1316"/>
      <c r="BDU83" s="1316"/>
      <c r="BDV83" s="1316"/>
      <c r="BDW83" s="1316"/>
      <c r="BDX83" s="1316"/>
      <c r="BDY83" s="1316"/>
      <c r="BDZ83" s="1316"/>
      <c r="BEA83" s="1316"/>
      <c r="BEB83" s="1316"/>
      <c r="BEC83" s="1316"/>
      <c r="BED83" s="1316"/>
      <c r="BEE83" s="1316"/>
      <c r="BEF83" s="1316"/>
      <c r="BEG83" s="1316"/>
      <c r="BEH83" s="1316"/>
      <c r="BEI83" s="1316"/>
      <c r="BEJ83" s="1316"/>
      <c r="BEK83" s="1316"/>
      <c r="BEL83" s="1316"/>
      <c r="BEM83" s="1316"/>
      <c r="BEN83" s="1316"/>
      <c r="BEO83" s="1316"/>
      <c r="BEP83" s="1316"/>
      <c r="BEQ83" s="1316"/>
      <c r="BER83" s="1316"/>
      <c r="BES83" s="1316"/>
      <c r="BET83" s="1316"/>
      <c r="BEU83" s="1316"/>
      <c r="BEV83" s="1316"/>
      <c r="BEW83" s="1316"/>
      <c r="BEX83" s="1316"/>
      <c r="BEY83" s="1316"/>
      <c r="BEZ83" s="1316"/>
      <c r="BFA83" s="1316"/>
      <c r="BFB83" s="1316"/>
      <c r="BFC83" s="1316"/>
      <c r="BFD83" s="1316"/>
      <c r="BFE83" s="1316"/>
      <c r="BFF83" s="1316"/>
      <c r="BFG83" s="1316"/>
      <c r="BFH83" s="1316"/>
      <c r="BFI83" s="1316"/>
      <c r="BFJ83" s="1316"/>
      <c r="BFK83" s="1316"/>
      <c r="BFL83" s="1316"/>
      <c r="BFM83" s="1316"/>
      <c r="BFN83" s="1316"/>
      <c r="BFO83" s="1316"/>
      <c r="BFP83" s="1316"/>
      <c r="BFQ83" s="1316"/>
      <c r="BFR83" s="1316"/>
      <c r="BFS83" s="1316"/>
      <c r="BFT83" s="1316"/>
      <c r="BFU83" s="1316"/>
      <c r="BFV83" s="1316"/>
      <c r="BFW83" s="1316"/>
      <c r="BFX83" s="1316"/>
      <c r="BFY83" s="1316"/>
      <c r="BFZ83" s="1316"/>
      <c r="BGA83" s="1316"/>
      <c r="BGB83" s="1316"/>
      <c r="BGC83" s="1316"/>
      <c r="BGD83" s="1316"/>
      <c r="BGE83" s="1316"/>
      <c r="BGF83" s="1316"/>
      <c r="BGG83" s="1316"/>
      <c r="BGH83" s="1316"/>
      <c r="BGI83" s="1316"/>
      <c r="BGJ83" s="1316"/>
      <c r="BGK83" s="1316"/>
      <c r="BGL83" s="1316"/>
      <c r="BGM83" s="1316"/>
      <c r="BGN83" s="1316"/>
      <c r="BGO83" s="1316"/>
      <c r="BGP83" s="1316"/>
      <c r="BGQ83" s="1316"/>
      <c r="BGR83" s="1316"/>
      <c r="BGS83" s="1316"/>
      <c r="BGT83" s="1316"/>
      <c r="BGU83" s="1316"/>
      <c r="BGV83" s="1316"/>
      <c r="BGW83" s="1316"/>
      <c r="BGX83" s="1316"/>
      <c r="BGY83" s="1316"/>
      <c r="BGZ83" s="1316"/>
      <c r="BHA83" s="1316"/>
      <c r="BHB83" s="1316"/>
      <c r="BHC83" s="1316"/>
      <c r="BHD83" s="1316"/>
      <c r="BHE83" s="1316"/>
      <c r="BHF83" s="1316"/>
      <c r="BHG83" s="1316"/>
      <c r="BHH83" s="1316"/>
      <c r="BHI83" s="1316"/>
      <c r="BHJ83" s="1316"/>
      <c r="BHK83" s="1316"/>
      <c r="BHL83" s="1316"/>
      <c r="BHM83" s="1316"/>
      <c r="BHN83" s="1316"/>
      <c r="BHO83" s="1316"/>
      <c r="BHP83" s="1316"/>
      <c r="BHQ83" s="1316"/>
      <c r="BHR83" s="1316"/>
      <c r="BHS83" s="1316"/>
      <c r="BHT83" s="1316"/>
      <c r="BHU83" s="1316"/>
      <c r="BHV83" s="1316"/>
      <c r="BHW83" s="1316"/>
      <c r="BHX83" s="1316"/>
      <c r="BHY83" s="1316"/>
      <c r="BHZ83" s="1316"/>
      <c r="BIA83" s="1316"/>
      <c r="BIB83" s="1316"/>
      <c r="BIC83" s="1316"/>
      <c r="BID83" s="1316"/>
      <c r="BIE83" s="1316"/>
      <c r="BIF83" s="1316"/>
      <c r="BIG83" s="1316"/>
      <c r="BIH83" s="1316"/>
      <c r="BII83" s="1316"/>
      <c r="BIJ83" s="1316"/>
      <c r="BIK83" s="1316"/>
      <c r="BIL83" s="1316"/>
      <c r="BIM83" s="1316"/>
      <c r="BIN83" s="1316"/>
      <c r="BIO83" s="1316"/>
      <c r="BIP83" s="1316"/>
      <c r="BIQ83" s="1316"/>
      <c r="BIR83" s="1316"/>
      <c r="BIS83" s="1316"/>
      <c r="BIT83" s="1316"/>
      <c r="BIU83" s="1316"/>
      <c r="BIV83" s="1316"/>
      <c r="BIW83" s="1316"/>
      <c r="BIX83" s="1316"/>
      <c r="BIY83" s="1316"/>
      <c r="BIZ83" s="1316"/>
      <c r="BJA83" s="1316"/>
      <c r="BJB83" s="1316"/>
      <c r="BJC83" s="1316"/>
      <c r="BJD83" s="1316"/>
      <c r="BJE83" s="1316"/>
      <c r="BJF83" s="1316"/>
      <c r="BJG83" s="1316"/>
      <c r="BJH83" s="1316"/>
      <c r="BJI83" s="1316"/>
      <c r="BJJ83" s="1316"/>
      <c r="BJK83" s="1316"/>
      <c r="BJL83" s="1316"/>
      <c r="BJM83" s="1316"/>
      <c r="BJN83" s="1316"/>
      <c r="BJO83" s="1316"/>
      <c r="BJP83" s="1316"/>
      <c r="BJQ83" s="1316"/>
      <c r="BJR83" s="1316"/>
      <c r="BJS83" s="1316"/>
      <c r="BJT83" s="1316"/>
      <c r="BJU83" s="1316"/>
      <c r="BJV83" s="1316"/>
      <c r="BJW83" s="1316"/>
      <c r="BJX83" s="1316"/>
      <c r="BJY83" s="1316"/>
      <c r="BJZ83" s="1316"/>
      <c r="BKA83" s="1316"/>
      <c r="BKB83" s="1316"/>
      <c r="BKC83" s="1316"/>
      <c r="BKD83" s="1316"/>
      <c r="BKE83" s="1316"/>
      <c r="BKF83" s="1316"/>
      <c r="BKG83" s="1316"/>
      <c r="BKH83" s="1316"/>
      <c r="BKI83" s="1316"/>
      <c r="BKJ83" s="1316"/>
      <c r="BKK83" s="1316"/>
      <c r="BKL83" s="1316"/>
      <c r="BKM83" s="1316"/>
      <c r="BKN83" s="1316"/>
      <c r="BKO83" s="1316"/>
      <c r="BKP83" s="1316"/>
      <c r="BKQ83" s="1316"/>
      <c r="BKR83" s="1316"/>
      <c r="BKS83" s="1316"/>
      <c r="BKT83" s="1316"/>
      <c r="BKU83" s="1316"/>
      <c r="BKV83" s="1316"/>
      <c r="BKW83" s="1316"/>
      <c r="BKX83" s="1316"/>
      <c r="BKY83" s="1316"/>
      <c r="BKZ83" s="1316"/>
      <c r="BLA83" s="1316"/>
      <c r="BLB83" s="1316"/>
      <c r="BLC83" s="1316"/>
      <c r="BLD83" s="1316"/>
      <c r="BLE83" s="1316"/>
      <c r="BLF83" s="1316"/>
      <c r="BLG83" s="1316"/>
      <c r="BLH83" s="1316"/>
      <c r="BLI83" s="1316"/>
      <c r="BLJ83" s="1316"/>
      <c r="BLK83" s="1316"/>
      <c r="BLL83" s="1316"/>
      <c r="BLM83" s="1316"/>
      <c r="BLN83" s="1316"/>
      <c r="BLO83" s="1316"/>
      <c r="BLP83" s="1316"/>
      <c r="BLQ83" s="1316"/>
      <c r="BLR83" s="1316"/>
      <c r="BLS83" s="1316"/>
      <c r="BLT83" s="1316"/>
      <c r="BLU83" s="1316"/>
      <c r="BLV83" s="1316"/>
      <c r="BLW83" s="1316"/>
      <c r="BLX83" s="1316"/>
      <c r="BLY83" s="1316"/>
      <c r="BLZ83" s="1316"/>
      <c r="BMA83" s="1316"/>
      <c r="BMB83" s="1316"/>
      <c r="BMC83" s="1316"/>
      <c r="BMD83" s="1316"/>
      <c r="BME83" s="1316"/>
      <c r="BMF83" s="1316"/>
      <c r="BMG83" s="1316"/>
      <c r="BMH83" s="1316"/>
      <c r="BMI83" s="1316"/>
      <c r="BMJ83" s="1316"/>
      <c r="BMK83" s="1316"/>
      <c r="BML83" s="1316"/>
      <c r="BMM83" s="1316"/>
      <c r="BMN83" s="1316"/>
      <c r="BMO83" s="1316"/>
      <c r="BMP83" s="1316"/>
      <c r="BMQ83" s="1316"/>
      <c r="BMR83" s="1316"/>
      <c r="BMS83" s="1316"/>
      <c r="BMT83" s="1316"/>
      <c r="BMU83" s="1316"/>
      <c r="BMV83" s="1316"/>
      <c r="BMW83" s="1316"/>
      <c r="BMX83" s="1316"/>
      <c r="BMY83" s="1316"/>
      <c r="BMZ83" s="1316"/>
      <c r="BNA83" s="1316"/>
      <c r="BNB83" s="1316"/>
      <c r="BNC83" s="1316"/>
      <c r="BND83" s="1316"/>
      <c r="BNE83" s="1316"/>
      <c r="BNF83" s="1316"/>
      <c r="BNG83" s="1316"/>
      <c r="BNH83" s="1316"/>
      <c r="BNI83" s="1316"/>
      <c r="BNJ83" s="1316"/>
      <c r="BNK83" s="1316"/>
      <c r="BNL83" s="1316"/>
      <c r="BNM83" s="1316"/>
      <c r="BNN83" s="1316"/>
      <c r="BNO83" s="1316"/>
      <c r="BNP83" s="1316"/>
      <c r="BNQ83" s="1316"/>
      <c r="BNR83" s="1316"/>
      <c r="BNS83" s="1316"/>
      <c r="BNT83" s="1316"/>
      <c r="BNU83" s="1316"/>
      <c r="BNV83" s="1316"/>
      <c r="BNW83" s="1316"/>
      <c r="BNX83" s="1316"/>
      <c r="BNY83" s="1316"/>
      <c r="BNZ83" s="1316"/>
      <c r="BOA83" s="1316"/>
      <c r="BOB83" s="1316"/>
      <c r="BOC83" s="1316"/>
      <c r="BOD83" s="1316"/>
      <c r="BOE83" s="1316"/>
      <c r="BOF83" s="1316"/>
      <c r="BOG83" s="1316"/>
      <c r="BOH83" s="1316"/>
      <c r="BOI83" s="1316"/>
      <c r="BOJ83" s="1316"/>
      <c r="BOK83" s="1316"/>
      <c r="BOL83" s="1316"/>
      <c r="BOM83" s="1316"/>
      <c r="BON83" s="1316"/>
      <c r="BOO83" s="1316"/>
      <c r="BOP83" s="1316"/>
      <c r="BOQ83" s="1316"/>
      <c r="BOR83" s="1316"/>
      <c r="BOS83" s="1316"/>
      <c r="BOT83" s="1316"/>
      <c r="BOU83" s="1316"/>
      <c r="BOV83" s="1316"/>
      <c r="BOW83" s="1316"/>
      <c r="BOX83" s="1316"/>
      <c r="BOY83" s="1316"/>
      <c r="BOZ83" s="1316"/>
      <c r="BPA83" s="1316"/>
      <c r="BPB83" s="1316"/>
      <c r="BPC83" s="1316"/>
      <c r="BPD83" s="1316"/>
      <c r="BPE83" s="1316"/>
      <c r="BPF83" s="1316"/>
      <c r="BPG83" s="1316"/>
      <c r="BPH83" s="1316"/>
      <c r="BPI83" s="1316"/>
      <c r="BPJ83" s="1316"/>
      <c r="BPK83" s="1316"/>
      <c r="BPL83" s="1316"/>
      <c r="BPM83" s="1316"/>
      <c r="BPN83" s="1316"/>
      <c r="BPO83" s="1316"/>
      <c r="BPP83" s="1316"/>
      <c r="BPQ83" s="1316"/>
      <c r="BPR83" s="1316"/>
      <c r="BPS83" s="1316"/>
      <c r="BPT83" s="1316"/>
      <c r="BPU83" s="1316"/>
      <c r="BPV83" s="1316"/>
      <c r="BPW83" s="1316"/>
      <c r="BPX83" s="1316"/>
      <c r="BPY83" s="1316"/>
      <c r="BPZ83" s="1316"/>
      <c r="BQA83" s="1316"/>
      <c r="BQB83" s="1316"/>
      <c r="BQC83" s="1316"/>
      <c r="BQD83" s="1316"/>
      <c r="BQE83" s="1316"/>
      <c r="BQF83" s="1316"/>
      <c r="BQG83" s="1316"/>
      <c r="BQH83" s="1316"/>
      <c r="BQI83" s="1316"/>
      <c r="BQJ83" s="1316"/>
      <c r="BQK83" s="1316"/>
      <c r="BQL83" s="1316"/>
      <c r="BQM83" s="1316"/>
      <c r="BQN83" s="1316"/>
      <c r="BQO83" s="1316"/>
      <c r="BQP83" s="1316"/>
      <c r="BQQ83" s="1316"/>
      <c r="BQR83" s="1316"/>
      <c r="BQS83" s="1316"/>
      <c r="BQT83" s="1316"/>
      <c r="BQU83" s="1316"/>
      <c r="BQV83" s="1316"/>
      <c r="BQW83" s="1316"/>
      <c r="BQX83" s="1316"/>
      <c r="BQY83" s="1316"/>
      <c r="BQZ83" s="1316"/>
      <c r="BRA83" s="1316"/>
      <c r="BRB83" s="1316"/>
      <c r="BRC83" s="1316"/>
      <c r="BRD83" s="1316"/>
      <c r="BRE83" s="1316"/>
      <c r="BRF83" s="1316"/>
      <c r="BRG83" s="1316"/>
      <c r="BRH83" s="1316"/>
      <c r="BRI83" s="1316"/>
      <c r="BRJ83" s="1316"/>
      <c r="BRK83" s="1316"/>
      <c r="BRL83" s="1316"/>
      <c r="BRM83" s="1316"/>
      <c r="BRN83" s="1316"/>
      <c r="BRO83" s="1316"/>
      <c r="BRP83" s="1316"/>
      <c r="BRQ83" s="1316"/>
      <c r="BRR83" s="1316"/>
      <c r="BRS83" s="1316"/>
      <c r="BRT83" s="1316"/>
      <c r="BRU83" s="1316"/>
      <c r="BRV83" s="1316"/>
      <c r="BRW83" s="1316"/>
      <c r="BRX83" s="1316"/>
      <c r="BRY83" s="1316"/>
      <c r="BRZ83" s="1316"/>
      <c r="BSA83" s="1316"/>
      <c r="BSB83" s="1316"/>
      <c r="BSC83" s="1316"/>
      <c r="BSD83" s="1316"/>
      <c r="BSE83" s="1316"/>
      <c r="BSF83" s="1316"/>
      <c r="BSG83" s="1316"/>
      <c r="BSH83" s="1316"/>
      <c r="BSI83" s="1316"/>
      <c r="BSJ83" s="1316"/>
      <c r="BSK83" s="1316"/>
      <c r="BSL83" s="1316"/>
      <c r="BSM83" s="1316"/>
      <c r="BSN83" s="1316"/>
      <c r="BSO83" s="1316"/>
      <c r="BSP83" s="1316"/>
      <c r="BSQ83" s="1316"/>
      <c r="BSR83" s="1316"/>
      <c r="BSS83" s="1316"/>
      <c r="BST83" s="1316"/>
      <c r="BSU83" s="1316"/>
      <c r="BSV83" s="1316"/>
      <c r="BSW83" s="1316"/>
      <c r="BSX83" s="1316"/>
      <c r="BSY83" s="1316"/>
      <c r="BSZ83" s="1316"/>
      <c r="BTA83" s="1316"/>
      <c r="BTB83" s="1316"/>
      <c r="BTC83" s="1316"/>
      <c r="BTD83" s="1316"/>
      <c r="BTE83" s="1316"/>
      <c r="BTF83" s="1316"/>
      <c r="BTG83" s="1316"/>
      <c r="BTH83" s="1316"/>
      <c r="BTI83" s="1316"/>
      <c r="BTJ83" s="1316"/>
      <c r="BTK83" s="1316"/>
      <c r="BTL83" s="1316"/>
      <c r="BTM83" s="1316"/>
      <c r="BTN83" s="1316"/>
      <c r="BTO83" s="1316"/>
      <c r="BTP83" s="1316"/>
      <c r="BTQ83" s="1316"/>
      <c r="BTR83" s="1316"/>
      <c r="BTS83" s="1316"/>
      <c r="BTT83" s="1316"/>
      <c r="BTU83" s="1316"/>
      <c r="BTV83" s="1316"/>
      <c r="BTW83" s="1316"/>
      <c r="BTX83" s="1316"/>
      <c r="BTY83" s="1316"/>
      <c r="BTZ83" s="1316"/>
      <c r="BUA83" s="1316"/>
      <c r="BUB83" s="1316"/>
      <c r="BUC83" s="1316"/>
      <c r="BUD83" s="1316"/>
      <c r="BUE83" s="1316"/>
      <c r="BUF83" s="1316"/>
      <c r="BUG83" s="1316"/>
      <c r="BUH83" s="1316"/>
      <c r="BUI83" s="1316"/>
      <c r="BUJ83" s="1316"/>
      <c r="BUK83" s="1316"/>
      <c r="BUL83" s="1316"/>
      <c r="BUM83" s="1316"/>
      <c r="BUN83" s="1316"/>
      <c r="BUO83" s="1316"/>
      <c r="BUP83" s="1316"/>
      <c r="BUQ83" s="1316"/>
      <c r="BUR83" s="1316"/>
      <c r="BUS83" s="1316"/>
      <c r="BUT83" s="1316"/>
      <c r="BUU83" s="1316"/>
      <c r="BUV83" s="1316"/>
      <c r="BUW83" s="1316"/>
      <c r="BUX83" s="1316"/>
      <c r="BUY83" s="1316"/>
      <c r="BUZ83" s="1316"/>
      <c r="BVA83" s="1316"/>
      <c r="BVB83" s="1316"/>
      <c r="BVC83" s="1316"/>
      <c r="BVD83" s="1316"/>
      <c r="BVE83" s="1316"/>
      <c r="BVF83" s="1316"/>
      <c r="BVG83" s="1316"/>
      <c r="BVH83" s="1316"/>
      <c r="BVI83" s="1316"/>
      <c r="BVJ83" s="1316"/>
      <c r="BVK83" s="1316"/>
      <c r="BVL83" s="1316"/>
      <c r="BVM83" s="1316"/>
      <c r="BVN83" s="1316"/>
      <c r="BVO83" s="1316"/>
      <c r="BVP83" s="1316"/>
      <c r="BVQ83" s="1316"/>
      <c r="BVR83" s="1316"/>
      <c r="BVS83" s="1316"/>
      <c r="BVT83" s="1316"/>
      <c r="BVU83" s="1316"/>
      <c r="BVV83" s="1316"/>
      <c r="BVW83" s="1316"/>
      <c r="BVX83" s="1316"/>
      <c r="BVY83" s="1316"/>
      <c r="BVZ83" s="1316"/>
      <c r="BWA83" s="1316"/>
      <c r="BWB83" s="1316"/>
      <c r="BWC83" s="1316"/>
      <c r="BWD83" s="1316"/>
      <c r="BWE83" s="1316"/>
      <c r="BWF83" s="1316"/>
      <c r="BWG83" s="1316"/>
      <c r="BWH83" s="1316"/>
      <c r="BWI83" s="1316"/>
      <c r="BWJ83" s="1316"/>
      <c r="BWK83" s="1316"/>
      <c r="BWL83" s="1316"/>
      <c r="BWM83" s="1316"/>
      <c r="BWN83" s="1316"/>
      <c r="BWO83" s="1316"/>
      <c r="BWP83" s="1316"/>
      <c r="BWQ83" s="1316"/>
      <c r="BWR83" s="1316"/>
      <c r="BWS83" s="1316"/>
      <c r="BWT83" s="1316"/>
      <c r="BWU83" s="1316"/>
      <c r="BWV83" s="1316"/>
      <c r="BWW83" s="1316"/>
      <c r="BWX83" s="1316"/>
      <c r="BWY83" s="1316"/>
      <c r="BWZ83" s="1316"/>
      <c r="BXA83" s="1316"/>
      <c r="BXB83" s="1316"/>
      <c r="BXC83" s="1316"/>
      <c r="BXD83" s="1316"/>
      <c r="BXE83" s="1316"/>
      <c r="BXF83" s="1316"/>
      <c r="BXG83" s="1316"/>
      <c r="BXH83" s="1316"/>
      <c r="BXI83" s="1316"/>
      <c r="BXJ83" s="1316"/>
      <c r="BXK83" s="1316"/>
      <c r="BXL83" s="1316"/>
      <c r="BXM83" s="1316"/>
      <c r="BXN83" s="1316"/>
      <c r="BXO83" s="1316"/>
      <c r="BXP83" s="1316"/>
      <c r="BXQ83" s="1316"/>
      <c r="BXR83" s="1316"/>
      <c r="BXS83" s="1316"/>
      <c r="BXT83" s="1316"/>
      <c r="BXU83" s="1316"/>
      <c r="BXV83" s="1316"/>
      <c r="BXW83" s="1316"/>
      <c r="BXX83" s="1316"/>
      <c r="BXY83" s="1316"/>
      <c r="BXZ83" s="1316"/>
      <c r="BYA83" s="1316"/>
      <c r="BYB83" s="1316"/>
      <c r="BYC83" s="1316"/>
      <c r="BYD83" s="1316"/>
      <c r="BYE83" s="1316"/>
      <c r="BYF83" s="1316"/>
      <c r="BYG83" s="1316"/>
      <c r="BYH83" s="1316"/>
      <c r="BYI83" s="1316"/>
      <c r="BYJ83" s="1316"/>
      <c r="BYK83" s="1316"/>
      <c r="BYL83" s="1316"/>
      <c r="BYM83" s="1316"/>
      <c r="BYN83" s="1316"/>
      <c r="BYO83" s="1316"/>
      <c r="BYP83" s="1316"/>
      <c r="BYQ83" s="1316"/>
      <c r="BYR83" s="1316"/>
      <c r="BYS83" s="1316"/>
      <c r="BYT83" s="1316"/>
      <c r="BYU83" s="1316"/>
      <c r="BYV83" s="1316"/>
      <c r="BYW83" s="1316"/>
      <c r="BYX83" s="1316"/>
      <c r="BYY83" s="1316"/>
      <c r="BYZ83" s="1316"/>
      <c r="BZA83" s="1316"/>
      <c r="BZB83" s="1316"/>
      <c r="BZC83" s="1316"/>
      <c r="BZD83" s="1316"/>
      <c r="BZE83" s="1316"/>
      <c r="BZF83" s="1316"/>
      <c r="BZG83" s="1316"/>
      <c r="BZH83" s="1316"/>
      <c r="BZI83" s="1316"/>
      <c r="BZJ83" s="1316"/>
      <c r="BZK83" s="1316"/>
      <c r="BZL83" s="1316"/>
      <c r="BZM83" s="1316"/>
      <c r="BZN83" s="1316"/>
      <c r="BZO83" s="1316"/>
      <c r="BZP83" s="1316"/>
      <c r="BZQ83" s="1316"/>
      <c r="BZR83" s="1316"/>
      <c r="BZS83" s="1316"/>
      <c r="BZT83" s="1316"/>
      <c r="BZU83" s="1316"/>
      <c r="BZV83" s="1316"/>
      <c r="BZW83" s="1316"/>
      <c r="BZX83" s="1316"/>
      <c r="BZY83" s="1316"/>
      <c r="BZZ83" s="1316"/>
      <c r="CAA83" s="1316"/>
      <c r="CAB83" s="1316"/>
      <c r="CAC83" s="1316"/>
      <c r="CAD83" s="1316"/>
      <c r="CAE83" s="1316"/>
      <c r="CAF83" s="1316"/>
      <c r="CAG83" s="1316"/>
      <c r="CAH83" s="1316"/>
      <c r="CAI83" s="1316"/>
      <c r="CAJ83" s="1316"/>
      <c r="CAK83" s="1316"/>
      <c r="CAL83" s="1316"/>
      <c r="CAM83" s="1316"/>
      <c r="CAN83" s="1316"/>
      <c r="CAO83" s="1316"/>
      <c r="CAP83" s="1316"/>
      <c r="CAQ83" s="1316"/>
      <c r="CAR83" s="1316"/>
      <c r="CAS83" s="1316"/>
      <c r="CAT83" s="1316"/>
      <c r="CAU83" s="1316"/>
      <c r="CAV83" s="1316"/>
      <c r="CAW83" s="1316"/>
      <c r="CAX83" s="1316"/>
      <c r="CAY83" s="1316"/>
      <c r="CAZ83" s="1316"/>
      <c r="CBA83" s="1316"/>
      <c r="CBB83" s="1316"/>
      <c r="CBC83" s="1316"/>
      <c r="CBD83" s="1316"/>
      <c r="CBE83" s="1316"/>
      <c r="CBF83" s="1316"/>
      <c r="CBG83" s="1316"/>
      <c r="CBH83" s="1316"/>
      <c r="CBI83" s="1316"/>
      <c r="CBJ83" s="1316"/>
      <c r="CBK83" s="1316"/>
      <c r="CBL83" s="1316"/>
      <c r="CBM83" s="1316"/>
      <c r="CBN83" s="1316"/>
      <c r="CBO83" s="1316"/>
      <c r="CBP83" s="1316"/>
      <c r="CBQ83" s="1316"/>
      <c r="CBR83" s="1316"/>
      <c r="CBS83" s="1316"/>
      <c r="CBT83" s="1316"/>
      <c r="CBU83" s="1316"/>
      <c r="CBV83" s="1316"/>
      <c r="CBW83" s="1316"/>
      <c r="CBX83" s="1316"/>
      <c r="CBY83" s="1316"/>
      <c r="CBZ83" s="1316"/>
      <c r="CCA83" s="1316"/>
      <c r="CCB83" s="1316"/>
      <c r="CCC83" s="1316"/>
      <c r="CCD83" s="1316"/>
      <c r="CCE83" s="1316"/>
      <c r="CCF83" s="1316"/>
      <c r="CCG83" s="1316"/>
      <c r="CCH83" s="1316"/>
      <c r="CCI83" s="1316"/>
      <c r="CCJ83" s="1316"/>
      <c r="CCK83" s="1316"/>
      <c r="CCL83" s="1316"/>
      <c r="CCM83" s="1316"/>
      <c r="CCN83" s="1316"/>
      <c r="CCO83" s="1316"/>
      <c r="CCP83" s="1316"/>
      <c r="CCQ83" s="1316"/>
      <c r="CCR83" s="1316"/>
      <c r="CCS83" s="1316"/>
      <c r="CCT83" s="1316"/>
      <c r="CCU83" s="1316"/>
      <c r="CCV83" s="1316"/>
      <c r="CCW83" s="1316"/>
      <c r="CCX83" s="1316"/>
      <c r="CCY83" s="1316"/>
      <c r="CCZ83" s="1316"/>
      <c r="CDA83" s="1316"/>
      <c r="CDB83" s="1316"/>
      <c r="CDC83" s="1316"/>
      <c r="CDD83" s="1316"/>
      <c r="CDE83" s="1316"/>
      <c r="CDF83" s="1316"/>
      <c r="CDG83" s="1316"/>
      <c r="CDH83" s="1316"/>
      <c r="CDI83" s="1316"/>
      <c r="CDJ83" s="1316"/>
      <c r="CDK83" s="1316"/>
      <c r="CDL83" s="1316"/>
      <c r="CDM83" s="1316"/>
      <c r="CDN83" s="1316"/>
      <c r="CDO83" s="1316"/>
      <c r="CDP83" s="1316"/>
      <c r="CDQ83" s="1316"/>
      <c r="CDR83" s="1316"/>
      <c r="CDS83" s="1316"/>
      <c r="CDT83" s="1316"/>
      <c r="CDU83" s="1316"/>
      <c r="CDV83" s="1316"/>
      <c r="CDW83" s="1316"/>
      <c r="CDX83" s="1316"/>
      <c r="CDY83" s="1316"/>
      <c r="CDZ83" s="1316"/>
      <c r="CEA83" s="1316"/>
      <c r="CEB83" s="1316"/>
      <c r="CEC83" s="1316"/>
      <c r="CED83" s="1316"/>
      <c r="CEE83" s="1316"/>
      <c r="CEF83" s="1316"/>
      <c r="CEG83" s="1316"/>
      <c r="CEH83" s="1316"/>
      <c r="CEI83" s="1316"/>
      <c r="CEJ83" s="1316"/>
      <c r="CEK83" s="1316"/>
      <c r="CEL83" s="1316"/>
      <c r="CEM83" s="1316"/>
      <c r="CEN83" s="1316"/>
      <c r="CEO83" s="1316"/>
      <c r="CEP83" s="1316"/>
      <c r="CEQ83" s="1316"/>
      <c r="CER83" s="1316"/>
      <c r="CES83" s="1316"/>
      <c r="CET83" s="1316"/>
      <c r="CEU83" s="1316"/>
      <c r="CEV83" s="1316"/>
      <c r="CEW83" s="1316"/>
      <c r="CEX83" s="1316"/>
      <c r="CEY83" s="1316"/>
      <c r="CEZ83" s="1316"/>
      <c r="CFA83" s="1316"/>
      <c r="CFB83" s="1316"/>
      <c r="CFC83" s="1316"/>
      <c r="CFD83" s="1316"/>
      <c r="CFE83" s="1316"/>
      <c r="CFF83" s="1316"/>
      <c r="CFG83" s="1316"/>
      <c r="CFH83" s="1316"/>
      <c r="CFI83" s="1316"/>
      <c r="CFJ83" s="1316"/>
      <c r="CFK83" s="1316"/>
      <c r="CFL83" s="1316"/>
      <c r="CFM83" s="1316"/>
      <c r="CFN83" s="1316"/>
      <c r="CFO83" s="1316"/>
      <c r="CFP83" s="1316"/>
      <c r="CFQ83" s="1316"/>
      <c r="CFR83" s="1316"/>
      <c r="CFS83" s="1316"/>
      <c r="CFT83" s="1316"/>
      <c r="CFU83" s="1316"/>
      <c r="CFV83" s="1316"/>
      <c r="CFW83" s="1316"/>
      <c r="CFX83" s="1316"/>
      <c r="CFY83" s="1316"/>
      <c r="CFZ83" s="1316"/>
      <c r="CGA83" s="1316"/>
      <c r="CGB83" s="1316"/>
      <c r="CGC83" s="1316"/>
      <c r="CGD83" s="1316"/>
      <c r="CGE83" s="1316"/>
      <c r="CGF83" s="1316"/>
      <c r="CGG83" s="1316"/>
      <c r="CGH83" s="1316"/>
      <c r="CGI83" s="1316"/>
      <c r="CGJ83" s="1316"/>
      <c r="CGK83" s="1316"/>
      <c r="CGL83" s="1316"/>
      <c r="CGM83" s="1316"/>
      <c r="CGN83" s="1316"/>
      <c r="CGO83" s="1316"/>
      <c r="CGP83" s="1316"/>
      <c r="CGQ83" s="1316"/>
      <c r="CGR83" s="1316"/>
      <c r="CGS83" s="1316"/>
      <c r="CGT83" s="1316"/>
      <c r="CGU83" s="1316"/>
      <c r="CGV83" s="1316"/>
      <c r="CGW83" s="1316"/>
      <c r="CGX83" s="1316"/>
      <c r="CGY83" s="1316"/>
      <c r="CGZ83" s="1316"/>
      <c r="CHA83" s="1316"/>
      <c r="CHB83" s="1316"/>
      <c r="CHC83" s="1316"/>
      <c r="CHD83" s="1316"/>
      <c r="CHE83" s="1316"/>
      <c r="CHF83" s="1316"/>
      <c r="CHG83" s="1316"/>
      <c r="CHH83" s="1316"/>
      <c r="CHI83" s="1316"/>
      <c r="CHJ83" s="1316"/>
      <c r="CHK83" s="1316"/>
      <c r="CHL83" s="1316"/>
      <c r="CHM83" s="1316"/>
      <c r="CHN83" s="1316"/>
      <c r="CHO83" s="1316"/>
      <c r="CHP83" s="1316"/>
      <c r="CHQ83" s="1316"/>
      <c r="CHR83" s="1316"/>
      <c r="CHS83" s="1316"/>
      <c r="CHT83" s="1316"/>
      <c r="CHU83" s="1316"/>
      <c r="CHV83" s="1316"/>
      <c r="CHW83" s="1316"/>
      <c r="CHX83" s="1316"/>
      <c r="CHY83" s="1316"/>
      <c r="CHZ83" s="1316"/>
      <c r="CIA83" s="1316"/>
      <c r="CIB83" s="1316"/>
      <c r="CIC83" s="1316"/>
      <c r="CID83" s="1316"/>
      <c r="CIE83" s="1316"/>
      <c r="CIF83" s="1316"/>
      <c r="CIG83" s="1316"/>
      <c r="CIH83" s="1316"/>
      <c r="CII83" s="1316"/>
      <c r="CIJ83" s="1316"/>
      <c r="CIK83" s="1316"/>
      <c r="CIL83" s="1316"/>
      <c r="CIM83" s="1316"/>
      <c r="CIN83" s="1316"/>
      <c r="CIO83" s="1316"/>
      <c r="CIP83" s="1316"/>
      <c r="CIQ83" s="1316"/>
      <c r="CIR83" s="1316"/>
      <c r="CIS83" s="1316"/>
      <c r="CIT83" s="1316"/>
      <c r="CIU83" s="1316"/>
      <c r="CIV83" s="1316"/>
      <c r="CIW83" s="1316"/>
      <c r="CIX83" s="1316"/>
      <c r="CIY83" s="1316"/>
      <c r="CIZ83" s="1316"/>
      <c r="CJA83" s="1316"/>
      <c r="CJB83" s="1316"/>
      <c r="CJC83" s="1316"/>
      <c r="CJD83" s="1316"/>
      <c r="CJE83" s="1316"/>
      <c r="CJF83" s="1316"/>
      <c r="CJG83" s="1316"/>
      <c r="CJH83" s="1316"/>
      <c r="CJI83" s="1316"/>
      <c r="CJJ83" s="1316"/>
      <c r="CJK83" s="1316"/>
      <c r="CJL83" s="1316"/>
      <c r="CJM83" s="1316"/>
      <c r="CJN83" s="1316"/>
      <c r="CJO83" s="1316"/>
      <c r="CJP83" s="1316"/>
      <c r="CJQ83" s="1316"/>
      <c r="CJR83" s="1316"/>
      <c r="CJS83" s="1316"/>
      <c r="CJT83" s="1316"/>
      <c r="CJU83" s="1316"/>
      <c r="CJV83" s="1316"/>
      <c r="CJW83" s="1316"/>
      <c r="CJX83" s="1316"/>
      <c r="CJY83" s="1316"/>
      <c r="CJZ83" s="1316"/>
      <c r="CKA83" s="1316"/>
      <c r="CKB83" s="1316"/>
      <c r="CKC83" s="1316"/>
      <c r="CKD83" s="1316"/>
      <c r="CKE83" s="1316"/>
      <c r="CKF83" s="1316"/>
      <c r="CKG83" s="1316"/>
      <c r="CKH83" s="1316"/>
      <c r="CKI83" s="1316"/>
      <c r="CKJ83" s="1316"/>
      <c r="CKK83" s="1316"/>
      <c r="CKL83" s="1316"/>
      <c r="CKM83" s="1316"/>
      <c r="CKN83" s="1316"/>
      <c r="CKO83" s="1316"/>
      <c r="CKP83" s="1316"/>
      <c r="CKQ83" s="1316"/>
      <c r="CKR83" s="1316"/>
      <c r="CKS83" s="1316"/>
      <c r="CKT83" s="1316"/>
      <c r="CKU83" s="1316"/>
      <c r="CKV83" s="1316"/>
      <c r="CKW83" s="1316"/>
      <c r="CKX83" s="1316"/>
      <c r="CKY83" s="1316"/>
      <c r="CKZ83" s="1316"/>
      <c r="CLA83" s="1316"/>
      <c r="CLB83" s="1316"/>
      <c r="CLC83" s="1316"/>
      <c r="CLD83" s="1316"/>
      <c r="CLE83" s="1316"/>
      <c r="CLF83" s="1316"/>
      <c r="CLG83" s="1316"/>
      <c r="CLH83" s="1316"/>
      <c r="CLI83" s="1316"/>
      <c r="CLJ83" s="1316"/>
      <c r="CLK83" s="1316"/>
      <c r="CLL83" s="1316"/>
      <c r="CLM83" s="1316"/>
      <c r="CLN83" s="1316"/>
      <c r="CLO83" s="1316"/>
      <c r="CLP83" s="1316"/>
      <c r="CLQ83" s="1316"/>
      <c r="CLR83" s="1316"/>
      <c r="CLS83" s="1316"/>
      <c r="CLT83" s="1316"/>
      <c r="CLU83" s="1316"/>
      <c r="CLV83" s="1316"/>
      <c r="CLW83" s="1316"/>
      <c r="CLX83" s="1316"/>
      <c r="CLY83" s="1316"/>
      <c r="CLZ83" s="1316"/>
      <c r="CMA83" s="1316"/>
      <c r="CMB83" s="1316"/>
      <c r="CMC83" s="1316"/>
      <c r="CMD83" s="1316"/>
      <c r="CME83" s="1316"/>
      <c r="CMF83" s="1316"/>
      <c r="CMG83" s="1316"/>
      <c r="CMH83" s="1316"/>
      <c r="CMI83" s="1316"/>
      <c r="CMJ83" s="1316"/>
      <c r="CMK83" s="1316"/>
      <c r="CML83" s="1316"/>
      <c r="CMM83" s="1316"/>
      <c r="CMN83" s="1316"/>
      <c r="CMO83" s="1316"/>
      <c r="CMP83" s="1316"/>
      <c r="CMQ83" s="1316"/>
      <c r="CMR83" s="1316"/>
      <c r="CMS83" s="1316"/>
      <c r="CMT83" s="1316"/>
      <c r="CMU83" s="1316"/>
      <c r="CMV83" s="1316"/>
      <c r="CMW83" s="1316"/>
      <c r="CMX83" s="1316"/>
      <c r="CMY83" s="1316"/>
      <c r="CMZ83" s="1316"/>
      <c r="CNA83" s="1316"/>
      <c r="CNB83" s="1316"/>
      <c r="CNC83" s="1316"/>
      <c r="CND83" s="1316"/>
      <c r="CNE83" s="1316"/>
      <c r="CNF83" s="1316"/>
      <c r="CNG83" s="1316"/>
      <c r="CNH83" s="1316"/>
      <c r="CNI83" s="1316"/>
      <c r="CNJ83" s="1316"/>
      <c r="CNK83" s="1316"/>
      <c r="CNL83" s="1316"/>
      <c r="CNM83" s="1316"/>
      <c r="CNN83" s="1316"/>
      <c r="CNO83" s="1316"/>
      <c r="CNP83" s="1316"/>
      <c r="CNQ83" s="1316"/>
      <c r="CNR83" s="1316"/>
      <c r="CNS83" s="1316"/>
      <c r="CNT83" s="1316"/>
      <c r="CNU83" s="1316"/>
      <c r="CNV83" s="1316"/>
      <c r="CNW83" s="1316"/>
      <c r="CNX83" s="1316"/>
      <c r="CNY83" s="1316"/>
      <c r="CNZ83" s="1316"/>
      <c r="COA83" s="1316"/>
      <c r="COB83" s="1316"/>
      <c r="COC83" s="1316"/>
      <c r="COD83" s="1316"/>
      <c r="COE83" s="1316"/>
      <c r="COF83" s="1316"/>
      <c r="COG83" s="1316"/>
      <c r="COH83" s="1316"/>
      <c r="COI83" s="1316"/>
      <c r="COJ83" s="1316"/>
      <c r="COK83" s="1316"/>
      <c r="COL83" s="1316"/>
      <c r="COM83" s="1316"/>
      <c r="CON83" s="1316"/>
      <c r="COO83" s="1316"/>
      <c r="COP83" s="1316"/>
      <c r="COQ83" s="1316"/>
      <c r="COR83" s="1316"/>
      <c r="COS83" s="1316"/>
      <c r="COT83" s="1316"/>
      <c r="COU83" s="1316"/>
      <c r="COV83" s="1316"/>
      <c r="COW83" s="1316"/>
      <c r="COX83" s="1316"/>
      <c r="COY83" s="1316"/>
      <c r="COZ83" s="1316"/>
      <c r="CPA83" s="1316"/>
      <c r="CPB83" s="1316"/>
      <c r="CPC83" s="1316"/>
      <c r="CPD83" s="1316"/>
      <c r="CPE83" s="1316"/>
      <c r="CPF83" s="1316"/>
      <c r="CPG83" s="1316"/>
      <c r="CPH83" s="1316"/>
      <c r="CPI83" s="1316"/>
      <c r="CPJ83" s="1316"/>
      <c r="CPK83" s="1316"/>
      <c r="CPL83" s="1316"/>
      <c r="CPM83" s="1316"/>
      <c r="CPN83" s="1316"/>
      <c r="CPO83" s="1316"/>
      <c r="CPP83" s="1316"/>
      <c r="CPQ83" s="1316"/>
      <c r="CPR83" s="1316"/>
      <c r="CPS83" s="1316"/>
      <c r="CPT83" s="1316"/>
      <c r="CPU83" s="1316"/>
      <c r="CPV83" s="1316"/>
      <c r="CPW83" s="1316"/>
      <c r="CPX83" s="1316"/>
      <c r="CPY83" s="1316"/>
      <c r="CPZ83" s="1316"/>
      <c r="CQA83" s="1316"/>
      <c r="CQB83" s="1316"/>
      <c r="CQC83" s="1316"/>
      <c r="CQD83" s="1316"/>
      <c r="CQE83" s="1316"/>
      <c r="CQF83" s="1316"/>
      <c r="CQG83" s="1316"/>
      <c r="CQH83" s="1316"/>
      <c r="CQI83" s="1316"/>
      <c r="CQJ83" s="1316"/>
      <c r="CQK83" s="1316"/>
      <c r="CQL83" s="1316"/>
      <c r="CQM83" s="1316"/>
      <c r="CQN83" s="1316"/>
      <c r="CQO83" s="1316"/>
      <c r="CQP83" s="1316"/>
      <c r="CQQ83" s="1316"/>
      <c r="CQR83" s="1316"/>
      <c r="CQS83" s="1316"/>
      <c r="CQT83" s="1316"/>
      <c r="CQU83" s="1316"/>
      <c r="CQV83" s="1316"/>
      <c r="CQW83" s="1316"/>
      <c r="CQX83" s="1316"/>
      <c r="CQY83" s="1316"/>
      <c r="CQZ83" s="1316"/>
      <c r="CRA83" s="1316"/>
      <c r="CRB83" s="1316"/>
      <c r="CRC83" s="1316"/>
      <c r="CRD83" s="1316"/>
      <c r="CRE83" s="1316"/>
      <c r="CRF83" s="1316"/>
      <c r="CRG83" s="1316"/>
      <c r="CRH83" s="1316"/>
      <c r="CRI83" s="1316"/>
      <c r="CRJ83" s="1316"/>
      <c r="CRK83" s="1316"/>
      <c r="CRL83" s="1316"/>
      <c r="CRM83" s="1316"/>
      <c r="CRN83" s="1316"/>
      <c r="CRO83" s="1316"/>
      <c r="CRP83" s="1316"/>
      <c r="CRQ83" s="1316"/>
      <c r="CRR83" s="1316"/>
      <c r="CRS83" s="1316"/>
      <c r="CRT83" s="1316"/>
      <c r="CRU83" s="1316"/>
      <c r="CRV83" s="1316"/>
      <c r="CRW83" s="1316"/>
      <c r="CRX83" s="1316"/>
      <c r="CRY83" s="1316"/>
      <c r="CRZ83" s="1316"/>
      <c r="CSA83" s="1316"/>
      <c r="CSB83" s="1316"/>
      <c r="CSC83" s="1316"/>
      <c r="CSD83" s="1316"/>
      <c r="CSE83" s="1316"/>
      <c r="CSF83" s="1316"/>
      <c r="CSG83" s="1316"/>
      <c r="CSH83" s="1316"/>
      <c r="CSI83" s="1316"/>
      <c r="CSJ83" s="1316"/>
      <c r="CSK83" s="1316"/>
      <c r="CSL83" s="1316"/>
      <c r="CSM83" s="1316"/>
      <c r="CSN83" s="1316"/>
      <c r="CSO83" s="1316"/>
      <c r="CSP83" s="1316"/>
      <c r="CSQ83" s="1316"/>
      <c r="CSR83" s="1316"/>
      <c r="CSS83" s="1316"/>
      <c r="CST83" s="1316"/>
      <c r="CSU83" s="1316"/>
      <c r="CSV83" s="1316"/>
      <c r="CSW83" s="1316"/>
      <c r="CSX83" s="1316"/>
      <c r="CSY83" s="1316"/>
      <c r="CSZ83" s="1316"/>
      <c r="CTA83" s="1316"/>
      <c r="CTB83" s="1316"/>
      <c r="CTC83" s="1316"/>
      <c r="CTD83" s="1316"/>
      <c r="CTE83" s="1316"/>
      <c r="CTF83" s="1316"/>
      <c r="CTG83" s="1316"/>
      <c r="CTH83" s="1316"/>
      <c r="CTI83" s="1316"/>
      <c r="CTJ83" s="1316"/>
      <c r="CTK83" s="1316"/>
      <c r="CTL83" s="1316"/>
      <c r="CTM83" s="1316"/>
      <c r="CTN83" s="1316"/>
      <c r="CTO83" s="1316"/>
      <c r="CTP83" s="1316"/>
      <c r="CTQ83" s="1316"/>
      <c r="CTR83" s="1316"/>
      <c r="CTS83" s="1316"/>
      <c r="CTT83" s="1316"/>
      <c r="CTU83" s="1316"/>
      <c r="CTV83" s="1316"/>
      <c r="CTW83" s="1316"/>
      <c r="CTX83" s="1316"/>
      <c r="CTY83" s="1316"/>
      <c r="CTZ83" s="1316"/>
      <c r="CUA83" s="1316"/>
      <c r="CUB83" s="1316"/>
      <c r="CUC83" s="1316"/>
      <c r="CUD83" s="1316"/>
      <c r="CUE83" s="1316"/>
      <c r="CUF83" s="1316"/>
      <c r="CUG83" s="1316"/>
      <c r="CUH83" s="1316"/>
      <c r="CUI83" s="1316"/>
      <c r="CUJ83" s="1316"/>
      <c r="CUK83" s="1316"/>
      <c r="CUL83" s="1316"/>
      <c r="CUM83" s="1316"/>
      <c r="CUN83" s="1316"/>
      <c r="CUO83" s="1316"/>
      <c r="CUP83" s="1316"/>
      <c r="CUQ83" s="1316"/>
      <c r="CUR83" s="1316"/>
      <c r="CUS83" s="1316"/>
      <c r="CUT83" s="1316"/>
      <c r="CUU83" s="1316"/>
      <c r="CUV83" s="1316"/>
      <c r="CUW83" s="1316"/>
      <c r="CUX83" s="1316"/>
      <c r="CUY83" s="1316"/>
      <c r="CUZ83" s="1316"/>
      <c r="CVA83" s="1316"/>
      <c r="CVB83" s="1316"/>
      <c r="CVC83" s="1316"/>
      <c r="CVD83" s="1316"/>
      <c r="CVE83" s="1316"/>
      <c r="CVF83" s="1316"/>
      <c r="CVG83" s="1316"/>
      <c r="CVH83" s="1316"/>
      <c r="CVI83" s="1316"/>
      <c r="CVJ83" s="1316"/>
      <c r="CVK83" s="1316"/>
      <c r="CVL83" s="1316"/>
      <c r="CVM83" s="1316"/>
      <c r="CVN83" s="1316"/>
      <c r="CVO83" s="1316"/>
      <c r="CVP83" s="1316"/>
      <c r="CVQ83" s="1316"/>
      <c r="CVR83" s="1316"/>
      <c r="CVS83" s="1316"/>
      <c r="CVT83" s="1316"/>
      <c r="CVU83" s="1316"/>
      <c r="CVV83" s="1316"/>
      <c r="CVW83" s="1316"/>
      <c r="CVX83" s="1316"/>
      <c r="CVY83" s="1316"/>
      <c r="CVZ83" s="1316"/>
      <c r="CWA83" s="1316"/>
      <c r="CWB83" s="1316"/>
      <c r="CWC83" s="1316"/>
      <c r="CWD83" s="1316"/>
      <c r="CWE83" s="1316"/>
      <c r="CWF83" s="1316"/>
      <c r="CWG83" s="1316"/>
      <c r="CWH83" s="1316"/>
      <c r="CWI83" s="1316"/>
      <c r="CWJ83" s="1316"/>
      <c r="CWK83" s="1316"/>
      <c r="CWL83" s="1316"/>
      <c r="CWM83" s="1316"/>
      <c r="CWN83" s="1316"/>
      <c r="CWO83" s="1316"/>
      <c r="CWP83" s="1316"/>
      <c r="CWQ83" s="1316"/>
      <c r="CWR83" s="1316"/>
      <c r="CWS83" s="1316"/>
      <c r="CWT83" s="1316"/>
      <c r="CWU83" s="1316"/>
      <c r="CWV83" s="1316"/>
      <c r="CWW83" s="1316"/>
      <c r="CWX83" s="1316"/>
      <c r="CWY83" s="1316"/>
      <c r="CWZ83" s="1316"/>
      <c r="CXA83" s="1316"/>
      <c r="CXB83" s="1316"/>
      <c r="CXC83" s="1316"/>
      <c r="CXD83" s="1316"/>
      <c r="CXE83" s="1316"/>
      <c r="CXF83" s="1316"/>
      <c r="CXG83" s="1316"/>
      <c r="CXH83" s="1316"/>
      <c r="CXI83" s="1316"/>
      <c r="CXJ83" s="1316"/>
      <c r="CXK83" s="1316"/>
      <c r="CXL83" s="1316"/>
      <c r="CXM83" s="1316"/>
      <c r="CXN83" s="1316"/>
      <c r="CXO83" s="1316"/>
      <c r="CXP83" s="1316"/>
      <c r="CXQ83" s="1316"/>
      <c r="CXR83" s="1316"/>
      <c r="CXS83" s="1316"/>
      <c r="CXT83" s="1316"/>
      <c r="CXU83" s="1316"/>
      <c r="CXV83" s="1316"/>
      <c r="CXW83" s="1316"/>
      <c r="CXX83" s="1316"/>
      <c r="CXY83" s="1316"/>
      <c r="CXZ83" s="1316"/>
      <c r="CYA83" s="1316"/>
      <c r="CYB83" s="1316"/>
      <c r="CYC83" s="1316"/>
      <c r="CYD83" s="1316"/>
      <c r="CYE83" s="1316"/>
      <c r="CYF83" s="1316"/>
      <c r="CYG83" s="1316"/>
      <c r="CYH83" s="1316"/>
      <c r="CYI83" s="1316"/>
      <c r="CYJ83" s="1316"/>
      <c r="CYK83" s="1316"/>
      <c r="CYL83" s="1316"/>
      <c r="CYM83" s="1316"/>
      <c r="CYN83" s="1316"/>
      <c r="CYO83" s="1316"/>
      <c r="CYP83" s="1316"/>
      <c r="CYQ83" s="1316"/>
      <c r="CYR83" s="1316"/>
      <c r="CYS83" s="1316"/>
      <c r="CYT83" s="1316"/>
      <c r="CYU83" s="1316"/>
      <c r="CYV83" s="1316"/>
      <c r="CYW83" s="1316"/>
      <c r="CYX83" s="1316"/>
      <c r="CYY83" s="1316"/>
      <c r="CYZ83" s="1316"/>
      <c r="CZA83" s="1316"/>
      <c r="CZB83" s="1316"/>
      <c r="CZC83" s="1316"/>
      <c r="CZD83" s="1316"/>
      <c r="CZE83" s="1316"/>
      <c r="CZF83" s="1316"/>
      <c r="CZG83" s="1316"/>
      <c r="CZH83" s="1316"/>
      <c r="CZI83" s="1316"/>
      <c r="CZJ83" s="1316"/>
      <c r="CZK83" s="1316"/>
      <c r="CZL83" s="1316"/>
      <c r="CZM83" s="1316"/>
      <c r="CZN83" s="1316"/>
      <c r="CZO83" s="1316"/>
      <c r="CZP83" s="1316"/>
      <c r="CZQ83" s="1316"/>
      <c r="CZR83" s="1316"/>
      <c r="CZS83" s="1316"/>
      <c r="CZT83" s="1316"/>
      <c r="CZU83" s="1316"/>
      <c r="CZV83" s="1316"/>
      <c r="CZW83" s="1316"/>
      <c r="CZX83" s="1316"/>
      <c r="CZY83" s="1316"/>
      <c r="CZZ83" s="1316"/>
      <c r="DAA83" s="1316"/>
      <c r="DAB83" s="1316"/>
      <c r="DAC83" s="1316"/>
      <c r="DAD83" s="1316"/>
      <c r="DAE83" s="1316"/>
      <c r="DAF83" s="1316"/>
      <c r="DAG83" s="1316"/>
      <c r="DAH83" s="1316"/>
      <c r="DAI83" s="1316"/>
      <c r="DAJ83" s="1316"/>
      <c r="DAK83" s="1316"/>
      <c r="DAL83" s="1316"/>
      <c r="DAM83" s="1316"/>
      <c r="DAN83" s="1316"/>
      <c r="DAO83" s="1316"/>
      <c r="DAP83" s="1316"/>
      <c r="DAQ83" s="1316"/>
      <c r="DAR83" s="1316"/>
      <c r="DAS83" s="1316"/>
      <c r="DAT83" s="1316"/>
      <c r="DAU83" s="1316"/>
      <c r="DAV83" s="1316"/>
      <c r="DAW83" s="1316"/>
      <c r="DAX83" s="1316"/>
      <c r="DAY83" s="1316"/>
      <c r="DAZ83" s="1316"/>
      <c r="DBA83" s="1316"/>
      <c r="DBB83" s="1316"/>
      <c r="DBC83" s="1316"/>
      <c r="DBD83" s="1316"/>
      <c r="DBE83" s="1316"/>
      <c r="DBF83" s="1316"/>
      <c r="DBG83" s="1316"/>
      <c r="DBH83" s="1316"/>
      <c r="DBI83" s="1316"/>
      <c r="DBJ83" s="1316"/>
      <c r="DBK83" s="1316"/>
      <c r="DBL83" s="1316"/>
      <c r="DBM83" s="1316"/>
      <c r="DBN83" s="1316"/>
      <c r="DBO83" s="1316"/>
      <c r="DBP83" s="1316"/>
      <c r="DBQ83" s="1316"/>
      <c r="DBR83" s="1316"/>
      <c r="DBS83" s="1316"/>
      <c r="DBT83" s="1316"/>
      <c r="DBU83" s="1316"/>
      <c r="DBV83" s="1316"/>
      <c r="DBW83" s="1316"/>
      <c r="DBX83" s="1316"/>
      <c r="DBY83" s="1316"/>
      <c r="DBZ83" s="1316"/>
      <c r="DCA83" s="1316"/>
      <c r="DCB83" s="1316"/>
      <c r="DCC83" s="1316"/>
      <c r="DCD83" s="1316"/>
      <c r="DCE83" s="1316"/>
      <c r="DCF83" s="1316"/>
      <c r="DCG83" s="1316"/>
      <c r="DCH83" s="1316"/>
      <c r="DCI83" s="1316"/>
      <c r="DCJ83" s="1316"/>
      <c r="DCK83" s="1316"/>
      <c r="DCL83" s="1316"/>
      <c r="DCM83" s="1316"/>
      <c r="DCN83" s="1316"/>
      <c r="DCO83" s="1316"/>
      <c r="DCP83" s="1316"/>
      <c r="DCQ83" s="1316"/>
      <c r="DCR83" s="1316"/>
      <c r="DCS83" s="1316"/>
      <c r="DCT83" s="1316"/>
      <c r="DCU83" s="1316"/>
      <c r="DCV83" s="1316"/>
      <c r="DCW83" s="1316"/>
      <c r="DCX83" s="1316"/>
      <c r="DCY83" s="1316"/>
      <c r="DCZ83" s="1316"/>
      <c r="DDA83" s="1316"/>
      <c r="DDB83" s="1316"/>
      <c r="DDC83" s="1316"/>
      <c r="DDD83" s="1316"/>
      <c r="DDE83" s="1316"/>
      <c r="DDF83" s="1316"/>
      <c r="DDG83" s="1316"/>
      <c r="DDH83" s="1316"/>
      <c r="DDI83" s="1316"/>
      <c r="DDJ83" s="1316"/>
      <c r="DDK83" s="1316"/>
      <c r="DDL83" s="1316"/>
      <c r="DDM83" s="1316"/>
      <c r="DDN83" s="1316"/>
      <c r="DDO83" s="1316"/>
      <c r="DDP83" s="1316"/>
      <c r="DDQ83" s="1316"/>
      <c r="DDR83" s="1316"/>
      <c r="DDS83" s="1316"/>
      <c r="DDT83" s="1316"/>
      <c r="DDU83" s="1316"/>
      <c r="DDV83" s="1316"/>
      <c r="DDW83" s="1316"/>
      <c r="DDX83" s="1316"/>
      <c r="DDY83" s="1316"/>
      <c r="DDZ83" s="1316"/>
      <c r="DEA83" s="1316"/>
      <c r="DEB83" s="1316"/>
      <c r="DEC83" s="1316"/>
      <c r="DED83" s="1316"/>
      <c r="DEE83" s="1316"/>
      <c r="DEF83" s="1316"/>
      <c r="DEG83" s="1316"/>
      <c r="DEH83" s="1316"/>
      <c r="DEI83" s="1316"/>
      <c r="DEJ83" s="1316"/>
      <c r="DEK83" s="1316"/>
      <c r="DEL83" s="1316"/>
      <c r="DEM83" s="1316"/>
      <c r="DEN83" s="1316"/>
      <c r="DEO83" s="1316"/>
      <c r="DEP83" s="1316"/>
      <c r="DEQ83" s="1316"/>
      <c r="DER83" s="1316"/>
      <c r="DES83" s="1316"/>
      <c r="DET83" s="1316"/>
      <c r="DEU83" s="1316"/>
      <c r="DEV83" s="1316"/>
      <c r="DEW83" s="1316"/>
      <c r="DEX83" s="1316"/>
      <c r="DEY83" s="1316"/>
      <c r="DEZ83" s="1316"/>
      <c r="DFA83" s="1316"/>
      <c r="DFB83" s="1316"/>
      <c r="DFC83" s="1316"/>
      <c r="DFD83" s="1316"/>
      <c r="DFE83" s="1316"/>
      <c r="DFF83" s="1316"/>
      <c r="DFG83" s="1316"/>
      <c r="DFH83" s="1316"/>
      <c r="DFI83" s="1316"/>
      <c r="DFJ83" s="1316"/>
      <c r="DFK83" s="1316"/>
      <c r="DFL83" s="1316"/>
      <c r="DFM83" s="1316"/>
      <c r="DFN83" s="1316"/>
      <c r="DFO83" s="1316"/>
      <c r="DFP83" s="1316"/>
      <c r="DFQ83" s="1316"/>
      <c r="DFR83" s="1316"/>
      <c r="DFS83" s="1316"/>
      <c r="DFT83" s="1316"/>
      <c r="DFU83" s="1316"/>
      <c r="DFV83" s="1316"/>
      <c r="DFW83" s="1316"/>
      <c r="DFX83" s="1316"/>
      <c r="DFY83" s="1316"/>
      <c r="DFZ83" s="1316"/>
      <c r="DGA83" s="1316"/>
      <c r="DGB83" s="1316"/>
      <c r="DGC83" s="1316"/>
      <c r="DGD83" s="1316"/>
      <c r="DGE83" s="1316"/>
      <c r="DGF83" s="1316"/>
      <c r="DGG83" s="1316"/>
      <c r="DGH83" s="1316"/>
      <c r="DGI83" s="1316"/>
      <c r="DGJ83" s="1316"/>
      <c r="DGK83" s="1316"/>
      <c r="DGL83" s="1316"/>
      <c r="DGM83" s="1316"/>
      <c r="DGN83" s="1316"/>
      <c r="DGO83" s="1316"/>
      <c r="DGP83" s="1316"/>
      <c r="DGQ83" s="1316"/>
      <c r="DGR83" s="1316"/>
      <c r="DGS83" s="1316"/>
      <c r="DGT83" s="1316"/>
      <c r="DGU83" s="1316"/>
      <c r="DGV83" s="1316"/>
      <c r="DGW83" s="1316"/>
      <c r="DGX83" s="1316"/>
      <c r="DGY83" s="1316"/>
      <c r="DGZ83" s="1316"/>
      <c r="DHA83" s="1316"/>
      <c r="DHB83" s="1316"/>
      <c r="DHC83" s="1316"/>
      <c r="DHD83" s="1316"/>
      <c r="DHE83" s="1316"/>
      <c r="DHF83" s="1316"/>
      <c r="DHG83" s="1316"/>
      <c r="DHH83" s="1316"/>
      <c r="DHI83" s="1316"/>
      <c r="DHJ83" s="1316"/>
      <c r="DHK83" s="1316"/>
      <c r="DHL83" s="1316"/>
      <c r="DHM83" s="1316"/>
      <c r="DHN83" s="1316"/>
      <c r="DHO83" s="1316"/>
      <c r="DHP83" s="1316"/>
      <c r="DHQ83" s="1316"/>
      <c r="DHR83" s="1316"/>
      <c r="DHS83" s="1316"/>
      <c r="DHT83" s="1316"/>
      <c r="DHU83" s="1316"/>
      <c r="DHV83" s="1316"/>
      <c r="DHW83" s="1316"/>
      <c r="DHX83" s="1316"/>
      <c r="DHY83" s="1316"/>
      <c r="DHZ83" s="1316"/>
      <c r="DIA83" s="1316"/>
      <c r="DIB83" s="1316"/>
      <c r="DIC83" s="1316"/>
      <c r="DID83" s="1316"/>
      <c r="DIE83" s="1316"/>
      <c r="DIF83" s="1316"/>
      <c r="DIG83" s="1316"/>
      <c r="DIH83" s="1316"/>
      <c r="DII83" s="1316"/>
      <c r="DIJ83" s="1316"/>
      <c r="DIK83" s="1316"/>
      <c r="DIL83" s="1316"/>
      <c r="DIM83" s="1316"/>
      <c r="DIN83" s="1316"/>
      <c r="DIO83" s="1316"/>
      <c r="DIP83" s="1316"/>
      <c r="DIQ83" s="1316"/>
      <c r="DIR83" s="1316"/>
      <c r="DIS83" s="1316"/>
      <c r="DIT83" s="1316"/>
      <c r="DIU83" s="1316"/>
      <c r="DIV83" s="1316"/>
      <c r="DIW83" s="1316"/>
      <c r="DIX83" s="1316"/>
      <c r="DIY83" s="1316"/>
      <c r="DIZ83" s="1316"/>
      <c r="DJA83" s="1316"/>
      <c r="DJB83" s="1316"/>
      <c r="DJC83" s="1316"/>
      <c r="DJD83" s="1316"/>
      <c r="DJE83" s="1316"/>
      <c r="DJF83" s="1316"/>
      <c r="DJG83" s="1316"/>
      <c r="DJH83" s="1316"/>
      <c r="DJI83" s="1316"/>
      <c r="DJJ83" s="1316"/>
      <c r="DJK83" s="1316"/>
      <c r="DJL83" s="1316"/>
      <c r="DJM83" s="1316"/>
      <c r="DJN83" s="1316"/>
      <c r="DJO83" s="1316"/>
      <c r="DJP83" s="1316"/>
      <c r="DJQ83" s="1316"/>
      <c r="DJR83" s="1316"/>
      <c r="DJS83" s="1316"/>
      <c r="DJT83" s="1316"/>
      <c r="DJU83" s="1316"/>
      <c r="DJV83" s="1316"/>
      <c r="DJW83" s="1316"/>
      <c r="DJX83" s="1316"/>
      <c r="DJY83" s="1316"/>
      <c r="DJZ83" s="1316"/>
      <c r="DKA83" s="1316"/>
      <c r="DKB83" s="1316"/>
      <c r="DKC83" s="1316"/>
      <c r="DKD83" s="1316"/>
      <c r="DKE83" s="1316"/>
      <c r="DKF83" s="1316"/>
      <c r="DKG83" s="1316"/>
      <c r="DKH83" s="1316"/>
      <c r="DKI83" s="1316"/>
      <c r="DKJ83" s="1316"/>
      <c r="DKK83" s="1316"/>
      <c r="DKL83" s="1316"/>
      <c r="DKM83" s="1316"/>
      <c r="DKN83" s="1316"/>
      <c r="DKO83" s="1316"/>
      <c r="DKP83" s="1316"/>
      <c r="DKQ83" s="1316"/>
      <c r="DKR83" s="1316"/>
      <c r="DKS83" s="1316"/>
      <c r="DKT83" s="1316"/>
      <c r="DKU83" s="1316"/>
      <c r="DKV83" s="1316"/>
      <c r="DKW83" s="1316"/>
      <c r="DKX83" s="1316"/>
      <c r="DKY83" s="1316"/>
      <c r="DKZ83" s="1316"/>
      <c r="DLA83" s="1316"/>
      <c r="DLB83" s="1316"/>
      <c r="DLC83" s="1316"/>
      <c r="DLD83" s="1316"/>
      <c r="DLE83" s="1316"/>
      <c r="DLF83" s="1316"/>
      <c r="DLG83" s="1316"/>
      <c r="DLH83" s="1316"/>
      <c r="DLI83" s="1316"/>
      <c r="DLJ83" s="1316"/>
      <c r="DLK83" s="1316"/>
      <c r="DLL83" s="1316"/>
      <c r="DLM83" s="1316"/>
      <c r="DLN83" s="1316"/>
      <c r="DLO83" s="1316"/>
      <c r="DLP83" s="1316"/>
      <c r="DLQ83" s="1316"/>
      <c r="DLR83" s="1316"/>
      <c r="DLS83" s="1316"/>
      <c r="DLT83" s="1316"/>
      <c r="DLU83" s="1316"/>
      <c r="DLV83" s="1316"/>
      <c r="DLW83" s="1316"/>
      <c r="DLX83" s="1316"/>
      <c r="DLY83" s="1316"/>
      <c r="DLZ83" s="1316"/>
      <c r="DMA83" s="1316"/>
      <c r="DMB83" s="1316"/>
      <c r="DMC83" s="1316"/>
      <c r="DMD83" s="1316"/>
      <c r="DME83" s="1316"/>
      <c r="DMF83" s="1316"/>
      <c r="DMG83" s="1316"/>
      <c r="DMH83" s="1316"/>
      <c r="DMI83" s="1316"/>
      <c r="DMJ83" s="1316"/>
      <c r="DMK83" s="1316"/>
      <c r="DML83" s="1316"/>
      <c r="DMM83" s="1316"/>
      <c r="DMN83" s="1316"/>
      <c r="DMO83" s="1316"/>
      <c r="DMP83" s="1316"/>
      <c r="DMQ83" s="1316"/>
      <c r="DMR83" s="1316"/>
      <c r="DMS83" s="1316"/>
      <c r="DMT83" s="1316"/>
      <c r="DMU83" s="1316"/>
      <c r="DMV83" s="1316"/>
      <c r="DMW83" s="1316"/>
      <c r="DMX83" s="1316"/>
      <c r="DMY83" s="1316"/>
      <c r="DMZ83" s="1316"/>
      <c r="DNA83" s="1316"/>
      <c r="DNB83" s="1316"/>
      <c r="DNC83" s="1316"/>
      <c r="DND83" s="1316"/>
      <c r="DNE83" s="1316"/>
      <c r="DNF83" s="1316"/>
      <c r="DNG83" s="1316"/>
      <c r="DNH83" s="1316"/>
      <c r="DNI83" s="1316"/>
      <c r="DNJ83" s="1316"/>
      <c r="DNK83" s="1316"/>
      <c r="DNL83" s="1316"/>
      <c r="DNM83" s="1316"/>
      <c r="DNN83" s="1316"/>
      <c r="DNO83" s="1316"/>
      <c r="DNP83" s="1316"/>
      <c r="DNQ83" s="1316"/>
      <c r="DNR83" s="1316"/>
      <c r="DNS83" s="1316"/>
      <c r="DNT83" s="1316"/>
      <c r="DNU83" s="1316"/>
      <c r="DNV83" s="1316"/>
      <c r="DNW83" s="1316"/>
      <c r="DNX83" s="1316"/>
      <c r="DNY83" s="1316"/>
      <c r="DNZ83" s="1316"/>
      <c r="DOA83" s="1316"/>
      <c r="DOB83" s="1316"/>
      <c r="DOC83" s="1316"/>
      <c r="DOD83" s="1316"/>
      <c r="DOE83" s="1316"/>
      <c r="DOF83" s="1316"/>
      <c r="DOG83" s="1316"/>
      <c r="DOH83" s="1316"/>
      <c r="DOI83" s="1316"/>
      <c r="DOJ83" s="1316"/>
      <c r="DOK83" s="1316"/>
      <c r="DOL83" s="1316"/>
      <c r="DOM83" s="1316"/>
      <c r="DON83" s="1316"/>
      <c r="DOO83" s="1316"/>
      <c r="DOP83" s="1316"/>
      <c r="DOQ83" s="1316"/>
      <c r="DOR83" s="1316"/>
      <c r="DOS83" s="1316"/>
      <c r="DOT83" s="1316"/>
      <c r="DOU83" s="1316"/>
      <c r="DOV83" s="1316"/>
      <c r="DOW83" s="1316"/>
      <c r="DOX83" s="1316"/>
      <c r="DOY83" s="1316"/>
      <c r="DOZ83" s="1316"/>
      <c r="DPA83" s="1316"/>
      <c r="DPB83" s="1316"/>
      <c r="DPC83" s="1316"/>
      <c r="DPD83" s="1316"/>
      <c r="DPE83" s="1316"/>
      <c r="DPF83" s="1316"/>
      <c r="DPG83" s="1316"/>
      <c r="DPH83" s="1316"/>
      <c r="DPI83" s="1316"/>
      <c r="DPJ83" s="1316"/>
      <c r="DPK83" s="1316"/>
      <c r="DPL83" s="1316"/>
      <c r="DPM83" s="1316"/>
      <c r="DPN83" s="1316"/>
      <c r="DPO83" s="1316"/>
      <c r="DPP83" s="1316"/>
      <c r="DPQ83" s="1316"/>
      <c r="DPR83" s="1316"/>
      <c r="DPS83" s="1316"/>
      <c r="DPT83" s="1316"/>
      <c r="DPU83" s="1316"/>
      <c r="DPV83" s="1316"/>
      <c r="DPW83" s="1316"/>
      <c r="DPX83" s="1316"/>
      <c r="DPY83" s="1316"/>
      <c r="DPZ83" s="1316"/>
      <c r="DQA83" s="1316"/>
      <c r="DQB83" s="1316"/>
      <c r="DQC83" s="1316"/>
      <c r="DQD83" s="1316"/>
      <c r="DQE83" s="1316"/>
      <c r="DQF83" s="1316"/>
      <c r="DQG83" s="1316"/>
      <c r="DQH83" s="1316"/>
      <c r="DQI83" s="1316"/>
      <c r="DQJ83" s="1316"/>
      <c r="DQK83" s="1316"/>
      <c r="DQL83" s="1316"/>
      <c r="DQM83" s="1316"/>
      <c r="DQN83" s="1316"/>
      <c r="DQO83" s="1316"/>
      <c r="DQP83" s="1316"/>
      <c r="DQQ83" s="1316"/>
      <c r="DQR83" s="1316"/>
      <c r="DQS83" s="1316"/>
      <c r="DQT83" s="1316"/>
      <c r="DQU83" s="1316"/>
      <c r="DQV83" s="1316"/>
      <c r="DQW83" s="1316"/>
      <c r="DQX83" s="1316"/>
      <c r="DQY83" s="1316"/>
      <c r="DQZ83" s="1316"/>
      <c r="DRA83" s="1316"/>
      <c r="DRB83" s="1316"/>
      <c r="DRC83" s="1316"/>
      <c r="DRD83" s="1316"/>
      <c r="DRE83" s="1316"/>
      <c r="DRF83" s="1316"/>
      <c r="DRG83" s="1316"/>
      <c r="DRH83" s="1316"/>
      <c r="DRI83" s="1316"/>
      <c r="DRJ83" s="1316"/>
      <c r="DRK83" s="1316"/>
      <c r="DRL83" s="1316"/>
      <c r="DRM83" s="1316"/>
      <c r="DRN83" s="1316"/>
      <c r="DRO83" s="1316"/>
      <c r="DRP83" s="1316"/>
      <c r="DRQ83" s="1316"/>
      <c r="DRR83" s="1316"/>
      <c r="DRS83" s="1316"/>
      <c r="DRT83" s="1316"/>
      <c r="DRU83" s="1316"/>
      <c r="DRV83" s="1316"/>
      <c r="DRW83" s="1316"/>
      <c r="DRX83" s="1316"/>
      <c r="DRY83" s="1316"/>
      <c r="DRZ83" s="1316"/>
      <c r="DSA83" s="1316"/>
      <c r="DSB83" s="1316"/>
      <c r="DSC83" s="1316"/>
      <c r="DSD83" s="1316"/>
      <c r="DSE83" s="1316"/>
      <c r="DSF83" s="1316"/>
      <c r="DSG83" s="1316"/>
      <c r="DSH83" s="1316"/>
      <c r="DSI83" s="1316"/>
      <c r="DSJ83" s="1316"/>
      <c r="DSK83" s="1316"/>
      <c r="DSL83" s="1316"/>
      <c r="DSM83" s="1316"/>
      <c r="DSN83" s="1316"/>
      <c r="DSO83" s="1316"/>
      <c r="DSP83" s="1316"/>
      <c r="DSQ83" s="1316"/>
      <c r="DSR83" s="1316"/>
      <c r="DSS83" s="1316"/>
      <c r="DST83" s="1316"/>
      <c r="DSU83" s="1316"/>
      <c r="DSV83" s="1316"/>
      <c r="DSW83" s="1316"/>
      <c r="DSX83" s="1316"/>
      <c r="DSY83" s="1316"/>
      <c r="DSZ83" s="1316"/>
      <c r="DTA83" s="1316"/>
      <c r="DTB83" s="1316"/>
      <c r="DTC83" s="1316"/>
      <c r="DTD83" s="1316"/>
      <c r="DTE83" s="1316"/>
      <c r="DTF83" s="1316"/>
      <c r="DTG83" s="1316"/>
      <c r="DTH83" s="1316"/>
      <c r="DTI83" s="1316"/>
      <c r="DTJ83" s="1316"/>
      <c r="DTK83" s="1316"/>
      <c r="DTL83" s="1316"/>
      <c r="DTM83" s="1316"/>
      <c r="DTN83" s="1316"/>
      <c r="DTO83" s="1316"/>
      <c r="DTP83" s="1316"/>
      <c r="DTQ83" s="1316"/>
      <c r="DTR83" s="1316"/>
      <c r="DTS83" s="1316"/>
      <c r="DTT83" s="1316"/>
      <c r="DTU83" s="1316"/>
      <c r="DTV83" s="1316"/>
      <c r="DTW83" s="1316"/>
      <c r="DTX83" s="1316"/>
      <c r="DTY83" s="1316"/>
      <c r="DTZ83" s="1316"/>
      <c r="DUA83" s="1316"/>
      <c r="DUB83" s="1316"/>
      <c r="DUC83" s="1316"/>
      <c r="DUD83" s="1316"/>
      <c r="DUE83" s="1316"/>
      <c r="DUF83" s="1316"/>
      <c r="DUG83" s="1316"/>
      <c r="DUH83" s="1316"/>
      <c r="DUI83" s="1316"/>
      <c r="DUJ83" s="1316"/>
      <c r="DUK83" s="1316"/>
      <c r="DUL83" s="1316"/>
      <c r="DUM83" s="1316"/>
      <c r="DUN83" s="1316"/>
      <c r="DUO83" s="1316"/>
      <c r="DUP83" s="1316"/>
      <c r="DUQ83" s="1316"/>
      <c r="DUR83" s="1316"/>
      <c r="DUS83" s="1316"/>
      <c r="DUT83" s="1316"/>
      <c r="DUU83" s="1316"/>
      <c r="DUV83" s="1316"/>
      <c r="DUW83" s="1316"/>
      <c r="DUX83" s="1316"/>
      <c r="DUY83" s="1316"/>
      <c r="DUZ83" s="1316"/>
      <c r="DVA83" s="1316"/>
      <c r="DVB83" s="1316"/>
      <c r="DVC83" s="1316"/>
      <c r="DVD83" s="1316"/>
      <c r="DVE83" s="1316"/>
      <c r="DVF83" s="1316"/>
      <c r="DVG83" s="1316"/>
      <c r="DVH83" s="1316"/>
      <c r="DVI83" s="1316"/>
      <c r="DVJ83" s="1316"/>
      <c r="DVK83" s="1316"/>
      <c r="DVL83" s="1316"/>
      <c r="DVM83" s="1316"/>
      <c r="DVN83" s="1316"/>
      <c r="DVO83" s="1316"/>
      <c r="DVP83" s="1316"/>
      <c r="DVQ83" s="1316"/>
      <c r="DVR83" s="1316"/>
      <c r="DVS83" s="1316"/>
      <c r="DVT83" s="1316"/>
      <c r="DVU83" s="1316"/>
      <c r="DVV83" s="1316"/>
      <c r="DVW83" s="1316"/>
      <c r="DVX83" s="1316"/>
      <c r="DVY83" s="1316"/>
      <c r="DVZ83" s="1316"/>
      <c r="DWA83" s="1316"/>
      <c r="DWB83" s="1316"/>
      <c r="DWC83" s="1316"/>
      <c r="DWD83" s="1316"/>
      <c r="DWE83" s="1316"/>
      <c r="DWF83" s="1316"/>
      <c r="DWG83" s="1316"/>
      <c r="DWH83" s="1316"/>
      <c r="DWI83" s="1316"/>
      <c r="DWJ83" s="1316"/>
      <c r="DWK83" s="1316"/>
      <c r="DWL83" s="1316"/>
      <c r="DWM83" s="1316"/>
      <c r="DWN83" s="1316"/>
      <c r="DWO83" s="1316"/>
      <c r="DWP83" s="1316"/>
      <c r="DWQ83" s="1316"/>
      <c r="DWR83" s="1316"/>
      <c r="DWS83" s="1316"/>
      <c r="DWT83" s="1316"/>
      <c r="DWU83" s="1316"/>
      <c r="DWV83" s="1316"/>
      <c r="DWW83" s="1316"/>
      <c r="DWX83" s="1316"/>
      <c r="DWY83" s="1316"/>
      <c r="DWZ83" s="1316"/>
      <c r="DXA83" s="1316"/>
      <c r="DXB83" s="1316"/>
      <c r="DXC83" s="1316"/>
      <c r="DXD83" s="1316"/>
      <c r="DXE83" s="1316"/>
      <c r="DXF83" s="1316"/>
      <c r="DXG83" s="1316"/>
      <c r="DXH83" s="1316"/>
      <c r="DXI83" s="1316"/>
      <c r="DXJ83" s="1316"/>
      <c r="DXK83" s="1316"/>
      <c r="DXL83" s="1316"/>
      <c r="DXM83" s="1316"/>
      <c r="DXN83" s="1316"/>
      <c r="DXO83" s="1316"/>
      <c r="DXP83" s="1316"/>
      <c r="DXQ83" s="1316"/>
      <c r="DXR83" s="1316"/>
      <c r="DXS83" s="1316"/>
      <c r="DXT83" s="1316"/>
      <c r="DXU83" s="1316"/>
      <c r="DXV83" s="1316"/>
      <c r="DXW83" s="1316"/>
      <c r="DXX83" s="1316"/>
      <c r="DXY83" s="1316"/>
      <c r="DXZ83" s="1316"/>
      <c r="DYA83" s="1316"/>
      <c r="DYB83" s="1316"/>
      <c r="DYC83" s="1316"/>
      <c r="DYD83" s="1316"/>
      <c r="DYE83" s="1316"/>
      <c r="DYF83" s="1316"/>
      <c r="DYG83" s="1316"/>
      <c r="DYH83" s="1316"/>
      <c r="DYI83" s="1316"/>
      <c r="DYJ83" s="1316"/>
      <c r="DYK83" s="1316"/>
      <c r="DYL83" s="1316"/>
      <c r="DYM83" s="1316"/>
      <c r="DYN83" s="1316"/>
      <c r="DYO83" s="1316"/>
      <c r="DYP83" s="1316"/>
      <c r="DYQ83" s="1316"/>
      <c r="DYR83" s="1316"/>
      <c r="DYS83" s="1316"/>
      <c r="DYT83" s="1316"/>
      <c r="DYU83" s="1316"/>
      <c r="DYV83" s="1316"/>
      <c r="DYW83" s="1316"/>
      <c r="DYX83" s="1316"/>
      <c r="DYY83" s="1316"/>
      <c r="DYZ83" s="1316"/>
      <c r="DZA83" s="1316"/>
      <c r="DZB83" s="1316"/>
      <c r="DZC83" s="1316"/>
      <c r="DZD83" s="1316"/>
      <c r="DZE83" s="1316"/>
      <c r="DZF83" s="1316"/>
      <c r="DZG83" s="1316"/>
      <c r="DZH83" s="1316"/>
      <c r="DZI83" s="1316"/>
      <c r="DZJ83" s="1316"/>
      <c r="DZK83" s="1316"/>
      <c r="DZL83" s="1316"/>
      <c r="DZM83" s="1316"/>
      <c r="DZN83" s="1316"/>
      <c r="DZO83" s="1316"/>
      <c r="DZP83" s="1316"/>
      <c r="DZQ83" s="1316"/>
      <c r="DZR83" s="1316"/>
      <c r="DZS83" s="1316"/>
      <c r="DZT83" s="1316"/>
      <c r="DZU83" s="1316"/>
      <c r="DZV83" s="1316"/>
      <c r="DZW83" s="1316"/>
      <c r="DZX83" s="1316"/>
      <c r="DZY83" s="1316"/>
      <c r="DZZ83" s="1316"/>
      <c r="EAA83" s="1316"/>
      <c r="EAB83" s="1316"/>
      <c r="EAC83" s="1316"/>
      <c r="EAD83" s="1316"/>
      <c r="EAE83" s="1316"/>
      <c r="EAF83" s="1316"/>
      <c r="EAG83" s="1316"/>
      <c r="EAH83" s="1316"/>
      <c r="EAI83" s="1316"/>
      <c r="EAJ83" s="1316"/>
      <c r="EAK83" s="1316"/>
      <c r="EAL83" s="1316"/>
      <c r="EAM83" s="1316"/>
      <c r="EAN83" s="1316"/>
      <c r="EAO83" s="1316"/>
      <c r="EAP83" s="1316"/>
      <c r="EAQ83" s="1316"/>
      <c r="EAR83" s="1316"/>
      <c r="EAS83" s="1316"/>
      <c r="EAT83" s="1316"/>
      <c r="EAU83" s="1316"/>
      <c r="EAV83" s="1316"/>
      <c r="EAW83" s="1316"/>
      <c r="EAX83" s="1316"/>
      <c r="EAY83" s="1316"/>
      <c r="EAZ83" s="1316"/>
      <c r="EBA83" s="1316"/>
      <c r="EBB83" s="1316"/>
      <c r="EBC83" s="1316"/>
      <c r="EBD83" s="1316"/>
      <c r="EBE83" s="1316"/>
      <c r="EBF83" s="1316"/>
      <c r="EBG83" s="1316"/>
      <c r="EBH83" s="1316"/>
      <c r="EBI83" s="1316"/>
      <c r="EBJ83" s="1316"/>
      <c r="EBK83" s="1316"/>
      <c r="EBL83" s="1316"/>
      <c r="EBM83" s="1316"/>
      <c r="EBN83" s="1316"/>
      <c r="EBO83" s="1316"/>
      <c r="EBP83" s="1316"/>
      <c r="EBQ83" s="1316"/>
      <c r="EBR83" s="1316"/>
      <c r="EBS83" s="1316"/>
      <c r="EBT83" s="1316"/>
      <c r="EBU83" s="1316"/>
      <c r="EBV83" s="1316"/>
      <c r="EBW83" s="1316"/>
      <c r="EBX83" s="1316"/>
      <c r="EBY83" s="1316"/>
      <c r="EBZ83" s="1316"/>
      <c r="ECA83" s="1316"/>
      <c r="ECB83" s="1316"/>
      <c r="ECC83" s="1316"/>
      <c r="ECD83" s="1316"/>
      <c r="ECE83" s="1316"/>
      <c r="ECF83" s="1316"/>
      <c r="ECG83" s="1316"/>
      <c r="ECH83" s="1316"/>
      <c r="ECI83" s="1316"/>
      <c r="ECJ83" s="1316"/>
      <c r="ECK83" s="1316"/>
      <c r="ECL83" s="1316"/>
      <c r="ECM83" s="1316"/>
      <c r="ECN83" s="1316"/>
      <c r="ECO83" s="1316"/>
      <c r="ECP83" s="1316"/>
      <c r="ECQ83" s="1316"/>
      <c r="ECR83" s="1316"/>
      <c r="ECS83" s="1316"/>
      <c r="ECT83" s="1316"/>
      <c r="ECU83" s="1316"/>
      <c r="ECV83" s="1316"/>
      <c r="ECW83" s="1316"/>
      <c r="ECX83" s="1316"/>
      <c r="ECY83" s="1316"/>
      <c r="ECZ83" s="1316"/>
      <c r="EDA83" s="1316"/>
      <c r="EDB83" s="1316"/>
      <c r="EDC83" s="1316"/>
      <c r="EDD83" s="1316"/>
      <c r="EDE83" s="1316"/>
      <c r="EDF83" s="1316"/>
      <c r="EDG83" s="1316"/>
      <c r="EDH83" s="1316"/>
      <c r="EDI83" s="1316"/>
      <c r="EDJ83" s="1316"/>
      <c r="EDK83" s="1316"/>
      <c r="EDL83" s="1316"/>
      <c r="EDM83" s="1316"/>
      <c r="EDN83" s="1316"/>
      <c r="EDO83" s="1316"/>
      <c r="EDP83" s="1316"/>
      <c r="EDQ83" s="1316"/>
      <c r="EDR83" s="1316"/>
      <c r="EDS83" s="1316"/>
      <c r="EDT83" s="1316"/>
      <c r="EDU83" s="1316"/>
      <c r="EDV83" s="1316"/>
      <c r="EDW83" s="1316"/>
      <c r="EDX83" s="1316"/>
      <c r="EDY83" s="1316"/>
      <c r="EDZ83" s="1316"/>
      <c r="EEA83" s="1316"/>
      <c r="EEB83" s="1316"/>
      <c r="EEC83" s="1316"/>
      <c r="EED83" s="1316"/>
      <c r="EEE83" s="1316"/>
      <c r="EEF83" s="1316"/>
      <c r="EEG83" s="1316"/>
      <c r="EEH83" s="1316"/>
      <c r="EEI83" s="1316"/>
      <c r="EEJ83" s="1316"/>
      <c r="EEK83" s="1316"/>
      <c r="EEL83" s="1316"/>
      <c r="EEM83" s="1316"/>
      <c r="EEN83" s="1316"/>
      <c r="EEO83" s="1316"/>
      <c r="EEP83" s="1316"/>
      <c r="EEQ83" s="1316"/>
      <c r="EER83" s="1316"/>
      <c r="EES83" s="1316"/>
      <c r="EET83" s="1316"/>
      <c r="EEU83" s="1316"/>
      <c r="EEV83" s="1316"/>
      <c r="EEW83" s="1316"/>
      <c r="EEX83" s="1316"/>
      <c r="EEY83" s="1316"/>
      <c r="EEZ83" s="1316"/>
      <c r="EFA83" s="1316"/>
      <c r="EFB83" s="1316"/>
      <c r="EFC83" s="1316"/>
      <c r="EFD83" s="1316"/>
      <c r="EFE83" s="1316"/>
      <c r="EFF83" s="1316"/>
      <c r="EFG83" s="1316"/>
      <c r="EFH83" s="1316"/>
      <c r="EFI83" s="1316"/>
      <c r="EFJ83" s="1316"/>
      <c r="EFK83" s="1316"/>
      <c r="EFL83" s="1316"/>
      <c r="EFM83" s="1316"/>
      <c r="EFN83" s="1316"/>
      <c r="EFO83" s="1316"/>
      <c r="EFP83" s="1316"/>
      <c r="EFQ83" s="1316"/>
      <c r="EFR83" s="1316"/>
      <c r="EFS83" s="1316"/>
      <c r="EFT83" s="1316"/>
      <c r="EFU83" s="1316"/>
      <c r="EFV83" s="1316"/>
      <c r="EFW83" s="1316"/>
      <c r="EFX83" s="1316"/>
      <c r="EFY83" s="1316"/>
      <c r="EFZ83" s="1316"/>
      <c r="EGA83" s="1316"/>
      <c r="EGB83" s="1316"/>
      <c r="EGC83" s="1316"/>
      <c r="EGD83" s="1316"/>
      <c r="EGE83" s="1316"/>
      <c r="EGF83" s="1316"/>
      <c r="EGG83" s="1316"/>
      <c r="EGH83" s="1316"/>
      <c r="EGI83" s="1316"/>
      <c r="EGJ83" s="1316"/>
      <c r="EGK83" s="1316"/>
      <c r="EGL83" s="1316"/>
      <c r="EGM83" s="1316"/>
      <c r="EGN83" s="1316"/>
      <c r="EGO83" s="1316"/>
      <c r="EGP83" s="1316"/>
      <c r="EGQ83" s="1316"/>
      <c r="EGR83" s="1316"/>
      <c r="EGS83" s="1316"/>
      <c r="EGT83" s="1316"/>
      <c r="EGU83" s="1316"/>
      <c r="EGV83" s="1316"/>
      <c r="EGW83" s="1316"/>
      <c r="EGX83" s="1316"/>
      <c r="EGY83" s="1316"/>
      <c r="EGZ83" s="1316"/>
      <c r="EHA83" s="1316"/>
      <c r="EHB83" s="1316"/>
      <c r="EHC83" s="1316"/>
      <c r="EHD83" s="1316"/>
      <c r="EHE83" s="1316"/>
      <c r="EHF83" s="1316"/>
      <c r="EHG83" s="1316"/>
      <c r="EHH83" s="1316"/>
      <c r="EHI83" s="1316"/>
      <c r="EHJ83" s="1316"/>
      <c r="EHK83" s="1316"/>
      <c r="EHL83" s="1316"/>
      <c r="EHM83" s="1316"/>
      <c r="EHN83" s="1316"/>
      <c r="EHO83" s="1316"/>
      <c r="EHP83" s="1316"/>
      <c r="EHQ83" s="1316"/>
      <c r="EHR83" s="1316"/>
      <c r="EHS83" s="1316"/>
      <c r="EHT83" s="1316"/>
      <c r="EHU83" s="1316"/>
      <c r="EHV83" s="1316"/>
      <c r="EHW83" s="1316"/>
      <c r="EHX83" s="1316"/>
      <c r="EHY83" s="1316"/>
      <c r="EHZ83" s="1316"/>
      <c r="EIA83" s="1316"/>
      <c r="EIB83" s="1316"/>
      <c r="EIC83" s="1316"/>
      <c r="EID83" s="1316"/>
      <c r="EIE83" s="1316"/>
      <c r="EIF83" s="1316"/>
      <c r="EIG83" s="1316"/>
      <c r="EIH83" s="1316"/>
      <c r="EII83" s="1316"/>
      <c r="EIJ83" s="1316"/>
      <c r="EIK83" s="1316"/>
      <c r="EIL83" s="1316"/>
      <c r="EIM83" s="1316"/>
      <c r="EIN83" s="1316"/>
      <c r="EIO83" s="1316"/>
      <c r="EIP83" s="1316"/>
      <c r="EIQ83" s="1316"/>
      <c r="EIR83" s="1316"/>
      <c r="EIS83" s="1316"/>
      <c r="EIT83" s="1316"/>
      <c r="EIU83" s="1316"/>
      <c r="EIV83" s="1316"/>
      <c r="EIW83" s="1316"/>
      <c r="EIX83" s="1316"/>
      <c r="EIY83" s="1316"/>
      <c r="EIZ83" s="1316"/>
      <c r="EJA83" s="1316"/>
      <c r="EJB83" s="1316"/>
      <c r="EJC83" s="1316"/>
      <c r="EJD83" s="1316"/>
      <c r="EJE83" s="1316"/>
      <c r="EJF83" s="1316"/>
      <c r="EJG83" s="1316"/>
      <c r="EJH83" s="1316"/>
      <c r="EJI83" s="1316"/>
      <c r="EJJ83" s="1316"/>
      <c r="EJK83" s="1316"/>
      <c r="EJL83" s="1316"/>
      <c r="EJM83" s="1316"/>
      <c r="EJN83" s="1316"/>
      <c r="EJO83" s="1316"/>
      <c r="EJP83" s="1316"/>
      <c r="EJQ83" s="1316"/>
      <c r="EJR83" s="1316"/>
      <c r="EJS83" s="1316"/>
      <c r="EJT83" s="1316"/>
      <c r="EJU83" s="1316"/>
      <c r="EJV83" s="1316"/>
      <c r="EJW83" s="1316"/>
      <c r="EJX83" s="1316"/>
      <c r="EJY83" s="1316"/>
      <c r="EJZ83" s="1316"/>
      <c r="EKA83" s="1316"/>
      <c r="EKB83" s="1316"/>
      <c r="EKC83" s="1316"/>
      <c r="EKD83" s="1316"/>
      <c r="EKE83" s="1316"/>
      <c r="EKF83" s="1316"/>
      <c r="EKG83" s="1316"/>
      <c r="EKH83" s="1316"/>
      <c r="EKI83" s="1316"/>
      <c r="EKJ83" s="1316"/>
      <c r="EKK83" s="1316"/>
      <c r="EKL83" s="1316"/>
      <c r="EKM83" s="1316"/>
      <c r="EKN83" s="1316"/>
      <c r="EKO83" s="1316"/>
      <c r="EKP83" s="1316"/>
      <c r="EKQ83" s="1316"/>
      <c r="EKR83" s="1316"/>
      <c r="EKS83" s="1316"/>
      <c r="EKT83" s="1316"/>
      <c r="EKU83" s="1316"/>
      <c r="EKV83" s="1316"/>
      <c r="EKW83" s="1316"/>
      <c r="EKX83" s="1316"/>
      <c r="EKY83" s="1316"/>
      <c r="EKZ83" s="1316"/>
      <c r="ELA83" s="1316"/>
      <c r="ELB83" s="1316"/>
      <c r="ELC83" s="1316"/>
      <c r="ELD83" s="1316"/>
      <c r="ELE83" s="1316"/>
      <c r="ELF83" s="1316"/>
      <c r="ELG83" s="1316"/>
      <c r="ELH83" s="1316"/>
      <c r="ELI83" s="1316"/>
      <c r="ELJ83" s="1316"/>
      <c r="ELK83" s="1316"/>
      <c r="ELL83" s="1316"/>
      <c r="ELM83" s="1316"/>
      <c r="ELN83" s="1316"/>
      <c r="ELO83" s="1316"/>
      <c r="ELP83" s="1316"/>
      <c r="ELQ83" s="1316"/>
      <c r="ELR83" s="1316"/>
      <c r="ELS83" s="1316"/>
      <c r="ELT83" s="1316"/>
      <c r="ELU83" s="1316"/>
      <c r="ELV83" s="1316"/>
      <c r="ELW83" s="1316"/>
      <c r="ELX83" s="1316"/>
      <c r="ELY83" s="1316"/>
      <c r="ELZ83" s="1316"/>
      <c r="EMA83" s="1316"/>
      <c r="EMB83" s="1316"/>
      <c r="EMC83" s="1316"/>
      <c r="EMD83" s="1316"/>
      <c r="EME83" s="1316"/>
      <c r="EMF83" s="1316"/>
      <c r="EMG83" s="1316"/>
      <c r="EMH83" s="1316"/>
      <c r="EMI83" s="1316"/>
      <c r="EMJ83" s="1316"/>
      <c r="EMK83" s="1316"/>
      <c r="EML83" s="1316"/>
      <c r="EMM83" s="1316"/>
      <c r="EMN83" s="1316"/>
      <c r="EMO83" s="1316"/>
      <c r="EMP83" s="1316"/>
      <c r="EMQ83" s="1316"/>
      <c r="EMR83" s="1316"/>
      <c r="EMS83" s="1316"/>
      <c r="EMT83" s="1316"/>
      <c r="EMU83" s="1316"/>
      <c r="EMV83" s="1316"/>
      <c r="EMW83" s="1316"/>
      <c r="EMX83" s="1316"/>
      <c r="EMY83" s="1316"/>
      <c r="EMZ83" s="1316"/>
      <c r="ENA83" s="1316"/>
      <c r="ENB83" s="1316"/>
      <c r="ENC83" s="1316"/>
      <c r="END83" s="1316"/>
      <c r="ENE83" s="1316"/>
      <c r="ENF83" s="1316"/>
      <c r="ENG83" s="1316"/>
      <c r="ENH83" s="1316"/>
      <c r="ENI83" s="1316"/>
      <c r="ENJ83" s="1316"/>
      <c r="ENK83" s="1316"/>
      <c r="ENL83" s="1316"/>
      <c r="ENM83" s="1316"/>
      <c r="ENN83" s="1316"/>
      <c r="ENO83" s="1316"/>
      <c r="ENP83" s="1316"/>
      <c r="ENQ83" s="1316"/>
      <c r="ENR83" s="1316"/>
      <c r="ENS83" s="1316"/>
      <c r="ENT83" s="1316"/>
      <c r="ENU83" s="1316"/>
      <c r="ENV83" s="1316"/>
      <c r="ENW83" s="1316"/>
      <c r="ENX83" s="1316"/>
      <c r="ENY83" s="1316"/>
      <c r="ENZ83" s="1316"/>
      <c r="EOA83" s="1316"/>
      <c r="EOB83" s="1316"/>
      <c r="EOC83" s="1316"/>
      <c r="EOD83" s="1316"/>
      <c r="EOE83" s="1316"/>
      <c r="EOF83" s="1316"/>
      <c r="EOG83" s="1316"/>
      <c r="EOH83" s="1316"/>
      <c r="EOI83" s="1316"/>
      <c r="EOJ83" s="1316"/>
      <c r="EOK83" s="1316"/>
      <c r="EOL83" s="1316"/>
      <c r="EOM83" s="1316"/>
      <c r="EON83" s="1316"/>
      <c r="EOO83" s="1316"/>
      <c r="EOP83" s="1316"/>
      <c r="EOQ83" s="1316"/>
      <c r="EOR83" s="1316"/>
      <c r="EOS83" s="1316"/>
      <c r="EOT83" s="1316"/>
      <c r="EOU83" s="1316"/>
      <c r="EOV83" s="1316"/>
      <c r="EOW83" s="1316"/>
      <c r="EOX83" s="1316"/>
      <c r="EOY83" s="1316"/>
      <c r="EOZ83" s="1316"/>
      <c r="EPA83" s="1316"/>
      <c r="EPB83" s="1316"/>
      <c r="EPC83" s="1316"/>
      <c r="EPD83" s="1316"/>
      <c r="EPE83" s="1316"/>
      <c r="EPF83" s="1316"/>
      <c r="EPG83" s="1316"/>
      <c r="EPH83" s="1316"/>
      <c r="EPI83" s="1316"/>
      <c r="EPJ83" s="1316"/>
      <c r="EPK83" s="1316"/>
      <c r="EPL83" s="1316"/>
      <c r="EPM83" s="1316"/>
      <c r="EPN83" s="1316"/>
      <c r="EPO83" s="1316"/>
      <c r="EPP83" s="1316"/>
      <c r="EPQ83" s="1316"/>
      <c r="EPR83" s="1316"/>
      <c r="EPS83" s="1316"/>
      <c r="EPT83" s="1316"/>
      <c r="EPU83" s="1316"/>
      <c r="EPV83" s="1316"/>
      <c r="EPW83" s="1316"/>
      <c r="EPX83" s="1316"/>
      <c r="EPY83" s="1316"/>
      <c r="EPZ83" s="1316"/>
      <c r="EQA83" s="1316"/>
      <c r="EQB83" s="1316"/>
      <c r="EQC83" s="1316"/>
      <c r="EQD83" s="1316"/>
      <c r="EQE83" s="1316"/>
      <c r="EQF83" s="1316"/>
      <c r="EQG83" s="1316"/>
      <c r="EQH83" s="1316"/>
      <c r="EQI83" s="1316"/>
      <c r="EQJ83" s="1316"/>
      <c r="EQK83" s="1316"/>
      <c r="EQL83" s="1316"/>
      <c r="EQM83" s="1316"/>
      <c r="EQN83" s="1316"/>
      <c r="EQO83" s="1316"/>
      <c r="EQP83" s="1316"/>
      <c r="EQQ83" s="1316"/>
      <c r="EQR83" s="1316"/>
      <c r="EQS83" s="1316"/>
      <c r="EQT83" s="1316"/>
      <c r="EQU83" s="1316"/>
      <c r="EQV83" s="1316"/>
      <c r="EQW83" s="1316"/>
      <c r="EQX83" s="1316"/>
      <c r="EQY83" s="1316"/>
      <c r="EQZ83" s="1316"/>
      <c r="ERA83" s="1316"/>
      <c r="ERB83" s="1316"/>
      <c r="ERC83" s="1316"/>
      <c r="ERD83" s="1316"/>
      <c r="ERE83" s="1316"/>
      <c r="ERF83" s="1316"/>
      <c r="ERG83" s="1316"/>
      <c r="ERH83" s="1316"/>
      <c r="ERI83" s="1316"/>
      <c r="ERJ83" s="1316"/>
      <c r="ERK83" s="1316"/>
      <c r="ERL83" s="1316"/>
      <c r="ERM83" s="1316"/>
      <c r="ERN83" s="1316"/>
      <c r="ERO83" s="1316"/>
      <c r="ERP83" s="1316"/>
      <c r="ERQ83" s="1316"/>
      <c r="ERR83" s="1316"/>
      <c r="ERS83" s="1316"/>
      <c r="ERT83" s="1316"/>
      <c r="ERU83" s="1316"/>
      <c r="ERV83" s="1316"/>
      <c r="ERW83" s="1316"/>
      <c r="ERX83" s="1316"/>
      <c r="ERY83" s="1316"/>
      <c r="ERZ83" s="1316"/>
      <c r="ESA83" s="1316"/>
      <c r="ESB83" s="1316"/>
      <c r="ESC83" s="1316"/>
      <c r="ESD83" s="1316"/>
      <c r="ESE83" s="1316"/>
      <c r="ESF83" s="1316"/>
      <c r="ESG83" s="1316"/>
      <c r="ESH83" s="1316"/>
      <c r="ESI83" s="1316"/>
      <c r="ESJ83" s="1316"/>
      <c r="ESK83" s="1316"/>
      <c r="ESL83" s="1316"/>
      <c r="ESM83" s="1316"/>
      <c r="ESN83" s="1316"/>
      <c r="ESO83" s="1316"/>
      <c r="ESP83" s="1316"/>
      <c r="ESQ83" s="1316"/>
      <c r="ESR83" s="1316"/>
      <c r="ESS83" s="1316"/>
      <c r="EST83" s="1316"/>
      <c r="ESU83" s="1316"/>
      <c r="ESV83" s="1316"/>
      <c r="ESW83" s="1316"/>
      <c r="ESX83" s="1316"/>
      <c r="ESY83" s="1316"/>
      <c r="ESZ83" s="1316"/>
      <c r="ETA83" s="1316"/>
      <c r="ETB83" s="1316"/>
      <c r="ETC83" s="1316"/>
      <c r="ETD83" s="1316"/>
      <c r="ETE83" s="1316"/>
      <c r="ETF83" s="1316"/>
      <c r="ETG83" s="1316"/>
      <c r="ETH83" s="1316"/>
      <c r="ETI83" s="1316"/>
      <c r="ETJ83" s="1316"/>
      <c r="ETK83" s="1316"/>
      <c r="ETL83" s="1316"/>
      <c r="ETM83" s="1316"/>
      <c r="ETN83" s="1316"/>
      <c r="ETO83" s="1316"/>
      <c r="ETP83" s="1316"/>
      <c r="ETQ83" s="1316"/>
      <c r="ETR83" s="1316"/>
      <c r="ETS83" s="1316"/>
      <c r="ETT83" s="1316"/>
      <c r="ETU83" s="1316"/>
      <c r="ETV83" s="1316"/>
      <c r="ETW83" s="1316"/>
      <c r="ETX83" s="1316"/>
      <c r="ETY83" s="1316"/>
      <c r="ETZ83" s="1316"/>
      <c r="EUA83" s="1316"/>
      <c r="EUB83" s="1316"/>
      <c r="EUC83" s="1316"/>
      <c r="EUD83" s="1316"/>
      <c r="EUE83" s="1316"/>
      <c r="EUF83" s="1316"/>
      <c r="EUG83" s="1316"/>
      <c r="EUH83" s="1316"/>
      <c r="EUI83" s="1316"/>
      <c r="EUJ83" s="1316"/>
      <c r="EUK83" s="1316"/>
      <c r="EUL83" s="1316"/>
      <c r="EUM83" s="1316"/>
      <c r="EUN83" s="1316"/>
      <c r="EUO83" s="1316"/>
      <c r="EUP83" s="1316"/>
      <c r="EUQ83" s="1316"/>
      <c r="EUR83" s="1316"/>
      <c r="EUS83" s="1316"/>
      <c r="EUT83" s="1316"/>
      <c r="EUU83" s="1316"/>
      <c r="EUV83" s="1316"/>
      <c r="EUW83" s="1316"/>
      <c r="EUX83" s="1316"/>
      <c r="EUY83" s="1316"/>
      <c r="EUZ83" s="1316"/>
      <c r="EVA83" s="1316"/>
      <c r="EVB83" s="1316"/>
      <c r="EVC83" s="1316"/>
      <c r="EVD83" s="1316"/>
      <c r="EVE83" s="1316"/>
      <c r="EVF83" s="1316"/>
      <c r="EVG83" s="1316"/>
      <c r="EVH83" s="1316"/>
      <c r="EVI83" s="1316"/>
      <c r="EVJ83" s="1316"/>
      <c r="EVK83" s="1316"/>
      <c r="EVL83" s="1316"/>
      <c r="EVM83" s="1316"/>
      <c r="EVN83" s="1316"/>
      <c r="EVO83" s="1316"/>
      <c r="EVP83" s="1316"/>
      <c r="EVQ83" s="1316"/>
      <c r="EVR83" s="1316"/>
      <c r="EVS83" s="1316"/>
      <c r="EVT83" s="1316"/>
      <c r="EVU83" s="1316"/>
      <c r="EVV83" s="1316"/>
      <c r="EVW83" s="1316"/>
      <c r="EVX83" s="1316"/>
      <c r="EVY83" s="1316"/>
      <c r="EVZ83" s="1316"/>
      <c r="EWA83" s="1316"/>
      <c r="EWB83" s="1316"/>
      <c r="EWC83" s="1316"/>
      <c r="EWD83" s="1316"/>
      <c r="EWE83" s="1316"/>
      <c r="EWF83" s="1316"/>
      <c r="EWG83" s="1316"/>
      <c r="EWH83" s="1316"/>
      <c r="EWI83" s="1316"/>
      <c r="EWJ83" s="1316"/>
      <c r="EWK83" s="1316"/>
      <c r="EWL83" s="1316"/>
      <c r="EWM83" s="1316"/>
      <c r="EWN83" s="1316"/>
      <c r="EWO83" s="1316"/>
      <c r="EWP83" s="1316"/>
      <c r="EWQ83" s="1316"/>
      <c r="EWR83" s="1316"/>
      <c r="EWS83" s="1316"/>
      <c r="EWT83" s="1316"/>
      <c r="EWU83" s="1316"/>
      <c r="EWV83" s="1316"/>
      <c r="EWW83" s="1316"/>
      <c r="EWX83" s="1316"/>
      <c r="EWY83" s="1316"/>
      <c r="EWZ83" s="1316"/>
      <c r="EXA83" s="1316"/>
      <c r="EXB83" s="1316"/>
      <c r="EXC83" s="1316"/>
      <c r="EXD83" s="1316"/>
      <c r="EXE83" s="1316"/>
      <c r="EXF83" s="1316"/>
      <c r="EXG83" s="1316"/>
      <c r="EXH83" s="1316"/>
      <c r="EXI83" s="1316"/>
      <c r="EXJ83" s="1316"/>
      <c r="EXK83" s="1316"/>
      <c r="EXL83" s="1316"/>
      <c r="EXM83" s="1316"/>
      <c r="EXN83" s="1316"/>
      <c r="EXO83" s="1316"/>
      <c r="EXP83" s="1316"/>
      <c r="EXQ83" s="1316"/>
      <c r="EXR83" s="1316"/>
      <c r="EXS83" s="1316"/>
      <c r="EXT83" s="1316"/>
      <c r="EXU83" s="1316"/>
      <c r="EXV83" s="1316"/>
      <c r="EXW83" s="1316"/>
      <c r="EXX83" s="1316"/>
      <c r="EXY83" s="1316"/>
      <c r="EXZ83" s="1316"/>
      <c r="EYA83" s="1316"/>
      <c r="EYB83" s="1316"/>
      <c r="EYC83" s="1316"/>
      <c r="EYD83" s="1316"/>
      <c r="EYE83" s="1316"/>
      <c r="EYF83" s="1316"/>
      <c r="EYG83" s="1316"/>
      <c r="EYH83" s="1316"/>
      <c r="EYI83" s="1316"/>
      <c r="EYJ83" s="1316"/>
      <c r="EYK83" s="1316"/>
      <c r="EYL83" s="1316"/>
      <c r="EYM83" s="1316"/>
      <c r="EYN83" s="1316"/>
      <c r="EYO83" s="1316"/>
      <c r="EYP83" s="1316"/>
      <c r="EYQ83" s="1316"/>
      <c r="EYR83" s="1316"/>
      <c r="EYS83" s="1316"/>
      <c r="EYT83" s="1316"/>
      <c r="EYU83" s="1316"/>
      <c r="EYV83" s="1316"/>
      <c r="EYW83" s="1316"/>
      <c r="EYX83" s="1316"/>
      <c r="EYY83" s="1316"/>
      <c r="EYZ83" s="1316"/>
      <c r="EZA83" s="1316"/>
      <c r="EZB83" s="1316"/>
      <c r="EZC83" s="1316"/>
      <c r="EZD83" s="1316"/>
      <c r="EZE83" s="1316"/>
      <c r="EZF83" s="1316"/>
      <c r="EZG83" s="1316"/>
      <c r="EZH83" s="1316"/>
      <c r="EZI83" s="1316"/>
      <c r="EZJ83" s="1316"/>
      <c r="EZK83" s="1316"/>
      <c r="EZL83" s="1316"/>
      <c r="EZM83" s="1316"/>
      <c r="EZN83" s="1316"/>
      <c r="EZO83" s="1316"/>
      <c r="EZP83" s="1316"/>
      <c r="EZQ83" s="1316"/>
      <c r="EZR83" s="1316"/>
      <c r="EZS83" s="1316"/>
      <c r="EZT83" s="1316"/>
      <c r="EZU83" s="1316"/>
      <c r="EZV83" s="1316"/>
      <c r="EZW83" s="1316"/>
      <c r="EZX83" s="1316"/>
      <c r="EZY83" s="1316"/>
      <c r="EZZ83" s="1316"/>
      <c r="FAA83" s="1316"/>
      <c r="FAB83" s="1316"/>
      <c r="FAC83" s="1316"/>
      <c r="FAD83" s="1316"/>
      <c r="FAE83" s="1316"/>
      <c r="FAF83" s="1316"/>
      <c r="FAG83" s="1316"/>
      <c r="FAH83" s="1316"/>
      <c r="FAI83" s="1316"/>
      <c r="FAJ83" s="1316"/>
      <c r="FAK83" s="1316"/>
      <c r="FAL83" s="1316"/>
      <c r="FAM83" s="1316"/>
      <c r="FAN83" s="1316"/>
      <c r="FAO83" s="1316"/>
      <c r="FAP83" s="1316"/>
      <c r="FAQ83" s="1316"/>
      <c r="FAR83" s="1316"/>
      <c r="FAS83" s="1316"/>
      <c r="FAT83" s="1316"/>
      <c r="FAU83" s="1316"/>
      <c r="FAV83" s="1316"/>
      <c r="FAW83" s="1316"/>
      <c r="FAX83" s="1316"/>
      <c r="FAY83" s="1316"/>
      <c r="FAZ83" s="1316"/>
      <c r="FBA83" s="1316"/>
      <c r="FBB83" s="1316"/>
      <c r="FBC83" s="1316"/>
      <c r="FBD83" s="1316"/>
      <c r="FBE83" s="1316"/>
      <c r="FBF83" s="1316"/>
      <c r="FBG83" s="1316"/>
      <c r="FBH83" s="1316"/>
      <c r="FBI83" s="1316"/>
      <c r="FBJ83" s="1316"/>
      <c r="FBK83" s="1316"/>
      <c r="FBL83" s="1316"/>
      <c r="FBM83" s="1316"/>
      <c r="FBN83" s="1316"/>
      <c r="FBO83" s="1316"/>
      <c r="FBP83" s="1316"/>
      <c r="FBQ83" s="1316"/>
      <c r="FBR83" s="1316"/>
      <c r="FBS83" s="1316"/>
      <c r="FBT83" s="1316"/>
      <c r="FBU83" s="1316"/>
      <c r="FBV83" s="1316"/>
      <c r="FBW83" s="1316"/>
      <c r="FBX83" s="1316"/>
      <c r="FBY83" s="1316"/>
      <c r="FBZ83" s="1316"/>
      <c r="FCA83" s="1316"/>
      <c r="FCB83" s="1316"/>
      <c r="FCC83" s="1316"/>
      <c r="FCD83" s="1316"/>
      <c r="FCE83" s="1316"/>
      <c r="FCF83" s="1316"/>
      <c r="FCG83" s="1316"/>
      <c r="FCH83" s="1316"/>
      <c r="FCI83" s="1316"/>
      <c r="FCJ83" s="1316"/>
      <c r="FCK83" s="1316"/>
      <c r="FCL83" s="1316"/>
      <c r="FCM83" s="1316"/>
      <c r="FCN83" s="1316"/>
      <c r="FCO83" s="1316"/>
      <c r="FCP83" s="1316"/>
      <c r="FCQ83" s="1316"/>
      <c r="FCR83" s="1316"/>
      <c r="FCS83" s="1316"/>
      <c r="FCT83" s="1316"/>
      <c r="FCU83" s="1316"/>
      <c r="FCV83" s="1316"/>
      <c r="FCW83" s="1316"/>
      <c r="FCX83" s="1316"/>
      <c r="FCY83" s="1316"/>
      <c r="FCZ83" s="1316"/>
      <c r="FDA83" s="1316"/>
      <c r="FDB83" s="1316"/>
      <c r="FDC83" s="1316"/>
      <c r="FDD83" s="1316"/>
      <c r="FDE83" s="1316"/>
      <c r="FDF83" s="1316"/>
      <c r="FDG83" s="1316"/>
      <c r="FDH83" s="1316"/>
      <c r="FDI83" s="1316"/>
      <c r="FDJ83" s="1316"/>
      <c r="FDK83" s="1316"/>
      <c r="FDL83" s="1316"/>
      <c r="FDM83" s="1316"/>
      <c r="FDN83" s="1316"/>
      <c r="FDO83" s="1316"/>
      <c r="FDP83" s="1316"/>
      <c r="FDQ83" s="1316"/>
      <c r="FDR83" s="1316"/>
      <c r="FDS83" s="1316"/>
      <c r="FDT83" s="1316"/>
      <c r="FDU83" s="1316"/>
      <c r="FDV83" s="1316"/>
      <c r="FDW83" s="1316"/>
      <c r="FDX83" s="1316"/>
      <c r="FDY83" s="1316"/>
      <c r="FDZ83" s="1316"/>
      <c r="FEA83" s="1316"/>
      <c r="FEB83" s="1316"/>
      <c r="FEC83" s="1316"/>
      <c r="FED83" s="1316"/>
      <c r="FEE83" s="1316"/>
      <c r="FEF83" s="1316"/>
      <c r="FEG83" s="1316"/>
      <c r="FEH83" s="1316"/>
      <c r="FEI83" s="1316"/>
      <c r="FEJ83" s="1316"/>
      <c r="FEK83" s="1316"/>
      <c r="FEL83" s="1316"/>
      <c r="FEM83" s="1316"/>
      <c r="FEN83" s="1316"/>
      <c r="FEO83" s="1316"/>
      <c r="FEP83" s="1316"/>
      <c r="FEQ83" s="1316"/>
      <c r="FER83" s="1316"/>
      <c r="FES83" s="1316"/>
      <c r="FET83" s="1316"/>
      <c r="FEU83" s="1316"/>
      <c r="FEV83" s="1316"/>
      <c r="FEW83" s="1316"/>
      <c r="FEX83" s="1316"/>
      <c r="FEY83" s="1316"/>
      <c r="FEZ83" s="1316"/>
      <c r="FFA83" s="1316"/>
      <c r="FFB83" s="1316"/>
      <c r="FFC83" s="1316"/>
      <c r="FFD83" s="1316"/>
      <c r="FFE83" s="1316"/>
      <c r="FFF83" s="1316"/>
      <c r="FFG83" s="1316"/>
      <c r="FFH83" s="1316"/>
      <c r="FFI83" s="1316"/>
      <c r="FFJ83" s="1316"/>
      <c r="FFK83" s="1316"/>
      <c r="FFL83" s="1316"/>
      <c r="FFM83" s="1316"/>
      <c r="FFN83" s="1316"/>
      <c r="FFO83" s="1316"/>
      <c r="FFP83" s="1316"/>
      <c r="FFQ83" s="1316"/>
      <c r="FFR83" s="1316"/>
      <c r="FFS83" s="1316"/>
      <c r="FFT83" s="1316"/>
      <c r="FFU83" s="1316"/>
      <c r="FFV83" s="1316"/>
      <c r="FFW83" s="1316"/>
      <c r="FFX83" s="1316"/>
      <c r="FFY83" s="1316"/>
      <c r="FFZ83" s="1316"/>
      <c r="FGA83" s="1316"/>
      <c r="FGB83" s="1316"/>
      <c r="FGC83" s="1316"/>
      <c r="FGD83" s="1316"/>
      <c r="FGE83" s="1316"/>
      <c r="FGF83" s="1316"/>
      <c r="FGG83" s="1316"/>
      <c r="FGH83" s="1316"/>
      <c r="FGI83" s="1316"/>
      <c r="FGJ83" s="1316"/>
      <c r="FGK83" s="1316"/>
      <c r="FGL83" s="1316"/>
      <c r="FGM83" s="1316"/>
      <c r="FGN83" s="1316"/>
      <c r="FGO83" s="1316"/>
      <c r="FGP83" s="1316"/>
      <c r="FGQ83" s="1316"/>
      <c r="FGR83" s="1316"/>
      <c r="FGS83" s="1316"/>
      <c r="FGT83" s="1316"/>
      <c r="FGU83" s="1316"/>
      <c r="FGV83" s="1316"/>
      <c r="FGW83" s="1316"/>
      <c r="FGX83" s="1316"/>
      <c r="FGY83" s="1316"/>
      <c r="FGZ83" s="1316"/>
      <c r="FHA83" s="1316"/>
      <c r="FHB83" s="1316"/>
      <c r="FHC83" s="1316"/>
      <c r="FHD83" s="1316"/>
      <c r="FHE83" s="1316"/>
      <c r="FHF83" s="1316"/>
      <c r="FHG83" s="1316"/>
      <c r="FHH83" s="1316"/>
      <c r="FHI83" s="1316"/>
      <c r="FHJ83" s="1316"/>
      <c r="FHK83" s="1316"/>
      <c r="FHL83" s="1316"/>
      <c r="FHM83" s="1316"/>
      <c r="FHN83" s="1316"/>
      <c r="FHO83" s="1316"/>
      <c r="FHP83" s="1316"/>
      <c r="FHQ83" s="1316"/>
      <c r="FHR83" s="1316"/>
      <c r="FHS83" s="1316"/>
      <c r="FHT83" s="1316"/>
      <c r="FHU83" s="1316"/>
      <c r="FHV83" s="1316"/>
      <c r="FHW83" s="1316"/>
      <c r="FHX83" s="1316"/>
      <c r="FHY83" s="1316"/>
      <c r="FHZ83" s="1316"/>
      <c r="FIA83" s="1316"/>
      <c r="FIB83" s="1316"/>
      <c r="FIC83" s="1316"/>
      <c r="FID83" s="1316"/>
      <c r="FIE83" s="1316"/>
      <c r="FIF83" s="1316"/>
      <c r="FIG83" s="1316"/>
      <c r="FIH83" s="1316"/>
      <c r="FII83" s="1316"/>
      <c r="FIJ83" s="1316"/>
      <c r="FIK83" s="1316"/>
      <c r="FIL83" s="1316"/>
      <c r="FIM83" s="1316"/>
      <c r="FIN83" s="1316"/>
      <c r="FIO83" s="1316"/>
      <c r="FIP83" s="1316"/>
      <c r="FIQ83" s="1316"/>
      <c r="FIR83" s="1316"/>
      <c r="FIS83" s="1316"/>
      <c r="FIT83" s="1316"/>
      <c r="FIU83" s="1316"/>
      <c r="FIV83" s="1316"/>
      <c r="FIW83" s="1316"/>
      <c r="FIX83" s="1316"/>
      <c r="FIY83" s="1316"/>
      <c r="FIZ83" s="1316"/>
      <c r="FJA83" s="1316"/>
      <c r="FJB83" s="1316"/>
      <c r="FJC83" s="1316"/>
      <c r="FJD83" s="1316"/>
      <c r="FJE83" s="1316"/>
      <c r="FJF83" s="1316"/>
      <c r="FJG83" s="1316"/>
      <c r="FJH83" s="1316"/>
      <c r="FJI83" s="1316"/>
      <c r="FJJ83" s="1316"/>
      <c r="FJK83" s="1316"/>
      <c r="FJL83" s="1316"/>
      <c r="FJM83" s="1316"/>
      <c r="FJN83" s="1316"/>
      <c r="FJO83" s="1316"/>
      <c r="FJP83" s="1316"/>
      <c r="FJQ83" s="1316"/>
      <c r="FJR83" s="1316"/>
      <c r="FJS83" s="1316"/>
      <c r="FJT83" s="1316"/>
      <c r="FJU83" s="1316"/>
      <c r="FJV83" s="1316"/>
      <c r="FJW83" s="1316"/>
      <c r="FJX83" s="1316"/>
      <c r="FJY83" s="1316"/>
      <c r="FJZ83" s="1316"/>
      <c r="FKA83" s="1316"/>
      <c r="FKB83" s="1316"/>
      <c r="FKC83" s="1316"/>
      <c r="FKD83" s="1316"/>
      <c r="FKE83" s="1316"/>
      <c r="FKF83" s="1316"/>
      <c r="FKG83" s="1316"/>
      <c r="FKH83" s="1316"/>
      <c r="FKI83" s="1316"/>
      <c r="FKJ83" s="1316"/>
      <c r="FKK83" s="1316"/>
      <c r="FKL83" s="1316"/>
      <c r="FKM83" s="1316"/>
      <c r="FKN83" s="1316"/>
      <c r="FKO83" s="1316"/>
      <c r="FKP83" s="1316"/>
      <c r="FKQ83" s="1316"/>
      <c r="FKR83" s="1316"/>
      <c r="FKS83" s="1316"/>
      <c r="FKT83" s="1316"/>
      <c r="FKU83" s="1316"/>
      <c r="FKV83" s="1316"/>
      <c r="FKW83" s="1316"/>
      <c r="FKX83" s="1316"/>
      <c r="FKY83" s="1316"/>
      <c r="FKZ83" s="1316"/>
      <c r="FLA83" s="1316"/>
      <c r="FLB83" s="1316"/>
      <c r="FLC83" s="1316"/>
      <c r="FLD83" s="1316"/>
      <c r="FLE83" s="1316"/>
      <c r="FLF83" s="1316"/>
      <c r="FLG83" s="1316"/>
      <c r="FLH83" s="1316"/>
      <c r="FLI83" s="1316"/>
      <c r="FLJ83" s="1316"/>
      <c r="FLK83" s="1316"/>
      <c r="FLL83" s="1316"/>
      <c r="FLM83" s="1316"/>
      <c r="FLN83" s="1316"/>
      <c r="FLO83" s="1316"/>
      <c r="FLP83" s="1316"/>
      <c r="FLQ83" s="1316"/>
      <c r="FLR83" s="1316"/>
      <c r="FLS83" s="1316"/>
      <c r="FLT83" s="1316"/>
      <c r="FLU83" s="1316"/>
      <c r="FLV83" s="1316"/>
      <c r="FLW83" s="1316"/>
      <c r="FLX83" s="1316"/>
      <c r="FLY83" s="1316"/>
      <c r="FLZ83" s="1316"/>
      <c r="FMA83" s="1316"/>
      <c r="FMB83" s="1316"/>
      <c r="FMC83" s="1316"/>
      <c r="FMD83" s="1316"/>
      <c r="FME83" s="1316"/>
      <c r="FMF83" s="1316"/>
      <c r="FMG83" s="1316"/>
      <c r="FMH83" s="1316"/>
      <c r="FMI83" s="1316"/>
      <c r="FMJ83" s="1316"/>
      <c r="FMK83" s="1316"/>
      <c r="FML83" s="1316"/>
      <c r="FMM83" s="1316"/>
      <c r="FMN83" s="1316"/>
      <c r="FMO83" s="1316"/>
      <c r="FMP83" s="1316"/>
      <c r="FMQ83" s="1316"/>
      <c r="FMR83" s="1316"/>
      <c r="FMS83" s="1316"/>
      <c r="FMT83" s="1316"/>
      <c r="FMU83" s="1316"/>
      <c r="FMV83" s="1316"/>
      <c r="FMW83" s="1316"/>
      <c r="FMX83" s="1316"/>
      <c r="FMY83" s="1316"/>
      <c r="FMZ83" s="1316"/>
      <c r="FNA83" s="1316"/>
      <c r="FNB83" s="1316"/>
      <c r="FNC83" s="1316"/>
      <c r="FND83" s="1316"/>
      <c r="FNE83" s="1316"/>
      <c r="FNF83" s="1316"/>
    </row>
    <row r="84" spans="1:4426" ht="15.75">
      <c r="B84" s="1232"/>
      <c r="C84" s="158" t="s">
        <v>1416</v>
      </c>
      <c r="D84" s="241" t="str">
        <f t="shared" ref="D84:K84" si="2">+D25</f>
        <v>(A)</v>
      </c>
      <c r="E84" s="241" t="str">
        <f t="shared" si="2"/>
        <v>(B)</v>
      </c>
      <c r="F84" s="241" t="str">
        <f t="shared" si="2"/>
        <v>(C)</v>
      </c>
      <c r="G84" s="241" t="str">
        <f t="shared" si="2"/>
        <v>(D)</v>
      </c>
      <c r="H84" s="241" t="str">
        <f t="shared" si="2"/>
        <v>(E)</v>
      </c>
      <c r="I84" s="241" t="str">
        <f t="shared" si="2"/>
        <v>(F)</v>
      </c>
      <c r="J84" s="241" t="str">
        <f t="shared" si="2"/>
        <v>(G)</v>
      </c>
      <c r="K84" s="1307" t="str">
        <f t="shared" si="2"/>
        <v>(G)</v>
      </c>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c r="AG84" s="1316"/>
      <c r="AH84" s="1316"/>
      <c r="AI84" s="1316"/>
      <c r="AJ84" s="1316"/>
      <c r="AK84" s="1316"/>
      <c r="AL84" s="1316"/>
      <c r="AM84" s="1316"/>
      <c r="AN84" s="1316"/>
      <c r="AO84" s="1316"/>
      <c r="AP84" s="1316"/>
      <c r="AQ84" s="1316"/>
      <c r="AR84" s="1316"/>
      <c r="AS84" s="1316"/>
      <c r="AT84" s="1316"/>
      <c r="AU84" s="1316"/>
      <c r="AV84" s="1316"/>
      <c r="AW84" s="1316"/>
      <c r="AX84" s="1316"/>
      <c r="AY84" s="1316"/>
      <c r="AZ84" s="1316"/>
      <c r="BA84" s="1316"/>
      <c r="BB84" s="1316"/>
      <c r="BC84" s="1316"/>
      <c r="BD84" s="1316"/>
      <c r="BE84" s="1316"/>
      <c r="BF84" s="1316"/>
      <c r="BG84" s="1316"/>
      <c r="BH84" s="1316"/>
      <c r="BI84" s="1316"/>
      <c r="BJ84" s="1316"/>
      <c r="BK84" s="1316"/>
      <c r="BL84" s="1316"/>
      <c r="BM84" s="1316"/>
      <c r="BN84" s="1316"/>
      <c r="BO84" s="1316"/>
      <c r="BP84" s="1316"/>
      <c r="BQ84" s="1316"/>
      <c r="BR84" s="1316"/>
      <c r="BS84" s="1316"/>
      <c r="BT84" s="1316"/>
      <c r="BU84" s="1316"/>
      <c r="BV84" s="1316"/>
      <c r="BW84" s="1316"/>
      <c r="BX84" s="1316"/>
      <c r="BY84" s="1316"/>
      <c r="BZ84" s="1316"/>
      <c r="CA84" s="1316"/>
      <c r="CB84" s="1316"/>
      <c r="CC84" s="1316"/>
      <c r="CD84" s="1316"/>
      <c r="CE84" s="1316"/>
      <c r="CF84" s="1316"/>
      <c r="CG84" s="1316"/>
      <c r="CH84" s="1316"/>
      <c r="CI84" s="1316"/>
      <c r="CJ84" s="1316"/>
      <c r="CK84" s="1316"/>
      <c r="CL84" s="1316"/>
      <c r="CM84" s="1316"/>
      <c r="CN84" s="1316"/>
      <c r="CO84" s="1316"/>
      <c r="CP84" s="1316"/>
      <c r="CQ84" s="1316"/>
      <c r="CR84" s="1316"/>
      <c r="CS84" s="1316"/>
      <c r="CT84" s="1316"/>
      <c r="CU84" s="1316"/>
      <c r="CV84" s="1316"/>
      <c r="CW84" s="1316"/>
      <c r="CX84" s="1316"/>
      <c r="CY84" s="1316"/>
      <c r="CZ84" s="1316"/>
      <c r="DA84" s="1316"/>
      <c r="DB84" s="1316"/>
      <c r="DC84" s="1316"/>
      <c r="DD84" s="1316"/>
      <c r="DE84" s="1316"/>
      <c r="DF84" s="1316"/>
      <c r="DG84" s="1316"/>
      <c r="DH84" s="1316"/>
      <c r="DI84" s="1316"/>
      <c r="DJ84" s="1316"/>
      <c r="DK84" s="1316"/>
      <c r="DL84" s="1316"/>
      <c r="DM84" s="1316"/>
      <c r="DN84" s="1316"/>
      <c r="DO84" s="1316"/>
      <c r="DP84" s="1316"/>
      <c r="DQ84" s="1316"/>
      <c r="DR84" s="1316"/>
      <c r="DS84" s="1316"/>
      <c r="DT84" s="1316"/>
      <c r="DU84" s="1316"/>
      <c r="DV84" s="1316"/>
      <c r="DW84" s="1316"/>
      <c r="DX84" s="1316"/>
      <c r="DY84" s="1316"/>
      <c r="DZ84" s="1316"/>
      <c r="EA84" s="1316"/>
      <c r="EB84" s="1316"/>
      <c r="EC84" s="1316"/>
      <c r="ED84" s="1316"/>
      <c r="EE84" s="1316"/>
      <c r="EF84" s="1316"/>
      <c r="EG84" s="1316"/>
      <c r="EH84" s="1316"/>
      <c r="EI84" s="1316"/>
      <c r="EJ84" s="1316"/>
      <c r="EK84" s="1316"/>
      <c r="EL84" s="1316"/>
      <c r="EM84" s="1316"/>
      <c r="EN84" s="1316"/>
      <c r="EO84" s="1316"/>
      <c r="EP84" s="1316"/>
      <c r="EQ84" s="1316"/>
      <c r="ER84" s="1316"/>
      <c r="ES84" s="1316"/>
      <c r="ET84" s="1316"/>
      <c r="EU84" s="1316"/>
      <c r="EV84" s="1316"/>
      <c r="EW84" s="1316"/>
      <c r="EX84" s="1316"/>
      <c r="EY84" s="1316"/>
      <c r="EZ84" s="1316"/>
      <c r="FA84" s="1316"/>
      <c r="FB84" s="1316"/>
      <c r="FC84" s="1316"/>
      <c r="FD84" s="1316"/>
      <c r="FE84" s="1316"/>
      <c r="FF84" s="1316"/>
      <c r="FG84" s="1316"/>
      <c r="FH84" s="1316"/>
      <c r="FI84" s="1316"/>
      <c r="FJ84" s="1316"/>
      <c r="FK84" s="1316"/>
      <c r="FL84" s="1316"/>
      <c r="FM84" s="1316"/>
      <c r="FN84" s="1316"/>
      <c r="FO84" s="1316"/>
      <c r="FP84" s="1316"/>
      <c r="FQ84" s="1316"/>
      <c r="FR84" s="1316"/>
      <c r="FS84" s="1316"/>
      <c r="FT84" s="1316"/>
      <c r="FU84" s="1316"/>
      <c r="FV84" s="1316"/>
      <c r="FW84" s="1316"/>
      <c r="FX84" s="1316"/>
      <c r="FY84" s="1316"/>
      <c r="FZ84" s="1316"/>
      <c r="GA84" s="1316"/>
      <c r="GB84" s="1316"/>
      <c r="GC84" s="1316"/>
      <c r="GD84" s="1316"/>
      <c r="GE84" s="1316"/>
      <c r="GF84" s="1316"/>
      <c r="GG84" s="1316"/>
      <c r="GH84" s="1316"/>
      <c r="GI84" s="1316"/>
      <c r="GJ84" s="1316"/>
      <c r="GK84" s="1316"/>
      <c r="GL84" s="1316"/>
      <c r="GM84" s="1316"/>
      <c r="GN84" s="1316"/>
      <c r="GO84" s="1316"/>
      <c r="GP84" s="1316"/>
      <c r="GQ84" s="1316"/>
      <c r="GR84" s="1316"/>
      <c r="GS84" s="1316"/>
      <c r="GT84" s="1316"/>
      <c r="GU84" s="1316"/>
      <c r="GV84" s="1316"/>
      <c r="GW84" s="1316"/>
      <c r="GX84" s="1316"/>
      <c r="GY84" s="1316"/>
      <c r="GZ84" s="1316"/>
      <c r="HA84" s="1316"/>
      <c r="HB84" s="1316"/>
      <c r="HC84" s="1316"/>
      <c r="HD84" s="1316"/>
      <c r="HE84" s="1316"/>
      <c r="HF84" s="1316"/>
      <c r="HG84" s="1316"/>
      <c r="HH84" s="1316"/>
      <c r="HI84" s="1316"/>
      <c r="HJ84" s="1316"/>
      <c r="HK84" s="1316"/>
      <c r="HL84" s="1316"/>
      <c r="HM84" s="1316"/>
      <c r="HN84" s="1316"/>
      <c r="HO84" s="1316"/>
      <c r="HP84" s="1316"/>
      <c r="HQ84" s="1316"/>
      <c r="HR84" s="1316"/>
      <c r="HS84" s="1316"/>
      <c r="HT84" s="1316"/>
      <c r="HU84" s="1316"/>
      <c r="HV84" s="1316"/>
      <c r="HW84" s="1316"/>
      <c r="HX84" s="1316"/>
      <c r="HY84" s="1316"/>
      <c r="HZ84" s="1316"/>
      <c r="IA84" s="1316"/>
      <c r="IB84" s="1316"/>
      <c r="IC84" s="1316"/>
      <c r="ID84" s="1316"/>
      <c r="IE84" s="1316"/>
      <c r="IF84" s="1316"/>
      <c r="IG84" s="1316"/>
      <c r="IH84" s="1316"/>
      <c r="II84" s="1316"/>
      <c r="IJ84" s="1316"/>
      <c r="IK84" s="1316"/>
      <c r="IL84" s="1316"/>
      <c r="IM84" s="1316"/>
      <c r="IN84" s="1316"/>
      <c r="IO84" s="1316"/>
      <c r="IP84" s="1316"/>
      <c r="IQ84" s="1316"/>
      <c r="IR84" s="1316"/>
      <c r="IS84" s="1316"/>
      <c r="IT84" s="1316"/>
      <c r="IU84" s="1316"/>
      <c r="IV84" s="1316"/>
      <c r="IW84" s="1316"/>
      <c r="IX84" s="1316"/>
      <c r="IY84" s="1316"/>
      <c r="IZ84" s="1316"/>
      <c r="JA84" s="1316"/>
      <c r="JB84" s="1316"/>
      <c r="JC84" s="1316"/>
      <c r="JD84" s="1316"/>
      <c r="JE84" s="1316"/>
      <c r="JF84" s="1316"/>
      <c r="JG84" s="1316"/>
      <c r="JH84" s="1316"/>
      <c r="JI84" s="1316"/>
      <c r="JJ84" s="1316"/>
      <c r="JK84" s="1316"/>
      <c r="JL84" s="1316"/>
      <c r="JM84" s="1316"/>
      <c r="JN84" s="1316"/>
      <c r="JO84" s="1316"/>
      <c r="JP84" s="1316"/>
      <c r="JQ84" s="1316"/>
      <c r="JR84" s="1316"/>
      <c r="JS84" s="1316"/>
      <c r="JT84" s="1316"/>
      <c r="JU84" s="1316"/>
      <c r="JV84" s="1316"/>
      <c r="JW84" s="1316"/>
      <c r="JX84" s="1316"/>
      <c r="JY84" s="1316"/>
      <c r="JZ84" s="1316"/>
      <c r="KA84" s="1316"/>
      <c r="KB84" s="1316"/>
      <c r="KC84" s="1316"/>
      <c r="KD84" s="1316"/>
      <c r="KE84" s="1316"/>
      <c r="KF84" s="1316"/>
      <c r="KG84" s="1316"/>
      <c r="KH84" s="1316"/>
      <c r="KI84" s="1316"/>
      <c r="KJ84" s="1316"/>
      <c r="KK84" s="1316"/>
      <c r="KL84" s="1316"/>
      <c r="KM84" s="1316"/>
      <c r="KN84" s="1316"/>
      <c r="KO84" s="1316"/>
      <c r="KP84" s="1316"/>
      <c r="KQ84" s="1316"/>
      <c r="KR84" s="1316"/>
      <c r="KS84" s="1316"/>
      <c r="KT84" s="1316"/>
      <c r="KU84" s="1316"/>
      <c r="KV84" s="1316"/>
      <c r="KW84" s="1316"/>
      <c r="KX84" s="1316"/>
      <c r="KY84" s="1316"/>
      <c r="KZ84" s="1316"/>
      <c r="LA84" s="1316"/>
      <c r="LB84" s="1316"/>
      <c r="LC84" s="1316"/>
      <c r="LD84" s="1316"/>
      <c r="LE84" s="1316"/>
      <c r="LF84" s="1316"/>
      <c r="LG84" s="1316"/>
      <c r="LH84" s="1316"/>
      <c r="LI84" s="1316"/>
      <c r="LJ84" s="1316"/>
      <c r="LK84" s="1316"/>
      <c r="LL84" s="1316"/>
      <c r="LM84" s="1316"/>
      <c r="LN84" s="1316"/>
      <c r="LO84" s="1316"/>
      <c r="LP84" s="1316"/>
      <c r="LQ84" s="1316"/>
      <c r="LR84" s="1316"/>
      <c r="LS84" s="1316"/>
      <c r="LT84" s="1316"/>
      <c r="LU84" s="1316"/>
      <c r="LV84" s="1316"/>
      <c r="LW84" s="1316"/>
      <c r="LX84" s="1316"/>
      <c r="LY84" s="1316"/>
      <c r="LZ84" s="1316"/>
      <c r="MA84" s="1316"/>
      <c r="MB84" s="1316"/>
      <c r="MC84" s="1316"/>
      <c r="MD84" s="1316"/>
      <c r="ME84" s="1316"/>
      <c r="MF84" s="1316"/>
      <c r="MG84" s="1316"/>
      <c r="MH84" s="1316"/>
      <c r="MI84" s="1316"/>
      <c r="MJ84" s="1316"/>
      <c r="MK84" s="1316"/>
      <c r="ML84" s="1316"/>
      <c r="MM84" s="1316"/>
      <c r="MN84" s="1316"/>
      <c r="MO84" s="1316"/>
      <c r="MP84" s="1316"/>
      <c r="MQ84" s="1316"/>
      <c r="MR84" s="1316"/>
      <c r="MS84" s="1316"/>
      <c r="MT84" s="1316"/>
      <c r="MU84" s="1316"/>
      <c r="MV84" s="1316"/>
      <c r="MW84" s="1316"/>
      <c r="MX84" s="1316"/>
      <c r="MY84" s="1316"/>
      <c r="MZ84" s="1316"/>
      <c r="NA84" s="1316"/>
      <c r="NB84" s="1316"/>
      <c r="NC84" s="1316"/>
      <c r="ND84" s="1316"/>
      <c r="NE84" s="1316"/>
      <c r="NF84" s="1316"/>
      <c r="NG84" s="1316"/>
      <c r="NH84" s="1316"/>
      <c r="NI84" s="1316"/>
      <c r="NJ84" s="1316"/>
      <c r="NK84" s="1316"/>
      <c r="NL84" s="1316"/>
      <c r="NM84" s="1316"/>
      <c r="NN84" s="1316"/>
      <c r="NO84" s="1316"/>
      <c r="NP84" s="1316"/>
      <c r="NQ84" s="1316"/>
      <c r="NR84" s="1316"/>
      <c r="NS84" s="1316"/>
      <c r="NT84" s="1316"/>
      <c r="NU84" s="1316"/>
      <c r="NV84" s="1316"/>
      <c r="NW84" s="1316"/>
      <c r="NX84" s="1316"/>
      <c r="NY84" s="1316"/>
      <c r="NZ84" s="1316"/>
      <c r="OA84" s="1316"/>
      <c r="OB84" s="1316"/>
      <c r="OC84" s="1316"/>
      <c r="OD84" s="1316"/>
      <c r="OE84" s="1316"/>
      <c r="OF84" s="1316"/>
      <c r="OG84" s="1316"/>
      <c r="OH84" s="1316"/>
      <c r="OI84" s="1316"/>
      <c r="OJ84" s="1316"/>
      <c r="OK84" s="1316"/>
      <c r="OL84" s="1316"/>
      <c r="OM84" s="1316"/>
      <c r="ON84" s="1316"/>
      <c r="OO84" s="1316"/>
      <c r="OP84" s="1316"/>
      <c r="OQ84" s="1316"/>
      <c r="OR84" s="1316"/>
      <c r="OS84" s="1316"/>
      <c r="OT84" s="1316"/>
      <c r="OU84" s="1316"/>
      <c r="OV84" s="1316"/>
      <c r="OW84" s="1316"/>
      <c r="OX84" s="1316"/>
      <c r="OY84" s="1316"/>
      <c r="OZ84" s="1316"/>
      <c r="PA84" s="1316"/>
      <c r="PB84" s="1316"/>
      <c r="PC84" s="1316"/>
      <c r="PD84" s="1316"/>
      <c r="PE84" s="1316"/>
      <c r="PF84" s="1316"/>
      <c r="PG84" s="1316"/>
      <c r="PH84" s="1316"/>
      <c r="PI84" s="1316"/>
      <c r="PJ84" s="1316"/>
      <c r="PK84" s="1316"/>
      <c r="PL84" s="1316"/>
      <c r="PM84" s="1316"/>
      <c r="PN84" s="1316"/>
      <c r="PO84" s="1316"/>
      <c r="PP84" s="1316"/>
      <c r="PQ84" s="1316"/>
      <c r="PR84" s="1316"/>
      <c r="PS84" s="1316"/>
      <c r="PT84" s="1316"/>
      <c r="PU84" s="1316"/>
      <c r="PV84" s="1316"/>
      <c r="PW84" s="1316"/>
      <c r="PX84" s="1316"/>
      <c r="PY84" s="1316"/>
      <c r="PZ84" s="1316"/>
      <c r="QA84" s="1316"/>
      <c r="QB84" s="1316"/>
      <c r="QC84" s="1316"/>
      <c r="QD84" s="1316"/>
      <c r="QE84" s="1316"/>
      <c r="QF84" s="1316"/>
      <c r="QG84" s="1316"/>
      <c r="QH84" s="1316"/>
      <c r="QI84" s="1316"/>
      <c r="QJ84" s="1316"/>
      <c r="QK84" s="1316"/>
      <c r="QL84" s="1316"/>
      <c r="QM84" s="1316"/>
      <c r="QN84" s="1316"/>
      <c r="QO84" s="1316"/>
      <c r="QP84" s="1316"/>
      <c r="QQ84" s="1316"/>
      <c r="QR84" s="1316"/>
      <c r="QS84" s="1316"/>
      <c r="QT84" s="1316"/>
      <c r="QU84" s="1316"/>
      <c r="QV84" s="1316"/>
      <c r="QW84" s="1316"/>
      <c r="QX84" s="1316"/>
      <c r="QY84" s="1316"/>
      <c r="QZ84" s="1316"/>
      <c r="RA84" s="1316"/>
      <c r="RB84" s="1316"/>
      <c r="RC84" s="1316"/>
      <c r="RD84" s="1316"/>
      <c r="RE84" s="1316"/>
      <c r="RF84" s="1316"/>
      <c r="RG84" s="1316"/>
      <c r="RH84" s="1316"/>
      <c r="RI84" s="1316"/>
      <c r="RJ84" s="1316"/>
      <c r="RK84" s="1316"/>
      <c r="RL84" s="1316"/>
      <c r="RM84" s="1316"/>
      <c r="RN84" s="1316"/>
      <c r="RO84" s="1316"/>
      <c r="RP84" s="1316"/>
      <c r="RQ84" s="1316"/>
      <c r="RR84" s="1316"/>
      <c r="RS84" s="1316"/>
      <c r="RT84" s="1316"/>
      <c r="RU84" s="1316"/>
      <c r="RV84" s="1316"/>
      <c r="RW84" s="1316"/>
      <c r="RX84" s="1316"/>
      <c r="RY84" s="1316"/>
      <c r="RZ84" s="1316"/>
      <c r="SA84" s="1316"/>
      <c r="SB84" s="1316"/>
      <c r="SC84" s="1316"/>
      <c r="SD84" s="1316"/>
      <c r="SE84" s="1316"/>
      <c r="SF84" s="1316"/>
      <c r="SG84" s="1316"/>
      <c r="SH84" s="1316"/>
      <c r="SI84" s="1316"/>
      <c r="SJ84" s="1316"/>
      <c r="SK84" s="1316"/>
      <c r="SL84" s="1316"/>
      <c r="SM84" s="1316"/>
      <c r="SN84" s="1316"/>
      <c r="SO84" s="1316"/>
      <c r="SP84" s="1316"/>
      <c r="SQ84" s="1316"/>
      <c r="SR84" s="1316"/>
      <c r="SS84" s="1316"/>
      <c r="ST84" s="1316"/>
      <c r="SU84" s="1316"/>
      <c r="SV84" s="1316"/>
      <c r="SW84" s="1316"/>
      <c r="SX84" s="1316"/>
      <c r="SY84" s="1316"/>
      <c r="SZ84" s="1316"/>
      <c r="TA84" s="1316"/>
      <c r="TB84" s="1316"/>
      <c r="TC84" s="1316"/>
      <c r="TD84" s="1316"/>
      <c r="TE84" s="1316"/>
      <c r="TF84" s="1316"/>
      <c r="TG84" s="1316"/>
      <c r="TH84" s="1316"/>
      <c r="TI84" s="1316"/>
      <c r="TJ84" s="1316"/>
      <c r="TK84" s="1316"/>
      <c r="TL84" s="1316"/>
      <c r="TM84" s="1316"/>
      <c r="TN84" s="1316"/>
      <c r="TO84" s="1316"/>
      <c r="TP84" s="1316"/>
      <c r="TQ84" s="1316"/>
      <c r="TR84" s="1316"/>
      <c r="TS84" s="1316"/>
      <c r="TT84" s="1316"/>
      <c r="TU84" s="1316"/>
      <c r="TV84" s="1316"/>
      <c r="TW84" s="1316"/>
      <c r="TX84" s="1316"/>
      <c r="TY84" s="1316"/>
      <c r="TZ84" s="1316"/>
      <c r="UA84" s="1316"/>
      <c r="UB84" s="1316"/>
      <c r="UC84" s="1316"/>
      <c r="UD84" s="1316"/>
      <c r="UE84" s="1316"/>
      <c r="UF84" s="1316"/>
      <c r="UG84" s="1316"/>
      <c r="UH84" s="1316"/>
      <c r="UI84" s="1316"/>
      <c r="UJ84" s="1316"/>
      <c r="UK84" s="1316"/>
      <c r="UL84" s="1316"/>
      <c r="UM84" s="1316"/>
      <c r="UN84" s="1316"/>
      <c r="UO84" s="1316"/>
      <c r="UP84" s="1316"/>
      <c r="UQ84" s="1316"/>
      <c r="UR84" s="1316"/>
      <c r="US84" s="1316"/>
      <c r="UT84" s="1316"/>
      <c r="UU84" s="1316"/>
      <c r="UV84" s="1316"/>
      <c r="UW84" s="1316"/>
      <c r="UX84" s="1316"/>
      <c r="UY84" s="1316"/>
      <c r="UZ84" s="1316"/>
      <c r="VA84" s="1316"/>
      <c r="VB84" s="1316"/>
      <c r="VC84" s="1316"/>
      <c r="VD84" s="1316"/>
      <c r="VE84" s="1316"/>
      <c r="VF84" s="1316"/>
      <c r="VG84" s="1316"/>
      <c r="VH84" s="1316"/>
      <c r="VI84" s="1316"/>
      <c r="VJ84" s="1316"/>
      <c r="VK84" s="1316"/>
      <c r="VL84" s="1316"/>
      <c r="VM84" s="1316"/>
      <c r="VN84" s="1316"/>
      <c r="VO84" s="1316"/>
      <c r="VP84" s="1316"/>
      <c r="VQ84" s="1316"/>
      <c r="VR84" s="1316"/>
      <c r="VS84" s="1316"/>
      <c r="VT84" s="1316"/>
      <c r="VU84" s="1316"/>
      <c r="VV84" s="1316"/>
      <c r="VW84" s="1316"/>
      <c r="VX84" s="1316"/>
      <c r="VY84" s="1316"/>
      <c r="VZ84" s="1316"/>
      <c r="WA84" s="1316"/>
      <c r="WB84" s="1316"/>
      <c r="WC84" s="1316"/>
      <c r="WD84" s="1316"/>
      <c r="WE84" s="1316"/>
      <c r="WF84" s="1316"/>
      <c r="WG84" s="1316"/>
      <c r="WH84" s="1316"/>
      <c r="WI84" s="1316"/>
      <c r="WJ84" s="1316"/>
      <c r="WK84" s="1316"/>
      <c r="WL84" s="1316"/>
      <c r="WM84" s="1316"/>
      <c r="WN84" s="1316"/>
      <c r="WO84" s="1316"/>
      <c r="WP84" s="1316"/>
      <c r="WQ84" s="1316"/>
      <c r="WR84" s="1316"/>
      <c r="WS84" s="1316"/>
      <c r="WT84" s="1316"/>
      <c r="WU84" s="1316"/>
      <c r="WV84" s="1316"/>
      <c r="WW84" s="1316"/>
      <c r="WX84" s="1316"/>
      <c r="WY84" s="1316"/>
      <c r="WZ84" s="1316"/>
      <c r="XA84" s="1316"/>
      <c r="XB84" s="1316"/>
      <c r="XC84" s="1316"/>
      <c r="XD84" s="1316"/>
      <c r="XE84" s="1316"/>
      <c r="XF84" s="1316"/>
      <c r="XG84" s="1316"/>
      <c r="XH84" s="1316"/>
      <c r="XI84" s="1316"/>
      <c r="XJ84" s="1316"/>
      <c r="XK84" s="1316"/>
      <c r="XL84" s="1316"/>
      <c r="XM84" s="1316"/>
      <c r="XN84" s="1316"/>
      <c r="XO84" s="1316"/>
      <c r="XP84" s="1316"/>
      <c r="XQ84" s="1316"/>
      <c r="XR84" s="1316"/>
      <c r="XS84" s="1316"/>
      <c r="XT84" s="1316"/>
      <c r="XU84" s="1316"/>
      <c r="XV84" s="1316"/>
      <c r="XW84" s="1316"/>
      <c r="XX84" s="1316"/>
      <c r="XY84" s="1316"/>
      <c r="XZ84" s="1316"/>
      <c r="YA84" s="1316"/>
      <c r="YB84" s="1316"/>
      <c r="YC84" s="1316"/>
      <c r="YD84" s="1316"/>
      <c r="YE84" s="1316"/>
      <c r="YF84" s="1316"/>
      <c r="YG84" s="1316"/>
      <c r="YH84" s="1316"/>
      <c r="YI84" s="1316"/>
      <c r="YJ84" s="1316"/>
      <c r="YK84" s="1316"/>
      <c r="YL84" s="1316"/>
      <c r="YM84" s="1316"/>
      <c r="YN84" s="1316"/>
      <c r="YO84" s="1316"/>
      <c r="YP84" s="1316"/>
      <c r="YQ84" s="1316"/>
      <c r="YR84" s="1316"/>
      <c r="YS84" s="1316"/>
      <c r="YT84" s="1316"/>
      <c r="YU84" s="1316"/>
      <c r="YV84" s="1316"/>
      <c r="YW84" s="1316"/>
      <c r="YX84" s="1316"/>
      <c r="YY84" s="1316"/>
      <c r="YZ84" s="1316"/>
      <c r="ZA84" s="1316"/>
      <c r="ZB84" s="1316"/>
      <c r="ZC84" s="1316"/>
      <c r="ZD84" s="1316"/>
      <c r="ZE84" s="1316"/>
      <c r="ZF84" s="1316"/>
      <c r="ZG84" s="1316"/>
      <c r="ZH84" s="1316"/>
      <c r="ZI84" s="1316"/>
      <c r="ZJ84" s="1316"/>
      <c r="ZK84" s="1316"/>
      <c r="ZL84" s="1316"/>
      <c r="ZM84" s="1316"/>
      <c r="ZN84" s="1316"/>
      <c r="ZO84" s="1316"/>
      <c r="ZP84" s="1316"/>
      <c r="ZQ84" s="1316"/>
      <c r="ZR84" s="1316"/>
      <c r="ZS84" s="1316"/>
      <c r="ZT84" s="1316"/>
      <c r="ZU84" s="1316"/>
      <c r="ZV84" s="1316"/>
      <c r="ZW84" s="1316"/>
      <c r="ZX84" s="1316"/>
      <c r="ZY84" s="1316"/>
      <c r="ZZ84" s="1316"/>
      <c r="AAA84" s="1316"/>
      <c r="AAB84" s="1316"/>
      <c r="AAC84" s="1316"/>
      <c r="AAD84" s="1316"/>
      <c r="AAE84" s="1316"/>
      <c r="AAF84" s="1316"/>
      <c r="AAG84" s="1316"/>
      <c r="AAH84" s="1316"/>
      <c r="AAI84" s="1316"/>
      <c r="AAJ84" s="1316"/>
      <c r="AAK84" s="1316"/>
      <c r="AAL84" s="1316"/>
      <c r="AAM84" s="1316"/>
      <c r="AAN84" s="1316"/>
      <c r="AAO84" s="1316"/>
      <c r="AAP84" s="1316"/>
      <c r="AAQ84" s="1316"/>
      <c r="AAR84" s="1316"/>
      <c r="AAS84" s="1316"/>
      <c r="AAT84" s="1316"/>
      <c r="AAU84" s="1316"/>
      <c r="AAV84" s="1316"/>
      <c r="AAW84" s="1316"/>
      <c r="AAX84" s="1316"/>
      <c r="AAY84" s="1316"/>
      <c r="AAZ84" s="1316"/>
      <c r="ABA84" s="1316"/>
      <c r="ABB84" s="1316"/>
      <c r="ABC84" s="1316"/>
      <c r="ABD84" s="1316"/>
      <c r="ABE84" s="1316"/>
      <c r="ABF84" s="1316"/>
      <c r="ABG84" s="1316"/>
      <c r="ABH84" s="1316"/>
      <c r="ABI84" s="1316"/>
      <c r="ABJ84" s="1316"/>
      <c r="ABK84" s="1316"/>
      <c r="ABL84" s="1316"/>
      <c r="ABM84" s="1316"/>
      <c r="ABN84" s="1316"/>
      <c r="ABO84" s="1316"/>
      <c r="ABP84" s="1316"/>
      <c r="ABQ84" s="1316"/>
      <c r="ABR84" s="1316"/>
      <c r="ABS84" s="1316"/>
      <c r="ABT84" s="1316"/>
      <c r="ABU84" s="1316"/>
      <c r="ABV84" s="1316"/>
      <c r="ABW84" s="1316"/>
      <c r="ABX84" s="1316"/>
      <c r="ABY84" s="1316"/>
      <c r="ABZ84" s="1316"/>
      <c r="ACA84" s="1316"/>
      <c r="ACB84" s="1316"/>
      <c r="ACC84" s="1316"/>
      <c r="ACD84" s="1316"/>
      <c r="ACE84" s="1316"/>
      <c r="ACF84" s="1316"/>
      <c r="ACG84" s="1316"/>
      <c r="ACH84" s="1316"/>
      <c r="ACI84" s="1316"/>
      <c r="ACJ84" s="1316"/>
      <c r="ACK84" s="1316"/>
      <c r="ACL84" s="1316"/>
      <c r="ACM84" s="1316"/>
      <c r="ACN84" s="1316"/>
      <c r="ACO84" s="1316"/>
      <c r="ACP84" s="1316"/>
      <c r="ACQ84" s="1316"/>
      <c r="ACR84" s="1316"/>
      <c r="ACS84" s="1316"/>
      <c r="ACT84" s="1316"/>
      <c r="ACU84" s="1316"/>
      <c r="ACV84" s="1316"/>
      <c r="ACW84" s="1316"/>
      <c r="ACX84" s="1316"/>
      <c r="ACY84" s="1316"/>
      <c r="ACZ84" s="1316"/>
      <c r="ADA84" s="1316"/>
      <c r="ADB84" s="1316"/>
      <c r="ADC84" s="1316"/>
      <c r="ADD84" s="1316"/>
      <c r="ADE84" s="1316"/>
      <c r="ADF84" s="1316"/>
      <c r="ADG84" s="1316"/>
      <c r="ADH84" s="1316"/>
      <c r="ADI84" s="1316"/>
      <c r="ADJ84" s="1316"/>
      <c r="ADK84" s="1316"/>
      <c r="ADL84" s="1316"/>
      <c r="ADM84" s="1316"/>
      <c r="ADN84" s="1316"/>
      <c r="ADO84" s="1316"/>
      <c r="ADP84" s="1316"/>
      <c r="ADQ84" s="1316"/>
      <c r="ADR84" s="1316"/>
      <c r="ADS84" s="1316"/>
      <c r="ADT84" s="1316"/>
      <c r="ADU84" s="1316"/>
      <c r="ADV84" s="1316"/>
      <c r="ADW84" s="1316"/>
      <c r="ADX84" s="1316"/>
      <c r="ADY84" s="1316"/>
      <c r="ADZ84" s="1316"/>
      <c r="AEA84" s="1316"/>
      <c r="AEB84" s="1316"/>
      <c r="AEC84" s="1316"/>
      <c r="AED84" s="1316"/>
      <c r="AEE84" s="1316"/>
      <c r="AEF84" s="1316"/>
      <c r="AEG84" s="1316"/>
      <c r="AEH84" s="1316"/>
      <c r="AEI84" s="1316"/>
      <c r="AEJ84" s="1316"/>
      <c r="AEK84" s="1316"/>
      <c r="AEL84" s="1316"/>
      <c r="AEM84" s="1316"/>
      <c r="AEN84" s="1316"/>
      <c r="AEO84" s="1316"/>
      <c r="AEP84" s="1316"/>
      <c r="AEQ84" s="1316"/>
      <c r="AER84" s="1316"/>
      <c r="AES84" s="1316"/>
      <c r="AET84" s="1316"/>
      <c r="AEU84" s="1316"/>
      <c r="AEV84" s="1316"/>
      <c r="AEW84" s="1316"/>
      <c r="AEX84" s="1316"/>
      <c r="AEY84" s="1316"/>
      <c r="AEZ84" s="1316"/>
      <c r="AFA84" s="1316"/>
      <c r="AFB84" s="1316"/>
      <c r="AFC84" s="1316"/>
      <c r="AFD84" s="1316"/>
      <c r="AFE84" s="1316"/>
      <c r="AFF84" s="1316"/>
      <c r="AFG84" s="1316"/>
      <c r="AFH84" s="1316"/>
      <c r="AFI84" s="1316"/>
      <c r="AFJ84" s="1316"/>
      <c r="AFK84" s="1316"/>
      <c r="AFL84" s="1316"/>
      <c r="AFM84" s="1316"/>
      <c r="AFN84" s="1316"/>
      <c r="AFO84" s="1316"/>
      <c r="AFP84" s="1316"/>
      <c r="AFQ84" s="1316"/>
      <c r="AFR84" s="1316"/>
      <c r="AFS84" s="1316"/>
      <c r="AFT84" s="1316"/>
      <c r="AFU84" s="1316"/>
      <c r="AFV84" s="1316"/>
      <c r="AFW84" s="1316"/>
      <c r="AFX84" s="1316"/>
      <c r="AFY84" s="1316"/>
      <c r="AFZ84" s="1316"/>
      <c r="AGA84" s="1316"/>
      <c r="AGB84" s="1316"/>
      <c r="AGC84" s="1316"/>
      <c r="AGD84" s="1316"/>
      <c r="AGE84" s="1316"/>
      <c r="AGF84" s="1316"/>
      <c r="AGG84" s="1316"/>
      <c r="AGH84" s="1316"/>
      <c r="AGI84" s="1316"/>
      <c r="AGJ84" s="1316"/>
      <c r="AGK84" s="1316"/>
      <c r="AGL84" s="1316"/>
      <c r="AGM84" s="1316"/>
      <c r="AGN84" s="1316"/>
      <c r="AGO84" s="1316"/>
      <c r="AGP84" s="1316"/>
      <c r="AGQ84" s="1316"/>
      <c r="AGR84" s="1316"/>
      <c r="AGS84" s="1316"/>
      <c r="AGT84" s="1316"/>
      <c r="AGU84" s="1316"/>
      <c r="AGV84" s="1316"/>
      <c r="AGW84" s="1316"/>
      <c r="AGX84" s="1316"/>
      <c r="AGY84" s="1316"/>
      <c r="AGZ84" s="1316"/>
      <c r="AHA84" s="1316"/>
      <c r="AHB84" s="1316"/>
      <c r="AHC84" s="1316"/>
      <c r="AHD84" s="1316"/>
      <c r="AHE84" s="1316"/>
      <c r="AHF84" s="1316"/>
      <c r="AHG84" s="1316"/>
      <c r="AHH84" s="1316"/>
      <c r="AHI84" s="1316"/>
      <c r="AHJ84" s="1316"/>
      <c r="AHK84" s="1316"/>
      <c r="AHL84" s="1316"/>
      <c r="AHM84" s="1316"/>
      <c r="AHN84" s="1316"/>
      <c r="AHO84" s="1316"/>
      <c r="AHP84" s="1316"/>
      <c r="AHQ84" s="1316"/>
      <c r="AHR84" s="1316"/>
      <c r="AHS84" s="1316"/>
      <c r="AHT84" s="1316"/>
      <c r="AHU84" s="1316"/>
      <c r="AHV84" s="1316"/>
      <c r="AHW84" s="1316"/>
      <c r="AHX84" s="1316"/>
      <c r="AHY84" s="1316"/>
      <c r="AHZ84" s="1316"/>
      <c r="AIA84" s="1316"/>
      <c r="AIB84" s="1316"/>
      <c r="AIC84" s="1316"/>
      <c r="AID84" s="1316"/>
      <c r="AIE84" s="1316"/>
      <c r="AIF84" s="1316"/>
      <c r="AIG84" s="1316"/>
      <c r="AIH84" s="1316"/>
      <c r="AII84" s="1316"/>
      <c r="AIJ84" s="1316"/>
      <c r="AIK84" s="1316"/>
      <c r="AIL84" s="1316"/>
      <c r="AIM84" s="1316"/>
      <c r="AIN84" s="1316"/>
      <c r="AIO84" s="1316"/>
      <c r="AIP84" s="1316"/>
      <c r="AIQ84" s="1316"/>
      <c r="AIR84" s="1316"/>
      <c r="AIS84" s="1316"/>
      <c r="AIT84" s="1316"/>
      <c r="AIU84" s="1316"/>
      <c r="AIV84" s="1316"/>
      <c r="AIW84" s="1316"/>
      <c r="AIX84" s="1316"/>
      <c r="AIY84" s="1316"/>
      <c r="AIZ84" s="1316"/>
      <c r="AJA84" s="1316"/>
      <c r="AJB84" s="1316"/>
      <c r="AJC84" s="1316"/>
      <c r="AJD84" s="1316"/>
      <c r="AJE84" s="1316"/>
      <c r="AJF84" s="1316"/>
      <c r="AJG84" s="1316"/>
      <c r="AJH84" s="1316"/>
      <c r="AJI84" s="1316"/>
      <c r="AJJ84" s="1316"/>
      <c r="AJK84" s="1316"/>
      <c r="AJL84" s="1316"/>
      <c r="AJM84" s="1316"/>
      <c r="AJN84" s="1316"/>
      <c r="AJO84" s="1316"/>
      <c r="AJP84" s="1316"/>
      <c r="AJQ84" s="1316"/>
      <c r="AJR84" s="1316"/>
      <c r="AJS84" s="1316"/>
      <c r="AJT84" s="1316"/>
      <c r="AJU84" s="1316"/>
      <c r="AJV84" s="1316"/>
      <c r="AJW84" s="1316"/>
      <c r="AJX84" s="1316"/>
      <c r="AJY84" s="1316"/>
      <c r="AJZ84" s="1316"/>
      <c r="AKA84" s="1316"/>
      <c r="AKB84" s="1316"/>
      <c r="AKC84" s="1316"/>
      <c r="AKD84" s="1316"/>
      <c r="AKE84" s="1316"/>
      <c r="AKF84" s="1316"/>
      <c r="AKG84" s="1316"/>
      <c r="AKH84" s="1316"/>
      <c r="AKI84" s="1316"/>
      <c r="AKJ84" s="1316"/>
      <c r="AKK84" s="1316"/>
      <c r="AKL84" s="1316"/>
      <c r="AKM84" s="1316"/>
      <c r="AKN84" s="1316"/>
      <c r="AKO84" s="1316"/>
      <c r="AKP84" s="1316"/>
      <c r="AKQ84" s="1316"/>
      <c r="AKR84" s="1316"/>
      <c r="AKS84" s="1316"/>
      <c r="AKT84" s="1316"/>
      <c r="AKU84" s="1316"/>
      <c r="AKV84" s="1316"/>
      <c r="AKW84" s="1316"/>
      <c r="AKX84" s="1316"/>
      <c r="AKY84" s="1316"/>
      <c r="AKZ84" s="1316"/>
      <c r="ALA84" s="1316"/>
      <c r="ALB84" s="1316"/>
      <c r="ALC84" s="1316"/>
      <c r="ALD84" s="1316"/>
      <c r="ALE84" s="1316"/>
      <c r="ALF84" s="1316"/>
      <c r="ALG84" s="1316"/>
      <c r="ALH84" s="1316"/>
      <c r="ALI84" s="1316"/>
      <c r="ALJ84" s="1316"/>
      <c r="ALK84" s="1316"/>
      <c r="ALL84" s="1316"/>
      <c r="ALM84" s="1316"/>
      <c r="ALN84" s="1316"/>
      <c r="ALO84" s="1316"/>
      <c r="ALP84" s="1316"/>
      <c r="ALQ84" s="1316"/>
      <c r="ALR84" s="1316"/>
      <c r="ALS84" s="1316"/>
      <c r="ALT84" s="1316"/>
      <c r="ALU84" s="1316"/>
      <c r="ALV84" s="1316"/>
      <c r="ALW84" s="1316"/>
      <c r="ALX84" s="1316"/>
      <c r="ALY84" s="1316"/>
      <c r="ALZ84" s="1316"/>
      <c r="AMA84" s="1316"/>
      <c r="AMB84" s="1316"/>
      <c r="AMC84" s="1316"/>
      <c r="AMD84" s="1316"/>
      <c r="AME84" s="1316"/>
      <c r="AMF84" s="1316"/>
      <c r="AMG84" s="1316"/>
      <c r="AMH84" s="1316"/>
      <c r="AMI84" s="1316"/>
      <c r="AMJ84" s="1316"/>
      <c r="AMK84" s="1316"/>
      <c r="AML84" s="1316"/>
      <c r="AMM84" s="1316"/>
      <c r="AMN84" s="1316"/>
      <c r="AMO84" s="1316"/>
      <c r="AMP84" s="1316"/>
      <c r="AMQ84" s="1316"/>
      <c r="AMR84" s="1316"/>
      <c r="AMS84" s="1316"/>
      <c r="AMT84" s="1316"/>
      <c r="AMU84" s="1316"/>
      <c r="AMV84" s="1316"/>
      <c r="AMW84" s="1316"/>
      <c r="AMX84" s="1316"/>
      <c r="AMY84" s="1316"/>
      <c r="AMZ84" s="1316"/>
      <c r="ANA84" s="1316"/>
      <c r="ANB84" s="1316"/>
      <c r="ANC84" s="1316"/>
      <c r="AND84" s="1316"/>
      <c r="ANE84" s="1316"/>
      <c r="ANF84" s="1316"/>
      <c r="ANG84" s="1316"/>
      <c r="ANH84" s="1316"/>
      <c r="ANI84" s="1316"/>
      <c r="ANJ84" s="1316"/>
      <c r="ANK84" s="1316"/>
      <c r="ANL84" s="1316"/>
      <c r="ANM84" s="1316"/>
      <c r="ANN84" s="1316"/>
      <c r="ANO84" s="1316"/>
      <c r="ANP84" s="1316"/>
      <c r="ANQ84" s="1316"/>
      <c r="ANR84" s="1316"/>
      <c r="ANS84" s="1316"/>
      <c r="ANT84" s="1316"/>
      <c r="ANU84" s="1316"/>
      <c r="ANV84" s="1316"/>
      <c r="ANW84" s="1316"/>
      <c r="ANX84" s="1316"/>
      <c r="ANY84" s="1316"/>
      <c r="ANZ84" s="1316"/>
      <c r="AOA84" s="1316"/>
      <c r="AOB84" s="1316"/>
      <c r="AOC84" s="1316"/>
      <c r="AOD84" s="1316"/>
      <c r="AOE84" s="1316"/>
      <c r="AOF84" s="1316"/>
      <c r="AOG84" s="1316"/>
      <c r="AOH84" s="1316"/>
      <c r="AOI84" s="1316"/>
      <c r="AOJ84" s="1316"/>
      <c r="AOK84" s="1316"/>
      <c r="AOL84" s="1316"/>
      <c r="AOM84" s="1316"/>
      <c r="AON84" s="1316"/>
      <c r="AOO84" s="1316"/>
      <c r="AOP84" s="1316"/>
      <c r="AOQ84" s="1316"/>
      <c r="AOR84" s="1316"/>
      <c r="AOS84" s="1316"/>
      <c r="AOT84" s="1316"/>
      <c r="AOU84" s="1316"/>
      <c r="AOV84" s="1316"/>
      <c r="AOW84" s="1316"/>
      <c r="AOX84" s="1316"/>
      <c r="AOY84" s="1316"/>
      <c r="AOZ84" s="1316"/>
      <c r="APA84" s="1316"/>
      <c r="APB84" s="1316"/>
      <c r="APC84" s="1316"/>
      <c r="APD84" s="1316"/>
      <c r="APE84" s="1316"/>
      <c r="APF84" s="1316"/>
      <c r="APG84" s="1316"/>
      <c r="APH84" s="1316"/>
      <c r="API84" s="1316"/>
      <c r="APJ84" s="1316"/>
      <c r="APK84" s="1316"/>
      <c r="APL84" s="1316"/>
      <c r="APM84" s="1316"/>
      <c r="APN84" s="1316"/>
      <c r="APO84" s="1316"/>
      <c r="APP84" s="1316"/>
      <c r="APQ84" s="1316"/>
      <c r="APR84" s="1316"/>
      <c r="APS84" s="1316"/>
      <c r="APT84" s="1316"/>
      <c r="APU84" s="1316"/>
      <c r="APV84" s="1316"/>
      <c r="APW84" s="1316"/>
      <c r="APX84" s="1316"/>
      <c r="APY84" s="1316"/>
      <c r="APZ84" s="1316"/>
      <c r="AQA84" s="1316"/>
      <c r="AQB84" s="1316"/>
      <c r="AQC84" s="1316"/>
      <c r="AQD84" s="1316"/>
      <c r="AQE84" s="1316"/>
      <c r="AQF84" s="1316"/>
      <c r="AQG84" s="1316"/>
      <c r="AQH84" s="1316"/>
      <c r="AQI84" s="1316"/>
      <c r="AQJ84" s="1316"/>
      <c r="AQK84" s="1316"/>
      <c r="AQL84" s="1316"/>
      <c r="AQM84" s="1316"/>
      <c r="AQN84" s="1316"/>
      <c r="AQO84" s="1316"/>
      <c r="AQP84" s="1316"/>
      <c r="AQQ84" s="1316"/>
      <c r="AQR84" s="1316"/>
      <c r="AQS84" s="1316"/>
      <c r="AQT84" s="1316"/>
      <c r="AQU84" s="1316"/>
      <c r="AQV84" s="1316"/>
      <c r="AQW84" s="1316"/>
      <c r="AQX84" s="1316"/>
      <c r="AQY84" s="1316"/>
      <c r="AQZ84" s="1316"/>
      <c r="ARA84" s="1316"/>
      <c r="ARB84" s="1316"/>
      <c r="ARC84" s="1316"/>
      <c r="ARD84" s="1316"/>
      <c r="ARE84" s="1316"/>
      <c r="ARF84" s="1316"/>
      <c r="ARG84" s="1316"/>
      <c r="ARH84" s="1316"/>
      <c r="ARI84" s="1316"/>
      <c r="ARJ84" s="1316"/>
      <c r="ARK84" s="1316"/>
      <c r="ARL84" s="1316"/>
      <c r="ARM84" s="1316"/>
      <c r="ARN84" s="1316"/>
      <c r="ARO84" s="1316"/>
      <c r="ARP84" s="1316"/>
      <c r="ARQ84" s="1316"/>
      <c r="ARR84" s="1316"/>
      <c r="ARS84" s="1316"/>
      <c r="ART84" s="1316"/>
      <c r="ARU84" s="1316"/>
      <c r="ARV84" s="1316"/>
      <c r="ARW84" s="1316"/>
      <c r="ARX84" s="1316"/>
      <c r="ARY84" s="1316"/>
      <c r="ARZ84" s="1316"/>
      <c r="ASA84" s="1316"/>
      <c r="ASB84" s="1316"/>
      <c r="ASC84" s="1316"/>
      <c r="ASD84" s="1316"/>
      <c r="ASE84" s="1316"/>
      <c r="ASF84" s="1316"/>
      <c r="ASG84" s="1316"/>
      <c r="ASH84" s="1316"/>
      <c r="ASI84" s="1316"/>
      <c r="ASJ84" s="1316"/>
      <c r="ASK84" s="1316"/>
      <c r="ASL84" s="1316"/>
      <c r="ASM84" s="1316"/>
      <c r="ASN84" s="1316"/>
      <c r="ASO84" s="1316"/>
      <c r="ASP84" s="1316"/>
      <c r="ASQ84" s="1316"/>
      <c r="ASR84" s="1316"/>
      <c r="ASS84" s="1316"/>
      <c r="AST84" s="1316"/>
      <c r="ASU84" s="1316"/>
      <c r="ASV84" s="1316"/>
      <c r="ASW84" s="1316"/>
      <c r="ASX84" s="1316"/>
      <c r="ASY84" s="1316"/>
      <c r="ASZ84" s="1316"/>
      <c r="ATA84" s="1316"/>
      <c r="ATB84" s="1316"/>
      <c r="ATC84" s="1316"/>
      <c r="ATD84" s="1316"/>
      <c r="ATE84" s="1316"/>
      <c r="ATF84" s="1316"/>
      <c r="ATG84" s="1316"/>
      <c r="ATH84" s="1316"/>
      <c r="ATI84" s="1316"/>
      <c r="ATJ84" s="1316"/>
      <c r="ATK84" s="1316"/>
      <c r="ATL84" s="1316"/>
      <c r="ATM84" s="1316"/>
      <c r="ATN84" s="1316"/>
      <c r="ATO84" s="1316"/>
      <c r="ATP84" s="1316"/>
      <c r="ATQ84" s="1316"/>
      <c r="ATR84" s="1316"/>
      <c r="ATS84" s="1316"/>
      <c r="ATT84" s="1316"/>
      <c r="ATU84" s="1316"/>
      <c r="ATV84" s="1316"/>
      <c r="ATW84" s="1316"/>
      <c r="ATX84" s="1316"/>
      <c r="ATY84" s="1316"/>
      <c r="ATZ84" s="1316"/>
      <c r="AUA84" s="1316"/>
      <c r="AUB84" s="1316"/>
      <c r="AUC84" s="1316"/>
      <c r="AUD84" s="1316"/>
      <c r="AUE84" s="1316"/>
      <c r="AUF84" s="1316"/>
      <c r="AUG84" s="1316"/>
      <c r="AUH84" s="1316"/>
      <c r="AUI84" s="1316"/>
      <c r="AUJ84" s="1316"/>
      <c r="AUK84" s="1316"/>
      <c r="AUL84" s="1316"/>
      <c r="AUM84" s="1316"/>
      <c r="AUN84" s="1316"/>
      <c r="AUO84" s="1316"/>
      <c r="AUP84" s="1316"/>
      <c r="AUQ84" s="1316"/>
      <c r="AUR84" s="1316"/>
      <c r="AUS84" s="1316"/>
      <c r="AUT84" s="1316"/>
      <c r="AUU84" s="1316"/>
      <c r="AUV84" s="1316"/>
      <c r="AUW84" s="1316"/>
      <c r="AUX84" s="1316"/>
      <c r="AUY84" s="1316"/>
      <c r="AUZ84" s="1316"/>
      <c r="AVA84" s="1316"/>
      <c r="AVB84" s="1316"/>
      <c r="AVC84" s="1316"/>
      <c r="AVD84" s="1316"/>
      <c r="AVE84" s="1316"/>
      <c r="AVF84" s="1316"/>
      <c r="AVG84" s="1316"/>
      <c r="AVH84" s="1316"/>
      <c r="AVI84" s="1316"/>
      <c r="AVJ84" s="1316"/>
      <c r="AVK84" s="1316"/>
      <c r="AVL84" s="1316"/>
      <c r="AVM84" s="1316"/>
      <c r="AVN84" s="1316"/>
      <c r="AVO84" s="1316"/>
      <c r="AVP84" s="1316"/>
      <c r="AVQ84" s="1316"/>
      <c r="AVR84" s="1316"/>
      <c r="AVS84" s="1316"/>
      <c r="AVT84" s="1316"/>
      <c r="AVU84" s="1316"/>
      <c r="AVV84" s="1316"/>
      <c r="AVW84" s="1316"/>
      <c r="AVX84" s="1316"/>
      <c r="AVY84" s="1316"/>
      <c r="AVZ84" s="1316"/>
      <c r="AWA84" s="1316"/>
      <c r="AWB84" s="1316"/>
      <c r="AWC84" s="1316"/>
      <c r="AWD84" s="1316"/>
      <c r="AWE84" s="1316"/>
      <c r="AWF84" s="1316"/>
      <c r="AWG84" s="1316"/>
      <c r="AWH84" s="1316"/>
      <c r="AWI84" s="1316"/>
      <c r="AWJ84" s="1316"/>
      <c r="AWK84" s="1316"/>
      <c r="AWL84" s="1316"/>
      <c r="AWM84" s="1316"/>
      <c r="AWN84" s="1316"/>
      <c r="AWO84" s="1316"/>
      <c r="AWP84" s="1316"/>
      <c r="AWQ84" s="1316"/>
      <c r="AWR84" s="1316"/>
      <c r="AWS84" s="1316"/>
      <c r="AWT84" s="1316"/>
      <c r="AWU84" s="1316"/>
      <c r="AWV84" s="1316"/>
      <c r="AWW84" s="1316"/>
      <c r="AWX84" s="1316"/>
      <c r="AWY84" s="1316"/>
      <c r="AWZ84" s="1316"/>
      <c r="AXA84" s="1316"/>
      <c r="AXB84" s="1316"/>
      <c r="AXC84" s="1316"/>
      <c r="AXD84" s="1316"/>
      <c r="AXE84" s="1316"/>
      <c r="AXF84" s="1316"/>
      <c r="AXG84" s="1316"/>
      <c r="AXH84" s="1316"/>
      <c r="AXI84" s="1316"/>
      <c r="AXJ84" s="1316"/>
      <c r="AXK84" s="1316"/>
      <c r="AXL84" s="1316"/>
      <c r="AXM84" s="1316"/>
      <c r="AXN84" s="1316"/>
      <c r="AXO84" s="1316"/>
      <c r="AXP84" s="1316"/>
      <c r="AXQ84" s="1316"/>
      <c r="AXR84" s="1316"/>
      <c r="AXS84" s="1316"/>
      <c r="AXT84" s="1316"/>
      <c r="AXU84" s="1316"/>
      <c r="AXV84" s="1316"/>
      <c r="AXW84" s="1316"/>
      <c r="AXX84" s="1316"/>
      <c r="AXY84" s="1316"/>
      <c r="AXZ84" s="1316"/>
      <c r="AYA84" s="1316"/>
      <c r="AYB84" s="1316"/>
      <c r="AYC84" s="1316"/>
      <c r="AYD84" s="1316"/>
      <c r="AYE84" s="1316"/>
      <c r="AYF84" s="1316"/>
      <c r="AYG84" s="1316"/>
      <c r="AYH84" s="1316"/>
      <c r="AYI84" s="1316"/>
      <c r="AYJ84" s="1316"/>
      <c r="AYK84" s="1316"/>
      <c r="AYL84" s="1316"/>
      <c r="AYM84" s="1316"/>
      <c r="AYN84" s="1316"/>
      <c r="AYO84" s="1316"/>
      <c r="AYP84" s="1316"/>
      <c r="AYQ84" s="1316"/>
      <c r="AYR84" s="1316"/>
      <c r="AYS84" s="1316"/>
      <c r="AYT84" s="1316"/>
      <c r="AYU84" s="1316"/>
      <c r="AYV84" s="1316"/>
      <c r="AYW84" s="1316"/>
      <c r="AYX84" s="1316"/>
      <c r="AYY84" s="1316"/>
      <c r="AYZ84" s="1316"/>
      <c r="AZA84" s="1316"/>
      <c r="AZB84" s="1316"/>
      <c r="AZC84" s="1316"/>
      <c r="AZD84" s="1316"/>
      <c r="AZE84" s="1316"/>
      <c r="AZF84" s="1316"/>
      <c r="AZG84" s="1316"/>
      <c r="AZH84" s="1316"/>
      <c r="AZI84" s="1316"/>
      <c r="AZJ84" s="1316"/>
      <c r="AZK84" s="1316"/>
      <c r="AZL84" s="1316"/>
      <c r="AZM84" s="1316"/>
      <c r="AZN84" s="1316"/>
      <c r="AZO84" s="1316"/>
      <c r="AZP84" s="1316"/>
      <c r="AZQ84" s="1316"/>
      <c r="AZR84" s="1316"/>
      <c r="AZS84" s="1316"/>
      <c r="AZT84" s="1316"/>
      <c r="AZU84" s="1316"/>
      <c r="AZV84" s="1316"/>
      <c r="AZW84" s="1316"/>
      <c r="AZX84" s="1316"/>
      <c r="AZY84" s="1316"/>
      <c r="AZZ84" s="1316"/>
      <c r="BAA84" s="1316"/>
      <c r="BAB84" s="1316"/>
      <c r="BAC84" s="1316"/>
      <c r="BAD84" s="1316"/>
      <c r="BAE84" s="1316"/>
      <c r="BAF84" s="1316"/>
      <c r="BAG84" s="1316"/>
      <c r="BAH84" s="1316"/>
      <c r="BAI84" s="1316"/>
      <c r="BAJ84" s="1316"/>
      <c r="BAK84" s="1316"/>
      <c r="BAL84" s="1316"/>
      <c r="BAM84" s="1316"/>
      <c r="BAN84" s="1316"/>
      <c r="BAO84" s="1316"/>
      <c r="BAP84" s="1316"/>
      <c r="BAQ84" s="1316"/>
      <c r="BAR84" s="1316"/>
      <c r="BAS84" s="1316"/>
      <c r="BAT84" s="1316"/>
      <c r="BAU84" s="1316"/>
      <c r="BAV84" s="1316"/>
      <c r="BAW84" s="1316"/>
      <c r="BAX84" s="1316"/>
      <c r="BAY84" s="1316"/>
      <c r="BAZ84" s="1316"/>
      <c r="BBA84" s="1316"/>
      <c r="BBB84" s="1316"/>
      <c r="BBC84" s="1316"/>
      <c r="BBD84" s="1316"/>
      <c r="BBE84" s="1316"/>
      <c r="BBF84" s="1316"/>
      <c r="BBG84" s="1316"/>
      <c r="BBH84" s="1316"/>
      <c r="BBI84" s="1316"/>
      <c r="BBJ84" s="1316"/>
      <c r="BBK84" s="1316"/>
      <c r="BBL84" s="1316"/>
      <c r="BBM84" s="1316"/>
      <c r="BBN84" s="1316"/>
      <c r="BBO84" s="1316"/>
      <c r="BBP84" s="1316"/>
      <c r="BBQ84" s="1316"/>
      <c r="BBR84" s="1316"/>
      <c r="BBS84" s="1316"/>
      <c r="BBT84" s="1316"/>
      <c r="BBU84" s="1316"/>
      <c r="BBV84" s="1316"/>
      <c r="BBW84" s="1316"/>
      <c r="BBX84" s="1316"/>
      <c r="BBY84" s="1316"/>
      <c r="BBZ84" s="1316"/>
      <c r="BCA84" s="1316"/>
      <c r="BCB84" s="1316"/>
      <c r="BCC84" s="1316"/>
      <c r="BCD84" s="1316"/>
      <c r="BCE84" s="1316"/>
      <c r="BCF84" s="1316"/>
      <c r="BCG84" s="1316"/>
      <c r="BCH84" s="1316"/>
      <c r="BCI84" s="1316"/>
      <c r="BCJ84" s="1316"/>
      <c r="BCK84" s="1316"/>
      <c r="BCL84" s="1316"/>
      <c r="BCM84" s="1316"/>
      <c r="BCN84" s="1316"/>
      <c r="BCO84" s="1316"/>
      <c r="BCP84" s="1316"/>
      <c r="BCQ84" s="1316"/>
      <c r="BCR84" s="1316"/>
      <c r="BCS84" s="1316"/>
      <c r="BCT84" s="1316"/>
      <c r="BCU84" s="1316"/>
      <c r="BCV84" s="1316"/>
      <c r="BCW84" s="1316"/>
      <c r="BCX84" s="1316"/>
      <c r="BCY84" s="1316"/>
      <c r="BCZ84" s="1316"/>
      <c r="BDA84" s="1316"/>
      <c r="BDB84" s="1316"/>
      <c r="BDC84" s="1316"/>
      <c r="BDD84" s="1316"/>
      <c r="BDE84" s="1316"/>
      <c r="BDF84" s="1316"/>
      <c r="BDG84" s="1316"/>
      <c r="BDH84" s="1316"/>
      <c r="BDI84" s="1316"/>
      <c r="BDJ84" s="1316"/>
      <c r="BDK84" s="1316"/>
      <c r="BDL84" s="1316"/>
      <c r="BDM84" s="1316"/>
      <c r="BDN84" s="1316"/>
      <c r="BDO84" s="1316"/>
      <c r="BDP84" s="1316"/>
      <c r="BDQ84" s="1316"/>
      <c r="BDR84" s="1316"/>
      <c r="BDS84" s="1316"/>
      <c r="BDT84" s="1316"/>
      <c r="BDU84" s="1316"/>
      <c r="BDV84" s="1316"/>
      <c r="BDW84" s="1316"/>
      <c r="BDX84" s="1316"/>
      <c r="BDY84" s="1316"/>
      <c r="BDZ84" s="1316"/>
      <c r="BEA84" s="1316"/>
      <c r="BEB84" s="1316"/>
      <c r="BEC84" s="1316"/>
      <c r="BED84" s="1316"/>
      <c r="BEE84" s="1316"/>
      <c r="BEF84" s="1316"/>
      <c r="BEG84" s="1316"/>
      <c r="BEH84" s="1316"/>
      <c r="BEI84" s="1316"/>
      <c r="BEJ84" s="1316"/>
      <c r="BEK84" s="1316"/>
      <c r="BEL84" s="1316"/>
      <c r="BEM84" s="1316"/>
      <c r="BEN84" s="1316"/>
      <c r="BEO84" s="1316"/>
      <c r="BEP84" s="1316"/>
      <c r="BEQ84" s="1316"/>
      <c r="BER84" s="1316"/>
      <c r="BES84" s="1316"/>
      <c r="BET84" s="1316"/>
      <c r="BEU84" s="1316"/>
      <c r="BEV84" s="1316"/>
      <c r="BEW84" s="1316"/>
      <c r="BEX84" s="1316"/>
      <c r="BEY84" s="1316"/>
      <c r="BEZ84" s="1316"/>
      <c r="BFA84" s="1316"/>
      <c r="BFB84" s="1316"/>
      <c r="BFC84" s="1316"/>
      <c r="BFD84" s="1316"/>
      <c r="BFE84" s="1316"/>
      <c r="BFF84" s="1316"/>
      <c r="BFG84" s="1316"/>
      <c r="BFH84" s="1316"/>
      <c r="BFI84" s="1316"/>
      <c r="BFJ84" s="1316"/>
      <c r="BFK84" s="1316"/>
      <c r="BFL84" s="1316"/>
      <c r="BFM84" s="1316"/>
      <c r="BFN84" s="1316"/>
      <c r="BFO84" s="1316"/>
      <c r="BFP84" s="1316"/>
      <c r="BFQ84" s="1316"/>
      <c r="BFR84" s="1316"/>
      <c r="BFS84" s="1316"/>
      <c r="BFT84" s="1316"/>
      <c r="BFU84" s="1316"/>
      <c r="BFV84" s="1316"/>
      <c r="BFW84" s="1316"/>
      <c r="BFX84" s="1316"/>
      <c r="BFY84" s="1316"/>
      <c r="BFZ84" s="1316"/>
      <c r="BGA84" s="1316"/>
      <c r="BGB84" s="1316"/>
      <c r="BGC84" s="1316"/>
      <c r="BGD84" s="1316"/>
      <c r="BGE84" s="1316"/>
      <c r="BGF84" s="1316"/>
      <c r="BGG84" s="1316"/>
      <c r="BGH84" s="1316"/>
      <c r="BGI84" s="1316"/>
      <c r="BGJ84" s="1316"/>
      <c r="BGK84" s="1316"/>
      <c r="BGL84" s="1316"/>
      <c r="BGM84" s="1316"/>
      <c r="BGN84" s="1316"/>
      <c r="BGO84" s="1316"/>
      <c r="BGP84" s="1316"/>
      <c r="BGQ84" s="1316"/>
      <c r="BGR84" s="1316"/>
      <c r="BGS84" s="1316"/>
      <c r="BGT84" s="1316"/>
      <c r="BGU84" s="1316"/>
      <c r="BGV84" s="1316"/>
      <c r="BGW84" s="1316"/>
      <c r="BGX84" s="1316"/>
      <c r="BGY84" s="1316"/>
      <c r="BGZ84" s="1316"/>
      <c r="BHA84" s="1316"/>
      <c r="BHB84" s="1316"/>
      <c r="BHC84" s="1316"/>
      <c r="BHD84" s="1316"/>
      <c r="BHE84" s="1316"/>
      <c r="BHF84" s="1316"/>
      <c r="BHG84" s="1316"/>
      <c r="BHH84" s="1316"/>
      <c r="BHI84" s="1316"/>
      <c r="BHJ84" s="1316"/>
      <c r="BHK84" s="1316"/>
      <c r="BHL84" s="1316"/>
      <c r="BHM84" s="1316"/>
      <c r="BHN84" s="1316"/>
      <c r="BHO84" s="1316"/>
      <c r="BHP84" s="1316"/>
      <c r="BHQ84" s="1316"/>
      <c r="BHR84" s="1316"/>
      <c r="BHS84" s="1316"/>
      <c r="BHT84" s="1316"/>
      <c r="BHU84" s="1316"/>
      <c r="BHV84" s="1316"/>
      <c r="BHW84" s="1316"/>
      <c r="BHX84" s="1316"/>
      <c r="BHY84" s="1316"/>
      <c r="BHZ84" s="1316"/>
      <c r="BIA84" s="1316"/>
      <c r="BIB84" s="1316"/>
      <c r="BIC84" s="1316"/>
      <c r="BID84" s="1316"/>
      <c r="BIE84" s="1316"/>
      <c r="BIF84" s="1316"/>
      <c r="BIG84" s="1316"/>
      <c r="BIH84" s="1316"/>
      <c r="BII84" s="1316"/>
      <c r="BIJ84" s="1316"/>
      <c r="BIK84" s="1316"/>
      <c r="BIL84" s="1316"/>
      <c r="BIM84" s="1316"/>
      <c r="BIN84" s="1316"/>
      <c r="BIO84" s="1316"/>
      <c r="BIP84" s="1316"/>
      <c r="BIQ84" s="1316"/>
      <c r="BIR84" s="1316"/>
      <c r="BIS84" s="1316"/>
      <c r="BIT84" s="1316"/>
      <c r="BIU84" s="1316"/>
      <c r="BIV84" s="1316"/>
      <c r="BIW84" s="1316"/>
      <c r="BIX84" s="1316"/>
      <c r="BIY84" s="1316"/>
      <c r="BIZ84" s="1316"/>
      <c r="BJA84" s="1316"/>
      <c r="BJB84" s="1316"/>
      <c r="BJC84" s="1316"/>
      <c r="BJD84" s="1316"/>
      <c r="BJE84" s="1316"/>
      <c r="BJF84" s="1316"/>
      <c r="BJG84" s="1316"/>
      <c r="BJH84" s="1316"/>
      <c r="BJI84" s="1316"/>
      <c r="BJJ84" s="1316"/>
      <c r="BJK84" s="1316"/>
      <c r="BJL84" s="1316"/>
      <c r="BJM84" s="1316"/>
      <c r="BJN84" s="1316"/>
      <c r="BJO84" s="1316"/>
      <c r="BJP84" s="1316"/>
      <c r="BJQ84" s="1316"/>
      <c r="BJR84" s="1316"/>
      <c r="BJS84" s="1316"/>
      <c r="BJT84" s="1316"/>
      <c r="BJU84" s="1316"/>
      <c r="BJV84" s="1316"/>
      <c r="BJW84" s="1316"/>
      <c r="BJX84" s="1316"/>
      <c r="BJY84" s="1316"/>
      <c r="BJZ84" s="1316"/>
      <c r="BKA84" s="1316"/>
      <c r="BKB84" s="1316"/>
      <c r="BKC84" s="1316"/>
      <c r="BKD84" s="1316"/>
      <c r="BKE84" s="1316"/>
      <c r="BKF84" s="1316"/>
      <c r="BKG84" s="1316"/>
      <c r="BKH84" s="1316"/>
      <c r="BKI84" s="1316"/>
      <c r="BKJ84" s="1316"/>
      <c r="BKK84" s="1316"/>
      <c r="BKL84" s="1316"/>
      <c r="BKM84" s="1316"/>
      <c r="BKN84" s="1316"/>
      <c r="BKO84" s="1316"/>
      <c r="BKP84" s="1316"/>
      <c r="BKQ84" s="1316"/>
      <c r="BKR84" s="1316"/>
      <c r="BKS84" s="1316"/>
      <c r="BKT84" s="1316"/>
      <c r="BKU84" s="1316"/>
      <c r="BKV84" s="1316"/>
      <c r="BKW84" s="1316"/>
      <c r="BKX84" s="1316"/>
      <c r="BKY84" s="1316"/>
      <c r="BKZ84" s="1316"/>
      <c r="BLA84" s="1316"/>
      <c r="BLB84" s="1316"/>
      <c r="BLC84" s="1316"/>
      <c r="BLD84" s="1316"/>
      <c r="BLE84" s="1316"/>
      <c r="BLF84" s="1316"/>
      <c r="BLG84" s="1316"/>
      <c r="BLH84" s="1316"/>
      <c r="BLI84" s="1316"/>
      <c r="BLJ84" s="1316"/>
      <c r="BLK84" s="1316"/>
      <c r="BLL84" s="1316"/>
      <c r="BLM84" s="1316"/>
      <c r="BLN84" s="1316"/>
      <c r="BLO84" s="1316"/>
      <c r="BLP84" s="1316"/>
      <c r="BLQ84" s="1316"/>
      <c r="BLR84" s="1316"/>
      <c r="BLS84" s="1316"/>
      <c r="BLT84" s="1316"/>
      <c r="BLU84" s="1316"/>
      <c r="BLV84" s="1316"/>
      <c r="BLW84" s="1316"/>
      <c r="BLX84" s="1316"/>
      <c r="BLY84" s="1316"/>
      <c r="BLZ84" s="1316"/>
      <c r="BMA84" s="1316"/>
      <c r="BMB84" s="1316"/>
      <c r="BMC84" s="1316"/>
      <c r="BMD84" s="1316"/>
      <c r="BME84" s="1316"/>
      <c r="BMF84" s="1316"/>
      <c r="BMG84" s="1316"/>
      <c r="BMH84" s="1316"/>
      <c r="BMI84" s="1316"/>
      <c r="BMJ84" s="1316"/>
      <c r="BMK84" s="1316"/>
      <c r="BML84" s="1316"/>
      <c r="BMM84" s="1316"/>
      <c r="BMN84" s="1316"/>
      <c r="BMO84" s="1316"/>
      <c r="BMP84" s="1316"/>
      <c r="BMQ84" s="1316"/>
      <c r="BMR84" s="1316"/>
      <c r="BMS84" s="1316"/>
      <c r="BMT84" s="1316"/>
      <c r="BMU84" s="1316"/>
      <c r="BMV84" s="1316"/>
      <c r="BMW84" s="1316"/>
      <c r="BMX84" s="1316"/>
      <c r="BMY84" s="1316"/>
      <c r="BMZ84" s="1316"/>
      <c r="BNA84" s="1316"/>
      <c r="BNB84" s="1316"/>
      <c r="BNC84" s="1316"/>
      <c r="BND84" s="1316"/>
      <c r="BNE84" s="1316"/>
      <c r="BNF84" s="1316"/>
      <c r="BNG84" s="1316"/>
      <c r="BNH84" s="1316"/>
      <c r="BNI84" s="1316"/>
      <c r="BNJ84" s="1316"/>
      <c r="BNK84" s="1316"/>
      <c r="BNL84" s="1316"/>
      <c r="BNM84" s="1316"/>
      <c r="BNN84" s="1316"/>
      <c r="BNO84" s="1316"/>
      <c r="BNP84" s="1316"/>
      <c r="BNQ84" s="1316"/>
      <c r="BNR84" s="1316"/>
      <c r="BNS84" s="1316"/>
      <c r="BNT84" s="1316"/>
      <c r="BNU84" s="1316"/>
      <c r="BNV84" s="1316"/>
      <c r="BNW84" s="1316"/>
      <c r="BNX84" s="1316"/>
      <c r="BNY84" s="1316"/>
      <c r="BNZ84" s="1316"/>
      <c r="BOA84" s="1316"/>
      <c r="BOB84" s="1316"/>
      <c r="BOC84" s="1316"/>
      <c r="BOD84" s="1316"/>
      <c r="BOE84" s="1316"/>
      <c r="BOF84" s="1316"/>
      <c r="BOG84" s="1316"/>
      <c r="BOH84" s="1316"/>
      <c r="BOI84" s="1316"/>
      <c r="BOJ84" s="1316"/>
      <c r="BOK84" s="1316"/>
      <c r="BOL84" s="1316"/>
      <c r="BOM84" s="1316"/>
      <c r="BON84" s="1316"/>
      <c r="BOO84" s="1316"/>
      <c r="BOP84" s="1316"/>
      <c r="BOQ84" s="1316"/>
      <c r="BOR84" s="1316"/>
      <c r="BOS84" s="1316"/>
      <c r="BOT84" s="1316"/>
      <c r="BOU84" s="1316"/>
      <c r="BOV84" s="1316"/>
      <c r="BOW84" s="1316"/>
      <c r="BOX84" s="1316"/>
      <c r="BOY84" s="1316"/>
      <c r="BOZ84" s="1316"/>
      <c r="BPA84" s="1316"/>
      <c r="BPB84" s="1316"/>
      <c r="BPC84" s="1316"/>
      <c r="BPD84" s="1316"/>
      <c r="BPE84" s="1316"/>
      <c r="BPF84" s="1316"/>
      <c r="BPG84" s="1316"/>
      <c r="BPH84" s="1316"/>
      <c r="BPI84" s="1316"/>
      <c r="BPJ84" s="1316"/>
      <c r="BPK84" s="1316"/>
      <c r="BPL84" s="1316"/>
      <c r="BPM84" s="1316"/>
      <c r="BPN84" s="1316"/>
      <c r="BPO84" s="1316"/>
      <c r="BPP84" s="1316"/>
      <c r="BPQ84" s="1316"/>
      <c r="BPR84" s="1316"/>
      <c r="BPS84" s="1316"/>
      <c r="BPT84" s="1316"/>
      <c r="BPU84" s="1316"/>
      <c r="BPV84" s="1316"/>
      <c r="BPW84" s="1316"/>
      <c r="BPX84" s="1316"/>
      <c r="BPY84" s="1316"/>
      <c r="BPZ84" s="1316"/>
      <c r="BQA84" s="1316"/>
      <c r="BQB84" s="1316"/>
      <c r="BQC84" s="1316"/>
      <c r="BQD84" s="1316"/>
      <c r="BQE84" s="1316"/>
      <c r="BQF84" s="1316"/>
      <c r="BQG84" s="1316"/>
      <c r="BQH84" s="1316"/>
      <c r="BQI84" s="1316"/>
      <c r="BQJ84" s="1316"/>
      <c r="BQK84" s="1316"/>
      <c r="BQL84" s="1316"/>
      <c r="BQM84" s="1316"/>
      <c r="BQN84" s="1316"/>
      <c r="BQO84" s="1316"/>
      <c r="BQP84" s="1316"/>
      <c r="BQQ84" s="1316"/>
      <c r="BQR84" s="1316"/>
      <c r="BQS84" s="1316"/>
      <c r="BQT84" s="1316"/>
      <c r="BQU84" s="1316"/>
      <c r="BQV84" s="1316"/>
      <c r="BQW84" s="1316"/>
      <c r="BQX84" s="1316"/>
      <c r="BQY84" s="1316"/>
      <c r="BQZ84" s="1316"/>
      <c r="BRA84" s="1316"/>
      <c r="BRB84" s="1316"/>
      <c r="BRC84" s="1316"/>
      <c r="BRD84" s="1316"/>
      <c r="BRE84" s="1316"/>
      <c r="BRF84" s="1316"/>
      <c r="BRG84" s="1316"/>
      <c r="BRH84" s="1316"/>
      <c r="BRI84" s="1316"/>
      <c r="BRJ84" s="1316"/>
      <c r="BRK84" s="1316"/>
      <c r="BRL84" s="1316"/>
      <c r="BRM84" s="1316"/>
      <c r="BRN84" s="1316"/>
      <c r="BRO84" s="1316"/>
      <c r="BRP84" s="1316"/>
      <c r="BRQ84" s="1316"/>
      <c r="BRR84" s="1316"/>
      <c r="BRS84" s="1316"/>
      <c r="BRT84" s="1316"/>
      <c r="BRU84" s="1316"/>
      <c r="BRV84" s="1316"/>
      <c r="BRW84" s="1316"/>
      <c r="BRX84" s="1316"/>
      <c r="BRY84" s="1316"/>
      <c r="BRZ84" s="1316"/>
      <c r="BSA84" s="1316"/>
      <c r="BSB84" s="1316"/>
      <c r="BSC84" s="1316"/>
      <c r="BSD84" s="1316"/>
      <c r="BSE84" s="1316"/>
      <c r="BSF84" s="1316"/>
      <c r="BSG84" s="1316"/>
      <c r="BSH84" s="1316"/>
      <c r="BSI84" s="1316"/>
      <c r="BSJ84" s="1316"/>
      <c r="BSK84" s="1316"/>
      <c r="BSL84" s="1316"/>
      <c r="BSM84" s="1316"/>
      <c r="BSN84" s="1316"/>
      <c r="BSO84" s="1316"/>
      <c r="BSP84" s="1316"/>
      <c r="BSQ84" s="1316"/>
      <c r="BSR84" s="1316"/>
      <c r="BSS84" s="1316"/>
      <c r="BST84" s="1316"/>
      <c r="BSU84" s="1316"/>
      <c r="BSV84" s="1316"/>
      <c r="BSW84" s="1316"/>
      <c r="BSX84" s="1316"/>
      <c r="BSY84" s="1316"/>
      <c r="BSZ84" s="1316"/>
      <c r="BTA84" s="1316"/>
      <c r="BTB84" s="1316"/>
      <c r="BTC84" s="1316"/>
      <c r="BTD84" s="1316"/>
      <c r="BTE84" s="1316"/>
      <c r="BTF84" s="1316"/>
      <c r="BTG84" s="1316"/>
      <c r="BTH84" s="1316"/>
      <c r="BTI84" s="1316"/>
      <c r="BTJ84" s="1316"/>
      <c r="BTK84" s="1316"/>
      <c r="BTL84" s="1316"/>
      <c r="BTM84" s="1316"/>
      <c r="BTN84" s="1316"/>
      <c r="BTO84" s="1316"/>
      <c r="BTP84" s="1316"/>
      <c r="BTQ84" s="1316"/>
      <c r="BTR84" s="1316"/>
      <c r="BTS84" s="1316"/>
      <c r="BTT84" s="1316"/>
      <c r="BTU84" s="1316"/>
      <c r="BTV84" s="1316"/>
      <c r="BTW84" s="1316"/>
      <c r="BTX84" s="1316"/>
      <c r="BTY84" s="1316"/>
      <c r="BTZ84" s="1316"/>
      <c r="BUA84" s="1316"/>
      <c r="BUB84" s="1316"/>
      <c r="BUC84" s="1316"/>
      <c r="BUD84" s="1316"/>
      <c r="BUE84" s="1316"/>
      <c r="BUF84" s="1316"/>
      <c r="BUG84" s="1316"/>
      <c r="BUH84" s="1316"/>
      <c r="BUI84" s="1316"/>
      <c r="BUJ84" s="1316"/>
      <c r="BUK84" s="1316"/>
      <c r="BUL84" s="1316"/>
      <c r="BUM84" s="1316"/>
      <c r="BUN84" s="1316"/>
      <c r="BUO84" s="1316"/>
      <c r="BUP84" s="1316"/>
      <c r="BUQ84" s="1316"/>
      <c r="BUR84" s="1316"/>
      <c r="BUS84" s="1316"/>
      <c r="BUT84" s="1316"/>
      <c r="BUU84" s="1316"/>
      <c r="BUV84" s="1316"/>
      <c r="BUW84" s="1316"/>
      <c r="BUX84" s="1316"/>
      <c r="BUY84" s="1316"/>
      <c r="BUZ84" s="1316"/>
      <c r="BVA84" s="1316"/>
      <c r="BVB84" s="1316"/>
      <c r="BVC84" s="1316"/>
      <c r="BVD84" s="1316"/>
      <c r="BVE84" s="1316"/>
      <c r="BVF84" s="1316"/>
      <c r="BVG84" s="1316"/>
      <c r="BVH84" s="1316"/>
      <c r="BVI84" s="1316"/>
      <c r="BVJ84" s="1316"/>
      <c r="BVK84" s="1316"/>
      <c r="BVL84" s="1316"/>
      <c r="BVM84" s="1316"/>
      <c r="BVN84" s="1316"/>
      <c r="BVO84" s="1316"/>
      <c r="BVP84" s="1316"/>
      <c r="BVQ84" s="1316"/>
      <c r="BVR84" s="1316"/>
      <c r="BVS84" s="1316"/>
      <c r="BVT84" s="1316"/>
      <c r="BVU84" s="1316"/>
      <c r="BVV84" s="1316"/>
      <c r="BVW84" s="1316"/>
      <c r="BVX84" s="1316"/>
      <c r="BVY84" s="1316"/>
      <c r="BVZ84" s="1316"/>
      <c r="BWA84" s="1316"/>
      <c r="BWB84" s="1316"/>
      <c r="BWC84" s="1316"/>
      <c r="BWD84" s="1316"/>
      <c r="BWE84" s="1316"/>
      <c r="BWF84" s="1316"/>
      <c r="BWG84" s="1316"/>
      <c r="BWH84" s="1316"/>
      <c r="BWI84" s="1316"/>
      <c r="BWJ84" s="1316"/>
      <c r="BWK84" s="1316"/>
      <c r="BWL84" s="1316"/>
      <c r="BWM84" s="1316"/>
      <c r="BWN84" s="1316"/>
      <c r="BWO84" s="1316"/>
      <c r="BWP84" s="1316"/>
      <c r="BWQ84" s="1316"/>
      <c r="BWR84" s="1316"/>
      <c r="BWS84" s="1316"/>
      <c r="BWT84" s="1316"/>
      <c r="BWU84" s="1316"/>
      <c r="BWV84" s="1316"/>
      <c r="BWW84" s="1316"/>
      <c r="BWX84" s="1316"/>
      <c r="BWY84" s="1316"/>
      <c r="BWZ84" s="1316"/>
      <c r="BXA84" s="1316"/>
      <c r="BXB84" s="1316"/>
      <c r="BXC84" s="1316"/>
      <c r="BXD84" s="1316"/>
      <c r="BXE84" s="1316"/>
      <c r="BXF84" s="1316"/>
      <c r="BXG84" s="1316"/>
      <c r="BXH84" s="1316"/>
      <c r="BXI84" s="1316"/>
      <c r="BXJ84" s="1316"/>
      <c r="BXK84" s="1316"/>
      <c r="BXL84" s="1316"/>
      <c r="BXM84" s="1316"/>
      <c r="BXN84" s="1316"/>
      <c r="BXO84" s="1316"/>
      <c r="BXP84" s="1316"/>
      <c r="BXQ84" s="1316"/>
      <c r="BXR84" s="1316"/>
      <c r="BXS84" s="1316"/>
      <c r="BXT84" s="1316"/>
      <c r="BXU84" s="1316"/>
      <c r="BXV84" s="1316"/>
      <c r="BXW84" s="1316"/>
      <c r="BXX84" s="1316"/>
      <c r="BXY84" s="1316"/>
      <c r="BXZ84" s="1316"/>
      <c r="BYA84" s="1316"/>
      <c r="BYB84" s="1316"/>
      <c r="BYC84" s="1316"/>
      <c r="BYD84" s="1316"/>
      <c r="BYE84" s="1316"/>
      <c r="BYF84" s="1316"/>
      <c r="BYG84" s="1316"/>
      <c r="BYH84" s="1316"/>
      <c r="BYI84" s="1316"/>
      <c r="BYJ84" s="1316"/>
      <c r="BYK84" s="1316"/>
      <c r="BYL84" s="1316"/>
      <c r="BYM84" s="1316"/>
      <c r="BYN84" s="1316"/>
      <c r="BYO84" s="1316"/>
      <c r="BYP84" s="1316"/>
      <c r="BYQ84" s="1316"/>
      <c r="BYR84" s="1316"/>
      <c r="BYS84" s="1316"/>
      <c r="BYT84" s="1316"/>
      <c r="BYU84" s="1316"/>
      <c r="BYV84" s="1316"/>
      <c r="BYW84" s="1316"/>
      <c r="BYX84" s="1316"/>
      <c r="BYY84" s="1316"/>
      <c r="BYZ84" s="1316"/>
      <c r="BZA84" s="1316"/>
      <c r="BZB84" s="1316"/>
      <c r="BZC84" s="1316"/>
      <c r="BZD84" s="1316"/>
      <c r="BZE84" s="1316"/>
      <c r="BZF84" s="1316"/>
      <c r="BZG84" s="1316"/>
      <c r="BZH84" s="1316"/>
      <c r="BZI84" s="1316"/>
      <c r="BZJ84" s="1316"/>
      <c r="BZK84" s="1316"/>
      <c r="BZL84" s="1316"/>
      <c r="BZM84" s="1316"/>
      <c r="BZN84" s="1316"/>
      <c r="BZO84" s="1316"/>
      <c r="BZP84" s="1316"/>
      <c r="BZQ84" s="1316"/>
      <c r="BZR84" s="1316"/>
      <c r="BZS84" s="1316"/>
      <c r="BZT84" s="1316"/>
      <c r="BZU84" s="1316"/>
      <c r="BZV84" s="1316"/>
      <c r="BZW84" s="1316"/>
      <c r="BZX84" s="1316"/>
      <c r="BZY84" s="1316"/>
      <c r="BZZ84" s="1316"/>
      <c r="CAA84" s="1316"/>
      <c r="CAB84" s="1316"/>
      <c r="CAC84" s="1316"/>
      <c r="CAD84" s="1316"/>
      <c r="CAE84" s="1316"/>
      <c r="CAF84" s="1316"/>
      <c r="CAG84" s="1316"/>
      <c r="CAH84" s="1316"/>
      <c r="CAI84" s="1316"/>
      <c r="CAJ84" s="1316"/>
      <c r="CAK84" s="1316"/>
      <c r="CAL84" s="1316"/>
      <c r="CAM84" s="1316"/>
      <c r="CAN84" s="1316"/>
      <c r="CAO84" s="1316"/>
      <c r="CAP84" s="1316"/>
      <c r="CAQ84" s="1316"/>
      <c r="CAR84" s="1316"/>
      <c r="CAS84" s="1316"/>
      <c r="CAT84" s="1316"/>
      <c r="CAU84" s="1316"/>
      <c r="CAV84" s="1316"/>
      <c r="CAW84" s="1316"/>
      <c r="CAX84" s="1316"/>
      <c r="CAY84" s="1316"/>
      <c r="CAZ84" s="1316"/>
      <c r="CBA84" s="1316"/>
      <c r="CBB84" s="1316"/>
      <c r="CBC84" s="1316"/>
      <c r="CBD84" s="1316"/>
      <c r="CBE84" s="1316"/>
      <c r="CBF84" s="1316"/>
      <c r="CBG84" s="1316"/>
      <c r="CBH84" s="1316"/>
      <c r="CBI84" s="1316"/>
      <c r="CBJ84" s="1316"/>
      <c r="CBK84" s="1316"/>
      <c r="CBL84" s="1316"/>
      <c r="CBM84" s="1316"/>
      <c r="CBN84" s="1316"/>
      <c r="CBO84" s="1316"/>
      <c r="CBP84" s="1316"/>
      <c r="CBQ84" s="1316"/>
      <c r="CBR84" s="1316"/>
      <c r="CBS84" s="1316"/>
      <c r="CBT84" s="1316"/>
      <c r="CBU84" s="1316"/>
      <c r="CBV84" s="1316"/>
      <c r="CBW84" s="1316"/>
      <c r="CBX84" s="1316"/>
      <c r="CBY84" s="1316"/>
      <c r="CBZ84" s="1316"/>
      <c r="CCA84" s="1316"/>
      <c r="CCB84" s="1316"/>
      <c r="CCC84" s="1316"/>
      <c r="CCD84" s="1316"/>
      <c r="CCE84" s="1316"/>
      <c r="CCF84" s="1316"/>
      <c r="CCG84" s="1316"/>
      <c r="CCH84" s="1316"/>
      <c r="CCI84" s="1316"/>
      <c r="CCJ84" s="1316"/>
      <c r="CCK84" s="1316"/>
      <c r="CCL84" s="1316"/>
      <c r="CCM84" s="1316"/>
      <c r="CCN84" s="1316"/>
      <c r="CCO84" s="1316"/>
      <c r="CCP84" s="1316"/>
      <c r="CCQ84" s="1316"/>
      <c r="CCR84" s="1316"/>
      <c r="CCS84" s="1316"/>
      <c r="CCT84" s="1316"/>
      <c r="CCU84" s="1316"/>
      <c r="CCV84" s="1316"/>
      <c r="CCW84" s="1316"/>
      <c r="CCX84" s="1316"/>
      <c r="CCY84" s="1316"/>
      <c r="CCZ84" s="1316"/>
      <c r="CDA84" s="1316"/>
      <c r="CDB84" s="1316"/>
      <c r="CDC84" s="1316"/>
      <c r="CDD84" s="1316"/>
      <c r="CDE84" s="1316"/>
      <c r="CDF84" s="1316"/>
      <c r="CDG84" s="1316"/>
      <c r="CDH84" s="1316"/>
      <c r="CDI84" s="1316"/>
      <c r="CDJ84" s="1316"/>
      <c r="CDK84" s="1316"/>
      <c r="CDL84" s="1316"/>
      <c r="CDM84" s="1316"/>
      <c r="CDN84" s="1316"/>
      <c r="CDO84" s="1316"/>
      <c r="CDP84" s="1316"/>
      <c r="CDQ84" s="1316"/>
      <c r="CDR84" s="1316"/>
      <c r="CDS84" s="1316"/>
      <c r="CDT84" s="1316"/>
      <c r="CDU84" s="1316"/>
      <c r="CDV84" s="1316"/>
      <c r="CDW84" s="1316"/>
      <c r="CDX84" s="1316"/>
      <c r="CDY84" s="1316"/>
      <c r="CDZ84" s="1316"/>
      <c r="CEA84" s="1316"/>
      <c r="CEB84" s="1316"/>
      <c r="CEC84" s="1316"/>
      <c r="CED84" s="1316"/>
      <c r="CEE84" s="1316"/>
      <c r="CEF84" s="1316"/>
      <c r="CEG84" s="1316"/>
      <c r="CEH84" s="1316"/>
      <c r="CEI84" s="1316"/>
      <c r="CEJ84" s="1316"/>
      <c r="CEK84" s="1316"/>
      <c r="CEL84" s="1316"/>
      <c r="CEM84" s="1316"/>
      <c r="CEN84" s="1316"/>
      <c r="CEO84" s="1316"/>
      <c r="CEP84" s="1316"/>
      <c r="CEQ84" s="1316"/>
      <c r="CER84" s="1316"/>
      <c r="CES84" s="1316"/>
      <c r="CET84" s="1316"/>
      <c r="CEU84" s="1316"/>
      <c r="CEV84" s="1316"/>
      <c r="CEW84" s="1316"/>
      <c r="CEX84" s="1316"/>
      <c r="CEY84" s="1316"/>
      <c r="CEZ84" s="1316"/>
      <c r="CFA84" s="1316"/>
      <c r="CFB84" s="1316"/>
      <c r="CFC84" s="1316"/>
      <c r="CFD84" s="1316"/>
      <c r="CFE84" s="1316"/>
      <c r="CFF84" s="1316"/>
      <c r="CFG84" s="1316"/>
      <c r="CFH84" s="1316"/>
      <c r="CFI84" s="1316"/>
      <c r="CFJ84" s="1316"/>
      <c r="CFK84" s="1316"/>
      <c r="CFL84" s="1316"/>
      <c r="CFM84" s="1316"/>
      <c r="CFN84" s="1316"/>
      <c r="CFO84" s="1316"/>
      <c r="CFP84" s="1316"/>
      <c r="CFQ84" s="1316"/>
      <c r="CFR84" s="1316"/>
      <c r="CFS84" s="1316"/>
      <c r="CFT84" s="1316"/>
      <c r="CFU84" s="1316"/>
      <c r="CFV84" s="1316"/>
      <c r="CFW84" s="1316"/>
      <c r="CFX84" s="1316"/>
      <c r="CFY84" s="1316"/>
      <c r="CFZ84" s="1316"/>
      <c r="CGA84" s="1316"/>
      <c r="CGB84" s="1316"/>
      <c r="CGC84" s="1316"/>
      <c r="CGD84" s="1316"/>
      <c r="CGE84" s="1316"/>
      <c r="CGF84" s="1316"/>
      <c r="CGG84" s="1316"/>
      <c r="CGH84" s="1316"/>
      <c r="CGI84" s="1316"/>
      <c r="CGJ84" s="1316"/>
      <c r="CGK84" s="1316"/>
      <c r="CGL84" s="1316"/>
      <c r="CGM84" s="1316"/>
      <c r="CGN84" s="1316"/>
      <c r="CGO84" s="1316"/>
      <c r="CGP84" s="1316"/>
      <c r="CGQ84" s="1316"/>
      <c r="CGR84" s="1316"/>
      <c r="CGS84" s="1316"/>
      <c r="CGT84" s="1316"/>
      <c r="CGU84" s="1316"/>
      <c r="CGV84" s="1316"/>
      <c r="CGW84" s="1316"/>
      <c r="CGX84" s="1316"/>
      <c r="CGY84" s="1316"/>
      <c r="CGZ84" s="1316"/>
      <c r="CHA84" s="1316"/>
      <c r="CHB84" s="1316"/>
      <c r="CHC84" s="1316"/>
      <c r="CHD84" s="1316"/>
      <c r="CHE84" s="1316"/>
      <c r="CHF84" s="1316"/>
      <c r="CHG84" s="1316"/>
      <c r="CHH84" s="1316"/>
      <c r="CHI84" s="1316"/>
      <c r="CHJ84" s="1316"/>
      <c r="CHK84" s="1316"/>
      <c r="CHL84" s="1316"/>
      <c r="CHM84" s="1316"/>
      <c r="CHN84" s="1316"/>
      <c r="CHO84" s="1316"/>
      <c r="CHP84" s="1316"/>
      <c r="CHQ84" s="1316"/>
      <c r="CHR84" s="1316"/>
      <c r="CHS84" s="1316"/>
      <c r="CHT84" s="1316"/>
      <c r="CHU84" s="1316"/>
      <c r="CHV84" s="1316"/>
      <c r="CHW84" s="1316"/>
      <c r="CHX84" s="1316"/>
      <c r="CHY84" s="1316"/>
      <c r="CHZ84" s="1316"/>
      <c r="CIA84" s="1316"/>
      <c r="CIB84" s="1316"/>
      <c r="CIC84" s="1316"/>
      <c r="CID84" s="1316"/>
      <c r="CIE84" s="1316"/>
      <c r="CIF84" s="1316"/>
      <c r="CIG84" s="1316"/>
      <c r="CIH84" s="1316"/>
      <c r="CII84" s="1316"/>
      <c r="CIJ84" s="1316"/>
      <c r="CIK84" s="1316"/>
      <c r="CIL84" s="1316"/>
      <c r="CIM84" s="1316"/>
      <c r="CIN84" s="1316"/>
      <c r="CIO84" s="1316"/>
      <c r="CIP84" s="1316"/>
      <c r="CIQ84" s="1316"/>
      <c r="CIR84" s="1316"/>
      <c r="CIS84" s="1316"/>
      <c r="CIT84" s="1316"/>
      <c r="CIU84" s="1316"/>
      <c r="CIV84" s="1316"/>
      <c r="CIW84" s="1316"/>
      <c r="CIX84" s="1316"/>
      <c r="CIY84" s="1316"/>
      <c r="CIZ84" s="1316"/>
      <c r="CJA84" s="1316"/>
      <c r="CJB84" s="1316"/>
      <c r="CJC84" s="1316"/>
      <c r="CJD84" s="1316"/>
      <c r="CJE84" s="1316"/>
      <c r="CJF84" s="1316"/>
      <c r="CJG84" s="1316"/>
      <c r="CJH84" s="1316"/>
      <c r="CJI84" s="1316"/>
      <c r="CJJ84" s="1316"/>
      <c r="CJK84" s="1316"/>
      <c r="CJL84" s="1316"/>
      <c r="CJM84" s="1316"/>
      <c r="CJN84" s="1316"/>
      <c r="CJO84" s="1316"/>
      <c r="CJP84" s="1316"/>
      <c r="CJQ84" s="1316"/>
      <c r="CJR84" s="1316"/>
      <c r="CJS84" s="1316"/>
      <c r="CJT84" s="1316"/>
      <c r="CJU84" s="1316"/>
      <c r="CJV84" s="1316"/>
      <c r="CJW84" s="1316"/>
      <c r="CJX84" s="1316"/>
      <c r="CJY84" s="1316"/>
      <c r="CJZ84" s="1316"/>
      <c r="CKA84" s="1316"/>
      <c r="CKB84" s="1316"/>
      <c r="CKC84" s="1316"/>
      <c r="CKD84" s="1316"/>
      <c r="CKE84" s="1316"/>
      <c r="CKF84" s="1316"/>
      <c r="CKG84" s="1316"/>
      <c r="CKH84" s="1316"/>
      <c r="CKI84" s="1316"/>
      <c r="CKJ84" s="1316"/>
      <c r="CKK84" s="1316"/>
      <c r="CKL84" s="1316"/>
      <c r="CKM84" s="1316"/>
      <c r="CKN84" s="1316"/>
      <c r="CKO84" s="1316"/>
      <c r="CKP84" s="1316"/>
      <c r="CKQ84" s="1316"/>
      <c r="CKR84" s="1316"/>
      <c r="CKS84" s="1316"/>
      <c r="CKT84" s="1316"/>
      <c r="CKU84" s="1316"/>
      <c r="CKV84" s="1316"/>
      <c r="CKW84" s="1316"/>
      <c r="CKX84" s="1316"/>
      <c r="CKY84" s="1316"/>
      <c r="CKZ84" s="1316"/>
      <c r="CLA84" s="1316"/>
      <c r="CLB84" s="1316"/>
      <c r="CLC84" s="1316"/>
      <c r="CLD84" s="1316"/>
      <c r="CLE84" s="1316"/>
      <c r="CLF84" s="1316"/>
      <c r="CLG84" s="1316"/>
      <c r="CLH84" s="1316"/>
      <c r="CLI84" s="1316"/>
      <c r="CLJ84" s="1316"/>
      <c r="CLK84" s="1316"/>
      <c r="CLL84" s="1316"/>
      <c r="CLM84" s="1316"/>
      <c r="CLN84" s="1316"/>
      <c r="CLO84" s="1316"/>
      <c r="CLP84" s="1316"/>
      <c r="CLQ84" s="1316"/>
      <c r="CLR84" s="1316"/>
      <c r="CLS84" s="1316"/>
      <c r="CLT84" s="1316"/>
      <c r="CLU84" s="1316"/>
      <c r="CLV84" s="1316"/>
      <c r="CLW84" s="1316"/>
      <c r="CLX84" s="1316"/>
      <c r="CLY84" s="1316"/>
      <c r="CLZ84" s="1316"/>
      <c r="CMA84" s="1316"/>
      <c r="CMB84" s="1316"/>
      <c r="CMC84" s="1316"/>
      <c r="CMD84" s="1316"/>
      <c r="CME84" s="1316"/>
      <c r="CMF84" s="1316"/>
      <c r="CMG84" s="1316"/>
      <c r="CMH84" s="1316"/>
      <c r="CMI84" s="1316"/>
      <c r="CMJ84" s="1316"/>
      <c r="CMK84" s="1316"/>
      <c r="CML84" s="1316"/>
      <c r="CMM84" s="1316"/>
      <c r="CMN84" s="1316"/>
      <c r="CMO84" s="1316"/>
      <c r="CMP84" s="1316"/>
      <c r="CMQ84" s="1316"/>
      <c r="CMR84" s="1316"/>
      <c r="CMS84" s="1316"/>
      <c r="CMT84" s="1316"/>
      <c r="CMU84" s="1316"/>
      <c r="CMV84" s="1316"/>
      <c r="CMW84" s="1316"/>
      <c r="CMX84" s="1316"/>
      <c r="CMY84" s="1316"/>
      <c r="CMZ84" s="1316"/>
      <c r="CNA84" s="1316"/>
      <c r="CNB84" s="1316"/>
      <c r="CNC84" s="1316"/>
      <c r="CND84" s="1316"/>
      <c r="CNE84" s="1316"/>
      <c r="CNF84" s="1316"/>
      <c r="CNG84" s="1316"/>
      <c r="CNH84" s="1316"/>
      <c r="CNI84" s="1316"/>
      <c r="CNJ84" s="1316"/>
      <c r="CNK84" s="1316"/>
      <c r="CNL84" s="1316"/>
      <c r="CNM84" s="1316"/>
      <c r="CNN84" s="1316"/>
      <c r="CNO84" s="1316"/>
      <c r="CNP84" s="1316"/>
      <c r="CNQ84" s="1316"/>
      <c r="CNR84" s="1316"/>
      <c r="CNS84" s="1316"/>
      <c r="CNT84" s="1316"/>
      <c r="CNU84" s="1316"/>
      <c r="CNV84" s="1316"/>
      <c r="CNW84" s="1316"/>
      <c r="CNX84" s="1316"/>
      <c r="CNY84" s="1316"/>
      <c r="CNZ84" s="1316"/>
      <c r="COA84" s="1316"/>
      <c r="COB84" s="1316"/>
      <c r="COC84" s="1316"/>
      <c r="COD84" s="1316"/>
      <c r="COE84" s="1316"/>
      <c r="COF84" s="1316"/>
      <c r="COG84" s="1316"/>
      <c r="COH84" s="1316"/>
      <c r="COI84" s="1316"/>
      <c r="COJ84" s="1316"/>
      <c r="COK84" s="1316"/>
      <c r="COL84" s="1316"/>
      <c r="COM84" s="1316"/>
      <c r="CON84" s="1316"/>
      <c r="COO84" s="1316"/>
      <c r="COP84" s="1316"/>
      <c r="COQ84" s="1316"/>
      <c r="COR84" s="1316"/>
      <c r="COS84" s="1316"/>
      <c r="COT84" s="1316"/>
      <c r="COU84" s="1316"/>
      <c r="COV84" s="1316"/>
      <c r="COW84" s="1316"/>
      <c r="COX84" s="1316"/>
      <c r="COY84" s="1316"/>
      <c r="COZ84" s="1316"/>
      <c r="CPA84" s="1316"/>
      <c r="CPB84" s="1316"/>
      <c r="CPC84" s="1316"/>
      <c r="CPD84" s="1316"/>
      <c r="CPE84" s="1316"/>
      <c r="CPF84" s="1316"/>
      <c r="CPG84" s="1316"/>
      <c r="CPH84" s="1316"/>
      <c r="CPI84" s="1316"/>
      <c r="CPJ84" s="1316"/>
      <c r="CPK84" s="1316"/>
      <c r="CPL84" s="1316"/>
      <c r="CPM84" s="1316"/>
      <c r="CPN84" s="1316"/>
      <c r="CPO84" s="1316"/>
      <c r="CPP84" s="1316"/>
      <c r="CPQ84" s="1316"/>
      <c r="CPR84" s="1316"/>
      <c r="CPS84" s="1316"/>
      <c r="CPT84" s="1316"/>
      <c r="CPU84" s="1316"/>
      <c r="CPV84" s="1316"/>
      <c r="CPW84" s="1316"/>
      <c r="CPX84" s="1316"/>
      <c r="CPY84" s="1316"/>
      <c r="CPZ84" s="1316"/>
      <c r="CQA84" s="1316"/>
      <c r="CQB84" s="1316"/>
      <c r="CQC84" s="1316"/>
      <c r="CQD84" s="1316"/>
      <c r="CQE84" s="1316"/>
      <c r="CQF84" s="1316"/>
      <c r="CQG84" s="1316"/>
      <c r="CQH84" s="1316"/>
      <c r="CQI84" s="1316"/>
      <c r="CQJ84" s="1316"/>
      <c r="CQK84" s="1316"/>
      <c r="CQL84" s="1316"/>
      <c r="CQM84" s="1316"/>
      <c r="CQN84" s="1316"/>
      <c r="CQO84" s="1316"/>
      <c r="CQP84" s="1316"/>
      <c r="CQQ84" s="1316"/>
      <c r="CQR84" s="1316"/>
      <c r="CQS84" s="1316"/>
      <c r="CQT84" s="1316"/>
      <c r="CQU84" s="1316"/>
      <c r="CQV84" s="1316"/>
      <c r="CQW84" s="1316"/>
      <c r="CQX84" s="1316"/>
      <c r="CQY84" s="1316"/>
      <c r="CQZ84" s="1316"/>
      <c r="CRA84" s="1316"/>
      <c r="CRB84" s="1316"/>
      <c r="CRC84" s="1316"/>
      <c r="CRD84" s="1316"/>
      <c r="CRE84" s="1316"/>
      <c r="CRF84" s="1316"/>
      <c r="CRG84" s="1316"/>
      <c r="CRH84" s="1316"/>
      <c r="CRI84" s="1316"/>
      <c r="CRJ84" s="1316"/>
      <c r="CRK84" s="1316"/>
      <c r="CRL84" s="1316"/>
      <c r="CRM84" s="1316"/>
      <c r="CRN84" s="1316"/>
      <c r="CRO84" s="1316"/>
      <c r="CRP84" s="1316"/>
      <c r="CRQ84" s="1316"/>
      <c r="CRR84" s="1316"/>
      <c r="CRS84" s="1316"/>
      <c r="CRT84" s="1316"/>
      <c r="CRU84" s="1316"/>
      <c r="CRV84" s="1316"/>
      <c r="CRW84" s="1316"/>
      <c r="CRX84" s="1316"/>
      <c r="CRY84" s="1316"/>
      <c r="CRZ84" s="1316"/>
      <c r="CSA84" s="1316"/>
      <c r="CSB84" s="1316"/>
      <c r="CSC84" s="1316"/>
      <c r="CSD84" s="1316"/>
      <c r="CSE84" s="1316"/>
      <c r="CSF84" s="1316"/>
      <c r="CSG84" s="1316"/>
      <c r="CSH84" s="1316"/>
      <c r="CSI84" s="1316"/>
      <c r="CSJ84" s="1316"/>
      <c r="CSK84" s="1316"/>
      <c r="CSL84" s="1316"/>
      <c r="CSM84" s="1316"/>
      <c r="CSN84" s="1316"/>
      <c r="CSO84" s="1316"/>
      <c r="CSP84" s="1316"/>
      <c r="CSQ84" s="1316"/>
      <c r="CSR84" s="1316"/>
      <c r="CSS84" s="1316"/>
      <c r="CST84" s="1316"/>
      <c r="CSU84" s="1316"/>
      <c r="CSV84" s="1316"/>
      <c r="CSW84" s="1316"/>
      <c r="CSX84" s="1316"/>
      <c r="CSY84" s="1316"/>
      <c r="CSZ84" s="1316"/>
      <c r="CTA84" s="1316"/>
      <c r="CTB84" s="1316"/>
      <c r="CTC84" s="1316"/>
      <c r="CTD84" s="1316"/>
      <c r="CTE84" s="1316"/>
      <c r="CTF84" s="1316"/>
      <c r="CTG84" s="1316"/>
      <c r="CTH84" s="1316"/>
      <c r="CTI84" s="1316"/>
      <c r="CTJ84" s="1316"/>
      <c r="CTK84" s="1316"/>
      <c r="CTL84" s="1316"/>
      <c r="CTM84" s="1316"/>
      <c r="CTN84" s="1316"/>
      <c r="CTO84" s="1316"/>
      <c r="CTP84" s="1316"/>
      <c r="CTQ84" s="1316"/>
      <c r="CTR84" s="1316"/>
      <c r="CTS84" s="1316"/>
      <c r="CTT84" s="1316"/>
      <c r="CTU84" s="1316"/>
      <c r="CTV84" s="1316"/>
      <c r="CTW84" s="1316"/>
      <c r="CTX84" s="1316"/>
      <c r="CTY84" s="1316"/>
      <c r="CTZ84" s="1316"/>
      <c r="CUA84" s="1316"/>
      <c r="CUB84" s="1316"/>
      <c r="CUC84" s="1316"/>
      <c r="CUD84" s="1316"/>
      <c r="CUE84" s="1316"/>
      <c r="CUF84" s="1316"/>
      <c r="CUG84" s="1316"/>
      <c r="CUH84" s="1316"/>
      <c r="CUI84" s="1316"/>
      <c r="CUJ84" s="1316"/>
      <c r="CUK84" s="1316"/>
      <c r="CUL84" s="1316"/>
      <c r="CUM84" s="1316"/>
      <c r="CUN84" s="1316"/>
      <c r="CUO84" s="1316"/>
      <c r="CUP84" s="1316"/>
      <c r="CUQ84" s="1316"/>
      <c r="CUR84" s="1316"/>
      <c r="CUS84" s="1316"/>
      <c r="CUT84" s="1316"/>
      <c r="CUU84" s="1316"/>
      <c r="CUV84" s="1316"/>
      <c r="CUW84" s="1316"/>
      <c r="CUX84" s="1316"/>
      <c r="CUY84" s="1316"/>
      <c r="CUZ84" s="1316"/>
      <c r="CVA84" s="1316"/>
      <c r="CVB84" s="1316"/>
      <c r="CVC84" s="1316"/>
      <c r="CVD84" s="1316"/>
      <c r="CVE84" s="1316"/>
      <c r="CVF84" s="1316"/>
      <c r="CVG84" s="1316"/>
      <c r="CVH84" s="1316"/>
      <c r="CVI84" s="1316"/>
      <c r="CVJ84" s="1316"/>
      <c r="CVK84" s="1316"/>
      <c r="CVL84" s="1316"/>
      <c r="CVM84" s="1316"/>
      <c r="CVN84" s="1316"/>
      <c r="CVO84" s="1316"/>
      <c r="CVP84" s="1316"/>
      <c r="CVQ84" s="1316"/>
      <c r="CVR84" s="1316"/>
      <c r="CVS84" s="1316"/>
      <c r="CVT84" s="1316"/>
      <c r="CVU84" s="1316"/>
      <c r="CVV84" s="1316"/>
      <c r="CVW84" s="1316"/>
      <c r="CVX84" s="1316"/>
      <c r="CVY84" s="1316"/>
      <c r="CVZ84" s="1316"/>
      <c r="CWA84" s="1316"/>
      <c r="CWB84" s="1316"/>
      <c r="CWC84" s="1316"/>
      <c r="CWD84" s="1316"/>
      <c r="CWE84" s="1316"/>
      <c r="CWF84" s="1316"/>
      <c r="CWG84" s="1316"/>
      <c r="CWH84" s="1316"/>
      <c r="CWI84" s="1316"/>
      <c r="CWJ84" s="1316"/>
      <c r="CWK84" s="1316"/>
      <c r="CWL84" s="1316"/>
      <c r="CWM84" s="1316"/>
      <c r="CWN84" s="1316"/>
      <c r="CWO84" s="1316"/>
      <c r="CWP84" s="1316"/>
      <c r="CWQ84" s="1316"/>
      <c r="CWR84" s="1316"/>
      <c r="CWS84" s="1316"/>
      <c r="CWT84" s="1316"/>
      <c r="CWU84" s="1316"/>
      <c r="CWV84" s="1316"/>
      <c r="CWW84" s="1316"/>
      <c r="CWX84" s="1316"/>
      <c r="CWY84" s="1316"/>
      <c r="CWZ84" s="1316"/>
      <c r="CXA84" s="1316"/>
      <c r="CXB84" s="1316"/>
      <c r="CXC84" s="1316"/>
      <c r="CXD84" s="1316"/>
      <c r="CXE84" s="1316"/>
      <c r="CXF84" s="1316"/>
      <c r="CXG84" s="1316"/>
      <c r="CXH84" s="1316"/>
      <c r="CXI84" s="1316"/>
      <c r="CXJ84" s="1316"/>
      <c r="CXK84" s="1316"/>
      <c r="CXL84" s="1316"/>
      <c r="CXM84" s="1316"/>
      <c r="CXN84" s="1316"/>
      <c r="CXO84" s="1316"/>
      <c r="CXP84" s="1316"/>
      <c r="CXQ84" s="1316"/>
      <c r="CXR84" s="1316"/>
      <c r="CXS84" s="1316"/>
      <c r="CXT84" s="1316"/>
      <c r="CXU84" s="1316"/>
      <c r="CXV84" s="1316"/>
      <c r="CXW84" s="1316"/>
      <c r="CXX84" s="1316"/>
      <c r="CXY84" s="1316"/>
      <c r="CXZ84" s="1316"/>
      <c r="CYA84" s="1316"/>
      <c r="CYB84" s="1316"/>
      <c r="CYC84" s="1316"/>
      <c r="CYD84" s="1316"/>
      <c r="CYE84" s="1316"/>
      <c r="CYF84" s="1316"/>
      <c r="CYG84" s="1316"/>
      <c r="CYH84" s="1316"/>
      <c r="CYI84" s="1316"/>
      <c r="CYJ84" s="1316"/>
      <c r="CYK84" s="1316"/>
      <c r="CYL84" s="1316"/>
      <c r="CYM84" s="1316"/>
      <c r="CYN84" s="1316"/>
      <c r="CYO84" s="1316"/>
      <c r="CYP84" s="1316"/>
      <c r="CYQ84" s="1316"/>
      <c r="CYR84" s="1316"/>
      <c r="CYS84" s="1316"/>
      <c r="CYT84" s="1316"/>
      <c r="CYU84" s="1316"/>
      <c r="CYV84" s="1316"/>
      <c r="CYW84" s="1316"/>
      <c r="CYX84" s="1316"/>
      <c r="CYY84" s="1316"/>
      <c r="CYZ84" s="1316"/>
      <c r="CZA84" s="1316"/>
      <c r="CZB84" s="1316"/>
      <c r="CZC84" s="1316"/>
      <c r="CZD84" s="1316"/>
      <c r="CZE84" s="1316"/>
      <c r="CZF84" s="1316"/>
      <c r="CZG84" s="1316"/>
      <c r="CZH84" s="1316"/>
      <c r="CZI84" s="1316"/>
      <c r="CZJ84" s="1316"/>
      <c r="CZK84" s="1316"/>
      <c r="CZL84" s="1316"/>
      <c r="CZM84" s="1316"/>
      <c r="CZN84" s="1316"/>
      <c r="CZO84" s="1316"/>
      <c r="CZP84" s="1316"/>
      <c r="CZQ84" s="1316"/>
      <c r="CZR84" s="1316"/>
      <c r="CZS84" s="1316"/>
      <c r="CZT84" s="1316"/>
      <c r="CZU84" s="1316"/>
      <c r="CZV84" s="1316"/>
      <c r="CZW84" s="1316"/>
      <c r="CZX84" s="1316"/>
      <c r="CZY84" s="1316"/>
      <c r="CZZ84" s="1316"/>
      <c r="DAA84" s="1316"/>
      <c r="DAB84" s="1316"/>
      <c r="DAC84" s="1316"/>
      <c r="DAD84" s="1316"/>
      <c r="DAE84" s="1316"/>
      <c r="DAF84" s="1316"/>
      <c r="DAG84" s="1316"/>
      <c r="DAH84" s="1316"/>
      <c r="DAI84" s="1316"/>
      <c r="DAJ84" s="1316"/>
      <c r="DAK84" s="1316"/>
      <c r="DAL84" s="1316"/>
      <c r="DAM84" s="1316"/>
      <c r="DAN84" s="1316"/>
      <c r="DAO84" s="1316"/>
      <c r="DAP84" s="1316"/>
      <c r="DAQ84" s="1316"/>
      <c r="DAR84" s="1316"/>
      <c r="DAS84" s="1316"/>
      <c r="DAT84" s="1316"/>
      <c r="DAU84" s="1316"/>
      <c r="DAV84" s="1316"/>
      <c r="DAW84" s="1316"/>
      <c r="DAX84" s="1316"/>
      <c r="DAY84" s="1316"/>
      <c r="DAZ84" s="1316"/>
      <c r="DBA84" s="1316"/>
      <c r="DBB84" s="1316"/>
      <c r="DBC84" s="1316"/>
      <c r="DBD84" s="1316"/>
      <c r="DBE84" s="1316"/>
      <c r="DBF84" s="1316"/>
      <c r="DBG84" s="1316"/>
      <c r="DBH84" s="1316"/>
      <c r="DBI84" s="1316"/>
      <c r="DBJ84" s="1316"/>
      <c r="DBK84" s="1316"/>
      <c r="DBL84" s="1316"/>
      <c r="DBM84" s="1316"/>
      <c r="DBN84" s="1316"/>
      <c r="DBO84" s="1316"/>
      <c r="DBP84" s="1316"/>
      <c r="DBQ84" s="1316"/>
      <c r="DBR84" s="1316"/>
      <c r="DBS84" s="1316"/>
      <c r="DBT84" s="1316"/>
      <c r="DBU84" s="1316"/>
      <c r="DBV84" s="1316"/>
      <c r="DBW84" s="1316"/>
      <c r="DBX84" s="1316"/>
      <c r="DBY84" s="1316"/>
      <c r="DBZ84" s="1316"/>
      <c r="DCA84" s="1316"/>
      <c r="DCB84" s="1316"/>
      <c r="DCC84" s="1316"/>
      <c r="DCD84" s="1316"/>
      <c r="DCE84" s="1316"/>
      <c r="DCF84" s="1316"/>
      <c r="DCG84" s="1316"/>
      <c r="DCH84" s="1316"/>
      <c r="DCI84" s="1316"/>
      <c r="DCJ84" s="1316"/>
      <c r="DCK84" s="1316"/>
      <c r="DCL84" s="1316"/>
      <c r="DCM84" s="1316"/>
      <c r="DCN84" s="1316"/>
      <c r="DCO84" s="1316"/>
      <c r="DCP84" s="1316"/>
      <c r="DCQ84" s="1316"/>
      <c r="DCR84" s="1316"/>
      <c r="DCS84" s="1316"/>
      <c r="DCT84" s="1316"/>
      <c r="DCU84" s="1316"/>
      <c r="DCV84" s="1316"/>
      <c r="DCW84" s="1316"/>
      <c r="DCX84" s="1316"/>
      <c r="DCY84" s="1316"/>
      <c r="DCZ84" s="1316"/>
      <c r="DDA84" s="1316"/>
      <c r="DDB84" s="1316"/>
      <c r="DDC84" s="1316"/>
      <c r="DDD84" s="1316"/>
      <c r="DDE84" s="1316"/>
      <c r="DDF84" s="1316"/>
      <c r="DDG84" s="1316"/>
      <c r="DDH84" s="1316"/>
      <c r="DDI84" s="1316"/>
      <c r="DDJ84" s="1316"/>
      <c r="DDK84" s="1316"/>
      <c r="DDL84" s="1316"/>
      <c r="DDM84" s="1316"/>
      <c r="DDN84" s="1316"/>
      <c r="DDO84" s="1316"/>
      <c r="DDP84" s="1316"/>
      <c r="DDQ84" s="1316"/>
      <c r="DDR84" s="1316"/>
      <c r="DDS84" s="1316"/>
      <c r="DDT84" s="1316"/>
      <c r="DDU84" s="1316"/>
      <c r="DDV84" s="1316"/>
      <c r="DDW84" s="1316"/>
      <c r="DDX84" s="1316"/>
      <c r="DDY84" s="1316"/>
      <c r="DDZ84" s="1316"/>
      <c r="DEA84" s="1316"/>
      <c r="DEB84" s="1316"/>
      <c r="DEC84" s="1316"/>
      <c r="DED84" s="1316"/>
      <c r="DEE84" s="1316"/>
      <c r="DEF84" s="1316"/>
      <c r="DEG84" s="1316"/>
      <c r="DEH84" s="1316"/>
      <c r="DEI84" s="1316"/>
      <c r="DEJ84" s="1316"/>
      <c r="DEK84" s="1316"/>
      <c r="DEL84" s="1316"/>
      <c r="DEM84" s="1316"/>
      <c r="DEN84" s="1316"/>
      <c r="DEO84" s="1316"/>
      <c r="DEP84" s="1316"/>
      <c r="DEQ84" s="1316"/>
      <c r="DER84" s="1316"/>
      <c r="DES84" s="1316"/>
      <c r="DET84" s="1316"/>
      <c r="DEU84" s="1316"/>
      <c r="DEV84" s="1316"/>
      <c r="DEW84" s="1316"/>
      <c r="DEX84" s="1316"/>
      <c r="DEY84" s="1316"/>
      <c r="DEZ84" s="1316"/>
      <c r="DFA84" s="1316"/>
      <c r="DFB84" s="1316"/>
      <c r="DFC84" s="1316"/>
      <c r="DFD84" s="1316"/>
      <c r="DFE84" s="1316"/>
      <c r="DFF84" s="1316"/>
      <c r="DFG84" s="1316"/>
      <c r="DFH84" s="1316"/>
      <c r="DFI84" s="1316"/>
      <c r="DFJ84" s="1316"/>
      <c r="DFK84" s="1316"/>
      <c r="DFL84" s="1316"/>
      <c r="DFM84" s="1316"/>
      <c r="DFN84" s="1316"/>
      <c r="DFO84" s="1316"/>
      <c r="DFP84" s="1316"/>
      <c r="DFQ84" s="1316"/>
      <c r="DFR84" s="1316"/>
      <c r="DFS84" s="1316"/>
      <c r="DFT84" s="1316"/>
      <c r="DFU84" s="1316"/>
      <c r="DFV84" s="1316"/>
      <c r="DFW84" s="1316"/>
      <c r="DFX84" s="1316"/>
      <c r="DFY84" s="1316"/>
      <c r="DFZ84" s="1316"/>
      <c r="DGA84" s="1316"/>
      <c r="DGB84" s="1316"/>
      <c r="DGC84" s="1316"/>
      <c r="DGD84" s="1316"/>
      <c r="DGE84" s="1316"/>
      <c r="DGF84" s="1316"/>
      <c r="DGG84" s="1316"/>
      <c r="DGH84" s="1316"/>
      <c r="DGI84" s="1316"/>
      <c r="DGJ84" s="1316"/>
      <c r="DGK84" s="1316"/>
      <c r="DGL84" s="1316"/>
      <c r="DGM84" s="1316"/>
      <c r="DGN84" s="1316"/>
      <c r="DGO84" s="1316"/>
      <c r="DGP84" s="1316"/>
      <c r="DGQ84" s="1316"/>
      <c r="DGR84" s="1316"/>
      <c r="DGS84" s="1316"/>
      <c r="DGT84" s="1316"/>
      <c r="DGU84" s="1316"/>
      <c r="DGV84" s="1316"/>
      <c r="DGW84" s="1316"/>
      <c r="DGX84" s="1316"/>
      <c r="DGY84" s="1316"/>
      <c r="DGZ84" s="1316"/>
      <c r="DHA84" s="1316"/>
      <c r="DHB84" s="1316"/>
      <c r="DHC84" s="1316"/>
      <c r="DHD84" s="1316"/>
      <c r="DHE84" s="1316"/>
      <c r="DHF84" s="1316"/>
      <c r="DHG84" s="1316"/>
      <c r="DHH84" s="1316"/>
      <c r="DHI84" s="1316"/>
      <c r="DHJ84" s="1316"/>
      <c r="DHK84" s="1316"/>
      <c r="DHL84" s="1316"/>
      <c r="DHM84" s="1316"/>
      <c r="DHN84" s="1316"/>
      <c r="DHO84" s="1316"/>
      <c r="DHP84" s="1316"/>
      <c r="DHQ84" s="1316"/>
      <c r="DHR84" s="1316"/>
      <c r="DHS84" s="1316"/>
      <c r="DHT84" s="1316"/>
      <c r="DHU84" s="1316"/>
      <c r="DHV84" s="1316"/>
      <c r="DHW84" s="1316"/>
      <c r="DHX84" s="1316"/>
      <c r="DHY84" s="1316"/>
      <c r="DHZ84" s="1316"/>
      <c r="DIA84" s="1316"/>
      <c r="DIB84" s="1316"/>
      <c r="DIC84" s="1316"/>
      <c r="DID84" s="1316"/>
      <c r="DIE84" s="1316"/>
      <c r="DIF84" s="1316"/>
      <c r="DIG84" s="1316"/>
      <c r="DIH84" s="1316"/>
      <c r="DII84" s="1316"/>
      <c r="DIJ84" s="1316"/>
      <c r="DIK84" s="1316"/>
      <c r="DIL84" s="1316"/>
      <c r="DIM84" s="1316"/>
      <c r="DIN84" s="1316"/>
      <c r="DIO84" s="1316"/>
      <c r="DIP84" s="1316"/>
      <c r="DIQ84" s="1316"/>
      <c r="DIR84" s="1316"/>
      <c r="DIS84" s="1316"/>
      <c r="DIT84" s="1316"/>
      <c r="DIU84" s="1316"/>
      <c r="DIV84" s="1316"/>
      <c r="DIW84" s="1316"/>
      <c r="DIX84" s="1316"/>
      <c r="DIY84" s="1316"/>
      <c r="DIZ84" s="1316"/>
      <c r="DJA84" s="1316"/>
      <c r="DJB84" s="1316"/>
      <c r="DJC84" s="1316"/>
      <c r="DJD84" s="1316"/>
      <c r="DJE84" s="1316"/>
      <c r="DJF84" s="1316"/>
      <c r="DJG84" s="1316"/>
      <c r="DJH84" s="1316"/>
      <c r="DJI84" s="1316"/>
      <c r="DJJ84" s="1316"/>
      <c r="DJK84" s="1316"/>
      <c r="DJL84" s="1316"/>
      <c r="DJM84" s="1316"/>
      <c r="DJN84" s="1316"/>
      <c r="DJO84" s="1316"/>
      <c r="DJP84" s="1316"/>
      <c r="DJQ84" s="1316"/>
      <c r="DJR84" s="1316"/>
      <c r="DJS84" s="1316"/>
      <c r="DJT84" s="1316"/>
      <c r="DJU84" s="1316"/>
      <c r="DJV84" s="1316"/>
      <c r="DJW84" s="1316"/>
      <c r="DJX84" s="1316"/>
      <c r="DJY84" s="1316"/>
      <c r="DJZ84" s="1316"/>
      <c r="DKA84" s="1316"/>
      <c r="DKB84" s="1316"/>
      <c r="DKC84" s="1316"/>
      <c r="DKD84" s="1316"/>
      <c r="DKE84" s="1316"/>
      <c r="DKF84" s="1316"/>
      <c r="DKG84" s="1316"/>
      <c r="DKH84" s="1316"/>
      <c r="DKI84" s="1316"/>
      <c r="DKJ84" s="1316"/>
      <c r="DKK84" s="1316"/>
      <c r="DKL84" s="1316"/>
      <c r="DKM84" s="1316"/>
      <c r="DKN84" s="1316"/>
      <c r="DKO84" s="1316"/>
      <c r="DKP84" s="1316"/>
      <c r="DKQ84" s="1316"/>
      <c r="DKR84" s="1316"/>
      <c r="DKS84" s="1316"/>
      <c r="DKT84" s="1316"/>
      <c r="DKU84" s="1316"/>
      <c r="DKV84" s="1316"/>
      <c r="DKW84" s="1316"/>
      <c r="DKX84" s="1316"/>
      <c r="DKY84" s="1316"/>
      <c r="DKZ84" s="1316"/>
      <c r="DLA84" s="1316"/>
      <c r="DLB84" s="1316"/>
      <c r="DLC84" s="1316"/>
      <c r="DLD84" s="1316"/>
      <c r="DLE84" s="1316"/>
      <c r="DLF84" s="1316"/>
      <c r="DLG84" s="1316"/>
      <c r="DLH84" s="1316"/>
      <c r="DLI84" s="1316"/>
      <c r="DLJ84" s="1316"/>
      <c r="DLK84" s="1316"/>
      <c r="DLL84" s="1316"/>
      <c r="DLM84" s="1316"/>
      <c r="DLN84" s="1316"/>
      <c r="DLO84" s="1316"/>
      <c r="DLP84" s="1316"/>
      <c r="DLQ84" s="1316"/>
      <c r="DLR84" s="1316"/>
      <c r="DLS84" s="1316"/>
      <c r="DLT84" s="1316"/>
      <c r="DLU84" s="1316"/>
      <c r="DLV84" s="1316"/>
      <c r="DLW84" s="1316"/>
      <c r="DLX84" s="1316"/>
      <c r="DLY84" s="1316"/>
      <c r="DLZ84" s="1316"/>
      <c r="DMA84" s="1316"/>
      <c r="DMB84" s="1316"/>
      <c r="DMC84" s="1316"/>
      <c r="DMD84" s="1316"/>
      <c r="DME84" s="1316"/>
      <c r="DMF84" s="1316"/>
      <c r="DMG84" s="1316"/>
      <c r="DMH84" s="1316"/>
      <c r="DMI84" s="1316"/>
      <c r="DMJ84" s="1316"/>
      <c r="DMK84" s="1316"/>
      <c r="DML84" s="1316"/>
      <c r="DMM84" s="1316"/>
      <c r="DMN84" s="1316"/>
      <c r="DMO84" s="1316"/>
      <c r="DMP84" s="1316"/>
      <c r="DMQ84" s="1316"/>
      <c r="DMR84" s="1316"/>
      <c r="DMS84" s="1316"/>
      <c r="DMT84" s="1316"/>
      <c r="DMU84" s="1316"/>
      <c r="DMV84" s="1316"/>
      <c r="DMW84" s="1316"/>
      <c r="DMX84" s="1316"/>
      <c r="DMY84" s="1316"/>
      <c r="DMZ84" s="1316"/>
      <c r="DNA84" s="1316"/>
      <c r="DNB84" s="1316"/>
      <c r="DNC84" s="1316"/>
      <c r="DND84" s="1316"/>
      <c r="DNE84" s="1316"/>
      <c r="DNF84" s="1316"/>
      <c r="DNG84" s="1316"/>
      <c r="DNH84" s="1316"/>
      <c r="DNI84" s="1316"/>
      <c r="DNJ84" s="1316"/>
      <c r="DNK84" s="1316"/>
      <c r="DNL84" s="1316"/>
      <c r="DNM84" s="1316"/>
      <c r="DNN84" s="1316"/>
      <c r="DNO84" s="1316"/>
      <c r="DNP84" s="1316"/>
      <c r="DNQ84" s="1316"/>
      <c r="DNR84" s="1316"/>
      <c r="DNS84" s="1316"/>
      <c r="DNT84" s="1316"/>
      <c r="DNU84" s="1316"/>
      <c r="DNV84" s="1316"/>
      <c r="DNW84" s="1316"/>
      <c r="DNX84" s="1316"/>
      <c r="DNY84" s="1316"/>
      <c r="DNZ84" s="1316"/>
      <c r="DOA84" s="1316"/>
      <c r="DOB84" s="1316"/>
      <c r="DOC84" s="1316"/>
      <c r="DOD84" s="1316"/>
      <c r="DOE84" s="1316"/>
      <c r="DOF84" s="1316"/>
      <c r="DOG84" s="1316"/>
      <c r="DOH84" s="1316"/>
      <c r="DOI84" s="1316"/>
      <c r="DOJ84" s="1316"/>
      <c r="DOK84" s="1316"/>
      <c r="DOL84" s="1316"/>
      <c r="DOM84" s="1316"/>
      <c r="DON84" s="1316"/>
      <c r="DOO84" s="1316"/>
      <c r="DOP84" s="1316"/>
      <c r="DOQ84" s="1316"/>
      <c r="DOR84" s="1316"/>
      <c r="DOS84" s="1316"/>
      <c r="DOT84" s="1316"/>
      <c r="DOU84" s="1316"/>
      <c r="DOV84" s="1316"/>
      <c r="DOW84" s="1316"/>
      <c r="DOX84" s="1316"/>
      <c r="DOY84" s="1316"/>
      <c r="DOZ84" s="1316"/>
      <c r="DPA84" s="1316"/>
      <c r="DPB84" s="1316"/>
      <c r="DPC84" s="1316"/>
      <c r="DPD84" s="1316"/>
      <c r="DPE84" s="1316"/>
      <c r="DPF84" s="1316"/>
      <c r="DPG84" s="1316"/>
      <c r="DPH84" s="1316"/>
      <c r="DPI84" s="1316"/>
      <c r="DPJ84" s="1316"/>
      <c r="DPK84" s="1316"/>
      <c r="DPL84" s="1316"/>
      <c r="DPM84" s="1316"/>
      <c r="DPN84" s="1316"/>
      <c r="DPO84" s="1316"/>
      <c r="DPP84" s="1316"/>
      <c r="DPQ84" s="1316"/>
      <c r="DPR84" s="1316"/>
      <c r="DPS84" s="1316"/>
      <c r="DPT84" s="1316"/>
      <c r="DPU84" s="1316"/>
      <c r="DPV84" s="1316"/>
      <c r="DPW84" s="1316"/>
      <c r="DPX84" s="1316"/>
      <c r="DPY84" s="1316"/>
      <c r="DPZ84" s="1316"/>
      <c r="DQA84" s="1316"/>
      <c r="DQB84" s="1316"/>
      <c r="DQC84" s="1316"/>
      <c r="DQD84" s="1316"/>
      <c r="DQE84" s="1316"/>
      <c r="DQF84" s="1316"/>
      <c r="DQG84" s="1316"/>
      <c r="DQH84" s="1316"/>
      <c r="DQI84" s="1316"/>
      <c r="DQJ84" s="1316"/>
      <c r="DQK84" s="1316"/>
      <c r="DQL84" s="1316"/>
      <c r="DQM84" s="1316"/>
      <c r="DQN84" s="1316"/>
      <c r="DQO84" s="1316"/>
      <c r="DQP84" s="1316"/>
      <c r="DQQ84" s="1316"/>
      <c r="DQR84" s="1316"/>
      <c r="DQS84" s="1316"/>
      <c r="DQT84" s="1316"/>
      <c r="DQU84" s="1316"/>
      <c r="DQV84" s="1316"/>
      <c r="DQW84" s="1316"/>
      <c r="DQX84" s="1316"/>
      <c r="DQY84" s="1316"/>
      <c r="DQZ84" s="1316"/>
      <c r="DRA84" s="1316"/>
      <c r="DRB84" s="1316"/>
      <c r="DRC84" s="1316"/>
      <c r="DRD84" s="1316"/>
      <c r="DRE84" s="1316"/>
      <c r="DRF84" s="1316"/>
      <c r="DRG84" s="1316"/>
      <c r="DRH84" s="1316"/>
      <c r="DRI84" s="1316"/>
      <c r="DRJ84" s="1316"/>
      <c r="DRK84" s="1316"/>
      <c r="DRL84" s="1316"/>
      <c r="DRM84" s="1316"/>
      <c r="DRN84" s="1316"/>
      <c r="DRO84" s="1316"/>
      <c r="DRP84" s="1316"/>
      <c r="DRQ84" s="1316"/>
      <c r="DRR84" s="1316"/>
      <c r="DRS84" s="1316"/>
      <c r="DRT84" s="1316"/>
      <c r="DRU84" s="1316"/>
      <c r="DRV84" s="1316"/>
      <c r="DRW84" s="1316"/>
      <c r="DRX84" s="1316"/>
      <c r="DRY84" s="1316"/>
      <c r="DRZ84" s="1316"/>
      <c r="DSA84" s="1316"/>
      <c r="DSB84" s="1316"/>
      <c r="DSC84" s="1316"/>
      <c r="DSD84" s="1316"/>
      <c r="DSE84" s="1316"/>
      <c r="DSF84" s="1316"/>
      <c r="DSG84" s="1316"/>
      <c r="DSH84" s="1316"/>
      <c r="DSI84" s="1316"/>
      <c r="DSJ84" s="1316"/>
      <c r="DSK84" s="1316"/>
      <c r="DSL84" s="1316"/>
      <c r="DSM84" s="1316"/>
      <c r="DSN84" s="1316"/>
      <c r="DSO84" s="1316"/>
      <c r="DSP84" s="1316"/>
      <c r="DSQ84" s="1316"/>
      <c r="DSR84" s="1316"/>
      <c r="DSS84" s="1316"/>
      <c r="DST84" s="1316"/>
      <c r="DSU84" s="1316"/>
      <c r="DSV84" s="1316"/>
      <c r="DSW84" s="1316"/>
      <c r="DSX84" s="1316"/>
      <c r="DSY84" s="1316"/>
      <c r="DSZ84" s="1316"/>
      <c r="DTA84" s="1316"/>
      <c r="DTB84" s="1316"/>
      <c r="DTC84" s="1316"/>
      <c r="DTD84" s="1316"/>
      <c r="DTE84" s="1316"/>
      <c r="DTF84" s="1316"/>
      <c r="DTG84" s="1316"/>
      <c r="DTH84" s="1316"/>
      <c r="DTI84" s="1316"/>
      <c r="DTJ84" s="1316"/>
      <c r="DTK84" s="1316"/>
      <c r="DTL84" s="1316"/>
      <c r="DTM84" s="1316"/>
      <c r="DTN84" s="1316"/>
      <c r="DTO84" s="1316"/>
      <c r="DTP84" s="1316"/>
      <c r="DTQ84" s="1316"/>
      <c r="DTR84" s="1316"/>
      <c r="DTS84" s="1316"/>
      <c r="DTT84" s="1316"/>
      <c r="DTU84" s="1316"/>
      <c r="DTV84" s="1316"/>
      <c r="DTW84" s="1316"/>
      <c r="DTX84" s="1316"/>
      <c r="DTY84" s="1316"/>
      <c r="DTZ84" s="1316"/>
      <c r="DUA84" s="1316"/>
      <c r="DUB84" s="1316"/>
      <c r="DUC84" s="1316"/>
      <c r="DUD84" s="1316"/>
      <c r="DUE84" s="1316"/>
      <c r="DUF84" s="1316"/>
      <c r="DUG84" s="1316"/>
      <c r="DUH84" s="1316"/>
      <c r="DUI84" s="1316"/>
      <c r="DUJ84" s="1316"/>
      <c r="DUK84" s="1316"/>
      <c r="DUL84" s="1316"/>
      <c r="DUM84" s="1316"/>
      <c r="DUN84" s="1316"/>
      <c r="DUO84" s="1316"/>
      <c r="DUP84" s="1316"/>
      <c r="DUQ84" s="1316"/>
      <c r="DUR84" s="1316"/>
      <c r="DUS84" s="1316"/>
      <c r="DUT84" s="1316"/>
      <c r="DUU84" s="1316"/>
      <c r="DUV84" s="1316"/>
      <c r="DUW84" s="1316"/>
      <c r="DUX84" s="1316"/>
      <c r="DUY84" s="1316"/>
      <c r="DUZ84" s="1316"/>
      <c r="DVA84" s="1316"/>
      <c r="DVB84" s="1316"/>
      <c r="DVC84" s="1316"/>
      <c r="DVD84" s="1316"/>
      <c r="DVE84" s="1316"/>
      <c r="DVF84" s="1316"/>
      <c r="DVG84" s="1316"/>
      <c r="DVH84" s="1316"/>
      <c r="DVI84" s="1316"/>
      <c r="DVJ84" s="1316"/>
      <c r="DVK84" s="1316"/>
      <c r="DVL84" s="1316"/>
      <c r="DVM84" s="1316"/>
      <c r="DVN84" s="1316"/>
      <c r="DVO84" s="1316"/>
      <c r="DVP84" s="1316"/>
      <c r="DVQ84" s="1316"/>
      <c r="DVR84" s="1316"/>
      <c r="DVS84" s="1316"/>
      <c r="DVT84" s="1316"/>
      <c r="DVU84" s="1316"/>
      <c r="DVV84" s="1316"/>
      <c r="DVW84" s="1316"/>
      <c r="DVX84" s="1316"/>
      <c r="DVY84" s="1316"/>
      <c r="DVZ84" s="1316"/>
      <c r="DWA84" s="1316"/>
      <c r="DWB84" s="1316"/>
      <c r="DWC84" s="1316"/>
      <c r="DWD84" s="1316"/>
      <c r="DWE84" s="1316"/>
      <c r="DWF84" s="1316"/>
      <c r="DWG84" s="1316"/>
      <c r="DWH84" s="1316"/>
      <c r="DWI84" s="1316"/>
      <c r="DWJ84" s="1316"/>
      <c r="DWK84" s="1316"/>
      <c r="DWL84" s="1316"/>
      <c r="DWM84" s="1316"/>
      <c r="DWN84" s="1316"/>
      <c r="DWO84" s="1316"/>
      <c r="DWP84" s="1316"/>
      <c r="DWQ84" s="1316"/>
      <c r="DWR84" s="1316"/>
      <c r="DWS84" s="1316"/>
      <c r="DWT84" s="1316"/>
      <c r="DWU84" s="1316"/>
      <c r="DWV84" s="1316"/>
      <c r="DWW84" s="1316"/>
      <c r="DWX84" s="1316"/>
      <c r="DWY84" s="1316"/>
      <c r="DWZ84" s="1316"/>
      <c r="DXA84" s="1316"/>
      <c r="DXB84" s="1316"/>
      <c r="DXC84" s="1316"/>
      <c r="DXD84" s="1316"/>
      <c r="DXE84" s="1316"/>
      <c r="DXF84" s="1316"/>
      <c r="DXG84" s="1316"/>
      <c r="DXH84" s="1316"/>
      <c r="DXI84" s="1316"/>
      <c r="DXJ84" s="1316"/>
      <c r="DXK84" s="1316"/>
      <c r="DXL84" s="1316"/>
      <c r="DXM84" s="1316"/>
      <c r="DXN84" s="1316"/>
      <c r="DXO84" s="1316"/>
      <c r="DXP84" s="1316"/>
      <c r="DXQ84" s="1316"/>
      <c r="DXR84" s="1316"/>
      <c r="DXS84" s="1316"/>
      <c r="DXT84" s="1316"/>
      <c r="DXU84" s="1316"/>
      <c r="DXV84" s="1316"/>
      <c r="DXW84" s="1316"/>
      <c r="DXX84" s="1316"/>
      <c r="DXY84" s="1316"/>
      <c r="DXZ84" s="1316"/>
      <c r="DYA84" s="1316"/>
      <c r="DYB84" s="1316"/>
      <c r="DYC84" s="1316"/>
      <c r="DYD84" s="1316"/>
      <c r="DYE84" s="1316"/>
      <c r="DYF84" s="1316"/>
      <c r="DYG84" s="1316"/>
      <c r="DYH84" s="1316"/>
      <c r="DYI84" s="1316"/>
      <c r="DYJ84" s="1316"/>
      <c r="DYK84" s="1316"/>
      <c r="DYL84" s="1316"/>
      <c r="DYM84" s="1316"/>
      <c r="DYN84" s="1316"/>
      <c r="DYO84" s="1316"/>
      <c r="DYP84" s="1316"/>
      <c r="DYQ84" s="1316"/>
      <c r="DYR84" s="1316"/>
      <c r="DYS84" s="1316"/>
      <c r="DYT84" s="1316"/>
      <c r="DYU84" s="1316"/>
      <c r="DYV84" s="1316"/>
      <c r="DYW84" s="1316"/>
      <c r="DYX84" s="1316"/>
      <c r="DYY84" s="1316"/>
      <c r="DYZ84" s="1316"/>
      <c r="DZA84" s="1316"/>
      <c r="DZB84" s="1316"/>
      <c r="DZC84" s="1316"/>
      <c r="DZD84" s="1316"/>
      <c r="DZE84" s="1316"/>
      <c r="DZF84" s="1316"/>
      <c r="DZG84" s="1316"/>
      <c r="DZH84" s="1316"/>
      <c r="DZI84" s="1316"/>
      <c r="DZJ84" s="1316"/>
      <c r="DZK84" s="1316"/>
      <c r="DZL84" s="1316"/>
      <c r="DZM84" s="1316"/>
      <c r="DZN84" s="1316"/>
      <c r="DZO84" s="1316"/>
      <c r="DZP84" s="1316"/>
      <c r="DZQ84" s="1316"/>
      <c r="DZR84" s="1316"/>
      <c r="DZS84" s="1316"/>
      <c r="DZT84" s="1316"/>
      <c r="DZU84" s="1316"/>
      <c r="DZV84" s="1316"/>
      <c r="DZW84" s="1316"/>
      <c r="DZX84" s="1316"/>
      <c r="DZY84" s="1316"/>
      <c r="DZZ84" s="1316"/>
      <c r="EAA84" s="1316"/>
      <c r="EAB84" s="1316"/>
      <c r="EAC84" s="1316"/>
      <c r="EAD84" s="1316"/>
      <c r="EAE84" s="1316"/>
      <c r="EAF84" s="1316"/>
      <c r="EAG84" s="1316"/>
      <c r="EAH84" s="1316"/>
      <c r="EAI84" s="1316"/>
      <c r="EAJ84" s="1316"/>
      <c r="EAK84" s="1316"/>
      <c r="EAL84" s="1316"/>
      <c r="EAM84" s="1316"/>
      <c r="EAN84" s="1316"/>
      <c r="EAO84" s="1316"/>
      <c r="EAP84" s="1316"/>
      <c r="EAQ84" s="1316"/>
      <c r="EAR84" s="1316"/>
      <c r="EAS84" s="1316"/>
      <c r="EAT84" s="1316"/>
      <c r="EAU84" s="1316"/>
      <c r="EAV84" s="1316"/>
      <c r="EAW84" s="1316"/>
      <c r="EAX84" s="1316"/>
      <c r="EAY84" s="1316"/>
      <c r="EAZ84" s="1316"/>
      <c r="EBA84" s="1316"/>
      <c r="EBB84" s="1316"/>
      <c r="EBC84" s="1316"/>
      <c r="EBD84" s="1316"/>
      <c r="EBE84" s="1316"/>
      <c r="EBF84" s="1316"/>
      <c r="EBG84" s="1316"/>
      <c r="EBH84" s="1316"/>
      <c r="EBI84" s="1316"/>
      <c r="EBJ84" s="1316"/>
      <c r="EBK84" s="1316"/>
      <c r="EBL84" s="1316"/>
      <c r="EBM84" s="1316"/>
      <c r="EBN84" s="1316"/>
      <c r="EBO84" s="1316"/>
      <c r="EBP84" s="1316"/>
      <c r="EBQ84" s="1316"/>
      <c r="EBR84" s="1316"/>
      <c r="EBS84" s="1316"/>
      <c r="EBT84" s="1316"/>
      <c r="EBU84" s="1316"/>
      <c r="EBV84" s="1316"/>
      <c r="EBW84" s="1316"/>
      <c r="EBX84" s="1316"/>
      <c r="EBY84" s="1316"/>
      <c r="EBZ84" s="1316"/>
      <c r="ECA84" s="1316"/>
      <c r="ECB84" s="1316"/>
      <c r="ECC84" s="1316"/>
      <c r="ECD84" s="1316"/>
      <c r="ECE84" s="1316"/>
      <c r="ECF84" s="1316"/>
      <c r="ECG84" s="1316"/>
      <c r="ECH84" s="1316"/>
      <c r="ECI84" s="1316"/>
      <c r="ECJ84" s="1316"/>
      <c r="ECK84" s="1316"/>
      <c r="ECL84" s="1316"/>
      <c r="ECM84" s="1316"/>
      <c r="ECN84" s="1316"/>
      <c r="ECO84" s="1316"/>
      <c r="ECP84" s="1316"/>
      <c r="ECQ84" s="1316"/>
      <c r="ECR84" s="1316"/>
      <c r="ECS84" s="1316"/>
      <c r="ECT84" s="1316"/>
      <c r="ECU84" s="1316"/>
      <c r="ECV84" s="1316"/>
      <c r="ECW84" s="1316"/>
      <c r="ECX84" s="1316"/>
      <c r="ECY84" s="1316"/>
      <c r="ECZ84" s="1316"/>
      <c r="EDA84" s="1316"/>
      <c r="EDB84" s="1316"/>
      <c r="EDC84" s="1316"/>
      <c r="EDD84" s="1316"/>
      <c r="EDE84" s="1316"/>
      <c r="EDF84" s="1316"/>
      <c r="EDG84" s="1316"/>
      <c r="EDH84" s="1316"/>
      <c r="EDI84" s="1316"/>
      <c r="EDJ84" s="1316"/>
      <c r="EDK84" s="1316"/>
      <c r="EDL84" s="1316"/>
      <c r="EDM84" s="1316"/>
      <c r="EDN84" s="1316"/>
      <c r="EDO84" s="1316"/>
      <c r="EDP84" s="1316"/>
      <c r="EDQ84" s="1316"/>
      <c r="EDR84" s="1316"/>
      <c r="EDS84" s="1316"/>
      <c r="EDT84" s="1316"/>
      <c r="EDU84" s="1316"/>
      <c r="EDV84" s="1316"/>
      <c r="EDW84" s="1316"/>
      <c r="EDX84" s="1316"/>
      <c r="EDY84" s="1316"/>
      <c r="EDZ84" s="1316"/>
      <c r="EEA84" s="1316"/>
      <c r="EEB84" s="1316"/>
      <c r="EEC84" s="1316"/>
      <c r="EED84" s="1316"/>
      <c r="EEE84" s="1316"/>
      <c r="EEF84" s="1316"/>
      <c r="EEG84" s="1316"/>
      <c r="EEH84" s="1316"/>
      <c r="EEI84" s="1316"/>
      <c r="EEJ84" s="1316"/>
      <c r="EEK84" s="1316"/>
      <c r="EEL84" s="1316"/>
      <c r="EEM84" s="1316"/>
      <c r="EEN84" s="1316"/>
      <c r="EEO84" s="1316"/>
      <c r="EEP84" s="1316"/>
      <c r="EEQ84" s="1316"/>
      <c r="EER84" s="1316"/>
      <c r="EES84" s="1316"/>
      <c r="EET84" s="1316"/>
      <c r="EEU84" s="1316"/>
      <c r="EEV84" s="1316"/>
      <c r="EEW84" s="1316"/>
      <c r="EEX84" s="1316"/>
      <c r="EEY84" s="1316"/>
      <c r="EEZ84" s="1316"/>
      <c r="EFA84" s="1316"/>
      <c r="EFB84" s="1316"/>
      <c r="EFC84" s="1316"/>
      <c r="EFD84" s="1316"/>
      <c r="EFE84" s="1316"/>
      <c r="EFF84" s="1316"/>
      <c r="EFG84" s="1316"/>
      <c r="EFH84" s="1316"/>
      <c r="EFI84" s="1316"/>
      <c r="EFJ84" s="1316"/>
      <c r="EFK84" s="1316"/>
      <c r="EFL84" s="1316"/>
      <c r="EFM84" s="1316"/>
      <c r="EFN84" s="1316"/>
      <c r="EFO84" s="1316"/>
      <c r="EFP84" s="1316"/>
      <c r="EFQ84" s="1316"/>
      <c r="EFR84" s="1316"/>
      <c r="EFS84" s="1316"/>
      <c r="EFT84" s="1316"/>
      <c r="EFU84" s="1316"/>
      <c r="EFV84" s="1316"/>
      <c r="EFW84" s="1316"/>
      <c r="EFX84" s="1316"/>
      <c r="EFY84" s="1316"/>
      <c r="EFZ84" s="1316"/>
      <c r="EGA84" s="1316"/>
      <c r="EGB84" s="1316"/>
      <c r="EGC84" s="1316"/>
      <c r="EGD84" s="1316"/>
      <c r="EGE84" s="1316"/>
      <c r="EGF84" s="1316"/>
      <c r="EGG84" s="1316"/>
      <c r="EGH84" s="1316"/>
      <c r="EGI84" s="1316"/>
      <c r="EGJ84" s="1316"/>
      <c r="EGK84" s="1316"/>
      <c r="EGL84" s="1316"/>
      <c r="EGM84" s="1316"/>
      <c r="EGN84" s="1316"/>
      <c r="EGO84" s="1316"/>
      <c r="EGP84" s="1316"/>
      <c r="EGQ84" s="1316"/>
      <c r="EGR84" s="1316"/>
      <c r="EGS84" s="1316"/>
      <c r="EGT84" s="1316"/>
      <c r="EGU84" s="1316"/>
      <c r="EGV84" s="1316"/>
      <c r="EGW84" s="1316"/>
      <c r="EGX84" s="1316"/>
      <c r="EGY84" s="1316"/>
      <c r="EGZ84" s="1316"/>
      <c r="EHA84" s="1316"/>
      <c r="EHB84" s="1316"/>
      <c r="EHC84" s="1316"/>
      <c r="EHD84" s="1316"/>
      <c r="EHE84" s="1316"/>
      <c r="EHF84" s="1316"/>
      <c r="EHG84" s="1316"/>
      <c r="EHH84" s="1316"/>
      <c r="EHI84" s="1316"/>
      <c r="EHJ84" s="1316"/>
      <c r="EHK84" s="1316"/>
      <c r="EHL84" s="1316"/>
      <c r="EHM84" s="1316"/>
      <c r="EHN84" s="1316"/>
      <c r="EHO84" s="1316"/>
      <c r="EHP84" s="1316"/>
      <c r="EHQ84" s="1316"/>
      <c r="EHR84" s="1316"/>
      <c r="EHS84" s="1316"/>
      <c r="EHT84" s="1316"/>
      <c r="EHU84" s="1316"/>
      <c r="EHV84" s="1316"/>
      <c r="EHW84" s="1316"/>
      <c r="EHX84" s="1316"/>
      <c r="EHY84" s="1316"/>
      <c r="EHZ84" s="1316"/>
      <c r="EIA84" s="1316"/>
      <c r="EIB84" s="1316"/>
      <c r="EIC84" s="1316"/>
      <c r="EID84" s="1316"/>
      <c r="EIE84" s="1316"/>
      <c r="EIF84" s="1316"/>
      <c r="EIG84" s="1316"/>
      <c r="EIH84" s="1316"/>
      <c r="EII84" s="1316"/>
      <c r="EIJ84" s="1316"/>
      <c r="EIK84" s="1316"/>
      <c r="EIL84" s="1316"/>
      <c r="EIM84" s="1316"/>
      <c r="EIN84" s="1316"/>
      <c r="EIO84" s="1316"/>
      <c r="EIP84" s="1316"/>
      <c r="EIQ84" s="1316"/>
      <c r="EIR84" s="1316"/>
      <c r="EIS84" s="1316"/>
      <c r="EIT84" s="1316"/>
      <c r="EIU84" s="1316"/>
      <c r="EIV84" s="1316"/>
      <c r="EIW84" s="1316"/>
      <c r="EIX84" s="1316"/>
      <c r="EIY84" s="1316"/>
      <c r="EIZ84" s="1316"/>
      <c r="EJA84" s="1316"/>
      <c r="EJB84" s="1316"/>
      <c r="EJC84" s="1316"/>
      <c r="EJD84" s="1316"/>
      <c r="EJE84" s="1316"/>
      <c r="EJF84" s="1316"/>
      <c r="EJG84" s="1316"/>
      <c r="EJH84" s="1316"/>
      <c r="EJI84" s="1316"/>
      <c r="EJJ84" s="1316"/>
      <c r="EJK84" s="1316"/>
      <c r="EJL84" s="1316"/>
      <c r="EJM84" s="1316"/>
      <c r="EJN84" s="1316"/>
      <c r="EJO84" s="1316"/>
      <c r="EJP84" s="1316"/>
      <c r="EJQ84" s="1316"/>
      <c r="EJR84" s="1316"/>
      <c r="EJS84" s="1316"/>
      <c r="EJT84" s="1316"/>
      <c r="EJU84" s="1316"/>
      <c r="EJV84" s="1316"/>
      <c r="EJW84" s="1316"/>
      <c r="EJX84" s="1316"/>
      <c r="EJY84" s="1316"/>
      <c r="EJZ84" s="1316"/>
      <c r="EKA84" s="1316"/>
      <c r="EKB84" s="1316"/>
      <c r="EKC84" s="1316"/>
      <c r="EKD84" s="1316"/>
      <c r="EKE84" s="1316"/>
      <c r="EKF84" s="1316"/>
      <c r="EKG84" s="1316"/>
      <c r="EKH84" s="1316"/>
      <c r="EKI84" s="1316"/>
      <c r="EKJ84" s="1316"/>
      <c r="EKK84" s="1316"/>
      <c r="EKL84" s="1316"/>
      <c r="EKM84" s="1316"/>
      <c r="EKN84" s="1316"/>
      <c r="EKO84" s="1316"/>
      <c r="EKP84" s="1316"/>
      <c r="EKQ84" s="1316"/>
      <c r="EKR84" s="1316"/>
      <c r="EKS84" s="1316"/>
      <c r="EKT84" s="1316"/>
      <c r="EKU84" s="1316"/>
      <c r="EKV84" s="1316"/>
      <c r="EKW84" s="1316"/>
      <c r="EKX84" s="1316"/>
      <c r="EKY84" s="1316"/>
      <c r="EKZ84" s="1316"/>
      <c r="ELA84" s="1316"/>
      <c r="ELB84" s="1316"/>
      <c r="ELC84" s="1316"/>
      <c r="ELD84" s="1316"/>
      <c r="ELE84" s="1316"/>
      <c r="ELF84" s="1316"/>
      <c r="ELG84" s="1316"/>
      <c r="ELH84" s="1316"/>
      <c r="ELI84" s="1316"/>
      <c r="ELJ84" s="1316"/>
      <c r="ELK84" s="1316"/>
      <c r="ELL84" s="1316"/>
      <c r="ELM84" s="1316"/>
      <c r="ELN84" s="1316"/>
      <c r="ELO84" s="1316"/>
      <c r="ELP84" s="1316"/>
      <c r="ELQ84" s="1316"/>
      <c r="ELR84" s="1316"/>
      <c r="ELS84" s="1316"/>
      <c r="ELT84" s="1316"/>
      <c r="ELU84" s="1316"/>
      <c r="ELV84" s="1316"/>
      <c r="ELW84" s="1316"/>
      <c r="ELX84" s="1316"/>
      <c r="ELY84" s="1316"/>
      <c r="ELZ84" s="1316"/>
      <c r="EMA84" s="1316"/>
      <c r="EMB84" s="1316"/>
      <c r="EMC84" s="1316"/>
      <c r="EMD84" s="1316"/>
      <c r="EME84" s="1316"/>
      <c r="EMF84" s="1316"/>
      <c r="EMG84" s="1316"/>
      <c r="EMH84" s="1316"/>
      <c r="EMI84" s="1316"/>
      <c r="EMJ84" s="1316"/>
      <c r="EMK84" s="1316"/>
      <c r="EML84" s="1316"/>
      <c r="EMM84" s="1316"/>
      <c r="EMN84" s="1316"/>
      <c r="EMO84" s="1316"/>
      <c r="EMP84" s="1316"/>
      <c r="EMQ84" s="1316"/>
      <c r="EMR84" s="1316"/>
      <c r="EMS84" s="1316"/>
      <c r="EMT84" s="1316"/>
      <c r="EMU84" s="1316"/>
      <c r="EMV84" s="1316"/>
      <c r="EMW84" s="1316"/>
      <c r="EMX84" s="1316"/>
      <c r="EMY84" s="1316"/>
      <c r="EMZ84" s="1316"/>
      <c r="ENA84" s="1316"/>
      <c r="ENB84" s="1316"/>
      <c r="ENC84" s="1316"/>
      <c r="END84" s="1316"/>
      <c r="ENE84" s="1316"/>
      <c r="ENF84" s="1316"/>
      <c r="ENG84" s="1316"/>
      <c r="ENH84" s="1316"/>
      <c r="ENI84" s="1316"/>
      <c r="ENJ84" s="1316"/>
      <c r="ENK84" s="1316"/>
      <c r="ENL84" s="1316"/>
      <c r="ENM84" s="1316"/>
      <c r="ENN84" s="1316"/>
      <c r="ENO84" s="1316"/>
      <c r="ENP84" s="1316"/>
      <c r="ENQ84" s="1316"/>
      <c r="ENR84" s="1316"/>
      <c r="ENS84" s="1316"/>
      <c r="ENT84" s="1316"/>
      <c r="ENU84" s="1316"/>
      <c r="ENV84" s="1316"/>
      <c r="ENW84" s="1316"/>
      <c r="ENX84" s="1316"/>
      <c r="ENY84" s="1316"/>
      <c r="ENZ84" s="1316"/>
      <c r="EOA84" s="1316"/>
      <c r="EOB84" s="1316"/>
      <c r="EOC84" s="1316"/>
      <c r="EOD84" s="1316"/>
      <c r="EOE84" s="1316"/>
      <c r="EOF84" s="1316"/>
      <c r="EOG84" s="1316"/>
      <c r="EOH84" s="1316"/>
      <c r="EOI84" s="1316"/>
      <c r="EOJ84" s="1316"/>
      <c r="EOK84" s="1316"/>
      <c r="EOL84" s="1316"/>
      <c r="EOM84" s="1316"/>
      <c r="EON84" s="1316"/>
      <c r="EOO84" s="1316"/>
      <c r="EOP84" s="1316"/>
      <c r="EOQ84" s="1316"/>
      <c r="EOR84" s="1316"/>
      <c r="EOS84" s="1316"/>
      <c r="EOT84" s="1316"/>
      <c r="EOU84" s="1316"/>
      <c r="EOV84" s="1316"/>
      <c r="EOW84" s="1316"/>
      <c r="EOX84" s="1316"/>
      <c r="EOY84" s="1316"/>
      <c r="EOZ84" s="1316"/>
      <c r="EPA84" s="1316"/>
      <c r="EPB84" s="1316"/>
      <c r="EPC84" s="1316"/>
      <c r="EPD84" s="1316"/>
      <c r="EPE84" s="1316"/>
      <c r="EPF84" s="1316"/>
      <c r="EPG84" s="1316"/>
      <c r="EPH84" s="1316"/>
      <c r="EPI84" s="1316"/>
      <c r="EPJ84" s="1316"/>
      <c r="EPK84" s="1316"/>
      <c r="EPL84" s="1316"/>
      <c r="EPM84" s="1316"/>
      <c r="EPN84" s="1316"/>
      <c r="EPO84" s="1316"/>
      <c r="EPP84" s="1316"/>
      <c r="EPQ84" s="1316"/>
      <c r="EPR84" s="1316"/>
      <c r="EPS84" s="1316"/>
      <c r="EPT84" s="1316"/>
      <c r="EPU84" s="1316"/>
      <c r="EPV84" s="1316"/>
      <c r="EPW84" s="1316"/>
      <c r="EPX84" s="1316"/>
      <c r="EPY84" s="1316"/>
      <c r="EPZ84" s="1316"/>
      <c r="EQA84" s="1316"/>
      <c r="EQB84" s="1316"/>
      <c r="EQC84" s="1316"/>
      <c r="EQD84" s="1316"/>
      <c r="EQE84" s="1316"/>
      <c r="EQF84" s="1316"/>
      <c r="EQG84" s="1316"/>
      <c r="EQH84" s="1316"/>
      <c r="EQI84" s="1316"/>
      <c r="EQJ84" s="1316"/>
      <c r="EQK84" s="1316"/>
      <c r="EQL84" s="1316"/>
      <c r="EQM84" s="1316"/>
      <c r="EQN84" s="1316"/>
      <c r="EQO84" s="1316"/>
      <c r="EQP84" s="1316"/>
      <c r="EQQ84" s="1316"/>
      <c r="EQR84" s="1316"/>
      <c r="EQS84" s="1316"/>
      <c r="EQT84" s="1316"/>
      <c r="EQU84" s="1316"/>
      <c r="EQV84" s="1316"/>
      <c r="EQW84" s="1316"/>
      <c r="EQX84" s="1316"/>
      <c r="EQY84" s="1316"/>
      <c r="EQZ84" s="1316"/>
      <c r="ERA84" s="1316"/>
      <c r="ERB84" s="1316"/>
      <c r="ERC84" s="1316"/>
      <c r="ERD84" s="1316"/>
      <c r="ERE84" s="1316"/>
      <c r="ERF84" s="1316"/>
      <c r="ERG84" s="1316"/>
      <c r="ERH84" s="1316"/>
      <c r="ERI84" s="1316"/>
      <c r="ERJ84" s="1316"/>
      <c r="ERK84" s="1316"/>
      <c r="ERL84" s="1316"/>
      <c r="ERM84" s="1316"/>
      <c r="ERN84" s="1316"/>
      <c r="ERO84" s="1316"/>
      <c r="ERP84" s="1316"/>
      <c r="ERQ84" s="1316"/>
      <c r="ERR84" s="1316"/>
      <c r="ERS84" s="1316"/>
      <c r="ERT84" s="1316"/>
      <c r="ERU84" s="1316"/>
      <c r="ERV84" s="1316"/>
      <c r="ERW84" s="1316"/>
      <c r="ERX84" s="1316"/>
      <c r="ERY84" s="1316"/>
      <c r="ERZ84" s="1316"/>
      <c r="ESA84" s="1316"/>
      <c r="ESB84" s="1316"/>
      <c r="ESC84" s="1316"/>
      <c r="ESD84" s="1316"/>
      <c r="ESE84" s="1316"/>
      <c r="ESF84" s="1316"/>
      <c r="ESG84" s="1316"/>
      <c r="ESH84" s="1316"/>
      <c r="ESI84" s="1316"/>
      <c r="ESJ84" s="1316"/>
      <c r="ESK84" s="1316"/>
      <c r="ESL84" s="1316"/>
      <c r="ESM84" s="1316"/>
      <c r="ESN84" s="1316"/>
      <c r="ESO84" s="1316"/>
      <c r="ESP84" s="1316"/>
      <c r="ESQ84" s="1316"/>
      <c r="ESR84" s="1316"/>
      <c r="ESS84" s="1316"/>
      <c r="EST84" s="1316"/>
      <c r="ESU84" s="1316"/>
      <c r="ESV84" s="1316"/>
      <c r="ESW84" s="1316"/>
      <c r="ESX84" s="1316"/>
      <c r="ESY84" s="1316"/>
      <c r="ESZ84" s="1316"/>
      <c r="ETA84" s="1316"/>
      <c r="ETB84" s="1316"/>
      <c r="ETC84" s="1316"/>
      <c r="ETD84" s="1316"/>
      <c r="ETE84" s="1316"/>
      <c r="ETF84" s="1316"/>
      <c r="ETG84" s="1316"/>
      <c r="ETH84" s="1316"/>
      <c r="ETI84" s="1316"/>
      <c r="ETJ84" s="1316"/>
      <c r="ETK84" s="1316"/>
      <c r="ETL84" s="1316"/>
      <c r="ETM84" s="1316"/>
      <c r="ETN84" s="1316"/>
      <c r="ETO84" s="1316"/>
      <c r="ETP84" s="1316"/>
      <c r="ETQ84" s="1316"/>
      <c r="ETR84" s="1316"/>
      <c r="ETS84" s="1316"/>
      <c r="ETT84" s="1316"/>
      <c r="ETU84" s="1316"/>
      <c r="ETV84" s="1316"/>
      <c r="ETW84" s="1316"/>
      <c r="ETX84" s="1316"/>
      <c r="ETY84" s="1316"/>
      <c r="ETZ84" s="1316"/>
      <c r="EUA84" s="1316"/>
      <c r="EUB84" s="1316"/>
      <c r="EUC84" s="1316"/>
      <c r="EUD84" s="1316"/>
      <c r="EUE84" s="1316"/>
      <c r="EUF84" s="1316"/>
      <c r="EUG84" s="1316"/>
      <c r="EUH84" s="1316"/>
      <c r="EUI84" s="1316"/>
      <c r="EUJ84" s="1316"/>
      <c r="EUK84" s="1316"/>
      <c r="EUL84" s="1316"/>
      <c r="EUM84" s="1316"/>
      <c r="EUN84" s="1316"/>
      <c r="EUO84" s="1316"/>
      <c r="EUP84" s="1316"/>
      <c r="EUQ84" s="1316"/>
      <c r="EUR84" s="1316"/>
      <c r="EUS84" s="1316"/>
      <c r="EUT84" s="1316"/>
      <c r="EUU84" s="1316"/>
      <c r="EUV84" s="1316"/>
      <c r="EUW84" s="1316"/>
      <c r="EUX84" s="1316"/>
      <c r="EUY84" s="1316"/>
      <c r="EUZ84" s="1316"/>
      <c r="EVA84" s="1316"/>
      <c r="EVB84" s="1316"/>
      <c r="EVC84" s="1316"/>
      <c r="EVD84" s="1316"/>
      <c r="EVE84" s="1316"/>
      <c r="EVF84" s="1316"/>
      <c r="EVG84" s="1316"/>
      <c r="EVH84" s="1316"/>
      <c r="EVI84" s="1316"/>
      <c r="EVJ84" s="1316"/>
      <c r="EVK84" s="1316"/>
      <c r="EVL84" s="1316"/>
      <c r="EVM84" s="1316"/>
      <c r="EVN84" s="1316"/>
      <c r="EVO84" s="1316"/>
      <c r="EVP84" s="1316"/>
      <c r="EVQ84" s="1316"/>
      <c r="EVR84" s="1316"/>
      <c r="EVS84" s="1316"/>
      <c r="EVT84" s="1316"/>
      <c r="EVU84" s="1316"/>
      <c r="EVV84" s="1316"/>
      <c r="EVW84" s="1316"/>
      <c r="EVX84" s="1316"/>
      <c r="EVY84" s="1316"/>
      <c r="EVZ84" s="1316"/>
      <c r="EWA84" s="1316"/>
      <c r="EWB84" s="1316"/>
      <c r="EWC84" s="1316"/>
      <c r="EWD84" s="1316"/>
      <c r="EWE84" s="1316"/>
      <c r="EWF84" s="1316"/>
      <c r="EWG84" s="1316"/>
      <c r="EWH84" s="1316"/>
      <c r="EWI84" s="1316"/>
      <c r="EWJ84" s="1316"/>
      <c r="EWK84" s="1316"/>
      <c r="EWL84" s="1316"/>
      <c r="EWM84" s="1316"/>
      <c r="EWN84" s="1316"/>
      <c r="EWO84" s="1316"/>
      <c r="EWP84" s="1316"/>
      <c r="EWQ84" s="1316"/>
      <c r="EWR84" s="1316"/>
      <c r="EWS84" s="1316"/>
      <c r="EWT84" s="1316"/>
      <c r="EWU84" s="1316"/>
      <c r="EWV84" s="1316"/>
      <c r="EWW84" s="1316"/>
      <c r="EWX84" s="1316"/>
      <c r="EWY84" s="1316"/>
      <c r="EWZ84" s="1316"/>
      <c r="EXA84" s="1316"/>
      <c r="EXB84" s="1316"/>
      <c r="EXC84" s="1316"/>
      <c r="EXD84" s="1316"/>
      <c r="EXE84" s="1316"/>
      <c r="EXF84" s="1316"/>
      <c r="EXG84" s="1316"/>
      <c r="EXH84" s="1316"/>
      <c r="EXI84" s="1316"/>
      <c r="EXJ84" s="1316"/>
      <c r="EXK84" s="1316"/>
      <c r="EXL84" s="1316"/>
      <c r="EXM84" s="1316"/>
      <c r="EXN84" s="1316"/>
      <c r="EXO84" s="1316"/>
      <c r="EXP84" s="1316"/>
      <c r="EXQ84" s="1316"/>
      <c r="EXR84" s="1316"/>
      <c r="EXS84" s="1316"/>
      <c r="EXT84" s="1316"/>
      <c r="EXU84" s="1316"/>
      <c r="EXV84" s="1316"/>
      <c r="EXW84" s="1316"/>
      <c r="EXX84" s="1316"/>
      <c r="EXY84" s="1316"/>
      <c r="EXZ84" s="1316"/>
      <c r="EYA84" s="1316"/>
      <c r="EYB84" s="1316"/>
      <c r="EYC84" s="1316"/>
      <c r="EYD84" s="1316"/>
      <c r="EYE84" s="1316"/>
      <c r="EYF84" s="1316"/>
      <c r="EYG84" s="1316"/>
      <c r="EYH84" s="1316"/>
      <c r="EYI84" s="1316"/>
      <c r="EYJ84" s="1316"/>
      <c r="EYK84" s="1316"/>
      <c r="EYL84" s="1316"/>
      <c r="EYM84" s="1316"/>
      <c r="EYN84" s="1316"/>
      <c r="EYO84" s="1316"/>
      <c r="EYP84" s="1316"/>
      <c r="EYQ84" s="1316"/>
      <c r="EYR84" s="1316"/>
      <c r="EYS84" s="1316"/>
      <c r="EYT84" s="1316"/>
      <c r="EYU84" s="1316"/>
      <c r="EYV84" s="1316"/>
      <c r="EYW84" s="1316"/>
      <c r="EYX84" s="1316"/>
      <c r="EYY84" s="1316"/>
      <c r="EYZ84" s="1316"/>
      <c r="EZA84" s="1316"/>
      <c r="EZB84" s="1316"/>
      <c r="EZC84" s="1316"/>
      <c r="EZD84" s="1316"/>
      <c r="EZE84" s="1316"/>
      <c r="EZF84" s="1316"/>
      <c r="EZG84" s="1316"/>
      <c r="EZH84" s="1316"/>
      <c r="EZI84" s="1316"/>
      <c r="EZJ84" s="1316"/>
      <c r="EZK84" s="1316"/>
      <c r="EZL84" s="1316"/>
      <c r="EZM84" s="1316"/>
      <c r="EZN84" s="1316"/>
      <c r="EZO84" s="1316"/>
      <c r="EZP84" s="1316"/>
      <c r="EZQ84" s="1316"/>
      <c r="EZR84" s="1316"/>
      <c r="EZS84" s="1316"/>
      <c r="EZT84" s="1316"/>
      <c r="EZU84" s="1316"/>
      <c r="EZV84" s="1316"/>
      <c r="EZW84" s="1316"/>
      <c r="EZX84" s="1316"/>
      <c r="EZY84" s="1316"/>
      <c r="EZZ84" s="1316"/>
      <c r="FAA84" s="1316"/>
      <c r="FAB84" s="1316"/>
      <c r="FAC84" s="1316"/>
      <c r="FAD84" s="1316"/>
      <c r="FAE84" s="1316"/>
      <c r="FAF84" s="1316"/>
      <c r="FAG84" s="1316"/>
      <c r="FAH84" s="1316"/>
      <c r="FAI84" s="1316"/>
      <c r="FAJ84" s="1316"/>
      <c r="FAK84" s="1316"/>
      <c r="FAL84" s="1316"/>
      <c r="FAM84" s="1316"/>
      <c r="FAN84" s="1316"/>
      <c r="FAO84" s="1316"/>
      <c r="FAP84" s="1316"/>
      <c r="FAQ84" s="1316"/>
      <c r="FAR84" s="1316"/>
      <c r="FAS84" s="1316"/>
      <c r="FAT84" s="1316"/>
      <c r="FAU84" s="1316"/>
      <c r="FAV84" s="1316"/>
      <c r="FAW84" s="1316"/>
      <c r="FAX84" s="1316"/>
      <c r="FAY84" s="1316"/>
      <c r="FAZ84" s="1316"/>
      <c r="FBA84" s="1316"/>
      <c r="FBB84" s="1316"/>
      <c r="FBC84" s="1316"/>
      <c r="FBD84" s="1316"/>
      <c r="FBE84" s="1316"/>
      <c r="FBF84" s="1316"/>
      <c r="FBG84" s="1316"/>
      <c r="FBH84" s="1316"/>
      <c r="FBI84" s="1316"/>
      <c r="FBJ84" s="1316"/>
      <c r="FBK84" s="1316"/>
      <c r="FBL84" s="1316"/>
      <c r="FBM84" s="1316"/>
      <c r="FBN84" s="1316"/>
      <c r="FBO84" s="1316"/>
      <c r="FBP84" s="1316"/>
      <c r="FBQ84" s="1316"/>
      <c r="FBR84" s="1316"/>
      <c r="FBS84" s="1316"/>
      <c r="FBT84" s="1316"/>
      <c r="FBU84" s="1316"/>
      <c r="FBV84" s="1316"/>
      <c r="FBW84" s="1316"/>
      <c r="FBX84" s="1316"/>
      <c r="FBY84" s="1316"/>
      <c r="FBZ84" s="1316"/>
      <c r="FCA84" s="1316"/>
      <c r="FCB84" s="1316"/>
      <c r="FCC84" s="1316"/>
      <c r="FCD84" s="1316"/>
      <c r="FCE84" s="1316"/>
      <c r="FCF84" s="1316"/>
      <c r="FCG84" s="1316"/>
      <c r="FCH84" s="1316"/>
      <c r="FCI84" s="1316"/>
      <c r="FCJ84" s="1316"/>
      <c r="FCK84" s="1316"/>
      <c r="FCL84" s="1316"/>
      <c r="FCM84" s="1316"/>
      <c r="FCN84" s="1316"/>
      <c r="FCO84" s="1316"/>
      <c r="FCP84" s="1316"/>
      <c r="FCQ84" s="1316"/>
      <c r="FCR84" s="1316"/>
      <c r="FCS84" s="1316"/>
      <c r="FCT84" s="1316"/>
      <c r="FCU84" s="1316"/>
      <c r="FCV84" s="1316"/>
      <c r="FCW84" s="1316"/>
      <c r="FCX84" s="1316"/>
      <c r="FCY84" s="1316"/>
      <c r="FCZ84" s="1316"/>
      <c r="FDA84" s="1316"/>
      <c r="FDB84" s="1316"/>
      <c r="FDC84" s="1316"/>
      <c r="FDD84" s="1316"/>
      <c r="FDE84" s="1316"/>
      <c r="FDF84" s="1316"/>
      <c r="FDG84" s="1316"/>
      <c r="FDH84" s="1316"/>
      <c r="FDI84" s="1316"/>
      <c r="FDJ84" s="1316"/>
      <c r="FDK84" s="1316"/>
      <c r="FDL84" s="1316"/>
      <c r="FDM84" s="1316"/>
      <c r="FDN84" s="1316"/>
      <c r="FDO84" s="1316"/>
      <c r="FDP84" s="1316"/>
      <c r="FDQ84" s="1316"/>
      <c r="FDR84" s="1316"/>
      <c r="FDS84" s="1316"/>
      <c r="FDT84" s="1316"/>
      <c r="FDU84" s="1316"/>
      <c r="FDV84" s="1316"/>
      <c r="FDW84" s="1316"/>
      <c r="FDX84" s="1316"/>
      <c r="FDY84" s="1316"/>
      <c r="FDZ84" s="1316"/>
      <c r="FEA84" s="1316"/>
      <c r="FEB84" s="1316"/>
      <c r="FEC84" s="1316"/>
      <c r="FED84" s="1316"/>
      <c r="FEE84" s="1316"/>
      <c r="FEF84" s="1316"/>
      <c r="FEG84" s="1316"/>
      <c r="FEH84" s="1316"/>
      <c r="FEI84" s="1316"/>
      <c r="FEJ84" s="1316"/>
      <c r="FEK84" s="1316"/>
      <c r="FEL84" s="1316"/>
      <c r="FEM84" s="1316"/>
      <c r="FEN84" s="1316"/>
      <c r="FEO84" s="1316"/>
      <c r="FEP84" s="1316"/>
      <c r="FEQ84" s="1316"/>
      <c r="FER84" s="1316"/>
      <c r="FES84" s="1316"/>
      <c r="FET84" s="1316"/>
      <c r="FEU84" s="1316"/>
      <c r="FEV84" s="1316"/>
      <c r="FEW84" s="1316"/>
      <c r="FEX84" s="1316"/>
      <c r="FEY84" s="1316"/>
      <c r="FEZ84" s="1316"/>
      <c r="FFA84" s="1316"/>
      <c r="FFB84" s="1316"/>
      <c r="FFC84" s="1316"/>
      <c r="FFD84" s="1316"/>
      <c r="FFE84" s="1316"/>
      <c r="FFF84" s="1316"/>
      <c r="FFG84" s="1316"/>
      <c r="FFH84" s="1316"/>
      <c r="FFI84" s="1316"/>
      <c r="FFJ84" s="1316"/>
      <c r="FFK84" s="1316"/>
      <c r="FFL84" s="1316"/>
      <c r="FFM84" s="1316"/>
      <c r="FFN84" s="1316"/>
      <c r="FFO84" s="1316"/>
      <c r="FFP84" s="1316"/>
      <c r="FFQ84" s="1316"/>
      <c r="FFR84" s="1316"/>
      <c r="FFS84" s="1316"/>
      <c r="FFT84" s="1316"/>
      <c r="FFU84" s="1316"/>
      <c r="FFV84" s="1316"/>
      <c r="FFW84" s="1316"/>
      <c r="FFX84" s="1316"/>
      <c r="FFY84" s="1316"/>
      <c r="FFZ84" s="1316"/>
      <c r="FGA84" s="1316"/>
      <c r="FGB84" s="1316"/>
      <c r="FGC84" s="1316"/>
      <c r="FGD84" s="1316"/>
      <c r="FGE84" s="1316"/>
      <c r="FGF84" s="1316"/>
      <c r="FGG84" s="1316"/>
      <c r="FGH84" s="1316"/>
      <c r="FGI84" s="1316"/>
      <c r="FGJ84" s="1316"/>
      <c r="FGK84" s="1316"/>
      <c r="FGL84" s="1316"/>
      <c r="FGM84" s="1316"/>
      <c r="FGN84" s="1316"/>
      <c r="FGO84" s="1316"/>
      <c r="FGP84" s="1316"/>
      <c r="FGQ84" s="1316"/>
      <c r="FGR84" s="1316"/>
      <c r="FGS84" s="1316"/>
      <c r="FGT84" s="1316"/>
      <c r="FGU84" s="1316"/>
      <c r="FGV84" s="1316"/>
      <c r="FGW84" s="1316"/>
      <c r="FGX84" s="1316"/>
      <c r="FGY84" s="1316"/>
      <c r="FGZ84" s="1316"/>
      <c r="FHA84" s="1316"/>
      <c r="FHB84" s="1316"/>
      <c r="FHC84" s="1316"/>
      <c r="FHD84" s="1316"/>
      <c r="FHE84" s="1316"/>
      <c r="FHF84" s="1316"/>
      <c r="FHG84" s="1316"/>
      <c r="FHH84" s="1316"/>
      <c r="FHI84" s="1316"/>
      <c r="FHJ84" s="1316"/>
      <c r="FHK84" s="1316"/>
      <c r="FHL84" s="1316"/>
      <c r="FHM84" s="1316"/>
      <c r="FHN84" s="1316"/>
      <c r="FHO84" s="1316"/>
      <c r="FHP84" s="1316"/>
      <c r="FHQ84" s="1316"/>
      <c r="FHR84" s="1316"/>
      <c r="FHS84" s="1316"/>
      <c r="FHT84" s="1316"/>
      <c r="FHU84" s="1316"/>
      <c r="FHV84" s="1316"/>
      <c r="FHW84" s="1316"/>
      <c r="FHX84" s="1316"/>
      <c r="FHY84" s="1316"/>
      <c r="FHZ84" s="1316"/>
      <c r="FIA84" s="1316"/>
      <c r="FIB84" s="1316"/>
      <c r="FIC84" s="1316"/>
      <c r="FID84" s="1316"/>
      <c r="FIE84" s="1316"/>
      <c r="FIF84" s="1316"/>
      <c r="FIG84" s="1316"/>
      <c r="FIH84" s="1316"/>
      <c r="FII84" s="1316"/>
      <c r="FIJ84" s="1316"/>
      <c r="FIK84" s="1316"/>
      <c r="FIL84" s="1316"/>
      <c r="FIM84" s="1316"/>
      <c r="FIN84" s="1316"/>
      <c r="FIO84" s="1316"/>
      <c r="FIP84" s="1316"/>
      <c r="FIQ84" s="1316"/>
      <c r="FIR84" s="1316"/>
      <c r="FIS84" s="1316"/>
      <c r="FIT84" s="1316"/>
      <c r="FIU84" s="1316"/>
      <c r="FIV84" s="1316"/>
      <c r="FIW84" s="1316"/>
      <c r="FIX84" s="1316"/>
      <c r="FIY84" s="1316"/>
      <c r="FIZ84" s="1316"/>
      <c r="FJA84" s="1316"/>
      <c r="FJB84" s="1316"/>
      <c r="FJC84" s="1316"/>
      <c r="FJD84" s="1316"/>
      <c r="FJE84" s="1316"/>
      <c r="FJF84" s="1316"/>
      <c r="FJG84" s="1316"/>
      <c r="FJH84" s="1316"/>
      <c r="FJI84" s="1316"/>
      <c r="FJJ84" s="1316"/>
      <c r="FJK84" s="1316"/>
      <c r="FJL84" s="1316"/>
      <c r="FJM84" s="1316"/>
      <c r="FJN84" s="1316"/>
      <c r="FJO84" s="1316"/>
      <c r="FJP84" s="1316"/>
      <c r="FJQ84" s="1316"/>
      <c r="FJR84" s="1316"/>
      <c r="FJS84" s="1316"/>
      <c r="FJT84" s="1316"/>
      <c r="FJU84" s="1316"/>
      <c r="FJV84" s="1316"/>
      <c r="FJW84" s="1316"/>
      <c r="FJX84" s="1316"/>
      <c r="FJY84" s="1316"/>
      <c r="FJZ84" s="1316"/>
      <c r="FKA84" s="1316"/>
      <c r="FKB84" s="1316"/>
      <c r="FKC84" s="1316"/>
      <c r="FKD84" s="1316"/>
      <c r="FKE84" s="1316"/>
      <c r="FKF84" s="1316"/>
      <c r="FKG84" s="1316"/>
      <c r="FKH84" s="1316"/>
      <c r="FKI84" s="1316"/>
      <c r="FKJ84" s="1316"/>
      <c r="FKK84" s="1316"/>
      <c r="FKL84" s="1316"/>
      <c r="FKM84" s="1316"/>
      <c r="FKN84" s="1316"/>
      <c r="FKO84" s="1316"/>
      <c r="FKP84" s="1316"/>
      <c r="FKQ84" s="1316"/>
      <c r="FKR84" s="1316"/>
      <c r="FKS84" s="1316"/>
      <c r="FKT84" s="1316"/>
      <c r="FKU84" s="1316"/>
      <c r="FKV84" s="1316"/>
      <c r="FKW84" s="1316"/>
      <c r="FKX84" s="1316"/>
      <c r="FKY84" s="1316"/>
      <c r="FKZ84" s="1316"/>
      <c r="FLA84" s="1316"/>
      <c r="FLB84" s="1316"/>
      <c r="FLC84" s="1316"/>
      <c r="FLD84" s="1316"/>
      <c r="FLE84" s="1316"/>
      <c r="FLF84" s="1316"/>
      <c r="FLG84" s="1316"/>
      <c r="FLH84" s="1316"/>
      <c r="FLI84" s="1316"/>
      <c r="FLJ84" s="1316"/>
      <c r="FLK84" s="1316"/>
      <c r="FLL84" s="1316"/>
      <c r="FLM84" s="1316"/>
      <c r="FLN84" s="1316"/>
      <c r="FLO84" s="1316"/>
      <c r="FLP84" s="1316"/>
      <c r="FLQ84" s="1316"/>
      <c r="FLR84" s="1316"/>
      <c r="FLS84" s="1316"/>
      <c r="FLT84" s="1316"/>
      <c r="FLU84" s="1316"/>
      <c r="FLV84" s="1316"/>
      <c r="FLW84" s="1316"/>
      <c r="FLX84" s="1316"/>
      <c r="FLY84" s="1316"/>
      <c r="FLZ84" s="1316"/>
      <c r="FMA84" s="1316"/>
      <c r="FMB84" s="1316"/>
      <c r="FMC84" s="1316"/>
      <c r="FMD84" s="1316"/>
      <c r="FME84" s="1316"/>
      <c r="FMF84" s="1316"/>
      <c r="FMG84" s="1316"/>
      <c r="FMH84" s="1316"/>
      <c r="FMI84" s="1316"/>
      <c r="FMJ84" s="1316"/>
      <c r="FMK84" s="1316"/>
      <c r="FML84" s="1316"/>
      <c r="FMM84" s="1316"/>
      <c r="FMN84" s="1316"/>
      <c r="FMO84" s="1316"/>
      <c r="FMP84" s="1316"/>
      <c r="FMQ84" s="1316"/>
      <c r="FMR84" s="1316"/>
      <c r="FMS84" s="1316"/>
      <c r="FMT84" s="1316"/>
      <c r="FMU84" s="1316"/>
      <c r="FMV84" s="1316"/>
      <c r="FMW84" s="1316"/>
      <c r="FMX84" s="1316"/>
      <c r="FMY84" s="1316"/>
      <c r="FMZ84" s="1316"/>
      <c r="FNA84" s="1316"/>
      <c r="FNB84" s="1316"/>
      <c r="FNC84" s="1316"/>
      <c r="FND84" s="1316"/>
      <c r="FNE84" s="1316"/>
      <c r="FNF84" s="1316"/>
    </row>
    <row r="85" spans="1:4426" ht="15.75">
      <c r="B85" s="1232"/>
      <c r="C85" s="902"/>
      <c r="D85" s="902"/>
      <c r="E85" s="168">
        <f t="shared" ref="E85:F87" si="3">+E26</f>
        <v>1</v>
      </c>
      <c r="F85" s="168">
        <f t="shared" si="3"/>
        <v>1</v>
      </c>
      <c r="G85" s="167"/>
      <c r="H85" s="167"/>
      <c r="I85" s="168" t="str">
        <f t="shared" ref="I85:K87" si="4">+I26</f>
        <v>100% Retail</v>
      </c>
      <c r="J85" s="168" t="str">
        <f t="shared" si="4"/>
        <v>In</v>
      </c>
      <c r="K85" s="1307" t="str">
        <f t="shared" si="4"/>
        <v>In</v>
      </c>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c r="AG85" s="1316"/>
      <c r="AH85" s="1316"/>
      <c r="AI85" s="1316"/>
      <c r="AJ85" s="1316"/>
      <c r="AK85" s="1316"/>
      <c r="AL85" s="1316"/>
      <c r="AM85" s="1316"/>
      <c r="AN85" s="1316"/>
      <c r="AO85" s="1316"/>
      <c r="AP85" s="1316"/>
      <c r="AQ85" s="1316"/>
      <c r="AR85" s="1316"/>
      <c r="AS85" s="1316"/>
      <c r="AT85" s="1316"/>
      <c r="AU85" s="1316"/>
      <c r="AV85" s="1316"/>
      <c r="AW85" s="1316"/>
      <c r="AX85" s="1316"/>
      <c r="AY85" s="1316"/>
      <c r="AZ85" s="1316"/>
      <c r="BA85" s="1316"/>
      <c r="BB85" s="1316"/>
      <c r="BC85" s="1316"/>
      <c r="BD85" s="1316"/>
      <c r="BE85" s="1316"/>
      <c r="BF85" s="1316"/>
      <c r="BG85" s="1316"/>
      <c r="BH85" s="1316"/>
      <c r="BI85" s="1316"/>
      <c r="BJ85" s="1316"/>
      <c r="BK85" s="1316"/>
      <c r="BL85" s="1316"/>
      <c r="BM85" s="1316"/>
      <c r="BN85" s="1316"/>
      <c r="BO85" s="1316"/>
      <c r="BP85" s="1316"/>
      <c r="BQ85" s="1316"/>
      <c r="BR85" s="1316"/>
      <c r="BS85" s="1316"/>
      <c r="BT85" s="1316"/>
      <c r="BU85" s="1316"/>
      <c r="BV85" s="1316"/>
      <c r="BW85" s="1316"/>
      <c r="BX85" s="1316"/>
      <c r="BY85" s="1316"/>
      <c r="BZ85" s="1316"/>
      <c r="CA85" s="1316"/>
      <c r="CB85" s="1316"/>
      <c r="CC85" s="1316"/>
      <c r="CD85" s="1316"/>
      <c r="CE85" s="1316"/>
      <c r="CF85" s="1316"/>
      <c r="CG85" s="1316"/>
      <c r="CH85" s="1316"/>
      <c r="CI85" s="1316"/>
      <c r="CJ85" s="1316"/>
      <c r="CK85" s="1316"/>
      <c r="CL85" s="1316"/>
      <c r="CM85" s="1316"/>
      <c r="CN85" s="1316"/>
      <c r="CO85" s="1316"/>
      <c r="CP85" s="1316"/>
      <c r="CQ85" s="1316"/>
      <c r="CR85" s="1316"/>
      <c r="CS85" s="1316"/>
      <c r="CT85" s="1316"/>
      <c r="CU85" s="1316"/>
      <c r="CV85" s="1316"/>
      <c r="CW85" s="1316"/>
      <c r="CX85" s="1316"/>
      <c r="CY85" s="1316"/>
      <c r="CZ85" s="1316"/>
      <c r="DA85" s="1316"/>
      <c r="DB85" s="1316"/>
      <c r="DC85" s="1316"/>
      <c r="DD85" s="1316"/>
      <c r="DE85" s="1316"/>
      <c r="DF85" s="1316"/>
      <c r="DG85" s="1316"/>
      <c r="DH85" s="1316"/>
      <c r="DI85" s="1316"/>
      <c r="DJ85" s="1316"/>
      <c r="DK85" s="1316"/>
      <c r="DL85" s="1316"/>
      <c r="DM85" s="1316"/>
      <c r="DN85" s="1316"/>
      <c r="DO85" s="1316"/>
      <c r="DP85" s="1316"/>
      <c r="DQ85" s="1316"/>
      <c r="DR85" s="1316"/>
      <c r="DS85" s="1316"/>
      <c r="DT85" s="1316"/>
      <c r="DU85" s="1316"/>
      <c r="DV85" s="1316"/>
      <c r="DW85" s="1316"/>
      <c r="DX85" s="1316"/>
      <c r="DY85" s="1316"/>
      <c r="DZ85" s="1316"/>
      <c r="EA85" s="1316"/>
      <c r="EB85" s="1316"/>
      <c r="EC85" s="1316"/>
      <c r="ED85" s="1316"/>
      <c r="EE85" s="1316"/>
      <c r="EF85" s="1316"/>
      <c r="EG85" s="1316"/>
      <c r="EH85" s="1316"/>
      <c r="EI85" s="1316"/>
      <c r="EJ85" s="1316"/>
      <c r="EK85" s="1316"/>
      <c r="EL85" s="1316"/>
      <c r="EM85" s="1316"/>
      <c r="EN85" s="1316"/>
      <c r="EO85" s="1316"/>
      <c r="EP85" s="1316"/>
      <c r="EQ85" s="1316"/>
      <c r="ER85" s="1316"/>
      <c r="ES85" s="1316"/>
      <c r="ET85" s="1316"/>
      <c r="EU85" s="1316"/>
      <c r="EV85" s="1316"/>
      <c r="EW85" s="1316"/>
      <c r="EX85" s="1316"/>
      <c r="EY85" s="1316"/>
      <c r="EZ85" s="1316"/>
      <c r="FA85" s="1316"/>
      <c r="FB85" s="1316"/>
      <c r="FC85" s="1316"/>
      <c r="FD85" s="1316"/>
      <c r="FE85" s="1316"/>
      <c r="FF85" s="1316"/>
      <c r="FG85" s="1316"/>
      <c r="FH85" s="1316"/>
      <c r="FI85" s="1316"/>
      <c r="FJ85" s="1316"/>
      <c r="FK85" s="1316"/>
      <c r="FL85" s="1316"/>
      <c r="FM85" s="1316"/>
      <c r="FN85" s="1316"/>
      <c r="FO85" s="1316"/>
      <c r="FP85" s="1316"/>
      <c r="FQ85" s="1316"/>
      <c r="FR85" s="1316"/>
      <c r="FS85" s="1316"/>
      <c r="FT85" s="1316"/>
      <c r="FU85" s="1316"/>
      <c r="FV85" s="1316"/>
      <c r="FW85" s="1316"/>
      <c r="FX85" s="1316"/>
      <c r="FY85" s="1316"/>
      <c r="FZ85" s="1316"/>
      <c r="GA85" s="1316"/>
      <c r="GB85" s="1316"/>
      <c r="GC85" s="1316"/>
      <c r="GD85" s="1316"/>
      <c r="GE85" s="1316"/>
      <c r="GF85" s="1316"/>
      <c r="GG85" s="1316"/>
      <c r="GH85" s="1316"/>
      <c r="GI85" s="1316"/>
      <c r="GJ85" s="1316"/>
      <c r="GK85" s="1316"/>
      <c r="GL85" s="1316"/>
      <c r="GM85" s="1316"/>
      <c r="GN85" s="1316"/>
      <c r="GO85" s="1316"/>
      <c r="GP85" s="1316"/>
      <c r="GQ85" s="1316"/>
      <c r="GR85" s="1316"/>
      <c r="GS85" s="1316"/>
      <c r="GT85" s="1316"/>
      <c r="GU85" s="1316"/>
      <c r="GV85" s="1316"/>
      <c r="GW85" s="1316"/>
      <c r="GX85" s="1316"/>
      <c r="GY85" s="1316"/>
      <c r="GZ85" s="1316"/>
      <c r="HA85" s="1316"/>
      <c r="HB85" s="1316"/>
      <c r="HC85" s="1316"/>
      <c r="HD85" s="1316"/>
      <c r="HE85" s="1316"/>
      <c r="HF85" s="1316"/>
      <c r="HG85" s="1316"/>
      <c r="HH85" s="1316"/>
      <c r="HI85" s="1316"/>
      <c r="HJ85" s="1316"/>
      <c r="HK85" s="1316"/>
      <c r="HL85" s="1316"/>
      <c r="HM85" s="1316"/>
      <c r="HN85" s="1316"/>
      <c r="HO85" s="1316"/>
      <c r="HP85" s="1316"/>
      <c r="HQ85" s="1316"/>
      <c r="HR85" s="1316"/>
      <c r="HS85" s="1316"/>
      <c r="HT85" s="1316"/>
      <c r="HU85" s="1316"/>
      <c r="HV85" s="1316"/>
      <c r="HW85" s="1316"/>
      <c r="HX85" s="1316"/>
      <c r="HY85" s="1316"/>
      <c r="HZ85" s="1316"/>
      <c r="IA85" s="1316"/>
      <c r="IB85" s="1316"/>
      <c r="IC85" s="1316"/>
      <c r="ID85" s="1316"/>
      <c r="IE85" s="1316"/>
      <c r="IF85" s="1316"/>
      <c r="IG85" s="1316"/>
      <c r="IH85" s="1316"/>
      <c r="II85" s="1316"/>
      <c r="IJ85" s="1316"/>
      <c r="IK85" s="1316"/>
      <c r="IL85" s="1316"/>
      <c r="IM85" s="1316"/>
      <c r="IN85" s="1316"/>
      <c r="IO85" s="1316"/>
      <c r="IP85" s="1316"/>
      <c r="IQ85" s="1316"/>
      <c r="IR85" s="1316"/>
      <c r="IS85" s="1316"/>
      <c r="IT85" s="1316"/>
      <c r="IU85" s="1316"/>
      <c r="IV85" s="1316"/>
      <c r="IW85" s="1316"/>
      <c r="IX85" s="1316"/>
      <c r="IY85" s="1316"/>
      <c r="IZ85" s="1316"/>
      <c r="JA85" s="1316"/>
      <c r="JB85" s="1316"/>
      <c r="JC85" s="1316"/>
      <c r="JD85" s="1316"/>
      <c r="JE85" s="1316"/>
      <c r="JF85" s="1316"/>
      <c r="JG85" s="1316"/>
      <c r="JH85" s="1316"/>
      <c r="JI85" s="1316"/>
      <c r="JJ85" s="1316"/>
      <c r="JK85" s="1316"/>
      <c r="JL85" s="1316"/>
      <c r="JM85" s="1316"/>
      <c r="JN85" s="1316"/>
      <c r="JO85" s="1316"/>
      <c r="JP85" s="1316"/>
      <c r="JQ85" s="1316"/>
      <c r="JR85" s="1316"/>
      <c r="JS85" s="1316"/>
      <c r="JT85" s="1316"/>
      <c r="JU85" s="1316"/>
      <c r="JV85" s="1316"/>
      <c r="JW85" s="1316"/>
      <c r="JX85" s="1316"/>
      <c r="JY85" s="1316"/>
      <c r="JZ85" s="1316"/>
      <c r="KA85" s="1316"/>
      <c r="KB85" s="1316"/>
      <c r="KC85" s="1316"/>
      <c r="KD85" s="1316"/>
      <c r="KE85" s="1316"/>
      <c r="KF85" s="1316"/>
      <c r="KG85" s="1316"/>
      <c r="KH85" s="1316"/>
      <c r="KI85" s="1316"/>
      <c r="KJ85" s="1316"/>
      <c r="KK85" s="1316"/>
      <c r="KL85" s="1316"/>
      <c r="KM85" s="1316"/>
      <c r="KN85" s="1316"/>
      <c r="KO85" s="1316"/>
      <c r="KP85" s="1316"/>
      <c r="KQ85" s="1316"/>
      <c r="KR85" s="1316"/>
      <c r="KS85" s="1316"/>
      <c r="KT85" s="1316"/>
      <c r="KU85" s="1316"/>
      <c r="KV85" s="1316"/>
      <c r="KW85" s="1316"/>
      <c r="KX85" s="1316"/>
      <c r="KY85" s="1316"/>
      <c r="KZ85" s="1316"/>
      <c r="LA85" s="1316"/>
      <c r="LB85" s="1316"/>
      <c r="LC85" s="1316"/>
      <c r="LD85" s="1316"/>
      <c r="LE85" s="1316"/>
      <c r="LF85" s="1316"/>
      <c r="LG85" s="1316"/>
      <c r="LH85" s="1316"/>
      <c r="LI85" s="1316"/>
      <c r="LJ85" s="1316"/>
      <c r="LK85" s="1316"/>
      <c r="LL85" s="1316"/>
      <c r="LM85" s="1316"/>
      <c r="LN85" s="1316"/>
      <c r="LO85" s="1316"/>
      <c r="LP85" s="1316"/>
      <c r="LQ85" s="1316"/>
      <c r="LR85" s="1316"/>
      <c r="LS85" s="1316"/>
      <c r="LT85" s="1316"/>
      <c r="LU85" s="1316"/>
      <c r="LV85" s="1316"/>
      <c r="LW85" s="1316"/>
      <c r="LX85" s="1316"/>
      <c r="LY85" s="1316"/>
      <c r="LZ85" s="1316"/>
      <c r="MA85" s="1316"/>
      <c r="MB85" s="1316"/>
      <c r="MC85" s="1316"/>
      <c r="MD85" s="1316"/>
      <c r="ME85" s="1316"/>
      <c r="MF85" s="1316"/>
      <c r="MG85" s="1316"/>
      <c r="MH85" s="1316"/>
      <c r="MI85" s="1316"/>
      <c r="MJ85" s="1316"/>
      <c r="MK85" s="1316"/>
      <c r="ML85" s="1316"/>
      <c r="MM85" s="1316"/>
      <c r="MN85" s="1316"/>
      <c r="MO85" s="1316"/>
      <c r="MP85" s="1316"/>
      <c r="MQ85" s="1316"/>
      <c r="MR85" s="1316"/>
      <c r="MS85" s="1316"/>
      <c r="MT85" s="1316"/>
      <c r="MU85" s="1316"/>
      <c r="MV85" s="1316"/>
      <c r="MW85" s="1316"/>
      <c r="MX85" s="1316"/>
      <c r="MY85" s="1316"/>
      <c r="MZ85" s="1316"/>
      <c r="NA85" s="1316"/>
      <c r="NB85" s="1316"/>
      <c r="NC85" s="1316"/>
      <c r="ND85" s="1316"/>
      <c r="NE85" s="1316"/>
      <c r="NF85" s="1316"/>
      <c r="NG85" s="1316"/>
      <c r="NH85" s="1316"/>
      <c r="NI85" s="1316"/>
      <c r="NJ85" s="1316"/>
      <c r="NK85" s="1316"/>
      <c r="NL85" s="1316"/>
      <c r="NM85" s="1316"/>
      <c r="NN85" s="1316"/>
      <c r="NO85" s="1316"/>
      <c r="NP85" s="1316"/>
      <c r="NQ85" s="1316"/>
      <c r="NR85" s="1316"/>
      <c r="NS85" s="1316"/>
      <c r="NT85" s="1316"/>
      <c r="NU85" s="1316"/>
      <c r="NV85" s="1316"/>
      <c r="NW85" s="1316"/>
      <c r="NX85" s="1316"/>
      <c r="NY85" s="1316"/>
      <c r="NZ85" s="1316"/>
      <c r="OA85" s="1316"/>
      <c r="OB85" s="1316"/>
      <c r="OC85" s="1316"/>
      <c r="OD85" s="1316"/>
      <c r="OE85" s="1316"/>
      <c r="OF85" s="1316"/>
      <c r="OG85" s="1316"/>
      <c r="OH85" s="1316"/>
      <c r="OI85" s="1316"/>
      <c r="OJ85" s="1316"/>
      <c r="OK85" s="1316"/>
      <c r="OL85" s="1316"/>
      <c r="OM85" s="1316"/>
      <c r="ON85" s="1316"/>
      <c r="OO85" s="1316"/>
      <c r="OP85" s="1316"/>
      <c r="OQ85" s="1316"/>
      <c r="OR85" s="1316"/>
      <c r="OS85" s="1316"/>
      <c r="OT85" s="1316"/>
      <c r="OU85" s="1316"/>
      <c r="OV85" s="1316"/>
      <c r="OW85" s="1316"/>
      <c r="OX85" s="1316"/>
      <c r="OY85" s="1316"/>
      <c r="OZ85" s="1316"/>
      <c r="PA85" s="1316"/>
      <c r="PB85" s="1316"/>
      <c r="PC85" s="1316"/>
      <c r="PD85" s="1316"/>
      <c r="PE85" s="1316"/>
      <c r="PF85" s="1316"/>
      <c r="PG85" s="1316"/>
      <c r="PH85" s="1316"/>
      <c r="PI85" s="1316"/>
      <c r="PJ85" s="1316"/>
      <c r="PK85" s="1316"/>
      <c r="PL85" s="1316"/>
      <c r="PM85" s="1316"/>
      <c r="PN85" s="1316"/>
      <c r="PO85" s="1316"/>
      <c r="PP85" s="1316"/>
      <c r="PQ85" s="1316"/>
      <c r="PR85" s="1316"/>
      <c r="PS85" s="1316"/>
      <c r="PT85" s="1316"/>
      <c r="PU85" s="1316"/>
      <c r="PV85" s="1316"/>
      <c r="PW85" s="1316"/>
      <c r="PX85" s="1316"/>
      <c r="PY85" s="1316"/>
      <c r="PZ85" s="1316"/>
      <c r="QA85" s="1316"/>
      <c r="QB85" s="1316"/>
      <c r="QC85" s="1316"/>
      <c r="QD85" s="1316"/>
      <c r="QE85" s="1316"/>
      <c r="QF85" s="1316"/>
      <c r="QG85" s="1316"/>
      <c r="QH85" s="1316"/>
      <c r="QI85" s="1316"/>
      <c r="QJ85" s="1316"/>
      <c r="QK85" s="1316"/>
      <c r="QL85" s="1316"/>
      <c r="QM85" s="1316"/>
      <c r="QN85" s="1316"/>
      <c r="QO85" s="1316"/>
      <c r="QP85" s="1316"/>
      <c r="QQ85" s="1316"/>
      <c r="QR85" s="1316"/>
      <c r="QS85" s="1316"/>
      <c r="QT85" s="1316"/>
      <c r="QU85" s="1316"/>
      <c r="QV85" s="1316"/>
      <c r="QW85" s="1316"/>
      <c r="QX85" s="1316"/>
      <c r="QY85" s="1316"/>
      <c r="QZ85" s="1316"/>
      <c r="RA85" s="1316"/>
      <c r="RB85" s="1316"/>
      <c r="RC85" s="1316"/>
      <c r="RD85" s="1316"/>
      <c r="RE85" s="1316"/>
      <c r="RF85" s="1316"/>
      <c r="RG85" s="1316"/>
      <c r="RH85" s="1316"/>
      <c r="RI85" s="1316"/>
      <c r="RJ85" s="1316"/>
      <c r="RK85" s="1316"/>
      <c r="RL85" s="1316"/>
      <c r="RM85" s="1316"/>
      <c r="RN85" s="1316"/>
      <c r="RO85" s="1316"/>
      <c r="RP85" s="1316"/>
      <c r="RQ85" s="1316"/>
      <c r="RR85" s="1316"/>
      <c r="RS85" s="1316"/>
      <c r="RT85" s="1316"/>
      <c r="RU85" s="1316"/>
      <c r="RV85" s="1316"/>
      <c r="RW85" s="1316"/>
      <c r="RX85" s="1316"/>
      <c r="RY85" s="1316"/>
      <c r="RZ85" s="1316"/>
      <c r="SA85" s="1316"/>
      <c r="SB85" s="1316"/>
      <c r="SC85" s="1316"/>
      <c r="SD85" s="1316"/>
      <c r="SE85" s="1316"/>
      <c r="SF85" s="1316"/>
      <c r="SG85" s="1316"/>
      <c r="SH85" s="1316"/>
      <c r="SI85" s="1316"/>
      <c r="SJ85" s="1316"/>
      <c r="SK85" s="1316"/>
      <c r="SL85" s="1316"/>
      <c r="SM85" s="1316"/>
      <c r="SN85" s="1316"/>
      <c r="SO85" s="1316"/>
      <c r="SP85" s="1316"/>
      <c r="SQ85" s="1316"/>
      <c r="SR85" s="1316"/>
      <c r="SS85" s="1316"/>
      <c r="ST85" s="1316"/>
      <c r="SU85" s="1316"/>
      <c r="SV85" s="1316"/>
      <c r="SW85" s="1316"/>
      <c r="SX85" s="1316"/>
      <c r="SY85" s="1316"/>
      <c r="SZ85" s="1316"/>
      <c r="TA85" s="1316"/>
      <c r="TB85" s="1316"/>
      <c r="TC85" s="1316"/>
      <c r="TD85" s="1316"/>
      <c r="TE85" s="1316"/>
      <c r="TF85" s="1316"/>
      <c r="TG85" s="1316"/>
      <c r="TH85" s="1316"/>
      <c r="TI85" s="1316"/>
      <c r="TJ85" s="1316"/>
      <c r="TK85" s="1316"/>
      <c r="TL85" s="1316"/>
      <c r="TM85" s="1316"/>
      <c r="TN85" s="1316"/>
      <c r="TO85" s="1316"/>
      <c r="TP85" s="1316"/>
      <c r="TQ85" s="1316"/>
      <c r="TR85" s="1316"/>
      <c r="TS85" s="1316"/>
      <c r="TT85" s="1316"/>
      <c r="TU85" s="1316"/>
      <c r="TV85" s="1316"/>
      <c r="TW85" s="1316"/>
      <c r="TX85" s="1316"/>
      <c r="TY85" s="1316"/>
      <c r="TZ85" s="1316"/>
      <c r="UA85" s="1316"/>
      <c r="UB85" s="1316"/>
      <c r="UC85" s="1316"/>
      <c r="UD85" s="1316"/>
      <c r="UE85" s="1316"/>
      <c r="UF85" s="1316"/>
      <c r="UG85" s="1316"/>
      <c r="UH85" s="1316"/>
      <c r="UI85" s="1316"/>
      <c r="UJ85" s="1316"/>
      <c r="UK85" s="1316"/>
      <c r="UL85" s="1316"/>
      <c r="UM85" s="1316"/>
      <c r="UN85" s="1316"/>
      <c r="UO85" s="1316"/>
      <c r="UP85" s="1316"/>
      <c r="UQ85" s="1316"/>
      <c r="UR85" s="1316"/>
      <c r="US85" s="1316"/>
      <c r="UT85" s="1316"/>
      <c r="UU85" s="1316"/>
      <c r="UV85" s="1316"/>
      <c r="UW85" s="1316"/>
      <c r="UX85" s="1316"/>
      <c r="UY85" s="1316"/>
      <c r="UZ85" s="1316"/>
      <c r="VA85" s="1316"/>
      <c r="VB85" s="1316"/>
      <c r="VC85" s="1316"/>
      <c r="VD85" s="1316"/>
      <c r="VE85" s="1316"/>
      <c r="VF85" s="1316"/>
      <c r="VG85" s="1316"/>
      <c r="VH85" s="1316"/>
      <c r="VI85" s="1316"/>
      <c r="VJ85" s="1316"/>
      <c r="VK85" s="1316"/>
      <c r="VL85" s="1316"/>
      <c r="VM85" s="1316"/>
      <c r="VN85" s="1316"/>
      <c r="VO85" s="1316"/>
      <c r="VP85" s="1316"/>
      <c r="VQ85" s="1316"/>
      <c r="VR85" s="1316"/>
      <c r="VS85" s="1316"/>
      <c r="VT85" s="1316"/>
      <c r="VU85" s="1316"/>
      <c r="VV85" s="1316"/>
      <c r="VW85" s="1316"/>
      <c r="VX85" s="1316"/>
      <c r="VY85" s="1316"/>
      <c r="VZ85" s="1316"/>
      <c r="WA85" s="1316"/>
      <c r="WB85" s="1316"/>
      <c r="WC85" s="1316"/>
      <c r="WD85" s="1316"/>
      <c r="WE85" s="1316"/>
      <c r="WF85" s="1316"/>
      <c r="WG85" s="1316"/>
      <c r="WH85" s="1316"/>
      <c r="WI85" s="1316"/>
      <c r="WJ85" s="1316"/>
      <c r="WK85" s="1316"/>
      <c r="WL85" s="1316"/>
      <c r="WM85" s="1316"/>
      <c r="WN85" s="1316"/>
      <c r="WO85" s="1316"/>
      <c r="WP85" s="1316"/>
      <c r="WQ85" s="1316"/>
      <c r="WR85" s="1316"/>
      <c r="WS85" s="1316"/>
      <c r="WT85" s="1316"/>
      <c r="WU85" s="1316"/>
      <c r="WV85" s="1316"/>
      <c r="WW85" s="1316"/>
      <c r="WX85" s="1316"/>
      <c r="WY85" s="1316"/>
      <c r="WZ85" s="1316"/>
      <c r="XA85" s="1316"/>
      <c r="XB85" s="1316"/>
      <c r="XC85" s="1316"/>
      <c r="XD85" s="1316"/>
      <c r="XE85" s="1316"/>
      <c r="XF85" s="1316"/>
      <c r="XG85" s="1316"/>
      <c r="XH85" s="1316"/>
      <c r="XI85" s="1316"/>
      <c r="XJ85" s="1316"/>
      <c r="XK85" s="1316"/>
      <c r="XL85" s="1316"/>
      <c r="XM85" s="1316"/>
      <c r="XN85" s="1316"/>
      <c r="XO85" s="1316"/>
      <c r="XP85" s="1316"/>
      <c r="XQ85" s="1316"/>
      <c r="XR85" s="1316"/>
      <c r="XS85" s="1316"/>
      <c r="XT85" s="1316"/>
      <c r="XU85" s="1316"/>
      <c r="XV85" s="1316"/>
      <c r="XW85" s="1316"/>
      <c r="XX85" s="1316"/>
      <c r="XY85" s="1316"/>
      <c r="XZ85" s="1316"/>
      <c r="YA85" s="1316"/>
      <c r="YB85" s="1316"/>
      <c r="YC85" s="1316"/>
      <c r="YD85" s="1316"/>
      <c r="YE85" s="1316"/>
      <c r="YF85" s="1316"/>
      <c r="YG85" s="1316"/>
      <c r="YH85" s="1316"/>
      <c r="YI85" s="1316"/>
      <c r="YJ85" s="1316"/>
      <c r="YK85" s="1316"/>
      <c r="YL85" s="1316"/>
      <c r="YM85" s="1316"/>
      <c r="YN85" s="1316"/>
      <c r="YO85" s="1316"/>
      <c r="YP85" s="1316"/>
      <c r="YQ85" s="1316"/>
      <c r="YR85" s="1316"/>
      <c r="YS85" s="1316"/>
      <c r="YT85" s="1316"/>
      <c r="YU85" s="1316"/>
      <c r="YV85" s="1316"/>
      <c r="YW85" s="1316"/>
      <c r="YX85" s="1316"/>
      <c r="YY85" s="1316"/>
      <c r="YZ85" s="1316"/>
      <c r="ZA85" s="1316"/>
      <c r="ZB85" s="1316"/>
      <c r="ZC85" s="1316"/>
      <c r="ZD85" s="1316"/>
      <c r="ZE85" s="1316"/>
      <c r="ZF85" s="1316"/>
      <c r="ZG85" s="1316"/>
      <c r="ZH85" s="1316"/>
      <c r="ZI85" s="1316"/>
      <c r="ZJ85" s="1316"/>
      <c r="ZK85" s="1316"/>
      <c r="ZL85" s="1316"/>
      <c r="ZM85" s="1316"/>
      <c r="ZN85" s="1316"/>
      <c r="ZO85" s="1316"/>
      <c r="ZP85" s="1316"/>
      <c r="ZQ85" s="1316"/>
      <c r="ZR85" s="1316"/>
      <c r="ZS85" s="1316"/>
      <c r="ZT85" s="1316"/>
      <c r="ZU85" s="1316"/>
      <c r="ZV85" s="1316"/>
      <c r="ZW85" s="1316"/>
      <c r="ZX85" s="1316"/>
      <c r="ZY85" s="1316"/>
      <c r="ZZ85" s="1316"/>
      <c r="AAA85" s="1316"/>
      <c r="AAB85" s="1316"/>
      <c r="AAC85" s="1316"/>
      <c r="AAD85" s="1316"/>
      <c r="AAE85" s="1316"/>
      <c r="AAF85" s="1316"/>
      <c r="AAG85" s="1316"/>
      <c r="AAH85" s="1316"/>
      <c r="AAI85" s="1316"/>
      <c r="AAJ85" s="1316"/>
      <c r="AAK85" s="1316"/>
      <c r="AAL85" s="1316"/>
      <c r="AAM85" s="1316"/>
      <c r="AAN85" s="1316"/>
      <c r="AAO85" s="1316"/>
      <c r="AAP85" s="1316"/>
      <c r="AAQ85" s="1316"/>
      <c r="AAR85" s="1316"/>
      <c r="AAS85" s="1316"/>
      <c r="AAT85" s="1316"/>
      <c r="AAU85" s="1316"/>
      <c r="AAV85" s="1316"/>
      <c r="AAW85" s="1316"/>
      <c r="AAX85" s="1316"/>
      <c r="AAY85" s="1316"/>
      <c r="AAZ85" s="1316"/>
      <c r="ABA85" s="1316"/>
      <c r="ABB85" s="1316"/>
      <c r="ABC85" s="1316"/>
      <c r="ABD85" s="1316"/>
      <c r="ABE85" s="1316"/>
      <c r="ABF85" s="1316"/>
      <c r="ABG85" s="1316"/>
      <c r="ABH85" s="1316"/>
      <c r="ABI85" s="1316"/>
      <c r="ABJ85" s="1316"/>
      <c r="ABK85" s="1316"/>
      <c r="ABL85" s="1316"/>
      <c r="ABM85" s="1316"/>
      <c r="ABN85" s="1316"/>
      <c r="ABO85" s="1316"/>
      <c r="ABP85" s="1316"/>
      <c r="ABQ85" s="1316"/>
      <c r="ABR85" s="1316"/>
      <c r="ABS85" s="1316"/>
      <c r="ABT85" s="1316"/>
      <c r="ABU85" s="1316"/>
      <c r="ABV85" s="1316"/>
      <c r="ABW85" s="1316"/>
      <c r="ABX85" s="1316"/>
      <c r="ABY85" s="1316"/>
      <c r="ABZ85" s="1316"/>
      <c r="ACA85" s="1316"/>
      <c r="ACB85" s="1316"/>
      <c r="ACC85" s="1316"/>
      <c r="ACD85" s="1316"/>
      <c r="ACE85" s="1316"/>
      <c r="ACF85" s="1316"/>
      <c r="ACG85" s="1316"/>
      <c r="ACH85" s="1316"/>
      <c r="ACI85" s="1316"/>
      <c r="ACJ85" s="1316"/>
      <c r="ACK85" s="1316"/>
      <c r="ACL85" s="1316"/>
      <c r="ACM85" s="1316"/>
      <c r="ACN85" s="1316"/>
      <c r="ACO85" s="1316"/>
      <c r="ACP85" s="1316"/>
      <c r="ACQ85" s="1316"/>
      <c r="ACR85" s="1316"/>
      <c r="ACS85" s="1316"/>
      <c r="ACT85" s="1316"/>
      <c r="ACU85" s="1316"/>
      <c r="ACV85" s="1316"/>
      <c r="ACW85" s="1316"/>
      <c r="ACX85" s="1316"/>
      <c r="ACY85" s="1316"/>
      <c r="ACZ85" s="1316"/>
      <c r="ADA85" s="1316"/>
      <c r="ADB85" s="1316"/>
      <c r="ADC85" s="1316"/>
      <c r="ADD85" s="1316"/>
      <c r="ADE85" s="1316"/>
      <c r="ADF85" s="1316"/>
      <c r="ADG85" s="1316"/>
      <c r="ADH85" s="1316"/>
      <c r="ADI85" s="1316"/>
      <c r="ADJ85" s="1316"/>
      <c r="ADK85" s="1316"/>
      <c r="ADL85" s="1316"/>
      <c r="ADM85" s="1316"/>
      <c r="ADN85" s="1316"/>
      <c r="ADO85" s="1316"/>
      <c r="ADP85" s="1316"/>
      <c r="ADQ85" s="1316"/>
      <c r="ADR85" s="1316"/>
      <c r="ADS85" s="1316"/>
      <c r="ADT85" s="1316"/>
      <c r="ADU85" s="1316"/>
      <c r="ADV85" s="1316"/>
      <c r="ADW85" s="1316"/>
      <c r="ADX85" s="1316"/>
      <c r="ADY85" s="1316"/>
      <c r="ADZ85" s="1316"/>
      <c r="AEA85" s="1316"/>
      <c r="AEB85" s="1316"/>
      <c r="AEC85" s="1316"/>
      <c r="AED85" s="1316"/>
      <c r="AEE85" s="1316"/>
      <c r="AEF85" s="1316"/>
      <c r="AEG85" s="1316"/>
      <c r="AEH85" s="1316"/>
      <c r="AEI85" s="1316"/>
      <c r="AEJ85" s="1316"/>
      <c r="AEK85" s="1316"/>
      <c r="AEL85" s="1316"/>
      <c r="AEM85" s="1316"/>
      <c r="AEN85" s="1316"/>
      <c r="AEO85" s="1316"/>
      <c r="AEP85" s="1316"/>
      <c r="AEQ85" s="1316"/>
      <c r="AER85" s="1316"/>
      <c r="AES85" s="1316"/>
      <c r="AET85" s="1316"/>
      <c r="AEU85" s="1316"/>
      <c r="AEV85" s="1316"/>
      <c r="AEW85" s="1316"/>
      <c r="AEX85" s="1316"/>
      <c r="AEY85" s="1316"/>
      <c r="AEZ85" s="1316"/>
      <c r="AFA85" s="1316"/>
      <c r="AFB85" s="1316"/>
      <c r="AFC85" s="1316"/>
      <c r="AFD85" s="1316"/>
      <c r="AFE85" s="1316"/>
      <c r="AFF85" s="1316"/>
      <c r="AFG85" s="1316"/>
      <c r="AFH85" s="1316"/>
      <c r="AFI85" s="1316"/>
      <c r="AFJ85" s="1316"/>
      <c r="AFK85" s="1316"/>
      <c r="AFL85" s="1316"/>
      <c r="AFM85" s="1316"/>
      <c r="AFN85" s="1316"/>
      <c r="AFO85" s="1316"/>
      <c r="AFP85" s="1316"/>
      <c r="AFQ85" s="1316"/>
      <c r="AFR85" s="1316"/>
      <c r="AFS85" s="1316"/>
      <c r="AFT85" s="1316"/>
      <c r="AFU85" s="1316"/>
      <c r="AFV85" s="1316"/>
      <c r="AFW85" s="1316"/>
      <c r="AFX85" s="1316"/>
      <c r="AFY85" s="1316"/>
      <c r="AFZ85" s="1316"/>
      <c r="AGA85" s="1316"/>
      <c r="AGB85" s="1316"/>
      <c r="AGC85" s="1316"/>
      <c r="AGD85" s="1316"/>
      <c r="AGE85" s="1316"/>
      <c r="AGF85" s="1316"/>
      <c r="AGG85" s="1316"/>
      <c r="AGH85" s="1316"/>
      <c r="AGI85" s="1316"/>
      <c r="AGJ85" s="1316"/>
      <c r="AGK85" s="1316"/>
      <c r="AGL85" s="1316"/>
      <c r="AGM85" s="1316"/>
      <c r="AGN85" s="1316"/>
      <c r="AGO85" s="1316"/>
      <c r="AGP85" s="1316"/>
      <c r="AGQ85" s="1316"/>
      <c r="AGR85" s="1316"/>
      <c r="AGS85" s="1316"/>
      <c r="AGT85" s="1316"/>
      <c r="AGU85" s="1316"/>
      <c r="AGV85" s="1316"/>
      <c r="AGW85" s="1316"/>
      <c r="AGX85" s="1316"/>
      <c r="AGY85" s="1316"/>
      <c r="AGZ85" s="1316"/>
      <c r="AHA85" s="1316"/>
      <c r="AHB85" s="1316"/>
      <c r="AHC85" s="1316"/>
      <c r="AHD85" s="1316"/>
      <c r="AHE85" s="1316"/>
      <c r="AHF85" s="1316"/>
      <c r="AHG85" s="1316"/>
      <c r="AHH85" s="1316"/>
      <c r="AHI85" s="1316"/>
      <c r="AHJ85" s="1316"/>
      <c r="AHK85" s="1316"/>
      <c r="AHL85" s="1316"/>
      <c r="AHM85" s="1316"/>
      <c r="AHN85" s="1316"/>
      <c r="AHO85" s="1316"/>
      <c r="AHP85" s="1316"/>
      <c r="AHQ85" s="1316"/>
      <c r="AHR85" s="1316"/>
      <c r="AHS85" s="1316"/>
      <c r="AHT85" s="1316"/>
      <c r="AHU85" s="1316"/>
      <c r="AHV85" s="1316"/>
      <c r="AHW85" s="1316"/>
      <c r="AHX85" s="1316"/>
      <c r="AHY85" s="1316"/>
      <c r="AHZ85" s="1316"/>
      <c r="AIA85" s="1316"/>
      <c r="AIB85" s="1316"/>
      <c r="AIC85" s="1316"/>
      <c r="AID85" s="1316"/>
      <c r="AIE85" s="1316"/>
      <c r="AIF85" s="1316"/>
      <c r="AIG85" s="1316"/>
      <c r="AIH85" s="1316"/>
      <c r="AII85" s="1316"/>
      <c r="AIJ85" s="1316"/>
      <c r="AIK85" s="1316"/>
      <c r="AIL85" s="1316"/>
      <c r="AIM85" s="1316"/>
      <c r="AIN85" s="1316"/>
      <c r="AIO85" s="1316"/>
      <c r="AIP85" s="1316"/>
      <c r="AIQ85" s="1316"/>
      <c r="AIR85" s="1316"/>
      <c r="AIS85" s="1316"/>
      <c r="AIT85" s="1316"/>
      <c r="AIU85" s="1316"/>
      <c r="AIV85" s="1316"/>
      <c r="AIW85" s="1316"/>
      <c r="AIX85" s="1316"/>
      <c r="AIY85" s="1316"/>
      <c r="AIZ85" s="1316"/>
      <c r="AJA85" s="1316"/>
      <c r="AJB85" s="1316"/>
      <c r="AJC85" s="1316"/>
      <c r="AJD85" s="1316"/>
      <c r="AJE85" s="1316"/>
      <c r="AJF85" s="1316"/>
      <c r="AJG85" s="1316"/>
      <c r="AJH85" s="1316"/>
      <c r="AJI85" s="1316"/>
      <c r="AJJ85" s="1316"/>
      <c r="AJK85" s="1316"/>
      <c r="AJL85" s="1316"/>
      <c r="AJM85" s="1316"/>
      <c r="AJN85" s="1316"/>
      <c r="AJO85" s="1316"/>
      <c r="AJP85" s="1316"/>
      <c r="AJQ85" s="1316"/>
      <c r="AJR85" s="1316"/>
      <c r="AJS85" s="1316"/>
      <c r="AJT85" s="1316"/>
      <c r="AJU85" s="1316"/>
      <c r="AJV85" s="1316"/>
      <c r="AJW85" s="1316"/>
      <c r="AJX85" s="1316"/>
      <c r="AJY85" s="1316"/>
      <c r="AJZ85" s="1316"/>
      <c r="AKA85" s="1316"/>
      <c r="AKB85" s="1316"/>
      <c r="AKC85" s="1316"/>
      <c r="AKD85" s="1316"/>
      <c r="AKE85" s="1316"/>
      <c r="AKF85" s="1316"/>
      <c r="AKG85" s="1316"/>
      <c r="AKH85" s="1316"/>
      <c r="AKI85" s="1316"/>
      <c r="AKJ85" s="1316"/>
      <c r="AKK85" s="1316"/>
      <c r="AKL85" s="1316"/>
      <c r="AKM85" s="1316"/>
      <c r="AKN85" s="1316"/>
      <c r="AKO85" s="1316"/>
      <c r="AKP85" s="1316"/>
      <c r="AKQ85" s="1316"/>
      <c r="AKR85" s="1316"/>
      <c r="AKS85" s="1316"/>
      <c r="AKT85" s="1316"/>
      <c r="AKU85" s="1316"/>
      <c r="AKV85" s="1316"/>
      <c r="AKW85" s="1316"/>
      <c r="AKX85" s="1316"/>
      <c r="AKY85" s="1316"/>
      <c r="AKZ85" s="1316"/>
      <c r="ALA85" s="1316"/>
      <c r="ALB85" s="1316"/>
      <c r="ALC85" s="1316"/>
      <c r="ALD85" s="1316"/>
      <c r="ALE85" s="1316"/>
      <c r="ALF85" s="1316"/>
      <c r="ALG85" s="1316"/>
      <c r="ALH85" s="1316"/>
      <c r="ALI85" s="1316"/>
      <c r="ALJ85" s="1316"/>
      <c r="ALK85" s="1316"/>
      <c r="ALL85" s="1316"/>
      <c r="ALM85" s="1316"/>
      <c r="ALN85" s="1316"/>
      <c r="ALO85" s="1316"/>
      <c r="ALP85" s="1316"/>
      <c r="ALQ85" s="1316"/>
      <c r="ALR85" s="1316"/>
      <c r="ALS85" s="1316"/>
      <c r="ALT85" s="1316"/>
      <c r="ALU85" s="1316"/>
      <c r="ALV85" s="1316"/>
      <c r="ALW85" s="1316"/>
      <c r="ALX85" s="1316"/>
      <c r="ALY85" s="1316"/>
      <c r="ALZ85" s="1316"/>
      <c r="AMA85" s="1316"/>
      <c r="AMB85" s="1316"/>
      <c r="AMC85" s="1316"/>
      <c r="AMD85" s="1316"/>
      <c r="AME85" s="1316"/>
      <c r="AMF85" s="1316"/>
      <c r="AMG85" s="1316"/>
      <c r="AMH85" s="1316"/>
      <c r="AMI85" s="1316"/>
      <c r="AMJ85" s="1316"/>
      <c r="AMK85" s="1316"/>
      <c r="AML85" s="1316"/>
      <c r="AMM85" s="1316"/>
      <c r="AMN85" s="1316"/>
      <c r="AMO85" s="1316"/>
      <c r="AMP85" s="1316"/>
      <c r="AMQ85" s="1316"/>
      <c r="AMR85" s="1316"/>
      <c r="AMS85" s="1316"/>
      <c r="AMT85" s="1316"/>
      <c r="AMU85" s="1316"/>
      <c r="AMV85" s="1316"/>
      <c r="AMW85" s="1316"/>
      <c r="AMX85" s="1316"/>
      <c r="AMY85" s="1316"/>
      <c r="AMZ85" s="1316"/>
      <c r="ANA85" s="1316"/>
      <c r="ANB85" s="1316"/>
      <c r="ANC85" s="1316"/>
      <c r="AND85" s="1316"/>
      <c r="ANE85" s="1316"/>
      <c r="ANF85" s="1316"/>
      <c r="ANG85" s="1316"/>
      <c r="ANH85" s="1316"/>
      <c r="ANI85" s="1316"/>
      <c r="ANJ85" s="1316"/>
      <c r="ANK85" s="1316"/>
      <c r="ANL85" s="1316"/>
      <c r="ANM85" s="1316"/>
      <c r="ANN85" s="1316"/>
      <c r="ANO85" s="1316"/>
      <c r="ANP85" s="1316"/>
      <c r="ANQ85" s="1316"/>
      <c r="ANR85" s="1316"/>
      <c r="ANS85" s="1316"/>
      <c r="ANT85" s="1316"/>
      <c r="ANU85" s="1316"/>
      <c r="ANV85" s="1316"/>
      <c r="ANW85" s="1316"/>
      <c r="ANX85" s="1316"/>
      <c r="ANY85" s="1316"/>
      <c r="ANZ85" s="1316"/>
      <c r="AOA85" s="1316"/>
      <c r="AOB85" s="1316"/>
      <c r="AOC85" s="1316"/>
      <c r="AOD85" s="1316"/>
      <c r="AOE85" s="1316"/>
      <c r="AOF85" s="1316"/>
      <c r="AOG85" s="1316"/>
      <c r="AOH85" s="1316"/>
      <c r="AOI85" s="1316"/>
      <c r="AOJ85" s="1316"/>
      <c r="AOK85" s="1316"/>
      <c r="AOL85" s="1316"/>
      <c r="AOM85" s="1316"/>
      <c r="AON85" s="1316"/>
      <c r="AOO85" s="1316"/>
      <c r="AOP85" s="1316"/>
      <c r="AOQ85" s="1316"/>
      <c r="AOR85" s="1316"/>
      <c r="AOS85" s="1316"/>
      <c r="AOT85" s="1316"/>
      <c r="AOU85" s="1316"/>
      <c r="AOV85" s="1316"/>
      <c r="AOW85" s="1316"/>
      <c r="AOX85" s="1316"/>
      <c r="AOY85" s="1316"/>
      <c r="AOZ85" s="1316"/>
      <c r="APA85" s="1316"/>
      <c r="APB85" s="1316"/>
      <c r="APC85" s="1316"/>
      <c r="APD85" s="1316"/>
      <c r="APE85" s="1316"/>
      <c r="APF85" s="1316"/>
      <c r="APG85" s="1316"/>
      <c r="APH85" s="1316"/>
      <c r="API85" s="1316"/>
      <c r="APJ85" s="1316"/>
      <c r="APK85" s="1316"/>
      <c r="APL85" s="1316"/>
      <c r="APM85" s="1316"/>
      <c r="APN85" s="1316"/>
      <c r="APO85" s="1316"/>
      <c r="APP85" s="1316"/>
      <c r="APQ85" s="1316"/>
      <c r="APR85" s="1316"/>
      <c r="APS85" s="1316"/>
      <c r="APT85" s="1316"/>
      <c r="APU85" s="1316"/>
      <c r="APV85" s="1316"/>
      <c r="APW85" s="1316"/>
      <c r="APX85" s="1316"/>
      <c r="APY85" s="1316"/>
      <c r="APZ85" s="1316"/>
      <c r="AQA85" s="1316"/>
      <c r="AQB85" s="1316"/>
      <c r="AQC85" s="1316"/>
      <c r="AQD85" s="1316"/>
      <c r="AQE85" s="1316"/>
      <c r="AQF85" s="1316"/>
      <c r="AQG85" s="1316"/>
      <c r="AQH85" s="1316"/>
      <c r="AQI85" s="1316"/>
      <c r="AQJ85" s="1316"/>
      <c r="AQK85" s="1316"/>
      <c r="AQL85" s="1316"/>
      <c r="AQM85" s="1316"/>
      <c r="AQN85" s="1316"/>
      <c r="AQO85" s="1316"/>
      <c r="AQP85" s="1316"/>
      <c r="AQQ85" s="1316"/>
      <c r="AQR85" s="1316"/>
      <c r="AQS85" s="1316"/>
      <c r="AQT85" s="1316"/>
      <c r="AQU85" s="1316"/>
      <c r="AQV85" s="1316"/>
      <c r="AQW85" s="1316"/>
      <c r="AQX85" s="1316"/>
      <c r="AQY85" s="1316"/>
      <c r="AQZ85" s="1316"/>
      <c r="ARA85" s="1316"/>
      <c r="ARB85" s="1316"/>
      <c r="ARC85" s="1316"/>
      <c r="ARD85" s="1316"/>
      <c r="ARE85" s="1316"/>
      <c r="ARF85" s="1316"/>
      <c r="ARG85" s="1316"/>
      <c r="ARH85" s="1316"/>
      <c r="ARI85" s="1316"/>
      <c r="ARJ85" s="1316"/>
      <c r="ARK85" s="1316"/>
      <c r="ARL85" s="1316"/>
      <c r="ARM85" s="1316"/>
      <c r="ARN85" s="1316"/>
      <c r="ARO85" s="1316"/>
      <c r="ARP85" s="1316"/>
      <c r="ARQ85" s="1316"/>
      <c r="ARR85" s="1316"/>
      <c r="ARS85" s="1316"/>
      <c r="ART85" s="1316"/>
      <c r="ARU85" s="1316"/>
      <c r="ARV85" s="1316"/>
      <c r="ARW85" s="1316"/>
      <c r="ARX85" s="1316"/>
      <c r="ARY85" s="1316"/>
      <c r="ARZ85" s="1316"/>
      <c r="ASA85" s="1316"/>
      <c r="ASB85" s="1316"/>
      <c r="ASC85" s="1316"/>
      <c r="ASD85" s="1316"/>
      <c r="ASE85" s="1316"/>
      <c r="ASF85" s="1316"/>
      <c r="ASG85" s="1316"/>
      <c r="ASH85" s="1316"/>
      <c r="ASI85" s="1316"/>
      <c r="ASJ85" s="1316"/>
      <c r="ASK85" s="1316"/>
      <c r="ASL85" s="1316"/>
      <c r="ASM85" s="1316"/>
      <c r="ASN85" s="1316"/>
      <c r="ASO85" s="1316"/>
      <c r="ASP85" s="1316"/>
      <c r="ASQ85" s="1316"/>
      <c r="ASR85" s="1316"/>
      <c r="ASS85" s="1316"/>
      <c r="AST85" s="1316"/>
      <c r="ASU85" s="1316"/>
      <c r="ASV85" s="1316"/>
      <c r="ASW85" s="1316"/>
      <c r="ASX85" s="1316"/>
      <c r="ASY85" s="1316"/>
      <c r="ASZ85" s="1316"/>
      <c r="ATA85" s="1316"/>
      <c r="ATB85" s="1316"/>
      <c r="ATC85" s="1316"/>
      <c r="ATD85" s="1316"/>
      <c r="ATE85" s="1316"/>
      <c r="ATF85" s="1316"/>
      <c r="ATG85" s="1316"/>
      <c r="ATH85" s="1316"/>
      <c r="ATI85" s="1316"/>
      <c r="ATJ85" s="1316"/>
      <c r="ATK85" s="1316"/>
      <c r="ATL85" s="1316"/>
      <c r="ATM85" s="1316"/>
      <c r="ATN85" s="1316"/>
      <c r="ATO85" s="1316"/>
      <c r="ATP85" s="1316"/>
      <c r="ATQ85" s="1316"/>
      <c r="ATR85" s="1316"/>
      <c r="ATS85" s="1316"/>
      <c r="ATT85" s="1316"/>
      <c r="ATU85" s="1316"/>
      <c r="ATV85" s="1316"/>
      <c r="ATW85" s="1316"/>
      <c r="ATX85" s="1316"/>
      <c r="ATY85" s="1316"/>
      <c r="ATZ85" s="1316"/>
      <c r="AUA85" s="1316"/>
      <c r="AUB85" s="1316"/>
      <c r="AUC85" s="1316"/>
      <c r="AUD85" s="1316"/>
      <c r="AUE85" s="1316"/>
      <c r="AUF85" s="1316"/>
      <c r="AUG85" s="1316"/>
      <c r="AUH85" s="1316"/>
      <c r="AUI85" s="1316"/>
      <c r="AUJ85" s="1316"/>
      <c r="AUK85" s="1316"/>
      <c r="AUL85" s="1316"/>
      <c r="AUM85" s="1316"/>
      <c r="AUN85" s="1316"/>
      <c r="AUO85" s="1316"/>
      <c r="AUP85" s="1316"/>
      <c r="AUQ85" s="1316"/>
      <c r="AUR85" s="1316"/>
      <c r="AUS85" s="1316"/>
      <c r="AUT85" s="1316"/>
      <c r="AUU85" s="1316"/>
      <c r="AUV85" s="1316"/>
      <c r="AUW85" s="1316"/>
      <c r="AUX85" s="1316"/>
      <c r="AUY85" s="1316"/>
      <c r="AUZ85" s="1316"/>
      <c r="AVA85" s="1316"/>
      <c r="AVB85" s="1316"/>
      <c r="AVC85" s="1316"/>
      <c r="AVD85" s="1316"/>
      <c r="AVE85" s="1316"/>
      <c r="AVF85" s="1316"/>
      <c r="AVG85" s="1316"/>
      <c r="AVH85" s="1316"/>
      <c r="AVI85" s="1316"/>
      <c r="AVJ85" s="1316"/>
      <c r="AVK85" s="1316"/>
      <c r="AVL85" s="1316"/>
      <c r="AVM85" s="1316"/>
      <c r="AVN85" s="1316"/>
      <c r="AVO85" s="1316"/>
      <c r="AVP85" s="1316"/>
      <c r="AVQ85" s="1316"/>
      <c r="AVR85" s="1316"/>
      <c r="AVS85" s="1316"/>
      <c r="AVT85" s="1316"/>
      <c r="AVU85" s="1316"/>
      <c r="AVV85" s="1316"/>
      <c r="AVW85" s="1316"/>
      <c r="AVX85" s="1316"/>
      <c r="AVY85" s="1316"/>
      <c r="AVZ85" s="1316"/>
      <c r="AWA85" s="1316"/>
      <c r="AWB85" s="1316"/>
      <c r="AWC85" s="1316"/>
      <c r="AWD85" s="1316"/>
      <c r="AWE85" s="1316"/>
      <c r="AWF85" s="1316"/>
      <c r="AWG85" s="1316"/>
      <c r="AWH85" s="1316"/>
      <c r="AWI85" s="1316"/>
      <c r="AWJ85" s="1316"/>
      <c r="AWK85" s="1316"/>
      <c r="AWL85" s="1316"/>
      <c r="AWM85" s="1316"/>
      <c r="AWN85" s="1316"/>
      <c r="AWO85" s="1316"/>
      <c r="AWP85" s="1316"/>
      <c r="AWQ85" s="1316"/>
      <c r="AWR85" s="1316"/>
      <c r="AWS85" s="1316"/>
      <c r="AWT85" s="1316"/>
      <c r="AWU85" s="1316"/>
      <c r="AWV85" s="1316"/>
      <c r="AWW85" s="1316"/>
      <c r="AWX85" s="1316"/>
      <c r="AWY85" s="1316"/>
      <c r="AWZ85" s="1316"/>
      <c r="AXA85" s="1316"/>
      <c r="AXB85" s="1316"/>
      <c r="AXC85" s="1316"/>
      <c r="AXD85" s="1316"/>
      <c r="AXE85" s="1316"/>
      <c r="AXF85" s="1316"/>
      <c r="AXG85" s="1316"/>
      <c r="AXH85" s="1316"/>
      <c r="AXI85" s="1316"/>
      <c r="AXJ85" s="1316"/>
      <c r="AXK85" s="1316"/>
      <c r="AXL85" s="1316"/>
      <c r="AXM85" s="1316"/>
      <c r="AXN85" s="1316"/>
      <c r="AXO85" s="1316"/>
      <c r="AXP85" s="1316"/>
      <c r="AXQ85" s="1316"/>
      <c r="AXR85" s="1316"/>
      <c r="AXS85" s="1316"/>
      <c r="AXT85" s="1316"/>
      <c r="AXU85" s="1316"/>
      <c r="AXV85" s="1316"/>
      <c r="AXW85" s="1316"/>
      <c r="AXX85" s="1316"/>
      <c r="AXY85" s="1316"/>
      <c r="AXZ85" s="1316"/>
      <c r="AYA85" s="1316"/>
      <c r="AYB85" s="1316"/>
      <c r="AYC85" s="1316"/>
      <c r="AYD85" s="1316"/>
      <c r="AYE85" s="1316"/>
      <c r="AYF85" s="1316"/>
      <c r="AYG85" s="1316"/>
      <c r="AYH85" s="1316"/>
      <c r="AYI85" s="1316"/>
      <c r="AYJ85" s="1316"/>
      <c r="AYK85" s="1316"/>
      <c r="AYL85" s="1316"/>
      <c r="AYM85" s="1316"/>
      <c r="AYN85" s="1316"/>
      <c r="AYO85" s="1316"/>
      <c r="AYP85" s="1316"/>
      <c r="AYQ85" s="1316"/>
      <c r="AYR85" s="1316"/>
      <c r="AYS85" s="1316"/>
      <c r="AYT85" s="1316"/>
      <c r="AYU85" s="1316"/>
      <c r="AYV85" s="1316"/>
      <c r="AYW85" s="1316"/>
      <c r="AYX85" s="1316"/>
      <c r="AYY85" s="1316"/>
      <c r="AYZ85" s="1316"/>
      <c r="AZA85" s="1316"/>
      <c r="AZB85" s="1316"/>
      <c r="AZC85" s="1316"/>
      <c r="AZD85" s="1316"/>
      <c r="AZE85" s="1316"/>
      <c r="AZF85" s="1316"/>
      <c r="AZG85" s="1316"/>
      <c r="AZH85" s="1316"/>
      <c r="AZI85" s="1316"/>
      <c r="AZJ85" s="1316"/>
      <c r="AZK85" s="1316"/>
      <c r="AZL85" s="1316"/>
      <c r="AZM85" s="1316"/>
      <c r="AZN85" s="1316"/>
      <c r="AZO85" s="1316"/>
      <c r="AZP85" s="1316"/>
      <c r="AZQ85" s="1316"/>
      <c r="AZR85" s="1316"/>
      <c r="AZS85" s="1316"/>
      <c r="AZT85" s="1316"/>
      <c r="AZU85" s="1316"/>
      <c r="AZV85" s="1316"/>
      <c r="AZW85" s="1316"/>
      <c r="AZX85" s="1316"/>
      <c r="AZY85" s="1316"/>
      <c r="AZZ85" s="1316"/>
      <c r="BAA85" s="1316"/>
      <c r="BAB85" s="1316"/>
      <c r="BAC85" s="1316"/>
      <c r="BAD85" s="1316"/>
      <c r="BAE85" s="1316"/>
      <c r="BAF85" s="1316"/>
      <c r="BAG85" s="1316"/>
      <c r="BAH85" s="1316"/>
      <c r="BAI85" s="1316"/>
      <c r="BAJ85" s="1316"/>
      <c r="BAK85" s="1316"/>
      <c r="BAL85" s="1316"/>
      <c r="BAM85" s="1316"/>
      <c r="BAN85" s="1316"/>
      <c r="BAO85" s="1316"/>
      <c r="BAP85" s="1316"/>
      <c r="BAQ85" s="1316"/>
      <c r="BAR85" s="1316"/>
      <c r="BAS85" s="1316"/>
      <c r="BAT85" s="1316"/>
      <c r="BAU85" s="1316"/>
      <c r="BAV85" s="1316"/>
      <c r="BAW85" s="1316"/>
      <c r="BAX85" s="1316"/>
      <c r="BAY85" s="1316"/>
      <c r="BAZ85" s="1316"/>
      <c r="BBA85" s="1316"/>
      <c r="BBB85" s="1316"/>
      <c r="BBC85" s="1316"/>
      <c r="BBD85" s="1316"/>
      <c r="BBE85" s="1316"/>
      <c r="BBF85" s="1316"/>
      <c r="BBG85" s="1316"/>
      <c r="BBH85" s="1316"/>
      <c r="BBI85" s="1316"/>
      <c r="BBJ85" s="1316"/>
      <c r="BBK85" s="1316"/>
      <c r="BBL85" s="1316"/>
      <c r="BBM85" s="1316"/>
      <c r="BBN85" s="1316"/>
      <c r="BBO85" s="1316"/>
      <c r="BBP85" s="1316"/>
      <c r="BBQ85" s="1316"/>
      <c r="BBR85" s="1316"/>
      <c r="BBS85" s="1316"/>
      <c r="BBT85" s="1316"/>
      <c r="BBU85" s="1316"/>
      <c r="BBV85" s="1316"/>
      <c r="BBW85" s="1316"/>
      <c r="BBX85" s="1316"/>
      <c r="BBY85" s="1316"/>
      <c r="BBZ85" s="1316"/>
      <c r="BCA85" s="1316"/>
      <c r="BCB85" s="1316"/>
      <c r="BCC85" s="1316"/>
      <c r="BCD85" s="1316"/>
      <c r="BCE85" s="1316"/>
      <c r="BCF85" s="1316"/>
      <c r="BCG85" s="1316"/>
      <c r="BCH85" s="1316"/>
      <c r="BCI85" s="1316"/>
      <c r="BCJ85" s="1316"/>
      <c r="BCK85" s="1316"/>
      <c r="BCL85" s="1316"/>
      <c r="BCM85" s="1316"/>
      <c r="BCN85" s="1316"/>
      <c r="BCO85" s="1316"/>
      <c r="BCP85" s="1316"/>
      <c r="BCQ85" s="1316"/>
      <c r="BCR85" s="1316"/>
      <c r="BCS85" s="1316"/>
      <c r="BCT85" s="1316"/>
      <c r="BCU85" s="1316"/>
      <c r="BCV85" s="1316"/>
      <c r="BCW85" s="1316"/>
      <c r="BCX85" s="1316"/>
      <c r="BCY85" s="1316"/>
      <c r="BCZ85" s="1316"/>
      <c r="BDA85" s="1316"/>
      <c r="BDB85" s="1316"/>
      <c r="BDC85" s="1316"/>
      <c r="BDD85" s="1316"/>
      <c r="BDE85" s="1316"/>
      <c r="BDF85" s="1316"/>
      <c r="BDG85" s="1316"/>
      <c r="BDH85" s="1316"/>
      <c r="BDI85" s="1316"/>
      <c r="BDJ85" s="1316"/>
      <c r="BDK85" s="1316"/>
      <c r="BDL85" s="1316"/>
      <c r="BDM85" s="1316"/>
      <c r="BDN85" s="1316"/>
      <c r="BDO85" s="1316"/>
      <c r="BDP85" s="1316"/>
      <c r="BDQ85" s="1316"/>
      <c r="BDR85" s="1316"/>
      <c r="BDS85" s="1316"/>
      <c r="BDT85" s="1316"/>
      <c r="BDU85" s="1316"/>
      <c r="BDV85" s="1316"/>
      <c r="BDW85" s="1316"/>
      <c r="BDX85" s="1316"/>
      <c r="BDY85" s="1316"/>
      <c r="BDZ85" s="1316"/>
      <c r="BEA85" s="1316"/>
      <c r="BEB85" s="1316"/>
      <c r="BEC85" s="1316"/>
      <c r="BED85" s="1316"/>
      <c r="BEE85" s="1316"/>
      <c r="BEF85" s="1316"/>
      <c r="BEG85" s="1316"/>
      <c r="BEH85" s="1316"/>
      <c r="BEI85" s="1316"/>
      <c r="BEJ85" s="1316"/>
      <c r="BEK85" s="1316"/>
      <c r="BEL85" s="1316"/>
      <c r="BEM85" s="1316"/>
      <c r="BEN85" s="1316"/>
      <c r="BEO85" s="1316"/>
      <c r="BEP85" s="1316"/>
      <c r="BEQ85" s="1316"/>
      <c r="BER85" s="1316"/>
      <c r="BES85" s="1316"/>
      <c r="BET85" s="1316"/>
      <c r="BEU85" s="1316"/>
      <c r="BEV85" s="1316"/>
      <c r="BEW85" s="1316"/>
      <c r="BEX85" s="1316"/>
      <c r="BEY85" s="1316"/>
      <c r="BEZ85" s="1316"/>
      <c r="BFA85" s="1316"/>
      <c r="BFB85" s="1316"/>
      <c r="BFC85" s="1316"/>
      <c r="BFD85" s="1316"/>
      <c r="BFE85" s="1316"/>
      <c r="BFF85" s="1316"/>
      <c r="BFG85" s="1316"/>
      <c r="BFH85" s="1316"/>
      <c r="BFI85" s="1316"/>
      <c r="BFJ85" s="1316"/>
      <c r="BFK85" s="1316"/>
      <c r="BFL85" s="1316"/>
      <c r="BFM85" s="1316"/>
      <c r="BFN85" s="1316"/>
      <c r="BFO85" s="1316"/>
      <c r="BFP85" s="1316"/>
      <c r="BFQ85" s="1316"/>
      <c r="BFR85" s="1316"/>
      <c r="BFS85" s="1316"/>
      <c r="BFT85" s="1316"/>
      <c r="BFU85" s="1316"/>
      <c r="BFV85" s="1316"/>
      <c r="BFW85" s="1316"/>
      <c r="BFX85" s="1316"/>
      <c r="BFY85" s="1316"/>
      <c r="BFZ85" s="1316"/>
      <c r="BGA85" s="1316"/>
      <c r="BGB85" s="1316"/>
      <c r="BGC85" s="1316"/>
      <c r="BGD85" s="1316"/>
      <c r="BGE85" s="1316"/>
      <c r="BGF85" s="1316"/>
      <c r="BGG85" s="1316"/>
      <c r="BGH85" s="1316"/>
      <c r="BGI85" s="1316"/>
      <c r="BGJ85" s="1316"/>
      <c r="BGK85" s="1316"/>
      <c r="BGL85" s="1316"/>
      <c r="BGM85" s="1316"/>
      <c r="BGN85" s="1316"/>
      <c r="BGO85" s="1316"/>
      <c r="BGP85" s="1316"/>
      <c r="BGQ85" s="1316"/>
      <c r="BGR85" s="1316"/>
      <c r="BGS85" s="1316"/>
      <c r="BGT85" s="1316"/>
      <c r="BGU85" s="1316"/>
      <c r="BGV85" s="1316"/>
      <c r="BGW85" s="1316"/>
      <c r="BGX85" s="1316"/>
      <c r="BGY85" s="1316"/>
      <c r="BGZ85" s="1316"/>
      <c r="BHA85" s="1316"/>
      <c r="BHB85" s="1316"/>
      <c r="BHC85" s="1316"/>
      <c r="BHD85" s="1316"/>
      <c r="BHE85" s="1316"/>
      <c r="BHF85" s="1316"/>
      <c r="BHG85" s="1316"/>
      <c r="BHH85" s="1316"/>
      <c r="BHI85" s="1316"/>
      <c r="BHJ85" s="1316"/>
      <c r="BHK85" s="1316"/>
      <c r="BHL85" s="1316"/>
      <c r="BHM85" s="1316"/>
      <c r="BHN85" s="1316"/>
      <c r="BHO85" s="1316"/>
      <c r="BHP85" s="1316"/>
      <c r="BHQ85" s="1316"/>
      <c r="BHR85" s="1316"/>
      <c r="BHS85" s="1316"/>
      <c r="BHT85" s="1316"/>
      <c r="BHU85" s="1316"/>
      <c r="BHV85" s="1316"/>
      <c r="BHW85" s="1316"/>
      <c r="BHX85" s="1316"/>
      <c r="BHY85" s="1316"/>
      <c r="BHZ85" s="1316"/>
      <c r="BIA85" s="1316"/>
      <c r="BIB85" s="1316"/>
      <c r="BIC85" s="1316"/>
      <c r="BID85" s="1316"/>
      <c r="BIE85" s="1316"/>
      <c r="BIF85" s="1316"/>
      <c r="BIG85" s="1316"/>
      <c r="BIH85" s="1316"/>
      <c r="BII85" s="1316"/>
      <c r="BIJ85" s="1316"/>
      <c r="BIK85" s="1316"/>
      <c r="BIL85" s="1316"/>
      <c r="BIM85" s="1316"/>
      <c r="BIN85" s="1316"/>
      <c r="BIO85" s="1316"/>
      <c r="BIP85" s="1316"/>
      <c r="BIQ85" s="1316"/>
      <c r="BIR85" s="1316"/>
      <c r="BIS85" s="1316"/>
      <c r="BIT85" s="1316"/>
      <c r="BIU85" s="1316"/>
      <c r="BIV85" s="1316"/>
      <c r="BIW85" s="1316"/>
      <c r="BIX85" s="1316"/>
      <c r="BIY85" s="1316"/>
      <c r="BIZ85" s="1316"/>
      <c r="BJA85" s="1316"/>
      <c r="BJB85" s="1316"/>
      <c r="BJC85" s="1316"/>
      <c r="BJD85" s="1316"/>
      <c r="BJE85" s="1316"/>
      <c r="BJF85" s="1316"/>
      <c r="BJG85" s="1316"/>
      <c r="BJH85" s="1316"/>
      <c r="BJI85" s="1316"/>
      <c r="BJJ85" s="1316"/>
      <c r="BJK85" s="1316"/>
      <c r="BJL85" s="1316"/>
      <c r="BJM85" s="1316"/>
      <c r="BJN85" s="1316"/>
      <c r="BJO85" s="1316"/>
      <c r="BJP85" s="1316"/>
      <c r="BJQ85" s="1316"/>
      <c r="BJR85" s="1316"/>
      <c r="BJS85" s="1316"/>
      <c r="BJT85" s="1316"/>
      <c r="BJU85" s="1316"/>
      <c r="BJV85" s="1316"/>
      <c r="BJW85" s="1316"/>
      <c r="BJX85" s="1316"/>
      <c r="BJY85" s="1316"/>
      <c r="BJZ85" s="1316"/>
      <c r="BKA85" s="1316"/>
      <c r="BKB85" s="1316"/>
      <c r="BKC85" s="1316"/>
      <c r="BKD85" s="1316"/>
      <c r="BKE85" s="1316"/>
      <c r="BKF85" s="1316"/>
      <c r="BKG85" s="1316"/>
      <c r="BKH85" s="1316"/>
      <c r="BKI85" s="1316"/>
      <c r="BKJ85" s="1316"/>
      <c r="BKK85" s="1316"/>
      <c r="BKL85" s="1316"/>
      <c r="BKM85" s="1316"/>
      <c r="BKN85" s="1316"/>
      <c r="BKO85" s="1316"/>
      <c r="BKP85" s="1316"/>
      <c r="BKQ85" s="1316"/>
      <c r="BKR85" s="1316"/>
      <c r="BKS85" s="1316"/>
      <c r="BKT85" s="1316"/>
      <c r="BKU85" s="1316"/>
      <c r="BKV85" s="1316"/>
      <c r="BKW85" s="1316"/>
      <c r="BKX85" s="1316"/>
      <c r="BKY85" s="1316"/>
      <c r="BKZ85" s="1316"/>
      <c r="BLA85" s="1316"/>
      <c r="BLB85" s="1316"/>
      <c r="BLC85" s="1316"/>
      <c r="BLD85" s="1316"/>
      <c r="BLE85" s="1316"/>
      <c r="BLF85" s="1316"/>
      <c r="BLG85" s="1316"/>
      <c r="BLH85" s="1316"/>
      <c r="BLI85" s="1316"/>
      <c r="BLJ85" s="1316"/>
      <c r="BLK85" s="1316"/>
      <c r="BLL85" s="1316"/>
      <c r="BLM85" s="1316"/>
      <c r="BLN85" s="1316"/>
      <c r="BLO85" s="1316"/>
      <c r="BLP85" s="1316"/>
      <c r="BLQ85" s="1316"/>
      <c r="BLR85" s="1316"/>
      <c r="BLS85" s="1316"/>
      <c r="BLT85" s="1316"/>
      <c r="BLU85" s="1316"/>
      <c r="BLV85" s="1316"/>
      <c r="BLW85" s="1316"/>
      <c r="BLX85" s="1316"/>
      <c r="BLY85" s="1316"/>
      <c r="BLZ85" s="1316"/>
      <c r="BMA85" s="1316"/>
      <c r="BMB85" s="1316"/>
      <c r="BMC85" s="1316"/>
      <c r="BMD85" s="1316"/>
      <c r="BME85" s="1316"/>
      <c r="BMF85" s="1316"/>
      <c r="BMG85" s="1316"/>
      <c r="BMH85" s="1316"/>
      <c r="BMI85" s="1316"/>
      <c r="BMJ85" s="1316"/>
      <c r="BMK85" s="1316"/>
      <c r="BML85" s="1316"/>
      <c r="BMM85" s="1316"/>
      <c r="BMN85" s="1316"/>
      <c r="BMO85" s="1316"/>
      <c r="BMP85" s="1316"/>
      <c r="BMQ85" s="1316"/>
      <c r="BMR85" s="1316"/>
      <c r="BMS85" s="1316"/>
      <c r="BMT85" s="1316"/>
      <c r="BMU85" s="1316"/>
      <c r="BMV85" s="1316"/>
      <c r="BMW85" s="1316"/>
      <c r="BMX85" s="1316"/>
      <c r="BMY85" s="1316"/>
      <c r="BMZ85" s="1316"/>
      <c r="BNA85" s="1316"/>
      <c r="BNB85" s="1316"/>
      <c r="BNC85" s="1316"/>
      <c r="BND85" s="1316"/>
      <c r="BNE85" s="1316"/>
      <c r="BNF85" s="1316"/>
      <c r="BNG85" s="1316"/>
      <c r="BNH85" s="1316"/>
      <c r="BNI85" s="1316"/>
      <c r="BNJ85" s="1316"/>
      <c r="BNK85" s="1316"/>
      <c r="BNL85" s="1316"/>
      <c r="BNM85" s="1316"/>
      <c r="BNN85" s="1316"/>
      <c r="BNO85" s="1316"/>
      <c r="BNP85" s="1316"/>
      <c r="BNQ85" s="1316"/>
      <c r="BNR85" s="1316"/>
      <c r="BNS85" s="1316"/>
      <c r="BNT85" s="1316"/>
      <c r="BNU85" s="1316"/>
      <c r="BNV85" s="1316"/>
      <c r="BNW85" s="1316"/>
      <c r="BNX85" s="1316"/>
      <c r="BNY85" s="1316"/>
      <c r="BNZ85" s="1316"/>
      <c r="BOA85" s="1316"/>
      <c r="BOB85" s="1316"/>
      <c r="BOC85" s="1316"/>
      <c r="BOD85" s="1316"/>
      <c r="BOE85" s="1316"/>
      <c r="BOF85" s="1316"/>
      <c r="BOG85" s="1316"/>
      <c r="BOH85" s="1316"/>
      <c r="BOI85" s="1316"/>
      <c r="BOJ85" s="1316"/>
      <c r="BOK85" s="1316"/>
      <c r="BOL85" s="1316"/>
      <c r="BOM85" s="1316"/>
      <c r="BON85" s="1316"/>
      <c r="BOO85" s="1316"/>
      <c r="BOP85" s="1316"/>
      <c r="BOQ85" s="1316"/>
      <c r="BOR85" s="1316"/>
      <c r="BOS85" s="1316"/>
      <c r="BOT85" s="1316"/>
      <c r="BOU85" s="1316"/>
      <c r="BOV85" s="1316"/>
      <c r="BOW85" s="1316"/>
      <c r="BOX85" s="1316"/>
      <c r="BOY85" s="1316"/>
      <c r="BOZ85" s="1316"/>
      <c r="BPA85" s="1316"/>
      <c r="BPB85" s="1316"/>
      <c r="BPC85" s="1316"/>
      <c r="BPD85" s="1316"/>
      <c r="BPE85" s="1316"/>
      <c r="BPF85" s="1316"/>
      <c r="BPG85" s="1316"/>
      <c r="BPH85" s="1316"/>
      <c r="BPI85" s="1316"/>
      <c r="BPJ85" s="1316"/>
      <c r="BPK85" s="1316"/>
      <c r="BPL85" s="1316"/>
      <c r="BPM85" s="1316"/>
      <c r="BPN85" s="1316"/>
      <c r="BPO85" s="1316"/>
      <c r="BPP85" s="1316"/>
      <c r="BPQ85" s="1316"/>
      <c r="BPR85" s="1316"/>
      <c r="BPS85" s="1316"/>
      <c r="BPT85" s="1316"/>
      <c r="BPU85" s="1316"/>
      <c r="BPV85" s="1316"/>
      <c r="BPW85" s="1316"/>
      <c r="BPX85" s="1316"/>
      <c r="BPY85" s="1316"/>
      <c r="BPZ85" s="1316"/>
      <c r="BQA85" s="1316"/>
      <c r="BQB85" s="1316"/>
      <c r="BQC85" s="1316"/>
      <c r="BQD85" s="1316"/>
      <c r="BQE85" s="1316"/>
      <c r="BQF85" s="1316"/>
      <c r="BQG85" s="1316"/>
      <c r="BQH85" s="1316"/>
      <c r="BQI85" s="1316"/>
      <c r="BQJ85" s="1316"/>
      <c r="BQK85" s="1316"/>
      <c r="BQL85" s="1316"/>
      <c r="BQM85" s="1316"/>
      <c r="BQN85" s="1316"/>
      <c r="BQO85" s="1316"/>
      <c r="BQP85" s="1316"/>
      <c r="BQQ85" s="1316"/>
      <c r="BQR85" s="1316"/>
      <c r="BQS85" s="1316"/>
      <c r="BQT85" s="1316"/>
      <c r="BQU85" s="1316"/>
      <c r="BQV85" s="1316"/>
      <c r="BQW85" s="1316"/>
      <c r="BQX85" s="1316"/>
      <c r="BQY85" s="1316"/>
      <c r="BQZ85" s="1316"/>
      <c r="BRA85" s="1316"/>
      <c r="BRB85" s="1316"/>
      <c r="BRC85" s="1316"/>
      <c r="BRD85" s="1316"/>
      <c r="BRE85" s="1316"/>
      <c r="BRF85" s="1316"/>
      <c r="BRG85" s="1316"/>
      <c r="BRH85" s="1316"/>
      <c r="BRI85" s="1316"/>
      <c r="BRJ85" s="1316"/>
      <c r="BRK85" s="1316"/>
      <c r="BRL85" s="1316"/>
      <c r="BRM85" s="1316"/>
      <c r="BRN85" s="1316"/>
      <c r="BRO85" s="1316"/>
      <c r="BRP85" s="1316"/>
      <c r="BRQ85" s="1316"/>
      <c r="BRR85" s="1316"/>
      <c r="BRS85" s="1316"/>
      <c r="BRT85" s="1316"/>
      <c r="BRU85" s="1316"/>
      <c r="BRV85" s="1316"/>
      <c r="BRW85" s="1316"/>
      <c r="BRX85" s="1316"/>
      <c r="BRY85" s="1316"/>
      <c r="BRZ85" s="1316"/>
      <c r="BSA85" s="1316"/>
      <c r="BSB85" s="1316"/>
      <c r="BSC85" s="1316"/>
      <c r="BSD85" s="1316"/>
      <c r="BSE85" s="1316"/>
      <c r="BSF85" s="1316"/>
      <c r="BSG85" s="1316"/>
      <c r="BSH85" s="1316"/>
      <c r="BSI85" s="1316"/>
      <c r="BSJ85" s="1316"/>
      <c r="BSK85" s="1316"/>
      <c r="BSL85" s="1316"/>
      <c r="BSM85" s="1316"/>
      <c r="BSN85" s="1316"/>
      <c r="BSO85" s="1316"/>
      <c r="BSP85" s="1316"/>
      <c r="BSQ85" s="1316"/>
      <c r="BSR85" s="1316"/>
      <c r="BSS85" s="1316"/>
      <c r="BST85" s="1316"/>
      <c r="BSU85" s="1316"/>
      <c r="BSV85" s="1316"/>
      <c r="BSW85" s="1316"/>
      <c r="BSX85" s="1316"/>
      <c r="BSY85" s="1316"/>
      <c r="BSZ85" s="1316"/>
      <c r="BTA85" s="1316"/>
      <c r="BTB85" s="1316"/>
      <c r="BTC85" s="1316"/>
      <c r="BTD85" s="1316"/>
      <c r="BTE85" s="1316"/>
      <c r="BTF85" s="1316"/>
      <c r="BTG85" s="1316"/>
      <c r="BTH85" s="1316"/>
      <c r="BTI85" s="1316"/>
      <c r="BTJ85" s="1316"/>
      <c r="BTK85" s="1316"/>
      <c r="BTL85" s="1316"/>
      <c r="BTM85" s="1316"/>
      <c r="BTN85" s="1316"/>
      <c r="BTO85" s="1316"/>
      <c r="BTP85" s="1316"/>
      <c r="BTQ85" s="1316"/>
      <c r="BTR85" s="1316"/>
      <c r="BTS85" s="1316"/>
      <c r="BTT85" s="1316"/>
      <c r="BTU85" s="1316"/>
      <c r="BTV85" s="1316"/>
      <c r="BTW85" s="1316"/>
      <c r="BTX85" s="1316"/>
      <c r="BTY85" s="1316"/>
      <c r="BTZ85" s="1316"/>
      <c r="BUA85" s="1316"/>
      <c r="BUB85" s="1316"/>
      <c r="BUC85" s="1316"/>
      <c r="BUD85" s="1316"/>
      <c r="BUE85" s="1316"/>
      <c r="BUF85" s="1316"/>
      <c r="BUG85" s="1316"/>
      <c r="BUH85" s="1316"/>
      <c r="BUI85" s="1316"/>
      <c r="BUJ85" s="1316"/>
      <c r="BUK85" s="1316"/>
      <c r="BUL85" s="1316"/>
      <c r="BUM85" s="1316"/>
      <c r="BUN85" s="1316"/>
      <c r="BUO85" s="1316"/>
      <c r="BUP85" s="1316"/>
      <c r="BUQ85" s="1316"/>
      <c r="BUR85" s="1316"/>
      <c r="BUS85" s="1316"/>
      <c r="BUT85" s="1316"/>
      <c r="BUU85" s="1316"/>
      <c r="BUV85" s="1316"/>
      <c r="BUW85" s="1316"/>
      <c r="BUX85" s="1316"/>
      <c r="BUY85" s="1316"/>
      <c r="BUZ85" s="1316"/>
      <c r="BVA85" s="1316"/>
      <c r="BVB85" s="1316"/>
      <c r="BVC85" s="1316"/>
      <c r="BVD85" s="1316"/>
      <c r="BVE85" s="1316"/>
      <c r="BVF85" s="1316"/>
      <c r="BVG85" s="1316"/>
      <c r="BVH85" s="1316"/>
      <c r="BVI85" s="1316"/>
      <c r="BVJ85" s="1316"/>
      <c r="BVK85" s="1316"/>
      <c r="BVL85" s="1316"/>
      <c r="BVM85" s="1316"/>
      <c r="BVN85" s="1316"/>
      <c r="BVO85" s="1316"/>
      <c r="BVP85" s="1316"/>
      <c r="BVQ85" s="1316"/>
      <c r="BVR85" s="1316"/>
      <c r="BVS85" s="1316"/>
      <c r="BVT85" s="1316"/>
      <c r="BVU85" s="1316"/>
      <c r="BVV85" s="1316"/>
      <c r="BVW85" s="1316"/>
      <c r="BVX85" s="1316"/>
      <c r="BVY85" s="1316"/>
      <c r="BVZ85" s="1316"/>
      <c r="BWA85" s="1316"/>
      <c r="BWB85" s="1316"/>
      <c r="BWC85" s="1316"/>
      <c r="BWD85" s="1316"/>
      <c r="BWE85" s="1316"/>
      <c r="BWF85" s="1316"/>
      <c r="BWG85" s="1316"/>
      <c r="BWH85" s="1316"/>
      <c r="BWI85" s="1316"/>
      <c r="BWJ85" s="1316"/>
      <c r="BWK85" s="1316"/>
      <c r="BWL85" s="1316"/>
      <c r="BWM85" s="1316"/>
      <c r="BWN85" s="1316"/>
      <c r="BWO85" s="1316"/>
      <c r="BWP85" s="1316"/>
      <c r="BWQ85" s="1316"/>
      <c r="BWR85" s="1316"/>
      <c r="BWS85" s="1316"/>
      <c r="BWT85" s="1316"/>
      <c r="BWU85" s="1316"/>
      <c r="BWV85" s="1316"/>
      <c r="BWW85" s="1316"/>
      <c r="BWX85" s="1316"/>
      <c r="BWY85" s="1316"/>
      <c r="BWZ85" s="1316"/>
      <c r="BXA85" s="1316"/>
      <c r="BXB85" s="1316"/>
      <c r="BXC85" s="1316"/>
      <c r="BXD85" s="1316"/>
      <c r="BXE85" s="1316"/>
      <c r="BXF85" s="1316"/>
      <c r="BXG85" s="1316"/>
      <c r="BXH85" s="1316"/>
      <c r="BXI85" s="1316"/>
      <c r="BXJ85" s="1316"/>
      <c r="BXK85" s="1316"/>
      <c r="BXL85" s="1316"/>
      <c r="BXM85" s="1316"/>
      <c r="BXN85" s="1316"/>
      <c r="BXO85" s="1316"/>
      <c r="BXP85" s="1316"/>
      <c r="BXQ85" s="1316"/>
      <c r="BXR85" s="1316"/>
      <c r="BXS85" s="1316"/>
      <c r="BXT85" s="1316"/>
      <c r="BXU85" s="1316"/>
      <c r="BXV85" s="1316"/>
      <c r="BXW85" s="1316"/>
      <c r="BXX85" s="1316"/>
      <c r="BXY85" s="1316"/>
      <c r="BXZ85" s="1316"/>
      <c r="BYA85" s="1316"/>
      <c r="BYB85" s="1316"/>
      <c r="BYC85" s="1316"/>
      <c r="BYD85" s="1316"/>
      <c r="BYE85" s="1316"/>
      <c r="BYF85" s="1316"/>
      <c r="BYG85" s="1316"/>
      <c r="BYH85" s="1316"/>
      <c r="BYI85" s="1316"/>
      <c r="BYJ85" s="1316"/>
      <c r="BYK85" s="1316"/>
      <c r="BYL85" s="1316"/>
      <c r="BYM85" s="1316"/>
      <c r="BYN85" s="1316"/>
      <c r="BYO85" s="1316"/>
      <c r="BYP85" s="1316"/>
      <c r="BYQ85" s="1316"/>
      <c r="BYR85" s="1316"/>
      <c r="BYS85" s="1316"/>
      <c r="BYT85" s="1316"/>
      <c r="BYU85" s="1316"/>
      <c r="BYV85" s="1316"/>
      <c r="BYW85" s="1316"/>
      <c r="BYX85" s="1316"/>
      <c r="BYY85" s="1316"/>
      <c r="BYZ85" s="1316"/>
      <c r="BZA85" s="1316"/>
      <c r="BZB85" s="1316"/>
      <c r="BZC85" s="1316"/>
      <c r="BZD85" s="1316"/>
      <c r="BZE85" s="1316"/>
      <c r="BZF85" s="1316"/>
      <c r="BZG85" s="1316"/>
      <c r="BZH85" s="1316"/>
      <c r="BZI85" s="1316"/>
      <c r="BZJ85" s="1316"/>
      <c r="BZK85" s="1316"/>
      <c r="BZL85" s="1316"/>
      <c r="BZM85" s="1316"/>
      <c r="BZN85" s="1316"/>
      <c r="BZO85" s="1316"/>
      <c r="BZP85" s="1316"/>
      <c r="BZQ85" s="1316"/>
      <c r="BZR85" s="1316"/>
      <c r="BZS85" s="1316"/>
      <c r="BZT85" s="1316"/>
      <c r="BZU85" s="1316"/>
      <c r="BZV85" s="1316"/>
      <c r="BZW85" s="1316"/>
      <c r="BZX85" s="1316"/>
      <c r="BZY85" s="1316"/>
      <c r="BZZ85" s="1316"/>
      <c r="CAA85" s="1316"/>
      <c r="CAB85" s="1316"/>
      <c r="CAC85" s="1316"/>
      <c r="CAD85" s="1316"/>
      <c r="CAE85" s="1316"/>
      <c r="CAF85" s="1316"/>
      <c r="CAG85" s="1316"/>
      <c r="CAH85" s="1316"/>
      <c r="CAI85" s="1316"/>
      <c r="CAJ85" s="1316"/>
      <c r="CAK85" s="1316"/>
      <c r="CAL85" s="1316"/>
      <c r="CAM85" s="1316"/>
      <c r="CAN85" s="1316"/>
      <c r="CAO85" s="1316"/>
      <c r="CAP85" s="1316"/>
      <c r="CAQ85" s="1316"/>
      <c r="CAR85" s="1316"/>
      <c r="CAS85" s="1316"/>
      <c r="CAT85" s="1316"/>
      <c r="CAU85" s="1316"/>
      <c r="CAV85" s="1316"/>
      <c r="CAW85" s="1316"/>
      <c r="CAX85" s="1316"/>
      <c r="CAY85" s="1316"/>
      <c r="CAZ85" s="1316"/>
      <c r="CBA85" s="1316"/>
      <c r="CBB85" s="1316"/>
      <c r="CBC85" s="1316"/>
      <c r="CBD85" s="1316"/>
      <c r="CBE85" s="1316"/>
      <c r="CBF85" s="1316"/>
      <c r="CBG85" s="1316"/>
      <c r="CBH85" s="1316"/>
      <c r="CBI85" s="1316"/>
      <c r="CBJ85" s="1316"/>
      <c r="CBK85" s="1316"/>
      <c r="CBL85" s="1316"/>
      <c r="CBM85" s="1316"/>
      <c r="CBN85" s="1316"/>
      <c r="CBO85" s="1316"/>
      <c r="CBP85" s="1316"/>
      <c r="CBQ85" s="1316"/>
      <c r="CBR85" s="1316"/>
      <c r="CBS85" s="1316"/>
      <c r="CBT85" s="1316"/>
      <c r="CBU85" s="1316"/>
      <c r="CBV85" s="1316"/>
      <c r="CBW85" s="1316"/>
      <c r="CBX85" s="1316"/>
      <c r="CBY85" s="1316"/>
      <c r="CBZ85" s="1316"/>
      <c r="CCA85" s="1316"/>
      <c r="CCB85" s="1316"/>
      <c r="CCC85" s="1316"/>
      <c r="CCD85" s="1316"/>
      <c r="CCE85" s="1316"/>
      <c r="CCF85" s="1316"/>
      <c r="CCG85" s="1316"/>
      <c r="CCH85" s="1316"/>
      <c r="CCI85" s="1316"/>
      <c r="CCJ85" s="1316"/>
      <c r="CCK85" s="1316"/>
      <c r="CCL85" s="1316"/>
      <c r="CCM85" s="1316"/>
      <c r="CCN85" s="1316"/>
      <c r="CCO85" s="1316"/>
      <c r="CCP85" s="1316"/>
      <c r="CCQ85" s="1316"/>
      <c r="CCR85" s="1316"/>
      <c r="CCS85" s="1316"/>
      <c r="CCT85" s="1316"/>
      <c r="CCU85" s="1316"/>
      <c r="CCV85" s="1316"/>
      <c r="CCW85" s="1316"/>
      <c r="CCX85" s="1316"/>
      <c r="CCY85" s="1316"/>
      <c r="CCZ85" s="1316"/>
      <c r="CDA85" s="1316"/>
      <c r="CDB85" s="1316"/>
      <c r="CDC85" s="1316"/>
      <c r="CDD85" s="1316"/>
      <c r="CDE85" s="1316"/>
      <c r="CDF85" s="1316"/>
      <c r="CDG85" s="1316"/>
      <c r="CDH85" s="1316"/>
      <c r="CDI85" s="1316"/>
      <c r="CDJ85" s="1316"/>
      <c r="CDK85" s="1316"/>
      <c r="CDL85" s="1316"/>
      <c r="CDM85" s="1316"/>
      <c r="CDN85" s="1316"/>
      <c r="CDO85" s="1316"/>
      <c r="CDP85" s="1316"/>
      <c r="CDQ85" s="1316"/>
      <c r="CDR85" s="1316"/>
      <c r="CDS85" s="1316"/>
      <c r="CDT85" s="1316"/>
      <c r="CDU85" s="1316"/>
      <c r="CDV85" s="1316"/>
      <c r="CDW85" s="1316"/>
      <c r="CDX85" s="1316"/>
      <c r="CDY85" s="1316"/>
      <c r="CDZ85" s="1316"/>
      <c r="CEA85" s="1316"/>
      <c r="CEB85" s="1316"/>
      <c r="CEC85" s="1316"/>
      <c r="CED85" s="1316"/>
      <c r="CEE85" s="1316"/>
      <c r="CEF85" s="1316"/>
      <c r="CEG85" s="1316"/>
      <c r="CEH85" s="1316"/>
      <c r="CEI85" s="1316"/>
      <c r="CEJ85" s="1316"/>
      <c r="CEK85" s="1316"/>
      <c r="CEL85" s="1316"/>
      <c r="CEM85" s="1316"/>
      <c r="CEN85" s="1316"/>
      <c r="CEO85" s="1316"/>
      <c r="CEP85" s="1316"/>
      <c r="CEQ85" s="1316"/>
      <c r="CER85" s="1316"/>
      <c r="CES85" s="1316"/>
      <c r="CET85" s="1316"/>
      <c r="CEU85" s="1316"/>
      <c r="CEV85" s="1316"/>
      <c r="CEW85" s="1316"/>
      <c r="CEX85" s="1316"/>
      <c r="CEY85" s="1316"/>
      <c r="CEZ85" s="1316"/>
      <c r="CFA85" s="1316"/>
      <c r="CFB85" s="1316"/>
      <c r="CFC85" s="1316"/>
      <c r="CFD85" s="1316"/>
      <c r="CFE85" s="1316"/>
      <c r="CFF85" s="1316"/>
      <c r="CFG85" s="1316"/>
      <c r="CFH85" s="1316"/>
      <c r="CFI85" s="1316"/>
      <c r="CFJ85" s="1316"/>
      <c r="CFK85" s="1316"/>
      <c r="CFL85" s="1316"/>
      <c r="CFM85" s="1316"/>
      <c r="CFN85" s="1316"/>
      <c r="CFO85" s="1316"/>
      <c r="CFP85" s="1316"/>
      <c r="CFQ85" s="1316"/>
      <c r="CFR85" s="1316"/>
      <c r="CFS85" s="1316"/>
      <c r="CFT85" s="1316"/>
      <c r="CFU85" s="1316"/>
      <c r="CFV85" s="1316"/>
      <c r="CFW85" s="1316"/>
      <c r="CFX85" s="1316"/>
      <c r="CFY85" s="1316"/>
      <c r="CFZ85" s="1316"/>
      <c r="CGA85" s="1316"/>
      <c r="CGB85" s="1316"/>
      <c r="CGC85" s="1316"/>
      <c r="CGD85" s="1316"/>
      <c r="CGE85" s="1316"/>
      <c r="CGF85" s="1316"/>
      <c r="CGG85" s="1316"/>
      <c r="CGH85" s="1316"/>
      <c r="CGI85" s="1316"/>
      <c r="CGJ85" s="1316"/>
      <c r="CGK85" s="1316"/>
      <c r="CGL85" s="1316"/>
      <c r="CGM85" s="1316"/>
      <c r="CGN85" s="1316"/>
      <c r="CGO85" s="1316"/>
      <c r="CGP85" s="1316"/>
      <c r="CGQ85" s="1316"/>
      <c r="CGR85" s="1316"/>
      <c r="CGS85" s="1316"/>
      <c r="CGT85" s="1316"/>
      <c r="CGU85" s="1316"/>
      <c r="CGV85" s="1316"/>
      <c r="CGW85" s="1316"/>
      <c r="CGX85" s="1316"/>
      <c r="CGY85" s="1316"/>
      <c r="CGZ85" s="1316"/>
      <c r="CHA85" s="1316"/>
      <c r="CHB85" s="1316"/>
      <c r="CHC85" s="1316"/>
      <c r="CHD85" s="1316"/>
      <c r="CHE85" s="1316"/>
      <c r="CHF85" s="1316"/>
      <c r="CHG85" s="1316"/>
      <c r="CHH85" s="1316"/>
      <c r="CHI85" s="1316"/>
      <c r="CHJ85" s="1316"/>
      <c r="CHK85" s="1316"/>
      <c r="CHL85" s="1316"/>
      <c r="CHM85" s="1316"/>
      <c r="CHN85" s="1316"/>
      <c r="CHO85" s="1316"/>
      <c r="CHP85" s="1316"/>
      <c r="CHQ85" s="1316"/>
      <c r="CHR85" s="1316"/>
      <c r="CHS85" s="1316"/>
      <c r="CHT85" s="1316"/>
      <c r="CHU85" s="1316"/>
      <c r="CHV85" s="1316"/>
      <c r="CHW85" s="1316"/>
      <c r="CHX85" s="1316"/>
      <c r="CHY85" s="1316"/>
      <c r="CHZ85" s="1316"/>
      <c r="CIA85" s="1316"/>
      <c r="CIB85" s="1316"/>
      <c r="CIC85" s="1316"/>
      <c r="CID85" s="1316"/>
      <c r="CIE85" s="1316"/>
      <c r="CIF85" s="1316"/>
      <c r="CIG85" s="1316"/>
      <c r="CIH85" s="1316"/>
      <c r="CII85" s="1316"/>
      <c r="CIJ85" s="1316"/>
      <c r="CIK85" s="1316"/>
      <c r="CIL85" s="1316"/>
      <c r="CIM85" s="1316"/>
      <c r="CIN85" s="1316"/>
      <c r="CIO85" s="1316"/>
      <c r="CIP85" s="1316"/>
      <c r="CIQ85" s="1316"/>
      <c r="CIR85" s="1316"/>
      <c r="CIS85" s="1316"/>
      <c r="CIT85" s="1316"/>
      <c r="CIU85" s="1316"/>
      <c r="CIV85" s="1316"/>
      <c r="CIW85" s="1316"/>
      <c r="CIX85" s="1316"/>
      <c r="CIY85" s="1316"/>
      <c r="CIZ85" s="1316"/>
      <c r="CJA85" s="1316"/>
      <c r="CJB85" s="1316"/>
      <c r="CJC85" s="1316"/>
      <c r="CJD85" s="1316"/>
      <c r="CJE85" s="1316"/>
      <c r="CJF85" s="1316"/>
      <c r="CJG85" s="1316"/>
      <c r="CJH85" s="1316"/>
      <c r="CJI85" s="1316"/>
      <c r="CJJ85" s="1316"/>
      <c r="CJK85" s="1316"/>
      <c r="CJL85" s="1316"/>
      <c r="CJM85" s="1316"/>
      <c r="CJN85" s="1316"/>
      <c r="CJO85" s="1316"/>
      <c r="CJP85" s="1316"/>
      <c r="CJQ85" s="1316"/>
      <c r="CJR85" s="1316"/>
      <c r="CJS85" s="1316"/>
      <c r="CJT85" s="1316"/>
      <c r="CJU85" s="1316"/>
      <c r="CJV85" s="1316"/>
      <c r="CJW85" s="1316"/>
      <c r="CJX85" s="1316"/>
      <c r="CJY85" s="1316"/>
      <c r="CJZ85" s="1316"/>
      <c r="CKA85" s="1316"/>
      <c r="CKB85" s="1316"/>
      <c r="CKC85" s="1316"/>
      <c r="CKD85" s="1316"/>
      <c r="CKE85" s="1316"/>
      <c r="CKF85" s="1316"/>
      <c r="CKG85" s="1316"/>
      <c r="CKH85" s="1316"/>
      <c r="CKI85" s="1316"/>
      <c r="CKJ85" s="1316"/>
      <c r="CKK85" s="1316"/>
      <c r="CKL85" s="1316"/>
      <c r="CKM85" s="1316"/>
      <c r="CKN85" s="1316"/>
      <c r="CKO85" s="1316"/>
      <c r="CKP85" s="1316"/>
      <c r="CKQ85" s="1316"/>
      <c r="CKR85" s="1316"/>
      <c r="CKS85" s="1316"/>
      <c r="CKT85" s="1316"/>
      <c r="CKU85" s="1316"/>
      <c r="CKV85" s="1316"/>
      <c r="CKW85" s="1316"/>
      <c r="CKX85" s="1316"/>
      <c r="CKY85" s="1316"/>
      <c r="CKZ85" s="1316"/>
      <c r="CLA85" s="1316"/>
      <c r="CLB85" s="1316"/>
      <c r="CLC85" s="1316"/>
      <c r="CLD85" s="1316"/>
      <c r="CLE85" s="1316"/>
      <c r="CLF85" s="1316"/>
      <c r="CLG85" s="1316"/>
      <c r="CLH85" s="1316"/>
      <c r="CLI85" s="1316"/>
      <c r="CLJ85" s="1316"/>
      <c r="CLK85" s="1316"/>
      <c r="CLL85" s="1316"/>
      <c r="CLM85" s="1316"/>
      <c r="CLN85" s="1316"/>
      <c r="CLO85" s="1316"/>
      <c r="CLP85" s="1316"/>
      <c r="CLQ85" s="1316"/>
      <c r="CLR85" s="1316"/>
      <c r="CLS85" s="1316"/>
      <c r="CLT85" s="1316"/>
      <c r="CLU85" s="1316"/>
      <c r="CLV85" s="1316"/>
      <c r="CLW85" s="1316"/>
      <c r="CLX85" s="1316"/>
      <c r="CLY85" s="1316"/>
      <c r="CLZ85" s="1316"/>
      <c r="CMA85" s="1316"/>
      <c r="CMB85" s="1316"/>
      <c r="CMC85" s="1316"/>
      <c r="CMD85" s="1316"/>
      <c r="CME85" s="1316"/>
      <c r="CMF85" s="1316"/>
      <c r="CMG85" s="1316"/>
      <c r="CMH85" s="1316"/>
      <c r="CMI85" s="1316"/>
      <c r="CMJ85" s="1316"/>
      <c r="CMK85" s="1316"/>
      <c r="CML85" s="1316"/>
      <c r="CMM85" s="1316"/>
      <c r="CMN85" s="1316"/>
      <c r="CMO85" s="1316"/>
      <c r="CMP85" s="1316"/>
      <c r="CMQ85" s="1316"/>
      <c r="CMR85" s="1316"/>
      <c r="CMS85" s="1316"/>
      <c r="CMT85" s="1316"/>
      <c r="CMU85" s="1316"/>
      <c r="CMV85" s="1316"/>
      <c r="CMW85" s="1316"/>
      <c r="CMX85" s="1316"/>
      <c r="CMY85" s="1316"/>
      <c r="CMZ85" s="1316"/>
      <c r="CNA85" s="1316"/>
      <c r="CNB85" s="1316"/>
      <c r="CNC85" s="1316"/>
      <c r="CND85" s="1316"/>
      <c r="CNE85" s="1316"/>
      <c r="CNF85" s="1316"/>
      <c r="CNG85" s="1316"/>
      <c r="CNH85" s="1316"/>
      <c r="CNI85" s="1316"/>
      <c r="CNJ85" s="1316"/>
      <c r="CNK85" s="1316"/>
      <c r="CNL85" s="1316"/>
      <c r="CNM85" s="1316"/>
      <c r="CNN85" s="1316"/>
      <c r="CNO85" s="1316"/>
      <c r="CNP85" s="1316"/>
      <c r="CNQ85" s="1316"/>
      <c r="CNR85" s="1316"/>
      <c r="CNS85" s="1316"/>
      <c r="CNT85" s="1316"/>
      <c r="CNU85" s="1316"/>
      <c r="CNV85" s="1316"/>
      <c r="CNW85" s="1316"/>
      <c r="CNX85" s="1316"/>
      <c r="CNY85" s="1316"/>
      <c r="CNZ85" s="1316"/>
      <c r="COA85" s="1316"/>
      <c r="COB85" s="1316"/>
      <c r="COC85" s="1316"/>
      <c r="COD85" s="1316"/>
      <c r="COE85" s="1316"/>
      <c r="COF85" s="1316"/>
      <c r="COG85" s="1316"/>
      <c r="COH85" s="1316"/>
      <c r="COI85" s="1316"/>
      <c r="COJ85" s="1316"/>
      <c r="COK85" s="1316"/>
      <c r="COL85" s="1316"/>
      <c r="COM85" s="1316"/>
      <c r="CON85" s="1316"/>
      <c r="COO85" s="1316"/>
      <c r="COP85" s="1316"/>
      <c r="COQ85" s="1316"/>
      <c r="COR85" s="1316"/>
      <c r="COS85" s="1316"/>
      <c r="COT85" s="1316"/>
      <c r="COU85" s="1316"/>
      <c r="COV85" s="1316"/>
      <c r="COW85" s="1316"/>
      <c r="COX85" s="1316"/>
      <c r="COY85" s="1316"/>
      <c r="COZ85" s="1316"/>
      <c r="CPA85" s="1316"/>
      <c r="CPB85" s="1316"/>
      <c r="CPC85" s="1316"/>
      <c r="CPD85" s="1316"/>
      <c r="CPE85" s="1316"/>
      <c r="CPF85" s="1316"/>
      <c r="CPG85" s="1316"/>
      <c r="CPH85" s="1316"/>
      <c r="CPI85" s="1316"/>
      <c r="CPJ85" s="1316"/>
      <c r="CPK85" s="1316"/>
      <c r="CPL85" s="1316"/>
      <c r="CPM85" s="1316"/>
      <c r="CPN85" s="1316"/>
      <c r="CPO85" s="1316"/>
      <c r="CPP85" s="1316"/>
      <c r="CPQ85" s="1316"/>
      <c r="CPR85" s="1316"/>
      <c r="CPS85" s="1316"/>
      <c r="CPT85" s="1316"/>
      <c r="CPU85" s="1316"/>
      <c r="CPV85" s="1316"/>
      <c r="CPW85" s="1316"/>
      <c r="CPX85" s="1316"/>
      <c r="CPY85" s="1316"/>
      <c r="CPZ85" s="1316"/>
      <c r="CQA85" s="1316"/>
      <c r="CQB85" s="1316"/>
      <c r="CQC85" s="1316"/>
      <c r="CQD85" s="1316"/>
      <c r="CQE85" s="1316"/>
      <c r="CQF85" s="1316"/>
      <c r="CQG85" s="1316"/>
      <c r="CQH85" s="1316"/>
      <c r="CQI85" s="1316"/>
      <c r="CQJ85" s="1316"/>
      <c r="CQK85" s="1316"/>
      <c r="CQL85" s="1316"/>
      <c r="CQM85" s="1316"/>
      <c r="CQN85" s="1316"/>
      <c r="CQO85" s="1316"/>
      <c r="CQP85" s="1316"/>
      <c r="CQQ85" s="1316"/>
      <c r="CQR85" s="1316"/>
      <c r="CQS85" s="1316"/>
      <c r="CQT85" s="1316"/>
      <c r="CQU85" s="1316"/>
      <c r="CQV85" s="1316"/>
      <c r="CQW85" s="1316"/>
      <c r="CQX85" s="1316"/>
      <c r="CQY85" s="1316"/>
      <c r="CQZ85" s="1316"/>
      <c r="CRA85" s="1316"/>
      <c r="CRB85" s="1316"/>
      <c r="CRC85" s="1316"/>
      <c r="CRD85" s="1316"/>
      <c r="CRE85" s="1316"/>
      <c r="CRF85" s="1316"/>
      <c r="CRG85" s="1316"/>
      <c r="CRH85" s="1316"/>
      <c r="CRI85" s="1316"/>
      <c r="CRJ85" s="1316"/>
      <c r="CRK85" s="1316"/>
      <c r="CRL85" s="1316"/>
      <c r="CRM85" s="1316"/>
      <c r="CRN85" s="1316"/>
      <c r="CRO85" s="1316"/>
      <c r="CRP85" s="1316"/>
      <c r="CRQ85" s="1316"/>
      <c r="CRR85" s="1316"/>
      <c r="CRS85" s="1316"/>
      <c r="CRT85" s="1316"/>
      <c r="CRU85" s="1316"/>
      <c r="CRV85" s="1316"/>
      <c r="CRW85" s="1316"/>
      <c r="CRX85" s="1316"/>
      <c r="CRY85" s="1316"/>
      <c r="CRZ85" s="1316"/>
      <c r="CSA85" s="1316"/>
      <c r="CSB85" s="1316"/>
      <c r="CSC85" s="1316"/>
      <c r="CSD85" s="1316"/>
      <c r="CSE85" s="1316"/>
      <c r="CSF85" s="1316"/>
      <c r="CSG85" s="1316"/>
      <c r="CSH85" s="1316"/>
      <c r="CSI85" s="1316"/>
      <c r="CSJ85" s="1316"/>
      <c r="CSK85" s="1316"/>
      <c r="CSL85" s="1316"/>
      <c r="CSM85" s="1316"/>
      <c r="CSN85" s="1316"/>
      <c r="CSO85" s="1316"/>
      <c r="CSP85" s="1316"/>
      <c r="CSQ85" s="1316"/>
      <c r="CSR85" s="1316"/>
      <c r="CSS85" s="1316"/>
      <c r="CST85" s="1316"/>
      <c r="CSU85" s="1316"/>
      <c r="CSV85" s="1316"/>
      <c r="CSW85" s="1316"/>
      <c r="CSX85" s="1316"/>
      <c r="CSY85" s="1316"/>
      <c r="CSZ85" s="1316"/>
      <c r="CTA85" s="1316"/>
      <c r="CTB85" s="1316"/>
      <c r="CTC85" s="1316"/>
      <c r="CTD85" s="1316"/>
      <c r="CTE85" s="1316"/>
      <c r="CTF85" s="1316"/>
      <c r="CTG85" s="1316"/>
      <c r="CTH85" s="1316"/>
      <c r="CTI85" s="1316"/>
      <c r="CTJ85" s="1316"/>
      <c r="CTK85" s="1316"/>
      <c r="CTL85" s="1316"/>
      <c r="CTM85" s="1316"/>
      <c r="CTN85" s="1316"/>
      <c r="CTO85" s="1316"/>
      <c r="CTP85" s="1316"/>
      <c r="CTQ85" s="1316"/>
      <c r="CTR85" s="1316"/>
      <c r="CTS85" s="1316"/>
      <c r="CTT85" s="1316"/>
      <c r="CTU85" s="1316"/>
      <c r="CTV85" s="1316"/>
      <c r="CTW85" s="1316"/>
      <c r="CTX85" s="1316"/>
      <c r="CTY85" s="1316"/>
      <c r="CTZ85" s="1316"/>
      <c r="CUA85" s="1316"/>
      <c r="CUB85" s="1316"/>
      <c r="CUC85" s="1316"/>
      <c r="CUD85" s="1316"/>
      <c r="CUE85" s="1316"/>
      <c r="CUF85" s="1316"/>
      <c r="CUG85" s="1316"/>
      <c r="CUH85" s="1316"/>
      <c r="CUI85" s="1316"/>
      <c r="CUJ85" s="1316"/>
      <c r="CUK85" s="1316"/>
      <c r="CUL85" s="1316"/>
      <c r="CUM85" s="1316"/>
      <c r="CUN85" s="1316"/>
      <c r="CUO85" s="1316"/>
      <c r="CUP85" s="1316"/>
      <c r="CUQ85" s="1316"/>
      <c r="CUR85" s="1316"/>
      <c r="CUS85" s="1316"/>
      <c r="CUT85" s="1316"/>
      <c r="CUU85" s="1316"/>
      <c r="CUV85" s="1316"/>
      <c r="CUW85" s="1316"/>
      <c r="CUX85" s="1316"/>
      <c r="CUY85" s="1316"/>
      <c r="CUZ85" s="1316"/>
      <c r="CVA85" s="1316"/>
      <c r="CVB85" s="1316"/>
      <c r="CVC85" s="1316"/>
      <c r="CVD85" s="1316"/>
      <c r="CVE85" s="1316"/>
      <c r="CVF85" s="1316"/>
      <c r="CVG85" s="1316"/>
      <c r="CVH85" s="1316"/>
      <c r="CVI85" s="1316"/>
      <c r="CVJ85" s="1316"/>
      <c r="CVK85" s="1316"/>
      <c r="CVL85" s="1316"/>
      <c r="CVM85" s="1316"/>
      <c r="CVN85" s="1316"/>
      <c r="CVO85" s="1316"/>
      <c r="CVP85" s="1316"/>
      <c r="CVQ85" s="1316"/>
      <c r="CVR85" s="1316"/>
      <c r="CVS85" s="1316"/>
      <c r="CVT85" s="1316"/>
      <c r="CVU85" s="1316"/>
      <c r="CVV85" s="1316"/>
      <c r="CVW85" s="1316"/>
      <c r="CVX85" s="1316"/>
      <c r="CVY85" s="1316"/>
      <c r="CVZ85" s="1316"/>
      <c r="CWA85" s="1316"/>
      <c r="CWB85" s="1316"/>
      <c r="CWC85" s="1316"/>
      <c r="CWD85" s="1316"/>
      <c r="CWE85" s="1316"/>
      <c r="CWF85" s="1316"/>
      <c r="CWG85" s="1316"/>
      <c r="CWH85" s="1316"/>
      <c r="CWI85" s="1316"/>
      <c r="CWJ85" s="1316"/>
      <c r="CWK85" s="1316"/>
      <c r="CWL85" s="1316"/>
      <c r="CWM85" s="1316"/>
      <c r="CWN85" s="1316"/>
      <c r="CWO85" s="1316"/>
      <c r="CWP85" s="1316"/>
      <c r="CWQ85" s="1316"/>
      <c r="CWR85" s="1316"/>
      <c r="CWS85" s="1316"/>
      <c r="CWT85" s="1316"/>
      <c r="CWU85" s="1316"/>
      <c r="CWV85" s="1316"/>
      <c r="CWW85" s="1316"/>
      <c r="CWX85" s="1316"/>
      <c r="CWY85" s="1316"/>
      <c r="CWZ85" s="1316"/>
      <c r="CXA85" s="1316"/>
      <c r="CXB85" s="1316"/>
      <c r="CXC85" s="1316"/>
      <c r="CXD85" s="1316"/>
      <c r="CXE85" s="1316"/>
      <c r="CXF85" s="1316"/>
      <c r="CXG85" s="1316"/>
      <c r="CXH85" s="1316"/>
      <c r="CXI85" s="1316"/>
      <c r="CXJ85" s="1316"/>
      <c r="CXK85" s="1316"/>
      <c r="CXL85" s="1316"/>
      <c r="CXM85" s="1316"/>
      <c r="CXN85" s="1316"/>
      <c r="CXO85" s="1316"/>
      <c r="CXP85" s="1316"/>
      <c r="CXQ85" s="1316"/>
      <c r="CXR85" s="1316"/>
      <c r="CXS85" s="1316"/>
      <c r="CXT85" s="1316"/>
      <c r="CXU85" s="1316"/>
      <c r="CXV85" s="1316"/>
      <c r="CXW85" s="1316"/>
      <c r="CXX85" s="1316"/>
      <c r="CXY85" s="1316"/>
      <c r="CXZ85" s="1316"/>
      <c r="CYA85" s="1316"/>
      <c r="CYB85" s="1316"/>
      <c r="CYC85" s="1316"/>
      <c r="CYD85" s="1316"/>
      <c r="CYE85" s="1316"/>
      <c r="CYF85" s="1316"/>
      <c r="CYG85" s="1316"/>
      <c r="CYH85" s="1316"/>
      <c r="CYI85" s="1316"/>
      <c r="CYJ85" s="1316"/>
      <c r="CYK85" s="1316"/>
      <c r="CYL85" s="1316"/>
      <c r="CYM85" s="1316"/>
      <c r="CYN85" s="1316"/>
      <c r="CYO85" s="1316"/>
      <c r="CYP85" s="1316"/>
      <c r="CYQ85" s="1316"/>
      <c r="CYR85" s="1316"/>
      <c r="CYS85" s="1316"/>
      <c r="CYT85" s="1316"/>
      <c r="CYU85" s="1316"/>
      <c r="CYV85" s="1316"/>
      <c r="CYW85" s="1316"/>
      <c r="CYX85" s="1316"/>
      <c r="CYY85" s="1316"/>
      <c r="CYZ85" s="1316"/>
      <c r="CZA85" s="1316"/>
      <c r="CZB85" s="1316"/>
      <c r="CZC85" s="1316"/>
      <c r="CZD85" s="1316"/>
      <c r="CZE85" s="1316"/>
      <c r="CZF85" s="1316"/>
      <c r="CZG85" s="1316"/>
      <c r="CZH85" s="1316"/>
      <c r="CZI85" s="1316"/>
      <c r="CZJ85" s="1316"/>
      <c r="CZK85" s="1316"/>
      <c r="CZL85" s="1316"/>
      <c r="CZM85" s="1316"/>
      <c r="CZN85" s="1316"/>
      <c r="CZO85" s="1316"/>
      <c r="CZP85" s="1316"/>
      <c r="CZQ85" s="1316"/>
      <c r="CZR85" s="1316"/>
      <c r="CZS85" s="1316"/>
      <c r="CZT85" s="1316"/>
      <c r="CZU85" s="1316"/>
      <c r="CZV85" s="1316"/>
      <c r="CZW85" s="1316"/>
      <c r="CZX85" s="1316"/>
      <c r="CZY85" s="1316"/>
      <c r="CZZ85" s="1316"/>
      <c r="DAA85" s="1316"/>
      <c r="DAB85" s="1316"/>
      <c r="DAC85" s="1316"/>
      <c r="DAD85" s="1316"/>
      <c r="DAE85" s="1316"/>
      <c r="DAF85" s="1316"/>
      <c r="DAG85" s="1316"/>
      <c r="DAH85" s="1316"/>
      <c r="DAI85" s="1316"/>
      <c r="DAJ85" s="1316"/>
      <c r="DAK85" s="1316"/>
      <c r="DAL85" s="1316"/>
      <c r="DAM85" s="1316"/>
      <c r="DAN85" s="1316"/>
      <c r="DAO85" s="1316"/>
      <c r="DAP85" s="1316"/>
      <c r="DAQ85" s="1316"/>
      <c r="DAR85" s="1316"/>
      <c r="DAS85" s="1316"/>
      <c r="DAT85" s="1316"/>
      <c r="DAU85" s="1316"/>
      <c r="DAV85" s="1316"/>
      <c r="DAW85" s="1316"/>
      <c r="DAX85" s="1316"/>
      <c r="DAY85" s="1316"/>
      <c r="DAZ85" s="1316"/>
      <c r="DBA85" s="1316"/>
      <c r="DBB85" s="1316"/>
      <c r="DBC85" s="1316"/>
      <c r="DBD85" s="1316"/>
      <c r="DBE85" s="1316"/>
      <c r="DBF85" s="1316"/>
      <c r="DBG85" s="1316"/>
      <c r="DBH85" s="1316"/>
      <c r="DBI85" s="1316"/>
      <c r="DBJ85" s="1316"/>
      <c r="DBK85" s="1316"/>
      <c r="DBL85" s="1316"/>
      <c r="DBM85" s="1316"/>
      <c r="DBN85" s="1316"/>
      <c r="DBO85" s="1316"/>
      <c r="DBP85" s="1316"/>
      <c r="DBQ85" s="1316"/>
      <c r="DBR85" s="1316"/>
      <c r="DBS85" s="1316"/>
      <c r="DBT85" s="1316"/>
      <c r="DBU85" s="1316"/>
      <c r="DBV85" s="1316"/>
      <c r="DBW85" s="1316"/>
      <c r="DBX85" s="1316"/>
      <c r="DBY85" s="1316"/>
      <c r="DBZ85" s="1316"/>
      <c r="DCA85" s="1316"/>
      <c r="DCB85" s="1316"/>
      <c r="DCC85" s="1316"/>
      <c r="DCD85" s="1316"/>
      <c r="DCE85" s="1316"/>
      <c r="DCF85" s="1316"/>
      <c r="DCG85" s="1316"/>
      <c r="DCH85" s="1316"/>
      <c r="DCI85" s="1316"/>
      <c r="DCJ85" s="1316"/>
      <c r="DCK85" s="1316"/>
      <c r="DCL85" s="1316"/>
      <c r="DCM85" s="1316"/>
      <c r="DCN85" s="1316"/>
      <c r="DCO85" s="1316"/>
      <c r="DCP85" s="1316"/>
      <c r="DCQ85" s="1316"/>
      <c r="DCR85" s="1316"/>
      <c r="DCS85" s="1316"/>
      <c r="DCT85" s="1316"/>
      <c r="DCU85" s="1316"/>
      <c r="DCV85" s="1316"/>
      <c r="DCW85" s="1316"/>
      <c r="DCX85" s="1316"/>
      <c r="DCY85" s="1316"/>
      <c r="DCZ85" s="1316"/>
      <c r="DDA85" s="1316"/>
      <c r="DDB85" s="1316"/>
      <c r="DDC85" s="1316"/>
      <c r="DDD85" s="1316"/>
      <c r="DDE85" s="1316"/>
      <c r="DDF85" s="1316"/>
      <c r="DDG85" s="1316"/>
      <c r="DDH85" s="1316"/>
      <c r="DDI85" s="1316"/>
      <c r="DDJ85" s="1316"/>
      <c r="DDK85" s="1316"/>
      <c r="DDL85" s="1316"/>
      <c r="DDM85" s="1316"/>
      <c r="DDN85" s="1316"/>
      <c r="DDO85" s="1316"/>
      <c r="DDP85" s="1316"/>
      <c r="DDQ85" s="1316"/>
      <c r="DDR85" s="1316"/>
      <c r="DDS85" s="1316"/>
      <c r="DDT85" s="1316"/>
      <c r="DDU85" s="1316"/>
      <c r="DDV85" s="1316"/>
      <c r="DDW85" s="1316"/>
      <c r="DDX85" s="1316"/>
      <c r="DDY85" s="1316"/>
      <c r="DDZ85" s="1316"/>
      <c r="DEA85" s="1316"/>
      <c r="DEB85" s="1316"/>
      <c r="DEC85" s="1316"/>
      <c r="DED85" s="1316"/>
      <c r="DEE85" s="1316"/>
      <c r="DEF85" s="1316"/>
      <c r="DEG85" s="1316"/>
      <c r="DEH85" s="1316"/>
      <c r="DEI85" s="1316"/>
      <c r="DEJ85" s="1316"/>
      <c r="DEK85" s="1316"/>
      <c r="DEL85" s="1316"/>
      <c r="DEM85" s="1316"/>
      <c r="DEN85" s="1316"/>
      <c r="DEO85" s="1316"/>
      <c r="DEP85" s="1316"/>
      <c r="DEQ85" s="1316"/>
      <c r="DER85" s="1316"/>
      <c r="DES85" s="1316"/>
      <c r="DET85" s="1316"/>
      <c r="DEU85" s="1316"/>
      <c r="DEV85" s="1316"/>
      <c r="DEW85" s="1316"/>
      <c r="DEX85" s="1316"/>
      <c r="DEY85" s="1316"/>
      <c r="DEZ85" s="1316"/>
      <c r="DFA85" s="1316"/>
      <c r="DFB85" s="1316"/>
      <c r="DFC85" s="1316"/>
      <c r="DFD85" s="1316"/>
      <c r="DFE85" s="1316"/>
      <c r="DFF85" s="1316"/>
      <c r="DFG85" s="1316"/>
      <c r="DFH85" s="1316"/>
      <c r="DFI85" s="1316"/>
      <c r="DFJ85" s="1316"/>
      <c r="DFK85" s="1316"/>
      <c r="DFL85" s="1316"/>
      <c r="DFM85" s="1316"/>
      <c r="DFN85" s="1316"/>
      <c r="DFO85" s="1316"/>
      <c r="DFP85" s="1316"/>
      <c r="DFQ85" s="1316"/>
      <c r="DFR85" s="1316"/>
      <c r="DFS85" s="1316"/>
      <c r="DFT85" s="1316"/>
      <c r="DFU85" s="1316"/>
      <c r="DFV85" s="1316"/>
      <c r="DFW85" s="1316"/>
      <c r="DFX85" s="1316"/>
      <c r="DFY85" s="1316"/>
      <c r="DFZ85" s="1316"/>
      <c r="DGA85" s="1316"/>
      <c r="DGB85" s="1316"/>
      <c r="DGC85" s="1316"/>
      <c r="DGD85" s="1316"/>
      <c r="DGE85" s="1316"/>
      <c r="DGF85" s="1316"/>
      <c r="DGG85" s="1316"/>
      <c r="DGH85" s="1316"/>
      <c r="DGI85" s="1316"/>
      <c r="DGJ85" s="1316"/>
      <c r="DGK85" s="1316"/>
      <c r="DGL85" s="1316"/>
      <c r="DGM85" s="1316"/>
      <c r="DGN85" s="1316"/>
      <c r="DGO85" s="1316"/>
      <c r="DGP85" s="1316"/>
      <c r="DGQ85" s="1316"/>
      <c r="DGR85" s="1316"/>
      <c r="DGS85" s="1316"/>
      <c r="DGT85" s="1316"/>
      <c r="DGU85" s="1316"/>
      <c r="DGV85" s="1316"/>
      <c r="DGW85" s="1316"/>
      <c r="DGX85" s="1316"/>
      <c r="DGY85" s="1316"/>
      <c r="DGZ85" s="1316"/>
      <c r="DHA85" s="1316"/>
      <c r="DHB85" s="1316"/>
      <c r="DHC85" s="1316"/>
      <c r="DHD85" s="1316"/>
      <c r="DHE85" s="1316"/>
      <c r="DHF85" s="1316"/>
      <c r="DHG85" s="1316"/>
      <c r="DHH85" s="1316"/>
      <c r="DHI85" s="1316"/>
      <c r="DHJ85" s="1316"/>
      <c r="DHK85" s="1316"/>
      <c r="DHL85" s="1316"/>
      <c r="DHM85" s="1316"/>
      <c r="DHN85" s="1316"/>
      <c r="DHO85" s="1316"/>
      <c r="DHP85" s="1316"/>
      <c r="DHQ85" s="1316"/>
      <c r="DHR85" s="1316"/>
      <c r="DHS85" s="1316"/>
      <c r="DHT85" s="1316"/>
      <c r="DHU85" s="1316"/>
      <c r="DHV85" s="1316"/>
      <c r="DHW85" s="1316"/>
      <c r="DHX85" s="1316"/>
      <c r="DHY85" s="1316"/>
      <c r="DHZ85" s="1316"/>
      <c r="DIA85" s="1316"/>
      <c r="DIB85" s="1316"/>
      <c r="DIC85" s="1316"/>
      <c r="DID85" s="1316"/>
      <c r="DIE85" s="1316"/>
      <c r="DIF85" s="1316"/>
      <c r="DIG85" s="1316"/>
      <c r="DIH85" s="1316"/>
      <c r="DII85" s="1316"/>
      <c r="DIJ85" s="1316"/>
      <c r="DIK85" s="1316"/>
      <c r="DIL85" s="1316"/>
      <c r="DIM85" s="1316"/>
      <c r="DIN85" s="1316"/>
      <c r="DIO85" s="1316"/>
      <c r="DIP85" s="1316"/>
      <c r="DIQ85" s="1316"/>
      <c r="DIR85" s="1316"/>
      <c r="DIS85" s="1316"/>
      <c r="DIT85" s="1316"/>
      <c r="DIU85" s="1316"/>
      <c r="DIV85" s="1316"/>
      <c r="DIW85" s="1316"/>
      <c r="DIX85" s="1316"/>
      <c r="DIY85" s="1316"/>
      <c r="DIZ85" s="1316"/>
      <c r="DJA85" s="1316"/>
      <c r="DJB85" s="1316"/>
      <c r="DJC85" s="1316"/>
      <c r="DJD85" s="1316"/>
      <c r="DJE85" s="1316"/>
      <c r="DJF85" s="1316"/>
      <c r="DJG85" s="1316"/>
      <c r="DJH85" s="1316"/>
      <c r="DJI85" s="1316"/>
      <c r="DJJ85" s="1316"/>
      <c r="DJK85" s="1316"/>
      <c r="DJL85" s="1316"/>
      <c r="DJM85" s="1316"/>
      <c r="DJN85" s="1316"/>
      <c r="DJO85" s="1316"/>
      <c r="DJP85" s="1316"/>
      <c r="DJQ85" s="1316"/>
      <c r="DJR85" s="1316"/>
      <c r="DJS85" s="1316"/>
      <c r="DJT85" s="1316"/>
      <c r="DJU85" s="1316"/>
      <c r="DJV85" s="1316"/>
      <c r="DJW85" s="1316"/>
      <c r="DJX85" s="1316"/>
      <c r="DJY85" s="1316"/>
      <c r="DJZ85" s="1316"/>
      <c r="DKA85" s="1316"/>
      <c r="DKB85" s="1316"/>
      <c r="DKC85" s="1316"/>
      <c r="DKD85" s="1316"/>
      <c r="DKE85" s="1316"/>
      <c r="DKF85" s="1316"/>
      <c r="DKG85" s="1316"/>
      <c r="DKH85" s="1316"/>
      <c r="DKI85" s="1316"/>
      <c r="DKJ85" s="1316"/>
      <c r="DKK85" s="1316"/>
      <c r="DKL85" s="1316"/>
      <c r="DKM85" s="1316"/>
      <c r="DKN85" s="1316"/>
      <c r="DKO85" s="1316"/>
      <c r="DKP85" s="1316"/>
      <c r="DKQ85" s="1316"/>
      <c r="DKR85" s="1316"/>
      <c r="DKS85" s="1316"/>
      <c r="DKT85" s="1316"/>
      <c r="DKU85" s="1316"/>
      <c r="DKV85" s="1316"/>
      <c r="DKW85" s="1316"/>
      <c r="DKX85" s="1316"/>
      <c r="DKY85" s="1316"/>
      <c r="DKZ85" s="1316"/>
      <c r="DLA85" s="1316"/>
      <c r="DLB85" s="1316"/>
      <c r="DLC85" s="1316"/>
      <c r="DLD85" s="1316"/>
      <c r="DLE85" s="1316"/>
      <c r="DLF85" s="1316"/>
      <c r="DLG85" s="1316"/>
      <c r="DLH85" s="1316"/>
      <c r="DLI85" s="1316"/>
      <c r="DLJ85" s="1316"/>
      <c r="DLK85" s="1316"/>
      <c r="DLL85" s="1316"/>
      <c r="DLM85" s="1316"/>
      <c r="DLN85" s="1316"/>
      <c r="DLO85" s="1316"/>
      <c r="DLP85" s="1316"/>
      <c r="DLQ85" s="1316"/>
      <c r="DLR85" s="1316"/>
      <c r="DLS85" s="1316"/>
      <c r="DLT85" s="1316"/>
      <c r="DLU85" s="1316"/>
      <c r="DLV85" s="1316"/>
      <c r="DLW85" s="1316"/>
      <c r="DLX85" s="1316"/>
      <c r="DLY85" s="1316"/>
      <c r="DLZ85" s="1316"/>
      <c r="DMA85" s="1316"/>
      <c r="DMB85" s="1316"/>
      <c r="DMC85" s="1316"/>
      <c r="DMD85" s="1316"/>
      <c r="DME85" s="1316"/>
      <c r="DMF85" s="1316"/>
      <c r="DMG85" s="1316"/>
      <c r="DMH85" s="1316"/>
      <c r="DMI85" s="1316"/>
      <c r="DMJ85" s="1316"/>
      <c r="DMK85" s="1316"/>
      <c r="DML85" s="1316"/>
      <c r="DMM85" s="1316"/>
      <c r="DMN85" s="1316"/>
      <c r="DMO85" s="1316"/>
      <c r="DMP85" s="1316"/>
      <c r="DMQ85" s="1316"/>
      <c r="DMR85" s="1316"/>
      <c r="DMS85" s="1316"/>
      <c r="DMT85" s="1316"/>
      <c r="DMU85" s="1316"/>
      <c r="DMV85" s="1316"/>
      <c r="DMW85" s="1316"/>
      <c r="DMX85" s="1316"/>
      <c r="DMY85" s="1316"/>
      <c r="DMZ85" s="1316"/>
      <c r="DNA85" s="1316"/>
      <c r="DNB85" s="1316"/>
      <c r="DNC85" s="1316"/>
      <c r="DND85" s="1316"/>
      <c r="DNE85" s="1316"/>
      <c r="DNF85" s="1316"/>
      <c r="DNG85" s="1316"/>
      <c r="DNH85" s="1316"/>
      <c r="DNI85" s="1316"/>
      <c r="DNJ85" s="1316"/>
      <c r="DNK85" s="1316"/>
      <c r="DNL85" s="1316"/>
      <c r="DNM85" s="1316"/>
      <c r="DNN85" s="1316"/>
      <c r="DNO85" s="1316"/>
      <c r="DNP85" s="1316"/>
      <c r="DNQ85" s="1316"/>
      <c r="DNR85" s="1316"/>
      <c r="DNS85" s="1316"/>
      <c r="DNT85" s="1316"/>
      <c r="DNU85" s="1316"/>
      <c r="DNV85" s="1316"/>
      <c r="DNW85" s="1316"/>
      <c r="DNX85" s="1316"/>
      <c r="DNY85" s="1316"/>
      <c r="DNZ85" s="1316"/>
      <c r="DOA85" s="1316"/>
      <c r="DOB85" s="1316"/>
      <c r="DOC85" s="1316"/>
      <c r="DOD85" s="1316"/>
      <c r="DOE85" s="1316"/>
      <c r="DOF85" s="1316"/>
      <c r="DOG85" s="1316"/>
      <c r="DOH85" s="1316"/>
      <c r="DOI85" s="1316"/>
      <c r="DOJ85" s="1316"/>
      <c r="DOK85" s="1316"/>
      <c r="DOL85" s="1316"/>
      <c r="DOM85" s="1316"/>
      <c r="DON85" s="1316"/>
      <c r="DOO85" s="1316"/>
      <c r="DOP85" s="1316"/>
      <c r="DOQ85" s="1316"/>
      <c r="DOR85" s="1316"/>
      <c r="DOS85" s="1316"/>
      <c r="DOT85" s="1316"/>
      <c r="DOU85" s="1316"/>
      <c r="DOV85" s="1316"/>
      <c r="DOW85" s="1316"/>
      <c r="DOX85" s="1316"/>
      <c r="DOY85" s="1316"/>
      <c r="DOZ85" s="1316"/>
      <c r="DPA85" s="1316"/>
      <c r="DPB85" s="1316"/>
      <c r="DPC85" s="1316"/>
      <c r="DPD85" s="1316"/>
      <c r="DPE85" s="1316"/>
      <c r="DPF85" s="1316"/>
      <c r="DPG85" s="1316"/>
      <c r="DPH85" s="1316"/>
      <c r="DPI85" s="1316"/>
      <c r="DPJ85" s="1316"/>
      <c r="DPK85" s="1316"/>
      <c r="DPL85" s="1316"/>
      <c r="DPM85" s="1316"/>
      <c r="DPN85" s="1316"/>
      <c r="DPO85" s="1316"/>
      <c r="DPP85" s="1316"/>
      <c r="DPQ85" s="1316"/>
      <c r="DPR85" s="1316"/>
      <c r="DPS85" s="1316"/>
      <c r="DPT85" s="1316"/>
      <c r="DPU85" s="1316"/>
      <c r="DPV85" s="1316"/>
      <c r="DPW85" s="1316"/>
      <c r="DPX85" s="1316"/>
      <c r="DPY85" s="1316"/>
      <c r="DPZ85" s="1316"/>
      <c r="DQA85" s="1316"/>
      <c r="DQB85" s="1316"/>
      <c r="DQC85" s="1316"/>
      <c r="DQD85" s="1316"/>
      <c r="DQE85" s="1316"/>
      <c r="DQF85" s="1316"/>
      <c r="DQG85" s="1316"/>
      <c r="DQH85" s="1316"/>
      <c r="DQI85" s="1316"/>
      <c r="DQJ85" s="1316"/>
      <c r="DQK85" s="1316"/>
      <c r="DQL85" s="1316"/>
      <c r="DQM85" s="1316"/>
      <c r="DQN85" s="1316"/>
      <c r="DQO85" s="1316"/>
      <c r="DQP85" s="1316"/>
      <c r="DQQ85" s="1316"/>
      <c r="DQR85" s="1316"/>
      <c r="DQS85" s="1316"/>
      <c r="DQT85" s="1316"/>
      <c r="DQU85" s="1316"/>
      <c r="DQV85" s="1316"/>
      <c r="DQW85" s="1316"/>
      <c r="DQX85" s="1316"/>
      <c r="DQY85" s="1316"/>
      <c r="DQZ85" s="1316"/>
      <c r="DRA85" s="1316"/>
      <c r="DRB85" s="1316"/>
      <c r="DRC85" s="1316"/>
      <c r="DRD85" s="1316"/>
      <c r="DRE85" s="1316"/>
      <c r="DRF85" s="1316"/>
      <c r="DRG85" s="1316"/>
      <c r="DRH85" s="1316"/>
      <c r="DRI85" s="1316"/>
      <c r="DRJ85" s="1316"/>
      <c r="DRK85" s="1316"/>
      <c r="DRL85" s="1316"/>
      <c r="DRM85" s="1316"/>
      <c r="DRN85" s="1316"/>
      <c r="DRO85" s="1316"/>
      <c r="DRP85" s="1316"/>
      <c r="DRQ85" s="1316"/>
      <c r="DRR85" s="1316"/>
      <c r="DRS85" s="1316"/>
      <c r="DRT85" s="1316"/>
      <c r="DRU85" s="1316"/>
      <c r="DRV85" s="1316"/>
      <c r="DRW85" s="1316"/>
      <c r="DRX85" s="1316"/>
      <c r="DRY85" s="1316"/>
      <c r="DRZ85" s="1316"/>
      <c r="DSA85" s="1316"/>
      <c r="DSB85" s="1316"/>
      <c r="DSC85" s="1316"/>
      <c r="DSD85" s="1316"/>
      <c r="DSE85" s="1316"/>
      <c r="DSF85" s="1316"/>
      <c r="DSG85" s="1316"/>
      <c r="DSH85" s="1316"/>
      <c r="DSI85" s="1316"/>
      <c r="DSJ85" s="1316"/>
      <c r="DSK85" s="1316"/>
      <c r="DSL85" s="1316"/>
      <c r="DSM85" s="1316"/>
      <c r="DSN85" s="1316"/>
      <c r="DSO85" s="1316"/>
      <c r="DSP85" s="1316"/>
      <c r="DSQ85" s="1316"/>
      <c r="DSR85" s="1316"/>
      <c r="DSS85" s="1316"/>
      <c r="DST85" s="1316"/>
      <c r="DSU85" s="1316"/>
      <c r="DSV85" s="1316"/>
      <c r="DSW85" s="1316"/>
      <c r="DSX85" s="1316"/>
      <c r="DSY85" s="1316"/>
      <c r="DSZ85" s="1316"/>
      <c r="DTA85" s="1316"/>
      <c r="DTB85" s="1316"/>
      <c r="DTC85" s="1316"/>
      <c r="DTD85" s="1316"/>
      <c r="DTE85" s="1316"/>
      <c r="DTF85" s="1316"/>
      <c r="DTG85" s="1316"/>
      <c r="DTH85" s="1316"/>
      <c r="DTI85" s="1316"/>
      <c r="DTJ85" s="1316"/>
      <c r="DTK85" s="1316"/>
      <c r="DTL85" s="1316"/>
      <c r="DTM85" s="1316"/>
      <c r="DTN85" s="1316"/>
      <c r="DTO85" s="1316"/>
      <c r="DTP85" s="1316"/>
      <c r="DTQ85" s="1316"/>
      <c r="DTR85" s="1316"/>
      <c r="DTS85" s="1316"/>
      <c r="DTT85" s="1316"/>
      <c r="DTU85" s="1316"/>
      <c r="DTV85" s="1316"/>
      <c r="DTW85" s="1316"/>
      <c r="DTX85" s="1316"/>
      <c r="DTY85" s="1316"/>
      <c r="DTZ85" s="1316"/>
      <c r="DUA85" s="1316"/>
      <c r="DUB85" s="1316"/>
      <c r="DUC85" s="1316"/>
      <c r="DUD85" s="1316"/>
      <c r="DUE85" s="1316"/>
      <c r="DUF85" s="1316"/>
      <c r="DUG85" s="1316"/>
      <c r="DUH85" s="1316"/>
      <c r="DUI85" s="1316"/>
      <c r="DUJ85" s="1316"/>
      <c r="DUK85" s="1316"/>
      <c r="DUL85" s="1316"/>
      <c r="DUM85" s="1316"/>
      <c r="DUN85" s="1316"/>
      <c r="DUO85" s="1316"/>
      <c r="DUP85" s="1316"/>
      <c r="DUQ85" s="1316"/>
      <c r="DUR85" s="1316"/>
      <c r="DUS85" s="1316"/>
      <c r="DUT85" s="1316"/>
      <c r="DUU85" s="1316"/>
      <c r="DUV85" s="1316"/>
      <c r="DUW85" s="1316"/>
      <c r="DUX85" s="1316"/>
      <c r="DUY85" s="1316"/>
      <c r="DUZ85" s="1316"/>
      <c r="DVA85" s="1316"/>
      <c r="DVB85" s="1316"/>
      <c r="DVC85" s="1316"/>
      <c r="DVD85" s="1316"/>
      <c r="DVE85" s="1316"/>
      <c r="DVF85" s="1316"/>
      <c r="DVG85" s="1316"/>
      <c r="DVH85" s="1316"/>
      <c r="DVI85" s="1316"/>
      <c r="DVJ85" s="1316"/>
      <c r="DVK85" s="1316"/>
      <c r="DVL85" s="1316"/>
      <c r="DVM85" s="1316"/>
      <c r="DVN85" s="1316"/>
      <c r="DVO85" s="1316"/>
      <c r="DVP85" s="1316"/>
      <c r="DVQ85" s="1316"/>
      <c r="DVR85" s="1316"/>
      <c r="DVS85" s="1316"/>
      <c r="DVT85" s="1316"/>
      <c r="DVU85" s="1316"/>
      <c r="DVV85" s="1316"/>
      <c r="DVW85" s="1316"/>
      <c r="DVX85" s="1316"/>
      <c r="DVY85" s="1316"/>
      <c r="DVZ85" s="1316"/>
      <c r="DWA85" s="1316"/>
      <c r="DWB85" s="1316"/>
      <c r="DWC85" s="1316"/>
      <c r="DWD85" s="1316"/>
      <c r="DWE85" s="1316"/>
      <c r="DWF85" s="1316"/>
      <c r="DWG85" s="1316"/>
      <c r="DWH85" s="1316"/>
      <c r="DWI85" s="1316"/>
      <c r="DWJ85" s="1316"/>
      <c r="DWK85" s="1316"/>
      <c r="DWL85" s="1316"/>
      <c r="DWM85" s="1316"/>
      <c r="DWN85" s="1316"/>
      <c r="DWO85" s="1316"/>
      <c r="DWP85" s="1316"/>
      <c r="DWQ85" s="1316"/>
      <c r="DWR85" s="1316"/>
      <c r="DWS85" s="1316"/>
      <c r="DWT85" s="1316"/>
      <c r="DWU85" s="1316"/>
      <c r="DWV85" s="1316"/>
      <c r="DWW85" s="1316"/>
      <c r="DWX85" s="1316"/>
      <c r="DWY85" s="1316"/>
      <c r="DWZ85" s="1316"/>
      <c r="DXA85" s="1316"/>
      <c r="DXB85" s="1316"/>
      <c r="DXC85" s="1316"/>
      <c r="DXD85" s="1316"/>
      <c r="DXE85" s="1316"/>
      <c r="DXF85" s="1316"/>
      <c r="DXG85" s="1316"/>
      <c r="DXH85" s="1316"/>
      <c r="DXI85" s="1316"/>
      <c r="DXJ85" s="1316"/>
      <c r="DXK85" s="1316"/>
      <c r="DXL85" s="1316"/>
      <c r="DXM85" s="1316"/>
      <c r="DXN85" s="1316"/>
      <c r="DXO85" s="1316"/>
      <c r="DXP85" s="1316"/>
      <c r="DXQ85" s="1316"/>
      <c r="DXR85" s="1316"/>
      <c r="DXS85" s="1316"/>
      <c r="DXT85" s="1316"/>
      <c r="DXU85" s="1316"/>
      <c r="DXV85" s="1316"/>
      <c r="DXW85" s="1316"/>
      <c r="DXX85" s="1316"/>
      <c r="DXY85" s="1316"/>
      <c r="DXZ85" s="1316"/>
      <c r="DYA85" s="1316"/>
      <c r="DYB85" s="1316"/>
      <c r="DYC85" s="1316"/>
      <c r="DYD85" s="1316"/>
      <c r="DYE85" s="1316"/>
      <c r="DYF85" s="1316"/>
      <c r="DYG85" s="1316"/>
      <c r="DYH85" s="1316"/>
      <c r="DYI85" s="1316"/>
      <c r="DYJ85" s="1316"/>
      <c r="DYK85" s="1316"/>
      <c r="DYL85" s="1316"/>
      <c r="DYM85" s="1316"/>
      <c r="DYN85" s="1316"/>
      <c r="DYO85" s="1316"/>
      <c r="DYP85" s="1316"/>
      <c r="DYQ85" s="1316"/>
      <c r="DYR85" s="1316"/>
      <c r="DYS85" s="1316"/>
      <c r="DYT85" s="1316"/>
      <c r="DYU85" s="1316"/>
      <c r="DYV85" s="1316"/>
      <c r="DYW85" s="1316"/>
      <c r="DYX85" s="1316"/>
      <c r="DYY85" s="1316"/>
      <c r="DYZ85" s="1316"/>
      <c r="DZA85" s="1316"/>
      <c r="DZB85" s="1316"/>
      <c r="DZC85" s="1316"/>
      <c r="DZD85" s="1316"/>
      <c r="DZE85" s="1316"/>
      <c r="DZF85" s="1316"/>
      <c r="DZG85" s="1316"/>
      <c r="DZH85" s="1316"/>
      <c r="DZI85" s="1316"/>
      <c r="DZJ85" s="1316"/>
      <c r="DZK85" s="1316"/>
      <c r="DZL85" s="1316"/>
      <c r="DZM85" s="1316"/>
      <c r="DZN85" s="1316"/>
      <c r="DZO85" s="1316"/>
      <c r="DZP85" s="1316"/>
      <c r="DZQ85" s="1316"/>
      <c r="DZR85" s="1316"/>
      <c r="DZS85" s="1316"/>
      <c r="DZT85" s="1316"/>
      <c r="DZU85" s="1316"/>
      <c r="DZV85" s="1316"/>
      <c r="DZW85" s="1316"/>
      <c r="DZX85" s="1316"/>
      <c r="DZY85" s="1316"/>
      <c r="DZZ85" s="1316"/>
      <c r="EAA85" s="1316"/>
      <c r="EAB85" s="1316"/>
      <c r="EAC85" s="1316"/>
      <c r="EAD85" s="1316"/>
      <c r="EAE85" s="1316"/>
      <c r="EAF85" s="1316"/>
      <c r="EAG85" s="1316"/>
      <c r="EAH85" s="1316"/>
      <c r="EAI85" s="1316"/>
      <c r="EAJ85" s="1316"/>
      <c r="EAK85" s="1316"/>
      <c r="EAL85" s="1316"/>
      <c r="EAM85" s="1316"/>
      <c r="EAN85" s="1316"/>
      <c r="EAO85" s="1316"/>
      <c r="EAP85" s="1316"/>
      <c r="EAQ85" s="1316"/>
      <c r="EAR85" s="1316"/>
      <c r="EAS85" s="1316"/>
      <c r="EAT85" s="1316"/>
      <c r="EAU85" s="1316"/>
      <c r="EAV85" s="1316"/>
      <c r="EAW85" s="1316"/>
      <c r="EAX85" s="1316"/>
      <c r="EAY85" s="1316"/>
      <c r="EAZ85" s="1316"/>
      <c r="EBA85" s="1316"/>
      <c r="EBB85" s="1316"/>
      <c r="EBC85" s="1316"/>
      <c r="EBD85" s="1316"/>
      <c r="EBE85" s="1316"/>
      <c r="EBF85" s="1316"/>
      <c r="EBG85" s="1316"/>
      <c r="EBH85" s="1316"/>
      <c r="EBI85" s="1316"/>
      <c r="EBJ85" s="1316"/>
      <c r="EBK85" s="1316"/>
      <c r="EBL85" s="1316"/>
      <c r="EBM85" s="1316"/>
      <c r="EBN85" s="1316"/>
      <c r="EBO85" s="1316"/>
      <c r="EBP85" s="1316"/>
      <c r="EBQ85" s="1316"/>
      <c r="EBR85" s="1316"/>
      <c r="EBS85" s="1316"/>
      <c r="EBT85" s="1316"/>
      <c r="EBU85" s="1316"/>
      <c r="EBV85" s="1316"/>
      <c r="EBW85" s="1316"/>
      <c r="EBX85" s="1316"/>
      <c r="EBY85" s="1316"/>
      <c r="EBZ85" s="1316"/>
      <c r="ECA85" s="1316"/>
      <c r="ECB85" s="1316"/>
      <c r="ECC85" s="1316"/>
      <c r="ECD85" s="1316"/>
      <c r="ECE85" s="1316"/>
      <c r="ECF85" s="1316"/>
      <c r="ECG85" s="1316"/>
      <c r="ECH85" s="1316"/>
      <c r="ECI85" s="1316"/>
      <c r="ECJ85" s="1316"/>
      <c r="ECK85" s="1316"/>
      <c r="ECL85" s="1316"/>
      <c r="ECM85" s="1316"/>
      <c r="ECN85" s="1316"/>
      <c r="ECO85" s="1316"/>
      <c r="ECP85" s="1316"/>
      <c r="ECQ85" s="1316"/>
      <c r="ECR85" s="1316"/>
      <c r="ECS85" s="1316"/>
      <c r="ECT85" s="1316"/>
      <c r="ECU85" s="1316"/>
      <c r="ECV85" s="1316"/>
      <c r="ECW85" s="1316"/>
      <c r="ECX85" s="1316"/>
      <c r="ECY85" s="1316"/>
      <c r="ECZ85" s="1316"/>
      <c r="EDA85" s="1316"/>
      <c r="EDB85" s="1316"/>
      <c r="EDC85" s="1316"/>
      <c r="EDD85" s="1316"/>
      <c r="EDE85" s="1316"/>
      <c r="EDF85" s="1316"/>
      <c r="EDG85" s="1316"/>
      <c r="EDH85" s="1316"/>
      <c r="EDI85" s="1316"/>
      <c r="EDJ85" s="1316"/>
      <c r="EDK85" s="1316"/>
      <c r="EDL85" s="1316"/>
      <c r="EDM85" s="1316"/>
      <c r="EDN85" s="1316"/>
      <c r="EDO85" s="1316"/>
      <c r="EDP85" s="1316"/>
      <c r="EDQ85" s="1316"/>
      <c r="EDR85" s="1316"/>
      <c r="EDS85" s="1316"/>
      <c r="EDT85" s="1316"/>
      <c r="EDU85" s="1316"/>
      <c r="EDV85" s="1316"/>
      <c r="EDW85" s="1316"/>
      <c r="EDX85" s="1316"/>
      <c r="EDY85" s="1316"/>
      <c r="EDZ85" s="1316"/>
      <c r="EEA85" s="1316"/>
      <c r="EEB85" s="1316"/>
      <c r="EEC85" s="1316"/>
      <c r="EED85" s="1316"/>
      <c r="EEE85" s="1316"/>
      <c r="EEF85" s="1316"/>
      <c r="EEG85" s="1316"/>
      <c r="EEH85" s="1316"/>
      <c r="EEI85" s="1316"/>
      <c r="EEJ85" s="1316"/>
      <c r="EEK85" s="1316"/>
      <c r="EEL85" s="1316"/>
      <c r="EEM85" s="1316"/>
      <c r="EEN85" s="1316"/>
      <c r="EEO85" s="1316"/>
      <c r="EEP85" s="1316"/>
      <c r="EEQ85" s="1316"/>
      <c r="EER85" s="1316"/>
      <c r="EES85" s="1316"/>
      <c r="EET85" s="1316"/>
      <c r="EEU85" s="1316"/>
      <c r="EEV85" s="1316"/>
      <c r="EEW85" s="1316"/>
      <c r="EEX85" s="1316"/>
      <c r="EEY85" s="1316"/>
      <c r="EEZ85" s="1316"/>
      <c r="EFA85" s="1316"/>
      <c r="EFB85" s="1316"/>
      <c r="EFC85" s="1316"/>
      <c r="EFD85" s="1316"/>
      <c r="EFE85" s="1316"/>
      <c r="EFF85" s="1316"/>
      <c r="EFG85" s="1316"/>
      <c r="EFH85" s="1316"/>
      <c r="EFI85" s="1316"/>
      <c r="EFJ85" s="1316"/>
      <c r="EFK85" s="1316"/>
      <c r="EFL85" s="1316"/>
      <c r="EFM85" s="1316"/>
      <c r="EFN85" s="1316"/>
      <c r="EFO85" s="1316"/>
      <c r="EFP85" s="1316"/>
      <c r="EFQ85" s="1316"/>
      <c r="EFR85" s="1316"/>
      <c r="EFS85" s="1316"/>
      <c r="EFT85" s="1316"/>
      <c r="EFU85" s="1316"/>
      <c r="EFV85" s="1316"/>
      <c r="EFW85" s="1316"/>
      <c r="EFX85" s="1316"/>
      <c r="EFY85" s="1316"/>
      <c r="EFZ85" s="1316"/>
      <c r="EGA85" s="1316"/>
      <c r="EGB85" s="1316"/>
      <c r="EGC85" s="1316"/>
      <c r="EGD85" s="1316"/>
      <c r="EGE85" s="1316"/>
      <c r="EGF85" s="1316"/>
      <c r="EGG85" s="1316"/>
      <c r="EGH85" s="1316"/>
      <c r="EGI85" s="1316"/>
      <c r="EGJ85" s="1316"/>
      <c r="EGK85" s="1316"/>
      <c r="EGL85" s="1316"/>
      <c r="EGM85" s="1316"/>
      <c r="EGN85" s="1316"/>
      <c r="EGO85" s="1316"/>
      <c r="EGP85" s="1316"/>
      <c r="EGQ85" s="1316"/>
      <c r="EGR85" s="1316"/>
      <c r="EGS85" s="1316"/>
      <c r="EGT85" s="1316"/>
      <c r="EGU85" s="1316"/>
      <c r="EGV85" s="1316"/>
      <c r="EGW85" s="1316"/>
      <c r="EGX85" s="1316"/>
      <c r="EGY85" s="1316"/>
      <c r="EGZ85" s="1316"/>
      <c r="EHA85" s="1316"/>
      <c r="EHB85" s="1316"/>
      <c r="EHC85" s="1316"/>
      <c r="EHD85" s="1316"/>
      <c r="EHE85" s="1316"/>
      <c r="EHF85" s="1316"/>
      <c r="EHG85" s="1316"/>
      <c r="EHH85" s="1316"/>
      <c r="EHI85" s="1316"/>
      <c r="EHJ85" s="1316"/>
      <c r="EHK85" s="1316"/>
      <c r="EHL85" s="1316"/>
      <c r="EHM85" s="1316"/>
      <c r="EHN85" s="1316"/>
      <c r="EHO85" s="1316"/>
      <c r="EHP85" s="1316"/>
      <c r="EHQ85" s="1316"/>
      <c r="EHR85" s="1316"/>
      <c r="EHS85" s="1316"/>
      <c r="EHT85" s="1316"/>
      <c r="EHU85" s="1316"/>
      <c r="EHV85" s="1316"/>
      <c r="EHW85" s="1316"/>
      <c r="EHX85" s="1316"/>
      <c r="EHY85" s="1316"/>
      <c r="EHZ85" s="1316"/>
      <c r="EIA85" s="1316"/>
      <c r="EIB85" s="1316"/>
      <c r="EIC85" s="1316"/>
      <c r="EID85" s="1316"/>
      <c r="EIE85" s="1316"/>
      <c r="EIF85" s="1316"/>
      <c r="EIG85" s="1316"/>
      <c r="EIH85" s="1316"/>
      <c r="EII85" s="1316"/>
      <c r="EIJ85" s="1316"/>
      <c r="EIK85" s="1316"/>
      <c r="EIL85" s="1316"/>
      <c r="EIM85" s="1316"/>
      <c r="EIN85" s="1316"/>
      <c r="EIO85" s="1316"/>
      <c r="EIP85" s="1316"/>
      <c r="EIQ85" s="1316"/>
      <c r="EIR85" s="1316"/>
      <c r="EIS85" s="1316"/>
      <c r="EIT85" s="1316"/>
      <c r="EIU85" s="1316"/>
      <c r="EIV85" s="1316"/>
      <c r="EIW85" s="1316"/>
      <c r="EIX85" s="1316"/>
      <c r="EIY85" s="1316"/>
      <c r="EIZ85" s="1316"/>
      <c r="EJA85" s="1316"/>
      <c r="EJB85" s="1316"/>
      <c r="EJC85" s="1316"/>
      <c r="EJD85" s="1316"/>
      <c r="EJE85" s="1316"/>
      <c r="EJF85" s="1316"/>
      <c r="EJG85" s="1316"/>
      <c r="EJH85" s="1316"/>
      <c r="EJI85" s="1316"/>
      <c r="EJJ85" s="1316"/>
      <c r="EJK85" s="1316"/>
      <c r="EJL85" s="1316"/>
      <c r="EJM85" s="1316"/>
      <c r="EJN85" s="1316"/>
      <c r="EJO85" s="1316"/>
      <c r="EJP85" s="1316"/>
      <c r="EJQ85" s="1316"/>
      <c r="EJR85" s="1316"/>
      <c r="EJS85" s="1316"/>
      <c r="EJT85" s="1316"/>
      <c r="EJU85" s="1316"/>
      <c r="EJV85" s="1316"/>
      <c r="EJW85" s="1316"/>
      <c r="EJX85" s="1316"/>
      <c r="EJY85" s="1316"/>
      <c r="EJZ85" s="1316"/>
      <c r="EKA85" s="1316"/>
      <c r="EKB85" s="1316"/>
      <c r="EKC85" s="1316"/>
      <c r="EKD85" s="1316"/>
      <c r="EKE85" s="1316"/>
      <c r="EKF85" s="1316"/>
      <c r="EKG85" s="1316"/>
      <c r="EKH85" s="1316"/>
      <c r="EKI85" s="1316"/>
      <c r="EKJ85" s="1316"/>
      <c r="EKK85" s="1316"/>
      <c r="EKL85" s="1316"/>
      <c r="EKM85" s="1316"/>
      <c r="EKN85" s="1316"/>
      <c r="EKO85" s="1316"/>
      <c r="EKP85" s="1316"/>
      <c r="EKQ85" s="1316"/>
      <c r="EKR85" s="1316"/>
      <c r="EKS85" s="1316"/>
      <c r="EKT85" s="1316"/>
      <c r="EKU85" s="1316"/>
      <c r="EKV85" s="1316"/>
      <c r="EKW85" s="1316"/>
      <c r="EKX85" s="1316"/>
      <c r="EKY85" s="1316"/>
      <c r="EKZ85" s="1316"/>
      <c r="ELA85" s="1316"/>
      <c r="ELB85" s="1316"/>
      <c r="ELC85" s="1316"/>
      <c r="ELD85" s="1316"/>
      <c r="ELE85" s="1316"/>
      <c r="ELF85" s="1316"/>
      <c r="ELG85" s="1316"/>
      <c r="ELH85" s="1316"/>
      <c r="ELI85" s="1316"/>
      <c r="ELJ85" s="1316"/>
      <c r="ELK85" s="1316"/>
      <c r="ELL85" s="1316"/>
      <c r="ELM85" s="1316"/>
      <c r="ELN85" s="1316"/>
      <c r="ELO85" s="1316"/>
      <c r="ELP85" s="1316"/>
      <c r="ELQ85" s="1316"/>
      <c r="ELR85" s="1316"/>
      <c r="ELS85" s="1316"/>
      <c r="ELT85" s="1316"/>
      <c r="ELU85" s="1316"/>
      <c r="ELV85" s="1316"/>
      <c r="ELW85" s="1316"/>
      <c r="ELX85" s="1316"/>
      <c r="ELY85" s="1316"/>
      <c r="ELZ85" s="1316"/>
      <c r="EMA85" s="1316"/>
      <c r="EMB85" s="1316"/>
      <c r="EMC85" s="1316"/>
      <c r="EMD85" s="1316"/>
      <c r="EME85" s="1316"/>
      <c r="EMF85" s="1316"/>
      <c r="EMG85" s="1316"/>
      <c r="EMH85" s="1316"/>
      <c r="EMI85" s="1316"/>
      <c r="EMJ85" s="1316"/>
      <c r="EMK85" s="1316"/>
      <c r="EML85" s="1316"/>
      <c r="EMM85" s="1316"/>
      <c r="EMN85" s="1316"/>
      <c r="EMO85" s="1316"/>
      <c r="EMP85" s="1316"/>
      <c r="EMQ85" s="1316"/>
      <c r="EMR85" s="1316"/>
      <c r="EMS85" s="1316"/>
      <c r="EMT85" s="1316"/>
      <c r="EMU85" s="1316"/>
      <c r="EMV85" s="1316"/>
      <c r="EMW85" s="1316"/>
      <c r="EMX85" s="1316"/>
      <c r="EMY85" s="1316"/>
      <c r="EMZ85" s="1316"/>
      <c r="ENA85" s="1316"/>
      <c r="ENB85" s="1316"/>
      <c r="ENC85" s="1316"/>
      <c r="END85" s="1316"/>
      <c r="ENE85" s="1316"/>
      <c r="ENF85" s="1316"/>
      <c r="ENG85" s="1316"/>
      <c r="ENH85" s="1316"/>
      <c r="ENI85" s="1316"/>
      <c r="ENJ85" s="1316"/>
      <c r="ENK85" s="1316"/>
      <c r="ENL85" s="1316"/>
      <c r="ENM85" s="1316"/>
      <c r="ENN85" s="1316"/>
      <c r="ENO85" s="1316"/>
      <c r="ENP85" s="1316"/>
      <c r="ENQ85" s="1316"/>
      <c r="ENR85" s="1316"/>
      <c r="ENS85" s="1316"/>
      <c r="ENT85" s="1316"/>
      <c r="ENU85" s="1316"/>
      <c r="ENV85" s="1316"/>
      <c r="ENW85" s="1316"/>
      <c r="ENX85" s="1316"/>
      <c r="ENY85" s="1316"/>
      <c r="ENZ85" s="1316"/>
      <c r="EOA85" s="1316"/>
      <c r="EOB85" s="1316"/>
      <c r="EOC85" s="1316"/>
      <c r="EOD85" s="1316"/>
      <c r="EOE85" s="1316"/>
      <c r="EOF85" s="1316"/>
      <c r="EOG85" s="1316"/>
      <c r="EOH85" s="1316"/>
      <c r="EOI85" s="1316"/>
      <c r="EOJ85" s="1316"/>
      <c r="EOK85" s="1316"/>
      <c r="EOL85" s="1316"/>
      <c r="EOM85" s="1316"/>
      <c r="EON85" s="1316"/>
      <c r="EOO85" s="1316"/>
      <c r="EOP85" s="1316"/>
      <c r="EOQ85" s="1316"/>
      <c r="EOR85" s="1316"/>
      <c r="EOS85" s="1316"/>
      <c r="EOT85" s="1316"/>
      <c r="EOU85" s="1316"/>
      <c r="EOV85" s="1316"/>
      <c r="EOW85" s="1316"/>
      <c r="EOX85" s="1316"/>
      <c r="EOY85" s="1316"/>
      <c r="EOZ85" s="1316"/>
      <c r="EPA85" s="1316"/>
      <c r="EPB85" s="1316"/>
      <c r="EPC85" s="1316"/>
      <c r="EPD85" s="1316"/>
      <c r="EPE85" s="1316"/>
      <c r="EPF85" s="1316"/>
      <c r="EPG85" s="1316"/>
      <c r="EPH85" s="1316"/>
      <c r="EPI85" s="1316"/>
      <c r="EPJ85" s="1316"/>
      <c r="EPK85" s="1316"/>
      <c r="EPL85" s="1316"/>
      <c r="EPM85" s="1316"/>
      <c r="EPN85" s="1316"/>
      <c r="EPO85" s="1316"/>
      <c r="EPP85" s="1316"/>
      <c r="EPQ85" s="1316"/>
      <c r="EPR85" s="1316"/>
      <c r="EPS85" s="1316"/>
      <c r="EPT85" s="1316"/>
      <c r="EPU85" s="1316"/>
      <c r="EPV85" s="1316"/>
      <c r="EPW85" s="1316"/>
      <c r="EPX85" s="1316"/>
      <c r="EPY85" s="1316"/>
      <c r="EPZ85" s="1316"/>
      <c r="EQA85" s="1316"/>
      <c r="EQB85" s="1316"/>
      <c r="EQC85" s="1316"/>
      <c r="EQD85" s="1316"/>
      <c r="EQE85" s="1316"/>
      <c r="EQF85" s="1316"/>
      <c r="EQG85" s="1316"/>
      <c r="EQH85" s="1316"/>
      <c r="EQI85" s="1316"/>
      <c r="EQJ85" s="1316"/>
      <c r="EQK85" s="1316"/>
      <c r="EQL85" s="1316"/>
      <c r="EQM85" s="1316"/>
      <c r="EQN85" s="1316"/>
      <c r="EQO85" s="1316"/>
      <c r="EQP85" s="1316"/>
      <c r="EQQ85" s="1316"/>
      <c r="EQR85" s="1316"/>
      <c r="EQS85" s="1316"/>
      <c r="EQT85" s="1316"/>
      <c r="EQU85" s="1316"/>
      <c r="EQV85" s="1316"/>
      <c r="EQW85" s="1316"/>
      <c r="EQX85" s="1316"/>
      <c r="EQY85" s="1316"/>
      <c r="EQZ85" s="1316"/>
      <c r="ERA85" s="1316"/>
      <c r="ERB85" s="1316"/>
      <c r="ERC85" s="1316"/>
      <c r="ERD85" s="1316"/>
      <c r="ERE85" s="1316"/>
      <c r="ERF85" s="1316"/>
      <c r="ERG85" s="1316"/>
      <c r="ERH85" s="1316"/>
      <c r="ERI85" s="1316"/>
      <c r="ERJ85" s="1316"/>
      <c r="ERK85" s="1316"/>
      <c r="ERL85" s="1316"/>
      <c r="ERM85" s="1316"/>
      <c r="ERN85" s="1316"/>
      <c r="ERO85" s="1316"/>
      <c r="ERP85" s="1316"/>
      <c r="ERQ85" s="1316"/>
      <c r="ERR85" s="1316"/>
      <c r="ERS85" s="1316"/>
      <c r="ERT85" s="1316"/>
      <c r="ERU85" s="1316"/>
      <c r="ERV85" s="1316"/>
      <c r="ERW85" s="1316"/>
      <c r="ERX85" s="1316"/>
      <c r="ERY85" s="1316"/>
      <c r="ERZ85" s="1316"/>
      <c r="ESA85" s="1316"/>
      <c r="ESB85" s="1316"/>
      <c r="ESC85" s="1316"/>
      <c r="ESD85" s="1316"/>
      <c r="ESE85" s="1316"/>
      <c r="ESF85" s="1316"/>
      <c r="ESG85" s="1316"/>
      <c r="ESH85" s="1316"/>
      <c r="ESI85" s="1316"/>
      <c r="ESJ85" s="1316"/>
      <c r="ESK85" s="1316"/>
      <c r="ESL85" s="1316"/>
      <c r="ESM85" s="1316"/>
      <c r="ESN85" s="1316"/>
      <c r="ESO85" s="1316"/>
      <c r="ESP85" s="1316"/>
      <c r="ESQ85" s="1316"/>
      <c r="ESR85" s="1316"/>
      <c r="ESS85" s="1316"/>
      <c r="EST85" s="1316"/>
      <c r="ESU85" s="1316"/>
      <c r="ESV85" s="1316"/>
      <c r="ESW85" s="1316"/>
      <c r="ESX85" s="1316"/>
      <c r="ESY85" s="1316"/>
      <c r="ESZ85" s="1316"/>
      <c r="ETA85" s="1316"/>
      <c r="ETB85" s="1316"/>
      <c r="ETC85" s="1316"/>
      <c r="ETD85" s="1316"/>
      <c r="ETE85" s="1316"/>
      <c r="ETF85" s="1316"/>
      <c r="ETG85" s="1316"/>
      <c r="ETH85" s="1316"/>
      <c r="ETI85" s="1316"/>
      <c r="ETJ85" s="1316"/>
      <c r="ETK85" s="1316"/>
      <c r="ETL85" s="1316"/>
      <c r="ETM85" s="1316"/>
      <c r="ETN85" s="1316"/>
      <c r="ETO85" s="1316"/>
      <c r="ETP85" s="1316"/>
      <c r="ETQ85" s="1316"/>
      <c r="ETR85" s="1316"/>
      <c r="ETS85" s="1316"/>
      <c r="ETT85" s="1316"/>
      <c r="ETU85" s="1316"/>
      <c r="ETV85" s="1316"/>
      <c r="ETW85" s="1316"/>
      <c r="ETX85" s="1316"/>
      <c r="ETY85" s="1316"/>
      <c r="ETZ85" s="1316"/>
      <c r="EUA85" s="1316"/>
      <c r="EUB85" s="1316"/>
      <c r="EUC85" s="1316"/>
      <c r="EUD85" s="1316"/>
      <c r="EUE85" s="1316"/>
      <c r="EUF85" s="1316"/>
      <c r="EUG85" s="1316"/>
      <c r="EUH85" s="1316"/>
      <c r="EUI85" s="1316"/>
      <c r="EUJ85" s="1316"/>
      <c r="EUK85" s="1316"/>
      <c r="EUL85" s="1316"/>
      <c r="EUM85" s="1316"/>
      <c r="EUN85" s="1316"/>
      <c r="EUO85" s="1316"/>
      <c r="EUP85" s="1316"/>
      <c r="EUQ85" s="1316"/>
      <c r="EUR85" s="1316"/>
      <c r="EUS85" s="1316"/>
      <c r="EUT85" s="1316"/>
      <c r="EUU85" s="1316"/>
      <c r="EUV85" s="1316"/>
      <c r="EUW85" s="1316"/>
      <c r="EUX85" s="1316"/>
      <c r="EUY85" s="1316"/>
      <c r="EUZ85" s="1316"/>
      <c r="EVA85" s="1316"/>
      <c r="EVB85" s="1316"/>
      <c r="EVC85" s="1316"/>
      <c r="EVD85" s="1316"/>
      <c r="EVE85" s="1316"/>
      <c r="EVF85" s="1316"/>
      <c r="EVG85" s="1316"/>
      <c r="EVH85" s="1316"/>
      <c r="EVI85" s="1316"/>
      <c r="EVJ85" s="1316"/>
      <c r="EVK85" s="1316"/>
      <c r="EVL85" s="1316"/>
      <c r="EVM85" s="1316"/>
      <c r="EVN85" s="1316"/>
      <c r="EVO85" s="1316"/>
      <c r="EVP85" s="1316"/>
      <c r="EVQ85" s="1316"/>
      <c r="EVR85" s="1316"/>
      <c r="EVS85" s="1316"/>
      <c r="EVT85" s="1316"/>
      <c r="EVU85" s="1316"/>
      <c r="EVV85" s="1316"/>
      <c r="EVW85" s="1316"/>
      <c r="EVX85" s="1316"/>
      <c r="EVY85" s="1316"/>
      <c r="EVZ85" s="1316"/>
      <c r="EWA85" s="1316"/>
      <c r="EWB85" s="1316"/>
      <c r="EWC85" s="1316"/>
      <c r="EWD85" s="1316"/>
      <c r="EWE85" s="1316"/>
      <c r="EWF85" s="1316"/>
      <c r="EWG85" s="1316"/>
      <c r="EWH85" s="1316"/>
      <c r="EWI85" s="1316"/>
      <c r="EWJ85" s="1316"/>
      <c r="EWK85" s="1316"/>
      <c r="EWL85" s="1316"/>
      <c r="EWM85" s="1316"/>
      <c r="EWN85" s="1316"/>
      <c r="EWO85" s="1316"/>
      <c r="EWP85" s="1316"/>
      <c r="EWQ85" s="1316"/>
      <c r="EWR85" s="1316"/>
      <c r="EWS85" s="1316"/>
      <c r="EWT85" s="1316"/>
      <c r="EWU85" s="1316"/>
      <c r="EWV85" s="1316"/>
      <c r="EWW85" s="1316"/>
      <c r="EWX85" s="1316"/>
      <c r="EWY85" s="1316"/>
      <c r="EWZ85" s="1316"/>
      <c r="EXA85" s="1316"/>
      <c r="EXB85" s="1316"/>
      <c r="EXC85" s="1316"/>
      <c r="EXD85" s="1316"/>
      <c r="EXE85" s="1316"/>
      <c r="EXF85" s="1316"/>
      <c r="EXG85" s="1316"/>
      <c r="EXH85" s="1316"/>
      <c r="EXI85" s="1316"/>
      <c r="EXJ85" s="1316"/>
      <c r="EXK85" s="1316"/>
      <c r="EXL85" s="1316"/>
      <c r="EXM85" s="1316"/>
      <c r="EXN85" s="1316"/>
      <c r="EXO85" s="1316"/>
      <c r="EXP85" s="1316"/>
      <c r="EXQ85" s="1316"/>
      <c r="EXR85" s="1316"/>
      <c r="EXS85" s="1316"/>
      <c r="EXT85" s="1316"/>
      <c r="EXU85" s="1316"/>
      <c r="EXV85" s="1316"/>
      <c r="EXW85" s="1316"/>
      <c r="EXX85" s="1316"/>
      <c r="EXY85" s="1316"/>
      <c r="EXZ85" s="1316"/>
      <c r="EYA85" s="1316"/>
      <c r="EYB85" s="1316"/>
      <c r="EYC85" s="1316"/>
      <c r="EYD85" s="1316"/>
      <c r="EYE85" s="1316"/>
      <c r="EYF85" s="1316"/>
      <c r="EYG85" s="1316"/>
      <c r="EYH85" s="1316"/>
      <c r="EYI85" s="1316"/>
      <c r="EYJ85" s="1316"/>
      <c r="EYK85" s="1316"/>
      <c r="EYL85" s="1316"/>
      <c r="EYM85" s="1316"/>
      <c r="EYN85" s="1316"/>
      <c r="EYO85" s="1316"/>
      <c r="EYP85" s="1316"/>
      <c r="EYQ85" s="1316"/>
      <c r="EYR85" s="1316"/>
      <c r="EYS85" s="1316"/>
      <c r="EYT85" s="1316"/>
      <c r="EYU85" s="1316"/>
      <c r="EYV85" s="1316"/>
      <c r="EYW85" s="1316"/>
      <c r="EYX85" s="1316"/>
      <c r="EYY85" s="1316"/>
      <c r="EYZ85" s="1316"/>
      <c r="EZA85" s="1316"/>
      <c r="EZB85" s="1316"/>
      <c r="EZC85" s="1316"/>
      <c r="EZD85" s="1316"/>
      <c r="EZE85" s="1316"/>
      <c r="EZF85" s="1316"/>
      <c r="EZG85" s="1316"/>
      <c r="EZH85" s="1316"/>
      <c r="EZI85" s="1316"/>
      <c r="EZJ85" s="1316"/>
      <c r="EZK85" s="1316"/>
      <c r="EZL85" s="1316"/>
      <c r="EZM85" s="1316"/>
      <c r="EZN85" s="1316"/>
      <c r="EZO85" s="1316"/>
      <c r="EZP85" s="1316"/>
      <c r="EZQ85" s="1316"/>
      <c r="EZR85" s="1316"/>
      <c r="EZS85" s="1316"/>
      <c r="EZT85" s="1316"/>
      <c r="EZU85" s="1316"/>
      <c r="EZV85" s="1316"/>
      <c r="EZW85" s="1316"/>
      <c r="EZX85" s="1316"/>
      <c r="EZY85" s="1316"/>
      <c r="EZZ85" s="1316"/>
      <c r="FAA85" s="1316"/>
      <c r="FAB85" s="1316"/>
      <c r="FAC85" s="1316"/>
      <c r="FAD85" s="1316"/>
      <c r="FAE85" s="1316"/>
      <c r="FAF85" s="1316"/>
      <c r="FAG85" s="1316"/>
      <c r="FAH85" s="1316"/>
      <c r="FAI85" s="1316"/>
      <c r="FAJ85" s="1316"/>
      <c r="FAK85" s="1316"/>
      <c r="FAL85" s="1316"/>
      <c r="FAM85" s="1316"/>
      <c r="FAN85" s="1316"/>
      <c r="FAO85" s="1316"/>
      <c r="FAP85" s="1316"/>
      <c r="FAQ85" s="1316"/>
      <c r="FAR85" s="1316"/>
      <c r="FAS85" s="1316"/>
      <c r="FAT85" s="1316"/>
      <c r="FAU85" s="1316"/>
      <c r="FAV85" s="1316"/>
      <c r="FAW85" s="1316"/>
      <c r="FAX85" s="1316"/>
      <c r="FAY85" s="1316"/>
      <c r="FAZ85" s="1316"/>
      <c r="FBA85" s="1316"/>
      <c r="FBB85" s="1316"/>
      <c r="FBC85" s="1316"/>
      <c r="FBD85" s="1316"/>
      <c r="FBE85" s="1316"/>
      <c r="FBF85" s="1316"/>
      <c r="FBG85" s="1316"/>
      <c r="FBH85" s="1316"/>
      <c r="FBI85" s="1316"/>
      <c r="FBJ85" s="1316"/>
      <c r="FBK85" s="1316"/>
      <c r="FBL85" s="1316"/>
      <c r="FBM85" s="1316"/>
      <c r="FBN85" s="1316"/>
      <c r="FBO85" s="1316"/>
      <c r="FBP85" s="1316"/>
      <c r="FBQ85" s="1316"/>
      <c r="FBR85" s="1316"/>
      <c r="FBS85" s="1316"/>
      <c r="FBT85" s="1316"/>
      <c r="FBU85" s="1316"/>
      <c r="FBV85" s="1316"/>
      <c r="FBW85" s="1316"/>
      <c r="FBX85" s="1316"/>
      <c r="FBY85" s="1316"/>
      <c r="FBZ85" s="1316"/>
      <c r="FCA85" s="1316"/>
      <c r="FCB85" s="1316"/>
      <c r="FCC85" s="1316"/>
      <c r="FCD85" s="1316"/>
      <c r="FCE85" s="1316"/>
      <c r="FCF85" s="1316"/>
      <c r="FCG85" s="1316"/>
      <c r="FCH85" s="1316"/>
      <c r="FCI85" s="1316"/>
      <c r="FCJ85" s="1316"/>
      <c r="FCK85" s="1316"/>
      <c r="FCL85" s="1316"/>
      <c r="FCM85" s="1316"/>
      <c r="FCN85" s="1316"/>
      <c r="FCO85" s="1316"/>
      <c r="FCP85" s="1316"/>
      <c r="FCQ85" s="1316"/>
      <c r="FCR85" s="1316"/>
      <c r="FCS85" s="1316"/>
      <c r="FCT85" s="1316"/>
      <c r="FCU85" s="1316"/>
      <c r="FCV85" s="1316"/>
      <c r="FCW85" s="1316"/>
      <c r="FCX85" s="1316"/>
      <c r="FCY85" s="1316"/>
      <c r="FCZ85" s="1316"/>
      <c r="FDA85" s="1316"/>
      <c r="FDB85" s="1316"/>
      <c r="FDC85" s="1316"/>
      <c r="FDD85" s="1316"/>
      <c r="FDE85" s="1316"/>
      <c r="FDF85" s="1316"/>
      <c r="FDG85" s="1316"/>
      <c r="FDH85" s="1316"/>
      <c r="FDI85" s="1316"/>
      <c r="FDJ85" s="1316"/>
      <c r="FDK85" s="1316"/>
      <c r="FDL85" s="1316"/>
      <c r="FDM85" s="1316"/>
      <c r="FDN85" s="1316"/>
      <c r="FDO85" s="1316"/>
      <c r="FDP85" s="1316"/>
      <c r="FDQ85" s="1316"/>
      <c r="FDR85" s="1316"/>
      <c r="FDS85" s="1316"/>
      <c r="FDT85" s="1316"/>
      <c r="FDU85" s="1316"/>
      <c r="FDV85" s="1316"/>
      <c r="FDW85" s="1316"/>
      <c r="FDX85" s="1316"/>
      <c r="FDY85" s="1316"/>
      <c r="FDZ85" s="1316"/>
      <c r="FEA85" s="1316"/>
      <c r="FEB85" s="1316"/>
      <c r="FEC85" s="1316"/>
      <c r="FED85" s="1316"/>
      <c r="FEE85" s="1316"/>
      <c r="FEF85" s="1316"/>
      <c r="FEG85" s="1316"/>
      <c r="FEH85" s="1316"/>
      <c r="FEI85" s="1316"/>
      <c r="FEJ85" s="1316"/>
      <c r="FEK85" s="1316"/>
      <c r="FEL85" s="1316"/>
      <c r="FEM85" s="1316"/>
      <c r="FEN85" s="1316"/>
      <c r="FEO85" s="1316"/>
      <c r="FEP85" s="1316"/>
      <c r="FEQ85" s="1316"/>
      <c r="FER85" s="1316"/>
      <c r="FES85" s="1316"/>
      <c r="FET85" s="1316"/>
      <c r="FEU85" s="1316"/>
      <c r="FEV85" s="1316"/>
      <c r="FEW85" s="1316"/>
      <c r="FEX85" s="1316"/>
      <c r="FEY85" s="1316"/>
      <c r="FEZ85" s="1316"/>
      <c r="FFA85" s="1316"/>
      <c r="FFB85" s="1316"/>
      <c r="FFC85" s="1316"/>
      <c r="FFD85" s="1316"/>
      <c r="FFE85" s="1316"/>
      <c r="FFF85" s="1316"/>
      <c r="FFG85" s="1316"/>
      <c r="FFH85" s="1316"/>
      <c r="FFI85" s="1316"/>
      <c r="FFJ85" s="1316"/>
      <c r="FFK85" s="1316"/>
      <c r="FFL85" s="1316"/>
      <c r="FFM85" s="1316"/>
      <c r="FFN85" s="1316"/>
      <c r="FFO85" s="1316"/>
      <c r="FFP85" s="1316"/>
      <c r="FFQ85" s="1316"/>
      <c r="FFR85" s="1316"/>
      <c r="FFS85" s="1316"/>
      <c r="FFT85" s="1316"/>
      <c r="FFU85" s="1316"/>
      <c r="FFV85" s="1316"/>
      <c r="FFW85" s="1316"/>
      <c r="FFX85" s="1316"/>
      <c r="FFY85" s="1316"/>
      <c r="FFZ85" s="1316"/>
      <c r="FGA85" s="1316"/>
      <c r="FGB85" s="1316"/>
      <c r="FGC85" s="1316"/>
      <c r="FGD85" s="1316"/>
      <c r="FGE85" s="1316"/>
      <c r="FGF85" s="1316"/>
      <c r="FGG85" s="1316"/>
      <c r="FGH85" s="1316"/>
      <c r="FGI85" s="1316"/>
      <c r="FGJ85" s="1316"/>
      <c r="FGK85" s="1316"/>
      <c r="FGL85" s="1316"/>
      <c r="FGM85" s="1316"/>
      <c r="FGN85" s="1316"/>
      <c r="FGO85" s="1316"/>
      <c r="FGP85" s="1316"/>
      <c r="FGQ85" s="1316"/>
      <c r="FGR85" s="1316"/>
      <c r="FGS85" s="1316"/>
      <c r="FGT85" s="1316"/>
      <c r="FGU85" s="1316"/>
      <c r="FGV85" s="1316"/>
      <c r="FGW85" s="1316"/>
      <c r="FGX85" s="1316"/>
      <c r="FGY85" s="1316"/>
      <c r="FGZ85" s="1316"/>
      <c r="FHA85" s="1316"/>
      <c r="FHB85" s="1316"/>
      <c r="FHC85" s="1316"/>
      <c r="FHD85" s="1316"/>
      <c r="FHE85" s="1316"/>
      <c r="FHF85" s="1316"/>
      <c r="FHG85" s="1316"/>
      <c r="FHH85" s="1316"/>
      <c r="FHI85" s="1316"/>
      <c r="FHJ85" s="1316"/>
      <c r="FHK85" s="1316"/>
      <c r="FHL85" s="1316"/>
      <c r="FHM85" s="1316"/>
      <c r="FHN85" s="1316"/>
      <c r="FHO85" s="1316"/>
      <c r="FHP85" s="1316"/>
      <c r="FHQ85" s="1316"/>
      <c r="FHR85" s="1316"/>
      <c r="FHS85" s="1316"/>
      <c r="FHT85" s="1316"/>
      <c r="FHU85" s="1316"/>
      <c r="FHV85" s="1316"/>
      <c r="FHW85" s="1316"/>
      <c r="FHX85" s="1316"/>
      <c r="FHY85" s="1316"/>
      <c r="FHZ85" s="1316"/>
      <c r="FIA85" s="1316"/>
      <c r="FIB85" s="1316"/>
      <c r="FIC85" s="1316"/>
      <c r="FID85" s="1316"/>
      <c r="FIE85" s="1316"/>
      <c r="FIF85" s="1316"/>
      <c r="FIG85" s="1316"/>
      <c r="FIH85" s="1316"/>
      <c r="FII85" s="1316"/>
      <c r="FIJ85" s="1316"/>
      <c r="FIK85" s="1316"/>
      <c r="FIL85" s="1316"/>
      <c r="FIM85" s="1316"/>
      <c r="FIN85" s="1316"/>
      <c r="FIO85" s="1316"/>
      <c r="FIP85" s="1316"/>
      <c r="FIQ85" s="1316"/>
      <c r="FIR85" s="1316"/>
      <c r="FIS85" s="1316"/>
      <c r="FIT85" s="1316"/>
      <c r="FIU85" s="1316"/>
      <c r="FIV85" s="1316"/>
      <c r="FIW85" s="1316"/>
      <c r="FIX85" s="1316"/>
      <c r="FIY85" s="1316"/>
      <c r="FIZ85" s="1316"/>
      <c r="FJA85" s="1316"/>
      <c r="FJB85" s="1316"/>
      <c r="FJC85" s="1316"/>
      <c r="FJD85" s="1316"/>
      <c r="FJE85" s="1316"/>
      <c r="FJF85" s="1316"/>
      <c r="FJG85" s="1316"/>
      <c r="FJH85" s="1316"/>
      <c r="FJI85" s="1316"/>
      <c r="FJJ85" s="1316"/>
      <c r="FJK85" s="1316"/>
      <c r="FJL85" s="1316"/>
      <c r="FJM85" s="1316"/>
      <c r="FJN85" s="1316"/>
      <c r="FJO85" s="1316"/>
      <c r="FJP85" s="1316"/>
      <c r="FJQ85" s="1316"/>
      <c r="FJR85" s="1316"/>
      <c r="FJS85" s="1316"/>
      <c r="FJT85" s="1316"/>
      <c r="FJU85" s="1316"/>
      <c r="FJV85" s="1316"/>
      <c r="FJW85" s="1316"/>
      <c r="FJX85" s="1316"/>
      <c r="FJY85" s="1316"/>
      <c r="FJZ85" s="1316"/>
      <c r="FKA85" s="1316"/>
      <c r="FKB85" s="1316"/>
      <c r="FKC85" s="1316"/>
      <c r="FKD85" s="1316"/>
      <c r="FKE85" s="1316"/>
      <c r="FKF85" s="1316"/>
      <c r="FKG85" s="1316"/>
      <c r="FKH85" s="1316"/>
      <c r="FKI85" s="1316"/>
      <c r="FKJ85" s="1316"/>
      <c r="FKK85" s="1316"/>
      <c r="FKL85" s="1316"/>
      <c r="FKM85" s="1316"/>
      <c r="FKN85" s="1316"/>
      <c r="FKO85" s="1316"/>
      <c r="FKP85" s="1316"/>
      <c r="FKQ85" s="1316"/>
      <c r="FKR85" s="1316"/>
      <c r="FKS85" s="1316"/>
      <c r="FKT85" s="1316"/>
      <c r="FKU85" s="1316"/>
      <c r="FKV85" s="1316"/>
      <c r="FKW85" s="1316"/>
      <c r="FKX85" s="1316"/>
      <c r="FKY85" s="1316"/>
      <c r="FKZ85" s="1316"/>
      <c r="FLA85" s="1316"/>
      <c r="FLB85" s="1316"/>
      <c r="FLC85" s="1316"/>
      <c r="FLD85" s="1316"/>
      <c r="FLE85" s="1316"/>
      <c r="FLF85" s="1316"/>
      <c r="FLG85" s="1316"/>
      <c r="FLH85" s="1316"/>
      <c r="FLI85" s="1316"/>
      <c r="FLJ85" s="1316"/>
      <c r="FLK85" s="1316"/>
      <c r="FLL85" s="1316"/>
      <c r="FLM85" s="1316"/>
      <c r="FLN85" s="1316"/>
      <c r="FLO85" s="1316"/>
      <c r="FLP85" s="1316"/>
      <c r="FLQ85" s="1316"/>
      <c r="FLR85" s="1316"/>
      <c r="FLS85" s="1316"/>
      <c r="FLT85" s="1316"/>
      <c r="FLU85" s="1316"/>
      <c r="FLV85" s="1316"/>
      <c r="FLW85" s="1316"/>
      <c r="FLX85" s="1316"/>
      <c r="FLY85" s="1316"/>
      <c r="FLZ85" s="1316"/>
      <c r="FMA85" s="1316"/>
      <c r="FMB85" s="1316"/>
      <c r="FMC85" s="1316"/>
      <c r="FMD85" s="1316"/>
      <c r="FME85" s="1316"/>
      <c r="FMF85" s="1316"/>
      <c r="FMG85" s="1316"/>
      <c r="FMH85" s="1316"/>
      <c r="FMI85" s="1316"/>
      <c r="FMJ85" s="1316"/>
      <c r="FMK85" s="1316"/>
      <c r="FML85" s="1316"/>
      <c r="FMM85" s="1316"/>
      <c r="FMN85" s="1316"/>
      <c r="FMO85" s="1316"/>
      <c r="FMP85" s="1316"/>
      <c r="FMQ85" s="1316"/>
      <c r="FMR85" s="1316"/>
      <c r="FMS85" s="1316"/>
      <c r="FMT85" s="1316"/>
      <c r="FMU85" s="1316"/>
      <c r="FMV85" s="1316"/>
      <c r="FMW85" s="1316"/>
      <c r="FMX85" s="1316"/>
      <c r="FMY85" s="1316"/>
      <c r="FMZ85" s="1316"/>
      <c r="FNA85" s="1316"/>
      <c r="FNB85" s="1316"/>
      <c r="FNC85" s="1316"/>
      <c r="FND85" s="1316"/>
      <c r="FNE85" s="1316"/>
      <c r="FNF85" s="1316"/>
    </row>
    <row r="86" spans="1:4426" ht="15.75">
      <c r="B86" s="1232"/>
      <c r="C86" s="902"/>
      <c r="D86" s="452">
        <f>+D27</f>
        <v>2011</v>
      </c>
      <c r="E86" s="452" t="str">
        <f t="shared" si="3"/>
        <v>NonTrans.</v>
      </c>
      <c r="F86" s="452" t="str">
        <f t="shared" si="3"/>
        <v>Transmission</v>
      </c>
      <c r="G86" s="452" t="str">
        <f>+G27</f>
        <v xml:space="preserve">Plant </v>
      </c>
      <c r="H86" s="452" t="str">
        <f>+H27</f>
        <v>Labor</v>
      </c>
      <c r="I86" s="452" t="str">
        <f t="shared" si="4"/>
        <v>[Allocate</v>
      </c>
      <c r="J86" s="452" t="str">
        <f t="shared" si="4"/>
        <v>Adjustment</v>
      </c>
      <c r="K86" s="1307" t="str">
        <f t="shared" si="4"/>
        <v>Adjustment</v>
      </c>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316"/>
      <c r="AM86" s="1316"/>
      <c r="AN86" s="1316"/>
      <c r="AO86" s="1316"/>
      <c r="AP86" s="1316"/>
      <c r="AQ86" s="1316"/>
      <c r="AR86" s="1316"/>
      <c r="AS86" s="1316"/>
      <c r="AT86" s="1316"/>
      <c r="AU86" s="1316"/>
      <c r="AV86" s="1316"/>
      <c r="AW86" s="1316"/>
      <c r="AX86" s="1316"/>
      <c r="AY86" s="1316"/>
      <c r="AZ86" s="1316"/>
      <c r="BA86" s="1316"/>
      <c r="BB86" s="1316"/>
      <c r="BC86" s="1316"/>
      <c r="BD86" s="1316"/>
      <c r="BE86" s="1316"/>
      <c r="BF86" s="1316"/>
      <c r="BG86" s="1316"/>
      <c r="BH86" s="1316"/>
      <c r="BI86" s="1316"/>
      <c r="BJ86" s="1316"/>
      <c r="BK86" s="1316"/>
      <c r="BL86" s="1316"/>
      <c r="BM86" s="1316"/>
      <c r="BN86" s="1316"/>
      <c r="BO86" s="1316"/>
      <c r="BP86" s="1316"/>
      <c r="BQ86" s="1316"/>
      <c r="BR86" s="1316"/>
      <c r="BS86" s="1316"/>
      <c r="BT86" s="1316"/>
      <c r="BU86" s="1316"/>
      <c r="BV86" s="1316"/>
      <c r="BW86" s="1316"/>
      <c r="BX86" s="1316"/>
      <c r="BY86" s="1316"/>
      <c r="BZ86" s="1316"/>
      <c r="CA86" s="1316"/>
      <c r="CB86" s="1316"/>
      <c r="CC86" s="1316"/>
      <c r="CD86" s="1316"/>
      <c r="CE86" s="1316"/>
      <c r="CF86" s="1316"/>
      <c r="CG86" s="1316"/>
      <c r="CH86" s="1316"/>
      <c r="CI86" s="1316"/>
      <c r="CJ86" s="1316"/>
      <c r="CK86" s="1316"/>
      <c r="CL86" s="1316"/>
      <c r="CM86" s="1316"/>
      <c r="CN86" s="1316"/>
      <c r="CO86" s="1316"/>
      <c r="CP86" s="1316"/>
      <c r="CQ86" s="1316"/>
      <c r="CR86" s="1316"/>
      <c r="CS86" s="1316"/>
      <c r="CT86" s="1316"/>
      <c r="CU86" s="1316"/>
      <c r="CV86" s="1316"/>
      <c r="CW86" s="1316"/>
      <c r="CX86" s="1316"/>
      <c r="CY86" s="1316"/>
      <c r="CZ86" s="1316"/>
      <c r="DA86" s="1316"/>
      <c r="DB86" s="1316"/>
      <c r="DC86" s="1316"/>
      <c r="DD86" s="1316"/>
      <c r="DE86" s="1316"/>
      <c r="DF86" s="1316"/>
      <c r="DG86" s="1316"/>
      <c r="DH86" s="1316"/>
      <c r="DI86" s="1316"/>
      <c r="DJ86" s="1316"/>
      <c r="DK86" s="1316"/>
      <c r="DL86" s="1316"/>
      <c r="DM86" s="1316"/>
      <c r="DN86" s="1316"/>
      <c r="DO86" s="1316"/>
      <c r="DP86" s="1316"/>
      <c r="DQ86" s="1316"/>
      <c r="DR86" s="1316"/>
      <c r="DS86" s="1316"/>
      <c r="DT86" s="1316"/>
      <c r="DU86" s="1316"/>
      <c r="DV86" s="1316"/>
      <c r="DW86" s="1316"/>
      <c r="DX86" s="1316"/>
      <c r="DY86" s="1316"/>
      <c r="DZ86" s="1316"/>
      <c r="EA86" s="1316"/>
      <c r="EB86" s="1316"/>
      <c r="EC86" s="1316"/>
      <c r="ED86" s="1316"/>
      <c r="EE86" s="1316"/>
      <c r="EF86" s="1316"/>
      <c r="EG86" s="1316"/>
      <c r="EH86" s="1316"/>
      <c r="EI86" s="1316"/>
      <c r="EJ86" s="1316"/>
      <c r="EK86" s="1316"/>
      <c r="EL86" s="1316"/>
      <c r="EM86" s="1316"/>
      <c r="EN86" s="1316"/>
      <c r="EO86" s="1316"/>
      <c r="EP86" s="1316"/>
      <c r="EQ86" s="1316"/>
      <c r="ER86" s="1316"/>
      <c r="ES86" s="1316"/>
      <c r="ET86" s="1316"/>
      <c r="EU86" s="1316"/>
      <c r="EV86" s="1316"/>
      <c r="EW86" s="1316"/>
      <c r="EX86" s="1316"/>
      <c r="EY86" s="1316"/>
      <c r="EZ86" s="1316"/>
      <c r="FA86" s="1316"/>
      <c r="FB86" s="1316"/>
      <c r="FC86" s="1316"/>
      <c r="FD86" s="1316"/>
      <c r="FE86" s="1316"/>
      <c r="FF86" s="1316"/>
      <c r="FG86" s="1316"/>
      <c r="FH86" s="1316"/>
      <c r="FI86" s="1316"/>
      <c r="FJ86" s="1316"/>
      <c r="FK86" s="1316"/>
      <c r="FL86" s="1316"/>
      <c r="FM86" s="1316"/>
      <c r="FN86" s="1316"/>
      <c r="FO86" s="1316"/>
      <c r="FP86" s="1316"/>
      <c r="FQ86" s="1316"/>
      <c r="FR86" s="1316"/>
      <c r="FS86" s="1316"/>
      <c r="FT86" s="1316"/>
      <c r="FU86" s="1316"/>
      <c r="FV86" s="1316"/>
      <c r="FW86" s="1316"/>
      <c r="FX86" s="1316"/>
      <c r="FY86" s="1316"/>
      <c r="FZ86" s="1316"/>
      <c r="GA86" s="1316"/>
      <c r="GB86" s="1316"/>
      <c r="GC86" s="1316"/>
      <c r="GD86" s="1316"/>
      <c r="GE86" s="1316"/>
      <c r="GF86" s="1316"/>
      <c r="GG86" s="1316"/>
      <c r="GH86" s="1316"/>
      <c r="GI86" s="1316"/>
      <c r="GJ86" s="1316"/>
      <c r="GK86" s="1316"/>
      <c r="GL86" s="1316"/>
      <c r="GM86" s="1316"/>
      <c r="GN86" s="1316"/>
      <c r="GO86" s="1316"/>
      <c r="GP86" s="1316"/>
      <c r="GQ86" s="1316"/>
      <c r="GR86" s="1316"/>
      <c r="GS86" s="1316"/>
      <c r="GT86" s="1316"/>
      <c r="GU86" s="1316"/>
      <c r="GV86" s="1316"/>
      <c r="GW86" s="1316"/>
      <c r="GX86" s="1316"/>
      <c r="GY86" s="1316"/>
      <c r="GZ86" s="1316"/>
      <c r="HA86" s="1316"/>
      <c r="HB86" s="1316"/>
      <c r="HC86" s="1316"/>
      <c r="HD86" s="1316"/>
      <c r="HE86" s="1316"/>
      <c r="HF86" s="1316"/>
      <c r="HG86" s="1316"/>
      <c r="HH86" s="1316"/>
      <c r="HI86" s="1316"/>
      <c r="HJ86" s="1316"/>
      <c r="HK86" s="1316"/>
      <c r="HL86" s="1316"/>
      <c r="HM86" s="1316"/>
      <c r="HN86" s="1316"/>
      <c r="HO86" s="1316"/>
      <c r="HP86" s="1316"/>
      <c r="HQ86" s="1316"/>
      <c r="HR86" s="1316"/>
      <c r="HS86" s="1316"/>
      <c r="HT86" s="1316"/>
      <c r="HU86" s="1316"/>
      <c r="HV86" s="1316"/>
      <c r="HW86" s="1316"/>
      <c r="HX86" s="1316"/>
      <c r="HY86" s="1316"/>
      <c r="HZ86" s="1316"/>
      <c r="IA86" s="1316"/>
      <c r="IB86" s="1316"/>
      <c r="IC86" s="1316"/>
      <c r="ID86" s="1316"/>
      <c r="IE86" s="1316"/>
      <c r="IF86" s="1316"/>
      <c r="IG86" s="1316"/>
      <c r="IH86" s="1316"/>
      <c r="II86" s="1316"/>
      <c r="IJ86" s="1316"/>
      <c r="IK86" s="1316"/>
      <c r="IL86" s="1316"/>
      <c r="IM86" s="1316"/>
      <c r="IN86" s="1316"/>
      <c r="IO86" s="1316"/>
      <c r="IP86" s="1316"/>
      <c r="IQ86" s="1316"/>
      <c r="IR86" s="1316"/>
      <c r="IS86" s="1316"/>
      <c r="IT86" s="1316"/>
      <c r="IU86" s="1316"/>
      <c r="IV86" s="1316"/>
      <c r="IW86" s="1316"/>
      <c r="IX86" s="1316"/>
      <c r="IY86" s="1316"/>
      <c r="IZ86" s="1316"/>
      <c r="JA86" s="1316"/>
      <c r="JB86" s="1316"/>
      <c r="JC86" s="1316"/>
      <c r="JD86" s="1316"/>
      <c r="JE86" s="1316"/>
      <c r="JF86" s="1316"/>
      <c r="JG86" s="1316"/>
      <c r="JH86" s="1316"/>
      <c r="JI86" s="1316"/>
      <c r="JJ86" s="1316"/>
      <c r="JK86" s="1316"/>
      <c r="JL86" s="1316"/>
      <c r="JM86" s="1316"/>
      <c r="JN86" s="1316"/>
      <c r="JO86" s="1316"/>
      <c r="JP86" s="1316"/>
      <c r="JQ86" s="1316"/>
      <c r="JR86" s="1316"/>
      <c r="JS86" s="1316"/>
      <c r="JT86" s="1316"/>
      <c r="JU86" s="1316"/>
      <c r="JV86" s="1316"/>
      <c r="JW86" s="1316"/>
      <c r="JX86" s="1316"/>
      <c r="JY86" s="1316"/>
      <c r="JZ86" s="1316"/>
      <c r="KA86" s="1316"/>
      <c r="KB86" s="1316"/>
      <c r="KC86" s="1316"/>
      <c r="KD86" s="1316"/>
      <c r="KE86" s="1316"/>
      <c r="KF86" s="1316"/>
      <c r="KG86" s="1316"/>
      <c r="KH86" s="1316"/>
      <c r="KI86" s="1316"/>
      <c r="KJ86" s="1316"/>
      <c r="KK86" s="1316"/>
      <c r="KL86" s="1316"/>
      <c r="KM86" s="1316"/>
      <c r="KN86" s="1316"/>
      <c r="KO86" s="1316"/>
      <c r="KP86" s="1316"/>
      <c r="KQ86" s="1316"/>
      <c r="KR86" s="1316"/>
      <c r="KS86" s="1316"/>
      <c r="KT86" s="1316"/>
      <c r="KU86" s="1316"/>
      <c r="KV86" s="1316"/>
      <c r="KW86" s="1316"/>
      <c r="KX86" s="1316"/>
      <c r="KY86" s="1316"/>
      <c r="KZ86" s="1316"/>
      <c r="LA86" s="1316"/>
      <c r="LB86" s="1316"/>
      <c r="LC86" s="1316"/>
      <c r="LD86" s="1316"/>
      <c r="LE86" s="1316"/>
      <c r="LF86" s="1316"/>
      <c r="LG86" s="1316"/>
      <c r="LH86" s="1316"/>
      <c r="LI86" s="1316"/>
      <c r="LJ86" s="1316"/>
      <c r="LK86" s="1316"/>
      <c r="LL86" s="1316"/>
      <c r="LM86" s="1316"/>
      <c r="LN86" s="1316"/>
      <c r="LO86" s="1316"/>
      <c r="LP86" s="1316"/>
      <c r="LQ86" s="1316"/>
      <c r="LR86" s="1316"/>
      <c r="LS86" s="1316"/>
      <c r="LT86" s="1316"/>
      <c r="LU86" s="1316"/>
      <c r="LV86" s="1316"/>
      <c r="LW86" s="1316"/>
      <c r="LX86" s="1316"/>
      <c r="LY86" s="1316"/>
      <c r="LZ86" s="1316"/>
      <c r="MA86" s="1316"/>
      <c r="MB86" s="1316"/>
      <c r="MC86" s="1316"/>
      <c r="MD86" s="1316"/>
      <c r="ME86" s="1316"/>
      <c r="MF86" s="1316"/>
      <c r="MG86" s="1316"/>
      <c r="MH86" s="1316"/>
      <c r="MI86" s="1316"/>
      <c r="MJ86" s="1316"/>
      <c r="MK86" s="1316"/>
      <c r="ML86" s="1316"/>
      <c r="MM86" s="1316"/>
      <c r="MN86" s="1316"/>
      <c r="MO86" s="1316"/>
      <c r="MP86" s="1316"/>
      <c r="MQ86" s="1316"/>
      <c r="MR86" s="1316"/>
      <c r="MS86" s="1316"/>
      <c r="MT86" s="1316"/>
      <c r="MU86" s="1316"/>
      <c r="MV86" s="1316"/>
      <c r="MW86" s="1316"/>
      <c r="MX86" s="1316"/>
      <c r="MY86" s="1316"/>
      <c r="MZ86" s="1316"/>
      <c r="NA86" s="1316"/>
      <c r="NB86" s="1316"/>
      <c r="NC86" s="1316"/>
      <c r="ND86" s="1316"/>
      <c r="NE86" s="1316"/>
      <c r="NF86" s="1316"/>
      <c r="NG86" s="1316"/>
      <c r="NH86" s="1316"/>
      <c r="NI86" s="1316"/>
      <c r="NJ86" s="1316"/>
      <c r="NK86" s="1316"/>
      <c r="NL86" s="1316"/>
      <c r="NM86" s="1316"/>
      <c r="NN86" s="1316"/>
      <c r="NO86" s="1316"/>
      <c r="NP86" s="1316"/>
      <c r="NQ86" s="1316"/>
      <c r="NR86" s="1316"/>
      <c r="NS86" s="1316"/>
      <c r="NT86" s="1316"/>
      <c r="NU86" s="1316"/>
      <c r="NV86" s="1316"/>
      <c r="NW86" s="1316"/>
      <c r="NX86" s="1316"/>
      <c r="NY86" s="1316"/>
      <c r="NZ86" s="1316"/>
      <c r="OA86" s="1316"/>
      <c r="OB86" s="1316"/>
      <c r="OC86" s="1316"/>
      <c r="OD86" s="1316"/>
      <c r="OE86" s="1316"/>
      <c r="OF86" s="1316"/>
      <c r="OG86" s="1316"/>
      <c r="OH86" s="1316"/>
      <c r="OI86" s="1316"/>
      <c r="OJ86" s="1316"/>
      <c r="OK86" s="1316"/>
      <c r="OL86" s="1316"/>
      <c r="OM86" s="1316"/>
      <c r="ON86" s="1316"/>
      <c r="OO86" s="1316"/>
      <c r="OP86" s="1316"/>
      <c r="OQ86" s="1316"/>
      <c r="OR86" s="1316"/>
      <c r="OS86" s="1316"/>
      <c r="OT86" s="1316"/>
      <c r="OU86" s="1316"/>
      <c r="OV86" s="1316"/>
      <c r="OW86" s="1316"/>
      <c r="OX86" s="1316"/>
      <c r="OY86" s="1316"/>
      <c r="OZ86" s="1316"/>
      <c r="PA86" s="1316"/>
      <c r="PB86" s="1316"/>
      <c r="PC86" s="1316"/>
      <c r="PD86" s="1316"/>
      <c r="PE86" s="1316"/>
      <c r="PF86" s="1316"/>
      <c r="PG86" s="1316"/>
      <c r="PH86" s="1316"/>
      <c r="PI86" s="1316"/>
      <c r="PJ86" s="1316"/>
      <c r="PK86" s="1316"/>
      <c r="PL86" s="1316"/>
      <c r="PM86" s="1316"/>
      <c r="PN86" s="1316"/>
      <c r="PO86" s="1316"/>
      <c r="PP86" s="1316"/>
      <c r="PQ86" s="1316"/>
      <c r="PR86" s="1316"/>
      <c r="PS86" s="1316"/>
      <c r="PT86" s="1316"/>
      <c r="PU86" s="1316"/>
      <c r="PV86" s="1316"/>
      <c r="PW86" s="1316"/>
      <c r="PX86" s="1316"/>
      <c r="PY86" s="1316"/>
      <c r="PZ86" s="1316"/>
      <c r="QA86" s="1316"/>
      <c r="QB86" s="1316"/>
      <c r="QC86" s="1316"/>
      <c r="QD86" s="1316"/>
      <c r="QE86" s="1316"/>
      <c r="QF86" s="1316"/>
      <c r="QG86" s="1316"/>
      <c r="QH86" s="1316"/>
      <c r="QI86" s="1316"/>
      <c r="QJ86" s="1316"/>
      <c r="QK86" s="1316"/>
      <c r="QL86" s="1316"/>
      <c r="QM86" s="1316"/>
      <c r="QN86" s="1316"/>
      <c r="QO86" s="1316"/>
      <c r="QP86" s="1316"/>
      <c r="QQ86" s="1316"/>
      <c r="QR86" s="1316"/>
      <c r="QS86" s="1316"/>
      <c r="QT86" s="1316"/>
      <c r="QU86" s="1316"/>
      <c r="QV86" s="1316"/>
      <c r="QW86" s="1316"/>
      <c r="QX86" s="1316"/>
      <c r="QY86" s="1316"/>
      <c r="QZ86" s="1316"/>
      <c r="RA86" s="1316"/>
      <c r="RB86" s="1316"/>
      <c r="RC86" s="1316"/>
      <c r="RD86" s="1316"/>
      <c r="RE86" s="1316"/>
      <c r="RF86" s="1316"/>
      <c r="RG86" s="1316"/>
      <c r="RH86" s="1316"/>
      <c r="RI86" s="1316"/>
      <c r="RJ86" s="1316"/>
      <c r="RK86" s="1316"/>
      <c r="RL86" s="1316"/>
      <c r="RM86" s="1316"/>
      <c r="RN86" s="1316"/>
      <c r="RO86" s="1316"/>
      <c r="RP86" s="1316"/>
      <c r="RQ86" s="1316"/>
      <c r="RR86" s="1316"/>
      <c r="RS86" s="1316"/>
      <c r="RT86" s="1316"/>
      <c r="RU86" s="1316"/>
      <c r="RV86" s="1316"/>
      <c r="RW86" s="1316"/>
      <c r="RX86" s="1316"/>
      <c r="RY86" s="1316"/>
      <c r="RZ86" s="1316"/>
      <c r="SA86" s="1316"/>
      <c r="SB86" s="1316"/>
      <c r="SC86" s="1316"/>
      <c r="SD86" s="1316"/>
      <c r="SE86" s="1316"/>
      <c r="SF86" s="1316"/>
      <c r="SG86" s="1316"/>
      <c r="SH86" s="1316"/>
      <c r="SI86" s="1316"/>
      <c r="SJ86" s="1316"/>
      <c r="SK86" s="1316"/>
      <c r="SL86" s="1316"/>
      <c r="SM86" s="1316"/>
      <c r="SN86" s="1316"/>
      <c r="SO86" s="1316"/>
      <c r="SP86" s="1316"/>
      <c r="SQ86" s="1316"/>
      <c r="SR86" s="1316"/>
      <c r="SS86" s="1316"/>
      <c r="ST86" s="1316"/>
      <c r="SU86" s="1316"/>
      <c r="SV86" s="1316"/>
      <c r="SW86" s="1316"/>
      <c r="SX86" s="1316"/>
      <c r="SY86" s="1316"/>
      <c r="SZ86" s="1316"/>
      <c r="TA86" s="1316"/>
      <c r="TB86" s="1316"/>
      <c r="TC86" s="1316"/>
      <c r="TD86" s="1316"/>
      <c r="TE86" s="1316"/>
      <c r="TF86" s="1316"/>
      <c r="TG86" s="1316"/>
      <c r="TH86" s="1316"/>
      <c r="TI86" s="1316"/>
      <c r="TJ86" s="1316"/>
      <c r="TK86" s="1316"/>
      <c r="TL86" s="1316"/>
      <c r="TM86" s="1316"/>
      <c r="TN86" s="1316"/>
      <c r="TO86" s="1316"/>
      <c r="TP86" s="1316"/>
      <c r="TQ86" s="1316"/>
      <c r="TR86" s="1316"/>
      <c r="TS86" s="1316"/>
      <c r="TT86" s="1316"/>
      <c r="TU86" s="1316"/>
      <c r="TV86" s="1316"/>
      <c r="TW86" s="1316"/>
      <c r="TX86" s="1316"/>
      <c r="TY86" s="1316"/>
      <c r="TZ86" s="1316"/>
      <c r="UA86" s="1316"/>
      <c r="UB86" s="1316"/>
      <c r="UC86" s="1316"/>
      <c r="UD86" s="1316"/>
      <c r="UE86" s="1316"/>
      <c r="UF86" s="1316"/>
      <c r="UG86" s="1316"/>
      <c r="UH86" s="1316"/>
      <c r="UI86" s="1316"/>
      <c r="UJ86" s="1316"/>
      <c r="UK86" s="1316"/>
      <c r="UL86" s="1316"/>
      <c r="UM86" s="1316"/>
      <c r="UN86" s="1316"/>
      <c r="UO86" s="1316"/>
      <c r="UP86" s="1316"/>
      <c r="UQ86" s="1316"/>
      <c r="UR86" s="1316"/>
      <c r="US86" s="1316"/>
      <c r="UT86" s="1316"/>
      <c r="UU86" s="1316"/>
      <c r="UV86" s="1316"/>
      <c r="UW86" s="1316"/>
      <c r="UX86" s="1316"/>
      <c r="UY86" s="1316"/>
      <c r="UZ86" s="1316"/>
      <c r="VA86" s="1316"/>
      <c r="VB86" s="1316"/>
      <c r="VC86" s="1316"/>
      <c r="VD86" s="1316"/>
      <c r="VE86" s="1316"/>
      <c r="VF86" s="1316"/>
      <c r="VG86" s="1316"/>
      <c r="VH86" s="1316"/>
      <c r="VI86" s="1316"/>
      <c r="VJ86" s="1316"/>
      <c r="VK86" s="1316"/>
      <c r="VL86" s="1316"/>
      <c r="VM86" s="1316"/>
      <c r="VN86" s="1316"/>
      <c r="VO86" s="1316"/>
      <c r="VP86" s="1316"/>
      <c r="VQ86" s="1316"/>
      <c r="VR86" s="1316"/>
      <c r="VS86" s="1316"/>
      <c r="VT86" s="1316"/>
      <c r="VU86" s="1316"/>
      <c r="VV86" s="1316"/>
      <c r="VW86" s="1316"/>
      <c r="VX86" s="1316"/>
      <c r="VY86" s="1316"/>
      <c r="VZ86" s="1316"/>
      <c r="WA86" s="1316"/>
      <c r="WB86" s="1316"/>
      <c r="WC86" s="1316"/>
      <c r="WD86" s="1316"/>
      <c r="WE86" s="1316"/>
      <c r="WF86" s="1316"/>
      <c r="WG86" s="1316"/>
      <c r="WH86" s="1316"/>
      <c r="WI86" s="1316"/>
      <c r="WJ86" s="1316"/>
      <c r="WK86" s="1316"/>
      <c r="WL86" s="1316"/>
      <c r="WM86" s="1316"/>
      <c r="WN86" s="1316"/>
      <c r="WO86" s="1316"/>
      <c r="WP86" s="1316"/>
      <c r="WQ86" s="1316"/>
      <c r="WR86" s="1316"/>
      <c r="WS86" s="1316"/>
      <c r="WT86" s="1316"/>
      <c r="WU86" s="1316"/>
      <c r="WV86" s="1316"/>
      <c r="WW86" s="1316"/>
      <c r="WX86" s="1316"/>
      <c r="WY86" s="1316"/>
      <c r="WZ86" s="1316"/>
      <c r="XA86" s="1316"/>
      <c r="XB86" s="1316"/>
      <c r="XC86" s="1316"/>
      <c r="XD86" s="1316"/>
      <c r="XE86" s="1316"/>
      <c r="XF86" s="1316"/>
      <c r="XG86" s="1316"/>
      <c r="XH86" s="1316"/>
      <c r="XI86" s="1316"/>
      <c r="XJ86" s="1316"/>
      <c r="XK86" s="1316"/>
      <c r="XL86" s="1316"/>
      <c r="XM86" s="1316"/>
      <c r="XN86" s="1316"/>
      <c r="XO86" s="1316"/>
      <c r="XP86" s="1316"/>
      <c r="XQ86" s="1316"/>
      <c r="XR86" s="1316"/>
      <c r="XS86" s="1316"/>
      <c r="XT86" s="1316"/>
      <c r="XU86" s="1316"/>
      <c r="XV86" s="1316"/>
      <c r="XW86" s="1316"/>
      <c r="XX86" s="1316"/>
      <c r="XY86" s="1316"/>
      <c r="XZ86" s="1316"/>
      <c r="YA86" s="1316"/>
      <c r="YB86" s="1316"/>
      <c r="YC86" s="1316"/>
      <c r="YD86" s="1316"/>
      <c r="YE86" s="1316"/>
      <c r="YF86" s="1316"/>
      <c r="YG86" s="1316"/>
      <c r="YH86" s="1316"/>
      <c r="YI86" s="1316"/>
      <c r="YJ86" s="1316"/>
      <c r="YK86" s="1316"/>
      <c r="YL86" s="1316"/>
      <c r="YM86" s="1316"/>
      <c r="YN86" s="1316"/>
      <c r="YO86" s="1316"/>
      <c r="YP86" s="1316"/>
      <c r="YQ86" s="1316"/>
      <c r="YR86" s="1316"/>
      <c r="YS86" s="1316"/>
      <c r="YT86" s="1316"/>
      <c r="YU86" s="1316"/>
      <c r="YV86" s="1316"/>
      <c r="YW86" s="1316"/>
      <c r="YX86" s="1316"/>
      <c r="YY86" s="1316"/>
      <c r="YZ86" s="1316"/>
      <c r="ZA86" s="1316"/>
      <c r="ZB86" s="1316"/>
      <c r="ZC86" s="1316"/>
      <c r="ZD86" s="1316"/>
      <c r="ZE86" s="1316"/>
      <c r="ZF86" s="1316"/>
      <c r="ZG86" s="1316"/>
      <c r="ZH86" s="1316"/>
      <c r="ZI86" s="1316"/>
      <c r="ZJ86" s="1316"/>
      <c r="ZK86" s="1316"/>
      <c r="ZL86" s="1316"/>
      <c r="ZM86" s="1316"/>
      <c r="ZN86" s="1316"/>
      <c r="ZO86" s="1316"/>
      <c r="ZP86" s="1316"/>
      <c r="ZQ86" s="1316"/>
      <c r="ZR86" s="1316"/>
      <c r="ZS86" s="1316"/>
      <c r="ZT86" s="1316"/>
      <c r="ZU86" s="1316"/>
      <c r="ZV86" s="1316"/>
      <c r="ZW86" s="1316"/>
      <c r="ZX86" s="1316"/>
      <c r="ZY86" s="1316"/>
      <c r="ZZ86" s="1316"/>
      <c r="AAA86" s="1316"/>
      <c r="AAB86" s="1316"/>
      <c r="AAC86" s="1316"/>
      <c r="AAD86" s="1316"/>
      <c r="AAE86" s="1316"/>
      <c r="AAF86" s="1316"/>
      <c r="AAG86" s="1316"/>
      <c r="AAH86" s="1316"/>
      <c r="AAI86" s="1316"/>
      <c r="AAJ86" s="1316"/>
      <c r="AAK86" s="1316"/>
      <c r="AAL86" s="1316"/>
      <c r="AAM86" s="1316"/>
      <c r="AAN86" s="1316"/>
      <c r="AAO86" s="1316"/>
      <c r="AAP86" s="1316"/>
      <c r="AAQ86" s="1316"/>
      <c r="AAR86" s="1316"/>
      <c r="AAS86" s="1316"/>
      <c r="AAT86" s="1316"/>
      <c r="AAU86" s="1316"/>
      <c r="AAV86" s="1316"/>
      <c r="AAW86" s="1316"/>
      <c r="AAX86" s="1316"/>
      <c r="AAY86" s="1316"/>
      <c r="AAZ86" s="1316"/>
      <c r="ABA86" s="1316"/>
      <c r="ABB86" s="1316"/>
      <c r="ABC86" s="1316"/>
      <c r="ABD86" s="1316"/>
      <c r="ABE86" s="1316"/>
      <c r="ABF86" s="1316"/>
      <c r="ABG86" s="1316"/>
      <c r="ABH86" s="1316"/>
      <c r="ABI86" s="1316"/>
      <c r="ABJ86" s="1316"/>
      <c r="ABK86" s="1316"/>
      <c r="ABL86" s="1316"/>
      <c r="ABM86" s="1316"/>
      <c r="ABN86" s="1316"/>
      <c r="ABO86" s="1316"/>
      <c r="ABP86" s="1316"/>
      <c r="ABQ86" s="1316"/>
      <c r="ABR86" s="1316"/>
      <c r="ABS86" s="1316"/>
      <c r="ABT86" s="1316"/>
      <c r="ABU86" s="1316"/>
      <c r="ABV86" s="1316"/>
      <c r="ABW86" s="1316"/>
      <c r="ABX86" s="1316"/>
      <c r="ABY86" s="1316"/>
      <c r="ABZ86" s="1316"/>
      <c r="ACA86" s="1316"/>
      <c r="ACB86" s="1316"/>
      <c r="ACC86" s="1316"/>
      <c r="ACD86" s="1316"/>
      <c r="ACE86" s="1316"/>
      <c r="ACF86" s="1316"/>
      <c r="ACG86" s="1316"/>
      <c r="ACH86" s="1316"/>
      <c r="ACI86" s="1316"/>
      <c r="ACJ86" s="1316"/>
      <c r="ACK86" s="1316"/>
      <c r="ACL86" s="1316"/>
      <c r="ACM86" s="1316"/>
      <c r="ACN86" s="1316"/>
      <c r="ACO86" s="1316"/>
      <c r="ACP86" s="1316"/>
      <c r="ACQ86" s="1316"/>
      <c r="ACR86" s="1316"/>
      <c r="ACS86" s="1316"/>
      <c r="ACT86" s="1316"/>
      <c r="ACU86" s="1316"/>
      <c r="ACV86" s="1316"/>
      <c r="ACW86" s="1316"/>
      <c r="ACX86" s="1316"/>
      <c r="ACY86" s="1316"/>
      <c r="ACZ86" s="1316"/>
      <c r="ADA86" s="1316"/>
      <c r="ADB86" s="1316"/>
      <c r="ADC86" s="1316"/>
      <c r="ADD86" s="1316"/>
      <c r="ADE86" s="1316"/>
      <c r="ADF86" s="1316"/>
      <c r="ADG86" s="1316"/>
      <c r="ADH86" s="1316"/>
      <c r="ADI86" s="1316"/>
      <c r="ADJ86" s="1316"/>
      <c r="ADK86" s="1316"/>
      <c r="ADL86" s="1316"/>
      <c r="ADM86" s="1316"/>
      <c r="ADN86" s="1316"/>
      <c r="ADO86" s="1316"/>
      <c r="ADP86" s="1316"/>
      <c r="ADQ86" s="1316"/>
      <c r="ADR86" s="1316"/>
      <c r="ADS86" s="1316"/>
      <c r="ADT86" s="1316"/>
      <c r="ADU86" s="1316"/>
      <c r="ADV86" s="1316"/>
      <c r="ADW86" s="1316"/>
      <c r="ADX86" s="1316"/>
      <c r="ADY86" s="1316"/>
      <c r="ADZ86" s="1316"/>
      <c r="AEA86" s="1316"/>
      <c r="AEB86" s="1316"/>
      <c r="AEC86" s="1316"/>
      <c r="AED86" s="1316"/>
      <c r="AEE86" s="1316"/>
      <c r="AEF86" s="1316"/>
      <c r="AEG86" s="1316"/>
      <c r="AEH86" s="1316"/>
      <c r="AEI86" s="1316"/>
      <c r="AEJ86" s="1316"/>
      <c r="AEK86" s="1316"/>
      <c r="AEL86" s="1316"/>
      <c r="AEM86" s="1316"/>
      <c r="AEN86" s="1316"/>
      <c r="AEO86" s="1316"/>
      <c r="AEP86" s="1316"/>
      <c r="AEQ86" s="1316"/>
      <c r="AER86" s="1316"/>
      <c r="AES86" s="1316"/>
      <c r="AET86" s="1316"/>
      <c r="AEU86" s="1316"/>
      <c r="AEV86" s="1316"/>
      <c r="AEW86" s="1316"/>
      <c r="AEX86" s="1316"/>
      <c r="AEY86" s="1316"/>
      <c r="AEZ86" s="1316"/>
      <c r="AFA86" s="1316"/>
      <c r="AFB86" s="1316"/>
      <c r="AFC86" s="1316"/>
      <c r="AFD86" s="1316"/>
      <c r="AFE86" s="1316"/>
      <c r="AFF86" s="1316"/>
      <c r="AFG86" s="1316"/>
      <c r="AFH86" s="1316"/>
      <c r="AFI86" s="1316"/>
      <c r="AFJ86" s="1316"/>
      <c r="AFK86" s="1316"/>
      <c r="AFL86" s="1316"/>
      <c r="AFM86" s="1316"/>
      <c r="AFN86" s="1316"/>
      <c r="AFO86" s="1316"/>
      <c r="AFP86" s="1316"/>
      <c r="AFQ86" s="1316"/>
      <c r="AFR86" s="1316"/>
      <c r="AFS86" s="1316"/>
      <c r="AFT86" s="1316"/>
      <c r="AFU86" s="1316"/>
      <c r="AFV86" s="1316"/>
      <c r="AFW86" s="1316"/>
      <c r="AFX86" s="1316"/>
      <c r="AFY86" s="1316"/>
      <c r="AFZ86" s="1316"/>
      <c r="AGA86" s="1316"/>
      <c r="AGB86" s="1316"/>
      <c r="AGC86" s="1316"/>
      <c r="AGD86" s="1316"/>
      <c r="AGE86" s="1316"/>
      <c r="AGF86" s="1316"/>
      <c r="AGG86" s="1316"/>
      <c r="AGH86" s="1316"/>
      <c r="AGI86" s="1316"/>
      <c r="AGJ86" s="1316"/>
      <c r="AGK86" s="1316"/>
      <c r="AGL86" s="1316"/>
      <c r="AGM86" s="1316"/>
      <c r="AGN86" s="1316"/>
      <c r="AGO86" s="1316"/>
      <c r="AGP86" s="1316"/>
      <c r="AGQ86" s="1316"/>
      <c r="AGR86" s="1316"/>
      <c r="AGS86" s="1316"/>
      <c r="AGT86" s="1316"/>
      <c r="AGU86" s="1316"/>
      <c r="AGV86" s="1316"/>
      <c r="AGW86" s="1316"/>
      <c r="AGX86" s="1316"/>
      <c r="AGY86" s="1316"/>
      <c r="AGZ86" s="1316"/>
      <c r="AHA86" s="1316"/>
      <c r="AHB86" s="1316"/>
      <c r="AHC86" s="1316"/>
      <c r="AHD86" s="1316"/>
      <c r="AHE86" s="1316"/>
      <c r="AHF86" s="1316"/>
      <c r="AHG86" s="1316"/>
      <c r="AHH86" s="1316"/>
      <c r="AHI86" s="1316"/>
      <c r="AHJ86" s="1316"/>
      <c r="AHK86" s="1316"/>
      <c r="AHL86" s="1316"/>
      <c r="AHM86" s="1316"/>
      <c r="AHN86" s="1316"/>
      <c r="AHO86" s="1316"/>
      <c r="AHP86" s="1316"/>
      <c r="AHQ86" s="1316"/>
      <c r="AHR86" s="1316"/>
      <c r="AHS86" s="1316"/>
      <c r="AHT86" s="1316"/>
      <c r="AHU86" s="1316"/>
      <c r="AHV86" s="1316"/>
      <c r="AHW86" s="1316"/>
      <c r="AHX86" s="1316"/>
      <c r="AHY86" s="1316"/>
      <c r="AHZ86" s="1316"/>
      <c r="AIA86" s="1316"/>
      <c r="AIB86" s="1316"/>
      <c r="AIC86" s="1316"/>
      <c r="AID86" s="1316"/>
      <c r="AIE86" s="1316"/>
      <c r="AIF86" s="1316"/>
      <c r="AIG86" s="1316"/>
      <c r="AIH86" s="1316"/>
      <c r="AII86" s="1316"/>
      <c r="AIJ86" s="1316"/>
      <c r="AIK86" s="1316"/>
      <c r="AIL86" s="1316"/>
      <c r="AIM86" s="1316"/>
      <c r="AIN86" s="1316"/>
      <c r="AIO86" s="1316"/>
      <c r="AIP86" s="1316"/>
      <c r="AIQ86" s="1316"/>
      <c r="AIR86" s="1316"/>
      <c r="AIS86" s="1316"/>
      <c r="AIT86" s="1316"/>
      <c r="AIU86" s="1316"/>
      <c r="AIV86" s="1316"/>
      <c r="AIW86" s="1316"/>
      <c r="AIX86" s="1316"/>
      <c r="AIY86" s="1316"/>
      <c r="AIZ86" s="1316"/>
      <c r="AJA86" s="1316"/>
      <c r="AJB86" s="1316"/>
      <c r="AJC86" s="1316"/>
      <c r="AJD86" s="1316"/>
      <c r="AJE86" s="1316"/>
      <c r="AJF86" s="1316"/>
      <c r="AJG86" s="1316"/>
      <c r="AJH86" s="1316"/>
      <c r="AJI86" s="1316"/>
      <c r="AJJ86" s="1316"/>
      <c r="AJK86" s="1316"/>
      <c r="AJL86" s="1316"/>
      <c r="AJM86" s="1316"/>
      <c r="AJN86" s="1316"/>
      <c r="AJO86" s="1316"/>
      <c r="AJP86" s="1316"/>
      <c r="AJQ86" s="1316"/>
      <c r="AJR86" s="1316"/>
      <c r="AJS86" s="1316"/>
      <c r="AJT86" s="1316"/>
      <c r="AJU86" s="1316"/>
      <c r="AJV86" s="1316"/>
      <c r="AJW86" s="1316"/>
      <c r="AJX86" s="1316"/>
      <c r="AJY86" s="1316"/>
      <c r="AJZ86" s="1316"/>
      <c r="AKA86" s="1316"/>
      <c r="AKB86" s="1316"/>
      <c r="AKC86" s="1316"/>
      <c r="AKD86" s="1316"/>
      <c r="AKE86" s="1316"/>
      <c r="AKF86" s="1316"/>
      <c r="AKG86" s="1316"/>
      <c r="AKH86" s="1316"/>
      <c r="AKI86" s="1316"/>
      <c r="AKJ86" s="1316"/>
      <c r="AKK86" s="1316"/>
      <c r="AKL86" s="1316"/>
      <c r="AKM86" s="1316"/>
      <c r="AKN86" s="1316"/>
      <c r="AKO86" s="1316"/>
      <c r="AKP86" s="1316"/>
      <c r="AKQ86" s="1316"/>
      <c r="AKR86" s="1316"/>
      <c r="AKS86" s="1316"/>
      <c r="AKT86" s="1316"/>
      <c r="AKU86" s="1316"/>
      <c r="AKV86" s="1316"/>
      <c r="AKW86" s="1316"/>
      <c r="AKX86" s="1316"/>
      <c r="AKY86" s="1316"/>
      <c r="AKZ86" s="1316"/>
      <c r="ALA86" s="1316"/>
      <c r="ALB86" s="1316"/>
      <c r="ALC86" s="1316"/>
      <c r="ALD86" s="1316"/>
      <c r="ALE86" s="1316"/>
      <c r="ALF86" s="1316"/>
      <c r="ALG86" s="1316"/>
      <c r="ALH86" s="1316"/>
      <c r="ALI86" s="1316"/>
      <c r="ALJ86" s="1316"/>
      <c r="ALK86" s="1316"/>
      <c r="ALL86" s="1316"/>
      <c r="ALM86" s="1316"/>
      <c r="ALN86" s="1316"/>
      <c r="ALO86" s="1316"/>
      <c r="ALP86" s="1316"/>
      <c r="ALQ86" s="1316"/>
      <c r="ALR86" s="1316"/>
      <c r="ALS86" s="1316"/>
      <c r="ALT86" s="1316"/>
      <c r="ALU86" s="1316"/>
      <c r="ALV86" s="1316"/>
      <c r="ALW86" s="1316"/>
      <c r="ALX86" s="1316"/>
      <c r="ALY86" s="1316"/>
      <c r="ALZ86" s="1316"/>
      <c r="AMA86" s="1316"/>
      <c r="AMB86" s="1316"/>
      <c r="AMC86" s="1316"/>
      <c r="AMD86" s="1316"/>
      <c r="AME86" s="1316"/>
      <c r="AMF86" s="1316"/>
      <c r="AMG86" s="1316"/>
      <c r="AMH86" s="1316"/>
      <c r="AMI86" s="1316"/>
      <c r="AMJ86" s="1316"/>
      <c r="AMK86" s="1316"/>
      <c r="AML86" s="1316"/>
      <c r="AMM86" s="1316"/>
      <c r="AMN86" s="1316"/>
      <c r="AMO86" s="1316"/>
      <c r="AMP86" s="1316"/>
      <c r="AMQ86" s="1316"/>
      <c r="AMR86" s="1316"/>
      <c r="AMS86" s="1316"/>
      <c r="AMT86" s="1316"/>
      <c r="AMU86" s="1316"/>
      <c r="AMV86" s="1316"/>
      <c r="AMW86" s="1316"/>
      <c r="AMX86" s="1316"/>
      <c r="AMY86" s="1316"/>
      <c r="AMZ86" s="1316"/>
      <c r="ANA86" s="1316"/>
      <c r="ANB86" s="1316"/>
      <c r="ANC86" s="1316"/>
      <c r="AND86" s="1316"/>
      <c r="ANE86" s="1316"/>
      <c r="ANF86" s="1316"/>
      <c r="ANG86" s="1316"/>
      <c r="ANH86" s="1316"/>
      <c r="ANI86" s="1316"/>
      <c r="ANJ86" s="1316"/>
      <c r="ANK86" s="1316"/>
      <c r="ANL86" s="1316"/>
      <c r="ANM86" s="1316"/>
      <c r="ANN86" s="1316"/>
      <c r="ANO86" s="1316"/>
      <c r="ANP86" s="1316"/>
      <c r="ANQ86" s="1316"/>
      <c r="ANR86" s="1316"/>
      <c r="ANS86" s="1316"/>
      <c r="ANT86" s="1316"/>
      <c r="ANU86" s="1316"/>
      <c r="ANV86" s="1316"/>
      <c r="ANW86" s="1316"/>
      <c r="ANX86" s="1316"/>
      <c r="ANY86" s="1316"/>
      <c r="ANZ86" s="1316"/>
      <c r="AOA86" s="1316"/>
      <c r="AOB86" s="1316"/>
      <c r="AOC86" s="1316"/>
      <c r="AOD86" s="1316"/>
      <c r="AOE86" s="1316"/>
      <c r="AOF86" s="1316"/>
      <c r="AOG86" s="1316"/>
      <c r="AOH86" s="1316"/>
      <c r="AOI86" s="1316"/>
      <c r="AOJ86" s="1316"/>
      <c r="AOK86" s="1316"/>
      <c r="AOL86" s="1316"/>
      <c r="AOM86" s="1316"/>
      <c r="AON86" s="1316"/>
      <c r="AOO86" s="1316"/>
      <c r="AOP86" s="1316"/>
      <c r="AOQ86" s="1316"/>
      <c r="AOR86" s="1316"/>
      <c r="AOS86" s="1316"/>
      <c r="AOT86" s="1316"/>
      <c r="AOU86" s="1316"/>
      <c r="AOV86" s="1316"/>
      <c r="AOW86" s="1316"/>
      <c r="AOX86" s="1316"/>
      <c r="AOY86" s="1316"/>
      <c r="AOZ86" s="1316"/>
      <c r="APA86" s="1316"/>
      <c r="APB86" s="1316"/>
      <c r="APC86" s="1316"/>
      <c r="APD86" s="1316"/>
      <c r="APE86" s="1316"/>
      <c r="APF86" s="1316"/>
      <c r="APG86" s="1316"/>
      <c r="APH86" s="1316"/>
      <c r="API86" s="1316"/>
      <c r="APJ86" s="1316"/>
      <c r="APK86" s="1316"/>
      <c r="APL86" s="1316"/>
      <c r="APM86" s="1316"/>
      <c r="APN86" s="1316"/>
      <c r="APO86" s="1316"/>
      <c r="APP86" s="1316"/>
      <c r="APQ86" s="1316"/>
      <c r="APR86" s="1316"/>
      <c r="APS86" s="1316"/>
      <c r="APT86" s="1316"/>
      <c r="APU86" s="1316"/>
      <c r="APV86" s="1316"/>
      <c r="APW86" s="1316"/>
      <c r="APX86" s="1316"/>
      <c r="APY86" s="1316"/>
      <c r="APZ86" s="1316"/>
      <c r="AQA86" s="1316"/>
      <c r="AQB86" s="1316"/>
      <c r="AQC86" s="1316"/>
      <c r="AQD86" s="1316"/>
      <c r="AQE86" s="1316"/>
      <c r="AQF86" s="1316"/>
      <c r="AQG86" s="1316"/>
      <c r="AQH86" s="1316"/>
      <c r="AQI86" s="1316"/>
      <c r="AQJ86" s="1316"/>
      <c r="AQK86" s="1316"/>
      <c r="AQL86" s="1316"/>
      <c r="AQM86" s="1316"/>
      <c r="AQN86" s="1316"/>
      <c r="AQO86" s="1316"/>
      <c r="AQP86" s="1316"/>
      <c r="AQQ86" s="1316"/>
      <c r="AQR86" s="1316"/>
      <c r="AQS86" s="1316"/>
      <c r="AQT86" s="1316"/>
      <c r="AQU86" s="1316"/>
      <c r="AQV86" s="1316"/>
      <c r="AQW86" s="1316"/>
      <c r="AQX86" s="1316"/>
      <c r="AQY86" s="1316"/>
      <c r="AQZ86" s="1316"/>
      <c r="ARA86" s="1316"/>
      <c r="ARB86" s="1316"/>
      <c r="ARC86" s="1316"/>
      <c r="ARD86" s="1316"/>
      <c r="ARE86" s="1316"/>
      <c r="ARF86" s="1316"/>
      <c r="ARG86" s="1316"/>
      <c r="ARH86" s="1316"/>
      <c r="ARI86" s="1316"/>
      <c r="ARJ86" s="1316"/>
      <c r="ARK86" s="1316"/>
      <c r="ARL86" s="1316"/>
      <c r="ARM86" s="1316"/>
      <c r="ARN86" s="1316"/>
      <c r="ARO86" s="1316"/>
      <c r="ARP86" s="1316"/>
      <c r="ARQ86" s="1316"/>
      <c r="ARR86" s="1316"/>
      <c r="ARS86" s="1316"/>
      <c r="ART86" s="1316"/>
      <c r="ARU86" s="1316"/>
      <c r="ARV86" s="1316"/>
      <c r="ARW86" s="1316"/>
      <c r="ARX86" s="1316"/>
      <c r="ARY86" s="1316"/>
      <c r="ARZ86" s="1316"/>
      <c r="ASA86" s="1316"/>
      <c r="ASB86" s="1316"/>
      <c r="ASC86" s="1316"/>
      <c r="ASD86" s="1316"/>
      <c r="ASE86" s="1316"/>
      <c r="ASF86" s="1316"/>
      <c r="ASG86" s="1316"/>
      <c r="ASH86" s="1316"/>
      <c r="ASI86" s="1316"/>
      <c r="ASJ86" s="1316"/>
      <c r="ASK86" s="1316"/>
      <c r="ASL86" s="1316"/>
      <c r="ASM86" s="1316"/>
      <c r="ASN86" s="1316"/>
      <c r="ASO86" s="1316"/>
      <c r="ASP86" s="1316"/>
      <c r="ASQ86" s="1316"/>
      <c r="ASR86" s="1316"/>
      <c r="ASS86" s="1316"/>
      <c r="AST86" s="1316"/>
      <c r="ASU86" s="1316"/>
      <c r="ASV86" s="1316"/>
      <c r="ASW86" s="1316"/>
      <c r="ASX86" s="1316"/>
      <c r="ASY86" s="1316"/>
      <c r="ASZ86" s="1316"/>
      <c r="ATA86" s="1316"/>
      <c r="ATB86" s="1316"/>
      <c r="ATC86" s="1316"/>
      <c r="ATD86" s="1316"/>
      <c r="ATE86" s="1316"/>
      <c r="ATF86" s="1316"/>
      <c r="ATG86" s="1316"/>
      <c r="ATH86" s="1316"/>
      <c r="ATI86" s="1316"/>
      <c r="ATJ86" s="1316"/>
      <c r="ATK86" s="1316"/>
      <c r="ATL86" s="1316"/>
      <c r="ATM86" s="1316"/>
      <c r="ATN86" s="1316"/>
      <c r="ATO86" s="1316"/>
      <c r="ATP86" s="1316"/>
      <c r="ATQ86" s="1316"/>
      <c r="ATR86" s="1316"/>
      <c r="ATS86" s="1316"/>
      <c r="ATT86" s="1316"/>
      <c r="ATU86" s="1316"/>
      <c r="ATV86" s="1316"/>
      <c r="ATW86" s="1316"/>
      <c r="ATX86" s="1316"/>
      <c r="ATY86" s="1316"/>
      <c r="ATZ86" s="1316"/>
      <c r="AUA86" s="1316"/>
      <c r="AUB86" s="1316"/>
      <c r="AUC86" s="1316"/>
      <c r="AUD86" s="1316"/>
      <c r="AUE86" s="1316"/>
      <c r="AUF86" s="1316"/>
      <c r="AUG86" s="1316"/>
      <c r="AUH86" s="1316"/>
      <c r="AUI86" s="1316"/>
      <c r="AUJ86" s="1316"/>
      <c r="AUK86" s="1316"/>
      <c r="AUL86" s="1316"/>
      <c r="AUM86" s="1316"/>
      <c r="AUN86" s="1316"/>
      <c r="AUO86" s="1316"/>
      <c r="AUP86" s="1316"/>
      <c r="AUQ86" s="1316"/>
      <c r="AUR86" s="1316"/>
      <c r="AUS86" s="1316"/>
      <c r="AUT86" s="1316"/>
      <c r="AUU86" s="1316"/>
      <c r="AUV86" s="1316"/>
      <c r="AUW86" s="1316"/>
      <c r="AUX86" s="1316"/>
      <c r="AUY86" s="1316"/>
      <c r="AUZ86" s="1316"/>
      <c r="AVA86" s="1316"/>
      <c r="AVB86" s="1316"/>
      <c r="AVC86" s="1316"/>
      <c r="AVD86" s="1316"/>
      <c r="AVE86" s="1316"/>
      <c r="AVF86" s="1316"/>
      <c r="AVG86" s="1316"/>
      <c r="AVH86" s="1316"/>
      <c r="AVI86" s="1316"/>
      <c r="AVJ86" s="1316"/>
      <c r="AVK86" s="1316"/>
      <c r="AVL86" s="1316"/>
      <c r="AVM86" s="1316"/>
      <c r="AVN86" s="1316"/>
      <c r="AVO86" s="1316"/>
      <c r="AVP86" s="1316"/>
      <c r="AVQ86" s="1316"/>
      <c r="AVR86" s="1316"/>
      <c r="AVS86" s="1316"/>
      <c r="AVT86" s="1316"/>
      <c r="AVU86" s="1316"/>
      <c r="AVV86" s="1316"/>
      <c r="AVW86" s="1316"/>
      <c r="AVX86" s="1316"/>
      <c r="AVY86" s="1316"/>
      <c r="AVZ86" s="1316"/>
      <c r="AWA86" s="1316"/>
      <c r="AWB86" s="1316"/>
      <c r="AWC86" s="1316"/>
      <c r="AWD86" s="1316"/>
      <c r="AWE86" s="1316"/>
      <c r="AWF86" s="1316"/>
      <c r="AWG86" s="1316"/>
      <c r="AWH86" s="1316"/>
      <c r="AWI86" s="1316"/>
      <c r="AWJ86" s="1316"/>
      <c r="AWK86" s="1316"/>
      <c r="AWL86" s="1316"/>
      <c r="AWM86" s="1316"/>
      <c r="AWN86" s="1316"/>
      <c r="AWO86" s="1316"/>
      <c r="AWP86" s="1316"/>
      <c r="AWQ86" s="1316"/>
      <c r="AWR86" s="1316"/>
      <c r="AWS86" s="1316"/>
      <c r="AWT86" s="1316"/>
      <c r="AWU86" s="1316"/>
      <c r="AWV86" s="1316"/>
      <c r="AWW86" s="1316"/>
      <c r="AWX86" s="1316"/>
      <c r="AWY86" s="1316"/>
      <c r="AWZ86" s="1316"/>
      <c r="AXA86" s="1316"/>
      <c r="AXB86" s="1316"/>
      <c r="AXC86" s="1316"/>
      <c r="AXD86" s="1316"/>
      <c r="AXE86" s="1316"/>
      <c r="AXF86" s="1316"/>
      <c r="AXG86" s="1316"/>
      <c r="AXH86" s="1316"/>
      <c r="AXI86" s="1316"/>
      <c r="AXJ86" s="1316"/>
      <c r="AXK86" s="1316"/>
      <c r="AXL86" s="1316"/>
      <c r="AXM86" s="1316"/>
      <c r="AXN86" s="1316"/>
      <c r="AXO86" s="1316"/>
      <c r="AXP86" s="1316"/>
      <c r="AXQ86" s="1316"/>
      <c r="AXR86" s="1316"/>
      <c r="AXS86" s="1316"/>
      <c r="AXT86" s="1316"/>
      <c r="AXU86" s="1316"/>
      <c r="AXV86" s="1316"/>
      <c r="AXW86" s="1316"/>
      <c r="AXX86" s="1316"/>
      <c r="AXY86" s="1316"/>
      <c r="AXZ86" s="1316"/>
      <c r="AYA86" s="1316"/>
      <c r="AYB86" s="1316"/>
      <c r="AYC86" s="1316"/>
      <c r="AYD86" s="1316"/>
      <c r="AYE86" s="1316"/>
      <c r="AYF86" s="1316"/>
      <c r="AYG86" s="1316"/>
      <c r="AYH86" s="1316"/>
      <c r="AYI86" s="1316"/>
      <c r="AYJ86" s="1316"/>
      <c r="AYK86" s="1316"/>
      <c r="AYL86" s="1316"/>
      <c r="AYM86" s="1316"/>
      <c r="AYN86" s="1316"/>
      <c r="AYO86" s="1316"/>
      <c r="AYP86" s="1316"/>
      <c r="AYQ86" s="1316"/>
      <c r="AYR86" s="1316"/>
      <c r="AYS86" s="1316"/>
      <c r="AYT86" s="1316"/>
      <c r="AYU86" s="1316"/>
      <c r="AYV86" s="1316"/>
      <c r="AYW86" s="1316"/>
      <c r="AYX86" s="1316"/>
      <c r="AYY86" s="1316"/>
      <c r="AYZ86" s="1316"/>
      <c r="AZA86" s="1316"/>
      <c r="AZB86" s="1316"/>
      <c r="AZC86" s="1316"/>
      <c r="AZD86" s="1316"/>
      <c r="AZE86" s="1316"/>
      <c r="AZF86" s="1316"/>
      <c r="AZG86" s="1316"/>
      <c r="AZH86" s="1316"/>
      <c r="AZI86" s="1316"/>
      <c r="AZJ86" s="1316"/>
      <c r="AZK86" s="1316"/>
      <c r="AZL86" s="1316"/>
      <c r="AZM86" s="1316"/>
      <c r="AZN86" s="1316"/>
      <c r="AZO86" s="1316"/>
      <c r="AZP86" s="1316"/>
      <c r="AZQ86" s="1316"/>
      <c r="AZR86" s="1316"/>
      <c r="AZS86" s="1316"/>
      <c r="AZT86" s="1316"/>
      <c r="AZU86" s="1316"/>
      <c r="AZV86" s="1316"/>
      <c r="AZW86" s="1316"/>
      <c r="AZX86" s="1316"/>
      <c r="AZY86" s="1316"/>
      <c r="AZZ86" s="1316"/>
      <c r="BAA86" s="1316"/>
      <c r="BAB86" s="1316"/>
      <c r="BAC86" s="1316"/>
      <c r="BAD86" s="1316"/>
      <c r="BAE86" s="1316"/>
      <c r="BAF86" s="1316"/>
      <c r="BAG86" s="1316"/>
      <c r="BAH86" s="1316"/>
      <c r="BAI86" s="1316"/>
      <c r="BAJ86" s="1316"/>
      <c r="BAK86" s="1316"/>
      <c r="BAL86" s="1316"/>
      <c r="BAM86" s="1316"/>
      <c r="BAN86" s="1316"/>
      <c r="BAO86" s="1316"/>
      <c r="BAP86" s="1316"/>
      <c r="BAQ86" s="1316"/>
      <c r="BAR86" s="1316"/>
      <c r="BAS86" s="1316"/>
      <c r="BAT86" s="1316"/>
      <c r="BAU86" s="1316"/>
      <c r="BAV86" s="1316"/>
      <c r="BAW86" s="1316"/>
      <c r="BAX86" s="1316"/>
      <c r="BAY86" s="1316"/>
      <c r="BAZ86" s="1316"/>
      <c r="BBA86" s="1316"/>
      <c r="BBB86" s="1316"/>
      <c r="BBC86" s="1316"/>
      <c r="BBD86" s="1316"/>
      <c r="BBE86" s="1316"/>
      <c r="BBF86" s="1316"/>
      <c r="BBG86" s="1316"/>
      <c r="BBH86" s="1316"/>
      <c r="BBI86" s="1316"/>
      <c r="BBJ86" s="1316"/>
      <c r="BBK86" s="1316"/>
      <c r="BBL86" s="1316"/>
      <c r="BBM86" s="1316"/>
      <c r="BBN86" s="1316"/>
      <c r="BBO86" s="1316"/>
      <c r="BBP86" s="1316"/>
      <c r="BBQ86" s="1316"/>
      <c r="BBR86" s="1316"/>
      <c r="BBS86" s="1316"/>
      <c r="BBT86" s="1316"/>
      <c r="BBU86" s="1316"/>
      <c r="BBV86" s="1316"/>
      <c r="BBW86" s="1316"/>
      <c r="BBX86" s="1316"/>
      <c r="BBY86" s="1316"/>
      <c r="BBZ86" s="1316"/>
      <c r="BCA86" s="1316"/>
      <c r="BCB86" s="1316"/>
      <c r="BCC86" s="1316"/>
      <c r="BCD86" s="1316"/>
      <c r="BCE86" s="1316"/>
      <c r="BCF86" s="1316"/>
      <c r="BCG86" s="1316"/>
      <c r="BCH86" s="1316"/>
      <c r="BCI86" s="1316"/>
      <c r="BCJ86" s="1316"/>
      <c r="BCK86" s="1316"/>
      <c r="BCL86" s="1316"/>
      <c r="BCM86" s="1316"/>
      <c r="BCN86" s="1316"/>
      <c r="BCO86" s="1316"/>
      <c r="BCP86" s="1316"/>
      <c r="BCQ86" s="1316"/>
      <c r="BCR86" s="1316"/>
      <c r="BCS86" s="1316"/>
      <c r="BCT86" s="1316"/>
      <c r="BCU86" s="1316"/>
      <c r="BCV86" s="1316"/>
      <c r="BCW86" s="1316"/>
      <c r="BCX86" s="1316"/>
      <c r="BCY86" s="1316"/>
      <c r="BCZ86" s="1316"/>
      <c r="BDA86" s="1316"/>
      <c r="BDB86" s="1316"/>
      <c r="BDC86" s="1316"/>
      <c r="BDD86" s="1316"/>
      <c r="BDE86" s="1316"/>
      <c r="BDF86" s="1316"/>
      <c r="BDG86" s="1316"/>
      <c r="BDH86" s="1316"/>
      <c r="BDI86" s="1316"/>
      <c r="BDJ86" s="1316"/>
      <c r="BDK86" s="1316"/>
      <c r="BDL86" s="1316"/>
      <c r="BDM86" s="1316"/>
      <c r="BDN86" s="1316"/>
      <c r="BDO86" s="1316"/>
      <c r="BDP86" s="1316"/>
      <c r="BDQ86" s="1316"/>
      <c r="BDR86" s="1316"/>
      <c r="BDS86" s="1316"/>
      <c r="BDT86" s="1316"/>
      <c r="BDU86" s="1316"/>
      <c r="BDV86" s="1316"/>
      <c r="BDW86" s="1316"/>
      <c r="BDX86" s="1316"/>
      <c r="BDY86" s="1316"/>
      <c r="BDZ86" s="1316"/>
      <c r="BEA86" s="1316"/>
      <c r="BEB86" s="1316"/>
      <c r="BEC86" s="1316"/>
      <c r="BED86" s="1316"/>
      <c r="BEE86" s="1316"/>
      <c r="BEF86" s="1316"/>
      <c r="BEG86" s="1316"/>
      <c r="BEH86" s="1316"/>
      <c r="BEI86" s="1316"/>
      <c r="BEJ86" s="1316"/>
      <c r="BEK86" s="1316"/>
      <c r="BEL86" s="1316"/>
      <c r="BEM86" s="1316"/>
      <c r="BEN86" s="1316"/>
      <c r="BEO86" s="1316"/>
      <c r="BEP86" s="1316"/>
      <c r="BEQ86" s="1316"/>
      <c r="BER86" s="1316"/>
      <c r="BES86" s="1316"/>
      <c r="BET86" s="1316"/>
      <c r="BEU86" s="1316"/>
      <c r="BEV86" s="1316"/>
      <c r="BEW86" s="1316"/>
      <c r="BEX86" s="1316"/>
      <c r="BEY86" s="1316"/>
      <c r="BEZ86" s="1316"/>
      <c r="BFA86" s="1316"/>
      <c r="BFB86" s="1316"/>
      <c r="BFC86" s="1316"/>
      <c r="BFD86" s="1316"/>
      <c r="BFE86" s="1316"/>
      <c r="BFF86" s="1316"/>
      <c r="BFG86" s="1316"/>
      <c r="BFH86" s="1316"/>
      <c r="BFI86" s="1316"/>
      <c r="BFJ86" s="1316"/>
      <c r="BFK86" s="1316"/>
      <c r="BFL86" s="1316"/>
      <c r="BFM86" s="1316"/>
      <c r="BFN86" s="1316"/>
      <c r="BFO86" s="1316"/>
      <c r="BFP86" s="1316"/>
      <c r="BFQ86" s="1316"/>
      <c r="BFR86" s="1316"/>
      <c r="BFS86" s="1316"/>
      <c r="BFT86" s="1316"/>
      <c r="BFU86" s="1316"/>
      <c r="BFV86" s="1316"/>
      <c r="BFW86" s="1316"/>
      <c r="BFX86" s="1316"/>
      <c r="BFY86" s="1316"/>
      <c r="BFZ86" s="1316"/>
      <c r="BGA86" s="1316"/>
      <c r="BGB86" s="1316"/>
      <c r="BGC86" s="1316"/>
      <c r="BGD86" s="1316"/>
      <c r="BGE86" s="1316"/>
      <c r="BGF86" s="1316"/>
      <c r="BGG86" s="1316"/>
      <c r="BGH86" s="1316"/>
      <c r="BGI86" s="1316"/>
      <c r="BGJ86" s="1316"/>
      <c r="BGK86" s="1316"/>
      <c r="BGL86" s="1316"/>
      <c r="BGM86" s="1316"/>
      <c r="BGN86" s="1316"/>
      <c r="BGO86" s="1316"/>
      <c r="BGP86" s="1316"/>
      <c r="BGQ86" s="1316"/>
      <c r="BGR86" s="1316"/>
      <c r="BGS86" s="1316"/>
      <c r="BGT86" s="1316"/>
      <c r="BGU86" s="1316"/>
      <c r="BGV86" s="1316"/>
      <c r="BGW86" s="1316"/>
      <c r="BGX86" s="1316"/>
      <c r="BGY86" s="1316"/>
      <c r="BGZ86" s="1316"/>
      <c r="BHA86" s="1316"/>
      <c r="BHB86" s="1316"/>
      <c r="BHC86" s="1316"/>
      <c r="BHD86" s="1316"/>
      <c r="BHE86" s="1316"/>
      <c r="BHF86" s="1316"/>
      <c r="BHG86" s="1316"/>
      <c r="BHH86" s="1316"/>
      <c r="BHI86" s="1316"/>
      <c r="BHJ86" s="1316"/>
      <c r="BHK86" s="1316"/>
      <c r="BHL86" s="1316"/>
      <c r="BHM86" s="1316"/>
      <c r="BHN86" s="1316"/>
      <c r="BHO86" s="1316"/>
      <c r="BHP86" s="1316"/>
      <c r="BHQ86" s="1316"/>
      <c r="BHR86" s="1316"/>
      <c r="BHS86" s="1316"/>
      <c r="BHT86" s="1316"/>
      <c r="BHU86" s="1316"/>
      <c r="BHV86" s="1316"/>
      <c r="BHW86" s="1316"/>
      <c r="BHX86" s="1316"/>
      <c r="BHY86" s="1316"/>
      <c r="BHZ86" s="1316"/>
      <c r="BIA86" s="1316"/>
      <c r="BIB86" s="1316"/>
      <c r="BIC86" s="1316"/>
      <c r="BID86" s="1316"/>
      <c r="BIE86" s="1316"/>
      <c r="BIF86" s="1316"/>
      <c r="BIG86" s="1316"/>
      <c r="BIH86" s="1316"/>
      <c r="BII86" s="1316"/>
      <c r="BIJ86" s="1316"/>
      <c r="BIK86" s="1316"/>
      <c r="BIL86" s="1316"/>
      <c r="BIM86" s="1316"/>
      <c r="BIN86" s="1316"/>
      <c r="BIO86" s="1316"/>
      <c r="BIP86" s="1316"/>
      <c r="BIQ86" s="1316"/>
      <c r="BIR86" s="1316"/>
      <c r="BIS86" s="1316"/>
      <c r="BIT86" s="1316"/>
      <c r="BIU86" s="1316"/>
      <c r="BIV86" s="1316"/>
      <c r="BIW86" s="1316"/>
      <c r="BIX86" s="1316"/>
      <c r="BIY86" s="1316"/>
      <c r="BIZ86" s="1316"/>
      <c r="BJA86" s="1316"/>
      <c r="BJB86" s="1316"/>
      <c r="BJC86" s="1316"/>
      <c r="BJD86" s="1316"/>
      <c r="BJE86" s="1316"/>
      <c r="BJF86" s="1316"/>
      <c r="BJG86" s="1316"/>
      <c r="BJH86" s="1316"/>
      <c r="BJI86" s="1316"/>
      <c r="BJJ86" s="1316"/>
      <c r="BJK86" s="1316"/>
      <c r="BJL86" s="1316"/>
      <c r="BJM86" s="1316"/>
      <c r="BJN86" s="1316"/>
      <c r="BJO86" s="1316"/>
      <c r="BJP86" s="1316"/>
      <c r="BJQ86" s="1316"/>
      <c r="BJR86" s="1316"/>
      <c r="BJS86" s="1316"/>
      <c r="BJT86" s="1316"/>
      <c r="BJU86" s="1316"/>
      <c r="BJV86" s="1316"/>
      <c r="BJW86" s="1316"/>
      <c r="BJX86" s="1316"/>
      <c r="BJY86" s="1316"/>
      <c r="BJZ86" s="1316"/>
      <c r="BKA86" s="1316"/>
      <c r="BKB86" s="1316"/>
      <c r="BKC86" s="1316"/>
      <c r="BKD86" s="1316"/>
      <c r="BKE86" s="1316"/>
      <c r="BKF86" s="1316"/>
      <c r="BKG86" s="1316"/>
      <c r="BKH86" s="1316"/>
      <c r="BKI86" s="1316"/>
      <c r="BKJ86" s="1316"/>
      <c r="BKK86" s="1316"/>
      <c r="BKL86" s="1316"/>
      <c r="BKM86" s="1316"/>
      <c r="BKN86" s="1316"/>
      <c r="BKO86" s="1316"/>
      <c r="BKP86" s="1316"/>
      <c r="BKQ86" s="1316"/>
      <c r="BKR86" s="1316"/>
      <c r="BKS86" s="1316"/>
      <c r="BKT86" s="1316"/>
      <c r="BKU86" s="1316"/>
      <c r="BKV86" s="1316"/>
      <c r="BKW86" s="1316"/>
      <c r="BKX86" s="1316"/>
      <c r="BKY86" s="1316"/>
      <c r="BKZ86" s="1316"/>
      <c r="BLA86" s="1316"/>
      <c r="BLB86" s="1316"/>
      <c r="BLC86" s="1316"/>
      <c r="BLD86" s="1316"/>
      <c r="BLE86" s="1316"/>
      <c r="BLF86" s="1316"/>
      <c r="BLG86" s="1316"/>
      <c r="BLH86" s="1316"/>
      <c r="BLI86" s="1316"/>
      <c r="BLJ86" s="1316"/>
      <c r="BLK86" s="1316"/>
      <c r="BLL86" s="1316"/>
      <c r="BLM86" s="1316"/>
      <c r="BLN86" s="1316"/>
      <c r="BLO86" s="1316"/>
      <c r="BLP86" s="1316"/>
      <c r="BLQ86" s="1316"/>
      <c r="BLR86" s="1316"/>
      <c r="BLS86" s="1316"/>
      <c r="BLT86" s="1316"/>
      <c r="BLU86" s="1316"/>
      <c r="BLV86" s="1316"/>
      <c r="BLW86" s="1316"/>
      <c r="BLX86" s="1316"/>
      <c r="BLY86" s="1316"/>
      <c r="BLZ86" s="1316"/>
      <c r="BMA86" s="1316"/>
      <c r="BMB86" s="1316"/>
      <c r="BMC86" s="1316"/>
      <c r="BMD86" s="1316"/>
      <c r="BME86" s="1316"/>
      <c r="BMF86" s="1316"/>
      <c r="BMG86" s="1316"/>
      <c r="BMH86" s="1316"/>
      <c r="BMI86" s="1316"/>
      <c r="BMJ86" s="1316"/>
      <c r="BMK86" s="1316"/>
      <c r="BML86" s="1316"/>
      <c r="BMM86" s="1316"/>
      <c r="BMN86" s="1316"/>
      <c r="BMO86" s="1316"/>
      <c r="BMP86" s="1316"/>
      <c r="BMQ86" s="1316"/>
      <c r="BMR86" s="1316"/>
      <c r="BMS86" s="1316"/>
      <c r="BMT86" s="1316"/>
      <c r="BMU86" s="1316"/>
      <c r="BMV86" s="1316"/>
      <c r="BMW86" s="1316"/>
      <c r="BMX86" s="1316"/>
      <c r="BMY86" s="1316"/>
      <c r="BMZ86" s="1316"/>
      <c r="BNA86" s="1316"/>
      <c r="BNB86" s="1316"/>
      <c r="BNC86" s="1316"/>
      <c r="BND86" s="1316"/>
      <c r="BNE86" s="1316"/>
      <c r="BNF86" s="1316"/>
      <c r="BNG86" s="1316"/>
      <c r="BNH86" s="1316"/>
      <c r="BNI86" s="1316"/>
      <c r="BNJ86" s="1316"/>
      <c r="BNK86" s="1316"/>
      <c r="BNL86" s="1316"/>
      <c r="BNM86" s="1316"/>
      <c r="BNN86" s="1316"/>
      <c r="BNO86" s="1316"/>
      <c r="BNP86" s="1316"/>
      <c r="BNQ86" s="1316"/>
      <c r="BNR86" s="1316"/>
      <c r="BNS86" s="1316"/>
      <c r="BNT86" s="1316"/>
      <c r="BNU86" s="1316"/>
      <c r="BNV86" s="1316"/>
      <c r="BNW86" s="1316"/>
      <c r="BNX86" s="1316"/>
      <c r="BNY86" s="1316"/>
      <c r="BNZ86" s="1316"/>
      <c r="BOA86" s="1316"/>
      <c r="BOB86" s="1316"/>
      <c r="BOC86" s="1316"/>
      <c r="BOD86" s="1316"/>
      <c r="BOE86" s="1316"/>
      <c r="BOF86" s="1316"/>
      <c r="BOG86" s="1316"/>
      <c r="BOH86" s="1316"/>
      <c r="BOI86" s="1316"/>
      <c r="BOJ86" s="1316"/>
      <c r="BOK86" s="1316"/>
      <c r="BOL86" s="1316"/>
      <c r="BOM86" s="1316"/>
      <c r="BON86" s="1316"/>
      <c r="BOO86" s="1316"/>
      <c r="BOP86" s="1316"/>
      <c r="BOQ86" s="1316"/>
      <c r="BOR86" s="1316"/>
      <c r="BOS86" s="1316"/>
      <c r="BOT86" s="1316"/>
      <c r="BOU86" s="1316"/>
      <c r="BOV86" s="1316"/>
      <c r="BOW86" s="1316"/>
      <c r="BOX86" s="1316"/>
      <c r="BOY86" s="1316"/>
      <c r="BOZ86" s="1316"/>
      <c r="BPA86" s="1316"/>
      <c r="BPB86" s="1316"/>
      <c r="BPC86" s="1316"/>
      <c r="BPD86" s="1316"/>
      <c r="BPE86" s="1316"/>
      <c r="BPF86" s="1316"/>
      <c r="BPG86" s="1316"/>
      <c r="BPH86" s="1316"/>
      <c r="BPI86" s="1316"/>
      <c r="BPJ86" s="1316"/>
      <c r="BPK86" s="1316"/>
      <c r="BPL86" s="1316"/>
      <c r="BPM86" s="1316"/>
      <c r="BPN86" s="1316"/>
      <c r="BPO86" s="1316"/>
      <c r="BPP86" s="1316"/>
      <c r="BPQ86" s="1316"/>
      <c r="BPR86" s="1316"/>
      <c r="BPS86" s="1316"/>
      <c r="BPT86" s="1316"/>
      <c r="BPU86" s="1316"/>
      <c r="BPV86" s="1316"/>
      <c r="BPW86" s="1316"/>
      <c r="BPX86" s="1316"/>
      <c r="BPY86" s="1316"/>
      <c r="BPZ86" s="1316"/>
      <c r="BQA86" s="1316"/>
      <c r="BQB86" s="1316"/>
      <c r="BQC86" s="1316"/>
      <c r="BQD86" s="1316"/>
      <c r="BQE86" s="1316"/>
      <c r="BQF86" s="1316"/>
      <c r="BQG86" s="1316"/>
      <c r="BQH86" s="1316"/>
      <c r="BQI86" s="1316"/>
      <c r="BQJ86" s="1316"/>
      <c r="BQK86" s="1316"/>
      <c r="BQL86" s="1316"/>
      <c r="BQM86" s="1316"/>
      <c r="BQN86" s="1316"/>
      <c r="BQO86" s="1316"/>
      <c r="BQP86" s="1316"/>
      <c r="BQQ86" s="1316"/>
      <c r="BQR86" s="1316"/>
      <c r="BQS86" s="1316"/>
      <c r="BQT86" s="1316"/>
      <c r="BQU86" s="1316"/>
      <c r="BQV86" s="1316"/>
      <c r="BQW86" s="1316"/>
      <c r="BQX86" s="1316"/>
      <c r="BQY86" s="1316"/>
      <c r="BQZ86" s="1316"/>
      <c r="BRA86" s="1316"/>
      <c r="BRB86" s="1316"/>
      <c r="BRC86" s="1316"/>
      <c r="BRD86" s="1316"/>
      <c r="BRE86" s="1316"/>
      <c r="BRF86" s="1316"/>
      <c r="BRG86" s="1316"/>
      <c r="BRH86" s="1316"/>
      <c r="BRI86" s="1316"/>
      <c r="BRJ86" s="1316"/>
      <c r="BRK86" s="1316"/>
      <c r="BRL86" s="1316"/>
      <c r="BRM86" s="1316"/>
      <c r="BRN86" s="1316"/>
      <c r="BRO86" s="1316"/>
      <c r="BRP86" s="1316"/>
      <c r="BRQ86" s="1316"/>
      <c r="BRR86" s="1316"/>
      <c r="BRS86" s="1316"/>
      <c r="BRT86" s="1316"/>
      <c r="BRU86" s="1316"/>
      <c r="BRV86" s="1316"/>
      <c r="BRW86" s="1316"/>
      <c r="BRX86" s="1316"/>
      <c r="BRY86" s="1316"/>
      <c r="BRZ86" s="1316"/>
      <c r="BSA86" s="1316"/>
      <c r="BSB86" s="1316"/>
      <c r="BSC86" s="1316"/>
      <c r="BSD86" s="1316"/>
      <c r="BSE86" s="1316"/>
      <c r="BSF86" s="1316"/>
      <c r="BSG86" s="1316"/>
      <c r="BSH86" s="1316"/>
      <c r="BSI86" s="1316"/>
      <c r="BSJ86" s="1316"/>
      <c r="BSK86" s="1316"/>
      <c r="BSL86" s="1316"/>
      <c r="BSM86" s="1316"/>
      <c r="BSN86" s="1316"/>
      <c r="BSO86" s="1316"/>
      <c r="BSP86" s="1316"/>
      <c r="BSQ86" s="1316"/>
      <c r="BSR86" s="1316"/>
      <c r="BSS86" s="1316"/>
      <c r="BST86" s="1316"/>
      <c r="BSU86" s="1316"/>
      <c r="BSV86" s="1316"/>
      <c r="BSW86" s="1316"/>
      <c r="BSX86" s="1316"/>
      <c r="BSY86" s="1316"/>
      <c r="BSZ86" s="1316"/>
      <c r="BTA86" s="1316"/>
      <c r="BTB86" s="1316"/>
      <c r="BTC86" s="1316"/>
      <c r="BTD86" s="1316"/>
      <c r="BTE86" s="1316"/>
      <c r="BTF86" s="1316"/>
      <c r="BTG86" s="1316"/>
      <c r="BTH86" s="1316"/>
      <c r="BTI86" s="1316"/>
      <c r="BTJ86" s="1316"/>
      <c r="BTK86" s="1316"/>
      <c r="BTL86" s="1316"/>
      <c r="BTM86" s="1316"/>
      <c r="BTN86" s="1316"/>
      <c r="BTO86" s="1316"/>
      <c r="BTP86" s="1316"/>
      <c r="BTQ86" s="1316"/>
      <c r="BTR86" s="1316"/>
      <c r="BTS86" s="1316"/>
      <c r="BTT86" s="1316"/>
      <c r="BTU86" s="1316"/>
      <c r="BTV86" s="1316"/>
      <c r="BTW86" s="1316"/>
      <c r="BTX86" s="1316"/>
      <c r="BTY86" s="1316"/>
      <c r="BTZ86" s="1316"/>
      <c r="BUA86" s="1316"/>
      <c r="BUB86" s="1316"/>
      <c r="BUC86" s="1316"/>
      <c r="BUD86" s="1316"/>
      <c r="BUE86" s="1316"/>
      <c r="BUF86" s="1316"/>
      <c r="BUG86" s="1316"/>
      <c r="BUH86" s="1316"/>
      <c r="BUI86" s="1316"/>
      <c r="BUJ86" s="1316"/>
      <c r="BUK86" s="1316"/>
      <c r="BUL86" s="1316"/>
      <c r="BUM86" s="1316"/>
      <c r="BUN86" s="1316"/>
      <c r="BUO86" s="1316"/>
      <c r="BUP86" s="1316"/>
      <c r="BUQ86" s="1316"/>
      <c r="BUR86" s="1316"/>
      <c r="BUS86" s="1316"/>
      <c r="BUT86" s="1316"/>
      <c r="BUU86" s="1316"/>
      <c r="BUV86" s="1316"/>
      <c r="BUW86" s="1316"/>
      <c r="BUX86" s="1316"/>
      <c r="BUY86" s="1316"/>
      <c r="BUZ86" s="1316"/>
      <c r="BVA86" s="1316"/>
      <c r="BVB86" s="1316"/>
      <c r="BVC86" s="1316"/>
      <c r="BVD86" s="1316"/>
      <c r="BVE86" s="1316"/>
      <c r="BVF86" s="1316"/>
      <c r="BVG86" s="1316"/>
      <c r="BVH86" s="1316"/>
      <c r="BVI86" s="1316"/>
      <c r="BVJ86" s="1316"/>
      <c r="BVK86" s="1316"/>
      <c r="BVL86" s="1316"/>
      <c r="BVM86" s="1316"/>
      <c r="BVN86" s="1316"/>
      <c r="BVO86" s="1316"/>
      <c r="BVP86" s="1316"/>
      <c r="BVQ86" s="1316"/>
      <c r="BVR86" s="1316"/>
      <c r="BVS86" s="1316"/>
      <c r="BVT86" s="1316"/>
      <c r="BVU86" s="1316"/>
      <c r="BVV86" s="1316"/>
      <c r="BVW86" s="1316"/>
      <c r="BVX86" s="1316"/>
      <c r="BVY86" s="1316"/>
      <c r="BVZ86" s="1316"/>
      <c r="BWA86" s="1316"/>
      <c r="BWB86" s="1316"/>
      <c r="BWC86" s="1316"/>
      <c r="BWD86" s="1316"/>
      <c r="BWE86" s="1316"/>
      <c r="BWF86" s="1316"/>
      <c r="BWG86" s="1316"/>
      <c r="BWH86" s="1316"/>
      <c r="BWI86" s="1316"/>
      <c r="BWJ86" s="1316"/>
      <c r="BWK86" s="1316"/>
      <c r="BWL86" s="1316"/>
      <c r="BWM86" s="1316"/>
      <c r="BWN86" s="1316"/>
      <c r="BWO86" s="1316"/>
      <c r="BWP86" s="1316"/>
      <c r="BWQ86" s="1316"/>
      <c r="BWR86" s="1316"/>
      <c r="BWS86" s="1316"/>
      <c r="BWT86" s="1316"/>
      <c r="BWU86" s="1316"/>
      <c r="BWV86" s="1316"/>
      <c r="BWW86" s="1316"/>
      <c r="BWX86" s="1316"/>
      <c r="BWY86" s="1316"/>
      <c r="BWZ86" s="1316"/>
      <c r="BXA86" s="1316"/>
      <c r="BXB86" s="1316"/>
      <c r="BXC86" s="1316"/>
      <c r="BXD86" s="1316"/>
      <c r="BXE86" s="1316"/>
      <c r="BXF86" s="1316"/>
      <c r="BXG86" s="1316"/>
      <c r="BXH86" s="1316"/>
      <c r="BXI86" s="1316"/>
      <c r="BXJ86" s="1316"/>
      <c r="BXK86" s="1316"/>
      <c r="BXL86" s="1316"/>
      <c r="BXM86" s="1316"/>
      <c r="BXN86" s="1316"/>
      <c r="BXO86" s="1316"/>
      <c r="BXP86" s="1316"/>
      <c r="BXQ86" s="1316"/>
      <c r="BXR86" s="1316"/>
      <c r="BXS86" s="1316"/>
      <c r="BXT86" s="1316"/>
      <c r="BXU86" s="1316"/>
      <c r="BXV86" s="1316"/>
      <c r="BXW86" s="1316"/>
      <c r="BXX86" s="1316"/>
      <c r="BXY86" s="1316"/>
      <c r="BXZ86" s="1316"/>
      <c r="BYA86" s="1316"/>
      <c r="BYB86" s="1316"/>
      <c r="BYC86" s="1316"/>
      <c r="BYD86" s="1316"/>
      <c r="BYE86" s="1316"/>
      <c r="BYF86" s="1316"/>
      <c r="BYG86" s="1316"/>
      <c r="BYH86" s="1316"/>
      <c r="BYI86" s="1316"/>
      <c r="BYJ86" s="1316"/>
      <c r="BYK86" s="1316"/>
      <c r="BYL86" s="1316"/>
      <c r="BYM86" s="1316"/>
      <c r="BYN86" s="1316"/>
      <c r="BYO86" s="1316"/>
      <c r="BYP86" s="1316"/>
      <c r="BYQ86" s="1316"/>
      <c r="BYR86" s="1316"/>
      <c r="BYS86" s="1316"/>
      <c r="BYT86" s="1316"/>
      <c r="BYU86" s="1316"/>
      <c r="BYV86" s="1316"/>
      <c r="BYW86" s="1316"/>
      <c r="BYX86" s="1316"/>
      <c r="BYY86" s="1316"/>
      <c r="BYZ86" s="1316"/>
      <c r="BZA86" s="1316"/>
      <c r="BZB86" s="1316"/>
      <c r="BZC86" s="1316"/>
      <c r="BZD86" s="1316"/>
      <c r="BZE86" s="1316"/>
      <c r="BZF86" s="1316"/>
      <c r="BZG86" s="1316"/>
      <c r="BZH86" s="1316"/>
      <c r="BZI86" s="1316"/>
      <c r="BZJ86" s="1316"/>
      <c r="BZK86" s="1316"/>
      <c r="BZL86" s="1316"/>
      <c r="BZM86" s="1316"/>
      <c r="BZN86" s="1316"/>
      <c r="BZO86" s="1316"/>
      <c r="BZP86" s="1316"/>
      <c r="BZQ86" s="1316"/>
      <c r="BZR86" s="1316"/>
      <c r="BZS86" s="1316"/>
      <c r="BZT86" s="1316"/>
      <c r="BZU86" s="1316"/>
      <c r="BZV86" s="1316"/>
      <c r="BZW86" s="1316"/>
      <c r="BZX86" s="1316"/>
      <c r="BZY86" s="1316"/>
      <c r="BZZ86" s="1316"/>
      <c r="CAA86" s="1316"/>
      <c r="CAB86" s="1316"/>
      <c r="CAC86" s="1316"/>
      <c r="CAD86" s="1316"/>
      <c r="CAE86" s="1316"/>
      <c r="CAF86" s="1316"/>
      <c r="CAG86" s="1316"/>
      <c r="CAH86" s="1316"/>
      <c r="CAI86" s="1316"/>
      <c r="CAJ86" s="1316"/>
      <c r="CAK86" s="1316"/>
      <c r="CAL86" s="1316"/>
      <c r="CAM86" s="1316"/>
      <c r="CAN86" s="1316"/>
      <c r="CAO86" s="1316"/>
      <c r="CAP86" s="1316"/>
      <c r="CAQ86" s="1316"/>
      <c r="CAR86" s="1316"/>
      <c r="CAS86" s="1316"/>
      <c r="CAT86" s="1316"/>
      <c r="CAU86" s="1316"/>
      <c r="CAV86" s="1316"/>
      <c r="CAW86" s="1316"/>
      <c r="CAX86" s="1316"/>
      <c r="CAY86" s="1316"/>
      <c r="CAZ86" s="1316"/>
      <c r="CBA86" s="1316"/>
      <c r="CBB86" s="1316"/>
      <c r="CBC86" s="1316"/>
      <c r="CBD86" s="1316"/>
      <c r="CBE86" s="1316"/>
      <c r="CBF86" s="1316"/>
      <c r="CBG86" s="1316"/>
      <c r="CBH86" s="1316"/>
      <c r="CBI86" s="1316"/>
      <c r="CBJ86" s="1316"/>
      <c r="CBK86" s="1316"/>
      <c r="CBL86" s="1316"/>
      <c r="CBM86" s="1316"/>
      <c r="CBN86" s="1316"/>
      <c r="CBO86" s="1316"/>
      <c r="CBP86" s="1316"/>
      <c r="CBQ86" s="1316"/>
      <c r="CBR86" s="1316"/>
      <c r="CBS86" s="1316"/>
      <c r="CBT86" s="1316"/>
      <c r="CBU86" s="1316"/>
      <c r="CBV86" s="1316"/>
      <c r="CBW86" s="1316"/>
      <c r="CBX86" s="1316"/>
      <c r="CBY86" s="1316"/>
      <c r="CBZ86" s="1316"/>
      <c r="CCA86" s="1316"/>
      <c r="CCB86" s="1316"/>
      <c r="CCC86" s="1316"/>
      <c r="CCD86" s="1316"/>
      <c r="CCE86" s="1316"/>
      <c r="CCF86" s="1316"/>
      <c r="CCG86" s="1316"/>
      <c r="CCH86" s="1316"/>
      <c r="CCI86" s="1316"/>
      <c r="CCJ86" s="1316"/>
      <c r="CCK86" s="1316"/>
      <c r="CCL86" s="1316"/>
      <c r="CCM86" s="1316"/>
      <c r="CCN86" s="1316"/>
      <c r="CCO86" s="1316"/>
      <c r="CCP86" s="1316"/>
      <c r="CCQ86" s="1316"/>
      <c r="CCR86" s="1316"/>
      <c r="CCS86" s="1316"/>
      <c r="CCT86" s="1316"/>
      <c r="CCU86" s="1316"/>
      <c r="CCV86" s="1316"/>
      <c r="CCW86" s="1316"/>
      <c r="CCX86" s="1316"/>
      <c r="CCY86" s="1316"/>
      <c r="CCZ86" s="1316"/>
      <c r="CDA86" s="1316"/>
      <c r="CDB86" s="1316"/>
      <c r="CDC86" s="1316"/>
      <c r="CDD86" s="1316"/>
      <c r="CDE86" s="1316"/>
      <c r="CDF86" s="1316"/>
      <c r="CDG86" s="1316"/>
      <c r="CDH86" s="1316"/>
      <c r="CDI86" s="1316"/>
      <c r="CDJ86" s="1316"/>
      <c r="CDK86" s="1316"/>
      <c r="CDL86" s="1316"/>
      <c r="CDM86" s="1316"/>
      <c r="CDN86" s="1316"/>
      <c r="CDO86" s="1316"/>
      <c r="CDP86" s="1316"/>
      <c r="CDQ86" s="1316"/>
      <c r="CDR86" s="1316"/>
      <c r="CDS86" s="1316"/>
      <c r="CDT86" s="1316"/>
      <c r="CDU86" s="1316"/>
      <c r="CDV86" s="1316"/>
      <c r="CDW86" s="1316"/>
      <c r="CDX86" s="1316"/>
      <c r="CDY86" s="1316"/>
      <c r="CDZ86" s="1316"/>
      <c r="CEA86" s="1316"/>
      <c r="CEB86" s="1316"/>
      <c r="CEC86" s="1316"/>
      <c r="CED86" s="1316"/>
      <c r="CEE86" s="1316"/>
      <c r="CEF86" s="1316"/>
      <c r="CEG86" s="1316"/>
      <c r="CEH86" s="1316"/>
      <c r="CEI86" s="1316"/>
      <c r="CEJ86" s="1316"/>
      <c r="CEK86" s="1316"/>
      <c r="CEL86" s="1316"/>
      <c r="CEM86" s="1316"/>
      <c r="CEN86" s="1316"/>
      <c r="CEO86" s="1316"/>
      <c r="CEP86" s="1316"/>
      <c r="CEQ86" s="1316"/>
      <c r="CER86" s="1316"/>
      <c r="CES86" s="1316"/>
      <c r="CET86" s="1316"/>
      <c r="CEU86" s="1316"/>
      <c r="CEV86" s="1316"/>
      <c r="CEW86" s="1316"/>
      <c r="CEX86" s="1316"/>
      <c r="CEY86" s="1316"/>
      <c r="CEZ86" s="1316"/>
      <c r="CFA86" s="1316"/>
      <c r="CFB86" s="1316"/>
      <c r="CFC86" s="1316"/>
      <c r="CFD86" s="1316"/>
      <c r="CFE86" s="1316"/>
      <c r="CFF86" s="1316"/>
      <c r="CFG86" s="1316"/>
      <c r="CFH86" s="1316"/>
      <c r="CFI86" s="1316"/>
      <c r="CFJ86" s="1316"/>
      <c r="CFK86" s="1316"/>
      <c r="CFL86" s="1316"/>
      <c r="CFM86" s="1316"/>
      <c r="CFN86" s="1316"/>
      <c r="CFO86" s="1316"/>
      <c r="CFP86" s="1316"/>
      <c r="CFQ86" s="1316"/>
      <c r="CFR86" s="1316"/>
      <c r="CFS86" s="1316"/>
      <c r="CFT86" s="1316"/>
      <c r="CFU86" s="1316"/>
      <c r="CFV86" s="1316"/>
      <c r="CFW86" s="1316"/>
      <c r="CFX86" s="1316"/>
      <c r="CFY86" s="1316"/>
      <c r="CFZ86" s="1316"/>
      <c r="CGA86" s="1316"/>
      <c r="CGB86" s="1316"/>
      <c r="CGC86" s="1316"/>
      <c r="CGD86" s="1316"/>
      <c r="CGE86" s="1316"/>
      <c r="CGF86" s="1316"/>
      <c r="CGG86" s="1316"/>
      <c r="CGH86" s="1316"/>
      <c r="CGI86" s="1316"/>
      <c r="CGJ86" s="1316"/>
      <c r="CGK86" s="1316"/>
      <c r="CGL86" s="1316"/>
      <c r="CGM86" s="1316"/>
      <c r="CGN86" s="1316"/>
      <c r="CGO86" s="1316"/>
      <c r="CGP86" s="1316"/>
      <c r="CGQ86" s="1316"/>
      <c r="CGR86" s="1316"/>
      <c r="CGS86" s="1316"/>
      <c r="CGT86" s="1316"/>
      <c r="CGU86" s="1316"/>
      <c r="CGV86" s="1316"/>
      <c r="CGW86" s="1316"/>
      <c r="CGX86" s="1316"/>
      <c r="CGY86" s="1316"/>
      <c r="CGZ86" s="1316"/>
      <c r="CHA86" s="1316"/>
      <c r="CHB86" s="1316"/>
      <c r="CHC86" s="1316"/>
      <c r="CHD86" s="1316"/>
      <c r="CHE86" s="1316"/>
      <c r="CHF86" s="1316"/>
      <c r="CHG86" s="1316"/>
      <c r="CHH86" s="1316"/>
      <c r="CHI86" s="1316"/>
      <c r="CHJ86" s="1316"/>
      <c r="CHK86" s="1316"/>
      <c r="CHL86" s="1316"/>
      <c r="CHM86" s="1316"/>
      <c r="CHN86" s="1316"/>
      <c r="CHO86" s="1316"/>
      <c r="CHP86" s="1316"/>
      <c r="CHQ86" s="1316"/>
      <c r="CHR86" s="1316"/>
      <c r="CHS86" s="1316"/>
      <c r="CHT86" s="1316"/>
      <c r="CHU86" s="1316"/>
      <c r="CHV86" s="1316"/>
      <c r="CHW86" s="1316"/>
      <c r="CHX86" s="1316"/>
      <c r="CHY86" s="1316"/>
      <c r="CHZ86" s="1316"/>
      <c r="CIA86" s="1316"/>
      <c r="CIB86" s="1316"/>
      <c r="CIC86" s="1316"/>
      <c r="CID86" s="1316"/>
      <c r="CIE86" s="1316"/>
      <c r="CIF86" s="1316"/>
      <c r="CIG86" s="1316"/>
      <c r="CIH86" s="1316"/>
      <c r="CII86" s="1316"/>
      <c r="CIJ86" s="1316"/>
      <c r="CIK86" s="1316"/>
      <c r="CIL86" s="1316"/>
      <c r="CIM86" s="1316"/>
      <c r="CIN86" s="1316"/>
      <c r="CIO86" s="1316"/>
      <c r="CIP86" s="1316"/>
      <c r="CIQ86" s="1316"/>
      <c r="CIR86" s="1316"/>
      <c r="CIS86" s="1316"/>
      <c r="CIT86" s="1316"/>
      <c r="CIU86" s="1316"/>
      <c r="CIV86" s="1316"/>
      <c r="CIW86" s="1316"/>
      <c r="CIX86" s="1316"/>
      <c r="CIY86" s="1316"/>
      <c r="CIZ86" s="1316"/>
      <c r="CJA86" s="1316"/>
      <c r="CJB86" s="1316"/>
      <c r="CJC86" s="1316"/>
      <c r="CJD86" s="1316"/>
      <c r="CJE86" s="1316"/>
      <c r="CJF86" s="1316"/>
      <c r="CJG86" s="1316"/>
      <c r="CJH86" s="1316"/>
      <c r="CJI86" s="1316"/>
      <c r="CJJ86" s="1316"/>
      <c r="CJK86" s="1316"/>
      <c r="CJL86" s="1316"/>
      <c r="CJM86" s="1316"/>
      <c r="CJN86" s="1316"/>
      <c r="CJO86" s="1316"/>
      <c r="CJP86" s="1316"/>
      <c r="CJQ86" s="1316"/>
      <c r="CJR86" s="1316"/>
      <c r="CJS86" s="1316"/>
      <c r="CJT86" s="1316"/>
      <c r="CJU86" s="1316"/>
      <c r="CJV86" s="1316"/>
      <c r="CJW86" s="1316"/>
      <c r="CJX86" s="1316"/>
      <c r="CJY86" s="1316"/>
      <c r="CJZ86" s="1316"/>
      <c r="CKA86" s="1316"/>
      <c r="CKB86" s="1316"/>
      <c r="CKC86" s="1316"/>
      <c r="CKD86" s="1316"/>
      <c r="CKE86" s="1316"/>
      <c r="CKF86" s="1316"/>
      <c r="CKG86" s="1316"/>
      <c r="CKH86" s="1316"/>
      <c r="CKI86" s="1316"/>
      <c r="CKJ86" s="1316"/>
      <c r="CKK86" s="1316"/>
      <c r="CKL86" s="1316"/>
      <c r="CKM86" s="1316"/>
      <c r="CKN86" s="1316"/>
      <c r="CKO86" s="1316"/>
      <c r="CKP86" s="1316"/>
      <c r="CKQ86" s="1316"/>
      <c r="CKR86" s="1316"/>
      <c r="CKS86" s="1316"/>
      <c r="CKT86" s="1316"/>
      <c r="CKU86" s="1316"/>
      <c r="CKV86" s="1316"/>
      <c r="CKW86" s="1316"/>
      <c r="CKX86" s="1316"/>
      <c r="CKY86" s="1316"/>
      <c r="CKZ86" s="1316"/>
      <c r="CLA86" s="1316"/>
      <c r="CLB86" s="1316"/>
      <c r="CLC86" s="1316"/>
      <c r="CLD86" s="1316"/>
      <c r="CLE86" s="1316"/>
      <c r="CLF86" s="1316"/>
      <c r="CLG86" s="1316"/>
      <c r="CLH86" s="1316"/>
      <c r="CLI86" s="1316"/>
      <c r="CLJ86" s="1316"/>
      <c r="CLK86" s="1316"/>
      <c r="CLL86" s="1316"/>
      <c r="CLM86" s="1316"/>
      <c r="CLN86" s="1316"/>
      <c r="CLO86" s="1316"/>
      <c r="CLP86" s="1316"/>
      <c r="CLQ86" s="1316"/>
      <c r="CLR86" s="1316"/>
      <c r="CLS86" s="1316"/>
      <c r="CLT86" s="1316"/>
      <c r="CLU86" s="1316"/>
      <c r="CLV86" s="1316"/>
      <c r="CLW86" s="1316"/>
      <c r="CLX86" s="1316"/>
      <c r="CLY86" s="1316"/>
      <c r="CLZ86" s="1316"/>
      <c r="CMA86" s="1316"/>
      <c r="CMB86" s="1316"/>
      <c r="CMC86" s="1316"/>
      <c r="CMD86" s="1316"/>
      <c r="CME86" s="1316"/>
      <c r="CMF86" s="1316"/>
      <c r="CMG86" s="1316"/>
      <c r="CMH86" s="1316"/>
      <c r="CMI86" s="1316"/>
      <c r="CMJ86" s="1316"/>
      <c r="CMK86" s="1316"/>
      <c r="CML86" s="1316"/>
      <c r="CMM86" s="1316"/>
      <c r="CMN86" s="1316"/>
      <c r="CMO86" s="1316"/>
      <c r="CMP86" s="1316"/>
      <c r="CMQ86" s="1316"/>
      <c r="CMR86" s="1316"/>
      <c r="CMS86" s="1316"/>
      <c r="CMT86" s="1316"/>
      <c r="CMU86" s="1316"/>
      <c r="CMV86" s="1316"/>
      <c r="CMW86" s="1316"/>
      <c r="CMX86" s="1316"/>
      <c r="CMY86" s="1316"/>
      <c r="CMZ86" s="1316"/>
      <c r="CNA86" s="1316"/>
      <c r="CNB86" s="1316"/>
      <c r="CNC86" s="1316"/>
      <c r="CND86" s="1316"/>
      <c r="CNE86" s="1316"/>
      <c r="CNF86" s="1316"/>
      <c r="CNG86" s="1316"/>
      <c r="CNH86" s="1316"/>
      <c r="CNI86" s="1316"/>
      <c r="CNJ86" s="1316"/>
      <c r="CNK86" s="1316"/>
      <c r="CNL86" s="1316"/>
      <c r="CNM86" s="1316"/>
      <c r="CNN86" s="1316"/>
      <c r="CNO86" s="1316"/>
      <c r="CNP86" s="1316"/>
      <c r="CNQ86" s="1316"/>
      <c r="CNR86" s="1316"/>
      <c r="CNS86" s="1316"/>
      <c r="CNT86" s="1316"/>
      <c r="CNU86" s="1316"/>
      <c r="CNV86" s="1316"/>
      <c r="CNW86" s="1316"/>
      <c r="CNX86" s="1316"/>
      <c r="CNY86" s="1316"/>
      <c r="CNZ86" s="1316"/>
      <c r="COA86" s="1316"/>
      <c r="COB86" s="1316"/>
      <c r="COC86" s="1316"/>
      <c r="COD86" s="1316"/>
      <c r="COE86" s="1316"/>
      <c r="COF86" s="1316"/>
      <c r="COG86" s="1316"/>
      <c r="COH86" s="1316"/>
      <c r="COI86" s="1316"/>
      <c r="COJ86" s="1316"/>
      <c r="COK86" s="1316"/>
      <c r="COL86" s="1316"/>
      <c r="COM86" s="1316"/>
      <c r="CON86" s="1316"/>
      <c r="COO86" s="1316"/>
      <c r="COP86" s="1316"/>
      <c r="COQ86" s="1316"/>
      <c r="COR86" s="1316"/>
      <c r="COS86" s="1316"/>
      <c r="COT86" s="1316"/>
      <c r="COU86" s="1316"/>
      <c r="COV86" s="1316"/>
      <c r="COW86" s="1316"/>
      <c r="COX86" s="1316"/>
      <c r="COY86" s="1316"/>
      <c r="COZ86" s="1316"/>
      <c r="CPA86" s="1316"/>
      <c r="CPB86" s="1316"/>
      <c r="CPC86" s="1316"/>
      <c r="CPD86" s="1316"/>
      <c r="CPE86" s="1316"/>
      <c r="CPF86" s="1316"/>
      <c r="CPG86" s="1316"/>
      <c r="CPH86" s="1316"/>
      <c r="CPI86" s="1316"/>
      <c r="CPJ86" s="1316"/>
      <c r="CPK86" s="1316"/>
      <c r="CPL86" s="1316"/>
      <c r="CPM86" s="1316"/>
      <c r="CPN86" s="1316"/>
      <c r="CPO86" s="1316"/>
      <c r="CPP86" s="1316"/>
      <c r="CPQ86" s="1316"/>
      <c r="CPR86" s="1316"/>
      <c r="CPS86" s="1316"/>
      <c r="CPT86" s="1316"/>
      <c r="CPU86" s="1316"/>
      <c r="CPV86" s="1316"/>
      <c r="CPW86" s="1316"/>
      <c r="CPX86" s="1316"/>
      <c r="CPY86" s="1316"/>
      <c r="CPZ86" s="1316"/>
      <c r="CQA86" s="1316"/>
      <c r="CQB86" s="1316"/>
      <c r="CQC86" s="1316"/>
      <c r="CQD86" s="1316"/>
      <c r="CQE86" s="1316"/>
      <c r="CQF86" s="1316"/>
      <c r="CQG86" s="1316"/>
      <c r="CQH86" s="1316"/>
      <c r="CQI86" s="1316"/>
      <c r="CQJ86" s="1316"/>
      <c r="CQK86" s="1316"/>
      <c r="CQL86" s="1316"/>
      <c r="CQM86" s="1316"/>
      <c r="CQN86" s="1316"/>
      <c r="CQO86" s="1316"/>
      <c r="CQP86" s="1316"/>
      <c r="CQQ86" s="1316"/>
      <c r="CQR86" s="1316"/>
      <c r="CQS86" s="1316"/>
      <c r="CQT86" s="1316"/>
      <c r="CQU86" s="1316"/>
      <c r="CQV86" s="1316"/>
      <c r="CQW86" s="1316"/>
      <c r="CQX86" s="1316"/>
      <c r="CQY86" s="1316"/>
      <c r="CQZ86" s="1316"/>
      <c r="CRA86" s="1316"/>
      <c r="CRB86" s="1316"/>
      <c r="CRC86" s="1316"/>
      <c r="CRD86" s="1316"/>
      <c r="CRE86" s="1316"/>
      <c r="CRF86" s="1316"/>
      <c r="CRG86" s="1316"/>
      <c r="CRH86" s="1316"/>
      <c r="CRI86" s="1316"/>
      <c r="CRJ86" s="1316"/>
      <c r="CRK86" s="1316"/>
      <c r="CRL86" s="1316"/>
      <c r="CRM86" s="1316"/>
      <c r="CRN86" s="1316"/>
      <c r="CRO86" s="1316"/>
      <c r="CRP86" s="1316"/>
      <c r="CRQ86" s="1316"/>
      <c r="CRR86" s="1316"/>
      <c r="CRS86" s="1316"/>
      <c r="CRT86" s="1316"/>
      <c r="CRU86" s="1316"/>
      <c r="CRV86" s="1316"/>
      <c r="CRW86" s="1316"/>
      <c r="CRX86" s="1316"/>
      <c r="CRY86" s="1316"/>
      <c r="CRZ86" s="1316"/>
      <c r="CSA86" s="1316"/>
      <c r="CSB86" s="1316"/>
      <c r="CSC86" s="1316"/>
      <c r="CSD86" s="1316"/>
      <c r="CSE86" s="1316"/>
      <c r="CSF86" s="1316"/>
      <c r="CSG86" s="1316"/>
      <c r="CSH86" s="1316"/>
      <c r="CSI86" s="1316"/>
      <c r="CSJ86" s="1316"/>
      <c r="CSK86" s="1316"/>
      <c r="CSL86" s="1316"/>
      <c r="CSM86" s="1316"/>
      <c r="CSN86" s="1316"/>
      <c r="CSO86" s="1316"/>
      <c r="CSP86" s="1316"/>
      <c r="CSQ86" s="1316"/>
      <c r="CSR86" s="1316"/>
      <c r="CSS86" s="1316"/>
      <c r="CST86" s="1316"/>
      <c r="CSU86" s="1316"/>
      <c r="CSV86" s="1316"/>
      <c r="CSW86" s="1316"/>
      <c r="CSX86" s="1316"/>
      <c r="CSY86" s="1316"/>
      <c r="CSZ86" s="1316"/>
      <c r="CTA86" s="1316"/>
      <c r="CTB86" s="1316"/>
      <c r="CTC86" s="1316"/>
      <c r="CTD86" s="1316"/>
      <c r="CTE86" s="1316"/>
      <c r="CTF86" s="1316"/>
      <c r="CTG86" s="1316"/>
      <c r="CTH86" s="1316"/>
      <c r="CTI86" s="1316"/>
      <c r="CTJ86" s="1316"/>
      <c r="CTK86" s="1316"/>
      <c r="CTL86" s="1316"/>
      <c r="CTM86" s="1316"/>
      <c r="CTN86" s="1316"/>
      <c r="CTO86" s="1316"/>
      <c r="CTP86" s="1316"/>
      <c r="CTQ86" s="1316"/>
      <c r="CTR86" s="1316"/>
      <c r="CTS86" s="1316"/>
      <c r="CTT86" s="1316"/>
      <c r="CTU86" s="1316"/>
      <c r="CTV86" s="1316"/>
      <c r="CTW86" s="1316"/>
      <c r="CTX86" s="1316"/>
      <c r="CTY86" s="1316"/>
      <c r="CTZ86" s="1316"/>
      <c r="CUA86" s="1316"/>
      <c r="CUB86" s="1316"/>
      <c r="CUC86" s="1316"/>
      <c r="CUD86" s="1316"/>
      <c r="CUE86" s="1316"/>
      <c r="CUF86" s="1316"/>
      <c r="CUG86" s="1316"/>
      <c r="CUH86" s="1316"/>
      <c r="CUI86" s="1316"/>
      <c r="CUJ86" s="1316"/>
      <c r="CUK86" s="1316"/>
      <c r="CUL86" s="1316"/>
      <c r="CUM86" s="1316"/>
      <c r="CUN86" s="1316"/>
      <c r="CUO86" s="1316"/>
      <c r="CUP86" s="1316"/>
      <c r="CUQ86" s="1316"/>
      <c r="CUR86" s="1316"/>
      <c r="CUS86" s="1316"/>
      <c r="CUT86" s="1316"/>
      <c r="CUU86" s="1316"/>
      <c r="CUV86" s="1316"/>
      <c r="CUW86" s="1316"/>
      <c r="CUX86" s="1316"/>
      <c r="CUY86" s="1316"/>
      <c r="CUZ86" s="1316"/>
      <c r="CVA86" s="1316"/>
      <c r="CVB86" s="1316"/>
      <c r="CVC86" s="1316"/>
      <c r="CVD86" s="1316"/>
      <c r="CVE86" s="1316"/>
      <c r="CVF86" s="1316"/>
      <c r="CVG86" s="1316"/>
      <c r="CVH86" s="1316"/>
      <c r="CVI86" s="1316"/>
      <c r="CVJ86" s="1316"/>
      <c r="CVK86" s="1316"/>
      <c r="CVL86" s="1316"/>
      <c r="CVM86" s="1316"/>
      <c r="CVN86" s="1316"/>
      <c r="CVO86" s="1316"/>
      <c r="CVP86" s="1316"/>
      <c r="CVQ86" s="1316"/>
      <c r="CVR86" s="1316"/>
      <c r="CVS86" s="1316"/>
      <c r="CVT86" s="1316"/>
      <c r="CVU86" s="1316"/>
      <c r="CVV86" s="1316"/>
      <c r="CVW86" s="1316"/>
      <c r="CVX86" s="1316"/>
      <c r="CVY86" s="1316"/>
      <c r="CVZ86" s="1316"/>
      <c r="CWA86" s="1316"/>
      <c r="CWB86" s="1316"/>
      <c r="CWC86" s="1316"/>
      <c r="CWD86" s="1316"/>
      <c r="CWE86" s="1316"/>
      <c r="CWF86" s="1316"/>
      <c r="CWG86" s="1316"/>
      <c r="CWH86" s="1316"/>
      <c r="CWI86" s="1316"/>
      <c r="CWJ86" s="1316"/>
      <c r="CWK86" s="1316"/>
      <c r="CWL86" s="1316"/>
      <c r="CWM86" s="1316"/>
      <c r="CWN86" s="1316"/>
      <c r="CWO86" s="1316"/>
      <c r="CWP86" s="1316"/>
      <c r="CWQ86" s="1316"/>
      <c r="CWR86" s="1316"/>
      <c r="CWS86" s="1316"/>
      <c r="CWT86" s="1316"/>
      <c r="CWU86" s="1316"/>
      <c r="CWV86" s="1316"/>
      <c r="CWW86" s="1316"/>
      <c r="CWX86" s="1316"/>
      <c r="CWY86" s="1316"/>
      <c r="CWZ86" s="1316"/>
      <c r="CXA86" s="1316"/>
      <c r="CXB86" s="1316"/>
      <c r="CXC86" s="1316"/>
      <c r="CXD86" s="1316"/>
      <c r="CXE86" s="1316"/>
      <c r="CXF86" s="1316"/>
      <c r="CXG86" s="1316"/>
      <c r="CXH86" s="1316"/>
      <c r="CXI86" s="1316"/>
      <c r="CXJ86" s="1316"/>
      <c r="CXK86" s="1316"/>
      <c r="CXL86" s="1316"/>
      <c r="CXM86" s="1316"/>
      <c r="CXN86" s="1316"/>
      <c r="CXO86" s="1316"/>
      <c r="CXP86" s="1316"/>
      <c r="CXQ86" s="1316"/>
      <c r="CXR86" s="1316"/>
      <c r="CXS86" s="1316"/>
      <c r="CXT86" s="1316"/>
      <c r="CXU86" s="1316"/>
      <c r="CXV86" s="1316"/>
      <c r="CXW86" s="1316"/>
      <c r="CXX86" s="1316"/>
      <c r="CXY86" s="1316"/>
      <c r="CXZ86" s="1316"/>
      <c r="CYA86" s="1316"/>
      <c r="CYB86" s="1316"/>
      <c r="CYC86" s="1316"/>
      <c r="CYD86" s="1316"/>
      <c r="CYE86" s="1316"/>
      <c r="CYF86" s="1316"/>
      <c r="CYG86" s="1316"/>
      <c r="CYH86" s="1316"/>
      <c r="CYI86" s="1316"/>
      <c r="CYJ86" s="1316"/>
      <c r="CYK86" s="1316"/>
      <c r="CYL86" s="1316"/>
      <c r="CYM86" s="1316"/>
      <c r="CYN86" s="1316"/>
      <c r="CYO86" s="1316"/>
      <c r="CYP86" s="1316"/>
      <c r="CYQ86" s="1316"/>
      <c r="CYR86" s="1316"/>
      <c r="CYS86" s="1316"/>
      <c r="CYT86" s="1316"/>
      <c r="CYU86" s="1316"/>
      <c r="CYV86" s="1316"/>
      <c r="CYW86" s="1316"/>
      <c r="CYX86" s="1316"/>
      <c r="CYY86" s="1316"/>
      <c r="CYZ86" s="1316"/>
      <c r="CZA86" s="1316"/>
      <c r="CZB86" s="1316"/>
      <c r="CZC86" s="1316"/>
      <c r="CZD86" s="1316"/>
      <c r="CZE86" s="1316"/>
      <c r="CZF86" s="1316"/>
      <c r="CZG86" s="1316"/>
      <c r="CZH86" s="1316"/>
      <c r="CZI86" s="1316"/>
      <c r="CZJ86" s="1316"/>
      <c r="CZK86" s="1316"/>
      <c r="CZL86" s="1316"/>
      <c r="CZM86" s="1316"/>
      <c r="CZN86" s="1316"/>
      <c r="CZO86" s="1316"/>
      <c r="CZP86" s="1316"/>
      <c r="CZQ86" s="1316"/>
      <c r="CZR86" s="1316"/>
      <c r="CZS86" s="1316"/>
      <c r="CZT86" s="1316"/>
      <c r="CZU86" s="1316"/>
      <c r="CZV86" s="1316"/>
      <c r="CZW86" s="1316"/>
      <c r="CZX86" s="1316"/>
      <c r="CZY86" s="1316"/>
      <c r="CZZ86" s="1316"/>
      <c r="DAA86" s="1316"/>
      <c r="DAB86" s="1316"/>
      <c r="DAC86" s="1316"/>
      <c r="DAD86" s="1316"/>
      <c r="DAE86" s="1316"/>
      <c r="DAF86" s="1316"/>
      <c r="DAG86" s="1316"/>
      <c r="DAH86" s="1316"/>
      <c r="DAI86" s="1316"/>
      <c r="DAJ86" s="1316"/>
      <c r="DAK86" s="1316"/>
      <c r="DAL86" s="1316"/>
      <c r="DAM86" s="1316"/>
      <c r="DAN86" s="1316"/>
      <c r="DAO86" s="1316"/>
      <c r="DAP86" s="1316"/>
      <c r="DAQ86" s="1316"/>
      <c r="DAR86" s="1316"/>
      <c r="DAS86" s="1316"/>
      <c r="DAT86" s="1316"/>
      <c r="DAU86" s="1316"/>
      <c r="DAV86" s="1316"/>
      <c r="DAW86" s="1316"/>
      <c r="DAX86" s="1316"/>
      <c r="DAY86" s="1316"/>
      <c r="DAZ86" s="1316"/>
      <c r="DBA86" s="1316"/>
      <c r="DBB86" s="1316"/>
      <c r="DBC86" s="1316"/>
      <c r="DBD86" s="1316"/>
      <c r="DBE86" s="1316"/>
      <c r="DBF86" s="1316"/>
      <c r="DBG86" s="1316"/>
      <c r="DBH86" s="1316"/>
      <c r="DBI86" s="1316"/>
      <c r="DBJ86" s="1316"/>
      <c r="DBK86" s="1316"/>
      <c r="DBL86" s="1316"/>
      <c r="DBM86" s="1316"/>
      <c r="DBN86" s="1316"/>
      <c r="DBO86" s="1316"/>
      <c r="DBP86" s="1316"/>
      <c r="DBQ86" s="1316"/>
      <c r="DBR86" s="1316"/>
      <c r="DBS86" s="1316"/>
      <c r="DBT86" s="1316"/>
      <c r="DBU86" s="1316"/>
      <c r="DBV86" s="1316"/>
      <c r="DBW86" s="1316"/>
      <c r="DBX86" s="1316"/>
      <c r="DBY86" s="1316"/>
      <c r="DBZ86" s="1316"/>
      <c r="DCA86" s="1316"/>
      <c r="DCB86" s="1316"/>
      <c r="DCC86" s="1316"/>
      <c r="DCD86" s="1316"/>
      <c r="DCE86" s="1316"/>
      <c r="DCF86" s="1316"/>
      <c r="DCG86" s="1316"/>
      <c r="DCH86" s="1316"/>
      <c r="DCI86" s="1316"/>
      <c r="DCJ86" s="1316"/>
      <c r="DCK86" s="1316"/>
      <c r="DCL86" s="1316"/>
      <c r="DCM86" s="1316"/>
      <c r="DCN86" s="1316"/>
      <c r="DCO86" s="1316"/>
      <c r="DCP86" s="1316"/>
      <c r="DCQ86" s="1316"/>
      <c r="DCR86" s="1316"/>
      <c r="DCS86" s="1316"/>
      <c r="DCT86" s="1316"/>
      <c r="DCU86" s="1316"/>
      <c r="DCV86" s="1316"/>
      <c r="DCW86" s="1316"/>
      <c r="DCX86" s="1316"/>
      <c r="DCY86" s="1316"/>
      <c r="DCZ86" s="1316"/>
      <c r="DDA86" s="1316"/>
      <c r="DDB86" s="1316"/>
      <c r="DDC86" s="1316"/>
      <c r="DDD86" s="1316"/>
      <c r="DDE86" s="1316"/>
      <c r="DDF86" s="1316"/>
      <c r="DDG86" s="1316"/>
      <c r="DDH86" s="1316"/>
      <c r="DDI86" s="1316"/>
      <c r="DDJ86" s="1316"/>
      <c r="DDK86" s="1316"/>
      <c r="DDL86" s="1316"/>
      <c r="DDM86" s="1316"/>
      <c r="DDN86" s="1316"/>
      <c r="DDO86" s="1316"/>
      <c r="DDP86" s="1316"/>
      <c r="DDQ86" s="1316"/>
      <c r="DDR86" s="1316"/>
      <c r="DDS86" s="1316"/>
      <c r="DDT86" s="1316"/>
      <c r="DDU86" s="1316"/>
      <c r="DDV86" s="1316"/>
      <c r="DDW86" s="1316"/>
      <c r="DDX86" s="1316"/>
      <c r="DDY86" s="1316"/>
      <c r="DDZ86" s="1316"/>
      <c r="DEA86" s="1316"/>
      <c r="DEB86" s="1316"/>
      <c r="DEC86" s="1316"/>
      <c r="DED86" s="1316"/>
      <c r="DEE86" s="1316"/>
      <c r="DEF86" s="1316"/>
      <c r="DEG86" s="1316"/>
      <c r="DEH86" s="1316"/>
      <c r="DEI86" s="1316"/>
      <c r="DEJ86" s="1316"/>
      <c r="DEK86" s="1316"/>
      <c r="DEL86" s="1316"/>
      <c r="DEM86" s="1316"/>
      <c r="DEN86" s="1316"/>
      <c r="DEO86" s="1316"/>
      <c r="DEP86" s="1316"/>
      <c r="DEQ86" s="1316"/>
      <c r="DER86" s="1316"/>
      <c r="DES86" s="1316"/>
      <c r="DET86" s="1316"/>
      <c r="DEU86" s="1316"/>
      <c r="DEV86" s="1316"/>
      <c r="DEW86" s="1316"/>
      <c r="DEX86" s="1316"/>
      <c r="DEY86" s="1316"/>
      <c r="DEZ86" s="1316"/>
      <c r="DFA86" s="1316"/>
      <c r="DFB86" s="1316"/>
      <c r="DFC86" s="1316"/>
      <c r="DFD86" s="1316"/>
      <c r="DFE86" s="1316"/>
      <c r="DFF86" s="1316"/>
      <c r="DFG86" s="1316"/>
      <c r="DFH86" s="1316"/>
      <c r="DFI86" s="1316"/>
      <c r="DFJ86" s="1316"/>
      <c r="DFK86" s="1316"/>
      <c r="DFL86" s="1316"/>
      <c r="DFM86" s="1316"/>
      <c r="DFN86" s="1316"/>
      <c r="DFO86" s="1316"/>
      <c r="DFP86" s="1316"/>
      <c r="DFQ86" s="1316"/>
      <c r="DFR86" s="1316"/>
      <c r="DFS86" s="1316"/>
      <c r="DFT86" s="1316"/>
      <c r="DFU86" s="1316"/>
      <c r="DFV86" s="1316"/>
      <c r="DFW86" s="1316"/>
      <c r="DFX86" s="1316"/>
      <c r="DFY86" s="1316"/>
      <c r="DFZ86" s="1316"/>
      <c r="DGA86" s="1316"/>
      <c r="DGB86" s="1316"/>
      <c r="DGC86" s="1316"/>
      <c r="DGD86" s="1316"/>
      <c r="DGE86" s="1316"/>
      <c r="DGF86" s="1316"/>
      <c r="DGG86" s="1316"/>
      <c r="DGH86" s="1316"/>
      <c r="DGI86" s="1316"/>
      <c r="DGJ86" s="1316"/>
      <c r="DGK86" s="1316"/>
      <c r="DGL86" s="1316"/>
      <c r="DGM86" s="1316"/>
      <c r="DGN86" s="1316"/>
      <c r="DGO86" s="1316"/>
      <c r="DGP86" s="1316"/>
      <c r="DGQ86" s="1316"/>
      <c r="DGR86" s="1316"/>
      <c r="DGS86" s="1316"/>
      <c r="DGT86" s="1316"/>
      <c r="DGU86" s="1316"/>
      <c r="DGV86" s="1316"/>
      <c r="DGW86" s="1316"/>
      <c r="DGX86" s="1316"/>
      <c r="DGY86" s="1316"/>
      <c r="DGZ86" s="1316"/>
      <c r="DHA86" s="1316"/>
      <c r="DHB86" s="1316"/>
      <c r="DHC86" s="1316"/>
      <c r="DHD86" s="1316"/>
      <c r="DHE86" s="1316"/>
      <c r="DHF86" s="1316"/>
      <c r="DHG86" s="1316"/>
      <c r="DHH86" s="1316"/>
      <c r="DHI86" s="1316"/>
      <c r="DHJ86" s="1316"/>
      <c r="DHK86" s="1316"/>
      <c r="DHL86" s="1316"/>
      <c r="DHM86" s="1316"/>
      <c r="DHN86" s="1316"/>
      <c r="DHO86" s="1316"/>
      <c r="DHP86" s="1316"/>
      <c r="DHQ86" s="1316"/>
      <c r="DHR86" s="1316"/>
      <c r="DHS86" s="1316"/>
      <c r="DHT86" s="1316"/>
      <c r="DHU86" s="1316"/>
      <c r="DHV86" s="1316"/>
      <c r="DHW86" s="1316"/>
      <c r="DHX86" s="1316"/>
      <c r="DHY86" s="1316"/>
      <c r="DHZ86" s="1316"/>
      <c r="DIA86" s="1316"/>
      <c r="DIB86" s="1316"/>
      <c r="DIC86" s="1316"/>
      <c r="DID86" s="1316"/>
      <c r="DIE86" s="1316"/>
      <c r="DIF86" s="1316"/>
      <c r="DIG86" s="1316"/>
      <c r="DIH86" s="1316"/>
      <c r="DII86" s="1316"/>
      <c r="DIJ86" s="1316"/>
      <c r="DIK86" s="1316"/>
      <c r="DIL86" s="1316"/>
      <c r="DIM86" s="1316"/>
      <c r="DIN86" s="1316"/>
      <c r="DIO86" s="1316"/>
      <c r="DIP86" s="1316"/>
      <c r="DIQ86" s="1316"/>
      <c r="DIR86" s="1316"/>
      <c r="DIS86" s="1316"/>
      <c r="DIT86" s="1316"/>
      <c r="DIU86" s="1316"/>
      <c r="DIV86" s="1316"/>
      <c r="DIW86" s="1316"/>
      <c r="DIX86" s="1316"/>
      <c r="DIY86" s="1316"/>
      <c r="DIZ86" s="1316"/>
      <c r="DJA86" s="1316"/>
      <c r="DJB86" s="1316"/>
      <c r="DJC86" s="1316"/>
      <c r="DJD86" s="1316"/>
      <c r="DJE86" s="1316"/>
      <c r="DJF86" s="1316"/>
      <c r="DJG86" s="1316"/>
      <c r="DJH86" s="1316"/>
      <c r="DJI86" s="1316"/>
      <c r="DJJ86" s="1316"/>
      <c r="DJK86" s="1316"/>
      <c r="DJL86" s="1316"/>
      <c r="DJM86" s="1316"/>
      <c r="DJN86" s="1316"/>
      <c r="DJO86" s="1316"/>
      <c r="DJP86" s="1316"/>
      <c r="DJQ86" s="1316"/>
      <c r="DJR86" s="1316"/>
      <c r="DJS86" s="1316"/>
      <c r="DJT86" s="1316"/>
      <c r="DJU86" s="1316"/>
      <c r="DJV86" s="1316"/>
      <c r="DJW86" s="1316"/>
      <c r="DJX86" s="1316"/>
      <c r="DJY86" s="1316"/>
      <c r="DJZ86" s="1316"/>
      <c r="DKA86" s="1316"/>
      <c r="DKB86" s="1316"/>
      <c r="DKC86" s="1316"/>
      <c r="DKD86" s="1316"/>
      <c r="DKE86" s="1316"/>
      <c r="DKF86" s="1316"/>
      <c r="DKG86" s="1316"/>
      <c r="DKH86" s="1316"/>
      <c r="DKI86" s="1316"/>
      <c r="DKJ86" s="1316"/>
      <c r="DKK86" s="1316"/>
      <c r="DKL86" s="1316"/>
      <c r="DKM86" s="1316"/>
      <c r="DKN86" s="1316"/>
      <c r="DKO86" s="1316"/>
      <c r="DKP86" s="1316"/>
      <c r="DKQ86" s="1316"/>
      <c r="DKR86" s="1316"/>
      <c r="DKS86" s="1316"/>
      <c r="DKT86" s="1316"/>
      <c r="DKU86" s="1316"/>
      <c r="DKV86" s="1316"/>
      <c r="DKW86" s="1316"/>
      <c r="DKX86" s="1316"/>
      <c r="DKY86" s="1316"/>
      <c r="DKZ86" s="1316"/>
      <c r="DLA86" s="1316"/>
      <c r="DLB86" s="1316"/>
      <c r="DLC86" s="1316"/>
      <c r="DLD86" s="1316"/>
      <c r="DLE86" s="1316"/>
      <c r="DLF86" s="1316"/>
      <c r="DLG86" s="1316"/>
      <c r="DLH86" s="1316"/>
      <c r="DLI86" s="1316"/>
      <c r="DLJ86" s="1316"/>
      <c r="DLK86" s="1316"/>
      <c r="DLL86" s="1316"/>
      <c r="DLM86" s="1316"/>
      <c r="DLN86" s="1316"/>
      <c r="DLO86" s="1316"/>
      <c r="DLP86" s="1316"/>
      <c r="DLQ86" s="1316"/>
      <c r="DLR86" s="1316"/>
      <c r="DLS86" s="1316"/>
      <c r="DLT86" s="1316"/>
      <c r="DLU86" s="1316"/>
      <c r="DLV86" s="1316"/>
      <c r="DLW86" s="1316"/>
      <c r="DLX86" s="1316"/>
      <c r="DLY86" s="1316"/>
      <c r="DLZ86" s="1316"/>
      <c r="DMA86" s="1316"/>
      <c r="DMB86" s="1316"/>
      <c r="DMC86" s="1316"/>
      <c r="DMD86" s="1316"/>
      <c r="DME86" s="1316"/>
      <c r="DMF86" s="1316"/>
      <c r="DMG86" s="1316"/>
      <c r="DMH86" s="1316"/>
      <c r="DMI86" s="1316"/>
      <c r="DMJ86" s="1316"/>
      <c r="DMK86" s="1316"/>
      <c r="DML86" s="1316"/>
      <c r="DMM86" s="1316"/>
      <c r="DMN86" s="1316"/>
      <c r="DMO86" s="1316"/>
      <c r="DMP86" s="1316"/>
      <c r="DMQ86" s="1316"/>
      <c r="DMR86" s="1316"/>
      <c r="DMS86" s="1316"/>
      <c r="DMT86" s="1316"/>
      <c r="DMU86" s="1316"/>
      <c r="DMV86" s="1316"/>
      <c r="DMW86" s="1316"/>
      <c r="DMX86" s="1316"/>
      <c r="DMY86" s="1316"/>
      <c r="DMZ86" s="1316"/>
      <c r="DNA86" s="1316"/>
      <c r="DNB86" s="1316"/>
      <c r="DNC86" s="1316"/>
      <c r="DND86" s="1316"/>
      <c r="DNE86" s="1316"/>
      <c r="DNF86" s="1316"/>
      <c r="DNG86" s="1316"/>
      <c r="DNH86" s="1316"/>
      <c r="DNI86" s="1316"/>
      <c r="DNJ86" s="1316"/>
      <c r="DNK86" s="1316"/>
      <c r="DNL86" s="1316"/>
      <c r="DNM86" s="1316"/>
      <c r="DNN86" s="1316"/>
      <c r="DNO86" s="1316"/>
      <c r="DNP86" s="1316"/>
      <c r="DNQ86" s="1316"/>
      <c r="DNR86" s="1316"/>
      <c r="DNS86" s="1316"/>
      <c r="DNT86" s="1316"/>
      <c r="DNU86" s="1316"/>
      <c r="DNV86" s="1316"/>
      <c r="DNW86" s="1316"/>
      <c r="DNX86" s="1316"/>
      <c r="DNY86" s="1316"/>
      <c r="DNZ86" s="1316"/>
      <c r="DOA86" s="1316"/>
      <c r="DOB86" s="1316"/>
      <c r="DOC86" s="1316"/>
      <c r="DOD86" s="1316"/>
      <c r="DOE86" s="1316"/>
      <c r="DOF86" s="1316"/>
      <c r="DOG86" s="1316"/>
      <c r="DOH86" s="1316"/>
      <c r="DOI86" s="1316"/>
      <c r="DOJ86" s="1316"/>
      <c r="DOK86" s="1316"/>
      <c r="DOL86" s="1316"/>
      <c r="DOM86" s="1316"/>
      <c r="DON86" s="1316"/>
      <c r="DOO86" s="1316"/>
      <c r="DOP86" s="1316"/>
      <c r="DOQ86" s="1316"/>
      <c r="DOR86" s="1316"/>
      <c r="DOS86" s="1316"/>
      <c r="DOT86" s="1316"/>
      <c r="DOU86" s="1316"/>
      <c r="DOV86" s="1316"/>
      <c r="DOW86" s="1316"/>
      <c r="DOX86" s="1316"/>
      <c r="DOY86" s="1316"/>
      <c r="DOZ86" s="1316"/>
      <c r="DPA86" s="1316"/>
      <c r="DPB86" s="1316"/>
      <c r="DPC86" s="1316"/>
      <c r="DPD86" s="1316"/>
      <c r="DPE86" s="1316"/>
      <c r="DPF86" s="1316"/>
      <c r="DPG86" s="1316"/>
      <c r="DPH86" s="1316"/>
      <c r="DPI86" s="1316"/>
      <c r="DPJ86" s="1316"/>
      <c r="DPK86" s="1316"/>
      <c r="DPL86" s="1316"/>
      <c r="DPM86" s="1316"/>
      <c r="DPN86" s="1316"/>
      <c r="DPO86" s="1316"/>
      <c r="DPP86" s="1316"/>
      <c r="DPQ86" s="1316"/>
      <c r="DPR86" s="1316"/>
      <c r="DPS86" s="1316"/>
      <c r="DPT86" s="1316"/>
      <c r="DPU86" s="1316"/>
      <c r="DPV86" s="1316"/>
      <c r="DPW86" s="1316"/>
      <c r="DPX86" s="1316"/>
      <c r="DPY86" s="1316"/>
      <c r="DPZ86" s="1316"/>
      <c r="DQA86" s="1316"/>
      <c r="DQB86" s="1316"/>
      <c r="DQC86" s="1316"/>
      <c r="DQD86" s="1316"/>
      <c r="DQE86" s="1316"/>
      <c r="DQF86" s="1316"/>
      <c r="DQG86" s="1316"/>
      <c r="DQH86" s="1316"/>
      <c r="DQI86" s="1316"/>
      <c r="DQJ86" s="1316"/>
      <c r="DQK86" s="1316"/>
      <c r="DQL86" s="1316"/>
      <c r="DQM86" s="1316"/>
      <c r="DQN86" s="1316"/>
      <c r="DQO86" s="1316"/>
      <c r="DQP86" s="1316"/>
      <c r="DQQ86" s="1316"/>
      <c r="DQR86" s="1316"/>
      <c r="DQS86" s="1316"/>
      <c r="DQT86" s="1316"/>
      <c r="DQU86" s="1316"/>
      <c r="DQV86" s="1316"/>
      <c r="DQW86" s="1316"/>
      <c r="DQX86" s="1316"/>
      <c r="DQY86" s="1316"/>
      <c r="DQZ86" s="1316"/>
      <c r="DRA86" s="1316"/>
      <c r="DRB86" s="1316"/>
      <c r="DRC86" s="1316"/>
      <c r="DRD86" s="1316"/>
      <c r="DRE86" s="1316"/>
      <c r="DRF86" s="1316"/>
      <c r="DRG86" s="1316"/>
      <c r="DRH86" s="1316"/>
      <c r="DRI86" s="1316"/>
      <c r="DRJ86" s="1316"/>
      <c r="DRK86" s="1316"/>
      <c r="DRL86" s="1316"/>
      <c r="DRM86" s="1316"/>
      <c r="DRN86" s="1316"/>
      <c r="DRO86" s="1316"/>
      <c r="DRP86" s="1316"/>
      <c r="DRQ86" s="1316"/>
      <c r="DRR86" s="1316"/>
      <c r="DRS86" s="1316"/>
      <c r="DRT86" s="1316"/>
      <c r="DRU86" s="1316"/>
      <c r="DRV86" s="1316"/>
      <c r="DRW86" s="1316"/>
      <c r="DRX86" s="1316"/>
      <c r="DRY86" s="1316"/>
      <c r="DRZ86" s="1316"/>
      <c r="DSA86" s="1316"/>
      <c r="DSB86" s="1316"/>
      <c r="DSC86" s="1316"/>
      <c r="DSD86" s="1316"/>
      <c r="DSE86" s="1316"/>
      <c r="DSF86" s="1316"/>
      <c r="DSG86" s="1316"/>
      <c r="DSH86" s="1316"/>
      <c r="DSI86" s="1316"/>
      <c r="DSJ86" s="1316"/>
      <c r="DSK86" s="1316"/>
      <c r="DSL86" s="1316"/>
      <c r="DSM86" s="1316"/>
      <c r="DSN86" s="1316"/>
      <c r="DSO86" s="1316"/>
      <c r="DSP86" s="1316"/>
      <c r="DSQ86" s="1316"/>
      <c r="DSR86" s="1316"/>
      <c r="DSS86" s="1316"/>
      <c r="DST86" s="1316"/>
      <c r="DSU86" s="1316"/>
      <c r="DSV86" s="1316"/>
      <c r="DSW86" s="1316"/>
      <c r="DSX86" s="1316"/>
      <c r="DSY86" s="1316"/>
      <c r="DSZ86" s="1316"/>
      <c r="DTA86" s="1316"/>
      <c r="DTB86" s="1316"/>
      <c r="DTC86" s="1316"/>
      <c r="DTD86" s="1316"/>
      <c r="DTE86" s="1316"/>
      <c r="DTF86" s="1316"/>
      <c r="DTG86" s="1316"/>
      <c r="DTH86" s="1316"/>
      <c r="DTI86" s="1316"/>
      <c r="DTJ86" s="1316"/>
      <c r="DTK86" s="1316"/>
      <c r="DTL86" s="1316"/>
      <c r="DTM86" s="1316"/>
      <c r="DTN86" s="1316"/>
      <c r="DTO86" s="1316"/>
      <c r="DTP86" s="1316"/>
      <c r="DTQ86" s="1316"/>
      <c r="DTR86" s="1316"/>
      <c r="DTS86" s="1316"/>
      <c r="DTT86" s="1316"/>
      <c r="DTU86" s="1316"/>
      <c r="DTV86" s="1316"/>
      <c r="DTW86" s="1316"/>
      <c r="DTX86" s="1316"/>
      <c r="DTY86" s="1316"/>
      <c r="DTZ86" s="1316"/>
      <c r="DUA86" s="1316"/>
      <c r="DUB86" s="1316"/>
      <c r="DUC86" s="1316"/>
      <c r="DUD86" s="1316"/>
      <c r="DUE86" s="1316"/>
      <c r="DUF86" s="1316"/>
      <c r="DUG86" s="1316"/>
      <c r="DUH86" s="1316"/>
      <c r="DUI86" s="1316"/>
      <c r="DUJ86" s="1316"/>
      <c r="DUK86" s="1316"/>
      <c r="DUL86" s="1316"/>
      <c r="DUM86" s="1316"/>
      <c r="DUN86" s="1316"/>
      <c r="DUO86" s="1316"/>
      <c r="DUP86" s="1316"/>
      <c r="DUQ86" s="1316"/>
      <c r="DUR86" s="1316"/>
      <c r="DUS86" s="1316"/>
      <c r="DUT86" s="1316"/>
      <c r="DUU86" s="1316"/>
      <c r="DUV86" s="1316"/>
      <c r="DUW86" s="1316"/>
      <c r="DUX86" s="1316"/>
      <c r="DUY86" s="1316"/>
      <c r="DUZ86" s="1316"/>
      <c r="DVA86" s="1316"/>
      <c r="DVB86" s="1316"/>
      <c r="DVC86" s="1316"/>
      <c r="DVD86" s="1316"/>
      <c r="DVE86" s="1316"/>
      <c r="DVF86" s="1316"/>
      <c r="DVG86" s="1316"/>
      <c r="DVH86" s="1316"/>
      <c r="DVI86" s="1316"/>
      <c r="DVJ86" s="1316"/>
      <c r="DVK86" s="1316"/>
      <c r="DVL86" s="1316"/>
      <c r="DVM86" s="1316"/>
      <c r="DVN86" s="1316"/>
      <c r="DVO86" s="1316"/>
      <c r="DVP86" s="1316"/>
      <c r="DVQ86" s="1316"/>
      <c r="DVR86" s="1316"/>
      <c r="DVS86" s="1316"/>
      <c r="DVT86" s="1316"/>
      <c r="DVU86" s="1316"/>
      <c r="DVV86" s="1316"/>
      <c r="DVW86" s="1316"/>
      <c r="DVX86" s="1316"/>
      <c r="DVY86" s="1316"/>
      <c r="DVZ86" s="1316"/>
      <c r="DWA86" s="1316"/>
      <c r="DWB86" s="1316"/>
      <c r="DWC86" s="1316"/>
      <c r="DWD86" s="1316"/>
      <c r="DWE86" s="1316"/>
      <c r="DWF86" s="1316"/>
      <c r="DWG86" s="1316"/>
      <c r="DWH86" s="1316"/>
      <c r="DWI86" s="1316"/>
      <c r="DWJ86" s="1316"/>
      <c r="DWK86" s="1316"/>
      <c r="DWL86" s="1316"/>
      <c r="DWM86" s="1316"/>
      <c r="DWN86" s="1316"/>
      <c r="DWO86" s="1316"/>
      <c r="DWP86" s="1316"/>
      <c r="DWQ86" s="1316"/>
      <c r="DWR86" s="1316"/>
      <c r="DWS86" s="1316"/>
      <c r="DWT86" s="1316"/>
      <c r="DWU86" s="1316"/>
      <c r="DWV86" s="1316"/>
      <c r="DWW86" s="1316"/>
      <c r="DWX86" s="1316"/>
      <c r="DWY86" s="1316"/>
      <c r="DWZ86" s="1316"/>
      <c r="DXA86" s="1316"/>
      <c r="DXB86" s="1316"/>
      <c r="DXC86" s="1316"/>
      <c r="DXD86" s="1316"/>
      <c r="DXE86" s="1316"/>
      <c r="DXF86" s="1316"/>
      <c r="DXG86" s="1316"/>
      <c r="DXH86" s="1316"/>
      <c r="DXI86" s="1316"/>
      <c r="DXJ86" s="1316"/>
      <c r="DXK86" s="1316"/>
      <c r="DXL86" s="1316"/>
      <c r="DXM86" s="1316"/>
      <c r="DXN86" s="1316"/>
      <c r="DXO86" s="1316"/>
      <c r="DXP86" s="1316"/>
      <c r="DXQ86" s="1316"/>
      <c r="DXR86" s="1316"/>
      <c r="DXS86" s="1316"/>
      <c r="DXT86" s="1316"/>
      <c r="DXU86" s="1316"/>
      <c r="DXV86" s="1316"/>
      <c r="DXW86" s="1316"/>
      <c r="DXX86" s="1316"/>
      <c r="DXY86" s="1316"/>
      <c r="DXZ86" s="1316"/>
      <c r="DYA86" s="1316"/>
      <c r="DYB86" s="1316"/>
      <c r="DYC86" s="1316"/>
      <c r="DYD86" s="1316"/>
      <c r="DYE86" s="1316"/>
      <c r="DYF86" s="1316"/>
      <c r="DYG86" s="1316"/>
      <c r="DYH86" s="1316"/>
      <c r="DYI86" s="1316"/>
      <c r="DYJ86" s="1316"/>
      <c r="DYK86" s="1316"/>
      <c r="DYL86" s="1316"/>
      <c r="DYM86" s="1316"/>
      <c r="DYN86" s="1316"/>
      <c r="DYO86" s="1316"/>
      <c r="DYP86" s="1316"/>
      <c r="DYQ86" s="1316"/>
      <c r="DYR86" s="1316"/>
      <c r="DYS86" s="1316"/>
      <c r="DYT86" s="1316"/>
      <c r="DYU86" s="1316"/>
      <c r="DYV86" s="1316"/>
      <c r="DYW86" s="1316"/>
      <c r="DYX86" s="1316"/>
      <c r="DYY86" s="1316"/>
      <c r="DYZ86" s="1316"/>
      <c r="DZA86" s="1316"/>
      <c r="DZB86" s="1316"/>
      <c r="DZC86" s="1316"/>
      <c r="DZD86" s="1316"/>
      <c r="DZE86" s="1316"/>
      <c r="DZF86" s="1316"/>
      <c r="DZG86" s="1316"/>
      <c r="DZH86" s="1316"/>
      <c r="DZI86" s="1316"/>
      <c r="DZJ86" s="1316"/>
      <c r="DZK86" s="1316"/>
      <c r="DZL86" s="1316"/>
      <c r="DZM86" s="1316"/>
      <c r="DZN86" s="1316"/>
      <c r="DZO86" s="1316"/>
      <c r="DZP86" s="1316"/>
      <c r="DZQ86" s="1316"/>
      <c r="DZR86" s="1316"/>
      <c r="DZS86" s="1316"/>
      <c r="DZT86" s="1316"/>
      <c r="DZU86" s="1316"/>
      <c r="DZV86" s="1316"/>
      <c r="DZW86" s="1316"/>
      <c r="DZX86" s="1316"/>
      <c r="DZY86" s="1316"/>
      <c r="DZZ86" s="1316"/>
      <c r="EAA86" s="1316"/>
      <c r="EAB86" s="1316"/>
      <c r="EAC86" s="1316"/>
      <c r="EAD86" s="1316"/>
      <c r="EAE86" s="1316"/>
      <c r="EAF86" s="1316"/>
      <c r="EAG86" s="1316"/>
      <c r="EAH86" s="1316"/>
      <c r="EAI86" s="1316"/>
      <c r="EAJ86" s="1316"/>
      <c r="EAK86" s="1316"/>
      <c r="EAL86" s="1316"/>
      <c r="EAM86" s="1316"/>
      <c r="EAN86" s="1316"/>
      <c r="EAO86" s="1316"/>
      <c r="EAP86" s="1316"/>
      <c r="EAQ86" s="1316"/>
      <c r="EAR86" s="1316"/>
      <c r="EAS86" s="1316"/>
      <c r="EAT86" s="1316"/>
      <c r="EAU86" s="1316"/>
      <c r="EAV86" s="1316"/>
      <c r="EAW86" s="1316"/>
      <c r="EAX86" s="1316"/>
      <c r="EAY86" s="1316"/>
      <c r="EAZ86" s="1316"/>
      <c r="EBA86" s="1316"/>
      <c r="EBB86" s="1316"/>
      <c r="EBC86" s="1316"/>
      <c r="EBD86" s="1316"/>
      <c r="EBE86" s="1316"/>
      <c r="EBF86" s="1316"/>
      <c r="EBG86" s="1316"/>
      <c r="EBH86" s="1316"/>
      <c r="EBI86" s="1316"/>
      <c r="EBJ86" s="1316"/>
      <c r="EBK86" s="1316"/>
      <c r="EBL86" s="1316"/>
      <c r="EBM86" s="1316"/>
      <c r="EBN86" s="1316"/>
      <c r="EBO86" s="1316"/>
      <c r="EBP86" s="1316"/>
      <c r="EBQ86" s="1316"/>
      <c r="EBR86" s="1316"/>
      <c r="EBS86" s="1316"/>
      <c r="EBT86" s="1316"/>
      <c r="EBU86" s="1316"/>
      <c r="EBV86" s="1316"/>
      <c r="EBW86" s="1316"/>
      <c r="EBX86" s="1316"/>
      <c r="EBY86" s="1316"/>
      <c r="EBZ86" s="1316"/>
      <c r="ECA86" s="1316"/>
      <c r="ECB86" s="1316"/>
      <c r="ECC86" s="1316"/>
      <c r="ECD86" s="1316"/>
      <c r="ECE86" s="1316"/>
      <c r="ECF86" s="1316"/>
      <c r="ECG86" s="1316"/>
      <c r="ECH86" s="1316"/>
      <c r="ECI86" s="1316"/>
      <c r="ECJ86" s="1316"/>
      <c r="ECK86" s="1316"/>
      <c r="ECL86" s="1316"/>
      <c r="ECM86" s="1316"/>
      <c r="ECN86" s="1316"/>
      <c r="ECO86" s="1316"/>
      <c r="ECP86" s="1316"/>
      <c r="ECQ86" s="1316"/>
      <c r="ECR86" s="1316"/>
      <c r="ECS86" s="1316"/>
      <c r="ECT86" s="1316"/>
      <c r="ECU86" s="1316"/>
      <c r="ECV86" s="1316"/>
      <c r="ECW86" s="1316"/>
      <c r="ECX86" s="1316"/>
      <c r="ECY86" s="1316"/>
      <c r="ECZ86" s="1316"/>
      <c r="EDA86" s="1316"/>
      <c r="EDB86" s="1316"/>
      <c r="EDC86" s="1316"/>
      <c r="EDD86" s="1316"/>
      <c r="EDE86" s="1316"/>
      <c r="EDF86" s="1316"/>
      <c r="EDG86" s="1316"/>
      <c r="EDH86" s="1316"/>
      <c r="EDI86" s="1316"/>
      <c r="EDJ86" s="1316"/>
      <c r="EDK86" s="1316"/>
      <c r="EDL86" s="1316"/>
      <c r="EDM86" s="1316"/>
      <c r="EDN86" s="1316"/>
      <c r="EDO86" s="1316"/>
      <c r="EDP86" s="1316"/>
      <c r="EDQ86" s="1316"/>
      <c r="EDR86" s="1316"/>
      <c r="EDS86" s="1316"/>
      <c r="EDT86" s="1316"/>
      <c r="EDU86" s="1316"/>
      <c r="EDV86" s="1316"/>
      <c r="EDW86" s="1316"/>
      <c r="EDX86" s="1316"/>
      <c r="EDY86" s="1316"/>
      <c r="EDZ86" s="1316"/>
      <c r="EEA86" s="1316"/>
      <c r="EEB86" s="1316"/>
      <c r="EEC86" s="1316"/>
      <c r="EED86" s="1316"/>
      <c r="EEE86" s="1316"/>
      <c r="EEF86" s="1316"/>
      <c r="EEG86" s="1316"/>
      <c r="EEH86" s="1316"/>
      <c r="EEI86" s="1316"/>
      <c r="EEJ86" s="1316"/>
      <c r="EEK86" s="1316"/>
      <c r="EEL86" s="1316"/>
      <c r="EEM86" s="1316"/>
      <c r="EEN86" s="1316"/>
      <c r="EEO86" s="1316"/>
      <c r="EEP86" s="1316"/>
      <c r="EEQ86" s="1316"/>
      <c r="EER86" s="1316"/>
      <c r="EES86" s="1316"/>
      <c r="EET86" s="1316"/>
      <c r="EEU86" s="1316"/>
      <c r="EEV86" s="1316"/>
      <c r="EEW86" s="1316"/>
      <c r="EEX86" s="1316"/>
      <c r="EEY86" s="1316"/>
      <c r="EEZ86" s="1316"/>
      <c r="EFA86" s="1316"/>
      <c r="EFB86" s="1316"/>
      <c r="EFC86" s="1316"/>
      <c r="EFD86" s="1316"/>
      <c r="EFE86" s="1316"/>
      <c r="EFF86" s="1316"/>
      <c r="EFG86" s="1316"/>
      <c r="EFH86" s="1316"/>
      <c r="EFI86" s="1316"/>
      <c r="EFJ86" s="1316"/>
      <c r="EFK86" s="1316"/>
      <c r="EFL86" s="1316"/>
      <c r="EFM86" s="1316"/>
      <c r="EFN86" s="1316"/>
      <c r="EFO86" s="1316"/>
      <c r="EFP86" s="1316"/>
      <c r="EFQ86" s="1316"/>
      <c r="EFR86" s="1316"/>
      <c r="EFS86" s="1316"/>
      <c r="EFT86" s="1316"/>
      <c r="EFU86" s="1316"/>
      <c r="EFV86" s="1316"/>
      <c r="EFW86" s="1316"/>
      <c r="EFX86" s="1316"/>
      <c r="EFY86" s="1316"/>
      <c r="EFZ86" s="1316"/>
      <c r="EGA86" s="1316"/>
      <c r="EGB86" s="1316"/>
      <c r="EGC86" s="1316"/>
      <c r="EGD86" s="1316"/>
      <c r="EGE86" s="1316"/>
      <c r="EGF86" s="1316"/>
      <c r="EGG86" s="1316"/>
      <c r="EGH86" s="1316"/>
      <c r="EGI86" s="1316"/>
      <c r="EGJ86" s="1316"/>
      <c r="EGK86" s="1316"/>
      <c r="EGL86" s="1316"/>
      <c r="EGM86" s="1316"/>
      <c r="EGN86" s="1316"/>
      <c r="EGO86" s="1316"/>
      <c r="EGP86" s="1316"/>
      <c r="EGQ86" s="1316"/>
      <c r="EGR86" s="1316"/>
      <c r="EGS86" s="1316"/>
      <c r="EGT86" s="1316"/>
      <c r="EGU86" s="1316"/>
      <c r="EGV86" s="1316"/>
      <c r="EGW86" s="1316"/>
      <c r="EGX86" s="1316"/>
      <c r="EGY86" s="1316"/>
      <c r="EGZ86" s="1316"/>
      <c r="EHA86" s="1316"/>
      <c r="EHB86" s="1316"/>
      <c r="EHC86" s="1316"/>
      <c r="EHD86" s="1316"/>
      <c r="EHE86" s="1316"/>
      <c r="EHF86" s="1316"/>
      <c r="EHG86" s="1316"/>
      <c r="EHH86" s="1316"/>
      <c r="EHI86" s="1316"/>
      <c r="EHJ86" s="1316"/>
      <c r="EHK86" s="1316"/>
      <c r="EHL86" s="1316"/>
      <c r="EHM86" s="1316"/>
      <c r="EHN86" s="1316"/>
      <c r="EHO86" s="1316"/>
      <c r="EHP86" s="1316"/>
      <c r="EHQ86" s="1316"/>
      <c r="EHR86" s="1316"/>
      <c r="EHS86" s="1316"/>
      <c r="EHT86" s="1316"/>
      <c r="EHU86" s="1316"/>
      <c r="EHV86" s="1316"/>
      <c r="EHW86" s="1316"/>
      <c r="EHX86" s="1316"/>
      <c r="EHY86" s="1316"/>
      <c r="EHZ86" s="1316"/>
      <c r="EIA86" s="1316"/>
      <c r="EIB86" s="1316"/>
      <c r="EIC86" s="1316"/>
      <c r="EID86" s="1316"/>
      <c r="EIE86" s="1316"/>
      <c r="EIF86" s="1316"/>
      <c r="EIG86" s="1316"/>
      <c r="EIH86" s="1316"/>
      <c r="EII86" s="1316"/>
      <c r="EIJ86" s="1316"/>
      <c r="EIK86" s="1316"/>
      <c r="EIL86" s="1316"/>
      <c r="EIM86" s="1316"/>
      <c r="EIN86" s="1316"/>
      <c r="EIO86" s="1316"/>
      <c r="EIP86" s="1316"/>
      <c r="EIQ86" s="1316"/>
      <c r="EIR86" s="1316"/>
      <c r="EIS86" s="1316"/>
      <c r="EIT86" s="1316"/>
      <c r="EIU86" s="1316"/>
      <c r="EIV86" s="1316"/>
      <c r="EIW86" s="1316"/>
      <c r="EIX86" s="1316"/>
      <c r="EIY86" s="1316"/>
      <c r="EIZ86" s="1316"/>
      <c r="EJA86" s="1316"/>
      <c r="EJB86" s="1316"/>
      <c r="EJC86" s="1316"/>
      <c r="EJD86" s="1316"/>
      <c r="EJE86" s="1316"/>
      <c r="EJF86" s="1316"/>
      <c r="EJG86" s="1316"/>
      <c r="EJH86" s="1316"/>
      <c r="EJI86" s="1316"/>
      <c r="EJJ86" s="1316"/>
      <c r="EJK86" s="1316"/>
      <c r="EJL86" s="1316"/>
      <c r="EJM86" s="1316"/>
      <c r="EJN86" s="1316"/>
      <c r="EJO86" s="1316"/>
      <c r="EJP86" s="1316"/>
      <c r="EJQ86" s="1316"/>
      <c r="EJR86" s="1316"/>
      <c r="EJS86" s="1316"/>
      <c r="EJT86" s="1316"/>
      <c r="EJU86" s="1316"/>
      <c r="EJV86" s="1316"/>
      <c r="EJW86" s="1316"/>
      <c r="EJX86" s="1316"/>
      <c r="EJY86" s="1316"/>
      <c r="EJZ86" s="1316"/>
      <c r="EKA86" s="1316"/>
      <c r="EKB86" s="1316"/>
      <c r="EKC86" s="1316"/>
      <c r="EKD86" s="1316"/>
      <c r="EKE86" s="1316"/>
      <c r="EKF86" s="1316"/>
      <c r="EKG86" s="1316"/>
      <c r="EKH86" s="1316"/>
      <c r="EKI86" s="1316"/>
      <c r="EKJ86" s="1316"/>
      <c r="EKK86" s="1316"/>
      <c r="EKL86" s="1316"/>
      <c r="EKM86" s="1316"/>
      <c r="EKN86" s="1316"/>
      <c r="EKO86" s="1316"/>
      <c r="EKP86" s="1316"/>
      <c r="EKQ86" s="1316"/>
      <c r="EKR86" s="1316"/>
      <c r="EKS86" s="1316"/>
      <c r="EKT86" s="1316"/>
      <c r="EKU86" s="1316"/>
      <c r="EKV86" s="1316"/>
      <c r="EKW86" s="1316"/>
      <c r="EKX86" s="1316"/>
      <c r="EKY86" s="1316"/>
      <c r="EKZ86" s="1316"/>
      <c r="ELA86" s="1316"/>
      <c r="ELB86" s="1316"/>
      <c r="ELC86" s="1316"/>
      <c r="ELD86" s="1316"/>
      <c r="ELE86" s="1316"/>
      <c r="ELF86" s="1316"/>
      <c r="ELG86" s="1316"/>
      <c r="ELH86" s="1316"/>
      <c r="ELI86" s="1316"/>
      <c r="ELJ86" s="1316"/>
      <c r="ELK86" s="1316"/>
      <c r="ELL86" s="1316"/>
      <c r="ELM86" s="1316"/>
      <c r="ELN86" s="1316"/>
      <c r="ELO86" s="1316"/>
      <c r="ELP86" s="1316"/>
      <c r="ELQ86" s="1316"/>
      <c r="ELR86" s="1316"/>
      <c r="ELS86" s="1316"/>
      <c r="ELT86" s="1316"/>
      <c r="ELU86" s="1316"/>
      <c r="ELV86" s="1316"/>
      <c r="ELW86" s="1316"/>
      <c r="ELX86" s="1316"/>
      <c r="ELY86" s="1316"/>
      <c r="ELZ86" s="1316"/>
      <c r="EMA86" s="1316"/>
      <c r="EMB86" s="1316"/>
      <c r="EMC86" s="1316"/>
      <c r="EMD86" s="1316"/>
      <c r="EME86" s="1316"/>
      <c r="EMF86" s="1316"/>
      <c r="EMG86" s="1316"/>
      <c r="EMH86" s="1316"/>
      <c r="EMI86" s="1316"/>
      <c r="EMJ86" s="1316"/>
      <c r="EMK86" s="1316"/>
      <c r="EML86" s="1316"/>
      <c r="EMM86" s="1316"/>
      <c r="EMN86" s="1316"/>
      <c r="EMO86" s="1316"/>
      <c r="EMP86" s="1316"/>
      <c r="EMQ86" s="1316"/>
      <c r="EMR86" s="1316"/>
      <c r="EMS86" s="1316"/>
      <c r="EMT86" s="1316"/>
      <c r="EMU86" s="1316"/>
      <c r="EMV86" s="1316"/>
      <c r="EMW86" s="1316"/>
      <c r="EMX86" s="1316"/>
      <c r="EMY86" s="1316"/>
      <c r="EMZ86" s="1316"/>
      <c r="ENA86" s="1316"/>
      <c r="ENB86" s="1316"/>
      <c r="ENC86" s="1316"/>
      <c r="END86" s="1316"/>
      <c r="ENE86" s="1316"/>
      <c r="ENF86" s="1316"/>
      <c r="ENG86" s="1316"/>
      <c r="ENH86" s="1316"/>
      <c r="ENI86" s="1316"/>
      <c r="ENJ86" s="1316"/>
      <c r="ENK86" s="1316"/>
      <c r="ENL86" s="1316"/>
      <c r="ENM86" s="1316"/>
      <c r="ENN86" s="1316"/>
      <c r="ENO86" s="1316"/>
      <c r="ENP86" s="1316"/>
      <c r="ENQ86" s="1316"/>
      <c r="ENR86" s="1316"/>
      <c r="ENS86" s="1316"/>
      <c r="ENT86" s="1316"/>
      <c r="ENU86" s="1316"/>
      <c r="ENV86" s="1316"/>
      <c r="ENW86" s="1316"/>
      <c r="ENX86" s="1316"/>
      <c r="ENY86" s="1316"/>
      <c r="ENZ86" s="1316"/>
      <c r="EOA86" s="1316"/>
      <c r="EOB86" s="1316"/>
      <c r="EOC86" s="1316"/>
      <c r="EOD86" s="1316"/>
      <c r="EOE86" s="1316"/>
      <c r="EOF86" s="1316"/>
      <c r="EOG86" s="1316"/>
      <c r="EOH86" s="1316"/>
      <c r="EOI86" s="1316"/>
      <c r="EOJ86" s="1316"/>
      <c r="EOK86" s="1316"/>
      <c r="EOL86" s="1316"/>
      <c r="EOM86" s="1316"/>
      <c r="EON86" s="1316"/>
      <c r="EOO86" s="1316"/>
      <c r="EOP86" s="1316"/>
      <c r="EOQ86" s="1316"/>
      <c r="EOR86" s="1316"/>
      <c r="EOS86" s="1316"/>
      <c r="EOT86" s="1316"/>
      <c r="EOU86" s="1316"/>
      <c r="EOV86" s="1316"/>
      <c r="EOW86" s="1316"/>
      <c r="EOX86" s="1316"/>
      <c r="EOY86" s="1316"/>
      <c r="EOZ86" s="1316"/>
      <c r="EPA86" s="1316"/>
      <c r="EPB86" s="1316"/>
      <c r="EPC86" s="1316"/>
      <c r="EPD86" s="1316"/>
      <c r="EPE86" s="1316"/>
      <c r="EPF86" s="1316"/>
      <c r="EPG86" s="1316"/>
      <c r="EPH86" s="1316"/>
      <c r="EPI86" s="1316"/>
      <c r="EPJ86" s="1316"/>
      <c r="EPK86" s="1316"/>
      <c r="EPL86" s="1316"/>
      <c r="EPM86" s="1316"/>
      <c r="EPN86" s="1316"/>
      <c r="EPO86" s="1316"/>
      <c r="EPP86" s="1316"/>
      <c r="EPQ86" s="1316"/>
      <c r="EPR86" s="1316"/>
      <c r="EPS86" s="1316"/>
      <c r="EPT86" s="1316"/>
      <c r="EPU86" s="1316"/>
      <c r="EPV86" s="1316"/>
      <c r="EPW86" s="1316"/>
      <c r="EPX86" s="1316"/>
      <c r="EPY86" s="1316"/>
      <c r="EPZ86" s="1316"/>
      <c r="EQA86" s="1316"/>
      <c r="EQB86" s="1316"/>
      <c r="EQC86" s="1316"/>
      <c r="EQD86" s="1316"/>
      <c r="EQE86" s="1316"/>
      <c r="EQF86" s="1316"/>
      <c r="EQG86" s="1316"/>
      <c r="EQH86" s="1316"/>
      <c r="EQI86" s="1316"/>
      <c r="EQJ86" s="1316"/>
      <c r="EQK86" s="1316"/>
      <c r="EQL86" s="1316"/>
      <c r="EQM86" s="1316"/>
      <c r="EQN86" s="1316"/>
      <c r="EQO86" s="1316"/>
      <c r="EQP86" s="1316"/>
      <c r="EQQ86" s="1316"/>
      <c r="EQR86" s="1316"/>
      <c r="EQS86" s="1316"/>
      <c r="EQT86" s="1316"/>
      <c r="EQU86" s="1316"/>
      <c r="EQV86" s="1316"/>
      <c r="EQW86" s="1316"/>
      <c r="EQX86" s="1316"/>
      <c r="EQY86" s="1316"/>
      <c r="EQZ86" s="1316"/>
      <c r="ERA86" s="1316"/>
      <c r="ERB86" s="1316"/>
      <c r="ERC86" s="1316"/>
      <c r="ERD86" s="1316"/>
      <c r="ERE86" s="1316"/>
      <c r="ERF86" s="1316"/>
      <c r="ERG86" s="1316"/>
      <c r="ERH86" s="1316"/>
      <c r="ERI86" s="1316"/>
      <c r="ERJ86" s="1316"/>
      <c r="ERK86" s="1316"/>
      <c r="ERL86" s="1316"/>
      <c r="ERM86" s="1316"/>
      <c r="ERN86" s="1316"/>
      <c r="ERO86" s="1316"/>
      <c r="ERP86" s="1316"/>
      <c r="ERQ86" s="1316"/>
      <c r="ERR86" s="1316"/>
      <c r="ERS86" s="1316"/>
      <c r="ERT86" s="1316"/>
      <c r="ERU86" s="1316"/>
      <c r="ERV86" s="1316"/>
      <c r="ERW86" s="1316"/>
      <c r="ERX86" s="1316"/>
      <c r="ERY86" s="1316"/>
      <c r="ERZ86" s="1316"/>
      <c r="ESA86" s="1316"/>
      <c r="ESB86" s="1316"/>
      <c r="ESC86" s="1316"/>
      <c r="ESD86" s="1316"/>
      <c r="ESE86" s="1316"/>
      <c r="ESF86" s="1316"/>
      <c r="ESG86" s="1316"/>
      <c r="ESH86" s="1316"/>
      <c r="ESI86" s="1316"/>
      <c r="ESJ86" s="1316"/>
      <c r="ESK86" s="1316"/>
      <c r="ESL86" s="1316"/>
      <c r="ESM86" s="1316"/>
      <c r="ESN86" s="1316"/>
      <c r="ESO86" s="1316"/>
      <c r="ESP86" s="1316"/>
      <c r="ESQ86" s="1316"/>
      <c r="ESR86" s="1316"/>
      <c r="ESS86" s="1316"/>
      <c r="EST86" s="1316"/>
      <c r="ESU86" s="1316"/>
      <c r="ESV86" s="1316"/>
      <c r="ESW86" s="1316"/>
      <c r="ESX86" s="1316"/>
      <c r="ESY86" s="1316"/>
      <c r="ESZ86" s="1316"/>
      <c r="ETA86" s="1316"/>
      <c r="ETB86" s="1316"/>
      <c r="ETC86" s="1316"/>
      <c r="ETD86" s="1316"/>
      <c r="ETE86" s="1316"/>
      <c r="ETF86" s="1316"/>
      <c r="ETG86" s="1316"/>
      <c r="ETH86" s="1316"/>
      <c r="ETI86" s="1316"/>
      <c r="ETJ86" s="1316"/>
      <c r="ETK86" s="1316"/>
      <c r="ETL86" s="1316"/>
      <c r="ETM86" s="1316"/>
      <c r="ETN86" s="1316"/>
      <c r="ETO86" s="1316"/>
      <c r="ETP86" s="1316"/>
      <c r="ETQ86" s="1316"/>
      <c r="ETR86" s="1316"/>
      <c r="ETS86" s="1316"/>
      <c r="ETT86" s="1316"/>
      <c r="ETU86" s="1316"/>
      <c r="ETV86" s="1316"/>
      <c r="ETW86" s="1316"/>
      <c r="ETX86" s="1316"/>
      <c r="ETY86" s="1316"/>
      <c r="ETZ86" s="1316"/>
      <c r="EUA86" s="1316"/>
      <c r="EUB86" s="1316"/>
      <c r="EUC86" s="1316"/>
      <c r="EUD86" s="1316"/>
      <c r="EUE86" s="1316"/>
      <c r="EUF86" s="1316"/>
      <c r="EUG86" s="1316"/>
      <c r="EUH86" s="1316"/>
      <c r="EUI86" s="1316"/>
      <c r="EUJ86" s="1316"/>
      <c r="EUK86" s="1316"/>
      <c r="EUL86" s="1316"/>
      <c r="EUM86" s="1316"/>
      <c r="EUN86" s="1316"/>
      <c r="EUO86" s="1316"/>
      <c r="EUP86" s="1316"/>
      <c r="EUQ86" s="1316"/>
      <c r="EUR86" s="1316"/>
      <c r="EUS86" s="1316"/>
      <c r="EUT86" s="1316"/>
      <c r="EUU86" s="1316"/>
      <c r="EUV86" s="1316"/>
      <c r="EUW86" s="1316"/>
      <c r="EUX86" s="1316"/>
      <c r="EUY86" s="1316"/>
      <c r="EUZ86" s="1316"/>
      <c r="EVA86" s="1316"/>
      <c r="EVB86" s="1316"/>
      <c r="EVC86" s="1316"/>
      <c r="EVD86" s="1316"/>
      <c r="EVE86" s="1316"/>
      <c r="EVF86" s="1316"/>
      <c r="EVG86" s="1316"/>
      <c r="EVH86" s="1316"/>
      <c r="EVI86" s="1316"/>
      <c r="EVJ86" s="1316"/>
      <c r="EVK86" s="1316"/>
      <c r="EVL86" s="1316"/>
      <c r="EVM86" s="1316"/>
      <c r="EVN86" s="1316"/>
      <c r="EVO86" s="1316"/>
      <c r="EVP86" s="1316"/>
      <c r="EVQ86" s="1316"/>
      <c r="EVR86" s="1316"/>
      <c r="EVS86" s="1316"/>
      <c r="EVT86" s="1316"/>
      <c r="EVU86" s="1316"/>
      <c r="EVV86" s="1316"/>
      <c r="EVW86" s="1316"/>
      <c r="EVX86" s="1316"/>
      <c r="EVY86" s="1316"/>
      <c r="EVZ86" s="1316"/>
      <c r="EWA86" s="1316"/>
      <c r="EWB86" s="1316"/>
      <c r="EWC86" s="1316"/>
      <c r="EWD86" s="1316"/>
      <c r="EWE86" s="1316"/>
      <c r="EWF86" s="1316"/>
      <c r="EWG86" s="1316"/>
      <c r="EWH86" s="1316"/>
      <c r="EWI86" s="1316"/>
      <c r="EWJ86" s="1316"/>
      <c r="EWK86" s="1316"/>
      <c r="EWL86" s="1316"/>
      <c r="EWM86" s="1316"/>
      <c r="EWN86" s="1316"/>
      <c r="EWO86" s="1316"/>
      <c r="EWP86" s="1316"/>
      <c r="EWQ86" s="1316"/>
      <c r="EWR86" s="1316"/>
      <c r="EWS86" s="1316"/>
      <c r="EWT86" s="1316"/>
      <c r="EWU86" s="1316"/>
      <c r="EWV86" s="1316"/>
      <c r="EWW86" s="1316"/>
      <c r="EWX86" s="1316"/>
      <c r="EWY86" s="1316"/>
      <c r="EWZ86" s="1316"/>
      <c r="EXA86" s="1316"/>
      <c r="EXB86" s="1316"/>
      <c r="EXC86" s="1316"/>
      <c r="EXD86" s="1316"/>
      <c r="EXE86" s="1316"/>
      <c r="EXF86" s="1316"/>
      <c r="EXG86" s="1316"/>
      <c r="EXH86" s="1316"/>
      <c r="EXI86" s="1316"/>
      <c r="EXJ86" s="1316"/>
      <c r="EXK86" s="1316"/>
      <c r="EXL86" s="1316"/>
      <c r="EXM86" s="1316"/>
      <c r="EXN86" s="1316"/>
      <c r="EXO86" s="1316"/>
      <c r="EXP86" s="1316"/>
      <c r="EXQ86" s="1316"/>
      <c r="EXR86" s="1316"/>
      <c r="EXS86" s="1316"/>
      <c r="EXT86" s="1316"/>
      <c r="EXU86" s="1316"/>
      <c r="EXV86" s="1316"/>
      <c r="EXW86" s="1316"/>
      <c r="EXX86" s="1316"/>
      <c r="EXY86" s="1316"/>
      <c r="EXZ86" s="1316"/>
      <c r="EYA86" s="1316"/>
      <c r="EYB86" s="1316"/>
      <c r="EYC86" s="1316"/>
      <c r="EYD86" s="1316"/>
      <c r="EYE86" s="1316"/>
      <c r="EYF86" s="1316"/>
      <c r="EYG86" s="1316"/>
      <c r="EYH86" s="1316"/>
      <c r="EYI86" s="1316"/>
      <c r="EYJ86" s="1316"/>
      <c r="EYK86" s="1316"/>
      <c r="EYL86" s="1316"/>
      <c r="EYM86" s="1316"/>
      <c r="EYN86" s="1316"/>
      <c r="EYO86" s="1316"/>
      <c r="EYP86" s="1316"/>
      <c r="EYQ86" s="1316"/>
      <c r="EYR86" s="1316"/>
      <c r="EYS86" s="1316"/>
      <c r="EYT86" s="1316"/>
      <c r="EYU86" s="1316"/>
      <c r="EYV86" s="1316"/>
      <c r="EYW86" s="1316"/>
      <c r="EYX86" s="1316"/>
      <c r="EYY86" s="1316"/>
      <c r="EYZ86" s="1316"/>
      <c r="EZA86" s="1316"/>
      <c r="EZB86" s="1316"/>
      <c r="EZC86" s="1316"/>
      <c r="EZD86" s="1316"/>
      <c r="EZE86" s="1316"/>
      <c r="EZF86" s="1316"/>
      <c r="EZG86" s="1316"/>
      <c r="EZH86" s="1316"/>
      <c r="EZI86" s="1316"/>
      <c r="EZJ86" s="1316"/>
      <c r="EZK86" s="1316"/>
      <c r="EZL86" s="1316"/>
      <c r="EZM86" s="1316"/>
      <c r="EZN86" s="1316"/>
      <c r="EZO86" s="1316"/>
      <c r="EZP86" s="1316"/>
      <c r="EZQ86" s="1316"/>
      <c r="EZR86" s="1316"/>
      <c r="EZS86" s="1316"/>
      <c r="EZT86" s="1316"/>
      <c r="EZU86" s="1316"/>
      <c r="EZV86" s="1316"/>
      <c r="EZW86" s="1316"/>
      <c r="EZX86" s="1316"/>
      <c r="EZY86" s="1316"/>
      <c r="EZZ86" s="1316"/>
      <c r="FAA86" s="1316"/>
      <c r="FAB86" s="1316"/>
      <c r="FAC86" s="1316"/>
      <c r="FAD86" s="1316"/>
      <c r="FAE86" s="1316"/>
      <c r="FAF86" s="1316"/>
      <c r="FAG86" s="1316"/>
      <c r="FAH86" s="1316"/>
      <c r="FAI86" s="1316"/>
      <c r="FAJ86" s="1316"/>
      <c r="FAK86" s="1316"/>
      <c r="FAL86" s="1316"/>
      <c r="FAM86" s="1316"/>
      <c r="FAN86" s="1316"/>
      <c r="FAO86" s="1316"/>
      <c r="FAP86" s="1316"/>
      <c r="FAQ86" s="1316"/>
      <c r="FAR86" s="1316"/>
      <c r="FAS86" s="1316"/>
      <c r="FAT86" s="1316"/>
      <c r="FAU86" s="1316"/>
      <c r="FAV86" s="1316"/>
      <c r="FAW86" s="1316"/>
      <c r="FAX86" s="1316"/>
      <c r="FAY86" s="1316"/>
      <c r="FAZ86" s="1316"/>
      <c r="FBA86" s="1316"/>
      <c r="FBB86" s="1316"/>
      <c r="FBC86" s="1316"/>
      <c r="FBD86" s="1316"/>
      <c r="FBE86" s="1316"/>
      <c r="FBF86" s="1316"/>
      <c r="FBG86" s="1316"/>
      <c r="FBH86" s="1316"/>
      <c r="FBI86" s="1316"/>
      <c r="FBJ86" s="1316"/>
      <c r="FBK86" s="1316"/>
      <c r="FBL86" s="1316"/>
      <c r="FBM86" s="1316"/>
      <c r="FBN86" s="1316"/>
      <c r="FBO86" s="1316"/>
      <c r="FBP86" s="1316"/>
      <c r="FBQ86" s="1316"/>
      <c r="FBR86" s="1316"/>
      <c r="FBS86" s="1316"/>
      <c r="FBT86" s="1316"/>
      <c r="FBU86" s="1316"/>
      <c r="FBV86" s="1316"/>
      <c r="FBW86" s="1316"/>
      <c r="FBX86" s="1316"/>
      <c r="FBY86" s="1316"/>
      <c r="FBZ86" s="1316"/>
      <c r="FCA86" s="1316"/>
      <c r="FCB86" s="1316"/>
      <c r="FCC86" s="1316"/>
      <c r="FCD86" s="1316"/>
      <c r="FCE86" s="1316"/>
      <c r="FCF86" s="1316"/>
      <c r="FCG86" s="1316"/>
      <c r="FCH86" s="1316"/>
      <c r="FCI86" s="1316"/>
      <c r="FCJ86" s="1316"/>
      <c r="FCK86" s="1316"/>
      <c r="FCL86" s="1316"/>
      <c r="FCM86" s="1316"/>
      <c r="FCN86" s="1316"/>
      <c r="FCO86" s="1316"/>
      <c r="FCP86" s="1316"/>
      <c r="FCQ86" s="1316"/>
      <c r="FCR86" s="1316"/>
      <c r="FCS86" s="1316"/>
      <c r="FCT86" s="1316"/>
      <c r="FCU86" s="1316"/>
      <c r="FCV86" s="1316"/>
      <c r="FCW86" s="1316"/>
      <c r="FCX86" s="1316"/>
      <c r="FCY86" s="1316"/>
      <c r="FCZ86" s="1316"/>
      <c r="FDA86" s="1316"/>
      <c r="FDB86" s="1316"/>
      <c r="FDC86" s="1316"/>
      <c r="FDD86" s="1316"/>
      <c r="FDE86" s="1316"/>
      <c r="FDF86" s="1316"/>
      <c r="FDG86" s="1316"/>
      <c r="FDH86" s="1316"/>
      <c r="FDI86" s="1316"/>
      <c r="FDJ86" s="1316"/>
      <c r="FDK86" s="1316"/>
      <c r="FDL86" s="1316"/>
      <c r="FDM86" s="1316"/>
      <c r="FDN86" s="1316"/>
      <c r="FDO86" s="1316"/>
      <c r="FDP86" s="1316"/>
      <c r="FDQ86" s="1316"/>
      <c r="FDR86" s="1316"/>
      <c r="FDS86" s="1316"/>
      <c r="FDT86" s="1316"/>
      <c r="FDU86" s="1316"/>
      <c r="FDV86" s="1316"/>
      <c r="FDW86" s="1316"/>
      <c r="FDX86" s="1316"/>
      <c r="FDY86" s="1316"/>
      <c r="FDZ86" s="1316"/>
      <c r="FEA86" s="1316"/>
      <c r="FEB86" s="1316"/>
      <c r="FEC86" s="1316"/>
      <c r="FED86" s="1316"/>
      <c r="FEE86" s="1316"/>
      <c r="FEF86" s="1316"/>
      <c r="FEG86" s="1316"/>
      <c r="FEH86" s="1316"/>
      <c r="FEI86" s="1316"/>
      <c r="FEJ86" s="1316"/>
      <c r="FEK86" s="1316"/>
      <c r="FEL86" s="1316"/>
      <c r="FEM86" s="1316"/>
      <c r="FEN86" s="1316"/>
      <c r="FEO86" s="1316"/>
      <c r="FEP86" s="1316"/>
      <c r="FEQ86" s="1316"/>
      <c r="FER86" s="1316"/>
      <c r="FES86" s="1316"/>
      <c r="FET86" s="1316"/>
      <c r="FEU86" s="1316"/>
      <c r="FEV86" s="1316"/>
      <c r="FEW86" s="1316"/>
      <c r="FEX86" s="1316"/>
      <c r="FEY86" s="1316"/>
      <c r="FEZ86" s="1316"/>
      <c r="FFA86" s="1316"/>
      <c r="FFB86" s="1316"/>
      <c r="FFC86" s="1316"/>
      <c r="FFD86" s="1316"/>
      <c r="FFE86" s="1316"/>
      <c r="FFF86" s="1316"/>
      <c r="FFG86" s="1316"/>
      <c r="FFH86" s="1316"/>
      <c r="FFI86" s="1316"/>
      <c r="FFJ86" s="1316"/>
      <c r="FFK86" s="1316"/>
      <c r="FFL86" s="1316"/>
      <c r="FFM86" s="1316"/>
      <c r="FFN86" s="1316"/>
      <c r="FFO86" s="1316"/>
      <c r="FFP86" s="1316"/>
      <c r="FFQ86" s="1316"/>
      <c r="FFR86" s="1316"/>
      <c r="FFS86" s="1316"/>
      <c r="FFT86" s="1316"/>
      <c r="FFU86" s="1316"/>
      <c r="FFV86" s="1316"/>
      <c r="FFW86" s="1316"/>
      <c r="FFX86" s="1316"/>
      <c r="FFY86" s="1316"/>
      <c r="FFZ86" s="1316"/>
      <c r="FGA86" s="1316"/>
      <c r="FGB86" s="1316"/>
      <c r="FGC86" s="1316"/>
      <c r="FGD86" s="1316"/>
      <c r="FGE86" s="1316"/>
      <c r="FGF86" s="1316"/>
      <c r="FGG86" s="1316"/>
      <c r="FGH86" s="1316"/>
      <c r="FGI86" s="1316"/>
      <c r="FGJ86" s="1316"/>
      <c r="FGK86" s="1316"/>
      <c r="FGL86" s="1316"/>
      <c r="FGM86" s="1316"/>
      <c r="FGN86" s="1316"/>
      <c r="FGO86" s="1316"/>
      <c r="FGP86" s="1316"/>
      <c r="FGQ86" s="1316"/>
      <c r="FGR86" s="1316"/>
      <c r="FGS86" s="1316"/>
      <c r="FGT86" s="1316"/>
      <c r="FGU86" s="1316"/>
      <c r="FGV86" s="1316"/>
      <c r="FGW86" s="1316"/>
      <c r="FGX86" s="1316"/>
      <c r="FGY86" s="1316"/>
      <c r="FGZ86" s="1316"/>
      <c r="FHA86" s="1316"/>
      <c r="FHB86" s="1316"/>
      <c r="FHC86" s="1316"/>
      <c r="FHD86" s="1316"/>
      <c r="FHE86" s="1316"/>
      <c r="FHF86" s="1316"/>
      <c r="FHG86" s="1316"/>
      <c r="FHH86" s="1316"/>
      <c r="FHI86" s="1316"/>
      <c r="FHJ86" s="1316"/>
      <c r="FHK86" s="1316"/>
      <c r="FHL86" s="1316"/>
      <c r="FHM86" s="1316"/>
      <c r="FHN86" s="1316"/>
      <c r="FHO86" s="1316"/>
      <c r="FHP86" s="1316"/>
      <c r="FHQ86" s="1316"/>
      <c r="FHR86" s="1316"/>
      <c r="FHS86" s="1316"/>
      <c r="FHT86" s="1316"/>
      <c r="FHU86" s="1316"/>
      <c r="FHV86" s="1316"/>
      <c r="FHW86" s="1316"/>
      <c r="FHX86" s="1316"/>
      <c r="FHY86" s="1316"/>
      <c r="FHZ86" s="1316"/>
      <c r="FIA86" s="1316"/>
      <c r="FIB86" s="1316"/>
      <c r="FIC86" s="1316"/>
      <c r="FID86" s="1316"/>
      <c r="FIE86" s="1316"/>
      <c r="FIF86" s="1316"/>
      <c r="FIG86" s="1316"/>
      <c r="FIH86" s="1316"/>
      <c r="FII86" s="1316"/>
      <c r="FIJ86" s="1316"/>
      <c r="FIK86" s="1316"/>
      <c r="FIL86" s="1316"/>
      <c r="FIM86" s="1316"/>
      <c r="FIN86" s="1316"/>
      <c r="FIO86" s="1316"/>
      <c r="FIP86" s="1316"/>
      <c r="FIQ86" s="1316"/>
      <c r="FIR86" s="1316"/>
      <c r="FIS86" s="1316"/>
      <c r="FIT86" s="1316"/>
      <c r="FIU86" s="1316"/>
      <c r="FIV86" s="1316"/>
      <c r="FIW86" s="1316"/>
      <c r="FIX86" s="1316"/>
      <c r="FIY86" s="1316"/>
      <c r="FIZ86" s="1316"/>
      <c r="FJA86" s="1316"/>
      <c r="FJB86" s="1316"/>
      <c r="FJC86" s="1316"/>
      <c r="FJD86" s="1316"/>
      <c r="FJE86" s="1316"/>
      <c r="FJF86" s="1316"/>
      <c r="FJG86" s="1316"/>
      <c r="FJH86" s="1316"/>
      <c r="FJI86" s="1316"/>
      <c r="FJJ86" s="1316"/>
      <c r="FJK86" s="1316"/>
      <c r="FJL86" s="1316"/>
      <c r="FJM86" s="1316"/>
      <c r="FJN86" s="1316"/>
      <c r="FJO86" s="1316"/>
      <c r="FJP86" s="1316"/>
      <c r="FJQ86" s="1316"/>
      <c r="FJR86" s="1316"/>
      <c r="FJS86" s="1316"/>
      <c r="FJT86" s="1316"/>
      <c r="FJU86" s="1316"/>
      <c r="FJV86" s="1316"/>
      <c r="FJW86" s="1316"/>
      <c r="FJX86" s="1316"/>
      <c r="FJY86" s="1316"/>
      <c r="FJZ86" s="1316"/>
      <c r="FKA86" s="1316"/>
      <c r="FKB86" s="1316"/>
      <c r="FKC86" s="1316"/>
      <c r="FKD86" s="1316"/>
      <c r="FKE86" s="1316"/>
      <c r="FKF86" s="1316"/>
      <c r="FKG86" s="1316"/>
      <c r="FKH86" s="1316"/>
      <c r="FKI86" s="1316"/>
      <c r="FKJ86" s="1316"/>
      <c r="FKK86" s="1316"/>
      <c r="FKL86" s="1316"/>
      <c r="FKM86" s="1316"/>
      <c r="FKN86" s="1316"/>
      <c r="FKO86" s="1316"/>
      <c r="FKP86" s="1316"/>
      <c r="FKQ86" s="1316"/>
      <c r="FKR86" s="1316"/>
      <c r="FKS86" s="1316"/>
      <c r="FKT86" s="1316"/>
      <c r="FKU86" s="1316"/>
      <c r="FKV86" s="1316"/>
      <c r="FKW86" s="1316"/>
      <c r="FKX86" s="1316"/>
      <c r="FKY86" s="1316"/>
      <c r="FKZ86" s="1316"/>
      <c r="FLA86" s="1316"/>
      <c r="FLB86" s="1316"/>
      <c r="FLC86" s="1316"/>
      <c r="FLD86" s="1316"/>
      <c r="FLE86" s="1316"/>
      <c r="FLF86" s="1316"/>
      <c r="FLG86" s="1316"/>
      <c r="FLH86" s="1316"/>
      <c r="FLI86" s="1316"/>
      <c r="FLJ86" s="1316"/>
      <c r="FLK86" s="1316"/>
      <c r="FLL86" s="1316"/>
      <c r="FLM86" s="1316"/>
      <c r="FLN86" s="1316"/>
      <c r="FLO86" s="1316"/>
      <c r="FLP86" s="1316"/>
      <c r="FLQ86" s="1316"/>
      <c r="FLR86" s="1316"/>
      <c r="FLS86" s="1316"/>
      <c r="FLT86" s="1316"/>
      <c r="FLU86" s="1316"/>
      <c r="FLV86" s="1316"/>
      <c r="FLW86" s="1316"/>
      <c r="FLX86" s="1316"/>
      <c r="FLY86" s="1316"/>
      <c r="FLZ86" s="1316"/>
      <c r="FMA86" s="1316"/>
      <c r="FMB86" s="1316"/>
      <c r="FMC86" s="1316"/>
      <c r="FMD86" s="1316"/>
      <c r="FME86" s="1316"/>
      <c r="FMF86" s="1316"/>
      <c r="FMG86" s="1316"/>
      <c r="FMH86" s="1316"/>
      <c r="FMI86" s="1316"/>
      <c r="FMJ86" s="1316"/>
      <c r="FMK86" s="1316"/>
      <c r="FML86" s="1316"/>
      <c r="FMM86" s="1316"/>
      <c r="FMN86" s="1316"/>
      <c r="FMO86" s="1316"/>
      <c r="FMP86" s="1316"/>
      <c r="FMQ86" s="1316"/>
      <c r="FMR86" s="1316"/>
      <c r="FMS86" s="1316"/>
      <c r="FMT86" s="1316"/>
      <c r="FMU86" s="1316"/>
      <c r="FMV86" s="1316"/>
      <c r="FMW86" s="1316"/>
      <c r="FMX86" s="1316"/>
      <c r="FMY86" s="1316"/>
      <c r="FMZ86" s="1316"/>
      <c r="FNA86" s="1316"/>
      <c r="FNB86" s="1316"/>
      <c r="FNC86" s="1316"/>
      <c r="FND86" s="1316"/>
      <c r="FNE86" s="1316"/>
      <c r="FNF86" s="1316"/>
    </row>
    <row r="87" spans="1:4426" ht="15.75">
      <c r="B87" s="1232"/>
      <c r="C87" s="902"/>
      <c r="D87" s="452" t="str">
        <f>+D28</f>
        <v>YE Balance</v>
      </c>
      <c r="E87" s="452" t="str">
        <f t="shared" si="3"/>
        <v>Related</v>
      </c>
      <c r="F87" s="452" t="str">
        <f t="shared" si="3"/>
        <v>Related</v>
      </c>
      <c r="G87" s="452" t="str">
        <f>+G28</f>
        <v>Related</v>
      </c>
      <c r="H87" s="452" t="str">
        <f>+H28</f>
        <v>Related</v>
      </c>
      <c r="I87" s="452" t="str">
        <f t="shared" si="4"/>
        <v>by Plant]</v>
      </c>
      <c r="J87" s="452" t="str">
        <f t="shared" si="4"/>
        <v>to Ratebase</v>
      </c>
      <c r="K87" s="1307" t="str">
        <f t="shared" si="4"/>
        <v>to Ratebase</v>
      </c>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c r="AG87" s="1316"/>
      <c r="AH87" s="1316"/>
      <c r="AI87" s="1316"/>
      <c r="AJ87" s="1316"/>
      <c r="AK87" s="1316"/>
      <c r="AL87" s="1316"/>
      <c r="AM87" s="1316"/>
      <c r="AN87" s="1316"/>
      <c r="AO87" s="1316"/>
      <c r="AP87" s="1316"/>
      <c r="AQ87" s="1316"/>
      <c r="AR87" s="1316"/>
      <c r="AS87" s="1316"/>
      <c r="AT87" s="1316"/>
      <c r="AU87" s="1316"/>
      <c r="AV87" s="1316"/>
      <c r="AW87" s="1316"/>
      <c r="AX87" s="1316"/>
      <c r="AY87" s="1316"/>
      <c r="AZ87" s="1316"/>
      <c r="BA87" s="1316"/>
      <c r="BB87" s="1316"/>
      <c r="BC87" s="1316"/>
      <c r="BD87" s="1316"/>
      <c r="BE87" s="1316"/>
      <c r="BF87" s="1316"/>
      <c r="BG87" s="1316"/>
      <c r="BH87" s="1316"/>
      <c r="BI87" s="1316"/>
      <c r="BJ87" s="1316"/>
      <c r="BK87" s="1316"/>
      <c r="BL87" s="1316"/>
      <c r="BM87" s="1316"/>
      <c r="BN87" s="1316"/>
      <c r="BO87" s="1316"/>
      <c r="BP87" s="1316"/>
      <c r="BQ87" s="1316"/>
      <c r="BR87" s="1316"/>
      <c r="BS87" s="1316"/>
      <c r="BT87" s="1316"/>
      <c r="BU87" s="1316"/>
      <c r="BV87" s="1316"/>
      <c r="BW87" s="1316"/>
      <c r="BX87" s="1316"/>
      <c r="BY87" s="1316"/>
      <c r="BZ87" s="1316"/>
      <c r="CA87" s="1316"/>
      <c r="CB87" s="1316"/>
      <c r="CC87" s="1316"/>
      <c r="CD87" s="1316"/>
      <c r="CE87" s="1316"/>
      <c r="CF87" s="1316"/>
      <c r="CG87" s="1316"/>
      <c r="CH87" s="1316"/>
      <c r="CI87" s="1316"/>
      <c r="CJ87" s="1316"/>
      <c r="CK87" s="1316"/>
      <c r="CL87" s="1316"/>
      <c r="CM87" s="1316"/>
      <c r="CN87" s="1316"/>
      <c r="CO87" s="1316"/>
      <c r="CP87" s="1316"/>
      <c r="CQ87" s="1316"/>
      <c r="CR87" s="1316"/>
      <c r="CS87" s="1316"/>
      <c r="CT87" s="1316"/>
      <c r="CU87" s="1316"/>
      <c r="CV87" s="1316"/>
      <c r="CW87" s="1316"/>
      <c r="CX87" s="1316"/>
      <c r="CY87" s="1316"/>
      <c r="CZ87" s="1316"/>
      <c r="DA87" s="1316"/>
      <c r="DB87" s="1316"/>
      <c r="DC87" s="1316"/>
      <c r="DD87" s="1316"/>
      <c r="DE87" s="1316"/>
      <c r="DF87" s="1316"/>
      <c r="DG87" s="1316"/>
      <c r="DH87" s="1316"/>
      <c r="DI87" s="1316"/>
      <c r="DJ87" s="1316"/>
      <c r="DK87" s="1316"/>
      <c r="DL87" s="1316"/>
      <c r="DM87" s="1316"/>
      <c r="DN87" s="1316"/>
      <c r="DO87" s="1316"/>
      <c r="DP87" s="1316"/>
      <c r="DQ87" s="1316"/>
      <c r="DR87" s="1316"/>
      <c r="DS87" s="1316"/>
      <c r="DT87" s="1316"/>
      <c r="DU87" s="1316"/>
      <c r="DV87" s="1316"/>
      <c r="DW87" s="1316"/>
      <c r="DX87" s="1316"/>
      <c r="DY87" s="1316"/>
      <c r="DZ87" s="1316"/>
      <c r="EA87" s="1316"/>
      <c r="EB87" s="1316"/>
      <c r="EC87" s="1316"/>
      <c r="ED87" s="1316"/>
      <c r="EE87" s="1316"/>
      <c r="EF87" s="1316"/>
      <c r="EG87" s="1316"/>
      <c r="EH87" s="1316"/>
      <c r="EI87" s="1316"/>
      <c r="EJ87" s="1316"/>
      <c r="EK87" s="1316"/>
      <c r="EL87" s="1316"/>
      <c r="EM87" s="1316"/>
      <c r="EN87" s="1316"/>
      <c r="EO87" s="1316"/>
      <c r="EP87" s="1316"/>
      <c r="EQ87" s="1316"/>
      <c r="ER87" s="1316"/>
      <c r="ES87" s="1316"/>
      <c r="ET87" s="1316"/>
      <c r="EU87" s="1316"/>
      <c r="EV87" s="1316"/>
      <c r="EW87" s="1316"/>
      <c r="EX87" s="1316"/>
      <c r="EY87" s="1316"/>
      <c r="EZ87" s="1316"/>
      <c r="FA87" s="1316"/>
      <c r="FB87" s="1316"/>
      <c r="FC87" s="1316"/>
      <c r="FD87" s="1316"/>
      <c r="FE87" s="1316"/>
      <c r="FF87" s="1316"/>
      <c r="FG87" s="1316"/>
      <c r="FH87" s="1316"/>
      <c r="FI87" s="1316"/>
      <c r="FJ87" s="1316"/>
      <c r="FK87" s="1316"/>
      <c r="FL87" s="1316"/>
      <c r="FM87" s="1316"/>
      <c r="FN87" s="1316"/>
      <c r="FO87" s="1316"/>
      <c r="FP87" s="1316"/>
      <c r="FQ87" s="1316"/>
      <c r="FR87" s="1316"/>
      <c r="FS87" s="1316"/>
      <c r="FT87" s="1316"/>
      <c r="FU87" s="1316"/>
      <c r="FV87" s="1316"/>
      <c r="FW87" s="1316"/>
      <c r="FX87" s="1316"/>
      <c r="FY87" s="1316"/>
      <c r="FZ87" s="1316"/>
      <c r="GA87" s="1316"/>
      <c r="GB87" s="1316"/>
      <c r="GC87" s="1316"/>
      <c r="GD87" s="1316"/>
      <c r="GE87" s="1316"/>
      <c r="GF87" s="1316"/>
      <c r="GG87" s="1316"/>
      <c r="GH87" s="1316"/>
      <c r="GI87" s="1316"/>
      <c r="GJ87" s="1316"/>
      <c r="GK87" s="1316"/>
      <c r="GL87" s="1316"/>
      <c r="GM87" s="1316"/>
      <c r="GN87" s="1316"/>
      <c r="GO87" s="1316"/>
      <c r="GP87" s="1316"/>
      <c r="GQ87" s="1316"/>
      <c r="GR87" s="1316"/>
      <c r="GS87" s="1316"/>
      <c r="GT87" s="1316"/>
      <c r="GU87" s="1316"/>
      <c r="GV87" s="1316"/>
      <c r="GW87" s="1316"/>
      <c r="GX87" s="1316"/>
      <c r="GY87" s="1316"/>
      <c r="GZ87" s="1316"/>
      <c r="HA87" s="1316"/>
      <c r="HB87" s="1316"/>
      <c r="HC87" s="1316"/>
      <c r="HD87" s="1316"/>
      <c r="HE87" s="1316"/>
      <c r="HF87" s="1316"/>
      <c r="HG87" s="1316"/>
      <c r="HH87" s="1316"/>
      <c r="HI87" s="1316"/>
      <c r="HJ87" s="1316"/>
      <c r="HK87" s="1316"/>
      <c r="HL87" s="1316"/>
      <c r="HM87" s="1316"/>
      <c r="HN87" s="1316"/>
      <c r="HO87" s="1316"/>
      <c r="HP87" s="1316"/>
      <c r="HQ87" s="1316"/>
      <c r="HR87" s="1316"/>
      <c r="HS87" s="1316"/>
      <c r="HT87" s="1316"/>
      <c r="HU87" s="1316"/>
      <c r="HV87" s="1316"/>
      <c r="HW87" s="1316"/>
      <c r="HX87" s="1316"/>
      <c r="HY87" s="1316"/>
      <c r="HZ87" s="1316"/>
      <c r="IA87" s="1316"/>
      <c r="IB87" s="1316"/>
      <c r="IC87" s="1316"/>
      <c r="ID87" s="1316"/>
      <c r="IE87" s="1316"/>
      <c r="IF87" s="1316"/>
      <c r="IG87" s="1316"/>
      <c r="IH87" s="1316"/>
      <c r="II87" s="1316"/>
      <c r="IJ87" s="1316"/>
      <c r="IK87" s="1316"/>
      <c r="IL87" s="1316"/>
      <c r="IM87" s="1316"/>
      <c r="IN87" s="1316"/>
      <c r="IO87" s="1316"/>
      <c r="IP87" s="1316"/>
      <c r="IQ87" s="1316"/>
      <c r="IR87" s="1316"/>
      <c r="IS87" s="1316"/>
      <c r="IT87" s="1316"/>
      <c r="IU87" s="1316"/>
      <c r="IV87" s="1316"/>
      <c r="IW87" s="1316"/>
      <c r="IX87" s="1316"/>
      <c r="IY87" s="1316"/>
      <c r="IZ87" s="1316"/>
      <c r="JA87" s="1316"/>
      <c r="JB87" s="1316"/>
      <c r="JC87" s="1316"/>
      <c r="JD87" s="1316"/>
      <c r="JE87" s="1316"/>
      <c r="JF87" s="1316"/>
      <c r="JG87" s="1316"/>
      <c r="JH87" s="1316"/>
      <c r="JI87" s="1316"/>
      <c r="JJ87" s="1316"/>
      <c r="JK87" s="1316"/>
      <c r="JL87" s="1316"/>
      <c r="JM87" s="1316"/>
      <c r="JN87" s="1316"/>
      <c r="JO87" s="1316"/>
      <c r="JP87" s="1316"/>
      <c r="JQ87" s="1316"/>
      <c r="JR87" s="1316"/>
      <c r="JS87" s="1316"/>
      <c r="JT87" s="1316"/>
      <c r="JU87" s="1316"/>
      <c r="JV87" s="1316"/>
      <c r="JW87" s="1316"/>
      <c r="JX87" s="1316"/>
      <c r="JY87" s="1316"/>
      <c r="JZ87" s="1316"/>
      <c r="KA87" s="1316"/>
      <c r="KB87" s="1316"/>
      <c r="KC87" s="1316"/>
      <c r="KD87" s="1316"/>
      <c r="KE87" s="1316"/>
      <c r="KF87" s="1316"/>
      <c r="KG87" s="1316"/>
      <c r="KH87" s="1316"/>
      <c r="KI87" s="1316"/>
      <c r="KJ87" s="1316"/>
      <c r="KK87" s="1316"/>
      <c r="KL87" s="1316"/>
      <c r="KM87" s="1316"/>
      <c r="KN87" s="1316"/>
      <c r="KO87" s="1316"/>
      <c r="KP87" s="1316"/>
      <c r="KQ87" s="1316"/>
      <c r="KR87" s="1316"/>
      <c r="KS87" s="1316"/>
      <c r="KT87" s="1316"/>
      <c r="KU87" s="1316"/>
      <c r="KV87" s="1316"/>
      <c r="KW87" s="1316"/>
      <c r="KX87" s="1316"/>
      <c r="KY87" s="1316"/>
      <c r="KZ87" s="1316"/>
      <c r="LA87" s="1316"/>
      <c r="LB87" s="1316"/>
      <c r="LC87" s="1316"/>
      <c r="LD87" s="1316"/>
      <c r="LE87" s="1316"/>
      <c r="LF87" s="1316"/>
      <c r="LG87" s="1316"/>
      <c r="LH87" s="1316"/>
      <c r="LI87" s="1316"/>
      <c r="LJ87" s="1316"/>
      <c r="LK87" s="1316"/>
      <c r="LL87" s="1316"/>
      <c r="LM87" s="1316"/>
      <c r="LN87" s="1316"/>
      <c r="LO87" s="1316"/>
      <c r="LP87" s="1316"/>
      <c r="LQ87" s="1316"/>
      <c r="LR87" s="1316"/>
      <c r="LS87" s="1316"/>
      <c r="LT87" s="1316"/>
      <c r="LU87" s="1316"/>
      <c r="LV87" s="1316"/>
      <c r="LW87" s="1316"/>
      <c r="LX87" s="1316"/>
      <c r="LY87" s="1316"/>
      <c r="LZ87" s="1316"/>
      <c r="MA87" s="1316"/>
      <c r="MB87" s="1316"/>
      <c r="MC87" s="1316"/>
      <c r="MD87" s="1316"/>
      <c r="ME87" s="1316"/>
      <c r="MF87" s="1316"/>
      <c r="MG87" s="1316"/>
      <c r="MH87" s="1316"/>
      <c r="MI87" s="1316"/>
      <c r="MJ87" s="1316"/>
      <c r="MK87" s="1316"/>
      <c r="ML87" s="1316"/>
      <c r="MM87" s="1316"/>
      <c r="MN87" s="1316"/>
      <c r="MO87" s="1316"/>
      <c r="MP87" s="1316"/>
      <c r="MQ87" s="1316"/>
      <c r="MR87" s="1316"/>
      <c r="MS87" s="1316"/>
      <c r="MT87" s="1316"/>
      <c r="MU87" s="1316"/>
      <c r="MV87" s="1316"/>
      <c r="MW87" s="1316"/>
      <c r="MX87" s="1316"/>
      <c r="MY87" s="1316"/>
      <c r="MZ87" s="1316"/>
      <c r="NA87" s="1316"/>
      <c r="NB87" s="1316"/>
      <c r="NC87" s="1316"/>
      <c r="ND87" s="1316"/>
      <c r="NE87" s="1316"/>
      <c r="NF87" s="1316"/>
      <c r="NG87" s="1316"/>
      <c r="NH87" s="1316"/>
      <c r="NI87" s="1316"/>
      <c r="NJ87" s="1316"/>
      <c r="NK87" s="1316"/>
      <c r="NL87" s="1316"/>
      <c r="NM87" s="1316"/>
      <c r="NN87" s="1316"/>
      <c r="NO87" s="1316"/>
      <c r="NP87" s="1316"/>
      <c r="NQ87" s="1316"/>
      <c r="NR87" s="1316"/>
      <c r="NS87" s="1316"/>
      <c r="NT87" s="1316"/>
      <c r="NU87" s="1316"/>
      <c r="NV87" s="1316"/>
      <c r="NW87" s="1316"/>
      <c r="NX87" s="1316"/>
      <c r="NY87" s="1316"/>
      <c r="NZ87" s="1316"/>
      <c r="OA87" s="1316"/>
      <c r="OB87" s="1316"/>
      <c r="OC87" s="1316"/>
      <c r="OD87" s="1316"/>
      <c r="OE87" s="1316"/>
      <c r="OF87" s="1316"/>
      <c r="OG87" s="1316"/>
      <c r="OH87" s="1316"/>
      <c r="OI87" s="1316"/>
      <c r="OJ87" s="1316"/>
      <c r="OK87" s="1316"/>
      <c r="OL87" s="1316"/>
      <c r="OM87" s="1316"/>
      <c r="ON87" s="1316"/>
      <c r="OO87" s="1316"/>
      <c r="OP87" s="1316"/>
      <c r="OQ87" s="1316"/>
      <c r="OR87" s="1316"/>
      <c r="OS87" s="1316"/>
      <c r="OT87" s="1316"/>
      <c r="OU87" s="1316"/>
      <c r="OV87" s="1316"/>
      <c r="OW87" s="1316"/>
      <c r="OX87" s="1316"/>
      <c r="OY87" s="1316"/>
      <c r="OZ87" s="1316"/>
      <c r="PA87" s="1316"/>
      <c r="PB87" s="1316"/>
      <c r="PC87" s="1316"/>
      <c r="PD87" s="1316"/>
      <c r="PE87" s="1316"/>
      <c r="PF87" s="1316"/>
      <c r="PG87" s="1316"/>
      <c r="PH87" s="1316"/>
      <c r="PI87" s="1316"/>
      <c r="PJ87" s="1316"/>
      <c r="PK87" s="1316"/>
      <c r="PL87" s="1316"/>
      <c r="PM87" s="1316"/>
      <c r="PN87" s="1316"/>
      <c r="PO87" s="1316"/>
      <c r="PP87" s="1316"/>
      <c r="PQ87" s="1316"/>
      <c r="PR87" s="1316"/>
      <c r="PS87" s="1316"/>
      <c r="PT87" s="1316"/>
      <c r="PU87" s="1316"/>
      <c r="PV87" s="1316"/>
      <c r="PW87" s="1316"/>
      <c r="PX87" s="1316"/>
      <c r="PY87" s="1316"/>
      <c r="PZ87" s="1316"/>
      <c r="QA87" s="1316"/>
      <c r="QB87" s="1316"/>
      <c r="QC87" s="1316"/>
      <c r="QD87" s="1316"/>
      <c r="QE87" s="1316"/>
      <c r="QF87" s="1316"/>
      <c r="QG87" s="1316"/>
      <c r="QH87" s="1316"/>
      <c r="QI87" s="1316"/>
      <c r="QJ87" s="1316"/>
      <c r="QK87" s="1316"/>
      <c r="QL87" s="1316"/>
      <c r="QM87" s="1316"/>
      <c r="QN87" s="1316"/>
      <c r="QO87" s="1316"/>
      <c r="QP87" s="1316"/>
      <c r="QQ87" s="1316"/>
      <c r="QR87" s="1316"/>
      <c r="QS87" s="1316"/>
      <c r="QT87" s="1316"/>
      <c r="QU87" s="1316"/>
      <c r="QV87" s="1316"/>
      <c r="QW87" s="1316"/>
      <c r="QX87" s="1316"/>
      <c r="QY87" s="1316"/>
      <c r="QZ87" s="1316"/>
      <c r="RA87" s="1316"/>
      <c r="RB87" s="1316"/>
      <c r="RC87" s="1316"/>
      <c r="RD87" s="1316"/>
      <c r="RE87" s="1316"/>
      <c r="RF87" s="1316"/>
      <c r="RG87" s="1316"/>
      <c r="RH87" s="1316"/>
      <c r="RI87" s="1316"/>
      <c r="RJ87" s="1316"/>
      <c r="RK87" s="1316"/>
      <c r="RL87" s="1316"/>
      <c r="RM87" s="1316"/>
      <c r="RN87" s="1316"/>
      <c r="RO87" s="1316"/>
      <c r="RP87" s="1316"/>
      <c r="RQ87" s="1316"/>
      <c r="RR87" s="1316"/>
      <c r="RS87" s="1316"/>
      <c r="RT87" s="1316"/>
      <c r="RU87" s="1316"/>
      <c r="RV87" s="1316"/>
      <c r="RW87" s="1316"/>
      <c r="RX87" s="1316"/>
      <c r="RY87" s="1316"/>
      <c r="RZ87" s="1316"/>
      <c r="SA87" s="1316"/>
      <c r="SB87" s="1316"/>
      <c r="SC87" s="1316"/>
      <c r="SD87" s="1316"/>
      <c r="SE87" s="1316"/>
      <c r="SF87" s="1316"/>
      <c r="SG87" s="1316"/>
      <c r="SH87" s="1316"/>
      <c r="SI87" s="1316"/>
      <c r="SJ87" s="1316"/>
      <c r="SK87" s="1316"/>
      <c r="SL87" s="1316"/>
      <c r="SM87" s="1316"/>
      <c r="SN87" s="1316"/>
      <c r="SO87" s="1316"/>
      <c r="SP87" s="1316"/>
      <c r="SQ87" s="1316"/>
      <c r="SR87" s="1316"/>
      <c r="SS87" s="1316"/>
      <c r="ST87" s="1316"/>
      <c r="SU87" s="1316"/>
      <c r="SV87" s="1316"/>
      <c r="SW87" s="1316"/>
      <c r="SX87" s="1316"/>
      <c r="SY87" s="1316"/>
      <c r="SZ87" s="1316"/>
      <c r="TA87" s="1316"/>
      <c r="TB87" s="1316"/>
      <c r="TC87" s="1316"/>
      <c r="TD87" s="1316"/>
      <c r="TE87" s="1316"/>
      <c r="TF87" s="1316"/>
      <c r="TG87" s="1316"/>
      <c r="TH87" s="1316"/>
      <c r="TI87" s="1316"/>
      <c r="TJ87" s="1316"/>
      <c r="TK87" s="1316"/>
      <c r="TL87" s="1316"/>
      <c r="TM87" s="1316"/>
      <c r="TN87" s="1316"/>
      <c r="TO87" s="1316"/>
      <c r="TP87" s="1316"/>
      <c r="TQ87" s="1316"/>
      <c r="TR87" s="1316"/>
      <c r="TS87" s="1316"/>
      <c r="TT87" s="1316"/>
      <c r="TU87" s="1316"/>
      <c r="TV87" s="1316"/>
      <c r="TW87" s="1316"/>
      <c r="TX87" s="1316"/>
      <c r="TY87" s="1316"/>
      <c r="TZ87" s="1316"/>
      <c r="UA87" s="1316"/>
      <c r="UB87" s="1316"/>
      <c r="UC87" s="1316"/>
      <c r="UD87" s="1316"/>
      <c r="UE87" s="1316"/>
      <c r="UF87" s="1316"/>
      <c r="UG87" s="1316"/>
      <c r="UH87" s="1316"/>
      <c r="UI87" s="1316"/>
      <c r="UJ87" s="1316"/>
      <c r="UK87" s="1316"/>
      <c r="UL87" s="1316"/>
      <c r="UM87" s="1316"/>
      <c r="UN87" s="1316"/>
      <c r="UO87" s="1316"/>
      <c r="UP87" s="1316"/>
      <c r="UQ87" s="1316"/>
      <c r="UR87" s="1316"/>
      <c r="US87" s="1316"/>
      <c r="UT87" s="1316"/>
      <c r="UU87" s="1316"/>
      <c r="UV87" s="1316"/>
      <c r="UW87" s="1316"/>
      <c r="UX87" s="1316"/>
      <c r="UY87" s="1316"/>
      <c r="UZ87" s="1316"/>
      <c r="VA87" s="1316"/>
      <c r="VB87" s="1316"/>
      <c r="VC87" s="1316"/>
      <c r="VD87" s="1316"/>
      <c r="VE87" s="1316"/>
      <c r="VF87" s="1316"/>
      <c r="VG87" s="1316"/>
      <c r="VH87" s="1316"/>
      <c r="VI87" s="1316"/>
      <c r="VJ87" s="1316"/>
      <c r="VK87" s="1316"/>
      <c r="VL87" s="1316"/>
      <c r="VM87" s="1316"/>
      <c r="VN87" s="1316"/>
      <c r="VO87" s="1316"/>
      <c r="VP87" s="1316"/>
      <c r="VQ87" s="1316"/>
      <c r="VR87" s="1316"/>
      <c r="VS87" s="1316"/>
      <c r="VT87" s="1316"/>
      <c r="VU87" s="1316"/>
      <c r="VV87" s="1316"/>
      <c r="VW87" s="1316"/>
      <c r="VX87" s="1316"/>
      <c r="VY87" s="1316"/>
      <c r="VZ87" s="1316"/>
      <c r="WA87" s="1316"/>
      <c r="WB87" s="1316"/>
      <c r="WC87" s="1316"/>
      <c r="WD87" s="1316"/>
      <c r="WE87" s="1316"/>
      <c r="WF87" s="1316"/>
      <c r="WG87" s="1316"/>
      <c r="WH87" s="1316"/>
      <c r="WI87" s="1316"/>
      <c r="WJ87" s="1316"/>
      <c r="WK87" s="1316"/>
      <c r="WL87" s="1316"/>
      <c r="WM87" s="1316"/>
      <c r="WN87" s="1316"/>
      <c r="WO87" s="1316"/>
      <c r="WP87" s="1316"/>
      <c r="WQ87" s="1316"/>
      <c r="WR87" s="1316"/>
      <c r="WS87" s="1316"/>
      <c r="WT87" s="1316"/>
      <c r="WU87" s="1316"/>
      <c r="WV87" s="1316"/>
      <c r="WW87" s="1316"/>
      <c r="WX87" s="1316"/>
      <c r="WY87" s="1316"/>
      <c r="WZ87" s="1316"/>
      <c r="XA87" s="1316"/>
      <c r="XB87" s="1316"/>
      <c r="XC87" s="1316"/>
      <c r="XD87" s="1316"/>
      <c r="XE87" s="1316"/>
      <c r="XF87" s="1316"/>
      <c r="XG87" s="1316"/>
      <c r="XH87" s="1316"/>
      <c r="XI87" s="1316"/>
      <c r="XJ87" s="1316"/>
      <c r="XK87" s="1316"/>
      <c r="XL87" s="1316"/>
      <c r="XM87" s="1316"/>
      <c r="XN87" s="1316"/>
      <c r="XO87" s="1316"/>
      <c r="XP87" s="1316"/>
      <c r="XQ87" s="1316"/>
      <c r="XR87" s="1316"/>
      <c r="XS87" s="1316"/>
      <c r="XT87" s="1316"/>
      <c r="XU87" s="1316"/>
      <c r="XV87" s="1316"/>
      <c r="XW87" s="1316"/>
      <c r="XX87" s="1316"/>
      <c r="XY87" s="1316"/>
      <c r="XZ87" s="1316"/>
      <c r="YA87" s="1316"/>
      <c r="YB87" s="1316"/>
      <c r="YC87" s="1316"/>
      <c r="YD87" s="1316"/>
      <c r="YE87" s="1316"/>
      <c r="YF87" s="1316"/>
      <c r="YG87" s="1316"/>
      <c r="YH87" s="1316"/>
      <c r="YI87" s="1316"/>
      <c r="YJ87" s="1316"/>
      <c r="YK87" s="1316"/>
      <c r="YL87" s="1316"/>
      <c r="YM87" s="1316"/>
      <c r="YN87" s="1316"/>
      <c r="YO87" s="1316"/>
      <c r="YP87" s="1316"/>
      <c r="YQ87" s="1316"/>
      <c r="YR87" s="1316"/>
      <c r="YS87" s="1316"/>
      <c r="YT87" s="1316"/>
      <c r="YU87" s="1316"/>
      <c r="YV87" s="1316"/>
      <c r="YW87" s="1316"/>
      <c r="YX87" s="1316"/>
      <c r="YY87" s="1316"/>
      <c r="YZ87" s="1316"/>
      <c r="ZA87" s="1316"/>
      <c r="ZB87" s="1316"/>
      <c r="ZC87" s="1316"/>
      <c r="ZD87" s="1316"/>
      <c r="ZE87" s="1316"/>
      <c r="ZF87" s="1316"/>
      <c r="ZG87" s="1316"/>
      <c r="ZH87" s="1316"/>
      <c r="ZI87" s="1316"/>
      <c r="ZJ87" s="1316"/>
      <c r="ZK87" s="1316"/>
      <c r="ZL87" s="1316"/>
      <c r="ZM87" s="1316"/>
      <c r="ZN87" s="1316"/>
      <c r="ZO87" s="1316"/>
      <c r="ZP87" s="1316"/>
      <c r="ZQ87" s="1316"/>
      <c r="ZR87" s="1316"/>
      <c r="ZS87" s="1316"/>
      <c r="ZT87" s="1316"/>
      <c r="ZU87" s="1316"/>
      <c r="ZV87" s="1316"/>
      <c r="ZW87" s="1316"/>
      <c r="ZX87" s="1316"/>
      <c r="ZY87" s="1316"/>
      <c r="ZZ87" s="1316"/>
      <c r="AAA87" s="1316"/>
      <c r="AAB87" s="1316"/>
      <c r="AAC87" s="1316"/>
      <c r="AAD87" s="1316"/>
      <c r="AAE87" s="1316"/>
      <c r="AAF87" s="1316"/>
      <c r="AAG87" s="1316"/>
      <c r="AAH87" s="1316"/>
      <c r="AAI87" s="1316"/>
      <c r="AAJ87" s="1316"/>
      <c r="AAK87" s="1316"/>
      <c r="AAL87" s="1316"/>
      <c r="AAM87" s="1316"/>
      <c r="AAN87" s="1316"/>
      <c r="AAO87" s="1316"/>
      <c r="AAP87" s="1316"/>
      <c r="AAQ87" s="1316"/>
      <c r="AAR87" s="1316"/>
      <c r="AAS87" s="1316"/>
      <c r="AAT87" s="1316"/>
      <c r="AAU87" s="1316"/>
      <c r="AAV87" s="1316"/>
      <c r="AAW87" s="1316"/>
      <c r="AAX87" s="1316"/>
      <c r="AAY87" s="1316"/>
      <c r="AAZ87" s="1316"/>
      <c r="ABA87" s="1316"/>
      <c r="ABB87" s="1316"/>
      <c r="ABC87" s="1316"/>
      <c r="ABD87" s="1316"/>
      <c r="ABE87" s="1316"/>
      <c r="ABF87" s="1316"/>
      <c r="ABG87" s="1316"/>
      <c r="ABH87" s="1316"/>
      <c r="ABI87" s="1316"/>
      <c r="ABJ87" s="1316"/>
      <c r="ABK87" s="1316"/>
      <c r="ABL87" s="1316"/>
      <c r="ABM87" s="1316"/>
      <c r="ABN87" s="1316"/>
      <c r="ABO87" s="1316"/>
      <c r="ABP87" s="1316"/>
      <c r="ABQ87" s="1316"/>
      <c r="ABR87" s="1316"/>
      <c r="ABS87" s="1316"/>
      <c r="ABT87" s="1316"/>
      <c r="ABU87" s="1316"/>
      <c r="ABV87" s="1316"/>
      <c r="ABW87" s="1316"/>
      <c r="ABX87" s="1316"/>
      <c r="ABY87" s="1316"/>
      <c r="ABZ87" s="1316"/>
      <c r="ACA87" s="1316"/>
      <c r="ACB87" s="1316"/>
      <c r="ACC87" s="1316"/>
      <c r="ACD87" s="1316"/>
      <c r="ACE87" s="1316"/>
      <c r="ACF87" s="1316"/>
      <c r="ACG87" s="1316"/>
      <c r="ACH87" s="1316"/>
      <c r="ACI87" s="1316"/>
      <c r="ACJ87" s="1316"/>
      <c r="ACK87" s="1316"/>
      <c r="ACL87" s="1316"/>
      <c r="ACM87" s="1316"/>
      <c r="ACN87" s="1316"/>
      <c r="ACO87" s="1316"/>
      <c r="ACP87" s="1316"/>
      <c r="ACQ87" s="1316"/>
      <c r="ACR87" s="1316"/>
      <c r="ACS87" s="1316"/>
      <c r="ACT87" s="1316"/>
      <c r="ACU87" s="1316"/>
      <c r="ACV87" s="1316"/>
      <c r="ACW87" s="1316"/>
      <c r="ACX87" s="1316"/>
      <c r="ACY87" s="1316"/>
      <c r="ACZ87" s="1316"/>
      <c r="ADA87" s="1316"/>
      <c r="ADB87" s="1316"/>
      <c r="ADC87" s="1316"/>
      <c r="ADD87" s="1316"/>
      <c r="ADE87" s="1316"/>
      <c r="ADF87" s="1316"/>
      <c r="ADG87" s="1316"/>
      <c r="ADH87" s="1316"/>
      <c r="ADI87" s="1316"/>
      <c r="ADJ87" s="1316"/>
      <c r="ADK87" s="1316"/>
      <c r="ADL87" s="1316"/>
      <c r="ADM87" s="1316"/>
      <c r="ADN87" s="1316"/>
      <c r="ADO87" s="1316"/>
      <c r="ADP87" s="1316"/>
      <c r="ADQ87" s="1316"/>
      <c r="ADR87" s="1316"/>
      <c r="ADS87" s="1316"/>
      <c r="ADT87" s="1316"/>
      <c r="ADU87" s="1316"/>
      <c r="ADV87" s="1316"/>
      <c r="ADW87" s="1316"/>
      <c r="ADX87" s="1316"/>
      <c r="ADY87" s="1316"/>
      <c r="ADZ87" s="1316"/>
      <c r="AEA87" s="1316"/>
      <c r="AEB87" s="1316"/>
      <c r="AEC87" s="1316"/>
      <c r="AED87" s="1316"/>
      <c r="AEE87" s="1316"/>
      <c r="AEF87" s="1316"/>
      <c r="AEG87" s="1316"/>
      <c r="AEH87" s="1316"/>
      <c r="AEI87" s="1316"/>
      <c r="AEJ87" s="1316"/>
      <c r="AEK87" s="1316"/>
      <c r="AEL87" s="1316"/>
      <c r="AEM87" s="1316"/>
      <c r="AEN87" s="1316"/>
      <c r="AEO87" s="1316"/>
      <c r="AEP87" s="1316"/>
      <c r="AEQ87" s="1316"/>
      <c r="AER87" s="1316"/>
      <c r="AES87" s="1316"/>
      <c r="AET87" s="1316"/>
      <c r="AEU87" s="1316"/>
      <c r="AEV87" s="1316"/>
      <c r="AEW87" s="1316"/>
      <c r="AEX87" s="1316"/>
      <c r="AEY87" s="1316"/>
      <c r="AEZ87" s="1316"/>
      <c r="AFA87" s="1316"/>
      <c r="AFB87" s="1316"/>
      <c r="AFC87" s="1316"/>
      <c r="AFD87" s="1316"/>
      <c r="AFE87" s="1316"/>
      <c r="AFF87" s="1316"/>
      <c r="AFG87" s="1316"/>
      <c r="AFH87" s="1316"/>
      <c r="AFI87" s="1316"/>
      <c r="AFJ87" s="1316"/>
      <c r="AFK87" s="1316"/>
      <c r="AFL87" s="1316"/>
      <c r="AFM87" s="1316"/>
      <c r="AFN87" s="1316"/>
      <c r="AFO87" s="1316"/>
      <c r="AFP87" s="1316"/>
      <c r="AFQ87" s="1316"/>
      <c r="AFR87" s="1316"/>
      <c r="AFS87" s="1316"/>
      <c r="AFT87" s="1316"/>
      <c r="AFU87" s="1316"/>
      <c r="AFV87" s="1316"/>
      <c r="AFW87" s="1316"/>
      <c r="AFX87" s="1316"/>
      <c r="AFY87" s="1316"/>
      <c r="AFZ87" s="1316"/>
      <c r="AGA87" s="1316"/>
      <c r="AGB87" s="1316"/>
      <c r="AGC87" s="1316"/>
      <c r="AGD87" s="1316"/>
      <c r="AGE87" s="1316"/>
      <c r="AGF87" s="1316"/>
      <c r="AGG87" s="1316"/>
      <c r="AGH87" s="1316"/>
      <c r="AGI87" s="1316"/>
      <c r="AGJ87" s="1316"/>
      <c r="AGK87" s="1316"/>
      <c r="AGL87" s="1316"/>
      <c r="AGM87" s="1316"/>
      <c r="AGN87" s="1316"/>
      <c r="AGO87" s="1316"/>
      <c r="AGP87" s="1316"/>
      <c r="AGQ87" s="1316"/>
      <c r="AGR87" s="1316"/>
      <c r="AGS87" s="1316"/>
      <c r="AGT87" s="1316"/>
      <c r="AGU87" s="1316"/>
      <c r="AGV87" s="1316"/>
      <c r="AGW87" s="1316"/>
      <c r="AGX87" s="1316"/>
      <c r="AGY87" s="1316"/>
      <c r="AGZ87" s="1316"/>
      <c r="AHA87" s="1316"/>
      <c r="AHB87" s="1316"/>
      <c r="AHC87" s="1316"/>
      <c r="AHD87" s="1316"/>
      <c r="AHE87" s="1316"/>
      <c r="AHF87" s="1316"/>
      <c r="AHG87" s="1316"/>
      <c r="AHH87" s="1316"/>
      <c r="AHI87" s="1316"/>
      <c r="AHJ87" s="1316"/>
      <c r="AHK87" s="1316"/>
      <c r="AHL87" s="1316"/>
      <c r="AHM87" s="1316"/>
      <c r="AHN87" s="1316"/>
      <c r="AHO87" s="1316"/>
      <c r="AHP87" s="1316"/>
      <c r="AHQ87" s="1316"/>
      <c r="AHR87" s="1316"/>
      <c r="AHS87" s="1316"/>
      <c r="AHT87" s="1316"/>
      <c r="AHU87" s="1316"/>
      <c r="AHV87" s="1316"/>
      <c r="AHW87" s="1316"/>
      <c r="AHX87" s="1316"/>
      <c r="AHY87" s="1316"/>
      <c r="AHZ87" s="1316"/>
      <c r="AIA87" s="1316"/>
      <c r="AIB87" s="1316"/>
      <c r="AIC87" s="1316"/>
      <c r="AID87" s="1316"/>
      <c r="AIE87" s="1316"/>
      <c r="AIF87" s="1316"/>
      <c r="AIG87" s="1316"/>
      <c r="AIH87" s="1316"/>
      <c r="AII87" s="1316"/>
      <c r="AIJ87" s="1316"/>
      <c r="AIK87" s="1316"/>
      <c r="AIL87" s="1316"/>
      <c r="AIM87" s="1316"/>
      <c r="AIN87" s="1316"/>
      <c r="AIO87" s="1316"/>
      <c r="AIP87" s="1316"/>
      <c r="AIQ87" s="1316"/>
      <c r="AIR87" s="1316"/>
      <c r="AIS87" s="1316"/>
      <c r="AIT87" s="1316"/>
      <c r="AIU87" s="1316"/>
      <c r="AIV87" s="1316"/>
      <c r="AIW87" s="1316"/>
      <c r="AIX87" s="1316"/>
      <c r="AIY87" s="1316"/>
      <c r="AIZ87" s="1316"/>
      <c r="AJA87" s="1316"/>
      <c r="AJB87" s="1316"/>
      <c r="AJC87" s="1316"/>
      <c r="AJD87" s="1316"/>
      <c r="AJE87" s="1316"/>
      <c r="AJF87" s="1316"/>
      <c r="AJG87" s="1316"/>
      <c r="AJH87" s="1316"/>
      <c r="AJI87" s="1316"/>
      <c r="AJJ87" s="1316"/>
      <c r="AJK87" s="1316"/>
      <c r="AJL87" s="1316"/>
      <c r="AJM87" s="1316"/>
      <c r="AJN87" s="1316"/>
      <c r="AJO87" s="1316"/>
      <c r="AJP87" s="1316"/>
      <c r="AJQ87" s="1316"/>
      <c r="AJR87" s="1316"/>
      <c r="AJS87" s="1316"/>
      <c r="AJT87" s="1316"/>
      <c r="AJU87" s="1316"/>
      <c r="AJV87" s="1316"/>
      <c r="AJW87" s="1316"/>
      <c r="AJX87" s="1316"/>
      <c r="AJY87" s="1316"/>
      <c r="AJZ87" s="1316"/>
      <c r="AKA87" s="1316"/>
      <c r="AKB87" s="1316"/>
      <c r="AKC87" s="1316"/>
      <c r="AKD87" s="1316"/>
      <c r="AKE87" s="1316"/>
      <c r="AKF87" s="1316"/>
      <c r="AKG87" s="1316"/>
      <c r="AKH87" s="1316"/>
      <c r="AKI87" s="1316"/>
      <c r="AKJ87" s="1316"/>
      <c r="AKK87" s="1316"/>
      <c r="AKL87" s="1316"/>
      <c r="AKM87" s="1316"/>
      <c r="AKN87" s="1316"/>
      <c r="AKO87" s="1316"/>
      <c r="AKP87" s="1316"/>
      <c r="AKQ87" s="1316"/>
      <c r="AKR87" s="1316"/>
      <c r="AKS87" s="1316"/>
      <c r="AKT87" s="1316"/>
      <c r="AKU87" s="1316"/>
      <c r="AKV87" s="1316"/>
      <c r="AKW87" s="1316"/>
      <c r="AKX87" s="1316"/>
      <c r="AKY87" s="1316"/>
      <c r="AKZ87" s="1316"/>
      <c r="ALA87" s="1316"/>
      <c r="ALB87" s="1316"/>
      <c r="ALC87" s="1316"/>
      <c r="ALD87" s="1316"/>
      <c r="ALE87" s="1316"/>
      <c r="ALF87" s="1316"/>
      <c r="ALG87" s="1316"/>
      <c r="ALH87" s="1316"/>
      <c r="ALI87" s="1316"/>
      <c r="ALJ87" s="1316"/>
      <c r="ALK87" s="1316"/>
      <c r="ALL87" s="1316"/>
      <c r="ALM87" s="1316"/>
      <c r="ALN87" s="1316"/>
      <c r="ALO87" s="1316"/>
      <c r="ALP87" s="1316"/>
      <c r="ALQ87" s="1316"/>
      <c r="ALR87" s="1316"/>
      <c r="ALS87" s="1316"/>
      <c r="ALT87" s="1316"/>
      <c r="ALU87" s="1316"/>
      <c r="ALV87" s="1316"/>
      <c r="ALW87" s="1316"/>
      <c r="ALX87" s="1316"/>
      <c r="ALY87" s="1316"/>
      <c r="ALZ87" s="1316"/>
      <c r="AMA87" s="1316"/>
      <c r="AMB87" s="1316"/>
      <c r="AMC87" s="1316"/>
      <c r="AMD87" s="1316"/>
      <c r="AME87" s="1316"/>
      <c r="AMF87" s="1316"/>
      <c r="AMG87" s="1316"/>
      <c r="AMH87" s="1316"/>
      <c r="AMI87" s="1316"/>
      <c r="AMJ87" s="1316"/>
      <c r="AMK87" s="1316"/>
      <c r="AML87" s="1316"/>
      <c r="AMM87" s="1316"/>
      <c r="AMN87" s="1316"/>
      <c r="AMO87" s="1316"/>
      <c r="AMP87" s="1316"/>
      <c r="AMQ87" s="1316"/>
      <c r="AMR87" s="1316"/>
      <c r="AMS87" s="1316"/>
      <c r="AMT87" s="1316"/>
      <c r="AMU87" s="1316"/>
      <c r="AMV87" s="1316"/>
      <c r="AMW87" s="1316"/>
      <c r="AMX87" s="1316"/>
      <c r="AMY87" s="1316"/>
      <c r="AMZ87" s="1316"/>
      <c r="ANA87" s="1316"/>
      <c r="ANB87" s="1316"/>
      <c r="ANC87" s="1316"/>
      <c r="AND87" s="1316"/>
      <c r="ANE87" s="1316"/>
      <c r="ANF87" s="1316"/>
      <c r="ANG87" s="1316"/>
      <c r="ANH87" s="1316"/>
      <c r="ANI87" s="1316"/>
      <c r="ANJ87" s="1316"/>
      <c r="ANK87" s="1316"/>
      <c r="ANL87" s="1316"/>
      <c r="ANM87" s="1316"/>
      <c r="ANN87" s="1316"/>
      <c r="ANO87" s="1316"/>
      <c r="ANP87" s="1316"/>
      <c r="ANQ87" s="1316"/>
      <c r="ANR87" s="1316"/>
      <c r="ANS87" s="1316"/>
      <c r="ANT87" s="1316"/>
      <c r="ANU87" s="1316"/>
      <c r="ANV87" s="1316"/>
      <c r="ANW87" s="1316"/>
      <c r="ANX87" s="1316"/>
      <c r="ANY87" s="1316"/>
      <c r="ANZ87" s="1316"/>
      <c r="AOA87" s="1316"/>
      <c r="AOB87" s="1316"/>
      <c r="AOC87" s="1316"/>
      <c r="AOD87" s="1316"/>
      <c r="AOE87" s="1316"/>
      <c r="AOF87" s="1316"/>
      <c r="AOG87" s="1316"/>
      <c r="AOH87" s="1316"/>
      <c r="AOI87" s="1316"/>
      <c r="AOJ87" s="1316"/>
      <c r="AOK87" s="1316"/>
      <c r="AOL87" s="1316"/>
      <c r="AOM87" s="1316"/>
      <c r="AON87" s="1316"/>
      <c r="AOO87" s="1316"/>
      <c r="AOP87" s="1316"/>
      <c r="AOQ87" s="1316"/>
      <c r="AOR87" s="1316"/>
      <c r="AOS87" s="1316"/>
      <c r="AOT87" s="1316"/>
      <c r="AOU87" s="1316"/>
      <c r="AOV87" s="1316"/>
      <c r="AOW87" s="1316"/>
      <c r="AOX87" s="1316"/>
      <c r="AOY87" s="1316"/>
      <c r="AOZ87" s="1316"/>
      <c r="APA87" s="1316"/>
      <c r="APB87" s="1316"/>
      <c r="APC87" s="1316"/>
      <c r="APD87" s="1316"/>
      <c r="APE87" s="1316"/>
      <c r="APF87" s="1316"/>
      <c r="APG87" s="1316"/>
      <c r="APH87" s="1316"/>
      <c r="API87" s="1316"/>
      <c r="APJ87" s="1316"/>
      <c r="APK87" s="1316"/>
      <c r="APL87" s="1316"/>
      <c r="APM87" s="1316"/>
      <c r="APN87" s="1316"/>
      <c r="APO87" s="1316"/>
      <c r="APP87" s="1316"/>
      <c r="APQ87" s="1316"/>
      <c r="APR87" s="1316"/>
      <c r="APS87" s="1316"/>
      <c r="APT87" s="1316"/>
      <c r="APU87" s="1316"/>
      <c r="APV87" s="1316"/>
      <c r="APW87" s="1316"/>
      <c r="APX87" s="1316"/>
      <c r="APY87" s="1316"/>
      <c r="APZ87" s="1316"/>
      <c r="AQA87" s="1316"/>
      <c r="AQB87" s="1316"/>
      <c r="AQC87" s="1316"/>
      <c r="AQD87" s="1316"/>
      <c r="AQE87" s="1316"/>
      <c r="AQF87" s="1316"/>
      <c r="AQG87" s="1316"/>
      <c r="AQH87" s="1316"/>
      <c r="AQI87" s="1316"/>
      <c r="AQJ87" s="1316"/>
      <c r="AQK87" s="1316"/>
      <c r="AQL87" s="1316"/>
      <c r="AQM87" s="1316"/>
      <c r="AQN87" s="1316"/>
      <c r="AQO87" s="1316"/>
      <c r="AQP87" s="1316"/>
      <c r="AQQ87" s="1316"/>
      <c r="AQR87" s="1316"/>
      <c r="AQS87" s="1316"/>
      <c r="AQT87" s="1316"/>
      <c r="AQU87" s="1316"/>
      <c r="AQV87" s="1316"/>
      <c r="AQW87" s="1316"/>
      <c r="AQX87" s="1316"/>
      <c r="AQY87" s="1316"/>
      <c r="AQZ87" s="1316"/>
      <c r="ARA87" s="1316"/>
      <c r="ARB87" s="1316"/>
      <c r="ARC87" s="1316"/>
      <c r="ARD87" s="1316"/>
      <c r="ARE87" s="1316"/>
      <c r="ARF87" s="1316"/>
      <c r="ARG87" s="1316"/>
      <c r="ARH87" s="1316"/>
      <c r="ARI87" s="1316"/>
      <c r="ARJ87" s="1316"/>
      <c r="ARK87" s="1316"/>
      <c r="ARL87" s="1316"/>
      <c r="ARM87" s="1316"/>
      <c r="ARN87" s="1316"/>
      <c r="ARO87" s="1316"/>
      <c r="ARP87" s="1316"/>
      <c r="ARQ87" s="1316"/>
      <c r="ARR87" s="1316"/>
      <c r="ARS87" s="1316"/>
      <c r="ART87" s="1316"/>
      <c r="ARU87" s="1316"/>
      <c r="ARV87" s="1316"/>
      <c r="ARW87" s="1316"/>
      <c r="ARX87" s="1316"/>
      <c r="ARY87" s="1316"/>
      <c r="ARZ87" s="1316"/>
      <c r="ASA87" s="1316"/>
      <c r="ASB87" s="1316"/>
      <c r="ASC87" s="1316"/>
      <c r="ASD87" s="1316"/>
      <c r="ASE87" s="1316"/>
      <c r="ASF87" s="1316"/>
      <c r="ASG87" s="1316"/>
      <c r="ASH87" s="1316"/>
      <c r="ASI87" s="1316"/>
      <c r="ASJ87" s="1316"/>
      <c r="ASK87" s="1316"/>
      <c r="ASL87" s="1316"/>
      <c r="ASM87" s="1316"/>
      <c r="ASN87" s="1316"/>
      <c r="ASO87" s="1316"/>
      <c r="ASP87" s="1316"/>
      <c r="ASQ87" s="1316"/>
      <c r="ASR87" s="1316"/>
      <c r="ASS87" s="1316"/>
      <c r="AST87" s="1316"/>
      <c r="ASU87" s="1316"/>
      <c r="ASV87" s="1316"/>
      <c r="ASW87" s="1316"/>
      <c r="ASX87" s="1316"/>
      <c r="ASY87" s="1316"/>
      <c r="ASZ87" s="1316"/>
      <c r="ATA87" s="1316"/>
      <c r="ATB87" s="1316"/>
      <c r="ATC87" s="1316"/>
      <c r="ATD87" s="1316"/>
      <c r="ATE87" s="1316"/>
      <c r="ATF87" s="1316"/>
      <c r="ATG87" s="1316"/>
      <c r="ATH87" s="1316"/>
      <c r="ATI87" s="1316"/>
      <c r="ATJ87" s="1316"/>
      <c r="ATK87" s="1316"/>
      <c r="ATL87" s="1316"/>
      <c r="ATM87" s="1316"/>
      <c r="ATN87" s="1316"/>
      <c r="ATO87" s="1316"/>
      <c r="ATP87" s="1316"/>
      <c r="ATQ87" s="1316"/>
      <c r="ATR87" s="1316"/>
      <c r="ATS87" s="1316"/>
      <c r="ATT87" s="1316"/>
      <c r="ATU87" s="1316"/>
      <c r="ATV87" s="1316"/>
      <c r="ATW87" s="1316"/>
      <c r="ATX87" s="1316"/>
      <c r="ATY87" s="1316"/>
      <c r="ATZ87" s="1316"/>
      <c r="AUA87" s="1316"/>
      <c r="AUB87" s="1316"/>
      <c r="AUC87" s="1316"/>
      <c r="AUD87" s="1316"/>
      <c r="AUE87" s="1316"/>
      <c r="AUF87" s="1316"/>
      <c r="AUG87" s="1316"/>
      <c r="AUH87" s="1316"/>
      <c r="AUI87" s="1316"/>
      <c r="AUJ87" s="1316"/>
      <c r="AUK87" s="1316"/>
      <c r="AUL87" s="1316"/>
      <c r="AUM87" s="1316"/>
      <c r="AUN87" s="1316"/>
      <c r="AUO87" s="1316"/>
      <c r="AUP87" s="1316"/>
      <c r="AUQ87" s="1316"/>
      <c r="AUR87" s="1316"/>
      <c r="AUS87" s="1316"/>
      <c r="AUT87" s="1316"/>
      <c r="AUU87" s="1316"/>
      <c r="AUV87" s="1316"/>
      <c r="AUW87" s="1316"/>
      <c r="AUX87" s="1316"/>
      <c r="AUY87" s="1316"/>
      <c r="AUZ87" s="1316"/>
      <c r="AVA87" s="1316"/>
      <c r="AVB87" s="1316"/>
      <c r="AVC87" s="1316"/>
      <c r="AVD87" s="1316"/>
      <c r="AVE87" s="1316"/>
      <c r="AVF87" s="1316"/>
      <c r="AVG87" s="1316"/>
      <c r="AVH87" s="1316"/>
      <c r="AVI87" s="1316"/>
      <c r="AVJ87" s="1316"/>
      <c r="AVK87" s="1316"/>
      <c r="AVL87" s="1316"/>
      <c r="AVM87" s="1316"/>
      <c r="AVN87" s="1316"/>
      <c r="AVO87" s="1316"/>
      <c r="AVP87" s="1316"/>
      <c r="AVQ87" s="1316"/>
      <c r="AVR87" s="1316"/>
      <c r="AVS87" s="1316"/>
      <c r="AVT87" s="1316"/>
      <c r="AVU87" s="1316"/>
      <c r="AVV87" s="1316"/>
      <c r="AVW87" s="1316"/>
      <c r="AVX87" s="1316"/>
      <c r="AVY87" s="1316"/>
      <c r="AVZ87" s="1316"/>
      <c r="AWA87" s="1316"/>
      <c r="AWB87" s="1316"/>
      <c r="AWC87" s="1316"/>
      <c r="AWD87" s="1316"/>
      <c r="AWE87" s="1316"/>
      <c r="AWF87" s="1316"/>
      <c r="AWG87" s="1316"/>
      <c r="AWH87" s="1316"/>
      <c r="AWI87" s="1316"/>
      <c r="AWJ87" s="1316"/>
      <c r="AWK87" s="1316"/>
      <c r="AWL87" s="1316"/>
      <c r="AWM87" s="1316"/>
      <c r="AWN87" s="1316"/>
      <c r="AWO87" s="1316"/>
      <c r="AWP87" s="1316"/>
      <c r="AWQ87" s="1316"/>
      <c r="AWR87" s="1316"/>
      <c r="AWS87" s="1316"/>
      <c r="AWT87" s="1316"/>
      <c r="AWU87" s="1316"/>
      <c r="AWV87" s="1316"/>
      <c r="AWW87" s="1316"/>
      <c r="AWX87" s="1316"/>
      <c r="AWY87" s="1316"/>
      <c r="AWZ87" s="1316"/>
      <c r="AXA87" s="1316"/>
      <c r="AXB87" s="1316"/>
      <c r="AXC87" s="1316"/>
      <c r="AXD87" s="1316"/>
      <c r="AXE87" s="1316"/>
      <c r="AXF87" s="1316"/>
      <c r="AXG87" s="1316"/>
      <c r="AXH87" s="1316"/>
      <c r="AXI87" s="1316"/>
      <c r="AXJ87" s="1316"/>
      <c r="AXK87" s="1316"/>
      <c r="AXL87" s="1316"/>
      <c r="AXM87" s="1316"/>
      <c r="AXN87" s="1316"/>
      <c r="AXO87" s="1316"/>
      <c r="AXP87" s="1316"/>
      <c r="AXQ87" s="1316"/>
      <c r="AXR87" s="1316"/>
      <c r="AXS87" s="1316"/>
      <c r="AXT87" s="1316"/>
      <c r="AXU87" s="1316"/>
      <c r="AXV87" s="1316"/>
      <c r="AXW87" s="1316"/>
      <c r="AXX87" s="1316"/>
      <c r="AXY87" s="1316"/>
      <c r="AXZ87" s="1316"/>
      <c r="AYA87" s="1316"/>
      <c r="AYB87" s="1316"/>
      <c r="AYC87" s="1316"/>
      <c r="AYD87" s="1316"/>
      <c r="AYE87" s="1316"/>
      <c r="AYF87" s="1316"/>
      <c r="AYG87" s="1316"/>
      <c r="AYH87" s="1316"/>
      <c r="AYI87" s="1316"/>
      <c r="AYJ87" s="1316"/>
      <c r="AYK87" s="1316"/>
      <c r="AYL87" s="1316"/>
      <c r="AYM87" s="1316"/>
      <c r="AYN87" s="1316"/>
      <c r="AYO87" s="1316"/>
      <c r="AYP87" s="1316"/>
      <c r="AYQ87" s="1316"/>
      <c r="AYR87" s="1316"/>
      <c r="AYS87" s="1316"/>
      <c r="AYT87" s="1316"/>
      <c r="AYU87" s="1316"/>
      <c r="AYV87" s="1316"/>
      <c r="AYW87" s="1316"/>
      <c r="AYX87" s="1316"/>
      <c r="AYY87" s="1316"/>
      <c r="AYZ87" s="1316"/>
      <c r="AZA87" s="1316"/>
      <c r="AZB87" s="1316"/>
      <c r="AZC87" s="1316"/>
      <c r="AZD87" s="1316"/>
      <c r="AZE87" s="1316"/>
      <c r="AZF87" s="1316"/>
      <c r="AZG87" s="1316"/>
      <c r="AZH87" s="1316"/>
      <c r="AZI87" s="1316"/>
      <c r="AZJ87" s="1316"/>
      <c r="AZK87" s="1316"/>
      <c r="AZL87" s="1316"/>
      <c r="AZM87" s="1316"/>
      <c r="AZN87" s="1316"/>
      <c r="AZO87" s="1316"/>
      <c r="AZP87" s="1316"/>
      <c r="AZQ87" s="1316"/>
      <c r="AZR87" s="1316"/>
      <c r="AZS87" s="1316"/>
      <c r="AZT87" s="1316"/>
      <c r="AZU87" s="1316"/>
      <c r="AZV87" s="1316"/>
      <c r="AZW87" s="1316"/>
      <c r="AZX87" s="1316"/>
      <c r="AZY87" s="1316"/>
      <c r="AZZ87" s="1316"/>
      <c r="BAA87" s="1316"/>
      <c r="BAB87" s="1316"/>
      <c r="BAC87" s="1316"/>
      <c r="BAD87" s="1316"/>
      <c r="BAE87" s="1316"/>
      <c r="BAF87" s="1316"/>
      <c r="BAG87" s="1316"/>
      <c r="BAH87" s="1316"/>
      <c r="BAI87" s="1316"/>
      <c r="BAJ87" s="1316"/>
      <c r="BAK87" s="1316"/>
      <c r="BAL87" s="1316"/>
      <c r="BAM87" s="1316"/>
      <c r="BAN87" s="1316"/>
      <c r="BAO87" s="1316"/>
      <c r="BAP87" s="1316"/>
      <c r="BAQ87" s="1316"/>
      <c r="BAR87" s="1316"/>
      <c r="BAS87" s="1316"/>
      <c r="BAT87" s="1316"/>
      <c r="BAU87" s="1316"/>
      <c r="BAV87" s="1316"/>
      <c r="BAW87" s="1316"/>
      <c r="BAX87" s="1316"/>
      <c r="BAY87" s="1316"/>
      <c r="BAZ87" s="1316"/>
      <c r="BBA87" s="1316"/>
      <c r="BBB87" s="1316"/>
      <c r="BBC87" s="1316"/>
      <c r="BBD87" s="1316"/>
      <c r="BBE87" s="1316"/>
      <c r="BBF87" s="1316"/>
      <c r="BBG87" s="1316"/>
      <c r="BBH87" s="1316"/>
      <c r="BBI87" s="1316"/>
      <c r="BBJ87" s="1316"/>
      <c r="BBK87" s="1316"/>
      <c r="BBL87" s="1316"/>
      <c r="BBM87" s="1316"/>
      <c r="BBN87" s="1316"/>
      <c r="BBO87" s="1316"/>
      <c r="BBP87" s="1316"/>
      <c r="BBQ87" s="1316"/>
      <c r="BBR87" s="1316"/>
      <c r="BBS87" s="1316"/>
      <c r="BBT87" s="1316"/>
      <c r="BBU87" s="1316"/>
      <c r="BBV87" s="1316"/>
      <c r="BBW87" s="1316"/>
      <c r="BBX87" s="1316"/>
      <c r="BBY87" s="1316"/>
      <c r="BBZ87" s="1316"/>
      <c r="BCA87" s="1316"/>
      <c r="BCB87" s="1316"/>
      <c r="BCC87" s="1316"/>
      <c r="BCD87" s="1316"/>
      <c r="BCE87" s="1316"/>
      <c r="BCF87" s="1316"/>
      <c r="BCG87" s="1316"/>
      <c r="BCH87" s="1316"/>
      <c r="BCI87" s="1316"/>
      <c r="BCJ87" s="1316"/>
      <c r="BCK87" s="1316"/>
      <c r="BCL87" s="1316"/>
      <c r="BCM87" s="1316"/>
      <c r="BCN87" s="1316"/>
      <c r="BCO87" s="1316"/>
      <c r="BCP87" s="1316"/>
      <c r="BCQ87" s="1316"/>
      <c r="BCR87" s="1316"/>
      <c r="BCS87" s="1316"/>
      <c r="BCT87" s="1316"/>
      <c r="BCU87" s="1316"/>
      <c r="BCV87" s="1316"/>
      <c r="BCW87" s="1316"/>
      <c r="BCX87" s="1316"/>
      <c r="BCY87" s="1316"/>
      <c r="BCZ87" s="1316"/>
      <c r="BDA87" s="1316"/>
      <c r="BDB87" s="1316"/>
      <c r="BDC87" s="1316"/>
      <c r="BDD87" s="1316"/>
      <c r="BDE87" s="1316"/>
      <c r="BDF87" s="1316"/>
      <c r="BDG87" s="1316"/>
      <c r="BDH87" s="1316"/>
      <c r="BDI87" s="1316"/>
      <c r="BDJ87" s="1316"/>
      <c r="BDK87" s="1316"/>
      <c r="BDL87" s="1316"/>
      <c r="BDM87" s="1316"/>
      <c r="BDN87" s="1316"/>
      <c r="BDO87" s="1316"/>
      <c r="BDP87" s="1316"/>
      <c r="BDQ87" s="1316"/>
      <c r="BDR87" s="1316"/>
      <c r="BDS87" s="1316"/>
      <c r="BDT87" s="1316"/>
      <c r="BDU87" s="1316"/>
      <c r="BDV87" s="1316"/>
      <c r="BDW87" s="1316"/>
      <c r="BDX87" s="1316"/>
      <c r="BDY87" s="1316"/>
      <c r="BDZ87" s="1316"/>
      <c r="BEA87" s="1316"/>
      <c r="BEB87" s="1316"/>
      <c r="BEC87" s="1316"/>
      <c r="BED87" s="1316"/>
      <c r="BEE87" s="1316"/>
      <c r="BEF87" s="1316"/>
      <c r="BEG87" s="1316"/>
      <c r="BEH87" s="1316"/>
      <c r="BEI87" s="1316"/>
      <c r="BEJ87" s="1316"/>
      <c r="BEK87" s="1316"/>
      <c r="BEL87" s="1316"/>
      <c r="BEM87" s="1316"/>
      <c r="BEN87" s="1316"/>
      <c r="BEO87" s="1316"/>
      <c r="BEP87" s="1316"/>
      <c r="BEQ87" s="1316"/>
      <c r="BER87" s="1316"/>
      <c r="BES87" s="1316"/>
      <c r="BET87" s="1316"/>
      <c r="BEU87" s="1316"/>
      <c r="BEV87" s="1316"/>
      <c r="BEW87" s="1316"/>
      <c r="BEX87" s="1316"/>
      <c r="BEY87" s="1316"/>
      <c r="BEZ87" s="1316"/>
      <c r="BFA87" s="1316"/>
      <c r="BFB87" s="1316"/>
      <c r="BFC87" s="1316"/>
      <c r="BFD87" s="1316"/>
      <c r="BFE87" s="1316"/>
      <c r="BFF87" s="1316"/>
      <c r="BFG87" s="1316"/>
      <c r="BFH87" s="1316"/>
      <c r="BFI87" s="1316"/>
      <c r="BFJ87" s="1316"/>
      <c r="BFK87" s="1316"/>
      <c r="BFL87" s="1316"/>
      <c r="BFM87" s="1316"/>
      <c r="BFN87" s="1316"/>
      <c r="BFO87" s="1316"/>
      <c r="BFP87" s="1316"/>
      <c r="BFQ87" s="1316"/>
      <c r="BFR87" s="1316"/>
      <c r="BFS87" s="1316"/>
      <c r="BFT87" s="1316"/>
      <c r="BFU87" s="1316"/>
      <c r="BFV87" s="1316"/>
      <c r="BFW87" s="1316"/>
      <c r="BFX87" s="1316"/>
      <c r="BFY87" s="1316"/>
      <c r="BFZ87" s="1316"/>
      <c r="BGA87" s="1316"/>
      <c r="BGB87" s="1316"/>
      <c r="BGC87" s="1316"/>
      <c r="BGD87" s="1316"/>
      <c r="BGE87" s="1316"/>
      <c r="BGF87" s="1316"/>
      <c r="BGG87" s="1316"/>
      <c r="BGH87" s="1316"/>
      <c r="BGI87" s="1316"/>
      <c r="BGJ87" s="1316"/>
      <c r="BGK87" s="1316"/>
      <c r="BGL87" s="1316"/>
      <c r="BGM87" s="1316"/>
      <c r="BGN87" s="1316"/>
      <c r="BGO87" s="1316"/>
      <c r="BGP87" s="1316"/>
      <c r="BGQ87" s="1316"/>
      <c r="BGR87" s="1316"/>
      <c r="BGS87" s="1316"/>
      <c r="BGT87" s="1316"/>
      <c r="BGU87" s="1316"/>
      <c r="BGV87" s="1316"/>
      <c r="BGW87" s="1316"/>
      <c r="BGX87" s="1316"/>
      <c r="BGY87" s="1316"/>
      <c r="BGZ87" s="1316"/>
      <c r="BHA87" s="1316"/>
      <c r="BHB87" s="1316"/>
      <c r="BHC87" s="1316"/>
      <c r="BHD87" s="1316"/>
      <c r="BHE87" s="1316"/>
      <c r="BHF87" s="1316"/>
      <c r="BHG87" s="1316"/>
      <c r="BHH87" s="1316"/>
      <c r="BHI87" s="1316"/>
      <c r="BHJ87" s="1316"/>
      <c r="BHK87" s="1316"/>
      <c r="BHL87" s="1316"/>
      <c r="BHM87" s="1316"/>
      <c r="BHN87" s="1316"/>
      <c r="BHO87" s="1316"/>
      <c r="BHP87" s="1316"/>
      <c r="BHQ87" s="1316"/>
      <c r="BHR87" s="1316"/>
      <c r="BHS87" s="1316"/>
      <c r="BHT87" s="1316"/>
      <c r="BHU87" s="1316"/>
      <c r="BHV87" s="1316"/>
      <c r="BHW87" s="1316"/>
      <c r="BHX87" s="1316"/>
      <c r="BHY87" s="1316"/>
      <c r="BHZ87" s="1316"/>
      <c r="BIA87" s="1316"/>
      <c r="BIB87" s="1316"/>
      <c r="BIC87" s="1316"/>
      <c r="BID87" s="1316"/>
      <c r="BIE87" s="1316"/>
      <c r="BIF87" s="1316"/>
      <c r="BIG87" s="1316"/>
      <c r="BIH87" s="1316"/>
      <c r="BII87" s="1316"/>
      <c r="BIJ87" s="1316"/>
      <c r="BIK87" s="1316"/>
      <c r="BIL87" s="1316"/>
      <c r="BIM87" s="1316"/>
      <c r="BIN87" s="1316"/>
      <c r="BIO87" s="1316"/>
      <c r="BIP87" s="1316"/>
      <c r="BIQ87" s="1316"/>
      <c r="BIR87" s="1316"/>
      <c r="BIS87" s="1316"/>
      <c r="BIT87" s="1316"/>
      <c r="BIU87" s="1316"/>
      <c r="BIV87" s="1316"/>
      <c r="BIW87" s="1316"/>
      <c r="BIX87" s="1316"/>
      <c r="BIY87" s="1316"/>
      <c r="BIZ87" s="1316"/>
      <c r="BJA87" s="1316"/>
      <c r="BJB87" s="1316"/>
      <c r="BJC87" s="1316"/>
      <c r="BJD87" s="1316"/>
      <c r="BJE87" s="1316"/>
      <c r="BJF87" s="1316"/>
      <c r="BJG87" s="1316"/>
      <c r="BJH87" s="1316"/>
      <c r="BJI87" s="1316"/>
      <c r="BJJ87" s="1316"/>
      <c r="BJK87" s="1316"/>
      <c r="BJL87" s="1316"/>
      <c r="BJM87" s="1316"/>
      <c r="BJN87" s="1316"/>
      <c r="BJO87" s="1316"/>
      <c r="BJP87" s="1316"/>
      <c r="BJQ87" s="1316"/>
      <c r="BJR87" s="1316"/>
      <c r="BJS87" s="1316"/>
      <c r="BJT87" s="1316"/>
      <c r="BJU87" s="1316"/>
      <c r="BJV87" s="1316"/>
      <c r="BJW87" s="1316"/>
      <c r="BJX87" s="1316"/>
      <c r="BJY87" s="1316"/>
      <c r="BJZ87" s="1316"/>
      <c r="BKA87" s="1316"/>
      <c r="BKB87" s="1316"/>
      <c r="BKC87" s="1316"/>
      <c r="BKD87" s="1316"/>
      <c r="BKE87" s="1316"/>
      <c r="BKF87" s="1316"/>
      <c r="BKG87" s="1316"/>
      <c r="BKH87" s="1316"/>
      <c r="BKI87" s="1316"/>
      <c r="BKJ87" s="1316"/>
      <c r="BKK87" s="1316"/>
      <c r="BKL87" s="1316"/>
      <c r="BKM87" s="1316"/>
      <c r="BKN87" s="1316"/>
      <c r="BKO87" s="1316"/>
      <c r="BKP87" s="1316"/>
      <c r="BKQ87" s="1316"/>
      <c r="BKR87" s="1316"/>
      <c r="BKS87" s="1316"/>
      <c r="BKT87" s="1316"/>
      <c r="BKU87" s="1316"/>
      <c r="BKV87" s="1316"/>
      <c r="BKW87" s="1316"/>
      <c r="BKX87" s="1316"/>
      <c r="BKY87" s="1316"/>
      <c r="BKZ87" s="1316"/>
      <c r="BLA87" s="1316"/>
      <c r="BLB87" s="1316"/>
      <c r="BLC87" s="1316"/>
      <c r="BLD87" s="1316"/>
      <c r="BLE87" s="1316"/>
      <c r="BLF87" s="1316"/>
      <c r="BLG87" s="1316"/>
      <c r="BLH87" s="1316"/>
      <c r="BLI87" s="1316"/>
      <c r="BLJ87" s="1316"/>
      <c r="BLK87" s="1316"/>
      <c r="BLL87" s="1316"/>
      <c r="BLM87" s="1316"/>
      <c r="BLN87" s="1316"/>
      <c r="BLO87" s="1316"/>
      <c r="BLP87" s="1316"/>
      <c r="BLQ87" s="1316"/>
      <c r="BLR87" s="1316"/>
      <c r="BLS87" s="1316"/>
      <c r="BLT87" s="1316"/>
      <c r="BLU87" s="1316"/>
      <c r="BLV87" s="1316"/>
      <c r="BLW87" s="1316"/>
      <c r="BLX87" s="1316"/>
      <c r="BLY87" s="1316"/>
      <c r="BLZ87" s="1316"/>
      <c r="BMA87" s="1316"/>
      <c r="BMB87" s="1316"/>
      <c r="BMC87" s="1316"/>
      <c r="BMD87" s="1316"/>
      <c r="BME87" s="1316"/>
      <c r="BMF87" s="1316"/>
      <c r="BMG87" s="1316"/>
      <c r="BMH87" s="1316"/>
      <c r="BMI87" s="1316"/>
      <c r="BMJ87" s="1316"/>
      <c r="BMK87" s="1316"/>
      <c r="BML87" s="1316"/>
      <c r="BMM87" s="1316"/>
      <c r="BMN87" s="1316"/>
      <c r="BMO87" s="1316"/>
      <c r="BMP87" s="1316"/>
      <c r="BMQ87" s="1316"/>
      <c r="BMR87" s="1316"/>
      <c r="BMS87" s="1316"/>
      <c r="BMT87" s="1316"/>
      <c r="BMU87" s="1316"/>
      <c r="BMV87" s="1316"/>
      <c r="BMW87" s="1316"/>
      <c r="BMX87" s="1316"/>
      <c r="BMY87" s="1316"/>
      <c r="BMZ87" s="1316"/>
      <c r="BNA87" s="1316"/>
      <c r="BNB87" s="1316"/>
      <c r="BNC87" s="1316"/>
      <c r="BND87" s="1316"/>
      <c r="BNE87" s="1316"/>
      <c r="BNF87" s="1316"/>
      <c r="BNG87" s="1316"/>
      <c r="BNH87" s="1316"/>
      <c r="BNI87" s="1316"/>
      <c r="BNJ87" s="1316"/>
      <c r="BNK87" s="1316"/>
      <c r="BNL87" s="1316"/>
      <c r="BNM87" s="1316"/>
      <c r="BNN87" s="1316"/>
      <c r="BNO87" s="1316"/>
      <c r="BNP87" s="1316"/>
      <c r="BNQ87" s="1316"/>
      <c r="BNR87" s="1316"/>
      <c r="BNS87" s="1316"/>
      <c r="BNT87" s="1316"/>
      <c r="BNU87" s="1316"/>
      <c r="BNV87" s="1316"/>
      <c r="BNW87" s="1316"/>
      <c r="BNX87" s="1316"/>
      <c r="BNY87" s="1316"/>
      <c r="BNZ87" s="1316"/>
      <c r="BOA87" s="1316"/>
      <c r="BOB87" s="1316"/>
      <c r="BOC87" s="1316"/>
      <c r="BOD87" s="1316"/>
      <c r="BOE87" s="1316"/>
      <c r="BOF87" s="1316"/>
      <c r="BOG87" s="1316"/>
      <c r="BOH87" s="1316"/>
      <c r="BOI87" s="1316"/>
      <c r="BOJ87" s="1316"/>
      <c r="BOK87" s="1316"/>
      <c r="BOL87" s="1316"/>
      <c r="BOM87" s="1316"/>
      <c r="BON87" s="1316"/>
      <c r="BOO87" s="1316"/>
      <c r="BOP87" s="1316"/>
      <c r="BOQ87" s="1316"/>
      <c r="BOR87" s="1316"/>
      <c r="BOS87" s="1316"/>
      <c r="BOT87" s="1316"/>
      <c r="BOU87" s="1316"/>
      <c r="BOV87" s="1316"/>
      <c r="BOW87" s="1316"/>
      <c r="BOX87" s="1316"/>
      <c r="BOY87" s="1316"/>
      <c r="BOZ87" s="1316"/>
      <c r="BPA87" s="1316"/>
      <c r="BPB87" s="1316"/>
      <c r="BPC87" s="1316"/>
      <c r="BPD87" s="1316"/>
      <c r="BPE87" s="1316"/>
      <c r="BPF87" s="1316"/>
      <c r="BPG87" s="1316"/>
      <c r="BPH87" s="1316"/>
      <c r="BPI87" s="1316"/>
      <c r="BPJ87" s="1316"/>
      <c r="BPK87" s="1316"/>
      <c r="BPL87" s="1316"/>
      <c r="BPM87" s="1316"/>
      <c r="BPN87" s="1316"/>
      <c r="BPO87" s="1316"/>
      <c r="BPP87" s="1316"/>
      <c r="BPQ87" s="1316"/>
      <c r="BPR87" s="1316"/>
      <c r="BPS87" s="1316"/>
      <c r="BPT87" s="1316"/>
      <c r="BPU87" s="1316"/>
      <c r="BPV87" s="1316"/>
      <c r="BPW87" s="1316"/>
      <c r="BPX87" s="1316"/>
      <c r="BPY87" s="1316"/>
      <c r="BPZ87" s="1316"/>
      <c r="BQA87" s="1316"/>
      <c r="BQB87" s="1316"/>
      <c r="BQC87" s="1316"/>
      <c r="BQD87" s="1316"/>
      <c r="BQE87" s="1316"/>
      <c r="BQF87" s="1316"/>
      <c r="BQG87" s="1316"/>
      <c r="BQH87" s="1316"/>
      <c r="BQI87" s="1316"/>
      <c r="BQJ87" s="1316"/>
      <c r="BQK87" s="1316"/>
      <c r="BQL87" s="1316"/>
      <c r="BQM87" s="1316"/>
      <c r="BQN87" s="1316"/>
      <c r="BQO87" s="1316"/>
      <c r="BQP87" s="1316"/>
      <c r="BQQ87" s="1316"/>
      <c r="BQR87" s="1316"/>
      <c r="BQS87" s="1316"/>
      <c r="BQT87" s="1316"/>
      <c r="BQU87" s="1316"/>
      <c r="BQV87" s="1316"/>
      <c r="BQW87" s="1316"/>
      <c r="BQX87" s="1316"/>
      <c r="BQY87" s="1316"/>
      <c r="BQZ87" s="1316"/>
      <c r="BRA87" s="1316"/>
      <c r="BRB87" s="1316"/>
      <c r="BRC87" s="1316"/>
      <c r="BRD87" s="1316"/>
      <c r="BRE87" s="1316"/>
      <c r="BRF87" s="1316"/>
      <c r="BRG87" s="1316"/>
      <c r="BRH87" s="1316"/>
      <c r="BRI87" s="1316"/>
      <c r="BRJ87" s="1316"/>
      <c r="BRK87" s="1316"/>
      <c r="BRL87" s="1316"/>
      <c r="BRM87" s="1316"/>
      <c r="BRN87" s="1316"/>
      <c r="BRO87" s="1316"/>
      <c r="BRP87" s="1316"/>
      <c r="BRQ87" s="1316"/>
      <c r="BRR87" s="1316"/>
      <c r="BRS87" s="1316"/>
      <c r="BRT87" s="1316"/>
      <c r="BRU87" s="1316"/>
      <c r="BRV87" s="1316"/>
      <c r="BRW87" s="1316"/>
      <c r="BRX87" s="1316"/>
      <c r="BRY87" s="1316"/>
      <c r="BRZ87" s="1316"/>
      <c r="BSA87" s="1316"/>
      <c r="BSB87" s="1316"/>
      <c r="BSC87" s="1316"/>
      <c r="BSD87" s="1316"/>
      <c r="BSE87" s="1316"/>
      <c r="BSF87" s="1316"/>
      <c r="BSG87" s="1316"/>
      <c r="BSH87" s="1316"/>
      <c r="BSI87" s="1316"/>
      <c r="BSJ87" s="1316"/>
      <c r="BSK87" s="1316"/>
      <c r="BSL87" s="1316"/>
      <c r="BSM87" s="1316"/>
      <c r="BSN87" s="1316"/>
      <c r="BSO87" s="1316"/>
      <c r="BSP87" s="1316"/>
      <c r="BSQ87" s="1316"/>
      <c r="BSR87" s="1316"/>
      <c r="BSS87" s="1316"/>
      <c r="BST87" s="1316"/>
      <c r="BSU87" s="1316"/>
      <c r="BSV87" s="1316"/>
      <c r="BSW87" s="1316"/>
      <c r="BSX87" s="1316"/>
      <c r="BSY87" s="1316"/>
      <c r="BSZ87" s="1316"/>
      <c r="BTA87" s="1316"/>
      <c r="BTB87" s="1316"/>
      <c r="BTC87" s="1316"/>
      <c r="BTD87" s="1316"/>
      <c r="BTE87" s="1316"/>
      <c r="BTF87" s="1316"/>
      <c r="BTG87" s="1316"/>
      <c r="BTH87" s="1316"/>
      <c r="BTI87" s="1316"/>
      <c r="BTJ87" s="1316"/>
      <c r="BTK87" s="1316"/>
      <c r="BTL87" s="1316"/>
      <c r="BTM87" s="1316"/>
      <c r="BTN87" s="1316"/>
      <c r="BTO87" s="1316"/>
      <c r="BTP87" s="1316"/>
      <c r="BTQ87" s="1316"/>
      <c r="BTR87" s="1316"/>
      <c r="BTS87" s="1316"/>
      <c r="BTT87" s="1316"/>
      <c r="BTU87" s="1316"/>
      <c r="BTV87" s="1316"/>
      <c r="BTW87" s="1316"/>
      <c r="BTX87" s="1316"/>
      <c r="BTY87" s="1316"/>
      <c r="BTZ87" s="1316"/>
      <c r="BUA87" s="1316"/>
      <c r="BUB87" s="1316"/>
      <c r="BUC87" s="1316"/>
      <c r="BUD87" s="1316"/>
      <c r="BUE87" s="1316"/>
      <c r="BUF87" s="1316"/>
      <c r="BUG87" s="1316"/>
      <c r="BUH87" s="1316"/>
      <c r="BUI87" s="1316"/>
      <c r="BUJ87" s="1316"/>
      <c r="BUK87" s="1316"/>
      <c r="BUL87" s="1316"/>
      <c r="BUM87" s="1316"/>
      <c r="BUN87" s="1316"/>
      <c r="BUO87" s="1316"/>
      <c r="BUP87" s="1316"/>
      <c r="BUQ87" s="1316"/>
      <c r="BUR87" s="1316"/>
      <c r="BUS87" s="1316"/>
      <c r="BUT87" s="1316"/>
      <c r="BUU87" s="1316"/>
      <c r="BUV87" s="1316"/>
      <c r="BUW87" s="1316"/>
      <c r="BUX87" s="1316"/>
      <c r="BUY87" s="1316"/>
      <c r="BUZ87" s="1316"/>
      <c r="BVA87" s="1316"/>
      <c r="BVB87" s="1316"/>
      <c r="BVC87" s="1316"/>
      <c r="BVD87" s="1316"/>
      <c r="BVE87" s="1316"/>
      <c r="BVF87" s="1316"/>
      <c r="BVG87" s="1316"/>
      <c r="BVH87" s="1316"/>
      <c r="BVI87" s="1316"/>
      <c r="BVJ87" s="1316"/>
      <c r="BVK87" s="1316"/>
      <c r="BVL87" s="1316"/>
      <c r="BVM87" s="1316"/>
      <c r="BVN87" s="1316"/>
      <c r="BVO87" s="1316"/>
      <c r="BVP87" s="1316"/>
      <c r="BVQ87" s="1316"/>
      <c r="BVR87" s="1316"/>
      <c r="BVS87" s="1316"/>
      <c r="BVT87" s="1316"/>
      <c r="BVU87" s="1316"/>
      <c r="BVV87" s="1316"/>
      <c r="BVW87" s="1316"/>
      <c r="BVX87" s="1316"/>
      <c r="BVY87" s="1316"/>
      <c r="BVZ87" s="1316"/>
      <c r="BWA87" s="1316"/>
      <c r="BWB87" s="1316"/>
      <c r="BWC87" s="1316"/>
      <c r="BWD87" s="1316"/>
      <c r="BWE87" s="1316"/>
      <c r="BWF87" s="1316"/>
      <c r="BWG87" s="1316"/>
      <c r="BWH87" s="1316"/>
      <c r="BWI87" s="1316"/>
      <c r="BWJ87" s="1316"/>
      <c r="BWK87" s="1316"/>
      <c r="BWL87" s="1316"/>
      <c r="BWM87" s="1316"/>
      <c r="BWN87" s="1316"/>
      <c r="BWO87" s="1316"/>
      <c r="BWP87" s="1316"/>
      <c r="BWQ87" s="1316"/>
      <c r="BWR87" s="1316"/>
      <c r="BWS87" s="1316"/>
      <c r="BWT87" s="1316"/>
      <c r="BWU87" s="1316"/>
      <c r="BWV87" s="1316"/>
      <c r="BWW87" s="1316"/>
      <c r="BWX87" s="1316"/>
      <c r="BWY87" s="1316"/>
      <c r="BWZ87" s="1316"/>
      <c r="BXA87" s="1316"/>
      <c r="BXB87" s="1316"/>
      <c r="BXC87" s="1316"/>
      <c r="BXD87" s="1316"/>
      <c r="BXE87" s="1316"/>
      <c r="BXF87" s="1316"/>
      <c r="BXG87" s="1316"/>
      <c r="BXH87" s="1316"/>
      <c r="BXI87" s="1316"/>
      <c r="BXJ87" s="1316"/>
      <c r="BXK87" s="1316"/>
      <c r="BXL87" s="1316"/>
      <c r="BXM87" s="1316"/>
      <c r="BXN87" s="1316"/>
      <c r="BXO87" s="1316"/>
      <c r="BXP87" s="1316"/>
      <c r="BXQ87" s="1316"/>
      <c r="BXR87" s="1316"/>
      <c r="BXS87" s="1316"/>
      <c r="BXT87" s="1316"/>
      <c r="BXU87" s="1316"/>
      <c r="BXV87" s="1316"/>
      <c r="BXW87" s="1316"/>
      <c r="BXX87" s="1316"/>
      <c r="BXY87" s="1316"/>
      <c r="BXZ87" s="1316"/>
      <c r="BYA87" s="1316"/>
      <c r="BYB87" s="1316"/>
      <c r="BYC87" s="1316"/>
      <c r="BYD87" s="1316"/>
      <c r="BYE87" s="1316"/>
      <c r="BYF87" s="1316"/>
      <c r="BYG87" s="1316"/>
      <c r="BYH87" s="1316"/>
      <c r="BYI87" s="1316"/>
      <c r="BYJ87" s="1316"/>
      <c r="BYK87" s="1316"/>
      <c r="BYL87" s="1316"/>
      <c r="BYM87" s="1316"/>
      <c r="BYN87" s="1316"/>
      <c r="BYO87" s="1316"/>
      <c r="BYP87" s="1316"/>
      <c r="BYQ87" s="1316"/>
      <c r="BYR87" s="1316"/>
      <c r="BYS87" s="1316"/>
      <c r="BYT87" s="1316"/>
      <c r="BYU87" s="1316"/>
      <c r="BYV87" s="1316"/>
      <c r="BYW87" s="1316"/>
      <c r="BYX87" s="1316"/>
      <c r="BYY87" s="1316"/>
      <c r="BYZ87" s="1316"/>
      <c r="BZA87" s="1316"/>
      <c r="BZB87" s="1316"/>
      <c r="BZC87" s="1316"/>
      <c r="BZD87" s="1316"/>
      <c r="BZE87" s="1316"/>
      <c r="BZF87" s="1316"/>
      <c r="BZG87" s="1316"/>
      <c r="BZH87" s="1316"/>
      <c r="BZI87" s="1316"/>
      <c r="BZJ87" s="1316"/>
      <c r="BZK87" s="1316"/>
      <c r="BZL87" s="1316"/>
      <c r="BZM87" s="1316"/>
      <c r="BZN87" s="1316"/>
      <c r="BZO87" s="1316"/>
      <c r="BZP87" s="1316"/>
      <c r="BZQ87" s="1316"/>
      <c r="BZR87" s="1316"/>
      <c r="BZS87" s="1316"/>
      <c r="BZT87" s="1316"/>
      <c r="BZU87" s="1316"/>
      <c r="BZV87" s="1316"/>
      <c r="BZW87" s="1316"/>
      <c r="BZX87" s="1316"/>
      <c r="BZY87" s="1316"/>
      <c r="BZZ87" s="1316"/>
      <c r="CAA87" s="1316"/>
      <c r="CAB87" s="1316"/>
      <c r="CAC87" s="1316"/>
      <c r="CAD87" s="1316"/>
      <c r="CAE87" s="1316"/>
      <c r="CAF87" s="1316"/>
      <c r="CAG87" s="1316"/>
      <c r="CAH87" s="1316"/>
      <c r="CAI87" s="1316"/>
      <c r="CAJ87" s="1316"/>
      <c r="CAK87" s="1316"/>
      <c r="CAL87" s="1316"/>
      <c r="CAM87" s="1316"/>
      <c r="CAN87" s="1316"/>
      <c r="CAO87" s="1316"/>
      <c r="CAP87" s="1316"/>
      <c r="CAQ87" s="1316"/>
      <c r="CAR87" s="1316"/>
      <c r="CAS87" s="1316"/>
      <c r="CAT87" s="1316"/>
      <c r="CAU87" s="1316"/>
      <c r="CAV87" s="1316"/>
      <c r="CAW87" s="1316"/>
      <c r="CAX87" s="1316"/>
      <c r="CAY87" s="1316"/>
      <c r="CAZ87" s="1316"/>
      <c r="CBA87" s="1316"/>
      <c r="CBB87" s="1316"/>
      <c r="CBC87" s="1316"/>
      <c r="CBD87" s="1316"/>
      <c r="CBE87" s="1316"/>
      <c r="CBF87" s="1316"/>
      <c r="CBG87" s="1316"/>
      <c r="CBH87" s="1316"/>
      <c r="CBI87" s="1316"/>
      <c r="CBJ87" s="1316"/>
      <c r="CBK87" s="1316"/>
      <c r="CBL87" s="1316"/>
      <c r="CBM87" s="1316"/>
      <c r="CBN87" s="1316"/>
      <c r="CBO87" s="1316"/>
      <c r="CBP87" s="1316"/>
      <c r="CBQ87" s="1316"/>
      <c r="CBR87" s="1316"/>
      <c r="CBS87" s="1316"/>
      <c r="CBT87" s="1316"/>
      <c r="CBU87" s="1316"/>
      <c r="CBV87" s="1316"/>
      <c r="CBW87" s="1316"/>
      <c r="CBX87" s="1316"/>
      <c r="CBY87" s="1316"/>
      <c r="CBZ87" s="1316"/>
      <c r="CCA87" s="1316"/>
      <c r="CCB87" s="1316"/>
      <c r="CCC87" s="1316"/>
      <c r="CCD87" s="1316"/>
      <c r="CCE87" s="1316"/>
      <c r="CCF87" s="1316"/>
      <c r="CCG87" s="1316"/>
      <c r="CCH87" s="1316"/>
      <c r="CCI87" s="1316"/>
      <c r="CCJ87" s="1316"/>
      <c r="CCK87" s="1316"/>
      <c r="CCL87" s="1316"/>
      <c r="CCM87" s="1316"/>
      <c r="CCN87" s="1316"/>
      <c r="CCO87" s="1316"/>
      <c r="CCP87" s="1316"/>
      <c r="CCQ87" s="1316"/>
      <c r="CCR87" s="1316"/>
      <c r="CCS87" s="1316"/>
      <c r="CCT87" s="1316"/>
      <c r="CCU87" s="1316"/>
      <c r="CCV87" s="1316"/>
      <c r="CCW87" s="1316"/>
      <c r="CCX87" s="1316"/>
      <c r="CCY87" s="1316"/>
      <c r="CCZ87" s="1316"/>
      <c r="CDA87" s="1316"/>
      <c r="CDB87" s="1316"/>
      <c r="CDC87" s="1316"/>
      <c r="CDD87" s="1316"/>
      <c r="CDE87" s="1316"/>
      <c r="CDF87" s="1316"/>
      <c r="CDG87" s="1316"/>
      <c r="CDH87" s="1316"/>
      <c r="CDI87" s="1316"/>
      <c r="CDJ87" s="1316"/>
      <c r="CDK87" s="1316"/>
      <c r="CDL87" s="1316"/>
      <c r="CDM87" s="1316"/>
      <c r="CDN87" s="1316"/>
      <c r="CDO87" s="1316"/>
      <c r="CDP87" s="1316"/>
      <c r="CDQ87" s="1316"/>
      <c r="CDR87" s="1316"/>
      <c r="CDS87" s="1316"/>
      <c r="CDT87" s="1316"/>
      <c r="CDU87" s="1316"/>
      <c r="CDV87" s="1316"/>
      <c r="CDW87" s="1316"/>
      <c r="CDX87" s="1316"/>
      <c r="CDY87" s="1316"/>
      <c r="CDZ87" s="1316"/>
      <c r="CEA87" s="1316"/>
      <c r="CEB87" s="1316"/>
      <c r="CEC87" s="1316"/>
      <c r="CED87" s="1316"/>
      <c r="CEE87" s="1316"/>
      <c r="CEF87" s="1316"/>
      <c r="CEG87" s="1316"/>
      <c r="CEH87" s="1316"/>
      <c r="CEI87" s="1316"/>
      <c r="CEJ87" s="1316"/>
      <c r="CEK87" s="1316"/>
      <c r="CEL87" s="1316"/>
      <c r="CEM87" s="1316"/>
      <c r="CEN87" s="1316"/>
      <c r="CEO87" s="1316"/>
      <c r="CEP87" s="1316"/>
      <c r="CEQ87" s="1316"/>
      <c r="CER87" s="1316"/>
      <c r="CES87" s="1316"/>
      <c r="CET87" s="1316"/>
      <c r="CEU87" s="1316"/>
      <c r="CEV87" s="1316"/>
      <c r="CEW87" s="1316"/>
      <c r="CEX87" s="1316"/>
      <c r="CEY87" s="1316"/>
      <c r="CEZ87" s="1316"/>
      <c r="CFA87" s="1316"/>
      <c r="CFB87" s="1316"/>
      <c r="CFC87" s="1316"/>
      <c r="CFD87" s="1316"/>
      <c r="CFE87" s="1316"/>
      <c r="CFF87" s="1316"/>
      <c r="CFG87" s="1316"/>
      <c r="CFH87" s="1316"/>
      <c r="CFI87" s="1316"/>
      <c r="CFJ87" s="1316"/>
      <c r="CFK87" s="1316"/>
      <c r="CFL87" s="1316"/>
      <c r="CFM87" s="1316"/>
      <c r="CFN87" s="1316"/>
      <c r="CFO87" s="1316"/>
      <c r="CFP87" s="1316"/>
      <c r="CFQ87" s="1316"/>
      <c r="CFR87" s="1316"/>
      <c r="CFS87" s="1316"/>
      <c r="CFT87" s="1316"/>
      <c r="CFU87" s="1316"/>
      <c r="CFV87" s="1316"/>
      <c r="CFW87" s="1316"/>
      <c r="CFX87" s="1316"/>
      <c r="CFY87" s="1316"/>
      <c r="CFZ87" s="1316"/>
      <c r="CGA87" s="1316"/>
      <c r="CGB87" s="1316"/>
      <c r="CGC87" s="1316"/>
      <c r="CGD87" s="1316"/>
      <c r="CGE87" s="1316"/>
      <c r="CGF87" s="1316"/>
      <c r="CGG87" s="1316"/>
      <c r="CGH87" s="1316"/>
      <c r="CGI87" s="1316"/>
      <c r="CGJ87" s="1316"/>
      <c r="CGK87" s="1316"/>
      <c r="CGL87" s="1316"/>
      <c r="CGM87" s="1316"/>
      <c r="CGN87" s="1316"/>
      <c r="CGO87" s="1316"/>
      <c r="CGP87" s="1316"/>
      <c r="CGQ87" s="1316"/>
      <c r="CGR87" s="1316"/>
      <c r="CGS87" s="1316"/>
      <c r="CGT87" s="1316"/>
      <c r="CGU87" s="1316"/>
      <c r="CGV87" s="1316"/>
      <c r="CGW87" s="1316"/>
      <c r="CGX87" s="1316"/>
      <c r="CGY87" s="1316"/>
      <c r="CGZ87" s="1316"/>
      <c r="CHA87" s="1316"/>
      <c r="CHB87" s="1316"/>
      <c r="CHC87" s="1316"/>
      <c r="CHD87" s="1316"/>
      <c r="CHE87" s="1316"/>
      <c r="CHF87" s="1316"/>
      <c r="CHG87" s="1316"/>
      <c r="CHH87" s="1316"/>
      <c r="CHI87" s="1316"/>
      <c r="CHJ87" s="1316"/>
      <c r="CHK87" s="1316"/>
      <c r="CHL87" s="1316"/>
      <c r="CHM87" s="1316"/>
      <c r="CHN87" s="1316"/>
      <c r="CHO87" s="1316"/>
      <c r="CHP87" s="1316"/>
      <c r="CHQ87" s="1316"/>
      <c r="CHR87" s="1316"/>
      <c r="CHS87" s="1316"/>
      <c r="CHT87" s="1316"/>
      <c r="CHU87" s="1316"/>
      <c r="CHV87" s="1316"/>
      <c r="CHW87" s="1316"/>
      <c r="CHX87" s="1316"/>
      <c r="CHY87" s="1316"/>
      <c r="CHZ87" s="1316"/>
      <c r="CIA87" s="1316"/>
      <c r="CIB87" s="1316"/>
      <c r="CIC87" s="1316"/>
      <c r="CID87" s="1316"/>
      <c r="CIE87" s="1316"/>
      <c r="CIF87" s="1316"/>
      <c r="CIG87" s="1316"/>
      <c r="CIH87" s="1316"/>
      <c r="CII87" s="1316"/>
      <c r="CIJ87" s="1316"/>
      <c r="CIK87" s="1316"/>
      <c r="CIL87" s="1316"/>
      <c r="CIM87" s="1316"/>
      <c r="CIN87" s="1316"/>
      <c r="CIO87" s="1316"/>
      <c r="CIP87" s="1316"/>
      <c r="CIQ87" s="1316"/>
      <c r="CIR87" s="1316"/>
      <c r="CIS87" s="1316"/>
      <c r="CIT87" s="1316"/>
      <c r="CIU87" s="1316"/>
      <c r="CIV87" s="1316"/>
      <c r="CIW87" s="1316"/>
      <c r="CIX87" s="1316"/>
      <c r="CIY87" s="1316"/>
      <c r="CIZ87" s="1316"/>
      <c r="CJA87" s="1316"/>
      <c r="CJB87" s="1316"/>
      <c r="CJC87" s="1316"/>
      <c r="CJD87" s="1316"/>
      <c r="CJE87" s="1316"/>
      <c r="CJF87" s="1316"/>
      <c r="CJG87" s="1316"/>
      <c r="CJH87" s="1316"/>
      <c r="CJI87" s="1316"/>
      <c r="CJJ87" s="1316"/>
      <c r="CJK87" s="1316"/>
      <c r="CJL87" s="1316"/>
      <c r="CJM87" s="1316"/>
      <c r="CJN87" s="1316"/>
      <c r="CJO87" s="1316"/>
      <c r="CJP87" s="1316"/>
      <c r="CJQ87" s="1316"/>
      <c r="CJR87" s="1316"/>
      <c r="CJS87" s="1316"/>
      <c r="CJT87" s="1316"/>
      <c r="CJU87" s="1316"/>
      <c r="CJV87" s="1316"/>
      <c r="CJW87" s="1316"/>
      <c r="CJX87" s="1316"/>
      <c r="CJY87" s="1316"/>
      <c r="CJZ87" s="1316"/>
      <c r="CKA87" s="1316"/>
      <c r="CKB87" s="1316"/>
      <c r="CKC87" s="1316"/>
      <c r="CKD87" s="1316"/>
      <c r="CKE87" s="1316"/>
      <c r="CKF87" s="1316"/>
      <c r="CKG87" s="1316"/>
      <c r="CKH87" s="1316"/>
      <c r="CKI87" s="1316"/>
      <c r="CKJ87" s="1316"/>
      <c r="CKK87" s="1316"/>
      <c r="CKL87" s="1316"/>
      <c r="CKM87" s="1316"/>
      <c r="CKN87" s="1316"/>
      <c r="CKO87" s="1316"/>
      <c r="CKP87" s="1316"/>
      <c r="CKQ87" s="1316"/>
      <c r="CKR87" s="1316"/>
      <c r="CKS87" s="1316"/>
      <c r="CKT87" s="1316"/>
      <c r="CKU87" s="1316"/>
      <c r="CKV87" s="1316"/>
      <c r="CKW87" s="1316"/>
      <c r="CKX87" s="1316"/>
      <c r="CKY87" s="1316"/>
      <c r="CKZ87" s="1316"/>
      <c r="CLA87" s="1316"/>
      <c r="CLB87" s="1316"/>
      <c r="CLC87" s="1316"/>
      <c r="CLD87" s="1316"/>
      <c r="CLE87" s="1316"/>
      <c r="CLF87" s="1316"/>
      <c r="CLG87" s="1316"/>
      <c r="CLH87" s="1316"/>
      <c r="CLI87" s="1316"/>
      <c r="CLJ87" s="1316"/>
      <c r="CLK87" s="1316"/>
      <c r="CLL87" s="1316"/>
      <c r="CLM87" s="1316"/>
      <c r="CLN87" s="1316"/>
      <c r="CLO87" s="1316"/>
      <c r="CLP87" s="1316"/>
      <c r="CLQ87" s="1316"/>
      <c r="CLR87" s="1316"/>
      <c r="CLS87" s="1316"/>
      <c r="CLT87" s="1316"/>
      <c r="CLU87" s="1316"/>
      <c r="CLV87" s="1316"/>
      <c r="CLW87" s="1316"/>
      <c r="CLX87" s="1316"/>
      <c r="CLY87" s="1316"/>
      <c r="CLZ87" s="1316"/>
      <c r="CMA87" s="1316"/>
      <c r="CMB87" s="1316"/>
      <c r="CMC87" s="1316"/>
      <c r="CMD87" s="1316"/>
      <c r="CME87" s="1316"/>
      <c r="CMF87" s="1316"/>
      <c r="CMG87" s="1316"/>
      <c r="CMH87" s="1316"/>
      <c r="CMI87" s="1316"/>
      <c r="CMJ87" s="1316"/>
      <c r="CMK87" s="1316"/>
      <c r="CML87" s="1316"/>
      <c r="CMM87" s="1316"/>
      <c r="CMN87" s="1316"/>
      <c r="CMO87" s="1316"/>
      <c r="CMP87" s="1316"/>
      <c r="CMQ87" s="1316"/>
      <c r="CMR87" s="1316"/>
      <c r="CMS87" s="1316"/>
      <c r="CMT87" s="1316"/>
      <c r="CMU87" s="1316"/>
      <c r="CMV87" s="1316"/>
      <c r="CMW87" s="1316"/>
      <c r="CMX87" s="1316"/>
      <c r="CMY87" s="1316"/>
      <c r="CMZ87" s="1316"/>
      <c r="CNA87" s="1316"/>
      <c r="CNB87" s="1316"/>
      <c r="CNC87" s="1316"/>
      <c r="CND87" s="1316"/>
      <c r="CNE87" s="1316"/>
      <c r="CNF87" s="1316"/>
      <c r="CNG87" s="1316"/>
      <c r="CNH87" s="1316"/>
      <c r="CNI87" s="1316"/>
      <c r="CNJ87" s="1316"/>
      <c r="CNK87" s="1316"/>
      <c r="CNL87" s="1316"/>
      <c r="CNM87" s="1316"/>
      <c r="CNN87" s="1316"/>
      <c r="CNO87" s="1316"/>
      <c r="CNP87" s="1316"/>
      <c r="CNQ87" s="1316"/>
      <c r="CNR87" s="1316"/>
      <c r="CNS87" s="1316"/>
      <c r="CNT87" s="1316"/>
      <c r="CNU87" s="1316"/>
      <c r="CNV87" s="1316"/>
      <c r="CNW87" s="1316"/>
      <c r="CNX87" s="1316"/>
      <c r="CNY87" s="1316"/>
      <c r="CNZ87" s="1316"/>
      <c r="COA87" s="1316"/>
      <c r="COB87" s="1316"/>
      <c r="COC87" s="1316"/>
      <c r="COD87" s="1316"/>
      <c r="COE87" s="1316"/>
      <c r="COF87" s="1316"/>
      <c r="COG87" s="1316"/>
      <c r="COH87" s="1316"/>
      <c r="COI87" s="1316"/>
      <c r="COJ87" s="1316"/>
      <c r="COK87" s="1316"/>
      <c r="COL87" s="1316"/>
      <c r="COM87" s="1316"/>
      <c r="CON87" s="1316"/>
      <c r="COO87" s="1316"/>
      <c r="COP87" s="1316"/>
      <c r="COQ87" s="1316"/>
      <c r="COR87" s="1316"/>
      <c r="COS87" s="1316"/>
      <c r="COT87" s="1316"/>
      <c r="COU87" s="1316"/>
      <c r="COV87" s="1316"/>
      <c r="COW87" s="1316"/>
      <c r="COX87" s="1316"/>
      <c r="COY87" s="1316"/>
      <c r="COZ87" s="1316"/>
      <c r="CPA87" s="1316"/>
      <c r="CPB87" s="1316"/>
      <c r="CPC87" s="1316"/>
      <c r="CPD87" s="1316"/>
      <c r="CPE87" s="1316"/>
      <c r="CPF87" s="1316"/>
      <c r="CPG87" s="1316"/>
      <c r="CPH87" s="1316"/>
      <c r="CPI87" s="1316"/>
      <c r="CPJ87" s="1316"/>
      <c r="CPK87" s="1316"/>
      <c r="CPL87" s="1316"/>
      <c r="CPM87" s="1316"/>
      <c r="CPN87" s="1316"/>
      <c r="CPO87" s="1316"/>
      <c r="CPP87" s="1316"/>
      <c r="CPQ87" s="1316"/>
      <c r="CPR87" s="1316"/>
      <c r="CPS87" s="1316"/>
      <c r="CPT87" s="1316"/>
      <c r="CPU87" s="1316"/>
      <c r="CPV87" s="1316"/>
      <c r="CPW87" s="1316"/>
      <c r="CPX87" s="1316"/>
      <c r="CPY87" s="1316"/>
      <c r="CPZ87" s="1316"/>
      <c r="CQA87" s="1316"/>
      <c r="CQB87" s="1316"/>
      <c r="CQC87" s="1316"/>
      <c r="CQD87" s="1316"/>
      <c r="CQE87" s="1316"/>
      <c r="CQF87" s="1316"/>
      <c r="CQG87" s="1316"/>
      <c r="CQH87" s="1316"/>
      <c r="CQI87" s="1316"/>
      <c r="CQJ87" s="1316"/>
      <c r="CQK87" s="1316"/>
      <c r="CQL87" s="1316"/>
      <c r="CQM87" s="1316"/>
      <c r="CQN87" s="1316"/>
      <c r="CQO87" s="1316"/>
      <c r="CQP87" s="1316"/>
      <c r="CQQ87" s="1316"/>
      <c r="CQR87" s="1316"/>
      <c r="CQS87" s="1316"/>
      <c r="CQT87" s="1316"/>
      <c r="CQU87" s="1316"/>
      <c r="CQV87" s="1316"/>
      <c r="CQW87" s="1316"/>
      <c r="CQX87" s="1316"/>
      <c r="CQY87" s="1316"/>
      <c r="CQZ87" s="1316"/>
      <c r="CRA87" s="1316"/>
      <c r="CRB87" s="1316"/>
      <c r="CRC87" s="1316"/>
      <c r="CRD87" s="1316"/>
      <c r="CRE87" s="1316"/>
      <c r="CRF87" s="1316"/>
      <c r="CRG87" s="1316"/>
      <c r="CRH87" s="1316"/>
      <c r="CRI87" s="1316"/>
      <c r="CRJ87" s="1316"/>
      <c r="CRK87" s="1316"/>
      <c r="CRL87" s="1316"/>
      <c r="CRM87" s="1316"/>
      <c r="CRN87" s="1316"/>
      <c r="CRO87" s="1316"/>
      <c r="CRP87" s="1316"/>
      <c r="CRQ87" s="1316"/>
      <c r="CRR87" s="1316"/>
      <c r="CRS87" s="1316"/>
      <c r="CRT87" s="1316"/>
      <c r="CRU87" s="1316"/>
      <c r="CRV87" s="1316"/>
      <c r="CRW87" s="1316"/>
      <c r="CRX87" s="1316"/>
      <c r="CRY87" s="1316"/>
      <c r="CRZ87" s="1316"/>
      <c r="CSA87" s="1316"/>
      <c r="CSB87" s="1316"/>
      <c r="CSC87" s="1316"/>
      <c r="CSD87" s="1316"/>
      <c r="CSE87" s="1316"/>
      <c r="CSF87" s="1316"/>
      <c r="CSG87" s="1316"/>
      <c r="CSH87" s="1316"/>
      <c r="CSI87" s="1316"/>
      <c r="CSJ87" s="1316"/>
      <c r="CSK87" s="1316"/>
      <c r="CSL87" s="1316"/>
      <c r="CSM87" s="1316"/>
      <c r="CSN87" s="1316"/>
      <c r="CSO87" s="1316"/>
      <c r="CSP87" s="1316"/>
      <c r="CSQ87" s="1316"/>
      <c r="CSR87" s="1316"/>
      <c r="CSS87" s="1316"/>
      <c r="CST87" s="1316"/>
      <c r="CSU87" s="1316"/>
      <c r="CSV87" s="1316"/>
      <c r="CSW87" s="1316"/>
      <c r="CSX87" s="1316"/>
      <c r="CSY87" s="1316"/>
      <c r="CSZ87" s="1316"/>
      <c r="CTA87" s="1316"/>
      <c r="CTB87" s="1316"/>
      <c r="CTC87" s="1316"/>
      <c r="CTD87" s="1316"/>
      <c r="CTE87" s="1316"/>
      <c r="CTF87" s="1316"/>
      <c r="CTG87" s="1316"/>
      <c r="CTH87" s="1316"/>
      <c r="CTI87" s="1316"/>
      <c r="CTJ87" s="1316"/>
      <c r="CTK87" s="1316"/>
      <c r="CTL87" s="1316"/>
      <c r="CTM87" s="1316"/>
      <c r="CTN87" s="1316"/>
      <c r="CTO87" s="1316"/>
      <c r="CTP87" s="1316"/>
      <c r="CTQ87" s="1316"/>
      <c r="CTR87" s="1316"/>
      <c r="CTS87" s="1316"/>
      <c r="CTT87" s="1316"/>
      <c r="CTU87" s="1316"/>
      <c r="CTV87" s="1316"/>
      <c r="CTW87" s="1316"/>
      <c r="CTX87" s="1316"/>
      <c r="CTY87" s="1316"/>
      <c r="CTZ87" s="1316"/>
      <c r="CUA87" s="1316"/>
      <c r="CUB87" s="1316"/>
      <c r="CUC87" s="1316"/>
      <c r="CUD87" s="1316"/>
      <c r="CUE87" s="1316"/>
      <c r="CUF87" s="1316"/>
      <c r="CUG87" s="1316"/>
      <c r="CUH87" s="1316"/>
      <c r="CUI87" s="1316"/>
      <c r="CUJ87" s="1316"/>
      <c r="CUK87" s="1316"/>
      <c r="CUL87" s="1316"/>
      <c r="CUM87" s="1316"/>
      <c r="CUN87" s="1316"/>
      <c r="CUO87" s="1316"/>
      <c r="CUP87" s="1316"/>
      <c r="CUQ87" s="1316"/>
      <c r="CUR87" s="1316"/>
      <c r="CUS87" s="1316"/>
      <c r="CUT87" s="1316"/>
      <c r="CUU87" s="1316"/>
      <c r="CUV87" s="1316"/>
      <c r="CUW87" s="1316"/>
      <c r="CUX87" s="1316"/>
      <c r="CUY87" s="1316"/>
      <c r="CUZ87" s="1316"/>
      <c r="CVA87" s="1316"/>
      <c r="CVB87" s="1316"/>
      <c r="CVC87" s="1316"/>
      <c r="CVD87" s="1316"/>
      <c r="CVE87" s="1316"/>
      <c r="CVF87" s="1316"/>
      <c r="CVG87" s="1316"/>
      <c r="CVH87" s="1316"/>
      <c r="CVI87" s="1316"/>
      <c r="CVJ87" s="1316"/>
      <c r="CVK87" s="1316"/>
      <c r="CVL87" s="1316"/>
      <c r="CVM87" s="1316"/>
      <c r="CVN87" s="1316"/>
      <c r="CVO87" s="1316"/>
      <c r="CVP87" s="1316"/>
      <c r="CVQ87" s="1316"/>
      <c r="CVR87" s="1316"/>
      <c r="CVS87" s="1316"/>
      <c r="CVT87" s="1316"/>
      <c r="CVU87" s="1316"/>
      <c r="CVV87" s="1316"/>
      <c r="CVW87" s="1316"/>
      <c r="CVX87" s="1316"/>
      <c r="CVY87" s="1316"/>
      <c r="CVZ87" s="1316"/>
      <c r="CWA87" s="1316"/>
      <c r="CWB87" s="1316"/>
      <c r="CWC87" s="1316"/>
      <c r="CWD87" s="1316"/>
      <c r="CWE87" s="1316"/>
      <c r="CWF87" s="1316"/>
      <c r="CWG87" s="1316"/>
      <c r="CWH87" s="1316"/>
      <c r="CWI87" s="1316"/>
      <c r="CWJ87" s="1316"/>
      <c r="CWK87" s="1316"/>
      <c r="CWL87" s="1316"/>
      <c r="CWM87" s="1316"/>
      <c r="CWN87" s="1316"/>
      <c r="CWO87" s="1316"/>
      <c r="CWP87" s="1316"/>
      <c r="CWQ87" s="1316"/>
      <c r="CWR87" s="1316"/>
      <c r="CWS87" s="1316"/>
      <c r="CWT87" s="1316"/>
      <c r="CWU87" s="1316"/>
      <c r="CWV87" s="1316"/>
      <c r="CWW87" s="1316"/>
      <c r="CWX87" s="1316"/>
      <c r="CWY87" s="1316"/>
      <c r="CWZ87" s="1316"/>
      <c r="CXA87" s="1316"/>
      <c r="CXB87" s="1316"/>
      <c r="CXC87" s="1316"/>
      <c r="CXD87" s="1316"/>
      <c r="CXE87" s="1316"/>
      <c r="CXF87" s="1316"/>
      <c r="CXG87" s="1316"/>
      <c r="CXH87" s="1316"/>
      <c r="CXI87" s="1316"/>
      <c r="CXJ87" s="1316"/>
      <c r="CXK87" s="1316"/>
      <c r="CXL87" s="1316"/>
      <c r="CXM87" s="1316"/>
      <c r="CXN87" s="1316"/>
      <c r="CXO87" s="1316"/>
      <c r="CXP87" s="1316"/>
      <c r="CXQ87" s="1316"/>
      <c r="CXR87" s="1316"/>
      <c r="CXS87" s="1316"/>
      <c r="CXT87" s="1316"/>
      <c r="CXU87" s="1316"/>
      <c r="CXV87" s="1316"/>
      <c r="CXW87" s="1316"/>
      <c r="CXX87" s="1316"/>
      <c r="CXY87" s="1316"/>
      <c r="CXZ87" s="1316"/>
      <c r="CYA87" s="1316"/>
      <c r="CYB87" s="1316"/>
      <c r="CYC87" s="1316"/>
      <c r="CYD87" s="1316"/>
      <c r="CYE87" s="1316"/>
      <c r="CYF87" s="1316"/>
      <c r="CYG87" s="1316"/>
      <c r="CYH87" s="1316"/>
      <c r="CYI87" s="1316"/>
      <c r="CYJ87" s="1316"/>
      <c r="CYK87" s="1316"/>
      <c r="CYL87" s="1316"/>
      <c r="CYM87" s="1316"/>
      <c r="CYN87" s="1316"/>
      <c r="CYO87" s="1316"/>
      <c r="CYP87" s="1316"/>
      <c r="CYQ87" s="1316"/>
      <c r="CYR87" s="1316"/>
      <c r="CYS87" s="1316"/>
      <c r="CYT87" s="1316"/>
      <c r="CYU87" s="1316"/>
      <c r="CYV87" s="1316"/>
      <c r="CYW87" s="1316"/>
      <c r="CYX87" s="1316"/>
      <c r="CYY87" s="1316"/>
      <c r="CYZ87" s="1316"/>
      <c r="CZA87" s="1316"/>
      <c r="CZB87" s="1316"/>
      <c r="CZC87" s="1316"/>
      <c r="CZD87" s="1316"/>
      <c r="CZE87" s="1316"/>
      <c r="CZF87" s="1316"/>
      <c r="CZG87" s="1316"/>
      <c r="CZH87" s="1316"/>
      <c r="CZI87" s="1316"/>
      <c r="CZJ87" s="1316"/>
      <c r="CZK87" s="1316"/>
      <c r="CZL87" s="1316"/>
      <c r="CZM87" s="1316"/>
      <c r="CZN87" s="1316"/>
      <c r="CZO87" s="1316"/>
      <c r="CZP87" s="1316"/>
      <c r="CZQ87" s="1316"/>
      <c r="CZR87" s="1316"/>
      <c r="CZS87" s="1316"/>
      <c r="CZT87" s="1316"/>
      <c r="CZU87" s="1316"/>
      <c r="CZV87" s="1316"/>
      <c r="CZW87" s="1316"/>
      <c r="CZX87" s="1316"/>
      <c r="CZY87" s="1316"/>
      <c r="CZZ87" s="1316"/>
      <c r="DAA87" s="1316"/>
      <c r="DAB87" s="1316"/>
      <c r="DAC87" s="1316"/>
      <c r="DAD87" s="1316"/>
      <c r="DAE87" s="1316"/>
      <c r="DAF87" s="1316"/>
      <c r="DAG87" s="1316"/>
      <c r="DAH87" s="1316"/>
      <c r="DAI87" s="1316"/>
      <c r="DAJ87" s="1316"/>
      <c r="DAK87" s="1316"/>
      <c r="DAL87" s="1316"/>
      <c r="DAM87" s="1316"/>
      <c r="DAN87" s="1316"/>
      <c r="DAO87" s="1316"/>
      <c r="DAP87" s="1316"/>
      <c r="DAQ87" s="1316"/>
      <c r="DAR87" s="1316"/>
      <c r="DAS87" s="1316"/>
      <c r="DAT87" s="1316"/>
      <c r="DAU87" s="1316"/>
      <c r="DAV87" s="1316"/>
      <c r="DAW87" s="1316"/>
      <c r="DAX87" s="1316"/>
      <c r="DAY87" s="1316"/>
      <c r="DAZ87" s="1316"/>
      <c r="DBA87" s="1316"/>
      <c r="DBB87" s="1316"/>
      <c r="DBC87" s="1316"/>
      <c r="DBD87" s="1316"/>
      <c r="DBE87" s="1316"/>
      <c r="DBF87" s="1316"/>
      <c r="DBG87" s="1316"/>
      <c r="DBH87" s="1316"/>
      <c r="DBI87" s="1316"/>
      <c r="DBJ87" s="1316"/>
      <c r="DBK87" s="1316"/>
      <c r="DBL87" s="1316"/>
      <c r="DBM87" s="1316"/>
      <c r="DBN87" s="1316"/>
      <c r="DBO87" s="1316"/>
      <c r="DBP87" s="1316"/>
      <c r="DBQ87" s="1316"/>
      <c r="DBR87" s="1316"/>
      <c r="DBS87" s="1316"/>
      <c r="DBT87" s="1316"/>
      <c r="DBU87" s="1316"/>
      <c r="DBV87" s="1316"/>
      <c r="DBW87" s="1316"/>
      <c r="DBX87" s="1316"/>
      <c r="DBY87" s="1316"/>
      <c r="DBZ87" s="1316"/>
      <c r="DCA87" s="1316"/>
      <c r="DCB87" s="1316"/>
      <c r="DCC87" s="1316"/>
      <c r="DCD87" s="1316"/>
      <c r="DCE87" s="1316"/>
      <c r="DCF87" s="1316"/>
      <c r="DCG87" s="1316"/>
      <c r="DCH87" s="1316"/>
      <c r="DCI87" s="1316"/>
      <c r="DCJ87" s="1316"/>
      <c r="DCK87" s="1316"/>
      <c r="DCL87" s="1316"/>
      <c r="DCM87" s="1316"/>
      <c r="DCN87" s="1316"/>
      <c r="DCO87" s="1316"/>
      <c r="DCP87" s="1316"/>
      <c r="DCQ87" s="1316"/>
      <c r="DCR87" s="1316"/>
      <c r="DCS87" s="1316"/>
      <c r="DCT87" s="1316"/>
      <c r="DCU87" s="1316"/>
      <c r="DCV87" s="1316"/>
      <c r="DCW87" s="1316"/>
      <c r="DCX87" s="1316"/>
      <c r="DCY87" s="1316"/>
      <c r="DCZ87" s="1316"/>
      <c r="DDA87" s="1316"/>
      <c r="DDB87" s="1316"/>
      <c r="DDC87" s="1316"/>
      <c r="DDD87" s="1316"/>
      <c r="DDE87" s="1316"/>
      <c r="DDF87" s="1316"/>
      <c r="DDG87" s="1316"/>
      <c r="DDH87" s="1316"/>
      <c r="DDI87" s="1316"/>
      <c r="DDJ87" s="1316"/>
      <c r="DDK87" s="1316"/>
      <c r="DDL87" s="1316"/>
      <c r="DDM87" s="1316"/>
      <c r="DDN87" s="1316"/>
      <c r="DDO87" s="1316"/>
      <c r="DDP87" s="1316"/>
      <c r="DDQ87" s="1316"/>
      <c r="DDR87" s="1316"/>
      <c r="DDS87" s="1316"/>
      <c r="DDT87" s="1316"/>
      <c r="DDU87" s="1316"/>
      <c r="DDV87" s="1316"/>
      <c r="DDW87" s="1316"/>
      <c r="DDX87" s="1316"/>
      <c r="DDY87" s="1316"/>
      <c r="DDZ87" s="1316"/>
      <c r="DEA87" s="1316"/>
      <c r="DEB87" s="1316"/>
      <c r="DEC87" s="1316"/>
      <c r="DED87" s="1316"/>
      <c r="DEE87" s="1316"/>
      <c r="DEF87" s="1316"/>
      <c r="DEG87" s="1316"/>
      <c r="DEH87" s="1316"/>
      <c r="DEI87" s="1316"/>
      <c r="DEJ87" s="1316"/>
      <c r="DEK87" s="1316"/>
      <c r="DEL87" s="1316"/>
      <c r="DEM87" s="1316"/>
      <c r="DEN87" s="1316"/>
      <c r="DEO87" s="1316"/>
      <c r="DEP87" s="1316"/>
      <c r="DEQ87" s="1316"/>
      <c r="DER87" s="1316"/>
      <c r="DES87" s="1316"/>
      <c r="DET87" s="1316"/>
      <c r="DEU87" s="1316"/>
      <c r="DEV87" s="1316"/>
      <c r="DEW87" s="1316"/>
      <c r="DEX87" s="1316"/>
      <c r="DEY87" s="1316"/>
      <c r="DEZ87" s="1316"/>
      <c r="DFA87" s="1316"/>
      <c r="DFB87" s="1316"/>
      <c r="DFC87" s="1316"/>
      <c r="DFD87" s="1316"/>
      <c r="DFE87" s="1316"/>
      <c r="DFF87" s="1316"/>
      <c r="DFG87" s="1316"/>
      <c r="DFH87" s="1316"/>
      <c r="DFI87" s="1316"/>
      <c r="DFJ87" s="1316"/>
      <c r="DFK87" s="1316"/>
      <c r="DFL87" s="1316"/>
      <c r="DFM87" s="1316"/>
      <c r="DFN87" s="1316"/>
      <c r="DFO87" s="1316"/>
      <c r="DFP87" s="1316"/>
      <c r="DFQ87" s="1316"/>
      <c r="DFR87" s="1316"/>
      <c r="DFS87" s="1316"/>
      <c r="DFT87" s="1316"/>
      <c r="DFU87" s="1316"/>
      <c r="DFV87" s="1316"/>
      <c r="DFW87" s="1316"/>
      <c r="DFX87" s="1316"/>
      <c r="DFY87" s="1316"/>
      <c r="DFZ87" s="1316"/>
      <c r="DGA87" s="1316"/>
      <c r="DGB87" s="1316"/>
      <c r="DGC87" s="1316"/>
      <c r="DGD87" s="1316"/>
      <c r="DGE87" s="1316"/>
      <c r="DGF87" s="1316"/>
      <c r="DGG87" s="1316"/>
      <c r="DGH87" s="1316"/>
      <c r="DGI87" s="1316"/>
      <c r="DGJ87" s="1316"/>
      <c r="DGK87" s="1316"/>
      <c r="DGL87" s="1316"/>
      <c r="DGM87" s="1316"/>
      <c r="DGN87" s="1316"/>
      <c r="DGO87" s="1316"/>
      <c r="DGP87" s="1316"/>
      <c r="DGQ87" s="1316"/>
      <c r="DGR87" s="1316"/>
      <c r="DGS87" s="1316"/>
      <c r="DGT87" s="1316"/>
      <c r="DGU87" s="1316"/>
      <c r="DGV87" s="1316"/>
      <c r="DGW87" s="1316"/>
      <c r="DGX87" s="1316"/>
      <c r="DGY87" s="1316"/>
      <c r="DGZ87" s="1316"/>
      <c r="DHA87" s="1316"/>
      <c r="DHB87" s="1316"/>
      <c r="DHC87" s="1316"/>
      <c r="DHD87" s="1316"/>
      <c r="DHE87" s="1316"/>
      <c r="DHF87" s="1316"/>
      <c r="DHG87" s="1316"/>
      <c r="DHH87" s="1316"/>
      <c r="DHI87" s="1316"/>
      <c r="DHJ87" s="1316"/>
      <c r="DHK87" s="1316"/>
      <c r="DHL87" s="1316"/>
      <c r="DHM87" s="1316"/>
      <c r="DHN87" s="1316"/>
      <c r="DHO87" s="1316"/>
      <c r="DHP87" s="1316"/>
      <c r="DHQ87" s="1316"/>
      <c r="DHR87" s="1316"/>
      <c r="DHS87" s="1316"/>
      <c r="DHT87" s="1316"/>
      <c r="DHU87" s="1316"/>
      <c r="DHV87" s="1316"/>
      <c r="DHW87" s="1316"/>
      <c r="DHX87" s="1316"/>
      <c r="DHY87" s="1316"/>
      <c r="DHZ87" s="1316"/>
      <c r="DIA87" s="1316"/>
      <c r="DIB87" s="1316"/>
      <c r="DIC87" s="1316"/>
      <c r="DID87" s="1316"/>
      <c r="DIE87" s="1316"/>
      <c r="DIF87" s="1316"/>
      <c r="DIG87" s="1316"/>
      <c r="DIH87" s="1316"/>
      <c r="DII87" s="1316"/>
      <c r="DIJ87" s="1316"/>
      <c r="DIK87" s="1316"/>
      <c r="DIL87" s="1316"/>
      <c r="DIM87" s="1316"/>
      <c r="DIN87" s="1316"/>
      <c r="DIO87" s="1316"/>
      <c r="DIP87" s="1316"/>
      <c r="DIQ87" s="1316"/>
      <c r="DIR87" s="1316"/>
      <c r="DIS87" s="1316"/>
      <c r="DIT87" s="1316"/>
      <c r="DIU87" s="1316"/>
      <c r="DIV87" s="1316"/>
      <c r="DIW87" s="1316"/>
      <c r="DIX87" s="1316"/>
      <c r="DIY87" s="1316"/>
      <c r="DIZ87" s="1316"/>
      <c r="DJA87" s="1316"/>
      <c r="DJB87" s="1316"/>
      <c r="DJC87" s="1316"/>
      <c r="DJD87" s="1316"/>
      <c r="DJE87" s="1316"/>
      <c r="DJF87" s="1316"/>
      <c r="DJG87" s="1316"/>
      <c r="DJH87" s="1316"/>
      <c r="DJI87" s="1316"/>
      <c r="DJJ87" s="1316"/>
      <c r="DJK87" s="1316"/>
      <c r="DJL87" s="1316"/>
      <c r="DJM87" s="1316"/>
      <c r="DJN87" s="1316"/>
      <c r="DJO87" s="1316"/>
      <c r="DJP87" s="1316"/>
      <c r="DJQ87" s="1316"/>
      <c r="DJR87" s="1316"/>
      <c r="DJS87" s="1316"/>
      <c r="DJT87" s="1316"/>
      <c r="DJU87" s="1316"/>
      <c r="DJV87" s="1316"/>
      <c r="DJW87" s="1316"/>
      <c r="DJX87" s="1316"/>
      <c r="DJY87" s="1316"/>
      <c r="DJZ87" s="1316"/>
      <c r="DKA87" s="1316"/>
      <c r="DKB87" s="1316"/>
      <c r="DKC87" s="1316"/>
      <c r="DKD87" s="1316"/>
      <c r="DKE87" s="1316"/>
      <c r="DKF87" s="1316"/>
      <c r="DKG87" s="1316"/>
      <c r="DKH87" s="1316"/>
      <c r="DKI87" s="1316"/>
      <c r="DKJ87" s="1316"/>
      <c r="DKK87" s="1316"/>
      <c r="DKL87" s="1316"/>
      <c r="DKM87" s="1316"/>
      <c r="DKN87" s="1316"/>
      <c r="DKO87" s="1316"/>
      <c r="DKP87" s="1316"/>
      <c r="DKQ87" s="1316"/>
      <c r="DKR87" s="1316"/>
      <c r="DKS87" s="1316"/>
      <c r="DKT87" s="1316"/>
      <c r="DKU87" s="1316"/>
      <c r="DKV87" s="1316"/>
      <c r="DKW87" s="1316"/>
      <c r="DKX87" s="1316"/>
      <c r="DKY87" s="1316"/>
      <c r="DKZ87" s="1316"/>
      <c r="DLA87" s="1316"/>
      <c r="DLB87" s="1316"/>
      <c r="DLC87" s="1316"/>
      <c r="DLD87" s="1316"/>
      <c r="DLE87" s="1316"/>
      <c r="DLF87" s="1316"/>
      <c r="DLG87" s="1316"/>
      <c r="DLH87" s="1316"/>
      <c r="DLI87" s="1316"/>
      <c r="DLJ87" s="1316"/>
      <c r="DLK87" s="1316"/>
      <c r="DLL87" s="1316"/>
      <c r="DLM87" s="1316"/>
      <c r="DLN87" s="1316"/>
      <c r="DLO87" s="1316"/>
      <c r="DLP87" s="1316"/>
      <c r="DLQ87" s="1316"/>
      <c r="DLR87" s="1316"/>
      <c r="DLS87" s="1316"/>
      <c r="DLT87" s="1316"/>
      <c r="DLU87" s="1316"/>
      <c r="DLV87" s="1316"/>
      <c r="DLW87" s="1316"/>
      <c r="DLX87" s="1316"/>
      <c r="DLY87" s="1316"/>
      <c r="DLZ87" s="1316"/>
      <c r="DMA87" s="1316"/>
      <c r="DMB87" s="1316"/>
      <c r="DMC87" s="1316"/>
      <c r="DMD87" s="1316"/>
      <c r="DME87" s="1316"/>
      <c r="DMF87" s="1316"/>
      <c r="DMG87" s="1316"/>
      <c r="DMH87" s="1316"/>
      <c r="DMI87" s="1316"/>
      <c r="DMJ87" s="1316"/>
      <c r="DMK87" s="1316"/>
      <c r="DML87" s="1316"/>
      <c r="DMM87" s="1316"/>
      <c r="DMN87" s="1316"/>
      <c r="DMO87" s="1316"/>
      <c r="DMP87" s="1316"/>
      <c r="DMQ87" s="1316"/>
      <c r="DMR87" s="1316"/>
      <c r="DMS87" s="1316"/>
      <c r="DMT87" s="1316"/>
      <c r="DMU87" s="1316"/>
      <c r="DMV87" s="1316"/>
      <c r="DMW87" s="1316"/>
      <c r="DMX87" s="1316"/>
      <c r="DMY87" s="1316"/>
      <c r="DMZ87" s="1316"/>
      <c r="DNA87" s="1316"/>
      <c r="DNB87" s="1316"/>
      <c r="DNC87" s="1316"/>
      <c r="DND87" s="1316"/>
      <c r="DNE87" s="1316"/>
      <c r="DNF87" s="1316"/>
      <c r="DNG87" s="1316"/>
      <c r="DNH87" s="1316"/>
      <c r="DNI87" s="1316"/>
      <c r="DNJ87" s="1316"/>
      <c r="DNK87" s="1316"/>
      <c r="DNL87" s="1316"/>
      <c r="DNM87" s="1316"/>
      <c r="DNN87" s="1316"/>
      <c r="DNO87" s="1316"/>
      <c r="DNP87" s="1316"/>
      <c r="DNQ87" s="1316"/>
      <c r="DNR87" s="1316"/>
      <c r="DNS87" s="1316"/>
      <c r="DNT87" s="1316"/>
      <c r="DNU87" s="1316"/>
      <c r="DNV87" s="1316"/>
      <c r="DNW87" s="1316"/>
      <c r="DNX87" s="1316"/>
      <c r="DNY87" s="1316"/>
      <c r="DNZ87" s="1316"/>
      <c r="DOA87" s="1316"/>
      <c r="DOB87" s="1316"/>
      <c r="DOC87" s="1316"/>
      <c r="DOD87" s="1316"/>
      <c r="DOE87" s="1316"/>
      <c r="DOF87" s="1316"/>
      <c r="DOG87" s="1316"/>
      <c r="DOH87" s="1316"/>
      <c r="DOI87" s="1316"/>
      <c r="DOJ87" s="1316"/>
      <c r="DOK87" s="1316"/>
      <c r="DOL87" s="1316"/>
      <c r="DOM87" s="1316"/>
      <c r="DON87" s="1316"/>
      <c r="DOO87" s="1316"/>
      <c r="DOP87" s="1316"/>
      <c r="DOQ87" s="1316"/>
      <c r="DOR87" s="1316"/>
      <c r="DOS87" s="1316"/>
      <c r="DOT87" s="1316"/>
      <c r="DOU87" s="1316"/>
      <c r="DOV87" s="1316"/>
      <c r="DOW87" s="1316"/>
      <c r="DOX87" s="1316"/>
      <c r="DOY87" s="1316"/>
      <c r="DOZ87" s="1316"/>
      <c r="DPA87" s="1316"/>
      <c r="DPB87" s="1316"/>
      <c r="DPC87" s="1316"/>
      <c r="DPD87" s="1316"/>
      <c r="DPE87" s="1316"/>
      <c r="DPF87" s="1316"/>
      <c r="DPG87" s="1316"/>
      <c r="DPH87" s="1316"/>
      <c r="DPI87" s="1316"/>
      <c r="DPJ87" s="1316"/>
      <c r="DPK87" s="1316"/>
      <c r="DPL87" s="1316"/>
      <c r="DPM87" s="1316"/>
      <c r="DPN87" s="1316"/>
      <c r="DPO87" s="1316"/>
      <c r="DPP87" s="1316"/>
      <c r="DPQ87" s="1316"/>
      <c r="DPR87" s="1316"/>
      <c r="DPS87" s="1316"/>
      <c r="DPT87" s="1316"/>
      <c r="DPU87" s="1316"/>
      <c r="DPV87" s="1316"/>
      <c r="DPW87" s="1316"/>
      <c r="DPX87" s="1316"/>
      <c r="DPY87" s="1316"/>
      <c r="DPZ87" s="1316"/>
      <c r="DQA87" s="1316"/>
      <c r="DQB87" s="1316"/>
      <c r="DQC87" s="1316"/>
      <c r="DQD87" s="1316"/>
      <c r="DQE87" s="1316"/>
      <c r="DQF87" s="1316"/>
      <c r="DQG87" s="1316"/>
      <c r="DQH87" s="1316"/>
      <c r="DQI87" s="1316"/>
      <c r="DQJ87" s="1316"/>
      <c r="DQK87" s="1316"/>
      <c r="DQL87" s="1316"/>
      <c r="DQM87" s="1316"/>
      <c r="DQN87" s="1316"/>
      <c r="DQO87" s="1316"/>
      <c r="DQP87" s="1316"/>
      <c r="DQQ87" s="1316"/>
      <c r="DQR87" s="1316"/>
      <c r="DQS87" s="1316"/>
      <c r="DQT87" s="1316"/>
      <c r="DQU87" s="1316"/>
      <c r="DQV87" s="1316"/>
      <c r="DQW87" s="1316"/>
      <c r="DQX87" s="1316"/>
      <c r="DQY87" s="1316"/>
      <c r="DQZ87" s="1316"/>
      <c r="DRA87" s="1316"/>
      <c r="DRB87" s="1316"/>
      <c r="DRC87" s="1316"/>
      <c r="DRD87" s="1316"/>
      <c r="DRE87" s="1316"/>
      <c r="DRF87" s="1316"/>
      <c r="DRG87" s="1316"/>
      <c r="DRH87" s="1316"/>
      <c r="DRI87" s="1316"/>
      <c r="DRJ87" s="1316"/>
      <c r="DRK87" s="1316"/>
      <c r="DRL87" s="1316"/>
      <c r="DRM87" s="1316"/>
      <c r="DRN87" s="1316"/>
      <c r="DRO87" s="1316"/>
      <c r="DRP87" s="1316"/>
      <c r="DRQ87" s="1316"/>
      <c r="DRR87" s="1316"/>
      <c r="DRS87" s="1316"/>
      <c r="DRT87" s="1316"/>
      <c r="DRU87" s="1316"/>
      <c r="DRV87" s="1316"/>
      <c r="DRW87" s="1316"/>
      <c r="DRX87" s="1316"/>
      <c r="DRY87" s="1316"/>
      <c r="DRZ87" s="1316"/>
      <c r="DSA87" s="1316"/>
      <c r="DSB87" s="1316"/>
      <c r="DSC87" s="1316"/>
      <c r="DSD87" s="1316"/>
      <c r="DSE87" s="1316"/>
      <c r="DSF87" s="1316"/>
      <c r="DSG87" s="1316"/>
      <c r="DSH87" s="1316"/>
      <c r="DSI87" s="1316"/>
      <c r="DSJ87" s="1316"/>
      <c r="DSK87" s="1316"/>
      <c r="DSL87" s="1316"/>
      <c r="DSM87" s="1316"/>
      <c r="DSN87" s="1316"/>
      <c r="DSO87" s="1316"/>
      <c r="DSP87" s="1316"/>
      <c r="DSQ87" s="1316"/>
      <c r="DSR87" s="1316"/>
      <c r="DSS87" s="1316"/>
      <c r="DST87" s="1316"/>
      <c r="DSU87" s="1316"/>
      <c r="DSV87" s="1316"/>
      <c r="DSW87" s="1316"/>
      <c r="DSX87" s="1316"/>
      <c r="DSY87" s="1316"/>
      <c r="DSZ87" s="1316"/>
      <c r="DTA87" s="1316"/>
      <c r="DTB87" s="1316"/>
      <c r="DTC87" s="1316"/>
      <c r="DTD87" s="1316"/>
      <c r="DTE87" s="1316"/>
      <c r="DTF87" s="1316"/>
      <c r="DTG87" s="1316"/>
      <c r="DTH87" s="1316"/>
      <c r="DTI87" s="1316"/>
      <c r="DTJ87" s="1316"/>
      <c r="DTK87" s="1316"/>
      <c r="DTL87" s="1316"/>
      <c r="DTM87" s="1316"/>
      <c r="DTN87" s="1316"/>
      <c r="DTO87" s="1316"/>
      <c r="DTP87" s="1316"/>
      <c r="DTQ87" s="1316"/>
      <c r="DTR87" s="1316"/>
      <c r="DTS87" s="1316"/>
      <c r="DTT87" s="1316"/>
      <c r="DTU87" s="1316"/>
      <c r="DTV87" s="1316"/>
      <c r="DTW87" s="1316"/>
      <c r="DTX87" s="1316"/>
      <c r="DTY87" s="1316"/>
      <c r="DTZ87" s="1316"/>
      <c r="DUA87" s="1316"/>
      <c r="DUB87" s="1316"/>
      <c r="DUC87" s="1316"/>
      <c r="DUD87" s="1316"/>
      <c r="DUE87" s="1316"/>
      <c r="DUF87" s="1316"/>
      <c r="DUG87" s="1316"/>
      <c r="DUH87" s="1316"/>
      <c r="DUI87" s="1316"/>
      <c r="DUJ87" s="1316"/>
      <c r="DUK87" s="1316"/>
      <c r="DUL87" s="1316"/>
      <c r="DUM87" s="1316"/>
      <c r="DUN87" s="1316"/>
      <c r="DUO87" s="1316"/>
      <c r="DUP87" s="1316"/>
      <c r="DUQ87" s="1316"/>
      <c r="DUR87" s="1316"/>
      <c r="DUS87" s="1316"/>
      <c r="DUT87" s="1316"/>
      <c r="DUU87" s="1316"/>
      <c r="DUV87" s="1316"/>
      <c r="DUW87" s="1316"/>
      <c r="DUX87" s="1316"/>
      <c r="DUY87" s="1316"/>
      <c r="DUZ87" s="1316"/>
      <c r="DVA87" s="1316"/>
      <c r="DVB87" s="1316"/>
      <c r="DVC87" s="1316"/>
      <c r="DVD87" s="1316"/>
      <c r="DVE87" s="1316"/>
      <c r="DVF87" s="1316"/>
      <c r="DVG87" s="1316"/>
      <c r="DVH87" s="1316"/>
      <c r="DVI87" s="1316"/>
      <c r="DVJ87" s="1316"/>
      <c r="DVK87" s="1316"/>
      <c r="DVL87" s="1316"/>
      <c r="DVM87" s="1316"/>
      <c r="DVN87" s="1316"/>
      <c r="DVO87" s="1316"/>
      <c r="DVP87" s="1316"/>
      <c r="DVQ87" s="1316"/>
      <c r="DVR87" s="1316"/>
      <c r="DVS87" s="1316"/>
      <c r="DVT87" s="1316"/>
      <c r="DVU87" s="1316"/>
      <c r="DVV87" s="1316"/>
      <c r="DVW87" s="1316"/>
      <c r="DVX87" s="1316"/>
      <c r="DVY87" s="1316"/>
      <c r="DVZ87" s="1316"/>
      <c r="DWA87" s="1316"/>
      <c r="DWB87" s="1316"/>
      <c r="DWC87" s="1316"/>
      <c r="DWD87" s="1316"/>
      <c r="DWE87" s="1316"/>
      <c r="DWF87" s="1316"/>
      <c r="DWG87" s="1316"/>
      <c r="DWH87" s="1316"/>
      <c r="DWI87" s="1316"/>
      <c r="DWJ87" s="1316"/>
      <c r="DWK87" s="1316"/>
      <c r="DWL87" s="1316"/>
      <c r="DWM87" s="1316"/>
      <c r="DWN87" s="1316"/>
      <c r="DWO87" s="1316"/>
      <c r="DWP87" s="1316"/>
      <c r="DWQ87" s="1316"/>
      <c r="DWR87" s="1316"/>
      <c r="DWS87" s="1316"/>
      <c r="DWT87" s="1316"/>
      <c r="DWU87" s="1316"/>
      <c r="DWV87" s="1316"/>
      <c r="DWW87" s="1316"/>
      <c r="DWX87" s="1316"/>
      <c r="DWY87" s="1316"/>
      <c r="DWZ87" s="1316"/>
      <c r="DXA87" s="1316"/>
      <c r="DXB87" s="1316"/>
      <c r="DXC87" s="1316"/>
      <c r="DXD87" s="1316"/>
      <c r="DXE87" s="1316"/>
      <c r="DXF87" s="1316"/>
      <c r="DXG87" s="1316"/>
      <c r="DXH87" s="1316"/>
      <c r="DXI87" s="1316"/>
      <c r="DXJ87" s="1316"/>
      <c r="DXK87" s="1316"/>
      <c r="DXL87" s="1316"/>
      <c r="DXM87" s="1316"/>
      <c r="DXN87" s="1316"/>
      <c r="DXO87" s="1316"/>
      <c r="DXP87" s="1316"/>
      <c r="DXQ87" s="1316"/>
      <c r="DXR87" s="1316"/>
      <c r="DXS87" s="1316"/>
      <c r="DXT87" s="1316"/>
      <c r="DXU87" s="1316"/>
      <c r="DXV87" s="1316"/>
      <c r="DXW87" s="1316"/>
      <c r="DXX87" s="1316"/>
      <c r="DXY87" s="1316"/>
      <c r="DXZ87" s="1316"/>
      <c r="DYA87" s="1316"/>
      <c r="DYB87" s="1316"/>
      <c r="DYC87" s="1316"/>
      <c r="DYD87" s="1316"/>
      <c r="DYE87" s="1316"/>
      <c r="DYF87" s="1316"/>
      <c r="DYG87" s="1316"/>
      <c r="DYH87" s="1316"/>
      <c r="DYI87" s="1316"/>
      <c r="DYJ87" s="1316"/>
      <c r="DYK87" s="1316"/>
      <c r="DYL87" s="1316"/>
      <c r="DYM87" s="1316"/>
      <c r="DYN87" s="1316"/>
      <c r="DYO87" s="1316"/>
      <c r="DYP87" s="1316"/>
      <c r="DYQ87" s="1316"/>
      <c r="DYR87" s="1316"/>
      <c r="DYS87" s="1316"/>
      <c r="DYT87" s="1316"/>
      <c r="DYU87" s="1316"/>
      <c r="DYV87" s="1316"/>
      <c r="DYW87" s="1316"/>
      <c r="DYX87" s="1316"/>
      <c r="DYY87" s="1316"/>
      <c r="DYZ87" s="1316"/>
      <c r="DZA87" s="1316"/>
      <c r="DZB87" s="1316"/>
      <c r="DZC87" s="1316"/>
      <c r="DZD87" s="1316"/>
      <c r="DZE87" s="1316"/>
      <c r="DZF87" s="1316"/>
      <c r="DZG87" s="1316"/>
      <c r="DZH87" s="1316"/>
      <c r="DZI87" s="1316"/>
      <c r="DZJ87" s="1316"/>
      <c r="DZK87" s="1316"/>
      <c r="DZL87" s="1316"/>
      <c r="DZM87" s="1316"/>
      <c r="DZN87" s="1316"/>
      <c r="DZO87" s="1316"/>
      <c r="DZP87" s="1316"/>
      <c r="DZQ87" s="1316"/>
      <c r="DZR87" s="1316"/>
      <c r="DZS87" s="1316"/>
      <c r="DZT87" s="1316"/>
      <c r="DZU87" s="1316"/>
      <c r="DZV87" s="1316"/>
      <c r="DZW87" s="1316"/>
      <c r="DZX87" s="1316"/>
      <c r="DZY87" s="1316"/>
      <c r="DZZ87" s="1316"/>
      <c r="EAA87" s="1316"/>
      <c r="EAB87" s="1316"/>
      <c r="EAC87" s="1316"/>
      <c r="EAD87" s="1316"/>
      <c r="EAE87" s="1316"/>
      <c r="EAF87" s="1316"/>
      <c r="EAG87" s="1316"/>
      <c r="EAH87" s="1316"/>
      <c r="EAI87" s="1316"/>
      <c r="EAJ87" s="1316"/>
      <c r="EAK87" s="1316"/>
      <c r="EAL87" s="1316"/>
      <c r="EAM87" s="1316"/>
      <c r="EAN87" s="1316"/>
      <c r="EAO87" s="1316"/>
      <c r="EAP87" s="1316"/>
      <c r="EAQ87" s="1316"/>
      <c r="EAR87" s="1316"/>
      <c r="EAS87" s="1316"/>
      <c r="EAT87" s="1316"/>
      <c r="EAU87" s="1316"/>
      <c r="EAV87" s="1316"/>
      <c r="EAW87" s="1316"/>
      <c r="EAX87" s="1316"/>
      <c r="EAY87" s="1316"/>
      <c r="EAZ87" s="1316"/>
      <c r="EBA87" s="1316"/>
      <c r="EBB87" s="1316"/>
      <c r="EBC87" s="1316"/>
      <c r="EBD87" s="1316"/>
      <c r="EBE87" s="1316"/>
      <c r="EBF87" s="1316"/>
      <c r="EBG87" s="1316"/>
      <c r="EBH87" s="1316"/>
      <c r="EBI87" s="1316"/>
      <c r="EBJ87" s="1316"/>
      <c r="EBK87" s="1316"/>
      <c r="EBL87" s="1316"/>
      <c r="EBM87" s="1316"/>
      <c r="EBN87" s="1316"/>
      <c r="EBO87" s="1316"/>
      <c r="EBP87" s="1316"/>
      <c r="EBQ87" s="1316"/>
      <c r="EBR87" s="1316"/>
      <c r="EBS87" s="1316"/>
      <c r="EBT87" s="1316"/>
      <c r="EBU87" s="1316"/>
      <c r="EBV87" s="1316"/>
      <c r="EBW87" s="1316"/>
      <c r="EBX87" s="1316"/>
      <c r="EBY87" s="1316"/>
      <c r="EBZ87" s="1316"/>
      <c r="ECA87" s="1316"/>
      <c r="ECB87" s="1316"/>
      <c r="ECC87" s="1316"/>
      <c r="ECD87" s="1316"/>
      <c r="ECE87" s="1316"/>
      <c r="ECF87" s="1316"/>
      <c r="ECG87" s="1316"/>
      <c r="ECH87" s="1316"/>
      <c r="ECI87" s="1316"/>
      <c r="ECJ87" s="1316"/>
      <c r="ECK87" s="1316"/>
      <c r="ECL87" s="1316"/>
      <c r="ECM87" s="1316"/>
      <c r="ECN87" s="1316"/>
      <c r="ECO87" s="1316"/>
      <c r="ECP87" s="1316"/>
      <c r="ECQ87" s="1316"/>
      <c r="ECR87" s="1316"/>
      <c r="ECS87" s="1316"/>
      <c r="ECT87" s="1316"/>
      <c r="ECU87" s="1316"/>
      <c r="ECV87" s="1316"/>
      <c r="ECW87" s="1316"/>
      <c r="ECX87" s="1316"/>
      <c r="ECY87" s="1316"/>
      <c r="ECZ87" s="1316"/>
      <c r="EDA87" s="1316"/>
      <c r="EDB87" s="1316"/>
      <c r="EDC87" s="1316"/>
      <c r="EDD87" s="1316"/>
      <c r="EDE87" s="1316"/>
      <c r="EDF87" s="1316"/>
      <c r="EDG87" s="1316"/>
      <c r="EDH87" s="1316"/>
      <c r="EDI87" s="1316"/>
      <c r="EDJ87" s="1316"/>
      <c r="EDK87" s="1316"/>
      <c r="EDL87" s="1316"/>
      <c r="EDM87" s="1316"/>
      <c r="EDN87" s="1316"/>
      <c r="EDO87" s="1316"/>
      <c r="EDP87" s="1316"/>
      <c r="EDQ87" s="1316"/>
      <c r="EDR87" s="1316"/>
      <c r="EDS87" s="1316"/>
      <c r="EDT87" s="1316"/>
      <c r="EDU87" s="1316"/>
      <c r="EDV87" s="1316"/>
      <c r="EDW87" s="1316"/>
      <c r="EDX87" s="1316"/>
      <c r="EDY87" s="1316"/>
      <c r="EDZ87" s="1316"/>
      <c r="EEA87" s="1316"/>
      <c r="EEB87" s="1316"/>
      <c r="EEC87" s="1316"/>
      <c r="EED87" s="1316"/>
      <c r="EEE87" s="1316"/>
      <c r="EEF87" s="1316"/>
      <c r="EEG87" s="1316"/>
      <c r="EEH87" s="1316"/>
      <c r="EEI87" s="1316"/>
      <c r="EEJ87" s="1316"/>
      <c r="EEK87" s="1316"/>
      <c r="EEL87" s="1316"/>
      <c r="EEM87" s="1316"/>
      <c r="EEN87" s="1316"/>
      <c r="EEO87" s="1316"/>
      <c r="EEP87" s="1316"/>
      <c r="EEQ87" s="1316"/>
      <c r="EER87" s="1316"/>
      <c r="EES87" s="1316"/>
      <c r="EET87" s="1316"/>
      <c r="EEU87" s="1316"/>
      <c r="EEV87" s="1316"/>
      <c r="EEW87" s="1316"/>
      <c r="EEX87" s="1316"/>
      <c r="EEY87" s="1316"/>
      <c r="EEZ87" s="1316"/>
      <c r="EFA87" s="1316"/>
      <c r="EFB87" s="1316"/>
      <c r="EFC87" s="1316"/>
      <c r="EFD87" s="1316"/>
      <c r="EFE87" s="1316"/>
      <c r="EFF87" s="1316"/>
      <c r="EFG87" s="1316"/>
      <c r="EFH87" s="1316"/>
      <c r="EFI87" s="1316"/>
      <c r="EFJ87" s="1316"/>
      <c r="EFK87" s="1316"/>
      <c r="EFL87" s="1316"/>
      <c r="EFM87" s="1316"/>
      <c r="EFN87" s="1316"/>
      <c r="EFO87" s="1316"/>
      <c r="EFP87" s="1316"/>
      <c r="EFQ87" s="1316"/>
      <c r="EFR87" s="1316"/>
      <c r="EFS87" s="1316"/>
      <c r="EFT87" s="1316"/>
      <c r="EFU87" s="1316"/>
      <c r="EFV87" s="1316"/>
      <c r="EFW87" s="1316"/>
      <c r="EFX87" s="1316"/>
      <c r="EFY87" s="1316"/>
      <c r="EFZ87" s="1316"/>
      <c r="EGA87" s="1316"/>
      <c r="EGB87" s="1316"/>
      <c r="EGC87" s="1316"/>
      <c r="EGD87" s="1316"/>
      <c r="EGE87" s="1316"/>
      <c r="EGF87" s="1316"/>
      <c r="EGG87" s="1316"/>
      <c r="EGH87" s="1316"/>
      <c r="EGI87" s="1316"/>
      <c r="EGJ87" s="1316"/>
      <c r="EGK87" s="1316"/>
      <c r="EGL87" s="1316"/>
      <c r="EGM87" s="1316"/>
      <c r="EGN87" s="1316"/>
      <c r="EGO87" s="1316"/>
      <c r="EGP87" s="1316"/>
      <c r="EGQ87" s="1316"/>
      <c r="EGR87" s="1316"/>
      <c r="EGS87" s="1316"/>
      <c r="EGT87" s="1316"/>
      <c r="EGU87" s="1316"/>
      <c r="EGV87" s="1316"/>
      <c r="EGW87" s="1316"/>
      <c r="EGX87" s="1316"/>
      <c r="EGY87" s="1316"/>
      <c r="EGZ87" s="1316"/>
      <c r="EHA87" s="1316"/>
      <c r="EHB87" s="1316"/>
      <c r="EHC87" s="1316"/>
      <c r="EHD87" s="1316"/>
      <c r="EHE87" s="1316"/>
      <c r="EHF87" s="1316"/>
      <c r="EHG87" s="1316"/>
      <c r="EHH87" s="1316"/>
      <c r="EHI87" s="1316"/>
      <c r="EHJ87" s="1316"/>
      <c r="EHK87" s="1316"/>
      <c r="EHL87" s="1316"/>
      <c r="EHM87" s="1316"/>
      <c r="EHN87" s="1316"/>
      <c r="EHO87" s="1316"/>
      <c r="EHP87" s="1316"/>
      <c r="EHQ87" s="1316"/>
      <c r="EHR87" s="1316"/>
      <c r="EHS87" s="1316"/>
      <c r="EHT87" s="1316"/>
      <c r="EHU87" s="1316"/>
      <c r="EHV87" s="1316"/>
      <c r="EHW87" s="1316"/>
      <c r="EHX87" s="1316"/>
      <c r="EHY87" s="1316"/>
      <c r="EHZ87" s="1316"/>
      <c r="EIA87" s="1316"/>
      <c r="EIB87" s="1316"/>
      <c r="EIC87" s="1316"/>
      <c r="EID87" s="1316"/>
      <c r="EIE87" s="1316"/>
      <c r="EIF87" s="1316"/>
      <c r="EIG87" s="1316"/>
      <c r="EIH87" s="1316"/>
      <c r="EII87" s="1316"/>
      <c r="EIJ87" s="1316"/>
      <c r="EIK87" s="1316"/>
      <c r="EIL87" s="1316"/>
      <c r="EIM87" s="1316"/>
      <c r="EIN87" s="1316"/>
      <c r="EIO87" s="1316"/>
      <c r="EIP87" s="1316"/>
      <c r="EIQ87" s="1316"/>
      <c r="EIR87" s="1316"/>
      <c r="EIS87" s="1316"/>
      <c r="EIT87" s="1316"/>
      <c r="EIU87" s="1316"/>
      <c r="EIV87" s="1316"/>
      <c r="EIW87" s="1316"/>
      <c r="EIX87" s="1316"/>
      <c r="EIY87" s="1316"/>
      <c r="EIZ87" s="1316"/>
      <c r="EJA87" s="1316"/>
      <c r="EJB87" s="1316"/>
      <c r="EJC87" s="1316"/>
      <c r="EJD87" s="1316"/>
      <c r="EJE87" s="1316"/>
      <c r="EJF87" s="1316"/>
      <c r="EJG87" s="1316"/>
      <c r="EJH87" s="1316"/>
      <c r="EJI87" s="1316"/>
      <c r="EJJ87" s="1316"/>
      <c r="EJK87" s="1316"/>
      <c r="EJL87" s="1316"/>
      <c r="EJM87" s="1316"/>
      <c r="EJN87" s="1316"/>
      <c r="EJO87" s="1316"/>
      <c r="EJP87" s="1316"/>
      <c r="EJQ87" s="1316"/>
      <c r="EJR87" s="1316"/>
      <c r="EJS87" s="1316"/>
      <c r="EJT87" s="1316"/>
      <c r="EJU87" s="1316"/>
      <c r="EJV87" s="1316"/>
      <c r="EJW87" s="1316"/>
      <c r="EJX87" s="1316"/>
      <c r="EJY87" s="1316"/>
      <c r="EJZ87" s="1316"/>
      <c r="EKA87" s="1316"/>
      <c r="EKB87" s="1316"/>
      <c r="EKC87" s="1316"/>
      <c r="EKD87" s="1316"/>
      <c r="EKE87" s="1316"/>
      <c r="EKF87" s="1316"/>
      <c r="EKG87" s="1316"/>
      <c r="EKH87" s="1316"/>
      <c r="EKI87" s="1316"/>
      <c r="EKJ87" s="1316"/>
      <c r="EKK87" s="1316"/>
      <c r="EKL87" s="1316"/>
      <c r="EKM87" s="1316"/>
      <c r="EKN87" s="1316"/>
      <c r="EKO87" s="1316"/>
      <c r="EKP87" s="1316"/>
      <c r="EKQ87" s="1316"/>
      <c r="EKR87" s="1316"/>
      <c r="EKS87" s="1316"/>
      <c r="EKT87" s="1316"/>
      <c r="EKU87" s="1316"/>
      <c r="EKV87" s="1316"/>
      <c r="EKW87" s="1316"/>
      <c r="EKX87" s="1316"/>
      <c r="EKY87" s="1316"/>
      <c r="EKZ87" s="1316"/>
      <c r="ELA87" s="1316"/>
      <c r="ELB87" s="1316"/>
      <c r="ELC87" s="1316"/>
      <c r="ELD87" s="1316"/>
      <c r="ELE87" s="1316"/>
      <c r="ELF87" s="1316"/>
      <c r="ELG87" s="1316"/>
      <c r="ELH87" s="1316"/>
      <c r="ELI87" s="1316"/>
      <c r="ELJ87" s="1316"/>
      <c r="ELK87" s="1316"/>
      <c r="ELL87" s="1316"/>
      <c r="ELM87" s="1316"/>
      <c r="ELN87" s="1316"/>
      <c r="ELO87" s="1316"/>
      <c r="ELP87" s="1316"/>
      <c r="ELQ87" s="1316"/>
      <c r="ELR87" s="1316"/>
      <c r="ELS87" s="1316"/>
      <c r="ELT87" s="1316"/>
      <c r="ELU87" s="1316"/>
      <c r="ELV87" s="1316"/>
      <c r="ELW87" s="1316"/>
      <c r="ELX87" s="1316"/>
      <c r="ELY87" s="1316"/>
      <c r="ELZ87" s="1316"/>
      <c r="EMA87" s="1316"/>
      <c r="EMB87" s="1316"/>
      <c r="EMC87" s="1316"/>
      <c r="EMD87" s="1316"/>
      <c r="EME87" s="1316"/>
      <c r="EMF87" s="1316"/>
      <c r="EMG87" s="1316"/>
      <c r="EMH87" s="1316"/>
      <c r="EMI87" s="1316"/>
      <c r="EMJ87" s="1316"/>
      <c r="EMK87" s="1316"/>
      <c r="EML87" s="1316"/>
      <c r="EMM87" s="1316"/>
      <c r="EMN87" s="1316"/>
      <c r="EMO87" s="1316"/>
      <c r="EMP87" s="1316"/>
      <c r="EMQ87" s="1316"/>
      <c r="EMR87" s="1316"/>
      <c r="EMS87" s="1316"/>
      <c r="EMT87" s="1316"/>
      <c r="EMU87" s="1316"/>
      <c r="EMV87" s="1316"/>
      <c r="EMW87" s="1316"/>
      <c r="EMX87" s="1316"/>
      <c r="EMY87" s="1316"/>
      <c r="EMZ87" s="1316"/>
      <c r="ENA87" s="1316"/>
      <c r="ENB87" s="1316"/>
      <c r="ENC87" s="1316"/>
      <c r="END87" s="1316"/>
      <c r="ENE87" s="1316"/>
      <c r="ENF87" s="1316"/>
      <c r="ENG87" s="1316"/>
      <c r="ENH87" s="1316"/>
      <c r="ENI87" s="1316"/>
      <c r="ENJ87" s="1316"/>
      <c r="ENK87" s="1316"/>
      <c r="ENL87" s="1316"/>
      <c r="ENM87" s="1316"/>
      <c r="ENN87" s="1316"/>
      <c r="ENO87" s="1316"/>
      <c r="ENP87" s="1316"/>
      <c r="ENQ87" s="1316"/>
      <c r="ENR87" s="1316"/>
      <c r="ENS87" s="1316"/>
      <c r="ENT87" s="1316"/>
      <c r="ENU87" s="1316"/>
      <c r="ENV87" s="1316"/>
      <c r="ENW87" s="1316"/>
      <c r="ENX87" s="1316"/>
      <c r="ENY87" s="1316"/>
      <c r="ENZ87" s="1316"/>
      <c r="EOA87" s="1316"/>
      <c r="EOB87" s="1316"/>
      <c r="EOC87" s="1316"/>
      <c r="EOD87" s="1316"/>
      <c r="EOE87" s="1316"/>
      <c r="EOF87" s="1316"/>
      <c r="EOG87" s="1316"/>
      <c r="EOH87" s="1316"/>
      <c r="EOI87" s="1316"/>
      <c r="EOJ87" s="1316"/>
      <c r="EOK87" s="1316"/>
      <c r="EOL87" s="1316"/>
      <c r="EOM87" s="1316"/>
      <c r="EON87" s="1316"/>
      <c r="EOO87" s="1316"/>
      <c r="EOP87" s="1316"/>
      <c r="EOQ87" s="1316"/>
      <c r="EOR87" s="1316"/>
      <c r="EOS87" s="1316"/>
      <c r="EOT87" s="1316"/>
      <c r="EOU87" s="1316"/>
      <c r="EOV87" s="1316"/>
      <c r="EOW87" s="1316"/>
      <c r="EOX87" s="1316"/>
      <c r="EOY87" s="1316"/>
      <c r="EOZ87" s="1316"/>
      <c r="EPA87" s="1316"/>
      <c r="EPB87" s="1316"/>
      <c r="EPC87" s="1316"/>
      <c r="EPD87" s="1316"/>
      <c r="EPE87" s="1316"/>
      <c r="EPF87" s="1316"/>
      <c r="EPG87" s="1316"/>
      <c r="EPH87" s="1316"/>
      <c r="EPI87" s="1316"/>
      <c r="EPJ87" s="1316"/>
      <c r="EPK87" s="1316"/>
      <c r="EPL87" s="1316"/>
      <c r="EPM87" s="1316"/>
      <c r="EPN87" s="1316"/>
      <c r="EPO87" s="1316"/>
      <c r="EPP87" s="1316"/>
      <c r="EPQ87" s="1316"/>
      <c r="EPR87" s="1316"/>
      <c r="EPS87" s="1316"/>
      <c r="EPT87" s="1316"/>
      <c r="EPU87" s="1316"/>
      <c r="EPV87" s="1316"/>
      <c r="EPW87" s="1316"/>
      <c r="EPX87" s="1316"/>
      <c r="EPY87" s="1316"/>
      <c r="EPZ87" s="1316"/>
      <c r="EQA87" s="1316"/>
      <c r="EQB87" s="1316"/>
      <c r="EQC87" s="1316"/>
      <c r="EQD87" s="1316"/>
      <c r="EQE87" s="1316"/>
      <c r="EQF87" s="1316"/>
      <c r="EQG87" s="1316"/>
      <c r="EQH87" s="1316"/>
      <c r="EQI87" s="1316"/>
      <c r="EQJ87" s="1316"/>
      <c r="EQK87" s="1316"/>
      <c r="EQL87" s="1316"/>
      <c r="EQM87" s="1316"/>
      <c r="EQN87" s="1316"/>
      <c r="EQO87" s="1316"/>
      <c r="EQP87" s="1316"/>
      <c r="EQQ87" s="1316"/>
      <c r="EQR87" s="1316"/>
      <c r="EQS87" s="1316"/>
      <c r="EQT87" s="1316"/>
      <c r="EQU87" s="1316"/>
      <c r="EQV87" s="1316"/>
      <c r="EQW87" s="1316"/>
      <c r="EQX87" s="1316"/>
      <c r="EQY87" s="1316"/>
      <c r="EQZ87" s="1316"/>
      <c r="ERA87" s="1316"/>
      <c r="ERB87" s="1316"/>
      <c r="ERC87" s="1316"/>
      <c r="ERD87" s="1316"/>
      <c r="ERE87" s="1316"/>
      <c r="ERF87" s="1316"/>
      <c r="ERG87" s="1316"/>
      <c r="ERH87" s="1316"/>
      <c r="ERI87" s="1316"/>
      <c r="ERJ87" s="1316"/>
      <c r="ERK87" s="1316"/>
      <c r="ERL87" s="1316"/>
      <c r="ERM87" s="1316"/>
      <c r="ERN87" s="1316"/>
      <c r="ERO87" s="1316"/>
      <c r="ERP87" s="1316"/>
      <c r="ERQ87" s="1316"/>
      <c r="ERR87" s="1316"/>
      <c r="ERS87" s="1316"/>
      <c r="ERT87" s="1316"/>
      <c r="ERU87" s="1316"/>
      <c r="ERV87" s="1316"/>
      <c r="ERW87" s="1316"/>
      <c r="ERX87" s="1316"/>
      <c r="ERY87" s="1316"/>
      <c r="ERZ87" s="1316"/>
      <c r="ESA87" s="1316"/>
      <c r="ESB87" s="1316"/>
      <c r="ESC87" s="1316"/>
      <c r="ESD87" s="1316"/>
      <c r="ESE87" s="1316"/>
      <c r="ESF87" s="1316"/>
      <c r="ESG87" s="1316"/>
      <c r="ESH87" s="1316"/>
      <c r="ESI87" s="1316"/>
      <c r="ESJ87" s="1316"/>
      <c r="ESK87" s="1316"/>
      <c r="ESL87" s="1316"/>
      <c r="ESM87" s="1316"/>
      <c r="ESN87" s="1316"/>
      <c r="ESO87" s="1316"/>
      <c r="ESP87" s="1316"/>
      <c r="ESQ87" s="1316"/>
      <c r="ESR87" s="1316"/>
      <c r="ESS87" s="1316"/>
      <c r="EST87" s="1316"/>
      <c r="ESU87" s="1316"/>
      <c r="ESV87" s="1316"/>
      <c r="ESW87" s="1316"/>
      <c r="ESX87" s="1316"/>
      <c r="ESY87" s="1316"/>
      <c r="ESZ87" s="1316"/>
      <c r="ETA87" s="1316"/>
      <c r="ETB87" s="1316"/>
      <c r="ETC87" s="1316"/>
      <c r="ETD87" s="1316"/>
      <c r="ETE87" s="1316"/>
      <c r="ETF87" s="1316"/>
      <c r="ETG87" s="1316"/>
      <c r="ETH87" s="1316"/>
      <c r="ETI87" s="1316"/>
      <c r="ETJ87" s="1316"/>
      <c r="ETK87" s="1316"/>
      <c r="ETL87" s="1316"/>
      <c r="ETM87" s="1316"/>
      <c r="ETN87" s="1316"/>
      <c r="ETO87" s="1316"/>
      <c r="ETP87" s="1316"/>
      <c r="ETQ87" s="1316"/>
      <c r="ETR87" s="1316"/>
      <c r="ETS87" s="1316"/>
      <c r="ETT87" s="1316"/>
      <c r="ETU87" s="1316"/>
      <c r="ETV87" s="1316"/>
      <c r="ETW87" s="1316"/>
      <c r="ETX87" s="1316"/>
      <c r="ETY87" s="1316"/>
      <c r="ETZ87" s="1316"/>
      <c r="EUA87" s="1316"/>
      <c r="EUB87" s="1316"/>
      <c r="EUC87" s="1316"/>
      <c r="EUD87" s="1316"/>
      <c r="EUE87" s="1316"/>
      <c r="EUF87" s="1316"/>
      <c r="EUG87" s="1316"/>
      <c r="EUH87" s="1316"/>
      <c r="EUI87" s="1316"/>
      <c r="EUJ87" s="1316"/>
      <c r="EUK87" s="1316"/>
      <c r="EUL87" s="1316"/>
      <c r="EUM87" s="1316"/>
      <c r="EUN87" s="1316"/>
      <c r="EUO87" s="1316"/>
      <c r="EUP87" s="1316"/>
      <c r="EUQ87" s="1316"/>
      <c r="EUR87" s="1316"/>
      <c r="EUS87" s="1316"/>
      <c r="EUT87" s="1316"/>
      <c r="EUU87" s="1316"/>
      <c r="EUV87" s="1316"/>
      <c r="EUW87" s="1316"/>
      <c r="EUX87" s="1316"/>
      <c r="EUY87" s="1316"/>
      <c r="EUZ87" s="1316"/>
      <c r="EVA87" s="1316"/>
      <c r="EVB87" s="1316"/>
      <c r="EVC87" s="1316"/>
      <c r="EVD87" s="1316"/>
      <c r="EVE87" s="1316"/>
      <c r="EVF87" s="1316"/>
      <c r="EVG87" s="1316"/>
      <c r="EVH87" s="1316"/>
      <c r="EVI87" s="1316"/>
      <c r="EVJ87" s="1316"/>
      <c r="EVK87" s="1316"/>
      <c r="EVL87" s="1316"/>
      <c r="EVM87" s="1316"/>
      <c r="EVN87" s="1316"/>
      <c r="EVO87" s="1316"/>
      <c r="EVP87" s="1316"/>
      <c r="EVQ87" s="1316"/>
      <c r="EVR87" s="1316"/>
      <c r="EVS87" s="1316"/>
      <c r="EVT87" s="1316"/>
      <c r="EVU87" s="1316"/>
      <c r="EVV87" s="1316"/>
      <c r="EVW87" s="1316"/>
      <c r="EVX87" s="1316"/>
      <c r="EVY87" s="1316"/>
      <c r="EVZ87" s="1316"/>
      <c r="EWA87" s="1316"/>
      <c r="EWB87" s="1316"/>
      <c r="EWC87" s="1316"/>
      <c r="EWD87" s="1316"/>
      <c r="EWE87" s="1316"/>
      <c r="EWF87" s="1316"/>
      <c r="EWG87" s="1316"/>
      <c r="EWH87" s="1316"/>
      <c r="EWI87" s="1316"/>
      <c r="EWJ87" s="1316"/>
      <c r="EWK87" s="1316"/>
      <c r="EWL87" s="1316"/>
      <c r="EWM87" s="1316"/>
      <c r="EWN87" s="1316"/>
      <c r="EWO87" s="1316"/>
      <c r="EWP87" s="1316"/>
      <c r="EWQ87" s="1316"/>
      <c r="EWR87" s="1316"/>
      <c r="EWS87" s="1316"/>
      <c r="EWT87" s="1316"/>
      <c r="EWU87" s="1316"/>
      <c r="EWV87" s="1316"/>
      <c r="EWW87" s="1316"/>
      <c r="EWX87" s="1316"/>
      <c r="EWY87" s="1316"/>
      <c r="EWZ87" s="1316"/>
      <c r="EXA87" s="1316"/>
      <c r="EXB87" s="1316"/>
      <c r="EXC87" s="1316"/>
      <c r="EXD87" s="1316"/>
      <c r="EXE87" s="1316"/>
      <c r="EXF87" s="1316"/>
      <c r="EXG87" s="1316"/>
      <c r="EXH87" s="1316"/>
      <c r="EXI87" s="1316"/>
      <c r="EXJ87" s="1316"/>
      <c r="EXK87" s="1316"/>
      <c r="EXL87" s="1316"/>
      <c r="EXM87" s="1316"/>
      <c r="EXN87" s="1316"/>
      <c r="EXO87" s="1316"/>
      <c r="EXP87" s="1316"/>
      <c r="EXQ87" s="1316"/>
      <c r="EXR87" s="1316"/>
      <c r="EXS87" s="1316"/>
      <c r="EXT87" s="1316"/>
      <c r="EXU87" s="1316"/>
      <c r="EXV87" s="1316"/>
      <c r="EXW87" s="1316"/>
      <c r="EXX87" s="1316"/>
      <c r="EXY87" s="1316"/>
      <c r="EXZ87" s="1316"/>
      <c r="EYA87" s="1316"/>
      <c r="EYB87" s="1316"/>
      <c r="EYC87" s="1316"/>
      <c r="EYD87" s="1316"/>
      <c r="EYE87" s="1316"/>
      <c r="EYF87" s="1316"/>
      <c r="EYG87" s="1316"/>
      <c r="EYH87" s="1316"/>
      <c r="EYI87" s="1316"/>
      <c r="EYJ87" s="1316"/>
      <c r="EYK87" s="1316"/>
      <c r="EYL87" s="1316"/>
      <c r="EYM87" s="1316"/>
      <c r="EYN87" s="1316"/>
      <c r="EYO87" s="1316"/>
      <c r="EYP87" s="1316"/>
      <c r="EYQ87" s="1316"/>
      <c r="EYR87" s="1316"/>
      <c r="EYS87" s="1316"/>
      <c r="EYT87" s="1316"/>
      <c r="EYU87" s="1316"/>
      <c r="EYV87" s="1316"/>
      <c r="EYW87" s="1316"/>
      <c r="EYX87" s="1316"/>
      <c r="EYY87" s="1316"/>
      <c r="EYZ87" s="1316"/>
      <c r="EZA87" s="1316"/>
      <c r="EZB87" s="1316"/>
      <c r="EZC87" s="1316"/>
      <c r="EZD87" s="1316"/>
      <c r="EZE87" s="1316"/>
      <c r="EZF87" s="1316"/>
      <c r="EZG87" s="1316"/>
      <c r="EZH87" s="1316"/>
      <c r="EZI87" s="1316"/>
      <c r="EZJ87" s="1316"/>
      <c r="EZK87" s="1316"/>
      <c r="EZL87" s="1316"/>
      <c r="EZM87" s="1316"/>
      <c r="EZN87" s="1316"/>
      <c r="EZO87" s="1316"/>
      <c r="EZP87" s="1316"/>
      <c r="EZQ87" s="1316"/>
      <c r="EZR87" s="1316"/>
      <c r="EZS87" s="1316"/>
      <c r="EZT87" s="1316"/>
      <c r="EZU87" s="1316"/>
      <c r="EZV87" s="1316"/>
      <c r="EZW87" s="1316"/>
      <c r="EZX87" s="1316"/>
      <c r="EZY87" s="1316"/>
      <c r="EZZ87" s="1316"/>
      <c r="FAA87" s="1316"/>
      <c r="FAB87" s="1316"/>
      <c r="FAC87" s="1316"/>
      <c r="FAD87" s="1316"/>
      <c r="FAE87" s="1316"/>
      <c r="FAF87" s="1316"/>
      <c r="FAG87" s="1316"/>
      <c r="FAH87" s="1316"/>
      <c r="FAI87" s="1316"/>
      <c r="FAJ87" s="1316"/>
      <c r="FAK87" s="1316"/>
      <c r="FAL87" s="1316"/>
      <c r="FAM87" s="1316"/>
      <c r="FAN87" s="1316"/>
      <c r="FAO87" s="1316"/>
      <c r="FAP87" s="1316"/>
      <c r="FAQ87" s="1316"/>
      <c r="FAR87" s="1316"/>
      <c r="FAS87" s="1316"/>
      <c r="FAT87" s="1316"/>
      <c r="FAU87" s="1316"/>
      <c r="FAV87" s="1316"/>
      <c r="FAW87" s="1316"/>
      <c r="FAX87" s="1316"/>
      <c r="FAY87" s="1316"/>
      <c r="FAZ87" s="1316"/>
      <c r="FBA87" s="1316"/>
      <c r="FBB87" s="1316"/>
      <c r="FBC87" s="1316"/>
      <c r="FBD87" s="1316"/>
      <c r="FBE87" s="1316"/>
      <c r="FBF87" s="1316"/>
      <c r="FBG87" s="1316"/>
      <c r="FBH87" s="1316"/>
      <c r="FBI87" s="1316"/>
      <c r="FBJ87" s="1316"/>
      <c r="FBK87" s="1316"/>
      <c r="FBL87" s="1316"/>
      <c r="FBM87" s="1316"/>
      <c r="FBN87" s="1316"/>
      <c r="FBO87" s="1316"/>
      <c r="FBP87" s="1316"/>
      <c r="FBQ87" s="1316"/>
      <c r="FBR87" s="1316"/>
      <c r="FBS87" s="1316"/>
      <c r="FBT87" s="1316"/>
      <c r="FBU87" s="1316"/>
      <c r="FBV87" s="1316"/>
      <c r="FBW87" s="1316"/>
      <c r="FBX87" s="1316"/>
      <c r="FBY87" s="1316"/>
      <c r="FBZ87" s="1316"/>
      <c r="FCA87" s="1316"/>
      <c r="FCB87" s="1316"/>
      <c r="FCC87" s="1316"/>
      <c r="FCD87" s="1316"/>
      <c r="FCE87" s="1316"/>
      <c r="FCF87" s="1316"/>
      <c r="FCG87" s="1316"/>
      <c r="FCH87" s="1316"/>
      <c r="FCI87" s="1316"/>
      <c r="FCJ87" s="1316"/>
      <c r="FCK87" s="1316"/>
      <c r="FCL87" s="1316"/>
      <c r="FCM87" s="1316"/>
      <c r="FCN87" s="1316"/>
      <c r="FCO87" s="1316"/>
      <c r="FCP87" s="1316"/>
      <c r="FCQ87" s="1316"/>
      <c r="FCR87" s="1316"/>
      <c r="FCS87" s="1316"/>
      <c r="FCT87" s="1316"/>
      <c r="FCU87" s="1316"/>
      <c r="FCV87" s="1316"/>
      <c r="FCW87" s="1316"/>
      <c r="FCX87" s="1316"/>
      <c r="FCY87" s="1316"/>
      <c r="FCZ87" s="1316"/>
      <c r="FDA87" s="1316"/>
      <c r="FDB87" s="1316"/>
      <c r="FDC87" s="1316"/>
      <c r="FDD87" s="1316"/>
      <c r="FDE87" s="1316"/>
      <c r="FDF87" s="1316"/>
      <c r="FDG87" s="1316"/>
      <c r="FDH87" s="1316"/>
      <c r="FDI87" s="1316"/>
      <c r="FDJ87" s="1316"/>
      <c r="FDK87" s="1316"/>
      <c r="FDL87" s="1316"/>
      <c r="FDM87" s="1316"/>
      <c r="FDN87" s="1316"/>
      <c r="FDO87" s="1316"/>
      <c r="FDP87" s="1316"/>
      <c r="FDQ87" s="1316"/>
      <c r="FDR87" s="1316"/>
      <c r="FDS87" s="1316"/>
      <c r="FDT87" s="1316"/>
      <c r="FDU87" s="1316"/>
      <c r="FDV87" s="1316"/>
      <c r="FDW87" s="1316"/>
      <c r="FDX87" s="1316"/>
      <c r="FDY87" s="1316"/>
      <c r="FDZ87" s="1316"/>
      <c r="FEA87" s="1316"/>
      <c r="FEB87" s="1316"/>
      <c r="FEC87" s="1316"/>
      <c r="FED87" s="1316"/>
      <c r="FEE87" s="1316"/>
      <c r="FEF87" s="1316"/>
      <c r="FEG87" s="1316"/>
      <c r="FEH87" s="1316"/>
      <c r="FEI87" s="1316"/>
      <c r="FEJ87" s="1316"/>
      <c r="FEK87" s="1316"/>
      <c r="FEL87" s="1316"/>
      <c r="FEM87" s="1316"/>
      <c r="FEN87" s="1316"/>
      <c r="FEO87" s="1316"/>
      <c r="FEP87" s="1316"/>
      <c r="FEQ87" s="1316"/>
      <c r="FER87" s="1316"/>
      <c r="FES87" s="1316"/>
      <c r="FET87" s="1316"/>
      <c r="FEU87" s="1316"/>
      <c r="FEV87" s="1316"/>
      <c r="FEW87" s="1316"/>
      <c r="FEX87" s="1316"/>
      <c r="FEY87" s="1316"/>
      <c r="FEZ87" s="1316"/>
      <c r="FFA87" s="1316"/>
      <c r="FFB87" s="1316"/>
      <c r="FFC87" s="1316"/>
      <c r="FFD87" s="1316"/>
      <c r="FFE87" s="1316"/>
      <c r="FFF87" s="1316"/>
      <c r="FFG87" s="1316"/>
      <c r="FFH87" s="1316"/>
      <c r="FFI87" s="1316"/>
      <c r="FFJ87" s="1316"/>
      <c r="FFK87" s="1316"/>
      <c r="FFL87" s="1316"/>
      <c r="FFM87" s="1316"/>
      <c r="FFN87" s="1316"/>
      <c r="FFO87" s="1316"/>
      <c r="FFP87" s="1316"/>
      <c r="FFQ87" s="1316"/>
      <c r="FFR87" s="1316"/>
      <c r="FFS87" s="1316"/>
      <c r="FFT87" s="1316"/>
      <c r="FFU87" s="1316"/>
      <c r="FFV87" s="1316"/>
      <c r="FFW87" s="1316"/>
      <c r="FFX87" s="1316"/>
      <c r="FFY87" s="1316"/>
      <c r="FFZ87" s="1316"/>
      <c r="FGA87" s="1316"/>
      <c r="FGB87" s="1316"/>
      <c r="FGC87" s="1316"/>
      <c r="FGD87" s="1316"/>
      <c r="FGE87" s="1316"/>
      <c r="FGF87" s="1316"/>
      <c r="FGG87" s="1316"/>
      <c r="FGH87" s="1316"/>
      <c r="FGI87" s="1316"/>
      <c r="FGJ87" s="1316"/>
      <c r="FGK87" s="1316"/>
      <c r="FGL87" s="1316"/>
      <c r="FGM87" s="1316"/>
      <c r="FGN87" s="1316"/>
      <c r="FGO87" s="1316"/>
      <c r="FGP87" s="1316"/>
      <c r="FGQ87" s="1316"/>
      <c r="FGR87" s="1316"/>
      <c r="FGS87" s="1316"/>
      <c r="FGT87" s="1316"/>
      <c r="FGU87" s="1316"/>
      <c r="FGV87" s="1316"/>
      <c r="FGW87" s="1316"/>
      <c r="FGX87" s="1316"/>
      <c r="FGY87" s="1316"/>
      <c r="FGZ87" s="1316"/>
      <c r="FHA87" s="1316"/>
      <c r="FHB87" s="1316"/>
      <c r="FHC87" s="1316"/>
      <c r="FHD87" s="1316"/>
      <c r="FHE87" s="1316"/>
      <c r="FHF87" s="1316"/>
      <c r="FHG87" s="1316"/>
      <c r="FHH87" s="1316"/>
      <c r="FHI87" s="1316"/>
      <c r="FHJ87" s="1316"/>
      <c r="FHK87" s="1316"/>
      <c r="FHL87" s="1316"/>
      <c r="FHM87" s="1316"/>
      <c r="FHN87" s="1316"/>
      <c r="FHO87" s="1316"/>
      <c r="FHP87" s="1316"/>
      <c r="FHQ87" s="1316"/>
      <c r="FHR87" s="1316"/>
      <c r="FHS87" s="1316"/>
      <c r="FHT87" s="1316"/>
      <c r="FHU87" s="1316"/>
      <c r="FHV87" s="1316"/>
      <c r="FHW87" s="1316"/>
      <c r="FHX87" s="1316"/>
      <c r="FHY87" s="1316"/>
      <c r="FHZ87" s="1316"/>
      <c r="FIA87" s="1316"/>
      <c r="FIB87" s="1316"/>
      <c r="FIC87" s="1316"/>
      <c r="FID87" s="1316"/>
      <c r="FIE87" s="1316"/>
      <c r="FIF87" s="1316"/>
      <c r="FIG87" s="1316"/>
      <c r="FIH87" s="1316"/>
      <c r="FII87" s="1316"/>
      <c r="FIJ87" s="1316"/>
      <c r="FIK87" s="1316"/>
      <c r="FIL87" s="1316"/>
      <c r="FIM87" s="1316"/>
      <c r="FIN87" s="1316"/>
      <c r="FIO87" s="1316"/>
      <c r="FIP87" s="1316"/>
      <c r="FIQ87" s="1316"/>
      <c r="FIR87" s="1316"/>
      <c r="FIS87" s="1316"/>
      <c r="FIT87" s="1316"/>
      <c r="FIU87" s="1316"/>
      <c r="FIV87" s="1316"/>
      <c r="FIW87" s="1316"/>
      <c r="FIX87" s="1316"/>
      <c r="FIY87" s="1316"/>
      <c r="FIZ87" s="1316"/>
      <c r="FJA87" s="1316"/>
      <c r="FJB87" s="1316"/>
      <c r="FJC87" s="1316"/>
      <c r="FJD87" s="1316"/>
      <c r="FJE87" s="1316"/>
      <c r="FJF87" s="1316"/>
      <c r="FJG87" s="1316"/>
      <c r="FJH87" s="1316"/>
      <c r="FJI87" s="1316"/>
      <c r="FJJ87" s="1316"/>
      <c r="FJK87" s="1316"/>
      <c r="FJL87" s="1316"/>
      <c r="FJM87" s="1316"/>
      <c r="FJN87" s="1316"/>
      <c r="FJO87" s="1316"/>
      <c r="FJP87" s="1316"/>
      <c r="FJQ87" s="1316"/>
      <c r="FJR87" s="1316"/>
      <c r="FJS87" s="1316"/>
      <c r="FJT87" s="1316"/>
      <c r="FJU87" s="1316"/>
      <c r="FJV87" s="1316"/>
      <c r="FJW87" s="1316"/>
      <c r="FJX87" s="1316"/>
      <c r="FJY87" s="1316"/>
      <c r="FJZ87" s="1316"/>
      <c r="FKA87" s="1316"/>
      <c r="FKB87" s="1316"/>
      <c r="FKC87" s="1316"/>
      <c r="FKD87" s="1316"/>
      <c r="FKE87" s="1316"/>
      <c r="FKF87" s="1316"/>
      <c r="FKG87" s="1316"/>
      <c r="FKH87" s="1316"/>
      <c r="FKI87" s="1316"/>
      <c r="FKJ87" s="1316"/>
      <c r="FKK87" s="1316"/>
      <c r="FKL87" s="1316"/>
      <c r="FKM87" s="1316"/>
      <c r="FKN87" s="1316"/>
      <c r="FKO87" s="1316"/>
      <c r="FKP87" s="1316"/>
      <c r="FKQ87" s="1316"/>
      <c r="FKR87" s="1316"/>
      <c r="FKS87" s="1316"/>
      <c r="FKT87" s="1316"/>
      <c r="FKU87" s="1316"/>
      <c r="FKV87" s="1316"/>
      <c r="FKW87" s="1316"/>
      <c r="FKX87" s="1316"/>
      <c r="FKY87" s="1316"/>
      <c r="FKZ87" s="1316"/>
      <c r="FLA87" s="1316"/>
      <c r="FLB87" s="1316"/>
      <c r="FLC87" s="1316"/>
      <c r="FLD87" s="1316"/>
      <c r="FLE87" s="1316"/>
      <c r="FLF87" s="1316"/>
      <c r="FLG87" s="1316"/>
      <c r="FLH87" s="1316"/>
      <c r="FLI87" s="1316"/>
      <c r="FLJ87" s="1316"/>
      <c r="FLK87" s="1316"/>
      <c r="FLL87" s="1316"/>
      <c r="FLM87" s="1316"/>
      <c r="FLN87" s="1316"/>
      <c r="FLO87" s="1316"/>
      <c r="FLP87" s="1316"/>
      <c r="FLQ87" s="1316"/>
      <c r="FLR87" s="1316"/>
      <c r="FLS87" s="1316"/>
      <c r="FLT87" s="1316"/>
      <c r="FLU87" s="1316"/>
      <c r="FLV87" s="1316"/>
      <c r="FLW87" s="1316"/>
      <c r="FLX87" s="1316"/>
      <c r="FLY87" s="1316"/>
      <c r="FLZ87" s="1316"/>
      <c r="FMA87" s="1316"/>
      <c r="FMB87" s="1316"/>
      <c r="FMC87" s="1316"/>
      <c r="FMD87" s="1316"/>
      <c r="FME87" s="1316"/>
      <c r="FMF87" s="1316"/>
      <c r="FMG87" s="1316"/>
      <c r="FMH87" s="1316"/>
      <c r="FMI87" s="1316"/>
      <c r="FMJ87" s="1316"/>
      <c r="FMK87" s="1316"/>
      <c r="FML87" s="1316"/>
      <c r="FMM87" s="1316"/>
      <c r="FMN87" s="1316"/>
      <c r="FMO87" s="1316"/>
      <c r="FMP87" s="1316"/>
      <c r="FMQ87" s="1316"/>
      <c r="FMR87" s="1316"/>
      <c r="FMS87" s="1316"/>
      <c r="FMT87" s="1316"/>
      <c r="FMU87" s="1316"/>
      <c r="FMV87" s="1316"/>
      <c r="FMW87" s="1316"/>
      <c r="FMX87" s="1316"/>
      <c r="FMY87" s="1316"/>
      <c r="FMZ87" s="1316"/>
      <c r="FNA87" s="1316"/>
      <c r="FNB87" s="1316"/>
      <c r="FNC87" s="1316"/>
      <c r="FND87" s="1316"/>
      <c r="FNE87" s="1316"/>
      <c r="FNF87" s="1316"/>
    </row>
    <row r="88" spans="1:4426" s="903" customFormat="1">
      <c r="A88" s="239"/>
      <c r="B88" s="1232"/>
      <c r="C88" s="41"/>
      <c r="G88" s="904"/>
      <c r="H88" s="904"/>
      <c r="I88" s="904"/>
      <c r="K88" s="1303"/>
      <c r="L88" s="1318"/>
      <c r="M88" s="1318"/>
      <c r="N88" s="1318"/>
      <c r="O88" s="1318"/>
      <c r="P88" s="1318"/>
      <c r="Q88" s="1318"/>
      <c r="R88" s="1318"/>
      <c r="S88" s="1318"/>
      <c r="T88" s="1318"/>
      <c r="U88" s="1318"/>
      <c r="V88" s="1318"/>
      <c r="W88" s="1318"/>
      <c r="X88" s="1318"/>
      <c r="Y88" s="1318"/>
      <c r="Z88" s="1318"/>
      <c r="AA88" s="1318"/>
      <c r="AB88" s="1318"/>
      <c r="AC88" s="1318"/>
      <c r="AD88" s="1318"/>
      <c r="AE88" s="1318"/>
      <c r="AF88" s="1318"/>
      <c r="AG88" s="1318"/>
      <c r="AH88" s="1318"/>
      <c r="AI88" s="1318"/>
      <c r="AJ88" s="1318"/>
      <c r="AK88" s="1318"/>
      <c r="AL88" s="1318"/>
      <c r="AM88" s="1318"/>
      <c r="AN88" s="1318"/>
      <c r="AO88" s="1318"/>
      <c r="AP88" s="1318"/>
      <c r="AQ88" s="1318"/>
      <c r="AR88" s="1318"/>
      <c r="AS88" s="1318"/>
      <c r="AT88" s="1318"/>
      <c r="AU88" s="1318"/>
      <c r="AV88" s="1318"/>
      <c r="AW88" s="1318"/>
      <c r="AX88" s="1318"/>
      <c r="AY88" s="1318"/>
      <c r="AZ88" s="1318"/>
      <c r="BA88" s="1318"/>
      <c r="BB88" s="1318"/>
      <c r="BC88" s="1318"/>
      <c r="BD88" s="1318"/>
      <c r="BE88" s="1318"/>
      <c r="BF88" s="1318"/>
      <c r="BG88" s="1318"/>
      <c r="BH88" s="1318"/>
      <c r="BI88" s="1318"/>
      <c r="BJ88" s="1318"/>
      <c r="BK88" s="1318"/>
      <c r="BL88" s="1318"/>
      <c r="BM88" s="1318"/>
      <c r="BN88" s="1318"/>
      <c r="BO88" s="1318"/>
      <c r="BP88" s="1318"/>
      <c r="BQ88" s="1318"/>
      <c r="BR88" s="1318"/>
      <c r="BS88" s="1318"/>
      <c r="BT88" s="1318"/>
      <c r="BU88" s="1318"/>
      <c r="BV88" s="1318"/>
      <c r="BW88" s="1318"/>
      <c r="BX88" s="1318"/>
      <c r="BY88" s="1318"/>
      <c r="BZ88" s="1318"/>
      <c r="CA88" s="1318"/>
      <c r="CB88" s="1318"/>
      <c r="CC88" s="1318"/>
      <c r="CD88" s="1318"/>
      <c r="CE88" s="1318"/>
      <c r="CF88" s="1318"/>
      <c r="CG88" s="1318"/>
      <c r="CH88" s="1318"/>
      <c r="CI88" s="1318"/>
      <c r="CJ88" s="1318"/>
      <c r="CK88" s="1318"/>
      <c r="CL88" s="1318"/>
      <c r="CM88" s="1318"/>
      <c r="CN88" s="1318"/>
      <c r="CO88" s="1318"/>
      <c r="CP88" s="1318"/>
      <c r="CQ88" s="1318"/>
      <c r="CR88" s="1318"/>
      <c r="CS88" s="1318"/>
      <c r="CT88" s="1318"/>
      <c r="CU88" s="1318"/>
      <c r="CV88" s="1318"/>
      <c r="CW88" s="1318"/>
      <c r="CX88" s="1318"/>
      <c r="CY88" s="1318"/>
      <c r="CZ88" s="1318"/>
      <c r="DA88" s="1318"/>
      <c r="DB88" s="1318"/>
      <c r="DC88" s="1318"/>
      <c r="DD88" s="1318"/>
      <c r="DE88" s="1318"/>
      <c r="DF88" s="1318"/>
      <c r="DG88" s="1318"/>
      <c r="DH88" s="1318"/>
      <c r="DI88" s="1318"/>
      <c r="DJ88" s="1318"/>
      <c r="DK88" s="1318"/>
      <c r="DL88" s="1318"/>
      <c r="DM88" s="1318"/>
      <c r="DN88" s="1318"/>
      <c r="DO88" s="1318"/>
      <c r="DP88" s="1318"/>
      <c r="DQ88" s="1318"/>
      <c r="DR88" s="1318"/>
      <c r="DS88" s="1318"/>
      <c r="DT88" s="1318"/>
      <c r="DU88" s="1318"/>
      <c r="DV88" s="1318"/>
      <c r="DW88" s="1318"/>
      <c r="DX88" s="1318"/>
      <c r="DY88" s="1318"/>
      <c r="DZ88" s="1318"/>
      <c r="EA88" s="1318"/>
      <c r="EB88" s="1318"/>
      <c r="EC88" s="1318"/>
      <c r="ED88" s="1318"/>
      <c r="EE88" s="1318"/>
      <c r="EF88" s="1318"/>
      <c r="EG88" s="1318"/>
      <c r="EH88" s="1318"/>
      <c r="EI88" s="1318"/>
      <c r="EJ88" s="1318"/>
      <c r="EK88" s="1318"/>
      <c r="EL88" s="1318"/>
      <c r="EM88" s="1318"/>
      <c r="EN88" s="1318"/>
      <c r="EO88" s="1318"/>
      <c r="EP88" s="1318"/>
      <c r="EQ88" s="1318"/>
      <c r="ER88" s="1318"/>
      <c r="ES88" s="1318"/>
      <c r="ET88" s="1318"/>
      <c r="EU88" s="1318"/>
      <c r="EV88" s="1318"/>
      <c r="EW88" s="1318"/>
      <c r="EX88" s="1318"/>
      <c r="EY88" s="1318"/>
      <c r="EZ88" s="1318"/>
      <c r="FA88" s="1318"/>
      <c r="FB88" s="1318"/>
      <c r="FC88" s="1318"/>
      <c r="FD88" s="1318"/>
      <c r="FE88" s="1318"/>
      <c r="FF88" s="1318"/>
      <c r="FG88" s="1318"/>
      <c r="FH88" s="1318"/>
      <c r="FI88" s="1318"/>
      <c r="FJ88" s="1318"/>
      <c r="FK88" s="1318"/>
      <c r="FL88" s="1318"/>
      <c r="FM88" s="1318"/>
      <c r="FN88" s="1318"/>
      <c r="FO88" s="1318"/>
      <c r="FP88" s="1318"/>
      <c r="FQ88" s="1318"/>
      <c r="FR88" s="1318"/>
      <c r="FS88" s="1318"/>
      <c r="FT88" s="1318"/>
      <c r="FU88" s="1318"/>
      <c r="FV88" s="1318"/>
      <c r="FW88" s="1318"/>
      <c r="FX88" s="1318"/>
      <c r="FY88" s="1318"/>
      <c r="FZ88" s="1318"/>
      <c r="GA88" s="1318"/>
      <c r="GB88" s="1318"/>
      <c r="GC88" s="1318"/>
      <c r="GD88" s="1318"/>
      <c r="GE88" s="1318"/>
      <c r="GF88" s="1318"/>
      <c r="GG88" s="1318"/>
      <c r="GH88" s="1318"/>
      <c r="GI88" s="1318"/>
      <c r="GJ88" s="1318"/>
      <c r="GK88" s="1318"/>
      <c r="GL88" s="1318"/>
      <c r="GM88" s="1318"/>
      <c r="GN88" s="1318"/>
      <c r="GO88" s="1318"/>
      <c r="GP88" s="1318"/>
      <c r="GQ88" s="1318"/>
      <c r="GR88" s="1318"/>
      <c r="GS88" s="1318"/>
      <c r="GT88" s="1318"/>
      <c r="GU88" s="1318"/>
      <c r="GV88" s="1318"/>
      <c r="GW88" s="1318"/>
      <c r="GX88" s="1318"/>
      <c r="GY88" s="1318"/>
      <c r="GZ88" s="1318"/>
      <c r="HA88" s="1318"/>
      <c r="HB88" s="1318"/>
      <c r="HC88" s="1318"/>
      <c r="HD88" s="1318"/>
      <c r="HE88" s="1318"/>
      <c r="HF88" s="1318"/>
      <c r="HG88" s="1318"/>
      <c r="HH88" s="1318"/>
      <c r="HI88" s="1318"/>
      <c r="HJ88" s="1318"/>
      <c r="HK88" s="1318"/>
      <c r="HL88" s="1318"/>
      <c r="HM88" s="1318"/>
      <c r="HN88" s="1318"/>
      <c r="HO88" s="1318"/>
      <c r="HP88" s="1318"/>
      <c r="HQ88" s="1318"/>
      <c r="HR88" s="1318"/>
      <c r="HS88" s="1318"/>
      <c r="HT88" s="1318"/>
      <c r="HU88" s="1318"/>
      <c r="HV88" s="1318"/>
      <c r="HW88" s="1318"/>
      <c r="HX88" s="1318"/>
      <c r="HY88" s="1318"/>
      <c r="HZ88" s="1318"/>
      <c r="IA88" s="1318"/>
      <c r="IB88" s="1318"/>
      <c r="IC88" s="1318"/>
      <c r="ID88" s="1318"/>
      <c r="IE88" s="1318"/>
      <c r="IF88" s="1318"/>
      <c r="IG88" s="1318"/>
      <c r="IH88" s="1318"/>
      <c r="II88" s="1318"/>
      <c r="IJ88" s="1318"/>
      <c r="IK88" s="1318"/>
      <c r="IL88" s="1318"/>
      <c r="IM88" s="1318"/>
      <c r="IN88" s="1318"/>
      <c r="IO88" s="1318"/>
      <c r="IP88" s="1318"/>
      <c r="IQ88" s="1318"/>
      <c r="IR88" s="1318"/>
      <c r="IS88" s="1318"/>
      <c r="IT88" s="1318"/>
      <c r="IU88" s="1318"/>
      <c r="IV88" s="1318"/>
      <c r="IW88" s="1318"/>
      <c r="IX88" s="1318"/>
      <c r="IY88" s="1318"/>
      <c r="IZ88" s="1318"/>
      <c r="JA88" s="1318"/>
      <c r="JB88" s="1318"/>
      <c r="JC88" s="1318"/>
      <c r="JD88" s="1318"/>
      <c r="JE88" s="1318"/>
      <c r="JF88" s="1318"/>
      <c r="JG88" s="1318"/>
      <c r="JH88" s="1318"/>
      <c r="JI88" s="1318"/>
      <c r="JJ88" s="1318"/>
      <c r="JK88" s="1318"/>
      <c r="JL88" s="1318"/>
      <c r="JM88" s="1318"/>
      <c r="JN88" s="1318"/>
      <c r="JO88" s="1318"/>
      <c r="JP88" s="1318"/>
      <c r="JQ88" s="1318"/>
      <c r="JR88" s="1318"/>
      <c r="JS88" s="1318"/>
      <c r="JT88" s="1318"/>
      <c r="JU88" s="1318"/>
      <c r="JV88" s="1318"/>
      <c r="JW88" s="1318"/>
      <c r="JX88" s="1318"/>
      <c r="JY88" s="1318"/>
      <c r="JZ88" s="1318"/>
      <c r="KA88" s="1318"/>
      <c r="KB88" s="1318"/>
      <c r="KC88" s="1318"/>
      <c r="KD88" s="1318"/>
      <c r="KE88" s="1318"/>
      <c r="KF88" s="1318"/>
      <c r="KG88" s="1318"/>
      <c r="KH88" s="1318"/>
      <c r="KI88" s="1318"/>
      <c r="KJ88" s="1318"/>
      <c r="KK88" s="1318"/>
      <c r="KL88" s="1318"/>
      <c r="KM88" s="1318"/>
      <c r="KN88" s="1318"/>
      <c r="KO88" s="1318"/>
      <c r="KP88" s="1318"/>
      <c r="KQ88" s="1318"/>
      <c r="KR88" s="1318"/>
      <c r="KS88" s="1318"/>
      <c r="KT88" s="1318"/>
      <c r="KU88" s="1318"/>
      <c r="KV88" s="1318"/>
      <c r="KW88" s="1318"/>
      <c r="KX88" s="1318"/>
      <c r="KY88" s="1318"/>
      <c r="KZ88" s="1318"/>
      <c r="LA88" s="1318"/>
      <c r="LB88" s="1318"/>
      <c r="LC88" s="1318"/>
      <c r="LD88" s="1318"/>
      <c r="LE88" s="1318"/>
      <c r="LF88" s="1318"/>
      <c r="LG88" s="1318"/>
      <c r="LH88" s="1318"/>
      <c r="LI88" s="1318"/>
      <c r="LJ88" s="1318"/>
      <c r="LK88" s="1318"/>
      <c r="LL88" s="1318"/>
      <c r="LM88" s="1318"/>
      <c r="LN88" s="1318"/>
      <c r="LO88" s="1318"/>
      <c r="LP88" s="1318"/>
      <c r="LQ88" s="1318"/>
      <c r="LR88" s="1318"/>
      <c r="LS88" s="1318"/>
      <c r="LT88" s="1318"/>
      <c r="LU88" s="1318"/>
      <c r="LV88" s="1318"/>
      <c r="LW88" s="1318"/>
      <c r="LX88" s="1318"/>
      <c r="LY88" s="1318"/>
      <c r="LZ88" s="1318"/>
      <c r="MA88" s="1318"/>
      <c r="MB88" s="1318"/>
      <c r="MC88" s="1318"/>
      <c r="MD88" s="1318"/>
      <c r="ME88" s="1318"/>
      <c r="MF88" s="1318"/>
      <c r="MG88" s="1318"/>
      <c r="MH88" s="1318"/>
      <c r="MI88" s="1318"/>
      <c r="MJ88" s="1318"/>
      <c r="MK88" s="1318"/>
      <c r="ML88" s="1318"/>
      <c r="MM88" s="1318"/>
      <c r="MN88" s="1318"/>
      <c r="MO88" s="1318"/>
      <c r="MP88" s="1318"/>
      <c r="MQ88" s="1318"/>
      <c r="MR88" s="1318"/>
      <c r="MS88" s="1318"/>
      <c r="MT88" s="1318"/>
      <c r="MU88" s="1318"/>
      <c r="MV88" s="1318"/>
      <c r="MW88" s="1318"/>
      <c r="MX88" s="1318"/>
      <c r="MY88" s="1318"/>
      <c r="MZ88" s="1318"/>
      <c r="NA88" s="1318"/>
      <c r="NB88" s="1318"/>
      <c r="NC88" s="1318"/>
      <c r="ND88" s="1318"/>
      <c r="NE88" s="1318"/>
      <c r="NF88" s="1318"/>
      <c r="NG88" s="1318"/>
      <c r="NH88" s="1318"/>
      <c r="NI88" s="1318"/>
      <c r="NJ88" s="1318"/>
      <c r="NK88" s="1318"/>
      <c r="NL88" s="1318"/>
      <c r="NM88" s="1318"/>
      <c r="NN88" s="1318"/>
      <c r="NO88" s="1318"/>
      <c r="NP88" s="1318"/>
      <c r="NQ88" s="1318"/>
      <c r="NR88" s="1318"/>
      <c r="NS88" s="1318"/>
      <c r="NT88" s="1318"/>
      <c r="NU88" s="1318"/>
      <c r="NV88" s="1318"/>
      <c r="NW88" s="1318"/>
      <c r="NX88" s="1318"/>
      <c r="NY88" s="1318"/>
      <c r="NZ88" s="1318"/>
      <c r="OA88" s="1318"/>
      <c r="OB88" s="1318"/>
      <c r="OC88" s="1318"/>
      <c r="OD88" s="1318"/>
      <c r="OE88" s="1318"/>
      <c r="OF88" s="1318"/>
      <c r="OG88" s="1318"/>
      <c r="OH88" s="1318"/>
      <c r="OI88" s="1318"/>
      <c r="OJ88" s="1318"/>
      <c r="OK88" s="1318"/>
      <c r="OL88" s="1318"/>
      <c r="OM88" s="1318"/>
      <c r="ON88" s="1318"/>
      <c r="OO88" s="1318"/>
      <c r="OP88" s="1318"/>
      <c r="OQ88" s="1318"/>
      <c r="OR88" s="1318"/>
      <c r="OS88" s="1318"/>
      <c r="OT88" s="1318"/>
      <c r="OU88" s="1318"/>
      <c r="OV88" s="1318"/>
      <c r="OW88" s="1318"/>
      <c r="OX88" s="1318"/>
      <c r="OY88" s="1318"/>
      <c r="OZ88" s="1318"/>
      <c r="PA88" s="1318"/>
      <c r="PB88" s="1318"/>
      <c r="PC88" s="1318"/>
      <c r="PD88" s="1318"/>
      <c r="PE88" s="1318"/>
      <c r="PF88" s="1318"/>
      <c r="PG88" s="1318"/>
      <c r="PH88" s="1318"/>
      <c r="PI88" s="1318"/>
      <c r="PJ88" s="1318"/>
      <c r="PK88" s="1318"/>
      <c r="PL88" s="1318"/>
      <c r="PM88" s="1318"/>
      <c r="PN88" s="1318"/>
      <c r="PO88" s="1318"/>
      <c r="PP88" s="1318"/>
      <c r="PQ88" s="1318"/>
      <c r="PR88" s="1318"/>
      <c r="PS88" s="1318"/>
      <c r="PT88" s="1318"/>
      <c r="PU88" s="1318"/>
      <c r="PV88" s="1318"/>
      <c r="PW88" s="1318"/>
      <c r="PX88" s="1318"/>
      <c r="PY88" s="1318"/>
      <c r="PZ88" s="1318"/>
      <c r="QA88" s="1318"/>
      <c r="QB88" s="1318"/>
      <c r="QC88" s="1318"/>
      <c r="QD88" s="1318"/>
      <c r="QE88" s="1318"/>
      <c r="QF88" s="1318"/>
      <c r="QG88" s="1318"/>
      <c r="QH88" s="1318"/>
      <c r="QI88" s="1318"/>
      <c r="QJ88" s="1318"/>
      <c r="QK88" s="1318"/>
      <c r="QL88" s="1318"/>
      <c r="QM88" s="1318"/>
      <c r="QN88" s="1318"/>
      <c r="QO88" s="1318"/>
      <c r="QP88" s="1318"/>
      <c r="QQ88" s="1318"/>
      <c r="QR88" s="1318"/>
      <c r="QS88" s="1318"/>
      <c r="QT88" s="1318"/>
      <c r="QU88" s="1318"/>
      <c r="QV88" s="1318"/>
      <c r="QW88" s="1318"/>
      <c r="QX88" s="1318"/>
      <c r="QY88" s="1318"/>
      <c r="QZ88" s="1318"/>
      <c r="RA88" s="1318"/>
      <c r="RB88" s="1318"/>
      <c r="RC88" s="1318"/>
      <c r="RD88" s="1318"/>
      <c r="RE88" s="1318"/>
      <c r="RF88" s="1318"/>
      <c r="RG88" s="1318"/>
      <c r="RH88" s="1318"/>
      <c r="RI88" s="1318"/>
      <c r="RJ88" s="1318"/>
      <c r="RK88" s="1318"/>
      <c r="RL88" s="1318"/>
      <c r="RM88" s="1318"/>
      <c r="RN88" s="1318"/>
      <c r="RO88" s="1318"/>
      <c r="RP88" s="1318"/>
      <c r="RQ88" s="1318"/>
      <c r="RR88" s="1318"/>
      <c r="RS88" s="1318"/>
      <c r="RT88" s="1318"/>
      <c r="RU88" s="1318"/>
      <c r="RV88" s="1318"/>
      <c r="RW88" s="1318"/>
      <c r="RX88" s="1318"/>
      <c r="RY88" s="1318"/>
      <c r="RZ88" s="1318"/>
      <c r="SA88" s="1318"/>
      <c r="SB88" s="1318"/>
      <c r="SC88" s="1318"/>
      <c r="SD88" s="1318"/>
      <c r="SE88" s="1318"/>
      <c r="SF88" s="1318"/>
      <c r="SG88" s="1318"/>
      <c r="SH88" s="1318"/>
      <c r="SI88" s="1318"/>
      <c r="SJ88" s="1318"/>
      <c r="SK88" s="1318"/>
      <c r="SL88" s="1318"/>
      <c r="SM88" s="1318"/>
      <c r="SN88" s="1318"/>
      <c r="SO88" s="1318"/>
      <c r="SP88" s="1318"/>
      <c r="SQ88" s="1318"/>
      <c r="SR88" s="1318"/>
      <c r="SS88" s="1318"/>
      <c r="ST88" s="1318"/>
      <c r="SU88" s="1318"/>
      <c r="SV88" s="1318"/>
      <c r="SW88" s="1318"/>
      <c r="SX88" s="1318"/>
      <c r="SY88" s="1318"/>
      <c r="SZ88" s="1318"/>
      <c r="TA88" s="1318"/>
      <c r="TB88" s="1318"/>
      <c r="TC88" s="1318"/>
      <c r="TD88" s="1318"/>
      <c r="TE88" s="1318"/>
      <c r="TF88" s="1318"/>
      <c r="TG88" s="1318"/>
      <c r="TH88" s="1318"/>
      <c r="TI88" s="1318"/>
      <c r="TJ88" s="1318"/>
      <c r="TK88" s="1318"/>
      <c r="TL88" s="1318"/>
      <c r="TM88" s="1318"/>
      <c r="TN88" s="1318"/>
      <c r="TO88" s="1318"/>
      <c r="TP88" s="1318"/>
      <c r="TQ88" s="1318"/>
      <c r="TR88" s="1318"/>
      <c r="TS88" s="1318"/>
      <c r="TT88" s="1318"/>
      <c r="TU88" s="1318"/>
      <c r="TV88" s="1318"/>
      <c r="TW88" s="1318"/>
      <c r="TX88" s="1318"/>
      <c r="TY88" s="1318"/>
      <c r="TZ88" s="1318"/>
      <c r="UA88" s="1318"/>
      <c r="UB88" s="1318"/>
      <c r="UC88" s="1318"/>
      <c r="UD88" s="1318"/>
      <c r="UE88" s="1318"/>
      <c r="UF88" s="1318"/>
      <c r="UG88" s="1318"/>
      <c r="UH88" s="1318"/>
      <c r="UI88" s="1318"/>
      <c r="UJ88" s="1318"/>
      <c r="UK88" s="1318"/>
      <c r="UL88" s="1318"/>
      <c r="UM88" s="1318"/>
      <c r="UN88" s="1318"/>
      <c r="UO88" s="1318"/>
      <c r="UP88" s="1318"/>
      <c r="UQ88" s="1318"/>
      <c r="UR88" s="1318"/>
      <c r="US88" s="1318"/>
      <c r="UT88" s="1318"/>
      <c r="UU88" s="1318"/>
      <c r="UV88" s="1318"/>
      <c r="UW88" s="1318"/>
      <c r="UX88" s="1318"/>
      <c r="UY88" s="1318"/>
      <c r="UZ88" s="1318"/>
      <c r="VA88" s="1318"/>
      <c r="VB88" s="1318"/>
      <c r="VC88" s="1318"/>
      <c r="VD88" s="1318"/>
      <c r="VE88" s="1318"/>
      <c r="VF88" s="1318"/>
      <c r="VG88" s="1318"/>
      <c r="VH88" s="1318"/>
      <c r="VI88" s="1318"/>
      <c r="VJ88" s="1318"/>
      <c r="VK88" s="1318"/>
      <c r="VL88" s="1318"/>
      <c r="VM88" s="1318"/>
      <c r="VN88" s="1318"/>
      <c r="VO88" s="1318"/>
      <c r="VP88" s="1318"/>
      <c r="VQ88" s="1318"/>
      <c r="VR88" s="1318"/>
      <c r="VS88" s="1318"/>
      <c r="VT88" s="1318"/>
      <c r="VU88" s="1318"/>
      <c r="VV88" s="1318"/>
      <c r="VW88" s="1318"/>
      <c r="VX88" s="1318"/>
      <c r="VY88" s="1318"/>
      <c r="VZ88" s="1318"/>
      <c r="WA88" s="1318"/>
      <c r="WB88" s="1318"/>
      <c r="WC88" s="1318"/>
      <c r="WD88" s="1318"/>
      <c r="WE88" s="1318"/>
      <c r="WF88" s="1318"/>
      <c r="WG88" s="1318"/>
      <c r="WH88" s="1318"/>
      <c r="WI88" s="1318"/>
      <c r="WJ88" s="1318"/>
      <c r="WK88" s="1318"/>
      <c r="WL88" s="1318"/>
      <c r="WM88" s="1318"/>
      <c r="WN88" s="1318"/>
      <c r="WO88" s="1318"/>
      <c r="WP88" s="1318"/>
      <c r="WQ88" s="1318"/>
      <c r="WR88" s="1318"/>
      <c r="WS88" s="1318"/>
      <c r="WT88" s="1318"/>
      <c r="WU88" s="1318"/>
      <c r="WV88" s="1318"/>
      <c r="WW88" s="1318"/>
      <c r="WX88" s="1318"/>
      <c r="WY88" s="1318"/>
      <c r="WZ88" s="1318"/>
      <c r="XA88" s="1318"/>
      <c r="XB88" s="1318"/>
      <c r="XC88" s="1318"/>
      <c r="XD88" s="1318"/>
      <c r="XE88" s="1318"/>
      <c r="XF88" s="1318"/>
      <c r="XG88" s="1318"/>
      <c r="XH88" s="1318"/>
      <c r="XI88" s="1318"/>
      <c r="XJ88" s="1318"/>
      <c r="XK88" s="1318"/>
      <c r="XL88" s="1318"/>
      <c r="XM88" s="1318"/>
      <c r="XN88" s="1318"/>
      <c r="XO88" s="1318"/>
      <c r="XP88" s="1318"/>
      <c r="XQ88" s="1318"/>
      <c r="XR88" s="1318"/>
      <c r="XS88" s="1318"/>
      <c r="XT88" s="1318"/>
      <c r="XU88" s="1318"/>
      <c r="XV88" s="1318"/>
      <c r="XW88" s="1318"/>
      <c r="XX88" s="1318"/>
      <c r="XY88" s="1318"/>
      <c r="XZ88" s="1318"/>
      <c r="YA88" s="1318"/>
      <c r="YB88" s="1318"/>
      <c r="YC88" s="1318"/>
      <c r="YD88" s="1318"/>
      <c r="YE88" s="1318"/>
      <c r="YF88" s="1318"/>
      <c r="YG88" s="1318"/>
      <c r="YH88" s="1318"/>
      <c r="YI88" s="1318"/>
      <c r="YJ88" s="1318"/>
      <c r="YK88" s="1318"/>
      <c r="YL88" s="1318"/>
      <c r="YM88" s="1318"/>
      <c r="YN88" s="1318"/>
      <c r="YO88" s="1318"/>
      <c r="YP88" s="1318"/>
      <c r="YQ88" s="1318"/>
      <c r="YR88" s="1318"/>
      <c r="YS88" s="1318"/>
      <c r="YT88" s="1318"/>
      <c r="YU88" s="1318"/>
      <c r="YV88" s="1318"/>
      <c r="YW88" s="1318"/>
      <c r="YX88" s="1318"/>
      <c r="YY88" s="1318"/>
      <c r="YZ88" s="1318"/>
      <c r="ZA88" s="1318"/>
      <c r="ZB88" s="1318"/>
      <c r="ZC88" s="1318"/>
      <c r="ZD88" s="1318"/>
      <c r="ZE88" s="1318"/>
      <c r="ZF88" s="1318"/>
      <c r="ZG88" s="1318"/>
      <c r="ZH88" s="1318"/>
      <c r="ZI88" s="1318"/>
      <c r="ZJ88" s="1318"/>
      <c r="ZK88" s="1318"/>
      <c r="ZL88" s="1318"/>
      <c r="ZM88" s="1318"/>
      <c r="ZN88" s="1318"/>
      <c r="ZO88" s="1318"/>
      <c r="ZP88" s="1318"/>
      <c r="ZQ88" s="1318"/>
      <c r="ZR88" s="1318"/>
      <c r="ZS88" s="1318"/>
      <c r="ZT88" s="1318"/>
      <c r="ZU88" s="1318"/>
      <c r="ZV88" s="1318"/>
      <c r="ZW88" s="1318"/>
      <c r="ZX88" s="1318"/>
      <c r="ZY88" s="1318"/>
      <c r="ZZ88" s="1318"/>
      <c r="AAA88" s="1318"/>
      <c r="AAB88" s="1318"/>
      <c r="AAC88" s="1318"/>
      <c r="AAD88" s="1318"/>
      <c r="AAE88" s="1318"/>
      <c r="AAF88" s="1318"/>
      <c r="AAG88" s="1318"/>
      <c r="AAH88" s="1318"/>
      <c r="AAI88" s="1318"/>
      <c r="AAJ88" s="1318"/>
      <c r="AAK88" s="1318"/>
      <c r="AAL88" s="1318"/>
      <c r="AAM88" s="1318"/>
      <c r="AAN88" s="1318"/>
      <c r="AAO88" s="1318"/>
      <c r="AAP88" s="1318"/>
      <c r="AAQ88" s="1318"/>
      <c r="AAR88" s="1318"/>
      <c r="AAS88" s="1318"/>
      <c r="AAT88" s="1318"/>
      <c r="AAU88" s="1318"/>
      <c r="AAV88" s="1318"/>
      <c r="AAW88" s="1318"/>
      <c r="AAX88" s="1318"/>
      <c r="AAY88" s="1318"/>
      <c r="AAZ88" s="1318"/>
      <c r="ABA88" s="1318"/>
      <c r="ABB88" s="1318"/>
      <c r="ABC88" s="1318"/>
      <c r="ABD88" s="1318"/>
      <c r="ABE88" s="1318"/>
      <c r="ABF88" s="1318"/>
      <c r="ABG88" s="1318"/>
      <c r="ABH88" s="1318"/>
      <c r="ABI88" s="1318"/>
      <c r="ABJ88" s="1318"/>
      <c r="ABK88" s="1318"/>
      <c r="ABL88" s="1318"/>
      <c r="ABM88" s="1318"/>
      <c r="ABN88" s="1318"/>
      <c r="ABO88" s="1318"/>
      <c r="ABP88" s="1318"/>
      <c r="ABQ88" s="1318"/>
      <c r="ABR88" s="1318"/>
      <c r="ABS88" s="1318"/>
      <c r="ABT88" s="1318"/>
      <c r="ABU88" s="1318"/>
      <c r="ABV88" s="1318"/>
      <c r="ABW88" s="1318"/>
      <c r="ABX88" s="1318"/>
      <c r="ABY88" s="1318"/>
      <c r="ABZ88" s="1318"/>
      <c r="ACA88" s="1318"/>
      <c r="ACB88" s="1318"/>
      <c r="ACC88" s="1318"/>
      <c r="ACD88" s="1318"/>
      <c r="ACE88" s="1318"/>
      <c r="ACF88" s="1318"/>
      <c r="ACG88" s="1318"/>
      <c r="ACH88" s="1318"/>
      <c r="ACI88" s="1318"/>
      <c r="ACJ88" s="1318"/>
      <c r="ACK88" s="1318"/>
      <c r="ACL88" s="1318"/>
      <c r="ACM88" s="1318"/>
      <c r="ACN88" s="1318"/>
      <c r="ACO88" s="1318"/>
      <c r="ACP88" s="1318"/>
      <c r="ACQ88" s="1318"/>
      <c r="ACR88" s="1318"/>
      <c r="ACS88" s="1318"/>
      <c r="ACT88" s="1318"/>
      <c r="ACU88" s="1318"/>
      <c r="ACV88" s="1318"/>
      <c r="ACW88" s="1318"/>
      <c r="ACX88" s="1318"/>
      <c r="ACY88" s="1318"/>
      <c r="ACZ88" s="1318"/>
      <c r="ADA88" s="1318"/>
      <c r="ADB88" s="1318"/>
      <c r="ADC88" s="1318"/>
      <c r="ADD88" s="1318"/>
      <c r="ADE88" s="1318"/>
      <c r="ADF88" s="1318"/>
      <c r="ADG88" s="1318"/>
      <c r="ADH88" s="1318"/>
      <c r="ADI88" s="1318"/>
      <c r="ADJ88" s="1318"/>
      <c r="ADK88" s="1318"/>
      <c r="ADL88" s="1318"/>
      <c r="ADM88" s="1318"/>
      <c r="ADN88" s="1318"/>
      <c r="ADO88" s="1318"/>
      <c r="ADP88" s="1318"/>
      <c r="ADQ88" s="1318"/>
      <c r="ADR88" s="1318"/>
      <c r="ADS88" s="1318"/>
      <c r="ADT88" s="1318"/>
      <c r="ADU88" s="1318"/>
      <c r="ADV88" s="1318"/>
      <c r="ADW88" s="1318"/>
      <c r="ADX88" s="1318"/>
      <c r="ADY88" s="1318"/>
      <c r="ADZ88" s="1318"/>
      <c r="AEA88" s="1318"/>
      <c r="AEB88" s="1318"/>
      <c r="AEC88" s="1318"/>
      <c r="AED88" s="1318"/>
      <c r="AEE88" s="1318"/>
      <c r="AEF88" s="1318"/>
      <c r="AEG88" s="1318"/>
      <c r="AEH88" s="1318"/>
      <c r="AEI88" s="1318"/>
      <c r="AEJ88" s="1318"/>
      <c r="AEK88" s="1318"/>
      <c r="AEL88" s="1318"/>
      <c r="AEM88" s="1318"/>
      <c r="AEN88" s="1318"/>
      <c r="AEO88" s="1318"/>
      <c r="AEP88" s="1318"/>
      <c r="AEQ88" s="1318"/>
      <c r="AER88" s="1318"/>
      <c r="AES88" s="1318"/>
      <c r="AET88" s="1318"/>
      <c r="AEU88" s="1318"/>
      <c r="AEV88" s="1318"/>
      <c r="AEW88" s="1318"/>
      <c r="AEX88" s="1318"/>
      <c r="AEY88" s="1318"/>
      <c r="AEZ88" s="1318"/>
      <c r="AFA88" s="1318"/>
      <c r="AFB88" s="1318"/>
      <c r="AFC88" s="1318"/>
      <c r="AFD88" s="1318"/>
      <c r="AFE88" s="1318"/>
      <c r="AFF88" s="1318"/>
      <c r="AFG88" s="1318"/>
      <c r="AFH88" s="1318"/>
      <c r="AFI88" s="1318"/>
      <c r="AFJ88" s="1318"/>
      <c r="AFK88" s="1318"/>
      <c r="AFL88" s="1318"/>
      <c r="AFM88" s="1318"/>
      <c r="AFN88" s="1318"/>
      <c r="AFO88" s="1318"/>
      <c r="AFP88" s="1318"/>
      <c r="AFQ88" s="1318"/>
      <c r="AFR88" s="1318"/>
      <c r="AFS88" s="1318"/>
      <c r="AFT88" s="1318"/>
      <c r="AFU88" s="1318"/>
      <c r="AFV88" s="1318"/>
      <c r="AFW88" s="1318"/>
      <c r="AFX88" s="1318"/>
      <c r="AFY88" s="1318"/>
      <c r="AFZ88" s="1318"/>
      <c r="AGA88" s="1318"/>
      <c r="AGB88" s="1318"/>
      <c r="AGC88" s="1318"/>
      <c r="AGD88" s="1318"/>
      <c r="AGE88" s="1318"/>
      <c r="AGF88" s="1318"/>
      <c r="AGG88" s="1318"/>
      <c r="AGH88" s="1318"/>
      <c r="AGI88" s="1318"/>
      <c r="AGJ88" s="1318"/>
      <c r="AGK88" s="1318"/>
      <c r="AGL88" s="1318"/>
      <c r="AGM88" s="1318"/>
      <c r="AGN88" s="1318"/>
      <c r="AGO88" s="1318"/>
      <c r="AGP88" s="1318"/>
      <c r="AGQ88" s="1318"/>
      <c r="AGR88" s="1318"/>
      <c r="AGS88" s="1318"/>
      <c r="AGT88" s="1318"/>
      <c r="AGU88" s="1318"/>
      <c r="AGV88" s="1318"/>
      <c r="AGW88" s="1318"/>
      <c r="AGX88" s="1318"/>
      <c r="AGY88" s="1318"/>
      <c r="AGZ88" s="1318"/>
      <c r="AHA88" s="1318"/>
      <c r="AHB88" s="1318"/>
      <c r="AHC88" s="1318"/>
      <c r="AHD88" s="1318"/>
      <c r="AHE88" s="1318"/>
      <c r="AHF88" s="1318"/>
      <c r="AHG88" s="1318"/>
      <c r="AHH88" s="1318"/>
      <c r="AHI88" s="1318"/>
      <c r="AHJ88" s="1318"/>
      <c r="AHK88" s="1318"/>
      <c r="AHL88" s="1318"/>
      <c r="AHM88" s="1318"/>
      <c r="AHN88" s="1318"/>
      <c r="AHO88" s="1318"/>
      <c r="AHP88" s="1318"/>
      <c r="AHQ88" s="1318"/>
      <c r="AHR88" s="1318"/>
      <c r="AHS88" s="1318"/>
      <c r="AHT88" s="1318"/>
      <c r="AHU88" s="1318"/>
      <c r="AHV88" s="1318"/>
      <c r="AHW88" s="1318"/>
      <c r="AHX88" s="1318"/>
      <c r="AHY88" s="1318"/>
      <c r="AHZ88" s="1318"/>
      <c r="AIA88" s="1318"/>
      <c r="AIB88" s="1318"/>
      <c r="AIC88" s="1318"/>
      <c r="AID88" s="1318"/>
      <c r="AIE88" s="1318"/>
      <c r="AIF88" s="1318"/>
      <c r="AIG88" s="1318"/>
      <c r="AIH88" s="1318"/>
      <c r="AII88" s="1318"/>
      <c r="AIJ88" s="1318"/>
      <c r="AIK88" s="1318"/>
      <c r="AIL88" s="1318"/>
      <c r="AIM88" s="1318"/>
      <c r="AIN88" s="1318"/>
      <c r="AIO88" s="1318"/>
      <c r="AIP88" s="1318"/>
      <c r="AIQ88" s="1318"/>
      <c r="AIR88" s="1318"/>
      <c r="AIS88" s="1318"/>
      <c r="AIT88" s="1318"/>
      <c r="AIU88" s="1318"/>
      <c r="AIV88" s="1318"/>
      <c r="AIW88" s="1318"/>
      <c r="AIX88" s="1318"/>
      <c r="AIY88" s="1318"/>
      <c r="AIZ88" s="1318"/>
      <c r="AJA88" s="1318"/>
      <c r="AJB88" s="1318"/>
      <c r="AJC88" s="1318"/>
      <c r="AJD88" s="1318"/>
      <c r="AJE88" s="1318"/>
      <c r="AJF88" s="1318"/>
      <c r="AJG88" s="1318"/>
      <c r="AJH88" s="1318"/>
      <c r="AJI88" s="1318"/>
      <c r="AJJ88" s="1318"/>
      <c r="AJK88" s="1318"/>
      <c r="AJL88" s="1318"/>
      <c r="AJM88" s="1318"/>
      <c r="AJN88" s="1318"/>
      <c r="AJO88" s="1318"/>
      <c r="AJP88" s="1318"/>
      <c r="AJQ88" s="1318"/>
      <c r="AJR88" s="1318"/>
      <c r="AJS88" s="1318"/>
      <c r="AJT88" s="1318"/>
      <c r="AJU88" s="1318"/>
      <c r="AJV88" s="1318"/>
      <c r="AJW88" s="1318"/>
      <c r="AJX88" s="1318"/>
      <c r="AJY88" s="1318"/>
      <c r="AJZ88" s="1318"/>
      <c r="AKA88" s="1318"/>
      <c r="AKB88" s="1318"/>
      <c r="AKC88" s="1318"/>
      <c r="AKD88" s="1318"/>
      <c r="AKE88" s="1318"/>
      <c r="AKF88" s="1318"/>
      <c r="AKG88" s="1318"/>
      <c r="AKH88" s="1318"/>
      <c r="AKI88" s="1318"/>
      <c r="AKJ88" s="1318"/>
      <c r="AKK88" s="1318"/>
      <c r="AKL88" s="1318"/>
      <c r="AKM88" s="1318"/>
      <c r="AKN88" s="1318"/>
      <c r="AKO88" s="1318"/>
      <c r="AKP88" s="1318"/>
      <c r="AKQ88" s="1318"/>
      <c r="AKR88" s="1318"/>
      <c r="AKS88" s="1318"/>
      <c r="AKT88" s="1318"/>
      <c r="AKU88" s="1318"/>
      <c r="AKV88" s="1318"/>
      <c r="AKW88" s="1318"/>
      <c r="AKX88" s="1318"/>
      <c r="AKY88" s="1318"/>
      <c r="AKZ88" s="1318"/>
      <c r="ALA88" s="1318"/>
      <c r="ALB88" s="1318"/>
      <c r="ALC88" s="1318"/>
      <c r="ALD88" s="1318"/>
      <c r="ALE88" s="1318"/>
      <c r="ALF88" s="1318"/>
      <c r="ALG88" s="1318"/>
      <c r="ALH88" s="1318"/>
      <c r="ALI88" s="1318"/>
      <c r="ALJ88" s="1318"/>
      <c r="ALK88" s="1318"/>
      <c r="ALL88" s="1318"/>
      <c r="ALM88" s="1318"/>
      <c r="ALN88" s="1318"/>
      <c r="ALO88" s="1318"/>
      <c r="ALP88" s="1318"/>
      <c r="ALQ88" s="1318"/>
      <c r="ALR88" s="1318"/>
      <c r="ALS88" s="1318"/>
      <c r="ALT88" s="1318"/>
      <c r="ALU88" s="1318"/>
      <c r="ALV88" s="1318"/>
      <c r="ALW88" s="1318"/>
      <c r="ALX88" s="1318"/>
      <c r="ALY88" s="1318"/>
      <c r="ALZ88" s="1318"/>
      <c r="AMA88" s="1318"/>
      <c r="AMB88" s="1318"/>
      <c r="AMC88" s="1318"/>
      <c r="AMD88" s="1318"/>
      <c r="AME88" s="1318"/>
      <c r="AMF88" s="1318"/>
      <c r="AMG88" s="1318"/>
      <c r="AMH88" s="1318"/>
      <c r="AMI88" s="1318"/>
      <c r="AMJ88" s="1318"/>
      <c r="AMK88" s="1318"/>
      <c r="AML88" s="1318"/>
      <c r="AMM88" s="1318"/>
      <c r="AMN88" s="1318"/>
      <c r="AMO88" s="1318"/>
      <c r="AMP88" s="1318"/>
      <c r="AMQ88" s="1318"/>
      <c r="AMR88" s="1318"/>
      <c r="AMS88" s="1318"/>
      <c r="AMT88" s="1318"/>
      <c r="AMU88" s="1318"/>
      <c r="AMV88" s="1318"/>
      <c r="AMW88" s="1318"/>
      <c r="AMX88" s="1318"/>
      <c r="AMY88" s="1318"/>
      <c r="AMZ88" s="1318"/>
      <c r="ANA88" s="1318"/>
      <c r="ANB88" s="1318"/>
      <c r="ANC88" s="1318"/>
      <c r="AND88" s="1318"/>
      <c r="ANE88" s="1318"/>
      <c r="ANF88" s="1318"/>
      <c r="ANG88" s="1318"/>
      <c r="ANH88" s="1318"/>
      <c r="ANI88" s="1318"/>
      <c r="ANJ88" s="1318"/>
      <c r="ANK88" s="1318"/>
      <c r="ANL88" s="1318"/>
      <c r="ANM88" s="1318"/>
      <c r="ANN88" s="1318"/>
      <c r="ANO88" s="1318"/>
      <c r="ANP88" s="1318"/>
      <c r="ANQ88" s="1318"/>
      <c r="ANR88" s="1318"/>
      <c r="ANS88" s="1318"/>
      <c r="ANT88" s="1318"/>
      <c r="ANU88" s="1318"/>
      <c r="ANV88" s="1318"/>
      <c r="ANW88" s="1318"/>
      <c r="ANX88" s="1318"/>
      <c r="ANY88" s="1318"/>
      <c r="ANZ88" s="1318"/>
      <c r="AOA88" s="1318"/>
      <c r="AOB88" s="1318"/>
      <c r="AOC88" s="1318"/>
      <c r="AOD88" s="1318"/>
      <c r="AOE88" s="1318"/>
      <c r="AOF88" s="1318"/>
      <c r="AOG88" s="1318"/>
      <c r="AOH88" s="1318"/>
      <c r="AOI88" s="1318"/>
      <c r="AOJ88" s="1318"/>
      <c r="AOK88" s="1318"/>
      <c r="AOL88" s="1318"/>
      <c r="AOM88" s="1318"/>
      <c r="AON88" s="1318"/>
      <c r="AOO88" s="1318"/>
      <c r="AOP88" s="1318"/>
      <c r="AOQ88" s="1318"/>
      <c r="AOR88" s="1318"/>
      <c r="AOS88" s="1318"/>
      <c r="AOT88" s="1318"/>
      <c r="AOU88" s="1318"/>
      <c r="AOV88" s="1318"/>
      <c r="AOW88" s="1318"/>
      <c r="AOX88" s="1318"/>
      <c r="AOY88" s="1318"/>
      <c r="AOZ88" s="1318"/>
      <c r="APA88" s="1318"/>
      <c r="APB88" s="1318"/>
      <c r="APC88" s="1318"/>
      <c r="APD88" s="1318"/>
      <c r="APE88" s="1318"/>
      <c r="APF88" s="1318"/>
      <c r="APG88" s="1318"/>
      <c r="APH88" s="1318"/>
      <c r="API88" s="1318"/>
      <c r="APJ88" s="1318"/>
      <c r="APK88" s="1318"/>
      <c r="APL88" s="1318"/>
      <c r="APM88" s="1318"/>
      <c r="APN88" s="1318"/>
      <c r="APO88" s="1318"/>
      <c r="APP88" s="1318"/>
      <c r="APQ88" s="1318"/>
      <c r="APR88" s="1318"/>
      <c r="APS88" s="1318"/>
      <c r="APT88" s="1318"/>
      <c r="APU88" s="1318"/>
      <c r="APV88" s="1318"/>
      <c r="APW88" s="1318"/>
      <c r="APX88" s="1318"/>
      <c r="APY88" s="1318"/>
      <c r="APZ88" s="1318"/>
      <c r="AQA88" s="1318"/>
      <c r="AQB88" s="1318"/>
      <c r="AQC88" s="1318"/>
      <c r="AQD88" s="1318"/>
      <c r="AQE88" s="1318"/>
      <c r="AQF88" s="1318"/>
      <c r="AQG88" s="1318"/>
      <c r="AQH88" s="1318"/>
      <c r="AQI88" s="1318"/>
      <c r="AQJ88" s="1318"/>
      <c r="AQK88" s="1318"/>
      <c r="AQL88" s="1318"/>
      <c r="AQM88" s="1318"/>
      <c r="AQN88" s="1318"/>
      <c r="AQO88" s="1318"/>
      <c r="AQP88" s="1318"/>
      <c r="AQQ88" s="1318"/>
      <c r="AQR88" s="1318"/>
      <c r="AQS88" s="1318"/>
      <c r="AQT88" s="1318"/>
      <c r="AQU88" s="1318"/>
      <c r="AQV88" s="1318"/>
      <c r="AQW88" s="1318"/>
      <c r="AQX88" s="1318"/>
      <c r="AQY88" s="1318"/>
      <c r="AQZ88" s="1318"/>
      <c r="ARA88" s="1318"/>
      <c r="ARB88" s="1318"/>
      <c r="ARC88" s="1318"/>
      <c r="ARD88" s="1318"/>
      <c r="ARE88" s="1318"/>
      <c r="ARF88" s="1318"/>
      <c r="ARG88" s="1318"/>
      <c r="ARH88" s="1318"/>
      <c r="ARI88" s="1318"/>
      <c r="ARJ88" s="1318"/>
      <c r="ARK88" s="1318"/>
      <c r="ARL88" s="1318"/>
      <c r="ARM88" s="1318"/>
      <c r="ARN88" s="1318"/>
      <c r="ARO88" s="1318"/>
      <c r="ARP88" s="1318"/>
      <c r="ARQ88" s="1318"/>
      <c r="ARR88" s="1318"/>
      <c r="ARS88" s="1318"/>
      <c r="ART88" s="1318"/>
      <c r="ARU88" s="1318"/>
      <c r="ARV88" s="1318"/>
      <c r="ARW88" s="1318"/>
      <c r="ARX88" s="1318"/>
      <c r="ARY88" s="1318"/>
      <c r="ARZ88" s="1318"/>
      <c r="ASA88" s="1318"/>
      <c r="ASB88" s="1318"/>
      <c r="ASC88" s="1318"/>
      <c r="ASD88" s="1318"/>
      <c r="ASE88" s="1318"/>
      <c r="ASF88" s="1318"/>
      <c r="ASG88" s="1318"/>
      <c r="ASH88" s="1318"/>
      <c r="ASI88" s="1318"/>
      <c r="ASJ88" s="1318"/>
      <c r="ASK88" s="1318"/>
      <c r="ASL88" s="1318"/>
      <c r="ASM88" s="1318"/>
      <c r="ASN88" s="1318"/>
      <c r="ASO88" s="1318"/>
      <c r="ASP88" s="1318"/>
      <c r="ASQ88" s="1318"/>
      <c r="ASR88" s="1318"/>
      <c r="ASS88" s="1318"/>
      <c r="AST88" s="1318"/>
      <c r="ASU88" s="1318"/>
      <c r="ASV88" s="1318"/>
      <c r="ASW88" s="1318"/>
      <c r="ASX88" s="1318"/>
      <c r="ASY88" s="1318"/>
      <c r="ASZ88" s="1318"/>
      <c r="ATA88" s="1318"/>
      <c r="ATB88" s="1318"/>
      <c r="ATC88" s="1318"/>
      <c r="ATD88" s="1318"/>
      <c r="ATE88" s="1318"/>
      <c r="ATF88" s="1318"/>
      <c r="ATG88" s="1318"/>
      <c r="ATH88" s="1318"/>
      <c r="ATI88" s="1318"/>
      <c r="ATJ88" s="1318"/>
      <c r="ATK88" s="1318"/>
      <c r="ATL88" s="1318"/>
      <c r="ATM88" s="1318"/>
      <c r="ATN88" s="1318"/>
      <c r="ATO88" s="1318"/>
      <c r="ATP88" s="1318"/>
      <c r="ATQ88" s="1318"/>
      <c r="ATR88" s="1318"/>
      <c r="ATS88" s="1318"/>
      <c r="ATT88" s="1318"/>
      <c r="ATU88" s="1318"/>
      <c r="ATV88" s="1318"/>
      <c r="ATW88" s="1318"/>
      <c r="ATX88" s="1318"/>
      <c r="ATY88" s="1318"/>
      <c r="ATZ88" s="1318"/>
      <c r="AUA88" s="1318"/>
      <c r="AUB88" s="1318"/>
      <c r="AUC88" s="1318"/>
      <c r="AUD88" s="1318"/>
      <c r="AUE88" s="1318"/>
      <c r="AUF88" s="1318"/>
      <c r="AUG88" s="1318"/>
      <c r="AUH88" s="1318"/>
      <c r="AUI88" s="1318"/>
      <c r="AUJ88" s="1318"/>
      <c r="AUK88" s="1318"/>
      <c r="AUL88" s="1318"/>
      <c r="AUM88" s="1318"/>
      <c r="AUN88" s="1318"/>
      <c r="AUO88" s="1318"/>
      <c r="AUP88" s="1318"/>
      <c r="AUQ88" s="1318"/>
      <c r="AUR88" s="1318"/>
      <c r="AUS88" s="1318"/>
      <c r="AUT88" s="1318"/>
      <c r="AUU88" s="1318"/>
      <c r="AUV88" s="1318"/>
      <c r="AUW88" s="1318"/>
      <c r="AUX88" s="1318"/>
      <c r="AUY88" s="1318"/>
      <c r="AUZ88" s="1318"/>
      <c r="AVA88" s="1318"/>
      <c r="AVB88" s="1318"/>
      <c r="AVC88" s="1318"/>
      <c r="AVD88" s="1318"/>
      <c r="AVE88" s="1318"/>
      <c r="AVF88" s="1318"/>
      <c r="AVG88" s="1318"/>
      <c r="AVH88" s="1318"/>
      <c r="AVI88" s="1318"/>
      <c r="AVJ88" s="1318"/>
      <c r="AVK88" s="1318"/>
      <c r="AVL88" s="1318"/>
      <c r="AVM88" s="1318"/>
      <c r="AVN88" s="1318"/>
      <c r="AVO88" s="1318"/>
      <c r="AVP88" s="1318"/>
      <c r="AVQ88" s="1318"/>
      <c r="AVR88" s="1318"/>
      <c r="AVS88" s="1318"/>
      <c r="AVT88" s="1318"/>
      <c r="AVU88" s="1318"/>
      <c r="AVV88" s="1318"/>
      <c r="AVW88" s="1318"/>
      <c r="AVX88" s="1318"/>
      <c r="AVY88" s="1318"/>
      <c r="AVZ88" s="1318"/>
      <c r="AWA88" s="1318"/>
      <c r="AWB88" s="1318"/>
      <c r="AWC88" s="1318"/>
      <c r="AWD88" s="1318"/>
      <c r="AWE88" s="1318"/>
      <c r="AWF88" s="1318"/>
      <c r="AWG88" s="1318"/>
      <c r="AWH88" s="1318"/>
      <c r="AWI88" s="1318"/>
      <c r="AWJ88" s="1318"/>
      <c r="AWK88" s="1318"/>
      <c r="AWL88" s="1318"/>
      <c r="AWM88" s="1318"/>
      <c r="AWN88" s="1318"/>
      <c r="AWO88" s="1318"/>
      <c r="AWP88" s="1318"/>
      <c r="AWQ88" s="1318"/>
      <c r="AWR88" s="1318"/>
      <c r="AWS88" s="1318"/>
      <c r="AWT88" s="1318"/>
      <c r="AWU88" s="1318"/>
      <c r="AWV88" s="1318"/>
      <c r="AWW88" s="1318"/>
      <c r="AWX88" s="1318"/>
      <c r="AWY88" s="1318"/>
      <c r="AWZ88" s="1318"/>
      <c r="AXA88" s="1318"/>
      <c r="AXB88" s="1318"/>
      <c r="AXC88" s="1318"/>
      <c r="AXD88" s="1318"/>
      <c r="AXE88" s="1318"/>
      <c r="AXF88" s="1318"/>
      <c r="AXG88" s="1318"/>
      <c r="AXH88" s="1318"/>
      <c r="AXI88" s="1318"/>
      <c r="AXJ88" s="1318"/>
      <c r="AXK88" s="1318"/>
      <c r="AXL88" s="1318"/>
      <c r="AXM88" s="1318"/>
      <c r="AXN88" s="1318"/>
      <c r="AXO88" s="1318"/>
      <c r="AXP88" s="1318"/>
      <c r="AXQ88" s="1318"/>
      <c r="AXR88" s="1318"/>
      <c r="AXS88" s="1318"/>
      <c r="AXT88" s="1318"/>
      <c r="AXU88" s="1318"/>
      <c r="AXV88" s="1318"/>
      <c r="AXW88" s="1318"/>
      <c r="AXX88" s="1318"/>
      <c r="AXY88" s="1318"/>
      <c r="AXZ88" s="1318"/>
      <c r="AYA88" s="1318"/>
      <c r="AYB88" s="1318"/>
      <c r="AYC88" s="1318"/>
      <c r="AYD88" s="1318"/>
      <c r="AYE88" s="1318"/>
      <c r="AYF88" s="1318"/>
      <c r="AYG88" s="1318"/>
      <c r="AYH88" s="1318"/>
      <c r="AYI88" s="1318"/>
      <c r="AYJ88" s="1318"/>
      <c r="AYK88" s="1318"/>
      <c r="AYL88" s="1318"/>
      <c r="AYM88" s="1318"/>
      <c r="AYN88" s="1318"/>
      <c r="AYO88" s="1318"/>
      <c r="AYP88" s="1318"/>
      <c r="AYQ88" s="1318"/>
      <c r="AYR88" s="1318"/>
      <c r="AYS88" s="1318"/>
      <c r="AYT88" s="1318"/>
      <c r="AYU88" s="1318"/>
      <c r="AYV88" s="1318"/>
      <c r="AYW88" s="1318"/>
      <c r="AYX88" s="1318"/>
      <c r="AYY88" s="1318"/>
      <c r="AYZ88" s="1318"/>
      <c r="AZA88" s="1318"/>
      <c r="AZB88" s="1318"/>
      <c r="AZC88" s="1318"/>
      <c r="AZD88" s="1318"/>
      <c r="AZE88" s="1318"/>
      <c r="AZF88" s="1318"/>
      <c r="AZG88" s="1318"/>
      <c r="AZH88" s="1318"/>
      <c r="AZI88" s="1318"/>
      <c r="AZJ88" s="1318"/>
      <c r="AZK88" s="1318"/>
      <c r="AZL88" s="1318"/>
      <c r="AZM88" s="1318"/>
      <c r="AZN88" s="1318"/>
      <c r="AZO88" s="1318"/>
      <c r="AZP88" s="1318"/>
      <c r="AZQ88" s="1318"/>
      <c r="AZR88" s="1318"/>
      <c r="AZS88" s="1318"/>
      <c r="AZT88" s="1318"/>
      <c r="AZU88" s="1318"/>
      <c r="AZV88" s="1318"/>
      <c r="AZW88" s="1318"/>
      <c r="AZX88" s="1318"/>
      <c r="AZY88" s="1318"/>
      <c r="AZZ88" s="1318"/>
      <c r="BAA88" s="1318"/>
      <c r="BAB88" s="1318"/>
      <c r="BAC88" s="1318"/>
      <c r="BAD88" s="1318"/>
      <c r="BAE88" s="1318"/>
      <c r="BAF88" s="1318"/>
      <c r="BAG88" s="1318"/>
      <c r="BAH88" s="1318"/>
      <c r="BAI88" s="1318"/>
      <c r="BAJ88" s="1318"/>
      <c r="BAK88" s="1318"/>
      <c r="BAL88" s="1318"/>
      <c r="BAM88" s="1318"/>
      <c r="BAN88" s="1318"/>
      <c r="BAO88" s="1318"/>
      <c r="BAP88" s="1318"/>
      <c r="BAQ88" s="1318"/>
      <c r="BAR88" s="1318"/>
      <c r="BAS88" s="1318"/>
      <c r="BAT88" s="1318"/>
      <c r="BAU88" s="1318"/>
      <c r="BAV88" s="1318"/>
      <c r="BAW88" s="1318"/>
      <c r="BAX88" s="1318"/>
      <c r="BAY88" s="1318"/>
      <c r="BAZ88" s="1318"/>
      <c r="BBA88" s="1318"/>
      <c r="BBB88" s="1318"/>
      <c r="BBC88" s="1318"/>
      <c r="BBD88" s="1318"/>
      <c r="BBE88" s="1318"/>
      <c r="BBF88" s="1318"/>
      <c r="BBG88" s="1318"/>
      <c r="BBH88" s="1318"/>
      <c r="BBI88" s="1318"/>
      <c r="BBJ88" s="1318"/>
      <c r="BBK88" s="1318"/>
      <c r="BBL88" s="1318"/>
      <c r="BBM88" s="1318"/>
      <c r="BBN88" s="1318"/>
      <c r="BBO88" s="1318"/>
      <c r="BBP88" s="1318"/>
      <c r="BBQ88" s="1318"/>
      <c r="BBR88" s="1318"/>
      <c r="BBS88" s="1318"/>
      <c r="BBT88" s="1318"/>
      <c r="BBU88" s="1318"/>
      <c r="BBV88" s="1318"/>
      <c r="BBW88" s="1318"/>
      <c r="BBX88" s="1318"/>
      <c r="BBY88" s="1318"/>
      <c r="BBZ88" s="1318"/>
      <c r="BCA88" s="1318"/>
      <c r="BCB88" s="1318"/>
      <c r="BCC88" s="1318"/>
      <c r="BCD88" s="1318"/>
      <c r="BCE88" s="1318"/>
      <c r="BCF88" s="1318"/>
      <c r="BCG88" s="1318"/>
      <c r="BCH88" s="1318"/>
      <c r="BCI88" s="1318"/>
      <c r="BCJ88" s="1318"/>
      <c r="BCK88" s="1318"/>
      <c r="BCL88" s="1318"/>
      <c r="BCM88" s="1318"/>
      <c r="BCN88" s="1318"/>
      <c r="BCO88" s="1318"/>
      <c r="BCP88" s="1318"/>
      <c r="BCQ88" s="1318"/>
      <c r="BCR88" s="1318"/>
      <c r="BCS88" s="1318"/>
      <c r="BCT88" s="1318"/>
      <c r="BCU88" s="1318"/>
      <c r="BCV88" s="1318"/>
      <c r="BCW88" s="1318"/>
      <c r="BCX88" s="1318"/>
      <c r="BCY88" s="1318"/>
      <c r="BCZ88" s="1318"/>
      <c r="BDA88" s="1318"/>
      <c r="BDB88" s="1318"/>
      <c r="BDC88" s="1318"/>
      <c r="BDD88" s="1318"/>
      <c r="BDE88" s="1318"/>
      <c r="BDF88" s="1318"/>
      <c r="BDG88" s="1318"/>
      <c r="BDH88" s="1318"/>
      <c r="BDI88" s="1318"/>
      <c r="BDJ88" s="1318"/>
      <c r="BDK88" s="1318"/>
      <c r="BDL88" s="1318"/>
      <c r="BDM88" s="1318"/>
      <c r="BDN88" s="1318"/>
      <c r="BDO88" s="1318"/>
      <c r="BDP88" s="1318"/>
      <c r="BDQ88" s="1318"/>
      <c r="BDR88" s="1318"/>
      <c r="BDS88" s="1318"/>
      <c r="BDT88" s="1318"/>
      <c r="BDU88" s="1318"/>
      <c r="BDV88" s="1318"/>
      <c r="BDW88" s="1318"/>
      <c r="BDX88" s="1318"/>
      <c r="BDY88" s="1318"/>
      <c r="BDZ88" s="1318"/>
      <c r="BEA88" s="1318"/>
      <c r="BEB88" s="1318"/>
      <c r="BEC88" s="1318"/>
      <c r="BED88" s="1318"/>
      <c r="BEE88" s="1318"/>
      <c r="BEF88" s="1318"/>
      <c r="BEG88" s="1318"/>
      <c r="BEH88" s="1318"/>
      <c r="BEI88" s="1318"/>
      <c r="BEJ88" s="1318"/>
      <c r="BEK88" s="1318"/>
      <c r="BEL88" s="1318"/>
      <c r="BEM88" s="1318"/>
      <c r="BEN88" s="1318"/>
      <c r="BEO88" s="1318"/>
      <c r="BEP88" s="1318"/>
      <c r="BEQ88" s="1318"/>
      <c r="BER88" s="1318"/>
      <c r="BES88" s="1318"/>
      <c r="BET88" s="1318"/>
      <c r="BEU88" s="1318"/>
      <c r="BEV88" s="1318"/>
      <c r="BEW88" s="1318"/>
      <c r="BEX88" s="1318"/>
      <c r="BEY88" s="1318"/>
      <c r="BEZ88" s="1318"/>
      <c r="BFA88" s="1318"/>
      <c r="BFB88" s="1318"/>
      <c r="BFC88" s="1318"/>
      <c r="BFD88" s="1318"/>
      <c r="BFE88" s="1318"/>
      <c r="BFF88" s="1318"/>
      <c r="BFG88" s="1318"/>
      <c r="BFH88" s="1318"/>
      <c r="BFI88" s="1318"/>
      <c r="BFJ88" s="1318"/>
      <c r="BFK88" s="1318"/>
      <c r="BFL88" s="1318"/>
      <c r="BFM88" s="1318"/>
      <c r="BFN88" s="1318"/>
      <c r="BFO88" s="1318"/>
      <c r="BFP88" s="1318"/>
      <c r="BFQ88" s="1318"/>
      <c r="BFR88" s="1318"/>
      <c r="BFS88" s="1318"/>
      <c r="BFT88" s="1318"/>
      <c r="BFU88" s="1318"/>
      <c r="BFV88" s="1318"/>
      <c r="BFW88" s="1318"/>
      <c r="BFX88" s="1318"/>
      <c r="BFY88" s="1318"/>
      <c r="BFZ88" s="1318"/>
      <c r="BGA88" s="1318"/>
      <c r="BGB88" s="1318"/>
      <c r="BGC88" s="1318"/>
      <c r="BGD88" s="1318"/>
      <c r="BGE88" s="1318"/>
      <c r="BGF88" s="1318"/>
      <c r="BGG88" s="1318"/>
      <c r="BGH88" s="1318"/>
      <c r="BGI88" s="1318"/>
      <c r="BGJ88" s="1318"/>
      <c r="BGK88" s="1318"/>
      <c r="BGL88" s="1318"/>
      <c r="BGM88" s="1318"/>
      <c r="BGN88" s="1318"/>
      <c r="BGO88" s="1318"/>
      <c r="BGP88" s="1318"/>
      <c r="BGQ88" s="1318"/>
      <c r="BGR88" s="1318"/>
      <c r="BGS88" s="1318"/>
      <c r="BGT88" s="1318"/>
      <c r="BGU88" s="1318"/>
      <c r="BGV88" s="1318"/>
      <c r="BGW88" s="1318"/>
      <c r="BGX88" s="1318"/>
      <c r="BGY88" s="1318"/>
      <c r="BGZ88" s="1318"/>
      <c r="BHA88" s="1318"/>
      <c r="BHB88" s="1318"/>
      <c r="BHC88" s="1318"/>
      <c r="BHD88" s="1318"/>
      <c r="BHE88" s="1318"/>
      <c r="BHF88" s="1318"/>
      <c r="BHG88" s="1318"/>
      <c r="BHH88" s="1318"/>
      <c r="BHI88" s="1318"/>
      <c r="BHJ88" s="1318"/>
      <c r="BHK88" s="1318"/>
      <c r="BHL88" s="1318"/>
      <c r="BHM88" s="1318"/>
      <c r="BHN88" s="1318"/>
      <c r="BHO88" s="1318"/>
      <c r="BHP88" s="1318"/>
      <c r="BHQ88" s="1318"/>
      <c r="BHR88" s="1318"/>
      <c r="BHS88" s="1318"/>
      <c r="BHT88" s="1318"/>
      <c r="BHU88" s="1318"/>
      <c r="BHV88" s="1318"/>
      <c r="BHW88" s="1318"/>
      <c r="BHX88" s="1318"/>
      <c r="BHY88" s="1318"/>
      <c r="BHZ88" s="1318"/>
      <c r="BIA88" s="1318"/>
      <c r="BIB88" s="1318"/>
      <c r="BIC88" s="1318"/>
      <c r="BID88" s="1318"/>
      <c r="BIE88" s="1318"/>
      <c r="BIF88" s="1318"/>
      <c r="BIG88" s="1318"/>
      <c r="BIH88" s="1318"/>
      <c r="BII88" s="1318"/>
      <c r="BIJ88" s="1318"/>
      <c r="BIK88" s="1318"/>
      <c r="BIL88" s="1318"/>
      <c r="BIM88" s="1318"/>
      <c r="BIN88" s="1318"/>
      <c r="BIO88" s="1318"/>
      <c r="BIP88" s="1318"/>
      <c r="BIQ88" s="1318"/>
      <c r="BIR88" s="1318"/>
      <c r="BIS88" s="1318"/>
      <c r="BIT88" s="1318"/>
      <c r="BIU88" s="1318"/>
      <c r="BIV88" s="1318"/>
      <c r="BIW88" s="1318"/>
      <c r="BIX88" s="1318"/>
      <c r="BIY88" s="1318"/>
      <c r="BIZ88" s="1318"/>
      <c r="BJA88" s="1318"/>
      <c r="BJB88" s="1318"/>
      <c r="BJC88" s="1318"/>
      <c r="BJD88" s="1318"/>
      <c r="BJE88" s="1318"/>
      <c r="BJF88" s="1318"/>
      <c r="BJG88" s="1318"/>
      <c r="BJH88" s="1318"/>
      <c r="BJI88" s="1318"/>
      <c r="BJJ88" s="1318"/>
      <c r="BJK88" s="1318"/>
      <c r="BJL88" s="1318"/>
      <c r="BJM88" s="1318"/>
      <c r="BJN88" s="1318"/>
      <c r="BJO88" s="1318"/>
      <c r="BJP88" s="1318"/>
      <c r="BJQ88" s="1318"/>
      <c r="BJR88" s="1318"/>
      <c r="BJS88" s="1318"/>
      <c r="BJT88" s="1318"/>
      <c r="BJU88" s="1318"/>
      <c r="BJV88" s="1318"/>
      <c r="BJW88" s="1318"/>
      <c r="BJX88" s="1318"/>
      <c r="BJY88" s="1318"/>
      <c r="BJZ88" s="1318"/>
      <c r="BKA88" s="1318"/>
      <c r="BKB88" s="1318"/>
      <c r="BKC88" s="1318"/>
      <c r="BKD88" s="1318"/>
      <c r="BKE88" s="1318"/>
      <c r="BKF88" s="1318"/>
      <c r="BKG88" s="1318"/>
      <c r="BKH88" s="1318"/>
      <c r="BKI88" s="1318"/>
      <c r="BKJ88" s="1318"/>
      <c r="BKK88" s="1318"/>
      <c r="BKL88" s="1318"/>
      <c r="BKM88" s="1318"/>
      <c r="BKN88" s="1318"/>
      <c r="BKO88" s="1318"/>
      <c r="BKP88" s="1318"/>
      <c r="BKQ88" s="1318"/>
      <c r="BKR88" s="1318"/>
      <c r="BKS88" s="1318"/>
      <c r="BKT88" s="1318"/>
      <c r="BKU88" s="1318"/>
      <c r="BKV88" s="1318"/>
      <c r="BKW88" s="1318"/>
      <c r="BKX88" s="1318"/>
      <c r="BKY88" s="1318"/>
      <c r="BKZ88" s="1318"/>
      <c r="BLA88" s="1318"/>
      <c r="BLB88" s="1318"/>
      <c r="BLC88" s="1318"/>
      <c r="BLD88" s="1318"/>
      <c r="BLE88" s="1318"/>
      <c r="BLF88" s="1318"/>
      <c r="BLG88" s="1318"/>
      <c r="BLH88" s="1318"/>
      <c r="BLI88" s="1318"/>
      <c r="BLJ88" s="1318"/>
      <c r="BLK88" s="1318"/>
      <c r="BLL88" s="1318"/>
      <c r="BLM88" s="1318"/>
      <c r="BLN88" s="1318"/>
      <c r="BLO88" s="1318"/>
      <c r="BLP88" s="1318"/>
      <c r="BLQ88" s="1318"/>
      <c r="BLR88" s="1318"/>
      <c r="BLS88" s="1318"/>
      <c r="BLT88" s="1318"/>
      <c r="BLU88" s="1318"/>
      <c r="BLV88" s="1318"/>
      <c r="BLW88" s="1318"/>
      <c r="BLX88" s="1318"/>
      <c r="BLY88" s="1318"/>
      <c r="BLZ88" s="1318"/>
      <c r="BMA88" s="1318"/>
      <c r="BMB88" s="1318"/>
      <c r="BMC88" s="1318"/>
      <c r="BMD88" s="1318"/>
      <c r="BME88" s="1318"/>
      <c r="BMF88" s="1318"/>
      <c r="BMG88" s="1318"/>
      <c r="BMH88" s="1318"/>
      <c r="BMI88" s="1318"/>
      <c r="BMJ88" s="1318"/>
      <c r="BMK88" s="1318"/>
      <c r="BML88" s="1318"/>
      <c r="BMM88" s="1318"/>
      <c r="BMN88" s="1318"/>
      <c r="BMO88" s="1318"/>
      <c r="BMP88" s="1318"/>
      <c r="BMQ88" s="1318"/>
      <c r="BMR88" s="1318"/>
      <c r="BMS88" s="1318"/>
      <c r="BMT88" s="1318"/>
      <c r="BMU88" s="1318"/>
      <c r="BMV88" s="1318"/>
      <c r="BMW88" s="1318"/>
      <c r="BMX88" s="1318"/>
      <c r="BMY88" s="1318"/>
      <c r="BMZ88" s="1318"/>
      <c r="BNA88" s="1318"/>
      <c r="BNB88" s="1318"/>
      <c r="BNC88" s="1318"/>
      <c r="BND88" s="1318"/>
      <c r="BNE88" s="1318"/>
      <c r="BNF88" s="1318"/>
      <c r="BNG88" s="1318"/>
      <c r="BNH88" s="1318"/>
      <c r="BNI88" s="1318"/>
      <c r="BNJ88" s="1318"/>
      <c r="BNK88" s="1318"/>
      <c r="BNL88" s="1318"/>
      <c r="BNM88" s="1318"/>
      <c r="BNN88" s="1318"/>
      <c r="BNO88" s="1318"/>
      <c r="BNP88" s="1318"/>
      <c r="BNQ88" s="1318"/>
      <c r="BNR88" s="1318"/>
      <c r="BNS88" s="1318"/>
      <c r="BNT88" s="1318"/>
      <c r="BNU88" s="1318"/>
      <c r="BNV88" s="1318"/>
      <c r="BNW88" s="1318"/>
      <c r="BNX88" s="1318"/>
      <c r="BNY88" s="1318"/>
      <c r="BNZ88" s="1318"/>
      <c r="BOA88" s="1318"/>
      <c r="BOB88" s="1318"/>
      <c r="BOC88" s="1318"/>
      <c r="BOD88" s="1318"/>
      <c r="BOE88" s="1318"/>
      <c r="BOF88" s="1318"/>
      <c r="BOG88" s="1318"/>
      <c r="BOH88" s="1318"/>
      <c r="BOI88" s="1318"/>
      <c r="BOJ88" s="1318"/>
      <c r="BOK88" s="1318"/>
      <c r="BOL88" s="1318"/>
      <c r="BOM88" s="1318"/>
      <c r="BON88" s="1318"/>
      <c r="BOO88" s="1318"/>
      <c r="BOP88" s="1318"/>
      <c r="BOQ88" s="1318"/>
      <c r="BOR88" s="1318"/>
      <c r="BOS88" s="1318"/>
      <c r="BOT88" s="1318"/>
      <c r="BOU88" s="1318"/>
      <c r="BOV88" s="1318"/>
      <c r="BOW88" s="1318"/>
      <c r="BOX88" s="1318"/>
      <c r="BOY88" s="1318"/>
      <c r="BOZ88" s="1318"/>
      <c r="BPA88" s="1318"/>
      <c r="BPB88" s="1318"/>
      <c r="BPC88" s="1318"/>
      <c r="BPD88" s="1318"/>
      <c r="BPE88" s="1318"/>
      <c r="BPF88" s="1318"/>
      <c r="BPG88" s="1318"/>
      <c r="BPH88" s="1318"/>
      <c r="BPI88" s="1318"/>
      <c r="BPJ88" s="1318"/>
      <c r="BPK88" s="1318"/>
      <c r="BPL88" s="1318"/>
      <c r="BPM88" s="1318"/>
      <c r="BPN88" s="1318"/>
      <c r="BPO88" s="1318"/>
      <c r="BPP88" s="1318"/>
      <c r="BPQ88" s="1318"/>
      <c r="BPR88" s="1318"/>
      <c r="BPS88" s="1318"/>
      <c r="BPT88" s="1318"/>
      <c r="BPU88" s="1318"/>
      <c r="BPV88" s="1318"/>
      <c r="BPW88" s="1318"/>
      <c r="BPX88" s="1318"/>
      <c r="BPY88" s="1318"/>
      <c r="BPZ88" s="1318"/>
      <c r="BQA88" s="1318"/>
      <c r="BQB88" s="1318"/>
      <c r="BQC88" s="1318"/>
      <c r="BQD88" s="1318"/>
      <c r="BQE88" s="1318"/>
      <c r="BQF88" s="1318"/>
      <c r="BQG88" s="1318"/>
      <c r="BQH88" s="1318"/>
      <c r="BQI88" s="1318"/>
      <c r="BQJ88" s="1318"/>
      <c r="BQK88" s="1318"/>
      <c r="BQL88" s="1318"/>
      <c r="BQM88" s="1318"/>
      <c r="BQN88" s="1318"/>
      <c r="BQO88" s="1318"/>
      <c r="BQP88" s="1318"/>
      <c r="BQQ88" s="1318"/>
      <c r="BQR88" s="1318"/>
      <c r="BQS88" s="1318"/>
      <c r="BQT88" s="1318"/>
      <c r="BQU88" s="1318"/>
      <c r="BQV88" s="1318"/>
      <c r="BQW88" s="1318"/>
      <c r="BQX88" s="1318"/>
      <c r="BQY88" s="1318"/>
      <c r="BQZ88" s="1318"/>
      <c r="BRA88" s="1318"/>
      <c r="BRB88" s="1318"/>
      <c r="BRC88" s="1318"/>
      <c r="BRD88" s="1318"/>
      <c r="BRE88" s="1318"/>
      <c r="BRF88" s="1318"/>
      <c r="BRG88" s="1318"/>
      <c r="BRH88" s="1318"/>
      <c r="BRI88" s="1318"/>
      <c r="BRJ88" s="1318"/>
      <c r="BRK88" s="1318"/>
      <c r="BRL88" s="1318"/>
      <c r="BRM88" s="1318"/>
      <c r="BRN88" s="1318"/>
      <c r="BRO88" s="1318"/>
      <c r="BRP88" s="1318"/>
      <c r="BRQ88" s="1318"/>
      <c r="BRR88" s="1318"/>
      <c r="BRS88" s="1318"/>
      <c r="BRT88" s="1318"/>
      <c r="BRU88" s="1318"/>
      <c r="BRV88" s="1318"/>
      <c r="BRW88" s="1318"/>
      <c r="BRX88" s="1318"/>
      <c r="BRY88" s="1318"/>
      <c r="BRZ88" s="1318"/>
      <c r="BSA88" s="1318"/>
      <c r="BSB88" s="1318"/>
      <c r="BSC88" s="1318"/>
      <c r="BSD88" s="1318"/>
      <c r="BSE88" s="1318"/>
      <c r="BSF88" s="1318"/>
      <c r="BSG88" s="1318"/>
      <c r="BSH88" s="1318"/>
      <c r="BSI88" s="1318"/>
      <c r="BSJ88" s="1318"/>
      <c r="BSK88" s="1318"/>
      <c r="BSL88" s="1318"/>
      <c r="BSM88" s="1318"/>
      <c r="BSN88" s="1318"/>
      <c r="BSO88" s="1318"/>
      <c r="BSP88" s="1318"/>
      <c r="BSQ88" s="1318"/>
      <c r="BSR88" s="1318"/>
      <c r="BSS88" s="1318"/>
      <c r="BST88" s="1318"/>
      <c r="BSU88" s="1318"/>
      <c r="BSV88" s="1318"/>
      <c r="BSW88" s="1318"/>
      <c r="BSX88" s="1318"/>
      <c r="BSY88" s="1318"/>
      <c r="BSZ88" s="1318"/>
      <c r="BTA88" s="1318"/>
      <c r="BTB88" s="1318"/>
      <c r="BTC88" s="1318"/>
      <c r="BTD88" s="1318"/>
      <c r="BTE88" s="1318"/>
      <c r="BTF88" s="1318"/>
      <c r="BTG88" s="1318"/>
      <c r="BTH88" s="1318"/>
      <c r="BTI88" s="1318"/>
      <c r="BTJ88" s="1318"/>
      <c r="BTK88" s="1318"/>
      <c r="BTL88" s="1318"/>
      <c r="BTM88" s="1318"/>
      <c r="BTN88" s="1318"/>
      <c r="BTO88" s="1318"/>
      <c r="BTP88" s="1318"/>
      <c r="BTQ88" s="1318"/>
      <c r="BTR88" s="1318"/>
      <c r="BTS88" s="1318"/>
      <c r="BTT88" s="1318"/>
      <c r="BTU88" s="1318"/>
      <c r="BTV88" s="1318"/>
      <c r="BTW88" s="1318"/>
      <c r="BTX88" s="1318"/>
      <c r="BTY88" s="1318"/>
      <c r="BTZ88" s="1318"/>
      <c r="BUA88" s="1318"/>
      <c r="BUB88" s="1318"/>
      <c r="BUC88" s="1318"/>
      <c r="BUD88" s="1318"/>
      <c r="BUE88" s="1318"/>
      <c r="BUF88" s="1318"/>
      <c r="BUG88" s="1318"/>
      <c r="BUH88" s="1318"/>
      <c r="BUI88" s="1318"/>
      <c r="BUJ88" s="1318"/>
      <c r="BUK88" s="1318"/>
      <c r="BUL88" s="1318"/>
      <c r="BUM88" s="1318"/>
      <c r="BUN88" s="1318"/>
      <c r="BUO88" s="1318"/>
      <c r="BUP88" s="1318"/>
      <c r="BUQ88" s="1318"/>
      <c r="BUR88" s="1318"/>
      <c r="BUS88" s="1318"/>
      <c r="BUT88" s="1318"/>
      <c r="BUU88" s="1318"/>
      <c r="BUV88" s="1318"/>
      <c r="BUW88" s="1318"/>
      <c r="BUX88" s="1318"/>
      <c r="BUY88" s="1318"/>
      <c r="BUZ88" s="1318"/>
      <c r="BVA88" s="1318"/>
      <c r="BVB88" s="1318"/>
      <c r="BVC88" s="1318"/>
      <c r="BVD88" s="1318"/>
      <c r="BVE88" s="1318"/>
      <c r="BVF88" s="1318"/>
      <c r="BVG88" s="1318"/>
      <c r="BVH88" s="1318"/>
      <c r="BVI88" s="1318"/>
      <c r="BVJ88" s="1318"/>
      <c r="BVK88" s="1318"/>
      <c r="BVL88" s="1318"/>
      <c r="BVM88" s="1318"/>
      <c r="BVN88" s="1318"/>
      <c r="BVO88" s="1318"/>
      <c r="BVP88" s="1318"/>
      <c r="BVQ88" s="1318"/>
      <c r="BVR88" s="1318"/>
      <c r="BVS88" s="1318"/>
      <c r="BVT88" s="1318"/>
      <c r="BVU88" s="1318"/>
      <c r="BVV88" s="1318"/>
      <c r="BVW88" s="1318"/>
      <c r="BVX88" s="1318"/>
      <c r="BVY88" s="1318"/>
      <c r="BVZ88" s="1318"/>
      <c r="BWA88" s="1318"/>
      <c r="BWB88" s="1318"/>
      <c r="BWC88" s="1318"/>
      <c r="BWD88" s="1318"/>
      <c r="BWE88" s="1318"/>
      <c r="BWF88" s="1318"/>
      <c r="BWG88" s="1318"/>
      <c r="BWH88" s="1318"/>
      <c r="BWI88" s="1318"/>
      <c r="BWJ88" s="1318"/>
      <c r="BWK88" s="1318"/>
      <c r="BWL88" s="1318"/>
      <c r="BWM88" s="1318"/>
      <c r="BWN88" s="1318"/>
      <c r="BWO88" s="1318"/>
      <c r="BWP88" s="1318"/>
      <c r="BWQ88" s="1318"/>
      <c r="BWR88" s="1318"/>
      <c r="BWS88" s="1318"/>
      <c r="BWT88" s="1318"/>
      <c r="BWU88" s="1318"/>
      <c r="BWV88" s="1318"/>
      <c r="BWW88" s="1318"/>
      <c r="BWX88" s="1318"/>
      <c r="BWY88" s="1318"/>
      <c r="BWZ88" s="1318"/>
      <c r="BXA88" s="1318"/>
      <c r="BXB88" s="1318"/>
      <c r="BXC88" s="1318"/>
      <c r="BXD88" s="1318"/>
      <c r="BXE88" s="1318"/>
      <c r="BXF88" s="1318"/>
      <c r="BXG88" s="1318"/>
      <c r="BXH88" s="1318"/>
      <c r="BXI88" s="1318"/>
      <c r="BXJ88" s="1318"/>
      <c r="BXK88" s="1318"/>
      <c r="BXL88" s="1318"/>
      <c r="BXM88" s="1318"/>
      <c r="BXN88" s="1318"/>
      <c r="BXO88" s="1318"/>
      <c r="BXP88" s="1318"/>
      <c r="BXQ88" s="1318"/>
      <c r="BXR88" s="1318"/>
      <c r="BXS88" s="1318"/>
      <c r="BXT88" s="1318"/>
      <c r="BXU88" s="1318"/>
      <c r="BXV88" s="1318"/>
      <c r="BXW88" s="1318"/>
      <c r="BXX88" s="1318"/>
      <c r="BXY88" s="1318"/>
      <c r="BXZ88" s="1318"/>
      <c r="BYA88" s="1318"/>
      <c r="BYB88" s="1318"/>
      <c r="BYC88" s="1318"/>
      <c r="BYD88" s="1318"/>
      <c r="BYE88" s="1318"/>
      <c r="BYF88" s="1318"/>
      <c r="BYG88" s="1318"/>
      <c r="BYH88" s="1318"/>
      <c r="BYI88" s="1318"/>
      <c r="BYJ88" s="1318"/>
      <c r="BYK88" s="1318"/>
      <c r="BYL88" s="1318"/>
      <c r="BYM88" s="1318"/>
      <c r="BYN88" s="1318"/>
      <c r="BYO88" s="1318"/>
      <c r="BYP88" s="1318"/>
      <c r="BYQ88" s="1318"/>
      <c r="BYR88" s="1318"/>
      <c r="BYS88" s="1318"/>
      <c r="BYT88" s="1318"/>
      <c r="BYU88" s="1318"/>
      <c r="BYV88" s="1318"/>
      <c r="BYW88" s="1318"/>
      <c r="BYX88" s="1318"/>
      <c r="BYY88" s="1318"/>
      <c r="BYZ88" s="1318"/>
      <c r="BZA88" s="1318"/>
      <c r="BZB88" s="1318"/>
      <c r="BZC88" s="1318"/>
      <c r="BZD88" s="1318"/>
      <c r="BZE88" s="1318"/>
      <c r="BZF88" s="1318"/>
      <c r="BZG88" s="1318"/>
      <c r="BZH88" s="1318"/>
      <c r="BZI88" s="1318"/>
      <c r="BZJ88" s="1318"/>
      <c r="BZK88" s="1318"/>
      <c r="BZL88" s="1318"/>
      <c r="BZM88" s="1318"/>
      <c r="BZN88" s="1318"/>
      <c r="BZO88" s="1318"/>
      <c r="BZP88" s="1318"/>
      <c r="BZQ88" s="1318"/>
      <c r="BZR88" s="1318"/>
      <c r="BZS88" s="1318"/>
      <c r="BZT88" s="1318"/>
      <c r="BZU88" s="1318"/>
      <c r="BZV88" s="1318"/>
      <c r="BZW88" s="1318"/>
      <c r="BZX88" s="1318"/>
      <c r="BZY88" s="1318"/>
      <c r="BZZ88" s="1318"/>
      <c r="CAA88" s="1318"/>
      <c r="CAB88" s="1318"/>
      <c r="CAC88" s="1318"/>
      <c r="CAD88" s="1318"/>
      <c r="CAE88" s="1318"/>
      <c r="CAF88" s="1318"/>
      <c r="CAG88" s="1318"/>
      <c r="CAH88" s="1318"/>
      <c r="CAI88" s="1318"/>
      <c r="CAJ88" s="1318"/>
      <c r="CAK88" s="1318"/>
      <c r="CAL88" s="1318"/>
      <c r="CAM88" s="1318"/>
      <c r="CAN88" s="1318"/>
      <c r="CAO88" s="1318"/>
      <c r="CAP88" s="1318"/>
      <c r="CAQ88" s="1318"/>
      <c r="CAR88" s="1318"/>
      <c r="CAS88" s="1318"/>
      <c r="CAT88" s="1318"/>
      <c r="CAU88" s="1318"/>
      <c r="CAV88" s="1318"/>
      <c r="CAW88" s="1318"/>
      <c r="CAX88" s="1318"/>
      <c r="CAY88" s="1318"/>
      <c r="CAZ88" s="1318"/>
      <c r="CBA88" s="1318"/>
      <c r="CBB88" s="1318"/>
      <c r="CBC88" s="1318"/>
      <c r="CBD88" s="1318"/>
      <c r="CBE88" s="1318"/>
      <c r="CBF88" s="1318"/>
      <c r="CBG88" s="1318"/>
      <c r="CBH88" s="1318"/>
      <c r="CBI88" s="1318"/>
      <c r="CBJ88" s="1318"/>
      <c r="CBK88" s="1318"/>
      <c r="CBL88" s="1318"/>
      <c r="CBM88" s="1318"/>
      <c r="CBN88" s="1318"/>
      <c r="CBO88" s="1318"/>
      <c r="CBP88" s="1318"/>
      <c r="CBQ88" s="1318"/>
      <c r="CBR88" s="1318"/>
      <c r="CBS88" s="1318"/>
      <c r="CBT88" s="1318"/>
      <c r="CBU88" s="1318"/>
      <c r="CBV88" s="1318"/>
      <c r="CBW88" s="1318"/>
      <c r="CBX88" s="1318"/>
      <c r="CBY88" s="1318"/>
      <c r="CBZ88" s="1318"/>
      <c r="CCA88" s="1318"/>
      <c r="CCB88" s="1318"/>
      <c r="CCC88" s="1318"/>
      <c r="CCD88" s="1318"/>
      <c r="CCE88" s="1318"/>
      <c r="CCF88" s="1318"/>
      <c r="CCG88" s="1318"/>
      <c r="CCH88" s="1318"/>
      <c r="CCI88" s="1318"/>
      <c r="CCJ88" s="1318"/>
      <c r="CCK88" s="1318"/>
      <c r="CCL88" s="1318"/>
      <c r="CCM88" s="1318"/>
      <c r="CCN88" s="1318"/>
      <c r="CCO88" s="1318"/>
      <c r="CCP88" s="1318"/>
      <c r="CCQ88" s="1318"/>
      <c r="CCR88" s="1318"/>
      <c r="CCS88" s="1318"/>
      <c r="CCT88" s="1318"/>
      <c r="CCU88" s="1318"/>
      <c r="CCV88" s="1318"/>
      <c r="CCW88" s="1318"/>
      <c r="CCX88" s="1318"/>
      <c r="CCY88" s="1318"/>
      <c r="CCZ88" s="1318"/>
      <c r="CDA88" s="1318"/>
      <c r="CDB88" s="1318"/>
      <c r="CDC88" s="1318"/>
      <c r="CDD88" s="1318"/>
      <c r="CDE88" s="1318"/>
      <c r="CDF88" s="1318"/>
      <c r="CDG88" s="1318"/>
      <c r="CDH88" s="1318"/>
      <c r="CDI88" s="1318"/>
      <c r="CDJ88" s="1318"/>
      <c r="CDK88" s="1318"/>
      <c r="CDL88" s="1318"/>
      <c r="CDM88" s="1318"/>
      <c r="CDN88" s="1318"/>
      <c r="CDO88" s="1318"/>
      <c r="CDP88" s="1318"/>
      <c r="CDQ88" s="1318"/>
      <c r="CDR88" s="1318"/>
      <c r="CDS88" s="1318"/>
      <c r="CDT88" s="1318"/>
      <c r="CDU88" s="1318"/>
      <c r="CDV88" s="1318"/>
      <c r="CDW88" s="1318"/>
      <c r="CDX88" s="1318"/>
      <c r="CDY88" s="1318"/>
      <c r="CDZ88" s="1318"/>
      <c r="CEA88" s="1318"/>
      <c r="CEB88" s="1318"/>
      <c r="CEC88" s="1318"/>
      <c r="CED88" s="1318"/>
      <c r="CEE88" s="1318"/>
      <c r="CEF88" s="1318"/>
      <c r="CEG88" s="1318"/>
      <c r="CEH88" s="1318"/>
      <c r="CEI88" s="1318"/>
      <c r="CEJ88" s="1318"/>
      <c r="CEK88" s="1318"/>
      <c r="CEL88" s="1318"/>
      <c r="CEM88" s="1318"/>
      <c r="CEN88" s="1318"/>
      <c r="CEO88" s="1318"/>
      <c r="CEP88" s="1318"/>
      <c r="CEQ88" s="1318"/>
      <c r="CER88" s="1318"/>
      <c r="CES88" s="1318"/>
      <c r="CET88" s="1318"/>
      <c r="CEU88" s="1318"/>
      <c r="CEV88" s="1318"/>
      <c r="CEW88" s="1318"/>
      <c r="CEX88" s="1318"/>
      <c r="CEY88" s="1318"/>
      <c r="CEZ88" s="1318"/>
      <c r="CFA88" s="1318"/>
      <c r="CFB88" s="1318"/>
      <c r="CFC88" s="1318"/>
      <c r="CFD88" s="1318"/>
      <c r="CFE88" s="1318"/>
      <c r="CFF88" s="1318"/>
      <c r="CFG88" s="1318"/>
      <c r="CFH88" s="1318"/>
      <c r="CFI88" s="1318"/>
      <c r="CFJ88" s="1318"/>
      <c r="CFK88" s="1318"/>
      <c r="CFL88" s="1318"/>
      <c r="CFM88" s="1318"/>
      <c r="CFN88" s="1318"/>
      <c r="CFO88" s="1318"/>
      <c r="CFP88" s="1318"/>
      <c r="CFQ88" s="1318"/>
      <c r="CFR88" s="1318"/>
      <c r="CFS88" s="1318"/>
      <c r="CFT88" s="1318"/>
      <c r="CFU88" s="1318"/>
      <c r="CFV88" s="1318"/>
      <c r="CFW88" s="1318"/>
      <c r="CFX88" s="1318"/>
      <c r="CFY88" s="1318"/>
      <c r="CFZ88" s="1318"/>
      <c r="CGA88" s="1318"/>
      <c r="CGB88" s="1318"/>
      <c r="CGC88" s="1318"/>
      <c r="CGD88" s="1318"/>
      <c r="CGE88" s="1318"/>
      <c r="CGF88" s="1318"/>
      <c r="CGG88" s="1318"/>
      <c r="CGH88" s="1318"/>
      <c r="CGI88" s="1318"/>
      <c r="CGJ88" s="1318"/>
      <c r="CGK88" s="1318"/>
      <c r="CGL88" s="1318"/>
      <c r="CGM88" s="1318"/>
      <c r="CGN88" s="1318"/>
      <c r="CGO88" s="1318"/>
      <c r="CGP88" s="1318"/>
      <c r="CGQ88" s="1318"/>
      <c r="CGR88" s="1318"/>
      <c r="CGS88" s="1318"/>
      <c r="CGT88" s="1318"/>
      <c r="CGU88" s="1318"/>
      <c r="CGV88" s="1318"/>
      <c r="CGW88" s="1318"/>
      <c r="CGX88" s="1318"/>
      <c r="CGY88" s="1318"/>
      <c r="CGZ88" s="1318"/>
      <c r="CHA88" s="1318"/>
      <c r="CHB88" s="1318"/>
      <c r="CHC88" s="1318"/>
      <c r="CHD88" s="1318"/>
      <c r="CHE88" s="1318"/>
      <c r="CHF88" s="1318"/>
      <c r="CHG88" s="1318"/>
      <c r="CHH88" s="1318"/>
      <c r="CHI88" s="1318"/>
      <c r="CHJ88" s="1318"/>
      <c r="CHK88" s="1318"/>
      <c r="CHL88" s="1318"/>
      <c r="CHM88" s="1318"/>
      <c r="CHN88" s="1318"/>
      <c r="CHO88" s="1318"/>
      <c r="CHP88" s="1318"/>
      <c r="CHQ88" s="1318"/>
      <c r="CHR88" s="1318"/>
      <c r="CHS88" s="1318"/>
      <c r="CHT88" s="1318"/>
      <c r="CHU88" s="1318"/>
      <c r="CHV88" s="1318"/>
      <c r="CHW88" s="1318"/>
      <c r="CHX88" s="1318"/>
      <c r="CHY88" s="1318"/>
      <c r="CHZ88" s="1318"/>
      <c r="CIA88" s="1318"/>
      <c r="CIB88" s="1318"/>
      <c r="CIC88" s="1318"/>
      <c r="CID88" s="1318"/>
      <c r="CIE88" s="1318"/>
      <c r="CIF88" s="1318"/>
      <c r="CIG88" s="1318"/>
      <c r="CIH88" s="1318"/>
      <c r="CII88" s="1318"/>
      <c r="CIJ88" s="1318"/>
      <c r="CIK88" s="1318"/>
      <c r="CIL88" s="1318"/>
      <c r="CIM88" s="1318"/>
      <c r="CIN88" s="1318"/>
      <c r="CIO88" s="1318"/>
      <c r="CIP88" s="1318"/>
      <c r="CIQ88" s="1318"/>
      <c r="CIR88" s="1318"/>
      <c r="CIS88" s="1318"/>
      <c r="CIT88" s="1318"/>
      <c r="CIU88" s="1318"/>
      <c r="CIV88" s="1318"/>
      <c r="CIW88" s="1318"/>
      <c r="CIX88" s="1318"/>
      <c r="CIY88" s="1318"/>
      <c r="CIZ88" s="1318"/>
      <c r="CJA88" s="1318"/>
      <c r="CJB88" s="1318"/>
      <c r="CJC88" s="1318"/>
      <c r="CJD88" s="1318"/>
      <c r="CJE88" s="1318"/>
      <c r="CJF88" s="1318"/>
      <c r="CJG88" s="1318"/>
      <c r="CJH88" s="1318"/>
      <c r="CJI88" s="1318"/>
      <c r="CJJ88" s="1318"/>
      <c r="CJK88" s="1318"/>
      <c r="CJL88" s="1318"/>
      <c r="CJM88" s="1318"/>
      <c r="CJN88" s="1318"/>
      <c r="CJO88" s="1318"/>
      <c r="CJP88" s="1318"/>
      <c r="CJQ88" s="1318"/>
      <c r="CJR88" s="1318"/>
      <c r="CJS88" s="1318"/>
      <c r="CJT88" s="1318"/>
      <c r="CJU88" s="1318"/>
      <c r="CJV88" s="1318"/>
      <c r="CJW88" s="1318"/>
      <c r="CJX88" s="1318"/>
      <c r="CJY88" s="1318"/>
      <c r="CJZ88" s="1318"/>
      <c r="CKA88" s="1318"/>
      <c r="CKB88" s="1318"/>
      <c r="CKC88" s="1318"/>
      <c r="CKD88" s="1318"/>
      <c r="CKE88" s="1318"/>
      <c r="CKF88" s="1318"/>
      <c r="CKG88" s="1318"/>
      <c r="CKH88" s="1318"/>
      <c r="CKI88" s="1318"/>
      <c r="CKJ88" s="1318"/>
      <c r="CKK88" s="1318"/>
      <c r="CKL88" s="1318"/>
      <c r="CKM88" s="1318"/>
      <c r="CKN88" s="1318"/>
      <c r="CKO88" s="1318"/>
      <c r="CKP88" s="1318"/>
      <c r="CKQ88" s="1318"/>
      <c r="CKR88" s="1318"/>
      <c r="CKS88" s="1318"/>
      <c r="CKT88" s="1318"/>
      <c r="CKU88" s="1318"/>
      <c r="CKV88" s="1318"/>
      <c r="CKW88" s="1318"/>
      <c r="CKX88" s="1318"/>
      <c r="CKY88" s="1318"/>
      <c r="CKZ88" s="1318"/>
      <c r="CLA88" s="1318"/>
      <c r="CLB88" s="1318"/>
      <c r="CLC88" s="1318"/>
      <c r="CLD88" s="1318"/>
      <c r="CLE88" s="1318"/>
      <c r="CLF88" s="1318"/>
      <c r="CLG88" s="1318"/>
      <c r="CLH88" s="1318"/>
      <c r="CLI88" s="1318"/>
      <c r="CLJ88" s="1318"/>
      <c r="CLK88" s="1318"/>
      <c r="CLL88" s="1318"/>
      <c r="CLM88" s="1318"/>
      <c r="CLN88" s="1318"/>
      <c r="CLO88" s="1318"/>
      <c r="CLP88" s="1318"/>
      <c r="CLQ88" s="1318"/>
      <c r="CLR88" s="1318"/>
      <c r="CLS88" s="1318"/>
      <c r="CLT88" s="1318"/>
      <c r="CLU88" s="1318"/>
      <c r="CLV88" s="1318"/>
      <c r="CLW88" s="1318"/>
      <c r="CLX88" s="1318"/>
      <c r="CLY88" s="1318"/>
      <c r="CLZ88" s="1318"/>
      <c r="CMA88" s="1318"/>
      <c r="CMB88" s="1318"/>
      <c r="CMC88" s="1318"/>
      <c r="CMD88" s="1318"/>
      <c r="CME88" s="1318"/>
      <c r="CMF88" s="1318"/>
      <c r="CMG88" s="1318"/>
      <c r="CMH88" s="1318"/>
      <c r="CMI88" s="1318"/>
      <c r="CMJ88" s="1318"/>
      <c r="CMK88" s="1318"/>
      <c r="CML88" s="1318"/>
      <c r="CMM88" s="1318"/>
      <c r="CMN88" s="1318"/>
      <c r="CMO88" s="1318"/>
      <c r="CMP88" s="1318"/>
      <c r="CMQ88" s="1318"/>
      <c r="CMR88" s="1318"/>
      <c r="CMS88" s="1318"/>
      <c r="CMT88" s="1318"/>
      <c r="CMU88" s="1318"/>
      <c r="CMV88" s="1318"/>
      <c r="CMW88" s="1318"/>
      <c r="CMX88" s="1318"/>
      <c r="CMY88" s="1318"/>
      <c r="CMZ88" s="1318"/>
      <c r="CNA88" s="1318"/>
      <c r="CNB88" s="1318"/>
      <c r="CNC88" s="1318"/>
      <c r="CND88" s="1318"/>
      <c r="CNE88" s="1318"/>
      <c r="CNF88" s="1318"/>
      <c r="CNG88" s="1318"/>
      <c r="CNH88" s="1318"/>
      <c r="CNI88" s="1318"/>
      <c r="CNJ88" s="1318"/>
      <c r="CNK88" s="1318"/>
      <c r="CNL88" s="1318"/>
      <c r="CNM88" s="1318"/>
      <c r="CNN88" s="1318"/>
      <c r="CNO88" s="1318"/>
      <c r="CNP88" s="1318"/>
      <c r="CNQ88" s="1318"/>
      <c r="CNR88" s="1318"/>
      <c r="CNS88" s="1318"/>
      <c r="CNT88" s="1318"/>
      <c r="CNU88" s="1318"/>
      <c r="CNV88" s="1318"/>
      <c r="CNW88" s="1318"/>
      <c r="CNX88" s="1318"/>
      <c r="CNY88" s="1318"/>
      <c r="CNZ88" s="1318"/>
      <c r="COA88" s="1318"/>
      <c r="COB88" s="1318"/>
      <c r="COC88" s="1318"/>
      <c r="COD88" s="1318"/>
      <c r="COE88" s="1318"/>
      <c r="COF88" s="1318"/>
      <c r="COG88" s="1318"/>
      <c r="COH88" s="1318"/>
      <c r="COI88" s="1318"/>
      <c r="COJ88" s="1318"/>
      <c r="COK88" s="1318"/>
      <c r="COL88" s="1318"/>
      <c r="COM88" s="1318"/>
      <c r="CON88" s="1318"/>
      <c r="COO88" s="1318"/>
      <c r="COP88" s="1318"/>
      <c r="COQ88" s="1318"/>
      <c r="COR88" s="1318"/>
      <c r="COS88" s="1318"/>
      <c r="COT88" s="1318"/>
      <c r="COU88" s="1318"/>
      <c r="COV88" s="1318"/>
      <c r="COW88" s="1318"/>
      <c r="COX88" s="1318"/>
      <c r="COY88" s="1318"/>
      <c r="COZ88" s="1318"/>
      <c r="CPA88" s="1318"/>
      <c r="CPB88" s="1318"/>
      <c r="CPC88" s="1318"/>
      <c r="CPD88" s="1318"/>
      <c r="CPE88" s="1318"/>
      <c r="CPF88" s="1318"/>
      <c r="CPG88" s="1318"/>
      <c r="CPH88" s="1318"/>
      <c r="CPI88" s="1318"/>
      <c r="CPJ88" s="1318"/>
      <c r="CPK88" s="1318"/>
      <c r="CPL88" s="1318"/>
      <c r="CPM88" s="1318"/>
      <c r="CPN88" s="1318"/>
      <c r="CPO88" s="1318"/>
      <c r="CPP88" s="1318"/>
      <c r="CPQ88" s="1318"/>
      <c r="CPR88" s="1318"/>
      <c r="CPS88" s="1318"/>
      <c r="CPT88" s="1318"/>
      <c r="CPU88" s="1318"/>
      <c r="CPV88" s="1318"/>
      <c r="CPW88" s="1318"/>
      <c r="CPX88" s="1318"/>
      <c r="CPY88" s="1318"/>
      <c r="CPZ88" s="1318"/>
      <c r="CQA88" s="1318"/>
      <c r="CQB88" s="1318"/>
      <c r="CQC88" s="1318"/>
      <c r="CQD88" s="1318"/>
      <c r="CQE88" s="1318"/>
      <c r="CQF88" s="1318"/>
      <c r="CQG88" s="1318"/>
      <c r="CQH88" s="1318"/>
      <c r="CQI88" s="1318"/>
      <c r="CQJ88" s="1318"/>
      <c r="CQK88" s="1318"/>
      <c r="CQL88" s="1318"/>
      <c r="CQM88" s="1318"/>
      <c r="CQN88" s="1318"/>
      <c r="CQO88" s="1318"/>
      <c r="CQP88" s="1318"/>
      <c r="CQQ88" s="1318"/>
      <c r="CQR88" s="1318"/>
      <c r="CQS88" s="1318"/>
      <c r="CQT88" s="1318"/>
      <c r="CQU88" s="1318"/>
      <c r="CQV88" s="1318"/>
      <c r="CQW88" s="1318"/>
      <c r="CQX88" s="1318"/>
      <c r="CQY88" s="1318"/>
      <c r="CQZ88" s="1318"/>
      <c r="CRA88" s="1318"/>
      <c r="CRB88" s="1318"/>
      <c r="CRC88" s="1318"/>
      <c r="CRD88" s="1318"/>
      <c r="CRE88" s="1318"/>
      <c r="CRF88" s="1318"/>
      <c r="CRG88" s="1318"/>
      <c r="CRH88" s="1318"/>
      <c r="CRI88" s="1318"/>
      <c r="CRJ88" s="1318"/>
      <c r="CRK88" s="1318"/>
      <c r="CRL88" s="1318"/>
      <c r="CRM88" s="1318"/>
      <c r="CRN88" s="1318"/>
      <c r="CRO88" s="1318"/>
      <c r="CRP88" s="1318"/>
      <c r="CRQ88" s="1318"/>
      <c r="CRR88" s="1318"/>
      <c r="CRS88" s="1318"/>
      <c r="CRT88" s="1318"/>
      <c r="CRU88" s="1318"/>
      <c r="CRV88" s="1318"/>
      <c r="CRW88" s="1318"/>
      <c r="CRX88" s="1318"/>
      <c r="CRY88" s="1318"/>
      <c r="CRZ88" s="1318"/>
      <c r="CSA88" s="1318"/>
      <c r="CSB88" s="1318"/>
      <c r="CSC88" s="1318"/>
      <c r="CSD88" s="1318"/>
      <c r="CSE88" s="1318"/>
      <c r="CSF88" s="1318"/>
      <c r="CSG88" s="1318"/>
      <c r="CSH88" s="1318"/>
      <c r="CSI88" s="1318"/>
      <c r="CSJ88" s="1318"/>
      <c r="CSK88" s="1318"/>
      <c r="CSL88" s="1318"/>
      <c r="CSM88" s="1318"/>
      <c r="CSN88" s="1318"/>
      <c r="CSO88" s="1318"/>
      <c r="CSP88" s="1318"/>
      <c r="CSQ88" s="1318"/>
      <c r="CSR88" s="1318"/>
      <c r="CSS88" s="1318"/>
      <c r="CST88" s="1318"/>
      <c r="CSU88" s="1318"/>
      <c r="CSV88" s="1318"/>
      <c r="CSW88" s="1318"/>
      <c r="CSX88" s="1318"/>
      <c r="CSY88" s="1318"/>
      <c r="CSZ88" s="1318"/>
      <c r="CTA88" s="1318"/>
      <c r="CTB88" s="1318"/>
      <c r="CTC88" s="1318"/>
      <c r="CTD88" s="1318"/>
      <c r="CTE88" s="1318"/>
      <c r="CTF88" s="1318"/>
      <c r="CTG88" s="1318"/>
      <c r="CTH88" s="1318"/>
      <c r="CTI88" s="1318"/>
      <c r="CTJ88" s="1318"/>
      <c r="CTK88" s="1318"/>
      <c r="CTL88" s="1318"/>
      <c r="CTM88" s="1318"/>
      <c r="CTN88" s="1318"/>
      <c r="CTO88" s="1318"/>
      <c r="CTP88" s="1318"/>
      <c r="CTQ88" s="1318"/>
      <c r="CTR88" s="1318"/>
      <c r="CTS88" s="1318"/>
      <c r="CTT88" s="1318"/>
      <c r="CTU88" s="1318"/>
      <c r="CTV88" s="1318"/>
      <c r="CTW88" s="1318"/>
      <c r="CTX88" s="1318"/>
      <c r="CTY88" s="1318"/>
      <c r="CTZ88" s="1318"/>
      <c r="CUA88" s="1318"/>
      <c r="CUB88" s="1318"/>
      <c r="CUC88" s="1318"/>
      <c r="CUD88" s="1318"/>
      <c r="CUE88" s="1318"/>
      <c r="CUF88" s="1318"/>
      <c r="CUG88" s="1318"/>
      <c r="CUH88" s="1318"/>
      <c r="CUI88" s="1318"/>
      <c r="CUJ88" s="1318"/>
      <c r="CUK88" s="1318"/>
      <c r="CUL88" s="1318"/>
      <c r="CUM88" s="1318"/>
      <c r="CUN88" s="1318"/>
      <c r="CUO88" s="1318"/>
      <c r="CUP88" s="1318"/>
      <c r="CUQ88" s="1318"/>
      <c r="CUR88" s="1318"/>
      <c r="CUS88" s="1318"/>
      <c r="CUT88" s="1318"/>
      <c r="CUU88" s="1318"/>
      <c r="CUV88" s="1318"/>
      <c r="CUW88" s="1318"/>
      <c r="CUX88" s="1318"/>
      <c r="CUY88" s="1318"/>
      <c r="CUZ88" s="1318"/>
      <c r="CVA88" s="1318"/>
      <c r="CVB88" s="1318"/>
      <c r="CVC88" s="1318"/>
      <c r="CVD88" s="1318"/>
      <c r="CVE88" s="1318"/>
      <c r="CVF88" s="1318"/>
      <c r="CVG88" s="1318"/>
      <c r="CVH88" s="1318"/>
      <c r="CVI88" s="1318"/>
      <c r="CVJ88" s="1318"/>
      <c r="CVK88" s="1318"/>
      <c r="CVL88" s="1318"/>
      <c r="CVM88" s="1318"/>
      <c r="CVN88" s="1318"/>
      <c r="CVO88" s="1318"/>
      <c r="CVP88" s="1318"/>
      <c r="CVQ88" s="1318"/>
      <c r="CVR88" s="1318"/>
      <c r="CVS88" s="1318"/>
      <c r="CVT88" s="1318"/>
      <c r="CVU88" s="1318"/>
      <c r="CVV88" s="1318"/>
      <c r="CVW88" s="1318"/>
      <c r="CVX88" s="1318"/>
      <c r="CVY88" s="1318"/>
      <c r="CVZ88" s="1318"/>
      <c r="CWA88" s="1318"/>
      <c r="CWB88" s="1318"/>
      <c r="CWC88" s="1318"/>
      <c r="CWD88" s="1318"/>
      <c r="CWE88" s="1318"/>
      <c r="CWF88" s="1318"/>
      <c r="CWG88" s="1318"/>
      <c r="CWH88" s="1318"/>
      <c r="CWI88" s="1318"/>
      <c r="CWJ88" s="1318"/>
      <c r="CWK88" s="1318"/>
      <c r="CWL88" s="1318"/>
      <c r="CWM88" s="1318"/>
      <c r="CWN88" s="1318"/>
      <c r="CWO88" s="1318"/>
      <c r="CWP88" s="1318"/>
      <c r="CWQ88" s="1318"/>
      <c r="CWR88" s="1318"/>
      <c r="CWS88" s="1318"/>
      <c r="CWT88" s="1318"/>
      <c r="CWU88" s="1318"/>
      <c r="CWV88" s="1318"/>
      <c r="CWW88" s="1318"/>
      <c r="CWX88" s="1318"/>
      <c r="CWY88" s="1318"/>
      <c r="CWZ88" s="1318"/>
      <c r="CXA88" s="1318"/>
      <c r="CXB88" s="1318"/>
      <c r="CXC88" s="1318"/>
      <c r="CXD88" s="1318"/>
      <c r="CXE88" s="1318"/>
      <c r="CXF88" s="1318"/>
      <c r="CXG88" s="1318"/>
      <c r="CXH88" s="1318"/>
      <c r="CXI88" s="1318"/>
      <c r="CXJ88" s="1318"/>
      <c r="CXK88" s="1318"/>
      <c r="CXL88" s="1318"/>
      <c r="CXM88" s="1318"/>
      <c r="CXN88" s="1318"/>
      <c r="CXO88" s="1318"/>
      <c r="CXP88" s="1318"/>
      <c r="CXQ88" s="1318"/>
      <c r="CXR88" s="1318"/>
      <c r="CXS88" s="1318"/>
      <c r="CXT88" s="1318"/>
      <c r="CXU88" s="1318"/>
      <c r="CXV88" s="1318"/>
      <c r="CXW88" s="1318"/>
      <c r="CXX88" s="1318"/>
      <c r="CXY88" s="1318"/>
      <c r="CXZ88" s="1318"/>
      <c r="CYA88" s="1318"/>
      <c r="CYB88" s="1318"/>
      <c r="CYC88" s="1318"/>
      <c r="CYD88" s="1318"/>
      <c r="CYE88" s="1318"/>
      <c r="CYF88" s="1318"/>
      <c r="CYG88" s="1318"/>
      <c r="CYH88" s="1318"/>
      <c r="CYI88" s="1318"/>
      <c r="CYJ88" s="1318"/>
      <c r="CYK88" s="1318"/>
      <c r="CYL88" s="1318"/>
      <c r="CYM88" s="1318"/>
      <c r="CYN88" s="1318"/>
      <c r="CYO88" s="1318"/>
      <c r="CYP88" s="1318"/>
      <c r="CYQ88" s="1318"/>
      <c r="CYR88" s="1318"/>
      <c r="CYS88" s="1318"/>
      <c r="CYT88" s="1318"/>
      <c r="CYU88" s="1318"/>
      <c r="CYV88" s="1318"/>
      <c r="CYW88" s="1318"/>
      <c r="CYX88" s="1318"/>
      <c r="CYY88" s="1318"/>
      <c r="CYZ88" s="1318"/>
      <c r="CZA88" s="1318"/>
      <c r="CZB88" s="1318"/>
      <c r="CZC88" s="1318"/>
      <c r="CZD88" s="1318"/>
      <c r="CZE88" s="1318"/>
      <c r="CZF88" s="1318"/>
      <c r="CZG88" s="1318"/>
      <c r="CZH88" s="1318"/>
      <c r="CZI88" s="1318"/>
      <c r="CZJ88" s="1318"/>
      <c r="CZK88" s="1318"/>
      <c r="CZL88" s="1318"/>
      <c r="CZM88" s="1318"/>
      <c r="CZN88" s="1318"/>
      <c r="CZO88" s="1318"/>
      <c r="CZP88" s="1318"/>
      <c r="CZQ88" s="1318"/>
      <c r="CZR88" s="1318"/>
      <c r="CZS88" s="1318"/>
      <c r="CZT88" s="1318"/>
      <c r="CZU88" s="1318"/>
      <c r="CZV88" s="1318"/>
      <c r="CZW88" s="1318"/>
      <c r="CZX88" s="1318"/>
      <c r="CZY88" s="1318"/>
      <c r="CZZ88" s="1318"/>
      <c r="DAA88" s="1318"/>
      <c r="DAB88" s="1318"/>
      <c r="DAC88" s="1318"/>
      <c r="DAD88" s="1318"/>
      <c r="DAE88" s="1318"/>
      <c r="DAF88" s="1318"/>
      <c r="DAG88" s="1318"/>
      <c r="DAH88" s="1318"/>
      <c r="DAI88" s="1318"/>
      <c r="DAJ88" s="1318"/>
      <c r="DAK88" s="1318"/>
      <c r="DAL88" s="1318"/>
      <c r="DAM88" s="1318"/>
      <c r="DAN88" s="1318"/>
      <c r="DAO88" s="1318"/>
      <c r="DAP88" s="1318"/>
      <c r="DAQ88" s="1318"/>
      <c r="DAR88" s="1318"/>
      <c r="DAS88" s="1318"/>
      <c r="DAT88" s="1318"/>
      <c r="DAU88" s="1318"/>
      <c r="DAV88" s="1318"/>
      <c r="DAW88" s="1318"/>
      <c r="DAX88" s="1318"/>
      <c r="DAY88" s="1318"/>
      <c r="DAZ88" s="1318"/>
      <c r="DBA88" s="1318"/>
      <c r="DBB88" s="1318"/>
      <c r="DBC88" s="1318"/>
      <c r="DBD88" s="1318"/>
      <c r="DBE88" s="1318"/>
      <c r="DBF88" s="1318"/>
      <c r="DBG88" s="1318"/>
      <c r="DBH88" s="1318"/>
      <c r="DBI88" s="1318"/>
      <c r="DBJ88" s="1318"/>
      <c r="DBK88" s="1318"/>
      <c r="DBL88" s="1318"/>
      <c r="DBM88" s="1318"/>
      <c r="DBN88" s="1318"/>
      <c r="DBO88" s="1318"/>
      <c r="DBP88" s="1318"/>
      <c r="DBQ88" s="1318"/>
      <c r="DBR88" s="1318"/>
      <c r="DBS88" s="1318"/>
      <c r="DBT88" s="1318"/>
      <c r="DBU88" s="1318"/>
      <c r="DBV88" s="1318"/>
      <c r="DBW88" s="1318"/>
      <c r="DBX88" s="1318"/>
      <c r="DBY88" s="1318"/>
      <c r="DBZ88" s="1318"/>
      <c r="DCA88" s="1318"/>
      <c r="DCB88" s="1318"/>
      <c r="DCC88" s="1318"/>
      <c r="DCD88" s="1318"/>
      <c r="DCE88" s="1318"/>
      <c r="DCF88" s="1318"/>
      <c r="DCG88" s="1318"/>
      <c r="DCH88" s="1318"/>
      <c r="DCI88" s="1318"/>
      <c r="DCJ88" s="1318"/>
      <c r="DCK88" s="1318"/>
      <c r="DCL88" s="1318"/>
      <c r="DCM88" s="1318"/>
      <c r="DCN88" s="1318"/>
      <c r="DCO88" s="1318"/>
      <c r="DCP88" s="1318"/>
      <c r="DCQ88" s="1318"/>
      <c r="DCR88" s="1318"/>
      <c r="DCS88" s="1318"/>
      <c r="DCT88" s="1318"/>
      <c r="DCU88" s="1318"/>
      <c r="DCV88" s="1318"/>
      <c r="DCW88" s="1318"/>
      <c r="DCX88" s="1318"/>
      <c r="DCY88" s="1318"/>
      <c r="DCZ88" s="1318"/>
      <c r="DDA88" s="1318"/>
      <c r="DDB88" s="1318"/>
      <c r="DDC88" s="1318"/>
      <c r="DDD88" s="1318"/>
      <c r="DDE88" s="1318"/>
      <c r="DDF88" s="1318"/>
      <c r="DDG88" s="1318"/>
      <c r="DDH88" s="1318"/>
      <c r="DDI88" s="1318"/>
      <c r="DDJ88" s="1318"/>
      <c r="DDK88" s="1318"/>
      <c r="DDL88" s="1318"/>
      <c r="DDM88" s="1318"/>
      <c r="DDN88" s="1318"/>
      <c r="DDO88" s="1318"/>
      <c r="DDP88" s="1318"/>
      <c r="DDQ88" s="1318"/>
      <c r="DDR88" s="1318"/>
      <c r="DDS88" s="1318"/>
      <c r="DDT88" s="1318"/>
      <c r="DDU88" s="1318"/>
      <c r="DDV88" s="1318"/>
      <c r="DDW88" s="1318"/>
      <c r="DDX88" s="1318"/>
      <c r="DDY88" s="1318"/>
      <c r="DDZ88" s="1318"/>
      <c r="DEA88" s="1318"/>
      <c r="DEB88" s="1318"/>
      <c r="DEC88" s="1318"/>
      <c r="DED88" s="1318"/>
      <c r="DEE88" s="1318"/>
      <c r="DEF88" s="1318"/>
      <c r="DEG88" s="1318"/>
      <c r="DEH88" s="1318"/>
      <c r="DEI88" s="1318"/>
      <c r="DEJ88" s="1318"/>
      <c r="DEK88" s="1318"/>
      <c r="DEL88" s="1318"/>
      <c r="DEM88" s="1318"/>
      <c r="DEN88" s="1318"/>
      <c r="DEO88" s="1318"/>
      <c r="DEP88" s="1318"/>
      <c r="DEQ88" s="1318"/>
      <c r="DER88" s="1318"/>
      <c r="DES88" s="1318"/>
      <c r="DET88" s="1318"/>
      <c r="DEU88" s="1318"/>
      <c r="DEV88" s="1318"/>
      <c r="DEW88" s="1318"/>
      <c r="DEX88" s="1318"/>
      <c r="DEY88" s="1318"/>
      <c r="DEZ88" s="1318"/>
      <c r="DFA88" s="1318"/>
      <c r="DFB88" s="1318"/>
      <c r="DFC88" s="1318"/>
      <c r="DFD88" s="1318"/>
      <c r="DFE88" s="1318"/>
      <c r="DFF88" s="1318"/>
      <c r="DFG88" s="1318"/>
      <c r="DFH88" s="1318"/>
      <c r="DFI88" s="1318"/>
      <c r="DFJ88" s="1318"/>
      <c r="DFK88" s="1318"/>
      <c r="DFL88" s="1318"/>
      <c r="DFM88" s="1318"/>
      <c r="DFN88" s="1318"/>
      <c r="DFO88" s="1318"/>
      <c r="DFP88" s="1318"/>
      <c r="DFQ88" s="1318"/>
      <c r="DFR88" s="1318"/>
      <c r="DFS88" s="1318"/>
      <c r="DFT88" s="1318"/>
      <c r="DFU88" s="1318"/>
      <c r="DFV88" s="1318"/>
      <c r="DFW88" s="1318"/>
      <c r="DFX88" s="1318"/>
      <c r="DFY88" s="1318"/>
      <c r="DFZ88" s="1318"/>
      <c r="DGA88" s="1318"/>
      <c r="DGB88" s="1318"/>
      <c r="DGC88" s="1318"/>
      <c r="DGD88" s="1318"/>
      <c r="DGE88" s="1318"/>
      <c r="DGF88" s="1318"/>
      <c r="DGG88" s="1318"/>
      <c r="DGH88" s="1318"/>
      <c r="DGI88" s="1318"/>
      <c r="DGJ88" s="1318"/>
      <c r="DGK88" s="1318"/>
      <c r="DGL88" s="1318"/>
      <c r="DGM88" s="1318"/>
      <c r="DGN88" s="1318"/>
      <c r="DGO88" s="1318"/>
      <c r="DGP88" s="1318"/>
      <c r="DGQ88" s="1318"/>
      <c r="DGR88" s="1318"/>
      <c r="DGS88" s="1318"/>
      <c r="DGT88" s="1318"/>
      <c r="DGU88" s="1318"/>
      <c r="DGV88" s="1318"/>
      <c r="DGW88" s="1318"/>
      <c r="DGX88" s="1318"/>
      <c r="DGY88" s="1318"/>
      <c r="DGZ88" s="1318"/>
      <c r="DHA88" s="1318"/>
      <c r="DHB88" s="1318"/>
      <c r="DHC88" s="1318"/>
      <c r="DHD88" s="1318"/>
      <c r="DHE88" s="1318"/>
      <c r="DHF88" s="1318"/>
      <c r="DHG88" s="1318"/>
      <c r="DHH88" s="1318"/>
      <c r="DHI88" s="1318"/>
      <c r="DHJ88" s="1318"/>
      <c r="DHK88" s="1318"/>
      <c r="DHL88" s="1318"/>
      <c r="DHM88" s="1318"/>
      <c r="DHN88" s="1318"/>
      <c r="DHO88" s="1318"/>
      <c r="DHP88" s="1318"/>
      <c r="DHQ88" s="1318"/>
      <c r="DHR88" s="1318"/>
      <c r="DHS88" s="1318"/>
      <c r="DHT88" s="1318"/>
      <c r="DHU88" s="1318"/>
      <c r="DHV88" s="1318"/>
      <c r="DHW88" s="1318"/>
      <c r="DHX88" s="1318"/>
      <c r="DHY88" s="1318"/>
      <c r="DHZ88" s="1318"/>
      <c r="DIA88" s="1318"/>
      <c r="DIB88" s="1318"/>
      <c r="DIC88" s="1318"/>
      <c r="DID88" s="1318"/>
      <c r="DIE88" s="1318"/>
      <c r="DIF88" s="1318"/>
      <c r="DIG88" s="1318"/>
      <c r="DIH88" s="1318"/>
      <c r="DII88" s="1318"/>
      <c r="DIJ88" s="1318"/>
      <c r="DIK88" s="1318"/>
      <c r="DIL88" s="1318"/>
      <c r="DIM88" s="1318"/>
      <c r="DIN88" s="1318"/>
      <c r="DIO88" s="1318"/>
      <c r="DIP88" s="1318"/>
      <c r="DIQ88" s="1318"/>
      <c r="DIR88" s="1318"/>
      <c r="DIS88" s="1318"/>
      <c r="DIT88" s="1318"/>
      <c r="DIU88" s="1318"/>
      <c r="DIV88" s="1318"/>
      <c r="DIW88" s="1318"/>
      <c r="DIX88" s="1318"/>
      <c r="DIY88" s="1318"/>
      <c r="DIZ88" s="1318"/>
      <c r="DJA88" s="1318"/>
      <c r="DJB88" s="1318"/>
      <c r="DJC88" s="1318"/>
      <c r="DJD88" s="1318"/>
      <c r="DJE88" s="1318"/>
      <c r="DJF88" s="1318"/>
      <c r="DJG88" s="1318"/>
      <c r="DJH88" s="1318"/>
      <c r="DJI88" s="1318"/>
      <c r="DJJ88" s="1318"/>
      <c r="DJK88" s="1318"/>
      <c r="DJL88" s="1318"/>
      <c r="DJM88" s="1318"/>
      <c r="DJN88" s="1318"/>
      <c r="DJO88" s="1318"/>
      <c r="DJP88" s="1318"/>
      <c r="DJQ88" s="1318"/>
      <c r="DJR88" s="1318"/>
      <c r="DJS88" s="1318"/>
      <c r="DJT88" s="1318"/>
      <c r="DJU88" s="1318"/>
      <c r="DJV88" s="1318"/>
      <c r="DJW88" s="1318"/>
      <c r="DJX88" s="1318"/>
      <c r="DJY88" s="1318"/>
      <c r="DJZ88" s="1318"/>
      <c r="DKA88" s="1318"/>
      <c r="DKB88" s="1318"/>
      <c r="DKC88" s="1318"/>
      <c r="DKD88" s="1318"/>
      <c r="DKE88" s="1318"/>
      <c r="DKF88" s="1318"/>
      <c r="DKG88" s="1318"/>
      <c r="DKH88" s="1318"/>
      <c r="DKI88" s="1318"/>
      <c r="DKJ88" s="1318"/>
      <c r="DKK88" s="1318"/>
      <c r="DKL88" s="1318"/>
      <c r="DKM88" s="1318"/>
      <c r="DKN88" s="1318"/>
      <c r="DKO88" s="1318"/>
      <c r="DKP88" s="1318"/>
      <c r="DKQ88" s="1318"/>
      <c r="DKR88" s="1318"/>
      <c r="DKS88" s="1318"/>
      <c r="DKT88" s="1318"/>
      <c r="DKU88" s="1318"/>
      <c r="DKV88" s="1318"/>
      <c r="DKW88" s="1318"/>
      <c r="DKX88" s="1318"/>
      <c r="DKY88" s="1318"/>
      <c r="DKZ88" s="1318"/>
      <c r="DLA88" s="1318"/>
      <c r="DLB88" s="1318"/>
      <c r="DLC88" s="1318"/>
      <c r="DLD88" s="1318"/>
      <c r="DLE88" s="1318"/>
      <c r="DLF88" s="1318"/>
      <c r="DLG88" s="1318"/>
      <c r="DLH88" s="1318"/>
      <c r="DLI88" s="1318"/>
      <c r="DLJ88" s="1318"/>
      <c r="DLK88" s="1318"/>
      <c r="DLL88" s="1318"/>
      <c r="DLM88" s="1318"/>
      <c r="DLN88" s="1318"/>
      <c r="DLO88" s="1318"/>
      <c r="DLP88" s="1318"/>
      <c r="DLQ88" s="1318"/>
      <c r="DLR88" s="1318"/>
      <c r="DLS88" s="1318"/>
      <c r="DLT88" s="1318"/>
      <c r="DLU88" s="1318"/>
      <c r="DLV88" s="1318"/>
      <c r="DLW88" s="1318"/>
      <c r="DLX88" s="1318"/>
      <c r="DLY88" s="1318"/>
      <c r="DLZ88" s="1318"/>
      <c r="DMA88" s="1318"/>
      <c r="DMB88" s="1318"/>
      <c r="DMC88" s="1318"/>
      <c r="DMD88" s="1318"/>
      <c r="DME88" s="1318"/>
      <c r="DMF88" s="1318"/>
      <c r="DMG88" s="1318"/>
      <c r="DMH88" s="1318"/>
      <c r="DMI88" s="1318"/>
      <c r="DMJ88" s="1318"/>
      <c r="DMK88" s="1318"/>
      <c r="DML88" s="1318"/>
      <c r="DMM88" s="1318"/>
      <c r="DMN88" s="1318"/>
      <c r="DMO88" s="1318"/>
      <c r="DMP88" s="1318"/>
      <c r="DMQ88" s="1318"/>
      <c r="DMR88" s="1318"/>
      <c r="DMS88" s="1318"/>
      <c r="DMT88" s="1318"/>
      <c r="DMU88" s="1318"/>
      <c r="DMV88" s="1318"/>
      <c r="DMW88" s="1318"/>
      <c r="DMX88" s="1318"/>
      <c r="DMY88" s="1318"/>
      <c r="DMZ88" s="1318"/>
      <c r="DNA88" s="1318"/>
      <c r="DNB88" s="1318"/>
      <c r="DNC88" s="1318"/>
      <c r="DND88" s="1318"/>
      <c r="DNE88" s="1318"/>
      <c r="DNF88" s="1318"/>
      <c r="DNG88" s="1318"/>
      <c r="DNH88" s="1318"/>
      <c r="DNI88" s="1318"/>
      <c r="DNJ88" s="1318"/>
      <c r="DNK88" s="1318"/>
      <c r="DNL88" s="1318"/>
      <c r="DNM88" s="1318"/>
      <c r="DNN88" s="1318"/>
      <c r="DNO88" s="1318"/>
      <c r="DNP88" s="1318"/>
      <c r="DNQ88" s="1318"/>
      <c r="DNR88" s="1318"/>
      <c r="DNS88" s="1318"/>
      <c r="DNT88" s="1318"/>
      <c r="DNU88" s="1318"/>
      <c r="DNV88" s="1318"/>
      <c r="DNW88" s="1318"/>
      <c r="DNX88" s="1318"/>
      <c r="DNY88" s="1318"/>
      <c r="DNZ88" s="1318"/>
      <c r="DOA88" s="1318"/>
      <c r="DOB88" s="1318"/>
      <c r="DOC88" s="1318"/>
      <c r="DOD88" s="1318"/>
      <c r="DOE88" s="1318"/>
      <c r="DOF88" s="1318"/>
      <c r="DOG88" s="1318"/>
      <c r="DOH88" s="1318"/>
      <c r="DOI88" s="1318"/>
      <c r="DOJ88" s="1318"/>
      <c r="DOK88" s="1318"/>
      <c r="DOL88" s="1318"/>
      <c r="DOM88" s="1318"/>
      <c r="DON88" s="1318"/>
      <c r="DOO88" s="1318"/>
      <c r="DOP88" s="1318"/>
      <c r="DOQ88" s="1318"/>
      <c r="DOR88" s="1318"/>
      <c r="DOS88" s="1318"/>
      <c r="DOT88" s="1318"/>
      <c r="DOU88" s="1318"/>
      <c r="DOV88" s="1318"/>
      <c r="DOW88" s="1318"/>
      <c r="DOX88" s="1318"/>
      <c r="DOY88" s="1318"/>
      <c r="DOZ88" s="1318"/>
      <c r="DPA88" s="1318"/>
      <c r="DPB88" s="1318"/>
      <c r="DPC88" s="1318"/>
      <c r="DPD88" s="1318"/>
      <c r="DPE88" s="1318"/>
      <c r="DPF88" s="1318"/>
      <c r="DPG88" s="1318"/>
      <c r="DPH88" s="1318"/>
      <c r="DPI88" s="1318"/>
      <c r="DPJ88" s="1318"/>
      <c r="DPK88" s="1318"/>
      <c r="DPL88" s="1318"/>
      <c r="DPM88" s="1318"/>
      <c r="DPN88" s="1318"/>
      <c r="DPO88" s="1318"/>
      <c r="DPP88" s="1318"/>
      <c r="DPQ88" s="1318"/>
      <c r="DPR88" s="1318"/>
      <c r="DPS88" s="1318"/>
      <c r="DPT88" s="1318"/>
      <c r="DPU88" s="1318"/>
      <c r="DPV88" s="1318"/>
      <c r="DPW88" s="1318"/>
      <c r="DPX88" s="1318"/>
      <c r="DPY88" s="1318"/>
      <c r="DPZ88" s="1318"/>
      <c r="DQA88" s="1318"/>
      <c r="DQB88" s="1318"/>
      <c r="DQC88" s="1318"/>
      <c r="DQD88" s="1318"/>
      <c r="DQE88" s="1318"/>
      <c r="DQF88" s="1318"/>
      <c r="DQG88" s="1318"/>
      <c r="DQH88" s="1318"/>
      <c r="DQI88" s="1318"/>
      <c r="DQJ88" s="1318"/>
      <c r="DQK88" s="1318"/>
      <c r="DQL88" s="1318"/>
      <c r="DQM88" s="1318"/>
      <c r="DQN88" s="1318"/>
      <c r="DQO88" s="1318"/>
      <c r="DQP88" s="1318"/>
      <c r="DQQ88" s="1318"/>
      <c r="DQR88" s="1318"/>
      <c r="DQS88" s="1318"/>
      <c r="DQT88" s="1318"/>
      <c r="DQU88" s="1318"/>
      <c r="DQV88" s="1318"/>
      <c r="DQW88" s="1318"/>
      <c r="DQX88" s="1318"/>
      <c r="DQY88" s="1318"/>
      <c r="DQZ88" s="1318"/>
      <c r="DRA88" s="1318"/>
      <c r="DRB88" s="1318"/>
      <c r="DRC88" s="1318"/>
      <c r="DRD88" s="1318"/>
      <c r="DRE88" s="1318"/>
      <c r="DRF88" s="1318"/>
      <c r="DRG88" s="1318"/>
      <c r="DRH88" s="1318"/>
      <c r="DRI88" s="1318"/>
      <c r="DRJ88" s="1318"/>
      <c r="DRK88" s="1318"/>
      <c r="DRL88" s="1318"/>
      <c r="DRM88" s="1318"/>
      <c r="DRN88" s="1318"/>
      <c r="DRO88" s="1318"/>
      <c r="DRP88" s="1318"/>
      <c r="DRQ88" s="1318"/>
      <c r="DRR88" s="1318"/>
      <c r="DRS88" s="1318"/>
      <c r="DRT88" s="1318"/>
      <c r="DRU88" s="1318"/>
      <c r="DRV88" s="1318"/>
      <c r="DRW88" s="1318"/>
      <c r="DRX88" s="1318"/>
      <c r="DRY88" s="1318"/>
      <c r="DRZ88" s="1318"/>
      <c r="DSA88" s="1318"/>
      <c r="DSB88" s="1318"/>
      <c r="DSC88" s="1318"/>
      <c r="DSD88" s="1318"/>
      <c r="DSE88" s="1318"/>
      <c r="DSF88" s="1318"/>
      <c r="DSG88" s="1318"/>
      <c r="DSH88" s="1318"/>
      <c r="DSI88" s="1318"/>
      <c r="DSJ88" s="1318"/>
      <c r="DSK88" s="1318"/>
      <c r="DSL88" s="1318"/>
      <c r="DSM88" s="1318"/>
      <c r="DSN88" s="1318"/>
      <c r="DSO88" s="1318"/>
      <c r="DSP88" s="1318"/>
      <c r="DSQ88" s="1318"/>
      <c r="DSR88" s="1318"/>
      <c r="DSS88" s="1318"/>
      <c r="DST88" s="1318"/>
      <c r="DSU88" s="1318"/>
      <c r="DSV88" s="1318"/>
      <c r="DSW88" s="1318"/>
      <c r="DSX88" s="1318"/>
      <c r="DSY88" s="1318"/>
      <c r="DSZ88" s="1318"/>
      <c r="DTA88" s="1318"/>
      <c r="DTB88" s="1318"/>
      <c r="DTC88" s="1318"/>
      <c r="DTD88" s="1318"/>
      <c r="DTE88" s="1318"/>
      <c r="DTF88" s="1318"/>
      <c r="DTG88" s="1318"/>
      <c r="DTH88" s="1318"/>
      <c r="DTI88" s="1318"/>
      <c r="DTJ88" s="1318"/>
      <c r="DTK88" s="1318"/>
      <c r="DTL88" s="1318"/>
      <c r="DTM88" s="1318"/>
      <c r="DTN88" s="1318"/>
      <c r="DTO88" s="1318"/>
      <c r="DTP88" s="1318"/>
      <c r="DTQ88" s="1318"/>
      <c r="DTR88" s="1318"/>
      <c r="DTS88" s="1318"/>
      <c r="DTT88" s="1318"/>
      <c r="DTU88" s="1318"/>
      <c r="DTV88" s="1318"/>
      <c r="DTW88" s="1318"/>
      <c r="DTX88" s="1318"/>
      <c r="DTY88" s="1318"/>
      <c r="DTZ88" s="1318"/>
      <c r="DUA88" s="1318"/>
      <c r="DUB88" s="1318"/>
      <c r="DUC88" s="1318"/>
      <c r="DUD88" s="1318"/>
      <c r="DUE88" s="1318"/>
      <c r="DUF88" s="1318"/>
      <c r="DUG88" s="1318"/>
      <c r="DUH88" s="1318"/>
      <c r="DUI88" s="1318"/>
      <c r="DUJ88" s="1318"/>
      <c r="DUK88" s="1318"/>
      <c r="DUL88" s="1318"/>
      <c r="DUM88" s="1318"/>
      <c r="DUN88" s="1318"/>
      <c r="DUO88" s="1318"/>
      <c r="DUP88" s="1318"/>
      <c r="DUQ88" s="1318"/>
      <c r="DUR88" s="1318"/>
      <c r="DUS88" s="1318"/>
      <c r="DUT88" s="1318"/>
      <c r="DUU88" s="1318"/>
      <c r="DUV88" s="1318"/>
      <c r="DUW88" s="1318"/>
      <c r="DUX88" s="1318"/>
      <c r="DUY88" s="1318"/>
      <c r="DUZ88" s="1318"/>
      <c r="DVA88" s="1318"/>
      <c r="DVB88" s="1318"/>
      <c r="DVC88" s="1318"/>
      <c r="DVD88" s="1318"/>
      <c r="DVE88" s="1318"/>
      <c r="DVF88" s="1318"/>
      <c r="DVG88" s="1318"/>
      <c r="DVH88" s="1318"/>
      <c r="DVI88" s="1318"/>
      <c r="DVJ88" s="1318"/>
      <c r="DVK88" s="1318"/>
      <c r="DVL88" s="1318"/>
      <c r="DVM88" s="1318"/>
      <c r="DVN88" s="1318"/>
      <c r="DVO88" s="1318"/>
      <c r="DVP88" s="1318"/>
      <c r="DVQ88" s="1318"/>
      <c r="DVR88" s="1318"/>
      <c r="DVS88" s="1318"/>
      <c r="DVT88" s="1318"/>
      <c r="DVU88" s="1318"/>
      <c r="DVV88" s="1318"/>
      <c r="DVW88" s="1318"/>
      <c r="DVX88" s="1318"/>
      <c r="DVY88" s="1318"/>
      <c r="DVZ88" s="1318"/>
      <c r="DWA88" s="1318"/>
      <c r="DWB88" s="1318"/>
      <c r="DWC88" s="1318"/>
      <c r="DWD88" s="1318"/>
      <c r="DWE88" s="1318"/>
      <c r="DWF88" s="1318"/>
      <c r="DWG88" s="1318"/>
      <c r="DWH88" s="1318"/>
      <c r="DWI88" s="1318"/>
      <c r="DWJ88" s="1318"/>
      <c r="DWK88" s="1318"/>
      <c r="DWL88" s="1318"/>
      <c r="DWM88" s="1318"/>
      <c r="DWN88" s="1318"/>
      <c r="DWO88" s="1318"/>
      <c r="DWP88" s="1318"/>
      <c r="DWQ88" s="1318"/>
      <c r="DWR88" s="1318"/>
      <c r="DWS88" s="1318"/>
      <c r="DWT88" s="1318"/>
      <c r="DWU88" s="1318"/>
      <c r="DWV88" s="1318"/>
      <c r="DWW88" s="1318"/>
      <c r="DWX88" s="1318"/>
      <c r="DWY88" s="1318"/>
      <c r="DWZ88" s="1318"/>
      <c r="DXA88" s="1318"/>
      <c r="DXB88" s="1318"/>
      <c r="DXC88" s="1318"/>
      <c r="DXD88" s="1318"/>
      <c r="DXE88" s="1318"/>
      <c r="DXF88" s="1318"/>
      <c r="DXG88" s="1318"/>
      <c r="DXH88" s="1318"/>
      <c r="DXI88" s="1318"/>
      <c r="DXJ88" s="1318"/>
      <c r="DXK88" s="1318"/>
      <c r="DXL88" s="1318"/>
      <c r="DXM88" s="1318"/>
      <c r="DXN88" s="1318"/>
      <c r="DXO88" s="1318"/>
      <c r="DXP88" s="1318"/>
      <c r="DXQ88" s="1318"/>
      <c r="DXR88" s="1318"/>
      <c r="DXS88" s="1318"/>
      <c r="DXT88" s="1318"/>
      <c r="DXU88" s="1318"/>
      <c r="DXV88" s="1318"/>
      <c r="DXW88" s="1318"/>
      <c r="DXX88" s="1318"/>
      <c r="DXY88" s="1318"/>
      <c r="DXZ88" s="1318"/>
      <c r="DYA88" s="1318"/>
      <c r="DYB88" s="1318"/>
      <c r="DYC88" s="1318"/>
      <c r="DYD88" s="1318"/>
      <c r="DYE88" s="1318"/>
      <c r="DYF88" s="1318"/>
      <c r="DYG88" s="1318"/>
      <c r="DYH88" s="1318"/>
      <c r="DYI88" s="1318"/>
      <c r="DYJ88" s="1318"/>
      <c r="DYK88" s="1318"/>
      <c r="DYL88" s="1318"/>
      <c r="DYM88" s="1318"/>
      <c r="DYN88" s="1318"/>
      <c r="DYO88" s="1318"/>
      <c r="DYP88" s="1318"/>
      <c r="DYQ88" s="1318"/>
      <c r="DYR88" s="1318"/>
      <c r="DYS88" s="1318"/>
      <c r="DYT88" s="1318"/>
      <c r="DYU88" s="1318"/>
      <c r="DYV88" s="1318"/>
      <c r="DYW88" s="1318"/>
      <c r="DYX88" s="1318"/>
      <c r="DYY88" s="1318"/>
      <c r="DYZ88" s="1318"/>
      <c r="DZA88" s="1318"/>
      <c r="DZB88" s="1318"/>
      <c r="DZC88" s="1318"/>
      <c r="DZD88" s="1318"/>
      <c r="DZE88" s="1318"/>
      <c r="DZF88" s="1318"/>
      <c r="DZG88" s="1318"/>
      <c r="DZH88" s="1318"/>
      <c r="DZI88" s="1318"/>
      <c r="DZJ88" s="1318"/>
      <c r="DZK88" s="1318"/>
      <c r="DZL88" s="1318"/>
      <c r="DZM88" s="1318"/>
      <c r="DZN88" s="1318"/>
      <c r="DZO88" s="1318"/>
      <c r="DZP88" s="1318"/>
      <c r="DZQ88" s="1318"/>
      <c r="DZR88" s="1318"/>
      <c r="DZS88" s="1318"/>
      <c r="DZT88" s="1318"/>
      <c r="DZU88" s="1318"/>
      <c r="DZV88" s="1318"/>
      <c r="DZW88" s="1318"/>
      <c r="DZX88" s="1318"/>
      <c r="DZY88" s="1318"/>
      <c r="DZZ88" s="1318"/>
      <c r="EAA88" s="1318"/>
      <c r="EAB88" s="1318"/>
      <c r="EAC88" s="1318"/>
      <c r="EAD88" s="1318"/>
      <c r="EAE88" s="1318"/>
      <c r="EAF88" s="1318"/>
      <c r="EAG88" s="1318"/>
      <c r="EAH88" s="1318"/>
      <c r="EAI88" s="1318"/>
      <c r="EAJ88" s="1318"/>
      <c r="EAK88" s="1318"/>
      <c r="EAL88" s="1318"/>
      <c r="EAM88" s="1318"/>
      <c r="EAN88" s="1318"/>
      <c r="EAO88" s="1318"/>
      <c r="EAP88" s="1318"/>
      <c r="EAQ88" s="1318"/>
      <c r="EAR88" s="1318"/>
      <c r="EAS88" s="1318"/>
      <c r="EAT88" s="1318"/>
      <c r="EAU88" s="1318"/>
      <c r="EAV88" s="1318"/>
      <c r="EAW88" s="1318"/>
      <c r="EAX88" s="1318"/>
      <c r="EAY88" s="1318"/>
      <c r="EAZ88" s="1318"/>
      <c r="EBA88" s="1318"/>
      <c r="EBB88" s="1318"/>
      <c r="EBC88" s="1318"/>
      <c r="EBD88" s="1318"/>
      <c r="EBE88" s="1318"/>
      <c r="EBF88" s="1318"/>
      <c r="EBG88" s="1318"/>
      <c r="EBH88" s="1318"/>
      <c r="EBI88" s="1318"/>
      <c r="EBJ88" s="1318"/>
      <c r="EBK88" s="1318"/>
      <c r="EBL88" s="1318"/>
      <c r="EBM88" s="1318"/>
      <c r="EBN88" s="1318"/>
      <c r="EBO88" s="1318"/>
      <c r="EBP88" s="1318"/>
      <c r="EBQ88" s="1318"/>
      <c r="EBR88" s="1318"/>
      <c r="EBS88" s="1318"/>
      <c r="EBT88" s="1318"/>
      <c r="EBU88" s="1318"/>
      <c r="EBV88" s="1318"/>
      <c r="EBW88" s="1318"/>
      <c r="EBX88" s="1318"/>
      <c r="EBY88" s="1318"/>
      <c r="EBZ88" s="1318"/>
      <c r="ECA88" s="1318"/>
      <c r="ECB88" s="1318"/>
      <c r="ECC88" s="1318"/>
      <c r="ECD88" s="1318"/>
      <c r="ECE88" s="1318"/>
      <c r="ECF88" s="1318"/>
      <c r="ECG88" s="1318"/>
      <c r="ECH88" s="1318"/>
      <c r="ECI88" s="1318"/>
      <c r="ECJ88" s="1318"/>
      <c r="ECK88" s="1318"/>
      <c r="ECL88" s="1318"/>
      <c r="ECM88" s="1318"/>
      <c r="ECN88" s="1318"/>
      <c r="ECO88" s="1318"/>
      <c r="ECP88" s="1318"/>
      <c r="ECQ88" s="1318"/>
      <c r="ECR88" s="1318"/>
      <c r="ECS88" s="1318"/>
      <c r="ECT88" s="1318"/>
      <c r="ECU88" s="1318"/>
      <c r="ECV88" s="1318"/>
      <c r="ECW88" s="1318"/>
      <c r="ECX88" s="1318"/>
      <c r="ECY88" s="1318"/>
      <c r="ECZ88" s="1318"/>
      <c r="EDA88" s="1318"/>
      <c r="EDB88" s="1318"/>
      <c r="EDC88" s="1318"/>
      <c r="EDD88" s="1318"/>
      <c r="EDE88" s="1318"/>
      <c r="EDF88" s="1318"/>
      <c r="EDG88" s="1318"/>
      <c r="EDH88" s="1318"/>
      <c r="EDI88" s="1318"/>
      <c r="EDJ88" s="1318"/>
      <c r="EDK88" s="1318"/>
      <c r="EDL88" s="1318"/>
      <c r="EDM88" s="1318"/>
      <c r="EDN88" s="1318"/>
      <c r="EDO88" s="1318"/>
      <c r="EDP88" s="1318"/>
      <c r="EDQ88" s="1318"/>
      <c r="EDR88" s="1318"/>
      <c r="EDS88" s="1318"/>
      <c r="EDT88" s="1318"/>
      <c r="EDU88" s="1318"/>
      <c r="EDV88" s="1318"/>
      <c r="EDW88" s="1318"/>
      <c r="EDX88" s="1318"/>
      <c r="EDY88" s="1318"/>
      <c r="EDZ88" s="1318"/>
      <c r="EEA88" s="1318"/>
      <c r="EEB88" s="1318"/>
      <c r="EEC88" s="1318"/>
      <c r="EED88" s="1318"/>
      <c r="EEE88" s="1318"/>
      <c r="EEF88" s="1318"/>
      <c r="EEG88" s="1318"/>
      <c r="EEH88" s="1318"/>
      <c r="EEI88" s="1318"/>
      <c r="EEJ88" s="1318"/>
      <c r="EEK88" s="1318"/>
      <c r="EEL88" s="1318"/>
      <c r="EEM88" s="1318"/>
      <c r="EEN88" s="1318"/>
      <c r="EEO88" s="1318"/>
      <c r="EEP88" s="1318"/>
      <c r="EEQ88" s="1318"/>
      <c r="EER88" s="1318"/>
      <c r="EES88" s="1318"/>
      <c r="EET88" s="1318"/>
      <c r="EEU88" s="1318"/>
      <c r="EEV88" s="1318"/>
      <c r="EEW88" s="1318"/>
      <c r="EEX88" s="1318"/>
      <c r="EEY88" s="1318"/>
      <c r="EEZ88" s="1318"/>
      <c r="EFA88" s="1318"/>
      <c r="EFB88" s="1318"/>
      <c r="EFC88" s="1318"/>
      <c r="EFD88" s="1318"/>
      <c r="EFE88" s="1318"/>
      <c r="EFF88" s="1318"/>
      <c r="EFG88" s="1318"/>
      <c r="EFH88" s="1318"/>
      <c r="EFI88" s="1318"/>
      <c r="EFJ88" s="1318"/>
      <c r="EFK88" s="1318"/>
      <c r="EFL88" s="1318"/>
      <c r="EFM88" s="1318"/>
      <c r="EFN88" s="1318"/>
      <c r="EFO88" s="1318"/>
      <c r="EFP88" s="1318"/>
      <c r="EFQ88" s="1318"/>
      <c r="EFR88" s="1318"/>
      <c r="EFS88" s="1318"/>
      <c r="EFT88" s="1318"/>
      <c r="EFU88" s="1318"/>
      <c r="EFV88" s="1318"/>
      <c r="EFW88" s="1318"/>
      <c r="EFX88" s="1318"/>
      <c r="EFY88" s="1318"/>
      <c r="EFZ88" s="1318"/>
      <c r="EGA88" s="1318"/>
      <c r="EGB88" s="1318"/>
      <c r="EGC88" s="1318"/>
      <c r="EGD88" s="1318"/>
      <c r="EGE88" s="1318"/>
      <c r="EGF88" s="1318"/>
      <c r="EGG88" s="1318"/>
      <c r="EGH88" s="1318"/>
      <c r="EGI88" s="1318"/>
      <c r="EGJ88" s="1318"/>
      <c r="EGK88" s="1318"/>
      <c r="EGL88" s="1318"/>
      <c r="EGM88" s="1318"/>
      <c r="EGN88" s="1318"/>
      <c r="EGO88" s="1318"/>
      <c r="EGP88" s="1318"/>
      <c r="EGQ88" s="1318"/>
      <c r="EGR88" s="1318"/>
      <c r="EGS88" s="1318"/>
      <c r="EGT88" s="1318"/>
      <c r="EGU88" s="1318"/>
      <c r="EGV88" s="1318"/>
      <c r="EGW88" s="1318"/>
      <c r="EGX88" s="1318"/>
      <c r="EGY88" s="1318"/>
      <c r="EGZ88" s="1318"/>
      <c r="EHA88" s="1318"/>
      <c r="EHB88" s="1318"/>
      <c r="EHC88" s="1318"/>
      <c r="EHD88" s="1318"/>
      <c r="EHE88" s="1318"/>
      <c r="EHF88" s="1318"/>
      <c r="EHG88" s="1318"/>
      <c r="EHH88" s="1318"/>
      <c r="EHI88" s="1318"/>
      <c r="EHJ88" s="1318"/>
      <c r="EHK88" s="1318"/>
      <c r="EHL88" s="1318"/>
      <c r="EHM88" s="1318"/>
      <c r="EHN88" s="1318"/>
      <c r="EHO88" s="1318"/>
      <c r="EHP88" s="1318"/>
      <c r="EHQ88" s="1318"/>
      <c r="EHR88" s="1318"/>
      <c r="EHS88" s="1318"/>
      <c r="EHT88" s="1318"/>
      <c r="EHU88" s="1318"/>
      <c r="EHV88" s="1318"/>
      <c r="EHW88" s="1318"/>
      <c r="EHX88" s="1318"/>
      <c r="EHY88" s="1318"/>
      <c r="EHZ88" s="1318"/>
      <c r="EIA88" s="1318"/>
      <c r="EIB88" s="1318"/>
      <c r="EIC88" s="1318"/>
      <c r="EID88" s="1318"/>
      <c r="EIE88" s="1318"/>
      <c r="EIF88" s="1318"/>
      <c r="EIG88" s="1318"/>
      <c r="EIH88" s="1318"/>
      <c r="EII88" s="1318"/>
      <c r="EIJ88" s="1318"/>
      <c r="EIK88" s="1318"/>
      <c r="EIL88" s="1318"/>
      <c r="EIM88" s="1318"/>
      <c r="EIN88" s="1318"/>
      <c r="EIO88" s="1318"/>
      <c r="EIP88" s="1318"/>
      <c r="EIQ88" s="1318"/>
      <c r="EIR88" s="1318"/>
      <c r="EIS88" s="1318"/>
      <c r="EIT88" s="1318"/>
      <c r="EIU88" s="1318"/>
      <c r="EIV88" s="1318"/>
      <c r="EIW88" s="1318"/>
      <c r="EIX88" s="1318"/>
      <c r="EIY88" s="1318"/>
      <c r="EIZ88" s="1318"/>
      <c r="EJA88" s="1318"/>
      <c r="EJB88" s="1318"/>
      <c r="EJC88" s="1318"/>
      <c r="EJD88" s="1318"/>
      <c r="EJE88" s="1318"/>
      <c r="EJF88" s="1318"/>
      <c r="EJG88" s="1318"/>
      <c r="EJH88" s="1318"/>
      <c r="EJI88" s="1318"/>
      <c r="EJJ88" s="1318"/>
      <c r="EJK88" s="1318"/>
      <c r="EJL88" s="1318"/>
      <c r="EJM88" s="1318"/>
      <c r="EJN88" s="1318"/>
      <c r="EJO88" s="1318"/>
      <c r="EJP88" s="1318"/>
      <c r="EJQ88" s="1318"/>
      <c r="EJR88" s="1318"/>
      <c r="EJS88" s="1318"/>
      <c r="EJT88" s="1318"/>
      <c r="EJU88" s="1318"/>
      <c r="EJV88" s="1318"/>
      <c r="EJW88" s="1318"/>
      <c r="EJX88" s="1318"/>
      <c r="EJY88" s="1318"/>
      <c r="EJZ88" s="1318"/>
      <c r="EKA88" s="1318"/>
      <c r="EKB88" s="1318"/>
      <c r="EKC88" s="1318"/>
      <c r="EKD88" s="1318"/>
      <c r="EKE88" s="1318"/>
      <c r="EKF88" s="1318"/>
      <c r="EKG88" s="1318"/>
      <c r="EKH88" s="1318"/>
      <c r="EKI88" s="1318"/>
      <c r="EKJ88" s="1318"/>
      <c r="EKK88" s="1318"/>
      <c r="EKL88" s="1318"/>
      <c r="EKM88" s="1318"/>
      <c r="EKN88" s="1318"/>
      <c r="EKO88" s="1318"/>
      <c r="EKP88" s="1318"/>
      <c r="EKQ88" s="1318"/>
      <c r="EKR88" s="1318"/>
      <c r="EKS88" s="1318"/>
      <c r="EKT88" s="1318"/>
      <c r="EKU88" s="1318"/>
      <c r="EKV88" s="1318"/>
      <c r="EKW88" s="1318"/>
      <c r="EKX88" s="1318"/>
      <c r="EKY88" s="1318"/>
      <c r="EKZ88" s="1318"/>
      <c r="ELA88" s="1318"/>
      <c r="ELB88" s="1318"/>
      <c r="ELC88" s="1318"/>
      <c r="ELD88" s="1318"/>
      <c r="ELE88" s="1318"/>
      <c r="ELF88" s="1318"/>
      <c r="ELG88" s="1318"/>
      <c r="ELH88" s="1318"/>
      <c r="ELI88" s="1318"/>
      <c r="ELJ88" s="1318"/>
      <c r="ELK88" s="1318"/>
      <c r="ELL88" s="1318"/>
      <c r="ELM88" s="1318"/>
      <c r="ELN88" s="1318"/>
      <c r="ELO88" s="1318"/>
      <c r="ELP88" s="1318"/>
      <c r="ELQ88" s="1318"/>
      <c r="ELR88" s="1318"/>
      <c r="ELS88" s="1318"/>
      <c r="ELT88" s="1318"/>
      <c r="ELU88" s="1318"/>
      <c r="ELV88" s="1318"/>
      <c r="ELW88" s="1318"/>
      <c r="ELX88" s="1318"/>
      <c r="ELY88" s="1318"/>
      <c r="ELZ88" s="1318"/>
      <c r="EMA88" s="1318"/>
      <c r="EMB88" s="1318"/>
      <c r="EMC88" s="1318"/>
      <c r="EMD88" s="1318"/>
      <c r="EME88" s="1318"/>
      <c r="EMF88" s="1318"/>
      <c r="EMG88" s="1318"/>
      <c r="EMH88" s="1318"/>
      <c r="EMI88" s="1318"/>
      <c r="EMJ88" s="1318"/>
      <c r="EMK88" s="1318"/>
      <c r="EML88" s="1318"/>
      <c r="EMM88" s="1318"/>
      <c r="EMN88" s="1318"/>
      <c r="EMO88" s="1318"/>
      <c r="EMP88" s="1318"/>
      <c r="EMQ88" s="1318"/>
      <c r="EMR88" s="1318"/>
      <c r="EMS88" s="1318"/>
      <c r="EMT88" s="1318"/>
      <c r="EMU88" s="1318"/>
      <c r="EMV88" s="1318"/>
      <c r="EMW88" s="1318"/>
      <c r="EMX88" s="1318"/>
      <c r="EMY88" s="1318"/>
      <c r="EMZ88" s="1318"/>
      <c r="ENA88" s="1318"/>
      <c r="ENB88" s="1318"/>
      <c r="ENC88" s="1318"/>
      <c r="END88" s="1318"/>
      <c r="ENE88" s="1318"/>
      <c r="ENF88" s="1318"/>
      <c r="ENG88" s="1318"/>
      <c r="ENH88" s="1318"/>
      <c r="ENI88" s="1318"/>
      <c r="ENJ88" s="1318"/>
      <c r="ENK88" s="1318"/>
      <c r="ENL88" s="1318"/>
      <c r="ENM88" s="1318"/>
      <c r="ENN88" s="1318"/>
      <c r="ENO88" s="1318"/>
      <c r="ENP88" s="1318"/>
      <c r="ENQ88" s="1318"/>
      <c r="ENR88" s="1318"/>
      <c r="ENS88" s="1318"/>
      <c r="ENT88" s="1318"/>
      <c r="ENU88" s="1318"/>
      <c r="ENV88" s="1318"/>
      <c r="ENW88" s="1318"/>
      <c r="ENX88" s="1318"/>
      <c r="ENY88" s="1318"/>
      <c r="ENZ88" s="1318"/>
      <c r="EOA88" s="1318"/>
      <c r="EOB88" s="1318"/>
      <c r="EOC88" s="1318"/>
      <c r="EOD88" s="1318"/>
      <c r="EOE88" s="1318"/>
      <c r="EOF88" s="1318"/>
      <c r="EOG88" s="1318"/>
      <c r="EOH88" s="1318"/>
      <c r="EOI88" s="1318"/>
      <c r="EOJ88" s="1318"/>
      <c r="EOK88" s="1318"/>
      <c r="EOL88" s="1318"/>
      <c r="EOM88" s="1318"/>
      <c r="EON88" s="1318"/>
      <c r="EOO88" s="1318"/>
      <c r="EOP88" s="1318"/>
      <c r="EOQ88" s="1318"/>
      <c r="EOR88" s="1318"/>
      <c r="EOS88" s="1318"/>
      <c r="EOT88" s="1318"/>
      <c r="EOU88" s="1318"/>
      <c r="EOV88" s="1318"/>
      <c r="EOW88" s="1318"/>
      <c r="EOX88" s="1318"/>
      <c r="EOY88" s="1318"/>
      <c r="EOZ88" s="1318"/>
      <c r="EPA88" s="1318"/>
      <c r="EPB88" s="1318"/>
      <c r="EPC88" s="1318"/>
      <c r="EPD88" s="1318"/>
      <c r="EPE88" s="1318"/>
      <c r="EPF88" s="1318"/>
      <c r="EPG88" s="1318"/>
      <c r="EPH88" s="1318"/>
      <c r="EPI88" s="1318"/>
      <c r="EPJ88" s="1318"/>
      <c r="EPK88" s="1318"/>
      <c r="EPL88" s="1318"/>
      <c r="EPM88" s="1318"/>
      <c r="EPN88" s="1318"/>
      <c r="EPO88" s="1318"/>
      <c r="EPP88" s="1318"/>
      <c r="EPQ88" s="1318"/>
      <c r="EPR88" s="1318"/>
      <c r="EPS88" s="1318"/>
      <c r="EPT88" s="1318"/>
      <c r="EPU88" s="1318"/>
      <c r="EPV88" s="1318"/>
      <c r="EPW88" s="1318"/>
      <c r="EPX88" s="1318"/>
      <c r="EPY88" s="1318"/>
      <c r="EPZ88" s="1318"/>
      <c r="EQA88" s="1318"/>
      <c r="EQB88" s="1318"/>
      <c r="EQC88" s="1318"/>
      <c r="EQD88" s="1318"/>
      <c r="EQE88" s="1318"/>
      <c r="EQF88" s="1318"/>
      <c r="EQG88" s="1318"/>
      <c r="EQH88" s="1318"/>
      <c r="EQI88" s="1318"/>
      <c r="EQJ88" s="1318"/>
      <c r="EQK88" s="1318"/>
      <c r="EQL88" s="1318"/>
      <c r="EQM88" s="1318"/>
      <c r="EQN88" s="1318"/>
      <c r="EQO88" s="1318"/>
      <c r="EQP88" s="1318"/>
      <c r="EQQ88" s="1318"/>
      <c r="EQR88" s="1318"/>
      <c r="EQS88" s="1318"/>
      <c r="EQT88" s="1318"/>
      <c r="EQU88" s="1318"/>
      <c r="EQV88" s="1318"/>
      <c r="EQW88" s="1318"/>
      <c r="EQX88" s="1318"/>
      <c r="EQY88" s="1318"/>
      <c r="EQZ88" s="1318"/>
      <c r="ERA88" s="1318"/>
      <c r="ERB88" s="1318"/>
      <c r="ERC88" s="1318"/>
      <c r="ERD88" s="1318"/>
      <c r="ERE88" s="1318"/>
      <c r="ERF88" s="1318"/>
      <c r="ERG88" s="1318"/>
      <c r="ERH88" s="1318"/>
      <c r="ERI88" s="1318"/>
      <c r="ERJ88" s="1318"/>
      <c r="ERK88" s="1318"/>
      <c r="ERL88" s="1318"/>
      <c r="ERM88" s="1318"/>
      <c r="ERN88" s="1318"/>
      <c r="ERO88" s="1318"/>
      <c r="ERP88" s="1318"/>
      <c r="ERQ88" s="1318"/>
      <c r="ERR88" s="1318"/>
      <c r="ERS88" s="1318"/>
      <c r="ERT88" s="1318"/>
      <c r="ERU88" s="1318"/>
      <c r="ERV88" s="1318"/>
      <c r="ERW88" s="1318"/>
      <c r="ERX88" s="1318"/>
      <c r="ERY88" s="1318"/>
      <c r="ERZ88" s="1318"/>
      <c r="ESA88" s="1318"/>
      <c r="ESB88" s="1318"/>
      <c r="ESC88" s="1318"/>
      <c r="ESD88" s="1318"/>
      <c r="ESE88" s="1318"/>
      <c r="ESF88" s="1318"/>
      <c r="ESG88" s="1318"/>
      <c r="ESH88" s="1318"/>
      <c r="ESI88" s="1318"/>
      <c r="ESJ88" s="1318"/>
      <c r="ESK88" s="1318"/>
      <c r="ESL88" s="1318"/>
      <c r="ESM88" s="1318"/>
      <c r="ESN88" s="1318"/>
      <c r="ESO88" s="1318"/>
      <c r="ESP88" s="1318"/>
      <c r="ESQ88" s="1318"/>
      <c r="ESR88" s="1318"/>
      <c r="ESS88" s="1318"/>
      <c r="EST88" s="1318"/>
      <c r="ESU88" s="1318"/>
      <c r="ESV88" s="1318"/>
      <c r="ESW88" s="1318"/>
      <c r="ESX88" s="1318"/>
      <c r="ESY88" s="1318"/>
      <c r="ESZ88" s="1318"/>
      <c r="ETA88" s="1318"/>
      <c r="ETB88" s="1318"/>
      <c r="ETC88" s="1318"/>
      <c r="ETD88" s="1318"/>
      <c r="ETE88" s="1318"/>
      <c r="ETF88" s="1318"/>
      <c r="ETG88" s="1318"/>
      <c r="ETH88" s="1318"/>
      <c r="ETI88" s="1318"/>
      <c r="ETJ88" s="1318"/>
      <c r="ETK88" s="1318"/>
      <c r="ETL88" s="1318"/>
      <c r="ETM88" s="1318"/>
      <c r="ETN88" s="1318"/>
      <c r="ETO88" s="1318"/>
      <c r="ETP88" s="1318"/>
      <c r="ETQ88" s="1318"/>
      <c r="ETR88" s="1318"/>
      <c r="ETS88" s="1318"/>
      <c r="ETT88" s="1318"/>
      <c r="ETU88" s="1318"/>
      <c r="ETV88" s="1318"/>
      <c r="ETW88" s="1318"/>
      <c r="ETX88" s="1318"/>
      <c r="ETY88" s="1318"/>
      <c r="ETZ88" s="1318"/>
      <c r="EUA88" s="1318"/>
      <c r="EUB88" s="1318"/>
      <c r="EUC88" s="1318"/>
      <c r="EUD88" s="1318"/>
      <c r="EUE88" s="1318"/>
      <c r="EUF88" s="1318"/>
      <c r="EUG88" s="1318"/>
      <c r="EUH88" s="1318"/>
      <c r="EUI88" s="1318"/>
      <c r="EUJ88" s="1318"/>
      <c r="EUK88" s="1318"/>
      <c r="EUL88" s="1318"/>
      <c r="EUM88" s="1318"/>
      <c r="EUN88" s="1318"/>
      <c r="EUO88" s="1318"/>
      <c r="EUP88" s="1318"/>
      <c r="EUQ88" s="1318"/>
      <c r="EUR88" s="1318"/>
      <c r="EUS88" s="1318"/>
      <c r="EUT88" s="1318"/>
      <c r="EUU88" s="1318"/>
      <c r="EUV88" s="1318"/>
      <c r="EUW88" s="1318"/>
      <c r="EUX88" s="1318"/>
      <c r="EUY88" s="1318"/>
      <c r="EUZ88" s="1318"/>
      <c r="EVA88" s="1318"/>
      <c r="EVB88" s="1318"/>
      <c r="EVC88" s="1318"/>
      <c r="EVD88" s="1318"/>
      <c r="EVE88" s="1318"/>
      <c r="EVF88" s="1318"/>
      <c r="EVG88" s="1318"/>
      <c r="EVH88" s="1318"/>
      <c r="EVI88" s="1318"/>
      <c r="EVJ88" s="1318"/>
      <c r="EVK88" s="1318"/>
      <c r="EVL88" s="1318"/>
      <c r="EVM88" s="1318"/>
      <c r="EVN88" s="1318"/>
      <c r="EVO88" s="1318"/>
      <c r="EVP88" s="1318"/>
      <c r="EVQ88" s="1318"/>
      <c r="EVR88" s="1318"/>
      <c r="EVS88" s="1318"/>
      <c r="EVT88" s="1318"/>
      <c r="EVU88" s="1318"/>
      <c r="EVV88" s="1318"/>
      <c r="EVW88" s="1318"/>
      <c r="EVX88" s="1318"/>
      <c r="EVY88" s="1318"/>
      <c r="EVZ88" s="1318"/>
      <c r="EWA88" s="1318"/>
      <c r="EWB88" s="1318"/>
      <c r="EWC88" s="1318"/>
      <c r="EWD88" s="1318"/>
      <c r="EWE88" s="1318"/>
      <c r="EWF88" s="1318"/>
      <c r="EWG88" s="1318"/>
      <c r="EWH88" s="1318"/>
      <c r="EWI88" s="1318"/>
      <c r="EWJ88" s="1318"/>
      <c r="EWK88" s="1318"/>
      <c r="EWL88" s="1318"/>
      <c r="EWM88" s="1318"/>
      <c r="EWN88" s="1318"/>
      <c r="EWO88" s="1318"/>
      <c r="EWP88" s="1318"/>
      <c r="EWQ88" s="1318"/>
      <c r="EWR88" s="1318"/>
      <c r="EWS88" s="1318"/>
      <c r="EWT88" s="1318"/>
      <c r="EWU88" s="1318"/>
      <c r="EWV88" s="1318"/>
      <c r="EWW88" s="1318"/>
      <c r="EWX88" s="1318"/>
      <c r="EWY88" s="1318"/>
      <c r="EWZ88" s="1318"/>
      <c r="EXA88" s="1318"/>
      <c r="EXB88" s="1318"/>
      <c r="EXC88" s="1318"/>
      <c r="EXD88" s="1318"/>
      <c r="EXE88" s="1318"/>
      <c r="EXF88" s="1318"/>
      <c r="EXG88" s="1318"/>
      <c r="EXH88" s="1318"/>
      <c r="EXI88" s="1318"/>
      <c r="EXJ88" s="1318"/>
      <c r="EXK88" s="1318"/>
      <c r="EXL88" s="1318"/>
      <c r="EXM88" s="1318"/>
      <c r="EXN88" s="1318"/>
      <c r="EXO88" s="1318"/>
      <c r="EXP88" s="1318"/>
      <c r="EXQ88" s="1318"/>
      <c r="EXR88" s="1318"/>
      <c r="EXS88" s="1318"/>
      <c r="EXT88" s="1318"/>
      <c r="EXU88" s="1318"/>
      <c r="EXV88" s="1318"/>
      <c r="EXW88" s="1318"/>
      <c r="EXX88" s="1318"/>
      <c r="EXY88" s="1318"/>
      <c r="EXZ88" s="1318"/>
      <c r="EYA88" s="1318"/>
      <c r="EYB88" s="1318"/>
      <c r="EYC88" s="1318"/>
      <c r="EYD88" s="1318"/>
      <c r="EYE88" s="1318"/>
      <c r="EYF88" s="1318"/>
      <c r="EYG88" s="1318"/>
      <c r="EYH88" s="1318"/>
      <c r="EYI88" s="1318"/>
      <c r="EYJ88" s="1318"/>
      <c r="EYK88" s="1318"/>
      <c r="EYL88" s="1318"/>
      <c r="EYM88" s="1318"/>
      <c r="EYN88" s="1318"/>
      <c r="EYO88" s="1318"/>
      <c r="EYP88" s="1318"/>
      <c r="EYQ88" s="1318"/>
      <c r="EYR88" s="1318"/>
      <c r="EYS88" s="1318"/>
      <c r="EYT88" s="1318"/>
      <c r="EYU88" s="1318"/>
      <c r="EYV88" s="1318"/>
      <c r="EYW88" s="1318"/>
      <c r="EYX88" s="1318"/>
      <c r="EYY88" s="1318"/>
      <c r="EYZ88" s="1318"/>
      <c r="EZA88" s="1318"/>
      <c r="EZB88" s="1318"/>
      <c r="EZC88" s="1318"/>
      <c r="EZD88" s="1318"/>
      <c r="EZE88" s="1318"/>
      <c r="EZF88" s="1318"/>
      <c r="EZG88" s="1318"/>
      <c r="EZH88" s="1318"/>
      <c r="EZI88" s="1318"/>
      <c r="EZJ88" s="1318"/>
      <c r="EZK88" s="1318"/>
      <c r="EZL88" s="1318"/>
      <c r="EZM88" s="1318"/>
      <c r="EZN88" s="1318"/>
      <c r="EZO88" s="1318"/>
      <c r="EZP88" s="1318"/>
      <c r="EZQ88" s="1318"/>
      <c r="EZR88" s="1318"/>
      <c r="EZS88" s="1318"/>
      <c r="EZT88" s="1318"/>
      <c r="EZU88" s="1318"/>
      <c r="EZV88" s="1318"/>
      <c r="EZW88" s="1318"/>
      <c r="EZX88" s="1318"/>
      <c r="EZY88" s="1318"/>
      <c r="EZZ88" s="1318"/>
      <c r="FAA88" s="1318"/>
      <c r="FAB88" s="1318"/>
      <c r="FAC88" s="1318"/>
      <c r="FAD88" s="1318"/>
      <c r="FAE88" s="1318"/>
      <c r="FAF88" s="1318"/>
      <c r="FAG88" s="1318"/>
      <c r="FAH88" s="1318"/>
      <c r="FAI88" s="1318"/>
      <c r="FAJ88" s="1318"/>
      <c r="FAK88" s="1318"/>
      <c r="FAL88" s="1318"/>
      <c r="FAM88" s="1318"/>
      <c r="FAN88" s="1318"/>
      <c r="FAO88" s="1318"/>
      <c r="FAP88" s="1318"/>
      <c r="FAQ88" s="1318"/>
      <c r="FAR88" s="1318"/>
      <c r="FAS88" s="1318"/>
      <c r="FAT88" s="1318"/>
      <c r="FAU88" s="1318"/>
      <c r="FAV88" s="1318"/>
      <c r="FAW88" s="1318"/>
      <c r="FAX88" s="1318"/>
      <c r="FAY88" s="1318"/>
      <c r="FAZ88" s="1318"/>
      <c r="FBA88" s="1318"/>
      <c r="FBB88" s="1318"/>
      <c r="FBC88" s="1318"/>
      <c r="FBD88" s="1318"/>
      <c r="FBE88" s="1318"/>
      <c r="FBF88" s="1318"/>
      <c r="FBG88" s="1318"/>
      <c r="FBH88" s="1318"/>
      <c r="FBI88" s="1318"/>
      <c r="FBJ88" s="1318"/>
      <c r="FBK88" s="1318"/>
      <c r="FBL88" s="1318"/>
      <c r="FBM88" s="1318"/>
      <c r="FBN88" s="1318"/>
      <c r="FBO88" s="1318"/>
      <c r="FBP88" s="1318"/>
      <c r="FBQ88" s="1318"/>
      <c r="FBR88" s="1318"/>
      <c r="FBS88" s="1318"/>
      <c r="FBT88" s="1318"/>
      <c r="FBU88" s="1318"/>
      <c r="FBV88" s="1318"/>
      <c r="FBW88" s="1318"/>
      <c r="FBX88" s="1318"/>
      <c r="FBY88" s="1318"/>
      <c r="FBZ88" s="1318"/>
      <c r="FCA88" s="1318"/>
      <c r="FCB88" s="1318"/>
      <c r="FCC88" s="1318"/>
      <c r="FCD88" s="1318"/>
      <c r="FCE88" s="1318"/>
      <c r="FCF88" s="1318"/>
      <c r="FCG88" s="1318"/>
      <c r="FCH88" s="1318"/>
      <c r="FCI88" s="1318"/>
      <c r="FCJ88" s="1318"/>
      <c r="FCK88" s="1318"/>
      <c r="FCL88" s="1318"/>
      <c r="FCM88" s="1318"/>
      <c r="FCN88" s="1318"/>
      <c r="FCO88" s="1318"/>
      <c r="FCP88" s="1318"/>
      <c r="FCQ88" s="1318"/>
      <c r="FCR88" s="1318"/>
      <c r="FCS88" s="1318"/>
      <c r="FCT88" s="1318"/>
      <c r="FCU88" s="1318"/>
      <c r="FCV88" s="1318"/>
      <c r="FCW88" s="1318"/>
      <c r="FCX88" s="1318"/>
      <c r="FCY88" s="1318"/>
      <c r="FCZ88" s="1318"/>
      <c r="FDA88" s="1318"/>
      <c r="FDB88" s="1318"/>
      <c r="FDC88" s="1318"/>
      <c r="FDD88" s="1318"/>
      <c r="FDE88" s="1318"/>
      <c r="FDF88" s="1318"/>
      <c r="FDG88" s="1318"/>
      <c r="FDH88" s="1318"/>
      <c r="FDI88" s="1318"/>
      <c r="FDJ88" s="1318"/>
      <c r="FDK88" s="1318"/>
      <c r="FDL88" s="1318"/>
      <c r="FDM88" s="1318"/>
      <c r="FDN88" s="1318"/>
      <c r="FDO88" s="1318"/>
      <c r="FDP88" s="1318"/>
      <c r="FDQ88" s="1318"/>
      <c r="FDR88" s="1318"/>
      <c r="FDS88" s="1318"/>
      <c r="FDT88" s="1318"/>
      <c r="FDU88" s="1318"/>
      <c r="FDV88" s="1318"/>
      <c r="FDW88" s="1318"/>
      <c r="FDX88" s="1318"/>
      <c r="FDY88" s="1318"/>
      <c r="FDZ88" s="1318"/>
      <c r="FEA88" s="1318"/>
      <c r="FEB88" s="1318"/>
      <c r="FEC88" s="1318"/>
      <c r="FED88" s="1318"/>
      <c r="FEE88" s="1318"/>
      <c r="FEF88" s="1318"/>
      <c r="FEG88" s="1318"/>
      <c r="FEH88" s="1318"/>
      <c r="FEI88" s="1318"/>
      <c r="FEJ88" s="1318"/>
      <c r="FEK88" s="1318"/>
      <c r="FEL88" s="1318"/>
      <c r="FEM88" s="1318"/>
      <c r="FEN88" s="1318"/>
      <c r="FEO88" s="1318"/>
      <c r="FEP88" s="1318"/>
      <c r="FEQ88" s="1318"/>
      <c r="FER88" s="1318"/>
      <c r="FES88" s="1318"/>
      <c r="FET88" s="1318"/>
      <c r="FEU88" s="1318"/>
      <c r="FEV88" s="1318"/>
      <c r="FEW88" s="1318"/>
      <c r="FEX88" s="1318"/>
      <c r="FEY88" s="1318"/>
      <c r="FEZ88" s="1318"/>
      <c r="FFA88" s="1318"/>
      <c r="FFB88" s="1318"/>
      <c r="FFC88" s="1318"/>
      <c r="FFD88" s="1318"/>
      <c r="FFE88" s="1318"/>
      <c r="FFF88" s="1318"/>
      <c r="FFG88" s="1318"/>
      <c r="FFH88" s="1318"/>
      <c r="FFI88" s="1318"/>
      <c r="FFJ88" s="1318"/>
      <c r="FFK88" s="1318"/>
      <c r="FFL88" s="1318"/>
      <c r="FFM88" s="1318"/>
      <c r="FFN88" s="1318"/>
      <c r="FFO88" s="1318"/>
      <c r="FFP88" s="1318"/>
      <c r="FFQ88" s="1318"/>
      <c r="FFR88" s="1318"/>
      <c r="FFS88" s="1318"/>
      <c r="FFT88" s="1318"/>
      <c r="FFU88" s="1318"/>
      <c r="FFV88" s="1318"/>
      <c r="FFW88" s="1318"/>
      <c r="FFX88" s="1318"/>
      <c r="FFY88" s="1318"/>
      <c r="FFZ88" s="1318"/>
      <c r="FGA88" s="1318"/>
      <c r="FGB88" s="1318"/>
      <c r="FGC88" s="1318"/>
      <c r="FGD88" s="1318"/>
      <c r="FGE88" s="1318"/>
      <c r="FGF88" s="1318"/>
      <c r="FGG88" s="1318"/>
      <c r="FGH88" s="1318"/>
      <c r="FGI88" s="1318"/>
      <c r="FGJ88" s="1318"/>
      <c r="FGK88" s="1318"/>
      <c r="FGL88" s="1318"/>
      <c r="FGM88" s="1318"/>
      <c r="FGN88" s="1318"/>
      <c r="FGO88" s="1318"/>
      <c r="FGP88" s="1318"/>
      <c r="FGQ88" s="1318"/>
      <c r="FGR88" s="1318"/>
      <c r="FGS88" s="1318"/>
      <c r="FGT88" s="1318"/>
      <c r="FGU88" s="1318"/>
      <c r="FGV88" s="1318"/>
      <c r="FGW88" s="1318"/>
      <c r="FGX88" s="1318"/>
      <c r="FGY88" s="1318"/>
      <c r="FGZ88" s="1318"/>
      <c r="FHA88" s="1318"/>
      <c r="FHB88" s="1318"/>
      <c r="FHC88" s="1318"/>
      <c r="FHD88" s="1318"/>
      <c r="FHE88" s="1318"/>
      <c r="FHF88" s="1318"/>
      <c r="FHG88" s="1318"/>
      <c r="FHH88" s="1318"/>
      <c r="FHI88" s="1318"/>
      <c r="FHJ88" s="1318"/>
      <c r="FHK88" s="1318"/>
      <c r="FHL88" s="1318"/>
      <c r="FHM88" s="1318"/>
      <c r="FHN88" s="1318"/>
      <c r="FHO88" s="1318"/>
      <c r="FHP88" s="1318"/>
      <c r="FHQ88" s="1318"/>
      <c r="FHR88" s="1318"/>
      <c r="FHS88" s="1318"/>
      <c r="FHT88" s="1318"/>
      <c r="FHU88" s="1318"/>
      <c r="FHV88" s="1318"/>
      <c r="FHW88" s="1318"/>
      <c r="FHX88" s="1318"/>
      <c r="FHY88" s="1318"/>
      <c r="FHZ88" s="1318"/>
      <c r="FIA88" s="1318"/>
      <c r="FIB88" s="1318"/>
      <c r="FIC88" s="1318"/>
      <c r="FID88" s="1318"/>
      <c r="FIE88" s="1318"/>
      <c r="FIF88" s="1318"/>
      <c r="FIG88" s="1318"/>
      <c r="FIH88" s="1318"/>
      <c r="FII88" s="1318"/>
      <c r="FIJ88" s="1318"/>
      <c r="FIK88" s="1318"/>
      <c r="FIL88" s="1318"/>
      <c r="FIM88" s="1318"/>
      <c r="FIN88" s="1318"/>
      <c r="FIO88" s="1318"/>
      <c r="FIP88" s="1318"/>
      <c r="FIQ88" s="1318"/>
      <c r="FIR88" s="1318"/>
      <c r="FIS88" s="1318"/>
      <c r="FIT88" s="1318"/>
      <c r="FIU88" s="1318"/>
      <c r="FIV88" s="1318"/>
      <c r="FIW88" s="1318"/>
      <c r="FIX88" s="1318"/>
      <c r="FIY88" s="1318"/>
      <c r="FIZ88" s="1318"/>
      <c r="FJA88" s="1318"/>
      <c r="FJB88" s="1318"/>
      <c r="FJC88" s="1318"/>
      <c r="FJD88" s="1318"/>
      <c r="FJE88" s="1318"/>
      <c r="FJF88" s="1318"/>
      <c r="FJG88" s="1318"/>
      <c r="FJH88" s="1318"/>
      <c r="FJI88" s="1318"/>
      <c r="FJJ88" s="1318"/>
      <c r="FJK88" s="1318"/>
      <c r="FJL88" s="1318"/>
      <c r="FJM88" s="1318"/>
      <c r="FJN88" s="1318"/>
      <c r="FJO88" s="1318"/>
      <c r="FJP88" s="1318"/>
      <c r="FJQ88" s="1318"/>
      <c r="FJR88" s="1318"/>
      <c r="FJS88" s="1318"/>
      <c r="FJT88" s="1318"/>
      <c r="FJU88" s="1318"/>
      <c r="FJV88" s="1318"/>
      <c r="FJW88" s="1318"/>
      <c r="FJX88" s="1318"/>
      <c r="FJY88" s="1318"/>
      <c r="FJZ88" s="1318"/>
      <c r="FKA88" s="1318"/>
      <c r="FKB88" s="1318"/>
      <c r="FKC88" s="1318"/>
      <c r="FKD88" s="1318"/>
      <c r="FKE88" s="1318"/>
      <c r="FKF88" s="1318"/>
      <c r="FKG88" s="1318"/>
      <c r="FKH88" s="1318"/>
      <c r="FKI88" s="1318"/>
      <c r="FKJ88" s="1318"/>
      <c r="FKK88" s="1318"/>
      <c r="FKL88" s="1318"/>
      <c r="FKM88" s="1318"/>
      <c r="FKN88" s="1318"/>
      <c r="FKO88" s="1318"/>
      <c r="FKP88" s="1318"/>
      <c r="FKQ88" s="1318"/>
      <c r="FKR88" s="1318"/>
      <c r="FKS88" s="1318"/>
      <c r="FKT88" s="1318"/>
      <c r="FKU88" s="1318"/>
      <c r="FKV88" s="1318"/>
      <c r="FKW88" s="1318"/>
      <c r="FKX88" s="1318"/>
      <c r="FKY88" s="1318"/>
      <c r="FKZ88" s="1318"/>
      <c r="FLA88" s="1318"/>
      <c r="FLB88" s="1318"/>
      <c r="FLC88" s="1318"/>
      <c r="FLD88" s="1318"/>
      <c r="FLE88" s="1318"/>
      <c r="FLF88" s="1318"/>
      <c r="FLG88" s="1318"/>
      <c r="FLH88" s="1318"/>
      <c r="FLI88" s="1318"/>
      <c r="FLJ88" s="1318"/>
      <c r="FLK88" s="1318"/>
      <c r="FLL88" s="1318"/>
      <c r="FLM88" s="1318"/>
      <c r="FLN88" s="1318"/>
      <c r="FLO88" s="1318"/>
      <c r="FLP88" s="1318"/>
      <c r="FLQ88" s="1318"/>
      <c r="FLR88" s="1318"/>
      <c r="FLS88" s="1318"/>
      <c r="FLT88" s="1318"/>
      <c r="FLU88" s="1318"/>
      <c r="FLV88" s="1318"/>
      <c r="FLW88" s="1318"/>
      <c r="FLX88" s="1318"/>
      <c r="FLY88" s="1318"/>
      <c r="FLZ88" s="1318"/>
      <c r="FMA88" s="1318"/>
      <c r="FMB88" s="1318"/>
      <c r="FMC88" s="1318"/>
      <c r="FMD88" s="1318"/>
      <c r="FME88" s="1318"/>
      <c r="FMF88" s="1318"/>
      <c r="FMG88" s="1318"/>
      <c r="FMH88" s="1318"/>
      <c r="FMI88" s="1318"/>
      <c r="FMJ88" s="1318"/>
      <c r="FMK88" s="1318"/>
      <c r="FML88" s="1318"/>
      <c r="FMM88" s="1318"/>
      <c r="FMN88" s="1318"/>
      <c r="FMO88" s="1318"/>
      <c r="FMP88" s="1318"/>
      <c r="FMQ88" s="1318"/>
      <c r="FMR88" s="1318"/>
      <c r="FMS88" s="1318"/>
      <c r="FMT88" s="1318"/>
      <c r="FMU88" s="1318"/>
      <c r="FMV88" s="1318"/>
      <c r="FMW88" s="1318"/>
      <c r="FMX88" s="1318"/>
      <c r="FMY88" s="1318"/>
      <c r="FMZ88" s="1318"/>
      <c r="FNA88" s="1318"/>
      <c r="FNB88" s="1318"/>
      <c r="FNC88" s="1318"/>
      <c r="FND88" s="1318"/>
      <c r="FNE88" s="1318"/>
      <c r="FNF88" s="1318"/>
    </row>
    <row r="89" spans="1:4426" s="1301" customFormat="1" ht="15">
      <c r="B89" s="1331"/>
      <c r="C89" s="1309" t="s">
        <v>1714</v>
      </c>
      <c r="D89" s="1326"/>
      <c r="E89" s="1326"/>
      <c r="F89" s="1326"/>
      <c r="G89" s="1326"/>
      <c r="H89" s="1326"/>
      <c r="I89" s="1326"/>
      <c r="J89" s="1402"/>
      <c r="K89" s="1310"/>
      <c r="L89" s="1332"/>
      <c r="M89" s="1332"/>
      <c r="N89" s="1332"/>
      <c r="O89" s="1332"/>
      <c r="P89" s="1332"/>
      <c r="Q89" s="1332"/>
      <c r="R89" s="1332"/>
      <c r="S89" s="1332"/>
      <c r="T89" s="1332"/>
      <c r="U89" s="1332"/>
      <c r="V89" s="1332"/>
      <c r="W89" s="1332"/>
      <c r="X89" s="1332"/>
      <c r="Y89" s="1332"/>
      <c r="Z89" s="1332"/>
      <c r="AA89" s="1332"/>
      <c r="AB89" s="1332"/>
      <c r="AC89" s="1332"/>
      <c r="AD89" s="1332"/>
      <c r="AE89" s="1332"/>
      <c r="AF89" s="1332"/>
      <c r="AG89" s="1332"/>
      <c r="AH89" s="1332"/>
      <c r="AI89" s="1332"/>
      <c r="AJ89" s="1332"/>
      <c r="AK89" s="1332"/>
      <c r="AL89" s="1332"/>
      <c r="AM89" s="1332"/>
      <c r="AN89" s="1332"/>
      <c r="AO89" s="1332"/>
      <c r="AP89" s="1332"/>
      <c r="AQ89" s="1332"/>
      <c r="AR89" s="1332"/>
      <c r="AS89" s="1332"/>
      <c r="AT89" s="1332"/>
      <c r="AU89" s="1332"/>
      <c r="AV89" s="1332"/>
      <c r="AW89" s="1332"/>
      <c r="AX89" s="1332"/>
      <c r="AY89" s="1332"/>
      <c r="AZ89" s="1332"/>
      <c r="BA89" s="1332"/>
      <c r="BB89" s="1332"/>
      <c r="BC89" s="1332"/>
      <c r="BD89" s="1332"/>
      <c r="BE89" s="1332"/>
      <c r="BF89" s="1332"/>
      <c r="BG89" s="1332"/>
      <c r="BH89" s="1332"/>
      <c r="BI89" s="1332"/>
      <c r="BJ89" s="1332"/>
      <c r="BK89" s="1332"/>
      <c r="BL89" s="1332"/>
      <c r="BM89" s="1332"/>
      <c r="BN89" s="1332"/>
      <c r="BO89" s="1332"/>
      <c r="BP89" s="1332"/>
      <c r="BQ89" s="1332"/>
      <c r="BR89" s="1332"/>
      <c r="BS89" s="1332"/>
      <c r="BT89" s="1332"/>
      <c r="BU89" s="1332"/>
      <c r="BV89" s="1332"/>
      <c r="BW89" s="1332"/>
      <c r="BX89" s="1332"/>
      <c r="BY89" s="1332"/>
      <c r="BZ89" s="1332"/>
      <c r="CA89" s="1332"/>
      <c r="CB89" s="1332"/>
      <c r="CC89" s="1332"/>
      <c r="CD89" s="1332"/>
      <c r="CE89" s="1332"/>
      <c r="CF89" s="1332"/>
      <c r="CG89" s="1332"/>
      <c r="CH89" s="1332"/>
      <c r="CI89" s="1332"/>
      <c r="CJ89" s="1332"/>
      <c r="CK89" s="1332"/>
      <c r="CL89" s="1332"/>
      <c r="CM89" s="1332"/>
      <c r="CN89" s="1332"/>
      <c r="CO89" s="1332"/>
      <c r="CP89" s="1332"/>
      <c r="CQ89" s="1332"/>
      <c r="CR89" s="1332"/>
      <c r="CS89" s="1332"/>
      <c r="CT89" s="1332"/>
      <c r="CU89" s="1332"/>
      <c r="CV89" s="1332"/>
      <c r="CW89" s="1332"/>
      <c r="CX89" s="1332"/>
      <c r="CY89" s="1332"/>
      <c r="CZ89" s="1332"/>
      <c r="DA89" s="1332"/>
      <c r="DB89" s="1332"/>
      <c r="DC89" s="1332"/>
      <c r="DD89" s="1332"/>
      <c r="DE89" s="1332"/>
      <c r="DF89" s="1332"/>
      <c r="DG89" s="1332"/>
      <c r="DH89" s="1332"/>
      <c r="DI89" s="1332"/>
      <c r="DJ89" s="1332"/>
      <c r="DK89" s="1332"/>
      <c r="DL89" s="1332"/>
      <c r="DM89" s="1332"/>
      <c r="DN89" s="1332"/>
      <c r="DO89" s="1332"/>
      <c r="DP89" s="1332"/>
      <c r="DQ89" s="1332"/>
      <c r="DR89" s="1332"/>
      <c r="DS89" s="1332"/>
      <c r="DT89" s="1332"/>
      <c r="DU89" s="1332"/>
      <c r="DV89" s="1332"/>
      <c r="DW89" s="1332"/>
      <c r="DX89" s="1332"/>
      <c r="DY89" s="1332"/>
      <c r="DZ89" s="1332"/>
      <c r="EA89" s="1332"/>
      <c r="EB89" s="1332"/>
      <c r="EC89" s="1332"/>
      <c r="ED89" s="1332"/>
      <c r="EE89" s="1332"/>
      <c r="EF89" s="1332"/>
      <c r="EG89" s="1332"/>
      <c r="EH89" s="1332"/>
      <c r="EI89" s="1332"/>
      <c r="EJ89" s="1332"/>
      <c r="EK89" s="1332"/>
      <c r="EL89" s="1332"/>
      <c r="EM89" s="1332"/>
      <c r="EN89" s="1332"/>
      <c r="EO89" s="1332"/>
      <c r="EP89" s="1332"/>
      <c r="EQ89" s="1332"/>
      <c r="ER89" s="1332"/>
      <c r="ES89" s="1332"/>
      <c r="ET89" s="1332"/>
      <c r="EU89" s="1332"/>
      <c r="EV89" s="1332"/>
      <c r="EW89" s="1332"/>
      <c r="EX89" s="1332"/>
      <c r="EY89" s="1332"/>
      <c r="EZ89" s="1332"/>
      <c r="FA89" s="1332"/>
      <c r="FB89" s="1332"/>
      <c r="FC89" s="1332"/>
      <c r="FD89" s="1332"/>
      <c r="FE89" s="1332"/>
      <c r="FF89" s="1332"/>
      <c r="FG89" s="1332"/>
      <c r="FH89" s="1332"/>
      <c r="FI89" s="1332"/>
      <c r="FJ89" s="1332"/>
      <c r="FK89" s="1332"/>
      <c r="FL89" s="1332"/>
      <c r="FM89" s="1332"/>
      <c r="FN89" s="1332"/>
      <c r="FO89" s="1332"/>
      <c r="FP89" s="1332"/>
      <c r="FQ89" s="1332"/>
      <c r="FR89" s="1332"/>
      <c r="FS89" s="1332"/>
      <c r="FT89" s="1332"/>
      <c r="FU89" s="1332"/>
      <c r="FV89" s="1332"/>
      <c r="FW89" s="1332"/>
      <c r="FX89" s="1332"/>
      <c r="FY89" s="1332"/>
      <c r="FZ89" s="1332"/>
      <c r="GA89" s="1332"/>
      <c r="GB89" s="1332"/>
      <c r="GC89" s="1332"/>
      <c r="GD89" s="1332"/>
      <c r="GE89" s="1332"/>
      <c r="GF89" s="1332"/>
      <c r="GG89" s="1332"/>
      <c r="GH89" s="1332"/>
      <c r="GI89" s="1332"/>
      <c r="GJ89" s="1332"/>
      <c r="GK89" s="1332"/>
      <c r="GL89" s="1332"/>
      <c r="GM89" s="1332"/>
      <c r="GN89" s="1332"/>
      <c r="GO89" s="1332"/>
      <c r="GP89" s="1332"/>
      <c r="GQ89" s="1332"/>
      <c r="GR89" s="1332"/>
      <c r="GS89" s="1332"/>
      <c r="GT89" s="1332"/>
      <c r="GU89" s="1332"/>
      <c r="GV89" s="1332"/>
      <c r="GW89" s="1332"/>
      <c r="GX89" s="1332"/>
      <c r="GY89" s="1332"/>
      <c r="GZ89" s="1332"/>
      <c r="HA89" s="1332"/>
      <c r="HB89" s="1332"/>
      <c r="HC89" s="1332"/>
      <c r="HD89" s="1332"/>
      <c r="HE89" s="1332"/>
      <c r="HF89" s="1332"/>
      <c r="HG89" s="1332"/>
      <c r="HH89" s="1332"/>
      <c r="HI89" s="1332"/>
      <c r="HJ89" s="1332"/>
      <c r="HK89" s="1332"/>
      <c r="HL89" s="1332"/>
      <c r="HM89" s="1332"/>
      <c r="HN89" s="1332"/>
      <c r="HO89" s="1332"/>
      <c r="HP89" s="1332"/>
      <c r="HQ89" s="1332"/>
      <c r="HR89" s="1332"/>
      <c r="HS89" s="1332"/>
      <c r="HT89" s="1332"/>
      <c r="HU89" s="1332"/>
      <c r="HV89" s="1332"/>
      <c r="HW89" s="1332"/>
      <c r="HX89" s="1332"/>
      <c r="HY89" s="1332"/>
      <c r="HZ89" s="1332"/>
      <c r="IA89" s="1332"/>
      <c r="IB89" s="1332"/>
      <c r="IC89" s="1332"/>
      <c r="ID89" s="1332"/>
      <c r="IE89" s="1332"/>
      <c r="IF89" s="1332"/>
      <c r="IG89" s="1332"/>
      <c r="IH89" s="1332"/>
      <c r="II89" s="1332"/>
      <c r="IJ89" s="1332"/>
      <c r="IK89" s="1332"/>
      <c r="IL89" s="1332"/>
      <c r="IM89" s="1332"/>
      <c r="IN89" s="1332"/>
      <c r="IO89" s="1332"/>
      <c r="IP89" s="1332"/>
      <c r="IQ89" s="1332"/>
      <c r="IR89" s="1332"/>
      <c r="IS89" s="1332"/>
      <c r="IT89" s="1332"/>
      <c r="IU89" s="1332"/>
      <c r="IV89" s="1332"/>
      <c r="IW89" s="1332"/>
      <c r="IX89" s="1332"/>
      <c r="IY89" s="1332"/>
      <c r="IZ89" s="1332"/>
      <c r="JA89" s="1332"/>
      <c r="JB89" s="1332"/>
      <c r="JC89" s="1332"/>
      <c r="JD89" s="1332"/>
      <c r="JE89" s="1332"/>
      <c r="JF89" s="1332"/>
      <c r="JG89" s="1332"/>
      <c r="JH89" s="1332"/>
      <c r="JI89" s="1332"/>
      <c r="JJ89" s="1332"/>
      <c r="JK89" s="1332"/>
      <c r="JL89" s="1332"/>
      <c r="JM89" s="1332"/>
      <c r="JN89" s="1332"/>
      <c r="JO89" s="1332"/>
      <c r="JP89" s="1332"/>
      <c r="JQ89" s="1332"/>
      <c r="JR89" s="1332"/>
      <c r="JS89" s="1332"/>
      <c r="JT89" s="1332"/>
      <c r="JU89" s="1332"/>
      <c r="JV89" s="1332"/>
      <c r="JW89" s="1332"/>
      <c r="JX89" s="1332"/>
      <c r="JY89" s="1332"/>
      <c r="JZ89" s="1332"/>
      <c r="KA89" s="1332"/>
      <c r="KB89" s="1332"/>
      <c r="KC89" s="1332"/>
      <c r="KD89" s="1332"/>
      <c r="KE89" s="1332"/>
      <c r="KF89" s="1332"/>
      <c r="KG89" s="1332"/>
      <c r="KH89" s="1332"/>
      <c r="KI89" s="1332"/>
      <c r="KJ89" s="1332"/>
      <c r="KK89" s="1332"/>
      <c r="KL89" s="1332"/>
      <c r="KM89" s="1332"/>
      <c r="KN89" s="1332"/>
      <c r="KO89" s="1332"/>
      <c r="KP89" s="1332"/>
      <c r="KQ89" s="1332"/>
      <c r="KR89" s="1332"/>
      <c r="KS89" s="1332"/>
      <c r="KT89" s="1332"/>
      <c r="KU89" s="1332"/>
      <c r="KV89" s="1332"/>
      <c r="KW89" s="1332"/>
      <c r="KX89" s="1332"/>
      <c r="KY89" s="1332"/>
      <c r="KZ89" s="1332"/>
      <c r="LA89" s="1332"/>
      <c r="LB89" s="1332"/>
      <c r="LC89" s="1332"/>
      <c r="LD89" s="1332"/>
      <c r="LE89" s="1332"/>
      <c r="LF89" s="1332"/>
      <c r="LG89" s="1332"/>
      <c r="LH89" s="1332"/>
      <c r="LI89" s="1332"/>
      <c r="LJ89" s="1332"/>
      <c r="LK89" s="1332"/>
      <c r="LL89" s="1332"/>
      <c r="LM89" s="1332"/>
      <c r="LN89" s="1332"/>
      <c r="LO89" s="1332"/>
      <c r="LP89" s="1332"/>
      <c r="LQ89" s="1332"/>
      <c r="LR89" s="1332"/>
      <c r="LS89" s="1332"/>
      <c r="LT89" s="1332"/>
      <c r="LU89" s="1332"/>
      <c r="LV89" s="1332"/>
      <c r="LW89" s="1332"/>
      <c r="LX89" s="1332"/>
      <c r="LY89" s="1332"/>
      <c r="LZ89" s="1332"/>
      <c r="MA89" s="1332"/>
      <c r="MB89" s="1332"/>
      <c r="MC89" s="1332"/>
      <c r="MD89" s="1332"/>
      <c r="ME89" s="1332"/>
      <c r="MF89" s="1332"/>
      <c r="MG89" s="1332"/>
      <c r="MH89" s="1332"/>
      <c r="MI89" s="1332"/>
      <c r="MJ89" s="1332"/>
      <c r="MK89" s="1332"/>
      <c r="ML89" s="1332"/>
      <c r="MM89" s="1332"/>
      <c r="MN89" s="1332"/>
      <c r="MO89" s="1332"/>
      <c r="MP89" s="1332"/>
      <c r="MQ89" s="1332"/>
      <c r="MR89" s="1332"/>
      <c r="MS89" s="1332"/>
      <c r="MT89" s="1332"/>
      <c r="MU89" s="1332"/>
      <c r="MV89" s="1332"/>
      <c r="MW89" s="1332"/>
      <c r="MX89" s="1332"/>
      <c r="MY89" s="1332"/>
      <c r="MZ89" s="1332"/>
      <c r="NA89" s="1332"/>
      <c r="NB89" s="1332"/>
      <c r="NC89" s="1332"/>
      <c r="ND89" s="1332"/>
      <c r="NE89" s="1332"/>
      <c r="NF89" s="1332"/>
      <c r="NG89" s="1332"/>
      <c r="NH89" s="1332"/>
      <c r="NI89" s="1332"/>
      <c r="NJ89" s="1332"/>
      <c r="NK89" s="1332"/>
      <c r="NL89" s="1332"/>
      <c r="NM89" s="1332"/>
      <c r="NN89" s="1332"/>
      <c r="NO89" s="1332"/>
      <c r="NP89" s="1332"/>
      <c r="NQ89" s="1332"/>
      <c r="NR89" s="1332"/>
      <c r="NS89" s="1332"/>
      <c r="NT89" s="1332"/>
      <c r="NU89" s="1332"/>
      <c r="NV89" s="1332"/>
      <c r="NW89" s="1332"/>
      <c r="NX89" s="1332"/>
      <c r="NY89" s="1332"/>
      <c r="NZ89" s="1332"/>
      <c r="OA89" s="1332"/>
      <c r="OB89" s="1332"/>
      <c r="OC89" s="1332"/>
      <c r="OD89" s="1332"/>
      <c r="OE89" s="1332"/>
      <c r="OF89" s="1332"/>
      <c r="OG89" s="1332"/>
      <c r="OH89" s="1332"/>
      <c r="OI89" s="1332"/>
      <c r="OJ89" s="1332"/>
      <c r="OK89" s="1332"/>
      <c r="OL89" s="1332"/>
      <c r="OM89" s="1332"/>
      <c r="ON89" s="1332"/>
      <c r="OO89" s="1332"/>
      <c r="OP89" s="1332"/>
      <c r="OQ89" s="1332"/>
      <c r="OR89" s="1332"/>
      <c r="OS89" s="1332"/>
      <c r="OT89" s="1332"/>
      <c r="OU89" s="1332"/>
      <c r="OV89" s="1332"/>
      <c r="OW89" s="1332"/>
      <c r="OX89" s="1332"/>
      <c r="OY89" s="1332"/>
      <c r="OZ89" s="1332"/>
      <c r="PA89" s="1332"/>
      <c r="PB89" s="1332"/>
      <c r="PC89" s="1332"/>
      <c r="PD89" s="1332"/>
      <c r="PE89" s="1332"/>
      <c r="PF89" s="1332"/>
      <c r="PG89" s="1332"/>
      <c r="PH89" s="1332"/>
      <c r="PI89" s="1332"/>
      <c r="PJ89" s="1332"/>
      <c r="PK89" s="1332"/>
      <c r="PL89" s="1332"/>
      <c r="PM89" s="1332"/>
      <c r="PN89" s="1332"/>
      <c r="PO89" s="1332"/>
      <c r="PP89" s="1332"/>
      <c r="PQ89" s="1332"/>
      <c r="PR89" s="1332"/>
      <c r="PS89" s="1332"/>
      <c r="PT89" s="1332"/>
      <c r="PU89" s="1332"/>
      <c r="PV89" s="1332"/>
      <c r="PW89" s="1332"/>
      <c r="PX89" s="1332"/>
      <c r="PY89" s="1332"/>
      <c r="PZ89" s="1332"/>
      <c r="QA89" s="1332"/>
      <c r="QB89" s="1332"/>
      <c r="QC89" s="1332"/>
      <c r="QD89" s="1332"/>
      <c r="QE89" s="1332"/>
      <c r="QF89" s="1332"/>
      <c r="QG89" s="1332"/>
      <c r="QH89" s="1332"/>
      <c r="QI89" s="1332"/>
      <c r="QJ89" s="1332"/>
      <c r="QK89" s="1332"/>
      <c r="QL89" s="1332"/>
      <c r="QM89" s="1332"/>
      <c r="QN89" s="1332"/>
      <c r="QO89" s="1332"/>
      <c r="QP89" s="1332"/>
      <c r="QQ89" s="1332"/>
      <c r="QR89" s="1332"/>
      <c r="QS89" s="1332"/>
      <c r="QT89" s="1332"/>
      <c r="QU89" s="1332"/>
      <c r="QV89" s="1332"/>
      <c r="QW89" s="1332"/>
      <c r="QX89" s="1332"/>
      <c r="QY89" s="1332"/>
      <c r="QZ89" s="1332"/>
      <c r="RA89" s="1332"/>
      <c r="RB89" s="1332"/>
      <c r="RC89" s="1332"/>
      <c r="RD89" s="1332"/>
      <c r="RE89" s="1332"/>
      <c r="RF89" s="1332"/>
      <c r="RG89" s="1332"/>
      <c r="RH89" s="1332"/>
      <c r="RI89" s="1332"/>
      <c r="RJ89" s="1332"/>
      <c r="RK89" s="1332"/>
      <c r="RL89" s="1332"/>
      <c r="RM89" s="1332"/>
      <c r="RN89" s="1332"/>
      <c r="RO89" s="1332"/>
      <c r="RP89" s="1332"/>
      <c r="RQ89" s="1332"/>
      <c r="RR89" s="1332"/>
      <c r="RS89" s="1332"/>
      <c r="RT89" s="1332"/>
      <c r="RU89" s="1332"/>
      <c r="RV89" s="1332"/>
      <c r="RW89" s="1332"/>
      <c r="RX89" s="1332"/>
      <c r="RY89" s="1332"/>
      <c r="RZ89" s="1332"/>
      <c r="SA89" s="1332"/>
      <c r="SB89" s="1332"/>
      <c r="SC89" s="1332"/>
      <c r="SD89" s="1332"/>
      <c r="SE89" s="1332"/>
      <c r="SF89" s="1332"/>
      <c r="SG89" s="1332"/>
      <c r="SH89" s="1332"/>
      <c r="SI89" s="1332"/>
      <c r="SJ89" s="1332"/>
      <c r="SK89" s="1332"/>
      <c r="SL89" s="1332"/>
      <c r="SM89" s="1332"/>
      <c r="SN89" s="1332"/>
      <c r="SO89" s="1332"/>
      <c r="SP89" s="1332"/>
      <c r="SQ89" s="1332"/>
      <c r="SR89" s="1332"/>
      <c r="SS89" s="1332"/>
      <c r="ST89" s="1332"/>
      <c r="SU89" s="1332"/>
      <c r="SV89" s="1332"/>
      <c r="SW89" s="1332"/>
      <c r="SX89" s="1332"/>
      <c r="SY89" s="1332"/>
      <c r="SZ89" s="1332"/>
      <c r="TA89" s="1332"/>
      <c r="TB89" s="1332"/>
      <c r="TC89" s="1332"/>
      <c r="TD89" s="1332"/>
      <c r="TE89" s="1332"/>
      <c r="TF89" s="1332"/>
      <c r="TG89" s="1332"/>
      <c r="TH89" s="1332"/>
      <c r="TI89" s="1332"/>
      <c r="TJ89" s="1332"/>
      <c r="TK89" s="1332"/>
      <c r="TL89" s="1332"/>
      <c r="TM89" s="1332"/>
      <c r="TN89" s="1332"/>
      <c r="TO89" s="1332"/>
      <c r="TP89" s="1332"/>
      <c r="TQ89" s="1332"/>
      <c r="TR89" s="1332"/>
      <c r="TS89" s="1332"/>
      <c r="TT89" s="1332"/>
      <c r="TU89" s="1332"/>
      <c r="TV89" s="1332"/>
      <c r="TW89" s="1332"/>
      <c r="TX89" s="1332"/>
      <c r="TY89" s="1332"/>
      <c r="TZ89" s="1332"/>
      <c r="UA89" s="1332"/>
      <c r="UB89" s="1332"/>
      <c r="UC89" s="1332"/>
      <c r="UD89" s="1332"/>
      <c r="UE89" s="1332"/>
      <c r="UF89" s="1332"/>
      <c r="UG89" s="1332"/>
      <c r="UH89" s="1332"/>
      <c r="UI89" s="1332"/>
      <c r="UJ89" s="1332"/>
      <c r="UK89" s="1332"/>
      <c r="UL89" s="1332"/>
      <c r="UM89" s="1332"/>
      <c r="UN89" s="1332"/>
      <c r="UO89" s="1332"/>
      <c r="UP89" s="1332"/>
      <c r="UQ89" s="1332"/>
      <c r="UR89" s="1332"/>
      <c r="US89" s="1332"/>
      <c r="UT89" s="1332"/>
      <c r="UU89" s="1332"/>
      <c r="UV89" s="1332"/>
      <c r="UW89" s="1332"/>
      <c r="UX89" s="1332"/>
      <c r="UY89" s="1332"/>
      <c r="UZ89" s="1332"/>
      <c r="VA89" s="1332"/>
      <c r="VB89" s="1332"/>
      <c r="VC89" s="1332"/>
      <c r="VD89" s="1332"/>
      <c r="VE89" s="1332"/>
      <c r="VF89" s="1332"/>
      <c r="VG89" s="1332"/>
      <c r="VH89" s="1332"/>
      <c r="VI89" s="1332"/>
      <c r="VJ89" s="1332"/>
      <c r="VK89" s="1332"/>
      <c r="VL89" s="1332"/>
      <c r="VM89" s="1332"/>
      <c r="VN89" s="1332"/>
      <c r="VO89" s="1332"/>
      <c r="VP89" s="1332"/>
      <c r="VQ89" s="1332"/>
      <c r="VR89" s="1332"/>
      <c r="VS89" s="1332"/>
      <c r="VT89" s="1332"/>
      <c r="VU89" s="1332"/>
      <c r="VV89" s="1332"/>
      <c r="VW89" s="1332"/>
      <c r="VX89" s="1332"/>
      <c r="VY89" s="1332"/>
      <c r="VZ89" s="1332"/>
      <c r="WA89" s="1332"/>
      <c r="WB89" s="1332"/>
      <c r="WC89" s="1332"/>
      <c r="WD89" s="1332"/>
      <c r="WE89" s="1332"/>
      <c r="WF89" s="1332"/>
      <c r="WG89" s="1332"/>
      <c r="WH89" s="1332"/>
      <c r="WI89" s="1332"/>
      <c r="WJ89" s="1332"/>
      <c r="WK89" s="1332"/>
      <c r="WL89" s="1332"/>
      <c r="WM89" s="1332"/>
      <c r="WN89" s="1332"/>
      <c r="WO89" s="1332"/>
      <c r="WP89" s="1332"/>
      <c r="WQ89" s="1332"/>
      <c r="WR89" s="1332"/>
      <c r="WS89" s="1332"/>
      <c r="WT89" s="1332"/>
      <c r="WU89" s="1332"/>
      <c r="WV89" s="1332"/>
      <c r="WW89" s="1332"/>
      <c r="WX89" s="1332"/>
      <c r="WY89" s="1332"/>
      <c r="WZ89" s="1332"/>
      <c r="XA89" s="1332"/>
      <c r="XB89" s="1332"/>
      <c r="XC89" s="1332"/>
      <c r="XD89" s="1332"/>
      <c r="XE89" s="1332"/>
      <c r="XF89" s="1332"/>
      <c r="XG89" s="1332"/>
      <c r="XH89" s="1332"/>
      <c r="XI89" s="1332"/>
      <c r="XJ89" s="1332"/>
      <c r="XK89" s="1332"/>
      <c r="XL89" s="1332"/>
      <c r="XM89" s="1332"/>
      <c r="XN89" s="1332"/>
      <c r="XO89" s="1332"/>
      <c r="XP89" s="1332"/>
      <c r="XQ89" s="1332"/>
      <c r="XR89" s="1332"/>
      <c r="XS89" s="1332"/>
      <c r="XT89" s="1332"/>
      <c r="XU89" s="1332"/>
      <c r="XV89" s="1332"/>
      <c r="XW89" s="1332"/>
      <c r="XX89" s="1332"/>
      <c r="XY89" s="1332"/>
      <c r="XZ89" s="1332"/>
      <c r="YA89" s="1332"/>
      <c r="YB89" s="1332"/>
      <c r="YC89" s="1332"/>
      <c r="YD89" s="1332"/>
      <c r="YE89" s="1332"/>
      <c r="YF89" s="1332"/>
      <c r="YG89" s="1332"/>
      <c r="YH89" s="1332"/>
      <c r="YI89" s="1332"/>
      <c r="YJ89" s="1332"/>
      <c r="YK89" s="1332"/>
      <c r="YL89" s="1332"/>
      <c r="YM89" s="1332"/>
      <c r="YN89" s="1332"/>
      <c r="YO89" s="1332"/>
      <c r="YP89" s="1332"/>
      <c r="YQ89" s="1332"/>
      <c r="YR89" s="1332"/>
      <c r="YS89" s="1332"/>
      <c r="YT89" s="1332"/>
      <c r="YU89" s="1332"/>
      <c r="YV89" s="1332"/>
      <c r="YW89" s="1332"/>
      <c r="YX89" s="1332"/>
      <c r="YY89" s="1332"/>
      <c r="YZ89" s="1332"/>
      <c r="ZA89" s="1332"/>
      <c r="ZB89" s="1332"/>
      <c r="ZC89" s="1332"/>
      <c r="ZD89" s="1332"/>
      <c r="ZE89" s="1332"/>
      <c r="ZF89" s="1332"/>
      <c r="ZG89" s="1332"/>
      <c r="ZH89" s="1332"/>
      <c r="ZI89" s="1332"/>
      <c r="ZJ89" s="1332"/>
      <c r="ZK89" s="1332"/>
      <c r="ZL89" s="1332"/>
      <c r="ZM89" s="1332"/>
      <c r="ZN89" s="1332"/>
      <c r="ZO89" s="1332"/>
      <c r="ZP89" s="1332"/>
      <c r="ZQ89" s="1332"/>
      <c r="ZR89" s="1332"/>
      <c r="ZS89" s="1332"/>
      <c r="ZT89" s="1332"/>
      <c r="ZU89" s="1332"/>
      <c r="ZV89" s="1332"/>
      <c r="ZW89" s="1332"/>
      <c r="ZX89" s="1332"/>
      <c r="ZY89" s="1332"/>
      <c r="ZZ89" s="1332"/>
      <c r="AAA89" s="1332"/>
      <c r="AAB89" s="1332"/>
      <c r="AAC89" s="1332"/>
      <c r="AAD89" s="1332"/>
      <c r="AAE89" s="1332"/>
      <c r="AAF89" s="1332"/>
      <c r="AAG89" s="1332"/>
      <c r="AAH89" s="1332"/>
      <c r="AAI89" s="1332"/>
      <c r="AAJ89" s="1332"/>
      <c r="AAK89" s="1332"/>
      <c r="AAL89" s="1332"/>
      <c r="AAM89" s="1332"/>
      <c r="AAN89" s="1332"/>
      <c r="AAO89" s="1332"/>
      <c r="AAP89" s="1332"/>
      <c r="AAQ89" s="1332"/>
      <c r="AAR89" s="1332"/>
      <c r="AAS89" s="1332"/>
      <c r="AAT89" s="1332"/>
      <c r="AAU89" s="1332"/>
      <c r="AAV89" s="1332"/>
      <c r="AAW89" s="1332"/>
      <c r="AAX89" s="1332"/>
      <c r="AAY89" s="1332"/>
      <c r="AAZ89" s="1332"/>
      <c r="ABA89" s="1332"/>
      <c r="ABB89" s="1332"/>
      <c r="ABC89" s="1332"/>
      <c r="ABD89" s="1332"/>
      <c r="ABE89" s="1332"/>
      <c r="ABF89" s="1332"/>
      <c r="ABG89" s="1332"/>
      <c r="ABH89" s="1332"/>
      <c r="ABI89" s="1332"/>
      <c r="ABJ89" s="1332"/>
      <c r="ABK89" s="1332"/>
      <c r="ABL89" s="1332"/>
      <c r="ABM89" s="1332"/>
      <c r="ABN89" s="1332"/>
      <c r="ABO89" s="1332"/>
      <c r="ABP89" s="1332"/>
      <c r="ABQ89" s="1332"/>
      <c r="ABR89" s="1332"/>
      <c r="ABS89" s="1332"/>
      <c r="ABT89" s="1332"/>
      <c r="ABU89" s="1332"/>
      <c r="ABV89" s="1332"/>
      <c r="ABW89" s="1332"/>
      <c r="ABX89" s="1332"/>
      <c r="ABY89" s="1332"/>
      <c r="ABZ89" s="1332"/>
      <c r="ACA89" s="1332"/>
      <c r="ACB89" s="1332"/>
      <c r="ACC89" s="1332"/>
      <c r="ACD89" s="1332"/>
      <c r="ACE89" s="1332"/>
      <c r="ACF89" s="1332"/>
      <c r="ACG89" s="1332"/>
      <c r="ACH89" s="1332"/>
      <c r="ACI89" s="1332"/>
      <c r="ACJ89" s="1332"/>
      <c r="ACK89" s="1332"/>
      <c r="ACL89" s="1332"/>
      <c r="ACM89" s="1332"/>
      <c r="ACN89" s="1332"/>
      <c r="ACO89" s="1332"/>
      <c r="ACP89" s="1332"/>
      <c r="ACQ89" s="1332"/>
      <c r="ACR89" s="1332"/>
      <c r="ACS89" s="1332"/>
      <c r="ACT89" s="1332"/>
      <c r="ACU89" s="1332"/>
      <c r="ACV89" s="1332"/>
      <c r="ACW89" s="1332"/>
      <c r="ACX89" s="1332"/>
      <c r="ACY89" s="1332"/>
      <c r="ACZ89" s="1332"/>
      <c r="ADA89" s="1332"/>
      <c r="ADB89" s="1332"/>
      <c r="ADC89" s="1332"/>
      <c r="ADD89" s="1332"/>
      <c r="ADE89" s="1332"/>
      <c r="ADF89" s="1332"/>
      <c r="ADG89" s="1332"/>
      <c r="ADH89" s="1332"/>
      <c r="ADI89" s="1332"/>
      <c r="ADJ89" s="1332"/>
      <c r="ADK89" s="1332"/>
      <c r="ADL89" s="1332"/>
      <c r="ADM89" s="1332"/>
      <c r="ADN89" s="1332"/>
      <c r="ADO89" s="1332"/>
      <c r="ADP89" s="1332"/>
      <c r="ADQ89" s="1332"/>
      <c r="ADR89" s="1332"/>
      <c r="ADS89" s="1332"/>
      <c r="ADT89" s="1332"/>
      <c r="ADU89" s="1332"/>
      <c r="ADV89" s="1332"/>
      <c r="ADW89" s="1332"/>
      <c r="ADX89" s="1332"/>
      <c r="ADY89" s="1332"/>
      <c r="ADZ89" s="1332"/>
      <c r="AEA89" s="1332"/>
      <c r="AEB89" s="1332"/>
      <c r="AEC89" s="1332"/>
      <c r="AED89" s="1332"/>
      <c r="AEE89" s="1332"/>
      <c r="AEF89" s="1332"/>
      <c r="AEG89" s="1332"/>
      <c r="AEH89" s="1332"/>
      <c r="AEI89" s="1332"/>
      <c r="AEJ89" s="1332"/>
      <c r="AEK89" s="1332"/>
      <c r="AEL89" s="1332"/>
      <c r="AEM89" s="1332"/>
      <c r="AEN89" s="1332"/>
      <c r="AEO89" s="1332"/>
      <c r="AEP89" s="1332"/>
      <c r="AEQ89" s="1332"/>
      <c r="AER89" s="1332"/>
      <c r="AES89" s="1332"/>
      <c r="AET89" s="1332"/>
      <c r="AEU89" s="1332"/>
      <c r="AEV89" s="1332"/>
      <c r="AEW89" s="1332"/>
      <c r="AEX89" s="1332"/>
      <c r="AEY89" s="1332"/>
      <c r="AEZ89" s="1332"/>
      <c r="AFA89" s="1332"/>
      <c r="AFB89" s="1332"/>
      <c r="AFC89" s="1332"/>
      <c r="AFD89" s="1332"/>
      <c r="AFE89" s="1332"/>
      <c r="AFF89" s="1332"/>
      <c r="AFG89" s="1332"/>
      <c r="AFH89" s="1332"/>
      <c r="AFI89" s="1332"/>
      <c r="AFJ89" s="1332"/>
      <c r="AFK89" s="1332"/>
      <c r="AFL89" s="1332"/>
      <c r="AFM89" s="1332"/>
      <c r="AFN89" s="1332"/>
      <c r="AFO89" s="1332"/>
      <c r="AFP89" s="1332"/>
      <c r="AFQ89" s="1332"/>
      <c r="AFR89" s="1332"/>
      <c r="AFS89" s="1332"/>
      <c r="AFT89" s="1332"/>
      <c r="AFU89" s="1332"/>
      <c r="AFV89" s="1332"/>
      <c r="AFW89" s="1332"/>
      <c r="AFX89" s="1332"/>
      <c r="AFY89" s="1332"/>
      <c r="AFZ89" s="1332"/>
      <c r="AGA89" s="1332"/>
      <c r="AGB89" s="1332"/>
      <c r="AGC89" s="1332"/>
      <c r="AGD89" s="1332"/>
      <c r="AGE89" s="1332"/>
      <c r="AGF89" s="1332"/>
      <c r="AGG89" s="1332"/>
      <c r="AGH89" s="1332"/>
      <c r="AGI89" s="1332"/>
      <c r="AGJ89" s="1332"/>
      <c r="AGK89" s="1332"/>
      <c r="AGL89" s="1332"/>
      <c r="AGM89" s="1332"/>
      <c r="AGN89" s="1332"/>
      <c r="AGO89" s="1332"/>
      <c r="AGP89" s="1332"/>
      <c r="AGQ89" s="1332"/>
      <c r="AGR89" s="1332"/>
      <c r="AGS89" s="1332"/>
      <c r="AGT89" s="1332"/>
      <c r="AGU89" s="1332"/>
      <c r="AGV89" s="1332"/>
      <c r="AGW89" s="1332"/>
      <c r="AGX89" s="1332"/>
      <c r="AGY89" s="1332"/>
      <c r="AGZ89" s="1332"/>
      <c r="AHA89" s="1332"/>
      <c r="AHB89" s="1332"/>
      <c r="AHC89" s="1332"/>
      <c r="AHD89" s="1332"/>
      <c r="AHE89" s="1332"/>
      <c r="AHF89" s="1332"/>
      <c r="AHG89" s="1332"/>
      <c r="AHH89" s="1332"/>
      <c r="AHI89" s="1332"/>
      <c r="AHJ89" s="1332"/>
      <c r="AHK89" s="1332"/>
      <c r="AHL89" s="1332"/>
      <c r="AHM89" s="1332"/>
      <c r="AHN89" s="1332"/>
      <c r="AHO89" s="1332"/>
      <c r="AHP89" s="1332"/>
      <c r="AHQ89" s="1332"/>
      <c r="AHR89" s="1332"/>
      <c r="AHS89" s="1332"/>
      <c r="AHT89" s="1332"/>
      <c r="AHU89" s="1332"/>
      <c r="AHV89" s="1332"/>
      <c r="AHW89" s="1332"/>
      <c r="AHX89" s="1332"/>
      <c r="AHY89" s="1332"/>
      <c r="AHZ89" s="1332"/>
      <c r="AIA89" s="1332"/>
      <c r="AIB89" s="1332"/>
      <c r="AIC89" s="1332"/>
      <c r="AID89" s="1332"/>
      <c r="AIE89" s="1332"/>
      <c r="AIF89" s="1332"/>
      <c r="AIG89" s="1332"/>
      <c r="AIH89" s="1332"/>
      <c r="AII89" s="1332"/>
      <c r="AIJ89" s="1332"/>
      <c r="AIK89" s="1332"/>
      <c r="AIL89" s="1332"/>
      <c r="AIM89" s="1332"/>
      <c r="AIN89" s="1332"/>
      <c r="AIO89" s="1332"/>
      <c r="AIP89" s="1332"/>
      <c r="AIQ89" s="1332"/>
      <c r="AIR89" s="1332"/>
      <c r="AIS89" s="1332"/>
      <c r="AIT89" s="1332"/>
      <c r="AIU89" s="1332"/>
      <c r="AIV89" s="1332"/>
      <c r="AIW89" s="1332"/>
      <c r="AIX89" s="1332"/>
      <c r="AIY89" s="1332"/>
      <c r="AIZ89" s="1332"/>
      <c r="AJA89" s="1332"/>
      <c r="AJB89" s="1332"/>
      <c r="AJC89" s="1332"/>
      <c r="AJD89" s="1332"/>
      <c r="AJE89" s="1332"/>
      <c r="AJF89" s="1332"/>
      <c r="AJG89" s="1332"/>
      <c r="AJH89" s="1332"/>
      <c r="AJI89" s="1332"/>
      <c r="AJJ89" s="1332"/>
      <c r="AJK89" s="1332"/>
      <c r="AJL89" s="1332"/>
      <c r="AJM89" s="1332"/>
      <c r="AJN89" s="1332"/>
      <c r="AJO89" s="1332"/>
      <c r="AJP89" s="1332"/>
      <c r="AJQ89" s="1332"/>
      <c r="AJR89" s="1332"/>
      <c r="AJS89" s="1332"/>
      <c r="AJT89" s="1332"/>
      <c r="AJU89" s="1332"/>
      <c r="AJV89" s="1332"/>
      <c r="AJW89" s="1332"/>
      <c r="AJX89" s="1332"/>
      <c r="AJY89" s="1332"/>
      <c r="AJZ89" s="1332"/>
      <c r="AKA89" s="1332"/>
      <c r="AKB89" s="1332"/>
      <c r="AKC89" s="1332"/>
      <c r="AKD89" s="1332"/>
      <c r="AKE89" s="1332"/>
      <c r="AKF89" s="1332"/>
      <c r="AKG89" s="1332"/>
      <c r="AKH89" s="1332"/>
      <c r="AKI89" s="1332"/>
      <c r="AKJ89" s="1332"/>
      <c r="AKK89" s="1332"/>
      <c r="AKL89" s="1332"/>
      <c r="AKM89" s="1332"/>
      <c r="AKN89" s="1332"/>
      <c r="AKO89" s="1332"/>
      <c r="AKP89" s="1332"/>
      <c r="AKQ89" s="1332"/>
      <c r="AKR89" s="1332"/>
      <c r="AKS89" s="1332"/>
      <c r="AKT89" s="1332"/>
      <c r="AKU89" s="1332"/>
      <c r="AKV89" s="1332"/>
      <c r="AKW89" s="1332"/>
      <c r="AKX89" s="1332"/>
      <c r="AKY89" s="1332"/>
      <c r="AKZ89" s="1332"/>
      <c r="ALA89" s="1332"/>
      <c r="ALB89" s="1332"/>
      <c r="ALC89" s="1332"/>
      <c r="ALD89" s="1332"/>
      <c r="ALE89" s="1332"/>
      <c r="ALF89" s="1332"/>
      <c r="ALG89" s="1332"/>
      <c r="ALH89" s="1332"/>
      <c r="ALI89" s="1332"/>
      <c r="ALJ89" s="1332"/>
      <c r="ALK89" s="1332"/>
      <c r="ALL89" s="1332"/>
      <c r="ALM89" s="1332"/>
      <c r="ALN89" s="1332"/>
      <c r="ALO89" s="1332"/>
      <c r="ALP89" s="1332"/>
      <c r="ALQ89" s="1332"/>
      <c r="ALR89" s="1332"/>
      <c r="ALS89" s="1332"/>
      <c r="ALT89" s="1332"/>
      <c r="ALU89" s="1332"/>
      <c r="ALV89" s="1332"/>
      <c r="ALW89" s="1332"/>
      <c r="ALX89" s="1332"/>
      <c r="ALY89" s="1332"/>
      <c r="ALZ89" s="1332"/>
      <c r="AMA89" s="1332"/>
      <c r="AMB89" s="1332"/>
      <c r="AMC89" s="1332"/>
      <c r="AMD89" s="1332"/>
      <c r="AME89" s="1332"/>
      <c r="AMF89" s="1332"/>
      <c r="AMG89" s="1332"/>
      <c r="AMH89" s="1332"/>
      <c r="AMI89" s="1332"/>
      <c r="AMJ89" s="1332"/>
      <c r="AMK89" s="1332"/>
      <c r="AML89" s="1332"/>
      <c r="AMM89" s="1332"/>
      <c r="AMN89" s="1332"/>
      <c r="AMO89" s="1332"/>
      <c r="AMP89" s="1332"/>
      <c r="AMQ89" s="1332"/>
      <c r="AMR89" s="1332"/>
      <c r="AMS89" s="1332"/>
      <c r="AMT89" s="1332"/>
      <c r="AMU89" s="1332"/>
      <c r="AMV89" s="1332"/>
      <c r="AMW89" s="1332"/>
      <c r="AMX89" s="1332"/>
      <c r="AMY89" s="1332"/>
      <c r="AMZ89" s="1332"/>
      <c r="ANA89" s="1332"/>
      <c r="ANB89" s="1332"/>
      <c r="ANC89" s="1332"/>
      <c r="AND89" s="1332"/>
      <c r="ANE89" s="1332"/>
      <c r="ANF89" s="1332"/>
      <c r="ANG89" s="1332"/>
      <c r="ANH89" s="1332"/>
      <c r="ANI89" s="1332"/>
      <c r="ANJ89" s="1332"/>
      <c r="ANK89" s="1332"/>
      <c r="ANL89" s="1332"/>
      <c r="ANM89" s="1332"/>
      <c r="ANN89" s="1332"/>
      <c r="ANO89" s="1332"/>
      <c r="ANP89" s="1332"/>
      <c r="ANQ89" s="1332"/>
      <c r="ANR89" s="1332"/>
      <c r="ANS89" s="1332"/>
      <c r="ANT89" s="1332"/>
      <c r="ANU89" s="1332"/>
      <c r="ANV89" s="1332"/>
      <c r="ANW89" s="1332"/>
      <c r="ANX89" s="1332"/>
      <c r="ANY89" s="1332"/>
      <c r="ANZ89" s="1332"/>
      <c r="AOA89" s="1332"/>
      <c r="AOB89" s="1332"/>
      <c r="AOC89" s="1332"/>
      <c r="AOD89" s="1332"/>
      <c r="AOE89" s="1332"/>
      <c r="AOF89" s="1332"/>
      <c r="AOG89" s="1332"/>
      <c r="AOH89" s="1332"/>
      <c r="AOI89" s="1332"/>
      <c r="AOJ89" s="1332"/>
      <c r="AOK89" s="1332"/>
      <c r="AOL89" s="1332"/>
      <c r="AOM89" s="1332"/>
      <c r="AON89" s="1332"/>
      <c r="AOO89" s="1332"/>
      <c r="AOP89" s="1332"/>
      <c r="AOQ89" s="1332"/>
      <c r="AOR89" s="1332"/>
      <c r="AOS89" s="1332"/>
      <c r="AOT89" s="1332"/>
      <c r="AOU89" s="1332"/>
      <c r="AOV89" s="1332"/>
      <c r="AOW89" s="1332"/>
      <c r="AOX89" s="1332"/>
      <c r="AOY89" s="1332"/>
      <c r="AOZ89" s="1332"/>
      <c r="APA89" s="1332"/>
      <c r="APB89" s="1332"/>
      <c r="APC89" s="1332"/>
      <c r="APD89" s="1332"/>
      <c r="APE89" s="1332"/>
      <c r="APF89" s="1332"/>
      <c r="APG89" s="1332"/>
      <c r="APH89" s="1332"/>
      <c r="API89" s="1332"/>
      <c r="APJ89" s="1332"/>
      <c r="APK89" s="1332"/>
      <c r="APL89" s="1332"/>
      <c r="APM89" s="1332"/>
      <c r="APN89" s="1332"/>
      <c r="APO89" s="1332"/>
      <c r="APP89" s="1332"/>
      <c r="APQ89" s="1332"/>
      <c r="APR89" s="1332"/>
      <c r="APS89" s="1332"/>
      <c r="APT89" s="1332"/>
      <c r="APU89" s="1332"/>
      <c r="APV89" s="1332"/>
      <c r="APW89" s="1332"/>
      <c r="APX89" s="1332"/>
      <c r="APY89" s="1332"/>
      <c r="APZ89" s="1332"/>
      <c r="AQA89" s="1332"/>
      <c r="AQB89" s="1332"/>
      <c r="AQC89" s="1332"/>
      <c r="AQD89" s="1332"/>
      <c r="AQE89" s="1332"/>
      <c r="AQF89" s="1332"/>
      <c r="AQG89" s="1332"/>
      <c r="AQH89" s="1332"/>
      <c r="AQI89" s="1332"/>
      <c r="AQJ89" s="1332"/>
      <c r="AQK89" s="1332"/>
      <c r="AQL89" s="1332"/>
      <c r="AQM89" s="1332"/>
      <c r="AQN89" s="1332"/>
      <c r="AQO89" s="1332"/>
      <c r="AQP89" s="1332"/>
      <c r="AQQ89" s="1332"/>
      <c r="AQR89" s="1332"/>
      <c r="AQS89" s="1332"/>
      <c r="AQT89" s="1332"/>
      <c r="AQU89" s="1332"/>
      <c r="AQV89" s="1332"/>
      <c r="AQW89" s="1332"/>
      <c r="AQX89" s="1332"/>
      <c r="AQY89" s="1332"/>
      <c r="AQZ89" s="1332"/>
      <c r="ARA89" s="1332"/>
      <c r="ARB89" s="1332"/>
      <c r="ARC89" s="1332"/>
      <c r="ARD89" s="1332"/>
      <c r="ARE89" s="1332"/>
      <c r="ARF89" s="1332"/>
      <c r="ARG89" s="1332"/>
      <c r="ARH89" s="1332"/>
      <c r="ARI89" s="1332"/>
      <c r="ARJ89" s="1332"/>
      <c r="ARK89" s="1332"/>
      <c r="ARL89" s="1332"/>
      <c r="ARM89" s="1332"/>
      <c r="ARN89" s="1332"/>
      <c r="ARO89" s="1332"/>
      <c r="ARP89" s="1332"/>
      <c r="ARQ89" s="1332"/>
      <c r="ARR89" s="1332"/>
      <c r="ARS89" s="1332"/>
      <c r="ART89" s="1332"/>
      <c r="ARU89" s="1332"/>
      <c r="ARV89" s="1332"/>
      <c r="ARW89" s="1332"/>
      <c r="ARX89" s="1332"/>
      <c r="ARY89" s="1332"/>
      <c r="ARZ89" s="1332"/>
      <c r="ASA89" s="1332"/>
      <c r="ASB89" s="1332"/>
      <c r="ASC89" s="1332"/>
      <c r="ASD89" s="1332"/>
      <c r="ASE89" s="1332"/>
      <c r="ASF89" s="1332"/>
      <c r="ASG89" s="1332"/>
      <c r="ASH89" s="1332"/>
      <c r="ASI89" s="1332"/>
      <c r="ASJ89" s="1332"/>
      <c r="ASK89" s="1332"/>
      <c r="ASL89" s="1332"/>
      <c r="ASM89" s="1332"/>
      <c r="ASN89" s="1332"/>
      <c r="ASO89" s="1332"/>
      <c r="ASP89" s="1332"/>
      <c r="ASQ89" s="1332"/>
      <c r="ASR89" s="1332"/>
      <c r="ASS89" s="1332"/>
      <c r="AST89" s="1332"/>
      <c r="ASU89" s="1332"/>
      <c r="ASV89" s="1332"/>
      <c r="ASW89" s="1332"/>
      <c r="ASX89" s="1332"/>
      <c r="ASY89" s="1332"/>
      <c r="ASZ89" s="1332"/>
      <c r="ATA89" s="1332"/>
      <c r="ATB89" s="1332"/>
      <c r="ATC89" s="1332"/>
      <c r="ATD89" s="1332"/>
      <c r="ATE89" s="1332"/>
      <c r="ATF89" s="1332"/>
      <c r="ATG89" s="1332"/>
      <c r="ATH89" s="1332"/>
      <c r="ATI89" s="1332"/>
      <c r="ATJ89" s="1332"/>
      <c r="ATK89" s="1332"/>
      <c r="ATL89" s="1332"/>
      <c r="ATM89" s="1332"/>
      <c r="ATN89" s="1332"/>
      <c r="ATO89" s="1332"/>
      <c r="ATP89" s="1332"/>
      <c r="ATQ89" s="1332"/>
      <c r="ATR89" s="1332"/>
      <c r="ATS89" s="1332"/>
      <c r="ATT89" s="1332"/>
      <c r="ATU89" s="1332"/>
      <c r="ATV89" s="1332"/>
      <c r="ATW89" s="1332"/>
      <c r="ATX89" s="1332"/>
      <c r="ATY89" s="1332"/>
      <c r="ATZ89" s="1332"/>
      <c r="AUA89" s="1332"/>
      <c r="AUB89" s="1332"/>
      <c r="AUC89" s="1332"/>
      <c r="AUD89" s="1332"/>
      <c r="AUE89" s="1332"/>
      <c r="AUF89" s="1332"/>
      <c r="AUG89" s="1332"/>
      <c r="AUH89" s="1332"/>
      <c r="AUI89" s="1332"/>
      <c r="AUJ89" s="1332"/>
      <c r="AUK89" s="1332"/>
      <c r="AUL89" s="1332"/>
      <c r="AUM89" s="1332"/>
      <c r="AUN89" s="1332"/>
      <c r="AUO89" s="1332"/>
      <c r="AUP89" s="1332"/>
      <c r="AUQ89" s="1332"/>
      <c r="AUR89" s="1332"/>
      <c r="AUS89" s="1332"/>
      <c r="AUT89" s="1332"/>
      <c r="AUU89" s="1332"/>
      <c r="AUV89" s="1332"/>
      <c r="AUW89" s="1332"/>
      <c r="AUX89" s="1332"/>
      <c r="AUY89" s="1332"/>
      <c r="AUZ89" s="1332"/>
      <c r="AVA89" s="1332"/>
      <c r="AVB89" s="1332"/>
      <c r="AVC89" s="1332"/>
      <c r="AVD89" s="1332"/>
      <c r="AVE89" s="1332"/>
      <c r="AVF89" s="1332"/>
      <c r="AVG89" s="1332"/>
      <c r="AVH89" s="1332"/>
      <c r="AVI89" s="1332"/>
      <c r="AVJ89" s="1332"/>
      <c r="AVK89" s="1332"/>
      <c r="AVL89" s="1332"/>
      <c r="AVM89" s="1332"/>
      <c r="AVN89" s="1332"/>
      <c r="AVO89" s="1332"/>
      <c r="AVP89" s="1332"/>
      <c r="AVQ89" s="1332"/>
      <c r="AVR89" s="1332"/>
      <c r="AVS89" s="1332"/>
      <c r="AVT89" s="1332"/>
      <c r="AVU89" s="1332"/>
      <c r="AVV89" s="1332"/>
      <c r="AVW89" s="1332"/>
      <c r="AVX89" s="1332"/>
      <c r="AVY89" s="1332"/>
      <c r="AVZ89" s="1332"/>
      <c r="AWA89" s="1332"/>
      <c r="AWB89" s="1332"/>
      <c r="AWC89" s="1332"/>
      <c r="AWD89" s="1332"/>
      <c r="AWE89" s="1332"/>
      <c r="AWF89" s="1332"/>
      <c r="AWG89" s="1332"/>
      <c r="AWH89" s="1332"/>
      <c r="AWI89" s="1332"/>
      <c r="AWJ89" s="1332"/>
      <c r="AWK89" s="1332"/>
      <c r="AWL89" s="1332"/>
      <c r="AWM89" s="1332"/>
      <c r="AWN89" s="1332"/>
      <c r="AWO89" s="1332"/>
      <c r="AWP89" s="1332"/>
      <c r="AWQ89" s="1332"/>
      <c r="AWR89" s="1332"/>
      <c r="AWS89" s="1332"/>
      <c r="AWT89" s="1332"/>
      <c r="AWU89" s="1332"/>
      <c r="AWV89" s="1332"/>
      <c r="AWW89" s="1332"/>
      <c r="AWX89" s="1332"/>
      <c r="AWY89" s="1332"/>
      <c r="AWZ89" s="1332"/>
      <c r="AXA89" s="1332"/>
      <c r="AXB89" s="1332"/>
      <c r="AXC89" s="1332"/>
      <c r="AXD89" s="1332"/>
      <c r="AXE89" s="1332"/>
      <c r="AXF89" s="1332"/>
      <c r="AXG89" s="1332"/>
      <c r="AXH89" s="1332"/>
      <c r="AXI89" s="1332"/>
      <c r="AXJ89" s="1332"/>
      <c r="AXK89" s="1332"/>
      <c r="AXL89" s="1332"/>
      <c r="AXM89" s="1332"/>
      <c r="AXN89" s="1332"/>
      <c r="AXO89" s="1332"/>
      <c r="AXP89" s="1332"/>
      <c r="AXQ89" s="1332"/>
      <c r="AXR89" s="1332"/>
      <c r="AXS89" s="1332"/>
      <c r="AXT89" s="1332"/>
      <c r="AXU89" s="1332"/>
      <c r="AXV89" s="1332"/>
      <c r="AXW89" s="1332"/>
      <c r="AXX89" s="1332"/>
      <c r="AXY89" s="1332"/>
      <c r="AXZ89" s="1332"/>
      <c r="AYA89" s="1332"/>
      <c r="AYB89" s="1332"/>
      <c r="AYC89" s="1332"/>
      <c r="AYD89" s="1332"/>
      <c r="AYE89" s="1332"/>
      <c r="AYF89" s="1332"/>
      <c r="AYG89" s="1332"/>
      <c r="AYH89" s="1332"/>
      <c r="AYI89" s="1332"/>
      <c r="AYJ89" s="1332"/>
      <c r="AYK89" s="1332"/>
      <c r="AYL89" s="1332"/>
      <c r="AYM89" s="1332"/>
      <c r="AYN89" s="1332"/>
      <c r="AYO89" s="1332"/>
      <c r="AYP89" s="1332"/>
      <c r="AYQ89" s="1332"/>
      <c r="AYR89" s="1332"/>
      <c r="AYS89" s="1332"/>
      <c r="AYT89" s="1332"/>
      <c r="AYU89" s="1332"/>
      <c r="AYV89" s="1332"/>
      <c r="AYW89" s="1332"/>
      <c r="AYX89" s="1332"/>
      <c r="AYY89" s="1332"/>
      <c r="AYZ89" s="1332"/>
      <c r="AZA89" s="1332"/>
      <c r="AZB89" s="1332"/>
      <c r="AZC89" s="1332"/>
      <c r="AZD89" s="1332"/>
      <c r="AZE89" s="1332"/>
      <c r="AZF89" s="1332"/>
      <c r="AZG89" s="1332"/>
      <c r="AZH89" s="1332"/>
      <c r="AZI89" s="1332"/>
      <c r="AZJ89" s="1332"/>
      <c r="AZK89" s="1332"/>
      <c r="AZL89" s="1332"/>
      <c r="AZM89" s="1332"/>
      <c r="AZN89" s="1332"/>
      <c r="AZO89" s="1332"/>
      <c r="AZP89" s="1332"/>
      <c r="AZQ89" s="1332"/>
      <c r="AZR89" s="1332"/>
      <c r="AZS89" s="1332"/>
      <c r="AZT89" s="1332"/>
      <c r="AZU89" s="1332"/>
      <c r="AZV89" s="1332"/>
      <c r="AZW89" s="1332"/>
      <c r="AZX89" s="1332"/>
      <c r="AZY89" s="1332"/>
      <c r="AZZ89" s="1332"/>
      <c r="BAA89" s="1332"/>
      <c r="BAB89" s="1332"/>
      <c r="BAC89" s="1332"/>
      <c r="BAD89" s="1332"/>
      <c r="BAE89" s="1332"/>
      <c r="BAF89" s="1332"/>
      <c r="BAG89" s="1332"/>
      <c r="BAH89" s="1332"/>
      <c r="BAI89" s="1332"/>
      <c r="BAJ89" s="1332"/>
      <c r="BAK89" s="1332"/>
      <c r="BAL89" s="1332"/>
      <c r="BAM89" s="1332"/>
      <c r="BAN89" s="1332"/>
      <c r="BAO89" s="1332"/>
      <c r="BAP89" s="1332"/>
      <c r="BAQ89" s="1332"/>
      <c r="BAR89" s="1332"/>
      <c r="BAS89" s="1332"/>
      <c r="BAT89" s="1332"/>
      <c r="BAU89" s="1332"/>
      <c r="BAV89" s="1332"/>
      <c r="BAW89" s="1332"/>
      <c r="BAX89" s="1332"/>
      <c r="BAY89" s="1332"/>
      <c r="BAZ89" s="1332"/>
      <c r="BBA89" s="1332"/>
      <c r="BBB89" s="1332"/>
      <c r="BBC89" s="1332"/>
      <c r="BBD89" s="1332"/>
      <c r="BBE89" s="1332"/>
      <c r="BBF89" s="1332"/>
      <c r="BBG89" s="1332"/>
      <c r="BBH89" s="1332"/>
      <c r="BBI89" s="1332"/>
      <c r="BBJ89" s="1332"/>
      <c r="BBK89" s="1332"/>
      <c r="BBL89" s="1332"/>
      <c r="BBM89" s="1332"/>
      <c r="BBN89" s="1332"/>
      <c r="BBO89" s="1332"/>
      <c r="BBP89" s="1332"/>
      <c r="BBQ89" s="1332"/>
      <c r="BBR89" s="1332"/>
      <c r="BBS89" s="1332"/>
      <c r="BBT89" s="1332"/>
      <c r="BBU89" s="1332"/>
      <c r="BBV89" s="1332"/>
      <c r="BBW89" s="1332"/>
      <c r="BBX89" s="1332"/>
      <c r="BBY89" s="1332"/>
      <c r="BBZ89" s="1332"/>
      <c r="BCA89" s="1332"/>
      <c r="BCB89" s="1332"/>
      <c r="BCC89" s="1332"/>
      <c r="BCD89" s="1332"/>
      <c r="BCE89" s="1332"/>
      <c r="BCF89" s="1332"/>
      <c r="BCG89" s="1332"/>
      <c r="BCH89" s="1332"/>
      <c r="BCI89" s="1332"/>
      <c r="BCJ89" s="1332"/>
      <c r="BCK89" s="1332"/>
      <c r="BCL89" s="1332"/>
      <c r="BCM89" s="1332"/>
      <c r="BCN89" s="1332"/>
      <c r="BCO89" s="1332"/>
      <c r="BCP89" s="1332"/>
      <c r="BCQ89" s="1332"/>
      <c r="BCR89" s="1332"/>
      <c r="BCS89" s="1332"/>
      <c r="BCT89" s="1332"/>
      <c r="BCU89" s="1332"/>
      <c r="BCV89" s="1332"/>
      <c r="BCW89" s="1332"/>
      <c r="BCX89" s="1332"/>
      <c r="BCY89" s="1332"/>
      <c r="BCZ89" s="1332"/>
      <c r="BDA89" s="1332"/>
      <c r="BDB89" s="1332"/>
      <c r="BDC89" s="1332"/>
      <c r="BDD89" s="1332"/>
      <c r="BDE89" s="1332"/>
      <c r="BDF89" s="1332"/>
      <c r="BDG89" s="1332"/>
      <c r="BDH89" s="1332"/>
      <c r="BDI89" s="1332"/>
      <c r="BDJ89" s="1332"/>
      <c r="BDK89" s="1332"/>
      <c r="BDL89" s="1332"/>
      <c r="BDM89" s="1332"/>
      <c r="BDN89" s="1332"/>
      <c r="BDO89" s="1332"/>
      <c r="BDP89" s="1332"/>
      <c r="BDQ89" s="1332"/>
      <c r="BDR89" s="1332"/>
      <c r="BDS89" s="1332"/>
      <c r="BDT89" s="1332"/>
      <c r="BDU89" s="1332"/>
      <c r="BDV89" s="1332"/>
      <c r="BDW89" s="1332"/>
      <c r="BDX89" s="1332"/>
      <c r="BDY89" s="1332"/>
      <c r="BDZ89" s="1332"/>
      <c r="BEA89" s="1332"/>
      <c r="BEB89" s="1332"/>
      <c r="BEC89" s="1332"/>
      <c r="BED89" s="1332"/>
      <c r="BEE89" s="1332"/>
      <c r="BEF89" s="1332"/>
      <c r="BEG89" s="1332"/>
      <c r="BEH89" s="1332"/>
      <c r="BEI89" s="1332"/>
      <c r="BEJ89" s="1332"/>
      <c r="BEK89" s="1332"/>
      <c r="BEL89" s="1332"/>
      <c r="BEM89" s="1332"/>
      <c r="BEN89" s="1332"/>
      <c r="BEO89" s="1332"/>
      <c r="BEP89" s="1332"/>
      <c r="BEQ89" s="1332"/>
      <c r="BER89" s="1332"/>
      <c r="BES89" s="1332"/>
      <c r="BET89" s="1332"/>
      <c r="BEU89" s="1332"/>
      <c r="BEV89" s="1332"/>
      <c r="BEW89" s="1332"/>
      <c r="BEX89" s="1332"/>
      <c r="BEY89" s="1332"/>
      <c r="BEZ89" s="1332"/>
      <c r="BFA89" s="1332"/>
      <c r="BFB89" s="1332"/>
      <c r="BFC89" s="1332"/>
      <c r="BFD89" s="1332"/>
      <c r="BFE89" s="1332"/>
      <c r="BFF89" s="1332"/>
      <c r="BFG89" s="1332"/>
      <c r="BFH89" s="1332"/>
      <c r="BFI89" s="1332"/>
      <c r="BFJ89" s="1332"/>
      <c r="BFK89" s="1332"/>
      <c r="BFL89" s="1332"/>
      <c r="BFM89" s="1332"/>
      <c r="BFN89" s="1332"/>
      <c r="BFO89" s="1332"/>
      <c r="BFP89" s="1332"/>
      <c r="BFQ89" s="1332"/>
      <c r="BFR89" s="1332"/>
      <c r="BFS89" s="1332"/>
      <c r="BFT89" s="1332"/>
      <c r="BFU89" s="1332"/>
      <c r="BFV89" s="1332"/>
      <c r="BFW89" s="1332"/>
      <c r="BFX89" s="1332"/>
      <c r="BFY89" s="1332"/>
      <c r="BFZ89" s="1332"/>
      <c r="BGA89" s="1332"/>
      <c r="BGB89" s="1332"/>
      <c r="BGC89" s="1332"/>
      <c r="BGD89" s="1332"/>
      <c r="BGE89" s="1332"/>
      <c r="BGF89" s="1332"/>
      <c r="BGG89" s="1332"/>
      <c r="BGH89" s="1332"/>
      <c r="BGI89" s="1332"/>
      <c r="BGJ89" s="1332"/>
      <c r="BGK89" s="1332"/>
      <c r="BGL89" s="1332"/>
      <c r="BGM89" s="1332"/>
      <c r="BGN89" s="1332"/>
      <c r="BGO89" s="1332"/>
      <c r="BGP89" s="1332"/>
      <c r="BGQ89" s="1332"/>
      <c r="BGR89" s="1332"/>
      <c r="BGS89" s="1332"/>
      <c r="BGT89" s="1332"/>
      <c r="BGU89" s="1332"/>
      <c r="BGV89" s="1332"/>
      <c r="BGW89" s="1332"/>
      <c r="BGX89" s="1332"/>
      <c r="BGY89" s="1332"/>
      <c r="BGZ89" s="1332"/>
      <c r="BHA89" s="1332"/>
      <c r="BHB89" s="1332"/>
      <c r="BHC89" s="1332"/>
      <c r="BHD89" s="1332"/>
      <c r="BHE89" s="1332"/>
      <c r="BHF89" s="1332"/>
      <c r="BHG89" s="1332"/>
      <c r="BHH89" s="1332"/>
      <c r="BHI89" s="1332"/>
      <c r="BHJ89" s="1332"/>
      <c r="BHK89" s="1332"/>
      <c r="BHL89" s="1332"/>
      <c r="BHM89" s="1332"/>
      <c r="BHN89" s="1332"/>
      <c r="BHO89" s="1332"/>
      <c r="BHP89" s="1332"/>
      <c r="BHQ89" s="1332"/>
      <c r="BHR89" s="1332"/>
      <c r="BHS89" s="1332"/>
      <c r="BHT89" s="1332"/>
      <c r="BHU89" s="1332"/>
      <c r="BHV89" s="1332"/>
      <c r="BHW89" s="1332"/>
      <c r="BHX89" s="1332"/>
      <c r="BHY89" s="1332"/>
      <c r="BHZ89" s="1332"/>
      <c r="BIA89" s="1332"/>
      <c r="BIB89" s="1332"/>
      <c r="BIC89" s="1332"/>
      <c r="BID89" s="1332"/>
      <c r="BIE89" s="1332"/>
      <c r="BIF89" s="1332"/>
      <c r="BIG89" s="1332"/>
      <c r="BIH89" s="1332"/>
      <c r="BII89" s="1332"/>
      <c r="BIJ89" s="1332"/>
      <c r="BIK89" s="1332"/>
      <c r="BIL89" s="1332"/>
      <c r="BIM89" s="1332"/>
      <c r="BIN89" s="1332"/>
      <c r="BIO89" s="1332"/>
      <c r="BIP89" s="1332"/>
      <c r="BIQ89" s="1332"/>
      <c r="BIR89" s="1332"/>
      <c r="BIS89" s="1332"/>
      <c r="BIT89" s="1332"/>
      <c r="BIU89" s="1332"/>
      <c r="BIV89" s="1332"/>
      <c r="BIW89" s="1332"/>
      <c r="BIX89" s="1332"/>
      <c r="BIY89" s="1332"/>
      <c r="BIZ89" s="1332"/>
      <c r="BJA89" s="1332"/>
      <c r="BJB89" s="1332"/>
      <c r="BJC89" s="1332"/>
      <c r="BJD89" s="1332"/>
      <c r="BJE89" s="1332"/>
      <c r="BJF89" s="1332"/>
      <c r="BJG89" s="1332"/>
      <c r="BJH89" s="1332"/>
      <c r="BJI89" s="1332"/>
      <c r="BJJ89" s="1332"/>
      <c r="BJK89" s="1332"/>
      <c r="BJL89" s="1332"/>
      <c r="BJM89" s="1332"/>
      <c r="BJN89" s="1332"/>
      <c r="BJO89" s="1332"/>
      <c r="BJP89" s="1332"/>
      <c r="BJQ89" s="1332"/>
      <c r="BJR89" s="1332"/>
      <c r="BJS89" s="1332"/>
      <c r="BJT89" s="1332"/>
      <c r="BJU89" s="1332"/>
      <c r="BJV89" s="1332"/>
      <c r="BJW89" s="1332"/>
      <c r="BJX89" s="1332"/>
      <c r="BJY89" s="1332"/>
      <c r="BJZ89" s="1332"/>
      <c r="BKA89" s="1332"/>
      <c r="BKB89" s="1332"/>
      <c r="BKC89" s="1332"/>
      <c r="BKD89" s="1332"/>
      <c r="BKE89" s="1332"/>
      <c r="BKF89" s="1332"/>
      <c r="BKG89" s="1332"/>
      <c r="BKH89" s="1332"/>
      <c r="BKI89" s="1332"/>
      <c r="BKJ89" s="1332"/>
      <c r="BKK89" s="1332"/>
      <c r="BKL89" s="1332"/>
      <c r="BKM89" s="1332"/>
      <c r="BKN89" s="1332"/>
      <c r="BKO89" s="1332"/>
      <c r="BKP89" s="1332"/>
      <c r="BKQ89" s="1332"/>
      <c r="BKR89" s="1332"/>
      <c r="BKS89" s="1332"/>
      <c r="BKT89" s="1332"/>
      <c r="BKU89" s="1332"/>
      <c r="BKV89" s="1332"/>
      <c r="BKW89" s="1332"/>
      <c r="BKX89" s="1332"/>
      <c r="BKY89" s="1332"/>
      <c r="BKZ89" s="1332"/>
      <c r="BLA89" s="1332"/>
      <c r="BLB89" s="1332"/>
      <c r="BLC89" s="1332"/>
      <c r="BLD89" s="1332"/>
      <c r="BLE89" s="1332"/>
      <c r="BLF89" s="1332"/>
      <c r="BLG89" s="1332"/>
      <c r="BLH89" s="1332"/>
      <c r="BLI89" s="1332"/>
      <c r="BLJ89" s="1332"/>
      <c r="BLK89" s="1332"/>
      <c r="BLL89" s="1332"/>
      <c r="BLM89" s="1332"/>
      <c r="BLN89" s="1332"/>
      <c r="BLO89" s="1332"/>
      <c r="BLP89" s="1332"/>
      <c r="BLQ89" s="1332"/>
      <c r="BLR89" s="1332"/>
      <c r="BLS89" s="1332"/>
      <c r="BLT89" s="1332"/>
      <c r="BLU89" s="1332"/>
      <c r="BLV89" s="1332"/>
      <c r="BLW89" s="1332"/>
      <c r="BLX89" s="1332"/>
      <c r="BLY89" s="1332"/>
      <c r="BLZ89" s="1332"/>
      <c r="BMA89" s="1332"/>
      <c r="BMB89" s="1332"/>
      <c r="BMC89" s="1332"/>
      <c r="BMD89" s="1332"/>
      <c r="BME89" s="1332"/>
      <c r="BMF89" s="1332"/>
      <c r="BMG89" s="1332"/>
      <c r="BMH89" s="1332"/>
      <c r="BMI89" s="1332"/>
      <c r="BMJ89" s="1332"/>
      <c r="BMK89" s="1332"/>
      <c r="BML89" s="1332"/>
      <c r="BMM89" s="1332"/>
      <c r="BMN89" s="1332"/>
      <c r="BMO89" s="1332"/>
      <c r="BMP89" s="1332"/>
      <c r="BMQ89" s="1332"/>
      <c r="BMR89" s="1332"/>
      <c r="BMS89" s="1332"/>
      <c r="BMT89" s="1332"/>
      <c r="BMU89" s="1332"/>
      <c r="BMV89" s="1332"/>
      <c r="BMW89" s="1332"/>
      <c r="BMX89" s="1332"/>
      <c r="BMY89" s="1332"/>
      <c r="BMZ89" s="1332"/>
      <c r="BNA89" s="1332"/>
      <c r="BNB89" s="1332"/>
      <c r="BNC89" s="1332"/>
      <c r="BND89" s="1332"/>
      <c r="BNE89" s="1332"/>
      <c r="BNF89" s="1332"/>
      <c r="BNG89" s="1332"/>
      <c r="BNH89" s="1332"/>
      <c r="BNI89" s="1332"/>
      <c r="BNJ89" s="1332"/>
      <c r="BNK89" s="1332"/>
      <c r="BNL89" s="1332"/>
      <c r="BNM89" s="1332"/>
      <c r="BNN89" s="1332"/>
      <c r="BNO89" s="1332"/>
      <c r="BNP89" s="1332"/>
      <c r="BNQ89" s="1332"/>
      <c r="BNR89" s="1332"/>
      <c r="BNS89" s="1332"/>
      <c r="BNT89" s="1332"/>
      <c r="BNU89" s="1332"/>
      <c r="BNV89" s="1332"/>
      <c r="BNW89" s="1332"/>
      <c r="BNX89" s="1332"/>
      <c r="BNY89" s="1332"/>
      <c r="BNZ89" s="1332"/>
      <c r="BOA89" s="1332"/>
      <c r="BOB89" s="1332"/>
      <c r="BOC89" s="1332"/>
      <c r="BOD89" s="1332"/>
      <c r="BOE89" s="1332"/>
      <c r="BOF89" s="1332"/>
      <c r="BOG89" s="1332"/>
      <c r="BOH89" s="1332"/>
      <c r="BOI89" s="1332"/>
      <c r="BOJ89" s="1332"/>
      <c r="BOK89" s="1332"/>
      <c r="BOL89" s="1332"/>
      <c r="BOM89" s="1332"/>
      <c r="BON89" s="1332"/>
      <c r="BOO89" s="1332"/>
      <c r="BOP89" s="1332"/>
      <c r="BOQ89" s="1332"/>
      <c r="BOR89" s="1332"/>
      <c r="BOS89" s="1332"/>
      <c r="BOT89" s="1332"/>
      <c r="BOU89" s="1332"/>
      <c r="BOV89" s="1332"/>
      <c r="BOW89" s="1332"/>
      <c r="BOX89" s="1332"/>
      <c r="BOY89" s="1332"/>
      <c r="BOZ89" s="1332"/>
      <c r="BPA89" s="1332"/>
      <c r="BPB89" s="1332"/>
      <c r="BPC89" s="1332"/>
      <c r="BPD89" s="1332"/>
      <c r="BPE89" s="1332"/>
      <c r="BPF89" s="1332"/>
      <c r="BPG89" s="1332"/>
      <c r="BPH89" s="1332"/>
      <c r="BPI89" s="1332"/>
      <c r="BPJ89" s="1332"/>
      <c r="BPK89" s="1332"/>
      <c r="BPL89" s="1332"/>
      <c r="BPM89" s="1332"/>
      <c r="BPN89" s="1332"/>
      <c r="BPO89" s="1332"/>
      <c r="BPP89" s="1332"/>
      <c r="BPQ89" s="1332"/>
      <c r="BPR89" s="1332"/>
      <c r="BPS89" s="1332"/>
      <c r="BPT89" s="1332"/>
      <c r="BPU89" s="1332"/>
      <c r="BPV89" s="1332"/>
      <c r="BPW89" s="1332"/>
      <c r="BPX89" s="1332"/>
      <c r="BPY89" s="1332"/>
      <c r="BPZ89" s="1332"/>
      <c r="BQA89" s="1332"/>
      <c r="BQB89" s="1332"/>
      <c r="BQC89" s="1332"/>
      <c r="BQD89" s="1332"/>
      <c r="BQE89" s="1332"/>
      <c r="BQF89" s="1332"/>
      <c r="BQG89" s="1332"/>
      <c r="BQH89" s="1332"/>
      <c r="BQI89" s="1332"/>
      <c r="BQJ89" s="1332"/>
      <c r="BQK89" s="1332"/>
      <c r="BQL89" s="1332"/>
      <c r="BQM89" s="1332"/>
      <c r="BQN89" s="1332"/>
      <c r="BQO89" s="1332"/>
      <c r="BQP89" s="1332"/>
      <c r="BQQ89" s="1332"/>
      <c r="BQR89" s="1332"/>
      <c r="BQS89" s="1332"/>
      <c r="BQT89" s="1332"/>
      <c r="BQU89" s="1332"/>
      <c r="BQV89" s="1332"/>
      <c r="BQW89" s="1332"/>
      <c r="BQX89" s="1332"/>
      <c r="BQY89" s="1332"/>
      <c r="BQZ89" s="1332"/>
      <c r="BRA89" s="1332"/>
      <c r="BRB89" s="1332"/>
      <c r="BRC89" s="1332"/>
      <c r="BRD89" s="1332"/>
      <c r="BRE89" s="1332"/>
      <c r="BRF89" s="1332"/>
      <c r="BRG89" s="1332"/>
      <c r="BRH89" s="1332"/>
      <c r="BRI89" s="1332"/>
      <c r="BRJ89" s="1332"/>
      <c r="BRK89" s="1332"/>
      <c r="BRL89" s="1332"/>
      <c r="BRM89" s="1332"/>
      <c r="BRN89" s="1332"/>
      <c r="BRO89" s="1332"/>
      <c r="BRP89" s="1332"/>
      <c r="BRQ89" s="1332"/>
      <c r="BRR89" s="1332"/>
      <c r="BRS89" s="1332"/>
      <c r="BRT89" s="1332"/>
      <c r="BRU89" s="1332"/>
      <c r="BRV89" s="1332"/>
      <c r="BRW89" s="1332"/>
      <c r="BRX89" s="1332"/>
      <c r="BRY89" s="1332"/>
      <c r="BRZ89" s="1332"/>
      <c r="BSA89" s="1332"/>
      <c r="BSB89" s="1332"/>
      <c r="BSC89" s="1332"/>
      <c r="BSD89" s="1332"/>
      <c r="BSE89" s="1332"/>
      <c r="BSF89" s="1332"/>
      <c r="BSG89" s="1332"/>
      <c r="BSH89" s="1332"/>
      <c r="BSI89" s="1332"/>
      <c r="BSJ89" s="1332"/>
      <c r="BSK89" s="1332"/>
      <c r="BSL89" s="1332"/>
      <c r="BSM89" s="1332"/>
      <c r="BSN89" s="1332"/>
      <c r="BSO89" s="1332"/>
      <c r="BSP89" s="1332"/>
      <c r="BSQ89" s="1332"/>
      <c r="BSR89" s="1332"/>
      <c r="BSS89" s="1332"/>
      <c r="BST89" s="1332"/>
      <c r="BSU89" s="1332"/>
      <c r="BSV89" s="1332"/>
      <c r="BSW89" s="1332"/>
      <c r="BSX89" s="1332"/>
      <c r="BSY89" s="1332"/>
      <c r="BSZ89" s="1332"/>
      <c r="BTA89" s="1332"/>
      <c r="BTB89" s="1332"/>
      <c r="BTC89" s="1332"/>
      <c r="BTD89" s="1332"/>
      <c r="BTE89" s="1332"/>
      <c r="BTF89" s="1332"/>
      <c r="BTG89" s="1332"/>
      <c r="BTH89" s="1332"/>
      <c r="BTI89" s="1332"/>
      <c r="BTJ89" s="1332"/>
      <c r="BTK89" s="1332"/>
      <c r="BTL89" s="1332"/>
      <c r="BTM89" s="1332"/>
      <c r="BTN89" s="1332"/>
      <c r="BTO89" s="1332"/>
      <c r="BTP89" s="1332"/>
      <c r="BTQ89" s="1332"/>
      <c r="BTR89" s="1332"/>
      <c r="BTS89" s="1332"/>
      <c r="BTT89" s="1332"/>
      <c r="BTU89" s="1332"/>
      <c r="BTV89" s="1332"/>
      <c r="BTW89" s="1332"/>
      <c r="BTX89" s="1332"/>
      <c r="BTY89" s="1332"/>
      <c r="BTZ89" s="1332"/>
      <c r="BUA89" s="1332"/>
      <c r="BUB89" s="1332"/>
      <c r="BUC89" s="1332"/>
      <c r="BUD89" s="1332"/>
      <c r="BUE89" s="1332"/>
      <c r="BUF89" s="1332"/>
      <c r="BUG89" s="1332"/>
      <c r="BUH89" s="1332"/>
      <c r="BUI89" s="1332"/>
      <c r="BUJ89" s="1332"/>
      <c r="BUK89" s="1332"/>
      <c r="BUL89" s="1332"/>
      <c r="BUM89" s="1332"/>
      <c r="BUN89" s="1332"/>
      <c r="BUO89" s="1332"/>
      <c r="BUP89" s="1332"/>
      <c r="BUQ89" s="1332"/>
      <c r="BUR89" s="1332"/>
      <c r="BUS89" s="1332"/>
      <c r="BUT89" s="1332"/>
      <c r="BUU89" s="1332"/>
      <c r="BUV89" s="1332"/>
      <c r="BUW89" s="1332"/>
      <c r="BUX89" s="1332"/>
      <c r="BUY89" s="1332"/>
      <c r="BUZ89" s="1332"/>
      <c r="BVA89" s="1332"/>
      <c r="BVB89" s="1332"/>
      <c r="BVC89" s="1332"/>
      <c r="BVD89" s="1332"/>
      <c r="BVE89" s="1332"/>
      <c r="BVF89" s="1332"/>
      <c r="BVG89" s="1332"/>
      <c r="BVH89" s="1332"/>
      <c r="BVI89" s="1332"/>
      <c r="BVJ89" s="1332"/>
      <c r="BVK89" s="1332"/>
      <c r="BVL89" s="1332"/>
      <c r="BVM89" s="1332"/>
      <c r="BVN89" s="1332"/>
      <c r="BVO89" s="1332"/>
      <c r="BVP89" s="1332"/>
      <c r="BVQ89" s="1332"/>
      <c r="BVR89" s="1332"/>
      <c r="BVS89" s="1332"/>
      <c r="BVT89" s="1332"/>
      <c r="BVU89" s="1332"/>
      <c r="BVV89" s="1332"/>
      <c r="BVW89" s="1332"/>
      <c r="BVX89" s="1332"/>
      <c r="BVY89" s="1332"/>
      <c r="BVZ89" s="1332"/>
      <c r="BWA89" s="1332"/>
      <c r="BWB89" s="1332"/>
      <c r="BWC89" s="1332"/>
      <c r="BWD89" s="1332"/>
      <c r="BWE89" s="1332"/>
      <c r="BWF89" s="1332"/>
      <c r="BWG89" s="1332"/>
      <c r="BWH89" s="1332"/>
      <c r="BWI89" s="1332"/>
      <c r="BWJ89" s="1332"/>
      <c r="BWK89" s="1332"/>
      <c r="BWL89" s="1332"/>
      <c r="BWM89" s="1332"/>
      <c r="BWN89" s="1332"/>
      <c r="BWO89" s="1332"/>
      <c r="BWP89" s="1332"/>
      <c r="BWQ89" s="1332"/>
      <c r="BWR89" s="1332"/>
      <c r="BWS89" s="1332"/>
      <c r="BWT89" s="1332"/>
      <c r="BWU89" s="1332"/>
      <c r="BWV89" s="1332"/>
      <c r="BWW89" s="1332"/>
      <c r="BWX89" s="1332"/>
      <c r="BWY89" s="1332"/>
      <c r="BWZ89" s="1332"/>
      <c r="BXA89" s="1332"/>
      <c r="BXB89" s="1332"/>
      <c r="BXC89" s="1332"/>
      <c r="BXD89" s="1332"/>
      <c r="BXE89" s="1332"/>
      <c r="BXF89" s="1332"/>
      <c r="BXG89" s="1332"/>
      <c r="BXH89" s="1332"/>
      <c r="BXI89" s="1332"/>
      <c r="BXJ89" s="1332"/>
      <c r="BXK89" s="1332"/>
      <c r="BXL89" s="1332"/>
      <c r="BXM89" s="1332"/>
      <c r="BXN89" s="1332"/>
      <c r="BXO89" s="1332"/>
      <c r="BXP89" s="1332"/>
      <c r="BXQ89" s="1332"/>
      <c r="BXR89" s="1332"/>
      <c r="BXS89" s="1332"/>
      <c r="BXT89" s="1332"/>
      <c r="BXU89" s="1332"/>
      <c r="BXV89" s="1332"/>
      <c r="BXW89" s="1332"/>
      <c r="BXX89" s="1332"/>
      <c r="BXY89" s="1332"/>
      <c r="BXZ89" s="1332"/>
      <c r="BYA89" s="1332"/>
      <c r="BYB89" s="1332"/>
      <c r="BYC89" s="1332"/>
      <c r="BYD89" s="1332"/>
      <c r="BYE89" s="1332"/>
      <c r="BYF89" s="1332"/>
      <c r="BYG89" s="1332"/>
      <c r="BYH89" s="1332"/>
      <c r="BYI89" s="1332"/>
      <c r="BYJ89" s="1332"/>
      <c r="BYK89" s="1332"/>
      <c r="BYL89" s="1332"/>
      <c r="BYM89" s="1332"/>
      <c r="BYN89" s="1332"/>
      <c r="BYO89" s="1332"/>
      <c r="BYP89" s="1332"/>
      <c r="BYQ89" s="1332"/>
      <c r="BYR89" s="1332"/>
      <c r="BYS89" s="1332"/>
      <c r="BYT89" s="1332"/>
      <c r="BYU89" s="1332"/>
      <c r="BYV89" s="1332"/>
      <c r="BYW89" s="1332"/>
      <c r="BYX89" s="1332"/>
      <c r="BYY89" s="1332"/>
      <c r="BYZ89" s="1332"/>
      <c r="BZA89" s="1332"/>
      <c r="BZB89" s="1332"/>
      <c r="BZC89" s="1332"/>
      <c r="BZD89" s="1332"/>
      <c r="BZE89" s="1332"/>
      <c r="BZF89" s="1332"/>
      <c r="BZG89" s="1332"/>
      <c r="BZH89" s="1332"/>
      <c r="BZI89" s="1332"/>
      <c r="BZJ89" s="1332"/>
      <c r="BZK89" s="1332"/>
      <c r="BZL89" s="1332"/>
      <c r="BZM89" s="1332"/>
      <c r="BZN89" s="1332"/>
      <c r="BZO89" s="1332"/>
      <c r="BZP89" s="1332"/>
      <c r="BZQ89" s="1332"/>
      <c r="BZR89" s="1332"/>
      <c r="BZS89" s="1332"/>
      <c r="BZT89" s="1332"/>
      <c r="BZU89" s="1332"/>
      <c r="BZV89" s="1332"/>
      <c r="BZW89" s="1332"/>
      <c r="BZX89" s="1332"/>
      <c r="BZY89" s="1332"/>
      <c r="BZZ89" s="1332"/>
      <c r="CAA89" s="1332"/>
      <c r="CAB89" s="1332"/>
      <c r="CAC89" s="1332"/>
      <c r="CAD89" s="1332"/>
      <c r="CAE89" s="1332"/>
      <c r="CAF89" s="1332"/>
      <c r="CAG89" s="1332"/>
      <c r="CAH89" s="1332"/>
      <c r="CAI89" s="1332"/>
      <c r="CAJ89" s="1332"/>
      <c r="CAK89" s="1332"/>
      <c r="CAL89" s="1332"/>
      <c r="CAM89" s="1332"/>
      <c r="CAN89" s="1332"/>
      <c r="CAO89" s="1332"/>
      <c r="CAP89" s="1332"/>
      <c r="CAQ89" s="1332"/>
      <c r="CAR89" s="1332"/>
      <c r="CAS89" s="1332"/>
      <c r="CAT89" s="1332"/>
      <c r="CAU89" s="1332"/>
      <c r="CAV89" s="1332"/>
      <c r="CAW89" s="1332"/>
      <c r="CAX89" s="1332"/>
      <c r="CAY89" s="1332"/>
      <c r="CAZ89" s="1332"/>
      <c r="CBA89" s="1332"/>
      <c r="CBB89" s="1332"/>
      <c r="CBC89" s="1332"/>
      <c r="CBD89" s="1332"/>
      <c r="CBE89" s="1332"/>
      <c r="CBF89" s="1332"/>
      <c r="CBG89" s="1332"/>
      <c r="CBH89" s="1332"/>
      <c r="CBI89" s="1332"/>
      <c r="CBJ89" s="1332"/>
      <c r="CBK89" s="1332"/>
      <c r="CBL89" s="1332"/>
      <c r="CBM89" s="1332"/>
      <c r="CBN89" s="1332"/>
      <c r="CBO89" s="1332"/>
      <c r="CBP89" s="1332"/>
      <c r="CBQ89" s="1332"/>
      <c r="CBR89" s="1332"/>
      <c r="CBS89" s="1332"/>
      <c r="CBT89" s="1332"/>
      <c r="CBU89" s="1332"/>
      <c r="CBV89" s="1332"/>
      <c r="CBW89" s="1332"/>
      <c r="CBX89" s="1332"/>
      <c r="CBY89" s="1332"/>
      <c r="CBZ89" s="1332"/>
      <c r="CCA89" s="1332"/>
      <c r="CCB89" s="1332"/>
      <c r="CCC89" s="1332"/>
      <c r="CCD89" s="1332"/>
      <c r="CCE89" s="1332"/>
      <c r="CCF89" s="1332"/>
      <c r="CCG89" s="1332"/>
      <c r="CCH89" s="1332"/>
      <c r="CCI89" s="1332"/>
      <c r="CCJ89" s="1332"/>
      <c r="CCK89" s="1332"/>
      <c r="CCL89" s="1332"/>
      <c r="CCM89" s="1332"/>
      <c r="CCN89" s="1332"/>
      <c r="CCO89" s="1332"/>
      <c r="CCP89" s="1332"/>
      <c r="CCQ89" s="1332"/>
      <c r="CCR89" s="1332"/>
      <c r="CCS89" s="1332"/>
      <c r="CCT89" s="1332"/>
      <c r="CCU89" s="1332"/>
      <c r="CCV89" s="1332"/>
      <c r="CCW89" s="1332"/>
      <c r="CCX89" s="1332"/>
      <c r="CCY89" s="1332"/>
      <c r="CCZ89" s="1332"/>
      <c r="CDA89" s="1332"/>
      <c r="CDB89" s="1332"/>
      <c r="CDC89" s="1332"/>
      <c r="CDD89" s="1332"/>
      <c r="CDE89" s="1332"/>
      <c r="CDF89" s="1332"/>
      <c r="CDG89" s="1332"/>
      <c r="CDH89" s="1332"/>
      <c r="CDI89" s="1332"/>
      <c r="CDJ89" s="1332"/>
      <c r="CDK89" s="1332"/>
      <c r="CDL89" s="1332"/>
      <c r="CDM89" s="1332"/>
      <c r="CDN89" s="1332"/>
      <c r="CDO89" s="1332"/>
      <c r="CDP89" s="1332"/>
      <c r="CDQ89" s="1332"/>
      <c r="CDR89" s="1332"/>
      <c r="CDS89" s="1332"/>
      <c r="CDT89" s="1332"/>
      <c r="CDU89" s="1332"/>
      <c r="CDV89" s="1332"/>
      <c r="CDW89" s="1332"/>
      <c r="CDX89" s="1332"/>
      <c r="CDY89" s="1332"/>
      <c r="CDZ89" s="1332"/>
      <c r="CEA89" s="1332"/>
      <c r="CEB89" s="1332"/>
      <c r="CEC89" s="1332"/>
      <c r="CED89" s="1332"/>
      <c r="CEE89" s="1332"/>
      <c r="CEF89" s="1332"/>
      <c r="CEG89" s="1332"/>
      <c r="CEH89" s="1332"/>
      <c r="CEI89" s="1332"/>
      <c r="CEJ89" s="1332"/>
      <c r="CEK89" s="1332"/>
      <c r="CEL89" s="1332"/>
      <c r="CEM89" s="1332"/>
      <c r="CEN89" s="1332"/>
      <c r="CEO89" s="1332"/>
      <c r="CEP89" s="1332"/>
      <c r="CEQ89" s="1332"/>
      <c r="CER89" s="1332"/>
      <c r="CES89" s="1332"/>
      <c r="CET89" s="1332"/>
      <c r="CEU89" s="1332"/>
      <c r="CEV89" s="1332"/>
      <c r="CEW89" s="1332"/>
      <c r="CEX89" s="1332"/>
      <c r="CEY89" s="1332"/>
      <c r="CEZ89" s="1332"/>
      <c r="CFA89" s="1332"/>
      <c r="CFB89" s="1332"/>
      <c r="CFC89" s="1332"/>
      <c r="CFD89" s="1332"/>
      <c r="CFE89" s="1332"/>
      <c r="CFF89" s="1332"/>
      <c r="CFG89" s="1332"/>
      <c r="CFH89" s="1332"/>
      <c r="CFI89" s="1332"/>
      <c r="CFJ89" s="1332"/>
      <c r="CFK89" s="1332"/>
      <c r="CFL89" s="1332"/>
      <c r="CFM89" s="1332"/>
      <c r="CFN89" s="1332"/>
      <c r="CFO89" s="1332"/>
      <c r="CFP89" s="1332"/>
      <c r="CFQ89" s="1332"/>
      <c r="CFR89" s="1332"/>
      <c r="CFS89" s="1332"/>
      <c r="CFT89" s="1332"/>
      <c r="CFU89" s="1332"/>
      <c r="CFV89" s="1332"/>
      <c r="CFW89" s="1332"/>
      <c r="CFX89" s="1332"/>
      <c r="CFY89" s="1332"/>
      <c r="CFZ89" s="1332"/>
      <c r="CGA89" s="1332"/>
      <c r="CGB89" s="1332"/>
      <c r="CGC89" s="1332"/>
      <c r="CGD89" s="1332"/>
      <c r="CGE89" s="1332"/>
      <c r="CGF89" s="1332"/>
      <c r="CGG89" s="1332"/>
      <c r="CGH89" s="1332"/>
      <c r="CGI89" s="1332"/>
      <c r="CGJ89" s="1332"/>
      <c r="CGK89" s="1332"/>
      <c r="CGL89" s="1332"/>
      <c r="CGM89" s="1332"/>
      <c r="CGN89" s="1332"/>
      <c r="CGO89" s="1332"/>
      <c r="CGP89" s="1332"/>
      <c r="CGQ89" s="1332"/>
      <c r="CGR89" s="1332"/>
      <c r="CGS89" s="1332"/>
      <c r="CGT89" s="1332"/>
      <c r="CGU89" s="1332"/>
      <c r="CGV89" s="1332"/>
      <c r="CGW89" s="1332"/>
      <c r="CGX89" s="1332"/>
      <c r="CGY89" s="1332"/>
      <c r="CGZ89" s="1332"/>
      <c r="CHA89" s="1332"/>
      <c r="CHB89" s="1332"/>
      <c r="CHC89" s="1332"/>
      <c r="CHD89" s="1332"/>
      <c r="CHE89" s="1332"/>
      <c r="CHF89" s="1332"/>
      <c r="CHG89" s="1332"/>
      <c r="CHH89" s="1332"/>
      <c r="CHI89" s="1332"/>
      <c r="CHJ89" s="1332"/>
      <c r="CHK89" s="1332"/>
      <c r="CHL89" s="1332"/>
      <c r="CHM89" s="1332"/>
      <c r="CHN89" s="1332"/>
      <c r="CHO89" s="1332"/>
      <c r="CHP89" s="1332"/>
      <c r="CHQ89" s="1332"/>
      <c r="CHR89" s="1332"/>
      <c r="CHS89" s="1332"/>
      <c r="CHT89" s="1332"/>
      <c r="CHU89" s="1332"/>
      <c r="CHV89" s="1332"/>
      <c r="CHW89" s="1332"/>
      <c r="CHX89" s="1332"/>
      <c r="CHY89" s="1332"/>
      <c r="CHZ89" s="1332"/>
      <c r="CIA89" s="1332"/>
      <c r="CIB89" s="1332"/>
      <c r="CIC89" s="1332"/>
      <c r="CID89" s="1332"/>
      <c r="CIE89" s="1332"/>
      <c r="CIF89" s="1332"/>
      <c r="CIG89" s="1332"/>
      <c r="CIH89" s="1332"/>
      <c r="CII89" s="1332"/>
      <c r="CIJ89" s="1332"/>
      <c r="CIK89" s="1332"/>
      <c r="CIL89" s="1332"/>
      <c r="CIM89" s="1332"/>
      <c r="CIN89" s="1332"/>
      <c r="CIO89" s="1332"/>
      <c r="CIP89" s="1332"/>
      <c r="CIQ89" s="1332"/>
      <c r="CIR89" s="1332"/>
      <c r="CIS89" s="1332"/>
      <c r="CIT89" s="1332"/>
      <c r="CIU89" s="1332"/>
      <c r="CIV89" s="1332"/>
      <c r="CIW89" s="1332"/>
      <c r="CIX89" s="1332"/>
      <c r="CIY89" s="1332"/>
      <c r="CIZ89" s="1332"/>
      <c r="CJA89" s="1332"/>
      <c r="CJB89" s="1332"/>
      <c r="CJC89" s="1332"/>
      <c r="CJD89" s="1332"/>
      <c r="CJE89" s="1332"/>
      <c r="CJF89" s="1332"/>
      <c r="CJG89" s="1332"/>
      <c r="CJH89" s="1332"/>
      <c r="CJI89" s="1332"/>
      <c r="CJJ89" s="1332"/>
      <c r="CJK89" s="1332"/>
      <c r="CJL89" s="1332"/>
      <c r="CJM89" s="1332"/>
      <c r="CJN89" s="1332"/>
      <c r="CJO89" s="1332"/>
      <c r="CJP89" s="1332"/>
      <c r="CJQ89" s="1332"/>
      <c r="CJR89" s="1332"/>
      <c r="CJS89" s="1332"/>
      <c r="CJT89" s="1332"/>
      <c r="CJU89" s="1332"/>
      <c r="CJV89" s="1332"/>
      <c r="CJW89" s="1332"/>
      <c r="CJX89" s="1332"/>
      <c r="CJY89" s="1332"/>
      <c r="CJZ89" s="1332"/>
      <c r="CKA89" s="1332"/>
      <c r="CKB89" s="1332"/>
      <c r="CKC89" s="1332"/>
      <c r="CKD89" s="1332"/>
      <c r="CKE89" s="1332"/>
      <c r="CKF89" s="1332"/>
      <c r="CKG89" s="1332"/>
      <c r="CKH89" s="1332"/>
      <c r="CKI89" s="1332"/>
      <c r="CKJ89" s="1332"/>
      <c r="CKK89" s="1332"/>
      <c r="CKL89" s="1332"/>
      <c r="CKM89" s="1332"/>
      <c r="CKN89" s="1332"/>
      <c r="CKO89" s="1332"/>
      <c r="CKP89" s="1332"/>
      <c r="CKQ89" s="1332"/>
      <c r="CKR89" s="1332"/>
      <c r="CKS89" s="1332"/>
      <c r="CKT89" s="1332"/>
      <c r="CKU89" s="1332"/>
      <c r="CKV89" s="1332"/>
      <c r="CKW89" s="1332"/>
      <c r="CKX89" s="1332"/>
      <c r="CKY89" s="1332"/>
      <c r="CKZ89" s="1332"/>
      <c r="CLA89" s="1332"/>
      <c r="CLB89" s="1332"/>
      <c r="CLC89" s="1332"/>
      <c r="CLD89" s="1332"/>
      <c r="CLE89" s="1332"/>
      <c r="CLF89" s="1332"/>
      <c r="CLG89" s="1332"/>
      <c r="CLH89" s="1332"/>
      <c r="CLI89" s="1332"/>
      <c r="CLJ89" s="1332"/>
      <c r="CLK89" s="1332"/>
      <c r="CLL89" s="1332"/>
      <c r="CLM89" s="1332"/>
      <c r="CLN89" s="1332"/>
      <c r="CLO89" s="1332"/>
      <c r="CLP89" s="1332"/>
      <c r="CLQ89" s="1332"/>
      <c r="CLR89" s="1332"/>
      <c r="CLS89" s="1332"/>
      <c r="CLT89" s="1332"/>
      <c r="CLU89" s="1332"/>
      <c r="CLV89" s="1332"/>
      <c r="CLW89" s="1332"/>
      <c r="CLX89" s="1332"/>
      <c r="CLY89" s="1332"/>
      <c r="CLZ89" s="1332"/>
      <c r="CMA89" s="1332"/>
      <c r="CMB89" s="1332"/>
      <c r="CMC89" s="1332"/>
      <c r="CMD89" s="1332"/>
      <c r="CME89" s="1332"/>
      <c r="CMF89" s="1332"/>
      <c r="CMG89" s="1332"/>
      <c r="CMH89" s="1332"/>
      <c r="CMI89" s="1332"/>
      <c r="CMJ89" s="1332"/>
      <c r="CMK89" s="1332"/>
      <c r="CML89" s="1332"/>
      <c r="CMM89" s="1332"/>
      <c r="CMN89" s="1332"/>
      <c r="CMO89" s="1332"/>
      <c r="CMP89" s="1332"/>
      <c r="CMQ89" s="1332"/>
      <c r="CMR89" s="1332"/>
      <c r="CMS89" s="1332"/>
      <c r="CMT89" s="1332"/>
      <c r="CMU89" s="1332"/>
      <c r="CMV89" s="1332"/>
      <c r="CMW89" s="1332"/>
      <c r="CMX89" s="1332"/>
      <c r="CMY89" s="1332"/>
      <c r="CMZ89" s="1332"/>
      <c r="CNA89" s="1332"/>
      <c r="CNB89" s="1332"/>
      <c r="CNC89" s="1332"/>
      <c r="CND89" s="1332"/>
      <c r="CNE89" s="1332"/>
      <c r="CNF89" s="1332"/>
      <c r="CNG89" s="1332"/>
      <c r="CNH89" s="1332"/>
      <c r="CNI89" s="1332"/>
      <c r="CNJ89" s="1332"/>
      <c r="CNK89" s="1332"/>
      <c r="CNL89" s="1332"/>
      <c r="CNM89" s="1332"/>
      <c r="CNN89" s="1332"/>
      <c r="CNO89" s="1332"/>
      <c r="CNP89" s="1332"/>
      <c r="CNQ89" s="1332"/>
      <c r="CNR89" s="1332"/>
      <c r="CNS89" s="1332"/>
      <c r="CNT89" s="1332"/>
      <c r="CNU89" s="1332"/>
      <c r="CNV89" s="1332"/>
      <c r="CNW89" s="1332"/>
      <c r="CNX89" s="1332"/>
      <c r="CNY89" s="1332"/>
      <c r="CNZ89" s="1332"/>
      <c r="COA89" s="1332"/>
      <c r="COB89" s="1332"/>
      <c r="COC89" s="1332"/>
      <c r="COD89" s="1332"/>
      <c r="COE89" s="1332"/>
      <c r="COF89" s="1332"/>
      <c r="COG89" s="1332"/>
      <c r="COH89" s="1332"/>
      <c r="COI89" s="1332"/>
      <c r="COJ89" s="1332"/>
      <c r="COK89" s="1332"/>
      <c r="COL89" s="1332"/>
      <c r="COM89" s="1332"/>
      <c r="CON89" s="1332"/>
      <c r="COO89" s="1332"/>
      <c r="COP89" s="1332"/>
      <c r="COQ89" s="1332"/>
      <c r="COR89" s="1332"/>
      <c r="COS89" s="1332"/>
      <c r="COT89" s="1332"/>
      <c r="COU89" s="1332"/>
      <c r="COV89" s="1332"/>
      <c r="COW89" s="1332"/>
      <c r="COX89" s="1332"/>
      <c r="COY89" s="1332"/>
      <c r="COZ89" s="1332"/>
      <c r="CPA89" s="1332"/>
      <c r="CPB89" s="1332"/>
      <c r="CPC89" s="1332"/>
      <c r="CPD89" s="1332"/>
      <c r="CPE89" s="1332"/>
      <c r="CPF89" s="1332"/>
      <c r="CPG89" s="1332"/>
      <c r="CPH89" s="1332"/>
      <c r="CPI89" s="1332"/>
      <c r="CPJ89" s="1332"/>
      <c r="CPK89" s="1332"/>
      <c r="CPL89" s="1332"/>
      <c r="CPM89" s="1332"/>
      <c r="CPN89" s="1332"/>
      <c r="CPO89" s="1332"/>
      <c r="CPP89" s="1332"/>
      <c r="CPQ89" s="1332"/>
      <c r="CPR89" s="1332"/>
      <c r="CPS89" s="1332"/>
      <c r="CPT89" s="1332"/>
      <c r="CPU89" s="1332"/>
      <c r="CPV89" s="1332"/>
      <c r="CPW89" s="1332"/>
      <c r="CPX89" s="1332"/>
      <c r="CPY89" s="1332"/>
      <c r="CPZ89" s="1332"/>
      <c r="CQA89" s="1332"/>
      <c r="CQB89" s="1332"/>
      <c r="CQC89" s="1332"/>
      <c r="CQD89" s="1332"/>
      <c r="CQE89" s="1332"/>
      <c r="CQF89" s="1332"/>
      <c r="CQG89" s="1332"/>
      <c r="CQH89" s="1332"/>
      <c r="CQI89" s="1332"/>
      <c r="CQJ89" s="1332"/>
      <c r="CQK89" s="1332"/>
      <c r="CQL89" s="1332"/>
      <c r="CQM89" s="1332"/>
      <c r="CQN89" s="1332"/>
      <c r="CQO89" s="1332"/>
      <c r="CQP89" s="1332"/>
      <c r="CQQ89" s="1332"/>
      <c r="CQR89" s="1332"/>
      <c r="CQS89" s="1332"/>
      <c r="CQT89" s="1332"/>
      <c r="CQU89" s="1332"/>
      <c r="CQV89" s="1332"/>
      <c r="CQW89" s="1332"/>
      <c r="CQX89" s="1332"/>
      <c r="CQY89" s="1332"/>
      <c r="CQZ89" s="1332"/>
      <c r="CRA89" s="1332"/>
      <c r="CRB89" s="1332"/>
      <c r="CRC89" s="1332"/>
      <c r="CRD89" s="1332"/>
      <c r="CRE89" s="1332"/>
      <c r="CRF89" s="1332"/>
      <c r="CRG89" s="1332"/>
      <c r="CRH89" s="1332"/>
      <c r="CRI89" s="1332"/>
      <c r="CRJ89" s="1332"/>
      <c r="CRK89" s="1332"/>
      <c r="CRL89" s="1332"/>
      <c r="CRM89" s="1332"/>
      <c r="CRN89" s="1332"/>
      <c r="CRO89" s="1332"/>
      <c r="CRP89" s="1332"/>
      <c r="CRQ89" s="1332"/>
      <c r="CRR89" s="1332"/>
      <c r="CRS89" s="1332"/>
      <c r="CRT89" s="1332"/>
      <c r="CRU89" s="1332"/>
      <c r="CRV89" s="1332"/>
      <c r="CRW89" s="1332"/>
      <c r="CRX89" s="1332"/>
      <c r="CRY89" s="1332"/>
      <c r="CRZ89" s="1332"/>
      <c r="CSA89" s="1332"/>
      <c r="CSB89" s="1332"/>
      <c r="CSC89" s="1332"/>
      <c r="CSD89" s="1332"/>
      <c r="CSE89" s="1332"/>
      <c r="CSF89" s="1332"/>
      <c r="CSG89" s="1332"/>
      <c r="CSH89" s="1332"/>
      <c r="CSI89" s="1332"/>
      <c r="CSJ89" s="1332"/>
      <c r="CSK89" s="1332"/>
      <c r="CSL89" s="1332"/>
      <c r="CSM89" s="1332"/>
      <c r="CSN89" s="1332"/>
      <c r="CSO89" s="1332"/>
      <c r="CSP89" s="1332"/>
      <c r="CSQ89" s="1332"/>
      <c r="CSR89" s="1332"/>
      <c r="CSS89" s="1332"/>
      <c r="CST89" s="1332"/>
      <c r="CSU89" s="1332"/>
      <c r="CSV89" s="1332"/>
      <c r="CSW89" s="1332"/>
      <c r="CSX89" s="1332"/>
      <c r="CSY89" s="1332"/>
      <c r="CSZ89" s="1332"/>
      <c r="CTA89" s="1332"/>
      <c r="CTB89" s="1332"/>
      <c r="CTC89" s="1332"/>
      <c r="CTD89" s="1332"/>
      <c r="CTE89" s="1332"/>
      <c r="CTF89" s="1332"/>
      <c r="CTG89" s="1332"/>
      <c r="CTH89" s="1332"/>
      <c r="CTI89" s="1332"/>
      <c r="CTJ89" s="1332"/>
      <c r="CTK89" s="1332"/>
      <c r="CTL89" s="1332"/>
      <c r="CTM89" s="1332"/>
      <c r="CTN89" s="1332"/>
      <c r="CTO89" s="1332"/>
      <c r="CTP89" s="1332"/>
      <c r="CTQ89" s="1332"/>
      <c r="CTR89" s="1332"/>
      <c r="CTS89" s="1332"/>
      <c r="CTT89" s="1332"/>
      <c r="CTU89" s="1332"/>
      <c r="CTV89" s="1332"/>
      <c r="CTW89" s="1332"/>
      <c r="CTX89" s="1332"/>
      <c r="CTY89" s="1332"/>
      <c r="CTZ89" s="1332"/>
      <c r="CUA89" s="1332"/>
      <c r="CUB89" s="1332"/>
      <c r="CUC89" s="1332"/>
      <c r="CUD89" s="1332"/>
      <c r="CUE89" s="1332"/>
      <c r="CUF89" s="1332"/>
      <c r="CUG89" s="1332"/>
      <c r="CUH89" s="1332"/>
      <c r="CUI89" s="1332"/>
      <c r="CUJ89" s="1332"/>
      <c r="CUK89" s="1332"/>
      <c r="CUL89" s="1332"/>
      <c r="CUM89" s="1332"/>
      <c r="CUN89" s="1332"/>
      <c r="CUO89" s="1332"/>
      <c r="CUP89" s="1332"/>
      <c r="CUQ89" s="1332"/>
      <c r="CUR89" s="1332"/>
      <c r="CUS89" s="1332"/>
      <c r="CUT89" s="1332"/>
      <c r="CUU89" s="1332"/>
      <c r="CUV89" s="1332"/>
      <c r="CUW89" s="1332"/>
      <c r="CUX89" s="1332"/>
      <c r="CUY89" s="1332"/>
      <c r="CUZ89" s="1332"/>
      <c r="CVA89" s="1332"/>
      <c r="CVB89" s="1332"/>
      <c r="CVC89" s="1332"/>
      <c r="CVD89" s="1332"/>
      <c r="CVE89" s="1332"/>
      <c r="CVF89" s="1332"/>
      <c r="CVG89" s="1332"/>
      <c r="CVH89" s="1332"/>
      <c r="CVI89" s="1332"/>
      <c r="CVJ89" s="1332"/>
      <c r="CVK89" s="1332"/>
      <c r="CVL89" s="1332"/>
      <c r="CVM89" s="1332"/>
      <c r="CVN89" s="1332"/>
      <c r="CVO89" s="1332"/>
      <c r="CVP89" s="1332"/>
      <c r="CVQ89" s="1332"/>
      <c r="CVR89" s="1332"/>
      <c r="CVS89" s="1332"/>
      <c r="CVT89" s="1332"/>
      <c r="CVU89" s="1332"/>
      <c r="CVV89" s="1332"/>
      <c r="CVW89" s="1332"/>
      <c r="CVX89" s="1332"/>
      <c r="CVY89" s="1332"/>
      <c r="CVZ89" s="1332"/>
      <c r="CWA89" s="1332"/>
      <c r="CWB89" s="1332"/>
      <c r="CWC89" s="1332"/>
      <c r="CWD89" s="1332"/>
      <c r="CWE89" s="1332"/>
      <c r="CWF89" s="1332"/>
      <c r="CWG89" s="1332"/>
      <c r="CWH89" s="1332"/>
      <c r="CWI89" s="1332"/>
      <c r="CWJ89" s="1332"/>
      <c r="CWK89" s="1332"/>
      <c r="CWL89" s="1332"/>
      <c r="CWM89" s="1332"/>
      <c r="CWN89" s="1332"/>
      <c r="CWO89" s="1332"/>
      <c r="CWP89" s="1332"/>
      <c r="CWQ89" s="1332"/>
      <c r="CWR89" s="1332"/>
      <c r="CWS89" s="1332"/>
      <c r="CWT89" s="1332"/>
      <c r="CWU89" s="1332"/>
      <c r="CWV89" s="1332"/>
      <c r="CWW89" s="1332"/>
      <c r="CWX89" s="1332"/>
      <c r="CWY89" s="1332"/>
      <c r="CWZ89" s="1332"/>
      <c r="CXA89" s="1332"/>
      <c r="CXB89" s="1332"/>
      <c r="CXC89" s="1332"/>
      <c r="CXD89" s="1332"/>
      <c r="CXE89" s="1332"/>
      <c r="CXF89" s="1332"/>
      <c r="CXG89" s="1332"/>
      <c r="CXH89" s="1332"/>
      <c r="CXI89" s="1332"/>
      <c r="CXJ89" s="1332"/>
      <c r="CXK89" s="1332"/>
      <c r="CXL89" s="1332"/>
      <c r="CXM89" s="1332"/>
      <c r="CXN89" s="1332"/>
      <c r="CXO89" s="1332"/>
      <c r="CXP89" s="1332"/>
      <c r="CXQ89" s="1332"/>
      <c r="CXR89" s="1332"/>
      <c r="CXS89" s="1332"/>
      <c r="CXT89" s="1332"/>
      <c r="CXU89" s="1332"/>
      <c r="CXV89" s="1332"/>
      <c r="CXW89" s="1332"/>
      <c r="CXX89" s="1332"/>
      <c r="CXY89" s="1332"/>
      <c r="CXZ89" s="1332"/>
      <c r="CYA89" s="1332"/>
      <c r="CYB89" s="1332"/>
      <c r="CYC89" s="1332"/>
      <c r="CYD89" s="1332"/>
      <c r="CYE89" s="1332"/>
      <c r="CYF89" s="1332"/>
      <c r="CYG89" s="1332"/>
      <c r="CYH89" s="1332"/>
      <c r="CYI89" s="1332"/>
      <c r="CYJ89" s="1332"/>
      <c r="CYK89" s="1332"/>
      <c r="CYL89" s="1332"/>
      <c r="CYM89" s="1332"/>
      <c r="CYN89" s="1332"/>
      <c r="CYO89" s="1332"/>
      <c r="CYP89" s="1332"/>
      <c r="CYQ89" s="1332"/>
      <c r="CYR89" s="1332"/>
      <c r="CYS89" s="1332"/>
      <c r="CYT89" s="1332"/>
      <c r="CYU89" s="1332"/>
      <c r="CYV89" s="1332"/>
      <c r="CYW89" s="1332"/>
      <c r="CYX89" s="1332"/>
      <c r="CYY89" s="1332"/>
      <c r="CYZ89" s="1332"/>
      <c r="CZA89" s="1332"/>
      <c r="CZB89" s="1332"/>
      <c r="CZC89" s="1332"/>
      <c r="CZD89" s="1332"/>
      <c r="CZE89" s="1332"/>
      <c r="CZF89" s="1332"/>
      <c r="CZG89" s="1332"/>
      <c r="CZH89" s="1332"/>
      <c r="CZI89" s="1332"/>
      <c r="CZJ89" s="1332"/>
      <c r="CZK89" s="1332"/>
      <c r="CZL89" s="1332"/>
      <c r="CZM89" s="1332"/>
      <c r="CZN89" s="1332"/>
      <c r="CZO89" s="1332"/>
      <c r="CZP89" s="1332"/>
      <c r="CZQ89" s="1332"/>
      <c r="CZR89" s="1332"/>
      <c r="CZS89" s="1332"/>
      <c r="CZT89" s="1332"/>
      <c r="CZU89" s="1332"/>
      <c r="CZV89" s="1332"/>
      <c r="CZW89" s="1332"/>
      <c r="CZX89" s="1332"/>
      <c r="CZY89" s="1332"/>
      <c r="CZZ89" s="1332"/>
      <c r="DAA89" s="1332"/>
      <c r="DAB89" s="1332"/>
      <c r="DAC89" s="1332"/>
      <c r="DAD89" s="1332"/>
      <c r="DAE89" s="1332"/>
      <c r="DAF89" s="1332"/>
      <c r="DAG89" s="1332"/>
      <c r="DAH89" s="1332"/>
      <c r="DAI89" s="1332"/>
      <c r="DAJ89" s="1332"/>
      <c r="DAK89" s="1332"/>
      <c r="DAL89" s="1332"/>
      <c r="DAM89" s="1332"/>
      <c r="DAN89" s="1332"/>
      <c r="DAO89" s="1332"/>
      <c r="DAP89" s="1332"/>
      <c r="DAQ89" s="1332"/>
      <c r="DAR89" s="1332"/>
      <c r="DAS89" s="1332"/>
      <c r="DAT89" s="1332"/>
      <c r="DAU89" s="1332"/>
      <c r="DAV89" s="1332"/>
      <c r="DAW89" s="1332"/>
      <c r="DAX89" s="1332"/>
      <c r="DAY89" s="1332"/>
      <c r="DAZ89" s="1332"/>
      <c r="DBA89" s="1332"/>
      <c r="DBB89" s="1332"/>
      <c r="DBC89" s="1332"/>
      <c r="DBD89" s="1332"/>
      <c r="DBE89" s="1332"/>
      <c r="DBF89" s="1332"/>
      <c r="DBG89" s="1332"/>
      <c r="DBH89" s="1332"/>
      <c r="DBI89" s="1332"/>
      <c r="DBJ89" s="1332"/>
      <c r="DBK89" s="1332"/>
      <c r="DBL89" s="1332"/>
      <c r="DBM89" s="1332"/>
      <c r="DBN89" s="1332"/>
      <c r="DBO89" s="1332"/>
      <c r="DBP89" s="1332"/>
      <c r="DBQ89" s="1332"/>
      <c r="DBR89" s="1332"/>
      <c r="DBS89" s="1332"/>
      <c r="DBT89" s="1332"/>
      <c r="DBU89" s="1332"/>
      <c r="DBV89" s="1332"/>
      <c r="DBW89" s="1332"/>
      <c r="DBX89" s="1332"/>
      <c r="DBY89" s="1332"/>
      <c r="DBZ89" s="1332"/>
      <c r="DCA89" s="1332"/>
      <c r="DCB89" s="1332"/>
      <c r="DCC89" s="1332"/>
      <c r="DCD89" s="1332"/>
      <c r="DCE89" s="1332"/>
      <c r="DCF89" s="1332"/>
      <c r="DCG89" s="1332"/>
      <c r="DCH89" s="1332"/>
      <c r="DCI89" s="1332"/>
      <c r="DCJ89" s="1332"/>
      <c r="DCK89" s="1332"/>
      <c r="DCL89" s="1332"/>
      <c r="DCM89" s="1332"/>
      <c r="DCN89" s="1332"/>
      <c r="DCO89" s="1332"/>
      <c r="DCP89" s="1332"/>
      <c r="DCQ89" s="1332"/>
      <c r="DCR89" s="1332"/>
      <c r="DCS89" s="1332"/>
      <c r="DCT89" s="1332"/>
      <c r="DCU89" s="1332"/>
      <c r="DCV89" s="1332"/>
      <c r="DCW89" s="1332"/>
      <c r="DCX89" s="1332"/>
      <c r="DCY89" s="1332"/>
      <c r="DCZ89" s="1332"/>
      <c r="DDA89" s="1332"/>
      <c r="DDB89" s="1332"/>
      <c r="DDC89" s="1332"/>
      <c r="DDD89" s="1332"/>
      <c r="DDE89" s="1332"/>
      <c r="DDF89" s="1332"/>
      <c r="DDG89" s="1332"/>
      <c r="DDH89" s="1332"/>
      <c r="DDI89" s="1332"/>
      <c r="DDJ89" s="1332"/>
      <c r="DDK89" s="1332"/>
      <c r="DDL89" s="1332"/>
      <c r="DDM89" s="1332"/>
      <c r="DDN89" s="1332"/>
      <c r="DDO89" s="1332"/>
      <c r="DDP89" s="1332"/>
      <c r="DDQ89" s="1332"/>
      <c r="DDR89" s="1332"/>
      <c r="DDS89" s="1332"/>
      <c r="DDT89" s="1332"/>
      <c r="DDU89" s="1332"/>
      <c r="DDV89" s="1332"/>
      <c r="DDW89" s="1332"/>
      <c r="DDX89" s="1332"/>
      <c r="DDY89" s="1332"/>
      <c r="DDZ89" s="1332"/>
      <c r="DEA89" s="1332"/>
      <c r="DEB89" s="1332"/>
      <c r="DEC89" s="1332"/>
      <c r="DED89" s="1332"/>
      <c r="DEE89" s="1332"/>
      <c r="DEF89" s="1332"/>
      <c r="DEG89" s="1332"/>
      <c r="DEH89" s="1332"/>
      <c r="DEI89" s="1332"/>
      <c r="DEJ89" s="1332"/>
      <c r="DEK89" s="1332"/>
      <c r="DEL89" s="1332"/>
      <c r="DEM89" s="1332"/>
      <c r="DEN89" s="1332"/>
      <c r="DEO89" s="1332"/>
      <c r="DEP89" s="1332"/>
      <c r="DEQ89" s="1332"/>
      <c r="DER89" s="1332"/>
      <c r="DES89" s="1332"/>
      <c r="DET89" s="1332"/>
      <c r="DEU89" s="1332"/>
      <c r="DEV89" s="1332"/>
      <c r="DEW89" s="1332"/>
      <c r="DEX89" s="1332"/>
      <c r="DEY89" s="1332"/>
      <c r="DEZ89" s="1332"/>
      <c r="DFA89" s="1332"/>
      <c r="DFB89" s="1332"/>
      <c r="DFC89" s="1332"/>
      <c r="DFD89" s="1332"/>
      <c r="DFE89" s="1332"/>
      <c r="DFF89" s="1332"/>
      <c r="DFG89" s="1332"/>
      <c r="DFH89" s="1332"/>
      <c r="DFI89" s="1332"/>
      <c r="DFJ89" s="1332"/>
      <c r="DFK89" s="1332"/>
      <c r="DFL89" s="1332"/>
      <c r="DFM89" s="1332"/>
      <c r="DFN89" s="1332"/>
      <c r="DFO89" s="1332"/>
      <c r="DFP89" s="1332"/>
      <c r="DFQ89" s="1332"/>
      <c r="DFR89" s="1332"/>
      <c r="DFS89" s="1332"/>
      <c r="DFT89" s="1332"/>
      <c r="DFU89" s="1332"/>
      <c r="DFV89" s="1332"/>
      <c r="DFW89" s="1332"/>
      <c r="DFX89" s="1332"/>
      <c r="DFY89" s="1332"/>
      <c r="DFZ89" s="1332"/>
      <c r="DGA89" s="1332"/>
      <c r="DGB89" s="1332"/>
      <c r="DGC89" s="1332"/>
      <c r="DGD89" s="1332"/>
      <c r="DGE89" s="1332"/>
      <c r="DGF89" s="1332"/>
      <c r="DGG89" s="1332"/>
      <c r="DGH89" s="1332"/>
      <c r="DGI89" s="1332"/>
      <c r="DGJ89" s="1332"/>
      <c r="DGK89" s="1332"/>
      <c r="DGL89" s="1332"/>
      <c r="DGM89" s="1332"/>
      <c r="DGN89" s="1332"/>
      <c r="DGO89" s="1332"/>
      <c r="DGP89" s="1332"/>
      <c r="DGQ89" s="1332"/>
      <c r="DGR89" s="1332"/>
      <c r="DGS89" s="1332"/>
      <c r="DGT89" s="1332"/>
      <c r="DGU89" s="1332"/>
      <c r="DGV89" s="1332"/>
      <c r="DGW89" s="1332"/>
      <c r="DGX89" s="1332"/>
      <c r="DGY89" s="1332"/>
      <c r="DGZ89" s="1332"/>
      <c r="DHA89" s="1332"/>
      <c r="DHB89" s="1332"/>
      <c r="DHC89" s="1332"/>
      <c r="DHD89" s="1332"/>
      <c r="DHE89" s="1332"/>
      <c r="DHF89" s="1332"/>
      <c r="DHG89" s="1332"/>
      <c r="DHH89" s="1332"/>
      <c r="DHI89" s="1332"/>
      <c r="DHJ89" s="1332"/>
      <c r="DHK89" s="1332"/>
      <c r="DHL89" s="1332"/>
      <c r="DHM89" s="1332"/>
      <c r="DHN89" s="1332"/>
      <c r="DHO89" s="1332"/>
      <c r="DHP89" s="1332"/>
      <c r="DHQ89" s="1332"/>
      <c r="DHR89" s="1332"/>
      <c r="DHS89" s="1332"/>
      <c r="DHT89" s="1332"/>
      <c r="DHU89" s="1332"/>
      <c r="DHV89" s="1332"/>
      <c r="DHW89" s="1332"/>
      <c r="DHX89" s="1332"/>
      <c r="DHY89" s="1332"/>
      <c r="DHZ89" s="1332"/>
      <c r="DIA89" s="1332"/>
      <c r="DIB89" s="1332"/>
      <c r="DIC89" s="1332"/>
      <c r="DID89" s="1332"/>
      <c r="DIE89" s="1332"/>
      <c r="DIF89" s="1332"/>
      <c r="DIG89" s="1332"/>
      <c r="DIH89" s="1332"/>
      <c r="DII89" s="1332"/>
      <c r="DIJ89" s="1332"/>
      <c r="DIK89" s="1332"/>
      <c r="DIL89" s="1332"/>
      <c r="DIM89" s="1332"/>
      <c r="DIN89" s="1332"/>
      <c r="DIO89" s="1332"/>
      <c r="DIP89" s="1332"/>
      <c r="DIQ89" s="1332"/>
      <c r="DIR89" s="1332"/>
      <c r="DIS89" s="1332"/>
      <c r="DIT89" s="1332"/>
      <c r="DIU89" s="1332"/>
      <c r="DIV89" s="1332"/>
      <c r="DIW89" s="1332"/>
      <c r="DIX89" s="1332"/>
      <c r="DIY89" s="1332"/>
      <c r="DIZ89" s="1332"/>
      <c r="DJA89" s="1332"/>
      <c r="DJB89" s="1332"/>
      <c r="DJC89" s="1332"/>
      <c r="DJD89" s="1332"/>
      <c r="DJE89" s="1332"/>
      <c r="DJF89" s="1332"/>
      <c r="DJG89" s="1332"/>
      <c r="DJH89" s="1332"/>
      <c r="DJI89" s="1332"/>
      <c r="DJJ89" s="1332"/>
      <c r="DJK89" s="1332"/>
      <c r="DJL89" s="1332"/>
      <c r="DJM89" s="1332"/>
      <c r="DJN89" s="1332"/>
      <c r="DJO89" s="1332"/>
      <c r="DJP89" s="1332"/>
      <c r="DJQ89" s="1332"/>
      <c r="DJR89" s="1332"/>
      <c r="DJS89" s="1332"/>
      <c r="DJT89" s="1332"/>
      <c r="DJU89" s="1332"/>
      <c r="DJV89" s="1332"/>
      <c r="DJW89" s="1332"/>
      <c r="DJX89" s="1332"/>
      <c r="DJY89" s="1332"/>
      <c r="DJZ89" s="1332"/>
      <c r="DKA89" s="1332"/>
      <c r="DKB89" s="1332"/>
      <c r="DKC89" s="1332"/>
      <c r="DKD89" s="1332"/>
      <c r="DKE89" s="1332"/>
      <c r="DKF89" s="1332"/>
      <c r="DKG89" s="1332"/>
      <c r="DKH89" s="1332"/>
      <c r="DKI89" s="1332"/>
      <c r="DKJ89" s="1332"/>
      <c r="DKK89" s="1332"/>
      <c r="DKL89" s="1332"/>
      <c r="DKM89" s="1332"/>
      <c r="DKN89" s="1332"/>
      <c r="DKO89" s="1332"/>
      <c r="DKP89" s="1332"/>
      <c r="DKQ89" s="1332"/>
      <c r="DKR89" s="1332"/>
      <c r="DKS89" s="1332"/>
      <c r="DKT89" s="1332"/>
      <c r="DKU89" s="1332"/>
      <c r="DKV89" s="1332"/>
      <c r="DKW89" s="1332"/>
      <c r="DKX89" s="1332"/>
      <c r="DKY89" s="1332"/>
      <c r="DKZ89" s="1332"/>
      <c r="DLA89" s="1332"/>
      <c r="DLB89" s="1332"/>
      <c r="DLC89" s="1332"/>
      <c r="DLD89" s="1332"/>
      <c r="DLE89" s="1332"/>
      <c r="DLF89" s="1332"/>
      <c r="DLG89" s="1332"/>
      <c r="DLH89" s="1332"/>
      <c r="DLI89" s="1332"/>
      <c r="DLJ89" s="1332"/>
      <c r="DLK89" s="1332"/>
      <c r="DLL89" s="1332"/>
      <c r="DLM89" s="1332"/>
      <c r="DLN89" s="1332"/>
      <c r="DLO89" s="1332"/>
      <c r="DLP89" s="1332"/>
      <c r="DLQ89" s="1332"/>
      <c r="DLR89" s="1332"/>
      <c r="DLS89" s="1332"/>
      <c r="DLT89" s="1332"/>
      <c r="DLU89" s="1332"/>
      <c r="DLV89" s="1332"/>
      <c r="DLW89" s="1332"/>
      <c r="DLX89" s="1332"/>
      <c r="DLY89" s="1332"/>
      <c r="DLZ89" s="1332"/>
      <c r="DMA89" s="1332"/>
      <c r="DMB89" s="1332"/>
      <c r="DMC89" s="1332"/>
      <c r="DMD89" s="1332"/>
      <c r="DME89" s="1332"/>
      <c r="DMF89" s="1332"/>
      <c r="DMG89" s="1332"/>
      <c r="DMH89" s="1332"/>
      <c r="DMI89" s="1332"/>
      <c r="DMJ89" s="1332"/>
      <c r="DMK89" s="1332"/>
      <c r="DML89" s="1332"/>
      <c r="DMM89" s="1332"/>
      <c r="DMN89" s="1332"/>
      <c r="DMO89" s="1332"/>
      <c r="DMP89" s="1332"/>
      <c r="DMQ89" s="1332"/>
      <c r="DMR89" s="1332"/>
      <c r="DMS89" s="1332"/>
      <c r="DMT89" s="1332"/>
      <c r="DMU89" s="1332"/>
      <c r="DMV89" s="1332"/>
      <c r="DMW89" s="1332"/>
      <c r="DMX89" s="1332"/>
      <c r="DMY89" s="1332"/>
      <c r="DMZ89" s="1332"/>
      <c r="DNA89" s="1332"/>
      <c r="DNB89" s="1332"/>
      <c r="DNC89" s="1332"/>
      <c r="DND89" s="1332"/>
      <c r="DNE89" s="1332"/>
      <c r="DNF89" s="1332"/>
      <c r="DNG89" s="1332"/>
      <c r="DNH89" s="1332"/>
      <c r="DNI89" s="1332"/>
      <c r="DNJ89" s="1332"/>
      <c r="DNK89" s="1332"/>
      <c r="DNL89" s="1332"/>
      <c r="DNM89" s="1332"/>
      <c r="DNN89" s="1332"/>
      <c r="DNO89" s="1332"/>
      <c r="DNP89" s="1332"/>
      <c r="DNQ89" s="1332"/>
      <c r="DNR89" s="1332"/>
      <c r="DNS89" s="1332"/>
      <c r="DNT89" s="1332"/>
      <c r="DNU89" s="1332"/>
      <c r="DNV89" s="1332"/>
      <c r="DNW89" s="1332"/>
      <c r="DNX89" s="1332"/>
      <c r="DNY89" s="1332"/>
      <c r="DNZ89" s="1332"/>
      <c r="DOA89" s="1332"/>
      <c r="DOB89" s="1332"/>
      <c r="DOC89" s="1332"/>
      <c r="DOD89" s="1332"/>
      <c r="DOE89" s="1332"/>
      <c r="DOF89" s="1332"/>
      <c r="DOG89" s="1332"/>
      <c r="DOH89" s="1332"/>
      <c r="DOI89" s="1332"/>
      <c r="DOJ89" s="1332"/>
      <c r="DOK89" s="1332"/>
      <c r="DOL89" s="1332"/>
      <c r="DOM89" s="1332"/>
      <c r="DON89" s="1332"/>
      <c r="DOO89" s="1332"/>
      <c r="DOP89" s="1332"/>
      <c r="DOQ89" s="1332"/>
      <c r="DOR89" s="1332"/>
      <c r="DOS89" s="1332"/>
      <c r="DOT89" s="1332"/>
      <c r="DOU89" s="1332"/>
      <c r="DOV89" s="1332"/>
      <c r="DOW89" s="1332"/>
      <c r="DOX89" s="1332"/>
      <c r="DOY89" s="1332"/>
      <c r="DOZ89" s="1332"/>
      <c r="DPA89" s="1332"/>
      <c r="DPB89" s="1332"/>
      <c r="DPC89" s="1332"/>
      <c r="DPD89" s="1332"/>
      <c r="DPE89" s="1332"/>
      <c r="DPF89" s="1332"/>
      <c r="DPG89" s="1332"/>
      <c r="DPH89" s="1332"/>
      <c r="DPI89" s="1332"/>
      <c r="DPJ89" s="1332"/>
      <c r="DPK89" s="1332"/>
      <c r="DPL89" s="1332"/>
      <c r="DPM89" s="1332"/>
      <c r="DPN89" s="1332"/>
      <c r="DPO89" s="1332"/>
      <c r="DPP89" s="1332"/>
      <c r="DPQ89" s="1332"/>
      <c r="DPR89" s="1332"/>
      <c r="DPS89" s="1332"/>
      <c r="DPT89" s="1332"/>
      <c r="DPU89" s="1332"/>
      <c r="DPV89" s="1332"/>
      <c r="DPW89" s="1332"/>
      <c r="DPX89" s="1332"/>
      <c r="DPY89" s="1332"/>
      <c r="DPZ89" s="1332"/>
      <c r="DQA89" s="1332"/>
      <c r="DQB89" s="1332"/>
      <c r="DQC89" s="1332"/>
      <c r="DQD89" s="1332"/>
      <c r="DQE89" s="1332"/>
      <c r="DQF89" s="1332"/>
      <c r="DQG89" s="1332"/>
      <c r="DQH89" s="1332"/>
      <c r="DQI89" s="1332"/>
      <c r="DQJ89" s="1332"/>
      <c r="DQK89" s="1332"/>
      <c r="DQL89" s="1332"/>
      <c r="DQM89" s="1332"/>
      <c r="DQN89" s="1332"/>
      <c r="DQO89" s="1332"/>
      <c r="DQP89" s="1332"/>
      <c r="DQQ89" s="1332"/>
      <c r="DQR89" s="1332"/>
      <c r="DQS89" s="1332"/>
      <c r="DQT89" s="1332"/>
      <c r="DQU89" s="1332"/>
      <c r="DQV89" s="1332"/>
      <c r="DQW89" s="1332"/>
      <c r="DQX89" s="1332"/>
      <c r="DQY89" s="1332"/>
      <c r="DQZ89" s="1332"/>
      <c r="DRA89" s="1332"/>
      <c r="DRB89" s="1332"/>
      <c r="DRC89" s="1332"/>
      <c r="DRD89" s="1332"/>
      <c r="DRE89" s="1332"/>
      <c r="DRF89" s="1332"/>
      <c r="DRG89" s="1332"/>
      <c r="DRH89" s="1332"/>
      <c r="DRI89" s="1332"/>
      <c r="DRJ89" s="1332"/>
      <c r="DRK89" s="1332"/>
      <c r="DRL89" s="1332"/>
      <c r="DRM89" s="1332"/>
      <c r="DRN89" s="1332"/>
      <c r="DRO89" s="1332"/>
      <c r="DRP89" s="1332"/>
      <c r="DRQ89" s="1332"/>
      <c r="DRR89" s="1332"/>
      <c r="DRS89" s="1332"/>
      <c r="DRT89" s="1332"/>
      <c r="DRU89" s="1332"/>
      <c r="DRV89" s="1332"/>
      <c r="DRW89" s="1332"/>
      <c r="DRX89" s="1332"/>
      <c r="DRY89" s="1332"/>
      <c r="DRZ89" s="1332"/>
      <c r="DSA89" s="1332"/>
      <c r="DSB89" s="1332"/>
      <c r="DSC89" s="1332"/>
      <c r="DSD89" s="1332"/>
      <c r="DSE89" s="1332"/>
      <c r="DSF89" s="1332"/>
      <c r="DSG89" s="1332"/>
      <c r="DSH89" s="1332"/>
      <c r="DSI89" s="1332"/>
      <c r="DSJ89" s="1332"/>
      <c r="DSK89" s="1332"/>
      <c r="DSL89" s="1332"/>
      <c r="DSM89" s="1332"/>
      <c r="DSN89" s="1332"/>
      <c r="DSO89" s="1332"/>
      <c r="DSP89" s="1332"/>
      <c r="DSQ89" s="1332"/>
      <c r="DSR89" s="1332"/>
      <c r="DSS89" s="1332"/>
      <c r="DST89" s="1332"/>
      <c r="DSU89" s="1332"/>
      <c r="DSV89" s="1332"/>
      <c r="DSW89" s="1332"/>
      <c r="DSX89" s="1332"/>
      <c r="DSY89" s="1332"/>
      <c r="DSZ89" s="1332"/>
      <c r="DTA89" s="1332"/>
      <c r="DTB89" s="1332"/>
      <c r="DTC89" s="1332"/>
      <c r="DTD89" s="1332"/>
      <c r="DTE89" s="1332"/>
      <c r="DTF89" s="1332"/>
      <c r="DTG89" s="1332"/>
      <c r="DTH89" s="1332"/>
      <c r="DTI89" s="1332"/>
      <c r="DTJ89" s="1332"/>
      <c r="DTK89" s="1332"/>
      <c r="DTL89" s="1332"/>
      <c r="DTM89" s="1332"/>
      <c r="DTN89" s="1332"/>
      <c r="DTO89" s="1332"/>
      <c r="DTP89" s="1332"/>
      <c r="DTQ89" s="1332"/>
      <c r="DTR89" s="1332"/>
      <c r="DTS89" s="1332"/>
      <c r="DTT89" s="1332"/>
      <c r="DTU89" s="1332"/>
      <c r="DTV89" s="1332"/>
      <c r="DTW89" s="1332"/>
      <c r="DTX89" s="1332"/>
      <c r="DTY89" s="1332"/>
      <c r="DTZ89" s="1332"/>
      <c r="DUA89" s="1332"/>
      <c r="DUB89" s="1332"/>
      <c r="DUC89" s="1332"/>
      <c r="DUD89" s="1332"/>
      <c r="DUE89" s="1332"/>
      <c r="DUF89" s="1332"/>
      <c r="DUG89" s="1332"/>
      <c r="DUH89" s="1332"/>
      <c r="DUI89" s="1332"/>
      <c r="DUJ89" s="1332"/>
      <c r="DUK89" s="1332"/>
      <c r="DUL89" s="1332"/>
      <c r="DUM89" s="1332"/>
      <c r="DUN89" s="1332"/>
      <c r="DUO89" s="1332"/>
      <c r="DUP89" s="1332"/>
      <c r="DUQ89" s="1332"/>
      <c r="DUR89" s="1332"/>
      <c r="DUS89" s="1332"/>
      <c r="DUT89" s="1332"/>
      <c r="DUU89" s="1332"/>
      <c r="DUV89" s="1332"/>
      <c r="DUW89" s="1332"/>
      <c r="DUX89" s="1332"/>
      <c r="DUY89" s="1332"/>
      <c r="DUZ89" s="1332"/>
      <c r="DVA89" s="1332"/>
      <c r="DVB89" s="1332"/>
      <c r="DVC89" s="1332"/>
      <c r="DVD89" s="1332"/>
      <c r="DVE89" s="1332"/>
      <c r="DVF89" s="1332"/>
      <c r="DVG89" s="1332"/>
      <c r="DVH89" s="1332"/>
      <c r="DVI89" s="1332"/>
      <c r="DVJ89" s="1332"/>
      <c r="DVK89" s="1332"/>
      <c r="DVL89" s="1332"/>
      <c r="DVM89" s="1332"/>
      <c r="DVN89" s="1332"/>
      <c r="DVO89" s="1332"/>
      <c r="DVP89" s="1332"/>
      <c r="DVQ89" s="1332"/>
      <c r="DVR89" s="1332"/>
      <c r="DVS89" s="1332"/>
      <c r="DVT89" s="1332"/>
      <c r="DVU89" s="1332"/>
      <c r="DVV89" s="1332"/>
      <c r="DVW89" s="1332"/>
      <c r="DVX89" s="1332"/>
      <c r="DVY89" s="1332"/>
      <c r="DVZ89" s="1332"/>
      <c r="DWA89" s="1332"/>
      <c r="DWB89" s="1332"/>
      <c r="DWC89" s="1332"/>
      <c r="DWD89" s="1332"/>
      <c r="DWE89" s="1332"/>
      <c r="DWF89" s="1332"/>
      <c r="DWG89" s="1332"/>
      <c r="DWH89" s="1332"/>
      <c r="DWI89" s="1332"/>
      <c r="DWJ89" s="1332"/>
      <c r="DWK89" s="1332"/>
      <c r="DWL89" s="1332"/>
      <c r="DWM89" s="1332"/>
      <c r="DWN89" s="1332"/>
      <c r="DWO89" s="1332"/>
      <c r="DWP89" s="1332"/>
      <c r="DWQ89" s="1332"/>
      <c r="DWR89" s="1332"/>
      <c r="DWS89" s="1332"/>
      <c r="DWT89" s="1332"/>
      <c r="DWU89" s="1332"/>
      <c r="DWV89" s="1332"/>
      <c r="DWW89" s="1332"/>
      <c r="DWX89" s="1332"/>
      <c r="DWY89" s="1332"/>
      <c r="DWZ89" s="1332"/>
      <c r="DXA89" s="1332"/>
      <c r="DXB89" s="1332"/>
      <c r="DXC89" s="1332"/>
      <c r="DXD89" s="1332"/>
      <c r="DXE89" s="1332"/>
      <c r="DXF89" s="1332"/>
      <c r="DXG89" s="1332"/>
      <c r="DXH89" s="1332"/>
      <c r="DXI89" s="1332"/>
      <c r="DXJ89" s="1332"/>
      <c r="DXK89" s="1332"/>
      <c r="DXL89" s="1332"/>
      <c r="DXM89" s="1332"/>
      <c r="DXN89" s="1332"/>
      <c r="DXO89" s="1332"/>
      <c r="DXP89" s="1332"/>
      <c r="DXQ89" s="1332"/>
      <c r="DXR89" s="1332"/>
      <c r="DXS89" s="1332"/>
      <c r="DXT89" s="1332"/>
      <c r="DXU89" s="1332"/>
      <c r="DXV89" s="1332"/>
      <c r="DXW89" s="1332"/>
      <c r="DXX89" s="1332"/>
      <c r="DXY89" s="1332"/>
      <c r="DXZ89" s="1332"/>
      <c r="DYA89" s="1332"/>
      <c r="DYB89" s="1332"/>
      <c r="DYC89" s="1332"/>
      <c r="DYD89" s="1332"/>
      <c r="DYE89" s="1332"/>
      <c r="DYF89" s="1332"/>
      <c r="DYG89" s="1332"/>
      <c r="DYH89" s="1332"/>
      <c r="DYI89" s="1332"/>
      <c r="DYJ89" s="1332"/>
      <c r="DYK89" s="1332"/>
      <c r="DYL89" s="1332"/>
      <c r="DYM89" s="1332"/>
      <c r="DYN89" s="1332"/>
      <c r="DYO89" s="1332"/>
      <c r="DYP89" s="1332"/>
      <c r="DYQ89" s="1332"/>
      <c r="DYR89" s="1332"/>
      <c r="DYS89" s="1332"/>
      <c r="DYT89" s="1332"/>
      <c r="DYU89" s="1332"/>
      <c r="DYV89" s="1332"/>
      <c r="DYW89" s="1332"/>
      <c r="DYX89" s="1332"/>
      <c r="DYY89" s="1332"/>
      <c r="DYZ89" s="1332"/>
      <c r="DZA89" s="1332"/>
      <c r="DZB89" s="1332"/>
      <c r="DZC89" s="1332"/>
      <c r="DZD89" s="1332"/>
      <c r="DZE89" s="1332"/>
      <c r="DZF89" s="1332"/>
      <c r="DZG89" s="1332"/>
      <c r="DZH89" s="1332"/>
      <c r="DZI89" s="1332"/>
      <c r="DZJ89" s="1332"/>
      <c r="DZK89" s="1332"/>
      <c r="DZL89" s="1332"/>
      <c r="DZM89" s="1332"/>
      <c r="DZN89" s="1332"/>
      <c r="DZO89" s="1332"/>
      <c r="DZP89" s="1332"/>
      <c r="DZQ89" s="1332"/>
      <c r="DZR89" s="1332"/>
      <c r="DZS89" s="1332"/>
      <c r="DZT89" s="1332"/>
      <c r="DZU89" s="1332"/>
      <c r="DZV89" s="1332"/>
      <c r="DZW89" s="1332"/>
      <c r="DZX89" s="1332"/>
      <c r="DZY89" s="1332"/>
      <c r="DZZ89" s="1332"/>
      <c r="EAA89" s="1332"/>
      <c r="EAB89" s="1332"/>
      <c r="EAC89" s="1332"/>
      <c r="EAD89" s="1332"/>
      <c r="EAE89" s="1332"/>
      <c r="EAF89" s="1332"/>
      <c r="EAG89" s="1332"/>
      <c r="EAH89" s="1332"/>
      <c r="EAI89" s="1332"/>
      <c r="EAJ89" s="1332"/>
      <c r="EAK89" s="1332"/>
      <c r="EAL89" s="1332"/>
      <c r="EAM89" s="1332"/>
      <c r="EAN89" s="1332"/>
      <c r="EAO89" s="1332"/>
      <c r="EAP89" s="1332"/>
      <c r="EAQ89" s="1332"/>
      <c r="EAR89" s="1332"/>
      <c r="EAS89" s="1332"/>
      <c r="EAT89" s="1332"/>
      <c r="EAU89" s="1332"/>
      <c r="EAV89" s="1332"/>
      <c r="EAW89" s="1332"/>
      <c r="EAX89" s="1332"/>
      <c r="EAY89" s="1332"/>
      <c r="EAZ89" s="1332"/>
      <c r="EBA89" s="1332"/>
      <c r="EBB89" s="1332"/>
      <c r="EBC89" s="1332"/>
      <c r="EBD89" s="1332"/>
      <c r="EBE89" s="1332"/>
      <c r="EBF89" s="1332"/>
      <c r="EBG89" s="1332"/>
      <c r="EBH89" s="1332"/>
      <c r="EBI89" s="1332"/>
      <c r="EBJ89" s="1332"/>
      <c r="EBK89" s="1332"/>
      <c r="EBL89" s="1332"/>
      <c r="EBM89" s="1332"/>
      <c r="EBN89" s="1332"/>
      <c r="EBO89" s="1332"/>
      <c r="EBP89" s="1332"/>
      <c r="EBQ89" s="1332"/>
      <c r="EBR89" s="1332"/>
      <c r="EBS89" s="1332"/>
      <c r="EBT89" s="1332"/>
      <c r="EBU89" s="1332"/>
      <c r="EBV89" s="1332"/>
      <c r="EBW89" s="1332"/>
      <c r="EBX89" s="1332"/>
      <c r="EBY89" s="1332"/>
      <c r="EBZ89" s="1332"/>
      <c r="ECA89" s="1332"/>
      <c r="ECB89" s="1332"/>
      <c r="ECC89" s="1332"/>
      <c r="ECD89" s="1332"/>
      <c r="ECE89" s="1332"/>
      <c r="ECF89" s="1332"/>
      <c r="ECG89" s="1332"/>
      <c r="ECH89" s="1332"/>
      <c r="ECI89" s="1332"/>
      <c r="ECJ89" s="1332"/>
      <c r="ECK89" s="1332"/>
      <c r="ECL89" s="1332"/>
      <c r="ECM89" s="1332"/>
      <c r="ECN89" s="1332"/>
      <c r="ECO89" s="1332"/>
      <c r="ECP89" s="1332"/>
      <c r="ECQ89" s="1332"/>
      <c r="ECR89" s="1332"/>
      <c r="ECS89" s="1332"/>
      <c r="ECT89" s="1332"/>
      <c r="ECU89" s="1332"/>
      <c r="ECV89" s="1332"/>
      <c r="ECW89" s="1332"/>
      <c r="ECX89" s="1332"/>
      <c r="ECY89" s="1332"/>
      <c r="ECZ89" s="1332"/>
      <c r="EDA89" s="1332"/>
      <c r="EDB89" s="1332"/>
      <c r="EDC89" s="1332"/>
      <c r="EDD89" s="1332"/>
      <c r="EDE89" s="1332"/>
      <c r="EDF89" s="1332"/>
      <c r="EDG89" s="1332"/>
      <c r="EDH89" s="1332"/>
      <c r="EDI89" s="1332"/>
      <c r="EDJ89" s="1332"/>
      <c r="EDK89" s="1332"/>
      <c r="EDL89" s="1332"/>
      <c r="EDM89" s="1332"/>
      <c r="EDN89" s="1332"/>
      <c r="EDO89" s="1332"/>
      <c r="EDP89" s="1332"/>
      <c r="EDQ89" s="1332"/>
      <c r="EDR89" s="1332"/>
      <c r="EDS89" s="1332"/>
      <c r="EDT89" s="1332"/>
      <c r="EDU89" s="1332"/>
      <c r="EDV89" s="1332"/>
      <c r="EDW89" s="1332"/>
      <c r="EDX89" s="1332"/>
      <c r="EDY89" s="1332"/>
      <c r="EDZ89" s="1332"/>
      <c r="EEA89" s="1332"/>
      <c r="EEB89" s="1332"/>
      <c r="EEC89" s="1332"/>
      <c r="EED89" s="1332"/>
      <c r="EEE89" s="1332"/>
      <c r="EEF89" s="1332"/>
      <c r="EEG89" s="1332"/>
      <c r="EEH89" s="1332"/>
      <c r="EEI89" s="1332"/>
      <c r="EEJ89" s="1332"/>
      <c r="EEK89" s="1332"/>
      <c r="EEL89" s="1332"/>
      <c r="EEM89" s="1332"/>
      <c r="EEN89" s="1332"/>
      <c r="EEO89" s="1332"/>
      <c r="EEP89" s="1332"/>
      <c r="EEQ89" s="1332"/>
      <c r="EER89" s="1332"/>
      <c r="EES89" s="1332"/>
      <c r="EET89" s="1332"/>
      <c r="EEU89" s="1332"/>
      <c r="EEV89" s="1332"/>
      <c r="EEW89" s="1332"/>
      <c r="EEX89" s="1332"/>
      <c r="EEY89" s="1332"/>
      <c r="EEZ89" s="1332"/>
      <c r="EFA89" s="1332"/>
      <c r="EFB89" s="1332"/>
      <c r="EFC89" s="1332"/>
      <c r="EFD89" s="1332"/>
      <c r="EFE89" s="1332"/>
      <c r="EFF89" s="1332"/>
      <c r="EFG89" s="1332"/>
      <c r="EFH89" s="1332"/>
      <c r="EFI89" s="1332"/>
      <c r="EFJ89" s="1332"/>
      <c r="EFK89" s="1332"/>
      <c r="EFL89" s="1332"/>
      <c r="EFM89" s="1332"/>
      <c r="EFN89" s="1332"/>
      <c r="EFO89" s="1332"/>
      <c r="EFP89" s="1332"/>
      <c r="EFQ89" s="1332"/>
      <c r="EFR89" s="1332"/>
      <c r="EFS89" s="1332"/>
      <c r="EFT89" s="1332"/>
      <c r="EFU89" s="1332"/>
      <c r="EFV89" s="1332"/>
      <c r="EFW89" s="1332"/>
      <c r="EFX89" s="1332"/>
      <c r="EFY89" s="1332"/>
      <c r="EFZ89" s="1332"/>
      <c r="EGA89" s="1332"/>
      <c r="EGB89" s="1332"/>
      <c r="EGC89" s="1332"/>
      <c r="EGD89" s="1332"/>
      <c r="EGE89" s="1332"/>
      <c r="EGF89" s="1332"/>
      <c r="EGG89" s="1332"/>
      <c r="EGH89" s="1332"/>
      <c r="EGI89" s="1332"/>
      <c r="EGJ89" s="1332"/>
      <c r="EGK89" s="1332"/>
      <c r="EGL89" s="1332"/>
      <c r="EGM89" s="1332"/>
      <c r="EGN89" s="1332"/>
      <c r="EGO89" s="1332"/>
      <c r="EGP89" s="1332"/>
      <c r="EGQ89" s="1332"/>
      <c r="EGR89" s="1332"/>
      <c r="EGS89" s="1332"/>
      <c r="EGT89" s="1332"/>
      <c r="EGU89" s="1332"/>
      <c r="EGV89" s="1332"/>
      <c r="EGW89" s="1332"/>
      <c r="EGX89" s="1332"/>
      <c r="EGY89" s="1332"/>
      <c r="EGZ89" s="1332"/>
      <c r="EHA89" s="1332"/>
      <c r="EHB89" s="1332"/>
      <c r="EHC89" s="1332"/>
      <c r="EHD89" s="1332"/>
      <c r="EHE89" s="1332"/>
      <c r="EHF89" s="1332"/>
      <c r="EHG89" s="1332"/>
      <c r="EHH89" s="1332"/>
      <c r="EHI89" s="1332"/>
      <c r="EHJ89" s="1332"/>
      <c r="EHK89" s="1332"/>
      <c r="EHL89" s="1332"/>
      <c r="EHM89" s="1332"/>
      <c r="EHN89" s="1332"/>
      <c r="EHO89" s="1332"/>
      <c r="EHP89" s="1332"/>
      <c r="EHQ89" s="1332"/>
      <c r="EHR89" s="1332"/>
      <c r="EHS89" s="1332"/>
      <c r="EHT89" s="1332"/>
      <c r="EHU89" s="1332"/>
      <c r="EHV89" s="1332"/>
      <c r="EHW89" s="1332"/>
      <c r="EHX89" s="1332"/>
      <c r="EHY89" s="1332"/>
      <c r="EHZ89" s="1332"/>
      <c r="EIA89" s="1332"/>
      <c r="EIB89" s="1332"/>
      <c r="EIC89" s="1332"/>
      <c r="EID89" s="1332"/>
      <c r="EIE89" s="1332"/>
      <c r="EIF89" s="1332"/>
      <c r="EIG89" s="1332"/>
      <c r="EIH89" s="1332"/>
      <c r="EII89" s="1332"/>
      <c r="EIJ89" s="1332"/>
      <c r="EIK89" s="1332"/>
      <c r="EIL89" s="1332"/>
      <c r="EIM89" s="1332"/>
      <c r="EIN89" s="1332"/>
      <c r="EIO89" s="1332"/>
      <c r="EIP89" s="1332"/>
      <c r="EIQ89" s="1332"/>
      <c r="EIR89" s="1332"/>
      <c r="EIS89" s="1332"/>
      <c r="EIT89" s="1332"/>
      <c r="EIU89" s="1332"/>
      <c r="EIV89" s="1332"/>
      <c r="EIW89" s="1332"/>
      <c r="EIX89" s="1332"/>
      <c r="EIY89" s="1332"/>
      <c r="EIZ89" s="1332"/>
      <c r="EJA89" s="1332"/>
      <c r="EJB89" s="1332"/>
      <c r="EJC89" s="1332"/>
      <c r="EJD89" s="1332"/>
      <c r="EJE89" s="1332"/>
      <c r="EJF89" s="1332"/>
      <c r="EJG89" s="1332"/>
      <c r="EJH89" s="1332"/>
      <c r="EJI89" s="1332"/>
      <c r="EJJ89" s="1332"/>
      <c r="EJK89" s="1332"/>
      <c r="EJL89" s="1332"/>
      <c r="EJM89" s="1332"/>
      <c r="EJN89" s="1332"/>
      <c r="EJO89" s="1332"/>
      <c r="EJP89" s="1332"/>
      <c r="EJQ89" s="1332"/>
      <c r="EJR89" s="1332"/>
      <c r="EJS89" s="1332"/>
      <c r="EJT89" s="1332"/>
      <c r="EJU89" s="1332"/>
      <c r="EJV89" s="1332"/>
      <c r="EJW89" s="1332"/>
      <c r="EJX89" s="1332"/>
      <c r="EJY89" s="1332"/>
      <c r="EJZ89" s="1332"/>
      <c r="EKA89" s="1332"/>
      <c r="EKB89" s="1332"/>
      <c r="EKC89" s="1332"/>
      <c r="EKD89" s="1332"/>
      <c r="EKE89" s="1332"/>
      <c r="EKF89" s="1332"/>
      <c r="EKG89" s="1332"/>
      <c r="EKH89" s="1332"/>
      <c r="EKI89" s="1332"/>
      <c r="EKJ89" s="1332"/>
      <c r="EKK89" s="1332"/>
      <c r="EKL89" s="1332"/>
      <c r="EKM89" s="1332"/>
      <c r="EKN89" s="1332"/>
      <c r="EKO89" s="1332"/>
      <c r="EKP89" s="1332"/>
      <c r="EKQ89" s="1332"/>
      <c r="EKR89" s="1332"/>
      <c r="EKS89" s="1332"/>
      <c r="EKT89" s="1332"/>
      <c r="EKU89" s="1332"/>
      <c r="EKV89" s="1332"/>
      <c r="EKW89" s="1332"/>
      <c r="EKX89" s="1332"/>
      <c r="EKY89" s="1332"/>
      <c r="EKZ89" s="1332"/>
      <c r="ELA89" s="1332"/>
      <c r="ELB89" s="1332"/>
      <c r="ELC89" s="1332"/>
      <c r="ELD89" s="1332"/>
      <c r="ELE89" s="1332"/>
      <c r="ELF89" s="1332"/>
      <c r="ELG89" s="1332"/>
      <c r="ELH89" s="1332"/>
      <c r="ELI89" s="1332"/>
      <c r="ELJ89" s="1332"/>
      <c r="ELK89" s="1332"/>
      <c r="ELL89" s="1332"/>
      <c r="ELM89" s="1332"/>
      <c r="ELN89" s="1332"/>
      <c r="ELO89" s="1332"/>
      <c r="ELP89" s="1332"/>
      <c r="ELQ89" s="1332"/>
      <c r="ELR89" s="1332"/>
      <c r="ELS89" s="1332"/>
      <c r="ELT89" s="1332"/>
      <c r="ELU89" s="1332"/>
      <c r="ELV89" s="1332"/>
      <c r="ELW89" s="1332"/>
      <c r="ELX89" s="1332"/>
      <c r="ELY89" s="1332"/>
      <c r="ELZ89" s="1332"/>
      <c r="EMA89" s="1332"/>
      <c r="EMB89" s="1332"/>
      <c r="EMC89" s="1332"/>
      <c r="EMD89" s="1332"/>
      <c r="EME89" s="1332"/>
      <c r="EMF89" s="1332"/>
      <c r="EMG89" s="1332"/>
      <c r="EMH89" s="1332"/>
      <c r="EMI89" s="1332"/>
      <c r="EMJ89" s="1332"/>
      <c r="EMK89" s="1332"/>
      <c r="EML89" s="1332"/>
      <c r="EMM89" s="1332"/>
      <c r="EMN89" s="1332"/>
      <c r="EMO89" s="1332"/>
      <c r="EMP89" s="1332"/>
      <c r="EMQ89" s="1332"/>
      <c r="EMR89" s="1332"/>
      <c r="EMS89" s="1332"/>
      <c r="EMT89" s="1332"/>
      <c r="EMU89" s="1332"/>
      <c r="EMV89" s="1332"/>
      <c r="EMW89" s="1332"/>
      <c r="EMX89" s="1332"/>
      <c r="EMY89" s="1332"/>
      <c r="EMZ89" s="1332"/>
      <c r="ENA89" s="1332"/>
      <c r="ENB89" s="1332"/>
      <c r="ENC89" s="1332"/>
      <c r="END89" s="1332"/>
      <c r="ENE89" s="1332"/>
      <c r="ENF89" s="1332"/>
      <c r="ENG89" s="1332"/>
      <c r="ENH89" s="1332"/>
      <c r="ENI89" s="1332"/>
      <c r="ENJ89" s="1332"/>
      <c r="ENK89" s="1332"/>
      <c r="ENL89" s="1332"/>
      <c r="ENM89" s="1332"/>
      <c r="ENN89" s="1332"/>
      <c r="ENO89" s="1332"/>
      <c r="ENP89" s="1332"/>
      <c r="ENQ89" s="1332"/>
      <c r="ENR89" s="1332"/>
      <c r="ENS89" s="1332"/>
      <c r="ENT89" s="1332"/>
      <c r="ENU89" s="1332"/>
      <c r="ENV89" s="1332"/>
      <c r="ENW89" s="1332"/>
      <c r="ENX89" s="1332"/>
      <c r="ENY89" s="1332"/>
      <c r="ENZ89" s="1332"/>
      <c r="EOA89" s="1332"/>
      <c r="EOB89" s="1332"/>
      <c r="EOC89" s="1332"/>
      <c r="EOD89" s="1332"/>
      <c r="EOE89" s="1332"/>
      <c r="EOF89" s="1332"/>
      <c r="EOG89" s="1332"/>
      <c r="EOH89" s="1332"/>
      <c r="EOI89" s="1332"/>
      <c r="EOJ89" s="1332"/>
      <c r="EOK89" s="1332"/>
      <c r="EOL89" s="1332"/>
      <c r="EOM89" s="1332"/>
      <c r="EON89" s="1332"/>
      <c r="EOO89" s="1332"/>
      <c r="EOP89" s="1332"/>
      <c r="EOQ89" s="1332"/>
      <c r="EOR89" s="1332"/>
      <c r="EOS89" s="1332"/>
      <c r="EOT89" s="1332"/>
      <c r="EOU89" s="1332"/>
      <c r="EOV89" s="1332"/>
      <c r="EOW89" s="1332"/>
      <c r="EOX89" s="1332"/>
      <c r="EOY89" s="1332"/>
      <c r="EOZ89" s="1332"/>
      <c r="EPA89" s="1332"/>
      <c r="EPB89" s="1332"/>
      <c r="EPC89" s="1332"/>
      <c r="EPD89" s="1332"/>
      <c r="EPE89" s="1332"/>
      <c r="EPF89" s="1332"/>
      <c r="EPG89" s="1332"/>
      <c r="EPH89" s="1332"/>
      <c r="EPI89" s="1332"/>
      <c r="EPJ89" s="1332"/>
      <c r="EPK89" s="1332"/>
      <c r="EPL89" s="1332"/>
      <c r="EPM89" s="1332"/>
      <c r="EPN89" s="1332"/>
      <c r="EPO89" s="1332"/>
      <c r="EPP89" s="1332"/>
      <c r="EPQ89" s="1332"/>
      <c r="EPR89" s="1332"/>
      <c r="EPS89" s="1332"/>
      <c r="EPT89" s="1332"/>
      <c r="EPU89" s="1332"/>
      <c r="EPV89" s="1332"/>
      <c r="EPW89" s="1332"/>
      <c r="EPX89" s="1332"/>
      <c r="EPY89" s="1332"/>
      <c r="EPZ89" s="1332"/>
      <c r="EQA89" s="1332"/>
      <c r="EQB89" s="1332"/>
      <c r="EQC89" s="1332"/>
      <c r="EQD89" s="1332"/>
      <c r="EQE89" s="1332"/>
      <c r="EQF89" s="1332"/>
      <c r="EQG89" s="1332"/>
      <c r="EQH89" s="1332"/>
      <c r="EQI89" s="1332"/>
      <c r="EQJ89" s="1332"/>
      <c r="EQK89" s="1332"/>
      <c r="EQL89" s="1332"/>
      <c r="EQM89" s="1332"/>
      <c r="EQN89" s="1332"/>
      <c r="EQO89" s="1332"/>
      <c r="EQP89" s="1332"/>
      <c r="EQQ89" s="1332"/>
      <c r="EQR89" s="1332"/>
      <c r="EQS89" s="1332"/>
      <c r="EQT89" s="1332"/>
      <c r="EQU89" s="1332"/>
      <c r="EQV89" s="1332"/>
      <c r="EQW89" s="1332"/>
      <c r="EQX89" s="1332"/>
      <c r="EQY89" s="1332"/>
      <c r="EQZ89" s="1332"/>
      <c r="ERA89" s="1332"/>
      <c r="ERB89" s="1332"/>
      <c r="ERC89" s="1332"/>
      <c r="ERD89" s="1332"/>
      <c r="ERE89" s="1332"/>
      <c r="ERF89" s="1332"/>
      <c r="ERG89" s="1332"/>
      <c r="ERH89" s="1332"/>
      <c r="ERI89" s="1332"/>
      <c r="ERJ89" s="1332"/>
      <c r="ERK89" s="1332"/>
      <c r="ERL89" s="1332"/>
      <c r="ERM89" s="1332"/>
      <c r="ERN89" s="1332"/>
      <c r="ERO89" s="1332"/>
      <c r="ERP89" s="1332"/>
      <c r="ERQ89" s="1332"/>
      <c r="ERR89" s="1332"/>
      <c r="ERS89" s="1332"/>
      <c r="ERT89" s="1332"/>
      <c r="ERU89" s="1332"/>
      <c r="ERV89" s="1332"/>
      <c r="ERW89" s="1332"/>
      <c r="ERX89" s="1332"/>
      <c r="ERY89" s="1332"/>
      <c r="ERZ89" s="1332"/>
      <c r="ESA89" s="1332"/>
      <c r="ESB89" s="1332"/>
      <c r="ESC89" s="1332"/>
      <c r="ESD89" s="1332"/>
      <c r="ESE89" s="1332"/>
      <c r="ESF89" s="1332"/>
      <c r="ESG89" s="1332"/>
      <c r="ESH89" s="1332"/>
      <c r="ESI89" s="1332"/>
      <c r="ESJ89" s="1332"/>
      <c r="ESK89" s="1332"/>
      <c r="ESL89" s="1332"/>
      <c r="ESM89" s="1332"/>
      <c r="ESN89" s="1332"/>
      <c r="ESO89" s="1332"/>
      <c r="ESP89" s="1332"/>
      <c r="ESQ89" s="1332"/>
      <c r="ESR89" s="1332"/>
      <c r="ESS89" s="1332"/>
      <c r="EST89" s="1332"/>
      <c r="ESU89" s="1332"/>
      <c r="ESV89" s="1332"/>
      <c r="ESW89" s="1332"/>
      <c r="ESX89" s="1332"/>
      <c r="ESY89" s="1332"/>
      <c r="ESZ89" s="1332"/>
      <c r="ETA89" s="1332"/>
      <c r="ETB89" s="1332"/>
      <c r="ETC89" s="1332"/>
      <c r="ETD89" s="1332"/>
      <c r="ETE89" s="1332"/>
      <c r="ETF89" s="1332"/>
      <c r="ETG89" s="1332"/>
      <c r="ETH89" s="1332"/>
      <c r="ETI89" s="1332"/>
      <c r="ETJ89" s="1332"/>
      <c r="ETK89" s="1332"/>
      <c r="ETL89" s="1332"/>
      <c r="ETM89" s="1332"/>
      <c r="ETN89" s="1332"/>
      <c r="ETO89" s="1332"/>
      <c r="ETP89" s="1332"/>
      <c r="ETQ89" s="1332"/>
      <c r="ETR89" s="1332"/>
      <c r="ETS89" s="1332"/>
      <c r="ETT89" s="1332"/>
      <c r="ETU89" s="1332"/>
      <c r="ETV89" s="1332"/>
      <c r="ETW89" s="1332"/>
      <c r="ETX89" s="1332"/>
      <c r="ETY89" s="1332"/>
      <c r="ETZ89" s="1332"/>
      <c r="EUA89" s="1332"/>
      <c r="EUB89" s="1332"/>
      <c r="EUC89" s="1332"/>
      <c r="EUD89" s="1332"/>
      <c r="EUE89" s="1332"/>
      <c r="EUF89" s="1332"/>
      <c r="EUG89" s="1332"/>
      <c r="EUH89" s="1332"/>
      <c r="EUI89" s="1332"/>
      <c r="EUJ89" s="1332"/>
      <c r="EUK89" s="1332"/>
      <c r="EUL89" s="1332"/>
      <c r="EUM89" s="1332"/>
      <c r="EUN89" s="1332"/>
      <c r="EUO89" s="1332"/>
      <c r="EUP89" s="1332"/>
      <c r="EUQ89" s="1332"/>
      <c r="EUR89" s="1332"/>
      <c r="EUS89" s="1332"/>
      <c r="EUT89" s="1332"/>
      <c r="EUU89" s="1332"/>
      <c r="EUV89" s="1332"/>
      <c r="EUW89" s="1332"/>
      <c r="EUX89" s="1332"/>
      <c r="EUY89" s="1332"/>
      <c r="EUZ89" s="1332"/>
      <c r="EVA89" s="1332"/>
      <c r="EVB89" s="1332"/>
      <c r="EVC89" s="1332"/>
      <c r="EVD89" s="1332"/>
      <c r="EVE89" s="1332"/>
      <c r="EVF89" s="1332"/>
      <c r="EVG89" s="1332"/>
      <c r="EVH89" s="1332"/>
      <c r="EVI89" s="1332"/>
      <c r="EVJ89" s="1332"/>
      <c r="EVK89" s="1332"/>
      <c r="EVL89" s="1332"/>
      <c r="EVM89" s="1332"/>
      <c r="EVN89" s="1332"/>
      <c r="EVO89" s="1332"/>
      <c r="EVP89" s="1332"/>
      <c r="EVQ89" s="1332"/>
      <c r="EVR89" s="1332"/>
      <c r="EVS89" s="1332"/>
      <c r="EVT89" s="1332"/>
      <c r="EVU89" s="1332"/>
      <c r="EVV89" s="1332"/>
      <c r="EVW89" s="1332"/>
      <c r="EVX89" s="1332"/>
      <c r="EVY89" s="1332"/>
      <c r="EVZ89" s="1332"/>
      <c r="EWA89" s="1332"/>
      <c r="EWB89" s="1332"/>
      <c r="EWC89" s="1332"/>
      <c r="EWD89" s="1332"/>
      <c r="EWE89" s="1332"/>
      <c r="EWF89" s="1332"/>
      <c r="EWG89" s="1332"/>
      <c r="EWH89" s="1332"/>
      <c r="EWI89" s="1332"/>
      <c r="EWJ89" s="1332"/>
      <c r="EWK89" s="1332"/>
      <c r="EWL89" s="1332"/>
      <c r="EWM89" s="1332"/>
      <c r="EWN89" s="1332"/>
      <c r="EWO89" s="1332"/>
      <c r="EWP89" s="1332"/>
      <c r="EWQ89" s="1332"/>
      <c r="EWR89" s="1332"/>
      <c r="EWS89" s="1332"/>
      <c r="EWT89" s="1332"/>
      <c r="EWU89" s="1332"/>
      <c r="EWV89" s="1332"/>
      <c r="EWW89" s="1332"/>
      <c r="EWX89" s="1332"/>
      <c r="EWY89" s="1332"/>
      <c r="EWZ89" s="1332"/>
      <c r="EXA89" s="1332"/>
      <c r="EXB89" s="1332"/>
      <c r="EXC89" s="1332"/>
      <c r="EXD89" s="1332"/>
      <c r="EXE89" s="1332"/>
      <c r="EXF89" s="1332"/>
      <c r="EXG89" s="1332"/>
      <c r="EXH89" s="1332"/>
      <c r="EXI89" s="1332"/>
      <c r="EXJ89" s="1332"/>
      <c r="EXK89" s="1332"/>
      <c r="EXL89" s="1332"/>
      <c r="EXM89" s="1332"/>
      <c r="EXN89" s="1332"/>
      <c r="EXO89" s="1332"/>
      <c r="EXP89" s="1332"/>
      <c r="EXQ89" s="1332"/>
      <c r="EXR89" s="1332"/>
      <c r="EXS89" s="1332"/>
      <c r="EXT89" s="1332"/>
      <c r="EXU89" s="1332"/>
      <c r="EXV89" s="1332"/>
      <c r="EXW89" s="1332"/>
      <c r="EXX89" s="1332"/>
      <c r="EXY89" s="1332"/>
      <c r="EXZ89" s="1332"/>
      <c r="EYA89" s="1332"/>
      <c r="EYB89" s="1332"/>
      <c r="EYC89" s="1332"/>
      <c r="EYD89" s="1332"/>
      <c r="EYE89" s="1332"/>
      <c r="EYF89" s="1332"/>
      <c r="EYG89" s="1332"/>
      <c r="EYH89" s="1332"/>
      <c r="EYI89" s="1332"/>
      <c r="EYJ89" s="1332"/>
      <c r="EYK89" s="1332"/>
      <c r="EYL89" s="1332"/>
      <c r="EYM89" s="1332"/>
      <c r="EYN89" s="1332"/>
      <c r="EYO89" s="1332"/>
      <c r="EYP89" s="1332"/>
      <c r="EYQ89" s="1332"/>
      <c r="EYR89" s="1332"/>
      <c r="EYS89" s="1332"/>
      <c r="EYT89" s="1332"/>
      <c r="EYU89" s="1332"/>
      <c r="EYV89" s="1332"/>
      <c r="EYW89" s="1332"/>
      <c r="EYX89" s="1332"/>
      <c r="EYY89" s="1332"/>
      <c r="EYZ89" s="1332"/>
      <c r="EZA89" s="1332"/>
      <c r="EZB89" s="1332"/>
      <c r="EZC89" s="1332"/>
      <c r="EZD89" s="1332"/>
      <c r="EZE89" s="1332"/>
      <c r="EZF89" s="1332"/>
      <c r="EZG89" s="1332"/>
      <c r="EZH89" s="1332"/>
      <c r="EZI89" s="1332"/>
      <c r="EZJ89" s="1332"/>
      <c r="EZK89" s="1332"/>
      <c r="EZL89" s="1332"/>
      <c r="EZM89" s="1332"/>
      <c r="EZN89" s="1332"/>
      <c r="EZO89" s="1332"/>
      <c r="EZP89" s="1332"/>
      <c r="EZQ89" s="1332"/>
      <c r="EZR89" s="1332"/>
      <c r="EZS89" s="1332"/>
      <c r="EZT89" s="1332"/>
      <c r="EZU89" s="1332"/>
      <c r="EZV89" s="1332"/>
      <c r="EZW89" s="1332"/>
      <c r="EZX89" s="1332"/>
      <c r="EZY89" s="1332"/>
      <c r="EZZ89" s="1332"/>
      <c r="FAA89" s="1332"/>
      <c r="FAB89" s="1332"/>
      <c r="FAC89" s="1332"/>
      <c r="FAD89" s="1332"/>
      <c r="FAE89" s="1332"/>
      <c r="FAF89" s="1332"/>
      <c r="FAG89" s="1332"/>
      <c r="FAH89" s="1332"/>
      <c r="FAI89" s="1332"/>
      <c r="FAJ89" s="1332"/>
      <c r="FAK89" s="1332"/>
      <c r="FAL89" s="1332"/>
      <c r="FAM89" s="1332"/>
      <c r="FAN89" s="1332"/>
      <c r="FAO89" s="1332"/>
      <c r="FAP89" s="1332"/>
      <c r="FAQ89" s="1332"/>
      <c r="FAR89" s="1332"/>
      <c r="FAS89" s="1332"/>
      <c r="FAT89" s="1332"/>
      <c r="FAU89" s="1332"/>
      <c r="FAV89" s="1332"/>
      <c r="FAW89" s="1332"/>
      <c r="FAX89" s="1332"/>
      <c r="FAY89" s="1332"/>
      <c r="FAZ89" s="1332"/>
      <c r="FBA89" s="1332"/>
      <c r="FBB89" s="1332"/>
      <c r="FBC89" s="1332"/>
      <c r="FBD89" s="1332"/>
      <c r="FBE89" s="1332"/>
      <c r="FBF89" s="1332"/>
      <c r="FBG89" s="1332"/>
      <c r="FBH89" s="1332"/>
      <c r="FBI89" s="1332"/>
      <c r="FBJ89" s="1332"/>
      <c r="FBK89" s="1332"/>
      <c r="FBL89" s="1332"/>
      <c r="FBM89" s="1332"/>
      <c r="FBN89" s="1332"/>
      <c r="FBO89" s="1332"/>
      <c r="FBP89" s="1332"/>
      <c r="FBQ89" s="1332"/>
      <c r="FBR89" s="1332"/>
      <c r="FBS89" s="1332"/>
      <c r="FBT89" s="1332"/>
      <c r="FBU89" s="1332"/>
      <c r="FBV89" s="1332"/>
      <c r="FBW89" s="1332"/>
      <c r="FBX89" s="1332"/>
      <c r="FBY89" s="1332"/>
      <c r="FBZ89" s="1332"/>
      <c r="FCA89" s="1332"/>
      <c r="FCB89" s="1332"/>
      <c r="FCC89" s="1332"/>
      <c r="FCD89" s="1332"/>
      <c r="FCE89" s="1332"/>
      <c r="FCF89" s="1332"/>
      <c r="FCG89" s="1332"/>
      <c r="FCH89" s="1332"/>
      <c r="FCI89" s="1332"/>
      <c r="FCJ89" s="1332"/>
      <c r="FCK89" s="1332"/>
      <c r="FCL89" s="1332"/>
      <c r="FCM89" s="1332"/>
      <c r="FCN89" s="1332"/>
      <c r="FCO89" s="1332"/>
      <c r="FCP89" s="1332"/>
      <c r="FCQ89" s="1332"/>
      <c r="FCR89" s="1332"/>
      <c r="FCS89" s="1332"/>
      <c r="FCT89" s="1332"/>
      <c r="FCU89" s="1332"/>
      <c r="FCV89" s="1332"/>
      <c r="FCW89" s="1332"/>
      <c r="FCX89" s="1332"/>
      <c r="FCY89" s="1332"/>
      <c r="FCZ89" s="1332"/>
      <c r="FDA89" s="1332"/>
      <c r="FDB89" s="1332"/>
      <c r="FDC89" s="1332"/>
      <c r="FDD89" s="1332"/>
      <c r="FDE89" s="1332"/>
      <c r="FDF89" s="1332"/>
      <c r="FDG89" s="1332"/>
      <c r="FDH89" s="1332"/>
      <c r="FDI89" s="1332"/>
      <c r="FDJ89" s="1332"/>
      <c r="FDK89" s="1332"/>
      <c r="FDL89" s="1332"/>
      <c r="FDM89" s="1332"/>
      <c r="FDN89" s="1332"/>
      <c r="FDO89" s="1332"/>
      <c r="FDP89" s="1332"/>
      <c r="FDQ89" s="1332"/>
      <c r="FDR89" s="1332"/>
      <c r="FDS89" s="1332"/>
      <c r="FDT89" s="1332"/>
      <c r="FDU89" s="1332"/>
      <c r="FDV89" s="1332"/>
      <c r="FDW89" s="1332"/>
      <c r="FDX89" s="1332"/>
      <c r="FDY89" s="1332"/>
      <c r="FDZ89" s="1332"/>
      <c r="FEA89" s="1332"/>
      <c r="FEB89" s="1332"/>
      <c r="FEC89" s="1332"/>
      <c r="FED89" s="1332"/>
      <c r="FEE89" s="1332"/>
      <c r="FEF89" s="1332"/>
      <c r="FEG89" s="1332"/>
      <c r="FEH89" s="1332"/>
      <c r="FEI89" s="1332"/>
      <c r="FEJ89" s="1332"/>
      <c r="FEK89" s="1332"/>
      <c r="FEL89" s="1332"/>
      <c r="FEM89" s="1332"/>
      <c r="FEN89" s="1332"/>
      <c r="FEO89" s="1332"/>
      <c r="FEP89" s="1332"/>
      <c r="FEQ89" s="1332"/>
      <c r="FER89" s="1332"/>
      <c r="FES89" s="1332"/>
      <c r="FET89" s="1332"/>
      <c r="FEU89" s="1332"/>
      <c r="FEV89" s="1332"/>
      <c r="FEW89" s="1332"/>
      <c r="FEX89" s="1332"/>
      <c r="FEY89" s="1332"/>
      <c r="FEZ89" s="1332"/>
      <c r="FFA89" s="1332"/>
      <c r="FFB89" s="1332"/>
      <c r="FFC89" s="1332"/>
      <c r="FFD89" s="1332"/>
      <c r="FFE89" s="1332"/>
      <c r="FFF89" s="1332"/>
      <c r="FFG89" s="1332"/>
      <c r="FFH89" s="1332"/>
      <c r="FFI89" s="1332"/>
      <c r="FFJ89" s="1332"/>
      <c r="FFK89" s="1332"/>
      <c r="FFL89" s="1332"/>
      <c r="FFM89" s="1332"/>
      <c r="FFN89" s="1332"/>
      <c r="FFO89" s="1332"/>
      <c r="FFP89" s="1332"/>
      <c r="FFQ89" s="1332"/>
      <c r="FFR89" s="1332"/>
      <c r="FFS89" s="1332"/>
      <c r="FFT89" s="1332"/>
      <c r="FFU89" s="1332"/>
      <c r="FFV89" s="1332"/>
      <c r="FFW89" s="1332"/>
      <c r="FFX89" s="1332"/>
      <c r="FFY89" s="1332"/>
      <c r="FFZ89" s="1332"/>
      <c r="FGA89" s="1332"/>
      <c r="FGB89" s="1332"/>
      <c r="FGC89" s="1332"/>
      <c r="FGD89" s="1332"/>
      <c r="FGE89" s="1332"/>
      <c r="FGF89" s="1332"/>
      <c r="FGG89" s="1332"/>
      <c r="FGH89" s="1332"/>
      <c r="FGI89" s="1332"/>
      <c r="FGJ89" s="1332"/>
      <c r="FGK89" s="1332"/>
      <c r="FGL89" s="1332"/>
      <c r="FGM89" s="1332"/>
      <c r="FGN89" s="1332"/>
      <c r="FGO89" s="1332"/>
      <c r="FGP89" s="1332"/>
      <c r="FGQ89" s="1332"/>
      <c r="FGR89" s="1332"/>
      <c r="FGS89" s="1332"/>
      <c r="FGT89" s="1332"/>
      <c r="FGU89" s="1332"/>
      <c r="FGV89" s="1332"/>
      <c r="FGW89" s="1332"/>
      <c r="FGX89" s="1332"/>
      <c r="FGY89" s="1332"/>
      <c r="FGZ89" s="1332"/>
      <c r="FHA89" s="1332"/>
      <c r="FHB89" s="1332"/>
      <c r="FHC89" s="1332"/>
      <c r="FHD89" s="1332"/>
      <c r="FHE89" s="1332"/>
      <c r="FHF89" s="1332"/>
      <c r="FHG89" s="1332"/>
      <c r="FHH89" s="1332"/>
      <c r="FHI89" s="1332"/>
      <c r="FHJ89" s="1332"/>
      <c r="FHK89" s="1332"/>
      <c r="FHL89" s="1332"/>
      <c r="FHM89" s="1332"/>
      <c r="FHN89" s="1332"/>
      <c r="FHO89" s="1332"/>
      <c r="FHP89" s="1332"/>
      <c r="FHQ89" s="1332"/>
      <c r="FHR89" s="1332"/>
      <c r="FHS89" s="1332"/>
      <c r="FHT89" s="1332"/>
      <c r="FHU89" s="1332"/>
      <c r="FHV89" s="1332"/>
      <c r="FHW89" s="1332"/>
      <c r="FHX89" s="1332"/>
      <c r="FHY89" s="1332"/>
      <c r="FHZ89" s="1332"/>
      <c r="FIA89" s="1332"/>
      <c r="FIB89" s="1332"/>
      <c r="FIC89" s="1332"/>
      <c r="FID89" s="1332"/>
      <c r="FIE89" s="1332"/>
      <c r="FIF89" s="1332"/>
      <c r="FIG89" s="1332"/>
      <c r="FIH89" s="1332"/>
      <c r="FII89" s="1332"/>
      <c r="FIJ89" s="1332"/>
      <c r="FIK89" s="1332"/>
      <c r="FIL89" s="1332"/>
      <c r="FIM89" s="1332"/>
      <c r="FIN89" s="1332"/>
      <c r="FIO89" s="1332"/>
      <c r="FIP89" s="1332"/>
      <c r="FIQ89" s="1332"/>
      <c r="FIR89" s="1332"/>
      <c r="FIS89" s="1332"/>
      <c r="FIT89" s="1332"/>
      <c r="FIU89" s="1332"/>
      <c r="FIV89" s="1332"/>
      <c r="FIW89" s="1332"/>
      <c r="FIX89" s="1332"/>
      <c r="FIY89" s="1332"/>
      <c r="FIZ89" s="1332"/>
      <c r="FJA89" s="1332"/>
      <c r="FJB89" s="1332"/>
      <c r="FJC89" s="1332"/>
      <c r="FJD89" s="1332"/>
      <c r="FJE89" s="1332"/>
      <c r="FJF89" s="1332"/>
      <c r="FJG89" s="1332"/>
      <c r="FJH89" s="1332"/>
      <c r="FJI89" s="1332"/>
      <c r="FJJ89" s="1332"/>
      <c r="FJK89" s="1332"/>
      <c r="FJL89" s="1332"/>
      <c r="FJM89" s="1332"/>
      <c r="FJN89" s="1332"/>
      <c r="FJO89" s="1332"/>
      <c r="FJP89" s="1332"/>
      <c r="FJQ89" s="1332"/>
      <c r="FJR89" s="1332"/>
      <c r="FJS89" s="1332"/>
      <c r="FJT89" s="1332"/>
      <c r="FJU89" s="1332"/>
      <c r="FJV89" s="1332"/>
      <c r="FJW89" s="1332"/>
      <c r="FJX89" s="1332"/>
      <c r="FJY89" s="1332"/>
      <c r="FJZ89" s="1332"/>
      <c r="FKA89" s="1332"/>
      <c r="FKB89" s="1332"/>
      <c r="FKC89" s="1332"/>
      <c r="FKD89" s="1332"/>
      <c r="FKE89" s="1332"/>
      <c r="FKF89" s="1332"/>
      <c r="FKG89" s="1332"/>
      <c r="FKH89" s="1332"/>
      <c r="FKI89" s="1332"/>
      <c r="FKJ89" s="1332"/>
      <c r="FKK89" s="1332"/>
      <c r="FKL89" s="1332"/>
      <c r="FKM89" s="1332"/>
      <c r="FKN89" s="1332"/>
      <c r="FKO89" s="1332"/>
      <c r="FKP89" s="1332"/>
      <c r="FKQ89" s="1332"/>
      <c r="FKR89" s="1332"/>
      <c r="FKS89" s="1332"/>
      <c r="FKT89" s="1332"/>
      <c r="FKU89" s="1332"/>
      <c r="FKV89" s="1332"/>
      <c r="FKW89" s="1332"/>
      <c r="FKX89" s="1332"/>
      <c r="FKY89" s="1332"/>
      <c r="FKZ89" s="1332"/>
      <c r="FLA89" s="1332"/>
      <c r="FLB89" s="1332"/>
      <c r="FLC89" s="1332"/>
      <c r="FLD89" s="1332"/>
      <c r="FLE89" s="1332"/>
      <c r="FLF89" s="1332"/>
      <c r="FLG89" s="1332"/>
      <c r="FLH89" s="1332"/>
      <c r="FLI89" s="1332"/>
      <c r="FLJ89" s="1332"/>
      <c r="FLK89" s="1332"/>
      <c r="FLL89" s="1332"/>
      <c r="FLM89" s="1332"/>
      <c r="FLN89" s="1332"/>
      <c r="FLO89" s="1332"/>
      <c r="FLP89" s="1332"/>
      <c r="FLQ89" s="1332"/>
      <c r="FLR89" s="1332"/>
      <c r="FLS89" s="1332"/>
      <c r="FLT89" s="1332"/>
      <c r="FLU89" s="1332"/>
      <c r="FLV89" s="1332"/>
      <c r="FLW89" s="1332"/>
      <c r="FLX89" s="1332"/>
      <c r="FLY89" s="1332"/>
      <c r="FLZ89" s="1332"/>
      <c r="FMA89" s="1332"/>
      <c r="FMB89" s="1332"/>
      <c r="FMC89" s="1332"/>
      <c r="FMD89" s="1332"/>
      <c r="FME89" s="1332"/>
      <c r="FMF89" s="1332"/>
      <c r="FMG89" s="1332"/>
      <c r="FMH89" s="1332"/>
      <c r="FMI89" s="1332"/>
      <c r="FMJ89" s="1332"/>
      <c r="FMK89" s="1332"/>
      <c r="FML89" s="1332"/>
      <c r="FMM89" s="1332"/>
      <c r="FMN89" s="1332"/>
      <c r="FMO89" s="1332"/>
      <c r="FMP89" s="1332"/>
      <c r="FMQ89" s="1332"/>
      <c r="FMR89" s="1332"/>
      <c r="FMS89" s="1332"/>
      <c r="FMT89" s="1332"/>
      <c r="FMU89" s="1332"/>
      <c r="FMV89" s="1332"/>
      <c r="FMW89" s="1332"/>
      <c r="FMX89" s="1332"/>
      <c r="FMY89" s="1332"/>
      <c r="FMZ89" s="1332"/>
      <c r="FNA89" s="1332"/>
      <c r="FNB89" s="1332"/>
      <c r="FNC89" s="1332"/>
      <c r="FND89" s="1332"/>
      <c r="FNE89" s="1332"/>
      <c r="FNF89" s="1332"/>
    </row>
    <row r="90" spans="1:4426" s="1339" customFormat="1" ht="15">
      <c r="A90" s="1301"/>
      <c r="B90" s="1406">
        <v>1901082</v>
      </c>
      <c r="C90" s="1413" t="s">
        <v>226</v>
      </c>
      <c r="D90" s="1664">
        <v>107455.37</v>
      </c>
      <c r="E90" s="1414">
        <f>+D90</f>
        <v>107455.37</v>
      </c>
      <c r="F90" s="1401"/>
      <c r="G90" s="1401"/>
      <c r="H90" s="1401"/>
      <c r="I90" s="1401"/>
      <c r="J90" s="1623" t="s">
        <v>1831</v>
      </c>
      <c r="K90" s="1424" t="s">
        <v>227</v>
      </c>
      <c r="L90" s="1338"/>
      <c r="M90" s="1338"/>
      <c r="N90" s="1338"/>
      <c r="O90" s="1338"/>
      <c r="P90" s="1338"/>
      <c r="Q90" s="1338"/>
      <c r="R90" s="1338"/>
      <c r="S90" s="1338"/>
      <c r="T90" s="1338"/>
      <c r="U90" s="1338"/>
      <c r="V90" s="1338"/>
      <c r="W90" s="1338"/>
      <c r="X90" s="1338"/>
      <c r="Y90" s="1338"/>
      <c r="Z90" s="1338"/>
      <c r="AA90" s="1338"/>
      <c r="AB90" s="1338"/>
      <c r="AC90" s="1338"/>
      <c r="AD90" s="1338"/>
      <c r="AE90" s="1338"/>
      <c r="AF90" s="1338"/>
      <c r="AG90" s="1338"/>
      <c r="AH90" s="1338"/>
      <c r="AI90" s="1338"/>
      <c r="AJ90" s="1338"/>
      <c r="AK90" s="1338"/>
      <c r="AL90" s="1338"/>
      <c r="AM90" s="1338"/>
      <c r="AN90" s="1338"/>
      <c r="AO90" s="1338"/>
      <c r="AP90" s="1338"/>
      <c r="AQ90" s="1338"/>
      <c r="AR90" s="1338"/>
      <c r="AS90" s="1338"/>
      <c r="AT90" s="1338"/>
      <c r="AU90" s="1338"/>
      <c r="AV90" s="1338"/>
      <c r="AW90" s="1338"/>
      <c r="AX90" s="1338"/>
      <c r="AY90" s="1338"/>
      <c r="AZ90" s="1338"/>
      <c r="BA90" s="1338"/>
      <c r="BB90" s="1338"/>
      <c r="BC90" s="1338"/>
      <c r="BD90" s="1338"/>
      <c r="BE90" s="1338"/>
      <c r="BF90" s="1338"/>
      <c r="BG90" s="1338"/>
      <c r="BH90" s="1338"/>
      <c r="BI90" s="1338"/>
      <c r="BJ90" s="1338"/>
      <c r="BK90" s="1338"/>
      <c r="BL90" s="1338"/>
      <c r="BM90" s="1338"/>
      <c r="BN90" s="1338"/>
      <c r="BO90" s="1338"/>
      <c r="BP90" s="1338"/>
      <c r="BQ90" s="1338"/>
      <c r="BR90" s="1338"/>
      <c r="BS90" s="1338"/>
      <c r="BT90" s="1338"/>
      <c r="BU90" s="1338"/>
      <c r="BV90" s="1338"/>
      <c r="BW90" s="1338"/>
      <c r="BX90" s="1338"/>
      <c r="BY90" s="1338"/>
      <c r="BZ90" s="1338"/>
      <c r="CA90" s="1338"/>
      <c r="CB90" s="1338"/>
      <c r="CC90" s="1338"/>
      <c r="CD90" s="1338"/>
      <c r="CE90" s="1338"/>
      <c r="CF90" s="1338"/>
      <c r="CG90" s="1338"/>
      <c r="CH90" s="1338"/>
      <c r="CI90" s="1338"/>
      <c r="CJ90" s="1338"/>
      <c r="CK90" s="1338"/>
      <c r="CL90" s="1338"/>
      <c r="CM90" s="1338"/>
      <c r="CN90" s="1338"/>
      <c r="CO90" s="1338"/>
      <c r="CP90" s="1338"/>
      <c r="CQ90" s="1338"/>
      <c r="CR90" s="1338"/>
      <c r="CS90" s="1338"/>
      <c r="CT90" s="1338"/>
      <c r="CU90" s="1338"/>
      <c r="CV90" s="1338"/>
      <c r="CW90" s="1338"/>
      <c r="CX90" s="1338"/>
      <c r="CY90" s="1338"/>
      <c r="CZ90" s="1338"/>
      <c r="DA90" s="1338"/>
      <c r="DB90" s="1338"/>
      <c r="DC90" s="1338"/>
      <c r="DD90" s="1338"/>
      <c r="DE90" s="1338"/>
      <c r="DF90" s="1338"/>
      <c r="DG90" s="1338"/>
      <c r="DH90" s="1338"/>
      <c r="DI90" s="1338"/>
      <c r="DJ90" s="1338"/>
      <c r="DK90" s="1338"/>
      <c r="DL90" s="1338"/>
      <c r="DM90" s="1338"/>
      <c r="DN90" s="1338"/>
      <c r="DO90" s="1338"/>
      <c r="DP90" s="1338"/>
      <c r="DQ90" s="1338"/>
      <c r="DR90" s="1338"/>
      <c r="DS90" s="1338"/>
      <c r="DT90" s="1338"/>
      <c r="DU90" s="1338"/>
      <c r="DV90" s="1338"/>
      <c r="DW90" s="1338"/>
      <c r="DX90" s="1338"/>
      <c r="DY90" s="1338"/>
      <c r="DZ90" s="1338"/>
      <c r="EA90" s="1338"/>
      <c r="EB90" s="1338"/>
      <c r="EC90" s="1338"/>
      <c r="ED90" s="1338"/>
      <c r="EE90" s="1338"/>
      <c r="EF90" s="1338"/>
      <c r="EG90" s="1338"/>
      <c r="EH90" s="1338"/>
      <c r="EI90" s="1338"/>
      <c r="EJ90" s="1338"/>
      <c r="EK90" s="1338"/>
      <c r="EL90" s="1338"/>
      <c r="EM90" s="1338"/>
      <c r="EN90" s="1338"/>
      <c r="EO90" s="1338"/>
      <c r="EP90" s="1338"/>
      <c r="EQ90" s="1338"/>
      <c r="ER90" s="1338"/>
      <c r="ES90" s="1338"/>
      <c r="ET90" s="1338"/>
      <c r="EU90" s="1338"/>
      <c r="EV90" s="1338"/>
      <c r="EW90" s="1338"/>
      <c r="EX90" s="1338"/>
      <c r="EY90" s="1338"/>
      <c r="EZ90" s="1338"/>
      <c r="FA90" s="1338"/>
      <c r="FB90" s="1338"/>
      <c r="FC90" s="1338"/>
      <c r="FD90" s="1338"/>
      <c r="FE90" s="1338"/>
      <c r="FF90" s="1338"/>
      <c r="FG90" s="1338"/>
      <c r="FH90" s="1338"/>
      <c r="FI90" s="1338"/>
      <c r="FJ90" s="1338"/>
      <c r="FK90" s="1338"/>
      <c r="FL90" s="1338"/>
      <c r="FM90" s="1338"/>
      <c r="FN90" s="1338"/>
      <c r="FO90" s="1338"/>
      <c r="FP90" s="1338"/>
      <c r="FQ90" s="1338"/>
      <c r="FR90" s="1338"/>
      <c r="FS90" s="1338"/>
      <c r="FT90" s="1338"/>
      <c r="FU90" s="1338"/>
      <c r="FV90" s="1338"/>
      <c r="FW90" s="1338"/>
      <c r="FX90" s="1338"/>
      <c r="FY90" s="1338"/>
      <c r="FZ90" s="1338"/>
      <c r="GA90" s="1338"/>
      <c r="GB90" s="1338"/>
      <c r="GC90" s="1338"/>
      <c r="GD90" s="1338"/>
      <c r="GE90" s="1338"/>
      <c r="GF90" s="1338"/>
      <c r="GG90" s="1338"/>
      <c r="GH90" s="1338"/>
      <c r="GI90" s="1338"/>
      <c r="GJ90" s="1338"/>
      <c r="GK90" s="1338"/>
      <c r="GL90" s="1338"/>
      <c r="GM90" s="1338"/>
      <c r="GN90" s="1338"/>
      <c r="GO90" s="1338"/>
      <c r="GP90" s="1338"/>
      <c r="GQ90" s="1338"/>
      <c r="GR90" s="1338"/>
      <c r="GS90" s="1338"/>
      <c r="GT90" s="1338"/>
      <c r="GU90" s="1338"/>
      <c r="GV90" s="1338"/>
      <c r="GW90" s="1338"/>
      <c r="GX90" s="1338"/>
      <c r="GY90" s="1338"/>
      <c r="GZ90" s="1338"/>
      <c r="HA90" s="1338"/>
      <c r="HB90" s="1338"/>
      <c r="HC90" s="1338"/>
      <c r="HD90" s="1338"/>
      <c r="HE90" s="1338"/>
      <c r="HF90" s="1338"/>
      <c r="HG90" s="1338"/>
      <c r="HH90" s="1338"/>
      <c r="HI90" s="1338"/>
      <c r="HJ90" s="1338"/>
      <c r="HK90" s="1338"/>
      <c r="HL90" s="1338"/>
      <c r="HM90" s="1338"/>
      <c r="HN90" s="1338"/>
      <c r="HO90" s="1338"/>
      <c r="HP90" s="1338"/>
      <c r="HQ90" s="1338"/>
      <c r="HR90" s="1338"/>
      <c r="HS90" s="1338"/>
      <c r="HT90" s="1338"/>
      <c r="HU90" s="1338"/>
      <c r="HV90" s="1338"/>
      <c r="HW90" s="1338"/>
      <c r="HX90" s="1338"/>
      <c r="HY90" s="1338"/>
      <c r="HZ90" s="1338"/>
      <c r="IA90" s="1338"/>
      <c r="IB90" s="1338"/>
      <c r="IC90" s="1338"/>
      <c r="ID90" s="1338"/>
      <c r="IE90" s="1338"/>
      <c r="IF90" s="1338"/>
      <c r="IG90" s="1338"/>
      <c r="IH90" s="1338"/>
      <c r="II90" s="1338"/>
      <c r="IJ90" s="1338"/>
      <c r="IK90" s="1338"/>
      <c r="IL90" s="1338"/>
      <c r="IM90" s="1338"/>
      <c r="IN90" s="1338"/>
      <c r="IO90" s="1338"/>
      <c r="IP90" s="1338"/>
      <c r="IQ90" s="1338"/>
      <c r="IR90" s="1338"/>
      <c r="IS90" s="1338"/>
      <c r="IT90" s="1338"/>
      <c r="IU90" s="1338"/>
      <c r="IV90" s="1338"/>
      <c r="IW90" s="1338"/>
      <c r="IX90" s="1338"/>
      <c r="IY90" s="1338"/>
      <c r="IZ90" s="1338"/>
      <c r="JA90" s="1338"/>
      <c r="JB90" s="1338"/>
      <c r="JC90" s="1338"/>
      <c r="JD90" s="1338"/>
      <c r="JE90" s="1338"/>
      <c r="JF90" s="1338"/>
      <c r="JG90" s="1338"/>
      <c r="JH90" s="1338"/>
      <c r="JI90" s="1338"/>
      <c r="JJ90" s="1338"/>
      <c r="JK90" s="1338"/>
      <c r="JL90" s="1338"/>
      <c r="JM90" s="1338"/>
      <c r="JN90" s="1338"/>
      <c r="JO90" s="1338"/>
      <c r="JP90" s="1338"/>
      <c r="JQ90" s="1338"/>
      <c r="JR90" s="1338"/>
      <c r="JS90" s="1338"/>
      <c r="JT90" s="1338"/>
      <c r="JU90" s="1338"/>
      <c r="JV90" s="1338"/>
      <c r="JW90" s="1338"/>
      <c r="JX90" s="1338"/>
      <c r="JY90" s="1338"/>
      <c r="JZ90" s="1338"/>
      <c r="KA90" s="1338"/>
      <c r="KB90" s="1338"/>
      <c r="KC90" s="1338"/>
      <c r="KD90" s="1338"/>
      <c r="KE90" s="1338"/>
      <c r="KF90" s="1338"/>
      <c r="KG90" s="1338"/>
      <c r="KH90" s="1338"/>
      <c r="KI90" s="1338"/>
      <c r="KJ90" s="1338"/>
      <c r="KK90" s="1338"/>
      <c r="KL90" s="1338"/>
      <c r="KM90" s="1338"/>
      <c r="KN90" s="1338"/>
      <c r="KO90" s="1338"/>
      <c r="KP90" s="1338"/>
      <c r="KQ90" s="1338"/>
      <c r="KR90" s="1338"/>
      <c r="KS90" s="1338"/>
      <c r="KT90" s="1338"/>
      <c r="KU90" s="1338"/>
      <c r="KV90" s="1338"/>
      <c r="KW90" s="1338"/>
      <c r="KX90" s="1338"/>
      <c r="KY90" s="1338"/>
      <c r="KZ90" s="1338"/>
      <c r="LA90" s="1338"/>
      <c r="LB90" s="1338"/>
      <c r="LC90" s="1338"/>
      <c r="LD90" s="1338"/>
      <c r="LE90" s="1338"/>
      <c r="LF90" s="1338"/>
      <c r="LG90" s="1338"/>
      <c r="LH90" s="1338"/>
      <c r="LI90" s="1338"/>
      <c r="LJ90" s="1338"/>
      <c r="LK90" s="1338"/>
      <c r="LL90" s="1338"/>
      <c r="LM90" s="1338"/>
      <c r="LN90" s="1338"/>
      <c r="LO90" s="1338"/>
      <c r="LP90" s="1338"/>
      <c r="LQ90" s="1338"/>
      <c r="LR90" s="1338"/>
      <c r="LS90" s="1338"/>
      <c r="LT90" s="1338"/>
      <c r="LU90" s="1338"/>
      <c r="LV90" s="1338"/>
      <c r="LW90" s="1338"/>
      <c r="LX90" s="1338"/>
      <c r="LY90" s="1338"/>
      <c r="LZ90" s="1338"/>
      <c r="MA90" s="1338"/>
      <c r="MB90" s="1338"/>
      <c r="MC90" s="1338"/>
      <c r="MD90" s="1338"/>
      <c r="ME90" s="1338"/>
      <c r="MF90" s="1338"/>
      <c r="MG90" s="1338"/>
      <c r="MH90" s="1338"/>
      <c r="MI90" s="1338"/>
      <c r="MJ90" s="1338"/>
      <c r="MK90" s="1338"/>
      <c r="ML90" s="1338"/>
      <c r="MM90" s="1338"/>
      <c r="MN90" s="1338"/>
      <c r="MO90" s="1338"/>
      <c r="MP90" s="1338"/>
      <c r="MQ90" s="1338"/>
      <c r="MR90" s="1338"/>
      <c r="MS90" s="1338"/>
      <c r="MT90" s="1338"/>
      <c r="MU90" s="1338"/>
      <c r="MV90" s="1338"/>
      <c r="MW90" s="1338"/>
      <c r="MX90" s="1338"/>
      <c r="MY90" s="1338"/>
      <c r="MZ90" s="1338"/>
      <c r="NA90" s="1338"/>
      <c r="NB90" s="1338"/>
      <c r="NC90" s="1338"/>
      <c r="ND90" s="1338"/>
      <c r="NE90" s="1338"/>
      <c r="NF90" s="1338"/>
      <c r="NG90" s="1338"/>
      <c r="NH90" s="1338"/>
      <c r="NI90" s="1338"/>
      <c r="NJ90" s="1338"/>
      <c r="NK90" s="1338"/>
      <c r="NL90" s="1338"/>
      <c r="NM90" s="1338"/>
      <c r="NN90" s="1338"/>
      <c r="NO90" s="1338"/>
      <c r="NP90" s="1338"/>
      <c r="NQ90" s="1338"/>
      <c r="NR90" s="1338"/>
      <c r="NS90" s="1338"/>
      <c r="NT90" s="1338"/>
      <c r="NU90" s="1338"/>
      <c r="NV90" s="1338"/>
      <c r="NW90" s="1338"/>
      <c r="NX90" s="1338"/>
      <c r="NY90" s="1338"/>
      <c r="NZ90" s="1338"/>
      <c r="OA90" s="1338"/>
      <c r="OB90" s="1338"/>
      <c r="OC90" s="1338"/>
      <c r="OD90" s="1338"/>
      <c r="OE90" s="1338"/>
      <c r="OF90" s="1338"/>
      <c r="OG90" s="1338"/>
      <c r="OH90" s="1338"/>
      <c r="OI90" s="1338"/>
      <c r="OJ90" s="1338"/>
      <c r="OK90" s="1338"/>
      <c r="OL90" s="1338"/>
      <c r="OM90" s="1338"/>
      <c r="ON90" s="1338"/>
      <c r="OO90" s="1338"/>
      <c r="OP90" s="1338"/>
      <c r="OQ90" s="1338"/>
      <c r="OR90" s="1338"/>
      <c r="OS90" s="1338"/>
      <c r="OT90" s="1338"/>
      <c r="OU90" s="1338"/>
      <c r="OV90" s="1338"/>
      <c r="OW90" s="1338"/>
      <c r="OX90" s="1338"/>
      <c r="OY90" s="1338"/>
      <c r="OZ90" s="1338"/>
      <c r="PA90" s="1338"/>
      <c r="PB90" s="1338"/>
      <c r="PC90" s="1338"/>
      <c r="PD90" s="1338"/>
      <c r="PE90" s="1338"/>
      <c r="PF90" s="1338"/>
      <c r="PG90" s="1338"/>
      <c r="PH90" s="1338"/>
      <c r="PI90" s="1338"/>
      <c r="PJ90" s="1338"/>
      <c r="PK90" s="1338"/>
      <c r="PL90" s="1338"/>
      <c r="PM90" s="1338"/>
      <c r="PN90" s="1338"/>
      <c r="PO90" s="1338"/>
      <c r="PP90" s="1338"/>
      <c r="PQ90" s="1338"/>
      <c r="PR90" s="1338"/>
      <c r="PS90" s="1338"/>
      <c r="PT90" s="1338"/>
      <c r="PU90" s="1338"/>
      <c r="PV90" s="1338"/>
      <c r="PW90" s="1338"/>
      <c r="PX90" s="1338"/>
      <c r="PY90" s="1338"/>
      <c r="PZ90" s="1338"/>
      <c r="QA90" s="1338"/>
      <c r="QB90" s="1338"/>
      <c r="QC90" s="1338"/>
      <c r="QD90" s="1338"/>
      <c r="QE90" s="1338"/>
      <c r="QF90" s="1338"/>
      <c r="QG90" s="1338"/>
      <c r="QH90" s="1338"/>
      <c r="QI90" s="1338"/>
      <c r="QJ90" s="1338"/>
      <c r="QK90" s="1338"/>
      <c r="QL90" s="1338"/>
      <c r="QM90" s="1338"/>
      <c r="QN90" s="1338"/>
      <c r="QO90" s="1338"/>
      <c r="QP90" s="1338"/>
      <c r="QQ90" s="1338"/>
      <c r="QR90" s="1338"/>
      <c r="QS90" s="1338"/>
      <c r="QT90" s="1338"/>
      <c r="QU90" s="1338"/>
      <c r="QV90" s="1338"/>
      <c r="QW90" s="1338"/>
      <c r="QX90" s="1338"/>
      <c r="QY90" s="1338"/>
      <c r="QZ90" s="1338"/>
      <c r="RA90" s="1338"/>
      <c r="RB90" s="1338"/>
      <c r="RC90" s="1338"/>
      <c r="RD90" s="1338"/>
      <c r="RE90" s="1338"/>
      <c r="RF90" s="1338"/>
      <c r="RG90" s="1338"/>
      <c r="RH90" s="1338"/>
      <c r="RI90" s="1338"/>
      <c r="RJ90" s="1338"/>
      <c r="RK90" s="1338"/>
      <c r="RL90" s="1338"/>
      <c r="RM90" s="1338"/>
      <c r="RN90" s="1338"/>
      <c r="RO90" s="1338"/>
      <c r="RP90" s="1338"/>
      <c r="RQ90" s="1338"/>
      <c r="RR90" s="1338"/>
      <c r="RS90" s="1338"/>
      <c r="RT90" s="1338"/>
      <c r="RU90" s="1338"/>
      <c r="RV90" s="1338"/>
      <c r="RW90" s="1338"/>
      <c r="RX90" s="1338"/>
      <c r="RY90" s="1338"/>
      <c r="RZ90" s="1338"/>
      <c r="SA90" s="1338"/>
      <c r="SB90" s="1338"/>
      <c r="SC90" s="1338"/>
      <c r="SD90" s="1338"/>
      <c r="SE90" s="1338"/>
      <c r="SF90" s="1338"/>
      <c r="SG90" s="1338"/>
      <c r="SH90" s="1338"/>
      <c r="SI90" s="1338"/>
      <c r="SJ90" s="1338"/>
      <c r="SK90" s="1338"/>
      <c r="SL90" s="1338"/>
      <c r="SM90" s="1338"/>
      <c r="SN90" s="1338"/>
      <c r="SO90" s="1338"/>
      <c r="SP90" s="1338"/>
      <c r="SQ90" s="1338"/>
      <c r="SR90" s="1338"/>
      <c r="SS90" s="1338"/>
      <c r="ST90" s="1338"/>
      <c r="SU90" s="1338"/>
      <c r="SV90" s="1338"/>
      <c r="SW90" s="1338"/>
      <c r="SX90" s="1338"/>
      <c r="SY90" s="1338"/>
      <c r="SZ90" s="1338"/>
      <c r="TA90" s="1338"/>
      <c r="TB90" s="1338"/>
      <c r="TC90" s="1338"/>
      <c r="TD90" s="1338"/>
      <c r="TE90" s="1338"/>
      <c r="TF90" s="1338"/>
      <c r="TG90" s="1338"/>
      <c r="TH90" s="1338"/>
      <c r="TI90" s="1338"/>
      <c r="TJ90" s="1338"/>
      <c r="TK90" s="1338"/>
      <c r="TL90" s="1338"/>
      <c r="TM90" s="1338"/>
      <c r="TN90" s="1338"/>
      <c r="TO90" s="1338"/>
      <c r="TP90" s="1338"/>
      <c r="TQ90" s="1338"/>
      <c r="TR90" s="1338"/>
      <c r="TS90" s="1338"/>
      <c r="TT90" s="1338"/>
      <c r="TU90" s="1338"/>
      <c r="TV90" s="1338"/>
      <c r="TW90" s="1338"/>
      <c r="TX90" s="1338"/>
      <c r="TY90" s="1338"/>
      <c r="TZ90" s="1338"/>
      <c r="UA90" s="1338"/>
      <c r="UB90" s="1338"/>
      <c r="UC90" s="1338"/>
      <c r="UD90" s="1338"/>
      <c r="UE90" s="1338"/>
      <c r="UF90" s="1338"/>
      <c r="UG90" s="1338"/>
      <c r="UH90" s="1338"/>
      <c r="UI90" s="1338"/>
      <c r="UJ90" s="1338"/>
      <c r="UK90" s="1338"/>
      <c r="UL90" s="1338"/>
      <c r="UM90" s="1338"/>
      <c r="UN90" s="1338"/>
      <c r="UO90" s="1338"/>
      <c r="UP90" s="1338"/>
      <c r="UQ90" s="1338"/>
      <c r="UR90" s="1338"/>
      <c r="US90" s="1338"/>
      <c r="UT90" s="1338"/>
      <c r="UU90" s="1338"/>
      <c r="UV90" s="1338"/>
      <c r="UW90" s="1338"/>
      <c r="UX90" s="1338"/>
      <c r="UY90" s="1338"/>
      <c r="UZ90" s="1338"/>
      <c r="VA90" s="1338"/>
      <c r="VB90" s="1338"/>
      <c r="VC90" s="1338"/>
      <c r="VD90" s="1338"/>
      <c r="VE90" s="1338"/>
      <c r="VF90" s="1338"/>
      <c r="VG90" s="1338"/>
      <c r="VH90" s="1338"/>
      <c r="VI90" s="1338"/>
      <c r="VJ90" s="1338"/>
      <c r="VK90" s="1338"/>
      <c r="VL90" s="1338"/>
      <c r="VM90" s="1338"/>
      <c r="VN90" s="1338"/>
      <c r="VO90" s="1338"/>
      <c r="VP90" s="1338"/>
      <c r="VQ90" s="1338"/>
      <c r="VR90" s="1338"/>
      <c r="VS90" s="1338"/>
      <c r="VT90" s="1338"/>
      <c r="VU90" s="1338"/>
      <c r="VV90" s="1338"/>
      <c r="VW90" s="1338"/>
      <c r="VX90" s="1338"/>
      <c r="VY90" s="1338"/>
      <c r="VZ90" s="1338"/>
      <c r="WA90" s="1338"/>
      <c r="WB90" s="1338"/>
      <c r="WC90" s="1338"/>
      <c r="WD90" s="1338"/>
      <c r="WE90" s="1338"/>
      <c r="WF90" s="1338"/>
      <c r="WG90" s="1338"/>
      <c r="WH90" s="1338"/>
      <c r="WI90" s="1338"/>
      <c r="WJ90" s="1338"/>
      <c r="WK90" s="1338"/>
      <c r="WL90" s="1338"/>
      <c r="WM90" s="1338"/>
      <c r="WN90" s="1338"/>
      <c r="WO90" s="1338"/>
      <c r="WP90" s="1338"/>
      <c r="WQ90" s="1338"/>
      <c r="WR90" s="1338"/>
      <c r="WS90" s="1338"/>
      <c r="WT90" s="1338"/>
      <c r="WU90" s="1338"/>
      <c r="WV90" s="1338"/>
      <c r="WW90" s="1338"/>
      <c r="WX90" s="1338"/>
      <c r="WY90" s="1338"/>
      <c r="WZ90" s="1338"/>
      <c r="XA90" s="1338"/>
      <c r="XB90" s="1338"/>
      <c r="XC90" s="1338"/>
      <c r="XD90" s="1338"/>
      <c r="XE90" s="1338"/>
      <c r="XF90" s="1338"/>
      <c r="XG90" s="1338"/>
      <c r="XH90" s="1338"/>
      <c r="XI90" s="1338"/>
      <c r="XJ90" s="1338"/>
      <c r="XK90" s="1338"/>
      <c r="XL90" s="1338"/>
      <c r="XM90" s="1338"/>
      <c r="XN90" s="1338"/>
      <c r="XO90" s="1338"/>
      <c r="XP90" s="1338"/>
      <c r="XQ90" s="1338"/>
      <c r="XR90" s="1338"/>
      <c r="XS90" s="1338"/>
      <c r="XT90" s="1338"/>
      <c r="XU90" s="1338"/>
      <c r="XV90" s="1338"/>
      <c r="XW90" s="1338"/>
      <c r="XX90" s="1338"/>
      <c r="XY90" s="1338"/>
      <c r="XZ90" s="1338"/>
      <c r="YA90" s="1338"/>
      <c r="YB90" s="1338"/>
      <c r="YC90" s="1338"/>
      <c r="YD90" s="1338"/>
      <c r="YE90" s="1338"/>
      <c r="YF90" s="1338"/>
      <c r="YG90" s="1338"/>
      <c r="YH90" s="1338"/>
      <c r="YI90" s="1338"/>
      <c r="YJ90" s="1338"/>
      <c r="YK90" s="1338"/>
      <c r="YL90" s="1338"/>
      <c r="YM90" s="1338"/>
      <c r="YN90" s="1338"/>
      <c r="YO90" s="1338"/>
      <c r="YP90" s="1338"/>
      <c r="YQ90" s="1338"/>
      <c r="YR90" s="1338"/>
      <c r="YS90" s="1338"/>
      <c r="YT90" s="1338"/>
      <c r="YU90" s="1338"/>
      <c r="YV90" s="1338"/>
      <c r="YW90" s="1338"/>
      <c r="YX90" s="1338"/>
      <c r="YY90" s="1338"/>
      <c r="YZ90" s="1338"/>
      <c r="ZA90" s="1338"/>
      <c r="ZB90" s="1338"/>
      <c r="ZC90" s="1338"/>
      <c r="ZD90" s="1338"/>
      <c r="ZE90" s="1338"/>
      <c r="ZF90" s="1338"/>
      <c r="ZG90" s="1338"/>
      <c r="ZH90" s="1338"/>
      <c r="ZI90" s="1338"/>
      <c r="ZJ90" s="1338"/>
      <c r="ZK90" s="1338"/>
      <c r="ZL90" s="1338"/>
      <c r="ZM90" s="1338"/>
      <c r="ZN90" s="1338"/>
      <c r="ZO90" s="1338"/>
      <c r="ZP90" s="1338"/>
      <c r="ZQ90" s="1338"/>
      <c r="ZR90" s="1338"/>
      <c r="ZS90" s="1338"/>
      <c r="ZT90" s="1338"/>
      <c r="ZU90" s="1338"/>
      <c r="ZV90" s="1338"/>
      <c r="ZW90" s="1338"/>
      <c r="ZX90" s="1338"/>
      <c r="ZY90" s="1338"/>
      <c r="ZZ90" s="1338"/>
      <c r="AAA90" s="1338"/>
      <c r="AAB90" s="1338"/>
      <c r="AAC90" s="1338"/>
      <c r="AAD90" s="1338"/>
      <c r="AAE90" s="1338"/>
      <c r="AAF90" s="1338"/>
      <c r="AAG90" s="1338"/>
      <c r="AAH90" s="1338"/>
      <c r="AAI90" s="1338"/>
      <c r="AAJ90" s="1338"/>
      <c r="AAK90" s="1338"/>
      <c r="AAL90" s="1338"/>
      <c r="AAM90" s="1338"/>
      <c r="AAN90" s="1338"/>
      <c r="AAO90" s="1338"/>
      <c r="AAP90" s="1338"/>
      <c r="AAQ90" s="1338"/>
      <c r="AAR90" s="1338"/>
      <c r="AAS90" s="1338"/>
      <c r="AAT90" s="1338"/>
      <c r="AAU90" s="1338"/>
      <c r="AAV90" s="1338"/>
      <c r="AAW90" s="1338"/>
      <c r="AAX90" s="1338"/>
      <c r="AAY90" s="1338"/>
      <c r="AAZ90" s="1338"/>
      <c r="ABA90" s="1338"/>
      <c r="ABB90" s="1338"/>
      <c r="ABC90" s="1338"/>
      <c r="ABD90" s="1338"/>
      <c r="ABE90" s="1338"/>
      <c r="ABF90" s="1338"/>
      <c r="ABG90" s="1338"/>
      <c r="ABH90" s="1338"/>
      <c r="ABI90" s="1338"/>
      <c r="ABJ90" s="1338"/>
      <c r="ABK90" s="1338"/>
      <c r="ABL90" s="1338"/>
      <c r="ABM90" s="1338"/>
      <c r="ABN90" s="1338"/>
      <c r="ABO90" s="1338"/>
      <c r="ABP90" s="1338"/>
      <c r="ABQ90" s="1338"/>
      <c r="ABR90" s="1338"/>
      <c r="ABS90" s="1338"/>
      <c r="ABT90" s="1338"/>
      <c r="ABU90" s="1338"/>
      <c r="ABV90" s="1338"/>
      <c r="ABW90" s="1338"/>
      <c r="ABX90" s="1338"/>
      <c r="ABY90" s="1338"/>
      <c r="ABZ90" s="1338"/>
      <c r="ACA90" s="1338"/>
      <c r="ACB90" s="1338"/>
      <c r="ACC90" s="1338"/>
      <c r="ACD90" s="1338"/>
      <c r="ACE90" s="1338"/>
      <c r="ACF90" s="1338"/>
      <c r="ACG90" s="1338"/>
      <c r="ACH90" s="1338"/>
      <c r="ACI90" s="1338"/>
      <c r="ACJ90" s="1338"/>
      <c r="ACK90" s="1338"/>
      <c r="ACL90" s="1338"/>
      <c r="ACM90" s="1338"/>
      <c r="ACN90" s="1338"/>
      <c r="ACO90" s="1338"/>
      <c r="ACP90" s="1338"/>
      <c r="ACQ90" s="1338"/>
      <c r="ACR90" s="1338"/>
      <c r="ACS90" s="1338"/>
      <c r="ACT90" s="1338"/>
      <c r="ACU90" s="1338"/>
      <c r="ACV90" s="1338"/>
      <c r="ACW90" s="1338"/>
      <c r="ACX90" s="1338"/>
      <c r="ACY90" s="1338"/>
      <c r="ACZ90" s="1338"/>
      <c r="ADA90" s="1338"/>
      <c r="ADB90" s="1338"/>
      <c r="ADC90" s="1338"/>
      <c r="ADD90" s="1338"/>
      <c r="ADE90" s="1338"/>
      <c r="ADF90" s="1338"/>
      <c r="ADG90" s="1338"/>
      <c r="ADH90" s="1338"/>
      <c r="ADI90" s="1338"/>
      <c r="ADJ90" s="1338"/>
      <c r="ADK90" s="1338"/>
      <c r="ADL90" s="1338"/>
      <c r="ADM90" s="1338"/>
      <c r="ADN90" s="1338"/>
      <c r="ADO90" s="1338"/>
      <c r="ADP90" s="1338"/>
      <c r="ADQ90" s="1338"/>
      <c r="ADR90" s="1338"/>
      <c r="ADS90" s="1338"/>
      <c r="ADT90" s="1338"/>
      <c r="ADU90" s="1338"/>
      <c r="ADV90" s="1338"/>
      <c r="ADW90" s="1338"/>
      <c r="ADX90" s="1338"/>
      <c r="ADY90" s="1338"/>
      <c r="ADZ90" s="1338"/>
      <c r="AEA90" s="1338"/>
      <c r="AEB90" s="1338"/>
      <c r="AEC90" s="1338"/>
      <c r="AED90" s="1338"/>
      <c r="AEE90" s="1338"/>
      <c r="AEF90" s="1338"/>
      <c r="AEG90" s="1338"/>
      <c r="AEH90" s="1338"/>
      <c r="AEI90" s="1338"/>
      <c r="AEJ90" s="1338"/>
      <c r="AEK90" s="1338"/>
      <c r="AEL90" s="1338"/>
      <c r="AEM90" s="1338"/>
      <c r="AEN90" s="1338"/>
      <c r="AEO90" s="1338"/>
      <c r="AEP90" s="1338"/>
      <c r="AEQ90" s="1338"/>
      <c r="AER90" s="1338"/>
      <c r="AES90" s="1338"/>
      <c r="AET90" s="1338"/>
      <c r="AEU90" s="1338"/>
      <c r="AEV90" s="1338"/>
      <c r="AEW90" s="1338"/>
      <c r="AEX90" s="1338"/>
      <c r="AEY90" s="1338"/>
      <c r="AEZ90" s="1338"/>
      <c r="AFA90" s="1338"/>
      <c r="AFB90" s="1338"/>
      <c r="AFC90" s="1338"/>
      <c r="AFD90" s="1338"/>
      <c r="AFE90" s="1338"/>
      <c r="AFF90" s="1338"/>
      <c r="AFG90" s="1338"/>
      <c r="AFH90" s="1338"/>
      <c r="AFI90" s="1338"/>
      <c r="AFJ90" s="1338"/>
      <c r="AFK90" s="1338"/>
      <c r="AFL90" s="1338"/>
      <c r="AFM90" s="1338"/>
      <c r="AFN90" s="1338"/>
      <c r="AFO90" s="1338"/>
      <c r="AFP90" s="1338"/>
      <c r="AFQ90" s="1338"/>
      <c r="AFR90" s="1338"/>
      <c r="AFS90" s="1338"/>
      <c r="AFT90" s="1338"/>
      <c r="AFU90" s="1338"/>
      <c r="AFV90" s="1338"/>
      <c r="AFW90" s="1338"/>
      <c r="AFX90" s="1338"/>
      <c r="AFY90" s="1338"/>
      <c r="AFZ90" s="1338"/>
      <c r="AGA90" s="1338"/>
      <c r="AGB90" s="1338"/>
      <c r="AGC90" s="1338"/>
      <c r="AGD90" s="1338"/>
      <c r="AGE90" s="1338"/>
      <c r="AGF90" s="1338"/>
      <c r="AGG90" s="1338"/>
      <c r="AGH90" s="1338"/>
      <c r="AGI90" s="1338"/>
      <c r="AGJ90" s="1338"/>
      <c r="AGK90" s="1338"/>
      <c r="AGL90" s="1338"/>
      <c r="AGM90" s="1338"/>
      <c r="AGN90" s="1338"/>
      <c r="AGO90" s="1338"/>
      <c r="AGP90" s="1338"/>
      <c r="AGQ90" s="1338"/>
      <c r="AGR90" s="1338"/>
      <c r="AGS90" s="1338"/>
      <c r="AGT90" s="1338"/>
      <c r="AGU90" s="1338"/>
      <c r="AGV90" s="1338"/>
      <c r="AGW90" s="1338"/>
      <c r="AGX90" s="1338"/>
      <c r="AGY90" s="1338"/>
      <c r="AGZ90" s="1338"/>
      <c r="AHA90" s="1338"/>
      <c r="AHB90" s="1338"/>
      <c r="AHC90" s="1338"/>
      <c r="AHD90" s="1338"/>
      <c r="AHE90" s="1338"/>
      <c r="AHF90" s="1338"/>
      <c r="AHG90" s="1338"/>
      <c r="AHH90" s="1338"/>
      <c r="AHI90" s="1338"/>
      <c r="AHJ90" s="1338"/>
      <c r="AHK90" s="1338"/>
      <c r="AHL90" s="1338"/>
      <c r="AHM90" s="1338"/>
      <c r="AHN90" s="1338"/>
      <c r="AHO90" s="1338"/>
      <c r="AHP90" s="1338"/>
      <c r="AHQ90" s="1338"/>
      <c r="AHR90" s="1338"/>
      <c r="AHS90" s="1338"/>
      <c r="AHT90" s="1338"/>
      <c r="AHU90" s="1338"/>
      <c r="AHV90" s="1338"/>
      <c r="AHW90" s="1338"/>
      <c r="AHX90" s="1338"/>
      <c r="AHY90" s="1338"/>
      <c r="AHZ90" s="1338"/>
      <c r="AIA90" s="1338"/>
      <c r="AIB90" s="1338"/>
      <c r="AIC90" s="1338"/>
      <c r="AID90" s="1338"/>
      <c r="AIE90" s="1338"/>
      <c r="AIF90" s="1338"/>
      <c r="AIG90" s="1338"/>
      <c r="AIH90" s="1338"/>
      <c r="AII90" s="1338"/>
      <c r="AIJ90" s="1338"/>
      <c r="AIK90" s="1338"/>
      <c r="AIL90" s="1338"/>
      <c r="AIM90" s="1338"/>
      <c r="AIN90" s="1338"/>
      <c r="AIO90" s="1338"/>
      <c r="AIP90" s="1338"/>
      <c r="AIQ90" s="1338"/>
      <c r="AIR90" s="1338"/>
      <c r="AIS90" s="1338"/>
      <c r="AIT90" s="1338"/>
      <c r="AIU90" s="1338"/>
      <c r="AIV90" s="1338"/>
      <c r="AIW90" s="1338"/>
      <c r="AIX90" s="1338"/>
      <c r="AIY90" s="1338"/>
      <c r="AIZ90" s="1338"/>
      <c r="AJA90" s="1338"/>
      <c r="AJB90" s="1338"/>
      <c r="AJC90" s="1338"/>
      <c r="AJD90" s="1338"/>
      <c r="AJE90" s="1338"/>
      <c r="AJF90" s="1338"/>
      <c r="AJG90" s="1338"/>
      <c r="AJH90" s="1338"/>
      <c r="AJI90" s="1338"/>
      <c r="AJJ90" s="1338"/>
      <c r="AJK90" s="1338"/>
      <c r="AJL90" s="1338"/>
      <c r="AJM90" s="1338"/>
      <c r="AJN90" s="1338"/>
      <c r="AJO90" s="1338"/>
      <c r="AJP90" s="1338"/>
      <c r="AJQ90" s="1338"/>
      <c r="AJR90" s="1338"/>
      <c r="AJS90" s="1338"/>
      <c r="AJT90" s="1338"/>
      <c r="AJU90" s="1338"/>
      <c r="AJV90" s="1338"/>
      <c r="AJW90" s="1338"/>
      <c r="AJX90" s="1338"/>
      <c r="AJY90" s="1338"/>
      <c r="AJZ90" s="1338"/>
      <c r="AKA90" s="1338"/>
      <c r="AKB90" s="1338"/>
      <c r="AKC90" s="1338"/>
      <c r="AKD90" s="1338"/>
      <c r="AKE90" s="1338"/>
      <c r="AKF90" s="1338"/>
      <c r="AKG90" s="1338"/>
      <c r="AKH90" s="1338"/>
      <c r="AKI90" s="1338"/>
      <c r="AKJ90" s="1338"/>
      <c r="AKK90" s="1338"/>
      <c r="AKL90" s="1338"/>
      <c r="AKM90" s="1338"/>
      <c r="AKN90" s="1338"/>
      <c r="AKO90" s="1338"/>
      <c r="AKP90" s="1338"/>
      <c r="AKQ90" s="1338"/>
      <c r="AKR90" s="1338"/>
      <c r="AKS90" s="1338"/>
      <c r="AKT90" s="1338"/>
      <c r="AKU90" s="1338"/>
      <c r="AKV90" s="1338"/>
      <c r="AKW90" s="1338"/>
      <c r="AKX90" s="1338"/>
      <c r="AKY90" s="1338"/>
      <c r="AKZ90" s="1338"/>
      <c r="ALA90" s="1338"/>
      <c r="ALB90" s="1338"/>
      <c r="ALC90" s="1338"/>
      <c r="ALD90" s="1338"/>
      <c r="ALE90" s="1338"/>
      <c r="ALF90" s="1338"/>
      <c r="ALG90" s="1338"/>
      <c r="ALH90" s="1338"/>
      <c r="ALI90" s="1338"/>
      <c r="ALJ90" s="1338"/>
      <c r="ALK90" s="1338"/>
      <c r="ALL90" s="1338"/>
      <c r="ALM90" s="1338"/>
      <c r="ALN90" s="1338"/>
      <c r="ALO90" s="1338"/>
      <c r="ALP90" s="1338"/>
      <c r="ALQ90" s="1338"/>
      <c r="ALR90" s="1338"/>
      <c r="ALS90" s="1338"/>
      <c r="ALT90" s="1338"/>
      <c r="ALU90" s="1338"/>
      <c r="ALV90" s="1338"/>
      <c r="ALW90" s="1338"/>
      <c r="ALX90" s="1338"/>
      <c r="ALY90" s="1338"/>
      <c r="ALZ90" s="1338"/>
      <c r="AMA90" s="1338"/>
      <c r="AMB90" s="1338"/>
      <c r="AMC90" s="1338"/>
      <c r="AMD90" s="1338"/>
      <c r="AME90" s="1338"/>
      <c r="AMF90" s="1338"/>
      <c r="AMG90" s="1338"/>
      <c r="AMH90" s="1338"/>
      <c r="AMI90" s="1338"/>
      <c r="AMJ90" s="1338"/>
      <c r="AMK90" s="1338"/>
      <c r="AML90" s="1338"/>
      <c r="AMM90" s="1338"/>
      <c r="AMN90" s="1338"/>
      <c r="AMO90" s="1338"/>
      <c r="AMP90" s="1338"/>
      <c r="AMQ90" s="1338"/>
      <c r="AMR90" s="1338"/>
      <c r="AMS90" s="1338"/>
      <c r="AMT90" s="1338"/>
      <c r="AMU90" s="1338"/>
      <c r="AMV90" s="1338"/>
      <c r="AMW90" s="1338"/>
      <c r="AMX90" s="1338"/>
      <c r="AMY90" s="1338"/>
      <c r="AMZ90" s="1338"/>
      <c r="ANA90" s="1338"/>
      <c r="ANB90" s="1338"/>
      <c r="ANC90" s="1338"/>
      <c r="AND90" s="1338"/>
      <c r="ANE90" s="1338"/>
      <c r="ANF90" s="1338"/>
      <c r="ANG90" s="1338"/>
      <c r="ANH90" s="1338"/>
      <c r="ANI90" s="1338"/>
      <c r="ANJ90" s="1338"/>
      <c r="ANK90" s="1338"/>
      <c r="ANL90" s="1338"/>
      <c r="ANM90" s="1338"/>
      <c r="ANN90" s="1338"/>
      <c r="ANO90" s="1338"/>
      <c r="ANP90" s="1338"/>
      <c r="ANQ90" s="1338"/>
      <c r="ANR90" s="1338"/>
      <c r="ANS90" s="1338"/>
      <c r="ANT90" s="1338"/>
      <c r="ANU90" s="1338"/>
      <c r="ANV90" s="1338"/>
      <c r="ANW90" s="1338"/>
      <c r="ANX90" s="1338"/>
      <c r="ANY90" s="1338"/>
      <c r="ANZ90" s="1338"/>
      <c r="AOA90" s="1338"/>
      <c r="AOB90" s="1338"/>
      <c r="AOC90" s="1338"/>
      <c r="AOD90" s="1338"/>
      <c r="AOE90" s="1338"/>
      <c r="AOF90" s="1338"/>
      <c r="AOG90" s="1338"/>
      <c r="AOH90" s="1338"/>
      <c r="AOI90" s="1338"/>
      <c r="AOJ90" s="1338"/>
      <c r="AOK90" s="1338"/>
      <c r="AOL90" s="1338"/>
      <c r="AOM90" s="1338"/>
      <c r="AON90" s="1338"/>
      <c r="AOO90" s="1338"/>
      <c r="AOP90" s="1338"/>
      <c r="AOQ90" s="1338"/>
      <c r="AOR90" s="1338"/>
      <c r="AOS90" s="1338"/>
      <c r="AOT90" s="1338"/>
      <c r="AOU90" s="1338"/>
      <c r="AOV90" s="1338"/>
      <c r="AOW90" s="1338"/>
      <c r="AOX90" s="1338"/>
      <c r="AOY90" s="1338"/>
      <c r="AOZ90" s="1338"/>
      <c r="APA90" s="1338"/>
      <c r="APB90" s="1338"/>
      <c r="APC90" s="1338"/>
      <c r="APD90" s="1338"/>
      <c r="APE90" s="1338"/>
      <c r="APF90" s="1338"/>
      <c r="APG90" s="1338"/>
      <c r="APH90" s="1338"/>
      <c r="API90" s="1338"/>
      <c r="APJ90" s="1338"/>
      <c r="APK90" s="1338"/>
      <c r="APL90" s="1338"/>
      <c r="APM90" s="1338"/>
      <c r="APN90" s="1338"/>
      <c r="APO90" s="1338"/>
      <c r="APP90" s="1338"/>
      <c r="APQ90" s="1338"/>
      <c r="APR90" s="1338"/>
      <c r="APS90" s="1338"/>
      <c r="APT90" s="1338"/>
      <c r="APU90" s="1338"/>
      <c r="APV90" s="1338"/>
      <c r="APW90" s="1338"/>
      <c r="APX90" s="1338"/>
      <c r="APY90" s="1338"/>
      <c r="APZ90" s="1338"/>
      <c r="AQA90" s="1338"/>
      <c r="AQB90" s="1338"/>
      <c r="AQC90" s="1338"/>
      <c r="AQD90" s="1338"/>
      <c r="AQE90" s="1338"/>
      <c r="AQF90" s="1338"/>
      <c r="AQG90" s="1338"/>
      <c r="AQH90" s="1338"/>
      <c r="AQI90" s="1338"/>
      <c r="AQJ90" s="1338"/>
      <c r="AQK90" s="1338"/>
      <c r="AQL90" s="1338"/>
      <c r="AQM90" s="1338"/>
      <c r="AQN90" s="1338"/>
      <c r="AQO90" s="1338"/>
      <c r="AQP90" s="1338"/>
      <c r="AQQ90" s="1338"/>
      <c r="AQR90" s="1338"/>
      <c r="AQS90" s="1338"/>
      <c r="AQT90" s="1338"/>
      <c r="AQU90" s="1338"/>
      <c r="AQV90" s="1338"/>
      <c r="AQW90" s="1338"/>
      <c r="AQX90" s="1338"/>
      <c r="AQY90" s="1338"/>
      <c r="AQZ90" s="1338"/>
      <c r="ARA90" s="1338"/>
      <c r="ARB90" s="1338"/>
      <c r="ARC90" s="1338"/>
      <c r="ARD90" s="1338"/>
      <c r="ARE90" s="1338"/>
      <c r="ARF90" s="1338"/>
      <c r="ARG90" s="1338"/>
      <c r="ARH90" s="1338"/>
      <c r="ARI90" s="1338"/>
      <c r="ARJ90" s="1338"/>
      <c r="ARK90" s="1338"/>
      <c r="ARL90" s="1338"/>
      <c r="ARM90" s="1338"/>
      <c r="ARN90" s="1338"/>
      <c r="ARO90" s="1338"/>
      <c r="ARP90" s="1338"/>
      <c r="ARQ90" s="1338"/>
      <c r="ARR90" s="1338"/>
      <c r="ARS90" s="1338"/>
      <c r="ART90" s="1338"/>
      <c r="ARU90" s="1338"/>
      <c r="ARV90" s="1338"/>
      <c r="ARW90" s="1338"/>
      <c r="ARX90" s="1338"/>
      <c r="ARY90" s="1338"/>
      <c r="ARZ90" s="1338"/>
      <c r="ASA90" s="1338"/>
      <c r="ASB90" s="1338"/>
      <c r="ASC90" s="1338"/>
      <c r="ASD90" s="1338"/>
      <c r="ASE90" s="1338"/>
      <c r="ASF90" s="1338"/>
      <c r="ASG90" s="1338"/>
      <c r="ASH90" s="1338"/>
      <c r="ASI90" s="1338"/>
      <c r="ASJ90" s="1338"/>
      <c r="ASK90" s="1338"/>
      <c r="ASL90" s="1338"/>
      <c r="ASM90" s="1338"/>
      <c r="ASN90" s="1338"/>
      <c r="ASO90" s="1338"/>
      <c r="ASP90" s="1338"/>
      <c r="ASQ90" s="1338"/>
      <c r="ASR90" s="1338"/>
      <c r="ASS90" s="1338"/>
      <c r="AST90" s="1338"/>
      <c r="ASU90" s="1338"/>
      <c r="ASV90" s="1338"/>
      <c r="ASW90" s="1338"/>
      <c r="ASX90" s="1338"/>
      <c r="ASY90" s="1338"/>
      <c r="ASZ90" s="1338"/>
      <c r="ATA90" s="1338"/>
      <c r="ATB90" s="1338"/>
      <c r="ATC90" s="1338"/>
      <c r="ATD90" s="1338"/>
      <c r="ATE90" s="1338"/>
      <c r="ATF90" s="1338"/>
      <c r="ATG90" s="1338"/>
      <c r="ATH90" s="1338"/>
      <c r="ATI90" s="1338"/>
      <c r="ATJ90" s="1338"/>
      <c r="ATK90" s="1338"/>
      <c r="ATL90" s="1338"/>
      <c r="ATM90" s="1338"/>
      <c r="ATN90" s="1338"/>
      <c r="ATO90" s="1338"/>
      <c r="ATP90" s="1338"/>
      <c r="ATQ90" s="1338"/>
      <c r="ATR90" s="1338"/>
      <c r="ATS90" s="1338"/>
      <c r="ATT90" s="1338"/>
      <c r="ATU90" s="1338"/>
      <c r="ATV90" s="1338"/>
      <c r="ATW90" s="1338"/>
      <c r="ATX90" s="1338"/>
      <c r="ATY90" s="1338"/>
      <c r="ATZ90" s="1338"/>
      <c r="AUA90" s="1338"/>
      <c r="AUB90" s="1338"/>
      <c r="AUC90" s="1338"/>
      <c r="AUD90" s="1338"/>
      <c r="AUE90" s="1338"/>
      <c r="AUF90" s="1338"/>
      <c r="AUG90" s="1338"/>
      <c r="AUH90" s="1338"/>
      <c r="AUI90" s="1338"/>
      <c r="AUJ90" s="1338"/>
      <c r="AUK90" s="1338"/>
      <c r="AUL90" s="1338"/>
      <c r="AUM90" s="1338"/>
      <c r="AUN90" s="1338"/>
      <c r="AUO90" s="1338"/>
      <c r="AUP90" s="1338"/>
      <c r="AUQ90" s="1338"/>
      <c r="AUR90" s="1338"/>
      <c r="AUS90" s="1338"/>
      <c r="AUT90" s="1338"/>
      <c r="AUU90" s="1338"/>
      <c r="AUV90" s="1338"/>
      <c r="AUW90" s="1338"/>
      <c r="AUX90" s="1338"/>
      <c r="AUY90" s="1338"/>
      <c r="AUZ90" s="1338"/>
      <c r="AVA90" s="1338"/>
      <c r="AVB90" s="1338"/>
      <c r="AVC90" s="1338"/>
      <c r="AVD90" s="1338"/>
      <c r="AVE90" s="1338"/>
      <c r="AVF90" s="1338"/>
      <c r="AVG90" s="1338"/>
      <c r="AVH90" s="1338"/>
      <c r="AVI90" s="1338"/>
      <c r="AVJ90" s="1338"/>
      <c r="AVK90" s="1338"/>
      <c r="AVL90" s="1338"/>
      <c r="AVM90" s="1338"/>
      <c r="AVN90" s="1338"/>
      <c r="AVO90" s="1338"/>
      <c r="AVP90" s="1338"/>
      <c r="AVQ90" s="1338"/>
      <c r="AVR90" s="1338"/>
      <c r="AVS90" s="1338"/>
      <c r="AVT90" s="1338"/>
      <c r="AVU90" s="1338"/>
      <c r="AVV90" s="1338"/>
      <c r="AVW90" s="1338"/>
      <c r="AVX90" s="1338"/>
      <c r="AVY90" s="1338"/>
      <c r="AVZ90" s="1338"/>
      <c r="AWA90" s="1338"/>
      <c r="AWB90" s="1338"/>
      <c r="AWC90" s="1338"/>
      <c r="AWD90" s="1338"/>
      <c r="AWE90" s="1338"/>
      <c r="AWF90" s="1338"/>
      <c r="AWG90" s="1338"/>
      <c r="AWH90" s="1338"/>
      <c r="AWI90" s="1338"/>
      <c r="AWJ90" s="1338"/>
      <c r="AWK90" s="1338"/>
      <c r="AWL90" s="1338"/>
      <c r="AWM90" s="1338"/>
      <c r="AWN90" s="1338"/>
      <c r="AWO90" s="1338"/>
      <c r="AWP90" s="1338"/>
      <c r="AWQ90" s="1338"/>
      <c r="AWR90" s="1338"/>
      <c r="AWS90" s="1338"/>
      <c r="AWT90" s="1338"/>
      <c r="AWU90" s="1338"/>
      <c r="AWV90" s="1338"/>
      <c r="AWW90" s="1338"/>
      <c r="AWX90" s="1338"/>
      <c r="AWY90" s="1338"/>
      <c r="AWZ90" s="1338"/>
      <c r="AXA90" s="1338"/>
      <c r="AXB90" s="1338"/>
      <c r="AXC90" s="1338"/>
      <c r="AXD90" s="1338"/>
      <c r="AXE90" s="1338"/>
      <c r="AXF90" s="1338"/>
      <c r="AXG90" s="1338"/>
      <c r="AXH90" s="1338"/>
      <c r="AXI90" s="1338"/>
      <c r="AXJ90" s="1338"/>
      <c r="AXK90" s="1338"/>
      <c r="AXL90" s="1338"/>
      <c r="AXM90" s="1338"/>
      <c r="AXN90" s="1338"/>
      <c r="AXO90" s="1338"/>
      <c r="AXP90" s="1338"/>
      <c r="AXQ90" s="1338"/>
      <c r="AXR90" s="1338"/>
      <c r="AXS90" s="1338"/>
      <c r="AXT90" s="1338"/>
      <c r="AXU90" s="1338"/>
      <c r="AXV90" s="1338"/>
      <c r="AXW90" s="1338"/>
      <c r="AXX90" s="1338"/>
      <c r="AXY90" s="1338"/>
      <c r="AXZ90" s="1338"/>
      <c r="AYA90" s="1338"/>
      <c r="AYB90" s="1338"/>
      <c r="AYC90" s="1338"/>
      <c r="AYD90" s="1338"/>
      <c r="AYE90" s="1338"/>
      <c r="AYF90" s="1338"/>
      <c r="AYG90" s="1338"/>
      <c r="AYH90" s="1338"/>
      <c r="AYI90" s="1338"/>
      <c r="AYJ90" s="1338"/>
      <c r="AYK90" s="1338"/>
      <c r="AYL90" s="1338"/>
      <c r="AYM90" s="1338"/>
      <c r="AYN90" s="1338"/>
      <c r="AYO90" s="1338"/>
      <c r="AYP90" s="1338"/>
      <c r="AYQ90" s="1338"/>
      <c r="AYR90" s="1338"/>
      <c r="AYS90" s="1338"/>
      <c r="AYT90" s="1338"/>
      <c r="AYU90" s="1338"/>
      <c r="AYV90" s="1338"/>
      <c r="AYW90" s="1338"/>
      <c r="AYX90" s="1338"/>
      <c r="AYY90" s="1338"/>
      <c r="AYZ90" s="1338"/>
      <c r="AZA90" s="1338"/>
      <c r="AZB90" s="1338"/>
      <c r="AZC90" s="1338"/>
      <c r="AZD90" s="1338"/>
      <c r="AZE90" s="1338"/>
      <c r="AZF90" s="1338"/>
      <c r="AZG90" s="1338"/>
      <c r="AZH90" s="1338"/>
      <c r="AZI90" s="1338"/>
      <c r="AZJ90" s="1338"/>
      <c r="AZK90" s="1338"/>
      <c r="AZL90" s="1338"/>
      <c r="AZM90" s="1338"/>
      <c r="AZN90" s="1338"/>
      <c r="AZO90" s="1338"/>
      <c r="AZP90" s="1338"/>
      <c r="AZQ90" s="1338"/>
      <c r="AZR90" s="1338"/>
      <c r="AZS90" s="1338"/>
      <c r="AZT90" s="1338"/>
      <c r="AZU90" s="1338"/>
      <c r="AZV90" s="1338"/>
      <c r="AZW90" s="1338"/>
      <c r="AZX90" s="1338"/>
      <c r="AZY90" s="1338"/>
      <c r="AZZ90" s="1338"/>
      <c r="BAA90" s="1338"/>
      <c r="BAB90" s="1338"/>
      <c r="BAC90" s="1338"/>
      <c r="BAD90" s="1338"/>
      <c r="BAE90" s="1338"/>
      <c r="BAF90" s="1338"/>
      <c r="BAG90" s="1338"/>
      <c r="BAH90" s="1338"/>
      <c r="BAI90" s="1338"/>
      <c r="BAJ90" s="1338"/>
      <c r="BAK90" s="1338"/>
      <c r="BAL90" s="1338"/>
      <c r="BAM90" s="1338"/>
      <c r="BAN90" s="1338"/>
      <c r="BAO90" s="1338"/>
      <c r="BAP90" s="1338"/>
      <c r="BAQ90" s="1338"/>
      <c r="BAR90" s="1338"/>
      <c r="BAS90" s="1338"/>
      <c r="BAT90" s="1338"/>
      <c r="BAU90" s="1338"/>
      <c r="BAV90" s="1338"/>
      <c r="BAW90" s="1338"/>
      <c r="BAX90" s="1338"/>
      <c r="BAY90" s="1338"/>
      <c r="BAZ90" s="1338"/>
      <c r="BBA90" s="1338"/>
      <c r="BBB90" s="1338"/>
      <c r="BBC90" s="1338"/>
      <c r="BBD90" s="1338"/>
      <c r="BBE90" s="1338"/>
      <c r="BBF90" s="1338"/>
      <c r="BBG90" s="1338"/>
      <c r="BBH90" s="1338"/>
      <c r="BBI90" s="1338"/>
      <c r="BBJ90" s="1338"/>
      <c r="BBK90" s="1338"/>
      <c r="BBL90" s="1338"/>
      <c r="BBM90" s="1338"/>
      <c r="BBN90" s="1338"/>
      <c r="BBO90" s="1338"/>
      <c r="BBP90" s="1338"/>
      <c r="BBQ90" s="1338"/>
      <c r="BBR90" s="1338"/>
      <c r="BBS90" s="1338"/>
      <c r="BBT90" s="1338"/>
      <c r="BBU90" s="1338"/>
      <c r="BBV90" s="1338"/>
      <c r="BBW90" s="1338"/>
      <c r="BBX90" s="1338"/>
      <c r="BBY90" s="1338"/>
      <c r="BBZ90" s="1338"/>
      <c r="BCA90" s="1338"/>
      <c r="BCB90" s="1338"/>
      <c r="BCC90" s="1338"/>
      <c r="BCD90" s="1338"/>
      <c r="BCE90" s="1338"/>
      <c r="BCF90" s="1338"/>
      <c r="BCG90" s="1338"/>
      <c r="BCH90" s="1338"/>
      <c r="BCI90" s="1338"/>
      <c r="BCJ90" s="1338"/>
      <c r="BCK90" s="1338"/>
      <c r="BCL90" s="1338"/>
      <c r="BCM90" s="1338"/>
      <c r="BCN90" s="1338"/>
      <c r="BCO90" s="1338"/>
      <c r="BCP90" s="1338"/>
      <c r="BCQ90" s="1338"/>
      <c r="BCR90" s="1338"/>
      <c r="BCS90" s="1338"/>
      <c r="BCT90" s="1338"/>
      <c r="BCU90" s="1338"/>
      <c r="BCV90" s="1338"/>
      <c r="BCW90" s="1338"/>
      <c r="BCX90" s="1338"/>
      <c r="BCY90" s="1338"/>
      <c r="BCZ90" s="1338"/>
      <c r="BDA90" s="1338"/>
      <c r="BDB90" s="1338"/>
      <c r="BDC90" s="1338"/>
      <c r="BDD90" s="1338"/>
      <c r="BDE90" s="1338"/>
      <c r="BDF90" s="1338"/>
      <c r="BDG90" s="1338"/>
      <c r="BDH90" s="1338"/>
      <c r="BDI90" s="1338"/>
      <c r="BDJ90" s="1338"/>
      <c r="BDK90" s="1338"/>
      <c r="BDL90" s="1338"/>
      <c r="BDM90" s="1338"/>
      <c r="BDN90" s="1338"/>
      <c r="BDO90" s="1338"/>
      <c r="BDP90" s="1338"/>
      <c r="BDQ90" s="1338"/>
      <c r="BDR90" s="1338"/>
      <c r="BDS90" s="1338"/>
      <c r="BDT90" s="1338"/>
      <c r="BDU90" s="1338"/>
      <c r="BDV90" s="1338"/>
      <c r="BDW90" s="1338"/>
      <c r="BDX90" s="1338"/>
      <c r="BDY90" s="1338"/>
      <c r="BDZ90" s="1338"/>
      <c r="BEA90" s="1338"/>
      <c r="BEB90" s="1338"/>
      <c r="BEC90" s="1338"/>
      <c r="BED90" s="1338"/>
      <c r="BEE90" s="1338"/>
      <c r="BEF90" s="1338"/>
      <c r="BEG90" s="1338"/>
      <c r="BEH90" s="1338"/>
      <c r="BEI90" s="1338"/>
      <c r="BEJ90" s="1338"/>
      <c r="BEK90" s="1338"/>
      <c r="BEL90" s="1338"/>
      <c r="BEM90" s="1338"/>
      <c r="BEN90" s="1338"/>
      <c r="BEO90" s="1338"/>
      <c r="BEP90" s="1338"/>
      <c r="BEQ90" s="1338"/>
      <c r="BER90" s="1338"/>
      <c r="BES90" s="1338"/>
      <c r="BET90" s="1338"/>
      <c r="BEU90" s="1338"/>
      <c r="BEV90" s="1338"/>
      <c r="BEW90" s="1338"/>
      <c r="BEX90" s="1338"/>
      <c r="BEY90" s="1338"/>
      <c r="BEZ90" s="1338"/>
      <c r="BFA90" s="1338"/>
      <c r="BFB90" s="1338"/>
      <c r="BFC90" s="1338"/>
      <c r="BFD90" s="1338"/>
      <c r="BFE90" s="1338"/>
      <c r="BFF90" s="1338"/>
      <c r="BFG90" s="1338"/>
      <c r="BFH90" s="1338"/>
      <c r="BFI90" s="1338"/>
      <c r="BFJ90" s="1338"/>
      <c r="BFK90" s="1338"/>
      <c r="BFL90" s="1338"/>
      <c r="BFM90" s="1338"/>
      <c r="BFN90" s="1338"/>
      <c r="BFO90" s="1338"/>
      <c r="BFP90" s="1338"/>
      <c r="BFQ90" s="1338"/>
      <c r="BFR90" s="1338"/>
      <c r="BFS90" s="1338"/>
      <c r="BFT90" s="1338"/>
      <c r="BFU90" s="1338"/>
      <c r="BFV90" s="1338"/>
      <c r="BFW90" s="1338"/>
      <c r="BFX90" s="1338"/>
      <c r="BFY90" s="1338"/>
      <c r="BFZ90" s="1338"/>
      <c r="BGA90" s="1338"/>
      <c r="BGB90" s="1338"/>
      <c r="BGC90" s="1338"/>
      <c r="BGD90" s="1338"/>
      <c r="BGE90" s="1338"/>
      <c r="BGF90" s="1338"/>
      <c r="BGG90" s="1338"/>
      <c r="BGH90" s="1338"/>
      <c r="BGI90" s="1338"/>
      <c r="BGJ90" s="1338"/>
      <c r="BGK90" s="1338"/>
      <c r="BGL90" s="1338"/>
      <c r="BGM90" s="1338"/>
      <c r="BGN90" s="1338"/>
      <c r="BGO90" s="1338"/>
      <c r="BGP90" s="1338"/>
      <c r="BGQ90" s="1338"/>
      <c r="BGR90" s="1338"/>
      <c r="BGS90" s="1338"/>
      <c r="BGT90" s="1338"/>
      <c r="BGU90" s="1338"/>
      <c r="BGV90" s="1338"/>
      <c r="BGW90" s="1338"/>
      <c r="BGX90" s="1338"/>
      <c r="BGY90" s="1338"/>
      <c r="BGZ90" s="1338"/>
      <c r="BHA90" s="1338"/>
      <c r="BHB90" s="1338"/>
      <c r="BHC90" s="1338"/>
      <c r="BHD90" s="1338"/>
      <c r="BHE90" s="1338"/>
      <c r="BHF90" s="1338"/>
      <c r="BHG90" s="1338"/>
      <c r="BHH90" s="1338"/>
      <c r="BHI90" s="1338"/>
      <c r="BHJ90" s="1338"/>
      <c r="BHK90" s="1338"/>
      <c r="BHL90" s="1338"/>
      <c r="BHM90" s="1338"/>
      <c r="BHN90" s="1338"/>
      <c r="BHO90" s="1338"/>
      <c r="BHP90" s="1338"/>
      <c r="BHQ90" s="1338"/>
      <c r="BHR90" s="1338"/>
      <c r="BHS90" s="1338"/>
      <c r="BHT90" s="1338"/>
      <c r="BHU90" s="1338"/>
      <c r="BHV90" s="1338"/>
      <c r="BHW90" s="1338"/>
      <c r="BHX90" s="1338"/>
      <c r="BHY90" s="1338"/>
      <c r="BHZ90" s="1338"/>
      <c r="BIA90" s="1338"/>
      <c r="BIB90" s="1338"/>
      <c r="BIC90" s="1338"/>
      <c r="BID90" s="1338"/>
      <c r="BIE90" s="1338"/>
      <c r="BIF90" s="1338"/>
      <c r="BIG90" s="1338"/>
      <c r="BIH90" s="1338"/>
      <c r="BII90" s="1338"/>
      <c r="BIJ90" s="1338"/>
      <c r="BIK90" s="1338"/>
      <c r="BIL90" s="1338"/>
      <c r="BIM90" s="1338"/>
      <c r="BIN90" s="1338"/>
      <c r="BIO90" s="1338"/>
      <c r="BIP90" s="1338"/>
      <c r="BIQ90" s="1338"/>
      <c r="BIR90" s="1338"/>
      <c r="BIS90" s="1338"/>
      <c r="BIT90" s="1338"/>
      <c r="BIU90" s="1338"/>
      <c r="BIV90" s="1338"/>
      <c r="BIW90" s="1338"/>
      <c r="BIX90" s="1338"/>
      <c r="BIY90" s="1338"/>
      <c r="BIZ90" s="1338"/>
      <c r="BJA90" s="1338"/>
      <c r="BJB90" s="1338"/>
      <c r="BJC90" s="1338"/>
      <c r="BJD90" s="1338"/>
      <c r="BJE90" s="1338"/>
      <c r="BJF90" s="1338"/>
      <c r="BJG90" s="1338"/>
      <c r="BJH90" s="1338"/>
      <c r="BJI90" s="1338"/>
      <c r="BJJ90" s="1338"/>
      <c r="BJK90" s="1338"/>
      <c r="BJL90" s="1338"/>
      <c r="BJM90" s="1338"/>
      <c r="BJN90" s="1338"/>
      <c r="BJO90" s="1338"/>
      <c r="BJP90" s="1338"/>
      <c r="BJQ90" s="1338"/>
      <c r="BJR90" s="1338"/>
      <c r="BJS90" s="1338"/>
      <c r="BJT90" s="1338"/>
      <c r="BJU90" s="1338"/>
      <c r="BJV90" s="1338"/>
      <c r="BJW90" s="1338"/>
      <c r="BJX90" s="1338"/>
      <c r="BJY90" s="1338"/>
      <c r="BJZ90" s="1338"/>
      <c r="BKA90" s="1338"/>
      <c r="BKB90" s="1338"/>
      <c r="BKC90" s="1338"/>
      <c r="BKD90" s="1338"/>
      <c r="BKE90" s="1338"/>
      <c r="BKF90" s="1338"/>
      <c r="BKG90" s="1338"/>
      <c r="BKH90" s="1338"/>
      <c r="BKI90" s="1338"/>
      <c r="BKJ90" s="1338"/>
      <c r="BKK90" s="1338"/>
      <c r="BKL90" s="1338"/>
      <c r="BKM90" s="1338"/>
      <c r="BKN90" s="1338"/>
      <c r="BKO90" s="1338"/>
      <c r="BKP90" s="1338"/>
      <c r="BKQ90" s="1338"/>
      <c r="BKR90" s="1338"/>
      <c r="BKS90" s="1338"/>
      <c r="BKT90" s="1338"/>
      <c r="BKU90" s="1338"/>
      <c r="BKV90" s="1338"/>
      <c r="BKW90" s="1338"/>
      <c r="BKX90" s="1338"/>
      <c r="BKY90" s="1338"/>
      <c r="BKZ90" s="1338"/>
      <c r="BLA90" s="1338"/>
      <c r="BLB90" s="1338"/>
      <c r="BLC90" s="1338"/>
      <c r="BLD90" s="1338"/>
      <c r="BLE90" s="1338"/>
      <c r="BLF90" s="1338"/>
      <c r="BLG90" s="1338"/>
      <c r="BLH90" s="1338"/>
      <c r="BLI90" s="1338"/>
      <c r="BLJ90" s="1338"/>
      <c r="BLK90" s="1338"/>
      <c r="BLL90" s="1338"/>
      <c r="BLM90" s="1338"/>
      <c r="BLN90" s="1338"/>
      <c r="BLO90" s="1338"/>
      <c r="BLP90" s="1338"/>
      <c r="BLQ90" s="1338"/>
      <c r="BLR90" s="1338"/>
      <c r="BLS90" s="1338"/>
      <c r="BLT90" s="1338"/>
      <c r="BLU90" s="1338"/>
      <c r="BLV90" s="1338"/>
      <c r="BLW90" s="1338"/>
      <c r="BLX90" s="1338"/>
      <c r="BLY90" s="1338"/>
      <c r="BLZ90" s="1338"/>
      <c r="BMA90" s="1338"/>
      <c r="BMB90" s="1338"/>
      <c r="BMC90" s="1338"/>
      <c r="BMD90" s="1338"/>
      <c r="BME90" s="1338"/>
      <c r="BMF90" s="1338"/>
      <c r="BMG90" s="1338"/>
      <c r="BMH90" s="1338"/>
      <c r="BMI90" s="1338"/>
      <c r="BMJ90" s="1338"/>
      <c r="BMK90" s="1338"/>
      <c r="BML90" s="1338"/>
      <c r="BMM90" s="1338"/>
      <c r="BMN90" s="1338"/>
      <c r="BMO90" s="1338"/>
      <c r="BMP90" s="1338"/>
      <c r="BMQ90" s="1338"/>
      <c r="BMR90" s="1338"/>
      <c r="BMS90" s="1338"/>
      <c r="BMT90" s="1338"/>
      <c r="BMU90" s="1338"/>
      <c r="BMV90" s="1338"/>
      <c r="BMW90" s="1338"/>
      <c r="BMX90" s="1338"/>
      <c r="BMY90" s="1338"/>
      <c r="BMZ90" s="1338"/>
      <c r="BNA90" s="1338"/>
      <c r="BNB90" s="1338"/>
      <c r="BNC90" s="1338"/>
      <c r="BND90" s="1338"/>
      <c r="BNE90" s="1338"/>
      <c r="BNF90" s="1338"/>
      <c r="BNG90" s="1338"/>
      <c r="BNH90" s="1338"/>
      <c r="BNI90" s="1338"/>
      <c r="BNJ90" s="1338"/>
      <c r="BNK90" s="1338"/>
      <c r="BNL90" s="1338"/>
      <c r="BNM90" s="1338"/>
      <c r="BNN90" s="1338"/>
      <c r="BNO90" s="1338"/>
      <c r="BNP90" s="1338"/>
      <c r="BNQ90" s="1338"/>
      <c r="BNR90" s="1338"/>
      <c r="BNS90" s="1338"/>
      <c r="BNT90" s="1338"/>
      <c r="BNU90" s="1338"/>
      <c r="BNV90" s="1338"/>
      <c r="BNW90" s="1338"/>
      <c r="BNX90" s="1338"/>
      <c r="BNY90" s="1338"/>
      <c r="BNZ90" s="1338"/>
      <c r="BOA90" s="1338"/>
      <c r="BOB90" s="1338"/>
      <c r="BOC90" s="1338"/>
      <c r="BOD90" s="1338"/>
      <c r="BOE90" s="1338"/>
      <c r="BOF90" s="1338"/>
      <c r="BOG90" s="1338"/>
      <c r="BOH90" s="1338"/>
      <c r="BOI90" s="1338"/>
      <c r="BOJ90" s="1338"/>
      <c r="BOK90" s="1338"/>
      <c r="BOL90" s="1338"/>
      <c r="BOM90" s="1338"/>
      <c r="BON90" s="1338"/>
      <c r="BOO90" s="1338"/>
      <c r="BOP90" s="1338"/>
      <c r="BOQ90" s="1338"/>
      <c r="BOR90" s="1338"/>
      <c r="BOS90" s="1338"/>
      <c r="BOT90" s="1338"/>
      <c r="BOU90" s="1338"/>
      <c r="BOV90" s="1338"/>
      <c r="BOW90" s="1338"/>
      <c r="BOX90" s="1338"/>
      <c r="BOY90" s="1338"/>
      <c r="BOZ90" s="1338"/>
      <c r="BPA90" s="1338"/>
      <c r="BPB90" s="1338"/>
      <c r="BPC90" s="1338"/>
      <c r="BPD90" s="1338"/>
      <c r="BPE90" s="1338"/>
      <c r="BPF90" s="1338"/>
      <c r="BPG90" s="1338"/>
      <c r="BPH90" s="1338"/>
      <c r="BPI90" s="1338"/>
      <c r="BPJ90" s="1338"/>
      <c r="BPK90" s="1338"/>
      <c r="BPL90" s="1338"/>
      <c r="BPM90" s="1338"/>
      <c r="BPN90" s="1338"/>
      <c r="BPO90" s="1338"/>
      <c r="BPP90" s="1338"/>
      <c r="BPQ90" s="1338"/>
      <c r="BPR90" s="1338"/>
      <c r="BPS90" s="1338"/>
      <c r="BPT90" s="1338"/>
      <c r="BPU90" s="1338"/>
      <c r="BPV90" s="1338"/>
      <c r="BPW90" s="1338"/>
      <c r="BPX90" s="1338"/>
      <c r="BPY90" s="1338"/>
      <c r="BPZ90" s="1338"/>
      <c r="BQA90" s="1338"/>
      <c r="BQB90" s="1338"/>
      <c r="BQC90" s="1338"/>
      <c r="BQD90" s="1338"/>
      <c r="BQE90" s="1338"/>
      <c r="BQF90" s="1338"/>
      <c r="BQG90" s="1338"/>
      <c r="BQH90" s="1338"/>
      <c r="BQI90" s="1338"/>
      <c r="BQJ90" s="1338"/>
      <c r="BQK90" s="1338"/>
      <c r="BQL90" s="1338"/>
      <c r="BQM90" s="1338"/>
      <c r="BQN90" s="1338"/>
      <c r="BQO90" s="1338"/>
      <c r="BQP90" s="1338"/>
      <c r="BQQ90" s="1338"/>
      <c r="BQR90" s="1338"/>
      <c r="BQS90" s="1338"/>
      <c r="BQT90" s="1338"/>
      <c r="BQU90" s="1338"/>
      <c r="BQV90" s="1338"/>
      <c r="BQW90" s="1338"/>
      <c r="BQX90" s="1338"/>
      <c r="BQY90" s="1338"/>
      <c r="BQZ90" s="1338"/>
      <c r="BRA90" s="1338"/>
      <c r="BRB90" s="1338"/>
      <c r="BRC90" s="1338"/>
      <c r="BRD90" s="1338"/>
      <c r="BRE90" s="1338"/>
      <c r="BRF90" s="1338"/>
      <c r="BRG90" s="1338"/>
      <c r="BRH90" s="1338"/>
      <c r="BRI90" s="1338"/>
      <c r="BRJ90" s="1338"/>
      <c r="BRK90" s="1338"/>
      <c r="BRL90" s="1338"/>
      <c r="BRM90" s="1338"/>
      <c r="BRN90" s="1338"/>
      <c r="BRO90" s="1338"/>
      <c r="BRP90" s="1338"/>
      <c r="BRQ90" s="1338"/>
      <c r="BRR90" s="1338"/>
      <c r="BRS90" s="1338"/>
      <c r="BRT90" s="1338"/>
      <c r="BRU90" s="1338"/>
      <c r="BRV90" s="1338"/>
      <c r="BRW90" s="1338"/>
      <c r="BRX90" s="1338"/>
      <c r="BRY90" s="1338"/>
      <c r="BRZ90" s="1338"/>
      <c r="BSA90" s="1338"/>
      <c r="BSB90" s="1338"/>
      <c r="BSC90" s="1338"/>
      <c r="BSD90" s="1338"/>
      <c r="BSE90" s="1338"/>
      <c r="BSF90" s="1338"/>
      <c r="BSG90" s="1338"/>
      <c r="BSH90" s="1338"/>
      <c r="BSI90" s="1338"/>
      <c r="BSJ90" s="1338"/>
      <c r="BSK90" s="1338"/>
      <c r="BSL90" s="1338"/>
      <c r="BSM90" s="1338"/>
      <c r="BSN90" s="1338"/>
      <c r="BSO90" s="1338"/>
      <c r="BSP90" s="1338"/>
      <c r="BSQ90" s="1338"/>
      <c r="BSR90" s="1338"/>
      <c r="BSS90" s="1338"/>
      <c r="BST90" s="1338"/>
      <c r="BSU90" s="1338"/>
      <c r="BSV90" s="1338"/>
      <c r="BSW90" s="1338"/>
      <c r="BSX90" s="1338"/>
      <c r="BSY90" s="1338"/>
      <c r="BSZ90" s="1338"/>
      <c r="BTA90" s="1338"/>
      <c r="BTB90" s="1338"/>
      <c r="BTC90" s="1338"/>
      <c r="BTD90" s="1338"/>
      <c r="BTE90" s="1338"/>
      <c r="BTF90" s="1338"/>
      <c r="BTG90" s="1338"/>
      <c r="BTH90" s="1338"/>
      <c r="BTI90" s="1338"/>
      <c r="BTJ90" s="1338"/>
      <c r="BTK90" s="1338"/>
      <c r="BTL90" s="1338"/>
      <c r="BTM90" s="1338"/>
      <c r="BTN90" s="1338"/>
      <c r="BTO90" s="1338"/>
      <c r="BTP90" s="1338"/>
      <c r="BTQ90" s="1338"/>
      <c r="BTR90" s="1338"/>
      <c r="BTS90" s="1338"/>
      <c r="BTT90" s="1338"/>
      <c r="BTU90" s="1338"/>
      <c r="BTV90" s="1338"/>
      <c r="BTW90" s="1338"/>
      <c r="BTX90" s="1338"/>
      <c r="BTY90" s="1338"/>
      <c r="BTZ90" s="1338"/>
      <c r="BUA90" s="1338"/>
      <c r="BUB90" s="1338"/>
      <c r="BUC90" s="1338"/>
      <c r="BUD90" s="1338"/>
      <c r="BUE90" s="1338"/>
      <c r="BUF90" s="1338"/>
      <c r="BUG90" s="1338"/>
      <c r="BUH90" s="1338"/>
      <c r="BUI90" s="1338"/>
      <c r="BUJ90" s="1338"/>
      <c r="BUK90" s="1338"/>
      <c r="BUL90" s="1338"/>
      <c r="BUM90" s="1338"/>
      <c r="BUN90" s="1338"/>
      <c r="BUO90" s="1338"/>
      <c r="BUP90" s="1338"/>
      <c r="BUQ90" s="1338"/>
      <c r="BUR90" s="1338"/>
      <c r="BUS90" s="1338"/>
      <c r="BUT90" s="1338"/>
      <c r="BUU90" s="1338"/>
      <c r="BUV90" s="1338"/>
      <c r="BUW90" s="1338"/>
      <c r="BUX90" s="1338"/>
      <c r="BUY90" s="1338"/>
      <c r="BUZ90" s="1338"/>
      <c r="BVA90" s="1338"/>
      <c r="BVB90" s="1338"/>
      <c r="BVC90" s="1338"/>
      <c r="BVD90" s="1338"/>
      <c r="BVE90" s="1338"/>
      <c r="BVF90" s="1338"/>
      <c r="BVG90" s="1338"/>
      <c r="BVH90" s="1338"/>
      <c r="BVI90" s="1338"/>
      <c r="BVJ90" s="1338"/>
      <c r="BVK90" s="1338"/>
      <c r="BVL90" s="1338"/>
      <c r="BVM90" s="1338"/>
      <c r="BVN90" s="1338"/>
      <c r="BVO90" s="1338"/>
      <c r="BVP90" s="1338"/>
      <c r="BVQ90" s="1338"/>
      <c r="BVR90" s="1338"/>
      <c r="BVS90" s="1338"/>
      <c r="BVT90" s="1338"/>
      <c r="BVU90" s="1338"/>
      <c r="BVV90" s="1338"/>
      <c r="BVW90" s="1338"/>
      <c r="BVX90" s="1338"/>
      <c r="BVY90" s="1338"/>
      <c r="BVZ90" s="1338"/>
      <c r="BWA90" s="1338"/>
      <c r="BWB90" s="1338"/>
      <c r="BWC90" s="1338"/>
      <c r="BWD90" s="1338"/>
      <c r="BWE90" s="1338"/>
      <c r="BWF90" s="1338"/>
      <c r="BWG90" s="1338"/>
      <c r="BWH90" s="1338"/>
      <c r="BWI90" s="1338"/>
      <c r="BWJ90" s="1338"/>
      <c r="BWK90" s="1338"/>
      <c r="BWL90" s="1338"/>
      <c r="BWM90" s="1338"/>
      <c r="BWN90" s="1338"/>
      <c r="BWO90" s="1338"/>
      <c r="BWP90" s="1338"/>
      <c r="BWQ90" s="1338"/>
      <c r="BWR90" s="1338"/>
      <c r="BWS90" s="1338"/>
      <c r="BWT90" s="1338"/>
      <c r="BWU90" s="1338"/>
      <c r="BWV90" s="1338"/>
      <c r="BWW90" s="1338"/>
      <c r="BWX90" s="1338"/>
      <c r="BWY90" s="1338"/>
      <c r="BWZ90" s="1338"/>
      <c r="BXA90" s="1338"/>
      <c r="BXB90" s="1338"/>
      <c r="BXC90" s="1338"/>
      <c r="BXD90" s="1338"/>
      <c r="BXE90" s="1338"/>
      <c r="BXF90" s="1338"/>
      <c r="BXG90" s="1338"/>
      <c r="BXH90" s="1338"/>
      <c r="BXI90" s="1338"/>
      <c r="BXJ90" s="1338"/>
      <c r="BXK90" s="1338"/>
      <c r="BXL90" s="1338"/>
      <c r="BXM90" s="1338"/>
      <c r="BXN90" s="1338"/>
      <c r="BXO90" s="1338"/>
      <c r="BXP90" s="1338"/>
      <c r="BXQ90" s="1338"/>
      <c r="BXR90" s="1338"/>
      <c r="BXS90" s="1338"/>
      <c r="BXT90" s="1338"/>
      <c r="BXU90" s="1338"/>
      <c r="BXV90" s="1338"/>
      <c r="BXW90" s="1338"/>
      <c r="BXX90" s="1338"/>
      <c r="BXY90" s="1338"/>
      <c r="BXZ90" s="1338"/>
      <c r="BYA90" s="1338"/>
      <c r="BYB90" s="1338"/>
      <c r="BYC90" s="1338"/>
      <c r="BYD90" s="1338"/>
      <c r="BYE90" s="1338"/>
      <c r="BYF90" s="1338"/>
      <c r="BYG90" s="1338"/>
      <c r="BYH90" s="1338"/>
      <c r="BYI90" s="1338"/>
      <c r="BYJ90" s="1338"/>
      <c r="BYK90" s="1338"/>
      <c r="BYL90" s="1338"/>
      <c r="BYM90" s="1338"/>
      <c r="BYN90" s="1338"/>
      <c r="BYO90" s="1338"/>
      <c r="BYP90" s="1338"/>
      <c r="BYQ90" s="1338"/>
      <c r="BYR90" s="1338"/>
      <c r="BYS90" s="1338"/>
      <c r="BYT90" s="1338"/>
      <c r="BYU90" s="1338"/>
      <c r="BYV90" s="1338"/>
      <c r="BYW90" s="1338"/>
      <c r="BYX90" s="1338"/>
      <c r="BYY90" s="1338"/>
      <c r="BYZ90" s="1338"/>
      <c r="BZA90" s="1338"/>
      <c r="BZB90" s="1338"/>
      <c r="BZC90" s="1338"/>
      <c r="BZD90" s="1338"/>
      <c r="BZE90" s="1338"/>
      <c r="BZF90" s="1338"/>
      <c r="BZG90" s="1338"/>
      <c r="BZH90" s="1338"/>
      <c r="BZI90" s="1338"/>
      <c r="BZJ90" s="1338"/>
      <c r="BZK90" s="1338"/>
      <c r="BZL90" s="1338"/>
      <c r="BZM90" s="1338"/>
      <c r="BZN90" s="1338"/>
      <c r="BZO90" s="1338"/>
      <c r="BZP90" s="1338"/>
      <c r="BZQ90" s="1338"/>
      <c r="BZR90" s="1338"/>
      <c r="BZS90" s="1338"/>
      <c r="BZT90" s="1338"/>
      <c r="BZU90" s="1338"/>
      <c r="BZV90" s="1338"/>
      <c r="BZW90" s="1338"/>
      <c r="BZX90" s="1338"/>
      <c r="BZY90" s="1338"/>
      <c r="BZZ90" s="1338"/>
      <c r="CAA90" s="1338"/>
      <c r="CAB90" s="1338"/>
      <c r="CAC90" s="1338"/>
      <c r="CAD90" s="1338"/>
      <c r="CAE90" s="1338"/>
      <c r="CAF90" s="1338"/>
      <c r="CAG90" s="1338"/>
      <c r="CAH90" s="1338"/>
      <c r="CAI90" s="1338"/>
      <c r="CAJ90" s="1338"/>
      <c r="CAK90" s="1338"/>
      <c r="CAL90" s="1338"/>
      <c r="CAM90" s="1338"/>
      <c r="CAN90" s="1338"/>
      <c r="CAO90" s="1338"/>
      <c r="CAP90" s="1338"/>
      <c r="CAQ90" s="1338"/>
      <c r="CAR90" s="1338"/>
      <c r="CAS90" s="1338"/>
      <c r="CAT90" s="1338"/>
      <c r="CAU90" s="1338"/>
      <c r="CAV90" s="1338"/>
      <c r="CAW90" s="1338"/>
      <c r="CAX90" s="1338"/>
      <c r="CAY90" s="1338"/>
      <c r="CAZ90" s="1338"/>
      <c r="CBA90" s="1338"/>
      <c r="CBB90" s="1338"/>
      <c r="CBC90" s="1338"/>
      <c r="CBD90" s="1338"/>
      <c r="CBE90" s="1338"/>
      <c r="CBF90" s="1338"/>
      <c r="CBG90" s="1338"/>
      <c r="CBH90" s="1338"/>
      <c r="CBI90" s="1338"/>
      <c r="CBJ90" s="1338"/>
      <c r="CBK90" s="1338"/>
      <c r="CBL90" s="1338"/>
      <c r="CBM90" s="1338"/>
      <c r="CBN90" s="1338"/>
      <c r="CBO90" s="1338"/>
      <c r="CBP90" s="1338"/>
      <c r="CBQ90" s="1338"/>
      <c r="CBR90" s="1338"/>
      <c r="CBS90" s="1338"/>
      <c r="CBT90" s="1338"/>
      <c r="CBU90" s="1338"/>
      <c r="CBV90" s="1338"/>
      <c r="CBW90" s="1338"/>
      <c r="CBX90" s="1338"/>
      <c r="CBY90" s="1338"/>
      <c r="CBZ90" s="1338"/>
      <c r="CCA90" s="1338"/>
      <c r="CCB90" s="1338"/>
      <c r="CCC90" s="1338"/>
      <c r="CCD90" s="1338"/>
      <c r="CCE90" s="1338"/>
      <c r="CCF90" s="1338"/>
      <c r="CCG90" s="1338"/>
      <c r="CCH90" s="1338"/>
      <c r="CCI90" s="1338"/>
      <c r="CCJ90" s="1338"/>
      <c r="CCK90" s="1338"/>
      <c r="CCL90" s="1338"/>
      <c r="CCM90" s="1338"/>
      <c r="CCN90" s="1338"/>
      <c r="CCO90" s="1338"/>
      <c r="CCP90" s="1338"/>
      <c r="CCQ90" s="1338"/>
      <c r="CCR90" s="1338"/>
      <c r="CCS90" s="1338"/>
      <c r="CCT90" s="1338"/>
      <c r="CCU90" s="1338"/>
      <c r="CCV90" s="1338"/>
      <c r="CCW90" s="1338"/>
      <c r="CCX90" s="1338"/>
      <c r="CCY90" s="1338"/>
      <c r="CCZ90" s="1338"/>
      <c r="CDA90" s="1338"/>
      <c r="CDB90" s="1338"/>
      <c r="CDC90" s="1338"/>
      <c r="CDD90" s="1338"/>
      <c r="CDE90" s="1338"/>
      <c r="CDF90" s="1338"/>
      <c r="CDG90" s="1338"/>
      <c r="CDH90" s="1338"/>
      <c r="CDI90" s="1338"/>
      <c r="CDJ90" s="1338"/>
      <c r="CDK90" s="1338"/>
      <c r="CDL90" s="1338"/>
      <c r="CDM90" s="1338"/>
      <c r="CDN90" s="1338"/>
      <c r="CDO90" s="1338"/>
      <c r="CDP90" s="1338"/>
      <c r="CDQ90" s="1338"/>
      <c r="CDR90" s="1338"/>
      <c r="CDS90" s="1338"/>
      <c r="CDT90" s="1338"/>
      <c r="CDU90" s="1338"/>
      <c r="CDV90" s="1338"/>
      <c r="CDW90" s="1338"/>
      <c r="CDX90" s="1338"/>
      <c r="CDY90" s="1338"/>
      <c r="CDZ90" s="1338"/>
      <c r="CEA90" s="1338"/>
      <c r="CEB90" s="1338"/>
      <c r="CEC90" s="1338"/>
      <c r="CED90" s="1338"/>
      <c r="CEE90" s="1338"/>
      <c r="CEF90" s="1338"/>
      <c r="CEG90" s="1338"/>
      <c r="CEH90" s="1338"/>
      <c r="CEI90" s="1338"/>
      <c r="CEJ90" s="1338"/>
      <c r="CEK90" s="1338"/>
      <c r="CEL90" s="1338"/>
      <c r="CEM90" s="1338"/>
      <c r="CEN90" s="1338"/>
      <c r="CEO90" s="1338"/>
      <c r="CEP90" s="1338"/>
      <c r="CEQ90" s="1338"/>
      <c r="CER90" s="1338"/>
      <c r="CES90" s="1338"/>
      <c r="CET90" s="1338"/>
      <c r="CEU90" s="1338"/>
      <c r="CEV90" s="1338"/>
      <c r="CEW90" s="1338"/>
      <c r="CEX90" s="1338"/>
      <c r="CEY90" s="1338"/>
      <c r="CEZ90" s="1338"/>
      <c r="CFA90" s="1338"/>
      <c r="CFB90" s="1338"/>
      <c r="CFC90" s="1338"/>
      <c r="CFD90" s="1338"/>
      <c r="CFE90" s="1338"/>
      <c r="CFF90" s="1338"/>
      <c r="CFG90" s="1338"/>
      <c r="CFH90" s="1338"/>
      <c r="CFI90" s="1338"/>
      <c r="CFJ90" s="1338"/>
      <c r="CFK90" s="1338"/>
      <c r="CFL90" s="1338"/>
      <c r="CFM90" s="1338"/>
      <c r="CFN90" s="1338"/>
      <c r="CFO90" s="1338"/>
      <c r="CFP90" s="1338"/>
      <c r="CFQ90" s="1338"/>
      <c r="CFR90" s="1338"/>
      <c r="CFS90" s="1338"/>
      <c r="CFT90" s="1338"/>
      <c r="CFU90" s="1338"/>
      <c r="CFV90" s="1338"/>
      <c r="CFW90" s="1338"/>
      <c r="CFX90" s="1338"/>
      <c r="CFY90" s="1338"/>
      <c r="CFZ90" s="1338"/>
      <c r="CGA90" s="1338"/>
      <c r="CGB90" s="1338"/>
      <c r="CGC90" s="1338"/>
      <c r="CGD90" s="1338"/>
      <c r="CGE90" s="1338"/>
      <c r="CGF90" s="1338"/>
      <c r="CGG90" s="1338"/>
      <c r="CGH90" s="1338"/>
      <c r="CGI90" s="1338"/>
      <c r="CGJ90" s="1338"/>
      <c r="CGK90" s="1338"/>
      <c r="CGL90" s="1338"/>
      <c r="CGM90" s="1338"/>
      <c r="CGN90" s="1338"/>
      <c r="CGO90" s="1338"/>
      <c r="CGP90" s="1338"/>
      <c r="CGQ90" s="1338"/>
      <c r="CGR90" s="1338"/>
      <c r="CGS90" s="1338"/>
      <c r="CGT90" s="1338"/>
      <c r="CGU90" s="1338"/>
      <c r="CGV90" s="1338"/>
      <c r="CGW90" s="1338"/>
      <c r="CGX90" s="1338"/>
      <c r="CGY90" s="1338"/>
      <c r="CGZ90" s="1338"/>
      <c r="CHA90" s="1338"/>
      <c r="CHB90" s="1338"/>
      <c r="CHC90" s="1338"/>
      <c r="CHD90" s="1338"/>
      <c r="CHE90" s="1338"/>
      <c r="CHF90" s="1338"/>
      <c r="CHG90" s="1338"/>
      <c r="CHH90" s="1338"/>
      <c r="CHI90" s="1338"/>
      <c r="CHJ90" s="1338"/>
      <c r="CHK90" s="1338"/>
      <c r="CHL90" s="1338"/>
      <c r="CHM90" s="1338"/>
      <c r="CHN90" s="1338"/>
      <c r="CHO90" s="1338"/>
      <c r="CHP90" s="1338"/>
      <c r="CHQ90" s="1338"/>
      <c r="CHR90" s="1338"/>
      <c r="CHS90" s="1338"/>
      <c r="CHT90" s="1338"/>
      <c r="CHU90" s="1338"/>
      <c r="CHV90" s="1338"/>
      <c r="CHW90" s="1338"/>
      <c r="CHX90" s="1338"/>
      <c r="CHY90" s="1338"/>
      <c r="CHZ90" s="1338"/>
      <c r="CIA90" s="1338"/>
      <c r="CIB90" s="1338"/>
      <c r="CIC90" s="1338"/>
      <c r="CID90" s="1338"/>
      <c r="CIE90" s="1338"/>
      <c r="CIF90" s="1338"/>
      <c r="CIG90" s="1338"/>
      <c r="CIH90" s="1338"/>
      <c r="CII90" s="1338"/>
      <c r="CIJ90" s="1338"/>
      <c r="CIK90" s="1338"/>
      <c r="CIL90" s="1338"/>
      <c r="CIM90" s="1338"/>
      <c r="CIN90" s="1338"/>
      <c r="CIO90" s="1338"/>
      <c r="CIP90" s="1338"/>
      <c r="CIQ90" s="1338"/>
      <c r="CIR90" s="1338"/>
      <c r="CIS90" s="1338"/>
      <c r="CIT90" s="1338"/>
      <c r="CIU90" s="1338"/>
      <c r="CIV90" s="1338"/>
      <c r="CIW90" s="1338"/>
      <c r="CIX90" s="1338"/>
      <c r="CIY90" s="1338"/>
      <c r="CIZ90" s="1338"/>
      <c r="CJA90" s="1338"/>
      <c r="CJB90" s="1338"/>
      <c r="CJC90" s="1338"/>
      <c r="CJD90" s="1338"/>
      <c r="CJE90" s="1338"/>
      <c r="CJF90" s="1338"/>
      <c r="CJG90" s="1338"/>
      <c r="CJH90" s="1338"/>
      <c r="CJI90" s="1338"/>
      <c r="CJJ90" s="1338"/>
      <c r="CJK90" s="1338"/>
      <c r="CJL90" s="1338"/>
      <c r="CJM90" s="1338"/>
      <c r="CJN90" s="1338"/>
      <c r="CJO90" s="1338"/>
      <c r="CJP90" s="1338"/>
      <c r="CJQ90" s="1338"/>
      <c r="CJR90" s="1338"/>
      <c r="CJS90" s="1338"/>
      <c r="CJT90" s="1338"/>
      <c r="CJU90" s="1338"/>
      <c r="CJV90" s="1338"/>
      <c r="CJW90" s="1338"/>
      <c r="CJX90" s="1338"/>
      <c r="CJY90" s="1338"/>
      <c r="CJZ90" s="1338"/>
      <c r="CKA90" s="1338"/>
      <c r="CKB90" s="1338"/>
      <c r="CKC90" s="1338"/>
      <c r="CKD90" s="1338"/>
      <c r="CKE90" s="1338"/>
      <c r="CKF90" s="1338"/>
      <c r="CKG90" s="1338"/>
      <c r="CKH90" s="1338"/>
      <c r="CKI90" s="1338"/>
      <c r="CKJ90" s="1338"/>
      <c r="CKK90" s="1338"/>
      <c r="CKL90" s="1338"/>
      <c r="CKM90" s="1338"/>
      <c r="CKN90" s="1338"/>
      <c r="CKO90" s="1338"/>
      <c r="CKP90" s="1338"/>
      <c r="CKQ90" s="1338"/>
      <c r="CKR90" s="1338"/>
      <c r="CKS90" s="1338"/>
      <c r="CKT90" s="1338"/>
      <c r="CKU90" s="1338"/>
      <c r="CKV90" s="1338"/>
      <c r="CKW90" s="1338"/>
      <c r="CKX90" s="1338"/>
      <c r="CKY90" s="1338"/>
      <c r="CKZ90" s="1338"/>
      <c r="CLA90" s="1338"/>
      <c r="CLB90" s="1338"/>
      <c r="CLC90" s="1338"/>
      <c r="CLD90" s="1338"/>
      <c r="CLE90" s="1338"/>
      <c r="CLF90" s="1338"/>
      <c r="CLG90" s="1338"/>
      <c r="CLH90" s="1338"/>
      <c r="CLI90" s="1338"/>
      <c r="CLJ90" s="1338"/>
      <c r="CLK90" s="1338"/>
      <c r="CLL90" s="1338"/>
      <c r="CLM90" s="1338"/>
      <c r="CLN90" s="1338"/>
      <c r="CLO90" s="1338"/>
      <c r="CLP90" s="1338"/>
      <c r="CLQ90" s="1338"/>
      <c r="CLR90" s="1338"/>
      <c r="CLS90" s="1338"/>
      <c r="CLT90" s="1338"/>
      <c r="CLU90" s="1338"/>
      <c r="CLV90" s="1338"/>
      <c r="CLW90" s="1338"/>
      <c r="CLX90" s="1338"/>
      <c r="CLY90" s="1338"/>
      <c r="CLZ90" s="1338"/>
      <c r="CMA90" s="1338"/>
      <c r="CMB90" s="1338"/>
      <c r="CMC90" s="1338"/>
      <c r="CMD90" s="1338"/>
      <c r="CME90" s="1338"/>
      <c r="CMF90" s="1338"/>
      <c r="CMG90" s="1338"/>
      <c r="CMH90" s="1338"/>
      <c r="CMI90" s="1338"/>
      <c r="CMJ90" s="1338"/>
      <c r="CMK90" s="1338"/>
      <c r="CML90" s="1338"/>
      <c r="CMM90" s="1338"/>
      <c r="CMN90" s="1338"/>
      <c r="CMO90" s="1338"/>
      <c r="CMP90" s="1338"/>
      <c r="CMQ90" s="1338"/>
      <c r="CMR90" s="1338"/>
      <c r="CMS90" s="1338"/>
      <c r="CMT90" s="1338"/>
      <c r="CMU90" s="1338"/>
      <c r="CMV90" s="1338"/>
      <c r="CMW90" s="1338"/>
      <c r="CMX90" s="1338"/>
      <c r="CMY90" s="1338"/>
      <c r="CMZ90" s="1338"/>
      <c r="CNA90" s="1338"/>
      <c r="CNB90" s="1338"/>
      <c r="CNC90" s="1338"/>
      <c r="CND90" s="1338"/>
      <c r="CNE90" s="1338"/>
      <c r="CNF90" s="1338"/>
      <c r="CNG90" s="1338"/>
      <c r="CNH90" s="1338"/>
      <c r="CNI90" s="1338"/>
      <c r="CNJ90" s="1338"/>
      <c r="CNK90" s="1338"/>
      <c r="CNL90" s="1338"/>
      <c r="CNM90" s="1338"/>
      <c r="CNN90" s="1338"/>
      <c r="CNO90" s="1338"/>
      <c r="CNP90" s="1338"/>
      <c r="CNQ90" s="1338"/>
      <c r="CNR90" s="1338"/>
      <c r="CNS90" s="1338"/>
      <c r="CNT90" s="1338"/>
      <c r="CNU90" s="1338"/>
      <c r="CNV90" s="1338"/>
      <c r="CNW90" s="1338"/>
      <c r="CNX90" s="1338"/>
      <c r="CNY90" s="1338"/>
      <c r="CNZ90" s="1338"/>
      <c r="COA90" s="1338"/>
      <c r="COB90" s="1338"/>
      <c r="COC90" s="1338"/>
      <c r="COD90" s="1338"/>
      <c r="COE90" s="1338"/>
      <c r="COF90" s="1338"/>
      <c r="COG90" s="1338"/>
      <c r="COH90" s="1338"/>
      <c r="COI90" s="1338"/>
      <c r="COJ90" s="1338"/>
      <c r="COK90" s="1338"/>
      <c r="COL90" s="1338"/>
      <c r="COM90" s="1338"/>
      <c r="CON90" s="1338"/>
      <c r="COO90" s="1338"/>
      <c r="COP90" s="1338"/>
      <c r="COQ90" s="1338"/>
      <c r="COR90" s="1338"/>
      <c r="COS90" s="1338"/>
      <c r="COT90" s="1338"/>
      <c r="COU90" s="1338"/>
      <c r="COV90" s="1338"/>
      <c r="COW90" s="1338"/>
      <c r="COX90" s="1338"/>
      <c r="COY90" s="1338"/>
      <c r="COZ90" s="1338"/>
      <c r="CPA90" s="1338"/>
      <c r="CPB90" s="1338"/>
      <c r="CPC90" s="1338"/>
      <c r="CPD90" s="1338"/>
      <c r="CPE90" s="1338"/>
      <c r="CPF90" s="1338"/>
      <c r="CPG90" s="1338"/>
      <c r="CPH90" s="1338"/>
      <c r="CPI90" s="1338"/>
      <c r="CPJ90" s="1338"/>
      <c r="CPK90" s="1338"/>
      <c r="CPL90" s="1338"/>
      <c r="CPM90" s="1338"/>
      <c r="CPN90" s="1338"/>
      <c r="CPO90" s="1338"/>
      <c r="CPP90" s="1338"/>
      <c r="CPQ90" s="1338"/>
      <c r="CPR90" s="1338"/>
      <c r="CPS90" s="1338"/>
      <c r="CPT90" s="1338"/>
      <c r="CPU90" s="1338"/>
      <c r="CPV90" s="1338"/>
      <c r="CPW90" s="1338"/>
      <c r="CPX90" s="1338"/>
      <c r="CPY90" s="1338"/>
      <c r="CPZ90" s="1338"/>
      <c r="CQA90" s="1338"/>
      <c r="CQB90" s="1338"/>
      <c r="CQC90" s="1338"/>
      <c r="CQD90" s="1338"/>
      <c r="CQE90" s="1338"/>
      <c r="CQF90" s="1338"/>
      <c r="CQG90" s="1338"/>
      <c r="CQH90" s="1338"/>
      <c r="CQI90" s="1338"/>
      <c r="CQJ90" s="1338"/>
      <c r="CQK90" s="1338"/>
      <c r="CQL90" s="1338"/>
      <c r="CQM90" s="1338"/>
      <c r="CQN90" s="1338"/>
      <c r="CQO90" s="1338"/>
      <c r="CQP90" s="1338"/>
      <c r="CQQ90" s="1338"/>
      <c r="CQR90" s="1338"/>
      <c r="CQS90" s="1338"/>
      <c r="CQT90" s="1338"/>
      <c r="CQU90" s="1338"/>
      <c r="CQV90" s="1338"/>
      <c r="CQW90" s="1338"/>
      <c r="CQX90" s="1338"/>
      <c r="CQY90" s="1338"/>
      <c r="CQZ90" s="1338"/>
      <c r="CRA90" s="1338"/>
      <c r="CRB90" s="1338"/>
      <c r="CRC90" s="1338"/>
      <c r="CRD90" s="1338"/>
      <c r="CRE90" s="1338"/>
      <c r="CRF90" s="1338"/>
      <c r="CRG90" s="1338"/>
      <c r="CRH90" s="1338"/>
      <c r="CRI90" s="1338"/>
      <c r="CRJ90" s="1338"/>
      <c r="CRK90" s="1338"/>
      <c r="CRL90" s="1338"/>
      <c r="CRM90" s="1338"/>
      <c r="CRN90" s="1338"/>
      <c r="CRO90" s="1338"/>
      <c r="CRP90" s="1338"/>
      <c r="CRQ90" s="1338"/>
      <c r="CRR90" s="1338"/>
      <c r="CRS90" s="1338"/>
      <c r="CRT90" s="1338"/>
      <c r="CRU90" s="1338"/>
      <c r="CRV90" s="1338"/>
      <c r="CRW90" s="1338"/>
      <c r="CRX90" s="1338"/>
      <c r="CRY90" s="1338"/>
      <c r="CRZ90" s="1338"/>
      <c r="CSA90" s="1338"/>
      <c r="CSB90" s="1338"/>
      <c r="CSC90" s="1338"/>
      <c r="CSD90" s="1338"/>
      <c r="CSE90" s="1338"/>
      <c r="CSF90" s="1338"/>
      <c r="CSG90" s="1338"/>
      <c r="CSH90" s="1338"/>
      <c r="CSI90" s="1338"/>
      <c r="CSJ90" s="1338"/>
      <c r="CSK90" s="1338"/>
      <c r="CSL90" s="1338"/>
      <c r="CSM90" s="1338"/>
      <c r="CSN90" s="1338"/>
      <c r="CSO90" s="1338"/>
      <c r="CSP90" s="1338"/>
      <c r="CSQ90" s="1338"/>
      <c r="CSR90" s="1338"/>
      <c r="CSS90" s="1338"/>
      <c r="CST90" s="1338"/>
      <c r="CSU90" s="1338"/>
      <c r="CSV90" s="1338"/>
      <c r="CSW90" s="1338"/>
      <c r="CSX90" s="1338"/>
      <c r="CSY90" s="1338"/>
      <c r="CSZ90" s="1338"/>
      <c r="CTA90" s="1338"/>
      <c r="CTB90" s="1338"/>
      <c r="CTC90" s="1338"/>
      <c r="CTD90" s="1338"/>
      <c r="CTE90" s="1338"/>
      <c r="CTF90" s="1338"/>
      <c r="CTG90" s="1338"/>
      <c r="CTH90" s="1338"/>
      <c r="CTI90" s="1338"/>
      <c r="CTJ90" s="1338"/>
      <c r="CTK90" s="1338"/>
      <c r="CTL90" s="1338"/>
      <c r="CTM90" s="1338"/>
      <c r="CTN90" s="1338"/>
      <c r="CTO90" s="1338"/>
      <c r="CTP90" s="1338"/>
      <c r="CTQ90" s="1338"/>
      <c r="CTR90" s="1338"/>
      <c r="CTS90" s="1338"/>
      <c r="CTT90" s="1338"/>
      <c r="CTU90" s="1338"/>
      <c r="CTV90" s="1338"/>
      <c r="CTW90" s="1338"/>
      <c r="CTX90" s="1338"/>
      <c r="CTY90" s="1338"/>
      <c r="CTZ90" s="1338"/>
      <c r="CUA90" s="1338"/>
      <c r="CUB90" s="1338"/>
      <c r="CUC90" s="1338"/>
      <c r="CUD90" s="1338"/>
      <c r="CUE90" s="1338"/>
      <c r="CUF90" s="1338"/>
      <c r="CUG90" s="1338"/>
      <c r="CUH90" s="1338"/>
      <c r="CUI90" s="1338"/>
      <c r="CUJ90" s="1338"/>
      <c r="CUK90" s="1338"/>
      <c r="CUL90" s="1338"/>
      <c r="CUM90" s="1338"/>
      <c r="CUN90" s="1338"/>
      <c r="CUO90" s="1338"/>
      <c r="CUP90" s="1338"/>
      <c r="CUQ90" s="1338"/>
      <c r="CUR90" s="1338"/>
      <c r="CUS90" s="1338"/>
      <c r="CUT90" s="1338"/>
      <c r="CUU90" s="1338"/>
      <c r="CUV90" s="1338"/>
      <c r="CUW90" s="1338"/>
      <c r="CUX90" s="1338"/>
      <c r="CUY90" s="1338"/>
      <c r="CUZ90" s="1338"/>
      <c r="CVA90" s="1338"/>
      <c r="CVB90" s="1338"/>
      <c r="CVC90" s="1338"/>
      <c r="CVD90" s="1338"/>
      <c r="CVE90" s="1338"/>
      <c r="CVF90" s="1338"/>
      <c r="CVG90" s="1338"/>
      <c r="CVH90" s="1338"/>
      <c r="CVI90" s="1338"/>
      <c r="CVJ90" s="1338"/>
      <c r="CVK90" s="1338"/>
      <c r="CVL90" s="1338"/>
      <c r="CVM90" s="1338"/>
      <c r="CVN90" s="1338"/>
      <c r="CVO90" s="1338"/>
      <c r="CVP90" s="1338"/>
      <c r="CVQ90" s="1338"/>
      <c r="CVR90" s="1338"/>
      <c r="CVS90" s="1338"/>
      <c r="CVT90" s="1338"/>
      <c r="CVU90" s="1338"/>
      <c r="CVV90" s="1338"/>
      <c r="CVW90" s="1338"/>
      <c r="CVX90" s="1338"/>
      <c r="CVY90" s="1338"/>
      <c r="CVZ90" s="1338"/>
      <c r="CWA90" s="1338"/>
      <c r="CWB90" s="1338"/>
      <c r="CWC90" s="1338"/>
      <c r="CWD90" s="1338"/>
      <c r="CWE90" s="1338"/>
      <c r="CWF90" s="1338"/>
      <c r="CWG90" s="1338"/>
      <c r="CWH90" s="1338"/>
      <c r="CWI90" s="1338"/>
      <c r="CWJ90" s="1338"/>
      <c r="CWK90" s="1338"/>
      <c r="CWL90" s="1338"/>
      <c r="CWM90" s="1338"/>
      <c r="CWN90" s="1338"/>
      <c r="CWO90" s="1338"/>
      <c r="CWP90" s="1338"/>
      <c r="CWQ90" s="1338"/>
      <c r="CWR90" s="1338"/>
      <c r="CWS90" s="1338"/>
      <c r="CWT90" s="1338"/>
      <c r="CWU90" s="1338"/>
      <c r="CWV90" s="1338"/>
      <c r="CWW90" s="1338"/>
      <c r="CWX90" s="1338"/>
      <c r="CWY90" s="1338"/>
      <c r="CWZ90" s="1338"/>
      <c r="CXA90" s="1338"/>
      <c r="CXB90" s="1338"/>
      <c r="CXC90" s="1338"/>
      <c r="CXD90" s="1338"/>
      <c r="CXE90" s="1338"/>
      <c r="CXF90" s="1338"/>
      <c r="CXG90" s="1338"/>
      <c r="CXH90" s="1338"/>
      <c r="CXI90" s="1338"/>
      <c r="CXJ90" s="1338"/>
      <c r="CXK90" s="1338"/>
      <c r="CXL90" s="1338"/>
      <c r="CXM90" s="1338"/>
      <c r="CXN90" s="1338"/>
      <c r="CXO90" s="1338"/>
      <c r="CXP90" s="1338"/>
      <c r="CXQ90" s="1338"/>
      <c r="CXR90" s="1338"/>
      <c r="CXS90" s="1338"/>
      <c r="CXT90" s="1338"/>
      <c r="CXU90" s="1338"/>
      <c r="CXV90" s="1338"/>
      <c r="CXW90" s="1338"/>
      <c r="CXX90" s="1338"/>
      <c r="CXY90" s="1338"/>
      <c r="CXZ90" s="1338"/>
      <c r="CYA90" s="1338"/>
      <c r="CYB90" s="1338"/>
      <c r="CYC90" s="1338"/>
      <c r="CYD90" s="1338"/>
      <c r="CYE90" s="1338"/>
      <c r="CYF90" s="1338"/>
      <c r="CYG90" s="1338"/>
      <c r="CYH90" s="1338"/>
      <c r="CYI90" s="1338"/>
      <c r="CYJ90" s="1338"/>
      <c r="CYK90" s="1338"/>
      <c r="CYL90" s="1338"/>
      <c r="CYM90" s="1338"/>
      <c r="CYN90" s="1338"/>
      <c r="CYO90" s="1338"/>
      <c r="CYP90" s="1338"/>
      <c r="CYQ90" s="1338"/>
      <c r="CYR90" s="1338"/>
      <c r="CYS90" s="1338"/>
      <c r="CYT90" s="1338"/>
      <c r="CYU90" s="1338"/>
      <c r="CYV90" s="1338"/>
      <c r="CYW90" s="1338"/>
      <c r="CYX90" s="1338"/>
      <c r="CYY90" s="1338"/>
      <c r="CYZ90" s="1338"/>
      <c r="CZA90" s="1338"/>
      <c r="CZB90" s="1338"/>
      <c r="CZC90" s="1338"/>
      <c r="CZD90" s="1338"/>
      <c r="CZE90" s="1338"/>
      <c r="CZF90" s="1338"/>
      <c r="CZG90" s="1338"/>
      <c r="CZH90" s="1338"/>
      <c r="CZI90" s="1338"/>
      <c r="CZJ90" s="1338"/>
      <c r="CZK90" s="1338"/>
      <c r="CZL90" s="1338"/>
      <c r="CZM90" s="1338"/>
      <c r="CZN90" s="1338"/>
      <c r="CZO90" s="1338"/>
      <c r="CZP90" s="1338"/>
      <c r="CZQ90" s="1338"/>
      <c r="CZR90" s="1338"/>
      <c r="CZS90" s="1338"/>
      <c r="CZT90" s="1338"/>
      <c r="CZU90" s="1338"/>
      <c r="CZV90" s="1338"/>
      <c r="CZW90" s="1338"/>
      <c r="CZX90" s="1338"/>
      <c r="CZY90" s="1338"/>
      <c r="CZZ90" s="1338"/>
      <c r="DAA90" s="1338"/>
      <c r="DAB90" s="1338"/>
      <c r="DAC90" s="1338"/>
      <c r="DAD90" s="1338"/>
      <c r="DAE90" s="1338"/>
      <c r="DAF90" s="1338"/>
      <c r="DAG90" s="1338"/>
      <c r="DAH90" s="1338"/>
      <c r="DAI90" s="1338"/>
      <c r="DAJ90" s="1338"/>
      <c r="DAK90" s="1338"/>
      <c r="DAL90" s="1338"/>
      <c r="DAM90" s="1338"/>
      <c r="DAN90" s="1338"/>
      <c r="DAO90" s="1338"/>
      <c r="DAP90" s="1338"/>
      <c r="DAQ90" s="1338"/>
      <c r="DAR90" s="1338"/>
      <c r="DAS90" s="1338"/>
      <c r="DAT90" s="1338"/>
      <c r="DAU90" s="1338"/>
      <c r="DAV90" s="1338"/>
      <c r="DAW90" s="1338"/>
      <c r="DAX90" s="1338"/>
      <c r="DAY90" s="1338"/>
      <c r="DAZ90" s="1338"/>
      <c r="DBA90" s="1338"/>
      <c r="DBB90" s="1338"/>
      <c r="DBC90" s="1338"/>
      <c r="DBD90" s="1338"/>
      <c r="DBE90" s="1338"/>
      <c r="DBF90" s="1338"/>
      <c r="DBG90" s="1338"/>
      <c r="DBH90" s="1338"/>
      <c r="DBI90" s="1338"/>
      <c r="DBJ90" s="1338"/>
      <c r="DBK90" s="1338"/>
      <c r="DBL90" s="1338"/>
      <c r="DBM90" s="1338"/>
      <c r="DBN90" s="1338"/>
      <c r="DBO90" s="1338"/>
      <c r="DBP90" s="1338"/>
      <c r="DBQ90" s="1338"/>
      <c r="DBR90" s="1338"/>
      <c r="DBS90" s="1338"/>
      <c r="DBT90" s="1338"/>
      <c r="DBU90" s="1338"/>
      <c r="DBV90" s="1338"/>
      <c r="DBW90" s="1338"/>
      <c r="DBX90" s="1338"/>
      <c r="DBY90" s="1338"/>
      <c r="DBZ90" s="1338"/>
      <c r="DCA90" s="1338"/>
      <c r="DCB90" s="1338"/>
      <c r="DCC90" s="1338"/>
      <c r="DCD90" s="1338"/>
      <c r="DCE90" s="1338"/>
      <c r="DCF90" s="1338"/>
      <c r="DCG90" s="1338"/>
      <c r="DCH90" s="1338"/>
      <c r="DCI90" s="1338"/>
      <c r="DCJ90" s="1338"/>
      <c r="DCK90" s="1338"/>
      <c r="DCL90" s="1338"/>
      <c r="DCM90" s="1338"/>
      <c r="DCN90" s="1338"/>
      <c r="DCO90" s="1338"/>
      <c r="DCP90" s="1338"/>
      <c r="DCQ90" s="1338"/>
      <c r="DCR90" s="1338"/>
      <c r="DCS90" s="1338"/>
      <c r="DCT90" s="1338"/>
      <c r="DCU90" s="1338"/>
      <c r="DCV90" s="1338"/>
      <c r="DCW90" s="1338"/>
      <c r="DCX90" s="1338"/>
      <c r="DCY90" s="1338"/>
      <c r="DCZ90" s="1338"/>
      <c r="DDA90" s="1338"/>
      <c r="DDB90" s="1338"/>
      <c r="DDC90" s="1338"/>
      <c r="DDD90" s="1338"/>
      <c r="DDE90" s="1338"/>
      <c r="DDF90" s="1338"/>
      <c r="DDG90" s="1338"/>
      <c r="DDH90" s="1338"/>
      <c r="DDI90" s="1338"/>
      <c r="DDJ90" s="1338"/>
      <c r="DDK90" s="1338"/>
      <c r="DDL90" s="1338"/>
      <c r="DDM90" s="1338"/>
      <c r="DDN90" s="1338"/>
      <c r="DDO90" s="1338"/>
      <c r="DDP90" s="1338"/>
      <c r="DDQ90" s="1338"/>
      <c r="DDR90" s="1338"/>
      <c r="DDS90" s="1338"/>
      <c r="DDT90" s="1338"/>
      <c r="DDU90" s="1338"/>
      <c r="DDV90" s="1338"/>
      <c r="DDW90" s="1338"/>
      <c r="DDX90" s="1338"/>
      <c r="DDY90" s="1338"/>
      <c r="DDZ90" s="1338"/>
      <c r="DEA90" s="1338"/>
      <c r="DEB90" s="1338"/>
      <c r="DEC90" s="1338"/>
      <c r="DED90" s="1338"/>
      <c r="DEE90" s="1338"/>
      <c r="DEF90" s="1338"/>
      <c r="DEG90" s="1338"/>
      <c r="DEH90" s="1338"/>
      <c r="DEI90" s="1338"/>
      <c r="DEJ90" s="1338"/>
      <c r="DEK90" s="1338"/>
      <c r="DEL90" s="1338"/>
      <c r="DEM90" s="1338"/>
      <c r="DEN90" s="1338"/>
      <c r="DEO90" s="1338"/>
      <c r="DEP90" s="1338"/>
      <c r="DEQ90" s="1338"/>
      <c r="DER90" s="1338"/>
      <c r="DES90" s="1338"/>
      <c r="DET90" s="1338"/>
      <c r="DEU90" s="1338"/>
      <c r="DEV90" s="1338"/>
      <c r="DEW90" s="1338"/>
      <c r="DEX90" s="1338"/>
      <c r="DEY90" s="1338"/>
      <c r="DEZ90" s="1338"/>
      <c r="DFA90" s="1338"/>
      <c r="DFB90" s="1338"/>
      <c r="DFC90" s="1338"/>
      <c r="DFD90" s="1338"/>
      <c r="DFE90" s="1338"/>
      <c r="DFF90" s="1338"/>
      <c r="DFG90" s="1338"/>
      <c r="DFH90" s="1338"/>
      <c r="DFI90" s="1338"/>
      <c r="DFJ90" s="1338"/>
      <c r="DFK90" s="1338"/>
      <c r="DFL90" s="1338"/>
      <c r="DFM90" s="1338"/>
      <c r="DFN90" s="1338"/>
      <c r="DFO90" s="1338"/>
      <c r="DFP90" s="1338"/>
      <c r="DFQ90" s="1338"/>
      <c r="DFR90" s="1338"/>
      <c r="DFS90" s="1338"/>
      <c r="DFT90" s="1338"/>
      <c r="DFU90" s="1338"/>
      <c r="DFV90" s="1338"/>
      <c r="DFW90" s="1338"/>
      <c r="DFX90" s="1338"/>
      <c r="DFY90" s="1338"/>
      <c r="DFZ90" s="1338"/>
      <c r="DGA90" s="1338"/>
      <c r="DGB90" s="1338"/>
      <c r="DGC90" s="1338"/>
      <c r="DGD90" s="1338"/>
      <c r="DGE90" s="1338"/>
      <c r="DGF90" s="1338"/>
      <c r="DGG90" s="1338"/>
      <c r="DGH90" s="1338"/>
      <c r="DGI90" s="1338"/>
      <c r="DGJ90" s="1338"/>
      <c r="DGK90" s="1338"/>
      <c r="DGL90" s="1338"/>
      <c r="DGM90" s="1338"/>
      <c r="DGN90" s="1338"/>
      <c r="DGO90" s="1338"/>
      <c r="DGP90" s="1338"/>
      <c r="DGQ90" s="1338"/>
      <c r="DGR90" s="1338"/>
      <c r="DGS90" s="1338"/>
      <c r="DGT90" s="1338"/>
      <c r="DGU90" s="1338"/>
      <c r="DGV90" s="1338"/>
      <c r="DGW90" s="1338"/>
      <c r="DGX90" s="1338"/>
      <c r="DGY90" s="1338"/>
      <c r="DGZ90" s="1338"/>
      <c r="DHA90" s="1338"/>
      <c r="DHB90" s="1338"/>
      <c r="DHC90" s="1338"/>
      <c r="DHD90" s="1338"/>
      <c r="DHE90" s="1338"/>
      <c r="DHF90" s="1338"/>
      <c r="DHG90" s="1338"/>
      <c r="DHH90" s="1338"/>
      <c r="DHI90" s="1338"/>
      <c r="DHJ90" s="1338"/>
      <c r="DHK90" s="1338"/>
      <c r="DHL90" s="1338"/>
      <c r="DHM90" s="1338"/>
      <c r="DHN90" s="1338"/>
      <c r="DHO90" s="1338"/>
      <c r="DHP90" s="1338"/>
      <c r="DHQ90" s="1338"/>
      <c r="DHR90" s="1338"/>
      <c r="DHS90" s="1338"/>
      <c r="DHT90" s="1338"/>
      <c r="DHU90" s="1338"/>
      <c r="DHV90" s="1338"/>
      <c r="DHW90" s="1338"/>
      <c r="DHX90" s="1338"/>
      <c r="DHY90" s="1338"/>
      <c r="DHZ90" s="1338"/>
      <c r="DIA90" s="1338"/>
      <c r="DIB90" s="1338"/>
      <c r="DIC90" s="1338"/>
      <c r="DID90" s="1338"/>
      <c r="DIE90" s="1338"/>
      <c r="DIF90" s="1338"/>
      <c r="DIG90" s="1338"/>
      <c r="DIH90" s="1338"/>
      <c r="DII90" s="1338"/>
      <c r="DIJ90" s="1338"/>
      <c r="DIK90" s="1338"/>
      <c r="DIL90" s="1338"/>
      <c r="DIM90" s="1338"/>
      <c r="DIN90" s="1338"/>
      <c r="DIO90" s="1338"/>
      <c r="DIP90" s="1338"/>
      <c r="DIQ90" s="1338"/>
      <c r="DIR90" s="1338"/>
      <c r="DIS90" s="1338"/>
      <c r="DIT90" s="1338"/>
      <c r="DIU90" s="1338"/>
      <c r="DIV90" s="1338"/>
      <c r="DIW90" s="1338"/>
      <c r="DIX90" s="1338"/>
      <c r="DIY90" s="1338"/>
      <c r="DIZ90" s="1338"/>
      <c r="DJA90" s="1338"/>
      <c r="DJB90" s="1338"/>
      <c r="DJC90" s="1338"/>
      <c r="DJD90" s="1338"/>
      <c r="DJE90" s="1338"/>
      <c r="DJF90" s="1338"/>
      <c r="DJG90" s="1338"/>
      <c r="DJH90" s="1338"/>
      <c r="DJI90" s="1338"/>
      <c r="DJJ90" s="1338"/>
      <c r="DJK90" s="1338"/>
      <c r="DJL90" s="1338"/>
      <c r="DJM90" s="1338"/>
      <c r="DJN90" s="1338"/>
      <c r="DJO90" s="1338"/>
      <c r="DJP90" s="1338"/>
      <c r="DJQ90" s="1338"/>
      <c r="DJR90" s="1338"/>
      <c r="DJS90" s="1338"/>
      <c r="DJT90" s="1338"/>
      <c r="DJU90" s="1338"/>
      <c r="DJV90" s="1338"/>
      <c r="DJW90" s="1338"/>
      <c r="DJX90" s="1338"/>
      <c r="DJY90" s="1338"/>
      <c r="DJZ90" s="1338"/>
      <c r="DKA90" s="1338"/>
      <c r="DKB90" s="1338"/>
      <c r="DKC90" s="1338"/>
      <c r="DKD90" s="1338"/>
      <c r="DKE90" s="1338"/>
      <c r="DKF90" s="1338"/>
      <c r="DKG90" s="1338"/>
      <c r="DKH90" s="1338"/>
      <c r="DKI90" s="1338"/>
      <c r="DKJ90" s="1338"/>
      <c r="DKK90" s="1338"/>
      <c r="DKL90" s="1338"/>
      <c r="DKM90" s="1338"/>
      <c r="DKN90" s="1338"/>
      <c r="DKO90" s="1338"/>
      <c r="DKP90" s="1338"/>
      <c r="DKQ90" s="1338"/>
      <c r="DKR90" s="1338"/>
      <c r="DKS90" s="1338"/>
      <c r="DKT90" s="1338"/>
      <c r="DKU90" s="1338"/>
      <c r="DKV90" s="1338"/>
      <c r="DKW90" s="1338"/>
      <c r="DKX90" s="1338"/>
      <c r="DKY90" s="1338"/>
      <c r="DKZ90" s="1338"/>
      <c r="DLA90" s="1338"/>
      <c r="DLB90" s="1338"/>
      <c r="DLC90" s="1338"/>
      <c r="DLD90" s="1338"/>
      <c r="DLE90" s="1338"/>
      <c r="DLF90" s="1338"/>
      <c r="DLG90" s="1338"/>
      <c r="DLH90" s="1338"/>
      <c r="DLI90" s="1338"/>
      <c r="DLJ90" s="1338"/>
      <c r="DLK90" s="1338"/>
      <c r="DLL90" s="1338"/>
      <c r="DLM90" s="1338"/>
      <c r="DLN90" s="1338"/>
      <c r="DLO90" s="1338"/>
      <c r="DLP90" s="1338"/>
      <c r="DLQ90" s="1338"/>
      <c r="DLR90" s="1338"/>
      <c r="DLS90" s="1338"/>
      <c r="DLT90" s="1338"/>
      <c r="DLU90" s="1338"/>
      <c r="DLV90" s="1338"/>
      <c r="DLW90" s="1338"/>
      <c r="DLX90" s="1338"/>
      <c r="DLY90" s="1338"/>
      <c r="DLZ90" s="1338"/>
      <c r="DMA90" s="1338"/>
      <c r="DMB90" s="1338"/>
      <c r="DMC90" s="1338"/>
      <c r="DMD90" s="1338"/>
      <c r="DME90" s="1338"/>
      <c r="DMF90" s="1338"/>
      <c r="DMG90" s="1338"/>
      <c r="DMH90" s="1338"/>
      <c r="DMI90" s="1338"/>
      <c r="DMJ90" s="1338"/>
      <c r="DMK90" s="1338"/>
      <c r="DML90" s="1338"/>
      <c r="DMM90" s="1338"/>
      <c r="DMN90" s="1338"/>
      <c r="DMO90" s="1338"/>
      <c r="DMP90" s="1338"/>
      <c r="DMQ90" s="1338"/>
      <c r="DMR90" s="1338"/>
      <c r="DMS90" s="1338"/>
      <c r="DMT90" s="1338"/>
      <c r="DMU90" s="1338"/>
      <c r="DMV90" s="1338"/>
      <c r="DMW90" s="1338"/>
      <c r="DMX90" s="1338"/>
      <c r="DMY90" s="1338"/>
      <c r="DMZ90" s="1338"/>
      <c r="DNA90" s="1338"/>
      <c r="DNB90" s="1338"/>
      <c r="DNC90" s="1338"/>
      <c r="DND90" s="1338"/>
      <c r="DNE90" s="1338"/>
      <c r="DNF90" s="1338"/>
      <c r="DNG90" s="1338"/>
      <c r="DNH90" s="1338"/>
      <c r="DNI90" s="1338"/>
      <c r="DNJ90" s="1338"/>
      <c r="DNK90" s="1338"/>
      <c r="DNL90" s="1338"/>
      <c r="DNM90" s="1338"/>
      <c r="DNN90" s="1338"/>
      <c r="DNO90" s="1338"/>
      <c r="DNP90" s="1338"/>
      <c r="DNQ90" s="1338"/>
      <c r="DNR90" s="1338"/>
      <c r="DNS90" s="1338"/>
      <c r="DNT90" s="1338"/>
      <c r="DNU90" s="1338"/>
      <c r="DNV90" s="1338"/>
      <c r="DNW90" s="1338"/>
      <c r="DNX90" s="1338"/>
      <c r="DNY90" s="1338"/>
      <c r="DNZ90" s="1338"/>
      <c r="DOA90" s="1338"/>
      <c r="DOB90" s="1338"/>
      <c r="DOC90" s="1338"/>
      <c r="DOD90" s="1338"/>
      <c r="DOE90" s="1338"/>
      <c r="DOF90" s="1338"/>
      <c r="DOG90" s="1338"/>
      <c r="DOH90" s="1338"/>
      <c r="DOI90" s="1338"/>
      <c r="DOJ90" s="1338"/>
      <c r="DOK90" s="1338"/>
      <c r="DOL90" s="1338"/>
      <c r="DOM90" s="1338"/>
      <c r="DON90" s="1338"/>
      <c r="DOO90" s="1338"/>
      <c r="DOP90" s="1338"/>
      <c r="DOQ90" s="1338"/>
      <c r="DOR90" s="1338"/>
      <c r="DOS90" s="1338"/>
      <c r="DOT90" s="1338"/>
      <c r="DOU90" s="1338"/>
      <c r="DOV90" s="1338"/>
      <c r="DOW90" s="1338"/>
      <c r="DOX90" s="1338"/>
      <c r="DOY90" s="1338"/>
      <c r="DOZ90" s="1338"/>
      <c r="DPA90" s="1338"/>
      <c r="DPB90" s="1338"/>
      <c r="DPC90" s="1338"/>
      <c r="DPD90" s="1338"/>
      <c r="DPE90" s="1338"/>
      <c r="DPF90" s="1338"/>
      <c r="DPG90" s="1338"/>
      <c r="DPH90" s="1338"/>
      <c r="DPI90" s="1338"/>
      <c r="DPJ90" s="1338"/>
      <c r="DPK90" s="1338"/>
      <c r="DPL90" s="1338"/>
      <c r="DPM90" s="1338"/>
      <c r="DPN90" s="1338"/>
      <c r="DPO90" s="1338"/>
      <c r="DPP90" s="1338"/>
      <c r="DPQ90" s="1338"/>
      <c r="DPR90" s="1338"/>
      <c r="DPS90" s="1338"/>
      <c r="DPT90" s="1338"/>
      <c r="DPU90" s="1338"/>
      <c r="DPV90" s="1338"/>
      <c r="DPW90" s="1338"/>
      <c r="DPX90" s="1338"/>
      <c r="DPY90" s="1338"/>
      <c r="DPZ90" s="1338"/>
      <c r="DQA90" s="1338"/>
      <c r="DQB90" s="1338"/>
      <c r="DQC90" s="1338"/>
      <c r="DQD90" s="1338"/>
      <c r="DQE90" s="1338"/>
      <c r="DQF90" s="1338"/>
      <c r="DQG90" s="1338"/>
      <c r="DQH90" s="1338"/>
      <c r="DQI90" s="1338"/>
      <c r="DQJ90" s="1338"/>
      <c r="DQK90" s="1338"/>
      <c r="DQL90" s="1338"/>
      <c r="DQM90" s="1338"/>
      <c r="DQN90" s="1338"/>
      <c r="DQO90" s="1338"/>
      <c r="DQP90" s="1338"/>
      <c r="DQQ90" s="1338"/>
      <c r="DQR90" s="1338"/>
      <c r="DQS90" s="1338"/>
      <c r="DQT90" s="1338"/>
      <c r="DQU90" s="1338"/>
      <c r="DQV90" s="1338"/>
      <c r="DQW90" s="1338"/>
      <c r="DQX90" s="1338"/>
      <c r="DQY90" s="1338"/>
      <c r="DQZ90" s="1338"/>
      <c r="DRA90" s="1338"/>
      <c r="DRB90" s="1338"/>
      <c r="DRC90" s="1338"/>
      <c r="DRD90" s="1338"/>
      <c r="DRE90" s="1338"/>
      <c r="DRF90" s="1338"/>
      <c r="DRG90" s="1338"/>
      <c r="DRH90" s="1338"/>
      <c r="DRI90" s="1338"/>
      <c r="DRJ90" s="1338"/>
      <c r="DRK90" s="1338"/>
      <c r="DRL90" s="1338"/>
      <c r="DRM90" s="1338"/>
      <c r="DRN90" s="1338"/>
      <c r="DRO90" s="1338"/>
      <c r="DRP90" s="1338"/>
      <c r="DRQ90" s="1338"/>
      <c r="DRR90" s="1338"/>
      <c r="DRS90" s="1338"/>
      <c r="DRT90" s="1338"/>
      <c r="DRU90" s="1338"/>
      <c r="DRV90" s="1338"/>
      <c r="DRW90" s="1338"/>
      <c r="DRX90" s="1338"/>
      <c r="DRY90" s="1338"/>
      <c r="DRZ90" s="1338"/>
      <c r="DSA90" s="1338"/>
      <c r="DSB90" s="1338"/>
      <c r="DSC90" s="1338"/>
      <c r="DSD90" s="1338"/>
      <c r="DSE90" s="1338"/>
      <c r="DSF90" s="1338"/>
      <c r="DSG90" s="1338"/>
      <c r="DSH90" s="1338"/>
      <c r="DSI90" s="1338"/>
      <c r="DSJ90" s="1338"/>
      <c r="DSK90" s="1338"/>
      <c r="DSL90" s="1338"/>
      <c r="DSM90" s="1338"/>
      <c r="DSN90" s="1338"/>
      <c r="DSO90" s="1338"/>
      <c r="DSP90" s="1338"/>
      <c r="DSQ90" s="1338"/>
      <c r="DSR90" s="1338"/>
      <c r="DSS90" s="1338"/>
      <c r="DST90" s="1338"/>
      <c r="DSU90" s="1338"/>
      <c r="DSV90" s="1338"/>
      <c r="DSW90" s="1338"/>
      <c r="DSX90" s="1338"/>
      <c r="DSY90" s="1338"/>
      <c r="DSZ90" s="1338"/>
      <c r="DTA90" s="1338"/>
      <c r="DTB90" s="1338"/>
      <c r="DTC90" s="1338"/>
      <c r="DTD90" s="1338"/>
      <c r="DTE90" s="1338"/>
      <c r="DTF90" s="1338"/>
      <c r="DTG90" s="1338"/>
      <c r="DTH90" s="1338"/>
      <c r="DTI90" s="1338"/>
      <c r="DTJ90" s="1338"/>
      <c r="DTK90" s="1338"/>
      <c r="DTL90" s="1338"/>
      <c r="DTM90" s="1338"/>
      <c r="DTN90" s="1338"/>
      <c r="DTO90" s="1338"/>
      <c r="DTP90" s="1338"/>
      <c r="DTQ90" s="1338"/>
      <c r="DTR90" s="1338"/>
      <c r="DTS90" s="1338"/>
      <c r="DTT90" s="1338"/>
      <c r="DTU90" s="1338"/>
      <c r="DTV90" s="1338"/>
      <c r="DTW90" s="1338"/>
      <c r="DTX90" s="1338"/>
      <c r="DTY90" s="1338"/>
      <c r="DTZ90" s="1338"/>
      <c r="DUA90" s="1338"/>
      <c r="DUB90" s="1338"/>
      <c r="DUC90" s="1338"/>
      <c r="DUD90" s="1338"/>
      <c r="DUE90" s="1338"/>
      <c r="DUF90" s="1338"/>
      <c r="DUG90" s="1338"/>
      <c r="DUH90" s="1338"/>
      <c r="DUI90" s="1338"/>
      <c r="DUJ90" s="1338"/>
      <c r="DUK90" s="1338"/>
      <c r="DUL90" s="1338"/>
      <c r="DUM90" s="1338"/>
      <c r="DUN90" s="1338"/>
      <c r="DUO90" s="1338"/>
      <c r="DUP90" s="1338"/>
      <c r="DUQ90" s="1338"/>
      <c r="DUR90" s="1338"/>
      <c r="DUS90" s="1338"/>
      <c r="DUT90" s="1338"/>
      <c r="DUU90" s="1338"/>
      <c r="DUV90" s="1338"/>
      <c r="DUW90" s="1338"/>
      <c r="DUX90" s="1338"/>
      <c r="DUY90" s="1338"/>
      <c r="DUZ90" s="1338"/>
      <c r="DVA90" s="1338"/>
      <c r="DVB90" s="1338"/>
      <c r="DVC90" s="1338"/>
      <c r="DVD90" s="1338"/>
      <c r="DVE90" s="1338"/>
      <c r="DVF90" s="1338"/>
      <c r="DVG90" s="1338"/>
      <c r="DVH90" s="1338"/>
      <c r="DVI90" s="1338"/>
      <c r="DVJ90" s="1338"/>
      <c r="DVK90" s="1338"/>
      <c r="DVL90" s="1338"/>
      <c r="DVM90" s="1338"/>
      <c r="DVN90" s="1338"/>
      <c r="DVO90" s="1338"/>
      <c r="DVP90" s="1338"/>
      <c r="DVQ90" s="1338"/>
      <c r="DVR90" s="1338"/>
      <c r="DVS90" s="1338"/>
      <c r="DVT90" s="1338"/>
      <c r="DVU90" s="1338"/>
      <c r="DVV90" s="1338"/>
      <c r="DVW90" s="1338"/>
      <c r="DVX90" s="1338"/>
      <c r="DVY90" s="1338"/>
      <c r="DVZ90" s="1338"/>
      <c r="DWA90" s="1338"/>
      <c r="DWB90" s="1338"/>
      <c r="DWC90" s="1338"/>
      <c r="DWD90" s="1338"/>
      <c r="DWE90" s="1338"/>
      <c r="DWF90" s="1338"/>
      <c r="DWG90" s="1338"/>
      <c r="DWH90" s="1338"/>
      <c r="DWI90" s="1338"/>
      <c r="DWJ90" s="1338"/>
      <c r="DWK90" s="1338"/>
      <c r="DWL90" s="1338"/>
      <c r="DWM90" s="1338"/>
      <c r="DWN90" s="1338"/>
      <c r="DWO90" s="1338"/>
      <c r="DWP90" s="1338"/>
      <c r="DWQ90" s="1338"/>
      <c r="DWR90" s="1338"/>
      <c r="DWS90" s="1338"/>
      <c r="DWT90" s="1338"/>
      <c r="DWU90" s="1338"/>
      <c r="DWV90" s="1338"/>
      <c r="DWW90" s="1338"/>
      <c r="DWX90" s="1338"/>
      <c r="DWY90" s="1338"/>
      <c r="DWZ90" s="1338"/>
      <c r="DXA90" s="1338"/>
      <c r="DXB90" s="1338"/>
      <c r="DXC90" s="1338"/>
      <c r="DXD90" s="1338"/>
      <c r="DXE90" s="1338"/>
      <c r="DXF90" s="1338"/>
      <c r="DXG90" s="1338"/>
      <c r="DXH90" s="1338"/>
      <c r="DXI90" s="1338"/>
      <c r="DXJ90" s="1338"/>
      <c r="DXK90" s="1338"/>
      <c r="DXL90" s="1338"/>
      <c r="DXM90" s="1338"/>
      <c r="DXN90" s="1338"/>
      <c r="DXO90" s="1338"/>
      <c r="DXP90" s="1338"/>
      <c r="DXQ90" s="1338"/>
      <c r="DXR90" s="1338"/>
      <c r="DXS90" s="1338"/>
      <c r="DXT90" s="1338"/>
      <c r="DXU90" s="1338"/>
      <c r="DXV90" s="1338"/>
      <c r="DXW90" s="1338"/>
      <c r="DXX90" s="1338"/>
      <c r="DXY90" s="1338"/>
      <c r="DXZ90" s="1338"/>
      <c r="DYA90" s="1338"/>
      <c r="DYB90" s="1338"/>
      <c r="DYC90" s="1338"/>
      <c r="DYD90" s="1338"/>
      <c r="DYE90" s="1338"/>
      <c r="DYF90" s="1338"/>
      <c r="DYG90" s="1338"/>
      <c r="DYH90" s="1338"/>
      <c r="DYI90" s="1338"/>
      <c r="DYJ90" s="1338"/>
      <c r="DYK90" s="1338"/>
      <c r="DYL90" s="1338"/>
      <c r="DYM90" s="1338"/>
      <c r="DYN90" s="1338"/>
      <c r="DYO90" s="1338"/>
      <c r="DYP90" s="1338"/>
      <c r="DYQ90" s="1338"/>
      <c r="DYR90" s="1338"/>
      <c r="DYS90" s="1338"/>
      <c r="DYT90" s="1338"/>
      <c r="DYU90" s="1338"/>
      <c r="DYV90" s="1338"/>
      <c r="DYW90" s="1338"/>
      <c r="DYX90" s="1338"/>
      <c r="DYY90" s="1338"/>
      <c r="DYZ90" s="1338"/>
      <c r="DZA90" s="1338"/>
      <c r="DZB90" s="1338"/>
      <c r="DZC90" s="1338"/>
      <c r="DZD90" s="1338"/>
      <c r="DZE90" s="1338"/>
      <c r="DZF90" s="1338"/>
      <c r="DZG90" s="1338"/>
      <c r="DZH90" s="1338"/>
      <c r="DZI90" s="1338"/>
      <c r="DZJ90" s="1338"/>
      <c r="DZK90" s="1338"/>
      <c r="DZL90" s="1338"/>
      <c r="DZM90" s="1338"/>
      <c r="DZN90" s="1338"/>
      <c r="DZO90" s="1338"/>
      <c r="DZP90" s="1338"/>
      <c r="DZQ90" s="1338"/>
      <c r="DZR90" s="1338"/>
      <c r="DZS90" s="1338"/>
      <c r="DZT90" s="1338"/>
      <c r="DZU90" s="1338"/>
      <c r="DZV90" s="1338"/>
      <c r="DZW90" s="1338"/>
      <c r="DZX90" s="1338"/>
      <c r="DZY90" s="1338"/>
      <c r="DZZ90" s="1338"/>
      <c r="EAA90" s="1338"/>
      <c r="EAB90" s="1338"/>
      <c r="EAC90" s="1338"/>
      <c r="EAD90" s="1338"/>
      <c r="EAE90" s="1338"/>
      <c r="EAF90" s="1338"/>
      <c r="EAG90" s="1338"/>
      <c r="EAH90" s="1338"/>
      <c r="EAI90" s="1338"/>
      <c r="EAJ90" s="1338"/>
      <c r="EAK90" s="1338"/>
      <c r="EAL90" s="1338"/>
      <c r="EAM90" s="1338"/>
      <c r="EAN90" s="1338"/>
      <c r="EAO90" s="1338"/>
      <c r="EAP90" s="1338"/>
      <c r="EAQ90" s="1338"/>
      <c r="EAR90" s="1338"/>
      <c r="EAS90" s="1338"/>
      <c r="EAT90" s="1338"/>
      <c r="EAU90" s="1338"/>
      <c r="EAV90" s="1338"/>
      <c r="EAW90" s="1338"/>
      <c r="EAX90" s="1338"/>
      <c r="EAY90" s="1338"/>
      <c r="EAZ90" s="1338"/>
      <c r="EBA90" s="1338"/>
      <c r="EBB90" s="1338"/>
      <c r="EBC90" s="1338"/>
      <c r="EBD90" s="1338"/>
      <c r="EBE90" s="1338"/>
      <c r="EBF90" s="1338"/>
      <c r="EBG90" s="1338"/>
      <c r="EBH90" s="1338"/>
      <c r="EBI90" s="1338"/>
      <c r="EBJ90" s="1338"/>
      <c r="EBK90" s="1338"/>
      <c r="EBL90" s="1338"/>
      <c r="EBM90" s="1338"/>
      <c r="EBN90" s="1338"/>
      <c r="EBO90" s="1338"/>
      <c r="EBP90" s="1338"/>
      <c r="EBQ90" s="1338"/>
      <c r="EBR90" s="1338"/>
      <c r="EBS90" s="1338"/>
      <c r="EBT90" s="1338"/>
      <c r="EBU90" s="1338"/>
      <c r="EBV90" s="1338"/>
      <c r="EBW90" s="1338"/>
      <c r="EBX90" s="1338"/>
      <c r="EBY90" s="1338"/>
      <c r="EBZ90" s="1338"/>
      <c r="ECA90" s="1338"/>
      <c r="ECB90" s="1338"/>
      <c r="ECC90" s="1338"/>
      <c r="ECD90" s="1338"/>
      <c r="ECE90" s="1338"/>
      <c r="ECF90" s="1338"/>
      <c r="ECG90" s="1338"/>
      <c r="ECH90" s="1338"/>
      <c r="ECI90" s="1338"/>
      <c r="ECJ90" s="1338"/>
      <c r="ECK90" s="1338"/>
      <c r="ECL90" s="1338"/>
      <c r="ECM90" s="1338"/>
      <c r="ECN90" s="1338"/>
      <c r="ECO90" s="1338"/>
      <c r="ECP90" s="1338"/>
      <c r="ECQ90" s="1338"/>
      <c r="ECR90" s="1338"/>
      <c r="ECS90" s="1338"/>
      <c r="ECT90" s="1338"/>
      <c r="ECU90" s="1338"/>
      <c r="ECV90" s="1338"/>
      <c r="ECW90" s="1338"/>
      <c r="ECX90" s="1338"/>
      <c r="ECY90" s="1338"/>
      <c r="ECZ90" s="1338"/>
      <c r="EDA90" s="1338"/>
      <c r="EDB90" s="1338"/>
      <c r="EDC90" s="1338"/>
      <c r="EDD90" s="1338"/>
      <c r="EDE90" s="1338"/>
      <c r="EDF90" s="1338"/>
      <c r="EDG90" s="1338"/>
      <c r="EDH90" s="1338"/>
      <c r="EDI90" s="1338"/>
      <c r="EDJ90" s="1338"/>
      <c r="EDK90" s="1338"/>
      <c r="EDL90" s="1338"/>
      <c r="EDM90" s="1338"/>
      <c r="EDN90" s="1338"/>
      <c r="EDO90" s="1338"/>
      <c r="EDP90" s="1338"/>
      <c r="EDQ90" s="1338"/>
      <c r="EDR90" s="1338"/>
      <c r="EDS90" s="1338"/>
      <c r="EDT90" s="1338"/>
      <c r="EDU90" s="1338"/>
      <c r="EDV90" s="1338"/>
      <c r="EDW90" s="1338"/>
      <c r="EDX90" s="1338"/>
      <c r="EDY90" s="1338"/>
      <c r="EDZ90" s="1338"/>
      <c r="EEA90" s="1338"/>
      <c r="EEB90" s="1338"/>
      <c r="EEC90" s="1338"/>
      <c r="EED90" s="1338"/>
      <c r="EEE90" s="1338"/>
      <c r="EEF90" s="1338"/>
      <c r="EEG90" s="1338"/>
      <c r="EEH90" s="1338"/>
      <c r="EEI90" s="1338"/>
      <c r="EEJ90" s="1338"/>
      <c r="EEK90" s="1338"/>
      <c r="EEL90" s="1338"/>
      <c r="EEM90" s="1338"/>
      <c r="EEN90" s="1338"/>
      <c r="EEO90" s="1338"/>
      <c r="EEP90" s="1338"/>
      <c r="EEQ90" s="1338"/>
      <c r="EER90" s="1338"/>
      <c r="EES90" s="1338"/>
      <c r="EET90" s="1338"/>
      <c r="EEU90" s="1338"/>
      <c r="EEV90" s="1338"/>
      <c r="EEW90" s="1338"/>
      <c r="EEX90" s="1338"/>
      <c r="EEY90" s="1338"/>
      <c r="EEZ90" s="1338"/>
      <c r="EFA90" s="1338"/>
      <c r="EFB90" s="1338"/>
      <c r="EFC90" s="1338"/>
      <c r="EFD90" s="1338"/>
      <c r="EFE90" s="1338"/>
      <c r="EFF90" s="1338"/>
      <c r="EFG90" s="1338"/>
      <c r="EFH90" s="1338"/>
      <c r="EFI90" s="1338"/>
      <c r="EFJ90" s="1338"/>
      <c r="EFK90" s="1338"/>
      <c r="EFL90" s="1338"/>
      <c r="EFM90" s="1338"/>
      <c r="EFN90" s="1338"/>
      <c r="EFO90" s="1338"/>
      <c r="EFP90" s="1338"/>
      <c r="EFQ90" s="1338"/>
      <c r="EFR90" s="1338"/>
      <c r="EFS90" s="1338"/>
      <c r="EFT90" s="1338"/>
      <c r="EFU90" s="1338"/>
      <c r="EFV90" s="1338"/>
      <c r="EFW90" s="1338"/>
      <c r="EFX90" s="1338"/>
      <c r="EFY90" s="1338"/>
      <c r="EFZ90" s="1338"/>
      <c r="EGA90" s="1338"/>
      <c r="EGB90" s="1338"/>
      <c r="EGC90" s="1338"/>
      <c r="EGD90" s="1338"/>
      <c r="EGE90" s="1338"/>
      <c r="EGF90" s="1338"/>
      <c r="EGG90" s="1338"/>
      <c r="EGH90" s="1338"/>
      <c r="EGI90" s="1338"/>
      <c r="EGJ90" s="1338"/>
      <c r="EGK90" s="1338"/>
      <c r="EGL90" s="1338"/>
      <c r="EGM90" s="1338"/>
      <c r="EGN90" s="1338"/>
      <c r="EGO90" s="1338"/>
      <c r="EGP90" s="1338"/>
      <c r="EGQ90" s="1338"/>
      <c r="EGR90" s="1338"/>
      <c r="EGS90" s="1338"/>
      <c r="EGT90" s="1338"/>
      <c r="EGU90" s="1338"/>
      <c r="EGV90" s="1338"/>
      <c r="EGW90" s="1338"/>
      <c r="EGX90" s="1338"/>
      <c r="EGY90" s="1338"/>
      <c r="EGZ90" s="1338"/>
      <c r="EHA90" s="1338"/>
      <c r="EHB90" s="1338"/>
      <c r="EHC90" s="1338"/>
      <c r="EHD90" s="1338"/>
      <c r="EHE90" s="1338"/>
      <c r="EHF90" s="1338"/>
      <c r="EHG90" s="1338"/>
      <c r="EHH90" s="1338"/>
      <c r="EHI90" s="1338"/>
      <c r="EHJ90" s="1338"/>
      <c r="EHK90" s="1338"/>
      <c r="EHL90" s="1338"/>
      <c r="EHM90" s="1338"/>
      <c r="EHN90" s="1338"/>
      <c r="EHO90" s="1338"/>
      <c r="EHP90" s="1338"/>
      <c r="EHQ90" s="1338"/>
      <c r="EHR90" s="1338"/>
      <c r="EHS90" s="1338"/>
      <c r="EHT90" s="1338"/>
      <c r="EHU90" s="1338"/>
      <c r="EHV90" s="1338"/>
      <c r="EHW90" s="1338"/>
      <c r="EHX90" s="1338"/>
      <c r="EHY90" s="1338"/>
      <c r="EHZ90" s="1338"/>
      <c r="EIA90" s="1338"/>
      <c r="EIB90" s="1338"/>
      <c r="EIC90" s="1338"/>
      <c r="EID90" s="1338"/>
      <c r="EIE90" s="1338"/>
      <c r="EIF90" s="1338"/>
      <c r="EIG90" s="1338"/>
      <c r="EIH90" s="1338"/>
      <c r="EII90" s="1338"/>
      <c r="EIJ90" s="1338"/>
      <c r="EIK90" s="1338"/>
      <c r="EIL90" s="1338"/>
      <c r="EIM90" s="1338"/>
      <c r="EIN90" s="1338"/>
      <c r="EIO90" s="1338"/>
      <c r="EIP90" s="1338"/>
      <c r="EIQ90" s="1338"/>
      <c r="EIR90" s="1338"/>
      <c r="EIS90" s="1338"/>
      <c r="EIT90" s="1338"/>
      <c r="EIU90" s="1338"/>
      <c r="EIV90" s="1338"/>
      <c r="EIW90" s="1338"/>
      <c r="EIX90" s="1338"/>
      <c r="EIY90" s="1338"/>
      <c r="EIZ90" s="1338"/>
      <c r="EJA90" s="1338"/>
      <c r="EJB90" s="1338"/>
      <c r="EJC90" s="1338"/>
      <c r="EJD90" s="1338"/>
      <c r="EJE90" s="1338"/>
      <c r="EJF90" s="1338"/>
      <c r="EJG90" s="1338"/>
      <c r="EJH90" s="1338"/>
      <c r="EJI90" s="1338"/>
      <c r="EJJ90" s="1338"/>
      <c r="EJK90" s="1338"/>
      <c r="EJL90" s="1338"/>
      <c r="EJM90" s="1338"/>
      <c r="EJN90" s="1338"/>
      <c r="EJO90" s="1338"/>
      <c r="EJP90" s="1338"/>
      <c r="EJQ90" s="1338"/>
      <c r="EJR90" s="1338"/>
      <c r="EJS90" s="1338"/>
      <c r="EJT90" s="1338"/>
      <c r="EJU90" s="1338"/>
      <c r="EJV90" s="1338"/>
      <c r="EJW90" s="1338"/>
      <c r="EJX90" s="1338"/>
      <c r="EJY90" s="1338"/>
      <c r="EJZ90" s="1338"/>
      <c r="EKA90" s="1338"/>
      <c r="EKB90" s="1338"/>
      <c r="EKC90" s="1338"/>
      <c r="EKD90" s="1338"/>
      <c r="EKE90" s="1338"/>
      <c r="EKF90" s="1338"/>
      <c r="EKG90" s="1338"/>
      <c r="EKH90" s="1338"/>
      <c r="EKI90" s="1338"/>
      <c r="EKJ90" s="1338"/>
      <c r="EKK90" s="1338"/>
      <c r="EKL90" s="1338"/>
      <c r="EKM90" s="1338"/>
      <c r="EKN90" s="1338"/>
      <c r="EKO90" s="1338"/>
      <c r="EKP90" s="1338"/>
      <c r="EKQ90" s="1338"/>
      <c r="EKR90" s="1338"/>
      <c r="EKS90" s="1338"/>
      <c r="EKT90" s="1338"/>
      <c r="EKU90" s="1338"/>
      <c r="EKV90" s="1338"/>
      <c r="EKW90" s="1338"/>
      <c r="EKX90" s="1338"/>
      <c r="EKY90" s="1338"/>
      <c r="EKZ90" s="1338"/>
      <c r="ELA90" s="1338"/>
      <c r="ELB90" s="1338"/>
      <c r="ELC90" s="1338"/>
      <c r="ELD90" s="1338"/>
      <c r="ELE90" s="1338"/>
      <c r="ELF90" s="1338"/>
      <c r="ELG90" s="1338"/>
      <c r="ELH90" s="1338"/>
      <c r="ELI90" s="1338"/>
      <c r="ELJ90" s="1338"/>
      <c r="ELK90" s="1338"/>
      <c r="ELL90" s="1338"/>
      <c r="ELM90" s="1338"/>
      <c r="ELN90" s="1338"/>
      <c r="ELO90" s="1338"/>
      <c r="ELP90" s="1338"/>
      <c r="ELQ90" s="1338"/>
      <c r="ELR90" s="1338"/>
      <c r="ELS90" s="1338"/>
      <c r="ELT90" s="1338"/>
      <c r="ELU90" s="1338"/>
      <c r="ELV90" s="1338"/>
      <c r="ELW90" s="1338"/>
      <c r="ELX90" s="1338"/>
      <c r="ELY90" s="1338"/>
      <c r="ELZ90" s="1338"/>
      <c r="EMA90" s="1338"/>
      <c r="EMB90" s="1338"/>
      <c r="EMC90" s="1338"/>
      <c r="EMD90" s="1338"/>
      <c r="EME90" s="1338"/>
      <c r="EMF90" s="1338"/>
      <c r="EMG90" s="1338"/>
      <c r="EMH90" s="1338"/>
      <c r="EMI90" s="1338"/>
      <c r="EMJ90" s="1338"/>
      <c r="EMK90" s="1338"/>
      <c r="EML90" s="1338"/>
      <c r="EMM90" s="1338"/>
      <c r="EMN90" s="1338"/>
      <c r="EMO90" s="1338"/>
      <c r="EMP90" s="1338"/>
      <c r="EMQ90" s="1338"/>
      <c r="EMR90" s="1338"/>
      <c r="EMS90" s="1338"/>
      <c r="EMT90" s="1338"/>
      <c r="EMU90" s="1338"/>
      <c r="EMV90" s="1338"/>
      <c r="EMW90" s="1338"/>
      <c r="EMX90" s="1338"/>
      <c r="EMY90" s="1338"/>
      <c r="EMZ90" s="1338"/>
      <c r="ENA90" s="1338"/>
      <c r="ENB90" s="1338"/>
      <c r="ENC90" s="1338"/>
      <c r="END90" s="1338"/>
      <c r="ENE90" s="1338"/>
      <c r="ENF90" s="1338"/>
      <c r="ENG90" s="1338"/>
      <c r="ENH90" s="1338"/>
      <c r="ENI90" s="1338"/>
      <c r="ENJ90" s="1338"/>
      <c r="ENK90" s="1338"/>
      <c r="ENL90" s="1338"/>
      <c r="ENM90" s="1338"/>
      <c r="ENN90" s="1338"/>
      <c r="ENO90" s="1338"/>
      <c r="ENP90" s="1338"/>
      <c r="ENQ90" s="1338"/>
      <c r="ENR90" s="1338"/>
      <c r="ENS90" s="1338"/>
      <c r="ENT90" s="1338"/>
      <c r="ENU90" s="1338"/>
      <c r="ENV90" s="1338"/>
      <c r="ENW90" s="1338"/>
      <c r="ENX90" s="1338"/>
      <c r="ENY90" s="1338"/>
      <c r="ENZ90" s="1338"/>
      <c r="EOA90" s="1338"/>
      <c r="EOB90" s="1338"/>
      <c r="EOC90" s="1338"/>
      <c r="EOD90" s="1338"/>
      <c r="EOE90" s="1338"/>
      <c r="EOF90" s="1338"/>
      <c r="EOG90" s="1338"/>
      <c r="EOH90" s="1338"/>
      <c r="EOI90" s="1338"/>
      <c r="EOJ90" s="1338"/>
      <c r="EOK90" s="1338"/>
      <c r="EOL90" s="1338"/>
      <c r="EOM90" s="1338"/>
      <c r="EON90" s="1338"/>
      <c r="EOO90" s="1338"/>
      <c r="EOP90" s="1338"/>
      <c r="EOQ90" s="1338"/>
      <c r="EOR90" s="1338"/>
      <c r="EOS90" s="1338"/>
      <c r="EOT90" s="1338"/>
      <c r="EOU90" s="1338"/>
      <c r="EOV90" s="1338"/>
      <c r="EOW90" s="1338"/>
      <c r="EOX90" s="1338"/>
      <c r="EOY90" s="1338"/>
      <c r="EOZ90" s="1338"/>
      <c r="EPA90" s="1338"/>
      <c r="EPB90" s="1338"/>
      <c r="EPC90" s="1338"/>
      <c r="EPD90" s="1338"/>
      <c r="EPE90" s="1338"/>
      <c r="EPF90" s="1338"/>
      <c r="EPG90" s="1338"/>
      <c r="EPH90" s="1338"/>
      <c r="EPI90" s="1338"/>
      <c r="EPJ90" s="1338"/>
      <c r="EPK90" s="1338"/>
      <c r="EPL90" s="1338"/>
      <c r="EPM90" s="1338"/>
      <c r="EPN90" s="1338"/>
      <c r="EPO90" s="1338"/>
      <c r="EPP90" s="1338"/>
      <c r="EPQ90" s="1338"/>
      <c r="EPR90" s="1338"/>
      <c r="EPS90" s="1338"/>
      <c r="EPT90" s="1338"/>
      <c r="EPU90" s="1338"/>
      <c r="EPV90" s="1338"/>
      <c r="EPW90" s="1338"/>
      <c r="EPX90" s="1338"/>
      <c r="EPY90" s="1338"/>
      <c r="EPZ90" s="1338"/>
      <c r="EQA90" s="1338"/>
      <c r="EQB90" s="1338"/>
      <c r="EQC90" s="1338"/>
      <c r="EQD90" s="1338"/>
      <c r="EQE90" s="1338"/>
      <c r="EQF90" s="1338"/>
      <c r="EQG90" s="1338"/>
      <c r="EQH90" s="1338"/>
      <c r="EQI90" s="1338"/>
      <c r="EQJ90" s="1338"/>
      <c r="EQK90" s="1338"/>
      <c r="EQL90" s="1338"/>
      <c r="EQM90" s="1338"/>
      <c r="EQN90" s="1338"/>
      <c r="EQO90" s="1338"/>
      <c r="EQP90" s="1338"/>
      <c r="EQQ90" s="1338"/>
      <c r="EQR90" s="1338"/>
      <c r="EQS90" s="1338"/>
      <c r="EQT90" s="1338"/>
      <c r="EQU90" s="1338"/>
      <c r="EQV90" s="1338"/>
      <c r="EQW90" s="1338"/>
      <c r="EQX90" s="1338"/>
      <c r="EQY90" s="1338"/>
      <c r="EQZ90" s="1338"/>
      <c r="ERA90" s="1338"/>
      <c r="ERB90" s="1338"/>
      <c r="ERC90" s="1338"/>
      <c r="ERD90" s="1338"/>
      <c r="ERE90" s="1338"/>
      <c r="ERF90" s="1338"/>
      <c r="ERG90" s="1338"/>
      <c r="ERH90" s="1338"/>
      <c r="ERI90" s="1338"/>
      <c r="ERJ90" s="1338"/>
      <c r="ERK90" s="1338"/>
      <c r="ERL90" s="1338"/>
      <c r="ERM90" s="1338"/>
      <c r="ERN90" s="1338"/>
      <c r="ERO90" s="1338"/>
      <c r="ERP90" s="1338"/>
      <c r="ERQ90" s="1338"/>
      <c r="ERR90" s="1338"/>
      <c r="ERS90" s="1338"/>
      <c r="ERT90" s="1338"/>
      <c r="ERU90" s="1338"/>
      <c r="ERV90" s="1338"/>
      <c r="ERW90" s="1338"/>
      <c r="ERX90" s="1338"/>
      <c r="ERY90" s="1338"/>
      <c r="ERZ90" s="1338"/>
      <c r="ESA90" s="1338"/>
      <c r="ESB90" s="1338"/>
      <c r="ESC90" s="1338"/>
      <c r="ESD90" s="1338"/>
      <c r="ESE90" s="1338"/>
      <c r="ESF90" s="1338"/>
      <c r="ESG90" s="1338"/>
      <c r="ESH90" s="1338"/>
      <c r="ESI90" s="1338"/>
      <c r="ESJ90" s="1338"/>
      <c r="ESK90" s="1338"/>
      <c r="ESL90" s="1338"/>
      <c r="ESM90" s="1338"/>
      <c r="ESN90" s="1338"/>
      <c r="ESO90" s="1338"/>
      <c r="ESP90" s="1338"/>
      <c r="ESQ90" s="1338"/>
      <c r="ESR90" s="1338"/>
      <c r="ESS90" s="1338"/>
      <c r="EST90" s="1338"/>
      <c r="ESU90" s="1338"/>
      <c r="ESV90" s="1338"/>
      <c r="ESW90" s="1338"/>
      <c r="ESX90" s="1338"/>
      <c r="ESY90" s="1338"/>
      <c r="ESZ90" s="1338"/>
      <c r="ETA90" s="1338"/>
      <c r="ETB90" s="1338"/>
      <c r="ETC90" s="1338"/>
      <c r="ETD90" s="1338"/>
      <c r="ETE90" s="1338"/>
      <c r="ETF90" s="1338"/>
      <c r="ETG90" s="1338"/>
      <c r="ETH90" s="1338"/>
      <c r="ETI90" s="1338"/>
      <c r="ETJ90" s="1338"/>
      <c r="ETK90" s="1338"/>
      <c r="ETL90" s="1338"/>
      <c r="ETM90" s="1338"/>
      <c r="ETN90" s="1338"/>
      <c r="ETO90" s="1338"/>
      <c r="ETP90" s="1338"/>
      <c r="ETQ90" s="1338"/>
      <c r="ETR90" s="1338"/>
      <c r="ETS90" s="1338"/>
      <c r="ETT90" s="1338"/>
      <c r="ETU90" s="1338"/>
      <c r="ETV90" s="1338"/>
      <c r="ETW90" s="1338"/>
      <c r="ETX90" s="1338"/>
      <c r="ETY90" s="1338"/>
      <c r="ETZ90" s="1338"/>
      <c r="EUA90" s="1338"/>
      <c r="EUB90" s="1338"/>
      <c r="EUC90" s="1338"/>
      <c r="EUD90" s="1338"/>
      <c r="EUE90" s="1338"/>
      <c r="EUF90" s="1338"/>
      <c r="EUG90" s="1338"/>
      <c r="EUH90" s="1338"/>
      <c r="EUI90" s="1338"/>
      <c r="EUJ90" s="1338"/>
      <c r="EUK90" s="1338"/>
      <c r="EUL90" s="1338"/>
      <c r="EUM90" s="1338"/>
      <c r="EUN90" s="1338"/>
      <c r="EUO90" s="1338"/>
      <c r="EUP90" s="1338"/>
      <c r="EUQ90" s="1338"/>
      <c r="EUR90" s="1338"/>
      <c r="EUS90" s="1338"/>
      <c r="EUT90" s="1338"/>
      <c r="EUU90" s="1338"/>
      <c r="EUV90" s="1338"/>
      <c r="EUW90" s="1338"/>
      <c r="EUX90" s="1338"/>
      <c r="EUY90" s="1338"/>
      <c r="EUZ90" s="1338"/>
      <c r="EVA90" s="1338"/>
      <c r="EVB90" s="1338"/>
      <c r="EVC90" s="1338"/>
      <c r="EVD90" s="1338"/>
      <c r="EVE90" s="1338"/>
      <c r="EVF90" s="1338"/>
      <c r="EVG90" s="1338"/>
      <c r="EVH90" s="1338"/>
      <c r="EVI90" s="1338"/>
      <c r="EVJ90" s="1338"/>
      <c r="EVK90" s="1338"/>
      <c r="EVL90" s="1338"/>
      <c r="EVM90" s="1338"/>
      <c r="EVN90" s="1338"/>
      <c r="EVO90" s="1338"/>
      <c r="EVP90" s="1338"/>
      <c r="EVQ90" s="1338"/>
      <c r="EVR90" s="1338"/>
      <c r="EVS90" s="1338"/>
      <c r="EVT90" s="1338"/>
      <c r="EVU90" s="1338"/>
      <c r="EVV90" s="1338"/>
      <c r="EVW90" s="1338"/>
      <c r="EVX90" s="1338"/>
      <c r="EVY90" s="1338"/>
      <c r="EVZ90" s="1338"/>
      <c r="EWA90" s="1338"/>
      <c r="EWB90" s="1338"/>
      <c r="EWC90" s="1338"/>
      <c r="EWD90" s="1338"/>
      <c r="EWE90" s="1338"/>
      <c r="EWF90" s="1338"/>
      <c r="EWG90" s="1338"/>
      <c r="EWH90" s="1338"/>
      <c r="EWI90" s="1338"/>
      <c r="EWJ90" s="1338"/>
      <c r="EWK90" s="1338"/>
      <c r="EWL90" s="1338"/>
      <c r="EWM90" s="1338"/>
      <c r="EWN90" s="1338"/>
      <c r="EWO90" s="1338"/>
      <c r="EWP90" s="1338"/>
      <c r="EWQ90" s="1338"/>
      <c r="EWR90" s="1338"/>
      <c r="EWS90" s="1338"/>
      <c r="EWT90" s="1338"/>
      <c r="EWU90" s="1338"/>
      <c r="EWV90" s="1338"/>
      <c r="EWW90" s="1338"/>
      <c r="EWX90" s="1338"/>
      <c r="EWY90" s="1338"/>
      <c r="EWZ90" s="1338"/>
      <c r="EXA90" s="1338"/>
      <c r="EXB90" s="1338"/>
      <c r="EXC90" s="1338"/>
      <c r="EXD90" s="1338"/>
      <c r="EXE90" s="1338"/>
      <c r="EXF90" s="1338"/>
      <c r="EXG90" s="1338"/>
      <c r="EXH90" s="1338"/>
      <c r="EXI90" s="1338"/>
      <c r="EXJ90" s="1338"/>
      <c r="EXK90" s="1338"/>
      <c r="EXL90" s="1338"/>
      <c r="EXM90" s="1338"/>
      <c r="EXN90" s="1338"/>
      <c r="EXO90" s="1338"/>
      <c r="EXP90" s="1338"/>
      <c r="EXQ90" s="1338"/>
      <c r="EXR90" s="1338"/>
      <c r="EXS90" s="1338"/>
      <c r="EXT90" s="1338"/>
      <c r="EXU90" s="1338"/>
      <c r="EXV90" s="1338"/>
      <c r="EXW90" s="1338"/>
      <c r="EXX90" s="1338"/>
      <c r="EXY90" s="1338"/>
      <c r="EXZ90" s="1338"/>
      <c r="EYA90" s="1338"/>
      <c r="EYB90" s="1338"/>
      <c r="EYC90" s="1338"/>
      <c r="EYD90" s="1338"/>
      <c r="EYE90" s="1338"/>
      <c r="EYF90" s="1338"/>
      <c r="EYG90" s="1338"/>
      <c r="EYH90" s="1338"/>
      <c r="EYI90" s="1338"/>
      <c r="EYJ90" s="1338"/>
      <c r="EYK90" s="1338"/>
      <c r="EYL90" s="1338"/>
      <c r="EYM90" s="1338"/>
      <c r="EYN90" s="1338"/>
      <c r="EYO90" s="1338"/>
      <c r="EYP90" s="1338"/>
      <c r="EYQ90" s="1338"/>
      <c r="EYR90" s="1338"/>
      <c r="EYS90" s="1338"/>
      <c r="EYT90" s="1338"/>
      <c r="EYU90" s="1338"/>
      <c r="EYV90" s="1338"/>
      <c r="EYW90" s="1338"/>
      <c r="EYX90" s="1338"/>
      <c r="EYY90" s="1338"/>
      <c r="EYZ90" s="1338"/>
      <c r="EZA90" s="1338"/>
      <c r="EZB90" s="1338"/>
      <c r="EZC90" s="1338"/>
      <c r="EZD90" s="1338"/>
      <c r="EZE90" s="1338"/>
      <c r="EZF90" s="1338"/>
      <c r="EZG90" s="1338"/>
      <c r="EZH90" s="1338"/>
      <c r="EZI90" s="1338"/>
      <c r="EZJ90" s="1338"/>
      <c r="EZK90" s="1338"/>
      <c r="EZL90" s="1338"/>
      <c r="EZM90" s="1338"/>
      <c r="EZN90" s="1338"/>
      <c r="EZO90" s="1338"/>
      <c r="EZP90" s="1338"/>
      <c r="EZQ90" s="1338"/>
      <c r="EZR90" s="1338"/>
      <c r="EZS90" s="1338"/>
      <c r="EZT90" s="1338"/>
      <c r="EZU90" s="1338"/>
      <c r="EZV90" s="1338"/>
      <c r="EZW90" s="1338"/>
      <c r="EZX90" s="1338"/>
      <c r="EZY90" s="1338"/>
      <c r="EZZ90" s="1338"/>
      <c r="FAA90" s="1338"/>
      <c r="FAB90" s="1338"/>
      <c r="FAC90" s="1338"/>
      <c r="FAD90" s="1338"/>
      <c r="FAE90" s="1338"/>
      <c r="FAF90" s="1338"/>
      <c r="FAG90" s="1338"/>
      <c r="FAH90" s="1338"/>
      <c r="FAI90" s="1338"/>
      <c r="FAJ90" s="1338"/>
      <c r="FAK90" s="1338"/>
      <c r="FAL90" s="1338"/>
      <c r="FAM90" s="1338"/>
      <c r="FAN90" s="1338"/>
      <c r="FAO90" s="1338"/>
      <c r="FAP90" s="1338"/>
      <c r="FAQ90" s="1338"/>
      <c r="FAR90" s="1338"/>
      <c r="FAS90" s="1338"/>
      <c r="FAT90" s="1338"/>
      <c r="FAU90" s="1338"/>
      <c r="FAV90" s="1338"/>
      <c r="FAW90" s="1338"/>
      <c r="FAX90" s="1338"/>
      <c r="FAY90" s="1338"/>
      <c r="FAZ90" s="1338"/>
      <c r="FBA90" s="1338"/>
      <c r="FBB90" s="1338"/>
      <c r="FBC90" s="1338"/>
      <c r="FBD90" s="1338"/>
      <c r="FBE90" s="1338"/>
      <c r="FBF90" s="1338"/>
      <c r="FBG90" s="1338"/>
      <c r="FBH90" s="1338"/>
      <c r="FBI90" s="1338"/>
      <c r="FBJ90" s="1338"/>
      <c r="FBK90" s="1338"/>
      <c r="FBL90" s="1338"/>
      <c r="FBM90" s="1338"/>
      <c r="FBN90" s="1338"/>
      <c r="FBO90" s="1338"/>
      <c r="FBP90" s="1338"/>
      <c r="FBQ90" s="1338"/>
      <c r="FBR90" s="1338"/>
      <c r="FBS90" s="1338"/>
      <c r="FBT90" s="1338"/>
      <c r="FBU90" s="1338"/>
      <c r="FBV90" s="1338"/>
      <c r="FBW90" s="1338"/>
      <c r="FBX90" s="1338"/>
      <c r="FBY90" s="1338"/>
      <c r="FBZ90" s="1338"/>
      <c r="FCA90" s="1338"/>
      <c r="FCB90" s="1338"/>
      <c r="FCC90" s="1338"/>
      <c r="FCD90" s="1338"/>
      <c r="FCE90" s="1338"/>
      <c r="FCF90" s="1338"/>
      <c r="FCG90" s="1338"/>
      <c r="FCH90" s="1338"/>
      <c r="FCI90" s="1338"/>
      <c r="FCJ90" s="1338"/>
      <c r="FCK90" s="1338"/>
      <c r="FCL90" s="1338"/>
      <c r="FCM90" s="1338"/>
      <c r="FCN90" s="1338"/>
      <c r="FCO90" s="1338"/>
      <c r="FCP90" s="1338"/>
      <c r="FCQ90" s="1338"/>
      <c r="FCR90" s="1338"/>
      <c r="FCS90" s="1338"/>
      <c r="FCT90" s="1338"/>
      <c r="FCU90" s="1338"/>
      <c r="FCV90" s="1338"/>
      <c r="FCW90" s="1338"/>
      <c r="FCX90" s="1338"/>
      <c r="FCY90" s="1338"/>
      <c r="FCZ90" s="1338"/>
      <c r="FDA90" s="1338"/>
      <c r="FDB90" s="1338"/>
      <c r="FDC90" s="1338"/>
      <c r="FDD90" s="1338"/>
      <c r="FDE90" s="1338"/>
      <c r="FDF90" s="1338"/>
      <c r="FDG90" s="1338"/>
      <c r="FDH90" s="1338"/>
      <c r="FDI90" s="1338"/>
      <c r="FDJ90" s="1338"/>
      <c r="FDK90" s="1338"/>
      <c r="FDL90" s="1338"/>
      <c r="FDM90" s="1338"/>
      <c r="FDN90" s="1338"/>
      <c r="FDO90" s="1338"/>
      <c r="FDP90" s="1338"/>
      <c r="FDQ90" s="1338"/>
      <c r="FDR90" s="1338"/>
      <c r="FDS90" s="1338"/>
      <c r="FDT90" s="1338"/>
      <c r="FDU90" s="1338"/>
      <c r="FDV90" s="1338"/>
      <c r="FDW90" s="1338"/>
      <c r="FDX90" s="1338"/>
      <c r="FDY90" s="1338"/>
      <c r="FDZ90" s="1338"/>
      <c r="FEA90" s="1338"/>
      <c r="FEB90" s="1338"/>
      <c r="FEC90" s="1338"/>
      <c r="FED90" s="1338"/>
      <c r="FEE90" s="1338"/>
      <c r="FEF90" s="1338"/>
      <c r="FEG90" s="1338"/>
      <c r="FEH90" s="1338"/>
      <c r="FEI90" s="1338"/>
      <c r="FEJ90" s="1338"/>
      <c r="FEK90" s="1338"/>
      <c r="FEL90" s="1338"/>
      <c r="FEM90" s="1338"/>
      <c r="FEN90" s="1338"/>
      <c r="FEO90" s="1338"/>
      <c r="FEP90" s="1338"/>
      <c r="FEQ90" s="1338"/>
      <c r="FER90" s="1338"/>
      <c r="FES90" s="1338"/>
      <c r="FET90" s="1338"/>
      <c r="FEU90" s="1338"/>
      <c r="FEV90" s="1338"/>
      <c r="FEW90" s="1338"/>
      <c r="FEX90" s="1338"/>
      <c r="FEY90" s="1338"/>
      <c r="FEZ90" s="1338"/>
      <c r="FFA90" s="1338"/>
      <c r="FFB90" s="1338"/>
      <c r="FFC90" s="1338"/>
      <c r="FFD90" s="1338"/>
      <c r="FFE90" s="1338"/>
      <c r="FFF90" s="1338"/>
      <c r="FFG90" s="1338"/>
      <c r="FFH90" s="1338"/>
      <c r="FFI90" s="1338"/>
      <c r="FFJ90" s="1338"/>
      <c r="FFK90" s="1338"/>
      <c r="FFL90" s="1338"/>
      <c r="FFM90" s="1338"/>
      <c r="FFN90" s="1338"/>
      <c r="FFO90" s="1338"/>
      <c r="FFP90" s="1338"/>
      <c r="FFQ90" s="1338"/>
      <c r="FFR90" s="1338"/>
      <c r="FFS90" s="1338"/>
      <c r="FFT90" s="1338"/>
      <c r="FFU90" s="1338"/>
      <c r="FFV90" s="1338"/>
      <c r="FFW90" s="1338"/>
      <c r="FFX90" s="1338"/>
      <c r="FFY90" s="1338"/>
      <c r="FFZ90" s="1338"/>
      <c r="FGA90" s="1338"/>
      <c r="FGB90" s="1338"/>
      <c r="FGC90" s="1338"/>
      <c r="FGD90" s="1338"/>
      <c r="FGE90" s="1338"/>
      <c r="FGF90" s="1338"/>
      <c r="FGG90" s="1338"/>
      <c r="FGH90" s="1338"/>
      <c r="FGI90" s="1338"/>
      <c r="FGJ90" s="1338"/>
      <c r="FGK90" s="1338"/>
      <c r="FGL90" s="1338"/>
      <c r="FGM90" s="1338"/>
      <c r="FGN90" s="1338"/>
      <c r="FGO90" s="1338"/>
      <c r="FGP90" s="1338"/>
      <c r="FGQ90" s="1338"/>
      <c r="FGR90" s="1338"/>
      <c r="FGS90" s="1338"/>
      <c r="FGT90" s="1338"/>
      <c r="FGU90" s="1338"/>
      <c r="FGV90" s="1338"/>
      <c r="FGW90" s="1338"/>
      <c r="FGX90" s="1338"/>
      <c r="FGY90" s="1338"/>
      <c r="FGZ90" s="1338"/>
      <c r="FHA90" s="1338"/>
      <c r="FHB90" s="1338"/>
      <c r="FHC90" s="1338"/>
      <c r="FHD90" s="1338"/>
      <c r="FHE90" s="1338"/>
      <c r="FHF90" s="1338"/>
      <c r="FHG90" s="1338"/>
      <c r="FHH90" s="1338"/>
      <c r="FHI90" s="1338"/>
      <c r="FHJ90" s="1338"/>
      <c r="FHK90" s="1338"/>
      <c r="FHL90" s="1338"/>
      <c r="FHM90" s="1338"/>
      <c r="FHN90" s="1338"/>
      <c r="FHO90" s="1338"/>
      <c r="FHP90" s="1338"/>
      <c r="FHQ90" s="1338"/>
      <c r="FHR90" s="1338"/>
      <c r="FHS90" s="1338"/>
      <c r="FHT90" s="1338"/>
      <c r="FHU90" s="1338"/>
      <c r="FHV90" s="1338"/>
      <c r="FHW90" s="1338"/>
      <c r="FHX90" s="1338"/>
      <c r="FHY90" s="1338"/>
      <c r="FHZ90" s="1338"/>
      <c r="FIA90" s="1338"/>
      <c r="FIB90" s="1338"/>
      <c r="FIC90" s="1338"/>
      <c r="FID90" s="1338"/>
      <c r="FIE90" s="1338"/>
      <c r="FIF90" s="1338"/>
      <c r="FIG90" s="1338"/>
      <c r="FIH90" s="1338"/>
      <c r="FII90" s="1338"/>
      <c r="FIJ90" s="1338"/>
      <c r="FIK90" s="1338"/>
      <c r="FIL90" s="1338"/>
      <c r="FIM90" s="1338"/>
      <c r="FIN90" s="1338"/>
      <c r="FIO90" s="1338"/>
      <c r="FIP90" s="1338"/>
      <c r="FIQ90" s="1338"/>
      <c r="FIR90" s="1338"/>
      <c r="FIS90" s="1338"/>
      <c r="FIT90" s="1338"/>
      <c r="FIU90" s="1338"/>
      <c r="FIV90" s="1338"/>
      <c r="FIW90" s="1338"/>
      <c r="FIX90" s="1338"/>
      <c r="FIY90" s="1338"/>
      <c r="FIZ90" s="1338"/>
      <c r="FJA90" s="1338"/>
      <c r="FJB90" s="1338"/>
      <c r="FJC90" s="1338"/>
      <c r="FJD90" s="1338"/>
      <c r="FJE90" s="1338"/>
      <c r="FJF90" s="1338"/>
      <c r="FJG90" s="1338"/>
      <c r="FJH90" s="1338"/>
      <c r="FJI90" s="1338"/>
      <c r="FJJ90" s="1338"/>
      <c r="FJK90" s="1338"/>
      <c r="FJL90" s="1338"/>
      <c r="FJM90" s="1338"/>
      <c r="FJN90" s="1338"/>
      <c r="FJO90" s="1338"/>
      <c r="FJP90" s="1338"/>
      <c r="FJQ90" s="1338"/>
      <c r="FJR90" s="1338"/>
      <c r="FJS90" s="1338"/>
      <c r="FJT90" s="1338"/>
      <c r="FJU90" s="1338"/>
      <c r="FJV90" s="1338"/>
      <c r="FJW90" s="1338"/>
      <c r="FJX90" s="1338"/>
      <c r="FJY90" s="1338"/>
      <c r="FJZ90" s="1338"/>
      <c r="FKA90" s="1338"/>
      <c r="FKB90" s="1338"/>
      <c r="FKC90" s="1338"/>
      <c r="FKD90" s="1338"/>
      <c r="FKE90" s="1338"/>
      <c r="FKF90" s="1338"/>
      <c r="FKG90" s="1338"/>
      <c r="FKH90" s="1338"/>
      <c r="FKI90" s="1338"/>
      <c r="FKJ90" s="1338"/>
      <c r="FKK90" s="1338"/>
      <c r="FKL90" s="1338"/>
      <c r="FKM90" s="1338"/>
      <c r="FKN90" s="1338"/>
      <c r="FKO90" s="1338"/>
      <c r="FKP90" s="1338"/>
      <c r="FKQ90" s="1338"/>
      <c r="FKR90" s="1338"/>
      <c r="FKS90" s="1338"/>
      <c r="FKT90" s="1338"/>
      <c r="FKU90" s="1338"/>
      <c r="FKV90" s="1338"/>
      <c r="FKW90" s="1338"/>
      <c r="FKX90" s="1338"/>
      <c r="FKY90" s="1338"/>
      <c r="FKZ90" s="1338"/>
      <c r="FLA90" s="1338"/>
      <c r="FLB90" s="1338"/>
      <c r="FLC90" s="1338"/>
      <c r="FLD90" s="1338"/>
      <c r="FLE90" s="1338"/>
      <c r="FLF90" s="1338"/>
      <c r="FLG90" s="1338"/>
      <c r="FLH90" s="1338"/>
      <c r="FLI90" s="1338"/>
      <c r="FLJ90" s="1338"/>
      <c r="FLK90" s="1338"/>
      <c r="FLL90" s="1338"/>
      <c r="FLM90" s="1338"/>
      <c r="FLN90" s="1338"/>
      <c r="FLO90" s="1338"/>
      <c r="FLP90" s="1338"/>
      <c r="FLQ90" s="1338"/>
      <c r="FLR90" s="1338"/>
      <c r="FLS90" s="1338"/>
      <c r="FLT90" s="1338"/>
      <c r="FLU90" s="1338"/>
      <c r="FLV90" s="1338"/>
      <c r="FLW90" s="1338"/>
      <c r="FLX90" s="1338"/>
      <c r="FLY90" s="1338"/>
      <c r="FLZ90" s="1338"/>
      <c r="FMA90" s="1338"/>
      <c r="FMB90" s="1338"/>
      <c r="FMC90" s="1338"/>
      <c r="FMD90" s="1338"/>
      <c r="FME90" s="1338"/>
      <c r="FMF90" s="1338"/>
      <c r="FMG90" s="1338"/>
      <c r="FMH90" s="1338"/>
      <c r="FMI90" s="1338"/>
      <c r="FMJ90" s="1338"/>
      <c r="FMK90" s="1338"/>
      <c r="FML90" s="1338"/>
      <c r="FMM90" s="1338"/>
      <c r="FMN90" s="1338"/>
      <c r="FMO90" s="1338"/>
      <c r="FMP90" s="1338"/>
      <c r="FMQ90" s="1338"/>
      <c r="FMR90" s="1338"/>
      <c r="FMS90" s="1338"/>
      <c r="FMT90" s="1338"/>
      <c r="FMU90" s="1338"/>
      <c r="FMV90" s="1338"/>
      <c r="FMW90" s="1338"/>
      <c r="FMX90" s="1338"/>
      <c r="FMY90" s="1338"/>
      <c r="FMZ90" s="1338"/>
      <c r="FNA90" s="1338"/>
      <c r="FNB90" s="1338"/>
      <c r="FNC90" s="1338"/>
      <c r="FND90" s="1338"/>
      <c r="FNE90" s="1338"/>
      <c r="FNF90" s="1338"/>
    </row>
    <row r="91" spans="1:4426" s="1339" customFormat="1" ht="15">
      <c r="A91" s="1301"/>
      <c r="B91" s="1406">
        <v>1901084</v>
      </c>
      <c r="C91" s="1413" t="s">
        <v>228</v>
      </c>
      <c r="D91" s="1664">
        <v>368625.22</v>
      </c>
      <c r="E91" s="1414">
        <f t="shared" ref="E91" si="5">+D91</f>
        <v>368625.22</v>
      </c>
      <c r="F91" s="1401"/>
      <c r="G91" s="1401"/>
      <c r="H91" s="1401"/>
      <c r="I91" s="1401"/>
      <c r="J91" s="1623" t="s">
        <v>1831</v>
      </c>
      <c r="K91" s="1424" t="s">
        <v>229</v>
      </c>
      <c r="L91" s="1338"/>
      <c r="M91" s="1338"/>
      <c r="N91" s="1338"/>
      <c r="O91" s="1338"/>
      <c r="P91" s="1338"/>
      <c r="Q91" s="1338"/>
      <c r="R91" s="1338"/>
      <c r="S91" s="1338"/>
      <c r="T91" s="1338"/>
      <c r="U91" s="1338"/>
      <c r="V91" s="1338"/>
      <c r="W91" s="1338"/>
      <c r="X91" s="1338"/>
      <c r="Y91" s="1338"/>
      <c r="Z91" s="1338"/>
      <c r="AA91" s="1338"/>
      <c r="AB91" s="1338"/>
      <c r="AC91" s="1338"/>
      <c r="AD91" s="1338"/>
      <c r="AE91" s="1338"/>
      <c r="AF91" s="1338"/>
      <c r="AG91" s="1338"/>
      <c r="AH91" s="1338"/>
      <c r="AI91" s="1338"/>
      <c r="AJ91" s="1338"/>
      <c r="AK91" s="1338"/>
      <c r="AL91" s="1338"/>
      <c r="AM91" s="1338"/>
      <c r="AN91" s="1338"/>
      <c r="AO91" s="1338"/>
      <c r="AP91" s="1338"/>
      <c r="AQ91" s="1338"/>
      <c r="AR91" s="1338"/>
      <c r="AS91" s="1338"/>
      <c r="AT91" s="1338"/>
      <c r="AU91" s="1338"/>
      <c r="AV91" s="1338"/>
      <c r="AW91" s="1338"/>
      <c r="AX91" s="1338"/>
      <c r="AY91" s="1338"/>
      <c r="AZ91" s="1338"/>
      <c r="BA91" s="1338"/>
      <c r="BB91" s="1338"/>
      <c r="BC91" s="1338"/>
      <c r="BD91" s="1338"/>
      <c r="BE91" s="1338"/>
      <c r="BF91" s="1338"/>
      <c r="BG91" s="1338"/>
      <c r="BH91" s="1338"/>
      <c r="BI91" s="1338"/>
      <c r="BJ91" s="1338"/>
      <c r="BK91" s="1338"/>
      <c r="BL91" s="1338"/>
      <c r="BM91" s="1338"/>
      <c r="BN91" s="1338"/>
      <c r="BO91" s="1338"/>
      <c r="BP91" s="1338"/>
      <c r="BQ91" s="1338"/>
      <c r="BR91" s="1338"/>
      <c r="BS91" s="1338"/>
      <c r="BT91" s="1338"/>
      <c r="BU91" s="1338"/>
      <c r="BV91" s="1338"/>
      <c r="BW91" s="1338"/>
      <c r="BX91" s="1338"/>
      <c r="BY91" s="1338"/>
      <c r="BZ91" s="1338"/>
      <c r="CA91" s="1338"/>
      <c r="CB91" s="1338"/>
      <c r="CC91" s="1338"/>
      <c r="CD91" s="1338"/>
      <c r="CE91" s="1338"/>
      <c r="CF91" s="1338"/>
      <c r="CG91" s="1338"/>
      <c r="CH91" s="1338"/>
      <c r="CI91" s="1338"/>
      <c r="CJ91" s="1338"/>
      <c r="CK91" s="1338"/>
      <c r="CL91" s="1338"/>
      <c r="CM91" s="1338"/>
      <c r="CN91" s="1338"/>
      <c r="CO91" s="1338"/>
      <c r="CP91" s="1338"/>
      <c r="CQ91" s="1338"/>
      <c r="CR91" s="1338"/>
      <c r="CS91" s="1338"/>
      <c r="CT91" s="1338"/>
      <c r="CU91" s="1338"/>
      <c r="CV91" s="1338"/>
      <c r="CW91" s="1338"/>
      <c r="CX91" s="1338"/>
      <c r="CY91" s="1338"/>
      <c r="CZ91" s="1338"/>
      <c r="DA91" s="1338"/>
      <c r="DB91" s="1338"/>
      <c r="DC91" s="1338"/>
      <c r="DD91" s="1338"/>
      <c r="DE91" s="1338"/>
      <c r="DF91" s="1338"/>
      <c r="DG91" s="1338"/>
      <c r="DH91" s="1338"/>
      <c r="DI91" s="1338"/>
      <c r="DJ91" s="1338"/>
      <c r="DK91" s="1338"/>
      <c r="DL91" s="1338"/>
      <c r="DM91" s="1338"/>
      <c r="DN91" s="1338"/>
      <c r="DO91" s="1338"/>
      <c r="DP91" s="1338"/>
      <c r="DQ91" s="1338"/>
      <c r="DR91" s="1338"/>
      <c r="DS91" s="1338"/>
      <c r="DT91" s="1338"/>
      <c r="DU91" s="1338"/>
      <c r="DV91" s="1338"/>
      <c r="DW91" s="1338"/>
      <c r="DX91" s="1338"/>
      <c r="DY91" s="1338"/>
      <c r="DZ91" s="1338"/>
      <c r="EA91" s="1338"/>
      <c r="EB91" s="1338"/>
      <c r="EC91" s="1338"/>
      <c r="ED91" s="1338"/>
      <c r="EE91" s="1338"/>
      <c r="EF91" s="1338"/>
      <c r="EG91" s="1338"/>
      <c r="EH91" s="1338"/>
      <c r="EI91" s="1338"/>
      <c r="EJ91" s="1338"/>
      <c r="EK91" s="1338"/>
      <c r="EL91" s="1338"/>
      <c r="EM91" s="1338"/>
      <c r="EN91" s="1338"/>
      <c r="EO91" s="1338"/>
      <c r="EP91" s="1338"/>
      <c r="EQ91" s="1338"/>
      <c r="ER91" s="1338"/>
      <c r="ES91" s="1338"/>
      <c r="ET91" s="1338"/>
      <c r="EU91" s="1338"/>
      <c r="EV91" s="1338"/>
      <c r="EW91" s="1338"/>
      <c r="EX91" s="1338"/>
      <c r="EY91" s="1338"/>
      <c r="EZ91" s="1338"/>
      <c r="FA91" s="1338"/>
      <c r="FB91" s="1338"/>
      <c r="FC91" s="1338"/>
      <c r="FD91" s="1338"/>
      <c r="FE91" s="1338"/>
      <c r="FF91" s="1338"/>
      <c r="FG91" s="1338"/>
      <c r="FH91" s="1338"/>
      <c r="FI91" s="1338"/>
      <c r="FJ91" s="1338"/>
      <c r="FK91" s="1338"/>
      <c r="FL91" s="1338"/>
      <c r="FM91" s="1338"/>
      <c r="FN91" s="1338"/>
      <c r="FO91" s="1338"/>
      <c r="FP91" s="1338"/>
      <c r="FQ91" s="1338"/>
      <c r="FR91" s="1338"/>
      <c r="FS91" s="1338"/>
      <c r="FT91" s="1338"/>
      <c r="FU91" s="1338"/>
      <c r="FV91" s="1338"/>
      <c r="FW91" s="1338"/>
      <c r="FX91" s="1338"/>
      <c r="FY91" s="1338"/>
      <c r="FZ91" s="1338"/>
      <c r="GA91" s="1338"/>
      <c r="GB91" s="1338"/>
      <c r="GC91" s="1338"/>
      <c r="GD91" s="1338"/>
      <c r="GE91" s="1338"/>
      <c r="GF91" s="1338"/>
      <c r="GG91" s="1338"/>
      <c r="GH91" s="1338"/>
      <c r="GI91" s="1338"/>
      <c r="GJ91" s="1338"/>
      <c r="GK91" s="1338"/>
      <c r="GL91" s="1338"/>
      <c r="GM91" s="1338"/>
      <c r="GN91" s="1338"/>
      <c r="GO91" s="1338"/>
      <c r="GP91" s="1338"/>
      <c r="GQ91" s="1338"/>
      <c r="GR91" s="1338"/>
      <c r="GS91" s="1338"/>
      <c r="GT91" s="1338"/>
      <c r="GU91" s="1338"/>
      <c r="GV91" s="1338"/>
      <c r="GW91" s="1338"/>
      <c r="GX91" s="1338"/>
      <c r="GY91" s="1338"/>
      <c r="GZ91" s="1338"/>
      <c r="HA91" s="1338"/>
      <c r="HB91" s="1338"/>
      <c r="HC91" s="1338"/>
      <c r="HD91" s="1338"/>
      <c r="HE91" s="1338"/>
      <c r="HF91" s="1338"/>
      <c r="HG91" s="1338"/>
      <c r="HH91" s="1338"/>
      <c r="HI91" s="1338"/>
      <c r="HJ91" s="1338"/>
      <c r="HK91" s="1338"/>
      <c r="HL91" s="1338"/>
      <c r="HM91" s="1338"/>
      <c r="HN91" s="1338"/>
      <c r="HO91" s="1338"/>
      <c r="HP91" s="1338"/>
      <c r="HQ91" s="1338"/>
      <c r="HR91" s="1338"/>
      <c r="HS91" s="1338"/>
      <c r="HT91" s="1338"/>
      <c r="HU91" s="1338"/>
      <c r="HV91" s="1338"/>
      <c r="HW91" s="1338"/>
      <c r="HX91" s="1338"/>
      <c r="HY91" s="1338"/>
      <c r="HZ91" s="1338"/>
      <c r="IA91" s="1338"/>
      <c r="IB91" s="1338"/>
      <c r="IC91" s="1338"/>
      <c r="ID91" s="1338"/>
      <c r="IE91" s="1338"/>
      <c r="IF91" s="1338"/>
      <c r="IG91" s="1338"/>
      <c r="IH91" s="1338"/>
      <c r="II91" s="1338"/>
      <c r="IJ91" s="1338"/>
      <c r="IK91" s="1338"/>
      <c r="IL91" s="1338"/>
      <c r="IM91" s="1338"/>
      <c r="IN91" s="1338"/>
      <c r="IO91" s="1338"/>
      <c r="IP91" s="1338"/>
      <c r="IQ91" s="1338"/>
      <c r="IR91" s="1338"/>
      <c r="IS91" s="1338"/>
      <c r="IT91" s="1338"/>
      <c r="IU91" s="1338"/>
      <c r="IV91" s="1338"/>
      <c r="IW91" s="1338"/>
      <c r="IX91" s="1338"/>
      <c r="IY91" s="1338"/>
      <c r="IZ91" s="1338"/>
      <c r="JA91" s="1338"/>
      <c r="JB91" s="1338"/>
      <c r="JC91" s="1338"/>
      <c r="JD91" s="1338"/>
      <c r="JE91" s="1338"/>
      <c r="JF91" s="1338"/>
      <c r="JG91" s="1338"/>
      <c r="JH91" s="1338"/>
      <c r="JI91" s="1338"/>
      <c r="JJ91" s="1338"/>
      <c r="JK91" s="1338"/>
      <c r="JL91" s="1338"/>
      <c r="JM91" s="1338"/>
      <c r="JN91" s="1338"/>
      <c r="JO91" s="1338"/>
      <c r="JP91" s="1338"/>
      <c r="JQ91" s="1338"/>
      <c r="JR91" s="1338"/>
      <c r="JS91" s="1338"/>
      <c r="JT91" s="1338"/>
      <c r="JU91" s="1338"/>
      <c r="JV91" s="1338"/>
      <c r="JW91" s="1338"/>
      <c r="JX91" s="1338"/>
      <c r="JY91" s="1338"/>
      <c r="JZ91" s="1338"/>
      <c r="KA91" s="1338"/>
      <c r="KB91" s="1338"/>
      <c r="KC91" s="1338"/>
      <c r="KD91" s="1338"/>
      <c r="KE91" s="1338"/>
      <c r="KF91" s="1338"/>
      <c r="KG91" s="1338"/>
      <c r="KH91" s="1338"/>
      <c r="KI91" s="1338"/>
      <c r="KJ91" s="1338"/>
      <c r="KK91" s="1338"/>
      <c r="KL91" s="1338"/>
      <c r="KM91" s="1338"/>
      <c r="KN91" s="1338"/>
      <c r="KO91" s="1338"/>
      <c r="KP91" s="1338"/>
      <c r="KQ91" s="1338"/>
      <c r="KR91" s="1338"/>
      <c r="KS91" s="1338"/>
      <c r="KT91" s="1338"/>
      <c r="KU91" s="1338"/>
      <c r="KV91" s="1338"/>
      <c r="KW91" s="1338"/>
      <c r="KX91" s="1338"/>
      <c r="KY91" s="1338"/>
      <c r="KZ91" s="1338"/>
      <c r="LA91" s="1338"/>
      <c r="LB91" s="1338"/>
      <c r="LC91" s="1338"/>
      <c r="LD91" s="1338"/>
      <c r="LE91" s="1338"/>
      <c r="LF91" s="1338"/>
      <c r="LG91" s="1338"/>
      <c r="LH91" s="1338"/>
      <c r="LI91" s="1338"/>
      <c r="LJ91" s="1338"/>
      <c r="LK91" s="1338"/>
      <c r="LL91" s="1338"/>
      <c r="LM91" s="1338"/>
      <c r="LN91" s="1338"/>
      <c r="LO91" s="1338"/>
      <c r="LP91" s="1338"/>
      <c r="LQ91" s="1338"/>
      <c r="LR91" s="1338"/>
      <c r="LS91" s="1338"/>
      <c r="LT91" s="1338"/>
      <c r="LU91" s="1338"/>
      <c r="LV91" s="1338"/>
      <c r="LW91" s="1338"/>
      <c r="LX91" s="1338"/>
      <c r="LY91" s="1338"/>
      <c r="LZ91" s="1338"/>
      <c r="MA91" s="1338"/>
      <c r="MB91" s="1338"/>
      <c r="MC91" s="1338"/>
      <c r="MD91" s="1338"/>
      <c r="ME91" s="1338"/>
      <c r="MF91" s="1338"/>
      <c r="MG91" s="1338"/>
      <c r="MH91" s="1338"/>
      <c r="MI91" s="1338"/>
      <c r="MJ91" s="1338"/>
      <c r="MK91" s="1338"/>
      <c r="ML91" s="1338"/>
      <c r="MM91" s="1338"/>
      <c r="MN91" s="1338"/>
      <c r="MO91" s="1338"/>
      <c r="MP91" s="1338"/>
      <c r="MQ91" s="1338"/>
      <c r="MR91" s="1338"/>
      <c r="MS91" s="1338"/>
      <c r="MT91" s="1338"/>
      <c r="MU91" s="1338"/>
      <c r="MV91" s="1338"/>
      <c r="MW91" s="1338"/>
      <c r="MX91" s="1338"/>
      <c r="MY91" s="1338"/>
      <c r="MZ91" s="1338"/>
      <c r="NA91" s="1338"/>
      <c r="NB91" s="1338"/>
      <c r="NC91" s="1338"/>
      <c r="ND91" s="1338"/>
      <c r="NE91" s="1338"/>
      <c r="NF91" s="1338"/>
      <c r="NG91" s="1338"/>
      <c r="NH91" s="1338"/>
      <c r="NI91" s="1338"/>
      <c r="NJ91" s="1338"/>
      <c r="NK91" s="1338"/>
      <c r="NL91" s="1338"/>
      <c r="NM91" s="1338"/>
      <c r="NN91" s="1338"/>
      <c r="NO91" s="1338"/>
      <c r="NP91" s="1338"/>
      <c r="NQ91" s="1338"/>
      <c r="NR91" s="1338"/>
      <c r="NS91" s="1338"/>
      <c r="NT91" s="1338"/>
      <c r="NU91" s="1338"/>
      <c r="NV91" s="1338"/>
      <c r="NW91" s="1338"/>
      <c r="NX91" s="1338"/>
      <c r="NY91" s="1338"/>
      <c r="NZ91" s="1338"/>
      <c r="OA91" s="1338"/>
      <c r="OB91" s="1338"/>
      <c r="OC91" s="1338"/>
      <c r="OD91" s="1338"/>
      <c r="OE91" s="1338"/>
      <c r="OF91" s="1338"/>
      <c r="OG91" s="1338"/>
      <c r="OH91" s="1338"/>
      <c r="OI91" s="1338"/>
      <c r="OJ91" s="1338"/>
      <c r="OK91" s="1338"/>
      <c r="OL91" s="1338"/>
      <c r="OM91" s="1338"/>
      <c r="ON91" s="1338"/>
      <c r="OO91" s="1338"/>
      <c r="OP91" s="1338"/>
      <c r="OQ91" s="1338"/>
      <c r="OR91" s="1338"/>
      <c r="OS91" s="1338"/>
      <c r="OT91" s="1338"/>
      <c r="OU91" s="1338"/>
      <c r="OV91" s="1338"/>
      <c r="OW91" s="1338"/>
      <c r="OX91" s="1338"/>
      <c r="OY91" s="1338"/>
      <c r="OZ91" s="1338"/>
      <c r="PA91" s="1338"/>
      <c r="PB91" s="1338"/>
      <c r="PC91" s="1338"/>
      <c r="PD91" s="1338"/>
      <c r="PE91" s="1338"/>
      <c r="PF91" s="1338"/>
      <c r="PG91" s="1338"/>
      <c r="PH91" s="1338"/>
      <c r="PI91" s="1338"/>
      <c r="PJ91" s="1338"/>
      <c r="PK91" s="1338"/>
      <c r="PL91" s="1338"/>
      <c r="PM91" s="1338"/>
      <c r="PN91" s="1338"/>
      <c r="PO91" s="1338"/>
      <c r="PP91" s="1338"/>
      <c r="PQ91" s="1338"/>
      <c r="PR91" s="1338"/>
      <c r="PS91" s="1338"/>
      <c r="PT91" s="1338"/>
      <c r="PU91" s="1338"/>
      <c r="PV91" s="1338"/>
      <c r="PW91" s="1338"/>
      <c r="PX91" s="1338"/>
      <c r="PY91" s="1338"/>
      <c r="PZ91" s="1338"/>
      <c r="QA91" s="1338"/>
      <c r="QB91" s="1338"/>
      <c r="QC91" s="1338"/>
      <c r="QD91" s="1338"/>
      <c r="QE91" s="1338"/>
      <c r="QF91" s="1338"/>
      <c r="QG91" s="1338"/>
      <c r="QH91" s="1338"/>
      <c r="QI91" s="1338"/>
      <c r="QJ91" s="1338"/>
      <c r="QK91" s="1338"/>
      <c r="QL91" s="1338"/>
      <c r="QM91" s="1338"/>
      <c r="QN91" s="1338"/>
      <c r="QO91" s="1338"/>
      <c r="QP91" s="1338"/>
      <c r="QQ91" s="1338"/>
      <c r="QR91" s="1338"/>
      <c r="QS91" s="1338"/>
      <c r="QT91" s="1338"/>
      <c r="QU91" s="1338"/>
      <c r="QV91" s="1338"/>
      <c r="QW91" s="1338"/>
      <c r="QX91" s="1338"/>
      <c r="QY91" s="1338"/>
      <c r="QZ91" s="1338"/>
      <c r="RA91" s="1338"/>
      <c r="RB91" s="1338"/>
      <c r="RC91" s="1338"/>
      <c r="RD91" s="1338"/>
      <c r="RE91" s="1338"/>
      <c r="RF91" s="1338"/>
      <c r="RG91" s="1338"/>
      <c r="RH91" s="1338"/>
      <c r="RI91" s="1338"/>
      <c r="RJ91" s="1338"/>
      <c r="RK91" s="1338"/>
      <c r="RL91" s="1338"/>
      <c r="RM91" s="1338"/>
      <c r="RN91" s="1338"/>
      <c r="RO91" s="1338"/>
      <c r="RP91" s="1338"/>
      <c r="RQ91" s="1338"/>
      <c r="RR91" s="1338"/>
      <c r="RS91" s="1338"/>
      <c r="RT91" s="1338"/>
      <c r="RU91" s="1338"/>
      <c r="RV91" s="1338"/>
      <c r="RW91" s="1338"/>
      <c r="RX91" s="1338"/>
      <c r="RY91" s="1338"/>
      <c r="RZ91" s="1338"/>
      <c r="SA91" s="1338"/>
      <c r="SB91" s="1338"/>
      <c r="SC91" s="1338"/>
      <c r="SD91" s="1338"/>
      <c r="SE91" s="1338"/>
      <c r="SF91" s="1338"/>
      <c r="SG91" s="1338"/>
      <c r="SH91" s="1338"/>
      <c r="SI91" s="1338"/>
      <c r="SJ91" s="1338"/>
      <c r="SK91" s="1338"/>
      <c r="SL91" s="1338"/>
      <c r="SM91" s="1338"/>
      <c r="SN91" s="1338"/>
      <c r="SO91" s="1338"/>
      <c r="SP91" s="1338"/>
      <c r="SQ91" s="1338"/>
      <c r="SR91" s="1338"/>
      <c r="SS91" s="1338"/>
      <c r="ST91" s="1338"/>
      <c r="SU91" s="1338"/>
      <c r="SV91" s="1338"/>
      <c r="SW91" s="1338"/>
      <c r="SX91" s="1338"/>
      <c r="SY91" s="1338"/>
      <c r="SZ91" s="1338"/>
      <c r="TA91" s="1338"/>
      <c r="TB91" s="1338"/>
      <c r="TC91" s="1338"/>
      <c r="TD91" s="1338"/>
      <c r="TE91" s="1338"/>
      <c r="TF91" s="1338"/>
      <c r="TG91" s="1338"/>
      <c r="TH91" s="1338"/>
      <c r="TI91" s="1338"/>
      <c r="TJ91" s="1338"/>
      <c r="TK91" s="1338"/>
      <c r="TL91" s="1338"/>
      <c r="TM91" s="1338"/>
      <c r="TN91" s="1338"/>
      <c r="TO91" s="1338"/>
      <c r="TP91" s="1338"/>
      <c r="TQ91" s="1338"/>
      <c r="TR91" s="1338"/>
      <c r="TS91" s="1338"/>
      <c r="TT91" s="1338"/>
      <c r="TU91" s="1338"/>
      <c r="TV91" s="1338"/>
      <c r="TW91" s="1338"/>
      <c r="TX91" s="1338"/>
      <c r="TY91" s="1338"/>
      <c r="TZ91" s="1338"/>
      <c r="UA91" s="1338"/>
      <c r="UB91" s="1338"/>
      <c r="UC91" s="1338"/>
      <c r="UD91" s="1338"/>
      <c r="UE91" s="1338"/>
      <c r="UF91" s="1338"/>
      <c r="UG91" s="1338"/>
      <c r="UH91" s="1338"/>
      <c r="UI91" s="1338"/>
      <c r="UJ91" s="1338"/>
      <c r="UK91" s="1338"/>
      <c r="UL91" s="1338"/>
      <c r="UM91" s="1338"/>
      <c r="UN91" s="1338"/>
      <c r="UO91" s="1338"/>
      <c r="UP91" s="1338"/>
      <c r="UQ91" s="1338"/>
      <c r="UR91" s="1338"/>
      <c r="US91" s="1338"/>
      <c r="UT91" s="1338"/>
      <c r="UU91" s="1338"/>
      <c r="UV91" s="1338"/>
      <c r="UW91" s="1338"/>
      <c r="UX91" s="1338"/>
      <c r="UY91" s="1338"/>
      <c r="UZ91" s="1338"/>
      <c r="VA91" s="1338"/>
      <c r="VB91" s="1338"/>
      <c r="VC91" s="1338"/>
      <c r="VD91" s="1338"/>
      <c r="VE91" s="1338"/>
      <c r="VF91" s="1338"/>
      <c r="VG91" s="1338"/>
      <c r="VH91" s="1338"/>
      <c r="VI91" s="1338"/>
      <c r="VJ91" s="1338"/>
      <c r="VK91" s="1338"/>
      <c r="VL91" s="1338"/>
      <c r="VM91" s="1338"/>
      <c r="VN91" s="1338"/>
      <c r="VO91" s="1338"/>
      <c r="VP91" s="1338"/>
      <c r="VQ91" s="1338"/>
      <c r="VR91" s="1338"/>
      <c r="VS91" s="1338"/>
      <c r="VT91" s="1338"/>
      <c r="VU91" s="1338"/>
      <c r="VV91" s="1338"/>
      <c r="VW91" s="1338"/>
      <c r="VX91" s="1338"/>
      <c r="VY91" s="1338"/>
      <c r="VZ91" s="1338"/>
      <c r="WA91" s="1338"/>
      <c r="WB91" s="1338"/>
      <c r="WC91" s="1338"/>
      <c r="WD91" s="1338"/>
      <c r="WE91" s="1338"/>
      <c r="WF91" s="1338"/>
      <c r="WG91" s="1338"/>
      <c r="WH91" s="1338"/>
      <c r="WI91" s="1338"/>
      <c r="WJ91" s="1338"/>
      <c r="WK91" s="1338"/>
      <c r="WL91" s="1338"/>
      <c r="WM91" s="1338"/>
      <c r="WN91" s="1338"/>
      <c r="WO91" s="1338"/>
      <c r="WP91" s="1338"/>
      <c r="WQ91" s="1338"/>
      <c r="WR91" s="1338"/>
      <c r="WS91" s="1338"/>
      <c r="WT91" s="1338"/>
      <c r="WU91" s="1338"/>
      <c r="WV91" s="1338"/>
      <c r="WW91" s="1338"/>
      <c r="WX91" s="1338"/>
      <c r="WY91" s="1338"/>
      <c r="WZ91" s="1338"/>
      <c r="XA91" s="1338"/>
      <c r="XB91" s="1338"/>
      <c r="XC91" s="1338"/>
      <c r="XD91" s="1338"/>
      <c r="XE91" s="1338"/>
      <c r="XF91" s="1338"/>
      <c r="XG91" s="1338"/>
      <c r="XH91" s="1338"/>
      <c r="XI91" s="1338"/>
      <c r="XJ91" s="1338"/>
      <c r="XK91" s="1338"/>
      <c r="XL91" s="1338"/>
      <c r="XM91" s="1338"/>
      <c r="XN91" s="1338"/>
      <c r="XO91" s="1338"/>
      <c r="XP91" s="1338"/>
      <c r="XQ91" s="1338"/>
      <c r="XR91" s="1338"/>
      <c r="XS91" s="1338"/>
      <c r="XT91" s="1338"/>
      <c r="XU91" s="1338"/>
      <c r="XV91" s="1338"/>
      <c r="XW91" s="1338"/>
      <c r="XX91" s="1338"/>
      <c r="XY91" s="1338"/>
      <c r="XZ91" s="1338"/>
      <c r="YA91" s="1338"/>
      <c r="YB91" s="1338"/>
      <c r="YC91" s="1338"/>
      <c r="YD91" s="1338"/>
      <c r="YE91" s="1338"/>
      <c r="YF91" s="1338"/>
      <c r="YG91" s="1338"/>
      <c r="YH91" s="1338"/>
      <c r="YI91" s="1338"/>
      <c r="YJ91" s="1338"/>
      <c r="YK91" s="1338"/>
      <c r="YL91" s="1338"/>
      <c r="YM91" s="1338"/>
      <c r="YN91" s="1338"/>
      <c r="YO91" s="1338"/>
      <c r="YP91" s="1338"/>
      <c r="YQ91" s="1338"/>
      <c r="YR91" s="1338"/>
      <c r="YS91" s="1338"/>
      <c r="YT91" s="1338"/>
      <c r="YU91" s="1338"/>
      <c r="YV91" s="1338"/>
      <c r="YW91" s="1338"/>
      <c r="YX91" s="1338"/>
      <c r="YY91" s="1338"/>
      <c r="YZ91" s="1338"/>
      <c r="ZA91" s="1338"/>
      <c r="ZB91" s="1338"/>
      <c r="ZC91" s="1338"/>
      <c r="ZD91" s="1338"/>
      <c r="ZE91" s="1338"/>
      <c r="ZF91" s="1338"/>
      <c r="ZG91" s="1338"/>
      <c r="ZH91" s="1338"/>
      <c r="ZI91" s="1338"/>
      <c r="ZJ91" s="1338"/>
      <c r="ZK91" s="1338"/>
      <c r="ZL91" s="1338"/>
      <c r="ZM91" s="1338"/>
      <c r="ZN91" s="1338"/>
      <c r="ZO91" s="1338"/>
      <c r="ZP91" s="1338"/>
      <c r="ZQ91" s="1338"/>
      <c r="ZR91" s="1338"/>
      <c r="ZS91" s="1338"/>
      <c r="ZT91" s="1338"/>
      <c r="ZU91" s="1338"/>
      <c r="ZV91" s="1338"/>
      <c r="ZW91" s="1338"/>
      <c r="ZX91" s="1338"/>
      <c r="ZY91" s="1338"/>
      <c r="ZZ91" s="1338"/>
      <c r="AAA91" s="1338"/>
      <c r="AAB91" s="1338"/>
      <c r="AAC91" s="1338"/>
      <c r="AAD91" s="1338"/>
      <c r="AAE91" s="1338"/>
      <c r="AAF91" s="1338"/>
      <c r="AAG91" s="1338"/>
      <c r="AAH91" s="1338"/>
      <c r="AAI91" s="1338"/>
      <c r="AAJ91" s="1338"/>
      <c r="AAK91" s="1338"/>
      <c r="AAL91" s="1338"/>
      <c r="AAM91" s="1338"/>
      <c r="AAN91" s="1338"/>
      <c r="AAO91" s="1338"/>
      <c r="AAP91" s="1338"/>
      <c r="AAQ91" s="1338"/>
      <c r="AAR91" s="1338"/>
      <c r="AAS91" s="1338"/>
      <c r="AAT91" s="1338"/>
      <c r="AAU91" s="1338"/>
      <c r="AAV91" s="1338"/>
      <c r="AAW91" s="1338"/>
      <c r="AAX91" s="1338"/>
      <c r="AAY91" s="1338"/>
      <c r="AAZ91" s="1338"/>
      <c r="ABA91" s="1338"/>
      <c r="ABB91" s="1338"/>
      <c r="ABC91" s="1338"/>
      <c r="ABD91" s="1338"/>
      <c r="ABE91" s="1338"/>
      <c r="ABF91" s="1338"/>
      <c r="ABG91" s="1338"/>
      <c r="ABH91" s="1338"/>
      <c r="ABI91" s="1338"/>
      <c r="ABJ91" s="1338"/>
      <c r="ABK91" s="1338"/>
      <c r="ABL91" s="1338"/>
      <c r="ABM91" s="1338"/>
      <c r="ABN91" s="1338"/>
      <c r="ABO91" s="1338"/>
      <c r="ABP91" s="1338"/>
      <c r="ABQ91" s="1338"/>
      <c r="ABR91" s="1338"/>
      <c r="ABS91" s="1338"/>
      <c r="ABT91" s="1338"/>
      <c r="ABU91" s="1338"/>
      <c r="ABV91" s="1338"/>
      <c r="ABW91" s="1338"/>
      <c r="ABX91" s="1338"/>
      <c r="ABY91" s="1338"/>
      <c r="ABZ91" s="1338"/>
      <c r="ACA91" s="1338"/>
      <c r="ACB91" s="1338"/>
      <c r="ACC91" s="1338"/>
      <c r="ACD91" s="1338"/>
      <c r="ACE91" s="1338"/>
      <c r="ACF91" s="1338"/>
      <c r="ACG91" s="1338"/>
      <c r="ACH91" s="1338"/>
      <c r="ACI91" s="1338"/>
      <c r="ACJ91" s="1338"/>
      <c r="ACK91" s="1338"/>
      <c r="ACL91" s="1338"/>
      <c r="ACM91" s="1338"/>
      <c r="ACN91" s="1338"/>
      <c r="ACO91" s="1338"/>
      <c r="ACP91" s="1338"/>
      <c r="ACQ91" s="1338"/>
      <c r="ACR91" s="1338"/>
      <c r="ACS91" s="1338"/>
      <c r="ACT91" s="1338"/>
      <c r="ACU91" s="1338"/>
      <c r="ACV91" s="1338"/>
      <c r="ACW91" s="1338"/>
      <c r="ACX91" s="1338"/>
      <c r="ACY91" s="1338"/>
      <c r="ACZ91" s="1338"/>
      <c r="ADA91" s="1338"/>
      <c r="ADB91" s="1338"/>
      <c r="ADC91" s="1338"/>
      <c r="ADD91" s="1338"/>
      <c r="ADE91" s="1338"/>
      <c r="ADF91" s="1338"/>
      <c r="ADG91" s="1338"/>
      <c r="ADH91" s="1338"/>
      <c r="ADI91" s="1338"/>
      <c r="ADJ91" s="1338"/>
      <c r="ADK91" s="1338"/>
      <c r="ADL91" s="1338"/>
      <c r="ADM91" s="1338"/>
      <c r="ADN91" s="1338"/>
      <c r="ADO91" s="1338"/>
      <c r="ADP91" s="1338"/>
      <c r="ADQ91" s="1338"/>
      <c r="ADR91" s="1338"/>
      <c r="ADS91" s="1338"/>
      <c r="ADT91" s="1338"/>
      <c r="ADU91" s="1338"/>
      <c r="ADV91" s="1338"/>
      <c r="ADW91" s="1338"/>
      <c r="ADX91" s="1338"/>
      <c r="ADY91" s="1338"/>
      <c r="ADZ91" s="1338"/>
      <c r="AEA91" s="1338"/>
      <c r="AEB91" s="1338"/>
      <c r="AEC91" s="1338"/>
      <c r="AED91" s="1338"/>
      <c r="AEE91" s="1338"/>
      <c r="AEF91" s="1338"/>
      <c r="AEG91" s="1338"/>
      <c r="AEH91" s="1338"/>
      <c r="AEI91" s="1338"/>
      <c r="AEJ91" s="1338"/>
      <c r="AEK91" s="1338"/>
      <c r="AEL91" s="1338"/>
      <c r="AEM91" s="1338"/>
      <c r="AEN91" s="1338"/>
      <c r="AEO91" s="1338"/>
      <c r="AEP91" s="1338"/>
      <c r="AEQ91" s="1338"/>
      <c r="AER91" s="1338"/>
      <c r="AES91" s="1338"/>
      <c r="AET91" s="1338"/>
      <c r="AEU91" s="1338"/>
      <c r="AEV91" s="1338"/>
      <c r="AEW91" s="1338"/>
      <c r="AEX91" s="1338"/>
      <c r="AEY91" s="1338"/>
      <c r="AEZ91" s="1338"/>
      <c r="AFA91" s="1338"/>
      <c r="AFB91" s="1338"/>
      <c r="AFC91" s="1338"/>
      <c r="AFD91" s="1338"/>
      <c r="AFE91" s="1338"/>
      <c r="AFF91" s="1338"/>
      <c r="AFG91" s="1338"/>
      <c r="AFH91" s="1338"/>
      <c r="AFI91" s="1338"/>
      <c r="AFJ91" s="1338"/>
      <c r="AFK91" s="1338"/>
      <c r="AFL91" s="1338"/>
      <c r="AFM91" s="1338"/>
      <c r="AFN91" s="1338"/>
      <c r="AFO91" s="1338"/>
      <c r="AFP91" s="1338"/>
      <c r="AFQ91" s="1338"/>
      <c r="AFR91" s="1338"/>
      <c r="AFS91" s="1338"/>
      <c r="AFT91" s="1338"/>
      <c r="AFU91" s="1338"/>
      <c r="AFV91" s="1338"/>
      <c r="AFW91" s="1338"/>
      <c r="AFX91" s="1338"/>
      <c r="AFY91" s="1338"/>
      <c r="AFZ91" s="1338"/>
      <c r="AGA91" s="1338"/>
      <c r="AGB91" s="1338"/>
      <c r="AGC91" s="1338"/>
      <c r="AGD91" s="1338"/>
      <c r="AGE91" s="1338"/>
      <c r="AGF91" s="1338"/>
      <c r="AGG91" s="1338"/>
      <c r="AGH91" s="1338"/>
      <c r="AGI91" s="1338"/>
      <c r="AGJ91" s="1338"/>
      <c r="AGK91" s="1338"/>
      <c r="AGL91" s="1338"/>
      <c r="AGM91" s="1338"/>
      <c r="AGN91" s="1338"/>
      <c r="AGO91" s="1338"/>
      <c r="AGP91" s="1338"/>
      <c r="AGQ91" s="1338"/>
      <c r="AGR91" s="1338"/>
      <c r="AGS91" s="1338"/>
      <c r="AGT91" s="1338"/>
      <c r="AGU91" s="1338"/>
      <c r="AGV91" s="1338"/>
      <c r="AGW91" s="1338"/>
      <c r="AGX91" s="1338"/>
      <c r="AGY91" s="1338"/>
      <c r="AGZ91" s="1338"/>
      <c r="AHA91" s="1338"/>
      <c r="AHB91" s="1338"/>
      <c r="AHC91" s="1338"/>
      <c r="AHD91" s="1338"/>
      <c r="AHE91" s="1338"/>
      <c r="AHF91" s="1338"/>
      <c r="AHG91" s="1338"/>
      <c r="AHH91" s="1338"/>
      <c r="AHI91" s="1338"/>
      <c r="AHJ91" s="1338"/>
      <c r="AHK91" s="1338"/>
      <c r="AHL91" s="1338"/>
      <c r="AHM91" s="1338"/>
      <c r="AHN91" s="1338"/>
      <c r="AHO91" s="1338"/>
      <c r="AHP91" s="1338"/>
      <c r="AHQ91" s="1338"/>
      <c r="AHR91" s="1338"/>
      <c r="AHS91" s="1338"/>
      <c r="AHT91" s="1338"/>
      <c r="AHU91" s="1338"/>
      <c r="AHV91" s="1338"/>
      <c r="AHW91" s="1338"/>
      <c r="AHX91" s="1338"/>
      <c r="AHY91" s="1338"/>
      <c r="AHZ91" s="1338"/>
      <c r="AIA91" s="1338"/>
      <c r="AIB91" s="1338"/>
      <c r="AIC91" s="1338"/>
      <c r="AID91" s="1338"/>
      <c r="AIE91" s="1338"/>
      <c r="AIF91" s="1338"/>
      <c r="AIG91" s="1338"/>
      <c r="AIH91" s="1338"/>
      <c r="AII91" s="1338"/>
      <c r="AIJ91" s="1338"/>
      <c r="AIK91" s="1338"/>
      <c r="AIL91" s="1338"/>
      <c r="AIM91" s="1338"/>
      <c r="AIN91" s="1338"/>
      <c r="AIO91" s="1338"/>
      <c r="AIP91" s="1338"/>
      <c r="AIQ91" s="1338"/>
      <c r="AIR91" s="1338"/>
      <c r="AIS91" s="1338"/>
      <c r="AIT91" s="1338"/>
      <c r="AIU91" s="1338"/>
      <c r="AIV91" s="1338"/>
      <c r="AIW91" s="1338"/>
      <c r="AIX91" s="1338"/>
      <c r="AIY91" s="1338"/>
      <c r="AIZ91" s="1338"/>
      <c r="AJA91" s="1338"/>
      <c r="AJB91" s="1338"/>
      <c r="AJC91" s="1338"/>
      <c r="AJD91" s="1338"/>
      <c r="AJE91" s="1338"/>
      <c r="AJF91" s="1338"/>
      <c r="AJG91" s="1338"/>
      <c r="AJH91" s="1338"/>
      <c r="AJI91" s="1338"/>
      <c r="AJJ91" s="1338"/>
      <c r="AJK91" s="1338"/>
      <c r="AJL91" s="1338"/>
      <c r="AJM91" s="1338"/>
      <c r="AJN91" s="1338"/>
      <c r="AJO91" s="1338"/>
      <c r="AJP91" s="1338"/>
      <c r="AJQ91" s="1338"/>
      <c r="AJR91" s="1338"/>
      <c r="AJS91" s="1338"/>
      <c r="AJT91" s="1338"/>
      <c r="AJU91" s="1338"/>
      <c r="AJV91" s="1338"/>
      <c r="AJW91" s="1338"/>
      <c r="AJX91" s="1338"/>
      <c r="AJY91" s="1338"/>
      <c r="AJZ91" s="1338"/>
      <c r="AKA91" s="1338"/>
      <c r="AKB91" s="1338"/>
      <c r="AKC91" s="1338"/>
      <c r="AKD91" s="1338"/>
      <c r="AKE91" s="1338"/>
      <c r="AKF91" s="1338"/>
      <c r="AKG91" s="1338"/>
      <c r="AKH91" s="1338"/>
      <c r="AKI91" s="1338"/>
      <c r="AKJ91" s="1338"/>
      <c r="AKK91" s="1338"/>
      <c r="AKL91" s="1338"/>
      <c r="AKM91" s="1338"/>
      <c r="AKN91" s="1338"/>
      <c r="AKO91" s="1338"/>
      <c r="AKP91" s="1338"/>
      <c r="AKQ91" s="1338"/>
      <c r="AKR91" s="1338"/>
      <c r="AKS91" s="1338"/>
      <c r="AKT91" s="1338"/>
      <c r="AKU91" s="1338"/>
      <c r="AKV91" s="1338"/>
      <c r="AKW91" s="1338"/>
      <c r="AKX91" s="1338"/>
      <c r="AKY91" s="1338"/>
      <c r="AKZ91" s="1338"/>
      <c r="ALA91" s="1338"/>
      <c r="ALB91" s="1338"/>
      <c r="ALC91" s="1338"/>
      <c r="ALD91" s="1338"/>
      <c r="ALE91" s="1338"/>
      <c r="ALF91" s="1338"/>
      <c r="ALG91" s="1338"/>
      <c r="ALH91" s="1338"/>
      <c r="ALI91" s="1338"/>
      <c r="ALJ91" s="1338"/>
      <c r="ALK91" s="1338"/>
      <c r="ALL91" s="1338"/>
      <c r="ALM91" s="1338"/>
      <c r="ALN91" s="1338"/>
      <c r="ALO91" s="1338"/>
      <c r="ALP91" s="1338"/>
      <c r="ALQ91" s="1338"/>
      <c r="ALR91" s="1338"/>
      <c r="ALS91" s="1338"/>
      <c r="ALT91" s="1338"/>
      <c r="ALU91" s="1338"/>
      <c r="ALV91" s="1338"/>
      <c r="ALW91" s="1338"/>
      <c r="ALX91" s="1338"/>
      <c r="ALY91" s="1338"/>
      <c r="ALZ91" s="1338"/>
      <c r="AMA91" s="1338"/>
      <c r="AMB91" s="1338"/>
      <c r="AMC91" s="1338"/>
      <c r="AMD91" s="1338"/>
      <c r="AME91" s="1338"/>
      <c r="AMF91" s="1338"/>
      <c r="AMG91" s="1338"/>
      <c r="AMH91" s="1338"/>
      <c r="AMI91" s="1338"/>
      <c r="AMJ91" s="1338"/>
      <c r="AMK91" s="1338"/>
      <c r="AML91" s="1338"/>
      <c r="AMM91" s="1338"/>
      <c r="AMN91" s="1338"/>
      <c r="AMO91" s="1338"/>
      <c r="AMP91" s="1338"/>
      <c r="AMQ91" s="1338"/>
      <c r="AMR91" s="1338"/>
      <c r="AMS91" s="1338"/>
      <c r="AMT91" s="1338"/>
      <c r="AMU91" s="1338"/>
      <c r="AMV91" s="1338"/>
      <c r="AMW91" s="1338"/>
      <c r="AMX91" s="1338"/>
      <c r="AMY91" s="1338"/>
      <c r="AMZ91" s="1338"/>
      <c r="ANA91" s="1338"/>
      <c r="ANB91" s="1338"/>
      <c r="ANC91" s="1338"/>
      <c r="AND91" s="1338"/>
      <c r="ANE91" s="1338"/>
      <c r="ANF91" s="1338"/>
      <c r="ANG91" s="1338"/>
      <c r="ANH91" s="1338"/>
      <c r="ANI91" s="1338"/>
      <c r="ANJ91" s="1338"/>
      <c r="ANK91" s="1338"/>
      <c r="ANL91" s="1338"/>
      <c r="ANM91" s="1338"/>
      <c r="ANN91" s="1338"/>
      <c r="ANO91" s="1338"/>
      <c r="ANP91" s="1338"/>
      <c r="ANQ91" s="1338"/>
      <c r="ANR91" s="1338"/>
      <c r="ANS91" s="1338"/>
      <c r="ANT91" s="1338"/>
      <c r="ANU91" s="1338"/>
      <c r="ANV91" s="1338"/>
      <c r="ANW91" s="1338"/>
      <c r="ANX91" s="1338"/>
      <c r="ANY91" s="1338"/>
      <c r="ANZ91" s="1338"/>
      <c r="AOA91" s="1338"/>
      <c r="AOB91" s="1338"/>
      <c r="AOC91" s="1338"/>
      <c r="AOD91" s="1338"/>
      <c r="AOE91" s="1338"/>
      <c r="AOF91" s="1338"/>
      <c r="AOG91" s="1338"/>
      <c r="AOH91" s="1338"/>
      <c r="AOI91" s="1338"/>
      <c r="AOJ91" s="1338"/>
      <c r="AOK91" s="1338"/>
      <c r="AOL91" s="1338"/>
      <c r="AOM91" s="1338"/>
      <c r="AON91" s="1338"/>
      <c r="AOO91" s="1338"/>
      <c r="AOP91" s="1338"/>
      <c r="AOQ91" s="1338"/>
      <c r="AOR91" s="1338"/>
      <c r="AOS91" s="1338"/>
      <c r="AOT91" s="1338"/>
      <c r="AOU91" s="1338"/>
      <c r="AOV91" s="1338"/>
      <c r="AOW91" s="1338"/>
      <c r="AOX91" s="1338"/>
      <c r="AOY91" s="1338"/>
      <c r="AOZ91" s="1338"/>
      <c r="APA91" s="1338"/>
      <c r="APB91" s="1338"/>
      <c r="APC91" s="1338"/>
      <c r="APD91" s="1338"/>
      <c r="APE91" s="1338"/>
      <c r="APF91" s="1338"/>
      <c r="APG91" s="1338"/>
      <c r="APH91" s="1338"/>
      <c r="API91" s="1338"/>
      <c r="APJ91" s="1338"/>
      <c r="APK91" s="1338"/>
      <c r="APL91" s="1338"/>
      <c r="APM91" s="1338"/>
      <c r="APN91" s="1338"/>
      <c r="APO91" s="1338"/>
      <c r="APP91" s="1338"/>
      <c r="APQ91" s="1338"/>
      <c r="APR91" s="1338"/>
      <c r="APS91" s="1338"/>
      <c r="APT91" s="1338"/>
      <c r="APU91" s="1338"/>
      <c r="APV91" s="1338"/>
      <c r="APW91" s="1338"/>
      <c r="APX91" s="1338"/>
      <c r="APY91" s="1338"/>
      <c r="APZ91" s="1338"/>
      <c r="AQA91" s="1338"/>
      <c r="AQB91" s="1338"/>
      <c r="AQC91" s="1338"/>
      <c r="AQD91" s="1338"/>
      <c r="AQE91" s="1338"/>
      <c r="AQF91" s="1338"/>
      <c r="AQG91" s="1338"/>
      <c r="AQH91" s="1338"/>
      <c r="AQI91" s="1338"/>
      <c r="AQJ91" s="1338"/>
      <c r="AQK91" s="1338"/>
      <c r="AQL91" s="1338"/>
      <c r="AQM91" s="1338"/>
      <c r="AQN91" s="1338"/>
      <c r="AQO91" s="1338"/>
      <c r="AQP91" s="1338"/>
      <c r="AQQ91" s="1338"/>
      <c r="AQR91" s="1338"/>
      <c r="AQS91" s="1338"/>
      <c r="AQT91" s="1338"/>
      <c r="AQU91" s="1338"/>
      <c r="AQV91" s="1338"/>
      <c r="AQW91" s="1338"/>
      <c r="AQX91" s="1338"/>
      <c r="AQY91" s="1338"/>
      <c r="AQZ91" s="1338"/>
      <c r="ARA91" s="1338"/>
      <c r="ARB91" s="1338"/>
      <c r="ARC91" s="1338"/>
      <c r="ARD91" s="1338"/>
      <c r="ARE91" s="1338"/>
      <c r="ARF91" s="1338"/>
      <c r="ARG91" s="1338"/>
      <c r="ARH91" s="1338"/>
      <c r="ARI91" s="1338"/>
      <c r="ARJ91" s="1338"/>
      <c r="ARK91" s="1338"/>
      <c r="ARL91" s="1338"/>
      <c r="ARM91" s="1338"/>
      <c r="ARN91" s="1338"/>
      <c r="ARO91" s="1338"/>
      <c r="ARP91" s="1338"/>
      <c r="ARQ91" s="1338"/>
      <c r="ARR91" s="1338"/>
      <c r="ARS91" s="1338"/>
      <c r="ART91" s="1338"/>
      <c r="ARU91" s="1338"/>
      <c r="ARV91" s="1338"/>
      <c r="ARW91" s="1338"/>
      <c r="ARX91" s="1338"/>
      <c r="ARY91" s="1338"/>
      <c r="ARZ91" s="1338"/>
      <c r="ASA91" s="1338"/>
      <c r="ASB91" s="1338"/>
      <c r="ASC91" s="1338"/>
      <c r="ASD91" s="1338"/>
      <c r="ASE91" s="1338"/>
      <c r="ASF91" s="1338"/>
      <c r="ASG91" s="1338"/>
      <c r="ASH91" s="1338"/>
      <c r="ASI91" s="1338"/>
      <c r="ASJ91" s="1338"/>
      <c r="ASK91" s="1338"/>
      <c r="ASL91" s="1338"/>
      <c r="ASM91" s="1338"/>
      <c r="ASN91" s="1338"/>
      <c r="ASO91" s="1338"/>
      <c r="ASP91" s="1338"/>
      <c r="ASQ91" s="1338"/>
      <c r="ASR91" s="1338"/>
      <c r="ASS91" s="1338"/>
      <c r="AST91" s="1338"/>
      <c r="ASU91" s="1338"/>
      <c r="ASV91" s="1338"/>
      <c r="ASW91" s="1338"/>
      <c r="ASX91" s="1338"/>
      <c r="ASY91" s="1338"/>
      <c r="ASZ91" s="1338"/>
      <c r="ATA91" s="1338"/>
      <c r="ATB91" s="1338"/>
      <c r="ATC91" s="1338"/>
      <c r="ATD91" s="1338"/>
      <c r="ATE91" s="1338"/>
      <c r="ATF91" s="1338"/>
      <c r="ATG91" s="1338"/>
      <c r="ATH91" s="1338"/>
      <c r="ATI91" s="1338"/>
      <c r="ATJ91" s="1338"/>
      <c r="ATK91" s="1338"/>
      <c r="ATL91" s="1338"/>
      <c r="ATM91" s="1338"/>
      <c r="ATN91" s="1338"/>
      <c r="ATO91" s="1338"/>
      <c r="ATP91" s="1338"/>
      <c r="ATQ91" s="1338"/>
      <c r="ATR91" s="1338"/>
      <c r="ATS91" s="1338"/>
      <c r="ATT91" s="1338"/>
      <c r="ATU91" s="1338"/>
      <c r="ATV91" s="1338"/>
      <c r="ATW91" s="1338"/>
      <c r="ATX91" s="1338"/>
      <c r="ATY91" s="1338"/>
      <c r="ATZ91" s="1338"/>
      <c r="AUA91" s="1338"/>
      <c r="AUB91" s="1338"/>
      <c r="AUC91" s="1338"/>
      <c r="AUD91" s="1338"/>
      <c r="AUE91" s="1338"/>
      <c r="AUF91" s="1338"/>
      <c r="AUG91" s="1338"/>
      <c r="AUH91" s="1338"/>
      <c r="AUI91" s="1338"/>
      <c r="AUJ91" s="1338"/>
      <c r="AUK91" s="1338"/>
      <c r="AUL91" s="1338"/>
      <c r="AUM91" s="1338"/>
      <c r="AUN91" s="1338"/>
      <c r="AUO91" s="1338"/>
      <c r="AUP91" s="1338"/>
      <c r="AUQ91" s="1338"/>
      <c r="AUR91" s="1338"/>
      <c r="AUS91" s="1338"/>
      <c r="AUT91" s="1338"/>
      <c r="AUU91" s="1338"/>
      <c r="AUV91" s="1338"/>
      <c r="AUW91" s="1338"/>
      <c r="AUX91" s="1338"/>
      <c r="AUY91" s="1338"/>
      <c r="AUZ91" s="1338"/>
      <c r="AVA91" s="1338"/>
      <c r="AVB91" s="1338"/>
      <c r="AVC91" s="1338"/>
      <c r="AVD91" s="1338"/>
      <c r="AVE91" s="1338"/>
      <c r="AVF91" s="1338"/>
      <c r="AVG91" s="1338"/>
      <c r="AVH91" s="1338"/>
      <c r="AVI91" s="1338"/>
      <c r="AVJ91" s="1338"/>
      <c r="AVK91" s="1338"/>
      <c r="AVL91" s="1338"/>
      <c r="AVM91" s="1338"/>
      <c r="AVN91" s="1338"/>
      <c r="AVO91" s="1338"/>
      <c r="AVP91" s="1338"/>
      <c r="AVQ91" s="1338"/>
      <c r="AVR91" s="1338"/>
      <c r="AVS91" s="1338"/>
      <c r="AVT91" s="1338"/>
      <c r="AVU91" s="1338"/>
      <c r="AVV91" s="1338"/>
      <c r="AVW91" s="1338"/>
      <c r="AVX91" s="1338"/>
      <c r="AVY91" s="1338"/>
      <c r="AVZ91" s="1338"/>
      <c r="AWA91" s="1338"/>
      <c r="AWB91" s="1338"/>
      <c r="AWC91" s="1338"/>
      <c r="AWD91" s="1338"/>
      <c r="AWE91" s="1338"/>
      <c r="AWF91" s="1338"/>
      <c r="AWG91" s="1338"/>
      <c r="AWH91" s="1338"/>
      <c r="AWI91" s="1338"/>
      <c r="AWJ91" s="1338"/>
      <c r="AWK91" s="1338"/>
      <c r="AWL91" s="1338"/>
      <c r="AWM91" s="1338"/>
      <c r="AWN91" s="1338"/>
      <c r="AWO91" s="1338"/>
      <c r="AWP91" s="1338"/>
      <c r="AWQ91" s="1338"/>
      <c r="AWR91" s="1338"/>
      <c r="AWS91" s="1338"/>
      <c r="AWT91" s="1338"/>
      <c r="AWU91" s="1338"/>
      <c r="AWV91" s="1338"/>
      <c r="AWW91" s="1338"/>
      <c r="AWX91" s="1338"/>
      <c r="AWY91" s="1338"/>
      <c r="AWZ91" s="1338"/>
      <c r="AXA91" s="1338"/>
      <c r="AXB91" s="1338"/>
      <c r="AXC91" s="1338"/>
      <c r="AXD91" s="1338"/>
      <c r="AXE91" s="1338"/>
      <c r="AXF91" s="1338"/>
      <c r="AXG91" s="1338"/>
      <c r="AXH91" s="1338"/>
      <c r="AXI91" s="1338"/>
      <c r="AXJ91" s="1338"/>
      <c r="AXK91" s="1338"/>
      <c r="AXL91" s="1338"/>
      <c r="AXM91" s="1338"/>
      <c r="AXN91" s="1338"/>
      <c r="AXO91" s="1338"/>
      <c r="AXP91" s="1338"/>
      <c r="AXQ91" s="1338"/>
      <c r="AXR91" s="1338"/>
      <c r="AXS91" s="1338"/>
      <c r="AXT91" s="1338"/>
      <c r="AXU91" s="1338"/>
      <c r="AXV91" s="1338"/>
      <c r="AXW91" s="1338"/>
      <c r="AXX91" s="1338"/>
      <c r="AXY91" s="1338"/>
      <c r="AXZ91" s="1338"/>
      <c r="AYA91" s="1338"/>
      <c r="AYB91" s="1338"/>
      <c r="AYC91" s="1338"/>
      <c r="AYD91" s="1338"/>
      <c r="AYE91" s="1338"/>
      <c r="AYF91" s="1338"/>
      <c r="AYG91" s="1338"/>
      <c r="AYH91" s="1338"/>
      <c r="AYI91" s="1338"/>
      <c r="AYJ91" s="1338"/>
      <c r="AYK91" s="1338"/>
      <c r="AYL91" s="1338"/>
      <c r="AYM91" s="1338"/>
      <c r="AYN91" s="1338"/>
      <c r="AYO91" s="1338"/>
      <c r="AYP91" s="1338"/>
      <c r="AYQ91" s="1338"/>
      <c r="AYR91" s="1338"/>
      <c r="AYS91" s="1338"/>
      <c r="AYT91" s="1338"/>
      <c r="AYU91" s="1338"/>
      <c r="AYV91" s="1338"/>
      <c r="AYW91" s="1338"/>
      <c r="AYX91" s="1338"/>
      <c r="AYY91" s="1338"/>
      <c r="AYZ91" s="1338"/>
      <c r="AZA91" s="1338"/>
      <c r="AZB91" s="1338"/>
      <c r="AZC91" s="1338"/>
      <c r="AZD91" s="1338"/>
      <c r="AZE91" s="1338"/>
      <c r="AZF91" s="1338"/>
      <c r="AZG91" s="1338"/>
      <c r="AZH91" s="1338"/>
      <c r="AZI91" s="1338"/>
      <c r="AZJ91" s="1338"/>
      <c r="AZK91" s="1338"/>
      <c r="AZL91" s="1338"/>
      <c r="AZM91" s="1338"/>
      <c r="AZN91" s="1338"/>
      <c r="AZO91" s="1338"/>
      <c r="AZP91" s="1338"/>
      <c r="AZQ91" s="1338"/>
      <c r="AZR91" s="1338"/>
      <c r="AZS91" s="1338"/>
      <c r="AZT91" s="1338"/>
      <c r="AZU91" s="1338"/>
      <c r="AZV91" s="1338"/>
      <c r="AZW91" s="1338"/>
      <c r="AZX91" s="1338"/>
      <c r="AZY91" s="1338"/>
      <c r="AZZ91" s="1338"/>
      <c r="BAA91" s="1338"/>
      <c r="BAB91" s="1338"/>
      <c r="BAC91" s="1338"/>
      <c r="BAD91" s="1338"/>
      <c r="BAE91" s="1338"/>
      <c r="BAF91" s="1338"/>
      <c r="BAG91" s="1338"/>
      <c r="BAH91" s="1338"/>
      <c r="BAI91" s="1338"/>
      <c r="BAJ91" s="1338"/>
      <c r="BAK91" s="1338"/>
      <c r="BAL91" s="1338"/>
      <c r="BAM91" s="1338"/>
      <c r="BAN91" s="1338"/>
      <c r="BAO91" s="1338"/>
      <c r="BAP91" s="1338"/>
      <c r="BAQ91" s="1338"/>
      <c r="BAR91" s="1338"/>
      <c r="BAS91" s="1338"/>
      <c r="BAT91" s="1338"/>
      <c r="BAU91" s="1338"/>
      <c r="BAV91" s="1338"/>
      <c r="BAW91" s="1338"/>
      <c r="BAX91" s="1338"/>
      <c r="BAY91" s="1338"/>
      <c r="BAZ91" s="1338"/>
      <c r="BBA91" s="1338"/>
      <c r="BBB91" s="1338"/>
      <c r="BBC91" s="1338"/>
      <c r="BBD91" s="1338"/>
      <c r="BBE91" s="1338"/>
      <c r="BBF91" s="1338"/>
      <c r="BBG91" s="1338"/>
      <c r="BBH91" s="1338"/>
      <c r="BBI91" s="1338"/>
      <c r="BBJ91" s="1338"/>
      <c r="BBK91" s="1338"/>
      <c r="BBL91" s="1338"/>
      <c r="BBM91" s="1338"/>
      <c r="BBN91" s="1338"/>
      <c r="BBO91" s="1338"/>
      <c r="BBP91" s="1338"/>
      <c r="BBQ91" s="1338"/>
      <c r="BBR91" s="1338"/>
      <c r="BBS91" s="1338"/>
      <c r="BBT91" s="1338"/>
      <c r="BBU91" s="1338"/>
      <c r="BBV91" s="1338"/>
      <c r="BBW91" s="1338"/>
      <c r="BBX91" s="1338"/>
      <c r="BBY91" s="1338"/>
      <c r="BBZ91" s="1338"/>
      <c r="BCA91" s="1338"/>
      <c r="BCB91" s="1338"/>
      <c r="BCC91" s="1338"/>
      <c r="BCD91" s="1338"/>
      <c r="BCE91" s="1338"/>
      <c r="BCF91" s="1338"/>
      <c r="BCG91" s="1338"/>
      <c r="BCH91" s="1338"/>
      <c r="BCI91" s="1338"/>
      <c r="BCJ91" s="1338"/>
      <c r="BCK91" s="1338"/>
      <c r="BCL91" s="1338"/>
      <c r="BCM91" s="1338"/>
      <c r="BCN91" s="1338"/>
      <c r="BCO91" s="1338"/>
      <c r="BCP91" s="1338"/>
      <c r="BCQ91" s="1338"/>
      <c r="BCR91" s="1338"/>
      <c r="BCS91" s="1338"/>
      <c r="BCT91" s="1338"/>
      <c r="BCU91" s="1338"/>
      <c r="BCV91" s="1338"/>
      <c r="BCW91" s="1338"/>
      <c r="BCX91" s="1338"/>
      <c r="BCY91" s="1338"/>
      <c r="BCZ91" s="1338"/>
      <c r="BDA91" s="1338"/>
      <c r="BDB91" s="1338"/>
      <c r="BDC91" s="1338"/>
      <c r="BDD91" s="1338"/>
      <c r="BDE91" s="1338"/>
      <c r="BDF91" s="1338"/>
      <c r="BDG91" s="1338"/>
      <c r="BDH91" s="1338"/>
      <c r="BDI91" s="1338"/>
      <c r="BDJ91" s="1338"/>
      <c r="BDK91" s="1338"/>
      <c r="BDL91" s="1338"/>
      <c r="BDM91" s="1338"/>
      <c r="BDN91" s="1338"/>
      <c r="BDO91" s="1338"/>
      <c r="BDP91" s="1338"/>
      <c r="BDQ91" s="1338"/>
      <c r="BDR91" s="1338"/>
      <c r="BDS91" s="1338"/>
      <c r="BDT91" s="1338"/>
      <c r="BDU91" s="1338"/>
      <c r="BDV91" s="1338"/>
      <c r="BDW91" s="1338"/>
      <c r="BDX91" s="1338"/>
      <c r="BDY91" s="1338"/>
      <c r="BDZ91" s="1338"/>
      <c r="BEA91" s="1338"/>
      <c r="BEB91" s="1338"/>
      <c r="BEC91" s="1338"/>
      <c r="BED91" s="1338"/>
      <c r="BEE91" s="1338"/>
      <c r="BEF91" s="1338"/>
      <c r="BEG91" s="1338"/>
      <c r="BEH91" s="1338"/>
      <c r="BEI91" s="1338"/>
      <c r="BEJ91" s="1338"/>
      <c r="BEK91" s="1338"/>
      <c r="BEL91" s="1338"/>
      <c r="BEM91" s="1338"/>
      <c r="BEN91" s="1338"/>
      <c r="BEO91" s="1338"/>
      <c r="BEP91" s="1338"/>
      <c r="BEQ91" s="1338"/>
      <c r="BER91" s="1338"/>
      <c r="BES91" s="1338"/>
      <c r="BET91" s="1338"/>
      <c r="BEU91" s="1338"/>
      <c r="BEV91" s="1338"/>
      <c r="BEW91" s="1338"/>
      <c r="BEX91" s="1338"/>
      <c r="BEY91" s="1338"/>
      <c r="BEZ91" s="1338"/>
      <c r="BFA91" s="1338"/>
      <c r="BFB91" s="1338"/>
      <c r="BFC91" s="1338"/>
      <c r="BFD91" s="1338"/>
      <c r="BFE91" s="1338"/>
      <c r="BFF91" s="1338"/>
      <c r="BFG91" s="1338"/>
      <c r="BFH91" s="1338"/>
      <c r="BFI91" s="1338"/>
      <c r="BFJ91" s="1338"/>
      <c r="BFK91" s="1338"/>
      <c r="BFL91" s="1338"/>
      <c r="BFM91" s="1338"/>
      <c r="BFN91" s="1338"/>
      <c r="BFO91" s="1338"/>
      <c r="BFP91" s="1338"/>
      <c r="BFQ91" s="1338"/>
      <c r="BFR91" s="1338"/>
      <c r="BFS91" s="1338"/>
      <c r="BFT91" s="1338"/>
      <c r="BFU91" s="1338"/>
      <c r="BFV91" s="1338"/>
      <c r="BFW91" s="1338"/>
      <c r="BFX91" s="1338"/>
      <c r="BFY91" s="1338"/>
      <c r="BFZ91" s="1338"/>
      <c r="BGA91" s="1338"/>
      <c r="BGB91" s="1338"/>
      <c r="BGC91" s="1338"/>
      <c r="BGD91" s="1338"/>
      <c r="BGE91" s="1338"/>
      <c r="BGF91" s="1338"/>
      <c r="BGG91" s="1338"/>
      <c r="BGH91" s="1338"/>
      <c r="BGI91" s="1338"/>
      <c r="BGJ91" s="1338"/>
      <c r="BGK91" s="1338"/>
      <c r="BGL91" s="1338"/>
      <c r="BGM91" s="1338"/>
      <c r="BGN91" s="1338"/>
      <c r="BGO91" s="1338"/>
      <c r="BGP91" s="1338"/>
      <c r="BGQ91" s="1338"/>
      <c r="BGR91" s="1338"/>
      <c r="BGS91" s="1338"/>
      <c r="BGT91" s="1338"/>
      <c r="BGU91" s="1338"/>
      <c r="BGV91" s="1338"/>
      <c r="BGW91" s="1338"/>
      <c r="BGX91" s="1338"/>
      <c r="BGY91" s="1338"/>
      <c r="BGZ91" s="1338"/>
      <c r="BHA91" s="1338"/>
      <c r="BHB91" s="1338"/>
      <c r="BHC91" s="1338"/>
      <c r="BHD91" s="1338"/>
      <c r="BHE91" s="1338"/>
      <c r="BHF91" s="1338"/>
      <c r="BHG91" s="1338"/>
      <c r="BHH91" s="1338"/>
      <c r="BHI91" s="1338"/>
      <c r="BHJ91" s="1338"/>
      <c r="BHK91" s="1338"/>
      <c r="BHL91" s="1338"/>
      <c r="BHM91" s="1338"/>
      <c r="BHN91" s="1338"/>
      <c r="BHO91" s="1338"/>
      <c r="BHP91" s="1338"/>
      <c r="BHQ91" s="1338"/>
      <c r="BHR91" s="1338"/>
      <c r="BHS91" s="1338"/>
      <c r="BHT91" s="1338"/>
      <c r="BHU91" s="1338"/>
      <c r="BHV91" s="1338"/>
      <c r="BHW91" s="1338"/>
      <c r="BHX91" s="1338"/>
      <c r="BHY91" s="1338"/>
      <c r="BHZ91" s="1338"/>
      <c r="BIA91" s="1338"/>
      <c r="BIB91" s="1338"/>
      <c r="BIC91" s="1338"/>
      <c r="BID91" s="1338"/>
      <c r="BIE91" s="1338"/>
      <c r="BIF91" s="1338"/>
      <c r="BIG91" s="1338"/>
      <c r="BIH91" s="1338"/>
      <c r="BII91" s="1338"/>
      <c r="BIJ91" s="1338"/>
      <c r="BIK91" s="1338"/>
      <c r="BIL91" s="1338"/>
      <c r="BIM91" s="1338"/>
      <c r="BIN91" s="1338"/>
      <c r="BIO91" s="1338"/>
      <c r="BIP91" s="1338"/>
      <c r="BIQ91" s="1338"/>
      <c r="BIR91" s="1338"/>
      <c r="BIS91" s="1338"/>
      <c r="BIT91" s="1338"/>
      <c r="BIU91" s="1338"/>
      <c r="BIV91" s="1338"/>
      <c r="BIW91" s="1338"/>
      <c r="BIX91" s="1338"/>
      <c r="BIY91" s="1338"/>
      <c r="BIZ91" s="1338"/>
      <c r="BJA91" s="1338"/>
      <c r="BJB91" s="1338"/>
      <c r="BJC91" s="1338"/>
      <c r="BJD91" s="1338"/>
      <c r="BJE91" s="1338"/>
      <c r="BJF91" s="1338"/>
      <c r="BJG91" s="1338"/>
      <c r="BJH91" s="1338"/>
      <c r="BJI91" s="1338"/>
      <c r="BJJ91" s="1338"/>
      <c r="BJK91" s="1338"/>
      <c r="BJL91" s="1338"/>
      <c r="BJM91" s="1338"/>
      <c r="BJN91" s="1338"/>
      <c r="BJO91" s="1338"/>
      <c r="BJP91" s="1338"/>
      <c r="BJQ91" s="1338"/>
      <c r="BJR91" s="1338"/>
      <c r="BJS91" s="1338"/>
      <c r="BJT91" s="1338"/>
      <c r="BJU91" s="1338"/>
      <c r="BJV91" s="1338"/>
      <c r="BJW91" s="1338"/>
      <c r="BJX91" s="1338"/>
      <c r="BJY91" s="1338"/>
      <c r="BJZ91" s="1338"/>
      <c r="BKA91" s="1338"/>
      <c r="BKB91" s="1338"/>
      <c r="BKC91" s="1338"/>
      <c r="BKD91" s="1338"/>
      <c r="BKE91" s="1338"/>
      <c r="BKF91" s="1338"/>
      <c r="BKG91" s="1338"/>
      <c r="BKH91" s="1338"/>
      <c r="BKI91" s="1338"/>
      <c r="BKJ91" s="1338"/>
      <c r="BKK91" s="1338"/>
      <c r="BKL91" s="1338"/>
      <c r="BKM91" s="1338"/>
      <c r="BKN91" s="1338"/>
      <c r="BKO91" s="1338"/>
      <c r="BKP91" s="1338"/>
      <c r="BKQ91" s="1338"/>
      <c r="BKR91" s="1338"/>
      <c r="BKS91" s="1338"/>
      <c r="BKT91" s="1338"/>
      <c r="BKU91" s="1338"/>
      <c r="BKV91" s="1338"/>
      <c r="BKW91" s="1338"/>
      <c r="BKX91" s="1338"/>
      <c r="BKY91" s="1338"/>
      <c r="BKZ91" s="1338"/>
      <c r="BLA91" s="1338"/>
      <c r="BLB91" s="1338"/>
      <c r="BLC91" s="1338"/>
      <c r="BLD91" s="1338"/>
      <c r="BLE91" s="1338"/>
      <c r="BLF91" s="1338"/>
      <c r="BLG91" s="1338"/>
      <c r="BLH91" s="1338"/>
      <c r="BLI91" s="1338"/>
      <c r="BLJ91" s="1338"/>
      <c r="BLK91" s="1338"/>
      <c r="BLL91" s="1338"/>
      <c r="BLM91" s="1338"/>
      <c r="BLN91" s="1338"/>
      <c r="BLO91" s="1338"/>
      <c r="BLP91" s="1338"/>
      <c r="BLQ91" s="1338"/>
      <c r="BLR91" s="1338"/>
      <c r="BLS91" s="1338"/>
      <c r="BLT91" s="1338"/>
      <c r="BLU91" s="1338"/>
      <c r="BLV91" s="1338"/>
      <c r="BLW91" s="1338"/>
      <c r="BLX91" s="1338"/>
      <c r="BLY91" s="1338"/>
      <c r="BLZ91" s="1338"/>
      <c r="BMA91" s="1338"/>
      <c r="BMB91" s="1338"/>
      <c r="BMC91" s="1338"/>
      <c r="BMD91" s="1338"/>
      <c r="BME91" s="1338"/>
      <c r="BMF91" s="1338"/>
      <c r="BMG91" s="1338"/>
      <c r="BMH91" s="1338"/>
      <c r="BMI91" s="1338"/>
      <c r="BMJ91" s="1338"/>
      <c r="BMK91" s="1338"/>
      <c r="BML91" s="1338"/>
      <c r="BMM91" s="1338"/>
      <c r="BMN91" s="1338"/>
      <c r="BMO91" s="1338"/>
      <c r="BMP91" s="1338"/>
      <c r="BMQ91" s="1338"/>
      <c r="BMR91" s="1338"/>
      <c r="BMS91" s="1338"/>
      <c r="BMT91" s="1338"/>
      <c r="BMU91" s="1338"/>
      <c r="BMV91" s="1338"/>
      <c r="BMW91" s="1338"/>
      <c r="BMX91" s="1338"/>
      <c r="BMY91" s="1338"/>
      <c r="BMZ91" s="1338"/>
      <c r="BNA91" s="1338"/>
      <c r="BNB91" s="1338"/>
      <c r="BNC91" s="1338"/>
      <c r="BND91" s="1338"/>
      <c r="BNE91" s="1338"/>
      <c r="BNF91" s="1338"/>
      <c r="BNG91" s="1338"/>
      <c r="BNH91" s="1338"/>
      <c r="BNI91" s="1338"/>
      <c r="BNJ91" s="1338"/>
      <c r="BNK91" s="1338"/>
      <c r="BNL91" s="1338"/>
      <c r="BNM91" s="1338"/>
      <c r="BNN91" s="1338"/>
      <c r="BNO91" s="1338"/>
      <c r="BNP91" s="1338"/>
      <c r="BNQ91" s="1338"/>
      <c r="BNR91" s="1338"/>
      <c r="BNS91" s="1338"/>
      <c r="BNT91" s="1338"/>
      <c r="BNU91" s="1338"/>
      <c r="BNV91" s="1338"/>
      <c r="BNW91" s="1338"/>
      <c r="BNX91" s="1338"/>
      <c r="BNY91" s="1338"/>
      <c r="BNZ91" s="1338"/>
      <c r="BOA91" s="1338"/>
      <c r="BOB91" s="1338"/>
      <c r="BOC91" s="1338"/>
      <c r="BOD91" s="1338"/>
      <c r="BOE91" s="1338"/>
      <c r="BOF91" s="1338"/>
      <c r="BOG91" s="1338"/>
      <c r="BOH91" s="1338"/>
      <c r="BOI91" s="1338"/>
      <c r="BOJ91" s="1338"/>
      <c r="BOK91" s="1338"/>
      <c r="BOL91" s="1338"/>
      <c r="BOM91" s="1338"/>
      <c r="BON91" s="1338"/>
      <c r="BOO91" s="1338"/>
      <c r="BOP91" s="1338"/>
      <c r="BOQ91" s="1338"/>
      <c r="BOR91" s="1338"/>
      <c r="BOS91" s="1338"/>
      <c r="BOT91" s="1338"/>
      <c r="BOU91" s="1338"/>
      <c r="BOV91" s="1338"/>
      <c r="BOW91" s="1338"/>
      <c r="BOX91" s="1338"/>
      <c r="BOY91" s="1338"/>
      <c r="BOZ91" s="1338"/>
      <c r="BPA91" s="1338"/>
      <c r="BPB91" s="1338"/>
      <c r="BPC91" s="1338"/>
      <c r="BPD91" s="1338"/>
      <c r="BPE91" s="1338"/>
      <c r="BPF91" s="1338"/>
      <c r="BPG91" s="1338"/>
      <c r="BPH91" s="1338"/>
      <c r="BPI91" s="1338"/>
      <c r="BPJ91" s="1338"/>
      <c r="BPK91" s="1338"/>
      <c r="BPL91" s="1338"/>
      <c r="BPM91" s="1338"/>
      <c r="BPN91" s="1338"/>
      <c r="BPO91" s="1338"/>
      <c r="BPP91" s="1338"/>
      <c r="BPQ91" s="1338"/>
      <c r="BPR91" s="1338"/>
      <c r="BPS91" s="1338"/>
      <c r="BPT91" s="1338"/>
      <c r="BPU91" s="1338"/>
      <c r="BPV91" s="1338"/>
      <c r="BPW91" s="1338"/>
      <c r="BPX91" s="1338"/>
      <c r="BPY91" s="1338"/>
      <c r="BPZ91" s="1338"/>
      <c r="BQA91" s="1338"/>
      <c r="BQB91" s="1338"/>
      <c r="BQC91" s="1338"/>
      <c r="BQD91" s="1338"/>
      <c r="BQE91" s="1338"/>
      <c r="BQF91" s="1338"/>
      <c r="BQG91" s="1338"/>
      <c r="BQH91" s="1338"/>
      <c r="BQI91" s="1338"/>
      <c r="BQJ91" s="1338"/>
      <c r="BQK91" s="1338"/>
      <c r="BQL91" s="1338"/>
      <c r="BQM91" s="1338"/>
      <c r="BQN91" s="1338"/>
      <c r="BQO91" s="1338"/>
      <c r="BQP91" s="1338"/>
      <c r="BQQ91" s="1338"/>
      <c r="BQR91" s="1338"/>
      <c r="BQS91" s="1338"/>
      <c r="BQT91" s="1338"/>
      <c r="BQU91" s="1338"/>
      <c r="BQV91" s="1338"/>
      <c r="BQW91" s="1338"/>
      <c r="BQX91" s="1338"/>
      <c r="BQY91" s="1338"/>
      <c r="BQZ91" s="1338"/>
      <c r="BRA91" s="1338"/>
      <c r="BRB91" s="1338"/>
      <c r="BRC91" s="1338"/>
      <c r="BRD91" s="1338"/>
      <c r="BRE91" s="1338"/>
      <c r="BRF91" s="1338"/>
      <c r="BRG91" s="1338"/>
      <c r="BRH91" s="1338"/>
      <c r="BRI91" s="1338"/>
      <c r="BRJ91" s="1338"/>
      <c r="BRK91" s="1338"/>
      <c r="BRL91" s="1338"/>
      <c r="BRM91" s="1338"/>
      <c r="BRN91" s="1338"/>
      <c r="BRO91" s="1338"/>
      <c r="BRP91" s="1338"/>
      <c r="BRQ91" s="1338"/>
      <c r="BRR91" s="1338"/>
      <c r="BRS91" s="1338"/>
      <c r="BRT91" s="1338"/>
      <c r="BRU91" s="1338"/>
      <c r="BRV91" s="1338"/>
      <c r="BRW91" s="1338"/>
      <c r="BRX91" s="1338"/>
      <c r="BRY91" s="1338"/>
      <c r="BRZ91" s="1338"/>
      <c r="BSA91" s="1338"/>
      <c r="BSB91" s="1338"/>
      <c r="BSC91" s="1338"/>
      <c r="BSD91" s="1338"/>
      <c r="BSE91" s="1338"/>
      <c r="BSF91" s="1338"/>
      <c r="BSG91" s="1338"/>
      <c r="BSH91" s="1338"/>
      <c r="BSI91" s="1338"/>
      <c r="BSJ91" s="1338"/>
      <c r="BSK91" s="1338"/>
      <c r="BSL91" s="1338"/>
      <c r="BSM91" s="1338"/>
      <c r="BSN91" s="1338"/>
      <c r="BSO91" s="1338"/>
      <c r="BSP91" s="1338"/>
      <c r="BSQ91" s="1338"/>
      <c r="BSR91" s="1338"/>
      <c r="BSS91" s="1338"/>
      <c r="BST91" s="1338"/>
      <c r="BSU91" s="1338"/>
      <c r="BSV91" s="1338"/>
      <c r="BSW91" s="1338"/>
      <c r="BSX91" s="1338"/>
      <c r="BSY91" s="1338"/>
      <c r="BSZ91" s="1338"/>
      <c r="BTA91" s="1338"/>
      <c r="BTB91" s="1338"/>
      <c r="BTC91" s="1338"/>
      <c r="BTD91" s="1338"/>
      <c r="BTE91" s="1338"/>
      <c r="BTF91" s="1338"/>
      <c r="BTG91" s="1338"/>
      <c r="BTH91" s="1338"/>
      <c r="BTI91" s="1338"/>
      <c r="BTJ91" s="1338"/>
      <c r="BTK91" s="1338"/>
      <c r="BTL91" s="1338"/>
      <c r="BTM91" s="1338"/>
      <c r="BTN91" s="1338"/>
      <c r="BTO91" s="1338"/>
      <c r="BTP91" s="1338"/>
      <c r="BTQ91" s="1338"/>
      <c r="BTR91" s="1338"/>
      <c r="BTS91" s="1338"/>
      <c r="BTT91" s="1338"/>
      <c r="BTU91" s="1338"/>
      <c r="BTV91" s="1338"/>
      <c r="BTW91" s="1338"/>
      <c r="BTX91" s="1338"/>
      <c r="BTY91" s="1338"/>
      <c r="BTZ91" s="1338"/>
      <c r="BUA91" s="1338"/>
      <c r="BUB91" s="1338"/>
      <c r="BUC91" s="1338"/>
      <c r="BUD91" s="1338"/>
      <c r="BUE91" s="1338"/>
      <c r="BUF91" s="1338"/>
      <c r="BUG91" s="1338"/>
      <c r="BUH91" s="1338"/>
      <c r="BUI91" s="1338"/>
      <c r="BUJ91" s="1338"/>
      <c r="BUK91" s="1338"/>
      <c r="BUL91" s="1338"/>
      <c r="BUM91" s="1338"/>
      <c r="BUN91" s="1338"/>
      <c r="BUO91" s="1338"/>
      <c r="BUP91" s="1338"/>
      <c r="BUQ91" s="1338"/>
      <c r="BUR91" s="1338"/>
      <c r="BUS91" s="1338"/>
      <c r="BUT91" s="1338"/>
      <c r="BUU91" s="1338"/>
      <c r="BUV91" s="1338"/>
      <c r="BUW91" s="1338"/>
      <c r="BUX91" s="1338"/>
      <c r="BUY91" s="1338"/>
      <c r="BUZ91" s="1338"/>
      <c r="BVA91" s="1338"/>
      <c r="BVB91" s="1338"/>
      <c r="BVC91" s="1338"/>
      <c r="BVD91" s="1338"/>
      <c r="BVE91" s="1338"/>
      <c r="BVF91" s="1338"/>
      <c r="BVG91" s="1338"/>
      <c r="BVH91" s="1338"/>
      <c r="BVI91" s="1338"/>
      <c r="BVJ91" s="1338"/>
      <c r="BVK91" s="1338"/>
      <c r="BVL91" s="1338"/>
      <c r="BVM91" s="1338"/>
      <c r="BVN91" s="1338"/>
      <c r="BVO91" s="1338"/>
      <c r="BVP91" s="1338"/>
      <c r="BVQ91" s="1338"/>
      <c r="BVR91" s="1338"/>
      <c r="BVS91" s="1338"/>
      <c r="BVT91" s="1338"/>
      <c r="BVU91" s="1338"/>
      <c r="BVV91" s="1338"/>
      <c r="BVW91" s="1338"/>
      <c r="BVX91" s="1338"/>
      <c r="BVY91" s="1338"/>
      <c r="BVZ91" s="1338"/>
      <c r="BWA91" s="1338"/>
      <c r="BWB91" s="1338"/>
      <c r="BWC91" s="1338"/>
      <c r="BWD91" s="1338"/>
      <c r="BWE91" s="1338"/>
      <c r="BWF91" s="1338"/>
      <c r="BWG91" s="1338"/>
      <c r="BWH91" s="1338"/>
      <c r="BWI91" s="1338"/>
      <c r="BWJ91" s="1338"/>
      <c r="BWK91" s="1338"/>
      <c r="BWL91" s="1338"/>
      <c r="BWM91" s="1338"/>
      <c r="BWN91" s="1338"/>
      <c r="BWO91" s="1338"/>
      <c r="BWP91" s="1338"/>
      <c r="BWQ91" s="1338"/>
      <c r="BWR91" s="1338"/>
      <c r="BWS91" s="1338"/>
      <c r="BWT91" s="1338"/>
      <c r="BWU91" s="1338"/>
      <c r="BWV91" s="1338"/>
      <c r="BWW91" s="1338"/>
      <c r="BWX91" s="1338"/>
      <c r="BWY91" s="1338"/>
      <c r="BWZ91" s="1338"/>
      <c r="BXA91" s="1338"/>
      <c r="BXB91" s="1338"/>
      <c r="BXC91" s="1338"/>
      <c r="BXD91" s="1338"/>
      <c r="BXE91" s="1338"/>
      <c r="BXF91" s="1338"/>
      <c r="BXG91" s="1338"/>
      <c r="BXH91" s="1338"/>
      <c r="BXI91" s="1338"/>
      <c r="BXJ91" s="1338"/>
      <c r="BXK91" s="1338"/>
      <c r="BXL91" s="1338"/>
      <c r="BXM91" s="1338"/>
      <c r="BXN91" s="1338"/>
      <c r="BXO91" s="1338"/>
      <c r="BXP91" s="1338"/>
      <c r="BXQ91" s="1338"/>
      <c r="BXR91" s="1338"/>
      <c r="BXS91" s="1338"/>
      <c r="BXT91" s="1338"/>
      <c r="BXU91" s="1338"/>
      <c r="BXV91" s="1338"/>
      <c r="BXW91" s="1338"/>
      <c r="BXX91" s="1338"/>
      <c r="BXY91" s="1338"/>
      <c r="BXZ91" s="1338"/>
      <c r="BYA91" s="1338"/>
      <c r="BYB91" s="1338"/>
      <c r="BYC91" s="1338"/>
      <c r="BYD91" s="1338"/>
      <c r="BYE91" s="1338"/>
      <c r="BYF91" s="1338"/>
      <c r="BYG91" s="1338"/>
      <c r="BYH91" s="1338"/>
      <c r="BYI91" s="1338"/>
      <c r="BYJ91" s="1338"/>
      <c r="BYK91" s="1338"/>
      <c r="BYL91" s="1338"/>
      <c r="BYM91" s="1338"/>
      <c r="BYN91" s="1338"/>
      <c r="BYO91" s="1338"/>
      <c r="BYP91" s="1338"/>
      <c r="BYQ91" s="1338"/>
      <c r="BYR91" s="1338"/>
      <c r="BYS91" s="1338"/>
      <c r="BYT91" s="1338"/>
      <c r="BYU91" s="1338"/>
      <c r="BYV91" s="1338"/>
      <c r="BYW91" s="1338"/>
      <c r="BYX91" s="1338"/>
      <c r="BYY91" s="1338"/>
      <c r="BYZ91" s="1338"/>
      <c r="BZA91" s="1338"/>
      <c r="BZB91" s="1338"/>
      <c r="BZC91" s="1338"/>
      <c r="BZD91" s="1338"/>
      <c r="BZE91" s="1338"/>
      <c r="BZF91" s="1338"/>
      <c r="BZG91" s="1338"/>
      <c r="BZH91" s="1338"/>
      <c r="BZI91" s="1338"/>
      <c r="BZJ91" s="1338"/>
      <c r="BZK91" s="1338"/>
      <c r="BZL91" s="1338"/>
      <c r="BZM91" s="1338"/>
      <c r="BZN91" s="1338"/>
      <c r="BZO91" s="1338"/>
      <c r="BZP91" s="1338"/>
      <c r="BZQ91" s="1338"/>
      <c r="BZR91" s="1338"/>
      <c r="BZS91" s="1338"/>
      <c r="BZT91" s="1338"/>
      <c r="BZU91" s="1338"/>
      <c r="BZV91" s="1338"/>
      <c r="BZW91" s="1338"/>
      <c r="BZX91" s="1338"/>
      <c r="BZY91" s="1338"/>
      <c r="BZZ91" s="1338"/>
      <c r="CAA91" s="1338"/>
      <c r="CAB91" s="1338"/>
      <c r="CAC91" s="1338"/>
      <c r="CAD91" s="1338"/>
      <c r="CAE91" s="1338"/>
      <c r="CAF91" s="1338"/>
      <c r="CAG91" s="1338"/>
      <c r="CAH91" s="1338"/>
      <c r="CAI91" s="1338"/>
      <c r="CAJ91" s="1338"/>
      <c r="CAK91" s="1338"/>
      <c r="CAL91" s="1338"/>
      <c r="CAM91" s="1338"/>
      <c r="CAN91" s="1338"/>
      <c r="CAO91" s="1338"/>
      <c r="CAP91" s="1338"/>
      <c r="CAQ91" s="1338"/>
      <c r="CAR91" s="1338"/>
      <c r="CAS91" s="1338"/>
      <c r="CAT91" s="1338"/>
      <c r="CAU91" s="1338"/>
      <c r="CAV91" s="1338"/>
      <c r="CAW91" s="1338"/>
      <c r="CAX91" s="1338"/>
      <c r="CAY91" s="1338"/>
      <c r="CAZ91" s="1338"/>
      <c r="CBA91" s="1338"/>
      <c r="CBB91" s="1338"/>
      <c r="CBC91" s="1338"/>
      <c r="CBD91" s="1338"/>
      <c r="CBE91" s="1338"/>
      <c r="CBF91" s="1338"/>
      <c r="CBG91" s="1338"/>
      <c r="CBH91" s="1338"/>
      <c r="CBI91" s="1338"/>
      <c r="CBJ91" s="1338"/>
      <c r="CBK91" s="1338"/>
      <c r="CBL91" s="1338"/>
      <c r="CBM91" s="1338"/>
      <c r="CBN91" s="1338"/>
      <c r="CBO91" s="1338"/>
      <c r="CBP91" s="1338"/>
      <c r="CBQ91" s="1338"/>
      <c r="CBR91" s="1338"/>
      <c r="CBS91" s="1338"/>
      <c r="CBT91" s="1338"/>
      <c r="CBU91" s="1338"/>
      <c r="CBV91" s="1338"/>
      <c r="CBW91" s="1338"/>
      <c r="CBX91" s="1338"/>
      <c r="CBY91" s="1338"/>
      <c r="CBZ91" s="1338"/>
      <c r="CCA91" s="1338"/>
      <c r="CCB91" s="1338"/>
      <c r="CCC91" s="1338"/>
      <c r="CCD91" s="1338"/>
      <c r="CCE91" s="1338"/>
      <c r="CCF91" s="1338"/>
      <c r="CCG91" s="1338"/>
      <c r="CCH91" s="1338"/>
      <c r="CCI91" s="1338"/>
      <c r="CCJ91" s="1338"/>
      <c r="CCK91" s="1338"/>
      <c r="CCL91" s="1338"/>
      <c r="CCM91" s="1338"/>
      <c r="CCN91" s="1338"/>
      <c r="CCO91" s="1338"/>
      <c r="CCP91" s="1338"/>
      <c r="CCQ91" s="1338"/>
      <c r="CCR91" s="1338"/>
      <c r="CCS91" s="1338"/>
      <c r="CCT91" s="1338"/>
      <c r="CCU91" s="1338"/>
      <c r="CCV91" s="1338"/>
      <c r="CCW91" s="1338"/>
      <c r="CCX91" s="1338"/>
      <c r="CCY91" s="1338"/>
      <c r="CCZ91" s="1338"/>
      <c r="CDA91" s="1338"/>
      <c r="CDB91" s="1338"/>
      <c r="CDC91" s="1338"/>
      <c r="CDD91" s="1338"/>
      <c r="CDE91" s="1338"/>
      <c r="CDF91" s="1338"/>
      <c r="CDG91" s="1338"/>
      <c r="CDH91" s="1338"/>
      <c r="CDI91" s="1338"/>
      <c r="CDJ91" s="1338"/>
      <c r="CDK91" s="1338"/>
      <c r="CDL91" s="1338"/>
      <c r="CDM91" s="1338"/>
      <c r="CDN91" s="1338"/>
      <c r="CDO91" s="1338"/>
      <c r="CDP91" s="1338"/>
      <c r="CDQ91" s="1338"/>
      <c r="CDR91" s="1338"/>
      <c r="CDS91" s="1338"/>
      <c r="CDT91" s="1338"/>
      <c r="CDU91" s="1338"/>
      <c r="CDV91" s="1338"/>
      <c r="CDW91" s="1338"/>
      <c r="CDX91" s="1338"/>
      <c r="CDY91" s="1338"/>
      <c r="CDZ91" s="1338"/>
      <c r="CEA91" s="1338"/>
      <c r="CEB91" s="1338"/>
      <c r="CEC91" s="1338"/>
      <c r="CED91" s="1338"/>
      <c r="CEE91" s="1338"/>
      <c r="CEF91" s="1338"/>
      <c r="CEG91" s="1338"/>
      <c r="CEH91" s="1338"/>
      <c r="CEI91" s="1338"/>
      <c r="CEJ91" s="1338"/>
      <c r="CEK91" s="1338"/>
      <c r="CEL91" s="1338"/>
      <c r="CEM91" s="1338"/>
      <c r="CEN91" s="1338"/>
      <c r="CEO91" s="1338"/>
      <c r="CEP91" s="1338"/>
      <c r="CEQ91" s="1338"/>
      <c r="CER91" s="1338"/>
      <c r="CES91" s="1338"/>
      <c r="CET91" s="1338"/>
      <c r="CEU91" s="1338"/>
      <c r="CEV91" s="1338"/>
      <c r="CEW91" s="1338"/>
      <c r="CEX91" s="1338"/>
      <c r="CEY91" s="1338"/>
      <c r="CEZ91" s="1338"/>
      <c r="CFA91" s="1338"/>
      <c r="CFB91" s="1338"/>
      <c r="CFC91" s="1338"/>
      <c r="CFD91" s="1338"/>
      <c r="CFE91" s="1338"/>
      <c r="CFF91" s="1338"/>
      <c r="CFG91" s="1338"/>
      <c r="CFH91" s="1338"/>
      <c r="CFI91" s="1338"/>
      <c r="CFJ91" s="1338"/>
      <c r="CFK91" s="1338"/>
      <c r="CFL91" s="1338"/>
      <c r="CFM91" s="1338"/>
      <c r="CFN91" s="1338"/>
      <c r="CFO91" s="1338"/>
      <c r="CFP91" s="1338"/>
      <c r="CFQ91" s="1338"/>
      <c r="CFR91" s="1338"/>
      <c r="CFS91" s="1338"/>
      <c r="CFT91" s="1338"/>
      <c r="CFU91" s="1338"/>
      <c r="CFV91" s="1338"/>
      <c r="CFW91" s="1338"/>
      <c r="CFX91" s="1338"/>
      <c r="CFY91" s="1338"/>
      <c r="CFZ91" s="1338"/>
      <c r="CGA91" s="1338"/>
      <c r="CGB91" s="1338"/>
      <c r="CGC91" s="1338"/>
      <c r="CGD91" s="1338"/>
      <c r="CGE91" s="1338"/>
      <c r="CGF91" s="1338"/>
      <c r="CGG91" s="1338"/>
      <c r="CGH91" s="1338"/>
      <c r="CGI91" s="1338"/>
      <c r="CGJ91" s="1338"/>
      <c r="CGK91" s="1338"/>
      <c r="CGL91" s="1338"/>
      <c r="CGM91" s="1338"/>
      <c r="CGN91" s="1338"/>
      <c r="CGO91" s="1338"/>
      <c r="CGP91" s="1338"/>
      <c r="CGQ91" s="1338"/>
      <c r="CGR91" s="1338"/>
      <c r="CGS91" s="1338"/>
      <c r="CGT91" s="1338"/>
      <c r="CGU91" s="1338"/>
      <c r="CGV91" s="1338"/>
      <c r="CGW91" s="1338"/>
      <c r="CGX91" s="1338"/>
      <c r="CGY91" s="1338"/>
      <c r="CGZ91" s="1338"/>
      <c r="CHA91" s="1338"/>
      <c r="CHB91" s="1338"/>
      <c r="CHC91" s="1338"/>
      <c r="CHD91" s="1338"/>
      <c r="CHE91" s="1338"/>
      <c r="CHF91" s="1338"/>
      <c r="CHG91" s="1338"/>
      <c r="CHH91" s="1338"/>
      <c r="CHI91" s="1338"/>
      <c r="CHJ91" s="1338"/>
      <c r="CHK91" s="1338"/>
      <c r="CHL91" s="1338"/>
      <c r="CHM91" s="1338"/>
      <c r="CHN91" s="1338"/>
      <c r="CHO91" s="1338"/>
      <c r="CHP91" s="1338"/>
      <c r="CHQ91" s="1338"/>
      <c r="CHR91" s="1338"/>
      <c r="CHS91" s="1338"/>
      <c r="CHT91" s="1338"/>
      <c r="CHU91" s="1338"/>
      <c r="CHV91" s="1338"/>
      <c r="CHW91" s="1338"/>
      <c r="CHX91" s="1338"/>
      <c r="CHY91" s="1338"/>
      <c r="CHZ91" s="1338"/>
      <c r="CIA91" s="1338"/>
      <c r="CIB91" s="1338"/>
      <c r="CIC91" s="1338"/>
      <c r="CID91" s="1338"/>
      <c r="CIE91" s="1338"/>
      <c r="CIF91" s="1338"/>
      <c r="CIG91" s="1338"/>
      <c r="CIH91" s="1338"/>
      <c r="CII91" s="1338"/>
      <c r="CIJ91" s="1338"/>
      <c r="CIK91" s="1338"/>
      <c r="CIL91" s="1338"/>
      <c r="CIM91" s="1338"/>
      <c r="CIN91" s="1338"/>
      <c r="CIO91" s="1338"/>
      <c r="CIP91" s="1338"/>
      <c r="CIQ91" s="1338"/>
      <c r="CIR91" s="1338"/>
      <c r="CIS91" s="1338"/>
      <c r="CIT91" s="1338"/>
      <c r="CIU91" s="1338"/>
      <c r="CIV91" s="1338"/>
      <c r="CIW91" s="1338"/>
      <c r="CIX91" s="1338"/>
      <c r="CIY91" s="1338"/>
      <c r="CIZ91" s="1338"/>
      <c r="CJA91" s="1338"/>
      <c r="CJB91" s="1338"/>
      <c r="CJC91" s="1338"/>
      <c r="CJD91" s="1338"/>
      <c r="CJE91" s="1338"/>
      <c r="CJF91" s="1338"/>
      <c r="CJG91" s="1338"/>
      <c r="CJH91" s="1338"/>
      <c r="CJI91" s="1338"/>
      <c r="CJJ91" s="1338"/>
      <c r="CJK91" s="1338"/>
      <c r="CJL91" s="1338"/>
      <c r="CJM91" s="1338"/>
      <c r="CJN91" s="1338"/>
      <c r="CJO91" s="1338"/>
      <c r="CJP91" s="1338"/>
      <c r="CJQ91" s="1338"/>
      <c r="CJR91" s="1338"/>
      <c r="CJS91" s="1338"/>
      <c r="CJT91" s="1338"/>
      <c r="CJU91" s="1338"/>
      <c r="CJV91" s="1338"/>
      <c r="CJW91" s="1338"/>
      <c r="CJX91" s="1338"/>
      <c r="CJY91" s="1338"/>
      <c r="CJZ91" s="1338"/>
      <c r="CKA91" s="1338"/>
      <c r="CKB91" s="1338"/>
      <c r="CKC91" s="1338"/>
      <c r="CKD91" s="1338"/>
      <c r="CKE91" s="1338"/>
      <c r="CKF91" s="1338"/>
      <c r="CKG91" s="1338"/>
      <c r="CKH91" s="1338"/>
      <c r="CKI91" s="1338"/>
      <c r="CKJ91" s="1338"/>
      <c r="CKK91" s="1338"/>
      <c r="CKL91" s="1338"/>
      <c r="CKM91" s="1338"/>
      <c r="CKN91" s="1338"/>
      <c r="CKO91" s="1338"/>
      <c r="CKP91" s="1338"/>
      <c r="CKQ91" s="1338"/>
      <c r="CKR91" s="1338"/>
      <c r="CKS91" s="1338"/>
      <c r="CKT91" s="1338"/>
      <c r="CKU91" s="1338"/>
      <c r="CKV91" s="1338"/>
      <c r="CKW91" s="1338"/>
      <c r="CKX91" s="1338"/>
      <c r="CKY91" s="1338"/>
      <c r="CKZ91" s="1338"/>
      <c r="CLA91" s="1338"/>
      <c r="CLB91" s="1338"/>
      <c r="CLC91" s="1338"/>
      <c r="CLD91" s="1338"/>
      <c r="CLE91" s="1338"/>
      <c r="CLF91" s="1338"/>
      <c r="CLG91" s="1338"/>
      <c r="CLH91" s="1338"/>
      <c r="CLI91" s="1338"/>
      <c r="CLJ91" s="1338"/>
      <c r="CLK91" s="1338"/>
      <c r="CLL91" s="1338"/>
      <c r="CLM91" s="1338"/>
      <c r="CLN91" s="1338"/>
      <c r="CLO91" s="1338"/>
      <c r="CLP91" s="1338"/>
      <c r="CLQ91" s="1338"/>
      <c r="CLR91" s="1338"/>
      <c r="CLS91" s="1338"/>
      <c r="CLT91" s="1338"/>
      <c r="CLU91" s="1338"/>
      <c r="CLV91" s="1338"/>
      <c r="CLW91" s="1338"/>
      <c r="CLX91" s="1338"/>
      <c r="CLY91" s="1338"/>
      <c r="CLZ91" s="1338"/>
      <c r="CMA91" s="1338"/>
      <c r="CMB91" s="1338"/>
      <c r="CMC91" s="1338"/>
      <c r="CMD91" s="1338"/>
      <c r="CME91" s="1338"/>
      <c r="CMF91" s="1338"/>
      <c r="CMG91" s="1338"/>
      <c r="CMH91" s="1338"/>
      <c r="CMI91" s="1338"/>
      <c r="CMJ91" s="1338"/>
      <c r="CMK91" s="1338"/>
      <c r="CML91" s="1338"/>
      <c r="CMM91" s="1338"/>
      <c r="CMN91" s="1338"/>
      <c r="CMO91" s="1338"/>
      <c r="CMP91" s="1338"/>
      <c r="CMQ91" s="1338"/>
      <c r="CMR91" s="1338"/>
      <c r="CMS91" s="1338"/>
      <c r="CMT91" s="1338"/>
      <c r="CMU91" s="1338"/>
      <c r="CMV91" s="1338"/>
      <c r="CMW91" s="1338"/>
      <c r="CMX91" s="1338"/>
      <c r="CMY91" s="1338"/>
      <c r="CMZ91" s="1338"/>
      <c r="CNA91" s="1338"/>
      <c r="CNB91" s="1338"/>
      <c r="CNC91" s="1338"/>
      <c r="CND91" s="1338"/>
      <c r="CNE91" s="1338"/>
      <c r="CNF91" s="1338"/>
      <c r="CNG91" s="1338"/>
      <c r="CNH91" s="1338"/>
      <c r="CNI91" s="1338"/>
      <c r="CNJ91" s="1338"/>
      <c r="CNK91" s="1338"/>
      <c r="CNL91" s="1338"/>
      <c r="CNM91" s="1338"/>
      <c r="CNN91" s="1338"/>
      <c r="CNO91" s="1338"/>
      <c r="CNP91" s="1338"/>
      <c r="CNQ91" s="1338"/>
      <c r="CNR91" s="1338"/>
      <c r="CNS91" s="1338"/>
      <c r="CNT91" s="1338"/>
      <c r="CNU91" s="1338"/>
      <c r="CNV91" s="1338"/>
      <c r="CNW91" s="1338"/>
      <c r="CNX91" s="1338"/>
      <c r="CNY91" s="1338"/>
      <c r="CNZ91" s="1338"/>
      <c r="COA91" s="1338"/>
      <c r="COB91" s="1338"/>
      <c r="COC91" s="1338"/>
      <c r="COD91" s="1338"/>
      <c r="COE91" s="1338"/>
      <c r="COF91" s="1338"/>
      <c r="COG91" s="1338"/>
      <c r="COH91" s="1338"/>
      <c r="COI91" s="1338"/>
      <c r="COJ91" s="1338"/>
      <c r="COK91" s="1338"/>
      <c r="COL91" s="1338"/>
      <c r="COM91" s="1338"/>
      <c r="CON91" s="1338"/>
      <c r="COO91" s="1338"/>
      <c r="COP91" s="1338"/>
      <c r="COQ91" s="1338"/>
      <c r="COR91" s="1338"/>
      <c r="COS91" s="1338"/>
      <c r="COT91" s="1338"/>
      <c r="COU91" s="1338"/>
      <c r="COV91" s="1338"/>
      <c r="COW91" s="1338"/>
      <c r="COX91" s="1338"/>
      <c r="COY91" s="1338"/>
      <c r="COZ91" s="1338"/>
      <c r="CPA91" s="1338"/>
      <c r="CPB91" s="1338"/>
      <c r="CPC91" s="1338"/>
      <c r="CPD91" s="1338"/>
      <c r="CPE91" s="1338"/>
      <c r="CPF91" s="1338"/>
      <c r="CPG91" s="1338"/>
      <c r="CPH91" s="1338"/>
      <c r="CPI91" s="1338"/>
      <c r="CPJ91" s="1338"/>
      <c r="CPK91" s="1338"/>
      <c r="CPL91" s="1338"/>
      <c r="CPM91" s="1338"/>
      <c r="CPN91" s="1338"/>
      <c r="CPO91" s="1338"/>
      <c r="CPP91" s="1338"/>
      <c r="CPQ91" s="1338"/>
      <c r="CPR91" s="1338"/>
      <c r="CPS91" s="1338"/>
      <c r="CPT91" s="1338"/>
      <c r="CPU91" s="1338"/>
      <c r="CPV91" s="1338"/>
      <c r="CPW91" s="1338"/>
      <c r="CPX91" s="1338"/>
      <c r="CPY91" s="1338"/>
      <c r="CPZ91" s="1338"/>
      <c r="CQA91" s="1338"/>
      <c r="CQB91" s="1338"/>
      <c r="CQC91" s="1338"/>
      <c r="CQD91" s="1338"/>
      <c r="CQE91" s="1338"/>
      <c r="CQF91" s="1338"/>
      <c r="CQG91" s="1338"/>
      <c r="CQH91" s="1338"/>
      <c r="CQI91" s="1338"/>
      <c r="CQJ91" s="1338"/>
      <c r="CQK91" s="1338"/>
      <c r="CQL91" s="1338"/>
      <c r="CQM91" s="1338"/>
      <c r="CQN91" s="1338"/>
      <c r="CQO91" s="1338"/>
      <c r="CQP91" s="1338"/>
      <c r="CQQ91" s="1338"/>
      <c r="CQR91" s="1338"/>
      <c r="CQS91" s="1338"/>
      <c r="CQT91" s="1338"/>
      <c r="CQU91" s="1338"/>
      <c r="CQV91" s="1338"/>
      <c r="CQW91" s="1338"/>
      <c r="CQX91" s="1338"/>
      <c r="CQY91" s="1338"/>
      <c r="CQZ91" s="1338"/>
      <c r="CRA91" s="1338"/>
      <c r="CRB91" s="1338"/>
      <c r="CRC91" s="1338"/>
      <c r="CRD91" s="1338"/>
      <c r="CRE91" s="1338"/>
      <c r="CRF91" s="1338"/>
      <c r="CRG91" s="1338"/>
      <c r="CRH91" s="1338"/>
      <c r="CRI91" s="1338"/>
      <c r="CRJ91" s="1338"/>
      <c r="CRK91" s="1338"/>
      <c r="CRL91" s="1338"/>
      <c r="CRM91" s="1338"/>
      <c r="CRN91" s="1338"/>
      <c r="CRO91" s="1338"/>
      <c r="CRP91" s="1338"/>
      <c r="CRQ91" s="1338"/>
      <c r="CRR91" s="1338"/>
      <c r="CRS91" s="1338"/>
      <c r="CRT91" s="1338"/>
      <c r="CRU91" s="1338"/>
      <c r="CRV91" s="1338"/>
      <c r="CRW91" s="1338"/>
      <c r="CRX91" s="1338"/>
      <c r="CRY91" s="1338"/>
      <c r="CRZ91" s="1338"/>
      <c r="CSA91" s="1338"/>
      <c r="CSB91" s="1338"/>
      <c r="CSC91" s="1338"/>
      <c r="CSD91" s="1338"/>
      <c r="CSE91" s="1338"/>
      <c r="CSF91" s="1338"/>
      <c r="CSG91" s="1338"/>
      <c r="CSH91" s="1338"/>
      <c r="CSI91" s="1338"/>
      <c r="CSJ91" s="1338"/>
      <c r="CSK91" s="1338"/>
      <c r="CSL91" s="1338"/>
      <c r="CSM91" s="1338"/>
      <c r="CSN91" s="1338"/>
      <c r="CSO91" s="1338"/>
      <c r="CSP91" s="1338"/>
      <c r="CSQ91" s="1338"/>
      <c r="CSR91" s="1338"/>
      <c r="CSS91" s="1338"/>
      <c r="CST91" s="1338"/>
      <c r="CSU91" s="1338"/>
      <c r="CSV91" s="1338"/>
      <c r="CSW91" s="1338"/>
      <c r="CSX91" s="1338"/>
      <c r="CSY91" s="1338"/>
      <c r="CSZ91" s="1338"/>
      <c r="CTA91" s="1338"/>
      <c r="CTB91" s="1338"/>
      <c r="CTC91" s="1338"/>
      <c r="CTD91" s="1338"/>
      <c r="CTE91" s="1338"/>
      <c r="CTF91" s="1338"/>
      <c r="CTG91" s="1338"/>
      <c r="CTH91" s="1338"/>
      <c r="CTI91" s="1338"/>
      <c r="CTJ91" s="1338"/>
      <c r="CTK91" s="1338"/>
      <c r="CTL91" s="1338"/>
      <c r="CTM91" s="1338"/>
      <c r="CTN91" s="1338"/>
      <c r="CTO91" s="1338"/>
      <c r="CTP91" s="1338"/>
      <c r="CTQ91" s="1338"/>
      <c r="CTR91" s="1338"/>
      <c r="CTS91" s="1338"/>
      <c r="CTT91" s="1338"/>
      <c r="CTU91" s="1338"/>
      <c r="CTV91" s="1338"/>
      <c r="CTW91" s="1338"/>
      <c r="CTX91" s="1338"/>
      <c r="CTY91" s="1338"/>
      <c r="CTZ91" s="1338"/>
      <c r="CUA91" s="1338"/>
      <c r="CUB91" s="1338"/>
      <c r="CUC91" s="1338"/>
      <c r="CUD91" s="1338"/>
      <c r="CUE91" s="1338"/>
      <c r="CUF91" s="1338"/>
      <c r="CUG91" s="1338"/>
      <c r="CUH91" s="1338"/>
      <c r="CUI91" s="1338"/>
      <c r="CUJ91" s="1338"/>
      <c r="CUK91" s="1338"/>
      <c r="CUL91" s="1338"/>
      <c r="CUM91" s="1338"/>
      <c r="CUN91" s="1338"/>
      <c r="CUO91" s="1338"/>
      <c r="CUP91" s="1338"/>
      <c r="CUQ91" s="1338"/>
      <c r="CUR91" s="1338"/>
      <c r="CUS91" s="1338"/>
      <c r="CUT91" s="1338"/>
      <c r="CUU91" s="1338"/>
      <c r="CUV91" s="1338"/>
      <c r="CUW91" s="1338"/>
      <c r="CUX91" s="1338"/>
      <c r="CUY91" s="1338"/>
      <c r="CUZ91" s="1338"/>
      <c r="CVA91" s="1338"/>
      <c r="CVB91" s="1338"/>
      <c r="CVC91" s="1338"/>
      <c r="CVD91" s="1338"/>
      <c r="CVE91" s="1338"/>
      <c r="CVF91" s="1338"/>
      <c r="CVG91" s="1338"/>
      <c r="CVH91" s="1338"/>
      <c r="CVI91" s="1338"/>
      <c r="CVJ91" s="1338"/>
      <c r="CVK91" s="1338"/>
      <c r="CVL91" s="1338"/>
      <c r="CVM91" s="1338"/>
      <c r="CVN91" s="1338"/>
      <c r="CVO91" s="1338"/>
      <c r="CVP91" s="1338"/>
      <c r="CVQ91" s="1338"/>
      <c r="CVR91" s="1338"/>
      <c r="CVS91" s="1338"/>
      <c r="CVT91" s="1338"/>
      <c r="CVU91" s="1338"/>
      <c r="CVV91" s="1338"/>
      <c r="CVW91" s="1338"/>
      <c r="CVX91" s="1338"/>
      <c r="CVY91" s="1338"/>
      <c r="CVZ91" s="1338"/>
      <c r="CWA91" s="1338"/>
      <c r="CWB91" s="1338"/>
      <c r="CWC91" s="1338"/>
      <c r="CWD91" s="1338"/>
      <c r="CWE91" s="1338"/>
      <c r="CWF91" s="1338"/>
      <c r="CWG91" s="1338"/>
      <c r="CWH91" s="1338"/>
      <c r="CWI91" s="1338"/>
      <c r="CWJ91" s="1338"/>
      <c r="CWK91" s="1338"/>
      <c r="CWL91" s="1338"/>
      <c r="CWM91" s="1338"/>
      <c r="CWN91" s="1338"/>
      <c r="CWO91" s="1338"/>
      <c r="CWP91" s="1338"/>
      <c r="CWQ91" s="1338"/>
      <c r="CWR91" s="1338"/>
      <c r="CWS91" s="1338"/>
      <c r="CWT91" s="1338"/>
      <c r="CWU91" s="1338"/>
      <c r="CWV91" s="1338"/>
      <c r="CWW91" s="1338"/>
      <c r="CWX91" s="1338"/>
      <c r="CWY91" s="1338"/>
      <c r="CWZ91" s="1338"/>
      <c r="CXA91" s="1338"/>
      <c r="CXB91" s="1338"/>
      <c r="CXC91" s="1338"/>
      <c r="CXD91" s="1338"/>
      <c r="CXE91" s="1338"/>
      <c r="CXF91" s="1338"/>
      <c r="CXG91" s="1338"/>
      <c r="CXH91" s="1338"/>
      <c r="CXI91" s="1338"/>
      <c r="CXJ91" s="1338"/>
      <c r="CXK91" s="1338"/>
      <c r="CXL91" s="1338"/>
      <c r="CXM91" s="1338"/>
      <c r="CXN91" s="1338"/>
      <c r="CXO91" s="1338"/>
      <c r="CXP91" s="1338"/>
      <c r="CXQ91" s="1338"/>
      <c r="CXR91" s="1338"/>
      <c r="CXS91" s="1338"/>
      <c r="CXT91" s="1338"/>
      <c r="CXU91" s="1338"/>
      <c r="CXV91" s="1338"/>
      <c r="CXW91" s="1338"/>
      <c r="CXX91" s="1338"/>
      <c r="CXY91" s="1338"/>
      <c r="CXZ91" s="1338"/>
      <c r="CYA91" s="1338"/>
      <c r="CYB91" s="1338"/>
      <c r="CYC91" s="1338"/>
      <c r="CYD91" s="1338"/>
      <c r="CYE91" s="1338"/>
      <c r="CYF91" s="1338"/>
      <c r="CYG91" s="1338"/>
      <c r="CYH91" s="1338"/>
      <c r="CYI91" s="1338"/>
      <c r="CYJ91" s="1338"/>
      <c r="CYK91" s="1338"/>
      <c r="CYL91" s="1338"/>
      <c r="CYM91" s="1338"/>
      <c r="CYN91" s="1338"/>
      <c r="CYO91" s="1338"/>
      <c r="CYP91" s="1338"/>
      <c r="CYQ91" s="1338"/>
      <c r="CYR91" s="1338"/>
      <c r="CYS91" s="1338"/>
      <c r="CYT91" s="1338"/>
      <c r="CYU91" s="1338"/>
      <c r="CYV91" s="1338"/>
      <c r="CYW91" s="1338"/>
      <c r="CYX91" s="1338"/>
      <c r="CYY91" s="1338"/>
      <c r="CYZ91" s="1338"/>
      <c r="CZA91" s="1338"/>
      <c r="CZB91" s="1338"/>
      <c r="CZC91" s="1338"/>
      <c r="CZD91" s="1338"/>
      <c r="CZE91" s="1338"/>
      <c r="CZF91" s="1338"/>
      <c r="CZG91" s="1338"/>
      <c r="CZH91" s="1338"/>
      <c r="CZI91" s="1338"/>
      <c r="CZJ91" s="1338"/>
      <c r="CZK91" s="1338"/>
      <c r="CZL91" s="1338"/>
      <c r="CZM91" s="1338"/>
      <c r="CZN91" s="1338"/>
      <c r="CZO91" s="1338"/>
      <c r="CZP91" s="1338"/>
      <c r="CZQ91" s="1338"/>
      <c r="CZR91" s="1338"/>
      <c r="CZS91" s="1338"/>
      <c r="CZT91" s="1338"/>
      <c r="CZU91" s="1338"/>
      <c r="CZV91" s="1338"/>
      <c r="CZW91" s="1338"/>
      <c r="CZX91" s="1338"/>
      <c r="CZY91" s="1338"/>
      <c r="CZZ91" s="1338"/>
      <c r="DAA91" s="1338"/>
      <c r="DAB91" s="1338"/>
      <c r="DAC91" s="1338"/>
      <c r="DAD91" s="1338"/>
      <c r="DAE91" s="1338"/>
      <c r="DAF91" s="1338"/>
      <c r="DAG91" s="1338"/>
      <c r="DAH91" s="1338"/>
      <c r="DAI91" s="1338"/>
      <c r="DAJ91" s="1338"/>
      <c r="DAK91" s="1338"/>
      <c r="DAL91" s="1338"/>
      <c r="DAM91" s="1338"/>
      <c r="DAN91" s="1338"/>
      <c r="DAO91" s="1338"/>
      <c r="DAP91" s="1338"/>
      <c r="DAQ91" s="1338"/>
      <c r="DAR91" s="1338"/>
      <c r="DAS91" s="1338"/>
      <c r="DAT91" s="1338"/>
      <c r="DAU91" s="1338"/>
      <c r="DAV91" s="1338"/>
      <c r="DAW91" s="1338"/>
      <c r="DAX91" s="1338"/>
      <c r="DAY91" s="1338"/>
      <c r="DAZ91" s="1338"/>
      <c r="DBA91" s="1338"/>
      <c r="DBB91" s="1338"/>
      <c r="DBC91" s="1338"/>
      <c r="DBD91" s="1338"/>
      <c r="DBE91" s="1338"/>
      <c r="DBF91" s="1338"/>
      <c r="DBG91" s="1338"/>
      <c r="DBH91" s="1338"/>
      <c r="DBI91" s="1338"/>
      <c r="DBJ91" s="1338"/>
      <c r="DBK91" s="1338"/>
      <c r="DBL91" s="1338"/>
      <c r="DBM91" s="1338"/>
      <c r="DBN91" s="1338"/>
      <c r="DBO91" s="1338"/>
      <c r="DBP91" s="1338"/>
      <c r="DBQ91" s="1338"/>
      <c r="DBR91" s="1338"/>
      <c r="DBS91" s="1338"/>
      <c r="DBT91" s="1338"/>
      <c r="DBU91" s="1338"/>
      <c r="DBV91" s="1338"/>
      <c r="DBW91" s="1338"/>
      <c r="DBX91" s="1338"/>
      <c r="DBY91" s="1338"/>
      <c r="DBZ91" s="1338"/>
      <c r="DCA91" s="1338"/>
      <c r="DCB91" s="1338"/>
      <c r="DCC91" s="1338"/>
      <c r="DCD91" s="1338"/>
      <c r="DCE91" s="1338"/>
      <c r="DCF91" s="1338"/>
      <c r="DCG91" s="1338"/>
      <c r="DCH91" s="1338"/>
      <c r="DCI91" s="1338"/>
      <c r="DCJ91" s="1338"/>
      <c r="DCK91" s="1338"/>
      <c r="DCL91" s="1338"/>
      <c r="DCM91" s="1338"/>
      <c r="DCN91" s="1338"/>
      <c r="DCO91" s="1338"/>
      <c r="DCP91" s="1338"/>
      <c r="DCQ91" s="1338"/>
      <c r="DCR91" s="1338"/>
      <c r="DCS91" s="1338"/>
      <c r="DCT91" s="1338"/>
      <c r="DCU91" s="1338"/>
      <c r="DCV91" s="1338"/>
      <c r="DCW91" s="1338"/>
      <c r="DCX91" s="1338"/>
      <c r="DCY91" s="1338"/>
      <c r="DCZ91" s="1338"/>
      <c r="DDA91" s="1338"/>
      <c r="DDB91" s="1338"/>
      <c r="DDC91" s="1338"/>
      <c r="DDD91" s="1338"/>
      <c r="DDE91" s="1338"/>
      <c r="DDF91" s="1338"/>
      <c r="DDG91" s="1338"/>
      <c r="DDH91" s="1338"/>
      <c r="DDI91" s="1338"/>
      <c r="DDJ91" s="1338"/>
      <c r="DDK91" s="1338"/>
      <c r="DDL91" s="1338"/>
      <c r="DDM91" s="1338"/>
      <c r="DDN91" s="1338"/>
      <c r="DDO91" s="1338"/>
      <c r="DDP91" s="1338"/>
      <c r="DDQ91" s="1338"/>
      <c r="DDR91" s="1338"/>
      <c r="DDS91" s="1338"/>
      <c r="DDT91" s="1338"/>
      <c r="DDU91" s="1338"/>
      <c r="DDV91" s="1338"/>
      <c r="DDW91" s="1338"/>
      <c r="DDX91" s="1338"/>
      <c r="DDY91" s="1338"/>
      <c r="DDZ91" s="1338"/>
      <c r="DEA91" s="1338"/>
      <c r="DEB91" s="1338"/>
      <c r="DEC91" s="1338"/>
      <c r="DED91" s="1338"/>
      <c r="DEE91" s="1338"/>
      <c r="DEF91" s="1338"/>
      <c r="DEG91" s="1338"/>
      <c r="DEH91" s="1338"/>
      <c r="DEI91" s="1338"/>
      <c r="DEJ91" s="1338"/>
      <c r="DEK91" s="1338"/>
      <c r="DEL91" s="1338"/>
      <c r="DEM91" s="1338"/>
      <c r="DEN91" s="1338"/>
      <c r="DEO91" s="1338"/>
      <c r="DEP91" s="1338"/>
      <c r="DEQ91" s="1338"/>
      <c r="DER91" s="1338"/>
      <c r="DES91" s="1338"/>
      <c r="DET91" s="1338"/>
      <c r="DEU91" s="1338"/>
      <c r="DEV91" s="1338"/>
      <c r="DEW91" s="1338"/>
      <c r="DEX91" s="1338"/>
      <c r="DEY91" s="1338"/>
      <c r="DEZ91" s="1338"/>
      <c r="DFA91" s="1338"/>
      <c r="DFB91" s="1338"/>
      <c r="DFC91" s="1338"/>
      <c r="DFD91" s="1338"/>
      <c r="DFE91" s="1338"/>
      <c r="DFF91" s="1338"/>
      <c r="DFG91" s="1338"/>
      <c r="DFH91" s="1338"/>
      <c r="DFI91" s="1338"/>
      <c r="DFJ91" s="1338"/>
      <c r="DFK91" s="1338"/>
      <c r="DFL91" s="1338"/>
      <c r="DFM91" s="1338"/>
      <c r="DFN91" s="1338"/>
      <c r="DFO91" s="1338"/>
      <c r="DFP91" s="1338"/>
      <c r="DFQ91" s="1338"/>
      <c r="DFR91" s="1338"/>
      <c r="DFS91" s="1338"/>
      <c r="DFT91" s="1338"/>
      <c r="DFU91" s="1338"/>
      <c r="DFV91" s="1338"/>
      <c r="DFW91" s="1338"/>
      <c r="DFX91" s="1338"/>
      <c r="DFY91" s="1338"/>
      <c r="DFZ91" s="1338"/>
      <c r="DGA91" s="1338"/>
      <c r="DGB91" s="1338"/>
      <c r="DGC91" s="1338"/>
      <c r="DGD91" s="1338"/>
      <c r="DGE91" s="1338"/>
      <c r="DGF91" s="1338"/>
      <c r="DGG91" s="1338"/>
      <c r="DGH91" s="1338"/>
      <c r="DGI91" s="1338"/>
      <c r="DGJ91" s="1338"/>
      <c r="DGK91" s="1338"/>
      <c r="DGL91" s="1338"/>
      <c r="DGM91" s="1338"/>
      <c r="DGN91" s="1338"/>
      <c r="DGO91" s="1338"/>
      <c r="DGP91" s="1338"/>
      <c r="DGQ91" s="1338"/>
      <c r="DGR91" s="1338"/>
      <c r="DGS91" s="1338"/>
      <c r="DGT91" s="1338"/>
      <c r="DGU91" s="1338"/>
      <c r="DGV91" s="1338"/>
      <c r="DGW91" s="1338"/>
      <c r="DGX91" s="1338"/>
      <c r="DGY91" s="1338"/>
      <c r="DGZ91" s="1338"/>
      <c r="DHA91" s="1338"/>
      <c r="DHB91" s="1338"/>
      <c r="DHC91" s="1338"/>
      <c r="DHD91" s="1338"/>
      <c r="DHE91" s="1338"/>
      <c r="DHF91" s="1338"/>
      <c r="DHG91" s="1338"/>
      <c r="DHH91" s="1338"/>
      <c r="DHI91" s="1338"/>
      <c r="DHJ91" s="1338"/>
      <c r="DHK91" s="1338"/>
      <c r="DHL91" s="1338"/>
      <c r="DHM91" s="1338"/>
      <c r="DHN91" s="1338"/>
      <c r="DHO91" s="1338"/>
      <c r="DHP91" s="1338"/>
      <c r="DHQ91" s="1338"/>
      <c r="DHR91" s="1338"/>
      <c r="DHS91" s="1338"/>
      <c r="DHT91" s="1338"/>
      <c r="DHU91" s="1338"/>
      <c r="DHV91" s="1338"/>
      <c r="DHW91" s="1338"/>
      <c r="DHX91" s="1338"/>
      <c r="DHY91" s="1338"/>
      <c r="DHZ91" s="1338"/>
      <c r="DIA91" s="1338"/>
      <c r="DIB91" s="1338"/>
      <c r="DIC91" s="1338"/>
      <c r="DID91" s="1338"/>
      <c r="DIE91" s="1338"/>
      <c r="DIF91" s="1338"/>
      <c r="DIG91" s="1338"/>
      <c r="DIH91" s="1338"/>
      <c r="DII91" s="1338"/>
      <c r="DIJ91" s="1338"/>
      <c r="DIK91" s="1338"/>
      <c r="DIL91" s="1338"/>
      <c r="DIM91" s="1338"/>
      <c r="DIN91" s="1338"/>
      <c r="DIO91" s="1338"/>
      <c r="DIP91" s="1338"/>
      <c r="DIQ91" s="1338"/>
      <c r="DIR91" s="1338"/>
      <c r="DIS91" s="1338"/>
      <c r="DIT91" s="1338"/>
      <c r="DIU91" s="1338"/>
      <c r="DIV91" s="1338"/>
      <c r="DIW91" s="1338"/>
      <c r="DIX91" s="1338"/>
      <c r="DIY91" s="1338"/>
      <c r="DIZ91" s="1338"/>
      <c r="DJA91" s="1338"/>
      <c r="DJB91" s="1338"/>
      <c r="DJC91" s="1338"/>
      <c r="DJD91" s="1338"/>
      <c r="DJE91" s="1338"/>
      <c r="DJF91" s="1338"/>
      <c r="DJG91" s="1338"/>
      <c r="DJH91" s="1338"/>
      <c r="DJI91" s="1338"/>
      <c r="DJJ91" s="1338"/>
      <c r="DJK91" s="1338"/>
      <c r="DJL91" s="1338"/>
      <c r="DJM91" s="1338"/>
      <c r="DJN91" s="1338"/>
      <c r="DJO91" s="1338"/>
      <c r="DJP91" s="1338"/>
      <c r="DJQ91" s="1338"/>
      <c r="DJR91" s="1338"/>
      <c r="DJS91" s="1338"/>
      <c r="DJT91" s="1338"/>
      <c r="DJU91" s="1338"/>
      <c r="DJV91" s="1338"/>
      <c r="DJW91" s="1338"/>
      <c r="DJX91" s="1338"/>
      <c r="DJY91" s="1338"/>
      <c r="DJZ91" s="1338"/>
      <c r="DKA91" s="1338"/>
      <c r="DKB91" s="1338"/>
      <c r="DKC91" s="1338"/>
      <c r="DKD91" s="1338"/>
      <c r="DKE91" s="1338"/>
      <c r="DKF91" s="1338"/>
      <c r="DKG91" s="1338"/>
      <c r="DKH91" s="1338"/>
      <c r="DKI91" s="1338"/>
      <c r="DKJ91" s="1338"/>
      <c r="DKK91" s="1338"/>
      <c r="DKL91" s="1338"/>
      <c r="DKM91" s="1338"/>
      <c r="DKN91" s="1338"/>
      <c r="DKO91" s="1338"/>
      <c r="DKP91" s="1338"/>
      <c r="DKQ91" s="1338"/>
      <c r="DKR91" s="1338"/>
      <c r="DKS91" s="1338"/>
      <c r="DKT91" s="1338"/>
      <c r="DKU91" s="1338"/>
      <c r="DKV91" s="1338"/>
      <c r="DKW91" s="1338"/>
      <c r="DKX91" s="1338"/>
      <c r="DKY91" s="1338"/>
      <c r="DKZ91" s="1338"/>
      <c r="DLA91" s="1338"/>
      <c r="DLB91" s="1338"/>
      <c r="DLC91" s="1338"/>
      <c r="DLD91" s="1338"/>
      <c r="DLE91" s="1338"/>
      <c r="DLF91" s="1338"/>
      <c r="DLG91" s="1338"/>
      <c r="DLH91" s="1338"/>
      <c r="DLI91" s="1338"/>
      <c r="DLJ91" s="1338"/>
      <c r="DLK91" s="1338"/>
      <c r="DLL91" s="1338"/>
      <c r="DLM91" s="1338"/>
      <c r="DLN91" s="1338"/>
      <c r="DLO91" s="1338"/>
      <c r="DLP91" s="1338"/>
      <c r="DLQ91" s="1338"/>
      <c r="DLR91" s="1338"/>
      <c r="DLS91" s="1338"/>
      <c r="DLT91" s="1338"/>
      <c r="DLU91" s="1338"/>
      <c r="DLV91" s="1338"/>
      <c r="DLW91" s="1338"/>
      <c r="DLX91" s="1338"/>
      <c r="DLY91" s="1338"/>
      <c r="DLZ91" s="1338"/>
      <c r="DMA91" s="1338"/>
      <c r="DMB91" s="1338"/>
      <c r="DMC91" s="1338"/>
      <c r="DMD91" s="1338"/>
      <c r="DME91" s="1338"/>
      <c r="DMF91" s="1338"/>
      <c r="DMG91" s="1338"/>
      <c r="DMH91" s="1338"/>
      <c r="DMI91" s="1338"/>
      <c r="DMJ91" s="1338"/>
      <c r="DMK91" s="1338"/>
      <c r="DML91" s="1338"/>
      <c r="DMM91" s="1338"/>
      <c r="DMN91" s="1338"/>
      <c r="DMO91" s="1338"/>
      <c r="DMP91" s="1338"/>
      <c r="DMQ91" s="1338"/>
      <c r="DMR91" s="1338"/>
      <c r="DMS91" s="1338"/>
      <c r="DMT91" s="1338"/>
      <c r="DMU91" s="1338"/>
      <c r="DMV91" s="1338"/>
      <c r="DMW91" s="1338"/>
      <c r="DMX91" s="1338"/>
      <c r="DMY91" s="1338"/>
      <c r="DMZ91" s="1338"/>
      <c r="DNA91" s="1338"/>
      <c r="DNB91" s="1338"/>
      <c r="DNC91" s="1338"/>
      <c r="DND91" s="1338"/>
      <c r="DNE91" s="1338"/>
      <c r="DNF91" s="1338"/>
      <c r="DNG91" s="1338"/>
      <c r="DNH91" s="1338"/>
      <c r="DNI91" s="1338"/>
      <c r="DNJ91" s="1338"/>
      <c r="DNK91" s="1338"/>
      <c r="DNL91" s="1338"/>
      <c r="DNM91" s="1338"/>
      <c r="DNN91" s="1338"/>
      <c r="DNO91" s="1338"/>
      <c r="DNP91" s="1338"/>
      <c r="DNQ91" s="1338"/>
      <c r="DNR91" s="1338"/>
      <c r="DNS91" s="1338"/>
      <c r="DNT91" s="1338"/>
      <c r="DNU91" s="1338"/>
      <c r="DNV91" s="1338"/>
      <c r="DNW91" s="1338"/>
      <c r="DNX91" s="1338"/>
      <c r="DNY91" s="1338"/>
      <c r="DNZ91" s="1338"/>
      <c r="DOA91" s="1338"/>
      <c r="DOB91" s="1338"/>
      <c r="DOC91" s="1338"/>
      <c r="DOD91" s="1338"/>
      <c r="DOE91" s="1338"/>
      <c r="DOF91" s="1338"/>
      <c r="DOG91" s="1338"/>
      <c r="DOH91" s="1338"/>
      <c r="DOI91" s="1338"/>
      <c r="DOJ91" s="1338"/>
      <c r="DOK91" s="1338"/>
      <c r="DOL91" s="1338"/>
      <c r="DOM91" s="1338"/>
      <c r="DON91" s="1338"/>
      <c r="DOO91" s="1338"/>
      <c r="DOP91" s="1338"/>
      <c r="DOQ91" s="1338"/>
      <c r="DOR91" s="1338"/>
      <c r="DOS91" s="1338"/>
      <c r="DOT91" s="1338"/>
      <c r="DOU91" s="1338"/>
      <c r="DOV91" s="1338"/>
      <c r="DOW91" s="1338"/>
      <c r="DOX91" s="1338"/>
      <c r="DOY91" s="1338"/>
      <c r="DOZ91" s="1338"/>
      <c r="DPA91" s="1338"/>
      <c r="DPB91" s="1338"/>
      <c r="DPC91" s="1338"/>
      <c r="DPD91" s="1338"/>
      <c r="DPE91" s="1338"/>
      <c r="DPF91" s="1338"/>
      <c r="DPG91" s="1338"/>
      <c r="DPH91" s="1338"/>
      <c r="DPI91" s="1338"/>
      <c r="DPJ91" s="1338"/>
      <c r="DPK91" s="1338"/>
      <c r="DPL91" s="1338"/>
      <c r="DPM91" s="1338"/>
      <c r="DPN91" s="1338"/>
      <c r="DPO91" s="1338"/>
      <c r="DPP91" s="1338"/>
      <c r="DPQ91" s="1338"/>
      <c r="DPR91" s="1338"/>
      <c r="DPS91" s="1338"/>
      <c r="DPT91" s="1338"/>
      <c r="DPU91" s="1338"/>
      <c r="DPV91" s="1338"/>
      <c r="DPW91" s="1338"/>
      <c r="DPX91" s="1338"/>
      <c r="DPY91" s="1338"/>
      <c r="DPZ91" s="1338"/>
      <c r="DQA91" s="1338"/>
      <c r="DQB91" s="1338"/>
      <c r="DQC91" s="1338"/>
      <c r="DQD91" s="1338"/>
      <c r="DQE91" s="1338"/>
      <c r="DQF91" s="1338"/>
      <c r="DQG91" s="1338"/>
      <c r="DQH91" s="1338"/>
      <c r="DQI91" s="1338"/>
      <c r="DQJ91" s="1338"/>
      <c r="DQK91" s="1338"/>
      <c r="DQL91" s="1338"/>
      <c r="DQM91" s="1338"/>
      <c r="DQN91" s="1338"/>
      <c r="DQO91" s="1338"/>
      <c r="DQP91" s="1338"/>
      <c r="DQQ91" s="1338"/>
      <c r="DQR91" s="1338"/>
      <c r="DQS91" s="1338"/>
      <c r="DQT91" s="1338"/>
      <c r="DQU91" s="1338"/>
      <c r="DQV91" s="1338"/>
      <c r="DQW91" s="1338"/>
      <c r="DQX91" s="1338"/>
      <c r="DQY91" s="1338"/>
      <c r="DQZ91" s="1338"/>
      <c r="DRA91" s="1338"/>
      <c r="DRB91" s="1338"/>
      <c r="DRC91" s="1338"/>
      <c r="DRD91" s="1338"/>
      <c r="DRE91" s="1338"/>
      <c r="DRF91" s="1338"/>
      <c r="DRG91" s="1338"/>
      <c r="DRH91" s="1338"/>
      <c r="DRI91" s="1338"/>
      <c r="DRJ91" s="1338"/>
      <c r="DRK91" s="1338"/>
      <c r="DRL91" s="1338"/>
      <c r="DRM91" s="1338"/>
      <c r="DRN91" s="1338"/>
      <c r="DRO91" s="1338"/>
      <c r="DRP91" s="1338"/>
      <c r="DRQ91" s="1338"/>
      <c r="DRR91" s="1338"/>
      <c r="DRS91" s="1338"/>
      <c r="DRT91" s="1338"/>
      <c r="DRU91" s="1338"/>
      <c r="DRV91" s="1338"/>
      <c r="DRW91" s="1338"/>
      <c r="DRX91" s="1338"/>
      <c r="DRY91" s="1338"/>
      <c r="DRZ91" s="1338"/>
      <c r="DSA91" s="1338"/>
      <c r="DSB91" s="1338"/>
      <c r="DSC91" s="1338"/>
      <c r="DSD91" s="1338"/>
      <c r="DSE91" s="1338"/>
      <c r="DSF91" s="1338"/>
      <c r="DSG91" s="1338"/>
      <c r="DSH91" s="1338"/>
      <c r="DSI91" s="1338"/>
      <c r="DSJ91" s="1338"/>
      <c r="DSK91" s="1338"/>
      <c r="DSL91" s="1338"/>
      <c r="DSM91" s="1338"/>
      <c r="DSN91" s="1338"/>
      <c r="DSO91" s="1338"/>
      <c r="DSP91" s="1338"/>
      <c r="DSQ91" s="1338"/>
      <c r="DSR91" s="1338"/>
      <c r="DSS91" s="1338"/>
      <c r="DST91" s="1338"/>
      <c r="DSU91" s="1338"/>
      <c r="DSV91" s="1338"/>
      <c r="DSW91" s="1338"/>
      <c r="DSX91" s="1338"/>
      <c r="DSY91" s="1338"/>
      <c r="DSZ91" s="1338"/>
      <c r="DTA91" s="1338"/>
      <c r="DTB91" s="1338"/>
      <c r="DTC91" s="1338"/>
      <c r="DTD91" s="1338"/>
      <c r="DTE91" s="1338"/>
      <c r="DTF91" s="1338"/>
      <c r="DTG91" s="1338"/>
      <c r="DTH91" s="1338"/>
      <c r="DTI91" s="1338"/>
      <c r="DTJ91" s="1338"/>
      <c r="DTK91" s="1338"/>
      <c r="DTL91" s="1338"/>
      <c r="DTM91" s="1338"/>
      <c r="DTN91" s="1338"/>
      <c r="DTO91" s="1338"/>
      <c r="DTP91" s="1338"/>
      <c r="DTQ91" s="1338"/>
      <c r="DTR91" s="1338"/>
      <c r="DTS91" s="1338"/>
      <c r="DTT91" s="1338"/>
      <c r="DTU91" s="1338"/>
      <c r="DTV91" s="1338"/>
      <c r="DTW91" s="1338"/>
      <c r="DTX91" s="1338"/>
      <c r="DTY91" s="1338"/>
      <c r="DTZ91" s="1338"/>
      <c r="DUA91" s="1338"/>
      <c r="DUB91" s="1338"/>
      <c r="DUC91" s="1338"/>
      <c r="DUD91" s="1338"/>
      <c r="DUE91" s="1338"/>
      <c r="DUF91" s="1338"/>
      <c r="DUG91" s="1338"/>
      <c r="DUH91" s="1338"/>
      <c r="DUI91" s="1338"/>
      <c r="DUJ91" s="1338"/>
      <c r="DUK91" s="1338"/>
      <c r="DUL91" s="1338"/>
      <c r="DUM91" s="1338"/>
      <c r="DUN91" s="1338"/>
      <c r="DUO91" s="1338"/>
      <c r="DUP91" s="1338"/>
      <c r="DUQ91" s="1338"/>
      <c r="DUR91" s="1338"/>
      <c r="DUS91" s="1338"/>
      <c r="DUT91" s="1338"/>
      <c r="DUU91" s="1338"/>
      <c r="DUV91" s="1338"/>
      <c r="DUW91" s="1338"/>
      <c r="DUX91" s="1338"/>
      <c r="DUY91" s="1338"/>
      <c r="DUZ91" s="1338"/>
      <c r="DVA91" s="1338"/>
      <c r="DVB91" s="1338"/>
      <c r="DVC91" s="1338"/>
      <c r="DVD91" s="1338"/>
      <c r="DVE91" s="1338"/>
      <c r="DVF91" s="1338"/>
      <c r="DVG91" s="1338"/>
      <c r="DVH91" s="1338"/>
      <c r="DVI91" s="1338"/>
      <c r="DVJ91" s="1338"/>
      <c r="DVK91" s="1338"/>
      <c r="DVL91" s="1338"/>
      <c r="DVM91" s="1338"/>
      <c r="DVN91" s="1338"/>
      <c r="DVO91" s="1338"/>
      <c r="DVP91" s="1338"/>
      <c r="DVQ91" s="1338"/>
      <c r="DVR91" s="1338"/>
      <c r="DVS91" s="1338"/>
      <c r="DVT91" s="1338"/>
      <c r="DVU91" s="1338"/>
      <c r="DVV91" s="1338"/>
      <c r="DVW91" s="1338"/>
      <c r="DVX91" s="1338"/>
      <c r="DVY91" s="1338"/>
      <c r="DVZ91" s="1338"/>
      <c r="DWA91" s="1338"/>
      <c r="DWB91" s="1338"/>
      <c r="DWC91" s="1338"/>
      <c r="DWD91" s="1338"/>
      <c r="DWE91" s="1338"/>
      <c r="DWF91" s="1338"/>
      <c r="DWG91" s="1338"/>
      <c r="DWH91" s="1338"/>
      <c r="DWI91" s="1338"/>
      <c r="DWJ91" s="1338"/>
      <c r="DWK91" s="1338"/>
      <c r="DWL91" s="1338"/>
      <c r="DWM91" s="1338"/>
      <c r="DWN91" s="1338"/>
      <c r="DWO91" s="1338"/>
      <c r="DWP91" s="1338"/>
      <c r="DWQ91" s="1338"/>
      <c r="DWR91" s="1338"/>
      <c r="DWS91" s="1338"/>
      <c r="DWT91" s="1338"/>
      <c r="DWU91" s="1338"/>
      <c r="DWV91" s="1338"/>
      <c r="DWW91" s="1338"/>
      <c r="DWX91" s="1338"/>
      <c r="DWY91" s="1338"/>
      <c r="DWZ91" s="1338"/>
      <c r="DXA91" s="1338"/>
      <c r="DXB91" s="1338"/>
      <c r="DXC91" s="1338"/>
      <c r="DXD91" s="1338"/>
      <c r="DXE91" s="1338"/>
      <c r="DXF91" s="1338"/>
      <c r="DXG91" s="1338"/>
      <c r="DXH91" s="1338"/>
      <c r="DXI91" s="1338"/>
      <c r="DXJ91" s="1338"/>
      <c r="DXK91" s="1338"/>
      <c r="DXL91" s="1338"/>
      <c r="DXM91" s="1338"/>
      <c r="DXN91" s="1338"/>
      <c r="DXO91" s="1338"/>
      <c r="DXP91" s="1338"/>
      <c r="DXQ91" s="1338"/>
      <c r="DXR91" s="1338"/>
      <c r="DXS91" s="1338"/>
      <c r="DXT91" s="1338"/>
      <c r="DXU91" s="1338"/>
      <c r="DXV91" s="1338"/>
      <c r="DXW91" s="1338"/>
      <c r="DXX91" s="1338"/>
      <c r="DXY91" s="1338"/>
      <c r="DXZ91" s="1338"/>
      <c r="DYA91" s="1338"/>
      <c r="DYB91" s="1338"/>
      <c r="DYC91" s="1338"/>
      <c r="DYD91" s="1338"/>
      <c r="DYE91" s="1338"/>
      <c r="DYF91" s="1338"/>
      <c r="DYG91" s="1338"/>
      <c r="DYH91" s="1338"/>
      <c r="DYI91" s="1338"/>
      <c r="DYJ91" s="1338"/>
      <c r="DYK91" s="1338"/>
      <c r="DYL91" s="1338"/>
      <c r="DYM91" s="1338"/>
      <c r="DYN91" s="1338"/>
      <c r="DYO91" s="1338"/>
      <c r="DYP91" s="1338"/>
      <c r="DYQ91" s="1338"/>
      <c r="DYR91" s="1338"/>
      <c r="DYS91" s="1338"/>
      <c r="DYT91" s="1338"/>
      <c r="DYU91" s="1338"/>
      <c r="DYV91" s="1338"/>
      <c r="DYW91" s="1338"/>
      <c r="DYX91" s="1338"/>
      <c r="DYY91" s="1338"/>
      <c r="DYZ91" s="1338"/>
      <c r="DZA91" s="1338"/>
      <c r="DZB91" s="1338"/>
      <c r="DZC91" s="1338"/>
      <c r="DZD91" s="1338"/>
      <c r="DZE91" s="1338"/>
      <c r="DZF91" s="1338"/>
      <c r="DZG91" s="1338"/>
      <c r="DZH91" s="1338"/>
      <c r="DZI91" s="1338"/>
      <c r="DZJ91" s="1338"/>
      <c r="DZK91" s="1338"/>
      <c r="DZL91" s="1338"/>
      <c r="DZM91" s="1338"/>
      <c r="DZN91" s="1338"/>
      <c r="DZO91" s="1338"/>
      <c r="DZP91" s="1338"/>
      <c r="DZQ91" s="1338"/>
      <c r="DZR91" s="1338"/>
      <c r="DZS91" s="1338"/>
      <c r="DZT91" s="1338"/>
      <c r="DZU91" s="1338"/>
      <c r="DZV91" s="1338"/>
      <c r="DZW91" s="1338"/>
      <c r="DZX91" s="1338"/>
      <c r="DZY91" s="1338"/>
      <c r="DZZ91" s="1338"/>
      <c r="EAA91" s="1338"/>
      <c r="EAB91" s="1338"/>
      <c r="EAC91" s="1338"/>
      <c r="EAD91" s="1338"/>
      <c r="EAE91" s="1338"/>
      <c r="EAF91" s="1338"/>
      <c r="EAG91" s="1338"/>
      <c r="EAH91" s="1338"/>
      <c r="EAI91" s="1338"/>
      <c r="EAJ91" s="1338"/>
      <c r="EAK91" s="1338"/>
      <c r="EAL91" s="1338"/>
      <c r="EAM91" s="1338"/>
      <c r="EAN91" s="1338"/>
      <c r="EAO91" s="1338"/>
      <c r="EAP91" s="1338"/>
      <c r="EAQ91" s="1338"/>
      <c r="EAR91" s="1338"/>
      <c r="EAS91" s="1338"/>
      <c r="EAT91" s="1338"/>
      <c r="EAU91" s="1338"/>
      <c r="EAV91" s="1338"/>
      <c r="EAW91" s="1338"/>
      <c r="EAX91" s="1338"/>
      <c r="EAY91" s="1338"/>
      <c r="EAZ91" s="1338"/>
      <c r="EBA91" s="1338"/>
      <c r="EBB91" s="1338"/>
      <c r="EBC91" s="1338"/>
      <c r="EBD91" s="1338"/>
      <c r="EBE91" s="1338"/>
      <c r="EBF91" s="1338"/>
      <c r="EBG91" s="1338"/>
      <c r="EBH91" s="1338"/>
      <c r="EBI91" s="1338"/>
      <c r="EBJ91" s="1338"/>
      <c r="EBK91" s="1338"/>
      <c r="EBL91" s="1338"/>
      <c r="EBM91" s="1338"/>
      <c r="EBN91" s="1338"/>
      <c r="EBO91" s="1338"/>
      <c r="EBP91" s="1338"/>
      <c r="EBQ91" s="1338"/>
      <c r="EBR91" s="1338"/>
      <c r="EBS91" s="1338"/>
      <c r="EBT91" s="1338"/>
      <c r="EBU91" s="1338"/>
      <c r="EBV91" s="1338"/>
      <c r="EBW91" s="1338"/>
      <c r="EBX91" s="1338"/>
      <c r="EBY91" s="1338"/>
      <c r="EBZ91" s="1338"/>
      <c r="ECA91" s="1338"/>
      <c r="ECB91" s="1338"/>
      <c r="ECC91" s="1338"/>
      <c r="ECD91" s="1338"/>
      <c r="ECE91" s="1338"/>
      <c r="ECF91" s="1338"/>
      <c r="ECG91" s="1338"/>
      <c r="ECH91" s="1338"/>
      <c r="ECI91" s="1338"/>
      <c r="ECJ91" s="1338"/>
      <c r="ECK91" s="1338"/>
      <c r="ECL91" s="1338"/>
      <c r="ECM91" s="1338"/>
      <c r="ECN91" s="1338"/>
      <c r="ECO91" s="1338"/>
      <c r="ECP91" s="1338"/>
      <c r="ECQ91" s="1338"/>
      <c r="ECR91" s="1338"/>
      <c r="ECS91" s="1338"/>
      <c r="ECT91" s="1338"/>
      <c r="ECU91" s="1338"/>
      <c r="ECV91" s="1338"/>
      <c r="ECW91" s="1338"/>
      <c r="ECX91" s="1338"/>
      <c r="ECY91" s="1338"/>
      <c r="ECZ91" s="1338"/>
      <c r="EDA91" s="1338"/>
      <c r="EDB91" s="1338"/>
      <c r="EDC91" s="1338"/>
      <c r="EDD91" s="1338"/>
      <c r="EDE91" s="1338"/>
      <c r="EDF91" s="1338"/>
      <c r="EDG91" s="1338"/>
      <c r="EDH91" s="1338"/>
      <c r="EDI91" s="1338"/>
      <c r="EDJ91" s="1338"/>
      <c r="EDK91" s="1338"/>
      <c r="EDL91" s="1338"/>
      <c r="EDM91" s="1338"/>
      <c r="EDN91" s="1338"/>
      <c r="EDO91" s="1338"/>
      <c r="EDP91" s="1338"/>
      <c r="EDQ91" s="1338"/>
      <c r="EDR91" s="1338"/>
      <c r="EDS91" s="1338"/>
      <c r="EDT91" s="1338"/>
      <c r="EDU91" s="1338"/>
      <c r="EDV91" s="1338"/>
      <c r="EDW91" s="1338"/>
      <c r="EDX91" s="1338"/>
      <c r="EDY91" s="1338"/>
      <c r="EDZ91" s="1338"/>
      <c r="EEA91" s="1338"/>
      <c r="EEB91" s="1338"/>
      <c r="EEC91" s="1338"/>
      <c r="EED91" s="1338"/>
      <c r="EEE91" s="1338"/>
      <c r="EEF91" s="1338"/>
      <c r="EEG91" s="1338"/>
      <c r="EEH91" s="1338"/>
      <c r="EEI91" s="1338"/>
      <c r="EEJ91" s="1338"/>
      <c r="EEK91" s="1338"/>
      <c r="EEL91" s="1338"/>
      <c r="EEM91" s="1338"/>
      <c r="EEN91" s="1338"/>
      <c r="EEO91" s="1338"/>
      <c r="EEP91" s="1338"/>
      <c r="EEQ91" s="1338"/>
      <c r="EER91" s="1338"/>
      <c r="EES91" s="1338"/>
      <c r="EET91" s="1338"/>
      <c r="EEU91" s="1338"/>
      <c r="EEV91" s="1338"/>
      <c r="EEW91" s="1338"/>
      <c r="EEX91" s="1338"/>
      <c r="EEY91" s="1338"/>
      <c r="EEZ91" s="1338"/>
      <c r="EFA91" s="1338"/>
      <c r="EFB91" s="1338"/>
      <c r="EFC91" s="1338"/>
      <c r="EFD91" s="1338"/>
      <c r="EFE91" s="1338"/>
      <c r="EFF91" s="1338"/>
      <c r="EFG91" s="1338"/>
      <c r="EFH91" s="1338"/>
      <c r="EFI91" s="1338"/>
      <c r="EFJ91" s="1338"/>
      <c r="EFK91" s="1338"/>
      <c r="EFL91" s="1338"/>
      <c r="EFM91" s="1338"/>
      <c r="EFN91" s="1338"/>
      <c r="EFO91" s="1338"/>
      <c r="EFP91" s="1338"/>
      <c r="EFQ91" s="1338"/>
      <c r="EFR91" s="1338"/>
      <c r="EFS91" s="1338"/>
      <c r="EFT91" s="1338"/>
      <c r="EFU91" s="1338"/>
      <c r="EFV91" s="1338"/>
      <c r="EFW91" s="1338"/>
      <c r="EFX91" s="1338"/>
      <c r="EFY91" s="1338"/>
      <c r="EFZ91" s="1338"/>
      <c r="EGA91" s="1338"/>
      <c r="EGB91" s="1338"/>
      <c r="EGC91" s="1338"/>
      <c r="EGD91" s="1338"/>
      <c r="EGE91" s="1338"/>
      <c r="EGF91" s="1338"/>
      <c r="EGG91" s="1338"/>
      <c r="EGH91" s="1338"/>
      <c r="EGI91" s="1338"/>
      <c r="EGJ91" s="1338"/>
      <c r="EGK91" s="1338"/>
      <c r="EGL91" s="1338"/>
      <c r="EGM91" s="1338"/>
      <c r="EGN91" s="1338"/>
      <c r="EGO91" s="1338"/>
      <c r="EGP91" s="1338"/>
      <c r="EGQ91" s="1338"/>
      <c r="EGR91" s="1338"/>
      <c r="EGS91" s="1338"/>
      <c r="EGT91" s="1338"/>
      <c r="EGU91" s="1338"/>
      <c r="EGV91" s="1338"/>
      <c r="EGW91" s="1338"/>
      <c r="EGX91" s="1338"/>
      <c r="EGY91" s="1338"/>
      <c r="EGZ91" s="1338"/>
      <c r="EHA91" s="1338"/>
      <c r="EHB91" s="1338"/>
      <c r="EHC91" s="1338"/>
      <c r="EHD91" s="1338"/>
      <c r="EHE91" s="1338"/>
      <c r="EHF91" s="1338"/>
      <c r="EHG91" s="1338"/>
      <c r="EHH91" s="1338"/>
      <c r="EHI91" s="1338"/>
      <c r="EHJ91" s="1338"/>
      <c r="EHK91" s="1338"/>
      <c r="EHL91" s="1338"/>
      <c r="EHM91" s="1338"/>
      <c r="EHN91" s="1338"/>
      <c r="EHO91" s="1338"/>
      <c r="EHP91" s="1338"/>
      <c r="EHQ91" s="1338"/>
      <c r="EHR91" s="1338"/>
      <c r="EHS91" s="1338"/>
      <c r="EHT91" s="1338"/>
      <c r="EHU91" s="1338"/>
      <c r="EHV91" s="1338"/>
      <c r="EHW91" s="1338"/>
      <c r="EHX91" s="1338"/>
      <c r="EHY91" s="1338"/>
      <c r="EHZ91" s="1338"/>
      <c r="EIA91" s="1338"/>
      <c r="EIB91" s="1338"/>
      <c r="EIC91" s="1338"/>
      <c r="EID91" s="1338"/>
      <c r="EIE91" s="1338"/>
      <c r="EIF91" s="1338"/>
      <c r="EIG91" s="1338"/>
      <c r="EIH91" s="1338"/>
      <c r="EII91" s="1338"/>
      <c r="EIJ91" s="1338"/>
      <c r="EIK91" s="1338"/>
      <c r="EIL91" s="1338"/>
      <c r="EIM91" s="1338"/>
      <c r="EIN91" s="1338"/>
      <c r="EIO91" s="1338"/>
      <c r="EIP91" s="1338"/>
      <c r="EIQ91" s="1338"/>
      <c r="EIR91" s="1338"/>
      <c r="EIS91" s="1338"/>
      <c r="EIT91" s="1338"/>
      <c r="EIU91" s="1338"/>
      <c r="EIV91" s="1338"/>
      <c r="EIW91" s="1338"/>
      <c r="EIX91" s="1338"/>
      <c r="EIY91" s="1338"/>
      <c r="EIZ91" s="1338"/>
      <c r="EJA91" s="1338"/>
      <c r="EJB91" s="1338"/>
      <c r="EJC91" s="1338"/>
      <c r="EJD91" s="1338"/>
      <c r="EJE91" s="1338"/>
      <c r="EJF91" s="1338"/>
      <c r="EJG91" s="1338"/>
      <c r="EJH91" s="1338"/>
      <c r="EJI91" s="1338"/>
      <c r="EJJ91" s="1338"/>
      <c r="EJK91" s="1338"/>
      <c r="EJL91" s="1338"/>
      <c r="EJM91" s="1338"/>
      <c r="EJN91" s="1338"/>
      <c r="EJO91" s="1338"/>
      <c r="EJP91" s="1338"/>
      <c r="EJQ91" s="1338"/>
      <c r="EJR91" s="1338"/>
      <c r="EJS91" s="1338"/>
      <c r="EJT91" s="1338"/>
      <c r="EJU91" s="1338"/>
      <c r="EJV91" s="1338"/>
      <c r="EJW91" s="1338"/>
      <c r="EJX91" s="1338"/>
      <c r="EJY91" s="1338"/>
      <c r="EJZ91" s="1338"/>
      <c r="EKA91" s="1338"/>
      <c r="EKB91" s="1338"/>
      <c r="EKC91" s="1338"/>
      <c r="EKD91" s="1338"/>
      <c r="EKE91" s="1338"/>
      <c r="EKF91" s="1338"/>
      <c r="EKG91" s="1338"/>
      <c r="EKH91" s="1338"/>
      <c r="EKI91" s="1338"/>
      <c r="EKJ91" s="1338"/>
      <c r="EKK91" s="1338"/>
      <c r="EKL91" s="1338"/>
      <c r="EKM91" s="1338"/>
      <c r="EKN91" s="1338"/>
      <c r="EKO91" s="1338"/>
      <c r="EKP91" s="1338"/>
      <c r="EKQ91" s="1338"/>
      <c r="EKR91" s="1338"/>
      <c r="EKS91" s="1338"/>
      <c r="EKT91" s="1338"/>
      <c r="EKU91" s="1338"/>
      <c r="EKV91" s="1338"/>
      <c r="EKW91" s="1338"/>
      <c r="EKX91" s="1338"/>
      <c r="EKY91" s="1338"/>
      <c r="EKZ91" s="1338"/>
      <c r="ELA91" s="1338"/>
      <c r="ELB91" s="1338"/>
      <c r="ELC91" s="1338"/>
      <c r="ELD91" s="1338"/>
      <c r="ELE91" s="1338"/>
      <c r="ELF91" s="1338"/>
      <c r="ELG91" s="1338"/>
      <c r="ELH91" s="1338"/>
      <c r="ELI91" s="1338"/>
      <c r="ELJ91" s="1338"/>
      <c r="ELK91" s="1338"/>
      <c r="ELL91" s="1338"/>
      <c r="ELM91" s="1338"/>
      <c r="ELN91" s="1338"/>
      <c r="ELO91" s="1338"/>
      <c r="ELP91" s="1338"/>
      <c r="ELQ91" s="1338"/>
      <c r="ELR91" s="1338"/>
      <c r="ELS91" s="1338"/>
      <c r="ELT91" s="1338"/>
      <c r="ELU91" s="1338"/>
      <c r="ELV91" s="1338"/>
      <c r="ELW91" s="1338"/>
      <c r="ELX91" s="1338"/>
      <c r="ELY91" s="1338"/>
      <c r="ELZ91" s="1338"/>
      <c r="EMA91" s="1338"/>
      <c r="EMB91" s="1338"/>
      <c r="EMC91" s="1338"/>
      <c r="EMD91" s="1338"/>
      <c r="EME91" s="1338"/>
      <c r="EMF91" s="1338"/>
      <c r="EMG91" s="1338"/>
      <c r="EMH91" s="1338"/>
      <c r="EMI91" s="1338"/>
      <c r="EMJ91" s="1338"/>
      <c r="EMK91" s="1338"/>
      <c r="EML91" s="1338"/>
      <c r="EMM91" s="1338"/>
      <c r="EMN91" s="1338"/>
      <c r="EMO91" s="1338"/>
      <c r="EMP91" s="1338"/>
      <c r="EMQ91" s="1338"/>
      <c r="EMR91" s="1338"/>
      <c r="EMS91" s="1338"/>
      <c r="EMT91" s="1338"/>
      <c r="EMU91" s="1338"/>
      <c r="EMV91" s="1338"/>
      <c r="EMW91" s="1338"/>
      <c r="EMX91" s="1338"/>
      <c r="EMY91" s="1338"/>
      <c r="EMZ91" s="1338"/>
      <c r="ENA91" s="1338"/>
      <c r="ENB91" s="1338"/>
      <c r="ENC91" s="1338"/>
      <c r="END91" s="1338"/>
      <c r="ENE91" s="1338"/>
      <c r="ENF91" s="1338"/>
      <c r="ENG91" s="1338"/>
      <c r="ENH91" s="1338"/>
      <c r="ENI91" s="1338"/>
      <c r="ENJ91" s="1338"/>
      <c r="ENK91" s="1338"/>
      <c r="ENL91" s="1338"/>
      <c r="ENM91" s="1338"/>
      <c r="ENN91" s="1338"/>
      <c r="ENO91" s="1338"/>
      <c r="ENP91" s="1338"/>
      <c r="ENQ91" s="1338"/>
      <c r="ENR91" s="1338"/>
      <c r="ENS91" s="1338"/>
      <c r="ENT91" s="1338"/>
      <c r="ENU91" s="1338"/>
      <c r="ENV91" s="1338"/>
      <c r="ENW91" s="1338"/>
      <c r="ENX91" s="1338"/>
      <c r="ENY91" s="1338"/>
      <c r="ENZ91" s="1338"/>
      <c r="EOA91" s="1338"/>
      <c r="EOB91" s="1338"/>
      <c r="EOC91" s="1338"/>
      <c r="EOD91" s="1338"/>
      <c r="EOE91" s="1338"/>
      <c r="EOF91" s="1338"/>
      <c r="EOG91" s="1338"/>
      <c r="EOH91" s="1338"/>
      <c r="EOI91" s="1338"/>
      <c r="EOJ91" s="1338"/>
      <c r="EOK91" s="1338"/>
      <c r="EOL91" s="1338"/>
      <c r="EOM91" s="1338"/>
      <c r="EON91" s="1338"/>
      <c r="EOO91" s="1338"/>
      <c r="EOP91" s="1338"/>
      <c r="EOQ91" s="1338"/>
      <c r="EOR91" s="1338"/>
      <c r="EOS91" s="1338"/>
      <c r="EOT91" s="1338"/>
      <c r="EOU91" s="1338"/>
      <c r="EOV91" s="1338"/>
      <c r="EOW91" s="1338"/>
      <c r="EOX91" s="1338"/>
      <c r="EOY91" s="1338"/>
      <c r="EOZ91" s="1338"/>
      <c r="EPA91" s="1338"/>
      <c r="EPB91" s="1338"/>
      <c r="EPC91" s="1338"/>
      <c r="EPD91" s="1338"/>
      <c r="EPE91" s="1338"/>
      <c r="EPF91" s="1338"/>
      <c r="EPG91" s="1338"/>
      <c r="EPH91" s="1338"/>
      <c r="EPI91" s="1338"/>
      <c r="EPJ91" s="1338"/>
      <c r="EPK91" s="1338"/>
      <c r="EPL91" s="1338"/>
      <c r="EPM91" s="1338"/>
      <c r="EPN91" s="1338"/>
      <c r="EPO91" s="1338"/>
      <c r="EPP91" s="1338"/>
      <c r="EPQ91" s="1338"/>
      <c r="EPR91" s="1338"/>
      <c r="EPS91" s="1338"/>
      <c r="EPT91" s="1338"/>
      <c r="EPU91" s="1338"/>
      <c r="EPV91" s="1338"/>
      <c r="EPW91" s="1338"/>
      <c r="EPX91" s="1338"/>
      <c r="EPY91" s="1338"/>
      <c r="EPZ91" s="1338"/>
      <c r="EQA91" s="1338"/>
      <c r="EQB91" s="1338"/>
      <c r="EQC91" s="1338"/>
      <c r="EQD91" s="1338"/>
      <c r="EQE91" s="1338"/>
      <c r="EQF91" s="1338"/>
      <c r="EQG91" s="1338"/>
      <c r="EQH91" s="1338"/>
      <c r="EQI91" s="1338"/>
      <c r="EQJ91" s="1338"/>
      <c r="EQK91" s="1338"/>
      <c r="EQL91" s="1338"/>
      <c r="EQM91" s="1338"/>
      <c r="EQN91" s="1338"/>
      <c r="EQO91" s="1338"/>
      <c r="EQP91" s="1338"/>
      <c r="EQQ91" s="1338"/>
      <c r="EQR91" s="1338"/>
      <c r="EQS91" s="1338"/>
      <c r="EQT91" s="1338"/>
      <c r="EQU91" s="1338"/>
      <c r="EQV91" s="1338"/>
      <c r="EQW91" s="1338"/>
      <c r="EQX91" s="1338"/>
      <c r="EQY91" s="1338"/>
      <c r="EQZ91" s="1338"/>
      <c r="ERA91" s="1338"/>
      <c r="ERB91" s="1338"/>
      <c r="ERC91" s="1338"/>
      <c r="ERD91" s="1338"/>
      <c r="ERE91" s="1338"/>
      <c r="ERF91" s="1338"/>
      <c r="ERG91" s="1338"/>
      <c r="ERH91" s="1338"/>
      <c r="ERI91" s="1338"/>
      <c r="ERJ91" s="1338"/>
      <c r="ERK91" s="1338"/>
      <c r="ERL91" s="1338"/>
      <c r="ERM91" s="1338"/>
      <c r="ERN91" s="1338"/>
      <c r="ERO91" s="1338"/>
      <c r="ERP91" s="1338"/>
      <c r="ERQ91" s="1338"/>
      <c r="ERR91" s="1338"/>
      <c r="ERS91" s="1338"/>
      <c r="ERT91" s="1338"/>
      <c r="ERU91" s="1338"/>
      <c r="ERV91" s="1338"/>
      <c r="ERW91" s="1338"/>
      <c r="ERX91" s="1338"/>
      <c r="ERY91" s="1338"/>
      <c r="ERZ91" s="1338"/>
      <c r="ESA91" s="1338"/>
      <c r="ESB91" s="1338"/>
      <c r="ESC91" s="1338"/>
      <c r="ESD91" s="1338"/>
      <c r="ESE91" s="1338"/>
      <c r="ESF91" s="1338"/>
      <c r="ESG91" s="1338"/>
      <c r="ESH91" s="1338"/>
      <c r="ESI91" s="1338"/>
      <c r="ESJ91" s="1338"/>
      <c r="ESK91" s="1338"/>
      <c r="ESL91" s="1338"/>
      <c r="ESM91" s="1338"/>
      <c r="ESN91" s="1338"/>
      <c r="ESO91" s="1338"/>
      <c r="ESP91" s="1338"/>
      <c r="ESQ91" s="1338"/>
      <c r="ESR91" s="1338"/>
      <c r="ESS91" s="1338"/>
      <c r="EST91" s="1338"/>
      <c r="ESU91" s="1338"/>
      <c r="ESV91" s="1338"/>
      <c r="ESW91" s="1338"/>
      <c r="ESX91" s="1338"/>
      <c r="ESY91" s="1338"/>
      <c r="ESZ91" s="1338"/>
      <c r="ETA91" s="1338"/>
      <c r="ETB91" s="1338"/>
      <c r="ETC91" s="1338"/>
      <c r="ETD91" s="1338"/>
      <c r="ETE91" s="1338"/>
      <c r="ETF91" s="1338"/>
      <c r="ETG91" s="1338"/>
      <c r="ETH91" s="1338"/>
      <c r="ETI91" s="1338"/>
      <c r="ETJ91" s="1338"/>
      <c r="ETK91" s="1338"/>
      <c r="ETL91" s="1338"/>
      <c r="ETM91" s="1338"/>
      <c r="ETN91" s="1338"/>
      <c r="ETO91" s="1338"/>
      <c r="ETP91" s="1338"/>
      <c r="ETQ91" s="1338"/>
      <c r="ETR91" s="1338"/>
      <c r="ETS91" s="1338"/>
      <c r="ETT91" s="1338"/>
      <c r="ETU91" s="1338"/>
      <c r="ETV91" s="1338"/>
      <c r="ETW91" s="1338"/>
      <c r="ETX91" s="1338"/>
      <c r="ETY91" s="1338"/>
      <c r="ETZ91" s="1338"/>
      <c r="EUA91" s="1338"/>
      <c r="EUB91" s="1338"/>
      <c r="EUC91" s="1338"/>
      <c r="EUD91" s="1338"/>
      <c r="EUE91" s="1338"/>
      <c r="EUF91" s="1338"/>
      <c r="EUG91" s="1338"/>
      <c r="EUH91" s="1338"/>
      <c r="EUI91" s="1338"/>
      <c r="EUJ91" s="1338"/>
      <c r="EUK91" s="1338"/>
      <c r="EUL91" s="1338"/>
      <c r="EUM91" s="1338"/>
      <c r="EUN91" s="1338"/>
      <c r="EUO91" s="1338"/>
      <c r="EUP91" s="1338"/>
      <c r="EUQ91" s="1338"/>
      <c r="EUR91" s="1338"/>
      <c r="EUS91" s="1338"/>
      <c r="EUT91" s="1338"/>
      <c r="EUU91" s="1338"/>
      <c r="EUV91" s="1338"/>
      <c r="EUW91" s="1338"/>
      <c r="EUX91" s="1338"/>
      <c r="EUY91" s="1338"/>
      <c r="EUZ91" s="1338"/>
      <c r="EVA91" s="1338"/>
      <c r="EVB91" s="1338"/>
      <c r="EVC91" s="1338"/>
      <c r="EVD91" s="1338"/>
      <c r="EVE91" s="1338"/>
      <c r="EVF91" s="1338"/>
      <c r="EVG91" s="1338"/>
      <c r="EVH91" s="1338"/>
      <c r="EVI91" s="1338"/>
      <c r="EVJ91" s="1338"/>
      <c r="EVK91" s="1338"/>
      <c r="EVL91" s="1338"/>
      <c r="EVM91" s="1338"/>
      <c r="EVN91" s="1338"/>
      <c r="EVO91" s="1338"/>
      <c r="EVP91" s="1338"/>
      <c r="EVQ91" s="1338"/>
      <c r="EVR91" s="1338"/>
      <c r="EVS91" s="1338"/>
      <c r="EVT91" s="1338"/>
      <c r="EVU91" s="1338"/>
      <c r="EVV91" s="1338"/>
      <c r="EVW91" s="1338"/>
      <c r="EVX91" s="1338"/>
      <c r="EVY91" s="1338"/>
      <c r="EVZ91" s="1338"/>
      <c r="EWA91" s="1338"/>
      <c r="EWB91" s="1338"/>
      <c r="EWC91" s="1338"/>
      <c r="EWD91" s="1338"/>
      <c r="EWE91" s="1338"/>
      <c r="EWF91" s="1338"/>
      <c r="EWG91" s="1338"/>
      <c r="EWH91" s="1338"/>
      <c r="EWI91" s="1338"/>
      <c r="EWJ91" s="1338"/>
      <c r="EWK91" s="1338"/>
      <c r="EWL91" s="1338"/>
      <c r="EWM91" s="1338"/>
      <c r="EWN91" s="1338"/>
      <c r="EWO91" s="1338"/>
      <c r="EWP91" s="1338"/>
      <c r="EWQ91" s="1338"/>
      <c r="EWR91" s="1338"/>
      <c r="EWS91" s="1338"/>
      <c r="EWT91" s="1338"/>
      <c r="EWU91" s="1338"/>
      <c r="EWV91" s="1338"/>
      <c r="EWW91" s="1338"/>
      <c r="EWX91" s="1338"/>
      <c r="EWY91" s="1338"/>
      <c r="EWZ91" s="1338"/>
      <c r="EXA91" s="1338"/>
      <c r="EXB91" s="1338"/>
      <c r="EXC91" s="1338"/>
      <c r="EXD91" s="1338"/>
      <c r="EXE91" s="1338"/>
      <c r="EXF91" s="1338"/>
      <c r="EXG91" s="1338"/>
      <c r="EXH91" s="1338"/>
      <c r="EXI91" s="1338"/>
      <c r="EXJ91" s="1338"/>
      <c r="EXK91" s="1338"/>
      <c r="EXL91" s="1338"/>
      <c r="EXM91" s="1338"/>
      <c r="EXN91" s="1338"/>
      <c r="EXO91" s="1338"/>
      <c r="EXP91" s="1338"/>
      <c r="EXQ91" s="1338"/>
      <c r="EXR91" s="1338"/>
      <c r="EXS91" s="1338"/>
      <c r="EXT91" s="1338"/>
      <c r="EXU91" s="1338"/>
      <c r="EXV91" s="1338"/>
      <c r="EXW91" s="1338"/>
      <c r="EXX91" s="1338"/>
      <c r="EXY91" s="1338"/>
      <c r="EXZ91" s="1338"/>
      <c r="EYA91" s="1338"/>
      <c r="EYB91" s="1338"/>
      <c r="EYC91" s="1338"/>
      <c r="EYD91" s="1338"/>
      <c r="EYE91" s="1338"/>
      <c r="EYF91" s="1338"/>
      <c r="EYG91" s="1338"/>
      <c r="EYH91" s="1338"/>
      <c r="EYI91" s="1338"/>
      <c r="EYJ91" s="1338"/>
      <c r="EYK91" s="1338"/>
      <c r="EYL91" s="1338"/>
      <c r="EYM91" s="1338"/>
      <c r="EYN91" s="1338"/>
      <c r="EYO91" s="1338"/>
      <c r="EYP91" s="1338"/>
      <c r="EYQ91" s="1338"/>
      <c r="EYR91" s="1338"/>
      <c r="EYS91" s="1338"/>
      <c r="EYT91" s="1338"/>
      <c r="EYU91" s="1338"/>
      <c r="EYV91" s="1338"/>
      <c r="EYW91" s="1338"/>
      <c r="EYX91" s="1338"/>
      <c r="EYY91" s="1338"/>
      <c r="EYZ91" s="1338"/>
      <c r="EZA91" s="1338"/>
      <c r="EZB91" s="1338"/>
      <c r="EZC91" s="1338"/>
      <c r="EZD91" s="1338"/>
      <c r="EZE91" s="1338"/>
      <c r="EZF91" s="1338"/>
      <c r="EZG91" s="1338"/>
      <c r="EZH91" s="1338"/>
      <c r="EZI91" s="1338"/>
      <c r="EZJ91" s="1338"/>
      <c r="EZK91" s="1338"/>
      <c r="EZL91" s="1338"/>
      <c r="EZM91" s="1338"/>
      <c r="EZN91" s="1338"/>
      <c r="EZO91" s="1338"/>
      <c r="EZP91" s="1338"/>
      <c r="EZQ91" s="1338"/>
      <c r="EZR91" s="1338"/>
      <c r="EZS91" s="1338"/>
      <c r="EZT91" s="1338"/>
      <c r="EZU91" s="1338"/>
      <c r="EZV91" s="1338"/>
      <c r="EZW91" s="1338"/>
      <c r="EZX91" s="1338"/>
      <c r="EZY91" s="1338"/>
      <c r="EZZ91" s="1338"/>
      <c r="FAA91" s="1338"/>
      <c r="FAB91" s="1338"/>
      <c r="FAC91" s="1338"/>
      <c r="FAD91" s="1338"/>
      <c r="FAE91" s="1338"/>
      <c r="FAF91" s="1338"/>
      <c r="FAG91" s="1338"/>
      <c r="FAH91" s="1338"/>
      <c r="FAI91" s="1338"/>
      <c r="FAJ91" s="1338"/>
      <c r="FAK91" s="1338"/>
      <c r="FAL91" s="1338"/>
      <c r="FAM91" s="1338"/>
      <c r="FAN91" s="1338"/>
      <c r="FAO91" s="1338"/>
      <c r="FAP91" s="1338"/>
      <c r="FAQ91" s="1338"/>
      <c r="FAR91" s="1338"/>
      <c r="FAS91" s="1338"/>
      <c r="FAT91" s="1338"/>
      <c r="FAU91" s="1338"/>
      <c r="FAV91" s="1338"/>
      <c r="FAW91" s="1338"/>
      <c r="FAX91" s="1338"/>
      <c r="FAY91" s="1338"/>
      <c r="FAZ91" s="1338"/>
      <c r="FBA91" s="1338"/>
      <c r="FBB91" s="1338"/>
      <c r="FBC91" s="1338"/>
      <c r="FBD91" s="1338"/>
      <c r="FBE91" s="1338"/>
      <c r="FBF91" s="1338"/>
      <c r="FBG91" s="1338"/>
      <c r="FBH91" s="1338"/>
      <c r="FBI91" s="1338"/>
      <c r="FBJ91" s="1338"/>
      <c r="FBK91" s="1338"/>
      <c r="FBL91" s="1338"/>
      <c r="FBM91" s="1338"/>
      <c r="FBN91" s="1338"/>
      <c r="FBO91" s="1338"/>
      <c r="FBP91" s="1338"/>
      <c r="FBQ91" s="1338"/>
      <c r="FBR91" s="1338"/>
      <c r="FBS91" s="1338"/>
      <c r="FBT91" s="1338"/>
      <c r="FBU91" s="1338"/>
      <c r="FBV91" s="1338"/>
      <c r="FBW91" s="1338"/>
      <c r="FBX91" s="1338"/>
      <c r="FBY91" s="1338"/>
      <c r="FBZ91" s="1338"/>
      <c r="FCA91" s="1338"/>
      <c r="FCB91" s="1338"/>
      <c r="FCC91" s="1338"/>
      <c r="FCD91" s="1338"/>
      <c r="FCE91" s="1338"/>
      <c r="FCF91" s="1338"/>
      <c r="FCG91" s="1338"/>
      <c r="FCH91" s="1338"/>
      <c r="FCI91" s="1338"/>
      <c r="FCJ91" s="1338"/>
      <c r="FCK91" s="1338"/>
      <c r="FCL91" s="1338"/>
      <c r="FCM91" s="1338"/>
      <c r="FCN91" s="1338"/>
      <c r="FCO91" s="1338"/>
      <c r="FCP91" s="1338"/>
      <c r="FCQ91" s="1338"/>
      <c r="FCR91" s="1338"/>
      <c r="FCS91" s="1338"/>
      <c r="FCT91" s="1338"/>
      <c r="FCU91" s="1338"/>
      <c r="FCV91" s="1338"/>
      <c r="FCW91" s="1338"/>
      <c r="FCX91" s="1338"/>
      <c r="FCY91" s="1338"/>
      <c r="FCZ91" s="1338"/>
      <c r="FDA91" s="1338"/>
      <c r="FDB91" s="1338"/>
      <c r="FDC91" s="1338"/>
      <c r="FDD91" s="1338"/>
      <c r="FDE91" s="1338"/>
      <c r="FDF91" s="1338"/>
      <c r="FDG91" s="1338"/>
      <c r="FDH91" s="1338"/>
      <c r="FDI91" s="1338"/>
      <c r="FDJ91" s="1338"/>
      <c r="FDK91" s="1338"/>
      <c r="FDL91" s="1338"/>
      <c r="FDM91" s="1338"/>
      <c r="FDN91" s="1338"/>
      <c r="FDO91" s="1338"/>
      <c r="FDP91" s="1338"/>
      <c r="FDQ91" s="1338"/>
      <c r="FDR91" s="1338"/>
      <c r="FDS91" s="1338"/>
      <c r="FDT91" s="1338"/>
      <c r="FDU91" s="1338"/>
      <c r="FDV91" s="1338"/>
      <c r="FDW91" s="1338"/>
      <c r="FDX91" s="1338"/>
      <c r="FDY91" s="1338"/>
      <c r="FDZ91" s="1338"/>
      <c r="FEA91" s="1338"/>
      <c r="FEB91" s="1338"/>
      <c r="FEC91" s="1338"/>
      <c r="FED91" s="1338"/>
      <c r="FEE91" s="1338"/>
      <c r="FEF91" s="1338"/>
      <c r="FEG91" s="1338"/>
      <c r="FEH91" s="1338"/>
      <c r="FEI91" s="1338"/>
      <c r="FEJ91" s="1338"/>
      <c r="FEK91" s="1338"/>
      <c r="FEL91" s="1338"/>
      <c r="FEM91" s="1338"/>
      <c r="FEN91" s="1338"/>
      <c r="FEO91" s="1338"/>
      <c r="FEP91" s="1338"/>
      <c r="FEQ91" s="1338"/>
      <c r="FER91" s="1338"/>
      <c r="FES91" s="1338"/>
      <c r="FET91" s="1338"/>
      <c r="FEU91" s="1338"/>
      <c r="FEV91" s="1338"/>
      <c r="FEW91" s="1338"/>
      <c r="FEX91" s="1338"/>
      <c r="FEY91" s="1338"/>
      <c r="FEZ91" s="1338"/>
      <c r="FFA91" s="1338"/>
      <c r="FFB91" s="1338"/>
      <c r="FFC91" s="1338"/>
      <c r="FFD91" s="1338"/>
      <c r="FFE91" s="1338"/>
      <c r="FFF91" s="1338"/>
      <c r="FFG91" s="1338"/>
      <c r="FFH91" s="1338"/>
      <c r="FFI91" s="1338"/>
      <c r="FFJ91" s="1338"/>
      <c r="FFK91" s="1338"/>
      <c r="FFL91" s="1338"/>
      <c r="FFM91" s="1338"/>
      <c r="FFN91" s="1338"/>
      <c r="FFO91" s="1338"/>
      <c r="FFP91" s="1338"/>
      <c r="FFQ91" s="1338"/>
      <c r="FFR91" s="1338"/>
      <c r="FFS91" s="1338"/>
      <c r="FFT91" s="1338"/>
      <c r="FFU91" s="1338"/>
      <c r="FFV91" s="1338"/>
      <c r="FFW91" s="1338"/>
      <c r="FFX91" s="1338"/>
      <c r="FFY91" s="1338"/>
      <c r="FFZ91" s="1338"/>
      <c r="FGA91" s="1338"/>
      <c r="FGB91" s="1338"/>
      <c r="FGC91" s="1338"/>
      <c r="FGD91" s="1338"/>
      <c r="FGE91" s="1338"/>
      <c r="FGF91" s="1338"/>
      <c r="FGG91" s="1338"/>
      <c r="FGH91" s="1338"/>
      <c r="FGI91" s="1338"/>
      <c r="FGJ91" s="1338"/>
      <c r="FGK91" s="1338"/>
      <c r="FGL91" s="1338"/>
      <c r="FGM91" s="1338"/>
      <c r="FGN91" s="1338"/>
      <c r="FGO91" s="1338"/>
      <c r="FGP91" s="1338"/>
      <c r="FGQ91" s="1338"/>
      <c r="FGR91" s="1338"/>
      <c r="FGS91" s="1338"/>
      <c r="FGT91" s="1338"/>
      <c r="FGU91" s="1338"/>
      <c r="FGV91" s="1338"/>
      <c r="FGW91" s="1338"/>
      <c r="FGX91" s="1338"/>
      <c r="FGY91" s="1338"/>
      <c r="FGZ91" s="1338"/>
      <c r="FHA91" s="1338"/>
      <c r="FHB91" s="1338"/>
      <c r="FHC91" s="1338"/>
      <c r="FHD91" s="1338"/>
      <c r="FHE91" s="1338"/>
      <c r="FHF91" s="1338"/>
      <c r="FHG91" s="1338"/>
      <c r="FHH91" s="1338"/>
      <c r="FHI91" s="1338"/>
      <c r="FHJ91" s="1338"/>
      <c r="FHK91" s="1338"/>
      <c r="FHL91" s="1338"/>
      <c r="FHM91" s="1338"/>
      <c r="FHN91" s="1338"/>
      <c r="FHO91" s="1338"/>
      <c r="FHP91" s="1338"/>
      <c r="FHQ91" s="1338"/>
      <c r="FHR91" s="1338"/>
      <c r="FHS91" s="1338"/>
      <c r="FHT91" s="1338"/>
      <c r="FHU91" s="1338"/>
      <c r="FHV91" s="1338"/>
      <c r="FHW91" s="1338"/>
      <c r="FHX91" s="1338"/>
      <c r="FHY91" s="1338"/>
      <c r="FHZ91" s="1338"/>
      <c r="FIA91" s="1338"/>
      <c r="FIB91" s="1338"/>
      <c r="FIC91" s="1338"/>
      <c r="FID91" s="1338"/>
      <c r="FIE91" s="1338"/>
      <c r="FIF91" s="1338"/>
      <c r="FIG91" s="1338"/>
      <c r="FIH91" s="1338"/>
      <c r="FII91" s="1338"/>
      <c r="FIJ91" s="1338"/>
      <c r="FIK91" s="1338"/>
      <c r="FIL91" s="1338"/>
      <c r="FIM91" s="1338"/>
      <c r="FIN91" s="1338"/>
      <c r="FIO91" s="1338"/>
      <c r="FIP91" s="1338"/>
      <c r="FIQ91" s="1338"/>
      <c r="FIR91" s="1338"/>
      <c r="FIS91" s="1338"/>
      <c r="FIT91" s="1338"/>
      <c r="FIU91" s="1338"/>
      <c r="FIV91" s="1338"/>
      <c r="FIW91" s="1338"/>
      <c r="FIX91" s="1338"/>
      <c r="FIY91" s="1338"/>
      <c r="FIZ91" s="1338"/>
      <c r="FJA91" s="1338"/>
      <c r="FJB91" s="1338"/>
      <c r="FJC91" s="1338"/>
      <c r="FJD91" s="1338"/>
      <c r="FJE91" s="1338"/>
      <c r="FJF91" s="1338"/>
      <c r="FJG91" s="1338"/>
      <c r="FJH91" s="1338"/>
      <c r="FJI91" s="1338"/>
      <c r="FJJ91" s="1338"/>
      <c r="FJK91" s="1338"/>
      <c r="FJL91" s="1338"/>
      <c r="FJM91" s="1338"/>
      <c r="FJN91" s="1338"/>
      <c r="FJO91" s="1338"/>
      <c r="FJP91" s="1338"/>
      <c r="FJQ91" s="1338"/>
      <c r="FJR91" s="1338"/>
      <c r="FJS91" s="1338"/>
      <c r="FJT91" s="1338"/>
      <c r="FJU91" s="1338"/>
      <c r="FJV91" s="1338"/>
      <c r="FJW91" s="1338"/>
      <c r="FJX91" s="1338"/>
      <c r="FJY91" s="1338"/>
      <c r="FJZ91" s="1338"/>
      <c r="FKA91" s="1338"/>
      <c r="FKB91" s="1338"/>
      <c r="FKC91" s="1338"/>
      <c r="FKD91" s="1338"/>
      <c r="FKE91" s="1338"/>
      <c r="FKF91" s="1338"/>
      <c r="FKG91" s="1338"/>
      <c r="FKH91" s="1338"/>
      <c r="FKI91" s="1338"/>
      <c r="FKJ91" s="1338"/>
      <c r="FKK91" s="1338"/>
      <c r="FKL91" s="1338"/>
      <c r="FKM91" s="1338"/>
      <c r="FKN91" s="1338"/>
      <c r="FKO91" s="1338"/>
      <c r="FKP91" s="1338"/>
      <c r="FKQ91" s="1338"/>
      <c r="FKR91" s="1338"/>
      <c r="FKS91" s="1338"/>
      <c r="FKT91" s="1338"/>
      <c r="FKU91" s="1338"/>
      <c r="FKV91" s="1338"/>
      <c r="FKW91" s="1338"/>
      <c r="FKX91" s="1338"/>
      <c r="FKY91" s="1338"/>
      <c r="FKZ91" s="1338"/>
      <c r="FLA91" s="1338"/>
      <c r="FLB91" s="1338"/>
      <c r="FLC91" s="1338"/>
      <c r="FLD91" s="1338"/>
      <c r="FLE91" s="1338"/>
      <c r="FLF91" s="1338"/>
      <c r="FLG91" s="1338"/>
      <c r="FLH91" s="1338"/>
      <c r="FLI91" s="1338"/>
      <c r="FLJ91" s="1338"/>
      <c r="FLK91" s="1338"/>
      <c r="FLL91" s="1338"/>
      <c r="FLM91" s="1338"/>
      <c r="FLN91" s="1338"/>
      <c r="FLO91" s="1338"/>
      <c r="FLP91" s="1338"/>
      <c r="FLQ91" s="1338"/>
      <c r="FLR91" s="1338"/>
      <c r="FLS91" s="1338"/>
      <c r="FLT91" s="1338"/>
      <c r="FLU91" s="1338"/>
      <c r="FLV91" s="1338"/>
      <c r="FLW91" s="1338"/>
      <c r="FLX91" s="1338"/>
      <c r="FLY91" s="1338"/>
      <c r="FLZ91" s="1338"/>
      <c r="FMA91" s="1338"/>
      <c r="FMB91" s="1338"/>
      <c r="FMC91" s="1338"/>
      <c r="FMD91" s="1338"/>
      <c r="FME91" s="1338"/>
      <c r="FMF91" s="1338"/>
      <c r="FMG91" s="1338"/>
      <c r="FMH91" s="1338"/>
      <c r="FMI91" s="1338"/>
      <c r="FMJ91" s="1338"/>
      <c r="FMK91" s="1338"/>
      <c r="FML91" s="1338"/>
      <c r="FMM91" s="1338"/>
      <c r="FMN91" s="1338"/>
      <c r="FMO91" s="1338"/>
      <c r="FMP91" s="1338"/>
      <c r="FMQ91" s="1338"/>
      <c r="FMR91" s="1338"/>
      <c r="FMS91" s="1338"/>
      <c r="FMT91" s="1338"/>
      <c r="FMU91" s="1338"/>
      <c r="FMV91" s="1338"/>
      <c r="FMW91" s="1338"/>
      <c r="FMX91" s="1338"/>
      <c r="FMY91" s="1338"/>
      <c r="FMZ91" s="1338"/>
      <c r="FNA91" s="1338"/>
      <c r="FNB91" s="1338"/>
      <c r="FNC91" s="1338"/>
      <c r="FND91" s="1338"/>
      <c r="FNE91" s="1338"/>
      <c r="FNF91" s="1338"/>
    </row>
    <row r="92" spans="1:4426" s="1301" customFormat="1" ht="15">
      <c r="B92" s="1406">
        <v>1901085</v>
      </c>
      <c r="C92" s="1411" t="s">
        <v>230</v>
      </c>
      <c r="D92" s="1427">
        <v>437522.88</v>
      </c>
      <c r="E92" s="1405">
        <f>+D92</f>
        <v>437522.88</v>
      </c>
      <c r="F92" s="1401"/>
      <c r="G92" s="1401"/>
      <c r="H92" s="1401"/>
      <c r="I92" s="1401"/>
      <c r="J92" s="1623" t="s">
        <v>1831</v>
      </c>
      <c r="K92" s="1424" t="s">
        <v>231</v>
      </c>
      <c r="L92" s="1332"/>
      <c r="M92" s="1332"/>
      <c r="N92" s="1332"/>
      <c r="O92" s="1332"/>
      <c r="P92" s="1332"/>
      <c r="Q92" s="1332"/>
      <c r="R92" s="1332"/>
      <c r="S92" s="1332"/>
      <c r="T92" s="1332"/>
      <c r="U92" s="1332"/>
      <c r="V92" s="1332"/>
      <c r="W92" s="1332"/>
      <c r="X92" s="1332"/>
      <c r="Y92" s="1332"/>
      <c r="Z92" s="1332"/>
      <c r="AA92" s="1332"/>
      <c r="AB92" s="1332"/>
      <c r="AC92" s="1332"/>
      <c r="AD92" s="1332"/>
      <c r="AE92" s="1332"/>
      <c r="AF92" s="1332"/>
      <c r="AG92" s="1332"/>
      <c r="AH92" s="1332"/>
      <c r="AI92" s="1332"/>
      <c r="AJ92" s="1332"/>
      <c r="AK92" s="1332"/>
      <c r="AL92" s="1332"/>
      <c r="AM92" s="1332"/>
      <c r="AN92" s="1332"/>
      <c r="AO92" s="1332"/>
      <c r="AP92" s="1332"/>
      <c r="AQ92" s="1332"/>
      <c r="AR92" s="1332"/>
      <c r="AS92" s="1332"/>
      <c r="AT92" s="1332"/>
      <c r="AU92" s="1332"/>
      <c r="AV92" s="1332"/>
      <c r="AW92" s="1332"/>
      <c r="AX92" s="1332"/>
      <c r="AY92" s="1332"/>
      <c r="AZ92" s="1332"/>
      <c r="BA92" s="1332"/>
      <c r="BB92" s="1332"/>
      <c r="BC92" s="1332"/>
      <c r="BD92" s="1332"/>
      <c r="BE92" s="1332"/>
      <c r="BF92" s="1332"/>
      <c r="BG92" s="1332"/>
      <c r="BH92" s="1332"/>
      <c r="BI92" s="1332"/>
      <c r="BJ92" s="1332"/>
      <c r="BK92" s="1332"/>
      <c r="BL92" s="1332"/>
      <c r="BM92" s="1332"/>
      <c r="BN92" s="1332"/>
      <c r="BO92" s="1332"/>
      <c r="BP92" s="1332"/>
      <c r="BQ92" s="1332"/>
      <c r="BR92" s="1332"/>
      <c r="BS92" s="1332"/>
      <c r="BT92" s="1332"/>
      <c r="BU92" s="1332"/>
      <c r="BV92" s="1332"/>
      <c r="BW92" s="1332"/>
      <c r="BX92" s="1332"/>
      <c r="BY92" s="1332"/>
      <c r="BZ92" s="1332"/>
      <c r="CA92" s="1332"/>
      <c r="CB92" s="1332"/>
      <c r="CC92" s="1332"/>
      <c r="CD92" s="1332"/>
      <c r="CE92" s="1332"/>
      <c r="CF92" s="1332"/>
      <c r="CG92" s="1332"/>
      <c r="CH92" s="1332"/>
      <c r="CI92" s="1332"/>
      <c r="CJ92" s="1332"/>
      <c r="CK92" s="1332"/>
      <c r="CL92" s="1332"/>
      <c r="CM92" s="1332"/>
      <c r="CN92" s="1332"/>
      <c r="CO92" s="1332"/>
      <c r="CP92" s="1332"/>
      <c r="CQ92" s="1332"/>
      <c r="CR92" s="1332"/>
      <c r="CS92" s="1332"/>
      <c r="CT92" s="1332"/>
      <c r="CU92" s="1332"/>
      <c r="CV92" s="1332"/>
      <c r="CW92" s="1332"/>
      <c r="CX92" s="1332"/>
      <c r="CY92" s="1332"/>
      <c r="CZ92" s="1332"/>
      <c r="DA92" s="1332"/>
      <c r="DB92" s="1332"/>
      <c r="DC92" s="1332"/>
      <c r="DD92" s="1332"/>
      <c r="DE92" s="1332"/>
      <c r="DF92" s="1332"/>
      <c r="DG92" s="1332"/>
      <c r="DH92" s="1332"/>
      <c r="DI92" s="1332"/>
      <c r="DJ92" s="1332"/>
      <c r="DK92" s="1332"/>
      <c r="DL92" s="1332"/>
      <c r="DM92" s="1332"/>
      <c r="DN92" s="1332"/>
      <c r="DO92" s="1332"/>
      <c r="DP92" s="1332"/>
      <c r="DQ92" s="1332"/>
      <c r="DR92" s="1332"/>
      <c r="DS92" s="1332"/>
      <c r="DT92" s="1332"/>
      <c r="DU92" s="1332"/>
      <c r="DV92" s="1332"/>
      <c r="DW92" s="1332"/>
      <c r="DX92" s="1332"/>
      <c r="DY92" s="1332"/>
      <c r="DZ92" s="1332"/>
      <c r="EA92" s="1332"/>
      <c r="EB92" s="1332"/>
      <c r="EC92" s="1332"/>
      <c r="ED92" s="1332"/>
      <c r="EE92" s="1332"/>
      <c r="EF92" s="1332"/>
      <c r="EG92" s="1332"/>
      <c r="EH92" s="1332"/>
      <c r="EI92" s="1332"/>
      <c r="EJ92" s="1332"/>
      <c r="EK92" s="1332"/>
      <c r="EL92" s="1332"/>
      <c r="EM92" s="1332"/>
      <c r="EN92" s="1332"/>
      <c r="EO92" s="1332"/>
      <c r="EP92" s="1332"/>
      <c r="EQ92" s="1332"/>
      <c r="ER92" s="1332"/>
      <c r="ES92" s="1332"/>
      <c r="ET92" s="1332"/>
      <c r="EU92" s="1332"/>
      <c r="EV92" s="1332"/>
      <c r="EW92" s="1332"/>
      <c r="EX92" s="1332"/>
      <c r="EY92" s="1332"/>
      <c r="EZ92" s="1332"/>
      <c r="FA92" s="1332"/>
      <c r="FB92" s="1332"/>
      <c r="FC92" s="1332"/>
      <c r="FD92" s="1332"/>
      <c r="FE92" s="1332"/>
      <c r="FF92" s="1332"/>
      <c r="FG92" s="1332"/>
      <c r="FH92" s="1332"/>
      <c r="FI92" s="1332"/>
      <c r="FJ92" s="1332"/>
      <c r="FK92" s="1332"/>
      <c r="FL92" s="1332"/>
      <c r="FM92" s="1332"/>
      <c r="FN92" s="1332"/>
      <c r="FO92" s="1332"/>
      <c r="FP92" s="1332"/>
      <c r="FQ92" s="1332"/>
      <c r="FR92" s="1332"/>
      <c r="FS92" s="1332"/>
      <c r="FT92" s="1332"/>
      <c r="FU92" s="1332"/>
      <c r="FV92" s="1332"/>
      <c r="FW92" s="1332"/>
      <c r="FX92" s="1332"/>
      <c r="FY92" s="1332"/>
      <c r="FZ92" s="1332"/>
      <c r="GA92" s="1332"/>
      <c r="GB92" s="1332"/>
      <c r="GC92" s="1332"/>
      <c r="GD92" s="1332"/>
      <c r="GE92" s="1332"/>
      <c r="GF92" s="1332"/>
      <c r="GG92" s="1332"/>
      <c r="GH92" s="1332"/>
      <c r="GI92" s="1332"/>
      <c r="GJ92" s="1332"/>
      <c r="GK92" s="1332"/>
      <c r="GL92" s="1332"/>
      <c r="GM92" s="1332"/>
      <c r="GN92" s="1332"/>
      <c r="GO92" s="1332"/>
      <c r="GP92" s="1332"/>
      <c r="GQ92" s="1332"/>
      <c r="GR92" s="1332"/>
      <c r="GS92" s="1332"/>
      <c r="GT92" s="1332"/>
      <c r="GU92" s="1332"/>
      <c r="GV92" s="1332"/>
      <c r="GW92" s="1332"/>
      <c r="GX92" s="1332"/>
      <c r="GY92" s="1332"/>
      <c r="GZ92" s="1332"/>
      <c r="HA92" s="1332"/>
      <c r="HB92" s="1332"/>
      <c r="HC92" s="1332"/>
      <c r="HD92" s="1332"/>
      <c r="HE92" s="1332"/>
      <c r="HF92" s="1332"/>
      <c r="HG92" s="1332"/>
      <c r="HH92" s="1332"/>
      <c r="HI92" s="1332"/>
      <c r="HJ92" s="1332"/>
      <c r="HK92" s="1332"/>
      <c r="HL92" s="1332"/>
      <c r="HM92" s="1332"/>
      <c r="HN92" s="1332"/>
      <c r="HO92" s="1332"/>
      <c r="HP92" s="1332"/>
      <c r="HQ92" s="1332"/>
      <c r="HR92" s="1332"/>
      <c r="HS92" s="1332"/>
      <c r="HT92" s="1332"/>
      <c r="HU92" s="1332"/>
      <c r="HV92" s="1332"/>
      <c r="HW92" s="1332"/>
      <c r="HX92" s="1332"/>
      <c r="HY92" s="1332"/>
      <c r="HZ92" s="1332"/>
      <c r="IA92" s="1332"/>
      <c r="IB92" s="1332"/>
      <c r="IC92" s="1332"/>
      <c r="ID92" s="1332"/>
      <c r="IE92" s="1332"/>
      <c r="IF92" s="1332"/>
      <c r="IG92" s="1332"/>
      <c r="IH92" s="1332"/>
      <c r="II92" s="1332"/>
      <c r="IJ92" s="1332"/>
      <c r="IK92" s="1332"/>
      <c r="IL92" s="1332"/>
      <c r="IM92" s="1332"/>
      <c r="IN92" s="1332"/>
      <c r="IO92" s="1332"/>
      <c r="IP92" s="1332"/>
      <c r="IQ92" s="1332"/>
      <c r="IR92" s="1332"/>
      <c r="IS92" s="1332"/>
      <c r="IT92" s="1332"/>
      <c r="IU92" s="1332"/>
      <c r="IV92" s="1332"/>
      <c r="IW92" s="1332"/>
      <c r="IX92" s="1332"/>
      <c r="IY92" s="1332"/>
      <c r="IZ92" s="1332"/>
      <c r="JA92" s="1332"/>
      <c r="JB92" s="1332"/>
      <c r="JC92" s="1332"/>
      <c r="JD92" s="1332"/>
      <c r="JE92" s="1332"/>
      <c r="JF92" s="1332"/>
      <c r="JG92" s="1332"/>
      <c r="JH92" s="1332"/>
      <c r="JI92" s="1332"/>
      <c r="JJ92" s="1332"/>
      <c r="JK92" s="1332"/>
      <c r="JL92" s="1332"/>
      <c r="JM92" s="1332"/>
      <c r="JN92" s="1332"/>
      <c r="JO92" s="1332"/>
      <c r="JP92" s="1332"/>
      <c r="JQ92" s="1332"/>
      <c r="JR92" s="1332"/>
      <c r="JS92" s="1332"/>
      <c r="JT92" s="1332"/>
      <c r="JU92" s="1332"/>
      <c r="JV92" s="1332"/>
      <c r="JW92" s="1332"/>
      <c r="JX92" s="1332"/>
      <c r="JY92" s="1332"/>
      <c r="JZ92" s="1332"/>
      <c r="KA92" s="1332"/>
      <c r="KB92" s="1332"/>
      <c r="KC92" s="1332"/>
      <c r="KD92" s="1332"/>
      <c r="KE92" s="1332"/>
      <c r="KF92" s="1332"/>
      <c r="KG92" s="1332"/>
      <c r="KH92" s="1332"/>
      <c r="KI92" s="1332"/>
      <c r="KJ92" s="1332"/>
      <c r="KK92" s="1332"/>
      <c r="KL92" s="1332"/>
      <c r="KM92" s="1332"/>
      <c r="KN92" s="1332"/>
      <c r="KO92" s="1332"/>
      <c r="KP92" s="1332"/>
      <c r="KQ92" s="1332"/>
      <c r="KR92" s="1332"/>
      <c r="KS92" s="1332"/>
      <c r="KT92" s="1332"/>
      <c r="KU92" s="1332"/>
      <c r="KV92" s="1332"/>
      <c r="KW92" s="1332"/>
      <c r="KX92" s="1332"/>
      <c r="KY92" s="1332"/>
      <c r="KZ92" s="1332"/>
      <c r="LA92" s="1332"/>
      <c r="LB92" s="1332"/>
      <c r="LC92" s="1332"/>
      <c r="LD92" s="1332"/>
      <c r="LE92" s="1332"/>
      <c r="LF92" s="1332"/>
      <c r="LG92" s="1332"/>
      <c r="LH92" s="1332"/>
      <c r="LI92" s="1332"/>
      <c r="LJ92" s="1332"/>
      <c r="LK92" s="1332"/>
      <c r="LL92" s="1332"/>
      <c r="LM92" s="1332"/>
      <c r="LN92" s="1332"/>
      <c r="LO92" s="1332"/>
      <c r="LP92" s="1332"/>
      <c r="LQ92" s="1332"/>
      <c r="LR92" s="1332"/>
      <c r="LS92" s="1332"/>
      <c r="LT92" s="1332"/>
      <c r="LU92" s="1332"/>
      <c r="LV92" s="1332"/>
      <c r="LW92" s="1332"/>
      <c r="LX92" s="1332"/>
      <c r="LY92" s="1332"/>
      <c r="LZ92" s="1332"/>
      <c r="MA92" s="1332"/>
      <c r="MB92" s="1332"/>
      <c r="MC92" s="1332"/>
      <c r="MD92" s="1332"/>
      <c r="ME92" s="1332"/>
      <c r="MF92" s="1332"/>
      <c r="MG92" s="1332"/>
      <c r="MH92" s="1332"/>
      <c r="MI92" s="1332"/>
      <c r="MJ92" s="1332"/>
      <c r="MK92" s="1332"/>
      <c r="ML92" s="1332"/>
      <c r="MM92" s="1332"/>
      <c r="MN92" s="1332"/>
      <c r="MO92" s="1332"/>
      <c r="MP92" s="1332"/>
      <c r="MQ92" s="1332"/>
      <c r="MR92" s="1332"/>
      <c r="MS92" s="1332"/>
      <c r="MT92" s="1332"/>
      <c r="MU92" s="1332"/>
      <c r="MV92" s="1332"/>
      <c r="MW92" s="1332"/>
      <c r="MX92" s="1332"/>
      <c r="MY92" s="1332"/>
      <c r="MZ92" s="1332"/>
      <c r="NA92" s="1332"/>
      <c r="NB92" s="1332"/>
      <c r="NC92" s="1332"/>
      <c r="ND92" s="1332"/>
      <c r="NE92" s="1332"/>
      <c r="NF92" s="1332"/>
      <c r="NG92" s="1332"/>
      <c r="NH92" s="1332"/>
      <c r="NI92" s="1332"/>
      <c r="NJ92" s="1332"/>
      <c r="NK92" s="1332"/>
      <c r="NL92" s="1332"/>
      <c r="NM92" s="1332"/>
      <c r="NN92" s="1332"/>
      <c r="NO92" s="1332"/>
      <c r="NP92" s="1332"/>
      <c r="NQ92" s="1332"/>
      <c r="NR92" s="1332"/>
      <c r="NS92" s="1332"/>
      <c r="NT92" s="1332"/>
      <c r="NU92" s="1332"/>
      <c r="NV92" s="1332"/>
      <c r="NW92" s="1332"/>
      <c r="NX92" s="1332"/>
      <c r="NY92" s="1332"/>
      <c r="NZ92" s="1332"/>
      <c r="OA92" s="1332"/>
      <c r="OB92" s="1332"/>
      <c r="OC92" s="1332"/>
      <c r="OD92" s="1332"/>
      <c r="OE92" s="1332"/>
      <c r="OF92" s="1332"/>
      <c r="OG92" s="1332"/>
      <c r="OH92" s="1332"/>
      <c r="OI92" s="1332"/>
      <c r="OJ92" s="1332"/>
      <c r="OK92" s="1332"/>
      <c r="OL92" s="1332"/>
      <c r="OM92" s="1332"/>
      <c r="ON92" s="1332"/>
      <c r="OO92" s="1332"/>
      <c r="OP92" s="1332"/>
      <c r="OQ92" s="1332"/>
      <c r="OR92" s="1332"/>
      <c r="OS92" s="1332"/>
      <c r="OT92" s="1332"/>
      <c r="OU92" s="1332"/>
      <c r="OV92" s="1332"/>
      <c r="OW92" s="1332"/>
      <c r="OX92" s="1332"/>
      <c r="OY92" s="1332"/>
      <c r="OZ92" s="1332"/>
      <c r="PA92" s="1332"/>
      <c r="PB92" s="1332"/>
      <c r="PC92" s="1332"/>
      <c r="PD92" s="1332"/>
      <c r="PE92" s="1332"/>
      <c r="PF92" s="1332"/>
      <c r="PG92" s="1332"/>
      <c r="PH92" s="1332"/>
      <c r="PI92" s="1332"/>
      <c r="PJ92" s="1332"/>
      <c r="PK92" s="1332"/>
      <c r="PL92" s="1332"/>
      <c r="PM92" s="1332"/>
      <c r="PN92" s="1332"/>
      <c r="PO92" s="1332"/>
      <c r="PP92" s="1332"/>
      <c r="PQ92" s="1332"/>
      <c r="PR92" s="1332"/>
      <c r="PS92" s="1332"/>
      <c r="PT92" s="1332"/>
      <c r="PU92" s="1332"/>
      <c r="PV92" s="1332"/>
      <c r="PW92" s="1332"/>
      <c r="PX92" s="1332"/>
      <c r="PY92" s="1332"/>
      <c r="PZ92" s="1332"/>
      <c r="QA92" s="1332"/>
      <c r="QB92" s="1332"/>
      <c r="QC92" s="1332"/>
      <c r="QD92" s="1332"/>
      <c r="QE92" s="1332"/>
      <c r="QF92" s="1332"/>
      <c r="QG92" s="1332"/>
      <c r="QH92" s="1332"/>
      <c r="QI92" s="1332"/>
      <c r="QJ92" s="1332"/>
      <c r="QK92" s="1332"/>
      <c r="QL92" s="1332"/>
      <c r="QM92" s="1332"/>
      <c r="QN92" s="1332"/>
      <c r="QO92" s="1332"/>
      <c r="QP92" s="1332"/>
      <c r="QQ92" s="1332"/>
      <c r="QR92" s="1332"/>
      <c r="QS92" s="1332"/>
      <c r="QT92" s="1332"/>
      <c r="QU92" s="1332"/>
      <c r="QV92" s="1332"/>
      <c r="QW92" s="1332"/>
      <c r="QX92" s="1332"/>
      <c r="QY92" s="1332"/>
      <c r="QZ92" s="1332"/>
      <c r="RA92" s="1332"/>
      <c r="RB92" s="1332"/>
      <c r="RC92" s="1332"/>
      <c r="RD92" s="1332"/>
      <c r="RE92" s="1332"/>
      <c r="RF92" s="1332"/>
      <c r="RG92" s="1332"/>
      <c r="RH92" s="1332"/>
      <c r="RI92" s="1332"/>
      <c r="RJ92" s="1332"/>
      <c r="RK92" s="1332"/>
      <c r="RL92" s="1332"/>
      <c r="RM92" s="1332"/>
      <c r="RN92" s="1332"/>
      <c r="RO92" s="1332"/>
      <c r="RP92" s="1332"/>
      <c r="RQ92" s="1332"/>
      <c r="RR92" s="1332"/>
      <c r="RS92" s="1332"/>
      <c r="RT92" s="1332"/>
      <c r="RU92" s="1332"/>
      <c r="RV92" s="1332"/>
      <c r="RW92" s="1332"/>
      <c r="RX92" s="1332"/>
      <c r="RY92" s="1332"/>
      <c r="RZ92" s="1332"/>
      <c r="SA92" s="1332"/>
      <c r="SB92" s="1332"/>
      <c r="SC92" s="1332"/>
      <c r="SD92" s="1332"/>
      <c r="SE92" s="1332"/>
      <c r="SF92" s="1332"/>
      <c r="SG92" s="1332"/>
      <c r="SH92" s="1332"/>
      <c r="SI92" s="1332"/>
      <c r="SJ92" s="1332"/>
      <c r="SK92" s="1332"/>
      <c r="SL92" s="1332"/>
      <c r="SM92" s="1332"/>
      <c r="SN92" s="1332"/>
      <c r="SO92" s="1332"/>
      <c r="SP92" s="1332"/>
      <c r="SQ92" s="1332"/>
      <c r="SR92" s="1332"/>
      <c r="SS92" s="1332"/>
      <c r="ST92" s="1332"/>
      <c r="SU92" s="1332"/>
      <c r="SV92" s="1332"/>
      <c r="SW92" s="1332"/>
      <c r="SX92" s="1332"/>
      <c r="SY92" s="1332"/>
      <c r="SZ92" s="1332"/>
      <c r="TA92" s="1332"/>
      <c r="TB92" s="1332"/>
      <c r="TC92" s="1332"/>
      <c r="TD92" s="1332"/>
      <c r="TE92" s="1332"/>
      <c r="TF92" s="1332"/>
      <c r="TG92" s="1332"/>
      <c r="TH92" s="1332"/>
      <c r="TI92" s="1332"/>
      <c r="TJ92" s="1332"/>
      <c r="TK92" s="1332"/>
      <c r="TL92" s="1332"/>
      <c r="TM92" s="1332"/>
      <c r="TN92" s="1332"/>
      <c r="TO92" s="1332"/>
      <c r="TP92" s="1332"/>
      <c r="TQ92" s="1332"/>
      <c r="TR92" s="1332"/>
      <c r="TS92" s="1332"/>
      <c r="TT92" s="1332"/>
      <c r="TU92" s="1332"/>
      <c r="TV92" s="1332"/>
      <c r="TW92" s="1332"/>
      <c r="TX92" s="1332"/>
      <c r="TY92" s="1332"/>
      <c r="TZ92" s="1332"/>
      <c r="UA92" s="1332"/>
      <c r="UB92" s="1332"/>
      <c r="UC92" s="1332"/>
      <c r="UD92" s="1332"/>
      <c r="UE92" s="1332"/>
      <c r="UF92" s="1332"/>
      <c r="UG92" s="1332"/>
      <c r="UH92" s="1332"/>
      <c r="UI92" s="1332"/>
      <c r="UJ92" s="1332"/>
      <c r="UK92" s="1332"/>
      <c r="UL92" s="1332"/>
      <c r="UM92" s="1332"/>
      <c r="UN92" s="1332"/>
      <c r="UO92" s="1332"/>
      <c r="UP92" s="1332"/>
      <c r="UQ92" s="1332"/>
      <c r="UR92" s="1332"/>
      <c r="US92" s="1332"/>
      <c r="UT92" s="1332"/>
      <c r="UU92" s="1332"/>
      <c r="UV92" s="1332"/>
      <c r="UW92" s="1332"/>
      <c r="UX92" s="1332"/>
      <c r="UY92" s="1332"/>
      <c r="UZ92" s="1332"/>
      <c r="VA92" s="1332"/>
      <c r="VB92" s="1332"/>
      <c r="VC92" s="1332"/>
      <c r="VD92" s="1332"/>
      <c r="VE92" s="1332"/>
      <c r="VF92" s="1332"/>
      <c r="VG92" s="1332"/>
      <c r="VH92" s="1332"/>
      <c r="VI92" s="1332"/>
      <c r="VJ92" s="1332"/>
      <c r="VK92" s="1332"/>
      <c r="VL92" s="1332"/>
      <c r="VM92" s="1332"/>
      <c r="VN92" s="1332"/>
      <c r="VO92" s="1332"/>
      <c r="VP92" s="1332"/>
      <c r="VQ92" s="1332"/>
      <c r="VR92" s="1332"/>
      <c r="VS92" s="1332"/>
      <c r="VT92" s="1332"/>
      <c r="VU92" s="1332"/>
      <c r="VV92" s="1332"/>
      <c r="VW92" s="1332"/>
      <c r="VX92" s="1332"/>
      <c r="VY92" s="1332"/>
      <c r="VZ92" s="1332"/>
      <c r="WA92" s="1332"/>
      <c r="WB92" s="1332"/>
      <c r="WC92" s="1332"/>
      <c r="WD92" s="1332"/>
      <c r="WE92" s="1332"/>
      <c r="WF92" s="1332"/>
      <c r="WG92" s="1332"/>
      <c r="WH92" s="1332"/>
      <c r="WI92" s="1332"/>
      <c r="WJ92" s="1332"/>
      <c r="WK92" s="1332"/>
      <c r="WL92" s="1332"/>
      <c r="WM92" s="1332"/>
      <c r="WN92" s="1332"/>
      <c r="WO92" s="1332"/>
      <c r="WP92" s="1332"/>
      <c r="WQ92" s="1332"/>
      <c r="WR92" s="1332"/>
      <c r="WS92" s="1332"/>
      <c r="WT92" s="1332"/>
      <c r="WU92" s="1332"/>
      <c r="WV92" s="1332"/>
      <c r="WW92" s="1332"/>
      <c r="WX92" s="1332"/>
      <c r="WY92" s="1332"/>
      <c r="WZ92" s="1332"/>
      <c r="XA92" s="1332"/>
      <c r="XB92" s="1332"/>
      <c r="XC92" s="1332"/>
      <c r="XD92" s="1332"/>
      <c r="XE92" s="1332"/>
      <c r="XF92" s="1332"/>
      <c r="XG92" s="1332"/>
      <c r="XH92" s="1332"/>
      <c r="XI92" s="1332"/>
      <c r="XJ92" s="1332"/>
      <c r="XK92" s="1332"/>
      <c r="XL92" s="1332"/>
      <c r="XM92" s="1332"/>
      <c r="XN92" s="1332"/>
      <c r="XO92" s="1332"/>
      <c r="XP92" s="1332"/>
      <c r="XQ92" s="1332"/>
      <c r="XR92" s="1332"/>
      <c r="XS92" s="1332"/>
      <c r="XT92" s="1332"/>
      <c r="XU92" s="1332"/>
      <c r="XV92" s="1332"/>
      <c r="XW92" s="1332"/>
      <c r="XX92" s="1332"/>
      <c r="XY92" s="1332"/>
      <c r="XZ92" s="1332"/>
      <c r="YA92" s="1332"/>
      <c r="YB92" s="1332"/>
      <c r="YC92" s="1332"/>
      <c r="YD92" s="1332"/>
      <c r="YE92" s="1332"/>
      <c r="YF92" s="1332"/>
      <c r="YG92" s="1332"/>
      <c r="YH92" s="1332"/>
      <c r="YI92" s="1332"/>
      <c r="YJ92" s="1332"/>
      <c r="YK92" s="1332"/>
      <c r="YL92" s="1332"/>
      <c r="YM92" s="1332"/>
      <c r="YN92" s="1332"/>
      <c r="YO92" s="1332"/>
      <c r="YP92" s="1332"/>
      <c r="YQ92" s="1332"/>
      <c r="YR92" s="1332"/>
      <c r="YS92" s="1332"/>
      <c r="YT92" s="1332"/>
      <c r="YU92" s="1332"/>
      <c r="YV92" s="1332"/>
      <c r="YW92" s="1332"/>
      <c r="YX92" s="1332"/>
      <c r="YY92" s="1332"/>
      <c r="YZ92" s="1332"/>
      <c r="ZA92" s="1332"/>
      <c r="ZB92" s="1332"/>
      <c r="ZC92" s="1332"/>
      <c r="ZD92" s="1332"/>
      <c r="ZE92" s="1332"/>
      <c r="ZF92" s="1332"/>
      <c r="ZG92" s="1332"/>
      <c r="ZH92" s="1332"/>
      <c r="ZI92" s="1332"/>
      <c r="ZJ92" s="1332"/>
      <c r="ZK92" s="1332"/>
      <c r="ZL92" s="1332"/>
      <c r="ZM92" s="1332"/>
      <c r="ZN92" s="1332"/>
      <c r="ZO92" s="1332"/>
      <c r="ZP92" s="1332"/>
      <c r="ZQ92" s="1332"/>
      <c r="ZR92" s="1332"/>
      <c r="ZS92" s="1332"/>
      <c r="ZT92" s="1332"/>
      <c r="ZU92" s="1332"/>
      <c r="ZV92" s="1332"/>
      <c r="ZW92" s="1332"/>
      <c r="ZX92" s="1332"/>
      <c r="ZY92" s="1332"/>
      <c r="ZZ92" s="1332"/>
      <c r="AAA92" s="1332"/>
      <c r="AAB92" s="1332"/>
      <c r="AAC92" s="1332"/>
      <c r="AAD92" s="1332"/>
      <c r="AAE92" s="1332"/>
      <c r="AAF92" s="1332"/>
      <c r="AAG92" s="1332"/>
      <c r="AAH92" s="1332"/>
      <c r="AAI92" s="1332"/>
      <c r="AAJ92" s="1332"/>
      <c r="AAK92" s="1332"/>
      <c r="AAL92" s="1332"/>
      <c r="AAM92" s="1332"/>
      <c r="AAN92" s="1332"/>
      <c r="AAO92" s="1332"/>
      <c r="AAP92" s="1332"/>
      <c r="AAQ92" s="1332"/>
      <c r="AAR92" s="1332"/>
      <c r="AAS92" s="1332"/>
      <c r="AAT92" s="1332"/>
      <c r="AAU92" s="1332"/>
      <c r="AAV92" s="1332"/>
      <c r="AAW92" s="1332"/>
      <c r="AAX92" s="1332"/>
      <c r="AAY92" s="1332"/>
      <c r="AAZ92" s="1332"/>
      <c r="ABA92" s="1332"/>
      <c r="ABB92" s="1332"/>
      <c r="ABC92" s="1332"/>
      <c r="ABD92" s="1332"/>
      <c r="ABE92" s="1332"/>
      <c r="ABF92" s="1332"/>
      <c r="ABG92" s="1332"/>
      <c r="ABH92" s="1332"/>
      <c r="ABI92" s="1332"/>
      <c r="ABJ92" s="1332"/>
      <c r="ABK92" s="1332"/>
      <c r="ABL92" s="1332"/>
      <c r="ABM92" s="1332"/>
      <c r="ABN92" s="1332"/>
      <c r="ABO92" s="1332"/>
      <c r="ABP92" s="1332"/>
      <c r="ABQ92" s="1332"/>
      <c r="ABR92" s="1332"/>
      <c r="ABS92" s="1332"/>
      <c r="ABT92" s="1332"/>
      <c r="ABU92" s="1332"/>
      <c r="ABV92" s="1332"/>
      <c r="ABW92" s="1332"/>
      <c r="ABX92" s="1332"/>
      <c r="ABY92" s="1332"/>
      <c r="ABZ92" s="1332"/>
      <c r="ACA92" s="1332"/>
      <c r="ACB92" s="1332"/>
      <c r="ACC92" s="1332"/>
      <c r="ACD92" s="1332"/>
      <c r="ACE92" s="1332"/>
      <c r="ACF92" s="1332"/>
      <c r="ACG92" s="1332"/>
      <c r="ACH92" s="1332"/>
      <c r="ACI92" s="1332"/>
      <c r="ACJ92" s="1332"/>
      <c r="ACK92" s="1332"/>
      <c r="ACL92" s="1332"/>
      <c r="ACM92" s="1332"/>
      <c r="ACN92" s="1332"/>
      <c r="ACO92" s="1332"/>
      <c r="ACP92" s="1332"/>
      <c r="ACQ92" s="1332"/>
      <c r="ACR92" s="1332"/>
      <c r="ACS92" s="1332"/>
      <c r="ACT92" s="1332"/>
      <c r="ACU92" s="1332"/>
      <c r="ACV92" s="1332"/>
      <c r="ACW92" s="1332"/>
      <c r="ACX92" s="1332"/>
      <c r="ACY92" s="1332"/>
      <c r="ACZ92" s="1332"/>
      <c r="ADA92" s="1332"/>
      <c r="ADB92" s="1332"/>
      <c r="ADC92" s="1332"/>
      <c r="ADD92" s="1332"/>
      <c r="ADE92" s="1332"/>
      <c r="ADF92" s="1332"/>
      <c r="ADG92" s="1332"/>
      <c r="ADH92" s="1332"/>
      <c r="ADI92" s="1332"/>
      <c r="ADJ92" s="1332"/>
      <c r="ADK92" s="1332"/>
      <c r="ADL92" s="1332"/>
      <c r="ADM92" s="1332"/>
      <c r="ADN92" s="1332"/>
      <c r="ADO92" s="1332"/>
      <c r="ADP92" s="1332"/>
      <c r="ADQ92" s="1332"/>
      <c r="ADR92" s="1332"/>
      <c r="ADS92" s="1332"/>
      <c r="ADT92" s="1332"/>
      <c r="ADU92" s="1332"/>
      <c r="ADV92" s="1332"/>
      <c r="ADW92" s="1332"/>
      <c r="ADX92" s="1332"/>
      <c r="ADY92" s="1332"/>
      <c r="ADZ92" s="1332"/>
      <c r="AEA92" s="1332"/>
      <c r="AEB92" s="1332"/>
      <c r="AEC92" s="1332"/>
      <c r="AED92" s="1332"/>
      <c r="AEE92" s="1332"/>
      <c r="AEF92" s="1332"/>
      <c r="AEG92" s="1332"/>
      <c r="AEH92" s="1332"/>
      <c r="AEI92" s="1332"/>
      <c r="AEJ92" s="1332"/>
      <c r="AEK92" s="1332"/>
      <c r="AEL92" s="1332"/>
      <c r="AEM92" s="1332"/>
      <c r="AEN92" s="1332"/>
      <c r="AEO92" s="1332"/>
      <c r="AEP92" s="1332"/>
      <c r="AEQ92" s="1332"/>
      <c r="AER92" s="1332"/>
      <c r="AES92" s="1332"/>
      <c r="AET92" s="1332"/>
      <c r="AEU92" s="1332"/>
      <c r="AEV92" s="1332"/>
      <c r="AEW92" s="1332"/>
      <c r="AEX92" s="1332"/>
      <c r="AEY92" s="1332"/>
      <c r="AEZ92" s="1332"/>
      <c r="AFA92" s="1332"/>
      <c r="AFB92" s="1332"/>
      <c r="AFC92" s="1332"/>
      <c r="AFD92" s="1332"/>
      <c r="AFE92" s="1332"/>
      <c r="AFF92" s="1332"/>
      <c r="AFG92" s="1332"/>
      <c r="AFH92" s="1332"/>
      <c r="AFI92" s="1332"/>
      <c r="AFJ92" s="1332"/>
      <c r="AFK92" s="1332"/>
      <c r="AFL92" s="1332"/>
      <c r="AFM92" s="1332"/>
      <c r="AFN92" s="1332"/>
      <c r="AFO92" s="1332"/>
      <c r="AFP92" s="1332"/>
      <c r="AFQ92" s="1332"/>
      <c r="AFR92" s="1332"/>
      <c r="AFS92" s="1332"/>
      <c r="AFT92" s="1332"/>
      <c r="AFU92" s="1332"/>
      <c r="AFV92" s="1332"/>
      <c r="AFW92" s="1332"/>
      <c r="AFX92" s="1332"/>
      <c r="AFY92" s="1332"/>
      <c r="AFZ92" s="1332"/>
      <c r="AGA92" s="1332"/>
      <c r="AGB92" s="1332"/>
      <c r="AGC92" s="1332"/>
      <c r="AGD92" s="1332"/>
      <c r="AGE92" s="1332"/>
      <c r="AGF92" s="1332"/>
      <c r="AGG92" s="1332"/>
      <c r="AGH92" s="1332"/>
      <c r="AGI92" s="1332"/>
      <c r="AGJ92" s="1332"/>
      <c r="AGK92" s="1332"/>
      <c r="AGL92" s="1332"/>
      <c r="AGM92" s="1332"/>
      <c r="AGN92" s="1332"/>
      <c r="AGO92" s="1332"/>
      <c r="AGP92" s="1332"/>
      <c r="AGQ92" s="1332"/>
      <c r="AGR92" s="1332"/>
      <c r="AGS92" s="1332"/>
      <c r="AGT92" s="1332"/>
      <c r="AGU92" s="1332"/>
      <c r="AGV92" s="1332"/>
      <c r="AGW92" s="1332"/>
      <c r="AGX92" s="1332"/>
      <c r="AGY92" s="1332"/>
      <c r="AGZ92" s="1332"/>
      <c r="AHA92" s="1332"/>
      <c r="AHB92" s="1332"/>
      <c r="AHC92" s="1332"/>
      <c r="AHD92" s="1332"/>
      <c r="AHE92" s="1332"/>
      <c r="AHF92" s="1332"/>
      <c r="AHG92" s="1332"/>
      <c r="AHH92" s="1332"/>
      <c r="AHI92" s="1332"/>
      <c r="AHJ92" s="1332"/>
      <c r="AHK92" s="1332"/>
      <c r="AHL92" s="1332"/>
      <c r="AHM92" s="1332"/>
      <c r="AHN92" s="1332"/>
      <c r="AHO92" s="1332"/>
      <c r="AHP92" s="1332"/>
      <c r="AHQ92" s="1332"/>
      <c r="AHR92" s="1332"/>
      <c r="AHS92" s="1332"/>
      <c r="AHT92" s="1332"/>
      <c r="AHU92" s="1332"/>
      <c r="AHV92" s="1332"/>
      <c r="AHW92" s="1332"/>
      <c r="AHX92" s="1332"/>
      <c r="AHY92" s="1332"/>
      <c r="AHZ92" s="1332"/>
      <c r="AIA92" s="1332"/>
      <c r="AIB92" s="1332"/>
      <c r="AIC92" s="1332"/>
      <c r="AID92" s="1332"/>
      <c r="AIE92" s="1332"/>
      <c r="AIF92" s="1332"/>
      <c r="AIG92" s="1332"/>
      <c r="AIH92" s="1332"/>
      <c r="AII92" s="1332"/>
      <c r="AIJ92" s="1332"/>
      <c r="AIK92" s="1332"/>
      <c r="AIL92" s="1332"/>
      <c r="AIM92" s="1332"/>
      <c r="AIN92" s="1332"/>
      <c r="AIO92" s="1332"/>
      <c r="AIP92" s="1332"/>
      <c r="AIQ92" s="1332"/>
      <c r="AIR92" s="1332"/>
      <c r="AIS92" s="1332"/>
      <c r="AIT92" s="1332"/>
      <c r="AIU92" s="1332"/>
      <c r="AIV92" s="1332"/>
      <c r="AIW92" s="1332"/>
      <c r="AIX92" s="1332"/>
      <c r="AIY92" s="1332"/>
      <c r="AIZ92" s="1332"/>
      <c r="AJA92" s="1332"/>
      <c r="AJB92" s="1332"/>
      <c r="AJC92" s="1332"/>
      <c r="AJD92" s="1332"/>
      <c r="AJE92" s="1332"/>
      <c r="AJF92" s="1332"/>
      <c r="AJG92" s="1332"/>
      <c r="AJH92" s="1332"/>
      <c r="AJI92" s="1332"/>
      <c r="AJJ92" s="1332"/>
      <c r="AJK92" s="1332"/>
      <c r="AJL92" s="1332"/>
      <c r="AJM92" s="1332"/>
      <c r="AJN92" s="1332"/>
      <c r="AJO92" s="1332"/>
      <c r="AJP92" s="1332"/>
      <c r="AJQ92" s="1332"/>
      <c r="AJR92" s="1332"/>
      <c r="AJS92" s="1332"/>
      <c r="AJT92" s="1332"/>
      <c r="AJU92" s="1332"/>
      <c r="AJV92" s="1332"/>
      <c r="AJW92" s="1332"/>
      <c r="AJX92" s="1332"/>
      <c r="AJY92" s="1332"/>
      <c r="AJZ92" s="1332"/>
      <c r="AKA92" s="1332"/>
      <c r="AKB92" s="1332"/>
      <c r="AKC92" s="1332"/>
      <c r="AKD92" s="1332"/>
      <c r="AKE92" s="1332"/>
      <c r="AKF92" s="1332"/>
      <c r="AKG92" s="1332"/>
      <c r="AKH92" s="1332"/>
      <c r="AKI92" s="1332"/>
      <c r="AKJ92" s="1332"/>
      <c r="AKK92" s="1332"/>
      <c r="AKL92" s="1332"/>
      <c r="AKM92" s="1332"/>
      <c r="AKN92" s="1332"/>
      <c r="AKO92" s="1332"/>
      <c r="AKP92" s="1332"/>
      <c r="AKQ92" s="1332"/>
      <c r="AKR92" s="1332"/>
      <c r="AKS92" s="1332"/>
      <c r="AKT92" s="1332"/>
      <c r="AKU92" s="1332"/>
      <c r="AKV92" s="1332"/>
      <c r="AKW92" s="1332"/>
      <c r="AKX92" s="1332"/>
      <c r="AKY92" s="1332"/>
      <c r="AKZ92" s="1332"/>
      <c r="ALA92" s="1332"/>
      <c r="ALB92" s="1332"/>
      <c r="ALC92" s="1332"/>
      <c r="ALD92" s="1332"/>
      <c r="ALE92" s="1332"/>
      <c r="ALF92" s="1332"/>
      <c r="ALG92" s="1332"/>
      <c r="ALH92" s="1332"/>
      <c r="ALI92" s="1332"/>
      <c r="ALJ92" s="1332"/>
      <c r="ALK92" s="1332"/>
      <c r="ALL92" s="1332"/>
      <c r="ALM92" s="1332"/>
      <c r="ALN92" s="1332"/>
      <c r="ALO92" s="1332"/>
      <c r="ALP92" s="1332"/>
      <c r="ALQ92" s="1332"/>
      <c r="ALR92" s="1332"/>
      <c r="ALS92" s="1332"/>
      <c r="ALT92" s="1332"/>
      <c r="ALU92" s="1332"/>
      <c r="ALV92" s="1332"/>
      <c r="ALW92" s="1332"/>
      <c r="ALX92" s="1332"/>
      <c r="ALY92" s="1332"/>
      <c r="ALZ92" s="1332"/>
      <c r="AMA92" s="1332"/>
      <c r="AMB92" s="1332"/>
      <c r="AMC92" s="1332"/>
      <c r="AMD92" s="1332"/>
      <c r="AME92" s="1332"/>
      <c r="AMF92" s="1332"/>
      <c r="AMG92" s="1332"/>
      <c r="AMH92" s="1332"/>
      <c r="AMI92" s="1332"/>
      <c r="AMJ92" s="1332"/>
      <c r="AMK92" s="1332"/>
      <c r="AML92" s="1332"/>
      <c r="AMM92" s="1332"/>
      <c r="AMN92" s="1332"/>
      <c r="AMO92" s="1332"/>
      <c r="AMP92" s="1332"/>
      <c r="AMQ92" s="1332"/>
      <c r="AMR92" s="1332"/>
      <c r="AMS92" s="1332"/>
      <c r="AMT92" s="1332"/>
      <c r="AMU92" s="1332"/>
      <c r="AMV92" s="1332"/>
      <c r="AMW92" s="1332"/>
      <c r="AMX92" s="1332"/>
      <c r="AMY92" s="1332"/>
      <c r="AMZ92" s="1332"/>
      <c r="ANA92" s="1332"/>
      <c r="ANB92" s="1332"/>
      <c r="ANC92" s="1332"/>
      <c r="AND92" s="1332"/>
      <c r="ANE92" s="1332"/>
      <c r="ANF92" s="1332"/>
      <c r="ANG92" s="1332"/>
      <c r="ANH92" s="1332"/>
      <c r="ANI92" s="1332"/>
      <c r="ANJ92" s="1332"/>
      <c r="ANK92" s="1332"/>
      <c r="ANL92" s="1332"/>
      <c r="ANM92" s="1332"/>
      <c r="ANN92" s="1332"/>
      <c r="ANO92" s="1332"/>
      <c r="ANP92" s="1332"/>
      <c r="ANQ92" s="1332"/>
      <c r="ANR92" s="1332"/>
      <c r="ANS92" s="1332"/>
      <c r="ANT92" s="1332"/>
      <c r="ANU92" s="1332"/>
      <c r="ANV92" s="1332"/>
      <c r="ANW92" s="1332"/>
      <c r="ANX92" s="1332"/>
      <c r="ANY92" s="1332"/>
      <c r="ANZ92" s="1332"/>
      <c r="AOA92" s="1332"/>
      <c r="AOB92" s="1332"/>
      <c r="AOC92" s="1332"/>
      <c r="AOD92" s="1332"/>
      <c r="AOE92" s="1332"/>
      <c r="AOF92" s="1332"/>
      <c r="AOG92" s="1332"/>
      <c r="AOH92" s="1332"/>
      <c r="AOI92" s="1332"/>
      <c r="AOJ92" s="1332"/>
      <c r="AOK92" s="1332"/>
      <c r="AOL92" s="1332"/>
      <c r="AOM92" s="1332"/>
      <c r="AON92" s="1332"/>
      <c r="AOO92" s="1332"/>
      <c r="AOP92" s="1332"/>
      <c r="AOQ92" s="1332"/>
      <c r="AOR92" s="1332"/>
      <c r="AOS92" s="1332"/>
      <c r="AOT92" s="1332"/>
      <c r="AOU92" s="1332"/>
      <c r="AOV92" s="1332"/>
      <c r="AOW92" s="1332"/>
      <c r="AOX92" s="1332"/>
      <c r="AOY92" s="1332"/>
      <c r="AOZ92" s="1332"/>
      <c r="APA92" s="1332"/>
      <c r="APB92" s="1332"/>
      <c r="APC92" s="1332"/>
      <c r="APD92" s="1332"/>
      <c r="APE92" s="1332"/>
      <c r="APF92" s="1332"/>
      <c r="APG92" s="1332"/>
      <c r="APH92" s="1332"/>
      <c r="API92" s="1332"/>
      <c r="APJ92" s="1332"/>
      <c r="APK92" s="1332"/>
      <c r="APL92" s="1332"/>
      <c r="APM92" s="1332"/>
      <c r="APN92" s="1332"/>
      <c r="APO92" s="1332"/>
      <c r="APP92" s="1332"/>
      <c r="APQ92" s="1332"/>
      <c r="APR92" s="1332"/>
      <c r="APS92" s="1332"/>
      <c r="APT92" s="1332"/>
      <c r="APU92" s="1332"/>
      <c r="APV92" s="1332"/>
      <c r="APW92" s="1332"/>
      <c r="APX92" s="1332"/>
      <c r="APY92" s="1332"/>
      <c r="APZ92" s="1332"/>
      <c r="AQA92" s="1332"/>
      <c r="AQB92" s="1332"/>
      <c r="AQC92" s="1332"/>
      <c r="AQD92" s="1332"/>
      <c r="AQE92" s="1332"/>
      <c r="AQF92" s="1332"/>
      <c r="AQG92" s="1332"/>
      <c r="AQH92" s="1332"/>
      <c r="AQI92" s="1332"/>
      <c r="AQJ92" s="1332"/>
      <c r="AQK92" s="1332"/>
      <c r="AQL92" s="1332"/>
      <c r="AQM92" s="1332"/>
      <c r="AQN92" s="1332"/>
      <c r="AQO92" s="1332"/>
      <c r="AQP92" s="1332"/>
      <c r="AQQ92" s="1332"/>
      <c r="AQR92" s="1332"/>
      <c r="AQS92" s="1332"/>
      <c r="AQT92" s="1332"/>
      <c r="AQU92" s="1332"/>
      <c r="AQV92" s="1332"/>
      <c r="AQW92" s="1332"/>
      <c r="AQX92" s="1332"/>
      <c r="AQY92" s="1332"/>
      <c r="AQZ92" s="1332"/>
      <c r="ARA92" s="1332"/>
      <c r="ARB92" s="1332"/>
      <c r="ARC92" s="1332"/>
      <c r="ARD92" s="1332"/>
      <c r="ARE92" s="1332"/>
      <c r="ARF92" s="1332"/>
      <c r="ARG92" s="1332"/>
      <c r="ARH92" s="1332"/>
      <c r="ARI92" s="1332"/>
      <c r="ARJ92" s="1332"/>
      <c r="ARK92" s="1332"/>
      <c r="ARL92" s="1332"/>
      <c r="ARM92" s="1332"/>
      <c r="ARN92" s="1332"/>
      <c r="ARO92" s="1332"/>
      <c r="ARP92" s="1332"/>
      <c r="ARQ92" s="1332"/>
      <c r="ARR92" s="1332"/>
      <c r="ARS92" s="1332"/>
      <c r="ART92" s="1332"/>
      <c r="ARU92" s="1332"/>
      <c r="ARV92" s="1332"/>
      <c r="ARW92" s="1332"/>
      <c r="ARX92" s="1332"/>
      <c r="ARY92" s="1332"/>
      <c r="ARZ92" s="1332"/>
      <c r="ASA92" s="1332"/>
      <c r="ASB92" s="1332"/>
      <c r="ASC92" s="1332"/>
      <c r="ASD92" s="1332"/>
      <c r="ASE92" s="1332"/>
      <c r="ASF92" s="1332"/>
      <c r="ASG92" s="1332"/>
      <c r="ASH92" s="1332"/>
      <c r="ASI92" s="1332"/>
      <c r="ASJ92" s="1332"/>
      <c r="ASK92" s="1332"/>
      <c r="ASL92" s="1332"/>
      <c r="ASM92" s="1332"/>
      <c r="ASN92" s="1332"/>
      <c r="ASO92" s="1332"/>
      <c r="ASP92" s="1332"/>
      <c r="ASQ92" s="1332"/>
      <c r="ASR92" s="1332"/>
      <c r="ASS92" s="1332"/>
      <c r="AST92" s="1332"/>
      <c r="ASU92" s="1332"/>
      <c r="ASV92" s="1332"/>
      <c r="ASW92" s="1332"/>
      <c r="ASX92" s="1332"/>
      <c r="ASY92" s="1332"/>
      <c r="ASZ92" s="1332"/>
      <c r="ATA92" s="1332"/>
      <c r="ATB92" s="1332"/>
      <c r="ATC92" s="1332"/>
      <c r="ATD92" s="1332"/>
      <c r="ATE92" s="1332"/>
      <c r="ATF92" s="1332"/>
      <c r="ATG92" s="1332"/>
      <c r="ATH92" s="1332"/>
      <c r="ATI92" s="1332"/>
      <c r="ATJ92" s="1332"/>
      <c r="ATK92" s="1332"/>
      <c r="ATL92" s="1332"/>
      <c r="ATM92" s="1332"/>
      <c r="ATN92" s="1332"/>
      <c r="ATO92" s="1332"/>
      <c r="ATP92" s="1332"/>
      <c r="ATQ92" s="1332"/>
      <c r="ATR92" s="1332"/>
      <c r="ATS92" s="1332"/>
      <c r="ATT92" s="1332"/>
      <c r="ATU92" s="1332"/>
      <c r="ATV92" s="1332"/>
      <c r="ATW92" s="1332"/>
      <c r="ATX92" s="1332"/>
      <c r="ATY92" s="1332"/>
      <c r="ATZ92" s="1332"/>
      <c r="AUA92" s="1332"/>
      <c r="AUB92" s="1332"/>
      <c r="AUC92" s="1332"/>
      <c r="AUD92" s="1332"/>
      <c r="AUE92" s="1332"/>
      <c r="AUF92" s="1332"/>
      <c r="AUG92" s="1332"/>
      <c r="AUH92" s="1332"/>
      <c r="AUI92" s="1332"/>
      <c r="AUJ92" s="1332"/>
      <c r="AUK92" s="1332"/>
      <c r="AUL92" s="1332"/>
      <c r="AUM92" s="1332"/>
      <c r="AUN92" s="1332"/>
      <c r="AUO92" s="1332"/>
      <c r="AUP92" s="1332"/>
      <c r="AUQ92" s="1332"/>
      <c r="AUR92" s="1332"/>
      <c r="AUS92" s="1332"/>
      <c r="AUT92" s="1332"/>
      <c r="AUU92" s="1332"/>
      <c r="AUV92" s="1332"/>
      <c r="AUW92" s="1332"/>
      <c r="AUX92" s="1332"/>
      <c r="AUY92" s="1332"/>
      <c r="AUZ92" s="1332"/>
      <c r="AVA92" s="1332"/>
      <c r="AVB92" s="1332"/>
      <c r="AVC92" s="1332"/>
      <c r="AVD92" s="1332"/>
      <c r="AVE92" s="1332"/>
      <c r="AVF92" s="1332"/>
      <c r="AVG92" s="1332"/>
      <c r="AVH92" s="1332"/>
      <c r="AVI92" s="1332"/>
      <c r="AVJ92" s="1332"/>
      <c r="AVK92" s="1332"/>
      <c r="AVL92" s="1332"/>
      <c r="AVM92" s="1332"/>
      <c r="AVN92" s="1332"/>
      <c r="AVO92" s="1332"/>
      <c r="AVP92" s="1332"/>
      <c r="AVQ92" s="1332"/>
      <c r="AVR92" s="1332"/>
      <c r="AVS92" s="1332"/>
      <c r="AVT92" s="1332"/>
      <c r="AVU92" s="1332"/>
      <c r="AVV92" s="1332"/>
      <c r="AVW92" s="1332"/>
      <c r="AVX92" s="1332"/>
      <c r="AVY92" s="1332"/>
      <c r="AVZ92" s="1332"/>
      <c r="AWA92" s="1332"/>
      <c r="AWB92" s="1332"/>
      <c r="AWC92" s="1332"/>
      <c r="AWD92" s="1332"/>
      <c r="AWE92" s="1332"/>
      <c r="AWF92" s="1332"/>
      <c r="AWG92" s="1332"/>
      <c r="AWH92" s="1332"/>
      <c r="AWI92" s="1332"/>
      <c r="AWJ92" s="1332"/>
      <c r="AWK92" s="1332"/>
      <c r="AWL92" s="1332"/>
      <c r="AWM92" s="1332"/>
      <c r="AWN92" s="1332"/>
      <c r="AWO92" s="1332"/>
      <c r="AWP92" s="1332"/>
      <c r="AWQ92" s="1332"/>
      <c r="AWR92" s="1332"/>
      <c r="AWS92" s="1332"/>
      <c r="AWT92" s="1332"/>
      <c r="AWU92" s="1332"/>
      <c r="AWV92" s="1332"/>
      <c r="AWW92" s="1332"/>
      <c r="AWX92" s="1332"/>
      <c r="AWY92" s="1332"/>
      <c r="AWZ92" s="1332"/>
      <c r="AXA92" s="1332"/>
      <c r="AXB92" s="1332"/>
      <c r="AXC92" s="1332"/>
      <c r="AXD92" s="1332"/>
      <c r="AXE92" s="1332"/>
      <c r="AXF92" s="1332"/>
      <c r="AXG92" s="1332"/>
      <c r="AXH92" s="1332"/>
      <c r="AXI92" s="1332"/>
      <c r="AXJ92" s="1332"/>
      <c r="AXK92" s="1332"/>
      <c r="AXL92" s="1332"/>
      <c r="AXM92" s="1332"/>
      <c r="AXN92" s="1332"/>
      <c r="AXO92" s="1332"/>
      <c r="AXP92" s="1332"/>
      <c r="AXQ92" s="1332"/>
      <c r="AXR92" s="1332"/>
      <c r="AXS92" s="1332"/>
      <c r="AXT92" s="1332"/>
      <c r="AXU92" s="1332"/>
      <c r="AXV92" s="1332"/>
      <c r="AXW92" s="1332"/>
      <c r="AXX92" s="1332"/>
      <c r="AXY92" s="1332"/>
      <c r="AXZ92" s="1332"/>
      <c r="AYA92" s="1332"/>
      <c r="AYB92" s="1332"/>
      <c r="AYC92" s="1332"/>
      <c r="AYD92" s="1332"/>
      <c r="AYE92" s="1332"/>
      <c r="AYF92" s="1332"/>
      <c r="AYG92" s="1332"/>
      <c r="AYH92" s="1332"/>
      <c r="AYI92" s="1332"/>
      <c r="AYJ92" s="1332"/>
      <c r="AYK92" s="1332"/>
      <c r="AYL92" s="1332"/>
      <c r="AYM92" s="1332"/>
      <c r="AYN92" s="1332"/>
      <c r="AYO92" s="1332"/>
      <c r="AYP92" s="1332"/>
      <c r="AYQ92" s="1332"/>
      <c r="AYR92" s="1332"/>
      <c r="AYS92" s="1332"/>
      <c r="AYT92" s="1332"/>
      <c r="AYU92" s="1332"/>
      <c r="AYV92" s="1332"/>
      <c r="AYW92" s="1332"/>
      <c r="AYX92" s="1332"/>
      <c r="AYY92" s="1332"/>
      <c r="AYZ92" s="1332"/>
      <c r="AZA92" s="1332"/>
      <c r="AZB92" s="1332"/>
      <c r="AZC92" s="1332"/>
      <c r="AZD92" s="1332"/>
      <c r="AZE92" s="1332"/>
      <c r="AZF92" s="1332"/>
      <c r="AZG92" s="1332"/>
      <c r="AZH92" s="1332"/>
      <c r="AZI92" s="1332"/>
      <c r="AZJ92" s="1332"/>
      <c r="AZK92" s="1332"/>
      <c r="AZL92" s="1332"/>
      <c r="AZM92" s="1332"/>
      <c r="AZN92" s="1332"/>
      <c r="AZO92" s="1332"/>
      <c r="AZP92" s="1332"/>
      <c r="AZQ92" s="1332"/>
      <c r="AZR92" s="1332"/>
      <c r="AZS92" s="1332"/>
      <c r="AZT92" s="1332"/>
      <c r="AZU92" s="1332"/>
      <c r="AZV92" s="1332"/>
      <c r="AZW92" s="1332"/>
      <c r="AZX92" s="1332"/>
      <c r="AZY92" s="1332"/>
      <c r="AZZ92" s="1332"/>
      <c r="BAA92" s="1332"/>
      <c r="BAB92" s="1332"/>
      <c r="BAC92" s="1332"/>
      <c r="BAD92" s="1332"/>
      <c r="BAE92" s="1332"/>
      <c r="BAF92" s="1332"/>
      <c r="BAG92" s="1332"/>
      <c r="BAH92" s="1332"/>
      <c r="BAI92" s="1332"/>
      <c r="BAJ92" s="1332"/>
      <c r="BAK92" s="1332"/>
      <c r="BAL92" s="1332"/>
      <c r="BAM92" s="1332"/>
      <c r="BAN92" s="1332"/>
      <c r="BAO92" s="1332"/>
      <c r="BAP92" s="1332"/>
      <c r="BAQ92" s="1332"/>
      <c r="BAR92" s="1332"/>
      <c r="BAS92" s="1332"/>
      <c r="BAT92" s="1332"/>
      <c r="BAU92" s="1332"/>
      <c r="BAV92" s="1332"/>
      <c r="BAW92" s="1332"/>
      <c r="BAX92" s="1332"/>
      <c r="BAY92" s="1332"/>
      <c r="BAZ92" s="1332"/>
      <c r="BBA92" s="1332"/>
      <c r="BBB92" s="1332"/>
      <c r="BBC92" s="1332"/>
      <c r="BBD92" s="1332"/>
      <c r="BBE92" s="1332"/>
      <c r="BBF92" s="1332"/>
      <c r="BBG92" s="1332"/>
      <c r="BBH92" s="1332"/>
      <c r="BBI92" s="1332"/>
      <c r="BBJ92" s="1332"/>
      <c r="BBK92" s="1332"/>
      <c r="BBL92" s="1332"/>
      <c r="BBM92" s="1332"/>
      <c r="BBN92" s="1332"/>
      <c r="BBO92" s="1332"/>
      <c r="BBP92" s="1332"/>
      <c r="BBQ92" s="1332"/>
      <c r="BBR92" s="1332"/>
      <c r="BBS92" s="1332"/>
      <c r="BBT92" s="1332"/>
      <c r="BBU92" s="1332"/>
      <c r="BBV92" s="1332"/>
      <c r="BBW92" s="1332"/>
      <c r="BBX92" s="1332"/>
      <c r="BBY92" s="1332"/>
      <c r="BBZ92" s="1332"/>
      <c r="BCA92" s="1332"/>
      <c r="BCB92" s="1332"/>
      <c r="BCC92" s="1332"/>
      <c r="BCD92" s="1332"/>
      <c r="BCE92" s="1332"/>
      <c r="BCF92" s="1332"/>
      <c r="BCG92" s="1332"/>
      <c r="BCH92" s="1332"/>
      <c r="BCI92" s="1332"/>
      <c r="BCJ92" s="1332"/>
      <c r="BCK92" s="1332"/>
      <c r="BCL92" s="1332"/>
      <c r="BCM92" s="1332"/>
      <c r="BCN92" s="1332"/>
      <c r="BCO92" s="1332"/>
      <c r="BCP92" s="1332"/>
      <c r="BCQ92" s="1332"/>
      <c r="BCR92" s="1332"/>
      <c r="BCS92" s="1332"/>
      <c r="BCT92" s="1332"/>
      <c r="BCU92" s="1332"/>
      <c r="BCV92" s="1332"/>
      <c r="BCW92" s="1332"/>
      <c r="BCX92" s="1332"/>
      <c r="BCY92" s="1332"/>
      <c r="BCZ92" s="1332"/>
      <c r="BDA92" s="1332"/>
      <c r="BDB92" s="1332"/>
      <c r="BDC92" s="1332"/>
      <c r="BDD92" s="1332"/>
      <c r="BDE92" s="1332"/>
      <c r="BDF92" s="1332"/>
      <c r="BDG92" s="1332"/>
      <c r="BDH92" s="1332"/>
      <c r="BDI92" s="1332"/>
      <c r="BDJ92" s="1332"/>
      <c r="BDK92" s="1332"/>
      <c r="BDL92" s="1332"/>
      <c r="BDM92" s="1332"/>
      <c r="BDN92" s="1332"/>
      <c r="BDO92" s="1332"/>
      <c r="BDP92" s="1332"/>
      <c r="BDQ92" s="1332"/>
      <c r="BDR92" s="1332"/>
      <c r="BDS92" s="1332"/>
      <c r="BDT92" s="1332"/>
      <c r="BDU92" s="1332"/>
      <c r="BDV92" s="1332"/>
      <c r="BDW92" s="1332"/>
      <c r="BDX92" s="1332"/>
      <c r="BDY92" s="1332"/>
      <c r="BDZ92" s="1332"/>
      <c r="BEA92" s="1332"/>
      <c r="BEB92" s="1332"/>
      <c r="BEC92" s="1332"/>
      <c r="BED92" s="1332"/>
      <c r="BEE92" s="1332"/>
      <c r="BEF92" s="1332"/>
      <c r="BEG92" s="1332"/>
      <c r="BEH92" s="1332"/>
      <c r="BEI92" s="1332"/>
      <c r="BEJ92" s="1332"/>
      <c r="BEK92" s="1332"/>
      <c r="BEL92" s="1332"/>
      <c r="BEM92" s="1332"/>
      <c r="BEN92" s="1332"/>
      <c r="BEO92" s="1332"/>
      <c r="BEP92" s="1332"/>
      <c r="BEQ92" s="1332"/>
      <c r="BER92" s="1332"/>
      <c r="BES92" s="1332"/>
      <c r="BET92" s="1332"/>
      <c r="BEU92" s="1332"/>
      <c r="BEV92" s="1332"/>
      <c r="BEW92" s="1332"/>
      <c r="BEX92" s="1332"/>
      <c r="BEY92" s="1332"/>
      <c r="BEZ92" s="1332"/>
      <c r="BFA92" s="1332"/>
      <c r="BFB92" s="1332"/>
      <c r="BFC92" s="1332"/>
      <c r="BFD92" s="1332"/>
      <c r="BFE92" s="1332"/>
      <c r="BFF92" s="1332"/>
      <c r="BFG92" s="1332"/>
      <c r="BFH92" s="1332"/>
      <c r="BFI92" s="1332"/>
      <c r="BFJ92" s="1332"/>
      <c r="BFK92" s="1332"/>
      <c r="BFL92" s="1332"/>
      <c r="BFM92" s="1332"/>
      <c r="BFN92" s="1332"/>
      <c r="BFO92" s="1332"/>
      <c r="BFP92" s="1332"/>
      <c r="BFQ92" s="1332"/>
      <c r="BFR92" s="1332"/>
      <c r="BFS92" s="1332"/>
      <c r="BFT92" s="1332"/>
      <c r="BFU92" s="1332"/>
      <c r="BFV92" s="1332"/>
      <c r="BFW92" s="1332"/>
      <c r="BFX92" s="1332"/>
      <c r="BFY92" s="1332"/>
      <c r="BFZ92" s="1332"/>
      <c r="BGA92" s="1332"/>
      <c r="BGB92" s="1332"/>
      <c r="BGC92" s="1332"/>
      <c r="BGD92" s="1332"/>
      <c r="BGE92" s="1332"/>
      <c r="BGF92" s="1332"/>
      <c r="BGG92" s="1332"/>
      <c r="BGH92" s="1332"/>
      <c r="BGI92" s="1332"/>
      <c r="BGJ92" s="1332"/>
      <c r="BGK92" s="1332"/>
      <c r="BGL92" s="1332"/>
      <c r="BGM92" s="1332"/>
      <c r="BGN92" s="1332"/>
      <c r="BGO92" s="1332"/>
      <c r="BGP92" s="1332"/>
      <c r="BGQ92" s="1332"/>
      <c r="BGR92" s="1332"/>
      <c r="BGS92" s="1332"/>
      <c r="BGT92" s="1332"/>
      <c r="BGU92" s="1332"/>
      <c r="BGV92" s="1332"/>
      <c r="BGW92" s="1332"/>
      <c r="BGX92" s="1332"/>
      <c r="BGY92" s="1332"/>
      <c r="BGZ92" s="1332"/>
      <c r="BHA92" s="1332"/>
      <c r="BHB92" s="1332"/>
      <c r="BHC92" s="1332"/>
      <c r="BHD92" s="1332"/>
      <c r="BHE92" s="1332"/>
      <c r="BHF92" s="1332"/>
      <c r="BHG92" s="1332"/>
      <c r="BHH92" s="1332"/>
      <c r="BHI92" s="1332"/>
      <c r="BHJ92" s="1332"/>
      <c r="BHK92" s="1332"/>
      <c r="BHL92" s="1332"/>
      <c r="BHM92" s="1332"/>
      <c r="BHN92" s="1332"/>
      <c r="BHO92" s="1332"/>
      <c r="BHP92" s="1332"/>
      <c r="BHQ92" s="1332"/>
      <c r="BHR92" s="1332"/>
      <c r="BHS92" s="1332"/>
      <c r="BHT92" s="1332"/>
      <c r="BHU92" s="1332"/>
      <c r="BHV92" s="1332"/>
      <c r="BHW92" s="1332"/>
      <c r="BHX92" s="1332"/>
      <c r="BHY92" s="1332"/>
      <c r="BHZ92" s="1332"/>
      <c r="BIA92" s="1332"/>
      <c r="BIB92" s="1332"/>
      <c r="BIC92" s="1332"/>
      <c r="BID92" s="1332"/>
      <c r="BIE92" s="1332"/>
      <c r="BIF92" s="1332"/>
      <c r="BIG92" s="1332"/>
      <c r="BIH92" s="1332"/>
      <c r="BII92" s="1332"/>
      <c r="BIJ92" s="1332"/>
      <c r="BIK92" s="1332"/>
      <c r="BIL92" s="1332"/>
      <c r="BIM92" s="1332"/>
      <c r="BIN92" s="1332"/>
      <c r="BIO92" s="1332"/>
      <c r="BIP92" s="1332"/>
      <c r="BIQ92" s="1332"/>
      <c r="BIR92" s="1332"/>
      <c r="BIS92" s="1332"/>
      <c r="BIT92" s="1332"/>
      <c r="BIU92" s="1332"/>
      <c r="BIV92" s="1332"/>
      <c r="BIW92" s="1332"/>
      <c r="BIX92" s="1332"/>
      <c r="BIY92" s="1332"/>
      <c r="BIZ92" s="1332"/>
      <c r="BJA92" s="1332"/>
      <c r="BJB92" s="1332"/>
      <c r="BJC92" s="1332"/>
      <c r="BJD92" s="1332"/>
      <c r="BJE92" s="1332"/>
      <c r="BJF92" s="1332"/>
      <c r="BJG92" s="1332"/>
      <c r="BJH92" s="1332"/>
      <c r="BJI92" s="1332"/>
      <c r="BJJ92" s="1332"/>
      <c r="BJK92" s="1332"/>
      <c r="BJL92" s="1332"/>
      <c r="BJM92" s="1332"/>
      <c r="BJN92" s="1332"/>
      <c r="BJO92" s="1332"/>
      <c r="BJP92" s="1332"/>
      <c r="BJQ92" s="1332"/>
      <c r="BJR92" s="1332"/>
      <c r="BJS92" s="1332"/>
      <c r="BJT92" s="1332"/>
      <c r="BJU92" s="1332"/>
      <c r="BJV92" s="1332"/>
      <c r="BJW92" s="1332"/>
      <c r="BJX92" s="1332"/>
      <c r="BJY92" s="1332"/>
      <c r="BJZ92" s="1332"/>
      <c r="BKA92" s="1332"/>
      <c r="BKB92" s="1332"/>
      <c r="BKC92" s="1332"/>
      <c r="BKD92" s="1332"/>
      <c r="BKE92" s="1332"/>
      <c r="BKF92" s="1332"/>
      <c r="BKG92" s="1332"/>
      <c r="BKH92" s="1332"/>
      <c r="BKI92" s="1332"/>
      <c r="BKJ92" s="1332"/>
      <c r="BKK92" s="1332"/>
      <c r="BKL92" s="1332"/>
      <c r="BKM92" s="1332"/>
      <c r="BKN92" s="1332"/>
      <c r="BKO92" s="1332"/>
      <c r="BKP92" s="1332"/>
      <c r="BKQ92" s="1332"/>
      <c r="BKR92" s="1332"/>
      <c r="BKS92" s="1332"/>
      <c r="BKT92" s="1332"/>
      <c r="BKU92" s="1332"/>
      <c r="BKV92" s="1332"/>
      <c r="BKW92" s="1332"/>
      <c r="BKX92" s="1332"/>
      <c r="BKY92" s="1332"/>
      <c r="BKZ92" s="1332"/>
      <c r="BLA92" s="1332"/>
      <c r="BLB92" s="1332"/>
      <c r="BLC92" s="1332"/>
      <c r="BLD92" s="1332"/>
      <c r="BLE92" s="1332"/>
      <c r="BLF92" s="1332"/>
      <c r="BLG92" s="1332"/>
      <c r="BLH92" s="1332"/>
      <c r="BLI92" s="1332"/>
      <c r="BLJ92" s="1332"/>
      <c r="BLK92" s="1332"/>
      <c r="BLL92" s="1332"/>
      <c r="BLM92" s="1332"/>
      <c r="BLN92" s="1332"/>
      <c r="BLO92" s="1332"/>
      <c r="BLP92" s="1332"/>
      <c r="BLQ92" s="1332"/>
      <c r="BLR92" s="1332"/>
      <c r="BLS92" s="1332"/>
      <c r="BLT92" s="1332"/>
      <c r="BLU92" s="1332"/>
      <c r="BLV92" s="1332"/>
      <c r="BLW92" s="1332"/>
      <c r="BLX92" s="1332"/>
      <c r="BLY92" s="1332"/>
      <c r="BLZ92" s="1332"/>
      <c r="BMA92" s="1332"/>
      <c r="BMB92" s="1332"/>
      <c r="BMC92" s="1332"/>
      <c r="BMD92" s="1332"/>
      <c r="BME92" s="1332"/>
      <c r="BMF92" s="1332"/>
      <c r="BMG92" s="1332"/>
      <c r="BMH92" s="1332"/>
      <c r="BMI92" s="1332"/>
      <c r="BMJ92" s="1332"/>
      <c r="BMK92" s="1332"/>
      <c r="BML92" s="1332"/>
      <c r="BMM92" s="1332"/>
      <c r="BMN92" s="1332"/>
      <c r="BMO92" s="1332"/>
      <c r="BMP92" s="1332"/>
      <c r="BMQ92" s="1332"/>
      <c r="BMR92" s="1332"/>
      <c r="BMS92" s="1332"/>
      <c r="BMT92" s="1332"/>
      <c r="BMU92" s="1332"/>
      <c r="BMV92" s="1332"/>
      <c r="BMW92" s="1332"/>
      <c r="BMX92" s="1332"/>
      <c r="BMY92" s="1332"/>
      <c r="BMZ92" s="1332"/>
      <c r="BNA92" s="1332"/>
      <c r="BNB92" s="1332"/>
      <c r="BNC92" s="1332"/>
      <c r="BND92" s="1332"/>
      <c r="BNE92" s="1332"/>
      <c r="BNF92" s="1332"/>
      <c r="BNG92" s="1332"/>
      <c r="BNH92" s="1332"/>
      <c r="BNI92" s="1332"/>
      <c r="BNJ92" s="1332"/>
      <c r="BNK92" s="1332"/>
      <c r="BNL92" s="1332"/>
      <c r="BNM92" s="1332"/>
      <c r="BNN92" s="1332"/>
      <c r="BNO92" s="1332"/>
      <c r="BNP92" s="1332"/>
      <c r="BNQ92" s="1332"/>
      <c r="BNR92" s="1332"/>
      <c r="BNS92" s="1332"/>
      <c r="BNT92" s="1332"/>
      <c r="BNU92" s="1332"/>
      <c r="BNV92" s="1332"/>
      <c r="BNW92" s="1332"/>
      <c r="BNX92" s="1332"/>
      <c r="BNY92" s="1332"/>
      <c r="BNZ92" s="1332"/>
      <c r="BOA92" s="1332"/>
      <c r="BOB92" s="1332"/>
      <c r="BOC92" s="1332"/>
      <c r="BOD92" s="1332"/>
      <c r="BOE92" s="1332"/>
      <c r="BOF92" s="1332"/>
      <c r="BOG92" s="1332"/>
      <c r="BOH92" s="1332"/>
      <c r="BOI92" s="1332"/>
      <c r="BOJ92" s="1332"/>
      <c r="BOK92" s="1332"/>
      <c r="BOL92" s="1332"/>
      <c r="BOM92" s="1332"/>
      <c r="BON92" s="1332"/>
      <c r="BOO92" s="1332"/>
      <c r="BOP92" s="1332"/>
      <c r="BOQ92" s="1332"/>
      <c r="BOR92" s="1332"/>
      <c r="BOS92" s="1332"/>
      <c r="BOT92" s="1332"/>
      <c r="BOU92" s="1332"/>
      <c r="BOV92" s="1332"/>
      <c r="BOW92" s="1332"/>
      <c r="BOX92" s="1332"/>
      <c r="BOY92" s="1332"/>
      <c r="BOZ92" s="1332"/>
      <c r="BPA92" s="1332"/>
      <c r="BPB92" s="1332"/>
      <c r="BPC92" s="1332"/>
      <c r="BPD92" s="1332"/>
      <c r="BPE92" s="1332"/>
      <c r="BPF92" s="1332"/>
      <c r="BPG92" s="1332"/>
      <c r="BPH92" s="1332"/>
      <c r="BPI92" s="1332"/>
      <c r="BPJ92" s="1332"/>
      <c r="BPK92" s="1332"/>
      <c r="BPL92" s="1332"/>
      <c r="BPM92" s="1332"/>
      <c r="BPN92" s="1332"/>
      <c r="BPO92" s="1332"/>
      <c r="BPP92" s="1332"/>
      <c r="BPQ92" s="1332"/>
      <c r="BPR92" s="1332"/>
      <c r="BPS92" s="1332"/>
      <c r="BPT92" s="1332"/>
      <c r="BPU92" s="1332"/>
      <c r="BPV92" s="1332"/>
      <c r="BPW92" s="1332"/>
      <c r="BPX92" s="1332"/>
      <c r="BPY92" s="1332"/>
      <c r="BPZ92" s="1332"/>
      <c r="BQA92" s="1332"/>
      <c r="BQB92" s="1332"/>
      <c r="BQC92" s="1332"/>
      <c r="BQD92" s="1332"/>
      <c r="BQE92" s="1332"/>
      <c r="BQF92" s="1332"/>
      <c r="BQG92" s="1332"/>
      <c r="BQH92" s="1332"/>
      <c r="BQI92" s="1332"/>
      <c r="BQJ92" s="1332"/>
      <c r="BQK92" s="1332"/>
      <c r="BQL92" s="1332"/>
      <c r="BQM92" s="1332"/>
      <c r="BQN92" s="1332"/>
      <c r="BQO92" s="1332"/>
      <c r="BQP92" s="1332"/>
      <c r="BQQ92" s="1332"/>
      <c r="BQR92" s="1332"/>
      <c r="BQS92" s="1332"/>
      <c r="BQT92" s="1332"/>
      <c r="BQU92" s="1332"/>
      <c r="BQV92" s="1332"/>
      <c r="BQW92" s="1332"/>
      <c r="BQX92" s="1332"/>
      <c r="BQY92" s="1332"/>
      <c r="BQZ92" s="1332"/>
      <c r="BRA92" s="1332"/>
      <c r="BRB92" s="1332"/>
      <c r="BRC92" s="1332"/>
      <c r="BRD92" s="1332"/>
      <c r="BRE92" s="1332"/>
      <c r="BRF92" s="1332"/>
      <c r="BRG92" s="1332"/>
      <c r="BRH92" s="1332"/>
      <c r="BRI92" s="1332"/>
      <c r="BRJ92" s="1332"/>
      <c r="BRK92" s="1332"/>
      <c r="BRL92" s="1332"/>
      <c r="BRM92" s="1332"/>
      <c r="BRN92" s="1332"/>
      <c r="BRO92" s="1332"/>
      <c r="BRP92" s="1332"/>
      <c r="BRQ92" s="1332"/>
      <c r="BRR92" s="1332"/>
      <c r="BRS92" s="1332"/>
      <c r="BRT92" s="1332"/>
      <c r="BRU92" s="1332"/>
      <c r="BRV92" s="1332"/>
      <c r="BRW92" s="1332"/>
      <c r="BRX92" s="1332"/>
      <c r="BRY92" s="1332"/>
      <c r="BRZ92" s="1332"/>
      <c r="BSA92" s="1332"/>
      <c r="BSB92" s="1332"/>
      <c r="BSC92" s="1332"/>
      <c r="BSD92" s="1332"/>
      <c r="BSE92" s="1332"/>
      <c r="BSF92" s="1332"/>
      <c r="BSG92" s="1332"/>
      <c r="BSH92" s="1332"/>
      <c r="BSI92" s="1332"/>
      <c r="BSJ92" s="1332"/>
      <c r="BSK92" s="1332"/>
      <c r="BSL92" s="1332"/>
      <c r="BSM92" s="1332"/>
      <c r="BSN92" s="1332"/>
      <c r="BSO92" s="1332"/>
      <c r="BSP92" s="1332"/>
      <c r="BSQ92" s="1332"/>
      <c r="BSR92" s="1332"/>
      <c r="BSS92" s="1332"/>
      <c r="BST92" s="1332"/>
      <c r="BSU92" s="1332"/>
      <c r="BSV92" s="1332"/>
      <c r="BSW92" s="1332"/>
      <c r="BSX92" s="1332"/>
      <c r="BSY92" s="1332"/>
      <c r="BSZ92" s="1332"/>
      <c r="BTA92" s="1332"/>
      <c r="BTB92" s="1332"/>
      <c r="BTC92" s="1332"/>
      <c r="BTD92" s="1332"/>
      <c r="BTE92" s="1332"/>
      <c r="BTF92" s="1332"/>
      <c r="BTG92" s="1332"/>
      <c r="BTH92" s="1332"/>
      <c r="BTI92" s="1332"/>
      <c r="BTJ92" s="1332"/>
      <c r="BTK92" s="1332"/>
      <c r="BTL92" s="1332"/>
      <c r="BTM92" s="1332"/>
      <c r="BTN92" s="1332"/>
      <c r="BTO92" s="1332"/>
      <c r="BTP92" s="1332"/>
      <c r="BTQ92" s="1332"/>
      <c r="BTR92" s="1332"/>
      <c r="BTS92" s="1332"/>
      <c r="BTT92" s="1332"/>
      <c r="BTU92" s="1332"/>
      <c r="BTV92" s="1332"/>
      <c r="BTW92" s="1332"/>
      <c r="BTX92" s="1332"/>
      <c r="BTY92" s="1332"/>
      <c r="BTZ92" s="1332"/>
      <c r="BUA92" s="1332"/>
      <c r="BUB92" s="1332"/>
      <c r="BUC92" s="1332"/>
      <c r="BUD92" s="1332"/>
      <c r="BUE92" s="1332"/>
      <c r="BUF92" s="1332"/>
      <c r="BUG92" s="1332"/>
      <c r="BUH92" s="1332"/>
      <c r="BUI92" s="1332"/>
      <c r="BUJ92" s="1332"/>
      <c r="BUK92" s="1332"/>
      <c r="BUL92" s="1332"/>
      <c r="BUM92" s="1332"/>
      <c r="BUN92" s="1332"/>
      <c r="BUO92" s="1332"/>
      <c r="BUP92" s="1332"/>
      <c r="BUQ92" s="1332"/>
      <c r="BUR92" s="1332"/>
      <c r="BUS92" s="1332"/>
      <c r="BUT92" s="1332"/>
      <c r="BUU92" s="1332"/>
      <c r="BUV92" s="1332"/>
      <c r="BUW92" s="1332"/>
      <c r="BUX92" s="1332"/>
      <c r="BUY92" s="1332"/>
      <c r="BUZ92" s="1332"/>
      <c r="BVA92" s="1332"/>
      <c r="BVB92" s="1332"/>
      <c r="BVC92" s="1332"/>
      <c r="BVD92" s="1332"/>
      <c r="BVE92" s="1332"/>
      <c r="BVF92" s="1332"/>
      <c r="BVG92" s="1332"/>
      <c r="BVH92" s="1332"/>
      <c r="BVI92" s="1332"/>
      <c r="BVJ92" s="1332"/>
      <c r="BVK92" s="1332"/>
      <c r="BVL92" s="1332"/>
      <c r="BVM92" s="1332"/>
      <c r="BVN92" s="1332"/>
      <c r="BVO92" s="1332"/>
      <c r="BVP92" s="1332"/>
      <c r="BVQ92" s="1332"/>
      <c r="BVR92" s="1332"/>
      <c r="BVS92" s="1332"/>
      <c r="BVT92" s="1332"/>
      <c r="BVU92" s="1332"/>
      <c r="BVV92" s="1332"/>
      <c r="BVW92" s="1332"/>
      <c r="BVX92" s="1332"/>
      <c r="BVY92" s="1332"/>
      <c r="BVZ92" s="1332"/>
      <c r="BWA92" s="1332"/>
      <c r="BWB92" s="1332"/>
      <c r="BWC92" s="1332"/>
      <c r="BWD92" s="1332"/>
      <c r="BWE92" s="1332"/>
      <c r="BWF92" s="1332"/>
      <c r="BWG92" s="1332"/>
      <c r="BWH92" s="1332"/>
      <c r="BWI92" s="1332"/>
      <c r="BWJ92" s="1332"/>
      <c r="BWK92" s="1332"/>
      <c r="BWL92" s="1332"/>
      <c r="BWM92" s="1332"/>
      <c r="BWN92" s="1332"/>
      <c r="BWO92" s="1332"/>
      <c r="BWP92" s="1332"/>
      <c r="BWQ92" s="1332"/>
      <c r="BWR92" s="1332"/>
      <c r="BWS92" s="1332"/>
      <c r="BWT92" s="1332"/>
      <c r="BWU92" s="1332"/>
      <c r="BWV92" s="1332"/>
      <c r="BWW92" s="1332"/>
      <c r="BWX92" s="1332"/>
      <c r="BWY92" s="1332"/>
      <c r="BWZ92" s="1332"/>
      <c r="BXA92" s="1332"/>
      <c r="BXB92" s="1332"/>
      <c r="BXC92" s="1332"/>
      <c r="BXD92" s="1332"/>
      <c r="BXE92" s="1332"/>
      <c r="BXF92" s="1332"/>
      <c r="BXG92" s="1332"/>
      <c r="BXH92" s="1332"/>
      <c r="BXI92" s="1332"/>
      <c r="BXJ92" s="1332"/>
      <c r="BXK92" s="1332"/>
      <c r="BXL92" s="1332"/>
      <c r="BXM92" s="1332"/>
      <c r="BXN92" s="1332"/>
      <c r="BXO92" s="1332"/>
      <c r="BXP92" s="1332"/>
      <c r="BXQ92" s="1332"/>
      <c r="BXR92" s="1332"/>
      <c r="BXS92" s="1332"/>
      <c r="BXT92" s="1332"/>
      <c r="BXU92" s="1332"/>
      <c r="BXV92" s="1332"/>
      <c r="BXW92" s="1332"/>
      <c r="BXX92" s="1332"/>
      <c r="BXY92" s="1332"/>
      <c r="BXZ92" s="1332"/>
      <c r="BYA92" s="1332"/>
      <c r="BYB92" s="1332"/>
      <c r="BYC92" s="1332"/>
      <c r="BYD92" s="1332"/>
      <c r="BYE92" s="1332"/>
      <c r="BYF92" s="1332"/>
      <c r="BYG92" s="1332"/>
      <c r="BYH92" s="1332"/>
      <c r="BYI92" s="1332"/>
      <c r="BYJ92" s="1332"/>
      <c r="BYK92" s="1332"/>
      <c r="BYL92" s="1332"/>
      <c r="BYM92" s="1332"/>
      <c r="BYN92" s="1332"/>
      <c r="BYO92" s="1332"/>
      <c r="BYP92" s="1332"/>
      <c r="BYQ92" s="1332"/>
      <c r="BYR92" s="1332"/>
      <c r="BYS92" s="1332"/>
      <c r="BYT92" s="1332"/>
      <c r="BYU92" s="1332"/>
      <c r="BYV92" s="1332"/>
      <c r="BYW92" s="1332"/>
      <c r="BYX92" s="1332"/>
      <c r="BYY92" s="1332"/>
      <c r="BYZ92" s="1332"/>
      <c r="BZA92" s="1332"/>
      <c r="BZB92" s="1332"/>
      <c r="BZC92" s="1332"/>
      <c r="BZD92" s="1332"/>
      <c r="BZE92" s="1332"/>
      <c r="BZF92" s="1332"/>
      <c r="BZG92" s="1332"/>
      <c r="BZH92" s="1332"/>
      <c r="BZI92" s="1332"/>
      <c r="BZJ92" s="1332"/>
      <c r="BZK92" s="1332"/>
      <c r="BZL92" s="1332"/>
      <c r="BZM92" s="1332"/>
      <c r="BZN92" s="1332"/>
      <c r="BZO92" s="1332"/>
      <c r="BZP92" s="1332"/>
      <c r="BZQ92" s="1332"/>
      <c r="BZR92" s="1332"/>
      <c r="BZS92" s="1332"/>
      <c r="BZT92" s="1332"/>
      <c r="BZU92" s="1332"/>
      <c r="BZV92" s="1332"/>
      <c r="BZW92" s="1332"/>
      <c r="BZX92" s="1332"/>
      <c r="BZY92" s="1332"/>
      <c r="BZZ92" s="1332"/>
      <c r="CAA92" s="1332"/>
      <c r="CAB92" s="1332"/>
      <c r="CAC92" s="1332"/>
      <c r="CAD92" s="1332"/>
      <c r="CAE92" s="1332"/>
      <c r="CAF92" s="1332"/>
      <c r="CAG92" s="1332"/>
      <c r="CAH92" s="1332"/>
      <c r="CAI92" s="1332"/>
      <c r="CAJ92" s="1332"/>
      <c r="CAK92" s="1332"/>
      <c r="CAL92" s="1332"/>
      <c r="CAM92" s="1332"/>
      <c r="CAN92" s="1332"/>
      <c r="CAO92" s="1332"/>
      <c r="CAP92" s="1332"/>
      <c r="CAQ92" s="1332"/>
      <c r="CAR92" s="1332"/>
      <c r="CAS92" s="1332"/>
      <c r="CAT92" s="1332"/>
      <c r="CAU92" s="1332"/>
      <c r="CAV92" s="1332"/>
      <c r="CAW92" s="1332"/>
      <c r="CAX92" s="1332"/>
      <c r="CAY92" s="1332"/>
      <c r="CAZ92" s="1332"/>
      <c r="CBA92" s="1332"/>
      <c r="CBB92" s="1332"/>
      <c r="CBC92" s="1332"/>
      <c r="CBD92" s="1332"/>
      <c r="CBE92" s="1332"/>
      <c r="CBF92" s="1332"/>
      <c r="CBG92" s="1332"/>
      <c r="CBH92" s="1332"/>
      <c r="CBI92" s="1332"/>
      <c r="CBJ92" s="1332"/>
      <c r="CBK92" s="1332"/>
      <c r="CBL92" s="1332"/>
      <c r="CBM92" s="1332"/>
      <c r="CBN92" s="1332"/>
      <c r="CBO92" s="1332"/>
      <c r="CBP92" s="1332"/>
      <c r="CBQ92" s="1332"/>
      <c r="CBR92" s="1332"/>
      <c r="CBS92" s="1332"/>
      <c r="CBT92" s="1332"/>
      <c r="CBU92" s="1332"/>
      <c r="CBV92" s="1332"/>
      <c r="CBW92" s="1332"/>
      <c r="CBX92" s="1332"/>
      <c r="CBY92" s="1332"/>
      <c r="CBZ92" s="1332"/>
      <c r="CCA92" s="1332"/>
      <c r="CCB92" s="1332"/>
      <c r="CCC92" s="1332"/>
      <c r="CCD92" s="1332"/>
      <c r="CCE92" s="1332"/>
      <c r="CCF92" s="1332"/>
      <c r="CCG92" s="1332"/>
      <c r="CCH92" s="1332"/>
      <c r="CCI92" s="1332"/>
      <c r="CCJ92" s="1332"/>
      <c r="CCK92" s="1332"/>
      <c r="CCL92" s="1332"/>
      <c r="CCM92" s="1332"/>
      <c r="CCN92" s="1332"/>
      <c r="CCO92" s="1332"/>
      <c r="CCP92" s="1332"/>
      <c r="CCQ92" s="1332"/>
      <c r="CCR92" s="1332"/>
      <c r="CCS92" s="1332"/>
      <c r="CCT92" s="1332"/>
      <c r="CCU92" s="1332"/>
      <c r="CCV92" s="1332"/>
      <c r="CCW92" s="1332"/>
      <c r="CCX92" s="1332"/>
      <c r="CCY92" s="1332"/>
      <c r="CCZ92" s="1332"/>
      <c r="CDA92" s="1332"/>
      <c r="CDB92" s="1332"/>
      <c r="CDC92" s="1332"/>
      <c r="CDD92" s="1332"/>
      <c r="CDE92" s="1332"/>
      <c r="CDF92" s="1332"/>
      <c r="CDG92" s="1332"/>
      <c r="CDH92" s="1332"/>
      <c r="CDI92" s="1332"/>
      <c r="CDJ92" s="1332"/>
      <c r="CDK92" s="1332"/>
      <c r="CDL92" s="1332"/>
      <c r="CDM92" s="1332"/>
      <c r="CDN92" s="1332"/>
      <c r="CDO92" s="1332"/>
      <c r="CDP92" s="1332"/>
      <c r="CDQ92" s="1332"/>
      <c r="CDR92" s="1332"/>
      <c r="CDS92" s="1332"/>
      <c r="CDT92" s="1332"/>
      <c r="CDU92" s="1332"/>
      <c r="CDV92" s="1332"/>
      <c r="CDW92" s="1332"/>
      <c r="CDX92" s="1332"/>
      <c r="CDY92" s="1332"/>
      <c r="CDZ92" s="1332"/>
      <c r="CEA92" s="1332"/>
      <c r="CEB92" s="1332"/>
      <c r="CEC92" s="1332"/>
      <c r="CED92" s="1332"/>
      <c r="CEE92" s="1332"/>
      <c r="CEF92" s="1332"/>
      <c r="CEG92" s="1332"/>
      <c r="CEH92" s="1332"/>
      <c r="CEI92" s="1332"/>
      <c r="CEJ92" s="1332"/>
      <c r="CEK92" s="1332"/>
      <c r="CEL92" s="1332"/>
      <c r="CEM92" s="1332"/>
      <c r="CEN92" s="1332"/>
      <c r="CEO92" s="1332"/>
      <c r="CEP92" s="1332"/>
      <c r="CEQ92" s="1332"/>
      <c r="CER92" s="1332"/>
      <c r="CES92" s="1332"/>
      <c r="CET92" s="1332"/>
      <c r="CEU92" s="1332"/>
      <c r="CEV92" s="1332"/>
      <c r="CEW92" s="1332"/>
      <c r="CEX92" s="1332"/>
      <c r="CEY92" s="1332"/>
      <c r="CEZ92" s="1332"/>
      <c r="CFA92" s="1332"/>
      <c r="CFB92" s="1332"/>
      <c r="CFC92" s="1332"/>
      <c r="CFD92" s="1332"/>
      <c r="CFE92" s="1332"/>
      <c r="CFF92" s="1332"/>
      <c r="CFG92" s="1332"/>
      <c r="CFH92" s="1332"/>
      <c r="CFI92" s="1332"/>
      <c r="CFJ92" s="1332"/>
      <c r="CFK92" s="1332"/>
      <c r="CFL92" s="1332"/>
      <c r="CFM92" s="1332"/>
      <c r="CFN92" s="1332"/>
      <c r="CFO92" s="1332"/>
      <c r="CFP92" s="1332"/>
      <c r="CFQ92" s="1332"/>
      <c r="CFR92" s="1332"/>
      <c r="CFS92" s="1332"/>
      <c r="CFT92" s="1332"/>
      <c r="CFU92" s="1332"/>
      <c r="CFV92" s="1332"/>
      <c r="CFW92" s="1332"/>
      <c r="CFX92" s="1332"/>
      <c r="CFY92" s="1332"/>
      <c r="CFZ92" s="1332"/>
      <c r="CGA92" s="1332"/>
      <c r="CGB92" s="1332"/>
      <c r="CGC92" s="1332"/>
      <c r="CGD92" s="1332"/>
      <c r="CGE92" s="1332"/>
      <c r="CGF92" s="1332"/>
      <c r="CGG92" s="1332"/>
      <c r="CGH92" s="1332"/>
      <c r="CGI92" s="1332"/>
      <c r="CGJ92" s="1332"/>
      <c r="CGK92" s="1332"/>
      <c r="CGL92" s="1332"/>
      <c r="CGM92" s="1332"/>
      <c r="CGN92" s="1332"/>
      <c r="CGO92" s="1332"/>
      <c r="CGP92" s="1332"/>
      <c r="CGQ92" s="1332"/>
      <c r="CGR92" s="1332"/>
      <c r="CGS92" s="1332"/>
      <c r="CGT92" s="1332"/>
      <c r="CGU92" s="1332"/>
      <c r="CGV92" s="1332"/>
      <c r="CGW92" s="1332"/>
      <c r="CGX92" s="1332"/>
      <c r="CGY92" s="1332"/>
      <c r="CGZ92" s="1332"/>
      <c r="CHA92" s="1332"/>
      <c r="CHB92" s="1332"/>
      <c r="CHC92" s="1332"/>
      <c r="CHD92" s="1332"/>
      <c r="CHE92" s="1332"/>
      <c r="CHF92" s="1332"/>
      <c r="CHG92" s="1332"/>
      <c r="CHH92" s="1332"/>
      <c r="CHI92" s="1332"/>
      <c r="CHJ92" s="1332"/>
      <c r="CHK92" s="1332"/>
      <c r="CHL92" s="1332"/>
      <c r="CHM92" s="1332"/>
      <c r="CHN92" s="1332"/>
      <c r="CHO92" s="1332"/>
      <c r="CHP92" s="1332"/>
      <c r="CHQ92" s="1332"/>
      <c r="CHR92" s="1332"/>
      <c r="CHS92" s="1332"/>
      <c r="CHT92" s="1332"/>
      <c r="CHU92" s="1332"/>
      <c r="CHV92" s="1332"/>
      <c r="CHW92" s="1332"/>
      <c r="CHX92" s="1332"/>
      <c r="CHY92" s="1332"/>
      <c r="CHZ92" s="1332"/>
      <c r="CIA92" s="1332"/>
      <c r="CIB92" s="1332"/>
      <c r="CIC92" s="1332"/>
      <c r="CID92" s="1332"/>
      <c r="CIE92" s="1332"/>
      <c r="CIF92" s="1332"/>
      <c r="CIG92" s="1332"/>
      <c r="CIH92" s="1332"/>
      <c r="CII92" s="1332"/>
      <c r="CIJ92" s="1332"/>
      <c r="CIK92" s="1332"/>
      <c r="CIL92" s="1332"/>
      <c r="CIM92" s="1332"/>
      <c r="CIN92" s="1332"/>
      <c r="CIO92" s="1332"/>
      <c r="CIP92" s="1332"/>
      <c r="CIQ92" s="1332"/>
      <c r="CIR92" s="1332"/>
      <c r="CIS92" s="1332"/>
      <c r="CIT92" s="1332"/>
      <c r="CIU92" s="1332"/>
      <c r="CIV92" s="1332"/>
      <c r="CIW92" s="1332"/>
      <c r="CIX92" s="1332"/>
      <c r="CIY92" s="1332"/>
      <c r="CIZ92" s="1332"/>
      <c r="CJA92" s="1332"/>
      <c r="CJB92" s="1332"/>
      <c r="CJC92" s="1332"/>
      <c r="CJD92" s="1332"/>
      <c r="CJE92" s="1332"/>
      <c r="CJF92" s="1332"/>
      <c r="CJG92" s="1332"/>
      <c r="CJH92" s="1332"/>
      <c r="CJI92" s="1332"/>
      <c r="CJJ92" s="1332"/>
      <c r="CJK92" s="1332"/>
      <c r="CJL92" s="1332"/>
      <c r="CJM92" s="1332"/>
      <c r="CJN92" s="1332"/>
      <c r="CJO92" s="1332"/>
      <c r="CJP92" s="1332"/>
      <c r="CJQ92" s="1332"/>
      <c r="CJR92" s="1332"/>
      <c r="CJS92" s="1332"/>
      <c r="CJT92" s="1332"/>
      <c r="CJU92" s="1332"/>
      <c r="CJV92" s="1332"/>
      <c r="CJW92" s="1332"/>
      <c r="CJX92" s="1332"/>
      <c r="CJY92" s="1332"/>
      <c r="CJZ92" s="1332"/>
      <c r="CKA92" s="1332"/>
      <c r="CKB92" s="1332"/>
      <c r="CKC92" s="1332"/>
      <c r="CKD92" s="1332"/>
      <c r="CKE92" s="1332"/>
      <c r="CKF92" s="1332"/>
      <c r="CKG92" s="1332"/>
      <c r="CKH92" s="1332"/>
      <c r="CKI92" s="1332"/>
      <c r="CKJ92" s="1332"/>
      <c r="CKK92" s="1332"/>
      <c r="CKL92" s="1332"/>
      <c r="CKM92" s="1332"/>
      <c r="CKN92" s="1332"/>
      <c r="CKO92" s="1332"/>
      <c r="CKP92" s="1332"/>
      <c r="CKQ92" s="1332"/>
      <c r="CKR92" s="1332"/>
      <c r="CKS92" s="1332"/>
      <c r="CKT92" s="1332"/>
      <c r="CKU92" s="1332"/>
      <c r="CKV92" s="1332"/>
      <c r="CKW92" s="1332"/>
      <c r="CKX92" s="1332"/>
      <c r="CKY92" s="1332"/>
      <c r="CKZ92" s="1332"/>
      <c r="CLA92" s="1332"/>
      <c r="CLB92" s="1332"/>
      <c r="CLC92" s="1332"/>
      <c r="CLD92" s="1332"/>
      <c r="CLE92" s="1332"/>
      <c r="CLF92" s="1332"/>
      <c r="CLG92" s="1332"/>
      <c r="CLH92" s="1332"/>
      <c r="CLI92" s="1332"/>
      <c r="CLJ92" s="1332"/>
      <c r="CLK92" s="1332"/>
      <c r="CLL92" s="1332"/>
      <c r="CLM92" s="1332"/>
      <c r="CLN92" s="1332"/>
      <c r="CLO92" s="1332"/>
      <c r="CLP92" s="1332"/>
      <c r="CLQ92" s="1332"/>
      <c r="CLR92" s="1332"/>
      <c r="CLS92" s="1332"/>
      <c r="CLT92" s="1332"/>
      <c r="CLU92" s="1332"/>
      <c r="CLV92" s="1332"/>
      <c r="CLW92" s="1332"/>
      <c r="CLX92" s="1332"/>
      <c r="CLY92" s="1332"/>
      <c r="CLZ92" s="1332"/>
      <c r="CMA92" s="1332"/>
      <c r="CMB92" s="1332"/>
      <c r="CMC92" s="1332"/>
      <c r="CMD92" s="1332"/>
      <c r="CME92" s="1332"/>
      <c r="CMF92" s="1332"/>
      <c r="CMG92" s="1332"/>
      <c r="CMH92" s="1332"/>
      <c r="CMI92" s="1332"/>
      <c r="CMJ92" s="1332"/>
      <c r="CMK92" s="1332"/>
      <c r="CML92" s="1332"/>
      <c r="CMM92" s="1332"/>
      <c r="CMN92" s="1332"/>
      <c r="CMO92" s="1332"/>
      <c r="CMP92" s="1332"/>
      <c r="CMQ92" s="1332"/>
      <c r="CMR92" s="1332"/>
      <c r="CMS92" s="1332"/>
      <c r="CMT92" s="1332"/>
      <c r="CMU92" s="1332"/>
      <c r="CMV92" s="1332"/>
      <c r="CMW92" s="1332"/>
      <c r="CMX92" s="1332"/>
      <c r="CMY92" s="1332"/>
      <c r="CMZ92" s="1332"/>
      <c r="CNA92" s="1332"/>
      <c r="CNB92" s="1332"/>
      <c r="CNC92" s="1332"/>
      <c r="CND92" s="1332"/>
      <c r="CNE92" s="1332"/>
      <c r="CNF92" s="1332"/>
      <c r="CNG92" s="1332"/>
      <c r="CNH92" s="1332"/>
      <c r="CNI92" s="1332"/>
      <c r="CNJ92" s="1332"/>
      <c r="CNK92" s="1332"/>
      <c r="CNL92" s="1332"/>
      <c r="CNM92" s="1332"/>
      <c r="CNN92" s="1332"/>
      <c r="CNO92" s="1332"/>
      <c r="CNP92" s="1332"/>
      <c r="CNQ92" s="1332"/>
      <c r="CNR92" s="1332"/>
      <c r="CNS92" s="1332"/>
      <c r="CNT92" s="1332"/>
      <c r="CNU92" s="1332"/>
      <c r="CNV92" s="1332"/>
      <c r="CNW92" s="1332"/>
      <c r="CNX92" s="1332"/>
      <c r="CNY92" s="1332"/>
      <c r="CNZ92" s="1332"/>
      <c r="COA92" s="1332"/>
      <c r="COB92" s="1332"/>
      <c r="COC92" s="1332"/>
      <c r="COD92" s="1332"/>
      <c r="COE92" s="1332"/>
      <c r="COF92" s="1332"/>
      <c r="COG92" s="1332"/>
      <c r="COH92" s="1332"/>
      <c r="COI92" s="1332"/>
      <c r="COJ92" s="1332"/>
      <c r="COK92" s="1332"/>
      <c r="COL92" s="1332"/>
      <c r="COM92" s="1332"/>
      <c r="CON92" s="1332"/>
      <c r="COO92" s="1332"/>
      <c r="COP92" s="1332"/>
      <c r="COQ92" s="1332"/>
      <c r="COR92" s="1332"/>
      <c r="COS92" s="1332"/>
      <c r="COT92" s="1332"/>
      <c r="COU92" s="1332"/>
      <c r="COV92" s="1332"/>
      <c r="COW92" s="1332"/>
      <c r="COX92" s="1332"/>
      <c r="COY92" s="1332"/>
      <c r="COZ92" s="1332"/>
      <c r="CPA92" s="1332"/>
      <c r="CPB92" s="1332"/>
      <c r="CPC92" s="1332"/>
      <c r="CPD92" s="1332"/>
      <c r="CPE92" s="1332"/>
      <c r="CPF92" s="1332"/>
      <c r="CPG92" s="1332"/>
      <c r="CPH92" s="1332"/>
      <c r="CPI92" s="1332"/>
      <c r="CPJ92" s="1332"/>
      <c r="CPK92" s="1332"/>
      <c r="CPL92" s="1332"/>
      <c r="CPM92" s="1332"/>
      <c r="CPN92" s="1332"/>
      <c r="CPO92" s="1332"/>
      <c r="CPP92" s="1332"/>
      <c r="CPQ92" s="1332"/>
      <c r="CPR92" s="1332"/>
      <c r="CPS92" s="1332"/>
      <c r="CPT92" s="1332"/>
      <c r="CPU92" s="1332"/>
      <c r="CPV92" s="1332"/>
      <c r="CPW92" s="1332"/>
      <c r="CPX92" s="1332"/>
      <c r="CPY92" s="1332"/>
      <c r="CPZ92" s="1332"/>
      <c r="CQA92" s="1332"/>
      <c r="CQB92" s="1332"/>
      <c r="CQC92" s="1332"/>
      <c r="CQD92" s="1332"/>
      <c r="CQE92" s="1332"/>
      <c r="CQF92" s="1332"/>
      <c r="CQG92" s="1332"/>
      <c r="CQH92" s="1332"/>
      <c r="CQI92" s="1332"/>
      <c r="CQJ92" s="1332"/>
      <c r="CQK92" s="1332"/>
      <c r="CQL92" s="1332"/>
      <c r="CQM92" s="1332"/>
      <c r="CQN92" s="1332"/>
      <c r="CQO92" s="1332"/>
      <c r="CQP92" s="1332"/>
      <c r="CQQ92" s="1332"/>
      <c r="CQR92" s="1332"/>
      <c r="CQS92" s="1332"/>
      <c r="CQT92" s="1332"/>
      <c r="CQU92" s="1332"/>
      <c r="CQV92" s="1332"/>
      <c r="CQW92" s="1332"/>
      <c r="CQX92" s="1332"/>
      <c r="CQY92" s="1332"/>
      <c r="CQZ92" s="1332"/>
      <c r="CRA92" s="1332"/>
      <c r="CRB92" s="1332"/>
      <c r="CRC92" s="1332"/>
      <c r="CRD92" s="1332"/>
      <c r="CRE92" s="1332"/>
      <c r="CRF92" s="1332"/>
      <c r="CRG92" s="1332"/>
      <c r="CRH92" s="1332"/>
      <c r="CRI92" s="1332"/>
      <c r="CRJ92" s="1332"/>
      <c r="CRK92" s="1332"/>
      <c r="CRL92" s="1332"/>
      <c r="CRM92" s="1332"/>
      <c r="CRN92" s="1332"/>
      <c r="CRO92" s="1332"/>
      <c r="CRP92" s="1332"/>
      <c r="CRQ92" s="1332"/>
      <c r="CRR92" s="1332"/>
      <c r="CRS92" s="1332"/>
      <c r="CRT92" s="1332"/>
      <c r="CRU92" s="1332"/>
      <c r="CRV92" s="1332"/>
      <c r="CRW92" s="1332"/>
      <c r="CRX92" s="1332"/>
      <c r="CRY92" s="1332"/>
      <c r="CRZ92" s="1332"/>
      <c r="CSA92" s="1332"/>
      <c r="CSB92" s="1332"/>
      <c r="CSC92" s="1332"/>
      <c r="CSD92" s="1332"/>
      <c r="CSE92" s="1332"/>
      <c r="CSF92" s="1332"/>
      <c r="CSG92" s="1332"/>
      <c r="CSH92" s="1332"/>
      <c r="CSI92" s="1332"/>
      <c r="CSJ92" s="1332"/>
      <c r="CSK92" s="1332"/>
      <c r="CSL92" s="1332"/>
      <c r="CSM92" s="1332"/>
      <c r="CSN92" s="1332"/>
      <c r="CSO92" s="1332"/>
      <c r="CSP92" s="1332"/>
      <c r="CSQ92" s="1332"/>
      <c r="CSR92" s="1332"/>
      <c r="CSS92" s="1332"/>
      <c r="CST92" s="1332"/>
      <c r="CSU92" s="1332"/>
      <c r="CSV92" s="1332"/>
      <c r="CSW92" s="1332"/>
      <c r="CSX92" s="1332"/>
      <c r="CSY92" s="1332"/>
      <c r="CSZ92" s="1332"/>
      <c r="CTA92" s="1332"/>
      <c r="CTB92" s="1332"/>
      <c r="CTC92" s="1332"/>
      <c r="CTD92" s="1332"/>
      <c r="CTE92" s="1332"/>
      <c r="CTF92" s="1332"/>
      <c r="CTG92" s="1332"/>
      <c r="CTH92" s="1332"/>
      <c r="CTI92" s="1332"/>
      <c r="CTJ92" s="1332"/>
      <c r="CTK92" s="1332"/>
      <c r="CTL92" s="1332"/>
      <c r="CTM92" s="1332"/>
      <c r="CTN92" s="1332"/>
      <c r="CTO92" s="1332"/>
      <c r="CTP92" s="1332"/>
      <c r="CTQ92" s="1332"/>
      <c r="CTR92" s="1332"/>
      <c r="CTS92" s="1332"/>
      <c r="CTT92" s="1332"/>
      <c r="CTU92" s="1332"/>
      <c r="CTV92" s="1332"/>
      <c r="CTW92" s="1332"/>
      <c r="CTX92" s="1332"/>
      <c r="CTY92" s="1332"/>
      <c r="CTZ92" s="1332"/>
      <c r="CUA92" s="1332"/>
      <c r="CUB92" s="1332"/>
      <c r="CUC92" s="1332"/>
      <c r="CUD92" s="1332"/>
      <c r="CUE92" s="1332"/>
      <c r="CUF92" s="1332"/>
      <c r="CUG92" s="1332"/>
      <c r="CUH92" s="1332"/>
      <c r="CUI92" s="1332"/>
      <c r="CUJ92" s="1332"/>
      <c r="CUK92" s="1332"/>
      <c r="CUL92" s="1332"/>
      <c r="CUM92" s="1332"/>
      <c r="CUN92" s="1332"/>
      <c r="CUO92" s="1332"/>
      <c r="CUP92" s="1332"/>
      <c r="CUQ92" s="1332"/>
      <c r="CUR92" s="1332"/>
      <c r="CUS92" s="1332"/>
      <c r="CUT92" s="1332"/>
      <c r="CUU92" s="1332"/>
      <c r="CUV92" s="1332"/>
      <c r="CUW92" s="1332"/>
      <c r="CUX92" s="1332"/>
      <c r="CUY92" s="1332"/>
      <c r="CUZ92" s="1332"/>
      <c r="CVA92" s="1332"/>
      <c r="CVB92" s="1332"/>
      <c r="CVC92" s="1332"/>
      <c r="CVD92" s="1332"/>
      <c r="CVE92" s="1332"/>
      <c r="CVF92" s="1332"/>
      <c r="CVG92" s="1332"/>
      <c r="CVH92" s="1332"/>
      <c r="CVI92" s="1332"/>
      <c r="CVJ92" s="1332"/>
      <c r="CVK92" s="1332"/>
      <c r="CVL92" s="1332"/>
      <c r="CVM92" s="1332"/>
      <c r="CVN92" s="1332"/>
      <c r="CVO92" s="1332"/>
      <c r="CVP92" s="1332"/>
      <c r="CVQ92" s="1332"/>
      <c r="CVR92" s="1332"/>
      <c r="CVS92" s="1332"/>
      <c r="CVT92" s="1332"/>
      <c r="CVU92" s="1332"/>
      <c r="CVV92" s="1332"/>
      <c r="CVW92" s="1332"/>
      <c r="CVX92" s="1332"/>
      <c r="CVY92" s="1332"/>
      <c r="CVZ92" s="1332"/>
      <c r="CWA92" s="1332"/>
      <c r="CWB92" s="1332"/>
      <c r="CWC92" s="1332"/>
      <c r="CWD92" s="1332"/>
      <c r="CWE92" s="1332"/>
      <c r="CWF92" s="1332"/>
      <c r="CWG92" s="1332"/>
      <c r="CWH92" s="1332"/>
      <c r="CWI92" s="1332"/>
      <c r="CWJ92" s="1332"/>
      <c r="CWK92" s="1332"/>
      <c r="CWL92" s="1332"/>
      <c r="CWM92" s="1332"/>
      <c r="CWN92" s="1332"/>
      <c r="CWO92" s="1332"/>
      <c r="CWP92" s="1332"/>
      <c r="CWQ92" s="1332"/>
      <c r="CWR92" s="1332"/>
      <c r="CWS92" s="1332"/>
      <c r="CWT92" s="1332"/>
      <c r="CWU92" s="1332"/>
      <c r="CWV92" s="1332"/>
      <c r="CWW92" s="1332"/>
      <c r="CWX92" s="1332"/>
      <c r="CWY92" s="1332"/>
      <c r="CWZ92" s="1332"/>
      <c r="CXA92" s="1332"/>
      <c r="CXB92" s="1332"/>
      <c r="CXC92" s="1332"/>
      <c r="CXD92" s="1332"/>
      <c r="CXE92" s="1332"/>
      <c r="CXF92" s="1332"/>
      <c r="CXG92" s="1332"/>
      <c r="CXH92" s="1332"/>
      <c r="CXI92" s="1332"/>
      <c r="CXJ92" s="1332"/>
      <c r="CXK92" s="1332"/>
      <c r="CXL92" s="1332"/>
      <c r="CXM92" s="1332"/>
      <c r="CXN92" s="1332"/>
      <c r="CXO92" s="1332"/>
      <c r="CXP92" s="1332"/>
      <c r="CXQ92" s="1332"/>
      <c r="CXR92" s="1332"/>
      <c r="CXS92" s="1332"/>
      <c r="CXT92" s="1332"/>
      <c r="CXU92" s="1332"/>
      <c r="CXV92" s="1332"/>
      <c r="CXW92" s="1332"/>
      <c r="CXX92" s="1332"/>
      <c r="CXY92" s="1332"/>
      <c r="CXZ92" s="1332"/>
      <c r="CYA92" s="1332"/>
      <c r="CYB92" s="1332"/>
      <c r="CYC92" s="1332"/>
      <c r="CYD92" s="1332"/>
      <c r="CYE92" s="1332"/>
      <c r="CYF92" s="1332"/>
      <c r="CYG92" s="1332"/>
      <c r="CYH92" s="1332"/>
      <c r="CYI92" s="1332"/>
      <c r="CYJ92" s="1332"/>
      <c r="CYK92" s="1332"/>
      <c r="CYL92" s="1332"/>
      <c r="CYM92" s="1332"/>
      <c r="CYN92" s="1332"/>
      <c r="CYO92" s="1332"/>
      <c r="CYP92" s="1332"/>
      <c r="CYQ92" s="1332"/>
      <c r="CYR92" s="1332"/>
      <c r="CYS92" s="1332"/>
      <c r="CYT92" s="1332"/>
      <c r="CYU92" s="1332"/>
      <c r="CYV92" s="1332"/>
      <c r="CYW92" s="1332"/>
      <c r="CYX92" s="1332"/>
      <c r="CYY92" s="1332"/>
      <c r="CYZ92" s="1332"/>
      <c r="CZA92" s="1332"/>
      <c r="CZB92" s="1332"/>
      <c r="CZC92" s="1332"/>
      <c r="CZD92" s="1332"/>
      <c r="CZE92" s="1332"/>
      <c r="CZF92" s="1332"/>
      <c r="CZG92" s="1332"/>
      <c r="CZH92" s="1332"/>
      <c r="CZI92" s="1332"/>
      <c r="CZJ92" s="1332"/>
      <c r="CZK92" s="1332"/>
      <c r="CZL92" s="1332"/>
      <c r="CZM92" s="1332"/>
      <c r="CZN92" s="1332"/>
      <c r="CZO92" s="1332"/>
      <c r="CZP92" s="1332"/>
      <c r="CZQ92" s="1332"/>
      <c r="CZR92" s="1332"/>
      <c r="CZS92" s="1332"/>
      <c r="CZT92" s="1332"/>
      <c r="CZU92" s="1332"/>
      <c r="CZV92" s="1332"/>
      <c r="CZW92" s="1332"/>
      <c r="CZX92" s="1332"/>
      <c r="CZY92" s="1332"/>
      <c r="CZZ92" s="1332"/>
      <c r="DAA92" s="1332"/>
      <c r="DAB92" s="1332"/>
      <c r="DAC92" s="1332"/>
      <c r="DAD92" s="1332"/>
      <c r="DAE92" s="1332"/>
      <c r="DAF92" s="1332"/>
      <c r="DAG92" s="1332"/>
      <c r="DAH92" s="1332"/>
      <c r="DAI92" s="1332"/>
      <c r="DAJ92" s="1332"/>
      <c r="DAK92" s="1332"/>
      <c r="DAL92" s="1332"/>
      <c r="DAM92" s="1332"/>
      <c r="DAN92" s="1332"/>
      <c r="DAO92" s="1332"/>
      <c r="DAP92" s="1332"/>
      <c r="DAQ92" s="1332"/>
      <c r="DAR92" s="1332"/>
      <c r="DAS92" s="1332"/>
      <c r="DAT92" s="1332"/>
      <c r="DAU92" s="1332"/>
      <c r="DAV92" s="1332"/>
      <c r="DAW92" s="1332"/>
      <c r="DAX92" s="1332"/>
      <c r="DAY92" s="1332"/>
      <c r="DAZ92" s="1332"/>
      <c r="DBA92" s="1332"/>
      <c r="DBB92" s="1332"/>
      <c r="DBC92" s="1332"/>
      <c r="DBD92" s="1332"/>
      <c r="DBE92" s="1332"/>
      <c r="DBF92" s="1332"/>
      <c r="DBG92" s="1332"/>
      <c r="DBH92" s="1332"/>
      <c r="DBI92" s="1332"/>
      <c r="DBJ92" s="1332"/>
      <c r="DBK92" s="1332"/>
      <c r="DBL92" s="1332"/>
      <c r="DBM92" s="1332"/>
      <c r="DBN92" s="1332"/>
      <c r="DBO92" s="1332"/>
      <c r="DBP92" s="1332"/>
      <c r="DBQ92" s="1332"/>
      <c r="DBR92" s="1332"/>
      <c r="DBS92" s="1332"/>
      <c r="DBT92" s="1332"/>
      <c r="DBU92" s="1332"/>
      <c r="DBV92" s="1332"/>
      <c r="DBW92" s="1332"/>
      <c r="DBX92" s="1332"/>
      <c r="DBY92" s="1332"/>
      <c r="DBZ92" s="1332"/>
      <c r="DCA92" s="1332"/>
      <c r="DCB92" s="1332"/>
      <c r="DCC92" s="1332"/>
      <c r="DCD92" s="1332"/>
      <c r="DCE92" s="1332"/>
      <c r="DCF92" s="1332"/>
      <c r="DCG92" s="1332"/>
      <c r="DCH92" s="1332"/>
      <c r="DCI92" s="1332"/>
      <c r="DCJ92" s="1332"/>
      <c r="DCK92" s="1332"/>
      <c r="DCL92" s="1332"/>
      <c r="DCM92" s="1332"/>
      <c r="DCN92" s="1332"/>
      <c r="DCO92" s="1332"/>
      <c r="DCP92" s="1332"/>
      <c r="DCQ92" s="1332"/>
      <c r="DCR92" s="1332"/>
      <c r="DCS92" s="1332"/>
      <c r="DCT92" s="1332"/>
      <c r="DCU92" s="1332"/>
      <c r="DCV92" s="1332"/>
      <c r="DCW92" s="1332"/>
      <c r="DCX92" s="1332"/>
      <c r="DCY92" s="1332"/>
      <c r="DCZ92" s="1332"/>
      <c r="DDA92" s="1332"/>
      <c r="DDB92" s="1332"/>
      <c r="DDC92" s="1332"/>
      <c r="DDD92" s="1332"/>
      <c r="DDE92" s="1332"/>
      <c r="DDF92" s="1332"/>
      <c r="DDG92" s="1332"/>
      <c r="DDH92" s="1332"/>
      <c r="DDI92" s="1332"/>
      <c r="DDJ92" s="1332"/>
      <c r="DDK92" s="1332"/>
      <c r="DDL92" s="1332"/>
      <c r="DDM92" s="1332"/>
      <c r="DDN92" s="1332"/>
      <c r="DDO92" s="1332"/>
      <c r="DDP92" s="1332"/>
      <c r="DDQ92" s="1332"/>
      <c r="DDR92" s="1332"/>
      <c r="DDS92" s="1332"/>
      <c r="DDT92" s="1332"/>
      <c r="DDU92" s="1332"/>
      <c r="DDV92" s="1332"/>
      <c r="DDW92" s="1332"/>
      <c r="DDX92" s="1332"/>
      <c r="DDY92" s="1332"/>
      <c r="DDZ92" s="1332"/>
      <c r="DEA92" s="1332"/>
      <c r="DEB92" s="1332"/>
      <c r="DEC92" s="1332"/>
      <c r="DED92" s="1332"/>
      <c r="DEE92" s="1332"/>
      <c r="DEF92" s="1332"/>
      <c r="DEG92" s="1332"/>
      <c r="DEH92" s="1332"/>
      <c r="DEI92" s="1332"/>
      <c r="DEJ92" s="1332"/>
      <c r="DEK92" s="1332"/>
      <c r="DEL92" s="1332"/>
      <c r="DEM92" s="1332"/>
      <c r="DEN92" s="1332"/>
      <c r="DEO92" s="1332"/>
      <c r="DEP92" s="1332"/>
      <c r="DEQ92" s="1332"/>
      <c r="DER92" s="1332"/>
      <c r="DES92" s="1332"/>
      <c r="DET92" s="1332"/>
      <c r="DEU92" s="1332"/>
      <c r="DEV92" s="1332"/>
      <c r="DEW92" s="1332"/>
      <c r="DEX92" s="1332"/>
      <c r="DEY92" s="1332"/>
      <c r="DEZ92" s="1332"/>
      <c r="DFA92" s="1332"/>
      <c r="DFB92" s="1332"/>
      <c r="DFC92" s="1332"/>
      <c r="DFD92" s="1332"/>
      <c r="DFE92" s="1332"/>
      <c r="DFF92" s="1332"/>
      <c r="DFG92" s="1332"/>
      <c r="DFH92" s="1332"/>
      <c r="DFI92" s="1332"/>
      <c r="DFJ92" s="1332"/>
      <c r="DFK92" s="1332"/>
      <c r="DFL92" s="1332"/>
      <c r="DFM92" s="1332"/>
      <c r="DFN92" s="1332"/>
      <c r="DFO92" s="1332"/>
      <c r="DFP92" s="1332"/>
      <c r="DFQ92" s="1332"/>
      <c r="DFR92" s="1332"/>
      <c r="DFS92" s="1332"/>
      <c r="DFT92" s="1332"/>
      <c r="DFU92" s="1332"/>
      <c r="DFV92" s="1332"/>
      <c r="DFW92" s="1332"/>
      <c r="DFX92" s="1332"/>
      <c r="DFY92" s="1332"/>
      <c r="DFZ92" s="1332"/>
      <c r="DGA92" s="1332"/>
      <c r="DGB92" s="1332"/>
      <c r="DGC92" s="1332"/>
      <c r="DGD92" s="1332"/>
      <c r="DGE92" s="1332"/>
      <c r="DGF92" s="1332"/>
      <c r="DGG92" s="1332"/>
      <c r="DGH92" s="1332"/>
      <c r="DGI92" s="1332"/>
      <c r="DGJ92" s="1332"/>
      <c r="DGK92" s="1332"/>
      <c r="DGL92" s="1332"/>
      <c r="DGM92" s="1332"/>
      <c r="DGN92" s="1332"/>
      <c r="DGO92" s="1332"/>
      <c r="DGP92" s="1332"/>
      <c r="DGQ92" s="1332"/>
      <c r="DGR92" s="1332"/>
      <c r="DGS92" s="1332"/>
      <c r="DGT92" s="1332"/>
      <c r="DGU92" s="1332"/>
      <c r="DGV92" s="1332"/>
      <c r="DGW92" s="1332"/>
      <c r="DGX92" s="1332"/>
      <c r="DGY92" s="1332"/>
      <c r="DGZ92" s="1332"/>
      <c r="DHA92" s="1332"/>
      <c r="DHB92" s="1332"/>
      <c r="DHC92" s="1332"/>
      <c r="DHD92" s="1332"/>
      <c r="DHE92" s="1332"/>
      <c r="DHF92" s="1332"/>
      <c r="DHG92" s="1332"/>
      <c r="DHH92" s="1332"/>
      <c r="DHI92" s="1332"/>
      <c r="DHJ92" s="1332"/>
      <c r="DHK92" s="1332"/>
      <c r="DHL92" s="1332"/>
      <c r="DHM92" s="1332"/>
      <c r="DHN92" s="1332"/>
      <c r="DHO92" s="1332"/>
      <c r="DHP92" s="1332"/>
      <c r="DHQ92" s="1332"/>
      <c r="DHR92" s="1332"/>
      <c r="DHS92" s="1332"/>
      <c r="DHT92" s="1332"/>
      <c r="DHU92" s="1332"/>
      <c r="DHV92" s="1332"/>
      <c r="DHW92" s="1332"/>
      <c r="DHX92" s="1332"/>
      <c r="DHY92" s="1332"/>
      <c r="DHZ92" s="1332"/>
      <c r="DIA92" s="1332"/>
      <c r="DIB92" s="1332"/>
      <c r="DIC92" s="1332"/>
      <c r="DID92" s="1332"/>
      <c r="DIE92" s="1332"/>
      <c r="DIF92" s="1332"/>
      <c r="DIG92" s="1332"/>
      <c r="DIH92" s="1332"/>
      <c r="DII92" s="1332"/>
      <c r="DIJ92" s="1332"/>
      <c r="DIK92" s="1332"/>
      <c r="DIL92" s="1332"/>
      <c r="DIM92" s="1332"/>
      <c r="DIN92" s="1332"/>
      <c r="DIO92" s="1332"/>
      <c r="DIP92" s="1332"/>
      <c r="DIQ92" s="1332"/>
      <c r="DIR92" s="1332"/>
      <c r="DIS92" s="1332"/>
      <c r="DIT92" s="1332"/>
      <c r="DIU92" s="1332"/>
      <c r="DIV92" s="1332"/>
      <c r="DIW92" s="1332"/>
      <c r="DIX92" s="1332"/>
      <c r="DIY92" s="1332"/>
      <c r="DIZ92" s="1332"/>
      <c r="DJA92" s="1332"/>
      <c r="DJB92" s="1332"/>
      <c r="DJC92" s="1332"/>
      <c r="DJD92" s="1332"/>
      <c r="DJE92" s="1332"/>
      <c r="DJF92" s="1332"/>
      <c r="DJG92" s="1332"/>
      <c r="DJH92" s="1332"/>
      <c r="DJI92" s="1332"/>
      <c r="DJJ92" s="1332"/>
      <c r="DJK92" s="1332"/>
      <c r="DJL92" s="1332"/>
      <c r="DJM92" s="1332"/>
      <c r="DJN92" s="1332"/>
      <c r="DJO92" s="1332"/>
      <c r="DJP92" s="1332"/>
      <c r="DJQ92" s="1332"/>
      <c r="DJR92" s="1332"/>
      <c r="DJS92" s="1332"/>
      <c r="DJT92" s="1332"/>
      <c r="DJU92" s="1332"/>
      <c r="DJV92" s="1332"/>
      <c r="DJW92" s="1332"/>
      <c r="DJX92" s="1332"/>
      <c r="DJY92" s="1332"/>
      <c r="DJZ92" s="1332"/>
      <c r="DKA92" s="1332"/>
      <c r="DKB92" s="1332"/>
      <c r="DKC92" s="1332"/>
      <c r="DKD92" s="1332"/>
      <c r="DKE92" s="1332"/>
      <c r="DKF92" s="1332"/>
      <c r="DKG92" s="1332"/>
      <c r="DKH92" s="1332"/>
      <c r="DKI92" s="1332"/>
      <c r="DKJ92" s="1332"/>
      <c r="DKK92" s="1332"/>
      <c r="DKL92" s="1332"/>
      <c r="DKM92" s="1332"/>
      <c r="DKN92" s="1332"/>
      <c r="DKO92" s="1332"/>
      <c r="DKP92" s="1332"/>
      <c r="DKQ92" s="1332"/>
      <c r="DKR92" s="1332"/>
      <c r="DKS92" s="1332"/>
      <c r="DKT92" s="1332"/>
      <c r="DKU92" s="1332"/>
      <c r="DKV92" s="1332"/>
      <c r="DKW92" s="1332"/>
      <c r="DKX92" s="1332"/>
      <c r="DKY92" s="1332"/>
      <c r="DKZ92" s="1332"/>
      <c r="DLA92" s="1332"/>
      <c r="DLB92" s="1332"/>
      <c r="DLC92" s="1332"/>
      <c r="DLD92" s="1332"/>
      <c r="DLE92" s="1332"/>
      <c r="DLF92" s="1332"/>
      <c r="DLG92" s="1332"/>
      <c r="DLH92" s="1332"/>
      <c r="DLI92" s="1332"/>
      <c r="DLJ92" s="1332"/>
      <c r="DLK92" s="1332"/>
      <c r="DLL92" s="1332"/>
      <c r="DLM92" s="1332"/>
      <c r="DLN92" s="1332"/>
      <c r="DLO92" s="1332"/>
      <c r="DLP92" s="1332"/>
      <c r="DLQ92" s="1332"/>
      <c r="DLR92" s="1332"/>
      <c r="DLS92" s="1332"/>
      <c r="DLT92" s="1332"/>
      <c r="DLU92" s="1332"/>
      <c r="DLV92" s="1332"/>
      <c r="DLW92" s="1332"/>
      <c r="DLX92" s="1332"/>
      <c r="DLY92" s="1332"/>
      <c r="DLZ92" s="1332"/>
      <c r="DMA92" s="1332"/>
      <c r="DMB92" s="1332"/>
      <c r="DMC92" s="1332"/>
      <c r="DMD92" s="1332"/>
      <c r="DME92" s="1332"/>
      <c r="DMF92" s="1332"/>
      <c r="DMG92" s="1332"/>
      <c r="DMH92" s="1332"/>
      <c r="DMI92" s="1332"/>
      <c r="DMJ92" s="1332"/>
      <c r="DMK92" s="1332"/>
      <c r="DML92" s="1332"/>
      <c r="DMM92" s="1332"/>
      <c r="DMN92" s="1332"/>
      <c r="DMO92" s="1332"/>
      <c r="DMP92" s="1332"/>
      <c r="DMQ92" s="1332"/>
      <c r="DMR92" s="1332"/>
      <c r="DMS92" s="1332"/>
      <c r="DMT92" s="1332"/>
      <c r="DMU92" s="1332"/>
      <c r="DMV92" s="1332"/>
      <c r="DMW92" s="1332"/>
      <c r="DMX92" s="1332"/>
      <c r="DMY92" s="1332"/>
      <c r="DMZ92" s="1332"/>
      <c r="DNA92" s="1332"/>
      <c r="DNB92" s="1332"/>
      <c r="DNC92" s="1332"/>
      <c r="DND92" s="1332"/>
      <c r="DNE92" s="1332"/>
      <c r="DNF92" s="1332"/>
      <c r="DNG92" s="1332"/>
      <c r="DNH92" s="1332"/>
      <c r="DNI92" s="1332"/>
      <c r="DNJ92" s="1332"/>
      <c r="DNK92" s="1332"/>
      <c r="DNL92" s="1332"/>
      <c r="DNM92" s="1332"/>
      <c r="DNN92" s="1332"/>
      <c r="DNO92" s="1332"/>
      <c r="DNP92" s="1332"/>
      <c r="DNQ92" s="1332"/>
      <c r="DNR92" s="1332"/>
      <c r="DNS92" s="1332"/>
      <c r="DNT92" s="1332"/>
      <c r="DNU92" s="1332"/>
      <c r="DNV92" s="1332"/>
      <c r="DNW92" s="1332"/>
      <c r="DNX92" s="1332"/>
      <c r="DNY92" s="1332"/>
      <c r="DNZ92" s="1332"/>
      <c r="DOA92" s="1332"/>
      <c r="DOB92" s="1332"/>
      <c r="DOC92" s="1332"/>
      <c r="DOD92" s="1332"/>
      <c r="DOE92" s="1332"/>
      <c r="DOF92" s="1332"/>
      <c r="DOG92" s="1332"/>
      <c r="DOH92" s="1332"/>
      <c r="DOI92" s="1332"/>
      <c r="DOJ92" s="1332"/>
      <c r="DOK92" s="1332"/>
      <c r="DOL92" s="1332"/>
      <c r="DOM92" s="1332"/>
      <c r="DON92" s="1332"/>
      <c r="DOO92" s="1332"/>
      <c r="DOP92" s="1332"/>
      <c r="DOQ92" s="1332"/>
      <c r="DOR92" s="1332"/>
      <c r="DOS92" s="1332"/>
      <c r="DOT92" s="1332"/>
      <c r="DOU92" s="1332"/>
      <c r="DOV92" s="1332"/>
      <c r="DOW92" s="1332"/>
      <c r="DOX92" s="1332"/>
      <c r="DOY92" s="1332"/>
      <c r="DOZ92" s="1332"/>
      <c r="DPA92" s="1332"/>
      <c r="DPB92" s="1332"/>
      <c r="DPC92" s="1332"/>
      <c r="DPD92" s="1332"/>
      <c r="DPE92" s="1332"/>
      <c r="DPF92" s="1332"/>
      <c r="DPG92" s="1332"/>
      <c r="DPH92" s="1332"/>
      <c r="DPI92" s="1332"/>
      <c r="DPJ92" s="1332"/>
      <c r="DPK92" s="1332"/>
      <c r="DPL92" s="1332"/>
      <c r="DPM92" s="1332"/>
      <c r="DPN92" s="1332"/>
      <c r="DPO92" s="1332"/>
      <c r="DPP92" s="1332"/>
      <c r="DPQ92" s="1332"/>
      <c r="DPR92" s="1332"/>
      <c r="DPS92" s="1332"/>
      <c r="DPT92" s="1332"/>
      <c r="DPU92" s="1332"/>
      <c r="DPV92" s="1332"/>
      <c r="DPW92" s="1332"/>
      <c r="DPX92" s="1332"/>
      <c r="DPY92" s="1332"/>
      <c r="DPZ92" s="1332"/>
      <c r="DQA92" s="1332"/>
      <c r="DQB92" s="1332"/>
      <c r="DQC92" s="1332"/>
      <c r="DQD92" s="1332"/>
      <c r="DQE92" s="1332"/>
      <c r="DQF92" s="1332"/>
      <c r="DQG92" s="1332"/>
      <c r="DQH92" s="1332"/>
      <c r="DQI92" s="1332"/>
      <c r="DQJ92" s="1332"/>
      <c r="DQK92" s="1332"/>
      <c r="DQL92" s="1332"/>
      <c r="DQM92" s="1332"/>
      <c r="DQN92" s="1332"/>
      <c r="DQO92" s="1332"/>
      <c r="DQP92" s="1332"/>
      <c r="DQQ92" s="1332"/>
      <c r="DQR92" s="1332"/>
      <c r="DQS92" s="1332"/>
      <c r="DQT92" s="1332"/>
      <c r="DQU92" s="1332"/>
      <c r="DQV92" s="1332"/>
      <c r="DQW92" s="1332"/>
      <c r="DQX92" s="1332"/>
      <c r="DQY92" s="1332"/>
      <c r="DQZ92" s="1332"/>
      <c r="DRA92" s="1332"/>
      <c r="DRB92" s="1332"/>
      <c r="DRC92" s="1332"/>
      <c r="DRD92" s="1332"/>
      <c r="DRE92" s="1332"/>
      <c r="DRF92" s="1332"/>
      <c r="DRG92" s="1332"/>
      <c r="DRH92" s="1332"/>
      <c r="DRI92" s="1332"/>
      <c r="DRJ92" s="1332"/>
      <c r="DRK92" s="1332"/>
      <c r="DRL92" s="1332"/>
      <c r="DRM92" s="1332"/>
      <c r="DRN92" s="1332"/>
      <c r="DRO92" s="1332"/>
      <c r="DRP92" s="1332"/>
      <c r="DRQ92" s="1332"/>
      <c r="DRR92" s="1332"/>
      <c r="DRS92" s="1332"/>
      <c r="DRT92" s="1332"/>
      <c r="DRU92" s="1332"/>
      <c r="DRV92" s="1332"/>
      <c r="DRW92" s="1332"/>
      <c r="DRX92" s="1332"/>
      <c r="DRY92" s="1332"/>
      <c r="DRZ92" s="1332"/>
      <c r="DSA92" s="1332"/>
      <c r="DSB92" s="1332"/>
      <c r="DSC92" s="1332"/>
      <c r="DSD92" s="1332"/>
      <c r="DSE92" s="1332"/>
      <c r="DSF92" s="1332"/>
      <c r="DSG92" s="1332"/>
      <c r="DSH92" s="1332"/>
      <c r="DSI92" s="1332"/>
      <c r="DSJ92" s="1332"/>
      <c r="DSK92" s="1332"/>
      <c r="DSL92" s="1332"/>
      <c r="DSM92" s="1332"/>
      <c r="DSN92" s="1332"/>
      <c r="DSO92" s="1332"/>
      <c r="DSP92" s="1332"/>
      <c r="DSQ92" s="1332"/>
      <c r="DSR92" s="1332"/>
      <c r="DSS92" s="1332"/>
      <c r="DST92" s="1332"/>
      <c r="DSU92" s="1332"/>
      <c r="DSV92" s="1332"/>
      <c r="DSW92" s="1332"/>
      <c r="DSX92" s="1332"/>
      <c r="DSY92" s="1332"/>
      <c r="DSZ92" s="1332"/>
      <c r="DTA92" s="1332"/>
      <c r="DTB92" s="1332"/>
      <c r="DTC92" s="1332"/>
      <c r="DTD92" s="1332"/>
      <c r="DTE92" s="1332"/>
      <c r="DTF92" s="1332"/>
      <c r="DTG92" s="1332"/>
      <c r="DTH92" s="1332"/>
      <c r="DTI92" s="1332"/>
      <c r="DTJ92" s="1332"/>
      <c r="DTK92" s="1332"/>
      <c r="DTL92" s="1332"/>
      <c r="DTM92" s="1332"/>
      <c r="DTN92" s="1332"/>
      <c r="DTO92" s="1332"/>
      <c r="DTP92" s="1332"/>
      <c r="DTQ92" s="1332"/>
      <c r="DTR92" s="1332"/>
      <c r="DTS92" s="1332"/>
      <c r="DTT92" s="1332"/>
      <c r="DTU92" s="1332"/>
      <c r="DTV92" s="1332"/>
      <c r="DTW92" s="1332"/>
      <c r="DTX92" s="1332"/>
      <c r="DTY92" s="1332"/>
      <c r="DTZ92" s="1332"/>
      <c r="DUA92" s="1332"/>
      <c r="DUB92" s="1332"/>
      <c r="DUC92" s="1332"/>
      <c r="DUD92" s="1332"/>
      <c r="DUE92" s="1332"/>
      <c r="DUF92" s="1332"/>
      <c r="DUG92" s="1332"/>
      <c r="DUH92" s="1332"/>
      <c r="DUI92" s="1332"/>
      <c r="DUJ92" s="1332"/>
      <c r="DUK92" s="1332"/>
      <c r="DUL92" s="1332"/>
      <c r="DUM92" s="1332"/>
      <c r="DUN92" s="1332"/>
      <c r="DUO92" s="1332"/>
      <c r="DUP92" s="1332"/>
      <c r="DUQ92" s="1332"/>
      <c r="DUR92" s="1332"/>
      <c r="DUS92" s="1332"/>
      <c r="DUT92" s="1332"/>
      <c r="DUU92" s="1332"/>
      <c r="DUV92" s="1332"/>
      <c r="DUW92" s="1332"/>
      <c r="DUX92" s="1332"/>
      <c r="DUY92" s="1332"/>
      <c r="DUZ92" s="1332"/>
      <c r="DVA92" s="1332"/>
      <c r="DVB92" s="1332"/>
      <c r="DVC92" s="1332"/>
      <c r="DVD92" s="1332"/>
      <c r="DVE92" s="1332"/>
      <c r="DVF92" s="1332"/>
      <c r="DVG92" s="1332"/>
      <c r="DVH92" s="1332"/>
      <c r="DVI92" s="1332"/>
      <c r="DVJ92" s="1332"/>
      <c r="DVK92" s="1332"/>
      <c r="DVL92" s="1332"/>
      <c r="DVM92" s="1332"/>
      <c r="DVN92" s="1332"/>
      <c r="DVO92" s="1332"/>
      <c r="DVP92" s="1332"/>
      <c r="DVQ92" s="1332"/>
      <c r="DVR92" s="1332"/>
      <c r="DVS92" s="1332"/>
      <c r="DVT92" s="1332"/>
      <c r="DVU92" s="1332"/>
      <c r="DVV92" s="1332"/>
      <c r="DVW92" s="1332"/>
      <c r="DVX92" s="1332"/>
      <c r="DVY92" s="1332"/>
      <c r="DVZ92" s="1332"/>
      <c r="DWA92" s="1332"/>
      <c r="DWB92" s="1332"/>
      <c r="DWC92" s="1332"/>
      <c r="DWD92" s="1332"/>
      <c r="DWE92" s="1332"/>
      <c r="DWF92" s="1332"/>
      <c r="DWG92" s="1332"/>
      <c r="DWH92" s="1332"/>
      <c r="DWI92" s="1332"/>
      <c r="DWJ92" s="1332"/>
      <c r="DWK92" s="1332"/>
      <c r="DWL92" s="1332"/>
      <c r="DWM92" s="1332"/>
      <c r="DWN92" s="1332"/>
      <c r="DWO92" s="1332"/>
      <c r="DWP92" s="1332"/>
      <c r="DWQ92" s="1332"/>
      <c r="DWR92" s="1332"/>
      <c r="DWS92" s="1332"/>
      <c r="DWT92" s="1332"/>
      <c r="DWU92" s="1332"/>
      <c r="DWV92" s="1332"/>
      <c r="DWW92" s="1332"/>
      <c r="DWX92" s="1332"/>
      <c r="DWY92" s="1332"/>
      <c r="DWZ92" s="1332"/>
      <c r="DXA92" s="1332"/>
      <c r="DXB92" s="1332"/>
      <c r="DXC92" s="1332"/>
      <c r="DXD92" s="1332"/>
      <c r="DXE92" s="1332"/>
      <c r="DXF92" s="1332"/>
      <c r="DXG92" s="1332"/>
      <c r="DXH92" s="1332"/>
      <c r="DXI92" s="1332"/>
      <c r="DXJ92" s="1332"/>
      <c r="DXK92" s="1332"/>
      <c r="DXL92" s="1332"/>
      <c r="DXM92" s="1332"/>
      <c r="DXN92" s="1332"/>
      <c r="DXO92" s="1332"/>
      <c r="DXP92" s="1332"/>
      <c r="DXQ92" s="1332"/>
      <c r="DXR92" s="1332"/>
      <c r="DXS92" s="1332"/>
      <c r="DXT92" s="1332"/>
      <c r="DXU92" s="1332"/>
      <c r="DXV92" s="1332"/>
      <c r="DXW92" s="1332"/>
      <c r="DXX92" s="1332"/>
      <c r="DXY92" s="1332"/>
      <c r="DXZ92" s="1332"/>
      <c r="DYA92" s="1332"/>
      <c r="DYB92" s="1332"/>
      <c r="DYC92" s="1332"/>
      <c r="DYD92" s="1332"/>
      <c r="DYE92" s="1332"/>
      <c r="DYF92" s="1332"/>
      <c r="DYG92" s="1332"/>
      <c r="DYH92" s="1332"/>
      <c r="DYI92" s="1332"/>
      <c r="DYJ92" s="1332"/>
      <c r="DYK92" s="1332"/>
      <c r="DYL92" s="1332"/>
      <c r="DYM92" s="1332"/>
      <c r="DYN92" s="1332"/>
      <c r="DYO92" s="1332"/>
      <c r="DYP92" s="1332"/>
      <c r="DYQ92" s="1332"/>
      <c r="DYR92" s="1332"/>
      <c r="DYS92" s="1332"/>
      <c r="DYT92" s="1332"/>
      <c r="DYU92" s="1332"/>
      <c r="DYV92" s="1332"/>
      <c r="DYW92" s="1332"/>
      <c r="DYX92" s="1332"/>
      <c r="DYY92" s="1332"/>
      <c r="DYZ92" s="1332"/>
      <c r="DZA92" s="1332"/>
      <c r="DZB92" s="1332"/>
      <c r="DZC92" s="1332"/>
      <c r="DZD92" s="1332"/>
      <c r="DZE92" s="1332"/>
      <c r="DZF92" s="1332"/>
      <c r="DZG92" s="1332"/>
      <c r="DZH92" s="1332"/>
      <c r="DZI92" s="1332"/>
      <c r="DZJ92" s="1332"/>
      <c r="DZK92" s="1332"/>
      <c r="DZL92" s="1332"/>
      <c r="DZM92" s="1332"/>
      <c r="DZN92" s="1332"/>
      <c r="DZO92" s="1332"/>
      <c r="DZP92" s="1332"/>
      <c r="DZQ92" s="1332"/>
      <c r="DZR92" s="1332"/>
      <c r="DZS92" s="1332"/>
      <c r="DZT92" s="1332"/>
      <c r="DZU92" s="1332"/>
      <c r="DZV92" s="1332"/>
      <c r="DZW92" s="1332"/>
      <c r="DZX92" s="1332"/>
      <c r="DZY92" s="1332"/>
      <c r="DZZ92" s="1332"/>
      <c r="EAA92" s="1332"/>
      <c r="EAB92" s="1332"/>
      <c r="EAC92" s="1332"/>
      <c r="EAD92" s="1332"/>
      <c r="EAE92" s="1332"/>
      <c r="EAF92" s="1332"/>
      <c r="EAG92" s="1332"/>
      <c r="EAH92" s="1332"/>
      <c r="EAI92" s="1332"/>
      <c r="EAJ92" s="1332"/>
      <c r="EAK92" s="1332"/>
      <c r="EAL92" s="1332"/>
      <c r="EAM92" s="1332"/>
      <c r="EAN92" s="1332"/>
      <c r="EAO92" s="1332"/>
      <c r="EAP92" s="1332"/>
      <c r="EAQ92" s="1332"/>
      <c r="EAR92" s="1332"/>
      <c r="EAS92" s="1332"/>
      <c r="EAT92" s="1332"/>
      <c r="EAU92" s="1332"/>
      <c r="EAV92" s="1332"/>
      <c r="EAW92" s="1332"/>
      <c r="EAX92" s="1332"/>
      <c r="EAY92" s="1332"/>
      <c r="EAZ92" s="1332"/>
      <c r="EBA92" s="1332"/>
      <c r="EBB92" s="1332"/>
      <c r="EBC92" s="1332"/>
      <c r="EBD92" s="1332"/>
      <c r="EBE92" s="1332"/>
      <c r="EBF92" s="1332"/>
      <c r="EBG92" s="1332"/>
      <c r="EBH92" s="1332"/>
      <c r="EBI92" s="1332"/>
      <c r="EBJ92" s="1332"/>
      <c r="EBK92" s="1332"/>
      <c r="EBL92" s="1332"/>
      <c r="EBM92" s="1332"/>
      <c r="EBN92" s="1332"/>
      <c r="EBO92" s="1332"/>
      <c r="EBP92" s="1332"/>
      <c r="EBQ92" s="1332"/>
      <c r="EBR92" s="1332"/>
      <c r="EBS92" s="1332"/>
      <c r="EBT92" s="1332"/>
      <c r="EBU92" s="1332"/>
      <c r="EBV92" s="1332"/>
      <c r="EBW92" s="1332"/>
      <c r="EBX92" s="1332"/>
      <c r="EBY92" s="1332"/>
      <c r="EBZ92" s="1332"/>
      <c r="ECA92" s="1332"/>
      <c r="ECB92" s="1332"/>
      <c r="ECC92" s="1332"/>
      <c r="ECD92" s="1332"/>
      <c r="ECE92" s="1332"/>
      <c r="ECF92" s="1332"/>
      <c r="ECG92" s="1332"/>
      <c r="ECH92" s="1332"/>
      <c r="ECI92" s="1332"/>
      <c r="ECJ92" s="1332"/>
      <c r="ECK92" s="1332"/>
      <c r="ECL92" s="1332"/>
      <c r="ECM92" s="1332"/>
      <c r="ECN92" s="1332"/>
      <c r="ECO92" s="1332"/>
      <c r="ECP92" s="1332"/>
      <c r="ECQ92" s="1332"/>
      <c r="ECR92" s="1332"/>
      <c r="ECS92" s="1332"/>
      <c r="ECT92" s="1332"/>
      <c r="ECU92" s="1332"/>
      <c r="ECV92" s="1332"/>
      <c r="ECW92" s="1332"/>
      <c r="ECX92" s="1332"/>
      <c r="ECY92" s="1332"/>
      <c r="ECZ92" s="1332"/>
      <c r="EDA92" s="1332"/>
      <c r="EDB92" s="1332"/>
      <c r="EDC92" s="1332"/>
      <c r="EDD92" s="1332"/>
      <c r="EDE92" s="1332"/>
      <c r="EDF92" s="1332"/>
      <c r="EDG92" s="1332"/>
      <c r="EDH92" s="1332"/>
      <c r="EDI92" s="1332"/>
      <c r="EDJ92" s="1332"/>
      <c r="EDK92" s="1332"/>
      <c r="EDL92" s="1332"/>
      <c r="EDM92" s="1332"/>
      <c r="EDN92" s="1332"/>
      <c r="EDO92" s="1332"/>
      <c r="EDP92" s="1332"/>
      <c r="EDQ92" s="1332"/>
      <c r="EDR92" s="1332"/>
      <c r="EDS92" s="1332"/>
      <c r="EDT92" s="1332"/>
      <c r="EDU92" s="1332"/>
      <c r="EDV92" s="1332"/>
      <c r="EDW92" s="1332"/>
      <c r="EDX92" s="1332"/>
      <c r="EDY92" s="1332"/>
      <c r="EDZ92" s="1332"/>
      <c r="EEA92" s="1332"/>
      <c r="EEB92" s="1332"/>
      <c r="EEC92" s="1332"/>
      <c r="EED92" s="1332"/>
      <c r="EEE92" s="1332"/>
      <c r="EEF92" s="1332"/>
      <c r="EEG92" s="1332"/>
      <c r="EEH92" s="1332"/>
      <c r="EEI92" s="1332"/>
      <c r="EEJ92" s="1332"/>
      <c r="EEK92" s="1332"/>
      <c r="EEL92" s="1332"/>
      <c r="EEM92" s="1332"/>
      <c r="EEN92" s="1332"/>
      <c r="EEO92" s="1332"/>
      <c r="EEP92" s="1332"/>
      <c r="EEQ92" s="1332"/>
      <c r="EER92" s="1332"/>
      <c r="EES92" s="1332"/>
      <c r="EET92" s="1332"/>
      <c r="EEU92" s="1332"/>
      <c r="EEV92" s="1332"/>
      <c r="EEW92" s="1332"/>
      <c r="EEX92" s="1332"/>
      <c r="EEY92" s="1332"/>
      <c r="EEZ92" s="1332"/>
      <c r="EFA92" s="1332"/>
      <c r="EFB92" s="1332"/>
      <c r="EFC92" s="1332"/>
      <c r="EFD92" s="1332"/>
      <c r="EFE92" s="1332"/>
      <c r="EFF92" s="1332"/>
      <c r="EFG92" s="1332"/>
      <c r="EFH92" s="1332"/>
      <c r="EFI92" s="1332"/>
      <c r="EFJ92" s="1332"/>
      <c r="EFK92" s="1332"/>
      <c r="EFL92" s="1332"/>
      <c r="EFM92" s="1332"/>
      <c r="EFN92" s="1332"/>
      <c r="EFO92" s="1332"/>
      <c r="EFP92" s="1332"/>
      <c r="EFQ92" s="1332"/>
      <c r="EFR92" s="1332"/>
      <c r="EFS92" s="1332"/>
      <c r="EFT92" s="1332"/>
      <c r="EFU92" s="1332"/>
      <c r="EFV92" s="1332"/>
      <c r="EFW92" s="1332"/>
      <c r="EFX92" s="1332"/>
      <c r="EFY92" s="1332"/>
      <c r="EFZ92" s="1332"/>
      <c r="EGA92" s="1332"/>
      <c r="EGB92" s="1332"/>
      <c r="EGC92" s="1332"/>
      <c r="EGD92" s="1332"/>
      <c r="EGE92" s="1332"/>
      <c r="EGF92" s="1332"/>
      <c r="EGG92" s="1332"/>
      <c r="EGH92" s="1332"/>
      <c r="EGI92" s="1332"/>
      <c r="EGJ92" s="1332"/>
      <c r="EGK92" s="1332"/>
      <c r="EGL92" s="1332"/>
      <c r="EGM92" s="1332"/>
      <c r="EGN92" s="1332"/>
      <c r="EGO92" s="1332"/>
      <c r="EGP92" s="1332"/>
      <c r="EGQ92" s="1332"/>
      <c r="EGR92" s="1332"/>
      <c r="EGS92" s="1332"/>
      <c r="EGT92" s="1332"/>
      <c r="EGU92" s="1332"/>
      <c r="EGV92" s="1332"/>
      <c r="EGW92" s="1332"/>
      <c r="EGX92" s="1332"/>
      <c r="EGY92" s="1332"/>
      <c r="EGZ92" s="1332"/>
      <c r="EHA92" s="1332"/>
      <c r="EHB92" s="1332"/>
      <c r="EHC92" s="1332"/>
      <c r="EHD92" s="1332"/>
      <c r="EHE92" s="1332"/>
      <c r="EHF92" s="1332"/>
      <c r="EHG92" s="1332"/>
      <c r="EHH92" s="1332"/>
      <c r="EHI92" s="1332"/>
      <c r="EHJ92" s="1332"/>
      <c r="EHK92" s="1332"/>
      <c r="EHL92" s="1332"/>
      <c r="EHM92" s="1332"/>
      <c r="EHN92" s="1332"/>
      <c r="EHO92" s="1332"/>
      <c r="EHP92" s="1332"/>
      <c r="EHQ92" s="1332"/>
      <c r="EHR92" s="1332"/>
      <c r="EHS92" s="1332"/>
      <c r="EHT92" s="1332"/>
      <c r="EHU92" s="1332"/>
      <c r="EHV92" s="1332"/>
      <c r="EHW92" s="1332"/>
      <c r="EHX92" s="1332"/>
      <c r="EHY92" s="1332"/>
      <c r="EHZ92" s="1332"/>
      <c r="EIA92" s="1332"/>
      <c r="EIB92" s="1332"/>
      <c r="EIC92" s="1332"/>
      <c r="EID92" s="1332"/>
      <c r="EIE92" s="1332"/>
      <c r="EIF92" s="1332"/>
      <c r="EIG92" s="1332"/>
      <c r="EIH92" s="1332"/>
      <c r="EII92" s="1332"/>
      <c r="EIJ92" s="1332"/>
      <c r="EIK92" s="1332"/>
      <c r="EIL92" s="1332"/>
      <c r="EIM92" s="1332"/>
      <c r="EIN92" s="1332"/>
      <c r="EIO92" s="1332"/>
      <c r="EIP92" s="1332"/>
      <c r="EIQ92" s="1332"/>
      <c r="EIR92" s="1332"/>
      <c r="EIS92" s="1332"/>
      <c r="EIT92" s="1332"/>
      <c r="EIU92" s="1332"/>
      <c r="EIV92" s="1332"/>
      <c r="EIW92" s="1332"/>
      <c r="EIX92" s="1332"/>
      <c r="EIY92" s="1332"/>
      <c r="EIZ92" s="1332"/>
      <c r="EJA92" s="1332"/>
      <c r="EJB92" s="1332"/>
      <c r="EJC92" s="1332"/>
      <c r="EJD92" s="1332"/>
      <c r="EJE92" s="1332"/>
      <c r="EJF92" s="1332"/>
      <c r="EJG92" s="1332"/>
      <c r="EJH92" s="1332"/>
      <c r="EJI92" s="1332"/>
      <c r="EJJ92" s="1332"/>
      <c r="EJK92" s="1332"/>
      <c r="EJL92" s="1332"/>
      <c r="EJM92" s="1332"/>
      <c r="EJN92" s="1332"/>
      <c r="EJO92" s="1332"/>
      <c r="EJP92" s="1332"/>
      <c r="EJQ92" s="1332"/>
      <c r="EJR92" s="1332"/>
      <c r="EJS92" s="1332"/>
      <c r="EJT92" s="1332"/>
      <c r="EJU92" s="1332"/>
      <c r="EJV92" s="1332"/>
      <c r="EJW92" s="1332"/>
      <c r="EJX92" s="1332"/>
      <c r="EJY92" s="1332"/>
      <c r="EJZ92" s="1332"/>
      <c r="EKA92" s="1332"/>
      <c r="EKB92" s="1332"/>
      <c r="EKC92" s="1332"/>
      <c r="EKD92" s="1332"/>
      <c r="EKE92" s="1332"/>
      <c r="EKF92" s="1332"/>
      <c r="EKG92" s="1332"/>
      <c r="EKH92" s="1332"/>
      <c r="EKI92" s="1332"/>
      <c r="EKJ92" s="1332"/>
      <c r="EKK92" s="1332"/>
      <c r="EKL92" s="1332"/>
      <c r="EKM92" s="1332"/>
      <c r="EKN92" s="1332"/>
      <c r="EKO92" s="1332"/>
      <c r="EKP92" s="1332"/>
      <c r="EKQ92" s="1332"/>
      <c r="EKR92" s="1332"/>
      <c r="EKS92" s="1332"/>
      <c r="EKT92" s="1332"/>
      <c r="EKU92" s="1332"/>
      <c r="EKV92" s="1332"/>
      <c r="EKW92" s="1332"/>
      <c r="EKX92" s="1332"/>
      <c r="EKY92" s="1332"/>
      <c r="EKZ92" s="1332"/>
      <c r="ELA92" s="1332"/>
      <c r="ELB92" s="1332"/>
      <c r="ELC92" s="1332"/>
      <c r="ELD92" s="1332"/>
      <c r="ELE92" s="1332"/>
      <c r="ELF92" s="1332"/>
      <c r="ELG92" s="1332"/>
      <c r="ELH92" s="1332"/>
      <c r="ELI92" s="1332"/>
      <c r="ELJ92" s="1332"/>
      <c r="ELK92" s="1332"/>
      <c r="ELL92" s="1332"/>
      <c r="ELM92" s="1332"/>
      <c r="ELN92" s="1332"/>
      <c r="ELO92" s="1332"/>
      <c r="ELP92" s="1332"/>
      <c r="ELQ92" s="1332"/>
      <c r="ELR92" s="1332"/>
      <c r="ELS92" s="1332"/>
      <c r="ELT92" s="1332"/>
      <c r="ELU92" s="1332"/>
      <c r="ELV92" s="1332"/>
      <c r="ELW92" s="1332"/>
      <c r="ELX92" s="1332"/>
      <c r="ELY92" s="1332"/>
      <c r="ELZ92" s="1332"/>
      <c r="EMA92" s="1332"/>
      <c r="EMB92" s="1332"/>
      <c r="EMC92" s="1332"/>
      <c r="EMD92" s="1332"/>
      <c r="EME92" s="1332"/>
      <c r="EMF92" s="1332"/>
      <c r="EMG92" s="1332"/>
      <c r="EMH92" s="1332"/>
      <c r="EMI92" s="1332"/>
      <c r="EMJ92" s="1332"/>
      <c r="EMK92" s="1332"/>
      <c r="EML92" s="1332"/>
      <c r="EMM92" s="1332"/>
      <c r="EMN92" s="1332"/>
      <c r="EMO92" s="1332"/>
      <c r="EMP92" s="1332"/>
      <c r="EMQ92" s="1332"/>
      <c r="EMR92" s="1332"/>
      <c r="EMS92" s="1332"/>
      <c r="EMT92" s="1332"/>
      <c r="EMU92" s="1332"/>
      <c r="EMV92" s="1332"/>
      <c r="EMW92" s="1332"/>
      <c r="EMX92" s="1332"/>
      <c r="EMY92" s="1332"/>
      <c r="EMZ92" s="1332"/>
      <c r="ENA92" s="1332"/>
      <c r="ENB92" s="1332"/>
      <c r="ENC92" s="1332"/>
      <c r="END92" s="1332"/>
      <c r="ENE92" s="1332"/>
      <c r="ENF92" s="1332"/>
      <c r="ENG92" s="1332"/>
      <c r="ENH92" s="1332"/>
      <c r="ENI92" s="1332"/>
      <c r="ENJ92" s="1332"/>
      <c r="ENK92" s="1332"/>
      <c r="ENL92" s="1332"/>
      <c r="ENM92" s="1332"/>
      <c r="ENN92" s="1332"/>
      <c r="ENO92" s="1332"/>
      <c r="ENP92" s="1332"/>
      <c r="ENQ92" s="1332"/>
      <c r="ENR92" s="1332"/>
      <c r="ENS92" s="1332"/>
      <c r="ENT92" s="1332"/>
      <c r="ENU92" s="1332"/>
      <c r="ENV92" s="1332"/>
      <c r="ENW92" s="1332"/>
      <c r="ENX92" s="1332"/>
      <c r="ENY92" s="1332"/>
      <c r="ENZ92" s="1332"/>
      <c r="EOA92" s="1332"/>
      <c r="EOB92" s="1332"/>
      <c r="EOC92" s="1332"/>
      <c r="EOD92" s="1332"/>
      <c r="EOE92" s="1332"/>
      <c r="EOF92" s="1332"/>
      <c r="EOG92" s="1332"/>
      <c r="EOH92" s="1332"/>
      <c r="EOI92" s="1332"/>
      <c r="EOJ92" s="1332"/>
      <c r="EOK92" s="1332"/>
      <c r="EOL92" s="1332"/>
      <c r="EOM92" s="1332"/>
      <c r="EON92" s="1332"/>
      <c r="EOO92" s="1332"/>
      <c r="EOP92" s="1332"/>
      <c r="EOQ92" s="1332"/>
      <c r="EOR92" s="1332"/>
      <c r="EOS92" s="1332"/>
      <c r="EOT92" s="1332"/>
      <c r="EOU92" s="1332"/>
      <c r="EOV92" s="1332"/>
      <c r="EOW92" s="1332"/>
      <c r="EOX92" s="1332"/>
      <c r="EOY92" s="1332"/>
      <c r="EOZ92" s="1332"/>
      <c r="EPA92" s="1332"/>
      <c r="EPB92" s="1332"/>
      <c r="EPC92" s="1332"/>
      <c r="EPD92" s="1332"/>
      <c r="EPE92" s="1332"/>
      <c r="EPF92" s="1332"/>
      <c r="EPG92" s="1332"/>
      <c r="EPH92" s="1332"/>
      <c r="EPI92" s="1332"/>
      <c r="EPJ92" s="1332"/>
      <c r="EPK92" s="1332"/>
      <c r="EPL92" s="1332"/>
      <c r="EPM92" s="1332"/>
      <c r="EPN92" s="1332"/>
      <c r="EPO92" s="1332"/>
      <c r="EPP92" s="1332"/>
      <c r="EPQ92" s="1332"/>
      <c r="EPR92" s="1332"/>
      <c r="EPS92" s="1332"/>
      <c r="EPT92" s="1332"/>
      <c r="EPU92" s="1332"/>
      <c r="EPV92" s="1332"/>
      <c r="EPW92" s="1332"/>
      <c r="EPX92" s="1332"/>
      <c r="EPY92" s="1332"/>
      <c r="EPZ92" s="1332"/>
      <c r="EQA92" s="1332"/>
      <c r="EQB92" s="1332"/>
      <c r="EQC92" s="1332"/>
      <c r="EQD92" s="1332"/>
      <c r="EQE92" s="1332"/>
      <c r="EQF92" s="1332"/>
      <c r="EQG92" s="1332"/>
      <c r="EQH92" s="1332"/>
      <c r="EQI92" s="1332"/>
      <c r="EQJ92" s="1332"/>
      <c r="EQK92" s="1332"/>
      <c r="EQL92" s="1332"/>
      <c r="EQM92" s="1332"/>
      <c r="EQN92" s="1332"/>
      <c r="EQO92" s="1332"/>
      <c r="EQP92" s="1332"/>
      <c r="EQQ92" s="1332"/>
      <c r="EQR92" s="1332"/>
      <c r="EQS92" s="1332"/>
      <c r="EQT92" s="1332"/>
      <c r="EQU92" s="1332"/>
      <c r="EQV92" s="1332"/>
      <c r="EQW92" s="1332"/>
      <c r="EQX92" s="1332"/>
      <c r="EQY92" s="1332"/>
      <c r="EQZ92" s="1332"/>
      <c r="ERA92" s="1332"/>
      <c r="ERB92" s="1332"/>
      <c r="ERC92" s="1332"/>
      <c r="ERD92" s="1332"/>
      <c r="ERE92" s="1332"/>
      <c r="ERF92" s="1332"/>
      <c r="ERG92" s="1332"/>
      <c r="ERH92" s="1332"/>
      <c r="ERI92" s="1332"/>
      <c r="ERJ92" s="1332"/>
      <c r="ERK92" s="1332"/>
      <c r="ERL92" s="1332"/>
      <c r="ERM92" s="1332"/>
      <c r="ERN92" s="1332"/>
      <c r="ERO92" s="1332"/>
      <c r="ERP92" s="1332"/>
      <c r="ERQ92" s="1332"/>
      <c r="ERR92" s="1332"/>
      <c r="ERS92" s="1332"/>
      <c r="ERT92" s="1332"/>
      <c r="ERU92" s="1332"/>
      <c r="ERV92" s="1332"/>
      <c r="ERW92" s="1332"/>
      <c r="ERX92" s="1332"/>
      <c r="ERY92" s="1332"/>
      <c r="ERZ92" s="1332"/>
      <c r="ESA92" s="1332"/>
      <c r="ESB92" s="1332"/>
      <c r="ESC92" s="1332"/>
      <c r="ESD92" s="1332"/>
      <c r="ESE92" s="1332"/>
      <c r="ESF92" s="1332"/>
      <c r="ESG92" s="1332"/>
      <c r="ESH92" s="1332"/>
      <c r="ESI92" s="1332"/>
      <c r="ESJ92" s="1332"/>
      <c r="ESK92" s="1332"/>
      <c r="ESL92" s="1332"/>
      <c r="ESM92" s="1332"/>
      <c r="ESN92" s="1332"/>
      <c r="ESO92" s="1332"/>
      <c r="ESP92" s="1332"/>
      <c r="ESQ92" s="1332"/>
      <c r="ESR92" s="1332"/>
      <c r="ESS92" s="1332"/>
      <c r="EST92" s="1332"/>
      <c r="ESU92" s="1332"/>
      <c r="ESV92" s="1332"/>
      <c r="ESW92" s="1332"/>
      <c r="ESX92" s="1332"/>
      <c r="ESY92" s="1332"/>
      <c r="ESZ92" s="1332"/>
      <c r="ETA92" s="1332"/>
      <c r="ETB92" s="1332"/>
      <c r="ETC92" s="1332"/>
      <c r="ETD92" s="1332"/>
      <c r="ETE92" s="1332"/>
      <c r="ETF92" s="1332"/>
      <c r="ETG92" s="1332"/>
      <c r="ETH92" s="1332"/>
      <c r="ETI92" s="1332"/>
      <c r="ETJ92" s="1332"/>
      <c r="ETK92" s="1332"/>
      <c r="ETL92" s="1332"/>
      <c r="ETM92" s="1332"/>
      <c r="ETN92" s="1332"/>
      <c r="ETO92" s="1332"/>
      <c r="ETP92" s="1332"/>
      <c r="ETQ92" s="1332"/>
      <c r="ETR92" s="1332"/>
      <c r="ETS92" s="1332"/>
      <c r="ETT92" s="1332"/>
      <c r="ETU92" s="1332"/>
      <c r="ETV92" s="1332"/>
      <c r="ETW92" s="1332"/>
      <c r="ETX92" s="1332"/>
      <c r="ETY92" s="1332"/>
      <c r="ETZ92" s="1332"/>
      <c r="EUA92" s="1332"/>
      <c r="EUB92" s="1332"/>
      <c r="EUC92" s="1332"/>
      <c r="EUD92" s="1332"/>
      <c r="EUE92" s="1332"/>
      <c r="EUF92" s="1332"/>
      <c r="EUG92" s="1332"/>
      <c r="EUH92" s="1332"/>
      <c r="EUI92" s="1332"/>
      <c r="EUJ92" s="1332"/>
      <c r="EUK92" s="1332"/>
      <c r="EUL92" s="1332"/>
      <c r="EUM92" s="1332"/>
      <c r="EUN92" s="1332"/>
      <c r="EUO92" s="1332"/>
      <c r="EUP92" s="1332"/>
      <c r="EUQ92" s="1332"/>
      <c r="EUR92" s="1332"/>
      <c r="EUS92" s="1332"/>
      <c r="EUT92" s="1332"/>
      <c r="EUU92" s="1332"/>
      <c r="EUV92" s="1332"/>
      <c r="EUW92" s="1332"/>
      <c r="EUX92" s="1332"/>
      <c r="EUY92" s="1332"/>
      <c r="EUZ92" s="1332"/>
      <c r="EVA92" s="1332"/>
      <c r="EVB92" s="1332"/>
      <c r="EVC92" s="1332"/>
      <c r="EVD92" s="1332"/>
      <c r="EVE92" s="1332"/>
      <c r="EVF92" s="1332"/>
      <c r="EVG92" s="1332"/>
      <c r="EVH92" s="1332"/>
      <c r="EVI92" s="1332"/>
      <c r="EVJ92" s="1332"/>
      <c r="EVK92" s="1332"/>
      <c r="EVL92" s="1332"/>
      <c r="EVM92" s="1332"/>
      <c r="EVN92" s="1332"/>
      <c r="EVO92" s="1332"/>
      <c r="EVP92" s="1332"/>
      <c r="EVQ92" s="1332"/>
      <c r="EVR92" s="1332"/>
      <c r="EVS92" s="1332"/>
      <c r="EVT92" s="1332"/>
      <c r="EVU92" s="1332"/>
      <c r="EVV92" s="1332"/>
      <c r="EVW92" s="1332"/>
      <c r="EVX92" s="1332"/>
      <c r="EVY92" s="1332"/>
      <c r="EVZ92" s="1332"/>
      <c r="EWA92" s="1332"/>
      <c r="EWB92" s="1332"/>
      <c r="EWC92" s="1332"/>
      <c r="EWD92" s="1332"/>
      <c r="EWE92" s="1332"/>
      <c r="EWF92" s="1332"/>
      <c r="EWG92" s="1332"/>
      <c r="EWH92" s="1332"/>
      <c r="EWI92" s="1332"/>
      <c r="EWJ92" s="1332"/>
      <c r="EWK92" s="1332"/>
      <c r="EWL92" s="1332"/>
      <c r="EWM92" s="1332"/>
      <c r="EWN92" s="1332"/>
      <c r="EWO92" s="1332"/>
      <c r="EWP92" s="1332"/>
      <c r="EWQ92" s="1332"/>
      <c r="EWR92" s="1332"/>
      <c r="EWS92" s="1332"/>
      <c r="EWT92" s="1332"/>
      <c r="EWU92" s="1332"/>
      <c r="EWV92" s="1332"/>
      <c r="EWW92" s="1332"/>
      <c r="EWX92" s="1332"/>
      <c r="EWY92" s="1332"/>
      <c r="EWZ92" s="1332"/>
      <c r="EXA92" s="1332"/>
      <c r="EXB92" s="1332"/>
      <c r="EXC92" s="1332"/>
      <c r="EXD92" s="1332"/>
      <c r="EXE92" s="1332"/>
      <c r="EXF92" s="1332"/>
      <c r="EXG92" s="1332"/>
      <c r="EXH92" s="1332"/>
      <c r="EXI92" s="1332"/>
      <c r="EXJ92" s="1332"/>
      <c r="EXK92" s="1332"/>
      <c r="EXL92" s="1332"/>
      <c r="EXM92" s="1332"/>
      <c r="EXN92" s="1332"/>
      <c r="EXO92" s="1332"/>
      <c r="EXP92" s="1332"/>
      <c r="EXQ92" s="1332"/>
      <c r="EXR92" s="1332"/>
      <c r="EXS92" s="1332"/>
      <c r="EXT92" s="1332"/>
      <c r="EXU92" s="1332"/>
      <c r="EXV92" s="1332"/>
      <c r="EXW92" s="1332"/>
      <c r="EXX92" s="1332"/>
      <c r="EXY92" s="1332"/>
      <c r="EXZ92" s="1332"/>
      <c r="EYA92" s="1332"/>
      <c r="EYB92" s="1332"/>
      <c r="EYC92" s="1332"/>
      <c r="EYD92" s="1332"/>
      <c r="EYE92" s="1332"/>
      <c r="EYF92" s="1332"/>
      <c r="EYG92" s="1332"/>
      <c r="EYH92" s="1332"/>
      <c r="EYI92" s="1332"/>
      <c r="EYJ92" s="1332"/>
      <c r="EYK92" s="1332"/>
      <c r="EYL92" s="1332"/>
      <c r="EYM92" s="1332"/>
      <c r="EYN92" s="1332"/>
      <c r="EYO92" s="1332"/>
      <c r="EYP92" s="1332"/>
      <c r="EYQ92" s="1332"/>
      <c r="EYR92" s="1332"/>
      <c r="EYS92" s="1332"/>
      <c r="EYT92" s="1332"/>
      <c r="EYU92" s="1332"/>
      <c r="EYV92" s="1332"/>
      <c r="EYW92" s="1332"/>
      <c r="EYX92" s="1332"/>
      <c r="EYY92" s="1332"/>
      <c r="EYZ92" s="1332"/>
      <c r="EZA92" s="1332"/>
      <c r="EZB92" s="1332"/>
      <c r="EZC92" s="1332"/>
      <c r="EZD92" s="1332"/>
      <c r="EZE92" s="1332"/>
      <c r="EZF92" s="1332"/>
      <c r="EZG92" s="1332"/>
      <c r="EZH92" s="1332"/>
      <c r="EZI92" s="1332"/>
      <c r="EZJ92" s="1332"/>
      <c r="EZK92" s="1332"/>
      <c r="EZL92" s="1332"/>
      <c r="EZM92" s="1332"/>
      <c r="EZN92" s="1332"/>
      <c r="EZO92" s="1332"/>
      <c r="EZP92" s="1332"/>
      <c r="EZQ92" s="1332"/>
      <c r="EZR92" s="1332"/>
      <c r="EZS92" s="1332"/>
      <c r="EZT92" s="1332"/>
      <c r="EZU92" s="1332"/>
      <c r="EZV92" s="1332"/>
      <c r="EZW92" s="1332"/>
      <c r="EZX92" s="1332"/>
      <c r="EZY92" s="1332"/>
      <c r="EZZ92" s="1332"/>
      <c r="FAA92" s="1332"/>
      <c r="FAB92" s="1332"/>
      <c r="FAC92" s="1332"/>
      <c r="FAD92" s="1332"/>
      <c r="FAE92" s="1332"/>
      <c r="FAF92" s="1332"/>
      <c r="FAG92" s="1332"/>
      <c r="FAH92" s="1332"/>
      <c r="FAI92" s="1332"/>
      <c r="FAJ92" s="1332"/>
      <c r="FAK92" s="1332"/>
      <c r="FAL92" s="1332"/>
      <c r="FAM92" s="1332"/>
      <c r="FAN92" s="1332"/>
      <c r="FAO92" s="1332"/>
      <c r="FAP92" s="1332"/>
      <c r="FAQ92" s="1332"/>
      <c r="FAR92" s="1332"/>
      <c r="FAS92" s="1332"/>
      <c r="FAT92" s="1332"/>
      <c r="FAU92" s="1332"/>
      <c r="FAV92" s="1332"/>
      <c r="FAW92" s="1332"/>
      <c r="FAX92" s="1332"/>
      <c r="FAY92" s="1332"/>
      <c r="FAZ92" s="1332"/>
      <c r="FBA92" s="1332"/>
      <c r="FBB92" s="1332"/>
      <c r="FBC92" s="1332"/>
      <c r="FBD92" s="1332"/>
      <c r="FBE92" s="1332"/>
      <c r="FBF92" s="1332"/>
      <c r="FBG92" s="1332"/>
      <c r="FBH92" s="1332"/>
      <c r="FBI92" s="1332"/>
      <c r="FBJ92" s="1332"/>
      <c r="FBK92" s="1332"/>
      <c r="FBL92" s="1332"/>
      <c r="FBM92" s="1332"/>
      <c r="FBN92" s="1332"/>
      <c r="FBO92" s="1332"/>
      <c r="FBP92" s="1332"/>
      <c r="FBQ92" s="1332"/>
      <c r="FBR92" s="1332"/>
      <c r="FBS92" s="1332"/>
      <c r="FBT92" s="1332"/>
      <c r="FBU92" s="1332"/>
      <c r="FBV92" s="1332"/>
      <c r="FBW92" s="1332"/>
      <c r="FBX92" s="1332"/>
      <c r="FBY92" s="1332"/>
      <c r="FBZ92" s="1332"/>
      <c r="FCA92" s="1332"/>
      <c r="FCB92" s="1332"/>
      <c r="FCC92" s="1332"/>
      <c r="FCD92" s="1332"/>
      <c r="FCE92" s="1332"/>
      <c r="FCF92" s="1332"/>
      <c r="FCG92" s="1332"/>
      <c r="FCH92" s="1332"/>
      <c r="FCI92" s="1332"/>
      <c r="FCJ92" s="1332"/>
      <c r="FCK92" s="1332"/>
      <c r="FCL92" s="1332"/>
      <c r="FCM92" s="1332"/>
      <c r="FCN92" s="1332"/>
      <c r="FCO92" s="1332"/>
      <c r="FCP92" s="1332"/>
      <c r="FCQ92" s="1332"/>
      <c r="FCR92" s="1332"/>
      <c r="FCS92" s="1332"/>
      <c r="FCT92" s="1332"/>
      <c r="FCU92" s="1332"/>
      <c r="FCV92" s="1332"/>
      <c r="FCW92" s="1332"/>
      <c r="FCX92" s="1332"/>
      <c r="FCY92" s="1332"/>
      <c r="FCZ92" s="1332"/>
      <c r="FDA92" s="1332"/>
      <c r="FDB92" s="1332"/>
      <c r="FDC92" s="1332"/>
      <c r="FDD92" s="1332"/>
      <c r="FDE92" s="1332"/>
      <c r="FDF92" s="1332"/>
      <c r="FDG92" s="1332"/>
      <c r="FDH92" s="1332"/>
      <c r="FDI92" s="1332"/>
      <c r="FDJ92" s="1332"/>
      <c r="FDK92" s="1332"/>
      <c r="FDL92" s="1332"/>
      <c r="FDM92" s="1332"/>
      <c r="FDN92" s="1332"/>
      <c r="FDO92" s="1332"/>
      <c r="FDP92" s="1332"/>
      <c r="FDQ92" s="1332"/>
      <c r="FDR92" s="1332"/>
      <c r="FDS92" s="1332"/>
      <c r="FDT92" s="1332"/>
      <c r="FDU92" s="1332"/>
      <c r="FDV92" s="1332"/>
      <c r="FDW92" s="1332"/>
      <c r="FDX92" s="1332"/>
      <c r="FDY92" s="1332"/>
      <c r="FDZ92" s="1332"/>
      <c r="FEA92" s="1332"/>
      <c r="FEB92" s="1332"/>
      <c r="FEC92" s="1332"/>
      <c r="FED92" s="1332"/>
      <c r="FEE92" s="1332"/>
      <c r="FEF92" s="1332"/>
      <c r="FEG92" s="1332"/>
      <c r="FEH92" s="1332"/>
      <c r="FEI92" s="1332"/>
      <c r="FEJ92" s="1332"/>
      <c r="FEK92" s="1332"/>
      <c r="FEL92" s="1332"/>
      <c r="FEM92" s="1332"/>
      <c r="FEN92" s="1332"/>
      <c r="FEO92" s="1332"/>
      <c r="FEP92" s="1332"/>
      <c r="FEQ92" s="1332"/>
      <c r="FER92" s="1332"/>
      <c r="FES92" s="1332"/>
      <c r="FET92" s="1332"/>
      <c r="FEU92" s="1332"/>
      <c r="FEV92" s="1332"/>
      <c r="FEW92" s="1332"/>
      <c r="FEX92" s="1332"/>
      <c r="FEY92" s="1332"/>
      <c r="FEZ92" s="1332"/>
      <c r="FFA92" s="1332"/>
      <c r="FFB92" s="1332"/>
      <c r="FFC92" s="1332"/>
      <c r="FFD92" s="1332"/>
      <c r="FFE92" s="1332"/>
      <c r="FFF92" s="1332"/>
      <c r="FFG92" s="1332"/>
      <c r="FFH92" s="1332"/>
      <c r="FFI92" s="1332"/>
      <c r="FFJ92" s="1332"/>
      <c r="FFK92" s="1332"/>
      <c r="FFL92" s="1332"/>
      <c r="FFM92" s="1332"/>
      <c r="FFN92" s="1332"/>
      <c r="FFO92" s="1332"/>
      <c r="FFP92" s="1332"/>
      <c r="FFQ92" s="1332"/>
      <c r="FFR92" s="1332"/>
      <c r="FFS92" s="1332"/>
      <c r="FFT92" s="1332"/>
      <c r="FFU92" s="1332"/>
      <c r="FFV92" s="1332"/>
      <c r="FFW92" s="1332"/>
      <c r="FFX92" s="1332"/>
      <c r="FFY92" s="1332"/>
      <c r="FFZ92" s="1332"/>
      <c r="FGA92" s="1332"/>
      <c r="FGB92" s="1332"/>
      <c r="FGC92" s="1332"/>
      <c r="FGD92" s="1332"/>
      <c r="FGE92" s="1332"/>
      <c r="FGF92" s="1332"/>
      <c r="FGG92" s="1332"/>
      <c r="FGH92" s="1332"/>
      <c r="FGI92" s="1332"/>
      <c r="FGJ92" s="1332"/>
      <c r="FGK92" s="1332"/>
      <c r="FGL92" s="1332"/>
      <c r="FGM92" s="1332"/>
      <c r="FGN92" s="1332"/>
      <c r="FGO92" s="1332"/>
      <c r="FGP92" s="1332"/>
      <c r="FGQ92" s="1332"/>
      <c r="FGR92" s="1332"/>
      <c r="FGS92" s="1332"/>
      <c r="FGT92" s="1332"/>
      <c r="FGU92" s="1332"/>
      <c r="FGV92" s="1332"/>
      <c r="FGW92" s="1332"/>
      <c r="FGX92" s="1332"/>
      <c r="FGY92" s="1332"/>
      <c r="FGZ92" s="1332"/>
      <c r="FHA92" s="1332"/>
      <c r="FHB92" s="1332"/>
      <c r="FHC92" s="1332"/>
      <c r="FHD92" s="1332"/>
      <c r="FHE92" s="1332"/>
      <c r="FHF92" s="1332"/>
      <c r="FHG92" s="1332"/>
      <c r="FHH92" s="1332"/>
      <c r="FHI92" s="1332"/>
      <c r="FHJ92" s="1332"/>
      <c r="FHK92" s="1332"/>
      <c r="FHL92" s="1332"/>
      <c r="FHM92" s="1332"/>
      <c r="FHN92" s="1332"/>
      <c r="FHO92" s="1332"/>
      <c r="FHP92" s="1332"/>
      <c r="FHQ92" s="1332"/>
      <c r="FHR92" s="1332"/>
      <c r="FHS92" s="1332"/>
      <c r="FHT92" s="1332"/>
      <c r="FHU92" s="1332"/>
      <c r="FHV92" s="1332"/>
      <c r="FHW92" s="1332"/>
      <c r="FHX92" s="1332"/>
      <c r="FHY92" s="1332"/>
      <c r="FHZ92" s="1332"/>
      <c r="FIA92" s="1332"/>
      <c r="FIB92" s="1332"/>
      <c r="FIC92" s="1332"/>
      <c r="FID92" s="1332"/>
      <c r="FIE92" s="1332"/>
      <c r="FIF92" s="1332"/>
      <c r="FIG92" s="1332"/>
      <c r="FIH92" s="1332"/>
      <c r="FII92" s="1332"/>
      <c r="FIJ92" s="1332"/>
      <c r="FIK92" s="1332"/>
      <c r="FIL92" s="1332"/>
      <c r="FIM92" s="1332"/>
      <c r="FIN92" s="1332"/>
      <c r="FIO92" s="1332"/>
      <c r="FIP92" s="1332"/>
      <c r="FIQ92" s="1332"/>
      <c r="FIR92" s="1332"/>
      <c r="FIS92" s="1332"/>
      <c r="FIT92" s="1332"/>
      <c r="FIU92" s="1332"/>
      <c r="FIV92" s="1332"/>
      <c r="FIW92" s="1332"/>
      <c r="FIX92" s="1332"/>
      <c r="FIY92" s="1332"/>
      <c r="FIZ92" s="1332"/>
      <c r="FJA92" s="1332"/>
      <c r="FJB92" s="1332"/>
      <c r="FJC92" s="1332"/>
      <c r="FJD92" s="1332"/>
      <c r="FJE92" s="1332"/>
      <c r="FJF92" s="1332"/>
      <c r="FJG92" s="1332"/>
      <c r="FJH92" s="1332"/>
      <c r="FJI92" s="1332"/>
      <c r="FJJ92" s="1332"/>
      <c r="FJK92" s="1332"/>
      <c r="FJL92" s="1332"/>
      <c r="FJM92" s="1332"/>
      <c r="FJN92" s="1332"/>
      <c r="FJO92" s="1332"/>
      <c r="FJP92" s="1332"/>
      <c r="FJQ92" s="1332"/>
      <c r="FJR92" s="1332"/>
      <c r="FJS92" s="1332"/>
      <c r="FJT92" s="1332"/>
      <c r="FJU92" s="1332"/>
      <c r="FJV92" s="1332"/>
      <c r="FJW92" s="1332"/>
      <c r="FJX92" s="1332"/>
      <c r="FJY92" s="1332"/>
      <c r="FJZ92" s="1332"/>
      <c r="FKA92" s="1332"/>
      <c r="FKB92" s="1332"/>
      <c r="FKC92" s="1332"/>
      <c r="FKD92" s="1332"/>
      <c r="FKE92" s="1332"/>
      <c r="FKF92" s="1332"/>
      <c r="FKG92" s="1332"/>
      <c r="FKH92" s="1332"/>
      <c r="FKI92" s="1332"/>
      <c r="FKJ92" s="1332"/>
      <c r="FKK92" s="1332"/>
      <c r="FKL92" s="1332"/>
      <c r="FKM92" s="1332"/>
      <c r="FKN92" s="1332"/>
      <c r="FKO92" s="1332"/>
      <c r="FKP92" s="1332"/>
      <c r="FKQ92" s="1332"/>
      <c r="FKR92" s="1332"/>
      <c r="FKS92" s="1332"/>
      <c r="FKT92" s="1332"/>
      <c r="FKU92" s="1332"/>
      <c r="FKV92" s="1332"/>
      <c r="FKW92" s="1332"/>
      <c r="FKX92" s="1332"/>
      <c r="FKY92" s="1332"/>
      <c r="FKZ92" s="1332"/>
      <c r="FLA92" s="1332"/>
      <c r="FLB92" s="1332"/>
      <c r="FLC92" s="1332"/>
      <c r="FLD92" s="1332"/>
      <c r="FLE92" s="1332"/>
      <c r="FLF92" s="1332"/>
      <c r="FLG92" s="1332"/>
      <c r="FLH92" s="1332"/>
      <c r="FLI92" s="1332"/>
      <c r="FLJ92" s="1332"/>
      <c r="FLK92" s="1332"/>
      <c r="FLL92" s="1332"/>
      <c r="FLM92" s="1332"/>
      <c r="FLN92" s="1332"/>
      <c r="FLO92" s="1332"/>
      <c r="FLP92" s="1332"/>
      <c r="FLQ92" s="1332"/>
      <c r="FLR92" s="1332"/>
      <c r="FLS92" s="1332"/>
      <c r="FLT92" s="1332"/>
      <c r="FLU92" s="1332"/>
      <c r="FLV92" s="1332"/>
      <c r="FLW92" s="1332"/>
      <c r="FLX92" s="1332"/>
      <c r="FLY92" s="1332"/>
      <c r="FLZ92" s="1332"/>
      <c r="FMA92" s="1332"/>
      <c r="FMB92" s="1332"/>
      <c r="FMC92" s="1332"/>
      <c r="FMD92" s="1332"/>
      <c r="FME92" s="1332"/>
      <c r="FMF92" s="1332"/>
      <c r="FMG92" s="1332"/>
      <c r="FMH92" s="1332"/>
      <c r="FMI92" s="1332"/>
      <c r="FMJ92" s="1332"/>
      <c r="FMK92" s="1332"/>
      <c r="FML92" s="1332"/>
      <c r="FMM92" s="1332"/>
      <c r="FMN92" s="1332"/>
      <c r="FMO92" s="1332"/>
      <c r="FMP92" s="1332"/>
      <c r="FMQ92" s="1332"/>
      <c r="FMR92" s="1332"/>
      <c r="FMS92" s="1332"/>
      <c r="FMT92" s="1332"/>
      <c r="FMU92" s="1332"/>
      <c r="FMV92" s="1332"/>
      <c r="FMW92" s="1332"/>
      <c r="FMX92" s="1332"/>
      <c r="FMY92" s="1332"/>
      <c r="FMZ92" s="1332"/>
      <c r="FNA92" s="1332"/>
      <c r="FNB92" s="1332"/>
      <c r="FNC92" s="1332"/>
      <c r="FND92" s="1332"/>
      <c r="FNE92" s="1332"/>
      <c r="FNF92" s="1332"/>
    </row>
    <row r="93" spans="1:4426" s="1301" customFormat="1" ht="15">
      <c r="B93" s="1406">
        <v>1901086</v>
      </c>
      <c r="C93" s="1410" t="s">
        <v>232</v>
      </c>
      <c r="D93" s="1427">
        <v>1961452.49</v>
      </c>
      <c r="E93" s="1405"/>
      <c r="F93" s="1401"/>
      <c r="G93" s="1401"/>
      <c r="H93" s="1401">
        <f>+D93</f>
        <v>1961452.49</v>
      </c>
      <c r="I93" s="1401"/>
      <c r="J93" s="1623" t="s">
        <v>1665</v>
      </c>
      <c r="K93" s="1424" t="s">
        <v>1709</v>
      </c>
      <c r="L93" s="1332"/>
      <c r="M93" s="1332"/>
      <c r="N93" s="1332"/>
      <c r="O93" s="1332"/>
      <c r="P93" s="1332"/>
      <c r="Q93" s="1332"/>
      <c r="R93" s="1332"/>
      <c r="S93" s="1332"/>
      <c r="T93" s="1332"/>
      <c r="U93" s="1332"/>
      <c r="V93" s="1332"/>
      <c r="W93" s="1332"/>
      <c r="X93" s="1332"/>
      <c r="Y93" s="1332"/>
      <c r="Z93" s="1332"/>
      <c r="AA93" s="1332"/>
      <c r="AB93" s="1332"/>
      <c r="AC93" s="1332"/>
      <c r="AD93" s="1332"/>
      <c r="AE93" s="1332"/>
      <c r="AF93" s="1332"/>
      <c r="AG93" s="1332"/>
      <c r="AH93" s="1332"/>
      <c r="AI93" s="1332"/>
      <c r="AJ93" s="1332"/>
      <c r="AK93" s="1332"/>
      <c r="AL93" s="1332"/>
      <c r="AM93" s="1332"/>
      <c r="AN93" s="1332"/>
      <c r="AO93" s="1332"/>
      <c r="AP93" s="1332"/>
      <c r="AQ93" s="1332"/>
      <c r="AR93" s="1332"/>
      <c r="AS93" s="1332"/>
      <c r="AT93" s="1332"/>
      <c r="AU93" s="1332"/>
      <c r="AV93" s="1332"/>
      <c r="AW93" s="1332"/>
      <c r="AX93" s="1332"/>
      <c r="AY93" s="1332"/>
      <c r="AZ93" s="1332"/>
      <c r="BA93" s="1332"/>
      <c r="BB93" s="1332"/>
      <c r="BC93" s="1332"/>
      <c r="BD93" s="1332"/>
      <c r="BE93" s="1332"/>
      <c r="BF93" s="1332"/>
      <c r="BG93" s="1332"/>
      <c r="BH93" s="1332"/>
      <c r="BI93" s="1332"/>
      <c r="BJ93" s="1332"/>
      <c r="BK93" s="1332"/>
      <c r="BL93" s="1332"/>
      <c r="BM93" s="1332"/>
      <c r="BN93" s="1332"/>
      <c r="BO93" s="1332"/>
      <c r="BP93" s="1332"/>
      <c r="BQ93" s="1332"/>
      <c r="BR93" s="1332"/>
      <c r="BS93" s="1332"/>
      <c r="BT93" s="1332"/>
      <c r="BU93" s="1332"/>
      <c r="BV93" s="1332"/>
      <c r="BW93" s="1332"/>
      <c r="BX93" s="1332"/>
      <c r="BY93" s="1332"/>
      <c r="BZ93" s="1332"/>
      <c r="CA93" s="1332"/>
      <c r="CB93" s="1332"/>
      <c r="CC93" s="1332"/>
      <c r="CD93" s="1332"/>
      <c r="CE93" s="1332"/>
      <c r="CF93" s="1332"/>
      <c r="CG93" s="1332"/>
      <c r="CH93" s="1332"/>
      <c r="CI93" s="1332"/>
      <c r="CJ93" s="1332"/>
      <c r="CK93" s="1332"/>
      <c r="CL93" s="1332"/>
      <c r="CM93" s="1332"/>
      <c r="CN93" s="1332"/>
      <c r="CO93" s="1332"/>
      <c r="CP93" s="1332"/>
      <c r="CQ93" s="1332"/>
      <c r="CR93" s="1332"/>
      <c r="CS93" s="1332"/>
      <c r="CT93" s="1332"/>
      <c r="CU93" s="1332"/>
      <c r="CV93" s="1332"/>
      <c r="CW93" s="1332"/>
      <c r="CX93" s="1332"/>
      <c r="CY93" s="1332"/>
      <c r="CZ93" s="1332"/>
      <c r="DA93" s="1332"/>
      <c r="DB93" s="1332"/>
      <c r="DC93" s="1332"/>
      <c r="DD93" s="1332"/>
      <c r="DE93" s="1332"/>
      <c r="DF93" s="1332"/>
      <c r="DG93" s="1332"/>
      <c r="DH93" s="1332"/>
      <c r="DI93" s="1332"/>
      <c r="DJ93" s="1332"/>
      <c r="DK93" s="1332"/>
      <c r="DL93" s="1332"/>
      <c r="DM93" s="1332"/>
      <c r="DN93" s="1332"/>
      <c r="DO93" s="1332"/>
      <c r="DP93" s="1332"/>
      <c r="DQ93" s="1332"/>
      <c r="DR93" s="1332"/>
      <c r="DS93" s="1332"/>
      <c r="DT93" s="1332"/>
      <c r="DU93" s="1332"/>
      <c r="DV93" s="1332"/>
      <c r="DW93" s="1332"/>
      <c r="DX93" s="1332"/>
      <c r="DY93" s="1332"/>
      <c r="DZ93" s="1332"/>
      <c r="EA93" s="1332"/>
      <c r="EB93" s="1332"/>
      <c r="EC93" s="1332"/>
      <c r="ED93" s="1332"/>
      <c r="EE93" s="1332"/>
      <c r="EF93" s="1332"/>
      <c r="EG93" s="1332"/>
      <c r="EH93" s="1332"/>
      <c r="EI93" s="1332"/>
      <c r="EJ93" s="1332"/>
      <c r="EK93" s="1332"/>
      <c r="EL93" s="1332"/>
      <c r="EM93" s="1332"/>
      <c r="EN93" s="1332"/>
      <c r="EO93" s="1332"/>
      <c r="EP93" s="1332"/>
      <c r="EQ93" s="1332"/>
      <c r="ER93" s="1332"/>
      <c r="ES93" s="1332"/>
      <c r="ET93" s="1332"/>
      <c r="EU93" s="1332"/>
      <c r="EV93" s="1332"/>
      <c r="EW93" s="1332"/>
      <c r="EX93" s="1332"/>
      <c r="EY93" s="1332"/>
      <c r="EZ93" s="1332"/>
      <c r="FA93" s="1332"/>
      <c r="FB93" s="1332"/>
      <c r="FC93" s="1332"/>
      <c r="FD93" s="1332"/>
      <c r="FE93" s="1332"/>
      <c r="FF93" s="1332"/>
      <c r="FG93" s="1332"/>
      <c r="FH93" s="1332"/>
      <c r="FI93" s="1332"/>
      <c r="FJ93" s="1332"/>
      <c r="FK93" s="1332"/>
      <c r="FL93" s="1332"/>
      <c r="FM93" s="1332"/>
      <c r="FN93" s="1332"/>
      <c r="FO93" s="1332"/>
      <c r="FP93" s="1332"/>
      <c r="FQ93" s="1332"/>
      <c r="FR93" s="1332"/>
      <c r="FS93" s="1332"/>
      <c r="FT93" s="1332"/>
      <c r="FU93" s="1332"/>
      <c r="FV93" s="1332"/>
      <c r="FW93" s="1332"/>
      <c r="FX93" s="1332"/>
      <c r="FY93" s="1332"/>
      <c r="FZ93" s="1332"/>
      <c r="GA93" s="1332"/>
      <c r="GB93" s="1332"/>
      <c r="GC93" s="1332"/>
      <c r="GD93" s="1332"/>
      <c r="GE93" s="1332"/>
      <c r="GF93" s="1332"/>
      <c r="GG93" s="1332"/>
      <c r="GH93" s="1332"/>
      <c r="GI93" s="1332"/>
      <c r="GJ93" s="1332"/>
      <c r="GK93" s="1332"/>
      <c r="GL93" s="1332"/>
      <c r="GM93" s="1332"/>
      <c r="GN93" s="1332"/>
      <c r="GO93" s="1332"/>
      <c r="GP93" s="1332"/>
      <c r="GQ93" s="1332"/>
      <c r="GR93" s="1332"/>
      <c r="GS93" s="1332"/>
      <c r="GT93" s="1332"/>
      <c r="GU93" s="1332"/>
      <c r="GV93" s="1332"/>
      <c r="GW93" s="1332"/>
      <c r="GX93" s="1332"/>
      <c r="GY93" s="1332"/>
      <c r="GZ93" s="1332"/>
      <c r="HA93" s="1332"/>
      <c r="HB93" s="1332"/>
      <c r="HC93" s="1332"/>
      <c r="HD93" s="1332"/>
      <c r="HE93" s="1332"/>
      <c r="HF93" s="1332"/>
      <c r="HG93" s="1332"/>
      <c r="HH93" s="1332"/>
      <c r="HI93" s="1332"/>
      <c r="HJ93" s="1332"/>
      <c r="HK93" s="1332"/>
      <c r="HL93" s="1332"/>
      <c r="HM93" s="1332"/>
      <c r="HN93" s="1332"/>
      <c r="HO93" s="1332"/>
      <c r="HP93" s="1332"/>
      <c r="HQ93" s="1332"/>
      <c r="HR93" s="1332"/>
      <c r="HS93" s="1332"/>
      <c r="HT93" s="1332"/>
      <c r="HU93" s="1332"/>
      <c r="HV93" s="1332"/>
      <c r="HW93" s="1332"/>
      <c r="HX93" s="1332"/>
      <c r="HY93" s="1332"/>
      <c r="HZ93" s="1332"/>
      <c r="IA93" s="1332"/>
      <c r="IB93" s="1332"/>
      <c r="IC93" s="1332"/>
      <c r="ID93" s="1332"/>
      <c r="IE93" s="1332"/>
      <c r="IF93" s="1332"/>
      <c r="IG93" s="1332"/>
      <c r="IH93" s="1332"/>
      <c r="II93" s="1332"/>
      <c r="IJ93" s="1332"/>
      <c r="IK93" s="1332"/>
      <c r="IL93" s="1332"/>
      <c r="IM93" s="1332"/>
      <c r="IN93" s="1332"/>
      <c r="IO93" s="1332"/>
      <c r="IP93" s="1332"/>
      <c r="IQ93" s="1332"/>
      <c r="IR93" s="1332"/>
      <c r="IS93" s="1332"/>
      <c r="IT93" s="1332"/>
      <c r="IU93" s="1332"/>
      <c r="IV93" s="1332"/>
      <c r="IW93" s="1332"/>
      <c r="IX93" s="1332"/>
      <c r="IY93" s="1332"/>
      <c r="IZ93" s="1332"/>
      <c r="JA93" s="1332"/>
      <c r="JB93" s="1332"/>
      <c r="JC93" s="1332"/>
      <c r="JD93" s="1332"/>
      <c r="JE93" s="1332"/>
      <c r="JF93" s="1332"/>
      <c r="JG93" s="1332"/>
      <c r="JH93" s="1332"/>
      <c r="JI93" s="1332"/>
      <c r="JJ93" s="1332"/>
      <c r="JK93" s="1332"/>
      <c r="JL93" s="1332"/>
      <c r="JM93" s="1332"/>
      <c r="JN93" s="1332"/>
      <c r="JO93" s="1332"/>
      <c r="JP93" s="1332"/>
      <c r="JQ93" s="1332"/>
      <c r="JR93" s="1332"/>
      <c r="JS93" s="1332"/>
      <c r="JT93" s="1332"/>
      <c r="JU93" s="1332"/>
      <c r="JV93" s="1332"/>
      <c r="JW93" s="1332"/>
      <c r="JX93" s="1332"/>
      <c r="JY93" s="1332"/>
      <c r="JZ93" s="1332"/>
      <c r="KA93" s="1332"/>
      <c r="KB93" s="1332"/>
      <c r="KC93" s="1332"/>
      <c r="KD93" s="1332"/>
      <c r="KE93" s="1332"/>
      <c r="KF93" s="1332"/>
      <c r="KG93" s="1332"/>
      <c r="KH93" s="1332"/>
      <c r="KI93" s="1332"/>
      <c r="KJ93" s="1332"/>
      <c r="KK93" s="1332"/>
      <c r="KL93" s="1332"/>
      <c r="KM93" s="1332"/>
      <c r="KN93" s="1332"/>
      <c r="KO93" s="1332"/>
      <c r="KP93" s="1332"/>
      <c r="KQ93" s="1332"/>
      <c r="KR93" s="1332"/>
      <c r="KS93" s="1332"/>
      <c r="KT93" s="1332"/>
      <c r="KU93" s="1332"/>
      <c r="KV93" s="1332"/>
      <c r="KW93" s="1332"/>
      <c r="KX93" s="1332"/>
      <c r="KY93" s="1332"/>
      <c r="KZ93" s="1332"/>
      <c r="LA93" s="1332"/>
      <c r="LB93" s="1332"/>
      <c r="LC93" s="1332"/>
      <c r="LD93" s="1332"/>
      <c r="LE93" s="1332"/>
      <c r="LF93" s="1332"/>
      <c r="LG93" s="1332"/>
      <c r="LH93" s="1332"/>
      <c r="LI93" s="1332"/>
      <c r="LJ93" s="1332"/>
      <c r="LK93" s="1332"/>
      <c r="LL93" s="1332"/>
      <c r="LM93" s="1332"/>
      <c r="LN93" s="1332"/>
      <c r="LO93" s="1332"/>
      <c r="LP93" s="1332"/>
      <c r="LQ93" s="1332"/>
      <c r="LR93" s="1332"/>
      <c r="LS93" s="1332"/>
      <c r="LT93" s="1332"/>
      <c r="LU93" s="1332"/>
      <c r="LV93" s="1332"/>
      <c r="LW93" s="1332"/>
      <c r="LX93" s="1332"/>
      <c r="LY93" s="1332"/>
      <c r="LZ93" s="1332"/>
      <c r="MA93" s="1332"/>
      <c r="MB93" s="1332"/>
      <c r="MC93" s="1332"/>
      <c r="MD93" s="1332"/>
      <c r="ME93" s="1332"/>
      <c r="MF93" s="1332"/>
      <c r="MG93" s="1332"/>
      <c r="MH93" s="1332"/>
      <c r="MI93" s="1332"/>
      <c r="MJ93" s="1332"/>
      <c r="MK93" s="1332"/>
      <c r="ML93" s="1332"/>
      <c r="MM93" s="1332"/>
      <c r="MN93" s="1332"/>
      <c r="MO93" s="1332"/>
      <c r="MP93" s="1332"/>
      <c r="MQ93" s="1332"/>
      <c r="MR93" s="1332"/>
      <c r="MS93" s="1332"/>
      <c r="MT93" s="1332"/>
      <c r="MU93" s="1332"/>
      <c r="MV93" s="1332"/>
      <c r="MW93" s="1332"/>
      <c r="MX93" s="1332"/>
      <c r="MY93" s="1332"/>
      <c r="MZ93" s="1332"/>
      <c r="NA93" s="1332"/>
      <c r="NB93" s="1332"/>
      <c r="NC93" s="1332"/>
      <c r="ND93" s="1332"/>
      <c r="NE93" s="1332"/>
      <c r="NF93" s="1332"/>
      <c r="NG93" s="1332"/>
      <c r="NH93" s="1332"/>
      <c r="NI93" s="1332"/>
      <c r="NJ93" s="1332"/>
      <c r="NK93" s="1332"/>
      <c r="NL93" s="1332"/>
      <c r="NM93" s="1332"/>
      <c r="NN93" s="1332"/>
      <c r="NO93" s="1332"/>
      <c r="NP93" s="1332"/>
      <c r="NQ93" s="1332"/>
      <c r="NR93" s="1332"/>
      <c r="NS93" s="1332"/>
      <c r="NT93" s="1332"/>
      <c r="NU93" s="1332"/>
      <c r="NV93" s="1332"/>
      <c r="NW93" s="1332"/>
      <c r="NX93" s="1332"/>
      <c r="NY93" s="1332"/>
      <c r="NZ93" s="1332"/>
      <c r="OA93" s="1332"/>
      <c r="OB93" s="1332"/>
      <c r="OC93" s="1332"/>
      <c r="OD93" s="1332"/>
      <c r="OE93" s="1332"/>
      <c r="OF93" s="1332"/>
      <c r="OG93" s="1332"/>
      <c r="OH93" s="1332"/>
      <c r="OI93" s="1332"/>
      <c r="OJ93" s="1332"/>
      <c r="OK93" s="1332"/>
      <c r="OL93" s="1332"/>
      <c r="OM93" s="1332"/>
      <c r="ON93" s="1332"/>
      <c r="OO93" s="1332"/>
      <c r="OP93" s="1332"/>
      <c r="OQ93" s="1332"/>
      <c r="OR93" s="1332"/>
      <c r="OS93" s="1332"/>
      <c r="OT93" s="1332"/>
      <c r="OU93" s="1332"/>
      <c r="OV93" s="1332"/>
      <c r="OW93" s="1332"/>
      <c r="OX93" s="1332"/>
      <c r="OY93" s="1332"/>
      <c r="OZ93" s="1332"/>
      <c r="PA93" s="1332"/>
      <c r="PB93" s="1332"/>
      <c r="PC93" s="1332"/>
      <c r="PD93" s="1332"/>
      <c r="PE93" s="1332"/>
      <c r="PF93" s="1332"/>
      <c r="PG93" s="1332"/>
      <c r="PH93" s="1332"/>
      <c r="PI93" s="1332"/>
      <c r="PJ93" s="1332"/>
      <c r="PK93" s="1332"/>
      <c r="PL93" s="1332"/>
      <c r="PM93" s="1332"/>
      <c r="PN93" s="1332"/>
      <c r="PO93" s="1332"/>
      <c r="PP93" s="1332"/>
      <c r="PQ93" s="1332"/>
      <c r="PR93" s="1332"/>
      <c r="PS93" s="1332"/>
      <c r="PT93" s="1332"/>
      <c r="PU93" s="1332"/>
      <c r="PV93" s="1332"/>
      <c r="PW93" s="1332"/>
      <c r="PX93" s="1332"/>
      <c r="PY93" s="1332"/>
      <c r="PZ93" s="1332"/>
      <c r="QA93" s="1332"/>
      <c r="QB93" s="1332"/>
      <c r="QC93" s="1332"/>
      <c r="QD93" s="1332"/>
      <c r="QE93" s="1332"/>
      <c r="QF93" s="1332"/>
      <c r="QG93" s="1332"/>
      <c r="QH93" s="1332"/>
      <c r="QI93" s="1332"/>
      <c r="QJ93" s="1332"/>
      <c r="QK93" s="1332"/>
      <c r="QL93" s="1332"/>
      <c r="QM93" s="1332"/>
      <c r="QN93" s="1332"/>
      <c r="QO93" s="1332"/>
      <c r="QP93" s="1332"/>
      <c r="QQ93" s="1332"/>
      <c r="QR93" s="1332"/>
      <c r="QS93" s="1332"/>
      <c r="QT93" s="1332"/>
      <c r="QU93" s="1332"/>
      <c r="QV93" s="1332"/>
      <c r="QW93" s="1332"/>
      <c r="QX93" s="1332"/>
      <c r="QY93" s="1332"/>
      <c r="QZ93" s="1332"/>
      <c r="RA93" s="1332"/>
      <c r="RB93" s="1332"/>
      <c r="RC93" s="1332"/>
      <c r="RD93" s="1332"/>
      <c r="RE93" s="1332"/>
      <c r="RF93" s="1332"/>
      <c r="RG93" s="1332"/>
      <c r="RH93" s="1332"/>
      <c r="RI93" s="1332"/>
      <c r="RJ93" s="1332"/>
      <c r="RK93" s="1332"/>
      <c r="RL93" s="1332"/>
      <c r="RM93" s="1332"/>
      <c r="RN93" s="1332"/>
      <c r="RO93" s="1332"/>
      <c r="RP93" s="1332"/>
      <c r="RQ93" s="1332"/>
      <c r="RR93" s="1332"/>
      <c r="RS93" s="1332"/>
      <c r="RT93" s="1332"/>
      <c r="RU93" s="1332"/>
      <c r="RV93" s="1332"/>
      <c r="RW93" s="1332"/>
      <c r="RX93" s="1332"/>
      <c r="RY93" s="1332"/>
      <c r="RZ93" s="1332"/>
      <c r="SA93" s="1332"/>
      <c r="SB93" s="1332"/>
      <c r="SC93" s="1332"/>
      <c r="SD93" s="1332"/>
      <c r="SE93" s="1332"/>
      <c r="SF93" s="1332"/>
      <c r="SG93" s="1332"/>
      <c r="SH93" s="1332"/>
      <c r="SI93" s="1332"/>
      <c r="SJ93" s="1332"/>
      <c r="SK93" s="1332"/>
      <c r="SL93" s="1332"/>
      <c r="SM93" s="1332"/>
      <c r="SN93" s="1332"/>
      <c r="SO93" s="1332"/>
      <c r="SP93" s="1332"/>
      <c r="SQ93" s="1332"/>
      <c r="SR93" s="1332"/>
      <c r="SS93" s="1332"/>
      <c r="ST93" s="1332"/>
      <c r="SU93" s="1332"/>
      <c r="SV93" s="1332"/>
      <c r="SW93" s="1332"/>
      <c r="SX93" s="1332"/>
      <c r="SY93" s="1332"/>
      <c r="SZ93" s="1332"/>
      <c r="TA93" s="1332"/>
      <c r="TB93" s="1332"/>
      <c r="TC93" s="1332"/>
      <c r="TD93" s="1332"/>
      <c r="TE93" s="1332"/>
      <c r="TF93" s="1332"/>
      <c r="TG93" s="1332"/>
      <c r="TH93" s="1332"/>
      <c r="TI93" s="1332"/>
      <c r="TJ93" s="1332"/>
      <c r="TK93" s="1332"/>
      <c r="TL93" s="1332"/>
      <c r="TM93" s="1332"/>
      <c r="TN93" s="1332"/>
      <c r="TO93" s="1332"/>
      <c r="TP93" s="1332"/>
      <c r="TQ93" s="1332"/>
      <c r="TR93" s="1332"/>
      <c r="TS93" s="1332"/>
      <c r="TT93" s="1332"/>
      <c r="TU93" s="1332"/>
      <c r="TV93" s="1332"/>
      <c r="TW93" s="1332"/>
      <c r="TX93" s="1332"/>
      <c r="TY93" s="1332"/>
      <c r="TZ93" s="1332"/>
      <c r="UA93" s="1332"/>
      <c r="UB93" s="1332"/>
      <c r="UC93" s="1332"/>
      <c r="UD93" s="1332"/>
      <c r="UE93" s="1332"/>
      <c r="UF93" s="1332"/>
      <c r="UG93" s="1332"/>
      <c r="UH93" s="1332"/>
      <c r="UI93" s="1332"/>
      <c r="UJ93" s="1332"/>
      <c r="UK93" s="1332"/>
      <c r="UL93" s="1332"/>
      <c r="UM93" s="1332"/>
      <c r="UN93" s="1332"/>
      <c r="UO93" s="1332"/>
      <c r="UP93" s="1332"/>
      <c r="UQ93" s="1332"/>
      <c r="UR93" s="1332"/>
      <c r="US93" s="1332"/>
      <c r="UT93" s="1332"/>
      <c r="UU93" s="1332"/>
      <c r="UV93" s="1332"/>
      <c r="UW93" s="1332"/>
      <c r="UX93" s="1332"/>
      <c r="UY93" s="1332"/>
      <c r="UZ93" s="1332"/>
      <c r="VA93" s="1332"/>
      <c r="VB93" s="1332"/>
      <c r="VC93" s="1332"/>
      <c r="VD93" s="1332"/>
      <c r="VE93" s="1332"/>
      <c r="VF93" s="1332"/>
      <c r="VG93" s="1332"/>
      <c r="VH93" s="1332"/>
      <c r="VI93" s="1332"/>
      <c r="VJ93" s="1332"/>
      <c r="VK93" s="1332"/>
      <c r="VL93" s="1332"/>
      <c r="VM93" s="1332"/>
      <c r="VN93" s="1332"/>
      <c r="VO93" s="1332"/>
      <c r="VP93" s="1332"/>
      <c r="VQ93" s="1332"/>
      <c r="VR93" s="1332"/>
      <c r="VS93" s="1332"/>
      <c r="VT93" s="1332"/>
      <c r="VU93" s="1332"/>
      <c r="VV93" s="1332"/>
      <c r="VW93" s="1332"/>
      <c r="VX93" s="1332"/>
      <c r="VY93" s="1332"/>
      <c r="VZ93" s="1332"/>
      <c r="WA93" s="1332"/>
      <c r="WB93" s="1332"/>
      <c r="WC93" s="1332"/>
      <c r="WD93" s="1332"/>
      <c r="WE93" s="1332"/>
      <c r="WF93" s="1332"/>
      <c r="WG93" s="1332"/>
      <c r="WH93" s="1332"/>
      <c r="WI93" s="1332"/>
      <c r="WJ93" s="1332"/>
      <c r="WK93" s="1332"/>
      <c r="WL93" s="1332"/>
      <c r="WM93" s="1332"/>
      <c r="WN93" s="1332"/>
      <c r="WO93" s="1332"/>
      <c r="WP93" s="1332"/>
      <c r="WQ93" s="1332"/>
      <c r="WR93" s="1332"/>
      <c r="WS93" s="1332"/>
      <c r="WT93" s="1332"/>
      <c r="WU93" s="1332"/>
      <c r="WV93" s="1332"/>
      <c r="WW93" s="1332"/>
      <c r="WX93" s="1332"/>
      <c r="WY93" s="1332"/>
      <c r="WZ93" s="1332"/>
      <c r="XA93" s="1332"/>
      <c r="XB93" s="1332"/>
      <c r="XC93" s="1332"/>
      <c r="XD93" s="1332"/>
      <c r="XE93" s="1332"/>
      <c r="XF93" s="1332"/>
      <c r="XG93" s="1332"/>
      <c r="XH93" s="1332"/>
      <c r="XI93" s="1332"/>
      <c r="XJ93" s="1332"/>
      <c r="XK93" s="1332"/>
      <c r="XL93" s="1332"/>
      <c r="XM93" s="1332"/>
      <c r="XN93" s="1332"/>
      <c r="XO93" s="1332"/>
      <c r="XP93" s="1332"/>
      <c r="XQ93" s="1332"/>
      <c r="XR93" s="1332"/>
      <c r="XS93" s="1332"/>
      <c r="XT93" s="1332"/>
      <c r="XU93" s="1332"/>
      <c r="XV93" s="1332"/>
      <c r="XW93" s="1332"/>
      <c r="XX93" s="1332"/>
      <c r="XY93" s="1332"/>
      <c r="XZ93" s="1332"/>
      <c r="YA93" s="1332"/>
      <c r="YB93" s="1332"/>
      <c r="YC93" s="1332"/>
      <c r="YD93" s="1332"/>
      <c r="YE93" s="1332"/>
      <c r="YF93" s="1332"/>
      <c r="YG93" s="1332"/>
      <c r="YH93" s="1332"/>
      <c r="YI93" s="1332"/>
      <c r="YJ93" s="1332"/>
      <c r="YK93" s="1332"/>
      <c r="YL93" s="1332"/>
      <c r="YM93" s="1332"/>
      <c r="YN93" s="1332"/>
      <c r="YO93" s="1332"/>
      <c r="YP93" s="1332"/>
      <c r="YQ93" s="1332"/>
      <c r="YR93" s="1332"/>
      <c r="YS93" s="1332"/>
      <c r="YT93" s="1332"/>
      <c r="YU93" s="1332"/>
      <c r="YV93" s="1332"/>
      <c r="YW93" s="1332"/>
      <c r="YX93" s="1332"/>
      <c r="YY93" s="1332"/>
      <c r="YZ93" s="1332"/>
      <c r="ZA93" s="1332"/>
      <c r="ZB93" s="1332"/>
      <c r="ZC93" s="1332"/>
      <c r="ZD93" s="1332"/>
      <c r="ZE93" s="1332"/>
      <c r="ZF93" s="1332"/>
      <c r="ZG93" s="1332"/>
      <c r="ZH93" s="1332"/>
      <c r="ZI93" s="1332"/>
      <c r="ZJ93" s="1332"/>
      <c r="ZK93" s="1332"/>
      <c r="ZL93" s="1332"/>
      <c r="ZM93" s="1332"/>
      <c r="ZN93" s="1332"/>
      <c r="ZO93" s="1332"/>
      <c r="ZP93" s="1332"/>
      <c r="ZQ93" s="1332"/>
      <c r="ZR93" s="1332"/>
      <c r="ZS93" s="1332"/>
      <c r="ZT93" s="1332"/>
      <c r="ZU93" s="1332"/>
      <c r="ZV93" s="1332"/>
      <c r="ZW93" s="1332"/>
      <c r="ZX93" s="1332"/>
      <c r="ZY93" s="1332"/>
      <c r="ZZ93" s="1332"/>
      <c r="AAA93" s="1332"/>
      <c r="AAB93" s="1332"/>
      <c r="AAC93" s="1332"/>
      <c r="AAD93" s="1332"/>
      <c r="AAE93" s="1332"/>
      <c r="AAF93" s="1332"/>
      <c r="AAG93" s="1332"/>
      <c r="AAH93" s="1332"/>
      <c r="AAI93" s="1332"/>
      <c r="AAJ93" s="1332"/>
      <c r="AAK93" s="1332"/>
      <c r="AAL93" s="1332"/>
      <c r="AAM93" s="1332"/>
      <c r="AAN93" s="1332"/>
      <c r="AAO93" s="1332"/>
      <c r="AAP93" s="1332"/>
      <c r="AAQ93" s="1332"/>
      <c r="AAR93" s="1332"/>
      <c r="AAS93" s="1332"/>
      <c r="AAT93" s="1332"/>
      <c r="AAU93" s="1332"/>
      <c r="AAV93" s="1332"/>
      <c r="AAW93" s="1332"/>
      <c r="AAX93" s="1332"/>
      <c r="AAY93" s="1332"/>
      <c r="AAZ93" s="1332"/>
      <c r="ABA93" s="1332"/>
      <c r="ABB93" s="1332"/>
      <c r="ABC93" s="1332"/>
      <c r="ABD93" s="1332"/>
      <c r="ABE93" s="1332"/>
      <c r="ABF93" s="1332"/>
      <c r="ABG93" s="1332"/>
      <c r="ABH93" s="1332"/>
      <c r="ABI93" s="1332"/>
      <c r="ABJ93" s="1332"/>
      <c r="ABK93" s="1332"/>
      <c r="ABL93" s="1332"/>
      <c r="ABM93" s="1332"/>
      <c r="ABN93" s="1332"/>
      <c r="ABO93" s="1332"/>
      <c r="ABP93" s="1332"/>
      <c r="ABQ93" s="1332"/>
      <c r="ABR93" s="1332"/>
      <c r="ABS93" s="1332"/>
      <c r="ABT93" s="1332"/>
      <c r="ABU93" s="1332"/>
      <c r="ABV93" s="1332"/>
      <c r="ABW93" s="1332"/>
      <c r="ABX93" s="1332"/>
      <c r="ABY93" s="1332"/>
      <c r="ABZ93" s="1332"/>
      <c r="ACA93" s="1332"/>
      <c r="ACB93" s="1332"/>
      <c r="ACC93" s="1332"/>
      <c r="ACD93" s="1332"/>
      <c r="ACE93" s="1332"/>
      <c r="ACF93" s="1332"/>
      <c r="ACG93" s="1332"/>
      <c r="ACH93" s="1332"/>
      <c r="ACI93" s="1332"/>
      <c r="ACJ93" s="1332"/>
      <c r="ACK93" s="1332"/>
      <c r="ACL93" s="1332"/>
      <c r="ACM93" s="1332"/>
      <c r="ACN93" s="1332"/>
      <c r="ACO93" s="1332"/>
      <c r="ACP93" s="1332"/>
      <c r="ACQ93" s="1332"/>
      <c r="ACR93" s="1332"/>
      <c r="ACS93" s="1332"/>
      <c r="ACT93" s="1332"/>
      <c r="ACU93" s="1332"/>
      <c r="ACV93" s="1332"/>
      <c r="ACW93" s="1332"/>
      <c r="ACX93" s="1332"/>
      <c r="ACY93" s="1332"/>
      <c r="ACZ93" s="1332"/>
      <c r="ADA93" s="1332"/>
      <c r="ADB93" s="1332"/>
      <c r="ADC93" s="1332"/>
      <c r="ADD93" s="1332"/>
      <c r="ADE93" s="1332"/>
      <c r="ADF93" s="1332"/>
      <c r="ADG93" s="1332"/>
      <c r="ADH93" s="1332"/>
      <c r="ADI93" s="1332"/>
      <c r="ADJ93" s="1332"/>
      <c r="ADK93" s="1332"/>
      <c r="ADL93" s="1332"/>
      <c r="ADM93" s="1332"/>
      <c r="ADN93" s="1332"/>
      <c r="ADO93" s="1332"/>
      <c r="ADP93" s="1332"/>
      <c r="ADQ93" s="1332"/>
      <c r="ADR93" s="1332"/>
      <c r="ADS93" s="1332"/>
      <c r="ADT93" s="1332"/>
      <c r="ADU93" s="1332"/>
      <c r="ADV93" s="1332"/>
      <c r="ADW93" s="1332"/>
      <c r="ADX93" s="1332"/>
      <c r="ADY93" s="1332"/>
      <c r="ADZ93" s="1332"/>
      <c r="AEA93" s="1332"/>
      <c r="AEB93" s="1332"/>
      <c r="AEC93" s="1332"/>
      <c r="AED93" s="1332"/>
      <c r="AEE93" s="1332"/>
      <c r="AEF93" s="1332"/>
      <c r="AEG93" s="1332"/>
      <c r="AEH93" s="1332"/>
      <c r="AEI93" s="1332"/>
      <c r="AEJ93" s="1332"/>
      <c r="AEK93" s="1332"/>
      <c r="AEL93" s="1332"/>
      <c r="AEM93" s="1332"/>
      <c r="AEN93" s="1332"/>
      <c r="AEO93" s="1332"/>
      <c r="AEP93" s="1332"/>
      <c r="AEQ93" s="1332"/>
      <c r="AER93" s="1332"/>
      <c r="AES93" s="1332"/>
      <c r="AET93" s="1332"/>
      <c r="AEU93" s="1332"/>
      <c r="AEV93" s="1332"/>
      <c r="AEW93" s="1332"/>
      <c r="AEX93" s="1332"/>
      <c r="AEY93" s="1332"/>
      <c r="AEZ93" s="1332"/>
      <c r="AFA93" s="1332"/>
      <c r="AFB93" s="1332"/>
      <c r="AFC93" s="1332"/>
      <c r="AFD93" s="1332"/>
      <c r="AFE93" s="1332"/>
      <c r="AFF93" s="1332"/>
      <c r="AFG93" s="1332"/>
      <c r="AFH93" s="1332"/>
      <c r="AFI93" s="1332"/>
      <c r="AFJ93" s="1332"/>
      <c r="AFK93" s="1332"/>
      <c r="AFL93" s="1332"/>
      <c r="AFM93" s="1332"/>
      <c r="AFN93" s="1332"/>
      <c r="AFO93" s="1332"/>
      <c r="AFP93" s="1332"/>
      <c r="AFQ93" s="1332"/>
      <c r="AFR93" s="1332"/>
      <c r="AFS93" s="1332"/>
      <c r="AFT93" s="1332"/>
      <c r="AFU93" s="1332"/>
      <c r="AFV93" s="1332"/>
      <c r="AFW93" s="1332"/>
      <c r="AFX93" s="1332"/>
      <c r="AFY93" s="1332"/>
      <c r="AFZ93" s="1332"/>
      <c r="AGA93" s="1332"/>
      <c r="AGB93" s="1332"/>
      <c r="AGC93" s="1332"/>
      <c r="AGD93" s="1332"/>
      <c r="AGE93" s="1332"/>
      <c r="AGF93" s="1332"/>
      <c r="AGG93" s="1332"/>
      <c r="AGH93" s="1332"/>
      <c r="AGI93" s="1332"/>
      <c r="AGJ93" s="1332"/>
      <c r="AGK93" s="1332"/>
      <c r="AGL93" s="1332"/>
      <c r="AGM93" s="1332"/>
      <c r="AGN93" s="1332"/>
      <c r="AGO93" s="1332"/>
      <c r="AGP93" s="1332"/>
      <c r="AGQ93" s="1332"/>
      <c r="AGR93" s="1332"/>
      <c r="AGS93" s="1332"/>
      <c r="AGT93" s="1332"/>
      <c r="AGU93" s="1332"/>
      <c r="AGV93" s="1332"/>
      <c r="AGW93" s="1332"/>
      <c r="AGX93" s="1332"/>
      <c r="AGY93" s="1332"/>
      <c r="AGZ93" s="1332"/>
      <c r="AHA93" s="1332"/>
      <c r="AHB93" s="1332"/>
      <c r="AHC93" s="1332"/>
      <c r="AHD93" s="1332"/>
      <c r="AHE93" s="1332"/>
      <c r="AHF93" s="1332"/>
      <c r="AHG93" s="1332"/>
      <c r="AHH93" s="1332"/>
      <c r="AHI93" s="1332"/>
      <c r="AHJ93" s="1332"/>
      <c r="AHK93" s="1332"/>
      <c r="AHL93" s="1332"/>
      <c r="AHM93" s="1332"/>
      <c r="AHN93" s="1332"/>
      <c r="AHO93" s="1332"/>
      <c r="AHP93" s="1332"/>
      <c r="AHQ93" s="1332"/>
      <c r="AHR93" s="1332"/>
      <c r="AHS93" s="1332"/>
      <c r="AHT93" s="1332"/>
      <c r="AHU93" s="1332"/>
      <c r="AHV93" s="1332"/>
      <c r="AHW93" s="1332"/>
      <c r="AHX93" s="1332"/>
      <c r="AHY93" s="1332"/>
      <c r="AHZ93" s="1332"/>
      <c r="AIA93" s="1332"/>
      <c r="AIB93" s="1332"/>
      <c r="AIC93" s="1332"/>
      <c r="AID93" s="1332"/>
      <c r="AIE93" s="1332"/>
      <c r="AIF93" s="1332"/>
      <c r="AIG93" s="1332"/>
      <c r="AIH93" s="1332"/>
      <c r="AII93" s="1332"/>
      <c r="AIJ93" s="1332"/>
      <c r="AIK93" s="1332"/>
      <c r="AIL93" s="1332"/>
      <c r="AIM93" s="1332"/>
      <c r="AIN93" s="1332"/>
      <c r="AIO93" s="1332"/>
      <c r="AIP93" s="1332"/>
      <c r="AIQ93" s="1332"/>
      <c r="AIR93" s="1332"/>
      <c r="AIS93" s="1332"/>
      <c r="AIT93" s="1332"/>
      <c r="AIU93" s="1332"/>
      <c r="AIV93" s="1332"/>
      <c r="AIW93" s="1332"/>
      <c r="AIX93" s="1332"/>
      <c r="AIY93" s="1332"/>
      <c r="AIZ93" s="1332"/>
      <c r="AJA93" s="1332"/>
      <c r="AJB93" s="1332"/>
      <c r="AJC93" s="1332"/>
      <c r="AJD93" s="1332"/>
      <c r="AJE93" s="1332"/>
      <c r="AJF93" s="1332"/>
      <c r="AJG93" s="1332"/>
      <c r="AJH93" s="1332"/>
      <c r="AJI93" s="1332"/>
      <c r="AJJ93" s="1332"/>
      <c r="AJK93" s="1332"/>
      <c r="AJL93" s="1332"/>
      <c r="AJM93" s="1332"/>
      <c r="AJN93" s="1332"/>
      <c r="AJO93" s="1332"/>
      <c r="AJP93" s="1332"/>
      <c r="AJQ93" s="1332"/>
      <c r="AJR93" s="1332"/>
      <c r="AJS93" s="1332"/>
      <c r="AJT93" s="1332"/>
      <c r="AJU93" s="1332"/>
      <c r="AJV93" s="1332"/>
      <c r="AJW93" s="1332"/>
      <c r="AJX93" s="1332"/>
      <c r="AJY93" s="1332"/>
      <c r="AJZ93" s="1332"/>
      <c r="AKA93" s="1332"/>
      <c r="AKB93" s="1332"/>
      <c r="AKC93" s="1332"/>
      <c r="AKD93" s="1332"/>
      <c r="AKE93" s="1332"/>
      <c r="AKF93" s="1332"/>
      <c r="AKG93" s="1332"/>
      <c r="AKH93" s="1332"/>
      <c r="AKI93" s="1332"/>
      <c r="AKJ93" s="1332"/>
      <c r="AKK93" s="1332"/>
      <c r="AKL93" s="1332"/>
      <c r="AKM93" s="1332"/>
      <c r="AKN93" s="1332"/>
      <c r="AKO93" s="1332"/>
      <c r="AKP93" s="1332"/>
      <c r="AKQ93" s="1332"/>
      <c r="AKR93" s="1332"/>
      <c r="AKS93" s="1332"/>
      <c r="AKT93" s="1332"/>
      <c r="AKU93" s="1332"/>
      <c r="AKV93" s="1332"/>
      <c r="AKW93" s="1332"/>
      <c r="AKX93" s="1332"/>
      <c r="AKY93" s="1332"/>
      <c r="AKZ93" s="1332"/>
      <c r="ALA93" s="1332"/>
      <c r="ALB93" s="1332"/>
      <c r="ALC93" s="1332"/>
      <c r="ALD93" s="1332"/>
      <c r="ALE93" s="1332"/>
      <c r="ALF93" s="1332"/>
      <c r="ALG93" s="1332"/>
      <c r="ALH93" s="1332"/>
      <c r="ALI93" s="1332"/>
      <c r="ALJ93" s="1332"/>
      <c r="ALK93" s="1332"/>
      <c r="ALL93" s="1332"/>
      <c r="ALM93" s="1332"/>
      <c r="ALN93" s="1332"/>
      <c r="ALO93" s="1332"/>
      <c r="ALP93" s="1332"/>
      <c r="ALQ93" s="1332"/>
      <c r="ALR93" s="1332"/>
      <c r="ALS93" s="1332"/>
      <c r="ALT93" s="1332"/>
      <c r="ALU93" s="1332"/>
      <c r="ALV93" s="1332"/>
      <c r="ALW93" s="1332"/>
      <c r="ALX93" s="1332"/>
      <c r="ALY93" s="1332"/>
      <c r="ALZ93" s="1332"/>
      <c r="AMA93" s="1332"/>
      <c r="AMB93" s="1332"/>
      <c r="AMC93" s="1332"/>
      <c r="AMD93" s="1332"/>
      <c r="AME93" s="1332"/>
      <c r="AMF93" s="1332"/>
      <c r="AMG93" s="1332"/>
      <c r="AMH93" s="1332"/>
      <c r="AMI93" s="1332"/>
      <c r="AMJ93" s="1332"/>
      <c r="AMK93" s="1332"/>
      <c r="AML93" s="1332"/>
      <c r="AMM93" s="1332"/>
      <c r="AMN93" s="1332"/>
      <c r="AMO93" s="1332"/>
      <c r="AMP93" s="1332"/>
      <c r="AMQ93" s="1332"/>
      <c r="AMR93" s="1332"/>
      <c r="AMS93" s="1332"/>
      <c r="AMT93" s="1332"/>
      <c r="AMU93" s="1332"/>
      <c r="AMV93" s="1332"/>
      <c r="AMW93" s="1332"/>
      <c r="AMX93" s="1332"/>
      <c r="AMY93" s="1332"/>
      <c r="AMZ93" s="1332"/>
      <c r="ANA93" s="1332"/>
      <c r="ANB93" s="1332"/>
      <c r="ANC93" s="1332"/>
      <c r="AND93" s="1332"/>
      <c r="ANE93" s="1332"/>
      <c r="ANF93" s="1332"/>
      <c r="ANG93" s="1332"/>
      <c r="ANH93" s="1332"/>
      <c r="ANI93" s="1332"/>
      <c r="ANJ93" s="1332"/>
      <c r="ANK93" s="1332"/>
      <c r="ANL93" s="1332"/>
      <c r="ANM93" s="1332"/>
      <c r="ANN93" s="1332"/>
      <c r="ANO93" s="1332"/>
      <c r="ANP93" s="1332"/>
      <c r="ANQ93" s="1332"/>
      <c r="ANR93" s="1332"/>
      <c r="ANS93" s="1332"/>
      <c r="ANT93" s="1332"/>
      <c r="ANU93" s="1332"/>
      <c r="ANV93" s="1332"/>
      <c r="ANW93" s="1332"/>
      <c r="ANX93" s="1332"/>
      <c r="ANY93" s="1332"/>
      <c r="ANZ93" s="1332"/>
      <c r="AOA93" s="1332"/>
      <c r="AOB93" s="1332"/>
      <c r="AOC93" s="1332"/>
      <c r="AOD93" s="1332"/>
      <c r="AOE93" s="1332"/>
      <c r="AOF93" s="1332"/>
      <c r="AOG93" s="1332"/>
      <c r="AOH93" s="1332"/>
      <c r="AOI93" s="1332"/>
      <c r="AOJ93" s="1332"/>
      <c r="AOK93" s="1332"/>
      <c r="AOL93" s="1332"/>
      <c r="AOM93" s="1332"/>
      <c r="AON93" s="1332"/>
      <c r="AOO93" s="1332"/>
      <c r="AOP93" s="1332"/>
      <c r="AOQ93" s="1332"/>
      <c r="AOR93" s="1332"/>
      <c r="AOS93" s="1332"/>
      <c r="AOT93" s="1332"/>
      <c r="AOU93" s="1332"/>
      <c r="AOV93" s="1332"/>
      <c r="AOW93" s="1332"/>
      <c r="AOX93" s="1332"/>
      <c r="AOY93" s="1332"/>
      <c r="AOZ93" s="1332"/>
      <c r="APA93" s="1332"/>
      <c r="APB93" s="1332"/>
      <c r="APC93" s="1332"/>
      <c r="APD93" s="1332"/>
      <c r="APE93" s="1332"/>
      <c r="APF93" s="1332"/>
      <c r="APG93" s="1332"/>
      <c r="APH93" s="1332"/>
      <c r="API93" s="1332"/>
      <c r="APJ93" s="1332"/>
      <c r="APK93" s="1332"/>
      <c r="APL93" s="1332"/>
      <c r="APM93" s="1332"/>
      <c r="APN93" s="1332"/>
      <c r="APO93" s="1332"/>
      <c r="APP93" s="1332"/>
      <c r="APQ93" s="1332"/>
      <c r="APR93" s="1332"/>
      <c r="APS93" s="1332"/>
      <c r="APT93" s="1332"/>
      <c r="APU93" s="1332"/>
      <c r="APV93" s="1332"/>
      <c r="APW93" s="1332"/>
      <c r="APX93" s="1332"/>
      <c r="APY93" s="1332"/>
      <c r="APZ93" s="1332"/>
      <c r="AQA93" s="1332"/>
      <c r="AQB93" s="1332"/>
      <c r="AQC93" s="1332"/>
      <c r="AQD93" s="1332"/>
      <c r="AQE93" s="1332"/>
      <c r="AQF93" s="1332"/>
      <c r="AQG93" s="1332"/>
      <c r="AQH93" s="1332"/>
      <c r="AQI93" s="1332"/>
      <c r="AQJ93" s="1332"/>
      <c r="AQK93" s="1332"/>
      <c r="AQL93" s="1332"/>
      <c r="AQM93" s="1332"/>
      <c r="AQN93" s="1332"/>
      <c r="AQO93" s="1332"/>
      <c r="AQP93" s="1332"/>
      <c r="AQQ93" s="1332"/>
      <c r="AQR93" s="1332"/>
      <c r="AQS93" s="1332"/>
      <c r="AQT93" s="1332"/>
      <c r="AQU93" s="1332"/>
      <c r="AQV93" s="1332"/>
      <c r="AQW93" s="1332"/>
      <c r="AQX93" s="1332"/>
      <c r="AQY93" s="1332"/>
      <c r="AQZ93" s="1332"/>
      <c r="ARA93" s="1332"/>
      <c r="ARB93" s="1332"/>
      <c r="ARC93" s="1332"/>
      <c r="ARD93" s="1332"/>
      <c r="ARE93" s="1332"/>
      <c r="ARF93" s="1332"/>
      <c r="ARG93" s="1332"/>
      <c r="ARH93" s="1332"/>
      <c r="ARI93" s="1332"/>
      <c r="ARJ93" s="1332"/>
      <c r="ARK93" s="1332"/>
      <c r="ARL93" s="1332"/>
      <c r="ARM93" s="1332"/>
      <c r="ARN93" s="1332"/>
      <c r="ARO93" s="1332"/>
      <c r="ARP93" s="1332"/>
      <c r="ARQ93" s="1332"/>
      <c r="ARR93" s="1332"/>
      <c r="ARS93" s="1332"/>
      <c r="ART93" s="1332"/>
      <c r="ARU93" s="1332"/>
      <c r="ARV93" s="1332"/>
      <c r="ARW93" s="1332"/>
      <c r="ARX93" s="1332"/>
      <c r="ARY93" s="1332"/>
      <c r="ARZ93" s="1332"/>
      <c r="ASA93" s="1332"/>
      <c r="ASB93" s="1332"/>
      <c r="ASC93" s="1332"/>
      <c r="ASD93" s="1332"/>
      <c r="ASE93" s="1332"/>
      <c r="ASF93" s="1332"/>
      <c r="ASG93" s="1332"/>
      <c r="ASH93" s="1332"/>
      <c r="ASI93" s="1332"/>
      <c r="ASJ93" s="1332"/>
      <c r="ASK93" s="1332"/>
      <c r="ASL93" s="1332"/>
      <c r="ASM93" s="1332"/>
      <c r="ASN93" s="1332"/>
      <c r="ASO93" s="1332"/>
      <c r="ASP93" s="1332"/>
      <c r="ASQ93" s="1332"/>
      <c r="ASR93" s="1332"/>
      <c r="ASS93" s="1332"/>
      <c r="AST93" s="1332"/>
      <c r="ASU93" s="1332"/>
      <c r="ASV93" s="1332"/>
      <c r="ASW93" s="1332"/>
      <c r="ASX93" s="1332"/>
      <c r="ASY93" s="1332"/>
      <c r="ASZ93" s="1332"/>
      <c r="ATA93" s="1332"/>
      <c r="ATB93" s="1332"/>
      <c r="ATC93" s="1332"/>
      <c r="ATD93" s="1332"/>
      <c r="ATE93" s="1332"/>
      <c r="ATF93" s="1332"/>
      <c r="ATG93" s="1332"/>
      <c r="ATH93" s="1332"/>
      <c r="ATI93" s="1332"/>
      <c r="ATJ93" s="1332"/>
      <c r="ATK93" s="1332"/>
      <c r="ATL93" s="1332"/>
      <c r="ATM93" s="1332"/>
      <c r="ATN93" s="1332"/>
      <c r="ATO93" s="1332"/>
      <c r="ATP93" s="1332"/>
      <c r="ATQ93" s="1332"/>
      <c r="ATR93" s="1332"/>
      <c r="ATS93" s="1332"/>
      <c r="ATT93" s="1332"/>
      <c r="ATU93" s="1332"/>
      <c r="ATV93" s="1332"/>
      <c r="ATW93" s="1332"/>
      <c r="ATX93" s="1332"/>
      <c r="ATY93" s="1332"/>
      <c r="ATZ93" s="1332"/>
      <c r="AUA93" s="1332"/>
      <c r="AUB93" s="1332"/>
      <c r="AUC93" s="1332"/>
      <c r="AUD93" s="1332"/>
      <c r="AUE93" s="1332"/>
      <c r="AUF93" s="1332"/>
      <c r="AUG93" s="1332"/>
      <c r="AUH93" s="1332"/>
      <c r="AUI93" s="1332"/>
      <c r="AUJ93" s="1332"/>
      <c r="AUK93" s="1332"/>
      <c r="AUL93" s="1332"/>
      <c r="AUM93" s="1332"/>
      <c r="AUN93" s="1332"/>
      <c r="AUO93" s="1332"/>
      <c r="AUP93" s="1332"/>
      <c r="AUQ93" s="1332"/>
      <c r="AUR93" s="1332"/>
      <c r="AUS93" s="1332"/>
      <c r="AUT93" s="1332"/>
      <c r="AUU93" s="1332"/>
      <c r="AUV93" s="1332"/>
      <c r="AUW93" s="1332"/>
      <c r="AUX93" s="1332"/>
      <c r="AUY93" s="1332"/>
      <c r="AUZ93" s="1332"/>
      <c r="AVA93" s="1332"/>
      <c r="AVB93" s="1332"/>
      <c r="AVC93" s="1332"/>
      <c r="AVD93" s="1332"/>
      <c r="AVE93" s="1332"/>
      <c r="AVF93" s="1332"/>
      <c r="AVG93" s="1332"/>
      <c r="AVH93" s="1332"/>
      <c r="AVI93" s="1332"/>
      <c r="AVJ93" s="1332"/>
      <c r="AVK93" s="1332"/>
      <c r="AVL93" s="1332"/>
      <c r="AVM93" s="1332"/>
      <c r="AVN93" s="1332"/>
      <c r="AVO93" s="1332"/>
      <c r="AVP93" s="1332"/>
      <c r="AVQ93" s="1332"/>
      <c r="AVR93" s="1332"/>
      <c r="AVS93" s="1332"/>
      <c r="AVT93" s="1332"/>
      <c r="AVU93" s="1332"/>
      <c r="AVV93" s="1332"/>
      <c r="AVW93" s="1332"/>
      <c r="AVX93" s="1332"/>
      <c r="AVY93" s="1332"/>
      <c r="AVZ93" s="1332"/>
      <c r="AWA93" s="1332"/>
      <c r="AWB93" s="1332"/>
      <c r="AWC93" s="1332"/>
      <c r="AWD93" s="1332"/>
      <c r="AWE93" s="1332"/>
      <c r="AWF93" s="1332"/>
      <c r="AWG93" s="1332"/>
      <c r="AWH93" s="1332"/>
      <c r="AWI93" s="1332"/>
      <c r="AWJ93" s="1332"/>
      <c r="AWK93" s="1332"/>
      <c r="AWL93" s="1332"/>
      <c r="AWM93" s="1332"/>
      <c r="AWN93" s="1332"/>
      <c r="AWO93" s="1332"/>
      <c r="AWP93" s="1332"/>
      <c r="AWQ93" s="1332"/>
      <c r="AWR93" s="1332"/>
      <c r="AWS93" s="1332"/>
      <c r="AWT93" s="1332"/>
      <c r="AWU93" s="1332"/>
      <c r="AWV93" s="1332"/>
      <c r="AWW93" s="1332"/>
      <c r="AWX93" s="1332"/>
      <c r="AWY93" s="1332"/>
      <c r="AWZ93" s="1332"/>
      <c r="AXA93" s="1332"/>
      <c r="AXB93" s="1332"/>
      <c r="AXC93" s="1332"/>
      <c r="AXD93" s="1332"/>
      <c r="AXE93" s="1332"/>
      <c r="AXF93" s="1332"/>
      <c r="AXG93" s="1332"/>
      <c r="AXH93" s="1332"/>
      <c r="AXI93" s="1332"/>
      <c r="AXJ93" s="1332"/>
      <c r="AXK93" s="1332"/>
      <c r="AXL93" s="1332"/>
      <c r="AXM93" s="1332"/>
      <c r="AXN93" s="1332"/>
      <c r="AXO93" s="1332"/>
      <c r="AXP93" s="1332"/>
      <c r="AXQ93" s="1332"/>
      <c r="AXR93" s="1332"/>
      <c r="AXS93" s="1332"/>
      <c r="AXT93" s="1332"/>
      <c r="AXU93" s="1332"/>
      <c r="AXV93" s="1332"/>
      <c r="AXW93" s="1332"/>
      <c r="AXX93" s="1332"/>
      <c r="AXY93" s="1332"/>
      <c r="AXZ93" s="1332"/>
      <c r="AYA93" s="1332"/>
      <c r="AYB93" s="1332"/>
      <c r="AYC93" s="1332"/>
      <c r="AYD93" s="1332"/>
      <c r="AYE93" s="1332"/>
      <c r="AYF93" s="1332"/>
      <c r="AYG93" s="1332"/>
      <c r="AYH93" s="1332"/>
      <c r="AYI93" s="1332"/>
      <c r="AYJ93" s="1332"/>
      <c r="AYK93" s="1332"/>
      <c r="AYL93" s="1332"/>
      <c r="AYM93" s="1332"/>
      <c r="AYN93" s="1332"/>
      <c r="AYO93" s="1332"/>
      <c r="AYP93" s="1332"/>
      <c r="AYQ93" s="1332"/>
      <c r="AYR93" s="1332"/>
      <c r="AYS93" s="1332"/>
      <c r="AYT93" s="1332"/>
      <c r="AYU93" s="1332"/>
      <c r="AYV93" s="1332"/>
      <c r="AYW93" s="1332"/>
      <c r="AYX93" s="1332"/>
      <c r="AYY93" s="1332"/>
      <c r="AYZ93" s="1332"/>
      <c r="AZA93" s="1332"/>
      <c r="AZB93" s="1332"/>
      <c r="AZC93" s="1332"/>
      <c r="AZD93" s="1332"/>
      <c r="AZE93" s="1332"/>
      <c r="AZF93" s="1332"/>
      <c r="AZG93" s="1332"/>
      <c r="AZH93" s="1332"/>
      <c r="AZI93" s="1332"/>
      <c r="AZJ93" s="1332"/>
      <c r="AZK93" s="1332"/>
      <c r="AZL93" s="1332"/>
      <c r="AZM93" s="1332"/>
      <c r="AZN93" s="1332"/>
      <c r="AZO93" s="1332"/>
      <c r="AZP93" s="1332"/>
      <c r="AZQ93" s="1332"/>
      <c r="AZR93" s="1332"/>
      <c r="AZS93" s="1332"/>
      <c r="AZT93" s="1332"/>
      <c r="AZU93" s="1332"/>
      <c r="AZV93" s="1332"/>
      <c r="AZW93" s="1332"/>
      <c r="AZX93" s="1332"/>
      <c r="AZY93" s="1332"/>
      <c r="AZZ93" s="1332"/>
      <c r="BAA93" s="1332"/>
      <c r="BAB93" s="1332"/>
      <c r="BAC93" s="1332"/>
      <c r="BAD93" s="1332"/>
      <c r="BAE93" s="1332"/>
      <c r="BAF93" s="1332"/>
      <c r="BAG93" s="1332"/>
      <c r="BAH93" s="1332"/>
      <c r="BAI93" s="1332"/>
      <c r="BAJ93" s="1332"/>
      <c r="BAK93" s="1332"/>
      <c r="BAL93" s="1332"/>
      <c r="BAM93" s="1332"/>
      <c r="BAN93" s="1332"/>
      <c r="BAO93" s="1332"/>
      <c r="BAP93" s="1332"/>
      <c r="BAQ93" s="1332"/>
      <c r="BAR93" s="1332"/>
      <c r="BAS93" s="1332"/>
      <c r="BAT93" s="1332"/>
      <c r="BAU93" s="1332"/>
      <c r="BAV93" s="1332"/>
      <c r="BAW93" s="1332"/>
      <c r="BAX93" s="1332"/>
      <c r="BAY93" s="1332"/>
      <c r="BAZ93" s="1332"/>
      <c r="BBA93" s="1332"/>
      <c r="BBB93" s="1332"/>
      <c r="BBC93" s="1332"/>
      <c r="BBD93" s="1332"/>
      <c r="BBE93" s="1332"/>
      <c r="BBF93" s="1332"/>
      <c r="BBG93" s="1332"/>
      <c r="BBH93" s="1332"/>
      <c r="BBI93" s="1332"/>
      <c r="BBJ93" s="1332"/>
      <c r="BBK93" s="1332"/>
      <c r="BBL93" s="1332"/>
      <c r="BBM93" s="1332"/>
      <c r="BBN93" s="1332"/>
      <c r="BBO93" s="1332"/>
      <c r="BBP93" s="1332"/>
      <c r="BBQ93" s="1332"/>
      <c r="BBR93" s="1332"/>
      <c r="BBS93" s="1332"/>
      <c r="BBT93" s="1332"/>
      <c r="BBU93" s="1332"/>
      <c r="BBV93" s="1332"/>
      <c r="BBW93" s="1332"/>
      <c r="BBX93" s="1332"/>
      <c r="BBY93" s="1332"/>
      <c r="BBZ93" s="1332"/>
      <c r="BCA93" s="1332"/>
      <c r="BCB93" s="1332"/>
      <c r="BCC93" s="1332"/>
      <c r="BCD93" s="1332"/>
      <c r="BCE93" s="1332"/>
      <c r="BCF93" s="1332"/>
      <c r="BCG93" s="1332"/>
      <c r="BCH93" s="1332"/>
      <c r="BCI93" s="1332"/>
      <c r="BCJ93" s="1332"/>
      <c r="BCK93" s="1332"/>
      <c r="BCL93" s="1332"/>
      <c r="BCM93" s="1332"/>
      <c r="BCN93" s="1332"/>
      <c r="BCO93" s="1332"/>
      <c r="BCP93" s="1332"/>
      <c r="BCQ93" s="1332"/>
      <c r="BCR93" s="1332"/>
      <c r="BCS93" s="1332"/>
      <c r="BCT93" s="1332"/>
      <c r="BCU93" s="1332"/>
      <c r="BCV93" s="1332"/>
      <c r="BCW93" s="1332"/>
      <c r="BCX93" s="1332"/>
      <c r="BCY93" s="1332"/>
      <c r="BCZ93" s="1332"/>
      <c r="BDA93" s="1332"/>
      <c r="BDB93" s="1332"/>
      <c r="BDC93" s="1332"/>
      <c r="BDD93" s="1332"/>
      <c r="BDE93" s="1332"/>
      <c r="BDF93" s="1332"/>
      <c r="BDG93" s="1332"/>
      <c r="BDH93" s="1332"/>
      <c r="BDI93" s="1332"/>
      <c r="BDJ93" s="1332"/>
      <c r="BDK93" s="1332"/>
      <c r="BDL93" s="1332"/>
      <c r="BDM93" s="1332"/>
      <c r="BDN93" s="1332"/>
      <c r="BDO93" s="1332"/>
      <c r="BDP93" s="1332"/>
      <c r="BDQ93" s="1332"/>
      <c r="BDR93" s="1332"/>
      <c r="BDS93" s="1332"/>
      <c r="BDT93" s="1332"/>
      <c r="BDU93" s="1332"/>
      <c r="BDV93" s="1332"/>
      <c r="BDW93" s="1332"/>
      <c r="BDX93" s="1332"/>
      <c r="BDY93" s="1332"/>
      <c r="BDZ93" s="1332"/>
      <c r="BEA93" s="1332"/>
      <c r="BEB93" s="1332"/>
      <c r="BEC93" s="1332"/>
      <c r="BED93" s="1332"/>
      <c r="BEE93" s="1332"/>
      <c r="BEF93" s="1332"/>
      <c r="BEG93" s="1332"/>
      <c r="BEH93" s="1332"/>
      <c r="BEI93" s="1332"/>
      <c r="BEJ93" s="1332"/>
      <c r="BEK93" s="1332"/>
      <c r="BEL93" s="1332"/>
      <c r="BEM93" s="1332"/>
      <c r="BEN93" s="1332"/>
      <c r="BEO93" s="1332"/>
      <c r="BEP93" s="1332"/>
      <c r="BEQ93" s="1332"/>
      <c r="BER93" s="1332"/>
      <c r="BES93" s="1332"/>
      <c r="BET93" s="1332"/>
      <c r="BEU93" s="1332"/>
      <c r="BEV93" s="1332"/>
      <c r="BEW93" s="1332"/>
      <c r="BEX93" s="1332"/>
      <c r="BEY93" s="1332"/>
      <c r="BEZ93" s="1332"/>
      <c r="BFA93" s="1332"/>
      <c r="BFB93" s="1332"/>
      <c r="BFC93" s="1332"/>
      <c r="BFD93" s="1332"/>
      <c r="BFE93" s="1332"/>
      <c r="BFF93" s="1332"/>
      <c r="BFG93" s="1332"/>
      <c r="BFH93" s="1332"/>
      <c r="BFI93" s="1332"/>
      <c r="BFJ93" s="1332"/>
      <c r="BFK93" s="1332"/>
      <c r="BFL93" s="1332"/>
      <c r="BFM93" s="1332"/>
      <c r="BFN93" s="1332"/>
      <c r="BFO93" s="1332"/>
      <c r="BFP93" s="1332"/>
      <c r="BFQ93" s="1332"/>
      <c r="BFR93" s="1332"/>
      <c r="BFS93" s="1332"/>
      <c r="BFT93" s="1332"/>
      <c r="BFU93" s="1332"/>
      <c r="BFV93" s="1332"/>
      <c r="BFW93" s="1332"/>
      <c r="BFX93" s="1332"/>
      <c r="BFY93" s="1332"/>
      <c r="BFZ93" s="1332"/>
      <c r="BGA93" s="1332"/>
      <c r="BGB93" s="1332"/>
      <c r="BGC93" s="1332"/>
      <c r="BGD93" s="1332"/>
      <c r="BGE93" s="1332"/>
      <c r="BGF93" s="1332"/>
      <c r="BGG93" s="1332"/>
      <c r="BGH93" s="1332"/>
      <c r="BGI93" s="1332"/>
      <c r="BGJ93" s="1332"/>
      <c r="BGK93" s="1332"/>
      <c r="BGL93" s="1332"/>
      <c r="BGM93" s="1332"/>
      <c r="BGN93" s="1332"/>
      <c r="BGO93" s="1332"/>
      <c r="BGP93" s="1332"/>
      <c r="BGQ93" s="1332"/>
      <c r="BGR93" s="1332"/>
      <c r="BGS93" s="1332"/>
      <c r="BGT93" s="1332"/>
      <c r="BGU93" s="1332"/>
      <c r="BGV93" s="1332"/>
      <c r="BGW93" s="1332"/>
      <c r="BGX93" s="1332"/>
      <c r="BGY93" s="1332"/>
      <c r="BGZ93" s="1332"/>
      <c r="BHA93" s="1332"/>
      <c r="BHB93" s="1332"/>
      <c r="BHC93" s="1332"/>
      <c r="BHD93" s="1332"/>
      <c r="BHE93" s="1332"/>
      <c r="BHF93" s="1332"/>
      <c r="BHG93" s="1332"/>
      <c r="BHH93" s="1332"/>
      <c r="BHI93" s="1332"/>
      <c r="BHJ93" s="1332"/>
      <c r="BHK93" s="1332"/>
      <c r="BHL93" s="1332"/>
      <c r="BHM93" s="1332"/>
      <c r="BHN93" s="1332"/>
      <c r="BHO93" s="1332"/>
      <c r="BHP93" s="1332"/>
      <c r="BHQ93" s="1332"/>
      <c r="BHR93" s="1332"/>
      <c r="BHS93" s="1332"/>
      <c r="BHT93" s="1332"/>
      <c r="BHU93" s="1332"/>
      <c r="BHV93" s="1332"/>
      <c r="BHW93" s="1332"/>
      <c r="BHX93" s="1332"/>
      <c r="BHY93" s="1332"/>
      <c r="BHZ93" s="1332"/>
      <c r="BIA93" s="1332"/>
      <c r="BIB93" s="1332"/>
      <c r="BIC93" s="1332"/>
      <c r="BID93" s="1332"/>
      <c r="BIE93" s="1332"/>
      <c r="BIF93" s="1332"/>
      <c r="BIG93" s="1332"/>
      <c r="BIH93" s="1332"/>
      <c r="BII93" s="1332"/>
      <c r="BIJ93" s="1332"/>
      <c r="BIK93" s="1332"/>
      <c r="BIL93" s="1332"/>
      <c r="BIM93" s="1332"/>
      <c r="BIN93" s="1332"/>
      <c r="BIO93" s="1332"/>
      <c r="BIP93" s="1332"/>
      <c r="BIQ93" s="1332"/>
      <c r="BIR93" s="1332"/>
      <c r="BIS93" s="1332"/>
      <c r="BIT93" s="1332"/>
      <c r="BIU93" s="1332"/>
      <c r="BIV93" s="1332"/>
      <c r="BIW93" s="1332"/>
      <c r="BIX93" s="1332"/>
      <c r="BIY93" s="1332"/>
      <c r="BIZ93" s="1332"/>
      <c r="BJA93" s="1332"/>
      <c r="BJB93" s="1332"/>
      <c r="BJC93" s="1332"/>
      <c r="BJD93" s="1332"/>
      <c r="BJE93" s="1332"/>
      <c r="BJF93" s="1332"/>
      <c r="BJG93" s="1332"/>
      <c r="BJH93" s="1332"/>
      <c r="BJI93" s="1332"/>
      <c r="BJJ93" s="1332"/>
      <c r="BJK93" s="1332"/>
      <c r="BJL93" s="1332"/>
      <c r="BJM93" s="1332"/>
      <c r="BJN93" s="1332"/>
      <c r="BJO93" s="1332"/>
      <c r="BJP93" s="1332"/>
      <c r="BJQ93" s="1332"/>
      <c r="BJR93" s="1332"/>
      <c r="BJS93" s="1332"/>
      <c r="BJT93" s="1332"/>
      <c r="BJU93" s="1332"/>
      <c r="BJV93" s="1332"/>
      <c r="BJW93" s="1332"/>
      <c r="BJX93" s="1332"/>
      <c r="BJY93" s="1332"/>
      <c r="BJZ93" s="1332"/>
      <c r="BKA93" s="1332"/>
      <c r="BKB93" s="1332"/>
      <c r="BKC93" s="1332"/>
      <c r="BKD93" s="1332"/>
      <c r="BKE93" s="1332"/>
      <c r="BKF93" s="1332"/>
      <c r="BKG93" s="1332"/>
      <c r="BKH93" s="1332"/>
      <c r="BKI93" s="1332"/>
      <c r="BKJ93" s="1332"/>
      <c r="BKK93" s="1332"/>
      <c r="BKL93" s="1332"/>
      <c r="BKM93" s="1332"/>
      <c r="BKN93" s="1332"/>
      <c r="BKO93" s="1332"/>
      <c r="BKP93" s="1332"/>
      <c r="BKQ93" s="1332"/>
      <c r="BKR93" s="1332"/>
      <c r="BKS93" s="1332"/>
      <c r="BKT93" s="1332"/>
      <c r="BKU93" s="1332"/>
      <c r="BKV93" s="1332"/>
      <c r="BKW93" s="1332"/>
      <c r="BKX93" s="1332"/>
      <c r="BKY93" s="1332"/>
      <c r="BKZ93" s="1332"/>
      <c r="BLA93" s="1332"/>
      <c r="BLB93" s="1332"/>
      <c r="BLC93" s="1332"/>
      <c r="BLD93" s="1332"/>
      <c r="BLE93" s="1332"/>
      <c r="BLF93" s="1332"/>
      <c r="BLG93" s="1332"/>
      <c r="BLH93" s="1332"/>
      <c r="BLI93" s="1332"/>
      <c r="BLJ93" s="1332"/>
      <c r="BLK93" s="1332"/>
      <c r="BLL93" s="1332"/>
      <c r="BLM93" s="1332"/>
      <c r="BLN93" s="1332"/>
      <c r="BLO93" s="1332"/>
      <c r="BLP93" s="1332"/>
      <c r="BLQ93" s="1332"/>
      <c r="BLR93" s="1332"/>
      <c r="BLS93" s="1332"/>
      <c r="BLT93" s="1332"/>
      <c r="BLU93" s="1332"/>
      <c r="BLV93" s="1332"/>
      <c r="BLW93" s="1332"/>
      <c r="BLX93" s="1332"/>
      <c r="BLY93" s="1332"/>
      <c r="BLZ93" s="1332"/>
      <c r="BMA93" s="1332"/>
      <c r="BMB93" s="1332"/>
      <c r="BMC93" s="1332"/>
      <c r="BMD93" s="1332"/>
      <c r="BME93" s="1332"/>
      <c r="BMF93" s="1332"/>
      <c r="BMG93" s="1332"/>
      <c r="BMH93" s="1332"/>
      <c r="BMI93" s="1332"/>
      <c r="BMJ93" s="1332"/>
      <c r="BMK93" s="1332"/>
      <c r="BML93" s="1332"/>
      <c r="BMM93" s="1332"/>
      <c r="BMN93" s="1332"/>
      <c r="BMO93" s="1332"/>
      <c r="BMP93" s="1332"/>
      <c r="BMQ93" s="1332"/>
      <c r="BMR93" s="1332"/>
      <c r="BMS93" s="1332"/>
      <c r="BMT93" s="1332"/>
      <c r="BMU93" s="1332"/>
      <c r="BMV93" s="1332"/>
      <c r="BMW93" s="1332"/>
      <c r="BMX93" s="1332"/>
      <c r="BMY93" s="1332"/>
      <c r="BMZ93" s="1332"/>
      <c r="BNA93" s="1332"/>
      <c r="BNB93" s="1332"/>
      <c r="BNC93" s="1332"/>
      <c r="BND93" s="1332"/>
      <c r="BNE93" s="1332"/>
      <c r="BNF93" s="1332"/>
      <c r="BNG93" s="1332"/>
      <c r="BNH93" s="1332"/>
      <c r="BNI93" s="1332"/>
      <c r="BNJ93" s="1332"/>
      <c r="BNK93" s="1332"/>
      <c r="BNL93" s="1332"/>
      <c r="BNM93" s="1332"/>
      <c r="BNN93" s="1332"/>
      <c r="BNO93" s="1332"/>
      <c r="BNP93" s="1332"/>
      <c r="BNQ93" s="1332"/>
      <c r="BNR93" s="1332"/>
      <c r="BNS93" s="1332"/>
      <c r="BNT93" s="1332"/>
      <c r="BNU93" s="1332"/>
      <c r="BNV93" s="1332"/>
      <c r="BNW93" s="1332"/>
      <c r="BNX93" s="1332"/>
      <c r="BNY93" s="1332"/>
      <c r="BNZ93" s="1332"/>
      <c r="BOA93" s="1332"/>
      <c r="BOB93" s="1332"/>
      <c r="BOC93" s="1332"/>
      <c r="BOD93" s="1332"/>
      <c r="BOE93" s="1332"/>
      <c r="BOF93" s="1332"/>
      <c r="BOG93" s="1332"/>
      <c r="BOH93" s="1332"/>
      <c r="BOI93" s="1332"/>
      <c r="BOJ93" s="1332"/>
      <c r="BOK93" s="1332"/>
      <c r="BOL93" s="1332"/>
      <c r="BOM93" s="1332"/>
      <c r="BON93" s="1332"/>
      <c r="BOO93" s="1332"/>
      <c r="BOP93" s="1332"/>
      <c r="BOQ93" s="1332"/>
      <c r="BOR93" s="1332"/>
      <c r="BOS93" s="1332"/>
      <c r="BOT93" s="1332"/>
      <c r="BOU93" s="1332"/>
      <c r="BOV93" s="1332"/>
      <c r="BOW93" s="1332"/>
      <c r="BOX93" s="1332"/>
      <c r="BOY93" s="1332"/>
      <c r="BOZ93" s="1332"/>
      <c r="BPA93" s="1332"/>
      <c r="BPB93" s="1332"/>
      <c r="BPC93" s="1332"/>
      <c r="BPD93" s="1332"/>
      <c r="BPE93" s="1332"/>
      <c r="BPF93" s="1332"/>
      <c r="BPG93" s="1332"/>
      <c r="BPH93" s="1332"/>
      <c r="BPI93" s="1332"/>
      <c r="BPJ93" s="1332"/>
      <c r="BPK93" s="1332"/>
      <c r="BPL93" s="1332"/>
      <c r="BPM93" s="1332"/>
      <c r="BPN93" s="1332"/>
      <c r="BPO93" s="1332"/>
      <c r="BPP93" s="1332"/>
      <c r="BPQ93" s="1332"/>
      <c r="BPR93" s="1332"/>
      <c r="BPS93" s="1332"/>
      <c r="BPT93" s="1332"/>
      <c r="BPU93" s="1332"/>
      <c r="BPV93" s="1332"/>
      <c r="BPW93" s="1332"/>
      <c r="BPX93" s="1332"/>
      <c r="BPY93" s="1332"/>
      <c r="BPZ93" s="1332"/>
      <c r="BQA93" s="1332"/>
      <c r="BQB93" s="1332"/>
      <c r="BQC93" s="1332"/>
      <c r="BQD93" s="1332"/>
      <c r="BQE93" s="1332"/>
      <c r="BQF93" s="1332"/>
      <c r="BQG93" s="1332"/>
      <c r="BQH93" s="1332"/>
      <c r="BQI93" s="1332"/>
      <c r="BQJ93" s="1332"/>
      <c r="BQK93" s="1332"/>
      <c r="BQL93" s="1332"/>
      <c r="BQM93" s="1332"/>
      <c r="BQN93" s="1332"/>
      <c r="BQO93" s="1332"/>
      <c r="BQP93" s="1332"/>
      <c r="BQQ93" s="1332"/>
      <c r="BQR93" s="1332"/>
      <c r="BQS93" s="1332"/>
      <c r="BQT93" s="1332"/>
      <c r="BQU93" s="1332"/>
      <c r="BQV93" s="1332"/>
      <c r="BQW93" s="1332"/>
      <c r="BQX93" s="1332"/>
      <c r="BQY93" s="1332"/>
      <c r="BQZ93" s="1332"/>
      <c r="BRA93" s="1332"/>
      <c r="BRB93" s="1332"/>
      <c r="BRC93" s="1332"/>
      <c r="BRD93" s="1332"/>
      <c r="BRE93" s="1332"/>
      <c r="BRF93" s="1332"/>
      <c r="BRG93" s="1332"/>
      <c r="BRH93" s="1332"/>
      <c r="BRI93" s="1332"/>
      <c r="BRJ93" s="1332"/>
      <c r="BRK93" s="1332"/>
      <c r="BRL93" s="1332"/>
      <c r="BRM93" s="1332"/>
      <c r="BRN93" s="1332"/>
      <c r="BRO93" s="1332"/>
      <c r="BRP93" s="1332"/>
      <c r="BRQ93" s="1332"/>
      <c r="BRR93" s="1332"/>
      <c r="BRS93" s="1332"/>
      <c r="BRT93" s="1332"/>
      <c r="BRU93" s="1332"/>
      <c r="BRV93" s="1332"/>
      <c r="BRW93" s="1332"/>
      <c r="BRX93" s="1332"/>
      <c r="BRY93" s="1332"/>
      <c r="BRZ93" s="1332"/>
      <c r="BSA93" s="1332"/>
      <c r="BSB93" s="1332"/>
      <c r="BSC93" s="1332"/>
      <c r="BSD93" s="1332"/>
      <c r="BSE93" s="1332"/>
      <c r="BSF93" s="1332"/>
      <c r="BSG93" s="1332"/>
      <c r="BSH93" s="1332"/>
      <c r="BSI93" s="1332"/>
      <c r="BSJ93" s="1332"/>
      <c r="BSK93" s="1332"/>
      <c r="BSL93" s="1332"/>
      <c r="BSM93" s="1332"/>
      <c r="BSN93" s="1332"/>
      <c r="BSO93" s="1332"/>
      <c r="BSP93" s="1332"/>
      <c r="BSQ93" s="1332"/>
      <c r="BSR93" s="1332"/>
      <c r="BSS93" s="1332"/>
      <c r="BST93" s="1332"/>
      <c r="BSU93" s="1332"/>
      <c r="BSV93" s="1332"/>
      <c r="BSW93" s="1332"/>
      <c r="BSX93" s="1332"/>
      <c r="BSY93" s="1332"/>
      <c r="BSZ93" s="1332"/>
      <c r="BTA93" s="1332"/>
      <c r="BTB93" s="1332"/>
      <c r="BTC93" s="1332"/>
      <c r="BTD93" s="1332"/>
      <c r="BTE93" s="1332"/>
      <c r="BTF93" s="1332"/>
      <c r="BTG93" s="1332"/>
      <c r="BTH93" s="1332"/>
      <c r="BTI93" s="1332"/>
      <c r="BTJ93" s="1332"/>
      <c r="BTK93" s="1332"/>
      <c r="BTL93" s="1332"/>
      <c r="BTM93" s="1332"/>
      <c r="BTN93" s="1332"/>
      <c r="BTO93" s="1332"/>
      <c r="BTP93" s="1332"/>
      <c r="BTQ93" s="1332"/>
      <c r="BTR93" s="1332"/>
      <c r="BTS93" s="1332"/>
      <c r="BTT93" s="1332"/>
      <c r="BTU93" s="1332"/>
      <c r="BTV93" s="1332"/>
      <c r="BTW93" s="1332"/>
      <c r="BTX93" s="1332"/>
      <c r="BTY93" s="1332"/>
      <c r="BTZ93" s="1332"/>
      <c r="BUA93" s="1332"/>
      <c r="BUB93" s="1332"/>
      <c r="BUC93" s="1332"/>
      <c r="BUD93" s="1332"/>
      <c r="BUE93" s="1332"/>
      <c r="BUF93" s="1332"/>
      <c r="BUG93" s="1332"/>
      <c r="BUH93" s="1332"/>
      <c r="BUI93" s="1332"/>
      <c r="BUJ93" s="1332"/>
      <c r="BUK93" s="1332"/>
      <c r="BUL93" s="1332"/>
      <c r="BUM93" s="1332"/>
      <c r="BUN93" s="1332"/>
      <c r="BUO93" s="1332"/>
      <c r="BUP93" s="1332"/>
      <c r="BUQ93" s="1332"/>
      <c r="BUR93" s="1332"/>
      <c r="BUS93" s="1332"/>
      <c r="BUT93" s="1332"/>
      <c r="BUU93" s="1332"/>
      <c r="BUV93" s="1332"/>
      <c r="BUW93" s="1332"/>
      <c r="BUX93" s="1332"/>
      <c r="BUY93" s="1332"/>
      <c r="BUZ93" s="1332"/>
      <c r="BVA93" s="1332"/>
      <c r="BVB93" s="1332"/>
      <c r="BVC93" s="1332"/>
      <c r="BVD93" s="1332"/>
      <c r="BVE93" s="1332"/>
      <c r="BVF93" s="1332"/>
      <c r="BVG93" s="1332"/>
      <c r="BVH93" s="1332"/>
      <c r="BVI93" s="1332"/>
      <c r="BVJ93" s="1332"/>
      <c r="BVK93" s="1332"/>
      <c r="BVL93" s="1332"/>
      <c r="BVM93" s="1332"/>
      <c r="BVN93" s="1332"/>
      <c r="BVO93" s="1332"/>
      <c r="BVP93" s="1332"/>
      <c r="BVQ93" s="1332"/>
      <c r="BVR93" s="1332"/>
      <c r="BVS93" s="1332"/>
      <c r="BVT93" s="1332"/>
      <c r="BVU93" s="1332"/>
      <c r="BVV93" s="1332"/>
      <c r="BVW93" s="1332"/>
      <c r="BVX93" s="1332"/>
      <c r="BVY93" s="1332"/>
      <c r="BVZ93" s="1332"/>
      <c r="BWA93" s="1332"/>
      <c r="BWB93" s="1332"/>
      <c r="BWC93" s="1332"/>
      <c r="BWD93" s="1332"/>
      <c r="BWE93" s="1332"/>
      <c r="BWF93" s="1332"/>
      <c r="BWG93" s="1332"/>
      <c r="BWH93" s="1332"/>
      <c r="BWI93" s="1332"/>
      <c r="BWJ93" s="1332"/>
      <c r="BWK93" s="1332"/>
      <c r="BWL93" s="1332"/>
      <c r="BWM93" s="1332"/>
      <c r="BWN93" s="1332"/>
      <c r="BWO93" s="1332"/>
      <c r="BWP93" s="1332"/>
      <c r="BWQ93" s="1332"/>
      <c r="BWR93" s="1332"/>
      <c r="BWS93" s="1332"/>
      <c r="BWT93" s="1332"/>
      <c r="BWU93" s="1332"/>
      <c r="BWV93" s="1332"/>
      <c r="BWW93" s="1332"/>
      <c r="BWX93" s="1332"/>
      <c r="BWY93" s="1332"/>
      <c r="BWZ93" s="1332"/>
      <c r="BXA93" s="1332"/>
      <c r="BXB93" s="1332"/>
      <c r="BXC93" s="1332"/>
      <c r="BXD93" s="1332"/>
      <c r="BXE93" s="1332"/>
      <c r="BXF93" s="1332"/>
      <c r="BXG93" s="1332"/>
      <c r="BXH93" s="1332"/>
      <c r="BXI93" s="1332"/>
      <c r="BXJ93" s="1332"/>
      <c r="BXK93" s="1332"/>
      <c r="BXL93" s="1332"/>
      <c r="BXM93" s="1332"/>
      <c r="BXN93" s="1332"/>
      <c r="BXO93" s="1332"/>
      <c r="BXP93" s="1332"/>
      <c r="BXQ93" s="1332"/>
      <c r="BXR93" s="1332"/>
      <c r="BXS93" s="1332"/>
      <c r="BXT93" s="1332"/>
      <c r="BXU93" s="1332"/>
      <c r="BXV93" s="1332"/>
      <c r="BXW93" s="1332"/>
      <c r="BXX93" s="1332"/>
      <c r="BXY93" s="1332"/>
      <c r="BXZ93" s="1332"/>
      <c r="BYA93" s="1332"/>
      <c r="BYB93" s="1332"/>
      <c r="BYC93" s="1332"/>
      <c r="BYD93" s="1332"/>
      <c r="BYE93" s="1332"/>
      <c r="BYF93" s="1332"/>
      <c r="BYG93" s="1332"/>
      <c r="BYH93" s="1332"/>
      <c r="BYI93" s="1332"/>
      <c r="BYJ93" s="1332"/>
      <c r="BYK93" s="1332"/>
      <c r="BYL93" s="1332"/>
      <c r="BYM93" s="1332"/>
      <c r="BYN93" s="1332"/>
      <c r="BYO93" s="1332"/>
      <c r="BYP93" s="1332"/>
      <c r="BYQ93" s="1332"/>
      <c r="BYR93" s="1332"/>
      <c r="BYS93" s="1332"/>
      <c r="BYT93" s="1332"/>
      <c r="BYU93" s="1332"/>
      <c r="BYV93" s="1332"/>
      <c r="BYW93" s="1332"/>
      <c r="BYX93" s="1332"/>
      <c r="BYY93" s="1332"/>
      <c r="BYZ93" s="1332"/>
      <c r="BZA93" s="1332"/>
      <c r="BZB93" s="1332"/>
      <c r="BZC93" s="1332"/>
      <c r="BZD93" s="1332"/>
      <c r="BZE93" s="1332"/>
      <c r="BZF93" s="1332"/>
      <c r="BZG93" s="1332"/>
      <c r="BZH93" s="1332"/>
      <c r="BZI93" s="1332"/>
      <c r="BZJ93" s="1332"/>
      <c r="BZK93" s="1332"/>
      <c r="BZL93" s="1332"/>
      <c r="BZM93" s="1332"/>
      <c r="BZN93" s="1332"/>
      <c r="BZO93" s="1332"/>
      <c r="BZP93" s="1332"/>
      <c r="BZQ93" s="1332"/>
      <c r="BZR93" s="1332"/>
      <c r="BZS93" s="1332"/>
      <c r="BZT93" s="1332"/>
      <c r="BZU93" s="1332"/>
      <c r="BZV93" s="1332"/>
      <c r="BZW93" s="1332"/>
      <c r="BZX93" s="1332"/>
      <c r="BZY93" s="1332"/>
      <c r="BZZ93" s="1332"/>
      <c r="CAA93" s="1332"/>
      <c r="CAB93" s="1332"/>
      <c r="CAC93" s="1332"/>
      <c r="CAD93" s="1332"/>
      <c r="CAE93" s="1332"/>
      <c r="CAF93" s="1332"/>
      <c r="CAG93" s="1332"/>
      <c r="CAH93" s="1332"/>
      <c r="CAI93" s="1332"/>
      <c r="CAJ93" s="1332"/>
      <c r="CAK93" s="1332"/>
      <c r="CAL93" s="1332"/>
      <c r="CAM93" s="1332"/>
      <c r="CAN93" s="1332"/>
      <c r="CAO93" s="1332"/>
      <c r="CAP93" s="1332"/>
      <c r="CAQ93" s="1332"/>
      <c r="CAR93" s="1332"/>
      <c r="CAS93" s="1332"/>
      <c r="CAT93" s="1332"/>
      <c r="CAU93" s="1332"/>
      <c r="CAV93" s="1332"/>
      <c r="CAW93" s="1332"/>
      <c r="CAX93" s="1332"/>
      <c r="CAY93" s="1332"/>
      <c r="CAZ93" s="1332"/>
      <c r="CBA93" s="1332"/>
      <c r="CBB93" s="1332"/>
      <c r="CBC93" s="1332"/>
      <c r="CBD93" s="1332"/>
      <c r="CBE93" s="1332"/>
      <c r="CBF93" s="1332"/>
      <c r="CBG93" s="1332"/>
      <c r="CBH93" s="1332"/>
      <c r="CBI93" s="1332"/>
      <c r="CBJ93" s="1332"/>
      <c r="CBK93" s="1332"/>
      <c r="CBL93" s="1332"/>
      <c r="CBM93" s="1332"/>
      <c r="CBN93" s="1332"/>
      <c r="CBO93" s="1332"/>
      <c r="CBP93" s="1332"/>
      <c r="CBQ93" s="1332"/>
      <c r="CBR93" s="1332"/>
      <c r="CBS93" s="1332"/>
      <c r="CBT93" s="1332"/>
      <c r="CBU93" s="1332"/>
      <c r="CBV93" s="1332"/>
      <c r="CBW93" s="1332"/>
      <c r="CBX93" s="1332"/>
      <c r="CBY93" s="1332"/>
      <c r="CBZ93" s="1332"/>
      <c r="CCA93" s="1332"/>
      <c r="CCB93" s="1332"/>
      <c r="CCC93" s="1332"/>
      <c r="CCD93" s="1332"/>
      <c r="CCE93" s="1332"/>
      <c r="CCF93" s="1332"/>
      <c r="CCG93" s="1332"/>
      <c r="CCH93" s="1332"/>
      <c r="CCI93" s="1332"/>
      <c r="CCJ93" s="1332"/>
      <c r="CCK93" s="1332"/>
      <c r="CCL93" s="1332"/>
      <c r="CCM93" s="1332"/>
      <c r="CCN93" s="1332"/>
      <c r="CCO93" s="1332"/>
      <c r="CCP93" s="1332"/>
      <c r="CCQ93" s="1332"/>
      <c r="CCR93" s="1332"/>
      <c r="CCS93" s="1332"/>
      <c r="CCT93" s="1332"/>
      <c r="CCU93" s="1332"/>
      <c r="CCV93" s="1332"/>
      <c r="CCW93" s="1332"/>
      <c r="CCX93" s="1332"/>
      <c r="CCY93" s="1332"/>
      <c r="CCZ93" s="1332"/>
      <c r="CDA93" s="1332"/>
      <c r="CDB93" s="1332"/>
      <c r="CDC93" s="1332"/>
      <c r="CDD93" s="1332"/>
      <c r="CDE93" s="1332"/>
      <c r="CDF93" s="1332"/>
      <c r="CDG93" s="1332"/>
      <c r="CDH93" s="1332"/>
      <c r="CDI93" s="1332"/>
      <c r="CDJ93" s="1332"/>
      <c r="CDK93" s="1332"/>
      <c r="CDL93" s="1332"/>
      <c r="CDM93" s="1332"/>
      <c r="CDN93" s="1332"/>
      <c r="CDO93" s="1332"/>
      <c r="CDP93" s="1332"/>
      <c r="CDQ93" s="1332"/>
      <c r="CDR93" s="1332"/>
      <c r="CDS93" s="1332"/>
      <c r="CDT93" s="1332"/>
      <c r="CDU93" s="1332"/>
      <c r="CDV93" s="1332"/>
      <c r="CDW93" s="1332"/>
      <c r="CDX93" s="1332"/>
      <c r="CDY93" s="1332"/>
      <c r="CDZ93" s="1332"/>
      <c r="CEA93" s="1332"/>
      <c r="CEB93" s="1332"/>
      <c r="CEC93" s="1332"/>
      <c r="CED93" s="1332"/>
      <c r="CEE93" s="1332"/>
      <c r="CEF93" s="1332"/>
      <c r="CEG93" s="1332"/>
      <c r="CEH93" s="1332"/>
      <c r="CEI93" s="1332"/>
      <c r="CEJ93" s="1332"/>
      <c r="CEK93" s="1332"/>
      <c r="CEL93" s="1332"/>
      <c r="CEM93" s="1332"/>
      <c r="CEN93" s="1332"/>
      <c r="CEO93" s="1332"/>
      <c r="CEP93" s="1332"/>
      <c r="CEQ93" s="1332"/>
      <c r="CER93" s="1332"/>
      <c r="CES93" s="1332"/>
      <c r="CET93" s="1332"/>
      <c r="CEU93" s="1332"/>
      <c r="CEV93" s="1332"/>
      <c r="CEW93" s="1332"/>
      <c r="CEX93" s="1332"/>
      <c r="CEY93" s="1332"/>
      <c r="CEZ93" s="1332"/>
      <c r="CFA93" s="1332"/>
      <c r="CFB93" s="1332"/>
      <c r="CFC93" s="1332"/>
      <c r="CFD93" s="1332"/>
      <c r="CFE93" s="1332"/>
      <c r="CFF93" s="1332"/>
      <c r="CFG93" s="1332"/>
      <c r="CFH93" s="1332"/>
      <c r="CFI93" s="1332"/>
      <c r="CFJ93" s="1332"/>
      <c r="CFK93" s="1332"/>
      <c r="CFL93" s="1332"/>
      <c r="CFM93" s="1332"/>
      <c r="CFN93" s="1332"/>
      <c r="CFO93" s="1332"/>
      <c r="CFP93" s="1332"/>
      <c r="CFQ93" s="1332"/>
      <c r="CFR93" s="1332"/>
      <c r="CFS93" s="1332"/>
      <c r="CFT93" s="1332"/>
      <c r="CFU93" s="1332"/>
      <c r="CFV93" s="1332"/>
      <c r="CFW93" s="1332"/>
      <c r="CFX93" s="1332"/>
      <c r="CFY93" s="1332"/>
      <c r="CFZ93" s="1332"/>
      <c r="CGA93" s="1332"/>
      <c r="CGB93" s="1332"/>
      <c r="CGC93" s="1332"/>
      <c r="CGD93" s="1332"/>
      <c r="CGE93" s="1332"/>
      <c r="CGF93" s="1332"/>
      <c r="CGG93" s="1332"/>
      <c r="CGH93" s="1332"/>
      <c r="CGI93" s="1332"/>
      <c r="CGJ93" s="1332"/>
      <c r="CGK93" s="1332"/>
      <c r="CGL93" s="1332"/>
      <c r="CGM93" s="1332"/>
      <c r="CGN93" s="1332"/>
      <c r="CGO93" s="1332"/>
      <c r="CGP93" s="1332"/>
      <c r="CGQ93" s="1332"/>
      <c r="CGR93" s="1332"/>
      <c r="CGS93" s="1332"/>
      <c r="CGT93" s="1332"/>
      <c r="CGU93" s="1332"/>
      <c r="CGV93" s="1332"/>
      <c r="CGW93" s="1332"/>
      <c r="CGX93" s="1332"/>
      <c r="CGY93" s="1332"/>
      <c r="CGZ93" s="1332"/>
      <c r="CHA93" s="1332"/>
      <c r="CHB93" s="1332"/>
      <c r="CHC93" s="1332"/>
      <c r="CHD93" s="1332"/>
      <c r="CHE93" s="1332"/>
      <c r="CHF93" s="1332"/>
      <c r="CHG93" s="1332"/>
      <c r="CHH93" s="1332"/>
      <c r="CHI93" s="1332"/>
      <c r="CHJ93" s="1332"/>
      <c r="CHK93" s="1332"/>
      <c r="CHL93" s="1332"/>
      <c r="CHM93" s="1332"/>
      <c r="CHN93" s="1332"/>
      <c r="CHO93" s="1332"/>
      <c r="CHP93" s="1332"/>
      <c r="CHQ93" s="1332"/>
      <c r="CHR93" s="1332"/>
      <c r="CHS93" s="1332"/>
      <c r="CHT93" s="1332"/>
      <c r="CHU93" s="1332"/>
      <c r="CHV93" s="1332"/>
      <c r="CHW93" s="1332"/>
      <c r="CHX93" s="1332"/>
      <c r="CHY93" s="1332"/>
      <c r="CHZ93" s="1332"/>
      <c r="CIA93" s="1332"/>
      <c r="CIB93" s="1332"/>
      <c r="CIC93" s="1332"/>
      <c r="CID93" s="1332"/>
      <c r="CIE93" s="1332"/>
      <c r="CIF93" s="1332"/>
      <c r="CIG93" s="1332"/>
      <c r="CIH93" s="1332"/>
      <c r="CII93" s="1332"/>
      <c r="CIJ93" s="1332"/>
      <c r="CIK93" s="1332"/>
      <c r="CIL93" s="1332"/>
      <c r="CIM93" s="1332"/>
      <c r="CIN93" s="1332"/>
      <c r="CIO93" s="1332"/>
      <c r="CIP93" s="1332"/>
      <c r="CIQ93" s="1332"/>
      <c r="CIR93" s="1332"/>
      <c r="CIS93" s="1332"/>
      <c r="CIT93" s="1332"/>
      <c r="CIU93" s="1332"/>
      <c r="CIV93" s="1332"/>
      <c r="CIW93" s="1332"/>
      <c r="CIX93" s="1332"/>
      <c r="CIY93" s="1332"/>
      <c r="CIZ93" s="1332"/>
      <c r="CJA93" s="1332"/>
      <c r="CJB93" s="1332"/>
      <c r="CJC93" s="1332"/>
      <c r="CJD93" s="1332"/>
      <c r="CJE93" s="1332"/>
      <c r="CJF93" s="1332"/>
      <c r="CJG93" s="1332"/>
      <c r="CJH93" s="1332"/>
      <c r="CJI93" s="1332"/>
      <c r="CJJ93" s="1332"/>
      <c r="CJK93" s="1332"/>
      <c r="CJL93" s="1332"/>
      <c r="CJM93" s="1332"/>
      <c r="CJN93" s="1332"/>
      <c r="CJO93" s="1332"/>
      <c r="CJP93" s="1332"/>
      <c r="CJQ93" s="1332"/>
      <c r="CJR93" s="1332"/>
      <c r="CJS93" s="1332"/>
      <c r="CJT93" s="1332"/>
      <c r="CJU93" s="1332"/>
      <c r="CJV93" s="1332"/>
      <c r="CJW93" s="1332"/>
      <c r="CJX93" s="1332"/>
      <c r="CJY93" s="1332"/>
      <c r="CJZ93" s="1332"/>
      <c r="CKA93" s="1332"/>
      <c r="CKB93" s="1332"/>
      <c r="CKC93" s="1332"/>
      <c r="CKD93" s="1332"/>
      <c r="CKE93" s="1332"/>
      <c r="CKF93" s="1332"/>
      <c r="CKG93" s="1332"/>
      <c r="CKH93" s="1332"/>
      <c r="CKI93" s="1332"/>
      <c r="CKJ93" s="1332"/>
      <c r="CKK93" s="1332"/>
      <c r="CKL93" s="1332"/>
      <c r="CKM93" s="1332"/>
      <c r="CKN93" s="1332"/>
      <c r="CKO93" s="1332"/>
      <c r="CKP93" s="1332"/>
      <c r="CKQ93" s="1332"/>
      <c r="CKR93" s="1332"/>
      <c r="CKS93" s="1332"/>
      <c r="CKT93" s="1332"/>
      <c r="CKU93" s="1332"/>
      <c r="CKV93" s="1332"/>
      <c r="CKW93" s="1332"/>
      <c r="CKX93" s="1332"/>
      <c r="CKY93" s="1332"/>
      <c r="CKZ93" s="1332"/>
      <c r="CLA93" s="1332"/>
      <c r="CLB93" s="1332"/>
      <c r="CLC93" s="1332"/>
      <c r="CLD93" s="1332"/>
      <c r="CLE93" s="1332"/>
      <c r="CLF93" s="1332"/>
      <c r="CLG93" s="1332"/>
      <c r="CLH93" s="1332"/>
      <c r="CLI93" s="1332"/>
      <c r="CLJ93" s="1332"/>
      <c r="CLK93" s="1332"/>
      <c r="CLL93" s="1332"/>
      <c r="CLM93" s="1332"/>
      <c r="CLN93" s="1332"/>
      <c r="CLO93" s="1332"/>
      <c r="CLP93" s="1332"/>
      <c r="CLQ93" s="1332"/>
      <c r="CLR93" s="1332"/>
      <c r="CLS93" s="1332"/>
      <c r="CLT93" s="1332"/>
      <c r="CLU93" s="1332"/>
      <c r="CLV93" s="1332"/>
      <c r="CLW93" s="1332"/>
      <c r="CLX93" s="1332"/>
      <c r="CLY93" s="1332"/>
      <c r="CLZ93" s="1332"/>
      <c r="CMA93" s="1332"/>
      <c r="CMB93" s="1332"/>
      <c r="CMC93" s="1332"/>
      <c r="CMD93" s="1332"/>
      <c r="CME93" s="1332"/>
      <c r="CMF93" s="1332"/>
      <c r="CMG93" s="1332"/>
      <c r="CMH93" s="1332"/>
      <c r="CMI93" s="1332"/>
      <c r="CMJ93" s="1332"/>
      <c r="CMK93" s="1332"/>
      <c r="CML93" s="1332"/>
      <c r="CMM93" s="1332"/>
      <c r="CMN93" s="1332"/>
      <c r="CMO93" s="1332"/>
      <c r="CMP93" s="1332"/>
      <c r="CMQ93" s="1332"/>
      <c r="CMR93" s="1332"/>
      <c r="CMS93" s="1332"/>
      <c r="CMT93" s="1332"/>
      <c r="CMU93" s="1332"/>
      <c r="CMV93" s="1332"/>
      <c r="CMW93" s="1332"/>
      <c r="CMX93" s="1332"/>
      <c r="CMY93" s="1332"/>
      <c r="CMZ93" s="1332"/>
      <c r="CNA93" s="1332"/>
      <c r="CNB93" s="1332"/>
      <c r="CNC93" s="1332"/>
      <c r="CND93" s="1332"/>
      <c r="CNE93" s="1332"/>
      <c r="CNF93" s="1332"/>
      <c r="CNG93" s="1332"/>
      <c r="CNH93" s="1332"/>
      <c r="CNI93" s="1332"/>
      <c r="CNJ93" s="1332"/>
      <c r="CNK93" s="1332"/>
      <c r="CNL93" s="1332"/>
      <c r="CNM93" s="1332"/>
      <c r="CNN93" s="1332"/>
      <c r="CNO93" s="1332"/>
      <c r="CNP93" s="1332"/>
      <c r="CNQ93" s="1332"/>
      <c r="CNR93" s="1332"/>
      <c r="CNS93" s="1332"/>
      <c r="CNT93" s="1332"/>
      <c r="CNU93" s="1332"/>
      <c r="CNV93" s="1332"/>
      <c r="CNW93" s="1332"/>
      <c r="CNX93" s="1332"/>
      <c r="CNY93" s="1332"/>
      <c r="CNZ93" s="1332"/>
      <c r="COA93" s="1332"/>
      <c r="COB93" s="1332"/>
      <c r="COC93" s="1332"/>
      <c r="COD93" s="1332"/>
      <c r="COE93" s="1332"/>
      <c r="COF93" s="1332"/>
      <c r="COG93" s="1332"/>
      <c r="COH93" s="1332"/>
      <c r="COI93" s="1332"/>
      <c r="COJ93" s="1332"/>
      <c r="COK93" s="1332"/>
      <c r="COL93" s="1332"/>
      <c r="COM93" s="1332"/>
      <c r="CON93" s="1332"/>
      <c r="COO93" s="1332"/>
      <c r="COP93" s="1332"/>
      <c r="COQ93" s="1332"/>
      <c r="COR93" s="1332"/>
      <c r="COS93" s="1332"/>
      <c r="COT93" s="1332"/>
      <c r="COU93" s="1332"/>
      <c r="COV93" s="1332"/>
      <c r="COW93" s="1332"/>
      <c r="COX93" s="1332"/>
      <c r="COY93" s="1332"/>
      <c r="COZ93" s="1332"/>
      <c r="CPA93" s="1332"/>
      <c r="CPB93" s="1332"/>
      <c r="CPC93" s="1332"/>
      <c r="CPD93" s="1332"/>
      <c r="CPE93" s="1332"/>
      <c r="CPF93" s="1332"/>
      <c r="CPG93" s="1332"/>
      <c r="CPH93" s="1332"/>
      <c r="CPI93" s="1332"/>
      <c r="CPJ93" s="1332"/>
      <c r="CPK93" s="1332"/>
      <c r="CPL93" s="1332"/>
      <c r="CPM93" s="1332"/>
      <c r="CPN93" s="1332"/>
      <c r="CPO93" s="1332"/>
      <c r="CPP93" s="1332"/>
      <c r="CPQ93" s="1332"/>
      <c r="CPR93" s="1332"/>
      <c r="CPS93" s="1332"/>
      <c r="CPT93" s="1332"/>
      <c r="CPU93" s="1332"/>
      <c r="CPV93" s="1332"/>
      <c r="CPW93" s="1332"/>
      <c r="CPX93" s="1332"/>
      <c r="CPY93" s="1332"/>
      <c r="CPZ93" s="1332"/>
      <c r="CQA93" s="1332"/>
      <c r="CQB93" s="1332"/>
      <c r="CQC93" s="1332"/>
      <c r="CQD93" s="1332"/>
      <c r="CQE93" s="1332"/>
      <c r="CQF93" s="1332"/>
      <c r="CQG93" s="1332"/>
      <c r="CQH93" s="1332"/>
      <c r="CQI93" s="1332"/>
      <c r="CQJ93" s="1332"/>
      <c r="CQK93" s="1332"/>
      <c r="CQL93" s="1332"/>
      <c r="CQM93" s="1332"/>
      <c r="CQN93" s="1332"/>
      <c r="CQO93" s="1332"/>
      <c r="CQP93" s="1332"/>
      <c r="CQQ93" s="1332"/>
      <c r="CQR93" s="1332"/>
      <c r="CQS93" s="1332"/>
      <c r="CQT93" s="1332"/>
      <c r="CQU93" s="1332"/>
      <c r="CQV93" s="1332"/>
      <c r="CQW93" s="1332"/>
      <c r="CQX93" s="1332"/>
      <c r="CQY93" s="1332"/>
      <c r="CQZ93" s="1332"/>
      <c r="CRA93" s="1332"/>
      <c r="CRB93" s="1332"/>
      <c r="CRC93" s="1332"/>
      <c r="CRD93" s="1332"/>
      <c r="CRE93" s="1332"/>
      <c r="CRF93" s="1332"/>
      <c r="CRG93" s="1332"/>
      <c r="CRH93" s="1332"/>
      <c r="CRI93" s="1332"/>
      <c r="CRJ93" s="1332"/>
      <c r="CRK93" s="1332"/>
      <c r="CRL93" s="1332"/>
      <c r="CRM93" s="1332"/>
      <c r="CRN93" s="1332"/>
      <c r="CRO93" s="1332"/>
      <c r="CRP93" s="1332"/>
      <c r="CRQ93" s="1332"/>
      <c r="CRR93" s="1332"/>
      <c r="CRS93" s="1332"/>
      <c r="CRT93" s="1332"/>
      <c r="CRU93" s="1332"/>
      <c r="CRV93" s="1332"/>
      <c r="CRW93" s="1332"/>
      <c r="CRX93" s="1332"/>
      <c r="CRY93" s="1332"/>
      <c r="CRZ93" s="1332"/>
      <c r="CSA93" s="1332"/>
      <c r="CSB93" s="1332"/>
      <c r="CSC93" s="1332"/>
      <c r="CSD93" s="1332"/>
      <c r="CSE93" s="1332"/>
      <c r="CSF93" s="1332"/>
      <c r="CSG93" s="1332"/>
      <c r="CSH93" s="1332"/>
      <c r="CSI93" s="1332"/>
      <c r="CSJ93" s="1332"/>
      <c r="CSK93" s="1332"/>
      <c r="CSL93" s="1332"/>
      <c r="CSM93" s="1332"/>
      <c r="CSN93" s="1332"/>
      <c r="CSO93" s="1332"/>
      <c r="CSP93" s="1332"/>
      <c r="CSQ93" s="1332"/>
      <c r="CSR93" s="1332"/>
      <c r="CSS93" s="1332"/>
      <c r="CST93" s="1332"/>
      <c r="CSU93" s="1332"/>
      <c r="CSV93" s="1332"/>
      <c r="CSW93" s="1332"/>
      <c r="CSX93" s="1332"/>
      <c r="CSY93" s="1332"/>
      <c r="CSZ93" s="1332"/>
      <c r="CTA93" s="1332"/>
      <c r="CTB93" s="1332"/>
      <c r="CTC93" s="1332"/>
      <c r="CTD93" s="1332"/>
      <c r="CTE93" s="1332"/>
      <c r="CTF93" s="1332"/>
      <c r="CTG93" s="1332"/>
      <c r="CTH93" s="1332"/>
      <c r="CTI93" s="1332"/>
      <c r="CTJ93" s="1332"/>
      <c r="CTK93" s="1332"/>
      <c r="CTL93" s="1332"/>
      <c r="CTM93" s="1332"/>
      <c r="CTN93" s="1332"/>
      <c r="CTO93" s="1332"/>
      <c r="CTP93" s="1332"/>
      <c r="CTQ93" s="1332"/>
      <c r="CTR93" s="1332"/>
      <c r="CTS93" s="1332"/>
      <c r="CTT93" s="1332"/>
      <c r="CTU93" s="1332"/>
      <c r="CTV93" s="1332"/>
      <c r="CTW93" s="1332"/>
      <c r="CTX93" s="1332"/>
      <c r="CTY93" s="1332"/>
      <c r="CTZ93" s="1332"/>
      <c r="CUA93" s="1332"/>
      <c r="CUB93" s="1332"/>
      <c r="CUC93" s="1332"/>
      <c r="CUD93" s="1332"/>
      <c r="CUE93" s="1332"/>
      <c r="CUF93" s="1332"/>
      <c r="CUG93" s="1332"/>
      <c r="CUH93" s="1332"/>
      <c r="CUI93" s="1332"/>
      <c r="CUJ93" s="1332"/>
      <c r="CUK93" s="1332"/>
      <c r="CUL93" s="1332"/>
      <c r="CUM93" s="1332"/>
      <c r="CUN93" s="1332"/>
      <c r="CUO93" s="1332"/>
      <c r="CUP93" s="1332"/>
      <c r="CUQ93" s="1332"/>
      <c r="CUR93" s="1332"/>
      <c r="CUS93" s="1332"/>
      <c r="CUT93" s="1332"/>
      <c r="CUU93" s="1332"/>
      <c r="CUV93" s="1332"/>
      <c r="CUW93" s="1332"/>
      <c r="CUX93" s="1332"/>
      <c r="CUY93" s="1332"/>
      <c r="CUZ93" s="1332"/>
      <c r="CVA93" s="1332"/>
      <c r="CVB93" s="1332"/>
      <c r="CVC93" s="1332"/>
      <c r="CVD93" s="1332"/>
      <c r="CVE93" s="1332"/>
      <c r="CVF93" s="1332"/>
      <c r="CVG93" s="1332"/>
      <c r="CVH93" s="1332"/>
      <c r="CVI93" s="1332"/>
      <c r="CVJ93" s="1332"/>
      <c r="CVK93" s="1332"/>
      <c r="CVL93" s="1332"/>
      <c r="CVM93" s="1332"/>
      <c r="CVN93" s="1332"/>
      <c r="CVO93" s="1332"/>
      <c r="CVP93" s="1332"/>
      <c r="CVQ93" s="1332"/>
      <c r="CVR93" s="1332"/>
      <c r="CVS93" s="1332"/>
      <c r="CVT93" s="1332"/>
      <c r="CVU93" s="1332"/>
      <c r="CVV93" s="1332"/>
      <c r="CVW93" s="1332"/>
      <c r="CVX93" s="1332"/>
      <c r="CVY93" s="1332"/>
      <c r="CVZ93" s="1332"/>
      <c r="CWA93" s="1332"/>
      <c r="CWB93" s="1332"/>
      <c r="CWC93" s="1332"/>
      <c r="CWD93" s="1332"/>
      <c r="CWE93" s="1332"/>
      <c r="CWF93" s="1332"/>
      <c r="CWG93" s="1332"/>
      <c r="CWH93" s="1332"/>
      <c r="CWI93" s="1332"/>
      <c r="CWJ93" s="1332"/>
      <c r="CWK93" s="1332"/>
      <c r="CWL93" s="1332"/>
      <c r="CWM93" s="1332"/>
      <c r="CWN93" s="1332"/>
      <c r="CWO93" s="1332"/>
      <c r="CWP93" s="1332"/>
      <c r="CWQ93" s="1332"/>
      <c r="CWR93" s="1332"/>
      <c r="CWS93" s="1332"/>
      <c r="CWT93" s="1332"/>
      <c r="CWU93" s="1332"/>
      <c r="CWV93" s="1332"/>
      <c r="CWW93" s="1332"/>
      <c r="CWX93" s="1332"/>
      <c r="CWY93" s="1332"/>
      <c r="CWZ93" s="1332"/>
      <c r="CXA93" s="1332"/>
      <c r="CXB93" s="1332"/>
      <c r="CXC93" s="1332"/>
      <c r="CXD93" s="1332"/>
      <c r="CXE93" s="1332"/>
      <c r="CXF93" s="1332"/>
      <c r="CXG93" s="1332"/>
      <c r="CXH93" s="1332"/>
      <c r="CXI93" s="1332"/>
      <c r="CXJ93" s="1332"/>
      <c r="CXK93" s="1332"/>
      <c r="CXL93" s="1332"/>
      <c r="CXM93" s="1332"/>
      <c r="CXN93" s="1332"/>
      <c r="CXO93" s="1332"/>
      <c r="CXP93" s="1332"/>
      <c r="CXQ93" s="1332"/>
      <c r="CXR93" s="1332"/>
      <c r="CXS93" s="1332"/>
      <c r="CXT93" s="1332"/>
      <c r="CXU93" s="1332"/>
      <c r="CXV93" s="1332"/>
      <c r="CXW93" s="1332"/>
      <c r="CXX93" s="1332"/>
      <c r="CXY93" s="1332"/>
      <c r="CXZ93" s="1332"/>
      <c r="CYA93" s="1332"/>
      <c r="CYB93" s="1332"/>
      <c r="CYC93" s="1332"/>
      <c r="CYD93" s="1332"/>
      <c r="CYE93" s="1332"/>
      <c r="CYF93" s="1332"/>
      <c r="CYG93" s="1332"/>
      <c r="CYH93" s="1332"/>
      <c r="CYI93" s="1332"/>
      <c r="CYJ93" s="1332"/>
      <c r="CYK93" s="1332"/>
      <c r="CYL93" s="1332"/>
      <c r="CYM93" s="1332"/>
      <c r="CYN93" s="1332"/>
      <c r="CYO93" s="1332"/>
      <c r="CYP93" s="1332"/>
      <c r="CYQ93" s="1332"/>
      <c r="CYR93" s="1332"/>
      <c r="CYS93" s="1332"/>
      <c r="CYT93" s="1332"/>
      <c r="CYU93" s="1332"/>
      <c r="CYV93" s="1332"/>
      <c r="CYW93" s="1332"/>
      <c r="CYX93" s="1332"/>
      <c r="CYY93" s="1332"/>
      <c r="CYZ93" s="1332"/>
      <c r="CZA93" s="1332"/>
      <c r="CZB93" s="1332"/>
      <c r="CZC93" s="1332"/>
      <c r="CZD93" s="1332"/>
      <c r="CZE93" s="1332"/>
      <c r="CZF93" s="1332"/>
      <c r="CZG93" s="1332"/>
      <c r="CZH93" s="1332"/>
      <c r="CZI93" s="1332"/>
      <c r="CZJ93" s="1332"/>
      <c r="CZK93" s="1332"/>
      <c r="CZL93" s="1332"/>
      <c r="CZM93" s="1332"/>
      <c r="CZN93" s="1332"/>
      <c r="CZO93" s="1332"/>
      <c r="CZP93" s="1332"/>
      <c r="CZQ93" s="1332"/>
      <c r="CZR93" s="1332"/>
      <c r="CZS93" s="1332"/>
      <c r="CZT93" s="1332"/>
      <c r="CZU93" s="1332"/>
      <c r="CZV93" s="1332"/>
      <c r="CZW93" s="1332"/>
      <c r="CZX93" s="1332"/>
      <c r="CZY93" s="1332"/>
      <c r="CZZ93" s="1332"/>
      <c r="DAA93" s="1332"/>
      <c r="DAB93" s="1332"/>
      <c r="DAC93" s="1332"/>
      <c r="DAD93" s="1332"/>
      <c r="DAE93" s="1332"/>
      <c r="DAF93" s="1332"/>
      <c r="DAG93" s="1332"/>
      <c r="DAH93" s="1332"/>
      <c r="DAI93" s="1332"/>
      <c r="DAJ93" s="1332"/>
      <c r="DAK93" s="1332"/>
      <c r="DAL93" s="1332"/>
      <c r="DAM93" s="1332"/>
      <c r="DAN93" s="1332"/>
      <c r="DAO93" s="1332"/>
      <c r="DAP93" s="1332"/>
      <c r="DAQ93" s="1332"/>
      <c r="DAR93" s="1332"/>
      <c r="DAS93" s="1332"/>
      <c r="DAT93" s="1332"/>
      <c r="DAU93" s="1332"/>
      <c r="DAV93" s="1332"/>
      <c r="DAW93" s="1332"/>
      <c r="DAX93" s="1332"/>
      <c r="DAY93" s="1332"/>
      <c r="DAZ93" s="1332"/>
      <c r="DBA93" s="1332"/>
      <c r="DBB93" s="1332"/>
      <c r="DBC93" s="1332"/>
      <c r="DBD93" s="1332"/>
      <c r="DBE93" s="1332"/>
      <c r="DBF93" s="1332"/>
      <c r="DBG93" s="1332"/>
      <c r="DBH93" s="1332"/>
      <c r="DBI93" s="1332"/>
      <c r="DBJ93" s="1332"/>
      <c r="DBK93" s="1332"/>
      <c r="DBL93" s="1332"/>
      <c r="DBM93" s="1332"/>
      <c r="DBN93" s="1332"/>
      <c r="DBO93" s="1332"/>
      <c r="DBP93" s="1332"/>
      <c r="DBQ93" s="1332"/>
      <c r="DBR93" s="1332"/>
      <c r="DBS93" s="1332"/>
      <c r="DBT93" s="1332"/>
      <c r="DBU93" s="1332"/>
      <c r="DBV93" s="1332"/>
      <c r="DBW93" s="1332"/>
      <c r="DBX93" s="1332"/>
      <c r="DBY93" s="1332"/>
      <c r="DBZ93" s="1332"/>
      <c r="DCA93" s="1332"/>
      <c r="DCB93" s="1332"/>
      <c r="DCC93" s="1332"/>
      <c r="DCD93" s="1332"/>
      <c r="DCE93" s="1332"/>
      <c r="DCF93" s="1332"/>
      <c r="DCG93" s="1332"/>
      <c r="DCH93" s="1332"/>
      <c r="DCI93" s="1332"/>
      <c r="DCJ93" s="1332"/>
      <c r="DCK93" s="1332"/>
      <c r="DCL93" s="1332"/>
      <c r="DCM93" s="1332"/>
      <c r="DCN93" s="1332"/>
      <c r="DCO93" s="1332"/>
      <c r="DCP93" s="1332"/>
      <c r="DCQ93" s="1332"/>
      <c r="DCR93" s="1332"/>
      <c r="DCS93" s="1332"/>
      <c r="DCT93" s="1332"/>
      <c r="DCU93" s="1332"/>
      <c r="DCV93" s="1332"/>
      <c r="DCW93" s="1332"/>
      <c r="DCX93" s="1332"/>
      <c r="DCY93" s="1332"/>
      <c r="DCZ93" s="1332"/>
      <c r="DDA93" s="1332"/>
      <c r="DDB93" s="1332"/>
      <c r="DDC93" s="1332"/>
      <c r="DDD93" s="1332"/>
      <c r="DDE93" s="1332"/>
      <c r="DDF93" s="1332"/>
      <c r="DDG93" s="1332"/>
      <c r="DDH93" s="1332"/>
      <c r="DDI93" s="1332"/>
      <c r="DDJ93" s="1332"/>
      <c r="DDK93" s="1332"/>
      <c r="DDL93" s="1332"/>
      <c r="DDM93" s="1332"/>
      <c r="DDN93" s="1332"/>
      <c r="DDO93" s="1332"/>
      <c r="DDP93" s="1332"/>
      <c r="DDQ93" s="1332"/>
      <c r="DDR93" s="1332"/>
      <c r="DDS93" s="1332"/>
      <c r="DDT93" s="1332"/>
      <c r="DDU93" s="1332"/>
      <c r="DDV93" s="1332"/>
      <c r="DDW93" s="1332"/>
      <c r="DDX93" s="1332"/>
      <c r="DDY93" s="1332"/>
      <c r="DDZ93" s="1332"/>
      <c r="DEA93" s="1332"/>
      <c r="DEB93" s="1332"/>
      <c r="DEC93" s="1332"/>
      <c r="DED93" s="1332"/>
      <c r="DEE93" s="1332"/>
      <c r="DEF93" s="1332"/>
      <c r="DEG93" s="1332"/>
      <c r="DEH93" s="1332"/>
      <c r="DEI93" s="1332"/>
      <c r="DEJ93" s="1332"/>
      <c r="DEK93" s="1332"/>
      <c r="DEL93" s="1332"/>
      <c r="DEM93" s="1332"/>
      <c r="DEN93" s="1332"/>
      <c r="DEO93" s="1332"/>
      <c r="DEP93" s="1332"/>
      <c r="DEQ93" s="1332"/>
      <c r="DER93" s="1332"/>
      <c r="DES93" s="1332"/>
      <c r="DET93" s="1332"/>
      <c r="DEU93" s="1332"/>
      <c r="DEV93" s="1332"/>
      <c r="DEW93" s="1332"/>
      <c r="DEX93" s="1332"/>
      <c r="DEY93" s="1332"/>
      <c r="DEZ93" s="1332"/>
      <c r="DFA93" s="1332"/>
      <c r="DFB93" s="1332"/>
      <c r="DFC93" s="1332"/>
      <c r="DFD93" s="1332"/>
      <c r="DFE93" s="1332"/>
      <c r="DFF93" s="1332"/>
      <c r="DFG93" s="1332"/>
      <c r="DFH93" s="1332"/>
      <c r="DFI93" s="1332"/>
      <c r="DFJ93" s="1332"/>
      <c r="DFK93" s="1332"/>
      <c r="DFL93" s="1332"/>
      <c r="DFM93" s="1332"/>
      <c r="DFN93" s="1332"/>
      <c r="DFO93" s="1332"/>
      <c r="DFP93" s="1332"/>
      <c r="DFQ93" s="1332"/>
      <c r="DFR93" s="1332"/>
      <c r="DFS93" s="1332"/>
      <c r="DFT93" s="1332"/>
      <c r="DFU93" s="1332"/>
      <c r="DFV93" s="1332"/>
      <c r="DFW93" s="1332"/>
      <c r="DFX93" s="1332"/>
      <c r="DFY93" s="1332"/>
      <c r="DFZ93" s="1332"/>
      <c r="DGA93" s="1332"/>
      <c r="DGB93" s="1332"/>
      <c r="DGC93" s="1332"/>
      <c r="DGD93" s="1332"/>
      <c r="DGE93" s="1332"/>
      <c r="DGF93" s="1332"/>
      <c r="DGG93" s="1332"/>
      <c r="DGH93" s="1332"/>
      <c r="DGI93" s="1332"/>
      <c r="DGJ93" s="1332"/>
      <c r="DGK93" s="1332"/>
      <c r="DGL93" s="1332"/>
      <c r="DGM93" s="1332"/>
      <c r="DGN93" s="1332"/>
      <c r="DGO93" s="1332"/>
      <c r="DGP93" s="1332"/>
      <c r="DGQ93" s="1332"/>
      <c r="DGR93" s="1332"/>
      <c r="DGS93" s="1332"/>
      <c r="DGT93" s="1332"/>
      <c r="DGU93" s="1332"/>
      <c r="DGV93" s="1332"/>
      <c r="DGW93" s="1332"/>
      <c r="DGX93" s="1332"/>
      <c r="DGY93" s="1332"/>
      <c r="DGZ93" s="1332"/>
      <c r="DHA93" s="1332"/>
      <c r="DHB93" s="1332"/>
      <c r="DHC93" s="1332"/>
      <c r="DHD93" s="1332"/>
      <c r="DHE93" s="1332"/>
      <c r="DHF93" s="1332"/>
      <c r="DHG93" s="1332"/>
      <c r="DHH93" s="1332"/>
      <c r="DHI93" s="1332"/>
      <c r="DHJ93" s="1332"/>
      <c r="DHK93" s="1332"/>
      <c r="DHL93" s="1332"/>
      <c r="DHM93" s="1332"/>
      <c r="DHN93" s="1332"/>
      <c r="DHO93" s="1332"/>
      <c r="DHP93" s="1332"/>
      <c r="DHQ93" s="1332"/>
      <c r="DHR93" s="1332"/>
      <c r="DHS93" s="1332"/>
      <c r="DHT93" s="1332"/>
      <c r="DHU93" s="1332"/>
      <c r="DHV93" s="1332"/>
      <c r="DHW93" s="1332"/>
      <c r="DHX93" s="1332"/>
      <c r="DHY93" s="1332"/>
      <c r="DHZ93" s="1332"/>
      <c r="DIA93" s="1332"/>
      <c r="DIB93" s="1332"/>
      <c r="DIC93" s="1332"/>
      <c r="DID93" s="1332"/>
      <c r="DIE93" s="1332"/>
      <c r="DIF93" s="1332"/>
      <c r="DIG93" s="1332"/>
      <c r="DIH93" s="1332"/>
      <c r="DII93" s="1332"/>
      <c r="DIJ93" s="1332"/>
      <c r="DIK93" s="1332"/>
      <c r="DIL93" s="1332"/>
      <c r="DIM93" s="1332"/>
      <c r="DIN93" s="1332"/>
      <c r="DIO93" s="1332"/>
      <c r="DIP93" s="1332"/>
      <c r="DIQ93" s="1332"/>
      <c r="DIR93" s="1332"/>
      <c r="DIS93" s="1332"/>
      <c r="DIT93" s="1332"/>
      <c r="DIU93" s="1332"/>
      <c r="DIV93" s="1332"/>
      <c r="DIW93" s="1332"/>
      <c r="DIX93" s="1332"/>
      <c r="DIY93" s="1332"/>
      <c r="DIZ93" s="1332"/>
      <c r="DJA93" s="1332"/>
      <c r="DJB93" s="1332"/>
      <c r="DJC93" s="1332"/>
      <c r="DJD93" s="1332"/>
      <c r="DJE93" s="1332"/>
      <c r="DJF93" s="1332"/>
      <c r="DJG93" s="1332"/>
      <c r="DJH93" s="1332"/>
      <c r="DJI93" s="1332"/>
      <c r="DJJ93" s="1332"/>
      <c r="DJK93" s="1332"/>
      <c r="DJL93" s="1332"/>
      <c r="DJM93" s="1332"/>
      <c r="DJN93" s="1332"/>
      <c r="DJO93" s="1332"/>
      <c r="DJP93" s="1332"/>
      <c r="DJQ93" s="1332"/>
      <c r="DJR93" s="1332"/>
      <c r="DJS93" s="1332"/>
      <c r="DJT93" s="1332"/>
      <c r="DJU93" s="1332"/>
      <c r="DJV93" s="1332"/>
      <c r="DJW93" s="1332"/>
      <c r="DJX93" s="1332"/>
      <c r="DJY93" s="1332"/>
      <c r="DJZ93" s="1332"/>
      <c r="DKA93" s="1332"/>
      <c r="DKB93" s="1332"/>
      <c r="DKC93" s="1332"/>
      <c r="DKD93" s="1332"/>
      <c r="DKE93" s="1332"/>
      <c r="DKF93" s="1332"/>
      <c r="DKG93" s="1332"/>
      <c r="DKH93" s="1332"/>
      <c r="DKI93" s="1332"/>
      <c r="DKJ93" s="1332"/>
      <c r="DKK93" s="1332"/>
      <c r="DKL93" s="1332"/>
      <c r="DKM93" s="1332"/>
      <c r="DKN93" s="1332"/>
      <c r="DKO93" s="1332"/>
      <c r="DKP93" s="1332"/>
      <c r="DKQ93" s="1332"/>
      <c r="DKR93" s="1332"/>
      <c r="DKS93" s="1332"/>
      <c r="DKT93" s="1332"/>
      <c r="DKU93" s="1332"/>
      <c r="DKV93" s="1332"/>
      <c r="DKW93" s="1332"/>
      <c r="DKX93" s="1332"/>
      <c r="DKY93" s="1332"/>
      <c r="DKZ93" s="1332"/>
      <c r="DLA93" s="1332"/>
      <c r="DLB93" s="1332"/>
      <c r="DLC93" s="1332"/>
      <c r="DLD93" s="1332"/>
      <c r="DLE93" s="1332"/>
      <c r="DLF93" s="1332"/>
      <c r="DLG93" s="1332"/>
      <c r="DLH93" s="1332"/>
      <c r="DLI93" s="1332"/>
      <c r="DLJ93" s="1332"/>
      <c r="DLK93" s="1332"/>
      <c r="DLL93" s="1332"/>
      <c r="DLM93" s="1332"/>
      <c r="DLN93" s="1332"/>
      <c r="DLO93" s="1332"/>
      <c r="DLP93" s="1332"/>
      <c r="DLQ93" s="1332"/>
      <c r="DLR93" s="1332"/>
      <c r="DLS93" s="1332"/>
      <c r="DLT93" s="1332"/>
      <c r="DLU93" s="1332"/>
      <c r="DLV93" s="1332"/>
      <c r="DLW93" s="1332"/>
      <c r="DLX93" s="1332"/>
      <c r="DLY93" s="1332"/>
      <c r="DLZ93" s="1332"/>
      <c r="DMA93" s="1332"/>
      <c r="DMB93" s="1332"/>
      <c r="DMC93" s="1332"/>
      <c r="DMD93" s="1332"/>
      <c r="DME93" s="1332"/>
      <c r="DMF93" s="1332"/>
      <c r="DMG93" s="1332"/>
      <c r="DMH93" s="1332"/>
      <c r="DMI93" s="1332"/>
      <c r="DMJ93" s="1332"/>
      <c r="DMK93" s="1332"/>
      <c r="DML93" s="1332"/>
      <c r="DMM93" s="1332"/>
      <c r="DMN93" s="1332"/>
      <c r="DMO93" s="1332"/>
      <c r="DMP93" s="1332"/>
      <c r="DMQ93" s="1332"/>
      <c r="DMR93" s="1332"/>
      <c r="DMS93" s="1332"/>
      <c r="DMT93" s="1332"/>
      <c r="DMU93" s="1332"/>
      <c r="DMV93" s="1332"/>
      <c r="DMW93" s="1332"/>
      <c r="DMX93" s="1332"/>
      <c r="DMY93" s="1332"/>
      <c r="DMZ93" s="1332"/>
      <c r="DNA93" s="1332"/>
      <c r="DNB93" s="1332"/>
      <c r="DNC93" s="1332"/>
      <c r="DND93" s="1332"/>
      <c r="DNE93" s="1332"/>
      <c r="DNF93" s="1332"/>
      <c r="DNG93" s="1332"/>
      <c r="DNH93" s="1332"/>
      <c r="DNI93" s="1332"/>
      <c r="DNJ93" s="1332"/>
      <c r="DNK93" s="1332"/>
      <c r="DNL93" s="1332"/>
      <c r="DNM93" s="1332"/>
      <c r="DNN93" s="1332"/>
      <c r="DNO93" s="1332"/>
      <c r="DNP93" s="1332"/>
      <c r="DNQ93" s="1332"/>
      <c r="DNR93" s="1332"/>
      <c r="DNS93" s="1332"/>
      <c r="DNT93" s="1332"/>
      <c r="DNU93" s="1332"/>
      <c r="DNV93" s="1332"/>
      <c r="DNW93" s="1332"/>
      <c r="DNX93" s="1332"/>
      <c r="DNY93" s="1332"/>
      <c r="DNZ93" s="1332"/>
      <c r="DOA93" s="1332"/>
      <c r="DOB93" s="1332"/>
      <c r="DOC93" s="1332"/>
      <c r="DOD93" s="1332"/>
      <c r="DOE93" s="1332"/>
      <c r="DOF93" s="1332"/>
      <c r="DOG93" s="1332"/>
      <c r="DOH93" s="1332"/>
      <c r="DOI93" s="1332"/>
      <c r="DOJ93" s="1332"/>
      <c r="DOK93" s="1332"/>
      <c r="DOL93" s="1332"/>
      <c r="DOM93" s="1332"/>
      <c r="DON93" s="1332"/>
      <c r="DOO93" s="1332"/>
      <c r="DOP93" s="1332"/>
      <c r="DOQ93" s="1332"/>
      <c r="DOR93" s="1332"/>
      <c r="DOS93" s="1332"/>
      <c r="DOT93" s="1332"/>
      <c r="DOU93" s="1332"/>
      <c r="DOV93" s="1332"/>
      <c r="DOW93" s="1332"/>
      <c r="DOX93" s="1332"/>
      <c r="DOY93" s="1332"/>
      <c r="DOZ93" s="1332"/>
      <c r="DPA93" s="1332"/>
      <c r="DPB93" s="1332"/>
      <c r="DPC93" s="1332"/>
      <c r="DPD93" s="1332"/>
      <c r="DPE93" s="1332"/>
      <c r="DPF93" s="1332"/>
      <c r="DPG93" s="1332"/>
      <c r="DPH93" s="1332"/>
      <c r="DPI93" s="1332"/>
      <c r="DPJ93" s="1332"/>
      <c r="DPK93" s="1332"/>
      <c r="DPL93" s="1332"/>
      <c r="DPM93" s="1332"/>
      <c r="DPN93" s="1332"/>
      <c r="DPO93" s="1332"/>
      <c r="DPP93" s="1332"/>
      <c r="DPQ93" s="1332"/>
      <c r="DPR93" s="1332"/>
      <c r="DPS93" s="1332"/>
      <c r="DPT93" s="1332"/>
      <c r="DPU93" s="1332"/>
      <c r="DPV93" s="1332"/>
      <c r="DPW93" s="1332"/>
      <c r="DPX93" s="1332"/>
      <c r="DPY93" s="1332"/>
      <c r="DPZ93" s="1332"/>
      <c r="DQA93" s="1332"/>
      <c r="DQB93" s="1332"/>
      <c r="DQC93" s="1332"/>
      <c r="DQD93" s="1332"/>
      <c r="DQE93" s="1332"/>
      <c r="DQF93" s="1332"/>
      <c r="DQG93" s="1332"/>
      <c r="DQH93" s="1332"/>
      <c r="DQI93" s="1332"/>
      <c r="DQJ93" s="1332"/>
      <c r="DQK93" s="1332"/>
      <c r="DQL93" s="1332"/>
      <c r="DQM93" s="1332"/>
      <c r="DQN93" s="1332"/>
      <c r="DQO93" s="1332"/>
      <c r="DQP93" s="1332"/>
      <c r="DQQ93" s="1332"/>
      <c r="DQR93" s="1332"/>
      <c r="DQS93" s="1332"/>
      <c r="DQT93" s="1332"/>
      <c r="DQU93" s="1332"/>
      <c r="DQV93" s="1332"/>
      <c r="DQW93" s="1332"/>
      <c r="DQX93" s="1332"/>
      <c r="DQY93" s="1332"/>
      <c r="DQZ93" s="1332"/>
      <c r="DRA93" s="1332"/>
      <c r="DRB93" s="1332"/>
      <c r="DRC93" s="1332"/>
      <c r="DRD93" s="1332"/>
      <c r="DRE93" s="1332"/>
      <c r="DRF93" s="1332"/>
      <c r="DRG93" s="1332"/>
      <c r="DRH93" s="1332"/>
      <c r="DRI93" s="1332"/>
      <c r="DRJ93" s="1332"/>
      <c r="DRK93" s="1332"/>
      <c r="DRL93" s="1332"/>
      <c r="DRM93" s="1332"/>
      <c r="DRN93" s="1332"/>
      <c r="DRO93" s="1332"/>
      <c r="DRP93" s="1332"/>
      <c r="DRQ93" s="1332"/>
      <c r="DRR93" s="1332"/>
      <c r="DRS93" s="1332"/>
      <c r="DRT93" s="1332"/>
      <c r="DRU93" s="1332"/>
      <c r="DRV93" s="1332"/>
      <c r="DRW93" s="1332"/>
      <c r="DRX93" s="1332"/>
      <c r="DRY93" s="1332"/>
      <c r="DRZ93" s="1332"/>
      <c r="DSA93" s="1332"/>
      <c r="DSB93" s="1332"/>
      <c r="DSC93" s="1332"/>
      <c r="DSD93" s="1332"/>
      <c r="DSE93" s="1332"/>
      <c r="DSF93" s="1332"/>
      <c r="DSG93" s="1332"/>
      <c r="DSH93" s="1332"/>
      <c r="DSI93" s="1332"/>
      <c r="DSJ93" s="1332"/>
      <c r="DSK93" s="1332"/>
      <c r="DSL93" s="1332"/>
      <c r="DSM93" s="1332"/>
      <c r="DSN93" s="1332"/>
      <c r="DSO93" s="1332"/>
      <c r="DSP93" s="1332"/>
      <c r="DSQ93" s="1332"/>
      <c r="DSR93" s="1332"/>
      <c r="DSS93" s="1332"/>
      <c r="DST93" s="1332"/>
      <c r="DSU93" s="1332"/>
      <c r="DSV93" s="1332"/>
      <c r="DSW93" s="1332"/>
      <c r="DSX93" s="1332"/>
      <c r="DSY93" s="1332"/>
      <c r="DSZ93" s="1332"/>
      <c r="DTA93" s="1332"/>
      <c r="DTB93" s="1332"/>
      <c r="DTC93" s="1332"/>
      <c r="DTD93" s="1332"/>
      <c r="DTE93" s="1332"/>
      <c r="DTF93" s="1332"/>
      <c r="DTG93" s="1332"/>
      <c r="DTH93" s="1332"/>
      <c r="DTI93" s="1332"/>
      <c r="DTJ93" s="1332"/>
      <c r="DTK93" s="1332"/>
      <c r="DTL93" s="1332"/>
      <c r="DTM93" s="1332"/>
      <c r="DTN93" s="1332"/>
      <c r="DTO93" s="1332"/>
      <c r="DTP93" s="1332"/>
      <c r="DTQ93" s="1332"/>
      <c r="DTR93" s="1332"/>
      <c r="DTS93" s="1332"/>
      <c r="DTT93" s="1332"/>
      <c r="DTU93" s="1332"/>
      <c r="DTV93" s="1332"/>
      <c r="DTW93" s="1332"/>
      <c r="DTX93" s="1332"/>
      <c r="DTY93" s="1332"/>
      <c r="DTZ93" s="1332"/>
      <c r="DUA93" s="1332"/>
      <c r="DUB93" s="1332"/>
      <c r="DUC93" s="1332"/>
      <c r="DUD93" s="1332"/>
      <c r="DUE93" s="1332"/>
      <c r="DUF93" s="1332"/>
      <c r="DUG93" s="1332"/>
      <c r="DUH93" s="1332"/>
      <c r="DUI93" s="1332"/>
      <c r="DUJ93" s="1332"/>
      <c r="DUK93" s="1332"/>
      <c r="DUL93" s="1332"/>
      <c r="DUM93" s="1332"/>
      <c r="DUN93" s="1332"/>
      <c r="DUO93" s="1332"/>
      <c r="DUP93" s="1332"/>
      <c r="DUQ93" s="1332"/>
      <c r="DUR93" s="1332"/>
      <c r="DUS93" s="1332"/>
      <c r="DUT93" s="1332"/>
      <c r="DUU93" s="1332"/>
      <c r="DUV93" s="1332"/>
      <c r="DUW93" s="1332"/>
      <c r="DUX93" s="1332"/>
      <c r="DUY93" s="1332"/>
      <c r="DUZ93" s="1332"/>
      <c r="DVA93" s="1332"/>
      <c r="DVB93" s="1332"/>
      <c r="DVC93" s="1332"/>
      <c r="DVD93" s="1332"/>
      <c r="DVE93" s="1332"/>
      <c r="DVF93" s="1332"/>
      <c r="DVG93" s="1332"/>
      <c r="DVH93" s="1332"/>
      <c r="DVI93" s="1332"/>
      <c r="DVJ93" s="1332"/>
      <c r="DVK93" s="1332"/>
      <c r="DVL93" s="1332"/>
      <c r="DVM93" s="1332"/>
      <c r="DVN93" s="1332"/>
      <c r="DVO93" s="1332"/>
      <c r="DVP93" s="1332"/>
      <c r="DVQ93" s="1332"/>
      <c r="DVR93" s="1332"/>
      <c r="DVS93" s="1332"/>
      <c r="DVT93" s="1332"/>
      <c r="DVU93" s="1332"/>
      <c r="DVV93" s="1332"/>
      <c r="DVW93" s="1332"/>
      <c r="DVX93" s="1332"/>
      <c r="DVY93" s="1332"/>
      <c r="DVZ93" s="1332"/>
      <c r="DWA93" s="1332"/>
      <c r="DWB93" s="1332"/>
      <c r="DWC93" s="1332"/>
      <c r="DWD93" s="1332"/>
      <c r="DWE93" s="1332"/>
      <c r="DWF93" s="1332"/>
      <c r="DWG93" s="1332"/>
      <c r="DWH93" s="1332"/>
      <c r="DWI93" s="1332"/>
      <c r="DWJ93" s="1332"/>
      <c r="DWK93" s="1332"/>
      <c r="DWL93" s="1332"/>
      <c r="DWM93" s="1332"/>
      <c r="DWN93" s="1332"/>
      <c r="DWO93" s="1332"/>
      <c r="DWP93" s="1332"/>
      <c r="DWQ93" s="1332"/>
      <c r="DWR93" s="1332"/>
      <c r="DWS93" s="1332"/>
      <c r="DWT93" s="1332"/>
      <c r="DWU93" s="1332"/>
      <c r="DWV93" s="1332"/>
      <c r="DWW93" s="1332"/>
      <c r="DWX93" s="1332"/>
      <c r="DWY93" s="1332"/>
      <c r="DWZ93" s="1332"/>
      <c r="DXA93" s="1332"/>
      <c r="DXB93" s="1332"/>
      <c r="DXC93" s="1332"/>
      <c r="DXD93" s="1332"/>
      <c r="DXE93" s="1332"/>
      <c r="DXF93" s="1332"/>
      <c r="DXG93" s="1332"/>
      <c r="DXH93" s="1332"/>
      <c r="DXI93" s="1332"/>
      <c r="DXJ93" s="1332"/>
      <c r="DXK93" s="1332"/>
      <c r="DXL93" s="1332"/>
      <c r="DXM93" s="1332"/>
      <c r="DXN93" s="1332"/>
      <c r="DXO93" s="1332"/>
      <c r="DXP93" s="1332"/>
      <c r="DXQ93" s="1332"/>
      <c r="DXR93" s="1332"/>
      <c r="DXS93" s="1332"/>
      <c r="DXT93" s="1332"/>
      <c r="DXU93" s="1332"/>
      <c r="DXV93" s="1332"/>
      <c r="DXW93" s="1332"/>
      <c r="DXX93" s="1332"/>
      <c r="DXY93" s="1332"/>
      <c r="DXZ93" s="1332"/>
      <c r="DYA93" s="1332"/>
      <c r="DYB93" s="1332"/>
      <c r="DYC93" s="1332"/>
      <c r="DYD93" s="1332"/>
      <c r="DYE93" s="1332"/>
      <c r="DYF93" s="1332"/>
      <c r="DYG93" s="1332"/>
      <c r="DYH93" s="1332"/>
      <c r="DYI93" s="1332"/>
      <c r="DYJ93" s="1332"/>
      <c r="DYK93" s="1332"/>
      <c r="DYL93" s="1332"/>
      <c r="DYM93" s="1332"/>
      <c r="DYN93" s="1332"/>
      <c r="DYO93" s="1332"/>
      <c r="DYP93" s="1332"/>
      <c r="DYQ93" s="1332"/>
      <c r="DYR93" s="1332"/>
      <c r="DYS93" s="1332"/>
      <c r="DYT93" s="1332"/>
      <c r="DYU93" s="1332"/>
      <c r="DYV93" s="1332"/>
      <c r="DYW93" s="1332"/>
      <c r="DYX93" s="1332"/>
      <c r="DYY93" s="1332"/>
      <c r="DYZ93" s="1332"/>
      <c r="DZA93" s="1332"/>
      <c r="DZB93" s="1332"/>
      <c r="DZC93" s="1332"/>
      <c r="DZD93" s="1332"/>
      <c r="DZE93" s="1332"/>
      <c r="DZF93" s="1332"/>
      <c r="DZG93" s="1332"/>
      <c r="DZH93" s="1332"/>
      <c r="DZI93" s="1332"/>
      <c r="DZJ93" s="1332"/>
      <c r="DZK93" s="1332"/>
      <c r="DZL93" s="1332"/>
      <c r="DZM93" s="1332"/>
      <c r="DZN93" s="1332"/>
      <c r="DZO93" s="1332"/>
      <c r="DZP93" s="1332"/>
      <c r="DZQ93" s="1332"/>
      <c r="DZR93" s="1332"/>
      <c r="DZS93" s="1332"/>
      <c r="DZT93" s="1332"/>
      <c r="DZU93" s="1332"/>
      <c r="DZV93" s="1332"/>
      <c r="DZW93" s="1332"/>
      <c r="DZX93" s="1332"/>
      <c r="DZY93" s="1332"/>
      <c r="DZZ93" s="1332"/>
      <c r="EAA93" s="1332"/>
      <c r="EAB93" s="1332"/>
      <c r="EAC93" s="1332"/>
      <c r="EAD93" s="1332"/>
      <c r="EAE93" s="1332"/>
      <c r="EAF93" s="1332"/>
      <c r="EAG93" s="1332"/>
      <c r="EAH93" s="1332"/>
      <c r="EAI93" s="1332"/>
      <c r="EAJ93" s="1332"/>
      <c r="EAK93" s="1332"/>
      <c r="EAL93" s="1332"/>
      <c r="EAM93" s="1332"/>
      <c r="EAN93" s="1332"/>
      <c r="EAO93" s="1332"/>
      <c r="EAP93" s="1332"/>
      <c r="EAQ93" s="1332"/>
      <c r="EAR93" s="1332"/>
      <c r="EAS93" s="1332"/>
      <c r="EAT93" s="1332"/>
      <c r="EAU93" s="1332"/>
      <c r="EAV93" s="1332"/>
      <c r="EAW93" s="1332"/>
      <c r="EAX93" s="1332"/>
      <c r="EAY93" s="1332"/>
      <c r="EAZ93" s="1332"/>
      <c r="EBA93" s="1332"/>
      <c r="EBB93" s="1332"/>
      <c r="EBC93" s="1332"/>
      <c r="EBD93" s="1332"/>
      <c r="EBE93" s="1332"/>
      <c r="EBF93" s="1332"/>
      <c r="EBG93" s="1332"/>
      <c r="EBH93" s="1332"/>
      <c r="EBI93" s="1332"/>
      <c r="EBJ93" s="1332"/>
      <c r="EBK93" s="1332"/>
      <c r="EBL93" s="1332"/>
      <c r="EBM93" s="1332"/>
      <c r="EBN93" s="1332"/>
      <c r="EBO93" s="1332"/>
      <c r="EBP93" s="1332"/>
      <c r="EBQ93" s="1332"/>
      <c r="EBR93" s="1332"/>
      <c r="EBS93" s="1332"/>
      <c r="EBT93" s="1332"/>
      <c r="EBU93" s="1332"/>
      <c r="EBV93" s="1332"/>
      <c r="EBW93" s="1332"/>
      <c r="EBX93" s="1332"/>
      <c r="EBY93" s="1332"/>
      <c r="EBZ93" s="1332"/>
      <c r="ECA93" s="1332"/>
      <c r="ECB93" s="1332"/>
      <c r="ECC93" s="1332"/>
      <c r="ECD93" s="1332"/>
      <c r="ECE93" s="1332"/>
      <c r="ECF93" s="1332"/>
      <c r="ECG93" s="1332"/>
      <c r="ECH93" s="1332"/>
      <c r="ECI93" s="1332"/>
      <c r="ECJ93" s="1332"/>
      <c r="ECK93" s="1332"/>
      <c r="ECL93" s="1332"/>
      <c r="ECM93" s="1332"/>
      <c r="ECN93" s="1332"/>
      <c r="ECO93" s="1332"/>
      <c r="ECP93" s="1332"/>
      <c r="ECQ93" s="1332"/>
      <c r="ECR93" s="1332"/>
      <c r="ECS93" s="1332"/>
      <c r="ECT93" s="1332"/>
      <c r="ECU93" s="1332"/>
      <c r="ECV93" s="1332"/>
      <c r="ECW93" s="1332"/>
      <c r="ECX93" s="1332"/>
      <c r="ECY93" s="1332"/>
      <c r="ECZ93" s="1332"/>
      <c r="EDA93" s="1332"/>
      <c r="EDB93" s="1332"/>
      <c r="EDC93" s="1332"/>
      <c r="EDD93" s="1332"/>
      <c r="EDE93" s="1332"/>
      <c r="EDF93" s="1332"/>
      <c r="EDG93" s="1332"/>
      <c r="EDH93" s="1332"/>
      <c r="EDI93" s="1332"/>
      <c r="EDJ93" s="1332"/>
      <c r="EDK93" s="1332"/>
      <c r="EDL93" s="1332"/>
      <c r="EDM93" s="1332"/>
      <c r="EDN93" s="1332"/>
      <c r="EDO93" s="1332"/>
      <c r="EDP93" s="1332"/>
      <c r="EDQ93" s="1332"/>
      <c r="EDR93" s="1332"/>
      <c r="EDS93" s="1332"/>
      <c r="EDT93" s="1332"/>
      <c r="EDU93" s="1332"/>
      <c r="EDV93" s="1332"/>
      <c r="EDW93" s="1332"/>
      <c r="EDX93" s="1332"/>
      <c r="EDY93" s="1332"/>
      <c r="EDZ93" s="1332"/>
      <c r="EEA93" s="1332"/>
      <c r="EEB93" s="1332"/>
      <c r="EEC93" s="1332"/>
      <c r="EED93" s="1332"/>
      <c r="EEE93" s="1332"/>
      <c r="EEF93" s="1332"/>
      <c r="EEG93" s="1332"/>
      <c r="EEH93" s="1332"/>
      <c r="EEI93" s="1332"/>
      <c r="EEJ93" s="1332"/>
      <c r="EEK93" s="1332"/>
      <c r="EEL93" s="1332"/>
      <c r="EEM93" s="1332"/>
      <c r="EEN93" s="1332"/>
      <c r="EEO93" s="1332"/>
      <c r="EEP93" s="1332"/>
      <c r="EEQ93" s="1332"/>
      <c r="EER93" s="1332"/>
      <c r="EES93" s="1332"/>
      <c r="EET93" s="1332"/>
      <c r="EEU93" s="1332"/>
      <c r="EEV93" s="1332"/>
      <c r="EEW93" s="1332"/>
      <c r="EEX93" s="1332"/>
      <c r="EEY93" s="1332"/>
      <c r="EEZ93" s="1332"/>
      <c r="EFA93" s="1332"/>
      <c r="EFB93" s="1332"/>
      <c r="EFC93" s="1332"/>
      <c r="EFD93" s="1332"/>
      <c r="EFE93" s="1332"/>
      <c r="EFF93" s="1332"/>
      <c r="EFG93" s="1332"/>
      <c r="EFH93" s="1332"/>
      <c r="EFI93" s="1332"/>
      <c r="EFJ93" s="1332"/>
      <c r="EFK93" s="1332"/>
      <c r="EFL93" s="1332"/>
      <c r="EFM93" s="1332"/>
      <c r="EFN93" s="1332"/>
      <c r="EFO93" s="1332"/>
      <c r="EFP93" s="1332"/>
      <c r="EFQ93" s="1332"/>
      <c r="EFR93" s="1332"/>
      <c r="EFS93" s="1332"/>
      <c r="EFT93" s="1332"/>
      <c r="EFU93" s="1332"/>
      <c r="EFV93" s="1332"/>
      <c r="EFW93" s="1332"/>
      <c r="EFX93" s="1332"/>
      <c r="EFY93" s="1332"/>
      <c r="EFZ93" s="1332"/>
      <c r="EGA93" s="1332"/>
      <c r="EGB93" s="1332"/>
      <c r="EGC93" s="1332"/>
      <c r="EGD93" s="1332"/>
      <c r="EGE93" s="1332"/>
      <c r="EGF93" s="1332"/>
      <c r="EGG93" s="1332"/>
      <c r="EGH93" s="1332"/>
      <c r="EGI93" s="1332"/>
      <c r="EGJ93" s="1332"/>
      <c r="EGK93" s="1332"/>
      <c r="EGL93" s="1332"/>
      <c r="EGM93" s="1332"/>
      <c r="EGN93" s="1332"/>
      <c r="EGO93" s="1332"/>
      <c r="EGP93" s="1332"/>
      <c r="EGQ93" s="1332"/>
      <c r="EGR93" s="1332"/>
      <c r="EGS93" s="1332"/>
      <c r="EGT93" s="1332"/>
      <c r="EGU93" s="1332"/>
      <c r="EGV93" s="1332"/>
      <c r="EGW93" s="1332"/>
      <c r="EGX93" s="1332"/>
      <c r="EGY93" s="1332"/>
      <c r="EGZ93" s="1332"/>
      <c r="EHA93" s="1332"/>
      <c r="EHB93" s="1332"/>
      <c r="EHC93" s="1332"/>
      <c r="EHD93" s="1332"/>
      <c r="EHE93" s="1332"/>
      <c r="EHF93" s="1332"/>
      <c r="EHG93" s="1332"/>
      <c r="EHH93" s="1332"/>
      <c r="EHI93" s="1332"/>
      <c r="EHJ93" s="1332"/>
      <c r="EHK93" s="1332"/>
      <c r="EHL93" s="1332"/>
      <c r="EHM93" s="1332"/>
      <c r="EHN93" s="1332"/>
      <c r="EHO93" s="1332"/>
      <c r="EHP93" s="1332"/>
      <c r="EHQ93" s="1332"/>
      <c r="EHR93" s="1332"/>
      <c r="EHS93" s="1332"/>
      <c r="EHT93" s="1332"/>
      <c r="EHU93" s="1332"/>
      <c r="EHV93" s="1332"/>
      <c r="EHW93" s="1332"/>
      <c r="EHX93" s="1332"/>
      <c r="EHY93" s="1332"/>
      <c r="EHZ93" s="1332"/>
      <c r="EIA93" s="1332"/>
      <c r="EIB93" s="1332"/>
      <c r="EIC93" s="1332"/>
      <c r="EID93" s="1332"/>
      <c r="EIE93" s="1332"/>
      <c r="EIF93" s="1332"/>
      <c r="EIG93" s="1332"/>
      <c r="EIH93" s="1332"/>
      <c r="EII93" s="1332"/>
      <c r="EIJ93" s="1332"/>
      <c r="EIK93" s="1332"/>
      <c r="EIL93" s="1332"/>
      <c r="EIM93" s="1332"/>
      <c r="EIN93" s="1332"/>
      <c r="EIO93" s="1332"/>
      <c r="EIP93" s="1332"/>
      <c r="EIQ93" s="1332"/>
      <c r="EIR93" s="1332"/>
      <c r="EIS93" s="1332"/>
      <c r="EIT93" s="1332"/>
      <c r="EIU93" s="1332"/>
      <c r="EIV93" s="1332"/>
      <c r="EIW93" s="1332"/>
      <c r="EIX93" s="1332"/>
      <c r="EIY93" s="1332"/>
      <c r="EIZ93" s="1332"/>
      <c r="EJA93" s="1332"/>
      <c r="EJB93" s="1332"/>
      <c r="EJC93" s="1332"/>
      <c r="EJD93" s="1332"/>
      <c r="EJE93" s="1332"/>
      <c r="EJF93" s="1332"/>
      <c r="EJG93" s="1332"/>
      <c r="EJH93" s="1332"/>
      <c r="EJI93" s="1332"/>
      <c r="EJJ93" s="1332"/>
      <c r="EJK93" s="1332"/>
      <c r="EJL93" s="1332"/>
      <c r="EJM93" s="1332"/>
      <c r="EJN93" s="1332"/>
      <c r="EJO93" s="1332"/>
      <c r="EJP93" s="1332"/>
      <c r="EJQ93" s="1332"/>
      <c r="EJR93" s="1332"/>
      <c r="EJS93" s="1332"/>
      <c r="EJT93" s="1332"/>
      <c r="EJU93" s="1332"/>
      <c r="EJV93" s="1332"/>
      <c r="EJW93" s="1332"/>
      <c r="EJX93" s="1332"/>
      <c r="EJY93" s="1332"/>
      <c r="EJZ93" s="1332"/>
      <c r="EKA93" s="1332"/>
      <c r="EKB93" s="1332"/>
      <c r="EKC93" s="1332"/>
      <c r="EKD93" s="1332"/>
      <c r="EKE93" s="1332"/>
      <c r="EKF93" s="1332"/>
      <c r="EKG93" s="1332"/>
      <c r="EKH93" s="1332"/>
      <c r="EKI93" s="1332"/>
      <c r="EKJ93" s="1332"/>
      <c r="EKK93" s="1332"/>
      <c r="EKL93" s="1332"/>
      <c r="EKM93" s="1332"/>
      <c r="EKN93" s="1332"/>
      <c r="EKO93" s="1332"/>
      <c r="EKP93" s="1332"/>
      <c r="EKQ93" s="1332"/>
      <c r="EKR93" s="1332"/>
      <c r="EKS93" s="1332"/>
      <c r="EKT93" s="1332"/>
      <c r="EKU93" s="1332"/>
      <c r="EKV93" s="1332"/>
      <c r="EKW93" s="1332"/>
      <c r="EKX93" s="1332"/>
      <c r="EKY93" s="1332"/>
      <c r="EKZ93" s="1332"/>
      <c r="ELA93" s="1332"/>
      <c r="ELB93" s="1332"/>
      <c r="ELC93" s="1332"/>
      <c r="ELD93" s="1332"/>
      <c r="ELE93" s="1332"/>
      <c r="ELF93" s="1332"/>
      <c r="ELG93" s="1332"/>
      <c r="ELH93" s="1332"/>
      <c r="ELI93" s="1332"/>
      <c r="ELJ93" s="1332"/>
      <c r="ELK93" s="1332"/>
      <c r="ELL93" s="1332"/>
      <c r="ELM93" s="1332"/>
      <c r="ELN93" s="1332"/>
      <c r="ELO93" s="1332"/>
      <c r="ELP93" s="1332"/>
      <c r="ELQ93" s="1332"/>
      <c r="ELR93" s="1332"/>
      <c r="ELS93" s="1332"/>
      <c r="ELT93" s="1332"/>
      <c r="ELU93" s="1332"/>
      <c r="ELV93" s="1332"/>
      <c r="ELW93" s="1332"/>
      <c r="ELX93" s="1332"/>
      <c r="ELY93" s="1332"/>
      <c r="ELZ93" s="1332"/>
      <c r="EMA93" s="1332"/>
      <c r="EMB93" s="1332"/>
      <c r="EMC93" s="1332"/>
      <c r="EMD93" s="1332"/>
      <c r="EME93" s="1332"/>
      <c r="EMF93" s="1332"/>
      <c r="EMG93" s="1332"/>
      <c r="EMH93" s="1332"/>
      <c r="EMI93" s="1332"/>
      <c r="EMJ93" s="1332"/>
      <c r="EMK93" s="1332"/>
      <c r="EML93" s="1332"/>
      <c r="EMM93" s="1332"/>
      <c r="EMN93" s="1332"/>
      <c r="EMO93" s="1332"/>
      <c r="EMP93" s="1332"/>
      <c r="EMQ93" s="1332"/>
      <c r="EMR93" s="1332"/>
      <c r="EMS93" s="1332"/>
      <c r="EMT93" s="1332"/>
      <c r="EMU93" s="1332"/>
      <c r="EMV93" s="1332"/>
      <c r="EMW93" s="1332"/>
      <c r="EMX93" s="1332"/>
      <c r="EMY93" s="1332"/>
      <c r="EMZ93" s="1332"/>
      <c r="ENA93" s="1332"/>
      <c r="ENB93" s="1332"/>
      <c r="ENC93" s="1332"/>
      <c r="END93" s="1332"/>
      <c r="ENE93" s="1332"/>
      <c r="ENF93" s="1332"/>
      <c r="ENG93" s="1332"/>
      <c r="ENH93" s="1332"/>
      <c r="ENI93" s="1332"/>
      <c r="ENJ93" s="1332"/>
      <c r="ENK93" s="1332"/>
      <c r="ENL93" s="1332"/>
      <c r="ENM93" s="1332"/>
      <c r="ENN93" s="1332"/>
      <c r="ENO93" s="1332"/>
      <c r="ENP93" s="1332"/>
      <c r="ENQ93" s="1332"/>
      <c r="ENR93" s="1332"/>
      <c r="ENS93" s="1332"/>
      <c r="ENT93" s="1332"/>
      <c r="ENU93" s="1332"/>
      <c r="ENV93" s="1332"/>
      <c r="ENW93" s="1332"/>
      <c r="ENX93" s="1332"/>
      <c r="ENY93" s="1332"/>
      <c r="ENZ93" s="1332"/>
      <c r="EOA93" s="1332"/>
      <c r="EOB93" s="1332"/>
      <c r="EOC93" s="1332"/>
      <c r="EOD93" s="1332"/>
      <c r="EOE93" s="1332"/>
      <c r="EOF93" s="1332"/>
      <c r="EOG93" s="1332"/>
      <c r="EOH93" s="1332"/>
      <c r="EOI93" s="1332"/>
      <c r="EOJ93" s="1332"/>
      <c r="EOK93" s="1332"/>
      <c r="EOL93" s="1332"/>
      <c r="EOM93" s="1332"/>
      <c r="EON93" s="1332"/>
      <c r="EOO93" s="1332"/>
      <c r="EOP93" s="1332"/>
      <c r="EOQ93" s="1332"/>
      <c r="EOR93" s="1332"/>
      <c r="EOS93" s="1332"/>
      <c r="EOT93" s="1332"/>
      <c r="EOU93" s="1332"/>
      <c r="EOV93" s="1332"/>
      <c r="EOW93" s="1332"/>
      <c r="EOX93" s="1332"/>
      <c r="EOY93" s="1332"/>
      <c r="EOZ93" s="1332"/>
      <c r="EPA93" s="1332"/>
      <c r="EPB93" s="1332"/>
      <c r="EPC93" s="1332"/>
      <c r="EPD93" s="1332"/>
      <c r="EPE93" s="1332"/>
      <c r="EPF93" s="1332"/>
      <c r="EPG93" s="1332"/>
      <c r="EPH93" s="1332"/>
      <c r="EPI93" s="1332"/>
      <c r="EPJ93" s="1332"/>
      <c r="EPK93" s="1332"/>
      <c r="EPL93" s="1332"/>
      <c r="EPM93" s="1332"/>
      <c r="EPN93" s="1332"/>
      <c r="EPO93" s="1332"/>
      <c r="EPP93" s="1332"/>
      <c r="EPQ93" s="1332"/>
      <c r="EPR93" s="1332"/>
      <c r="EPS93" s="1332"/>
      <c r="EPT93" s="1332"/>
      <c r="EPU93" s="1332"/>
      <c r="EPV93" s="1332"/>
      <c r="EPW93" s="1332"/>
      <c r="EPX93" s="1332"/>
      <c r="EPY93" s="1332"/>
      <c r="EPZ93" s="1332"/>
      <c r="EQA93" s="1332"/>
      <c r="EQB93" s="1332"/>
      <c r="EQC93" s="1332"/>
      <c r="EQD93" s="1332"/>
      <c r="EQE93" s="1332"/>
      <c r="EQF93" s="1332"/>
      <c r="EQG93" s="1332"/>
      <c r="EQH93" s="1332"/>
      <c r="EQI93" s="1332"/>
      <c r="EQJ93" s="1332"/>
      <c r="EQK93" s="1332"/>
      <c r="EQL93" s="1332"/>
      <c r="EQM93" s="1332"/>
      <c r="EQN93" s="1332"/>
      <c r="EQO93" s="1332"/>
      <c r="EQP93" s="1332"/>
      <c r="EQQ93" s="1332"/>
      <c r="EQR93" s="1332"/>
      <c r="EQS93" s="1332"/>
      <c r="EQT93" s="1332"/>
      <c r="EQU93" s="1332"/>
      <c r="EQV93" s="1332"/>
      <c r="EQW93" s="1332"/>
      <c r="EQX93" s="1332"/>
      <c r="EQY93" s="1332"/>
      <c r="EQZ93" s="1332"/>
      <c r="ERA93" s="1332"/>
      <c r="ERB93" s="1332"/>
      <c r="ERC93" s="1332"/>
      <c r="ERD93" s="1332"/>
      <c r="ERE93" s="1332"/>
      <c r="ERF93" s="1332"/>
      <c r="ERG93" s="1332"/>
      <c r="ERH93" s="1332"/>
      <c r="ERI93" s="1332"/>
      <c r="ERJ93" s="1332"/>
      <c r="ERK93" s="1332"/>
      <c r="ERL93" s="1332"/>
      <c r="ERM93" s="1332"/>
      <c r="ERN93" s="1332"/>
      <c r="ERO93" s="1332"/>
      <c r="ERP93" s="1332"/>
      <c r="ERQ93" s="1332"/>
      <c r="ERR93" s="1332"/>
      <c r="ERS93" s="1332"/>
      <c r="ERT93" s="1332"/>
      <c r="ERU93" s="1332"/>
      <c r="ERV93" s="1332"/>
      <c r="ERW93" s="1332"/>
      <c r="ERX93" s="1332"/>
      <c r="ERY93" s="1332"/>
      <c r="ERZ93" s="1332"/>
      <c r="ESA93" s="1332"/>
      <c r="ESB93" s="1332"/>
      <c r="ESC93" s="1332"/>
      <c r="ESD93" s="1332"/>
      <c r="ESE93" s="1332"/>
      <c r="ESF93" s="1332"/>
      <c r="ESG93" s="1332"/>
      <c r="ESH93" s="1332"/>
      <c r="ESI93" s="1332"/>
      <c r="ESJ93" s="1332"/>
      <c r="ESK93" s="1332"/>
      <c r="ESL93" s="1332"/>
      <c r="ESM93" s="1332"/>
      <c r="ESN93" s="1332"/>
      <c r="ESO93" s="1332"/>
      <c r="ESP93" s="1332"/>
      <c r="ESQ93" s="1332"/>
      <c r="ESR93" s="1332"/>
      <c r="ESS93" s="1332"/>
      <c r="EST93" s="1332"/>
      <c r="ESU93" s="1332"/>
      <c r="ESV93" s="1332"/>
      <c r="ESW93" s="1332"/>
      <c r="ESX93" s="1332"/>
      <c r="ESY93" s="1332"/>
      <c r="ESZ93" s="1332"/>
      <c r="ETA93" s="1332"/>
      <c r="ETB93" s="1332"/>
      <c r="ETC93" s="1332"/>
      <c r="ETD93" s="1332"/>
      <c r="ETE93" s="1332"/>
      <c r="ETF93" s="1332"/>
      <c r="ETG93" s="1332"/>
      <c r="ETH93" s="1332"/>
      <c r="ETI93" s="1332"/>
      <c r="ETJ93" s="1332"/>
      <c r="ETK93" s="1332"/>
      <c r="ETL93" s="1332"/>
      <c r="ETM93" s="1332"/>
      <c r="ETN93" s="1332"/>
      <c r="ETO93" s="1332"/>
      <c r="ETP93" s="1332"/>
      <c r="ETQ93" s="1332"/>
      <c r="ETR93" s="1332"/>
      <c r="ETS93" s="1332"/>
      <c r="ETT93" s="1332"/>
      <c r="ETU93" s="1332"/>
      <c r="ETV93" s="1332"/>
      <c r="ETW93" s="1332"/>
      <c r="ETX93" s="1332"/>
      <c r="ETY93" s="1332"/>
      <c r="ETZ93" s="1332"/>
      <c r="EUA93" s="1332"/>
      <c r="EUB93" s="1332"/>
      <c r="EUC93" s="1332"/>
      <c r="EUD93" s="1332"/>
      <c r="EUE93" s="1332"/>
      <c r="EUF93" s="1332"/>
      <c r="EUG93" s="1332"/>
      <c r="EUH93" s="1332"/>
      <c r="EUI93" s="1332"/>
      <c r="EUJ93" s="1332"/>
      <c r="EUK93" s="1332"/>
      <c r="EUL93" s="1332"/>
      <c r="EUM93" s="1332"/>
      <c r="EUN93" s="1332"/>
      <c r="EUO93" s="1332"/>
      <c r="EUP93" s="1332"/>
      <c r="EUQ93" s="1332"/>
      <c r="EUR93" s="1332"/>
      <c r="EUS93" s="1332"/>
      <c r="EUT93" s="1332"/>
      <c r="EUU93" s="1332"/>
      <c r="EUV93" s="1332"/>
      <c r="EUW93" s="1332"/>
      <c r="EUX93" s="1332"/>
      <c r="EUY93" s="1332"/>
      <c r="EUZ93" s="1332"/>
      <c r="EVA93" s="1332"/>
      <c r="EVB93" s="1332"/>
      <c r="EVC93" s="1332"/>
      <c r="EVD93" s="1332"/>
      <c r="EVE93" s="1332"/>
      <c r="EVF93" s="1332"/>
      <c r="EVG93" s="1332"/>
      <c r="EVH93" s="1332"/>
      <c r="EVI93" s="1332"/>
      <c r="EVJ93" s="1332"/>
      <c r="EVK93" s="1332"/>
      <c r="EVL93" s="1332"/>
      <c r="EVM93" s="1332"/>
      <c r="EVN93" s="1332"/>
      <c r="EVO93" s="1332"/>
      <c r="EVP93" s="1332"/>
      <c r="EVQ93" s="1332"/>
      <c r="EVR93" s="1332"/>
      <c r="EVS93" s="1332"/>
      <c r="EVT93" s="1332"/>
      <c r="EVU93" s="1332"/>
      <c r="EVV93" s="1332"/>
      <c r="EVW93" s="1332"/>
      <c r="EVX93" s="1332"/>
      <c r="EVY93" s="1332"/>
      <c r="EVZ93" s="1332"/>
      <c r="EWA93" s="1332"/>
      <c r="EWB93" s="1332"/>
      <c r="EWC93" s="1332"/>
      <c r="EWD93" s="1332"/>
      <c r="EWE93" s="1332"/>
      <c r="EWF93" s="1332"/>
      <c r="EWG93" s="1332"/>
      <c r="EWH93" s="1332"/>
      <c r="EWI93" s="1332"/>
      <c r="EWJ93" s="1332"/>
      <c r="EWK93" s="1332"/>
      <c r="EWL93" s="1332"/>
      <c r="EWM93" s="1332"/>
      <c r="EWN93" s="1332"/>
      <c r="EWO93" s="1332"/>
      <c r="EWP93" s="1332"/>
      <c r="EWQ93" s="1332"/>
      <c r="EWR93" s="1332"/>
      <c r="EWS93" s="1332"/>
      <c r="EWT93" s="1332"/>
      <c r="EWU93" s="1332"/>
      <c r="EWV93" s="1332"/>
      <c r="EWW93" s="1332"/>
      <c r="EWX93" s="1332"/>
      <c r="EWY93" s="1332"/>
      <c r="EWZ93" s="1332"/>
      <c r="EXA93" s="1332"/>
      <c r="EXB93" s="1332"/>
      <c r="EXC93" s="1332"/>
      <c r="EXD93" s="1332"/>
      <c r="EXE93" s="1332"/>
      <c r="EXF93" s="1332"/>
      <c r="EXG93" s="1332"/>
      <c r="EXH93" s="1332"/>
      <c r="EXI93" s="1332"/>
      <c r="EXJ93" s="1332"/>
      <c r="EXK93" s="1332"/>
      <c r="EXL93" s="1332"/>
      <c r="EXM93" s="1332"/>
      <c r="EXN93" s="1332"/>
      <c r="EXO93" s="1332"/>
      <c r="EXP93" s="1332"/>
      <c r="EXQ93" s="1332"/>
      <c r="EXR93" s="1332"/>
      <c r="EXS93" s="1332"/>
      <c r="EXT93" s="1332"/>
      <c r="EXU93" s="1332"/>
      <c r="EXV93" s="1332"/>
      <c r="EXW93" s="1332"/>
      <c r="EXX93" s="1332"/>
      <c r="EXY93" s="1332"/>
      <c r="EXZ93" s="1332"/>
      <c r="EYA93" s="1332"/>
      <c r="EYB93" s="1332"/>
      <c r="EYC93" s="1332"/>
      <c r="EYD93" s="1332"/>
      <c r="EYE93" s="1332"/>
      <c r="EYF93" s="1332"/>
      <c r="EYG93" s="1332"/>
      <c r="EYH93" s="1332"/>
      <c r="EYI93" s="1332"/>
      <c r="EYJ93" s="1332"/>
      <c r="EYK93" s="1332"/>
      <c r="EYL93" s="1332"/>
      <c r="EYM93" s="1332"/>
      <c r="EYN93" s="1332"/>
      <c r="EYO93" s="1332"/>
      <c r="EYP93" s="1332"/>
      <c r="EYQ93" s="1332"/>
      <c r="EYR93" s="1332"/>
      <c r="EYS93" s="1332"/>
      <c r="EYT93" s="1332"/>
      <c r="EYU93" s="1332"/>
      <c r="EYV93" s="1332"/>
      <c r="EYW93" s="1332"/>
      <c r="EYX93" s="1332"/>
      <c r="EYY93" s="1332"/>
      <c r="EYZ93" s="1332"/>
      <c r="EZA93" s="1332"/>
      <c r="EZB93" s="1332"/>
      <c r="EZC93" s="1332"/>
      <c r="EZD93" s="1332"/>
      <c r="EZE93" s="1332"/>
      <c r="EZF93" s="1332"/>
      <c r="EZG93" s="1332"/>
      <c r="EZH93" s="1332"/>
      <c r="EZI93" s="1332"/>
      <c r="EZJ93" s="1332"/>
      <c r="EZK93" s="1332"/>
      <c r="EZL93" s="1332"/>
      <c r="EZM93" s="1332"/>
      <c r="EZN93" s="1332"/>
      <c r="EZO93" s="1332"/>
      <c r="EZP93" s="1332"/>
      <c r="EZQ93" s="1332"/>
      <c r="EZR93" s="1332"/>
      <c r="EZS93" s="1332"/>
      <c r="EZT93" s="1332"/>
      <c r="EZU93" s="1332"/>
      <c r="EZV93" s="1332"/>
      <c r="EZW93" s="1332"/>
      <c r="EZX93" s="1332"/>
      <c r="EZY93" s="1332"/>
      <c r="EZZ93" s="1332"/>
      <c r="FAA93" s="1332"/>
      <c r="FAB93" s="1332"/>
      <c r="FAC93" s="1332"/>
      <c r="FAD93" s="1332"/>
      <c r="FAE93" s="1332"/>
      <c r="FAF93" s="1332"/>
      <c r="FAG93" s="1332"/>
      <c r="FAH93" s="1332"/>
      <c r="FAI93" s="1332"/>
      <c r="FAJ93" s="1332"/>
      <c r="FAK93" s="1332"/>
      <c r="FAL93" s="1332"/>
      <c r="FAM93" s="1332"/>
      <c r="FAN93" s="1332"/>
      <c r="FAO93" s="1332"/>
      <c r="FAP93" s="1332"/>
      <c r="FAQ93" s="1332"/>
      <c r="FAR93" s="1332"/>
      <c r="FAS93" s="1332"/>
      <c r="FAT93" s="1332"/>
      <c r="FAU93" s="1332"/>
      <c r="FAV93" s="1332"/>
      <c r="FAW93" s="1332"/>
      <c r="FAX93" s="1332"/>
      <c r="FAY93" s="1332"/>
      <c r="FAZ93" s="1332"/>
      <c r="FBA93" s="1332"/>
      <c r="FBB93" s="1332"/>
      <c r="FBC93" s="1332"/>
      <c r="FBD93" s="1332"/>
      <c r="FBE93" s="1332"/>
      <c r="FBF93" s="1332"/>
      <c r="FBG93" s="1332"/>
      <c r="FBH93" s="1332"/>
      <c r="FBI93" s="1332"/>
      <c r="FBJ93" s="1332"/>
      <c r="FBK93" s="1332"/>
      <c r="FBL93" s="1332"/>
      <c r="FBM93" s="1332"/>
      <c r="FBN93" s="1332"/>
      <c r="FBO93" s="1332"/>
      <c r="FBP93" s="1332"/>
      <c r="FBQ93" s="1332"/>
      <c r="FBR93" s="1332"/>
      <c r="FBS93" s="1332"/>
      <c r="FBT93" s="1332"/>
      <c r="FBU93" s="1332"/>
      <c r="FBV93" s="1332"/>
      <c r="FBW93" s="1332"/>
      <c r="FBX93" s="1332"/>
      <c r="FBY93" s="1332"/>
      <c r="FBZ93" s="1332"/>
      <c r="FCA93" s="1332"/>
      <c r="FCB93" s="1332"/>
      <c r="FCC93" s="1332"/>
      <c r="FCD93" s="1332"/>
      <c r="FCE93" s="1332"/>
      <c r="FCF93" s="1332"/>
      <c r="FCG93" s="1332"/>
      <c r="FCH93" s="1332"/>
      <c r="FCI93" s="1332"/>
      <c r="FCJ93" s="1332"/>
      <c r="FCK93" s="1332"/>
      <c r="FCL93" s="1332"/>
      <c r="FCM93" s="1332"/>
      <c r="FCN93" s="1332"/>
      <c r="FCO93" s="1332"/>
      <c r="FCP93" s="1332"/>
      <c r="FCQ93" s="1332"/>
      <c r="FCR93" s="1332"/>
      <c r="FCS93" s="1332"/>
      <c r="FCT93" s="1332"/>
      <c r="FCU93" s="1332"/>
      <c r="FCV93" s="1332"/>
      <c r="FCW93" s="1332"/>
      <c r="FCX93" s="1332"/>
      <c r="FCY93" s="1332"/>
      <c r="FCZ93" s="1332"/>
      <c r="FDA93" s="1332"/>
      <c r="FDB93" s="1332"/>
      <c r="FDC93" s="1332"/>
      <c r="FDD93" s="1332"/>
      <c r="FDE93" s="1332"/>
      <c r="FDF93" s="1332"/>
      <c r="FDG93" s="1332"/>
      <c r="FDH93" s="1332"/>
      <c r="FDI93" s="1332"/>
      <c r="FDJ93" s="1332"/>
      <c r="FDK93" s="1332"/>
      <c r="FDL93" s="1332"/>
      <c r="FDM93" s="1332"/>
      <c r="FDN93" s="1332"/>
      <c r="FDO93" s="1332"/>
      <c r="FDP93" s="1332"/>
      <c r="FDQ93" s="1332"/>
      <c r="FDR93" s="1332"/>
      <c r="FDS93" s="1332"/>
      <c r="FDT93" s="1332"/>
      <c r="FDU93" s="1332"/>
      <c r="FDV93" s="1332"/>
      <c r="FDW93" s="1332"/>
      <c r="FDX93" s="1332"/>
      <c r="FDY93" s="1332"/>
      <c r="FDZ93" s="1332"/>
      <c r="FEA93" s="1332"/>
      <c r="FEB93" s="1332"/>
      <c r="FEC93" s="1332"/>
      <c r="FED93" s="1332"/>
      <c r="FEE93" s="1332"/>
      <c r="FEF93" s="1332"/>
      <c r="FEG93" s="1332"/>
      <c r="FEH93" s="1332"/>
      <c r="FEI93" s="1332"/>
      <c r="FEJ93" s="1332"/>
      <c r="FEK93" s="1332"/>
      <c r="FEL93" s="1332"/>
      <c r="FEM93" s="1332"/>
      <c r="FEN93" s="1332"/>
      <c r="FEO93" s="1332"/>
      <c r="FEP93" s="1332"/>
      <c r="FEQ93" s="1332"/>
      <c r="FER93" s="1332"/>
      <c r="FES93" s="1332"/>
      <c r="FET93" s="1332"/>
      <c r="FEU93" s="1332"/>
      <c r="FEV93" s="1332"/>
      <c r="FEW93" s="1332"/>
      <c r="FEX93" s="1332"/>
      <c r="FEY93" s="1332"/>
      <c r="FEZ93" s="1332"/>
      <c r="FFA93" s="1332"/>
      <c r="FFB93" s="1332"/>
      <c r="FFC93" s="1332"/>
      <c r="FFD93" s="1332"/>
      <c r="FFE93" s="1332"/>
      <c r="FFF93" s="1332"/>
      <c r="FFG93" s="1332"/>
      <c r="FFH93" s="1332"/>
      <c r="FFI93" s="1332"/>
      <c r="FFJ93" s="1332"/>
      <c r="FFK93" s="1332"/>
      <c r="FFL93" s="1332"/>
      <c r="FFM93" s="1332"/>
      <c r="FFN93" s="1332"/>
      <c r="FFO93" s="1332"/>
      <c r="FFP93" s="1332"/>
      <c r="FFQ93" s="1332"/>
      <c r="FFR93" s="1332"/>
      <c r="FFS93" s="1332"/>
      <c r="FFT93" s="1332"/>
      <c r="FFU93" s="1332"/>
      <c r="FFV93" s="1332"/>
      <c r="FFW93" s="1332"/>
      <c r="FFX93" s="1332"/>
      <c r="FFY93" s="1332"/>
      <c r="FFZ93" s="1332"/>
      <c r="FGA93" s="1332"/>
      <c r="FGB93" s="1332"/>
      <c r="FGC93" s="1332"/>
      <c r="FGD93" s="1332"/>
      <c r="FGE93" s="1332"/>
      <c r="FGF93" s="1332"/>
      <c r="FGG93" s="1332"/>
      <c r="FGH93" s="1332"/>
      <c r="FGI93" s="1332"/>
      <c r="FGJ93" s="1332"/>
      <c r="FGK93" s="1332"/>
      <c r="FGL93" s="1332"/>
      <c r="FGM93" s="1332"/>
      <c r="FGN93" s="1332"/>
      <c r="FGO93" s="1332"/>
      <c r="FGP93" s="1332"/>
      <c r="FGQ93" s="1332"/>
      <c r="FGR93" s="1332"/>
      <c r="FGS93" s="1332"/>
      <c r="FGT93" s="1332"/>
      <c r="FGU93" s="1332"/>
      <c r="FGV93" s="1332"/>
      <c r="FGW93" s="1332"/>
      <c r="FGX93" s="1332"/>
      <c r="FGY93" s="1332"/>
      <c r="FGZ93" s="1332"/>
      <c r="FHA93" s="1332"/>
      <c r="FHB93" s="1332"/>
      <c r="FHC93" s="1332"/>
      <c r="FHD93" s="1332"/>
      <c r="FHE93" s="1332"/>
      <c r="FHF93" s="1332"/>
      <c r="FHG93" s="1332"/>
      <c r="FHH93" s="1332"/>
      <c r="FHI93" s="1332"/>
      <c r="FHJ93" s="1332"/>
      <c r="FHK93" s="1332"/>
      <c r="FHL93" s="1332"/>
      <c r="FHM93" s="1332"/>
      <c r="FHN93" s="1332"/>
      <c r="FHO93" s="1332"/>
      <c r="FHP93" s="1332"/>
      <c r="FHQ93" s="1332"/>
      <c r="FHR93" s="1332"/>
      <c r="FHS93" s="1332"/>
      <c r="FHT93" s="1332"/>
      <c r="FHU93" s="1332"/>
      <c r="FHV93" s="1332"/>
      <c r="FHW93" s="1332"/>
      <c r="FHX93" s="1332"/>
      <c r="FHY93" s="1332"/>
      <c r="FHZ93" s="1332"/>
      <c r="FIA93" s="1332"/>
      <c r="FIB93" s="1332"/>
      <c r="FIC93" s="1332"/>
      <c r="FID93" s="1332"/>
      <c r="FIE93" s="1332"/>
      <c r="FIF93" s="1332"/>
      <c r="FIG93" s="1332"/>
      <c r="FIH93" s="1332"/>
      <c r="FII93" s="1332"/>
      <c r="FIJ93" s="1332"/>
      <c r="FIK93" s="1332"/>
      <c r="FIL93" s="1332"/>
      <c r="FIM93" s="1332"/>
      <c r="FIN93" s="1332"/>
      <c r="FIO93" s="1332"/>
      <c r="FIP93" s="1332"/>
      <c r="FIQ93" s="1332"/>
      <c r="FIR93" s="1332"/>
      <c r="FIS93" s="1332"/>
      <c r="FIT93" s="1332"/>
      <c r="FIU93" s="1332"/>
      <c r="FIV93" s="1332"/>
      <c r="FIW93" s="1332"/>
      <c r="FIX93" s="1332"/>
      <c r="FIY93" s="1332"/>
      <c r="FIZ93" s="1332"/>
      <c r="FJA93" s="1332"/>
      <c r="FJB93" s="1332"/>
      <c r="FJC93" s="1332"/>
      <c r="FJD93" s="1332"/>
      <c r="FJE93" s="1332"/>
      <c r="FJF93" s="1332"/>
      <c r="FJG93" s="1332"/>
      <c r="FJH93" s="1332"/>
      <c r="FJI93" s="1332"/>
      <c r="FJJ93" s="1332"/>
      <c r="FJK93" s="1332"/>
      <c r="FJL93" s="1332"/>
      <c r="FJM93" s="1332"/>
      <c r="FJN93" s="1332"/>
      <c r="FJO93" s="1332"/>
      <c r="FJP93" s="1332"/>
      <c r="FJQ93" s="1332"/>
      <c r="FJR93" s="1332"/>
      <c r="FJS93" s="1332"/>
      <c r="FJT93" s="1332"/>
      <c r="FJU93" s="1332"/>
      <c r="FJV93" s="1332"/>
      <c r="FJW93" s="1332"/>
      <c r="FJX93" s="1332"/>
      <c r="FJY93" s="1332"/>
      <c r="FJZ93" s="1332"/>
      <c r="FKA93" s="1332"/>
      <c r="FKB93" s="1332"/>
      <c r="FKC93" s="1332"/>
      <c r="FKD93" s="1332"/>
      <c r="FKE93" s="1332"/>
      <c r="FKF93" s="1332"/>
      <c r="FKG93" s="1332"/>
      <c r="FKH93" s="1332"/>
      <c r="FKI93" s="1332"/>
      <c r="FKJ93" s="1332"/>
      <c r="FKK93" s="1332"/>
      <c r="FKL93" s="1332"/>
      <c r="FKM93" s="1332"/>
      <c r="FKN93" s="1332"/>
      <c r="FKO93" s="1332"/>
      <c r="FKP93" s="1332"/>
      <c r="FKQ93" s="1332"/>
      <c r="FKR93" s="1332"/>
      <c r="FKS93" s="1332"/>
      <c r="FKT93" s="1332"/>
      <c r="FKU93" s="1332"/>
      <c r="FKV93" s="1332"/>
      <c r="FKW93" s="1332"/>
      <c r="FKX93" s="1332"/>
      <c r="FKY93" s="1332"/>
      <c r="FKZ93" s="1332"/>
      <c r="FLA93" s="1332"/>
      <c r="FLB93" s="1332"/>
      <c r="FLC93" s="1332"/>
      <c r="FLD93" s="1332"/>
      <c r="FLE93" s="1332"/>
      <c r="FLF93" s="1332"/>
      <c r="FLG93" s="1332"/>
      <c r="FLH93" s="1332"/>
      <c r="FLI93" s="1332"/>
      <c r="FLJ93" s="1332"/>
      <c r="FLK93" s="1332"/>
      <c r="FLL93" s="1332"/>
      <c r="FLM93" s="1332"/>
      <c r="FLN93" s="1332"/>
      <c r="FLO93" s="1332"/>
      <c r="FLP93" s="1332"/>
      <c r="FLQ93" s="1332"/>
      <c r="FLR93" s="1332"/>
      <c r="FLS93" s="1332"/>
      <c r="FLT93" s="1332"/>
      <c r="FLU93" s="1332"/>
      <c r="FLV93" s="1332"/>
      <c r="FLW93" s="1332"/>
      <c r="FLX93" s="1332"/>
      <c r="FLY93" s="1332"/>
      <c r="FLZ93" s="1332"/>
      <c r="FMA93" s="1332"/>
      <c r="FMB93" s="1332"/>
      <c r="FMC93" s="1332"/>
      <c r="FMD93" s="1332"/>
      <c r="FME93" s="1332"/>
      <c r="FMF93" s="1332"/>
      <c r="FMG93" s="1332"/>
      <c r="FMH93" s="1332"/>
      <c r="FMI93" s="1332"/>
      <c r="FMJ93" s="1332"/>
      <c r="FMK93" s="1332"/>
      <c r="FML93" s="1332"/>
      <c r="FMM93" s="1332"/>
      <c r="FMN93" s="1332"/>
      <c r="FMO93" s="1332"/>
      <c r="FMP93" s="1332"/>
      <c r="FMQ93" s="1332"/>
      <c r="FMR93" s="1332"/>
      <c r="FMS93" s="1332"/>
      <c r="FMT93" s="1332"/>
      <c r="FMU93" s="1332"/>
      <c r="FMV93" s="1332"/>
      <c r="FMW93" s="1332"/>
      <c r="FMX93" s="1332"/>
      <c r="FMY93" s="1332"/>
      <c r="FMZ93" s="1332"/>
      <c r="FNA93" s="1332"/>
      <c r="FNB93" s="1332"/>
      <c r="FNC93" s="1332"/>
      <c r="FND93" s="1332"/>
      <c r="FNE93" s="1332"/>
      <c r="FNF93" s="1332"/>
    </row>
    <row r="94" spans="1:4426" s="1301" customFormat="1" ht="15">
      <c r="B94" s="1406">
        <v>1901087</v>
      </c>
      <c r="C94" s="1410" t="s">
        <v>1710</v>
      </c>
      <c r="D94" s="1427">
        <v>1119862.08</v>
      </c>
      <c r="E94" s="1405"/>
      <c r="F94" s="1401"/>
      <c r="G94" s="1401"/>
      <c r="H94" s="1401">
        <f>+D94</f>
        <v>1119862.08</v>
      </c>
      <c r="I94" s="1401"/>
      <c r="J94" s="1623" t="s">
        <v>1665</v>
      </c>
      <c r="K94" s="1424" t="s">
        <v>1711</v>
      </c>
      <c r="L94" s="1332"/>
      <c r="M94" s="1332"/>
      <c r="N94" s="1332"/>
      <c r="O94" s="1332"/>
      <c r="P94" s="1332"/>
      <c r="Q94" s="1332"/>
      <c r="R94" s="1332"/>
      <c r="S94" s="1332"/>
      <c r="T94" s="1332"/>
      <c r="U94" s="1332"/>
      <c r="V94" s="1332"/>
      <c r="W94" s="1332"/>
      <c r="X94" s="1332"/>
      <c r="Y94" s="1332"/>
      <c r="Z94" s="1332"/>
      <c r="AA94" s="1332"/>
      <c r="AB94" s="1332"/>
      <c r="AC94" s="1332"/>
      <c r="AD94" s="1332"/>
      <c r="AE94" s="1332"/>
      <c r="AF94" s="1332"/>
      <c r="AG94" s="1332"/>
      <c r="AH94" s="1332"/>
      <c r="AI94" s="1332"/>
      <c r="AJ94" s="1332"/>
      <c r="AK94" s="1332"/>
      <c r="AL94" s="1332"/>
      <c r="AM94" s="1332"/>
      <c r="AN94" s="1332"/>
      <c r="AO94" s="1332"/>
      <c r="AP94" s="1332"/>
      <c r="AQ94" s="1332"/>
      <c r="AR94" s="1332"/>
      <c r="AS94" s="1332"/>
      <c r="AT94" s="1332"/>
      <c r="AU94" s="1332"/>
      <c r="AV94" s="1332"/>
      <c r="AW94" s="1332"/>
      <c r="AX94" s="1332"/>
      <c r="AY94" s="1332"/>
      <c r="AZ94" s="1332"/>
      <c r="BA94" s="1332"/>
      <c r="BB94" s="1332"/>
      <c r="BC94" s="1332"/>
      <c r="BD94" s="1332"/>
      <c r="BE94" s="1332"/>
      <c r="BF94" s="1332"/>
      <c r="BG94" s="1332"/>
      <c r="BH94" s="1332"/>
      <c r="BI94" s="1332"/>
      <c r="BJ94" s="1332"/>
      <c r="BK94" s="1332"/>
      <c r="BL94" s="1332"/>
      <c r="BM94" s="1332"/>
      <c r="BN94" s="1332"/>
      <c r="BO94" s="1332"/>
      <c r="BP94" s="1332"/>
      <c r="BQ94" s="1332"/>
      <c r="BR94" s="1332"/>
      <c r="BS94" s="1332"/>
      <c r="BT94" s="1332"/>
      <c r="BU94" s="1332"/>
      <c r="BV94" s="1332"/>
      <c r="BW94" s="1332"/>
      <c r="BX94" s="1332"/>
      <c r="BY94" s="1332"/>
      <c r="BZ94" s="1332"/>
      <c r="CA94" s="1332"/>
      <c r="CB94" s="1332"/>
      <c r="CC94" s="1332"/>
      <c r="CD94" s="1332"/>
      <c r="CE94" s="1332"/>
      <c r="CF94" s="1332"/>
      <c r="CG94" s="1332"/>
      <c r="CH94" s="1332"/>
      <c r="CI94" s="1332"/>
      <c r="CJ94" s="1332"/>
      <c r="CK94" s="1332"/>
      <c r="CL94" s="1332"/>
      <c r="CM94" s="1332"/>
      <c r="CN94" s="1332"/>
      <c r="CO94" s="1332"/>
      <c r="CP94" s="1332"/>
      <c r="CQ94" s="1332"/>
      <c r="CR94" s="1332"/>
      <c r="CS94" s="1332"/>
      <c r="CT94" s="1332"/>
      <c r="CU94" s="1332"/>
      <c r="CV94" s="1332"/>
      <c r="CW94" s="1332"/>
      <c r="CX94" s="1332"/>
      <c r="CY94" s="1332"/>
      <c r="CZ94" s="1332"/>
      <c r="DA94" s="1332"/>
      <c r="DB94" s="1332"/>
      <c r="DC94" s="1332"/>
      <c r="DD94" s="1332"/>
      <c r="DE94" s="1332"/>
      <c r="DF94" s="1332"/>
      <c r="DG94" s="1332"/>
      <c r="DH94" s="1332"/>
      <c r="DI94" s="1332"/>
      <c r="DJ94" s="1332"/>
      <c r="DK94" s="1332"/>
      <c r="DL94" s="1332"/>
      <c r="DM94" s="1332"/>
      <c r="DN94" s="1332"/>
      <c r="DO94" s="1332"/>
      <c r="DP94" s="1332"/>
      <c r="DQ94" s="1332"/>
      <c r="DR94" s="1332"/>
      <c r="DS94" s="1332"/>
      <c r="DT94" s="1332"/>
      <c r="DU94" s="1332"/>
      <c r="DV94" s="1332"/>
      <c r="DW94" s="1332"/>
      <c r="DX94" s="1332"/>
      <c r="DY94" s="1332"/>
      <c r="DZ94" s="1332"/>
      <c r="EA94" s="1332"/>
      <c r="EB94" s="1332"/>
      <c r="EC94" s="1332"/>
      <c r="ED94" s="1332"/>
      <c r="EE94" s="1332"/>
      <c r="EF94" s="1332"/>
      <c r="EG94" s="1332"/>
      <c r="EH94" s="1332"/>
      <c r="EI94" s="1332"/>
      <c r="EJ94" s="1332"/>
      <c r="EK94" s="1332"/>
      <c r="EL94" s="1332"/>
      <c r="EM94" s="1332"/>
      <c r="EN94" s="1332"/>
      <c r="EO94" s="1332"/>
      <c r="EP94" s="1332"/>
      <c r="EQ94" s="1332"/>
      <c r="ER94" s="1332"/>
      <c r="ES94" s="1332"/>
      <c r="ET94" s="1332"/>
      <c r="EU94" s="1332"/>
      <c r="EV94" s="1332"/>
      <c r="EW94" s="1332"/>
      <c r="EX94" s="1332"/>
      <c r="EY94" s="1332"/>
      <c r="EZ94" s="1332"/>
      <c r="FA94" s="1332"/>
      <c r="FB94" s="1332"/>
      <c r="FC94" s="1332"/>
      <c r="FD94" s="1332"/>
      <c r="FE94" s="1332"/>
      <c r="FF94" s="1332"/>
      <c r="FG94" s="1332"/>
      <c r="FH94" s="1332"/>
      <c r="FI94" s="1332"/>
      <c r="FJ94" s="1332"/>
      <c r="FK94" s="1332"/>
      <c r="FL94" s="1332"/>
      <c r="FM94" s="1332"/>
      <c r="FN94" s="1332"/>
      <c r="FO94" s="1332"/>
      <c r="FP94" s="1332"/>
      <c r="FQ94" s="1332"/>
      <c r="FR94" s="1332"/>
      <c r="FS94" s="1332"/>
      <c r="FT94" s="1332"/>
      <c r="FU94" s="1332"/>
      <c r="FV94" s="1332"/>
      <c r="FW94" s="1332"/>
      <c r="FX94" s="1332"/>
      <c r="FY94" s="1332"/>
      <c r="FZ94" s="1332"/>
      <c r="GA94" s="1332"/>
      <c r="GB94" s="1332"/>
      <c r="GC94" s="1332"/>
      <c r="GD94" s="1332"/>
      <c r="GE94" s="1332"/>
      <c r="GF94" s="1332"/>
      <c r="GG94" s="1332"/>
      <c r="GH94" s="1332"/>
      <c r="GI94" s="1332"/>
      <c r="GJ94" s="1332"/>
      <c r="GK94" s="1332"/>
      <c r="GL94" s="1332"/>
      <c r="GM94" s="1332"/>
      <c r="GN94" s="1332"/>
      <c r="GO94" s="1332"/>
      <c r="GP94" s="1332"/>
      <c r="GQ94" s="1332"/>
      <c r="GR94" s="1332"/>
      <c r="GS94" s="1332"/>
      <c r="GT94" s="1332"/>
      <c r="GU94" s="1332"/>
      <c r="GV94" s="1332"/>
      <c r="GW94" s="1332"/>
      <c r="GX94" s="1332"/>
      <c r="GY94" s="1332"/>
      <c r="GZ94" s="1332"/>
      <c r="HA94" s="1332"/>
      <c r="HB94" s="1332"/>
      <c r="HC94" s="1332"/>
      <c r="HD94" s="1332"/>
      <c r="HE94" s="1332"/>
      <c r="HF94" s="1332"/>
      <c r="HG94" s="1332"/>
      <c r="HH94" s="1332"/>
      <c r="HI94" s="1332"/>
      <c r="HJ94" s="1332"/>
      <c r="HK94" s="1332"/>
      <c r="HL94" s="1332"/>
      <c r="HM94" s="1332"/>
      <c r="HN94" s="1332"/>
      <c r="HO94" s="1332"/>
      <c r="HP94" s="1332"/>
      <c r="HQ94" s="1332"/>
      <c r="HR94" s="1332"/>
      <c r="HS94" s="1332"/>
      <c r="HT94" s="1332"/>
      <c r="HU94" s="1332"/>
      <c r="HV94" s="1332"/>
      <c r="HW94" s="1332"/>
      <c r="HX94" s="1332"/>
      <c r="HY94" s="1332"/>
      <c r="HZ94" s="1332"/>
      <c r="IA94" s="1332"/>
      <c r="IB94" s="1332"/>
      <c r="IC94" s="1332"/>
      <c r="ID94" s="1332"/>
      <c r="IE94" s="1332"/>
      <c r="IF94" s="1332"/>
      <c r="IG94" s="1332"/>
      <c r="IH94" s="1332"/>
      <c r="II94" s="1332"/>
      <c r="IJ94" s="1332"/>
      <c r="IK94" s="1332"/>
      <c r="IL94" s="1332"/>
      <c r="IM94" s="1332"/>
      <c r="IN94" s="1332"/>
      <c r="IO94" s="1332"/>
      <c r="IP94" s="1332"/>
      <c r="IQ94" s="1332"/>
      <c r="IR94" s="1332"/>
      <c r="IS94" s="1332"/>
      <c r="IT94" s="1332"/>
      <c r="IU94" s="1332"/>
      <c r="IV94" s="1332"/>
      <c r="IW94" s="1332"/>
      <c r="IX94" s="1332"/>
      <c r="IY94" s="1332"/>
      <c r="IZ94" s="1332"/>
      <c r="JA94" s="1332"/>
      <c r="JB94" s="1332"/>
      <c r="JC94" s="1332"/>
      <c r="JD94" s="1332"/>
      <c r="JE94" s="1332"/>
      <c r="JF94" s="1332"/>
      <c r="JG94" s="1332"/>
      <c r="JH94" s="1332"/>
      <c r="JI94" s="1332"/>
      <c r="JJ94" s="1332"/>
      <c r="JK94" s="1332"/>
      <c r="JL94" s="1332"/>
      <c r="JM94" s="1332"/>
      <c r="JN94" s="1332"/>
      <c r="JO94" s="1332"/>
      <c r="JP94" s="1332"/>
      <c r="JQ94" s="1332"/>
      <c r="JR94" s="1332"/>
      <c r="JS94" s="1332"/>
      <c r="JT94" s="1332"/>
      <c r="JU94" s="1332"/>
      <c r="JV94" s="1332"/>
      <c r="JW94" s="1332"/>
      <c r="JX94" s="1332"/>
      <c r="JY94" s="1332"/>
      <c r="JZ94" s="1332"/>
      <c r="KA94" s="1332"/>
      <c r="KB94" s="1332"/>
      <c r="KC94" s="1332"/>
      <c r="KD94" s="1332"/>
      <c r="KE94" s="1332"/>
      <c r="KF94" s="1332"/>
      <c r="KG94" s="1332"/>
      <c r="KH94" s="1332"/>
      <c r="KI94" s="1332"/>
      <c r="KJ94" s="1332"/>
      <c r="KK94" s="1332"/>
      <c r="KL94" s="1332"/>
      <c r="KM94" s="1332"/>
      <c r="KN94" s="1332"/>
      <c r="KO94" s="1332"/>
      <c r="KP94" s="1332"/>
      <c r="KQ94" s="1332"/>
      <c r="KR94" s="1332"/>
      <c r="KS94" s="1332"/>
      <c r="KT94" s="1332"/>
      <c r="KU94" s="1332"/>
      <c r="KV94" s="1332"/>
      <c r="KW94" s="1332"/>
      <c r="KX94" s="1332"/>
      <c r="KY94" s="1332"/>
      <c r="KZ94" s="1332"/>
      <c r="LA94" s="1332"/>
      <c r="LB94" s="1332"/>
      <c r="LC94" s="1332"/>
      <c r="LD94" s="1332"/>
      <c r="LE94" s="1332"/>
      <c r="LF94" s="1332"/>
      <c r="LG94" s="1332"/>
      <c r="LH94" s="1332"/>
      <c r="LI94" s="1332"/>
      <c r="LJ94" s="1332"/>
      <c r="LK94" s="1332"/>
      <c r="LL94" s="1332"/>
      <c r="LM94" s="1332"/>
      <c r="LN94" s="1332"/>
      <c r="LO94" s="1332"/>
      <c r="LP94" s="1332"/>
      <c r="LQ94" s="1332"/>
      <c r="LR94" s="1332"/>
      <c r="LS94" s="1332"/>
      <c r="LT94" s="1332"/>
      <c r="LU94" s="1332"/>
      <c r="LV94" s="1332"/>
      <c r="LW94" s="1332"/>
      <c r="LX94" s="1332"/>
      <c r="LY94" s="1332"/>
      <c r="LZ94" s="1332"/>
      <c r="MA94" s="1332"/>
      <c r="MB94" s="1332"/>
      <c r="MC94" s="1332"/>
      <c r="MD94" s="1332"/>
      <c r="ME94" s="1332"/>
      <c r="MF94" s="1332"/>
      <c r="MG94" s="1332"/>
      <c r="MH94" s="1332"/>
      <c r="MI94" s="1332"/>
      <c r="MJ94" s="1332"/>
      <c r="MK94" s="1332"/>
      <c r="ML94" s="1332"/>
      <c r="MM94" s="1332"/>
      <c r="MN94" s="1332"/>
      <c r="MO94" s="1332"/>
      <c r="MP94" s="1332"/>
      <c r="MQ94" s="1332"/>
      <c r="MR94" s="1332"/>
      <c r="MS94" s="1332"/>
      <c r="MT94" s="1332"/>
      <c r="MU94" s="1332"/>
      <c r="MV94" s="1332"/>
      <c r="MW94" s="1332"/>
      <c r="MX94" s="1332"/>
      <c r="MY94" s="1332"/>
      <c r="MZ94" s="1332"/>
      <c r="NA94" s="1332"/>
      <c r="NB94" s="1332"/>
      <c r="NC94" s="1332"/>
      <c r="ND94" s="1332"/>
      <c r="NE94" s="1332"/>
      <c r="NF94" s="1332"/>
      <c r="NG94" s="1332"/>
      <c r="NH94" s="1332"/>
      <c r="NI94" s="1332"/>
      <c r="NJ94" s="1332"/>
      <c r="NK94" s="1332"/>
      <c r="NL94" s="1332"/>
      <c r="NM94" s="1332"/>
      <c r="NN94" s="1332"/>
      <c r="NO94" s="1332"/>
      <c r="NP94" s="1332"/>
      <c r="NQ94" s="1332"/>
      <c r="NR94" s="1332"/>
      <c r="NS94" s="1332"/>
      <c r="NT94" s="1332"/>
      <c r="NU94" s="1332"/>
      <c r="NV94" s="1332"/>
      <c r="NW94" s="1332"/>
      <c r="NX94" s="1332"/>
      <c r="NY94" s="1332"/>
      <c r="NZ94" s="1332"/>
      <c r="OA94" s="1332"/>
      <c r="OB94" s="1332"/>
      <c r="OC94" s="1332"/>
      <c r="OD94" s="1332"/>
      <c r="OE94" s="1332"/>
      <c r="OF94" s="1332"/>
      <c r="OG94" s="1332"/>
      <c r="OH94" s="1332"/>
      <c r="OI94" s="1332"/>
      <c r="OJ94" s="1332"/>
      <c r="OK94" s="1332"/>
      <c r="OL94" s="1332"/>
      <c r="OM94" s="1332"/>
      <c r="ON94" s="1332"/>
      <c r="OO94" s="1332"/>
      <c r="OP94" s="1332"/>
      <c r="OQ94" s="1332"/>
      <c r="OR94" s="1332"/>
      <c r="OS94" s="1332"/>
      <c r="OT94" s="1332"/>
      <c r="OU94" s="1332"/>
      <c r="OV94" s="1332"/>
      <c r="OW94" s="1332"/>
      <c r="OX94" s="1332"/>
      <c r="OY94" s="1332"/>
      <c r="OZ94" s="1332"/>
      <c r="PA94" s="1332"/>
      <c r="PB94" s="1332"/>
      <c r="PC94" s="1332"/>
      <c r="PD94" s="1332"/>
      <c r="PE94" s="1332"/>
      <c r="PF94" s="1332"/>
      <c r="PG94" s="1332"/>
      <c r="PH94" s="1332"/>
      <c r="PI94" s="1332"/>
      <c r="PJ94" s="1332"/>
      <c r="PK94" s="1332"/>
      <c r="PL94" s="1332"/>
      <c r="PM94" s="1332"/>
      <c r="PN94" s="1332"/>
      <c r="PO94" s="1332"/>
      <c r="PP94" s="1332"/>
      <c r="PQ94" s="1332"/>
      <c r="PR94" s="1332"/>
      <c r="PS94" s="1332"/>
      <c r="PT94" s="1332"/>
      <c r="PU94" s="1332"/>
      <c r="PV94" s="1332"/>
      <c r="PW94" s="1332"/>
      <c r="PX94" s="1332"/>
      <c r="PY94" s="1332"/>
      <c r="PZ94" s="1332"/>
      <c r="QA94" s="1332"/>
      <c r="QB94" s="1332"/>
      <c r="QC94" s="1332"/>
      <c r="QD94" s="1332"/>
      <c r="QE94" s="1332"/>
      <c r="QF94" s="1332"/>
      <c r="QG94" s="1332"/>
      <c r="QH94" s="1332"/>
      <c r="QI94" s="1332"/>
      <c r="QJ94" s="1332"/>
      <c r="QK94" s="1332"/>
      <c r="QL94" s="1332"/>
      <c r="QM94" s="1332"/>
      <c r="QN94" s="1332"/>
      <c r="QO94" s="1332"/>
      <c r="QP94" s="1332"/>
      <c r="QQ94" s="1332"/>
      <c r="QR94" s="1332"/>
      <c r="QS94" s="1332"/>
      <c r="QT94" s="1332"/>
      <c r="QU94" s="1332"/>
      <c r="QV94" s="1332"/>
      <c r="QW94" s="1332"/>
      <c r="QX94" s="1332"/>
      <c r="QY94" s="1332"/>
      <c r="QZ94" s="1332"/>
      <c r="RA94" s="1332"/>
      <c r="RB94" s="1332"/>
      <c r="RC94" s="1332"/>
      <c r="RD94" s="1332"/>
      <c r="RE94" s="1332"/>
      <c r="RF94" s="1332"/>
      <c r="RG94" s="1332"/>
      <c r="RH94" s="1332"/>
      <c r="RI94" s="1332"/>
      <c r="RJ94" s="1332"/>
      <c r="RK94" s="1332"/>
      <c r="RL94" s="1332"/>
      <c r="RM94" s="1332"/>
      <c r="RN94" s="1332"/>
      <c r="RO94" s="1332"/>
      <c r="RP94" s="1332"/>
      <c r="RQ94" s="1332"/>
      <c r="RR94" s="1332"/>
      <c r="RS94" s="1332"/>
      <c r="RT94" s="1332"/>
      <c r="RU94" s="1332"/>
      <c r="RV94" s="1332"/>
      <c r="RW94" s="1332"/>
      <c r="RX94" s="1332"/>
      <c r="RY94" s="1332"/>
      <c r="RZ94" s="1332"/>
      <c r="SA94" s="1332"/>
      <c r="SB94" s="1332"/>
      <c r="SC94" s="1332"/>
      <c r="SD94" s="1332"/>
      <c r="SE94" s="1332"/>
      <c r="SF94" s="1332"/>
      <c r="SG94" s="1332"/>
      <c r="SH94" s="1332"/>
      <c r="SI94" s="1332"/>
      <c r="SJ94" s="1332"/>
      <c r="SK94" s="1332"/>
      <c r="SL94" s="1332"/>
      <c r="SM94" s="1332"/>
      <c r="SN94" s="1332"/>
      <c r="SO94" s="1332"/>
      <c r="SP94" s="1332"/>
      <c r="SQ94" s="1332"/>
      <c r="SR94" s="1332"/>
      <c r="SS94" s="1332"/>
      <c r="ST94" s="1332"/>
      <c r="SU94" s="1332"/>
      <c r="SV94" s="1332"/>
      <c r="SW94" s="1332"/>
      <c r="SX94" s="1332"/>
      <c r="SY94" s="1332"/>
      <c r="SZ94" s="1332"/>
      <c r="TA94" s="1332"/>
      <c r="TB94" s="1332"/>
      <c r="TC94" s="1332"/>
      <c r="TD94" s="1332"/>
      <c r="TE94" s="1332"/>
      <c r="TF94" s="1332"/>
      <c r="TG94" s="1332"/>
      <c r="TH94" s="1332"/>
      <c r="TI94" s="1332"/>
      <c r="TJ94" s="1332"/>
      <c r="TK94" s="1332"/>
      <c r="TL94" s="1332"/>
      <c r="TM94" s="1332"/>
      <c r="TN94" s="1332"/>
      <c r="TO94" s="1332"/>
      <c r="TP94" s="1332"/>
      <c r="TQ94" s="1332"/>
      <c r="TR94" s="1332"/>
      <c r="TS94" s="1332"/>
      <c r="TT94" s="1332"/>
      <c r="TU94" s="1332"/>
      <c r="TV94" s="1332"/>
      <c r="TW94" s="1332"/>
      <c r="TX94" s="1332"/>
      <c r="TY94" s="1332"/>
      <c r="TZ94" s="1332"/>
      <c r="UA94" s="1332"/>
      <c r="UB94" s="1332"/>
      <c r="UC94" s="1332"/>
      <c r="UD94" s="1332"/>
      <c r="UE94" s="1332"/>
      <c r="UF94" s="1332"/>
      <c r="UG94" s="1332"/>
      <c r="UH94" s="1332"/>
      <c r="UI94" s="1332"/>
      <c r="UJ94" s="1332"/>
      <c r="UK94" s="1332"/>
      <c r="UL94" s="1332"/>
      <c r="UM94" s="1332"/>
      <c r="UN94" s="1332"/>
      <c r="UO94" s="1332"/>
      <c r="UP94" s="1332"/>
      <c r="UQ94" s="1332"/>
      <c r="UR94" s="1332"/>
      <c r="US94" s="1332"/>
      <c r="UT94" s="1332"/>
      <c r="UU94" s="1332"/>
      <c r="UV94" s="1332"/>
      <c r="UW94" s="1332"/>
      <c r="UX94" s="1332"/>
      <c r="UY94" s="1332"/>
      <c r="UZ94" s="1332"/>
      <c r="VA94" s="1332"/>
      <c r="VB94" s="1332"/>
      <c r="VC94" s="1332"/>
      <c r="VD94" s="1332"/>
      <c r="VE94" s="1332"/>
      <c r="VF94" s="1332"/>
      <c r="VG94" s="1332"/>
      <c r="VH94" s="1332"/>
      <c r="VI94" s="1332"/>
      <c r="VJ94" s="1332"/>
      <c r="VK94" s="1332"/>
      <c r="VL94" s="1332"/>
      <c r="VM94" s="1332"/>
      <c r="VN94" s="1332"/>
      <c r="VO94" s="1332"/>
      <c r="VP94" s="1332"/>
      <c r="VQ94" s="1332"/>
      <c r="VR94" s="1332"/>
      <c r="VS94" s="1332"/>
      <c r="VT94" s="1332"/>
      <c r="VU94" s="1332"/>
      <c r="VV94" s="1332"/>
      <c r="VW94" s="1332"/>
      <c r="VX94" s="1332"/>
      <c r="VY94" s="1332"/>
      <c r="VZ94" s="1332"/>
      <c r="WA94" s="1332"/>
      <c r="WB94" s="1332"/>
      <c r="WC94" s="1332"/>
      <c r="WD94" s="1332"/>
      <c r="WE94" s="1332"/>
      <c r="WF94" s="1332"/>
      <c r="WG94" s="1332"/>
      <c r="WH94" s="1332"/>
      <c r="WI94" s="1332"/>
      <c r="WJ94" s="1332"/>
      <c r="WK94" s="1332"/>
      <c r="WL94" s="1332"/>
      <c r="WM94" s="1332"/>
      <c r="WN94" s="1332"/>
      <c r="WO94" s="1332"/>
      <c r="WP94" s="1332"/>
      <c r="WQ94" s="1332"/>
      <c r="WR94" s="1332"/>
      <c r="WS94" s="1332"/>
      <c r="WT94" s="1332"/>
      <c r="WU94" s="1332"/>
      <c r="WV94" s="1332"/>
      <c r="WW94" s="1332"/>
      <c r="WX94" s="1332"/>
      <c r="WY94" s="1332"/>
      <c r="WZ94" s="1332"/>
      <c r="XA94" s="1332"/>
      <c r="XB94" s="1332"/>
      <c r="XC94" s="1332"/>
      <c r="XD94" s="1332"/>
      <c r="XE94" s="1332"/>
      <c r="XF94" s="1332"/>
      <c r="XG94" s="1332"/>
      <c r="XH94" s="1332"/>
      <c r="XI94" s="1332"/>
      <c r="XJ94" s="1332"/>
      <c r="XK94" s="1332"/>
      <c r="XL94" s="1332"/>
      <c r="XM94" s="1332"/>
      <c r="XN94" s="1332"/>
      <c r="XO94" s="1332"/>
      <c r="XP94" s="1332"/>
      <c r="XQ94" s="1332"/>
      <c r="XR94" s="1332"/>
      <c r="XS94" s="1332"/>
      <c r="XT94" s="1332"/>
      <c r="XU94" s="1332"/>
      <c r="XV94" s="1332"/>
      <c r="XW94" s="1332"/>
      <c r="XX94" s="1332"/>
      <c r="XY94" s="1332"/>
      <c r="XZ94" s="1332"/>
      <c r="YA94" s="1332"/>
      <c r="YB94" s="1332"/>
      <c r="YC94" s="1332"/>
      <c r="YD94" s="1332"/>
      <c r="YE94" s="1332"/>
      <c r="YF94" s="1332"/>
      <c r="YG94" s="1332"/>
      <c r="YH94" s="1332"/>
      <c r="YI94" s="1332"/>
      <c r="YJ94" s="1332"/>
      <c r="YK94" s="1332"/>
      <c r="YL94" s="1332"/>
      <c r="YM94" s="1332"/>
      <c r="YN94" s="1332"/>
      <c r="YO94" s="1332"/>
      <c r="YP94" s="1332"/>
      <c r="YQ94" s="1332"/>
      <c r="YR94" s="1332"/>
      <c r="YS94" s="1332"/>
      <c r="YT94" s="1332"/>
      <c r="YU94" s="1332"/>
      <c r="YV94" s="1332"/>
      <c r="YW94" s="1332"/>
      <c r="YX94" s="1332"/>
      <c r="YY94" s="1332"/>
      <c r="YZ94" s="1332"/>
      <c r="ZA94" s="1332"/>
      <c r="ZB94" s="1332"/>
      <c r="ZC94" s="1332"/>
      <c r="ZD94" s="1332"/>
      <c r="ZE94" s="1332"/>
      <c r="ZF94" s="1332"/>
      <c r="ZG94" s="1332"/>
      <c r="ZH94" s="1332"/>
      <c r="ZI94" s="1332"/>
      <c r="ZJ94" s="1332"/>
      <c r="ZK94" s="1332"/>
      <c r="ZL94" s="1332"/>
      <c r="ZM94" s="1332"/>
      <c r="ZN94" s="1332"/>
      <c r="ZO94" s="1332"/>
      <c r="ZP94" s="1332"/>
      <c r="ZQ94" s="1332"/>
      <c r="ZR94" s="1332"/>
      <c r="ZS94" s="1332"/>
      <c r="ZT94" s="1332"/>
      <c r="ZU94" s="1332"/>
      <c r="ZV94" s="1332"/>
      <c r="ZW94" s="1332"/>
      <c r="ZX94" s="1332"/>
      <c r="ZY94" s="1332"/>
      <c r="ZZ94" s="1332"/>
      <c r="AAA94" s="1332"/>
      <c r="AAB94" s="1332"/>
      <c r="AAC94" s="1332"/>
      <c r="AAD94" s="1332"/>
      <c r="AAE94" s="1332"/>
      <c r="AAF94" s="1332"/>
      <c r="AAG94" s="1332"/>
      <c r="AAH94" s="1332"/>
      <c r="AAI94" s="1332"/>
      <c r="AAJ94" s="1332"/>
      <c r="AAK94" s="1332"/>
      <c r="AAL94" s="1332"/>
      <c r="AAM94" s="1332"/>
      <c r="AAN94" s="1332"/>
      <c r="AAO94" s="1332"/>
      <c r="AAP94" s="1332"/>
      <c r="AAQ94" s="1332"/>
      <c r="AAR94" s="1332"/>
      <c r="AAS94" s="1332"/>
      <c r="AAT94" s="1332"/>
      <c r="AAU94" s="1332"/>
      <c r="AAV94" s="1332"/>
      <c r="AAW94" s="1332"/>
      <c r="AAX94" s="1332"/>
      <c r="AAY94" s="1332"/>
      <c r="AAZ94" s="1332"/>
      <c r="ABA94" s="1332"/>
      <c r="ABB94" s="1332"/>
      <c r="ABC94" s="1332"/>
      <c r="ABD94" s="1332"/>
      <c r="ABE94" s="1332"/>
      <c r="ABF94" s="1332"/>
      <c r="ABG94" s="1332"/>
      <c r="ABH94" s="1332"/>
      <c r="ABI94" s="1332"/>
      <c r="ABJ94" s="1332"/>
      <c r="ABK94" s="1332"/>
      <c r="ABL94" s="1332"/>
      <c r="ABM94" s="1332"/>
      <c r="ABN94" s="1332"/>
      <c r="ABO94" s="1332"/>
      <c r="ABP94" s="1332"/>
      <c r="ABQ94" s="1332"/>
      <c r="ABR94" s="1332"/>
      <c r="ABS94" s="1332"/>
      <c r="ABT94" s="1332"/>
      <c r="ABU94" s="1332"/>
      <c r="ABV94" s="1332"/>
      <c r="ABW94" s="1332"/>
      <c r="ABX94" s="1332"/>
      <c r="ABY94" s="1332"/>
      <c r="ABZ94" s="1332"/>
      <c r="ACA94" s="1332"/>
      <c r="ACB94" s="1332"/>
      <c r="ACC94" s="1332"/>
      <c r="ACD94" s="1332"/>
      <c r="ACE94" s="1332"/>
      <c r="ACF94" s="1332"/>
      <c r="ACG94" s="1332"/>
      <c r="ACH94" s="1332"/>
      <c r="ACI94" s="1332"/>
      <c r="ACJ94" s="1332"/>
      <c r="ACK94" s="1332"/>
      <c r="ACL94" s="1332"/>
      <c r="ACM94" s="1332"/>
      <c r="ACN94" s="1332"/>
      <c r="ACO94" s="1332"/>
      <c r="ACP94" s="1332"/>
      <c r="ACQ94" s="1332"/>
      <c r="ACR94" s="1332"/>
      <c r="ACS94" s="1332"/>
      <c r="ACT94" s="1332"/>
      <c r="ACU94" s="1332"/>
      <c r="ACV94" s="1332"/>
      <c r="ACW94" s="1332"/>
      <c r="ACX94" s="1332"/>
      <c r="ACY94" s="1332"/>
      <c r="ACZ94" s="1332"/>
      <c r="ADA94" s="1332"/>
      <c r="ADB94" s="1332"/>
      <c r="ADC94" s="1332"/>
      <c r="ADD94" s="1332"/>
      <c r="ADE94" s="1332"/>
      <c r="ADF94" s="1332"/>
      <c r="ADG94" s="1332"/>
      <c r="ADH94" s="1332"/>
      <c r="ADI94" s="1332"/>
      <c r="ADJ94" s="1332"/>
      <c r="ADK94" s="1332"/>
      <c r="ADL94" s="1332"/>
      <c r="ADM94" s="1332"/>
      <c r="ADN94" s="1332"/>
      <c r="ADO94" s="1332"/>
      <c r="ADP94" s="1332"/>
      <c r="ADQ94" s="1332"/>
      <c r="ADR94" s="1332"/>
      <c r="ADS94" s="1332"/>
      <c r="ADT94" s="1332"/>
      <c r="ADU94" s="1332"/>
      <c r="ADV94" s="1332"/>
      <c r="ADW94" s="1332"/>
      <c r="ADX94" s="1332"/>
      <c r="ADY94" s="1332"/>
      <c r="ADZ94" s="1332"/>
      <c r="AEA94" s="1332"/>
      <c r="AEB94" s="1332"/>
      <c r="AEC94" s="1332"/>
      <c r="AED94" s="1332"/>
      <c r="AEE94" s="1332"/>
      <c r="AEF94" s="1332"/>
      <c r="AEG94" s="1332"/>
      <c r="AEH94" s="1332"/>
      <c r="AEI94" s="1332"/>
      <c r="AEJ94" s="1332"/>
      <c r="AEK94" s="1332"/>
      <c r="AEL94" s="1332"/>
      <c r="AEM94" s="1332"/>
      <c r="AEN94" s="1332"/>
      <c r="AEO94" s="1332"/>
      <c r="AEP94" s="1332"/>
      <c r="AEQ94" s="1332"/>
      <c r="AER94" s="1332"/>
      <c r="AES94" s="1332"/>
      <c r="AET94" s="1332"/>
      <c r="AEU94" s="1332"/>
      <c r="AEV94" s="1332"/>
      <c r="AEW94" s="1332"/>
      <c r="AEX94" s="1332"/>
      <c r="AEY94" s="1332"/>
      <c r="AEZ94" s="1332"/>
      <c r="AFA94" s="1332"/>
      <c r="AFB94" s="1332"/>
      <c r="AFC94" s="1332"/>
      <c r="AFD94" s="1332"/>
      <c r="AFE94" s="1332"/>
      <c r="AFF94" s="1332"/>
      <c r="AFG94" s="1332"/>
      <c r="AFH94" s="1332"/>
      <c r="AFI94" s="1332"/>
      <c r="AFJ94" s="1332"/>
      <c r="AFK94" s="1332"/>
      <c r="AFL94" s="1332"/>
      <c r="AFM94" s="1332"/>
      <c r="AFN94" s="1332"/>
      <c r="AFO94" s="1332"/>
      <c r="AFP94" s="1332"/>
      <c r="AFQ94" s="1332"/>
      <c r="AFR94" s="1332"/>
      <c r="AFS94" s="1332"/>
      <c r="AFT94" s="1332"/>
      <c r="AFU94" s="1332"/>
      <c r="AFV94" s="1332"/>
      <c r="AFW94" s="1332"/>
      <c r="AFX94" s="1332"/>
      <c r="AFY94" s="1332"/>
      <c r="AFZ94" s="1332"/>
      <c r="AGA94" s="1332"/>
      <c r="AGB94" s="1332"/>
      <c r="AGC94" s="1332"/>
      <c r="AGD94" s="1332"/>
      <c r="AGE94" s="1332"/>
      <c r="AGF94" s="1332"/>
      <c r="AGG94" s="1332"/>
      <c r="AGH94" s="1332"/>
      <c r="AGI94" s="1332"/>
      <c r="AGJ94" s="1332"/>
      <c r="AGK94" s="1332"/>
      <c r="AGL94" s="1332"/>
      <c r="AGM94" s="1332"/>
      <c r="AGN94" s="1332"/>
      <c r="AGO94" s="1332"/>
      <c r="AGP94" s="1332"/>
      <c r="AGQ94" s="1332"/>
      <c r="AGR94" s="1332"/>
      <c r="AGS94" s="1332"/>
      <c r="AGT94" s="1332"/>
      <c r="AGU94" s="1332"/>
      <c r="AGV94" s="1332"/>
      <c r="AGW94" s="1332"/>
      <c r="AGX94" s="1332"/>
      <c r="AGY94" s="1332"/>
      <c r="AGZ94" s="1332"/>
      <c r="AHA94" s="1332"/>
      <c r="AHB94" s="1332"/>
      <c r="AHC94" s="1332"/>
      <c r="AHD94" s="1332"/>
      <c r="AHE94" s="1332"/>
      <c r="AHF94" s="1332"/>
      <c r="AHG94" s="1332"/>
      <c r="AHH94" s="1332"/>
      <c r="AHI94" s="1332"/>
      <c r="AHJ94" s="1332"/>
      <c r="AHK94" s="1332"/>
      <c r="AHL94" s="1332"/>
      <c r="AHM94" s="1332"/>
      <c r="AHN94" s="1332"/>
      <c r="AHO94" s="1332"/>
      <c r="AHP94" s="1332"/>
      <c r="AHQ94" s="1332"/>
      <c r="AHR94" s="1332"/>
      <c r="AHS94" s="1332"/>
      <c r="AHT94" s="1332"/>
      <c r="AHU94" s="1332"/>
      <c r="AHV94" s="1332"/>
      <c r="AHW94" s="1332"/>
      <c r="AHX94" s="1332"/>
      <c r="AHY94" s="1332"/>
      <c r="AHZ94" s="1332"/>
      <c r="AIA94" s="1332"/>
      <c r="AIB94" s="1332"/>
      <c r="AIC94" s="1332"/>
      <c r="AID94" s="1332"/>
      <c r="AIE94" s="1332"/>
      <c r="AIF94" s="1332"/>
      <c r="AIG94" s="1332"/>
      <c r="AIH94" s="1332"/>
      <c r="AII94" s="1332"/>
      <c r="AIJ94" s="1332"/>
      <c r="AIK94" s="1332"/>
      <c r="AIL94" s="1332"/>
      <c r="AIM94" s="1332"/>
      <c r="AIN94" s="1332"/>
      <c r="AIO94" s="1332"/>
      <c r="AIP94" s="1332"/>
      <c r="AIQ94" s="1332"/>
      <c r="AIR94" s="1332"/>
      <c r="AIS94" s="1332"/>
      <c r="AIT94" s="1332"/>
      <c r="AIU94" s="1332"/>
      <c r="AIV94" s="1332"/>
      <c r="AIW94" s="1332"/>
      <c r="AIX94" s="1332"/>
      <c r="AIY94" s="1332"/>
      <c r="AIZ94" s="1332"/>
      <c r="AJA94" s="1332"/>
      <c r="AJB94" s="1332"/>
      <c r="AJC94" s="1332"/>
      <c r="AJD94" s="1332"/>
      <c r="AJE94" s="1332"/>
      <c r="AJF94" s="1332"/>
      <c r="AJG94" s="1332"/>
      <c r="AJH94" s="1332"/>
      <c r="AJI94" s="1332"/>
      <c r="AJJ94" s="1332"/>
      <c r="AJK94" s="1332"/>
      <c r="AJL94" s="1332"/>
      <c r="AJM94" s="1332"/>
      <c r="AJN94" s="1332"/>
      <c r="AJO94" s="1332"/>
      <c r="AJP94" s="1332"/>
      <c r="AJQ94" s="1332"/>
      <c r="AJR94" s="1332"/>
      <c r="AJS94" s="1332"/>
      <c r="AJT94" s="1332"/>
      <c r="AJU94" s="1332"/>
      <c r="AJV94" s="1332"/>
      <c r="AJW94" s="1332"/>
      <c r="AJX94" s="1332"/>
      <c r="AJY94" s="1332"/>
      <c r="AJZ94" s="1332"/>
      <c r="AKA94" s="1332"/>
      <c r="AKB94" s="1332"/>
      <c r="AKC94" s="1332"/>
      <c r="AKD94" s="1332"/>
      <c r="AKE94" s="1332"/>
      <c r="AKF94" s="1332"/>
      <c r="AKG94" s="1332"/>
      <c r="AKH94" s="1332"/>
      <c r="AKI94" s="1332"/>
      <c r="AKJ94" s="1332"/>
      <c r="AKK94" s="1332"/>
      <c r="AKL94" s="1332"/>
      <c r="AKM94" s="1332"/>
      <c r="AKN94" s="1332"/>
      <c r="AKO94" s="1332"/>
      <c r="AKP94" s="1332"/>
      <c r="AKQ94" s="1332"/>
      <c r="AKR94" s="1332"/>
      <c r="AKS94" s="1332"/>
      <c r="AKT94" s="1332"/>
      <c r="AKU94" s="1332"/>
      <c r="AKV94" s="1332"/>
      <c r="AKW94" s="1332"/>
      <c r="AKX94" s="1332"/>
      <c r="AKY94" s="1332"/>
      <c r="AKZ94" s="1332"/>
      <c r="ALA94" s="1332"/>
      <c r="ALB94" s="1332"/>
      <c r="ALC94" s="1332"/>
      <c r="ALD94" s="1332"/>
      <c r="ALE94" s="1332"/>
      <c r="ALF94" s="1332"/>
      <c r="ALG94" s="1332"/>
      <c r="ALH94" s="1332"/>
      <c r="ALI94" s="1332"/>
      <c r="ALJ94" s="1332"/>
      <c r="ALK94" s="1332"/>
      <c r="ALL94" s="1332"/>
      <c r="ALM94" s="1332"/>
      <c r="ALN94" s="1332"/>
      <c r="ALO94" s="1332"/>
      <c r="ALP94" s="1332"/>
      <c r="ALQ94" s="1332"/>
      <c r="ALR94" s="1332"/>
      <c r="ALS94" s="1332"/>
      <c r="ALT94" s="1332"/>
      <c r="ALU94" s="1332"/>
      <c r="ALV94" s="1332"/>
      <c r="ALW94" s="1332"/>
      <c r="ALX94" s="1332"/>
      <c r="ALY94" s="1332"/>
      <c r="ALZ94" s="1332"/>
      <c r="AMA94" s="1332"/>
      <c r="AMB94" s="1332"/>
      <c r="AMC94" s="1332"/>
      <c r="AMD94" s="1332"/>
      <c r="AME94" s="1332"/>
      <c r="AMF94" s="1332"/>
      <c r="AMG94" s="1332"/>
      <c r="AMH94" s="1332"/>
      <c r="AMI94" s="1332"/>
      <c r="AMJ94" s="1332"/>
      <c r="AMK94" s="1332"/>
      <c r="AML94" s="1332"/>
      <c r="AMM94" s="1332"/>
      <c r="AMN94" s="1332"/>
      <c r="AMO94" s="1332"/>
      <c r="AMP94" s="1332"/>
      <c r="AMQ94" s="1332"/>
      <c r="AMR94" s="1332"/>
      <c r="AMS94" s="1332"/>
      <c r="AMT94" s="1332"/>
      <c r="AMU94" s="1332"/>
      <c r="AMV94" s="1332"/>
      <c r="AMW94" s="1332"/>
      <c r="AMX94" s="1332"/>
      <c r="AMY94" s="1332"/>
      <c r="AMZ94" s="1332"/>
      <c r="ANA94" s="1332"/>
      <c r="ANB94" s="1332"/>
      <c r="ANC94" s="1332"/>
      <c r="AND94" s="1332"/>
      <c r="ANE94" s="1332"/>
      <c r="ANF94" s="1332"/>
      <c r="ANG94" s="1332"/>
      <c r="ANH94" s="1332"/>
      <c r="ANI94" s="1332"/>
      <c r="ANJ94" s="1332"/>
      <c r="ANK94" s="1332"/>
      <c r="ANL94" s="1332"/>
      <c r="ANM94" s="1332"/>
      <c r="ANN94" s="1332"/>
      <c r="ANO94" s="1332"/>
      <c r="ANP94" s="1332"/>
      <c r="ANQ94" s="1332"/>
      <c r="ANR94" s="1332"/>
      <c r="ANS94" s="1332"/>
      <c r="ANT94" s="1332"/>
      <c r="ANU94" s="1332"/>
      <c r="ANV94" s="1332"/>
      <c r="ANW94" s="1332"/>
      <c r="ANX94" s="1332"/>
      <c r="ANY94" s="1332"/>
      <c r="ANZ94" s="1332"/>
      <c r="AOA94" s="1332"/>
      <c r="AOB94" s="1332"/>
      <c r="AOC94" s="1332"/>
      <c r="AOD94" s="1332"/>
      <c r="AOE94" s="1332"/>
      <c r="AOF94" s="1332"/>
      <c r="AOG94" s="1332"/>
      <c r="AOH94" s="1332"/>
      <c r="AOI94" s="1332"/>
      <c r="AOJ94" s="1332"/>
      <c r="AOK94" s="1332"/>
      <c r="AOL94" s="1332"/>
      <c r="AOM94" s="1332"/>
      <c r="AON94" s="1332"/>
      <c r="AOO94" s="1332"/>
      <c r="AOP94" s="1332"/>
      <c r="AOQ94" s="1332"/>
      <c r="AOR94" s="1332"/>
      <c r="AOS94" s="1332"/>
      <c r="AOT94" s="1332"/>
      <c r="AOU94" s="1332"/>
      <c r="AOV94" s="1332"/>
      <c r="AOW94" s="1332"/>
      <c r="AOX94" s="1332"/>
      <c r="AOY94" s="1332"/>
      <c r="AOZ94" s="1332"/>
      <c r="APA94" s="1332"/>
      <c r="APB94" s="1332"/>
      <c r="APC94" s="1332"/>
      <c r="APD94" s="1332"/>
      <c r="APE94" s="1332"/>
      <c r="APF94" s="1332"/>
      <c r="APG94" s="1332"/>
      <c r="APH94" s="1332"/>
      <c r="API94" s="1332"/>
      <c r="APJ94" s="1332"/>
      <c r="APK94" s="1332"/>
      <c r="APL94" s="1332"/>
      <c r="APM94" s="1332"/>
      <c r="APN94" s="1332"/>
      <c r="APO94" s="1332"/>
      <c r="APP94" s="1332"/>
      <c r="APQ94" s="1332"/>
      <c r="APR94" s="1332"/>
      <c r="APS94" s="1332"/>
      <c r="APT94" s="1332"/>
      <c r="APU94" s="1332"/>
      <c r="APV94" s="1332"/>
      <c r="APW94" s="1332"/>
      <c r="APX94" s="1332"/>
      <c r="APY94" s="1332"/>
      <c r="APZ94" s="1332"/>
      <c r="AQA94" s="1332"/>
      <c r="AQB94" s="1332"/>
      <c r="AQC94" s="1332"/>
      <c r="AQD94" s="1332"/>
      <c r="AQE94" s="1332"/>
      <c r="AQF94" s="1332"/>
      <c r="AQG94" s="1332"/>
      <c r="AQH94" s="1332"/>
      <c r="AQI94" s="1332"/>
      <c r="AQJ94" s="1332"/>
      <c r="AQK94" s="1332"/>
      <c r="AQL94" s="1332"/>
      <c r="AQM94" s="1332"/>
      <c r="AQN94" s="1332"/>
      <c r="AQO94" s="1332"/>
      <c r="AQP94" s="1332"/>
      <c r="AQQ94" s="1332"/>
      <c r="AQR94" s="1332"/>
      <c r="AQS94" s="1332"/>
      <c r="AQT94" s="1332"/>
      <c r="AQU94" s="1332"/>
      <c r="AQV94" s="1332"/>
      <c r="AQW94" s="1332"/>
      <c r="AQX94" s="1332"/>
      <c r="AQY94" s="1332"/>
      <c r="AQZ94" s="1332"/>
      <c r="ARA94" s="1332"/>
      <c r="ARB94" s="1332"/>
      <c r="ARC94" s="1332"/>
      <c r="ARD94" s="1332"/>
      <c r="ARE94" s="1332"/>
      <c r="ARF94" s="1332"/>
      <c r="ARG94" s="1332"/>
      <c r="ARH94" s="1332"/>
      <c r="ARI94" s="1332"/>
      <c r="ARJ94" s="1332"/>
      <c r="ARK94" s="1332"/>
      <c r="ARL94" s="1332"/>
      <c r="ARM94" s="1332"/>
      <c r="ARN94" s="1332"/>
      <c r="ARO94" s="1332"/>
      <c r="ARP94" s="1332"/>
      <c r="ARQ94" s="1332"/>
      <c r="ARR94" s="1332"/>
      <c r="ARS94" s="1332"/>
      <c r="ART94" s="1332"/>
      <c r="ARU94" s="1332"/>
      <c r="ARV94" s="1332"/>
      <c r="ARW94" s="1332"/>
      <c r="ARX94" s="1332"/>
      <c r="ARY94" s="1332"/>
      <c r="ARZ94" s="1332"/>
      <c r="ASA94" s="1332"/>
      <c r="ASB94" s="1332"/>
      <c r="ASC94" s="1332"/>
      <c r="ASD94" s="1332"/>
      <c r="ASE94" s="1332"/>
      <c r="ASF94" s="1332"/>
      <c r="ASG94" s="1332"/>
      <c r="ASH94" s="1332"/>
      <c r="ASI94" s="1332"/>
      <c r="ASJ94" s="1332"/>
      <c r="ASK94" s="1332"/>
      <c r="ASL94" s="1332"/>
      <c r="ASM94" s="1332"/>
      <c r="ASN94" s="1332"/>
      <c r="ASO94" s="1332"/>
      <c r="ASP94" s="1332"/>
      <c r="ASQ94" s="1332"/>
      <c r="ASR94" s="1332"/>
      <c r="ASS94" s="1332"/>
      <c r="AST94" s="1332"/>
      <c r="ASU94" s="1332"/>
      <c r="ASV94" s="1332"/>
      <c r="ASW94" s="1332"/>
      <c r="ASX94" s="1332"/>
      <c r="ASY94" s="1332"/>
      <c r="ASZ94" s="1332"/>
      <c r="ATA94" s="1332"/>
      <c r="ATB94" s="1332"/>
      <c r="ATC94" s="1332"/>
      <c r="ATD94" s="1332"/>
      <c r="ATE94" s="1332"/>
      <c r="ATF94" s="1332"/>
      <c r="ATG94" s="1332"/>
      <c r="ATH94" s="1332"/>
      <c r="ATI94" s="1332"/>
      <c r="ATJ94" s="1332"/>
      <c r="ATK94" s="1332"/>
      <c r="ATL94" s="1332"/>
      <c r="ATM94" s="1332"/>
      <c r="ATN94" s="1332"/>
      <c r="ATO94" s="1332"/>
      <c r="ATP94" s="1332"/>
      <c r="ATQ94" s="1332"/>
      <c r="ATR94" s="1332"/>
      <c r="ATS94" s="1332"/>
      <c r="ATT94" s="1332"/>
      <c r="ATU94" s="1332"/>
      <c r="ATV94" s="1332"/>
      <c r="ATW94" s="1332"/>
      <c r="ATX94" s="1332"/>
      <c r="ATY94" s="1332"/>
      <c r="ATZ94" s="1332"/>
      <c r="AUA94" s="1332"/>
      <c r="AUB94" s="1332"/>
      <c r="AUC94" s="1332"/>
      <c r="AUD94" s="1332"/>
      <c r="AUE94" s="1332"/>
      <c r="AUF94" s="1332"/>
      <c r="AUG94" s="1332"/>
      <c r="AUH94" s="1332"/>
      <c r="AUI94" s="1332"/>
      <c r="AUJ94" s="1332"/>
      <c r="AUK94" s="1332"/>
      <c r="AUL94" s="1332"/>
      <c r="AUM94" s="1332"/>
      <c r="AUN94" s="1332"/>
      <c r="AUO94" s="1332"/>
      <c r="AUP94" s="1332"/>
      <c r="AUQ94" s="1332"/>
      <c r="AUR94" s="1332"/>
      <c r="AUS94" s="1332"/>
      <c r="AUT94" s="1332"/>
      <c r="AUU94" s="1332"/>
      <c r="AUV94" s="1332"/>
      <c r="AUW94" s="1332"/>
      <c r="AUX94" s="1332"/>
      <c r="AUY94" s="1332"/>
      <c r="AUZ94" s="1332"/>
      <c r="AVA94" s="1332"/>
      <c r="AVB94" s="1332"/>
      <c r="AVC94" s="1332"/>
      <c r="AVD94" s="1332"/>
      <c r="AVE94" s="1332"/>
      <c r="AVF94" s="1332"/>
      <c r="AVG94" s="1332"/>
      <c r="AVH94" s="1332"/>
      <c r="AVI94" s="1332"/>
      <c r="AVJ94" s="1332"/>
      <c r="AVK94" s="1332"/>
      <c r="AVL94" s="1332"/>
      <c r="AVM94" s="1332"/>
      <c r="AVN94" s="1332"/>
      <c r="AVO94" s="1332"/>
      <c r="AVP94" s="1332"/>
      <c r="AVQ94" s="1332"/>
      <c r="AVR94" s="1332"/>
      <c r="AVS94" s="1332"/>
      <c r="AVT94" s="1332"/>
      <c r="AVU94" s="1332"/>
      <c r="AVV94" s="1332"/>
      <c r="AVW94" s="1332"/>
      <c r="AVX94" s="1332"/>
      <c r="AVY94" s="1332"/>
      <c r="AVZ94" s="1332"/>
      <c r="AWA94" s="1332"/>
      <c r="AWB94" s="1332"/>
      <c r="AWC94" s="1332"/>
      <c r="AWD94" s="1332"/>
      <c r="AWE94" s="1332"/>
      <c r="AWF94" s="1332"/>
      <c r="AWG94" s="1332"/>
      <c r="AWH94" s="1332"/>
      <c r="AWI94" s="1332"/>
      <c r="AWJ94" s="1332"/>
      <c r="AWK94" s="1332"/>
      <c r="AWL94" s="1332"/>
      <c r="AWM94" s="1332"/>
      <c r="AWN94" s="1332"/>
      <c r="AWO94" s="1332"/>
      <c r="AWP94" s="1332"/>
      <c r="AWQ94" s="1332"/>
      <c r="AWR94" s="1332"/>
      <c r="AWS94" s="1332"/>
      <c r="AWT94" s="1332"/>
      <c r="AWU94" s="1332"/>
      <c r="AWV94" s="1332"/>
      <c r="AWW94" s="1332"/>
      <c r="AWX94" s="1332"/>
      <c r="AWY94" s="1332"/>
      <c r="AWZ94" s="1332"/>
      <c r="AXA94" s="1332"/>
      <c r="AXB94" s="1332"/>
      <c r="AXC94" s="1332"/>
      <c r="AXD94" s="1332"/>
      <c r="AXE94" s="1332"/>
      <c r="AXF94" s="1332"/>
      <c r="AXG94" s="1332"/>
      <c r="AXH94" s="1332"/>
      <c r="AXI94" s="1332"/>
      <c r="AXJ94" s="1332"/>
      <c r="AXK94" s="1332"/>
      <c r="AXL94" s="1332"/>
      <c r="AXM94" s="1332"/>
      <c r="AXN94" s="1332"/>
      <c r="AXO94" s="1332"/>
      <c r="AXP94" s="1332"/>
      <c r="AXQ94" s="1332"/>
      <c r="AXR94" s="1332"/>
      <c r="AXS94" s="1332"/>
      <c r="AXT94" s="1332"/>
      <c r="AXU94" s="1332"/>
      <c r="AXV94" s="1332"/>
      <c r="AXW94" s="1332"/>
      <c r="AXX94" s="1332"/>
      <c r="AXY94" s="1332"/>
      <c r="AXZ94" s="1332"/>
      <c r="AYA94" s="1332"/>
      <c r="AYB94" s="1332"/>
      <c r="AYC94" s="1332"/>
      <c r="AYD94" s="1332"/>
      <c r="AYE94" s="1332"/>
      <c r="AYF94" s="1332"/>
      <c r="AYG94" s="1332"/>
      <c r="AYH94" s="1332"/>
      <c r="AYI94" s="1332"/>
      <c r="AYJ94" s="1332"/>
      <c r="AYK94" s="1332"/>
      <c r="AYL94" s="1332"/>
      <c r="AYM94" s="1332"/>
      <c r="AYN94" s="1332"/>
      <c r="AYO94" s="1332"/>
      <c r="AYP94" s="1332"/>
      <c r="AYQ94" s="1332"/>
      <c r="AYR94" s="1332"/>
      <c r="AYS94" s="1332"/>
      <c r="AYT94" s="1332"/>
      <c r="AYU94" s="1332"/>
      <c r="AYV94" s="1332"/>
      <c r="AYW94" s="1332"/>
      <c r="AYX94" s="1332"/>
      <c r="AYY94" s="1332"/>
      <c r="AYZ94" s="1332"/>
      <c r="AZA94" s="1332"/>
      <c r="AZB94" s="1332"/>
      <c r="AZC94" s="1332"/>
      <c r="AZD94" s="1332"/>
      <c r="AZE94" s="1332"/>
      <c r="AZF94" s="1332"/>
      <c r="AZG94" s="1332"/>
      <c r="AZH94" s="1332"/>
      <c r="AZI94" s="1332"/>
      <c r="AZJ94" s="1332"/>
      <c r="AZK94" s="1332"/>
      <c r="AZL94" s="1332"/>
      <c r="AZM94" s="1332"/>
      <c r="AZN94" s="1332"/>
      <c r="AZO94" s="1332"/>
      <c r="AZP94" s="1332"/>
      <c r="AZQ94" s="1332"/>
      <c r="AZR94" s="1332"/>
      <c r="AZS94" s="1332"/>
      <c r="AZT94" s="1332"/>
      <c r="AZU94" s="1332"/>
      <c r="AZV94" s="1332"/>
      <c r="AZW94" s="1332"/>
      <c r="AZX94" s="1332"/>
      <c r="AZY94" s="1332"/>
      <c r="AZZ94" s="1332"/>
      <c r="BAA94" s="1332"/>
      <c r="BAB94" s="1332"/>
      <c r="BAC94" s="1332"/>
      <c r="BAD94" s="1332"/>
      <c r="BAE94" s="1332"/>
      <c r="BAF94" s="1332"/>
      <c r="BAG94" s="1332"/>
      <c r="BAH94" s="1332"/>
      <c r="BAI94" s="1332"/>
      <c r="BAJ94" s="1332"/>
      <c r="BAK94" s="1332"/>
      <c r="BAL94" s="1332"/>
      <c r="BAM94" s="1332"/>
      <c r="BAN94" s="1332"/>
      <c r="BAO94" s="1332"/>
      <c r="BAP94" s="1332"/>
      <c r="BAQ94" s="1332"/>
      <c r="BAR94" s="1332"/>
      <c r="BAS94" s="1332"/>
      <c r="BAT94" s="1332"/>
      <c r="BAU94" s="1332"/>
      <c r="BAV94" s="1332"/>
      <c r="BAW94" s="1332"/>
      <c r="BAX94" s="1332"/>
      <c r="BAY94" s="1332"/>
      <c r="BAZ94" s="1332"/>
      <c r="BBA94" s="1332"/>
      <c r="BBB94" s="1332"/>
      <c r="BBC94" s="1332"/>
      <c r="BBD94" s="1332"/>
      <c r="BBE94" s="1332"/>
      <c r="BBF94" s="1332"/>
      <c r="BBG94" s="1332"/>
      <c r="BBH94" s="1332"/>
      <c r="BBI94" s="1332"/>
      <c r="BBJ94" s="1332"/>
      <c r="BBK94" s="1332"/>
      <c r="BBL94" s="1332"/>
      <c r="BBM94" s="1332"/>
      <c r="BBN94" s="1332"/>
      <c r="BBO94" s="1332"/>
      <c r="BBP94" s="1332"/>
      <c r="BBQ94" s="1332"/>
      <c r="BBR94" s="1332"/>
      <c r="BBS94" s="1332"/>
      <c r="BBT94" s="1332"/>
      <c r="BBU94" s="1332"/>
      <c r="BBV94" s="1332"/>
      <c r="BBW94" s="1332"/>
      <c r="BBX94" s="1332"/>
      <c r="BBY94" s="1332"/>
      <c r="BBZ94" s="1332"/>
      <c r="BCA94" s="1332"/>
      <c r="BCB94" s="1332"/>
      <c r="BCC94" s="1332"/>
      <c r="BCD94" s="1332"/>
      <c r="BCE94" s="1332"/>
      <c r="BCF94" s="1332"/>
      <c r="BCG94" s="1332"/>
      <c r="BCH94" s="1332"/>
      <c r="BCI94" s="1332"/>
      <c r="BCJ94" s="1332"/>
      <c r="BCK94" s="1332"/>
      <c r="BCL94" s="1332"/>
      <c r="BCM94" s="1332"/>
      <c r="BCN94" s="1332"/>
      <c r="BCO94" s="1332"/>
      <c r="BCP94" s="1332"/>
      <c r="BCQ94" s="1332"/>
      <c r="BCR94" s="1332"/>
      <c r="BCS94" s="1332"/>
      <c r="BCT94" s="1332"/>
      <c r="BCU94" s="1332"/>
      <c r="BCV94" s="1332"/>
      <c r="BCW94" s="1332"/>
      <c r="BCX94" s="1332"/>
      <c r="BCY94" s="1332"/>
      <c r="BCZ94" s="1332"/>
      <c r="BDA94" s="1332"/>
      <c r="BDB94" s="1332"/>
      <c r="BDC94" s="1332"/>
      <c r="BDD94" s="1332"/>
      <c r="BDE94" s="1332"/>
      <c r="BDF94" s="1332"/>
      <c r="BDG94" s="1332"/>
      <c r="BDH94" s="1332"/>
      <c r="BDI94" s="1332"/>
      <c r="BDJ94" s="1332"/>
      <c r="BDK94" s="1332"/>
      <c r="BDL94" s="1332"/>
      <c r="BDM94" s="1332"/>
      <c r="BDN94" s="1332"/>
      <c r="BDO94" s="1332"/>
      <c r="BDP94" s="1332"/>
      <c r="BDQ94" s="1332"/>
      <c r="BDR94" s="1332"/>
      <c r="BDS94" s="1332"/>
      <c r="BDT94" s="1332"/>
      <c r="BDU94" s="1332"/>
      <c r="BDV94" s="1332"/>
      <c r="BDW94" s="1332"/>
      <c r="BDX94" s="1332"/>
      <c r="BDY94" s="1332"/>
      <c r="BDZ94" s="1332"/>
      <c r="BEA94" s="1332"/>
      <c r="BEB94" s="1332"/>
      <c r="BEC94" s="1332"/>
      <c r="BED94" s="1332"/>
      <c r="BEE94" s="1332"/>
      <c r="BEF94" s="1332"/>
      <c r="BEG94" s="1332"/>
      <c r="BEH94" s="1332"/>
      <c r="BEI94" s="1332"/>
      <c r="BEJ94" s="1332"/>
      <c r="BEK94" s="1332"/>
      <c r="BEL94" s="1332"/>
      <c r="BEM94" s="1332"/>
      <c r="BEN94" s="1332"/>
      <c r="BEO94" s="1332"/>
      <c r="BEP94" s="1332"/>
      <c r="BEQ94" s="1332"/>
      <c r="BER94" s="1332"/>
      <c r="BES94" s="1332"/>
      <c r="BET94" s="1332"/>
      <c r="BEU94" s="1332"/>
      <c r="BEV94" s="1332"/>
      <c r="BEW94" s="1332"/>
      <c r="BEX94" s="1332"/>
      <c r="BEY94" s="1332"/>
      <c r="BEZ94" s="1332"/>
      <c r="BFA94" s="1332"/>
      <c r="BFB94" s="1332"/>
      <c r="BFC94" s="1332"/>
      <c r="BFD94" s="1332"/>
      <c r="BFE94" s="1332"/>
      <c r="BFF94" s="1332"/>
      <c r="BFG94" s="1332"/>
      <c r="BFH94" s="1332"/>
      <c r="BFI94" s="1332"/>
      <c r="BFJ94" s="1332"/>
      <c r="BFK94" s="1332"/>
      <c r="BFL94" s="1332"/>
      <c r="BFM94" s="1332"/>
      <c r="BFN94" s="1332"/>
      <c r="BFO94" s="1332"/>
      <c r="BFP94" s="1332"/>
      <c r="BFQ94" s="1332"/>
      <c r="BFR94" s="1332"/>
      <c r="BFS94" s="1332"/>
      <c r="BFT94" s="1332"/>
      <c r="BFU94" s="1332"/>
      <c r="BFV94" s="1332"/>
      <c r="BFW94" s="1332"/>
      <c r="BFX94" s="1332"/>
      <c r="BFY94" s="1332"/>
      <c r="BFZ94" s="1332"/>
      <c r="BGA94" s="1332"/>
      <c r="BGB94" s="1332"/>
      <c r="BGC94" s="1332"/>
      <c r="BGD94" s="1332"/>
      <c r="BGE94" s="1332"/>
      <c r="BGF94" s="1332"/>
      <c r="BGG94" s="1332"/>
      <c r="BGH94" s="1332"/>
      <c r="BGI94" s="1332"/>
      <c r="BGJ94" s="1332"/>
      <c r="BGK94" s="1332"/>
      <c r="BGL94" s="1332"/>
      <c r="BGM94" s="1332"/>
      <c r="BGN94" s="1332"/>
      <c r="BGO94" s="1332"/>
      <c r="BGP94" s="1332"/>
      <c r="BGQ94" s="1332"/>
      <c r="BGR94" s="1332"/>
      <c r="BGS94" s="1332"/>
      <c r="BGT94" s="1332"/>
      <c r="BGU94" s="1332"/>
      <c r="BGV94" s="1332"/>
      <c r="BGW94" s="1332"/>
      <c r="BGX94" s="1332"/>
      <c r="BGY94" s="1332"/>
      <c r="BGZ94" s="1332"/>
      <c r="BHA94" s="1332"/>
      <c r="BHB94" s="1332"/>
      <c r="BHC94" s="1332"/>
      <c r="BHD94" s="1332"/>
      <c r="BHE94" s="1332"/>
      <c r="BHF94" s="1332"/>
      <c r="BHG94" s="1332"/>
      <c r="BHH94" s="1332"/>
      <c r="BHI94" s="1332"/>
      <c r="BHJ94" s="1332"/>
      <c r="BHK94" s="1332"/>
      <c r="BHL94" s="1332"/>
      <c r="BHM94" s="1332"/>
      <c r="BHN94" s="1332"/>
      <c r="BHO94" s="1332"/>
      <c r="BHP94" s="1332"/>
      <c r="BHQ94" s="1332"/>
      <c r="BHR94" s="1332"/>
      <c r="BHS94" s="1332"/>
      <c r="BHT94" s="1332"/>
      <c r="BHU94" s="1332"/>
      <c r="BHV94" s="1332"/>
      <c r="BHW94" s="1332"/>
      <c r="BHX94" s="1332"/>
      <c r="BHY94" s="1332"/>
      <c r="BHZ94" s="1332"/>
      <c r="BIA94" s="1332"/>
      <c r="BIB94" s="1332"/>
      <c r="BIC94" s="1332"/>
      <c r="BID94" s="1332"/>
      <c r="BIE94" s="1332"/>
      <c r="BIF94" s="1332"/>
      <c r="BIG94" s="1332"/>
      <c r="BIH94" s="1332"/>
      <c r="BII94" s="1332"/>
      <c r="BIJ94" s="1332"/>
      <c r="BIK94" s="1332"/>
      <c r="BIL94" s="1332"/>
      <c r="BIM94" s="1332"/>
      <c r="BIN94" s="1332"/>
      <c r="BIO94" s="1332"/>
      <c r="BIP94" s="1332"/>
      <c r="BIQ94" s="1332"/>
      <c r="BIR94" s="1332"/>
      <c r="BIS94" s="1332"/>
      <c r="BIT94" s="1332"/>
      <c r="BIU94" s="1332"/>
      <c r="BIV94" s="1332"/>
      <c r="BIW94" s="1332"/>
      <c r="BIX94" s="1332"/>
      <c r="BIY94" s="1332"/>
      <c r="BIZ94" s="1332"/>
      <c r="BJA94" s="1332"/>
      <c r="BJB94" s="1332"/>
      <c r="BJC94" s="1332"/>
      <c r="BJD94" s="1332"/>
      <c r="BJE94" s="1332"/>
      <c r="BJF94" s="1332"/>
      <c r="BJG94" s="1332"/>
      <c r="BJH94" s="1332"/>
      <c r="BJI94" s="1332"/>
      <c r="BJJ94" s="1332"/>
      <c r="BJK94" s="1332"/>
      <c r="BJL94" s="1332"/>
      <c r="BJM94" s="1332"/>
      <c r="BJN94" s="1332"/>
      <c r="BJO94" s="1332"/>
      <c r="BJP94" s="1332"/>
      <c r="BJQ94" s="1332"/>
      <c r="BJR94" s="1332"/>
      <c r="BJS94" s="1332"/>
      <c r="BJT94" s="1332"/>
      <c r="BJU94" s="1332"/>
      <c r="BJV94" s="1332"/>
      <c r="BJW94" s="1332"/>
      <c r="BJX94" s="1332"/>
      <c r="BJY94" s="1332"/>
      <c r="BJZ94" s="1332"/>
      <c r="BKA94" s="1332"/>
      <c r="BKB94" s="1332"/>
      <c r="BKC94" s="1332"/>
      <c r="BKD94" s="1332"/>
      <c r="BKE94" s="1332"/>
      <c r="BKF94" s="1332"/>
      <c r="BKG94" s="1332"/>
      <c r="BKH94" s="1332"/>
      <c r="BKI94" s="1332"/>
      <c r="BKJ94" s="1332"/>
      <c r="BKK94" s="1332"/>
      <c r="BKL94" s="1332"/>
      <c r="BKM94" s="1332"/>
      <c r="BKN94" s="1332"/>
      <c r="BKO94" s="1332"/>
      <c r="BKP94" s="1332"/>
      <c r="BKQ94" s="1332"/>
      <c r="BKR94" s="1332"/>
      <c r="BKS94" s="1332"/>
      <c r="BKT94" s="1332"/>
      <c r="BKU94" s="1332"/>
      <c r="BKV94" s="1332"/>
      <c r="BKW94" s="1332"/>
      <c r="BKX94" s="1332"/>
      <c r="BKY94" s="1332"/>
      <c r="BKZ94" s="1332"/>
      <c r="BLA94" s="1332"/>
      <c r="BLB94" s="1332"/>
      <c r="BLC94" s="1332"/>
      <c r="BLD94" s="1332"/>
      <c r="BLE94" s="1332"/>
      <c r="BLF94" s="1332"/>
      <c r="BLG94" s="1332"/>
      <c r="BLH94" s="1332"/>
      <c r="BLI94" s="1332"/>
      <c r="BLJ94" s="1332"/>
      <c r="BLK94" s="1332"/>
      <c r="BLL94" s="1332"/>
      <c r="BLM94" s="1332"/>
      <c r="BLN94" s="1332"/>
      <c r="BLO94" s="1332"/>
      <c r="BLP94" s="1332"/>
      <c r="BLQ94" s="1332"/>
      <c r="BLR94" s="1332"/>
      <c r="BLS94" s="1332"/>
      <c r="BLT94" s="1332"/>
      <c r="BLU94" s="1332"/>
      <c r="BLV94" s="1332"/>
      <c r="BLW94" s="1332"/>
      <c r="BLX94" s="1332"/>
      <c r="BLY94" s="1332"/>
      <c r="BLZ94" s="1332"/>
      <c r="BMA94" s="1332"/>
      <c r="BMB94" s="1332"/>
      <c r="BMC94" s="1332"/>
      <c r="BMD94" s="1332"/>
      <c r="BME94" s="1332"/>
      <c r="BMF94" s="1332"/>
      <c r="BMG94" s="1332"/>
      <c r="BMH94" s="1332"/>
      <c r="BMI94" s="1332"/>
      <c r="BMJ94" s="1332"/>
      <c r="BMK94" s="1332"/>
      <c r="BML94" s="1332"/>
      <c r="BMM94" s="1332"/>
      <c r="BMN94" s="1332"/>
      <c r="BMO94" s="1332"/>
      <c r="BMP94" s="1332"/>
      <c r="BMQ94" s="1332"/>
      <c r="BMR94" s="1332"/>
      <c r="BMS94" s="1332"/>
      <c r="BMT94" s="1332"/>
      <c r="BMU94" s="1332"/>
      <c r="BMV94" s="1332"/>
      <c r="BMW94" s="1332"/>
      <c r="BMX94" s="1332"/>
      <c r="BMY94" s="1332"/>
      <c r="BMZ94" s="1332"/>
      <c r="BNA94" s="1332"/>
      <c r="BNB94" s="1332"/>
      <c r="BNC94" s="1332"/>
      <c r="BND94" s="1332"/>
      <c r="BNE94" s="1332"/>
      <c r="BNF94" s="1332"/>
      <c r="BNG94" s="1332"/>
      <c r="BNH94" s="1332"/>
      <c r="BNI94" s="1332"/>
      <c r="BNJ94" s="1332"/>
      <c r="BNK94" s="1332"/>
      <c r="BNL94" s="1332"/>
      <c r="BNM94" s="1332"/>
      <c r="BNN94" s="1332"/>
      <c r="BNO94" s="1332"/>
      <c r="BNP94" s="1332"/>
      <c r="BNQ94" s="1332"/>
      <c r="BNR94" s="1332"/>
      <c r="BNS94" s="1332"/>
      <c r="BNT94" s="1332"/>
      <c r="BNU94" s="1332"/>
      <c r="BNV94" s="1332"/>
      <c r="BNW94" s="1332"/>
      <c r="BNX94" s="1332"/>
      <c r="BNY94" s="1332"/>
      <c r="BNZ94" s="1332"/>
      <c r="BOA94" s="1332"/>
      <c r="BOB94" s="1332"/>
      <c r="BOC94" s="1332"/>
      <c r="BOD94" s="1332"/>
      <c r="BOE94" s="1332"/>
      <c r="BOF94" s="1332"/>
      <c r="BOG94" s="1332"/>
      <c r="BOH94" s="1332"/>
      <c r="BOI94" s="1332"/>
      <c r="BOJ94" s="1332"/>
      <c r="BOK94" s="1332"/>
      <c r="BOL94" s="1332"/>
      <c r="BOM94" s="1332"/>
      <c r="BON94" s="1332"/>
      <c r="BOO94" s="1332"/>
      <c r="BOP94" s="1332"/>
      <c r="BOQ94" s="1332"/>
      <c r="BOR94" s="1332"/>
      <c r="BOS94" s="1332"/>
      <c r="BOT94" s="1332"/>
      <c r="BOU94" s="1332"/>
      <c r="BOV94" s="1332"/>
      <c r="BOW94" s="1332"/>
      <c r="BOX94" s="1332"/>
      <c r="BOY94" s="1332"/>
      <c r="BOZ94" s="1332"/>
      <c r="BPA94" s="1332"/>
      <c r="BPB94" s="1332"/>
      <c r="BPC94" s="1332"/>
      <c r="BPD94" s="1332"/>
      <c r="BPE94" s="1332"/>
      <c r="BPF94" s="1332"/>
      <c r="BPG94" s="1332"/>
      <c r="BPH94" s="1332"/>
      <c r="BPI94" s="1332"/>
      <c r="BPJ94" s="1332"/>
      <c r="BPK94" s="1332"/>
      <c r="BPL94" s="1332"/>
      <c r="BPM94" s="1332"/>
      <c r="BPN94" s="1332"/>
      <c r="BPO94" s="1332"/>
      <c r="BPP94" s="1332"/>
      <c r="BPQ94" s="1332"/>
      <c r="BPR94" s="1332"/>
      <c r="BPS94" s="1332"/>
      <c r="BPT94" s="1332"/>
      <c r="BPU94" s="1332"/>
      <c r="BPV94" s="1332"/>
      <c r="BPW94" s="1332"/>
      <c r="BPX94" s="1332"/>
      <c r="BPY94" s="1332"/>
      <c r="BPZ94" s="1332"/>
      <c r="BQA94" s="1332"/>
      <c r="BQB94" s="1332"/>
      <c r="BQC94" s="1332"/>
      <c r="BQD94" s="1332"/>
      <c r="BQE94" s="1332"/>
      <c r="BQF94" s="1332"/>
      <c r="BQG94" s="1332"/>
      <c r="BQH94" s="1332"/>
      <c r="BQI94" s="1332"/>
      <c r="BQJ94" s="1332"/>
      <c r="BQK94" s="1332"/>
      <c r="BQL94" s="1332"/>
      <c r="BQM94" s="1332"/>
      <c r="BQN94" s="1332"/>
      <c r="BQO94" s="1332"/>
      <c r="BQP94" s="1332"/>
      <c r="BQQ94" s="1332"/>
      <c r="BQR94" s="1332"/>
      <c r="BQS94" s="1332"/>
      <c r="BQT94" s="1332"/>
      <c r="BQU94" s="1332"/>
      <c r="BQV94" s="1332"/>
      <c r="BQW94" s="1332"/>
      <c r="BQX94" s="1332"/>
      <c r="BQY94" s="1332"/>
      <c r="BQZ94" s="1332"/>
      <c r="BRA94" s="1332"/>
      <c r="BRB94" s="1332"/>
      <c r="BRC94" s="1332"/>
      <c r="BRD94" s="1332"/>
      <c r="BRE94" s="1332"/>
      <c r="BRF94" s="1332"/>
      <c r="BRG94" s="1332"/>
      <c r="BRH94" s="1332"/>
      <c r="BRI94" s="1332"/>
      <c r="BRJ94" s="1332"/>
      <c r="BRK94" s="1332"/>
      <c r="BRL94" s="1332"/>
      <c r="BRM94" s="1332"/>
      <c r="BRN94" s="1332"/>
      <c r="BRO94" s="1332"/>
      <c r="BRP94" s="1332"/>
      <c r="BRQ94" s="1332"/>
      <c r="BRR94" s="1332"/>
      <c r="BRS94" s="1332"/>
      <c r="BRT94" s="1332"/>
      <c r="BRU94" s="1332"/>
      <c r="BRV94" s="1332"/>
      <c r="BRW94" s="1332"/>
      <c r="BRX94" s="1332"/>
      <c r="BRY94" s="1332"/>
      <c r="BRZ94" s="1332"/>
      <c r="BSA94" s="1332"/>
      <c r="BSB94" s="1332"/>
      <c r="BSC94" s="1332"/>
      <c r="BSD94" s="1332"/>
      <c r="BSE94" s="1332"/>
      <c r="BSF94" s="1332"/>
      <c r="BSG94" s="1332"/>
      <c r="BSH94" s="1332"/>
      <c r="BSI94" s="1332"/>
      <c r="BSJ94" s="1332"/>
      <c r="BSK94" s="1332"/>
      <c r="BSL94" s="1332"/>
      <c r="BSM94" s="1332"/>
      <c r="BSN94" s="1332"/>
      <c r="BSO94" s="1332"/>
      <c r="BSP94" s="1332"/>
      <c r="BSQ94" s="1332"/>
      <c r="BSR94" s="1332"/>
      <c r="BSS94" s="1332"/>
      <c r="BST94" s="1332"/>
      <c r="BSU94" s="1332"/>
      <c r="BSV94" s="1332"/>
      <c r="BSW94" s="1332"/>
      <c r="BSX94" s="1332"/>
      <c r="BSY94" s="1332"/>
      <c r="BSZ94" s="1332"/>
      <c r="BTA94" s="1332"/>
      <c r="BTB94" s="1332"/>
      <c r="BTC94" s="1332"/>
      <c r="BTD94" s="1332"/>
      <c r="BTE94" s="1332"/>
      <c r="BTF94" s="1332"/>
      <c r="BTG94" s="1332"/>
      <c r="BTH94" s="1332"/>
      <c r="BTI94" s="1332"/>
      <c r="BTJ94" s="1332"/>
      <c r="BTK94" s="1332"/>
      <c r="BTL94" s="1332"/>
      <c r="BTM94" s="1332"/>
      <c r="BTN94" s="1332"/>
      <c r="BTO94" s="1332"/>
      <c r="BTP94" s="1332"/>
      <c r="BTQ94" s="1332"/>
      <c r="BTR94" s="1332"/>
      <c r="BTS94" s="1332"/>
      <c r="BTT94" s="1332"/>
      <c r="BTU94" s="1332"/>
      <c r="BTV94" s="1332"/>
      <c r="BTW94" s="1332"/>
      <c r="BTX94" s="1332"/>
      <c r="BTY94" s="1332"/>
      <c r="BTZ94" s="1332"/>
      <c r="BUA94" s="1332"/>
      <c r="BUB94" s="1332"/>
      <c r="BUC94" s="1332"/>
      <c r="BUD94" s="1332"/>
      <c r="BUE94" s="1332"/>
      <c r="BUF94" s="1332"/>
      <c r="BUG94" s="1332"/>
      <c r="BUH94" s="1332"/>
      <c r="BUI94" s="1332"/>
      <c r="BUJ94" s="1332"/>
      <c r="BUK94" s="1332"/>
      <c r="BUL94" s="1332"/>
      <c r="BUM94" s="1332"/>
      <c r="BUN94" s="1332"/>
      <c r="BUO94" s="1332"/>
      <c r="BUP94" s="1332"/>
      <c r="BUQ94" s="1332"/>
      <c r="BUR94" s="1332"/>
      <c r="BUS94" s="1332"/>
      <c r="BUT94" s="1332"/>
      <c r="BUU94" s="1332"/>
      <c r="BUV94" s="1332"/>
      <c r="BUW94" s="1332"/>
      <c r="BUX94" s="1332"/>
      <c r="BUY94" s="1332"/>
      <c r="BUZ94" s="1332"/>
      <c r="BVA94" s="1332"/>
      <c r="BVB94" s="1332"/>
      <c r="BVC94" s="1332"/>
      <c r="BVD94" s="1332"/>
      <c r="BVE94" s="1332"/>
      <c r="BVF94" s="1332"/>
      <c r="BVG94" s="1332"/>
      <c r="BVH94" s="1332"/>
      <c r="BVI94" s="1332"/>
      <c r="BVJ94" s="1332"/>
      <c r="BVK94" s="1332"/>
      <c r="BVL94" s="1332"/>
      <c r="BVM94" s="1332"/>
      <c r="BVN94" s="1332"/>
      <c r="BVO94" s="1332"/>
      <c r="BVP94" s="1332"/>
      <c r="BVQ94" s="1332"/>
      <c r="BVR94" s="1332"/>
      <c r="BVS94" s="1332"/>
      <c r="BVT94" s="1332"/>
      <c r="BVU94" s="1332"/>
      <c r="BVV94" s="1332"/>
      <c r="BVW94" s="1332"/>
      <c r="BVX94" s="1332"/>
      <c r="BVY94" s="1332"/>
      <c r="BVZ94" s="1332"/>
      <c r="BWA94" s="1332"/>
      <c r="BWB94" s="1332"/>
      <c r="BWC94" s="1332"/>
      <c r="BWD94" s="1332"/>
      <c r="BWE94" s="1332"/>
      <c r="BWF94" s="1332"/>
      <c r="BWG94" s="1332"/>
      <c r="BWH94" s="1332"/>
      <c r="BWI94" s="1332"/>
      <c r="BWJ94" s="1332"/>
      <c r="BWK94" s="1332"/>
      <c r="BWL94" s="1332"/>
      <c r="BWM94" s="1332"/>
      <c r="BWN94" s="1332"/>
      <c r="BWO94" s="1332"/>
      <c r="BWP94" s="1332"/>
      <c r="BWQ94" s="1332"/>
      <c r="BWR94" s="1332"/>
      <c r="BWS94" s="1332"/>
      <c r="BWT94" s="1332"/>
      <c r="BWU94" s="1332"/>
      <c r="BWV94" s="1332"/>
      <c r="BWW94" s="1332"/>
      <c r="BWX94" s="1332"/>
      <c r="BWY94" s="1332"/>
      <c r="BWZ94" s="1332"/>
      <c r="BXA94" s="1332"/>
      <c r="BXB94" s="1332"/>
      <c r="BXC94" s="1332"/>
      <c r="BXD94" s="1332"/>
      <c r="BXE94" s="1332"/>
      <c r="BXF94" s="1332"/>
      <c r="BXG94" s="1332"/>
      <c r="BXH94" s="1332"/>
      <c r="BXI94" s="1332"/>
      <c r="BXJ94" s="1332"/>
      <c r="BXK94" s="1332"/>
      <c r="BXL94" s="1332"/>
      <c r="BXM94" s="1332"/>
      <c r="BXN94" s="1332"/>
      <c r="BXO94" s="1332"/>
      <c r="BXP94" s="1332"/>
      <c r="BXQ94" s="1332"/>
      <c r="BXR94" s="1332"/>
      <c r="BXS94" s="1332"/>
      <c r="BXT94" s="1332"/>
      <c r="BXU94" s="1332"/>
      <c r="BXV94" s="1332"/>
      <c r="BXW94" s="1332"/>
      <c r="BXX94" s="1332"/>
      <c r="BXY94" s="1332"/>
      <c r="BXZ94" s="1332"/>
      <c r="BYA94" s="1332"/>
      <c r="BYB94" s="1332"/>
      <c r="BYC94" s="1332"/>
      <c r="BYD94" s="1332"/>
      <c r="BYE94" s="1332"/>
      <c r="BYF94" s="1332"/>
      <c r="BYG94" s="1332"/>
      <c r="BYH94" s="1332"/>
      <c r="BYI94" s="1332"/>
      <c r="BYJ94" s="1332"/>
      <c r="BYK94" s="1332"/>
      <c r="BYL94" s="1332"/>
      <c r="BYM94" s="1332"/>
      <c r="BYN94" s="1332"/>
      <c r="BYO94" s="1332"/>
      <c r="BYP94" s="1332"/>
      <c r="BYQ94" s="1332"/>
      <c r="BYR94" s="1332"/>
      <c r="BYS94" s="1332"/>
      <c r="BYT94" s="1332"/>
      <c r="BYU94" s="1332"/>
      <c r="BYV94" s="1332"/>
      <c r="BYW94" s="1332"/>
      <c r="BYX94" s="1332"/>
      <c r="BYY94" s="1332"/>
      <c r="BYZ94" s="1332"/>
      <c r="BZA94" s="1332"/>
      <c r="BZB94" s="1332"/>
      <c r="BZC94" s="1332"/>
      <c r="BZD94" s="1332"/>
      <c r="BZE94" s="1332"/>
      <c r="BZF94" s="1332"/>
      <c r="BZG94" s="1332"/>
      <c r="BZH94" s="1332"/>
      <c r="BZI94" s="1332"/>
      <c r="BZJ94" s="1332"/>
      <c r="BZK94" s="1332"/>
      <c r="BZL94" s="1332"/>
      <c r="BZM94" s="1332"/>
      <c r="BZN94" s="1332"/>
      <c r="BZO94" s="1332"/>
      <c r="BZP94" s="1332"/>
      <c r="BZQ94" s="1332"/>
      <c r="BZR94" s="1332"/>
      <c r="BZS94" s="1332"/>
      <c r="BZT94" s="1332"/>
      <c r="BZU94" s="1332"/>
      <c r="BZV94" s="1332"/>
      <c r="BZW94" s="1332"/>
      <c r="BZX94" s="1332"/>
      <c r="BZY94" s="1332"/>
      <c r="BZZ94" s="1332"/>
      <c r="CAA94" s="1332"/>
      <c r="CAB94" s="1332"/>
      <c r="CAC94" s="1332"/>
      <c r="CAD94" s="1332"/>
      <c r="CAE94" s="1332"/>
      <c r="CAF94" s="1332"/>
      <c r="CAG94" s="1332"/>
      <c r="CAH94" s="1332"/>
      <c r="CAI94" s="1332"/>
      <c r="CAJ94" s="1332"/>
      <c r="CAK94" s="1332"/>
      <c r="CAL94" s="1332"/>
      <c r="CAM94" s="1332"/>
      <c r="CAN94" s="1332"/>
      <c r="CAO94" s="1332"/>
      <c r="CAP94" s="1332"/>
      <c r="CAQ94" s="1332"/>
      <c r="CAR94" s="1332"/>
      <c r="CAS94" s="1332"/>
      <c r="CAT94" s="1332"/>
      <c r="CAU94" s="1332"/>
      <c r="CAV94" s="1332"/>
      <c r="CAW94" s="1332"/>
      <c r="CAX94" s="1332"/>
      <c r="CAY94" s="1332"/>
      <c r="CAZ94" s="1332"/>
      <c r="CBA94" s="1332"/>
      <c r="CBB94" s="1332"/>
      <c r="CBC94" s="1332"/>
      <c r="CBD94" s="1332"/>
      <c r="CBE94" s="1332"/>
      <c r="CBF94" s="1332"/>
      <c r="CBG94" s="1332"/>
      <c r="CBH94" s="1332"/>
      <c r="CBI94" s="1332"/>
      <c r="CBJ94" s="1332"/>
      <c r="CBK94" s="1332"/>
      <c r="CBL94" s="1332"/>
      <c r="CBM94" s="1332"/>
      <c r="CBN94" s="1332"/>
      <c r="CBO94" s="1332"/>
      <c r="CBP94" s="1332"/>
      <c r="CBQ94" s="1332"/>
      <c r="CBR94" s="1332"/>
      <c r="CBS94" s="1332"/>
      <c r="CBT94" s="1332"/>
      <c r="CBU94" s="1332"/>
      <c r="CBV94" s="1332"/>
      <c r="CBW94" s="1332"/>
      <c r="CBX94" s="1332"/>
      <c r="CBY94" s="1332"/>
      <c r="CBZ94" s="1332"/>
      <c r="CCA94" s="1332"/>
      <c r="CCB94" s="1332"/>
      <c r="CCC94" s="1332"/>
      <c r="CCD94" s="1332"/>
      <c r="CCE94" s="1332"/>
      <c r="CCF94" s="1332"/>
      <c r="CCG94" s="1332"/>
      <c r="CCH94" s="1332"/>
      <c r="CCI94" s="1332"/>
      <c r="CCJ94" s="1332"/>
      <c r="CCK94" s="1332"/>
      <c r="CCL94" s="1332"/>
      <c r="CCM94" s="1332"/>
      <c r="CCN94" s="1332"/>
      <c r="CCO94" s="1332"/>
      <c r="CCP94" s="1332"/>
      <c r="CCQ94" s="1332"/>
      <c r="CCR94" s="1332"/>
      <c r="CCS94" s="1332"/>
      <c r="CCT94" s="1332"/>
      <c r="CCU94" s="1332"/>
      <c r="CCV94" s="1332"/>
      <c r="CCW94" s="1332"/>
      <c r="CCX94" s="1332"/>
      <c r="CCY94" s="1332"/>
      <c r="CCZ94" s="1332"/>
      <c r="CDA94" s="1332"/>
      <c r="CDB94" s="1332"/>
      <c r="CDC94" s="1332"/>
      <c r="CDD94" s="1332"/>
      <c r="CDE94" s="1332"/>
      <c r="CDF94" s="1332"/>
      <c r="CDG94" s="1332"/>
      <c r="CDH94" s="1332"/>
      <c r="CDI94" s="1332"/>
      <c r="CDJ94" s="1332"/>
      <c r="CDK94" s="1332"/>
      <c r="CDL94" s="1332"/>
      <c r="CDM94" s="1332"/>
      <c r="CDN94" s="1332"/>
      <c r="CDO94" s="1332"/>
      <c r="CDP94" s="1332"/>
      <c r="CDQ94" s="1332"/>
      <c r="CDR94" s="1332"/>
      <c r="CDS94" s="1332"/>
      <c r="CDT94" s="1332"/>
      <c r="CDU94" s="1332"/>
      <c r="CDV94" s="1332"/>
      <c r="CDW94" s="1332"/>
      <c r="CDX94" s="1332"/>
      <c r="CDY94" s="1332"/>
      <c r="CDZ94" s="1332"/>
      <c r="CEA94" s="1332"/>
      <c r="CEB94" s="1332"/>
      <c r="CEC94" s="1332"/>
      <c r="CED94" s="1332"/>
      <c r="CEE94" s="1332"/>
      <c r="CEF94" s="1332"/>
      <c r="CEG94" s="1332"/>
      <c r="CEH94" s="1332"/>
      <c r="CEI94" s="1332"/>
      <c r="CEJ94" s="1332"/>
      <c r="CEK94" s="1332"/>
      <c r="CEL94" s="1332"/>
      <c r="CEM94" s="1332"/>
      <c r="CEN94" s="1332"/>
      <c r="CEO94" s="1332"/>
      <c r="CEP94" s="1332"/>
      <c r="CEQ94" s="1332"/>
      <c r="CER94" s="1332"/>
      <c r="CES94" s="1332"/>
      <c r="CET94" s="1332"/>
      <c r="CEU94" s="1332"/>
      <c r="CEV94" s="1332"/>
      <c r="CEW94" s="1332"/>
      <c r="CEX94" s="1332"/>
      <c r="CEY94" s="1332"/>
      <c r="CEZ94" s="1332"/>
      <c r="CFA94" s="1332"/>
      <c r="CFB94" s="1332"/>
      <c r="CFC94" s="1332"/>
      <c r="CFD94" s="1332"/>
      <c r="CFE94" s="1332"/>
      <c r="CFF94" s="1332"/>
      <c r="CFG94" s="1332"/>
      <c r="CFH94" s="1332"/>
      <c r="CFI94" s="1332"/>
      <c r="CFJ94" s="1332"/>
      <c r="CFK94" s="1332"/>
      <c r="CFL94" s="1332"/>
      <c r="CFM94" s="1332"/>
      <c r="CFN94" s="1332"/>
      <c r="CFO94" s="1332"/>
      <c r="CFP94" s="1332"/>
      <c r="CFQ94" s="1332"/>
      <c r="CFR94" s="1332"/>
      <c r="CFS94" s="1332"/>
      <c r="CFT94" s="1332"/>
      <c r="CFU94" s="1332"/>
      <c r="CFV94" s="1332"/>
      <c r="CFW94" s="1332"/>
      <c r="CFX94" s="1332"/>
      <c r="CFY94" s="1332"/>
      <c r="CFZ94" s="1332"/>
      <c r="CGA94" s="1332"/>
      <c r="CGB94" s="1332"/>
      <c r="CGC94" s="1332"/>
      <c r="CGD94" s="1332"/>
      <c r="CGE94" s="1332"/>
      <c r="CGF94" s="1332"/>
      <c r="CGG94" s="1332"/>
      <c r="CGH94" s="1332"/>
      <c r="CGI94" s="1332"/>
      <c r="CGJ94" s="1332"/>
      <c r="CGK94" s="1332"/>
      <c r="CGL94" s="1332"/>
      <c r="CGM94" s="1332"/>
      <c r="CGN94" s="1332"/>
      <c r="CGO94" s="1332"/>
      <c r="CGP94" s="1332"/>
      <c r="CGQ94" s="1332"/>
      <c r="CGR94" s="1332"/>
      <c r="CGS94" s="1332"/>
      <c r="CGT94" s="1332"/>
      <c r="CGU94" s="1332"/>
      <c r="CGV94" s="1332"/>
      <c r="CGW94" s="1332"/>
      <c r="CGX94" s="1332"/>
      <c r="CGY94" s="1332"/>
      <c r="CGZ94" s="1332"/>
      <c r="CHA94" s="1332"/>
      <c r="CHB94" s="1332"/>
      <c r="CHC94" s="1332"/>
      <c r="CHD94" s="1332"/>
      <c r="CHE94" s="1332"/>
      <c r="CHF94" s="1332"/>
      <c r="CHG94" s="1332"/>
      <c r="CHH94" s="1332"/>
      <c r="CHI94" s="1332"/>
      <c r="CHJ94" s="1332"/>
      <c r="CHK94" s="1332"/>
      <c r="CHL94" s="1332"/>
      <c r="CHM94" s="1332"/>
      <c r="CHN94" s="1332"/>
      <c r="CHO94" s="1332"/>
      <c r="CHP94" s="1332"/>
      <c r="CHQ94" s="1332"/>
      <c r="CHR94" s="1332"/>
      <c r="CHS94" s="1332"/>
      <c r="CHT94" s="1332"/>
      <c r="CHU94" s="1332"/>
      <c r="CHV94" s="1332"/>
      <c r="CHW94" s="1332"/>
      <c r="CHX94" s="1332"/>
      <c r="CHY94" s="1332"/>
      <c r="CHZ94" s="1332"/>
      <c r="CIA94" s="1332"/>
      <c r="CIB94" s="1332"/>
      <c r="CIC94" s="1332"/>
      <c r="CID94" s="1332"/>
      <c r="CIE94" s="1332"/>
      <c r="CIF94" s="1332"/>
      <c r="CIG94" s="1332"/>
      <c r="CIH94" s="1332"/>
      <c r="CII94" s="1332"/>
      <c r="CIJ94" s="1332"/>
      <c r="CIK94" s="1332"/>
      <c r="CIL94" s="1332"/>
      <c r="CIM94" s="1332"/>
      <c r="CIN94" s="1332"/>
      <c r="CIO94" s="1332"/>
      <c r="CIP94" s="1332"/>
      <c r="CIQ94" s="1332"/>
      <c r="CIR94" s="1332"/>
      <c r="CIS94" s="1332"/>
      <c r="CIT94" s="1332"/>
      <c r="CIU94" s="1332"/>
      <c r="CIV94" s="1332"/>
      <c r="CIW94" s="1332"/>
      <c r="CIX94" s="1332"/>
      <c r="CIY94" s="1332"/>
      <c r="CIZ94" s="1332"/>
      <c r="CJA94" s="1332"/>
      <c r="CJB94" s="1332"/>
      <c r="CJC94" s="1332"/>
      <c r="CJD94" s="1332"/>
      <c r="CJE94" s="1332"/>
      <c r="CJF94" s="1332"/>
      <c r="CJG94" s="1332"/>
      <c r="CJH94" s="1332"/>
      <c r="CJI94" s="1332"/>
      <c r="CJJ94" s="1332"/>
      <c r="CJK94" s="1332"/>
      <c r="CJL94" s="1332"/>
      <c r="CJM94" s="1332"/>
      <c r="CJN94" s="1332"/>
      <c r="CJO94" s="1332"/>
      <c r="CJP94" s="1332"/>
      <c r="CJQ94" s="1332"/>
      <c r="CJR94" s="1332"/>
      <c r="CJS94" s="1332"/>
      <c r="CJT94" s="1332"/>
      <c r="CJU94" s="1332"/>
      <c r="CJV94" s="1332"/>
      <c r="CJW94" s="1332"/>
      <c r="CJX94" s="1332"/>
      <c r="CJY94" s="1332"/>
      <c r="CJZ94" s="1332"/>
      <c r="CKA94" s="1332"/>
      <c r="CKB94" s="1332"/>
      <c r="CKC94" s="1332"/>
      <c r="CKD94" s="1332"/>
      <c r="CKE94" s="1332"/>
      <c r="CKF94" s="1332"/>
      <c r="CKG94" s="1332"/>
      <c r="CKH94" s="1332"/>
      <c r="CKI94" s="1332"/>
      <c r="CKJ94" s="1332"/>
      <c r="CKK94" s="1332"/>
      <c r="CKL94" s="1332"/>
      <c r="CKM94" s="1332"/>
      <c r="CKN94" s="1332"/>
      <c r="CKO94" s="1332"/>
      <c r="CKP94" s="1332"/>
      <c r="CKQ94" s="1332"/>
      <c r="CKR94" s="1332"/>
      <c r="CKS94" s="1332"/>
      <c r="CKT94" s="1332"/>
      <c r="CKU94" s="1332"/>
      <c r="CKV94" s="1332"/>
      <c r="CKW94" s="1332"/>
      <c r="CKX94" s="1332"/>
      <c r="CKY94" s="1332"/>
      <c r="CKZ94" s="1332"/>
      <c r="CLA94" s="1332"/>
      <c r="CLB94" s="1332"/>
      <c r="CLC94" s="1332"/>
      <c r="CLD94" s="1332"/>
      <c r="CLE94" s="1332"/>
      <c r="CLF94" s="1332"/>
      <c r="CLG94" s="1332"/>
      <c r="CLH94" s="1332"/>
      <c r="CLI94" s="1332"/>
      <c r="CLJ94" s="1332"/>
      <c r="CLK94" s="1332"/>
      <c r="CLL94" s="1332"/>
      <c r="CLM94" s="1332"/>
      <c r="CLN94" s="1332"/>
      <c r="CLO94" s="1332"/>
      <c r="CLP94" s="1332"/>
      <c r="CLQ94" s="1332"/>
      <c r="CLR94" s="1332"/>
      <c r="CLS94" s="1332"/>
      <c r="CLT94" s="1332"/>
      <c r="CLU94" s="1332"/>
      <c r="CLV94" s="1332"/>
      <c r="CLW94" s="1332"/>
      <c r="CLX94" s="1332"/>
      <c r="CLY94" s="1332"/>
      <c r="CLZ94" s="1332"/>
      <c r="CMA94" s="1332"/>
      <c r="CMB94" s="1332"/>
      <c r="CMC94" s="1332"/>
      <c r="CMD94" s="1332"/>
      <c r="CME94" s="1332"/>
      <c r="CMF94" s="1332"/>
      <c r="CMG94" s="1332"/>
      <c r="CMH94" s="1332"/>
      <c r="CMI94" s="1332"/>
      <c r="CMJ94" s="1332"/>
      <c r="CMK94" s="1332"/>
      <c r="CML94" s="1332"/>
      <c r="CMM94" s="1332"/>
      <c r="CMN94" s="1332"/>
      <c r="CMO94" s="1332"/>
      <c r="CMP94" s="1332"/>
      <c r="CMQ94" s="1332"/>
      <c r="CMR94" s="1332"/>
      <c r="CMS94" s="1332"/>
      <c r="CMT94" s="1332"/>
      <c r="CMU94" s="1332"/>
      <c r="CMV94" s="1332"/>
      <c r="CMW94" s="1332"/>
      <c r="CMX94" s="1332"/>
      <c r="CMY94" s="1332"/>
      <c r="CMZ94" s="1332"/>
      <c r="CNA94" s="1332"/>
      <c r="CNB94" s="1332"/>
      <c r="CNC94" s="1332"/>
      <c r="CND94" s="1332"/>
      <c r="CNE94" s="1332"/>
      <c r="CNF94" s="1332"/>
      <c r="CNG94" s="1332"/>
      <c r="CNH94" s="1332"/>
      <c r="CNI94" s="1332"/>
      <c r="CNJ94" s="1332"/>
      <c r="CNK94" s="1332"/>
      <c r="CNL94" s="1332"/>
      <c r="CNM94" s="1332"/>
      <c r="CNN94" s="1332"/>
      <c r="CNO94" s="1332"/>
      <c r="CNP94" s="1332"/>
      <c r="CNQ94" s="1332"/>
      <c r="CNR94" s="1332"/>
      <c r="CNS94" s="1332"/>
      <c r="CNT94" s="1332"/>
      <c r="CNU94" s="1332"/>
      <c r="CNV94" s="1332"/>
      <c r="CNW94" s="1332"/>
      <c r="CNX94" s="1332"/>
      <c r="CNY94" s="1332"/>
      <c r="CNZ94" s="1332"/>
      <c r="COA94" s="1332"/>
      <c r="COB94" s="1332"/>
      <c r="COC94" s="1332"/>
      <c r="COD94" s="1332"/>
      <c r="COE94" s="1332"/>
      <c r="COF94" s="1332"/>
      <c r="COG94" s="1332"/>
      <c r="COH94" s="1332"/>
      <c r="COI94" s="1332"/>
      <c r="COJ94" s="1332"/>
      <c r="COK94" s="1332"/>
      <c r="COL94" s="1332"/>
      <c r="COM94" s="1332"/>
      <c r="CON94" s="1332"/>
      <c r="COO94" s="1332"/>
      <c r="COP94" s="1332"/>
      <c r="COQ94" s="1332"/>
      <c r="COR94" s="1332"/>
      <c r="COS94" s="1332"/>
      <c r="COT94" s="1332"/>
      <c r="COU94" s="1332"/>
      <c r="COV94" s="1332"/>
      <c r="COW94" s="1332"/>
      <c r="COX94" s="1332"/>
      <c r="COY94" s="1332"/>
      <c r="COZ94" s="1332"/>
      <c r="CPA94" s="1332"/>
      <c r="CPB94" s="1332"/>
      <c r="CPC94" s="1332"/>
      <c r="CPD94" s="1332"/>
      <c r="CPE94" s="1332"/>
      <c r="CPF94" s="1332"/>
      <c r="CPG94" s="1332"/>
      <c r="CPH94" s="1332"/>
      <c r="CPI94" s="1332"/>
      <c r="CPJ94" s="1332"/>
      <c r="CPK94" s="1332"/>
      <c r="CPL94" s="1332"/>
      <c r="CPM94" s="1332"/>
      <c r="CPN94" s="1332"/>
      <c r="CPO94" s="1332"/>
      <c r="CPP94" s="1332"/>
      <c r="CPQ94" s="1332"/>
      <c r="CPR94" s="1332"/>
      <c r="CPS94" s="1332"/>
      <c r="CPT94" s="1332"/>
      <c r="CPU94" s="1332"/>
      <c r="CPV94" s="1332"/>
      <c r="CPW94" s="1332"/>
      <c r="CPX94" s="1332"/>
      <c r="CPY94" s="1332"/>
      <c r="CPZ94" s="1332"/>
      <c r="CQA94" s="1332"/>
      <c r="CQB94" s="1332"/>
      <c r="CQC94" s="1332"/>
      <c r="CQD94" s="1332"/>
      <c r="CQE94" s="1332"/>
      <c r="CQF94" s="1332"/>
      <c r="CQG94" s="1332"/>
      <c r="CQH94" s="1332"/>
      <c r="CQI94" s="1332"/>
      <c r="CQJ94" s="1332"/>
      <c r="CQK94" s="1332"/>
      <c r="CQL94" s="1332"/>
      <c r="CQM94" s="1332"/>
      <c r="CQN94" s="1332"/>
      <c r="CQO94" s="1332"/>
      <c r="CQP94" s="1332"/>
      <c r="CQQ94" s="1332"/>
      <c r="CQR94" s="1332"/>
      <c r="CQS94" s="1332"/>
      <c r="CQT94" s="1332"/>
      <c r="CQU94" s="1332"/>
      <c r="CQV94" s="1332"/>
      <c r="CQW94" s="1332"/>
      <c r="CQX94" s="1332"/>
      <c r="CQY94" s="1332"/>
      <c r="CQZ94" s="1332"/>
      <c r="CRA94" s="1332"/>
      <c r="CRB94" s="1332"/>
      <c r="CRC94" s="1332"/>
      <c r="CRD94" s="1332"/>
      <c r="CRE94" s="1332"/>
      <c r="CRF94" s="1332"/>
      <c r="CRG94" s="1332"/>
      <c r="CRH94" s="1332"/>
      <c r="CRI94" s="1332"/>
      <c r="CRJ94" s="1332"/>
      <c r="CRK94" s="1332"/>
      <c r="CRL94" s="1332"/>
      <c r="CRM94" s="1332"/>
      <c r="CRN94" s="1332"/>
      <c r="CRO94" s="1332"/>
      <c r="CRP94" s="1332"/>
      <c r="CRQ94" s="1332"/>
      <c r="CRR94" s="1332"/>
      <c r="CRS94" s="1332"/>
      <c r="CRT94" s="1332"/>
      <c r="CRU94" s="1332"/>
      <c r="CRV94" s="1332"/>
      <c r="CRW94" s="1332"/>
      <c r="CRX94" s="1332"/>
      <c r="CRY94" s="1332"/>
      <c r="CRZ94" s="1332"/>
      <c r="CSA94" s="1332"/>
      <c r="CSB94" s="1332"/>
      <c r="CSC94" s="1332"/>
      <c r="CSD94" s="1332"/>
      <c r="CSE94" s="1332"/>
      <c r="CSF94" s="1332"/>
      <c r="CSG94" s="1332"/>
      <c r="CSH94" s="1332"/>
      <c r="CSI94" s="1332"/>
      <c r="CSJ94" s="1332"/>
      <c r="CSK94" s="1332"/>
      <c r="CSL94" s="1332"/>
      <c r="CSM94" s="1332"/>
      <c r="CSN94" s="1332"/>
      <c r="CSO94" s="1332"/>
      <c r="CSP94" s="1332"/>
      <c r="CSQ94" s="1332"/>
      <c r="CSR94" s="1332"/>
      <c r="CSS94" s="1332"/>
      <c r="CST94" s="1332"/>
      <c r="CSU94" s="1332"/>
      <c r="CSV94" s="1332"/>
      <c r="CSW94" s="1332"/>
      <c r="CSX94" s="1332"/>
      <c r="CSY94" s="1332"/>
      <c r="CSZ94" s="1332"/>
      <c r="CTA94" s="1332"/>
      <c r="CTB94" s="1332"/>
      <c r="CTC94" s="1332"/>
      <c r="CTD94" s="1332"/>
      <c r="CTE94" s="1332"/>
      <c r="CTF94" s="1332"/>
      <c r="CTG94" s="1332"/>
      <c r="CTH94" s="1332"/>
      <c r="CTI94" s="1332"/>
      <c r="CTJ94" s="1332"/>
      <c r="CTK94" s="1332"/>
      <c r="CTL94" s="1332"/>
      <c r="CTM94" s="1332"/>
      <c r="CTN94" s="1332"/>
      <c r="CTO94" s="1332"/>
      <c r="CTP94" s="1332"/>
      <c r="CTQ94" s="1332"/>
      <c r="CTR94" s="1332"/>
      <c r="CTS94" s="1332"/>
      <c r="CTT94" s="1332"/>
      <c r="CTU94" s="1332"/>
      <c r="CTV94" s="1332"/>
      <c r="CTW94" s="1332"/>
      <c r="CTX94" s="1332"/>
      <c r="CTY94" s="1332"/>
      <c r="CTZ94" s="1332"/>
      <c r="CUA94" s="1332"/>
      <c r="CUB94" s="1332"/>
      <c r="CUC94" s="1332"/>
      <c r="CUD94" s="1332"/>
      <c r="CUE94" s="1332"/>
      <c r="CUF94" s="1332"/>
      <c r="CUG94" s="1332"/>
      <c r="CUH94" s="1332"/>
      <c r="CUI94" s="1332"/>
      <c r="CUJ94" s="1332"/>
      <c r="CUK94" s="1332"/>
      <c r="CUL94" s="1332"/>
      <c r="CUM94" s="1332"/>
      <c r="CUN94" s="1332"/>
      <c r="CUO94" s="1332"/>
      <c r="CUP94" s="1332"/>
      <c r="CUQ94" s="1332"/>
      <c r="CUR94" s="1332"/>
      <c r="CUS94" s="1332"/>
      <c r="CUT94" s="1332"/>
      <c r="CUU94" s="1332"/>
      <c r="CUV94" s="1332"/>
      <c r="CUW94" s="1332"/>
      <c r="CUX94" s="1332"/>
      <c r="CUY94" s="1332"/>
      <c r="CUZ94" s="1332"/>
      <c r="CVA94" s="1332"/>
      <c r="CVB94" s="1332"/>
      <c r="CVC94" s="1332"/>
      <c r="CVD94" s="1332"/>
      <c r="CVE94" s="1332"/>
      <c r="CVF94" s="1332"/>
      <c r="CVG94" s="1332"/>
      <c r="CVH94" s="1332"/>
      <c r="CVI94" s="1332"/>
      <c r="CVJ94" s="1332"/>
      <c r="CVK94" s="1332"/>
      <c r="CVL94" s="1332"/>
      <c r="CVM94" s="1332"/>
      <c r="CVN94" s="1332"/>
      <c r="CVO94" s="1332"/>
      <c r="CVP94" s="1332"/>
      <c r="CVQ94" s="1332"/>
      <c r="CVR94" s="1332"/>
      <c r="CVS94" s="1332"/>
      <c r="CVT94" s="1332"/>
      <c r="CVU94" s="1332"/>
      <c r="CVV94" s="1332"/>
      <c r="CVW94" s="1332"/>
      <c r="CVX94" s="1332"/>
      <c r="CVY94" s="1332"/>
      <c r="CVZ94" s="1332"/>
      <c r="CWA94" s="1332"/>
      <c r="CWB94" s="1332"/>
      <c r="CWC94" s="1332"/>
      <c r="CWD94" s="1332"/>
      <c r="CWE94" s="1332"/>
      <c r="CWF94" s="1332"/>
      <c r="CWG94" s="1332"/>
      <c r="CWH94" s="1332"/>
      <c r="CWI94" s="1332"/>
      <c r="CWJ94" s="1332"/>
      <c r="CWK94" s="1332"/>
      <c r="CWL94" s="1332"/>
      <c r="CWM94" s="1332"/>
      <c r="CWN94" s="1332"/>
      <c r="CWO94" s="1332"/>
      <c r="CWP94" s="1332"/>
      <c r="CWQ94" s="1332"/>
      <c r="CWR94" s="1332"/>
      <c r="CWS94" s="1332"/>
      <c r="CWT94" s="1332"/>
      <c r="CWU94" s="1332"/>
      <c r="CWV94" s="1332"/>
      <c r="CWW94" s="1332"/>
      <c r="CWX94" s="1332"/>
      <c r="CWY94" s="1332"/>
      <c r="CWZ94" s="1332"/>
      <c r="CXA94" s="1332"/>
      <c r="CXB94" s="1332"/>
      <c r="CXC94" s="1332"/>
      <c r="CXD94" s="1332"/>
      <c r="CXE94" s="1332"/>
      <c r="CXF94" s="1332"/>
      <c r="CXG94" s="1332"/>
      <c r="CXH94" s="1332"/>
      <c r="CXI94" s="1332"/>
      <c r="CXJ94" s="1332"/>
      <c r="CXK94" s="1332"/>
      <c r="CXL94" s="1332"/>
      <c r="CXM94" s="1332"/>
      <c r="CXN94" s="1332"/>
      <c r="CXO94" s="1332"/>
      <c r="CXP94" s="1332"/>
      <c r="CXQ94" s="1332"/>
      <c r="CXR94" s="1332"/>
      <c r="CXS94" s="1332"/>
      <c r="CXT94" s="1332"/>
      <c r="CXU94" s="1332"/>
      <c r="CXV94" s="1332"/>
      <c r="CXW94" s="1332"/>
      <c r="CXX94" s="1332"/>
      <c r="CXY94" s="1332"/>
      <c r="CXZ94" s="1332"/>
      <c r="CYA94" s="1332"/>
      <c r="CYB94" s="1332"/>
      <c r="CYC94" s="1332"/>
      <c r="CYD94" s="1332"/>
      <c r="CYE94" s="1332"/>
      <c r="CYF94" s="1332"/>
      <c r="CYG94" s="1332"/>
      <c r="CYH94" s="1332"/>
      <c r="CYI94" s="1332"/>
      <c r="CYJ94" s="1332"/>
      <c r="CYK94" s="1332"/>
      <c r="CYL94" s="1332"/>
      <c r="CYM94" s="1332"/>
      <c r="CYN94" s="1332"/>
      <c r="CYO94" s="1332"/>
      <c r="CYP94" s="1332"/>
      <c r="CYQ94" s="1332"/>
      <c r="CYR94" s="1332"/>
      <c r="CYS94" s="1332"/>
      <c r="CYT94" s="1332"/>
      <c r="CYU94" s="1332"/>
      <c r="CYV94" s="1332"/>
      <c r="CYW94" s="1332"/>
      <c r="CYX94" s="1332"/>
      <c r="CYY94" s="1332"/>
      <c r="CYZ94" s="1332"/>
      <c r="CZA94" s="1332"/>
      <c r="CZB94" s="1332"/>
      <c r="CZC94" s="1332"/>
      <c r="CZD94" s="1332"/>
      <c r="CZE94" s="1332"/>
      <c r="CZF94" s="1332"/>
      <c r="CZG94" s="1332"/>
      <c r="CZH94" s="1332"/>
      <c r="CZI94" s="1332"/>
      <c r="CZJ94" s="1332"/>
      <c r="CZK94" s="1332"/>
      <c r="CZL94" s="1332"/>
      <c r="CZM94" s="1332"/>
      <c r="CZN94" s="1332"/>
      <c r="CZO94" s="1332"/>
      <c r="CZP94" s="1332"/>
      <c r="CZQ94" s="1332"/>
      <c r="CZR94" s="1332"/>
      <c r="CZS94" s="1332"/>
      <c r="CZT94" s="1332"/>
      <c r="CZU94" s="1332"/>
      <c r="CZV94" s="1332"/>
      <c r="CZW94" s="1332"/>
      <c r="CZX94" s="1332"/>
      <c r="CZY94" s="1332"/>
      <c r="CZZ94" s="1332"/>
      <c r="DAA94" s="1332"/>
      <c r="DAB94" s="1332"/>
      <c r="DAC94" s="1332"/>
      <c r="DAD94" s="1332"/>
      <c r="DAE94" s="1332"/>
      <c r="DAF94" s="1332"/>
      <c r="DAG94" s="1332"/>
      <c r="DAH94" s="1332"/>
      <c r="DAI94" s="1332"/>
      <c r="DAJ94" s="1332"/>
      <c r="DAK94" s="1332"/>
      <c r="DAL94" s="1332"/>
      <c r="DAM94" s="1332"/>
      <c r="DAN94" s="1332"/>
      <c r="DAO94" s="1332"/>
      <c r="DAP94" s="1332"/>
      <c r="DAQ94" s="1332"/>
      <c r="DAR94" s="1332"/>
      <c r="DAS94" s="1332"/>
      <c r="DAT94" s="1332"/>
      <c r="DAU94" s="1332"/>
      <c r="DAV94" s="1332"/>
      <c r="DAW94" s="1332"/>
      <c r="DAX94" s="1332"/>
      <c r="DAY94" s="1332"/>
      <c r="DAZ94" s="1332"/>
      <c r="DBA94" s="1332"/>
      <c r="DBB94" s="1332"/>
      <c r="DBC94" s="1332"/>
      <c r="DBD94" s="1332"/>
      <c r="DBE94" s="1332"/>
      <c r="DBF94" s="1332"/>
      <c r="DBG94" s="1332"/>
      <c r="DBH94" s="1332"/>
      <c r="DBI94" s="1332"/>
      <c r="DBJ94" s="1332"/>
      <c r="DBK94" s="1332"/>
      <c r="DBL94" s="1332"/>
      <c r="DBM94" s="1332"/>
      <c r="DBN94" s="1332"/>
      <c r="DBO94" s="1332"/>
      <c r="DBP94" s="1332"/>
      <c r="DBQ94" s="1332"/>
      <c r="DBR94" s="1332"/>
      <c r="DBS94" s="1332"/>
      <c r="DBT94" s="1332"/>
      <c r="DBU94" s="1332"/>
      <c r="DBV94" s="1332"/>
      <c r="DBW94" s="1332"/>
      <c r="DBX94" s="1332"/>
      <c r="DBY94" s="1332"/>
      <c r="DBZ94" s="1332"/>
      <c r="DCA94" s="1332"/>
      <c r="DCB94" s="1332"/>
      <c r="DCC94" s="1332"/>
      <c r="DCD94" s="1332"/>
      <c r="DCE94" s="1332"/>
      <c r="DCF94" s="1332"/>
      <c r="DCG94" s="1332"/>
      <c r="DCH94" s="1332"/>
      <c r="DCI94" s="1332"/>
      <c r="DCJ94" s="1332"/>
      <c r="DCK94" s="1332"/>
      <c r="DCL94" s="1332"/>
      <c r="DCM94" s="1332"/>
      <c r="DCN94" s="1332"/>
      <c r="DCO94" s="1332"/>
      <c r="DCP94" s="1332"/>
      <c r="DCQ94" s="1332"/>
      <c r="DCR94" s="1332"/>
      <c r="DCS94" s="1332"/>
      <c r="DCT94" s="1332"/>
      <c r="DCU94" s="1332"/>
      <c r="DCV94" s="1332"/>
      <c r="DCW94" s="1332"/>
      <c r="DCX94" s="1332"/>
      <c r="DCY94" s="1332"/>
      <c r="DCZ94" s="1332"/>
      <c r="DDA94" s="1332"/>
      <c r="DDB94" s="1332"/>
      <c r="DDC94" s="1332"/>
      <c r="DDD94" s="1332"/>
      <c r="DDE94" s="1332"/>
      <c r="DDF94" s="1332"/>
      <c r="DDG94" s="1332"/>
      <c r="DDH94" s="1332"/>
      <c r="DDI94" s="1332"/>
      <c r="DDJ94" s="1332"/>
      <c r="DDK94" s="1332"/>
      <c r="DDL94" s="1332"/>
      <c r="DDM94" s="1332"/>
      <c r="DDN94" s="1332"/>
      <c r="DDO94" s="1332"/>
      <c r="DDP94" s="1332"/>
      <c r="DDQ94" s="1332"/>
      <c r="DDR94" s="1332"/>
      <c r="DDS94" s="1332"/>
      <c r="DDT94" s="1332"/>
      <c r="DDU94" s="1332"/>
      <c r="DDV94" s="1332"/>
      <c r="DDW94" s="1332"/>
      <c r="DDX94" s="1332"/>
      <c r="DDY94" s="1332"/>
      <c r="DDZ94" s="1332"/>
      <c r="DEA94" s="1332"/>
      <c r="DEB94" s="1332"/>
      <c r="DEC94" s="1332"/>
      <c r="DED94" s="1332"/>
      <c r="DEE94" s="1332"/>
      <c r="DEF94" s="1332"/>
      <c r="DEG94" s="1332"/>
      <c r="DEH94" s="1332"/>
      <c r="DEI94" s="1332"/>
      <c r="DEJ94" s="1332"/>
      <c r="DEK94" s="1332"/>
      <c r="DEL94" s="1332"/>
      <c r="DEM94" s="1332"/>
      <c r="DEN94" s="1332"/>
      <c r="DEO94" s="1332"/>
      <c r="DEP94" s="1332"/>
      <c r="DEQ94" s="1332"/>
      <c r="DER94" s="1332"/>
      <c r="DES94" s="1332"/>
      <c r="DET94" s="1332"/>
      <c r="DEU94" s="1332"/>
      <c r="DEV94" s="1332"/>
      <c r="DEW94" s="1332"/>
      <c r="DEX94" s="1332"/>
      <c r="DEY94" s="1332"/>
      <c r="DEZ94" s="1332"/>
      <c r="DFA94" s="1332"/>
      <c r="DFB94" s="1332"/>
      <c r="DFC94" s="1332"/>
      <c r="DFD94" s="1332"/>
      <c r="DFE94" s="1332"/>
      <c r="DFF94" s="1332"/>
      <c r="DFG94" s="1332"/>
      <c r="DFH94" s="1332"/>
      <c r="DFI94" s="1332"/>
      <c r="DFJ94" s="1332"/>
      <c r="DFK94" s="1332"/>
      <c r="DFL94" s="1332"/>
      <c r="DFM94" s="1332"/>
      <c r="DFN94" s="1332"/>
      <c r="DFO94" s="1332"/>
      <c r="DFP94" s="1332"/>
      <c r="DFQ94" s="1332"/>
      <c r="DFR94" s="1332"/>
      <c r="DFS94" s="1332"/>
      <c r="DFT94" s="1332"/>
      <c r="DFU94" s="1332"/>
      <c r="DFV94" s="1332"/>
      <c r="DFW94" s="1332"/>
      <c r="DFX94" s="1332"/>
      <c r="DFY94" s="1332"/>
      <c r="DFZ94" s="1332"/>
      <c r="DGA94" s="1332"/>
      <c r="DGB94" s="1332"/>
      <c r="DGC94" s="1332"/>
      <c r="DGD94" s="1332"/>
      <c r="DGE94" s="1332"/>
      <c r="DGF94" s="1332"/>
      <c r="DGG94" s="1332"/>
      <c r="DGH94" s="1332"/>
      <c r="DGI94" s="1332"/>
      <c r="DGJ94" s="1332"/>
      <c r="DGK94" s="1332"/>
      <c r="DGL94" s="1332"/>
      <c r="DGM94" s="1332"/>
      <c r="DGN94" s="1332"/>
      <c r="DGO94" s="1332"/>
      <c r="DGP94" s="1332"/>
      <c r="DGQ94" s="1332"/>
      <c r="DGR94" s="1332"/>
      <c r="DGS94" s="1332"/>
      <c r="DGT94" s="1332"/>
      <c r="DGU94" s="1332"/>
      <c r="DGV94" s="1332"/>
      <c r="DGW94" s="1332"/>
      <c r="DGX94" s="1332"/>
      <c r="DGY94" s="1332"/>
      <c r="DGZ94" s="1332"/>
      <c r="DHA94" s="1332"/>
      <c r="DHB94" s="1332"/>
      <c r="DHC94" s="1332"/>
      <c r="DHD94" s="1332"/>
      <c r="DHE94" s="1332"/>
      <c r="DHF94" s="1332"/>
      <c r="DHG94" s="1332"/>
      <c r="DHH94" s="1332"/>
      <c r="DHI94" s="1332"/>
      <c r="DHJ94" s="1332"/>
      <c r="DHK94" s="1332"/>
      <c r="DHL94" s="1332"/>
      <c r="DHM94" s="1332"/>
      <c r="DHN94" s="1332"/>
      <c r="DHO94" s="1332"/>
      <c r="DHP94" s="1332"/>
      <c r="DHQ94" s="1332"/>
      <c r="DHR94" s="1332"/>
      <c r="DHS94" s="1332"/>
      <c r="DHT94" s="1332"/>
      <c r="DHU94" s="1332"/>
      <c r="DHV94" s="1332"/>
      <c r="DHW94" s="1332"/>
      <c r="DHX94" s="1332"/>
      <c r="DHY94" s="1332"/>
      <c r="DHZ94" s="1332"/>
      <c r="DIA94" s="1332"/>
      <c r="DIB94" s="1332"/>
      <c r="DIC94" s="1332"/>
      <c r="DID94" s="1332"/>
      <c r="DIE94" s="1332"/>
      <c r="DIF94" s="1332"/>
      <c r="DIG94" s="1332"/>
      <c r="DIH94" s="1332"/>
      <c r="DII94" s="1332"/>
      <c r="DIJ94" s="1332"/>
      <c r="DIK94" s="1332"/>
      <c r="DIL94" s="1332"/>
      <c r="DIM94" s="1332"/>
      <c r="DIN94" s="1332"/>
      <c r="DIO94" s="1332"/>
      <c r="DIP94" s="1332"/>
      <c r="DIQ94" s="1332"/>
      <c r="DIR94" s="1332"/>
      <c r="DIS94" s="1332"/>
      <c r="DIT94" s="1332"/>
      <c r="DIU94" s="1332"/>
      <c r="DIV94" s="1332"/>
      <c r="DIW94" s="1332"/>
      <c r="DIX94" s="1332"/>
      <c r="DIY94" s="1332"/>
      <c r="DIZ94" s="1332"/>
      <c r="DJA94" s="1332"/>
      <c r="DJB94" s="1332"/>
      <c r="DJC94" s="1332"/>
      <c r="DJD94" s="1332"/>
      <c r="DJE94" s="1332"/>
      <c r="DJF94" s="1332"/>
      <c r="DJG94" s="1332"/>
      <c r="DJH94" s="1332"/>
      <c r="DJI94" s="1332"/>
      <c r="DJJ94" s="1332"/>
      <c r="DJK94" s="1332"/>
      <c r="DJL94" s="1332"/>
      <c r="DJM94" s="1332"/>
      <c r="DJN94" s="1332"/>
      <c r="DJO94" s="1332"/>
      <c r="DJP94" s="1332"/>
      <c r="DJQ94" s="1332"/>
      <c r="DJR94" s="1332"/>
      <c r="DJS94" s="1332"/>
      <c r="DJT94" s="1332"/>
      <c r="DJU94" s="1332"/>
      <c r="DJV94" s="1332"/>
      <c r="DJW94" s="1332"/>
      <c r="DJX94" s="1332"/>
      <c r="DJY94" s="1332"/>
      <c r="DJZ94" s="1332"/>
      <c r="DKA94" s="1332"/>
      <c r="DKB94" s="1332"/>
      <c r="DKC94" s="1332"/>
      <c r="DKD94" s="1332"/>
      <c r="DKE94" s="1332"/>
      <c r="DKF94" s="1332"/>
      <c r="DKG94" s="1332"/>
      <c r="DKH94" s="1332"/>
      <c r="DKI94" s="1332"/>
      <c r="DKJ94" s="1332"/>
      <c r="DKK94" s="1332"/>
      <c r="DKL94" s="1332"/>
      <c r="DKM94" s="1332"/>
      <c r="DKN94" s="1332"/>
      <c r="DKO94" s="1332"/>
      <c r="DKP94" s="1332"/>
      <c r="DKQ94" s="1332"/>
      <c r="DKR94" s="1332"/>
      <c r="DKS94" s="1332"/>
      <c r="DKT94" s="1332"/>
      <c r="DKU94" s="1332"/>
      <c r="DKV94" s="1332"/>
      <c r="DKW94" s="1332"/>
      <c r="DKX94" s="1332"/>
      <c r="DKY94" s="1332"/>
      <c r="DKZ94" s="1332"/>
      <c r="DLA94" s="1332"/>
      <c r="DLB94" s="1332"/>
      <c r="DLC94" s="1332"/>
      <c r="DLD94" s="1332"/>
      <c r="DLE94" s="1332"/>
      <c r="DLF94" s="1332"/>
      <c r="DLG94" s="1332"/>
      <c r="DLH94" s="1332"/>
      <c r="DLI94" s="1332"/>
      <c r="DLJ94" s="1332"/>
      <c r="DLK94" s="1332"/>
      <c r="DLL94" s="1332"/>
      <c r="DLM94" s="1332"/>
      <c r="DLN94" s="1332"/>
      <c r="DLO94" s="1332"/>
      <c r="DLP94" s="1332"/>
      <c r="DLQ94" s="1332"/>
      <c r="DLR94" s="1332"/>
      <c r="DLS94" s="1332"/>
      <c r="DLT94" s="1332"/>
      <c r="DLU94" s="1332"/>
      <c r="DLV94" s="1332"/>
      <c r="DLW94" s="1332"/>
      <c r="DLX94" s="1332"/>
      <c r="DLY94" s="1332"/>
      <c r="DLZ94" s="1332"/>
      <c r="DMA94" s="1332"/>
      <c r="DMB94" s="1332"/>
      <c r="DMC94" s="1332"/>
      <c r="DMD94" s="1332"/>
      <c r="DME94" s="1332"/>
      <c r="DMF94" s="1332"/>
      <c r="DMG94" s="1332"/>
      <c r="DMH94" s="1332"/>
      <c r="DMI94" s="1332"/>
      <c r="DMJ94" s="1332"/>
      <c r="DMK94" s="1332"/>
      <c r="DML94" s="1332"/>
      <c r="DMM94" s="1332"/>
      <c r="DMN94" s="1332"/>
      <c r="DMO94" s="1332"/>
      <c r="DMP94" s="1332"/>
      <c r="DMQ94" s="1332"/>
      <c r="DMR94" s="1332"/>
      <c r="DMS94" s="1332"/>
      <c r="DMT94" s="1332"/>
      <c r="DMU94" s="1332"/>
      <c r="DMV94" s="1332"/>
      <c r="DMW94" s="1332"/>
      <c r="DMX94" s="1332"/>
      <c r="DMY94" s="1332"/>
      <c r="DMZ94" s="1332"/>
      <c r="DNA94" s="1332"/>
      <c r="DNB94" s="1332"/>
      <c r="DNC94" s="1332"/>
      <c r="DND94" s="1332"/>
      <c r="DNE94" s="1332"/>
      <c r="DNF94" s="1332"/>
      <c r="DNG94" s="1332"/>
      <c r="DNH94" s="1332"/>
      <c r="DNI94" s="1332"/>
      <c r="DNJ94" s="1332"/>
      <c r="DNK94" s="1332"/>
      <c r="DNL94" s="1332"/>
      <c r="DNM94" s="1332"/>
      <c r="DNN94" s="1332"/>
      <c r="DNO94" s="1332"/>
      <c r="DNP94" s="1332"/>
      <c r="DNQ94" s="1332"/>
      <c r="DNR94" s="1332"/>
      <c r="DNS94" s="1332"/>
      <c r="DNT94" s="1332"/>
      <c r="DNU94" s="1332"/>
      <c r="DNV94" s="1332"/>
      <c r="DNW94" s="1332"/>
      <c r="DNX94" s="1332"/>
      <c r="DNY94" s="1332"/>
      <c r="DNZ94" s="1332"/>
      <c r="DOA94" s="1332"/>
      <c r="DOB94" s="1332"/>
      <c r="DOC94" s="1332"/>
      <c r="DOD94" s="1332"/>
      <c r="DOE94" s="1332"/>
      <c r="DOF94" s="1332"/>
      <c r="DOG94" s="1332"/>
      <c r="DOH94" s="1332"/>
      <c r="DOI94" s="1332"/>
      <c r="DOJ94" s="1332"/>
      <c r="DOK94" s="1332"/>
      <c r="DOL94" s="1332"/>
      <c r="DOM94" s="1332"/>
      <c r="DON94" s="1332"/>
      <c r="DOO94" s="1332"/>
      <c r="DOP94" s="1332"/>
      <c r="DOQ94" s="1332"/>
      <c r="DOR94" s="1332"/>
      <c r="DOS94" s="1332"/>
      <c r="DOT94" s="1332"/>
      <c r="DOU94" s="1332"/>
      <c r="DOV94" s="1332"/>
      <c r="DOW94" s="1332"/>
      <c r="DOX94" s="1332"/>
      <c r="DOY94" s="1332"/>
      <c r="DOZ94" s="1332"/>
      <c r="DPA94" s="1332"/>
      <c r="DPB94" s="1332"/>
      <c r="DPC94" s="1332"/>
      <c r="DPD94" s="1332"/>
      <c r="DPE94" s="1332"/>
      <c r="DPF94" s="1332"/>
      <c r="DPG94" s="1332"/>
      <c r="DPH94" s="1332"/>
      <c r="DPI94" s="1332"/>
      <c r="DPJ94" s="1332"/>
      <c r="DPK94" s="1332"/>
      <c r="DPL94" s="1332"/>
      <c r="DPM94" s="1332"/>
      <c r="DPN94" s="1332"/>
      <c r="DPO94" s="1332"/>
      <c r="DPP94" s="1332"/>
      <c r="DPQ94" s="1332"/>
      <c r="DPR94" s="1332"/>
      <c r="DPS94" s="1332"/>
      <c r="DPT94" s="1332"/>
      <c r="DPU94" s="1332"/>
      <c r="DPV94" s="1332"/>
      <c r="DPW94" s="1332"/>
      <c r="DPX94" s="1332"/>
      <c r="DPY94" s="1332"/>
      <c r="DPZ94" s="1332"/>
      <c r="DQA94" s="1332"/>
      <c r="DQB94" s="1332"/>
      <c r="DQC94" s="1332"/>
      <c r="DQD94" s="1332"/>
      <c r="DQE94" s="1332"/>
      <c r="DQF94" s="1332"/>
      <c r="DQG94" s="1332"/>
      <c r="DQH94" s="1332"/>
      <c r="DQI94" s="1332"/>
      <c r="DQJ94" s="1332"/>
      <c r="DQK94" s="1332"/>
      <c r="DQL94" s="1332"/>
      <c r="DQM94" s="1332"/>
      <c r="DQN94" s="1332"/>
      <c r="DQO94" s="1332"/>
      <c r="DQP94" s="1332"/>
      <c r="DQQ94" s="1332"/>
      <c r="DQR94" s="1332"/>
      <c r="DQS94" s="1332"/>
      <c r="DQT94" s="1332"/>
      <c r="DQU94" s="1332"/>
      <c r="DQV94" s="1332"/>
      <c r="DQW94" s="1332"/>
      <c r="DQX94" s="1332"/>
      <c r="DQY94" s="1332"/>
      <c r="DQZ94" s="1332"/>
      <c r="DRA94" s="1332"/>
      <c r="DRB94" s="1332"/>
      <c r="DRC94" s="1332"/>
      <c r="DRD94" s="1332"/>
      <c r="DRE94" s="1332"/>
      <c r="DRF94" s="1332"/>
      <c r="DRG94" s="1332"/>
      <c r="DRH94" s="1332"/>
      <c r="DRI94" s="1332"/>
      <c r="DRJ94" s="1332"/>
      <c r="DRK94" s="1332"/>
      <c r="DRL94" s="1332"/>
      <c r="DRM94" s="1332"/>
      <c r="DRN94" s="1332"/>
      <c r="DRO94" s="1332"/>
      <c r="DRP94" s="1332"/>
      <c r="DRQ94" s="1332"/>
      <c r="DRR94" s="1332"/>
      <c r="DRS94" s="1332"/>
      <c r="DRT94" s="1332"/>
      <c r="DRU94" s="1332"/>
      <c r="DRV94" s="1332"/>
      <c r="DRW94" s="1332"/>
      <c r="DRX94" s="1332"/>
      <c r="DRY94" s="1332"/>
      <c r="DRZ94" s="1332"/>
      <c r="DSA94" s="1332"/>
      <c r="DSB94" s="1332"/>
      <c r="DSC94" s="1332"/>
      <c r="DSD94" s="1332"/>
      <c r="DSE94" s="1332"/>
      <c r="DSF94" s="1332"/>
      <c r="DSG94" s="1332"/>
      <c r="DSH94" s="1332"/>
      <c r="DSI94" s="1332"/>
      <c r="DSJ94" s="1332"/>
      <c r="DSK94" s="1332"/>
      <c r="DSL94" s="1332"/>
      <c r="DSM94" s="1332"/>
      <c r="DSN94" s="1332"/>
      <c r="DSO94" s="1332"/>
      <c r="DSP94" s="1332"/>
      <c r="DSQ94" s="1332"/>
      <c r="DSR94" s="1332"/>
      <c r="DSS94" s="1332"/>
      <c r="DST94" s="1332"/>
      <c r="DSU94" s="1332"/>
      <c r="DSV94" s="1332"/>
      <c r="DSW94" s="1332"/>
      <c r="DSX94" s="1332"/>
      <c r="DSY94" s="1332"/>
      <c r="DSZ94" s="1332"/>
      <c r="DTA94" s="1332"/>
      <c r="DTB94" s="1332"/>
      <c r="DTC94" s="1332"/>
      <c r="DTD94" s="1332"/>
      <c r="DTE94" s="1332"/>
      <c r="DTF94" s="1332"/>
      <c r="DTG94" s="1332"/>
      <c r="DTH94" s="1332"/>
      <c r="DTI94" s="1332"/>
      <c r="DTJ94" s="1332"/>
      <c r="DTK94" s="1332"/>
      <c r="DTL94" s="1332"/>
      <c r="DTM94" s="1332"/>
      <c r="DTN94" s="1332"/>
      <c r="DTO94" s="1332"/>
      <c r="DTP94" s="1332"/>
      <c r="DTQ94" s="1332"/>
      <c r="DTR94" s="1332"/>
      <c r="DTS94" s="1332"/>
      <c r="DTT94" s="1332"/>
      <c r="DTU94" s="1332"/>
      <c r="DTV94" s="1332"/>
      <c r="DTW94" s="1332"/>
      <c r="DTX94" s="1332"/>
      <c r="DTY94" s="1332"/>
      <c r="DTZ94" s="1332"/>
      <c r="DUA94" s="1332"/>
      <c r="DUB94" s="1332"/>
      <c r="DUC94" s="1332"/>
      <c r="DUD94" s="1332"/>
      <c r="DUE94" s="1332"/>
      <c r="DUF94" s="1332"/>
      <c r="DUG94" s="1332"/>
      <c r="DUH94" s="1332"/>
      <c r="DUI94" s="1332"/>
      <c r="DUJ94" s="1332"/>
      <c r="DUK94" s="1332"/>
      <c r="DUL94" s="1332"/>
      <c r="DUM94" s="1332"/>
      <c r="DUN94" s="1332"/>
      <c r="DUO94" s="1332"/>
      <c r="DUP94" s="1332"/>
      <c r="DUQ94" s="1332"/>
      <c r="DUR94" s="1332"/>
      <c r="DUS94" s="1332"/>
      <c r="DUT94" s="1332"/>
      <c r="DUU94" s="1332"/>
      <c r="DUV94" s="1332"/>
      <c r="DUW94" s="1332"/>
      <c r="DUX94" s="1332"/>
      <c r="DUY94" s="1332"/>
      <c r="DUZ94" s="1332"/>
      <c r="DVA94" s="1332"/>
      <c r="DVB94" s="1332"/>
      <c r="DVC94" s="1332"/>
      <c r="DVD94" s="1332"/>
      <c r="DVE94" s="1332"/>
      <c r="DVF94" s="1332"/>
      <c r="DVG94" s="1332"/>
      <c r="DVH94" s="1332"/>
      <c r="DVI94" s="1332"/>
      <c r="DVJ94" s="1332"/>
      <c r="DVK94" s="1332"/>
      <c r="DVL94" s="1332"/>
      <c r="DVM94" s="1332"/>
      <c r="DVN94" s="1332"/>
      <c r="DVO94" s="1332"/>
      <c r="DVP94" s="1332"/>
      <c r="DVQ94" s="1332"/>
      <c r="DVR94" s="1332"/>
      <c r="DVS94" s="1332"/>
      <c r="DVT94" s="1332"/>
      <c r="DVU94" s="1332"/>
      <c r="DVV94" s="1332"/>
      <c r="DVW94" s="1332"/>
      <c r="DVX94" s="1332"/>
      <c r="DVY94" s="1332"/>
      <c r="DVZ94" s="1332"/>
      <c r="DWA94" s="1332"/>
      <c r="DWB94" s="1332"/>
      <c r="DWC94" s="1332"/>
      <c r="DWD94" s="1332"/>
      <c r="DWE94" s="1332"/>
      <c r="DWF94" s="1332"/>
      <c r="DWG94" s="1332"/>
      <c r="DWH94" s="1332"/>
      <c r="DWI94" s="1332"/>
      <c r="DWJ94" s="1332"/>
      <c r="DWK94" s="1332"/>
      <c r="DWL94" s="1332"/>
      <c r="DWM94" s="1332"/>
      <c r="DWN94" s="1332"/>
      <c r="DWO94" s="1332"/>
      <c r="DWP94" s="1332"/>
      <c r="DWQ94" s="1332"/>
      <c r="DWR94" s="1332"/>
      <c r="DWS94" s="1332"/>
      <c r="DWT94" s="1332"/>
      <c r="DWU94" s="1332"/>
      <c r="DWV94" s="1332"/>
      <c r="DWW94" s="1332"/>
      <c r="DWX94" s="1332"/>
      <c r="DWY94" s="1332"/>
      <c r="DWZ94" s="1332"/>
      <c r="DXA94" s="1332"/>
      <c r="DXB94" s="1332"/>
      <c r="DXC94" s="1332"/>
      <c r="DXD94" s="1332"/>
      <c r="DXE94" s="1332"/>
      <c r="DXF94" s="1332"/>
      <c r="DXG94" s="1332"/>
      <c r="DXH94" s="1332"/>
      <c r="DXI94" s="1332"/>
      <c r="DXJ94" s="1332"/>
      <c r="DXK94" s="1332"/>
      <c r="DXL94" s="1332"/>
      <c r="DXM94" s="1332"/>
      <c r="DXN94" s="1332"/>
      <c r="DXO94" s="1332"/>
      <c r="DXP94" s="1332"/>
      <c r="DXQ94" s="1332"/>
      <c r="DXR94" s="1332"/>
      <c r="DXS94" s="1332"/>
      <c r="DXT94" s="1332"/>
      <c r="DXU94" s="1332"/>
      <c r="DXV94" s="1332"/>
      <c r="DXW94" s="1332"/>
      <c r="DXX94" s="1332"/>
      <c r="DXY94" s="1332"/>
      <c r="DXZ94" s="1332"/>
      <c r="DYA94" s="1332"/>
      <c r="DYB94" s="1332"/>
      <c r="DYC94" s="1332"/>
      <c r="DYD94" s="1332"/>
      <c r="DYE94" s="1332"/>
      <c r="DYF94" s="1332"/>
      <c r="DYG94" s="1332"/>
      <c r="DYH94" s="1332"/>
      <c r="DYI94" s="1332"/>
      <c r="DYJ94" s="1332"/>
      <c r="DYK94" s="1332"/>
      <c r="DYL94" s="1332"/>
      <c r="DYM94" s="1332"/>
      <c r="DYN94" s="1332"/>
      <c r="DYO94" s="1332"/>
      <c r="DYP94" s="1332"/>
      <c r="DYQ94" s="1332"/>
      <c r="DYR94" s="1332"/>
      <c r="DYS94" s="1332"/>
      <c r="DYT94" s="1332"/>
      <c r="DYU94" s="1332"/>
      <c r="DYV94" s="1332"/>
      <c r="DYW94" s="1332"/>
      <c r="DYX94" s="1332"/>
      <c r="DYY94" s="1332"/>
      <c r="DYZ94" s="1332"/>
      <c r="DZA94" s="1332"/>
      <c r="DZB94" s="1332"/>
      <c r="DZC94" s="1332"/>
      <c r="DZD94" s="1332"/>
      <c r="DZE94" s="1332"/>
      <c r="DZF94" s="1332"/>
      <c r="DZG94" s="1332"/>
      <c r="DZH94" s="1332"/>
      <c r="DZI94" s="1332"/>
      <c r="DZJ94" s="1332"/>
      <c r="DZK94" s="1332"/>
      <c r="DZL94" s="1332"/>
      <c r="DZM94" s="1332"/>
      <c r="DZN94" s="1332"/>
      <c r="DZO94" s="1332"/>
      <c r="DZP94" s="1332"/>
      <c r="DZQ94" s="1332"/>
      <c r="DZR94" s="1332"/>
      <c r="DZS94" s="1332"/>
      <c r="DZT94" s="1332"/>
      <c r="DZU94" s="1332"/>
      <c r="DZV94" s="1332"/>
      <c r="DZW94" s="1332"/>
      <c r="DZX94" s="1332"/>
      <c r="DZY94" s="1332"/>
      <c r="DZZ94" s="1332"/>
      <c r="EAA94" s="1332"/>
      <c r="EAB94" s="1332"/>
      <c r="EAC94" s="1332"/>
      <c r="EAD94" s="1332"/>
      <c r="EAE94" s="1332"/>
      <c r="EAF94" s="1332"/>
      <c r="EAG94" s="1332"/>
      <c r="EAH94" s="1332"/>
      <c r="EAI94" s="1332"/>
      <c r="EAJ94" s="1332"/>
      <c r="EAK94" s="1332"/>
      <c r="EAL94" s="1332"/>
      <c r="EAM94" s="1332"/>
      <c r="EAN94" s="1332"/>
      <c r="EAO94" s="1332"/>
      <c r="EAP94" s="1332"/>
      <c r="EAQ94" s="1332"/>
      <c r="EAR94" s="1332"/>
      <c r="EAS94" s="1332"/>
      <c r="EAT94" s="1332"/>
      <c r="EAU94" s="1332"/>
      <c r="EAV94" s="1332"/>
      <c r="EAW94" s="1332"/>
      <c r="EAX94" s="1332"/>
      <c r="EAY94" s="1332"/>
      <c r="EAZ94" s="1332"/>
      <c r="EBA94" s="1332"/>
      <c r="EBB94" s="1332"/>
      <c r="EBC94" s="1332"/>
      <c r="EBD94" s="1332"/>
      <c r="EBE94" s="1332"/>
      <c r="EBF94" s="1332"/>
      <c r="EBG94" s="1332"/>
      <c r="EBH94" s="1332"/>
      <c r="EBI94" s="1332"/>
      <c r="EBJ94" s="1332"/>
      <c r="EBK94" s="1332"/>
      <c r="EBL94" s="1332"/>
      <c r="EBM94" s="1332"/>
      <c r="EBN94" s="1332"/>
      <c r="EBO94" s="1332"/>
      <c r="EBP94" s="1332"/>
      <c r="EBQ94" s="1332"/>
      <c r="EBR94" s="1332"/>
      <c r="EBS94" s="1332"/>
      <c r="EBT94" s="1332"/>
      <c r="EBU94" s="1332"/>
      <c r="EBV94" s="1332"/>
      <c r="EBW94" s="1332"/>
      <c r="EBX94" s="1332"/>
      <c r="EBY94" s="1332"/>
      <c r="EBZ94" s="1332"/>
      <c r="ECA94" s="1332"/>
      <c r="ECB94" s="1332"/>
      <c r="ECC94" s="1332"/>
      <c r="ECD94" s="1332"/>
      <c r="ECE94" s="1332"/>
      <c r="ECF94" s="1332"/>
      <c r="ECG94" s="1332"/>
      <c r="ECH94" s="1332"/>
      <c r="ECI94" s="1332"/>
      <c r="ECJ94" s="1332"/>
      <c r="ECK94" s="1332"/>
      <c r="ECL94" s="1332"/>
      <c r="ECM94" s="1332"/>
      <c r="ECN94" s="1332"/>
      <c r="ECO94" s="1332"/>
      <c r="ECP94" s="1332"/>
      <c r="ECQ94" s="1332"/>
      <c r="ECR94" s="1332"/>
      <c r="ECS94" s="1332"/>
      <c r="ECT94" s="1332"/>
      <c r="ECU94" s="1332"/>
      <c r="ECV94" s="1332"/>
      <c r="ECW94" s="1332"/>
      <c r="ECX94" s="1332"/>
      <c r="ECY94" s="1332"/>
      <c r="ECZ94" s="1332"/>
      <c r="EDA94" s="1332"/>
      <c r="EDB94" s="1332"/>
      <c r="EDC94" s="1332"/>
      <c r="EDD94" s="1332"/>
      <c r="EDE94" s="1332"/>
      <c r="EDF94" s="1332"/>
      <c r="EDG94" s="1332"/>
      <c r="EDH94" s="1332"/>
      <c r="EDI94" s="1332"/>
      <c r="EDJ94" s="1332"/>
      <c r="EDK94" s="1332"/>
      <c r="EDL94" s="1332"/>
      <c r="EDM94" s="1332"/>
      <c r="EDN94" s="1332"/>
      <c r="EDO94" s="1332"/>
      <c r="EDP94" s="1332"/>
      <c r="EDQ94" s="1332"/>
      <c r="EDR94" s="1332"/>
      <c r="EDS94" s="1332"/>
      <c r="EDT94" s="1332"/>
      <c r="EDU94" s="1332"/>
      <c r="EDV94" s="1332"/>
      <c r="EDW94" s="1332"/>
      <c r="EDX94" s="1332"/>
      <c r="EDY94" s="1332"/>
      <c r="EDZ94" s="1332"/>
      <c r="EEA94" s="1332"/>
      <c r="EEB94" s="1332"/>
      <c r="EEC94" s="1332"/>
      <c r="EED94" s="1332"/>
      <c r="EEE94" s="1332"/>
      <c r="EEF94" s="1332"/>
      <c r="EEG94" s="1332"/>
      <c r="EEH94" s="1332"/>
      <c r="EEI94" s="1332"/>
      <c r="EEJ94" s="1332"/>
      <c r="EEK94" s="1332"/>
      <c r="EEL94" s="1332"/>
      <c r="EEM94" s="1332"/>
      <c r="EEN94" s="1332"/>
      <c r="EEO94" s="1332"/>
      <c r="EEP94" s="1332"/>
      <c r="EEQ94" s="1332"/>
      <c r="EER94" s="1332"/>
      <c r="EES94" s="1332"/>
      <c r="EET94" s="1332"/>
      <c r="EEU94" s="1332"/>
      <c r="EEV94" s="1332"/>
      <c r="EEW94" s="1332"/>
      <c r="EEX94" s="1332"/>
      <c r="EEY94" s="1332"/>
      <c r="EEZ94" s="1332"/>
      <c r="EFA94" s="1332"/>
      <c r="EFB94" s="1332"/>
      <c r="EFC94" s="1332"/>
      <c r="EFD94" s="1332"/>
      <c r="EFE94" s="1332"/>
      <c r="EFF94" s="1332"/>
      <c r="EFG94" s="1332"/>
      <c r="EFH94" s="1332"/>
      <c r="EFI94" s="1332"/>
      <c r="EFJ94" s="1332"/>
      <c r="EFK94" s="1332"/>
      <c r="EFL94" s="1332"/>
      <c r="EFM94" s="1332"/>
      <c r="EFN94" s="1332"/>
      <c r="EFO94" s="1332"/>
      <c r="EFP94" s="1332"/>
      <c r="EFQ94" s="1332"/>
      <c r="EFR94" s="1332"/>
      <c r="EFS94" s="1332"/>
      <c r="EFT94" s="1332"/>
      <c r="EFU94" s="1332"/>
      <c r="EFV94" s="1332"/>
      <c r="EFW94" s="1332"/>
      <c r="EFX94" s="1332"/>
      <c r="EFY94" s="1332"/>
      <c r="EFZ94" s="1332"/>
      <c r="EGA94" s="1332"/>
      <c r="EGB94" s="1332"/>
      <c r="EGC94" s="1332"/>
      <c r="EGD94" s="1332"/>
      <c r="EGE94" s="1332"/>
      <c r="EGF94" s="1332"/>
      <c r="EGG94" s="1332"/>
      <c r="EGH94" s="1332"/>
      <c r="EGI94" s="1332"/>
      <c r="EGJ94" s="1332"/>
      <c r="EGK94" s="1332"/>
      <c r="EGL94" s="1332"/>
      <c r="EGM94" s="1332"/>
      <c r="EGN94" s="1332"/>
      <c r="EGO94" s="1332"/>
      <c r="EGP94" s="1332"/>
      <c r="EGQ94" s="1332"/>
      <c r="EGR94" s="1332"/>
      <c r="EGS94" s="1332"/>
      <c r="EGT94" s="1332"/>
      <c r="EGU94" s="1332"/>
      <c r="EGV94" s="1332"/>
      <c r="EGW94" s="1332"/>
      <c r="EGX94" s="1332"/>
      <c r="EGY94" s="1332"/>
      <c r="EGZ94" s="1332"/>
      <c r="EHA94" s="1332"/>
      <c r="EHB94" s="1332"/>
      <c r="EHC94" s="1332"/>
      <c r="EHD94" s="1332"/>
      <c r="EHE94" s="1332"/>
      <c r="EHF94" s="1332"/>
      <c r="EHG94" s="1332"/>
      <c r="EHH94" s="1332"/>
      <c r="EHI94" s="1332"/>
      <c r="EHJ94" s="1332"/>
      <c r="EHK94" s="1332"/>
      <c r="EHL94" s="1332"/>
      <c r="EHM94" s="1332"/>
      <c r="EHN94" s="1332"/>
      <c r="EHO94" s="1332"/>
      <c r="EHP94" s="1332"/>
      <c r="EHQ94" s="1332"/>
      <c r="EHR94" s="1332"/>
      <c r="EHS94" s="1332"/>
      <c r="EHT94" s="1332"/>
      <c r="EHU94" s="1332"/>
      <c r="EHV94" s="1332"/>
      <c r="EHW94" s="1332"/>
      <c r="EHX94" s="1332"/>
      <c r="EHY94" s="1332"/>
      <c r="EHZ94" s="1332"/>
      <c r="EIA94" s="1332"/>
      <c r="EIB94" s="1332"/>
      <c r="EIC94" s="1332"/>
      <c r="EID94" s="1332"/>
      <c r="EIE94" s="1332"/>
      <c r="EIF94" s="1332"/>
      <c r="EIG94" s="1332"/>
      <c r="EIH94" s="1332"/>
      <c r="EII94" s="1332"/>
      <c r="EIJ94" s="1332"/>
      <c r="EIK94" s="1332"/>
      <c r="EIL94" s="1332"/>
      <c r="EIM94" s="1332"/>
      <c r="EIN94" s="1332"/>
      <c r="EIO94" s="1332"/>
      <c r="EIP94" s="1332"/>
      <c r="EIQ94" s="1332"/>
      <c r="EIR94" s="1332"/>
      <c r="EIS94" s="1332"/>
      <c r="EIT94" s="1332"/>
      <c r="EIU94" s="1332"/>
      <c r="EIV94" s="1332"/>
      <c r="EIW94" s="1332"/>
      <c r="EIX94" s="1332"/>
      <c r="EIY94" s="1332"/>
      <c r="EIZ94" s="1332"/>
      <c r="EJA94" s="1332"/>
      <c r="EJB94" s="1332"/>
      <c r="EJC94" s="1332"/>
      <c r="EJD94" s="1332"/>
      <c r="EJE94" s="1332"/>
      <c r="EJF94" s="1332"/>
      <c r="EJG94" s="1332"/>
      <c r="EJH94" s="1332"/>
      <c r="EJI94" s="1332"/>
      <c r="EJJ94" s="1332"/>
      <c r="EJK94" s="1332"/>
      <c r="EJL94" s="1332"/>
      <c r="EJM94" s="1332"/>
      <c r="EJN94" s="1332"/>
      <c r="EJO94" s="1332"/>
      <c r="EJP94" s="1332"/>
      <c r="EJQ94" s="1332"/>
      <c r="EJR94" s="1332"/>
      <c r="EJS94" s="1332"/>
      <c r="EJT94" s="1332"/>
      <c r="EJU94" s="1332"/>
      <c r="EJV94" s="1332"/>
      <c r="EJW94" s="1332"/>
      <c r="EJX94" s="1332"/>
      <c r="EJY94" s="1332"/>
      <c r="EJZ94" s="1332"/>
      <c r="EKA94" s="1332"/>
      <c r="EKB94" s="1332"/>
      <c r="EKC94" s="1332"/>
      <c r="EKD94" s="1332"/>
      <c r="EKE94" s="1332"/>
      <c r="EKF94" s="1332"/>
      <c r="EKG94" s="1332"/>
      <c r="EKH94" s="1332"/>
      <c r="EKI94" s="1332"/>
      <c r="EKJ94" s="1332"/>
      <c r="EKK94" s="1332"/>
      <c r="EKL94" s="1332"/>
      <c r="EKM94" s="1332"/>
      <c r="EKN94" s="1332"/>
      <c r="EKO94" s="1332"/>
      <c r="EKP94" s="1332"/>
      <c r="EKQ94" s="1332"/>
      <c r="EKR94" s="1332"/>
      <c r="EKS94" s="1332"/>
      <c r="EKT94" s="1332"/>
      <c r="EKU94" s="1332"/>
      <c r="EKV94" s="1332"/>
      <c r="EKW94" s="1332"/>
      <c r="EKX94" s="1332"/>
      <c r="EKY94" s="1332"/>
      <c r="EKZ94" s="1332"/>
      <c r="ELA94" s="1332"/>
      <c r="ELB94" s="1332"/>
      <c r="ELC94" s="1332"/>
      <c r="ELD94" s="1332"/>
      <c r="ELE94" s="1332"/>
      <c r="ELF94" s="1332"/>
      <c r="ELG94" s="1332"/>
      <c r="ELH94" s="1332"/>
      <c r="ELI94" s="1332"/>
      <c r="ELJ94" s="1332"/>
      <c r="ELK94" s="1332"/>
      <c r="ELL94" s="1332"/>
      <c r="ELM94" s="1332"/>
      <c r="ELN94" s="1332"/>
      <c r="ELO94" s="1332"/>
      <c r="ELP94" s="1332"/>
      <c r="ELQ94" s="1332"/>
      <c r="ELR94" s="1332"/>
      <c r="ELS94" s="1332"/>
      <c r="ELT94" s="1332"/>
      <c r="ELU94" s="1332"/>
      <c r="ELV94" s="1332"/>
      <c r="ELW94" s="1332"/>
      <c r="ELX94" s="1332"/>
      <c r="ELY94" s="1332"/>
      <c r="ELZ94" s="1332"/>
      <c r="EMA94" s="1332"/>
      <c r="EMB94" s="1332"/>
      <c r="EMC94" s="1332"/>
      <c r="EMD94" s="1332"/>
      <c r="EME94" s="1332"/>
      <c r="EMF94" s="1332"/>
      <c r="EMG94" s="1332"/>
      <c r="EMH94" s="1332"/>
      <c r="EMI94" s="1332"/>
      <c r="EMJ94" s="1332"/>
      <c r="EMK94" s="1332"/>
      <c r="EML94" s="1332"/>
      <c r="EMM94" s="1332"/>
      <c r="EMN94" s="1332"/>
      <c r="EMO94" s="1332"/>
      <c r="EMP94" s="1332"/>
      <c r="EMQ94" s="1332"/>
      <c r="EMR94" s="1332"/>
      <c r="EMS94" s="1332"/>
      <c r="EMT94" s="1332"/>
      <c r="EMU94" s="1332"/>
      <c r="EMV94" s="1332"/>
      <c r="EMW94" s="1332"/>
      <c r="EMX94" s="1332"/>
      <c r="EMY94" s="1332"/>
      <c r="EMZ94" s="1332"/>
      <c r="ENA94" s="1332"/>
      <c r="ENB94" s="1332"/>
      <c r="ENC94" s="1332"/>
      <c r="END94" s="1332"/>
      <c r="ENE94" s="1332"/>
      <c r="ENF94" s="1332"/>
      <c r="ENG94" s="1332"/>
      <c r="ENH94" s="1332"/>
      <c r="ENI94" s="1332"/>
      <c r="ENJ94" s="1332"/>
      <c r="ENK94" s="1332"/>
      <c r="ENL94" s="1332"/>
      <c r="ENM94" s="1332"/>
      <c r="ENN94" s="1332"/>
      <c r="ENO94" s="1332"/>
      <c r="ENP94" s="1332"/>
      <c r="ENQ94" s="1332"/>
      <c r="ENR94" s="1332"/>
      <c r="ENS94" s="1332"/>
      <c r="ENT94" s="1332"/>
      <c r="ENU94" s="1332"/>
      <c r="ENV94" s="1332"/>
      <c r="ENW94" s="1332"/>
      <c r="ENX94" s="1332"/>
      <c r="ENY94" s="1332"/>
      <c r="ENZ94" s="1332"/>
      <c r="EOA94" s="1332"/>
      <c r="EOB94" s="1332"/>
      <c r="EOC94" s="1332"/>
      <c r="EOD94" s="1332"/>
      <c r="EOE94" s="1332"/>
      <c r="EOF94" s="1332"/>
      <c r="EOG94" s="1332"/>
      <c r="EOH94" s="1332"/>
      <c r="EOI94" s="1332"/>
      <c r="EOJ94" s="1332"/>
      <c r="EOK94" s="1332"/>
      <c r="EOL94" s="1332"/>
      <c r="EOM94" s="1332"/>
      <c r="EON94" s="1332"/>
      <c r="EOO94" s="1332"/>
      <c r="EOP94" s="1332"/>
      <c r="EOQ94" s="1332"/>
      <c r="EOR94" s="1332"/>
      <c r="EOS94" s="1332"/>
      <c r="EOT94" s="1332"/>
      <c r="EOU94" s="1332"/>
      <c r="EOV94" s="1332"/>
      <c r="EOW94" s="1332"/>
      <c r="EOX94" s="1332"/>
      <c r="EOY94" s="1332"/>
      <c r="EOZ94" s="1332"/>
      <c r="EPA94" s="1332"/>
      <c r="EPB94" s="1332"/>
      <c r="EPC94" s="1332"/>
      <c r="EPD94" s="1332"/>
      <c r="EPE94" s="1332"/>
      <c r="EPF94" s="1332"/>
      <c r="EPG94" s="1332"/>
      <c r="EPH94" s="1332"/>
      <c r="EPI94" s="1332"/>
      <c r="EPJ94" s="1332"/>
      <c r="EPK94" s="1332"/>
      <c r="EPL94" s="1332"/>
      <c r="EPM94" s="1332"/>
      <c r="EPN94" s="1332"/>
      <c r="EPO94" s="1332"/>
      <c r="EPP94" s="1332"/>
      <c r="EPQ94" s="1332"/>
      <c r="EPR94" s="1332"/>
      <c r="EPS94" s="1332"/>
      <c r="EPT94" s="1332"/>
      <c r="EPU94" s="1332"/>
      <c r="EPV94" s="1332"/>
      <c r="EPW94" s="1332"/>
      <c r="EPX94" s="1332"/>
      <c r="EPY94" s="1332"/>
      <c r="EPZ94" s="1332"/>
      <c r="EQA94" s="1332"/>
      <c r="EQB94" s="1332"/>
      <c r="EQC94" s="1332"/>
      <c r="EQD94" s="1332"/>
      <c r="EQE94" s="1332"/>
      <c r="EQF94" s="1332"/>
      <c r="EQG94" s="1332"/>
      <c r="EQH94" s="1332"/>
      <c r="EQI94" s="1332"/>
      <c r="EQJ94" s="1332"/>
      <c r="EQK94" s="1332"/>
      <c r="EQL94" s="1332"/>
      <c r="EQM94" s="1332"/>
      <c r="EQN94" s="1332"/>
      <c r="EQO94" s="1332"/>
      <c r="EQP94" s="1332"/>
      <c r="EQQ94" s="1332"/>
      <c r="EQR94" s="1332"/>
      <c r="EQS94" s="1332"/>
      <c r="EQT94" s="1332"/>
      <c r="EQU94" s="1332"/>
      <c r="EQV94" s="1332"/>
      <c r="EQW94" s="1332"/>
      <c r="EQX94" s="1332"/>
      <c r="EQY94" s="1332"/>
      <c r="EQZ94" s="1332"/>
      <c r="ERA94" s="1332"/>
      <c r="ERB94" s="1332"/>
      <c r="ERC94" s="1332"/>
      <c r="ERD94" s="1332"/>
      <c r="ERE94" s="1332"/>
      <c r="ERF94" s="1332"/>
      <c r="ERG94" s="1332"/>
      <c r="ERH94" s="1332"/>
      <c r="ERI94" s="1332"/>
      <c r="ERJ94" s="1332"/>
      <c r="ERK94" s="1332"/>
      <c r="ERL94" s="1332"/>
      <c r="ERM94" s="1332"/>
      <c r="ERN94" s="1332"/>
      <c r="ERO94" s="1332"/>
      <c r="ERP94" s="1332"/>
      <c r="ERQ94" s="1332"/>
      <c r="ERR94" s="1332"/>
      <c r="ERS94" s="1332"/>
      <c r="ERT94" s="1332"/>
      <c r="ERU94" s="1332"/>
      <c r="ERV94" s="1332"/>
      <c r="ERW94" s="1332"/>
      <c r="ERX94" s="1332"/>
      <c r="ERY94" s="1332"/>
      <c r="ERZ94" s="1332"/>
      <c r="ESA94" s="1332"/>
      <c r="ESB94" s="1332"/>
      <c r="ESC94" s="1332"/>
      <c r="ESD94" s="1332"/>
      <c r="ESE94" s="1332"/>
      <c r="ESF94" s="1332"/>
      <c r="ESG94" s="1332"/>
      <c r="ESH94" s="1332"/>
      <c r="ESI94" s="1332"/>
      <c r="ESJ94" s="1332"/>
      <c r="ESK94" s="1332"/>
      <c r="ESL94" s="1332"/>
      <c r="ESM94" s="1332"/>
      <c r="ESN94" s="1332"/>
      <c r="ESO94" s="1332"/>
      <c r="ESP94" s="1332"/>
      <c r="ESQ94" s="1332"/>
      <c r="ESR94" s="1332"/>
      <c r="ESS94" s="1332"/>
      <c r="EST94" s="1332"/>
      <c r="ESU94" s="1332"/>
      <c r="ESV94" s="1332"/>
      <c r="ESW94" s="1332"/>
      <c r="ESX94" s="1332"/>
      <c r="ESY94" s="1332"/>
      <c r="ESZ94" s="1332"/>
      <c r="ETA94" s="1332"/>
      <c r="ETB94" s="1332"/>
      <c r="ETC94" s="1332"/>
      <c r="ETD94" s="1332"/>
      <c r="ETE94" s="1332"/>
      <c r="ETF94" s="1332"/>
      <c r="ETG94" s="1332"/>
      <c r="ETH94" s="1332"/>
      <c r="ETI94" s="1332"/>
      <c r="ETJ94" s="1332"/>
      <c r="ETK94" s="1332"/>
      <c r="ETL94" s="1332"/>
      <c r="ETM94" s="1332"/>
      <c r="ETN94" s="1332"/>
      <c r="ETO94" s="1332"/>
      <c r="ETP94" s="1332"/>
      <c r="ETQ94" s="1332"/>
      <c r="ETR94" s="1332"/>
      <c r="ETS94" s="1332"/>
      <c r="ETT94" s="1332"/>
      <c r="ETU94" s="1332"/>
      <c r="ETV94" s="1332"/>
      <c r="ETW94" s="1332"/>
      <c r="ETX94" s="1332"/>
      <c r="ETY94" s="1332"/>
      <c r="ETZ94" s="1332"/>
      <c r="EUA94" s="1332"/>
      <c r="EUB94" s="1332"/>
      <c r="EUC94" s="1332"/>
      <c r="EUD94" s="1332"/>
      <c r="EUE94" s="1332"/>
      <c r="EUF94" s="1332"/>
      <c r="EUG94" s="1332"/>
      <c r="EUH94" s="1332"/>
      <c r="EUI94" s="1332"/>
      <c r="EUJ94" s="1332"/>
      <c r="EUK94" s="1332"/>
      <c r="EUL94" s="1332"/>
      <c r="EUM94" s="1332"/>
      <c r="EUN94" s="1332"/>
      <c r="EUO94" s="1332"/>
      <c r="EUP94" s="1332"/>
      <c r="EUQ94" s="1332"/>
      <c r="EUR94" s="1332"/>
      <c r="EUS94" s="1332"/>
      <c r="EUT94" s="1332"/>
      <c r="EUU94" s="1332"/>
      <c r="EUV94" s="1332"/>
      <c r="EUW94" s="1332"/>
      <c r="EUX94" s="1332"/>
      <c r="EUY94" s="1332"/>
      <c r="EUZ94" s="1332"/>
      <c r="EVA94" s="1332"/>
      <c r="EVB94" s="1332"/>
      <c r="EVC94" s="1332"/>
      <c r="EVD94" s="1332"/>
      <c r="EVE94" s="1332"/>
      <c r="EVF94" s="1332"/>
      <c r="EVG94" s="1332"/>
      <c r="EVH94" s="1332"/>
      <c r="EVI94" s="1332"/>
      <c r="EVJ94" s="1332"/>
      <c r="EVK94" s="1332"/>
      <c r="EVL94" s="1332"/>
      <c r="EVM94" s="1332"/>
      <c r="EVN94" s="1332"/>
      <c r="EVO94" s="1332"/>
      <c r="EVP94" s="1332"/>
      <c r="EVQ94" s="1332"/>
      <c r="EVR94" s="1332"/>
      <c r="EVS94" s="1332"/>
      <c r="EVT94" s="1332"/>
      <c r="EVU94" s="1332"/>
      <c r="EVV94" s="1332"/>
      <c r="EVW94" s="1332"/>
      <c r="EVX94" s="1332"/>
      <c r="EVY94" s="1332"/>
      <c r="EVZ94" s="1332"/>
      <c r="EWA94" s="1332"/>
      <c r="EWB94" s="1332"/>
      <c r="EWC94" s="1332"/>
      <c r="EWD94" s="1332"/>
      <c r="EWE94" s="1332"/>
      <c r="EWF94" s="1332"/>
      <c r="EWG94" s="1332"/>
      <c r="EWH94" s="1332"/>
      <c r="EWI94" s="1332"/>
      <c r="EWJ94" s="1332"/>
      <c r="EWK94" s="1332"/>
      <c r="EWL94" s="1332"/>
      <c r="EWM94" s="1332"/>
      <c r="EWN94" s="1332"/>
      <c r="EWO94" s="1332"/>
      <c r="EWP94" s="1332"/>
      <c r="EWQ94" s="1332"/>
      <c r="EWR94" s="1332"/>
      <c r="EWS94" s="1332"/>
      <c r="EWT94" s="1332"/>
      <c r="EWU94" s="1332"/>
      <c r="EWV94" s="1332"/>
      <c r="EWW94" s="1332"/>
      <c r="EWX94" s="1332"/>
      <c r="EWY94" s="1332"/>
      <c r="EWZ94" s="1332"/>
      <c r="EXA94" s="1332"/>
      <c r="EXB94" s="1332"/>
      <c r="EXC94" s="1332"/>
      <c r="EXD94" s="1332"/>
      <c r="EXE94" s="1332"/>
      <c r="EXF94" s="1332"/>
      <c r="EXG94" s="1332"/>
      <c r="EXH94" s="1332"/>
      <c r="EXI94" s="1332"/>
      <c r="EXJ94" s="1332"/>
      <c r="EXK94" s="1332"/>
      <c r="EXL94" s="1332"/>
      <c r="EXM94" s="1332"/>
      <c r="EXN94" s="1332"/>
      <c r="EXO94" s="1332"/>
      <c r="EXP94" s="1332"/>
      <c r="EXQ94" s="1332"/>
      <c r="EXR94" s="1332"/>
      <c r="EXS94" s="1332"/>
      <c r="EXT94" s="1332"/>
      <c r="EXU94" s="1332"/>
      <c r="EXV94" s="1332"/>
      <c r="EXW94" s="1332"/>
      <c r="EXX94" s="1332"/>
      <c r="EXY94" s="1332"/>
      <c r="EXZ94" s="1332"/>
      <c r="EYA94" s="1332"/>
      <c r="EYB94" s="1332"/>
      <c r="EYC94" s="1332"/>
      <c r="EYD94" s="1332"/>
      <c r="EYE94" s="1332"/>
      <c r="EYF94" s="1332"/>
      <c r="EYG94" s="1332"/>
      <c r="EYH94" s="1332"/>
      <c r="EYI94" s="1332"/>
      <c r="EYJ94" s="1332"/>
      <c r="EYK94" s="1332"/>
      <c r="EYL94" s="1332"/>
      <c r="EYM94" s="1332"/>
      <c r="EYN94" s="1332"/>
      <c r="EYO94" s="1332"/>
      <c r="EYP94" s="1332"/>
      <c r="EYQ94" s="1332"/>
      <c r="EYR94" s="1332"/>
      <c r="EYS94" s="1332"/>
      <c r="EYT94" s="1332"/>
      <c r="EYU94" s="1332"/>
      <c r="EYV94" s="1332"/>
      <c r="EYW94" s="1332"/>
      <c r="EYX94" s="1332"/>
      <c r="EYY94" s="1332"/>
      <c r="EYZ94" s="1332"/>
      <c r="EZA94" s="1332"/>
      <c r="EZB94" s="1332"/>
      <c r="EZC94" s="1332"/>
      <c r="EZD94" s="1332"/>
      <c r="EZE94" s="1332"/>
      <c r="EZF94" s="1332"/>
      <c r="EZG94" s="1332"/>
      <c r="EZH94" s="1332"/>
      <c r="EZI94" s="1332"/>
      <c r="EZJ94" s="1332"/>
      <c r="EZK94" s="1332"/>
      <c r="EZL94" s="1332"/>
      <c r="EZM94" s="1332"/>
      <c r="EZN94" s="1332"/>
      <c r="EZO94" s="1332"/>
      <c r="EZP94" s="1332"/>
      <c r="EZQ94" s="1332"/>
      <c r="EZR94" s="1332"/>
      <c r="EZS94" s="1332"/>
      <c r="EZT94" s="1332"/>
      <c r="EZU94" s="1332"/>
      <c r="EZV94" s="1332"/>
      <c r="EZW94" s="1332"/>
      <c r="EZX94" s="1332"/>
      <c r="EZY94" s="1332"/>
      <c r="EZZ94" s="1332"/>
      <c r="FAA94" s="1332"/>
      <c r="FAB94" s="1332"/>
      <c r="FAC94" s="1332"/>
      <c r="FAD94" s="1332"/>
      <c r="FAE94" s="1332"/>
      <c r="FAF94" s="1332"/>
      <c r="FAG94" s="1332"/>
      <c r="FAH94" s="1332"/>
      <c r="FAI94" s="1332"/>
      <c r="FAJ94" s="1332"/>
      <c r="FAK94" s="1332"/>
      <c r="FAL94" s="1332"/>
      <c r="FAM94" s="1332"/>
      <c r="FAN94" s="1332"/>
      <c r="FAO94" s="1332"/>
      <c r="FAP94" s="1332"/>
      <c r="FAQ94" s="1332"/>
      <c r="FAR94" s="1332"/>
      <c r="FAS94" s="1332"/>
      <c r="FAT94" s="1332"/>
      <c r="FAU94" s="1332"/>
      <c r="FAV94" s="1332"/>
      <c r="FAW94" s="1332"/>
      <c r="FAX94" s="1332"/>
      <c r="FAY94" s="1332"/>
      <c r="FAZ94" s="1332"/>
      <c r="FBA94" s="1332"/>
      <c r="FBB94" s="1332"/>
      <c r="FBC94" s="1332"/>
      <c r="FBD94" s="1332"/>
      <c r="FBE94" s="1332"/>
      <c r="FBF94" s="1332"/>
      <c r="FBG94" s="1332"/>
      <c r="FBH94" s="1332"/>
      <c r="FBI94" s="1332"/>
      <c r="FBJ94" s="1332"/>
      <c r="FBK94" s="1332"/>
      <c r="FBL94" s="1332"/>
      <c r="FBM94" s="1332"/>
      <c r="FBN94" s="1332"/>
      <c r="FBO94" s="1332"/>
      <c r="FBP94" s="1332"/>
      <c r="FBQ94" s="1332"/>
      <c r="FBR94" s="1332"/>
      <c r="FBS94" s="1332"/>
      <c r="FBT94" s="1332"/>
      <c r="FBU94" s="1332"/>
      <c r="FBV94" s="1332"/>
      <c r="FBW94" s="1332"/>
      <c r="FBX94" s="1332"/>
      <c r="FBY94" s="1332"/>
      <c r="FBZ94" s="1332"/>
      <c r="FCA94" s="1332"/>
      <c r="FCB94" s="1332"/>
      <c r="FCC94" s="1332"/>
      <c r="FCD94" s="1332"/>
      <c r="FCE94" s="1332"/>
      <c r="FCF94" s="1332"/>
      <c r="FCG94" s="1332"/>
      <c r="FCH94" s="1332"/>
      <c r="FCI94" s="1332"/>
      <c r="FCJ94" s="1332"/>
      <c r="FCK94" s="1332"/>
      <c r="FCL94" s="1332"/>
      <c r="FCM94" s="1332"/>
      <c r="FCN94" s="1332"/>
      <c r="FCO94" s="1332"/>
      <c r="FCP94" s="1332"/>
      <c r="FCQ94" s="1332"/>
      <c r="FCR94" s="1332"/>
      <c r="FCS94" s="1332"/>
      <c r="FCT94" s="1332"/>
      <c r="FCU94" s="1332"/>
      <c r="FCV94" s="1332"/>
      <c r="FCW94" s="1332"/>
      <c r="FCX94" s="1332"/>
      <c r="FCY94" s="1332"/>
      <c r="FCZ94" s="1332"/>
      <c r="FDA94" s="1332"/>
      <c r="FDB94" s="1332"/>
      <c r="FDC94" s="1332"/>
      <c r="FDD94" s="1332"/>
      <c r="FDE94" s="1332"/>
      <c r="FDF94" s="1332"/>
      <c r="FDG94" s="1332"/>
      <c r="FDH94" s="1332"/>
      <c r="FDI94" s="1332"/>
      <c r="FDJ94" s="1332"/>
      <c r="FDK94" s="1332"/>
      <c r="FDL94" s="1332"/>
      <c r="FDM94" s="1332"/>
      <c r="FDN94" s="1332"/>
      <c r="FDO94" s="1332"/>
      <c r="FDP94" s="1332"/>
      <c r="FDQ94" s="1332"/>
      <c r="FDR94" s="1332"/>
      <c r="FDS94" s="1332"/>
      <c r="FDT94" s="1332"/>
      <c r="FDU94" s="1332"/>
      <c r="FDV94" s="1332"/>
      <c r="FDW94" s="1332"/>
      <c r="FDX94" s="1332"/>
      <c r="FDY94" s="1332"/>
      <c r="FDZ94" s="1332"/>
      <c r="FEA94" s="1332"/>
      <c r="FEB94" s="1332"/>
      <c r="FEC94" s="1332"/>
      <c r="FED94" s="1332"/>
      <c r="FEE94" s="1332"/>
      <c r="FEF94" s="1332"/>
      <c r="FEG94" s="1332"/>
      <c r="FEH94" s="1332"/>
      <c r="FEI94" s="1332"/>
      <c r="FEJ94" s="1332"/>
      <c r="FEK94" s="1332"/>
      <c r="FEL94" s="1332"/>
      <c r="FEM94" s="1332"/>
      <c r="FEN94" s="1332"/>
      <c r="FEO94" s="1332"/>
      <c r="FEP94" s="1332"/>
      <c r="FEQ94" s="1332"/>
      <c r="FER94" s="1332"/>
      <c r="FES94" s="1332"/>
      <c r="FET94" s="1332"/>
      <c r="FEU94" s="1332"/>
      <c r="FEV94" s="1332"/>
      <c r="FEW94" s="1332"/>
      <c r="FEX94" s="1332"/>
      <c r="FEY94" s="1332"/>
      <c r="FEZ94" s="1332"/>
      <c r="FFA94" s="1332"/>
      <c r="FFB94" s="1332"/>
      <c r="FFC94" s="1332"/>
      <c r="FFD94" s="1332"/>
      <c r="FFE94" s="1332"/>
      <c r="FFF94" s="1332"/>
      <c r="FFG94" s="1332"/>
      <c r="FFH94" s="1332"/>
      <c r="FFI94" s="1332"/>
      <c r="FFJ94" s="1332"/>
      <c r="FFK94" s="1332"/>
      <c r="FFL94" s="1332"/>
      <c r="FFM94" s="1332"/>
      <c r="FFN94" s="1332"/>
      <c r="FFO94" s="1332"/>
      <c r="FFP94" s="1332"/>
      <c r="FFQ94" s="1332"/>
      <c r="FFR94" s="1332"/>
      <c r="FFS94" s="1332"/>
      <c r="FFT94" s="1332"/>
      <c r="FFU94" s="1332"/>
      <c r="FFV94" s="1332"/>
      <c r="FFW94" s="1332"/>
      <c r="FFX94" s="1332"/>
      <c r="FFY94" s="1332"/>
      <c r="FFZ94" s="1332"/>
      <c r="FGA94" s="1332"/>
      <c r="FGB94" s="1332"/>
      <c r="FGC94" s="1332"/>
      <c r="FGD94" s="1332"/>
      <c r="FGE94" s="1332"/>
      <c r="FGF94" s="1332"/>
      <c r="FGG94" s="1332"/>
      <c r="FGH94" s="1332"/>
      <c r="FGI94" s="1332"/>
      <c r="FGJ94" s="1332"/>
      <c r="FGK94" s="1332"/>
      <c r="FGL94" s="1332"/>
      <c r="FGM94" s="1332"/>
      <c r="FGN94" s="1332"/>
      <c r="FGO94" s="1332"/>
      <c r="FGP94" s="1332"/>
      <c r="FGQ94" s="1332"/>
      <c r="FGR94" s="1332"/>
      <c r="FGS94" s="1332"/>
      <c r="FGT94" s="1332"/>
      <c r="FGU94" s="1332"/>
      <c r="FGV94" s="1332"/>
      <c r="FGW94" s="1332"/>
      <c r="FGX94" s="1332"/>
      <c r="FGY94" s="1332"/>
      <c r="FGZ94" s="1332"/>
      <c r="FHA94" s="1332"/>
      <c r="FHB94" s="1332"/>
      <c r="FHC94" s="1332"/>
      <c r="FHD94" s="1332"/>
      <c r="FHE94" s="1332"/>
      <c r="FHF94" s="1332"/>
      <c r="FHG94" s="1332"/>
      <c r="FHH94" s="1332"/>
      <c r="FHI94" s="1332"/>
      <c r="FHJ94" s="1332"/>
      <c r="FHK94" s="1332"/>
      <c r="FHL94" s="1332"/>
      <c r="FHM94" s="1332"/>
      <c r="FHN94" s="1332"/>
      <c r="FHO94" s="1332"/>
      <c r="FHP94" s="1332"/>
      <c r="FHQ94" s="1332"/>
      <c r="FHR94" s="1332"/>
      <c r="FHS94" s="1332"/>
      <c r="FHT94" s="1332"/>
      <c r="FHU94" s="1332"/>
      <c r="FHV94" s="1332"/>
      <c r="FHW94" s="1332"/>
      <c r="FHX94" s="1332"/>
      <c r="FHY94" s="1332"/>
      <c r="FHZ94" s="1332"/>
      <c r="FIA94" s="1332"/>
      <c r="FIB94" s="1332"/>
      <c r="FIC94" s="1332"/>
      <c r="FID94" s="1332"/>
      <c r="FIE94" s="1332"/>
      <c r="FIF94" s="1332"/>
      <c r="FIG94" s="1332"/>
      <c r="FIH94" s="1332"/>
      <c r="FII94" s="1332"/>
      <c r="FIJ94" s="1332"/>
      <c r="FIK94" s="1332"/>
      <c r="FIL94" s="1332"/>
      <c r="FIM94" s="1332"/>
      <c r="FIN94" s="1332"/>
      <c r="FIO94" s="1332"/>
      <c r="FIP94" s="1332"/>
      <c r="FIQ94" s="1332"/>
      <c r="FIR94" s="1332"/>
      <c r="FIS94" s="1332"/>
      <c r="FIT94" s="1332"/>
      <c r="FIU94" s="1332"/>
      <c r="FIV94" s="1332"/>
      <c r="FIW94" s="1332"/>
      <c r="FIX94" s="1332"/>
      <c r="FIY94" s="1332"/>
      <c r="FIZ94" s="1332"/>
      <c r="FJA94" s="1332"/>
      <c r="FJB94" s="1332"/>
      <c r="FJC94" s="1332"/>
      <c r="FJD94" s="1332"/>
      <c r="FJE94" s="1332"/>
      <c r="FJF94" s="1332"/>
      <c r="FJG94" s="1332"/>
      <c r="FJH94" s="1332"/>
      <c r="FJI94" s="1332"/>
      <c r="FJJ94" s="1332"/>
      <c r="FJK94" s="1332"/>
      <c r="FJL94" s="1332"/>
      <c r="FJM94" s="1332"/>
      <c r="FJN94" s="1332"/>
      <c r="FJO94" s="1332"/>
      <c r="FJP94" s="1332"/>
      <c r="FJQ94" s="1332"/>
      <c r="FJR94" s="1332"/>
      <c r="FJS94" s="1332"/>
      <c r="FJT94" s="1332"/>
      <c r="FJU94" s="1332"/>
      <c r="FJV94" s="1332"/>
      <c r="FJW94" s="1332"/>
      <c r="FJX94" s="1332"/>
      <c r="FJY94" s="1332"/>
      <c r="FJZ94" s="1332"/>
      <c r="FKA94" s="1332"/>
      <c r="FKB94" s="1332"/>
      <c r="FKC94" s="1332"/>
      <c r="FKD94" s="1332"/>
      <c r="FKE94" s="1332"/>
      <c r="FKF94" s="1332"/>
      <c r="FKG94" s="1332"/>
      <c r="FKH94" s="1332"/>
      <c r="FKI94" s="1332"/>
      <c r="FKJ94" s="1332"/>
      <c r="FKK94" s="1332"/>
      <c r="FKL94" s="1332"/>
      <c r="FKM94" s="1332"/>
      <c r="FKN94" s="1332"/>
      <c r="FKO94" s="1332"/>
      <c r="FKP94" s="1332"/>
      <c r="FKQ94" s="1332"/>
      <c r="FKR94" s="1332"/>
      <c r="FKS94" s="1332"/>
      <c r="FKT94" s="1332"/>
      <c r="FKU94" s="1332"/>
      <c r="FKV94" s="1332"/>
      <c r="FKW94" s="1332"/>
      <c r="FKX94" s="1332"/>
      <c r="FKY94" s="1332"/>
      <c r="FKZ94" s="1332"/>
      <c r="FLA94" s="1332"/>
      <c r="FLB94" s="1332"/>
      <c r="FLC94" s="1332"/>
      <c r="FLD94" s="1332"/>
      <c r="FLE94" s="1332"/>
      <c r="FLF94" s="1332"/>
      <c r="FLG94" s="1332"/>
      <c r="FLH94" s="1332"/>
      <c r="FLI94" s="1332"/>
      <c r="FLJ94" s="1332"/>
      <c r="FLK94" s="1332"/>
      <c r="FLL94" s="1332"/>
      <c r="FLM94" s="1332"/>
      <c r="FLN94" s="1332"/>
      <c r="FLO94" s="1332"/>
      <c r="FLP94" s="1332"/>
      <c r="FLQ94" s="1332"/>
      <c r="FLR94" s="1332"/>
      <c r="FLS94" s="1332"/>
      <c r="FLT94" s="1332"/>
      <c r="FLU94" s="1332"/>
      <c r="FLV94" s="1332"/>
      <c r="FLW94" s="1332"/>
      <c r="FLX94" s="1332"/>
      <c r="FLY94" s="1332"/>
      <c r="FLZ94" s="1332"/>
      <c r="FMA94" s="1332"/>
      <c r="FMB94" s="1332"/>
      <c r="FMC94" s="1332"/>
      <c r="FMD94" s="1332"/>
      <c r="FME94" s="1332"/>
      <c r="FMF94" s="1332"/>
      <c r="FMG94" s="1332"/>
      <c r="FMH94" s="1332"/>
      <c r="FMI94" s="1332"/>
      <c r="FMJ94" s="1332"/>
      <c r="FMK94" s="1332"/>
      <c r="FML94" s="1332"/>
      <c r="FMM94" s="1332"/>
      <c r="FMN94" s="1332"/>
      <c r="FMO94" s="1332"/>
      <c r="FMP94" s="1332"/>
      <c r="FMQ94" s="1332"/>
      <c r="FMR94" s="1332"/>
      <c r="FMS94" s="1332"/>
      <c r="FMT94" s="1332"/>
      <c r="FMU94" s="1332"/>
      <c r="FMV94" s="1332"/>
      <c r="FMW94" s="1332"/>
      <c r="FMX94" s="1332"/>
      <c r="FMY94" s="1332"/>
      <c r="FMZ94" s="1332"/>
      <c r="FNA94" s="1332"/>
      <c r="FNB94" s="1332"/>
      <c r="FNC94" s="1332"/>
      <c r="FND94" s="1332"/>
      <c r="FNE94" s="1332"/>
      <c r="FNF94" s="1332"/>
    </row>
    <row r="95" spans="1:4426" s="1339" customFormat="1" ht="15">
      <c r="A95" s="1301"/>
      <c r="B95" s="1406">
        <v>1901088</v>
      </c>
      <c r="C95" s="1410" t="s">
        <v>1712</v>
      </c>
      <c r="D95" s="1427">
        <v>0</v>
      </c>
      <c r="E95" s="1405">
        <f>+D95</f>
        <v>0</v>
      </c>
      <c r="F95" s="1401"/>
      <c r="G95" s="1398"/>
      <c r="H95" s="1398"/>
      <c r="I95" s="1398"/>
      <c r="J95" s="1623" t="s">
        <v>1665</v>
      </c>
      <c r="K95" s="1424" t="s">
        <v>1713</v>
      </c>
      <c r="L95" s="1338"/>
      <c r="M95" s="1338"/>
      <c r="N95" s="1338"/>
      <c r="O95" s="1338"/>
      <c r="P95" s="1338"/>
      <c r="Q95" s="1338"/>
      <c r="R95" s="1338"/>
      <c r="S95" s="1338"/>
      <c r="T95" s="1338"/>
      <c r="U95" s="1338"/>
      <c r="V95" s="1338"/>
      <c r="W95" s="1338"/>
      <c r="X95" s="1338"/>
      <c r="Y95" s="1338"/>
      <c r="Z95" s="1338"/>
      <c r="AA95" s="1338"/>
      <c r="AB95" s="1338"/>
      <c r="AC95" s="1338"/>
      <c r="AD95" s="1338"/>
      <c r="AE95" s="1338"/>
      <c r="AF95" s="1338"/>
      <c r="AG95" s="1338"/>
      <c r="AH95" s="1338"/>
      <c r="AI95" s="1338"/>
      <c r="AJ95" s="1338"/>
      <c r="AK95" s="1338"/>
      <c r="AL95" s="1338"/>
      <c r="AM95" s="1338"/>
      <c r="AN95" s="1338"/>
      <c r="AO95" s="1338"/>
      <c r="AP95" s="1338"/>
      <c r="AQ95" s="1338"/>
      <c r="AR95" s="1338"/>
      <c r="AS95" s="1338"/>
      <c r="AT95" s="1338"/>
      <c r="AU95" s="1338"/>
      <c r="AV95" s="1338"/>
      <c r="AW95" s="1338"/>
      <c r="AX95" s="1338"/>
      <c r="AY95" s="1338"/>
      <c r="AZ95" s="1338"/>
      <c r="BA95" s="1338"/>
      <c r="BB95" s="1338"/>
      <c r="BC95" s="1338"/>
      <c r="BD95" s="1338"/>
      <c r="BE95" s="1338"/>
      <c r="BF95" s="1338"/>
      <c r="BG95" s="1338"/>
      <c r="BH95" s="1338"/>
      <c r="BI95" s="1338"/>
      <c r="BJ95" s="1338"/>
      <c r="BK95" s="1338"/>
      <c r="BL95" s="1338"/>
      <c r="BM95" s="1338"/>
      <c r="BN95" s="1338"/>
      <c r="BO95" s="1338"/>
      <c r="BP95" s="1338"/>
      <c r="BQ95" s="1338"/>
      <c r="BR95" s="1338"/>
      <c r="BS95" s="1338"/>
      <c r="BT95" s="1338"/>
      <c r="BU95" s="1338"/>
      <c r="BV95" s="1338"/>
      <c r="BW95" s="1338"/>
      <c r="BX95" s="1338"/>
      <c r="BY95" s="1338"/>
      <c r="BZ95" s="1338"/>
      <c r="CA95" s="1338"/>
      <c r="CB95" s="1338"/>
      <c r="CC95" s="1338"/>
      <c r="CD95" s="1338"/>
      <c r="CE95" s="1338"/>
      <c r="CF95" s="1338"/>
      <c r="CG95" s="1338"/>
      <c r="CH95" s="1338"/>
      <c r="CI95" s="1338"/>
      <c r="CJ95" s="1338"/>
      <c r="CK95" s="1338"/>
      <c r="CL95" s="1338"/>
      <c r="CM95" s="1338"/>
      <c r="CN95" s="1338"/>
      <c r="CO95" s="1338"/>
      <c r="CP95" s="1338"/>
      <c r="CQ95" s="1338"/>
      <c r="CR95" s="1338"/>
      <c r="CS95" s="1338"/>
      <c r="CT95" s="1338"/>
      <c r="CU95" s="1338"/>
      <c r="CV95" s="1338"/>
      <c r="CW95" s="1338"/>
      <c r="CX95" s="1338"/>
      <c r="CY95" s="1338"/>
      <c r="CZ95" s="1338"/>
      <c r="DA95" s="1338"/>
      <c r="DB95" s="1338"/>
      <c r="DC95" s="1338"/>
      <c r="DD95" s="1338"/>
      <c r="DE95" s="1338"/>
      <c r="DF95" s="1338"/>
      <c r="DG95" s="1338"/>
      <c r="DH95" s="1338"/>
      <c r="DI95" s="1338"/>
      <c r="DJ95" s="1338"/>
      <c r="DK95" s="1338"/>
      <c r="DL95" s="1338"/>
      <c r="DM95" s="1338"/>
      <c r="DN95" s="1338"/>
      <c r="DO95" s="1338"/>
      <c r="DP95" s="1338"/>
      <c r="DQ95" s="1338"/>
      <c r="DR95" s="1338"/>
      <c r="DS95" s="1338"/>
      <c r="DT95" s="1338"/>
      <c r="DU95" s="1338"/>
      <c r="DV95" s="1338"/>
      <c r="DW95" s="1338"/>
      <c r="DX95" s="1338"/>
      <c r="DY95" s="1338"/>
      <c r="DZ95" s="1338"/>
      <c r="EA95" s="1338"/>
      <c r="EB95" s="1338"/>
      <c r="EC95" s="1338"/>
      <c r="ED95" s="1338"/>
      <c r="EE95" s="1338"/>
      <c r="EF95" s="1338"/>
      <c r="EG95" s="1338"/>
      <c r="EH95" s="1338"/>
      <c r="EI95" s="1338"/>
      <c r="EJ95" s="1338"/>
      <c r="EK95" s="1338"/>
      <c r="EL95" s="1338"/>
      <c r="EM95" s="1338"/>
      <c r="EN95" s="1338"/>
      <c r="EO95" s="1338"/>
      <c r="EP95" s="1338"/>
      <c r="EQ95" s="1338"/>
      <c r="ER95" s="1338"/>
      <c r="ES95" s="1338"/>
      <c r="ET95" s="1338"/>
      <c r="EU95" s="1338"/>
      <c r="EV95" s="1338"/>
      <c r="EW95" s="1338"/>
      <c r="EX95" s="1338"/>
      <c r="EY95" s="1338"/>
      <c r="EZ95" s="1338"/>
      <c r="FA95" s="1338"/>
      <c r="FB95" s="1338"/>
      <c r="FC95" s="1338"/>
      <c r="FD95" s="1338"/>
      <c r="FE95" s="1338"/>
      <c r="FF95" s="1338"/>
      <c r="FG95" s="1338"/>
      <c r="FH95" s="1338"/>
      <c r="FI95" s="1338"/>
      <c r="FJ95" s="1338"/>
      <c r="FK95" s="1338"/>
      <c r="FL95" s="1338"/>
      <c r="FM95" s="1338"/>
      <c r="FN95" s="1338"/>
      <c r="FO95" s="1338"/>
      <c r="FP95" s="1338"/>
      <c r="FQ95" s="1338"/>
      <c r="FR95" s="1338"/>
      <c r="FS95" s="1338"/>
      <c r="FT95" s="1338"/>
      <c r="FU95" s="1338"/>
      <c r="FV95" s="1338"/>
      <c r="FW95" s="1338"/>
      <c r="FX95" s="1338"/>
      <c r="FY95" s="1338"/>
      <c r="FZ95" s="1338"/>
      <c r="GA95" s="1338"/>
      <c r="GB95" s="1338"/>
      <c r="GC95" s="1338"/>
      <c r="GD95" s="1338"/>
      <c r="GE95" s="1338"/>
      <c r="GF95" s="1338"/>
      <c r="GG95" s="1338"/>
      <c r="GH95" s="1338"/>
      <c r="GI95" s="1338"/>
      <c r="GJ95" s="1338"/>
      <c r="GK95" s="1338"/>
      <c r="GL95" s="1338"/>
      <c r="GM95" s="1338"/>
      <c r="GN95" s="1338"/>
      <c r="GO95" s="1338"/>
      <c r="GP95" s="1338"/>
      <c r="GQ95" s="1338"/>
      <c r="GR95" s="1338"/>
      <c r="GS95" s="1338"/>
      <c r="GT95" s="1338"/>
      <c r="GU95" s="1338"/>
      <c r="GV95" s="1338"/>
      <c r="GW95" s="1338"/>
      <c r="GX95" s="1338"/>
      <c r="GY95" s="1338"/>
      <c r="GZ95" s="1338"/>
      <c r="HA95" s="1338"/>
      <c r="HB95" s="1338"/>
      <c r="HC95" s="1338"/>
      <c r="HD95" s="1338"/>
      <c r="HE95" s="1338"/>
      <c r="HF95" s="1338"/>
      <c r="HG95" s="1338"/>
      <c r="HH95" s="1338"/>
      <c r="HI95" s="1338"/>
      <c r="HJ95" s="1338"/>
      <c r="HK95" s="1338"/>
      <c r="HL95" s="1338"/>
      <c r="HM95" s="1338"/>
      <c r="HN95" s="1338"/>
      <c r="HO95" s="1338"/>
      <c r="HP95" s="1338"/>
      <c r="HQ95" s="1338"/>
      <c r="HR95" s="1338"/>
      <c r="HS95" s="1338"/>
      <c r="HT95" s="1338"/>
      <c r="HU95" s="1338"/>
      <c r="HV95" s="1338"/>
      <c r="HW95" s="1338"/>
      <c r="HX95" s="1338"/>
      <c r="HY95" s="1338"/>
      <c r="HZ95" s="1338"/>
      <c r="IA95" s="1338"/>
      <c r="IB95" s="1338"/>
      <c r="IC95" s="1338"/>
      <c r="ID95" s="1338"/>
      <c r="IE95" s="1338"/>
      <c r="IF95" s="1338"/>
      <c r="IG95" s="1338"/>
      <c r="IH95" s="1338"/>
      <c r="II95" s="1338"/>
      <c r="IJ95" s="1338"/>
      <c r="IK95" s="1338"/>
      <c r="IL95" s="1338"/>
      <c r="IM95" s="1338"/>
      <c r="IN95" s="1338"/>
      <c r="IO95" s="1338"/>
      <c r="IP95" s="1338"/>
      <c r="IQ95" s="1338"/>
      <c r="IR95" s="1338"/>
      <c r="IS95" s="1338"/>
      <c r="IT95" s="1338"/>
      <c r="IU95" s="1338"/>
      <c r="IV95" s="1338"/>
      <c r="IW95" s="1338"/>
      <c r="IX95" s="1338"/>
      <c r="IY95" s="1338"/>
      <c r="IZ95" s="1338"/>
      <c r="JA95" s="1338"/>
      <c r="JB95" s="1338"/>
      <c r="JC95" s="1338"/>
      <c r="JD95" s="1338"/>
      <c r="JE95" s="1338"/>
      <c r="JF95" s="1338"/>
      <c r="JG95" s="1338"/>
      <c r="JH95" s="1338"/>
      <c r="JI95" s="1338"/>
      <c r="JJ95" s="1338"/>
      <c r="JK95" s="1338"/>
      <c r="JL95" s="1338"/>
      <c r="JM95" s="1338"/>
      <c r="JN95" s="1338"/>
      <c r="JO95" s="1338"/>
      <c r="JP95" s="1338"/>
      <c r="JQ95" s="1338"/>
      <c r="JR95" s="1338"/>
      <c r="JS95" s="1338"/>
      <c r="JT95" s="1338"/>
      <c r="JU95" s="1338"/>
      <c r="JV95" s="1338"/>
      <c r="JW95" s="1338"/>
      <c r="JX95" s="1338"/>
      <c r="JY95" s="1338"/>
      <c r="JZ95" s="1338"/>
      <c r="KA95" s="1338"/>
      <c r="KB95" s="1338"/>
      <c r="KC95" s="1338"/>
      <c r="KD95" s="1338"/>
      <c r="KE95" s="1338"/>
      <c r="KF95" s="1338"/>
      <c r="KG95" s="1338"/>
      <c r="KH95" s="1338"/>
      <c r="KI95" s="1338"/>
      <c r="KJ95" s="1338"/>
      <c r="KK95" s="1338"/>
      <c r="KL95" s="1338"/>
      <c r="KM95" s="1338"/>
      <c r="KN95" s="1338"/>
      <c r="KO95" s="1338"/>
      <c r="KP95" s="1338"/>
      <c r="KQ95" s="1338"/>
      <c r="KR95" s="1338"/>
      <c r="KS95" s="1338"/>
      <c r="KT95" s="1338"/>
      <c r="KU95" s="1338"/>
      <c r="KV95" s="1338"/>
      <c r="KW95" s="1338"/>
      <c r="KX95" s="1338"/>
      <c r="KY95" s="1338"/>
      <c r="KZ95" s="1338"/>
      <c r="LA95" s="1338"/>
      <c r="LB95" s="1338"/>
      <c r="LC95" s="1338"/>
      <c r="LD95" s="1338"/>
      <c r="LE95" s="1338"/>
      <c r="LF95" s="1338"/>
      <c r="LG95" s="1338"/>
      <c r="LH95" s="1338"/>
      <c r="LI95" s="1338"/>
      <c r="LJ95" s="1338"/>
      <c r="LK95" s="1338"/>
      <c r="LL95" s="1338"/>
      <c r="LM95" s="1338"/>
      <c r="LN95" s="1338"/>
      <c r="LO95" s="1338"/>
      <c r="LP95" s="1338"/>
      <c r="LQ95" s="1338"/>
      <c r="LR95" s="1338"/>
      <c r="LS95" s="1338"/>
      <c r="LT95" s="1338"/>
      <c r="LU95" s="1338"/>
      <c r="LV95" s="1338"/>
      <c r="LW95" s="1338"/>
      <c r="LX95" s="1338"/>
      <c r="LY95" s="1338"/>
      <c r="LZ95" s="1338"/>
      <c r="MA95" s="1338"/>
      <c r="MB95" s="1338"/>
      <c r="MC95" s="1338"/>
      <c r="MD95" s="1338"/>
      <c r="ME95" s="1338"/>
      <c r="MF95" s="1338"/>
      <c r="MG95" s="1338"/>
      <c r="MH95" s="1338"/>
      <c r="MI95" s="1338"/>
      <c r="MJ95" s="1338"/>
      <c r="MK95" s="1338"/>
      <c r="ML95" s="1338"/>
      <c r="MM95" s="1338"/>
      <c r="MN95" s="1338"/>
      <c r="MO95" s="1338"/>
      <c r="MP95" s="1338"/>
      <c r="MQ95" s="1338"/>
      <c r="MR95" s="1338"/>
      <c r="MS95" s="1338"/>
      <c r="MT95" s="1338"/>
      <c r="MU95" s="1338"/>
      <c r="MV95" s="1338"/>
      <c r="MW95" s="1338"/>
      <c r="MX95" s="1338"/>
      <c r="MY95" s="1338"/>
      <c r="MZ95" s="1338"/>
      <c r="NA95" s="1338"/>
      <c r="NB95" s="1338"/>
      <c r="NC95" s="1338"/>
      <c r="ND95" s="1338"/>
      <c r="NE95" s="1338"/>
      <c r="NF95" s="1338"/>
      <c r="NG95" s="1338"/>
      <c r="NH95" s="1338"/>
      <c r="NI95" s="1338"/>
      <c r="NJ95" s="1338"/>
      <c r="NK95" s="1338"/>
      <c r="NL95" s="1338"/>
      <c r="NM95" s="1338"/>
      <c r="NN95" s="1338"/>
      <c r="NO95" s="1338"/>
      <c r="NP95" s="1338"/>
      <c r="NQ95" s="1338"/>
      <c r="NR95" s="1338"/>
      <c r="NS95" s="1338"/>
      <c r="NT95" s="1338"/>
      <c r="NU95" s="1338"/>
      <c r="NV95" s="1338"/>
      <c r="NW95" s="1338"/>
      <c r="NX95" s="1338"/>
      <c r="NY95" s="1338"/>
      <c r="NZ95" s="1338"/>
      <c r="OA95" s="1338"/>
      <c r="OB95" s="1338"/>
      <c r="OC95" s="1338"/>
      <c r="OD95" s="1338"/>
      <c r="OE95" s="1338"/>
      <c r="OF95" s="1338"/>
      <c r="OG95" s="1338"/>
      <c r="OH95" s="1338"/>
      <c r="OI95" s="1338"/>
      <c r="OJ95" s="1338"/>
      <c r="OK95" s="1338"/>
      <c r="OL95" s="1338"/>
      <c r="OM95" s="1338"/>
      <c r="ON95" s="1338"/>
      <c r="OO95" s="1338"/>
      <c r="OP95" s="1338"/>
      <c r="OQ95" s="1338"/>
      <c r="OR95" s="1338"/>
      <c r="OS95" s="1338"/>
      <c r="OT95" s="1338"/>
      <c r="OU95" s="1338"/>
      <c r="OV95" s="1338"/>
      <c r="OW95" s="1338"/>
      <c r="OX95" s="1338"/>
      <c r="OY95" s="1338"/>
      <c r="OZ95" s="1338"/>
      <c r="PA95" s="1338"/>
      <c r="PB95" s="1338"/>
      <c r="PC95" s="1338"/>
      <c r="PD95" s="1338"/>
      <c r="PE95" s="1338"/>
      <c r="PF95" s="1338"/>
      <c r="PG95" s="1338"/>
      <c r="PH95" s="1338"/>
      <c r="PI95" s="1338"/>
      <c r="PJ95" s="1338"/>
      <c r="PK95" s="1338"/>
      <c r="PL95" s="1338"/>
      <c r="PM95" s="1338"/>
      <c r="PN95" s="1338"/>
      <c r="PO95" s="1338"/>
      <c r="PP95" s="1338"/>
      <c r="PQ95" s="1338"/>
      <c r="PR95" s="1338"/>
      <c r="PS95" s="1338"/>
      <c r="PT95" s="1338"/>
      <c r="PU95" s="1338"/>
      <c r="PV95" s="1338"/>
      <c r="PW95" s="1338"/>
      <c r="PX95" s="1338"/>
      <c r="PY95" s="1338"/>
      <c r="PZ95" s="1338"/>
      <c r="QA95" s="1338"/>
      <c r="QB95" s="1338"/>
      <c r="QC95" s="1338"/>
      <c r="QD95" s="1338"/>
      <c r="QE95" s="1338"/>
      <c r="QF95" s="1338"/>
      <c r="QG95" s="1338"/>
      <c r="QH95" s="1338"/>
      <c r="QI95" s="1338"/>
      <c r="QJ95" s="1338"/>
      <c r="QK95" s="1338"/>
      <c r="QL95" s="1338"/>
      <c r="QM95" s="1338"/>
      <c r="QN95" s="1338"/>
      <c r="QO95" s="1338"/>
      <c r="QP95" s="1338"/>
      <c r="QQ95" s="1338"/>
      <c r="QR95" s="1338"/>
      <c r="QS95" s="1338"/>
      <c r="QT95" s="1338"/>
      <c r="QU95" s="1338"/>
      <c r="QV95" s="1338"/>
      <c r="QW95" s="1338"/>
      <c r="QX95" s="1338"/>
      <c r="QY95" s="1338"/>
      <c r="QZ95" s="1338"/>
      <c r="RA95" s="1338"/>
      <c r="RB95" s="1338"/>
      <c r="RC95" s="1338"/>
      <c r="RD95" s="1338"/>
      <c r="RE95" s="1338"/>
      <c r="RF95" s="1338"/>
      <c r="RG95" s="1338"/>
      <c r="RH95" s="1338"/>
      <c r="RI95" s="1338"/>
      <c r="RJ95" s="1338"/>
      <c r="RK95" s="1338"/>
      <c r="RL95" s="1338"/>
      <c r="RM95" s="1338"/>
      <c r="RN95" s="1338"/>
      <c r="RO95" s="1338"/>
      <c r="RP95" s="1338"/>
      <c r="RQ95" s="1338"/>
      <c r="RR95" s="1338"/>
      <c r="RS95" s="1338"/>
      <c r="RT95" s="1338"/>
      <c r="RU95" s="1338"/>
      <c r="RV95" s="1338"/>
      <c r="RW95" s="1338"/>
      <c r="RX95" s="1338"/>
      <c r="RY95" s="1338"/>
      <c r="RZ95" s="1338"/>
      <c r="SA95" s="1338"/>
      <c r="SB95" s="1338"/>
      <c r="SC95" s="1338"/>
      <c r="SD95" s="1338"/>
      <c r="SE95" s="1338"/>
      <c r="SF95" s="1338"/>
      <c r="SG95" s="1338"/>
      <c r="SH95" s="1338"/>
      <c r="SI95" s="1338"/>
      <c r="SJ95" s="1338"/>
      <c r="SK95" s="1338"/>
      <c r="SL95" s="1338"/>
      <c r="SM95" s="1338"/>
      <c r="SN95" s="1338"/>
      <c r="SO95" s="1338"/>
      <c r="SP95" s="1338"/>
      <c r="SQ95" s="1338"/>
      <c r="SR95" s="1338"/>
      <c r="SS95" s="1338"/>
      <c r="ST95" s="1338"/>
      <c r="SU95" s="1338"/>
      <c r="SV95" s="1338"/>
      <c r="SW95" s="1338"/>
      <c r="SX95" s="1338"/>
      <c r="SY95" s="1338"/>
      <c r="SZ95" s="1338"/>
      <c r="TA95" s="1338"/>
      <c r="TB95" s="1338"/>
      <c r="TC95" s="1338"/>
      <c r="TD95" s="1338"/>
      <c r="TE95" s="1338"/>
      <c r="TF95" s="1338"/>
      <c r="TG95" s="1338"/>
      <c r="TH95" s="1338"/>
      <c r="TI95" s="1338"/>
      <c r="TJ95" s="1338"/>
      <c r="TK95" s="1338"/>
      <c r="TL95" s="1338"/>
      <c r="TM95" s="1338"/>
      <c r="TN95" s="1338"/>
      <c r="TO95" s="1338"/>
      <c r="TP95" s="1338"/>
      <c r="TQ95" s="1338"/>
      <c r="TR95" s="1338"/>
      <c r="TS95" s="1338"/>
      <c r="TT95" s="1338"/>
      <c r="TU95" s="1338"/>
      <c r="TV95" s="1338"/>
      <c r="TW95" s="1338"/>
      <c r="TX95" s="1338"/>
      <c r="TY95" s="1338"/>
      <c r="TZ95" s="1338"/>
      <c r="UA95" s="1338"/>
      <c r="UB95" s="1338"/>
      <c r="UC95" s="1338"/>
      <c r="UD95" s="1338"/>
      <c r="UE95" s="1338"/>
      <c r="UF95" s="1338"/>
      <c r="UG95" s="1338"/>
      <c r="UH95" s="1338"/>
      <c r="UI95" s="1338"/>
      <c r="UJ95" s="1338"/>
      <c r="UK95" s="1338"/>
      <c r="UL95" s="1338"/>
      <c r="UM95" s="1338"/>
      <c r="UN95" s="1338"/>
      <c r="UO95" s="1338"/>
      <c r="UP95" s="1338"/>
      <c r="UQ95" s="1338"/>
      <c r="UR95" s="1338"/>
      <c r="US95" s="1338"/>
      <c r="UT95" s="1338"/>
      <c r="UU95" s="1338"/>
      <c r="UV95" s="1338"/>
      <c r="UW95" s="1338"/>
      <c r="UX95" s="1338"/>
      <c r="UY95" s="1338"/>
      <c r="UZ95" s="1338"/>
      <c r="VA95" s="1338"/>
      <c r="VB95" s="1338"/>
      <c r="VC95" s="1338"/>
      <c r="VD95" s="1338"/>
      <c r="VE95" s="1338"/>
      <c r="VF95" s="1338"/>
      <c r="VG95" s="1338"/>
      <c r="VH95" s="1338"/>
      <c r="VI95" s="1338"/>
      <c r="VJ95" s="1338"/>
      <c r="VK95" s="1338"/>
      <c r="VL95" s="1338"/>
      <c r="VM95" s="1338"/>
      <c r="VN95" s="1338"/>
      <c r="VO95" s="1338"/>
      <c r="VP95" s="1338"/>
      <c r="VQ95" s="1338"/>
      <c r="VR95" s="1338"/>
      <c r="VS95" s="1338"/>
      <c r="VT95" s="1338"/>
      <c r="VU95" s="1338"/>
      <c r="VV95" s="1338"/>
      <c r="VW95" s="1338"/>
      <c r="VX95" s="1338"/>
      <c r="VY95" s="1338"/>
      <c r="VZ95" s="1338"/>
      <c r="WA95" s="1338"/>
      <c r="WB95" s="1338"/>
      <c r="WC95" s="1338"/>
      <c r="WD95" s="1338"/>
      <c r="WE95" s="1338"/>
      <c r="WF95" s="1338"/>
      <c r="WG95" s="1338"/>
      <c r="WH95" s="1338"/>
      <c r="WI95" s="1338"/>
      <c r="WJ95" s="1338"/>
      <c r="WK95" s="1338"/>
      <c r="WL95" s="1338"/>
      <c r="WM95" s="1338"/>
      <c r="WN95" s="1338"/>
      <c r="WO95" s="1338"/>
      <c r="WP95" s="1338"/>
      <c r="WQ95" s="1338"/>
      <c r="WR95" s="1338"/>
      <c r="WS95" s="1338"/>
      <c r="WT95" s="1338"/>
      <c r="WU95" s="1338"/>
      <c r="WV95" s="1338"/>
      <c r="WW95" s="1338"/>
      <c r="WX95" s="1338"/>
      <c r="WY95" s="1338"/>
      <c r="WZ95" s="1338"/>
      <c r="XA95" s="1338"/>
      <c r="XB95" s="1338"/>
      <c r="XC95" s="1338"/>
      <c r="XD95" s="1338"/>
      <c r="XE95" s="1338"/>
      <c r="XF95" s="1338"/>
      <c r="XG95" s="1338"/>
      <c r="XH95" s="1338"/>
      <c r="XI95" s="1338"/>
      <c r="XJ95" s="1338"/>
      <c r="XK95" s="1338"/>
      <c r="XL95" s="1338"/>
      <c r="XM95" s="1338"/>
      <c r="XN95" s="1338"/>
      <c r="XO95" s="1338"/>
      <c r="XP95" s="1338"/>
      <c r="XQ95" s="1338"/>
      <c r="XR95" s="1338"/>
      <c r="XS95" s="1338"/>
      <c r="XT95" s="1338"/>
      <c r="XU95" s="1338"/>
      <c r="XV95" s="1338"/>
      <c r="XW95" s="1338"/>
      <c r="XX95" s="1338"/>
      <c r="XY95" s="1338"/>
      <c r="XZ95" s="1338"/>
      <c r="YA95" s="1338"/>
      <c r="YB95" s="1338"/>
      <c r="YC95" s="1338"/>
      <c r="YD95" s="1338"/>
      <c r="YE95" s="1338"/>
      <c r="YF95" s="1338"/>
      <c r="YG95" s="1338"/>
      <c r="YH95" s="1338"/>
      <c r="YI95" s="1338"/>
      <c r="YJ95" s="1338"/>
      <c r="YK95" s="1338"/>
      <c r="YL95" s="1338"/>
      <c r="YM95" s="1338"/>
      <c r="YN95" s="1338"/>
      <c r="YO95" s="1338"/>
      <c r="YP95" s="1338"/>
      <c r="YQ95" s="1338"/>
      <c r="YR95" s="1338"/>
      <c r="YS95" s="1338"/>
      <c r="YT95" s="1338"/>
      <c r="YU95" s="1338"/>
      <c r="YV95" s="1338"/>
      <c r="YW95" s="1338"/>
      <c r="YX95" s="1338"/>
      <c r="YY95" s="1338"/>
      <c r="YZ95" s="1338"/>
      <c r="ZA95" s="1338"/>
      <c r="ZB95" s="1338"/>
      <c r="ZC95" s="1338"/>
      <c r="ZD95" s="1338"/>
      <c r="ZE95" s="1338"/>
      <c r="ZF95" s="1338"/>
      <c r="ZG95" s="1338"/>
      <c r="ZH95" s="1338"/>
      <c r="ZI95" s="1338"/>
      <c r="ZJ95" s="1338"/>
      <c r="ZK95" s="1338"/>
      <c r="ZL95" s="1338"/>
      <c r="ZM95" s="1338"/>
      <c r="ZN95" s="1338"/>
      <c r="ZO95" s="1338"/>
      <c r="ZP95" s="1338"/>
      <c r="ZQ95" s="1338"/>
      <c r="ZR95" s="1338"/>
      <c r="ZS95" s="1338"/>
      <c r="ZT95" s="1338"/>
      <c r="ZU95" s="1338"/>
      <c r="ZV95" s="1338"/>
      <c r="ZW95" s="1338"/>
      <c r="ZX95" s="1338"/>
      <c r="ZY95" s="1338"/>
      <c r="ZZ95" s="1338"/>
      <c r="AAA95" s="1338"/>
      <c r="AAB95" s="1338"/>
      <c r="AAC95" s="1338"/>
      <c r="AAD95" s="1338"/>
      <c r="AAE95" s="1338"/>
      <c r="AAF95" s="1338"/>
      <c r="AAG95" s="1338"/>
      <c r="AAH95" s="1338"/>
      <c r="AAI95" s="1338"/>
      <c r="AAJ95" s="1338"/>
      <c r="AAK95" s="1338"/>
      <c r="AAL95" s="1338"/>
      <c r="AAM95" s="1338"/>
      <c r="AAN95" s="1338"/>
      <c r="AAO95" s="1338"/>
      <c r="AAP95" s="1338"/>
      <c r="AAQ95" s="1338"/>
      <c r="AAR95" s="1338"/>
      <c r="AAS95" s="1338"/>
      <c r="AAT95" s="1338"/>
      <c r="AAU95" s="1338"/>
      <c r="AAV95" s="1338"/>
      <c r="AAW95" s="1338"/>
      <c r="AAX95" s="1338"/>
      <c r="AAY95" s="1338"/>
      <c r="AAZ95" s="1338"/>
      <c r="ABA95" s="1338"/>
      <c r="ABB95" s="1338"/>
      <c r="ABC95" s="1338"/>
      <c r="ABD95" s="1338"/>
      <c r="ABE95" s="1338"/>
      <c r="ABF95" s="1338"/>
      <c r="ABG95" s="1338"/>
      <c r="ABH95" s="1338"/>
      <c r="ABI95" s="1338"/>
      <c r="ABJ95" s="1338"/>
      <c r="ABK95" s="1338"/>
      <c r="ABL95" s="1338"/>
      <c r="ABM95" s="1338"/>
      <c r="ABN95" s="1338"/>
      <c r="ABO95" s="1338"/>
      <c r="ABP95" s="1338"/>
      <c r="ABQ95" s="1338"/>
      <c r="ABR95" s="1338"/>
      <c r="ABS95" s="1338"/>
      <c r="ABT95" s="1338"/>
      <c r="ABU95" s="1338"/>
      <c r="ABV95" s="1338"/>
      <c r="ABW95" s="1338"/>
      <c r="ABX95" s="1338"/>
      <c r="ABY95" s="1338"/>
      <c r="ABZ95" s="1338"/>
      <c r="ACA95" s="1338"/>
      <c r="ACB95" s="1338"/>
      <c r="ACC95" s="1338"/>
      <c r="ACD95" s="1338"/>
      <c r="ACE95" s="1338"/>
      <c r="ACF95" s="1338"/>
      <c r="ACG95" s="1338"/>
      <c r="ACH95" s="1338"/>
      <c r="ACI95" s="1338"/>
      <c r="ACJ95" s="1338"/>
      <c r="ACK95" s="1338"/>
      <c r="ACL95" s="1338"/>
      <c r="ACM95" s="1338"/>
      <c r="ACN95" s="1338"/>
      <c r="ACO95" s="1338"/>
      <c r="ACP95" s="1338"/>
      <c r="ACQ95" s="1338"/>
      <c r="ACR95" s="1338"/>
      <c r="ACS95" s="1338"/>
      <c r="ACT95" s="1338"/>
      <c r="ACU95" s="1338"/>
      <c r="ACV95" s="1338"/>
      <c r="ACW95" s="1338"/>
      <c r="ACX95" s="1338"/>
      <c r="ACY95" s="1338"/>
      <c r="ACZ95" s="1338"/>
      <c r="ADA95" s="1338"/>
      <c r="ADB95" s="1338"/>
      <c r="ADC95" s="1338"/>
      <c r="ADD95" s="1338"/>
      <c r="ADE95" s="1338"/>
      <c r="ADF95" s="1338"/>
      <c r="ADG95" s="1338"/>
      <c r="ADH95" s="1338"/>
      <c r="ADI95" s="1338"/>
      <c r="ADJ95" s="1338"/>
      <c r="ADK95" s="1338"/>
      <c r="ADL95" s="1338"/>
      <c r="ADM95" s="1338"/>
      <c r="ADN95" s="1338"/>
      <c r="ADO95" s="1338"/>
      <c r="ADP95" s="1338"/>
      <c r="ADQ95" s="1338"/>
      <c r="ADR95" s="1338"/>
      <c r="ADS95" s="1338"/>
      <c r="ADT95" s="1338"/>
      <c r="ADU95" s="1338"/>
      <c r="ADV95" s="1338"/>
      <c r="ADW95" s="1338"/>
      <c r="ADX95" s="1338"/>
      <c r="ADY95" s="1338"/>
      <c r="ADZ95" s="1338"/>
      <c r="AEA95" s="1338"/>
      <c r="AEB95" s="1338"/>
      <c r="AEC95" s="1338"/>
      <c r="AED95" s="1338"/>
      <c r="AEE95" s="1338"/>
      <c r="AEF95" s="1338"/>
      <c r="AEG95" s="1338"/>
      <c r="AEH95" s="1338"/>
      <c r="AEI95" s="1338"/>
      <c r="AEJ95" s="1338"/>
      <c r="AEK95" s="1338"/>
      <c r="AEL95" s="1338"/>
      <c r="AEM95" s="1338"/>
      <c r="AEN95" s="1338"/>
      <c r="AEO95" s="1338"/>
      <c r="AEP95" s="1338"/>
      <c r="AEQ95" s="1338"/>
      <c r="AER95" s="1338"/>
      <c r="AES95" s="1338"/>
      <c r="AET95" s="1338"/>
      <c r="AEU95" s="1338"/>
      <c r="AEV95" s="1338"/>
      <c r="AEW95" s="1338"/>
      <c r="AEX95" s="1338"/>
      <c r="AEY95" s="1338"/>
      <c r="AEZ95" s="1338"/>
      <c r="AFA95" s="1338"/>
      <c r="AFB95" s="1338"/>
      <c r="AFC95" s="1338"/>
      <c r="AFD95" s="1338"/>
      <c r="AFE95" s="1338"/>
      <c r="AFF95" s="1338"/>
      <c r="AFG95" s="1338"/>
      <c r="AFH95" s="1338"/>
      <c r="AFI95" s="1338"/>
      <c r="AFJ95" s="1338"/>
      <c r="AFK95" s="1338"/>
      <c r="AFL95" s="1338"/>
      <c r="AFM95" s="1338"/>
      <c r="AFN95" s="1338"/>
      <c r="AFO95" s="1338"/>
      <c r="AFP95" s="1338"/>
      <c r="AFQ95" s="1338"/>
      <c r="AFR95" s="1338"/>
      <c r="AFS95" s="1338"/>
      <c r="AFT95" s="1338"/>
      <c r="AFU95" s="1338"/>
      <c r="AFV95" s="1338"/>
      <c r="AFW95" s="1338"/>
      <c r="AFX95" s="1338"/>
      <c r="AFY95" s="1338"/>
      <c r="AFZ95" s="1338"/>
      <c r="AGA95" s="1338"/>
      <c r="AGB95" s="1338"/>
      <c r="AGC95" s="1338"/>
      <c r="AGD95" s="1338"/>
      <c r="AGE95" s="1338"/>
      <c r="AGF95" s="1338"/>
      <c r="AGG95" s="1338"/>
      <c r="AGH95" s="1338"/>
      <c r="AGI95" s="1338"/>
      <c r="AGJ95" s="1338"/>
      <c r="AGK95" s="1338"/>
      <c r="AGL95" s="1338"/>
      <c r="AGM95" s="1338"/>
      <c r="AGN95" s="1338"/>
      <c r="AGO95" s="1338"/>
      <c r="AGP95" s="1338"/>
      <c r="AGQ95" s="1338"/>
      <c r="AGR95" s="1338"/>
      <c r="AGS95" s="1338"/>
      <c r="AGT95" s="1338"/>
      <c r="AGU95" s="1338"/>
      <c r="AGV95" s="1338"/>
      <c r="AGW95" s="1338"/>
      <c r="AGX95" s="1338"/>
      <c r="AGY95" s="1338"/>
      <c r="AGZ95" s="1338"/>
      <c r="AHA95" s="1338"/>
      <c r="AHB95" s="1338"/>
      <c r="AHC95" s="1338"/>
      <c r="AHD95" s="1338"/>
      <c r="AHE95" s="1338"/>
      <c r="AHF95" s="1338"/>
      <c r="AHG95" s="1338"/>
      <c r="AHH95" s="1338"/>
      <c r="AHI95" s="1338"/>
      <c r="AHJ95" s="1338"/>
      <c r="AHK95" s="1338"/>
      <c r="AHL95" s="1338"/>
      <c r="AHM95" s="1338"/>
      <c r="AHN95" s="1338"/>
      <c r="AHO95" s="1338"/>
      <c r="AHP95" s="1338"/>
      <c r="AHQ95" s="1338"/>
      <c r="AHR95" s="1338"/>
      <c r="AHS95" s="1338"/>
      <c r="AHT95" s="1338"/>
      <c r="AHU95" s="1338"/>
      <c r="AHV95" s="1338"/>
      <c r="AHW95" s="1338"/>
      <c r="AHX95" s="1338"/>
      <c r="AHY95" s="1338"/>
      <c r="AHZ95" s="1338"/>
      <c r="AIA95" s="1338"/>
      <c r="AIB95" s="1338"/>
      <c r="AIC95" s="1338"/>
      <c r="AID95" s="1338"/>
      <c r="AIE95" s="1338"/>
      <c r="AIF95" s="1338"/>
      <c r="AIG95" s="1338"/>
      <c r="AIH95" s="1338"/>
      <c r="AII95" s="1338"/>
      <c r="AIJ95" s="1338"/>
      <c r="AIK95" s="1338"/>
      <c r="AIL95" s="1338"/>
      <c r="AIM95" s="1338"/>
      <c r="AIN95" s="1338"/>
      <c r="AIO95" s="1338"/>
      <c r="AIP95" s="1338"/>
      <c r="AIQ95" s="1338"/>
      <c r="AIR95" s="1338"/>
      <c r="AIS95" s="1338"/>
      <c r="AIT95" s="1338"/>
      <c r="AIU95" s="1338"/>
      <c r="AIV95" s="1338"/>
      <c r="AIW95" s="1338"/>
      <c r="AIX95" s="1338"/>
      <c r="AIY95" s="1338"/>
      <c r="AIZ95" s="1338"/>
      <c r="AJA95" s="1338"/>
      <c r="AJB95" s="1338"/>
      <c r="AJC95" s="1338"/>
      <c r="AJD95" s="1338"/>
      <c r="AJE95" s="1338"/>
      <c r="AJF95" s="1338"/>
      <c r="AJG95" s="1338"/>
      <c r="AJH95" s="1338"/>
      <c r="AJI95" s="1338"/>
      <c r="AJJ95" s="1338"/>
      <c r="AJK95" s="1338"/>
      <c r="AJL95" s="1338"/>
      <c r="AJM95" s="1338"/>
      <c r="AJN95" s="1338"/>
      <c r="AJO95" s="1338"/>
      <c r="AJP95" s="1338"/>
      <c r="AJQ95" s="1338"/>
      <c r="AJR95" s="1338"/>
      <c r="AJS95" s="1338"/>
      <c r="AJT95" s="1338"/>
      <c r="AJU95" s="1338"/>
      <c r="AJV95" s="1338"/>
      <c r="AJW95" s="1338"/>
      <c r="AJX95" s="1338"/>
      <c r="AJY95" s="1338"/>
      <c r="AJZ95" s="1338"/>
      <c r="AKA95" s="1338"/>
      <c r="AKB95" s="1338"/>
      <c r="AKC95" s="1338"/>
      <c r="AKD95" s="1338"/>
      <c r="AKE95" s="1338"/>
      <c r="AKF95" s="1338"/>
      <c r="AKG95" s="1338"/>
      <c r="AKH95" s="1338"/>
      <c r="AKI95" s="1338"/>
      <c r="AKJ95" s="1338"/>
      <c r="AKK95" s="1338"/>
      <c r="AKL95" s="1338"/>
      <c r="AKM95" s="1338"/>
      <c r="AKN95" s="1338"/>
      <c r="AKO95" s="1338"/>
      <c r="AKP95" s="1338"/>
      <c r="AKQ95" s="1338"/>
      <c r="AKR95" s="1338"/>
      <c r="AKS95" s="1338"/>
      <c r="AKT95" s="1338"/>
      <c r="AKU95" s="1338"/>
      <c r="AKV95" s="1338"/>
      <c r="AKW95" s="1338"/>
      <c r="AKX95" s="1338"/>
      <c r="AKY95" s="1338"/>
      <c r="AKZ95" s="1338"/>
      <c r="ALA95" s="1338"/>
      <c r="ALB95" s="1338"/>
      <c r="ALC95" s="1338"/>
      <c r="ALD95" s="1338"/>
      <c r="ALE95" s="1338"/>
      <c r="ALF95" s="1338"/>
      <c r="ALG95" s="1338"/>
      <c r="ALH95" s="1338"/>
      <c r="ALI95" s="1338"/>
      <c r="ALJ95" s="1338"/>
      <c r="ALK95" s="1338"/>
      <c r="ALL95" s="1338"/>
      <c r="ALM95" s="1338"/>
      <c r="ALN95" s="1338"/>
      <c r="ALO95" s="1338"/>
      <c r="ALP95" s="1338"/>
      <c r="ALQ95" s="1338"/>
      <c r="ALR95" s="1338"/>
      <c r="ALS95" s="1338"/>
      <c r="ALT95" s="1338"/>
      <c r="ALU95" s="1338"/>
      <c r="ALV95" s="1338"/>
      <c r="ALW95" s="1338"/>
      <c r="ALX95" s="1338"/>
      <c r="ALY95" s="1338"/>
      <c r="ALZ95" s="1338"/>
      <c r="AMA95" s="1338"/>
      <c r="AMB95" s="1338"/>
      <c r="AMC95" s="1338"/>
      <c r="AMD95" s="1338"/>
      <c r="AME95" s="1338"/>
      <c r="AMF95" s="1338"/>
      <c r="AMG95" s="1338"/>
      <c r="AMH95" s="1338"/>
      <c r="AMI95" s="1338"/>
      <c r="AMJ95" s="1338"/>
      <c r="AMK95" s="1338"/>
      <c r="AML95" s="1338"/>
      <c r="AMM95" s="1338"/>
      <c r="AMN95" s="1338"/>
      <c r="AMO95" s="1338"/>
      <c r="AMP95" s="1338"/>
      <c r="AMQ95" s="1338"/>
      <c r="AMR95" s="1338"/>
      <c r="AMS95" s="1338"/>
      <c r="AMT95" s="1338"/>
      <c r="AMU95" s="1338"/>
      <c r="AMV95" s="1338"/>
      <c r="AMW95" s="1338"/>
      <c r="AMX95" s="1338"/>
      <c r="AMY95" s="1338"/>
      <c r="AMZ95" s="1338"/>
      <c r="ANA95" s="1338"/>
      <c r="ANB95" s="1338"/>
      <c r="ANC95" s="1338"/>
      <c r="AND95" s="1338"/>
      <c r="ANE95" s="1338"/>
      <c r="ANF95" s="1338"/>
      <c r="ANG95" s="1338"/>
      <c r="ANH95" s="1338"/>
      <c r="ANI95" s="1338"/>
      <c r="ANJ95" s="1338"/>
      <c r="ANK95" s="1338"/>
      <c r="ANL95" s="1338"/>
      <c r="ANM95" s="1338"/>
      <c r="ANN95" s="1338"/>
      <c r="ANO95" s="1338"/>
      <c r="ANP95" s="1338"/>
      <c r="ANQ95" s="1338"/>
      <c r="ANR95" s="1338"/>
      <c r="ANS95" s="1338"/>
      <c r="ANT95" s="1338"/>
      <c r="ANU95" s="1338"/>
      <c r="ANV95" s="1338"/>
      <c r="ANW95" s="1338"/>
      <c r="ANX95" s="1338"/>
      <c r="ANY95" s="1338"/>
      <c r="ANZ95" s="1338"/>
      <c r="AOA95" s="1338"/>
      <c r="AOB95" s="1338"/>
      <c r="AOC95" s="1338"/>
      <c r="AOD95" s="1338"/>
      <c r="AOE95" s="1338"/>
      <c r="AOF95" s="1338"/>
      <c r="AOG95" s="1338"/>
      <c r="AOH95" s="1338"/>
      <c r="AOI95" s="1338"/>
      <c r="AOJ95" s="1338"/>
      <c r="AOK95" s="1338"/>
      <c r="AOL95" s="1338"/>
      <c r="AOM95" s="1338"/>
      <c r="AON95" s="1338"/>
      <c r="AOO95" s="1338"/>
      <c r="AOP95" s="1338"/>
      <c r="AOQ95" s="1338"/>
      <c r="AOR95" s="1338"/>
      <c r="AOS95" s="1338"/>
      <c r="AOT95" s="1338"/>
      <c r="AOU95" s="1338"/>
      <c r="AOV95" s="1338"/>
      <c r="AOW95" s="1338"/>
      <c r="AOX95" s="1338"/>
      <c r="AOY95" s="1338"/>
      <c r="AOZ95" s="1338"/>
      <c r="APA95" s="1338"/>
      <c r="APB95" s="1338"/>
      <c r="APC95" s="1338"/>
      <c r="APD95" s="1338"/>
      <c r="APE95" s="1338"/>
      <c r="APF95" s="1338"/>
      <c r="APG95" s="1338"/>
      <c r="APH95" s="1338"/>
      <c r="API95" s="1338"/>
      <c r="APJ95" s="1338"/>
      <c r="APK95" s="1338"/>
      <c r="APL95" s="1338"/>
      <c r="APM95" s="1338"/>
      <c r="APN95" s="1338"/>
      <c r="APO95" s="1338"/>
      <c r="APP95" s="1338"/>
      <c r="APQ95" s="1338"/>
      <c r="APR95" s="1338"/>
      <c r="APS95" s="1338"/>
      <c r="APT95" s="1338"/>
      <c r="APU95" s="1338"/>
      <c r="APV95" s="1338"/>
      <c r="APW95" s="1338"/>
      <c r="APX95" s="1338"/>
      <c r="APY95" s="1338"/>
      <c r="APZ95" s="1338"/>
      <c r="AQA95" s="1338"/>
      <c r="AQB95" s="1338"/>
      <c r="AQC95" s="1338"/>
      <c r="AQD95" s="1338"/>
      <c r="AQE95" s="1338"/>
      <c r="AQF95" s="1338"/>
      <c r="AQG95" s="1338"/>
      <c r="AQH95" s="1338"/>
      <c r="AQI95" s="1338"/>
      <c r="AQJ95" s="1338"/>
      <c r="AQK95" s="1338"/>
      <c r="AQL95" s="1338"/>
      <c r="AQM95" s="1338"/>
      <c r="AQN95" s="1338"/>
      <c r="AQO95" s="1338"/>
      <c r="AQP95" s="1338"/>
      <c r="AQQ95" s="1338"/>
      <c r="AQR95" s="1338"/>
      <c r="AQS95" s="1338"/>
      <c r="AQT95" s="1338"/>
      <c r="AQU95" s="1338"/>
      <c r="AQV95" s="1338"/>
      <c r="AQW95" s="1338"/>
      <c r="AQX95" s="1338"/>
      <c r="AQY95" s="1338"/>
      <c r="AQZ95" s="1338"/>
      <c r="ARA95" s="1338"/>
      <c r="ARB95" s="1338"/>
      <c r="ARC95" s="1338"/>
      <c r="ARD95" s="1338"/>
      <c r="ARE95" s="1338"/>
      <c r="ARF95" s="1338"/>
      <c r="ARG95" s="1338"/>
      <c r="ARH95" s="1338"/>
      <c r="ARI95" s="1338"/>
      <c r="ARJ95" s="1338"/>
      <c r="ARK95" s="1338"/>
      <c r="ARL95" s="1338"/>
      <c r="ARM95" s="1338"/>
      <c r="ARN95" s="1338"/>
      <c r="ARO95" s="1338"/>
      <c r="ARP95" s="1338"/>
      <c r="ARQ95" s="1338"/>
      <c r="ARR95" s="1338"/>
      <c r="ARS95" s="1338"/>
      <c r="ART95" s="1338"/>
      <c r="ARU95" s="1338"/>
      <c r="ARV95" s="1338"/>
      <c r="ARW95" s="1338"/>
      <c r="ARX95" s="1338"/>
      <c r="ARY95" s="1338"/>
      <c r="ARZ95" s="1338"/>
      <c r="ASA95" s="1338"/>
      <c r="ASB95" s="1338"/>
      <c r="ASC95" s="1338"/>
      <c r="ASD95" s="1338"/>
      <c r="ASE95" s="1338"/>
      <c r="ASF95" s="1338"/>
      <c r="ASG95" s="1338"/>
      <c r="ASH95" s="1338"/>
      <c r="ASI95" s="1338"/>
      <c r="ASJ95" s="1338"/>
      <c r="ASK95" s="1338"/>
      <c r="ASL95" s="1338"/>
      <c r="ASM95" s="1338"/>
      <c r="ASN95" s="1338"/>
      <c r="ASO95" s="1338"/>
      <c r="ASP95" s="1338"/>
      <c r="ASQ95" s="1338"/>
      <c r="ASR95" s="1338"/>
      <c r="ASS95" s="1338"/>
      <c r="AST95" s="1338"/>
      <c r="ASU95" s="1338"/>
      <c r="ASV95" s="1338"/>
      <c r="ASW95" s="1338"/>
      <c r="ASX95" s="1338"/>
      <c r="ASY95" s="1338"/>
      <c r="ASZ95" s="1338"/>
      <c r="ATA95" s="1338"/>
      <c r="ATB95" s="1338"/>
      <c r="ATC95" s="1338"/>
      <c r="ATD95" s="1338"/>
      <c r="ATE95" s="1338"/>
      <c r="ATF95" s="1338"/>
      <c r="ATG95" s="1338"/>
      <c r="ATH95" s="1338"/>
      <c r="ATI95" s="1338"/>
      <c r="ATJ95" s="1338"/>
      <c r="ATK95" s="1338"/>
      <c r="ATL95" s="1338"/>
      <c r="ATM95" s="1338"/>
      <c r="ATN95" s="1338"/>
      <c r="ATO95" s="1338"/>
      <c r="ATP95" s="1338"/>
      <c r="ATQ95" s="1338"/>
      <c r="ATR95" s="1338"/>
      <c r="ATS95" s="1338"/>
      <c r="ATT95" s="1338"/>
      <c r="ATU95" s="1338"/>
      <c r="ATV95" s="1338"/>
      <c r="ATW95" s="1338"/>
      <c r="ATX95" s="1338"/>
      <c r="ATY95" s="1338"/>
      <c r="ATZ95" s="1338"/>
      <c r="AUA95" s="1338"/>
      <c r="AUB95" s="1338"/>
      <c r="AUC95" s="1338"/>
      <c r="AUD95" s="1338"/>
      <c r="AUE95" s="1338"/>
      <c r="AUF95" s="1338"/>
      <c r="AUG95" s="1338"/>
      <c r="AUH95" s="1338"/>
      <c r="AUI95" s="1338"/>
      <c r="AUJ95" s="1338"/>
      <c r="AUK95" s="1338"/>
      <c r="AUL95" s="1338"/>
      <c r="AUM95" s="1338"/>
      <c r="AUN95" s="1338"/>
      <c r="AUO95" s="1338"/>
      <c r="AUP95" s="1338"/>
      <c r="AUQ95" s="1338"/>
      <c r="AUR95" s="1338"/>
      <c r="AUS95" s="1338"/>
      <c r="AUT95" s="1338"/>
      <c r="AUU95" s="1338"/>
      <c r="AUV95" s="1338"/>
      <c r="AUW95" s="1338"/>
      <c r="AUX95" s="1338"/>
      <c r="AUY95" s="1338"/>
      <c r="AUZ95" s="1338"/>
      <c r="AVA95" s="1338"/>
      <c r="AVB95" s="1338"/>
      <c r="AVC95" s="1338"/>
      <c r="AVD95" s="1338"/>
      <c r="AVE95" s="1338"/>
      <c r="AVF95" s="1338"/>
      <c r="AVG95" s="1338"/>
      <c r="AVH95" s="1338"/>
      <c r="AVI95" s="1338"/>
      <c r="AVJ95" s="1338"/>
      <c r="AVK95" s="1338"/>
      <c r="AVL95" s="1338"/>
      <c r="AVM95" s="1338"/>
      <c r="AVN95" s="1338"/>
      <c r="AVO95" s="1338"/>
      <c r="AVP95" s="1338"/>
      <c r="AVQ95" s="1338"/>
      <c r="AVR95" s="1338"/>
      <c r="AVS95" s="1338"/>
      <c r="AVT95" s="1338"/>
      <c r="AVU95" s="1338"/>
      <c r="AVV95" s="1338"/>
      <c r="AVW95" s="1338"/>
      <c r="AVX95" s="1338"/>
      <c r="AVY95" s="1338"/>
      <c r="AVZ95" s="1338"/>
      <c r="AWA95" s="1338"/>
      <c r="AWB95" s="1338"/>
      <c r="AWC95" s="1338"/>
      <c r="AWD95" s="1338"/>
      <c r="AWE95" s="1338"/>
      <c r="AWF95" s="1338"/>
      <c r="AWG95" s="1338"/>
      <c r="AWH95" s="1338"/>
      <c r="AWI95" s="1338"/>
      <c r="AWJ95" s="1338"/>
      <c r="AWK95" s="1338"/>
      <c r="AWL95" s="1338"/>
      <c r="AWM95" s="1338"/>
      <c r="AWN95" s="1338"/>
      <c r="AWO95" s="1338"/>
      <c r="AWP95" s="1338"/>
      <c r="AWQ95" s="1338"/>
      <c r="AWR95" s="1338"/>
      <c r="AWS95" s="1338"/>
      <c r="AWT95" s="1338"/>
      <c r="AWU95" s="1338"/>
      <c r="AWV95" s="1338"/>
      <c r="AWW95" s="1338"/>
      <c r="AWX95" s="1338"/>
      <c r="AWY95" s="1338"/>
      <c r="AWZ95" s="1338"/>
      <c r="AXA95" s="1338"/>
      <c r="AXB95" s="1338"/>
      <c r="AXC95" s="1338"/>
      <c r="AXD95" s="1338"/>
      <c r="AXE95" s="1338"/>
      <c r="AXF95" s="1338"/>
      <c r="AXG95" s="1338"/>
      <c r="AXH95" s="1338"/>
      <c r="AXI95" s="1338"/>
      <c r="AXJ95" s="1338"/>
      <c r="AXK95" s="1338"/>
      <c r="AXL95" s="1338"/>
      <c r="AXM95" s="1338"/>
      <c r="AXN95" s="1338"/>
      <c r="AXO95" s="1338"/>
      <c r="AXP95" s="1338"/>
      <c r="AXQ95" s="1338"/>
      <c r="AXR95" s="1338"/>
      <c r="AXS95" s="1338"/>
      <c r="AXT95" s="1338"/>
      <c r="AXU95" s="1338"/>
      <c r="AXV95" s="1338"/>
      <c r="AXW95" s="1338"/>
      <c r="AXX95" s="1338"/>
      <c r="AXY95" s="1338"/>
      <c r="AXZ95" s="1338"/>
      <c r="AYA95" s="1338"/>
      <c r="AYB95" s="1338"/>
      <c r="AYC95" s="1338"/>
      <c r="AYD95" s="1338"/>
      <c r="AYE95" s="1338"/>
      <c r="AYF95" s="1338"/>
      <c r="AYG95" s="1338"/>
      <c r="AYH95" s="1338"/>
      <c r="AYI95" s="1338"/>
      <c r="AYJ95" s="1338"/>
      <c r="AYK95" s="1338"/>
      <c r="AYL95" s="1338"/>
      <c r="AYM95" s="1338"/>
      <c r="AYN95" s="1338"/>
      <c r="AYO95" s="1338"/>
      <c r="AYP95" s="1338"/>
      <c r="AYQ95" s="1338"/>
      <c r="AYR95" s="1338"/>
      <c r="AYS95" s="1338"/>
      <c r="AYT95" s="1338"/>
      <c r="AYU95" s="1338"/>
      <c r="AYV95" s="1338"/>
      <c r="AYW95" s="1338"/>
      <c r="AYX95" s="1338"/>
      <c r="AYY95" s="1338"/>
      <c r="AYZ95" s="1338"/>
      <c r="AZA95" s="1338"/>
      <c r="AZB95" s="1338"/>
      <c r="AZC95" s="1338"/>
      <c r="AZD95" s="1338"/>
      <c r="AZE95" s="1338"/>
      <c r="AZF95" s="1338"/>
      <c r="AZG95" s="1338"/>
      <c r="AZH95" s="1338"/>
      <c r="AZI95" s="1338"/>
      <c r="AZJ95" s="1338"/>
      <c r="AZK95" s="1338"/>
      <c r="AZL95" s="1338"/>
      <c r="AZM95" s="1338"/>
      <c r="AZN95" s="1338"/>
      <c r="AZO95" s="1338"/>
      <c r="AZP95" s="1338"/>
      <c r="AZQ95" s="1338"/>
      <c r="AZR95" s="1338"/>
      <c r="AZS95" s="1338"/>
      <c r="AZT95" s="1338"/>
      <c r="AZU95" s="1338"/>
      <c r="AZV95" s="1338"/>
      <c r="AZW95" s="1338"/>
      <c r="AZX95" s="1338"/>
      <c r="AZY95" s="1338"/>
      <c r="AZZ95" s="1338"/>
      <c r="BAA95" s="1338"/>
      <c r="BAB95" s="1338"/>
      <c r="BAC95" s="1338"/>
      <c r="BAD95" s="1338"/>
      <c r="BAE95" s="1338"/>
      <c r="BAF95" s="1338"/>
      <c r="BAG95" s="1338"/>
      <c r="BAH95" s="1338"/>
      <c r="BAI95" s="1338"/>
      <c r="BAJ95" s="1338"/>
      <c r="BAK95" s="1338"/>
      <c r="BAL95" s="1338"/>
      <c r="BAM95" s="1338"/>
      <c r="BAN95" s="1338"/>
      <c r="BAO95" s="1338"/>
      <c r="BAP95" s="1338"/>
      <c r="BAQ95" s="1338"/>
      <c r="BAR95" s="1338"/>
      <c r="BAS95" s="1338"/>
      <c r="BAT95" s="1338"/>
      <c r="BAU95" s="1338"/>
      <c r="BAV95" s="1338"/>
      <c r="BAW95" s="1338"/>
      <c r="BAX95" s="1338"/>
      <c r="BAY95" s="1338"/>
      <c r="BAZ95" s="1338"/>
      <c r="BBA95" s="1338"/>
      <c r="BBB95" s="1338"/>
      <c r="BBC95" s="1338"/>
      <c r="BBD95" s="1338"/>
      <c r="BBE95" s="1338"/>
      <c r="BBF95" s="1338"/>
      <c r="BBG95" s="1338"/>
      <c r="BBH95" s="1338"/>
      <c r="BBI95" s="1338"/>
      <c r="BBJ95" s="1338"/>
      <c r="BBK95" s="1338"/>
      <c r="BBL95" s="1338"/>
      <c r="BBM95" s="1338"/>
      <c r="BBN95" s="1338"/>
      <c r="BBO95" s="1338"/>
      <c r="BBP95" s="1338"/>
      <c r="BBQ95" s="1338"/>
      <c r="BBR95" s="1338"/>
      <c r="BBS95" s="1338"/>
      <c r="BBT95" s="1338"/>
      <c r="BBU95" s="1338"/>
      <c r="BBV95" s="1338"/>
      <c r="BBW95" s="1338"/>
      <c r="BBX95" s="1338"/>
      <c r="BBY95" s="1338"/>
      <c r="BBZ95" s="1338"/>
      <c r="BCA95" s="1338"/>
      <c r="BCB95" s="1338"/>
      <c r="BCC95" s="1338"/>
      <c r="BCD95" s="1338"/>
      <c r="BCE95" s="1338"/>
      <c r="BCF95" s="1338"/>
      <c r="BCG95" s="1338"/>
      <c r="BCH95" s="1338"/>
      <c r="BCI95" s="1338"/>
      <c r="BCJ95" s="1338"/>
      <c r="BCK95" s="1338"/>
      <c r="BCL95" s="1338"/>
      <c r="BCM95" s="1338"/>
      <c r="BCN95" s="1338"/>
      <c r="BCO95" s="1338"/>
      <c r="BCP95" s="1338"/>
      <c r="BCQ95" s="1338"/>
      <c r="BCR95" s="1338"/>
      <c r="BCS95" s="1338"/>
      <c r="BCT95" s="1338"/>
      <c r="BCU95" s="1338"/>
      <c r="BCV95" s="1338"/>
      <c r="BCW95" s="1338"/>
      <c r="BCX95" s="1338"/>
      <c r="BCY95" s="1338"/>
      <c r="BCZ95" s="1338"/>
      <c r="BDA95" s="1338"/>
      <c r="BDB95" s="1338"/>
      <c r="BDC95" s="1338"/>
      <c r="BDD95" s="1338"/>
      <c r="BDE95" s="1338"/>
      <c r="BDF95" s="1338"/>
      <c r="BDG95" s="1338"/>
      <c r="BDH95" s="1338"/>
      <c r="BDI95" s="1338"/>
      <c r="BDJ95" s="1338"/>
      <c r="BDK95" s="1338"/>
      <c r="BDL95" s="1338"/>
      <c r="BDM95" s="1338"/>
      <c r="BDN95" s="1338"/>
      <c r="BDO95" s="1338"/>
      <c r="BDP95" s="1338"/>
      <c r="BDQ95" s="1338"/>
      <c r="BDR95" s="1338"/>
      <c r="BDS95" s="1338"/>
      <c r="BDT95" s="1338"/>
      <c r="BDU95" s="1338"/>
      <c r="BDV95" s="1338"/>
      <c r="BDW95" s="1338"/>
      <c r="BDX95" s="1338"/>
      <c r="BDY95" s="1338"/>
      <c r="BDZ95" s="1338"/>
      <c r="BEA95" s="1338"/>
      <c r="BEB95" s="1338"/>
      <c r="BEC95" s="1338"/>
      <c r="BED95" s="1338"/>
      <c r="BEE95" s="1338"/>
      <c r="BEF95" s="1338"/>
      <c r="BEG95" s="1338"/>
      <c r="BEH95" s="1338"/>
      <c r="BEI95" s="1338"/>
      <c r="BEJ95" s="1338"/>
      <c r="BEK95" s="1338"/>
      <c r="BEL95" s="1338"/>
      <c r="BEM95" s="1338"/>
      <c r="BEN95" s="1338"/>
      <c r="BEO95" s="1338"/>
      <c r="BEP95" s="1338"/>
      <c r="BEQ95" s="1338"/>
      <c r="BER95" s="1338"/>
      <c r="BES95" s="1338"/>
      <c r="BET95" s="1338"/>
      <c r="BEU95" s="1338"/>
      <c r="BEV95" s="1338"/>
      <c r="BEW95" s="1338"/>
      <c r="BEX95" s="1338"/>
      <c r="BEY95" s="1338"/>
      <c r="BEZ95" s="1338"/>
      <c r="BFA95" s="1338"/>
      <c r="BFB95" s="1338"/>
      <c r="BFC95" s="1338"/>
      <c r="BFD95" s="1338"/>
      <c r="BFE95" s="1338"/>
      <c r="BFF95" s="1338"/>
      <c r="BFG95" s="1338"/>
      <c r="BFH95" s="1338"/>
      <c r="BFI95" s="1338"/>
      <c r="BFJ95" s="1338"/>
      <c r="BFK95" s="1338"/>
      <c r="BFL95" s="1338"/>
      <c r="BFM95" s="1338"/>
      <c r="BFN95" s="1338"/>
      <c r="BFO95" s="1338"/>
      <c r="BFP95" s="1338"/>
      <c r="BFQ95" s="1338"/>
      <c r="BFR95" s="1338"/>
      <c r="BFS95" s="1338"/>
      <c r="BFT95" s="1338"/>
      <c r="BFU95" s="1338"/>
      <c r="BFV95" s="1338"/>
      <c r="BFW95" s="1338"/>
      <c r="BFX95" s="1338"/>
      <c r="BFY95" s="1338"/>
      <c r="BFZ95" s="1338"/>
      <c r="BGA95" s="1338"/>
      <c r="BGB95" s="1338"/>
      <c r="BGC95" s="1338"/>
      <c r="BGD95" s="1338"/>
      <c r="BGE95" s="1338"/>
      <c r="BGF95" s="1338"/>
      <c r="BGG95" s="1338"/>
      <c r="BGH95" s="1338"/>
      <c r="BGI95" s="1338"/>
      <c r="BGJ95" s="1338"/>
      <c r="BGK95" s="1338"/>
      <c r="BGL95" s="1338"/>
      <c r="BGM95" s="1338"/>
      <c r="BGN95" s="1338"/>
      <c r="BGO95" s="1338"/>
      <c r="BGP95" s="1338"/>
      <c r="BGQ95" s="1338"/>
      <c r="BGR95" s="1338"/>
      <c r="BGS95" s="1338"/>
      <c r="BGT95" s="1338"/>
      <c r="BGU95" s="1338"/>
      <c r="BGV95" s="1338"/>
      <c r="BGW95" s="1338"/>
      <c r="BGX95" s="1338"/>
      <c r="BGY95" s="1338"/>
      <c r="BGZ95" s="1338"/>
      <c r="BHA95" s="1338"/>
      <c r="BHB95" s="1338"/>
      <c r="BHC95" s="1338"/>
      <c r="BHD95" s="1338"/>
      <c r="BHE95" s="1338"/>
      <c r="BHF95" s="1338"/>
      <c r="BHG95" s="1338"/>
      <c r="BHH95" s="1338"/>
      <c r="BHI95" s="1338"/>
      <c r="BHJ95" s="1338"/>
      <c r="BHK95" s="1338"/>
      <c r="BHL95" s="1338"/>
      <c r="BHM95" s="1338"/>
      <c r="BHN95" s="1338"/>
      <c r="BHO95" s="1338"/>
      <c r="BHP95" s="1338"/>
      <c r="BHQ95" s="1338"/>
      <c r="BHR95" s="1338"/>
      <c r="BHS95" s="1338"/>
      <c r="BHT95" s="1338"/>
      <c r="BHU95" s="1338"/>
      <c r="BHV95" s="1338"/>
      <c r="BHW95" s="1338"/>
      <c r="BHX95" s="1338"/>
      <c r="BHY95" s="1338"/>
      <c r="BHZ95" s="1338"/>
      <c r="BIA95" s="1338"/>
      <c r="BIB95" s="1338"/>
      <c r="BIC95" s="1338"/>
      <c r="BID95" s="1338"/>
      <c r="BIE95" s="1338"/>
      <c r="BIF95" s="1338"/>
      <c r="BIG95" s="1338"/>
      <c r="BIH95" s="1338"/>
      <c r="BII95" s="1338"/>
      <c r="BIJ95" s="1338"/>
      <c r="BIK95" s="1338"/>
      <c r="BIL95" s="1338"/>
      <c r="BIM95" s="1338"/>
      <c r="BIN95" s="1338"/>
      <c r="BIO95" s="1338"/>
      <c r="BIP95" s="1338"/>
      <c r="BIQ95" s="1338"/>
      <c r="BIR95" s="1338"/>
      <c r="BIS95" s="1338"/>
      <c r="BIT95" s="1338"/>
      <c r="BIU95" s="1338"/>
      <c r="BIV95" s="1338"/>
      <c r="BIW95" s="1338"/>
      <c r="BIX95" s="1338"/>
      <c r="BIY95" s="1338"/>
      <c r="BIZ95" s="1338"/>
      <c r="BJA95" s="1338"/>
      <c r="BJB95" s="1338"/>
      <c r="BJC95" s="1338"/>
      <c r="BJD95" s="1338"/>
      <c r="BJE95" s="1338"/>
      <c r="BJF95" s="1338"/>
      <c r="BJG95" s="1338"/>
      <c r="BJH95" s="1338"/>
      <c r="BJI95" s="1338"/>
      <c r="BJJ95" s="1338"/>
      <c r="BJK95" s="1338"/>
      <c r="BJL95" s="1338"/>
      <c r="BJM95" s="1338"/>
      <c r="BJN95" s="1338"/>
      <c r="BJO95" s="1338"/>
      <c r="BJP95" s="1338"/>
      <c r="BJQ95" s="1338"/>
      <c r="BJR95" s="1338"/>
      <c r="BJS95" s="1338"/>
      <c r="BJT95" s="1338"/>
      <c r="BJU95" s="1338"/>
      <c r="BJV95" s="1338"/>
      <c r="BJW95" s="1338"/>
      <c r="BJX95" s="1338"/>
      <c r="BJY95" s="1338"/>
      <c r="BJZ95" s="1338"/>
      <c r="BKA95" s="1338"/>
      <c r="BKB95" s="1338"/>
      <c r="BKC95" s="1338"/>
      <c r="BKD95" s="1338"/>
      <c r="BKE95" s="1338"/>
      <c r="BKF95" s="1338"/>
      <c r="BKG95" s="1338"/>
      <c r="BKH95" s="1338"/>
      <c r="BKI95" s="1338"/>
      <c r="BKJ95" s="1338"/>
      <c r="BKK95" s="1338"/>
      <c r="BKL95" s="1338"/>
      <c r="BKM95" s="1338"/>
      <c r="BKN95" s="1338"/>
      <c r="BKO95" s="1338"/>
      <c r="BKP95" s="1338"/>
      <c r="BKQ95" s="1338"/>
      <c r="BKR95" s="1338"/>
      <c r="BKS95" s="1338"/>
      <c r="BKT95" s="1338"/>
      <c r="BKU95" s="1338"/>
      <c r="BKV95" s="1338"/>
      <c r="BKW95" s="1338"/>
      <c r="BKX95" s="1338"/>
      <c r="BKY95" s="1338"/>
      <c r="BKZ95" s="1338"/>
      <c r="BLA95" s="1338"/>
      <c r="BLB95" s="1338"/>
      <c r="BLC95" s="1338"/>
      <c r="BLD95" s="1338"/>
      <c r="BLE95" s="1338"/>
      <c r="BLF95" s="1338"/>
      <c r="BLG95" s="1338"/>
      <c r="BLH95" s="1338"/>
      <c r="BLI95" s="1338"/>
      <c r="BLJ95" s="1338"/>
      <c r="BLK95" s="1338"/>
      <c r="BLL95" s="1338"/>
      <c r="BLM95" s="1338"/>
      <c r="BLN95" s="1338"/>
      <c r="BLO95" s="1338"/>
      <c r="BLP95" s="1338"/>
      <c r="BLQ95" s="1338"/>
      <c r="BLR95" s="1338"/>
      <c r="BLS95" s="1338"/>
      <c r="BLT95" s="1338"/>
      <c r="BLU95" s="1338"/>
      <c r="BLV95" s="1338"/>
      <c r="BLW95" s="1338"/>
      <c r="BLX95" s="1338"/>
      <c r="BLY95" s="1338"/>
      <c r="BLZ95" s="1338"/>
      <c r="BMA95" s="1338"/>
      <c r="BMB95" s="1338"/>
      <c r="BMC95" s="1338"/>
      <c r="BMD95" s="1338"/>
      <c r="BME95" s="1338"/>
      <c r="BMF95" s="1338"/>
      <c r="BMG95" s="1338"/>
      <c r="BMH95" s="1338"/>
      <c r="BMI95" s="1338"/>
      <c r="BMJ95" s="1338"/>
      <c r="BMK95" s="1338"/>
      <c r="BML95" s="1338"/>
      <c r="BMM95" s="1338"/>
      <c r="BMN95" s="1338"/>
      <c r="BMO95" s="1338"/>
      <c r="BMP95" s="1338"/>
      <c r="BMQ95" s="1338"/>
      <c r="BMR95" s="1338"/>
      <c r="BMS95" s="1338"/>
      <c r="BMT95" s="1338"/>
      <c r="BMU95" s="1338"/>
      <c r="BMV95" s="1338"/>
      <c r="BMW95" s="1338"/>
      <c r="BMX95" s="1338"/>
      <c r="BMY95" s="1338"/>
      <c r="BMZ95" s="1338"/>
      <c r="BNA95" s="1338"/>
      <c r="BNB95" s="1338"/>
      <c r="BNC95" s="1338"/>
      <c r="BND95" s="1338"/>
      <c r="BNE95" s="1338"/>
      <c r="BNF95" s="1338"/>
      <c r="BNG95" s="1338"/>
      <c r="BNH95" s="1338"/>
      <c r="BNI95" s="1338"/>
      <c r="BNJ95" s="1338"/>
      <c r="BNK95" s="1338"/>
      <c r="BNL95" s="1338"/>
      <c r="BNM95" s="1338"/>
      <c r="BNN95" s="1338"/>
      <c r="BNO95" s="1338"/>
      <c r="BNP95" s="1338"/>
      <c r="BNQ95" s="1338"/>
      <c r="BNR95" s="1338"/>
      <c r="BNS95" s="1338"/>
      <c r="BNT95" s="1338"/>
      <c r="BNU95" s="1338"/>
      <c r="BNV95" s="1338"/>
      <c r="BNW95" s="1338"/>
      <c r="BNX95" s="1338"/>
      <c r="BNY95" s="1338"/>
      <c r="BNZ95" s="1338"/>
      <c r="BOA95" s="1338"/>
      <c r="BOB95" s="1338"/>
      <c r="BOC95" s="1338"/>
      <c r="BOD95" s="1338"/>
      <c r="BOE95" s="1338"/>
      <c r="BOF95" s="1338"/>
      <c r="BOG95" s="1338"/>
      <c r="BOH95" s="1338"/>
      <c r="BOI95" s="1338"/>
      <c r="BOJ95" s="1338"/>
      <c r="BOK95" s="1338"/>
      <c r="BOL95" s="1338"/>
      <c r="BOM95" s="1338"/>
      <c r="BON95" s="1338"/>
      <c r="BOO95" s="1338"/>
      <c r="BOP95" s="1338"/>
      <c r="BOQ95" s="1338"/>
      <c r="BOR95" s="1338"/>
      <c r="BOS95" s="1338"/>
      <c r="BOT95" s="1338"/>
      <c r="BOU95" s="1338"/>
      <c r="BOV95" s="1338"/>
      <c r="BOW95" s="1338"/>
      <c r="BOX95" s="1338"/>
      <c r="BOY95" s="1338"/>
      <c r="BOZ95" s="1338"/>
      <c r="BPA95" s="1338"/>
      <c r="BPB95" s="1338"/>
      <c r="BPC95" s="1338"/>
      <c r="BPD95" s="1338"/>
      <c r="BPE95" s="1338"/>
      <c r="BPF95" s="1338"/>
      <c r="BPG95" s="1338"/>
      <c r="BPH95" s="1338"/>
      <c r="BPI95" s="1338"/>
      <c r="BPJ95" s="1338"/>
      <c r="BPK95" s="1338"/>
      <c r="BPL95" s="1338"/>
      <c r="BPM95" s="1338"/>
      <c r="BPN95" s="1338"/>
      <c r="BPO95" s="1338"/>
      <c r="BPP95" s="1338"/>
      <c r="BPQ95" s="1338"/>
      <c r="BPR95" s="1338"/>
      <c r="BPS95" s="1338"/>
      <c r="BPT95" s="1338"/>
      <c r="BPU95" s="1338"/>
      <c r="BPV95" s="1338"/>
      <c r="BPW95" s="1338"/>
      <c r="BPX95" s="1338"/>
      <c r="BPY95" s="1338"/>
      <c r="BPZ95" s="1338"/>
      <c r="BQA95" s="1338"/>
      <c r="BQB95" s="1338"/>
      <c r="BQC95" s="1338"/>
      <c r="BQD95" s="1338"/>
      <c r="BQE95" s="1338"/>
      <c r="BQF95" s="1338"/>
      <c r="BQG95" s="1338"/>
      <c r="BQH95" s="1338"/>
      <c r="BQI95" s="1338"/>
      <c r="BQJ95" s="1338"/>
      <c r="BQK95" s="1338"/>
      <c r="BQL95" s="1338"/>
      <c r="BQM95" s="1338"/>
      <c r="BQN95" s="1338"/>
      <c r="BQO95" s="1338"/>
      <c r="BQP95" s="1338"/>
      <c r="BQQ95" s="1338"/>
      <c r="BQR95" s="1338"/>
      <c r="BQS95" s="1338"/>
      <c r="BQT95" s="1338"/>
      <c r="BQU95" s="1338"/>
      <c r="BQV95" s="1338"/>
      <c r="BQW95" s="1338"/>
      <c r="BQX95" s="1338"/>
      <c r="BQY95" s="1338"/>
      <c r="BQZ95" s="1338"/>
      <c r="BRA95" s="1338"/>
      <c r="BRB95" s="1338"/>
      <c r="BRC95" s="1338"/>
      <c r="BRD95" s="1338"/>
      <c r="BRE95" s="1338"/>
      <c r="BRF95" s="1338"/>
      <c r="BRG95" s="1338"/>
      <c r="BRH95" s="1338"/>
      <c r="BRI95" s="1338"/>
      <c r="BRJ95" s="1338"/>
      <c r="BRK95" s="1338"/>
      <c r="BRL95" s="1338"/>
      <c r="BRM95" s="1338"/>
      <c r="BRN95" s="1338"/>
      <c r="BRO95" s="1338"/>
      <c r="BRP95" s="1338"/>
      <c r="BRQ95" s="1338"/>
      <c r="BRR95" s="1338"/>
      <c r="BRS95" s="1338"/>
      <c r="BRT95" s="1338"/>
      <c r="BRU95" s="1338"/>
      <c r="BRV95" s="1338"/>
      <c r="BRW95" s="1338"/>
      <c r="BRX95" s="1338"/>
      <c r="BRY95" s="1338"/>
      <c r="BRZ95" s="1338"/>
      <c r="BSA95" s="1338"/>
      <c r="BSB95" s="1338"/>
      <c r="BSC95" s="1338"/>
      <c r="BSD95" s="1338"/>
      <c r="BSE95" s="1338"/>
      <c r="BSF95" s="1338"/>
      <c r="BSG95" s="1338"/>
      <c r="BSH95" s="1338"/>
      <c r="BSI95" s="1338"/>
      <c r="BSJ95" s="1338"/>
      <c r="BSK95" s="1338"/>
      <c r="BSL95" s="1338"/>
      <c r="BSM95" s="1338"/>
      <c r="BSN95" s="1338"/>
      <c r="BSO95" s="1338"/>
      <c r="BSP95" s="1338"/>
      <c r="BSQ95" s="1338"/>
      <c r="BSR95" s="1338"/>
      <c r="BSS95" s="1338"/>
      <c r="BST95" s="1338"/>
      <c r="BSU95" s="1338"/>
      <c r="BSV95" s="1338"/>
      <c r="BSW95" s="1338"/>
      <c r="BSX95" s="1338"/>
      <c r="BSY95" s="1338"/>
      <c r="BSZ95" s="1338"/>
      <c r="BTA95" s="1338"/>
      <c r="BTB95" s="1338"/>
      <c r="BTC95" s="1338"/>
      <c r="BTD95" s="1338"/>
      <c r="BTE95" s="1338"/>
      <c r="BTF95" s="1338"/>
      <c r="BTG95" s="1338"/>
      <c r="BTH95" s="1338"/>
      <c r="BTI95" s="1338"/>
      <c r="BTJ95" s="1338"/>
      <c r="BTK95" s="1338"/>
      <c r="BTL95" s="1338"/>
      <c r="BTM95" s="1338"/>
      <c r="BTN95" s="1338"/>
      <c r="BTO95" s="1338"/>
      <c r="BTP95" s="1338"/>
      <c r="BTQ95" s="1338"/>
      <c r="BTR95" s="1338"/>
      <c r="BTS95" s="1338"/>
      <c r="BTT95" s="1338"/>
      <c r="BTU95" s="1338"/>
      <c r="BTV95" s="1338"/>
      <c r="BTW95" s="1338"/>
      <c r="BTX95" s="1338"/>
      <c r="BTY95" s="1338"/>
      <c r="BTZ95" s="1338"/>
      <c r="BUA95" s="1338"/>
      <c r="BUB95" s="1338"/>
      <c r="BUC95" s="1338"/>
      <c r="BUD95" s="1338"/>
      <c r="BUE95" s="1338"/>
      <c r="BUF95" s="1338"/>
      <c r="BUG95" s="1338"/>
      <c r="BUH95" s="1338"/>
      <c r="BUI95" s="1338"/>
      <c r="BUJ95" s="1338"/>
      <c r="BUK95" s="1338"/>
      <c r="BUL95" s="1338"/>
      <c r="BUM95" s="1338"/>
      <c r="BUN95" s="1338"/>
      <c r="BUO95" s="1338"/>
      <c r="BUP95" s="1338"/>
      <c r="BUQ95" s="1338"/>
      <c r="BUR95" s="1338"/>
      <c r="BUS95" s="1338"/>
      <c r="BUT95" s="1338"/>
      <c r="BUU95" s="1338"/>
      <c r="BUV95" s="1338"/>
      <c r="BUW95" s="1338"/>
      <c r="BUX95" s="1338"/>
      <c r="BUY95" s="1338"/>
      <c r="BUZ95" s="1338"/>
      <c r="BVA95" s="1338"/>
      <c r="BVB95" s="1338"/>
      <c r="BVC95" s="1338"/>
      <c r="BVD95" s="1338"/>
      <c r="BVE95" s="1338"/>
      <c r="BVF95" s="1338"/>
      <c r="BVG95" s="1338"/>
      <c r="BVH95" s="1338"/>
      <c r="BVI95" s="1338"/>
      <c r="BVJ95" s="1338"/>
      <c r="BVK95" s="1338"/>
      <c r="BVL95" s="1338"/>
      <c r="BVM95" s="1338"/>
      <c r="BVN95" s="1338"/>
      <c r="BVO95" s="1338"/>
      <c r="BVP95" s="1338"/>
      <c r="BVQ95" s="1338"/>
      <c r="BVR95" s="1338"/>
      <c r="BVS95" s="1338"/>
      <c r="BVT95" s="1338"/>
      <c r="BVU95" s="1338"/>
      <c r="BVV95" s="1338"/>
      <c r="BVW95" s="1338"/>
      <c r="BVX95" s="1338"/>
      <c r="BVY95" s="1338"/>
      <c r="BVZ95" s="1338"/>
      <c r="BWA95" s="1338"/>
      <c r="BWB95" s="1338"/>
      <c r="BWC95" s="1338"/>
      <c r="BWD95" s="1338"/>
      <c r="BWE95" s="1338"/>
      <c r="BWF95" s="1338"/>
      <c r="BWG95" s="1338"/>
      <c r="BWH95" s="1338"/>
      <c r="BWI95" s="1338"/>
      <c r="BWJ95" s="1338"/>
      <c r="BWK95" s="1338"/>
      <c r="BWL95" s="1338"/>
      <c r="BWM95" s="1338"/>
      <c r="BWN95" s="1338"/>
      <c r="BWO95" s="1338"/>
      <c r="BWP95" s="1338"/>
      <c r="BWQ95" s="1338"/>
      <c r="BWR95" s="1338"/>
      <c r="BWS95" s="1338"/>
      <c r="BWT95" s="1338"/>
      <c r="BWU95" s="1338"/>
      <c r="BWV95" s="1338"/>
      <c r="BWW95" s="1338"/>
      <c r="BWX95" s="1338"/>
      <c r="BWY95" s="1338"/>
      <c r="BWZ95" s="1338"/>
      <c r="BXA95" s="1338"/>
      <c r="BXB95" s="1338"/>
      <c r="BXC95" s="1338"/>
      <c r="BXD95" s="1338"/>
      <c r="BXE95" s="1338"/>
      <c r="BXF95" s="1338"/>
      <c r="BXG95" s="1338"/>
      <c r="BXH95" s="1338"/>
      <c r="BXI95" s="1338"/>
      <c r="BXJ95" s="1338"/>
      <c r="BXK95" s="1338"/>
      <c r="BXL95" s="1338"/>
      <c r="BXM95" s="1338"/>
      <c r="BXN95" s="1338"/>
      <c r="BXO95" s="1338"/>
      <c r="BXP95" s="1338"/>
      <c r="BXQ95" s="1338"/>
      <c r="BXR95" s="1338"/>
      <c r="BXS95" s="1338"/>
      <c r="BXT95" s="1338"/>
      <c r="BXU95" s="1338"/>
      <c r="BXV95" s="1338"/>
      <c r="BXW95" s="1338"/>
      <c r="BXX95" s="1338"/>
      <c r="BXY95" s="1338"/>
      <c r="BXZ95" s="1338"/>
      <c r="BYA95" s="1338"/>
      <c r="BYB95" s="1338"/>
      <c r="BYC95" s="1338"/>
      <c r="BYD95" s="1338"/>
      <c r="BYE95" s="1338"/>
      <c r="BYF95" s="1338"/>
      <c r="BYG95" s="1338"/>
      <c r="BYH95" s="1338"/>
      <c r="BYI95" s="1338"/>
      <c r="BYJ95" s="1338"/>
      <c r="BYK95" s="1338"/>
      <c r="BYL95" s="1338"/>
      <c r="BYM95" s="1338"/>
      <c r="BYN95" s="1338"/>
      <c r="BYO95" s="1338"/>
      <c r="BYP95" s="1338"/>
      <c r="BYQ95" s="1338"/>
      <c r="BYR95" s="1338"/>
      <c r="BYS95" s="1338"/>
      <c r="BYT95" s="1338"/>
      <c r="BYU95" s="1338"/>
      <c r="BYV95" s="1338"/>
      <c r="BYW95" s="1338"/>
      <c r="BYX95" s="1338"/>
      <c r="BYY95" s="1338"/>
      <c r="BYZ95" s="1338"/>
      <c r="BZA95" s="1338"/>
      <c r="BZB95" s="1338"/>
      <c r="BZC95" s="1338"/>
      <c r="BZD95" s="1338"/>
      <c r="BZE95" s="1338"/>
      <c r="BZF95" s="1338"/>
      <c r="BZG95" s="1338"/>
      <c r="BZH95" s="1338"/>
      <c r="BZI95" s="1338"/>
      <c r="BZJ95" s="1338"/>
      <c r="BZK95" s="1338"/>
      <c r="BZL95" s="1338"/>
      <c r="BZM95" s="1338"/>
      <c r="BZN95" s="1338"/>
      <c r="BZO95" s="1338"/>
      <c r="BZP95" s="1338"/>
      <c r="BZQ95" s="1338"/>
      <c r="BZR95" s="1338"/>
      <c r="BZS95" s="1338"/>
      <c r="BZT95" s="1338"/>
      <c r="BZU95" s="1338"/>
      <c r="BZV95" s="1338"/>
      <c r="BZW95" s="1338"/>
      <c r="BZX95" s="1338"/>
      <c r="BZY95" s="1338"/>
      <c r="BZZ95" s="1338"/>
      <c r="CAA95" s="1338"/>
      <c r="CAB95" s="1338"/>
      <c r="CAC95" s="1338"/>
      <c r="CAD95" s="1338"/>
      <c r="CAE95" s="1338"/>
      <c r="CAF95" s="1338"/>
      <c r="CAG95" s="1338"/>
      <c r="CAH95" s="1338"/>
      <c r="CAI95" s="1338"/>
      <c r="CAJ95" s="1338"/>
      <c r="CAK95" s="1338"/>
      <c r="CAL95" s="1338"/>
      <c r="CAM95" s="1338"/>
      <c r="CAN95" s="1338"/>
      <c r="CAO95" s="1338"/>
      <c r="CAP95" s="1338"/>
      <c r="CAQ95" s="1338"/>
      <c r="CAR95" s="1338"/>
      <c r="CAS95" s="1338"/>
      <c r="CAT95" s="1338"/>
      <c r="CAU95" s="1338"/>
      <c r="CAV95" s="1338"/>
      <c r="CAW95" s="1338"/>
      <c r="CAX95" s="1338"/>
      <c r="CAY95" s="1338"/>
      <c r="CAZ95" s="1338"/>
      <c r="CBA95" s="1338"/>
      <c r="CBB95" s="1338"/>
      <c r="CBC95" s="1338"/>
      <c r="CBD95" s="1338"/>
      <c r="CBE95" s="1338"/>
      <c r="CBF95" s="1338"/>
      <c r="CBG95" s="1338"/>
      <c r="CBH95" s="1338"/>
      <c r="CBI95" s="1338"/>
      <c r="CBJ95" s="1338"/>
      <c r="CBK95" s="1338"/>
      <c r="CBL95" s="1338"/>
      <c r="CBM95" s="1338"/>
      <c r="CBN95" s="1338"/>
      <c r="CBO95" s="1338"/>
      <c r="CBP95" s="1338"/>
      <c r="CBQ95" s="1338"/>
      <c r="CBR95" s="1338"/>
      <c r="CBS95" s="1338"/>
      <c r="CBT95" s="1338"/>
      <c r="CBU95" s="1338"/>
      <c r="CBV95" s="1338"/>
      <c r="CBW95" s="1338"/>
      <c r="CBX95" s="1338"/>
      <c r="CBY95" s="1338"/>
      <c r="CBZ95" s="1338"/>
      <c r="CCA95" s="1338"/>
      <c r="CCB95" s="1338"/>
      <c r="CCC95" s="1338"/>
      <c r="CCD95" s="1338"/>
      <c r="CCE95" s="1338"/>
      <c r="CCF95" s="1338"/>
      <c r="CCG95" s="1338"/>
      <c r="CCH95" s="1338"/>
      <c r="CCI95" s="1338"/>
      <c r="CCJ95" s="1338"/>
      <c r="CCK95" s="1338"/>
      <c r="CCL95" s="1338"/>
      <c r="CCM95" s="1338"/>
      <c r="CCN95" s="1338"/>
      <c r="CCO95" s="1338"/>
      <c r="CCP95" s="1338"/>
      <c r="CCQ95" s="1338"/>
      <c r="CCR95" s="1338"/>
      <c r="CCS95" s="1338"/>
      <c r="CCT95" s="1338"/>
      <c r="CCU95" s="1338"/>
      <c r="CCV95" s="1338"/>
      <c r="CCW95" s="1338"/>
      <c r="CCX95" s="1338"/>
      <c r="CCY95" s="1338"/>
      <c r="CCZ95" s="1338"/>
      <c r="CDA95" s="1338"/>
      <c r="CDB95" s="1338"/>
      <c r="CDC95" s="1338"/>
      <c r="CDD95" s="1338"/>
      <c r="CDE95" s="1338"/>
      <c r="CDF95" s="1338"/>
      <c r="CDG95" s="1338"/>
      <c r="CDH95" s="1338"/>
      <c r="CDI95" s="1338"/>
      <c r="CDJ95" s="1338"/>
      <c r="CDK95" s="1338"/>
      <c r="CDL95" s="1338"/>
      <c r="CDM95" s="1338"/>
      <c r="CDN95" s="1338"/>
      <c r="CDO95" s="1338"/>
      <c r="CDP95" s="1338"/>
      <c r="CDQ95" s="1338"/>
      <c r="CDR95" s="1338"/>
      <c r="CDS95" s="1338"/>
      <c r="CDT95" s="1338"/>
      <c r="CDU95" s="1338"/>
      <c r="CDV95" s="1338"/>
      <c r="CDW95" s="1338"/>
      <c r="CDX95" s="1338"/>
      <c r="CDY95" s="1338"/>
      <c r="CDZ95" s="1338"/>
      <c r="CEA95" s="1338"/>
      <c r="CEB95" s="1338"/>
      <c r="CEC95" s="1338"/>
      <c r="CED95" s="1338"/>
      <c r="CEE95" s="1338"/>
      <c r="CEF95" s="1338"/>
      <c r="CEG95" s="1338"/>
      <c r="CEH95" s="1338"/>
      <c r="CEI95" s="1338"/>
      <c r="CEJ95" s="1338"/>
      <c r="CEK95" s="1338"/>
      <c r="CEL95" s="1338"/>
      <c r="CEM95" s="1338"/>
      <c r="CEN95" s="1338"/>
      <c r="CEO95" s="1338"/>
      <c r="CEP95" s="1338"/>
      <c r="CEQ95" s="1338"/>
      <c r="CER95" s="1338"/>
      <c r="CES95" s="1338"/>
      <c r="CET95" s="1338"/>
      <c r="CEU95" s="1338"/>
      <c r="CEV95" s="1338"/>
      <c r="CEW95" s="1338"/>
      <c r="CEX95" s="1338"/>
      <c r="CEY95" s="1338"/>
      <c r="CEZ95" s="1338"/>
      <c r="CFA95" s="1338"/>
      <c r="CFB95" s="1338"/>
      <c r="CFC95" s="1338"/>
      <c r="CFD95" s="1338"/>
      <c r="CFE95" s="1338"/>
      <c r="CFF95" s="1338"/>
      <c r="CFG95" s="1338"/>
      <c r="CFH95" s="1338"/>
      <c r="CFI95" s="1338"/>
      <c r="CFJ95" s="1338"/>
      <c r="CFK95" s="1338"/>
      <c r="CFL95" s="1338"/>
      <c r="CFM95" s="1338"/>
      <c r="CFN95" s="1338"/>
      <c r="CFO95" s="1338"/>
      <c r="CFP95" s="1338"/>
      <c r="CFQ95" s="1338"/>
      <c r="CFR95" s="1338"/>
      <c r="CFS95" s="1338"/>
      <c r="CFT95" s="1338"/>
      <c r="CFU95" s="1338"/>
      <c r="CFV95" s="1338"/>
      <c r="CFW95" s="1338"/>
      <c r="CFX95" s="1338"/>
      <c r="CFY95" s="1338"/>
      <c r="CFZ95" s="1338"/>
      <c r="CGA95" s="1338"/>
      <c r="CGB95" s="1338"/>
      <c r="CGC95" s="1338"/>
      <c r="CGD95" s="1338"/>
      <c r="CGE95" s="1338"/>
      <c r="CGF95" s="1338"/>
      <c r="CGG95" s="1338"/>
      <c r="CGH95" s="1338"/>
      <c r="CGI95" s="1338"/>
      <c r="CGJ95" s="1338"/>
      <c r="CGK95" s="1338"/>
      <c r="CGL95" s="1338"/>
      <c r="CGM95" s="1338"/>
      <c r="CGN95" s="1338"/>
      <c r="CGO95" s="1338"/>
      <c r="CGP95" s="1338"/>
      <c r="CGQ95" s="1338"/>
      <c r="CGR95" s="1338"/>
      <c r="CGS95" s="1338"/>
      <c r="CGT95" s="1338"/>
      <c r="CGU95" s="1338"/>
      <c r="CGV95" s="1338"/>
      <c r="CGW95" s="1338"/>
      <c r="CGX95" s="1338"/>
      <c r="CGY95" s="1338"/>
      <c r="CGZ95" s="1338"/>
      <c r="CHA95" s="1338"/>
      <c r="CHB95" s="1338"/>
      <c r="CHC95" s="1338"/>
      <c r="CHD95" s="1338"/>
      <c r="CHE95" s="1338"/>
      <c r="CHF95" s="1338"/>
      <c r="CHG95" s="1338"/>
      <c r="CHH95" s="1338"/>
      <c r="CHI95" s="1338"/>
      <c r="CHJ95" s="1338"/>
      <c r="CHK95" s="1338"/>
      <c r="CHL95" s="1338"/>
      <c r="CHM95" s="1338"/>
      <c r="CHN95" s="1338"/>
      <c r="CHO95" s="1338"/>
      <c r="CHP95" s="1338"/>
      <c r="CHQ95" s="1338"/>
      <c r="CHR95" s="1338"/>
      <c r="CHS95" s="1338"/>
      <c r="CHT95" s="1338"/>
      <c r="CHU95" s="1338"/>
      <c r="CHV95" s="1338"/>
      <c r="CHW95" s="1338"/>
      <c r="CHX95" s="1338"/>
      <c r="CHY95" s="1338"/>
      <c r="CHZ95" s="1338"/>
      <c r="CIA95" s="1338"/>
      <c r="CIB95" s="1338"/>
      <c r="CIC95" s="1338"/>
      <c r="CID95" s="1338"/>
      <c r="CIE95" s="1338"/>
      <c r="CIF95" s="1338"/>
      <c r="CIG95" s="1338"/>
      <c r="CIH95" s="1338"/>
      <c r="CII95" s="1338"/>
      <c r="CIJ95" s="1338"/>
      <c r="CIK95" s="1338"/>
      <c r="CIL95" s="1338"/>
      <c r="CIM95" s="1338"/>
      <c r="CIN95" s="1338"/>
      <c r="CIO95" s="1338"/>
      <c r="CIP95" s="1338"/>
      <c r="CIQ95" s="1338"/>
      <c r="CIR95" s="1338"/>
      <c r="CIS95" s="1338"/>
      <c r="CIT95" s="1338"/>
      <c r="CIU95" s="1338"/>
      <c r="CIV95" s="1338"/>
      <c r="CIW95" s="1338"/>
      <c r="CIX95" s="1338"/>
      <c r="CIY95" s="1338"/>
      <c r="CIZ95" s="1338"/>
      <c r="CJA95" s="1338"/>
      <c r="CJB95" s="1338"/>
      <c r="CJC95" s="1338"/>
      <c r="CJD95" s="1338"/>
      <c r="CJE95" s="1338"/>
      <c r="CJF95" s="1338"/>
      <c r="CJG95" s="1338"/>
      <c r="CJH95" s="1338"/>
      <c r="CJI95" s="1338"/>
      <c r="CJJ95" s="1338"/>
      <c r="CJK95" s="1338"/>
      <c r="CJL95" s="1338"/>
      <c r="CJM95" s="1338"/>
      <c r="CJN95" s="1338"/>
      <c r="CJO95" s="1338"/>
      <c r="CJP95" s="1338"/>
      <c r="CJQ95" s="1338"/>
      <c r="CJR95" s="1338"/>
      <c r="CJS95" s="1338"/>
      <c r="CJT95" s="1338"/>
      <c r="CJU95" s="1338"/>
      <c r="CJV95" s="1338"/>
      <c r="CJW95" s="1338"/>
      <c r="CJX95" s="1338"/>
      <c r="CJY95" s="1338"/>
      <c r="CJZ95" s="1338"/>
      <c r="CKA95" s="1338"/>
      <c r="CKB95" s="1338"/>
      <c r="CKC95" s="1338"/>
      <c r="CKD95" s="1338"/>
      <c r="CKE95" s="1338"/>
      <c r="CKF95" s="1338"/>
      <c r="CKG95" s="1338"/>
      <c r="CKH95" s="1338"/>
      <c r="CKI95" s="1338"/>
      <c r="CKJ95" s="1338"/>
      <c r="CKK95" s="1338"/>
      <c r="CKL95" s="1338"/>
      <c r="CKM95" s="1338"/>
      <c r="CKN95" s="1338"/>
      <c r="CKO95" s="1338"/>
      <c r="CKP95" s="1338"/>
      <c r="CKQ95" s="1338"/>
      <c r="CKR95" s="1338"/>
      <c r="CKS95" s="1338"/>
      <c r="CKT95" s="1338"/>
      <c r="CKU95" s="1338"/>
      <c r="CKV95" s="1338"/>
      <c r="CKW95" s="1338"/>
      <c r="CKX95" s="1338"/>
      <c r="CKY95" s="1338"/>
      <c r="CKZ95" s="1338"/>
      <c r="CLA95" s="1338"/>
      <c r="CLB95" s="1338"/>
      <c r="CLC95" s="1338"/>
      <c r="CLD95" s="1338"/>
      <c r="CLE95" s="1338"/>
      <c r="CLF95" s="1338"/>
      <c r="CLG95" s="1338"/>
      <c r="CLH95" s="1338"/>
      <c r="CLI95" s="1338"/>
      <c r="CLJ95" s="1338"/>
      <c r="CLK95" s="1338"/>
      <c r="CLL95" s="1338"/>
      <c r="CLM95" s="1338"/>
      <c r="CLN95" s="1338"/>
      <c r="CLO95" s="1338"/>
      <c r="CLP95" s="1338"/>
      <c r="CLQ95" s="1338"/>
      <c r="CLR95" s="1338"/>
      <c r="CLS95" s="1338"/>
      <c r="CLT95" s="1338"/>
      <c r="CLU95" s="1338"/>
      <c r="CLV95" s="1338"/>
      <c r="CLW95" s="1338"/>
      <c r="CLX95" s="1338"/>
      <c r="CLY95" s="1338"/>
      <c r="CLZ95" s="1338"/>
      <c r="CMA95" s="1338"/>
      <c r="CMB95" s="1338"/>
      <c r="CMC95" s="1338"/>
      <c r="CMD95" s="1338"/>
      <c r="CME95" s="1338"/>
      <c r="CMF95" s="1338"/>
      <c r="CMG95" s="1338"/>
      <c r="CMH95" s="1338"/>
      <c r="CMI95" s="1338"/>
      <c r="CMJ95" s="1338"/>
      <c r="CMK95" s="1338"/>
      <c r="CML95" s="1338"/>
      <c r="CMM95" s="1338"/>
      <c r="CMN95" s="1338"/>
      <c r="CMO95" s="1338"/>
      <c r="CMP95" s="1338"/>
      <c r="CMQ95" s="1338"/>
      <c r="CMR95" s="1338"/>
      <c r="CMS95" s="1338"/>
      <c r="CMT95" s="1338"/>
      <c r="CMU95" s="1338"/>
      <c r="CMV95" s="1338"/>
      <c r="CMW95" s="1338"/>
      <c r="CMX95" s="1338"/>
      <c r="CMY95" s="1338"/>
      <c r="CMZ95" s="1338"/>
      <c r="CNA95" s="1338"/>
      <c r="CNB95" s="1338"/>
      <c r="CNC95" s="1338"/>
      <c r="CND95" s="1338"/>
      <c r="CNE95" s="1338"/>
      <c r="CNF95" s="1338"/>
      <c r="CNG95" s="1338"/>
      <c r="CNH95" s="1338"/>
      <c r="CNI95" s="1338"/>
      <c r="CNJ95" s="1338"/>
      <c r="CNK95" s="1338"/>
      <c r="CNL95" s="1338"/>
      <c r="CNM95" s="1338"/>
      <c r="CNN95" s="1338"/>
      <c r="CNO95" s="1338"/>
      <c r="CNP95" s="1338"/>
      <c r="CNQ95" s="1338"/>
      <c r="CNR95" s="1338"/>
      <c r="CNS95" s="1338"/>
      <c r="CNT95" s="1338"/>
      <c r="CNU95" s="1338"/>
      <c r="CNV95" s="1338"/>
      <c r="CNW95" s="1338"/>
      <c r="CNX95" s="1338"/>
      <c r="CNY95" s="1338"/>
      <c r="CNZ95" s="1338"/>
      <c r="COA95" s="1338"/>
      <c r="COB95" s="1338"/>
      <c r="COC95" s="1338"/>
      <c r="COD95" s="1338"/>
      <c r="COE95" s="1338"/>
      <c r="COF95" s="1338"/>
      <c r="COG95" s="1338"/>
      <c r="COH95" s="1338"/>
      <c r="COI95" s="1338"/>
      <c r="COJ95" s="1338"/>
      <c r="COK95" s="1338"/>
      <c r="COL95" s="1338"/>
      <c r="COM95" s="1338"/>
      <c r="CON95" s="1338"/>
      <c r="COO95" s="1338"/>
      <c r="COP95" s="1338"/>
      <c r="COQ95" s="1338"/>
      <c r="COR95" s="1338"/>
      <c r="COS95" s="1338"/>
      <c r="COT95" s="1338"/>
      <c r="COU95" s="1338"/>
      <c r="COV95" s="1338"/>
      <c r="COW95" s="1338"/>
      <c r="COX95" s="1338"/>
      <c r="COY95" s="1338"/>
      <c r="COZ95" s="1338"/>
      <c r="CPA95" s="1338"/>
      <c r="CPB95" s="1338"/>
      <c r="CPC95" s="1338"/>
      <c r="CPD95" s="1338"/>
      <c r="CPE95" s="1338"/>
      <c r="CPF95" s="1338"/>
      <c r="CPG95" s="1338"/>
      <c r="CPH95" s="1338"/>
      <c r="CPI95" s="1338"/>
      <c r="CPJ95" s="1338"/>
      <c r="CPK95" s="1338"/>
      <c r="CPL95" s="1338"/>
      <c r="CPM95" s="1338"/>
      <c r="CPN95" s="1338"/>
      <c r="CPO95" s="1338"/>
      <c r="CPP95" s="1338"/>
      <c r="CPQ95" s="1338"/>
      <c r="CPR95" s="1338"/>
      <c r="CPS95" s="1338"/>
      <c r="CPT95" s="1338"/>
      <c r="CPU95" s="1338"/>
      <c r="CPV95" s="1338"/>
      <c r="CPW95" s="1338"/>
      <c r="CPX95" s="1338"/>
      <c r="CPY95" s="1338"/>
      <c r="CPZ95" s="1338"/>
      <c r="CQA95" s="1338"/>
      <c r="CQB95" s="1338"/>
      <c r="CQC95" s="1338"/>
      <c r="CQD95" s="1338"/>
      <c r="CQE95" s="1338"/>
      <c r="CQF95" s="1338"/>
      <c r="CQG95" s="1338"/>
      <c r="CQH95" s="1338"/>
      <c r="CQI95" s="1338"/>
      <c r="CQJ95" s="1338"/>
      <c r="CQK95" s="1338"/>
      <c r="CQL95" s="1338"/>
      <c r="CQM95" s="1338"/>
      <c r="CQN95" s="1338"/>
      <c r="CQO95" s="1338"/>
      <c r="CQP95" s="1338"/>
      <c r="CQQ95" s="1338"/>
      <c r="CQR95" s="1338"/>
      <c r="CQS95" s="1338"/>
      <c r="CQT95" s="1338"/>
      <c r="CQU95" s="1338"/>
      <c r="CQV95" s="1338"/>
      <c r="CQW95" s="1338"/>
      <c r="CQX95" s="1338"/>
      <c r="CQY95" s="1338"/>
      <c r="CQZ95" s="1338"/>
      <c r="CRA95" s="1338"/>
      <c r="CRB95" s="1338"/>
      <c r="CRC95" s="1338"/>
      <c r="CRD95" s="1338"/>
      <c r="CRE95" s="1338"/>
      <c r="CRF95" s="1338"/>
      <c r="CRG95" s="1338"/>
      <c r="CRH95" s="1338"/>
      <c r="CRI95" s="1338"/>
      <c r="CRJ95" s="1338"/>
      <c r="CRK95" s="1338"/>
      <c r="CRL95" s="1338"/>
      <c r="CRM95" s="1338"/>
      <c r="CRN95" s="1338"/>
      <c r="CRO95" s="1338"/>
      <c r="CRP95" s="1338"/>
      <c r="CRQ95" s="1338"/>
      <c r="CRR95" s="1338"/>
      <c r="CRS95" s="1338"/>
      <c r="CRT95" s="1338"/>
      <c r="CRU95" s="1338"/>
      <c r="CRV95" s="1338"/>
      <c r="CRW95" s="1338"/>
      <c r="CRX95" s="1338"/>
      <c r="CRY95" s="1338"/>
      <c r="CRZ95" s="1338"/>
      <c r="CSA95" s="1338"/>
      <c r="CSB95" s="1338"/>
      <c r="CSC95" s="1338"/>
      <c r="CSD95" s="1338"/>
      <c r="CSE95" s="1338"/>
      <c r="CSF95" s="1338"/>
      <c r="CSG95" s="1338"/>
      <c r="CSH95" s="1338"/>
      <c r="CSI95" s="1338"/>
      <c r="CSJ95" s="1338"/>
      <c r="CSK95" s="1338"/>
      <c r="CSL95" s="1338"/>
      <c r="CSM95" s="1338"/>
      <c r="CSN95" s="1338"/>
      <c r="CSO95" s="1338"/>
      <c r="CSP95" s="1338"/>
      <c r="CSQ95" s="1338"/>
      <c r="CSR95" s="1338"/>
      <c r="CSS95" s="1338"/>
      <c r="CST95" s="1338"/>
      <c r="CSU95" s="1338"/>
      <c r="CSV95" s="1338"/>
      <c r="CSW95" s="1338"/>
      <c r="CSX95" s="1338"/>
      <c r="CSY95" s="1338"/>
      <c r="CSZ95" s="1338"/>
      <c r="CTA95" s="1338"/>
      <c r="CTB95" s="1338"/>
      <c r="CTC95" s="1338"/>
      <c r="CTD95" s="1338"/>
      <c r="CTE95" s="1338"/>
      <c r="CTF95" s="1338"/>
      <c r="CTG95" s="1338"/>
      <c r="CTH95" s="1338"/>
      <c r="CTI95" s="1338"/>
      <c r="CTJ95" s="1338"/>
      <c r="CTK95" s="1338"/>
      <c r="CTL95" s="1338"/>
      <c r="CTM95" s="1338"/>
      <c r="CTN95" s="1338"/>
      <c r="CTO95" s="1338"/>
      <c r="CTP95" s="1338"/>
      <c r="CTQ95" s="1338"/>
      <c r="CTR95" s="1338"/>
      <c r="CTS95" s="1338"/>
      <c r="CTT95" s="1338"/>
      <c r="CTU95" s="1338"/>
      <c r="CTV95" s="1338"/>
      <c r="CTW95" s="1338"/>
      <c r="CTX95" s="1338"/>
      <c r="CTY95" s="1338"/>
      <c r="CTZ95" s="1338"/>
      <c r="CUA95" s="1338"/>
      <c r="CUB95" s="1338"/>
      <c r="CUC95" s="1338"/>
      <c r="CUD95" s="1338"/>
      <c r="CUE95" s="1338"/>
      <c r="CUF95" s="1338"/>
      <c r="CUG95" s="1338"/>
      <c r="CUH95" s="1338"/>
      <c r="CUI95" s="1338"/>
      <c r="CUJ95" s="1338"/>
      <c r="CUK95" s="1338"/>
      <c r="CUL95" s="1338"/>
      <c r="CUM95" s="1338"/>
      <c r="CUN95" s="1338"/>
      <c r="CUO95" s="1338"/>
      <c r="CUP95" s="1338"/>
      <c r="CUQ95" s="1338"/>
      <c r="CUR95" s="1338"/>
      <c r="CUS95" s="1338"/>
      <c r="CUT95" s="1338"/>
      <c r="CUU95" s="1338"/>
      <c r="CUV95" s="1338"/>
      <c r="CUW95" s="1338"/>
      <c r="CUX95" s="1338"/>
      <c r="CUY95" s="1338"/>
      <c r="CUZ95" s="1338"/>
      <c r="CVA95" s="1338"/>
      <c r="CVB95" s="1338"/>
      <c r="CVC95" s="1338"/>
      <c r="CVD95" s="1338"/>
      <c r="CVE95" s="1338"/>
      <c r="CVF95" s="1338"/>
      <c r="CVG95" s="1338"/>
      <c r="CVH95" s="1338"/>
      <c r="CVI95" s="1338"/>
      <c r="CVJ95" s="1338"/>
      <c r="CVK95" s="1338"/>
      <c r="CVL95" s="1338"/>
      <c r="CVM95" s="1338"/>
      <c r="CVN95" s="1338"/>
      <c r="CVO95" s="1338"/>
      <c r="CVP95" s="1338"/>
      <c r="CVQ95" s="1338"/>
      <c r="CVR95" s="1338"/>
      <c r="CVS95" s="1338"/>
      <c r="CVT95" s="1338"/>
      <c r="CVU95" s="1338"/>
      <c r="CVV95" s="1338"/>
      <c r="CVW95" s="1338"/>
      <c r="CVX95" s="1338"/>
      <c r="CVY95" s="1338"/>
      <c r="CVZ95" s="1338"/>
      <c r="CWA95" s="1338"/>
      <c r="CWB95" s="1338"/>
      <c r="CWC95" s="1338"/>
      <c r="CWD95" s="1338"/>
      <c r="CWE95" s="1338"/>
      <c r="CWF95" s="1338"/>
      <c r="CWG95" s="1338"/>
      <c r="CWH95" s="1338"/>
      <c r="CWI95" s="1338"/>
      <c r="CWJ95" s="1338"/>
      <c r="CWK95" s="1338"/>
      <c r="CWL95" s="1338"/>
      <c r="CWM95" s="1338"/>
      <c r="CWN95" s="1338"/>
      <c r="CWO95" s="1338"/>
      <c r="CWP95" s="1338"/>
      <c r="CWQ95" s="1338"/>
      <c r="CWR95" s="1338"/>
      <c r="CWS95" s="1338"/>
      <c r="CWT95" s="1338"/>
      <c r="CWU95" s="1338"/>
      <c r="CWV95" s="1338"/>
      <c r="CWW95" s="1338"/>
      <c r="CWX95" s="1338"/>
      <c r="CWY95" s="1338"/>
      <c r="CWZ95" s="1338"/>
      <c r="CXA95" s="1338"/>
      <c r="CXB95" s="1338"/>
      <c r="CXC95" s="1338"/>
      <c r="CXD95" s="1338"/>
      <c r="CXE95" s="1338"/>
      <c r="CXF95" s="1338"/>
      <c r="CXG95" s="1338"/>
      <c r="CXH95" s="1338"/>
      <c r="CXI95" s="1338"/>
      <c r="CXJ95" s="1338"/>
      <c r="CXK95" s="1338"/>
      <c r="CXL95" s="1338"/>
      <c r="CXM95" s="1338"/>
      <c r="CXN95" s="1338"/>
      <c r="CXO95" s="1338"/>
      <c r="CXP95" s="1338"/>
      <c r="CXQ95" s="1338"/>
      <c r="CXR95" s="1338"/>
      <c r="CXS95" s="1338"/>
      <c r="CXT95" s="1338"/>
      <c r="CXU95" s="1338"/>
      <c r="CXV95" s="1338"/>
      <c r="CXW95" s="1338"/>
      <c r="CXX95" s="1338"/>
      <c r="CXY95" s="1338"/>
      <c r="CXZ95" s="1338"/>
      <c r="CYA95" s="1338"/>
      <c r="CYB95" s="1338"/>
      <c r="CYC95" s="1338"/>
      <c r="CYD95" s="1338"/>
      <c r="CYE95" s="1338"/>
      <c r="CYF95" s="1338"/>
      <c r="CYG95" s="1338"/>
      <c r="CYH95" s="1338"/>
      <c r="CYI95" s="1338"/>
      <c r="CYJ95" s="1338"/>
      <c r="CYK95" s="1338"/>
      <c r="CYL95" s="1338"/>
      <c r="CYM95" s="1338"/>
      <c r="CYN95" s="1338"/>
      <c r="CYO95" s="1338"/>
      <c r="CYP95" s="1338"/>
      <c r="CYQ95" s="1338"/>
      <c r="CYR95" s="1338"/>
      <c r="CYS95" s="1338"/>
      <c r="CYT95" s="1338"/>
      <c r="CYU95" s="1338"/>
      <c r="CYV95" s="1338"/>
      <c r="CYW95" s="1338"/>
      <c r="CYX95" s="1338"/>
      <c r="CYY95" s="1338"/>
      <c r="CYZ95" s="1338"/>
      <c r="CZA95" s="1338"/>
      <c r="CZB95" s="1338"/>
      <c r="CZC95" s="1338"/>
      <c r="CZD95" s="1338"/>
      <c r="CZE95" s="1338"/>
      <c r="CZF95" s="1338"/>
      <c r="CZG95" s="1338"/>
      <c r="CZH95" s="1338"/>
      <c r="CZI95" s="1338"/>
      <c r="CZJ95" s="1338"/>
      <c r="CZK95" s="1338"/>
      <c r="CZL95" s="1338"/>
      <c r="CZM95" s="1338"/>
      <c r="CZN95" s="1338"/>
      <c r="CZO95" s="1338"/>
      <c r="CZP95" s="1338"/>
      <c r="CZQ95" s="1338"/>
      <c r="CZR95" s="1338"/>
      <c r="CZS95" s="1338"/>
      <c r="CZT95" s="1338"/>
      <c r="CZU95" s="1338"/>
      <c r="CZV95" s="1338"/>
      <c r="CZW95" s="1338"/>
      <c r="CZX95" s="1338"/>
      <c r="CZY95" s="1338"/>
      <c r="CZZ95" s="1338"/>
      <c r="DAA95" s="1338"/>
      <c r="DAB95" s="1338"/>
      <c r="DAC95" s="1338"/>
      <c r="DAD95" s="1338"/>
      <c r="DAE95" s="1338"/>
      <c r="DAF95" s="1338"/>
      <c r="DAG95" s="1338"/>
      <c r="DAH95" s="1338"/>
      <c r="DAI95" s="1338"/>
      <c r="DAJ95" s="1338"/>
      <c r="DAK95" s="1338"/>
      <c r="DAL95" s="1338"/>
      <c r="DAM95" s="1338"/>
      <c r="DAN95" s="1338"/>
      <c r="DAO95" s="1338"/>
      <c r="DAP95" s="1338"/>
      <c r="DAQ95" s="1338"/>
      <c r="DAR95" s="1338"/>
      <c r="DAS95" s="1338"/>
      <c r="DAT95" s="1338"/>
      <c r="DAU95" s="1338"/>
      <c r="DAV95" s="1338"/>
      <c r="DAW95" s="1338"/>
      <c r="DAX95" s="1338"/>
      <c r="DAY95" s="1338"/>
      <c r="DAZ95" s="1338"/>
      <c r="DBA95" s="1338"/>
      <c r="DBB95" s="1338"/>
      <c r="DBC95" s="1338"/>
      <c r="DBD95" s="1338"/>
      <c r="DBE95" s="1338"/>
      <c r="DBF95" s="1338"/>
      <c r="DBG95" s="1338"/>
      <c r="DBH95" s="1338"/>
      <c r="DBI95" s="1338"/>
      <c r="DBJ95" s="1338"/>
      <c r="DBK95" s="1338"/>
      <c r="DBL95" s="1338"/>
      <c r="DBM95" s="1338"/>
      <c r="DBN95" s="1338"/>
      <c r="DBO95" s="1338"/>
      <c r="DBP95" s="1338"/>
      <c r="DBQ95" s="1338"/>
      <c r="DBR95" s="1338"/>
      <c r="DBS95" s="1338"/>
      <c r="DBT95" s="1338"/>
      <c r="DBU95" s="1338"/>
      <c r="DBV95" s="1338"/>
      <c r="DBW95" s="1338"/>
      <c r="DBX95" s="1338"/>
      <c r="DBY95" s="1338"/>
      <c r="DBZ95" s="1338"/>
      <c r="DCA95" s="1338"/>
      <c r="DCB95" s="1338"/>
      <c r="DCC95" s="1338"/>
      <c r="DCD95" s="1338"/>
      <c r="DCE95" s="1338"/>
      <c r="DCF95" s="1338"/>
      <c r="DCG95" s="1338"/>
      <c r="DCH95" s="1338"/>
      <c r="DCI95" s="1338"/>
      <c r="DCJ95" s="1338"/>
      <c r="DCK95" s="1338"/>
      <c r="DCL95" s="1338"/>
      <c r="DCM95" s="1338"/>
      <c r="DCN95" s="1338"/>
      <c r="DCO95" s="1338"/>
      <c r="DCP95" s="1338"/>
      <c r="DCQ95" s="1338"/>
      <c r="DCR95" s="1338"/>
      <c r="DCS95" s="1338"/>
      <c r="DCT95" s="1338"/>
      <c r="DCU95" s="1338"/>
      <c r="DCV95" s="1338"/>
      <c r="DCW95" s="1338"/>
      <c r="DCX95" s="1338"/>
      <c r="DCY95" s="1338"/>
      <c r="DCZ95" s="1338"/>
      <c r="DDA95" s="1338"/>
      <c r="DDB95" s="1338"/>
      <c r="DDC95" s="1338"/>
      <c r="DDD95" s="1338"/>
      <c r="DDE95" s="1338"/>
      <c r="DDF95" s="1338"/>
      <c r="DDG95" s="1338"/>
      <c r="DDH95" s="1338"/>
      <c r="DDI95" s="1338"/>
      <c r="DDJ95" s="1338"/>
      <c r="DDK95" s="1338"/>
      <c r="DDL95" s="1338"/>
      <c r="DDM95" s="1338"/>
      <c r="DDN95" s="1338"/>
      <c r="DDO95" s="1338"/>
      <c r="DDP95" s="1338"/>
      <c r="DDQ95" s="1338"/>
      <c r="DDR95" s="1338"/>
      <c r="DDS95" s="1338"/>
      <c r="DDT95" s="1338"/>
      <c r="DDU95" s="1338"/>
      <c r="DDV95" s="1338"/>
      <c r="DDW95" s="1338"/>
      <c r="DDX95" s="1338"/>
      <c r="DDY95" s="1338"/>
      <c r="DDZ95" s="1338"/>
      <c r="DEA95" s="1338"/>
      <c r="DEB95" s="1338"/>
      <c r="DEC95" s="1338"/>
      <c r="DED95" s="1338"/>
      <c r="DEE95" s="1338"/>
      <c r="DEF95" s="1338"/>
      <c r="DEG95" s="1338"/>
      <c r="DEH95" s="1338"/>
      <c r="DEI95" s="1338"/>
      <c r="DEJ95" s="1338"/>
      <c r="DEK95" s="1338"/>
      <c r="DEL95" s="1338"/>
      <c r="DEM95" s="1338"/>
      <c r="DEN95" s="1338"/>
      <c r="DEO95" s="1338"/>
      <c r="DEP95" s="1338"/>
      <c r="DEQ95" s="1338"/>
      <c r="DER95" s="1338"/>
      <c r="DES95" s="1338"/>
      <c r="DET95" s="1338"/>
      <c r="DEU95" s="1338"/>
      <c r="DEV95" s="1338"/>
      <c r="DEW95" s="1338"/>
      <c r="DEX95" s="1338"/>
      <c r="DEY95" s="1338"/>
      <c r="DEZ95" s="1338"/>
      <c r="DFA95" s="1338"/>
      <c r="DFB95" s="1338"/>
      <c r="DFC95" s="1338"/>
      <c r="DFD95" s="1338"/>
      <c r="DFE95" s="1338"/>
      <c r="DFF95" s="1338"/>
      <c r="DFG95" s="1338"/>
      <c r="DFH95" s="1338"/>
      <c r="DFI95" s="1338"/>
      <c r="DFJ95" s="1338"/>
      <c r="DFK95" s="1338"/>
      <c r="DFL95" s="1338"/>
      <c r="DFM95" s="1338"/>
      <c r="DFN95" s="1338"/>
      <c r="DFO95" s="1338"/>
      <c r="DFP95" s="1338"/>
      <c r="DFQ95" s="1338"/>
      <c r="DFR95" s="1338"/>
      <c r="DFS95" s="1338"/>
      <c r="DFT95" s="1338"/>
      <c r="DFU95" s="1338"/>
      <c r="DFV95" s="1338"/>
      <c r="DFW95" s="1338"/>
      <c r="DFX95" s="1338"/>
      <c r="DFY95" s="1338"/>
      <c r="DFZ95" s="1338"/>
      <c r="DGA95" s="1338"/>
      <c r="DGB95" s="1338"/>
      <c r="DGC95" s="1338"/>
      <c r="DGD95" s="1338"/>
      <c r="DGE95" s="1338"/>
      <c r="DGF95" s="1338"/>
      <c r="DGG95" s="1338"/>
      <c r="DGH95" s="1338"/>
      <c r="DGI95" s="1338"/>
      <c r="DGJ95" s="1338"/>
      <c r="DGK95" s="1338"/>
      <c r="DGL95" s="1338"/>
      <c r="DGM95" s="1338"/>
      <c r="DGN95" s="1338"/>
      <c r="DGO95" s="1338"/>
      <c r="DGP95" s="1338"/>
      <c r="DGQ95" s="1338"/>
      <c r="DGR95" s="1338"/>
      <c r="DGS95" s="1338"/>
      <c r="DGT95" s="1338"/>
      <c r="DGU95" s="1338"/>
      <c r="DGV95" s="1338"/>
      <c r="DGW95" s="1338"/>
      <c r="DGX95" s="1338"/>
      <c r="DGY95" s="1338"/>
      <c r="DGZ95" s="1338"/>
      <c r="DHA95" s="1338"/>
      <c r="DHB95" s="1338"/>
      <c r="DHC95" s="1338"/>
      <c r="DHD95" s="1338"/>
      <c r="DHE95" s="1338"/>
      <c r="DHF95" s="1338"/>
      <c r="DHG95" s="1338"/>
      <c r="DHH95" s="1338"/>
      <c r="DHI95" s="1338"/>
      <c r="DHJ95" s="1338"/>
      <c r="DHK95" s="1338"/>
      <c r="DHL95" s="1338"/>
      <c r="DHM95" s="1338"/>
      <c r="DHN95" s="1338"/>
      <c r="DHO95" s="1338"/>
      <c r="DHP95" s="1338"/>
      <c r="DHQ95" s="1338"/>
      <c r="DHR95" s="1338"/>
      <c r="DHS95" s="1338"/>
      <c r="DHT95" s="1338"/>
      <c r="DHU95" s="1338"/>
      <c r="DHV95" s="1338"/>
      <c r="DHW95" s="1338"/>
      <c r="DHX95" s="1338"/>
      <c r="DHY95" s="1338"/>
      <c r="DHZ95" s="1338"/>
      <c r="DIA95" s="1338"/>
      <c r="DIB95" s="1338"/>
      <c r="DIC95" s="1338"/>
      <c r="DID95" s="1338"/>
      <c r="DIE95" s="1338"/>
      <c r="DIF95" s="1338"/>
      <c r="DIG95" s="1338"/>
      <c r="DIH95" s="1338"/>
      <c r="DII95" s="1338"/>
      <c r="DIJ95" s="1338"/>
      <c r="DIK95" s="1338"/>
      <c r="DIL95" s="1338"/>
      <c r="DIM95" s="1338"/>
      <c r="DIN95" s="1338"/>
      <c r="DIO95" s="1338"/>
      <c r="DIP95" s="1338"/>
      <c r="DIQ95" s="1338"/>
      <c r="DIR95" s="1338"/>
      <c r="DIS95" s="1338"/>
      <c r="DIT95" s="1338"/>
      <c r="DIU95" s="1338"/>
      <c r="DIV95" s="1338"/>
      <c r="DIW95" s="1338"/>
      <c r="DIX95" s="1338"/>
      <c r="DIY95" s="1338"/>
      <c r="DIZ95" s="1338"/>
      <c r="DJA95" s="1338"/>
      <c r="DJB95" s="1338"/>
      <c r="DJC95" s="1338"/>
      <c r="DJD95" s="1338"/>
      <c r="DJE95" s="1338"/>
      <c r="DJF95" s="1338"/>
      <c r="DJG95" s="1338"/>
      <c r="DJH95" s="1338"/>
      <c r="DJI95" s="1338"/>
      <c r="DJJ95" s="1338"/>
      <c r="DJK95" s="1338"/>
      <c r="DJL95" s="1338"/>
      <c r="DJM95" s="1338"/>
      <c r="DJN95" s="1338"/>
      <c r="DJO95" s="1338"/>
      <c r="DJP95" s="1338"/>
      <c r="DJQ95" s="1338"/>
      <c r="DJR95" s="1338"/>
      <c r="DJS95" s="1338"/>
      <c r="DJT95" s="1338"/>
      <c r="DJU95" s="1338"/>
      <c r="DJV95" s="1338"/>
      <c r="DJW95" s="1338"/>
      <c r="DJX95" s="1338"/>
      <c r="DJY95" s="1338"/>
      <c r="DJZ95" s="1338"/>
      <c r="DKA95" s="1338"/>
      <c r="DKB95" s="1338"/>
      <c r="DKC95" s="1338"/>
      <c r="DKD95" s="1338"/>
      <c r="DKE95" s="1338"/>
      <c r="DKF95" s="1338"/>
      <c r="DKG95" s="1338"/>
      <c r="DKH95" s="1338"/>
      <c r="DKI95" s="1338"/>
      <c r="DKJ95" s="1338"/>
      <c r="DKK95" s="1338"/>
      <c r="DKL95" s="1338"/>
      <c r="DKM95" s="1338"/>
      <c r="DKN95" s="1338"/>
      <c r="DKO95" s="1338"/>
      <c r="DKP95" s="1338"/>
      <c r="DKQ95" s="1338"/>
      <c r="DKR95" s="1338"/>
      <c r="DKS95" s="1338"/>
      <c r="DKT95" s="1338"/>
      <c r="DKU95" s="1338"/>
      <c r="DKV95" s="1338"/>
      <c r="DKW95" s="1338"/>
      <c r="DKX95" s="1338"/>
      <c r="DKY95" s="1338"/>
      <c r="DKZ95" s="1338"/>
      <c r="DLA95" s="1338"/>
      <c r="DLB95" s="1338"/>
      <c r="DLC95" s="1338"/>
      <c r="DLD95" s="1338"/>
      <c r="DLE95" s="1338"/>
      <c r="DLF95" s="1338"/>
      <c r="DLG95" s="1338"/>
      <c r="DLH95" s="1338"/>
      <c r="DLI95" s="1338"/>
      <c r="DLJ95" s="1338"/>
      <c r="DLK95" s="1338"/>
      <c r="DLL95" s="1338"/>
      <c r="DLM95" s="1338"/>
      <c r="DLN95" s="1338"/>
      <c r="DLO95" s="1338"/>
      <c r="DLP95" s="1338"/>
      <c r="DLQ95" s="1338"/>
      <c r="DLR95" s="1338"/>
      <c r="DLS95" s="1338"/>
      <c r="DLT95" s="1338"/>
      <c r="DLU95" s="1338"/>
      <c r="DLV95" s="1338"/>
      <c r="DLW95" s="1338"/>
      <c r="DLX95" s="1338"/>
      <c r="DLY95" s="1338"/>
      <c r="DLZ95" s="1338"/>
      <c r="DMA95" s="1338"/>
      <c r="DMB95" s="1338"/>
      <c r="DMC95" s="1338"/>
      <c r="DMD95" s="1338"/>
      <c r="DME95" s="1338"/>
      <c r="DMF95" s="1338"/>
      <c r="DMG95" s="1338"/>
      <c r="DMH95" s="1338"/>
      <c r="DMI95" s="1338"/>
      <c r="DMJ95" s="1338"/>
      <c r="DMK95" s="1338"/>
      <c r="DML95" s="1338"/>
      <c r="DMM95" s="1338"/>
      <c r="DMN95" s="1338"/>
      <c r="DMO95" s="1338"/>
      <c r="DMP95" s="1338"/>
      <c r="DMQ95" s="1338"/>
      <c r="DMR95" s="1338"/>
      <c r="DMS95" s="1338"/>
      <c r="DMT95" s="1338"/>
      <c r="DMU95" s="1338"/>
      <c r="DMV95" s="1338"/>
      <c r="DMW95" s="1338"/>
      <c r="DMX95" s="1338"/>
      <c r="DMY95" s="1338"/>
      <c r="DMZ95" s="1338"/>
      <c r="DNA95" s="1338"/>
      <c r="DNB95" s="1338"/>
      <c r="DNC95" s="1338"/>
      <c r="DND95" s="1338"/>
      <c r="DNE95" s="1338"/>
      <c r="DNF95" s="1338"/>
      <c r="DNG95" s="1338"/>
      <c r="DNH95" s="1338"/>
      <c r="DNI95" s="1338"/>
      <c r="DNJ95" s="1338"/>
      <c r="DNK95" s="1338"/>
      <c r="DNL95" s="1338"/>
      <c r="DNM95" s="1338"/>
      <c r="DNN95" s="1338"/>
      <c r="DNO95" s="1338"/>
      <c r="DNP95" s="1338"/>
      <c r="DNQ95" s="1338"/>
      <c r="DNR95" s="1338"/>
      <c r="DNS95" s="1338"/>
      <c r="DNT95" s="1338"/>
      <c r="DNU95" s="1338"/>
      <c r="DNV95" s="1338"/>
      <c r="DNW95" s="1338"/>
      <c r="DNX95" s="1338"/>
      <c r="DNY95" s="1338"/>
      <c r="DNZ95" s="1338"/>
      <c r="DOA95" s="1338"/>
      <c r="DOB95" s="1338"/>
      <c r="DOC95" s="1338"/>
      <c r="DOD95" s="1338"/>
      <c r="DOE95" s="1338"/>
      <c r="DOF95" s="1338"/>
      <c r="DOG95" s="1338"/>
      <c r="DOH95" s="1338"/>
      <c r="DOI95" s="1338"/>
      <c r="DOJ95" s="1338"/>
      <c r="DOK95" s="1338"/>
      <c r="DOL95" s="1338"/>
      <c r="DOM95" s="1338"/>
      <c r="DON95" s="1338"/>
      <c r="DOO95" s="1338"/>
      <c r="DOP95" s="1338"/>
      <c r="DOQ95" s="1338"/>
      <c r="DOR95" s="1338"/>
      <c r="DOS95" s="1338"/>
      <c r="DOT95" s="1338"/>
      <c r="DOU95" s="1338"/>
      <c r="DOV95" s="1338"/>
      <c r="DOW95" s="1338"/>
      <c r="DOX95" s="1338"/>
      <c r="DOY95" s="1338"/>
      <c r="DOZ95" s="1338"/>
      <c r="DPA95" s="1338"/>
      <c r="DPB95" s="1338"/>
      <c r="DPC95" s="1338"/>
      <c r="DPD95" s="1338"/>
      <c r="DPE95" s="1338"/>
      <c r="DPF95" s="1338"/>
      <c r="DPG95" s="1338"/>
      <c r="DPH95" s="1338"/>
      <c r="DPI95" s="1338"/>
      <c r="DPJ95" s="1338"/>
      <c r="DPK95" s="1338"/>
      <c r="DPL95" s="1338"/>
      <c r="DPM95" s="1338"/>
      <c r="DPN95" s="1338"/>
      <c r="DPO95" s="1338"/>
      <c r="DPP95" s="1338"/>
      <c r="DPQ95" s="1338"/>
      <c r="DPR95" s="1338"/>
      <c r="DPS95" s="1338"/>
      <c r="DPT95" s="1338"/>
      <c r="DPU95" s="1338"/>
      <c r="DPV95" s="1338"/>
      <c r="DPW95" s="1338"/>
      <c r="DPX95" s="1338"/>
      <c r="DPY95" s="1338"/>
      <c r="DPZ95" s="1338"/>
      <c r="DQA95" s="1338"/>
      <c r="DQB95" s="1338"/>
      <c r="DQC95" s="1338"/>
      <c r="DQD95" s="1338"/>
      <c r="DQE95" s="1338"/>
      <c r="DQF95" s="1338"/>
      <c r="DQG95" s="1338"/>
      <c r="DQH95" s="1338"/>
      <c r="DQI95" s="1338"/>
      <c r="DQJ95" s="1338"/>
      <c r="DQK95" s="1338"/>
      <c r="DQL95" s="1338"/>
      <c r="DQM95" s="1338"/>
      <c r="DQN95" s="1338"/>
      <c r="DQO95" s="1338"/>
      <c r="DQP95" s="1338"/>
      <c r="DQQ95" s="1338"/>
      <c r="DQR95" s="1338"/>
      <c r="DQS95" s="1338"/>
      <c r="DQT95" s="1338"/>
      <c r="DQU95" s="1338"/>
      <c r="DQV95" s="1338"/>
      <c r="DQW95" s="1338"/>
      <c r="DQX95" s="1338"/>
      <c r="DQY95" s="1338"/>
      <c r="DQZ95" s="1338"/>
      <c r="DRA95" s="1338"/>
      <c r="DRB95" s="1338"/>
      <c r="DRC95" s="1338"/>
      <c r="DRD95" s="1338"/>
      <c r="DRE95" s="1338"/>
      <c r="DRF95" s="1338"/>
      <c r="DRG95" s="1338"/>
      <c r="DRH95" s="1338"/>
      <c r="DRI95" s="1338"/>
      <c r="DRJ95" s="1338"/>
      <c r="DRK95" s="1338"/>
      <c r="DRL95" s="1338"/>
      <c r="DRM95" s="1338"/>
      <c r="DRN95" s="1338"/>
      <c r="DRO95" s="1338"/>
      <c r="DRP95" s="1338"/>
      <c r="DRQ95" s="1338"/>
      <c r="DRR95" s="1338"/>
      <c r="DRS95" s="1338"/>
      <c r="DRT95" s="1338"/>
      <c r="DRU95" s="1338"/>
      <c r="DRV95" s="1338"/>
      <c r="DRW95" s="1338"/>
      <c r="DRX95" s="1338"/>
      <c r="DRY95" s="1338"/>
      <c r="DRZ95" s="1338"/>
      <c r="DSA95" s="1338"/>
      <c r="DSB95" s="1338"/>
      <c r="DSC95" s="1338"/>
      <c r="DSD95" s="1338"/>
      <c r="DSE95" s="1338"/>
      <c r="DSF95" s="1338"/>
      <c r="DSG95" s="1338"/>
      <c r="DSH95" s="1338"/>
      <c r="DSI95" s="1338"/>
      <c r="DSJ95" s="1338"/>
      <c r="DSK95" s="1338"/>
      <c r="DSL95" s="1338"/>
      <c r="DSM95" s="1338"/>
      <c r="DSN95" s="1338"/>
      <c r="DSO95" s="1338"/>
      <c r="DSP95" s="1338"/>
      <c r="DSQ95" s="1338"/>
      <c r="DSR95" s="1338"/>
      <c r="DSS95" s="1338"/>
      <c r="DST95" s="1338"/>
      <c r="DSU95" s="1338"/>
      <c r="DSV95" s="1338"/>
      <c r="DSW95" s="1338"/>
      <c r="DSX95" s="1338"/>
      <c r="DSY95" s="1338"/>
      <c r="DSZ95" s="1338"/>
      <c r="DTA95" s="1338"/>
      <c r="DTB95" s="1338"/>
      <c r="DTC95" s="1338"/>
      <c r="DTD95" s="1338"/>
      <c r="DTE95" s="1338"/>
      <c r="DTF95" s="1338"/>
      <c r="DTG95" s="1338"/>
      <c r="DTH95" s="1338"/>
      <c r="DTI95" s="1338"/>
      <c r="DTJ95" s="1338"/>
      <c r="DTK95" s="1338"/>
      <c r="DTL95" s="1338"/>
      <c r="DTM95" s="1338"/>
      <c r="DTN95" s="1338"/>
      <c r="DTO95" s="1338"/>
      <c r="DTP95" s="1338"/>
      <c r="DTQ95" s="1338"/>
      <c r="DTR95" s="1338"/>
      <c r="DTS95" s="1338"/>
      <c r="DTT95" s="1338"/>
      <c r="DTU95" s="1338"/>
      <c r="DTV95" s="1338"/>
      <c r="DTW95" s="1338"/>
      <c r="DTX95" s="1338"/>
      <c r="DTY95" s="1338"/>
      <c r="DTZ95" s="1338"/>
      <c r="DUA95" s="1338"/>
      <c r="DUB95" s="1338"/>
      <c r="DUC95" s="1338"/>
      <c r="DUD95" s="1338"/>
      <c r="DUE95" s="1338"/>
      <c r="DUF95" s="1338"/>
      <c r="DUG95" s="1338"/>
      <c r="DUH95" s="1338"/>
      <c r="DUI95" s="1338"/>
      <c r="DUJ95" s="1338"/>
      <c r="DUK95" s="1338"/>
      <c r="DUL95" s="1338"/>
      <c r="DUM95" s="1338"/>
      <c r="DUN95" s="1338"/>
      <c r="DUO95" s="1338"/>
      <c r="DUP95" s="1338"/>
      <c r="DUQ95" s="1338"/>
      <c r="DUR95" s="1338"/>
      <c r="DUS95" s="1338"/>
      <c r="DUT95" s="1338"/>
      <c r="DUU95" s="1338"/>
      <c r="DUV95" s="1338"/>
      <c r="DUW95" s="1338"/>
      <c r="DUX95" s="1338"/>
      <c r="DUY95" s="1338"/>
      <c r="DUZ95" s="1338"/>
      <c r="DVA95" s="1338"/>
      <c r="DVB95" s="1338"/>
      <c r="DVC95" s="1338"/>
      <c r="DVD95" s="1338"/>
      <c r="DVE95" s="1338"/>
      <c r="DVF95" s="1338"/>
      <c r="DVG95" s="1338"/>
      <c r="DVH95" s="1338"/>
      <c r="DVI95" s="1338"/>
      <c r="DVJ95" s="1338"/>
      <c r="DVK95" s="1338"/>
      <c r="DVL95" s="1338"/>
      <c r="DVM95" s="1338"/>
      <c r="DVN95" s="1338"/>
      <c r="DVO95" s="1338"/>
      <c r="DVP95" s="1338"/>
      <c r="DVQ95" s="1338"/>
      <c r="DVR95" s="1338"/>
      <c r="DVS95" s="1338"/>
      <c r="DVT95" s="1338"/>
      <c r="DVU95" s="1338"/>
      <c r="DVV95" s="1338"/>
      <c r="DVW95" s="1338"/>
      <c r="DVX95" s="1338"/>
      <c r="DVY95" s="1338"/>
      <c r="DVZ95" s="1338"/>
      <c r="DWA95" s="1338"/>
      <c r="DWB95" s="1338"/>
      <c r="DWC95" s="1338"/>
      <c r="DWD95" s="1338"/>
      <c r="DWE95" s="1338"/>
      <c r="DWF95" s="1338"/>
      <c r="DWG95" s="1338"/>
      <c r="DWH95" s="1338"/>
      <c r="DWI95" s="1338"/>
      <c r="DWJ95" s="1338"/>
      <c r="DWK95" s="1338"/>
      <c r="DWL95" s="1338"/>
      <c r="DWM95" s="1338"/>
      <c r="DWN95" s="1338"/>
      <c r="DWO95" s="1338"/>
      <c r="DWP95" s="1338"/>
      <c r="DWQ95" s="1338"/>
      <c r="DWR95" s="1338"/>
      <c r="DWS95" s="1338"/>
      <c r="DWT95" s="1338"/>
      <c r="DWU95" s="1338"/>
      <c r="DWV95" s="1338"/>
      <c r="DWW95" s="1338"/>
      <c r="DWX95" s="1338"/>
      <c r="DWY95" s="1338"/>
      <c r="DWZ95" s="1338"/>
      <c r="DXA95" s="1338"/>
      <c r="DXB95" s="1338"/>
      <c r="DXC95" s="1338"/>
      <c r="DXD95" s="1338"/>
      <c r="DXE95" s="1338"/>
      <c r="DXF95" s="1338"/>
      <c r="DXG95" s="1338"/>
      <c r="DXH95" s="1338"/>
      <c r="DXI95" s="1338"/>
      <c r="DXJ95" s="1338"/>
      <c r="DXK95" s="1338"/>
      <c r="DXL95" s="1338"/>
      <c r="DXM95" s="1338"/>
      <c r="DXN95" s="1338"/>
      <c r="DXO95" s="1338"/>
      <c r="DXP95" s="1338"/>
      <c r="DXQ95" s="1338"/>
      <c r="DXR95" s="1338"/>
      <c r="DXS95" s="1338"/>
      <c r="DXT95" s="1338"/>
      <c r="DXU95" s="1338"/>
      <c r="DXV95" s="1338"/>
      <c r="DXW95" s="1338"/>
      <c r="DXX95" s="1338"/>
      <c r="DXY95" s="1338"/>
      <c r="DXZ95" s="1338"/>
      <c r="DYA95" s="1338"/>
      <c r="DYB95" s="1338"/>
      <c r="DYC95" s="1338"/>
      <c r="DYD95" s="1338"/>
      <c r="DYE95" s="1338"/>
      <c r="DYF95" s="1338"/>
      <c r="DYG95" s="1338"/>
      <c r="DYH95" s="1338"/>
      <c r="DYI95" s="1338"/>
      <c r="DYJ95" s="1338"/>
      <c r="DYK95" s="1338"/>
      <c r="DYL95" s="1338"/>
      <c r="DYM95" s="1338"/>
      <c r="DYN95" s="1338"/>
      <c r="DYO95" s="1338"/>
      <c r="DYP95" s="1338"/>
      <c r="DYQ95" s="1338"/>
      <c r="DYR95" s="1338"/>
      <c r="DYS95" s="1338"/>
      <c r="DYT95" s="1338"/>
      <c r="DYU95" s="1338"/>
      <c r="DYV95" s="1338"/>
      <c r="DYW95" s="1338"/>
      <c r="DYX95" s="1338"/>
      <c r="DYY95" s="1338"/>
      <c r="DYZ95" s="1338"/>
      <c r="DZA95" s="1338"/>
      <c r="DZB95" s="1338"/>
      <c r="DZC95" s="1338"/>
      <c r="DZD95" s="1338"/>
      <c r="DZE95" s="1338"/>
      <c r="DZF95" s="1338"/>
      <c r="DZG95" s="1338"/>
      <c r="DZH95" s="1338"/>
      <c r="DZI95" s="1338"/>
      <c r="DZJ95" s="1338"/>
      <c r="DZK95" s="1338"/>
      <c r="DZL95" s="1338"/>
      <c r="DZM95" s="1338"/>
      <c r="DZN95" s="1338"/>
      <c r="DZO95" s="1338"/>
      <c r="DZP95" s="1338"/>
      <c r="DZQ95" s="1338"/>
      <c r="DZR95" s="1338"/>
      <c r="DZS95" s="1338"/>
      <c r="DZT95" s="1338"/>
      <c r="DZU95" s="1338"/>
      <c r="DZV95" s="1338"/>
      <c r="DZW95" s="1338"/>
      <c r="DZX95" s="1338"/>
      <c r="DZY95" s="1338"/>
      <c r="DZZ95" s="1338"/>
      <c r="EAA95" s="1338"/>
      <c r="EAB95" s="1338"/>
      <c r="EAC95" s="1338"/>
      <c r="EAD95" s="1338"/>
      <c r="EAE95" s="1338"/>
      <c r="EAF95" s="1338"/>
      <c r="EAG95" s="1338"/>
      <c r="EAH95" s="1338"/>
      <c r="EAI95" s="1338"/>
      <c r="EAJ95" s="1338"/>
      <c r="EAK95" s="1338"/>
      <c r="EAL95" s="1338"/>
      <c r="EAM95" s="1338"/>
      <c r="EAN95" s="1338"/>
      <c r="EAO95" s="1338"/>
      <c r="EAP95" s="1338"/>
      <c r="EAQ95" s="1338"/>
      <c r="EAR95" s="1338"/>
      <c r="EAS95" s="1338"/>
      <c r="EAT95" s="1338"/>
      <c r="EAU95" s="1338"/>
      <c r="EAV95" s="1338"/>
      <c r="EAW95" s="1338"/>
      <c r="EAX95" s="1338"/>
      <c r="EAY95" s="1338"/>
      <c r="EAZ95" s="1338"/>
      <c r="EBA95" s="1338"/>
      <c r="EBB95" s="1338"/>
      <c r="EBC95" s="1338"/>
      <c r="EBD95" s="1338"/>
      <c r="EBE95" s="1338"/>
      <c r="EBF95" s="1338"/>
      <c r="EBG95" s="1338"/>
      <c r="EBH95" s="1338"/>
      <c r="EBI95" s="1338"/>
      <c r="EBJ95" s="1338"/>
      <c r="EBK95" s="1338"/>
      <c r="EBL95" s="1338"/>
      <c r="EBM95" s="1338"/>
      <c r="EBN95" s="1338"/>
      <c r="EBO95" s="1338"/>
      <c r="EBP95" s="1338"/>
      <c r="EBQ95" s="1338"/>
      <c r="EBR95" s="1338"/>
      <c r="EBS95" s="1338"/>
      <c r="EBT95" s="1338"/>
      <c r="EBU95" s="1338"/>
      <c r="EBV95" s="1338"/>
      <c r="EBW95" s="1338"/>
      <c r="EBX95" s="1338"/>
      <c r="EBY95" s="1338"/>
      <c r="EBZ95" s="1338"/>
      <c r="ECA95" s="1338"/>
      <c r="ECB95" s="1338"/>
      <c r="ECC95" s="1338"/>
      <c r="ECD95" s="1338"/>
      <c r="ECE95" s="1338"/>
      <c r="ECF95" s="1338"/>
      <c r="ECG95" s="1338"/>
      <c r="ECH95" s="1338"/>
      <c r="ECI95" s="1338"/>
      <c r="ECJ95" s="1338"/>
      <c r="ECK95" s="1338"/>
      <c r="ECL95" s="1338"/>
      <c r="ECM95" s="1338"/>
      <c r="ECN95" s="1338"/>
      <c r="ECO95" s="1338"/>
      <c r="ECP95" s="1338"/>
      <c r="ECQ95" s="1338"/>
      <c r="ECR95" s="1338"/>
      <c r="ECS95" s="1338"/>
      <c r="ECT95" s="1338"/>
      <c r="ECU95" s="1338"/>
      <c r="ECV95" s="1338"/>
      <c r="ECW95" s="1338"/>
      <c r="ECX95" s="1338"/>
      <c r="ECY95" s="1338"/>
      <c r="ECZ95" s="1338"/>
      <c r="EDA95" s="1338"/>
      <c r="EDB95" s="1338"/>
      <c r="EDC95" s="1338"/>
      <c r="EDD95" s="1338"/>
      <c r="EDE95" s="1338"/>
      <c r="EDF95" s="1338"/>
      <c r="EDG95" s="1338"/>
      <c r="EDH95" s="1338"/>
      <c r="EDI95" s="1338"/>
      <c r="EDJ95" s="1338"/>
      <c r="EDK95" s="1338"/>
      <c r="EDL95" s="1338"/>
      <c r="EDM95" s="1338"/>
      <c r="EDN95" s="1338"/>
      <c r="EDO95" s="1338"/>
      <c r="EDP95" s="1338"/>
      <c r="EDQ95" s="1338"/>
      <c r="EDR95" s="1338"/>
      <c r="EDS95" s="1338"/>
      <c r="EDT95" s="1338"/>
      <c r="EDU95" s="1338"/>
      <c r="EDV95" s="1338"/>
      <c r="EDW95" s="1338"/>
      <c r="EDX95" s="1338"/>
      <c r="EDY95" s="1338"/>
      <c r="EDZ95" s="1338"/>
      <c r="EEA95" s="1338"/>
      <c r="EEB95" s="1338"/>
      <c r="EEC95" s="1338"/>
      <c r="EED95" s="1338"/>
      <c r="EEE95" s="1338"/>
      <c r="EEF95" s="1338"/>
      <c r="EEG95" s="1338"/>
      <c r="EEH95" s="1338"/>
      <c r="EEI95" s="1338"/>
      <c r="EEJ95" s="1338"/>
      <c r="EEK95" s="1338"/>
      <c r="EEL95" s="1338"/>
      <c r="EEM95" s="1338"/>
      <c r="EEN95" s="1338"/>
      <c r="EEO95" s="1338"/>
      <c r="EEP95" s="1338"/>
      <c r="EEQ95" s="1338"/>
      <c r="EER95" s="1338"/>
      <c r="EES95" s="1338"/>
      <c r="EET95" s="1338"/>
      <c r="EEU95" s="1338"/>
      <c r="EEV95" s="1338"/>
      <c r="EEW95" s="1338"/>
      <c r="EEX95" s="1338"/>
      <c r="EEY95" s="1338"/>
      <c r="EEZ95" s="1338"/>
      <c r="EFA95" s="1338"/>
      <c r="EFB95" s="1338"/>
      <c r="EFC95" s="1338"/>
      <c r="EFD95" s="1338"/>
      <c r="EFE95" s="1338"/>
      <c r="EFF95" s="1338"/>
      <c r="EFG95" s="1338"/>
      <c r="EFH95" s="1338"/>
      <c r="EFI95" s="1338"/>
      <c r="EFJ95" s="1338"/>
      <c r="EFK95" s="1338"/>
      <c r="EFL95" s="1338"/>
      <c r="EFM95" s="1338"/>
      <c r="EFN95" s="1338"/>
      <c r="EFO95" s="1338"/>
      <c r="EFP95" s="1338"/>
      <c r="EFQ95" s="1338"/>
      <c r="EFR95" s="1338"/>
      <c r="EFS95" s="1338"/>
      <c r="EFT95" s="1338"/>
      <c r="EFU95" s="1338"/>
      <c r="EFV95" s="1338"/>
      <c r="EFW95" s="1338"/>
      <c r="EFX95" s="1338"/>
      <c r="EFY95" s="1338"/>
      <c r="EFZ95" s="1338"/>
      <c r="EGA95" s="1338"/>
      <c r="EGB95" s="1338"/>
      <c r="EGC95" s="1338"/>
      <c r="EGD95" s="1338"/>
      <c r="EGE95" s="1338"/>
      <c r="EGF95" s="1338"/>
      <c r="EGG95" s="1338"/>
      <c r="EGH95" s="1338"/>
      <c r="EGI95" s="1338"/>
      <c r="EGJ95" s="1338"/>
      <c r="EGK95" s="1338"/>
      <c r="EGL95" s="1338"/>
      <c r="EGM95" s="1338"/>
      <c r="EGN95" s="1338"/>
      <c r="EGO95" s="1338"/>
      <c r="EGP95" s="1338"/>
      <c r="EGQ95" s="1338"/>
      <c r="EGR95" s="1338"/>
      <c r="EGS95" s="1338"/>
      <c r="EGT95" s="1338"/>
      <c r="EGU95" s="1338"/>
      <c r="EGV95" s="1338"/>
      <c r="EGW95" s="1338"/>
      <c r="EGX95" s="1338"/>
      <c r="EGY95" s="1338"/>
      <c r="EGZ95" s="1338"/>
      <c r="EHA95" s="1338"/>
      <c r="EHB95" s="1338"/>
      <c r="EHC95" s="1338"/>
      <c r="EHD95" s="1338"/>
      <c r="EHE95" s="1338"/>
      <c r="EHF95" s="1338"/>
      <c r="EHG95" s="1338"/>
      <c r="EHH95" s="1338"/>
      <c r="EHI95" s="1338"/>
      <c r="EHJ95" s="1338"/>
      <c r="EHK95" s="1338"/>
      <c r="EHL95" s="1338"/>
      <c r="EHM95" s="1338"/>
      <c r="EHN95" s="1338"/>
      <c r="EHO95" s="1338"/>
      <c r="EHP95" s="1338"/>
      <c r="EHQ95" s="1338"/>
      <c r="EHR95" s="1338"/>
      <c r="EHS95" s="1338"/>
      <c r="EHT95" s="1338"/>
      <c r="EHU95" s="1338"/>
      <c r="EHV95" s="1338"/>
      <c r="EHW95" s="1338"/>
      <c r="EHX95" s="1338"/>
      <c r="EHY95" s="1338"/>
      <c r="EHZ95" s="1338"/>
      <c r="EIA95" s="1338"/>
      <c r="EIB95" s="1338"/>
      <c r="EIC95" s="1338"/>
      <c r="EID95" s="1338"/>
      <c r="EIE95" s="1338"/>
      <c r="EIF95" s="1338"/>
      <c r="EIG95" s="1338"/>
      <c r="EIH95" s="1338"/>
      <c r="EII95" s="1338"/>
      <c r="EIJ95" s="1338"/>
      <c r="EIK95" s="1338"/>
      <c r="EIL95" s="1338"/>
      <c r="EIM95" s="1338"/>
      <c r="EIN95" s="1338"/>
      <c r="EIO95" s="1338"/>
      <c r="EIP95" s="1338"/>
      <c r="EIQ95" s="1338"/>
      <c r="EIR95" s="1338"/>
      <c r="EIS95" s="1338"/>
      <c r="EIT95" s="1338"/>
      <c r="EIU95" s="1338"/>
      <c r="EIV95" s="1338"/>
      <c r="EIW95" s="1338"/>
      <c r="EIX95" s="1338"/>
      <c r="EIY95" s="1338"/>
      <c r="EIZ95" s="1338"/>
      <c r="EJA95" s="1338"/>
      <c r="EJB95" s="1338"/>
      <c r="EJC95" s="1338"/>
      <c r="EJD95" s="1338"/>
      <c r="EJE95" s="1338"/>
      <c r="EJF95" s="1338"/>
      <c r="EJG95" s="1338"/>
      <c r="EJH95" s="1338"/>
      <c r="EJI95" s="1338"/>
      <c r="EJJ95" s="1338"/>
      <c r="EJK95" s="1338"/>
      <c r="EJL95" s="1338"/>
      <c r="EJM95" s="1338"/>
      <c r="EJN95" s="1338"/>
      <c r="EJO95" s="1338"/>
      <c r="EJP95" s="1338"/>
      <c r="EJQ95" s="1338"/>
      <c r="EJR95" s="1338"/>
      <c r="EJS95" s="1338"/>
      <c r="EJT95" s="1338"/>
      <c r="EJU95" s="1338"/>
      <c r="EJV95" s="1338"/>
      <c r="EJW95" s="1338"/>
      <c r="EJX95" s="1338"/>
      <c r="EJY95" s="1338"/>
      <c r="EJZ95" s="1338"/>
      <c r="EKA95" s="1338"/>
      <c r="EKB95" s="1338"/>
      <c r="EKC95" s="1338"/>
      <c r="EKD95" s="1338"/>
      <c r="EKE95" s="1338"/>
      <c r="EKF95" s="1338"/>
      <c r="EKG95" s="1338"/>
      <c r="EKH95" s="1338"/>
      <c r="EKI95" s="1338"/>
      <c r="EKJ95" s="1338"/>
      <c r="EKK95" s="1338"/>
      <c r="EKL95" s="1338"/>
      <c r="EKM95" s="1338"/>
      <c r="EKN95" s="1338"/>
      <c r="EKO95" s="1338"/>
      <c r="EKP95" s="1338"/>
      <c r="EKQ95" s="1338"/>
      <c r="EKR95" s="1338"/>
      <c r="EKS95" s="1338"/>
      <c r="EKT95" s="1338"/>
      <c r="EKU95" s="1338"/>
      <c r="EKV95" s="1338"/>
      <c r="EKW95" s="1338"/>
      <c r="EKX95" s="1338"/>
      <c r="EKY95" s="1338"/>
      <c r="EKZ95" s="1338"/>
      <c r="ELA95" s="1338"/>
      <c r="ELB95" s="1338"/>
      <c r="ELC95" s="1338"/>
      <c r="ELD95" s="1338"/>
      <c r="ELE95" s="1338"/>
      <c r="ELF95" s="1338"/>
      <c r="ELG95" s="1338"/>
      <c r="ELH95" s="1338"/>
      <c r="ELI95" s="1338"/>
      <c r="ELJ95" s="1338"/>
      <c r="ELK95" s="1338"/>
      <c r="ELL95" s="1338"/>
      <c r="ELM95" s="1338"/>
      <c r="ELN95" s="1338"/>
      <c r="ELO95" s="1338"/>
      <c r="ELP95" s="1338"/>
      <c r="ELQ95" s="1338"/>
      <c r="ELR95" s="1338"/>
      <c r="ELS95" s="1338"/>
      <c r="ELT95" s="1338"/>
      <c r="ELU95" s="1338"/>
      <c r="ELV95" s="1338"/>
      <c r="ELW95" s="1338"/>
      <c r="ELX95" s="1338"/>
      <c r="ELY95" s="1338"/>
      <c r="ELZ95" s="1338"/>
      <c r="EMA95" s="1338"/>
      <c r="EMB95" s="1338"/>
      <c r="EMC95" s="1338"/>
      <c r="EMD95" s="1338"/>
      <c r="EME95" s="1338"/>
      <c r="EMF95" s="1338"/>
      <c r="EMG95" s="1338"/>
      <c r="EMH95" s="1338"/>
      <c r="EMI95" s="1338"/>
      <c r="EMJ95" s="1338"/>
      <c r="EMK95" s="1338"/>
      <c r="EML95" s="1338"/>
      <c r="EMM95" s="1338"/>
      <c r="EMN95" s="1338"/>
      <c r="EMO95" s="1338"/>
      <c r="EMP95" s="1338"/>
      <c r="EMQ95" s="1338"/>
      <c r="EMR95" s="1338"/>
      <c r="EMS95" s="1338"/>
      <c r="EMT95" s="1338"/>
      <c r="EMU95" s="1338"/>
      <c r="EMV95" s="1338"/>
      <c r="EMW95" s="1338"/>
      <c r="EMX95" s="1338"/>
      <c r="EMY95" s="1338"/>
      <c r="EMZ95" s="1338"/>
      <c r="ENA95" s="1338"/>
      <c r="ENB95" s="1338"/>
      <c r="ENC95" s="1338"/>
      <c r="END95" s="1338"/>
      <c r="ENE95" s="1338"/>
      <c r="ENF95" s="1338"/>
      <c r="ENG95" s="1338"/>
      <c r="ENH95" s="1338"/>
      <c r="ENI95" s="1338"/>
      <c r="ENJ95" s="1338"/>
      <c r="ENK95" s="1338"/>
      <c r="ENL95" s="1338"/>
      <c r="ENM95" s="1338"/>
      <c r="ENN95" s="1338"/>
      <c r="ENO95" s="1338"/>
      <c r="ENP95" s="1338"/>
      <c r="ENQ95" s="1338"/>
      <c r="ENR95" s="1338"/>
      <c r="ENS95" s="1338"/>
      <c r="ENT95" s="1338"/>
      <c r="ENU95" s="1338"/>
      <c r="ENV95" s="1338"/>
      <c r="ENW95" s="1338"/>
      <c r="ENX95" s="1338"/>
      <c r="ENY95" s="1338"/>
      <c r="ENZ95" s="1338"/>
      <c r="EOA95" s="1338"/>
      <c r="EOB95" s="1338"/>
      <c r="EOC95" s="1338"/>
      <c r="EOD95" s="1338"/>
      <c r="EOE95" s="1338"/>
      <c r="EOF95" s="1338"/>
      <c r="EOG95" s="1338"/>
      <c r="EOH95" s="1338"/>
      <c r="EOI95" s="1338"/>
      <c r="EOJ95" s="1338"/>
      <c r="EOK95" s="1338"/>
      <c r="EOL95" s="1338"/>
      <c r="EOM95" s="1338"/>
      <c r="EON95" s="1338"/>
      <c r="EOO95" s="1338"/>
      <c r="EOP95" s="1338"/>
      <c r="EOQ95" s="1338"/>
      <c r="EOR95" s="1338"/>
      <c r="EOS95" s="1338"/>
      <c r="EOT95" s="1338"/>
      <c r="EOU95" s="1338"/>
      <c r="EOV95" s="1338"/>
      <c r="EOW95" s="1338"/>
      <c r="EOX95" s="1338"/>
      <c r="EOY95" s="1338"/>
      <c r="EOZ95" s="1338"/>
      <c r="EPA95" s="1338"/>
      <c r="EPB95" s="1338"/>
      <c r="EPC95" s="1338"/>
      <c r="EPD95" s="1338"/>
      <c r="EPE95" s="1338"/>
      <c r="EPF95" s="1338"/>
      <c r="EPG95" s="1338"/>
      <c r="EPH95" s="1338"/>
      <c r="EPI95" s="1338"/>
      <c r="EPJ95" s="1338"/>
      <c r="EPK95" s="1338"/>
      <c r="EPL95" s="1338"/>
      <c r="EPM95" s="1338"/>
      <c r="EPN95" s="1338"/>
      <c r="EPO95" s="1338"/>
      <c r="EPP95" s="1338"/>
      <c r="EPQ95" s="1338"/>
      <c r="EPR95" s="1338"/>
      <c r="EPS95" s="1338"/>
      <c r="EPT95" s="1338"/>
      <c r="EPU95" s="1338"/>
      <c r="EPV95" s="1338"/>
      <c r="EPW95" s="1338"/>
      <c r="EPX95" s="1338"/>
      <c r="EPY95" s="1338"/>
      <c r="EPZ95" s="1338"/>
      <c r="EQA95" s="1338"/>
      <c r="EQB95" s="1338"/>
      <c r="EQC95" s="1338"/>
      <c r="EQD95" s="1338"/>
      <c r="EQE95" s="1338"/>
      <c r="EQF95" s="1338"/>
      <c r="EQG95" s="1338"/>
      <c r="EQH95" s="1338"/>
      <c r="EQI95" s="1338"/>
      <c r="EQJ95" s="1338"/>
      <c r="EQK95" s="1338"/>
      <c r="EQL95" s="1338"/>
      <c r="EQM95" s="1338"/>
      <c r="EQN95" s="1338"/>
      <c r="EQO95" s="1338"/>
      <c r="EQP95" s="1338"/>
      <c r="EQQ95" s="1338"/>
      <c r="EQR95" s="1338"/>
      <c r="EQS95" s="1338"/>
      <c r="EQT95" s="1338"/>
      <c r="EQU95" s="1338"/>
      <c r="EQV95" s="1338"/>
      <c r="EQW95" s="1338"/>
      <c r="EQX95" s="1338"/>
      <c r="EQY95" s="1338"/>
      <c r="EQZ95" s="1338"/>
      <c r="ERA95" s="1338"/>
      <c r="ERB95" s="1338"/>
      <c r="ERC95" s="1338"/>
      <c r="ERD95" s="1338"/>
      <c r="ERE95" s="1338"/>
      <c r="ERF95" s="1338"/>
      <c r="ERG95" s="1338"/>
      <c r="ERH95" s="1338"/>
      <c r="ERI95" s="1338"/>
      <c r="ERJ95" s="1338"/>
      <c r="ERK95" s="1338"/>
      <c r="ERL95" s="1338"/>
      <c r="ERM95" s="1338"/>
      <c r="ERN95" s="1338"/>
      <c r="ERO95" s="1338"/>
      <c r="ERP95" s="1338"/>
      <c r="ERQ95" s="1338"/>
      <c r="ERR95" s="1338"/>
      <c r="ERS95" s="1338"/>
      <c r="ERT95" s="1338"/>
      <c r="ERU95" s="1338"/>
      <c r="ERV95" s="1338"/>
      <c r="ERW95" s="1338"/>
      <c r="ERX95" s="1338"/>
      <c r="ERY95" s="1338"/>
      <c r="ERZ95" s="1338"/>
      <c r="ESA95" s="1338"/>
      <c r="ESB95" s="1338"/>
      <c r="ESC95" s="1338"/>
      <c r="ESD95" s="1338"/>
      <c r="ESE95" s="1338"/>
      <c r="ESF95" s="1338"/>
      <c r="ESG95" s="1338"/>
      <c r="ESH95" s="1338"/>
      <c r="ESI95" s="1338"/>
      <c r="ESJ95" s="1338"/>
      <c r="ESK95" s="1338"/>
      <c r="ESL95" s="1338"/>
      <c r="ESM95" s="1338"/>
      <c r="ESN95" s="1338"/>
      <c r="ESO95" s="1338"/>
      <c r="ESP95" s="1338"/>
      <c r="ESQ95" s="1338"/>
      <c r="ESR95" s="1338"/>
      <c r="ESS95" s="1338"/>
      <c r="EST95" s="1338"/>
      <c r="ESU95" s="1338"/>
      <c r="ESV95" s="1338"/>
      <c r="ESW95" s="1338"/>
      <c r="ESX95" s="1338"/>
      <c r="ESY95" s="1338"/>
      <c r="ESZ95" s="1338"/>
      <c r="ETA95" s="1338"/>
      <c r="ETB95" s="1338"/>
      <c r="ETC95" s="1338"/>
      <c r="ETD95" s="1338"/>
      <c r="ETE95" s="1338"/>
      <c r="ETF95" s="1338"/>
      <c r="ETG95" s="1338"/>
      <c r="ETH95" s="1338"/>
      <c r="ETI95" s="1338"/>
      <c r="ETJ95" s="1338"/>
      <c r="ETK95" s="1338"/>
      <c r="ETL95" s="1338"/>
      <c r="ETM95" s="1338"/>
      <c r="ETN95" s="1338"/>
      <c r="ETO95" s="1338"/>
      <c r="ETP95" s="1338"/>
      <c r="ETQ95" s="1338"/>
      <c r="ETR95" s="1338"/>
      <c r="ETS95" s="1338"/>
      <c r="ETT95" s="1338"/>
      <c r="ETU95" s="1338"/>
      <c r="ETV95" s="1338"/>
      <c r="ETW95" s="1338"/>
      <c r="ETX95" s="1338"/>
      <c r="ETY95" s="1338"/>
      <c r="ETZ95" s="1338"/>
      <c r="EUA95" s="1338"/>
      <c r="EUB95" s="1338"/>
      <c r="EUC95" s="1338"/>
      <c r="EUD95" s="1338"/>
      <c r="EUE95" s="1338"/>
      <c r="EUF95" s="1338"/>
      <c r="EUG95" s="1338"/>
      <c r="EUH95" s="1338"/>
      <c r="EUI95" s="1338"/>
      <c r="EUJ95" s="1338"/>
      <c r="EUK95" s="1338"/>
      <c r="EUL95" s="1338"/>
      <c r="EUM95" s="1338"/>
      <c r="EUN95" s="1338"/>
      <c r="EUO95" s="1338"/>
      <c r="EUP95" s="1338"/>
      <c r="EUQ95" s="1338"/>
      <c r="EUR95" s="1338"/>
      <c r="EUS95" s="1338"/>
      <c r="EUT95" s="1338"/>
      <c r="EUU95" s="1338"/>
      <c r="EUV95" s="1338"/>
      <c r="EUW95" s="1338"/>
      <c r="EUX95" s="1338"/>
      <c r="EUY95" s="1338"/>
      <c r="EUZ95" s="1338"/>
      <c r="EVA95" s="1338"/>
      <c r="EVB95" s="1338"/>
      <c r="EVC95" s="1338"/>
      <c r="EVD95" s="1338"/>
      <c r="EVE95" s="1338"/>
      <c r="EVF95" s="1338"/>
      <c r="EVG95" s="1338"/>
      <c r="EVH95" s="1338"/>
      <c r="EVI95" s="1338"/>
      <c r="EVJ95" s="1338"/>
      <c r="EVK95" s="1338"/>
      <c r="EVL95" s="1338"/>
      <c r="EVM95" s="1338"/>
      <c r="EVN95" s="1338"/>
      <c r="EVO95" s="1338"/>
      <c r="EVP95" s="1338"/>
      <c r="EVQ95" s="1338"/>
      <c r="EVR95" s="1338"/>
      <c r="EVS95" s="1338"/>
      <c r="EVT95" s="1338"/>
      <c r="EVU95" s="1338"/>
      <c r="EVV95" s="1338"/>
      <c r="EVW95" s="1338"/>
      <c r="EVX95" s="1338"/>
      <c r="EVY95" s="1338"/>
      <c r="EVZ95" s="1338"/>
      <c r="EWA95" s="1338"/>
      <c r="EWB95" s="1338"/>
      <c r="EWC95" s="1338"/>
      <c r="EWD95" s="1338"/>
      <c r="EWE95" s="1338"/>
      <c r="EWF95" s="1338"/>
      <c r="EWG95" s="1338"/>
      <c r="EWH95" s="1338"/>
      <c r="EWI95" s="1338"/>
      <c r="EWJ95" s="1338"/>
      <c r="EWK95" s="1338"/>
      <c r="EWL95" s="1338"/>
      <c r="EWM95" s="1338"/>
      <c r="EWN95" s="1338"/>
      <c r="EWO95" s="1338"/>
      <c r="EWP95" s="1338"/>
      <c r="EWQ95" s="1338"/>
      <c r="EWR95" s="1338"/>
      <c r="EWS95" s="1338"/>
      <c r="EWT95" s="1338"/>
      <c r="EWU95" s="1338"/>
      <c r="EWV95" s="1338"/>
      <c r="EWW95" s="1338"/>
      <c r="EWX95" s="1338"/>
      <c r="EWY95" s="1338"/>
      <c r="EWZ95" s="1338"/>
      <c r="EXA95" s="1338"/>
      <c r="EXB95" s="1338"/>
      <c r="EXC95" s="1338"/>
      <c r="EXD95" s="1338"/>
      <c r="EXE95" s="1338"/>
      <c r="EXF95" s="1338"/>
      <c r="EXG95" s="1338"/>
      <c r="EXH95" s="1338"/>
      <c r="EXI95" s="1338"/>
      <c r="EXJ95" s="1338"/>
      <c r="EXK95" s="1338"/>
      <c r="EXL95" s="1338"/>
      <c r="EXM95" s="1338"/>
      <c r="EXN95" s="1338"/>
      <c r="EXO95" s="1338"/>
      <c r="EXP95" s="1338"/>
      <c r="EXQ95" s="1338"/>
      <c r="EXR95" s="1338"/>
      <c r="EXS95" s="1338"/>
      <c r="EXT95" s="1338"/>
      <c r="EXU95" s="1338"/>
      <c r="EXV95" s="1338"/>
      <c r="EXW95" s="1338"/>
      <c r="EXX95" s="1338"/>
      <c r="EXY95" s="1338"/>
      <c r="EXZ95" s="1338"/>
      <c r="EYA95" s="1338"/>
      <c r="EYB95" s="1338"/>
      <c r="EYC95" s="1338"/>
      <c r="EYD95" s="1338"/>
      <c r="EYE95" s="1338"/>
      <c r="EYF95" s="1338"/>
      <c r="EYG95" s="1338"/>
      <c r="EYH95" s="1338"/>
      <c r="EYI95" s="1338"/>
      <c r="EYJ95" s="1338"/>
      <c r="EYK95" s="1338"/>
      <c r="EYL95" s="1338"/>
      <c r="EYM95" s="1338"/>
      <c r="EYN95" s="1338"/>
      <c r="EYO95" s="1338"/>
      <c r="EYP95" s="1338"/>
      <c r="EYQ95" s="1338"/>
      <c r="EYR95" s="1338"/>
      <c r="EYS95" s="1338"/>
      <c r="EYT95" s="1338"/>
      <c r="EYU95" s="1338"/>
      <c r="EYV95" s="1338"/>
      <c r="EYW95" s="1338"/>
      <c r="EYX95" s="1338"/>
      <c r="EYY95" s="1338"/>
      <c r="EYZ95" s="1338"/>
      <c r="EZA95" s="1338"/>
      <c r="EZB95" s="1338"/>
      <c r="EZC95" s="1338"/>
      <c r="EZD95" s="1338"/>
      <c r="EZE95" s="1338"/>
      <c r="EZF95" s="1338"/>
      <c r="EZG95" s="1338"/>
      <c r="EZH95" s="1338"/>
      <c r="EZI95" s="1338"/>
      <c r="EZJ95" s="1338"/>
      <c r="EZK95" s="1338"/>
      <c r="EZL95" s="1338"/>
      <c r="EZM95" s="1338"/>
      <c r="EZN95" s="1338"/>
      <c r="EZO95" s="1338"/>
      <c r="EZP95" s="1338"/>
      <c r="EZQ95" s="1338"/>
      <c r="EZR95" s="1338"/>
      <c r="EZS95" s="1338"/>
      <c r="EZT95" s="1338"/>
      <c r="EZU95" s="1338"/>
      <c r="EZV95" s="1338"/>
      <c r="EZW95" s="1338"/>
      <c r="EZX95" s="1338"/>
      <c r="EZY95" s="1338"/>
      <c r="EZZ95" s="1338"/>
      <c r="FAA95" s="1338"/>
      <c r="FAB95" s="1338"/>
      <c r="FAC95" s="1338"/>
      <c r="FAD95" s="1338"/>
      <c r="FAE95" s="1338"/>
      <c r="FAF95" s="1338"/>
      <c r="FAG95" s="1338"/>
      <c r="FAH95" s="1338"/>
      <c r="FAI95" s="1338"/>
      <c r="FAJ95" s="1338"/>
      <c r="FAK95" s="1338"/>
      <c r="FAL95" s="1338"/>
      <c r="FAM95" s="1338"/>
      <c r="FAN95" s="1338"/>
      <c r="FAO95" s="1338"/>
      <c r="FAP95" s="1338"/>
      <c r="FAQ95" s="1338"/>
      <c r="FAR95" s="1338"/>
      <c r="FAS95" s="1338"/>
      <c r="FAT95" s="1338"/>
      <c r="FAU95" s="1338"/>
      <c r="FAV95" s="1338"/>
      <c r="FAW95" s="1338"/>
      <c r="FAX95" s="1338"/>
      <c r="FAY95" s="1338"/>
      <c r="FAZ95" s="1338"/>
      <c r="FBA95" s="1338"/>
      <c r="FBB95" s="1338"/>
      <c r="FBC95" s="1338"/>
      <c r="FBD95" s="1338"/>
      <c r="FBE95" s="1338"/>
      <c r="FBF95" s="1338"/>
      <c r="FBG95" s="1338"/>
      <c r="FBH95" s="1338"/>
      <c r="FBI95" s="1338"/>
      <c r="FBJ95" s="1338"/>
      <c r="FBK95" s="1338"/>
      <c r="FBL95" s="1338"/>
      <c r="FBM95" s="1338"/>
      <c r="FBN95" s="1338"/>
      <c r="FBO95" s="1338"/>
      <c r="FBP95" s="1338"/>
      <c r="FBQ95" s="1338"/>
      <c r="FBR95" s="1338"/>
      <c r="FBS95" s="1338"/>
      <c r="FBT95" s="1338"/>
      <c r="FBU95" s="1338"/>
      <c r="FBV95" s="1338"/>
      <c r="FBW95" s="1338"/>
      <c r="FBX95" s="1338"/>
      <c r="FBY95" s="1338"/>
      <c r="FBZ95" s="1338"/>
      <c r="FCA95" s="1338"/>
      <c r="FCB95" s="1338"/>
      <c r="FCC95" s="1338"/>
      <c r="FCD95" s="1338"/>
      <c r="FCE95" s="1338"/>
      <c r="FCF95" s="1338"/>
      <c r="FCG95" s="1338"/>
      <c r="FCH95" s="1338"/>
      <c r="FCI95" s="1338"/>
      <c r="FCJ95" s="1338"/>
      <c r="FCK95" s="1338"/>
      <c r="FCL95" s="1338"/>
      <c r="FCM95" s="1338"/>
      <c r="FCN95" s="1338"/>
      <c r="FCO95" s="1338"/>
      <c r="FCP95" s="1338"/>
      <c r="FCQ95" s="1338"/>
      <c r="FCR95" s="1338"/>
      <c r="FCS95" s="1338"/>
      <c r="FCT95" s="1338"/>
      <c r="FCU95" s="1338"/>
      <c r="FCV95" s="1338"/>
      <c r="FCW95" s="1338"/>
      <c r="FCX95" s="1338"/>
      <c r="FCY95" s="1338"/>
      <c r="FCZ95" s="1338"/>
      <c r="FDA95" s="1338"/>
      <c r="FDB95" s="1338"/>
      <c r="FDC95" s="1338"/>
      <c r="FDD95" s="1338"/>
      <c r="FDE95" s="1338"/>
      <c r="FDF95" s="1338"/>
      <c r="FDG95" s="1338"/>
      <c r="FDH95" s="1338"/>
      <c r="FDI95" s="1338"/>
      <c r="FDJ95" s="1338"/>
      <c r="FDK95" s="1338"/>
      <c r="FDL95" s="1338"/>
      <c r="FDM95" s="1338"/>
      <c r="FDN95" s="1338"/>
      <c r="FDO95" s="1338"/>
      <c r="FDP95" s="1338"/>
      <c r="FDQ95" s="1338"/>
      <c r="FDR95" s="1338"/>
      <c r="FDS95" s="1338"/>
      <c r="FDT95" s="1338"/>
      <c r="FDU95" s="1338"/>
      <c r="FDV95" s="1338"/>
      <c r="FDW95" s="1338"/>
      <c r="FDX95" s="1338"/>
      <c r="FDY95" s="1338"/>
      <c r="FDZ95" s="1338"/>
      <c r="FEA95" s="1338"/>
      <c r="FEB95" s="1338"/>
      <c r="FEC95" s="1338"/>
      <c r="FED95" s="1338"/>
      <c r="FEE95" s="1338"/>
      <c r="FEF95" s="1338"/>
      <c r="FEG95" s="1338"/>
      <c r="FEH95" s="1338"/>
      <c r="FEI95" s="1338"/>
      <c r="FEJ95" s="1338"/>
      <c r="FEK95" s="1338"/>
      <c r="FEL95" s="1338"/>
      <c r="FEM95" s="1338"/>
      <c r="FEN95" s="1338"/>
      <c r="FEO95" s="1338"/>
      <c r="FEP95" s="1338"/>
      <c r="FEQ95" s="1338"/>
      <c r="FER95" s="1338"/>
      <c r="FES95" s="1338"/>
      <c r="FET95" s="1338"/>
      <c r="FEU95" s="1338"/>
      <c r="FEV95" s="1338"/>
      <c r="FEW95" s="1338"/>
      <c r="FEX95" s="1338"/>
      <c r="FEY95" s="1338"/>
      <c r="FEZ95" s="1338"/>
      <c r="FFA95" s="1338"/>
      <c r="FFB95" s="1338"/>
      <c r="FFC95" s="1338"/>
      <c r="FFD95" s="1338"/>
      <c r="FFE95" s="1338"/>
      <c r="FFF95" s="1338"/>
      <c r="FFG95" s="1338"/>
      <c r="FFH95" s="1338"/>
      <c r="FFI95" s="1338"/>
      <c r="FFJ95" s="1338"/>
      <c r="FFK95" s="1338"/>
      <c r="FFL95" s="1338"/>
      <c r="FFM95" s="1338"/>
      <c r="FFN95" s="1338"/>
      <c r="FFO95" s="1338"/>
      <c r="FFP95" s="1338"/>
      <c r="FFQ95" s="1338"/>
      <c r="FFR95" s="1338"/>
      <c r="FFS95" s="1338"/>
      <c r="FFT95" s="1338"/>
      <c r="FFU95" s="1338"/>
      <c r="FFV95" s="1338"/>
      <c r="FFW95" s="1338"/>
      <c r="FFX95" s="1338"/>
      <c r="FFY95" s="1338"/>
      <c r="FFZ95" s="1338"/>
      <c r="FGA95" s="1338"/>
      <c r="FGB95" s="1338"/>
      <c r="FGC95" s="1338"/>
      <c r="FGD95" s="1338"/>
      <c r="FGE95" s="1338"/>
      <c r="FGF95" s="1338"/>
      <c r="FGG95" s="1338"/>
      <c r="FGH95" s="1338"/>
      <c r="FGI95" s="1338"/>
      <c r="FGJ95" s="1338"/>
      <c r="FGK95" s="1338"/>
      <c r="FGL95" s="1338"/>
      <c r="FGM95" s="1338"/>
      <c r="FGN95" s="1338"/>
      <c r="FGO95" s="1338"/>
      <c r="FGP95" s="1338"/>
      <c r="FGQ95" s="1338"/>
      <c r="FGR95" s="1338"/>
      <c r="FGS95" s="1338"/>
      <c r="FGT95" s="1338"/>
      <c r="FGU95" s="1338"/>
      <c r="FGV95" s="1338"/>
      <c r="FGW95" s="1338"/>
      <c r="FGX95" s="1338"/>
      <c r="FGY95" s="1338"/>
      <c r="FGZ95" s="1338"/>
      <c r="FHA95" s="1338"/>
      <c r="FHB95" s="1338"/>
      <c r="FHC95" s="1338"/>
      <c r="FHD95" s="1338"/>
      <c r="FHE95" s="1338"/>
      <c r="FHF95" s="1338"/>
      <c r="FHG95" s="1338"/>
      <c r="FHH95" s="1338"/>
      <c r="FHI95" s="1338"/>
      <c r="FHJ95" s="1338"/>
      <c r="FHK95" s="1338"/>
      <c r="FHL95" s="1338"/>
      <c r="FHM95" s="1338"/>
      <c r="FHN95" s="1338"/>
      <c r="FHO95" s="1338"/>
      <c r="FHP95" s="1338"/>
      <c r="FHQ95" s="1338"/>
      <c r="FHR95" s="1338"/>
      <c r="FHS95" s="1338"/>
      <c r="FHT95" s="1338"/>
      <c r="FHU95" s="1338"/>
      <c r="FHV95" s="1338"/>
      <c r="FHW95" s="1338"/>
      <c r="FHX95" s="1338"/>
      <c r="FHY95" s="1338"/>
      <c r="FHZ95" s="1338"/>
      <c r="FIA95" s="1338"/>
      <c r="FIB95" s="1338"/>
      <c r="FIC95" s="1338"/>
      <c r="FID95" s="1338"/>
      <c r="FIE95" s="1338"/>
      <c r="FIF95" s="1338"/>
      <c r="FIG95" s="1338"/>
      <c r="FIH95" s="1338"/>
      <c r="FII95" s="1338"/>
      <c r="FIJ95" s="1338"/>
      <c r="FIK95" s="1338"/>
      <c r="FIL95" s="1338"/>
      <c r="FIM95" s="1338"/>
      <c r="FIN95" s="1338"/>
      <c r="FIO95" s="1338"/>
      <c r="FIP95" s="1338"/>
      <c r="FIQ95" s="1338"/>
      <c r="FIR95" s="1338"/>
      <c r="FIS95" s="1338"/>
      <c r="FIT95" s="1338"/>
      <c r="FIU95" s="1338"/>
      <c r="FIV95" s="1338"/>
      <c r="FIW95" s="1338"/>
      <c r="FIX95" s="1338"/>
      <c r="FIY95" s="1338"/>
      <c r="FIZ95" s="1338"/>
      <c r="FJA95" s="1338"/>
      <c r="FJB95" s="1338"/>
      <c r="FJC95" s="1338"/>
      <c r="FJD95" s="1338"/>
      <c r="FJE95" s="1338"/>
      <c r="FJF95" s="1338"/>
      <c r="FJG95" s="1338"/>
      <c r="FJH95" s="1338"/>
      <c r="FJI95" s="1338"/>
      <c r="FJJ95" s="1338"/>
      <c r="FJK95" s="1338"/>
      <c r="FJL95" s="1338"/>
      <c r="FJM95" s="1338"/>
      <c r="FJN95" s="1338"/>
      <c r="FJO95" s="1338"/>
      <c r="FJP95" s="1338"/>
      <c r="FJQ95" s="1338"/>
      <c r="FJR95" s="1338"/>
      <c r="FJS95" s="1338"/>
      <c r="FJT95" s="1338"/>
      <c r="FJU95" s="1338"/>
      <c r="FJV95" s="1338"/>
      <c r="FJW95" s="1338"/>
      <c r="FJX95" s="1338"/>
      <c r="FJY95" s="1338"/>
      <c r="FJZ95" s="1338"/>
      <c r="FKA95" s="1338"/>
      <c r="FKB95" s="1338"/>
      <c r="FKC95" s="1338"/>
      <c r="FKD95" s="1338"/>
      <c r="FKE95" s="1338"/>
      <c r="FKF95" s="1338"/>
      <c r="FKG95" s="1338"/>
      <c r="FKH95" s="1338"/>
      <c r="FKI95" s="1338"/>
      <c r="FKJ95" s="1338"/>
      <c r="FKK95" s="1338"/>
      <c r="FKL95" s="1338"/>
      <c r="FKM95" s="1338"/>
      <c r="FKN95" s="1338"/>
      <c r="FKO95" s="1338"/>
      <c r="FKP95" s="1338"/>
      <c r="FKQ95" s="1338"/>
      <c r="FKR95" s="1338"/>
      <c r="FKS95" s="1338"/>
      <c r="FKT95" s="1338"/>
      <c r="FKU95" s="1338"/>
      <c r="FKV95" s="1338"/>
      <c r="FKW95" s="1338"/>
      <c r="FKX95" s="1338"/>
      <c r="FKY95" s="1338"/>
      <c r="FKZ95" s="1338"/>
      <c r="FLA95" s="1338"/>
      <c r="FLB95" s="1338"/>
      <c r="FLC95" s="1338"/>
      <c r="FLD95" s="1338"/>
      <c r="FLE95" s="1338"/>
      <c r="FLF95" s="1338"/>
      <c r="FLG95" s="1338"/>
      <c r="FLH95" s="1338"/>
      <c r="FLI95" s="1338"/>
      <c r="FLJ95" s="1338"/>
      <c r="FLK95" s="1338"/>
      <c r="FLL95" s="1338"/>
      <c r="FLM95" s="1338"/>
      <c r="FLN95" s="1338"/>
      <c r="FLO95" s="1338"/>
      <c r="FLP95" s="1338"/>
      <c r="FLQ95" s="1338"/>
      <c r="FLR95" s="1338"/>
      <c r="FLS95" s="1338"/>
      <c r="FLT95" s="1338"/>
      <c r="FLU95" s="1338"/>
      <c r="FLV95" s="1338"/>
      <c r="FLW95" s="1338"/>
      <c r="FLX95" s="1338"/>
      <c r="FLY95" s="1338"/>
      <c r="FLZ95" s="1338"/>
      <c r="FMA95" s="1338"/>
      <c r="FMB95" s="1338"/>
      <c r="FMC95" s="1338"/>
      <c r="FMD95" s="1338"/>
      <c r="FME95" s="1338"/>
      <c r="FMF95" s="1338"/>
      <c r="FMG95" s="1338"/>
      <c r="FMH95" s="1338"/>
      <c r="FMI95" s="1338"/>
      <c r="FMJ95" s="1338"/>
      <c r="FMK95" s="1338"/>
      <c r="FML95" s="1338"/>
      <c r="FMM95" s="1338"/>
      <c r="FMN95" s="1338"/>
      <c r="FMO95" s="1338"/>
      <c r="FMP95" s="1338"/>
      <c r="FMQ95" s="1338"/>
      <c r="FMR95" s="1338"/>
      <c r="FMS95" s="1338"/>
      <c r="FMT95" s="1338"/>
      <c r="FMU95" s="1338"/>
      <c r="FMV95" s="1338"/>
      <c r="FMW95" s="1338"/>
      <c r="FMX95" s="1338"/>
      <c r="FMY95" s="1338"/>
      <c r="FMZ95" s="1338"/>
      <c r="FNA95" s="1338"/>
      <c r="FNB95" s="1338"/>
      <c r="FNC95" s="1338"/>
      <c r="FND95" s="1338"/>
      <c r="FNE95" s="1338"/>
      <c r="FNF95" s="1338"/>
    </row>
    <row r="96" spans="1:4426" s="1330" customFormat="1" ht="30">
      <c r="A96" s="1301"/>
      <c r="B96" s="1406">
        <v>1901090</v>
      </c>
      <c r="C96" s="1410" t="s">
        <v>1715</v>
      </c>
      <c r="D96" s="1427">
        <v>2545901.65</v>
      </c>
      <c r="E96" s="1405">
        <f>+D96</f>
        <v>2545901.65</v>
      </c>
      <c r="F96" s="1401"/>
      <c r="G96" s="1401"/>
      <c r="H96" s="1401"/>
      <c r="I96" s="1401"/>
      <c r="J96" s="1623" t="s">
        <v>1831</v>
      </c>
      <c r="K96" s="1424" t="s">
        <v>1716</v>
      </c>
      <c r="L96" s="1329"/>
      <c r="M96" s="1329"/>
      <c r="N96" s="1329"/>
      <c r="O96" s="1329"/>
      <c r="P96" s="1329"/>
      <c r="Q96" s="1329"/>
      <c r="R96" s="1329"/>
      <c r="S96" s="1329"/>
      <c r="T96" s="1329"/>
      <c r="U96" s="1329"/>
      <c r="V96" s="1329"/>
      <c r="W96" s="1329"/>
      <c r="X96" s="1329"/>
      <c r="Y96" s="1329"/>
      <c r="Z96" s="1329"/>
      <c r="AA96" s="1329"/>
      <c r="AB96" s="1329"/>
      <c r="AC96" s="1329"/>
      <c r="AD96" s="1329"/>
      <c r="AE96" s="1329"/>
      <c r="AF96" s="1329"/>
      <c r="AG96" s="1329"/>
      <c r="AH96" s="1329"/>
      <c r="AI96" s="1329"/>
      <c r="AJ96" s="1329"/>
      <c r="AK96" s="1329"/>
      <c r="AL96" s="1329"/>
      <c r="AM96" s="1329"/>
      <c r="AN96" s="1329"/>
      <c r="AO96" s="1329"/>
      <c r="AP96" s="1329"/>
      <c r="AQ96" s="1329"/>
      <c r="AR96" s="1329"/>
      <c r="AS96" s="1329"/>
      <c r="AT96" s="1329"/>
      <c r="AU96" s="1329"/>
      <c r="AV96" s="1329"/>
      <c r="AW96" s="1329"/>
      <c r="AX96" s="1329"/>
      <c r="AY96" s="1329"/>
      <c r="AZ96" s="1329"/>
      <c r="BA96" s="1329"/>
      <c r="BB96" s="1329"/>
      <c r="BC96" s="1329"/>
      <c r="BD96" s="1329"/>
      <c r="BE96" s="1329"/>
      <c r="BF96" s="1329"/>
      <c r="BG96" s="1329"/>
      <c r="BH96" s="1329"/>
      <c r="BI96" s="1329"/>
      <c r="BJ96" s="1329"/>
      <c r="BK96" s="1329"/>
      <c r="BL96" s="1329"/>
      <c r="BM96" s="1329"/>
      <c r="BN96" s="1329"/>
      <c r="BO96" s="1329"/>
      <c r="BP96" s="1329"/>
      <c r="BQ96" s="1329"/>
      <c r="BR96" s="1329"/>
      <c r="BS96" s="1329"/>
      <c r="BT96" s="1329"/>
      <c r="BU96" s="1329"/>
      <c r="BV96" s="1329"/>
      <c r="BW96" s="1329"/>
      <c r="BX96" s="1329"/>
      <c r="BY96" s="1329"/>
      <c r="BZ96" s="1329"/>
      <c r="CA96" s="1329"/>
      <c r="CB96" s="1329"/>
      <c r="CC96" s="1329"/>
      <c r="CD96" s="1329"/>
      <c r="CE96" s="1329"/>
      <c r="CF96" s="1329"/>
      <c r="CG96" s="1329"/>
      <c r="CH96" s="1329"/>
      <c r="CI96" s="1329"/>
      <c r="CJ96" s="1329"/>
      <c r="CK96" s="1329"/>
      <c r="CL96" s="1329"/>
      <c r="CM96" s="1329"/>
      <c r="CN96" s="1329"/>
      <c r="CO96" s="1329"/>
      <c r="CP96" s="1329"/>
      <c r="CQ96" s="1329"/>
      <c r="CR96" s="1329"/>
      <c r="CS96" s="1329"/>
      <c r="CT96" s="1329"/>
      <c r="CU96" s="1329"/>
      <c r="CV96" s="1329"/>
      <c r="CW96" s="1329"/>
      <c r="CX96" s="1329"/>
      <c r="CY96" s="1329"/>
      <c r="CZ96" s="1329"/>
      <c r="DA96" s="1329"/>
      <c r="DB96" s="1329"/>
      <c r="DC96" s="1329"/>
      <c r="DD96" s="1329"/>
      <c r="DE96" s="1329"/>
      <c r="DF96" s="1329"/>
      <c r="DG96" s="1329"/>
      <c r="DH96" s="1329"/>
      <c r="DI96" s="1329"/>
      <c r="DJ96" s="1329"/>
      <c r="DK96" s="1329"/>
      <c r="DL96" s="1329"/>
      <c r="DM96" s="1329"/>
      <c r="DN96" s="1329"/>
      <c r="DO96" s="1329"/>
      <c r="DP96" s="1329"/>
      <c r="DQ96" s="1329"/>
      <c r="DR96" s="1329"/>
      <c r="DS96" s="1329"/>
      <c r="DT96" s="1329"/>
      <c r="DU96" s="1329"/>
      <c r="DV96" s="1329"/>
      <c r="DW96" s="1329"/>
      <c r="DX96" s="1329"/>
      <c r="DY96" s="1329"/>
      <c r="DZ96" s="1329"/>
      <c r="EA96" s="1329"/>
      <c r="EB96" s="1329"/>
      <c r="EC96" s="1329"/>
      <c r="ED96" s="1329"/>
      <c r="EE96" s="1329"/>
      <c r="EF96" s="1329"/>
      <c r="EG96" s="1329"/>
      <c r="EH96" s="1329"/>
      <c r="EI96" s="1329"/>
      <c r="EJ96" s="1329"/>
      <c r="EK96" s="1329"/>
      <c r="EL96" s="1329"/>
      <c r="EM96" s="1329"/>
      <c r="EN96" s="1329"/>
      <c r="EO96" s="1329"/>
      <c r="EP96" s="1329"/>
      <c r="EQ96" s="1329"/>
      <c r="ER96" s="1329"/>
      <c r="ES96" s="1329"/>
      <c r="ET96" s="1329"/>
      <c r="EU96" s="1329"/>
      <c r="EV96" s="1329"/>
      <c r="EW96" s="1329"/>
      <c r="EX96" s="1329"/>
      <c r="EY96" s="1329"/>
      <c r="EZ96" s="1329"/>
      <c r="FA96" s="1329"/>
      <c r="FB96" s="1329"/>
      <c r="FC96" s="1329"/>
      <c r="FD96" s="1329"/>
      <c r="FE96" s="1329"/>
      <c r="FF96" s="1329"/>
      <c r="FG96" s="1329"/>
      <c r="FH96" s="1329"/>
      <c r="FI96" s="1329"/>
      <c r="FJ96" s="1329"/>
      <c r="FK96" s="1329"/>
      <c r="FL96" s="1329"/>
      <c r="FM96" s="1329"/>
      <c r="FN96" s="1329"/>
      <c r="FO96" s="1329"/>
      <c r="FP96" s="1329"/>
      <c r="FQ96" s="1329"/>
      <c r="FR96" s="1329"/>
      <c r="FS96" s="1329"/>
      <c r="FT96" s="1329"/>
      <c r="FU96" s="1329"/>
      <c r="FV96" s="1329"/>
      <c r="FW96" s="1329"/>
      <c r="FX96" s="1329"/>
      <c r="FY96" s="1329"/>
      <c r="FZ96" s="1329"/>
      <c r="GA96" s="1329"/>
      <c r="GB96" s="1329"/>
      <c r="GC96" s="1329"/>
      <c r="GD96" s="1329"/>
      <c r="GE96" s="1329"/>
      <c r="GF96" s="1329"/>
      <c r="GG96" s="1329"/>
      <c r="GH96" s="1329"/>
      <c r="GI96" s="1329"/>
      <c r="GJ96" s="1329"/>
      <c r="GK96" s="1329"/>
      <c r="GL96" s="1329"/>
      <c r="GM96" s="1329"/>
      <c r="GN96" s="1329"/>
      <c r="GO96" s="1329"/>
      <c r="GP96" s="1329"/>
      <c r="GQ96" s="1329"/>
      <c r="GR96" s="1329"/>
      <c r="GS96" s="1329"/>
      <c r="GT96" s="1329"/>
      <c r="GU96" s="1329"/>
      <c r="GV96" s="1329"/>
      <c r="GW96" s="1329"/>
      <c r="GX96" s="1329"/>
      <c r="GY96" s="1329"/>
      <c r="GZ96" s="1329"/>
      <c r="HA96" s="1329"/>
      <c r="HB96" s="1329"/>
      <c r="HC96" s="1329"/>
      <c r="HD96" s="1329"/>
      <c r="HE96" s="1329"/>
      <c r="HF96" s="1329"/>
      <c r="HG96" s="1329"/>
      <c r="HH96" s="1329"/>
      <c r="HI96" s="1329"/>
      <c r="HJ96" s="1329"/>
      <c r="HK96" s="1329"/>
      <c r="HL96" s="1329"/>
      <c r="HM96" s="1329"/>
      <c r="HN96" s="1329"/>
      <c r="HO96" s="1329"/>
      <c r="HP96" s="1329"/>
      <c r="HQ96" s="1329"/>
      <c r="HR96" s="1329"/>
      <c r="HS96" s="1329"/>
      <c r="HT96" s="1329"/>
      <c r="HU96" s="1329"/>
      <c r="HV96" s="1329"/>
      <c r="HW96" s="1329"/>
      <c r="HX96" s="1329"/>
      <c r="HY96" s="1329"/>
      <c r="HZ96" s="1329"/>
      <c r="IA96" s="1329"/>
      <c r="IB96" s="1329"/>
      <c r="IC96" s="1329"/>
      <c r="ID96" s="1329"/>
      <c r="IE96" s="1329"/>
      <c r="IF96" s="1329"/>
      <c r="IG96" s="1329"/>
      <c r="IH96" s="1329"/>
      <c r="II96" s="1329"/>
      <c r="IJ96" s="1329"/>
      <c r="IK96" s="1329"/>
      <c r="IL96" s="1329"/>
      <c r="IM96" s="1329"/>
      <c r="IN96" s="1329"/>
      <c r="IO96" s="1329"/>
      <c r="IP96" s="1329"/>
      <c r="IQ96" s="1329"/>
      <c r="IR96" s="1329"/>
      <c r="IS96" s="1329"/>
      <c r="IT96" s="1329"/>
      <c r="IU96" s="1329"/>
      <c r="IV96" s="1329"/>
      <c r="IW96" s="1329"/>
      <c r="IX96" s="1329"/>
      <c r="IY96" s="1329"/>
      <c r="IZ96" s="1329"/>
      <c r="JA96" s="1329"/>
      <c r="JB96" s="1329"/>
      <c r="JC96" s="1329"/>
      <c r="JD96" s="1329"/>
      <c r="JE96" s="1329"/>
      <c r="JF96" s="1329"/>
      <c r="JG96" s="1329"/>
      <c r="JH96" s="1329"/>
      <c r="JI96" s="1329"/>
      <c r="JJ96" s="1329"/>
      <c r="JK96" s="1329"/>
      <c r="JL96" s="1329"/>
      <c r="JM96" s="1329"/>
      <c r="JN96" s="1329"/>
      <c r="JO96" s="1329"/>
      <c r="JP96" s="1329"/>
      <c r="JQ96" s="1329"/>
      <c r="JR96" s="1329"/>
      <c r="JS96" s="1329"/>
      <c r="JT96" s="1329"/>
      <c r="JU96" s="1329"/>
      <c r="JV96" s="1329"/>
      <c r="JW96" s="1329"/>
      <c r="JX96" s="1329"/>
      <c r="JY96" s="1329"/>
      <c r="JZ96" s="1329"/>
      <c r="KA96" s="1329"/>
      <c r="KB96" s="1329"/>
      <c r="KC96" s="1329"/>
      <c r="KD96" s="1329"/>
      <c r="KE96" s="1329"/>
      <c r="KF96" s="1329"/>
      <c r="KG96" s="1329"/>
      <c r="KH96" s="1329"/>
      <c r="KI96" s="1329"/>
      <c r="KJ96" s="1329"/>
      <c r="KK96" s="1329"/>
      <c r="KL96" s="1329"/>
      <c r="KM96" s="1329"/>
      <c r="KN96" s="1329"/>
      <c r="KO96" s="1329"/>
      <c r="KP96" s="1329"/>
      <c r="KQ96" s="1329"/>
      <c r="KR96" s="1329"/>
      <c r="KS96" s="1329"/>
      <c r="KT96" s="1329"/>
      <c r="KU96" s="1329"/>
      <c r="KV96" s="1329"/>
      <c r="KW96" s="1329"/>
      <c r="KX96" s="1329"/>
      <c r="KY96" s="1329"/>
      <c r="KZ96" s="1329"/>
      <c r="LA96" s="1329"/>
      <c r="LB96" s="1329"/>
      <c r="LC96" s="1329"/>
      <c r="LD96" s="1329"/>
      <c r="LE96" s="1329"/>
      <c r="LF96" s="1329"/>
      <c r="LG96" s="1329"/>
      <c r="LH96" s="1329"/>
      <c r="LI96" s="1329"/>
      <c r="LJ96" s="1329"/>
      <c r="LK96" s="1329"/>
      <c r="LL96" s="1329"/>
      <c r="LM96" s="1329"/>
      <c r="LN96" s="1329"/>
      <c r="LO96" s="1329"/>
      <c r="LP96" s="1329"/>
      <c r="LQ96" s="1329"/>
      <c r="LR96" s="1329"/>
      <c r="LS96" s="1329"/>
      <c r="LT96" s="1329"/>
      <c r="LU96" s="1329"/>
      <c r="LV96" s="1329"/>
      <c r="LW96" s="1329"/>
      <c r="LX96" s="1329"/>
      <c r="LY96" s="1329"/>
      <c r="LZ96" s="1329"/>
      <c r="MA96" s="1329"/>
      <c r="MB96" s="1329"/>
      <c r="MC96" s="1329"/>
      <c r="MD96" s="1329"/>
      <c r="ME96" s="1329"/>
      <c r="MF96" s="1329"/>
      <c r="MG96" s="1329"/>
      <c r="MH96" s="1329"/>
      <c r="MI96" s="1329"/>
      <c r="MJ96" s="1329"/>
      <c r="MK96" s="1329"/>
      <c r="ML96" s="1329"/>
      <c r="MM96" s="1329"/>
      <c r="MN96" s="1329"/>
      <c r="MO96" s="1329"/>
      <c r="MP96" s="1329"/>
      <c r="MQ96" s="1329"/>
      <c r="MR96" s="1329"/>
      <c r="MS96" s="1329"/>
      <c r="MT96" s="1329"/>
      <c r="MU96" s="1329"/>
      <c r="MV96" s="1329"/>
      <c r="MW96" s="1329"/>
      <c r="MX96" s="1329"/>
      <c r="MY96" s="1329"/>
      <c r="MZ96" s="1329"/>
      <c r="NA96" s="1329"/>
      <c r="NB96" s="1329"/>
      <c r="NC96" s="1329"/>
      <c r="ND96" s="1329"/>
      <c r="NE96" s="1329"/>
      <c r="NF96" s="1329"/>
      <c r="NG96" s="1329"/>
      <c r="NH96" s="1329"/>
      <c r="NI96" s="1329"/>
      <c r="NJ96" s="1329"/>
      <c r="NK96" s="1329"/>
      <c r="NL96" s="1329"/>
      <c r="NM96" s="1329"/>
      <c r="NN96" s="1329"/>
      <c r="NO96" s="1329"/>
      <c r="NP96" s="1329"/>
      <c r="NQ96" s="1329"/>
      <c r="NR96" s="1329"/>
      <c r="NS96" s="1329"/>
      <c r="NT96" s="1329"/>
      <c r="NU96" s="1329"/>
      <c r="NV96" s="1329"/>
      <c r="NW96" s="1329"/>
      <c r="NX96" s="1329"/>
      <c r="NY96" s="1329"/>
      <c r="NZ96" s="1329"/>
      <c r="OA96" s="1329"/>
      <c r="OB96" s="1329"/>
      <c r="OC96" s="1329"/>
      <c r="OD96" s="1329"/>
      <c r="OE96" s="1329"/>
      <c r="OF96" s="1329"/>
      <c r="OG96" s="1329"/>
      <c r="OH96" s="1329"/>
      <c r="OI96" s="1329"/>
      <c r="OJ96" s="1329"/>
      <c r="OK96" s="1329"/>
      <c r="OL96" s="1329"/>
      <c r="OM96" s="1329"/>
      <c r="ON96" s="1329"/>
      <c r="OO96" s="1329"/>
      <c r="OP96" s="1329"/>
      <c r="OQ96" s="1329"/>
      <c r="OR96" s="1329"/>
      <c r="OS96" s="1329"/>
      <c r="OT96" s="1329"/>
      <c r="OU96" s="1329"/>
      <c r="OV96" s="1329"/>
      <c r="OW96" s="1329"/>
      <c r="OX96" s="1329"/>
      <c r="OY96" s="1329"/>
      <c r="OZ96" s="1329"/>
      <c r="PA96" s="1329"/>
      <c r="PB96" s="1329"/>
      <c r="PC96" s="1329"/>
      <c r="PD96" s="1329"/>
      <c r="PE96" s="1329"/>
      <c r="PF96" s="1329"/>
      <c r="PG96" s="1329"/>
      <c r="PH96" s="1329"/>
      <c r="PI96" s="1329"/>
      <c r="PJ96" s="1329"/>
      <c r="PK96" s="1329"/>
      <c r="PL96" s="1329"/>
      <c r="PM96" s="1329"/>
      <c r="PN96" s="1329"/>
      <c r="PO96" s="1329"/>
      <c r="PP96" s="1329"/>
      <c r="PQ96" s="1329"/>
      <c r="PR96" s="1329"/>
      <c r="PS96" s="1329"/>
      <c r="PT96" s="1329"/>
      <c r="PU96" s="1329"/>
      <c r="PV96" s="1329"/>
      <c r="PW96" s="1329"/>
      <c r="PX96" s="1329"/>
      <c r="PY96" s="1329"/>
      <c r="PZ96" s="1329"/>
      <c r="QA96" s="1329"/>
      <c r="QB96" s="1329"/>
      <c r="QC96" s="1329"/>
      <c r="QD96" s="1329"/>
      <c r="QE96" s="1329"/>
      <c r="QF96" s="1329"/>
      <c r="QG96" s="1329"/>
      <c r="QH96" s="1329"/>
      <c r="QI96" s="1329"/>
      <c r="QJ96" s="1329"/>
      <c r="QK96" s="1329"/>
      <c r="QL96" s="1329"/>
      <c r="QM96" s="1329"/>
      <c r="QN96" s="1329"/>
      <c r="QO96" s="1329"/>
      <c r="QP96" s="1329"/>
      <c r="QQ96" s="1329"/>
      <c r="QR96" s="1329"/>
      <c r="QS96" s="1329"/>
      <c r="QT96" s="1329"/>
      <c r="QU96" s="1329"/>
      <c r="QV96" s="1329"/>
      <c r="QW96" s="1329"/>
      <c r="QX96" s="1329"/>
      <c r="QY96" s="1329"/>
      <c r="QZ96" s="1329"/>
      <c r="RA96" s="1329"/>
      <c r="RB96" s="1329"/>
      <c r="RC96" s="1329"/>
      <c r="RD96" s="1329"/>
      <c r="RE96" s="1329"/>
      <c r="RF96" s="1329"/>
      <c r="RG96" s="1329"/>
      <c r="RH96" s="1329"/>
      <c r="RI96" s="1329"/>
      <c r="RJ96" s="1329"/>
      <c r="RK96" s="1329"/>
      <c r="RL96" s="1329"/>
      <c r="RM96" s="1329"/>
      <c r="RN96" s="1329"/>
      <c r="RO96" s="1329"/>
      <c r="RP96" s="1329"/>
      <c r="RQ96" s="1329"/>
      <c r="RR96" s="1329"/>
      <c r="RS96" s="1329"/>
      <c r="RT96" s="1329"/>
      <c r="RU96" s="1329"/>
      <c r="RV96" s="1329"/>
      <c r="RW96" s="1329"/>
      <c r="RX96" s="1329"/>
      <c r="RY96" s="1329"/>
      <c r="RZ96" s="1329"/>
      <c r="SA96" s="1329"/>
      <c r="SB96" s="1329"/>
      <c r="SC96" s="1329"/>
      <c r="SD96" s="1329"/>
      <c r="SE96" s="1329"/>
      <c r="SF96" s="1329"/>
      <c r="SG96" s="1329"/>
      <c r="SH96" s="1329"/>
      <c r="SI96" s="1329"/>
      <c r="SJ96" s="1329"/>
      <c r="SK96" s="1329"/>
      <c r="SL96" s="1329"/>
      <c r="SM96" s="1329"/>
      <c r="SN96" s="1329"/>
      <c r="SO96" s="1329"/>
      <c r="SP96" s="1329"/>
      <c r="SQ96" s="1329"/>
      <c r="SR96" s="1329"/>
      <c r="SS96" s="1329"/>
      <c r="ST96" s="1329"/>
      <c r="SU96" s="1329"/>
      <c r="SV96" s="1329"/>
      <c r="SW96" s="1329"/>
      <c r="SX96" s="1329"/>
      <c r="SY96" s="1329"/>
      <c r="SZ96" s="1329"/>
      <c r="TA96" s="1329"/>
      <c r="TB96" s="1329"/>
      <c r="TC96" s="1329"/>
      <c r="TD96" s="1329"/>
      <c r="TE96" s="1329"/>
      <c r="TF96" s="1329"/>
      <c r="TG96" s="1329"/>
      <c r="TH96" s="1329"/>
      <c r="TI96" s="1329"/>
      <c r="TJ96" s="1329"/>
      <c r="TK96" s="1329"/>
      <c r="TL96" s="1329"/>
      <c r="TM96" s="1329"/>
      <c r="TN96" s="1329"/>
      <c r="TO96" s="1329"/>
      <c r="TP96" s="1329"/>
      <c r="TQ96" s="1329"/>
      <c r="TR96" s="1329"/>
      <c r="TS96" s="1329"/>
      <c r="TT96" s="1329"/>
      <c r="TU96" s="1329"/>
      <c r="TV96" s="1329"/>
      <c r="TW96" s="1329"/>
      <c r="TX96" s="1329"/>
      <c r="TY96" s="1329"/>
      <c r="TZ96" s="1329"/>
      <c r="UA96" s="1329"/>
      <c r="UB96" s="1329"/>
      <c r="UC96" s="1329"/>
      <c r="UD96" s="1329"/>
      <c r="UE96" s="1329"/>
      <c r="UF96" s="1329"/>
      <c r="UG96" s="1329"/>
      <c r="UH96" s="1329"/>
      <c r="UI96" s="1329"/>
      <c r="UJ96" s="1329"/>
      <c r="UK96" s="1329"/>
      <c r="UL96" s="1329"/>
      <c r="UM96" s="1329"/>
      <c r="UN96" s="1329"/>
      <c r="UO96" s="1329"/>
      <c r="UP96" s="1329"/>
      <c r="UQ96" s="1329"/>
      <c r="UR96" s="1329"/>
      <c r="US96" s="1329"/>
      <c r="UT96" s="1329"/>
      <c r="UU96" s="1329"/>
      <c r="UV96" s="1329"/>
      <c r="UW96" s="1329"/>
      <c r="UX96" s="1329"/>
      <c r="UY96" s="1329"/>
      <c r="UZ96" s="1329"/>
      <c r="VA96" s="1329"/>
      <c r="VB96" s="1329"/>
      <c r="VC96" s="1329"/>
      <c r="VD96" s="1329"/>
      <c r="VE96" s="1329"/>
      <c r="VF96" s="1329"/>
      <c r="VG96" s="1329"/>
      <c r="VH96" s="1329"/>
      <c r="VI96" s="1329"/>
      <c r="VJ96" s="1329"/>
      <c r="VK96" s="1329"/>
      <c r="VL96" s="1329"/>
      <c r="VM96" s="1329"/>
      <c r="VN96" s="1329"/>
      <c r="VO96" s="1329"/>
      <c r="VP96" s="1329"/>
      <c r="VQ96" s="1329"/>
      <c r="VR96" s="1329"/>
      <c r="VS96" s="1329"/>
      <c r="VT96" s="1329"/>
      <c r="VU96" s="1329"/>
      <c r="VV96" s="1329"/>
      <c r="VW96" s="1329"/>
      <c r="VX96" s="1329"/>
      <c r="VY96" s="1329"/>
      <c r="VZ96" s="1329"/>
      <c r="WA96" s="1329"/>
      <c r="WB96" s="1329"/>
      <c r="WC96" s="1329"/>
      <c r="WD96" s="1329"/>
      <c r="WE96" s="1329"/>
      <c r="WF96" s="1329"/>
      <c r="WG96" s="1329"/>
      <c r="WH96" s="1329"/>
      <c r="WI96" s="1329"/>
      <c r="WJ96" s="1329"/>
      <c r="WK96" s="1329"/>
      <c r="WL96" s="1329"/>
      <c r="WM96" s="1329"/>
      <c r="WN96" s="1329"/>
      <c r="WO96" s="1329"/>
      <c r="WP96" s="1329"/>
      <c r="WQ96" s="1329"/>
      <c r="WR96" s="1329"/>
      <c r="WS96" s="1329"/>
      <c r="WT96" s="1329"/>
      <c r="WU96" s="1329"/>
      <c r="WV96" s="1329"/>
      <c r="WW96" s="1329"/>
      <c r="WX96" s="1329"/>
      <c r="WY96" s="1329"/>
      <c r="WZ96" s="1329"/>
      <c r="XA96" s="1329"/>
      <c r="XB96" s="1329"/>
      <c r="XC96" s="1329"/>
      <c r="XD96" s="1329"/>
      <c r="XE96" s="1329"/>
      <c r="XF96" s="1329"/>
      <c r="XG96" s="1329"/>
      <c r="XH96" s="1329"/>
      <c r="XI96" s="1329"/>
      <c r="XJ96" s="1329"/>
      <c r="XK96" s="1329"/>
      <c r="XL96" s="1329"/>
      <c r="XM96" s="1329"/>
      <c r="XN96" s="1329"/>
      <c r="XO96" s="1329"/>
      <c r="XP96" s="1329"/>
      <c r="XQ96" s="1329"/>
      <c r="XR96" s="1329"/>
      <c r="XS96" s="1329"/>
      <c r="XT96" s="1329"/>
      <c r="XU96" s="1329"/>
      <c r="XV96" s="1329"/>
      <c r="XW96" s="1329"/>
      <c r="XX96" s="1329"/>
      <c r="XY96" s="1329"/>
      <c r="XZ96" s="1329"/>
      <c r="YA96" s="1329"/>
      <c r="YB96" s="1329"/>
      <c r="YC96" s="1329"/>
      <c r="YD96" s="1329"/>
      <c r="YE96" s="1329"/>
      <c r="YF96" s="1329"/>
      <c r="YG96" s="1329"/>
      <c r="YH96" s="1329"/>
      <c r="YI96" s="1329"/>
      <c r="YJ96" s="1329"/>
      <c r="YK96" s="1329"/>
      <c r="YL96" s="1329"/>
      <c r="YM96" s="1329"/>
      <c r="YN96" s="1329"/>
      <c r="YO96" s="1329"/>
      <c r="YP96" s="1329"/>
      <c r="YQ96" s="1329"/>
      <c r="YR96" s="1329"/>
      <c r="YS96" s="1329"/>
      <c r="YT96" s="1329"/>
      <c r="YU96" s="1329"/>
      <c r="YV96" s="1329"/>
      <c r="YW96" s="1329"/>
      <c r="YX96" s="1329"/>
      <c r="YY96" s="1329"/>
      <c r="YZ96" s="1329"/>
      <c r="ZA96" s="1329"/>
      <c r="ZB96" s="1329"/>
      <c r="ZC96" s="1329"/>
      <c r="ZD96" s="1329"/>
      <c r="ZE96" s="1329"/>
      <c r="ZF96" s="1329"/>
      <c r="ZG96" s="1329"/>
      <c r="ZH96" s="1329"/>
      <c r="ZI96" s="1329"/>
      <c r="ZJ96" s="1329"/>
      <c r="ZK96" s="1329"/>
      <c r="ZL96" s="1329"/>
      <c r="ZM96" s="1329"/>
      <c r="ZN96" s="1329"/>
      <c r="ZO96" s="1329"/>
      <c r="ZP96" s="1329"/>
      <c r="ZQ96" s="1329"/>
      <c r="ZR96" s="1329"/>
      <c r="ZS96" s="1329"/>
      <c r="ZT96" s="1329"/>
      <c r="ZU96" s="1329"/>
      <c r="ZV96" s="1329"/>
      <c r="ZW96" s="1329"/>
      <c r="ZX96" s="1329"/>
      <c r="ZY96" s="1329"/>
      <c r="ZZ96" s="1329"/>
      <c r="AAA96" s="1329"/>
      <c r="AAB96" s="1329"/>
      <c r="AAC96" s="1329"/>
      <c r="AAD96" s="1329"/>
      <c r="AAE96" s="1329"/>
      <c r="AAF96" s="1329"/>
      <c r="AAG96" s="1329"/>
      <c r="AAH96" s="1329"/>
      <c r="AAI96" s="1329"/>
      <c r="AAJ96" s="1329"/>
      <c r="AAK96" s="1329"/>
      <c r="AAL96" s="1329"/>
      <c r="AAM96" s="1329"/>
      <c r="AAN96" s="1329"/>
      <c r="AAO96" s="1329"/>
      <c r="AAP96" s="1329"/>
      <c r="AAQ96" s="1329"/>
      <c r="AAR96" s="1329"/>
      <c r="AAS96" s="1329"/>
      <c r="AAT96" s="1329"/>
      <c r="AAU96" s="1329"/>
      <c r="AAV96" s="1329"/>
      <c r="AAW96" s="1329"/>
      <c r="AAX96" s="1329"/>
      <c r="AAY96" s="1329"/>
      <c r="AAZ96" s="1329"/>
      <c r="ABA96" s="1329"/>
      <c r="ABB96" s="1329"/>
      <c r="ABC96" s="1329"/>
      <c r="ABD96" s="1329"/>
      <c r="ABE96" s="1329"/>
      <c r="ABF96" s="1329"/>
      <c r="ABG96" s="1329"/>
      <c r="ABH96" s="1329"/>
      <c r="ABI96" s="1329"/>
      <c r="ABJ96" s="1329"/>
      <c r="ABK96" s="1329"/>
      <c r="ABL96" s="1329"/>
      <c r="ABM96" s="1329"/>
      <c r="ABN96" s="1329"/>
      <c r="ABO96" s="1329"/>
      <c r="ABP96" s="1329"/>
      <c r="ABQ96" s="1329"/>
      <c r="ABR96" s="1329"/>
      <c r="ABS96" s="1329"/>
      <c r="ABT96" s="1329"/>
      <c r="ABU96" s="1329"/>
      <c r="ABV96" s="1329"/>
      <c r="ABW96" s="1329"/>
      <c r="ABX96" s="1329"/>
      <c r="ABY96" s="1329"/>
      <c r="ABZ96" s="1329"/>
      <c r="ACA96" s="1329"/>
      <c r="ACB96" s="1329"/>
      <c r="ACC96" s="1329"/>
      <c r="ACD96" s="1329"/>
      <c r="ACE96" s="1329"/>
      <c r="ACF96" s="1329"/>
      <c r="ACG96" s="1329"/>
      <c r="ACH96" s="1329"/>
      <c r="ACI96" s="1329"/>
      <c r="ACJ96" s="1329"/>
      <c r="ACK96" s="1329"/>
      <c r="ACL96" s="1329"/>
      <c r="ACM96" s="1329"/>
      <c r="ACN96" s="1329"/>
      <c r="ACO96" s="1329"/>
      <c r="ACP96" s="1329"/>
      <c r="ACQ96" s="1329"/>
      <c r="ACR96" s="1329"/>
      <c r="ACS96" s="1329"/>
      <c r="ACT96" s="1329"/>
      <c r="ACU96" s="1329"/>
      <c r="ACV96" s="1329"/>
      <c r="ACW96" s="1329"/>
      <c r="ACX96" s="1329"/>
      <c r="ACY96" s="1329"/>
      <c r="ACZ96" s="1329"/>
      <c r="ADA96" s="1329"/>
      <c r="ADB96" s="1329"/>
      <c r="ADC96" s="1329"/>
      <c r="ADD96" s="1329"/>
      <c r="ADE96" s="1329"/>
      <c r="ADF96" s="1329"/>
      <c r="ADG96" s="1329"/>
      <c r="ADH96" s="1329"/>
      <c r="ADI96" s="1329"/>
      <c r="ADJ96" s="1329"/>
      <c r="ADK96" s="1329"/>
      <c r="ADL96" s="1329"/>
      <c r="ADM96" s="1329"/>
      <c r="ADN96" s="1329"/>
      <c r="ADO96" s="1329"/>
      <c r="ADP96" s="1329"/>
      <c r="ADQ96" s="1329"/>
      <c r="ADR96" s="1329"/>
      <c r="ADS96" s="1329"/>
      <c r="ADT96" s="1329"/>
      <c r="ADU96" s="1329"/>
      <c r="ADV96" s="1329"/>
      <c r="ADW96" s="1329"/>
      <c r="ADX96" s="1329"/>
      <c r="ADY96" s="1329"/>
      <c r="ADZ96" s="1329"/>
      <c r="AEA96" s="1329"/>
      <c r="AEB96" s="1329"/>
      <c r="AEC96" s="1329"/>
      <c r="AED96" s="1329"/>
      <c r="AEE96" s="1329"/>
      <c r="AEF96" s="1329"/>
      <c r="AEG96" s="1329"/>
      <c r="AEH96" s="1329"/>
      <c r="AEI96" s="1329"/>
      <c r="AEJ96" s="1329"/>
      <c r="AEK96" s="1329"/>
      <c r="AEL96" s="1329"/>
      <c r="AEM96" s="1329"/>
      <c r="AEN96" s="1329"/>
      <c r="AEO96" s="1329"/>
      <c r="AEP96" s="1329"/>
      <c r="AEQ96" s="1329"/>
      <c r="AER96" s="1329"/>
      <c r="AES96" s="1329"/>
      <c r="AET96" s="1329"/>
      <c r="AEU96" s="1329"/>
      <c r="AEV96" s="1329"/>
      <c r="AEW96" s="1329"/>
      <c r="AEX96" s="1329"/>
      <c r="AEY96" s="1329"/>
      <c r="AEZ96" s="1329"/>
      <c r="AFA96" s="1329"/>
      <c r="AFB96" s="1329"/>
      <c r="AFC96" s="1329"/>
      <c r="AFD96" s="1329"/>
      <c r="AFE96" s="1329"/>
      <c r="AFF96" s="1329"/>
      <c r="AFG96" s="1329"/>
      <c r="AFH96" s="1329"/>
      <c r="AFI96" s="1329"/>
      <c r="AFJ96" s="1329"/>
      <c r="AFK96" s="1329"/>
      <c r="AFL96" s="1329"/>
      <c r="AFM96" s="1329"/>
      <c r="AFN96" s="1329"/>
      <c r="AFO96" s="1329"/>
      <c r="AFP96" s="1329"/>
      <c r="AFQ96" s="1329"/>
      <c r="AFR96" s="1329"/>
      <c r="AFS96" s="1329"/>
      <c r="AFT96" s="1329"/>
      <c r="AFU96" s="1329"/>
      <c r="AFV96" s="1329"/>
      <c r="AFW96" s="1329"/>
      <c r="AFX96" s="1329"/>
      <c r="AFY96" s="1329"/>
      <c r="AFZ96" s="1329"/>
      <c r="AGA96" s="1329"/>
      <c r="AGB96" s="1329"/>
      <c r="AGC96" s="1329"/>
      <c r="AGD96" s="1329"/>
      <c r="AGE96" s="1329"/>
      <c r="AGF96" s="1329"/>
      <c r="AGG96" s="1329"/>
      <c r="AGH96" s="1329"/>
      <c r="AGI96" s="1329"/>
      <c r="AGJ96" s="1329"/>
      <c r="AGK96" s="1329"/>
      <c r="AGL96" s="1329"/>
      <c r="AGM96" s="1329"/>
      <c r="AGN96" s="1329"/>
      <c r="AGO96" s="1329"/>
      <c r="AGP96" s="1329"/>
      <c r="AGQ96" s="1329"/>
      <c r="AGR96" s="1329"/>
      <c r="AGS96" s="1329"/>
      <c r="AGT96" s="1329"/>
      <c r="AGU96" s="1329"/>
      <c r="AGV96" s="1329"/>
      <c r="AGW96" s="1329"/>
      <c r="AGX96" s="1329"/>
      <c r="AGY96" s="1329"/>
      <c r="AGZ96" s="1329"/>
      <c r="AHA96" s="1329"/>
      <c r="AHB96" s="1329"/>
      <c r="AHC96" s="1329"/>
      <c r="AHD96" s="1329"/>
      <c r="AHE96" s="1329"/>
      <c r="AHF96" s="1329"/>
      <c r="AHG96" s="1329"/>
      <c r="AHH96" s="1329"/>
      <c r="AHI96" s="1329"/>
      <c r="AHJ96" s="1329"/>
      <c r="AHK96" s="1329"/>
      <c r="AHL96" s="1329"/>
      <c r="AHM96" s="1329"/>
      <c r="AHN96" s="1329"/>
      <c r="AHO96" s="1329"/>
      <c r="AHP96" s="1329"/>
      <c r="AHQ96" s="1329"/>
      <c r="AHR96" s="1329"/>
      <c r="AHS96" s="1329"/>
      <c r="AHT96" s="1329"/>
      <c r="AHU96" s="1329"/>
      <c r="AHV96" s="1329"/>
      <c r="AHW96" s="1329"/>
      <c r="AHX96" s="1329"/>
      <c r="AHY96" s="1329"/>
      <c r="AHZ96" s="1329"/>
      <c r="AIA96" s="1329"/>
      <c r="AIB96" s="1329"/>
      <c r="AIC96" s="1329"/>
      <c r="AID96" s="1329"/>
      <c r="AIE96" s="1329"/>
      <c r="AIF96" s="1329"/>
      <c r="AIG96" s="1329"/>
      <c r="AIH96" s="1329"/>
      <c r="AII96" s="1329"/>
      <c r="AIJ96" s="1329"/>
      <c r="AIK96" s="1329"/>
      <c r="AIL96" s="1329"/>
      <c r="AIM96" s="1329"/>
      <c r="AIN96" s="1329"/>
      <c r="AIO96" s="1329"/>
      <c r="AIP96" s="1329"/>
      <c r="AIQ96" s="1329"/>
      <c r="AIR96" s="1329"/>
      <c r="AIS96" s="1329"/>
      <c r="AIT96" s="1329"/>
      <c r="AIU96" s="1329"/>
      <c r="AIV96" s="1329"/>
      <c r="AIW96" s="1329"/>
      <c r="AIX96" s="1329"/>
      <c r="AIY96" s="1329"/>
      <c r="AIZ96" s="1329"/>
      <c r="AJA96" s="1329"/>
      <c r="AJB96" s="1329"/>
      <c r="AJC96" s="1329"/>
      <c r="AJD96" s="1329"/>
      <c r="AJE96" s="1329"/>
      <c r="AJF96" s="1329"/>
      <c r="AJG96" s="1329"/>
      <c r="AJH96" s="1329"/>
      <c r="AJI96" s="1329"/>
      <c r="AJJ96" s="1329"/>
      <c r="AJK96" s="1329"/>
      <c r="AJL96" s="1329"/>
      <c r="AJM96" s="1329"/>
      <c r="AJN96" s="1329"/>
      <c r="AJO96" s="1329"/>
      <c r="AJP96" s="1329"/>
      <c r="AJQ96" s="1329"/>
      <c r="AJR96" s="1329"/>
      <c r="AJS96" s="1329"/>
      <c r="AJT96" s="1329"/>
      <c r="AJU96" s="1329"/>
      <c r="AJV96" s="1329"/>
      <c r="AJW96" s="1329"/>
      <c r="AJX96" s="1329"/>
      <c r="AJY96" s="1329"/>
      <c r="AJZ96" s="1329"/>
      <c r="AKA96" s="1329"/>
      <c r="AKB96" s="1329"/>
      <c r="AKC96" s="1329"/>
      <c r="AKD96" s="1329"/>
      <c r="AKE96" s="1329"/>
      <c r="AKF96" s="1329"/>
      <c r="AKG96" s="1329"/>
      <c r="AKH96" s="1329"/>
      <c r="AKI96" s="1329"/>
      <c r="AKJ96" s="1329"/>
      <c r="AKK96" s="1329"/>
      <c r="AKL96" s="1329"/>
      <c r="AKM96" s="1329"/>
      <c r="AKN96" s="1329"/>
      <c r="AKO96" s="1329"/>
      <c r="AKP96" s="1329"/>
      <c r="AKQ96" s="1329"/>
      <c r="AKR96" s="1329"/>
      <c r="AKS96" s="1329"/>
      <c r="AKT96" s="1329"/>
      <c r="AKU96" s="1329"/>
      <c r="AKV96" s="1329"/>
      <c r="AKW96" s="1329"/>
      <c r="AKX96" s="1329"/>
      <c r="AKY96" s="1329"/>
      <c r="AKZ96" s="1329"/>
      <c r="ALA96" s="1329"/>
      <c r="ALB96" s="1329"/>
      <c r="ALC96" s="1329"/>
      <c r="ALD96" s="1329"/>
      <c r="ALE96" s="1329"/>
      <c r="ALF96" s="1329"/>
      <c r="ALG96" s="1329"/>
      <c r="ALH96" s="1329"/>
      <c r="ALI96" s="1329"/>
      <c r="ALJ96" s="1329"/>
      <c r="ALK96" s="1329"/>
      <c r="ALL96" s="1329"/>
      <c r="ALM96" s="1329"/>
      <c r="ALN96" s="1329"/>
      <c r="ALO96" s="1329"/>
      <c r="ALP96" s="1329"/>
      <c r="ALQ96" s="1329"/>
      <c r="ALR96" s="1329"/>
      <c r="ALS96" s="1329"/>
      <c r="ALT96" s="1329"/>
      <c r="ALU96" s="1329"/>
      <c r="ALV96" s="1329"/>
      <c r="ALW96" s="1329"/>
      <c r="ALX96" s="1329"/>
      <c r="ALY96" s="1329"/>
      <c r="ALZ96" s="1329"/>
      <c r="AMA96" s="1329"/>
      <c r="AMB96" s="1329"/>
      <c r="AMC96" s="1329"/>
      <c r="AMD96" s="1329"/>
      <c r="AME96" s="1329"/>
      <c r="AMF96" s="1329"/>
      <c r="AMG96" s="1329"/>
      <c r="AMH96" s="1329"/>
      <c r="AMI96" s="1329"/>
      <c r="AMJ96" s="1329"/>
      <c r="AMK96" s="1329"/>
      <c r="AML96" s="1329"/>
      <c r="AMM96" s="1329"/>
      <c r="AMN96" s="1329"/>
      <c r="AMO96" s="1329"/>
      <c r="AMP96" s="1329"/>
      <c r="AMQ96" s="1329"/>
      <c r="AMR96" s="1329"/>
      <c r="AMS96" s="1329"/>
      <c r="AMT96" s="1329"/>
      <c r="AMU96" s="1329"/>
      <c r="AMV96" s="1329"/>
      <c r="AMW96" s="1329"/>
      <c r="AMX96" s="1329"/>
      <c r="AMY96" s="1329"/>
      <c r="AMZ96" s="1329"/>
      <c r="ANA96" s="1329"/>
      <c r="ANB96" s="1329"/>
      <c r="ANC96" s="1329"/>
      <c r="AND96" s="1329"/>
      <c r="ANE96" s="1329"/>
      <c r="ANF96" s="1329"/>
      <c r="ANG96" s="1329"/>
      <c r="ANH96" s="1329"/>
      <c r="ANI96" s="1329"/>
      <c r="ANJ96" s="1329"/>
      <c r="ANK96" s="1329"/>
      <c r="ANL96" s="1329"/>
      <c r="ANM96" s="1329"/>
      <c r="ANN96" s="1329"/>
      <c r="ANO96" s="1329"/>
      <c r="ANP96" s="1329"/>
      <c r="ANQ96" s="1329"/>
      <c r="ANR96" s="1329"/>
      <c r="ANS96" s="1329"/>
      <c r="ANT96" s="1329"/>
      <c r="ANU96" s="1329"/>
      <c r="ANV96" s="1329"/>
      <c r="ANW96" s="1329"/>
      <c r="ANX96" s="1329"/>
      <c r="ANY96" s="1329"/>
      <c r="ANZ96" s="1329"/>
      <c r="AOA96" s="1329"/>
      <c r="AOB96" s="1329"/>
      <c r="AOC96" s="1329"/>
      <c r="AOD96" s="1329"/>
      <c r="AOE96" s="1329"/>
      <c r="AOF96" s="1329"/>
      <c r="AOG96" s="1329"/>
      <c r="AOH96" s="1329"/>
      <c r="AOI96" s="1329"/>
      <c r="AOJ96" s="1329"/>
      <c r="AOK96" s="1329"/>
      <c r="AOL96" s="1329"/>
      <c r="AOM96" s="1329"/>
      <c r="AON96" s="1329"/>
      <c r="AOO96" s="1329"/>
      <c r="AOP96" s="1329"/>
      <c r="AOQ96" s="1329"/>
      <c r="AOR96" s="1329"/>
      <c r="AOS96" s="1329"/>
      <c r="AOT96" s="1329"/>
      <c r="AOU96" s="1329"/>
      <c r="AOV96" s="1329"/>
      <c r="AOW96" s="1329"/>
      <c r="AOX96" s="1329"/>
      <c r="AOY96" s="1329"/>
      <c r="AOZ96" s="1329"/>
      <c r="APA96" s="1329"/>
      <c r="APB96" s="1329"/>
      <c r="APC96" s="1329"/>
      <c r="APD96" s="1329"/>
      <c r="APE96" s="1329"/>
      <c r="APF96" s="1329"/>
      <c r="APG96" s="1329"/>
      <c r="APH96" s="1329"/>
      <c r="API96" s="1329"/>
      <c r="APJ96" s="1329"/>
      <c r="APK96" s="1329"/>
      <c r="APL96" s="1329"/>
      <c r="APM96" s="1329"/>
      <c r="APN96" s="1329"/>
      <c r="APO96" s="1329"/>
      <c r="APP96" s="1329"/>
      <c r="APQ96" s="1329"/>
      <c r="APR96" s="1329"/>
      <c r="APS96" s="1329"/>
      <c r="APT96" s="1329"/>
      <c r="APU96" s="1329"/>
      <c r="APV96" s="1329"/>
      <c r="APW96" s="1329"/>
      <c r="APX96" s="1329"/>
      <c r="APY96" s="1329"/>
      <c r="APZ96" s="1329"/>
      <c r="AQA96" s="1329"/>
      <c r="AQB96" s="1329"/>
      <c r="AQC96" s="1329"/>
      <c r="AQD96" s="1329"/>
      <c r="AQE96" s="1329"/>
      <c r="AQF96" s="1329"/>
      <c r="AQG96" s="1329"/>
      <c r="AQH96" s="1329"/>
      <c r="AQI96" s="1329"/>
      <c r="AQJ96" s="1329"/>
      <c r="AQK96" s="1329"/>
      <c r="AQL96" s="1329"/>
      <c r="AQM96" s="1329"/>
      <c r="AQN96" s="1329"/>
      <c r="AQO96" s="1329"/>
      <c r="AQP96" s="1329"/>
      <c r="AQQ96" s="1329"/>
      <c r="AQR96" s="1329"/>
      <c r="AQS96" s="1329"/>
      <c r="AQT96" s="1329"/>
      <c r="AQU96" s="1329"/>
      <c r="AQV96" s="1329"/>
      <c r="AQW96" s="1329"/>
      <c r="AQX96" s="1329"/>
      <c r="AQY96" s="1329"/>
      <c r="AQZ96" s="1329"/>
      <c r="ARA96" s="1329"/>
      <c r="ARB96" s="1329"/>
      <c r="ARC96" s="1329"/>
      <c r="ARD96" s="1329"/>
      <c r="ARE96" s="1329"/>
      <c r="ARF96" s="1329"/>
      <c r="ARG96" s="1329"/>
      <c r="ARH96" s="1329"/>
      <c r="ARI96" s="1329"/>
      <c r="ARJ96" s="1329"/>
      <c r="ARK96" s="1329"/>
      <c r="ARL96" s="1329"/>
      <c r="ARM96" s="1329"/>
      <c r="ARN96" s="1329"/>
      <c r="ARO96" s="1329"/>
      <c r="ARP96" s="1329"/>
      <c r="ARQ96" s="1329"/>
      <c r="ARR96" s="1329"/>
      <c r="ARS96" s="1329"/>
      <c r="ART96" s="1329"/>
      <c r="ARU96" s="1329"/>
      <c r="ARV96" s="1329"/>
      <c r="ARW96" s="1329"/>
      <c r="ARX96" s="1329"/>
      <c r="ARY96" s="1329"/>
      <c r="ARZ96" s="1329"/>
      <c r="ASA96" s="1329"/>
      <c r="ASB96" s="1329"/>
      <c r="ASC96" s="1329"/>
      <c r="ASD96" s="1329"/>
      <c r="ASE96" s="1329"/>
      <c r="ASF96" s="1329"/>
      <c r="ASG96" s="1329"/>
      <c r="ASH96" s="1329"/>
      <c r="ASI96" s="1329"/>
      <c r="ASJ96" s="1329"/>
      <c r="ASK96" s="1329"/>
      <c r="ASL96" s="1329"/>
      <c r="ASM96" s="1329"/>
      <c r="ASN96" s="1329"/>
      <c r="ASO96" s="1329"/>
      <c r="ASP96" s="1329"/>
      <c r="ASQ96" s="1329"/>
      <c r="ASR96" s="1329"/>
      <c r="ASS96" s="1329"/>
      <c r="AST96" s="1329"/>
      <c r="ASU96" s="1329"/>
      <c r="ASV96" s="1329"/>
      <c r="ASW96" s="1329"/>
      <c r="ASX96" s="1329"/>
      <c r="ASY96" s="1329"/>
      <c r="ASZ96" s="1329"/>
      <c r="ATA96" s="1329"/>
      <c r="ATB96" s="1329"/>
      <c r="ATC96" s="1329"/>
      <c r="ATD96" s="1329"/>
      <c r="ATE96" s="1329"/>
      <c r="ATF96" s="1329"/>
      <c r="ATG96" s="1329"/>
      <c r="ATH96" s="1329"/>
      <c r="ATI96" s="1329"/>
      <c r="ATJ96" s="1329"/>
      <c r="ATK96" s="1329"/>
      <c r="ATL96" s="1329"/>
      <c r="ATM96" s="1329"/>
      <c r="ATN96" s="1329"/>
      <c r="ATO96" s="1329"/>
      <c r="ATP96" s="1329"/>
      <c r="ATQ96" s="1329"/>
      <c r="ATR96" s="1329"/>
      <c r="ATS96" s="1329"/>
      <c r="ATT96" s="1329"/>
      <c r="ATU96" s="1329"/>
      <c r="ATV96" s="1329"/>
      <c r="ATW96" s="1329"/>
      <c r="ATX96" s="1329"/>
      <c r="ATY96" s="1329"/>
      <c r="ATZ96" s="1329"/>
      <c r="AUA96" s="1329"/>
      <c r="AUB96" s="1329"/>
      <c r="AUC96" s="1329"/>
      <c r="AUD96" s="1329"/>
      <c r="AUE96" s="1329"/>
      <c r="AUF96" s="1329"/>
      <c r="AUG96" s="1329"/>
      <c r="AUH96" s="1329"/>
      <c r="AUI96" s="1329"/>
      <c r="AUJ96" s="1329"/>
      <c r="AUK96" s="1329"/>
      <c r="AUL96" s="1329"/>
      <c r="AUM96" s="1329"/>
      <c r="AUN96" s="1329"/>
      <c r="AUO96" s="1329"/>
      <c r="AUP96" s="1329"/>
      <c r="AUQ96" s="1329"/>
      <c r="AUR96" s="1329"/>
      <c r="AUS96" s="1329"/>
      <c r="AUT96" s="1329"/>
      <c r="AUU96" s="1329"/>
      <c r="AUV96" s="1329"/>
      <c r="AUW96" s="1329"/>
      <c r="AUX96" s="1329"/>
      <c r="AUY96" s="1329"/>
      <c r="AUZ96" s="1329"/>
      <c r="AVA96" s="1329"/>
      <c r="AVB96" s="1329"/>
      <c r="AVC96" s="1329"/>
      <c r="AVD96" s="1329"/>
      <c r="AVE96" s="1329"/>
      <c r="AVF96" s="1329"/>
      <c r="AVG96" s="1329"/>
      <c r="AVH96" s="1329"/>
      <c r="AVI96" s="1329"/>
      <c r="AVJ96" s="1329"/>
      <c r="AVK96" s="1329"/>
      <c r="AVL96" s="1329"/>
      <c r="AVM96" s="1329"/>
      <c r="AVN96" s="1329"/>
      <c r="AVO96" s="1329"/>
      <c r="AVP96" s="1329"/>
      <c r="AVQ96" s="1329"/>
      <c r="AVR96" s="1329"/>
      <c r="AVS96" s="1329"/>
      <c r="AVT96" s="1329"/>
      <c r="AVU96" s="1329"/>
      <c r="AVV96" s="1329"/>
      <c r="AVW96" s="1329"/>
      <c r="AVX96" s="1329"/>
      <c r="AVY96" s="1329"/>
      <c r="AVZ96" s="1329"/>
      <c r="AWA96" s="1329"/>
      <c r="AWB96" s="1329"/>
      <c r="AWC96" s="1329"/>
      <c r="AWD96" s="1329"/>
      <c r="AWE96" s="1329"/>
      <c r="AWF96" s="1329"/>
      <c r="AWG96" s="1329"/>
      <c r="AWH96" s="1329"/>
      <c r="AWI96" s="1329"/>
      <c r="AWJ96" s="1329"/>
      <c r="AWK96" s="1329"/>
      <c r="AWL96" s="1329"/>
      <c r="AWM96" s="1329"/>
      <c r="AWN96" s="1329"/>
      <c r="AWO96" s="1329"/>
      <c r="AWP96" s="1329"/>
      <c r="AWQ96" s="1329"/>
      <c r="AWR96" s="1329"/>
      <c r="AWS96" s="1329"/>
      <c r="AWT96" s="1329"/>
      <c r="AWU96" s="1329"/>
      <c r="AWV96" s="1329"/>
      <c r="AWW96" s="1329"/>
      <c r="AWX96" s="1329"/>
      <c r="AWY96" s="1329"/>
      <c r="AWZ96" s="1329"/>
      <c r="AXA96" s="1329"/>
      <c r="AXB96" s="1329"/>
      <c r="AXC96" s="1329"/>
      <c r="AXD96" s="1329"/>
      <c r="AXE96" s="1329"/>
      <c r="AXF96" s="1329"/>
      <c r="AXG96" s="1329"/>
      <c r="AXH96" s="1329"/>
      <c r="AXI96" s="1329"/>
      <c r="AXJ96" s="1329"/>
      <c r="AXK96" s="1329"/>
      <c r="AXL96" s="1329"/>
      <c r="AXM96" s="1329"/>
      <c r="AXN96" s="1329"/>
      <c r="AXO96" s="1329"/>
      <c r="AXP96" s="1329"/>
      <c r="AXQ96" s="1329"/>
      <c r="AXR96" s="1329"/>
      <c r="AXS96" s="1329"/>
      <c r="AXT96" s="1329"/>
      <c r="AXU96" s="1329"/>
      <c r="AXV96" s="1329"/>
      <c r="AXW96" s="1329"/>
      <c r="AXX96" s="1329"/>
      <c r="AXY96" s="1329"/>
      <c r="AXZ96" s="1329"/>
      <c r="AYA96" s="1329"/>
      <c r="AYB96" s="1329"/>
      <c r="AYC96" s="1329"/>
      <c r="AYD96" s="1329"/>
      <c r="AYE96" s="1329"/>
      <c r="AYF96" s="1329"/>
      <c r="AYG96" s="1329"/>
      <c r="AYH96" s="1329"/>
      <c r="AYI96" s="1329"/>
      <c r="AYJ96" s="1329"/>
      <c r="AYK96" s="1329"/>
      <c r="AYL96" s="1329"/>
      <c r="AYM96" s="1329"/>
      <c r="AYN96" s="1329"/>
      <c r="AYO96" s="1329"/>
      <c r="AYP96" s="1329"/>
      <c r="AYQ96" s="1329"/>
      <c r="AYR96" s="1329"/>
      <c r="AYS96" s="1329"/>
      <c r="AYT96" s="1329"/>
      <c r="AYU96" s="1329"/>
      <c r="AYV96" s="1329"/>
      <c r="AYW96" s="1329"/>
      <c r="AYX96" s="1329"/>
      <c r="AYY96" s="1329"/>
      <c r="AYZ96" s="1329"/>
      <c r="AZA96" s="1329"/>
      <c r="AZB96" s="1329"/>
      <c r="AZC96" s="1329"/>
      <c r="AZD96" s="1329"/>
      <c r="AZE96" s="1329"/>
      <c r="AZF96" s="1329"/>
      <c r="AZG96" s="1329"/>
      <c r="AZH96" s="1329"/>
      <c r="AZI96" s="1329"/>
      <c r="AZJ96" s="1329"/>
      <c r="AZK96" s="1329"/>
      <c r="AZL96" s="1329"/>
      <c r="AZM96" s="1329"/>
      <c r="AZN96" s="1329"/>
      <c r="AZO96" s="1329"/>
      <c r="AZP96" s="1329"/>
      <c r="AZQ96" s="1329"/>
      <c r="AZR96" s="1329"/>
      <c r="AZS96" s="1329"/>
      <c r="AZT96" s="1329"/>
      <c r="AZU96" s="1329"/>
      <c r="AZV96" s="1329"/>
      <c r="AZW96" s="1329"/>
      <c r="AZX96" s="1329"/>
      <c r="AZY96" s="1329"/>
      <c r="AZZ96" s="1329"/>
      <c r="BAA96" s="1329"/>
      <c r="BAB96" s="1329"/>
      <c r="BAC96" s="1329"/>
      <c r="BAD96" s="1329"/>
      <c r="BAE96" s="1329"/>
      <c r="BAF96" s="1329"/>
      <c r="BAG96" s="1329"/>
      <c r="BAH96" s="1329"/>
      <c r="BAI96" s="1329"/>
      <c r="BAJ96" s="1329"/>
      <c r="BAK96" s="1329"/>
      <c r="BAL96" s="1329"/>
      <c r="BAM96" s="1329"/>
      <c r="BAN96" s="1329"/>
      <c r="BAO96" s="1329"/>
      <c r="BAP96" s="1329"/>
      <c r="BAQ96" s="1329"/>
      <c r="BAR96" s="1329"/>
      <c r="BAS96" s="1329"/>
      <c r="BAT96" s="1329"/>
      <c r="BAU96" s="1329"/>
      <c r="BAV96" s="1329"/>
      <c r="BAW96" s="1329"/>
      <c r="BAX96" s="1329"/>
      <c r="BAY96" s="1329"/>
      <c r="BAZ96" s="1329"/>
      <c r="BBA96" s="1329"/>
      <c r="BBB96" s="1329"/>
      <c r="BBC96" s="1329"/>
      <c r="BBD96" s="1329"/>
      <c r="BBE96" s="1329"/>
      <c r="BBF96" s="1329"/>
      <c r="BBG96" s="1329"/>
      <c r="BBH96" s="1329"/>
      <c r="BBI96" s="1329"/>
      <c r="BBJ96" s="1329"/>
      <c r="BBK96" s="1329"/>
      <c r="BBL96" s="1329"/>
      <c r="BBM96" s="1329"/>
      <c r="BBN96" s="1329"/>
      <c r="BBO96" s="1329"/>
      <c r="BBP96" s="1329"/>
      <c r="BBQ96" s="1329"/>
      <c r="BBR96" s="1329"/>
      <c r="BBS96" s="1329"/>
      <c r="BBT96" s="1329"/>
      <c r="BBU96" s="1329"/>
      <c r="BBV96" s="1329"/>
      <c r="BBW96" s="1329"/>
      <c r="BBX96" s="1329"/>
      <c r="BBY96" s="1329"/>
      <c r="BBZ96" s="1329"/>
      <c r="BCA96" s="1329"/>
      <c r="BCB96" s="1329"/>
      <c r="BCC96" s="1329"/>
      <c r="BCD96" s="1329"/>
      <c r="BCE96" s="1329"/>
      <c r="BCF96" s="1329"/>
      <c r="BCG96" s="1329"/>
      <c r="BCH96" s="1329"/>
      <c r="BCI96" s="1329"/>
      <c r="BCJ96" s="1329"/>
      <c r="BCK96" s="1329"/>
      <c r="BCL96" s="1329"/>
      <c r="BCM96" s="1329"/>
      <c r="BCN96" s="1329"/>
      <c r="BCO96" s="1329"/>
      <c r="BCP96" s="1329"/>
      <c r="BCQ96" s="1329"/>
      <c r="BCR96" s="1329"/>
      <c r="BCS96" s="1329"/>
      <c r="BCT96" s="1329"/>
      <c r="BCU96" s="1329"/>
      <c r="BCV96" s="1329"/>
      <c r="BCW96" s="1329"/>
      <c r="BCX96" s="1329"/>
      <c r="BCY96" s="1329"/>
      <c r="BCZ96" s="1329"/>
      <c r="BDA96" s="1329"/>
      <c r="BDB96" s="1329"/>
      <c r="BDC96" s="1329"/>
      <c r="BDD96" s="1329"/>
      <c r="BDE96" s="1329"/>
      <c r="BDF96" s="1329"/>
      <c r="BDG96" s="1329"/>
      <c r="BDH96" s="1329"/>
      <c r="BDI96" s="1329"/>
      <c r="BDJ96" s="1329"/>
      <c r="BDK96" s="1329"/>
      <c r="BDL96" s="1329"/>
      <c r="BDM96" s="1329"/>
      <c r="BDN96" s="1329"/>
      <c r="BDO96" s="1329"/>
      <c r="BDP96" s="1329"/>
      <c r="BDQ96" s="1329"/>
      <c r="BDR96" s="1329"/>
      <c r="BDS96" s="1329"/>
      <c r="BDT96" s="1329"/>
      <c r="BDU96" s="1329"/>
      <c r="BDV96" s="1329"/>
      <c r="BDW96" s="1329"/>
      <c r="BDX96" s="1329"/>
      <c r="BDY96" s="1329"/>
      <c r="BDZ96" s="1329"/>
      <c r="BEA96" s="1329"/>
      <c r="BEB96" s="1329"/>
      <c r="BEC96" s="1329"/>
      <c r="BED96" s="1329"/>
      <c r="BEE96" s="1329"/>
      <c r="BEF96" s="1329"/>
      <c r="BEG96" s="1329"/>
      <c r="BEH96" s="1329"/>
      <c r="BEI96" s="1329"/>
      <c r="BEJ96" s="1329"/>
      <c r="BEK96" s="1329"/>
      <c r="BEL96" s="1329"/>
      <c r="BEM96" s="1329"/>
      <c r="BEN96" s="1329"/>
      <c r="BEO96" s="1329"/>
      <c r="BEP96" s="1329"/>
      <c r="BEQ96" s="1329"/>
      <c r="BER96" s="1329"/>
      <c r="BES96" s="1329"/>
      <c r="BET96" s="1329"/>
      <c r="BEU96" s="1329"/>
      <c r="BEV96" s="1329"/>
      <c r="BEW96" s="1329"/>
      <c r="BEX96" s="1329"/>
      <c r="BEY96" s="1329"/>
      <c r="BEZ96" s="1329"/>
      <c r="BFA96" s="1329"/>
      <c r="BFB96" s="1329"/>
      <c r="BFC96" s="1329"/>
      <c r="BFD96" s="1329"/>
      <c r="BFE96" s="1329"/>
      <c r="BFF96" s="1329"/>
      <c r="BFG96" s="1329"/>
      <c r="BFH96" s="1329"/>
      <c r="BFI96" s="1329"/>
      <c r="BFJ96" s="1329"/>
      <c r="BFK96" s="1329"/>
      <c r="BFL96" s="1329"/>
      <c r="BFM96" s="1329"/>
      <c r="BFN96" s="1329"/>
      <c r="BFO96" s="1329"/>
      <c r="BFP96" s="1329"/>
      <c r="BFQ96" s="1329"/>
      <c r="BFR96" s="1329"/>
      <c r="BFS96" s="1329"/>
      <c r="BFT96" s="1329"/>
      <c r="BFU96" s="1329"/>
      <c r="BFV96" s="1329"/>
      <c r="BFW96" s="1329"/>
      <c r="BFX96" s="1329"/>
      <c r="BFY96" s="1329"/>
      <c r="BFZ96" s="1329"/>
      <c r="BGA96" s="1329"/>
      <c r="BGB96" s="1329"/>
      <c r="BGC96" s="1329"/>
      <c r="BGD96" s="1329"/>
      <c r="BGE96" s="1329"/>
      <c r="BGF96" s="1329"/>
      <c r="BGG96" s="1329"/>
      <c r="BGH96" s="1329"/>
      <c r="BGI96" s="1329"/>
      <c r="BGJ96" s="1329"/>
      <c r="BGK96" s="1329"/>
      <c r="BGL96" s="1329"/>
      <c r="BGM96" s="1329"/>
      <c r="BGN96" s="1329"/>
      <c r="BGO96" s="1329"/>
      <c r="BGP96" s="1329"/>
      <c r="BGQ96" s="1329"/>
      <c r="BGR96" s="1329"/>
      <c r="BGS96" s="1329"/>
      <c r="BGT96" s="1329"/>
      <c r="BGU96" s="1329"/>
      <c r="BGV96" s="1329"/>
      <c r="BGW96" s="1329"/>
      <c r="BGX96" s="1329"/>
      <c r="BGY96" s="1329"/>
      <c r="BGZ96" s="1329"/>
      <c r="BHA96" s="1329"/>
      <c r="BHB96" s="1329"/>
      <c r="BHC96" s="1329"/>
      <c r="BHD96" s="1329"/>
      <c r="BHE96" s="1329"/>
      <c r="BHF96" s="1329"/>
      <c r="BHG96" s="1329"/>
      <c r="BHH96" s="1329"/>
      <c r="BHI96" s="1329"/>
      <c r="BHJ96" s="1329"/>
      <c r="BHK96" s="1329"/>
      <c r="BHL96" s="1329"/>
      <c r="BHM96" s="1329"/>
      <c r="BHN96" s="1329"/>
      <c r="BHO96" s="1329"/>
      <c r="BHP96" s="1329"/>
      <c r="BHQ96" s="1329"/>
      <c r="BHR96" s="1329"/>
      <c r="BHS96" s="1329"/>
      <c r="BHT96" s="1329"/>
      <c r="BHU96" s="1329"/>
      <c r="BHV96" s="1329"/>
      <c r="BHW96" s="1329"/>
      <c r="BHX96" s="1329"/>
      <c r="BHY96" s="1329"/>
      <c r="BHZ96" s="1329"/>
      <c r="BIA96" s="1329"/>
      <c r="BIB96" s="1329"/>
      <c r="BIC96" s="1329"/>
      <c r="BID96" s="1329"/>
      <c r="BIE96" s="1329"/>
      <c r="BIF96" s="1329"/>
      <c r="BIG96" s="1329"/>
      <c r="BIH96" s="1329"/>
      <c r="BII96" s="1329"/>
      <c r="BIJ96" s="1329"/>
      <c r="BIK96" s="1329"/>
      <c r="BIL96" s="1329"/>
      <c r="BIM96" s="1329"/>
      <c r="BIN96" s="1329"/>
      <c r="BIO96" s="1329"/>
      <c r="BIP96" s="1329"/>
      <c r="BIQ96" s="1329"/>
      <c r="BIR96" s="1329"/>
      <c r="BIS96" s="1329"/>
      <c r="BIT96" s="1329"/>
      <c r="BIU96" s="1329"/>
      <c r="BIV96" s="1329"/>
      <c r="BIW96" s="1329"/>
      <c r="BIX96" s="1329"/>
      <c r="BIY96" s="1329"/>
      <c r="BIZ96" s="1329"/>
      <c r="BJA96" s="1329"/>
      <c r="BJB96" s="1329"/>
      <c r="BJC96" s="1329"/>
      <c r="BJD96" s="1329"/>
      <c r="BJE96" s="1329"/>
      <c r="BJF96" s="1329"/>
      <c r="BJG96" s="1329"/>
      <c r="BJH96" s="1329"/>
      <c r="BJI96" s="1329"/>
      <c r="BJJ96" s="1329"/>
      <c r="BJK96" s="1329"/>
      <c r="BJL96" s="1329"/>
      <c r="BJM96" s="1329"/>
      <c r="BJN96" s="1329"/>
      <c r="BJO96" s="1329"/>
      <c r="BJP96" s="1329"/>
      <c r="BJQ96" s="1329"/>
      <c r="BJR96" s="1329"/>
      <c r="BJS96" s="1329"/>
      <c r="BJT96" s="1329"/>
      <c r="BJU96" s="1329"/>
      <c r="BJV96" s="1329"/>
      <c r="BJW96" s="1329"/>
      <c r="BJX96" s="1329"/>
      <c r="BJY96" s="1329"/>
      <c r="BJZ96" s="1329"/>
      <c r="BKA96" s="1329"/>
      <c r="BKB96" s="1329"/>
      <c r="BKC96" s="1329"/>
      <c r="BKD96" s="1329"/>
      <c r="BKE96" s="1329"/>
      <c r="BKF96" s="1329"/>
      <c r="BKG96" s="1329"/>
      <c r="BKH96" s="1329"/>
      <c r="BKI96" s="1329"/>
      <c r="BKJ96" s="1329"/>
      <c r="BKK96" s="1329"/>
      <c r="BKL96" s="1329"/>
      <c r="BKM96" s="1329"/>
      <c r="BKN96" s="1329"/>
      <c r="BKO96" s="1329"/>
      <c r="BKP96" s="1329"/>
      <c r="BKQ96" s="1329"/>
      <c r="BKR96" s="1329"/>
      <c r="BKS96" s="1329"/>
      <c r="BKT96" s="1329"/>
      <c r="BKU96" s="1329"/>
      <c r="BKV96" s="1329"/>
      <c r="BKW96" s="1329"/>
      <c r="BKX96" s="1329"/>
      <c r="BKY96" s="1329"/>
      <c r="BKZ96" s="1329"/>
      <c r="BLA96" s="1329"/>
      <c r="BLB96" s="1329"/>
      <c r="BLC96" s="1329"/>
      <c r="BLD96" s="1329"/>
      <c r="BLE96" s="1329"/>
      <c r="BLF96" s="1329"/>
      <c r="BLG96" s="1329"/>
      <c r="BLH96" s="1329"/>
      <c r="BLI96" s="1329"/>
      <c r="BLJ96" s="1329"/>
      <c r="BLK96" s="1329"/>
      <c r="BLL96" s="1329"/>
      <c r="BLM96" s="1329"/>
      <c r="BLN96" s="1329"/>
      <c r="BLO96" s="1329"/>
      <c r="BLP96" s="1329"/>
      <c r="BLQ96" s="1329"/>
      <c r="BLR96" s="1329"/>
      <c r="BLS96" s="1329"/>
      <c r="BLT96" s="1329"/>
      <c r="BLU96" s="1329"/>
      <c r="BLV96" s="1329"/>
      <c r="BLW96" s="1329"/>
      <c r="BLX96" s="1329"/>
      <c r="BLY96" s="1329"/>
      <c r="BLZ96" s="1329"/>
      <c r="BMA96" s="1329"/>
      <c r="BMB96" s="1329"/>
      <c r="BMC96" s="1329"/>
      <c r="BMD96" s="1329"/>
      <c r="BME96" s="1329"/>
      <c r="BMF96" s="1329"/>
      <c r="BMG96" s="1329"/>
      <c r="BMH96" s="1329"/>
      <c r="BMI96" s="1329"/>
      <c r="BMJ96" s="1329"/>
      <c r="BMK96" s="1329"/>
      <c r="BML96" s="1329"/>
      <c r="BMM96" s="1329"/>
      <c r="BMN96" s="1329"/>
      <c r="BMO96" s="1329"/>
      <c r="BMP96" s="1329"/>
      <c r="BMQ96" s="1329"/>
      <c r="BMR96" s="1329"/>
      <c r="BMS96" s="1329"/>
      <c r="BMT96" s="1329"/>
      <c r="BMU96" s="1329"/>
      <c r="BMV96" s="1329"/>
      <c r="BMW96" s="1329"/>
      <c r="BMX96" s="1329"/>
      <c r="BMY96" s="1329"/>
      <c r="BMZ96" s="1329"/>
      <c r="BNA96" s="1329"/>
      <c r="BNB96" s="1329"/>
      <c r="BNC96" s="1329"/>
      <c r="BND96" s="1329"/>
      <c r="BNE96" s="1329"/>
      <c r="BNF96" s="1329"/>
      <c r="BNG96" s="1329"/>
      <c r="BNH96" s="1329"/>
      <c r="BNI96" s="1329"/>
      <c r="BNJ96" s="1329"/>
      <c r="BNK96" s="1329"/>
      <c r="BNL96" s="1329"/>
      <c r="BNM96" s="1329"/>
      <c r="BNN96" s="1329"/>
      <c r="BNO96" s="1329"/>
      <c r="BNP96" s="1329"/>
      <c r="BNQ96" s="1329"/>
      <c r="BNR96" s="1329"/>
      <c r="BNS96" s="1329"/>
      <c r="BNT96" s="1329"/>
      <c r="BNU96" s="1329"/>
      <c r="BNV96" s="1329"/>
      <c r="BNW96" s="1329"/>
      <c r="BNX96" s="1329"/>
      <c r="BNY96" s="1329"/>
      <c r="BNZ96" s="1329"/>
      <c r="BOA96" s="1329"/>
      <c r="BOB96" s="1329"/>
      <c r="BOC96" s="1329"/>
      <c r="BOD96" s="1329"/>
      <c r="BOE96" s="1329"/>
      <c r="BOF96" s="1329"/>
      <c r="BOG96" s="1329"/>
      <c r="BOH96" s="1329"/>
      <c r="BOI96" s="1329"/>
      <c r="BOJ96" s="1329"/>
      <c r="BOK96" s="1329"/>
      <c r="BOL96" s="1329"/>
      <c r="BOM96" s="1329"/>
      <c r="BON96" s="1329"/>
      <c r="BOO96" s="1329"/>
      <c r="BOP96" s="1329"/>
      <c r="BOQ96" s="1329"/>
      <c r="BOR96" s="1329"/>
      <c r="BOS96" s="1329"/>
      <c r="BOT96" s="1329"/>
      <c r="BOU96" s="1329"/>
      <c r="BOV96" s="1329"/>
      <c r="BOW96" s="1329"/>
      <c r="BOX96" s="1329"/>
      <c r="BOY96" s="1329"/>
      <c r="BOZ96" s="1329"/>
      <c r="BPA96" s="1329"/>
      <c r="BPB96" s="1329"/>
      <c r="BPC96" s="1329"/>
      <c r="BPD96" s="1329"/>
      <c r="BPE96" s="1329"/>
      <c r="BPF96" s="1329"/>
      <c r="BPG96" s="1329"/>
      <c r="BPH96" s="1329"/>
      <c r="BPI96" s="1329"/>
      <c r="BPJ96" s="1329"/>
      <c r="BPK96" s="1329"/>
      <c r="BPL96" s="1329"/>
      <c r="BPM96" s="1329"/>
      <c r="BPN96" s="1329"/>
      <c r="BPO96" s="1329"/>
      <c r="BPP96" s="1329"/>
      <c r="BPQ96" s="1329"/>
      <c r="BPR96" s="1329"/>
      <c r="BPS96" s="1329"/>
      <c r="BPT96" s="1329"/>
      <c r="BPU96" s="1329"/>
      <c r="BPV96" s="1329"/>
      <c r="BPW96" s="1329"/>
      <c r="BPX96" s="1329"/>
      <c r="BPY96" s="1329"/>
      <c r="BPZ96" s="1329"/>
      <c r="BQA96" s="1329"/>
      <c r="BQB96" s="1329"/>
      <c r="BQC96" s="1329"/>
      <c r="BQD96" s="1329"/>
      <c r="BQE96" s="1329"/>
      <c r="BQF96" s="1329"/>
      <c r="BQG96" s="1329"/>
      <c r="BQH96" s="1329"/>
      <c r="BQI96" s="1329"/>
      <c r="BQJ96" s="1329"/>
      <c r="BQK96" s="1329"/>
      <c r="BQL96" s="1329"/>
      <c r="BQM96" s="1329"/>
      <c r="BQN96" s="1329"/>
      <c r="BQO96" s="1329"/>
      <c r="BQP96" s="1329"/>
      <c r="BQQ96" s="1329"/>
      <c r="BQR96" s="1329"/>
      <c r="BQS96" s="1329"/>
      <c r="BQT96" s="1329"/>
      <c r="BQU96" s="1329"/>
      <c r="BQV96" s="1329"/>
      <c r="BQW96" s="1329"/>
      <c r="BQX96" s="1329"/>
      <c r="BQY96" s="1329"/>
      <c r="BQZ96" s="1329"/>
      <c r="BRA96" s="1329"/>
      <c r="BRB96" s="1329"/>
      <c r="BRC96" s="1329"/>
      <c r="BRD96" s="1329"/>
      <c r="BRE96" s="1329"/>
      <c r="BRF96" s="1329"/>
      <c r="BRG96" s="1329"/>
      <c r="BRH96" s="1329"/>
      <c r="BRI96" s="1329"/>
      <c r="BRJ96" s="1329"/>
      <c r="BRK96" s="1329"/>
      <c r="BRL96" s="1329"/>
      <c r="BRM96" s="1329"/>
      <c r="BRN96" s="1329"/>
      <c r="BRO96" s="1329"/>
      <c r="BRP96" s="1329"/>
      <c r="BRQ96" s="1329"/>
      <c r="BRR96" s="1329"/>
      <c r="BRS96" s="1329"/>
      <c r="BRT96" s="1329"/>
      <c r="BRU96" s="1329"/>
      <c r="BRV96" s="1329"/>
      <c r="BRW96" s="1329"/>
      <c r="BRX96" s="1329"/>
      <c r="BRY96" s="1329"/>
      <c r="BRZ96" s="1329"/>
      <c r="BSA96" s="1329"/>
      <c r="BSB96" s="1329"/>
      <c r="BSC96" s="1329"/>
      <c r="BSD96" s="1329"/>
      <c r="BSE96" s="1329"/>
      <c r="BSF96" s="1329"/>
      <c r="BSG96" s="1329"/>
      <c r="BSH96" s="1329"/>
      <c r="BSI96" s="1329"/>
      <c r="BSJ96" s="1329"/>
      <c r="BSK96" s="1329"/>
      <c r="BSL96" s="1329"/>
      <c r="BSM96" s="1329"/>
      <c r="BSN96" s="1329"/>
      <c r="BSO96" s="1329"/>
      <c r="BSP96" s="1329"/>
      <c r="BSQ96" s="1329"/>
      <c r="BSR96" s="1329"/>
      <c r="BSS96" s="1329"/>
      <c r="BST96" s="1329"/>
      <c r="BSU96" s="1329"/>
      <c r="BSV96" s="1329"/>
      <c r="BSW96" s="1329"/>
      <c r="BSX96" s="1329"/>
      <c r="BSY96" s="1329"/>
      <c r="BSZ96" s="1329"/>
      <c r="BTA96" s="1329"/>
      <c r="BTB96" s="1329"/>
      <c r="BTC96" s="1329"/>
      <c r="BTD96" s="1329"/>
      <c r="BTE96" s="1329"/>
      <c r="BTF96" s="1329"/>
      <c r="BTG96" s="1329"/>
      <c r="BTH96" s="1329"/>
      <c r="BTI96" s="1329"/>
      <c r="BTJ96" s="1329"/>
      <c r="BTK96" s="1329"/>
      <c r="BTL96" s="1329"/>
      <c r="BTM96" s="1329"/>
      <c r="BTN96" s="1329"/>
      <c r="BTO96" s="1329"/>
      <c r="BTP96" s="1329"/>
      <c r="BTQ96" s="1329"/>
      <c r="BTR96" s="1329"/>
      <c r="BTS96" s="1329"/>
      <c r="BTT96" s="1329"/>
      <c r="BTU96" s="1329"/>
      <c r="BTV96" s="1329"/>
      <c r="BTW96" s="1329"/>
      <c r="BTX96" s="1329"/>
      <c r="BTY96" s="1329"/>
      <c r="BTZ96" s="1329"/>
      <c r="BUA96" s="1329"/>
      <c r="BUB96" s="1329"/>
      <c r="BUC96" s="1329"/>
      <c r="BUD96" s="1329"/>
      <c r="BUE96" s="1329"/>
      <c r="BUF96" s="1329"/>
      <c r="BUG96" s="1329"/>
      <c r="BUH96" s="1329"/>
      <c r="BUI96" s="1329"/>
      <c r="BUJ96" s="1329"/>
      <c r="BUK96" s="1329"/>
      <c r="BUL96" s="1329"/>
      <c r="BUM96" s="1329"/>
      <c r="BUN96" s="1329"/>
      <c r="BUO96" s="1329"/>
      <c r="BUP96" s="1329"/>
      <c r="BUQ96" s="1329"/>
      <c r="BUR96" s="1329"/>
      <c r="BUS96" s="1329"/>
      <c r="BUT96" s="1329"/>
      <c r="BUU96" s="1329"/>
      <c r="BUV96" s="1329"/>
      <c r="BUW96" s="1329"/>
      <c r="BUX96" s="1329"/>
      <c r="BUY96" s="1329"/>
      <c r="BUZ96" s="1329"/>
      <c r="BVA96" s="1329"/>
      <c r="BVB96" s="1329"/>
      <c r="BVC96" s="1329"/>
      <c r="BVD96" s="1329"/>
      <c r="BVE96" s="1329"/>
      <c r="BVF96" s="1329"/>
      <c r="BVG96" s="1329"/>
      <c r="BVH96" s="1329"/>
      <c r="BVI96" s="1329"/>
      <c r="BVJ96" s="1329"/>
      <c r="BVK96" s="1329"/>
      <c r="BVL96" s="1329"/>
      <c r="BVM96" s="1329"/>
      <c r="BVN96" s="1329"/>
      <c r="BVO96" s="1329"/>
      <c r="BVP96" s="1329"/>
      <c r="BVQ96" s="1329"/>
      <c r="BVR96" s="1329"/>
      <c r="BVS96" s="1329"/>
      <c r="BVT96" s="1329"/>
      <c r="BVU96" s="1329"/>
      <c r="BVV96" s="1329"/>
      <c r="BVW96" s="1329"/>
      <c r="BVX96" s="1329"/>
      <c r="BVY96" s="1329"/>
      <c r="BVZ96" s="1329"/>
      <c r="BWA96" s="1329"/>
      <c r="BWB96" s="1329"/>
      <c r="BWC96" s="1329"/>
      <c r="BWD96" s="1329"/>
      <c r="BWE96" s="1329"/>
      <c r="BWF96" s="1329"/>
      <c r="BWG96" s="1329"/>
      <c r="BWH96" s="1329"/>
      <c r="BWI96" s="1329"/>
      <c r="BWJ96" s="1329"/>
      <c r="BWK96" s="1329"/>
      <c r="BWL96" s="1329"/>
      <c r="BWM96" s="1329"/>
      <c r="BWN96" s="1329"/>
      <c r="BWO96" s="1329"/>
      <c r="BWP96" s="1329"/>
      <c r="BWQ96" s="1329"/>
      <c r="BWR96" s="1329"/>
      <c r="BWS96" s="1329"/>
      <c r="BWT96" s="1329"/>
      <c r="BWU96" s="1329"/>
      <c r="BWV96" s="1329"/>
      <c r="BWW96" s="1329"/>
      <c r="BWX96" s="1329"/>
      <c r="BWY96" s="1329"/>
      <c r="BWZ96" s="1329"/>
      <c r="BXA96" s="1329"/>
      <c r="BXB96" s="1329"/>
      <c r="BXC96" s="1329"/>
      <c r="BXD96" s="1329"/>
      <c r="BXE96" s="1329"/>
      <c r="BXF96" s="1329"/>
      <c r="BXG96" s="1329"/>
      <c r="BXH96" s="1329"/>
      <c r="BXI96" s="1329"/>
      <c r="BXJ96" s="1329"/>
      <c r="BXK96" s="1329"/>
      <c r="BXL96" s="1329"/>
      <c r="BXM96" s="1329"/>
      <c r="BXN96" s="1329"/>
      <c r="BXO96" s="1329"/>
      <c r="BXP96" s="1329"/>
      <c r="BXQ96" s="1329"/>
      <c r="BXR96" s="1329"/>
      <c r="BXS96" s="1329"/>
      <c r="BXT96" s="1329"/>
      <c r="BXU96" s="1329"/>
      <c r="BXV96" s="1329"/>
      <c r="BXW96" s="1329"/>
      <c r="BXX96" s="1329"/>
      <c r="BXY96" s="1329"/>
      <c r="BXZ96" s="1329"/>
      <c r="BYA96" s="1329"/>
      <c r="BYB96" s="1329"/>
      <c r="BYC96" s="1329"/>
      <c r="BYD96" s="1329"/>
      <c r="BYE96" s="1329"/>
      <c r="BYF96" s="1329"/>
      <c r="BYG96" s="1329"/>
      <c r="BYH96" s="1329"/>
      <c r="BYI96" s="1329"/>
      <c r="BYJ96" s="1329"/>
      <c r="BYK96" s="1329"/>
      <c r="BYL96" s="1329"/>
      <c r="BYM96" s="1329"/>
      <c r="BYN96" s="1329"/>
      <c r="BYO96" s="1329"/>
      <c r="BYP96" s="1329"/>
      <c r="BYQ96" s="1329"/>
      <c r="BYR96" s="1329"/>
      <c r="BYS96" s="1329"/>
      <c r="BYT96" s="1329"/>
      <c r="BYU96" s="1329"/>
      <c r="BYV96" s="1329"/>
      <c r="BYW96" s="1329"/>
      <c r="BYX96" s="1329"/>
      <c r="BYY96" s="1329"/>
      <c r="BYZ96" s="1329"/>
      <c r="BZA96" s="1329"/>
      <c r="BZB96" s="1329"/>
      <c r="BZC96" s="1329"/>
      <c r="BZD96" s="1329"/>
      <c r="BZE96" s="1329"/>
      <c r="BZF96" s="1329"/>
      <c r="BZG96" s="1329"/>
      <c r="BZH96" s="1329"/>
      <c r="BZI96" s="1329"/>
      <c r="BZJ96" s="1329"/>
      <c r="BZK96" s="1329"/>
      <c r="BZL96" s="1329"/>
      <c r="BZM96" s="1329"/>
      <c r="BZN96" s="1329"/>
      <c r="BZO96" s="1329"/>
      <c r="BZP96" s="1329"/>
      <c r="BZQ96" s="1329"/>
      <c r="BZR96" s="1329"/>
      <c r="BZS96" s="1329"/>
      <c r="BZT96" s="1329"/>
      <c r="BZU96" s="1329"/>
      <c r="BZV96" s="1329"/>
      <c r="BZW96" s="1329"/>
      <c r="BZX96" s="1329"/>
      <c r="BZY96" s="1329"/>
      <c r="BZZ96" s="1329"/>
      <c r="CAA96" s="1329"/>
      <c r="CAB96" s="1329"/>
      <c r="CAC96" s="1329"/>
      <c r="CAD96" s="1329"/>
      <c r="CAE96" s="1329"/>
      <c r="CAF96" s="1329"/>
      <c r="CAG96" s="1329"/>
      <c r="CAH96" s="1329"/>
      <c r="CAI96" s="1329"/>
      <c r="CAJ96" s="1329"/>
      <c r="CAK96" s="1329"/>
      <c r="CAL96" s="1329"/>
      <c r="CAM96" s="1329"/>
      <c r="CAN96" s="1329"/>
      <c r="CAO96" s="1329"/>
      <c r="CAP96" s="1329"/>
      <c r="CAQ96" s="1329"/>
      <c r="CAR96" s="1329"/>
      <c r="CAS96" s="1329"/>
      <c r="CAT96" s="1329"/>
      <c r="CAU96" s="1329"/>
      <c r="CAV96" s="1329"/>
      <c r="CAW96" s="1329"/>
      <c r="CAX96" s="1329"/>
      <c r="CAY96" s="1329"/>
      <c r="CAZ96" s="1329"/>
      <c r="CBA96" s="1329"/>
      <c r="CBB96" s="1329"/>
      <c r="CBC96" s="1329"/>
      <c r="CBD96" s="1329"/>
      <c r="CBE96" s="1329"/>
      <c r="CBF96" s="1329"/>
      <c r="CBG96" s="1329"/>
      <c r="CBH96" s="1329"/>
      <c r="CBI96" s="1329"/>
      <c r="CBJ96" s="1329"/>
      <c r="CBK96" s="1329"/>
      <c r="CBL96" s="1329"/>
      <c r="CBM96" s="1329"/>
      <c r="CBN96" s="1329"/>
      <c r="CBO96" s="1329"/>
      <c r="CBP96" s="1329"/>
      <c r="CBQ96" s="1329"/>
      <c r="CBR96" s="1329"/>
      <c r="CBS96" s="1329"/>
      <c r="CBT96" s="1329"/>
      <c r="CBU96" s="1329"/>
      <c r="CBV96" s="1329"/>
      <c r="CBW96" s="1329"/>
      <c r="CBX96" s="1329"/>
      <c r="CBY96" s="1329"/>
      <c r="CBZ96" s="1329"/>
      <c r="CCA96" s="1329"/>
      <c r="CCB96" s="1329"/>
      <c r="CCC96" s="1329"/>
      <c r="CCD96" s="1329"/>
      <c r="CCE96" s="1329"/>
      <c r="CCF96" s="1329"/>
      <c r="CCG96" s="1329"/>
      <c r="CCH96" s="1329"/>
      <c r="CCI96" s="1329"/>
      <c r="CCJ96" s="1329"/>
      <c r="CCK96" s="1329"/>
      <c r="CCL96" s="1329"/>
      <c r="CCM96" s="1329"/>
      <c r="CCN96" s="1329"/>
      <c r="CCO96" s="1329"/>
      <c r="CCP96" s="1329"/>
      <c r="CCQ96" s="1329"/>
      <c r="CCR96" s="1329"/>
      <c r="CCS96" s="1329"/>
      <c r="CCT96" s="1329"/>
      <c r="CCU96" s="1329"/>
      <c r="CCV96" s="1329"/>
      <c r="CCW96" s="1329"/>
      <c r="CCX96" s="1329"/>
      <c r="CCY96" s="1329"/>
      <c r="CCZ96" s="1329"/>
      <c r="CDA96" s="1329"/>
      <c r="CDB96" s="1329"/>
      <c r="CDC96" s="1329"/>
      <c r="CDD96" s="1329"/>
      <c r="CDE96" s="1329"/>
      <c r="CDF96" s="1329"/>
      <c r="CDG96" s="1329"/>
      <c r="CDH96" s="1329"/>
      <c r="CDI96" s="1329"/>
      <c r="CDJ96" s="1329"/>
      <c r="CDK96" s="1329"/>
      <c r="CDL96" s="1329"/>
      <c r="CDM96" s="1329"/>
      <c r="CDN96" s="1329"/>
      <c r="CDO96" s="1329"/>
      <c r="CDP96" s="1329"/>
      <c r="CDQ96" s="1329"/>
      <c r="CDR96" s="1329"/>
      <c r="CDS96" s="1329"/>
      <c r="CDT96" s="1329"/>
      <c r="CDU96" s="1329"/>
      <c r="CDV96" s="1329"/>
      <c r="CDW96" s="1329"/>
      <c r="CDX96" s="1329"/>
      <c r="CDY96" s="1329"/>
      <c r="CDZ96" s="1329"/>
      <c r="CEA96" s="1329"/>
      <c r="CEB96" s="1329"/>
      <c r="CEC96" s="1329"/>
      <c r="CED96" s="1329"/>
      <c r="CEE96" s="1329"/>
      <c r="CEF96" s="1329"/>
      <c r="CEG96" s="1329"/>
      <c r="CEH96" s="1329"/>
      <c r="CEI96" s="1329"/>
      <c r="CEJ96" s="1329"/>
      <c r="CEK96" s="1329"/>
      <c r="CEL96" s="1329"/>
      <c r="CEM96" s="1329"/>
      <c r="CEN96" s="1329"/>
      <c r="CEO96" s="1329"/>
      <c r="CEP96" s="1329"/>
      <c r="CEQ96" s="1329"/>
      <c r="CER96" s="1329"/>
      <c r="CES96" s="1329"/>
      <c r="CET96" s="1329"/>
      <c r="CEU96" s="1329"/>
      <c r="CEV96" s="1329"/>
      <c r="CEW96" s="1329"/>
      <c r="CEX96" s="1329"/>
      <c r="CEY96" s="1329"/>
      <c r="CEZ96" s="1329"/>
      <c r="CFA96" s="1329"/>
      <c r="CFB96" s="1329"/>
      <c r="CFC96" s="1329"/>
      <c r="CFD96" s="1329"/>
      <c r="CFE96" s="1329"/>
      <c r="CFF96" s="1329"/>
      <c r="CFG96" s="1329"/>
      <c r="CFH96" s="1329"/>
      <c r="CFI96" s="1329"/>
      <c r="CFJ96" s="1329"/>
      <c r="CFK96" s="1329"/>
      <c r="CFL96" s="1329"/>
      <c r="CFM96" s="1329"/>
      <c r="CFN96" s="1329"/>
      <c r="CFO96" s="1329"/>
      <c r="CFP96" s="1329"/>
      <c r="CFQ96" s="1329"/>
      <c r="CFR96" s="1329"/>
      <c r="CFS96" s="1329"/>
      <c r="CFT96" s="1329"/>
      <c r="CFU96" s="1329"/>
      <c r="CFV96" s="1329"/>
      <c r="CFW96" s="1329"/>
      <c r="CFX96" s="1329"/>
      <c r="CFY96" s="1329"/>
      <c r="CFZ96" s="1329"/>
      <c r="CGA96" s="1329"/>
      <c r="CGB96" s="1329"/>
      <c r="CGC96" s="1329"/>
      <c r="CGD96" s="1329"/>
      <c r="CGE96" s="1329"/>
      <c r="CGF96" s="1329"/>
      <c r="CGG96" s="1329"/>
      <c r="CGH96" s="1329"/>
      <c r="CGI96" s="1329"/>
      <c r="CGJ96" s="1329"/>
      <c r="CGK96" s="1329"/>
      <c r="CGL96" s="1329"/>
      <c r="CGM96" s="1329"/>
      <c r="CGN96" s="1329"/>
      <c r="CGO96" s="1329"/>
      <c r="CGP96" s="1329"/>
      <c r="CGQ96" s="1329"/>
      <c r="CGR96" s="1329"/>
      <c r="CGS96" s="1329"/>
      <c r="CGT96" s="1329"/>
      <c r="CGU96" s="1329"/>
      <c r="CGV96" s="1329"/>
      <c r="CGW96" s="1329"/>
      <c r="CGX96" s="1329"/>
      <c r="CGY96" s="1329"/>
      <c r="CGZ96" s="1329"/>
      <c r="CHA96" s="1329"/>
      <c r="CHB96" s="1329"/>
      <c r="CHC96" s="1329"/>
      <c r="CHD96" s="1329"/>
      <c r="CHE96" s="1329"/>
      <c r="CHF96" s="1329"/>
      <c r="CHG96" s="1329"/>
      <c r="CHH96" s="1329"/>
      <c r="CHI96" s="1329"/>
      <c r="CHJ96" s="1329"/>
      <c r="CHK96" s="1329"/>
      <c r="CHL96" s="1329"/>
      <c r="CHM96" s="1329"/>
      <c r="CHN96" s="1329"/>
      <c r="CHO96" s="1329"/>
      <c r="CHP96" s="1329"/>
      <c r="CHQ96" s="1329"/>
      <c r="CHR96" s="1329"/>
      <c r="CHS96" s="1329"/>
      <c r="CHT96" s="1329"/>
      <c r="CHU96" s="1329"/>
      <c r="CHV96" s="1329"/>
      <c r="CHW96" s="1329"/>
      <c r="CHX96" s="1329"/>
      <c r="CHY96" s="1329"/>
      <c r="CHZ96" s="1329"/>
      <c r="CIA96" s="1329"/>
      <c r="CIB96" s="1329"/>
      <c r="CIC96" s="1329"/>
      <c r="CID96" s="1329"/>
      <c r="CIE96" s="1329"/>
      <c r="CIF96" s="1329"/>
      <c r="CIG96" s="1329"/>
      <c r="CIH96" s="1329"/>
      <c r="CII96" s="1329"/>
      <c r="CIJ96" s="1329"/>
      <c r="CIK96" s="1329"/>
      <c r="CIL96" s="1329"/>
      <c r="CIM96" s="1329"/>
      <c r="CIN96" s="1329"/>
      <c r="CIO96" s="1329"/>
      <c r="CIP96" s="1329"/>
      <c r="CIQ96" s="1329"/>
      <c r="CIR96" s="1329"/>
      <c r="CIS96" s="1329"/>
      <c r="CIT96" s="1329"/>
      <c r="CIU96" s="1329"/>
      <c r="CIV96" s="1329"/>
      <c r="CIW96" s="1329"/>
      <c r="CIX96" s="1329"/>
      <c r="CIY96" s="1329"/>
      <c r="CIZ96" s="1329"/>
      <c r="CJA96" s="1329"/>
      <c r="CJB96" s="1329"/>
      <c r="CJC96" s="1329"/>
      <c r="CJD96" s="1329"/>
      <c r="CJE96" s="1329"/>
      <c r="CJF96" s="1329"/>
      <c r="CJG96" s="1329"/>
      <c r="CJH96" s="1329"/>
      <c r="CJI96" s="1329"/>
      <c r="CJJ96" s="1329"/>
      <c r="CJK96" s="1329"/>
      <c r="CJL96" s="1329"/>
      <c r="CJM96" s="1329"/>
      <c r="CJN96" s="1329"/>
      <c r="CJO96" s="1329"/>
      <c r="CJP96" s="1329"/>
      <c r="CJQ96" s="1329"/>
      <c r="CJR96" s="1329"/>
      <c r="CJS96" s="1329"/>
      <c r="CJT96" s="1329"/>
      <c r="CJU96" s="1329"/>
      <c r="CJV96" s="1329"/>
      <c r="CJW96" s="1329"/>
      <c r="CJX96" s="1329"/>
      <c r="CJY96" s="1329"/>
      <c r="CJZ96" s="1329"/>
      <c r="CKA96" s="1329"/>
      <c r="CKB96" s="1329"/>
      <c r="CKC96" s="1329"/>
      <c r="CKD96" s="1329"/>
      <c r="CKE96" s="1329"/>
      <c r="CKF96" s="1329"/>
      <c r="CKG96" s="1329"/>
      <c r="CKH96" s="1329"/>
      <c r="CKI96" s="1329"/>
      <c r="CKJ96" s="1329"/>
      <c r="CKK96" s="1329"/>
      <c r="CKL96" s="1329"/>
      <c r="CKM96" s="1329"/>
      <c r="CKN96" s="1329"/>
      <c r="CKO96" s="1329"/>
      <c r="CKP96" s="1329"/>
      <c r="CKQ96" s="1329"/>
      <c r="CKR96" s="1329"/>
      <c r="CKS96" s="1329"/>
      <c r="CKT96" s="1329"/>
      <c r="CKU96" s="1329"/>
      <c r="CKV96" s="1329"/>
      <c r="CKW96" s="1329"/>
      <c r="CKX96" s="1329"/>
      <c r="CKY96" s="1329"/>
      <c r="CKZ96" s="1329"/>
      <c r="CLA96" s="1329"/>
      <c r="CLB96" s="1329"/>
      <c r="CLC96" s="1329"/>
      <c r="CLD96" s="1329"/>
      <c r="CLE96" s="1329"/>
      <c r="CLF96" s="1329"/>
      <c r="CLG96" s="1329"/>
      <c r="CLH96" s="1329"/>
      <c r="CLI96" s="1329"/>
      <c r="CLJ96" s="1329"/>
      <c r="CLK96" s="1329"/>
      <c r="CLL96" s="1329"/>
      <c r="CLM96" s="1329"/>
      <c r="CLN96" s="1329"/>
      <c r="CLO96" s="1329"/>
      <c r="CLP96" s="1329"/>
      <c r="CLQ96" s="1329"/>
      <c r="CLR96" s="1329"/>
      <c r="CLS96" s="1329"/>
      <c r="CLT96" s="1329"/>
      <c r="CLU96" s="1329"/>
      <c r="CLV96" s="1329"/>
      <c r="CLW96" s="1329"/>
      <c r="CLX96" s="1329"/>
      <c r="CLY96" s="1329"/>
      <c r="CLZ96" s="1329"/>
      <c r="CMA96" s="1329"/>
      <c r="CMB96" s="1329"/>
      <c r="CMC96" s="1329"/>
      <c r="CMD96" s="1329"/>
      <c r="CME96" s="1329"/>
      <c r="CMF96" s="1329"/>
      <c r="CMG96" s="1329"/>
      <c r="CMH96" s="1329"/>
      <c r="CMI96" s="1329"/>
      <c r="CMJ96" s="1329"/>
      <c r="CMK96" s="1329"/>
      <c r="CML96" s="1329"/>
      <c r="CMM96" s="1329"/>
      <c r="CMN96" s="1329"/>
      <c r="CMO96" s="1329"/>
      <c r="CMP96" s="1329"/>
      <c r="CMQ96" s="1329"/>
      <c r="CMR96" s="1329"/>
      <c r="CMS96" s="1329"/>
      <c r="CMT96" s="1329"/>
      <c r="CMU96" s="1329"/>
      <c r="CMV96" s="1329"/>
      <c r="CMW96" s="1329"/>
      <c r="CMX96" s="1329"/>
      <c r="CMY96" s="1329"/>
      <c r="CMZ96" s="1329"/>
      <c r="CNA96" s="1329"/>
      <c r="CNB96" s="1329"/>
      <c r="CNC96" s="1329"/>
      <c r="CND96" s="1329"/>
      <c r="CNE96" s="1329"/>
      <c r="CNF96" s="1329"/>
      <c r="CNG96" s="1329"/>
      <c r="CNH96" s="1329"/>
      <c r="CNI96" s="1329"/>
      <c r="CNJ96" s="1329"/>
      <c r="CNK96" s="1329"/>
      <c r="CNL96" s="1329"/>
      <c r="CNM96" s="1329"/>
      <c r="CNN96" s="1329"/>
      <c r="CNO96" s="1329"/>
      <c r="CNP96" s="1329"/>
      <c r="CNQ96" s="1329"/>
      <c r="CNR96" s="1329"/>
      <c r="CNS96" s="1329"/>
      <c r="CNT96" s="1329"/>
      <c r="CNU96" s="1329"/>
      <c r="CNV96" s="1329"/>
      <c r="CNW96" s="1329"/>
      <c r="CNX96" s="1329"/>
      <c r="CNY96" s="1329"/>
      <c r="CNZ96" s="1329"/>
      <c r="COA96" s="1329"/>
      <c r="COB96" s="1329"/>
      <c r="COC96" s="1329"/>
      <c r="COD96" s="1329"/>
      <c r="COE96" s="1329"/>
      <c r="COF96" s="1329"/>
      <c r="COG96" s="1329"/>
      <c r="COH96" s="1329"/>
      <c r="COI96" s="1329"/>
      <c r="COJ96" s="1329"/>
      <c r="COK96" s="1329"/>
      <c r="COL96" s="1329"/>
      <c r="COM96" s="1329"/>
      <c r="CON96" s="1329"/>
      <c r="COO96" s="1329"/>
      <c r="COP96" s="1329"/>
      <c r="COQ96" s="1329"/>
      <c r="COR96" s="1329"/>
      <c r="COS96" s="1329"/>
      <c r="COT96" s="1329"/>
      <c r="COU96" s="1329"/>
      <c r="COV96" s="1329"/>
      <c r="COW96" s="1329"/>
      <c r="COX96" s="1329"/>
      <c r="COY96" s="1329"/>
      <c r="COZ96" s="1329"/>
      <c r="CPA96" s="1329"/>
      <c r="CPB96" s="1329"/>
      <c r="CPC96" s="1329"/>
      <c r="CPD96" s="1329"/>
      <c r="CPE96" s="1329"/>
      <c r="CPF96" s="1329"/>
      <c r="CPG96" s="1329"/>
      <c r="CPH96" s="1329"/>
      <c r="CPI96" s="1329"/>
      <c r="CPJ96" s="1329"/>
      <c r="CPK96" s="1329"/>
      <c r="CPL96" s="1329"/>
      <c r="CPM96" s="1329"/>
      <c r="CPN96" s="1329"/>
      <c r="CPO96" s="1329"/>
      <c r="CPP96" s="1329"/>
      <c r="CPQ96" s="1329"/>
      <c r="CPR96" s="1329"/>
      <c r="CPS96" s="1329"/>
      <c r="CPT96" s="1329"/>
      <c r="CPU96" s="1329"/>
      <c r="CPV96" s="1329"/>
      <c r="CPW96" s="1329"/>
      <c r="CPX96" s="1329"/>
      <c r="CPY96" s="1329"/>
      <c r="CPZ96" s="1329"/>
      <c r="CQA96" s="1329"/>
      <c r="CQB96" s="1329"/>
      <c r="CQC96" s="1329"/>
      <c r="CQD96" s="1329"/>
      <c r="CQE96" s="1329"/>
      <c r="CQF96" s="1329"/>
      <c r="CQG96" s="1329"/>
      <c r="CQH96" s="1329"/>
      <c r="CQI96" s="1329"/>
      <c r="CQJ96" s="1329"/>
      <c r="CQK96" s="1329"/>
      <c r="CQL96" s="1329"/>
      <c r="CQM96" s="1329"/>
      <c r="CQN96" s="1329"/>
      <c r="CQO96" s="1329"/>
      <c r="CQP96" s="1329"/>
      <c r="CQQ96" s="1329"/>
      <c r="CQR96" s="1329"/>
      <c r="CQS96" s="1329"/>
      <c r="CQT96" s="1329"/>
      <c r="CQU96" s="1329"/>
      <c r="CQV96" s="1329"/>
      <c r="CQW96" s="1329"/>
      <c r="CQX96" s="1329"/>
      <c r="CQY96" s="1329"/>
      <c r="CQZ96" s="1329"/>
      <c r="CRA96" s="1329"/>
      <c r="CRB96" s="1329"/>
      <c r="CRC96" s="1329"/>
      <c r="CRD96" s="1329"/>
      <c r="CRE96" s="1329"/>
      <c r="CRF96" s="1329"/>
      <c r="CRG96" s="1329"/>
      <c r="CRH96" s="1329"/>
      <c r="CRI96" s="1329"/>
      <c r="CRJ96" s="1329"/>
      <c r="CRK96" s="1329"/>
      <c r="CRL96" s="1329"/>
      <c r="CRM96" s="1329"/>
      <c r="CRN96" s="1329"/>
      <c r="CRO96" s="1329"/>
      <c r="CRP96" s="1329"/>
      <c r="CRQ96" s="1329"/>
      <c r="CRR96" s="1329"/>
      <c r="CRS96" s="1329"/>
      <c r="CRT96" s="1329"/>
      <c r="CRU96" s="1329"/>
      <c r="CRV96" s="1329"/>
      <c r="CRW96" s="1329"/>
      <c r="CRX96" s="1329"/>
      <c r="CRY96" s="1329"/>
      <c r="CRZ96" s="1329"/>
      <c r="CSA96" s="1329"/>
      <c r="CSB96" s="1329"/>
      <c r="CSC96" s="1329"/>
      <c r="CSD96" s="1329"/>
      <c r="CSE96" s="1329"/>
      <c r="CSF96" s="1329"/>
      <c r="CSG96" s="1329"/>
      <c r="CSH96" s="1329"/>
      <c r="CSI96" s="1329"/>
      <c r="CSJ96" s="1329"/>
      <c r="CSK96" s="1329"/>
      <c r="CSL96" s="1329"/>
      <c r="CSM96" s="1329"/>
      <c r="CSN96" s="1329"/>
      <c r="CSO96" s="1329"/>
      <c r="CSP96" s="1329"/>
      <c r="CSQ96" s="1329"/>
      <c r="CSR96" s="1329"/>
      <c r="CSS96" s="1329"/>
      <c r="CST96" s="1329"/>
      <c r="CSU96" s="1329"/>
      <c r="CSV96" s="1329"/>
      <c r="CSW96" s="1329"/>
      <c r="CSX96" s="1329"/>
      <c r="CSY96" s="1329"/>
      <c r="CSZ96" s="1329"/>
      <c r="CTA96" s="1329"/>
      <c r="CTB96" s="1329"/>
      <c r="CTC96" s="1329"/>
      <c r="CTD96" s="1329"/>
      <c r="CTE96" s="1329"/>
      <c r="CTF96" s="1329"/>
      <c r="CTG96" s="1329"/>
      <c r="CTH96" s="1329"/>
      <c r="CTI96" s="1329"/>
      <c r="CTJ96" s="1329"/>
      <c r="CTK96" s="1329"/>
      <c r="CTL96" s="1329"/>
      <c r="CTM96" s="1329"/>
      <c r="CTN96" s="1329"/>
      <c r="CTO96" s="1329"/>
      <c r="CTP96" s="1329"/>
      <c r="CTQ96" s="1329"/>
      <c r="CTR96" s="1329"/>
      <c r="CTS96" s="1329"/>
      <c r="CTT96" s="1329"/>
      <c r="CTU96" s="1329"/>
      <c r="CTV96" s="1329"/>
      <c r="CTW96" s="1329"/>
      <c r="CTX96" s="1329"/>
      <c r="CTY96" s="1329"/>
      <c r="CTZ96" s="1329"/>
      <c r="CUA96" s="1329"/>
      <c r="CUB96" s="1329"/>
      <c r="CUC96" s="1329"/>
      <c r="CUD96" s="1329"/>
      <c r="CUE96" s="1329"/>
      <c r="CUF96" s="1329"/>
      <c r="CUG96" s="1329"/>
      <c r="CUH96" s="1329"/>
      <c r="CUI96" s="1329"/>
      <c r="CUJ96" s="1329"/>
      <c r="CUK96" s="1329"/>
      <c r="CUL96" s="1329"/>
      <c r="CUM96" s="1329"/>
      <c r="CUN96" s="1329"/>
      <c r="CUO96" s="1329"/>
      <c r="CUP96" s="1329"/>
      <c r="CUQ96" s="1329"/>
      <c r="CUR96" s="1329"/>
      <c r="CUS96" s="1329"/>
      <c r="CUT96" s="1329"/>
      <c r="CUU96" s="1329"/>
      <c r="CUV96" s="1329"/>
      <c r="CUW96" s="1329"/>
      <c r="CUX96" s="1329"/>
      <c r="CUY96" s="1329"/>
      <c r="CUZ96" s="1329"/>
      <c r="CVA96" s="1329"/>
      <c r="CVB96" s="1329"/>
      <c r="CVC96" s="1329"/>
      <c r="CVD96" s="1329"/>
      <c r="CVE96" s="1329"/>
      <c r="CVF96" s="1329"/>
      <c r="CVG96" s="1329"/>
      <c r="CVH96" s="1329"/>
      <c r="CVI96" s="1329"/>
      <c r="CVJ96" s="1329"/>
      <c r="CVK96" s="1329"/>
      <c r="CVL96" s="1329"/>
      <c r="CVM96" s="1329"/>
      <c r="CVN96" s="1329"/>
      <c r="CVO96" s="1329"/>
      <c r="CVP96" s="1329"/>
      <c r="CVQ96" s="1329"/>
      <c r="CVR96" s="1329"/>
      <c r="CVS96" s="1329"/>
      <c r="CVT96" s="1329"/>
      <c r="CVU96" s="1329"/>
      <c r="CVV96" s="1329"/>
      <c r="CVW96" s="1329"/>
      <c r="CVX96" s="1329"/>
      <c r="CVY96" s="1329"/>
      <c r="CVZ96" s="1329"/>
      <c r="CWA96" s="1329"/>
      <c r="CWB96" s="1329"/>
      <c r="CWC96" s="1329"/>
      <c r="CWD96" s="1329"/>
      <c r="CWE96" s="1329"/>
      <c r="CWF96" s="1329"/>
      <c r="CWG96" s="1329"/>
      <c r="CWH96" s="1329"/>
      <c r="CWI96" s="1329"/>
      <c r="CWJ96" s="1329"/>
      <c r="CWK96" s="1329"/>
      <c r="CWL96" s="1329"/>
      <c r="CWM96" s="1329"/>
      <c r="CWN96" s="1329"/>
      <c r="CWO96" s="1329"/>
      <c r="CWP96" s="1329"/>
      <c r="CWQ96" s="1329"/>
      <c r="CWR96" s="1329"/>
      <c r="CWS96" s="1329"/>
      <c r="CWT96" s="1329"/>
      <c r="CWU96" s="1329"/>
      <c r="CWV96" s="1329"/>
      <c r="CWW96" s="1329"/>
      <c r="CWX96" s="1329"/>
      <c r="CWY96" s="1329"/>
      <c r="CWZ96" s="1329"/>
      <c r="CXA96" s="1329"/>
      <c r="CXB96" s="1329"/>
      <c r="CXC96" s="1329"/>
      <c r="CXD96" s="1329"/>
      <c r="CXE96" s="1329"/>
      <c r="CXF96" s="1329"/>
      <c r="CXG96" s="1329"/>
      <c r="CXH96" s="1329"/>
      <c r="CXI96" s="1329"/>
      <c r="CXJ96" s="1329"/>
      <c r="CXK96" s="1329"/>
      <c r="CXL96" s="1329"/>
      <c r="CXM96" s="1329"/>
      <c r="CXN96" s="1329"/>
      <c r="CXO96" s="1329"/>
      <c r="CXP96" s="1329"/>
      <c r="CXQ96" s="1329"/>
      <c r="CXR96" s="1329"/>
      <c r="CXS96" s="1329"/>
      <c r="CXT96" s="1329"/>
      <c r="CXU96" s="1329"/>
      <c r="CXV96" s="1329"/>
      <c r="CXW96" s="1329"/>
      <c r="CXX96" s="1329"/>
      <c r="CXY96" s="1329"/>
      <c r="CXZ96" s="1329"/>
      <c r="CYA96" s="1329"/>
      <c r="CYB96" s="1329"/>
      <c r="CYC96" s="1329"/>
      <c r="CYD96" s="1329"/>
      <c r="CYE96" s="1329"/>
      <c r="CYF96" s="1329"/>
      <c r="CYG96" s="1329"/>
      <c r="CYH96" s="1329"/>
      <c r="CYI96" s="1329"/>
      <c r="CYJ96" s="1329"/>
      <c r="CYK96" s="1329"/>
      <c r="CYL96" s="1329"/>
      <c r="CYM96" s="1329"/>
      <c r="CYN96" s="1329"/>
      <c r="CYO96" s="1329"/>
      <c r="CYP96" s="1329"/>
      <c r="CYQ96" s="1329"/>
      <c r="CYR96" s="1329"/>
      <c r="CYS96" s="1329"/>
      <c r="CYT96" s="1329"/>
      <c r="CYU96" s="1329"/>
      <c r="CYV96" s="1329"/>
      <c r="CYW96" s="1329"/>
      <c r="CYX96" s="1329"/>
      <c r="CYY96" s="1329"/>
      <c r="CYZ96" s="1329"/>
      <c r="CZA96" s="1329"/>
      <c r="CZB96" s="1329"/>
      <c r="CZC96" s="1329"/>
      <c r="CZD96" s="1329"/>
      <c r="CZE96" s="1329"/>
      <c r="CZF96" s="1329"/>
      <c r="CZG96" s="1329"/>
      <c r="CZH96" s="1329"/>
      <c r="CZI96" s="1329"/>
      <c r="CZJ96" s="1329"/>
      <c r="CZK96" s="1329"/>
      <c r="CZL96" s="1329"/>
      <c r="CZM96" s="1329"/>
      <c r="CZN96" s="1329"/>
      <c r="CZO96" s="1329"/>
      <c r="CZP96" s="1329"/>
      <c r="CZQ96" s="1329"/>
      <c r="CZR96" s="1329"/>
      <c r="CZS96" s="1329"/>
      <c r="CZT96" s="1329"/>
      <c r="CZU96" s="1329"/>
      <c r="CZV96" s="1329"/>
      <c r="CZW96" s="1329"/>
      <c r="CZX96" s="1329"/>
      <c r="CZY96" s="1329"/>
      <c r="CZZ96" s="1329"/>
      <c r="DAA96" s="1329"/>
      <c r="DAB96" s="1329"/>
      <c r="DAC96" s="1329"/>
      <c r="DAD96" s="1329"/>
      <c r="DAE96" s="1329"/>
      <c r="DAF96" s="1329"/>
      <c r="DAG96" s="1329"/>
      <c r="DAH96" s="1329"/>
      <c r="DAI96" s="1329"/>
      <c r="DAJ96" s="1329"/>
      <c r="DAK96" s="1329"/>
      <c r="DAL96" s="1329"/>
      <c r="DAM96" s="1329"/>
      <c r="DAN96" s="1329"/>
      <c r="DAO96" s="1329"/>
      <c r="DAP96" s="1329"/>
      <c r="DAQ96" s="1329"/>
      <c r="DAR96" s="1329"/>
      <c r="DAS96" s="1329"/>
      <c r="DAT96" s="1329"/>
      <c r="DAU96" s="1329"/>
      <c r="DAV96" s="1329"/>
      <c r="DAW96" s="1329"/>
      <c r="DAX96" s="1329"/>
      <c r="DAY96" s="1329"/>
      <c r="DAZ96" s="1329"/>
      <c r="DBA96" s="1329"/>
      <c r="DBB96" s="1329"/>
      <c r="DBC96" s="1329"/>
      <c r="DBD96" s="1329"/>
      <c r="DBE96" s="1329"/>
      <c r="DBF96" s="1329"/>
      <c r="DBG96" s="1329"/>
      <c r="DBH96" s="1329"/>
      <c r="DBI96" s="1329"/>
      <c r="DBJ96" s="1329"/>
      <c r="DBK96" s="1329"/>
      <c r="DBL96" s="1329"/>
      <c r="DBM96" s="1329"/>
      <c r="DBN96" s="1329"/>
      <c r="DBO96" s="1329"/>
      <c r="DBP96" s="1329"/>
      <c r="DBQ96" s="1329"/>
      <c r="DBR96" s="1329"/>
      <c r="DBS96" s="1329"/>
      <c r="DBT96" s="1329"/>
      <c r="DBU96" s="1329"/>
      <c r="DBV96" s="1329"/>
      <c r="DBW96" s="1329"/>
      <c r="DBX96" s="1329"/>
      <c r="DBY96" s="1329"/>
      <c r="DBZ96" s="1329"/>
      <c r="DCA96" s="1329"/>
      <c r="DCB96" s="1329"/>
      <c r="DCC96" s="1329"/>
      <c r="DCD96" s="1329"/>
      <c r="DCE96" s="1329"/>
      <c r="DCF96" s="1329"/>
      <c r="DCG96" s="1329"/>
      <c r="DCH96" s="1329"/>
      <c r="DCI96" s="1329"/>
      <c r="DCJ96" s="1329"/>
      <c r="DCK96" s="1329"/>
      <c r="DCL96" s="1329"/>
      <c r="DCM96" s="1329"/>
      <c r="DCN96" s="1329"/>
      <c r="DCO96" s="1329"/>
      <c r="DCP96" s="1329"/>
      <c r="DCQ96" s="1329"/>
      <c r="DCR96" s="1329"/>
      <c r="DCS96" s="1329"/>
      <c r="DCT96" s="1329"/>
      <c r="DCU96" s="1329"/>
      <c r="DCV96" s="1329"/>
      <c r="DCW96" s="1329"/>
      <c r="DCX96" s="1329"/>
      <c r="DCY96" s="1329"/>
      <c r="DCZ96" s="1329"/>
      <c r="DDA96" s="1329"/>
      <c r="DDB96" s="1329"/>
      <c r="DDC96" s="1329"/>
      <c r="DDD96" s="1329"/>
      <c r="DDE96" s="1329"/>
      <c r="DDF96" s="1329"/>
      <c r="DDG96" s="1329"/>
      <c r="DDH96" s="1329"/>
      <c r="DDI96" s="1329"/>
      <c r="DDJ96" s="1329"/>
      <c r="DDK96" s="1329"/>
      <c r="DDL96" s="1329"/>
      <c r="DDM96" s="1329"/>
      <c r="DDN96" s="1329"/>
      <c r="DDO96" s="1329"/>
      <c r="DDP96" s="1329"/>
      <c r="DDQ96" s="1329"/>
      <c r="DDR96" s="1329"/>
      <c r="DDS96" s="1329"/>
      <c r="DDT96" s="1329"/>
      <c r="DDU96" s="1329"/>
      <c r="DDV96" s="1329"/>
      <c r="DDW96" s="1329"/>
      <c r="DDX96" s="1329"/>
      <c r="DDY96" s="1329"/>
      <c r="DDZ96" s="1329"/>
      <c r="DEA96" s="1329"/>
      <c r="DEB96" s="1329"/>
      <c r="DEC96" s="1329"/>
      <c r="DED96" s="1329"/>
      <c r="DEE96" s="1329"/>
      <c r="DEF96" s="1329"/>
      <c r="DEG96" s="1329"/>
      <c r="DEH96" s="1329"/>
      <c r="DEI96" s="1329"/>
      <c r="DEJ96" s="1329"/>
      <c r="DEK96" s="1329"/>
      <c r="DEL96" s="1329"/>
      <c r="DEM96" s="1329"/>
      <c r="DEN96" s="1329"/>
      <c r="DEO96" s="1329"/>
      <c r="DEP96" s="1329"/>
      <c r="DEQ96" s="1329"/>
      <c r="DER96" s="1329"/>
      <c r="DES96" s="1329"/>
      <c r="DET96" s="1329"/>
      <c r="DEU96" s="1329"/>
      <c r="DEV96" s="1329"/>
      <c r="DEW96" s="1329"/>
      <c r="DEX96" s="1329"/>
      <c r="DEY96" s="1329"/>
      <c r="DEZ96" s="1329"/>
      <c r="DFA96" s="1329"/>
      <c r="DFB96" s="1329"/>
      <c r="DFC96" s="1329"/>
      <c r="DFD96" s="1329"/>
      <c r="DFE96" s="1329"/>
      <c r="DFF96" s="1329"/>
      <c r="DFG96" s="1329"/>
      <c r="DFH96" s="1329"/>
      <c r="DFI96" s="1329"/>
      <c r="DFJ96" s="1329"/>
      <c r="DFK96" s="1329"/>
      <c r="DFL96" s="1329"/>
      <c r="DFM96" s="1329"/>
      <c r="DFN96" s="1329"/>
      <c r="DFO96" s="1329"/>
      <c r="DFP96" s="1329"/>
      <c r="DFQ96" s="1329"/>
      <c r="DFR96" s="1329"/>
      <c r="DFS96" s="1329"/>
      <c r="DFT96" s="1329"/>
      <c r="DFU96" s="1329"/>
      <c r="DFV96" s="1329"/>
      <c r="DFW96" s="1329"/>
      <c r="DFX96" s="1329"/>
      <c r="DFY96" s="1329"/>
      <c r="DFZ96" s="1329"/>
      <c r="DGA96" s="1329"/>
      <c r="DGB96" s="1329"/>
      <c r="DGC96" s="1329"/>
      <c r="DGD96" s="1329"/>
      <c r="DGE96" s="1329"/>
      <c r="DGF96" s="1329"/>
      <c r="DGG96" s="1329"/>
      <c r="DGH96" s="1329"/>
      <c r="DGI96" s="1329"/>
      <c r="DGJ96" s="1329"/>
      <c r="DGK96" s="1329"/>
      <c r="DGL96" s="1329"/>
      <c r="DGM96" s="1329"/>
      <c r="DGN96" s="1329"/>
      <c r="DGO96" s="1329"/>
      <c r="DGP96" s="1329"/>
      <c r="DGQ96" s="1329"/>
      <c r="DGR96" s="1329"/>
      <c r="DGS96" s="1329"/>
      <c r="DGT96" s="1329"/>
      <c r="DGU96" s="1329"/>
      <c r="DGV96" s="1329"/>
      <c r="DGW96" s="1329"/>
      <c r="DGX96" s="1329"/>
      <c r="DGY96" s="1329"/>
      <c r="DGZ96" s="1329"/>
      <c r="DHA96" s="1329"/>
      <c r="DHB96" s="1329"/>
      <c r="DHC96" s="1329"/>
      <c r="DHD96" s="1329"/>
      <c r="DHE96" s="1329"/>
      <c r="DHF96" s="1329"/>
      <c r="DHG96" s="1329"/>
      <c r="DHH96" s="1329"/>
      <c r="DHI96" s="1329"/>
      <c r="DHJ96" s="1329"/>
      <c r="DHK96" s="1329"/>
      <c r="DHL96" s="1329"/>
      <c r="DHM96" s="1329"/>
      <c r="DHN96" s="1329"/>
      <c r="DHO96" s="1329"/>
      <c r="DHP96" s="1329"/>
      <c r="DHQ96" s="1329"/>
      <c r="DHR96" s="1329"/>
      <c r="DHS96" s="1329"/>
      <c r="DHT96" s="1329"/>
      <c r="DHU96" s="1329"/>
      <c r="DHV96" s="1329"/>
      <c r="DHW96" s="1329"/>
      <c r="DHX96" s="1329"/>
      <c r="DHY96" s="1329"/>
      <c r="DHZ96" s="1329"/>
      <c r="DIA96" s="1329"/>
      <c r="DIB96" s="1329"/>
      <c r="DIC96" s="1329"/>
      <c r="DID96" s="1329"/>
      <c r="DIE96" s="1329"/>
      <c r="DIF96" s="1329"/>
      <c r="DIG96" s="1329"/>
      <c r="DIH96" s="1329"/>
      <c r="DII96" s="1329"/>
      <c r="DIJ96" s="1329"/>
      <c r="DIK96" s="1329"/>
      <c r="DIL96" s="1329"/>
      <c r="DIM96" s="1329"/>
      <c r="DIN96" s="1329"/>
      <c r="DIO96" s="1329"/>
      <c r="DIP96" s="1329"/>
      <c r="DIQ96" s="1329"/>
      <c r="DIR96" s="1329"/>
      <c r="DIS96" s="1329"/>
      <c r="DIT96" s="1329"/>
      <c r="DIU96" s="1329"/>
      <c r="DIV96" s="1329"/>
      <c r="DIW96" s="1329"/>
      <c r="DIX96" s="1329"/>
      <c r="DIY96" s="1329"/>
      <c r="DIZ96" s="1329"/>
      <c r="DJA96" s="1329"/>
      <c r="DJB96" s="1329"/>
      <c r="DJC96" s="1329"/>
      <c r="DJD96" s="1329"/>
      <c r="DJE96" s="1329"/>
      <c r="DJF96" s="1329"/>
      <c r="DJG96" s="1329"/>
      <c r="DJH96" s="1329"/>
      <c r="DJI96" s="1329"/>
      <c r="DJJ96" s="1329"/>
      <c r="DJK96" s="1329"/>
      <c r="DJL96" s="1329"/>
      <c r="DJM96" s="1329"/>
      <c r="DJN96" s="1329"/>
      <c r="DJO96" s="1329"/>
      <c r="DJP96" s="1329"/>
      <c r="DJQ96" s="1329"/>
      <c r="DJR96" s="1329"/>
      <c r="DJS96" s="1329"/>
      <c r="DJT96" s="1329"/>
      <c r="DJU96" s="1329"/>
      <c r="DJV96" s="1329"/>
      <c r="DJW96" s="1329"/>
      <c r="DJX96" s="1329"/>
      <c r="DJY96" s="1329"/>
      <c r="DJZ96" s="1329"/>
      <c r="DKA96" s="1329"/>
      <c r="DKB96" s="1329"/>
      <c r="DKC96" s="1329"/>
      <c r="DKD96" s="1329"/>
      <c r="DKE96" s="1329"/>
      <c r="DKF96" s="1329"/>
      <c r="DKG96" s="1329"/>
      <c r="DKH96" s="1329"/>
      <c r="DKI96" s="1329"/>
      <c r="DKJ96" s="1329"/>
      <c r="DKK96" s="1329"/>
      <c r="DKL96" s="1329"/>
      <c r="DKM96" s="1329"/>
      <c r="DKN96" s="1329"/>
      <c r="DKO96" s="1329"/>
      <c r="DKP96" s="1329"/>
      <c r="DKQ96" s="1329"/>
      <c r="DKR96" s="1329"/>
      <c r="DKS96" s="1329"/>
      <c r="DKT96" s="1329"/>
      <c r="DKU96" s="1329"/>
      <c r="DKV96" s="1329"/>
      <c r="DKW96" s="1329"/>
      <c r="DKX96" s="1329"/>
      <c r="DKY96" s="1329"/>
      <c r="DKZ96" s="1329"/>
      <c r="DLA96" s="1329"/>
      <c r="DLB96" s="1329"/>
      <c r="DLC96" s="1329"/>
      <c r="DLD96" s="1329"/>
      <c r="DLE96" s="1329"/>
      <c r="DLF96" s="1329"/>
      <c r="DLG96" s="1329"/>
      <c r="DLH96" s="1329"/>
      <c r="DLI96" s="1329"/>
      <c r="DLJ96" s="1329"/>
      <c r="DLK96" s="1329"/>
      <c r="DLL96" s="1329"/>
      <c r="DLM96" s="1329"/>
      <c r="DLN96" s="1329"/>
      <c r="DLO96" s="1329"/>
      <c r="DLP96" s="1329"/>
      <c r="DLQ96" s="1329"/>
      <c r="DLR96" s="1329"/>
      <c r="DLS96" s="1329"/>
      <c r="DLT96" s="1329"/>
      <c r="DLU96" s="1329"/>
      <c r="DLV96" s="1329"/>
      <c r="DLW96" s="1329"/>
      <c r="DLX96" s="1329"/>
      <c r="DLY96" s="1329"/>
      <c r="DLZ96" s="1329"/>
      <c r="DMA96" s="1329"/>
      <c r="DMB96" s="1329"/>
      <c r="DMC96" s="1329"/>
      <c r="DMD96" s="1329"/>
      <c r="DME96" s="1329"/>
      <c r="DMF96" s="1329"/>
      <c r="DMG96" s="1329"/>
      <c r="DMH96" s="1329"/>
      <c r="DMI96" s="1329"/>
      <c r="DMJ96" s="1329"/>
      <c r="DMK96" s="1329"/>
      <c r="DML96" s="1329"/>
      <c r="DMM96" s="1329"/>
      <c r="DMN96" s="1329"/>
      <c r="DMO96" s="1329"/>
      <c r="DMP96" s="1329"/>
      <c r="DMQ96" s="1329"/>
      <c r="DMR96" s="1329"/>
      <c r="DMS96" s="1329"/>
      <c r="DMT96" s="1329"/>
      <c r="DMU96" s="1329"/>
      <c r="DMV96" s="1329"/>
      <c r="DMW96" s="1329"/>
      <c r="DMX96" s="1329"/>
      <c r="DMY96" s="1329"/>
      <c r="DMZ96" s="1329"/>
      <c r="DNA96" s="1329"/>
      <c r="DNB96" s="1329"/>
      <c r="DNC96" s="1329"/>
      <c r="DND96" s="1329"/>
      <c r="DNE96" s="1329"/>
      <c r="DNF96" s="1329"/>
      <c r="DNG96" s="1329"/>
      <c r="DNH96" s="1329"/>
      <c r="DNI96" s="1329"/>
      <c r="DNJ96" s="1329"/>
      <c r="DNK96" s="1329"/>
      <c r="DNL96" s="1329"/>
      <c r="DNM96" s="1329"/>
      <c r="DNN96" s="1329"/>
      <c r="DNO96" s="1329"/>
      <c r="DNP96" s="1329"/>
      <c r="DNQ96" s="1329"/>
      <c r="DNR96" s="1329"/>
      <c r="DNS96" s="1329"/>
      <c r="DNT96" s="1329"/>
      <c r="DNU96" s="1329"/>
      <c r="DNV96" s="1329"/>
      <c r="DNW96" s="1329"/>
      <c r="DNX96" s="1329"/>
      <c r="DNY96" s="1329"/>
      <c r="DNZ96" s="1329"/>
      <c r="DOA96" s="1329"/>
      <c r="DOB96" s="1329"/>
      <c r="DOC96" s="1329"/>
      <c r="DOD96" s="1329"/>
      <c r="DOE96" s="1329"/>
      <c r="DOF96" s="1329"/>
      <c r="DOG96" s="1329"/>
      <c r="DOH96" s="1329"/>
      <c r="DOI96" s="1329"/>
      <c r="DOJ96" s="1329"/>
      <c r="DOK96" s="1329"/>
      <c r="DOL96" s="1329"/>
      <c r="DOM96" s="1329"/>
      <c r="DON96" s="1329"/>
      <c r="DOO96" s="1329"/>
      <c r="DOP96" s="1329"/>
      <c r="DOQ96" s="1329"/>
      <c r="DOR96" s="1329"/>
      <c r="DOS96" s="1329"/>
      <c r="DOT96" s="1329"/>
      <c r="DOU96" s="1329"/>
      <c r="DOV96" s="1329"/>
      <c r="DOW96" s="1329"/>
      <c r="DOX96" s="1329"/>
      <c r="DOY96" s="1329"/>
      <c r="DOZ96" s="1329"/>
      <c r="DPA96" s="1329"/>
      <c r="DPB96" s="1329"/>
      <c r="DPC96" s="1329"/>
      <c r="DPD96" s="1329"/>
      <c r="DPE96" s="1329"/>
      <c r="DPF96" s="1329"/>
      <c r="DPG96" s="1329"/>
      <c r="DPH96" s="1329"/>
      <c r="DPI96" s="1329"/>
      <c r="DPJ96" s="1329"/>
      <c r="DPK96" s="1329"/>
      <c r="DPL96" s="1329"/>
      <c r="DPM96" s="1329"/>
      <c r="DPN96" s="1329"/>
      <c r="DPO96" s="1329"/>
      <c r="DPP96" s="1329"/>
      <c r="DPQ96" s="1329"/>
      <c r="DPR96" s="1329"/>
      <c r="DPS96" s="1329"/>
      <c r="DPT96" s="1329"/>
      <c r="DPU96" s="1329"/>
      <c r="DPV96" s="1329"/>
      <c r="DPW96" s="1329"/>
      <c r="DPX96" s="1329"/>
      <c r="DPY96" s="1329"/>
      <c r="DPZ96" s="1329"/>
      <c r="DQA96" s="1329"/>
      <c r="DQB96" s="1329"/>
      <c r="DQC96" s="1329"/>
      <c r="DQD96" s="1329"/>
      <c r="DQE96" s="1329"/>
      <c r="DQF96" s="1329"/>
      <c r="DQG96" s="1329"/>
      <c r="DQH96" s="1329"/>
      <c r="DQI96" s="1329"/>
      <c r="DQJ96" s="1329"/>
      <c r="DQK96" s="1329"/>
      <c r="DQL96" s="1329"/>
      <c r="DQM96" s="1329"/>
      <c r="DQN96" s="1329"/>
      <c r="DQO96" s="1329"/>
      <c r="DQP96" s="1329"/>
      <c r="DQQ96" s="1329"/>
      <c r="DQR96" s="1329"/>
      <c r="DQS96" s="1329"/>
      <c r="DQT96" s="1329"/>
      <c r="DQU96" s="1329"/>
      <c r="DQV96" s="1329"/>
      <c r="DQW96" s="1329"/>
      <c r="DQX96" s="1329"/>
      <c r="DQY96" s="1329"/>
      <c r="DQZ96" s="1329"/>
      <c r="DRA96" s="1329"/>
      <c r="DRB96" s="1329"/>
      <c r="DRC96" s="1329"/>
      <c r="DRD96" s="1329"/>
      <c r="DRE96" s="1329"/>
      <c r="DRF96" s="1329"/>
      <c r="DRG96" s="1329"/>
      <c r="DRH96" s="1329"/>
      <c r="DRI96" s="1329"/>
      <c r="DRJ96" s="1329"/>
      <c r="DRK96" s="1329"/>
      <c r="DRL96" s="1329"/>
      <c r="DRM96" s="1329"/>
      <c r="DRN96" s="1329"/>
      <c r="DRO96" s="1329"/>
      <c r="DRP96" s="1329"/>
      <c r="DRQ96" s="1329"/>
      <c r="DRR96" s="1329"/>
      <c r="DRS96" s="1329"/>
      <c r="DRT96" s="1329"/>
      <c r="DRU96" s="1329"/>
      <c r="DRV96" s="1329"/>
      <c r="DRW96" s="1329"/>
      <c r="DRX96" s="1329"/>
      <c r="DRY96" s="1329"/>
      <c r="DRZ96" s="1329"/>
      <c r="DSA96" s="1329"/>
      <c r="DSB96" s="1329"/>
      <c r="DSC96" s="1329"/>
      <c r="DSD96" s="1329"/>
      <c r="DSE96" s="1329"/>
      <c r="DSF96" s="1329"/>
      <c r="DSG96" s="1329"/>
      <c r="DSH96" s="1329"/>
      <c r="DSI96" s="1329"/>
      <c r="DSJ96" s="1329"/>
      <c r="DSK96" s="1329"/>
      <c r="DSL96" s="1329"/>
      <c r="DSM96" s="1329"/>
      <c r="DSN96" s="1329"/>
      <c r="DSO96" s="1329"/>
      <c r="DSP96" s="1329"/>
      <c r="DSQ96" s="1329"/>
      <c r="DSR96" s="1329"/>
      <c r="DSS96" s="1329"/>
      <c r="DST96" s="1329"/>
      <c r="DSU96" s="1329"/>
      <c r="DSV96" s="1329"/>
      <c r="DSW96" s="1329"/>
      <c r="DSX96" s="1329"/>
      <c r="DSY96" s="1329"/>
      <c r="DSZ96" s="1329"/>
      <c r="DTA96" s="1329"/>
      <c r="DTB96" s="1329"/>
      <c r="DTC96" s="1329"/>
      <c r="DTD96" s="1329"/>
      <c r="DTE96" s="1329"/>
      <c r="DTF96" s="1329"/>
      <c r="DTG96" s="1329"/>
      <c r="DTH96" s="1329"/>
      <c r="DTI96" s="1329"/>
      <c r="DTJ96" s="1329"/>
      <c r="DTK96" s="1329"/>
      <c r="DTL96" s="1329"/>
      <c r="DTM96" s="1329"/>
      <c r="DTN96" s="1329"/>
      <c r="DTO96" s="1329"/>
      <c r="DTP96" s="1329"/>
      <c r="DTQ96" s="1329"/>
      <c r="DTR96" s="1329"/>
      <c r="DTS96" s="1329"/>
      <c r="DTT96" s="1329"/>
      <c r="DTU96" s="1329"/>
      <c r="DTV96" s="1329"/>
      <c r="DTW96" s="1329"/>
      <c r="DTX96" s="1329"/>
      <c r="DTY96" s="1329"/>
      <c r="DTZ96" s="1329"/>
      <c r="DUA96" s="1329"/>
      <c r="DUB96" s="1329"/>
      <c r="DUC96" s="1329"/>
      <c r="DUD96" s="1329"/>
      <c r="DUE96" s="1329"/>
      <c r="DUF96" s="1329"/>
      <c r="DUG96" s="1329"/>
      <c r="DUH96" s="1329"/>
      <c r="DUI96" s="1329"/>
      <c r="DUJ96" s="1329"/>
      <c r="DUK96" s="1329"/>
      <c r="DUL96" s="1329"/>
      <c r="DUM96" s="1329"/>
      <c r="DUN96" s="1329"/>
      <c r="DUO96" s="1329"/>
      <c r="DUP96" s="1329"/>
      <c r="DUQ96" s="1329"/>
      <c r="DUR96" s="1329"/>
      <c r="DUS96" s="1329"/>
      <c r="DUT96" s="1329"/>
      <c r="DUU96" s="1329"/>
      <c r="DUV96" s="1329"/>
      <c r="DUW96" s="1329"/>
      <c r="DUX96" s="1329"/>
      <c r="DUY96" s="1329"/>
      <c r="DUZ96" s="1329"/>
      <c r="DVA96" s="1329"/>
      <c r="DVB96" s="1329"/>
      <c r="DVC96" s="1329"/>
      <c r="DVD96" s="1329"/>
      <c r="DVE96" s="1329"/>
      <c r="DVF96" s="1329"/>
      <c r="DVG96" s="1329"/>
      <c r="DVH96" s="1329"/>
      <c r="DVI96" s="1329"/>
      <c r="DVJ96" s="1329"/>
      <c r="DVK96" s="1329"/>
      <c r="DVL96" s="1329"/>
      <c r="DVM96" s="1329"/>
      <c r="DVN96" s="1329"/>
      <c r="DVO96" s="1329"/>
      <c r="DVP96" s="1329"/>
      <c r="DVQ96" s="1329"/>
      <c r="DVR96" s="1329"/>
      <c r="DVS96" s="1329"/>
      <c r="DVT96" s="1329"/>
      <c r="DVU96" s="1329"/>
      <c r="DVV96" s="1329"/>
      <c r="DVW96" s="1329"/>
      <c r="DVX96" s="1329"/>
      <c r="DVY96" s="1329"/>
      <c r="DVZ96" s="1329"/>
      <c r="DWA96" s="1329"/>
      <c r="DWB96" s="1329"/>
      <c r="DWC96" s="1329"/>
      <c r="DWD96" s="1329"/>
      <c r="DWE96" s="1329"/>
      <c r="DWF96" s="1329"/>
      <c r="DWG96" s="1329"/>
      <c r="DWH96" s="1329"/>
      <c r="DWI96" s="1329"/>
      <c r="DWJ96" s="1329"/>
      <c r="DWK96" s="1329"/>
      <c r="DWL96" s="1329"/>
      <c r="DWM96" s="1329"/>
      <c r="DWN96" s="1329"/>
      <c r="DWO96" s="1329"/>
      <c r="DWP96" s="1329"/>
      <c r="DWQ96" s="1329"/>
      <c r="DWR96" s="1329"/>
      <c r="DWS96" s="1329"/>
      <c r="DWT96" s="1329"/>
      <c r="DWU96" s="1329"/>
      <c r="DWV96" s="1329"/>
      <c r="DWW96" s="1329"/>
      <c r="DWX96" s="1329"/>
      <c r="DWY96" s="1329"/>
      <c r="DWZ96" s="1329"/>
      <c r="DXA96" s="1329"/>
      <c r="DXB96" s="1329"/>
      <c r="DXC96" s="1329"/>
      <c r="DXD96" s="1329"/>
      <c r="DXE96" s="1329"/>
      <c r="DXF96" s="1329"/>
      <c r="DXG96" s="1329"/>
      <c r="DXH96" s="1329"/>
      <c r="DXI96" s="1329"/>
      <c r="DXJ96" s="1329"/>
      <c r="DXK96" s="1329"/>
      <c r="DXL96" s="1329"/>
      <c r="DXM96" s="1329"/>
      <c r="DXN96" s="1329"/>
      <c r="DXO96" s="1329"/>
      <c r="DXP96" s="1329"/>
      <c r="DXQ96" s="1329"/>
      <c r="DXR96" s="1329"/>
      <c r="DXS96" s="1329"/>
      <c r="DXT96" s="1329"/>
      <c r="DXU96" s="1329"/>
      <c r="DXV96" s="1329"/>
      <c r="DXW96" s="1329"/>
      <c r="DXX96" s="1329"/>
      <c r="DXY96" s="1329"/>
      <c r="DXZ96" s="1329"/>
      <c r="DYA96" s="1329"/>
      <c r="DYB96" s="1329"/>
      <c r="DYC96" s="1329"/>
      <c r="DYD96" s="1329"/>
      <c r="DYE96" s="1329"/>
      <c r="DYF96" s="1329"/>
      <c r="DYG96" s="1329"/>
      <c r="DYH96" s="1329"/>
      <c r="DYI96" s="1329"/>
      <c r="DYJ96" s="1329"/>
      <c r="DYK96" s="1329"/>
      <c r="DYL96" s="1329"/>
      <c r="DYM96" s="1329"/>
      <c r="DYN96" s="1329"/>
      <c r="DYO96" s="1329"/>
      <c r="DYP96" s="1329"/>
      <c r="DYQ96" s="1329"/>
      <c r="DYR96" s="1329"/>
      <c r="DYS96" s="1329"/>
      <c r="DYT96" s="1329"/>
      <c r="DYU96" s="1329"/>
      <c r="DYV96" s="1329"/>
      <c r="DYW96" s="1329"/>
      <c r="DYX96" s="1329"/>
      <c r="DYY96" s="1329"/>
      <c r="DYZ96" s="1329"/>
      <c r="DZA96" s="1329"/>
      <c r="DZB96" s="1329"/>
      <c r="DZC96" s="1329"/>
      <c r="DZD96" s="1329"/>
      <c r="DZE96" s="1329"/>
      <c r="DZF96" s="1329"/>
      <c r="DZG96" s="1329"/>
      <c r="DZH96" s="1329"/>
      <c r="DZI96" s="1329"/>
      <c r="DZJ96" s="1329"/>
      <c r="DZK96" s="1329"/>
      <c r="DZL96" s="1329"/>
      <c r="DZM96" s="1329"/>
      <c r="DZN96" s="1329"/>
      <c r="DZO96" s="1329"/>
      <c r="DZP96" s="1329"/>
      <c r="DZQ96" s="1329"/>
      <c r="DZR96" s="1329"/>
      <c r="DZS96" s="1329"/>
      <c r="DZT96" s="1329"/>
      <c r="DZU96" s="1329"/>
      <c r="DZV96" s="1329"/>
      <c r="DZW96" s="1329"/>
      <c r="DZX96" s="1329"/>
      <c r="DZY96" s="1329"/>
      <c r="DZZ96" s="1329"/>
      <c r="EAA96" s="1329"/>
      <c r="EAB96" s="1329"/>
      <c r="EAC96" s="1329"/>
      <c r="EAD96" s="1329"/>
      <c r="EAE96" s="1329"/>
      <c r="EAF96" s="1329"/>
      <c r="EAG96" s="1329"/>
      <c r="EAH96" s="1329"/>
      <c r="EAI96" s="1329"/>
      <c r="EAJ96" s="1329"/>
      <c r="EAK96" s="1329"/>
      <c r="EAL96" s="1329"/>
      <c r="EAM96" s="1329"/>
      <c r="EAN96" s="1329"/>
      <c r="EAO96" s="1329"/>
      <c r="EAP96" s="1329"/>
      <c r="EAQ96" s="1329"/>
      <c r="EAR96" s="1329"/>
      <c r="EAS96" s="1329"/>
      <c r="EAT96" s="1329"/>
      <c r="EAU96" s="1329"/>
      <c r="EAV96" s="1329"/>
      <c r="EAW96" s="1329"/>
      <c r="EAX96" s="1329"/>
      <c r="EAY96" s="1329"/>
      <c r="EAZ96" s="1329"/>
      <c r="EBA96" s="1329"/>
      <c r="EBB96" s="1329"/>
      <c r="EBC96" s="1329"/>
      <c r="EBD96" s="1329"/>
      <c r="EBE96" s="1329"/>
      <c r="EBF96" s="1329"/>
      <c r="EBG96" s="1329"/>
      <c r="EBH96" s="1329"/>
      <c r="EBI96" s="1329"/>
      <c r="EBJ96" s="1329"/>
      <c r="EBK96" s="1329"/>
      <c r="EBL96" s="1329"/>
      <c r="EBM96" s="1329"/>
      <c r="EBN96" s="1329"/>
      <c r="EBO96" s="1329"/>
      <c r="EBP96" s="1329"/>
      <c r="EBQ96" s="1329"/>
      <c r="EBR96" s="1329"/>
      <c r="EBS96" s="1329"/>
      <c r="EBT96" s="1329"/>
      <c r="EBU96" s="1329"/>
      <c r="EBV96" s="1329"/>
      <c r="EBW96" s="1329"/>
      <c r="EBX96" s="1329"/>
      <c r="EBY96" s="1329"/>
      <c r="EBZ96" s="1329"/>
      <c r="ECA96" s="1329"/>
      <c r="ECB96" s="1329"/>
      <c r="ECC96" s="1329"/>
      <c r="ECD96" s="1329"/>
      <c r="ECE96" s="1329"/>
      <c r="ECF96" s="1329"/>
      <c r="ECG96" s="1329"/>
      <c r="ECH96" s="1329"/>
      <c r="ECI96" s="1329"/>
      <c r="ECJ96" s="1329"/>
      <c r="ECK96" s="1329"/>
      <c r="ECL96" s="1329"/>
      <c r="ECM96" s="1329"/>
      <c r="ECN96" s="1329"/>
      <c r="ECO96" s="1329"/>
      <c r="ECP96" s="1329"/>
      <c r="ECQ96" s="1329"/>
      <c r="ECR96" s="1329"/>
      <c r="ECS96" s="1329"/>
      <c r="ECT96" s="1329"/>
      <c r="ECU96" s="1329"/>
      <c r="ECV96" s="1329"/>
      <c r="ECW96" s="1329"/>
      <c r="ECX96" s="1329"/>
      <c r="ECY96" s="1329"/>
      <c r="ECZ96" s="1329"/>
      <c r="EDA96" s="1329"/>
      <c r="EDB96" s="1329"/>
      <c r="EDC96" s="1329"/>
      <c r="EDD96" s="1329"/>
      <c r="EDE96" s="1329"/>
      <c r="EDF96" s="1329"/>
      <c r="EDG96" s="1329"/>
      <c r="EDH96" s="1329"/>
      <c r="EDI96" s="1329"/>
      <c r="EDJ96" s="1329"/>
      <c r="EDK96" s="1329"/>
      <c r="EDL96" s="1329"/>
      <c r="EDM96" s="1329"/>
      <c r="EDN96" s="1329"/>
      <c r="EDO96" s="1329"/>
      <c r="EDP96" s="1329"/>
      <c r="EDQ96" s="1329"/>
      <c r="EDR96" s="1329"/>
      <c r="EDS96" s="1329"/>
      <c r="EDT96" s="1329"/>
      <c r="EDU96" s="1329"/>
      <c r="EDV96" s="1329"/>
      <c r="EDW96" s="1329"/>
      <c r="EDX96" s="1329"/>
      <c r="EDY96" s="1329"/>
      <c r="EDZ96" s="1329"/>
      <c r="EEA96" s="1329"/>
      <c r="EEB96" s="1329"/>
      <c r="EEC96" s="1329"/>
      <c r="EED96" s="1329"/>
      <c r="EEE96" s="1329"/>
      <c r="EEF96" s="1329"/>
      <c r="EEG96" s="1329"/>
      <c r="EEH96" s="1329"/>
      <c r="EEI96" s="1329"/>
      <c r="EEJ96" s="1329"/>
      <c r="EEK96" s="1329"/>
      <c r="EEL96" s="1329"/>
      <c r="EEM96" s="1329"/>
      <c r="EEN96" s="1329"/>
      <c r="EEO96" s="1329"/>
      <c r="EEP96" s="1329"/>
      <c r="EEQ96" s="1329"/>
      <c r="EER96" s="1329"/>
      <c r="EES96" s="1329"/>
      <c r="EET96" s="1329"/>
      <c r="EEU96" s="1329"/>
      <c r="EEV96" s="1329"/>
      <c r="EEW96" s="1329"/>
      <c r="EEX96" s="1329"/>
      <c r="EEY96" s="1329"/>
      <c r="EEZ96" s="1329"/>
      <c r="EFA96" s="1329"/>
      <c r="EFB96" s="1329"/>
      <c r="EFC96" s="1329"/>
      <c r="EFD96" s="1329"/>
      <c r="EFE96" s="1329"/>
      <c r="EFF96" s="1329"/>
      <c r="EFG96" s="1329"/>
      <c r="EFH96" s="1329"/>
      <c r="EFI96" s="1329"/>
      <c r="EFJ96" s="1329"/>
      <c r="EFK96" s="1329"/>
      <c r="EFL96" s="1329"/>
      <c r="EFM96" s="1329"/>
      <c r="EFN96" s="1329"/>
      <c r="EFO96" s="1329"/>
      <c r="EFP96" s="1329"/>
      <c r="EFQ96" s="1329"/>
      <c r="EFR96" s="1329"/>
      <c r="EFS96" s="1329"/>
      <c r="EFT96" s="1329"/>
      <c r="EFU96" s="1329"/>
      <c r="EFV96" s="1329"/>
      <c r="EFW96" s="1329"/>
      <c r="EFX96" s="1329"/>
      <c r="EFY96" s="1329"/>
      <c r="EFZ96" s="1329"/>
      <c r="EGA96" s="1329"/>
      <c r="EGB96" s="1329"/>
      <c r="EGC96" s="1329"/>
      <c r="EGD96" s="1329"/>
      <c r="EGE96" s="1329"/>
      <c r="EGF96" s="1329"/>
      <c r="EGG96" s="1329"/>
      <c r="EGH96" s="1329"/>
      <c r="EGI96" s="1329"/>
      <c r="EGJ96" s="1329"/>
      <c r="EGK96" s="1329"/>
      <c r="EGL96" s="1329"/>
      <c r="EGM96" s="1329"/>
      <c r="EGN96" s="1329"/>
      <c r="EGO96" s="1329"/>
      <c r="EGP96" s="1329"/>
      <c r="EGQ96" s="1329"/>
      <c r="EGR96" s="1329"/>
      <c r="EGS96" s="1329"/>
      <c r="EGT96" s="1329"/>
      <c r="EGU96" s="1329"/>
      <c r="EGV96" s="1329"/>
      <c r="EGW96" s="1329"/>
      <c r="EGX96" s="1329"/>
      <c r="EGY96" s="1329"/>
      <c r="EGZ96" s="1329"/>
      <c r="EHA96" s="1329"/>
      <c r="EHB96" s="1329"/>
      <c r="EHC96" s="1329"/>
      <c r="EHD96" s="1329"/>
      <c r="EHE96" s="1329"/>
      <c r="EHF96" s="1329"/>
      <c r="EHG96" s="1329"/>
      <c r="EHH96" s="1329"/>
      <c r="EHI96" s="1329"/>
      <c r="EHJ96" s="1329"/>
      <c r="EHK96" s="1329"/>
      <c r="EHL96" s="1329"/>
      <c r="EHM96" s="1329"/>
      <c r="EHN96" s="1329"/>
      <c r="EHO96" s="1329"/>
      <c r="EHP96" s="1329"/>
      <c r="EHQ96" s="1329"/>
      <c r="EHR96" s="1329"/>
      <c r="EHS96" s="1329"/>
      <c r="EHT96" s="1329"/>
      <c r="EHU96" s="1329"/>
      <c r="EHV96" s="1329"/>
      <c r="EHW96" s="1329"/>
      <c r="EHX96" s="1329"/>
      <c r="EHY96" s="1329"/>
      <c r="EHZ96" s="1329"/>
      <c r="EIA96" s="1329"/>
      <c r="EIB96" s="1329"/>
      <c r="EIC96" s="1329"/>
      <c r="EID96" s="1329"/>
      <c r="EIE96" s="1329"/>
      <c r="EIF96" s="1329"/>
      <c r="EIG96" s="1329"/>
      <c r="EIH96" s="1329"/>
      <c r="EII96" s="1329"/>
      <c r="EIJ96" s="1329"/>
      <c r="EIK96" s="1329"/>
      <c r="EIL96" s="1329"/>
      <c r="EIM96" s="1329"/>
      <c r="EIN96" s="1329"/>
      <c r="EIO96" s="1329"/>
      <c r="EIP96" s="1329"/>
      <c r="EIQ96" s="1329"/>
      <c r="EIR96" s="1329"/>
      <c r="EIS96" s="1329"/>
      <c r="EIT96" s="1329"/>
      <c r="EIU96" s="1329"/>
      <c r="EIV96" s="1329"/>
      <c r="EIW96" s="1329"/>
      <c r="EIX96" s="1329"/>
      <c r="EIY96" s="1329"/>
      <c r="EIZ96" s="1329"/>
      <c r="EJA96" s="1329"/>
      <c r="EJB96" s="1329"/>
      <c r="EJC96" s="1329"/>
      <c r="EJD96" s="1329"/>
      <c r="EJE96" s="1329"/>
      <c r="EJF96" s="1329"/>
      <c r="EJG96" s="1329"/>
      <c r="EJH96" s="1329"/>
      <c r="EJI96" s="1329"/>
      <c r="EJJ96" s="1329"/>
      <c r="EJK96" s="1329"/>
      <c r="EJL96" s="1329"/>
      <c r="EJM96" s="1329"/>
      <c r="EJN96" s="1329"/>
      <c r="EJO96" s="1329"/>
      <c r="EJP96" s="1329"/>
      <c r="EJQ96" s="1329"/>
      <c r="EJR96" s="1329"/>
      <c r="EJS96" s="1329"/>
      <c r="EJT96" s="1329"/>
      <c r="EJU96" s="1329"/>
      <c r="EJV96" s="1329"/>
      <c r="EJW96" s="1329"/>
      <c r="EJX96" s="1329"/>
      <c r="EJY96" s="1329"/>
      <c r="EJZ96" s="1329"/>
      <c r="EKA96" s="1329"/>
      <c r="EKB96" s="1329"/>
      <c r="EKC96" s="1329"/>
      <c r="EKD96" s="1329"/>
      <c r="EKE96" s="1329"/>
      <c r="EKF96" s="1329"/>
      <c r="EKG96" s="1329"/>
      <c r="EKH96" s="1329"/>
      <c r="EKI96" s="1329"/>
      <c r="EKJ96" s="1329"/>
      <c r="EKK96" s="1329"/>
      <c r="EKL96" s="1329"/>
      <c r="EKM96" s="1329"/>
      <c r="EKN96" s="1329"/>
      <c r="EKO96" s="1329"/>
      <c r="EKP96" s="1329"/>
      <c r="EKQ96" s="1329"/>
      <c r="EKR96" s="1329"/>
      <c r="EKS96" s="1329"/>
      <c r="EKT96" s="1329"/>
      <c r="EKU96" s="1329"/>
      <c r="EKV96" s="1329"/>
      <c r="EKW96" s="1329"/>
      <c r="EKX96" s="1329"/>
      <c r="EKY96" s="1329"/>
      <c r="EKZ96" s="1329"/>
      <c r="ELA96" s="1329"/>
      <c r="ELB96" s="1329"/>
      <c r="ELC96" s="1329"/>
      <c r="ELD96" s="1329"/>
      <c r="ELE96" s="1329"/>
      <c r="ELF96" s="1329"/>
      <c r="ELG96" s="1329"/>
      <c r="ELH96" s="1329"/>
      <c r="ELI96" s="1329"/>
      <c r="ELJ96" s="1329"/>
      <c r="ELK96" s="1329"/>
      <c r="ELL96" s="1329"/>
      <c r="ELM96" s="1329"/>
      <c r="ELN96" s="1329"/>
      <c r="ELO96" s="1329"/>
      <c r="ELP96" s="1329"/>
      <c r="ELQ96" s="1329"/>
      <c r="ELR96" s="1329"/>
      <c r="ELS96" s="1329"/>
      <c r="ELT96" s="1329"/>
      <c r="ELU96" s="1329"/>
      <c r="ELV96" s="1329"/>
      <c r="ELW96" s="1329"/>
      <c r="ELX96" s="1329"/>
      <c r="ELY96" s="1329"/>
      <c r="ELZ96" s="1329"/>
      <c r="EMA96" s="1329"/>
      <c r="EMB96" s="1329"/>
      <c r="EMC96" s="1329"/>
      <c r="EMD96" s="1329"/>
      <c r="EME96" s="1329"/>
      <c r="EMF96" s="1329"/>
      <c r="EMG96" s="1329"/>
      <c r="EMH96" s="1329"/>
      <c r="EMI96" s="1329"/>
      <c r="EMJ96" s="1329"/>
      <c r="EMK96" s="1329"/>
      <c r="EML96" s="1329"/>
      <c r="EMM96" s="1329"/>
      <c r="EMN96" s="1329"/>
      <c r="EMO96" s="1329"/>
      <c r="EMP96" s="1329"/>
      <c r="EMQ96" s="1329"/>
      <c r="EMR96" s="1329"/>
      <c r="EMS96" s="1329"/>
      <c r="EMT96" s="1329"/>
      <c r="EMU96" s="1329"/>
      <c r="EMV96" s="1329"/>
      <c r="EMW96" s="1329"/>
      <c r="EMX96" s="1329"/>
      <c r="EMY96" s="1329"/>
      <c r="EMZ96" s="1329"/>
      <c r="ENA96" s="1329"/>
      <c r="ENB96" s="1329"/>
      <c r="ENC96" s="1329"/>
      <c r="END96" s="1329"/>
      <c r="ENE96" s="1329"/>
      <c r="ENF96" s="1329"/>
      <c r="ENG96" s="1329"/>
      <c r="ENH96" s="1329"/>
      <c r="ENI96" s="1329"/>
      <c r="ENJ96" s="1329"/>
      <c r="ENK96" s="1329"/>
      <c r="ENL96" s="1329"/>
      <c r="ENM96" s="1329"/>
      <c r="ENN96" s="1329"/>
      <c r="ENO96" s="1329"/>
      <c r="ENP96" s="1329"/>
      <c r="ENQ96" s="1329"/>
      <c r="ENR96" s="1329"/>
      <c r="ENS96" s="1329"/>
      <c r="ENT96" s="1329"/>
      <c r="ENU96" s="1329"/>
      <c r="ENV96" s="1329"/>
      <c r="ENW96" s="1329"/>
      <c r="ENX96" s="1329"/>
      <c r="ENY96" s="1329"/>
      <c r="ENZ96" s="1329"/>
      <c r="EOA96" s="1329"/>
      <c r="EOB96" s="1329"/>
      <c r="EOC96" s="1329"/>
      <c r="EOD96" s="1329"/>
      <c r="EOE96" s="1329"/>
      <c r="EOF96" s="1329"/>
      <c r="EOG96" s="1329"/>
      <c r="EOH96" s="1329"/>
      <c r="EOI96" s="1329"/>
      <c r="EOJ96" s="1329"/>
      <c r="EOK96" s="1329"/>
      <c r="EOL96" s="1329"/>
      <c r="EOM96" s="1329"/>
      <c r="EON96" s="1329"/>
      <c r="EOO96" s="1329"/>
      <c r="EOP96" s="1329"/>
      <c r="EOQ96" s="1329"/>
      <c r="EOR96" s="1329"/>
      <c r="EOS96" s="1329"/>
      <c r="EOT96" s="1329"/>
      <c r="EOU96" s="1329"/>
      <c r="EOV96" s="1329"/>
      <c r="EOW96" s="1329"/>
      <c r="EOX96" s="1329"/>
      <c r="EOY96" s="1329"/>
      <c r="EOZ96" s="1329"/>
      <c r="EPA96" s="1329"/>
      <c r="EPB96" s="1329"/>
      <c r="EPC96" s="1329"/>
      <c r="EPD96" s="1329"/>
      <c r="EPE96" s="1329"/>
      <c r="EPF96" s="1329"/>
      <c r="EPG96" s="1329"/>
      <c r="EPH96" s="1329"/>
      <c r="EPI96" s="1329"/>
      <c r="EPJ96" s="1329"/>
      <c r="EPK96" s="1329"/>
      <c r="EPL96" s="1329"/>
      <c r="EPM96" s="1329"/>
      <c r="EPN96" s="1329"/>
      <c r="EPO96" s="1329"/>
      <c r="EPP96" s="1329"/>
      <c r="EPQ96" s="1329"/>
      <c r="EPR96" s="1329"/>
      <c r="EPS96" s="1329"/>
      <c r="EPT96" s="1329"/>
      <c r="EPU96" s="1329"/>
      <c r="EPV96" s="1329"/>
      <c r="EPW96" s="1329"/>
      <c r="EPX96" s="1329"/>
      <c r="EPY96" s="1329"/>
      <c r="EPZ96" s="1329"/>
      <c r="EQA96" s="1329"/>
      <c r="EQB96" s="1329"/>
      <c r="EQC96" s="1329"/>
      <c r="EQD96" s="1329"/>
      <c r="EQE96" s="1329"/>
      <c r="EQF96" s="1329"/>
      <c r="EQG96" s="1329"/>
      <c r="EQH96" s="1329"/>
      <c r="EQI96" s="1329"/>
      <c r="EQJ96" s="1329"/>
      <c r="EQK96" s="1329"/>
      <c r="EQL96" s="1329"/>
      <c r="EQM96" s="1329"/>
      <c r="EQN96" s="1329"/>
      <c r="EQO96" s="1329"/>
      <c r="EQP96" s="1329"/>
      <c r="EQQ96" s="1329"/>
      <c r="EQR96" s="1329"/>
      <c r="EQS96" s="1329"/>
      <c r="EQT96" s="1329"/>
      <c r="EQU96" s="1329"/>
      <c r="EQV96" s="1329"/>
      <c r="EQW96" s="1329"/>
      <c r="EQX96" s="1329"/>
      <c r="EQY96" s="1329"/>
      <c r="EQZ96" s="1329"/>
      <c r="ERA96" s="1329"/>
      <c r="ERB96" s="1329"/>
      <c r="ERC96" s="1329"/>
      <c r="ERD96" s="1329"/>
      <c r="ERE96" s="1329"/>
      <c r="ERF96" s="1329"/>
      <c r="ERG96" s="1329"/>
      <c r="ERH96" s="1329"/>
      <c r="ERI96" s="1329"/>
      <c r="ERJ96" s="1329"/>
      <c r="ERK96" s="1329"/>
      <c r="ERL96" s="1329"/>
      <c r="ERM96" s="1329"/>
      <c r="ERN96" s="1329"/>
      <c r="ERO96" s="1329"/>
      <c r="ERP96" s="1329"/>
      <c r="ERQ96" s="1329"/>
      <c r="ERR96" s="1329"/>
      <c r="ERS96" s="1329"/>
      <c r="ERT96" s="1329"/>
      <c r="ERU96" s="1329"/>
      <c r="ERV96" s="1329"/>
      <c r="ERW96" s="1329"/>
      <c r="ERX96" s="1329"/>
      <c r="ERY96" s="1329"/>
      <c r="ERZ96" s="1329"/>
      <c r="ESA96" s="1329"/>
      <c r="ESB96" s="1329"/>
      <c r="ESC96" s="1329"/>
      <c r="ESD96" s="1329"/>
      <c r="ESE96" s="1329"/>
      <c r="ESF96" s="1329"/>
      <c r="ESG96" s="1329"/>
      <c r="ESH96" s="1329"/>
      <c r="ESI96" s="1329"/>
      <c r="ESJ96" s="1329"/>
      <c r="ESK96" s="1329"/>
      <c r="ESL96" s="1329"/>
      <c r="ESM96" s="1329"/>
      <c r="ESN96" s="1329"/>
      <c r="ESO96" s="1329"/>
      <c r="ESP96" s="1329"/>
      <c r="ESQ96" s="1329"/>
      <c r="ESR96" s="1329"/>
      <c r="ESS96" s="1329"/>
      <c r="EST96" s="1329"/>
      <c r="ESU96" s="1329"/>
      <c r="ESV96" s="1329"/>
      <c r="ESW96" s="1329"/>
      <c r="ESX96" s="1329"/>
      <c r="ESY96" s="1329"/>
      <c r="ESZ96" s="1329"/>
      <c r="ETA96" s="1329"/>
      <c r="ETB96" s="1329"/>
      <c r="ETC96" s="1329"/>
      <c r="ETD96" s="1329"/>
      <c r="ETE96" s="1329"/>
      <c r="ETF96" s="1329"/>
      <c r="ETG96" s="1329"/>
      <c r="ETH96" s="1329"/>
      <c r="ETI96" s="1329"/>
      <c r="ETJ96" s="1329"/>
      <c r="ETK96" s="1329"/>
      <c r="ETL96" s="1329"/>
      <c r="ETM96" s="1329"/>
      <c r="ETN96" s="1329"/>
      <c r="ETO96" s="1329"/>
      <c r="ETP96" s="1329"/>
      <c r="ETQ96" s="1329"/>
      <c r="ETR96" s="1329"/>
      <c r="ETS96" s="1329"/>
      <c r="ETT96" s="1329"/>
      <c r="ETU96" s="1329"/>
      <c r="ETV96" s="1329"/>
      <c r="ETW96" s="1329"/>
      <c r="ETX96" s="1329"/>
      <c r="ETY96" s="1329"/>
      <c r="ETZ96" s="1329"/>
      <c r="EUA96" s="1329"/>
      <c r="EUB96" s="1329"/>
      <c r="EUC96" s="1329"/>
      <c r="EUD96" s="1329"/>
      <c r="EUE96" s="1329"/>
      <c r="EUF96" s="1329"/>
      <c r="EUG96" s="1329"/>
      <c r="EUH96" s="1329"/>
      <c r="EUI96" s="1329"/>
      <c r="EUJ96" s="1329"/>
      <c r="EUK96" s="1329"/>
      <c r="EUL96" s="1329"/>
      <c r="EUM96" s="1329"/>
      <c r="EUN96" s="1329"/>
      <c r="EUO96" s="1329"/>
      <c r="EUP96" s="1329"/>
      <c r="EUQ96" s="1329"/>
      <c r="EUR96" s="1329"/>
      <c r="EUS96" s="1329"/>
      <c r="EUT96" s="1329"/>
      <c r="EUU96" s="1329"/>
      <c r="EUV96" s="1329"/>
      <c r="EUW96" s="1329"/>
      <c r="EUX96" s="1329"/>
      <c r="EUY96" s="1329"/>
      <c r="EUZ96" s="1329"/>
      <c r="EVA96" s="1329"/>
      <c r="EVB96" s="1329"/>
      <c r="EVC96" s="1329"/>
      <c r="EVD96" s="1329"/>
      <c r="EVE96" s="1329"/>
      <c r="EVF96" s="1329"/>
      <c r="EVG96" s="1329"/>
      <c r="EVH96" s="1329"/>
      <c r="EVI96" s="1329"/>
      <c r="EVJ96" s="1329"/>
      <c r="EVK96" s="1329"/>
      <c r="EVL96" s="1329"/>
      <c r="EVM96" s="1329"/>
      <c r="EVN96" s="1329"/>
      <c r="EVO96" s="1329"/>
      <c r="EVP96" s="1329"/>
      <c r="EVQ96" s="1329"/>
      <c r="EVR96" s="1329"/>
      <c r="EVS96" s="1329"/>
      <c r="EVT96" s="1329"/>
      <c r="EVU96" s="1329"/>
      <c r="EVV96" s="1329"/>
      <c r="EVW96" s="1329"/>
      <c r="EVX96" s="1329"/>
      <c r="EVY96" s="1329"/>
      <c r="EVZ96" s="1329"/>
      <c r="EWA96" s="1329"/>
      <c r="EWB96" s="1329"/>
      <c r="EWC96" s="1329"/>
      <c r="EWD96" s="1329"/>
      <c r="EWE96" s="1329"/>
      <c r="EWF96" s="1329"/>
      <c r="EWG96" s="1329"/>
      <c r="EWH96" s="1329"/>
      <c r="EWI96" s="1329"/>
      <c r="EWJ96" s="1329"/>
      <c r="EWK96" s="1329"/>
      <c r="EWL96" s="1329"/>
      <c r="EWM96" s="1329"/>
      <c r="EWN96" s="1329"/>
      <c r="EWO96" s="1329"/>
      <c r="EWP96" s="1329"/>
      <c r="EWQ96" s="1329"/>
      <c r="EWR96" s="1329"/>
      <c r="EWS96" s="1329"/>
      <c r="EWT96" s="1329"/>
      <c r="EWU96" s="1329"/>
      <c r="EWV96" s="1329"/>
      <c r="EWW96" s="1329"/>
      <c r="EWX96" s="1329"/>
      <c r="EWY96" s="1329"/>
      <c r="EWZ96" s="1329"/>
      <c r="EXA96" s="1329"/>
      <c r="EXB96" s="1329"/>
      <c r="EXC96" s="1329"/>
      <c r="EXD96" s="1329"/>
      <c r="EXE96" s="1329"/>
      <c r="EXF96" s="1329"/>
      <c r="EXG96" s="1329"/>
      <c r="EXH96" s="1329"/>
      <c r="EXI96" s="1329"/>
      <c r="EXJ96" s="1329"/>
      <c r="EXK96" s="1329"/>
      <c r="EXL96" s="1329"/>
      <c r="EXM96" s="1329"/>
      <c r="EXN96" s="1329"/>
      <c r="EXO96" s="1329"/>
      <c r="EXP96" s="1329"/>
      <c r="EXQ96" s="1329"/>
      <c r="EXR96" s="1329"/>
      <c r="EXS96" s="1329"/>
      <c r="EXT96" s="1329"/>
      <c r="EXU96" s="1329"/>
      <c r="EXV96" s="1329"/>
      <c r="EXW96" s="1329"/>
      <c r="EXX96" s="1329"/>
      <c r="EXY96" s="1329"/>
      <c r="EXZ96" s="1329"/>
      <c r="EYA96" s="1329"/>
      <c r="EYB96" s="1329"/>
      <c r="EYC96" s="1329"/>
      <c r="EYD96" s="1329"/>
      <c r="EYE96" s="1329"/>
      <c r="EYF96" s="1329"/>
      <c r="EYG96" s="1329"/>
      <c r="EYH96" s="1329"/>
      <c r="EYI96" s="1329"/>
      <c r="EYJ96" s="1329"/>
      <c r="EYK96" s="1329"/>
      <c r="EYL96" s="1329"/>
      <c r="EYM96" s="1329"/>
      <c r="EYN96" s="1329"/>
      <c r="EYO96" s="1329"/>
      <c r="EYP96" s="1329"/>
      <c r="EYQ96" s="1329"/>
      <c r="EYR96" s="1329"/>
      <c r="EYS96" s="1329"/>
      <c r="EYT96" s="1329"/>
      <c r="EYU96" s="1329"/>
      <c r="EYV96" s="1329"/>
      <c r="EYW96" s="1329"/>
      <c r="EYX96" s="1329"/>
      <c r="EYY96" s="1329"/>
      <c r="EYZ96" s="1329"/>
      <c r="EZA96" s="1329"/>
      <c r="EZB96" s="1329"/>
      <c r="EZC96" s="1329"/>
      <c r="EZD96" s="1329"/>
      <c r="EZE96" s="1329"/>
      <c r="EZF96" s="1329"/>
      <c r="EZG96" s="1329"/>
      <c r="EZH96" s="1329"/>
      <c r="EZI96" s="1329"/>
      <c r="EZJ96" s="1329"/>
      <c r="EZK96" s="1329"/>
      <c r="EZL96" s="1329"/>
      <c r="EZM96" s="1329"/>
      <c r="EZN96" s="1329"/>
      <c r="EZO96" s="1329"/>
      <c r="EZP96" s="1329"/>
      <c r="EZQ96" s="1329"/>
      <c r="EZR96" s="1329"/>
      <c r="EZS96" s="1329"/>
      <c r="EZT96" s="1329"/>
      <c r="EZU96" s="1329"/>
      <c r="EZV96" s="1329"/>
      <c r="EZW96" s="1329"/>
      <c r="EZX96" s="1329"/>
      <c r="EZY96" s="1329"/>
      <c r="EZZ96" s="1329"/>
      <c r="FAA96" s="1329"/>
      <c r="FAB96" s="1329"/>
      <c r="FAC96" s="1329"/>
      <c r="FAD96" s="1329"/>
      <c r="FAE96" s="1329"/>
      <c r="FAF96" s="1329"/>
      <c r="FAG96" s="1329"/>
      <c r="FAH96" s="1329"/>
      <c r="FAI96" s="1329"/>
      <c r="FAJ96" s="1329"/>
      <c r="FAK96" s="1329"/>
      <c r="FAL96" s="1329"/>
      <c r="FAM96" s="1329"/>
      <c r="FAN96" s="1329"/>
      <c r="FAO96" s="1329"/>
      <c r="FAP96" s="1329"/>
      <c r="FAQ96" s="1329"/>
      <c r="FAR96" s="1329"/>
      <c r="FAS96" s="1329"/>
      <c r="FAT96" s="1329"/>
      <c r="FAU96" s="1329"/>
      <c r="FAV96" s="1329"/>
      <c r="FAW96" s="1329"/>
      <c r="FAX96" s="1329"/>
      <c r="FAY96" s="1329"/>
      <c r="FAZ96" s="1329"/>
      <c r="FBA96" s="1329"/>
      <c r="FBB96" s="1329"/>
      <c r="FBC96" s="1329"/>
      <c r="FBD96" s="1329"/>
      <c r="FBE96" s="1329"/>
      <c r="FBF96" s="1329"/>
      <c r="FBG96" s="1329"/>
      <c r="FBH96" s="1329"/>
      <c r="FBI96" s="1329"/>
      <c r="FBJ96" s="1329"/>
      <c r="FBK96" s="1329"/>
      <c r="FBL96" s="1329"/>
      <c r="FBM96" s="1329"/>
      <c r="FBN96" s="1329"/>
      <c r="FBO96" s="1329"/>
      <c r="FBP96" s="1329"/>
      <c r="FBQ96" s="1329"/>
      <c r="FBR96" s="1329"/>
      <c r="FBS96" s="1329"/>
      <c r="FBT96" s="1329"/>
      <c r="FBU96" s="1329"/>
      <c r="FBV96" s="1329"/>
      <c r="FBW96" s="1329"/>
      <c r="FBX96" s="1329"/>
      <c r="FBY96" s="1329"/>
      <c r="FBZ96" s="1329"/>
      <c r="FCA96" s="1329"/>
      <c r="FCB96" s="1329"/>
      <c r="FCC96" s="1329"/>
      <c r="FCD96" s="1329"/>
      <c r="FCE96" s="1329"/>
      <c r="FCF96" s="1329"/>
      <c r="FCG96" s="1329"/>
      <c r="FCH96" s="1329"/>
      <c r="FCI96" s="1329"/>
      <c r="FCJ96" s="1329"/>
      <c r="FCK96" s="1329"/>
      <c r="FCL96" s="1329"/>
      <c r="FCM96" s="1329"/>
      <c r="FCN96" s="1329"/>
      <c r="FCO96" s="1329"/>
      <c r="FCP96" s="1329"/>
      <c r="FCQ96" s="1329"/>
      <c r="FCR96" s="1329"/>
      <c r="FCS96" s="1329"/>
      <c r="FCT96" s="1329"/>
      <c r="FCU96" s="1329"/>
      <c r="FCV96" s="1329"/>
      <c r="FCW96" s="1329"/>
      <c r="FCX96" s="1329"/>
      <c r="FCY96" s="1329"/>
      <c r="FCZ96" s="1329"/>
      <c r="FDA96" s="1329"/>
      <c r="FDB96" s="1329"/>
      <c r="FDC96" s="1329"/>
      <c r="FDD96" s="1329"/>
      <c r="FDE96" s="1329"/>
      <c r="FDF96" s="1329"/>
      <c r="FDG96" s="1329"/>
      <c r="FDH96" s="1329"/>
      <c r="FDI96" s="1329"/>
      <c r="FDJ96" s="1329"/>
      <c r="FDK96" s="1329"/>
      <c r="FDL96" s="1329"/>
      <c r="FDM96" s="1329"/>
      <c r="FDN96" s="1329"/>
      <c r="FDO96" s="1329"/>
      <c r="FDP96" s="1329"/>
      <c r="FDQ96" s="1329"/>
      <c r="FDR96" s="1329"/>
      <c r="FDS96" s="1329"/>
      <c r="FDT96" s="1329"/>
      <c r="FDU96" s="1329"/>
      <c r="FDV96" s="1329"/>
      <c r="FDW96" s="1329"/>
      <c r="FDX96" s="1329"/>
      <c r="FDY96" s="1329"/>
      <c r="FDZ96" s="1329"/>
      <c r="FEA96" s="1329"/>
      <c r="FEB96" s="1329"/>
      <c r="FEC96" s="1329"/>
      <c r="FED96" s="1329"/>
      <c r="FEE96" s="1329"/>
      <c r="FEF96" s="1329"/>
      <c r="FEG96" s="1329"/>
      <c r="FEH96" s="1329"/>
      <c r="FEI96" s="1329"/>
      <c r="FEJ96" s="1329"/>
      <c r="FEK96" s="1329"/>
      <c r="FEL96" s="1329"/>
      <c r="FEM96" s="1329"/>
      <c r="FEN96" s="1329"/>
      <c r="FEO96" s="1329"/>
      <c r="FEP96" s="1329"/>
      <c r="FEQ96" s="1329"/>
      <c r="FER96" s="1329"/>
      <c r="FES96" s="1329"/>
      <c r="FET96" s="1329"/>
      <c r="FEU96" s="1329"/>
      <c r="FEV96" s="1329"/>
      <c r="FEW96" s="1329"/>
      <c r="FEX96" s="1329"/>
      <c r="FEY96" s="1329"/>
      <c r="FEZ96" s="1329"/>
      <c r="FFA96" s="1329"/>
      <c r="FFB96" s="1329"/>
      <c r="FFC96" s="1329"/>
      <c r="FFD96" s="1329"/>
      <c r="FFE96" s="1329"/>
      <c r="FFF96" s="1329"/>
      <c r="FFG96" s="1329"/>
      <c r="FFH96" s="1329"/>
      <c r="FFI96" s="1329"/>
      <c r="FFJ96" s="1329"/>
      <c r="FFK96" s="1329"/>
      <c r="FFL96" s="1329"/>
      <c r="FFM96" s="1329"/>
      <c r="FFN96" s="1329"/>
      <c r="FFO96" s="1329"/>
      <c r="FFP96" s="1329"/>
      <c r="FFQ96" s="1329"/>
      <c r="FFR96" s="1329"/>
      <c r="FFS96" s="1329"/>
      <c r="FFT96" s="1329"/>
      <c r="FFU96" s="1329"/>
      <c r="FFV96" s="1329"/>
      <c r="FFW96" s="1329"/>
      <c r="FFX96" s="1329"/>
      <c r="FFY96" s="1329"/>
      <c r="FFZ96" s="1329"/>
      <c r="FGA96" s="1329"/>
      <c r="FGB96" s="1329"/>
      <c r="FGC96" s="1329"/>
      <c r="FGD96" s="1329"/>
      <c r="FGE96" s="1329"/>
      <c r="FGF96" s="1329"/>
      <c r="FGG96" s="1329"/>
      <c r="FGH96" s="1329"/>
      <c r="FGI96" s="1329"/>
      <c r="FGJ96" s="1329"/>
      <c r="FGK96" s="1329"/>
      <c r="FGL96" s="1329"/>
      <c r="FGM96" s="1329"/>
      <c r="FGN96" s="1329"/>
      <c r="FGO96" s="1329"/>
      <c r="FGP96" s="1329"/>
      <c r="FGQ96" s="1329"/>
      <c r="FGR96" s="1329"/>
      <c r="FGS96" s="1329"/>
      <c r="FGT96" s="1329"/>
      <c r="FGU96" s="1329"/>
      <c r="FGV96" s="1329"/>
      <c r="FGW96" s="1329"/>
      <c r="FGX96" s="1329"/>
      <c r="FGY96" s="1329"/>
      <c r="FGZ96" s="1329"/>
      <c r="FHA96" s="1329"/>
      <c r="FHB96" s="1329"/>
      <c r="FHC96" s="1329"/>
      <c r="FHD96" s="1329"/>
      <c r="FHE96" s="1329"/>
      <c r="FHF96" s="1329"/>
      <c r="FHG96" s="1329"/>
      <c r="FHH96" s="1329"/>
      <c r="FHI96" s="1329"/>
      <c r="FHJ96" s="1329"/>
      <c r="FHK96" s="1329"/>
      <c r="FHL96" s="1329"/>
      <c r="FHM96" s="1329"/>
      <c r="FHN96" s="1329"/>
      <c r="FHO96" s="1329"/>
      <c r="FHP96" s="1329"/>
      <c r="FHQ96" s="1329"/>
      <c r="FHR96" s="1329"/>
      <c r="FHS96" s="1329"/>
      <c r="FHT96" s="1329"/>
      <c r="FHU96" s="1329"/>
      <c r="FHV96" s="1329"/>
      <c r="FHW96" s="1329"/>
      <c r="FHX96" s="1329"/>
      <c r="FHY96" s="1329"/>
      <c r="FHZ96" s="1329"/>
      <c r="FIA96" s="1329"/>
      <c r="FIB96" s="1329"/>
      <c r="FIC96" s="1329"/>
      <c r="FID96" s="1329"/>
      <c r="FIE96" s="1329"/>
      <c r="FIF96" s="1329"/>
      <c r="FIG96" s="1329"/>
      <c r="FIH96" s="1329"/>
      <c r="FII96" s="1329"/>
      <c r="FIJ96" s="1329"/>
      <c r="FIK96" s="1329"/>
      <c r="FIL96" s="1329"/>
      <c r="FIM96" s="1329"/>
      <c r="FIN96" s="1329"/>
      <c r="FIO96" s="1329"/>
      <c r="FIP96" s="1329"/>
      <c r="FIQ96" s="1329"/>
      <c r="FIR96" s="1329"/>
      <c r="FIS96" s="1329"/>
      <c r="FIT96" s="1329"/>
      <c r="FIU96" s="1329"/>
      <c r="FIV96" s="1329"/>
      <c r="FIW96" s="1329"/>
      <c r="FIX96" s="1329"/>
      <c r="FIY96" s="1329"/>
      <c r="FIZ96" s="1329"/>
      <c r="FJA96" s="1329"/>
      <c r="FJB96" s="1329"/>
      <c r="FJC96" s="1329"/>
      <c r="FJD96" s="1329"/>
      <c r="FJE96" s="1329"/>
      <c r="FJF96" s="1329"/>
      <c r="FJG96" s="1329"/>
      <c r="FJH96" s="1329"/>
      <c r="FJI96" s="1329"/>
      <c r="FJJ96" s="1329"/>
      <c r="FJK96" s="1329"/>
      <c r="FJL96" s="1329"/>
      <c r="FJM96" s="1329"/>
      <c r="FJN96" s="1329"/>
      <c r="FJO96" s="1329"/>
      <c r="FJP96" s="1329"/>
      <c r="FJQ96" s="1329"/>
      <c r="FJR96" s="1329"/>
      <c r="FJS96" s="1329"/>
      <c r="FJT96" s="1329"/>
      <c r="FJU96" s="1329"/>
      <c r="FJV96" s="1329"/>
      <c r="FJW96" s="1329"/>
      <c r="FJX96" s="1329"/>
      <c r="FJY96" s="1329"/>
      <c r="FJZ96" s="1329"/>
      <c r="FKA96" s="1329"/>
      <c r="FKB96" s="1329"/>
      <c r="FKC96" s="1329"/>
      <c r="FKD96" s="1329"/>
      <c r="FKE96" s="1329"/>
      <c r="FKF96" s="1329"/>
      <c r="FKG96" s="1329"/>
      <c r="FKH96" s="1329"/>
      <c r="FKI96" s="1329"/>
      <c r="FKJ96" s="1329"/>
      <c r="FKK96" s="1329"/>
      <c r="FKL96" s="1329"/>
      <c r="FKM96" s="1329"/>
      <c r="FKN96" s="1329"/>
      <c r="FKO96" s="1329"/>
      <c r="FKP96" s="1329"/>
      <c r="FKQ96" s="1329"/>
      <c r="FKR96" s="1329"/>
      <c r="FKS96" s="1329"/>
      <c r="FKT96" s="1329"/>
      <c r="FKU96" s="1329"/>
      <c r="FKV96" s="1329"/>
      <c r="FKW96" s="1329"/>
      <c r="FKX96" s="1329"/>
      <c r="FKY96" s="1329"/>
      <c r="FKZ96" s="1329"/>
      <c r="FLA96" s="1329"/>
      <c r="FLB96" s="1329"/>
      <c r="FLC96" s="1329"/>
      <c r="FLD96" s="1329"/>
      <c r="FLE96" s="1329"/>
      <c r="FLF96" s="1329"/>
      <c r="FLG96" s="1329"/>
      <c r="FLH96" s="1329"/>
      <c r="FLI96" s="1329"/>
      <c r="FLJ96" s="1329"/>
      <c r="FLK96" s="1329"/>
      <c r="FLL96" s="1329"/>
      <c r="FLM96" s="1329"/>
      <c r="FLN96" s="1329"/>
      <c r="FLO96" s="1329"/>
      <c r="FLP96" s="1329"/>
      <c r="FLQ96" s="1329"/>
      <c r="FLR96" s="1329"/>
      <c r="FLS96" s="1329"/>
      <c r="FLT96" s="1329"/>
      <c r="FLU96" s="1329"/>
      <c r="FLV96" s="1329"/>
      <c r="FLW96" s="1329"/>
      <c r="FLX96" s="1329"/>
      <c r="FLY96" s="1329"/>
      <c r="FLZ96" s="1329"/>
      <c r="FMA96" s="1329"/>
      <c r="FMB96" s="1329"/>
      <c r="FMC96" s="1329"/>
      <c r="FMD96" s="1329"/>
      <c r="FME96" s="1329"/>
      <c r="FMF96" s="1329"/>
      <c r="FMG96" s="1329"/>
      <c r="FMH96" s="1329"/>
      <c r="FMI96" s="1329"/>
      <c r="FMJ96" s="1329"/>
      <c r="FMK96" s="1329"/>
      <c r="FML96" s="1329"/>
      <c r="FMM96" s="1329"/>
      <c r="FMN96" s="1329"/>
      <c r="FMO96" s="1329"/>
      <c r="FMP96" s="1329"/>
      <c r="FMQ96" s="1329"/>
      <c r="FMR96" s="1329"/>
      <c r="FMS96" s="1329"/>
      <c r="FMT96" s="1329"/>
      <c r="FMU96" s="1329"/>
      <c r="FMV96" s="1329"/>
      <c r="FMW96" s="1329"/>
      <c r="FMX96" s="1329"/>
      <c r="FMY96" s="1329"/>
      <c r="FMZ96" s="1329"/>
      <c r="FNA96" s="1329"/>
      <c r="FNB96" s="1329"/>
      <c r="FNC96" s="1329"/>
      <c r="FND96" s="1329"/>
      <c r="FNE96" s="1329"/>
      <c r="FNF96" s="1329"/>
    </row>
    <row r="97" spans="1:4426" s="1301" customFormat="1" ht="30">
      <c r="B97" s="1406">
        <v>1901091</v>
      </c>
      <c r="C97" s="1410" t="s">
        <v>1717</v>
      </c>
      <c r="D97" s="1427">
        <v>151146.63</v>
      </c>
      <c r="E97" s="1405">
        <f>+D97</f>
        <v>151146.63</v>
      </c>
      <c r="F97" s="1401"/>
      <c r="G97" s="1401"/>
      <c r="H97" s="1401"/>
      <c r="I97" s="1401"/>
      <c r="J97" s="1623" t="s">
        <v>1831</v>
      </c>
      <c r="K97" s="1424" t="s">
        <v>1718</v>
      </c>
      <c r="L97" s="1332"/>
      <c r="M97" s="1332"/>
      <c r="N97" s="1332"/>
      <c r="O97" s="1332"/>
      <c r="P97" s="1332"/>
      <c r="Q97" s="1332"/>
      <c r="R97" s="1332"/>
      <c r="S97" s="1332"/>
      <c r="T97" s="1332"/>
      <c r="U97" s="1332"/>
      <c r="V97" s="1332"/>
      <c r="W97" s="1332"/>
      <c r="X97" s="1332"/>
      <c r="Y97" s="1332"/>
      <c r="Z97" s="1332"/>
      <c r="AA97" s="1332"/>
      <c r="AB97" s="1332"/>
      <c r="AC97" s="1332"/>
      <c r="AD97" s="1332"/>
      <c r="AE97" s="1332"/>
      <c r="AF97" s="1332"/>
      <c r="AG97" s="1332"/>
      <c r="AH97" s="1332"/>
      <c r="AI97" s="1332"/>
      <c r="AJ97" s="1332"/>
      <c r="AK97" s="1332"/>
      <c r="AL97" s="1332"/>
      <c r="AM97" s="1332"/>
      <c r="AN97" s="1332"/>
      <c r="AO97" s="1332"/>
      <c r="AP97" s="1332"/>
      <c r="AQ97" s="1332"/>
      <c r="AR97" s="1332"/>
      <c r="AS97" s="1332"/>
      <c r="AT97" s="1332"/>
      <c r="AU97" s="1332"/>
      <c r="AV97" s="1332"/>
      <c r="AW97" s="1332"/>
      <c r="AX97" s="1332"/>
      <c r="AY97" s="1332"/>
      <c r="AZ97" s="1332"/>
      <c r="BA97" s="1332"/>
      <c r="BB97" s="1332"/>
      <c r="BC97" s="1332"/>
      <c r="BD97" s="1332"/>
      <c r="BE97" s="1332"/>
      <c r="BF97" s="1332"/>
      <c r="BG97" s="1332"/>
      <c r="BH97" s="1332"/>
      <c r="BI97" s="1332"/>
      <c r="BJ97" s="1332"/>
      <c r="BK97" s="1332"/>
      <c r="BL97" s="1332"/>
      <c r="BM97" s="1332"/>
      <c r="BN97" s="1332"/>
      <c r="BO97" s="1332"/>
      <c r="BP97" s="1332"/>
      <c r="BQ97" s="1332"/>
      <c r="BR97" s="1332"/>
      <c r="BS97" s="1332"/>
      <c r="BT97" s="1332"/>
      <c r="BU97" s="1332"/>
      <c r="BV97" s="1332"/>
      <c r="BW97" s="1332"/>
      <c r="BX97" s="1332"/>
      <c r="BY97" s="1332"/>
      <c r="BZ97" s="1332"/>
      <c r="CA97" s="1332"/>
      <c r="CB97" s="1332"/>
      <c r="CC97" s="1332"/>
      <c r="CD97" s="1332"/>
      <c r="CE97" s="1332"/>
      <c r="CF97" s="1332"/>
      <c r="CG97" s="1332"/>
      <c r="CH97" s="1332"/>
      <c r="CI97" s="1332"/>
      <c r="CJ97" s="1332"/>
      <c r="CK97" s="1332"/>
      <c r="CL97" s="1332"/>
      <c r="CM97" s="1332"/>
      <c r="CN97" s="1332"/>
      <c r="CO97" s="1332"/>
      <c r="CP97" s="1332"/>
      <c r="CQ97" s="1332"/>
      <c r="CR97" s="1332"/>
      <c r="CS97" s="1332"/>
      <c r="CT97" s="1332"/>
      <c r="CU97" s="1332"/>
      <c r="CV97" s="1332"/>
      <c r="CW97" s="1332"/>
      <c r="CX97" s="1332"/>
      <c r="CY97" s="1332"/>
      <c r="CZ97" s="1332"/>
      <c r="DA97" s="1332"/>
      <c r="DB97" s="1332"/>
      <c r="DC97" s="1332"/>
      <c r="DD97" s="1332"/>
      <c r="DE97" s="1332"/>
      <c r="DF97" s="1332"/>
      <c r="DG97" s="1332"/>
      <c r="DH97" s="1332"/>
      <c r="DI97" s="1332"/>
      <c r="DJ97" s="1332"/>
      <c r="DK97" s="1332"/>
      <c r="DL97" s="1332"/>
      <c r="DM97" s="1332"/>
      <c r="DN97" s="1332"/>
      <c r="DO97" s="1332"/>
      <c r="DP97" s="1332"/>
      <c r="DQ97" s="1332"/>
      <c r="DR97" s="1332"/>
      <c r="DS97" s="1332"/>
      <c r="DT97" s="1332"/>
      <c r="DU97" s="1332"/>
      <c r="DV97" s="1332"/>
      <c r="DW97" s="1332"/>
      <c r="DX97" s="1332"/>
      <c r="DY97" s="1332"/>
      <c r="DZ97" s="1332"/>
      <c r="EA97" s="1332"/>
      <c r="EB97" s="1332"/>
      <c r="EC97" s="1332"/>
      <c r="ED97" s="1332"/>
      <c r="EE97" s="1332"/>
      <c r="EF97" s="1332"/>
      <c r="EG97" s="1332"/>
      <c r="EH97" s="1332"/>
      <c r="EI97" s="1332"/>
      <c r="EJ97" s="1332"/>
      <c r="EK97" s="1332"/>
      <c r="EL97" s="1332"/>
      <c r="EM97" s="1332"/>
      <c r="EN97" s="1332"/>
      <c r="EO97" s="1332"/>
      <c r="EP97" s="1332"/>
      <c r="EQ97" s="1332"/>
      <c r="ER97" s="1332"/>
      <c r="ES97" s="1332"/>
      <c r="ET97" s="1332"/>
      <c r="EU97" s="1332"/>
      <c r="EV97" s="1332"/>
      <c r="EW97" s="1332"/>
      <c r="EX97" s="1332"/>
      <c r="EY97" s="1332"/>
      <c r="EZ97" s="1332"/>
      <c r="FA97" s="1332"/>
      <c r="FB97" s="1332"/>
      <c r="FC97" s="1332"/>
      <c r="FD97" s="1332"/>
      <c r="FE97" s="1332"/>
      <c r="FF97" s="1332"/>
      <c r="FG97" s="1332"/>
      <c r="FH97" s="1332"/>
      <c r="FI97" s="1332"/>
      <c r="FJ97" s="1332"/>
      <c r="FK97" s="1332"/>
      <c r="FL97" s="1332"/>
      <c r="FM97" s="1332"/>
      <c r="FN97" s="1332"/>
      <c r="FO97" s="1332"/>
      <c r="FP97" s="1332"/>
      <c r="FQ97" s="1332"/>
      <c r="FR97" s="1332"/>
      <c r="FS97" s="1332"/>
      <c r="FT97" s="1332"/>
      <c r="FU97" s="1332"/>
      <c r="FV97" s="1332"/>
      <c r="FW97" s="1332"/>
      <c r="FX97" s="1332"/>
      <c r="FY97" s="1332"/>
      <c r="FZ97" s="1332"/>
      <c r="GA97" s="1332"/>
      <c r="GB97" s="1332"/>
      <c r="GC97" s="1332"/>
      <c r="GD97" s="1332"/>
      <c r="GE97" s="1332"/>
      <c r="GF97" s="1332"/>
      <c r="GG97" s="1332"/>
      <c r="GH97" s="1332"/>
      <c r="GI97" s="1332"/>
      <c r="GJ97" s="1332"/>
      <c r="GK97" s="1332"/>
      <c r="GL97" s="1332"/>
      <c r="GM97" s="1332"/>
      <c r="GN97" s="1332"/>
      <c r="GO97" s="1332"/>
      <c r="GP97" s="1332"/>
      <c r="GQ97" s="1332"/>
      <c r="GR97" s="1332"/>
      <c r="GS97" s="1332"/>
      <c r="GT97" s="1332"/>
      <c r="GU97" s="1332"/>
      <c r="GV97" s="1332"/>
      <c r="GW97" s="1332"/>
      <c r="GX97" s="1332"/>
      <c r="GY97" s="1332"/>
      <c r="GZ97" s="1332"/>
      <c r="HA97" s="1332"/>
      <c r="HB97" s="1332"/>
      <c r="HC97" s="1332"/>
      <c r="HD97" s="1332"/>
      <c r="HE97" s="1332"/>
      <c r="HF97" s="1332"/>
      <c r="HG97" s="1332"/>
      <c r="HH97" s="1332"/>
      <c r="HI97" s="1332"/>
      <c r="HJ97" s="1332"/>
      <c r="HK97" s="1332"/>
      <c r="HL97" s="1332"/>
      <c r="HM97" s="1332"/>
      <c r="HN97" s="1332"/>
      <c r="HO97" s="1332"/>
      <c r="HP97" s="1332"/>
      <c r="HQ97" s="1332"/>
      <c r="HR97" s="1332"/>
      <c r="HS97" s="1332"/>
      <c r="HT97" s="1332"/>
      <c r="HU97" s="1332"/>
      <c r="HV97" s="1332"/>
      <c r="HW97" s="1332"/>
      <c r="HX97" s="1332"/>
      <c r="HY97" s="1332"/>
      <c r="HZ97" s="1332"/>
      <c r="IA97" s="1332"/>
      <c r="IB97" s="1332"/>
      <c r="IC97" s="1332"/>
      <c r="ID97" s="1332"/>
      <c r="IE97" s="1332"/>
      <c r="IF97" s="1332"/>
      <c r="IG97" s="1332"/>
      <c r="IH97" s="1332"/>
      <c r="II97" s="1332"/>
      <c r="IJ97" s="1332"/>
      <c r="IK97" s="1332"/>
      <c r="IL97" s="1332"/>
      <c r="IM97" s="1332"/>
      <c r="IN97" s="1332"/>
      <c r="IO97" s="1332"/>
      <c r="IP97" s="1332"/>
      <c r="IQ97" s="1332"/>
      <c r="IR97" s="1332"/>
      <c r="IS97" s="1332"/>
      <c r="IT97" s="1332"/>
      <c r="IU97" s="1332"/>
      <c r="IV97" s="1332"/>
      <c r="IW97" s="1332"/>
      <c r="IX97" s="1332"/>
      <c r="IY97" s="1332"/>
      <c r="IZ97" s="1332"/>
      <c r="JA97" s="1332"/>
      <c r="JB97" s="1332"/>
      <c r="JC97" s="1332"/>
      <c r="JD97" s="1332"/>
      <c r="JE97" s="1332"/>
      <c r="JF97" s="1332"/>
      <c r="JG97" s="1332"/>
      <c r="JH97" s="1332"/>
      <c r="JI97" s="1332"/>
      <c r="JJ97" s="1332"/>
      <c r="JK97" s="1332"/>
      <c r="JL97" s="1332"/>
      <c r="JM97" s="1332"/>
      <c r="JN97" s="1332"/>
      <c r="JO97" s="1332"/>
      <c r="JP97" s="1332"/>
      <c r="JQ97" s="1332"/>
      <c r="JR97" s="1332"/>
      <c r="JS97" s="1332"/>
      <c r="JT97" s="1332"/>
      <c r="JU97" s="1332"/>
      <c r="JV97" s="1332"/>
      <c r="JW97" s="1332"/>
      <c r="JX97" s="1332"/>
      <c r="JY97" s="1332"/>
      <c r="JZ97" s="1332"/>
      <c r="KA97" s="1332"/>
      <c r="KB97" s="1332"/>
      <c r="KC97" s="1332"/>
      <c r="KD97" s="1332"/>
      <c r="KE97" s="1332"/>
      <c r="KF97" s="1332"/>
      <c r="KG97" s="1332"/>
      <c r="KH97" s="1332"/>
      <c r="KI97" s="1332"/>
      <c r="KJ97" s="1332"/>
      <c r="KK97" s="1332"/>
      <c r="KL97" s="1332"/>
      <c r="KM97" s="1332"/>
      <c r="KN97" s="1332"/>
      <c r="KO97" s="1332"/>
      <c r="KP97" s="1332"/>
      <c r="KQ97" s="1332"/>
      <c r="KR97" s="1332"/>
      <c r="KS97" s="1332"/>
      <c r="KT97" s="1332"/>
      <c r="KU97" s="1332"/>
      <c r="KV97" s="1332"/>
      <c r="KW97" s="1332"/>
      <c r="KX97" s="1332"/>
      <c r="KY97" s="1332"/>
      <c r="KZ97" s="1332"/>
      <c r="LA97" s="1332"/>
      <c r="LB97" s="1332"/>
      <c r="LC97" s="1332"/>
      <c r="LD97" s="1332"/>
      <c r="LE97" s="1332"/>
      <c r="LF97" s="1332"/>
      <c r="LG97" s="1332"/>
      <c r="LH97" s="1332"/>
      <c r="LI97" s="1332"/>
      <c r="LJ97" s="1332"/>
      <c r="LK97" s="1332"/>
      <c r="LL97" s="1332"/>
      <c r="LM97" s="1332"/>
      <c r="LN97" s="1332"/>
      <c r="LO97" s="1332"/>
      <c r="LP97" s="1332"/>
      <c r="LQ97" s="1332"/>
      <c r="LR97" s="1332"/>
      <c r="LS97" s="1332"/>
      <c r="LT97" s="1332"/>
      <c r="LU97" s="1332"/>
      <c r="LV97" s="1332"/>
      <c r="LW97" s="1332"/>
      <c r="LX97" s="1332"/>
      <c r="LY97" s="1332"/>
      <c r="LZ97" s="1332"/>
      <c r="MA97" s="1332"/>
      <c r="MB97" s="1332"/>
      <c r="MC97" s="1332"/>
      <c r="MD97" s="1332"/>
      <c r="ME97" s="1332"/>
      <c r="MF97" s="1332"/>
      <c r="MG97" s="1332"/>
      <c r="MH97" s="1332"/>
      <c r="MI97" s="1332"/>
      <c r="MJ97" s="1332"/>
      <c r="MK97" s="1332"/>
      <c r="ML97" s="1332"/>
      <c r="MM97" s="1332"/>
      <c r="MN97" s="1332"/>
      <c r="MO97" s="1332"/>
      <c r="MP97" s="1332"/>
      <c r="MQ97" s="1332"/>
      <c r="MR97" s="1332"/>
      <c r="MS97" s="1332"/>
      <c r="MT97" s="1332"/>
      <c r="MU97" s="1332"/>
      <c r="MV97" s="1332"/>
      <c r="MW97" s="1332"/>
      <c r="MX97" s="1332"/>
      <c r="MY97" s="1332"/>
      <c r="MZ97" s="1332"/>
      <c r="NA97" s="1332"/>
      <c r="NB97" s="1332"/>
      <c r="NC97" s="1332"/>
      <c r="ND97" s="1332"/>
      <c r="NE97" s="1332"/>
      <c r="NF97" s="1332"/>
      <c r="NG97" s="1332"/>
      <c r="NH97" s="1332"/>
      <c r="NI97" s="1332"/>
      <c r="NJ97" s="1332"/>
      <c r="NK97" s="1332"/>
      <c r="NL97" s="1332"/>
      <c r="NM97" s="1332"/>
      <c r="NN97" s="1332"/>
      <c r="NO97" s="1332"/>
      <c r="NP97" s="1332"/>
      <c r="NQ97" s="1332"/>
      <c r="NR97" s="1332"/>
      <c r="NS97" s="1332"/>
      <c r="NT97" s="1332"/>
      <c r="NU97" s="1332"/>
      <c r="NV97" s="1332"/>
      <c r="NW97" s="1332"/>
      <c r="NX97" s="1332"/>
      <c r="NY97" s="1332"/>
      <c r="NZ97" s="1332"/>
      <c r="OA97" s="1332"/>
      <c r="OB97" s="1332"/>
      <c r="OC97" s="1332"/>
      <c r="OD97" s="1332"/>
      <c r="OE97" s="1332"/>
      <c r="OF97" s="1332"/>
      <c r="OG97" s="1332"/>
      <c r="OH97" s="1332"/>
      <c r="OI97" s="1332"/>
      <c r="OJ97" s="1332"/>
      <c r="OK97" s="1332"/>
      <c r="OL97" s="1332"/>
      <c r="OM97" s="1332"/>
      <c r="ON97" s="1332"/>
      <c r="OO97" s="1332"/>
      <c r="OP97" s="1332"/>
      <c r="OQ97" s="1332"/>
      <c r="OR97" s="1332"/>
      <c r="OS97" s="1332"/>
      <c r="OT97" s="1332"/>
      <c r="OU97" s="1332"/>
      <c r="OV97" s="1332"/>
      <c r="OW97" s="1332"/>
      <c r="OX97" s="1332"/>
      <c r="OY97" s="1332"/>
      <c r="OZ97" s="1332"/>
      <c r="PA97" s="1332"/>
      <c r="PB97" s="1332"/>
      <c r="PC97" s="1332"/>
      <c r="PD97" s="1332"/>
      <c r="PE97" s="1332"/>
      <c r="PF97" s="1332"/>
      <c r="PG97" s="1332"/>
      <c r="PH97" s="1332"/>
      <c r="PI97" s="1332"/>
      <c r="PJ97" s="1332"/>
      <c r="PK97" s="1332"/>
      <c r="PL97" s="1332"/>
      <c r="PM97" s="1332"/>
      <c r="PN97" s="1332"/>
      <c r="PO97" s="1332"/>
      <c r="PP97" s="1332"/>
      <c r="PQ97" s="1332"/>
      <c r="PR97" s="1332"/>
      <c r="PS97" s="1332"/>
      <c r="PT97" s="1332"/>
      <c r="PU97" s="1332"/>
      <c r="PV97" s="1332"/>
      <c r="PW97" s="1332"/>
      <c r="PX97" s="1332"/>
      <c r="PY97" s="1332"/>
      <c r="PZ97" s="1332"/>
      <c r="QA97" s="1332"/>
      <c r="QB97" s="1332"/>
      <c r="QC97" s="1332"/>
      <c r="QD97" s="1332"/>
      <c r="QE97" s="1332"/>
      <c r="QF97" s="1332"/>
      <c r="QG97" s="1332"/>
      <c r="QH97" s="1332"/>
      <c r="QI97" s="1332"/>
      <c r="QJ97" s="1332"/>
      <c r="QK97" s="1332"/>
      <c r="QL97" s="1332"/>
      <c r="QM97" s="1332"/>
      <c r="QN97" s="1332"/>
      <c r="QO97" s="1332"/>
      <c r="QP97" s="1332"/>
      <c r="QQ97" s="1332"/>
      <c r="QR97" s="1332"/>
      <c r="QS97" s="1332"/>
      <c r="QT97" s="1332"/>
      <c r="QU97" s="1332"/>
      <c r="QV97" s="1332"/>
      <c r="QW97" s="1332"/>
      <c r="QX97" s="1332"/>
      <c r="QY97" s="1332"/>
      <c r="QZ97" s="1332"/>
      <c r="RA97" s="1332"/>
      <c r="RB97" s="1332"/>
      <c r="RC97" s="1332"/>
      <c r="RD97" s="1332"/>
      <c r="RE97" s="1332"/>
      <c r="RF97" s="1332"/>
      <c r="RG97" s="1332"/>
      <c r="RH97" s="1332"/>
      <c r="RI97" s="1332"/>
      <c r="RJ97" s="1332"/>
      <c r="RK97" s="1332"/>
      <c r="RL97" s="1332"/>
      <c r="RM97" s="1332"/>
      <c r="RN97" s="1332"/>
      <c r="RO97" s="1332"/>
      <c r="RP97" s="1332"/>
      <c r="RQ97" s="1332"/>
      <c r="RR97" s="1332"/>
      <c r="RS97" s="1332"/>
      <c r="RT97" s="1332"/>
      <c r="RU97" s="1332"/>
      <c r="RV97" s="1332"/>
      <c r="RW97" s="1332"/>
      <c r="RX97" s="1332"/>
      <c r="RY97" s="1332"/>
      <c r="RZ97" s="1332"/>
      <c r="SA97" s="1332"/>
      <c r="SB97" s="1332"/>
      <c r="SC97" s="1332"/>
      <c r="SD97" s="1332"/>
      <c r="SE97" s="1332"/>
      <c r="SF97" s="1332"/>
      <c r="SG97" s="1332"/>
      <c r="SH97" s="1332"/>
      <c r="SI97" s="1332"/>
      <c r="SJ97" s="1332"/>
      <c r="SK97" s="1332"/>
      <c r="SL97" s="1332"/>
      <c r="SM97" s="1332"/>
      <c r="SN97" s="1332"/>
      <c r="SO97" s="1332"/>
      <c r="SP97" s="1332"/>
      <c r="SQ97" s="1332"/>
      <c r="SR97" s="1332"/>
      <c r="SS97" s="1332"/>
      <c r="ST97" s="1332"/>
      <c r="SU97" s="1332"/>
      <c r="SV97" s="1332"/>
      <c r="SW97" s="1332"/>
      <c r="SX97" s="1332"/>
      <c r="SY97" s="1332"/>
      <c r="SZ97" s="1332"/>
      <c r="TA97" s="1332"/>
      <c r="TB97" s="1332"/>
      <c r="TC97" s="1332"/>
      <c r="TD97" s="1332"/>
      <c r="TE97" s="1332"/>
      <c r="TF97" s="1332"/>
      <c r="TG97" s="1332"/>
      <c r="TH97" s="1332"/>
      <c r="TI97" s="1332"/>
      <c r="TJ97" s="1332"/>
      <c r="TK97" s="1332"/>
      <c r="TL97" s="1332"/>
      <c r="TM97" s="1332"/>
      <c r="TN97" s="1332"/>
      <c r="TO97" s="1332"/>
      <c r="TP97" s="1332"/>
      <c r="TQ97" s="1332"/>
      <c r="TR97" s="1332"/>
      <c r="TS97" s="1332"/>
      <c r="TT97" s="1332"/>
      <c r="TU97" s="1332"/>
      <c r="TV97" s="1332"/>
      <c r="TW97" s="1332"/>
      <c r="TX97" s="1332"/>
      <c r="TY97" s="1332"/>
      <c r="TZ97" s="1332"/>
      <c r="UA97" s="1332"/>
      <c r="UB97" s="1332"/>
      <c r="UC97" s="1332"/>
      <c r="UD97" s="1332"/>
      <c r="UE97" s="1332"/>
      <c r="UF97" s="1332"/>
      <c r="UG97" s="1332"/>
      <c r="UH97" s="1332"/>
      <c r="UI97" s="1332"/>
      <c r="UJ97" s="1332"/>
      <c r="UK97" s="1332"/>
      <c r="UL97" s="1332"/>
      <c r="UM97" s="1332"/>
      <c r="UN97" s="1332"/>
      <c r="UO97" s="1332"/>
      <c r="UP97" s="1332"/>
      <c r="UQ97" s="1332"/>
      <c r="UR97" s="1332"/>
      <c r="US97" s="1332"/>
      <c r="UT97" s="1332"/>
      <c r="UU97" s="1332"/>
      <c r="UV97" s="1332"/>
      <c r="UW97" s="1332"/>
      <c r="UX97" s="1332"/>
      <c r="UY97" s="1332"/>
      <c r="UZ97" s="1332"/>
      <c r="VA97" s="1332"/>
      <c r="VB97" s="1332"/>
      <c r="VC97" s="1332"/>
      <c r="VD97" s="1332"/>
      <c r="VE97" s="1332"/>
      <c r="VF97" s="1332"/>
      <c r="VG97" s="1332"/>
      <c r="VH97" s="1332"/>
      <c r="VI97" s="1332"/>
      <c r="VJ97" s="1332"/>
      <c r="VK97" s="1332"/>
      <c r="VL97" s="1332"/>
      <c r="VM97" s="1332"/>
      <c r="VN97" s="1332"/>
      <c r="VO97" s="1332"/>
      <c r="VP97" s="1332"/>
      <c r="VQ97" s="1332"/>
      <c r="VR97" s="1332"/>
      <c r="VS97" s="1332"/>
      <c r="VT97" s="1332"/>
      <c r="VU97" s="1332"/>
      <c r="VV97" s="1332"/>
      <c r="VW97" s="1332"/>
      <c r="VX97" s="1332"/>
      <c r="VY97" s="1332"/>
      <c r="VZ97" s="1332"/>
      <c r="WA97" s="1332"/>
      <c r="WB97" s="1332"/>
      <c r="WC97" s="1332"/>
      <c r="WD97" s="1332"/>
      <c r="WE97" s="1332"/>
      <c r="WF97" s="1332"/>
      <c r="WG97" s="1332"/>
      <c r="WH97" s="1332"/>
      <c r="WI97" s="1332"/>
      <c r="WJ97" s="1332"/>
      <c r="WK97" s="1332"/>
      <c r="WL97" s="1332"/>
      <c r="WM97" s="1332"/>
      <c r="WN97" s="1332"/>
      <c r="WO97" s="1332"/>
      <c r="WP97" s="1332"/>
      <c r="WQ97" s="1332"/>
      <c r="WR97" s="1332"/>
      <c r="WS97" s="1332"/>
      <c r="WT97" s="1332"/>
      <c r="WU97" s="1332"/>
      <c r="WV97" s="1332"/>
      <c r="WW97" s="1332"/>
      <c r="WX97" s="1332"/>
      <c r="WY97" s="1332"/>
      <c r="WZ97" s="1332"/>
      <c r="XA97" s="1332"/>
      <c r="XB97" s="1332"/>
      <c r="XC97" s="1332"/>
      <c r="XD97" s="1332"/>
      <c r="XE97" s="1332"/>
      <c r="XF97" s="1332"/>
      <c r="XG97" s="1332"/>
      <c r="XH97" s="1332"/>
      <c r="XI97" s="1332"/>
      <c r="XJ97" s="1332"/>
      <c r="XK97" s="1332"/>
      <c r="XL97" s="1332"/>
      <c r="XM97" s="1332"/>
      <c r="XN97" s="1332"/>
      <c r="XO97" s="1332"/>
      <c r="XP97" s="1332"/>
      <c r="XQ97" s="1332"/>
      <c r="XR97" s="1332"/>
      <c r="XS97" s="1332"/>
      <c r="XT97" s="1332"/>
      <c r="XU97" s="1332"/>
      <c r="XV97" s="1332"/>
      <c r="XW97" s="1332"/>
      <c r="XX97" s="1332"/>
      <c r="XY97" s="1332"/>
      <c r="XZ97" s="1332"/>
      <c r="YA97" s="1332"/>
      <c r="YB97" s="1332"/>
      <c r="YC97" s="1332"/>
      <c r="YD97" s="1332"/>
      <c r="YE97" s="1332"/>
      <c r="YF97" s="1332"/>
      <c r="YG97" s="1332"/>
      <c r="YH97" s="1332"/>
      <c r="YI97" s="1332"/>
      <c r="YJ97" s="1332"/>
      <c r="YK97" s="1332"/>
      <c r="YL97" s="1332"/>
      <c r="YM97" s="1332"/>
      <c r="YN97" s="1332"/>
      <c r="YO97" s="1332"/>
      <c r="YP97" s="1332"/>
      <c r="YQ97" s="1332"/>
      <c r="YR97" s="1332"/>
      <c r="YS97" s="1332"/>
      <c r="YT97" s="1332"/>
      <c r="YU97" s="1332"/>
      <c r="YV97" s="1332"/>
      <c r="YW97" s="1332"/>
      <c r="YX97" s="1332"/>
      <c r="YY97" s="1332"/>
      <c r="YZ97" s="1332"/>
      <c r="ZA97" s="1332"/>
      <c r="ZB97" s="1332"/>
      <c r="ZC97" s="1332"/>
      <c r="ZD97" s="1332"/>
      <c r="ZE97" s="1332"/>
      <c r="ZF97" s="1332"/>
      <c r="ZG97" s="1332"/>
      <c r="ZH97" s="1332"/>
      <c r="ZI97" s="1332"/>
      <c r="ZJ97" s="1332"/>
      <c r="ZK97" s="1332"/>
      <c r="ZL97" s="1332"/>
      <c r="ZM97" s="1332"/>
      <c r="ZN97" s="1332"/>
      <c r="ZO97" s="1332"/>
      <c r="ZP97" s="1332"/>
      <c r="ZQ97" s="1332"/>
      <c r="ZR97" s="1332"/>
      <c r="ZS97" s="1332"/>
      <c r="ZT97" s="1332"/>
      <c r="ZU97" s="1332"/>
      <c r="ZV97" s="1332"/>
      <c r="ZW97" s="1332"/>
      <c r="ZX97" s="1332"/>
      <c r="ZY97" s="1332"/>
      <c r="ZZ97" s="1332"/>
      <c r="AAA97" s="1332"/>
      <c r="AAB97" s="1332"/>
      <c r="AAC97" s="1332"/>
      <c r="AAD97" s="1332"/>
      <c r="AAE97" s="1332"/>
      <c r="AAF97" s="1332"/>
      <c r="AAG97" s="1332"/>
      <c r="AAH97" s="1332"/>
      <c r="AAI97" s="1332"/>
      <c r="AAJ97" s="1332"/>
      <c r="AAK97" s="1332"/>
      <c r="AAL97" s="1332"/>
      <c r="AAM97" s="1332"/>
      <c r="AAN97" s="1332"/>
      <c r="AAO97" s="1332"/>
      <c r="AAP97" s="1332"/>
      <c r="AAQ97" s="1332"/>
      <c r="AAR97" s="1332"/>
      <c r="AAS97" s="1332"/>
      <c r="AAT97" s="1332"/>
      <c r="AAU97" s="1332"/>
      <c r="AAV97" s="1332"/>
      <c r="AAW97" s="1332"/>
      <c r="AAX97" s="1332"/>
      <c r="AAY97" s="1332"/>
      <c r="AAZ97" s="1332"/>
      <c r="ABA97" s="1332"/>
      <c r="ABB97" s="1332"/>
      <c r="ABC97" s="1332"/>
      <c r="ABD97" s="1332"/>
      <c r="ABE97" s="1332"/>
      <c r="ABF97" s="1332"/>
      <c r="ABG97" s="1332"/>
      <c r="ABH97" s="1332"/>
      <c r="ABI97" s="1332"/>
      <c r="ABJ97" s="1332"/>
      <c r="ABK97" s="1332"/>
      <c r="ABL97" s="1332"/>
      <c r="ABM97" s="1332"/>
      <c r="ABN97" s="1332"/>
      <c r="ABO97" s="1332"/>
      <c r="ABP97" s="1332"/>
      <c r="ABQ97" s="1332"/>
      <c r="ABR97" s="1332"/>
      <c r="ABS97" s="1332"/>
      <c r="ABT97" s="1332"/>
      <c r="ABU97" s="1332"/>
      <c r="ABV97" s="1332"/>
      <c r="ABW97" s="1332"/>
      <c r="ABX97" s="1332"/>
      <c r="ABY97" s="1332"/>
      <c r="ABZ97" s="1332"/>
      <c r="ACA97" s="1332"/>
      <c r="ACB97" s="1332"/>
      <c r="ACC97" s="1332"/>
      <c r="ACD97" s="1332"/>
      <c r="ACE97" s="1332"/>
      <c r="ACF97" s="1332"/>
      <c r="ACG97" s="1332"/>
      <c r="ACH97" s="1332"/>
      <c r="ACI97" s="1332"/>
      <c r="ACJ97" s="1332"/>
      <c r="ACK97" s="1332"/>
      <c r="ACL97" s="1332"/>
      <c r="ACM97" s="1332"/>
      <c r="ACN97" s="1332"/>
      <c r="ACO97" s="1332"/>
      <c r="ACP97" s="1332"/>
      <c r="ACQ97" s="1332"/>
      <c r="ACR97" s="1332"/>
      <c r="ACS97" s="1332"/>
      <c r="ACT97" s="1332"/>
      <c r="ACU97" s="1332"/>
      <c r="ACV97" s="1332"/>
      <c r="ACW97" s="1332"/>
      <c r="ACX97" s="1332"/>
      <c r="ACY97" s="1332"/>
      <c r="ACZ97" s="1332"/>
      <c r="ADA97" s="1332"/>
      <c r="ADB97" s="1332"/>
      <c r="ADC97" s="1332"/>
      <c r="ADD97" s="1332"/>
      <c r="ADE97" s="1332"/>
      <c r="ADF97" s="1332"/>
      <c r="ADG97" s="1332"/>
      <c r="ADH97" s="1332"/>
      <c r="ADI97" s="1332"/>
      <c r="ADJ97" s="1332"/>
      <c r="ADK97" s="1332"/>
      <c r="ADL97" s="1332"/>
      <c r="ADM97" s="1332"/>
      <c r="ADN97" s="1332"/>
      <c r="ADO97" s="1332"/>
      <c r="ADP97" s="1332"/>
      <c r="ADQ97" s="1332"/>
      <c r="ADR97" s="1332"/>
      <c r="ADS97" s="1332"/>
      <c r="ADT97" s="1332"/>
      <c r="ADU97" s="1332"/>
      <c r="ADV97" s="1332"/>
      <c r="ADW97" s="1332"/>
      <c r="ADX97" s="1332"/>
      <c r="ADY97" s="1332"/>
      <c r="ADZ97" s="1332"/>
      <c r="AEA97" s="1332"/>
      <c r="AEB97" s="1332"/>
      <c r="AEC97" s="1332"/>
      <c r="AED97" s="1332"/>
      <c r="AEE97" s="1332"/>
      <c r="AEF97" s="1332"/>
      <c r="AEG97" s="1332"/>
      <c r="AEH97" s="1332"/>
      <c r="AEI97" s="1332"/>
      <c r="AEJ97" s="1332"/>
      <c r="AEK97" s="1332"/>
      <c r="AEL97" s="1332"/>
      <c r="AEM97" s="1332"/>
      <c r="AEN97" s="1332"/>
      <c r="AEO97" s="1332"/>
      <c r="AEP97" s="1332"/>
      <c r="AEQ97" s="1332"/>
      <c r="AER97" s="1332"/>
      <c r="AES97" s="1332"/>
      <c r="AET97" s="1332"/>
      <c r="AEU97" s="1332"/>
      <c r="AEV97" s="1332"/>
      <c r="AEW97" s="1332"/>
      <c r="AEX97" s="1332"/>
      <c r="AEY97" s="1332"/>
      <c r="AEZ97" s="1332"/>
      <c r="AFA97" s="1332"/>
      <c r="AFB97" s="1332"/>
      <c r="AFC97" s="1332"/>
      <c r="AFD97" s="1332"/>
      <c r="AFE97" s="1332"/>
      <c r="AFF97" s="1332"/>
      <c r="AFG97" s="1332"/>
      <c r="AFH97" s="1332"/>
      <c r="AFI97" s="1332"/>
      <c r="AFJ97" s="1332"/>
      <c r="AFK97" s="1332"/>
      <c r="AFL97" s="1332"/>
      <c r="AFM97" s="1332"/>
      <c r="AFN97" s="1332"/>
      <c r="AFO97" s="1332"/>
      <c r="AFP97" s="1332"/>
      <c r="AFQ97" s="1332"/>
      <c r="AFR97" s="1332"/>
      <c r="AFS97" s="1332"/>
      <c r="AFT97" s="1332"/>
      <c r="AFU97" s="1332"/>
      <c r="AFV97" s="1332"/>
      <c r="AFW97" s="1332"/>
      <c r="AFX97" s="1332"/>
      <c r="AFY97" s="1332"/>
      <c r="AFZ97" s="1332"/>
      <c r="AGA97" s="1332"/>
      <c r="AGB97" s="1332"/>
      <c r="AGC97" s="1332"/>
      <c r="AGD97" s="1332"/>
      <c r="AGE97" s="1332"/>
      <c r="AGF97" s="1332"/>
      <c r="AGG97" s="1332"/>
      <c r="AGH97" s="1332"/>
      <c r="AGI97" s="1332"/>
      <c r="AGJ97" s="1332"/>
      <c r="AGK97" s="1332"/>
      <c r="AGL97" s="1332"/>
      <c r="AGM97" s="1332"/>
      <c r="AGN97" s="1332"/>
      <c r="AGO97" s="1332"/>
      <c r="AGP97" s="1332"/>
      <c r="AGQ97" s="1332"/>
      <c r="AGR97" s="1332"/>
      <c r="AGS97" s="1332"/>
      <c r="AGT97" s="1332"/>
      <c r="AGU97" s="1332"/>
      <c r="AGV97" s="1332"/>
      <c r="AGW97" s="1332"/>
      <c r="AGX97" s="1332"/>
      <c r="AGY97" s="1332"/>
      <c r="AGZ97" s="1332"/>
      <c r="AHA97" s="1332"/>
      <c r="AHB97" s="1332"/>
      <c r="AHC97" s="1332"/>
      <c r="AHD97" s="1332"/>
      <c r="AHE97" s="1332"/>
      <c r="AHF97" s="1332"/>
      <c r="AHG97" s="1332"/>
      <c r="AHH97" s="1332"/>
      <c r="AHI97" s="1332"/>
      <c r="AHJ97" s="1332"/>
      <c r="AHK97" s="1332"/>
      <c r="AHL97" s="1332"/>
      <c r="AHM97" s="1332"/>
      <c r="AHN97" s="1332"/>
      <c r="AHO97" s="1332"/>
      <c r="AHP97" s="1332"/>
      <c r="AHQ97" s="1332"/>
      <c r="AHR97" s="1332"/>
      <c r="AHS97" s="1332"/>
      <c r="AHT97" s="1332"/>
      <c r="AHU97" s="1332"/>
      <c r="AHV97" s="1332"/>
      <c r="AHW97" s="1332"/>
      <c r="AHX97" s="1332"/>
      <c r="AHY97" s="1332"/>
      <c r="AHZ97" s="1332"/>
      <c r="AIA97" s="1332"/>
      <c r="AIB97" s="1332"/>
      <c r="AIC97" s="1332"/>
      <c r="AID97" s="1332"/>
      <c r="AIE97" s="1332"/>
      <c r="AIF97" s="1332"/>
      <c r="AIG97" s="1332"/>
      <c r="AIH97" s="1332"/>
      <c r="AII97" s="1332"/>
      <c r="AIJ97" s="1332"/>
      <c r="AIK97" s="1332"/>
      <c r="AIL97" s="1332"/>
      <c r="AIM97" s="1332"/>
      <c r="AIN97" s="1332"/>
      <c r="AIO97" s="1332"/>
      <c r="AIP97" s="1332"/>
      <c r="AIQ97" s="1332"/>
      <c r="AIR97" s="1332"/>
      <c r="AIS97" s="1332"/>
      <c r="AIT97" s="1332"/>
      <c r="AIU97" s="1332"/>
      <c r="AIV97" s="1332"/>
      <c r="AIW97" s="1332"/>
      <c r="AIX97" s="1332"/>
      <c r="AIY97" s="1332"/>
      <c r="AIZ97" s="1332"/>
      <c r="AJA97" s="1332"/>
      <c r="AJB97" s="1332"/>
      <c r="AJC97" s="1332"/>
      <c r="AJD97" s="1332"/>
      <c r="AJE97" s="1332"/>
      <c r="AJF97" s="1332"/>
      <c r="AJG97" s="1332"/>
      <c r="AJH97" s="1332"/>
      <c r="AJI97" s="1332"/>
      <c r="AJJ97" s="1332"/>
      <c r="AJK97" s="1332"/>
      <c r="AJL97" s="1332"/>
      <c r="AJM97" s="1332"/>
      <c r="AJN97" s="1332"/>
      <c r="AJO97" s="1332"/>
      <c r="AJP97" s="1332"/>
      <c r="AJQ97" s="1332"/>
      <c r="AJR97" s="1332"/>
      <c r="AJS97" s="1332"/>
      <c r="AJT97" s="1332"/>
      <c r="AJU97" s="1332"/>
      <c r="AJV97" s="1332"/>
      <c r="AJW97" s="1332"/>
      <c r="AJX97" s="1332"/>
      <c r="AJY97" s="1332"/>
      <c r="AJZ97" s="1332"/>
      <c r="AKA97" s="1332"/>
      <c r="AKB97" s="1332"/>
      <c r="AKC97" s="1332"/>
      <c r="AKD97" s="1332"/>
      <c r="AKE97" s="1332"/>
      <c r="AKF97" s="1332"/>
      <c r="AKG97" s="1332"/>
      <c r="AKH97" s="1332"/>
      <c r="AKI97" s="1332"/>
      <c r="AKJ97" s="1332"/>
      <c r="AKK97" s="1332"/>
      <c r="AKL97" s="1332"/>
      <c r="AKM97" s="1332"/>
      <c r="AKN97" s="1332"/>
      <c r="AKO97" s="1332"/>
      <c r="AKP97" s="1332"/>
      <c r="AKQ97" s="1332"/>
      <c r="AKR97" s="1332"/>
      <c r="AKS97" s="1332"/>
      <c r="AKT97" s="1332"/>
      <c r="AKU97" s="1332"/>
      <c r="AKV97" s="1332"/>
      <c r="AKW97" s="1332"/>
      <c r="AKX97" s="1332"/>
      <c r="AKY97" s="1332"/>
      <c r="AKZ97" s="1332"/>
      <c r="ALA97" s="1332"/>
      <c r="ALB97" s="1332"/>
      <c r="ALC97" s="1332"/>
      <c r="ALD97" s="1332"/>
      <c r="ALE97" s="1332"/>
      <c r="ALF97" s="1332"/>
      <c r="ALG97" s="1332"/>
      <c r="ALH97" s="1332"/>
      <c r="ALI97" s="1332"/>
      <c r="ALJ97" s="1332"/>
      <c r="ALK97" s="1332"/>
      <c r="ALL97" s="1332"/>
      <c r="ALM97" s="1332"/>
      <c r="ALN97" s="1332"/>
      <c r="ALO97" s="1332"/>
      <c r="ALP97" s="1332"/>
      <c r="ALQ97" s="1332"/>
      <c r="ALR97" s="1332"/>
      <c r="ALS97" s="1332"/>
      <c r="ALT97" s="1332"/>
      <c r="ALU97" s="1332"/>
      <c r="ALV97" s="1332"/>
      <c r="ALW97" s="1332"/>
      <c r="ALX97" s="1332"/>
      <c r="ALY97" s="1332"/>
      <c r="ALZ97" s="1332"/>
      <c r="AMA97" s="1332"/>
      <c r="AMB97" s="1332"/>
      <c r="AMC97" s="1332"/>
      <c r="AMD97" s="1332"/>
      <c r="AME97" s="1332"/>
      <c r="AMF97" s="1332"/>
      <c r="AMG97" s="1332"/>
      <c r="AMH97" s="1332"/>
      <c r="AMI97" s="1332"/>
      <c r="AMJ97" s="1332"/>
      <c r="AMK97" s="1332"/>
      <c r="AML97" s="1332"/>
      <c r="AMM97" s="1332"/>
      <c r="AMN97" s="1332"/>
      <c r="AMO97" s="1332"/>
      <c r="AMP97" s="1332"/>
      <c r="AMQ97" s="1332"/>
      <c r="AMR97" s="1332"/>
      <c r="AMS97" s="1332"/>
      <c r="AMT97" s="1332"/>
      <c r="AMU97" s="1332"/>
      <c r="AMV97" s="1332"/>
      <c r="AMW97" s="1332"/>
      <c r="AMX97" s="1332"/>
      <c r="AMY97" s="1332"/>
      <c r="AMZ97" s="1332"/>
      <c r="ANA97" s="1332"/>
      <c r="ANB97" s="1332"/>
      <c r="ANC97" s="1332"/>
      <c r="AND97" s="1332"/>
      <c r="ANE97" s="1332"/>
      <c r="ANF97" s="1332"/>
      <c r="ANG97" s="1332"/>
      <c r="ANH97" s="1332"/>
      <c r="ANI97" s="1332"/>
      <c r="ANJ97" s="1332"/>
      <c r="ANK97" s="1332"/>
      <c r="ANL97" s="1332"/>
      <c r="ANM97" s="1332"/>
      <c r="ANN97" s="1332"/>
      <c r="ANO97" s="1332"/>
      <c r="ANP97" s="1332"/>
      <c r="ANQ97" s="1332"/>
      <c r="ANR97" s="1332"/>
      <c r="ANS97" s="1332"/>
      <c r="ANT97" s="1332"/>
      <c r="ANU97" s="1332"/>
      <c r="ANV97" s="1332"/>
      <c r="ANW97" s="1332"/>
      <c r="ANX97" s="1332"/>
      <c r="ANY97" s="1332"/>
      <c r="ANZ97" s="1332"/>
      <c r="AOA97" s="1332"/>
      <c r="AOB97" s="1332"/>
      <c r="AOC97" s="1332"/>
      <c r="AOD97" s="1332"/>
      <c r="AOE97" s="1332"/>
      <c r="AOF97" s="1332"/>
      <c r="AOG97" s="1332"/>
      <c r="AOH97" s="1332"/>
      <c r="AOI97" s="1332"/>
      <c r="AOJ97" s="1332"/>
      <c r="AOK97" s="1332"/>
      <c r="AOL97" s="1332"/>
      <c r="AOM97" s="1332"/>
      <c r="AON97" s="1332"/>
      <c r="AOO97" s="1332"/>
      <c r="AOP97" s="1332"/>
      <c r="AOQ97" s="1332"/>
      <c r="AOR97" s="1332"/>
      <c r="AOS97" s="1332"/>
      <c r="AOT97" s="1332"/>
      <c r="AOU97" s="1332"/>
      <c r="AOV97" s="1332"/>
      <c r="AOW97" s="1332"/>
      <c r="AOX97" s="1332"/>
      <c r="AOY97" s="1332"/>
      <c r="AOZ97" s="1332"/>
      <c r="APA97" s="1332"/>
      <c r="APB97" s="1332"/>
      <c r="APC97" s="1332"/>
      <c r="APD97" s="1332"/>
      <c r="APE97" s="1332"/>
      <c r="APF97" s="1332"/>
      <c r="APG97" s="1332"/>
      <c r="APH97" s="1332"/>
      <c r="API97" s="1332"/>
      <c r="APJ97" s="1332"/>
      <c r="APK97" s="1332"/>
      <c r="APL97" s="1332"/>
      <c r="APM97" s="1332"/>
      <c r="APN97" s="1332"/>
      <c r="APO97" s="1332"/>
      <c r="APP97" s="1332"/>
      <c r="APQ97" s="1332"/>
      <c r="APR97" s="1332"/>
      <c r="APS97" s="1332"/>
      <c r="APT97" s="1332"/>
      <c r="APU97" s="1332"/>
      <c r="APV97" s="1332"/>
      <c r="APW97" s="1332"/>
      <c r="APX97" s="1332"/>
      <c r="APY97" s="1332"/>
      <c r="APZ97" s="1332"/>
      <c r="AQA97" s="1332"/>
      <c r="AQB97" s="1332"/>
      <c r="AQC97" s="1332"/>
      <c r="AQD97" s="1332"/>
      <c r="AQE97" s="1332"/>
      <c r="AQF97" s="1332"/>
      <c r="AQG97" s="1332"/>
      <c r="AQH97" s="1332"/>
      <c r="AQI97" s="1332"/>
      <c r="AQJ97" s="1332"/>
      <c r="AQK97" s="1332"/>
      <c r="AQL97" s="1332"/>
      <c r="AQM97" s="1332"/>
      <c r="AQN97" s="1332"/>
      <c r="AQO97" s="1332"/>
      <c r="AQP97" s="1332"/>
      <c r="AQQ97" s="1332"/>
      <c r="AQR97" s="1332"/>
      <c r="AQS97" s="1332"/>
      <c r="AQT97" s="1332"/>
      <c r="AQU97" s="1332"/>
      <c r="AQV97" s="1332"/>
      <c r="AQW97" s="1332"/>
      <c r="AQX97" s="1332"/>
      <c r="AQY97" s="1332"/>
      <c r="AQZ97" s="1332"/>
      <c r="ARA97" s="1332"/>
      <c r="ARB97" s="1332"/>
      <c r="ARC97" s="1332"/>
      <c r="ARD97" s="1332"/>
      <c r="ARE97" s="1332"/>
      <c r="ARF97" s="1332"/>
      <c r="ARG97" s="1332"/>
      <c r="ARH97" s="1332"/>
      <c r="ARI97" s="1332"/>
      <c r="ARJ97" s="1332"/>
      <c r="ARK97" s="1332"/>
      <c r="ARL97" s="1332"/>
      <c r="ARM97" s="1332"/>
      <c r="ARN97" s="1332"/>
      <c r="ARO97" s="1332"/>
      <c r="ARP97" s="1332"/>
      <c r="ARQ97" s="1332"/>
      <c r="ARR97" s="1332"/>
      <c r="ARS97" s="1332"/>
      <c r="ART97" s="1332"/>
      <c r="ARU97" s="1332"/>
      <c r="ARV97" s="1332"/>
      <c r="ARW97" s="1332"/>
      <c r="ARX97" s="1332"/>
      <c r="ARY97" s="1332"/>
      <c r="ARZ97" s="1332"/>
      <c r="ASA97" s="1332"/>
      <c r="ASB97" s="1332"/>
      <c r="ASC97" s="1332"/>
      <c r="ASD97" s="1332"/>
      <c r="ASE97" s="1332"/>
      <c r="ASF97" s="1332"/>
      <c r="ASG97" s="1332"/>
      <c r="ASH97" s="1332"/>
      <c r="ASI97" s="1332"/>
      <c r="ASJ97" s="1332"/>
      <c r="ASK97" s="1332"/>
      <c r="ASL97" s="1332"/>
      <c r="ASM97" s="1332"/>
      <c r="ASN97" s="1332"/>
      <c r="ASO97" s="1332"/>
      <c r="ASP97" s="1332"/>
      <c r="ASQ97" s="1332"/>
      <c r="ASR97" s="1332"/>
      <c r="ASS97" s="1332"/>
      <c r="AST97" s="1332"/>
      <c r="ASU97" s="1332"/>
      <c r="ASV97" s="1332"/>
      <c r="ASW97" s="1332"/>
      <c r="ASX97" s="1332"/>
      <c r="ASY97" s="1332"/>
      <c r="ASZ97" s="1332"/>
      <c r="ATA97" s="1332"/>
      <c r="ATB97" s="1332"/>
      <c r="ATC97" s="1332"/>
      <c r="ATD97" s="1332"/>
      <c r="ATE97" s="1332"/>
      <c r="ATF97" s="1332"/>
      <c r="ATG97" s="1332"/>
      <c r="ATH97" s="1332"/>
      <c r="ATI97" s="1332"/>
      <c r="ATJ97" s="1332"/>
      <c r="ATK97" s="1332"/>
      <c r="ATL97" s="1332"/>
      <c r="ATM97" s="1332"/>
      <c r="ATN97" s="1332"/>
      <c r="ATO97" s="1332"/>
      <c r="ATP97" s="1332"/>
      <c r="ATQ97" s="1332"/>
      <c r="ATR97" s="1332"/>
      <c r="ATS97" s="1332"/>
      <c r="ATT97" s="1332"/>
      <c r="ATU97" s="1332"/>
      <c r="ATV97" s="1332"/>
      <c r="ATW97" s="1332"/>
      <c r="ATX97" s="1332"/>
      <c r="ATY97" s="1332"/>
      <c r="ATZ97" s="1332"/>
      <c r="AUA97" s="1332"/>
      <c r="AUB97" s="1332"/>
      <c r="AUC97" s="1332"/>
      <c r="AUD97" s="1332"/>
      <c r="AUE97" s="1332"/>
      <c r="AUF97" s="1332"/>
      <c r="AUG97" s="1332"/>
      <c r="AUH97" s="1332"/>
      <c r="AUI97" s="1332"/>
      <c r="AUJ97" s="1332"/>
      <c r="AUK97" s="1332"/>
      <c r="AUL97" s="1332"/>
      <c r="AUM97" s="1332"/>
      <c r="AUN97" s="1332"/>
      <c r="AUO97" s="1332"/>
      <c r="AUP97" s="1332"/>
      <c r="AUQ97" s="1332"/>
      <c r="AUR97" s="1332"/>
      <c r="AUS97" s="1332"/>
      <c r="AUT97" s="1332"/>
      <c r="AUU97" s="1332"/>
      <c r="AUV97" s="1332"/>
      <c r="AUW97" s="1332"/>
      <c r="AUX97" s="1332"/>
      <c r="AUY97" s="1332"/>
      <c r="AUZ97" s="1332"/>
      <c r="AVA97" s="1332"/>
      <c r="AVB97" s="1332"/>
      <c r="AVC97" s="1332"/>
      <c r="AVD97" s="1332"/>
      <c r="AVE97" s="1332"/>
      <c r="AVF97" s="1332"/>
      <c r="AVG97" s="1332"/>
      <c r="AVH97" s="1332"/>
      <c r="AVI97" s="1332"/>
      <c r="AVJ97" s="1332"/>
      <c r="AVK97" s="1332"/>
      <c r="AVL97" s="1332"/>
      <c r="AVM97" s="1332"/>
      <c r="AVN97" s="1332"/>
      <c r="AVO97" s="1332"/>
      <c r="AVP97" s="1332"/>
      <c r="AVQ97" s="1332"/>
      <c r="AVR97" s="1332"/>
      <c r="AVS97" s="1332"/>
      <c r="AVT97" s="1332"/>
      <c r="AVU97" s="1332"/>
      <c r="AVV97" s="1332"/>
      <c r="AVW97" s="1332"/>
      <c r="AVX97" s="1332"/>
      <c r="AVY97" s="1332"/>
      <c r="AVZ97" s="1332"/>
      <c r="AWA97" s="1332"/>
      <c r="AWB97" s="1332"/>
      <c r="AWC97" s="1332"/>
      <c r="AWD97" s="1332"/>
      <c r="AWE97" s="1332"/>
      <c r="AWF97" s="1332"/>
      <c r="AWG97" s="1332"/>
      <c r="AWH97" s="1332"/>
      <c r="AWI97" s="1332"/>
      <c r="AWJ97" s="1332"/>
      <c r="AWK97" s="1332"/>
      <c r="AWL97" s="1332"/>
      <c r="AWM97" s="1332"/>
      <c r="AWN97" s="1332"/>
      <c r="AWO97" s="1332"/>
      <c r="AWP97" s="1332"/>
      <c r="AWQ97" s="1332"/>
      <c r="AWR97" s="1332"/>
      <c r="AWS97" s="1332"/>
      <c r="AWT97" s="1332"/>
      <c r="AWU97" s="1332"/>
      <c r="AWV97" s="1332"/>
      <c r="AWW97" s="1332"/>
      <c r="AWX97" s="1332"/>
      <c r="AWY97" s="1332"/>
      <c r="AWZ97" s="1332"/>
      <c r="AXA97" s="1332"/>
      <c r="AXB97" s="1332"/>
      <c r="AXC97" s="1332"/>
      <c r="AXD97" s="1332"/>
      <c r="AXE97" s="1332"/>
      <c r="AXF97" s="1332"/>
      <c r="AXG97" s="1332"/>
      <c r="AXH97" s="1332"/>
      <c r="AXI97" s="1332"/>
      <c r="AXJ97" s="1332"/>
      <c r="AXK97" s="1332"/>
      <c r="AXL97" s="1332"/>
      <c r="AXM97" s="1332"/>
      <c r="AXN97" s="1332"/>
      <c r="AXO97" s="1332"/>
      <c r="AXP97" s="1332"/>
      <c r="AXQ97" s="1332"/>
      <c r="AXR97" s="1332"/>
      <c r="AXS97" s="1332"/>
      <c r="AXT97" s="1332"/>
      <c r="AXU97" s="1332"/>
      <c r="AXV97" s="1332"/>
      <c r="AXW97" s="1332"/>
      <c r="AXX97" s="1332"/>
      <c r="AXY97" s="1332"/>
      <c r="AXZ97" s="1332"/>
      <c r="AYA97" s="1332"/>
      <c r="AYB97" s="1332"/>
      <c r="AYC97" s="1332"/>
      <c r="AYD97" s="1332"/>
      <c r="AYE97" s="1332"/>
      <c r="AYF97" s="1332"/>
      <c r="AYG97" s="1332"/>
      <c r="AYH97" s="1332"/>
      <c r="AYI97" s="1332"/>
      <c r="AYJ97" s="1332"/>
      <c r="AYK97" s="1332"/>
      <c r="AYL97" s="1332"/>
      <c r="AYM97" s="1332"/>
      <c r="AYN97" s="1332"/>
      <c r="AYO97" s="1332"/>
      <c r="AYP97" s="1332"/>
      <c r="AYQ97" s="1332"/>
      <c r="AYR97" s="1332"/>
      <c r="AYS97" s="1332"/>
      <c r="AYT97" s="1332"/>
      <c r="AYU97" s="1332"/>
      <c r="AYV97" s="1332"/>
      <c r="AYW97" s="1332"/>
      <c r="AYX97" s="1332"/>
      <c r="AYY97" s="1332"/>
      <c r="AYZ97" s="1332"/>
      <c r="AZA97" s="1332"/>
      <c r="AZB97" s="1332"/>
      <c r="AZC97" s="1332"/>
      <c r="AZD97" s="1332"/>
      <c r="AZE97" s="1332"/>
      <c r="AZF97" s="1332"/>
      <c r="AZG97" s="1332"/>
      <c r="AZH97" s="1332"/>
      <c r="AZI97" s="1332"/>
      <c r="AZJ97" s="1332"/>
      <c r="AZK97" s="1332"/>
      <c r="AZL97" s="1332"/>
      <c r="AZM97" s="1332"/>
      <c r="AZN97" s="1332"/>
      <c r="AZO97" s="1332"/>
      <c r="AZP97" s="1332"/>
      <c r="AZQ97" s="1332"/>
      <c r="AZR97" s="1332"/>
      <c r="AZS97" s="1332"/>
      <c r="AZT97" s="1332"/>
      <c r="AZU97" s="1332"/>
      <c r="AZV97" s="1332"/>
      <c r="AZW97" s="1332"/>
      <c r="AZX97" s="1332"/>
      <c r="AZY97" s="1332"/>
      <c r="AZZ97" s="1332"/>
      <c r="BAA97" s="1332"/>
      <c r="BAB97" s="1332"/>
      <c r="BAC97" s="1332"/>
      <c r="BAD97" s="1332"/>
      <c r="BAE97" s="1332"/>
      <c r="BAF97" s="1332"/>
      <c r="BAG97" s="1332"/>
      <c r="BAH97" s="1332"/>
      <c r="BAI97" s="1332"/>
      <c r="BAJ97" s="1332"/>
      <c r="BAK97" s="1332"/>
      <c r="BAL97" s="1332"/>
      <c r="BAM97" s="1332"/>
      <c r="BAN97" s="1332"/>
      <c r="BAO97" s="1332"/>
      <c r="BAP97" s="1332"/>
      <c r="BAQ97" s="1332"/>
      <c r="BAR97" s="1332"/>
      <c r="BAS97" s="1332"/>
      <c r="BAT97" s="1332"/>
      <c r="BAU97" s="1332"/>
      <c r="BAV97" s="1332"/>
      <c r="BAW97" s="1332"/>
      <c r="BAX97" s="1332"/>
      <c r="BAY97" s="1332"/>
      <c r="BAZ97" s="1332"/>
      <c r="BBA97" s="1332"/>
      <c r="BBB97" s="1332"/>
      <c r="BBC97" s="1332"/>
      <c r="BBD97" s="1332"/>
      <c r="BBE97" s="1332"/>
      <c r="BBF97" s="1332"/>
      <c r="BBG97" s="1332"/>
      <c r="BBH97" s="1332"/>
      <c r="BBI97" s="1332"/>
      <c r="BBJ97" s="1332"/>
      <c r="BBK97" s="1332"/>
      <c r="BBL97" s="1332"/>
      <c r="BBM97" s="1332"/>
      <c r="BBN97" s="1332"/>
      <c r="BBO97" s="1332"/>
      <c r="BBP97" s="1332"/>
      <c r="BBQ97" s="1332"/>
      <c r="BBR97" s="1332"/>
      <c r="BBS97" s="1332"/>
      <c r="BBT97" s="1332"/>
      <c r="BBU97" s="1332"/>
      <c r="BBV97" s="1332"/>
      <c r="BBW97" s="1332"/>
      <c r="BBX97" s="1332"/>
      <c r="BBY97" s="1332"/>
      <c r="BBZ97" s="1332"/>
      <c r="BCA97" s="1332"/>
      <c r="BCB97" s="1332"/>
      <c r="BCC97" s="1332"/>
      <c r="BCD97" s="1332"/>
      <c r="BCE97" s="1332"/>
      <c r="BCF97" s="1332"/>
      <c r="BCG97" s="1332"/>
      <c r="BCH97" s="1332"/>
      <c r="BCI97" s="1332"/>
      <c r="BCJ97" s="1332"/>
      <c r="BCK97" s="1332"/>
      <c r="BCL97" s="1332"/>
      <c r="BCM97" s="1332"/>
      <c r="BCN97" s="1332"/>
      <c r="BCO97" s="1332"/>
      <c r="BCP97" s="1332"/>
      <c r="BCQ97" s="1332"/>
      <c r="BCR97" s="1332"/>
      <c r="BCS97" s="1332"/>
      <c r="BCT97" s="1332"/>
      <c r="BCU97" s="1332"/>
      <c r="BCV97" s="1332"/>
      <c r="BCW97" s="1332"/>
      <c r="BCX97" s="1332"/>
      <c r="BCY97" s="1332"/>
      <c r="BCZ97" s="1332"/>
      <c r="BDA97" s="1332"/>
      <c r="BDB97" s="1332"/>
      <c r="BDC97" s="1332"/>
      <c r="BDD97" s="1332"/>
      <c r="BDE97" s="1332"/>
      <c r="BDF97" s="1332"/>
      <c r="BDG97" s="1332"/>
      <c r="BDH97" s="1332"/>
      <c r="BDI97" s="1332"/>
      <c r="BDJ97" s="1332"/>
      <c r="BDK97" s="1332"/>
      <c r="BDL97" s="1332"/>
      <c r="BDM97" s="1332"/>
      <c r="BDN97" s="1332"/>
      <c r="BDO97" s="1332"/>
      <c r="BDP97" s="1332"/>
      <c r="BDQ97" s="1332"/>
      <c r="BDR97" s="1332"/>
      <c r="BDS97" s="1332"/>
      <c r="BDT97" s="1332"/>
      <c r="BDU97" s="1332"/>
      <c r="BDV97" s="1332"/>
      <c r="BDW97" s="1332"/>
      <c r="BDX97" s="1332"/>
      <c r="BDY97" s="1332"/>
      <c r="BDZ97" s="1332"/>
      <c r="BEA97" s="1332"/>
      <c r="BEB97" s="1332"/>
      <c r="BEC97" s="1332"/>
      <c r="BED97" s="1332"/>
      <c r="BEE97" s="1332"/>
      <c r="BEF97" s="1332"/>
      <c r="BEG97" s="1332"/>
      <c r="BEH97" s="1332"/>
      <c r="BEI97" s="1332"/>
      <c r="BEJ97" s="1332"/>
      <c r="BEK97" s="1332"/>
      <c r="BEL97" s="1332"/>
      <c r="BEM97" s="1332"/>
      <c r="BEN97" s="1332"/>
      <c r="BEO97" s="1332"/>
      <c r="BEP97" s="1332"/>
      <c r="BEQ97" s="1332"/>
      <c r="BER97" s="1332"/>
      <c r="BES97" s="1332"/>
      <c r="BET97" s="1332"/>
      <c r="BEU97" s="1332"/>
      <c r="BEV97" s="1332"/>
      <c r="BEW97" s="1332"/>
      <c r="BEX97" s="1332"/>
      <c r="BEY97" s="1332"/>
      <c r="BEZ97" s="1332"/>
      <c r="BFA97" s="1332"/>
      <c r="BFB97" s="1332"/>
      <c r="BFC97" s="1332"/>
      <c r="BFD97" s="1332"/>
      <c r="BFE97" s="1332"/>
      <c r="BFF97" s="1332"/>
      <c r="BFG97" s="1332"/>
      <c r="BFH97" s="1332"/>
      <c r="BFI97" s="1332"/>
      <c r="BFJ97" s="1332"/>
      <c r="BFK97" s="1332"/>
      <c r="BFL97" s="1332"/>
      <c r="BFM97" s="1332"/>
      <c r="BFN97" s="1332"/>
      <c r="BFO97" s="1332"/>
      <c r="BFP97" s="1332"/>
      <c r="BFQ97" s="1332"/>
      <c r="BFR97" s="1332"/>
      <c r="BFS97" s="1332"/>
      <c r="BFT97" s="1332"/>
      <c r="BFU97" s="1332"/>
      <c r="BFV97" s="1332"/>
      <c r="BFW97" s="1332"/>
      <c r="BFX97" s="1332"/>
      <c r="BFY97" s="1332"/>
      <c r="BFZ97" s="1332"/>
      <c r="BGA97" s="1332"/>
      <c r="BGB97" s="1332"/>
      <c r="BGC97" s="1332"/>
      <c r="BGD97" s="1332"/>
      <c r="BGE97" s="1332"/>
      <c r="BGF97" s="1332"/>
      <c r="BGG97" s="1332"/>
      <c r="BGH97" s="1332"/>
      <c r="BGI97" s="1332"/>
      <c r="BGJ97" s="1332"/>
      <c r="BGK97" s="1332"/>
      <c r="BGL97" s="1332"/>
      <c r="BGM97" s="1332"/>
      <c r="BGN97" s="1332"/>
      <c r="BGO97" s="1332"/>
      <c r="BGP97" s="1332"/>
      <c r="BGQ97" s="1332"/>
      <c r="BGR97" s="1332"/>
      <c r="BGS97" s="1332"/>
      <c r="BGT97" s="1332"/>
      <c r="BGU97" s="1332"/>
      <c r="BGV97" s="1332"/>
      <c r="BGW97" s="1332"/>
      <c r="BGX97" s="1332"/>
      <c r="BGY97" s="1332"/>
      <c r="BGZ97" s="1332"/>
      <c r="BHA97" s="1332"/>
      <c r="BHB97" s="1332"/>
      <c r="BHC97" s="1332"/>
      <c r="BHD97" s="1332"/>
      <c r="BHE97" s="1332"/>
      <c r="BHF97" s="1332"/>
      <c r="BHG97" s="1332"/>
      <c r="BHH97" s="1332"/>
      <c r="BHI97" s="1332"/>
      <c r="BHJ97" s="1332"/>
      <c r="BHK97" s="1332"/>
      <c r="BHL97" s="1332"/>
      <c r="BHM97" s="1332"/>
      <c r="BHN97" s="1332"/>
      <c r="BHO97" s="1332"/>
      <c r="BHP97" s="1332"/>
      <c r="BHQ97" s="1332"/>
      <c r="BHR97" s="1332"/>
      <c r="BHS97" s="1332"/>
      <c r="BHT97" s="1332"/>
      <c r="BHU97" s="1332"/>
      <c r="BHV97" s="1332"/>
      <c r="BHW97" s="1332"/>
      <c r="BHX97" s="1332"/>
      <c r="BHY97" s="1332"/>
      <c r="BHZ97" s="1332"/>
      <c r="BIA97" s="1332"/>
      <c r="BIB97" s="1332"/>
      <c r="BIC97" s="1332"/>
      <c r="BID97" s="1332"/>
      <c r="BIE97" s="1332"/>
      <c r="BIF97" s="1332"/>
      <c r="BIG97" s="1332"/>
      <c r="BIH97" s="1332"/>
      <c r="BII97" s="1332"/>
      <c r="BIJ97" s="1332"/>
      <c r="BIK97" s="1332"/>
      <c r="BIL97" s="1332"/>
      <c r="BIM97" s="1332"/>
      <c r="BIN97" s="1332"/>
      <c r="BIO97" s="1332"/>
      <c r="BIP97" s="1332"/>
      <c r="BIQ97" s="1332"/>
      <c r="BIR97" s="1332"/>
      <c r="BIS97" s="1332"/>
      <c r="BIT97" s="1332"/>
      <c r="BIU97" s="1332"/>
      <c r="BIV97" s="1332"/>
      <c r="BIW97" s="1332"/>
      <c r="BIX97" s="1332"/>
      <c r="BIY97" s="1332"/>
      <c r="BIZ97" s="1332"/>
      <c r="BJA97" s="1332"/>
      <c r="BJB97" s="1332"/>
      <c r="BJC97" s="1332"/>
      <c r="BJD97" s="1332"/>
      <c r="BJE97" s="1332"/>
      <c r="BJF97" s="1332"/>
      <c r="BJG97" s="1332"/>
      <c r="BJH97" s="1332"/>
      <c r="BJI97" s="1332"/>
      <c r="BJJ97" s="1332"/>
      <c r="BJK97" s="1332"/>
      <c r="BJL97" s="1332"/>
      <c r="BJM97" s="1332"/>
      <c r="BJN97" s="1332"/>
      <c r="BJO97" s="1332"/>
      <c r="BJP97" s="1332"/>
      <c r="BJQ97" s="1332"/>
      <c r="BJR97" s="1332"/>
      <c r="BJS97" s="1332"/>
      <c r="BJT97" s="1332"/>
      <c r="BJU97" s="1332"/>
      <c r="BJV97" s="1332"/>
      <c r="BJW97" s="1332"/>
      <c r="BJX97" s="1332"/>
      <c r="BJY97" s="1332"/>
      <c r="BJZ97" s="1332"/>
      <c r="BKA97" s="1332"/>
      <c r="BKB97" s="1332"/>
      <c r="BKC97" s="1332"/>
      <c r="BKD97" s="1332"/>
      <c r="BKE97" s="1332"/>
      <c r="BKF97" s="1332"/>
      <c r="BKG97" s="1332"/>
      <c r="BKH97" s="1332"/>
      <c r="BKI97" s="1332"/>
      <c r="BKJ97" s="1332"/>
      <c r="BKK97" s="1332"/>
      <c r="BKL97" s="1332"/>
      <c r="BKM97" s="1332"/>
      <c r="BKN97" s="1332"/>
      <c r="BKO97" s="1332"/>
      <c r="BKP97" s="1332"/>
      <c r="BKQ97" s="1332"/>
      <c r="BKR97" s="1332"/>
      <c r="BKS97" s="1332"/>
      <c r="BKT97" s="1332"/>
      <c r="BKU97" s="1332"/>
      <c r="BKV97" s="1332"/>
      <c r="BKW97" s="1332"/>
      <c r="BKX97" s="1332"/>
      <c r="BKY97" s="1332"/>
      <c r="BKZ97" s="1332"/>
      <c r="BLA97" s="1332"/>
      <c r="BLB97" s="1332"/>
      <c r="BLC97" s="1332"/>
      <c r="BLD97" s="1332"/>
      <c r="BLE97" s="1332"/>
      <c r="BLF97" s="1332"/>
      <c r="BLG97" s="1332"/>
      <c r="BLH97" s="1332"/>
      <c r="BLI97" s="1332"/>
      <c r="BLJ97" s="1332"/>
      <c r="BLK97" s="1332"/>
      <c r="BLL97" s="1332"/>
      <c r="BLM97" s="1332"/>
      <c r="BLN97" s="1332"/>
      <c r="BLO97" s="1332"/>
      <c r="BLP97" s="1332"/>
      <c r="BLQ97" s="1332"/>
      <c r="BLR97" s="1332"/>
      <c r="BLS97" s="1332"/>
      <c r="BLT97" s="1332"/>
      <c r="BLU97" s="1332"/>
      <c r="BLV97" s="1332"/>
      <c r="BLW97" s="1332"/>
      <c r="BLX97" s="1332"/>
      <c r="BLY97" s="1332"/>
      <c r="BLZ97" s="1332"/>
      <c r="BMA97" s="1332"/>
      <c r="BMB97" s="1332"/>
      <c r="BMC97" s="1332"/>
      <c r="BMD97" s="1332"/>
      <c r="BME97" s="1332"/>
      <c r="BMF97" s="1332"/>
      <c r="BMG97" s="1332"/>
      <c r="BMH97" s="1332"/>
      <c r="BMI97" s="1332"/>
      <c r="BMJ97" s="1332"/>
      <c r="BMK97" s="1332"/>
      <c r="BML97" s="1332"/>
      <c r="BMM97" s="1332"/>
      <c r="BMN97" s="1332"/>
      <c r="BMO97" s="1332"/>
      <c r="BMP97" s="1332"/>
      <c r="BMQ97" s="1332"/>
      <c r="BMR97" s="1332"/>
      <c r="BMS97" s="1332"/>
      <c r="BMT97" s="1332"/>
      <c r="BMU97" s="1332"/>
      <c r="BMV97" s="1332"/>
      <c r="BMW97" s="1332"/>
      <c r="BMX97" s="1332"/>
      <c r="BMY97" s="1332"/>
      <c r="BMZ97" s="1332"/>
      <c r="BNA97" s="1332"/>
      <c r="BNB97" s="1332"/>
      <c r="BNC97" s="1332"/>
      <c r="BND97" s="1332"/>
      <c r="BNE97" s="1332"/>
      <c r="BNF97" s="1332"/>
      <c r="BNG97" s="1332"/>
      <c r="BNH97" s="1332"/>
      <c r="BNI97" s="1332"/>
      <c r="BNJ97" s="1332"/>
      <c r="BNK97" s="1332"/>
      <c r="BNL97" s="1332"/>
      <c r="BNM97" s="1332"/>
      <c r="BNN97" s="1332"/>
      <c r="BNO97" s="1332"/>
      <c r="BNP97" s="1332"/>
      <c r="BNQ97" s="1332"/>
      <c r="BNR97" s="1332"/>
      <c r="BNS97" s="1332"/>
      <c r="BNT97" s="1332"/>
      <c r="BNU97" s="1332"/>
      <c r="BNV97" s="1332"/>
      <c r="BNW97" s="1332"/>
      <c r="BNX97" s="1332"/>
      <c r="BNY97" s="1332"/>
      <c r="BNZ97" s="1332"/>
      <c r="BOA97" s="1332"/>
      <c r="BOB97" s="1332"/>
      <c r="BOC97" s="1332"/>
      <c r="BOD97" s="1332"/>
      <c r="BOE97" s="1332"/>
      <c r="BOF97" s="1332"/>
      <c r="BOG97" s="1332"/>
      <c r="BOH97" s="1332"/>
      <c r="BOI97" s="1332"/>
      <c r="BOJ97" s="1332"/>
      <c r="BOK97" s="1332"/>
      <c r="BOL97" s="1332"/>
      <c r="BOM97" s="1332"/>
      <c r="BON97" s="1332"/>
      <c r="BOO97" s="1332"/>
      <c r="BOP97" s="1332"/>
      <c r="BOQ97" s="1332"/>
      <c r="BOR97" s="1332"/>
      <c r="BOS97" s="1332"/>
      <c r="BOT97" s="1332"/>
      <c r="BOU97" s="1332"/>
      <c r="BOV97" s="1332"/>
      <c r="BOW97" s="1332"/>
      <c r="BOX97" s="1332"/>
      <c r="BOY97" s="1332"/>
      <c r="BOZ97" s="1332"/>
      <c r="BPA97" s="1332"/>
      <c r="BPB97" s="1332"/>
      <c r="BPC97" s="1332"/>
      <c r="BPD97" s="1332"/>
      <c r="BPE97" s="1332"/>
      <c r="BPF97" s="1332"/>
      <c r="BPG97" s="1332"/>
      <c r="BPH97" s="1332"/>
      <c r="BPI97" s="1332"/>
      <c r="BPJ97" s="1332"/>
      <c r="BPK97" s="1332"/>
      <c r="BPL97" s="1332"/>
      <c r="BPM97" s="1332"/>
      <c r="BPN97" s="1332"/>
      <c r="BPO97" s="1332"/>
      <c r="BPP97" s="1332"/>
      <c r="BPQ97" s="1332"/>
      <c r="BPR97" s="1332"/>
      <c r="BPS97" s="1332"/>
      <c r="BPT97" s="1332"/>
      <c r="BPU97" s="1332"/>
      <c r="BPV97" s="1332"/>
      <c r="BPW97" s="1332"/>
      <c r="BPX97" s="1332"/>
      <c r="BPY97" s="1332"/>
      <c r="BPZ97" s="1332"/>
      <c r="BQA97" s="1332"/>
      <c r="BQB97" s="1332"/>
      <c r="BQC97" s="1332"/>
      <c r="BQD97" s="1332"/>
      <c r="BQE97" s="1332"/>
      <c r="BQF97" s="1332"/>
      <c r="BQG97" s="1332"/>
      <c r="BQH97" s="1332"/>
      <c r="BQI97" s="1332"/>
      <c r="BQJ97" s="1332"/>
      <c r="BQK97" s="1332"/>
      <c r="BQL97" s="1332"/>
      <c r="BQM97" s="1332"/>
      <c r="BQN97" s="1332"/>
      <c r="BQO97" s="1332"/>
      <c r="BQP97" s="1332"/>
      <c r="BQQ97" s="1332"/>
      <c r="BQR97" s="1332"/>
      <c r="BQS97" s="1332"/>
      <c r="BQT97" s="1332"/>
      <c r="BQU97" s="1332"/>
      <c r="BQV97" s="1332"/>
      <c r="BQW97" s="1332"/>
      <c r="BQX97" s="1332"/>
      <c r="BQY97" s="1332"/>
      <c r="BQZ97" s="1332"/>
      <c r="BRA97" s="1332"/>
      <c r="BRB97" s="1332"/>
      <c r="BRC97" s="1332"/>
      <c r="BRD97" s="1332"/>
      <c r="BRE97" s="1332"/>
      <c r="BRF97" s="1332"/>
      <c r="BRG97" s="1332"/>
      <c r="BRH97" s="1332"/>
      <c r="BRI97" s="1332"/>
      <c r="BRJ97" s="1332"/>
      <c r="BRK97" s="1332"/>
      <c r="BRL97" s="1332"/>
      <c r="BRM97" s="1332"/>
      <c r="BRN97" s="1332"/>
      <c r="BRO97" s="1332"/>
      <c r="BRP97" s="1332"/>
      <c r="BRQ97" s="1332"/>
      <c r="BRR97" s="1332"/>
      <c r="BRS97" s="1332"/>
      <c r="BRT97" s="1332"/>
      <c r="BRU97" s="1332"/>
      <c r="BRV97" s="1332"/>
      <c r="BRW97" s="1332"/>
      <c r="BRX97" s="1332"/>
      <c r="BRY97" s="1332"/>
      <c r="BRZ97" s="1332"/>
      <c r="BSA97" s="1332"/>
      <c r="BSB97" s="1332"/>
      <c r="BSC97" s="1332"/>
      <c r="BSD97" s="1332"/>
      <c r="BSE97" s="1332"/>
      <c r="BSF97" s="1332"/>
      <c r="BSG97" s="1332"/>
      <c r="BSH97" s="1332"/>
      <c r="BSI97" s="1332"/>
      <c r="BSJ97" s="1332"/>
      <c r="BSK97" s="1332"/>
      <c r="BSL97" s="1332"/>
      <c r="BSM97" s="1332"/>
      <c r="BSN97" s="1332"/>
      <c r="BSO97" s="1332"/>
      <c r="BSP97" s="1332"/>
      <c r="BSQ97" s="1332"/>
      <c r="BSR97" s="1332"/>
      <c r="BSS97" s="1332"/>
      <c r="BST97" s="1332"/>
      <c r="BSU97" s="1332"/>
      <c r="BSV97" s="1332"/>
      <c r="BSW97" s="1332"/>
      <c r="BSX97" s="1332"/>
      <c r="BSY97" s="1332"/>
      <c r="BSZ97" s="1332"/>
      <c r="BTA97" s="1332"/>
      <c r="BTB97" s="1332"/>
      <c r="BTC97" s="1332"/>
      <c r="BTD97" s="1332"/>
      <c r="BTE97" s="1332"/>
      <c r="BTF97" s="1332"/>
      <c r="BTG97" s="1332"/>
      <c r="BTH97" s="1332"/>
      <c r="BTI97" s="1332"/>
      <c r="BTJ97" s="1332"/>
      <c r="BTK97" s="1332"/>
      <c r="BTL97" s="1332"/>
      <c r="BTM97" s="1332"/>
      <c r="BTN97" s="1332"/>
      <c r="BTO97" s="1332"/>
      <c r="BTP97" s="1332"/>
      <c r="BTQ97" s="1332"/>
      <c r="BTR97" s="1332"/>
      <c r="BTS97" s="1332"/>
      <c r="BTT97" s="1332"/>
      <c r="BTU97" s="1332"/>
      <c r="BTV97" s="1332"/>
      <c r="BTW97" s="1332"/>
      <c r="BTX97" s="1332"/>
      <c r="BTY97" s="1332"/>
      <c r="BTZ97" s="1332"/>
      <c r="BUA97" s="1332"/>
      <c r="BUB97" s="1332"/>
      <c r="BUC97" s="1332"/>
      <c r="BUD97" s="1332"/>
      <c r="BUE97" s="1332"/>
      <c r="BUF97" s="1332"/>
      <c r="BUG97" s="1332"/>
      <c r="BUH97" s="1332"/>
      <c r="BUI97" s="1332"/>
      <c r="BUJ97" s="1332"/>
      <c r="BUK97" s="1332"/>
      <c r="BUL97" s="1332"/>
      <c r="BUM97" s="1332"/>
      <c r="BUN97" s="1332"/>
      <c r="BUO97" s="1332"/>
      <c r="BUP97" s="1332"/>
      <c r="BUQ97" s="1332"/>
      <c r="BUR97" s="1332"/>
      <c r="BUS97" s="1332"/>
      <c r="BUT97" s="1332"/>
      <c r="BUU97" s="1332"/>
      <c r="BUV97" s="1332"/>
      <c r="BUW97" s="1332"/>
      <c r="BUX97" s="1332"/>
      <c r="BUY97" s="1332"/>
      <c r="BUZ97" s="1332"/>
      <c r="BVA97" s="1332"/>
      <c r="BVB97" s="1332"/>
      <c r="BVC97" s="1332"/>
      <c r="BVD97" s="1332"/>
      <c r="BVE97" s="1332"/>
      <c r="BVF97" s="1332"/>
      <c r="BVG97" s="1332"/>
      <c r="BVH97" s="1332"/>
      <c r="BVI97" s="1332"/>
      <c r="BVJ97" s="1332"/>
      <c r="BVK97" s="1332"/>
      <c r="BVL97" s="1332"/>
      <c r="BVM97" s="1332"/>
      <c r="BVN97" s="1332"/>
      <c r="BVO97" s="1332"/>
      <c r="BVP97" s="1332"/>
      <c r="BVQ97" s="1332"/>
      <c r="BVR97" s="1332"/>
      <c r="BVS97" s="1332"/>
      <c r="BVT97" s="1332"/>
      <c r="BVU97" s="1332"/>
      <c r="BVV97" s="1332"/>
      <c r="BVW97" s="1332"/>
      <c r="BVX97" s="1332"/>
      <c r="BVY97" s="1332"/>
      <c r="BVZ97" s="1332"/>
      <c r="BWA97" s="1332"/>
      <c r="BWB97" s="1332"/>
      <c r="BWC97" s="1332"/>
      <c r="BWD97" s="1332"/>
      <c r="BWE97" s="1332"/>
      <c r="BWF97" s="1332"/>
      <c r="BWG97" s="1332"/>
      <c r="BWH97" s="1332"/>
      <c r="BWI97" s="1332"/>
      <c r="BWJ97" s="1332"/>
      <c r="BWK97" s="1332"/>
      <c r="BWL97" s="1332"/>
      <c r="BWM97" s="1332"/>
      <c r="BWN97" s="1332"/>
      <c r="BWO97" s="1332"/>
      <c r="BWP97" s="1332"/>
      <c r="BWQ97" s="1332"/>
      <c r="BWR97" s="1332"/>
      <c r="BWS97" s="1332"/>
      <c r="BWT97" s="1332"/>
      <c r="BWU97" s="1332"/>
      <c r="BWV97" s="1332"/>
      <c r="BWW97" s="1332"/>
      <c r="BWX97" s="1332"/>
      <c r="BWY97" s="1332"/>
      <c r="BWZ97" s="1332"/>
      <c r="BXA97" s="1332"/>
      <c r="BXB97" s="1332"/>
      <c r="BXC97" s="1332"/>
      <c r="BXD97" s="1332"/>
      <c r="BXE97" s="1332"/>
      <c r="BXF97" s="1332"/>
      <c r="BXG97" s="1332"/>
      <c r="BXH97" s="1332"/>
      <c r="BXI97" s="1332"/>
      <c r="BXJ97" s="1332"/>
      <c r="BXK97" s="1332"/>
      <c r="BXL97" s="1332"/>
      <c r="BXM97" s="1332"/>
      <c r="BXN97" s="1332"/>
      <c r="BXO97" s="1332"/>
      <c r="BXP97" s="1332"/>
      <c r="BXQ97" s="1332"/>
      <c r="BXR97" s="1332"/>
      <c r="BXS97" s="1332"/>
      <c r="BXT97" s="1332"/>
      <c r="BXU97" s="1332"/>
      <c r="BXV97" s="1332"/>
      <c r="BXW97" s="1332"/>
      <c r="BXX97" s="1332"/>
      <c r="BXY97" s="1332"/>
      <c r="BXZ97" s="1332"/>
      <c r="BYA97" s="1332"/>
      <c r="BYB97" s="1332"/>
      <c r="BYC97" s="1332"/>
      <c r="BYD97" s="1332"/>
      <c r="BYE97" s="1332"/>
      <c r="BYF97" s="1332"/>
      <c r="BYG97" s="1332"/>
      <c r="BYH97" s="1332"/>
      <c r="BYI97" s="1332"/>
      <c r="BYJ97" s="1332"/>
      <c r="BYK97" s="1332"/>
      <c r="BYL97" s="1332"/>
      <c r="BYM97" s="1332"/>
      <c r="BYN97" s="1332"/>
      <c r="BYO97" s="1332"/>
      <c r="BYP97" s="1332"/>
      <c r="BYQ97" s="1332"/>
      <c r="BYR97" s="1332"/>
      <c r="BYS97" s="1332"/>
      <c r="BYT97" s="1332"/>
      <c r="BYU97" s="1332"/>
      <c r="BYV97" s="1332"/>
      <c r="BYW97" s="1332"/>
      <c r="BYX97" s="1332"/>
      <c r="BYY97" s="1332"/>
      <c r="BYZ97" s="1332"/>
      <c r="BZA97" s="1332"/>
      <c r="BZB97" s="1332"/>
      <c r="BZC97" s="1332"/>
      <c r="BZD97" s="1332"/>
      <c r="BZE97" s="1332"/>
      <c r="BZF97" s="1332"/>
      <c r="BZG97" s="1332"/>
      <c r="BZH97" s="1332"/>
      <c r="BZI97" s="1332"/>
      <c r="BZJ97" s="1332"/>
      <c r="BZK97" s="1332"/>
      <c r="BZL97" s="1332"/>
      <c r="BZM97" s="1332"/>
      <c r="BZN97" s="1332"/>
      <c r="BZO97" s="1332"/>
      <c r="BZP97" s="1332"/>
      <c r="BZQ97" s="1332"/>
      <c r="BZR97" s="1332"/>
      <c r="BZS97" s="1332"/>
      <c r="BZT97" s="1332"/>
      <c r="BZU97" s="1332"/>
      <c r="BZV97" s="1332"/>
      <c r="BZW97" s="1332"/>
      <c r="BZX97" s="1332"/>
      <c r="BZY97" s="1332"/>
      <c r="BZZ97" s="1332"/>
      <c r="CAA97" s="1332"/>
      <c r="CAB97" s="1332"/>
      <c r="CAC97" s="1332"/>
      <c r="CAD97" s="1332"/>
      <c r="CAE97" s="1332"/>
      <c r="CAF97" s="1332"/>
      <c r="CAG97" s="1332"/>
      <c r="CAH97" s="1332"/>
      <c r="CAI97" s="1332"/>
      <c r="CAJ97" s="1332"/>
      <c r="CAK97" s="1332"/>
      <c r="CAL97" s="1332"/>
      <c r="CAM97" s="1332"/>
      <c r="CAN97" s="1332"/>
      <c r="CAO97" s="1332"/>
      <c r="CAP97" s="1332"/>
      <c r="CAQ97" s="1332"/>
      <c r="CAR97" s="1332"/>
      <c r="CAS97" s="1332"/>
      <c r="CAT97" s="1332"/>
      <c r="CAU97" s="1332"/>
      <c r="CAV97" s="1332"/>
      <c r="CAW97" s="1332"/>
      <c r="CAX97" s="1332"/>
      <c r="CAY97" s="1332"/>
      <c r="CAZ97" s="1332"/>
      <c r="CBA97" s="1332"/>
      <c r="CBB97" s="1332"/>
      <c r="CBC97" s="1332"/>
      <c r="CBD97" s="1332"/>
      <c r="CBE97" s="1332"/>
      <c r="CBF97" s="1332"/>
      <c r="CBG97" s="1332"/>
      <c r="CBH97" s="1332"/>
      <c r="CBI97" s="1332"/>
      <c r="CBJ97" s="1332"/>
      <c r="CBK97" s="1332"/>
      <c r="CBL97" s="1332"/>
      <c r="CBM97" s="1332"/>
      <c r="CBN97" s="1332"/>
      <c r="CBO97" s="1332"/>
      <c r="CBP97" s="1332"/>
      <c r="CBQ97" s="1332"/>
      <c r="CBR97" s="1332"/>
      <c r="CBS97" s="1332"/>
      <c r="CBT97" s="1332"/>
      <c r="CBU97" s="1332"/>
      <c r="CBV97" s="1332"/>
      <c r="CBW97" s="1332"/>
      <c r="CBX97" s="1332"/>
      <c r="CBY97" s="1332"/>
      <c r="CBZ97" s="1332"/>
      <c r="CCA97" s="1332"/>
      <c r="CCB97" s="1332"/>
      <c r="CCC97" s="1332"/>
      <c r="CCD97" s="1332"/>
      <c r="CCE97" s="1332"/>
      <c r="CCF97" s="1332"/>
      <c r="CCG97" s="1332"/>
      <c r="CCH97" s="1332"/>
      <c r="CCI97" s="1332"/>
      <c r="CCJ97" s="1332"/>
      <c r="CCK97" s="1332"/>
      <c r="CCL97" s="1332"/>
      <c r="CCM97" s="1332"/>
      <c r="CCN97" s="1332"/>
      <c r="CCO97" s="1332"/>
      <c r="CCP97" s="1332"/>
      <c r="CCQ97" s="1332"/>
      <c r="CCR97" s="1332"/>
      <c r="CCS97" s="1332"/>
      <c r="CCT97" s="1332"/>
      <c r="CCU97" s="1332"/>
      <c r="CCV97" s="1332"/>
      <c r="CCW97" s="1332"/>
      <c r="CCX97" s="1332"/>
      <c r="CCY97" s="1332"/>
      <c r="CCZ97" s="1332"/>
      <c r="CDA97" s="1332"/>
      <c r="CDB97" s="1332"/>
      <c r="CDC97" s="1332"/>
      <c r="CDD97" s="1332"/>
      <c r="CDE97" s="1332"/>
      <c r="CDF97" s="1332"/>
      <c r="CDG97" s="1332"/>
      <c r="CDH97" s="1332"/>
      <c r="CDI97" s="1332"/>
      <c r="CDJ97" s="1332"/>
      <c r="CDK97" s="1332"/>
      <c r="CDL97" s="1332"/>
      <c r="CDM97" s="1332"/>
      <c r="CDN97" s="1332"/>
      <c r="CDO97" s="1332"/>
      <c r="CDP97" s="1332"/>
      <c r="CDQ97" s="1332"/>
      <c r="CDR97" s="1332"/>
      <c r="CDS97" s="1332"/>
      <c r="CDT97" s="1332"/>
      <c r="CDU97" s="1332"/>
      <c r="CDV97" s="1332"/>
      <c r="CDW97" s="1332"/>
      <c r="CDX97" s="1332"/>
      <c r="CDY97" s="1332"/>
      <c r="CDZ97" s="1332"/>
      <c r="CEA97" s="1332"/>
      <c r="CEB97" s="1332"/>
      <c r="CEC97" s="1332"/>
      <c r="CED97" s="1332"/>
      <c r="CEE97" s="1332"/>
      <c r="CEF97" s="1332"/>
      <c r="CEG97" s="1332"/>
      <c r="CEH97" s="1332"/>
      <c r="CEI97" s="1332"/>
      <c r="CEJ97" s="1332"/>
      <c r="CEK97" s="1332"/>
      <c r="CEL97" s="1332"/>
      <c r="CEM97" s="1332"/>
      <c r="CEN97" s="1332"/>
      <c r="CEO97" s="1332"/>
      <c r="CEP97" s="1332"/>
      <c r="CEQ97" s="1332"/>
      <c r="CER97" s="1332"/>
      <c r="CES97" s="1332"/>
      <c r="CET97" s="1332"/>
      <c r="CEU97" s="1332"/>
      <c r="CEV97" s="1332"/>
      <c r="CEW97" s="1332"/>
      <c r="CEX97" s="1332"/>
      <c r="CEY97" s="1332"/>
      <c r="CEZ97" s="1332"/>
      <c r="CFA97" s="1332"/>
      <c r="CFB97" s="1332"/>
      <c r="CFC97" s="1332"/>
      <c r="CFD97" s="1332"/>
      <c r="CFE97" s="1332"/>
      <c r="CFF97" s="1332"/>
      <c r="CFG97" s="1332"/>
      <c r="CFH97" s="1332"/>
      <c r="CFI97" s="1332"/>
      <c r="CFJ97" s="1332"/>
      <c r="CFK97" s="1332"/>
      <c r="CFL97" s="1332"/>
      <c r="CFM97" s="1332"/>
      <c r="CFN97" s="1332"/>
      <c r="CFO97" s="1332"/>
      <c r="CFP97" s="1332"/>
      <c r="CFQ97" s="1332"/>
      <c r="CFR97" s="1332"/>
      <c r="CFS97" s="1332"/>
      <c r="CFT97" s="1332"/>
      <c r="CFU97" s="1332"/>
      <c r="CFV97" s="1332"/>
      <c r="CFW97" s="1332"/>
      <c r="CFX97" s="1332"/>
      <c r="CFY97" s="1332"/>
      <c r="CFZ97" s="1332"/>
      <c r="CGA97" s="1332"/>
      <c r="CGB97" s="1332"/>
      <c r="CGC97" s="1332"/>
      <c r="CGD97" s="1332"/>
      <c r="CGE97" s="1332"/>
      <c r="CGF97" s="1332"/>
      <c r="CGG97" s="1332"/>
      <c r="CGH97" s="1332"/>
      <c r="CGI97" s="1332"/>
      <c r="CGJ97" s="1332"/>
      <c r="CGK97" s="1332"/>
      <c r="CGL97" s="1332"/>
      <c r="CGM97" s="1332"/>
      <c r="CGN97" s="1332"/>
      <c r="CGO97" s="1332"/>
      <c r="CGP97" s="1332"/>
      <c r="CGQ97" s="1332"/>
      <c r="CGR97" s="1332"/>
      <c r="CGS97" s="1332"/>
      <c r="CGT97" s="1332"/>
      <c r="CGU97" s="1332"/>
      <c r="CGV97" s="1332"/>
      <c r="CGW97" s="1332"/>
      <c r="CGX97" s="1332"/>
      <c r="CGY97" s="1332"/>
      <c r="CGZ97" s="1332"/>
      <c r="CHA97" s="1332"/>
      <c r="CHB97" s="1332"/>
      <c r="CHC97" s="1332"/>
      <c r="CHD97" s="1332"/>
      <c r="CHE97" s="1332"/>
      <c r="CHF97" s="1332"/>
      <c r="CHG97" s="1332"/>
      <c r="CHH97" s="1332"/>
      <c r="CHI97" s="1332"/>
      <c r="CHJ97" s="1332"/>
      <c r="CHK97" s="1332"/>
      <c r="CHL97" s="1332"/>
      <c r="CHM97" s="1332"/>
      <c r="CHN97" s="1332"/>
      <c r="CHO97" s="1332"/>
      <c r="CHP97" s="1332"/>
      <c r="CHQ97" s="1332"/>
      <c r="CHR97" s="1332"/>
      <c r="CHS97" s="1332"/>
      <c r="CHT97" s="1332"/>
      <c r="CHU97" s="1332"/>
      <c r="CHV97" s="1332"/>
      <c r="CHW97" s="1332"/>
      <c r="CHX97" s="1332"/>
      <c r="CHY97" s="1332"/>
      <c r="CHZ97" s="1332"/>
      <c r="CIA97" s="1332"/>
      <c r="CIB97" s="1332"/>
      <c r="CIC97" s="1332"/>
      <c r="CID97" s="1332"/>
      <c r="CIE97" s="1332"/>
      <c r="CIF97" s="1332"/>
      <c r="CIG97" s="1332"/>
      <c r="CIH97" s="1332"/>
      <c r="CII97" s="1332"/>
      <c r="CIJ97" s="1332"/>
      <c r="CIK97" s="1332"/>
      <c r="CIL97" s="1332"/>
      <c r="CIM97" s="1332"/>
      <c r="CIN97" s="1332"/>
      <c r="CIO97" s="1332"/>
      <c r="CIP97" s="1332"/>
      <c r="CIQ97" s="1332"/>
      <c r="CIR97" s="1332"/>
      <c r="CIS97" s="1332"/>
      <c r="CIT97" s="1332"/>
      <c r="CIU97" s="1332"/>
      <c r="CIV97" s="1332"/>
      <c r="CIW97" s="1332"/>
      <c r="CIX97" s="1332"/>
      <c r="CIY97" s="1332"/>
      <c r="CIZ97" s="1332"/>
      <c r="CJA97" s="1332"/>
      <c r="CJB97" s="1332"/>
      <c r="CJC97" s="1332"/>
      <c r="CJD97" s="1332"/>
      <c r="CJE97" s="1332"/>
      <c r="CJF97" s="1332"/>
      <c r="CJG97" s="1332"/>
      <c r="CJH97" s="1332"/>
      <c r="CJI97" s="1332"/>
      <c r="CJJ97" s="1332"/>
      <c r="CJK97" s="1332"/>
      <c r="CJL97" s="1332"/>
      <c r="CJM97" s="1332"/>
      <c r="CJN97" s="1332"/>
      <c r="CJO97" s="1332"/>
      <c r="CJP97" s="1332"/>
      <c r="CJQ97" s="1332"/>
      <c r="CJR97" s="1332"/>
      <c r="CJS97" s="1332"/>
      <c r="CJT97" s="1332"/>
      <c r="CJU97" s="1332"/>
      <c r="CJV97" s="1332"/>
      <c r="CJW97" s="1332"/>
      <c r="CJX97" s="1332"/>
      <c r="CJY97" s="1332"/>
      <c r="CJZ97" s="1332"/>
      <c r="CKA97" s="1332"/>
      <c r="CKB97" s="1332"/>
      <c r="CKC97" s="1332"/>
      <c r="CKD97" s="1332"/>
      <c r="CKE97" s="1332"/>
      <c r="CKF97" s="1332"/>
      <c r="CKG97" s="1332"/>
      <c r="CKH97" s="1332"/>
      <c r="CKI97" s="1332"/>
      <c r="CKJ97" s="1332"/>
      <c r="CKK97" s="1332"/>
      <c r="CKL97" s="1332"/>
      <c r="CKM97" s="1332"/>
      <c r="CKN97" s="1332"/>
      <c r="CKO97" s="1332"/>
      <c r="CKP97" s="1332"/>
      <c r="CKQ97" s="1332"/>
      <c r="CKR97" s="1332"/>
      <c r="CKS97" s="1332"/>
      <c r="CKT97" s="1332"/>
      <c r="CKU97" s="1332"/>
      <c r="CKV97" s="1332"/>
      <c r="CKW97" s="1332"/>
      <c r="CKX97" s="1332"/>
      <c r="CKY97" s="1332"/>
      <c r="CKZ97" s="1332"/>
      <c r="CLA97" s="1332"/>
      <c r="CLB97" s="1332"/>
      <c r="CLC97" s="1332"/>
      <c r="CLD97" s="1332"/>
      <c r="CLE97" s="1332"/>
      <c r="CLF97" s="1332"/>
      <c r="CLG97" s="1332"/>
      <c r="CLH97" s="1332"/>
      <c r="CLI97" s="1332"/>
      <c r="CLJ97" s="1332"/>
      <c r="CLK97" s="1332"/>
      <c r="CLL97" s="1332"/>
      <c r="CLM97" s="1332"/>
      <c r="CLN97" s="1332"/>
      <c r="CLO97" s="1332"/>
      <c r="CLP97" s="1332"/>
      <c r="CLQ97" s="1332"/>
      <c r="CLR97" s="1332"/>
      <c r="CLS97" s="1332"/>
      <c r="CLT97" s="1332"/>
      <c r="CLU97" s="1332"/>
      <c r="CLV97" s="1332"/>
      <c r="CLW97" s="1332"/>
      <c r="CLX97" s="1332"/>
      <c r="CLY97" s="1332"/>
      <c r="CLZ97" s="1332"/>
      <c r="CMA97" s="1332"/>
      <c r="CMB97" s="1332"/>
      <c r="CMC97" s="1332"/>
      <c r="CMD97" s="1332"/>
      <c r="CME97" s="1332"/>
      <c r="CMF97" s="1332"/>
      <c r="CMG97" s="1332"/>
      <c r="CMH97" s="1332"/>
      <c r="CMI97" s="1332"/>
      <c r="CMJ97" s="1332"/>
      <c r="CMK97" s="1332"/>
      <c r="CML97" s="1332"/>
      <c r="CMM97" s="1332"/>
      <c r="CMN97" s="1332"/>
      <c r="CMO97" s="1332"/>
      <c r="CMP97" s="1332"/>
      <c r="CMQ97" s="1332"/>
      <c r="CMR97" s="1332"/>
      <c r="CMS97" s="1332"/>
      <c r="CMT97" s="1332"/>
      <c r="CMU97" s="1332"/>
      <c r="CMV97" s="1332"/>
      <c r="CMW97" s="1332"/>
      <c r="CMX97" s="1332"/>
      <c r="CMY97" s="1332"/>
      <c r="CMZ97" s="1332"/>
      <c r="CNA97" s="1332"/>
      <c r="CNB97" s="1332"/>
      <c r="CNC97" s="1332"/>
      <c r="CND97" s="1332"/>
      <c r="CNE97" s="1332"/>
      <c r="CNF97" s="1332"/>
      <c r="CNG97" s="1332"/>
      <c r="CNH97" s="1332"/>
      <c r="CNI97" s="1332"/>
      <c r="CNJ97" s="1332"/>
      <c r="CNK97" s="1332"/>
      <c r="CNL97" s="1332"/>
      <c r="CNM97" s="1332"/>
      <c r="CNN97" s="1332"/>
      <c r="CNO97" s="1332"/>
      <c r="CNP97" s="1332"/>
      <c r="CNQ97" s="1332"/>
      <c r="CNR97" s="1332"/>
      <c r="CNS97" s="1332"/>
      <c r="CNT97" s="1332"/>
      <c r="CNU97" s="1332"/>
      <c r="CNV97" s="1332"/>
      <c r="CNW97" s="1332"/>
      <c r="CNX97" s="1332"/>
      <c r="CNY97" s="1332"/>
      <c r="CNZ97" s="1332"/>
      <c r="COA97" s="1332"/>
      <c r="COB97" s="1332"/>
      <c r="COC97" s="1332"/>
      <c r="COD97" s="1332"/>
      <c r="COE97" s="1332"/>
      <c r="COF97" s="1332"/>
      <c r="COG97" s="1332"/>
      <c r="COH97" s="1332"/>
      <c r="COI97" s="1332"/>
      <c r="COJ97" s="1332"/>
      <c r="COK97" s="1332"/>
      <c r="COL97" s="1332"/>
      <c r="COM97" s="1332"/>
      <c r="CON97" s="1332"/>
      <c r="COO97" s="1332"/>
      <c r="COP97" s="1332"/>
      <c r="COQ97" s="1332"/>
      <c r="COR97" s="1332"/>
      <c r="COS97" s="1332"/>
      <c r="COT97" s="1332"/>
      <c r="COU97" s="1332"/>
      <c r="COV97" s="1332"/>
      <c r="COW97" s="1332"/>
      <c r="COX97" s="1332"/>
      <c r="COY97" s="1332"/>
      <c r="COZ97" s="1332"/>
      <c r="CPA97" s="1332"/>
      <c r="CPB97" s="1332"/>
      <c r="CPC97" s="1332"/>
      <c r="CPD97" s="1332"/>
      <c r="CPE97" s="1332"/>
      <c r="CPF97" s="1332"/>
      <c r="CPG97" s="1332"/>
      <c r="CPH97" s="1332"/>
      <c r="CPI97" s="1332"/>
      <c r="CPJ97" s="1332"/>
      <c r="CPK97" s="1332"/>
      <c r="CPL97" s="1332"/>
      <c r="CPM97" s="1332"/>
      <c r="CPN97" s="1332"/>
      <c r="CPO97" s="1332"/>
      <c r="CPP97" s="1332"/>
      <c r="CPQ97" s="1332"/>
      <c r="CPR97" s="1332"/>
      <c r="CPS97" s="1332"/>
      <c r="CPT97" s="1332"/>
      <c r="CPU97" s="1332"/>
      <c r="CPV97" s="1332"/>
      <c r="CPW97" s="1332"/>
      <c r="CPX97" s="1332"/>
      <c r="CPY97" s="1332"/>
      <c r="CPZ97" s="1332"/>
      <c r="CQA97" s="1332"/>
      <c r="CQB97" s="1332"/>
      <c r="CQC97" s="1332"/>
      <c r="CQD97" s="1332"/>
      <c r="CQE97" s="1332"/>
      <c r="CQF97" s="1332"/>
      <c r="CQG97" s="1332"/>
      <c r="CQH97" s="1332"/>
      <c r="CQI97" s="1332"/>
      <c r="CQJ97" s="1332"/>
      <c r="CQK97" s="1332"/>
      <c r="CQL97" s="1332"/>
      <c r="CQM97" s="1332"/>
      <c r="CQN97" s="1332"/>
      <c r="CQO97" s="1332"/>
      <c r="CQP97" s="1332"/>
      <c r="CQQ97" s="1332"/>
      <c r="CQR97" s="1332"/>
      <c r="CQS97" s="1332"/>
      <c r="CQT97" s="1332"/>
      <c r="CQU97" s="1332"/>
      <c r="CQV97" s="1332"/>
      <c r="CQW97" s="1332"/>
      <c r="CQX97" s="1332"/>
      <c r="CQY97" s="1332"/>
      <c r="CQZ97" s="1332"/>
      <c r="CRA97" s="1332"/>
      <c r="CRB97" s="1332"/>
      <c r="CRC97" s="1332"/>
      <c r="CRD97" s="1332"/>
      <c r="CRE97" s="1332"/>
      <c r="CRF97" s="1332"/>
      <c r="CRG97" s="1332"/>
      <c r="CRH97" s="1332"/>
      <c r="CRI97" s="1332"/>
      <c r="CRJ97" s="1332"/>
      <c r="CRK97" s="1332"/>
      <c r="CRL97" s="1332"/>
      <c r="CRM97" s="1332"/>
      <c r="CRN97" s="1332"/>
      <c r="CRO97" s="1332"/>
      <c r="CRP97" s="1332"/>
      <c r="CRQ97" s="1332"/>
      <c r="CRR97" s="1332"/>
      <c r="CRS97" s="1332"/>
      <c r="CRT97" s="1332"/>
      <c r="CRU97" s="1332"/>
      <c r="CRV97" s="1332"/>
      <c r="CRW97" s="1332"/>
      <c r="CRX97" s="1332"/>
      <c r="CRY97" s="1332"/>
      <c r="CRZ97" s="1332"/>
      <c r="CSA97" s="1332"/>
      <c r="CSB97" s="1332"/>
      <c r="CSC97" s="1332"/>
      <c r="CSD97" s="1332"/>
      <c r="CSE97" s="1332"/>
      <c r="CSF97" s="1332"/>
      <c r="CSG97" s="1332"/>
      <c r="CSH97" s="1332"/>
      <c r="CSI97" s="1332"/>
      <c r="CSJ97" s="1332"/>
      <c r="CSK97" s="1332"/>
      <c r="CSL97" s="1332"/>
      <c r="CSM97" s="1332"/>
      <c r="CSN97" s="1332"/>
      <c r="CSO97" s="1332"/>
      <c r="CSP97" s="1332"/>
      <c r="CSQ97" s="1332"/>
      <c r="CSR97" s="1332"/>
      <c r="CSS97" s="1332"/>
      <c r="CST97" s="1332"/>
      <c r="CSU97" s="1332"/>
      <c r="CSV97" s="1332"/>
      <c r="CSW97" s="1332"/>
      <c r="CSX97" s="1332"/>
      <c r="CSY97" s="1332"/>
      <c r="CSZ97" s="1332"/>
      <c r="CTA97" s="1332"/>
      <c r="CTB97" s="1332"/>
      <c r="CTC97" s="1332"/>
      <c r="CTD97" s="1332"/>
      <c r="CTE97" s="1332"/>
      <c r="CTF97" s="1332"/>
      <c r="CTG97" s="1332"/>
      <c r="CTH97" s="1332"/>
      <c r="CTI97" s="1332"/>
      <c r="CTJ97" s="1332"/>
      <c r="CTK97" s="1332"/>
      <c r="CTL97" s="1332"/>
      <c r="CTM97" s="1332"/>
      <c r="CTN97" s="1332"/>
      <c r="CTO97" s="1332"/>
      <c r="CTP97" s="1332"/>
      <c r="CTQ97" s="1332"/>
      <c r="CTR97" s="1332"/>
      <c r="CTS97" s="1332"/>
      <c r="CTT97" s="1332"/>
      <c r="CTU97" s="1332"/>
      <c r="CTV97" s="1332"/>
      <c r="CTW97" s="1332"/>
      <c r="CTX97" s="1332"/>
      <c r="CTY97" s="1332"/>
      <c r="CTZ97" s="1332"/>
      <c r="CUA97" s="1332"/>
      <c r="CUB97" s="1332"/>
      <c r="CUC97" s="1332"/>
      <c r="CUD97" s="1332"/>
      <c r="CUE97" s="1332"/>
      <c r="CUF97" s="1332"/>
      <c r="CUG97" s="1332"/>
      <c r="CUH97" s="1332"/>
      <c r="CUI97" s="1332"/>
      <c r="CUJ97" s="1332"/>
      <c r="CUK97" s="1332"/>
      <c r="CUL97" s="1332"/>
      <c r="CUM97" s="1332"/>
      <c r="CUN97" s="1332"/>
      <c r="CUO97" s="1332"/>
      <c r="CUP97" s="1332"/>
      <c r="CUQ97" s="1332"/>
      <c r="CUR97" s="1332"/>
      <c r="CUS97" s="1332"/>
      <c r="CUT97" s="1332"/>
      <c r="CUU97" s="1332"/>
      <c r="CUV97" s="1332"/>
      <c r="CUW97" s="1332"/>
      <c r="CUX97" s="1332"/>
      <c r="CUY97" s="1332"/>
      <c r="CUZ97" s="1332"/>
      <c r="CVA97" s="1332"/>
      <c r="CVB97" s="1332"/>
      <c r="CVC97" s="1332"/>
      <c r="CVD97" s="1332"/>
      <c r="CVE97" s="1332"/>
      <c r="CVF97" s="1332"/>
      <c r="CVG97" s="1332"/>
      <c r="CVH97" s="1332"/>
      <c r="CVI97" s="1332"/>
      <c r="CVJ97" s="1332"/>
      <c r="CVK97" s="1332"/>
      <c r="CVL97" s="1332"/>
      <c r="CVM97" s="1332"/>
      <c r="CVN97" s="1332"/>
      <c r="CVO97" s="1332"/>
      <c r="CVP97" s="1332"/>
      <c r="CVQ97" s="1332"/>
      <c r="CVR97" s="1332"/>
      <c r="CVS97" s="1332"/>
      <c r="CVT97" s="1332"/>
      <c r="CVU97" s="1332"/>
      <c r="CVV97" s="1332"/>
      <c r="CVW97" s="1332"/>
      <c r="CVX97" s="1332"/>
      <c r="CVY97" s="1332"/>
      <c r="CVZ97" s="1332"/>
      <c r="CWA97" s="1332"/>
      <c r="CWB97" s="1332"/>
      <c r="CWC97" s="1332"/>
      <c r="CWD97" s="1332"/>
      <c r="CWE97" s="1332"/>
      <c r="CWF97" s="1332"/>
      <c r="CWG97" s="1332"/>
      <c r="CWH97" s="1332"/>
      <c r="CWI97" s="1332"/>
      <c r="CWJ97" s="1332"/>
      <c r="CWK97" s="1332"/>
      <c r="CWL97" s="1332"/>
      <c r="CWM97" s="1332"/>
      <c r="CWN97" s="1332"/>
      <c r="CWO97" s="1332"/>
      <c r="CWP97" s="1332"/>
      <c r="CWQ97" s="1332"/>
      <c r="CWR97" s="1332"/>
      <c r="CWS97" s="1332"/>
      <c r="CWT97" s="1332"/>
      <c r="CWU97" s="1332"/>
      <c r="CWV97" s="1332"/>
      <c r="CWW97" s="1332"/>
      <c r="CWX97" s="1332"/>
      <c r="CWY97" s="1332"/>
      <c r="CWZ97" s="1332"/>
      <c r="CXA97" s="1332"/>
      <c r="CXB97" s="1332"/>
      <c r="CXC97" s="1332"/>
      <c r="CXD97" s="1332"/>
      <c r="CXE97" s="1332"/>
      <c r="CXF97" s="1332"/>
      <c r="CXG97" s="1332"/>
      <c r="CXH97" s="1332"/>
      <c r="CXI97" s="1332"/>
      <c r="CXJ97" s="1332"/>
      <c r="CXK97" s="1332"/>
      <c r="CXL97" s="1332"/>
      <c r="CXM97" s="1332"/>
      <c r="CXN97" s="1332"/>
      <c r="CXO97" s="1332"/>
      <c r="CXP97" s="1332"/>
      <c r="CXQ97" s="1332"/>
      <c r="CXR97" s="1332"/>
      <c r="CXS97" s="1332"/>
      <c r="CXT97" s="1332"/>
      <c r="CXU97" s="1332"/>
      <c r="CXV97" s="1332"/>
      <c r="CXW97" s="1332"/>
      <c r="CXX97" s="1332"/>
      <c r="CXY97" s="1332"/>
      <c r="CXZ97" s="1332"/>
      <c r="CYA97" s="1332"/>
      <c r="CYB97" s="1332"/>
      <c r="CYC97" s="1332"/>
      <c r="CYD97" s="1332"/>
      <c r="CYE97" s="1332"/>
      <c r="CYF97" s="1332"/>
      <c r="CYG97" s="1332"/>
      <c r="CYH97" s="1332"/>
      <c r="CYI97" s="1332"/>
      <c r="CYJ97" s="1332"/>
      <c r="CYK97" s="1332"/>
      <c r="CYL97" s="1332"/>
      <c r="CYM97" s="1332"/>
      <c r="CYN97" s="1332"/>
      <c r="CYO97" s="1332"/>
      <c r="CYP97" s="1332"/>
      <c r="CYQ97" s="1332"/>
      <c r="CYR97" s="1332"/>
      <c r="CYS97" s="1332"/>
      <c r="CYT97" s="1332"/>
      <c r="CYU97" s="1332"/>
      <c r="CYV97" s="1332"/>
      <c r="CYW97" s="1332"/>
      <c r="CYX97" s="1332"/>
      <c r="CYY97" s="1332"/>
      <c r="CYZ97" s="1332"/>
      <c r="CZA97" s="1332"/>
      <c r="CZB97" s="1332"/>
      <c r="CZC97" s="1332"/>
      <c r="CZD97" s="1332"/>
      <c r="CZE97" s="1332"/>
      <c r="CZF97" s="1332"/>
      <c r="CZG97" s="1332"/>
      <c r="CZH97" s="1332"/>
      <c r="CZI97" s="1332"/>
      <c r="CZJ97" s="1332"/>
      <c r="CZK97" s="1332"/>
      <c r="CZL97" s="1332"/>
      <c r="CZM97" s="1332"/>
      <c r="CZN97" s="1332"/>
      <c r="CZO97" s="1332"/>
      <c r="CZP97" s="1332"/>
      <c r="CZQ97" s="1332"/>
      <c r="CZR97" s="1332"/>
      <c r="CZS97" s="1332"/>
      <c r="CZT97" s="1332"/>
      <c r="CZU97" s="1332"/>
      <c r="CZV97" s="1332"/>
      <c r="CZW97" s="1332"/>
      <c r="CZX97" s="1332"/>
      <c r="CZY97" s="1332"/>
      <c r="CZZ97" s="1332"/>
      <c r="DAA97" s="1332"/>
      <c r="DAB97" s="1332"/>
      <c r="DAC97" s="1332"/>
      <c r="DAD97" s="1332"/>
      <c r="DAE97" s="1332"/>
      <c r="DAF97" s="1332"/>
      <c r="DAG97" s="1332"/>
      <c r="DAH97" s="1332"/>
      <c r="DAI97" s="1332"/>
      <c r="DAJ97" s="1332"/>
      <c r="DAK97" s="1332"/>
      <c r="DAL97" s="1332"/>
      <c r="DAM97" s="1332"/>
      <c r="DAN97" s="1332"/>
      <c r="DAO97" s="1332"/>
      <c r="DAP97" s="1332"/>
      <c r="DAQ97" s="1332"/>
      <c r="DAR97" s="1332"/>
      <c r="DAS97" s="1332"/>
      <c r="DAT97" s="1332"/>
      <c r="DAU97" s="1332"/>
      <c r="DAV97" s="1332"/>
      <c r="DAW97" s="1332"/>
      <c r="DAX97" s="1332"/>
      <c r="DAY97" s="1332"/>
      <c r="DAZ97" s="1332"/>
      <c r="DBA97" s="1332"/>
      <c r="DBB97" s="1332"/>
      <c r="DBC97" s="1332"/>
      <c r="DBD97" s="1332"/>
      <c r="DBE97" s="1332"/>
      <c r="DBF97" s="1332"/>
      <c r="DBG97" s="1332"/>
      <c r="DBH97" s="1332"/>
      <c r="DBI97" s="1332"/>
      <c r="DBJ97" s="1332"/>
      <c r="DBK97" s="1332"/>
      <c r="DBL97" s="1332"/>
      <c r="DBM97" s="1332"/>
      <c r="DBN97" s="1332"/>
      <c r="DBO97" s="1332"/>
      <c r="DBP97" s="1332"/>
      <c r="DBQ97" s="1332"/>
      <c r="DBR97" s="1332"/>
      <c r="DBS97" s="1332"/>
      <c r="DBT97" s="1332"/>
      <c r="DBU97" s="1332"/>
      <c r="DBV97" s="1332"/>
      <c r="DBW97" s="1332"/>
      <c r="DBX97" s="1332"/>
      <c r="DBY97" s="1332"/>
      <c r="DBZ97" s="1332"/>
      <c r="DCA97" s="1332"/>
      <c r="DCB97" s="1332"/>
      <c r="DCC97" s="1332"/>
      <c r="DCD97" s="1332"/>
      <c r="DCE97" s="1332"/>
      <c r="DCF97" s="1332"/>
      <c r="DCG97" s="1332"/>
      <c r="DCH97" s="1332"/>
      <c r="DCI97" s="1332"/>
      <c r="DCJ97" s="1332"/>
      <c r="DCK97" s="1332"/>
      <c r="DCL97" s="1332"/>
      <c r="DCM97" s="1332"/>
      <c r="DCN97" s="1332"/>
      <c r="DCO97" s="1332"/>
      <c r="DCP97" s="1332"/>
      <c r="DCQ97" s="1332"/>
      <c r="DCR97" s="1332"/>
      <c r="DCS97" s="1332"/>
      <c r="DCT97" s="1332"/>
      <c r="DCU97" s="1332"/>
      <c r="DCV97" s="1332"/>
      <c r="DCW97" s="1332"/>
      <c r="DCX97" s="1332"/>
      <c r="DCY97" s="1332"/>
      <c r="DCZ97" s="1332"/>
      <c r="DDA97" s="1332"/>
      <c r="DDB97" s="1332"/>
      <c r="DDC97" s="1332"/>
      <c r="DDD97" s="1332"/>
      <c r="DDE97" s="1332"/>
      <c r="DDF97" s="1332"/>
      <c r="DDG97" s="1332"/>
      <c r="DDH97" s="1332"/>
      <c r="DDI97" s="1332"/>
      <c r="DDJ97" s="1332"/>
      <c r="DDK97" s="1332"/>
      <c r="DDL97" s="1332"/>
      <c r="DDM97" s="1332"/>
      <c r="DDN97" s="1332"/>
      <c r="DDO97" s="1332"/>
      <c r="DDP97" s="1332"/>
      <c r="DDQ97" s="1332"/>
      <c r="DDR97" s="1332"/>
      <c r="DDS97" s="1332"/>
      <c r="DDT97" s="1332"/>
      <c r="DDU97" s="1332"/>
      <c r="DDV97" s="1332"/>
      <c r="DDW97" s="1332"/>
      <c r="DDX97" s="1332"/>
      <c r="DDY97" s="1332"/>
      <c r="DDZ97" s="1332"/>
      <c r="DEA97" s="1332"/>
      <c r="DEB97" s="1332"/>
      <c r="DEC97" s="1332"/>
      <c r="DED97" s="1332"/>
      <c r="DEE97" s="1332"/>
      <c r="DEF97" s="1332"/>
      <c r="DEG97" s="1332"/>
      <c r="DEH97" s="1332"/>
      <c r="DEI97" s="1332"/>
      <c r="DEJ97" s="1332"/>
      <c r="DEK97" s="1332"/>
      <c r="DEL97" s="1332"/>
      <c r="DEM97" s="1332"/>
      <c r="DEN97" s="1332"/>
      <c r="DEO97" s="1332"/>
      <c r="DEP97" s="1332"/>
      <c r="DEQ97" s="1332"/>
      <c r="DER97" s="1332"/>
      <c r="DES97" s="1332"/>
      <c r="DET97" s="1332"/>
      <c r="DEU97" s="1332"/>
      <c r="DEV97" s="1332"/>
      <c r="DEW97" s="1332"/>
      <c r="DEX97" s="1332"/>
      <c r="DEY97" s="1332"/>
      <c r="DEZ97" s="1332"/>
      <c r="DFA97" s="1332"/>
      <c r="DFB97" s="1332"/>
      <c r="DFC97" s="1332"/>
      <c r="DFD97" s="1332"/>
      <c r="DFE97" s="1332"/>
      <c r="DFF97" s="1332"/>
      <c r="DFG97" s="1332"/>
      <c r="DFH97" s="1332"/>
      <c r="DFI97" s="1332"/>
      <c r="DFJ97" s="1332"/>
      <c r="DFK97" s="1332"/>
      <c r="DFL97" s="1332"/>
      <c r="DFM97" s="1332"/>
      <c r="DFN97" s="1332"/>
      <c r="DFO97" s="1332"/>
      <c r="DFP97" s="1332"/>
      <c r="DFQ97" s="1332"/>
      <c r="DFR97" s="1332"/>
      <c r="DFS97" s="1332"/>
      <c r="DFT97" s="1332"/>
      <c r="DFU97" s="1332"/>
      <c r="DFV97" s="1332"/>
      <c r="DFW97" s="1332"/>
      <c r="DFX97" s="1332"/>
      <c r="DFY97" s="1332"/>
      <c r="DFZ97" s="1332"/>
      <c r="DGA97" s="1332"/>
      <c r="DGB97" s="1332"/>
      <c r="DGC97" s="1332"/>
      <c r="DGD97" s="1332"/>
      <c r="DGE97" s="1332"/>
      <c r="DGF97" s="1332"/>
      <c r="DGG97" s="1332"/>
      <c r="DGH97" s="1332"/>
      <c r="DGI97" s="1332"/>
      <c r="DGJ97" s="1332"/>
      <c r="DGK97" s="1332"/>
      <c r="DGL97" s="1332"/>
      <c r="DGM97" s="1332"/>
      <c r="DGN97" s="1332"/>
      <c r="DGO97" s="1332"/>
      <c r="DGP97" s="1332"/>
      <c r="DGQ97" s="1332"/>
      <c r="DGR97" s="1332"/>
      <c r="DGS97" s="1332"/>
      <c r="DGT97" s="1332"/>
      <c r="DGU97" s="1332"/>
      <c r="DGV97" s="1332"/>
      <c r="DGW97" s="1332"/>
      <c r="DGX97" s="1332"/>
      <c r="DGY97" s="1332"/>
      <c r="DGZ97" s="1332"/>
      <c r="DHA97" s="1332"/>
      <c r="DHB97" s="1332"/>
      <c r="DHC97" s="1332"/>
      <c r="DHD97" s="1332"/>
      <c r="DHE97" s="1332"/>
      <c r="DHF97" s="1332"/>
      <c r="DHG97" s="1332"/>
      <c r="DHH97" s="1332"/>
      <c r="DHI97" s="1332"/>
      <c r="DHJ97" s="1332"/>
      <c r="DHK97" s="1332"/>
      <c r="DHL97" s="1332"/>
      <c r="DHM97" s="1332"/>
      <c r="DHN97" s="1332"/>
      <c r="DHO97" s="1332"/>
      <c r="DHP97" s="1332"/>
      <c r="DHQ97" s="1332"/>
      <c r="DHR97" s="1332"/>
      <c r="DHS97" s="1332"/>
      <c r="DHT97" s="1332"/>
      <c r="DHU97" s="1332"/>
      <c r="DHV97" s="1332"/>
      <c r="DHW97" s="1332"/>
      <c r="DHX97" s="1332"/>
      <c r="DHY97" s="1332"/>
      <c r="DHZ97" s="1332"/>
      <c r="DIA97" s="1332"/>
      <c r="DIB97" s="1332"/>
      <c r="DIC97" s="1332"/>
      <c r="DID97" s="1332"/>
      <c r="DIE97" s="1332"/>
      <c r="DIF97" s="1332"/>
      <c r="DIG97" s="1332"/>
      <c r="DIH97" s="1332"/>
      <c r="DII97" s="1332"/>
      <c r="DIJ97" s="1332"/>
      <c r="DIK97" s="1332"/>
      <c r="DIL97" s="1332"/>
      <c r="DIM97" s="1332"/>
      <c r="DIN97" s="1332"/>
      <c r="DIO97" s="1332"/>
      <c r="DIP97" s="1332"/>
      <c r="DIQ97" s="1332"/>
      <c r="DIR97" s="1332"/>
      <c r="DIS97" s="1332"/>
      <c r="DIT97" s="1332"/>
      <c r="DIU97" s="1332"/>
      <c r="DIV97" s="1332"/>
      <c r="DIW97" s="1332"/>
      <c r="DIX97" s="1332"/>
      <c r="DIY97" s="1332"/>
      <c r="DIZ97" s="1332"/>
      <c r="DJA97" s="1332"/>
      <c r="DJB97" s="1332"/>
      <c r="DJC97" s="1332"/>
      <c r="DJD97" s="1332"/>
      <c r="DJE97" s="1332"/>
      <c r="DJF97" s="1332"/>
      <c r="DJG97" s="1332"/>
      <c r="DJH97" s="1332"/>
      <c r="DJI97" s="1332"/>
      <c r="DJJ97" s="1332"/>
      <c r="DJK97" s="1332"/>
      <c r="DJL97" s="1332"/>
      <c r="DJM97" s="1332"/>
      <c r="DJN97" s="1332"/>
      <c r="DJO97" s="1332"/>
      <c r="DJP97" s="1332"/>
      <c r="DJQ97" s="1332"/>
      <c r="DJR97" s="1332"/>
      <c r="DJS97" s="1332"/>
      <c r="DJT97" s="1332"/>
      <c r="DJU97" s="1332"/>
      <c r="DJV97" s="1332"/>
      <c r="DJW97" s="1332"/>
      <c r="DJX97" s="1332"/>
      <c r="DJY97" s="1332"/>
      <c r="DJZ97" s="1332"/>
      <c r="DKA97" s="1332"/>
      <c r="DKB97" s="1332"/>
      <c r="DKC97" s="1332"/>
      <c r="DKD97" s="1332"/>
      <c r="DKE97" s="1332"/>
      <c r="DKF97" s="1332"/>
      <c r="DKG97" s="1332"/>
      <c r="DKH97" s="1332"/>
      <c r="DKI97" s="1332"/>
      <c r="DKJ97" s="1332"/>
      <c r="DKK97" s="1332"/>
      <c r="DKL97" s="1332"/>
      <c r="DKM97" s="1332"/>
      <c r="DKN97" s="1332"/>
      <c r="DKO97" s="1332"/>
      <c r="DKP97" s="1332"/>
      <c r="DKQ97" s="1332"/>
      <c r="DKR97" s="1332"/>
      <c r="DKS97" s="1332"/>
      <c r="DKT97" s="1332"/>
      <c r="DKU97" s="1332"/>
      <c r="DKV97" s="1332"/>
      <c r="DKW97" s="1332"/>
      <c r="DKX97" s="1332"/>
      <c r="DKY97" s="1332"/>
      <c r="DKZ97" s="1332"/>
      <c r="DLA97" s="1332"/>
      <c r="DLB97" s="1332"/>
      <c r="DLC97" s="1332"/>
      <c r="DLD97" s="1332"/>
      <c r="DLE97" s="1332"/>
      <c r="DLF97" s="1332"/>
      <c r="DLG97" s="1332"/>
      <c r="DLH97" s="1332"/>
      <c r="DLI97" s="1332"/>
      <c r="DLJ97" s="1332"/>
      <c r="DLK97" s="1332"/>
      <c r="DLL97" s="1332"/>
      <c r="DLM97" s="1332"/>
      <c r="DLN97" s="1332"/>
      <c r="DLO97" s="1332"/>
      <c r="DLP97" s="1332"/>
      <c r="DLQ97" s="1332"/>
      <c r="DLR97" s="1332"/>
      <c r="DLS97" s="1332"/>
      <c r="DLT97" s="1332"/>
      <c r="DLU97" s="1332"/>
      <c r="DLV97" s="1332"/>
      <c r="DLW97" s="1332"/>
      <c r="DLX97" s="1332"/>
      <c r="DLY97" s="1332"/>
      <c r="DLZ97" s="1332"/>
      <c r="DMA97" s="1332"/>
      <c r="DMB97" s="1332"/>
      <c r="DMC97" s="1332"/>
      <c r="DMD97" s="1332"/>
      <c r="DME97" s="1332"/>
      <c r="DMF97" s="1332"/>
      <c r="DMG97" s="1332"/>
      <c r="DMH97" s="1332"/>
      <c r="DMI97" s="1332"/>
      <c r="DMJ97" s="1332"/>
      <c r="DMK97" s="1332"/>
      <c r="DML97" s="1332"/>
      <c r="DMM97" s="1332"/>
      <c r="DMN97" s="1332"/>
      <c r="DMO97" s="1332"/>
      <c r="DMP97" s="1332"/>
      <c r="DMQ97" s="1332"/>
      <c r="DMR97" s="1332"/>
      <c r="DMS97" s="1332"/>
      <c r="DMT97" s="1332"/>
      <c r="DMU97" s="1332"/>
      <c r="DMV97" s="1332"/>
      <c r="DMW97" s="1332"/>
      <c r="DMX97" s="1332"/>
      <c r="DMY97" s="1332"/>
      <c r="DMZ97" s="1332"/>
      <c r="DNA97" s="1332"/>
      <c r="DNB97" s="1332"/>
      <c r="DNC97" s="1332"/>
      <c r="DND97" s="1332"/>
      <c r="DNE97" s="1332"/>
      <c r="DNF97" s="1332"/>
      <c r="DNG97" s="1332"/>
      <c r="DNH97" s="1332"/>
      <c r="DNI97" s="1332"/>
      <c r="DNJ97" s="1332"/>
      <c r="DNK97" s="1332"/>
      <c r="DNL97" s="1332"/>
      <c r="DNM97" s="1332"/>
      <c r="DNN97" s="1332"/>
      <c r="DNO97" s="1332"/>
      <c r="DNP97" s="1332"/>
      <c r="DNQ97" s="1332"/>
      <c r="DNR97" s="1332"/>
      <c r="DNS97" s="1332"/>
      <c r="DNT97" s="1332"/>
      <c r="DNU97" s="1332"/>
      <c r="DNV97" s="1332"/>
      <c r="DNW97" s="1332"/>
      <c r="DNX97" s="1332"/>
      <c r="DNY97" s="1332"/>
      <c r="DNZ97" s="1332"/>
      <c r="DOA97" s="1332"/>
      <c r="DOB97" s="1332"/>
      <c r="DOC97" s="1332"/>
      <c r="DOD97" s="1332"/>
      <c r="DOE97" s="1332"/>
      <c r="DOF97" s="1332"/>
      <c r="DOG97" s="1332"/>
      <c r="DOH97" s="1332"/>
      <c r="DOI97" s="1332"/>
      <c r="DOJ97" s="1332"/>
      <c r="DOK97" s="1332"/>
      <c r="DOL97" s="1332"/>
      <c r="DOM97" s="1332"/>
      <c r="DON97" s="1332"/>
      <c r="DOO97" s="1332"/>
      <c r="DOP97" s="1332"/>
      <c r="DOQ97" s="1332"/>
      <c r="DOR97" s="1332"/>
      <c r="DOS97" s="1332"/>
      <c r="DOT97" s="1332"/>
      <c r="DOU97" s="1332"/>
      <c r="DOV97" s="1332"/>
      <c r="DOW97" s="1332"/>
      <c r="DOX97" s="1332"/>
      <c r="DOY97" s="1332"/>
      <c r="DOZ97" s="1332"/>
      <c r="DPA97" s="1332"/>
      <c r="DPB97" s="1332"/>
      <c r="DPC97" s="1332"/>
      <c r="DPD97" s="1332"/>
      <c r="DPE97" s="1332"/>
      <c r="DPF97" s="1332"/>
      <c r="DPG97" s="1332"/>
      <c r="DPH97" s="1332"/>
      <c r="DPI97" s="1332"/>
      <c r="DPJ97" s="1332"/>
      <c r="DPK97" s="1332"/>
      <c r="DPL97" s="1332"/>
      <c r="DPM97" s="1332"/>
      <c r="DPN97" s="1332"/>
      <c r="DPO97" s="1332"/>
      <c r="DPP97" s="1332"/>
      <c r="DPQ97" s="1332"/>
      <c r="DPR97" s="1332"/>
      <c r="DPS97" s="1332"/>
      <c r="DPT97" s="1332"/>
      <c r="DPU97" s="1332"/>
      <c r="DPV97" s="1332"/>
      <c r="DPW97" s="1332"/>
      <c r="DPX97" s="1332"/>
      <c r="DPY97" s="1332"/>
      <c r="DPZ97" s="1332"/>
      <c r="DQA97" s="1332"/>
      <c r="DQB97" s="1332"/>
      <c r="DQC97" s="1332"/>
      <c r="DQD97" s="1332"/>
      <c r="DQE97" s="1332"/>
      <c r="DQF97" s="1332"/>
      <c r="DQG97" s="1332"/>
      <c r="DQH97" s="1332"/>
      <c r="DQI97" s="1332"/>
      <c r="DQJ97" s="1332"/>
      <c r="DQK97" s="1332"/>
      <c r="DQL97" s="1332"/>
      <c r="DQM97" s="1332"/>
      <c r="DQN97" s="1332"/>
      <c r="DQO97" s="1332"/>
      <c r="DQP97" s="1332"/>
      <c r="DQQ97" s="1332"/>
      <c r="DQR97" s="1332"/>
      <c r="DQS97" s="1332"/>
      <c r="DQT97" s="1332"/>
      <c r="DQU97" s="1332"/>
      <c r="DQV97" s="1332"/>
      <c r="DQW97" s="1332"/>
      <c r="DQX97" s="1332"/>
      <c r="DQY97" s="1332"/>
      <c r="DQZ97" s="1332"/>
      <c r="DRA97" s="1332"/>
      <c r="DRB97" s="1332"/>
      <c r="DRC97" s="1332"/>
      <c r="DRD97" s="1332"/>
      <c r="DRE97" s="1332"/>
      <c r="DRF97" s="1332"/>
      <c r="DRG97" s="1332"/>
      <c r="DRH97" s="1332"/>
      <c r="DRI97" s="1332"/>
      <c r="DRJ97" s="1332"/>
      <c r="DRK97" s="1332"/>
      <c r="DRL97" s="1332"/>
      <c r="DRM97" s="1332"/>
      <c r="DRN97" s="1332"/>
      <c r="DRO97" s="1332"/>
      <c r="DRP97" s="1332"/>
      <c r="DRQ97" s="1332"/>
      <c r="DRR97" s="1332"/>
      <c r="DRS97" s="1332"/>
      <c r="DRT97" s="1332"/>
      <c r="DRU97" s="1332"/>
      <c r="DRV97" s="1332"/>
      <c r="DRW97" s="1332"/>
      <c r="DRX97" s="1332"/>
      <c r="DRY97" s="1332"/>
      <c r="DRZ97" s="1332"/>
      <c r="DSA97" s="1332"/>
      <c r="DSB97" s="1332"/>
      <c r="DSC97" s="1332"/>
      <c r="DSD97" s="1332"/>
      <c r="DSE97" s="1332"/>
      <c r="DSF97" s="1332"/>
      <c r="DSG97" s="1332"/>
      <c r="DSH97" s="1332"/>
      <c r="DSI97" s="1332"/>
      <c r="DSJ97" s="1332"/>
      <c r="DSK97" s="1332"/>
      <c r="DSL97" s="1332"/>
      <c r="DSM97" s="1332"/>
      <c r="DSN97" s="1332"/>
      <c r="DSO97" s="1332"/>
      <c r="DSP97" s="1332"/>
      <c r="DSQ97" s="1332"/>
      <c r="DSR97" s="1332"/>
      <c r="DSS97" s="1332"/>
      <c r="DST97" s="1332"/>
      <c r="DSU97" s="1332"/>
      <c r="DSV97" s="1332"/>
      <c r="DSW97" s="1332"/>
      <c r="DSX97" s="1332"/>
      <c r="DSY97" s="1332"/>
      <c r="DSZ97" s="1332"/>
      <c r="DTA97" s="1332"/>
      <c r="DTB97" s="1332"/>
      <c r="DTC97" s="1332"/>
      <c r="DTD97" s="1332"/>
      <c r="DTE97" s="1332"/>
      <c r="DTF97" s="1332"/>
      <c r="DTG97" s="1332"/>
      <c r="DTH97" s="1332"/>
      <c r="DTI97" s="1332"/>
      <c r="DTJ97" s="1332"/>
      <c r="DTK97" s="1332"/>
      <c r="DTL97" s="1332"/>
      <c r="DTM97" s="1332"/>
      <c r="DTN97" s="1332"/>
      <c r="DTO97" s="1332"/>
      <c r="DTP97" s="1332"/>
      <c r="DTQ97" s="1332"/>
      <c r="DTR97" s="1332"/>
      <c r="DTS97" s="1332"/>
      <c r="DTT97" s="1332"/>
      <c r="DTU97" s="1332"/>
      <c r="DTV97" s="1332"/>
      <c r="DTW97" s="1332"/>
      <c r="DTX97" s="1332"/>
      <c r="DTY97" s="1332"/>
      <c r="DTZ97" s="1332"/>
      <c r="DUA97" s="1332"/>
      <c r="DUB97" s="1332"/>
      <c r="DUC97" s="1332"/>
      <c r="DUD97" s="1332"/>
      <c r="DUE97" s="1332"/>
      <c r="DUF97" s="1332"/>
      <c r="DUG97" s="1332"/>
      <c r="DUH97" s="1332"/>
      <c r="DUI97" s="1332"/>
      <c r="DUJ97" s="1332"/>
      <c r="DUK97" s="1332"/>
      <c r="DUL97" s="1332"/>
      <c r="DUM97" s="1332"/>
      <c r="DUN97" s="1332"/>
      <c r="DUO97" s="1332"/>
      <c r="DUP97" s="1332"/>
      <c r="DUQ97" s="1332"/>
      <c r="DUR97" s="1332"/>
      <c r="DUS97" s="1332"/>
      <c r="DUT97" s="1332"/>
      <c r="DUU97" s="1332"/>
      <c r="DUV97" s="1332"/>
      <c r="DUW97" s="1332"/>
      <c r="DUX97" s="1332"/>
      <c r="DUY97" s="1332"/>
      <c r="DUZ97" s="1332"/>
      <c r="DVA97" s="1332"/>
      <c r="DVB97" s="1332"/>
      <c r="DVC97" s="1332"/>
      <c r="DVD97" s="1332"/>
      <c r="DVE97" s="1332"/>
      <c r="DVF97" s="1332"/>
      <c r="DVG97" s="1332"/>
      <c r="DVH97" s="1332"/>
      <c r="DVI97" s="1332"/>
      <c r="DVJ97" s="1332"/>
      <c r="DVK97" s="1332"/>
      <c r="DVL97" s="1332"/>
      <c r="DVM97" s="1332"/>
      <c r="DVN97" s="1332"/>
      <c r="DVO97" s="1332"/>
      <c r="DVP97" s="1332"/>
      <c r="DVQ97" s="1332"/>
      <c r="DVR97" s="1332"/>
      <c r="DVS97" s="1332"/>
      <c r="DVT97" s="1332"/>
      <c r="DVU97" s="1332"/>
      <c r="DVV97" s="1332"/>
      <c r="DVW97" s="1332"/>
      <c r="DVX97" s="1332"/>
      <c r="DVY97" s="1332"/>
      <c r="DVZ97" s="1332"/>
      <c r="DWA97" s="1332"/>
      <c r="DWB97" s="1332"/>
      <c r="DWC97" s="1332"/>
      <c r="DWD97" s="1332"/>
      <c r="DWE97" s="1332"/>
      <c r="DWF97" s="1332"/>
      <c r="DWG97" s="1332"/>
      <c r="DWH97" s="1332"/>
      <c r="DWI97" s="1332"/>
      <c r="DWJ97" s="1332"/>
      <c r="DWK97" s="1332"/>
      <c r="DWL97" s="1332"/>
      <c r="DWM97" s="1332"/>
      <c r="DWN97" s="1332"/>
      <c r="DWO97" s="1332"/>
      <c r="DWP97" s="1332"/>
      <c r="DWQ97" s="1332"/>
      <c r="DWR97" s="1332"/>
      <c r="DWS97" s="1332"/>
      <c r="DWT97" s="1332"/>
      <c r="DWU97" s="1332"/>
      <c r="DWV97" s="1332"/>
      <c r="DWW97" s="1332"/>
      <c r="DWX97" s="1332"/>
      <c r="DWY97" s="1332"/>
      <c r="DWZ97" s="1332"/>
      <c r="DXA97" s="1332"/>
      <c r="DXB97" s="1332"/>
      <c r="DXC97" s="1332"/>
      <c r="DXD97" s="1332"/>
      <c r="DXE97" s="1332"/>
      <c r="DXF97" s="1332"/>
      <c r="DXG97" s="1332"/>
      <c r="DXH97" s="1332"/>
      <c r="DXI97" s="1332"/>
      <c r="DXJ97" s="1332"/>
      <c r="DXK97" s="1332"/>
      <c r="DXL97" s="1332"/>
      <c r="DXM97" s="1332"/>
      <c r="DXN97" s="1332"/>
      <c r="DXO97" s="1332"/>
      <c r="DXP97" s="1332"/>
      <c r="DXQ97" s="1332"/>
      <c r="DXR97" s="1332"/>
      <c r="DXS97" s="1332"/>
      <c r="DXT97" s="1332"/>
      <c r="DXU97" s="1332"/>
      <c r="DXV97" s="1332"/>
      <c r="DXW97" s="1332"/>
      <c r="DXX97" s="1332"/>
      <c r="DXY97" s="1332"/>
      <c r="DXZ97" s="1332"/>
      <c r="DYA97" s="1332"/>
      <c r="DYB97" s="1332"/>
      <c r="DYC97" s="1332"/>
      <c r="DYD97" s="1332"/>
      <c r="DYE97" s="1332"/>
      <c r="DYF97" s="1332"/>
      <c r="DYG97" s="1332"/>
      <c r="DYH97" s="1332"/>
      <c r="DYI97" s="1332"/>
      <c r="DYJ97" s="1332"/>
      <c r="DYK97" s="1332"/>
      <c r="DYL97" s="1332"/>
      <c r="DYM97" s="1332"/>
      <c r="DYN97" s="1332"/>
      <c r="DYO97" s="1332"/>
      <c r="DYP97" s="1332"/>
      <c r="DYQ97" s="1332"/>
      <c r="DYR97" s="1332"/>
      <c r="DYS97" s="1332"/>
      <c r="DYT97" s="1332"/>
      <c r="DYU97" s="1332"/>
      <c r="DYV97" s="1332"/>
      <c r="DYW97" s="1332"/>
      <c r="DYX97" s="1332"/>
      <c r="DYY97" s="1332"/>
      <c r="DYZ97" s="1332"/>
      <c r="DZA97" s="1332"/>
      <c r="DZB97" s="1332"/>
      <c r="DZC97" s="1332"/>
      <c r="DZD97" s="1332"/>
      <c r="DZE97" s="1332"/>
      <c r="DZF97" s="1332"/>
      <c r="DZG97" s="1332"/>
      <c r="DZH97" s="1332"/>
      <c r="DZI97" s="1332"/>
      <c r="DZJ97" s="1332"/>
      <c r="DZK97" s="1332"/>
      <c r="DZL97" s="1332"/>
      <c r="DZM97" s="1332"/>
      <c r="DZN97" s="1332"/>
      <c r="DZO97" s="1332"/>
      <c r="DZP97" s="1332"/>
      <c r="DZQ97" s="1332"/>
      <c r="DZR97" s="1332"/>
      <c r="DZS97" s="1332"/>
      <c r="DZT97" s="1332"/>
      <c r="DZU97" s="1332"/>
      <c r="DZV97" s="1332"/>
      <c r="DZW97" s="1332"/>
      <c r="DZX97" s="1332"/>
      <c r="DZY97" s="1332"/>
      <c r="DZZ97" s="1332"/>
      <c r="EAA97" s="1332"/>
      <c r="EAB97" s="1332"/>
      <c r="EAC97" s="1332"/>
      <c r="EAD97" s="1332"/>
      <c r="EAE97" s="1332"/>
      <c r="EAF97" s="1332"/>
      <c r="EAG97" s="1332"/>
      <c r="EAH97" s="1332"/>
      <c r="EAI97" s="1332"/>
      <c r="EAJ97" s="1332"/>
      <c r="EAK97" s="1332"/>
      <c r="EAL97" s="1332"/>
      <c r="EAM97" s="1332"/>
      <c r="EAN97" s="1332"/>
      <c r="EAO97" s="1332"/>
      <c r="EAP97" s="1332"/>
      <c r="EAQ97" s="1332"/>
      <c r="EAR97" s="1332"/>
      <c r="EAS97" s="1332"/>
      <c r="EAT97" s="1332"/>
      <c r="EAU97" s="1332"/>
      <c r="EAV97" s="1332"/>
      <c r="EAW97" s="1332"/>
      <c r="EAX97" s="1332"/>
      <c r="EAY97" s="1332"/>
      <c r="EAZ97" s="1332"/>
      <c r="EBA97" s="1332"/>
      <c r="EBB97" s="1332"/>
      <c r="EBC97" s="1332"/>
      <c r="EBD97" s="1332"/>
      <c r="EBE97" s="1332"/>
      <c r="EBF97" s="1332"/>
      <c r="EBG97" s="1332"/>
      <c r="EBH97" s="1332"/>
      <c r="EBI97" s="1332"/>
      <c r="EBJ97" s="1332"/>
      <c r="EBK97" s="1332"/>
      <c r="EBL97" s="1332"/>
      <c r="EBM97" s="1332"/>
      <c r="EBN97" s="1332"/>
      <c r="EBO97" s="1332"/>
      <c r="EBP97" s="1332"/>
      <c r="EBQ97" s="1332"/>
      <c r="EBR97" s="1332"/>
      <c r="EBS97" s="1332"/>
      <c r="EBT97" s="1332"/>
      <c r="EBU97" s="1332"/>
      <c r="EBV97" s="1332"/>
      <c r="EBW97" s="1332"/>
      <c r="EBX97" s="1332"/>
      <c r="EBY97" s="1332"/>
      <c r="EBZ97" s="1332"/>
      <c r="ECA97" s="1332"/>
      <c r="ECB97" s="1332"/>
      <c r="ECC97" s="1332"/>
      <c r="ECD97" s="1332"/>
      <c r="ECE97" s="1332"/>
      <c r="ECF97" s="1332"/>
      <c r="ECG97" s="1332"/>
      <c r="ECH97" s="1332"/>
      <c r="ECI97" s="1332"/>
      <c r="ECJ97" s="1332"/>
      <c r="ECK97" s="1332"/>
      <c r="ECL97" s="1332"/>
      <c r="ECM97" s="1332"/>
      <c r="ECN97" s="1332"/>
      <c r="ECO97" s="1332"/>
      <c r="ECP97" s="1332"/>
      <c r="ECQ97" s="1332"/>
      <c r="ECR97" s="1332"/>
      <c r="ECS97" s="1332"/>
      <c r="ECT97" s="1332"/>
      <c r="ECU97" s="1332"/>
      <c r="ECV97" s="1332"/>
      <c r="ECW97" s="1332"/>
      <c r="ECX97" s="1332"/>
      <c r="ECY97" s="1332"/>
      <c r="ECZ97" s="1332"/>
      <c r="EDA97" s="1332"/>
      <c r="EDB97" s="1332"/>
      <c r="EDC97" s="1332"/>
      <c r="EDD97" s="1332"/>
      <c r="EDE97" s="1332"/>
      <c r="EDF97" s="1332"/>
      <c r="EDG97" s="1332"/>
      <c r="EDH97" s="1332"/>
      <c r="EDI97" s="1332"/>
      <c r="EDJ97" s="1332"/>
      <c r="EDK97" s="1332"/>
      <c r="EDL97" s="1332"/>
      <c r="EDM97" s="1332"/>
      <c r="EDN97" s="1332"/>
      <c r="EDO97" s="1332"/>
      <c r="EDP97" s="1332"/>
      <c r="EDQ97" s="1332"/>
      <c r="EDR97" s="1332"/>
      <c r="EDS97" s="1332"/>
      <c r="EDT97" s="1332"/>
      <c r="EDU97" s="1332"/>
      <c r="EDV97" s="1332"/>
      <c r="EDW97" s="1332"/>
      <c r="EDX97" s="1332"/>
      <c r="EDY97" s="1332"/>
      <c r="EDZ97" s="1332"/>
      <c r="EEA97" s="1332"/>
      <c r="EEB97" s="1332"/>
      <c r="EEC97" s="1332"/>
      <c r="EED97" s="1332"/>
      <c r="EEE97" s="1332"/>
      <c r="EEF97" s="1332"/>
      <c r="EEG97" s="1332"/>
      <c r="EEH97" s="1332"/>
      <c r="EEI97" s="1332"/>
      <c r="EEJ97" s="1332"/>
      <c r="EEK97" s="1332"/>
      <c r="EEL97" s="1332"/>
      <c r="EEM97" s="1332"/>
      <c r="EEN97" s="1332"/>
      <c r="EEO97" s="1332"/>
      <c r="EEP97" s="1332"/>
      <c r="EEQ97" s="1332"/>
      <c r="EER97" s="1332"/>
      <c r="EES97" s="1332"/>
      <c r="EET97" s="1332"/>
      <c r="EEU97" s="1332"/>
      <c r="EEV97" s="1332"/>
      <c r="EEW97" s="1332"/>
      <c r="EEX97" s="1332"/>
      <c r="EEY97" s="1332"/>
      <c r="EEZ97" s="1332"/>
      <c r="EFA97" s="1332"/>
      <c r="EFB97" s="1332"/>
      <c r="EFC97" s="1332"/>
      <c r="EFD97" s="1332"/>
      <c r="EFE97" s="1332"/>
      <c r="EFF97" s="1332"/>
      <c r="EFG97" s="1332"/>
      <c r="EFH97" s="1332"/>
      <c r="EFI97" s="1332"/>
      <c r="EFJ97" s="1332"/>
      <c r="EFK97" s="1332"/>
      <c r="EFL97" s="1332"/>
      <c r="EFM97" s="1332"/>
      <c r="EFN97" s="1332"/>
      <c r="EFO97" s="1332"/>
      <c r="EFP97" s="1332"/>
      <c r="EFQ97" s="1332"/>
      <c r="EFR97" s="1332"/>
      <c r="EFS97" s="1332"/>
      <c r="EFT97" s="1332"/>
      <c r="EFU97" s="1332"/>
      <c r="EFV97" s="1332"/>
      <c r="EFW97" s="1332"/>
      <c r="EFX97" s="1332"/>
      <c r="EFY97" s="1332"/>
      <c r="EFZ97" s="1332"/>
      <c r="EGA97" s="1332"/>
      <c r="EGB97" s="1332"/>
      <c r="EGC97" s="1332"/>
      <c r="EGD97" s="1332"/>
      <c r="EGE97" s="1332"/>
      <c r="EGF97" s="1332"/>
      <c r="EGG97" s="1332"/>
      <c r="EGH97" s="1332"/>
      <c r="EGI97" s="1332"/>
      <c r="EGJ97" s="1332"/>
      <c r="EGK97" s="1332"/>
      <c r="EGL97" s="1332"/>
      <c r="EGM97" s="1332"/>
      <c r="EGN97" s="1332"/>
      <c r="EGO97" s="1332"/>
      <c r="EGP97" s="1332"/>
      <c r="EGQ97" s="1332"/>
      <c r="EGR97" s="1332"/>
      <c r="EGS97" s="1332"/>
      <c r="EGT97" s="1332"/>
      <c r="EGU97" s="1332"/>
      <c r="EGV97" s="1332"/>
      <c r="EGW97" s="1332"/>
      <c r="EGX97" s="1332"/>
      <c r="EGY97" s="1332"/>
      <c r="EGZ97" s="1332"/>
      <c r="EHA97" s="1332"/>
      <c r="EHB97" s="1332"/>
      <c r="EHC97" s="1332"/>
      <c r="EHD97" s="1332"/>
      <c r="EHE97" s="1332"/>
      <c r="EHF97" s="1332"/>
      <c r="EHG97" s="1332"/>
      <c r="EHH97" s="1332"/>
      <c r="EHI97" s="1332"/>
      <c r="EHJ97" s="1332"/>
      <c r="EHK97" s="1332"/>
      <c r="EHL97" s="1332"/>
      <c r="EHM97" s="1332"/>
      <c r="EHN97" s="1332"/>
      <c r="EHO97" s="1332"/>
      <c r="EHP97" s="1332"/>
      <c r="EHQ97" s="1332"/>
      <c r="EHR97" s="1332"/>
      <c r="EHS97" s="1332"/>
      <c r="EHT97" s="1332"/>
      <c r="EHU97" s="1332"/>
      <c r="EHV97" s="1332"/>
      <c r="EHW97" s="1332"/>
      <c r="EHX97" s="1332"/>
      <c r="EHY97" s="1332"/>
      <c r="EHZ97" s="1332"/>
      <c r="EIA97" s="1332"/>
      <c r="EIB97" s="1332"/>
      <c r="EIC97" s="1332"/>
      <c r="EID97" s="1332"/>
      <c r="EIE97" s="1332"/>
      <c r="EIF97" s="1332"/>
      <c r="EIG97" s="1332"/>
      <c r="EIH97" s="1332"/>
      <c r="EII97" s="1332"/>
      <c r="EIJ97" s="1332"/>
      <c r="EIK97" s="1332"/>
      <c r="EIL97" s="1332"/>
      <c r="EIM97" s="1332"/>
      <c r="EIN97" s="1332"/>
      <c r="EIO97" s="1332"/>
      <c r="EIP97" s="1332"/>
      <c r="EIQ97" s="1332"/>
      <c r="EIR97" s="1332"/>
      <c r="EIS97" s="1332"/>
      <c r="EIT97" s="1332"/>
      <c r="EIU97" s="1332"/>
      <c r="EIV97" s="1332"/>
      <c r="EIW97" s="1332"/>
      <c r="EIX97" s="1332"/>
      <c r="EIY97" s="1332"/>
      <c r="EIZ97" s="1332"/>
      <c r="EJA97" s="1332"/>
      <c r="EJB97" s="1332"/>
      <c r="EJC97" s="1332"/>
      <c r="EJD97" s="1332"/>
      <c r="EJE97" s="1332"/>
      <c r="EJF97" s="1332"/>
      <c r="EJG97" s="1332"/>
      <c r="EJH97" s="1332"/>
      <c r="EJI97" s="1332"/>
      <c r="EJJ97" s="1332"/>
      <c r="EJK97" s="1332"/>
      <c r="EJL97" s="1332"/>
      <c r="EJM97" s="1332"/>
      <c r="EJN97" s="1332"/>
      <c r="EJO97" s="1332"/>
      <c r="EJP97" s="1332"/>
      <c r="EJQ97" s="1332"/>
      <c r="EJR97" s="1332"/>
      <c r="EJS97" s="1332"/>
      <c r="EJT97" s="1332"/>
      <c r="EJU97" s="1332"/>
      <c r="EJV97" s="1332"/>
      <c r="EJW97" s="1332"/>
      <c r="EJX97" s="1332"/>
      <c r="EJY97" s="1332"/>
      <c r="EJZ97" s="1332"/>
      <c r="EKA97" s="1332"/>
      <c r="EKB97" s="1332"/>
      <c r="EKC97" s="1332"/>
      <c r="EKD97" s="1332"/>
      <c r="EKE97" s="1332"/>
      <c r="EKF97" s="1332"/>
      <c r="EKG97" s="1332"/>
      <c r="EKH97" s="1332"/>
      <c r="EKI97" s="1332"/>
      <c r="EKJ97" s="1332"/>
      <c r="EKK97" s="1332"/>
      <c r="EKL97" s="1332"/>
      <c r="EKM97" s="1332"/>
      <c r="EKN97" s="1332"/>
      <c r="EKO97" s="1332"/>
      <c r="EKP97" s="1332"/>
      <c r="EKQ97" s="1332"/>
      <c r="EKR97" s="1332"/>
      <c r="EKS97" s="1332"/>
      <c r="EKT97" s="1332"/>
      <c r="EKU97" s="1332"/>
      <c r="EKV97" s="1332"/>
      <c r="EKW97" s="1332"/>
      <c r="EKX97" s="1332"/>
      <c r="EKY97" s="1332"/>
      <c r="EKZ97" s="1332"/>
      <c r="ELA97" s="1332"/>
      <c r="ELB97" s="1332"/>
      <c r="ELC97" s="1332"/>
      <c r="ELD97" s="1332"/>
      <c r="ELE97" s="1332"/>
      <c r="ELF97" s="1332"/>
      <c r="ELG97" s="1332"/>
      <c r="ELH97" s="1332"/>
      <c r="ELI97" s="1332"/>
      <c r="ELJ97" s="1332"/>
      <c r="ELK97" s="1332"/>
      <c r="ELL97" s="1332"/>
      <c r="ELM97" s="1332"/>
      <c r="ELN97" s="1332"/>
      <c r="ELO97" s="1332"/>
      <c r="ELP97" s="1332"/>
      <c r="ELQ97" s="1332"/>
      <c r="ELR97" s="1332"/>
      <c r="ELS97" s="1332"/>
      <c r="ELT97" s="1332"/>
      <c r="ELU97" s="1332"/>
      <c r="ELV97" s="1332"/>
      <c r="ELW97" s="1332"/>
      <c r="ELX97" s="1332"/>
      <c r="ELY97" s="1332"/>
      <c r="ELZ97" s="1332"/>
      <c r="EMA97" s="1332"/>
      <c r="EMB97" s="1332"/>
      <c r="EMC97" s="1332"/>
      <c r="EMD97" s="1332"/>
      <c r="EME97" s="1332"/>
      <c r="EMF97" s="1332"/>
      <c r="EMG97" s="1332"/>
      <c r="EMH97" s="1332"/>
      <c r="EMI97" s="1332"/>
      <c r="EMJ97" s="1332"/>
      <c r="EMK97" s="1332"/>
      <c r="EML97" s="1332"/>
      <c r="EMM97" s="1332"/>
      <c r="EMN97" s="1332"/>
      <c r="EMO97" s="1332"/>
      <c r="EMP97" s="1332"/>
      <c r="EMQ97" s="1332"/>
      <c r="EMR97" s="1332"/>
      <c r="EMS97" s="1332"/>
      <c r="EMT97" s="1332"/>
      <c r="EMU97" s="1332"/>
      <c r="EMV97" s="1332"/>
      <c r="EMW97" s="1332"/>
      <c r="EMX97" s="1332"/>
      <c r="EMY97" s="1332"/>
      <c r="EMZ97" s="1332"/>
      <c r="ENA97" s="1332"/>
      <c r="ENB97" s="1332"/>
      <c r="ENC97" s="1332"/>
      <c r="END97" s="1332"/>
      <c r="ENE97" s="1332"/>
      <c r="ENF97" s="1332"/>
      <c r="ENG97" s="1332"/>
      <c r="ENH97" s="1332"/>
      <c r="ENI97" s="1332"/>
      <c r="ENJ97" s="1332"/>
      <c r="ENK97" s="1332"/>
      <c r="ENL97" s="1332"/>
      <c r="ENM97" s="1332"/>
      <c r="ENN97" s="1332"/>
      <c r="ENO97" s="1332"/>
      <c r="ENP97" s="1332"/>
      <c r="ENQ97" s="1332"/>
      <c r="ENR97" s="1332"/>
      <c r="ENS97" s="1332"/>
      <c r="ENT97" s="1332"/>
      <c r="ENU97" s="1332"/>
      <c r="ENV97" s="1332"/>
      <c r="ENW97" s="1332"/>
      <c r="ENX97" s="1332"/>
      <c r="ENY97" s="1332"/>
      <c r="ENZ97" s="1332"/>
      <c r="EOA97" s="1332"/>
      <c r="EOB97" s="1332"/>
      <c r="EOC97" s="1332"/>
      <c r="EOD97" s="1332"/>
      <c r="EOE97" s="1332"/>
      <c r="EOF97" s="1332"/>
      <c r="EOG97" s="1332"/>
      <c r="EOH97" s="1332"/>
      <c r="EOI97" s="1332"/>
      <c r="EOJ97" s="1332"/>
      <c r="EOK97" s="1332"/>
      <c r="EOL97" s="1332"/>
      <c r="EOM97" s="1332"/>
      <c r="EON97" s="1332"/>
      <c r="EOO97" s="1332"/>
      <c r="EOP97" s="1332"/>
      <c r="EOQ97" s="1332"/>
      <c r="EOR97" s="1332"/>
      <c r="EOS97" s="1332"/>
      <c r="EOT97" s="1332"/>
      <c r="EOU97" s="1332"/>
      <c r="EOV97" s="1332"/>
      <c r="EOW97" s="1332"/>
      <c r="EOX97" s="1332"/>
      <c r="EOY97" s="1332"/>
      <c r="EOZ97" s="1332"/>
      <c r="EPA97" s="1332"/>
      <c r="EPB97" s="1332"/>
      <c r="EPC97" s="1332"/>
      <c r="EPD97" s="1332"/>
      <c r="EPE97" s="1332"/>
      <c r="EPF97" s="1332"/>
      <c r="EPG97" s="1332"/>
      <c r="EPH97" s="1332"/>
      <c r="EPI97" s="1332"/>
      <c r="EPJ97" s="1332"/>
      <c r="EPK97" s="1332"/>
      <c r="EPL97" s="1332"/>
      <c r="EPM97" s="1332"/>
      <c r="EPN97" s="1332"/>
      <c r="EPO97" s="1332"/>
      <c r="EPP97" s="1332"/>
      <c r="EPQ97" s="1332"/>
      <c r="EPR97" s="1332"/>
      <c r="EPS97" s="1332"/>
      <c r="EPT97" s="1332"/>
      <c r="EPU97" s="1332"/>
      <c r="EPV97" s="1332"/>
      <c r="EPW97" s="1332"/>
      <c r="EPX97" s="1332"/>
      <c r="EPY97" s="1332"/>
      <c r="EPZ97" s="1332"/>
      <c r="EQA97" s="1332"/>
      <c r="EQB97" s="1332"/>
      <c r="EQC97" s="1332"/>
      <c r="EQD97" s="1332"/>
      <c r="EQE97" s="1332"/>
      <c r="EQF97" s="1332"/>
      <c r="EQG97" s="1332"/>
      <c r="EQH97" s="1332"/>
      <c r="EQI97" s="1332"/>
      <c r="EQJ97" s="1332"/>
      <c r="EQK97" s="1332"/>
      <c r="EQL97" s="1332"/>
      <c r="EQM97" s="1332"/>
      <c r="EQN97" s="1332"/>
      <c r="EQO97" s="1332"/>
      <c r="EQP97" s="1332"/>
      <c r="EQQ97" s="1332"/>
      <c r="EQR97" s="1332"/>
      <c r="EQS97" s="1332"/>
      <c r="EQT97" s="1332"/>
      <c r="EQU97" s="1332"/>
      <c r="EQV97" s="1332"/>
      <c r="EQW97" s="1332"/>
      <c r="EQX97" s="1332"/>
      <c r="EQY97" s="1332"/>
      <c r="EQZ97" s="1332"/>
      <c r="ERA97" s="1332"/>
      <c r="ERB97" s="1332"/>
      <c r="ERC97" s="1332"/>
      <c r="ERD97" s="1332"/>
      <c r="ERE97" s="1332"/>
      <c r="ERF97" s="1332"/>
      <c r="ERG97" s="1332"/>
      <c r="ERH97" s="1332"/>
      <c r="ERI97" s="1332"/>
      <c r="ERJ97" s="1332"/>
      <c r="ERK97" s="1332"/>
      <c r="ERL97" s="1332"/>
      <c r="ERM97" s="1332"/>
      <c r="ERN97" s="1332"/>
      <c r="ERO97" s="1332"/>
      <c r="ERP97" s="1332"/>
      <c r="ERQ97" s="1332"/>
      <c r="ERR97" s="1332"/>
      <c r="ERS97" s="1332"/>
      <c r="ERT97" s="1332"/>
      <c r="ERU97" s="1332"/>
      <c r="ERV97" s="1332"/>
      <c r="ERW97" s="1332"/>
      <c r="ERX97" s="1332"/>
      <c r="ERY97" s="1332"/>
      <c r="ERZ97" s="1332"/>
      <c r="ESA97" s="1332"/>
      <c r="ESB97" s="1332"/>
      <c r="ESC97" s="1332"/>
      <c r="ESD97" s="1332"/>
      <c r="ESE97" s="1332"/>
      <c r="ESF97" s="1332"/>
      <c r="ESG97" s="1332"/>
      <c r="ESH97" s="1332"/>
      <c r="ESI97" s="1332"/>
      <c r="ESJ97" s="1332"/>
      <c r="ESK97" s="1332"/>
      <c r="ESL97" s="1332"/>
      <c r="ESM97" s="1332"/>
      <c r="ESN97" s="1332"/>
      <c r="ESO97" s="1332"/>
      <c r="ESP97" s="1332"/>
      <c r="ESQ97" s="1332"/>
      <c r="ESR97" s="1332"/>
      <c r="ESS97" s="1332"/>
      <c r="EST97" s="1332"/>
      <c r="ESU97" s="1332"/>
      <c r="ESV97" s="1332"/>
      <c r="ESW97" s="1332"/>
      <c r="ESX97" s="1332"/>
      <c r="ESY97" s="1332"/>
      <c r="ESZ97" s="1332"/>
      <c r="ETA97" s="1332"/>
      <c r="ETB97" s="1332"/>
      <c r="ETC97" s="1332"/>
      <c r="ETD97" s="1332"/>
      <c r="ETE97" s="1332"/>
      <c r="ETF97" s="1332"/>
      <c r="ETG97" s="1332"/>
      <c r="ETH97" s="1332"/>
      <c r="ETI97" s="1332"/>
      <c r="ETJ97" s="1332"/>
      <c r="ETK97" s="1332"/>
      <c r="ETL97" s="1332"/>
      <c r="ETM97" s="1332"/>
      <c r="ETN97" s="1332"/>
      <c r="ETO97" s="1332"/>
      <c r="ETP97" s="1332"/>
      <c r="ETQ97" s="1332"/>
      <c r="ETR97" s="1332"/>
      <c r="ETS97" s="1332"/>
      <c r="ETT97" s="1332"/>
      <c r="ETU97" s="1332"/>
      <c r="ETV97" s="1332"/>
      <c r="ETW97" s="1332"/>
      <c r="ETX97" s="1332"/>
      <c r="ETY97" s="1332"/>
      <c r="ETZ97" s="1332"/>
      <c r="EUA97" s="1332"/>
      <c r="EUB97" s="1332"/>
      <c r="EUC97" s="1332"/>
      <c r="EUD97" s="1332"/>
      <c r="EUE97" s="1332"/>
      <c r="EUF97" s="1332"/>
      <c r="EUG97" s="1332"/>
      <c r="EUH97" s="1332"/>
      <c r="EUI97" s="1332"/>
      <c r="EUJ97" s="1332"/>
      <c r="EUK97" s="1332"/>
      <c r="EUL97" s="1332"/>
      <c r="EUM97" s="1332"/>
      <c r="EUN97" s="1332"/>
      <c r="EUO97" s="1332"/>
      <c r="EUP97" s="1332"/>
      <c r="EUQ97" s="1332"/>
      <c r="EUR97" s="1332"/>
      <c r="EUS97" s="1332"/>
      <c r="EUT97" s="1332"/>
      <c r="EUU97" s="1332"/>
      <c r="EUV97" s="1332"/>
      <c r="EUW97" s="1332"/>
      <c r="EUX97" s="1332"/>
      <c r="EUY97" s="1332"/>
      <c r="EUZ97" s="1332"/>
      <c r="EVA97" s="1332"/>
      <c r="EVB97" s="1332"/>
      <c r="EVC97" s="1332"/>
      <c r="EVD97" s="1332"/>
      <c r="EVE97" s="1332"/>
      <c r="EVF97" s="1332"/>
      <c r="EVG97" s="1332"/>
      <c r="EVH97" s="1332"/>
      <c r="EVI97" s="1332"/>
      <c r="EVJ97" s="1332"/>
      <c r="EVK97" s="1332"/>
      <c r="EVL97" s="1332"/>
      <c r="EVM97" s="1332"/>
      <c r="EVN97" s="1332"/>
      <c r="EVO97" s="1332"/>
      <c r="EVP97" s="1332"/>
      <c r="EVQ97" s="1332"/>
      <c r="EVR97" s="1332"/>
      <c r="EVS97" s="1332"/>
      <c r="EVT97" s="1332"/>
      <c r="EVU97" s="1332"/>
      <c r="EVV97" s="1332"/>
      <c r="EVW97" s="1332"/>
      <c r="EVX97" s="1332"/>
      <c r="EVY97" s="1332"/>
      <c r="EVZ97" s="1332"/>
      <c r="EWA97" s="1332"/>
      <c r="EWB97" s="1332"/>
      <c r="EWC97" s="1332"/>
      <c r="EWD97" s="1332"/>
      <c r="EWE97" s="1332"/>
      <c r="EWF97" s="1332"/>
      <c r="EWG97" s="1332"/>
      <c r="EWH97" s="1332"/>
      <c r="EWI97" s="1332"/>
      <c r="EWJ97" s="1332"/>
      <c r="EWK97" s="1332"/>
      <c r="EWL97" s="1332"/>
      <c r="EWM97" s="1332"/>
      <c r="EWN97" s="1332"/>
      <c r="EWO97" s="1332"/>
      <c r="EWP97" s="1332"/>
      <c r="EWQ97" s="1332"/>
      <c r="EWR97" s="1332"/>
      <c r="EWS97" s="1332"/>
      <c r="EWT97" s="1332"/>
      <c r="EWU97" s="1332"/>
      <c r="EWV97" s="1332"/>
      <c r="EWW97" s="1332"/>
      <c r="EWX97" s="1332"/>
      <c r="EWY97" s="1332"/>
      <c r="EWZ97" s="1332"/>
      <c r="EXA97" s="1332"/>
      <c r="EXB97" s="1332"/>
      <c r="EXC97" s="1332"/>
      <c r="EXD97" s="1332"/>
      <c r="EXE97" s="1332"/>
      <c r="EXF97" s="1332"/>
      <c r="EXG97" s="1332"/>
      <c r="EXH97" s="1332"/>
      <c r="EXI97" s="1332"/>
      <c r="EXJ97" s="1332"/>
      <c r="EXK97" s="1332"/>
      <c r="EXL97" s="1332"/>
      <c r="EXM97" s="1332"/>
      <c r="EXN97" s="1332"/>
      <c r="EXO97" s="1332"/>
      <c r="EXP97" s="1332"/>
      <c r="EXQ97" s="1332"/>
      <c r="EXR97" s="1332"/>
      <c r="EXS97" s="1332"/>
      <c r="EXT97" s="1332"/>
      <c r="EXU97" s="1332"/>
      <c r="EXV97" s="1332"/>
      <c r="EXW97" s="1332"/>
      <c r="EXX97" s="1332"/>
      <c r="EXY97" s="1332"/>
      <c r="EXZ97" s="1332"/>
      <c r="EYA97" s="1332"/>
      <c r="EYB97" s="1332"/>
      <c r="EYC97" s="1332"/>
      <c r="EYD97" s="1332"/>
      <c r="EYE97" s="1332"/>
      <c r="EYF97" s="1332"/>
      <c r="EYG97" s="1332"/>
      <c r="EYH97" s="1332"/>
      <c r="EYI97" s="1332"/>
      <c r="EYJ97" s="1332"/>
      <c r="EYK97" s="1332"/>
      <c r="EYL97" s="1332"/>
      <c r="EYM97" s="1332"/>
      <c r="EYN97" s="1332"/>
      <c r="EYO97" s="1332"/>
      <c r="EYP97" s="1332"/>
      <c r="EYQ97" s="1332"/>
      <c r="EYR97" s="1332"/>
      <c r="EYS97" s="1332"/>
      <c r="EYT97" s="1332"/>
      <c r="EYU97" s="1332"/>
      <c r="EYV97" s="1332"/>
      <c r="EYW97" s="1332"/>
      <c r="EYX97" s="1332"/>
      <c r="EYY97" s="1332"/>
      <c r="EYZ97" s="1332"/>
      <c r="EZA97" s="1332"/>
      <c r="EZB97" s="1332"/>
      <c r="EZC97" s="1332"/>
      <c r="EZD97" s="1332"/>
      <c r="EZE97" s="1332"/>
      <c r="EZF97" s="1332"/>
      <c r="EZG97" s="1332"/>
      <c r="EZH97" s="1332"/>
      <c r="EZI97" s="1332"/>
      <c r="EZJ97" s="1332"/>
      <c r="EZK97" s="1332"/>
      <c r="EZL97" s="1332"/>
      <c r="EZM97" s="1332"/>
      <c r="EZN97" s="1332"/>
      <c r="EZO97" s="1332"/>
      <c r="EZP97" s="1332"/>
      <c r="EZQ97" s="1332"/>
      <c r="EZR97" s="1332"/>
      <c r="EZS97" s="1332"/>
      <c r="EZT97" s="1332"/>
      <c r="EZU97" s="1332"/>
      <c r="EZV97" s="1332"/>
      <c r="EZW97" s="1332"/>
      <c r="EZX97" s="1332"/>
      <c r="EZY97" s="1332"/>
      <c r="EZZ97" s="1332"/>
      <c r="FAA97" s="1332"/>
      <c r="FAB97" s="1332"/>
      <c r="FAC97" s="1332"/>
      <c r="FAD97" s="1332"/>
      <c r="FAE97" s="1332"/>
      <c r="FAF97" s="1332"/>
      <c r="FAG97" s="1332"/>
      <c r="FAH97" s="1332"/>
      <c r="FAI97" s="1332"/>
      <c r="FAJ97" s="1332"/>
      <c r="FAK97" s="1332"/>
      <c r="FAL97" s="1332"/>
      <c r="FAM97" s="1332"/>
      <c r="FAN97" s="1332"/>
      <c r="FAO97" s="1332"/>
      <c r="FAP97" s="1332"/>
      <c r="FAQ97" s="1332"/>
      <c r="FAR97" s="1332"/>
      <c r="FAS97" s="1332"/>
      <c r="FAT97" s="1332"/>
      <c r="FAU97" s="1332"/>
      <c r="FAV97" s="1332"/>
      <c r="FAW97" s="1332"/>
      <c r="FAX97" s="1332"/>
      <c r="FAY97" s="1332"/>
      <c r="FAZ97" s="1332"/>
      <c r="FBA97" s="1332"/>
      <c r="FBB97" s="1332"/>
      <c r="FBC97" s="1332"/>
      <c r="FBD97" s="1332"/>
      <c r="FBE97" s="1332"/>
      <c r="FBF97" s="1332"/>
      <c r="FBG97" s="1332"/>
      <c r="FBH97" s="1332"/>
      <c r="FBI97" s="1332"/>
      <c r="FBJ97" s="1332"/>
      <c r="FBK97" s="1332"/>
      <c r="FBL97" s="1332"/>
      <c r="FBM97" s="1332"/>
      <c r="FBN97" s="1332"/>
      <c r="FBO97" s="1332"/>
      <c r="FBP97" s="1332"/>
      <c r="FBQ97" s="1332"/>
      <c r="FBR97" s="1332"/>
      <c r="FBS97" s="1332"/>
      <c r="FBT97" s="1332"/>
      <c r="FBU97" s="1332"/>
      <c r="FBV97" s="1332"/>
      <c r="FBW97" s="1332"/>
      <c r="FBX97" s="1332"/>
      <c r="FBY97" s="1332"/>
      <c r="FBZ97" s="1332"/>
      <c r="FCA97" s="1332"/>
      <c r="FCB97" s="1332"/>
      <c r="FCC97" s="1332"/>
      <c r="FCD97" s="1332"/>
      <c r="FCE97" s="1332"/>
      <c r="FCF97" s="1332"/>
      <c r="FCG97" s="1332"/>
      <c r="FCH97" s="1332"/>
      <c r="FCI97" s="1332"/>
      <c r="FCJ97" s="1332"/>
      <c r="FCK97" s="1332"/>
      <c r="FCL97" s="1332"/>
      <c r="FCM97" s="1332"/>
      <c r="FCN97" s="1332"/>
      <c r="FCO97" s="1332"/>
      <c r="FCP97" s="1332"/>
      <c r="FCQ97" s="1332"/>
      <c r="FCR97" s="1332"/>
      <c r="FCS97" s="1332"/>
      <c r="FCT97" s="1332"/>
      <c r="FCU97" s="1332"/>
      <c r="FCV97" s="1332"/>
      <c r="FCW97" s="1332"/>
      <c r="FCX97" s="1332"/>
      <c r="FCY97" s="1332"/>
      <c r="FCZ97" s="1332"/>
      <c r="FDA97" s="1332"/>
      <c r="FDB97" s="1332"/>
      <c r="FDC97" s="1332"/>
      <c r="FDD97" s="1332"/>
      <c r="FDE97" s="1332"/>
      <c r="FDF97" s="1332"/>
      <c r="FDG97" s="1332"/>
      <c r="FDH97" s="1332"/>
      <c r="FDI97" s="1332"/>
      <c r="FDJ97" s="1332"/>
      <c r="FDK97" s="1332"/>
      <c r="FDL97" s="1332"/>
      <c r="FDM97" s="1332"/>
      <c r="FDN97" s="1332"/>
      <c r="FDO97" s="1332"/>
      <c r="FDP97" s="1332"/>
      <c r="FDQ97" s="1332"/>
      <c r="FDR97" s="1332"/>
      <c r="FDS97" s="1332"/>
      <c r="FDT97" s="1332"/>
      <c r="FDU97" s="1332"/>
      <c r="FDV97" s="1332"/>
      <c r="FDW97" s="1332"/>
      <c r="FDX97" s="1332"/>
      <c r="FDY97" s="1332"/>
      <c r="FDZ97" s="1332"/>
      <c r="FEA97" s="1332"/>
      <c r="FEB97" s="1332"/>
      <c r="FEC97" s="1332"/>
      <c r="FED97" s="1332"/>
      <c r="FEE97" s="1332"/>
      <c r="FEF97" s="1332"/>
      <c r="FEG97" s="1332"/>
      <c r="FEH97" s="1332"/>
      <c r="FEI97" s="1332"/>
      <c r="FEJ97" s="1332"/>
      <c r="FEK97" s="1332"/>
      <c r="FEL97" s="1332"/>
      <c r="FEM97" s="1332"/>
      <c r="FEN97" s="1332"/>
      <c r="FEO97" s="1332"/>
      <c r="FEP97" s="1332"/>
      <c r="FEQ97" s="1332"/>
      <c r="FER97" s="1332"/>
      <c r="FES97" s="1332"/>
      <c r="FET97" s="1332"/>
      <c r="FEU97" s="1332"/>
      <c r="FEV97" s="1332"/>
      <c r="FEW97" s="1332"/>
      <c r="FEX97" s="1332"/>
      <c r="FEY97" s="1332"/>
      <c r="FEZ97" s="1332"/>
      <c r="FFA97" s="1332"/>
      <c r="FFB97" s="1332"/>
      <c r="FFC97" s="1332"/>
      <c r="FFD97" s="1332"/>
      <c r="FFE97" s="1332"/>
      <c r="FFF97" s="1332"/>
      <c r="FFG97" s="1332"/>
      <c r="FFH97" s="1332"/>
      <c r="FFI97" s="1332"/>
      <c r="FFJ97" s="1332"/>
      <c r="FFK97" s="1332"/>
      <c r="FFL97" s="1332"/>
      <c r="FFM97" s="1332"/>
      <c r="FFN97" s="1332"/>
      <c r="FFO97" s="1332"/>
      <c r="FFP97" s="1332"/>
      <c r="FFQ97" s="1332"/>
      <c r="FFR97" s="1332"/>
      <c r="FFS97" s="1332"/>
      <c r="FFT97" s="1332"/>
      <c r="FFU97" s="1332"/>
      <c r="FFV97" s="1332"/>
      <c r="FFW97" s="1332"/>
      <c r="FFX97" s="1332"/>
      <c r="FFY97" s="1332"/>
      <c r="FFZ97" s="1332"/>
      <c r="FGA97" s="1332"/>
      <c r="FGB97" s="1332"/>
      <c r="FGC97" s="1332"/>
      <c r="FGD97" s="1332"/>
      <c r="FGE97" s="1332"/>
      <c r="FGF97" s="1332"/>
      <c r="FGG97" s="1332"/>
      <c r="FGH97" s="1332"/>
      <c r="FGI97" s="1332"/>
      <c r="FGJ97" s="1332"/>
      <c r="FGK97" s="1332"/>
      <c r="FGL97" s="1332"/>
      <c r="FGM97" s="1332"/>
      <c r="FGN97" s="1332"/>
      <c r="FGO97" s="1332"/>
      <c r="FGP97" s="1332"/>
      <c r="FGQ97" s="1332"/>
      <c r="FGR97" s="1332"/>
      <c r="FGS97" s="1332"/>
      <c r="FGT97" s="1332"/>
      <c r="FGU97" s="1332"/>
      <c r="FGV97" s="1332"/>
      <c r="FGW97" s="1332"/>
      <c r="FGX97" s="1332"/>
      <c r="FGY97" s="1332"/>
      <c r="FGZ97" s="1332"/>
      <c r="FHA97" s="1332"/>
      <c r="FHB97" s="1332"/>
      <c r="FHC97" s="1332"/>
      <c r="FHD97" s="1332"/>
      <c r="FHE97" s="1332"/>
      <c r="FHF97" s="1332"/>
      <c r="FHG97" s="1332"/>
      <c r="FHH97" s="1332"/>
      <c r="FHI97" s="1332"/>
      <c r="FHJ97" s="1332"/>
      <c r="FHK97" s="1332"/>
      <c r="FHL97" s="1332"/>
      <c r="FHM97" s="1332"/>
      <c r="FHN97" s="1332"/>
      <c r="FHO97" s="1332"/>
      <c r="FHP97" s="1332"/>
      <c r="FHQ97" s="1332"/>
      <c r="FHR97" s="1332"/>
      <c r="FHS97" s="1332"/>
      <c r="FHT97" s="1332"/>
      <c r="FHU97" s="1332"/>
      <c r="FHV97" s="1332"/>
      <c r="FHW97" s="1332"/>
      <c r="FHX97" s="1332"/>
      <c r="FHY97" s="1332"/>
      <c r="FHZ97" s="1332"/>
      <c r="FIA97" s="1332"/>
      <c r="FIB97" s="1332"/>
      <c r="FIC97" s="1332"/>
      <c r="FID97" s="1332"/>
      <c r="FIE97" s="1332"/>
      <c r="FIF97" s="1332"/>
      <c r="FIG97" s="1332"/>
      <c r="FIH97" s="1332"/>
      <c r="FII97" s="1332"/>
      <c r="FIJ97" s="1332"/>
      <c r="FIK97" s="1332"/>
      <c r="FIL97" s="1332"/>
      <c r="FIM97" s="1332"/>
      <c r="FIN97" s="1332"/>
      <c r="FIO97" s="1332"/>
      <c r="FIP97" s="1332"/>
      <c r="FIQ97" s="1332"/>
      <c r="FIR97" s="1332"/>
      <c r="FIS97" s="1332"/>
      <c r="FIT97" s="1332"/>
      <c r="FIU97" s="1332"/>
      <c r="FIV97" s="1332"/>
      <c r="FIW97" s="1332"/>
      <c r="FIX97" s="1332"/>
      <c r="FIY97" s="1332"/>
      <c r="FIZ97" s="1332"/>
      <c r="FJA97" s="1332"/>
      <c r="FJB97" s="1332"/>
      <c r="FJC97" s="1332"/>
      <c r="FJD97" s="1332"/>
      <c r="FJE97" s="1332"/>
      <c r="FJF97" s="1332"/>
      <c r="FJG97" s="1332"/>
      <c r="FJH97" s="1332"/>
      <c r="FJI97" s="1332"/>
      <c r="FJJ97" s="1332"/>
      <c r="FJK97" s="1332"/>
      <c r="FJL97" s="1332"/>
      <c r="FJM97" s="1332"/>
      <c r="FJN97" s="1332"/>
      <c r="FJO97" s="1332"/>
      <c r="FJP97" s="1332"/>
      <c r="FJQ97" s="1332"/>
      <c r="FJR97" s="1332"/>
      <c r="FJS97" s="1332"/>
      <c r="FJT97" s="1332"/>
      <c r="FJU97" s="1332"/>
      <c r="FJV97" s="1332"/>
      <c r="FJW97" s="1332"/>
      <c r="FJX97" s="1332"/>
      <c r="FJY97" s="1332"/>
      <c r="FJZ97" s="1332"/>
      <c r="FKA97" s="1332"/>
      <c r="FKB97" s="1332"/>
      <c r="FKC97" s="1332"/>
      <c r="FKD97" s="1332"/>
      <c r="FKE97" s="1332"/>
      <c r="FKF97" s="1332"/>
      <c r="FKG97" s="1332"/>
      <c r="FKH97" s="1332"/>
      <c r="FKI97" s="1332"/>
      <c r="FKJ97" s="1332"/>
      <c r="FKK97" s="1332"/>
      <c r="FKL97" s="1332"/>
      <c r="FKM97" s="1332"/>
      <c r="FKN97" s="1332"/>
      <c r="FKO97" s="1332"/>
      <c r="FKP97" s="1332"/>
      <c r="FKQ97" s="1332"/>
      <c r="FKR97" s="1332"/>
      <c r="FKS97" s="1332"/>
      <c r="FKT97" s="1332"/>
      <c r="FKU97" s="1332"/>
      <c r="FKV97" s="1332"/>
      <c r="FKW97" s="1332"/>
      <c r="FKX97" s="1332"/>
      <c r="FKY97" s="1332"/>
      <c r="FKZ97" s="1332"/>
      <c r="FLA97" s="1332"/>
      <c r="FLB97" s="1332"/>
      <c r="FLC97" s="1332"/>
      <c r="FLD97" s="1332"/>
      <c r="FLE97" s="1332"/>
      <c r="FLF97" s="1332"/>
      <c r="FLG97" s="1332"/>
      <c r="FLH97" s="1332"/>
      <c r="FLI97" s="1332"/>
      <c r="FLJ97" s="1332"/>
      <c r="FLK97" s="1332"/>
      <c r="FLL97" s="1332"/>
      <c r="FLM97" s="1332"/>
      <c r="FLN97" s="1332"/>
      <c r="FLO97" s="1332"/>
      <c r="FLP97" s="1332"/>
      <c r="FLQ97" s="1332"/>
      <c r="FLR97" s="1332"/>
      <c r="FLS97" s="1332"/>
      <c r="FLT97" s="1332"/>
      <c r="FLU97" s="1332"/>
      <c r="FLV97" s="1332"/>
      <c r="FLW97" s="1332"/>
      <c r="FLX97" s="1332"/>
      <c r="FLY97" s="1332"/>
      <c r="FLZ97" s="1332"/>
      <c r="FMA97" s="1332"/>
      <c r="FMB97" s="1332"/>
      <c r="FMC97" s="1332"/>
      <c r="FMD97" s="1332"/>
      <c r="FME97" s="1332"/>
      <c r="FMF97" s="1332"/>
      <c r="FMG97" s="1332"/>
      <c r="FMH97" s="1332"/>
      <c r="FMI97" s="1332"/>
      <c r="FMJ97" s="1332"/>
      <c r="FMK97" s="1332"/>
      <c r="FML97" s="1332"/>
      <c r="FMM97" s="1332"/>
      <c r="FMN97" s="1332"/>
      <c r="FMO97" s="1332"/>
      <c r="FMP97" s="1332"/>
      <c r="FMQ97" s="1332"/>
      <c r="FMR97" s="1332"/>
      <c r="FMS97" s="1332"/>
      <c r="FMT97" s="1332"/>
      <c r="FMU97" s="1332"/>
      <c r="FMV97" s="1332"/>
      <c r="FMW97" s="1332"/>
      <c r="FMX97" s="1332"/>
      <c r="FMY97" s="1332"/>
      <c r="FMZ97" s="1332"/>
      <c r="FNA97" s="1332"/>
      <c r="FNB97" s="1332"/>
      <c r="FNC97" s="1332"/>
      <c r="FND97" s="1332"/>
      <c r="FNE97" s="1332"/>
      <c r="FNF97" s="1332"/>
    </row>
    <row r="98" spans="1:4426" s="1301" customFormat="1" ht="15">
      <c r="B98" s="1406">
        <v>1901092</v>
      </c>
      <c r="C98" s="1632" t="s">
        <v>1791</v>
      </c>
      <c r="D98" s="1427">
        <v>6270768.7699999996</v>
      </c>
      <c r="E98" s="1405">
        <f>+D98</f>
        <v>6270768.7699999996</v>
      </c>
      <c r="F98" s="1401"/>
      <c r="G98" s="1401"/>
      <c r="H98" s="1401"/>
      <c r="I98" s="1401"/>
      <c r="J98" s="1623" t="s">
        <v>1831</v>
      </c>
      <c r="K98" s="1424" t="s">
        <v>1719</v>
      </c>
      <c r="L98" s="1332"/>
      <c r="M98" s="1332"/>
      <c r="N98" s="1332"/>
      <c r="O98" s="1332"/>
      <c r="P98" s="1332"/>
      <c r="Q98" s="1332"/>
      <c r="R98" s="1332"/>
      <c r="S98" s="1332"/>
      <c r="T98" s="1332"/>
      <c r="U98" s="1332"/>
      <c r="V98" s="1332"/>
      <c r="W98" s="1332"/>
      <c r="X98" s="1332"/>
      <c r="Y98" s="1332"/>
      <c r="Z98" s="1332"/>
      <c r="AA98" s="1332"/>
      <c r="AB98" s="1332"/>
      <c r="AC98" s="1332"/>
      <c r="AD98" s="1332"/>
      <c r="AE98" s="1332"/>
      <c r="AF98" s="1332"/>
      <c r="AG98" s="1332"/>
      <c r="AH98" s="1332"/>
      <c r="AI98" s="1332"/>
      <c r="AJ98" s="1332"/>
      <c r="AK98" s="1332"/>
      <c r="AL98" s="1332"/>
      <c r="AM98" s="1332"/>
      <c r="AN98" s="1332"/>
      <c r="AO98" s="1332"/>
      <c r="AP98" s="1332"/>
      <c r="AQ98" s="1332"/>
      <c r="AR98" s="1332"/>
      <c r="AS98" s="1332"/>
      <c r="AT98" s="1332"/>
      <c r="AU98" s="1332"/>
      <c r="AV98" s="1332"/>
      <c r="AW98" s="1332"/>
      <c r="AX98" s="1332"/>
      <c r="AY98" s="1332"/>
      <c r="AZ98" s="1332"/>
      <c r="BA98" s="1332"/>
      <c r="BB98" s="1332"/>
      <c r="BC98" s="1332"/>
      <c r="BD98" s="1332"/>
      <c r="BE98" s="1332"/>
      <c r="BF98" s="1332"/>
      <c r="BG98" s="1332"/>
      <c r="BH98" s="1332"/>
      <c r="BI98" s="1332"/>
      <c r="BJ98" s="1332"/>
      <c r="BK98" s="1332"/>
      <c r="BL98" s="1332"/>
      <c r="BM98" s="1332"/>
      <c r="BN98" s="1332"/>
      <c r="BO98" s="1332"/>
      <c r="BP98" s="1332"/>
      <c r="BQ98" s="1332"/>
      <c r="BR98" s="1332"/>
      <c r="BS98" s="1332"/>
      <c r="BT98" s="1332"/>
      <c r="BU98" s="1332"/>
      <c r="BV98" s="1332"/>
      <c r="BW98" s="1332"/>
      <c r="BX98" s="1332"/>
      <c r="BY98" s="1332"/>
      <c r="BZ98" s="1332"/>
      <c r="CA98" s="1332"/>
      <c r="CB98" s="1332"/>
      <c r="CC98" s="1332"/>
      <c r="CD98" s="1332"/>
      <c r="CE98" s="1332"/>
      <c r="CF98" s="1332"/>
      <c r="CG98" s="1332"/>
      <c r="CH98" s="1332"/>
      <c r="CI98" s="1332"/>
      <c r="CJ98" s="1332"/>
      <c r="CK98" s="1332"/>
      <c r="CL98" s="1332"/>
      <c r="CM98" s="1332"/>
      <c r="CN98" s="1332"/>
      <c r="CO98" s="1332"/>
      <c r="CP98" s="1332"/>
      <c r="CQ98" s="1332"/>
      <c r="CR98" s="1332"/>
      <c r="CS98" s="1332"/>
      <c r="CT98" s="1332"/>
      <c r="CU98" s="1332"/>
      <c r="CV98" s="1332"/>
      <c r="CW98" s="1332"/>
      <c r="CX98" s="1332"/>
      <c r="CY98" s="1332"/>
      <c r="CZ98" s="1332"/>
      <c r="DA98" s="1332"/>
      <c r="DB98" s="1332"/>
      <c r="DC98" s="1332"/>
      <c r="DD98" s="1332"/>
      <c r="DE98" s="1332"/>
      <c r="DF98" s="1332"/>
      <c r="DG98" s="1332"/>
      <c r="DH98" s="1332"/>
      <c r="DI98" s="1332"/>
      <c r="DJ98" s="1332"/>
      <c r="DK98" s="1332"/>
      <c r="DL98" s="1332"/>
      <c r="DM98" s="1332"/>
      <c r="DN98" s="1332"/>
      <c r="DO98" s="1332"/>
      <c r="DP98" s="1332"/>
      <c r="DQ98" s="1332"/>
      <c r="DR98" s="1332"/>
      <c r="DS98" s="1332"/>
      <c r="DT98" s="1332"/>
      <c r="DU98" s="1332"/>
      <c r="DV98" s="1332"/>
      <c r="DW98" s="1332"/>
      <c r="DX98" s="1332"/>
      <c r="DY98" s="1332"/>
      <c r="DZ98" s="1332"/>
      <c r="EA98" s="1332"/>
      <c r="EB98" s="1332"/>
      <c r="EC98" s="1332"/>
      <c r="ED98" s="1332"/>
      <c r="EE98" s="1332"/>
      <c r="EF98" s="1332"/>
      <c r="EG98" s="1332"/>
      <c r="EH98" s="1332"/>
      <c r="EI98" s="1332"/>
      <c r="EJ98" s="1332"/>
      <c r="EK98" s="1332"/>
      <c r="EL98" s="1332"/>
      <c r="EM98" s="1332"/>
      <c r="EN98" s="1332"/>
      <c r="EO98" s="1332"/>
      <c r="EP98" s="1332"/>
      <c r="EQ98" s="1332"/>
      <c r="ER98" s="1332"/>
      <c r="ES98" s="1332"/>
      <c r="ET98" s="1332"/>
      <c r="EU98" s="1332"/>
      <c r="EV98" s="1332"/>
      <c r="EW98" s="1332"/>
      <c r="EX98" s="1332"/>
      <c r="EY98" s="1332"/>
      <c r="EZ98" s="1332"/>
      <c r="FA98" s="1332"/>
      <c r="FB98" s="1332"/>
      <c r="FC98" s="1332"/>
      <c r="FD98" s="1332"/>
      <c r="FE98" s="1332"/>
      <c r="FF98" s="1332"/>
      <c r="FG98" s="1332"/>
      <c r="FH98" s="1332"/>
      <c r="FI98" s="1332"/>
      <c r="FJ98" s="1332"/>
      <c r="FK98" s="1332"/>
      <c r="FL98" s="1332"/>
      <c r="FM98" s="1332"/>
      <c r="FN98" s="1332"/>
      <c r="FO98" s="1332"/>
      <c r="FP98" s="1332"/>
      <c r="FQ98" s="1332"/>
      <c r="FR98" s="1332"/>
      <c r="FS98" s="1332"/>
      <c r="FT98" s="1332"/>
      <c r="FU98" s="1332"/>
      <c r="FV98" s="1332"/>
      <c r="FW98" s="1332"/>
      <c r="FX98" s="1332"/>
      <c r="FY98" s="1332"/>
      <c r="FZ98" s="1332"/>
      <c r="GA98" s="1332"/>
      <c r="GB98" s="1332"/>
      <c r="GC98" s="1332"/>
      <c r="GD98" s="1332"/>
      <c r="GE98" s="1332"/>
      <c r="GF98" s="1332"/>
      <c r="GG98" s="1332"/>
      <c r="GH98" s="1332"/>
      <c r="GI98" s="1332"/>
      <c r="GJ98" s="1332"/>
      <c r="GK98" s="1332"/>
      <c r="GL98" s="1332"/>
      <c r="GM98" s="1332"/>
      <c r="GN98" s="1332"/>
      <c r="GO98" s="1332"/>
      <c r="GP98" s="1332"/>
      <c r="GQ98" s="1332"/>
      <c r="GR98" s="1332"/>
      <c r="GS98" s="1332"/>
      <c r="GT98" s="1332"/>
      <c r="GU98" s="1332"/>
      <c r="GV98" s="1332"/>
      <c r="GW98" s="1332"/>
      <c r="GX98" s="1332"/>
      <c r="GY98" s="1332"/>
      <c r="GZ98" s="1332"/>
      <c r="HA98" s="1332"/>
      <c r="HB98" s="1332"/>
      <c r="HC98" s="1332"/>
      <c r="HD98" s="1332"/>
      <c r="HE98" s="1332"/>
      <c r="HF98" s="1332"/>
      <c r="HG98" s="1332"/>
      <c r="HH98" s="1332"/>
      <c r="HI98" s="1332"/>
      <c r="HJ98" s="1332"/>
      <c r="HK98" s="1332"/>
      <c r="HL98" s="1332"/>
      <c r="HM98" s="1332"/>
      <c r="HN98" s="1332"/>
      <c r="HO98" s="1332"/>
      <c r="HP98" s="1332"/>
      <c r="HQ98" s="1332"/>
      <c r="HR98" s="1332"/>
      <c r="HS98" s="1332"/>
      <c r="HT98" s="1332"/>
      <c r="HU98" s="1332"/>
      <c r="HV98" s="1332"/>
      <c r="HW98" s="1332"/>
      <c r="HX98" s="1332"/>
      <c r="HY98" s="1332"/>
      <c r="HZ98" s="1332"/>
      <c r="IA98" s="1332"/>
      <c r="IB98" s="1332"/>
      <c r="IC98" s="1332"/>
      <c r="ID98" s="1332"/>
      <c r="IE98" s="1332"/>
      <c r="IF98" s="1332"/>
      <c r="IG98" s="1332"/>
      <c r="IH98" s="1332"/>
      <c r="II98" s="1332"/>
      <c r="IJ98" s="1332"/>
      <c r="IK98" s="1332"/>
      <c r="IL98" s="1332"/>
      <c r="IM98" s="1332"/>
      <c r="IN98" s="1332"/>
      <c r="IO98" s="1332"/>
      <c r="IP98" s="1332"/>
      <c r="IQ98" s="1332"/>
      <c r="IR98" s="1332"/>
      <c r="IS98" s="1332"/>
      <c r="IT98" s="1332"/>
      <c r="IU98" s="1332"/>
      <c r="IV98" s="1332"/>
      <c r="IW98" s="1332"/>
      <c r="IX98" s="1332"/>
      <c r="IY98" s="1332"/>
      <c r="IZ98" s="1332"/>
      <c r="JA98" s="1332"/>
      <c r="JB98" s="1332"/>
      <c r="JC98" s="1332"/>
      <c r="JD98" s="1332"/>
      <c r="JE98" s="1332"/>
      <c r="JF98" s="1332"/>
      <c r="JG98" s="1332"/>
      <c r="JH98" s="1332"/>
      <c r="JI98" s="1332"/>
      <c r="JJ98" s="1332"/>
      <c r="JK98" s="1332"/>
      <c r="JL98" s="1332"/>
      <c r="JM98" s="1332"/>
      <c r="JN98" s="1332"/>
      <c r="JO98" s="1332"/>
      <c r="JP98" s="1332"/>
      <c r="JQ98" s="1332"/>
      <c r="JR98" s="1332"/>
      <c r="JS98" s="1332"/>
      <c r="JT98" s="1332"/>
      <c r="JU98" s="1332"/>
      <c r="JV98" s="1332"/>
      <c r="JW98" s="1332"/>
      <c r="JX98" s="1332"/>
      <c r="JY98" s="1332"/>
      <c r="JZ98" s="1332"/>
      <c r="KA98" s="1332"/>
      <c r="KB98" s="1332"/>
      <c r="KC98" s="1332"/>
      <c r="KD98" s="1332"/>
      <c r="KE98" s="1332"/>
      <c r="KF98" s="1332"/>
      <c r="KG98" s="1332"/>
      <c r="KH98" s="1332"/>
      <c r="KI98" s="1332"/>
      <c r="KJ98" s="1332"/>
      <c r="KK98" s="1332"/>
      <c r="KL98" s="1332"/>
      <c r="KM98" s="1332"/>
      <c r="KN98" s="1332"/>
      <c r="KO98" s="1332"/>
      <c r="KP98" s="1332"/>
      <c r="KQ98" s="1332"/>
      <c r="KR98" s="1332"/>
      <c r="KS98" s="1332"/>
      <c r="KT98" s="1332"/>
      <c r="KU98" s="1332"/>
      <c r="KV98" s="1332"/>
      <c r="KW98" s="1332"/>
      <c r="KX98" s="1332"/>
      <c r="KY98" s="1332"/>
      <c r="KZ98" s="1332"/>
      <c r="LA98" s="1332"/>
      <c r="LB98" s="1332"/>
      <c r="LC98" s="1332"/>
      <c r="LD98" s="1332"/>
      <c r="LE98" s="1332"/>
      <c r="LF98" s="1332"/>
      <c r="LG98" s="1332"/>
      <c r="LH98" s="1332"/>
      <c r="LI98" s="1332"/>
      <c r="LJ98" s="1332"/>
      <c r="LK98" s="1332"/>
      <c r="LL98" s="1332"/>
      <c r="LM98" s="1332"/>
      <c r="LN98" s="1332"/>
      <c r="LO98" s="1332"/>
      <c r="LP98" s="1332"/>
      <c r="LQ98" s="1332"/>
      <c r="LR98" s="1332"/>
      <c r="LS98" s="1332"/>
      <c r="LT98" s="1332"/>
      <c r="LU98" s="1332"/>
      <c r="LV98" s="1332"/>
      <c r="LW98" s="1332"/>
      <c r="LX98" s="1332"/>
      <c r="LY98" s="1332"/>
      <c r="LZ98" s="1332"/>
      <c r="MA98" s="1332"/>
      <c r="MB98" s="1332"/>
      <c r="MC98" s="1332"/>
      <c r="MD98" s="1332"/>
      <c r="ME98" s="1332"/>
      <c r="MF98" s="1332"/>
      <c r="MG98" s="1332"/>
      <c r="MH98" s="1332"/>
      <c r="MI98" s="1332"/>
      <c r="MJ98" s="1332"/>
      <c r="MK98" s="1332"/>
      <c r="ML98" s="1332"/>
      <c r="MM98" s="1332"/>
      <c r="MN98" s="1332"/>
      <c r="MO98" s="1332"/>
      <c r="MP98" s="1332"/>
      <c r="MQ98" s="1332"/>
      <c r="MR98" s="1332"/>
      <c r="MS98" s="1332"/>
      <c r="MT98" s="1332"/>
      <c r="MU98" s="1332"/>
      <c r="MV98" s="1332"/>
      <c r="MW98" s="1332"/>
      <c r="MX98" s="1332"/>
      <c r="MY98" s="1332"/>
      <c r="MZ98" s="1332"/>
      <c r="NA98" s="1332"/>
      <c r="NB98" s="1332"/>
      <c r="NC98" s="1332"/>
      <c r="ND98" s="1332"/>
      <c r="NE98" s="1332"/>
      <c r="NF98" s="1332"/>
      <c r="NG98" s="1332"/>
      <c r="NH98" s="1332"/>
      <c r="NI98" s="1332"/>
      <c r="NJ98" s="1332"/>
      <c r="NK98" s="1332"/>
      <c r="NL98" s="1332"/>
      <c r="NM98" s="1332"/>
      <c r="NN98" s="1332"/>
      <c r="NO98" s="1332"/>
      <c r="NP98" s="1332"/>
      <c r="NQ98" s="1332"/>
      <c r="NR98" s="1332"/>
      <c r="NS98" s="1332"/>
      <c r="NT98" s="1332"/>
      <c r="NU98" s="1332"/>
      <c r="NV98" s="1332"/>
      <c r="NW98" s="1332"/>
      <c r="NX98" s="1332"/>
      <c r="NY98" s="1332"/>
      <c r="NZ98" s="1332"/>
      <c r="OA98" s="1332"/>
      <c r="OB98" s="1332"/>
      <c r="OC98" s="1332"/>
      <c r="OD98" s="1332"/>
      <c r="OE98" s="1332"/>
      <c r="OF98" s="1332"/>
      <c r="OG98" s="1332"/>
      <c r="OH98" s="1332"/>
      <c r="OI98" s="1332"/>
      <c r="OJ98" s="1332"/>
      <c r="OK98" s="1332"/>
      <c r="OL98" s="1332"/>
      <c r="OM98" s="1332"/>
      <c r="ON98" s="1332"/>
      <c r="OO98" s="1332"/>
      <c r="OP98" s="1332"/>
      <c r="OQ98" s="1332"/>
      <c r="OR98" s="1332"/>
      <c r="OS98" s="1332"/>
      <c r="OT98" s="1332"/>
      <c r="OU98" s="1332"/>
      <c r="OV98" s="1332"/>
      <c r="OW98" s="1332"/>
      <c r="OX98" s="1332"/>
      <c r="OY98" s="1332"/>
      <c r="OZ98" s="1332"/>
      <c r="PA98" s="1332"/>
      <c r="PB98" s="1332"/>
      <c r="PC98" s="1332"/>
      <c r="PD98" s="1332"/>
      <c r="PE98" s="1332"/>
      <c r="PF98" s="1332"/>
      <c r="PG98" s="1332"/>
      <c r="PH98" s="1332"/>
      <c r="PI98" s="1332"/>
      <c r="PJ98" s="1332"/>
      <c r="PK98" s="1332"/>
      <c r="PL98" s="1332"/>
      <c r="PM98" s="1332"/>
      <c r="PN98" s="1332"/>
      <c r="PO98" s="1332"/>
      <c r="PP98" s="1332"/>
      <c r="PQ98" s="1332"/>
      <c r="PR98" s="1332"/>
      <c r="PS98" s="1332"/>
      <c r="PT98" s="1332"/>
      <c r="PU98" s="1332"/>
      <c r="PV98" s="1332"/>
      <c r="PW98" s="1332"/>
      <c r="PX98" s="1332"/>
      <c r="PY98" s="1332"/>
      <c r="PZ98" s="1332"/>
      <c r="QA98" s="1332"/>
      <c r="QB98" s="1332"/>
      <c r="QC98" s="1332"/>
      <c r="QD98" s="1332"/>
      <c r="QE98" s="1332"/>
      <c r="QF98" s="1332"/>
      <c r="QG98" s="1332"/>
      <c r="QH98" s="1332"/>
      <c r="QI98" s="1332"/>
      <c r="QJ98" s="1332"/>
      <c r="QK98" s="1332"/>
      <c r="QL98" s="1332"/>
      <c r="QM98" s="1332"/>
      <c r="QN98" s="1332"/>
      <c r="QO98" s="1332"/>
      <c r="QP98" s="1332"/>
      <c r="QQ98" s="1332"/>
      <c r="QR98" s="1332"/>
      <c r="QS98" s="1332"/>
      <c r="QT98" s="1332"/>
      <c r="QU98" s="1332"/>
      <c r="QV98" s="1332"/>
      <c r="QW98" s="1332"/>
      <c r="QX98" s="1332"/>
      <c r="QY98" s="1332"/>
      <c r="QZ98" s="1332"/>
      <c r="RA98" s="1332"/>
      <c r="RB98" s="1332"/>
      <c r="RC98" s="1332"/>
      <c r="RD98" s="1332"/>
      <c r="RE98" s="1332"/>
      <c r="RF98" s="1332"/>
      <c r="RG98" s="1332"/>
      <c r="RH98" s="1332"/>
      <c r="RI98" s="1332"/>
      <c r="RJ98" s="1332"/>
      <c r="RK98" s="1332"/>
      <c r="RL98" s="1332"/>
      <c r="RM98" s="1332"/>
      <c r="RN98" s="1332"/>
      <c r="RO98" s="1332"/>
      <c r="RP98" s="1332"/>
      <c r="RQ98" s="1332"/>
      <c r="RR98" s="1332"/>
      <c r="RS98" s="1332"/>
      <c r="RT98" s="1332"/>
      <c r="RU98" s="1332"/>
      <c r="RV98" s="1332"/>
      <c r="RW98" s="1332"/>
      <c r="RX98" s="1332"/>
      <c r="RY98" s="1332"/>
      <c r="RZ98" s="1332"/>
      <c r="SA98" s="1332"/>
      <c r="SB98" s="1332"/>
      <c r="SC98" s="1332"/>
      <c r="SD98" s="1332"/>
      <c r="SE98" s="1332"/>
      <c r="SF98" s="1332"/>
      <c r="SG98" s="1332"/>
      <c r="SH98" s="1332"/>
      <c r="SI98" s="1332"/>
      <c r="SJ98" s="1332"/>
      <c r="SK98" s="1332"/>
      <c r="SL98" s="1332"/>
      <c r="SM98" s="1332"/>
      <c r="SN98" s="1332"/>
      <c r="SO98" s="1332"/>
      <c r="SP98" s="1332"/>
      <c r="SQ98" s="1332"/>
      <c r="SR98" s="1332"/>
      <c r="SS98" s="1332"/>
      <c r="ST98" s="1332"/>
      <c r="SU98" s="1332"/>
      <c r="SV98" s="1332"/>
      <c r="SW98" s="1332"/>
      <c r="SX98" s="1332"/>
      <c r="SY98" s="1332"/>
      <c r="SZ98" s="1332"/>
      <c r="TA98" s="1332"/>
      <c r="TB98" s="1332"/>
      <c r="TC98" s="1332"/>
      <c r="TD98" s="1332"/>
      <c r="TE98" s="1332"/>
      <c r="TF98" s="1332"/>
      <c r="TG98" s="1332"/>
      <c r="TH98" s="1332"/>
      <c r="TI98" s="1332"/>
      <c r="TJ98" s="1332"/>
      <c r="TK98" s="1332"/>
      <c r="TL98" s="1332"/>
      <c r="TM98" s="1332"/>
      <c r="TN98" s="1332"/>
      <c r="TO98" s="1332"/>
      <c r="TP98" s="1332"/>
      <c r="TQ98" s="1332"/>
      <c r="TR98" s="1332"/>
      <c r="TS98" s="1332"/>
      <c r="TT98" s="1332"/>
      <c r="TU98" s="1332"/>
      <c r="TV98" s="1332"/>
      <c r="TW98" s="1332"/>
      <c r="TX98" s="1332"/>
      <c r="TY98" s="1332"/>
      <c r="TZ98" s="1332"/>
      <c r="UA98" s="1332"/>
      <c r="UB98" s="1332"/>
      <c r="UC98" s="1332"/>
      <c r="UD98" s="1332"/>
      <c r="UE98" s="1332"/>
      <c r="UF98" s="1332"/>
      <c r="UG98" s="1332"/>
      <c r="UH98" s="1332"/>
      <c r="UI98" s="1332"/>
      <c r="UJ98" s="1332"/>
      <c r="UK98" s="1332"/>
      <c r="UL98" s="1332"/>
      <c r="UM98" s="1332"/>
      <c r="UN98" s="1332"/>
      <c r="UO98" s="1332"/>
      <c r="UP98" s="1332"/>
      <c r="UQ98" s="1332"/>
      <c r="UR98" s="1332"/>
      <c r="US98" s="1332"/>
      <c r="UT98" s="1332"/>
      <c r="UU98" s="1332"/>
      <c r="UV98" s="1332"/>
      <c r="UW98" s="1332"/>
      <c r="UX98" s="1332"/>
      <c r="UY98" s="1332"/>
      <c r="UZ98" s="1332"/>
      <c r="VA98" s="1332"/>
      <c r="VB98" s="1332"/>
      <c r="VC98" s="1332"/>
      <c r="VD98" s="1332"/>
      <c r="VE98" s="1332"/>
      <c r="VF98" s="1332"/>
      <c r="VG98" s="1332"/>
      <c r="VH98" s="1332"/>
      <c r="VI98" s="1332"/>
      <c r="VJ98" s="1332"/>
      <c r="VK98" s="1332"/>
      <c r="VL98" s="1332"/>
      <c r="VM98" s="1332"/>
      <c r="VN98" s="1332"/>
      <c r="VO98" s="1332"/>
      <c r="VP98" s="1332"/>
      <c r="VQ98" s="1332"/>
      <c r="VR98" s="1332"/>
      <c r="VS98" s="1332"/>
      <c r="VT98" s="1332"/>
      <c r="VU98" s="1332"/>
      <c r="VV98" s="1332"/>
      <c r="VW98" s="1332"/>
      <c r="VX98" s="1332"/>
      <c r="VY98" s="1332"/>
      <c r="VZ98" s="1332"/>
      <c r="WA98" s="1332"/>
      <c r="WB98" s="1332"/>
      <c r="WC98" s="1332"/>
      <c r="WD98" s="1332"/>
      <c r="WE98" s="1332"/>
      <c r="WF98" s="1332"/>
      <c r="WG98" s="1332"/>
      <c r="WH98" s="1332"/>
      <c r="WI98" s="1332"/>
      <c r="WJ98" s="1332"/>
      <c r="WK98" s="1332"/>
      <c r="WL98" s="1332"/>
      <c r="WM98" s="1332"/>
      <c r="WN98" s="1332"/>
      <c r="WO98" s="1332"/>
      <c r="WP98" s="1332"/>
      <c r="WQ98" s="1332"/>
      <c r="WR98" s="1332"/>
      <c r="WS98" s="1332"/>
      <c r="WT98" s="1332"/>
      <c r="WU98" s="1332"/>
      <c r="WV98" s="1332"/>
      <c r="WW98" s="1332"/>
      <c r="WX98" s="1332"/>
      <c r="WY98" s="1332"/>
      <c r="WZ98" s="1332"/>
      <c r="XA98" s="1332"/>
      <c r="XB98" s="1332"/>
      <c r="XC98" s="1332"/>
      <c r="XD98" s="1332"/>
      <c r="XE98" s="1332"/>
      <c r="XF98" s="1332"/>
      <c r="XG98" s="1332"/>
      <c r="XH98" s="1332"/>
      <c r="XI98" s="1332"/>
      <c r="XJ98" s="1332"/>
      <c r="XK98" s="1332"/>
      <c r="XL98" s="1332"/>
      <c r="XM98" s="1332"/>
      <c r="XN98" s="1332"/>
      <c r="XO98" s="1332"/>
      <c r="XP98" s="1332"/>
      <c r="XQ98" s="1332"/>
      <c r="XR98" s="1332"/>
      <c r="XS98" s="1332"/>
      <c r="XT98" s="1332"/>
      <c r="XU98" s="1332"/>
      <c r="XV98" s="1332"/>
      <c r="XW98" s="1332"/>
      <c r="XX98" s="1332"/>
      <c r="XY98" s="1332"/>
      <c r="XZ98" s="1332"/>
      <c r="YA98" s="1332"/>
      <c r="YB98" s="1332"/>
      <c r="YC98" s="1332"/>
      <c r="YD98" s="1332"/>
      <c r="YE98" s="1332"/>
      <c r="YF98" s="1332"/>
      <c r="YG98" s="1332"/>
      <c r="YH98" s="1332"/>
      <c r="YI98" s="1332"/>
      <c r="YJ98" s="1332"/>
      <c r="YK98" s="1332"/>
      <c r="YL98" s="1332"/>
      <c r="YM98" s="1332"/>
      <c r="YN98" s="1332"/>
      <c r="YO98" s="1332"/>
      <c r="YP98" s="1332"/>
      <c r="YQ98" s="1332"/>
      <c r="YR98" s="1332"/>
      <c r="YS98" s="1332"/>
      <c r="YT98" s="1332"/>
      <c r="YU98" s="1332"/>
      <c r="YV98" s="1332"/>
      <c r="YW98" s="1332"/>
      <c r="YX98" s="1332"/>
      <c r="YY98" s="1332"/>
      <c r="YZ98" s="1332"/>
      <c r="ZA98" s="1332"/>
      <c r="ZB98" s="1332"/>
      <c r="ZC98" s="1332"/>
      <c r="ZD98" s="1332"/>
      <c r="ZE98" s="1332"/>
      <c r="ZF98" s="1332"/>
      <c r="ZG98" s="1332"/>
      <c r="ZH98" s="1332"/>
      <c r="ZI98" s="1332"/>
      <c r="ZJ98" s="1332"/>
      <c r="ZK98" s="1332"/>
      <c r="ZL98" s="1332"/>
      <c r="ZM98" s="1332"/>
      <c r="ZN98" s="1332"/>
      <c r="ZO98" s="1332"/>
      <c r="ZP98" s="1332"/>
      <c r="ZQ98" s="1332"/>
      <c r="ZR98" s="1332"/>
      <c r="ZS98" s="1332"/>
      <c r="ZT98" s="1332"/>
      <c r="ZU98" s="1332"/>
      <c r="ZV98" s="1332"/>
      <c r="ZW98" s="1332"/>
      <c r="ZX98" s="1332"/>
      <c r="ZY98" s="1332"/>
      <c r="ZZ98" s="1332"/>
      <c r="AAA98" s="1332"/>
      <c r="AAB98" s="1332"/>
      <c r="AAC98" s="1332"/>
      <c r="AAD98" s="1332"/>
      <c r="AAE98" s="1332"/>
      <c r="AAF98" s="1332"/>
      <c r="AAG98" s="1332"/>
      <c r="AAH98" s="1332"/>
      <c r="AAI98" s="1332"/>
      <c r="AAJ98" s="1332"/>
      <c r="AAK98" s="1332"/>
      <c r="AAL98" s="1332"/>
      <c r="AAM98" s="1332"/>
      <c r="AAN98" s="1332"/>
      <c r="AAO98" s="1332"/>
      <c r="AAP98" s="1332"/>
      <c r="AAQ98" s="1332"/>
      <c r="AAR98" s="1332"/>
      <c r="AAS98" s="1332"/>
      <c r="AAT98" s="1332"/>
      <c r="AAU98" s="1332"/>
      <c r="AAV98" s="1332"/>
      <c r="AAW98" s="1332"/>
      <c r="AAX98" s="1332"/>
      <c r="AAY98" s="1332"/>
      <c r="AAZ98" s="1332"/>
      <c r="ABA98" s="1332"/>
      <c r="ABB98" s="1332"/>
      <c r="ABC98" s="1332"/>
      <c r="ABD98" s="1332"/>
      <c r="ABE98" s="1332"/>
      <c r="ABF98" s="1332"/>
      <c r="ABG98" s="1332"/>
      <c r="ABH98" s="1332"/>
      <c r="ABI98" s="1332"/>
      <c r="ABJ98" s="1332"/>
      <c r="ABK98" s="1332"/>
      <c r="ABL98" s="1332"/>
      <c r="ABM98" s="1332"/>
      <c r="ABN98" s="1332"/>
      <c r="ABO98" s="1332"/>
      <c r="ABP98" s="1332"/>
      <c r="ABQ98" s="1332"/>
      <c r="ABR98" s="1332"/>
      <c r="ABS98" s="1332"/>
      <c r="ABT98" s="1332"/>
      <c r="ABU98" s="1332"/>
      <c r="ABV98" s="1332"/>
      <c r="ABW98" s="1332"/>
      <c r="ABX98" s="1332"/>
      <c r="ABY98" s="1332"/>
      <c r="ABZ98" s="1332"/>
      <c r="ACA98" s="1332"/>
      <c r="ACB98" s="1332"/>
      <c r="ACC98" s="1332"/>
      <c r="ACD98" s="1332"/>
      <c r="ACE98" s="1332"/>
      <c r="ACF98" s="1332"/>
      <c r="ACG98" s="1332"/>
      <c r="ACH98" s="1332"/>
      <c r="ACI98" s="1332"/>
      <c r="ACJ98" s="1332"/>
      <c r="ACK98" s="1332"/>
      <c r="ACL98" s="1332"/>
      <c r="ACM98" s="1332"/>
      <c r="ACN98" s="1332"/>
      <c r="ACO98" s="1332"/>
      <c r="ACP98" s="1332"/>
      <c r="ACQ98" s="1332"/>
      <c r="ACR98" s="1332"/>
      <c r="ACS98" s="1332"/>
      <c r="ACT98" s="1332"/>
      <c r="ACU98" s="1332"/>
      <c r="ACV98" s="1332"/>
      <c r="ACW98" s="1332"/>
      <c r="ACX98" s="1332"/>
      <c r="ACY98" s="1332"/>
      <c r="ACZ98" s="1332"/>
      <c r="ADA98" s="1332"/>
      <c r="ADB98" s="1332"/>
      <c r="ADC98" s="1332"/>
      <c r="ADD98" s="1332"/>
      <c r="ADE98" s="1332"/>
      <c r="ADF98" s="1332"/>
      <c r="ADG98" s="1332"/>
      <c r="ADH98" s="1332"/>
      <c r="ADI98" s="1332"/>
      <c r="ADJ98" s="1332"/>
      <c r="ADK98" s="1332"/>
      <c r="ADL98" s="1332"/>
      <c r="ADM98" s="1332"/>
      <c r="ADN98" s="1332"/>
      <c r="ADO98" s="1332"/>
      <c r="ADP98" s="1332"/>
      <c r="ADQ98" s="1332"/>
      <c r="ADR98" s="1332"/>
      <c r="ADS98" s="1332"/>
      <c r="ADT98" s="1332"/>
      <c r="ADU98" s="1332"/>
      <c r="ADV98" s="1332"/>
      <c r="ADW98" s="1332"/>
      <c r="ADX98" s="1332"/>
      <c r="ADY98" s="1332"/>
      <c r="ADZ98" s="1332"/>
      <c r="AEA98" s="1332"/>
      <c r="AEB98" s="1332"/>
      <c r="AEC98" s="1332"/>
      <c r="AED98" s="1332"/>
      <c r="AEE98" s="1332"/>
      <c r="AEF98" s="1332"/>
      <c r="AEG98" s="1332"/>
      <c r="AEH98" s="1332"/>
      <c r="AEI98" s="1332"/>
      <c r="AEJ98" s="1332"/>
      <c r="AEK98" s="1332"/>
      <c r="AEL98" s="1332"/>
      <c r="AEM98" s="1332"/>
      <c r="AEN98" s="1332"/>
      <c r="AEO98" s="1332"/>
      <c r="AEP98" s="1332"/>
      <c r="AEQ98" s="1332"/>
      <c r="AER98" s="1332"/>
      <c r="AES98" s="1332"/>
      <c r="AET98" s="1332"/>
      <c r="AEU98" s="1332"/>
      <c r="AEV98" s="1332"/>
      <c r="AEW98" s="1332"/>
      <c r="AEX98" s="1332"/>
      <c r="AEY98" s="1332"/>
      <c r="AEZ98" s="1332"/>
      <c r="AFA98" s="1332"/>
      <c r="AFB98" s="1332"/>
      <c r="AFC98" s="1332"/>
      <c r="AFD98" s="1332"/>
      <c r="AFE98" s="1332"/>
      <c r="AFF98" s="1332"/>
      <c r="AFG98" s="1332"/>
      <c r="AFH98" s="1332"/>
      <c r="AFI98" s="1332"/>
      <c r="AFJ98" s="1332"/>
      <c r="AFK98" s="1332"/>
      <c r="AFL98" s="1332"/>
      <c r="AFM98" s="1332"/>
      <c r="AFN98" s="1332"/>
      <c r="AFO98" s="1332"/>
      <c r="AFP98" s="1332"/>
      <c r="AFQ98" s="1332"/>
      <c r="AFR98" s="1332"/>
      <c r="AFS98" s="1332"/>
      <c r="AFT98" s="1332"/>
      <c r="AFU98" s="1332"/>
      <c r="AFV98" s="1332"/>
      <c r="AFW98" s="1332"/>
      <c r="AFX98" s="1332"/>
      <c r="AFY98" s="1332"/>
      <c r="AFZ98" s="1332"/>
      <c r="AGA98" s="1332"/>
      <c r="AGB98" s="1332"/>
      <c r="AGC98" s="1332"/>
      <c r="AGD98" s="1332"/>
      <c r="AGE98" s="1332"/>
      <c r="AGF98" s="1332"/>
      <c r="AGG98" s="1332"/>
      <c r="AGH98" s="1332"/>
      <c r="AGI98" s="1332"/>
      <c r="AGJ98" s="1332"/>
      <c r="AGK98" s="1332"/>
      <c r="AGL98" s="1332"/>
      <c r="AGM98" s="1332"/>
      <c r="AGN98" s="1332"/>
      <c r="AGO98" s="1332"/>
      <c r="AGP98" s="1332"/>
      <c r="AGQ98" s="1332"/>
      <c r="AGR98" s="1332"/>
      <c r="AGS98" s="1332"/>
      <c r="AGT98" s="1332"/>
      <c r="AGU98" s="1332"/>
      <c r="AGV98" s="1332"/>
      <c r="AGW98" s="1332"/>
      <c r="AGX98" s="1332"/>
      <c r="AGY98" s="1332"/>
      <c r="AGZ98" s="1332"/>
      <c r="AHA98" s="1332"/>
      <c r="AHB98" s="1332"/>
      <c r="AHC98" s="1332"/>
      <c r="AHD98" s="1332"/>
      <c r="AHE98" s="1332"/>
      <c r="AHF98" s="1332"/>
      <c r="AHG98" s="1332"/>
      <c r="AHH98" s="1332"/>
      <c r="AHI98" s="1332"/>
      <c r="AHJ98" s="1332"/>
      <c r="AHK98" s="1332"/>
      <c r="AHL98" s="1332"/>
      <c r="AHM98" s="1332"/>
      <c r="AHN98" s="1332"/>
      <c r="AHO98" s="1332"/>
      <c r="AHP98" s="1332"/>
      <c r="AHQ98" s="1332"/>
      <c r="AHR98" s="1332"/>
      <c r="AHS98" s="1332"/>
      <c r="AHT98" s="1332"/>
      <c r="AHU98" s="1332"/>
      <c r="AHV98" s="1332"/>
      <c r="AHW98" s="1332"/>
      <c r="AHX98" s="1332"/>
      <c r="AHY98" s="1332"/>
      <c r="AHZ98" s="1332"/>
      <c r="AIA98" s="1332"/>
      <c r="AIB98" s="1332"/>
      <c r="AIC98" s="1332"/>
      <c r="AID98" s="1332"/>
      <c r="AIE98" s="1332"/>
      <c r="AIF98" s="1332"/>
      <c r="AIG98" s="1332"/>
      <c r="AIH98" s="1332"/>
      <c r="AII98" s="1332"/>
      <c r="AIJ98" s="1332"/>
      <c r="AIK98" s="1332"/>
      <c r="AIL98" s="1332"/>
      <c r="AIM98" s="1332"/>
      <c r="AIN98" s="1332"/>
      <c r="AIO98" s="1332"/>
      <c r="AIP98" s="1332"/>
      <c r="AIQ98" s="1332"/>
      <c r="AIR98" s="1332"/>
      <c r="AIS98" s="1332"/>
      <c r="AIT98" s="1332"/>
      <c r="AIU98" s="1332"/>
      <c r="AIV98" s="1332"/>
      <c r="AIW98" s="1332"/>
      <c r="AIX98" s="1332"/>
      <c r="AIY98" s="1332"/>
      <c r="AIZ98" s="1332"/>
      <c r="AJA98" s="1332"/>
      <c r="AJB98" s="1332"/>
      <c r="AJC98" s="1332"/>
      <c r="AJD98" s="1332"/>
      <c r="AJE98" s="1332"/>
      <c r="AJF98" s="1332"/>
      <c r="AJG98" s="1332"/>
      <c r="AJH98" s="1332"/>
      <c r="AJI98" s="1332"/>
      <c r="AJJ98" s="1332"/>
      <c r="AJK98" s="1332"/>
      <c r="AJL98" s="1332"/>
      <c r="AJM98" s="1332"/>
      <c r="AJN98" s="1332"/>
      <c r="AJO98" s="1332"/>
      <c r="AJP98" s="1332"/>
      <c r="AJQ98" s="1332"/>
      <c r="AJR98" s="1332"/>
      <c r="AJS98" s="1332"/>
      <c r="AJT98" s="1332"/>
      <c r="AJU98" s="1332"/>
      <c r="AJV98" s="1332"/>
      <c r="AJW98" s="1332"/>
      <c r="AJX98" s="1332"/>
      <c r="AJY98" s="1332"/>
      <c r="AJZ98" s="1332"/>
      <c r="AKA98" s="1332"/>
      <c r="AKB98" s="1332"/>
      <c r="AKC98" s="1332"/>
      <c r="AKD98" s="1332"/>
      <c r="AKE98" s="1332"/>
      <c r="AKF98" s="1332"/>
      <c r="AKG98" s="1332"/>
      <c r="AKH98" s="1332"/>
      <c r="AKI98" s="1332"/>
      <c r="AKJ98" s="1332"/>
      <c r="AKK98" s="1332"/>
      <c r="AKL98" s="1332"/>
      <c r="AKM98" s="1332"/>
      <c r="AKN98" s="1332"/>
      <c r="AKO98" s="1332"/>
      <c r="AKP98" s="1332"/>
      <c r="AKQ98" s="1332"/>
      <c r="AKR98" s="1332"/>
      <c r="AKS98" s="1332"/>
      <c r="AKT98" s="1332"/>
      <c r="AKU98" s="1332"/>
      <c r="AKV98" s="1332"/>
      <c r="AKW98" s="1332"/>
      <c r="AKX98" s="1332"/>
      <c r="AKY98" s="1332"/>
      <c r="AKZ98" s="1332"/>
      <c r="ALA98" s="1332"/>
      <c r="ALB98" s="1332"/>
      <c r="ALC98" s="1332"/>
      <c r="ALD98" s="1332"/>
      <c r="ALE98" s="1332"/>
      <c r="ALF98" s="1332"/>
      <c r="ALG98" s="1332"/>
      <c r="ALH98" s="1332"/>
      <c r="ALI98" s="1332"/>
      <c r="ALJ98" s="1332"/>
      <c r="ALK98" s="1332"/>
      <c r="ALL98" s="1332"/>
      <c r="ALM98" s="1332"/>
      <c r="ALN98" s="1332"/>
      <c r="ALO98" s="1332"/>
      <c r="ALP98" s="1332"/>
      <c r="ALQ98" s="1332"/>
      <c r="ALR98" s="1332"/>
      <c r="ALS98" s="1332"/>
      <c r="ALT98" s="1332"/>
      <c r="ALU98" s="1332"/>
      <c r="ALV98" s="1332"/>
      <c r="ALW98" s="1332"/>
      <c r="ALX98" s="1332"/>
      <c r="ALY98" s="1332"/>
      <c r="ALZ98" s="1332"/>
      <c r="AMA98" s="1332"/>
      <c r="AMB98" s="1332"/>
      <c r="AMC98" s="1332"/>
      <c r="AMD98" s="1332"/>
      <c r="AME98" s="1332"/>
      <c r="AMF98" s="1332"/>
      <c r="AMG98" s="1332"/>
      <c r="AMH98" s="1332"/>
      <c r="AMI98" s="1332"/>
      <c r="AMJ98" s="1332"/>
      <c r="AMK98" s="1332"/>
      <c r="AML98" s="1332"/>
      <c r="AMM98" s="1332"/>
      <c r="AMN98" s="1332"/>
      <c r="AMO98" s="1332"/>
      <c r="AMP98" s="1332"/>
      <c r="AMQ98" s="1332"/>
      <c r="AMR98" s="1332"/>
      <c r="AMS98" s="1332"/>
      <c r="AMT98" s="1332"/>
      <c r="AMU98" s="1332"/>
      <c r="AMV98" s="1332"/>
      <c r="AMW98" s="1332"/>
      <c r="AMX98" s="1332"/>
      <c r="AMY98" s="1332"/>
      <c r="AMZ98" s="1332"/>
      <c r="ANA98" s="1332"/>
      <c r="ANB98" s="1332"/>
      <c r="ANC98" s="1332"/>
      <c r="AND98" s="1332"/>
      <c r="ANE98" s="1332"/>
      <c r="ANF98" s="1332"/>
      <c r="ANG98" s="1332"/>
      <c r="ANH98" s="1332"/>
      <c r="ANI98" s="1332"/>
      <c r="ANJ98" s="1332"/>
      <c r="ANK98" s="1332"/>
      <c r="ANL98" s="1332"/>
      <c r="ANM98" s="1332"/>
      <c r="ANN98" s="1332"/>
      <c r="ANO98" s="1332"/>
      <c r="ANP98" s="1332"/>
      <c r="ANQ98" s="1332"/>
      <c r="ANR98" s="1332"/>
      <c r="ANS98" s="1332"/>
      <c r="ANT98" s="1332"/>
      <c r="ANU98" s="1332"/>
      <c r="ANV98" s="1332"/>
      <c r="ANW98" s="1332"/>
      <c r="ANX98" s="1332"/>
      <c r="ANY98" s="1332"/>
      <c r="ANZ98" s="1332"/>
      <c r="AOA98" s="1332"/>
      <c r="AOB98" s="1332"/>
      <c r="AOC98" s="1332"/>
      <c r="AOD98" s="1332"/>
      <c r="AOE98" s="1332"/>
      <c r="AOF98" s="1332"/>
      <c r="AOG98" s="1332"/>
      <c r="AOH98" s="1332"/>
      <c r="AOI98" s="1332"/>
      <c r="AOJ98" s="1332"/>
      <c r="AOK98" s="1332"/>
      <c r="AOL98" s="1332"/>
      <c r="AOM98" s="1332"/>
      <c r="AON98" s="1332"/>
      <c r="AOO98" s="1332"/>
      <c r="AOP98" s="1332"/>
      <c r="AOQ98" s="1332"/>
      <c r="AOR98" s="1332"/>
      <c r="AOS98" s="1332"/>
      <c r="AOT98" s="1332"/>
      <c r="AOU98" s="1332"/>
      <c r="AOV98" s="1332"/>
      <c r="AOW98" s="1332"/>
      <c r="AOX98" s="1332"/>
      <c r="AOY98" s="1332"/>
      <c r="AOZ98" s="1332"/>
      <c r="APA98" s="1332"/>
      <c r="APB98" s="1332"/>
      <c r="APC98" s="1332"/>
      <c r="APD98" s="1332"/>
      <c r="APE98" s="1332"/>
      <c r="APF98" s="1332"/>
      <c r="APG98" s="1332"/>
      <c r="APH98" s="1332"/>
      <c r="API98" s="1332"/>
      <c r="APJ98" s="1332"/>
      <c r="APK98" s="1332"/>
      <c r="APL98" s="1332"/>
      <c r="APM98" s="1332"/>
      <c r="APN98" s="1332"/>
      <c r="APO98" s="1332"/>
      <c r="APP98" s="1332"/>
      <c r="APQ98" s="1332"/>
      <c r="APR98" s="1332"/>
      <c r="APS98" s="1332"/>
      <c r="APT98" s="1332"/>
      <c r="APU98" s="1332"/>
      <c r="APV98" s="1332"/>
      <c r="APW98" s="1332"/>
      <c r="APX98" s="1332"/>
      <c r="APY98" s="1332"/>
      <c r="APZ98" s="1332"/>
      <c r="AQA98" s="1332"/>
      <c r="AQB98" s="1332"/>
      <c r="AQC98" s="1332"/>
      <c r="AQD98" s="1332"/>
      <c r="AQE98" s="1332"/>
      <c r="AQF98" s="1332"/>
      <c r="AQG98" s="1332"/>
      <c r="AQH98" s="1332"/>
      <c r="AQI98" s="1332"/>
      <c r="AQJ98" s="1332"/>
      <c r="AQK98" s="1332"/>
      <c r="AQL98" s="1332"/>
      <c r="AQM98" s="1332"/>
      <c r="AQN98" s="1332"/>
      <c r="AQO98" s="1332"/>
      <c r="AQP98" s="1332"/>
      <c r="AQQ98" s="1332"/>
      <c r="AQR98" s="1332"/>
      <c r="AQS98" s="1332"/>
      <c r="AQT98" s="1332"/>
      <c r="AQU98" s="1332"/>
      <c r="AQV98" s="1332"/>
      <c r="AQW98" s="1332"/>
      <c r="AQX98" s="1332"/>
      <c r="AQY98" s="1332"/>
      <c r="AQZ98" s="1332"/>
      <c r="ARA98" s="1332"/>
      <c r="ARB98" s="1332"/>
      <c r="ARC98" s="1332"/>
      <c r="ARD98" s="1332"/>
      <c r="ARE98" s="1332"/>
      <c r="ARF98" s="1332"/>
      <c r="ARG98" s="1332"/>
      <c r="ARH98" s="1332"/>
      <c r="ARI98" s="1332"/>
      <c r="ARJ98" s="1332"/>
      <c r="ARK98" s="1332"/>
      <c r="ARL98" s="1332"/>
      <c r="ARM98" s="1332"/>
      <c r="ARN98" s="1332"/>
      <c r="ARO98" s="1332"/>
      <c r="ARP98" s="1332"/>
      <c r="ARQ98" s="1332"/>
      <c r="ARR98" s="1332"/>
      <c r="ARS98" s="1332"/>
      <c r="ART98" s="1332"/>
      <c r="ARU98" s="1332"/>
      <c r="ARV98" s="1332"/>
      <c r="ARW98" s="1332"/>
      <c r="ARX98" s="1332"/>
      <c r="ARY98" s="1332"/>
      <c r="ARZ98" s="1332"/>
      <c r="ASA98" s="1332"/>
      <c r="ASB98" s="1332"/>
      <c r="ASC98" s="1332"/>
      <c r="ASD98" s="1332"/>
      <c r="ASE98" s="1332"/>
      <c r="ASF98" s="1332"/>
      <c r="ASG98" s="1332"/>
      <c r="ASH98" s="1332"/>
      <c r="ASI98" s="1332"/>
      <c r="ASJ98" s="1332"/>
      <c r="ASK98" s="1332"/>
      <c r="ASL98" s="1332"/>
      <c r="ASM98" s="1332"/>
      <c r="ASN98" s="1332"/>
      <c r="ASO98" s="1332"/>
      <c r="ASP98" s="1332"/>
      <c r="ASQ98" s="1332"/>
      <c r="ASR98" s="1332"/>
      <c r="ASS98" s="1332"/>
      <c r="AST98" s="1332"/>
      <c r="ASU98" s="1332"/>
      <c r="ASV98" s="1332"/>
      <c r="ASW98" s="1332"/>
      <c r="ASX98" s="1332"/>
      <c r="ASY98" s="1332"/>
      <c r="ASZ98" s="1332"/>
      <c r="ATA98" s="1332"/>
      <c r="ATB98" s="1332"/>
      <c r="ATC98" s="1332"/>
      <c r="ATD98" s="1332"/>
      <c r="ATE98" s="1332"/>
      <c r="ATF98" s="1332"/>
      <c r="ATG98" s="1332"/>
      <c r="ATH98" s="1332"/>
      <c r="ATI98" s="1332"/>
      <c r="ATJ98" s="1332"/>
      <c r="ATK98" s="1332"/>
      <c r="ATL98" s="1332"/>
      <c r="ATM98" s="1332"/>
      <c r="ATN98" s="1332"/>
      <c r="ATO98" s="1332"/>
      <c r="ATP98" s="1332"/>
      <c r="ATQ98" s="1332"/>
      <c r="ATR98" s="1332"/>
      <c r="ATS98" s="1332"/>
      <c r="ATT98" s="1332"/>
      <c r="ATU98" s="1332"/>
      <c r="ATV98" s="1332"/>
      <c r="ATW98" s="1332"/>
      <c r="ATX98" s="1332"/>
      <c r="ATY98" s="1332"/>
      <c r="ATZ98" s="1332"/>
      <c r="AUA98" s="1332"/>
      <c r="AUB98" s="1332"/>
      <c r="AUC98" s="1332"/>
      <c r="AUD98" s="1332"/>
      <c r="AUE98" s="1332"/>
      <c r="AUF98" s="1332"/>
      <c r="AUG98" s="1332"/>
      <c r="AUH98" s="1332"/>
      <c r="AUI98" s="1332"/>
      <c r="AUJ98" s="1332"/>
      <c r="AUK98" s="1332"/>
      <c r="AUL98" s="1332"/>
      <c r="AUM98" s="1332"/>
      <c r="AUN98" s="1332"/>
      <c r="AUO98" s="1332"/>
      <c r="AUP98" s="1332"/>
      <c r="AUQ98" s="1332"/>
      <c r="AUR98" s="1332"/>
      <c r="AUS98" s="1332"/>
      <c r="AUT98" s="1332"/>
      <c r="AUU98" s="1332"/>
      <c r="AUV98" s="1332"/>
      <c r="AUW98" s="1332"/>
      <c r="AUX98" s="1332"/>
      <c r="AUY98" s="1332"/>
      <c r="AUZ98" s="1332"/>
      <c r="AVA98" s="1332"/>
      <c r="AVB98" s="1332"/>
      <c r="AVC98" s="1332"/>
      <c r="AVD98" s="1332"/>
      <c r="AVE98" s="1332"/>
      <c r="AVF98" s="1332"/>
      <c r="AVG98" s="1332"/>
      <c r="AVH98" s="1332"/>
      <c r="AVI98" s="1332"/>
      <c r="AVJ98" s="1332"/>
      <c r="AVK98" s="1332"/>
      <c r="AVL98" s="1332"/>
      <c r="AVM98" s="1332"/>
      <c r="AVN98" s="1332"/>
      <c r="AVO98" s="1332"/>
      <c r="AVP98" s="1332"/>
      <c r="AVQ98" s="1332"/>
      <c r="AVR98" s="1332"/>
      <c r="AVS98" s="1332"/>
      <c r="AVT98" s="1332"/>
      <c r="AVU98" s="1332"/>
      <c r="AVV98" s="1332"/>
      <c r="AVW98" s="1332"/>
      <c r="AVX98" s="1332"/>
      <c r="AVY98" s="1332"/>
      <c r="AVZ98" s="1332"/>
      <c r="AWA98" s="1332"/>
      <c r="AWB98" s="1332"/>
      <c r="AWC98" s="1332"/>
      <c r="AWD98" s="1332"/>
      <c r="AWE98" s="1332"/>
      <c r="AWF98" s="1332"/>
      <c r="AWG98" s="1332"/>
      <c r="AWH98" s="1332"/>
      <c r="AWI98" s="1332"/>
      <c r="AWJ98" s="1332"/>
      <c r="AWK98" s="1332"/>
      <c r="AWL98" s="1332"/>
      <c r="AWM98" s="1332"/>
      <c r="AWN98" s="1332"/>
      <c r="AWO98" s="1332"/>
      <c r="AWP98" s="1332"/>
      <c r="AWQ98" s="1332"/>
      <c r="AWR98" s="1332"/>
      <c r="AWS98" s="1332"/>
      <c r="AWT98" s="1332"/>
      <c r="AWU98" s="1332"/>
      <c r="AWV98" s="1332"/>
      <c r="AWW98" s="1332"/>
      <c r="AWX98" s="1332"/>
      <c r="AWY98" s="1332"/>
      <c r="AWZ98" s="1332"/>
      <c r="AXA98" s="1332"/>
      <c r="AXB98" s="1332"/>
      <c r="AXC98" s="1332"/>
      <c r="AXD98" s="1332"/>
      <c r="AXE98" s="1332"/>
      <c r="AXF98" s="1332"/>
      <c r="AXG98" s="1332"/>
      <c r="AXH98" s="1332"/>
      <c r="AXI98" s="1332"/>
      <c r="AXJ98" s="1332"/>
      <c r="AXK98" s="1332"/>
      <c r="AXL98" s="1332"/>
      <c r="AXM98" s="1332"/>
      <c r="AXN98" s="1332"/>
      <c r="AXO98" s="1332"/>
      <c r="AXP98" s="1332"/>
      <c r="AXQ98" s="1332"/>
      <c r="AXR98" s="1332"/>
      <c r="AXS98" s="1332"/>
      <c r="AXT98" s="1332"/>
      <c r="AXU98" s="1332"/>
      <c r="AXV98" s="1332"/>
      <c r="AXW98" s="1332"/>
      <c r="AXX98" s="1332"/>
      <c r="AXY98" s="1332"/>
      <c r="AXZ98" s="1332"/>
      <c r="AYA98" s="1332"/>
      <c r="AYB98" s="1332"/>
      <c r="AYC98" s="1332"/>
      <c r="AYD98" s="1332"/>
      <c r="AYE98" s="1332"/>
      <c r="AYF98" s="1332"/>
      <c r="AYG98" s="1332"/>
      <c r="AYH98" s="1332"/>
      <c r="AYI98" s="1332"/>
      <c r="AYJ98" s="1332"/>
      <c r="AYK98" s="1332"/>
      <c r="AYL98" s="1332"/>
      <c r="AYM98" s="1332"/>
      <c r="AYN98" s="1332"/>
      <c r="AYO98" s="1332"/>
      <c r="AYP98" s="1332"/>
      <c r="AYQ98" s="1332"/>
      <c r="AYR98" s="1332"/>
      <c r="AYS98" s="1332"/>
      <c r="AYT98" s="1332"/>
      <c r="AYU98" s="1332"/>
      <c r="AYV98" s="1332"/>
      <c r="AYW98" s="1332"/>
      <c r="AYX98" s="1332"/>
      <c r="AYY98" s="1332"/>
      <c r="AYZ98" s="1332"/>
      <c r="AZA98" s="1332"/>
      <c r="AZB98" s="1332"/>
      <c r="AZC98" s="1332"/>
      <c r="AZD98" s="1332"/>
      <c r="AZE98" s="1332"/>
      <c r="AZF98" s="1332"/>
      <c r="AZG98" s="1332"/>
      <c r="AZH98" s="1332"/>
      <c r="AZI98" s="1332"/>
      <c r="AZJ98" s="1332"/>
      <c r="AZK98" s="1332"/>
      <c r="AZL98" s="1332"/>
      <c r="AZM98" s="1332"/>
      <c r="AZN98" s="1332"/>
      <c r="AZO98" s="1332"/>
      <c r="AZP98" s="1332"/>
      <c r="AZQ98" s="1332"/>
      <c r="AZR98" s="1332"/>
      <c r="AZS98" s="1332"/>
      <c r="AZT98" s="1332"/>
      <c r="AZU98" s="1332"/>
      <c r="AZV98" s="1332"/>
      <c r="AZW98" s="1332"/>
      <c r="AZX98" s="1332"/>
      <c r="AZY98" s="1332"/>
      <c r="AZZ98" s="1332"/>
      <c r="BAA98" s="1332"/>
      <c r="BAB98" s="1332"/>
      <c r="BAC98" s="1332"/>
      <c r="BAD98" s="1332"/>
      <c r="BAE98" s="1332"/>
      <c r="BAF98" s="1332"/>
      <c r="BAG98" s="1332"/>
      <c r="BAH98" s="1332"/>
      <c r="BAI98" s="1332"/>
      <c r="BAJ98" s="1332"/>
      <c r="BAK98" s="1332"/>
      <c r="BAL98" s="1332"/>
      <c r="BAM98" s="1332"/>
      <c r="BAN98" s="1332"/>
      <c r="BAO98" s="1332"/>
      <c r="BAP98" s="1332"/>
      <c r="BAQ98" s="1332"/>
      <c r="BAR98" s="1332"/>
      <c r="BAS98" s="1332"/>
      <c r="BAT98" s="1332"/>
      <c r="BAU98" s="1332"/>
      <c r="BAV98" s="1332"/>
      <c r="BAW98" s="1332"/>
      <c r="BAX98" s="1332"/>
      <c r="BAY98" s="1332"/>
      <c r="BAZ98" s="1332"/>
      <c r="BBA98" s="1332"/>
      <c r="BBB98" s="1332"/>
      <c r="BBC98" s="1332"/>
      <c r="BBD98" s="1332"/>
      <c r="BBE98" s="1332"/>
      <c r="BBF98" s="1332"/>
      <c r="BBG98" s="1332"/>
      <c r="BBH98" s="1332"/>
      <c r="BBI98" s="1332"/>
      <c r="BBJ98" s="1332"/>
      <c r="BBK98" s="1332"/>
      <c r="BBL98" s="1332"/>
      <c r="BBM98" s="1332"/>
      <c r="BBN98" s="1332"/>
      <c r="BBO98" s="1332"/>
      <c r="BBP98" s="1332"/>
      <c r="BBQ98" s="1332"/>
      <c r="BBR98" s="1332"/>
      <c r="BBS98" s="1332"/>
      <c r="BBT98" s="1332"/>
      <c r="BBU98" s="1332"/>
      <c r="BBV98" s="1332"/>
      <c r="BBW98" s="1332"/>
      <c r="BBX98" s="1332"/>
      <c r="BBY98" s="1332"/>
      <c r="BBZ98" s="1332"/>
      <c r="BCA98" s="1332"/>
      <c r="BCB98" s="1332"/>
      <c r="BCC98" s="1332"/>
      <c r="BCD98" s="1332"/>
      <c r="BCE98" s="1332"/>
      <c r="BCF98" s="1332"/>
      <c r="BCG98" s="1332"/>
      <c r="BCH98" s="1332"/>
      <c r="BCI98" s="1332"/>
      <c r="BCJ98" s="1332"/>
      <c r="BCK98" s="1332"/>
      <c r="BCL98" s="1332"/>
      <c r="BCM98" s="1332"/>
      <c r="BCN98" s="1332"/>
      <c r="BCO98" s="1332"/>
      <c r="BCP98" s="1332"/>
      <c r="BCQ98" s="1332"/>
      <c r="BCR98" s="1332"/>
      <c r="BCS98" s="1332"/>
      <c r="BCT98" s="1332"/>
      <c r="BCU98" s="1332"/>
      <c r="BCV98" s="1332"/>
      <c r="BCW98" s="1332"/>
      <c r="BCX98" s="1332"/>
      <c r="BCY98" s="1332"/>
      <c r="BCZ98" s="1332"/>
      <c r="BDA98" s="1332"/>
      <c r="BDB98" s="1332"/>
      <c r="BDC98" s="1332"/>
      <c r="BDD98" s="1332"/>
      <c r="BDE98" s="1332"/>
      <c r="BDF98" s="1332"/>
      <c r="BDG98" s="1332"/>
      <c r="BDH98" s="1332"/>
      <c r="BDI98" s="1332"/>
      <c r="BDJ98" s="1332"/>
      <c r="BDK98" s="1332"/>
      <c r="BDL98" s="1332"/>
      <c r="BDM98" s="1332"/>
      <c r="BDN98" s="1332"/>
      <c r="BDO98" s="1332"/>
      <c r="BDP98" s="1332"/>
      <c r="BDQ98" s="1332"/>
      <c r="BDR98" s="1332"/>
      <c r="BDS98" s="1332"/>
      <c r="BDT98" s="1332"/>
      <c r="BDU98" s="1332"/>
      <c r="BDV98" s="1332"/>
      <c r="BDW98" s="1332"/>
      <c r="BDX98" s="1332"/>
      <c r="BDY98" s="1332"/>
      <c r="BDZ98" s="1332"/>
      <c r="BEA98" s="1332"/>
      <c r="BEB98" s="1332"/>
      <c r="BEC98" s="1332"/>
      <c r="BED98" s="1332"/>
      <c r="BEE98" s="1332"/>
      <c r="BEF98" s="1332"/>
      <c r="BEG98" s="1332"/>
      <c r="BEH98" s="1332"/>
      <c r="BEI98" s="1332"/>
      <c r="BEJ98" s="1332"/>
      <c r="BEK98" s="1332"/>
      <c r="BEL98" s="1332"/>
      <c r="BEM98" s="1332"/>
      <c r="BEN98" s="1332"/>
      <c r="BEO98" s="1332"/>
      <c r="BEP98" s="1332"/>
      <c r="BEQ98" s="1332"/>
      <c r="BER98" s="1332"/>
      <c r="BES98" s="1332"/>
      <c r="BET98" s="1332"/>
      <c r="BEU98" s="1332"/>
      <c r="BEV98" s="1332"/>
      <c r="BEW98" s="1332"/>
      <c r="BEX98" s="1332"/>
      <c r="BEY98" s="1332"/>
      <c r="BEZ98" s="1332"/>
      <c r="BFA98" s="1332"/>
      <c r="BFB98" s="1332"/>
      <c r="BFC98" s="1332"/>
      <c r="BFD98" s="1332"/>
      <c r="BFE98" s="1332"/>
      <c r="BFF98" s="1332"/>
      <c r="BFG98" s="1332"/>
      <c r="BFH98" s="1332"/>
      <c r="BFI98" s="1332"/>
      <c r="BFJ98" s="1332"/>
      <c r="BFK98" s="1332"/>
      <c r="BFL98" s="1332"/>
      <c r="BFM98" s="1332"/>
      <c r="BFN98" s="1332"/>
      <c r="BFO98" s="1332"/>
      <c r="BFP98" s="1332"/>
      <c r="BFQ98" s="1332"/>
      <c r="BFR98" s="1332"/>
      <c r="BFS98" s="1332"/>
      <c r="BFT98" s="1332"/>
      <c r="BFU98" s="1332"/>
      <c r="BFV98" s="1332"/>
      <c r="BFW98" s="1332"/>
      <c r="BFX98" s="1332"/>
      <c r="BFY98" s="1332"/>
      <c r="BFZ98" s="1332"/>
      <c r="BGA98" s="1332"/>
      <c r="BGB98" s="1332"/>
      <c r="BGC98" s="1332"/>
      <c r="BGD98" s="1332"/>
      <c r="BGE98" s="1332"/>
      <c r="BGF98" s="1332"/>
      <c r="BGG98" s="1332"/>
      <c r="BGH98" s="1332"/>
      <c r="BGI98" s="1332"/>
      <c r="BGJ98" s="1332"/>
      <c r="BGK98" s="1332"/>
      <c r="BGL98" s="1332"/>
      <c r="BGM98" s="1332"/>
      <c r="BGN98" s="1332"/>
      <c r="BGO98" s="1332"/>
      <c r="BGP98" s="1332"/>
      <c r="BGQ98" s="1332"/>
      <c r="BGR98" s="1332"/>
      <c r="BGS98" s="1332"/>
      <c r="BGT98" s="1332"/>
      <c r="BGU98" s="1332"/>
      <c r="BGV98" s="1332"/>
      <c r="BGW98" s="1332"/>
      <c r="BGX98" s="1332"/>
      <c r="BGY98" s="1332"/>
      <c r="BGZ98" s="1332"/>
      <c r="BHA98" s="1332"/>
      <c r="BHB98" s="1332"/>
      <c r="BHC98" s="1332"/>
      <c r="BHD98" s="1332"/>
      <c r="BHE98" s="1332"/>
      <c r="BHF98" s="1332"/>
      <c r="BHG98" s="1332"/>
      <c r="BHH98" s="1332"/>
      <c r="BHI98" s="1332"/>
      <c r="BHJ98" s="1332"/>
      <c r="BHK98" s="1332"/>
      <c r="BHL98" s="1332"/>
      <c r="BHM98" s="1332"/>
      <c r="BHN98" s="1332"/>
      <c r="BHO98" s="1332"/>
      <c r="BHP98" s="1332"/>
      <c r="BHQ98" s="1332"/>
      <c r="BHR98" s="1332"/>
      <c r="BHS98" s="1332"/>
      <c r="BHT98" s="1332"/>
      <c r="BHU98" s="1332"/>
      <c r="BHV98" s="1332"/>
      <c r="BHW98" s="1332"/>
      <c r="BHX98" s="1332"/>
      <c r="BHY98" s="1332"/>
      <c r="BHZ98" s="1332"/>
      <c r="BIA98" s="1332"/>
      <c r="BIB98" s="1332"/>
      <c r="BIC98" s="1332"/>
      <c r="BID98" s="1332"/>
      <c r="BIE98" s="1332"/>
      <c r="BIF98" s="1332"/>
      <c r="BIG98" s="1332"/>
      <c r="BIH98" s="1332"/>
      <c r="BII98" s="1332"/>
      <c r="BIJ98" s="1332"/>
      <c r="BIK98" s="1332"/>
      <c r="BIL98" s="1332"/>
      <c r="BIM98" s="1332"/>
      <c r="BIN98" s="1332"/>
      <c r="BIO98" s="1332"/>
      <c r="BIP98" s="1332"/>
      <c r="BIQ98" s="1332"/>
      <c r="BIR98" s="1332"/>
      <c r="BIS98" s="1332"/>
      <c r="BIT98" s="1332"/>
      <c r="BIU98" s="1332"/>
      <c r="BIV98" s="1332"/>
      <c r="BIW98" s="1332"/>
      <c r="BIX98" s="1332"/>
      <c r="BIY98" s="1332"/>
      <c r="BIZ98" s="1332"/>
      <c r="BJA98" s="1332"/>
      <c r="BJB98" s="1332"/>
      <c r="BJC98" s="1332"/>
      <c r="BJD98" s="1332"/>
      <c r="BJE98" s="1332"/>
      <c r="BJF98" s="1332"/>
      <c r="BJG98" s="1332"/>
      <c r="BJH98" s="1332"/>
      <c r="BJI98" s="1332"/>
      <c r="BJJ98" s="1332"/>
      <c r="BJK98" s="1332"/>
      <c r="BJL98" s="1332"/>
      <c r="BJM98" s="1332"/>
      <c r="BJN98" s="1332"/>
      <c r="BJO98" s="1332"/>
      <c r="BJP98" s="1332"/>
      <c r="BJQ98" s="1332"/>
      <c r="BJR98" s="1332"/>
      <c r="BJS98" s="1332"/>
      <c r="BJT98" s="1332"/>
      <c r="BJU98" s="1332"/>
      <c r="BJV98" s="1332"/>
      <c r="BJW98" s="1332"/>
      <c r="BJX98" s="1332"/>
      <c r="BJY98" s="1332"/>
      <c r="BJZ98" s="1332"/>
      <c r="BKA98" s="1332"/>
      <c r="BKB98" s="1332"/>
      <c r="BKC98" s="1332"/>
      <c r="BKD98" s="1332"/>
      <c r="BKE98" s="1332"/>
      <c r="BKF98" s="1332"/>
      <c r="BKG98" s="1332"/>
      <c r="BKH98" s="1332"/>
      <c r="BKI98" s="1332"/>
      <c r="BKJ98" s="1332"/>
      <c r="BKK98" s="1332"/>
      <c r="BKL98" s="1332"/>
      <c r="BKM98" s="1332"/>
      <c r="BKN98" s="1332"/>
      <c r="BKO98" s="1332"/>
      <c r="BKP98" s="1332"/>
      <c r="BKQ98" s="1332"/>
      <c r="BKR98" s="1332"/>
      <c r="BKS98" s="1332"/>
      <c r="BKT98" s="1332"/>
      <c r="BKU98" s="1332"/>
      <c r="BKV98" s="1332"/>
      <c r="BKW98" s="1332"/>
      <c r="BKX98" s="1332"/>
      <c r="BKY98" s="1332"/>
      <c r="BKZ98" s="1332"/>
      <c r="BLA98" s="1332"/>
      <c r="BLB98" s="1332"/>
      <c r="BLC98" s="1332"/>
      <c r="BLD98" s="1332"/>
      <c r="BLE98" s="1332"/>
      <c r="BLF98" s="1332"/>
      <c r="BLG98" s="1332"/>
      <c r="BLH98" s="1332"/>
      <c r="BLI98" s="1332"/>
      <c r="BLJ98" s="1332"/>
      <c r="BLK98" s="1332"/>
      <c r="BLL98" s="1332"/>
      <c r="BLM98" s="1332"/>
      <c r="BLN98" s="1332"/>
      <c r="BLO98" s="1332"/>
      <c r="BLP98" s="1332"/>
      <c r="BLQ98" s="1332"/>
      <c r="BLR98" s="1332"/>
      <c r="BLS98" s="1332"/>
      <c r="BLT98" s="1332"/>
      <c r="BLU98" s="1332"/>
      <c r="BLV98" s="1332"/>
      <c r="BLW98" s="1332"/>
      <c r="BLX98" s="1332"/>
      <c r="BLY98" s="1332"/>
      <c r="BLZ98" s="1332"/>
      <c r="BMA98" s="1332"/>
      <c r="BMB98" s="1332"/>
      <c r="BMC98" s="1332"/>
      <c r="BMD98" s="1332"/>
      <c r="BME98" s="1332"/>
      <c r="BMF98" s="1332"/>
      <c r="BMG98" s="1332"/>
      <c r="BMH98" s="1332"/>
      <c r="BMI98" s="1332"/>
      <c r="BMJ98" s="1332"/>
      <c r="BMK98" s="1332"/>
      <c r="BML98" s="1332"/>
      <c r="BMM98" s="1332"/>
      <c r="BMN98" s="1332"/>
      <c r="BMO98" s="1332"/>
      <c r="BMP98" s="1332"/>
      <c r="BMQ98" s="1332"/>
      <c r="BMR98" s="1332"/>
      <c r="BMS98" s="1332"/>
      <c r="BMT98" s="1332"/>
      <c r="BMU98" s="1332"/>
      <c r="BMV98" s="1332"/>
      <c r="BMW98" s="1332"/>
      <c r="BMX98" s="1332"/>
      <c r="BMY98" s="1332"/>
      <c r="BMZ98" s="1332"/>
      <c r="BNA98" s="1332"/>
      <c r="BNB98" s="1332"/>
      <c r="BNC98" s="1332"/>
      <c r="BND98" s="1332"/>
      <c r="BNE98" s="1332"/>
      <c r="BNF98" s="1332"/>
      <c r="BNG98" s="1332"/>
      <c r="BNH98" s="1332"/>
      <c r="BNI98" s="1332"/>
      <c r="BNJ98" s="1332"/>
      <c r="BNK98" s="1332"/>
      <c r="BNL98" s="1332"/>
      <c r="BNM98" s="1332"/>
      <c r="BNN98" s="1332"/>
      <c r="BNO98" s="1332"/>
      <c r="BNP98" s="1332"/>
      <c r="BNQ98" s="1332"/>
      <c r="BNR98" s="1332"/>
      <c r="BNS98" s="1332"/>
      <c r="BNT98" s="1332"/>
      <c r="BNU98" s="1332"/>
      <c r="BNV98" s="1332"/>
      <c r="BNW98" s="1332"/>
      <c r="BNX98" s="1332"/>
      <c r="BNY98" s="1332"/>
      <c r="BNZ98" s="1332"/>
      <c r="BOA98" s="1332"/>
      <c r="BOB98" s="1332"/>
      <c r="BOC98" s="1332"/>
      <c r="BOD98" s="1332"/>
      <c r="BOE98" s="1332"/>
      <c r="BOF98" s="1332"/>
      <c r="BOG98" s="1332"/>
      <c r="BOH98" s="1332"/>
      <c r="BOI98" s="1332"/>
      <c r="BOJ98" s="1332"/>
      <c r="BOK98" s="1332"/>
      <c r="BOL98" s="1332"/>
      <c r="BOM98" s="1332"/>
      <c r="BON98" s="1332"/>
      <c r="BOO98" s="1332"/>
      <c r="BOP98" s="1332"/>
      <c r="BOQ98" s="1332"/>
      <c r="BOR98" s="1332"/>
      <c r="BOS98" s="1332"/>
      <c r="BOT98" s="1332"/>
      <c r="BOU98" s="1332"/>
      <c r="BOV98" s="1332"/>
      <c r="BOW98" s="1332"/>
      <c r="BOX98" s="1332"/>
      <c r="BOY98" s="1332"/>
      <c r="BOZ98" s="1332"/>
      <c r="BPA98" s="1332"/>
      <c r="BPB98" s="1332"/>
      <c r="BPC98" s="1332"/>
      <c r="BPD98" s="1332"/>
      <c r="BPE98" s="1332"/>
      <c r="BPF98" s="1332"/>
      <c r="BPG98" s="1332"/>
      <c r="BPH98" s="1332"/>
      <c r="BPI98" s="1332"/>
      <c r="BPJ98" s="1332"/>
      <c r="BPK98" s="1332"/>
      <c r="BPL98" s="1332"/>
      <c r="BPM98" s="1332"/>
      <c r="BPN98" s="1332"/>
      <c r="BPO98" s="1332"/>
      <c r="BPP98" s="1332"/>
      <c r="BPQ98" s="1332"/>
      <c r="BPR98" s="1332"/>
      <c r="BPS98" s="1332"/>
      <c r="BPT98" s="1332"/>
      <c r="BPU98" s="1332"/>
      <c r="BPV98" s="1332"/>
      <c r="BPW98" s="1332"/>
      <c r="BPX98" s="1332"/>
      <c r="BPY98" s="1332"/>
      <c r="BPZ98" s="1332"/>
      <c r="BQA98" s="1332"/>
      <c r="BQB98" s="1332"/>
      <c r="BQC98" s="1332"/>
      <c r="BQD98" s="1332"/>
      <c r="BQE98" s="1332"/>
      <c r="BQF98" s="1332"/>
      <c r="BQG98" s="1332"/>
      <c r="BQH98" s="1332"/>
      <c r="BQI98" s="1332"/>
      <c r="BQJ98" s="1332"/>
      <c r="BQK98" s="1332"/>
      <c r="BQL98" s="1332"/>
      <c r="BQM98" s="1332"/>
      <c r="BQN98" s="1332"/>
      <c r="BQO98" s="1332"/>
      <c r="BQP98" s="1332"/>
      <c r="BQQ98" s="1332"/>
      <c r="BQR98" s="1332"/>
      <c r="BQS98" s="1332"/>
      <c r="BQT98" s="1332"/>
      <c r="BQU98" s="1332"/>
      <c r="BQV98" s="1332"/>
      <c r="BQW98" s="1332"/>
      <c r="BQX98" s="1332"/>
      <c r="BQY98" s="1332"/>
      <c r="BQZ98" s="1332"/>
      <c r="BRA98" s="1332"/>
      <c r="BRB98" s="1332"/>
      <c r="BRC98" s="1332"/>
      <c r="BRD98" s="1332"/>
      <c r="BRE98" s="1332"/>
      <c r="BRF98" s="1332"/>
      <c r="BRG98" s="1332"/>
      <c r="BRH98" s="1332"/>
      <c r="BRI98" s="1332"/>
      <c r="BRJ98" s="1332"/>
      <c r="BRK98" s="1332"/>
      <c r="BRL98" s="1332"/>
      <c r="BRM98" s="1332"/>
      <c r="BRN98" s="1332"/>
      <c r="BRO98" s="1332"/>
      <c r="BRP98" s="1332"/>
      <c r="BRQ98" s="1332"/>
      <c r="BRR98" s="1332"/>
      <c r="BRS98" s="1332"/>
      <c r="BRT98" s="1332"/>
      <c r="BRU98" s="1332"/>
      <c r="BRV98" s="1332"/>
      <c r="BRW98" s="1332"/>
      <c r="BRX98" s="1332"/>
      <c r="BRY98" s="1332"/>
      <c r="BRZ98" s="1332"/>
      <c r="BSA98" s="1332"/>
      <c r="BSB98" s="1332"/>
      <c r="BSC98" s="1332"/>
      <c r="BSD98" s="1332"/>
      <c r="BSE98" s="1332"/>
      <c r="BSF98" s="1332"/>
      <c r="BSG98" s="1332"/>
      <c r="BSH98" s="1332"/>
      <c r="BSI98" s="1332"/>
      <c r="BSJ98" s="1332"/>
      <c r="BSK98" s="1332"/>
      <c r="BSL98" s="1332"/>
      <c r="BSM98" s="1332"/>
      <c r="BSN98" s="1332"/>
      <c r="BSO98" s="1332"/>
      <c r="BSP98" s="1332"/>
      <c r="BSQ98" s="1332"/>
      <c r="BSR98" s="1332"/>
      <c r="BSS98" s="1332"/>
      <c r="BST98" s="1332"/>
      <c r="BSU98" s="1332"/>
      <c r="BSV98" s="1332"/>
      <c r="BSW98" s="1332"/>
      <c r="BSX98" s="1332"/>
      <c r="BSY98" s="1332"/>
      <c r="BSZ98" s="1332"/>
      <c r="BTA98" s="1332"/>
      <c r="BTB98" s="1332"/>
      <c r="BTC98" s="1332"/>
      <c r="BTD98" s="1332"/>
      <c r="BTE98" s="1332"/>
      <c r="BTF98" s="1332"/>
      <c r="BTG98" s="1332"/>
      <c r="BTH98" s="1332"/>
      <c r="BTI98" s="1332"/>
      <c r="BTJ98" s="1332"/>
      <c r="BTK98" s="1332"/>
      <c r="BTL98" s="1332"/>
      <c r="BTM98" s="1332"/>
      <c r="BTN98" s="1332"/>
      <c r="BTO98" s="1332"/>
      <c r="BTP98" s="1332"/>
      <c r="BTQ98" s="1332"/>
      <c r="BTR98" s="1332"/>
      <c r="BTS98" s="1332"/>
      <c r="BTT98" s="1332"/>
      <c r="BTU98" s="1332"/>
      <c r="BTV98" s="1332"/>
      <c r="BTW98" s="1332"/>
      <c r="BTX98" s="1332"/>
      <c r="BTY98" s="1332"/>
      <c r="BTZ98" s="1332"/>
      <c r="BUA98" s="1332"/>
      <c r="BUB98" s="1332"/>
      <c r="BUC98" s="1332"/>
      <c r="BUD98" s="1332"/>
      <c r="BUE98" s="1332"/>
      <c r="BUF98" s="1332"/>
      <c r="BUG98" s="1332"/>
      <c r="BUH98" s="1332"/>
      <c r="BUI98" s="1332"/>
      <c r="BUJ98" s="1332"/>
      <c r="BUK98" s="1332"/>
      <c r="BUL98" s="1332"/>
      <c r="BUM98" s="1332"/>
      <c r="BUN98" s="1332"/>
      <c r="BUO98" s="1332"/>
      <c r="BUP98" s="1332"/>
      <c r="BUQ98" s="1332"/>
      <c r="BUR98" s="1332"/>
      <c r="BUS98" s="1332"/>
      <c r="BUT98" s="1332"/>
      <c r="BUU98" s="1332"/>
      <c r="BUV98" s="1332"/>
      <c r="BUW98" s="1332"/>
      <c r="BUX98" s="1332"/>
      <c r="BUY98" s="1332"/>
      <c r="BUZ98" s="1332"/>
      <c r="BVA98" s="1332"/>
      <c r="BVB98" s="1332"/>
      <c r="BVC98" s="1332"/>
      <c r="BVD98" s="1332"/>
      <c r="BVE98" s="1332"/>
      <c r="BVF98" s="1332"/>
      <c r="BVG98" s="1332"/>
      <c r="BVH98" s="1332"/>
      <c r="BVI98" s="1332"/>
      <c r="BVJ98" s="1332"/>
      <c r="BVK98" s="1332"/>
      <c r="BVL98" s="1332"/>
      <c r="BVM98" s="1332"/>
      <c r="BVN98" s="1332"/>
      <c r="BVO98" s="1332"/>
      <c r="BVP98" s="1332"/>
      <c r="BVQ98" s="1332"/>
      <c r="BVR98" s="1332"/>
      <c r="BVS98" s="1332"/>
      <c r="BVT98" s="1332"/>
      <c r="BVU98" s="1332"/>
      <c r="BVV98" s="1332"/>
      <c r="BVW98" s="1332"/>
      <c r="BVX98" s="1332"/>
      <c r="BVY98" s="1332"/>
      <c r="BVZ98" s="1332"/>
      <c r="BWA98" s="1332"/>
      <c r="BWB98" s="1332"/>
      <c r="BWC98" s="1332"/>
      <c r="BWD98" s="1332"/>
      <c r="BWE98" s="1332"/>
      <c r="BWF98" s="1332"/>
      <c r="BWG98" s="1332"/>
      <c r="BWH98" s="1332"/>
      <c r="BWI98" s="1332"/>
      <c r="BWJ98" s="1332"/>
      <c r="BWK98" s="1332"/>
      <c r="BWL98" s="1332"/>
      <c r="BWM98" s="1332"/>
      <c r="BWN98" s="1332"/>
      <c r="BWO98" s="1332"/>
      <c r="BWP98" s="1332"/>
      <c r="BWQ98" s="1332"/>
      <c r="BWR98" s="1332"/>
      <c r="BWS98" s="1332"/>
      <c r="BWT98" s="1332"/>
      <c r="BWU98" s="1332"/>
      <c r="BWV98" s="1332"/>
      <c r="BWW98" s="1332"/>
      <c r="BWX98" s="1332"/>
      <c r="BWY98" s="1332"/>
      <c r="BWZ98" s="1332"/>
      <c r="BXA98" s="1332"/>
      <c r="BXB98" s="1332"/>
      <c r="BXC98" s="1332"/>
      <c r="BXD98" s="1332"/>
      <c r="BXE98" s="1332"/>
      <c r="BXF98" s="1332"/>
      <c r="BXG98" s="1332"/>
      <c r="BXH98" s="1332"/>
      <c r="BXI98" s="1332"/>
      <c r="BXJ98" s="1332"/>
      <c r="BXK98" s="1332"/>
      <c r="BXL98" s="1332"/>
      <c r="BXM98" s="1332"/>
      <c r="BXN98" s="1332"/>
      <c r="BXO98" s="1332"/>
      <c r="BXP98" s="1332"/>
      <c r="BXQ98" s="1332"/>
      <c r="BXR98" s="1332"/>
      <c r="BXS98" s="1332"/>
      <c r="BXT98" s="1332"/>
      <c r="BXU98" s="1332"/>
      <c r="BXV98" s="1332"/>
      <c r="BXW98" s="1332"/>
      <c r="BXX98" s="1332"/>
      <c r="BXY98" s="1332"/>
      <c r="BXZ98" s="1332"/>
      <c r="BYA98" s="1332"/>
      <c r="BYB98" s="1332"/>
      <c r="BYC98" s="1332"/>
      <c r="BYD98" s="1332"/>
      <c r="BYE98" s="1332"/>
      <c r="BYF98" s="1332"/>
      <c r="BYG98" s="1332"/>
      <c r="BYH98" s="1332"/>
      <c r="BYI98" s="1332"/>
      <c r="BYJ98" s="1332"/>
      <c r="BYK98" s="1332"/>
      <c r="BYL98" s="1332"/>
      <c r="BYM98" s="1332"/>
      <c r="BYN98" s="1332"/>
      <c r="BYO98" s="1332"/>
      <c r="BYP98" s="1332"/>
      <c r="BYQ98" s="1332"/>
      <c r="BYR98" s="1332"/>
      <c r="BYS98" s="1332"/>
      <c r="BYT98" s="1332"/>
      <c r="BYU98" s="1332"/>
      <c r="BYV98" s="1332"/>
      <c r="BYW98" s="1332"/>
      <c r="BYX98" s="1332"/>
      <c r="BYY98" s="1332"/>
      <c r="BYZ98" s="1332"/>
      <c r="BZA98" s="1332"/>
      <c r="BZB98" s="1332"/>
      <c r="BZC98" s="1332"/>
      <c r="BZD98" s="1332"/>
      <c r="BZE98" s="1332"/>
      <c r="BZF98" s="1332"/>
      <c r="BZG98" s="1332"/>
      <c r="BZH98" s="1332"/>
      <c r="BZI98" s="1332"/>
      <c r="BZJ98" s="1332"/>
      <c r="BZK98" s="1332"/>
      <c r="BZL98" s="1332"/>
      <c r="BZM98" s="1332"/>
      <c r="BZN98" s="1332"/>
      <c r="BZO98" s="1332"/>
      <c r="BZP98" s="1332"/>
      <c r="BZQ98" s="1332"/>
      <c r="BZR98" s="1332"/>
      <c r="BZS98" s="1332"/>
      <c r="BZT98" s="1332"/>
      <c r="BZU98" s="1332"/>
      <c r="BZV98" s="1332"/>
      <c r="BZW98" s="1332"/>
      <c r="BZX98" s="1332"/>
      <c r="BZY98" s="1332"/>
      <c r="BZZ98" s="1332"/>
      <c r="CAA98" s="1332"/>
      <c r="CAB98" s="1332"/>
      <c r="CAC98" s="1332"/>
      <c r="CAD98" s="1332"/>
      <c r="CAE98" s="1332"/>
      <c r="CAF98" s="1332"/>
      <c r="CAG98" s="1332"/>
      <c r="CAH98" s="1332"/>
      <c r="CAI98" s="1332"/>
      <c r="CAJ98" s="1332"/>
      <c r="CAK98" s="1332"/>
      <c r="CAL98" s="1332"/>
      <c r="CAM98" s="1332"/>
      <c r="CAN98" s="1332"/>
      <c r="CAO98" s="1332"/>
      <c r="CAP98" s="1332"/>
      <c r="CAQ98" s="1332"/>
      <c r="CAR98" s="1332"/>
      <c r="CAS98" s="1332"/>
      <c r="CAT98" s="1332"/>
      <c r="CAU98" s="1332"/>
      <c r="CAV98" s="1332"/>
      <c r="CAW98" s="1332"/>
      <c r="CAX98" s="1332"/>
      <c r="CAY98" s="1332"/>
      <c r="CAZ98" s="1332"/>
      <c r="CBA98" s="1332"/>
      <c r="CBB98" s="1332"/>
      <c r="CBC98" s="1332"/>
      <c r="CBD98" s="1332"/>
      <c r="CBE98" s="1332"/>
      <c r="CBF98" s="1332"/>
      <c r="CBG98" s="1332"/>
      <c r="CBH98" s="1332"/>
      <c r="CBI98" s="1332"/>
      <c r="CBJ98" s="1332"/>
      <c r="CBK98" s="1332"/>
      <c r="CBL98" s="1332"/>
      <c r="CBM98" s="1332"/>
      <c r="CBN98" s="1332"/>
      <c r="CBO98" s="1332"/>
      <c r="CBP98" s="1332"/>
      <c r="CBQ98" s="1332"/>
      <c r="CBR98" s="1332"/>
      <c r="CBS98" s="1332"/>
      <c r="CBT98" s="1332"/>
      <c r="CBU98" s="1332"/>
      <c r="CBV98" s="1332"/>
      <c r="CBW98" s="1332"/>
      <c r="CBX98" s="1332"/>
      <c r="CBY98" s="1332"/>
      <c r="CBZ98" s="1332"/>
      <c r="CCA98" s="1332"/>
      <c r="CCB98" s="1332"/>
      <c r="CCC98" s="1332"/>
      <c r="CCD98" s="1332"/>
      <c r="CCE98" s="1332"/>
      <c r="CCF98" s="1332"/>
      <c r="CCG98" s="1332"/>
      <c r="CCH98" s="1332"/>
      <c r="CCI98" s="1332"/>
      <c r="CCJ98" s="1332"/>
      <c r="CCK98" s="1332"/>
      <c r="CCL98" s="1332"/>
      <c r="CCM98" s="1332"/>
      <c r="CCN98" s="1332"/>
      <c r="CCO98" s="1332"/>
      <c r="CCP98" s="1332"/>
      <c r="CCQ98" s="1332"/>
      <c r="CCR98" s="1332"/>
      <c r="CCS98" s="1332"/>
      <c r="CCT98" s="1332"/>
      <c r="CCU98" s="1332"/>
      <c r="CCV98" s="1332"/>
      <c r="CCW98" s="1332"/>
      <c r="CCX98" s="1332"/>
      <c r="CCY98" s="1332"/>
      <c r="CCZ98" s="1332"/>
      <c r="CDA98" s="1332"/>
      <c r="CDB98" s="1332"/>
      <c r="CDC98" s="1332"/>
      <c r="CDD98" s="1332"/>
      <c r="CDE98" s="1332"/>
      <c r="CDF98" s="1332"/>
      <c r="CDG98" s="1332"/>
      <c r="CDH98" s="1332"/>
      <c r="CDI98" s="1332"/>
      <c r="CDJ98" s="1332"/>
      <c r="CDK98" s="1332"/>
      <c r="CDL98" s="1332"/>
      <c r="CDM98" s="1332"/>
      <c r="CDN98" s="1332"/>
      <c r="CDO98" s="1332"/>
      <c r="CDP98" s="1332"/>
      <c r="CDQ98" s="1332"/>
      <c r="CDR98" s="1332"/>
      <c r="CDS98" s="1332"/>
      <c r="CDT98" s="1332"/>
      <c r="CDU98" s="1332"/>
      <c r="CDV98" s="1332"/>
      <c r="CDW98" s="1332"/>
      <c r="CDX98" s="1332"/>
      <c r="CDY98" s="1332"/>
      <c r="CDZ98" s="1332"/>
      <c r="CEA98" s="1332"/>
      <c r="CEB98" s="1332"/>
      <c r="CEC98" s="1332"/>
      <c r="CED98" s="1332"/>
      <c r="CEE98" s="1332"/>
      <c r="CEF98" s="1332"/>
      <c r="CEG98" s="1332"/>
      <c r="CEH98" s="1332"/>
      <c r="CEI98" s="1332"/>
      <c r="CEJ98" s="1332"/>
      <c r="CEK98" s="1332"/>
      <c r="CEL98" s="1332"/>
      <c r="CEM98" s="1332"/>
      <c r="CEN98" s="1332"/>
      <c r="CEO98" s="1332"/>
      <c r="CEP98" s="1332"/>
      <c r="CEQ98" s="1332"/>
      <c r="CER98" s="1332"/>
      <c r="CES98" s="1332"/>
      <c r="CET98" s="1332"/>
      <c r="CEU98" s="1332"/>
      <c r="CEV98" s="1332"/>
      <c r="CEW98" s="1332"/>
      <c r="CEX98" s="1332"/>
      <c r="CEY98" s="1332"/>
      <c r="CEZ98" s="1332"/>
      <c r="CFA98" s="1332"/>
      <c r="CFB98" s="1332"/>
      <c r="CFC98" s="1332"/>
      <c r="CFD98" s="1332"/>
      <c r="CFE98" s="1332"/>
      <c r="CFF98" s="1332"/>
      <c r="CFG98" s="1332"/>
      <c r="CFH98" s="1332"/>
      <c r="CFI98" s="1332"/>
      <c r="CFJ98" s="1332"/>
      <c r="CFK98" s="1332"/>
      <c r="CFL98" s="1332"/>
      <c r="CFM98" s="1332"/>
      <c r="CFN98" s="1332"/>
      <c r="CFO98" s="1332"/>
      <c r="CFP98" s="1332"/>
      <c r="CFQ98" s="1332"/>
      <c r="CFR98" s="1332"/>
      <c r="CFS98" s="1332"/>
      <c r="CFT98" s="1332"/>
      <c r="CFU98" s="1332"/>
      <c r="CFV98" s="1332"/>
      <c r="CFW98" s="1332"/>
      <c r="CFX98" s="1332"/>
      <c r="CFY98" s="1332"/>
      <c r="CFZ98" s="1332"/>
      <c r="CGA98" s="1332"/>
      <c r="CGB98" s="1332"/>
      <c r="CGC98" s="1332"/>
      <c r="CGD98" s="1332"/>
      <c r="CGE98" s="1332"/>
      <c r="CGF98" s="1332"/>
      <c r="CGG98" s="1332"/>
      <c r="CGH98" s="1332"/>
      <c r="CGI98" s="1332"/>
      <c r="CGJ98" s="1332"/>
      <c r="CGK98" s="1332"/>
      <c r="CGL98" s="1332"/>
      <c r="CGM98" s="1332"/>
      <c r="CGN98" s="1332"/>
      <c r="CGO98" s="1332"/>
      <c r="CGP98" s="1332"/>
      <c r="CGQ98" s="1332"/>
      <c r="CGR98" s="1332"/>
      <c r="CGS98" s="1332"/>
      <c r="CGT98" s="1332"/>
      <c r="CGU98" s="1332"/>
      <c r="CGV98" s="1332"/>
      <c r="CGW98" s="1332"/>
      <c r="CGX98" s="1332"/>
      <c r="CGY98" s="1332"/>
      <c r="CGZ98" s="1332"/>
      <c r="CHA98" s="1332"/>
      <c r="CHB98" s="1332"/>
      <c r="CHC98" s="1332"/>
      <c r="CHD98" s="1332"/>
      <c r="CHE98" s="1332"/>
      <c r="CHF98" s="1332"/>
      <c r="CHG98" s="1332"/>
      <c r="CHH98" s="1332"/>
      <c r="CHI98" s="1332"/>
      <c r="CHJ98" s="1332"/>
      <c r="CHK98" s="1332"/>
      <c r="CHL98" s="1332"/>
      <c r="CHM98" s="1332"/>
      <c r="CHN98" s="1332"/>
      <c r="CHO98" s="1332"/>
      <c r="CHP98" s="1332"/>
      <c r="CHQ98" s="1332"/>
      <c r="CHR98" s="1332"/>
      <c r="CHS98" s="1332"/>
      <c r="CHT98" s="1332"/>
      <c r="CHU98" s="1332"/>
      <c r="CHV98" s="1332"/>
      <c r="CHW98" s="1332"/>
      <c r="CHX98" s="1332"/>
      <c r="CHY98" s="1332"/>
      <c r="CHZ98" s="1332"/>
      <c r="CIA98" s="1332"/>
      <c r="CIB98" s="1332"/>
      <c r="CIC98" s="1332"/>
      <c r="CID98" s="1332"/>
      <c r="CIE98" s="1332"/>
      <c r="CIF98" s="1332"/>
      <c r="CIG98" s="1332"/>
      <c r="CIH98" s="1332"/>
      <c r="CII98" s="1332"/>
      <c r="CIJ98" s="1332"/>
      <c r="CIK98" s="1332"/>
      <c r="CIL98" s="1332"/>
      <c r="CIM98" s="1332"/>
      <c r="CIN98" s="1332"/>
      <c r="CIO98" s="1332"/>
      <c r="CIP98" s="1332"/>
      <c r="CIQ98" s="1332"/>
      <c r="CIR98" s="1332"/>
      <c r="CIS98" s="1332"/>
      <c r="CIT98" s="1332"/>
      <c r="CIU98" s="1332"/>
      <c r="CIV98" s="1332"/>
      <c r="CIW98" s="1332"/>
      <c r="CIX98" s="1332"/>
      <c r="CIY98" s="1332"/>
      <c r="CIZ98" s="1332"/>
      <c r="CJA98" s="1332"/>
      <c r="CJB98" s="1332"/>
      <c r="CJC98" s="1332"/>
      <c r="CJD98" s="1332"/>
      <c r="CJE98" s="1332"/>
      <c r="CJF98" s="1332"/>
      <c r="CJG98" s="1332"/>
      <c r="CJH98" s="1332"/>
      <c r="CJI98" s="1332"/>
      <c r="CJJ98" s="1332"/>
      <c r="CJK98" s="1332"/>
      <c r="CJL98" s="1332"/>
      <c r="CJM98" s="1332"/>
      <c r="CJN98" s="1332"/>
      <c r="CJO98" s="1332"/>
      <c r="CJP98" s="1332"/>
      <c r="CJQ98" s="1332"/>
      <c r="CJR98" s="1332"/>
      <c r="CJS98" s="1332"/>
      <c r="CJT98" s="1332"/>
      <c r="CJU98" s="1332"/>
      <c r="CJV98" s="1332"/>
      <c r="CJW98" s="1332"/>
      <c r="CJX98" s="1332"/>
      <c r="CJY98" s="1332"/>
      <c r="CJZ98" s="1332"/>
      <c r="CKA98" s="1332"/>
      <c r="CKB98" s="1332"/>
      <c r="CKC98" s="1332"/>
      <c r="CKD98" s="1332"/>
      <c r="CKE98" s="1332"/>
      <c r="CKF98" s="1332"/>
      <c r="CKG98" s="1332"/>
      <c r="CKH98" s="1332"/>
      <c r="CKI98" s="1332"/>
      <c r="CKJ98" s="1332"/>
      <c r="CKK98" s="1332"/>
      <c r="CKL98" s="1332"/>
      <c r="CKM98" s="1332"/>
      <c r="CKN98" s="1332"/>
      <c r="CKO98" s="1332"/>
      <c r="CKP98" s="1332"/>
      <c r="CKQ98" s="1332"/>
      <c r="CKR98" s="1332"/>
      <c r="CKS98" s="1332"/>
      <c r="CKT98" s="1332"/>
      <c r="CKU98" s="1332"/>
      <c r="CKV98" s="1332"/>
      <c r="CKW98" s="1332"/>
      <c r="CKX98" s="1332"/>
      <c r="CKY98" s="1332"/>
      <c r="CKZ98" s="1332"/>
      <c r="CLA98" s="1332"/>
      <c r="CLB98" s="1332"/>
      <c r="CLC98" s="1332"/>
      <c r="CLD98" s="1332"/>
      <c r="CLE98" s="1332"/>
      <c r="CLF98" s="1332"/>
      <c r="CLG98" s="1332"/>
      <c r="CLH98" s="1332"/>
      <c r="CLI98" s="1332"/>
      <c r="CLJ98" s="1332"/>
      <c r="CLK98" s="1332"/>
      <c r="CLL98" s="1332"/>
      <c r="CLM98" s="1332"/>
      <c r="CLN98" s="1332"/>
      <c r="CLO98" s="1332"/>
      <c r="CLP98" s="1332"/>
      <c r="CLQ98" s="1332"/>
      <c r="CLR98" s="1332"/>
      <c r="CLS98" s="1332"/>
      <c r="CLT98" s="1332"/>
      <c r="CLU98" s="1332"/>
      <c r="CLV98" s="1332"/>
      <c r="CLW98" s="1332"/>
      <c r="CLX98" s="1332"/>
      <c r="CLY98" s="1332"/>
      <c r="CLZ98" s="1332"/>
      <c r="CMA98" s="1332"/>
      <c r="CMB98" s="1332"/>
      <c r="CMC98" s="1332"/>
      <c r="CMD98" s="1332"/>
      <c r="CME98" s="1332"/>
      <c r="CMF98" s="1332"/>
      <c r="CMG98" s="1332"/>
      <c r="CMH98" s="1332"/>
      <c r="CMI98" s="1332"/>
      <c r="CMJ98" s="1332"/>
      <c r="CMK98" s="1332"/>
      <c r="CML98" s="1332"/>
      <c r="CMM98" s="1332"/>
      <c r="CMN98" s="1332"/>
      <c r="CMO98" s="1332"/>
      <c r="CMP98" s="1332"/>
      <c r="CMQ98" s="1332"/>
      <c r="CMR98" s="1332"/>
      <c r="CMS98" s="1332"/>
      <c r="CMT98" s="1332"/>
      <c r="CMU98" s="1332"/>
      <c r="CMV98" s="1332"/>
      <c r="CMW98" s="1332"/>
      <c r="CMX98" s="1332"/>
      <c r="CMY98" s="1332"/>
      <c r="CMZ98" s="1332"/>
      <c r="CNA98" s="1332"/>
      <c r="CNB98" s="1332"/>
      <c r="CNC98" s="1332"/>
      <c r="CND98" s="1332"/>
      <c r="CNE98" s="1332"/>
      <c r="CNF98" s="1332"/>
      <c r="CNG98" s="1332"/>
      <c r="CNH98" s="1332"/>
      <c r="CNI98" s="1332"/>
      <c r="CNJ98" s="1332"/>
      <c r="CNK98" s="1332"/>
      <c r="CNL98" s="1332"/>
      <c r="CNM98" s="1332"/>
      <c r="CNN98" s="1332"/>
      <c r="CNO98" s="1332"/>
      <c r="CNP98" s="1332"/>
      <c r="CNQ98" s="1332"/>
      <c r="CNR98" s="1332"/>
      <c r="CNS98" s="1332"/>
      <c r="CNT98" s="1332"/>
      <c r="CNU98" s="1332"/>
      <c r="CNV98" s="1332"/>
      <c r="CNW98" s="1332"/>
      <c r="CNX98" s="1332"/>
      <c r="CNY98" s="1332"/>
      <c r="CNZ98" s="1332"/>
      <c r="COA98" s="1332"/>
      <c r="COB98" s="1332"/>
      <c r="COC98" s="1332"/>
      <c r="COD98" s="1332"/>
      <c r="COE98" s="1332"/>
      <c r="COF98" s="1332"/>
      <c r="COG98" s="1332"/>
      <c r="COH98" s="1332"/>
      <c r="COI98" s="1332"/>
      <c r="COJ98" s="1332"/>
      <c r="COK98" s="1332"/>
      <c r="COL98" s="1332"/>
      <c r="COM98" s="1332"/>
      <c r="CON98" s="1332"/>
      <c r="COO98" s="1332"/>
      <c r="COP98" s="1332"/>
      <c r="COQ98" s="1332"/>
      <c r="COR98" s="1332"/>
      <c r="COS98" s="1332"/>
      <c r="COT98" s="1332"/>
      <c r="COU98" s="1332"/>
      <c r="COV98" s="1332"/>
      <c r="COW98" s="1332"/>
      <c r="COX98" s="1332"/>
      <c r="COY98" s="1332"/>
      <c r="COZ98" s="1332"/>
      <c r="CPA98" s="1332"/>
      <c r="CPB98" s="1332"/>
      <c r="CPC98" s="1332"/>
      <c r="CPD98" s="1332"/>
      <c r="CPE98" s="1332"/>
      <c r="CPF98" s="1332"/>
      <c r="CPG98" s="1332"/>
      <c r="CPH98" s="1332"/>
      <c r="CPI98" s="1332"/>
      <c r="CPJ98" s="1332"/>
      <c r="CPK98" s="1332"/>
      <c r="CPL98" s="1332"/>
      <c r="CPM98" s="1332"/>
      <c r="CPN98" s="1332"/>
      <c r="CPO98" s="1332"/>
      <c r="CPP98" s="1332"/>
      <c r="CPQ98" s="1332"/>
      <c r="CPR98" s="1332"/>
      <c r="CPS98" s="1332"/>
      <c r="CPT98" s="1332"/>
      <c r="CPU98" s="1332"/>
      <c r="CPV98" s="1332"/>
      <c r="CPW98" s="1332"/>
      <c r="CPX98" s="1332"/>
      <c r="CPY98" s="1332"/>
      <c r="CPZ98" s="1332"/>
      <c r="CQA98" s="1332"/>
      <c r="CQB98" s="1332"/>
      <c r="CQC98" s="1332"/>
      <c r="CQD98" s="1332"/>
      <c r="CQE98" s="1332"/>
      <c r="CQF98" s="1332"/>
      <c r="CQG98" s="1332"/>
      <c r="CQH98" s="1332"/>
      <c r="CQI98" s="1332"/>
      <c r="CQJ98" s="1332"/>
      <c r="CQK98" s="1332"/>
      <c r="CQL98" s="1332"/>
      <c r="CQM98" s="1332"/>
      <c r="CQN98" s="1332"/>
      <c r="CQO98" s="1332"/>
      <c r="CQP98" s="1332"/>
      <c r="CQQ98" s="1332"/>
      <c r="CQR98" s="1332"/>
      <c r="CQS98" s="1332"/>
      <c r="CQT98" s="1332"/>
      <c r="CQU98" s="1332"/>
      <c r="CQV98" s="1332"/>
      <c r="CQW98" s="1332"/>
      <c r="CQX98" s="1332"/>
      <c r="CQY98" s="1332"/>
      <c r="CQZ98" s="1332"/>
      <c r="CRA98" s="1332"/>
      <c r="CRB98" s="1332"/>
      <c r="CRC98" s="1332"/>
      <c r="CRD98" s="1332"/>
      <c r="CRE98" s="1332"/>
      <c r="CRF98" s="1332"/>
      <c r="CRG98" s="1332"/>
      <c r="CRH98" s="1332"/>
      <c r="CRI98" s="1332"/>
      <c r="CRJ98" s="1332"/>
      <c r="CRK98" s="1332"/>
      <c r="CRL98" s="1332"/>
      <c r="CRM98" s="1332"/>
      <c r="CRN98" s="1332"/>
      <c r="CRO98" s="1332"/>
      <c r="CRP98" s="1332"/>
      <c r="CRQ98" s="1332"/>
      <c r="CRR98" s="1332"/>
      <c r="CRS98" s="1332"/>
      <c r="CRT98" s="1332"/>
      <c r="CRU98" s="1332"/>
      <c r="CRV98" s="1332"/>
      <c r="CRW98" s="1332"/>
      <c r="CRX98" s="1332"/>
      <c r="CRY98" s="1332"/>
      <c r="CRZ98" s="1332"/>
      <c r="CSA98" s="1332"/>
      <c r="CSB98" s="1332"/>
      <c r="CSC98" s="1332"/>
      <c r="CSD98" s="1332"/>
      <c r="CSE98" s="1332"/>
      <c r="CSF98" s="1332"/>
      <c r="CSG98" s="1332"/>
      <c r="CSH98" s="1332"/>
      <c r="CSI98" s="1332"/>
      <c r="CSJ98" s="1332"/>
      <c r="CSK98" s="1332"/>
      <c r="CSL98" s="1332"/>
      <c r="CSM98" s="1332"/>
      <c r="CSN98" s="1332"/>
      <c r="CSO98" s="1332"/>
      <c r="CSP98" s="1332"/>
      <c r="CSQ98" s="1332"/>
      <c r="CSR98" s="1332"/>
      <c r="CSS98" s="1332"/>
      <c r="CST98" s="1332"/>
      <c r="CSU98" s="1332"/>
      <c r="CSV98" s="1332"/>
      <c r="CSW98" s="1332"/>
      <c r="CSX98" s="1332"/>
      <c r="CSY98" s="1332"/>
      <c r="CSZ98" s="1332"/>
      <c r="CTA98" s="1332"/>
      <c r="CTB98" s="1332"/>
      <c r="CTC98" s="1332"/>
      <c r="CTD98" s="1332"/>
      <c r="CTE98" s="1332"/>
      <c r="CTF98" s="1332"/>
      <c r="CTG98" s="1332"/>
      <c r="CTH98" s="1332"/>
      <c r="CTI98" s="1332"/>
      <c r="CTJ98" s="1332"/>
      <c r="CTK98" s="1332"/>
      <c r="CTL98" s="1332"/>
      <c r="CTM98" s="1332"/>
      <c r="CTN98" s="1332"/>
      <c r="CTO98" s="1332"/>
      <c r="CTP98" s="1332"/>
      <c r="CTQ98" s="1332"/>
      <c r="CTR98" s="1332"/>
      <c r="CTS98" s="1332"/>
      <c r="CTT98" s="1332"/>
      <c r="CTU98" s="1332"/>
      <c r="CTV98" s="1332"/>
      <c r="CTW98" s="1332"/>
      <c r="CTX98" s="1332"/>
      <c r="CTY98" s="1332"/>
      <c r="CTZ98" s="1332"/>
      <c r="CUA98" s="1332"/>
      <c r="CUB98" s="1332"/>
      <c r="CUC98" s="1332"/>
      <c r="CUD98" s="1332"/>
      <c r="CUE98" s="1332"/>
      <c r="CUF98" s="1332"/>
      <c r="CUG98" s="1332"/>
      <c r="CUH98" s="1332"/>
      <c r="CUI98" s="1332"/>
      <c r="CUJ98" s="1332"/>
      <c r="CUK98" s="1332"/>
      <c r="CUL98" s="1332"/>
      <c r="CUM98" s="1332"/>
      <c r="CUN98" s="1332"/>
      <c r="CUO98" s="1332"/>
      <c r="CUP98" s="1332"/>
      <c r="CUQ98" s="1332"/>
      <c r="CUR98" s="1332"/>
      <c r="CUS98" s="1332"/>
      <c r="CUT98" s="1332"/>
      <c r="CUU98" s="1332"/>
      <c r="CUV98" s="1332"/>
      <c r="CUW98" s="1332"/>
      <c r="CUX98" s="1332"/>
      <c r="CUY98" s="1332"/>
      <c r="CUZ98" s="1332"/>
      <c r="CVA98" s="1332"/>
      <c r="CVB98" s="1332"/>
      <c r="CVC98" s="1332"/>
      <c r="CVD98" s="1332"/>
      <c r="CVE98" s="1332"/>
      <c r="CVF98" s="1332"/>
      <c r="CVG98" s="1332"/>
      <c r="CVH98" s="1332"/>
      <c r="CVI98" s="1332"/>
      <c r="CVJ98" s="1332"/>
      <c r="CVK98" s="1332"/>
      <c r="CVL98" s="1332"/>
      <c r="CVM98" s="1332"/>
      <c r="CVN98" s="1332"/>
      <c r="CVO98" s="1332"/>
      <c r="CVP98" s="1332"/>
      <c r="CVQ98" s="1332"/>
      <c r="CVR98" s="1332"/>
      <c r="CVS98" s="1332"/>
      <c r="CVT98" s="1332"/>
      <c r="CVU98" s="1332"/>
      <c r="CVV98" s="1332"/>
      <c r="CVW98" s="1332"/>
      <c r="CVX98" s="1332"/>
      <c r="CVY98" s="1332"/>
      <c r="CVZ98" s="1332"/>
      <c r="CWA98" s="1332"/>
      <c r="CWB98" s="1332"/>
      <c r="CWC98" s="1332"/>
      <c r="CWD98" s="1332"/>
      <c r="CWE98" s="1332"/>
      <c r="CWF98" s="1332"/>
      <c r="CWG98" s="1332"/>
      <c r="CWH98" s="1332"/>
      <c r="CWI98" s="1332"/>
      <c r="CWJ98" s="1332"/>
      <c r="CWK98" s="1332"/>
      <c r="CWL98" s="1332"/>
      <c r="CWM98" s="1332"/>
      <c r="CWN98" s="1332"/>
      <c r="CWO98" s="1332"/>
      <c r="CWP98" s="1332"/>
      <c r="CWQ98" s="1332"/>
      <c r="CWR98" s="1332"/>
      <c r="CWS98" s="1332"/>
      <c r="CWT98" s="1332"/>
      <c r="CWU98" s="1332"/>
      <c r="CWV98" s="1332"/>
      <c r="CWW98" s="1332"/>
      <c r="CWX98" s="1332"/>
      <c r="CWY98" s="1332"/>
      <c r="CWZ98" s="1332"/>
      <c r="CXA98" s="1332"/>
      <c r="CXB98" s="1332"/>
      <c r="CXC98" s="1332"/>
      <c r="CXD98" s="1332"/>
      <c r="CXE98" s="1332"/>
      <c r="CXF98" s="1332"/>
      <c r="CXG98" s="1332"/>
      <c r="CXH98" s="1332"/>
      <c r="CXI98" s="1332"/>
      <c r="CXJ98" s="1332"/>
      <c r="CXK98" s="1332"/>
      <c r="CXL98" s="1332"/>
      <c r="CXM98" s="1332"/>
      <c r="CXN98" s="1332"/>
      <c r="CXO98" s="1332"/>
      <c r="CXP98" s="1332"/>
      <c r="CXQ98" s="1332"/>
      <c r="CXR98" s="1332"/>
      <c r="CXS98" s="1332"/>
      <c r="CXT98" s="1332"/>
      <c r="CXU98" s="1332"/>
      <c r="CXV98" s="1332"/>
      <c r="CXW98" s="1332"/>
      <c r="CXX98" s="1332"/>
      <c r="CXY98" s="1332"/>
      <c r="CXZ98" s="1332"/>
      <c r="CYA98" s="1332"/>
      <c r="CYB98" s="1332"/>
      <c r="CYC98" s="1332"/>
      <c r="CYD98" s="1332"/>
      <c r="CYE98" s="1332"/>
      <c r="CYF98" s="1332"/>
      <c r="CYG98" s="1332"/>
      <c r="CYH98" s="1332"/>
      <c r="CYI98" s="1332"/>
      <c r="CYJ98" s="1332"/>
      <c r="CYK98" s="1332"/>
      <c r="CYL98" s="1332"/>
      <c r="CYM98" s="1332"/>
      <c r="CYN98" s="1332"/>
      <c r="CYO98" s="1332"/>
      <c r="CYP98" s="1332"/>
      <c r="CYQ98" s="1332"/>
      <c r="CYR98" s="1332"/>
      <c r="CYS98" s="1332"/>
      <c r="CYT98" s="1332"/>
      <c r="CYU98" s="1332"/>
      <c r="CYV98" s="1332"/>
      <c r="CYW98" s="1332"/>
      <c r="CYX98" s="1332"/>
      <c r="CYY98" s="1332"/>
      <c r="CYZ98" s="1332"/>
      <c r="CZA98" s="1332"/>
      <c r="CZB98" s="1332"/>
      <c r="CZC98" s="1332"/>
      <c r="CZD98" s="1332"/>
      <c r="CZE98" s="1332"/>
      <c r="CZF98" s="1332"/>
      <c r="CZG98" s="1332"/>
      <c r="CZH98" s="1332"/>
      <c r="CZI98" s="1332"/>
      <c r="CZJ98" s="1332"/>
      <c r="CZK98" s="1332"/>
      <c r="CZL98" s="1332"/>
      <c r="CZM98" s="1332"/>
      <c r="CZN98" s="1332"/>
      <c r="CZO98" s="1332"/>
      <c r="CZP98" s="1332"/>
      <c r="CZQ98" s="1332"/>
      <c r="CZR98" s="1332"/>
      <c r="CZS98" s="1332"/>
      <c r="CZT98" s="1332"/>
      <c r="CZU98" s="1332"/>
      <c r="CZV98" s="1332"/>
      <c r="CZW98" s="1332"/>
      <c r="CZX98" s="1332"/>
      <c r="CZY98" s="1332"/>
      <c r="CZZ98" s="1332"/>
      <c r="DAA98" s="1332"/>
      <c r="DAB98" s="1332"/>
      <c r="DAC98" s="1332"/>
      <c r="DAD98" s="1332"/>
      <c r="DAE98" s="1332"/>
      <c r="DAF98" s="1332"/>
      <c r="DAG98" s="1332"/>
      <c r="DAH98" s="1332"/>
      <c r="DAI98" s="1332"/>
      <c r="DAJ98" s="1332"/>
      <c r="DAK98" s="1332"/>
      <c r="DAL98" s="1332"/>
      <c r="DAM98" s="1332"/>
      <c r="DAN98" s="1332"/>
      <c r="DAO98" s="1332"/>
      <c r="DAP98" s="1332"/>
      <c r="DAQ98" s="1332"/>
      <c r="DAR98" s="1332"/>
      <c r="DAS98" s="1332"/>
      <c r="DAT98" s="1332"/>
      <c r="DAU98" s="1332"/>
      <c r="DAV98" s="1332"/>
      <c r="DAW98" s="1332"/>
      <c r="DAX98" s="1332"/>
      <c r="DAY98" s="1332"/>
      <c r="DAZ98" s="1332"/>
      <c r="DBA98" s="1332"/>
      <c r="DBB98" s="1332"/>
      <c r="DBC98" s="1332"/>
      <c r="DBD98" s="1332"/>
      <c r="DBE98" s="1332"/>
      <c r="DBF98" s="1332"/>
      <c r="DBG98" s="1332"/>
      <c r="DBH98" s="1332"/>
      <c r="DBI98" s="1332"/>
      <c r="DBJ98" s="1332"/>
      <c r="DBK98" s="1332"/>
      <c r="DBL98" s="1332"/>
      <c r="DBM98" s="1332"/>
      <c r="DBN98" s="1332"/>
      <c r="DBO98" s="1332"/>
      <c r="DBP98" s="1332"/>
      <c r="DBQ98" s="1332"/>
      <c r="DBR98" s="1332"/>
      <c r="DBS98" s="1332"/>
      <c r="DBT98" s="1332"/>
      <c r="DBU98" s="1332"/>
      <c r="DBV98" s="1332"/>
      <c r="DBW98" s="1332"/>
      <c r="DBX98" s="1332"/>
      <c r="DBY98" s="1332"/>
      <c r="DBZ98" s="1332"/>
      <c r="DCA98" s="1332"/>
      <c r="DCB98" s="1332"/>
      <c r="DCC98" s="1332"/>
      <c r="DCD98" s="1332"/>
      <c r="DCE98" s="1332"/>
      <c r="DCF98" s="1332"/>
      <c r="DCG98" s="1332"/>
      <c r="DCH98" s="1332"/>
      <c r="DCI98" s="1332"/>
      <c r="DCJ98" s="1332"/>
      <c r="DCK98" s="1332"/>
      <c r="DCL98" s="1332"/>
      <c r="DCM98" s="1332"/>
      <c r="DCN98" s="1332"/>
      <c r="DCO98" s="1332"/>
      <c r="DCP98" s="1332"/>
      <c r="DCQ98" s="1332"/>
      <c r="DCR98" s="1332"/>
      <c r="DCS98" s="1332"/>
      <c r="DCT98" s="1332"/>
      <c r="DCU98" s="1332"/>
      <c r="DCV98" s="1332"/>
      <c r="DCW98" s="1332"/>
      <c r="DCX98" s="1332"/>
      <c r="DCY98" s="1332"/>
      <c r="DCZ98" s="1332"/>
      <c r="DDA98" s="1332"/>
      <c r="DDB98" s="1332"/>
      <c r="DDC98" s="1332"/>
      <c r="DDD98" s="1332"/>
      <c r="DDE98" s="1332"/>
      <c r="DDF98" s="1332"/>
      <c r="DDG98" s="1332"/>
      <c r="DDH98" s="1332"/>
      <c r="DDI98" s="1332"/>
      <c r="DDJ98" s="1332"/>
      <c r="DDK98" s="1332"/>
      <c r="DDL98" s="1332"/>
      <c r="DDM98" s="1332"/>
      <c r="DDN98" s="1332"/>
      <c r="DDO98" s="1332"/>
      <c r="DDP98" s="1332"/>
      <c r="DDQ98" s="1332"/>
      <c r="DDR98" s="1332"/>
      <c r="DDS98" s="1332"/>
      <c r="DDT98" s="1332"/>
      <c r="DDU98" s="1332"/>
      <c r="DDV98" s="1332"/>
      <c r="DDW98" s="1332"/>
      <c r="DDX98" s="1332"/>
      <c r="DDY98" s="1332"/>
      <c r="DDZ98" s="1332"/>
      <c r="DEA98" s="1332"/>
      <c r="DEB98" s="1332"/>
      <c r="DEC98" s="1332"/>
      <c r="DED98" s="1332"/>
      <c r="DEE98" s="1332"/>
      <c r="DEF98" s="1332"/>
      <c r="DEG98" s="1332"/>
      <c r="DEH98" s="1332"/>
      <c r="DEI98" s="1332"/>
      <c r="DEJ98" s="1332"/>
      <c r="DEK98" s="1332"/>
      <c r="DEL98" s="1332"/>
      <c r="DEM98" s="1332"/>
      <c r="DEN98" s="1332"/>
      <c r="DEO98" s="1332"/>
      <c r="DEP98" s="1332"/>
      <c r="DEQ98" s="1332"/>
      <c r="DER98" s="1332"/>
      <c r="DES98" s="1332"/>
      <c r="DET98" s="1332"/>
      <c r="DEU98" s="1332"/>
      <c r="DEV98" s="1332"/>
      <c r="DEW98" s="1332"/>
      <c r="DEX98" s="1332"/>
      <c r="DEY98" s="1332"/>
      <c r="DEZ98" s="1332"/>
      <c r="DFA98" s="1332"/>
      <c r="DFB98" s="1332"/>
      <c r="DFC98" s="1332"/>
      <c r="DFD98" s="1332"/>
      <c r="DFE98" s="1332"/>
      <c r="DFF98" s="1332"/>
      <c r="DFG98" s="1332"/>
      <c r="DFH98" s="1332"/>
      <c r="DFI98" s="1332"/>
      <c r="DFJ98" s="1332"/>
      <c r="DFK98" s="1332"/>
      <c r="DFL98" s="1332"/>
      <c r="DFM98" s="1332"/>
      <c r="DFN98" s="1332"/>
      <c r="DFO98" s="1332"/>
      <c r="DFP98" s="1332"/>
      <c r="DFQ98" s="1332"/>
      <c r="DFR98" s="1332"/>
      <c r="DFS98" s="1332"/>
      <c r="DFT98" s="1332"/>
      <c r="DFU98" s="1332"/>
      <c r="DFV98" s="1332"/>
      <c r="DFW98" s="1332"/>
      <c r="DFX98" s="1332"/>
      <c r="DFY98" s="1332"/>
      <c r="DFZ98" s="1332"/>
      <c r="DGA98" s="1332"/>
      <c r="DGB98" s="1332"/>
      <c r="DGC98" s="1332"/>
      <c r="DGD98" s="1332"/>
      <c r="DGE98" s="1332"/>
      <c r="DGF98" s="1332"/>
      <c r="DGG98" s="1332"/>
      <c r="DGH98" s="1332"/>
      <c r="DGI98" s="1332"/>
      <c r="DGJ98" s="1332"/>
      <c r="DGK98" s="1332"/>
      <c r="DGL98" s="1332"/>
      <c r="DGM98" s="1332"/>
      <c r="DGN98" s="1332"/>
      <c r="DGO98" s="1332"/>
      <c r="DGP98" s="1332"/>
      <c r="DGQ98" s="1332"/>
      <c r="DGR98" s="1332"/>
      <c r="DGS98" s="1332"/>
      <c r="DGT98" s="1332"/>
      <c r="DGU98" s="1332"/>
      <c r="DGV98" s="1332"/>
      <c r="DGW98" s="1332"/>
      <c r="DGX98" s="1332"/>
      <c r="DGY98" s="1332"/>
      <c r="DGZ98" s="1332"/>
      <c r="DHA98" s="1332"/>
      <c r="DHB98" s="1332"/>
      <c r="DHC98" s="1332"/>
      <c r="DHD98" s="1332"/>
      <c r="DHE98" s="1332"/>
      <c r="DHF98" s="1332"/>
      <c r="DHG98" s="1332"/>
      <c r="DHH98" s="1332"/>
      <c r="DHI98" s="1332"/>
      <c r="DHJ98" s="1332"/>
      <c r="DHK98" s="1332"/>
      <c r="DHL98" s="1332"/>
      <c r="DHM98" s="1332"/>
      <c r="DHN98" s="1332"/>
      <c r="DHO98" s="1332"/>
      <c r="DHP98" s="1332"/>
      <c r="DHQ98" s="1332"/>
      <c r="DHR98" s="1332"/>
      <c r="DHS98" s="1332"/>
      <c r="DHT98" s="1332"/>
      <c r="DHU98" s="1332"/>
      <c r="DHV98" s="1332"/>
      <c r="DHW98" s="1332"/>
      <c r="DHX98" s="1332"/>
      <c r="DHY98" s="1332"/>
      <c r="DHZ98" s="1332"/>
      <c r="DIA98" s="1332"/>
      <c r="DIB98" s="1332"/>
      <c r="DIC98" s="1332"/>
      <c r="DID98" s="1332"/>
      <c r="DIE98" s="1332"/>
      <c r="DIF98" s="1332"/>
      <c r="DIG98" s="1332"/>
      <c r="DIH98" s="1332"/>
      <c r="DII98" s="1332"/>
      <c r="DIJ98" s="1332"/>
      <c r="DIK98" s="1332"/>
      <c r="DIL98" s="1332"/>
      <c r="DIM98" s="1332"/>
      <c r="DIN98" s="1332"/>
      <c r="DIO98" s="1332"/>
      <c r="DIP98" s="1332"/>
      <c r="DIQ98" s="1332"/>
      <c r="DIR98" s="1332"/>
      <c r="DIS98" s="1332"/>
      <c r="DIT98" s="1332"/>
      <c r="DIU98" s="1332"/>
      <c r="DIV98" s="1332"/>
      <c r="DIW98" s="1332"/>
      <c r="DIX98" s="1332"/>
      <c r="DIY98" s="1332"/>
      <c r="DIZ98" s="1332"/>
      <c r="DJA98" s="1332"/>
      <c r="DJB98" s="1332"/>
      <c r="DJC98" s="1332"/>
      <c r="DJD98" s="1332"/>
      <c r="DJE98" s="1332"/>
      <c r="DJF98" s="1332"/>
      <c r="DJG98" s="1332"/>
      <c r="DJH98" s="1332"/>
      <c r="DJI98" s="1332"/>
      <c r="DJJ98" s="1332"/>
      <c r="DJK98" s="1332"/>
      <c r="DJL98" s="1332"/>
      <c r="DJM98" s="1332"/>
      <c r="DJN98" s="1332"/>
      <c r="DJO98" s="1332"/>
      <c r="DJP98" s="1332"/>
      <c r="DJQ98" s="1332"/>
      <c r="DJR98" s="1332"/>
      <c r="DJS98" s="1332"/>
      <c r="DJT98" s="1332"/>
      <c r="DJU98" s="1332"/>
      <c r="DJV98" s="1332"/>
      <c r="DJW98" s="1332"/>
      <c r="DJX98" s="1332"/>
      <c r="DJY98" s="1332"/>
      <c r="DJZ98" s="1332"/>
      <c r="DKA98" s="1332"/>
      <c r="DKB98" s="1332"/>
      <c r="DKC98" s="1332"/>
      <c r="DKD98" s="1332"/>
      <c r="DKE98" s="1332"/>
      <c r="DKF98" s="1332"/>
      <c r="DKG98" s="1332"/>
      <c r="DKH98" s="1332"/>
      <c r="DKI98" s="1332"/>
      <c r="DKJ98" s="1332"/>
      <c r="DKK98" s="1332"/>
      <c r="DKL98" s="1332"/>
      <c r="DKM98" s="1332"/>
      <c r="DKN98" s="1332"/>
      <c r="DKO98" s="1332"/>
      <c r="DKP98" s="1332"/>
      <c r="DKQ98" s="1332"/>
      <c r="DKR98" s="1332"/>
      <c r="DKS98" s="1332"/>
      <c r="DKT98" s="1332"/>
      <c r="DKU98" s="1332"/>
      <c r="DKV98" s="1332"/>
      <c r="DKW98" s="1332"/>
      <c r="DKX98" s="1332"/>
      <c r="DKY98" s="1332"/>
      <c r="DKZ98" s="1332"/>
      <c r="DLA98" s="1332"/>
      <c r="DLB98" s="1332"/>
      <c r="DLC98" s="1332"/>
      <c r="DLD98" s="1332"/>
      <c r="DLE98" s="1332"/>
      <c r="DLF98" s="1332"/>
      <c r="DLG98" s="1332"/>
      <c r="DLH98" s="1332"/>
      <c r="DLI98" s="1332"/>
      <c r="DLJ98" s="1332"/>
      <c r="DLK98" s="1332"/>
      <c r="DLL98" s="1332"/>
      <c r="DLM98" s="1332"/>
      <c r="DLN98" s="1332"/>
      <c r="DLO98" s="1332"/>
      <c r="DLP98" s="1332"/>
      <c r="DLQ98" s="1332"/>
      <c r="DLR98" s="1332"/>
      <c r="DLS98" s="1332"/>
      <c r="DLT98" s="1332"/>
      <c r="DLU98" s="1332"/>
      <c r="DLV98" s="1332"/>
      <c r="DLW98" s="1332"/>
      <c r="DLX98" s="1332"/>
      <c r="DLY98" s="1332"/>
      <c r="DLZ98" s="1332"/>
      <c r="DMA98" s="1332"/>
      <c r="DMB98" s="1332"/>
      <c r="DMC98" s="1332"/>
      <c r="DMD98" s="1332"/>
      <c r="DME98" s="1332"/>
      <c r="DMF98" s="1332"/>
      <c r="DMG98" s="1332"/>
      <c r="DMH98" s="1332"/>
      <c r="DMI98" s="1332"/>
      <c r="DMJ98" s="1332"/>
      <c r="DMK98" s="1332"/>
      <c r="DML98" s="1332"/>
      <c r="DMM98" s="1332"/>
      <c r="DMN98" s="1332"/>
      <c r="DMO98" s="1332"/>
      <c r="DMP98" s="1332"/>
      <c r="DMQ98" s="1332"/>
      <c r="DMR98" s="1332"/>
      <c r="DMS98" s="1332"/>
      <c r="DMT98" s="1332"/>
      <c r="DMU98" s="1332"/>
      <c r="DMV98" s="1332"/>
      <c r="DMW98" s="1332"/>
      <c r="DMX98" s="1332"/>
      <c r="DMY98" s="1332"/>
      <c r="DMZ98" s="1332"/>
      <c r="DNA98" s="1332"/>
      <c r="DNB98" s="1332"/>
      <c r="DNC98" s="1332"/>
      <c r="DND98" s="1332"/>
      <c r="DNE98" s="1332"/>
      <c r="DNF98" s="1332"/>
      <c r="DNG98" s="1332"/>
      <c r="DNH98" s="1332"/>
      <c r="DNI98" s="1332"/>
      <c r="DNJ98" s="1332"/>
      <c r="DNK98" s="1332"/>
      <c r="DNL98" s="1332"/>
      <c r="DNM98" s="1332"/>
      <c r="DNN98" s="1332"/>
      <c r="DNO98" s="1332"/>
      <c r="DNP98" s="1332"/>
      <c r="DNQ98" s="1332"/>
      <c r="DNR98" s="1332"/>
      <c r="DNS98" s="1332"/>
      <c r="DNT98" s="1332"/>
      <c r="DNU98" s="1332"/>
      <c r="DNV98" s="1332"/>
      <c r="DNW98" s="1332"/>
      <c r="DNX98" s="1332"/>
      <c r="DNY98" s="1332"/>
      <c r="DNZ98" s="1332"/>
      <c r="DOA98" s="1332"/>
      <c r="DOB98" s="1332"/>
      <c r="DOC98" s="1332"/>
      <c r="DOD98" s="1332"/>
      <c r="DOE98" s="1332"/>
      <c r="DOF98" s="1332"/>
      <c r="DOG98" s="1332"/>
      <c r="DOH98" s="1332"/>
      <c r="DOI98" s="1332"/>
      <c r="DOJ98" s="1332"/>
      <c r="DOK98" s="1332"/>
      <c r="DOL98" s="1332"/>
      <c r="DOM98" s="1332"/>
      <c r="DON98" s="1332"/>
      <c r="DOO98" s="1332"/>
      <c r="DOP98" s="1332"/>
      <c r="DOQ98" s="1332"/>
      <c r="DOR98" s="1332"/>
      <c r="DOS98" s="1332"/>
      <c r="DOT98" s="1332"/>
      <c r="DOU98" s="1332"/>
      <c r="DOV98" s="1332"/>
      <c r="DOW98" s="1332"/>
      <c r="DOX98" s="1332"/>
      <c r="DOY98" s="1332"/>
      <c r="DOZ98" s="1332"/>
      <c r="DPA98" s="1332"/>
      <c r="DPB98" s="1332"/>
      <c r="DPC98" s="1332"/>
      <c r="DPD98" s="1332"/>
      <c r="DPE98" s="1332"/>
      <c r="DPF98" s="1332"/>
      <c r="DPG98" s="1332"/>
      <c r="DPH98" s="1332"/>
      <c r="DPI98" s="1332"/>
      <c r="DPJ98" s="1332"/>
      <c r="DPK98" s="1332"/>
      <c r="DPL98" s="1332"/>
      <c r="DPM98" s="1332"/>
      <c r="DPN98" s="1332"/>
      <c r="DPO98" s="1332"/>
      <c r="DPP98" s="1332"/>
      <c r="DPQ98" s="1332"/>
      <c r="DPR98" s="1332"/>
      <c r="DPS98" s="1332"/>
      <c r="DPT98" s="1332"/>
      <c r="DPU98" s="1332"/>
      <c r="DPV98" s="1332"/>
      <c r="DPW98" s="1332"/>
      <c r="DPX98" s="1332"/>
      <c r="DPY98" s="1332"/>
      <c r="DPZ98" s="1332"/>
      <c r="DQA98" s="1332"/>
      <c r="DQB98" s="1332"/>
      <c r="DQC98" s="1332"/>
      <c r="DQD98" s="1332"/>
      <c r="DQE98" s="1332"/>
      <c r="DQF98" s="1332"/>
      <c r="DQG98" s="1332"/>
      <c r="DQH98" s="1332"/>
      <c r="DQI98" s="1332"/>
      <c r="DQJ98" s="1332"/>
      <c r="DQK98" s="1332"/>
      <c r="DQL98" s="1332"/>
      <c r="DQM98" s="1332"/>
      <c r="DQN98" s="1332"/>
      <c r="DQO98" s="1332"/>
      <c r="DQP98" s="1332"/>
      <c r="DQQ98" s="1332"/>
      <c r="DQR98" s="1332"/>
      <c r="DQS98" s="1332"/>
      <c r="DQT98" s="1332"/>
      <c r="DQU98" s="1332"/>
      <c r="DQV98" s="1332"/>
      <c r="DQW98" s="1332"/>
      <c r="DQX98" s="1332"/>
      <c r="DQY98" s="1332"/>
      <c r="DQZ98" s="1332"/>
      <c r="DRA98" s="1332"/>
      <c r="DRB98" s="1332"/>
      <c r="DRC98" s="1332"/>
      <c r="DRD98" s="1332"/>
      <c r="DRE98" s="1332"/>
      <c r="DRF98" s="1332"/>
      <c r="DRG98" s="1332"/>
      <c r="DRH98" s="1332"/>
      <c r="DRI98" s="1332"/>
      <c r="DRJ98" s="1332"/>
      <c r="DRK98" s="1332"/>
      <c r="DRL98" s="1332"/>
      <c r="DRM98" s="1332"/>
      <c r="DRN98" s="1332"/>
      <c r="DRO98" s="1332"/>
      <c r="DRP98" s="1332"/>
      <c r="DRQ98" s="1332"/>
      <c r="DRR98" s="1332"/>
      <c r="DRS98" s="1332"/>
      <c r="DRT98" s="1332"/>
      <c r="DRU98" s="1332"/>
      <c r="DRV98" s="1332"/>
      <c r="DRW98" s="1332"/>
      <c r="DRX98" s="1332"/>
      <c r="DRY98" s="1332"/>
      <c r="DRZ98" s="1332"/>
      <c r="DSA98" s="1332"/>
      <c r="DSB98" s="1332"/>
      <c r="DSC98" s="1332"/>
      <c r="DSD98" s="1332"/>
      <c r="DSE98" s="1332"/>
      <c r="DSF98" s="1332"/>
      <c r="DSG98" s="1332"/>
      <c r="DSH98" s="1332"/>
      <c r="DSI98" s="1332"/>
      <c r="DSJ98" s="1332"/>
      <c r="DSK98" s="1332"/>
      <c r="DSL98" s="1332"/>
      <c r="DSM98" s="1332"/>
      <c r="DSN98" s="1332"/>
      <c r="DSO98" s="1332"/>
      <c r="DSP98" s="1332"/>
      <c r="DSQ98" s="1332"/>
      <c r="DSR98" s="1332"/>
      <c r="DSS98" s="1332"/>
      <c r="DST98" s="1332"/>
      <c r="DSU98" s="1332"/>
      <c r="DSV98" s="1332"/>
      <c r="DSW98" s="1332"/>
      <c r="DSX98" s="1332"/>
      <c r="DSY98" s="1332"/>
      <c r="DSZ98" s="1332"/>
      <c r="DTA98" s="1332"/>
      <c r="DTB98" s="1332"/>
      <c r="DTC98" s="1332"/>
      <c r="DTD98" s="1332"/>
      <c r="DTE98" s="1332"/>
      <c r="DTF98" s="1332"/>
      <c r="DTG98" s="1332"/>
      <c r="DTH98" s="1332"/>
      <c r="DTI98" s="1332"/>
      <c r="DTJ98" s="1332"/>
      <c r="DTK98" s="1332"/>
      <c r="DTL98" s="1332"/>
      <c r="DTM98" s="1332"/>
      <c r="DTN98" s="1332"/>
      <c r="DTO98" s="1332"/>
      <c r="DTP98" s="1332"/>
      <c r="DTQ98" s="1332"/>
      <c r="DTR98" s="1332"/>
      <c r="DTS98" s="1332"/>
      <c r="DTT98" s="1332"/>
      <c r="DTU98" s="1332"/>
      <c r="DTV98" s="1332"/>
      <c r="DTW98" s="1332"/>
      <c r="DTX98" s="1332"/>
      <c r="DTY98" s="1332"/>
      <c r="DTZ98" s="1332"/>
      <c r="DUA98" s="1332"/>
      <c r="DUB98" s="1332"/>
      <c r="DUC98" s="1332"/>
      <c r="DUD98" s="1332"/>
      <c r="DUE98" s="1332"/>
      <c r="DUF98" s="1332"/>
      <c r="DUG98" s="1332"/>
      <c r="DUH98" s="1332"/>
      <c r="DUI98" s="1332"/>
      <c r="DUJ98" s="1332"/>
      <c r="DUK98" s="1332"/>
      <c r="DUL98" s="1332"/>
      <c r="DUM98" s="1332"/>
      <c r="DUN98" s="1332"/>
      <c r="DUO98" s="1332"/>
      <c r="DUP98" s="1332"/>
      <c r="DUQ98" s="1332"/>
      <c r="DUR98" s="1332"/>
      <c r="DUS98" s="1332"/>
      <c r="DUT98" s="1332"/>
      <c r="DUU98" s="1332"/>
      <c r="DUV98" s="1332"/>
      <c r="DUW98" s="1332"/>
      <c r="DUX98" s="1332"/>
      <c r="DUY98" s="1332"/>
      <c r="DUZ98" s="1332"/>
      <c r="DVA98" s="1332"/>
      <c r="DVB98" s="1332"/>
      <c r="DVC98" s="1332"/>
      <c r="DVD98" s="1332"/>
      <c r="DVE98" s="1332"/>
      <c r="DVF98" s="1332"/>
      <c r="DVG98" s="1332"/>
      <c r="DVH98" s="1332"/>
      <c r="DVI98" s="1332"/>
      <c r="DVJ98" s="1332"/>
      <c r="DVK98" s="1332"/>
      <c r="DVL98" s="1332"/>
      <c r="DVM98" s="1332"/>
      <c r="DVN98" s="1332"/>
      <c r="DVO98" s="1332"/>
      <c r="DVP98" s="1332"/>
      <c r="DVQ98" s="1332"/>
      <c r="DVR98" s="1332"/>
      <c r="DVS98" s="1332"/>
      <c r="DVT98" s="1332"/>
      <c r="DVU98" s="1332"/>
      <c r="DVV98" s="1332"/>
      <c r="DVW98" s="1332"/>
      <c r="DVX98" s="1332"/>
      <c r="DVY98" s="1332"/>
      <c r="DVZ98" s="1332"/>
      <c r="DWA98" s="1332"/>
      <c r="DWB98" s="1332"/>
      <c r="DWC98" s="1332"/>
      <c r="DWD98" s="1332"/>
      <c r="DWE98" s="1332"/>
      <c r="DWF98" s="1332"/>
      <c r="DWG98" s="1332"/>
      <c r="DWH98" s="1332"/>
      <c r="DWI98" s="1332"/>
      <c r="DWJ98" s="1332"/>
      <c r="DWK98" s="1332"/>
      <c r="DWL98" s="1332"/>
      <c r="DWM98" s="1332"/>
      <c r="DWN98" s="1332"/>
      <c r="DWO98" s="1332"/>
      <c r="DWP98" s="1332"/>
      <c r="DWQ98" s="1332"/>
      <c r="DWR98" s="1332"/>
      <c r="DWS98" s="1332"/>
      <c r="DWT98" s="1332"/>
      <c r="DWU98" s="1332"/>
      <c r="DWV98" s="1332"/>
      <c r="DWW98" s="1332"/>
      <c r="DWX98" s="1332"/>
      <c r="DWY98" s="1332"/>
      <c r="DWZ98" s="1332"/>
      <c r="DXA98" s="1332"/>
      <c r="DXB98" s="1332"/>
      <c r="DXC98" s="1332"/>
      <c r="DXD98" s="1332"/>
      <c r="DXE98" s="1332"/>
      <c r="DXF98" s="1332"/>
      <c r="DXG98" s="1332"/>
      <c r="DXH98" s="1332"/>
      <c r="DXI98" s="1332"/>
      <c r="DXJ98" s="1332"/>
      <c r="DXK98" s="1332"/>
      <c r="DXL98" s="1332"/>
      <c r="DXM98" s="1332"/>
      <c r="DXN98" s="1332"/>
      <c r="DXO98" s="1332"/>
      <c r="DXP98" s="1332"/>
      <c r="DXQ98" s="1332"/>
      <c r="DXR98" s="1332"/>
      <c r="DXS98" s="1332"/>
      <c r="DXT98" s="1332"/>
      <c r="DXU98" s="1332"/>
      <c r="DXV98" s="1332"/>
      <c r="DXW98" s="1332"/>
      <c r="DXX98" s="1332"/>
      <c r="DXY98" s="1332"/>
      <c r="DXZ98" s="1332"/>
      <c r="DYA98" s="1332"/>
      <c r="DYB98" s="1332"/>
      <c r="DYC98" s="1332"/>
      <c r="DYD98" s="1332"/>
      <c r="DYE98" s="1332"/>
      <c r="DYF98" s="1332"/>
      <c r="DYG98" s="1332"/>
      <c r="DYH98" s="1332"/>
      <c r="DYI98" s="1332"/>
      <c r="DYJ98" s="1332"/>
      <c r="DYK98" s="1332"/>
      <c r="DYL98" s="1332"/>
      <c r="DYM98" s="1332"/>
      <c r="DYN98" s="1332"/>
      <c r="DYO98" s="1332"/>
      <c r="DYP98" s="1332"/>
      <c r="DYQ98" s="1332"/>
      <c r="DYR98" s="1332"/>
      <c r="DYS98" s="1332"/>
      <c r="DYT98" s="1332"/>
      <c r="DYU98" s="1332"/>
      <c r="DYV98" s="1332"/>
      <c r="DYW98" s="1332"/>
      <c r="DYX98" s="1332"/>
      <c r="DYY98" s="1332"/>
      <c r="DYZ98" s="1332"/>
      <c r="DZA98" s="1332"/>
      <c r="DZB98" s="1332"/>
      <c r="DZC98" s="1332"/>
      <c r="DZD98" s="1332"/>
      <c r="DZE98" s="1332"/>
      <c r="DZF98" s="1332"/>
      <c r="DZG98" s="1332"/>
      <c r="DZH98" s="1332"/>
      <c r="DZI98" s="1332"/>
      <c r="DZJ98" s="1332"/>
      <c r="DZK98" s="1332"/>
      <c r="DZL98" s="1332"/>
      <c r="DZM98" s="1332"/>
      <c r="DZN98" s="1332"/>
      <c r="DZO98" s="1332"/>
      <c r="DZP98" s="1332"/>
      <c r="DZQ98" s="1332"/>
      <c r="DZR98" s="1332"/>
      <c r="DZS98" s="1332"/>
      <c r="DZT98" s="1332"/>
      <c r="DZU98" s="1332"/>
      <c r="DZV98" s="1332"/>
      <c r="DZW98" s="1332"/>
      <c r="DZX98" s="1332"/>
      <c r="DZY98" s="1332"/>
      <c r="DZZ98" s="1332"/>
      <c r="EAA98" s="1332"/>
      <c r="EAB98" s="1332"/>
      <c r="EAC98" s="1332"/>
      <c r="EAD98" s="1332"/>
      <c r="EAE98" s="1332"/>
      <c r="EAF98" s="1332"/>
      <c r="EAG98" s="1332"/>
      <c r="EAH98" s="1332"/>
      <c r="EAI98" s="1332"/>
      <c r="EAJ98" s="1332"/>
      <c r="EAK98" s="1332"/>
      <c r="EAL98" s="1332"/>
      <c r="EAM98" s="1332"/>
      <c r="EAN98" s="1332"/>
      <c r="EAO98" s="1332"/>
      <c r="EAP98" s="1332"/>
      <c r="EAQ98" s="1332"/>
      <c r="EAR98" s="1332"/>
      <c r="EAS98" s="1332"/>
      <c r="EAT98" s="1332"/>
      <c r="EAU98" s="1332"/>
      <c r="EAV98" s="1332"/>
      <c r="EAW98" s="1332"/>
      <c r="EAX98" s="1332"/>
      <c r="EAY98" s="1332"/>
      <c r="EAZ98" s="1332"/>
      <c r="EBA98" s="1332"/>
      <c r="EBB98" s="1332"/>
      <c r="EBC98" s="1332"/>
      <c r="EBD98" s="1332"/>
      <c r="EBE98" s="1332"/>
      <c r="EBF98" s="1332"/>
      <c r="EBG98" s="1332"/>
      <c r="EBH98" s="1332"/>
      <c r="EBI98" s="1332"/>
      <c r="EBJ98" s="1332"/>
      <c r="EBK98" s="1332"/>
      <c r="EBL98" s="1332"/>
      <c r="EBM98" s="1332"/>
      <c r="EBN98" s="1332"/>
      <c r="EBO98" s="1332"/>
      <c r="EBP98" s="1332"/>
      <c r="EBQ98" s="1332"/>
      <c r="EBR98" s="1332"/>
      <c r="EBS98" s="1332"/>
      <c r="EBT98" s="1332"/>
      <c r="EBU98" s="1332"/>
      <c r="EBV98" s="1332"/>
      <c r="EBW98" s="1332"/>
      <c r="EBX98" s="1332"/>
      <c r="EBY98" s="1332"/>
      <c r="EBZ98" s="1332"/>
      <c r="ECA98" s="1332"/>
      <c r="ECB98" s="1332"/>
      <c r="ECC98" s="1332"/>
      <c r="ECD98" s="1332"/>
      <c r="ECE98" s="1332"/>
      <c r="ECF98" s="1332"/>
      <c r="ECG98" s="1332"/>
      <c r="ECH98" s="1332"/>
      <c r="ECI98" s="1332"/>
      <c r="ECJ98" s="1332"/>
      <c r="ECK98" s="1332"/>
      <c r="ECL98" s="1332"/>
      <c r="ECM98" s="1332"/>
      <c r="ECN98" s="1332"/>
      <c r="ECO98" s="1332"/>
      <c r="ECP98" s="1332"/>
      <c r="ECQ98" s="1332"/>
      <c r="ECR98" s="1332"/>
      <c r="ECS98" s="1332"/>
      <c r="ECT98" s="1332"/>
      <c r="ECU98" s="1332"/>
      <c r="ECV98" s="1332"/>
      <c r="ECW98" s="1332"/>
      <c r="ECX98" s="1332"/>
      <c r="ECY98" s="1332"/>
      <c r="ECZ98" s="1332"/>
      <c r="EDA98" s="1332"/>
      <c r="EDB98" s="1332"/>
      <c r="EDC98" s="1332"/>
      <c r="EDD98" s="1332"/>
      <c r="EDE98" s="1332"/>
      <c r="EDF98" s="1332"/>
      <c r="EDG98" s="1332"/>
      <c r="EDH98" s="1332"/>
      <c r="EDI98" s="1332"/>
      <c r="EDJ98" s="1332"/>
      <c r="EDK98" s="1332"/>
      <c r="EDL98" s="1332"/>
      <c r="EDM98" s="1332"/>
      <c r="EDN98" s="1332"/>
      <c r="EDO98" s="1332"/>
      <c r="EDP98" s="1332"/>
      <c r="EDQ98" s="1332"/>
      <c r="EDR98" s="1332"/>
      <c r="EDS98" s="1332"/>
      <c r="EDT98" s="1332"/>
      <c r="EDU98" s="1332"/>
      <c r="EDV98" s="1332"/>
      <c r="EDW98" s="1332"/>
      <c r="EDX98" s="1332"/>
      <c r="EDY98" s="1332"/>
      <c r="EDZ98" s="1332"/>
      <c r="EEA98" s="1332"/>
      <c r="EEB98" s="1332"/>
      <c r="EEC98" s="1332"/>
      <c r="EED98" s="1332"/>
      <c r="EEE98" s="1332"/>
      <c r="EEF98" s="1332"/>
      <c r="EEG98" s="1332"/>
      <c r="EEH98" s="1332"/>
      <c r="EEI98" s="1332"/>
      <c r="EEJ98" s="1332"/>
      <c r="EEK98" s="1332"/>
      <c r="EEL98" s="1332"/>
      <c r="EEM98" s="1332"/>
      <c r="EEN98" s="1332"/>
      <c r="EEO98" s="1332"/>
      <c r="EEP98" s="1332"/>
      <c r="EEQ98" s="1332"/>
      <c r="EER98" s="1332"/>
      <c r="EES98" s="1332"/>
      <c r="EET98" s="1332"/>
      <c r="EEU98" s="1332"/>
      <c r="EEV98" s="1332"/>
      <c r="EEW98" s="1332"/>
      <c r="EEX98" s="1332"/>
      <c r="EEY98" s="1332"/>
      <c r="EEZ98" s="1332"/>
      <c r="EFA98" s="1332"/>
      <c r="EFB98" s="1332"/>
      <c r="EFC98" s="1332"/>
      <c r="EFD98" s="1332"/>
      <c r="EFE98" s="1332"/>
      <c r="EFF98" s="1332"/>
      <c r="EFG98" s="1332"/>
      <c r="EFH98" s="1332"/>
      <c r="EFI98" s="1332"/>
      <c r="EFJ98" s="1332"/>
      <c r="EFK98" s="1332"/>
      <c r="EFL98" s="1332"/>
      <c r="EFM98" s="1332"/>
      <c r="EFN98" s="1332"/>
      <c r="EFO98" s="1332"/>
      <c r="EFP98" s="1332"/>
      <c r="EFQ98" s="1332"/>
      <c r="EFR98" s="1332"/>
      <c r="EFS98" s="1332"/>
      <c r="EFT98" s="1332"/>
      <c r="EFU98" s="1332"/>
      <c r="EFV98" s="1332"/>
      <c r="EFW98" s="1332"/>
      <c r="EFX98" s="1332"/>
      <c r="EFY98" s="1332"/>
      <c r="EFZ98" s="1332"/>
      <c r="EGA98" s="1332"/>
      <c r="EGB98" s="1332"/>
      <c r="EGC98" s="1332"/>
      <c r="EGD98" s="1332"/>
      <c r="EGE98" s="1332"/>
      <c r="EGF98" s="1332"/>
      <c r="EGG98" s="1332"/>
      <c r="EGH98" s="1332"/>
      <c r="EGI98" s="1332"/>
      <c r="EGJ98" s="1332"/>
      <c r="EGK98" s="1332"/>
      <c r="EGL98" s="1332"/>
      <c r="EGM98" s="1332"/>
      <c r="EGN98" s="1332"/>
      <c r="EGO98" s="1332"/>
      <c r="EGP98" s="1332"/>
      <c r="EGQ98" s="1332"/>
      <c r="EGR98" s="1332"/>
      <c r="EGS98" s="1332"/>
      <c r="EGT98" s="1332"/>
      <c r="EGU98" s="1332"/>
      <c r="EGV98" s="1332"/>
      <c r="EGW98" s="1332"/>
      <c r="EGX98" s="1332"/>
      <c r="EGY98" s="1332"/>
      <c r="EGZ98" s="1332"/>
      <c r="EHA98" s="1332"/>
      <c r="EHB98" s="1332"/>
      <c r="EHC98" s="1332"/>
      <c r="EHD98" s="1332"/>
      <c r="EHE98" s="1332"/>
      <c r="EHF98" s="1332"/>
      <c r="EHG98" s="1332"/>
      <c r="EHH98" s="1332"/>
      <c r="EHI98" s="1332"/>
      <c r="EHJ98" s="1332"/>
      <c r="EHK98" s="1332"/>
      <c r="EHL98" s="1332"/>
      <c r="EHM98" s="1332"/>
      <c r="EHN98" s="1332"/>
      <c r="EHO98" s="1332"/>
      <c r="EHP98" s="1332"/>
      <c r="EHQ98" s="1332"/>
      <c r="EHR98" s="1332"/>
      <c r="EHS98" s="1332"/>
      <c r="EHT98" s="1332"/>
      <c r="EHU98" s="1332"/>
      <c r="EHV98" s="1332"/>
      <c r="EHW98" s="1332"/>
      <c r="EHX98" s="1332"/>
      <c r="EHY98" s="1332"/>
      <c r="EHZ98" s="1332"/>
      <c r="EIA98" s="1332"/>
      <c r="EIB98" s="1332"/>
      <c r="EIC98" s="1332"/>
      <c r="EID98" s="1332"/>
      <c r="EIE98" s="1332"/>
      <c r="EIF98" s="1332"/>
      <c r="EIG98" s="1332"/>
      <c r="EIH98" s="1332"/>
      <c r="EII98" s="1332"/>
      <c r="EIJ98" s="1332"/>
      <c r="EIK98" s="1332"/>
      <c r="EIL98" s="1332"/>
      <c r="EIM98" s="1332"/>
      <c r="EIN98" s="1332"/>
      <c r="EIO98" s="1332"/>
      <c r="EIP98" s="1332"/>
      <c r="EIQ98" s="1332"/>
      <c r="EIR98" s="1332"/>
      <c r="EIS98" s="1332"/>
      <c r="EIT98" s="1332"/>
      <c r="EIU98" s="1332"/>
      <c r="EIV98" s="1332"/>
      <c r="EIW98" s="1332"/>
      <c r="EIX98" s="1332"/>
      <c r="EIY98" s="1332"/>
      <c r="EIZ98" s="1332"/>
      <c r="EJA98" s="1332"/>
      <c r="EJB98" s="1332"/>
      <c r="EJC98" s="1332"/>
      <c r="EJD98" s="1332"/>
      <c r="EJE98" s="1332"/>
      <c r="EJF98" s="1332"/>
      <c r="EJG98" s="1332"/>
      <c r="EJH98" s="1332"/>
      <c r="EJI98" s="1332"/>
      <c r="EJJ98" s="1332"/>
      <c r="EJK98" s="1332"/>
      <c r="EJL98" s="1332"/>
      <c r="EJM98" s="1332"/>
      <c r="EJN98" s="1332"/>
      <c r="EJO98" s="1332"/>
      <c r="EJP98" s="1332"/>
      <c r="EJQ98" s="1332"/>
      <c r="EJR98" s="1332"/>
      <c r="EJS98" s="1332"/>
      <c r="EJT98" s="1332"/>
      <c r="EJU98" s="1332"/>
      <c r="EJV98" s="1332"/>
      <c r="EJW98" s="1332"/>
      <c r="EJX98" s="1332"/>
      <c r="EJY98" s="1332"/>
      <c r="EJZ98" s="1332"/>
      <c r="EKA98" s="1332"/>
      <c r="EKB98" s="1332"/>
      <c r="EKC98" s="1332"/>
      <c r="EKD98" s="1332"/>
      <c r="EKE98" s="1332"/>
      <c r="EKF98" s="1332"/>
      <c r="EKG98" s="1332"/>
      <c r="EKH98" s="1332"/>
      <c r="EKI98" s="1332"/>
      <c r="EKJ98" s="1332"/>
      <c r="EKK98" s="1332"/>
      <c r="EKL98" s="1332"/>
      <c r="EKM98" s="1332"/>
      <c r="EKN98" s="1332"/>
      <c r="EKO98" s="1332"/>
      <c r="EKP98" s="1332"/>
      <c r="EKQ98" s="1332"/>
      <c r="EKR98" s="1332"/>
      <c r="EKS98" s="1332"/>
      <c r="EKT98" s="1332"/>
      <c r="EKU98" s="1332"/>
      <c r="EKV98" s="1332"/>
      <c r="EKW98" s="1332"/>
      <c r="EKX98" s="1332"/>
      <c r="EKY98" s="1332"/>
      <c r="EKZ98" s="1332"/>
      <c r="ELA98" s="1332"/>
      <c r="ELB98" s="1332"/>
      <c r="ELC98" s="1332"/>
      <c r="ELD98" s="1332"/>
      <c r="ELE98" s="1332"/>
      <c r="ELF98" s="1332"/>
      <c r="ELG98" s="1332"/>
      <c r="ELH98" s="1332"/>
      <c r="ELI98" s="1332"/>
      <c r="ELJ98" s="1332"/>
      <c r="ELK98" s="1332"/>
      <c r="ELL98" s="1332"/>
      <c r="ELM98" s="1332"/>
      <c r="ELN98" s="1332"/>
      <c r="ELO98" s="1332"/>
      <c r="ELP98" s="1332"/>
      <c r="ELQ98" s="1332"/>
      <c r="ELR98" s="1332"/>
      <c r="ELS98" s="1332"/>
      <c r="ELT98" s="1332"/>
      <c r="ELU98" s="1332"/>
      <c r="ELV98" s="1332"/>
      <c r="ELW98" s="1332"/>
      <c r="ELX98" s="1332"/>
      <c r="ELY98" s="1332"/>
      <c r="ELZ98" s="1332"/>
      <c r="EMA98" s="1332"/>
      <c r="EMB98" s="1332"/>
      <c r="EMC98" s="1332"/>
      <c r="EMD98" s="1332"/>
      <c r="EME98" s="1332"/>
      <c r="EMF98" s="1332"/>
      <c r="EMG98" s="1332"/>
      <c r="EMH98" s="1332"/>
      <c r="EMI98" s="1332"/>
      <c r="EMJ98" s="1332"/>
      <c r="EMK98" s="1332"/>
      <c r="EML98" s="1332"/>
      <c r="EMM98" s="1332"/>
      <c r="EMN98" s="1332"/>
      <c r="EMO98" s="1332"/>
      <c r="EMP98" s="1332"/>
      <c r="EMQ98" s="1332"/>
      <c r="EMR98" s="1332"/>
      <c r="EMS98" s="1332"/>
      <c r="EMT98" s="1332"/>
      <c r="EMU98" s="1332"/>
      <c r="EMV98" s="1332"/>
      <c r="EMW98" s="1332"/>
      <c r="EMX98" s="1332"/>
      <c r="EMY98" s="1332"/>
      <c r="EMZ98" s="1332"/>
      <c r="ENA98" s="1332"/>
      <c r="ENB98" s="1332"/>
      <c r="ENC98" s="1332"/>
      <c r="END98" s="1332"/>
      <c r="ENE98" s="1332"/>
      <c r="ENF98" s="1332"/>
      <c r="ENG98" s="1332"/>
      <c r="ENH98" s="1332"/>
      <c r="ENI98" s="1332"/>
      <c r="ENJ98" s="1332"/>
      <c r="ENK98" s="1332"/>
      <c r="ENL98" s="1332"/>
      <c r="ENM98" s="1332"/>
      <c r="ENN98" s="1332"/>
      <c r="ENO98" s="1332"/>
      <c r="ENP98" s="1332"/>
      <c r="ENQ98" s="1332"/>
      <c r="ENR98" s="1332"/>
      <c r="ENS98" s="1332"/>
      <c r="ENT98" s="1332"/>
      <c r="ENU98" s="1332"/>
      <c r="ENV98" s="1332"/>
      <c r="ENW98" s="1332"/>
      <c r="ENX98" s="1332"/>
      <c r="ENY98" s="1332"/>
      <c r="ENZ98" s="1332"/>
      <c r="EOA98" s="1332"/>
      <c r="EOB98" s="1332"/>
      <c r="EOC98" s="1332"/>
      <c r="EOD98" s="1332"/>
      <c r="EOE98" s="1332"/>
      <c r="EOF98" s="1332"/>
      <c r="EOG98" s="1332"/>
      <c r="EOH98" s="1332"/>
      <c r="EOI98" s="1332"/>
      <c r="EOJ98" s="1332"/>
      <c r="EOK98" s="1332"/>
      <c r="EOL98" s="1332"/>
      <c r="EOM98" s="1332"/>
      <c r="EON98" s="1332"/>
      <c r="EOO98" s="1332"/>
      <c r="EOP98" s="1332"/>
      <c r="EOQ98" s="1332"/>
      <c r="EOR98" s="1332"/>
      <c r="EOS98" s="1332"/>
      <c r="EOT98" s="1332"/>
      <c r="EOU98" s="1332"/>
      <c r="EOV98" s="1332"/>
      <c r="EOW98" s="1332"/>
      <c r="EOX98" s="1332"/>
      <c r="EOY98" s="1332"/>
      <c r="EOZ98" s="1332"/>
      <c r="EPA98" s="1332"/>
      <c r="EPB98" s="1332"/>
      <c r="EPC98" s="1332"/>
      <c r="EPD98" s="1332"/>
      <c r="EPE98" s="1332"/>
      <c r="EPF98" s="1332"/>
      <c r="EPG98" s="1332"/>
      <c r="EPH98" s="1332"/>
      <c r="EPI98" s="1332"/>
      <c r="EPJ98" s="1332"/>
      <c r="EPK98" s="1332"/>
      <c r="EPL98" s="1332"/>
      <c r="EPM98" s="1332"/>
      <c r="EPN98" s="1332"/>
      <c r="EPO98" s="1332"/>
      <c r="EPP98" s="1332"/>
      <c r="EPQ98" s="1332"/>
      <c r="EPR98" s="1332"/>
      <c r="EPS98" s="1332"/>
      <c r="EPT98" s="1332"/>
      <c r="EPU98" s="1332"/>
      <c r="EPV98" s="1332"/>
      <c r="EPW98" s="1332"/>
      <c r="EPX98" s="1332"/>
      <c r="EPY98" s="1332"/>
      <c r="EPZ98" s="1332"/>
      <c r="EQA98" s="1332"/>
      <c r="EQB98" s="1332"/>
      <c r="EQC98" s="1332"/>
      <c r="EQD98" s="1332"/>
      <c r="EQE98" s="1332"/>
      <c r="EQF98" s="1332"/>
      <c r="EQG98" s="1332"/>
      <c r="EQH98" s="1332"/>
      <c r="EQI98" s="1332"/>
      <c r="EQJ98" s="1332"/>
      <c r="EQK98" s="1332"/>
      <c r="EQL98" s="1332"/>
      <c r="EQM98" s="1332"/>
      <c r="EQN98" s="1332"/>
      <c r="EQO98" s="1332"/>
      <c r="EQP98" s="1332"/>
      <c r="EQQ98" s="1332"/>
      <c r="EQR98" s="1332"/>
      <c r="EQS98" s="1332"/>
      <c r="EQT98" s="1332"/>
      <c r="EQU98" s="1332"/>
      <c r="EQV98" s="1332"/>
      <c r="EQW98" s="1332"/>
      <c r="EQX98" s="1332"/>
      <c r="EQY98" s="1332"/>
      <c r="EQZ98" s="1332"/>
      <c r="ERA98" s="1332"/>
      <c r="ERB98" s="1332"/>
      <c r="ERC98" s="1332"/>
      <c r="ERD98" s="1332"/>
      <c r="ERE98" s="1332"/>
      <c r="ERF98" s="1332"/>
      <c r="ERG98" s="1332"/>
      <c r="ERH98" s="1332"/>
      <c r="ERI98" s="1332"/>
      <c r="ERJ98" s="1332"/>
      <c r="ERK98" s="1332"/>
      <c r="ERL98" s="1332"/>
      <c r="ERM98" s="1332"/>
      <c r="ERN98" s="1332"/>
      <c r="ERO98" s="1332"/>
      <c r="ERP98" s="1332"/>
      <c r="ERQ98" s="1332"/>
      <c r="ERR98" s="1332"/>
      <c r="ERS98" s="1332"/>
      <c r="ERT98" s="1332"/>
      <c r="ERU98" s="1332"/>
      <c r="ERV98" s="1332"/>
      <c r="ERW98" s="1332"/>
      <c r="ERX98" s="1332"/>
      <c r="ERY98" s="1332"/>
      <c r="ERZ98" s="1332"/>
      <c r="ESA98" s="1332"/>
      <c r="ESB98" s="1332"/>
      <c r="ESC98" s="1332"/>
      <c r="ESD98" s="1332"/>
      <c r="ESE98" s="1332"/>
      <c r="ESF98" s="1332"/>
      <c r="ESG98" s="1332"/>
      <c r="ESH98" s="1332"/>
      <c r="ESI98" s="1332"/>
      <c r="ESJ98" s="1332"/>
      <c r="ESK98" s="1332"/>
      <c r="ESL98" s="1332"/>
      <c r="ESM98" s="1332"/>
      <c r="ESN98" s="1332"/>
      <c r="ESO98" s="1332"/>
      <c r="ESP98" s="1332"/>
      <c r="ESQ98" s="1332"/>
      <c r="ESR98" s="1332"/>
      <c r="ESS98" s="1332"/>
      <c r="EST98" s="1332"/>
      <c r="ESU98" s="1332"/>
      <c r="ESV98" s="1332"/>
      <c r="ESW98" s="1332"/>
      <c r="ESX98" s="1332"/>
      <c r="ESY98" s="1332"/>
      <c r="ESZ98" s="1332"/>
      <c r="ETA98" s="1332"/>
      <c r="ETB98" s="1332"/>
      <c r="ETC98" s="1332"/>
      <c r="ETD98" s="1332"/>
      <c r="ETE98" s="1332"/>
      <c r="ETF98" s="1332"/>
      <c r="ETG98" s="1332"/>
      <c r="ETH98" s="1332"/>
      <c r="ETI98" s="1332"/>
      <c r="ETJ98" s="1332"/>
      <c r="ETK98" s="1332"/>
      <c r="ETL98" s="1332"/>
      <c r="ETM98" s="1332"/>
      <c r="ETN98" s="1332"/>
      <c r="ETO98" s="1332"/>
      <c r="ETP98" s="1332"/>
      <c r="ETQ98" s="1332"/>
      <c r="ETR98" s="1332"/>
      <c r="ETS98" s="1332"/>
      <c r="ETT98" s="1332"/>
      <c r="ETU98" s="1332"/>
      <c r="ETV98" s="1332"/>
      <c r="ETW98" s="1332"/>
      <c r="ETX98" s="1332"/>
      <c r="ETY98" s="1332"/>
      <c r="ETZ98" s="1332"/>
      <c r="EUA98" s="1332"/>
      <c r="EUB98" s="1332"/>
      <c r="EUC98" s="1332"/>
      <c r="EUD98" s="1332"/>
      <c r="EUE98" s="1332"/>
      <c r="EUF98" s="1332"/>
      <c r="EUG98" s="1332"/>
      <c r="EUH98" s="1332"/>
      <c r="EUI98" s="1332"/>
      <c r="EUJ98" s="1332"/>
      <c r="EUK98" s="1332"/>
      <c r="EUL98" s="1332"/>
      <c r="EUM98" s="1332"/>
      <c r="EUN98" s="1332"/>
      <c r="EUO98" s="1332"/>
      <c r="EUP98" s="1332"/>
      <c r="EUQ98" s="1332"/>
      <c r="EUR98" s="1332"/>
      <c r="EUS98" s="1332"/>
      <c r="EUT98" s="1332"/>
      <c r="EUU98" s="1332"/>
      <c r="EUV98" s="1332"/>
      <c r="EUW98" s="1332"/>
      <c r="EUX98" s="1332"/>
      <c r="EUY98" s="1332"/>
      <c r="EUZ98" s="1332"/>
      <c r="EVA98" s="1332"/>
      <c r="EVB98" s="1332"/>
      <c r="EVC98" s="1332"/>
      <c r="EVD98" s="1332"/>
      <c r="EVE98" s="1332"/>
      <c r="EVF98" s="1332"/>
      <c r="EVG98" s="1332"/>
      <c r="EVH98" s="1332"/>
      <c r="EVI98" s="1332"/>
      <c r="EVJ98" s="1332"/>
      <c r="EVK98" s="1332"/>
      <c r="EVL98" s="1332"/>
      <c r="EVM98" s="1332"/>
      <c r="EVN98" s="1332"/>
      <c r="EVO98" s="1332"/>
      <c r="EVP98" s="1332"/>
      <c r="EVQ98" s="1332"/>
      <c r="EVR98" s="1332"/>
      <c r="EVS98" s="1332"/>
      <c r="EVT98" s="1332"/>
      <c r="EVU98" s="1332"/>
      <c r="EVV98" s="1332"/>
      <c r="EVW98" s="1332"/>
      <c r="EVX98" s="1332"/>
      <c r="EVY98" s="1332"/>
      <c r="EVZ98" s="1332"/>
      <c r="EWA98" s="1332"/>
      <c r="EWB98" s="1332"/>
      <c r="EWC98" s="1332"/>
      <c r="EWD98" s="1332"/>
      <c r="EWE98" s="1332"/>
      <c r="EWF98" s="1332"/>
      <c r="EWG98" s="1332"/>
      <c r="EWH98" s="1332"/>
      <c r="EWI98" s="1332"/>
      <c r="EWJ98" s="1332"/>
      <c r="EWK98" s="1332"/>
      <c r="EWL98" s="1332"/>
      <c r="EWM98" s="1332"/>
      <c r="EWN98" s="1332"/>
      <c r="EWO98" s="1332"/>
      <c r="EWP98" s="1332"/>
      <c r="EWQ98" s="1332"/>
      <c r="EWR98" s="1332"/>
      <c r="EWS98" s="1332"/>
      <c r="EWT98" s="1332"/>
      <c r="EWU98" s="1332"/>
      <c r="EWV98" s="1332"/>
      <c r="EWW98" s="1332"/>
      <c r="EWX98" s="1332"/>
      <c r="EWY98" s="1332"/>
      <c r="EWZ98" s="1332"/>
      <c r="EXA98" s="1332"/>
      <c r="EXB98" s="1332"/>
      <c r="EXC98" s="1332"/>
      <c r="EXD98" s="1332"/>
      <c r="EXE98" s="1332"/>
      <c r="EXF98" s="1332"/>
      <c r="EXG98" s="1332"/>
      <c r="EXH98" s="1332"/>
      <c r="EXI98" s="1332"/>
      <c r="EXJ98" s="1332"/>
      <c r="EXK98" s="1332"/>
      <c r="EXL98" s="1332"/>
      <c r="EXM98" s="1332"/>
      <c r="EXN98" s="1332"/>
      <c r="EXO98" s="1332"/>
      <c r="EXP98" s="1332"/>
      <c r="EXQ98" s="1332"/>
      <c r="EXR98" s="1332"/>
      <c r="EXS98" s="1332"/>
      <c r="EXT98" s="1332"/>
      <c r="EXU98" s="1332"/>
      <c r="EXV98" s="1332"/>
      <c r="EXW98" s="1332"/>
      <c r="EXX98" s="1332"/>
      <c r="EXY98" s="1332"/>
      <c r="EXZ98" s="1332"/>
      <c r="EYA98" s="1332"/>
      <c r="EYB98" s="1332"/>
      <c r="EYC98" s="1332"/>
      <c r="EYD98" s="1332"/>
      <c r="EYE98" s="1332"/>
      <c r="EYF98" s="1332"/>
      <c r="EYG98" s="1332"/>
      <c r="EYH98" s="1332"/>
      <c r="EYI98" s="1332"/>
      <c r="EYJ98" s="1332"/>
      <c r="EYK98" s="1332"/>
      <c r="EYL98" s="1332"/>
      <c r="EYM98" s="1332"/>
      <c r="EYN98" s="1332"/>
      <c r="EYO98" s="1332"/>
      <c r="EYP98" s="1332"/>
      <c r="EYQ98" s="1332"/>
      <c r="EYR98" s="1332"/>
      <c r="EYS98" s="1332"/>
      <c r="EYT98" s="1332"/>
      <c r="EYU98" s="1332"/>
      <c r="EYV98" s="1332"/>
      <c r="EYW98" s="1332"/>
      <c r="EYX98" s="1332"/>
      <c r="EYY98" s="1332"/>
      <c r="EYZ98" s="1332"/>
      <c r="EZA98" s="1332"/>
      <c r="EZB98" s="1332"/>
      <c r="EZC98" s="1332"/>
      <c r="EZD98" s="1332"/>
      <c r="EZE98" s="1332"/>
      <c r="EZF98" s="1332"/>
      <c r="EZG98" s="1332"/>
      <c r="EZH98" s="1332"/>
      <c r="EZI98" s="1332"/>
      <c r="EZJ98" s="1332"/>
      <c r="EZK98" s="1332"/>
      <c r="EZL98" s="1332"/>
      <c r="EZM98" s="1332"/>
      <c r="EZN98" s="1332"/>
      <c r="EZO98" s="1332"/>
      <c r="EZP98" s="1332"/>
      <c r="EZQ98" s="1332"/>
      <c r="EZR98" s="1332"/>
      <c r="EZS98" s="1332"/>
      <c r="EZT98" s="1332"/>
      <c r="EZU98" s="1332"/>
      <c r="EZV98" s="1332"/>
      <c r="EZW98" s="1332"/>
      <c r="EZX98" s="1332"/>
      <c r="EZY98" s="1332"/>
      <c r="EZZ98" s="1332"/>
      <c r="FAA98" s="1332"/>
      <c r="FAB98" s="1332"/>
      <c r="FAC98" s="1332"/>
      <c r="FAD98" s="1332"/>
      <c r="FAE98" s="1332"/>
      <c r="FAF98" s="1332"/>
      <c r="FAG98" s="1332"/>
      <c r="FAH98" s="1332"/>
      <c r="FAI98" s="1332"/>
      <c r="FAJ98" s="1332"/>
      <c r="FAK98" s="1332"/>
      <c r="FAL98" s="1332"/>
      <c r="FAM98" s="1332"/>
      <c r="FAN98" s="1332"/>
      <c r="FAO98" s="1332"/>
      <c r="FAP98" s="1332"/>
      <c r="FAQ98" s="1332"/>
      <c r="FAR98" s="1332"/>
      <c r="FAS98" s="1332"/>
      <c r="FAT98" s="1332"/>
      <c r="FAU98" s="1332"/>
      <c r="FAV98" s="1332"/>
      <c r="FAW98" s="1332"/>
      <c r="FAX98" s="1332"/>
      <c r="FAY98" s="1332"/>
      <c r="FAZ98" s="1332"/>
      <c r="FBA98" s="1332"/>
      <c r="FBB98" s="1332"/>
      <c r="FBC98" s="1332"/>
      <c r="FBD98" s="1332"/>
      <c r="FBE98" s="1332"/>
      <c r="FBF98" s="1332"/>
      <c r="FBG98" s="1332"/>
      <c r="FBH98" s="1332"/>
      <c r="FBI98" s="1332"/>
      <c r="FBJ98" s="1332"/>
      <c r="FBK98" s="1332"/>
      <c r="FBL98" s="1332"/>
      <c r="FBM98" s="1332"/>
      <c r="FBN98" s="1332"/>
      <c r="FBO98" s="1332"/>
      <c r="FBP98" s="1332"/>
      <c r="FBQ98" s="1332"/>
      <c r="FBR98" s="1332"/>
      <c r="FBS98" s="1332"/>
      <c r="FBT98" s="1332"/>
      <c r="FBU98" s="1332"/>
      <c r="FBV98" s="1332"/>
      <c r="FBW98" s="1332"/>
      <c r="FBX98" s="1332"/>
      <c r="FBY98" s="1332"/>
      <c r="FBZ98" s="1332"/>
      <c r="FCA98" s="1332"/>
      <c r="FCB98" s="1332"/>
      <c r="FCC98" s="1332"/>
      <c r="FCD98" s="1332"/>
      <c r="FCE98" s="1332"/>
      <c r="FCF98" s="1332"/>
      <c r="FCG98" s="1332"/>
      <c r="FCH98" s="1332"/>
      <c r="FCI98" s="1332"/>
      <c r="FCJ98" s="1332"/>
      <c r="FCK98" s="1332"/>
      <c r="FCL98" s="1332"/>
      <c r="FCM98" s="1332"/>
      <c r="FCN98" s="1332"/>
      <c r="FCO98" s="1332"/>
      <c r="FCP98" s="1332"/>
      <c r="FCQ98" s="1332"/>
      <c r="FCR98" s="1332"/>
      <c r="FCS98" s="1332"/>
      <c r="FCT98" s="1332"/>
      <c r="FCU98" s="1332"/>
      <c r="FCV98" s="1332"/>
      <c r="FCW98" s="1332"/>
      <c r="FCX98" s="1332"/>
      <c r="FCY98" s="1332"/>
      <c r="FCZ98" s="1332"/>
      <c r="FDA98" s="1332"/>
      <c r="FDB98" s="1332"/>
      <c r="FDC98" s="1332"/>
      <c r="FDD98" s="1332"/>
      <c r="FDE98" s="1332"/>
      <c r="FDF98" s="1332"/>
      <c r="FDG98" s="1332"/>
      <c r="FDH98" s="1332"/>
      <c r="FDI98" s="1332"/>
      <c r="FDJ98" s="1332"/>
      <c r="FDK98" s="1332"/>
      <c r="FDL98" s="1332"/>
      <c r="FDM98" s="1332"/>
      <c r="FDN98" s="1332"/>
      <c r="FDO98" s="1332"/>
      <c r="FDP98" s="1332"/>
      <c r="FDQ98" s="1332"/>
      <c r="FDR98" s="1332"/>
      <c r="FDS98" s="1332"/>
      <c r="FDT98" s="1332"/>
      <c r="FDU98" s="1332"/>
      <c r="FDV98" s="1332"/>
      <c r="FDW98" s="1332"/>
      <c r="FDX98" s="1332"/>
      <c r="FDY98" s="1332"/>
      <c r="FDZ98" s="1332"/>
      <c r="FEA98" s="1332"/>
      <c r="FEB98" s="1332"/>
      <c r="FEC98" s="1332"/>
      <c r="FED98" s="1332"/>
      <c r="FEE98" s="1332"/>
      <c r="FEF98" s="1332"/>
      <c r="FEG98" s="1332"/>
      <c r="FEH98" s="1332"/>
      <c r="FEI98" s="1332"/>
      <c r="FEJ98" s="1332"/>
      <c r="FEK98" s="1332"/>
      <c r="FEL98" s="1332"/>
      <c r="FEM98" s="1332"/>
      <c r="FEN98" s="1332"/>
      <c r="FEO98" s="1332"/>
      <c r="FEP98" s="1332"/>
      <c r="FEQ98" s="1332"/>
      <c r="FER98" s="1332"/>
      <c r="FES98" s="1332"/>
      <c r="FET98" s="1332"/>
      <c r="FEU98" s="1332"/>
      <c r="FEV98" s="1332"/>
      <c r="FEW98" s="1332"/>
      <c r="FEX98" s="1332"/>
      <c r="FEY98" s="1332"/>
      <c r="FEZ98" s="1332"/>
      <c r="FFA98" s="1332"/>
      <c r="FFB98" s="1332"/>
      <c r="FFC98" s="1332"/>
      <c r="FFD98" s="1332"/>
      <c r="FFE98" s="1332"/>
      <c r="FFF98" s="1332"/>
      <c r="FFG98" s="1332"/>
      <c r="FFH98" s="1332"/>
      <c r="FFI98" s="1332"/>
      <c r="FFJ98" s="1332"/>
      <c r="FFK98" s="1332"/>
      <c r="FFL98" s="1332"/>
      <c r="FFM98" s="1332"/>
      <c r="FFN98" s="1332"/>
      <c r="FFO98" s="1332"/>
      <c r="FFP98" s="1332"/>
      <c r="FFQ98" s="1332"/>
      <c r="FFR98" s="1332"/>
      <c r="FFS98" s="1332"/>
      <c r="FFT98" s="1332"/>
      <c r="FFU98" s="1332"/>
      <c r="FFV98" s="1332"/>
      <c r="FFW98" s="1332"/>
      <c r="FFX98" s="1332"/>
      <c r="FFY98" s="1332"/>
      <c r="FFZ98" s="1332"/>
      <c r="FGA98" s="1332"/>
      <c r="FGB98" s="1332"/>
      <c r="FGC98" s="1332"/>
      <c r="FGD98" s="1332"/>
      <c r="FGE98" s="1332"/>
      <c r="FGF98" s="1332"/>
      <c r="FGG98" s="1332"/>
      <c r="FGH98" s="1332"/>
      <c r="FGI98" s="1332"/>
      <c r="FGJ98" s="1332"/>
      <c r="FGK98" s="1332"/>
      <c r="FGL98" s="1332"/>
      <c r="FGM98" s="1332"/>
      <c r="FGN98" s="1332"/>
      <c r="FGO98" s="1332"/>
      <c r="FGP98" s="1332"/>
      <c r="FGQ98" s="1332"/>
      <c r="FGR98" s="1332"/>
      <c r="FGS98" s="1332"/>
      <c r="FGT98" s="1332"/>
      <c r="FGU98" s="1332"/>
      <c r="FGV98" s="1332"/>
      <c r="FGW98" s="1332"/>
      <c r="FGX98" s="1332"/>
      <c r="FGY98" s="1332"/>
      <c r="FGZ98" s="1332"/>
      <c r="FHA98" s="1332"/>
      <c r="FHB98" s="1332"/>
      <c r="FHC98" s="1332"/>
      <c r="FHD98" s="1332"/>
      <c r="FHE98" s="1332"/>
      <c r="FHF98" s="1332"/>
      <c r="FHG98" s="1332"/>
      <c r="FHH98" s="1332"/>
      <c r="FHI98" s="1332"/>
      <c r="FHJ98" s="1332"/>
      <c r="FHK98" s="1332"/>
      <c r="FHL98" s="1332"/>
      <c r="FHM98" s="1332"/>
      <c r="FHN98" s="1332"/>
      <c r="FHO98" s="1332"/>
      <c r="FHP98" s="1332"/>
      <c r="FHQ98" s="1332"/>
      <c r="FHR98" s="1332"/>
      <c r="FHS98" s="1332"/>
      <c r="FHT98" s="1332"/>
      <c r="FHU98" s="1332"/>
      <c r="FHV98" s="1332"/>
      <c r="FHW98" s="1332"/>
      <c r="FHX98" s="1332"/>
      <c r="FHY98" s="1332"/>
      <c r="FHZ98" s="1332"/>
      <c r="FIA98" s="1332"/>
      <c r="FIB98" s="1332"/>
      <c r="FIC98" s="1332"/>
      <c r="FID98" s="1332"/>
      <c r="FIE98" s="1332"/>
      <c r="FIF98" s="1332"/>
      <c r="FIG98" s="1332"/>
      <c r="FIH98" s="1332"/>
      <c r="FII98" s="1332"/>
      <c r="FIJ98" s="1332"/>
      <c r="FIK98" s="1332"/>
      <c r="FIL98" s="1332"/>
      <c r="FIM98" s="1332"/>
      <c r="FIN98" s="1332"/>
      <c r="FIO98" s="1332"/>
      <c r="FIP98" s="1332"/>
      <c r="FIQ98" s="1332"/>
      <c r="FIR98" s="1332"/>
      <c r="FIS98" s="1332"/>
      <c r="FIT98" s="1332"/>
      <c r="FIU98" s="1332"/>
      <c r="FIV98" s="1332"/>
      <c r="FIW98" s="1332"/>
      <c r="FIX98" s="1332"/>
      <c r="FIY98" s="1332"/>
      <c r="FIZ98" s="1332"/>
      <c r="FJA98" s="1332"/>
      <c r="FJB98" s="1332"/>
      <c r="FJC98" s="1332"/>
      <c r="FJD98" s="1332"/>
      <c r="FJE98" s="1332"/>
      <c r="FJF98" s="1332"/>
      <c r="FJG98" s="1332"/>
      <c r="FJH98" s="1332"/>
      <c r="FJI98" s="1332"/>
      <c r="FJJ98" s="1332"/>
      <c r="FJK98" s="1332"/>
      <c r="FJL98" s="1332"/>
      <c r="FJM98" s="1332"/>
      <c r="FJN98" s="1332"/>
      <c r="FJO98" s="1332"/>
      <c r="FJP98" s="1332"/>
      <c r="FJQ98" s="1332"/>
      <c r="FJR98" s="1332"/>
      <c r="FJS98" s="1332"/>
      <c r="FJT98" s="1332"/>
      <c r="FJU98" s="1332"/>
      <c r="FJV98" s="1332"/>
      <c r="FJW98" s="1332"/>
      <c r="FJX98" s="1332"/>
      <c r="FJY98" s="1332"/>
      <c r="FJZ98" s="1332"/>
      <c r="FKA98" s="1332"/>
      <c r="FKB98" s="1332"/>
      <c r="FKC98" s="1332"/>
      <c r="FKD98" s="1332"/>
      <c r="FKE98" s="1332"/>
      <c r="FKF98" s="1332"/>
      <c r="FKG98" s="1332"/>
      <c r="FKH98" s="1332"/>
      <c r="FKI98" s="1332"/>
      <c r="FKJ98" s="1332"/>
      <c r="FKK98" s="1332"/>
      <c r="FKL98" s="1332"/>
      <c r="FKM98" s="1332"/>
      <c r="FKN98" s="1332"/>
      <c r="FKO98" s="1332"/>
      <c r="FKP98" s="1332"/>
      <c r="FKQ98" s="1332"/>
      <c r="FKR98" s="1332"/>
      <c r="FKS98" s="1332"/>
      <c r="FKT98" s="1332"/>
      <c r="FKU98" s="1332"/>
      <c r="FKV98" s="1332"/>
      <c r="FKW98" s="1332"/>
      <c r="FKX98" s="1332"/>
      <c r="FKY98" s="1332"/>
      <c r="FKZ98" s="1332"/>
      <c r="FLA98" s="1332"/>
      <c r="FLB98" s="1332"/>
      <c r="FLC98" s="1332"/>
      <c r="FLD98" s="1332"/>
      <c r="FLE98" s="1332"/>
      <c r="FLF98" s="1332"/>
      <c r="FLG98" s="1332"/>
      <c r="FLH98" s="1332"/>
      <c r="FLI98" s="1332"/>
      <c r="FLJ98" s="1332"/>
      <c r="FLK98" s="1332"/>
      <c r="FLL98" s="1332"/>
      <c r="FLM98" s="1332"/>
      <c r="FLN98" s="1332"/>
      <c r="FLO98" s="1332"/>
      <c r="FLP98" s="1332"/>
      <c r="FLQ98" s="1332"/>
      <c r="FLR98" s="1332"/>
      <c r="FLS98" s="1332"/>
      <c r="FLT98" s="1332"/>
      <c r="FLU98" s="1332"/>
      <c r="FLV98" s="1332"/>
      <c r="FLW98" s="1332"/>
      <c r="FLX98" s="1332"/>
      <c r="FLY98" s="1332"/>
      <c r="FLZ98" s="1332"/>
      <c r="FMA98" s="1332"/>
      <c r="FMB98" s="1332"/>
      <c r="FMC98" s="1332"/>
      <c r="FMD98" s="1332"/>
      <c r="FME98" s="1332"/>
      <c r="FMF98" s="1332"/>
      <c r="FMG98" s="1332"/>
      <c r="FMH98" s="1332"/>
      <c r="FMI98" s="1332"/>
      <c r="FMJ98" s="1332"/>
      <c r="FMK98" s="1332"/>
      <c r="FML98" s="1332"/>
      <c r="FMM98" s="1332"/>
      <c r="FMN98" s="1332"/>
      <c r="FMO98" s="1332"/>
      <c r="FMP98" s="1332"/>
      <c r="FMQ98" s="1332"/>
      <c r="FMR98" s="1332"/>
      <c r="FMS98" s="1332"/>
      <c r="FMT98" s="1332"/>
      <c r="FMU98" s="1332"/>
      <c r="FMV98" s="1332"/>
      <c r="FMW98" s="1332"/>
      <c r="FMX98" s="1332"/>
      <c r="FMY98" s="1332"/>
      <c r="FMZ98" s="1332"/>
      <c r="FNA98" s="1332"/>
      <c r="FNB98" s="1332"/>
      <c r="FNC98" s="1332"/>
      <c r="FND98" s="1332"/>
      <c r="FNE98" s="1332"/>
      <c r="FNF98" s="1332"/>
    </row>
    <row r="99" spans="1:4426" s="1301" customFormat="1" ht="15">
      <c r="B99" s="1406">
        <v>1901093</v>
      </c>
      <c r="C99" s="1410" t="s">
        <v>1720</v>
      </c>
      <c r="D99" s="1427">
        <v>4278457.75</v>
      </c>
      <c r="E99" s="1405"/>
      <c r="F99" s="1401"/>
      <c r="G99" s="1401"/>
      <c r="H99" s="1401">
        <f>+D99</f>
        <v>4278457.75</v>
      </c>
      <c r="I99" s="1401"/>
      <c r="J99" s="1623" t="s">
        <v>1665</v>
      </c>
      <c r="K99" s="1424" t="s">
        <v>1721</v>
      </c>
      <c r="L99" s="1332"/>
      <c r="M99" s="1332"/>
      <c r="N99" s="1332"/>
      <c r="O99" s="1332"/>
      <c r="P99" s="1332"/>
      <c r="Q99" s="1332"/>
      <c r="R99" s="1332"/>
      <c r="S99" s="1332"/>
      <c r="T99" s="1332"/>
      <c r="U99" s="1332"/>
      <c r="V99" s="1332"/>
      <c r="W99" s="1332"/>
      <c r="X99" s="1332"/>
      <c r="Y99" s="1332"/>
      <c r="Z99" s="1332"/>
      <c r="AA99" s="1332"/>
      <c r="AB99" s="1332"/>
      <c r="AC99" s="1332"/>
      <c r="AD99" s="1332"/>
      <c r="AE99" s="1332"/>
      <c r="AF99" s="1332"/>
      <c r="AG99" s="1332"/>
      <c r="AH99" s="1332"/>
      <c r="AI99" s="1332"/>
      <c r="AJ99" s="1332"/>
      <c r="AK99" s="1332"/>
      <c r="AL99" s="1332"/>
      <c r="AM99" s="1332"/>
      <c r="AN99" s="1332"/>
      <c r="AO99" s="1332"/>
      <c r="AP99" s="1332"/>
      <c r="AQ99" s="1332"/>
      <c r="AR99" s="1332"/>
      <c r="AS99" s="1332"/>
      <c r="AT99" s="1332"/>
      <c r="AU99" s="1332"/>
      <c r="AV99" s="1332"/>
      <c r="AW99" s="1332"/>
      <c r="AX99" s="1332"/>
      <c r="AY99" s="1332"/>
      <c r="AZ99" s="1332"/>
      <c r="BA99" s="1332"/>
      <c r="BB99" s="1332"/>
      <c r="BC99" s="1332"/>
      <c r="BD99" s="1332"/>
      <c r="BE99" s="1332"/>
      <c r="BF99" s="1332"/>
      <c r="BG99" s="1332"/>
      <c r="BH99" s="1332"/>
      <c r="BI99" s="1332"/>
      <c r="BJ99" s="1332"/>
      <c r="BK99" s="1332"/>
      <c r="BL99" s="1332"/>
      <c r="BM99" s="1332"/>
      <c r="BN99" s="1332"/>
      <c r="BO99" s="1332"/>
      <c r="BP99" s="1332"/>
      <c r="BQ99" s="1332"/>
      <c r="BR99" s="1332"/>
      <c r="BS99" s="1332"/>
      <c r="BT99" s="1332"/>
      <c r="BU99" s="1332"/>
      <c r="BV99" s="1332"/>
      <c r="BW99" s="1332"/>
      <c r="BX99" s="1332"/>
      <c r="BY99" s="1332"/>
      <c r="BZ99" s="1332"/>
      <c r="CA99" s="1332"/>
      <c r="CB99" s="1332"/>
      <c r="CC99" s="1332"/>
      <c r="CD99" s="1332"/>
      <c r="CE99" s="1332"/>
      <c r="CF99" s="1332"/>
      <c r="CG99" s="1332"/>
      <c r="CH99" s="1332"/>
      <c r="CI99" s="1332"/>
      <c r="CJ99" s="1332"/>
      <c r="CK99" s="1332"/>
      <c r="CL99" s="1332"/>
      <c r="CM99" s="1332"/>
      <c r="CN99" s="1332"/>
      <c r="CO99" s="1332"/>
      <c r="CP99" s="1332"/>
      <c r="CQ99" s="1332"/>
      <c r="CR99" s="1332"/>
      <c r="CS99" s="1332"/>
      <c r="CT99" s="1332"/>
      <c r="CU99" s="1332"/>
      <c r="CV99" s="1332"/>
      <c r="CW99" s="1332"/>
      <c r="CX99" s="1332"/>
      <c r="CY99" s="1332"/>
      <c r="CZ99" s="1332"/>
      <c r="DA99" s="1332"/>
      <c r="DB99" s="1332"/>
      <c r="DC99" s="1332"/>
      <c r="DD99" s="1332"/>
      <c r="DE99" s="1332"/>
      <c r="DF99" s="1332"/>
      <c r="DG99" s="1332"/>
      <c r="DH99" s="1332"/>
      <c r="DI99" s="1332"/>
      <c r="DJ99" s="1332"/>
      <c r="DK99" s="1332"/>
      <c r="DL99" s="1332"/>
      <c r="DM99" s="1332"/>
      <c r="DN99" s="1332"/>
      <c r="DO99" s="1332"/>
      <c r="DP99" s="1332"/>
      <c r="DQ99" s="1332"/>
      <c r="DR99" s="1332"/>
      <c r="DS99" s="1332"/>
      <c r="DT99" s="1332"/>
      <c r="DU99" s="1332"/>
      <c r="DV99" s="1332"/>
      <c r="DW99" s="1332"/>
      <c r="DX99" s="1332"/>
      <c r="DY99" s="1332"/>
      <c r="DZ99" s="1332"/>
      <c r="EA99" s="1332"/>
      <c r="EB99" s="1332"/>
      <c r="EC99" s="1332"/>
      <c r="ED99" s="1332"/>
      <c r="EE99" s="1332"/>
      <c r="EF99" s="1332"/>
      <c r="EG99" s="1332"/>
      <c r="EH99" s="1332"/>
      <c r="EI99" s="1332"/>
      <c r="EJ99" s="1332"/>
      <c r="EK99" s="1332"/>
      <c r="EL99" s="1332"/>
      <c r="EM99" s="1332"/>
      <c r="EN99" s="1332"/>
      <c r="EO99" s="1332"/>
      <c r="EP99" s="1332"/>
      <c r="EQ99" s="1332"/>
      <c r="ER99" s="1332"/>
      <c r="ES99" s="1332"/>
      <c r="ET99" s="1332"/>
      <c r="EU99" s="1332"/>
      <c r="EV99" s="1332"/>
      <c r="EW99" s="1332"/>
      <c r="EX99" s="1332"/>
      <c r="EY99" s="1332"/>
      <c r="EZ99" s="1332"/>
      <c r="FA99" s="1332"/>
      <c r="FB99" s="1332"/>
      <c r="FC99" s="1332"/>
      <c r="FD99" s="1332"/>
      <c r="FE99" s="1332"/>
      <c r="FF99" s="1332"/>
      <c r="FG99" s="1332"/>
      <c r="FH99" s="1332"/>
      <c r="FI99" s="1332"/>
      <c r="FJ99" s="1332"/>
      <c r="FK99" s="1332"/>
      <c r="FL99" s="1332"/>
      <c r="FM99" s="1332"/>
      <c r="FN99" s="1332"/>
      <c r="FO99" s="1332"/>
      <c r="FP99" s="1332"/>
      <c r="FQ99" s="1332"/>
      <c r="FR99" s="1332"/>
      <c r="FS99" s="1332"/>
      <c r="FT99" s="1332"/>
      <c r="FU99" s="1332"/>
      <c r="FV99" s="1332"/>
      <c r="FW99" s="1332"/>
      <c r="FX99" s="1332"/>
      <c r="FY99" s="1332"/>
      <c r="FZ99" s="1332"/>
      <c r="GA99" s="1332"/>
      <c r="GB99" s="1332"/>
      <c r="GC99" s="1332"/>
      <c r="GD99" s="1332"/>
      <c r="GE99" s="1332"/>
      <c r="GF99" s="1332"/>
      <c r="GG99" s="1332"/>
      <c r="GH99" s="1332"/>
      <c r="GI99" s="1332"/>
      <c r="GJ99" s="1332"/>
      <c r="GK99" s="1332"/>
      <c r="GL99" s="1332"/>
      <c r="GM99" s="1332"/>
      <c r="GN99" s="1332"/>
      <c r="GO99" s="1332"/>
      <c r="GP99" s="1332"/>
      <c r="GQ99" s="1332"/>
      <c r="GR99" s="1332"/>
      <c r="GS99" s="1332"/>
      <c r="GT99" s="1332"/>
      <c r="GU99" s="1332"/>
      <c r="GV99" s="1332"/>
      <c r="GW99" s="1332"/>
      <c r="GX99" s="1332"/>
      <c r="GY99" s="1332"/>
      <c r="GZ99" s="1332"/>
      <c r="HA99" s="1332"/>
      <c r="HB99" s="1332"/>
      <c r="HC99" s="1332"/>
      <c r="HD99" s="1332"/>
      <c r="HE99" s="1332"/>
      <c r="HF99" s="1332"/>
      <c r="HG99" s="1332"/>
      <c r="HH99" s="1332"/>
      <c r="HI99" s="1332"/>
      <c r="HJ99" s="1332"/>
      <c r="HK99" s="1332"/>
      <c r="HL99" s="1332"/>
      <c r="HM99" s="1332"/>
      <c r="HN99" s="1332"/>
      <c r="HO99" s="1332"/>
      <c r="HP99" s="1332"/>
      <c r="HQ99" s="1332"/>
      <c r="HR99" s="1332"/>
      <c r="HS99" s="1332"/>
      <c r="HT99" s="1332"/>
      <c r="HU99" s="1332"/>
      <c r="HV99" s="1332"/>
      <c r="HW99" s="1332"/>
      <c r="HX99" s="1332"/>
      <c r="HY99" s="1332"/>
      <c r="HZ99" s="1332"/>
      <c r="IA99" s="1332"/>
      <c r="IB99" s="1332"/>
      <c r="IC99" s="1332"/>
      <c r="ID99" s="1332"/>
      <c r="IE99" s="1332"/>
      <c r="IF99" s="1332"/>
      <c r="IG99" s="1332"/>
      <c r="IH99" s="1332"/>
      <c r="II99" s="1332"/>
      <c r="IJ99" s="1332"/>
      <c r="IK99" s="1332"/>
      <c r="IL99" s="1332"/>
      <c r="IM99" s="1332"/>
      <c r="IN99" s="1332"/>
      <c r="IO99" s="1332"/>
      <c r="IP99" s="1332"/>
      <c r="IQ99" s="1332"/>
      <c r="IR99" s="1332"/>
      <c r="IS99" s="1332"/>
      <c r="IT99" s="1332"/>
      <c r="IU99" s="1332"/>
      <c r="IV99" s="1332"/>
      <c r="IW99" s="1332"/>
      <c r="IX99" s="1332"/>
      <c r="IY99" s="1332"/>
      <c r="IZ99" s="1332"/>
      <c r="JA99" s="1332"/>
      <c r="JB99" s="1332"/>
      <c r="JC99" s="1332"/>
      <c r="JD99" s="1332"/>
      <c r="JE99" s="1332"/>
      <c r="JF99" s="1332"/>
      <c r="JG99" s="1332"/>
      <c r="JH99" s="1332"/>
      <c r="JI99" s="1332"/>
      <c r="JJ99" s="1332"/>
      <c r="JK99" s="1332"/>
      <c r="JL99" s="1332"/>
      <c r="JM99" s="1332"/>
      <c r="JN99" s="1332"/>
      <c r="JO99" s="1332"/>
      <c r="JP99" s="1332"/>
      <c r="JQ99" s="1332"/>
      <c r="JR99" s="1332"/>
      <c r="JS99" s="1332"/>
      <c r="JT99" s="1332"/>
      <c r="JU99" s="1332"/>
      <c r="JV99" s="1332"/>
      <c r="JW99" s="1332"/>
      <c r="JX99" s="1332"/>
      <c r="JY99" s="1332"/>
      <c r="JZ99" s="1332"/>
      <c r="KA99" s="1332"/>
      <c r="KB99" s="1332"/>
      <c r="KC99" s="1332"/>
      <c r="KD99" s="1332"/>
      <c r="KE99" s="1332"/>
      <c r="KF99" s="1332"/>
      <c r="KG99" s="1332"/>
      <c r="KH99" s="1332"/>
      <c r="KI99" s="1332"/>
      <c r="KJ99" s="1332"/>
      <c r="KK99" s="1332"/>
      <c r="KL99" s="1332"/>
      <c r="KM99" s="1332"/>
      <c r="KN99" s="1332"/>
      <c r="KO99" s="1332"/>
      <c r="KP99" s="1332"/>
      <c r="KQ99" s="1332"/>
      <c r="KR99" s="1332"/>
      <c r="KS99" s="1332"/>
      <c r="KT99" s="1332"/>
      <c r="KU99" s="1332"/>
      <c r="KV99" s="1332"/>
      <c r="KW99" s="1332"/>
      <c r="KX99" s="1332"/>
      <c r="KY99" s="1332"/>
      <c r="KZ99" s="1332"/>
      <c r="LA99" s="1332"/>
      <c r="LB99" s="1332"/>
      <c r="LC99" s="1332"/>
      <c r="LD99" s="1332"/>
      <c r="LE99" s="1332"/>
      <c r="LF99" s="1332"/>
      <c r="LG99" s="1332"/>
      <c r="LH99" s="1332"/>
      <c r="LI99" s="1332"/>
      <c r="LJ99" s="1332"/>
      <c r="LK99" s="1332"/>
      <c r="LL99" s="1332"/>
      <c r="LM99" s="1332"/>
      <c r="LN99" s="1332"/>
      <c r="LO99" s="1332"/>
      <c r="LP99" s="1332"/>
      <c r="LQ99" s="1332"/>
      <c r="LR99" s="1332"/>
      <c r="LS99" s="1332"/>
      <c r="LT99" s="1332"/>
      <c r="LU99" s="1332"/>
      <c r="LV99" s="1332"/>
      <c r="LW99" s="1332"/>
      <c r="LX99" s="1332"/>
      <c r="LY99" s="1332"/>
      <c r="LZ99" s="1332"/>
      <c r="MA99" s="1332"/>
      <c r="MB99" s="1332"/>
      <c r="MC99" s="1332"/>
      <c r="MD99" s="1332"/>
      <c r="ME99" s="1332"/>
      <c r="MF99" s="1332"/>
      <c r="MG99" s="1332"/>
      <c r="MH99" s="1332"/>
      <c r="MI99" s="1332"/>
      <c r="MJ99" s="1332"/>
      <c r="MK99" s="1332"/>
      <c r="ML99" s="1332"/>
      <c r="MM99" s="1332"/>
      <c r="MN99" s="1332"/>
      <c r="MO99" s="1332"/>
      <c r="MP99" s="1332"/>
      <c r="MQ99" s="1332"/>
      <c r="MR99" s="1332"/>
      <c r="MS99" s="1332"/>
      <c r="MT99" s="1332"/>
      <c r="MU99" s="1332"/>
      <c r="MV99" s="1332"/>
      <c r="MW99" s="1332"/>
      <c r="MX99" s="1332"/>
      <c r="MY99" s="1332"/>
      <c r="MZ99" s="1332"/>
      <c r="NA99" s="1332"/>
      <c r="NB99" s="1332"/>
      <c r="NC99" s="1332"/>
      <c r="ND99" s="1332"/>
      <c r="NE99" s="1332"/>
      <c r="NF99" s="1332"/>
      <c r="NG99" s="1332"/>
      <c r="NH99" s="1332"/>
      <c r="NI99" s="1332"/>
      <c r="NJ99" s="1332"/>
      <c r="NK99" s="1332"/>
      <c r="NL99" s="1332"/>
      <c r="NM99" s="1332"/>
      <c r="NN99" s="1332"/>
      <c r="NO99" s="1332"/>
      <c r="NP99" s="1332"/>
      <c r="NQ99" s="1332"/>
      <c r="NR99" s="1332"/>
      <c r="NS99" s="1332"/>
      <c r="NT99" s="1332"/>
      <c r="NU99" s="1332"/>
      <c r="NV99" s="1332"/>
      <c r="NW99" s="1332"/>
      <c r="NX99" s="1332"/>
      <c r="NY99" s="1332"/>
      <c r="NZ99" s="1332"/>
      <c r="OA99" s="1332"/>
      <c r="OB99" s="1332"/>
      <c r="OC99" s="1332"/>
      <c r="OD99" s="1332"/>
      <c r="OE99" s="1332"/>
      <c r="OF99" s="1332"/>
      <c r="OG99" s="1332"/>
      <c r="OH99" s="1332"/>
      <c r="OI99" s="1332"/>
      <c r="OJ99" s="1332"/>
      <c r="OK99" s="1332"/>
      <c r="OL99" s="1332"/>
      <c r="OM99" s="1332"/>
      <c r="ON99" s="1332"/>
      <c r="OO99" s="1332"/>
      <c r="OP99" s="1332"/>
      <c r="OQ99" s="1332"/>
      <c r="OR99" s="1332"/>
      <c r="OS99" s="1332"/>
      <c r="OT99" s="1332"/>
      <c r="OU99" s="1332"/>
      <c r="OV99" s="1332"/>
      <c r="OW99" s="1332"/>
      <c r="OX99" s="1332"/>
      <c r="OY99" s="1332"/>
      <c r="OZ99" s="1332"/>
      <c r="PA99" s="1332"/>
      <c r="PB99" s="1332"/>
      <c r="PC99" s="1332"/>
      <c r="PD99" s="1332"/>
      <c r="PE99" s="1332"/>
      <c r="PF99" s="1332"/>
      <c r="PG99" s="1332"/>
      <c r="PH99" s="1332"/>
      <c r="PI99" s="1332"/>
      <c r="PJ99" s="1332"/>
      <c r="PK99" s="1332"/>
      <c r="PL99" s="1332"/>
      <c r="PM99" s="1332"/>
      <c r="PN99" s="1332"/>
      <c r="PO99" s="1332"/>
      <c r="PP99" s="1332"/>
      <c r="PQ99" s="1332"/>
      <c r="PR99" s="1332"/>
      <c r="PS99" s="1332"/>
      <c r="PT99" s="1332"/>
      <c r="PU99" s="1332"/>
      <c r="PV99" s="1332"/>
      <c r="PW99" s="1332"/>
      <c r="PX99" s="1332"/>
      <c r="PY99" s="1332"/>
      <c r="PZ99" s="1332"/>
      <c r="QA99" s="1332"/>
      <c r="QB99" s="1332"/>
      <c r="QC99" s="1332"/>
      <c r="QD99" s="1332"/>
      <c r="QE99" s="1332"/>
      <c r="QF99" s="1332"/>
      <c r="QG99" s="1332"/>
      <c r="QH99" s="1332"/>
      <c r="QI99" s="1332"/>
      <c r="QJ99" s="1332"/>
      <c r="QK99" s="1332"/>
      <c r="QL99" s="1332"/>
      <c r="QM99" s="1332"/>
      <c r="QN99" s="1332"/>
      <c r="QO99" s="1332"/>
      <c r="QP99" s="1332"/>
      <c r="QQ99" s="1332"/>
      <c r="QR99" s="1332"/>
      <c r="QS99" s="1332"/>
      <c r="QT99" s="1332"/>
      <c r="QU99" s="1332"/>
      <c r="QV99" s="1332"/>
      <c r="QW99" s="1332"/>
      <c r="QX99" s="1332"/>
      <c r="QY99" s="1332"/>
      <c r="QZ99" s="1332"/>
      <c r="RA99" s="1332"/>
      <c r="RB99" s="1332"/>
      <c r="RC99" s="1332"/>
      <c r="RD99" s="1332"/>
      <c r="RE99" s="1332"/>
      <c r="RF99" s="1332"/>
      <c r="RG99" s="1332"/>
      <c r="RH99" s="1332"/>
      <c r="RI99" s="1332"/>
      <c r="RJ99" s="1332"/>
      <c r="RK99" s="1332"/>
      <c r="RL99" s="1332"/>
      <c r="RM99" s="1332"/>
      <c r="RN99" s="1332"/>
      <c r="RO99" s="1332"/>
      <c r="RP99" s="1332"/>
      <c r="RQ99" s="1332"/>
      <c r="RR99" s="1332"/>
      <c r="RS99" s="1332"/>
      <c r="RT99" s="1332"/>
      <c r="RU99" s="1332"/>
      <c r="RV99" s="1332"/>
      <c r="RW99" s="1332"/>
      <c r="RX99" s="1332"/>
      <c r="RY99" s="1332"/>
      <c r="RZ99" s="1332"/>
      <c r="SA99" s="1332"/>
      <c r="SB99" s="1332"/>
      <c r="SC99" s="1332"/>
      <c r="SD99" s="1332"/>
      <c r="SE99" s="1332"/>
      <c r="SF99" s="1332"/>
      <c r="SG99" s="1332"/>
      <c r="SH99" s="1332"/>
      <c r="SI99" s="1332"/>
      <c r="SJ99" s="1332"/>
      <c r="SK99" s="1332"/>
      <c r="SL99" s="1332"/>
      <c r="SM99" s="1332"/>
      <c r="SN99" s="1332"/>
      <c r="SO99" s="1332"/>
      <c r="SP99" s="1332"/>
      <c r="SQ99" s="1332"/>
      <c r="SR99" s="1332"/>
      <c r="SS99" s="1332"/>
      <c r="ST99" s="1332"/>
      <c r="SU99" s="1332"/>
      <c r="SV99" s="1332"/>
      <c r="SW99" s="1332"/>
      <c r="SX99" s="1332"/>
      <c r="SY99" s="1332"/>
      <c r="SZ99" s="1332"/>
      <c r="TA99" s="1332"/>
      <c r="TB99" s="1332"/>
      <c r="TC99" s="1332"/>
      <c r="TD99" s="1332"/>
      <c r="TE99" s="1332"/>
      <c r="TF99" s="1332"/>
      <c r="TG99" s="1332"/>
      <c r="TH99" s="1332"/>
      <c r="TI99" s="1332"/>
      <c r="TJ99" s="1332"/>
      <c r="TK99" s="1332"/>
      <c r="TL99" s="1332"/>
      <c r="TM99" s="1332"/>
      <c r="TN99" s="1332"/>
      <c r="TO99" s="1332"/>
      <c r="TP99" s="1332"/>
      <c r="TQ99" s="1332"/>
      <c r="TR99" s="1332"/>
      <c r="TS99" s="1332"/>
      <c r="TT99" s="1332"/>
      <c r="TU99" s="1332"/>
      <c r="TV99" s="1332"/>
      <c r="TW99" s="1332"/>
      <c r="TX99" s="1332"/>
      <c r="TY99" s="1332"/>
      <c r="TZ99" s="1332"/>
      <c r="UA99" s="1332"/>
      <c r="UB99" s="1332"/>
      <c r="UC99" s="1332"/>
      <c r="UD99" s="1332"/>
      <c r="UE99" s="1332"/>
      <c r="UF99" s="1332"/>
      <c r="UG99" s="1332"/>
      <c r="UH99" s="1332"/>
      <c r="UI99" s="1332"/>
      <c r="UJ99" s="1332"/>
      <c r="UK99" s="1332"/>
      <c r="UL99" s="1332"/>
      <c r="UM99" s="1332"/>
      <c r="UN99" s="1332"/>
      <c r="UO99" s="1332"/>
      <c r="UP99" s="1332"/>
      <c r="UQ99" s="1332"/>
      <c r="UR99" s="1332"/>
      <c r="US99" s="1332"/>
      <c r="UT99" s="1332"/>
      <c r="UU99" s="1332"/>
      <c r="UV99" s="1332"/>
      <c r="UW99" s="1332"/>
      <c r="UX99" s="1332"/>
      <c r="UY99" s="1332"/>
      <c r="UZ99" s="1332"/>
      <c r="VA99" s="1332"/>
      <c r="VB99" s="1332"/>
      <c r="VC99" s="1332"/>
      <c r="VD99" s="1332"/>
      <c r="VE99" s="1332"/>
      <c r="VF99" s="1332"/>
      <c r="VG99" s="1332"/>
      <c r="VH99" s="1332"/>
      <c r="VI99" s="1332"/>
      <c r="VJ99" s="1332"/>
      <c r="VK99" s="1332"/>
      <c r="VL99" s="1332"/>
      <c r="VM99" s="1332"/>
      <c r="VN99" s="1332"/>
      <c r="VO99" s="1332"/>
      <c r="VP99" s="1332"/>
      <c r="VQ99" s="1332"/>
      <c r="VR99" s="1332"/>
      <c r="VS99" s="1332"/>
      <c r="VT99" s="1332"/>
      <c r="VU99" s="1332"/>
      <c r="VV99" s="1332"/>
      <c r="VW99" s="1332"/>
      <c r="VX99" s="1332"/>
      <c r="VY99" s="1332"/>
      <c r="VZ99" s="1332"/>
      <c r="WA99" s="1332"/>
      <c r="WB99" s="1332"/>
      <c r="WC99" s="1332"/>
      <c r="WD99" s="1332"/>
      <c r="WE99" s="1332"/>
      <c r="WF99" s="1332"/>
      <c r="WG99" s="1332"/>
      <c r="WH99" s="1332"/>
      <c r="WI99" s="1332"/>
      <c r="WJ99" s="1332"/>
      <c r="WK99" s="1332"/>
      <c r="WL99" s="1332"/>
      <c r="WM99" s="1332"/>
      <c r="WN99" s="1332"/>
      <c r="WO99" s="1332"/>
      <c r="WP99" s="1332"/>
      <c r="WQ99" s="1332"/>
      <c r="WR99" s="1332"/>
      <c r="WS99" s="1332"/>
      <c r="WT99" s="1332"/>
      <c r="WU99" s="1332"/>
      <c r="WV99" s="1332"/>
      <c r="WW99" s="1332"/>
      <c r="WX99" s="1332"/>
      <c r="WY99" s="1332"/>
      <c r="WZ99" s="1332"/>
      <c r="XA99" s="1332"/>
      <c r="XB99" s="1332"/>
      <c r="XC99" s="1332"/>
      <c r="XD99" s="1332"/>
      <c r="XE99" s="1332"/>
      <c r="XF99" s="1332"/>
      <c r="XG99" s="1332"/>
      <c r="XH99" s="1332"/>
      <c r="XI99" s="1332"/>
      <c r="XJ99" s="1332"/>
      <c r="XK99" s="1332"/>
      <c r="XL99" s="1332"/>
      <c r="XM99" s="1332"/>
      <c r="XN99" s="1332"/>
      <c r="XO99" s="1332"/>
      <c r="XP99" s="1332"/>
      <c r="XQ99" s="1332"/>
      <c r="XR99" s="1332"/>
      <c r="XS99" s="1332"/>
      <c r="XT99" s="1332"/>
      <c r="XU99" s="1332"/>
      <c r="XV99" s="1332"/>
      <c r="XW99" s="1332"/>
      <c r="XX99" s="1332"/>
      <c r="XY99" s="1332"/>
      <c r="XZ99" s="1332"/>
      <c r="YA99" s="1332"/>
      <c r="YB99" s="1332"/>
      <c r="YC99" s="1332"/>
      <c r="YD99" s="1332"/>
      <c r="YE99" s="1332"/>
      <c r="YF99" s="1332"/>
      <c r="YG99" s="1332"/>
      <c r="YH99" s="1332"/>
      <c r="YI99" s="1332"/>
      <c r="YJ99" s="1332"/>
      <c r="YK99" s="1332"/>
      <c r="YL99" s="1332"/>
      <c r="YM99" s="1332"/>
      <c r="YN99" s="1332"/>
      <c r="YO99" s="1332"/>
      <c r="YP99" s="1332"/>
      <c r="YQ99" s="1332"/>
      <c r="YR99" s="1332"/>
      <c r="YS99" s="1332"/>
      <c r="YT99" s="1332"/>
      <c r="YU99" s="1332"/>
      <c r="YV99" s="1332"/>
      <c r="YW99" s="1332"/>
      <c r="YX99" s="1332"/>
      <c r="YY99" s="1332"/>
      <c r="YZ99" s="1332"/>
      <c r="ZA99" s="1332"/>
      <c r="ZB99" s="1332"/>
      <c r="ZC99" s="1332"/>
      <c r="ZD99" s="1332"/>
      <c r="ZE99" s="1332"/>
      <c r="ZF99" s="1332"/>
      <c r="ZG99" s="1332"/>
      <c r="ZH99" s="1332"/>
      <c r="ZI99" s="1332"/>
      <c r="ZJ99" s="1332"/>
      <c r="ZK99" s="1332"/>
      <c r="ZL99" s="1332"/>
      <c r="ZM99" s="1332"/>
      <c r="ZN99" s="1332"/>
      <c r="ZO99" s="1332"/>
      <c r="ZP99" s="1332"/>
      <c r="ZQ99" s="1332"/>
      <c r="ZR99" s="1332"/>
      <c r="ZS99" s="1332"/>
      <c r="ZT99" s="1332"/>
      <c r="ZU99" s="1332"/>
      <c r="ZV99" s="1332"/>
      <c r="ZW99" s="1332"/>
      <c r="ZX99" s="1332"/>
      <c r="ZY99" s="1332"/>
      <c r="ZZ99" s="1332"/>
      <c r="AAA99" s="1332"/>
      <c r="AAB99" s="1332"/>
      <c r="AAC99" s="1332"/>
      <c r="AAD99" s="1332"/>
      <c r="AAE99" s="1332"/>
      <c r="AAF99" s="1332"/>
      <c r="AAG99" s="1332"/>
      <c r="AAH99" s="1332"/>
      <c r="AAI99" s="1332"/>
      <c r="AAJ99" s="1332"/>
      <c r="AAK99" s="1332"/>
      <c r="AAL99" s="1332"/>
      <c r="AAM99" s="1332"/>
      <c r="AAN99" s="1332"/>
      <c r="AAO99" s="1332"/>
      <c r="AAP99" s="1332"/>
      <c r="AAQ99" s="1332"/>
      <c r="AAR99" s="1332"/>
      <c r="AAS99" s="1332"/>
      <c r="AAT99" s="1332"/>
      <c r="AAU99" s="1332"/>
      <c r="AAV99" s="1332"/>
      <c r="AAW99" s="1332"/>
      <c r="AAX99" s="1332"/>
      <c r="AAY99" s="1332"/>
      <c r="AAZ99" s="1332"/>
      <c r="ABA99" s="1332"/>
      <c r="ABB99" s="1332"/>
      <c r="ABC99" s="1332"/>
      <c r="ABD99" s="1332"/>
      <c r="ABE99" s="1332"/>
      <c r="ABF99" s="1332"/>
      <c r="ABG99" s="1332"/>
      <c r="ABH99" s="1332"/>
      <c r="ABI99" s="1332"/>
      <c r="ABJ99" s="1332"/>
      <c r="ABK99" s="1332"/>
      <c r="ABL99" s="1332"/>
      <c r="ABM99" s="1332"/>
      <c r="ABN99" s="1332"/>
      <c r="ABO99" s="1332"/>
      <c r="ABP99" s="1332"/>
      <c r="ABQ99" s="1332"/>
      <c r="ABR99" s="1332"/>
      <c r="ABS99" s="1332"/>
      <c r="ABT99" s="1332"/>
      <c r="ABU99" s="1332"/>
      <c r="ABV99" s="1332"/>
      <c r="ABW99" s="1332"/>
      <c r="ABX99" s="1332"/>
      <c r="ABY99" s="1332"/>
      <c r="ABZ99" s="1332"/>
      <c r="ACA99" s="1332"/>
      <c r="ACB99" s="1332"/>
      <c r="ACC99" s="1332"/>
      <c r="ACD99" s="1332"/>
      <c r="ACE99" s="1332"/>
      <c r="ACF99" s="1332"/>
      <c r="ACG99" s="1332"/>
      <c r="ACH99" s="1332"/>
      <c r="ACI99" s="1332"/>
      <c r="ACJ99" s="1332"/>
      <c r="ACK99" s="1332"/>
      <c r="ACL99" s="1332"/>
      <c r="ACM99" s="1332"/>
      <c r="ACN99" s="1332"/>
      <c r="ACO99" s="1332"/>
      <c r="ACP99" s="1332"/>
      <c r="ACQ99" s="1332"/>
      <c r="ACR99" s="1332"/>
      <c r="ACS99" s="1332"/>
      <c r="ACT99" s="1332"/>
      <c r="ACU99" s="1332"/>
      <c r="ACV99" s="1332"/>
      <c r="ACW99" s="1332"/>
      <c r="ACX99" s="1332"/>
      <c r="ACY99" s="1332"/>
      <c r="ACZ99" s="1332"/>
      <c r="ADA99" s="1332"/>
      <c r="ADB99" s="1332"/>
      <c r="ADC99" s="1332"/>
      <c r="ADD99" s="1332"/>
      <c r="ADE99" s="1332"/>
      <c r="ADF99" s="1332"/>
      <c r="ADG99" s="1332"/>
      <c r="ADH99" s="1332"/>
      <c r="ADI99" s="1332"/>
      <c r="ADJ99" s="1332"/>
      <c r="ADK99" s="1332"/>
      <c r="ADL99" s="1332"/>
      <c r="ADM99" s="1332"/>
      <c r="ADN99" s="1332"/>
      <c r="ADO99" s="1332"/>
      <c r="ADP99" s="1332"/>
      <c r="ADQ99" s="1332"/>
      <c r="ADR99" s="1332"/>
      <c r="ADS99" s="1332"/>
      <c r="ADT99" s="1332"/>
      <c r="ADU99" s="1332"/>
      <c r="ADV99" s="1332"/>
      <c r="ADW99" s="1332"/>
      <c r="ADX99" s="1332"/>
      <c r="ADY99" s="1332"/>
      <c r="ADZ99" s="1332"/>
      <c r="AEA99" s="1332"/>
      <c r="AEB99" s="1332"/>
      <c r="AEC99" s="1332"/>
      <c r="AED99" s="1332"/>
      <c r="AEE99" s="1332"/>
      <c r="AEF99" s="1332"/>
      <c r="AEG99" s="1332"/>
      <c r="AEH99" s="1332"/>
      <c r="AEI99" s="1332"/>
      <c r="AEJ99" s="1332"/>
      <c r="AEK99" s="1332"/>
      <c r="AEL99" s="1332"/>
      <c r="AEM99" s="1332"/>
      <c r="AEN99" s="1332"/>
      <c r="AEO99" s="1332"/>
      <c r="AEP99" s="1332"/>
      <c r="AEQ99" s="1332"/>
      <c r="AER99" s="1332"/>
      <c r="AES99" s="1332"/>
      <c r="AET99" s="1332"/>
      <c r="AEU99" s="1332"/>
      <c r="AEV99" s="1332"/>
      <c r="AEW99" s="1332"/>
      <c r="AEX99" s="1332"/>
      <c r="AEY99" s="1332"/>
      <c r="AEZ99" s="1332"/>
      <c r="AFA99" s="1332"/>
      <c r="AFB99" s="1332"/>
      <c r="AFC99" s="1332"/>
      <c r="AFD99" s="1332"/>
      <c r="AFE99" s="1332"/>
      <c r="AFF99" s="1332"/>
      <c r="AFG99" s="1332"/>
      <c r="AFH99" s="1332"/>
      <c r="AFI99" s="1332"/>
      <c r="AFJ99" s="1332"/>
      <c r="AFK99" s="1332"/>
      <c r="AFL99" s="1332"/>
      <c r="AFM99" s="1332"/>
      <c r="AFN99" s="1332"/>
      <c r="AFO99" s="1332"/>
      <c r="AFP99" s="1332"/>
      <c r="AFQ99" s="1332"/>
      <c r="AFR99" s="1332"/>
      <c r="AFS99" s="1332"/>
      <c r="AFT99" s="1332"/>
      <c r="AFU99" s="1332"/>
      <c r="AFV99" s="1332"/>
      <c r="AFW99" s="1332"/>
      <c r="AFX99" s="1332"/>
      <c r="AFY99" s="1332"/>
      <c r="AFZ99" s="1332"/>
      <c r="AGA99" s="1332"/>
      <c r="AGB99" s="1332"/>
      <c r="AGC99" s="1332"/>
      <c r="AGD99" s="1332"/>
      <c r="AGE99" s="1332"/>
      <c r="AGF99" s="1332"/>
      <c r="AGG99" s="1332"/>
      <c r="AGH99" s="1332"/>
      <c r="AGI99" s="1332"/>
      <c r="AGJ99" s="1332"/>
      <c r="AGK99" s="1332"/>
      <c r="AGL99" s="1332"/>
      <c r="AGM99" s="1332"/>
      <c r="AGN99" s="1332"/>
      <c r="AGO99" s="1332"/>
      <c r="AGP99" s="1332"/>
      <c r="AGQ99" s="1332"/>
      <c r="AGR99" s="1332"/>
      <c r="AGS99" s="1332"/>
      <c r="AGT99" s="1332"/>
      <c r="AGU99" s="1332"/>
      <c r="AGV99" s="1332"/>
      <c r="AGW99" s="1332"/>
      <c r="AGX99" s="1332"/>
      <c r="AGY99" s="1332"/>
      <c r="AGZ99" s="1332"/>
      <c r="AHA99" s="1332"/>
      <c r="AHB99" s="1332"/>
      <c r="AHC99" s="1332"/>
      <c r="AHD99" s="1332"/>
      <c r="AHE99" s="1332"/>
      <c r="AHF99" s="1332"/>
      <c r="AHG99" s="1332"/>
      <c r="AHH99" s="1332"/>
      <c r="AHI99" s="1332"/>
      <c r="AHJ99" s="1332"/>
      <c r="AHK99" s="1332"/>
      <c r="AHL99" s="1332"/>
      <c r="AHM99" s="1332"/>
      <c r="AHN99" s="1332"/>
      <c r="AHO99" s="1332"/>
      <c r="AHP99" s="1332"/>
      <c r="AHQ99" s="1332"/>
      <c r="AHR99" s="1332"/>
      <c r="AHS99" s="1332"/>
      <c r="AHT99" s="1332"/>
      <c r="AHU99" s="1332"/>
      <c r="AHV99" s="1332"/>
      <c r="AHW99" s="1332"/>
      <c r="AHX99" s="1332"/>
      <c r="AHY99" s="1332"/>
      <c r="AHZ99" s="1332"/>
      <c r="AIA99" s="1332"/>
      <c r="AIB99" s="1332"/>
      <c r="AIC99" s="1332"/>
      <c r="AID99" s="1332"/>
      <c r="AIE99" s="1332"/>
      <c r="AIF99" s="1332"/>
      <c r="AIG99" s="1332"/>
      <c r="AIH99" s="1332"/>
      <c r="AII99" s="1332"/>
      <c r="AIJ99" s="1332"/>
      <c r="AIK99" s="1332"/>
      <c r="AIL99" s="1332"/>
      <c r="AIM99" s="1332"/>
      <c r="AIN99" s="1332"/>
      <c r="AIO99" s="1332"/>
      <c r="AIP99" s="1332"/>
      <c r="AIQ99" s="1332"/>
      <c r="AIR99" s="1332"/>
      <c r="AIS99" s="1332"/>
      <c r="AIT99" s="1332"/>
      <c r="AIU99" s="1332"/>
      <c r="AIV99" s="1332"/>
      <c r="AIW99" s="1332"/>
      <c r="AIX99" s="1332"/>
      <c r="AIY99" s="1332"/>
      <c r="AIZ99" s="1332"/>
      <c r="AJA99" s="1332"/>
      <c r="AJB99" s="1332"/>
      <c r="AJC99" s="1332"/>
      <c r="AJD99" s="1332"/>
      <c r="AJE99" s="1332"/>
      <c r="AJF99" s="1332"/>
      <c r="AJG99" s="1332"/>
      <c r="AJH99" s="1332"/>
      <c r="AJI99" s="1332"/>
      <c r="AJJ99" s="1332"/>
      <c r="AJK99" s="1332"/>
      <c r="AJL99" s="1332"/>
      <c r="AJM99" s="1332"/>
      <c r="AJN99" s="1332"/>
      <c r="AJO99" s="1332"/>
      <c r="AJP99" s="1332"/>
      <c r="AJQ99" s="1332"/>
      <c r="AJR99" s="1332"/>
      <c r="AJS99" s="1332"/>
      <c r="AJT99" s="1332"/>
      <c r="AJU99" s="1332"/>
      <c r="AJV99" s="1332"/>
      <c r="AJW99" s="1332"/>
      <c r="AJX99" s="1332"/>
      <c r="AJY99" s="1332"/>
      <c r="AJZ99" s="1332"/>
      <c r="AKA99" s="1332"/>
      <c r="AKB99" s="1332"/>
      <c r="AKC99" s="1332"/>
      <c r="AKD99" s="1332"/>
      <c r="AKE99" s="1332"/>
      <c r="AKF99" s="1332"/>
      <c r="AKG99" s="1332"/>
      <c r="AKH99" s="1332"/>
      <c r="AKI99" s="1332"/>
      <c r="AKJ99" s="1332"/>
      <c r="AKK99" s="1332"/>
      <c r="AKL99" s="1332"/>
      <c r="AKM99" s="1332"/>
      <c r="AKN99" s="1332"/>
      <c r="AKO99" s="1332"/>
      <c r="AKP99" s="1332"/>
      <c r="AKQ99" s="1332"/>
      <c r="AKR99" s="1332"/>
      <c r="AKS99" s="1332"/>
      <c r="AKT99" s="1332"/>
      <c r="AKU99" s="1332"/>
      <c r="AKV99" s="1332"/>
      <c r="AKW99" s="1332"/>
      <c r="AKX99" s="1332"/>
      <c r="AKY99" s="1332"/>
      <c r="AKZ99" s="1332"/>
      <c r="ALA99" s="1332"/>
      <c r="ALB99" s="1332"/>
      <c r="ALC99" s="1332"/>
      <c r="ALD99" s="1332"/>
      <c r="ALE99" s="1332"/>
      <c r="ALF99" s="1332"/>
      <c r="ALG99" s="1332"/>
      <c r="ALH99" s="1332"/>
      <c r="ALI99" s="1332"/>
      <c r="ALJ99" s="1332"/>
      <c r="ALK99" s="1332"/>
      <c r="ALL99" s="1332"/>
      <c r="ALM99" s="1332"/>
      <c r="ALN99" s="1332"/>
      <c r="ALO99" s="1332"/>
      <c r="ALP99" s="1332"/>
      <c r="ALQ99" s="1332"/>
      <c r="ALR99" s="1332"/>
      <c r="ALS99" s="1332"/>
      <c r="ALT99" s="1332"/>
      <c r="ALU99" s="1332"/>
      <c r="ALV99" s="1332"/>
      <c r="ALW99" s="1332"/>
      <c r="ALX99" s="1332"/>
      <c r="ALY99" s="1332"/>
      <c r="ALZ99" s="1332"/>
      <c r="AMA99" s="1332"/>
      <c r="AMB99" s="1332"/>
      <c r="AMC99" s="1332"/>
      <c r="AMD99" s="1332"/>
      <c r="AME99" s="1332"/>
      <c r="AMF99" s="1332"/>
      <c r="AMG99" s="1332"/>
      <c r="AMH99" s="1332"/>
      <c r="AMI99" s="1332"/>
      <c r="AMJ99" s="1332"/>
      <c r="AMK99" s="1332"/>
      <c r="AML99" s="1332"/>
      <c r="AMM99" s="1332"/>
      <c r="AMN99" s="1332"/>
      <c r="AMO99" s="1332"/>
      <c r="AMP99" s="1332"/>
      <c r="AMQ99" s="1332"/>
      <c r="AMR99" s="1332"/>
      <c r="AMS99" s="1332"/>
      <c r="AMT99" s="1332"/>
      <c r="AMU99" s="1332"/>
      <c r="AMV99" s="1332"/>
      <c r="AMW99" s="1332"/>
      <c r="AMX99" s="1332"/>
      <c r="AMY99" s="1332"/>
      <c r="AMZ99" s="1332"/>
      <c r="ANA99" s="1332"/>
      <c r="ANB99" s="1332"/>
      <c r="ANC99" s="1332"/>
      <c r="AND99" s="1332"/>
      <c r="ANE99" s="1332"/>
      <c r="ANF99" s="1332"/>
      <c r="ANG99" s="1332"/>
      <c r="ANH99" s="1332"/>
      <c r="ANI99" s="1332"/>
      <c r="ANJ99" s="1332"/>
      <c r="ANK99" s="1332"/>
      <c r="ANL99" s="1332"/>
      <c r="ANM99" s="1332"/>
      <c r="ANN99" s="1332"/>
      <c r="ANO99" s="1332"/>
      <c r="ANP99" s="1332"/>
      <c r="ANQ99" s="1332"/>
      <c r="ANR99" s="1332"/>
      <c r="ANS99" s="1332"/>
      <c r="ANT99" s="1332"/>
      <c r="ANU99" s="1332"/>
      <c r="ANV99" s="1332"/>
      <c r="ANW99" s="1332"/>
      <c r="ANX99" s="1332"/>
      <c r="ANY99" s="1332"/>
      <c r="ANZ99" s="1332"/>
      <c r="AOA99" s="1332"/>
      <c r="AOB99" s="1332"/>
      <c r="AOC99" s="1332"/>
      <c r="AOD99" s="1332"/>
      <c r="AOE99" s="1332"/>
      <c r="AOF99" s="1332"/>
      <c r="AOG99" s="1332"/>
      <c r="AOH99" s="1332"/>
      <c r="AOI99" s="1332"/>
      <c r="AOJ99" s="1332"/>
      <c r="AOK99" s="1332"/>
      <c r="AOL99" s="1332"/>
      <c r="AOM99" s="1332"/>
      <c r="AON99" s="1332"/>
      <c r="AOO99" s="1332"/>
      <c r="AOP99" s="1332"/>
      <c r="AOQ99" s="1332"/>
      <c r="AOR99" s="1332"/>
      <c r="AOS99" s="1332"/>
      <c r="AOT99" s="1332"/>
      <c r="AOU99" s="1332"/>
      <c r="AOV99" s="1332"/>
      <c r="AOW99" s="1332"/>
      <c r="AOX99" s="1332"/>
      <c r="AOY99" s="1332"/>
      <c r="AOZ99" s="1332"/>
      <c r="APA99" s="1332"/>
      <c r="APB99" s="1332"/>
      <c r="APC99" s="1332"/>
      <c r="APD99" s="1332"/>
      <c r="APE99" s="1332"/>
      <c r="APF99" s="1332"/>
      <c r="APG99" s="1332"/>
      <c r="APH99" s="1332"/>
      <c r="API99" s="1332"/>
      <c r="APJ99" s="1332"/>
      <c r="APK99" s="1332"/>
      <c r="APL99" s="1332"/>
      <c r="APM99" s="1332"/>
      <c r="APN99" s="1332"/>
      <c r="APO99" s="1332"/>
      <c r="APP99" s="1332"/>
      <c r="APQ99" s="1332"/>
      <c r="APR99" s="1332"/>
      <c r="APS99" s="1332"/>
      <c r="APT99" s="1332"/>
      <c r="APU99" s="1332"/>
      <c r="APV99" s="1332"/>
      <c r="APW99" s="1332"/>
      <c r="APX99" s="1332"/>
      <c r="APY99" s="1332"/>
      <c r="APZ99" s="1332"/>
      <c r="AQA99" s="1332"/>
      <c r="AQB99" s="1332"/>
      <c r="AQC99" s="1332"/>
      <c r="AQD99" s="1332"/>
      <c r="AQE99" s="1332"/>
      <c r="AQF99" s="1332"/>
      <c r="AQG99" s="1332"/>
      <c r="AQH99" s="1332"/>
      <c r="AQI99" s="1332"/>
      <c r="AQJ99" s="1332"/>
      <c r="AQK99" s="1332"/>
      <c r="AQL99" s="1332"/>
      <c r="AQM99" s="1332"/>
      <c r="AQN99" s="1332"/>
      <c r="AQO99" s="1332"/>
      <c r="AQP99" s="1332"/>
      <c r="AQQ99" s="1332"/>
      <c r="AQR99" s="1332"/>
      <c r="AQS99" s="1332"/>
      <c r="AQT99" s="1332"/>
      <c r="AQU99" s="1332"/>
      <c r="AQV99" s="1332"/>
      <c r="AQW99" s="1332"/>
      <c r="AQX99" s="1332"/>
      <c r="AQY99" s="1332"/>
      <c r="AQZ99" s="1332"/>
      <c r="ARA99" s="1332"/>
      <c r="ARB99" s="1332"/>
      <c r="ARC99" s="1332"/>
      <c r="ARD99" s="1332"/>
      <c r="ARE99" s="1332"/>
      <c r="ARF99" s="1332"/>
      <c r="ARG99" s="1332"/>
      <c r="ARH99" s="1332"/>
      <c r="ARI99" s="1332"/>
      <c r="ARJ99" s="1332"/>
      <c r="ARK99" s="1332"/>
      <c r="ARL99" s="1332"/>
      <c r="ARM99" s="1332"/>
      <c r="ARN99" s="1332"/>
      <c r="ARO99" s="1332"/>
      <c r="ARP99" s="1332"/>
      <c r="ARQ99" s="1332"/>
      <c r="ARR99" s="1332"/>
      <c r="ARS99" s="1332"/>
      <c r="ART99" s="1332"/>
      <c r="ARU99" s="1332"/>
      <c r="ARV99" s="1332"/>
      <c r="ARW99" s="1332"/>
      <c r="ARX99" s="1332"/>
      <c r="ARY99" s="1332"/>
      <c r="ARZ99" s="1332"/>
      <c r="ASA99" s="1332"/>
      <c r="ASB99" s="1332"/>
      <c r="ASC99" s="1332"/>
      <c r="ASD99" s="1332"/>
      <c r="ASE99" s="1332"/>
      <c r="ASF99" s="1332"/>
      <c r="ASG99" s="1332"/>
      <c r="ASH99" s="1332"/>
      <c r="ASI99" s="1332"/>
      <c r="ASJ99" s="1332"/>
      <c r="ASK99" s="1332"/>
      <c r="ASL99" s="1332"/>
      <c r="ASM99" s="1332"/>
      <c r="ASN99" s="1332"/>
      <c r="ASO99" s="1332"/>
      <c r="ASP99" s="1332"/>
      <c r="ASQ99" s="1332"/>
      <c r="ASR99" s="1332"/>
      <c r="ASS99" s="1332"/>
      <c r="AST99" s="1332"/>
      <c r="ASU99" s="1332"/>
      <c r="ASV99" s="1332"/>
      <c r="ASW99" s="1332"/>
      <c r="ASX99" s="1332"/>
      <c r="ASY99" s="1332"/>
      <c r="ASZ99" s="1332"/>
      <c r="ATA99" s="1332"/>
      <c r="ATB99" s="1332"/>
      <c r="ATC99" s="1332"/>
      <c r="ATD99" s="1332"/>
      <c r="ATE99" s="1332"/>
      <c r="ATF99" s="1332"/>
      <c r="ATG99" s="1332"/>
      <c r="ATH99" s="1332"/>
      <c r="ATI99" s="1332"/>
      <c r="ATJ99" s="1332"/>
      <c r="ATK99" s="1332"/>
      <c r="ATL99" s="1332"/>
      <c r="ATM99" s="1332"/>
      <c r="ATN99" s="1332"/>
      <c r="ATO99" s="1332"/>
      <c r="ATP99" s="1332"/>
      <c r="ATQ99" s="1332"/>
      <c r="ATR99" s="1332"/>
      <c r="ATS99" s="1332"/>
      <c r="ATT99" s="1332"/>
      <c r="ATU99" s="1332"/>
      <c r="ATV99" s="1332"/>
      <c r="ATW99" s="1332"/>
      <c r="ATX99" s="1332"/>
      <c r="ATY99" s="1332"/>
      <c r="ATZ99" s="1332"/>
      <c r="AUA99" s="1332"/>
      <c r="AUB99" s="1332"/>
      <c r="AUC99" s="1332"/>
      <c r="AUD99" s="1332"/>
      <c r="AUE99" s="1332"/>
      <c r="AUF99" s="1332"/>
      <c r="AUG99" s="1332"/>
      <c r="AUH99" s="1332"/>
      <c r="AUI99" s="1332"/>
      <c r="AUJ99" s="1332"/>
      <c r="AUK99" s="1332"/>
      <c r="AUL99" s="1332"/>
      <c r="AUM99" s="1332"/>
      <c r="AUN99" s="1332"/>
      <c r="AUO99" s="1332"/>
      <c r="AUP99" s="1332"/>
      <c r="AUQ99" s="1332"/>
      <c r="AUR99" s="1332"/>
      <c r="AUS99" s="1332"/>
      <c r="AUT99" s="1332"/>
      <c r="AUU99" s="1332"/>
      <c r="AUV99" s="1332"/>
      <c r="AUW99" s="1332"/>
      <c r="AUX99" s="1332"/>
      <c r="AUY99" s="1332"/>
      <c r="AUZ99" s="1332"/>
      <c r="AVA99" s="1332"/>
      <c r="AVB99" s="1332"/>
      <c r="AVC99" s="1332"/>
      <c r="AVD99" s="1332"/>
      <c r="AVE99" s="1332"/>
      <c r="AVF99" s="1332"/>
      <c r="AVG99" s="1332"/>
      <c r="AVH99" s="1332"/>
      <c r="AVI99" s="1332"/>
      <c r="AVJ99" s="1332"/>
      <c r="AVK99" s="1332"/>
      <c r="AVL99" s="1332"/>
      <c r="AVM99" s="1332"/>
      <c r="AVN99" s="1332"/>
      <c r="AVO99" s="1332"/>
      <c r="AVP99" s="1332"/>
      <c r="AVQ99" s="1332"/>
      <c r="AVR99" s="1332"/>
      <c r="AVS99" s="1332"/>
      <c r="AVT99" s="1332"/>
      <c r="AVU99" s="1332"/>
      <c r="AVV99" s="1332"/>
      <c r="AVW99" s="1332"/>
      <c r="AVX99" s="1332"/>
      <c r="AVY99" s="1332"/>
      <c r="AVZ99" s="1332"/>
      <c r="AWA99" s="1332"/>
      <c r="AWB99" s="1332"/>
      <c r="AWC99" s="1332"/>
      <c r="AWD99" s="1332"/>
      <c r="AWE99" s="1332"/>
      <c r="AWF99" s="1332"/>
      <c r="AWG99" s="1332"/>
      <c r="AWH99" s="1332"/>
      <c r="AWI99" s="1332"/>
      <c r="AWJ99" s="1332"/>
      <c r="AWK99" s="1332"/>
      <c r="AWL99" s="1332"/>
      <c r="AWM99" s="1332"/>
      <c r="AWN99" s="1332"/>
      <c r="AWO99" s="1332"/>
      <c r="AWP99" s="1332"/>
      <c r="AWQ99" s="1332"/>
      <c r="AWR99" s="1332"/>
      <c r="AWS99" s="1332"/>
      <c r="AWT99" s="1332"/>
      <c r="AWU99" s="1332"/>
      <c r="AWV99" s="1332"/>
      <c r="AWW99" s="1332"/>
      <c r="AWX99" s="1332"/>
      <c r="AWY99" s="1332"/>
      <c r="AWZ99" s="1332"/>
      <c r="AXA99" s="1332"/>
      <c r="AXB99" s="1332"/>
      <c r="AXC99" s="1332"/>
      <c r="AXD99" s="1332"/>
      <c r="AXE99" s="1332"/>
      <c r="AXF99" s="1332"/>
      <c r="AXG99" s="1332"/>
      <c r="AXH99" s="1332"/>
      <c r="AXI99" s="1332"/>
      <c r="AXJ99" s="1332"/>
      <c r="AXK99" s="1332"/>
      <c r="AXL99" s="1332"/>
      <c r="AXM99" s="1332"/>
      <c r="AXN99" s="1332"/>
      <c r="AXO99" s="1332"/>
      <c r="AXP99" s="1332"/>
      <c r="AXQ99" s="1332"/>
      <c r="AXR99" s="1332"/>
      <c r="AXS99" s="1332"/>
      <c r="AXT99" s="1332"/>
      <c r="AXU99" s="1332"/>
      <c r="AXV99" s="1332"/>
      <c r="AXW99" s="1332"/>
      <c r="AXX99" s="1332"/>
      <c r="AXY99" s="1332"/>
      <c r="AXZ99" s="1332"/>
      <c r="AYA99" s="1332"/>
      <c r="AYB99" s="1332"/>
      <c r="AYC99" s="1332"/>
      <c r="AYD99" s="1332"/>
      <c r="AYE99" s="1332"/>
      <c r="AYF99" s="1332"/>
      <c r="AYG99" s="1332"/>
      <c r="AYH99" s="1332"/>
      <c r="AYI99" s="1332"/>
      <c r="AYJ99" s="1332"/>
      <c r="AYK99" s="1332"/>
      <c r="AYL99" s="1332"/>
      <c r="AYM99" s="1332"/>
      <c r="AYN99" s="1332"/>
      <c r="AYO99" s="1332"/>
      <c r="AYP99" s="1332"/>
      <c r="AYQ99" s="1332"/>
      <c r="AYR99" s="1332"/>
      <c r="AYS99" s="1332"/>
      <c r="AYT99" s="1332"/>
      <c r="AYU99" s="1332"/>
      <c r="AYV99" s="1332"/>
      <c r="AYW99" s="1332"/>
      <c r="AYX99" s="1332"/>
      <c r="AYY99" s="1332"/>
      <c r="AYZ99" s="1332"/>
      <c r="AZA99" s="1332"/>
      <c r="AZB99" s="1332"/>
      <c r="AZC99" s="1332"/>
      <c r="AZD99" s="1332"/>
      <c r="AZE99" s="1332"/>
      <c r="AZF99" s="1332"/>
      <c r="AZG99" s="1332"/>
      <c r="AZH99" s="1332"/>
      <c r="AZI99" s="1332"/>
      <c r="AZJ99" s="1332"/>
      <c r="AZK99" s="1332"/>
      <c r="AZL99" s="1332"/>
      <c r="AZM99" s="1332"/>
      <c r="AZN99" s="1332"/>
      <c r="AZO99" s="1332"/>
      <c r="AZP99" s="1332"/>
      <c r="AZQ99" s="1332"/>
      <c r="AZR99" s="1332"/>
      <c r="AZS99" s="1332"/>
      <c r="AZT99" s="1332"/>
      <c r="AZU99" s="1332"/>
      <c r="AZV99" s="1332"/>
      <c r="AZW99" s="1332"/>
      <c r="AZX99" s="1332"/>
      <c r="AZY99" s="1332"/>
      <c r="AZZ99" s="1332"/>
      <c r="BAA99" s="1332"/>
      <c r="BAB99" s="1332"/>
      <c r="BAC99" s="1332"/>
      <c r="BAD99" s="1332"/>
      <c r="BAE99" s="1332"/>
      <c r="BAF99" s="1332"/>
      <c r="BAG99" s="1332"/>
      <c r="BAH99" s="1332"/>
      <c r="BAI99" s="1332"/>
      <c r="BAJ99" s="1332"/>
      <c r="BAK99" s="1332"/>
      <c r="BAL99" s="1332"/>
      <c r="BAM99" s="1332"/>
      <c r="BAN99" s="1332"/>
      <c r="BAO99" s="1332"/>
      <c r="BAP99" s="1332"/>
      <c r="BAQ99" s="1332"/>
      <c r="BAR99" s="1332"/>
      <c r="BAS99" s="1332"/>
      <c r="BAT99" s="1332"/>
      <c r="BAU99" s="1332"/>
      <c r="BAV99" s="1332"/>
      <c r="BAW99" s="1332"/>
      <c r="BAX99" s="1332"/>
      <c r="BAY99" s="1332"/>
      <c r="BAZ99" s="1332"/>
      <c r="BBA99" s="1332"/>
      <c r="BBB99" s="1332"/>
      <c r="BBC99" s="1332"/>
      <c r="BBD99" s="1332"/>
      <c r="BBE99" s="1332"/>
      <c r="BBF99" s="1332"/>
      <c r="BBG99" s="1332"/>
      <c r="BBH99" s="1332"/>
      <c r="BBI99" s="1332"/>
      <c r="BBJ99" s="1332"/>
      <c r="BBK99" s="1332"/>
      <c r="BBL99" s="1332"/>
      <c r="BBM99" s="1332"/>
      <c r="BBN99" s="1332"/>
      <c r="BBO99" s="1332"/>
      <c r="BBP99" s="1332"/>
      <c r="BBQ99" s="1332"/>
      <c r="BBR99" s="1332"/>
      <c r="BBS99" s="1332"/>
      <c r="BBT99" s="1332"/>
      <c r="BBU99" s="1332"/>
      <c r="BBV99" s="1332"/>
      <c r="BBW99" s="1332"/>
      <c r="BBX99" s="1332"/>
      <c r="BBY99" s="1332"/>
      <c r="BBZ99" s="1332"/>
      <c r="BCA99" s="1332"/>
      <c r="BCB99" s="1332"/>
      <c r="BCC99" s="1332"/>
      <c r="BCD99" s="1332"/>
      <c r="BCE99" s="1332"/>
      <c r="BCF99" s="1332"/>
      <c r="BCG99" s="1332"/>
      <c r="BCH99" s="1332"/>
      <c r="BCI99" s="1332"/>
      <c r="BCJ99" s="1332"/>
      <c r="BCK99" s="1332"/>
      <c r="BCL99" s="1332"/>
      <c r="BCM99" s="1332"/>
      <c r="BCN99" s="1332"/>
      <c r="BCO99" s="1332"/>
      <c r="BCP99" s="1332"/>
      <c r="BCQ99" s="1332"/>
      <c r="BCR99" s="1332"/>
      <c r="BCS99" s="1332"/>
      <c r="BCT99" s="1332"/>
      <c r="BCU99" s="1332"/>
      <c r="BCV99" s="1332"/>
      <c r="BCW99" s="1332"/>
      <c r="BCX99" s="1332"/>
      <c r="BCY99" s="1332"/>
      <c r="BCZ99" s="1332"/>
      <c r="BDA99" s="1332"/>
      <c r="BDB99" s="1332"/>
      <c r="BDC99" s="1332"/>
      <c r="BDD99" s="1332"/>
      <c r="BDE99" s="1332"/>
      <c r="BDF99" s="1332"/>
      <c r="BDG99" s="1332"/>
      <c r="BDH99" s="1332"/>
      <c r="BDI99" s="1332"/>
      <c r="BDJ99" s="1332"/>
      <c r="BDK99" s="1332"/>
      <c r="BDL99" s="1332"/>
      <c r="BDM99" s="1332"/>
      <c r="BDN99" s="1332"/>
      <c r="BDO99" s="1332"/>
      <c r="BDP99" s="1332"/>
      <c r="BDQ99" s="1332"/>
      <c r="BDR99" s="1332"/>
      <c r="BDS99" s="1332"/>
      <c r="BDT99" s="1332"/>
      <c r="BDU99" s="1332"/>
      <c r="BDV99" s="1332"/>
      <c r="BDW99" s="1332"/>
      <c r="BDX99" s="1332"/>
      <c r="BDY99" s="1332"/>
      <c r="BDZ99" s="1332"/>
      <c r="BEA99" s="1332"/>
      <c r="BEB99" s="1332"/>
      <c r="BEC99" s="1332"/>
      <c r="BED99" s="1332"/>
      <c r="BEE99" s="1332"/>
      <c r="BEF99" s="1332"/>
      <c r="BEG99" s="1332"/>
      <c r="BEH99" s="1332"/>
      <c r="BEI99" s="1332"/>
      <c r="BEJ99" s="1332"/>
      <c r="BEK99" s="1332"/>
      <c r="BEL99" s="1332"/>
      <c r="BEM99" s="1332"/>
      <c r="BEN99" s="1332"/>
      <c r="BEO99" s="1332"/>
      <c r="BEP99" s="1332"/>
      <c r="BEQ99" s="1332"/>
      <c r="BER99" s="1332"/>
      <c r="BES99" s="1332"/>
      <c r="BET99" s="1332"/>
      <c r="BEU99" s="1332"/>
      <c r="BEV99" s="1332"/>
      <c r="BEW99" s="1332"/>
      <c r="BEX99" s="1332"/>
      <c r="BEY99" s="1332"/>
      <c r="BEZ99" s="1332"/>
      <c r="BFA99" s="1332"/>
      <c r="BFB99" s="1332"/>
      <c r="BFC99" s="1332"/>
      <c r="BFD99" s="1332"/>
      <c r="BFE99" s="1332"/>
      <c r="BFF99" s="1332"/>
      <c r="BFG99" s="1332"/>
      <c r="BFH99" s="1332"/>
      <c r="BFI99" s="1332"/>
      <c r="BFJ99" s="1332"/>
      <c r="BFK99" s="1332"/>
      <c r="BFL99" s="1332"/>
      <c r="BFM99" s="1332"/>
      <c r="BFN99" s="1332"/>
      <c r="BFO99" s="1332"/>
      <c r="BFP99" s="1332"/>
      <c r="BFQ99" s="1332"/>
      <c r="BFR99" s="1332"/>
      <c r="BFS99" s="1332"/>
      <c r="BFT99" s="1332"/>
      <c r="BFU99" s="1332"/>
      <c r="BFV99" s="1332"/>
      <c r="BFW99" s="1332"/>
      <c r="BFX99" s="1332"/>
      <c r="BFY99" s="1332"/>
      <c r="BFZ99" s="1332"/>
      <c r="BGA99" s="1332"/>
      <c r="BGB99" s="1332"/>
      <c r="BGC99" s="1332"/>
      <c r="BGD99" s="1332"/>
      <c r="BGE99" s="1332"/>
      <c r="BGF99" s="1332"/>
      <c r="BGG99" s="1332"/>
      <c r="BGH99" s="1332"/>
      <c r="BGI99" s="1332"/>
      <c r="BGJ99" s="1332"/>
      <c r="BGK99" s="1332"/>
      <c r="BGL99" s="1332"/>
      <c r="BGM99" s="1332"/>
      <c r="BGN99" s="1332"/>
      <c r="BGO99" s="1332"/>
      <c r="BGP99" s="1332"/>
      <c r="BGQ99" s="1332"/>
      <c r="BGR99" s="1332"/>
      <c r="BGS99" s="1332"/>
      <c r="BGT99" s="1332"/>
      <c r="BGU99" s="1332"/>
      <c r="BGV99" s="1332"/>
      <c r="BGW99" s="1332"/>
      <c r="BGX99" s="1332"/>
      <c r="BGY99" s="1332"/>
      <c r="BGZ99" s="1332"/>
      <c r="BHA99" s="1332"/>
      <c r="BHB99" s="1332"/>
      <c r="BHC99" s="1332"/>
      <c r="BHD99" s="1332"/>
      <c r="BHE99" s="1332"/>
      <c r="BHF99" s="1332"/>
      <c r="BHG99" s="1332"/>
      <c r="BHH99" s="1332"/>
      <c r="BHI99" s="1332"/>
      <c r="BHJ99" s="1332"/>
      <c r="BHK99" s="1332"/>
      <c r="BHL99" s="1332"/>
      <c r="BHM99" s="1332"/>
      <c r="BHN99" s="1332"/>
      <c r="BHO99" s="1332"/>
      <c r="BHP99" s="1332"/>
      <c r="BHQ99" s="1332"/>
      <c r="BHR99" s="1332"/>
      <c r="BHS99" s="1332"/>
      <c r="BHT99" s="1332"/>
      <c r="BHU99" s="1332"/>
      <c r="BHV99" s="1332"/>
      <c r="BHW99" s="1332"/>
      <c r="BHX99" s="1332"/>
      <c r="BHY99" s="1332"/>
      <c r="BHZ99" s="1332"/>
      <c r="BIA99" s="1332"/>
      <c r="BIB99" s="1332"/>
      <c r="BIC99" s="1332"/>
      <c r="BID99" s="1332"/>
      <c r="BIE99" s="1332"/>
      <c r="BIF99" s="1332"/>
      <c r="BIG99" s="1332"/>
      <c r="BIH99" s="1332"/>
      <c r="BII99" s="1332"/>
      <c r="BIJ99" s="1332"/>
      <c r="BIK99" s="1332"/>
      <c r="BIL99" s="1332"/>
      <c r="BIM99" s="1332"/>
      <c r="BIN99" s="1332"/>
      <c r="BIO99" s="1332"/>
      <c r="BIP99" s="1332"/>
      <c r="BIQ99" s="1332"/>
      <c r="BIR99" s="1332"/>
      <c r="BIS99" s="1332"/>
      <c r="BIT99" s="1332"/>
      <c r="BIU99" s="1332"/>
      <c r="BIV99" s="1332"/>
      <c r="BIW99" s="1332"/>
      <c r="BIX99" s="1332"/>
      <c r="BIY99" s="1332"/>
      <c r="BIZ99" s="1332"/>
      <c r="BJA99" s="1332"/>
      <c r="BJB99" s="1332"/>
      <c r="BJC99" s="1332"/>
      <c r="BJD99" s="1332"/>
      <c r="BJE99" s="1332"/>
      <c r="BJF99" s="1332"/>
      <c r="BJG99" s="1332"/>
      <c r="BJH99" s="1332"/>
      <c r="BJI99" s="1332"/>
      <c r="BJJ99" s="1332"/>
      <c r="BJK99" s="1332"/>
      <c r="BJL99" s="1332"/>
      <c r="BJM99" s="1332"/>
      <c r="BJN99" s="1332"/>
      <c r="BJO99" s="1332"/>
      <c r="BJP99" s="1332"/>
      <c r="BJQ99" s="1332"/>
      <c r="BJR99" s="1332"/>
      <c r="BJS99" s="1332"/>
      <c r="BJT99" s="1332"/>
      <c r="BJU99" s="1332"/>
      <c r="BJV99" s="1332"/>
      <c r="BJW99" s="1332"/>
      <c r="BJX99" s="1332"/>
      <c r="BJY99" s="1332"/>
      <c r="BJZ99" s="1332"/>
      <c r="BKA99" s="1332"/>
      <c r="BKB99" s="1332"/>
      <c r="BKC99" s="1332"/>
      <c r="BKD99" s="1332"/>
      <c r="BKE99" s="1332"/>
      <c r="BKF99" s="1332"/>
      <c r="BKG99" s="1332"/>
      <c r="BKH99" s="1332"/>
      <c r="BKI99" s="1332"/>
      <c r="BKJ99" s="1332"/>
      <c r="BKK99" s="1332"/>
      <c r="BKL99" s="1332"/>
      <c r="BKM99" s="1332"/>
      <c r="BKN99" s="1332"/>
      <c r="BKO99" s="1332"/>
      <c r="BKP99" s="1332"/>
      <c r="BKQ99" s="1332"/>
      <c r="BKR99" s="1332"/>
      <c r="BKS99" s="1332"/>
      <c r="BKT99" s="1332"/>
      <c r="BKU99" s="1332"/>
      <c r="BKV99" s="1332"/>
      <c r="BKW99" s="1332"/>
      <c r="BKX99" s="1332"/>
      <c r="BKY99" s="1332"/>
      <c r="BKZ99" s="1332"/>
      <c r="BLA99" s="1332"/>
      <c r="BLB99" s="1332"/>
      <c r="BLC99" s="1332"/>
      <c r="BLD99" s="1332"/>
      <c r="BLE99" s="1332"/>
      <c r="BLF99" s="1332"/>
      <c r="BLG99" s="1332"/>
      <c r="BLH99" s="1332"/>
      <c r="BLI99" s="1332"/>
      <c r="BLJ99" s="1332"/>
      <c r="BLK99" s="1332"/>
      <c r="BLL99" s="1332"/>
      <c r="BLM99" s="1332"/>
      <c r="BLN99" s="1332"/>
      <c r="BLO99" s="1332"/>
      <c r="BLP99" s="1332"/>
      <c r="BLQ99" s="1332"/>
      <c r="BLR99" s="1332"/>
      <c r="BLS99" s="1332"/>
      <c r="BLT99" s="1332"/>
      <c r="BLU99" s="1332"/>
      <c r="BLV99" s="1332"/>
      <c r="BLW99" s="1332"/>
      <c r="BLX99" s="1332"/>
      <c r="BLY99" s="1332"/>
      <c r="BLZ99" s="1332"/>
      <c r="BMA99" s="1332"/>
      <c r="BMB99" s="1332"/>
      <c r="BMC99" s="1332"/>
      <c r="BMD99" s="1332"/>
      <c r="BME99" s="1332"/>
      <c r="BMF99" s="1332"/>
      <c r="BMG99" s="1332"/>
      <c r="BMH99" s="1332"/>
      <c r="BMI99" s="1332"/>
      <c r="BMJ99" s="1332"/>
      <c r="BMK99" s="1332"/>
      <c r="BML99" s="1332"/>
      <c r="BMM99" s="1332"/>
      <c r="BMN99" s="1332"/>
      <c r="BMO99" s="1332"/>
      <c r="BMP99" s="1332"/>
      <c r="BMQ99" s="1332"/>
      <c r="BMR99" s="1332"/>
      <c r="BMS99" s="1332"/>
      <c r="BMT99" s="1332"/>
      <c r="BMU99" s="1332"/>
      <c r="BMV99" s="1332"/>
      <c r="BMW99" s="1332"/>
      <c r="BMX99" s="1332"/>
      <c r="BMY99" s="1332"/>
      <c r="BMZ99" s="1332"/>
      <c r="BNA99" s="1332"/>
      <c r="BNB99" s="1332"/>
      <c r="BNC99" s="1332"/>
      <c r="BND99" s="1332"/>
      <c r="BNE99" s="1332"/>
      <c r="BNF99" s="1332"/>
      <c r="BNG99" s="1332"/>
      <c r="BNH99" s="1332"/>
      <c r="BNI99" s="1332"/>
      <c r="BNJ99" s="1332"/>
      <c r="BNK99" s="1332"/>
      <c r="BNL99" s="1332"/>
      <c r="BNM99" s="1332"/>
      <c r="BNN99" s="1332"/>
      <c r="BNO99" s="1332"/>
      <c r="BNP99" s="1332"/>
      <c r="BNQ99" s="1332"/>
      <c r="BNR99" s="1332"/>
      <c r="BNS99" s="1332"/>
      <c r="BNT99" s="1332"/>
      <c r="BNU99" s="1332"/>
      <c r="BNV99" s="1332"/>
      <c r="BNW99" s="1332"/>
      <c r="BNX99" s="1332"/>
      <c r="BNY99" s="1332"/>
      <c r="BNZ99" s="1332"/>
      <c r="BOA99" s="1332"/>
      <c r="BOB99" s="1332"/>
      <c r="BOC99" s="1332"/>
      <c r="BOD99" s="1332"/>
      <c r="BOE99" s="1332"/>
      <c r="BOF99" s="1332"/>
      <c r="BOG99" s="1332"/>
      <c r="BOH99" s="1332"/>
      <c r="BOI99" s="1332"/>
      <c r="BOJ99" s="1332"/>
      <c r="BOK99" s="1332"/>
      <c r="BOL99" s="1332"/>
      <c r="BOM99" s="1332"/>
      <c r="BON99" s="1332"/>
      <c r="BOO99" s="1332"/>
      <c r="BOP99" s="1332"/>
      <c r="BOQ99" s="1332"/>
      <c r="BOR99" s="1332"/>
      <c r="BOS99" s="1332"/>
      <c r="BOT99" s="1332"/>
      <c r="BOU99" s="1332"/>
      <c r="BOV99" s="1332"/>
      <c r="BOW99" s="1332"/>
      <c r="BOX99" s="1332"/>
      <c r="BOY99" s="1332"/>
      <c r="BOZ99" s="1332"/>
      <c r="BPA99" s="1332"/>
      <c r="BPB99" s="1332"/>
      <c r="BPC99" s="1332"/>
      <c r="BPD99" s="1332"/>
      <c r="BPE99" s="1332"/>
      <c r="BPF99" s="1332"/>
      <c r="BPG99" s="1332"/>
      <c r="BPH99" s="1332"/>
      <c r="BPI99" s="1332"/>
      <c r="BPJ99" s="1332"/>
      <c r="BPK99" s="1332"/>
      <c r="BPL99" s="1332"/>
      <c r="BPM99" s="1332"/>
      <c r="BPN99" s="1332"/>
      <c r="BPO99" s="1332"/>
      <c r="BPP99" s="1332"/>
      <c r="BPQ99" s="1332"/>
      <c r="BPR99" s="1332"/>
      <c r="BPS99" s="1332"/>
      <c r="BPT99" s="1332"/>
      <c r="BPU99" s="1332"/>
      <c r="BPV99" s="1332"/>
      <c r="BPW99" s="1332"/>
      <c r="BPX99" s="1332"/>
      <c r="BPY99" s="1332"/>
      <c r="BPZ99" s="1332"/>
      <c r="BQA99" s="1332"/>
      <c r="BQB99" s="1332"/>
      <c r="BQC99" s="1332"/>
      <c r="BQD99" s="1332"/>
      <c r="BQE99" s="1332"/>
      <c r="BQF99" s="1332"/>
      <c r="BQG99" s="1332"/>
      <c r="BQH99" s="1332"/>
      <c r="BQI99" s="1332"/>
      <c r="BQJ99" s="1332"/>
      <c r="BQK99" s="1332"/>
      <c r="BQL99" s="1332"/>
      <c r="BQM99" s="1332"/>
      <c r="BQN99" s="1332"/>
      <c r="BQO99" s="1332"/>
      <c r="BQP99" s="1332"/>
      <c r="BQQ99" s="1332"/>
      <c r="BQR99" s="1332"/>
      <c r="BQS99" s="1332"/>
      <c r="BQT99" s="1332"/>
      <c r="BQU99" s="1332"/>
      <c r="BQV99" s="1332"/>
      <c r="BQW99" s="1332"/>
      <c r="BQX99" s="1332"/>
      <c r="BQY99" s="1332"/>
      <c r="BQZ99" s="1332"/>
      <c r="BRA99" s="1332"/>
      <c r="BRB99" s="1332"/>
      <c r="BRC99" s="1332"/>
      <c r="BRD99" s="1332"/>
      <c r="BRE99" s="1332"/>
      <c r="BRF99" s="1332"/>
      <c r="BRG99" s="1332"/>
      <c r="BRH99" s="1332"/>
      <c r="BRI99" s="1332"/>
      <c r="BRJ99" s="1332"/>
      <c r="BRK99" s="1332"/>
      <c r="BRL99" s="1332"/>
      <c r="BRM99" s="1332"/>
      <c r="BRN99" s="1332"/>
      <c r="BRO99" s="1332"/>
      <c r="BRP99" s="1332"/>
      <c r="BRQ99" s="1332"/>
      <c r="BRR99" s="1332"/>
      <c r="BRS99" s="1332"/>
      <c r="BRT99" s="1332"/>
      <c r="BRU99" s="1332"/>
      <c r="BRV99" s="1332"/>
      <c r="BRW99" s="1332"/>
      <c r="BRX99" s="1332"/>
      <c r="BRY99" s="1332"/>
      <c r="BRZ99" s="1332"/>
      <c r="BSA99" s="1332"/>
      <c r="BSB99" s="1332"/>
      <c r="BSC99" s="1332"/>
      <c r="BSD99" s="1332"/>
      <c r="BSE99" s="1332"/>
      <c r="BSF99" s="1332"/>
      <c r="BSG99" s="1332"/>
      <c r="BSH99" s="1332"/>
      <c r="BSI99" s="1332"/>
      <c r="BSJ99" s="1332"/>
      <c r="BSK99" s="1332"/>
      <c r="BSL99" s="1332"/>
      <c r="BSM99" s="1332"/>
      <c r="BSN99" s="1332"/>
      <c r="BSO99" s="1332"/>
      <c r="BSP99" s="1332"/>
      <c r="BSQ99" s="1332"/>
      <c r="BSR99" s="1332"/>
      <c r="BSS99" s="1332"/>
      <c r="BST99" s="1332"/>
      <c r="BSU99" s="1332"/>
      <c r="BSV99" s="1332"/>
      <c r="BSW99" s="1332"/>
      <c r="BSX99" s="1332"/>
      <c r="BSY99" s="1332"/>
      <c r="BSZ99" s="1332"/>
      <c r="BTA99" s="1332"/>
      <c r="BTB99" s="1332"/>
      <c r="BTC99" s="1332"/>
      <c r="BTD99" s="1332"/>
      <c r="BTE99" s="1332"/>
      <c r="BTF99" s="1332"/>
      <c r="BTG99" s="1332"/>
      <c r="BTH99" s="1332"/>
      <c r="BTI99" s="1332"/>
      <c r="BTJ99" s="1332"/>
      <c r="BTK99" s="1332"/>
      <c r="BTL99" s="1332"/>
      <c r="BTM99" s="1332"/>
      <c r="BTN99" s="1332"/>
      <c r="BTO99" s="1332"/>
      <c r="BTP99" s="1332"/>
      <c r="BTQ99" s="1332"/>
      <c r="BTR99" s="1332"/>
      <c r="BTS99" s="1332"/>
      <c r="BTT99" s="1332"/>
      <c r="BTU99" s="1332"/>
      <c r="BTV99" s="1332"/>
      <c r="BTW99" s="1332"/>
      <c r="BTX99" s="1332"/>
      <c r="BTY99" s="1332"/>
      <c r="BTZ99" s="1332"/>
      <c r="BUA99" s="1332"/>
      <c r="BUB99" s="1332"/>
      <c r="BUC99" s="1332"/>
      <c r="BUD99" s="1332"/>
      <c r="BUE99" s="1332"/>
      <c r="BUF99" s="1332"/>
      <c r="BUG99" s="1332"/>
      <c r="BUH99" s="1332"/>
      <c r="BUI99" s="1332"/>
      <c r="BUJ99" s="1332"/>
      <c r="BUK99" s="1332"/>
      <c r="BUL99" s="1332"/>
      <c r="BUM99" s="1332"/>
      <c r="BUN99" s="1332"/>
      <c r="BUO99" s="1332"/>
      <c r="BUP99" s="1332"/>
      <c r="BUQ99" s="1332"/>
      <c r="BUR99" s="1332"/>
      <c r="BUS99" s="1332"/>
      <c r="BUT99" s="1332"/>
      <c r="BUU99" s="1332"/>
      <c r="BUV99" s="1332"/>
      <c r="BUW99" s="1332"/>
      <c r="BUX99" s="1332"/>
      <c r="BUY99" s="1332"/>
      <c r="BUZ99" s="1332"/>
      <c r="BVA99" s="1332"/>
      <c r="BVB99" s="1332"/>
      <c r="BVC99" s="1332"/>
      <c r="BVD99" s="1332"/>
      <c r="BVE99" s="1332"/>
      <c r="BVF99" s="1332"/>
      <c r="BVG99" s="1332"/>
      <c r="BVH99" s="1332"/>
      <c r="BVI99" s="1332"/>
      <c r="BVJ99" s="1332"/>
      <c r="BVK99" s="1332"/>
      <c r="BVL99" s="1332"/>
      <c r="BVM99" s="1332"/>
      <c r="BVN99" s="1332"/>
      <c r="BVO99" s="1332"/>
      <c r="BVP99" s="1332"/>
      <c r="BVQ99" s="1332"/>
      <c r="BVR99" s="1332"/>
      <c r="BVS99" s="1332"/>
      <c r="BVT99" s="1332"/>
      <c r="BVU99" s="1332"/>
      <c r="BVV99" s="1332"/>
      <c r="BVW99" s="1332"/>
      <c r="BVX99" s="1332"/>
      <c r="BVY99" s="1332"/>
      <c r="BVZ99" s="1332"/>
      <c r="BWA99" s="1332"/>
      <c r="BWB99" s="1332"/>
      <c r="BWC99" s="1332"/>
      <c r="BWD99" s="1332"/>
      <c r="BWE99" s="1332"/>
      <c r="BWF99" s="1332"/>
      <c r="BWG99" s="1332"/>
      <c r="BWH99" s="1332"/>
      <c r="BWI99" s="1332"/>
      <c r="BWJ99" s="1332"/>
      <c r="BWK99" s="1332"/>
      <c r="BWL99" s="1332"/>
      <c r="BWM99" s="1332"/>
      <c r="BWN99" s="1332"/>
      <c r="BWO99" s="1332"/>
      <c r="BWP99" s="1332"/>
      <c r="BWQ99" s="1332"/>
      <c r="BWR99" s="1332"/>
      <c r="BWS99" s="1332"/>
      <c r="BWT99" s="1332"/>
      <c r="BWU99" s="1332"/>
      <c r="BWV99" s="1332"/>
      <c r="BWW99" s="1332"/>
      <c r="BWX99" s="1332"/>
      <c r="BWY99" s="1332"/>
      <c r="BWZ99" s="1332"/>
      <c r="BXA99" s="1332"/>
      <c r="BXB99" s="1332"/>
      <c r="BXC99" s="1332"/>
      <c r="BXD99" s="1332"/>
      <c r="BXE99" s="1332"/>
      <c r="BXF99" s="1332"/>
      <c r="BXG99" s="1332"/>
      <c r="BXH99" s="1332"/>
      <c r="BXI99" s="1332"/>
      <c r="BXJ99" s="1332"/>
      <c r="BXK99" s="1332"/>
      <c r="BXL99" s="1332"/>
      <c r="BXM99" s="1332"/>
      <c r="BXN99" s="1332"/>
      <c r="BXO99" s="1332"/>
      <c r="BXP99" s="1332"/>
      <c r="BXQ99" s="1332"/>
      <c r="BXR99" s="1332"/>
      <c r="BXS99" s="1332"/>
      <c r="BXT99" s="1332"/>
      <c r="BXU99" s="1332"/>
      <c r="BXV99" s="1332"/>
      <c r="BXW99" s="1332"/>
      <c r="BXX99" s="1332"/>
      <c r="BXY99" s="1332"/>
      <c r="BXZ99" s="1332"/>
      <c r="BYA99" s="1332"/>
      <c r="BYB99" s="1332"/>
      <c r="BYC99" s="1332"/>
      <c r="BYD99" s="1332"/>
      <c r="BYE99" s="1332"/>
      <c r="BYF99" s="1332"/>
      <c r="BYG99" s="1332"/>
      <c r="BYH99" s="1332"/>
      <c r="BYI99" s="1332"/>
      <c r="BYJ99" s="1332"/>
      <c r="BYK99" s="1332"/>
      <c r="BYL99" s="1332"/>
      <c r="BYM99" s="1332"/>
      <c r="BYN99" s="1332"/>
      <c r="BYO99" s="1332"/>
      <c r="BYP99" s="1332"/>
      <c r="BYQ99" s="1332"/>
      <c r="BYR99" s="1332"/>
      <c r="BYS99" s="1332"/>
      <c r="BYT99" s="1332"/>
      <c r="BYU99" s="1332"/>
      <c r="BYV99" s="1332"/>
      <c r="BYW99" s="1332"/>
      <c r="BYX99" s="1332"/>
      <c r="BYY99" s="1332"/>
      <c r="BYZ99" s="1332"/>
      <c r="BZA99" s="1332"/>
      <c r="BZB99" s="1332"/>
      <c r="BZC99" s="1332"/>
      <c r="BZD99" s="1332"/>
      <c r="BZE99" s="1332"/>
      <c r="BZF99" s="1332"/>
      <c r="BZG99" s="1332"/>
      <c r="BZH99" s="1332"/>
      <c r="BZI99" s="1332"/>
      <c r="BZJ99" s="1332"/>
      <c r="BZK99" s="1332"/>
      <c r="BZL99" s="1332"/>
      <c r="BZM99" s="1332"/>
      <c r="BZN99" s="1332"/>
      <c r="BZO99" s="1332"/>
      <c r="BZP99" s="1332"/>
      <c r="BZQ99" s="1332"/>
      <c r="BZR99" s="1332"/>
      <c r="BZS99" s="1332"/>
      <c r="BZT99" s="1332"/>
      <c r="BZU99" s="1332"/>
      <c r="BZV99" s="1332"/>
      <c r="BZW99" s="1332"/>
      <c r="BZX99" s="1332"/>
      <c r="BZY99" s="1332"/>
      <c r="BZZ99" s="1332"/>
      <c r="CAA99" s="1332"/>
      <c r="CAB99" s="1332"/>
      <c r="CAC99" s="1332"/>
      <c r="CAD99" s="1332"/>
      <c r="CAE99" s="1332"/>
      <c r="CAF99" s="1332"/>
      <c r="CAG99" s="1332"/>
      <c r="CAH99" s="1332"/>
      <c r="CAI99" s="1332"/>
      <c r="CAJ99" s="1332"/>
      <c r="CAK99" s="1332"/>
      <c r="CAL99" s="1332"/>
      <c r="CAM99" s="1332"/>
      <c r="CAN99" s="1332"/>
      <c r="CAO99" s="1332"/>
      <c r="CAP99" s="1332"/>
      <c r="CAQ99" s="1332"/>
      <c r="CAR99" s="1332"/>
      <c r="CAS99" s="1332"/>
      <c r="CAT99" s="1332"/>
      <c r="CAU99" s="1332"/>
      <c r="CAV99" s="1332"/>
      <c r="CAW99" s="1332"/>
      <c r="CAX99" s="1332"/>
      <c r="CAY99" s="1332"/>
      <c r="CAZ99" s="1332"/>
      <c r="CBA99" s="1332"/>
      <c r="CBB99" s="1332"/>
      <c r="CBC99" s="1332"/>
      <c r="CBD99" s="1332"/>
      <c r="CBE99" s="1332"/>
      <c r="CBF99" s="1332"/>
      <c r="CBG99" s="1332"/>
      <c r="CBH99" s="1332"/>
      <c r="CBI99" s="1332"/>
      <c r="CBJ99" s="1332"/>
      <c r="CBK99" s="1332"/>
      <c r="CBL99" s="1332"/>
      <c r="CBM99" s="1332"/>
      <c r="CBN99" s="1332"/>
      <c r="CBO99" s="1332"/>
      <c r="CBP99" s="1332"/>
      <c r="CBQ99" s="1332"/>
      <c r="CBR99" s="1332"/>
      <c r="CBS99" s="1332"/>
      <c r="CBT99" s="1332"/>
      <c r="CBU99" s="1332"/>
      <c r="CBV99" s="1332"/>
      <c r="CBW99" s="1332"/>
      <c r="CBX99" s="1332"/>
      <c r="CBY99" s="1332"/>
      <c r="CBZ99" s="1332"/>
      <c r="CCA99" s="1332"/>
      <c r="CCB99" s="1332"/>
      <c r="CCC99" s="1332"/>
      <c r="CCD99" s="1332"/>
      <c r="CCE99" s="1332"/>
      <c r="CCF99" s="1332"/>
      <c r="CCG99" s="1332"/>
      <c r="CCH99" s="1332"/>
      <c r="CCI99" s="1332"/>
      <c r="CCJ99" s="1332"/>
      <c r="CCK99" s="1332"/>
      <c r="CCL99" s="1332"/>
      <c r="CCM99" s="1332"/>
      <c r="CCN99" s="1332"/>
      <c r="CCO99" s="1332"/>
      <c r="CCP99" s="1332"/>
      <c r="CCQ99" s="1332"/>
      <c r="CCR99" s="1332"/>
      <c r="CCS99" s="1332"/>
      <c r="CCT99" s="1332"/>
      <c r="CCU99" s="1332"/>
      <c r="CCV99" s="1332"/>
      <c r="CCW99" s="1332"/>
      <c r="CCX99" s="1332"/>
      <c r="CCY99" s="1332"/>
      <c r="CCZ99" s="1332"/>
      <c r="CDA99" s="1332"/>
      <c r="CDB99" s="1332"/>
      <c r="CDC99" s="1332"/>
      <c r="CDD99" s="1332"/>
      <c r="CDE99" s="1332"/>
      <c r="CDF99" s="1332"/>
      <c r="CDG99" s="1332"/>
      <c r="CDH99" s="1332"/>
      <c r="CDI99" s="1332"/>
      <c r="CDJ99" s="1332"/>
      <c r="CDK99" s="1332"/>
      <c r="CDL99" s="1332"/>
      <c r="CDM99" s="1332"/>
      <c r="CDN99" s="1332"/>
      <c r="CDO99" s="1332"/>
      <c r="CDP99" s="1332"/>
      <c r="CDQ99" s="1332"/>
      <c r="CDR99" s="1332"/>
      <c r="CDS99" s="1332"/>
      <c r="CDT99" s="1332"/>
      <c r="CDU99" s="1332"/>
      <c r="CDV99" s="1332"/>
      <c r="CDW99" s="1332"/>
      <c r="CDX99" s="1332"/>
      <c r="CDY99" s="1332"/>
      <c r="CDZ99" s="1332"/>
      <c r="CEA99" s="1332"/>
      <c r="CEB99" s="1332"/>
      <c r="CEC99" s="1332"/>
      <c r="CED99" s="1332"/>
      <c r="CEE99" s="1332"/>
      <c r="CEF99" s="1332"/>
      <c r="CEG99" s="1332"/>
      <c r="CEH99" s="1332"/>
      <c r="CEI99" s="1332"/>
      <c r="CEJ99" s="1332"/>
      <c r="CEK99" s="1332"/>
      <c r="CEL99" s="1332"/>
      <c r="CEM99" s="1332"/>
      <c r="CEN99" s="1332"/>
      <c r="CEO99" s="1332"/>
      <c r="CEP99" s="1332"/>
      <c r="CEQ99" s="1332"/>
      <c r="CER99" s="1332"/>
      <c r="CES99" s="1332"/>
      <c r="CET99" s="1332"/>
      <c r="CEU99" s="1332"/>
      <c r="CEV99" s="1332"/>
      <c r="CEW99" s="1332"/>
      <c r="CEX99" s="1332"/>
      <c r="CEY99" s="1332"/>
      <c r="CEZ99" s="1332"/>
      <c r="CFA99" s="1332"/>
      <c r="CFB99" s="1332"/>
      <c r="CFC99" s="1332"/>
      <c r="CFD99" s="1332"/>
      <c r="CFE99" s="1332"/>
      <c r="CFF99" s="1332"/>
      <c r="CFG99" s="1332"/>
      <c r="CFH99" s="1332"/>
      <c r="CFI99" s="1332"/>
      <c r="CFJ99" s="1332"/>
      <c r="CFK99" s="1332"/>
      <c r="CFL99" s="1332"/>
      <c r="CFM99" s="1332"/>
      <c r="CFN99" s="1332"/>
      <c r="CFO99" s="1332"/>
      <c r="CFP99" s="1332"/>
      <c r="CFQ99" s="1332"/>
      <c r="CFR99" s="1332"/>
      <c r="CFS99" s="1332"/>
      <c r="CFT99" s="1332"/>
      <c r="CFU99" s="1332"/>
      <c r="CFV99" s="1332"/>
      <c r="CFW99" s="1332"/>
      <c r="CFX99" s="1332"/>
      <c r="CFY99" s="1332"/>
      <c r="CFZ99" s="1332"/>
      <c r="CGA99" s="1332"/>
      <c r="CGB99" s="1332"/>
      <c r="CGC99" s="1332"/>
      <c r="CGD99" s="1332"/>
      <c r="CGE99" s="1332"/>
      <c r="CGF99" s="1332"/>
      <c r="CGG99" s="1332"/>
      <c r="CGH99" s="1332"/>
      <c r="CGI99" s="1332"/>
      <c r="CGJ99" s="1332"/>
      <c r="CGK99" s="1332"/>
      <c r="CGL99" s="1332"/>
      <c r="CGM99" s="1332"/>
      <c r="CGN99" s="1332"/>
      <c r="CGO99" s="1332"/>
      <c r="CGP99" s="1332"/>
      <c r="CGQ99" s="1332"/>
      <c r="CGR99" s="1332"/>
      <c r="CGS99" s="1332"/>
      <c r="CGT99" s="1332"/>
      <c r="CGU99" s="1332"/>
      <c r="CGV99" s="1332"/>
      <c r="CGW99" s="1332"/>
      <c r="CGX99" s="1332"/>
      <c r="CGY99" s="1332"/>
      <c r="CGZ99" s="1332"/>
      <c r="CHA99" s="1332"/>
      <c r="CHB99" s="1332"/>
      <c r="CHC99" s="1332"/>
      <c r="CHD99" s="1332"/>
      <c r="CHE99" s="1332"/>
      <c r="CHF99" s="1332"/>
      <c r="CHG99" s="1332"/>
      <c r="CHH99" s="1332"/>
      <c r="CHI99" s="1332"/>
      <c r="CHJ99" s="1332"/>
      <c r="CHK99" s="1332"/>
      <c r="CHL99" s="1332"/>
      <c r="CHM99" s="1332"/>
      <c r="CHN99" s="1332"/>
      <c r="CHO99" s="1332"/>
      <c r="CHP99" s="1332"/>
      <c r="CHQ99" s="1332"/>
      <c r="CHR99" s="1332"/>
      <c r="CHS99" s="1332"/>
      <c r="CHT99" s="1332"/>
      <c r="CHU99" s="1332"/>
      <c r="CHV99" s="1332"/>
      <c r="CHW99" s="1332"/>
      <c r="CHX99" s="1332"/>
      <c r="CHY99" s="1332"/>
      <c r="CHZ99" s="1332"/>
      <c r="CIA99" s="1332"/>
      <c r="CIB99" s="1332"/>
      <c r="CIC99" s="1332"/>
      <c r="CID99" s="1332"/>
      <c r="CIE99" s="1332"/>
      <c r="CIF99" s="1332"/>
      <c r="CIG99" s="1332"/>
      <c r="CIH99" s="1332"/>
      <c r="CII99" s="1332"/>
      <c r="CIJ99" s="1332"/>
      <c r="CIK99" s="1332"/>
      <c r="CIL99" s="1332"/>
      <c r="CIM99" s="1332"/>
      <c r="CIN99" s="1332"/>
      <c r="CIO99" s="1332"/>
      <c r="CIP99" s="1332"/>
      <c r="CIQ99" s="1332"/>
      <c r="CIR99" s="1332"/>
      <c r="CIS99" s="1332"/>
      <c r="CIT99" s="1332"/>
      <c r="CIU99" s="1332"/>
      <c r="CIV99" s="1332"/>
      <c r="CIW99" s="1332"/>
      <c r="CIX99" s="1332"/>
      <c r="CIY99" s="1332"/>
      <c r="CIZ99" s="1332"/>
      <c r="CJA99" s="1332"/>
      <c r="CJB99" s="1332"/>
      <c r="CJC99" s="1332"/>
      <c r="CJD99" s="1332"/>
      <c r="CJE99" s="1332"/>
      <c r="CJF99" s="1332"/>
      <c r="CJG99" s="1332"/>
      <c r="CJH99" s="1332"/>
      <c r="CJI99" s="1332"/>
      <c r="CJJ99" s="1332"/>
      <c r="CJK99" s="1332"/>
      <c r="CJL99" s="1332"/>
      <c r="CJM99" s="1332"/>
      <c r="CJN99" s="1332"/>
      <c r="CJO99" s="1332"/>
      <c r="CJP99" s="1332"/>
      <c r="CJQ99" s="1332"/>
      <c r="CJR99" s="1332"/>
      <c r="CJS99" s="1332"/>
      <c r="CJT99" s="1332"/>
      <c r="CJU99" s="1332"/>
      <c r="CJV99" s="1332"/>
      <c r="CJW99" s="1332"/>
      <c r="CJX99" s="1332"/>
      <c r="CJY99" s="1332"/>
      <c r="CJZ99" s="1332"/>
      <c r="CKA99" s="1332"/>
      <c r="CKB99" s="1332"/>
      <c r="CKC99" s="1332"/>
      <c r="CKD99" s="1332"/>
      <c r="CKE99" s="1332"/>
      <c r="CKF99" s="1332"/>
      <c r="CKG99" s="1332"/>
      <c r="CKH99" s="1332"/>
      <c r="CKI99" s="1332"/>
      <c r="CKJ99" s="1332"/>
      <c r="CKK99" s="1332"/>
      <c r="CKL99" s="1332"/>
      <c r="CKM99" s="1332"/>
      <c r="CKN99" s="1332"/>
      <c r="CKO99" s="1332"/>
      <c r="CKP99" s="1332"/>
      <c r="CKQ99" s="1332"/>
      <c r="CKR99" s="1332"/>
      <c r="CKS99" s="1332"/>
      <c r="CKT99" s="1332"/>
      <c r="CKU99" s="1332"/>
      <c r="CKV99" s="1332"/>
      <c r="CKW99" s="1332"/>
      <c r="CKX99" s="1332"/>
      <c r="CKY99" s="1332"/>
      <c r="CKZ99" s="1332"/>
      <c r="CLA99" s="1332"/>
      <c r="CLB99" s="1332"/>
      <c r="CLC99" s="1332"/>
      <c r="CLD99" s="1332"/>
      <c r="CLE99" s="1332"/>
      <c r="CLF99" s="1332"/>
      <c r="CLG99" s="1332"/>
      <c r="CLH99" s="1332"/>
      <c r="CLI99" s="1332"/>
      <c r="CLJ99" s="1332"/>
      <c r="CLK99" s="1332"/>
      <c r="CLL99" s="1332"/>
      <c r="CLM99" s="1332"/>
      <c r="CLN99" s="1332"/>
      <c r="CLO99" s="1332"/>
      <c r="CLP99" s="1332"/>
      <c r="CLQ99" s="1332"/>
      <c r="CLR99" s="1332"/>
      <c r="CLS99" s="1332"/>
      <c r="CLT99" s="1332"/>
      <c r="CLU99" s="1332"/>
      <c r="CLV99" s="1332"/>
      <c r="CLW99" s="1332"/>
      <c r="CLX99" s="1332"/>
      <c r="CLY99" s="1332"/>
      <c r="CLZ99" s="1332"/>
      <c r="CMA99" s="1332"/>
      <c r="CMB99" s="1332"/>
      <c r="CMC99" s="1332"/>
      <c r="CMD99" s="1332"/>
      <c r="CME99" s="1332"/>
      <c r="CMF99" s="1332"/>
      <c r="CMG99" s="1332"/>
      <c r="CMH99" s="1332"/>
      <c r="CMI99" s="1332"/>
      <c r="CMJ99" s="1332"/>
      <c r="CMK99" s="1332"/>
      <c r="CML99" s="1332"/>
      <c r="CMM99" s="1332"/>
      <c r="CMN99" s="1332"/>
      <c r="CMO99" s="1332"/>
      <c r="CMP99" s="1332"/>
      <c r="CMQ99" s="1332"/>
      <c r="CMR99" s="1332"/>
      <c r="CMS99" s="1332"/>
      <c r="CMT99" s="1332"/>
      <c r="CMU99" s="1332"/>
      <c r="CMV99" s="1332"/>
      <c r="CMW99" s="1332"/>
      <c r="CMX99" s="1332"/>
      <c r="CMY99" s="1332"/>
      <c r="CMZ99" s="1332"/>
      <c r="CNA99" s="1332"/>
      <c r="CNB99" s="1332"/>
      <c r="CNC99" s="1332"/>
      <c r="CND99" s="1332"/>
      <c r="CNE99" s="1332"/>
      <c r="CNF99" s="1332"/>
      <c r="CNG99" s="1332"/>
      <c r="CNH99" s="1332"/>
      <c r="CNI99" s="1332"/>
      <c r="CNJ99" s="1332"/>
      <c r="CNK99" s="1332"/>
      <c r="CNL99" s="1332"/>
      <c r="CNM99" s="1332"/>
      <c r="CNN99" s="1332"/>
      <c r="CNO99" s="1332"/>
      <c r="CNP99" s="1332"/>
      <c r="CNQ99" s="1332"/>
      <c r="CNR99" s="1332"/>
      <c r="CNS99" s="1332"/>
      <c r="CNT99" s="1332"/>
      <c r="CNU99" s="1332"/>
      <c r="CNV99" s="1332"/>
      <c r="CNW99" s="1332"/>
      <c r="CNX99" s="1332"/>
      <c r="CNY99" s="1332"/>
      <c r="CNZ99" s="1332"/>
      <c r="COA99" s="1332"/>
      <c r="COB99" s="1332"/>
      <c r="COC99" s="1332"/>
      <c r="COD99" s="1332"/>
      <c r="COE99" s="1332"/>
      <c r="COF99" s="1332"/>
      <c r="COG99" s="1332"/>
      <c r="COH99" s="1332"/>
      <c r="COI99" s="1332"/>
      <c r="COJ99" s="1332"/>
      <c r="COK99" s="1332"/>
      <c r="COL99" s="1332"/>
      <c r="COM99" s="1332"/>
      <c r="CON99" s="1332"/>
      <c r="COO99" s="1332"/>
      <c r="COP99" s="1332"/>
      <c r="COQ99" s="1332"/>
      <c r="COR99" s="1332"/>
      <c r="COS99" s="1332"/>
      <c r="COT99" s="1332"/>
      <c r="COU99" s="1332"/>
      <c r="COV99" s="1332"/>
      <c r="COW99" s="1332"/>
      <c r="COX99" s="1332"/>
      <c r="COY99" s="1332"/>
      <c r="COZ99" s="1332"/>
      <c r="CPA99" s="1332"/>
      <c r="CPB99" s="1332"/>
      <c r="CPC99" s="1332"/>
      <c r="CPD99" s="1332"/>
      <c r="CPE99" s="1332"/>
      <c r="CPF99" s="1332"/>
      <c r="CPG99" s="1332"/>
      <c r="CPH99" s="1332"/>
      <c r="CPI99" s="1332"/>
      <c r="CPJ99" s="1332"/>
      <c r="CPK99" s="1332"/>
      <c r="CPL99" s="1332"/>
      <c r="CPM99" s="1332"/>
      <c r="CPN99" s="1332"/>
      <c r="CPO99" s="1332"/>
      <c r="CPP99" s="1332"/>
      <c r="CPQ99" s="1332"/>
      <c r="CPR99" s="1332"/>
      <c r="CPS99" s="1332"/>
      <c r="CPT99" s="1332"/>
      <c r="CPU99" s="1332"/>
      <c r="CPV99" s="1332"/>
      <c r="CPW99" s="1332"/>
      <c r="CPX99" s="1332"/>
      <c r="CPY99" s="1332"/>
      <c r="CPZ99" s="1332"/>
      <c r="CQA99" s="1332"/>
      <c r="CQB99" s="1332"/>
      <c r="CQC99" s="1332"/>
      <c r="CQD99" s="1332"/>
      <c r="CQE99" s="1332"/>
      <c r="CQF99" s="1332"/>
      <c r="CQG99" s="1332"/>
      <c r="CQH99" s="1332"/>
      <c r="CQI99" s="1332"/>
      <c r="CQJ99" s="1332"/>
      <c r="CQK99" s="1332"/>
      <c r="CQL99" s="1332"/>
      <c r="CQM99" s="1332"/>
      <c r="CQN99" s="1332"/>
      <c r="CQO99" s="1332"/>
      <c r="CQP99" s="1332"/>
      <c r="CQQ99" s="1332"/>
      <c r="CQR99" s="1332"/>
      <c r="CQS99" s="1332"/>
      <c r="CQT99" s="1332"/>
      <c r="CQU99" s="1332"/>
      <c r="CQV99" s="1332"/>
      <c r="CQW99" s="1332"/>
      <c r="CQX99" s="1332"/>
      <c r="CQY99" s="1332"/>
      <c r="CQZ99" s="1332"/>
      <c r="CRA99" s="1332"/>
      <c r="CRB99" s="1332"/>
      <c r="CRC99" s="1332"/>
      <c r="CRD99" s="1332"/>
      <c r="CRE99" s="1332"/>
      <c r="CRF99" s="1332"/>
      <c r="CRG99" s="1332"/>
      <c r="CRH99" s="1332"/>
      <c r="CRI99" s="1332"/>
      <c r="CRJ99" s="1332"/>
      <c r="CRK99" s="1332"/>
      <c r="CRL99" s="1332"/>
      <c r="CRM99" s="1332"/>
      <c r="CRN99" s="1332"/>
      <c r="CRO99" s="1332"/>
      <c r="CRP99" s="1332"/>
      <c r="CRQ99" s="1332"/>
      <c r="CRR99" s="1332"/>
      <c r="CRS99" s="1332"/>
      <c r="CRT99" s="1332"/>
      <c r="CRU99" s="1332"/>
      <c r="CRV99" s="1332"/>
      <c r="CRW99" s="1332"/>
      <c r="CRX99" s="1332"/>
      <c r="CRY99" s="1332"/>
      <c r="CRZ99" s="1332"/>
      <c r="CSA99" s="1332"/>
      <c r="CSB99" s="1332"/>
      <c r="CSC99" s="1332"/>
      <c r="CSD99" s="1332"/>
      <c r="CSE99" s="1332"/>
      <c r="CSF99" s="1332"/>
      <c r="CSG99" s="1332"/>
      <c r="CSH99" s="1332"/>
      <c r="CSI99" s="1332"/>
      <c r="CSJ99" s="1332"/>
      <c r="CSK99" s="1332"/>
      <c r="CSL99" s="1332"/>
      <c r="CSM99" s="1332"/>
      <c r="CSN99" s="1332"/>
      <c r="CSO99" s="1332"/>
      <c r="CSP99" s="1332"/>
      <c r="CSQ99" s="1332"/>
      <c r="CSR99" s="1332"/>
      <c r="CSS99" s="1332"/>
      <c r="CST99" s="1332"/>
      <c r="CSU99" s="1332"/>
      <c r="CSV99" s="1332"/>
      <c r="CSW99" s="1332"/>
      <c r="CSX99" s="1332"/>
      <c r="CSY99" s="1332"/>
      <c r="CSZ99" s="1332"/>
      <c r="CTA99" s="1332"/>
      <c r="CTB99" s="1332"/>
      <c r="CTC99" s="1332"/>
      <c r="CTD99" s="1332"/>
      <c r="CTE99" s="1332"/>
      <c r="CTF99" s="1332"/>
      <c r="CTG99" s="1332"/>
      <c r="CTH99" s="1332"/>
      <c r="CTI99" s="1332"/>
      <c r="CTJ99" s="1332"/>
      <c r="CTK99" s="1332"/>
      <c r="CTL99" s="1332"/>
      <c r="CTM99" s="1332"/>
      <c r="CTN99" s="1332"/>
      <c r="CTO99" s="1332"/>
      <c r="CTP99" s="1332"/>
      <c r="CTQ99" s="1332"/>
      <c r="CTR99" s="1332"/>
      <c r="CTS99" s="1332"/>
      <c r="CTT99" s="1332"/>
      <c r="CTU99" s="1332"/>
      <c r="CTV99" s="1332"/>
      <c r="CTW99" s="1332"/>
      <c r="CTX99" s="1332"/>
      <c r="CTY99" s="1332"/>
      <c r="CTZ99" s="1332"/>
      <c r="CUA99" s="1332"/>
      <c r="CUB99" s="1332"/>
      <c r="CUC99" s="1332"/>
      <c r="CUD99" s="1332"/>
      <c r="CUE99" s="1332"/>
      <c r="CUF99" s="1332"/>
      <c r="CUG99" s="1332"/>
      <c r="CUH99" s="1332"/>
      <c r="CUI99" s="1332"/>
      <c r="CUJ99" s="1332"/>
      <c r="CUK99" s="1332"/>
      <c r="CUL99" s="1332"/>
      <c r="CUM99" s="1332"/>
      <c r="CUN99" s="1332"/>
      <c r="CUO99" s="1332"/>
      <c r="CUP99" s="1332"/>
      <c r="CUQ99" s="1332"/>
      <c r="CUR99" s="1332"/>
      <c r="CUS99" s="1332"/>
      <c r="CUT99" s="1332"/>
      <c r="CUU99" s="1332"/>
      <c r="CUV99" s="1332"/>
      <c r="CUW99" s="1332"/>
      <c r="CUX99" s="1332"/>
      <c r="CUY99" s="1332"/>
      <c r="CUZ99" s="1332"/>
      <c r="CVA99" s="1332"/>
      <c r="CVB99" s="1332"/>
      <c r="CVC99" s="1332"/>
      <c r="CVD99" s="1332"/>
      <c r="CVE99" s="1332"/>
      <c r="CVF99" s="1332"/>
      <c r="CVG99" s="1332"/>
      <c r="CVH99" s="1332"/>
      <c r="CVI99" s="1332"/>
      <c r="CVJ99" s="1332"/>
      <c r="CVK99" s="1332"/>
      <c r="CVL99" s="1332"/>
      <c r="CVM99" s="1332"/>
      <c r="CVN99" s="1332"/>
      <c r="CVO99" s="1332"/>
      <c r="CVP99" s="1332"/>
      <c r="CVQ99" s="1332"/>
      <c r="CVR99" s="1332"/>
      <c r="CVS99" s="1332"/>
      <c r="CVT99" s="1332"/>
      <c r="CVU99" s="1332"/>
      <c r="CVV99" s="1332"/>
      <c r="CVW99" s="1332"/>
      <c r="CVX99" s="1332"/>
      <c r="CVY99" s="1332"/>
      <c r="CVZ99" s="1332"/>
      <c r="CWA99" s="1332"/>
      <c r="CWB99" s="1332"/>
      <c r="CWC99" s="1332"/>
      <c r="CWD99" s="1332"/>
      <c r="CWE99" s="1332"/>
      <c r="CWF99" s="1332"/>
      <c r="CWG99" s="1332"/>
      <c r="CWH99" s="1332"/>
      <c r="CWI99" s="1332"/>
      <c r="CWJ99" s="1332"/>
      <c r="CWK99" s="1332"/>
      <c r="CWL99" s="1332"/>
      <c r="CWM99" s="1332"/>
      <c r="CWN99" s="1332"/>
      <c r="CWO99" s="1332"/>
      <c r="CWP99" s="1332"/>
      <c r="CWQ99" s="1332"/>
      <c r="CWR99" s="1332"/>
      <c r="CWS99" s="1332"/>
      <c r="CWT99" s="1332"/>
      <c r="CWU99" s="1332"/>
      <c r="CWV99" s="1332"/>
      <c r="CWW99" s="1332"/>
      <c r="CWX99" s="1332"/>
      <c r="CWY99" s="1332"/>
      <c r="CWZ99" s="1332"/>
      <c r="CXA99" s="1332"/>
      <c r="CXB99" s="1332"/>
      <c r="CXC99" s="1332"/>
      <c r="CXD99" s="1332"/>
      <c r="CXE99" s="1332"/>
      <c r="CXF99" s="1332"/>
      <c r="CXG99" s="1332"/>
      <c r="CXH99" s="1332"/>
      <c r="CXI99" s="1332"/>
      <c r="CXJ99" s="1332"/>
      <c r="CXK99" s="1332"/>
      <c r="CXL99" s="1332"/>
      <c r="CXM99" s="1332"/>
      <c r="CXN99" s="1332"/>
      <c r="CXO99" s="1332"/>
      <c r="CXP99" s="1332"/>
      <c r="CXQ99" s="1332"/>
      <c r="CXR99" s="1332"/>
      <c r="CXS99" s="1332"/>
      <c r="CXT99" s="1332"/>
      <c r="CXU99" s="1332"/>
      <c r="CXV99" s="1332"/>
      <c r="CXW99" s="1332"/>
      <c r="CXX99" s="1332"/>
      <c r="CXY99" s="1332"/>
      <c r="CXZ99" s="1332"/>
      <c r="CYA99" s="1332"/>
      <c r="CYB99" s="1332"/>
      <c r="CYC99" s="1332"/>
      <c r="CYD99" s="1332"/>
      <c r="CYE99" s="1332"/>
      <c r="CYF99" s="1332"/>
      <c r="CYG99" s="1332"/>
      <c r="CYH99" s="1332"/>
      <c r="CYI99" s="1332"/>
      <c r="CYJ99" s="1332"/>
      <c r="CYK99" s="1332"/>
      <c r="CYL99" s="1332"/>
      <c r="CYM99" s="1332"/>
      <c r="CYN99" s="1332"/>
      <c r="CYO99" s="1332"/>
      <c r="CYP99" s="1332"/>
      <c r="CYQ99" s="1332"/>
      <c r="CYR99" s="1332"/>
      <c r="CYS99" s="1332"/>
      <c r="CYT99" s="1332"/>
      <c r="CYU99" s="1332"/>
      <c r="CYV99" s="1332"/>
      <c r="CYW99" s="1332"/>
      <c r="CYX99" s="1332"/>
      <c r="CYY99" s="1332"/>
      <c r="CYZ99" s="1332"/>
      <c r="CZA99" s="1332"/>
      <c r="CZB99" s="1332"/>
      <c r="CZC99" s="1332"/>
      <c r="CZD99" s="1332"/>
      <c r="CZE99" s="1332"/>
      <c r="CZF99" s="1332"/>
      <c r="CZG99" s="1332"/>
      <c r="CZH99" s="1332"/>
      <c r="CZI99" s="1332"/>
      <c r="CZJ99" s="1332"/>
      <c r="CZK99" s="1332"/>
      <c r="CZL99" s="1332"/>
      <c r="CZM99" s="1332"/>
      <c r="CZN99" s="1332"/>
      <c r="CZO99" s="1332"/>
      <c r="CZP99" s="1332"/>
      <c r="CZQ99" s="1332"/>
      <c r="CZR99" s="1332"/>
      <c r="CZS99" s="1332"/>
      <c r="CZT99" s="1332"/>
      <c r="CZU99" s="1332"/>
      <c r="CZV99" s="1332"/>
      <c r="CZW99" s="1332"/>
      <c r="CZX99" s="1332"/>
      <c r="CZY99" s="1332"/>
      <c r="CZZ99" s="1332"/>
      <c r="DAA99" s="1332"/>
      <c r="DAB99" s="1332"/>
      <c r="DAC99" s="1332"/>
      <c r="DAD99" s="1332"/>
      <c r="DAE99" s="1332"/>
      <c r="DAF99" s="1332"/>
      <c r="DAG99" s="1332"/>
      <c r="DAH99" s="1332"/>
      <c r="DAI99" s="1332"/>
      <c r="DAJ99" s="1332"/>
      <c r="DAK99" s="1332"/>
      <c r="DAL99" s="1332"/>
      <c r="DAM99" s="1332"/>
      <c r="DAN99" s="1332"/>
      <c r="DAO99" s="1332"/>
      <c r="DAP99" s="1332"/>
      <c r="DAQ99" s="1332"/>
      <c r="DAR99" s="1332"/>
      <c r="DAS99" s="1332"/>
      <c r="DAT99" s="1332"/>
      <c r="DAU99" s="1332"/>
      <c r="DAV99" s="1332"/>
      <c r="DAW99" s="1332"/>
      <c r="DAX99" s="1332"/>
      <c r="DAY99" s="1332"/>
      <c r="DAZ99" s="1332"/>
      <c r="DBA99" s="1332"/>
      <c r="DBB99" s="1332"/>
      <c r="DBC99" s="1332"/>
      <c r="DBD99" s="1332"/>
      <c r="DBE99" s="1332"/>
      <c r="DBF99" s="1332"/>
      <c r="DBG99" s="1332"/>
      <c r="DBH99" s="1332"/>
      <c r="DBI99" s="1332"/>
      <c r="DBJ99" s="1332"/>
      <c r="DBK99" s="1332"/>
      <c r="DBL99" s="1332"/>
      <c r="DBM99" s="1332"/>
      <c r="DBN99" s="1332"/>
      <c r="DBO99" s="1332"/>
      <c r="DBP99" s="1332"/>
      <c r="DBQ99" s="1332"/>
      <c r="DBR99" s="1332"/>
      <c r="DBS99" s="1332"/>
      <c r="DBT99" s="1332"/>
      <c r="DBU99" s="1332"/>
      <c r="DBV99" s="1332"/>
      <c r="DBW99" s="1332"/>
      <c r="DBX99" s="1332"/>
      <c r="DBY99" s="1332"/>
      <c r="DBZ99" s="1332"/>
      <c r="DCA99" s="1332"/>
      <c r="DCB99" s="1332"/>
      <c r="DCC99" s="1332"/>
      <c r="DCD99" s="1332"/>
      <c r="DCE99" s="1332"/>
      <c r="DCF99" s="1332"/>
      <c r="DCG99" s="1332"/>
      <c r="DCH99" s="1332"/>
      <c r="DCI99" s="1332"/>
      <c r="DCJ99" s="1332"/>
      <c r="DCK99" s="1332"/>
      <c r="DCL99" s="1332"/>
      <c r="DCM99" s="1332"/>
      <c r="DCN99" s="1332"/>
      <c r="DCO99" s="1332"/>
      <c r="DCP99" s="1332"/>
      <c r="DCQ99" s="1332"/>
      <c r="DCR99" s="1332"/>
      <c r="DCS99" s="1332"/>
      <c r="DCT99" s="1332"/>
      <c r="DCU99" s="1332"/>
      <c r="DCV99" s="1332"/>
      <c r="DCW99" s="1332"/>
      <c r="DCX99" s="1332"/>
      <c r="DCY99" s="1332"/>
      <c r="DCZ99" s="1332"/>
      <c r="DDA99" s="1332"/>
      <c r="DDB99" s="1332"/>
      <c r="DDC99" s="1332"/>
      <c r="DDD99" s="1332"/>
      <c r="DDE99" s="1332"/>
      <c r="DDF99" s="1332"/>
      <c r="DDG99" s="1332"/>
      <c r="DDH99" s="1332"/>
      <c r="DDI99" s="1332"/>
      <c r="DDJ99" s="1332"/>
      <c r="DDK99" s="1332"/>
      <c r="DDL99" s="1332"/>
      <c r="DDM99" s="1332"/>
      <c r="DDN99" s="1332"/>
      <c r="DDO99" s="1332"/>
      <c r="DDP99" s="1332"/>
      <c r="DDQ99" s="1332"/>
      <c r="DDR99" s="1332"/>
      <c r="DDS99" s="1332"/>
      <c r="DDT99" s="1332"/>
      <c r="DDU99" s="1332"/>
      <c r="DDV99" s="1332"/>
      <c r="DDW99" s="1332"/>
      <c r="DDX99" s="1332"/>
      <c r="DDY99" s="1332"/>
      <c r="DDZ99" s="1332"/>
      <c r="DEA99" s="1332"/>
      <c r="DEB99" s="1332"/>
      <c r="DEC99" s="1332"/>
      <c r="DED99" s="1332"/>
      <c r="DEE99" s="1332"/>
      <c r="DEF99" s="1332"/>
      <c r="DEG99" s="1332"/>
      <c r="DEH99" s="1332"/>
      <c r="DEI99" s="1332"/>
      <c r="DEJ99" s="1332"/>
      <c r="DEK99" s="1332"/>
      <c r="DEL99" s="1332"/>
      <c r="DEM99" s="1332"/>
      <c r="DEN99" s="1332"/>
      <c r="DEO99" s="1332"/>
      <c r="DEP99" s="1332"/>
      <c r="DEQ99" s="1332"/>
      <c r="DER99" s="1332"/>
      <c r="DES99" s="1332"/>
      <c r="DET99" s="1332"/>
      <c r="DEU99" s="1332"/>
      <c r="DEV99" s="1332"/>
      <c r="DEW99" s="1332"/>
      <c r="DEX99" s="1332"/>
      <c r="DEY99" s="1332"/>
      <c r="DEZ99" s="1332"/>
      <c r="DFA99" s="1332"/>
      <c r="DFB99" s="1332"/>
      <c r="DFC99" s="1332"/>
      <c r="DFD99" s="1332"/>
      <c r="DFE99" s="1332"/>
      <c r="DFF99" s="1332"/>
      <c r="DFG99" s="1332"/>
      <c r="DFH99" s="1332"/>
      <c r="DFI99" s="1332"/>
      <c r="DFJ99" s="1332"/>
      <c r="DFK99" s="1332"/>
      <c r="DFL99" s="1332"/>
      <c r="DFM99" s="1332"/>
      <c r="DFN99" s="1332"/>
      <c r="DFO99" s="1332"/>
      <c r="DFP99" s="1332"/>
      <c r="DFQ99" s="1332"/>
      <c r="DFR99" s="1332"/>
      <c r="DFS99" s="1332"/>
      <c r="DFT99" s="1332"/>
      <c r="DFU99" s="1332"/>
      <c r="DFV99" s="1332"/>
      <c r="DFW99" s="1332"/>
      <c r="DFX99" s="1332"/>
      <c r="DFY99" s="1332"/>
      <c r="DFZ99" s="1332"/>
      <c r="DGA99" s="1332"/>
      <c r="DGB99" s="1332"/>
      <c r="DGC99" s="1332"/>
      <c r="DGD99" s="1332"/>
      <c r="DGE99" s="1332"/>
      <c r="DGF99" s="1332"/>
      <c r="DGG99" s="1332"/>
      <c r="DGH99" s="1332"/>
      <c r="DGI99" s="1332"/>
      <c r="DGJ99" s="1332"/>
      <c r="DGK99" s="1332"/>
      <c r="DGL99" s="1332"/>
      <c r="DGM99" s="1332"/>
      <c r="DGN99" s="1332"/>
      <c r="DGO99" s="1332"/>
      <c r="DGP99" s="1332"/>
      <c r="DGQ99" s="1332"/>
      <c r="DGR99" s="1332"/>
      <c r="DGS99" s="1332"/>
      <c r="DGT99" s="1332"/>
      <c r="DGU99" s="1332"/>
      <c r="DGV99" s="1332"/>
      <c r="DGW99" s="1332"/>
      <c r="DGX99" s="1332"/>
      <c r="DGY99" s="1332"/>
      <c r="DGZ99" s="1332"/>
      <c r="DHA99" s="1332"/>
      <c r="DHB99" s="1332"/>
      <c r="DHC99" s="1332"/>
      <c r="DHD99" s="1332"/>
      <c r="DHE99" s="1332"/>
      <c r="DHF99" s="1332"/>
      <c r="DHG99" s="1332"/>
      <c r="DHH99" s="1332"/>
      <c r="DHI99" s="1332"/>
      <c r="DHJ99" s="1332"/>
      <c r="DHK99" s="1332"/>
      <c r="DHL99" s="1332"/>
      <c r="DHM99" s="1332"/>
      <c r="DHN99" s="1332"/>
      <c r="DHO99" s="1332"/>
      <c r="DHP99" s="1332"/>
      <c r="DHQ99" s="1332"/>
      <c r="DHR99" s="1332"/>
      <c r="DHS99" s="1332"/>
      <c r="DHT99" s="1332"/>
      <c r="DHU99" s="1332"/>
      <c r="DHV99" s="1332"/>
      <c r="DHW99" s="1332"/>
      <c r="DHX99" s="1332"/>
      <c r="DHY99" s="1332"/>
      <c r="DHZ99" s="1332"/>
      <c r="DIA99" s="1332"/>
      <c r="DIB99" s="1332"/>
      <c r="DIC99" s="1332"/>
      <c r="DID99" s="1332"/>
      <c r="DIE99" s="1332"/>
      <c r="DIF99" s="1332"/>
      <c r="DIG99" s="1332"/>
      <c r="DIH99" s="1332"/>
      <c r="DII99" s="1332"/>
      <c r="DIJ99" s="1332"/>
      <c r="DIK99" s="1332"/>
      <c r="DIL99" s="1332"/>
      <c r="DIM99" s="1332"/>
      <c r="DIN99" s="1332"/>
      <c r="DIO99" s="1332"/>
      <c r="DIP99" s="1332"/>
      <c r="DIQ99" s="1332"/>
      <c r="DIR99" s="1332"/>
      <c r="DIS99" s="1332"/>
      <c r="DIT99" s="1332"/>
      <c r="DIU99" s="1332"/>
      <c r="DIV99" s="1332"/>
      <c r="DIW99" s="1332"/>
      <c r="DIX99" s="1332"/>
      <c r="DIY99" s="1332"/>
      <c r="DIZ99" s="1332"/>
      <c r="DJA99" s="1332"/>
      <c r="DJB99" s="1332"/>
      <c r="DJC99" s="1332"/>
      <c r="DJD99" s="1332"/>
      <c r="DJE99" s="1332"/>
      <c r="DJF99" s="1332"/>
      <c r="DJG99" s="1332"/>
      <c r="DJH99" s="1332"/>
      <c r="DJI99" s="1332"/>
      <c r="DJJ99" s="1332"/>
      <c r="DJK99" s="1332"/>
      <c r="DJL99" s="1332"/>
      <c r="DJM99" s="1332"/>
      <c r="DJN99" s="1332"/>
      <c r="DJO99" s="1332"/>
      <c r="DJP99" s="1332"/>
      <c r="DJQ99" s="1332"/>
      <c r="DJR99" s="1332"/>
      <c r="DJS99" s="1332"/>
      <c r="DJT99" s="1332"/>
      <c r="DJU99" s="1332"/>
      <c r="DJV99" s="1332"/>
      <c r="DJW99" s="1332"/>
      <c r="DJX99" s="1332"/>
      <c r="DJY99" s="1332"/>
      <c r="DJZ99" s="1332"/>
      <c r="DKA99" s="1332"/>
      <c r="DKB99" s="1332"/>
      <c r="DKC99" s="1332"/>
      <c r="DKD99" s="1332"/>
      <c r="DKE99" s="1332"/>
      <c r="DKF99" s="1332"/>
      <c r="DKG99" s="1332"/>
      <c r="DKH99" s="1332"/>
      <c r="DKI99" s="1332"/>
      <c r="DKJ99" s="1332"/>
      <c r="DKK99" s="1332"/>
      <c r="DKL99" s="1332"/>
      <c r="DKM99" s="1332"/>
      <c r="DKN99" s="1332"/>
      <c r="DKO99" s="1332"/>
      <c r="DKP99" s="1332"/>
      <c r="DKQ99" s="1332"/>
      <c r="DKR99" s="1332"/>
      <c r="DKS99" s="1332"/>
      <c r="DKT99" s="1332"/>
      <c r="DKU99" s="1332"/>
      <c r="DKV99" s="1332"/>
      <c r="DKW99" s="1332"/>
      <c r="DKX99" s="1332"/>
      <c r="DKY99" s="1332"/>
      <c r="DKZ99" s="1332"/>
      <c r="DLA99" s="1332"/>
      <c r="DLB99" s="1332"/>
      <c r="DLC99" s="1332"/>
      <c r="DLD99" s="1332"/>
      <c r="DLE99" s="1332"/>
      <c r="DLF99" s="1332"/>
      <c r="DLG99" s="1332"/>
      <c r="DLH99" s="1332"/>
      <c r="DLI99" s="1332"/>
      <c r="DLJ99" s="1332"/>
      <c r="DLK99" s="1332"/>
      <c r="DLL99" s="1332"/>
      <c r="DLM99" s="1332"/>
      <c r="DLN99" s="1332"/>
      <c r="DLO99" s="1332"/>
      <c r="DLP99" s="1332"/>
      <c r="DLQ99" s="1332"/>
      <c r="DLR99" s="1332"/>
      <c r="DLS99" s="1332"/>
      <c r="DLT99" s="1332"/>
      <c r="DLU99" s="1332"/>
      <c r="DLV99" s="1332"/>
      <c r="DLW99" s="1332"/>
      <c r="DLX99" s="1332"/>
      <c r="DLY99" s="1332"/>
      <c r="DLZ99" s="1332"/>
      <c r="DMA99" s="1332"/>
      <c r="DMB99" s="1332"/>
      <c r="DMC99" s="1332"/>
      <c r="DMD99" s="1332"/>
      <c r="DME99" s="1332"/>
      <c r="DMF99" s="1332"/>
      <c r="DMG99" s="1332"/>
      <c r="DMH99" s="1332"/>
      <c r="DMI99" s="1332"/>
      <c r="DMJ99" s="1332"/>
      <c r="DMK99" s="1332"/>
      <c r="DML99" s="1332"/>
      <c r="DMM99" s="1332"/>
      <c r="DMN99" s="1332"/>
      <c r="DMO99" s="1332"/>
      <c r="DMP99" s="1332"/>
      <c r="DMQ99" s="1332"/>
      <c r="DMR99" s="1332"/>
      <c r="DMS99" s="1332"/>
      <c r="DMT99" s="1332"/>
      <c r="DMU99" s="1332"/>
      <c r="DMV99" s="1332"/>
      <c r="DMW99" s="1332"/>
      <c r="DMX99" s="1332"/>
      <c r="DMY99" s="1332"/>
      <c r="DMZ99" s="1332"/>
      <c r="DNA99" s="1332"/>
      <c r="DNB99" s="1332"/>
      <c r="DNC99" s="1332"/>
      <c r="DND99" s="1332"/>
      <c r="DNE99" s="1332"/>
      <c r="DNF99" s="1332"/>
      <c r="DNG99" s="1332"/>
      <c r="DNH99" s="1332"/>
      <c r="DNI99" s="1332"/>
      <c r="DNJ99" s="1332"/>
      <c r="DNK99" s="1332"/>
      <c r="DNL99" s="1332"/>
      <c r="DNM99" s="1332"/>
      <c r="DNN99" s="1332"/>
      <c r="DNO99" s="1332"/>
      <c r="DNP99" s="1332"/>
      <c r="DNQ99" s="1332"/>
      <c r="DNR99" s="1332"/>
      <c r="DNS99" s="1332"/>
      <c r="DNT99" s="1332"/>
      <c r="DNU99" s="1332"/>
      <c r="DNV99" s="1332"/>
      <c r="DNW99" s="1332"/>
      <c r="DNX99" s="1332"/>
      <c r="DNY99" s="1332"/>
      <c r="DNZ99" s="1332"/>
      <c r="DOA99" s="1332"/>
      <c r="DOB99" s="1332"/>
      <c r="DOC99" s="1332"/>
      <c r="DOD99" s="1332"/>
      <c r="DOE99" s="1332"/>
      <c r="DOF99" s="1332"/>
      <c r="DOG99" s="1332"/>
      <c r="DOH99" s="1332"/>
      <c r="DOI99" s="1332"/>
      <c r="DOJ99" s="1332"/>
      <c r="DOK99" s="1332"/>
      <c r="DOL99" s="1332"/>
      <c r="DOM99" s="1332"/>
      <c r="DON99" s="1332"/>
      <c r="DOO99" s="1332"/>
      <c r="DOP99" s="1332"/>
      <c r="DOQ99" s="1332"/>
      <c r="DOR99" s="1332"/>
      <c r="DOS99" s="1332"/>
      <c r="DOT99" s="1332"/>
      <c r="DOU99" s="1332"/>
      <c r="DOV99" s="1332"/>
      <c r="DOW99" s="1332"/>
      <c r="DOX99" s="1332"/>
      <c r="DOY99" s="1332"/>
      <c r="DOZ99" s="1332"/>
      <c r="DPA99" s="1332"/>
      <c r="DPB99" s="1332"/>
      <c r="DPC99" s="1332"/>
      <c r="DPD99" s="1332"/>
      <c r="DPE99" s="1332"/>
      <c r="DPF99" s="1332"/>
      <c r="DPG99" s="1332"/>
      <c r="DPH99" s="1332"/>
      <c r="DPI99" s="1332"/>
      <c r="DPJ99" s="1332"/>
      <c r="DPK99" s="1332"/>
      <c r="DPL99" s="1332"/>
      <c r="DPM99" s="1332"/>
      <c r="DPN99" s="1332"/>
      <c r="DPO99" s="1332"/>
      <c r="DPP99" s="1332"/>
      <c r="DPQ99" s="1332"/>
      <c r="DPR99" s="1332"/>
      <c r="DPS99" s="1332"/>
      <c r="DPT99" s="1332"/>
      <c r="DPU99" s="1332"/>
      <c r="DPV99" s="1332"/>
      <c r="DPW99" s="1332"/>
      <c r="DPX99" s="1332"/>
      <c r="DPY99" s="1332"/>
      <c r="DPZ99" s="1332"/>
      <c r="DQA99" s="1332"/>
      <c r="DQB99" s="1332"/>
      <c r="DQC99" s="1332"/>
      <c r="DQD99" s="1332"/>
      <c r="DQE99" s="1332"/>
      <c r="DQF99" s="1332"/>
      <c r="DQG99" s="1332"/>
      <c r="DQH99" s="1332"/>
      <c r="DQI99" s="1332"/>
      <c r="DQJ99" s="1332"/>
      <c r="DQK99" s="1332"/>
      <c r="DQL99" s="1332"/>
      <c r="DQM99" s="1332"/>
      <c r="DQN99" s="1332"/>
      <c r="DQO99" s="1332"/>
      <c r="DQP99" s="1332"/>
      <c r="DQQ99" s="1332"/>
      <c r="DQR99" s="1332"/>
      <c r="DQS99" s="1332"/>
      <c r="DQT99" s="1332"/>
      <c r="DQU99" s="1332"/>
      <c r="DQV99" s="1332"/>
      <c r="DQW99" s="1332"/>
      <c r="DQX99" s="1332"/>
      <c r="DQY99" s="1332"/>
      <c r="DQZ99" s="1332"/>
      <c r="DRA99" s="1332"/>
      <c r="DRB99" s="1332"/>
      <c r="DRC99" s="1332"/>
      <c r="DRD99" s="1332"/>
      <c r="DRE99" s="1332"/>
      <c r="DRF99" s="1332"/>
      <c r="DRG99" s="1332"/>
      <c r="DRH99" s="1332"/>
      <c r="DRI99" s="1332"/>
      <c r="DRJ99" s="1332"/>
      <c r="DRK99" s="1332"/>
      <c r="DRL99" s="1332"/>
      <c r="DRM99" s="1332"/>
      <c r="DRN99" s="1332"/>
      <c r="DRO99" s="1332"/>
      <c r="DRP99" s="1332"/>
      <c r="DRQ99" s="1332"/>
      <c r="DRR99" s="1332"/>
      <c r="DRS99" s="1332"/>
      <c r="DRT99" s="1332"/>
      <c r="DRU99" s="1332"/>
      <c r="DRV99" s="1332"/>
      <c r="DRW99" s="1332"/>
      <c r="DRX99" s="1332"/>
      <c r="DRY99" s="1332"/>
      <c r="DRZ99" s="1332"/>
      <c r="DSA99" s="1332"/>
      <c r="DSB99" s="1332"/>
      <c r="DSC99" s="1332"/>
      <c r="DSD99" s="1332"/>
      <c r="DSE99" s="1332"/>
      <c r="DSF99" s="1332"/>
      <c r="DSG99" s="1332"/>
      <c r="DSH99" s="1332"/>
      <c r="DSI99" s="1332"/>
      <c r="DSJ99" s="1332"/>
      <c r="DSK99" s="1332"/>
      <c r="DSL99" s="1332"/>
      <c r="DSM99" s="1332"/>
      <c r="DSN99" s="1332"/>
      <c r="DSO99" s="1332"/>
      <c r="DSP99" s="1332"/>
      <c r="DSQ99" s="1332"/>
      <c r="DSR99" s="1332"/>
      <c r="DSS99" s="1332"/>
      <c r="DST99" s="1332"/>
      <c r="DSU99" s="1332"/>
      <c r="DSV99" s="1332"/>
      <c r="DSW99" s="1332"/>
      <c r="DSX99" s="1332"/>
      <c r="DSY99" s="1332"/>
      <c r="DSZ99" s="1332"/>
      <c r="DTA99" s="1332"/>
      <c r="DTB99" s="1332"/>
      <c r="DTC99" s="1332"/>
      <c r="DTD99" s="1332"/>
      <c r="DTE99" s="1332"/>
      <c r="DTF99" s="1332"/>
      <c r="DTG99" s="1332"/>
      <c r="DTH99" s="1332"/>
      <c r="DTI99" s="1332"/>
      <c r="DTJ99" s="1332"/>
      <c r="DTK99" s="1332"/>
      <c r="DTL99" s="1332"/>
      <c r="DTM99" s="1332"/>
      <c r="DTN99" s="1332"/>
      <c r="DTO99" s="1332"/>
      <c r="DTP99" s="1332"/>
      <c r="DTQ99" s="1332"/>
      <c r="DTR99" s="1332"/>
      <c r="DTS99" s="1332"/>
      <c r="DTT99" s="1332"/>
      <c r="DTU99" s="1332"/>
      <c r="DTV99" s="1332"/>
      <c r="DTW99" s="1332"/>
      <c r="DTX99" s="1332"/>
      <c r="DTY99" s="1332"/>
      <c r="DTZ99" s="1332"/>
      <c r="DUA99" s="1332"/>
      <c r="DUB99" s="1332"/>
      <c r="DUC99" s="1332"/>
      <c r="DUD99" s="1332"/>
      <c r="DUE99" s="1332"/>
      <c r="DUF99" s="1332"/>
      <c r="DUG99" s="1332"/>
      <c r="DUH99" s="1332"/>
      <c r="DUI99" s="1332"/>
      <c r="DUJ99" s="1332"/>
      <c r="DUK99" s="1332"/>
      <c r="DUL99" s="1332"/>
      <c r="DUM99" s="1332"/>
      <c r="DUN99" s="1332"/>
      <c r="DUO99" s="1332"/>
      <c r="DUP99" s="1332"/>
      <c r="DUQ99" s="1332"/>
      <c r="DUR99" s="1332"/>
      <c r="DUS99" s="1332"/>
      <c r="DUT99" s="1332"/>
      <c r="DUU99" s="1332"/>
      <c r="DUV99" s="1332"/>
      <c r="DUW99" s="1332"/>
      <c r="DUX99" s="1332"/>
      <c r="DUY99" s="1332"/>
      <c r="DUZ99" s="1332"/>
      <c r="DVA99" s="1332"/>
      <c r="DVB99" s="1332"/>
      <c r="DVC99" s="1332"/>
      <c r="DVD99" s="1332"/>
      <c r="DVE99" s="1332"/>
      <c r="DVF99" s="1332"/>
      <c r="DVG99" s="1332"/>
      <c r="DVH99" s="1332"/>
      <c r="DVI99" s="1332"/>
      <c r="DVJ99" s="1332"/>
      <c r="DVK99" s="1332"/>
      <c r="DVL99" s="1332"/>
      <c r="DVM99" s="1332"/>
      <c r="DVN99" s="1332"/>
      <c r="DVO99" s="1332"/>
      <c r="DVP99" s="1332"/>
      <c r="DVQ99" s="1332"/>
      <c r="DVR99" s="1332"/>
      <c r="DVS99" s="1332"/>
      <c r="DVT99" s="1332"/>
      <c r="DVU99" s="1332"/>
      <c r="DVV99" s="1332"/>
      <c r="DVW99" s="1332"/>
      <c r="DVX99" s="1332"/>
      <c r="DVY99" s="1332"/>
      <c r="DVZ99" s="1332"/>
      <c r="DWA99" s="1332"/>
      <c r="DWB99" s="1332"/>
      <c r="DWC99" s="1332"/>
      <c r="DWD99" s="1332"/>
      <c r="DWE99" s="1332"/>
      <c r="DWF99" s="1332"/>
      <c r="DWG99" s="1332"/>
      <c r="DWH99" s="1332"/>
      <c r="DWI99" s="1332"/>
      <c r="DWJ99" s="1332"/>
      <c r="DWK99" s="1332"/>
      <c r="DWL99" s="1332"/>
      <c r="DWM99" s="1332"/>
      <c r="DWN99" s="1332"/>
      <c r="DWO99" s="1332"/>
      <c r="DWP99" s="1332"/>
      <c r="DWQ99" s="1332"/>
      <c r="DWR99" s="1332"/>
      <c r="DWS99" s="1332"/>
      <c r="DWT99" s="1332"/>
      <c r="DWU99" s="1332"/>
      <c r="DWV99" s="1332"/>
      <c r="DWW99" s="1332"/>
      <c r="DWX99" s="1332"/>
      <c r="DWY99" s="1332"/>
      <c r="DWZ99" s="1332"/>
      <c r="DXA99" s="1332"/>
      <c r="DXB99" s="1332"/>
      <c r="DXC99" s="1332"/>
      <c r="DXD99" s="1332"/>
      <c r="DXE99" s="1332"/>
      <c r="DXF99" s="1332"/>
      <c r="DXG99" s="1332"/>
      <c r="DXH99" s="1332"/>
      <c r="DXI99" s="1332"/>
      <c r="DXJ99" s="1332"/>
      <c r="DXK99" s="1332"/>
      <c r="DXL99" s="1332"/>
      <c r="DXM99" s="1332"/>
      <c r="DXN99" s="1332"/>
      <c r="DXO99" s="1332"/>
      <c r="DXP99" s="1332"/>
      <c r="DXQ99" s="1332"/>
      <c r="DXR99" s="1332"/>
      <c r="DXS99" s="1332"/>
      <c r="DXT99" s="1332"/>
      <c r="DXU99" s="1332"/>
      <c r="DXV99" s="1332"/>
      <c r="DXW99" s="1332"/>
      <c r="DXX99" s="1332"/>
      <c r="DXY99" s="1332"/>
      <c r="DXZ99" s="1332"/>
      <c r="DYA99" s="1332"/>
      <c r="DYB99" s="1332"/>
      <c r="DYC99" s="1332"/>
      <c r="DYD99" s="1332"/>
      <c r="DYE99" s="1332"/>
      <c r="DYF99" s="1332"/>
      <c r="DYG99" s="1332"/>
      <c r="DYH99" s="1332"/>
      <c r="DYI99" s="1332"/>
      <c r="DYJ99" s="1332"/>
      <c r="DYK99" s="1332"/>
      <c r="DYL99" s="1332"/>
      <c r="DYM99" s="1332"/>
      <c r="DYN99" s="1332"/>
      <c r="DYO99" s="1332"/>
      <c r="DYP99" s="1332"/>
      <c r="DYQ99" s="1332"/>
      <c r="DYR99" s="1332"/>
      <c r="DYS99" s="1332"/>
      <c r="DYT99" s="1332"/>
      <c r="DYU99" s="1332"/>
      <c r="DYV99" s="1332"/>
      <c r="DYW99" s="1332"/>
      <c r="DYX99" s="1332"/>
      <c r="DYY99" s="1332"/>
      <c r="DYZ99" s="1332"/>
      <c r="DZA99" s="1332"/>
      <c r="DZB99" s="1332"/>
      <c r="DZC99" s="1332"/>
      <c r="DZD99" s="1332"/>
      <c r="DZE99" s="1332"/>
      <c r="DZF99" s="1332"/>
      <c r="DZG99" s="1332"/>
      <c r="DZH99" s="1332"/>
      <c r="DZI99" s="1332"/>
      <c r="DZJ99" s="1332"/>
      <c r="DZK99" s="1332"/>
      <c r="DZL99" s="1332"/>
      <c r="DZM99" s="1332"/>
      <c r="DZN99" s="1332"/>
      <c r="DZO99" s="1332"/>
      <c r="DZP99" s="1332"/>
      <c r="DZQ99" s="1332"/>
      <c r="DZR99" s="1332"/>
      <c r="DZS99" s="1332"/>
      <c r="DZT99" s="1332"/>
      <c r="DZU99" s="1332"/>
      <c r="DZV99" s="1332"/>
      <c r="DZW99" s="1332"/>
      <c r="DZX99" s="1332"/>
      <c r="DZY99" s="1332"/>
      <c r="DZZ99" s="1332"/>
      <c r="EAA99" s="1332"/>
      <c r="EAB99" s="1332"/>
      <c r="EAC99" s="1332"/>
      <c r="EAD99" s="1332"/>
      <c r="EAE99" s="1332"/>
      <c r="EAF99" s="1332"/>
      <c r="EAG99" s="1332"/>
      <c r="EAH99" s="1332"/>
      <c r="EAI99" s="1332"/>
      <c r="EAJ99" s="1332"/>
      <c r="EAK99" s="1332"/>
      <c r="EAL99" s="1332"/>
      <c r="EAM99" s="1332"/>
      <c r="EAN99" s="1332"/>
      <c r="EAO99" s="1332"/>
      <c r="EAP99" s="1332"/>
      <c r="EAQ99" s="1332"/>
      <c r="EAR99" s="1332"/>
      <c r="EAS99" s="1332"/>
      <c r="EAT99" s="1332"/>
      <c r="EAU99" s="1332"/>
      <c r="EAV99" s="1332"/>
      <c r="EAW99" s="1332"/>
      <c r="EAX99" s="1332"/>
      <c r="EAY99" s="1332"/>
      <c r="EAZ99" s="1332"/>
      <c r="EBA99" s="1332"/>
      <c r="EBB99" s="1332"/>
      <c r="EBC99" s="1332"/>
      <c r="EBD99" s="1332"/>
      <c r="EBE99" s="1332"/>
      <c r="EBF99" s="1332"/>
      <c r="EBG99" s="1332"/>
      <c r="EBH99" s="1332"/>
      <c r="EBI99" s="1332"/>
      <c r="EBJ99" s="1332"/>
      <c r="EBK99" s="1332"/>
      <c r="EBL99" s="1332"/>
      <c r="EBM99" s="1332"/>
      <c r="EBN99" s="1332"/>
      <c r="EBO99" s="1332"/>
      <c r="EBP99" s="1332"/>
      <c r="EBQ99" s="1332"/>
      <c r="EBR99" s="1332"/>
      <c r="EBS99" s="1332"/>
      <c r="EBT99" s="1332"/>
      <c r="EBU99" s="1332"/>
      <c r="EBV99" s="1332"/>
      <c r="EBW99" s="1332"/>
      <c r="EBX99" s="1332"/>
      <c r="EBY99" s="1332"/>
      <c r="EBZ99" s="1332"/>
      <c r="ECA99" s="1332"/>
      <c r="ECB99" s="1332"/>
      <c r="ECC99" s="1332"/>
      <c r="ECD99" s="1332"/>
      <c r="ECE99" s="1332"/>
      <c r="ECF99" s="1332"/>
      <c r="ECG99" s="1332"/>
      <c r="ECH99" s="1332"/>
      <c r="ECI99" s="1332"/>
      <c r="ECJ99" s="1332"/>
      <c r="ECK99" s="1332"/>
      <c r="ECL99" s="1332"/>
      <c r="ECM99" s="1332"/>
      <c r="ECN99" s="1332"/>
      <c r="ECO99" s="1332"/>
      <c r="ECP99" s="1332"/>
      <c r="ECQ99" s="1332"/>
      <c r="ECR99" s="1332"/>
      <c r="ECS99" s="1332"/>
      <c r="ECT99" s="1332"/>
      <c r="ECU99" s="1332"/>
      <c r="ECV99" s="1332"/>
      <c r="ECW99" s="1332"/>
      <c r="ECX99" s="1332"/>
      <c r="ECY99" s="1332"/>
      <c r="ECZ99" s="1332"/>
      <c r="EDA99" s="1332"/>
      <c r="EDB99" s="1332"/>
      <c r="EDC99" s="1332"/>
      <c r="EDD99" s="1332"/>
      <c r="EDE99" s="1332"/>
      <c r="EDF99" s="1332"/>
      <c r="EDG99" s="1332"/>
      <c r="EDH99" s="1332"/>
      <c r="EDI99" s="1332"/>
      <c r="EDJ99" s="1332"/>
      <c r="EDK99" s="1332"/>
      <c r="EDL99" s="1332"/>
      <c r="EDM99" s="1332"/>
      <c r="EDN99" s="1332"/>
      <c r="EDO99" s="1332"/>
      <c r="EDP99" s="1332"/>
      <c r="EDQ99" s="1332"/>
      <c r="EDR99" s="1332"/>
      <c r="EDS99" s="1332"/>
      <c r="EDT99" s="1332"/>
      <c r="EDU99" s="1332"/>
      <c r="EDV99" s="1332"/>
      <c r="EDW99" s="1332"/>
      <c r="EDX99" s="1332"/>
      <c r="EDY99" s="1332"/>
      <c r="EDZ99" s="1332"/>
      <c r="EEA99" s="1332"/>
      <c r="EEB99" s="1332"/>
      <c r="EEC99" s="1332"/>
      <c r="EED99" s="1332"/>
      <c r="EEE99" s="1332"/>
      <c r="EEF99" s="1332"/>
      <c r="EEG99" s="1332"/>
      <c r="EEH99" s="1332"/>
      <c r="EEI99" s="1332"/>
      <c r="EEJ99" s="1332"/>
      <c r="EEK99" s="1332"/>
      <c r="EEL99" s="1332"/>
      <c r="EEM99" s="1332"/>
      <c r="EEN99" s="1332"/>
      <c r="EEO99" s="1332"/>
      <c r="EEP99" s="1332"/>
      <c r="EEQ99" s="1332"/>
      <c r="EER99" s="1332"/>
      <c r="EES99" s="1332"/>
      <c r="EET99" s="1332"/>
      <c r="EEU99" s="1332"/>
      <c r="EEV99" s="1332"/>
      <c r="EEW99" s="1332"/>
      <c r="EEX99" s="1332"/>
      <c r="EEY99" s="1332"/>
      <c r="EEZ99" s="1332"/>
      <c r="EFA99" s="1332"/>
      <c r="EFB99" s="1332"/>
      <c r="EFC99" s="1332"/>
      <c r="EFD99" s="1332"/>
      <c r="EFE99" s="1332"/>
      <c r="EFF99" s="1332"/>
      <c r="EFG99" s="1332"/>
      <c r="EFH99" s="1332"/>
      <c r="EFI99" s="1332"/>
      <c r="EFJ99" s="1332"/>
      <c r="EFK99" s="1332"/>
      <c r="EFL99" s="1332"/>
      <c r="EFM99" s="1332"/>
      <c r="EFN99" s="1332"/>
      <c r="EFO99" s="1332"/>
      <c r="EFP99" s="1332"/>
      <c r="EFQ99" s="1332"/>
      <c r="EFR99" s="1332"/>
      <c r="EFS99" s="1332"/>
      <c r="EFT99" s="1332"/>
      <c r="EFU99" s="1332"/>
      <c r="EFV99" s="1332"/>
      <c r="EFW99" s="1332"/>
      <c r="EFX99" s="1332"/>
      <c r="EFY99" s="1332"/>
      <c r="EFZ99" s="1332"/>
      <c r="EGA99" s="1332"/>
      <c r="EGB99" s="1332"/>
      <c r="EGC99" s="1332"/>
      <c r="EGD99" s="1332"/>
      <c r="EGE99" s="1332"/>
      <c r="EGF99" s="1332"/>
      <c r="EGG99" s="1332"/>
      <c r="EGH99" s="1332"/>
      <c r="EGI99" s="1332"/>
      <c r="EGJ99" s="1332"/>
      <c r="EGK99" s="1332"/>
      <c r="EGL99" s="1332"/>
      <c r="EGM99" s="1332"/>
      <c r="EGN99" s="1332"/>
      <c r="EGO99" s="1332"/>
      <c r="EGP99" s="1332"/>
      <c r="EGQ99" s="1332"/>
      <c r="EGR99" s="1332"/>
      <c r="EGS99" s="1332"/>
      <c r="EGT99" s="1332"/>
      <c r="EGU99" s="1332"/>
      <c r="EGV99" s="1332"/>
      <c r="EGW99" s="1332"/>
      <c r="EGX99" s="1332"/>
      <c r="EGY99" s="1332"/>
      <c r="EGZ99" s="1332"/>
      <c r="EHA99" s="1332"/>
      <c r="EHB99" s="1332"/>
      <c r="EHC99" s="1332"/>
      <c r="EHD99" s="1332"/>
      <c r="EHE99" s="1332"/>
      <c r="EHF99" s="1332"/>
      <c r="EHG99" s="1332"/>
      <c r="EHH99" s="1332"/>
      <c r="EHI99" s="1332"/>
      <c r="EHJ99" s="1332"/>
      <c r="EHK99" s="1332"/>
      <c r="EHL99" s="1332"/>
      <c r="EHM99" s="1332"/>
      <c r="EHN99" s="1332"/>
      <c r="EHO99" s="1332"/>
      <c r="EHP99" s="1332"/>
      <c r="EHQ99" s="1332"/>
      <c r="EHR99" s="1332"/>
      <c r="EHS99" s="1332"/>
      <c r="EHT99" s="1332"/>
      <c r="EHU99" s="1332"/>
      <c r="EHV99" s="1332"/>
      <c r="EHW99" s="1332"/>
      <c r="EHX99" s="1332"/>
      <c r="EHY99" s="1332"/>
      <c r="EHZ99" s="1332"/>
      <c r="EIA99" s="1332"/>
      <c r="EIB99" s="1332"/>
      <c r="EIC99" s="1332"/>
      <c r="EID99" s="1332"/>
      <c r="EIE99" s="1332"/>
      <c r="EIF99" s="1332"/>
      <c r="EIG99" s="1332"/>
      <c r="EIH99" s="1332"/>
      <c r="EII99" s="1332"/>
      <c r="EIJ99" s="1332"/>
      <c r="EIK99" s="1332"/>
      <c r="EIL99" s="1332"/>
      <c r="EIM99" s="1332"/>
      <c r="EIN99" s="1332"/>
      <c r="EIO99" s="1332"/>
      <c r="EIP99" s="1332"/>
      <c r="EIQ99" s="1332"/>
      <c r="EIR99" s="1332"/>
      <c r="EIS99" s="1332"/>
      <c r="EIT99" s="1332"/>
      <c r="EIU99" s="1332"/>
      <c r="EIV99" s="1332"/>
      <c r="EIW99" s="1332"/>
      <c r="EIX99" s="1332"/>
      <c r="EIY99" s="1332"/>
      <c r="EIZ99" s="1332"/>
      <c r="EJA99" s="1332"/>
      <c r="EJB99" s="1332"/>
      <c r="EJC99" s="1332"/>
      <c r="EJD99" s="1332"/>
      <c r="EJE99" s="1332"/>
      <c r="EJF99" s="1332"/>
      <c r="EJG99" s="1332"/>
      <c r="EJH99" s="1332"/>
      <c r="EJI99" s="1332"/>
      <c r="EJJ99" s="1332"/>
      <c r="EJK99" s="1332"/>
      <c r="EJL99" s="1332"/>
      <c r="EJM99" s="1332"/>
      <c r="EJN99" s="1332"/>
      <c r="EJO99" s="1332"/>
      <c r="EJP99" s="1332"/>
      <c r="EJQ99" s="1332"/>
      <c r="EJR99" s="1332"/>
      <c r="EJS99" s="1332"/>
      <c r="EJT99" s="1332"/>
      <c r="EJU99" s="1332"/>
      <c r="EJV99" s="1332"/>
      <c r="EJW99" s="1332"/>
      <c r="EJX99" s="1332"/>
      <c r="EJY99" s="1332"/>
      <c r="EJZ99" s="1332"/>
      <c r="EKA99" s="1332"/>
      <c r="EKB99" s="1332"/>
      <c r="EKC99" s="1332"/>
      <c r="EKD99" s="1332"/>
      <c r="EKE99" s="1332"/>
      <c r="EKF99" s="1332"/>
      <c r="EKG99" s="1332"/>
      <c r="EKH99" s="1332"/>
      <c r="EKI99" s="1332"/>
      <c r="EKJ99" s="1332"/>
      <c r="EKK99" s="1332"/>
      <c r="EKL99" s="1332"/>
      <c r="EKM99" s="1332"/>
      <c r="EKN99" s="1332"/>
      <c r="EKO99" s="1332"/>
      <c r="EKP99" s="1332"/>
      <c r="EKQ99" s="1332"/>
      <c r="EKR99" s="1332"/>
      <c r="EKS99" s="1332"/>
      <c r="EKT99" s="1332"/>
      <c r="EKU99" s="1332"/>
      <c r="EKV99" s="1332"/>
      <c r="EKW99" s="1332"/>
      <c r="EKX99" s="1332"/>
      <c r="EKY99" s="1332"/>
      <c r="EKZ99" s="1332"/>
      <c r="ELA99" s="1332"/>
      <c r="ELB99" s="1332"/>
      <c r="ELC99" s="1332"/>
      <c r="ELD99" s="1332"/>
      <c r="ELE99" s="1332"/>
      <c r="ELF99" s="1332"/>
      <c r="ELG99" s="1332"/>
      <c r="ELH99" s="1332"/>
      <c r="ELI99" s="1332"/>
      <c r="ELJ99" s="1332"/>
      <c r="ELK99" s="1332"/>
      <c r="ELL99" s="1332"/>
      <c r="ELM99" s="1332"/>
      <c r="ELN99" s="1332"/>
      <c r="ELO99" s="1332"/>
      <c r="ELP99" s="1332"/>
      <c r="ELQ99" s="1332"/>
      <c r="ELR99" s="1332"/>
      <c r="ELS99" s="1332"/>
      <c r="ELT99" s="1332"/>
      <c r="ELU99" s="1332"/>
      <c r="ELV99" s="1332"/>
      <c r="ELW99" s="1332"/>
      <c r="ELX99" s="1332"/>
      <c r="ELY99" s="1332"/>
      <c r="ELZ99" s="1332"/>
      <c r="EMA99" s="1332"/>
      <c r="EMB99" s="1332"/>
      <c r="EMC99" s="1332"/>
      <c r="EMD99" s="1332"/>
      <c r="EME99" s="1332"/>
      <c r="EMF99" s="1332"/>
      <c r="EMG99" s="1332"/>
      <c r="EMH99" s="1332"/>
      <c r="EMI99" s="1332"/>
      <c r="EMJ99" s="1332"/>
      <c r="EMK99" s="1332"/>
      <c r="EML99" s="1332"/>
      <c r="EMM99" s="1332"/>
      <c r="EMN99" s="1332"/>
      <c r="EMO99" s="1332"/>
      <c r="EMP99" s="1332"/>
      <c r="EMQ99" s="1332"/>
      <c r="EMR99" s="1332"/>
      <c r="EMS99" s="1332"/>
      <c r="EMT99" s="1332"/>
      <c r="EMU99" s="1332"/>
      <c r="EMV99" s="1332"/>
      <c r="EMW99" s="1332"/>
      <c r="EMX99" s="1332"/>
      <c r="EMY99" s="1332"/>
      <c r="EMZ99" s="1332"/>
      <c r="ENA99" s="1332"/>
      <c r="ENB99" s="1332"/>
      <c r="ENC99" s="1332"/>
      <c r="END99" s="1332"/>
      <c r="ENE99" s="1332"/>
      <c r="ENF99" s="1332"/>
      <c r="ENG99" s="1332"/>
      <c r="ENH99" s="1332"/>
      <c r="ENI99" s="1332"/>
      <c r="ENJ99" s="1332"/>
      <c r="ENK99" s="1332"/>
      <c r="ENL99" s="1332"/>
      <c r="ENM99" s="1332"/>
      <c r="ENN99" s="1332"/>
      <c r="ENO99" s="1332"/>
      <c r="ENP99" s="1332"/>
      <c r="ENQ99" s="1332"/>
      <c r="ENR99" s="1332"/>
      <c r="ENS99" s="1332"/>
      <c r="ENT99" s="1332"/>
      <c r="ENU99" s="1332"/>
      <c r="ENV99" s="1332"/>
      <c r="ENW99" s="1332"/>
      <c r="ENX99" s="1332"/>
      <c r="ENY99" s="1332"/>
      <c r="ENZ99" s="1332"/>
      <c r="EOA99" s="1332"/>
      <c r="EOB99" s="1332"/>
      <c r="EOC99" s="1332"/>
      <c r="EOD99" s="1332"/>
      <c r="EOE99" s="1332"/>
      <c r="EOF99" s="1332"/>
      <c r="EOG99" s="1332"/>
      <c r="EOH99" s="1332"/>
      <c r="EOI99" s="1332"/>
      <c r="EOJ99" s="1332"/>
      <c r="EOK99" s="1332"/>
      <c r="EOL99" s="1332"/>
      <c r="EOM99" s="1332"/>
      <c r="EON99" s="1332"/>
      <c r="EOO99" s="1332"/>
      <c r="EOP99" s="1332"/>
      <c r="EOQ99" s="1332"/>
      <c r="EOR99" s="1332"/>
      <c r="EOS99" s="1332"/>
      <c r="EOT99" s="1332"/>
      <c r="EOU99" s="1332"/>
      <c r="EOV99" s="1332"/>
      <c r="EOW99" s="1332"/>
      <c r="EOX99" s="1332"/>
      <c r="EOY99" s="1332"/>
      <c r="EOZ99" s="1332"/>
      <c r="EPA99" s="1332"/>
      <c r="EPB99" s="1332"/>
      <c r="EPC99" s="1332"/>
      <c r="EPD99" s="1332"/>
      <c r="EPE99" s="1332"/>
      <c r="EPF99" s="1332"/>
      <c r="EPG99" s="1332"/>
      <c r="EPH99" s="1332"/>
      <c r="EPI99" s="1332"/>
      <c r="EPJ99" s="1332"/>
      <c r="EPK99" s="1332"/>
      <c r="EPL99" s="1332"/>
      <c r="EPM99" s="1332"/>
      <c r="EPN99" s="1332"/>
      <c r="EPO99" s="1332"/>
      <c r="EPP99" s="1332"/>
      <c r="EPQ99" s="1332"/>
      <c r="EPR99" s="1332"/>
      <c r="EPS99" s="1332"/>
      <c r="EPT99" s="1332"/>
      <c r="EPU99" s="1332"/>
      <c r="EPV99" s="1332"/>
      <c r="EPW99" s="1332"/>
      <c r="EPX99" s="1332"/>
      <c r="EPY99" s="1332"/>
      <c r="EPZ99" s="1332"/>
      <c r="EQA99" s="1332"/>
      <c r="EQB99" s="1332"/>
      <c r="EQC99" s="1332"/>
      <c r="EQD99" s="1332"/>
      <c r="EQE99" s="1332"/>
      <c r="EQF99" s="1332"/>
      <c r="EQG99" s="1332"/>
      <c r="EQH99" s="1332"/>
      <c r="EQI99" s="1332"/>
      <c r="EQJ99" s="1332"/>
      <c r="EQK99" s="1332"/>
      <c r="EQL99" s="1332"/>
      <c r="EQM99" s="1332"/>
      <c r="EQN99" s="1332"/>
      <c r="EQO99" s="1332"/>
      <c r="EQP99" s="1332"/>
      <c r="EQQ99" s="1332"/>
      <c r="EQR99" s="1332"/>
      <c r="EQS99" s="1332"/>
      <c r="EQT99" s="1332"/>
      <c r="EQU99" s="1332"/>
      <c r="EQV99" s="1332"/>
      <c r="EQW99" s="1332"/>
      <c r="EQX99" s="1332"/>
      <c r="EQY99" s="1332"/>
      <c r="EQZ99" s="1332"/>
      <c r="ERA99" s="1332"/>
      <c r="ERB99" s="1332"/>
      <c r="ERC99" s="1332"/>
      <c r="ERD99" s="1332"/>
      <c r="ERE99" s="1332"/>
      <c r="ERF99" s="1332"/>
      <c r="ERG99" s="1332"/>
      <c r="ERH99" s="1332"/>
      <c r="ERI99" s="1332"/>
      <c r="ERJ99" s="1332"/>
      <c r="ERK99" s="1332"/>
      <c r="ERL99" s="1332"/>
      <c r="ERM99" s="1332"/>
      <c r="ERN99" s="1332"/>
      <c r="ERO99" s="1332"/>
      <c r="ERP99" s="1332"/>
      <c r="ERQ99" s="1332"/>
      <c r="ERR99" s="1332"/>
      <c r="ERS99" s="1332"/>
      <c r="ERT99" s="1332"/>
      <c r="ERU99" s="1332"/>
      <c r="ERV99" s="1332"/>
      <c r="ERW99" s="1332"/>
      <c r="ERX99" s="1332"/>
      <c r="ERY99" s="1332"/>
      <c r="ERZ99" s="1332"/>
      <c r="ESA99" s="1332"/>
      <c r="ESB99" s="1332"/>
      <c r="ESC99" s="1332"/>
      <c r="ESD99" s="1332"/>
      <c r="ESE99" s="1332"/>
      <c r="ESF99" s="1332"/>
      <c r="ESG99" s="1332"/>
      <c r="ESH99" s="1332"/>
      <c r="ESI99" s="1332"/>
      <c r="ESJ99" s="1332"/>
      <c r="ESK99" s="1332"/>
      <c r="ESL99" s="1332"/>
      <c r="ESM99" s="1332"/>
      <c r="ESN99" s="1332"/>
      <c r="ESO99" s="1332"/>
      <c r="ESP99" s="1332"/>
      <c r="ESQ99" s="1332"/>
      <c r="ESR99" s="1332"/>
      <c r="ESS99" s="1332"/>
      <c r="EST99" s="1332"/>
      <c r="ESU99" s="1332"/>
      <c r="ESV99" s="1332"/>
      <c r="ESW99" s="1332"/>
      <c r="ESX99" s="1332"/>
      <c r="ESY99" s="1332"/>
      <c r="ESZ99" s="1332"/>
      <c r="ETA99" s="1332"/>
      <c r="ETB99" s="1332"/>
      <c r="ETC99" s="1332"/>
      <c r="ETD99" s="1332"/>
      <c r="ETE99" s="1332"/>
      <c r="ETF99" s="1332"/>
      <c r="ETG99" s="1332"/>
      <c r="ETH99" s="1332"/>
      <c r="ETI99" s="1332"/>
      <c r="ETJ99" s="1332"/>
      <c r="ETK99" s="1332"/>
      <c r="ETL99" s="1332"/>
      <c r="ETM99" s="1332"/>
      <c r="ETN99" s="1332"/>
      <c r="ETO99" s="1332"/>
      <c r="ETP99" s="1332"/>
      <c r="ETQ99" s="1332"/>
      <c r="ETR99" s="1332"/>
      <c r="ETS99" s="1332"/>
      <c r="ETT99" s="1332"/>
      <c r="ETU99" s="1332"/>
      <c r="ETV99" s="1332"/>
      <c r="ETW99" s="1332"/>
      <c r="ETX99" s="1332"/>
      <c r="ETY99" s="1332"/>
      <c r="ETZ99" s="1332"/>
      <c r="EUA99" s="1332"/>
      <c r="EUB99" s="1332"/>
      <c r="EUC99" s="1332"/>
      <c r="EUD99" s="1332"/>
      <c r="EUE99" s="1332"/>
      <c r="EUF99" s="1332"/>
      <c r="EUG99" s="1332"/>
      <c r="EUH99" s="1332"/>
      <c r="EUI99" s="1332"/>
      <c r="EUJ99" s="1332"/>
      <c r="EUK99" s="1332"/>
      <c r="EUL99" s="1332"/>
      <c r="EUM99" s="1332"/>
      <c r="EUN99" s="1332"/>
      <c r="EUO99" s="1332"/>
      <c r="EUP99" s="1332"/>
      <c r="EUQ99" s="1332"/>
      <c r="EUR99" s="1332"/>
      <c r="EUS99" s="1332"/>
      <c r="EUT99" s="1332"/>
      <c r="EUU99" s="1332"/>
      <c r="EUV99" s="1332"/>
      <c r="EUW99" s="1332"/>
      <c r="EUX99" s="1332"/>
      <c r="EUY99" s="1332"/>
      <c r="EUZ99" s="1332"/>
      <c r="EVA99" s="1332"/>
      <c r="EVB99" s="1332"/>
      <c r="EVC99" s="1332"/>
      <c r="EVD99" s="1332"/>
      <c r="EVE99" s="1332"/>
      <c r="EVF99" s="1332"/>
      <c r="EVG99" s="1332"/>
      <c r="EVH99" s="1332"/>
      <c r="EVI99" s="1332"/>
      <c r="EVJ99" s="1332"/>
      <c r="EVK99" s="1332"/>
      <c r="EVL99" s="1332"/>
      <c r="EVM99" s="1332"/>
      <c r="EVN99" s="1332"/>
      <c r="EVO99" s="1332"/>
      <c r="EVP99" s="1332"/>
      <c r="EVQ99" s="1332"/>
      <c r="EVR99" s="1332"/>
      <c r="EVS99" s="1332"/>
      <c r="EVT99" s="1332"/>
      <c r="EVU99" s="1332"/>
      <c r="EVV99" s="1332"/>
      <c r="EVW99" s="1332"/>
      <c r="EVX99" s="1332"/>
      <c r="EVY99" s="1332"/>
      <c r="EVZ99" s="1332"/>
      <c r="EWA99" s="1332"/>
      <c r="EWB99" s="1332"/>
      <c r="EWC99" s="1332"/>
      <c r="EWD99" s="1332"/>
      <c r="EWE99" s="1332"/>
      <c r="EWF99" s="1332"/>
      <c r="EWG99" s="1332"/>
      <c r="EWH99" s="1332"/>
      <c r="EWI99" s="1332"/>
      <c r="EWJ99" s="1332"/>
      <c r="EWK99" s="1332"/>
      <c r="EWL99" s="1332"/>
      <c r="EWM99" s="1332"/>
      <c r="EWN99" s="1332"/>
      <c r="EWO99" s="1332"/>
      <c r="EWP99" s="1332"/>
      <c r="EWQ99" s="1332"/>
      <c r="EWR99" s="1332"/>
      <c r="EWS99" s="1332"/>
      <c r="EWT99" s="1332"/>
      <c r="EWU99" s="1332"/>
      <c r="EWV99" s="1332"/>
      <c r="EWW99" s="1332"/>
      <c r="EWX99" s="1332"/>
      <c r="EWY99" s="1332"/>
      <c r="EWZ99" s="1332"/>
      <c r="EXA99" s="1332"/>
      <c r="EXB99" s="1332"/>
      <c r="EXC99" s="1332"/>
      <c r="EXD99" s="1332"/>
      <c r="EXE99" s="1332"/>
      <c r="EXF99" s="1332"/>
      <c r="EXG99" s="1332"/>
      <c r="EXH99" s="1332"/>
      <c r="EXI99" s="1332"/>
      <c r="EXJ99" s="1332"/>
      <c r="EXK99" s="1332"/>
      <c r="EXL99" s="1332"/>
      <c r="EXM99" s="1332"/>
      <c r="EXN99" s="1332"/>
      <c r="EXO99" s="1332"/>
      <c r="EXP99" s="1332"/>
      <c r="EXQ99" s="1332"/>
      <c r="EXR99" s="1332"/>
      <c r="EXS99" s="1332"/>
      <c r="EXT99" s="1332"/>
      <c r="EXU99" s="1332"/>
      <c r="EXV99" s="1332"/>
      <c r="EXW99" s="1332"/>
      <c r="EXX99" s="1332"/>
      <c r="EXY99" s="1332"/>
      <c r="EXZ99" s="1332"/>
      <c r="EYA99" s="1332"/>
      <c r="EYB99" s="1332"/>
      <c r="EYC99" s="1332"/>
      <c r="EYD99" s="1332"/>
      <c r="EYE99" s="1332"/>
      <c r="EYF99" s="1332"/>
      <c r="EYG99" s="1332"/>
      <c r="EYH99" s="1332"/>
      <c r="EYI99" s="1332"/>
      <c r="EYJ99" s="1332"/>
      <c r="EYK99" s="1332"/>
      <c r="EYL99" s="1332"/>
      <c r="EYM99" s="1332"/>
      <c r="EYN99" s="1332"/>
      <c r="EYO99" s="1332"/>
      <c r="EYP99" s="1332"/>
      <c r="EYQ99" s="1332"/>
      <c r="EYR99" s="1332"/>
      <c r="EYS99" s="1332"/>
      <c r="EYT99" s="1332"/>
      <c r="EYU99" s="1332"/>
      <c r="EYV99" s="1332"/>
      <c r="EYW99" s="1332"/>
      <c r="EYX99" s="1332"/>
      <c r="EYY99" s="1332"/>
      <c r="EYZ99" s="1332"/>
      <c r="EZA99" s="1332"/>
      <c r="EZB99" s="1332"/>
      <c r="EZC99" s="1332"/>
      <c r="EZD99" s="1332"/>
      <c r="EZE99" s="1332"/>
      <c r="EZF99" s="1332"/>
      <c r="EZG99" s="1332"/>
      <c r="EZH99" s="1332"/>
      <c r="EZI99" s="1332"/>
      <c r="EZJ99" s="1332"/>
      <c r="EZK99" s="1332"/>
      <c r="EZL99" s="1332"/>
      <c r="EZM99" s="1332"/>
      <c r="EZN99" s="1332"/>
      <c r="EZO99" s="1332"/>
      <c r="EZP99" s="1332"/>
      <c r="EZQ99" s="1332"/>
      <c r="EZR99" s="1332"/>
      <c r="EZS99" s="1332"/>
      <c r="EZT99" s="1332"/>
      <c r="EZU99" s="1332"/>
      <c r="EZV99" s="1332"/>
      <c r="EZW99" s="1332"/>
      <c r="EZX99" s="1332"/>
      <c r="EZY99" s="1332"/>
      <c r="EZZ99" s="1332"/>
      <c r="FAA99" s="1332"/>
      <c r="FAB99" s="1332"/>
      <c r="FAC99" s="1332"/>
      <c r="FAD99" s="1332"/>
      <c r="FAE99" s="1332"/>
      <c r="FAF99" s="1332"/>
      <c r="FAG99" s="1332"/>
      <c r="FAH99" s="1332"/>
      <c r="FAI99" s="1332"/>
      <c r="FAJ99" s="1332"/>
      <c r="FAK99" s="1332"/>
      <c r="FAL99" s="1332"/>
      <c r="FAM99" s="1332"/>
      <c r="FAN99" s="1332"/>
      <c r="FAO99" s="1332"/>
      <c r="FAP99" s="1332"/>
      <c r="FAQ99" s="1332"/>
      <c r="FAR99" s="1332"/>
      <c r="FAS99" s="1332"/>
      <c r="FAT99" s="1332"/>
      <c r="FAU99" s="1332"/>
      <c r="FAV99" s="1332"/>
      <c r="FAW99" s="1332"/>
      <c r="FAX99" s="1332"/>
      <c r="FAY99" s="1332"/>
      <c r="FAZ99" s="1332"/>
      <c r="FBA99" s="1332"/>
      <c r="FBB99" s="1332"/>
      <c r="FBC99" s="1332"/>
      <c r="FBD99" s="1332"/>
      <c r="FBE99" s="1332"/>
      <c r="FBF99" s="1332"/>
      <c r="FBG99" s="1332"/>
      <c r="FBH99" s="1332"/>
      <c r="FBI99" s="1332"/>
      <c r="FBJ99" s="1332"/>
      <c r="FBK99" s="1332"/>
      <c r="FBL99" s="1332"/>
      <c r="FBM99" s="1332"/>
      <c r="FBN99" s="1332"/>
      <c r="FBO99" s="1332"/>
      <c r="FBP99" s="1332"/>
      <c r="FBQ99" s="1332"/>
      <c r="FBR99" s="1332"/>
      <c r="FBS99" s="1332"/>
      <c r="FBT99" s="1332"/>
      <c r="FBU99" s="1332"/>
      <c r="FBV99" s="1332"/>
      <c r="FBW99" s="1332"/>
      <c r="FBX99" s="1332"/>
      <c r="FBY99" s="1332"/>
      <c r="FBZ99" s="1332"/>
      <c r="FCA99" s="1332"/>
      <c r="FCB99" s="1332"/>
      <c r="FCC99" s="1332"/>
      <c r="FCD99" s="1332"/>
      <c r="FCE99" s="1332"/>
      <c r="FCF99" s="1332"/>
      <c r="FCG99" s="1332"/>
      <c r="FCH99" s="1332"/>
      <c r="FCI99" s="1332"/>
      <c r="FCJ99" s="1332"/>
      <c r="FCK99" s="1332"/>
      <c r="FCL99" s="1332"/>
      <c r="FCM99" s="1332"/>
      <c r="FCN99" s="1332"/>
      <c r="FCO99" s="1332"/>
      <c r="FCP99" s="1332"/>
      <c r="FCQ99" s="1332"/>
      <c r="FCR99" s="1332"/>
      <c r="FCS99" s="1332"/>
      <c r="FCT99" s="1332"/>
      <c r="FCU99" s="1332"/>
      <c r="FCV99" s="1332"/>
      <c r="FCW99" s="1332"/>
      <c r="FCX99" s="1332"/>
      <c r="FCY99" s="1332"/>
      <c r="FCZ99" s="1332"/>
      <c r="FDA99" s="1332"/>
      <c r="FDB99" s="1332"/>
      <c r="FDC99" s="1332"/>
      <c r="FDD99" s="1332"/>
      <c r="FDE99" s="1332"/>
      <c r="FDF99" s="1332"/>
      <c r="FDG99" s="1332"/>
      <c r="FDH99" s="1332"/>
      <c r="FDI99" s="1332"/>
      <c r="FDJ99" s="1332"/>
      <c r="FDK99" s="1332"/>
      <c r="FDL99" s="1332"/>
      <c r="FDM99" s="1332"/>
      <c r="FDN99" s="1332"/>
      <c r="FDO99" s="1332"/>
      <c r="FDP99" s="1332"/>
      <c r="FDQ99" s="1332"/>
      <c r="FDR99" s="1332"/>
      <c r="FDS99" s="1332"/>
      <c r="FDT99" s="1332"/>
      <c r="FDU99" s="1332"/>
      <c r="FDV99" s="1332"/>
      <c r="FDW99" s="1332"/>
      <c r="FDX99" s="1332"/>
      <c r="FDY99" s="1332"/>
      <c r="FDZ99" s="1332"/>
      <c r="FEA99" s="1332"/>
      <c r="FEB99" s="1332"/>
      <c r="FEC99" s="1332"/>
      <c r="FED99" s="1332"/>
      <c r="FEE99" s="1332"/>
      <c r="FEF99" s="1332"/>
      <c r="FEG99" s="1332"/>
      <c r="FEH99" s="1332"/>
      <c r="FEI99" s="1332"/>
      <c r="FEJ99" s="1332"/>
      <c r="FEK99" s="1332"/>
      <c r="FEL99" s="1332"/>
      <c r="FEM99" s="1332"/>
      <c r="FEN99" s="1332"/>
      <c r="FEO99" s="1332"/>
      <c r="FEP99" s="1332"/>
      <c r="FEQ99" s="1332"/>
      <c r="FER99" s="1332"/>
      <c r="FES99" s="1332"/>
      <c r="FET99" s="1332"/>
      <c r="FEU99" s="1332"/>
      <c r="FEV99" s="1332"/>
      <c r="FEW99" s="1332"/>
      <c r="FEX99" s="1332"/>
      <c r="FEY99" s="1332"/>
      <c r="FEZ99" s="1332"/>
      <c r="FFA99" s="1332"/>
      <c r="FFB99" s="1332"/>
      <c r="FFC99" s="1332"/>
      <c r="FFD99" s="1332"/>
      <c r="FFE99" s="1332"/>
      <c r="FFF99" s="1332"/>
      <c r="FFG99" s="1332"/>
      <c r="FFH99" s="1332"/>
      <c r="FFI99" s="1332"/>
      <c r="FFJ99" s="1332"/>
      <c r="FFK99" s="1332"/>
      <c r="FFL99" s="1332"/>
      <c r="FFM99" s="1332"/>
      <c r="FFN99" s="1332"/>
      <c r="FFO99" s="1332"/>
      <c r="FFP99" s="1332"/>
      <c r="FFQ99" s="1332"/>
      <c r="FFR99" s="1332"/>
      <c r="FFS99" s="1332"/>
      <c r="FFT99" s="1332"/>
      <c r="FFU99" s="1332"/>
      <c r="FFV99" s="1332"/>
      <c r="FFW99" s="1332"/>
      <c r="FFX99" s="1332"/>
      <c r="FFY99" s="1332"/>
      <c r="FFZ99" s="1332"/>
      <c r="FGA99" s="1332"/>
      <c r="FGB99" s="1332"/>
      <c r="FGC99" s="1332"/>
      <c r="FGD99" s="1332"/>
      <c r="FGE99" s="1332"/>
      <c r="FGF99" s="1332"/>
      <c r="FGG99" s="1332"/>
      <c r="FGH99" s="1332"/>
      <c r="FGI99" s="1332"/>
      <c r="FGJ99" s="1332"/>
      <c r="FGK99" s="1332"/>
      <c r="FGL99" s="1332"/>
      <c r="FGM99" s="1332"/>
      <c r="FGN99" s="1332"/>
      <c r="FGO99" s="1332"/>
      <c r="FGP99" s="1332"/>
      <c r="FGQ99" s="1332"/>
      <c r="FGR99" s="1332"/>
      <c r="FGS99" s="1332"/>
      <c r="FGT99" s="1332"/>
      <c r="FGU99" s="1332"/>
      <c r="FGV99" s="1332"/>
      <c r="FGW99" s="1332"/>
      <c r="FGX99" s="1332"/>
      <c r="FGY99" s="1332"/>
      <c r="FGZ99" s="1332"/>
      <c r="FHA99" s="1332"/>
      <c r="FHB99" s="1332"/>
      <c r="FHC99" s="1332"/>
      <c r="FHD99" s="1332"/>
      <c r="FHE99" s="1332"/>
      <c r="FHF99" s="1332"/>
      <c r="FHG99" s="1332"/>
      <c r="FHH99" s="1332"/>
      <c r="FHI99" s="1332"/>
      <c r="FHJ99" s="1332"/>
      <c r="FHK99" s="1332"/>
      <c r="FHL99" s="1332"/>
      <c r="FHM99" s="1332"/>
      <c r="FHN99" s="1332"/>
      <c r="FHO99" s="1332"/>
      <c r="FHP99" s="1332"/>
      <c r="FHQ99" s="1332"/>
      <c r="FHR99" s="1332"/>
      <c r="FHS99" s="1332"/>
      <c r="FHT99" s="1332"/>
      <c r="FHU99" s="1332"/>
      <c r="FHV99" s="1332"/>
      <c r="FHW99" s="1332"/>
      <c r="FHX99" s="1332"/>
      <c r="FHY99" s="1332"/>
      <c r="FHZ99" s="1332"/>
      <c r="FIA99" s="1332"/>
      <c r="FIB99" s="1332"/>
      <c r="FIC99" s="1332"/>
      <c r="FID99" s="1332"/>
      <c r="FIE99" s="1332"/>
      <c r="FIF99" s="1332"/>
      <c r="FIG99" s="1332"/>
      <c r="FIH99" s="1332"/>
      <c r="FII99" s="1332"/>
      <c r="FIJ99" s="1332"/>
      <c r="FIK99" s="1332"/>
      <c r="FIL99" s="1332"/>
      <c r="FIM99" s="1332"/>
      <c r="FIN99" s="1332"/>
      <c r="FIO99" s="1332"/>
      <c r="FIP99" s="1332"/>
      <c r="FIQ99" s="1332"/>
      <c r="FIR99" s="1332"/>
      <c r="FIS99" s="1332"/>
      <c r="FIT99" s="1332"/>
      <c r="FIU99" s="1332"/>
      <c r="FIV99" s="1332"/>
      <c r="FIW99" s="1332"/>
      <c r="FIX99" s="1332"/>
      <c r="FIY99" s="1332"/>
      <c r="FIZ99" s="1332"/>
      <c r="FJA99" s="1332"/>
      <c r="FJB99" s="1332"/>
      <c r="FJC99" s="1332"/>
      <c r="FJD99" s="1332"/>
      <c r="FJE99" s="1332"/>
      <c r="FJF99" s="1332"/>
      <c r="FJG99" s="1332"/>
      <c r="FJH99" s="1332"/>
      <c r="FJI99" s="1332"/>
      <c r="FJJ99" s="1332"/>
      <c r="FJK99" s="1332"/>
      <c r="FJL99" s="1332"/>
      <c r="FJM99" s="1332"/>
      <c r="FJN99" s="1332"/>
      <c r="FJO99" s="1332"/>
      <c r="FJP99" s="1332"/>
      <c r="FJQ99" s="1332"/>
      <c r="FJR99" s="1332"/>
      <c r="FJS99" s="1332"/>
      <c r="FJT99" s="1332"/>
      <c r="FJU99" s="1332"/>
      <c r="FJV99" s="1332"/>
      <c r="FJW99" s="1332"/>
      <c r="FJX99" s="1332"/>
      <c r="FJY99" s="1332"/>
      <c r="FJZ99" s="1332"/>
      <c r="FKA99" s="1332"/>
      <c r="FKB99" s="1332"/>
      <c r="FKC99" s="1332"/>
      <c r="FKD99" s="1332"/>
      <c r="FKE99" s="1332"/>
      <c r="FKF99" s="1332"/>
      <c r="FKG99" s="1332"/>
      <c r="FKH99" s="1332"/>
      <c r="FKI99" s="1332"/>
      <c r="FKJ99" s="1332"/>
      <c r="FKK99" s="1332"/>
      <c r="FKL99" s="1332"/>
      <c r="FKM99" s="1332"/>
      <c r="FKN99" s="1332"/>
      <c r="FKO99" s="1332"/>
      <c r="FKP99" s="1332"/>
      <c r="FKQ99" s="1332"/>
      <c r="FKR99" s="1332"/>
      <c r="FKS99" s="1332"/>
      <c r="FKT99" s="1332"/>
      <c r="FKU99" s="1332"/>
      <c r="FKV99" s="1332"/>
      <c r="FKW99" s="1332"/>
      <c r="FKX99" s="1332"/>
      <c r="FKY99" s="1332"/>
      <c r="FKZ99" s="1332"/>
      <c r="FLA99" s="1332"/>
      <c r="FLB99" s="1332"/>
      <c r="FLC99" s="1332"/>
      <c r="FLD99" s="1332"/>
      <c r="FLE99" s="1332"/>
      <c r="FLF99" s="1332"/>
      <c r="FLG99" s="1332"/>
      <c r="FLH99" s="1332"/>
      <c r="FLI99" s="1332"/>
      <c r="FLJ99" s="1332"/>
      <c r="FLK99" s="1332"/>
      <c r="FLL99" s="1332"/>
      <c r="FLM99" s="1332"/>
      <c r="FLN99" s="1332"/>
      <c r="FLO99" s="1332"/>
      <c r="FLP99" s="1332"/>
      <c r="FLQ99" s="1332"/>
      <c r="FLR99" s="1332"/>
      <c r="FLS99" s="1332"/>
      <c r="FLT99" s="1332"/>
      <c r="FLU99" s="1332"/>
      <c r="FLV99" s="1332"/>
      <c r="FLW99" s="1332"/>
      <c r="FLX99" s="1332"/>
      <c r="FLY99" s="1332"/>
      <c r="FLZ99" s="1332"/>
      <c r="FMA99" s="1332"/>
      <c r="FMB99" s="1332"/>
      <c r="FMC99" s="1332"/>
      <c r="FMD99" s="1332"/>
      <c r="FME99" s="1332"/>
      <c r="FMF99" s="1332"/>
      <c r="FMG99" s="1332"/>
      <c r="FMH99" s="1332"/>
      <c r="FMI99" s="1332"/>
      <c r="FMJ99" s="1332"/>
      <c r="FMK99" s="1332"/>
      <c r="FML99" s="1332"/>
      <c r="FMM99" s="1332"/>
      <c r="FMN99" s="1332"/>
      <c r="FMO99" s="1332"/>
      <c r="FMP99" s="1332"/>
      <c r="FMQ99" s="1332"/>
      <c r="FMR99" s="1332"/>
      <c r="FMS99" s="1332"/>
      <c r="FMT99" s="1332"/>
      <c r="FMU99" s="1332"/>
      <c r="FMV99" s="1332"/>
      <c r="FMW99" s="1332"/>
      <c r="FMX99" s="1332"/>
      <c r="FMY99" s="1332"/>
      <c r="FMZ99" s="1332"/>
      <c r="FNA99" s="1332"/>
      <c r="FNB99" s="1332"/>
      <c r="FNC99" s="1332"/>
      <c r="FND99" s="1332"/>
      <c r="FNE99" s="1332"/>
      <c r="FNF99" s="1332"/>
    </row>
    <row r="100" spans="1:4426" s="1301" customFormat="1" ht="30">
      <c r="B100" s="1406">
        <v>1901094</v>
      </c>
      <c r="C100" s="1410" t="s">
        <v>1722</v>
      </c>
      <c r="D100" s="1427">
        <v>24376.25</v>
      </c>
      <c r="E100" s="1398">
        <f>+D100</f>
        <v>24376.25</v>
      </c>
      <c r="F100" s="1401"/>
      <c r="G100" s="1584"/>
      <c r="H100" s="1401"/>
      <c r="I100" s="1401"/>
      <c r="J100" s="1623" t="s">
        <v>1665</v>
      </c>
      <c r="K100" s="1424" t="s">
        <v>1723</v>
      </c>
      <c r="L100" s="1332"/>
      <c r="M100" s="1332"/>
      <c r="N100" s="1332"/>
      <c r="O100" s="1332"/>
      <c r="P100" s="1332"/>
      <c r="Q100" s="1332"/>
      <c r="R100" s="1332"/>
      <c r="S100" s="1332"/>
      <c r="T100" s="1332"/>
      <c r="U100" s="1332"/>
      <c r="V100" s="1332"/>
      <c r="W100" s="1332"/>
      <c r="X100" s="1332"/>
      <c r="Y100" s="1332"/>
      <c r="Z100" s="1332"/>
      <c r="AA100" s="1332"/>
      <c r="AB100" s="1332"/>
      <c r="AC100" s="1332"/>
      <c r="AD100" s="1332"/>
      <c r="AE100" s="1332"/>
      <c r="AF100" s="1332"/>
      <c r="AG100" s="1332"/>
      <c r="AH100" s="1332"/>
      <c r="AI100" s="1332"/>
      <c r="AJ100" s="1332"/>
      <c r="AK100" s="1332"/>
      <c r="AL100" s="1332"/>
      <c r="AM100" s="1332"/>
      <c r="AN100" s="1332"/>
      <c r="AO100" s="1332"/>
      <c r="AP100" s="1332"/>
      <c r="AQ100" s="1332"/>
      <c r="AR100" s="1332"/>
      <c r="AS100" s="1332"/>
      <c r="AT100" s="1332"/>
      <c r="AU100" s="1332"/>
      <c r="AV100" s="1332"/>
      <c r="AW100" s="1332"/>
      <c r="AX100" s="1332"/>
      <c r="AY100" s="1332"/>
      <c r="AZ100" s="1332"/>
      <c r="BA100" s="1332"/>
      <c r="BB100" s="1332"/>
      <c r="BC100" s="1332"/>
      <c r="BD100" s="1332"/>
      <c r="BE100" s="1332"/>
      <c r="BF100" s="1332"/>
      <c r="BG100" s="1332"/>
      <c r="BH100" s="1332"/>
      <c r="BI100" s="1332"/>
      <c r="BJ100" s="1332"/>
      <c r="BK100" s="1332"/>
      <c r="BL100" s="1332"/>
      <c r="BM100" s="1332"/>
      <c r="BN100" s="1332"/>
      <c r="BO100" s="1332"/>
      <c r="BP100" s="1332"/>
      <c r="BQ100" s="1332"/>
      <c r="BR100" s="1332"/>
      <c r="BS100" s="1332"/>
      <c r="BT100" s="1332"/>
      <c r="BU100" s="1332"/>
      <c r="BV100" s="1332"/>
      <c r="BW100" s="1332"/>
      <c r="BX100" s="1332"/>
      <c r="BY100" s="1332"/>
      <c r="BZ100" s="1332"/>
      <c r="CA100" s="1332"/>
      <c r="CB100" s="1332"/>
      <c r="CC100" s="1332"/>
      <c r="CD100" s="1332"/>
      <c r="CE100" s="1332"/>
      <c r="CF100" s="1332"/>
      <c r="CG100" s="1332"/>
      <c r="CH100" s="1332"/>
      <c r="CI100" s="1332"/>
      <c r="CJ100" s="1332"/>
      <c r="CK100" s="1332"/>
      <c r="CL100" s="1332"/>
      <c r="CM100" s="1332"/>
      <c r="CN100" s="1332"/>
      <c r="CO100" s="1332"/>
      <c r="CP100" s="1332"/>
      <c r="CQ100" s="1332"/>
      <c r="CR100" s="1332"/>
      <c r="CS100" s="1332"/>
      <c r="CT100" s="1332"/>
      <c r="CU100" s="1332"/>
      <c r="CV100" s="1332"/>
      <c r="CW100" s="1332"/>
      <c r="CX100" s="1332"/>
      <c r="CY100" s="1332"/>
      <c r="CZ100" s="1332"/>
      <c r="DA100" s="1332"/>
      <c r="DB100" s="1332"/>
      <c r="DC100" s="1332"/>
      <c r="DD100" s="1332"/>
      <c r="DE100" s="1332"/>
      <c r="DF100" s="1332"/>
      <c r="DG100" s="1332"/>
      <c r="DH100" s="1332"/>
      <c r="DI100" s="1332"/>
      <c r="DJ100" s="1332"/>
      <c r="DK100" s="1332"/>
      <c r="DL100" s="1332"/>
      <c r="DM100" s="1332"/>
      <c r="DN100" s="1332"/>
      <c r="DO100" s="1332"/>
      <c r="DP100" s="1332"/>
      <c r="DQ100" s="1332"/>
      <c r="DR100" s="1332"/>
      <c r="DS100" s="1332"/>
      <c r="DT100" s="1332"/>
      <c r="DU100" s="1332"/>
      <c r="DV100" s="1332"/>
      <c r="DW100" s="1332"/>
      <c r="DX100" s="1332"/>
      <c r="DY100" s="1332"/>
      <c r="DZ100" s="1332"/>
      <c r="EA100" s="1332"/>
      <c r="EB100" s="1332"/>
      <c r="EC100" s="1332"/>
      <c r="ED100" s="1332"/>
      <c r="EE100" s="1332"/>
      <c r="EF100" s="1332"/>
      <c r="EG100" s="1332"/>
      <c r="EH100" s="1332"/>
      <c r="EI100" s="1332"/>
      <c r="EJ100" s="1332"/>
      <c r="EK100" s="1332"/>
      <c r="EL100" s="1332"/>
      <c r="EM100" s="1332"/>
      <c r="EN100" s="1332"/>
      <c r="EO100" s="1332"/>
      <c r="EP100" s="1332"/>
      <c r="EQ100" s="1332"/>
      <c r="ER100" s="1332"/>
      <c r="ES100" s="1332"/>
      <c r="ET100" s="1332"/>
      <c r="EU100" s="1332"/>
      <c r="EV100" s="1332"/>
      <c r="EW100" s="1332"/>
      <c r="EX100" s="1332"/>
      <c r="EY100" s="1332"/>
      <c r="EZ100" s="1332"/>
      <c r="FA100" s="1332"/>
      <c r="FB100" s="1332"/>
      <c r="FC100" s="1332"/>
      <c r="FD100" s="1332"/>
      <c r="FE100" s="1332"/>
      <c r="FF100" s="1332"/>
      <c r="FG100" s="1332"/>
      <c r="FH100" s="1332"/>
      <c r="FI100" s="1332"/>
      <c r="FJ100" s="1332"/>
      <c r="FK100" s="1332"/>
      <c r="FL100" s="1332"/>
      <c r="FM100" s="1332"/>
      <c r="FN100" s="1332"/>
      <c r="FO100" s="1332"/>
      <c r="FP100" s="1332"/>
      <c r="FQ100" s="1332"/>
      <c r="FR100" s="1332"/>
      <c r="FS100" s="1332"/>
      <c r="FT100" s="1332"/>
      <c r="FU100" s="1332"/>
      <c r="FV100" s="1332"/>
      <c r="FW100" s="1332"/>
      <c r="FX100" s="1332"/>
      <c r="FY100" s="1332"/>
      <c r="FZ100" s="1332"/>
      <c r="GA100" s="1332"/>
      <c r="GB100" s="1332"/>
      <c r="GC100" s="1332"/>
      <c r="GD100" s="1332"/>
      <c r="GE100" s="1332"/>
      <c r="GF100" s="1332"/>
      <c r="GG100" s="1332"/>
      <c r="GH100" s="1332"/>
      <c r="GI100" s="1332"/>
      <c r="GJ100" s="1332"/>
      <c r="GK100" s="1332"/>
      <c r="GL100" s="1332"/>
      <c r="GM100" s="1332"/>
      <c r="GN100" s="1332"/>
      <c r="GO100" s="1332"/>
      <c r="GP100" s="1332"/>
      <c r="GQ100" s="1332"/>
      <c r="GR100" s="1332"/>
      <c r="GS100" s="1332"/>
      <c r="GT100" s="1332"/>
      <c r="GU100" s="1332"/>
      <c r="GV100" s="1332"/>
      <c r="GW100" s="1332"/>
      <c r="GX100" s="1332"/>
      <c r="GY100" s="1332"/>
      <c r="GZ100" s="1332"/>
      <c r="HA100" s="1332"/>
      <c r="HB100" s="1332"/>
      <c r="HC100" s="1332"/>
      <c r="HD100" s="1332"/>
      <c r="HE100" s="1332"/>
      <c r="HF100" s="1332"/>
      <c r="HG100" s="1332"/>
      <c r="HH100" s="1332"/>
      <c r="HI100" s="1332"/>
      <c r="HJ100" s="1332"/>
      <c r="HK100" s="1332"/>
      <c r="HL100" s="1332"/>
      <c r="HM100" s="1332"/>
      <c r="HN100" s="1332"/>
      <c r="HO100" s="1332"/>
      <c r="HP100" s="1332"/>
      <c r="HQ100" s="1332"/>
      <c r="HR100" s="1332"/>
      <c r="HS100" s="1332"/>
      <c r="HT100" s="1332"/>
      <c r="HU100" s="1332"/>
      <c r="HV100" s="1332"/>
      <c r="HW100" s="1332"/>
      <c r="HX100" s="1332"/>
      <c r="HY100" s="1332"/>
      <c r="HZ100" s="1332"/>
      <c r="IA100" s="1332"/>
      <c r="IB100" s="1332"/>
      <c r="IC100" s="1332"/>
      <c r="ID100" s="1332"/>
      <c r="IE100" s="1332"/>
      <c r="IF100" s="1332"/>
      <c r="IG100" s="1332"/>
      <c r="IH100" s="1332"/>
      <c r="II100" s="1332"/>
      <c r="IJ100" s="1332"/>
      <c r="IK100" s="1332"/>
      <c r="IL100" s="1332"/>
      <c r="IM100" s="1332"/>
      <c r="IN100" s="1332"/>
      <c r="IO100" s="1332"/>
      <c r="IP100" s="1332"/>
      <c r="IQ100" s="1332"/>
      <c r="IR100" s="1332"/>
      <c r="IS100" s="1332"/>
      <c r="IT100" s="1332"/>
      <c r="IU100" s="1332"/>
      <c r="IV100" s="1332"/>
      <c r="IW100" s="1332"/>
      <c r="IX100" s="1332"/>
      <c r="IY100" s="1332"/>
      <c r="IZ100" s="1332"/>
      <c r="JA100" s="1332"/>
      <c r="JB100" s="1332"/>
      <c r="JC100" s="1332"/>
      <c r="JD100" s="1332"/>
      <c r="JE100" s="1332"/>
      <c r="JF100" s="1332"/>
      <c r="JG100" s="1332"/>
      <c r="JH100" s="1332"/>
      <c r="JI100" s="1332"/>
      <c r="JJ100" s="1332"/>
      <c r="JK100" s="1332"/>
      <c r="JL100" s="1332"/>
      <c r="JM100" s="1332"/>
      <c r="JN100" s="1332"/>
      <c r="JO100" s="1332"/>
      <c r="JP100" s="1332"/>
      <c r="JQ100" s="1332"/>
      <c r="JR100" s="1332"/>
      <c r="JS100" s="1332"/>
      <c r="JT100" s="1332"/>
      <c r="JU100" s="1332"/>
      <c r="JV100" s="1332"/>
      <c r="JW100" s="1332"/>
      <c r="JX100" s="1332"/>
      <c r="JY100" s="1332"/>
      <c r="JZ100" s="1332"/>
      <c r="KA100" s="1332"/>
      <c r="KB100" s="1332"/>
      <c r="KC100" s="1332"/>
      <c r="KD100" s="1332"/>
      <c r="KE100" s="1332"/>
      <c r="KF100" s="1332"/>
      <c r="KG100" s="1332"/>
      <c r="KH100" s="1332"/>
      <c r="KI100" s="1332"/>
      <c r="KJ100" s="1332"/>
      <c r="KK100" s="1332"/>
      <c r="KL100" s="1332"/>
      <c r="KM100" s="1332"/>
      <c r="KN100" s="1332"/>
      <c r="KO100" s="1332"/>
      <c r="KP100" s="1332"/>
      <c r="KQ100" s="1332"/>
      <c r="KR100" s="1332"/>
      <c r="KS100" s="1332"/>
      <c r="KT100" s="1332"/>
      <c r="KU100" s="1332"/>
      <c r="KV100" s="1332"/>
      <c r="KW100" s="1332"/>
      <c r="KX100" s="1332"/>
      <c r="KY100" s="1332"/>
      <c r="KZ100" s="1332"/>
      <c r="LA100" s="1332"/>
      <c r="LB100" s="1332"/>
      <c r="LC100" s="1332"/>
      <c r="LD100" s="1332"/>
      <c r="LE100" s="1332"/>
      <c r="LF100" s="1332"/>
      <c r="LG100" s="1332"/>
      <c r="LH100" s="1332"/>
      <c r="LI100" s="1332"/>
      <c r="LJ100" s="1332"/>
      <c r="LK100" s="1332"/>
      <c r="LL100" s="1332"/>
      <c r="LM100" s="1332"/>
      <c r="LN100" s="1332"/>
      <c r="LO100" s="1332"/>
      <c r="LP100" s="1332"/>
      <c r="LQ100" s="1332"/>
      <c r="LR100" s="1332"/>
      <c r="LS100" s="1332"/>
      <c r="LT100" s="1332"/>
      <c r="LU100" s="1332"/>
      <c r="LV100" s="1332"/>
      <c r="LW100" s="1332"/>
      <c r="LX100" s="1332"/>
      <c r="LY100" s="1332"/>
      <c r="LZ100" s="1332"/>
      <c r="MA100" s="1332"/>
      <c r="MB100" s="1332"/>
      <c r="MC100" s="1332"/>
      <c r="MD100" s="1332"/>
      <c r="ME100" s="1332"/>
      <c r="MF100" s="1332"/>
      <c r="MG100" s="1332"/>
      <c r="MH100" s="1332"/>
      <c r="MI100" s="1332"/>
      <c r="MJ100" s="1332"/>
      <c r="MK100" s="1332"/>
      <c r="ML100" s="1332"/>
      <c r="MM100" s="1332"/>
      <c r="MN100" s="1332"/>
      <c r="MO100" s="1332"/>
      <c r="MP100" s="1332"/>
      <c r="MQ100" s="1332"/>
      <c r="MR100" s="1332"/>
      <c r="MS100" s="1332"/>
      <c r="MT100" s="1332"/>
      <c r="MU100" s="1332"/>
      <c r="MV100" s="1332"/>
      <c r="MW100" s="1332"/>
      <c r="MX100" s="1332"/>
      <c r="MY100" s="1332"/>
      <c r="MZ100" s="1332"/>
      <c r="NA100" s="1332"/>
      <c r="NB100" s="1332"/>
      <c r="NC100" s="1332"/>
      <c r="ND100" s="1332"/>
      <c r="NE100" s="1332"/>
      <c r="NF100" s="1332"/>
      <c r="NG100" s="1332"/>
      <c r="NH100" s="1332"/>
      <c r="NI100" s="1332"/>
      <c r="NJ100" s="1332"/>
      <c r="NK100" s="1332"/>
      <c r="NL100" s="1332"/>
      <c r="NM100" s="1332"/>
      <c r="NN100" s="1332"/>
      <c r="NO100" s="1332"/>
      <c r="NP100" s="1332"/>
      <c r="NQ100" s="1332"/>
      <c r="NR100" s="1332"/>
      <c r="NS100" s="1332"/>
      <c r="NT100" s="1332"/>
      <c r="NU100" s="1332"/>
      <c r="NV100" s="1332"/>
      <c r="NW100" s="1332"/>
      <c r="NX100" s="1332"/>
      <c r="NY100" s="1332"/>
      <c r="NZ100" s="1332"/>
      <c r="OA100" s="1332"/>
      <c r="OB100" s="1332"/>
      <c r="OC100" s="1332"/>
      <c r="OD100" s="1332"/>
      <c r="OE100" s="1332"/>
      <c r="OF100" s="1332"/>
      <c r="OG100" s="1332"/>
      <c r="OH100" s="1332"/>
      <c r="OI100" s="1332"/>
      <c r="OJ100" s="1332"/>
      <c r="OK100" s="1332"/>
      <c r="OL100" s="1332"/>
      <c r="OM100" s="1332"/>
      <c r="ON100" s="1332"/>
      <c r="OO100" s="1332"/>
      <c r="OP100" s="1332"/>
      <c r="OQ100" s="1332"/>
      <c r="OR100" s="1332"/>
      <c r="OS100" s="1332"/>
      <c r="OT100" s="1332"/>
      <c r="OU100" s="1332"/>
      <c r="OV100" s="1332"/>
      <c r="OW100" s="1332"/>
      <c r="OX100" s="1332"/>
      <c r="OY100" s="1332"/>
      <c r="OZ100" s="1332"/>
      <c r="PA100" s="1332"/>
      <c r="PB100" s="1332"/>
      <c r="PC100" s="1332"/>
      <c r="PD100" s="1332"/>
      <c r="PE100" s="1332"/>
      <c r="PF100" s="1332"/>
      <c r="PG100" s="1332"/>
      <c r="PH100" s="1332"/>
      <c r="PI100" s="1332"/>
      <c r="PJ100" s="1332"/>
      <c r="PK100" s="1332"/>
      <c r="PL100" s="1332"/>
      <c r="PM100" s="1332"/>
      <c r="PN100" s="1332"/>
      <c r="PO100" s="1332"/>
      <c r="PP100" s="1332"/>
      <c r="PQ100" s="1332"/>
      <c r="PR100" s="1332"/>
      <c r="PS100" s="1332"/>
      <c r="PT100" s="1332"/>
      <c r="PU100" s="1332"/>
      <c r="PV100" s="1332"/>
      <c r="PW100" s="1332"/>
      <c r="PX100" s="1332"/>
      <c r="PY100" s="1332"/>
      <c r="PZ100" s="1332"/>
      <c r="QA100" s="1332"/>
      <c r="QB100" s="1332"/>
      <c r="QC100" s="1332"/>
      <c r="QD100" s="1332"/>
      <c r="QE100" s="1332"/>
      <c r="QF100" s="1332"/>
      <c r="QG100" s="1332"/>
      <c r="QH100" s="1332"/>
      <c r="QI100" s="1332"/>
      <c r="QJ100" s="1332"/>
      <c r="QK100" s="1332"/>
      <c r="QL100" s="1332"/>
      <c r="QM100" s="1332"/>
      <c r="QN100" s="1332"/>
      <c r="QO100" s="1332"/>
      <c r="QP100" s="1332"/>
      <c r="QQ100" s="1332"/>
      <c r="QR100" s="1332"/>
      <c r="QS100" s="1332"/>
      <c r="QT100" s="1332"/>
      <c r="QU100" s="1332"/>
      <c r="QV100" s="1332"/>
      <c r="QW100" s="1332"/>
      <c r="QX100" s="1332"/>
      <c r="QY100" s="1332"/>
      <c r="QZ100" s="1332"/>
      <c r="RA100" s="1332"/>
      <c r="RB100" s="1332"/>
      <c r="RC100" s="1332"/>
      <c r="RD100" s="1332"/>
      <c r="RE100" s="1332"/>
      <c r="RF100" s="1332"/>
      <c r="RG100" s="1332"/>
      <c r="RH100" s="1332"/>
      <c r="RI100" s="1332"/>
      <c r="RJ100" s="1332"/>
      <c r="RK100" s="1332"/>
      <c r="RL100" s="1332"/>
      <c r="RM100" s="1332"/>
      <c r="RN100" s="1332"/>
      <c r="RO100" s="1332"/>
      <c r="RP100" s="1332"/>
      <c r="RQ100" s="1332"/>
      <c r="RR100" s="1332"/>
      <c r="RS100" s="1332"/>
      <c r="RT100" s="1332"/>
      <c r="RU100" s="1332"/>
      <c r="RV100" s="1332"/>
      <c r="RW100" s="1332"/>
      <c r="RX100" s="1332"/>
      <c r="RY100" s="1332"/>
      <c r="RZ100" s="1332"/>
      <c r="SA100" s="1332"/>
      <c r="SB100" s="1332"/>
      <c r="SC100" s="1332"/>
      <c r="SD100" s="1332"/>
      <c r="SE100" s="1332"/>
      <c r="SF100" s="1332"/>
      <c r="SG100" s="1332"/>
      <c r="SH100" s="1332"/>
      <c r="SI100" s="1332"/>
      <c r="SJ100" s="1332"/>
      <c r="SK100" s="1332"/>
      <c r="SL100" s="1332"/>
      <c r="SM100" s="1332"/>
      <c r="SN100" s="1332"/>
      <c r="SO100" s="1332"/>
      <c r="SP100" s="1332"/>
      <c r="SQ100" s="1332"/>
      <c r="SR100" s="1332"/>
      <c r="SS100" s="1332"/>
      <c r="ST100" s="1332"/>
      <c r="SU100" s="1332"/>
      <c r="SV100" s="1332"/>
      <c r="SW100" s="1332"/>
      <c r="SX100" s="1332"/>
      <c r="SY100" s="1332"/>
      <c r="SZ100" s="1332"/>
      <c r="TA100" s="1332"/>
      <c r="TB100" s="1332"/>
      <c r="TC100" s="1332"/>
      <c r="TD100" s="1332"/>
      <c r="TE100" s="1332"/>
      <c r="TF100" s="1332"/>
      <c r="TG100" s="1332"/>
      <c r="TH100" s="1332"/>
      <c r="TI100" s="1332"/>
      <c r="TJ100" s="1332"/>
      <c r="TK100" s="1332"/>
      <c r="TL100" s="1332"/>
      <c r="TM100" s="1332"/>
      <c r="TN100" s="1332"/>
      <c r="TO100" s="1332"/>
      <c r="TP100" s="1332"/>
      <c r="TQ100" s="1332"/>
      <c r="TR100" s="1332"/>
      <c r="TS100" s="1332"/>
      <c r="TT100" s="1332"/>
      <c r="TU100" s="1332"/>
      <c r="TV100" s="1332"/>
      <c r="TW100" s="1332"/>
      <c r="TX100" s="1332"/>
      <c r="TY100" s="1332"/>
      <c r="TZ100" s="1332"/>
      <c r="UA100" s="1332"/>
      <c r="UB100" s="1332"/>
      <c r="UC100" s="1332"/>
      <c r="UD100" s="1332"/>
      <c r="UE100" s="1332"/>
      <c r="UF100" s="1332"/>
      <c r="UG100" s="1332"/>
      <c r="UH100" s="1332"/>
      <c r="UI100" s="1332"/>
      <c r="UJ100" s="1332"/>
      <c r="UK100" s="1332"/>
      <c r="UL100" s="1332"/>
      <c r="UM100" s="1332"/>
      <c r="UN100" s="1332"/>
      <c r="UO100" s="1332"/>
      <c r="UP100" s="1332"/>
      <c r="UQ100" s="1332"/>
      <c r="UR100" s="1332"/>
      <c r="US100" s="1332"/>
      <c r="UT100" s="1332"/>
      <c r="UU100" s="1332"/>
      <c r="UV100" s="1332"/>
      <c r="UW100" s="1332"/>
      <c r="UX100" s="1332"/>
      <c r="UY100" s="1332"/>
      <c r="UZ100" s="1332"/>
      <c r="VA100" s="1332"/>
      <c r="VB100" s="1332"/>
      <c r="VC100" s="1332"/>
      <c r="VD100" s="1332"/>
      <c r="VE100" s="1332"/>
      <c r="VF100" s="1332"/>
      <c r="VG100" s="1332"/>
      <c r="VH100" s="1332"/>
      <c r="VI100" s="1332"/>
      <c r="VJ100" s="1332"/>
      <c r="VK100" s="1332"/>
      <c r="VL100" s="1332"/>
      <c r="VM100" s="1332"/>
      <c r="VN100" s="1332"/>
      <c r="VO100" s="1332"/>
      <c r="VP100" s="1332"/>
      <c r="VQ100" s="1332"/>
      <c r="VR100" s="1332"/>
      <c r="VS100" s="1332"/>
      <c r="VT100" s="1332"/>
      <c r="VU100" s="1332"/>
      <c r="VV100" s="1332"/>
      <c r="VW100" s="1332"/>
      <c r="VX100" s="1332"/>
      <c r="VY100" s="1332"/>
      <c r="VZ100" s="1332"/>
      <c r="WA100" s="1332"/>
      <c r="WB100" s="1332"/>
      <c r="WC100" s="1332"/>
      <c r="WD100" s="1332"/>
      <c r="WE100" s="1332"/>
      <c r="WF100" s="1332"/>
      <c r="WG100" s="1332"/>
      <c r="WH100" s="1332"/>
      <c r="WI100" s="1332"/>
      <c r="WJ100" s="1332"/>
      <c r="WK100" s="1332"/>
      <c r="WL100" s="1332"/>
      <c r="WM100" s="1332"/>
      <c r="WN100" s="1332"/>
      <c r="WO100" s="1332"/>
      <c r="WP100" s="1332"/>
      <c r="WQ100" s="1332"/>
      <c r="WR100" s="1332"/>
      <c r="WS100" s="1332"/>
      <c r="WT100" s="1332"/>
      <c r="WU100" s="1332"/>
      <c r="WV100" s="1332"/>
      <c r="WW100" s="1332"/>
      <c r="WX100" s="1332"/>
      <c r="WY100" s="1332"/>
      <c r="WZ100" s="1332"/>
      <c r="XA100" s="1332"/>
      <c r="XB100" s="1332"/>
      <c r="XC100" s="1332"/>
      <c r="XD100" s="1332"/>
      <c r="XE100" s="1332"/>
      <c r="XF100" s="1332"/>
      <c r="XG100" s="1332"/>
      <c r="XH100" s="1332"/>
      <c r="XI100" s="1332"/>
      <c r="XJ100" s="1332"/>
      <c r="XK100" s="1332"/>
      <c r="XL100" s="1332"/>
      <c r="XM100" s="1332"/>
      <c r="XN100" s="1332"/>
      <c r="XO100" s="1332"/>
      <c r="XP100" s="1332"/>
      <c r="XQ100" s="1332"/>
      <c r="XR100" s="1332"/>
      <c r="XS100" s="1332"/>
      <c r="XT100" s="1332"/>
      <c r="XU100" s="1332"/>
      <c r="XV100" s="1332"/>
      <c r="XW100" s="1332"/>
      <c r="XX100" s="1332"/>
      <c r="XY100" s="1332"/>
      <c r="XZ100" s="1332"/>
      <c r="YA100" s="1332"/>
      <c r="YB100" s="1332"/>
      <c r="YC100" s="1332"/>
      <c r="YD100" s="1332"/>
      <c r="YE100" s="1332"/>
      <c r="YF100" s="1332"/>
      <c r="YG100" s="1332"/>
      <c r="YH100" s="1332"/>
      <c r="YI100" s="1332"/>
      <c r="YJ100" s="1332"/>
      <c r="YK100" s="1332"/>
      <c r="YL100" s="1332"/>
      <c r="YM100" s="1332"/>
      <c r="YN100" s="1332"/>
      <c r="YO100" s="1332"/>
      <c r="YP100" s="1332"/>
      <c r="YQ100" s="1332"/>
      <c r="YR100" s="1332"/>
      <c r="YS100" s="1332"/>
      <c r="YT100" s="1332"/>
      <c r="YU100" s="1332"/>
      <c r="YV100" s="1332"/>
      <c r="YW100" s="1332"/>
      <c r="YX100" s="1332"/>
      <c r="YY100" s="1332"/>
      <c r="YZ100" s="1332"/>
      <c r="ZA100" s="1332"/>
      <c r="ZB100" s="1332"/>
      <c r="ZC100" s="1332"/>
      <c r="ZD100" s="1332"/>
      <c r="ZE100" s="1332"/>
      <c r="ZF100" s="1332"/>
      <c r="ZG100" s="1332"/>
      <c r="ZH100" s="1332"/>
      <c r="ZI100" s="1332"/>
      <c r="ZJ100" s="1332"/>
      <c r="ZK100" s="1332"/>
      <c r="ZL100" s="1332"/>
      <c r="ZM100" s="1332"/>
      <c r="ZN100" s="1332"/>
      <c r="ZO100" s="1332"/>
      <c r="ZP100" s="1332"/>
      <c r="ZQ100" s="1332"/>
      <c r="ZR100" s="1332"/>
      <c r="ZS100" s="1332"/>
      <c r="ZT100" s="1332"/>
      <c r="ZU100" s="1332"/>
      <c r="ZV100" s="1332"/>
      <c r="ZW100" s="1332"/>
      <c r="ZX100" s="1332"/>
      <c r="ZY100" s="1332"/>
      <c r="ZZ100" s="1332"/>
      <c r="AAA100" s="1332"/>
      <c r="AAB100" s="1332"/>
      <c r="AAC100" s="1332"/>
      <c r="AAD100" s="1332"/>
      <c r="AAE100" s="1332"/>
      <c r="AAF100" s="1332"/>
      <c r="AAG100" s="1332"/>
      <c r="AAH100" s="1332"/>
      <c r="AAI100" s="1332"/>
      <c r="AAJ100" s="1332"/>
      <c r="AAK100" s="1332"/>
      <c r="AAL100" s="1332"/>
      <c r="AAM100" s="1332"/>
      <c r="AAN100" s="1332"/>
      <c r="AAO100" s="1332"/>
      <c r="AAP100" s="1332"/>
      <c r="AAQ100" s="1332"/>
      <c r="AAR100" s="1332"/>
      <c r="AAS100" s="1332"/>
      <c r="AAT100" s="1332"/>
      <c r="AAU100" s="1332"/>
      <c r="AAV100" s="1332"/>
      <c r="AAW100" s="1332"/>
      <c r="AAX100" s="1332"/>
      <c r="AAY100" s="1332"/>
      <c r="AAZ100" s="1332"/>
      <c r="ABA100" s="1332"/>
      <c r="ABB100" s="1332"/>
      <c r="ABC100" s="1332"/>
      <c r="ABD100" s="1332"/>
      <c r="ABE100" s="1332"/>
      <c r="ABF100" s="1332"/>
      <c r="ABG100" s="1332"/>
      <c r="ABH100" s="1332"/>
      <c r="ABI100" s="1332"/>
      <c r="ABJ100" s="1332"/>
      <c r="ABK100" s="1332"/>
      <c r="ABL100" s="1332"/>
      <c r="ABM100" s="1332"/>
      <c r="ABN100" s="1332"/>
      <c r="ABO100" s="1332"/>
      <c r="ABP100" s="1332"/>
      <c r="ABQ100" s="1332"/>
      <c r="ABR100" s="1332"/>
      <c r="ABS100" s="1332"/>
      <c r="ABT100" s="1332"/>
      <c r="ABU100" s="1332"/>
      <c r="ABV100" s="1332"/>
      <c r="ABW100" s="1332"/>
      <c r="ABX100" s="1332"/>
      <c r="ABY100" s="1332"/>
      <c r="ABZ100" s="1332"/>
      <c r="ACA100" s="1332"/>
      <c r="ACB100" s="1332"/>
      <c r="ACC100" s="1332"/>
      <c r="ACD100" s="1332"/>
      <c r="ACE100" s="1332"/>
      <c r="ACF100" s="1332"/>
      <c r="ACG100" s="1332"/>
      <c r="ACH100" s="1332"/>
      <c r="ACI100" s="1332"/>
      <c r="ACJ100" s="1332"/>
      <c r="ACK100" s="1332"/>
      <c r="ACL100" s="1332"/>
      <c r="ACM100" s="1332"/>
      <c r="ACN100" s="1332"/>
      <c r="ACO100" s="1332"/>
      <c r="ACP100" s="1332"/>
      <c r="ACQ100" s="1332"/>
      <c r="ACR100" s="1332"/>
      <c r="ACS100" s="1332"/>
      <c r="ACT100" s="1332"/>
      <c r="ACU100" s="1332"/>
      <c r="ACV100" s="1332"/>
      <c r="ACW100" s="1332"/>
      <c r="ACX100" s="1332"/>
      <c r="ACY100" s="1332"/>
      <c r="ACZ100" s="1332"/>
      <c r="ADA100" s="1332"/>
      <c r="ADB100" s="1332"/>
      <c r="ADC100" s="1332"/>
      <c r="ADD100" s="1332"/>
      <c r="ADE100" s="1332"/>
      <c r="ADF100" s="1332"/>
      <c r="ADG100" s="1332"/>
      <c r="ADH100" s="1332"/>
      <c r="ADI100" s="1332"/>
      <c r="ADJ100" s="1332"/>
      <c r="ADK100" s="1332"/>
      <c r="ADL100" s="1332"/>
      <c r="ADM100" s="1332"/>
      <c r="ADN100" s="1332"/>
      <c r="ADO100" s="1332"/>
      <c r="ADP100" s="1332"/>
      <c r="ADQ100" s="1332"/>
      <c r="ADR100" s="1332"/>
      <c r="ADS100" s="1332"/>
      <c r="ADT100" s="1332"/>
      <c r="ADU100" s="1332"/>
      <c r="ADV100" s="1332"/>
      <c r="ADW100" s="1332"/>
      <c r="ADX100" s="1332"/>
      <c r="ADY100" s="1332"/>
      <c r="ADZ100" s="1332"/>
      <c r="AEA100" s="1332"/>
      <c r="AEB100" s="1332"/>
      <c r="AEC100" s="1332"/>
      <c r="AED100" s="1332"/>
      <c r="AEE100" s="1332"/>
      <c r="AEF100" s="1332"/>
      <c r="AEG100" s="1332"/>
      <c r="AEH100" s="1332"/>
      <c r="AEI100" s="1332"/>
      <c r="AEJ100" s="1332"/>
      <c r="AEK100" s="1332"/>
      <c r="AEL100" s="1332"/>
      <c r="AEM100" s="1332"/>
      <c r="AEN100" s="1332"/>
      <c r="AEO100" s="1332"/>
      <c r="AEP100" s="1332"/>
      <c r="AEQ100" s="1332"/>
      <c r="AER100" s="1332"/>
      <c r="AES100" s="1332"/>
      <c r="AET100" s="1332"/>
      <c r="AEU100" s="1332"/>
      <c r="AEV100" s="1332"/>
      <c r="AEW100" s="1332"/>
      <c r="AEX100" s="1332"/>
      <c r="AEY100" s="1332"/>
      <c r="AEZ100" s="1332"/>
      <c r="AFA100" s="1332"/>
      <c r="AFB100" s="1332"/>
      <c r="AFC100" s="1332"/>
      <c r="AFD100" s="1332"/>
      <c r="AFE100" s="1332"/>
      <c r="AFF100" s="1332"/>
      <c r="AFG100" s="1332"/>
      <c r="AFH100" s="1332"/>
      <c r="AFI100" s="1332"/>
      <c r="AFJ100" s="1332"/>
      <c r="AFK100" s="1332"/>
      <c r="AFL100" s="1332"/>
      <c r="AFM100" s="1332"/>
      <c r="AFN100" s="1332"/>
      <c r="AFO100" s="1332"/>
      <c r="AFP100" s="1332"/>
      <c r="AFQ100" s="1332"/>
      <c r="AFR100" s="1332"/>
      <c r="AFS100" s="1332"/>
      <c r="AFT100" s="1332"/>
      <c r="AFU100" s="1332"/>
      <c r="AFV100" s="1332"/>
      <c r="AFW100" s="1332"/>
      <c r="AFX100" s="1332"/>
      <c r="AFY100" s="1332"/>
      <c r="AFZ100" s="1332"/>
      <c r="AGA100" s="1332"/>
      <c r="AGB100" s="1332"/>
      <c r="AGC100" s="1332"/>
      <c r="AGD100" s="1332"/>
      <c r="AGE100" s="1332"/>
      <c r="AGF100" s="1332"/>
      <c r="AGG100" s="1332"/>
      <c r="AGH100" s="1332"/>
      <c r="AGI100" s="1332"/>
      <c r="AGJ100" s="1332"/>
      <c r="AGK100" s="1332"/>
      <c r="AGL100" s="1332"/>
      <c r="AGM100" s="1332"/>
      <c r="AGN100" s="1332"/>
      <c r="AGO100" s="1332"/>
      <c r="AGP100" s="1332"/>
      <c r="AGQ100" s="1332"/>
      <c r="AGR100" s="1332"/>
      <c r="AGS100" s="1332"/>
      <c r="AGT100" s="1332"/>
      <c r="AGU100" s="1332"/>
      <c r="AGV100" s="1332"/>
      <c r="AGW100" s="1332"/>
      <c r="AGX100" s="1332"/>
      <c r="AGY100" s="1332"/>
      <c r="AGZ100" s="1332"/>
      <c r="AHA100" s="1332"/>
      <c r="AHB100" s="1332"/>
      <c r="AHC100" s="1332"/>
      <c r="AHD100" s="1332"/>
      <c r="AHE100" s="1332"/>
      <c r="AHF100" s="1332"/>
      <c r="AHG100" s="1332"/>
      <c r="AHH100" s="1332"/>
      <c r="AHI100" s="1332"/>
      <c r="AHJ100" s="1332"/>
      <c r="AHK100" s="1332"/>
      <c r="AHL100" s="1332"/>
      <c r="AHM100" s="1332"/>
      <c r="AHN100" s="1332"/>
      <c r="AHO100" s="1332"/>
      <c r="AHP100" s="1332"/>
      <c r="AHQ100" s="1332"/>
      <c r="AHR100" s="1332"/>
      <c r="AHS100" s="1332"/>
      <c r="AHT100" s="1332"/>
      <c r="AHU100" s="1332"/>
      <c r="AHV100" s="1332"/>
      <c r="AHW100" s="1332"/>
      <c r="AHX100" s="1332"/>
      <c r="AHY100" s="1332"/>
      <c r="AHZ100" s="1332"/>
      <c r="AIA100" s="1332"/>
      <c r="AIB100" s="1332"/>
      <c r="AIC100" s="1332"/>
      <c r="AID100" s="1332"/>
      <c r="AIE100" s="1332"/>
      <c r="AIF100" s="1332"/>
      <c r="AIG100" s="1332"/>
      <c r="AIH100" s="1332"/>
      <c r="AII100" s="1332"/>
      <c r="AIJ100" s="1332"/>
      <c r="AIK100" s="1332"/>
      <c r="AIL100" s="1332"/>
      <c r="AIM100" s="1332"/>
      <c r="AIN100" s="1332"/>
      <c r="AIO100" s="1332"/>
      <c r="AIP100" s="1332"/>
      <c r="AIQ100" s="1332"/>
      <c r="AIR100" s="1332"/>
      <c r="AIS100" s="1332"/>
      <c r="AIT100" s="1332"/>
      <c r="AIU100" s="1332"/>
      <c r="AIV100" s="1332"/>
      <c r="AIW100" s="1332"/>
      <c r="AIX100" s="1332"/>
      <c r="AIY100" s="1332"/>
      <c r="AIZ100" s="1332"/>
      <c r="AJA100" s="1332"/>
      <c r="AJB100" s="1332"/>
      <c r="AJC100" s="1332"/>
      <c r="AJD100" s="1332"/>
      <c r="AJE100" s="1332"/>
      <c r="AJF100" s="1332"/>
      <c r="AJG100" s="1332"/>
      <c r="AJH100" s="1332"/>
      <c r="AJI100" s="1332"/>
      <c r="AJJ100" s="1332"/>
      <c r="AJK100" s="1332"/>
      <c r="AJL100" s="1332"/>
      <c r="AJM100" s="1332"/>
      <c r="AJN100" s="1332"/>
      <c r="AJO100" s="1332"/>
      <c r="AJP100" s="1332"/>
      <c r="AJQ100" s="1332"/>
      <c r="AJR100" s="1332"/>
      <c r="AJS100" s="1332"/>
      <c r="AJT100" s="1332"/>
      <c r="AJU100" s="1332"/>
      <c r="AJV100" s="1332"/>
      <c r="AJW100" s="1332"/>
      <c r="AJX100" s="1332"/>
      <c r="AJY100" s="1332"/>
      <c r="AJZ100" s="1332"/>
      <c r="AKA100" s="1332"/>
      <c r="AKB100" s="1332"/>
      <c r="AKC100" s="1332"/>
      <c r="AKD100" s="1332"/>
      <c r="AKE100" s="1332"/>
      <c r="AKF100" s="1332"/>
      <c r="AKG100" s="1332"/>
      <c r="AKH100" s="1332"/>
      <c r="AKI100" s="1332"/>
      <c r="AKJ100" s="1332"/>
      <c r="AKK100" s="1332"/>
      <c r="AKL100" s="1332"/>
      <c r="AKM100" s="1332"/>
      <c r="AKN100" s="1332"/>
      <c r="AKO100" s="1332"/>
      <c r="AKP100" s="1332"/>
      <c r="AKQ100" s="1332"/>
      <c r="AKR100" s="1332"/>
      <c r="AKS100" s="1332"/>
      <c r="AKT100" s="1332"/>
      <c r="AKU100" s="1332"/>
      <c r="AKV100" s="1332"/>
      <c r="AKW100" s="1332"/>
      <c r="AKX100" s="1332"/>
      <c r="AKY100" s="1332"/>
      <c r="AKZ100" s="1332"/>
      <c r="ALA100" s="1332"/>
      <c r="ALB100" s="1332"/>
      <c r="ALC100" s="1332"/>
      <c r="ALD100" s="1332"/>
      <c r="ALE100" s="1332"/>
      <c r="ALF100" s="1332"/>
      <c r="ALG100" s="1332"/>
      <c r="ALH100" s="1332"/>
      <c r="ALI100" s="1332"/>
      <c r="ALJ100" s="1332"/>
      <c r="ALK100" s="1332"/>
      <c r="ALL100" s="1332"/>
      <c r="ALM100" s="1332"/>
      <c r="ALN100" s="1332"/>
      <c r="ALO100" s="1332"/>
      <c r="ALP100" s="1332"/>
      <c r="ALQ100" s="1332"/>
      <c r="ALR100" s="1332"/>
      <c r="ALS100" s="1332"/>
      <c r="ALT100" s="1332"/>
      <c r="ALU100" s="1332"/>
      <c r="ALV100" s="1332"/>
      <c r="ALW100" s="1332"/>
      <c r="ALX100" s="1332"/>
      <c r="ALY100" s="1332"/>
      <c r="ALZ100" s="1332"/>
      <c r="AMA100" s="1332"/>
      <c r="AMB100" s="1332"/>
      <c r="AMC100" s="1332"/>
      <c r="AMD100" s="1332"/>
      <c r="AME100" s="1332"/>
      <c r="AMF100" s="1332"/>
      <c r="AMG100" s="1332"/>
      <c r="AMH100" s="1332"/>
      <c r="AMI100" s="1332"/>
      <c r="AMJ100" s="1332"/>
      <c r="AMK100" s="1332"/>
      <c r="AML100" s="1332"/>
      <c r="AMM100" s="1332"/>
      <c r="AMN100" s="1332"/>
      <c r="AMO100" s="1332"/>
      <c r="AMP100" s="1332"/>
      <c r="AMQ100" s="1332"/>
      <c r="AMR100" s="1332"/>
      <c r="AMS100" s="1332"/>
      <c r="AMT100" s="1332"/>
      <c r="AMU100" s="1332"/>
      <c r="AMV100" s="1332"/>
      <c r="AMW100" s="1332"/>
      <c r="AMX100" s="1332"/>
      <c r="AMY100" s="1332"/>
      <c r="AMZ100" s="1332"/>
      <c r="ANA100" s="1332"/>
      <c r="ANB100" s="1332"/>
      <c r="ANC100" s="1332"/>
      <c r="AND100" s="1332"/>
      <c r="ANE100" s="1332"/>
      <c r="ANF100" s="1332"/>
      <c r="ANG100" s="1332"/>
      <c r="ANH100" s="1332"/>
      <c r="ANI100" s="1332"/>
      <c r="ANJ100" s="1332"/>
      <c r="ANK100" s="1332"/>
      <c r="ANL100" s="1332"/>
      <c r="ANM100" s="1332"/>
      <c r="ANN100" s="1332"/>
      <c r="ANO100" s="1332"/>
      <c r="ANP100" s="1332"/>
      <c r="ANQ100" s="1332"/>
      <c r="ANR100" s="1332"/>
      <c r="ANS100" s="1332"/>
      <c r="ANT100" s="1332"/>
      <c r="ANU100" s="1332"/>
      <c r="ANV100" s="1332"/>
      <c r="ANW100" s="1332"/>
      <c r="ANX100" s="1332"/>
      <c r="ANY100" s="1332"/>
      <c r="ANZ100" s="1332"/>
      <c r="AOA100" s="1332"/>
      <c r="AOB100" s="1332"/>
      <c r="AOC100" s="1332"/>
      <c r="AOD100" s="1332"/>
      <c r="AOE100" s="1332"/>
      <c r="AOF100" s="1332"/>
      <c r="AOG100" s="1332"/>
      <c r="AOH100" s="1332"/>
      <c r="AOI100" s="1332"/>
      <c r="AOJ100" s="1332"/>
      <c r="AOK100" s="1332"/>
      <c r="AOL100" s="1332"/>
      <c r="AOM100" s="1332"/>
      <c r="AON100" s="1332"/>
      <c r="AOO100" s="1332"/>
      <c r="AOP100" s="1332"/>
      <c r="AOQ100" s="1332"/>
      <c r="AOR100" s="1332"/>
      <c r="AOS100" s="1332"/>
      <c r="AOT100" s="1332"/>
      <c r="AOU100" s="1332"/>
      <c r="AOV100" s="1332"/>
      <c r="AOW100" s="1332"/>
      <c r="AOX100" s="1332"/>
      <c r="AOY100" s="1332"/>
      <c r="AOZ100" s="1332"/>
      <c r="APA100" s="1332"/>
      <c r="APB100" s="1332"/>
      <c r="APC100" s="1332"/>
      <c r="APD100" s="1332"/>
      <c r="APE100" s="1332"/>
      <c r="APF100" s="1332"/>
      <c r="APG100" s="1332"/>
      <c r="APH100" s="1332"/>
      <c r="API100" s="1332"/>
      <c r="APJ100" s="1332"/>
      <c r="APK100" s="1332"/>
      <c r="APL100" s="1332"/>
      <c r="APM100" s="1332"/>
      <c r="APN100" s="1332"/>
      <c r="APO100" s="1332"/>
      <c r="APP100" s="1332"/>
      <c r="APQ100" s="1332"/>
      <c r="APR100" s="1332"/>
      <c r="APS100" s="1332"/>
      <c r="APT100" s="1332"/>
      <c r="APU100" s="1332"/>
      <c r="APV100" s="1332"/>
      <c r="APW100" s="1332"/>
      <c r="APX100" s="1332"/>
      <c r="APY100" s="1332"/>
      <c r="APZ100" s="1332"/>
      <c r="AQA100" s="1332"/>
      <c r="AQB100" s="1332"/>
      <c r="AQC100" s="1332"/>
      <c r="AQD100" s="1332"/>
      <c r="AQE100" s="1332"/>
      <c r="AQF100" s="1332"/>
      <c r="AQG100" s="1332"/>
      <c r="AQH100" s="1332"/>
      <c r="AQI100" s="1332"/>
      <c r="AQJ100" s="1332"/>
      <c r="AQK100" s="1332"/>
      <c r="AQL100" s="1332"/>
      <c r="AQM100" s="1332"/>
      <c r="AQN100" s="1332"/>
      <c r="AQO100" s="1332"/>
      <c r="AQP100" s="1332"/>
      <c r="AQQ100" s="1332"/>
      <c r="AQR100" s="1332"/>
      <c r="AQS100" s="1332"/>
      <c r="AQT100" s="1332"/>
      <c r="AQU100" s="1332"/>
      <c r="AQV100" s="1332"/>
      <c r="AQW100" s="1332"/>
      <c r="AQX100" s="1332"/>
      <c r="AQY100" s="1332"/>
      <c r="AQZ100" s="1332"/>
      <c r="ARA100" s="1332"/>
      <c r="ARB100" s="1332"/>
      <c r="ARC100" s="1332"/>
      <c r="ARD100" s="1332"/>
      <c r="ARE100" s="1332"/>
      <c r="ARF100" s="1332"/>
      <c r="ARG100" s="1332"/>
      <c r="ARH100" s="1332"/>
      <c r="ARI100" s="1332"/>
      <c r="ARJ100" s="1332"/>
      <c r="ARK100" s="1332"/>
      <c r="ARL100" s="1332"/>
      <c r="ARM100" s="1332"/>
      <c r="ARN100" s="1332"/>
      <c r="ARO100" s="1332"/>
      <c r="ARP100" s="1332"/>
      <c r="ARQ100" s="1332"/>
      <c r="ARR100" s="1332"/>
      <c r="ARS100" s="1332"/>
      <c r="ART100" s="1332"/>
      <c r="ARU100" s="1332"/>
      <c r="ARV100" s="1332"/>
      <c r="ARW100" s="1332"/>
      <c r="ARX100" s="1332"/>
      <c r="ARY100" s="1332"/>
      <c r="ARZ100" s="1332"/>
      <c r="ASA100" s="1332"/>
      <c r="ASB100" s="1332"/>
      <c r="ASC100" s="1332"/>
      <c r="ASD100" s="1332"/>
      <c r="ASE100" s="1332"/>
      <c r="ASF100" s="1332"/>
      <c r="ASG100" s="1332"/>
      <c r="ASH100" s="1332"/>
      <c r="ASI100" s="1332"/>
      <c r="ASJ100" s="1332"/>
      <c r="ASK100" s="1332"/>
      <c r="ASL100" s="1332"/>
      <c r="ASM100" s="1332"/>
      <c r="ASN100" s="1332"/>
      <c r="ASO100" s="1332"/>
      <c r="ASP100" s="1332"/>
      <c r="ASQ100" s="1332"/>
      <c r="ASR100" s="1332"/>
      <c r="ASS100" s="1332"/>
      <c r="AST100" s="1332"/>
      <c r="ASU100" s="1332"/>
      <c r="ASV100" s="1332"/>
      <c r="ASW100" s="1332"/>
      <c r="ASX100" s="1332"/>
      <c r="ASY100" s="1332"/>
      <c r="ASZ100" s="1332"/>
      <c r="ATA100" s="1332"/>
      <c r="ATB100" s="1332"/>
      <c r="ATC100" s="1332"/>
      <c r="ATD100" s="1332"/>
      <c r="ATE100" s="1332"/>
      <c r="ATF100" s="1332"/>
      <c r="ATG100" s="1332"/>
      <c r="ATH100" s="1332"/>
      <c r="ATI100" s="1332"/>
      <c r="ATJ100" s="1332"/>
      <c r="ATK100" s="1332"/>
      <c r="ATL100" s="1332"/>
      <c r="ATM100" s="1332"/>
      <c r="ATN100" s="1332"/>
      <c r="ATO100" s="1332"/>
      <c r="ATP100" s="1332"/>
      <c r="ATQ100" s="1332"/>
      <c r="ATR100" s="1332"/>
      <c r="ATS100" s="1332"/>
      <c r="ATT100" s="1332"/>
      <c r="ATU100" s="1332"/>
      <c r="ATV100" s="1332"/>
      <c r="ATW100" s="1332"/>
      <c r="ATX100" s="1332"/>
      <c r="ATY100" s="1332"/>
      <c r="ATZ100" s="1332"/>
      <c r="AUA100" s="1332"/>
      <c r="AUB100" s="1332"/>
      <c r="AUC100" s="1332"/>
      <c r="AUD100" s="1332"/>
      <c r="AUE100" s="1332"/>
      <c r="AUF100" s="1332"/>
      <c r="AUG100" s="1332"/>
      <c r="AUH100" s="1332"/>
      <c r="AUI100" s="1332"/>
      <c r="AUJ100" s="1332"/>
      <c r="AUK100" s="1332"/>
      <c r="AUL100" s="1332"/>
      <c r="AUM100" s="1332"/>
      <c r="AUN100" s="1332"/>
      <c r="AUO100" s="1332"/>
      <c r="AUP100" s="1332"/>
      <c r="AUQ100" s="1332"/>
      <c r="AUR100" s="1332"/>
      <c r="AUS100" s="1332"/>
      <c r="AUT100" s="1332"/>
      <c r="AUU100" s="1332"/>
      <c r="AUV100" s="1332"/>
      <c r="AUW100" s="1332"/>
      <c r="AUX100" s="1332"/>
      <c r="AUY100" s="1332"/>
      <c r="AUZ100" s="1332"/>
      <c r="AVA100" s="1332"/>
      <c r="AVB100" s="1332"/>
      <c r="AVC100" s="1332"/>
      <c r="AVD100" s="1332"/>
      <c r="AVE100" s="1332"/>
      <c r="AVF100" s="1332"/>
      <c r="AVG100" s="1332"/>
      <c r="AVH100" s="1332"/>
      <c r="AVI100" s="1332"/>
      <c r="AVJ100" s="1332"/>
      <c r="AVK100" s="1332"/>
      <c r="AVL100" s="1332"/>
      <c r="AVM100" s="1332"/>
      <c r="AVN100" s="1332"/>
      <c r="AVO100" s="1332"/>
      <c r="AVP100" s="1332"/>
      <c r="AVQ100" s="1332"/>
      <c r="AVR100" s="1332"/>
      <c r="AVS100" s="1332"/>
      <c r="AVT100" s="1332"/>
      <c r="AVU100" s="1332"/>
      <c r="AVV100" s="1332"/>
      <c r="AVW100" s="1332"/>
      <c r="AVX100" s="1332"/>
      <c r="AVY100" s="1332"/>
      <c r="AVZ100" s="1332"/>
      <c r="AWA100" s="1332"/>
      <c r="AWB100" s="1332"/>
      <c r="AWC100" s="1332"/>
      <c r="AWD100" s="1332"/>
      <c r="AWE100" s="1332"/>
      <c r="AWF100" s="1332"/>
      <c r="AWG100" s="1332"/>
      <c r="AWH100" s="1332"/>
      <c r="AWI100" s="1332"/>
      <c r="AWJ100" s="1332"/>
      <c r="AWK100" s="1332"/>
      <c r="AWL100" s="1332"/>
      <c r="AWM100" s="1332"/>
      <c r="AWN100" s="1332"/>
      <c r="AWO100" s="1332"/>
      <c r="AWP100" s="1332"/>
      <c r="AWQ100" s="1332"/>
      <c r="AWR100" s="1332"/>
      <c r="AWS100" s="1332"/>
      <c r="AWT100" s="1332"/>
      <c r="AWU100" s="1332"/>
      <c r="AWV100" s="1332"/>
      <c r="AWW100" s="1332"/>
      <c r="AWX100" s="1332"/>
      <c r="AWY100" s="1332"/>
      <c r="AWZ100" s="1332"/>
      <c r="AXA100" s="1332"/>
      <c r="AXB100" s="1332"/>
      <c r="AXC100" s="1332"/>
      <c r="AXD100" s="1332"/>
      <c r="AXE100" s="1332"/>
      <c r="AXF100" s="1332"/>
      <c r="AXG100" s="1332"/>
      <c r="AXH100" s="1332"/>
      <c r="AXI100" s="1332"/>
      <c r="AXJ100" s="1332"/>
      <c r="AXK100" s="1332"/>
      <c r="AXL100" s="1332"/>
      <c r="AXM100" s="1332"/>
      <c r="AXN100" s="1332"/>
      <c r="AXO100" s="1332"/>
      <c r="AXP100" s="1332"/>
      <c r="AXQ100" s="1332"/>
      <c r="AXR100" s="1332"/>
      <c r="AXS100" s="1332"/>
      <c r="AXT100" s="1332"/>
      <c r="AXU100" s="1332"/>
      <c r="AXV100" s="1332"/>
      <c r="AXW100" s="1332"/>
      <c r="AXX100" s="1332"/>
      <c r="AXY100" s="1332"/>
      <c r="AXZ100" s="1332"/>
      <c r="AYA100" s="1332"/>
      <c r="AYB100" s="1332"/>
      <c r="AYC100" s="1332"/>
      <c r="AYD100" s="1332"/>
      <c r="AYE100" s="1332"/>
      <c r="AYF100" s="1332"/>
      <c r="AYG100" s="1332"/>
      <c r="AYH100" s="1332"/>
      <c r="AYI100" s="1332"/>
      <c r="AYJ100" s="1332"/>
      <c r="AYK100" s="1332"/>
      <c r="AYL100" s="1332"/>
      <c r="AYM100" s="1332"/>
      <c r="AYN100" s="1332"/>
      <c r="AYO100" s="1332"/>
      <c r="AYP100" s="1332"/>
      <c r="AYQ100" s="1332"/>
      <c r="AYR100" s="1332"/>
      <c r="AYS100" s="1332"/>
      <c r="AYT100" s="1332"/>
      <c r="AYU100" s="1332"/>
      <c r="AYV100" s="1332"/>
      <c r="AYW100" s="1332"/>
      <c r="AYX100" s="1332"/>
      <c r="AYY100" s="1332"/>
      <c r="AYZ100" s="1332"/>
      <c r="AZA100" s="1332"/>
      <c r="AZB100" s="1332"/>
      <c r="AZC100" s="1332"/>
      <c r="AZD100" s="1332"/>
      <c r="AZE100" s="1332"/>
      <c r="AZF100" s="1332"/>
      <c r="AZG100" s="1332"/>
      <c r="AZH100" s="1332"/>
      <c r="AZI100" s="1332"/>
      <c r="AZJ100" s="1332"/>
      <c r="AZK100" s="1332"/>
      <c r="AZL100" s="1332"/>
      <c r="AZM100" s="1332"/>
      <c r="AZN100" s="1332"/>
      <c r="AZO100" s="1332"/>
      <c r="AZP100" s="1332"/>
      <c r="AZQ100" s="1332"/>
      <c r="AZR100" s="1332"/>
      <c r="AZS100" s="1332"/>
      <c r="AZT100" s="1332"/>
      <c r="AZU100" s="1332"/>
      <c r="AZV100" s="1332"/>
      <c r="AZW100" s="1332"/>
      <c r="AZX100" s="1332"/>
      <c r="AZY100" s="1332"/>
      <c r="AZZ100" s="1332"/>
      <c r="BAA100" s="1332"/>
      <c r="BAB100" s="1332"/>
      <c r="BAC100" s="1332"/>
      <c r="BAD100" s="1332"/>
      <c r="BAE100" s="1332"/>
      <c r="BAF100" s="1332"/>
      <c r="BAG100" s="1332"/>
      <c r="BAH100" s="1332"/>
      <c r="BAI100" s="1332"/>
      <c r="BAJ100" s="1332"/>
      <c r="BAK100" s="1332"/>
      <c r="BAL100" s="1332"/>
      <c r="BAM100" s="1332"/>
      <c r="BAN100" s="1332"/>
      <c r="BAO100" s="1332"/>
      <c r="BAP100" s="1332"/>
      <c r="BAQ100" s="1332"/>
      <c r="BAR100" s="1332"/>
      <c r="BAS100" s="1332"/>
      <c r="BAT100" s="1332"/>
      <c r="BAU100" s="1332"/>
      <c r="BAV100" s="1332"/>
      <c r="BAW100" s="1332"/>
      <c r="BAX100" s="1332"/>
      <c r="BAY100" s="1332"/>
      <c r="BAZ100" s="1332"/>
      <c r="BBA100" s="1332"/>
      <c r="BBB100" s="1332"/>
      <c r="BBC100" s="1332"/>
      <c r="BBD100" s="1332"/>
      <c r="BBE100" s="1332"/>
      <c r="BBF100" s="1332"/>
      <c r="BBG100" s="1332"/>
      <c r="BBH100" s="1332"/>
      <c r="BBI100" s="1332"/>
      <c r="BBJ100" s="1332"/>
      <c r="BBK100" s="1332"/>
      <c r="BBL100" s="1332"/>
      <c r="BBM100" s="1332"/>
      <c r="BBN100" s="1332"/>
      <c r="BBO100" s="1332"/>
      <c r="BBP100" s="1332"/>
      <c r="BBQ100" s="1332"/>
      <c r="BBR100" s="1332"/>
      <c r="BBS100" s="1332"/>
      <c r="BBT100" s="1332"/>
      <c r="BBU100" s="1332"/>
      <c r="BBV100" s="1332"/>
      <c r="BBW100" s="1332"/>
      <c r="BBX100" s="1332"/>
      <c r="BBY100" s="1332"/>
      <c r="BBZ100" s="1332"/>
      <c r="BCA100" s="1332"/>
      <c r="BCB100" s="1332"/>
      <c r="BCC100" s="1332"/>
      <c r="BCD100" s="1332"/>
      <c r="BCE100" s="1332"/>
      <c r="BCF100" s="1332"/>
      <c r="BCG100" s="1332"/>
      <c r="BCH100" s="1332"/>
      <c r="BCI100" s="1332"/>
      <c r="BCJ100" s="1332"/>
      <c r="BCK100" s="1332"/>
      <c r="BCL100" s="1332"/>
      <c r="BCM100" s="1332"/>
      <c r="BCN100" s="1332"/>
      <c r="BCO100" s="1332"/>
      <c r="BCP100" s="1332"/>
      <c r="BCQ100" s="1332"/>
      <c r="BCR100" s="1332"/>
      <c r="BCS100" s="1332"/>
      <c r="BCT100" s="1332"/>
      <c r="BCU100" s="1332"/>
      <c r="BCV100" s="1332"/>
      <c r="BCW100" s="1332"/>
      <c r="BCX100" s="1332"/>
      <c r="BCY100" s="1332"/>
      <c r="BCZ100" s="1332"/>
      <c r="BDA100" s="1332"/>
      <c r="BDB100" s="1332"/>
      <c r="BDC100" s="1332"/>
      <c r="BDD100" s="1332"/>
      <c r="BDE100" s="1332"/>
      <c r="BDF100" s="1332"/>
      <c r="BDG100" s="1332"/>
      <c r="BDH100" s="1332"/>
      <c r="BDI100" s="1332"/>
      <c r="BDJ100" s="1332"/>
      <c r="BDK100" s="1332"/>
      <c r="BDL100" s="1332"/>
      <c r="BDM100" s="1332"/>
      <c r="BDN100" s="1332"/>
      <c r="BDO100" s="1332"/>
      <c r="BDP100" s="1332"/>
      <c r="BDQ100" s="1332"/>
      <c r="BDR100" s="1332"/>
      <c r="BDS100" s="1332"/>
      <c r="BDT100" s="1332"/>
      <c r="BDU100" s="1332"/>
      <c r="BDV100" s="1332"/>
      <c r="BDW100" s="1332"/>
      <c r="BDX100" s="1332"/>
      <c r="BDY100" s="1332"/>
      <c r="BDZ100" s="1332"/>
      <c r="BEA100" s="1332"/>
      <c r="BEB100" s="1332"/>
      <c r="BEC100" s="1332"/>
      <c r="BED100" s="1332"/>
      <c r="BEE100" s="1332"/>
      <c r="BEF100" s="1332"/>
      <c r="BEG100" s="1332"/>
      <c r="BEH100" s="1332"/>
      <c r="BEI100" s="1332"/>
      <c r="BEJ100" s="1332"/>
      <c r="BEK100" s="1332"/>
      <c r="BEL100" s="1332"/>
      <c r="BEM100" s="1332"/>
      <c r="BEN100" s="1332"/>
      <c r="BEO100" s="1332"/>
      <c r="BEP100" s="1332"/>
      <c r="BEQ100" s="1332"/>
      <c r="BER100" s="1332"/>
      <c r="BES100" s="1332"/>
      <c r="BET100" s="1332"/>
      <c r="BEU100" s="1332"/>
      <c r="BEV100" s="1332"/>
      <c r="BEW100" s="1332"/>
      <c r="BEX100" s="1332"/>
      <c r="BEY100" s="1332"/>
      <c r="BEZ100" s="1332"/>
      <c r="BFA100" s="1332"/>
      <c r="BFB100" s="1332"/>
      <c r="BFC100" s="1332"/>
      <c r="BFD100" s="1332"/>
      <c r="BFE100" s="1332"/>
      <c r="BFF100" s="1332"/>
      <c r="BFG100" s="1332"/>
      <c r="BFH100" s="1332"/>
      <c r="BFI100" s="1332"/>
      <c r="BFJ100" s="1332"/>
      <c r="BFK100" s="1332"/>
      <c r="BFL100" s="1332"/>
      <c r="BFM100" s="1332"/>
      <c r="BFN100" s="1332"/>
      <c r="BFO100" s="1332"/>
      <c r="BFP100" s="1332"/>
      <c r="BFQ100" s="1332"/>
      <c r="BFR100" s="1332"/>
      <c r="BFS100" s="1332"/>
      <c r="BFT100" s="1332"/>
      <c r="BFU100" s="1332"/>
      <c r="BFV100" s="1332"/>
      <c r="BFW100" s="1332"/>
      <c r="BFX100" s="1332"/>
      <c r="BFY100" s="1332"/>
      <c r="BFZ100" s="1332"/>
      <c r="BGA100" s="1332"/>
      <c r="BGB100" s="1332"/>
      <c r="BGC100" s="1332"/>
      <c r="BGD100" s="1332"/>
      <c r="BGE100" s="1332"/>
      <c r="BGF100" s="1332"/>
      <c r="BGG100" s="1332"/>
      <c r="BGH100" s="1332"/>
      <c r="BGI100" s="1332"/>
      <c r="BGJ100" s="1332"/>
      <c r="BGK100" s="1332"/>
      <c r="BGL100" s="1332"/>
      <c r="BGM100" s="1332"/>
      <c r="BGN100" s="1332"/>
      <c r="BGO100" s="1332"/>
      <c r="BGP100" s="1332"/>
      <c r="BGQ100" s="1332"/>
      <c r="BGR100" s="1332"/>
      <c r="BGS100" s="1332"/>
      <c r="BGT100" s="1332"/>
      <c r="BGU100" s="1332"/>
      <c r="BGV100" s="1332"/>
      <c r="BGW100" s="1332"/>
      <c r="BGX100" s="1332"/>
      <c r="BGY100" s="1332"/>
      <c r="BGZ100" s="1332"/>
      <c r="BHA100" s="1332"/>
      <c r="BHB100" s="1332"/>
      <c r="BHC100" s="1332"/>
      <c r="BHD100" s="1332"/>
      <c r="BHE100" s="1332"/>
      <c r="BHF100" s="1332"/>
      <c r="BHG100" s="1332"/>
      <c r="BHH100" s="1332"/>
      <c r="BHI100" s="1332"/>
      <c r="BHJ100" s="1332"/>
      <c r="BHK100" s="1332"/>
      <c r="BHL100" s="1332"/>
      <c r="BHM100" s="1332"/>
      <c r="BHN100" s="1332"/>
      <c r="BHO100" s="1332"/>
      <c r="BHP100" s="1332"/>
      <c r="BHQ100" s="1332"/>
      <c r="BHR100" s="1332"/>
      <c r="BHS100" s="1332"/>
      <c r="BHT100" s="1332"/>
      <c r="BHU100" s="1332"/>
      <c r="BHV100" s="1332"/>
      <c r="BHW100" s="1332"/>
      <c r="BHX100" s="1332"/>
      <c r="BHY100" s="1332"/>
      <c r="BHZ100" s="1332"/>
      <c r="BIA100" s="1332"/>
      <c r="BIB100" s="1332"/>
      <c r="BIC100" s="1332"/>
      <c r="BID100" s="1332"/>
      <c r="BIE100" s="1332"/>
      <c r="BIF100" s="1332"/>
      <c r="BIG100" s="1332"/>
      <c r="BIH100" s="1332"/>
      <c r="BII100" s="1332"/>
      <c r="BIJ100" s="1332"/>
      <c r="BIK100" s="1332"/>
      <c r="BIL100" s="1332"/>
      <c r="BIM100" s="1332"/>
      <c r="BIN100" s="1332"/>
      <c r="BIO100" s="1332"/>
      <c r="BIP100" s="1332"/>
      <c r="BIQ100" s="1332"/>
      <c r="BIR100" s="1332"/>
      <c r="BIS100" s="1332"/>
      <c r="BIT100" s="1332"/>
      <c r="BIU100" s="1332"/>
      <c r="BIV100" s="1332"/>
      <c r="BIW100" s="1332"/>
      <c r="BIX100" s="1332"/>
      <c r="BIY100" s="1332"/>
      <c r="BIZ100" s="1332"/>
      <c r="BJA100" s="1332"/>
      <c r="BJB100" s="1332"/>
      <c r="BJC100" s="1332"/>
      <c r="BJD100" s="1332"/>
      <c r="BJE100" s="1332"/>
      <c r="BJF100" s="1332"/>
      <c r="BJG100" s="1332"/>
      <c r="BJH100" s="1332"/>
      <c r="BJI100" s="1332"/>
      <c r="BJJ100" s="1332"/>
      <c r="BJK100" s="1332"/>
      <c r="BJL100" s="1332"/>
      <c r="BJM100" s="1332"/>
      <c r="BJN100" s="1332"/>
      <c r="BJO100" s="1332"/>
      <c r="BJP100" s="1332"/>
      <c r="BJQ100" s="1332"/>
      <c r="BJR100" s="1332"/>
      <c r="BJS100" s="1332"/>
      <c r="BJT100" s="1332"/>
      <c r="BJU100" s="1332"/>
      <c r="BJV100" s="1332"/>
      <c r="BJW100" s="1332"/>
      <c r="BJX100" s="1332"/>
      <c r="BJY100" s="1332"/>
      <c r="BJZ100" s="1332"/>
      <c r="BKA100" s="1332"/>
      <c r="BKB100" s="1332"/>
      <c r="BKC100" s="1332"/>
      <c r="BKD100" s="1332"/>
      <c r="BKE100" s="1332"/>
      <c r="BKF100" s="1332"/>
      <c r="BKG100" s="1332"/>
      <c r="BKH100" s="1332"/>
      <c r="BKI100" s="1332"/>
      <c r="BKJ100" s="1332"/>
      <c r="BKK100" s="1332"/>
      <c r="BKL100" s="1332"/>
      <c r="BKM100" s="1332"/>
      <c r="BKN100" s="1332"/>
      <c r="BKO100" s="1332"/>
      <c r="BKP100" s="1332"/>
      <c r="BKQ100" s="1332"/>
      <c r="BKR100" s="1332"/>
      <c r="BKS100" s="1332"/>
      <c r="BKT100" s="1332"/>
      <c r="BKU100" s="1332"/>
      <c r="BKV100" s="1332"/>
      <c r="BKW100" s="1332"/>
      <c r="BKX100" s="1332"/>
      <c r="BKY100" s="1332"/>
      <c r="BKZ100" s="1332"/>
      <c r="BLA100" s="1332"/>
      <c r="BLB100" s="1332"/>
      <c r="BLC100" s="1332"/>
      <c r="BLD100" s="1332"/>
      <c r="BLE100" s="1332"/>
      <c r="BLF100" s="1332"/>
      <c r="BLG100" s="1332"/>
      <c r="BLH100" s="1332"/>
      <c r="BLI100" s="1332"/>
      <c r="BLJ100" s="1332"/>
      <c r="BLK100" s="1332"/>
      <c r="BLL100" s="1332"/>
      <c r="BLM100" s="1332"/>
      <c r="BLN100" s="1332"/>
      <c r="BLO100" s="1332"/>
      <c r="BLP100" s="1332"/>
      <c r="BLQ100" s="1332"/>
      <c r="BLR100" s="1332"/>
      <c r="BLS100" s="1332"/>
      <c r="BLT100" s="1332"/>
      <c r="BLU100" s="1332"/>
      <c r="BLV100" s="1332"/>
      <c r="BLW100" s="1332"/>
      <c r="BLX100" s="1332"/>
      <c r="BLY100" s="1332"/>
      <c r="BLZ100" s="1332"/>
      <c r="BMA100" s="1332"/>
      <c r="BMB100" s="1332"/>
      <c r="BMC100" s="1332"/>
      <c r="BMD100" s="1332"/>
      <c r="BME100" s="1332"/>
      <c r="BMF100" s="1332"/>
      <c r="BMG100" s="1332"/>
      <c r="BMH100" s="1332"/>
      <c r="BMI100" s="1332"/>
      <c r="BMJ100" s="1332"/>
      <c r="BMK100" s="1332"/>
      <c r="BML100" s="1332"/>
      <c r="BMM100" s="1332"/>
      <c r="BMN100" s="1332"/>
      <c r="BMO100" s="1332"/>
      <c r="BMP100" s="1332"/>
      <c r="BMQ100" s="1332"/>
      <c r="BMR100" s="1332"/>
      <c r="BMS100" s="1332"/>
      <c r="BMT100" s="1332"/>
      <c r="BMU100" s="1332"/>
      <c r="BMV100" s="1332"/>
      <c r="BMW100" s="1332"/>
      <c r="BMX100" s="1332"/>
      <c r="BMY100" s="1332"/>
      <c r="BMZ100" s="1332"/>
      <c r="BNA100" s="1332"/>
      <c r="BNB100" s="1332"/>
      <c r="BNC100" s="1332"/>
      <c r="BND100" s="1332"/>
      <c r="BNE100" s="1332"/>
      <c r="BNF100" s="1332"/>
      <c r="BNG100" s="1332"/>
      <c r="BNH100" s="1332"/>
      <c r="BNI100" s="1332"/>
      <c r="BNJ100" s="1332"/>
      <c r="BNK100" s="1332"/>
      <c r="BNL100" s="1332"/>
      <c r="BNM100" s="1332"/>
      <c r="BNN100" s="1332"/>
      <c r="BNO100" s="1332"/>
      <c r="BNP100" s="1332"/>
      <c r="BNQ100" s="1332"/>
      <c r="BNR100" s="1332"/>
      <c r="BNS100" s="1332"/>
      <c r="BNT100" s="1332"/>
      <c r="BNU100" s="1332"/>
      <c r="BNV100" s="1332"/>
      <c r="BNW100" s="1332"/>
      <c r="BNX100" s="1332"/>
      <c r="BNY100" s="1332"/>
      <c r="BNZ100" s="1332"/>
      <c r="BOA100" s="1332"/>
      <c r="BOB100" s="1332"/>
      <c r="BOC100" s="1332"/>
      <c r="BOD100" s="1332"/>
      <c r="BOE100" s="1332"/>
      <c r="BOF100" s="1332"/>
      <c r="BOG100" s="1332"/>
      <c r="BOH100" s="1332"/>
      <c r="BOI100" s="1332"/>
      <c r="BOJ100" s="1332"/>
      <c r="BOK100" s="1332"/>
      <c r="BOL100" s="1332"/>
      <c r="BOM100" s="1332"/>
      <c r="BON100" s="1332"/>
      <c r="BOO100" s="1332"/>
      <c r="BOP100" s="1332"/>
      <c r="BOQ100" s="1332"/>
      <c r="BOR100" s="1332"/>
      <c r="BOS100" s="1332"/>
      <c r="BOT100" s="1332"/>
      <c r="BOU100" s="1332"/>
      <c r="BOV100" s="1332"/>
      <c r="BOW100" s="1332"/>
      <c r="BOX100" s="1332"/>
      <c r="BOY100" s="1332"/>
      <c r="BOZ100" s="1332"/>
      <c r="BPA100" s="1332"/>
      <c r="BPB100" s="1332"/>
      <c r="BPC100" s="1332"/>
      <c r="BPD100" s="1332"/>
      <c r="BPE100" s="1332"/>
      <c r="BPF100" s="1332"/>
      <c r="BPG100" s="1332"/>
      <c r="BPH100" s="1332"/>
      <c r="BPI100" s="1332"/>
      <c r="BPJ100" s="1332"/>
      <c r="BPK100" s="1332"/>
      <c r="BPL100" s="1332"/>
      <c r="BPM100" s="1332"/>
      <c r="BPN100" s="1332"/>
      <c r="BPO100" s="1332"/>
      <c r="BPP100" s="1332"/>
      <c r="BPQ100" s="1332"/>
      <c r="BPR100" s="1332"/>
      <c r="BPS100" s="1332"/>
      <c r="BPT100" s="1332"/>
      <c r="BPU100" s="1332"/>
      <c r="BPV100" s="1332"/>
      <c r="BPW100" s="1332"/>
      <c r="BPX100" s="1332"/>
      <c r="BPY100" s="1332"/>
      <c r="BPZ100" s="1332"/>
      <c r="BQA100" s="1332"/>
      <c r="BQB100" s="1332"/>
      <c r="BQC100" s="1332"/>
      <c r="BQD100" s="1332"/>
      <c r="BQE100" s="1332"/>
      <c r="BQF100" s="1332"/>
      <c r="BQG100" s="1332"/>
      <c r="BQH100" s="1332"/>
      <c r="BQI100" s="1332"/>
      <c r="BQJ100" s="1332"/>
      <c r="BQK100" s="1332"/>
      <c r="BQL100" s="1332"/>
      <c r="BQM100" s="1332"/>
      <c r="BQN100" s="1332"/>
      <c r="BQO100" s="1332"/>
      <c r="BQP100" s="1332"/>
      <c r="BQQ100" s="1332"/>
      <c r="BQR100" s="1332"/>
      <c r="BQS100" s="1332"/>
      <c r="BQT100" s="1332"/>
      <c r="BQU100" s="1332"/>
      <c r="BQV100" s="1332"/>
      <c r="BQW100" s="1332"/>
      <c r="BQX100" s="1332"/>
      <c r="BQY100" s="1332"/>
      <c r="BQZ100" s="1332"/>
      <c r="BRA100" s="1332"/>
      <c r="BRB100" s="1332"/>
      <c r="BRC100" s="1332"/>
      <c r="BRD100" s="1332"/>
      <c r="BRE100" s="1332"/>
      <c r="BRF100" s="1332"/>
      <c r="BRG100" s="1332"/>
      <c r="BRH100" s="1332"/>
      <c r="BRI100" s="1332"/>
      <c r="BRJ100" s="1332"/>
      <c r="BRK100" s="1332"/>
      <c r="BRL100" s="1332"/>
      <c r="BRM100" s="1332"/>
      <c r="BRN100" s="1332"/>
      <c r="BRO100" s="1332"/>
      <c r="BRP100" s="1332"/>
      <c r="BRQ100" s="1332"/>
      <c r="BRR100" s="1332"/>
      <c r="BRS100" s="1332"/>
      <c r="BRT100" s="1332"/>
      <c r="BRU100" s="1332"/>
      <c r="BRV100" s="1332"/>
      <c r="BRW100" s="1332"/>
      <c r="BRX100" s="1332"/>
      <c r="BRY100" s="1332"/>
      <c r="BRZ100" s="1332"/>
      <c r="BSA100" s="1332"/>
      <c r="BSB100" s="1332"/>
      <c r="BSC100" s="1332"/>
      <c r="BSD100" s="1332"/>
      <c r="BSE100" s="1332"/>
      <c r="BSF100" s="1332"/>
      <c r="BSG100" s="1332"/>
      <c r="BSH100" s="1332"/>
      <c r="BSI100" s="1332"/>
      <c r="BSJ100" s="1332"/>
      <c r="BSK100" s="1332"/>
      <c r="BSL100" s="1332"/>
      <c r="BSM100" s="1332"/>
      <c r="BSN100" s="1332"/>
      <c r="BSO100" s="1332"/>
      <c r="BSP100" s="1332"/>
      <c r="BSQ100" s="1332"/>
      <c r="BSR100" s="1332"/>
      <c r="BSS100" s="1332"/>
      <c r="BST100" s="1332"/>
      <c r="BSU100" s="1332"/>
      <c r="BSV100" s="1332"/>
      <c r="BSW100" s="1332"/>
      <c r="BSX100" s="1332"/>
      <c r="BSY100" s="1332"/>
      <c r="BSZ100" s="1332"/>
      <c r="BTA100" s="1332"/>
      <c r="BTB100" s="1332"/>
      <c r="BTC100" s="1332"/>
      <c r="BTD100" s="1332"/>
      <c r="BTE100" s="1332"/>
      <c r="BTF100" s="1332"/>
      <c r="BTG100" s="1332"/>
      <c r="BTH100" s="1332"/>
      <c r="BTI100" s="1332"/>
      <c r="BTJ100" s="1332"/>
      <c r="BTK100" s="1332"/>
      <c r="BTL100" s="1332"/>
      <c r="BTM100" s="1332"/>
      <c r="BTN100" s="1332"/>
      <c r="BTO100" s="1332"/>
      <c r="BTP100" s="1332"/>
      <c r="BTQ100" s="1332"/>
      <c r="BTR100" s="1332"/>
      <c r="BTS100" s="1332"/>
      <c r="BTT100" s="1332"/>
      <c r="BTU100" s="1332"/>
      <c r="BTV100" s="1332"/>
      <c r="BTW100" s="1332"/>
      <c r="BTX100" s="1332"/>
      <c r="BTY100" s="1332"/>
      <c r="BTZ100" s="1332"/>
      <c r="BUA100" s="1332"/>
      <c r="BUB100" s="1332"/>
      <c r="BUC100" s="1332"/>
      <c r="BUD100" s="1332"/>
      <c r="BUE100" s="1332"/>
      <c r="BUF100" s="1332"/>
      <c r="BUG100" s="1332"/>
      <c r="BUH100" s="1332"/>
      <c r="BUI100" s="1332"/>
      <c r="BUJ100" s="1332"/>
      <c r="BUK100" s="1332"/>
      <c r="BUL100" s="1332"/>
      <c r="BUM100" s="1332"/>
      <c r="BUN100" s="1332"/>
      <c r="BUO100" s="1332"/>
      <c r="BUP100" s="1332"/>
      <c r="BUQ100" s="1332"/>
      <c r="BUR100" s="1332"/>
      <c r="BUS100" s="1332"/>
      <c r="BUT100" s="1332"/>
      <c r="BUU100" s="1332"/>
      <c r="BUV100" s="1332"/>
      <c r="BUW100" s="1332"/>
      <c r="BUX100" s="1332"/>
      <c r="BUY100" s="1332"/>
      <c r="BUZ100" s="1332"/>
      <c r="BVA100" s="1332"/>
      <c r="BVB100" s="1332"/>
      <c r="BVC100" s="1332"/>
      <c r="BVD100" s="1332"/>
      <c r="BVE100" s="1332"/>
      <c r="BVF100" s="1332"/>
      <c r="BVG100" s="1332"/>
      <c r="BVH100" s="1332"/>
      <c r="BVI100" s="1332"/>
      <c r="BVJ100" s="1332"/>
      <c r="BVK100" s="1332"/>
      <c r="BVL100" s="1332"/>
      <c r="BVM100" s="1332"/>
      <c r="BVN100" s="1332"/>
      <c r="BVO100" s="1332"/>
      <c r="BVP100" s="1332"/>
      <c r="BVQ100" s="1332"/>
      <c r="BVR100" s="1332"/>
      <c r="BVS100" s="1332"/>
      <c r="BVT100" s="1332"/>
      <c r="BVU100" s="1332"/>
      <c r="BVV100" s="1332"/>
      <c r="BVW100" s="1332"/>
      <c r="BVX100" s="1332"/>
      <c r="BVY100" s="1332"/>
      <c r="BVZ100" s="1332"/>
      <c r="BWA100" s="1332"/>
      <c r="BWB100" s="1332"/>
      <c r="BWC100" s="1332"/>
      <c r="BWD100" s="1332"/>
      <c r="BWE100" s="1332"/>
      <c r="BWF100" s="1332"/>
      <c r="BWG100" s="1332"/>
      <c r="BWH100" s="1332"/>
      <c r="BWI100" s="1332"/>
      <c r="BWJ100" s="1332"/>
      <c r="BWK100" s="1332"/>
      <c r="BWL100" s="1332"/>
      <c r="BWM100" s="1332"/>
      <c r="BWN100" s="1332"/>
      <c r="BWO100" s="1332"/>
      <c r="BWP100" s="1332"/>
      <c r="BWQ100" s="1332"/>
      <c r="BWR100" s="1332"/>
      <c r="BWS100" s="1332"/>
      <c r="BWT100" s="1332"/>
      <c r="BWU100" s="1332"/>
      <c r="BWV100" s="1332"/>
      <c r="BWW100" s="1332"/>
      <c r="BWX100" s="1332"/>
      <c r="BWY100" s="1332"/>
      <c r="BWZ100" s="1332"/>
      <c r="BXA100" s="1332"/>
      <c r="BXB100" s="1332"/>
      <c r="BXC100" s="1332"/>
      <c r="BXD100" s="1332"/>
      <c r="BXE100" s="1332"/>
      <c r="BXF100" s="1332"/>
      <c r="BXG100" s="1332"/>
      <c r="BXH100" s="1332"/>
      <c r="BXI100" s="1332"/>
      <c r="BXJ100" s="1332"/>
      <c r="BXK100" s="1332"/>
      <c r="BXL100" s="1332"/>
      <c r="BXM100" s="1332"/>
      <c r="BXN100" s="1332"/>
      <c r="BXO100" s="1332"/>
      <c r="BXP100" s="1332"/>
      <c r="BXQ100" s="1332"/>
      <c r="BXR100" s="1332"/>
      <c r="BXS100" s="1332"/>
      <c r="BXT100" s="1332"/>
      <c r="BXU100" s="1332"/>
      <c r="BXV100" s="1332"/>
      <c r="BXW100" s="1332"/>
      <c r="BXX100" s="1332"/>
      <c r="BXY100" s="1332"/>
      <c r="BXZ100" s="1332"/>
      <c r="BYA100" s="1332"/>
      <c r="BYB100" s="1332"/>
      <c r="BYC100" s="1332"/>
      <c r="BYD100" s="1332"/>
      <c r="BYE100" s="1332"/>
      <c r="BYF100" s="1332"/>
      <c r="BYG100" s="1332"/>
      <c r="BYH100" s="1332"/>
      <c r="BYI100" s="1332"/>
      <c r="BYJ100" s="1332"/>
      <c r="BYK100" s="1332"/>
      <c r="BYL100" s="1332"/>
      <c r="BYM100" s="1332"/>
      <c r="BYN100" s="1332"/>
      <c r="BYO100" s="1332"/>
      <c r="BYP100" s="1332"/>
      <c r="BYQ100" s="1332"/>
      <c r="BYR100" s="1332"/>
      <c r="BYS100" s="1332"/>
      <c r="BYT100" s="1332"/>
      <c r="BYU100" s="1332"/>
      <c r="BYV100" s="1332"/>
      <c r="BYW100" s="1332"/>
      <c r="BYX100" s="1332"/>
      <c r="BYY100" s="1332"/>
      <c r="BYZ100" s="1332"/>
      <c r="BZA100" s="1332"/>
      <c r="BZB100" s="1332"/>
      <c r="BZC100" s="1332"/>
      <c r="BZD100" s="1332"/>
      <c r="BZE100" s="1332"/>
      <c r="BZF100" s="1332"/>
      <c r="BZG100" s="1332"/>
      <c r="BZH100" s="1332"/>
      <c r="BZI100" s="1332"/>
      <c r="BZJ100" s="1332"/>
      <c r="BZK100" s="1332"/>
      <c r="BZL100" s="1332"/>
      <c r="BZM100" s="1332"/>
      <c r="BZN100" s="1332"/>
      <c r="BZO100" s="1332"/>
      <c r="BZP100" s="1332"/>
      <c r="BZQ100" s="1332"/>
      <c r="BZR100" s="1332"/>
      <c r="BZS100" s="1332"/>
      <c r="BZT100" s="1332"/>
      <c r="BZU100" s="1332"/>
      <c r="BZV100" s="1332"/>
      <c r="BZW100" s="1332"/>
      <c r="BZX100" s="1332"/>
      <c r="BZY100" s="1332"/>
      <c r="BZZ100" s="1332"/>
      <c r="CAA100" s="1332"/>
      <c r="CAB100" s="1332"/>
      <c r="CAC100" s="1332"/>
      <c r="CAD100" s="1332"/>
      <c r="CAE100" s="1332"/>
      <c r="CAF100" s="1332"/>
      <c r="CAG100" s="1332"/>
      <c r="CAH100" s="1332"/>
      <c r="CAI100" s="1332"/>
      <c r="CAJ100" s="1332"/>
      <c r="CAK100" s="1332"/>
      <c r="CAL100" s="1332"/>
      <c r="CAM100" s="1332"/>
      <c r="CAN100" s="1332"/>
      <c r="CAO100" s="1332"/>
      <c r="CAP100" s="1332"/>
      <c r="CAQ100" s="1332"/>
      <c r="CAR100" s="1332"/>
      <c r="CAS100" s="1332"/>
      <c r="CAT100" s="1332"/>
      <c r="CAU100" s="1332"/>
      <c r="CAV100" s="1332"/>
      <c r="CAW100" s="1332"/>
      <c r="CAX100" s="1332"/>
      <c r="CAY100" s="1332"/>
      <c r="CAZ100" s="1332"/>
      <c r="CBA100" s="1332"/>
      <c r="CBB100" s="1332"/>
      <c r="CBC100" s="1332"/>
      <c r="CBD100" s="1332"/>
      <c r="CBE100" s="1332"/>
      <c r="CBF100" s="1332"/>
      <c r="CBG100" s="1332"/>
      <c r="CBH100" s="1332"/>
      <c r="CBI100" s="1332"/>
      <c r="CBJ100" s="1332"/>
      <c r="CBK100" s="1332"/>
      <c r="CBL100" s="1332"/>
      <c r="CBM100" s="1332"/>
      <c r="CBN100" s="1332"/>
      <c r="CBO100" s="1332"/>
      <c r="CBP100" s="1332"/>
      <c r="CBQ100" s="1332"/>
      <c r="CBR100" s="1332"/>
      <c r="CBS100" s="1332"/>
      <c r="CBT100" s="1332"/>
      <c r="CBU100" s="1332"/>
      <c r="CBV100" s="1332"/>
      <c r="CBW100" s="1332"/>
      <c r="CBX100" s="1332"/>
      <c r="CBY100" s="1332"/>
      <c r="CBZ100" s="1332"/>
      <c r="CCA100" s="1332"/>
      <c r="CCB100" s="1332"/>
      <c r="CCC100" s="1332"/>
      <c r="CCD100" s="1332"/>
      <c r="CCE100" s="1332"/>
      <c r="CCF100" s="1332"/>
      <c r="CCG100" s="1332"/>
      <c r="CCH100" s="1332"/>
      <c r="CCI100" s="1332"/>
      <c r="CCJ100" s="1332"/>
      <c r="CCK100" s="1332"/>
      <c r="CCL100" s="1332"/>
      <c r="CCM100" s="1332"/>
      <c r="CCN100" s="1332"/>
      <c r="CCO100" s="1332"/>
      <c r="CCP100" s="1332"/>
      <c r="CCQ100" s="1332"/>
      <c r="CCR100" s="1332"/>
      <c r="CCS100" s="1332"/>
      <c r="CCT100" s="1332"/>
      <c r="CCU100" s="1332"/>
      <c r="CCV100" s="1332"/>
      <c r="CCW100" s="1332"/>
      <c r="CCX100" s="1332"/>
      <c r="CCY100" s="1332"/>
      <c r="CCZ100" s="1332"/>
      <c r="CDA100" s="1332"/>
      <c r="CDB100" s="1332"/>
      <c r="CDC100" s="1332"/>
      <c r="CDD100" s="1332"/>
      <c r="CDE100" s="1332"/>
      <c r="CDF100" s="1332"/>
      <c r="CDG100" s="1332"/>
      <c r="CDH100" s="1332"/>
      <c r="CDI100" s="1332"/>
      <c r="CDJ100" s="1332"/>
      <c r="CDK100" s="1332"/>
      <c r="CDL100" s="1332"/>
      <c r="CDM100" s="1332"/>
      <c r="CDN100" s="1332"/>
      <c r="CDO100" s="1332"/>
      <c r="CDP100" s="1332"/>
      <c r="CDQ100" s="1332"/>
      <c r="CDR100" s="1332"/>
      <c r="CDS100" s="1332"/>
      <c r="CDT100" s="1332"/>
      <c r="CDU100" s="1332"/>
      <c r="CDV100" s="1332"/>
      <c r="CDW100" s="1332"/>
      <c r="CDX100" s="1332"/>
      <c r="CDY100" s="1332"/>
      <c r="CDZ100" s="1332"/>
      <c r="CEA100" s="1332"/>
      <c r="CEB100" s="1332"/>
      <c r="CEC100" s="1332"/>
      <c r="CED100" s="1332"/>
      <c r="CEE100" s="1332"/>
      <c r="CEF100" s="1332"/>
      <c r="CEG100" s="1332"/>
      <c r="CEH100" s="1332"/>
      <c r="CEI100" s="1332"/>
      <c r="CEJ100" s="1332"/>
      <c r="CEK100" s="1332"/>
      <c r="CEL100" s="1332"/>
      <c r="CEM100" s="1332"/>
      <c r="CEN100" s="1332"/>
      <c r="CEO100" s="1332"/>
      <c r="CEP100" s="1332"/>
      <c r="CEQ100" s="1332"/>
      <c r="CER100" s="1332"/>
      <c r="CES100" s="1332"/>
      <c r="CET100" s="1332"/>
      <c r="CEU100" s="1332"/>
      <c r="CEV100" s="1332"/>
      <c r="CEW100" s="1332"/>
      <c r="CEX100" s="1332"/>
      <c r="CEY100" s="1332"/>
      <c r="CEZ100" s="1332"/>
      <c r="CFA100" s="1332"/>
      <c r="CFB100" s="1332"/>
      <c r="CFC100" s="1332"/>
      <c r="CFD100" s="1332"/>
      <c r="CFE100" s="1332"/>
      <c r="CFF100" s="1332"/>
      <c r="CFG100" s="1332"/>
      <c r="CFH100" s="1332"/>
      <c r="CFI100" s="1332"/>
      <c r="CFJ100" s="1332"/>
      <c r="CFK100" s="1332"/>
      <c r="CFL100" s="1332"/>
      <c r="CFM100" s="1332"/>
      <c r="CFN100" s="1332"/>
      <c r="CFO100" s="1332"/>
      <c r="CFP100" s="1332"/>
      <c r="CFQ100" s="1332"/>
      <c r="CFR100" s="1332"/>
      <c r="CFS100" s="1332"/>
      <c r="CFT100" s="1332"/>
      <c r="CFU100" s="1332"/>
      <c r="CFV100" s="1332"/>
      <c r="CFW100" s="1332"/>
      <c r="CFX100" s="1332"/>
      <c r="CFY100" s="1332"/>
      <c r="CFZ100" s="1332"/>
      <c r="CGA100" s="1332"/>
      <c r="CGB100" s="1332"/>
      <c r="CGC100" s="1332"/>
      <c r="CGD100" s="1332"/>
      <c r="CGE100" s="1332"/>
      <c r="CGF100" s="1332"/>
      <c r="CGG100" s="1332"/>
      <c r="CGH100" s="1332"/>
      <c r="CGI100" s="1332"/>
      <c r="CGJ100" s="1332"/>
      <c r="CGK100" s="1332"/>
      <c r="CGL100" s="1332"/>
      <c r="CGM100" s="1332"/>
      <c r="CGN100" s="1332"/>
      <c r="CGO100" s="1332"/>
      <c r="CGP100" s="1332"/>
      <c r="CGQ100" s="1332"/>
      <c r="CGR100" s="1332"/>
      <c r="CGS100" s="1332"/>
      <c r="CGT100" s="1332"/>
      <c r="CGU100" s="1332"/>
      <c r="CGV100" s="1332"/>
      <c r="CGW100" s="1332"/>
      <c r="CGX100" s="1332"/>
      <c r="CGY100" s="1332"/>
      <c r="CGZ100" s="1332"/>
      <c r="CHA100" s="1332"/>
      <c r="CHB100" s="1332"/>
      <c r="CHC100" s="1332"/>
      <c r="CHD100" s="1332"/>
      <c r="CHE100" s="1332"/>
      <c r="CHF100" s="1332"/>
      <c r="CHG100" s="1332"/>
      <c r="CHH100" s="1332"/>
      <c r="CHI100" s="1332"/>
      <c r="CHJ100" s="1332"/>
      <c r="CHK100" s="1332"/>
      <c r="CHL100" s="1332"/>
      <c r="CHM100" s="1332"/>
      <c r="CHN100" s="1332"/>
      <c r="CHO100" s="1332"/>
      <c r="CHP100" s="1332"/>
      <c r="CHQ100" s="1332"/>
      <c r="CHR100" s="1332"/>
      <c r="CHS100" s="1332"/>
      <c r="CHT100" s="1332"/>
      <c r="CHU100" s="1332"/>
      <c r="CHV100" s="1332"/>
      <c r="CHW100" s="1332"/>
      <c r="CHX100" s="1332"/>
      <c r="CHY100" s="1332"/>
      <c r="CHZ100" s="1332"/>
      <c r="CIA100" s="1332"/>
      <c r="CIB100" s="1332"/>
      <c r="CIC100" s="1332"/>
      <c r="CID100" s="1332"/>
      <c r="CIE100" s="1332"/>
      <c r="CIF100" s="1332"/>
      <c r="CIG100" s="1332"/>
      <c r="CIH100" s="1332"/>
      <c r="CII100" s="1332"/>
      <c r="CIJ100" s="1332"/>
      <c r="CIK100" s="1332"/>
      <c r="CIL100" s="1332"/>
      <c r="CIM100" s="1332"/>
      <c r="CIN100" s="1332"/>
      <c r="CIO100" s="1332"/>
      <c r="CIP100" s="1332"/>
      <c r="CIQ100" s="1332"/>
      <c r="CIR100" s="1332"/>
      <c r="CIS100" s="1332"/>
      <c r="CIT100" s="1332"/>
      <c r="CIU100" s="1332"/>
      <c r="CIV100" s="1332"/>
      <c r="CIW100" s="1332"/>
      <c r="CIX100" s="1332"/>
      <c r="CIY100" s="1332"/>
      <c r="CIZ100" s="1332"/>
      <c r="CJA100" s="1332"/>
      <c r="CJB100" s="1332"/>
      <c r="CJC100" s="1332"/>
      <c r="CJD100" s="1332"/>
      <c r="CJE100" s="1332"/>
      <c r="CJF100" s="1332"/>
      <c r="CJG100" s="1332"/>
      <c r="CJH100" s="1332"/>
      <c r="CJI100" s="1332"/>
      <c r="CJJ100" s="1332"/>
      <c r="CJK100" s="1332"/>
      <c r="CJL100" s="1332"/>
      <c r="CJM100" s="1332"/>
      <c r="CJN100" s="1332"/>
      <c r="CJO100" s="1332"/>
      <c r="CJP100" s="1332"/>
      <c r="CJQ100" s="1332"/>
      <c r="CJR100" s="1332"/>
      <c r="CJS100" s="1332"/>
      <c r="CJT100" s="1332"/>
      <c r="CJU100" s="1332"/>
      <c r="CJV100" s="1332"/>
      <c r="CJW100" s="1332"/>
      <c r="CJX100" s="1332"/>
      <c r="CJY100" s="1332"/>
      <c r="CJZ100" s="1332"/>
      <c r="CKA100" s="1332"/>
      <c r="CKB100" s="1332"/>
      <c r="CKC100" s="1332"/>
      <c r="CKD100" s="1332"/>
      <c r="CKE100" s="1332"/>
      <c r="CKF100" s="1332"/>
      <c r="CKG100" s="1332"/>
      <c r="CKH100" s="1332"/>
      <c r="CKI100" s="1332"/>
      <c r="CKJ100" s="1332"/>
      <c r="CKK100" s="1332"/>
      <c r="CKL100" s="1332"/>
      <c r="CKM100" s="1332"/>
      <c r="CKN100" s="1332"/>
      <c r="CKO100" s="1332"/>
      <c r="CKP100" s="1332"/>
      <c r="CKQ100" s="1332"/>
      <c r="CKR100" s="1332"/>
      <c r="CKS100" s="1332"/>
      <c r="CKT100" s="1332"/>
      <c r="CKU100" s="1332"/>
      <c r="CKV100" s="1332"/>
      <c r="CKW100" s="1332"/>
      <c r="CKX100" s="1332"/>
      <c r="CKY100" s="1332"/>
      <c r="CKZ100" s="1332"/>
      <c r="CLA100" s="1332"/>
      <c r="CLB100" s="1332"/>
      <c r="CLC100" s="1332"/>
      <c r="CLD100" s="1332"/>
      <c r="CLE100" s="1332"/>
      <c r="CLF100" s="1332"/>
      <c r="CLG100" s="1332"/>
      <c r="CLH100" s="1332"/>
      <c r="CLI100" s="1332"/>
      <c r="CLJ100" s="1332"/>
      <c r="CLK100" s="1332"/>
      <c r="CLL100" s="1332"/>
      <c r="CLM100" s="1332"/>
      <c r="CLN100" s="1332"/>
      <c r="CLO100" s="1332"/>
      <c r="CLP100" s="1332"/>
      <c r="CLQ100" s="1332"/>
      <c r="CLR100" s="1332"/>
      <c r="CLS100" s="1332"/>
      <c r="CLT100" s="1332"/>
      <c r="CLU100" s="1332"/>
      <c r="CLV100" s="1332"/>
      <c r="CLW100" s="1332"/>
      <c r="CLX100" s="1332"/>
      <c r="CLY100" s="1332"/>
      <c r="CLZ100" s="1332"/>
      <c r="CMA100" s="1332"/>
      <c r="CMB100" s="1332"/>
      <c r="CMC100" s="1332"/>
      <c r="CMD100" s="1332"/>
      <c r="CME100" s="1332"/>
      <c r="CMF100" s="1332"/>
      <c r="CMG100" s="1332"/>
      <c r="CMH100" s="1332"/>
      <c r="CMI100" s="1332"/>
      <c r="CMJ100" s="1332"/>
      <c r="CMK100" s="1332"/>
      <c r="CML100" s="1332"/>
      <c r="CMM100" s="1332"/>
      <c r="CMN100" s="1332"/>
      <c r="CMO100" s="1332"/>
      <c r="CMP100" s="1332"/>
      <c r="CMQ100" s="1332"/>
      <c r="CMR100" s="1332"/>
      <c r="CMS100" s="1332"/>
      <c r="CMT100" s="1332"/>
      <c r="CMU100" s="1332"/>
      <c r="CMV100" s="1332"/>
      <c r="CMW100" s="1332"/>
      <c r="CMX100" s="1332"/>
      <c r="CMY100" s="1332"/>
      <c r="CMZ100" s="1332"/>
      <c r="CNA100" s="1332"/>
      <c r="CNB100" s="1332"/>
      <c r="CNC100" s="1332"/>
      <c r="CND100" s="1332"/>
      <c r="CNE100" s="1332"/>
      <c r="CNF100" s="1332"/>
      <c r="CNG100" s="1332"/>
      <c r="CNH100" s="1332"/>
      <c r="CNI100" s="1332"/>
      <c r="CNJ100" s="1332"/>
      <c r="CNK100" s="1332"/>
      <c r="CNL100" s="1332"/>
      <c r="CNM100" s="1332"/>
      <c r="CNN100" s="1332"/>
      <c r="CNO100" s="1332"/>
      <c r="CNP100" s="1332"/>
      <c r="CNQ100" s="1332"/>
      <c r="CNR100" s="1332"/>
      <c r="CNS100" s="1332"/>
      <c r="CNT100" s="1332"/>
      <c r="CNU100" s="1332"/>
      <c r="CNV100" s="1332"/>
      <c r="CNW100" s="1332"/>
      <c r="CNX100" s="1332"/>
      <c r="CNY100" s="1332"/>
      <c r="CNZ100" s="1332"/>
      <c r="COA100" s="1332"/>
      <c r="COB100" s="1332"/>
      <c r="COC100" s="1332"/>
      <c r="COD100" s="1332"/>
      <c r="COE100" s="1332"/>
      <c r="COF100" s="1332"/>
      <c r="COG100" s="1332"/>
      <c r="COH100" s="1332"/>
      <c r="COI100" s="1332"/>
      <c r="COJ100" s="1332"/>
      <c r="COK100" s="1332"/>
      <c r="COL100" s="1332"/>
      <c r="COM100" s="1332"/>
      <c r="CON100" s="1332"/>
      <c r="COO100" s="1332"/>
      <c r="COP100" s="1332"/>
      <c r="COQ100" s="1332"/>
      <c r="COR100" s="1332"/>
      <c r="COS100" s="1332"/>
      <c r="COT100" s="1332"/>
      <c r="COU100" s="1332"/>
      <c r="COV100" s="1332"/>
      <c r="COW100" s="1332"/>
      <c r="COX100" s="1332"/>
      <c r="COY100" s="1332"/>
      <c r="COZ100" s="1332"/>
      <c r="CPA100" s="1332"/>
      <c r="CPB100" s="1332"/>
      <c r="CPC100" s="1332"/>
      <c r="CPD100" s="1332"/>
      <c r="CPE100" s="1332"/>
      <c r="CPF100" s="1332"/>
      <c r="CPG100" s="1332"/>
      <c r="CPH100" s="1332"/>
      <c r="CPI100" s="1332"/>
      <c r="CPJ100" s="1332"/>
      <c r="CPK100" s="1332"/>
      <c r="CPL100" s="1332"/>
      <c r="CPM100" s="1332"/>
      <c r="CPN100" s="1332"/>
      <c r="CPO100" s="1332"/>
      <c r="CPP100" s="1332"/>
      <c r="CPQ100" s="1332"/>
      <c r="CPR100" s="1332"/>
      <c r="CPS100" s="1332"/>
      <c r="CPT100" s="1332"/>
      <c r="CPU100" s="1332"/>
      <c r="CPV100" s="1332"/>
      <c r="CPW100" s="1332"/>
      <c r="CPX100" s="1332"/>
      <c r="CPY100" s="1332"/>
      <c r="CPZ100" s="1332"/>
      <c r="CQA100" s="1332"/>
      <c r="CQB100" s="1332"/>
      <c r="CQC100" s="1332"/>
      <c r="CQD100" s="1332"/>
      <c r="CQE100" s="1332"/>
      <c r="CQF100" s="1332"/>
      <c r="CQG100" s="1332"/>
      <c r="CQH100" s="1332"/>
      <c r="CQI100" s="1332"/>
      <c r="CQJ100" s="1332"/>
      <c r="CQK100" s="1332"/>
      <c r="CQL100" s="1332"/>
      <c r="CQM100" s="1332"/>
      <c r="CQN100" s="1332"/>
      <c r="CQO100" s="1332"/>
      <c r="CQP100" s="1332"/>
      <c r="CQQ100" s="1332"/>
      <c r="CQR100" s="1332"/>
      <c r="CQS100" s="1332"/>
      <c r="CQT100" s="1332"/>
      <c r="CQU100" s="1332"/>
      <c r="CQV100" s="1332"/>
      <c r="CQW100" s="1332"/>
      <c r="CQX100" s="1332"/>
      <c r="CQY100" s="1332"/>
      <c r="CQZ100" s="1332"/>
      <c r="CRA100" s="1332"/>
      <c r="CRB100" s="1332"/>
      <c r="CRC100" s="1332"/>
      <c r="CRD100" s="1332"/>
      <c r="CRE100" s="1332"/>
      <c r="CRF100" s="1332"/>
      <c r="CRG100" s="1332"/>
      <c r="CRH100" s="1332"/>
      <c r="CRI100" s="1332"/>
      <c r="CRJ100" s="1332"/>
      <c r="CRK100" s="1332"/>
      <c r="CRL100" s="1332"/>
      <c r="CRM100" s="1332"/>
      <c r="CRN100" s="1332"/>
      <c r="CRO100" s="1332"/>
      <c r="CRP100" s="1332"/>
      <c r="CRQ100" s="1332"/>
      <c r="CRR100" s="1332"/>
      <c r="CRS100" s="1332"/>
      <c r="CRT100" s="1332"/>
      <c r="CRU100" s="1332"/>
      <c r="CRV100" s="1332"/>
      <c r="CRW100" s="1332"/>
      <c r="CRX100" s="1332"/>
      <c r="CRY100" s="1332"/>
      <c r="CRZ100" s="1332"/>
      <c r="CSA100" s="1332"/>
      <c r="CSB100" s="1332"/>
      <c r="CSC100" s="1332"/>
      <c r="CSD100" s="1332"/>
      <c r="CSE100" s="1332"/>
      <c r="CSF100" s="1332"/>
      <c r="CSG100" s="1332"/>
      <c r="CSH100" s="1332"/>
      <c r="CSI100" s="1332"/>
      <c r="CSJ100" s="1332"/>
      <c r="CSK100" s="1332"/>
      <c r="CSL100" s="1332"/>
      <c r="CSM100" s="1332"/>
      <c r="CSN100" s="1332"/>
      <c r="CSO100" s="1332"/>
      <c r="CSP100" s="1332"/>
      <c r="CSQ100" s="1332"/>
      <c r="CSR100" s="1332"/>
      <c r="CSS100" s="1332"/>
      <c r="CST100" s="1332"/>
      <c r="CSU100" s="1332"/>
      <c r="CSV100" s="1332"/>
      <c r="CSW100" s="1332"/>
      <c r="CSX100" s="1332"/>
      <c r="CSY100" s="1332"/>
      <c r="CSZ100" s="1332"/>
      <c r="CTA100" s="1332"/>
      <c r="CTB100" s="1332"/>
      <c r="CTC100" s="1332"/>
      <c r="CTD100" s="1332"/>
      <c r="CTE100" s="1332"/>
      <c r="CTF100" s="1332"/>
      <c r="CTG100" s="1332"/>
      <c r="CTH100" s="1332"/>
      <c r="CTI100" s="1332"/>
      <c r="CTJ100" s="1332"/>
      <c r="CTK100" s="1332"/>
      <c r="CTL100" s="1332"/>
      <c r="CTM100" s="1332"/>
      <c r="CTN100" s="1332"/>
      <c r="CTO100" s="1332"/>
      <c r="CTP100" s="1332"/>
      <c r="CTQ100" s="1332"/>
      <c r="CTR100" s="1332"/>
      <c r="CTS100" s="1332"/>
      <c r="CTT100" s="1332"/>
      <c r="CTU100" s="1332"/>
      <c r="CTV100" s="1332"/>
      <c r="CTW100" s="1332"/>
      <c r="CTX100" s="1332"/>
      <c r="CTY100" s="1332"/>
      <c r="CTZ100" s="1332"/>
      <c r="CUA100" s="1332"/>
      <c r="CUB100" s="1332"/>
      <c r="CUC100" s="1332"/>
      <c r="CUD100" s="1332"/>
      <c r="CUE100" s="1332"/>
      <c r="CUF100" s="1332"/>
      <c r="CUG100" s="1332"/>
      <c r="CUH100" s="1332"/>
      <c r="CUI100" s="1332"/>
      <c r="CUJ100" s="1332"/>
      <c r="CUK100" s="1332"/>
      <c r="CUL100" s="1332"/>
      <c r="CUM100" s="1332"/>
      <c r="CUN100" s="1332"/>
      <c r="CUO100" s="1332"/>
      <c r="CUP100" s="1332"/>
      <c r="CUQ100" s="1332"/>
      <c r="CUR100" s="1332"/>
      <c r="CUS100" s="1332"/>
      <c r="CUT100" s="1332"/>
      <c r="CUU100" s="1332"/>
      <c r="CUV100" s="1332"/>
      <c r="CUW100" s="1332"/>
      <c r="CUX100" s="1332"/>
      <c r="CUY100" s="1332"/>
      <c r="CUZ100" s="1332"/>
      <c r="CVA100" s="1332"/>
      <c r="CVB100" s="1332"/>
      <c r="CVC100" s="1332"/>
      <c r="CVD100" s="1332"/>
      <c r="CVE100" s="1332"/>
      <c r="CVF100" s="1332"/>
      <c r="CVG100" s="1332"/>
      <c r="CVH100" s="1332"/>
      <c r="CVI100" s="1332"/>
      <c r="CVJ100" s="1332"/>
      <c r="CVK100" s="1332"/>
      <c r="CVL100" s="1332"/>
      <c r="CVM100" s="1332"/>
      <c r="CVN100" s="1332"/>
      <c r="CVO100" s="1332"/>
      <c r="CVP100" s="1332"/>
      <c r="CVQ100" s="1332"/>
      <c r="CVR100" s="1332"/>
      <c r="CVS100" s="1332"/>
      <c r="CVT100" s="1332"/>
      <c r="CVU100" s="1332"/>
      <c r="CVV100" s="1332"/>
      <c r="CVW100" s="1332"/>
      <c r="CVX100" s="1332"/>
      <c r="CVY100" s="1332"/>
      <c r="CVZ100" s="1332"/>
      <c r="CWA100" s="1332"/>
      <c r="CWB100" s="1332"/>
      <c r="CWC100" s="1332"/>
      <c r="CWD100" s="1332"/>
      <c r="CWE100" s="1332"/>
      <c r="CWF100" s="1332"/>
      <c r="CWG100" s="1332"/>
      <c r="CWH100" s="1332"/>
      <c r="CWI100" s="1332"/>
      <c r="CWJ100" s="1332"/>
      <c r="CWK100" s="1332"/>
      <c r="CWL100" s="1332"/>
      <c r="CWM100" s="1332"/>
      <c r="CWN100" s="1332"/>
      <c r="CWO100" s="1332"/>
      <c r="CWP100" s="1332"/>
      <c r="CWQ100" s="1332"/>
      <c r="CWR100" s="1332"/>
      <c r="CWS100" s="1332"/>
      <c r="CWT100" s="1332"/>
      <c r="CWU100" s="1332"/>
      <c r="CWV100" s="1332"/>
      <c r="CWW100" s="1332"/>
      <c r="CWX100" s="1332"/>
      <c r="CWY100" s="1332"/>
      <c r="CWZ100" s="1332"/>
      <c r="CXA100" s="1332"/>
      <c r="CXB100" s="1332"/>
      <c r="CXC100" s="1332"/>
      <c r="CXD100" s="1332"/>
      <c r="CXE100" s="1332"/>
      <c r="CXF100" s="1332"/>
      <c r="CXG100" s="1332"/>
      <c r="CXH100" s="1332"/>
      <c r="CXI100" s="1332"/>
      <c r="CXJ100" s="1332"/>
      <c r="CXK100" s="1332"/>
      <c r="CXL100" s="1332"/>
      <c r="CXM100" s="1332"/>
      <c r="CXN100" s="1332"/>
      <c r="CXO100" s="1332"/>
      <c r="CXP100" s="1332"/>
      <c r="CXQ100" s="1332"/>
      <c r="CXR100" s="1332"/>
      <c r="CXS100" s="1332"/>
      <c r="CXT100" s="1332"/>
      <c r="CXU100" s="1332"/>
      <c r="CXV100" s="1332"/>
      <c r="CXW100" s="1332"/>
      <c r="CXX100" s="1332"/>
      <c r="CXY100" s="1332"/>
      <c r="CXZ100" s="1332"/>
      <c r="CYA100" s="1332"/>
      <c r="CYB100" s="1332"/>
      <c r="CYC100" s="1332"/>
      <c r="CYD100" s="1332"/>
      <c r="CYE100" s="1332"/>
      <c r="CYF100" s="1332"/>
      <c r="CYG100" s="1332"/>
      <c r="CYH100" s="1332"/>
      <c r="CYI100" s="1332"/>
      <c r="CYJ100" s="1332"/>
      <c r="CYK100" s="1332"/>
      <c r="CYL100" s="1332"/>
      <c r="CYM100" s="1332"/>
      <c r="CYN100" s="1332"/>
      <c r="CYO100" s="1332"/>
      <c r="CYP100" s="1332"/>
      <c r="CYQ100" s="1332"/>
      <c r="CYR100" s="1332"/>
      <c r="CYS100" s="1332"/>
      <c r="CYT100" s="1332"/>
      <c r="CYU100" s="1332"/>
      <c r="CYV100" s="1332"/>
      <c r="CYW100" s="1332"/>
      <c r="CYX100" s="1332"/>
      <c r="CYY100" s="1332"/>
      <c r="CYZ100" s="1332"/>
      <c r="CZA100" s="1332"/>
      <c r="CZB100" s="1332"/>
      <c r="CZC100" s="1332"/>
      <c r="CZD100" s="1332"/>
      <c r="CZE100" s="1332"/>
      <c r="CZF100" s="1332"/>
      <c r="CZG100" s="1332"/>
      <c r="CZH100" s="1332"/>
      <c r="CZI100" s="1332"/>
      <c r="CZJ100" s="1332"/>
      <c r="CZK100" s="1332"/>
      <c r="CZL100" s="1332"/>
      <c r="CZM100" s="1332"/>
      <c r="CZN100" s="1332"/>
      <c r="CZO100" s="1332"/>
      <c r="CZP100" s="1332"/>
      <c r="CZQ100" s="1332"/>
      <c r="CZR100" s="1332"/>
      <c r="CZS100" s="1332"/>
      <c r="CZT100" s="1332"/>
      <c r="CZU100" s="1332"/>
      <c r="CZV100" s="1332"/>
      <c r="CZW100" s="1332"/>
      <c r="CZX100" s="1332"/>
      <c r="CZY100" s="1332"/>
      <c r="CZZ100" s="1332"/>
      <c r="DAA100" s="1332"/>
      <c r="DAB100" s="1332"/>
      <c r="DAC100" s="1332"/>
      <c r="DAD100" s="1332"/>
      <c r="DAE100" s="1332"/>
      <c r="DAF100" s="1332"/>
      <c r="DAG100" s="1332"/>
      <c r="DAH100" s="1332"/>
      <c r="DAI100" s="1332"/>
      <c r="DAJ100" s="1332"/>
      <c r="DAK100" s="1332"/>
      <c r="DAL100" s="1332"/>
      <c r="DAM100" s="1332"/>
      <c r="DAN100" s="1332"/>
      <c r="DAO100" s="1332"/>
      <c r="DAP100" s="1332"/>
      <c r="DAQ100" s="1332"/>
      <c r="DAR100" s="1332"/>
      <c r="DAS100" s="1332"/>
      <c r="DAT100" s="1332"/>
      <c r="DAU100" s="1332"/>
      <c r="DAV100" s="1332"/>
      <c r="DAW100" s="1332"/>
      <c r="DAX100" s="1332"/>
      <c r="DAY100" s="1332"/>
      <c r="DAZ100" s="1332"/>
      <c r="DBA100" s="1332"/>
      <c r="DBB100" s="1332"/>
      <c r="DBC100" s="1332"/>
      <c r="DBD100" s="1332"/>
      <c r="DBE100" s="1332"/>
      <c r="DBF100" s="1332"/>
      <c r="DBG100" s="1332"/>
      <c r="DBH100" s="1332"/>
      <c r="DBI100" s="1332"/>
      <c r="DBJ100" s="1332"/>
      <c r="DBK100" s="1332"/>
      <c r="DBL100" s="1332"/>
      <c r="DBM100" s="1332"/>
      <c r="DBN100" s="1332"/>
      <c r="DBO100" s="1332"/>
      <c r="DBP100" s="1332"/>
      <c r="DBQ100" s="1332"/>
      <c r="DBR100" s="1332"/>
      <c r="DBS100" s="1332"/>
      <c r="DBT100" s="1332"/>
      <c r="DBU100" s="1332"/>
      <c r="DBV100" s="1332"/>
      <c r="DBW100" s="1332"/>
      <c r="DBX100" s="1332"/>
      <c r="DBY100" s="1332"/>
      <c r="DBZ100" s="1332"/>
      <c r="DCA100" s="1332"/>
      <c r="DCB100" s="1332"/>
      <c r="DCC100" s="1332"/>
      <c r="DCD100" s="1332"/>
      <c r="DCE100" s="1332"/>
      <c r="DCF100" s="1332"/>
      <c r="DCG100" s="1332"/>
      <c r="DCH100" s="1332"/>
      <c r="DCI100" s="1332"/>
      <c r="DCJ100" s="1332"/>
      <c r="DCK100" s="1332"/>
      <c r="DCL100" s="1332"/>
      <c r="DCM100" s="1332"/>
      <c r="DCN100" s="1332"/>
      <c r="DCO100" s="1332"/>
      <c r="DCP100" s="1332"/>
      <c r="DCQ100" s="1332"/>
      <c r="DCR100" s="1332"/>
      <c r="DCS100" s="1332"/>
      <c r="DCT100" s="1332"/>
      <c r="DCU100" s="1332"/>
      <c r="DCV100" s="1332"/>
      <c r="DCW100" s="1332"/>
      <c r="DCX100" s="1332"/>
      <c r="DCY100" s="1332"/>
      <c r="DCZ100" s="1332"/>
      <c r="DDA100" s="1332"/>
      <c r="DDB100" s="1332"/>
      <c r="DDC100" s="1332"/>
      <c r="DDD100" s="1332"/>
      <c r="DDE100" s="1332"/>
      <c r="DDF100" s="1332"/>
      <c r="DDG100" s="1332"/>
      <c r="DDH100" s="1332"/>
      <c r="DDI100" s="1332"/>
      <c r="DDJ100" s="1332"/>
      <c r="DDK100" s="1332"/>
      <c r="DDL100" s="1332"/>
      <c r="DDM100" s="1332"/>
      <c r="DDN100" s="1332"/>
      <c r="DDO100" s="1332"/>
      <c r="DDP100" s="1332"/>
      <c r="DDQ100" s="1332"/>
      <c r="DDR100" s="1332"/>
      <c r="DDS100" s="1332"/>
      <c r="DDT100" s="1332"/>
      <c r="DDU100" s="1332"/>
      <c r="DDV100" s="1332"/>
      <c r="DDW100" s="1332"/>
      <c r="DDX100" s="1332"/>
      <c r="DDY100" s="1332"/>
      <c r="DDZ100" s="1332"/>
      <c r="DEA100" s="1332"/>
      <c r="DEB100" s="1332"/>
      <c r="DEC100" s="1332"/>
      <c r="DED100" s="1332"/>
      <c r="DEE100" s="1332"/>
      <c r="DEF100" s="1332"/>
      <c r="DEG100" s="1332"/>
      <c r="DEH100" s="1332"/>
      <c r="DEI100" s="1332"/>
      <c r="DEJ100" s="1332"/>
      <c r="DEK100" s="1332"/>
      <c r="DEL100" s="1332"/>
      <c r="DEM100" s="1332"/>
      <c r="DEN100" s="1332"/>
      <c r="DEO100" s="1332"/>
      <c r="DEP100" s="1332"/>
      <c r="DEQ100" s="1332"/>
      <c r="DER100" s="1332"/>
      <c r="DES100" s="1332"/>
      <c r="DET100" s="1332"/>
      <c r="DEU100" s="1332"/>
      <c r="DEV100" s="1332"/>
      <c r="DEW100" s="1332"/>
      <c r="DEX100" s="1332"/>
      <c r="DEY100" s="1332"/>
      <c r="DEZ100" s="1332"/>
      <c r="DFA100" s="1332"/>
      <c r="DFB100" s="1332"/>
      <c r="DFC100" s="1332"/>
      <c r="DFD100" s="1332"/>
      <c r="DFE100" s="1332"/>
      <c r="DFF100" s="1332"/>
      <c r="DFG100" s="1332"/>
      <c r="DFH100" s="1332"/>
      <c r="DFI100" s="1332"/>
      <c r="DFJ100" s="1332"/>
      <c r="DFK100" s="1332"/>
      <c r="DFL100" s="1332"/>
      <c r="DFM100" s="1332"/>
      <c r="DFN100" s="1332"/>
      <c r="DFO100" s="1332"/>
      <c r="DFP100" s="1332"/>
      <c r="DFQ100" s="1332"/>
      <c r="DFR100" s="1332"/>
      <c r="DFS100" s="1332"/>
      <c r="DFT100" s="1332"/>
      <c r="DFU100" s="1332"/>
      <c r="DFV100" s="1332"/>
      <c r="DFW100" s="1332"/>
      <c r="DFX100" s="1332"/>
      <c r="DFY100" s="1332"/>
      <c r="DFZ100" s="1332"/>
      <c r="DGA100" s="1332"/>
      <c r="DGB100" s="1332"/>
      <c r="DGC100" s="1332"/>
      <c r="DGD100" s="1332"/>
      <c r="DGE100" s="1332"/>
      <c r="DGF100" s="1332"/>
      <c r="DGG100" s="1332"/>
      <c r="DGH100" s="1332"/>
      <c r="DGI100" s="1332"/>
      <c r="DGJ100" s="1332"/>
      <c r="DGK100" s="1332"/>
      <c r="DGL100" s="1332"/>
      <c r="DGM100" s="1332"/>
      <c r="DGN100" s="1332"/>
      <c r="DGO100" s="1332"/>
      <c r="DGP100" s="1332"/>
      <c r="DGQ100" s="1332"/>
      <c r="DGR100" s="1332"/>
      <c r="DGS100" s="1332"/>
      <c r="DGT100" s="1332"/>
      <c r="DGU100" s="1332"/>
      <c r="DGV100" s="1332"/>
      <c r="DGW100" s="1332"/>
      <c r="DGX100" s="1332"/>
      <c r="DGY100" s="1332"/>
      <c r="DGZ100" s="1332"/>
      <c r="DHA100" s="1332"/>
      <c r="DHB100" s="1332"/>
      <c r="DHC100" s="1332"/>
      <c r="DHD100" s="1332"/>
      <c r="DHE100" s="1332"/>
      <c r="DHF100" s="1332"/>
      <c r="DHG100" s="1332"/>
      <c r="DHH100" s="1332"/>
      <c r="DHI100" s="1332"/>
      <c r="DHJ100" s="1332"/>
      <c r="DHK100" s="1332"/>
      <c r="DHL100" s="1332"/>
      <c r="DHM100" s="1332"/>
      <c r="DHN100" s="1332"/>
      <c r="DHO100" s="1332"/>
      <c r="DHP100" s="1332"/>
      <c r="DHQ100" s="1332"/>
      <c r="DHR100" s="1332"/>
      <c r="DHS100" s="1332"/>
      <c r="DHT100" s="1332"/>
      <c r="DHU100" s="1332"/>
      <c r="DHV100" s="1332"/>
      <c r="DHW100" s="1332"/>
      <c r="DHX100" s="1332"/>
      <c r="DHY100" s="1332"/>
      <c r="DHZ100" s="1332"/>
      <c r="DIA100" s="1332"/>
      <c r="DIB100" s="1332"/>
      <c r="DIC100" s="1332"/>
      <c r="DID100" s="1332"/>
      <c r="DIE100" s="1332"/>
      <c r="DIF100" s="1332"/>
      <c r="DIG100" s="1332"/>
      <c r="DIH100" s="1332"/>
      <c r="DII100" s="1332"/>
      <c r="DIJ100" s="1332"/>
      <c r="DIK100" s="1332"/>
      <c r="DIL100" s="1332"/>
      <c r="DIM100" s="1332"/>
      <c r="DIN100" s="1332"/>
      <c r="DIO100" s="1332"/>
      <c r="DIP100" s="1332"/>
      <c r="DIQ100" s="1332"/>
      <c r="DIR100" s="1332"/>
      <c r="DIS100" s="1332"/>
      <c r="DIT100" s="1332"/>
      <c r="DIU100" s="1332"/>
      <c r="DIV100" s="1332"/>
      <c r="DIW100" s="1332"/>
      <c r="DIX100" s="1332"/>
      <c r="DIY100" s="1332"/>
      <c r="DIZ100" s="1332"/>
      <c r="DJA100" s="1332"/>
      <c r="DJB100" s="1332"/>
      <c r="DJC100" s="1332"/>
      <c r="DJD100" s="1332"/>
      <c r="DJE100" s="1332"/>
      <c r="DJF100" s="1332"/>
      <c r="DJG100" s="1332"/>
      <c r="DJH100" s="1332"/>
      <c r="DJI100" s="1332"/>
      <c r="DJJ100" s="1332"/>
      <c r="DJK100" s="1332"/>
      <c r="DJL100" s="1332"/>
      <c r="DJM100" s="1332"/>
      <c r="DJN100" s="1332"/>
      <c r="DJO100" s="1332"/>
      <c r="DJP100" s="1332"/>
      <c r="DJQ100" s="1332"/>
      <c r="DJR100" s="1332"/>
      <c r="DJS100" s="1332"/>
      <c r="DJT100" s="1332"/>
      <c r="DJU100" s="1332"/>
      <c r="DJV100" s="1332"/>
      <c r="DJW100" s="1332"/>
      <c r="DJX100" s="1332"/>
      <c r="DJY100" s="1332"/>
      <c r="DJZ100" s="1332"/>
      <c r="DKA100" s="1332"/>
      <c r="DKB100" s="1332"/>
      <c r="DKC100" s="1332"/>
      <c r="DKD100" s="1332"/>
      <c r="DKE100" s="1332"/>
      <c r="DKF100" s="1332"/>
      <c r="DKG100" s="1332"/>
      <c r="DKH100" s="1332"/>
      <c r="DKI100" s="1332"/>
      <c r="DKJ100" s="1332"/>
      <c r="DKK100" s="1332"/>
      <c r="DKL100" s="1332"/>
      <c r="DKM100" s="1332"/>
      <c r="DKN100" s="1332"/>
      <c r="DKO100" s="1332"/>
      <c r="DKP100" s="1332"/>
      <c r="DKQ100" s="1332"/>
      <c r="DKR100" s="1332"/>
      <c r="DKS100" s="1332"/>
      <c r="DKT100" s="1332"/>
      <c r="DKU100" s="1332"/>
      <c r="DKV100" s="1332"/>
      <c r="DKW100" s="1332"/>
      <c r="DKX100" s="1332"/>
      <c r="DKY100" s="1332"/>
      <c r="DKZ100" s="1332"/>
      <c r="DLA100" s="1332"/>
      <c r="DLB100" s="1332"/>
      <c r="DLC100" s="1332"/>
      <c r="DLD100" s="1332"/>
      <c r="DLE100" s="1332"/>
      <c r="DLF100" s="1332"/>
      <c r="DLG100" s="1332"/>
      <c r="DLH100" s="1332"/>
      <c r="DLI100" s="1332"/>
      <c r="DLJ100" s="1332"/>
      <c r="DLK100" s="1332"/>
      <c r="DLL100" s="1332"/>
      <c r="DLM100" s="1332"/>
      <c r="DLN100" s="1332"/>
      <c r="DLO100" s="1332"/>
      <c r="DLP100" s="1332"/>
      <c r="DLQ100" s="1332"/>
      <c r="DLR100" s="1332"/>
      <c r="DLS100" s="1332"/>
      <c r="DLT100" s="1332"/>
      <c r="DLU100" s="1332"/>
      <c r="DLV100" s="1332"/>
      <c r="DLW100" s="1332"/>
      <c r="DLX100" s="1332"/>
      <c r="DLY100" s="1332"/>
      <c r="DLZ100" s="1332"/>
      <c r="DMA100" s="1332"/>
      <c r="DMB100" s="1332"/>
      <c r="DMC100" s="1332"/>
      <c r="DMD100" s="1332"/>
      <c r="DME100" s="1332"/>
      <c r="DMF100" s="1332"/>
      <c r="DMG100" s="1332"/>
      <c r="DMH100" s="1332"/>
      <c r="DMI100" s="1332"/>
      <c r="DMJ100" s="1332"/>
      <c r="DMK100" s="1332"/>
      <c r="DML100" s="1332"/>
      <c r="DMM100" s="1332"/>
      <c r="DMN100" s="1332"/>
      <c r="DMO100" s="1332"/>
      <c r="DMP100" s="1332"/>
      <c r="DMQ100" s="1332"/>
      <c r="DMR100" s="1332"/>
      <c r="DMS100" s="1332"/>
      <c r="DMT100" s="1332"/>
      <c r="DMU100" s="1332"/>
      <c r="DMV100" s="1332"/>
      <c r="DMW100" s="1332"/>
      <c r="DMX100" s="1332"/>
      <c r="DMY100" s="1332"/>
      <c r="DMZ100" s="1332"/>
      <c r="DNA100" s="1332"/>
      <c r="DNB100" s="1332"/>
      <c r="DNC100" s="1332"/>
      <c r="DND100" s="1332"/>
      <c r="DNE100" s="1332"/>
      <c r="DNF100" s="1332"/>
      <c r="DNG100" s="1332"/>
      <c r="DNH100" s="1332"/>
      <c r="DNI100" s="1332"/>
      <c r="DNJ100" s="1332"/>
      <c r="DNK100" s="1332"/>
      <c r="DNL100" s="1332"/>
      <c r="DNM100" s="1332"/>
      <c r="DNN100" s="1332"/>
      <c r="DNO100" s="1332"/>
      <c r="DNP100" s="1332"/>
      <c r="DNQ100" s="1332"/>
      <c r="DNR100" s="1332"/>
      <c r="DNS100" s="1332"/>
      <c r="DNT100" s="1332"/>
      <c r="DNU100" s="1332"/>
      <c r="DNV100" s="1332"/>
      <c r="DNW100" s="1332"/>
      <c r="DNX100" s="1332"/>
      <c r="DNY100" s="1332"/>
      <c r="DNZ100" s="1332"/>
      <c r="DOA100" s="1332"/>
      <c r="DOB100" s="1332"/>
      <c r="DOC100" s="1332"/>
      <c r="DOD100" s="1332"/>
      <c r="DOE100" s="1332"/>
      <c r="DOF100" s="1332"/>
      <c r="DOG100" s="1332"/>
      <c r="DOH100" s="1332"/>
      <c r="DOI100" s="1332"/>
      <c r="DOJ100" s="1332"/>
      <c r="DOK100" s="1332"/>
      <c r="DOL100" s="1332"/>
      <c r="DOM100" s="1332"/>
      <c r="DON100" s="1332"/>
      <c r="DOO100" s="1332"/>
      <c r="DOP100" s="1332"/>
      <c r="DOQ100" s="1332"/>
      <c r="DOR100" s="1332"/>
      <c r="DOS100" s="1332"/>
      <c r="DOT100" s="1332"/>
      <c r="DOU100" s="1332"/>
      <c r="DOV100" s="1332"/>
      <c r="DOW100" s="1332"/>
      <c r="DOX100" s="1332"/>
      <c r="DOY100" s="1332"/>
      <c r="DOZ100" s="1332"/>
      <c r="DPA100" s="1332"/>
      <c r="DPB100" s="1332"/>
      <c r="DPC100" s="1332"/>
      <c r="DPD100" s="1332"/>
      <c r="DPE100" s="1332"/>
      <c r="DPF100" s="1332"/>
      <c r="DPG100" s="1332"/>
      <c r="DPH100" s="1332"/>
      <c r="DPI100" s="1332"/>
      <c r="DPJ100" s="1332"/>
      <c r="DPK100" s="1332"/>
      <c r="DPL100" s="1332"/>
      <c r="DPM100" s="1332"/>
      <c r="DPN100" s="1332"/>
      <c r="DPO100" s="1332"/>
      <c r="DPP100" s="1332"/>
      <c r="DPQ100" s="1332"/>
      <c r="DPR100" s="1332"/>
      <c r="DPS100" s="1332"/>
      <c r="DPT100" s="1332"/>
      <c r="DPU100" s="1332"/>
      <c r="DPV100" s="1332"/>
      <c r="DPW100" s="1332"/>
      <c r="DPX100" s="1332"/>
      <c r="DPY100" s="1332"/>
      <c r="DPZ100" s="1332"/>
      <c r="DQA100" s="1332"/>
      <c r="DQB100" s="1332"/>
      <c r="DQC100" s="1332"/>
      <c r="DQD100" s="1332"/>
      <c r="DQE100" s="1332"/>
      <c r="DQF100" s="1332"/>
      <c r="DQG100" s="1332"/>
      <c r="DQH100" s="1332"/>
      <c r="DQI100" s="1332"/>
      <c r="DQJ100" s="1332"/>
      <c r="DQK100" s="1332"/>
      <c r="DQL100" s="1332"/>
      <c r="DQM100" s="1332"/>
      <c r="DQN100" s="1332"/>
      <c r="DQO100" s="1332"/>
      <c r="DQP100" s="1332"/>
      <c r="DQQ100" s="1332"/>
      <c r="DQR100" s="1332"/>
      <c r="DQS100" s="1332"/>
      <c r="DQT100" s="1332"/>
      <c r="DQU100" s="1332"/>
      <c r="DQV100" s="1332"/>
      <c r="DQW100" s="1332"/>
      <c r="DQX100" s="1332"/>
      <c r="DQY100" s="1332"/>
      <c r="DQZ100" s="1332"/>
      <c r="DRA100" s="1332"/>
      <c r="DRB100" s="1332"/>
      <c r="DRC100" s="1332"/>
      <c r="DRD100" s="1332"/>
      <c r="DRE100" s="1332"/>
      <c r="DRF100" s="1332"/>
      <c r="DRG100" s="1332"/>
      <c r="DRH100" s="1332"/>
      <c r="DRI100" s="1332"/>
      <c r="DRJ100" s="1332"/>
      <c r="DRK100" s="1332"/>
      <c r="DRL100" s="1332"/>
      <c r="DRM100" s="1332"/>
      <c r="DRN100" s="1332"/>
      <c r="DRO100" s="1332"/>
      <c r="DRP100" s="1332"/>
      <c r="DRQ100" s="1332"/>
      <c r="DRR100" s="1332"/>
      <c r="DRS100" s="1332"/>
      <c r="DRT100" s="1332"/>
      <c r="DRU100" s="1332"/>
      <c r="DRV100" s="1332"/>
      <c r="DRW100" s="1332"/>
      <c r="DRX100" s="1332"/>
      <c r="DRY100" s="1332"/>
      <c r="DRZ100" s="1332"/>
      <c r="DSA100" s="1332"/>
      <c r="DSB100" s="1332"/>
      <c r="DSC100" s="1332"/>
      <c r="DSD100" s="1332"/>
      <c r="DSE100" s="1332"/>
      <c r="DSF100" s="1332"/>
      <c r="DSG100" s="1332"/>
      <c r="DSH100" s="1332"/>
      <c r="DSI100" s="1332"/>
      <c r="DSJ100" s="1332"/>
      <c r="DSK100" s="1332"/>
      <c r="DSL100" s="1332"/>
      <c r="DSM100" s="1332"/>
      <c r="DSN100" s="1332"/>
      <c r="DSO100" s="1332"/>
      <c r="DSP100" s="1332"/>
      <c r="DSQ100" s="1332"/>
      <c r="DSR100" s="1332"/>
      <c r="DSS100" s="1332"/>
      <c r="DST100" s="1332"/>
      <c r="DSU100" s="1332"/>
      <c r="DSV100" s="1332"/>
      <c r="DSW100" s="1332"/>
      <c r="DSX100" s="1332"/>
      <c r="DSY100" s="1332"/>
      <c r="DSZ100" s="1332"/>
      <c r="DTA100" s="1332"/>
      <c r="DTB100" s="1332"/>
      <c r="DTC100" s="1332"/>
      <c r="DTD100" s="1332"/>
      <c r="DTE100" s="1332"/>
      <c r="DTF100" s="1332"/>
      <c r="DTG100" s="1332"/>
      <c r="DTH100" s="1332"/>
      <c r="DTI100" s="1332"/>
      <c r="DTJ100" s="1332"/>
      <c r="DTK100" s="1332"/>
      <c r="DTL100" s="1332"/>
      <c r="DTM100" s="1332"/>
      <c r="DTN100" s="1332"/>
      <c r="DTO100" s="1332"/>
      <c r="DTP100" s="1332"/>
      <c r="DTQ100" s="1332"/>
      <c r="DTR100" s="1332"/>
      <c r="DTS100" s="1332"/>
      <c r="DTT100" s="1332"/>
      <c r="DTU100" s="1332"/>
      <c r="DTV100" s="1332"/>
      <c r="DTW100" s="1332"/>
      <c r="DTX100" s="1332"/>
      <c r="DTY100" s="1332"/>
      <c r="DTZ100" s="1332"/>
      <c r="DUA100" s="1332"/>
      <c r="DUB100" s="1332"/>
      <c r="DUC100" s="1332"/>
      <c r="DUD100" s="1332"/>
      <c r="DUE100" s="1332"/>
      <c r="DUF100" s="1332"/>
      <c r="DUG100" s="1332"/>
      <c r="DUH100" s="1332"/>
      <c r="DUI100" s="1332"/>
      <c r="DUJ100" s="1332"/>
      <c r="DUK100" s="1332"/>
      <c r="DUL100" s="1332"/>
      <c r="DUM100" s="1332"/>
      <c r="DUN100" s="1332"/>
      <c r="DUO100" s="1332"/>
      <c r="DUP100" s="1332"/>
      <c r="DUQ100" s="1332"/>
      <c r="DUR100" s="1332"/>
      <c r="DUS100" s="1332"/>
      <c r="DUT100" s="1332"/>
      <c r="DUU100" s="1332"/>
      <c r="DUV100" s="1332"/>
      <c r="DUW100" s="1332"/>
      <c r="DUX100" s="1332"/>
      <c r="DUY100" s="1332"/>
      <c r="DUZ100" s="1332"/>
      <c r="DVA100" s="1332"/>
      <c r="DVB100" s="1332"/>
      <c r="DVC100" s="1332"/>
      <c r="DVD100" s="1332"/>
      <c r="DVE100" s="1332"/>
      <c r="DVF100" s="1332"/>
      <c r="DVG100" s="1332"/>
      <c r="DVH100" s="1332"/>
      <c r="DVI100" s="1332"/>
      <c r="DVJ100" s="1332"/>
      <c r="DVK100" s="1332"/>
      <c r="DVL100" s="1332"/>
      <c r="DVM100" s="1332"/>
      <c r="DVN100" s="1332"/>
      <c r="DVO100" s="1332"/>
      <c r="DVP100" s="1332"/>
      <c r="DVQ100" s="1332"/>
      <c r="DVR100" s="1332"/>
      <c r="DVS100" s="1332"/>
      <c r="DVT100" s="1332"/>
      <c r="DVU100" s="1332"/>
      <c r="DVV100" s="1332"/>
      <c r="DVW100" s="1332"/>
      <c r="DVX100" s="1332"/>
      <c r="DVY100" s="1332"/>
      <c r="DVZ100" s="1332"/>
      <c r="DWA100" s="1332"/>
      <c r="DWB100" s="1332"/>
      <c r="DWC100" s="1332"/>
      <c r="DWD100" s="1332"/>
      <c r="DWE100" s="1332"/>
      <c r="DWF100" s="1332"/>
      <c r="DWG100" s="1332"/>
      <c r="DWH100" s="1332"/>
      <c r="DWI100" s="1332"/>
      <c r="DWJ100" s="1332"/>
      <c r="DWK100" s="1332"/>
      <c r="DWL100" s="1332"/>
      <c r="DWM100" s="1332"/>
      <c r="DWN100" s="1332"/>
      <c r="DWO100" s="1332"/>
      <c r="DWP100" s="1332"/>
      <c r="DWQ100" s="1332"/>
      <c r="DWR100" s="1332"/>
      <c r="DWS100" s="1332"/>
      <c r="DWT100" s="1332"/>
      <c r="DWU100" s="1332"/>
      <c r="DWV100" s="1332"/>
      <c r="DWW100" s="1332"/>
      <c r="DWX100" s="1332"/>
      <c r="DWY100" s="1332"/>
      <c r="DWZ100" s="1332"/>
      <c r="DXA100" s="1332"/>
      <c r="DXB100" s="1332"/>
      <c r="DXC100" s="1332"/>
      <c r="DXD100" s="1332"/>
      <c r="DXE100" s="1332"/>
      <c r="DXF100" s="1332"/>
      <c r="DXG100" s="1332"/>
      <c r="DXH100" s="1332"/>
      <c r="DXI100" s="1332"/>
      <c r="DXJ100" s="1332"/>
      <c r="DXK100" s="1332"/>
      <c r="DXL100" s="1332"/>
      <c r="DXM100" s="1332"/>
      <c r="DXN100" s="1332"/>
      <c r="DXO100" s="1332"/>
      <c r="DXP100" s="1332"/>
      <c r="DXQ100" s="1332"/>
      <c r="DXR100" s="1332"/>
      <c r="DXS100" s="1332"/>
      <c r="DXT100" s="1332"/>
      <c r="DXU100" s="1332"/>
      <c r="DXV100" s="1332"/>
      <c r="DXW100" s="1332"/>
      <c r="DXX100" s="1332"/>
      <c r="DXY100" s="1332"/>
      <c r="DXZ100" s="1332"/>
      <c r="DYA100" s="1332"/>
      <c r="DYB100" s="1332"/>
      <c r="DYC100" s="1332"/>
      <c r="DYD100" s="1332"/>
      <c r="DYE100" s="1332"/>
      <c r="DYF100" s="1332"/>
      <c r="DYG100" s="1332"/>
      <c r="DYH100" s="1332"/>
      <c r="DYI100" s="1332"/>
      <c r="DYJ100" s="1332"/>
      <c r="DYK100" s="1332"/>
      <c r="DYL100" s="1332"/>
      <c r="DYM100" s="1332"/>
      <c r="DYN100" s="1332"/>
      <c r="DYO100" s="1332"/>
      <c r="DYP100" s="1332"/>
      <c r="DYQ100" s="1332"/>
      <c r="DYR100" s="1332"/>
      <c r="DYS100" s="1332"/>
      <c r="DYT100" s="1332"/>
      <c r="DYU100" s="1332"/>
      <c r="DYV100" s="1332"/>
      <c r="DYW100" s="1332"/>
      <c r="DYX100" s="1332"/>
      <c r="DYY100" s="1332"/>
      <c r="DYZ100" s="1332"/>
      <c r="DZA100" s="1332"/>
      <c r="DZB100" s="1332"/>
      <c r="DZC100" s="1332"/>
      <c r="DZD100" s="1332"/>
      <c r="DZE100" s="1332"/>
      <c r="DZF100" s="1332"/>
      <c r="DZG100" s="1332"/>
      <c r="DZH100" s="1332"/>
      <c r="DZI100" s="1332"/>
      <c r="DZJ100" s="1332"/>
      <c r="DZK100" s="1332"/>
      <c r="DZL100" s="1332"/>
      <c r="DZM100" s="1332"/>
      <c r="DZN100" s="1332"/>
      <c r="DZO100" s="1332"/>
      <c r="DZP100" s="1332"/>
      <c r="DZQ100" s="1332"/>
      <c r="DZR100" s="1332"/>
      <c r="DZS100" s="1332"/>
      <c r="DZT100" s="1332"/>
      <c r="DZU100" s="1332"/>
      <c r="DZV100" s="1332"/>
      <c r="DZW100" s="1332"/>
      <c r="DZX100" s="1332"/>
      <c r="DZY100" s="1332"/>
      <c r="DZZ100" s="1332"/>
      <c r="EAA100" s="1332"/>
      <c r="EAB100" s="1332"/>
      <c r="EAC100" s="1332"/>
      <c r="EAD100" s="1332"/>
      <c r="EAE100" s="1332"/>
      <c r="EAF100" s="1332"/>
      <c r="EAG100" s="1332"/>
      <c r="EAH100" s="1332"/>
      <c r="EAI100" s="1332"/>
      <c r="EAJ100" s="1332"/>
      <c r="EAK100" s="1332"/>
      <c r="EAL100" s="1332"/>
      <c r="EAM100" s="1332"/>
      <c r="EAN100" s="1332"/>
      <c r="EAO100" s="1332"/>
      <c r="EAP100" s="1332"/>
      <c r="EAQ100" s="1332"/>
      <c r="EAR100" s="1332"/>
      <c r="EAS100" s="1332"/>
      <c r="EAT100" s="1332"/>
      <c r="EAU100" s="1332"/>
      <c r="EAV100" s="1332"/>
      <c r="EAW100" s="1332"/>
      <c r="EAX100" s="1332"/>
      <c r="EAY100" s="1332"/>
      <c r="EAZ100" s="1332"/>
      <c r="EBA100" s="1332"/>
      <c r="EBB100" s="1332"/>
      <c r="EBC100" s="1332"/>
      <c r="EBD100" s="1332"/>
      <c r="EBE100" s="1332"/>
      <c r="EBF100" s="1332"/>
      <c r="EBG100" s="1332"/>
      <c r="EBH100" s="1332"/>
      <c r="EBI100" s="1332"/>
      <c r="EBJ100" s="1332"/>
      <c r="EBK100" s="1332"/>
      <c r="EBL100" s="1332"/>
      <c r="EBM100" s="1332"/>
      <c r="EBN100" s="1332"/>
      <c r="EBO100" s="1332"/>
      <c r="EBP100" s="1332"/>
      <c r="EBQ100" s="1332"/>
      <c r="EBR100" s="1332"/>
      <c r="EBS100" s="1332"/>
      <c r="EBT100" s="1332"/>
      <c r="EBU100" s="1332"/>
      <c r="EBV100" s="1332"/>
      <c r="EBW100" s="1332"/>
      <c r="EBX100" s="1332"/>
      <c r="EBY100" s="1332"/>
      <c r="EBZ100" s="1332"/>
      <c r="ECA100" s="1332"/>
      <c r="ECB100" s="1332"/>
      <c r="ECC100" s="1332"/>
      <c r="ECD100" s="1332"/>
      <c r="ECE100" s="1332"/>
      <c r="ECF100" s="1332"/>
      <c r="ECG100" s="1332"/>
      <c r="ECH100" s="1332"/>
      <c r="ECI100" s="1332"/>
      <c r="ECJ100" s="1332"/>
      <c r="ECK100" s="1332"/>
      <c r="ECL100" s="1332"/>
      <c r="ECM100" s="1332"/>
      <c r="ECN100" s="1332"/>
      <c r="ECO100" s="1332"/>
      <c r="ECP100" s="1332"/>
      <c r="ECQ100" s="1332"/>
      <c r="ECR100" s="1332"/>
      <c r="ECS100" s="1332"/>
      <c r="ECT100" s="1332"/>
      <c r="ECU100" s="1332"/>
      <c r="ECV100" s="1332"/>
      <c r="ECW100" s="1332"/>
      <c r="ECX100" s="1332"/>
      <c r="ECY100" s="1332"/>
      <c r="ECZ100" s="1332"/>
      <c r="EDA100" s="1332"/>
      <c r="EDB100" s="1332"/>
      <c r="EDC100" s="1332"/>
      <c r="EDD100" s="1332"/>
      <c r="EDE100" s="1332"/>
      <c r="EDF100" s="1332"/>
      <c r="EDG100" s="1332"/>
      <c r="EDH100" s="1332"/>
      <c r="EDI100" s="1332"/>
      <c r="EDJ100" s="1332"/>
      <c r="EDK100" s="1332"/>
      <c r="EDL100" s="1332"/>
      <c r="EDM100" s="1332"/>
      <c r="EDN100" s="1332"/>
      <c r="EDO100" s="1332"/>
      <c r="EDP100" s="1332"/>
      <c r="EDQ100" s="1332"/>
      <c r="EDR100" s="1332"/>
      <c r="EDS100" s="1332"/>
      <c r="EDT100" s="1332"/>
      <c r="EDU100" s="1332"/>
      <c r="EDV100" s="1332"/>
      <c r="EDW100" s="1332"/>
      <c r="EDX100" s="1332"/>
      <c r="EDY100" s="1332"/>
      <c r="EDZ100" s="1332"/>
      <c r="EEA100" s="1332"/>
      <c r="EEB100" s="1332"/>
      <c r="EEC100" s="1332"/>
      <c r="EED100" s="1332"/>
      <c r="EEE100" s="1332"/>
      <c r="EEF100" s="1332"/>
      <c r="EEG100" s="1332"/>
      <c r="EEH100" s="1332"/>
      <c r="EEI100" s="1332"/>
      <c r="EEJ100" s="1332"/>
      <c r="EEK100" s="1332"/>
      <c r="EEL100" s="1332"/>
      <c r="EEM100" s="1332"/>
      <c r="EEN100" s="1332"/>
      <c r="EEO100" s="1332"/>
      <c r="EEP100" s="1332"/>
      <c r="EEQ100" s="1332"/>
      <c r="EER100" s="1332"/>
      <c r="EES100" s="1332"/>
      <c r="EET100" s="1332"/>
      <c r="EEU100" s="1332"/>
      <c r="EEV100" s="1332"/>
      <c r="EEW100" s="1332"/>
      <c r="EEX100" s="1332"/>
      <c r="EEY100" s="1332"/>
      <c r="EEZ100" s="1332"/>
      <c r="EFA100" s="1332"/>
      <c r="EFB100" s="1332"/>
      <c r="EFC100" s="1332"/>
      <c r="EFD100" s="1332"/>
      <c r="EFE100" s="1332"/>
      <c r="EFF100" s="1332"/>
      <c r="EFG100" s="1332"/>
      <c r="EFH100" s="1332"/>
      <c r="EFI100" s="1332"/>
      <c r="EFJ100" s="1332"/>
      <c r="EFK100" s="1332"/>
      <c r="EFL100" s="1332"/>
      <c r="EFM100" s="1332"/>
      <c r="EFN100" s="1332"/>
      <c r="EFO100" s="1332"/>
      <c r="EFP100" s="1332"/>
      <c r="EFQ100" s="1332"/>
      <c r="EFR100" s="1332"/>
      <c r="EFS100" s="1332"/>
      <c r="EFT100" s="1332"/>
      <c r="EFU100" s="1332"/>
      <c r="EFV100" s="1332"/>
      <c r="EFW100" s="1332"/>
      <c r="EFX100" s="1332"/>
      <c r="EFY100" s="1332"/>
      <c r="EFZ100" s="1332"/>
      <c r="EGA100" s="1332"/>
      <c r="EGB100" s="1332"/>
      <c r="EGC100" s="1332"/>
      <c r="EGD100" s="1332"/>
      <c r="EGE100" s="1332"/>
      <c r="EGF100" s="1332"/>
      <c r="EGG100" s="1332"/>
      <c r="EGH100" s="1332"/>
      <c r="EGI100" s="1332"/>
      <c r="EGJ100" s="1332"/>
      <c r="EGK100" s="1332"/>
      <c r="EGL100" s="1332"/>
      <c r="EGM100" s="1332"/>
      <c r="EGN100" s="1332"/>
      <c r="EGO100" s="1332"/>
      <c r="EGP100" s="1332"/>
      <c r="EGQ100" s="1332"/>
      <c r="EGR100" s="1332"/>
      <c r="EGS100" s="1332"/>
      <c r="EGT100" s="1332"/>
      <c r="EGU100" s="1332"/>
      <c r="EGV100" s="1332"/>
      <c r="EGW100" s="1332"/>
      <c r="EGX100" s="1332"/>
      <c r="EGY100" s="1332"/>
      <c r="EGZ100" s="1332"/>
      <c r="EHA100" s="1332"/>
      <c r="EHB100" s="1332"/>
      <c r="EHC100" s="1332"/>
      <c r="EHD100" s="1332"/>
      <c r="EHE100" s="1332"/>
      <c r="EHF100" s="1332"/>
      <c r="EHG100" s="1332"/>
      <c r="EHH100" s="1332"/>
      <c r="EHI100" s="1332"/>
      <c r="EHJ100" s="1332"/>
      <c r="EHK100" s="1332"/>
      <c r="EHL100" s="1332"/>
      <c r="EHM100" s="1332"/>
      <c r="EHN100" s="1332"/>
      <c r="EHO100" s="1332"/>
      <c r="EHP100" s="1332"/>
      <c r="EHQ100" s="1332"/>
      <c r="EHR100" s="1332"/>
      <c r="EHS100" s="1332"/>
      <c r="EHT100" s="1332"/>
      <c r="EHU100" s="1332"/>
      <c r="EHV100" s="1332"/>
      <c r="EHW100" s="1332"/>
      <c r="EHX100" s="1332"/>
      <c r="EHY100" s="1332"/>
      <c r="EHZ100" s="1332"/>
      <c r="EIA100" s="1332"/>
      <c r="EIB100" s="1332"/>
      <c r="EIC100" s="1332"/>
      <c r="EID100" s="1332"/>
      <c r="EIE100" s="1332"/>
      <c r="EIF100" s="1332"/>
      <c r="EIG100" s="1332"/>
      <c r="EIH100" s="1332"/>
      <c r="EII100" s="1332"/>
      <c r="EIJ100" s="1332"/>
      <c r="EIK100" s="1332"/>
      <c r="EIL100" s="1332"/>
      <c r="EIM100" s="1332"/>
      <c r="EIN100" s="1332"/>
      <c r="EIO100" s="1332"/>
      <c r="EIP100" s="1332"/>
      <c r="EIQ100" s="1332"/>
      <c r="EIR100" s="1332"/>
      <c r="EIS100" s="1332"/>
      <c r="EIT100" s="1332"/>
      <c r="EIU100" s="1332"/>
      <c r="EIV100" s="1332"/>
      <c r="EIW100" s="1332"/>
      <c r="EIX100" s="1332"/>
      <c r="EIY100" s="1332"/>
      <c r="EIZ100" s="1332"/>
      <c r="EJA100" s="1332"/>
      <c r="EJB100" s="1332"/>
      <c r="EJC100" s="1332"/>
      <c r="EJD100" s="1332"/>
      <c r="EJE100" s="1332"/>
      <c r="EJF100" s="1332"/>
      <c r="EJG100" s="1332"/>
      <c r="EJH100" s="1332"/>
      <c r="EJI100" s="1332"/>
      <c r="EJJ100" s="1332"/>
      <c r="EJK100" s="1332"/>
      <c r="EJL100" s="1332"/>
      <c r="EJM100" s="1332"/>
      <c r="EJN100" s="1332"/>
      <c r="EJO100" s="1332"/>
      <c r="EJP100" s="1332"/>
      <c r="EJQ100" s="1332"/>
      <c r="EJR100" s="1332"/>
      <c r="EJS100" s="1332"/>
      <c r="EJT100" s="1332"/>
      <c r="EJU100" s="1332"/>
      <c r="EJV100" s="1332"/>
      <c r="EJW100" s="1332"/>
      <c r="EJX100" s="1332"/>
      <c r="EJY100" s="1332"/>
      <c r="EJZ100" s="1332"/>
      <c r="EKA100" s="1332"/>
      <c r="EKB100" s="1332"/>
      <c r="EKC100" s="1332"/>
      <c r="EKD100" s="1332"/>
      <c r="EKE100" s="1332"/>
      <c r="EKF100" s="1332"/>
      <c r="EKG100" s="1332"/>
      <c r="EKH100" s="1332"/>
      <c r="EKI100" s="1332"/>
      <c r="EKJ100" s="1332"/>
      <c r="EKK100" s="1332"/>
      <c r="EKL100" s="1332"/>
      <c r="EKM100" s="1332"/>
      <c r="EKN100" s="1332"/>
      <c r="EKO100" s="1332"/>
      <c r="EKP100" s="1332"/>
      <c r="EKQ100" s="1332"/>
      <c r="EKR100" s="1332"/>
      <c r="EKS100" s="1332"/>
      <c r="EKT100" s="1332"/>
      <c r="EKU100" s="1332"/>
      <c r="EKV100" s="1332"/>
      <c r="EKW100" s="1332"/>
      <c r="EKX100" s="1332"/>
      <c r="EKY100" s="1332"/>
      <c r="EKZ100" s="1332"/>
      <c r="ELA100" s="1332"/>
      <c r="ELB100" s="1332"/>
      <c r="ELC100" s="1332"/>
      <c r="ELD100" s="1332"/>
      <c r="ELE100" s="1332"/>
      <c r="ELF100" s="1332"/>
      <c r="ELG100" s="1332"/>
      <c r="ELH100" s="1332"/>
      <c r="ELI100" s="1332"/>
      <c r="ELJ100" s="1332"/>
      <c r="ELK100" s="1332"/>
      <c r="ELL100" s="1332"/>
      <c r="ELM100" s="1332"/>
      <c r="ELN100" s="1332"/>
      <c r="ELO100" s="1332"/>
      <c r="ELP100" s="1332"/>
      <c r="ELQ100" s="1332"/>
      <c r="ELR100" s="1332"/>
      <c r="ELS100" s="1332"/>
      <c r="ELT100" s="1332"/>
      <c r="ELU100" s="1332"/>
      <c r="ELV100" s="1332"/>
      <c r="ELW100" s="1332"/>
      <c r="ELX100" s="1332"/>
      <c r="ELY100" s="1332"/>
      <c r="ELZ100" s="1332"/>
      <c r="EMA100" s="1332"/>
      <c r="EMB100" s="1332"/>
      <c r="EMC100" s="1332"/>
      <c r="EMD100" s="1332"/>
      <c r="EME100" s="1332"/>
      <c r="EMF100" s="1332"/>
      <c r="EMG100" s="1332"/>
      <c r="EMH100" s="1332"/>
      <c r="EMI100" s="1332"/>
      <c r="EMJ100" s="1332"/>
      <c r="EMK100" s="1332"/>
      <c r="EML100" s="1332"/>
      <c r="EMM100" s="1332"/>
      <c r="EMN100" s="1332"/>
      <c r="EMO100" s="1332"/>
      <c r="EMP100" s="1332"/>
      <c r="EMQ100" s="1332"/>
      <c r="EMR100" s="1332"/>
      <c r="EMS100" s="1332"/>
      <c r="EMT100" s="1332"/>
      <c r="EMU100" s="1332"/>
      <c r="EMV100" s="1332"/>
      <c r="EMW100" s="1332"/>
      <c r="EMX100" s="1332"/>
      <c r="EMY100" s="1332"/>
      <c r="EMZ100" s="1332"/>
      <c r="ENA100" s="1332"/>
      <c r="ENB100" s="1332"/>
      <c r="ENC100" s="1332"/>
      <c r="END100" s="1332"/>
      <c r="ENE100" s="1332"/>
      <c r="ENF100" s="1332"/>
      <c r="ENG100" s="1332"/>
      <c r="ENH100" s="1332"/>
      <c r="ENI100" s="1332"/>
      <c r="ENJ100" s="1332"/>
      <c r="ENK100" s="1332"/>
      <c r="ENL100" s="1332"/>
      <c r="ENM100" s="1332"/>
      <c r="ENN100" s="1332"/>
      <c r="ENO100" s="1332"/>
      <c r="ENP100" s="1332"/>
      <c r="ENQ100" s="1332"/>
      <c r="ENR100" s="1332"/>
      <c r="ENS100" s="1332"/>
      <c r="ENT100" s="1332"/>
      <c r="ENU100" s="1332"/>
      <c r="ENV100" s="1332"/>
      <c r="ENW100" s="1332"/>
      <c r="ENX100" s="1332"/>
      <c r="ENY100" s="1332"/>
      <c r="ENZ100" s="1332"/>
      <c r="EOA100" s="1332"/>
      <c r="EOB100" s="1332"/>
      <c r="EOC100" s="1332"/>
      <c r="EOD100" s="1332"/>
      <c r="EOE100" s="1332"/>
      <c r="EOF100" s="1332"/>
      <c r="EOG100" s="1332"/>
      <c r="EOH100" s="1332"/>
      <c r="EOI100" s="1332"/>
      <c r="EOJ100" s="1332"/>
      <c r="EOK100" s="1332"/>
      <c r="EOL100" s="1332"/>
      <c r="EOM100" s="1332"/>
      <c r="EON100" s="1332"/>
      <c r="EOO100" s="1332"/>
      <c r="EOP100" s="1332"/>
      <c r="EOQ100" s="1332"/>
      <c r="EOR100" s="1332"/>
      <c r="EOS100" s="1332"/>
      <c r="EOT100" s="1332"/>
      <c r="EOU100" s="1332"/>
      <c r="EOV100" s="1332"/>
      <c r="EOW100" s="1332"/>
      <c r="EOX100" s="1332"/>
      <c r="EOY100" s="1332"/>
      <c r="EOZ100" s="1332"/>
      <c r="EPA100" s="1332"/>
      <c r="EPB100" s="1332"/>
      <c r="EPC100" s="1332"/>
      <c r="EPD100" s="1332"/>
      <c r="EPE100" s="1332"/>
      <c r="EPF100" s="1332"/>
      <c r="EPG100" s="1332"/>
      <c r="EPH100" s="1332"/>
      <c r="EPI100" s="1332"/>
      <c r="EPJ100" s="1332"/>
      <c r="EPK100" s="1332"/>
      <c r="EPL100" s="1332"/>
      <c r="EPM100" s="1332"/>
      <c r="EPN100" s="1332"/>
      <c r="EPO100" s="1332"/>
      <c r="EPP100" s="1332"/>
      <c r="EPQ100" s="1332"/>
      <c r="EPR100" s="1332"/>
      <c r="EPS100" s="1332"/>
      <c r="EPT100" s="1332"/>
      <c r="EPU100" s="1332"/>
      <c r="EPV100" s="1332"/>
      <c r="EPW100" s="1332"/>
      <c r="EPX100" s="1332"/>
      <c r="EPY100" s="1332"/>
      <c r="EPZ100" s="1332"/>
      <c r="EQA100" s="1332"/>
      <c r="EQB100" s="1332"/>
      <c r="EQC100" s="1332"/>
      <c r="EQD100" s="1332"/>
      <c r="EQE100" s="1332"/>
      <c r="EQF100" s="1332"/>
      <c r="EQG100" s="1332"/>
      <c r="EQH100" s="1332"/>
      <c r="EQI100" s="1332"/>
      <c r="EQJ100" s="1332"/>
      <c r="EQK100" s="1332"/>
      <c r="EQL100" s="1332"/>
      <c r="EQM100" s="1332"/>
      <c r="EQN100" s="1332"/>
      <c r="EQO100" s="1332"/>
      <c r="EQP100" s="1332"/>
      <c r="EQQ100" s="1332"/>
      <c r="EQR100" s="1332"/>
      <c r="EQS100" s="1332"/>
      <c r="EQT100" s="1332"/>
      <c r="EQU100" s="1332"/>
      <c r="EQV100" s="1332"/>
      <c r="EQW100" s="1332"/>
      <c r="EQX100" s="1332"/>
      <c r="EQY100" s="1332"/>
      <c r="EQZ100" s="1332"/>
      <c r="ERA100" s="1332"/>
      <c r="ERB100" s="1332"/>
      <c r="ERC100" s="1332"/>
      <c r="ERD100" s="1332"/>
      <c r="ERE100" s="1332"/>
      <c r="ERF100" s="1332"/>
      <c r="ERG100" s="1332"/>
      <c r="ERH100" s="1332"/>
      <c r="ERI100" s="1332"/>
      <c r="ERJ100" s="1332"/>
      <c r="ERK100" s="1332"/>
      <c r="ERL100" s="1332"/>
      <c r="ERM100" s="1332"/>
      <c r="ERN100" s="1332"/>
      <c r="ERO100" s="1332"/>
      <c r="ERP100" s="1332"/>
      <c r="ERQ100" s="1332"/>
      <c r="ERR100" s="1332"/>
      <c r="ERS100" s="1332"/>
      <c r="ERT100" s="1332"/>
      <c r="ERU100" s="1332"/>
      <c r="ERV100" s="1332"/>
      <c r="ERW100" s="1332"/>
      <c r="ERX100" s="1332"/>
      <c r="ERY100" s="1332"/>
      <c r="ERZ100" s="1332"/>
      <c r="ESA100" s="1332"/>
      <c r="ESB100" s="1332"/>
      <c r="ESC100" s="1332"/>
      <c r="ESD100" s="1332"/>
      <c r="ESE100" s="1332"/>
      <c r="ESF100" s="1332"/>
      <c r="ESG100" s="1332"/>
      <c r="ESH100" s="1332"/>
      <c r="ESI100" s="1332"/>
      <c r="ESJ100" s="1332"/>
      <c r="ESK100" s="1332"/>
      <c r="ESL100" s="1332"/>
      <c r="ESM100" s="1332"/>
      <c r="ESN100" s="1332"/>
      <c r="ESO100" s="1332"/>
      <c r="ESP100" s="1332"/>
      <c r="ESQ100" s="1332"/>
      <c r="ESR100" s="1332"/>
      <c r="ESS100" s="1332"/>
      <c r="EST100" s="1332"/>
      <c r="ESU100" s="1332"/>
      <c r="ESV100" s="1332"/>
      <c r="ESW100" s="1332"/>
      <c r="ESX100" s="1332"/>
      <c r="ESY100" s="1332"/>
      <c r="ESZ100" s="1332"/>
      <c r="ETA100" s="1332"/>
      <c r="ETB100" s="1332"/>
      <c r="ETC100" s="1332"/>
      <c r="ETD100" s="1332"/>
      <c r="ETE100" s="1332"/>
      <c r="ETF100" s="1332"/>
      <c r="ETG100" s="1332"/>
      <c r="ETH100" s="1332"/>
      <c r="ETI100" s="1332"/>
      <c r="ETJ100" s="1332"/>
      <c r="ETK100" s="1332"/>
      <c r="ETL100" s="1332"/>
      <c r="ETM100" s="1332"/>
      <c r="ETN100" s="1332"/>
      <c r="ETO100" s="1332"/>
      <c r="ETP100" s="1332"/>
      <c r="ETQ100" s="1332"/>
      <c r="ETR100" s="1332"/>
      <c r="ETS100" s="1332"/>
      <c r="ETT100" s="1332"/>
      <c r="ETU100" s="1332"/>
      <c r="ETV100" s="1332"/>
      <c r="ETW100" s="1332"/>
      <c r="ETX100" s="1332"/>
      <c r="ETY100" s="1332"/>
      <c r="ETZ100" s="1332"/>
      <c r="EUA100" s="1332"/>
      <c r="EUB100" s="1332"/>
      <c r="EUC100" s="1332"/>
      <c r="EUD100" s="1332"/>
      <c r="EUE100" s="1332"/>
      <c r="EUF100" s="1332"/>
      <c r="EUG100" s="1332"/>
      <c r="EUH100" s="1332"/>
      <c r="EUI100" s="1332"/>
      <c r="EUJ100" s="1332"/>
      <c r="EUK100" s="1332"/>
      <c r="EUL100" s="1332"/>
      <c r="EUM100" s="1332"/>
      <c r="EUN100" s="1332"/>
      <c r="EUO100" s="1332"/>
      <c r="EUP100" s="1332"/>
      <c r="EUQ100" s="1332"/>
      <c r="EUR100" s="1332"/>
      <c r="EUS100" s="1332"/>
      <c r="EUT100" s="1332"/>
      <c r="EUU100" s="1332"/>
      <c r="EUV100" s="1332"/>
      <c r="EUW100" s="1332"/>
      <c r="EUX100" s="1332"/>
      <c r="EUY100" s="1332"/>
      <c r="EUZ100" s="1332"/>
      <c r="EVA100" s="1332"/>
      <c r="EVB100" s="1332"/>
      <c r="EVC100" s="1332"/>
      <c r="EVD100" s="1332"/>
      <c r="EVE100" s="1332"/>
      <c r="EVF100" s="1332"/>
      <c r="EVG100" s="1332"/>
      <c r="EVH100" s="1332"/>
      <c r="EVI100" s="1332"/>
      <c r="EVJ100" s="1332"/>
      <c r="EVK100" s="1332"/>
      <c r="EVL100" s="1332"/>
      <c r="EVM100" s="1332"/>
      <c r="EVN100" s="1332"/>
      <c r="EVO100" s="1332"/>
      <c r="EVP100" s="1332"/>
      <c r="EVQ100" s="1332"/>
      <c r="EVR100" s="1332"/>
      <c r="EVS100" s="1332"/>
      <c r="EVT100" s="1332"/>
      <c r="EVU100" s="1332"/>
      <c r="EVV100" s="1332"/>
      <c r="EVW100" s="1332"/>
      <c r="EVX100" s="1332"/>
      <c r="EVY100" s="1332"/>
      <c r="EVZ100" s="1332"/>
      <c r="EWA100" s="1332"/>
      <c r="EWB100" s="1332"/>
      <c r="EWC100" s="1332"/>
      <c r="EWD100" s="1332"/>
      <c r="EWE100" s="1332"/>
      <c r="EWF100" s="1332"/>
      <c r="EWG100" s="1332"/>
      <c r="EWH100" s="1332"/>
      <c r="EWI100" s="1332"/>
      <c r="EWJ100" s="1332"/>
      <c r="EWK100" s="1332"/>
      <c r="EWL100" s="1332"/>
      <c r="EWM100" s="1332"/>
      <c r="EWN100" s="1332"/>
      <c r="EWO100" s="1332"/>
      <c r="EWP100" s="1332"/>
      <c r="EWQ100" s="1332"/>
      <c r="EWR100" s="1332"/>
      <c r="EWS100" s="1332"/>
      <c r="EWT100" s="1332"/>
      <c r="EWU100" s="1332"/>
      <c r="EWV100" s="1332"/>
      <c r="EWW100" s="1332"/>
      <c r="EWX100" s="1332"/>
      <c r="EWY100" s="1332"/>
      <c r="EWZ100" s="1332"/>
      <c r="EXA100" s="1332"/>
      <c r="EXB100" s="1332"/>
      <c r="EXC100" s="1332"/>
      <c r="EXD100" s="1332"/>
      <c r="EXE100" s="1332"/>
      <c r="EXF100" s="1332"/>
      <c r="EXG100" s="1332"/>
      <c r="EXH100" s="1332"/>
      <c r="EXI100" s="1332"/>
      <c r="EXJ100" s="1332"/>
      <c r="EXK100" s="1332"/>
      <c r="EXL100" s="1332"/>
      <c r="EXM100" s="1332"/>
      <c r="EXN100" s="1332"/>
      <c r="EXO100" s="1332"/>
      <c r="EXP100" s="1332"/>
      <c r="EXQ100" s="1332"/>
      <c r="EXR100" s="1332"/>
      <c r="EXS100" s="1332"/>
      <c r="EXT100" s="1332"/>
      <c r="EXU100" s="1332"/>
      <c r="EXV100" s="1332"/>
      <c r="EXW100" s="1332"/>
      <c r="EXX100" s="1332"/>
      <c r="EXY100" s="1332"/>
      <c r="EXZ100" s="1332"/>
      <c r="EYA100" s="1332"/>
      <c r="EYB100" s="1332"/>
      <c r="EYC100" s="1332"/>
      <c r="EYD100" s="1332"/>
      <c r="EYE100" s="1332"/>
      <c r="EYF100" s="1332"/>
      <c r="EYG100" s="1332"/>
      <c r="EYH100" s="1332"/>
      <c r="EYI100" s="1332"/>
      <c r="EYJ100" s="1332"/>
      <c r="EYK100" s="1332"/>
      <c r="EYL100" s="1332"/>
      <c r="EYM100" s="1332"/>
      <c r="EYN100" s="1332"/>
      <c r="EYO100" s="1332"/>
      <c r="EYP100" s="1332"/>
      <c r="EYQ100" s="1332"/>
      <c r="EYR100" s="1332"/>
      <c r="EYS100" s="1332"/>
      <c r="EYT100" s="1332"/>
      <c r="EYU100" s="1332"/>
      <c r="EYV100" s="1332"/>
      <c r="EYW100" s="1332"/>
      <c r="EYX100" s="1332"/>
      <c r="EYY100" s="1332"/>
      <c r="EYZ100" s="1332"/>
      <c r="EZA100" s="1332"/>
      <c r="EZB100" s="1332"/>
      <c r="EZC100" s="1332"/>
      <c r="EZD100" s="1332"/>
      <c r="EZE100" s="1332"/>
      <c r="EZF100" s="1332"/>
      <c r="EZG100" s="1332"/>
      <c r="EZH100" s="1332"/>
      <c r="EZI100" s="1332"/>
      <c r="EZJ100" s="1332"/>
      <c r="EZK100" s="1332"/>
      <c r="EZL100" s="1332"/>
      <c r="EZM100" s="1332"/>
      <c r="EZN100" s="1332"/>
      <c r="EZO100" s="1332"/>
      <c r="EZP100" s="1332"/>
      <c r="EZQ100" s="1332"/>
      <c r="EZR100" s="1332"/>
      <c r="EZS100" s="1332"/>
      <c r="EZT100" s="1332"/>
      <c r="EZU100" s="1332"/>
      <c r="EZV100" s="1332"/>
      <c r="EZW100" s="1332"/>
      <c r="EZX100" s="1332"/>
      <c r="EZY100" s="1332"/>
      <c r="EZZ100" s="1332"/>
      <c r="FAA100" s="1332"/>
      <c r="FAB100" s="1332"/>
      <c r="FAC100" s="1332"/>
      <c r="FAD100" s="1332"/>
      <c r="FAE100" s="1332"/>
      <c r="FAF100" s="1332"/>
      <c r="FAG100" s="1332"/>
      <c r="FAH100" s="1332"/>
      <c r="FAI100" s="1332"/>
      <c r="FAJ100" s="1332"/>
      <c r="FAK100" s="1332"/>
      <c r="FAL100" s="1332"/>
      <c r="FAM100" s="1332"/>
      <c r="FAN100" s="1332"/>
      <c r="FAO100" s="1332"/>
      <c r="FAP100" s="1332"/>
      <c r="FAQ100" s="1332"/>
      <c r="FAR100" s="1332"/>
      <c r="FAS100" s="1332"/>
      <c r="FAT100" s="1332"/>
      <c r="FAU100" s="1332"/>
      <c r="FAV100" s="1332"/>
      <c r="FAW100" s="1332"/>
      <c r="FAX100" s="1332"/>
      <c r="FAY100" s="1332"/>
      <c r="FAZ100" s="1332"/>
      <c r="FBA100" s="1332"/>
      <c r="FBB100" s="1332"/>
      <c r="FBC100" s="1332"/>
      <c r="FBD100" s="1332"/>
      <c r="FBE100" s="1332"/>
      <c r="FBF100" s="1332"/>
      <c r="FBG100" s="1332"/>
      <c r="FBH100" s="1332"/>
      <c r="FBI100" s="1332"/>
      <c r="FBJ100" s="1332"/>
      <c r="FBK100" s="1332"/>
      <c r="FBL100" s="1332"/>
      <c r="FBM100" s="1332"/>
      <c r="FBN100" s="1332"/>
      <c r="FBO100" s="1332"/>
      <c r="FBP100" s="1332"/>
      <c r="FBQ100" s="1332"/>
      <c r="FBR100" s="1332"/>
      <c r="FBS100" s="1332"/>
      <c r="FBT100" s="1332"/>
      <c r="FBU100" s="1332"/>
      <c r="FBV100" s="1332"/>
      <c r="FBW100" s="1332"/>
      <c r="FBX100" s="1332"/>
      <c r="FBY100" s="1332"/>
      <c r="FBZ100" s="1332"/>
      <c r="FCA100" s="1332"/>
      <c r="FCB100" s="1332"/>
      <c r="FCC100" s="1332"/>
      <c r="FCD100" s="1332"/>
      <c r="FCE100" s="1332"/>
      <c r="FCF100" s="1332"/>
      <c r="FCG100" s="1332"/>
      <c r="FCH100" s="1332"/>
      <c r="FCI100" s="1332"/>
      <c r="FCJ100" s="1332"/>
      <c r="FCK100" s="1332"/>
      <c r="FCL100" s="1332"/>
      <c r="FCM100" s="1332"/>
      <c r="FCN100" s="1332"/>
      <c r="FCO100" s="1332"/>
      <c r="FCP100" s="1332"/>
      <c r="FCQ100" s="1332"/>
      <c r="FCR100" s="1332"/>
      <c r="FCS100" s="1332"/>
      <c r="FCT100" s="1332"/>
      <c r="FCU100" s="1332"/>
      <c r="FCV100" s="1332"/>
      <c r="FCW100" s="1332"/>
      <c r="FCX100" s="1332"/>
      <c r="FCY100" s="1332"/>
      <c r="FCZ100" s="1332"/>
      <c r="FDA100" s="1332"/>
      <c r="FDB100" s="1332"/>
      <c r="FDC100" s="1332"/>
      <c r="FDD100" s="1332"/>
      <c r="FDE100" s="1332"/>
      <c r="FDF100" s="1332"/>
      <c r="FDG100" s="1332"/>
      <c r="FDH100" s="1332"/>
      <c r="FDI100" s="1332"/>
      <c r="FDJ100" s="1332"/>
      <c r="FDK100" s="1332"/>
      <c r="FDL100" s="1332"/>
      <c r="FDM100" s="1332"/>
      <c r="FDN100" s="1332"/>
      <c r="FDO100" s="1332"/>
      <c r="FDP100" s="1332"/>
      <c r="FDQ100" s="1332"/>
      <c r="FDR100" s="1332"/>
      <c r="FDS100" s="1332"/>
      <c r="FDT100" s="1332"/>
      <c r="FDU100" s="1332"/>
      <c r="FDV100" s="1332"/>
      <c r="FDW100" s="1332"/>
      <c r="FDX100" s="1332"/>
      <c r="FDY100" s="1332"/>
      <c r="FDZ100" s="1332"/>
      <c r="FEA100" s="1332"/>
      <c r="FEB100" s="1332"/>
      <c r="FEC100" s="1332"/>
      <c r="FED100" s="1332"/>
      <c r="FEE100" s="1332"/>
      <c r="FEF100" s="1332"/>
      <c r="FEG100" s="1332"/>
      <c r="FEH100" s="1332"/>
      <c r="FEI100" s="1332"/>
      <c r="FEJ100" s="1332"/>
      <c r="FEK100" s="1332"/>
      <c r="FEL100" s="1332"/>
      <c r="FEM100" s="1332"/>
      <c r="FEN100" s="1332"/>
      <c r="FEO100" s="1332"/>
      <c r="FEP100" s="1332"/>
      <c r="FEQ100" s="1332"/>
      <c r="FER100" s="1332"/>
      <c r="FES100" s="1332"/>
      <c r="FET100" s="1332"/>
      <c r="FEU100" s="1332"/>
      <c r="FEV100" s="1332"/>
      <c r="FEW100" s="1332"/>
      <c r="FEX100" s="1332"/>
      <c r="FEY100" s="1332"/>
      <c r="FEZ100" s="1332"/>
      <c r="FFA100" s="1332"/>
      <c r="FFB100" s="1332"/>
      <c r="FFC100" s="1332"/>
      <c r="FFD100" s="1332"/>
      <c r="FFE100" s="1332"/>
      <c r="FFF100" s="1332"/>
      <c r="FFG100" s="1332"/>
      <c r="FFH100" s="1332"/>
      <c r="FFI100" s="1332"/>
      <c r="FFJ100" s="1332"/>
      <c r="FFK100" s="1332"/>
      <c r="FFL100" s="1332"/>
      <c r="FFM100" s="1332"/>
      <c r="FFN100" s="1332"/>
      <c r="FFO100" s="1332"/>
      <c r="FFP100" s="1332"/>
      <c r="FFQ100" s="1332"/>
      <c r="FFR100" s="1332"/>
      <c r="FFS100" s="1332"/>
      <c r="FFT100" s="1332"/>
      <c r="FFU100" s="1332"/>
      <c r="FFV100" s="1332"/>
      <c r="FFW100" s="1332"/>
      <c r="FFX100" s="1332"/>
      <c r="FFY100" s="1332"/>
      <c r="FFZ100" s="1332"/>
      <c r="FGA100" s="1332"/>
      <c r="FGB100" s="1332"/>
      <c r="FGC100" s="1332"/>
      <c r="FGD100" s="1332"/>
      <c r="FGE100" s="1332"/>
      <c r="FGF100" s="1332"/>
      <c r="FGG100" s="1332"/>
      <c r="FGH100" s="1332"/>
      <c r="FGI100" s="1332"/>
      <c r="FGJ100" s="1332"/>
      <c r="FGK100" s="1332"/>
      <c r="FGL100" s="1332"/>
      <c r="FGM100" s="1332"/>
      <c r="FGN100" s="1332"/>
      <c r="FGO100" s="1332"/>
      <c r="FGP100" s="1332"/>
      <c r="FGQ100" s="1332"/>
      <c r="FGR100" s="1332"/>
      <c r="FGS100" s="1332"/>
      <c r="FGT100" s="1332"/>
      <c r="FGU100" s="1332"/>
      <c r="FGV100" s="1332"/>
      <c r="FGW100" s="1332"/>
      <c r="FGX100" s="1332"/>
      <c r="FGY100" s="1332"/>
      <c r="FGZ100" s="1332"/>
      <c r="FHA100" s="1332"/>
      <c r="FHB100" s="1332"/>
      <c r="FHC100" s="1332"/>
      <c r="FHD100" s="1332"/>
      <c r="FHE100" s="1332"/>
      <c r="FHF100" s="1332"/>
      <c r="FHG100" s="1332"/>
      <c r="FHH100" s="1332"/>
      <c r="FHI100" s="1332"/>
      <c r="FHJ100" s="1332"/>
      <c r="FHK100" s="1332"/>
      <c r="FHL100" s="1332"/>
      <c r="FHM100" s="1332"/>
      <c r="FHN100" s="1332"/>
      <c r="FHO100" s="1332"/>
      <c r="FHP100" s="1332"/>
      <c r="FHQ100" s="1332"/>
      <c r="FHR100" s="1332"/>
      <c r="FHS100" s="1332"/>
      <c r="FHT100" s="1332"/>
      <c r="FHU100" s="1332"/>
      <c r="FHV100" s="1332"/>
      <c r="FHW100" s="1332"/>
      <c r="FHX100" s="1332"/>
      <c r="FHY100" s="1332"/>
      <c r="FHZ100" s="1332"/>
      <c r="FIA100" s="1332"/>
      <c r="FIB100" s="1332"/>
      <c r="FIC100" s="1332"/>
      <c r="FID100" s="1332"/>
      <c r="FIE100" s="1332"/>
      <c r="FIF100" s="1332"/>
      <c r="FIG100" s="1332"/>
      <c r="FIH100" s="1332"/>
      <c r="FII100" s="1332"/>
      <c r="FIJ100" s="1332"/>
      <c r="FIK100" s="1332"/>
      <c r="FIL100" s="1332"/>
      <c r="FIM100" s="1332"/>
      <c r="FIN100" s="1332"/>
      <c r="FIO100" s="1332"/>
      <c r="FIP100" s="1332"/>
      <c r="FIQ100" s="1332"/>
      <c r="FIR100" s="1332"/>
      <c r="FIS100" s="1332"/>
      <c r="FIT100" s="1332"/>
      <c r="FIU100" s="1332"/>
      <c r="FIV100" s="1332"/>
      <c r="FIW100" s="1332"/>
      <c r="FIX100" s="1332"/>
      <c r="FIY100" s="1332"/>
      <c r="FIZ100" s="1332"/>
      <c r="FJA100" s="1332"/>
      <c r="FJB100" s="1332"/>
      <c r="FJC100" s="1332"/>
      <c r="FJD100" s="1332"/>
      <c r="FJE100" s="1332"/>
      <c r="FJF100" s="1332"/>
      <c r="FJG100" s="1332"/>
      <c r="FJH100" s="1332"/>
      <c r="FJI100" s="1332"/>
      <c r="FJJ100" s="1332"/>
      <c r="FJK100" s="1332"/>
      <c r="FJL100" s="1332"/>
      <c r="FJM100" s="1332"/>
      <c r="FJN100" s="1332"/>
      <c r="FJO100" s="1332"/>
      <c r="FJP100" s="1332"/>
      <c r="FJQ100" s="1332"/>
      <c r="FJR100" s="1332"/>
      <c r="FJS100" s="1332"/>
      <c r="FJT100" s="1332"/>
      <c r="FJU100" s="1332"/>
      <c r="FJV100" s="1332"/>
      <c r="FJW100" s="1332"/>
      <c r="FJX100" s="1332"/>
      <c r="FJY100" s="1332"/>
      <c r="FJZ100" s="1332"/>
      <c r="FKA100" s="1332"/>
      <c r="FKB100" s="1332"/>
      <c r="FKC100" s="1332"/>
      <c r="FKD100" s="1332"/>
      <c r="FKE100" s="1332"/>
      <c r="FKF100" s="1332"/>
      <c r="FKG100" s="1332"/>
      <c r="FKH100" s="1332"/>
      <c r="FKI100" s="1332"/>
      <c r="FKJ100" s="1332"/>
      <c r="FKK100" s="1332"/>
      <c r="FKL100" s="1332"/>
      <c r="FKM100" s="1332"/>
      <c r="FKN100" s="1332"/>
      <c r="FKO100" s="1332"/>
      <c r="FKP100" s="1332"/>
      <c r="FKQ100" s="1332"/>
      <c r="FKR100" s="1332"/>
      <c r="FKS100" s="1332"/>
      <c r="FKT100" s="1332"/>
      <c r="FKU100" s="1332"/>
      <c r="FKV100" s="1332"/>
      <c r="FKW100" s="1332"/>
      <c r="FKX100" s="1332"/>
      <c r="FKY100" s="1332"/>
      <c r="FKZ100" s="1332"/>
      <c r="FLA100" s="1332"/>
      <c r="FLB100" s="1332"/>
      <c r="FLC100" s="1332"/>
      <c r="FLD100" s="1332"/>
      <c r="FLE100" s="1332"/>
      <c r="FLF100" s="1332"/>
      <c r="FLG100" s="1332"/>
      <c r="FLH100" s="1332"/>
      <c r="FLI100" s="1332"/>
      <c r="FLJ100" s="1332"/>
      <c r="FLK100" s="1332"/>
      <c r="FLL100" s="1332"/>
      <c r="FLM100" s="1332"/>
      <c r="FLN100" s="1332"/>
      <c r="FLO100" s="1332"/>
      <c r="FLP100" s="1332"/>
      <c r="FLQ100" s="1332"/>
      <c r="FLR100" s="1332"/>
      <c r="FLS100" s="1332"/>
      <c r="FLT100" s="1332"/>
      <c r="FLU100" s="1332"/>
      <c r="FLV100" s="1332"/>
      <c r="FLW100" s="1332"/>
      <c r="FLX100" s="1332"/>
      <c r="FLY100" s="1332"/>
      <c r="FLZ100" s="1332"/>
      <c r="FMA100" s="1332"/>
      <c r="FMB100" s="1332"/>
      <c r="FMC100" s="1332"/>
      <c r="FMD100" s="1332"/>
      <c r="FME100" s="1332"/>
      <c r="FMF100" s="1332"/>
      <c r="FMG100" s="1332"/>
      <c r="FMH100" s="1332"/>
      <c r="FMI100" s="1332"/>
      <c r="FMJ100" s="1332"/>
      <c r="FMK100" s="1332"/>
      <c r="FML100" s="1332"/>
      <c r="FMM100" s="1332"/>
      <c r="FMN100" s="1332"/>
      <c r="FMO100" s="1332"/>
      <c r="FMP100" s="1332"/>
      <c r="FMQ100" s="1332"/>
      <c r="FMR100" s="1332"/>
      <c r="FMS100" s="1332"/>
      <c r="FMT100" s="1332"/>
      <c r="FMU100" s="1332"/>
      <c r="FMV100" s="1332"/>
      <c r="FMW100" s="1332"/>
      <c r="FMX100" s="1332"/>
      <c r="FMY100" s="1332"/>
      <c r="FMZ100" s="1332"/>
      <c r="FNA100" s="1332"/>
      <c r="FNB100" s="1332"/>
      <c r="FNC100" s="1332"/>
      <c r="FND100" s="1332"/>
      <c r="FNE100" s="1332"/>
      <c r="FNF100" s="1332"/>
    </row>
    <row r="101" spans="1:4426" s="1339" customFormat="1" ht="15">
      <c r="A101" s="1301"/>
      <c r="B101" s="1406">
        <v>1901097</v>
      </c>
      <c r="C101" s="1410" t="s">
        <v>1724</v>
      </c>
      <c r="D101" s="1427">
        <v>-287386.90999999997</v>
      </c>
      <c r="E101" s="1405">
        <f>+D101</f>
        <v>-287386.90999999997</v>
      </c>
      <c r="F101" s="1401"/>
      <c r="G101" s="1401"/>
      <c r="H101" s="1401"/>
      <c r="I101" s="1401"/>
      <c r="J101" s="1623" t="s">
        <v>1831</v>
      </c>
      <c r="K101" s="1424" t="s">
        <v>826</v>
      </c>
      <c r="L101" s="1338"/>
      <c r="M101" s="1338"/>
      <c r="N101" s="1338"/>
      <c r="O101" s="1338"/>
      <c r="P101" s="1338"/>
      <c r="Q101" s="1338"/>
      <c r="R101" s="1338"/>
      <c r="S101" s="1338"/>
      <c r="T101" s="1338"/>
      <c r="U101" s="1338"/>
      <c r="V101" s="1338"/>
      <c r="W101" s="1338"/>
      <c r="X101" s="1338"/>
      <c r="Y101" s="1338"/>
      <c r="Z101" s="1338"/>
      <c r="AA101" s="1338"/>
      <c r="AB101" s="1338"/>
      <c r="AC101" s="1338"/>
      <c r="AD101" s="1338"/>
      <c r="AE101" s="1338"/>
      <c r="AF101" s="1338"/>
      <c r="AG101" s="1338"/>
      <c r="AH101" s="1338"/>
      <c r="AI101" s="1338"/>
      <c r="AJ101" s="1338"/>
      <c r="AK101" s="1338"/>
      <c r="AL101" s="1338"/>
      <c r="AM101" s="1338"/>
      <c r="AN101" s="1338"/>
      <c r="AO101" s="1338"/>
      <c r="AP101" s="1338"/>
      <c r="AQ101" s="1338"/>
      <c r="AR101" s="1338"/>
      <c r="AS101" s="1338"/>
      <c r="AT101" s="1338"/>
      <c r="AU101" s="1338"/>
      <c r="AV101" s="1338"/>
      <c r="AW101" s="1338"/>
      <c r="AX101" s="1338"/>
      <c r="AY101" s="1338"/>
      <c r="AZ101" s="1338"/>
      <c r="BA101" s="1338"/>
      <c r="BB101" s="1338"/>
      <c r="BC101" s="1338"/>
      <c r="BD101" s="1338"/>
      <c r="BE101" s="1338"/>
      <c r="BF101" s="1338"/>
      <c r="BG101" s="1338"/>
      <c r="BH101" s="1338"/>
      <c r="BI101" s="1338"/>
      <c r="BJ101" s="1338"/>
      <c r="BK101" s="1338"/>
      <c r="BL101" s="1338"/>
      <c r="BM101" s="1338"/>
      <c r="BN101" s="1338"/>
      <c r="BO101" s="1338"/>
      <c r="BP101" s="1338"/>
      <c r="BQ101" s="1338"/>
      <c r="BR101" s="1338"/>
      <c r="BS101" s="1338"/>
      <c r="BT101" s="1338"/>
      <c r="BU101" s="1338"/>
      <c r="BV101" s="1338"/>
      <c r="BW101" s="1338"/>
      <c r="BX101" s="1338"/>
      <c r="BY101" s="1338"/>
      <c r="BZ101" s="1338"/>
      <c r="CA101" s="1338"/>
      <c r="CB101" s="1338"/>
      <c r="CC101" s="1338"/>
      <c r="CD101" s="1338"/>
      <c r="CE101" s="1338"/>
      <c r="CF101" s="1338"/>
      <c r="CG101" s="1338"/>
      <c r="CH101" s="1338"/>
      <c r="CI101" s="1338"/>
      <c r="CJ101" s="1338"/>
      <c r="CK101" s="1338"/>
      <c r="CL101" s="1338"/>
      <c r="CM101" s="1338"/>
      <c r="CN101" s="1338"/>
      <c r="CO101" s="1338"/>
      <c r="CP101" s="1338"/>
      <c r="CQ101" s="1338"/>
      <c r="CR101" s="1338"/>
      <c r="CS101" s="1338"/>
      <c r="CT101" s="1338"/>
      <c r="CU101" s="1338"/>
      <c r="CV101" s="1338"/>
      <c r="CW101" s="1338"/>
      <c r="CX101" s="1338"/>
      <c r="CY101" s="1338"/>
      <c r="CZ101" s="1338"/>
      <c r="DA101" s="1338"/>
      <c r="DB101" s="1338"/>
      <c r="DC101" s="1338"/>
      <c r="DD101" s="1338"/>
      <c r="DE101" s="1338"/>
      <c r="DF101" s="1338"/>
      <c r="DG101" s="1338"/>
      <c r="DH101" s="1338"/>
      <c r="DI101" s="1338"/>
      <c r="DJ101" s="1338"/>
      <c r="DK101" s="1338"/>
      <c r="DL101" s="1338"/>
      <c r="DM101" s="1338"/>
      <c r="DN101" s="1338"/>
      <c r="DO101" s="1338"/>
      <c r="DP101" s="1338"/>
      <c r="DQ101" s="1338"/>
      <c r="DR101" s="1338"/>
      <c r="DS101" s="1338"/>
      <c r="DT101" s="1338"/>
      <c r="DU101" s="1338"/>
      <c r="DV101" s="1338"/>
      <c r="DW101" s="1338"/>
      <c r="DX101" s="1338"/>
      <c r="DY101" s="1338"/>
      <c r="DZ101" s="1338"/>
      <c r="EA101" s="1338"/>
      <c r="EB101" s="1338"/>
      <c r="EC101" s="1338"/>
      <c r="ED101" s="1338"/>
      <c r="EE101" s="1338"/>
      <c r="EF101" s="1338"/>
      <c r="EG101" s="1338"/>
      <c r="EH101" s="1338"/>
      <c r="EI101" s="1338"/>
      <c r="EJ101" s="1338"/>
      <c r="EK101" s="1338"/>
      <c r="EL101" s="1338"/>
      <c r="EM101" s="1338"/>
      <c r="EN101" s="1338"/>
      <c r="EO101" s="1338"/>
      <c r="EP101" s="1338"/>
      <c r="EQ101" s="1338"/>
      <c r="ER101" s="1338"/>
      <c r="ES101" s="1338"/>
      <c r="ET101" s="1338"/>
      <c r="EU101" s="1338"/>
      <c r="EV101" s="1338"/>
      <c r="EW101" s="1338"/>
      <c r="EX101" s="1338"/>
      <c r="EY101" s="1338"/>
      <c r="EZ101" s="1338"/>
      <c r="FA101" s="1338"/>
      <c r="FB101" s="1338"/>
      <c r="FC101" s="1338"/>
      <c r="FD101" s="1338"/>
      <c r="FE101" s="1338"/>
      <c r="FF101" s="1338"/>
      <c r="FG101" s="1338"/>
      <c r="FH101" s="1338"/>
      <c r="FI101" s="1338"/>
      <c r="FJ101" s="1338"/>
      <c r="FK101" s="1338"/>
      <c r="FL101" s="1338"/>
      <c r="FM101" s="1338"/>
      <c r="FN101" s="1338"/>
      <c r="FO101" s="1338"/>
      <c r="FP101" s="1338"/>
      <c r="FQ101" s="1338"/>
      <c r="FR101" s="1338"/>
      <c r="FS101" s="1338"/>
      <c r="FT101" s="1338"/>
      <c r="FU101" s="1338"/>
      <c r="FV101" s="1338"/>
      <c r="FW101" s="1338"/>
      <c r="FX101" s="1338"/>
      <c r="FY101" s="1338"/>
      <c r="FZ101" s="1338"/>
      <c r="GA101" s="1338"/>
      <c r="GB101" s="1338"/>
      <c r="GC101" s="1338"/>
      <c r="GD101" s="1338"/>
      <c r="GE101" s="1338"/>
      <c r="GF101" s="1338"/>
      <c r="GG101" s="1338"/>
      <c r="GH101" s="1338"/>
      <c r="GI101" s="1338"/>
      <c r="GJ101" s="1338"/>
      <c r="GK101" s="1338"/>
      <c r="GL101" s="1338"/>
      <c r="GM101" s="1338"/>
      <c r="GN101" s="1338"/>
      <c r="GO101" s="1338"/>
      <c r="GP101" s="1338"/>
      <c r="GQ101" s="1338"/>
      <c r="GR101" s="1338"/>
      <c r="GS101" s="1338"/>
      <c r="GT101" s="1338"/>
      <c r="GU101" s="1338"/>
      <c r="GV101" s="1338"/>
      <c r="GW101" s="1338"/>
      <c r="GX101" s="1338"/>
      <c r="GY101" s="1338"/>
      <c r="GZ101" s="1338"/>
      <c r="HA101" s="1338"/>
      <c r="HB101" s="1338"/>
      <c r="HC101" s="1338"/>
      <c r="HD101" s="1338"/>
      <c r="HE101" s="1338"/>
      <c r="HF101" s="1338"/>
      <c r="HG101" s="1338"/>
      <c r="HH101" s="1338"/>
      <c r="HI101" s="1338"/>
      <c r="HJ101" s="1338"/>
      <c r="HK101" s="1338"/>
      <c r="HL101" s="1338"/>
      <c r="HM101" s="1338"/>
      <c r="HN101" s="1338"/>
      <c r="HO101" s="1338"/>
      <c r="HP101" s="1338"/>
      <c r="HQ101" s="1338"/>
      <c r="HR101" s="1338"/>
      <c r="HS101" s="1338"/>
      <c r="HT101" s="1338"/>
      <c r="HU101" s="1338"/>
      <c r="HV101" s="1338"/>
      <c r="HW101" s="1338"/>
      <c r="HX101" s="1338"/>
      <c r="HY101" s="1338"/>
      <c r="HZ101" s="1338"/>
      <c r="IA101" s="1338"/>
      <c r="IB101" s="1338"/>
      <c r="IC101" s="1338"/>
      <c r="ID101" s="1338"/>
      <c r="IE101" s="1338"/>
      <c r="IF101" s="1338"/>
      <c r="IG101" s="1338"/>
      <c r="IH101" s="1338"/>
      <c r="II101" s="1338"/>
      <c r="IJ101" s="1338"/>
      <c r="IK101" s="1338"/>
      <c r="IL101" s="1338"/>
      <c r="IM101" s="1338"/>
      <c r="IN101" s="1338"/>
      <c r="IO101" s="1338"/>
      <c r="IP101" s="1338"/>
      <c r="IQ101" s="1338"/>
      <c r="IR101" s="1338"/>
      <c r="IS101" s="1338"/>
      <c r="IT101" s="1338"/>
      <c r="IU101" s="1338"/>
      <c r="IV101" s="1338"/>
      <c r="IW101" s="1338"/>
      <c r="IX101" s="1338"/>
      <c r="IY101" s="1338"/>
      <c r="IZ101" s="1338"/>
      <c r="JA101" s="1338"/>
      <c r="JB101" s="1338"/>
      <c r="JC101" s="1338"/>
      <c r="JD101" s="1338"/>
      <c r="JE101" s="1338"/>
      <c r="JF101" s="1338"/>
      <c r="JG101" s="1338"/>
      <c r="JH101" s="1338"/>
      <c r="JI101" s="1338"/>
      <c r="JJ101" s="1338"/>
      <c r="JK101" s="1338"/>
      <c r="JL101" s="1338"/>
      <c r="JM101" s="1338"/>
      <c r="JN101" s="1338"/>
      <c r="JO101" s="1338"/>
      <c r="JP101" s="1338"/>
      <c r="JQ101" s="1338"/>
      <c r="JR101" s="1338"/>
      <c r="JS101" s="1338"/>
      <c r="JT101" s="1338"/>
      <c r="JU101" s="1338"/>
      <c r="JV101" s="1338"/>
      <c r="JW101" s="1338"/>
      <c r="JX101" s="1338"/>
      <c r="JY101" s="1338"/>
      <c r="JZ101" s="1338"/>
      <c r="KA101" s="1338"/>
      <c r="KB101" s="1338"/>
      <c r="KC101" s="1338"/>
      <c r="KD101" s="1338"/>
      <c r="KE101" s="1338"/>
      <c r="KF101" s="1338"/>
      <c r="KG101" s="1338"/>
      <c r="KH101" s="1338"/>
      <c r="KI101" s="1338"/>
      <c r="KJ101" s="1338"/>
      <c r="KK101" s="1338"/>
      <c r="KL101" s="1338"/>
      <c r="KM101" s="1338"/>
      <c r="KN101" s="1338"/>
      <c r="KO101" s="1338"/>
      <c r="KP101" s="1338"/>
      <c r="KQ101" s="1338"/>
      <c r="KR101" s="1338"/>
      <c r="KS101" s="1338"/>
      <c r="KT101" s="1338"/>
      <c r="KU101" s="1338"/>
      <c r="KV101" s="1338"/>
      <c r="KW101" s="1338"/>
      <c r="KX101" s="1338"/>
      <c r="KY101" s="1338"/>
      <c r="KZ101" s="1338"/>
      <c r="LA101" s="1338"/>
      <c r="LB101" s="1338"/>
      <c r="LC101" s="1338"/>
      <c r="LD101" s="1338"/>
      <c r="LE101" s="1338"/>
      <c r="LF101" s="1338"/>
      <c r="LG101" s="1338"/>
      <c r="LH101" s="1338"/>
      <c r="LI101" s="1338"/>
      <c r="LJ101" s="1338"/>
      <c r="LK101" s="1338"/>
      <c r="LL101" s="1338"/>
      <c r="LM101" s="1338"/>
      <c r="LN101" s="1338"/>
      <c r="LO101" s="1338"/>
      <c r="LP101" s="1338"/>
      <c r="LQ101" s="1338"/>
      <c r="LR101" s="1338"/>
      <c r="LS101" s="1338"/>
      <c r="LT101" s="1338"/>
      <c r="LU101" s="1338"/>
      <c r="LV101" s="1338"/>
      <c r="LW101" s="1338"/>
      <c r="LX101" s="1338"/>
      <c r="LY101" s="1338"/>
      <c r="LZ101" s="1338"/>
      <c r="MA101" s="1338"/>
      <c r="MB101" s="1338"/>
      <c r="MC101" s="1338"/>
      <c r="MD101" s="1338"/>
      <c r="ME101" s="1338"/>
      <c r="MF101" s="1338"/>
      <c r="MG101" s="1338"/>
      <c r="MH101" s="1338"/>
      <c r="MI101" s="1338"/>
      <c r="MJ101" s="1338"/>
      <c r="MK101" s="1338"/>
      <c r="ML101" s="1338"/>
      <c r="MM101" s="1338"/>
      <c r="MN101" s="1338"/>
      <c r="MO101" s="1338"/>
      <c r="MP101" s="1338"/>
      <c r="MQ101" s="1338"/>
      <c r="MR101" s="1338"/>
      <c r="MS101" s="1338"/>
      <c r="MT101" s="1338"/>
      <c r="MU101" s="1338"/>
      <c r="MV101" s="1338"/>
      <c r="MW101" s="1338"/>
      <c r="MX101" s="1338"/>
      <c r="MY101" s="1338"/>
      <c r="MZ101" s="1338"/>
      <c r="NA101" s="1338"/>
      <c r="NB101" s="1338"/>
      <c r="NC101" s="1338"/>
      <c r="ND101" s="1338"/>
      <c r="NE101" s="1338"/>
      <c r="NF101" s="1338"/>
      <c r="NG101" s="1338"/>
      <c r="NH101" s="1338"/>
      <c r="NI101" s="1338"/>
      <c r="NJ101" s="1338"/>
      <c r="NK101" s="1338"/>
      <c r="NL101" s="1338"/>
      <c r="NM101" s="1338"/>
      <c r="NN101" s="1338"/>
      <c r="NO101" s="1338"/>
      <c r="NP101" s="1338"/>
      <c r="NQ101" s="1338"/>
      <c r="NR101" s="1338"/>
      <c r="NS101" s="1338"/>
      <c r="NT101" s="1338"/>
      <c r="NU101" s="1338"/>
      <c r="NV101" s="1338"/>
      <c r="NW101" s="1338"/>
      <c r="NX101" s="1338"/>
      <c r="NY101" s="1338"/>
      <c r="NZ101" s="1338"/>
      <c r="OA101" s="1338"/>
      <c r="OB101" s="1338"/>
      <c r="OC101" s="1338"/>
      <c r="OD101" s="1338"/>
      <c r="OE101" s="1338"/>
      <c r="OF101" s="1338"/>
      <c r="OG101" s="1338"/>
      <c r="OH101" s="1338"/>
      <c r="OI101" s="1338"/>
      <c r="OJ101" s="1338"/>
      <c r="OK101" s="1338"/>
      <c r="OL101" s="1338"/>
      <c r="OM101" s="1338"/>
      <c r="ON101" s="1338"/>
      <c r="OO101" s="1338"/>
      <c r="OP101" s="1338"/>
      <c r="OQ101" s="1338"/>
      <c r="OR101" s="1338"/>
      <c r="OS101" s="1338"/>
      <c r="OT101" s="1338"/>
      <c r="OU101" s="1338"/>
      <c r="OV101" s="1338"/>
      <c r="OW101" s="1338"/>
      <c r="OX101" s="1338"/>
      <c r="OY101" s="1338"/>
      <c r="OZ101" s="1338"/>
      <c r="PA101" s="1338"/>
      <c r="PB101" s="1338"/>
      <c r="PC101" s="1338"/>
      <c r="PD101" s="1338"/>
      <c r="PE101" s="1338"/>
      <c r="PF101" s="1338"/>
      <c r="PG101" s="1338"/>
      <c r="PH101" s="1338"/>
      <c r="PI101" s="1338"/>
      <c r="PJ101" s="1338"/>
      <c r="PK101" s="1338"/>
      <c r="PL101" s="1338"/>
      <c r="PM101" s="1338"/>
      <c r="PN101" s="1338"/>
      <c r="PO101" s="1338"/>
      <c r="PP101" s="1338"/>
      <c r="PQ101" s="1338"/>
      <c r="PR101" s="1338"/>
      <c r="PS101" s="1338"/>
      <c r="PT101" s="1338"/>
      <c r="PU101" s="1338"/>
      <c r="PV101" s="1338"/>
      <c r="PW101" s="1338"/>
      <c r="PX101" s="1338"/>
      <c r="PY101" s="1338"/>
      <c r="PZ101" s="1338"/>
      <c r="QA101" s="1338"/>
      <c r="QB101" s="1338"/>
      <c r="QC101" s="1338"/>
      <c r="QD101" s="1338"/>
      <c r="QE101" s="1338"/>
      <c r="QF101" s="1338"/>
      <c r="QG101" s="1338"/>
      <c r="QH101" s="1338"/>
      <c r="QI101" s="1338"/>
      <c r="QJ101" s="1338"/>
      <c r="QK101" s="1338"/>
      <c r="QL101" s="1338"/>
      <c r="QM101" s="1338"/>
      <c r="QN101" s="1338"/>
      <c r="QO101" s="1338"/>
      <c r="QP101" s="1338"/>
      <c r="QQ101" s="1338"/>
      <c r="QR101" s="1338"/>
      <c r="QS101" s="1338"/>
      <c r="QT101" s="1338"/>
      <c r="QU101" s="1338"/>
      <c r="QV101" s="1338"/>
      <c r="QW101" s="1338"/>
      <c r="QX101" s="1338"/>
      <c r="QY101" s="1338"/>
      <c r="QZ101" s="1338"/>
      <c r="RA101" s="1338"/>
      <c r="RB101" s="1338"/>
      <c r="RC101" s="1338"/>
      <c r="RD101" s="1338"/>
      <c r="RE101" s="1338"/>
      <c r="RF101" s="1338"/>
      <c r="RG101" s="1338"/>
      <c r="RH101" s="1338"/>
      <c r="RI101" s="1338"/>
      <c r="RJ101" s="1338"/>
      <c r="RK101" s="1338"/>
      <c r="RL101" s="1338"/>
      <c r="RM101" s="1338"/>
      <c r="RN101" s="1338"/>
      <c r="RO101" s="1338"/>
      <c r="RP101" s="1338"/>
      <c r="RQ101" s="1338"/>
      <c r="RR101" s="1338"/>
      <c r="RS101" s="1338"/>
      <c r="RT101" s="1338"/>
      <c r="RU101" s="1338"/>
      <c r="RV101" s="1338"/>
      <c r="RW101" s="1338"/>
      <c r="RX101" s="1338"/>
      <c r="RY101" s="1338"/>
      <c r="RZ101" s="1338"/>
      <c r="SA101" s="1338"/>
      <c r="SB101" s="1338"/>
      <c r="SC101" s="1338"/>
      <c r="SD101" s="1338"/>
      <c r="SE101" s="1338"/>
      <c r="SF101" s="1338"/>
      <c r="SG101" s="1338"/>
      <c r="SH101" s="1338"/>
      <c r="SI101" s="1338"/>
      <c r="SJ101" s="1338"/>
      <c r="SK101" s="1338"/>
      <c r="SL101" s="1338"/>
      <c r="SM101" s="1338"/>
      <c r="SN101" s="1338"/>
      <c r="SO101" s="1338"/>
      <c r="SP101" s="1338"/>
      <c r="SQ101" s="1338"/>
      <c r="SR101" s="1338"/>
      <c r="SS101" s="1338"/>
      <c r="ST101" s="1338"/>
      <c r="SU101" s="1338"/>
      <c r="SV101" s="1338"/>
      <c r="SW101" s="1338"/>
      <c r="SX101" s="1338"/>
      <c r="SY101" s="1338"/>
      <c r="SZ101" s="1338"/>
      <c r="TA101" s="1338"/>
      <c r="TB101" s="1338"/>
      <c r="TC101" s="1338"/>
      <c r="TD101" s="1338"/>
      <c r="TE101" s="1338"/>
      <c r="TF101" s="1338"/>
      <c r="TG101" s="1338"/>
      <c r="TH101" s="1338"/>
      <c r="TI101" s="1338"/>
      <c r="TJ101" s="1338"/>
      <c r="TK101" s="1338"/>
      <c r="TL101" s="1338"/>
      <c r="TM101" s="1338"/>
      <c r="TN101" s="1338"/>
      <c r="TO101" s="1338"/>
      <c r="TP101" s="1338"/>
      <c r="TQ101" s="1338"/>
      <c r="TR101" s="1338"/>
      <c r="TS101" s="1338"/>
      <c r="TT101" s="1338"/>
      <c r="TU101" s="1338"/>
      <c r="TV101" s="1338"/>
      <c r="TW101" s="1338"/>
      <c r="TX101" s="1338"/>
      <c r="TY101" s="1338"/>
      <c r="TZ101" s="1338"/>
      <c r="UA101" s="1338"/>
      <c r="UB101" s="1338"/>
      <c r="UC101" s="1338"/>
      <c r="UD101" s="1338"/>
      <c r="UE101" s="1338"/>
      <c r="UF101" s="1338"/>
      <c r="UG101" s="1338"/>
      <c r="UH101" s="1338"/>
      <c r="UI101" s="1338"/>
      <c r="UJ101" s="1338"/>
      <c r="UK101" s="1338"/>
      <c r="UL101" s="1338"/>
      <c r="UM101" s="1338"/>
      <c r="UN101" s="1338"/>
      <c r="UO101" s="1338"/>
      <c r="UP101" s="1338"/>
      <c r="UQ101" s="1338"/>
      <c r="UR101" s="1338"/>
      <c r="US101" s="1338"/>
      <c r="UT101" s="1338"/>
      <c r="UU101" s="1338"/>
      <c r="UV101" s="1338"/>
      <c r="UW101" s="1338"/>
      <c r="UX101" s="1338"/>
      <c r="UY101" s="1338"/>
      <c r="UZ101" s="1338"/>
      <c r="VA101" s="1338"/>
      <c r="VB101" s="1338"/>
      <c r="VC101" s="1338"/>
      <c r="VD101" s="1338"/>
      <c r="VE101" s="1338"/>
      <c r="VF101" s="1338"/>
      <c r="VG101" s="1338"/>
      <c r="VH101" s="1338"/>
      <c r="VI101" s="1338"/>
      <c r="VJ101" s="1338"/>
      <c r="VK101" s="1338"/>
      <c r="VL101" s="1338"/>
      <c r="VM101" s="1338"/>
      <c r="VN101" s="1338"/>
      <c r="VO101" s="1338"/>
      <c r="VP101" s="1338"/>
      <c r="VQ101" s="1338"/>
      <c r="VR101" s="1338"/>
      <c r="VS101" s="1338"/>
      <c r="VT101" s="1338"/>
      <c r="VU101" s="1338"/>
      <c r="VV101" s="1338"/>
      <c r="VW101" s="1338"/>
      <c r="VX101" s="1338"/>
      <c r="VY101" s="1338"/>
      <c r="VZ101" s="1338"/>
      <c r="WA101" s="1338"/>
      <c r="WB101" s="1338"/>
      <c r="WC101" s="1338"/>
      <c r="WD101" s="1338"/>
      <c r="WE101" s="1338"/>
      <c r="WF101" s="1338"/>
      <c r="WG101" s="1338"/>
      <c r="WH101" s="1338"/>
      <c r="WI101" s="1338"/>
      <c r="WJ101" s="1338"/>
      <c r="WK101" s="1338"/>
      <c r="WL101" s="1338"/>
      <c r="WM101" s="1338"/>
      <c r="WN101" s="1338"/>
      <c r="WO101" s="1338"/>
      <c r="WP101" s="1338"/>
      <c r="WQ101" s="1338"/>
      <c r="WR101" s="1338"/>
      <c r="WS101" s="1338"/>
      <c r="WT101" s="1338"/>
      <c r="WU101" s="1338"/>
      <c r="WV101" s="1338"/>
      <c r="WW101" s="1338"/>
      <c r="WX101" s="1338"/>
      <c r="WY101" s="1338"/>
      <c r="WZ101" s="1338"/>
      <c r="XA101" s="1338"/>
      <c r="XB101" s="1338"/>
      <c r="XC101" s="1338"/>
      <c r="XD101" s="1338"/>
      <c r="XE101" s="1338"/>
      <c r="XF101" s="1338"/>
      <c r="XG101" s="1338"/>
      <c r="XH101" s="1338"/>
      <c r="XI101" s="1338"/>
      <c r="XJ101" s="1338"/>
      <c r="XK101" s="1338"/>
      <c r="XL101" s="1338"/>
      <c r="XM101" s="1338"/>
      <c r="XN101" s="1338"/>
      <c r="XO101" s="1338"/>
      <c r="XP101" s="1338"/>
      <c r="XQ101" s="1338"/>
      <c r="XR101" s="1338"/>
      <c r="XS101" s="1338"/>
      <c r="XT101" s="1338"/>
      <c r="XU101" s="1338"/>
      <c r="XV101" s="1338"/>
      <c r="XW101" s="1338"/>
      <c r="XX101" s="1338"/>
      <c r="XY101" s="1338"/>
      <c r="XZ101" s="1338"/>
      <c r="YA101" s="1338"/>
      <c r="YB101" s="1338"/>
      <c r="YC101" s="1338"/>
      <c r="YD101" s="1338"/>
      <c r="YE101" s="1338"/>
      <c r="YF101" s="1338"/>
      <c r="YG101" s="1338"/>
      <c r="YH101" s="1338"/>
      <c r="YI101" s="1338"/>
      <c r="YJ101" s="1338"/>
      <c r="YK101" s="1338"/>
      <c r="YL101" s="1338"/>
      <c r="YM101" s="1338"/>
      <c r="YN101" s="1338"/>
      <c r="YO101" s="1338"/>
      <c r="YP101" s="1338"/>
      <c r="YQ101" s="1338"/>
      <c r="YR101" s="1338"/>
      <c r="YS101" s="1338"/>
      <c r="YT101" s="1338"/>
      <c r="YU101" s="1338"/>
      <c r="YV101" s="1338"/>
      <c r="YW101" s="1338"/>
      <c r="YX101" s="1338"/>
      <c r="YY101" s="1338"/>
      <c r="YZ101" s="1338"/>
      <c r="ZA101" s="1338"/>
      <c r="ZB101" s="1338"/>
      <c r="ZC101" s="1338"/>
      <c r="ZD101" s="1338"/>
      <c r="ZE101" s="1338"/>
      <c r="ZF101" s="1338"/>
      <c r="ZG101" s="1338"/>
      <c r="ZH101" s="1338"/>
      <c r="ZI101" s="1338"/>
      <c r="ZJ101" s="1338"/>
      <c r="ZK101" s="1338"/>
      <c r="ZL101" s="1338"/>
      <c r="ZM101" s="1338"/>
      <c r="ZN101" s="1338"/>
      <c r="ZO101" s="1338"/>
      <c r="ZP101" s="1338"/>
      <c r="ZQ101" s="1338"/>
      <c r="ZR101" s="1338"/>
      <c r="ZS101" s="1338"/>
      <c r="ZT101" s="1338"/>
      <c r="ZU101" s="1338"/>
      <c r="ZV101" s="1338"/>
      <c r="ZW101" s="1338"/>
      <c r="ZX101" s="1338"/>
      <c r="ZY101" s="1338"/>
      <c r="ZZ101" s="1338"/>
      <c r="AAA101" s="1338"/>
      <c r="AAB101" s="1338"/>
      <c r="AAC101" s="1338"/>
      <c r="AAD101" s="1338"/>
      <c r="AAE101" s="1338"/>
      <c r="AAF101" s="1338"/>
      <c r="AAG101" s="1338"/>
      <c r="AAH101" s="1338"/>
      <c r="AAI101" s="1338"/>
      <c r="AAJ101" s="1338"/>
      <c r="AAK101" s="1338"/>
      <c r="AAL101" s="1338"/>
      <c r="AAM101" s="1338"/>
      <c r="AAN101" s="1338"/>
      <c r="AAO101" s="1338"/>
      <c r="AAP101" s="1338"/>
      <c r="AAQ101" s="1338"/>
      <c r="AAR101" s="1338"/>
      <c r="AAS101" s="1338"/>
      <c r="AAT101" s="1338"/>
      <c r="AAU101" s="1338"/>
      <c r="AAV101" s="1338"/>
      <c r="AAW101" s="1338"/>
      <c r="AAX101" s="1338"/>
      <c r="AAY101" s="1338"/>
      <c r="AAZ101" s="1338"/>
      <c r="ABA101" s="1338"/>
      <c r="ABB101" s="1338"/>
      <c r="ABC101" s="1338"/>
      <c r="ABD101" s="1338"/>
      <c r="ABE101" s="1338"/>
      <c r="ABF101" s="1338"/>
      <c r="ABG101" s="1338"/>
      <c r="ABH101" s="1338"/>
      <c r="ABI101" s="1338"/>
      <c r="ABJ101" s="1338"/>
      <c r="ABK101" s="1338"/>
      <c r="ABL101" s="1338"/>
      <c r="ABM101" s="1338"/>
      <c r="ABN101" s="1338"/>
      <c r="ABO101" s="1338"/>
      <c r="ABP101" s="1338"/>
      <c r="ABQ101" s="1338"/>
      <c r="ABR101" s="1338"/>
      <c r="ABS101" s="1338"/>
      <c r="ABT101" s="1338"/>
      <c r="ABU101" s="1338"/>
      <c r="ABV101" s="1338"/>
      <c r="ABW101" s="1338"/>
      <c r="ABX101" s="1338"/>
      <c r="ABY101" s="1338"/>
      <c r="ABZ101" s="1338"/>
      <c r="ACA101" s="1338"/>
      <c r="ACB101" s="1338"/>
      <c r="ACC101" s="1338"/>
      <c r="ACD101" s="1338"/>
      <c r="ACE101" s="1338"/>
      <c r="ACF101" s="1338"/>
      <c r="ACG101" s="1338"/>
      <c r="ACH101" s="1338"/>
      <c r="ACI101" s="1338"/>
      <c r="ACJ101" s="1338"/>
      <c r="ACK101" s="1338"/>
      <c r="ACL101" s="1338"/>
      <c r="ACM101" s="1338"/>
      <c r="ACN101" s="1338"/>
      <c r="ACO101" s="1338"/>
      <c r="ACP101" s="1338"/>
      <c r="ACQ101" s="1338"/>
      <c r="ACR101" s="1338"/>
      <c r="ACS101" s="1338"/>
      <c r="ACT101" s="1338"/>
      <c r="ACU101" s="1338"/>
      <c r="ACV101" s="1338"/>
      <c r="ACW101" s="1338"/>
      <c r="ACX101" s="1338"/>
      <c r="ACY101" s="1338"/>
      <c r="ACZ101" s="1338"/>
      <c r="ADA101" s="1338"/>
      <c r="ADB101" s="1338"/>
      <c r="ADC101" s="1338"/>
      <c r="ADD101" s="1338"/>
      <c r="ADE101" s="1338"/>
      <c r="ADF101" s="1338"/>
      <c r="ADG101" s="1338"/>
      <c r="ADH101" s="1338"/>
      <c r="ADI101" s="1338"/>
      <c r="ADJ101" s="1338"/>
      <c r="ADK101" s="1338"/>
      <c r="ADL101" s="1338"/>
      <c r="ADM101" s="1338"/>
      <c r="ADN101" s="1338"/>
      <c r="ADO101" s="1338"/>
      <c r="ADP101" s="1338"/>
      <c r="ADQ101" s="1338"/>
      <c r="ADR101" s="1338"/>
      <c r="ADS101" s="1338"/>
      <c r="ADT101" s="1338"/>
      <c r="ADU101" s="1338"/>
      <c r="ADV101" s="1338"/>
      <c r="ADW101" s="1338"/>
      <c r="ADX101" s="1338"/>
      <c r="ADY101" s="1338"/>
      <c r="ADZ101" s="1338"/>
      <c r="AEA101" s="1338"/>
      <c r="AEB101" s="1338"/>
      <c r="AEC101" s="1338"/>
      <c r="AED101" s="1338"/>
      <c r="AEE101" s="1338"/>
      <c r="AEF101" s="1338"/>
      <c r="AEG101" s="1338"/>
      <c r="AEH101" s="1338"/>
      <c r="AEI101" s="1338"/>
      <c r="AEJ101" s="1338"/>
      <c r="AEK101" s="1338"/>
      <c r="AEL101" s="1338"/>
      <c r="AEM101" s="1338"/>
      <c r="AEN101" s="1338"/>
      <c r="AEO101" s="1338"/>
      <c r="AEP101" s="1338"/>
      <c r="AEQ101" s="1338"/>
      <c r="AER101" s="1338"/>
      <c r="AES101" s="1338"/>
      <c r="AET101" s="1338"/>
      <c r="AEU101" s="1338"/>
      <c r="AEV101" s="1338"/>
      <c r="AEW101" s="1338"/>
      <c r="AEX101" s="1338"/>
      <c r="AEY101" s="1338"/>
      <c r="AEZ101" s="1338"/>
      <c r="AFA101" s="1338"/>
      <c r="AFB101" s="1338"/>
      <c r="AFC101" s="1338"/>
      <c r="AFD101" s="1338"/>
      <c r="AFE101" s="1338"/>
      <c r="AFF101" s="1338"/>
      <c r="AFG101" s="1338"/>
      <c r="AFH101" s="1338"/>
      <c r="AFI101" s="1338"/>
      <c r="AFJ101" s="1338"/>
      <c r="AFK101" s="1338"/>
      <c r="AFL101" s="1338"/>
      <c r="AFM101" s="1338"/>
      <c r="AFN101" s="1338"/>
      <c r="AFO101" s="1338"/>
      <c r="AFP101" s="1338"/>
      <c r="AFQ101" s="1338"/>
      <c r="AFR101" s="1338"/>
      <c r="AFS101" s="1338"/>
      <c r="AFT101" s="1338"/>
      <c r="AFU101" s="1338"/>
      <c r="AFV101" s="1338"/>
      <c r="AFW101" s="1338"/>
      <c r="AFX101" s="1338"/>
      <c r="AFY101" s="1338"/>
      <c r="AFZ101" s="1338"/>
      <c r="AGA101" s="1338"/>
      <c r="AGB101" s="1338"/>
      <c r="AGC101" s="1338"/>
      <c r="AGD101" s="1338"/>
      <c r="AGE101" s="1338"/>
      <c r="AGF101" s="1338"/>
      <c r="AGG101" s="1338"/>
      <c r="AGH101" s="1338"/>
      <c r="AGI101" s="1338"/>
      <c r="AGJ101" s="1338"/>
      <c r="AGK101" s="1338"/>
      <c r="AGL101" s="1338"/>
      <c r="AGM101" s="1338"/>
      <c r="AGN101" s="1338"/>
      <c r="AGO101" s="1338"/>
      <c r="AGP101" s="1338"/>
      <c r="AGQ101" s="1338"/>
      <c r="AGR101" s="1338"/>
      <c r="AGS101" s="1338"/>
      <c r="AGT101" s="1338"/>
      <c r="AGU101" s="1338"/>
      <c r="AGV101" s="1338"/>
      <c r="AGW101" s="1338"/>
      <c r="AGX101" s="1338"/>
      <c r="AGY101" s="1338"/>
      <c r="AGZ101" s="1338"/>
      <c r="AHA101" s="1338"/>
      <c r="AHB101" s="1338"/>
      <c r="AHC101" s="1338"/>
      <c r="AHD101" s="1338"/>
      <c r="AHE101" s="1338"/>
      <c r="AHF101" s="1338"/>
      <c r="AHG101" s="1338"/>
      <c r="AHH101" s="1338"/>
      <c r="AHI101" s="1338"/>
      <c r="AHJ101" s="1338"/>
      <c r="AHK101" s="1338"/>
      <c r="AHL101" s="1338"/>
      <c r="AHM101" s="1338"/>
      <c r="AHN101" s="1338"/>
      <c r="AHO101" s="1338"/>
      <c r="AHP101" s="1338"/>
      <c r="AHQ101" s="1338"/>
      <c r="AHR101" s="1338"/>
      <c r="AHS101" s="1338"/>
      <c r="AHT101" s="1338"/>
      <c r="AHU101" s="1338"/>
      <c r="AHV101" s="1338"/>
      <c r="AHW101" s="1338"/>
      <c r="AHX101" s="1338"/>
      <c r="AHY101" s="1338"/>
      <c r="AHZ101" s="1338"/>
      <c r="AIA101" s="1338"/>
      <c r="AIB101" s="1338"/>
      <c r="AIC101" s="1338"/>
      <c r="AID101" s="1338"/>
      <c r="AIE101" s="1338"/>
      <c r="AIF101" s="1338"/>
      <c r="AIG101" s="1338"/>
      <c r="AIH101" s="1338"/>
      <c r="AII101" s="1338"/>
      <c r="AIJ101" s="1338"/>
      <c r="AIK101" s="1338"/>
      <c r="AIL101" s="1338"/>
      <c r="AIM101" s="1338"/>
      <c r="AIN101" s="1338"/>
      <c r="AIO101" s="1338"/>
      <c r="AIP101" s="1338"/>
      <c r="AIQ101" s="1338"/>
      <c r="AIR101" s="1338"/>
      <c r="AIS101" s="1338"/>
      <c r="AIT101" s="1338"/>
      <c r="AIU101" s="1338"/>
      <c r="AIV101" s="1338"/>
      <c r="AIW101" s="1338"/>
      <c r="AIX101" s="1338"/>
      <c r="AIY101" s="1338"/>
      <c r="AIZ101" s="1338"/>
      <c r="AJA101" s="1338"/>
      <c r="AJB101" s="1338"/>
      <c r="AJC101" s="1338"/>
      <c r="AJD101" s="1338"/>
      <c r="AJE101" s="1338"/>
      <c r="AJF101" s="1338"/>
      <c r="AJG101" s="1338"/>
      <c r="AJH101" s="1338"/>
      <c r="AJI101" s="1338"/>
      <c r="AJJ101" s="1338"/>
      <c r="AJK101" s="1338"/>
      <c r="AJL101" s="1338"/>
      <c r="AJM101" s="1338"/>
      <c r="AJN101" s="1338"/>
      <c r="AJO101" s="1338"/>
      <c r="AJP101" s="1338"/>
      <c r="AJQ101" s="1338"/>
      <c r="AJR101" s="1338"/>
      <c r="AJS101" s="1338"/>
      <c r="AJT101" s="1338"/>
      <c r="AJU101" s="1338"/>
      <c r="AJV101" s="1338"/>
      <c r="AJW101" s="1338"/>
      <c r="AJX101" s="1338"/>
      <c r="AJY101" s="1338"/>
      <c r="AJZ101" s="1338"/>
      <c r="AKA101" s="1338"/>
      <c r="AKB101" s="1338"/>
      <c r="AKC101" s="1338"/>
      <c r="AKD101" s="1338"/>
      <c r="AKE101" s="1338"/>
      <c r="AKF101" s="1338"/>
      <c r="AKG101" s="1338"/>
      <c r="AKH101" s="1338"/>
      <c r="AKI101" s="1338"/>
      <c r="AKJ101" s="1338"/>
      <c r="AKK101" s="1338"/>
      <c r="AKL101" s="1338"/>
      <c r="AKM101" s="1338"/>
      <c r="AKN101" s="1338"/>
      <c r="AKO101" s="1338"/>
      <c r="AKP101" s="1338"/>
      <c r="AKQ101" s="1338"/>
      <c r="AKR101" s="1338"/>
      <c r="AKS101" s="1338"/>
      <c r="AKT101" s="1338"/>
      <c r="AKU101" s="1338"/>
      <c r="AKV101" s="1338"/>
      <c r="AKW101" s="1338"/>
      <c r="AKX101" s="1338"/>
      <c r="AKY101" s="1338"/>
      <c r="AKZ101" s="1338"/>
      <c r="ALA101" s="1338"/>
      <c r="ALB101" s="1338"/>
      <c r="ALC101" s="1338"/>
      <c r="ALD101" s="1338"/>
      <c r="ALE101" s="1338"/>
      <c r="ALF101" s="1338"/>
      <c r="ALG101" s="1338"/>
      <c r="ALH101" s="1338"/>
      <c r="ALI101" s="1338"/>
      <c r="ALJ101" s="1338"/>
      <c r="ALK101" s="1338"/>
      <c r="ALL101" s="1338"/>
      <c r="ALM101" s="1338"/>
      <c r="ALN101" s="1338"/>
      <c r="ALO101" s="1338"/>
      <c r="ALP101" s="1338"/>
      <c r="ALQ101" s="1338"/>
      <c r="ALR101" s="1338"/>
      <c r="ALS101" s="1338"/>
      <c r="ALT101" s="1338"/>
      <c r="ALU101" s="1338"/>
      <c r="ALV101" s="1338"/>
      <c r="ALW101" s="1338"/>
      <c r="ALX101" s="1338"/>
      <c r="ALY101" s="1338"/>
      <c r="ALZ101" s="1338"/>
      <c r="AMA101" s="1338"/>
      <c r="AMB101" s="1338"/>
      <c r="AMC101" s="1338"/>
      <c r="AMD101" s="1338"/>
      <c r="AME101" s="1338"/>
      <c r="AMF101" s="1338"/>
      <c r="AMG101" s="1338"/>
      <c r="AMH101" s="1338"/>
      <c r="AMI101" s="1338"/>
      <c r="AMJ101" s="1338"/>
      <c r="AMK101" s="1338"/>
      <c r="AML101" s="1338"/>
      <c r="AMM101" s="1338"/>
      <c r="AMN101" s="1338"/>
      <c r="AMO101" s="1338"/>
      <c r="AMP101" s="1338"/>
      <c r="AMQ101" s="1338"/>
      <c r="AMR101" s="1338"/>
      <c r="AMS101" s="1338"/>
      <c r="AMT101" s="1338"/>
      <c r="AMU101" s="1338"/>
      <c r="AMV101" s="1338"/>
      <c r="AMW101" s="1338"/>
      <c r="AMX101" s="1338"/>
      <c r="AMY101" s="1338"/>
      <c r="AMZ101" s="1338"/>
      <c r="ANA101" s="1338"/>
      <c r="ANB101" s="1338"/>
      <c r="ANC101" s="1338"/>
      <c r="AND101" s="1338"/>
      <c r="ANE101" s="1338"/>
      <c r="ANF101" s="1338"/>
      <c r="ANG101" s="1338"/>
      <c r="ANH101" s="1338"/>
      <c r="ANI101" s="1338"/>
      <c r="ANJ101" s="1338"/>
      <c r="ANK101" s="1338"/>
      <c r="ANL101" s="1338"/>
      <c r="ANM101" s="1338"/>
      <c r="ANN101" s="1338"/>
      <c r="ANO101" s="1338"/>
      <c r="ANP101" s="1338"/>
      <c r="ANQ101" s="1338"/>
      <c r="ANR101" s="1338"/>
      <c r="ANS101" s="1338"/>
      <c r="ANT101" s="1338"/>
      <c r="ANU101" s="1338"/>
      <c r="ANV101" s="1338"/>
      <c r="ANW101" s="1338"/>
      <c r="ANX101" s="1338"/>
      <c r="ANY101" s="1338"/>
      <c r="ANZ101" s="1338"/>
      <c r="AOA101" s="1338"/>
      <c r="AOB101" s="1338"/>
      <c r="AOC101" s="1338"/>
      <c r="AOD101" s="1338"/>
      <c r="AOE101" s="1338"/>
      <c r="AOF101" s="1338"/>
      <c r="AOG101" s="1338"/>
      <c r="AOH101" s="1338"/>
      <c r="AOI101" s="1338"/>
      <c r="AOJ101" s="1338"/>
      <c r="AOK101" s="1338"/>
      <c r="AOL101" s="1338"/>
      <c r="AOM101" s="1338"/>
      <c r="AON101" s="1338"/>
      <c r="AOO101" s="1338"/>
      <c r="AOP101" s="1338"/>
      <c r="AOQ101" s="1338"/>
      <c r="AOR101" s="1338"/>
      <c r="AOS101" s="1338"/>
      <c r="AOT101" s="1338"/>
      <c r="AOU101" s="1338"/>
      <c r="AOV101" s="1338"/>
      <c r="AOW101" s="1338"/>
      <c r="AOX101" s="1338"/>
      <c r="AOY101" s="1338"/>
      <c r="AOZ101" s="1338"/>
      <c r="APA101" s="1338"/>
      <c r="APB101" s="1338"/>
      <c r="APC101" s="1338"/>
      <c r="APD101" s="1338"/>
      <c r="APE101" s="1338"/>
      <c r="APF101" s="1338"/>
      <c r="APG101" s="1338"/>
      <c r="APH101" s="1338"/>
      <c r="API101" s="1338"/>
      <c r="APJ101" s="1338"/>
      <c r="APK101" s="1338"/>
      <c r="APL101" s="1338"/>
      <c r="APM101" s="1338"/>
      <c r="APN101" s="1338"/>
      <c r="APO101" s="1338"/>
      <c r="APP101" s="1338"/>
      <c r="APQ101" s="1338"/>
      <c r="APR101" s="1338"/>
      <c r="APS101" s="1338"/>
      <c r="APT101" s="1338"/>
      <c r="APU101" s="1338"/>
      <c r="APV101" s="1338"/>
      <c r="APW101" s="1338"/>
      <c r="APX101" s="1338"/>
      <c r="APY101" s="1338"/>
      <c r="APZ101" s="1338"/>
      <c r="AQA101" s="1338"/>
      <c r="AQB101" s="1338"/>
      <c r="AQC101" s="1338"/>
      <c r="AQD101" s="1338"/>
      <c r="AQE101" s="1338"/>
      <c r="AQF101" s="1338"/>
      <c r="AQG101" s="1338"/>
      <c r="AQH101" s="1338"/>
      <c r="AQI101" s="1338"/>
      <c r="AQJ101" s="1338"/>
      <c r="AQK101" s="1338"/>
      <c r="AQL101" s="1338"/>
      <c r="AQM101" s="1338"/>
      <c r="AQN101" s="1338"/>
      <c r="AQO101" s="1338"/>
      <c r="AQP101" s="1338"/>
      <c r="AQQ101" s="1338"/>
      <c r="AQR101" s="1338"/>
      <c r="AQS101" s="1338"/>
      <c r="AQT101" s="1338"/>
      <c r="AQU101" s="1338"/>
      <c r="AQV101" s="1338"/>
      <c r="AQW101" s="1338"/>
      <c r="AQX101" s="1338"/>
      <c r="AQY101" s="1338"/>
      <c r="AQZ101" s="1338"/>
      <c r="ARA101" s="1338"/>
      <c r="ARB101" s="1338"/>
      <c r="ARC101" s="1338"/>
      <c r="ARD101" s="1338"/>
      <c r="ARE101" s="1338"/>
      <c r="ARF101" s="1338"/>
      <c r="ARG101" s="1338"/>
      <c r="ARH101" s="1338"/>
      <c r="ARI101" s="1338"/>
      <c r="ARJ101" s="1338"/>
      <c r="ARK101" s="1338"/>
      <c r="ARL101" s="1338"/>
      <c r="ARM101" s="1338"/>
      <c r="ARN101" s="1338"/>
      <c r="ARO101" s="1338"/>
      <c r="ARP101" s="1338"/>
      <c r="ARQ101" s="1338"/>
      <c r="ARR101" s="1338"/>
      <c r="ARS101" s="1338"/>
      <c r="ART101" s="1338"/>
      <c r="ARU101" s="1338"/>
      <c r="ARV101" s="1338"/>
      <c r="ARW101" s="1338"/>
      <c r="ARX101" s="1338"/>
      <c r="ARY101" s="1338"/>
      <c r="ARZ101" s="1338"/>
      <c r="ASA101" s="1338"/>
      <c r="ASB101" s="1338"/>
      <c r="ASC101" s="1338"/>
      <c r="ASD101" s="1338"/>
      <c r="ASE101" s="1338"/>
      <c r="ASF101" s="1338"/>
      <c r="ASG101" s="1338"/>
      <c r="ASH101" s="1338"/>
      <c r="ASI101" s="1338"/>
      <c r="ASJ101" s="1338"/>
      <c r="ASK101" s="1338"/>
      <c r="ASL101" s="1338"/>
      <c r="ASM101" s="1338"/>
      <c r="ASN101" s="1338"/>
      <c r="ASO101" s="1338"/>
      <c r="ASP101" s="1338"/>
      <c r="ASQ101" s="1338"/>
      <c r="ASR101" s="1338"/>
      <c r="ASS101" s="1338"/>
      <c r="AST101" s="1338"/>
      <c r="ASU101" s="1338"/>
      <c r="ASV101" s="1338"/>
      <c r="ASW101" s="1338"/>
      <c r="ASX101" s="1338"/>
      <c r="ASY101" s="1338"/>
      <c r="ASZ101" s="1338"/>
      <c r="ATA101" s="1338"/>
      <c r="ATB101" s="1338"/>
      <c r="ATC101" s="1338"/>
      <c r="ATD101" s="1338"/>
      <c r="ATE101" s="1338"/>
      <c r="ATF101" s="1338"/>
      <c r="ATG101" s="1338"/>
      <c r="ATH101" s="1338"/>
      <c r="ATI101" s="1338"/>
      <c r="ATJ101" s="1338"/>
      <c r="ATK101" s="1338"/>
      <c r="ATL101" s="1338"/>
      <c r="ATM101" s="1338"/>
      <c r="ATN101" s="1338"/>
      <c r="ATO101" s="1338"/>
      <c r="ATP101" s="1338"/>
      <c r="ATQ101" s="1338"/>
      <c r="ATR101" s="1338"/>
      <c r="ATS101" s="1338"/>
      <c r="ATT101" s="1338"/>
      <c r="ATU101" s="1338"/>
      <c r="ATV101" s="1338"/>
      <c r="ATW101" s="1338"/>
      <c r="ATX101" s="1338"/>
      <c r="ATY101" s="1338"/>
      <c r="ATZ101" s="1338"/>
      <c r="AUA101" s="1338"/>
      <c r="AUB101" s="1338"/>
      <c r="AUC101" s="1338"/>
      <c r="AUD101" s="1338"/>
      <c r="AUE101" s="1338"/>
      <c r="AUF101" s="1338"/>
      <c r="AUG101" s="1338"/>
      <c r="AUH101" s="1338"/>
      <c r="AUI101" s="1338"/>
      <c r="AUJ101" s="1338"/>
      <c r="AUK101" s="1338"/>
      <c r="AUL101" s="1338"/>
      <c r="AUM101" s="1338"/>
      <c r="AUN101" s="1338"/>
      <c r="AUO101" s="1338"/>
      <c r="AUP101" s="1338"/>
      <c r="AUQ101" s="1338"/>
      <c r="AUR101" s="1338"/>
      <c r="AUS101" s="1338"/>
      <c r="AUT101" s="1338"/>
      <c r="AUU101" s="1338"/>
      <c r="AUV101" s="1338"/>
      <c r="AUW101" s="1338"/>
      <c r="AUX101" s="1338"/>
      <c r="AUY101" s="1338"/>
      <c r="AUZ101" s="1338"/>
      <c r="AVA101" s="1338"/>
      <c r="AVB101" s="1338"/>
      <c r="AVC101" s="1338"/>
      <c r="AVD101" s="1338"/>
      <c r="AVE101" s="1338"/>
      <c r="AVF101" s="1338"/>
      <c r="AVG101" s="1338"/>
      <c r="AVH101" s="1338"/>
      <c r="AVI101" s="1338"/>
      <c r="AVJ101" s="1338"/>
      <c r="AVK101" s="1338"/>
      <c r="AVL101" s="1338"/>
      <c r="AVM101" s="1338"/>
      <c r="AVN101" s="1338"/>
      <c r="AVO101" s="1338"/>
      <c r="AVP101" s="1338"/>
      <c r="AVQ101" s="1338"/>
      <c r="AVR101" s="1338"/>
      <c r="AVS101" s="1338"/>
      <c r="AVT101" s="1338"/>
      <c r="AVU101" s="1338"/>
      <c r="AVV101" s="1338"/>
      <c r="AVW101" s="1338"/>
      <c r="AVX101" s="1338"/>
      <c r="AVY101" s="1338"/>
      <c r="AVZ101" s="1338"/>
      <c r="AWA101" s="1338"/>
      <c r="AWB101" s="1338"/>
      <c r="AWC101" s="1338"/>
      <c r="AWD101" s="1338"/>
      <c r="AWE101" s="1338"/>
      <c r="AWF101" s="1338"/>
      <c r="AWG101" s="1338"/>
      <c r="AWH101" s="1338"/>
      <c r="AWI101" s="1338"/>
      <c r="AWJ101" s="1338"/>
      <c r="AWK101" s="1338"/>
      <c r="AWL101" s="1338"/>
      <c r="AWM101" s="1338"/>
      <c r="AWN101" s="1338"/>
      <c r="AWO101" s="1338"/>
      <c r="AWP101" s="1338"/>
      <c r="AWQ101" s="1338"/>
      <c r="AWR101" s="1338"/>
      <c r="AWS101" s="1338"/>
      <c r="AWT101" s="1338"/>
      <c r="AWU101" s="1338"/>
      <c r="AWV101" s="1338"/>
      <c r="AWW101" s="1338"/>
      <c r="AWX101" s="1338"/>
      <c r="AWY101" s="1338"/>
      <c r="AWZ101" s="1338"/>
      <c r="AXA101" s="1338"/>
      <c r="AXB101" s="1338"/>
      <c r="AXC101" s="1338"/>
      <c r="AXD101" s="1338"/>
      <c r="AXE101" s="1338"/>
      <c r="AXF101" s="1338"/>
      <c r="AXG101" s="1338"/>
      <c r="AXH101" s="1338"/>
      <c r="AXI101" s="1338"/>
      <c r="AXJ101" s="1338"/>
      <c r="AXK101" s="1338"/>
      <c r="AXL101" s="1338"/>
      <c r="AXM101" s="1338"/>
      <c r="AXN101" s="1338"/>
      <c r="AXO101" s="1338"/>
      <c r="AXP101" s="1338"/>
      <c r="AXQ101" s="1338"/>
      <c r="AXR101" s="1338"/>
      <c r="AXS101" s="1338"/>
      <c r="AXT101" s="1338"/>
      <c r="AXU101" s="1338"/>
      <c r="AXV101" s="1338"/>
      <c r="AXW101" s="1338"/>
      <c r="AXX101" s="1338"/>
      <c r="AXY101" s="1338"/>
      <c r="AXZ101" s="1338"/>
      <c r="AYA101" s="1338"/>
      <c r="AYB101" s="1338"/>
      <c r="AYC101" s="1338"/>
      <c r="AYD101" s="1338"/>
      <c r="AYE101" s="1338"/>
      <c r="AYF101" s="1338"/>
      <c r="AYG101" s="1338"/>
      <c r="AYH101" s="1338"/>
      <c r="AYI101" s="1338"/>
      <c r="AYJ101" s="1338"/>
      <c r="AYK101" s="1338"/>
      <c r="AYL101" s="1338"/>
      <c r="AYM101" s="1338"/>
      <c r="AYN101" s="1338"/>
      <c r="AYO101" s="1338"/>
      <c r="AYP101" s="1338"/>
      <c r="AYQ101" s="1338"/>
      <c r="AYR101" s="1338"/>
      <c r="AYS101" s="1338"/>
      <c r="AYT101" s="1338"/>
      <c r="AYU101" s="1338"/>
      <c r="AYV101" s="1338"/>
      <c r="AYW101" s="1338"/>
      <c r="AYX101" s="1338"/>
      <c r="AYY101" s="1338"/>
      <c r="AYZ101" s="1338"/>
      <c r="AZA101" s="1338"/>
      <c r="AZB101" s="1338"/>
      <c r="AZC101" s="1338"/>
      <c r="AZD101" s="1338"/>
      <c r="AZE101" s="1338"/>
      <c r="AZF101" s="1338"/>
      <c r="AZG101" s="1338"/>
      <c r="AZH101" s="1338"/>
      <c r="AZI101" s="1338"/>
      <c r="AZJ101" s="1338"/>
      <c r="AZK101" s="1338"/>
      <c r="AZL101" s="1338"/>
      <c r="AZM101" s="1338"/>
      <c r="AZN101" s="1338"/>
      <c r="AZO101" s="1338"/>
      <c r="AZP101" s="1338"/>
      <c r="AZQ101" s="1338"/>
      <c r="AZR101" s="1338"/>
      <c r="AZS101" s="1338"/>
      <c r="AZT101" s="1338"/>
      <c r="AZU101" s="1338"/>
      <c r="AZV101" s="1338"/>
      <c r="AZW101" s="1338"/>
      <c r="AZX101" s="1338"/>
      <c r="AZY101" s="1338"/>
      <c r="AZZ101" s="1338"/>
      <c r="BAA101" s="1338"/>
      <c r="BAB101" s="1338"/>
      <c r="BAC101" s="1338"/>
      <c r="BAD101" s="1338"/>
      <c r="BAE101" s="1338"/>
      <c r="BAF101" s="1338"/>
      <c r="BAG101" s="1338"/>
      <c r="BAH101" s="1338"/>
      <c r="BAI101" s="1338"/>
      <c r="BAJ101" s="1338"/>
      <c r="BAK101" s="1338"/>
      <c r="BAL101" s="1338"/>
      <c r="BAM101" s="1338"/>
      <c r="BAN101" s="1338"/>
      <c r="BAO101" s="1338"/>
      <c r="BAP101" s="1338"/>
      <c r="BAQ101" s="1338"/>
      <c r="BAR101" s="1338"/>
      <c r="BAS101" s="1338"/>
      <c r="BAT101" s="1338"/>
      <c r="BAU101" s="1338"/>
      <c r="BAV101" s="1338"/>
      <c r="BAW101" s="1338"/>
      <c r="BAX101" s="1338"/>
      <c r="BAY101" s="1338"/>
      <c r="BAZ101" s="1338"/>
      <c r="BBA101" s="1338"/>
      <c r="BBB101" s="1338"/>
      <c r="BBC101" s="1338"/>
      <c r="BBD101" s="1338"/>
      <c r="BBE101" s="1338"/>
      <c r="BBF101" s="1338"/>
      <c r="BBG101" s="1338"/>
      <c r="BBH101" s="1338"/>
      <c r="BBI101" s="1338"/>
      <c r="BBJ101" s="1338"/>
      <c r="BBK101" s="1338"/>
      <c r="BBL101" s="1338"/>
      <c r="BBM101" s="1338"/>
      <c r="BBN101" s="1338"/>
      <c r="BBO101" s="1338"/>
      <c r="BBP101" s="1338"/>
      <c r="BBQ101" s="1338"/>
      <c r="BBR101" s="1338"/>
      <c r="BBS101" s="1338"/>
      <c r="BBT101" s="1338"/>
      <c r="BBU101" s="1338"/>
      <c r="BBV101" s="1338"/>
      <c r="BBW101" s="1338"/>
      <c r="BBX101" s="1338"/>
      <c r="BBY101" s="1338"/>
      <c r="BBZ101" s="1338"/>
      <c r="BCA101" s="1338"/>
      <c r="BCB101" s="1338"/>
      <c r="BCC101" s="1338"/>
      <c r="BCD101" s="1338"/>
      <c r="BCE101" s="1338"/>
      <c r="BCF101" s="1338"/>
      <c r="BCG101" s="1338"/>
      <c r="BCH101" s="1338"/>
      <c r="BCI101" s="1338"/>
      <c r="BCJ101" s="1338"/>
      <c r="BCK101" s="1338"/>
      <c r="BCL101" s="1338"/>
      <c r="BCM101" s="1338"/>
      <c r="BCN101" s="1338"/>
      <c r="BCO101" s="1338"/>
      <c r="BCP101" s="1338"/>
      <c r="BCQ101" s="1338"/>
      <c r="BCR101" s="1338"/>
      <c r="BCS101" s="1338"/>
      <c r="BCT101" s="1338"/>
      <c r="BCU101" s="1338"/>
      <c r="BCV101" s="1338"/>
      <c r="BCW101" s="1338"/>
      <c r="BCX101" s="1338"/>
      <c r="BCY101" s="1338"/>
      <c r="BCZ101" s="1338"/>
      <c r="BDA101" s="1338"/>
      <c r="BDB101" s="1338"/>
      <c r="BDC101" s="1338"/>
      <c r="BDD101" s="1338"/>
      <c r="BDE101" s="1338"/>
      <c r="BDF101" s="1338"/>
      <c r="BDG101" s="1338"/>
      <c r="BDH101" s="1338"/>
      <c r="BDI101" s="1338"/>
      <c r="BDJ101" s="1338"/>
      <c r="BDK101" s="1338"/>
      <c r="BDL101" s="1338"/>
      <c r="BDM101" s="1338"/>
      <c r="BDN101" s="1338"/>
      <c r="BDO101" s="1338"/>
      <c r="BDP101" s="1338"/>
      <c r="BDQ101" s="1338"/>
      <c r="BDR101" s="1338"/>
      <c r="BDS101" s="1338"/>
      <c r="BDT101" s="1338"/>
      <c r="BDU101" s="1338"/>
      <c r="BDV101" s="1338"/>
      <c r="BDW101" s="1338"/>
      <c r="BDX101" s="1338"/>
      <c r="BDY101" s="1338"/>
      <c r="BDZ101" s="1338"/>
      <c r="BEA101" s="1338"/>
      <c r="BEB101" s="1338"/>
      <c r="BEC101" s="1338"/>
      <c r="BED101" s="1338"/>
      <c r="BEE101" s="1338"/>
      <c r="BEF101" s="1338"/>
      <c r="BEG101" s="1338"/>
      <c r="BEH101" s="1338"/>
      <c r="BEI101" s="1338"/>
      <c r="BEJ101" s="1338"/>
      <c r="BEK101" s="1338"/>
      <c r="BEL101" s="1338"/>
      <c r="BEM101" s="1338"/>
      <c r="BEN101" s="1338"/>
      <c r="BEO101" s="1338"/>
      <c r="BEP101" s="1338"/>
      <c r="BEQ101" s="1338"/>
      <c r="BER101" s="1338"/>
      <c r="BES101" s="1338"/>
      <c r="BET101" s="1338"/>
      <c r="BEU101" s="1338"/>
      <c r="BEV101" s="1338"/>
      <c r="BEW101" s="1338"/>
      <c r="BEX101" s="1338"/>
      <c r="BEY101" s="1338"/>
      <c r="BEZ101" s="1338"/>
      <c r="BFA101" s="1338"/>
      <c r="BFB101" s="1338"/>
      <c r="BFC101" s="1338"/>
      <c r="BFD101" s="1338"/>
      <c r="BFE101" s="1338"/>
      <c r="BFF101" s="1338"/>
      <c r="BFG101" s="1338"/>
      <c r="BFH101" s="1338"/>
      <c r="BFI101" s="1338"/>
      <c r="BFJ101" s="1338"/>
      <c r="BFK101" s="1338"/>
      <c r="BFL101" s="1338"/>
      <c r="BFM101" s="1338"/>
      <c r="BFN101" s="1338"/>
      <c r="BFO101" s="1338"/>
      <c r="BFP101" s="1338"/>
      <c r="BFQ101" s="1338"/>
      <c r="BFR101" s="1338"/>
      <c r="BFS101" s="1338"/>
      <c r="BFT101" s="1338"/>
      <c r="BFU101" s="1338"/>
      <c r="BFV101" s="1338"/>
      <c r="BFW101" s="1338"/>
      <c r="BFX101" s="1338"/>
      <c r="BFY101" s="1338"/>
      <c r="BFZ101" s="1338"/>
      <c r="BGA101" s="1338"/>
      <c r="BGB101" s="1338"/>
      <c r="BGC101" s="1338"/>
      <c r="BGD101" s="1338"/>
      <c r="BGE101" s="1338"/>
      <c r="BGF101" s="1338"/>
      <c r="BGG101" s="1338"/>
      <c r="BGH101" s="1338"/>
      <c r="BGI101" s="1338"/>
      <c r="BGJ101" s="1338"/>
      <c r="BGK101" s="1338"/>
      <c r="BGL101" s="1338"/>
      <c r="BGM101" s="1338"/>
      <c r="BGN101" s="1338"/>
      <c r="BGO101" s="1338"/>
      <c r="BGP101" s="1338"/>
      <c r="BGQ101" s="1338"/>
      <c r="BGR101" s="1338"/>
      <c r="BGS101" s="1338"/>
      <c r="BGT101" s="1338"/>
      <c r="BGU101" s="1338"/>
      <c r="BGV101" s="1338"/>
      <c r="BGW101" s="1338"/>
      <c r="BGX101" s="1338"/>
      <c r="BGY101" s="1338"/>
      <c r="BGZ101" s="1338"/>
      <c r="BHA101" s="1338"/>
      <c r="BHB101" s="1338"/>
      <c r="BHC101" s="1338"/>
      <c r="BHD101" s="1338"/>
      <c r="BHE101" s="1338"/>
      <c r="BHF101" s="1338"/>
      <c r="BHG101" s="1338"/>
      <c r="BHH101" s="1338"/>
      <c r="BHI101" s="1338"/>
      <c r="BHJ101" s="1338"/>
      <c r="BHK101" s="1338"/>
      <c r="BHL101" s="1338"/>
      <c r="BHM101" s="1338"/>
      <c r="BHN101" s="1338"/>
      <c r="BHO101" s="1338"/>
      <c r="BHP101" s="1338"/>
      <c r="BHQ101" s="1338"/>
      <c r="BHR101" s="1338"/>
      <c r="BHS101" s="1338"/>
      <c r="BHT101" s="1338"/>
      <c r="BHU101" s="1338"/>
      <c r="BHV101" s="1338"/>
      <c r="BHW101" s="1338"/>
      <c r="BHX101" s="1338"/>
      <c r="BHY101" s="1338"/>
      <c r="BHZ101" s="1338"/>
      <c r="BIA101" s="1338"/>
      <c r="BIB101" s="1338"/>
      <c r="BIC101" s="1338"/>
      <c r="BID101" s="1338"/>
      <c r="BIE101" s="1338"/>
      <c r="BIF101" s="1338"/>
      <c r="BIG101" s="1338"/>
      <c r="BIH101" s="1338"/>
      <c r="BII101" s="1338"/>
      <c r="BIJ101" s="1338"/>
      <c r="BIK101" s="1338"/>
      <c r="BIL101" s="1338"/>
      <c r="BIM101" s="1338"/>
      <c r="BIN101" s="1338"/>
      <c r="BIO101" s="1338"/>
      <c r="BIP101" s="1338"/>
      <c r="BIQ101" s="1338"/>
      <c r="BIR101" s="1338"/>
      <c r="BIS101" s="1338"/>
      <c r="BIT101" s="1338"/>
      <c r="BIU101" s="1338"/>
      <c r="BIV101" s="1338"/>
      <c r="BIW101" s="1338"/>
      <c r="BIX101" s="1338"/>
      <c r="BIY101" s="1338"/>
      <c r="BIZ101" s="1338"/>
      <c r="BJA101" s="1338"/>
      <c r="BJB101" s="1338"/>
      <c r="BJC101" s="1338"/>
      <c r="BJD101" s="1338"/>
      <c r="BJE101" s="1338"/>
      <c r="BJF101" s="1338"/>
      <c r="BJG101" s="1338"/>
      <c r="BJH101" s="1338"/>
      <c r="BJI101" s="1338"/>
      <c r="BJJ101" s="1338"/>
      <c r="BJK101" s="1338"/>
      <c r="BJL101" s="1338"/>
      <c r="BJM101" s="1338"/>
      <c r="BJN101" s="1338"/>
      <c r="BJO101" s="1338"/>
      <c r="BJP101" s="1338"/>
      <c r="BJQ101" s="1338"/>
      <c r="BJR101" s="1338"/>
      <c r="BJS101" s="1338"/>
      <c r="BJT101" s="1338"/>
      <c r="BJU101" s="1338"/>
      <c r="BJV101" s="1338"/>
      <c r="BJW101" s="1338"/>
      <c r="BJX101" s="1338"/>
      <c r="BJY101" s="1338"/>
      <c r="BJZ101" s="1338"/>
      <c r="BKA101" s="1338"/>
      <c r="BKB101" s="1338"/>
      <c r="BKC101" s="1338"/>
      <c r="BKD101" s="1338"/>
      <c r="BKE101" s="1338"/>
      <c r="BKF101" s="1338"/>
      <c r="BKG101" s="1338"/>
      <c r="BKH101" s="1338"/>
      <c r="BKI101" s="1338"/>
      <c r="BKJ101" s="1338"/>
      <c r="BKK101" s="1338"/>
      <c r="BKL101" s="1338"/>
      <c r="BKM101" s="1338"/>
      <c r="BKN101" s="1338"/>
      <c r="BKO101" s="1338"/>
      <c r="BKP101" s="1338"/>
      <c r="BKQ101" s="1338"/>
      <c r="BKR101" s="1338"/>
      <c r="BKS101" s="1338"/>
      <c r="BKT101" s="1338"/>
      <c r="BKU101" s="1338"/>
      <c r="BKV101" s="1338"/>
      <c r="BKW101" s="1338"/>
      <c r="BKX101" s="1338"/>
      <c r="BKY101" s="1338"/>
      <c r="BKZ101" s="1338"/>
      <c r="BLA101" s="1338"/>
      <c r="BLB101" s="1338"/>
      <c r="BLC101" s="1338"/>
      <c r="BLD101" s="1338"/>
      <c r="BLE101" s="1338"/>
      <c r="BLF101" s="1338"/>
      <c r="BLG101" s="1338"/>
      <c r="BLH101" s="1338"/>
      <c r="BLI101" s="1338"/>
      <c r="BLJ101" s="1338"/>
      <c r="BLK101" s="1338"/>
      <c r="BLL101" s="1338"/>
      <c r="BLM101" s="1338"/>
      <c r="BLN101" s="1338"/>
      <c r="BLO101" s="1338"/>
      <c r="BLP101" s="1338"/>
      <c r="BLQ101" s="1338"/>
      <c r="BLR101" s="1338"/>
      <c r="BLS101" s="1338"/>
      <c r="BLT101" s="1338"/>
      <c r="BLU101" s="1338"/>
      <c r="BLV101" s="1338"/>
      <c r="BLW101" s="1338"/>
      <c r="BLX101" s="1338"/>
      <c r="BLY101" s="1338"/>
      <c r="BLZ101" s="1338"/>
      <c r="BMA101" s="1338"/>
      <c r="BMB101" s="1338"/>
      <c r="BMC101" s="1338"/>
      <c r="BMD101" s="1338"/>
      <c r="BME101" s="1338"/>
      <c r="BMF101" s="1338"/>
      <c r="BMG101" s="1338"/>
      <c r="BMH101" s="1338"/>
      <c r="BMI101" s="1338"/>
      <c r="BMJ101" s="1338"/>
      <c r="BMK101" s="1338"/>
      <c r="BML101" s="1338"/>
      <c r="BMM101" s="1338"/>
      <c r="BMN101" s="1338"/>
      <c r="BMO101" s="1338"/>
      <c r="BMP101" s="1338"/>
      <c r="BMQ101" s="1338"/>
      <c r="BMR101" s="1338"/>
      <c r="BMS101" s="1338"/>
      <c r="BMT101" s="1338"/>
      <c r="BMU101" s="1338"/>
      <c r="BMV101" s="1338"/>
      <c r="BMW101" s="1338"/>
      <c r="BMX101" s="1338"/>
      <c r="BMY101" s="1338"/>
      <c r="BMZ101" s="1338"/>
      <c r="BNA101" s="1338"/>
      <c r="BNB101" s="1338"/>
      <c r="BNC101" s="1338"/>
      <c r="BND101" s="1338"/>
      <c r="BNE101" s="1338"/>
      <c r="BNF101" s="1338"/>
      <c r="BNG101" s="1338"/>
      <c r="BNH101" s="1338"/>
      <c r="BNI101" s="1338"/>
      <c r="BNJ101" s="1338"/>
      <c r="BNK101" s="1338"/>
      <c r="BNL101" s="1338"/>
      <c r="BNM101" s="1338"/>
      <c r="BNN101" s="1338"/>
      <c r="BNO101" s="1338"/>
      <c r="BNP101" s="1338"/>
      <c r="BNQ101" s="1338"/>
      <c r="BNR101" s="1338"/>
      <c r="BNS101" s="1338"/>
      <c r="BNT101" s="1338"/>
      <c r="BNU101" s="1338"/>
      <c r="BNV101" s="1338"/>
      <c r="BNW101" s="1338"/>
      <c r="BNX101" s="1338"/>
      <c r="BNY101" s="1338"/>
      <c r="BNZ101" s="1338"/>
      <c r="BOA101" s="1338"/>
      <c r="BOB101" s="1338"/>
      <c r="BOC101" s="1338"/>
      <c r="BOD101" s="1338"/>
      <c r="BOE101" s="1338"/>
      <c r="BOF101" s="1338"/>
      <c r="BOG101" s="1338"/>
      <c r="BOH101" s="1338"/>
      <c r="BOI101" s="1338"/>
      <c r="BOJ101" s="1338"/>
      <c r="BOK101" s="1338"/>
      <c r="BOL101" s="1338"/>
      <c r="BOM101" s="1338"/>
      <c r="BON101" s="1338"/>
      <c r="BOO101" s="1338"/>
      <c r="BOP101" s="1338"/>
      <c r="BOQ101" s="1338"/>
      <c r="BOR101" s="1338"/>
      <c r="BOS101" s="1338"/>
      <c r="BOT101" s="1338"/>
      <c r="BOU101" s="1338"/>
      <c r="BOV101" s="1338"/>
      <c r="BOW101" s="1338"/>
      <c r="BOX101" s="1338"/>
      <c r="BOY101" s="1338"/>
      <c r="BOZ101" s="1338"/>
      <c r="BPA101" s="1338"/>
      <c r="BPB101" s="1338"/>
      <c r="BPC101" s="1338"/>
      <c r="BPD101" s="1338"/>
      <c r="BPE101" s="1338"/>
      <c r="BPF101" s="1338"/>
      <c r="BPG101" s="1338"/>
      <c r="BPH101" s="1338"/>
      <c r="BPI101" s="1338"/>
      <c r="BPJ101" s="1338"/>
      <c r="BPK101" s="1338"/>
      <c r="BPL101" s="1338"/>
      <c r="BPM101" s="1338"/>
      <c r="BPN101" s="1338"/>
      <c r="BPO101" s="1338"/>
      <c r="BPP101" s="1338"/>
      <c r="BPQ101" s="1338"/>
      <c r="BPR101" s="1338"/>
      <c r="BPS101" s="1338"/>
      <c r="BPT101" s="1338"/>
      <c r="BPU101" s="1338"/>
      <c r="BPV101" s="1338"/>
      <c r="BPW101" s="1338"/>
      <c r="BPX101" s="1338"/>
      <c r="BPY101" s="1338"/>
      <c r="BPZ101" s="1338"/>
      <c r="BQA101" s="1338"/>
      <c r="BQB101" s="1338"/>
      <c r="BQC101" s="1338"/>
      <c r="BQD101" s="1338"/>
      <c r="BQE101" s="1338"/>
      <c r="BQF101" s="1338"/>
      <c r="BQG101" s="1338"/>
      <c r="BQH101" s="1338"/>
      <c r="BQI101" s="1338"/>
      <c r="BQJ101" s="1338"/>
      <c r="BQK101" s="1338"/>
      <c r="BQL101" s="1338"/>
      <c r="BQM101" s="1338"/>
      <c r="BQN101" s="1338"/>
      <c r="BQO101" s="1338"/>
      <c r="BQP101" s="1338"/>
      <c r="BQQ101" s="1338"/>
      <c r="BQR101" s="1338"/>
      <c r="BQS101" s="1338"/>
      <c r="BQT101" s="1338"/>
      <c r="BQU101" s="1338"/>
      <c r="BQV101" s="1338"/>
      <c r="BQW101" s="1338"/>
      <c r="BQX101" s="1338"/>
      <c r="BQY101" s="1338"/>
      <c r="BQZ101" s="1338"/>
      <c r="BRA101" s="1338"/>
      <c r="BRB101" s="1338"/>
      <c r="BRC101" s="1338"/>
      <c r="BRD101" s="1338"/>
      <c r="BRE101" s="1338"/>
      <c r="BRF101" s="1338"/>
      <c r="BRG101" s="1338"/>
      <c r="BRH101" s="1338"/>
      <c r="BRI101" s="1338"/>
      <c r="BRJ101" s="1338"/>
      <c r="BRK101" s="1338"/>
      <c r="BRL101" s="1338"/>
      <c r="BRM101" s="1338"/>
      <c r="BRN101" s="1338"/>
      <c r="BRO101" s="1338"/>
      <c r="BRP101" s="1338"/>
      <c r="BRQ101" s="1338"/>
      <c r="BRR101" s="1338"/>
      <c r="BRS101" s="1338"/>
      <c r="BRT101" s="1338"/>
      <c r="BRU101" s="1338"/>
      <c r="BRV101" s="1338"/>
      <c r="BRW101" s="1338"/>
      <c r="BRX101" s="1338"/>
      <c r="BRY101" s="1338"/>
      <c r="BRZ101" s="1338"/>
      <c r="BSA101" s="1338"/>
      <c r="BSB101" s="1338"/>
      <c r="BSC101" s="1338"/>
      <c r="BSD101" s="1338"/>
      <c r="BSE101" s="1338"/>
      <c r="BSF101" s="1338"/>
      <c r="BSG101" s="1338"/>
      <c r="BSH101" s="1338"/>
      <c r="BSI101" s="1338"/>
      <c r="BSJ101" s="1338"/>
      <c r="BSK101" s="1338"/>
      <c r="BSL101" s="1338"/>
      <c r="BSM101" s="1338"/>
      <c r="BSN101" s="1338"/>
      <c r="BSO101" s="1338"/>
      <c r="BSP101" s="1338"/>
      <c r="BSQ101" s="1338"/>
      <c r="BSR101" s="1338"/>
      <c r="BSS101" s="1338"/>
      <c r="BST101" s="1338"/>
      <c r="BSU101" s="1338"/>
      <c r="BSV101" s="1338"/>
      <c r="BSW101" s="1338"/>
      <c r="BSX101" s="1338"/>
      <c r="BSY101" s="1338"/>
      <c r="BSZ101" s="1338"/>
      <c r="BTA101" s="1338"/>
      <c r="BTB101" s="1338"/>
      <c r="BTC101" s="1338"/>
      <c r="BTD101" s="1338"/>
      <c r="BTE101" s="1338"/>
      <c r="BTF101" s="1338"/>
      <c r="BTG101" s="1338"/>
      <c r="BTH101" s="1338"/>
      <c r="BTI101" s="1338"/>
      <c r="BTJ101" s="1338"/>
      <c r="BTK101" s="1338"/>
      <c r="BTL101" s="1338"/>
      <c r="BTM101" s="1338"/>
      <c r="BTN101" s="1338"/>
      <c r="BTO101" s="1338"/>
      <c r="BTP101" s="1338"/>
      <c r="BTQ101" s="1338"/>
      <c r="BTR101" s="1338"/>
      <c r="BTS101" s="1338"/>
      <c r="BTT101" s="1338"/>
      <c r="BTU101" s="1338"/>
      <c r="BTV101" s="1338"/>
      <c r="BTW101" s="1338"/>
      <c r="BTX101" s="1338"/>
      <c r="BTY101" s="1338"/>
      <c r="BTZ101" s="1338"/>
      <c r="BUA101" s="1338"/>
      <c r="BUB101" s="1338"/>
      <c r="BUC101" s="1338"/>
      <c r="BUD101" s="1338"/>
      <c r="BUE101" s="1338"/>
      <c r="BUF101" s="1338"/>
      <c r="BUG101" s="1338"/>
      <c r="BUH101" s="1338"/>
      <c r="BUI101" s="1338"/>
      <c r="BUJ101" s="1338"/>
      <c r="BUK101" s="1338"/>
      <c r="BUL101" s="1338"/>
      <c r="BUM101" s="1338"/>
      <c r="BUN101" s="1338"/>
      <c r="BUO101" s="1338"/>
      <c r="BUP101" s="1338"/>
      <c r="BUQ101" s="1338"/>
      <c r="BUR101" s="1338"/>
      <c r="BUS101" s="1338"/>
      <c r="BUT101" s="1338"/>
      <c r="BUU101" s="1338"/>
      <c r="BUV101" s="1338"/>
      <c r="BUW101" s="1338"/>
      <c r="BUX101" s="1338"/>
      <c r="BUY101" s="1338"/>
      <c r="BUZ101" s="1338"/>
      <c r="BVA101" s="1338"/>
      <c r="BVB101" s="1338"/>
      <c r="BVC101" s="1338"/>
      <c r="BVD101" s="1338"/>
      <c r="BVE101" s="1338"/>
      <c r="BVF101" s="1338"/>
      <c r="BVG101" s="1338"/>
      <c r="BVH101" s="1338"/>
      <c r="BVI101" s="1338"/>
      <c r="BVJ101" s="1338"/>
      <c r="BVK101" s="1338"/>
      <c r="BVL101" s="1338"/>
      <c r="BVM101" s="1338"/>
      <c r="BVN101" s="1338"/>
      <c r="BVO101" s="1338"/>
      <c r="BVP101" s="1338"/>
      <c r="BVQ101" s="1338"/>
      <c r="BVR101" s="1338"/>
      <c r="BVS101" s="1338"/>
      <c r="BVT101" s="1338"/>
      <c r="BVU101" s="1338"/>
      <c r="BVV101" s="1338"/>
      <c r="BVW101" s="1338"/>
      <c r="BVX101" s="1338"/>
      <c r="BVY101" s="1338"/>
      <c r="BVZ101" s="1338"/>
      <c r="BWA101" s="1338"/>
      <c r="BWB101" s="1338"/>
      <c r="BWC101" s="1338"/>
      <c r="BWD101" s="1338"/>
      <c r="BWE101" s="1338"/>
      <c r="BWF101" s="1338"/>
      <c r="BWG101" s="1338"/>
      <c r="BWH101" s="1338"/>
      <c r="BWI101" s="1338"/>
      <c r="BWJ101" s="1338"/>
      <c r="BWK101" s="1338"/>
      <c r="BWL101" s="1338"/>
      <c r="BWM101" s="1338"/>
      <c r="BWN101" s="1338"/>
      <c r="BWO101" s="1338"/>
      <c r="BWP101" s="1338"/>
      <c r="BWQ101" s="1338"/>
      <c r="BWR101" s="1338"/>
      <c r="BWS101" s="1338"/>
      <c r="BWT101" s="1338"/>
      <c r="BWU101" s="1338"/>
      <c r="BWV101" s="1338"/>
      <c r="BWW101" s="1338"/>
      <c r="BWX101" s="1338"/>
      <c r="BWY101" s="1338"/>
      <c r="BWZ101" s="1338"/>
      <c r="BXA101" s="1338"/>
      <c r="BXB101" s="1338"/>
      <c r="BXC101" s="1338"/>
      <c r="BXD101" s="1338"/>
      <c r="BXE101" s="1338"/>
      <c r="BXF101" s="1338"/>
      <c r="BXG101" s="1338"/>
      <c r="BXH101" s="1338"/>
      <c r="BXI101" s="1338"/>
      <c r="BXJ101" s="1338"/>
      <c r="BXK101" s="1338"/>
      <c r="BXL101" s="1338"/>
      <c r="BXM101" s="1338"/>
      <c r="BXN101" s="1338"/>
      <c r="BXO101" s="1338"/>
      <c r="BXP101" s="1338"/>
      <c r="BXQ101" s="1338"/>
      <c r="BXR101" s="1338"/>
      <c r="BXS101" s="1338"/>
      <c r="BXT101" s="1338"/>
      <c r="BXU101" s="1338"/>
      <c r="BXV101" s="1338"/>
      <c r="BXW101" s="1338"/>
      <c r="BXX101" s="1338"/>
      <c r="BXY101" s="1338"/>
      <c r="BXZ101" s="1338"/>
      <c r="BYA101" s="1338"/>
      <c r="BYB101" s="1338"/>
      <c r="BYC101" s="1338"/>
      <c r="BYD101" s="1338"/>
      <c r="BYE101" s="1338"/>
      <c r="BYF101" s="1338"/>
      <c r="BYG101" s="1338"/>
      <c r="BYH101" s="1338"/>
      <c r="BYI101" s="1338"/>
      <c r="BYJ101" s="1338"/>
      <c r="BYK101" s="1338"/>
      <c r="BYL101" s="1338"/>
      <c r="BYM101" s="1338"/>
      <c r="BYN101" s="1338"/>
      <c r="BYO101" s="1338"/>
      <c r="BYP101" s="1338"/>
      <c r="BYQ101" s="1338"/>
      <c r="BYR101" s="1338"/>
      <c r="BYS101" s="1338"/>
      <c r="BYT101" s="1338"/>
      <c r="BYU101" s="1338"/>
      <c r="BYV101" s="1338"/>
      <c r="BYW101" s="1338"/>
      <c r="BYX101" s="1338"/>
      <c r="BYY101" s="1338"/>
      <c r="BYZ101" s="1338"/>
      <c r="BZA101" s="1338"/>
      <c r="BZB101" s="1338"/>
      <c r="BZC101" s="1338"/>
      <c r="BZD101" s="1338"/>
      <c r="BZE101" s="1338"/>
      <c r="BZF101" s="1338"/>
      <c r="BZG101" s="1338"/>
      <c r="BZH101" s="1338"/>
      <c r="BZI101" s="1338"/>
      <c r="BZJ101" s="1338"/>
      <c r="BZK101" s="1338"/>
      <c r="BZL101" s="1338"/>
      <c r="BZM101" s="1338"/>
      <c r="BZN101" s="1338"/>
      <c r="BZO101" s="1338"/>
      <c r="BZP101" s="1338"/>
      <c r="BZQ101" s="1338"/>
      <c r="BZR101" s="1338"/>
      <c r="BZS101" s="1338"/>
      <c r="BZT101" s="1338"/>
      <c r="BZU101" s="1338"/>
      <c r="BZV101" s="1338"/>
      <c r="BZW101" s="1338"/>
      <c r="BZX101" s="1338"/>
      <c r="BZY101" s="1338"/>
      <c r="BZZ101" s="1338"/>
      <c r="CAA101" s="1338"/>
      <c r="CAB101" s="1338"/>
      <c r="CAC101" s="1338"/>
      <c r="CAD101" s="1338"/>
      <c r="CAE101" s="1338"/>
      <c r="CAF101" s="1338"/>
      <c r="CAG101" s="1338"/>
      <c r="CAH101" s="1338"/>
      <c r="CAI101" s="1338"/>
      <c r="CAJ101" s="1338"/>
      <c r="CAK101" s="1338"/>
      <c r="CAL101" s="1338"/>
      <c r="CAM101" s="1338"/>
      <c r="CAN101" s="1338"/>
      <c r="CAO101" s="1338"/>
      <c r="CAP101" s="1338"/>
      <c r="CAQ101" s="1338"/>
      <c r="CAR101" s="1338"/>
      <c r="CAS101" s="1338"/>
      <c r="CAT101" s="1338"/>
      <c r="CAU101" s="1338"/>
      <c r="CAV101" s="1338"/>
      <c r="CAW101" s="1338"/>
      <c r="CAX101" s="1338"/>
      <c r="CAY101" s="1338"/>
      <c r="CAZ101" s="1338"/>
      <c r="CBA101" s="1338"/>
      <c r="CBB101" s="1338"/>
      <c r="CBC101" s="1338"/>
      <c r="CBD101" s="1338"/>
      <c r="CBE101" s="1338"/>
      <c r="CBF101" s="1338"/>
      <c r="CBG101" s="1338"/>
      <c r="CBH101" s="1338"/>
      <c r="CBI101" s="1338"/>
      <c r="CBJ101" s="1338"/>
      <c r="CBK101" s="1338"/>
      <c r="CBL101" s="1338"/>
      <c r="CBM101" s="1338"/>
      <c r="CBN101" s="1338"/>
      <c r="CBO101" s="1338"/>
      <c r="CBP101" s="1338"/>
      <c r="CBQ101" s="1338"/>
      <c r="CBR101" s="1338"/>
      <c r="CBS101" s="1338"/>
      <c r="CBT101" s="1338"/>
      <c r="CBU101" s="1338"/>
      <c r="CBV101" s="1338"/>
      <c r="CBW101" s="1338"/>
      <c r="CBX101" s="1338"/>
      <c r="CBY101" s="1338"/>
      <c r="CBZ101" s="1338"/>
      <c r="CCA101" s="1338"/>
      <c r="CCB101" s="1338"/>
      <c r="CCC101" s="1338"/>
      <c r="CCD101" s="1338"/>
      <c r="CCE101" s="1338"/>
      <c r="CCF101" s="1338"/>
      <c r="CCG101" s="1338"/>
      <c r="CCH101" s="1338"/>
      <c r="CCI101" s="1338"/>
      <c r="CCJ101" s="1338"/>
      <c r="CCK101" s="1338"/>
      <c r="CCL101" s="1338"/>
      <c r="CCM101" s="1338"/>
      <c r="CCN101" s="1338"/>
      <c r="CCO101" s="1338"/>
      <c r="CCP101" s="1338"/>
      <c r="CCQ101" s="1338"/>
      <c r="CCR101" s="1338"/>
      <c r="CCS101" s="1338"/>
      <c r="CCT101" s="1338"/>
      <c r="CCU101" s="1338"/>
      <c r="CCV101" s="1338"/>
      <c r="CCW101" s="1338"/>
      <c r="CCX101" s="1338"/>
      <c r="CCY101" s="1338"/>
      <c r="CCZ101" s="1338"/>
      <c r="CDA101" s="1338"/>
      <c r="CDB101" s="1338"/>
      <c r="CDC101" s="1338"/>
      <c r="CDD101" s="1338"/>
      <c r="CDE101" s="1338"/>
      <c r="CDF101" s="1338"/>
      <c r="CDG101" s="1338"/>
      <c r="CDH101" s="1338"/>
      <c r="CDI101" s="1338"/>
      <c r="CDJ101" s="1338"/>
      <c r="CDK101" s="1338"/>
      <c r="CDL101" s="1338"/>
      <c r="CDM101" s="1338"/>
      <c r="CDN101" s="1338"/>
      <c r="CDO101" s="1338"/>
      <c r="CDP101" s="1338"/>
      <c r="CDQ101" s="1338"/>
      <c r="CDR101" s="1338"/>
      <c r="CDS101" s="1338"/>
      <c r="CDT101" s="1338"/>
      <c r="CDU101" s="1338"/>
      <c r="CDV101" s="1338"/>
      <c r="CDW101" s="1338"/>
      <c r="CDX101" s="1338"/>
      <c r="CDY101" s="1338"/>
      <c r="CDZ101" s="1338"/>
      <c r="CEA101" s="1338"/>
      <c r="CEB101" s="1338"/>
      <c r="CEC101" s="1338"/>
      <c r="CED101" s="1338"/>
      <c r="CEE101" s="1338"/>
      <c r="CEF101" s="1338"/>
      <c r="CEG101" s="1338"/>
      <c r="CEH101" s="1338"/>
      <c r="CEI101" s="1338"/>
      <c r="CEJ101" s="1338"/>
      <c r="CEK101" s="1338"/>
      <c r="CEL101" s="1338"/>
      <c r="CEM101" s="1338"/>
      <c r="CEN101" s="1338"/>
      <c r="CEO101" s="1338"/>
      <c r="CEP101" s="1338"/>
      <c r="CEQ101" s="1338"/>
      <c r="CER101" s="1338"/>
      <c r="CES101" s="1338"/>
      <c r="CET101" s="1338"/>
      <c r="CEU101" s="1338"/>
      <c r="CEV101" s="1338"/>
      <c r="CEW101" s="1338"/>
      <c r="CEX101" s="1338"/>
      <c r="CEY101" s="1338"/>
      <c r="CEZ101" s="1338"/>
      <c r="CFA101" s="1338"/>
      <c r="CFB101" s="1338"/>
      <c r="CFC101" s="1338"/>
      <c r="CFD101" s="1338"/>
      <c r="CFE101" s="1338"/>
      <c r="CFF101" s="1338"/>
      <c r="CFG101" s="1338"/>
      <c r="CFH101" s="1338"/>
      <c r="CFI101" s="1338"/>
      <c r="CFJ101" s="1338"/>
      <c r="CFK101" s="1338"/>
      <c r="CFL101" s="1338"/>
      <c r="CFM101" s="1338"/>
      <c r="CFN101" s="1338"/>
      <c r="CFO101" s="1338"/>
      <c r="CFP101" s="1338"/>
      <c r="CFQ101" s="1338"/>
      <c r="CFR101" s="1338"/>
      <c r="CFS101" s="1338"/>
      <c r="CFT101" s="1338"/>
      <c r="CFU101" s="1338"/>
      <c r="CFV101" s="1338"/>
      <c r="CFW101" s="1338"/>
      <c r="CFX101" s="1338"/>
      <c r="CFY101" s="1338"/>
      <c r="CFZ101" s="1338"/>
      <c r="CGA101" s="1338"/>
      <c r="CGB101" s="1338"/>
      <c r="CGC101" s="1338"/>
      <c r="CGD101" s="1338"/>
      <c r="CGE101" s="1338"/>
      <c r="CGF101" s="1338"/>
      <c r="CGG101" s="1338"/>
      <c r="CGH101" s="1338"/>
      <c r="CGI101" s="1338"/>
      <c r="CGJ101" s="1338"/>
      <c r="CGK101" s="1338"/>
      <c r="CGL101" s="1338"/>
      <c r="CGM101" s="1338"/>
      <c r="CGN101" s="1338"/>
      <c r="CGO101" s="1338"/>
      <c r="CGP101" s="1338"/>
      <c r="CGQ101" s="1338"/>
      <c r="CGR101" s="1338"/>
      <c r="CGS101" s="1338"/>
      <c r="CGT101" s="1338"/>
      <c r="CGU101" s="1338"/>
      <c r="CGV101" s="1338"/>
      <c r="CGW101" s="1338"/>
      <c r="CGX101" s="1338"/>
      <c r="CGY101" s="1338"/>
      <c r="CGZ101" s="1338"/>
      <c r="CHA101" s="1338"/>
      <c r="CHB101" s="1338"/>
      <c r="CHC101" s="1338"/>
      <c r="CHD101" s="1338"/>
      <c r="CHE101" s="1338"/>
      <c r="CHF101" s="1338"/>
      <c r="CHG101" s="1338"/>
      <c r="CHH101" s="1338"/>
      <c r="CHI101" s="1338"/>
      <c r="CHJ101" s="1338"/>
      <c r="CHK101" s="1338"/>
      <c r="CHL101" s="1338"/>
      <c r="CHM101" s="1338"/>
      <c r="CHN101" s="1338"/>
      <c r="CHO101" s="1338"/>
      <c r="CHP101" s="1338"/>
      <c r="CHQ101" s="1338"/>
      <c r="CHR101" s="1338"/>
      <c r="CHS101" s="1338"/>
      <c r="CHT101" s="1338"/>
      <c r="CHU101" s="1338"/>
      <c r="CHV101" s="1338"/>
      <c r="CHW101" s="1338"/>
      <c r="CHX101" s="1338"/>
      <c r="CHY101" s="1338"/>
      <c r="CHZ101" s="1338"/>
      <c r="CIA101" s="1338"/>
      <c r="CIB101" s="1338"/>
      <c r="CIC101" s="1338"/>
      <c r="CID101" s="1338"/>
      <c r="CIE101" s="1338"/>
      <c r="CIF101" s="1338"/>
      <c r="CIG101" s="1338"/>
      <c r="CIH101" s="1338"/>
      <c r="CII101" s="1338"/>
      <c r="CIJ101" s="1338"/>
      <c r="CIK101" s="1338"/>
      <c r="CIL101" s="1338"/>
      <c r="CIM101" s="1338"/>
      <c r="CIN101" s="1338"/>
      <c r="CIO101" s="1338"/>
      <c r="CIP101" s="1338"/>
      <c r="CIQ101" s="1338"/>
      <c r="CIR101" s="1338"/>
      <c r="CIS101" s="1338"/>
      <c r="CIT101" s="1338"/>
      <c r="CIU101" s="1338"/>
      <c r="CIV101" s="1338"/>
      <c r="CIW101" s="1338"/>
      <c r="CIX101" s="1338"/>
      <c r="CIY101" s="1338"/>
      <c r="CIZ101" s="1338"/>
      <c r="CJA101" s="1338"/>
      <c r="CJB101" s="1338"/>
      <c r="CJC101" s="1338"/>
      <c r="CJD101" s="1338"/>
      <c r="CJE101" s="1338"/>
      <c r="CJF101" s="1338"/>
      <c r="CJG101" s="1338"/>
      <c r="CJH101" s="1338"/>
      <c r="CJI101" s="1338"/>
      <c r="CJJ101" s="1338"/>
      <c r="CJK101" s="1338"/>
      <c r="CJL101" s="1338"/>
      <c r="CJM101" s="1338"/>
      <c r="CJN101" s="1338"/>
      <c r="CJO101" s="1338"/>
      <c r="CJP101" s="1338"/>
      <c r="CJQ101" s="1338"/>
      <c r="CJR101" s="1338"/>
      <c r="CJS101" s="1338"/>
      <c r="CJT101" s="1338"/>
      <c r="CJU101" s="1338"/>
      <c r="CJV101" s="1338"/>
      <c r="CJW101" s="1338"/>
      <c r="CJX101" s="1338"/>
      <c r="CJY101" s="1338"/>
      <c r="CJZ101" s="1338"/>
      <c r="CKA101" s="1338"/>
      <c r="CKB101" s="1338"/>
      <c r="CKC101" s="1338"/>
      <c r="CKD101" s="1338"/>
      <c r="CKE101" s="1338"/>
      <c r="CKF101" s="1338"/>
      <c r="CKG101" s="1338"/>
      <c r="CKH101" s="1338"/>
      <c r="CKI101" s="1338"/>
      <c r="CKJ101" s="1338"/>
      <c r="CKK101" s="1338"/>
      <c r="CKL101" s="1338"/>
      <c r="CKM101" s="1338"/>
      <c r="CKN101" s="1338"/>
      <c r="CKO101" s="1338"/>
      <c r="CKP101" s="1338"/>
      <c r="CKQ101" s="1338"/>
      <c r="CKR101" s="1338"/>
      <c r="CKS101" s="1338"/>
      <c r="CKT101" s="1338"/>
      <c r="CKU101" s="1338"/>
      <c r="CKV101" s="1338"/>
      <c r="CKW101" s="1338"/>
      <c r="CKX101" s="1338"/>
      <c r="CKY101" s="1338"/>
      <c r="CKZ101" s="1338"/>
      <c r="CLA101" s="1338"/>
      <c r="CLB101" s="1338"/>
      <c r="CLC101" s="1338"/>
      <c r="CLD101" s="1338"/>
      <c r="CLE101" s="1338"/>
      <c r="CLF101" s="1338"/>
      <c r="CLG101" s="1338"/>
      <c r="CLH101" s="1338"/>
      <c r="CLI101" s="1338"/>
      <c r="CLJ101" s="1338"/>
      <c r="CLK101" s="1338"/>
      <c r="CLL101" s="1338"/>
      <c r="CLM101" s="1338"/>
      <c r="CLN101" s="1338"/>
      <c r="CLO101" s="1338"/>
      <c r="CLP101" s="1338"/>
      <c r="CLQ101" s="1338"/>
      <c r="CLR101" s="1338"/>
      <c r="CLS101" s="1338"/>
      <c r="CLT101" s="1338"/>
      <c r="CLU101" s="1338"/>
      <c r="CLV101" s="1338"/>
      <c r="CLW101" s="1338"/>
      <c r="CLX101" s="1338"/>
      <c r="CLY101" s="1338"/>
      <c r="CLZ101" s="1338"/>
      <c r="CMA101" s="1338"/>
      <c r="CMB101" s="1338"/>
      <c r="CMC101" s="1338"/>
      <c r="CMD101" s="1338"/>
      <c r="CME101" s="1338"/>
      <c r="CMF101" s="1338"/>
      <c r="CMG101" s="1338"/>
      <c r="CMH101" s="1338"/>
      <c r="CMI101" s="1338"/>
      <c r="CMJ101" s="1338"/>
      <c r="CMK101" s="1338"/>
      <c r="CML101" s="1338"/>
      <c r="CMM101" s="1338"/>
      <c r="CMN101" s="1338"/>
      <c r="CMO101" s="1338"/>
      <c r="CMP101" s="1338"/>
      <c r="CMQ101" s="1338"/>
      <c r="CMR101" s="1338"/>
      <c r="CMS101" s="1338"/>
      <c r="CMT101" s="1338"/>
      <c r="CMU101" s="1338"/>
      <c r="CMV101" s="1338"/>
      <c r="CMW101" s="1338"/>
      <c r="CMX101" s="1338"/>
      <c r="CMY101" s="1338"/>
      <c r="CMZ101" s="1338"/>
      <c r="CNA101" s="1338"/>
      <c r="CNB101" s="1338"/>
      <c r="CNC101" s="1338"/>
      <c r="CND101" s="1338"/>
      <c r="CNE101" s="1338"/>
      <c r="CNF101" s="1338"/>
      <c r="CNG101" s="1338"/>
      <c r="CNH101" s="1338"/>
      <c r="CNI101" s="1338"/>
      <c r="CNJ101" s="1338"/>
      <c r="CNK101" s="1338"/>
      <c r="CNL101" s="1338"/>
      <c r="CNM101" s="1338"/>
      <c r="CNN101" s="1338"/>
      <c r="CNO101" s="1338"/>
      <c r="CNP101" s="1338"/>
      <c r="CNQ101" s="1338"/>
      <c r="CNR101" s="1338"/>
      <c r="CNS101" s="1338"/>
      <c r="CNT101" s="1338"/>
      <c r="CNU101" s="1338"/>
      <c r="CNV101" s="1338"/>
      <c r="CNW101" s="1338"/>
      <c r="CNX101" s="1338"/>
      <c r="CNY101" s="1338"/>
      <c r="CNZ101" s="1338"/>
      <c r="COA101" s="1338"/>
      <c r="COB101" s="1338"/>
      <c r="COC101" s="1338"/>
      <c r="COD101" s="1338"/>
      <c r="COE101" s="1338"/>
      <c r="COF101" s="1338"/>
      <c r="COG101" s="1338"/>
      <c r="COH101" s="1338"/>
      <c r="COI101" s="1338"/>
      <c r="COJ101" s="1338"/>
      <c r="COK101" s="1338"/>
      <c r="COL101" s="1338"/>
      <c r="COM101" s="1338"/>
      <c r="CON101" s="1338"/>
      <c r="COO101" s="1338"/>
      <c r="COP101" s="1338"/>
      <c r="COQ101" s="1338"/>
      <c r="COR101" s="1338"/>
      <c r="COS101" s="1338"/>
      <c r="COT101" s="1338"/>
      <c r="COU101" s="1338"/>
      <c r="COV101" s="1338"/>
      <c r="COW101" s="1338"/>
      <c r="COX101" s="1338"/>
      <c r="COY101" s="1338"/>
      <c r="COZ101" s="1338"/>
      <c r="CPA101" s="1338"/>
      <c r="CPB101" s="1338"/>
      <c r="CPC101" s="1338"/>
      <c r="CPD101" s="1338"/>
      <c r="CPE101" s="1338"/>
      <c r="CPF101" s="1338"/>
      <c r="CPG101" s="1338"/>
      <c r="CPH101" s="1338"/>
      <c r="CPI101" s="1338"/>
      <c r="CPJ101" s="1338"/>
      <c r="CPK101" s="1338"/>
      <c r="CPL101" s="1338"/>
      <c r="CPM101" s="1338"/>
      <c r="CPN101" s="1338"/>
      <c r="CPO101" s="1338"/>
      <c r="CPP101" s="1338"/>
      <c r="CPQ101" s="1338"/>
      <c r="CPR101" s="1338"/>
      <c r="CPS101" s="1338"/>
      <c r="CPT101" s="1338"/>
      <c r="CPU101" s="1338"/>
      <c r="CPV101" s="1338"/>
      <c r="CPW101" s="1338"/>
      <c r="CPX101" s="1338"/>
      <c r="CPY101" s="1338"/>
      <c r="CPZ101" s="1338"/>
      <c r="CQA101" s="1338"/>
      <c r="CQB101" s="1338"/>
      <c r="CQC101" s="1338"/>
      <c r="CQD101" s="1338"/>
      <c r="CQE101" s="1338"/>
      <c r="CQF101" s="1338"/>
      <c r="CQG101" s="1338"/>
      <c r="CQH101" s="1338"/>
      <c r="CQI101" s="1338"/>
      <c r="CQJ101" s="1338"/>
      <c r="CQK101" s="1338"/>
      <c r="CQL101" s="1338"/>
      <c r="CQM101" s="1338"/>
      <c r="CQN101" s="1338"/>
      <c r="CQO101" s="1338"/>
      <c r="CQP101" s="1338"/>
      <c r="CQQ101" s="1338"/>
      <c r="CQR101" s="1338"/>
      <c r="CQS101" s="1338"/>
      <c r="CQT101" s="1338"/>
      <c r="CQU101" s="1338"/>
      <c r="CQV101" s="1338"/>
      <c r="CQW101" s="1338"/>
      <c r="CQX101" s="1338"/>
      <c r="CQY101" s="1338"/>
      <c r="CQZ101" s="1338"/>
      <c r="CRA101" s="1338"/>
      <c r="CRB101" s="1338"/>
      <c r="CRC101" s="1338"/>
      <c r="CRD101" s="1338"/>
      <c r="CRE101" s="1338"/>
      <c r="CRF101" s="1338"/>
      <c r="CRG101" s="1338"/>
      <c r="CRH101" s="1338"/>
      <c r="CRI101" s="1338"/>
      <c r="CRJ101" s="1338"/>
      <c r="CRK101" s="1338"/>
      <c r="CRL101" s="1338"/>
      <c r="CRM101" s="1338"/>
      <c r="CRN101" s="1338"/>
      <c r="CRO101" s="1338"/>
      <c r="CRP101" s="1338"/>
      <c r="CRQ101" s="1338"/>
      <c r="CRR101" s="1338"/>
      <c r="CRS101" s="1338"/>
      <c r="CRT101" s="1338"/>
      <c r="CRU101" s="1338"/>
      <c r="CRV101" s="1338"/>
      <c r="CRW101" s="1338"/>
      <c r="CRX101" s="1338"/>
      <c r="CRY101" s="1338"/>
      <c r="CRZ101" s="1338"/>
      <c r="CSA101" s="1338"/>
      <c r="CSB101" s="1338"/>
      <c r="CSC101" s="1338"/>
      <c r="CSD101" s="1338"/>
      <c r="CSE101" s="1338"/>
      <c r="CSF101" s="1338"/>
      <c r="CSG101" s="1338"/>
      <c r="CSH101" s="1338"/>
      <c r="CSI101" s="1338"/>
      <c r="CSJ101" s="1338"/>
      <c r="CSK101" s="1338"/>
      <c r="CSL101" s="1338"/>
      <c r="CSM101" s="1338"/>
      <c r="CSN101" s="1338"/>
      <c r="CSO101" s="1338"/>
      <c r="CSP101" s="1338"/>
      <c r="CSQ101" s="1338"/>
      <c r="CSR101" s="1338"/>
      <c r="CSS101" s="1338"/>
      <c r="CST101" s="1338"/>
      <c r="CSU101" s="1338"/>
      <c r="CSV101" s="1338"/>
      <c r="CSW101" s="1338"/>
      <c r="CSX101" s="1338"/>
      <c r="CSY101" s="1338"/>
      <c r="CSZ101" s="1338"/>
      <c r="CTA101" s="1338"/>
      <c r="CTB101" s="1338"/>
      <c r="CTC101" s="1338"/>
      <c r="CTD101" s="1338"/>
      <c r="CTE101" s="1338"/>
      <c r="CTF101" s="1338"/>
      <c r="CTG101" s="1338"/>
      <c r="CTH101" s="1338"/>
      <c r="CTI101" s="1338"/>
      <c r="CTJ101" s="1338"/>
      <c r="CTK101" s="1338"/>
      <c r="CTL101" s="1338"/>
      <c r="CTM101" s="1338"/>
      <c r="CTN101" s="1338"/>
      <c r="CTO101" s="1338"/>
      <c r="CTP101" s="1338"/>
      <c r="CTQ101" s="1338"/>
      <c r="CTR101" s="1338"/>
      <c r="CTS101" s="1338"/>
      <c r="CTT101" s="1338"/>
      <c r="CTU101" s="1338"/>
      <c r="CTV101" s="1338"/>
      <c r="CTW101" s="1338"/>
      <c r="CTX101" s="1338"/>
      <c r="CTY101" s="1338"/>
      <c r="CTZ101" s="1338"/>
      <c r="CUA101" s="1338"/>
      <c r="CUB101" s="1338"/>
      <c r="CUC101" s="1338"/>
      <c r="CUD101" s="1338"/>
      <c r="CUE101" s="1338"/>
      <c r="CUF101" s="1338"/>
      <c r="CUG101" s="1338"/>
      <c r="CUH101" s="1338"/>
      <c r="CUI101" s="1338"/>
      <c r="CUJ101" s="1338"/>
      <c r="CUK101" s="1338"/>
      <c r="CUL101" s="1338"/>
      <c r="CUM101" s="1338"/>
      <c r="CUN101" s="1338"/>
      <c r="CUO101" s="1338"/>
      <c r="CUP101" s="1338"/>
      <c r="CUQ101" s="1338"/>
      <c r="CUR101" s="1338"/>
      <c r="CUS101" s="1338"/>
      <c r="CUT101" s="1338"/>
      <c r="CUU101" s="1338"/>
      <c r="CUV101" s="1338"/>
      <c r="CUW101" s="1338"/>
      <c r="CUX101" s="1338"/>
      <c r="CUY101" s="1338"/>
      <c r="CUZ101" s="1338"/>
      <c r="CVA101" s="1338"/>
      <c r="CVB101" s="1338"/>
      <c r="CVC101" s="1338"/>
      <c r="CVD101" s="1338"/>
      <c r="CVE101" s="1338"/>
      <c r="CVF101" s="1338"/>
      <c r="CVG101" s="1338"/>
      <c r="CVH101" s="1338"/>
      <c r="CVI101" s="1338"/>
      <c r="CVJ101" s="1338"/>
      <c r="CVK101" s="1338"/>
      <c r="CVL101" s="1338"/>
      <c r="CVM101" s="1338"/>
      <c r="CVN101" s="1338"/>
      <c r="CVO101" s="1338"/>
      <c r="CVP101" s="1338"/>
      <c r="CVQ101" s="1338"/>
      <c r="CVR101" s="1338"/>
      <c r="CVS101" s="1338"/>
      <c r="CVT101" s="1338"/>
      <c r="CVU101" s="1338"/>
      <c r="CVV101" s="1338"/>
      <c r="CVW101" s="1338"/>
      <c r="CVX101" s="1338"/>
      <c r="CVY101" s="1338"/>
      <c r="CVZ101" s="1338"/>
      <c r="CWA101" s="1338"/>
      <c r="CWB101" s="1338"/>
      <c r="CWC101" s="1338"/>
      <c r="CWD101" s="1338"/>
      <c r="CWE101" s="1338"/>
      <c r="CWF101" s="1338"/>
      <c r="CWG101" s="1338"/>
      <c r="CWH101" s="1338"/>
      <c r="CWI101" s="1338"/>
      <c r="CWJ101" s="1338"/>
      <c r="CWK101" s="1338"/>
      <c r="CWL101" s="1338"/>
      <c r="CWM101" s="1338"/>
      <c r="CWN101" s="1338"/>
      <c r="CWO101" s="1338"/>
      <c r="CWP101" s="1338"/>
      <c r="CWQ101" s="1338"/>
      <c r="CWR101" s="1338"/>
      <c r="CWS101" s="1338"/>
      <c r="CWT101" s="1338"/>
      <c r="CWU101" s="1338"/>
      <c r="CWV101" s="1338"/>
      <c r="CWW101" s="1338"/>
      <c r="CWX101" s="1338"/>
      <c r="CWY101" s="1338"/>
      <c r="CWZ101" s="1338"/>
      <c r="CXA101" s="1338"/>
      <c r="CXB101" s="1338"/>
      <c r="CXC101" s="1338"/>
      <c r="CXD101" s="1338"/>
      <c r="CXE101" s="1338"/>
      <c r="CXF101" s="1338"/>
      <c r="CXG101" s="1338"/>
      <c r="CXH101" s="1338"/>
      <c r="CXI101" s="1338"/>
      <c r="CXJ101" s="1338"/>
      <c r="CXK101" s="1338"/>
      <c r="CXL101" s="1338"/>
      <c r="CXM101" s="1338"/>
      <c r="CXN101" s="1338"/>
      <c r="CXO101" s="1338"/>
      <c r="CXP101" s="1338"/>
      <c r="CXQ101" s="1338"/>
      <c r="CXR101" s="1338"/>
      <c r="CXS101" s="1338"/>
      <c r="CXT101" s="1338"/>
      <c r="CXU101" s="1338"/>
      <c r="CXV101" s="1338"/>
      <c r="CXW101" s="1338"/>
      <c r="CXX101" s="1338"/>
      <c r="CXY101" s="1338"/>
      <c r="CXZ101" s="1338"/>
      <c r="CYA101" s="1338"/>
      <c r="CYB101" s="1338"/>
      <c r="CYC101" s="1338"/>
      <c r="CYD101" s="1338"/>
      <c r="CYE101" s="1338"/>
      <c r="CYF101" s="1338"/>
      <c r="CYG101" s="1338"/>
      <c r="CYH101" s="1338"/>
      <c r="CYI101" s="1338"/>
      <c r="CYJ101" s="1338"/>
      <c r="CYK101" s="1338"/>
      <c r="CYL101" s="1338"/>
      <c r="CYM101" s="1338"/>
      <c r="CYN101" s="1338"/>
      <c r="CYO101" s="1338"/>
      <c r="CYP101" s="1338"/>
      <c r="CYQ101" s="1338"/>
      <c r="CYR101" s="1338"/>
      <c r="CYS101" s="1338"/>
      <c r="CYT101" s="1338"/>
      <c r="CYU101" s="1338"/>
      <c r="CYV101" s="1338"/>
      <c r="CYW101" s="1338"/>
      <c r="CYX101" s="1338"/>
      <c r="CYY101" s="1338"/>
      <c r="CYZ101" s="1338"/>
      <c r="CZA101" s="1338"/>
      <c r="CZB101" s="1338"/>
      <c r="CZC101" s="1338"/>
      <c r="CZD101" s="1338"/>
      <c r="CZE101" s="1338"/>
      <c r="CZF101" s="1338"/>
      <c r="CZG101" s="1338"/>
      <c r="CZH101" s="1338"/>
      <c r="CZI101" s="1338"/>
      <c r="CZJ101" s="1338"/>
      <c r="CZK101" s="1338"/>
      <c r="CZL101" s="1338"/>
      <c r="CZM101" s="1338"/>
      <c r="CZN101" s="1338"/>
      <c r="CZO101" s="1338"/>
      <c r="CZP101" s="1338"/>
      <c r="CZQ101" s="1338"/>
      <c r="CZR101" s="1338"/>
      <c r="CZS101" s="1338"/>
      <c r="CZT101" s="1338"/>
      <c r="CZU101" s="1338"/>
      <c r="CZV101" s="1338"/>
      <c r="CZW101" s="1338"/>
      <c r="CZX101" s="1338"/>
      <c r="CZY101" s="1338"/>
      <c r="CZZ101" s="1338"/>
      <c r="DAA101" s="1338"/>
      <c r="DAB101" s="1338"/>
      <c r="DAC101" s="1338"/>
      <c r="DAD101" s="1338"/>
      <c r="DAE101" s="1338"/>
      <c r="DAF101" s="1338"/>
      <c r="DAG101" s="1338"/>
      <c r="DAH101" s="1338"/>
      <c r="DAI101" s="1338"/>
      <c r="DAJ101" s="1338"/>
      <c r="DAK101" s="1338"/>
      <c r="DAL101" s="1338"/>
      <c r="DAM101" s="1338"/>
      <c r="DAN101" s="1338"/>
      <c r="DAO101" s="1338"/>
      <c r="DAP101" s="1338"/>
      <c r="DAQ101" s="1338"/>
      <c r="DAR101" s="1338"/>
      <c r="DAS101" s="1338"/>
      <c r="DAT101" s="1338"/>
      <c r="DAU101" s="1338"/>
      <c r="DAV101" s="1338"/>
      <c r="DAW101" s="1338"/>
      <c r="DAX101" s="1338"/>
      <c r="DAY101" s="1338"/>
      <c r="DAZ101" s="1338"/>
      <c r="DBA101" s="1338"/>
      <c r="DBB101" s="1338"/>
      <c r="DBC101" s="1338"/>
      <c r="DBD101" s="1338"/>
      <c r="DBE101" s="1338"/>
      <c r="DBF101" s="1338"/>
      <c r="DBG101" s="1338"/>
      <c r="DBH101" s="1338"/>
      <c r="DBI101" s="1338"/>
      <c r="DBJ101" s="1338"/>
      <c r="DBK101" s="1338"/>
      <c r="DBL101" s="1338"/>
      <c r="DBM101" s="1338"/>
      <c r="DBN101" s="1338"/>
      <c r="DBO101" s="1338"/>
      <c r="DBP101" s="1338"/>
      <c r="DBQ101" s="1338"/>
      <c r="DBR101" s="1338"/>
      <c r="DBS101" s="1338"/>
      <c r="DBT101" s="1338"/>
      <c r="DBU101" s="1338"/>
      <c r="DBV101" s="1338"/>
      <c r="DBW101" s="1338"/>
      <c r="DBX101" s="1338"/>
      <c r="DBY101" s="1338"/>
      <c r="DBZ101" s="1338"/>
      <c r="DCA101" s="1338"/>
      <c r="DCB101" s="1338"/>
      <c r="DCC101" s="1338"/>
      <c r="DCD101" s="1338"/>
      <c r="DCE101" s="1338"/>
      <c r="DCF101" s="1338"/>
      <c r="DCG101" s="1338"/>
      <c r="DCH101" s="1338"/>
      <c r="DCI101" s="1338"/>
      <c r="DCJ101" s="1338"/>
      <c r="DCK101" s="1338"/>
      <c r="DCL101" s="1338"/>
      <c r="DCM101" s="1338"/>
      <c r="DCN101" s="1338"/>
      <c r="DCO101" s="1338"/>
      <c r="DCP101" s="1338"/>
      <c r="DCQ101" s="1338"/>
      <c r="DCR101" s="1338"/>
      <c r="DCS101" s="1338"/>
      <c r="DCT101" s="1338"/>
      <c r="DCU101" s="1338"/>
      <c r="DCV101" s="1338"/>
      <c r="DCW101" s="1338"/>
      <c r="DCX101" s="1338"/>
      <c r="DCY101" s="1338"/>
      <c r="DCZ101" s="1338"/>
      <c r="DDA101" s="1338"/>
      <c r="DDB101" s="1338"/>
      <c r="DDC101" s="1338"/>
      <c r="DDD101" s="1338"/>
      <c r="DDE101" s="1338"/>
      <c r="DDF101" s="1338"/>
      <c r="DDG101" s="1338"/>
      <c r="DDH101" s="1338"/>
      <c r="DDI101" s="1338"/>
      <c r="DDJ101" s="1338"/>
      <c r="DDK101" s="1338"/>
      <c r="DDL101" s="1338"/>
      <c r="DDM101" s="1338"/>
      <c r="DDN101" s="1338"/>
      <c r="DDO101" s="1338"/>
      <c r="DDP101" s="1338"/>
      <c r="DDQ101" s="1338"/>
      <c r="DDR101" s="1338"/>
      <c r="DDS101" s="1338"/>
      <c r="DDT101" s="1338"/>
      <c r="DDU101" s="1338"/>
      <c r="DDV101" s="1338"/>
      <c r="DDW101" s="1338"/>
      <c r="DDX101" s="1338"/>
      <c r="DDY101" s="1338"/>
      <c r="DDZ101" s="1338"/>
      <c r="DEA101" s="1338"/>
      <c r="DEB101" s="1338"/>
      <c r="DEC101" s="1338"/>
      <c r="DED101" s="1338"/>
      <c r="DEE101" s="1338"/>
      <c r="DEF101" s="1338"/>
      <c r="DEG101" s="1338"/>
      <c r="DEH101" s="1338"/>
      <c r="DEI101" s="1338"/>
      <c r="DEJ101" s="1338"/>
      <c r="DEK101" s="1338"/>
      <c r="DEL101" s="1338"/>
      <c r="DEM101" s="1338"/>
      <c r="DEN101" s="1338"/>
      <c r="DEO101" s="1338"/>
      <c r="DEP101" s="1338"/>
      <c r="DEQ101" s="1338"/>
      <c r="DER101" s="1338"/>
      <c r="DES101" s="1338"/>
      <c r="DET101" s="1338"/>
      <c r="DEU101" s="1338"/>
      <c r="DEV101" s="1338"/>
      <c r="DEW101" s="1338"/>
      <c r="DEX101" s="1338"/>
      <c r="DEY101" s="1338"/>
      <c r="DEZ101" s="1338"/>
      <c r="DFA101" s="1338"/>
      <c r="DFB101" s="1338"/>
      <c r="DFC101" s="1338"/>
      <c r="DFD101" s="1338"/>
      <c r="DFE101" s="1338"/>
      <c r="DFF101" s="1338"/>
      <c r="DFG101" s="1338"/>
      <c r="DFH101" s="1338"/>
      <c r="DFI101" s="1338"/>
      <c r="DFJ101" s="1338"/>
      <c r="DFK101" s="1338"/>
      <c r="DFL101" s="1338"/>
      <c r="DFM101" s="1338"/>
      <c r="DFN101" s="1338"/>
      <c r="DFO101" s="1338"/>
      <c r="DFP101" s="1338"/>
      <c r="DFQ101" s="1338"/>
      <c r="DFR101" s="1338"/>
      <c r="DFS101" s="1338"/>
      <c r="DFT101" s="1338"/>
      <c r="DFU101" s="1338"/>
      <c r="DFV101" s="1338"/>
      <c r="DFW101" s="1338"/>
      <c r="DFX101" s="1338"/>
      <c r="DFY101" s="1338"/>
      <c r="DFZ101" s="1338"/>
      <c r="DGA101" s="1338"/>
      <c r="DGB101" s="1338"/>
      <c r="DGC101" s="1338"/>
      <c r="DGD101" s="1338"/>
      <c r="DGE101" s="1338"/>
      <c r="DGF101" s="1338"/>
      <c r="DGG101" s="1338"/>
      <c r="DGH101" s="1338"/>
      <c r="DGI101" s="1338"/>
      <c r="DGJ101" s="1338"/>
      <c r="DGK101" s="1338"/>
      <c r="DGL101" s="1338"/>
      <c r="DGM101" s="1338"/>
      <c r="DGN101" s="1338"/>
      <c r="DGO101" s="1338"/>
      <c r="DGP101" s="1338"/>
      <c r="DGQ101" s="1338"/>
      <c r="DGR101" s="1338"/>
      <c r="DGS101" s="1338"/>
      <c r="DGT101" s="1338"/>
      <c r="DGU101" s="1338"/>
      <c r="DGV101" s="1338"/>
      <c r="DGW101" s="1338"/>
      <c r="DGX101" s="1338"/>
      <c r="DGY101" s="1338"/>
      <c r="DGZ101" s="1338"/>
      <c r="DHA101" s="1338"/>
      <c r="DHB101" s="1338"/>
      <c r="DHC101" s="1338"/>
      <c r="DHD101" s="1338"/>
      <c r="DHE101" s="1338"/>
      <c r="DHF101" s="1338"/>
      <c r="DHG101" s="1338"/>
      <c r="DHH101" s="1338"/>
      <c r="DHI101" s="1338"/>
      <c r="DHJ101" s="1338"/>
      <c r="DHK101" s="1338"/>
      <c r="DHL101" s="1338"/>
      <c r="DHM101" s="1338"/>
      <c r="DHN101" s="1338"/>
      <c r="DHO101" s="1338"/>
      <c r="DHP101" s="1338"/>
      <c r="DHQ101" s="1338"/>
      <c r="DHR101" s="1338"/>
      <c r="DHS101" s="1338"/>
      <c r="DHT101" s="1338"/>
      <c r="DHU101" s="1338"/>
      <c r="DHV101" s="1338"/>
      <c r="DHW101" s="1338"/>
      <c r="DHX101" s="1338"/>
      <c r="DHY101" s="1338"/>
      <c r="DHZ101" s="1338"/>
      <c r="DIA101" s="1338"/>
      <c r="DIB101" s="1338"/>
      <c r="DIC101" s="1338"/>
      <c r="DID101" s="1338"/>
      <c r="DIE101" s="1338"/>
      <c r="DIF101" s="1338"/>
      <c r="DIG101" s="1338"/>
      <c r="DIH101" s="1338"/>
      <c r="DII101" s="1338"/>
      <c r="DIJ101" s="1338"/>
      <c r="DIK101" s="1338"/>
      <c r="DIL101" s="1338"/>
      <c r="DIM101" s="1338"/>
      <c r="DIN101" s="1338"/>
      <c r="DIO101" s="1338"/>
      <c r="DIP101" s="1338"/>
      <c r="DIQ101" s="1338"/>
      <c r="DIR101" s="1338"/>
      <c r="DIS101" s="1338"/>
      <c r="DIT101" s="1338"/>
      <c r="DIU101" s="1338"/>
      <c r="DIV101" s="1338"/>
      <c r="DIW101" s="1338"/>
      <c r="DIX101" s="1338"/>
      <c r="DIY101" s="1338"/>
      <c r="DIZ101" s="1338"/>
      <c r="DJA101" s="1338"/>
      <c r="DJB101" s="1338"/>
      <c r="DJC101" s="1338"/>
      <c r="DJD101" s="1338"/>
      <c r="DJE101" s="1338"/>
      <c r="DJF101" s="1338"/>
      <c r="DJG101" s="1338"/>
      <c r="DJH101" s="1338"/>
      <c r="DJI101" s="1338"/>
      <c r="DJJ101" s="1338"/>
      <c r="DJK101" s="1338"/>
      <c r="DJL101" s="1338"/>
      <c r="DJM101" s="1338"/>
      <c r="DJN101" s="1338"/>
      <c r="DJO101" s="1338"/>
      <c r="DJP101" s="1338"/>
      <c r="DJQ101" s="1338"/>
      <c r="DJR101" s="1338"/>
      <c r="DJS101" s="1338"/>
      <c r="DJT101" s="1338"/>
      <c r="DJU101" s="1338"/>
      <c r="DJV101" s="1338"/>
      <c r="DJW101" s="1338"/>
      <c r="DJX101" s="1338"/>
      <c r="DJY101" s="1338"/>
      <c r="DJZ101" s="1338"/>
      <c r="DKA101" s="1338"/>
      <c r="DKB101" s="1338"/>
      <c r="DKC101" s="1338"/>
      <c r="DKD101" s="1338"/>
      <c r="DKE101" s="1338"/>
      <c r="DKF101" s="1338"/>
      <c r="DKG101" s="1338"/>
      <c r="DKH101" s="1338"/>
      <c r="DKI101" s="1338"/>
      <c r="DKJ101" s="1338"/>
      <c r="DKK101" s="1338"/>
      <c r="DKL101" s="1338"/>
      <c r="DKM101" s="1338"/>
      <c r="DKN101" s="1338"/>
      <c r="DKO101" s="1338"/>
      <c r="DKP101" s="1338"/>
      <c r="DKQ101" s="1338"/>
      <c r="DKR101" s="1338"/>
      <c r="DKS101" s="1338"/>
      <c r="DKT101" s="1338"/>
      <c r="DKU101" s="1338"/>
      <c r="DKV101" s="1338"/>
      <c r="DKW101" s="1338"/>
      <c r="DKX101" s="1338"/>
      <c r="DKY101" s="1338"/>
      <c r="DKZ101" s="1338"/>
      <c r="DLA101" s="1338"/>
      <c r="DLB101" s="1338"/>
      <c r="DLC101" s="1338"/>
      <c r="DLD101" s="1338"/>
      <c r="DLE101" s="1338"/>
      <c r="DLF101" s="1338"/>
      <c r="DLG101" s="1338"/>
      <c r="DLH101" s="1338"/>
      <c r="DLI101" s="1338"/>
      <c r="DLJ101" s="1338"/>
      <c r="DLK101" s="1338"/>
      <c r="DLL101" s="1338"/>
      <c r="DLM101" s="1338"/>
      <c r="DLN101" s="1338"/>
      <c r="DLO101" s="1338"/>
      <c r="DLP101" s="1338"/>
      <c r="DLQ101" s="1338"/>
      <c r="DLR101" s="1338"/>
      <c r="DLS101" s="1338"/>
      <c r="DLT101" s="1338"/>
      <c r="DLU101" s="1338"/>
      <c r="DLV101" s="1338"/>
      <c r="DLW101" s="1338"/>
      <c r="DLX101" s="1338"/>
      <c r="DLY101" s="1338"/>
      <c r="DLZ101" s="1338"/>
      <c r="DMA101" s="1338"/>
      <c r="DMB101" s="1338"/>
      <c r="DMC101" s="1338"/>
      <c r="DMD101" s="1338"/>
      <c r="DME101" s="1338"/>
      <c r="DMF101" s="1338"/>
      <c r="DMG101" s="1338"/>
      <c r="DMH101" s="1338"/>
      <c r="DMI101" s="1338"/>
      <c r="DMJ101" s="1338"/>
      <c r="DMK101" s="1338"/>
      <c r="DML101" s="1338"/>
      <c r="DMM101" s="1338"/>
      <c r="DMN101" s="1338"/>
      <c r="DMO101" s="1338"/>
      <c r="DMP101" s="1338"/>
      <c r="DMQ101" s="1338"/>
      <c r="DMR101" s="1338"/>
      <c r="DMS101" s="1338"/>
      <c r="DMT101" s="1338"/>
      <c r="DMU101" s="1338"/>
      <c r="DMV101" s="1338"/>
      <c r="DMW101" s="1338"/>
      <c r="DMX101" s="1338"/>
      <c r="DMY101" s="1338"/>
      <c r="DMZ101" s="1338"/>
      <c r="DNA101" s="1338"/>
      <c r="DNB101" s="1338"/>
      <c r="DNC101" s="1338"/>
      <c r="DND101" s="1338"/>
      <c r="DNE101" s="1338"/>
      <c r="DNF101" s="1338"/>
      <c r="DNG101" s="1338"/>
      <c r="DNH101" s="1338"/>
      <c r="DNI101" s="1338"/>
      <c r="DNJ101" s="1338"/>
      <c r="DNK101" s="1338"/>
      <c r="DNL101" s="1338"/>
      <c r="DNM101" s="1338"/>
      <c r="DNN101" s="1338"/>
      <c r="DNO101" s="1338"/>
      <c r="DNP101" s="1338"/>
      <c r="DNQ101" s="1338"/>
      <c r="DNR101" s="1338"/>
      <c r="DNS101" s="1338"/>
      <c r="DNT101" s="1338"/>
      <c r="DNU101" s="1338"/>
      <c r="DNV101" s="1338"/>
      <c r="DNW101" s="1338"/>
      <c r="DNX101" s="1338"/>
      <c r="DNY101" s="1338"/>
      <c r="DNZ101" s="1338"/>
      <c r="DOA101" s="1338"/>
      <c r="DOB101" s="1338"/>
      <c r="DOC101" s="1338"/>
      <c r="DOD101" s="1338"/>
      <c r="DOE101" s="1338"/>
      <c r="DOF101" s="1338"/>
      <c r="DOG101" s="1338"/>
      <c r="DOH101" s="1338"/>
      <c r="DOI101" s="1338"/>
      <c r="DOJ101" s="1338"/>
      <c r="DOK101" s="1338"/>
      <c r="DOL101" s="1338"/>
      <c r="DOM101" s="1338"/>
      <c r="DON101" s="1338"/>
      <c r="DOO101" s="1338"/>
      <c r="DOP101" s="1338"/>
      <c r="DOQ101" s="1338"/>
      <c r="DOR101" s="1338"/>
      <c r="DOS101" s="1338"/>
      <c r="DOT101" s="1338"/>
      <c r="DOU101" s="1338"/>
      <c r="DOV101" s="1338"/>
      <c r="DOW101" s="1338"/>
      <c r="DOX101" s="1338"/>
      <c r="DOY101" s="1338"/>
      <c r="DOZ101" s="1338"/>
      <c r="DPA101" s="1338"/>
      <c r="DPB101" s="1338"/>
      <c r="DPC101" s="1338"/>
      <c r="DPD101" s="1338"/>
      <c r="DPE101" s="1338"/>
      <c r="DPF101" s="1338"/>
      <c r="DPG101" s="1338"/>
      <c r="DPH101" s="1338"/>
      <c r="DPI101" s="1338"/>
      <c r="DPJ101" s="1338"/>
      <c r="DPK101" s="1338"/>
      <c r="DPL101" s="1338"/>
      <c r="DPM101" s="1338"/>
      <c r="DPN101" s="1338"/>
      <c r="DPO101" s="1338"/>
      <c r="DPP101" s="1338"/>
      <c r="DPQ101" s="1338"/>
      <c r="DPR101" s="1338"/>
      <c r="DPS101" s="1338"/>
      <c r="DPT101" s="1338"/>
      <c r="DPU101" s="1338"/>
      <c r="DPV101" s="1338"/>
      <c r="DPW101" s="1338"/>
      <c r="DPX101" s="1338"/>
      <c r="DPY101" s="1338"/>
      <c r="DPZ101" s="1338"/>
      <c r="DQA101" s="1338"/>
      <c r="DQB101" s="1338"/>
      <c r="DQC101" s="1338"/>
      <c r="DQD101" s="1338"/>
      <c r="DQE101" s="1338"/>
      <c r="DQF101" s="1338"/>
      <c r="DQG101" s="1338"/>
      <c r="DQH101" s="1338"/>
      <c r="DQI101" s="1338"/>
      <c r="DQJ101" s="1338"/>
      <c r="DQK101" s="1338"/>
      <c r="DQL101" s="1338"/>
      <c r="DQM101" s="1338"/>
      <c r="DQN101" s="1338"/>
      <c r="DQO101" s="1338"/>
      <c r="DQP101" s="1338"/>
      <c r="DQQ101" s="1338"/>
      <c r="DQR101" s="1338"/>
      <c r="DQS101" s="1338"/>
      <c r="DQT101" s="1338"/>
      <c r="DQU101" s="1338"/>
      <c r="DQV101" s="1338"/>
      <c r="DQW101" s="1338"/>
      <c r="DQX101" s="1338"/>
      <c r="DQY101" s="1338"/>
      <c r="DQZ101" s="1338"/>
      <c r="DRA101" s="1338"/>
      <c r="DRB101" s="1338"/>
      <c r="DRC101" s="1338"/>
      <c r="DRD101" s="1338"/>
      <c r="DRE101" s="1338"/>
      <c r="DRF101" s="1338"/>
      <c r="DRG101" s="1338"/>
      <c r="DRH101" s="1338"/>
      <c r="DRI101" s="1338"/>
      <c r="DRJ101" s="1338"/>
      <c r="DRK101" s="1338"/>
      <c r="DRL101" s="1338"/>
      <c r="DRM101" s="1338"/>
      <c r="DRN101" s="1338"/>
      <c r="DRO101" s="1338"/>
      <c r="DRP101" s="1338"/>
      <c r="DRQ101" s="1338"/>
      <c r="DRR101" s="1338"/>
      <c r="DRS101" s="1338"/>
      <c r="DRT101" s="1338"/>
      <c r="DRU101" s="1338"/>
      <c r="DRV101" s="1338"/>
      <c r="DRW101" s="1338"/>
      <c r="DRX101" s="1338"/>
      <c r="DRY101" s="1338"/>
      <c r="DRZ101" s="1338"/>
      <c r="DSA101" s="1338"/>
      <c r="DSB101" s="1338"/>
      <c r="DSC101" s="1338"/>
      <c r="DSD101" s="1338"/>
      <c r="DSE101" s="1338"/>
      <c r="DSF101" s="1338"/>
      <c r="DSG101" s="1338"/>
      <c r="DSH101" s="1338"/>
      <c r="DSI101" s="1338"/>
      <c r="DSJ101" s="1338"/>
      <c r="DSK101" s="1338"/>
      <c r="DSL101" s="1338"/>
      <c r="DSM101" s="1338"/>
      <c r="DSN101" s="1338"/>
      <c r="DSO101" s="1338"/>
      <c r="DSP101" s="1338"/>
      <c r="DSQ101" s="1338"/>
      <c r="DSR101" s="1338"/>
      <c r="DSS101" s="1338"/>
      <c r="DST101" s="1338"/>
      <c r="DSU101" s="1338"/>
      <c r="DSV101" s="1338"/>
      <c r="DSW101" s="1338"/>
      <c r="DSX101" s="1338"/>
      <c r="DSY101" s="1338"/>
      <c r="DSZ101" s="1338"/>
      <c r="DTA101" s="1338"/>
      <c r="DTB101" s="1338"/>
      <c r="DTC101" s="1338"/>
      <c r="DTD101" s="1338"/>
      <c r="DTE101" s="1338"/>
      <c r="DTF101" s="1338"/>
      <c r="DTG101" s="1338"/>
      <c r="DTH101" s="1338"/>
      <c r="DTI101" s="1338"/>
      <c r="DTJ101" s="1338"/>
      <c r="DTK101" s="1338"/>
      <c r="DTL101" s="1338"/>
      <c r="DTM101" s="1338"/>
      <c r="DTN101" s="1338"/>
      <c r="DTO101" s="1338"/>
      <c r="DTP101" s="1338"/>
      <c r="DTQ101" s="1338"/>
      <c r="DTR101" s="1338"/>
      <c r="DTS101" s="1338"/>
      <c r="DTT101" s="1338"/>
      <c r="DTU101" s="1338"/>
      <c r="DTV101" s="1338"/>
      <c r="DTW101" s="1338"/>
      <c r="DTX101" s="1338"/>
      <c r="DTY101" s="1338"/>
      <c r="DTZ101" s="1338"/>
      <c r="DUA101" s="1338"/>
      <c r="DUB101" s="1338"/>
      <c r="DUC101" s="1338"/>
      <c r="DUD101" s="1338"/>
      <c r="DUE101" s="1338"/>
      <c r="DUF101" s="1338"/>
      <c r="DUG101" s="1338"/>
      <c r="DUH101" s="1338"/>
      <c r="DUI101" s="1338"/>
      <c r="DUJ101" s="1338"/>
      <c r="DUK101" s="1338"/>
      <c r="DUL101" s="1338"/>
      <c r="DUM101" s="1338"/>
      <c r="DUN101" s="1338"/>
      <c r="DUO101" s="1338"/>
      <c r="DUP101" s="1338"/>
      <c r="DUQ101" s="1338"/>
      <c r="DUR101" s="1338"/>
      <c r="DUS101" s="1338"/>
      <c r="DUT101" s="1338"/>
      <c r="DUU101" s="1338"/>
      <c r="DUV101" s="1338"/>
      <c r="DUW101" s="1338"/>
      <c r="DUX101" s="1338"/>
      <c r="DUY101" s="1338"/>
      <c r="DUZ101" s="1338"/>
      <c r="DVA101" s="1338"/>
      <c r="DVB101" s="1338"/>
      <c r="DVC101" s="1338"/>
      <c r="DVD101" s="1338"/>
      <c r="DVE101" s="1338"/>
      <c r="DVF101" s="1338"/>
      <c r="DVG101" s="1338"/>
      <c r="DVH101" s="1338"/>
      <c r="DVI101" s="1338"/>
      <c r="DVJ101" s="1338"/>
      <c r="DVK101" s="1338"/>
      <c r="DVL101" s="1338"/>
      <c r="DVM101" s="1338"/>
      <c r="DVN101" s="1338"/>
      <c r="DVO101" s="1338"/>
      <c r="DVP101" s="1338"/>
      <c r="DVQ101" s="1338"/>
      <c r="DVR101" s="1338"/>
      <c r="DVS101" s="1338"/>
      <c r="DVT101" s="1338"/>
      <c r="DVU101" s="1338"/>
      <c r="DVV101" s="1338"/>
      <c r="DVW101" s="1338"/>
      <c r="DVX101" s="1338"/>
      <c r="DVY101" s="1338"/>
      <c r="DVZ101" s="1338"/>
      <c r="DWA101" s="1338"/>
      <c r="DWB101" s="1338"/>
      <c r="DWC101" s="1338"/>
      <c r="DWD101" s="1338"/>
      <c r="DWE101" s="1338"/>
      <c r="DWF101" s="1338"/>
      <c r="DWG101" s="1338"/>
      <c r="DWH101" s="1338"/>
      <c r="DWI101" s="1338"/>
      <c r="DWJ101" s="1338"/>
      <c r="DWK101" s="1338"/>
      <c r="DWL101" s="1338"/>
      <c r="DWM101" s="1338"/>
      <c r="DWN101" s="1338"/>
      <c r="DWO101" s="1338"/>
      <c r="DWP101" s="1338"/>
      <c r="DWQ101" s="1338"/>
      <c r="DWR101" s="1338"/>
      <c r="DWS101" s="1338"/>
      <c r="DWT101" s="1338"/>
      <c r="DWU101" s="1338"/>
      <c r="DWV101" s="1338"/>
      <c r="DWW101" s="1338"/>
      <c r="DWX101" s="1338"/>
      <c r="DWY101" s="1338"/>
      <c r="DWZ101" s="1338"/>
      <c r="DXA101" s="1338"/>
      <c r="DXB101" s="1338"/>
      <c r="DXC101" s="1338"/>
      <c r="DXD101" s="1338"/>
      <c r="DXE101" s="1338"/>
      <c r="DXF101" s="1338"/>
      <c r="DXG101" s="1338"/>
      <c r="DXH101" s="1338"/>
      <c r="DXI101" s="1338"/>
      <c r="DXJ101" s="1338"/>
      <c r="DXK101" s="1338"/>
      <c r="DXL101" s="1338"/>
      <c r="DXM101" s="1338"/>
      <c r="DXN101" s="1338"/>
      <c r="DXO101" s="1338"/>
      <c r="DXP101" s="1338"/>
      <c r="DXQ101" s="1338"/>
      <c r="DXR101" s="1338"/>
      <c r="DXS101" s="1338"/>
      <c r="DXT101" s="1338"/>
      <c r="DXU101" s="1338"/>
      <c r="DXV101" s="1338"/>
      <c r="DXW101" s="1338"/>
      <c r="DXX101" s="1338"/>
      <c r="DXY101" s="1338"/>
      <c r="DXZ101" s="1338"/>
      <c r="DYA101" s="1338"/>
      <c r="DYB101" s="1338"/>
      <c r="DYC101" s="1338"/>
      <c r="DYD101" s="1338"/>
      <c r="DYE101" s="1338"/>
      <c r="DYF101" s="1338"/>
      <c r="DYG101" s="1338"/>
      <c r="DYH101" s="1338"/>
      <c r="DYI101" s="1338"/>
      <c r="DYJ101" s="1338"/>
      <c r="DYK101" s="1338"/>
      <c r="DYL101" s="1338"/>
      <c r="DYM101" s="1338"/>
      <c r="DYN101" s="1338"/>
      <c r="DYO101" s="1338"/>
      <c r="DYP101" s="1338"/>
      <c r="DYQ101" s="1338"/>
      <c r="DYR101" s="1338"/>
      <c r="DYS101" s="1338"/>
      <c r="DYT101" s="1338"/>
      <c r="DYU101" s="1338"/>
      <c r="DYV101" s="1338"/>
      <c r="DYW101" s="1338"/>
      <c r="DYX101" s="1338"/>
      <c r="DYY101" s="1338"/>
      <c r="DYZ101" s="1338"/>
      <c r="DZA101" s="1338"/>
      <c r="DZB101" s="1338"/>
      <c r="DZC101" s="1338"/>
      <c r="DZD101" s="1338"/>
      <c r="DZE101" s="1338"/>
      <c r="DZF101" s="1338"/>
      <c r="DZG101" s="1338"/>
      <c r="DZH101" s="1338"/>
      <c r="DZI101" s="1338"/>
      <c r="DZJ101" s="1338"/>
      <c r="DZK101" s="1338"/>
      <c r="DZL101" s="1338"/>
      <c r="DZM101" s="1338"/>
      <c r="DZN101" s="1338"/>
      <c r="DZO101" s="1338"/>
      <c r="DZP101" s="1338"/>
      <c r="DZQ101" s="1338"/>
      <c r="DZR101" s="1338"/>
      <c r="DZS101" s="1338"/>
      <c r="DZT101" s="1338"/>
      <c r="DZU101" s="1338"/>
      <c r="DZV101" s="1338"/>
      <c r="DZW101" s="1338"/>
      <c r="DZX101" s="1338"/>
      <c r="DZY101" s="1338"/>
      <c r="DZZ101" s="1338"/>
      <c r="EAA101" s="1338"/>
      <c r="EAB101" s="1338"/>
      <c r="EAC101" s="1338"/>
      <c r="EAD101" s="1338"/>
      <c r="EAE101" s="1338"/>
      <c r="EAF101" s="1338"/>
      <c r="EAG101" s="1338"/>
      <c r="EAH101" s="1338"/>
      <c r="EAI101" s="1338"/>
      <c r="EAJ101" s="1338"/>
      <c r="EAK101" s="1338"/>
      <c r="EAL101" s="1338"/>
      <c r="EAM101" s="1338"/>
      <c r="EAN101" s="1338"/>
      <c r="EAO101" s="1338"/>
      <c r="EAP101" s="1338"/>
      <c r="EAQ101" s="1338"/>
      <c r="EAR101" s="1338"/>
      <c r="EAS101" s="1338"/>
      <c r="EAT101" s="1338"/>
      <c r="EAU101" s="1338"/>
      <c r="EAV101" s="1338"/>
      <c r="EAW101" s="1338"/>
      <c r="EAX101" s="1338"/>
      <c r="EAY101" s="1338"/>
      <c r="EAZ101" s="1338"/>
      <c r="EBA101" s="1338"/>
      <c r="EBB101" s="1338"/>
      <c r="EBC101" s="1338"/>
      <c r="EBD101" s="1338"/>
      <c r="EBE101" s="1338"/>
      <c r="EBF101" s="1338"/>
      <c r="EBG101" s="1338"/>
      <c r="EBH101" s="1338"/>
      <c r="EBI101" s="1338"/>
      <c r="EBJ101" s="1338"/>
      <c r="EBK101" s="1338"/>
      <c r="EBL101" s="1338"/>
      <c r="EBM101" s="1338"/>
      <c r="EBN101" s="1338"/>
      <c r="EBO101" s="1338"/>
      <c r="EBP101" s="1338"/>
      <c r="EBQ101" s="1338"/>
      <c r="EBR101" s="1338"/>
      <c r="EBS101" s="1338"/>
      <c r="EBT101" s="1338"/>
      <c r="EBU101" s="1338"/>
      <c r="EBV101" s="1338"/>
      <c r="EBW101" s="1338"/>
      <c r="EBX101" s="1338"/>
      <c r="EBY101" s="1338"/>
      <c r="EBZ101" s="1338"/>
      <c r="ECA101" s="1338"/>
      <c r="ECB101" s="1338"/>
      <c r="ECC101" s="1338"/>
      <c r="ECD101" s="1338"/>
      <c r="ECE101" s="1338"/>
      <c r="ECF101" s="1338"/>
      <c r="ECG101" s="1338"/>
      <c r="ECH101" s="1338"/>
      <c r="ECI101" s="1338"/>
      <c r="ECJ101" s="1338"/>
      <c r="ECK101" s="1338"/>
      <c r="ECL101" s="1338"/>
      <c r="ECM101" s="1338"/>
      <c r="ECN101" s="1338"/>
      <c r="ECO101" s="1338"/>
      <c r="ECP101" s="1338"/>
      <c r="ECQ101" s="1338"/>
      <c r="ECR101" s="1338"/>
      <c r="ECS101" s="1338"/>
      <c r="ECT101" s="1338"/>
      <c r="ECU101" s="1338"/>
      <c r="ECV101" s="1338"/>
      <c r="ECW101" s="1338"/>
      <c r="ECX101" s="1338"/>
      <c r="ECY101" s="1338"/>
      <c r="ECZ101" s="1338"/>
      <c r="EDA101" s="1338"/>
      <c r="EDB101" s="1338"/>
      <c r="EDC101" s="1338"/>
      <c r="EDD101" s="1338"/>
      <c r="EDE101" s="1338"/>
      <c r="EDF101" s="1338"/>
      <c r="EDG101" s="1338"/>
      <c r="EDH101" s="1338"/>
      <c r="EDI101" s="1338"/>
      <c r="EDJ101" s="1338"/>
      <c r="EDK101" s="1338"/>
      <c r="EDL101" s="1338"/>
      <c r="EDM101" s="1338"/>
      <c r="EDN101" s="1338"/>
      <c r="EDO101" s="1338"/>
      <c r="EDP101" s="1338"/>
      <c r="EDQ101" s="1338"/>
      <c r="EDR101" s="1338"/>
      <c r="EDS101" s="1338"/>
      <c r="EDT101" s="1338"/>
      <c r="EDU101" s="1338"/>
      <c r="EDV101" s="1338"/>
      <c r="EDW101" s="1338"/>
      <c r="EDX101" s="1338"/>
      <c r="EDY101" s="1338"/>
      <c r="EDZ101" s="1338"/>
      <c r="EEA101" s="1338"/>
      <c r="EEB101" s="1338"/>
      <c r="EEC101" s="1338"/>
      <c r="EED101" s="1338"/>
      <c r="EEE101" s="1338"/>
      <c r="EEF101" s="1338"/>
      <c r="EEG101" s="1338"/>
      <c r="EEH101" s="1338"/>
      <c r="EEI101" s="1338"/>
      <c r="EEJ101" s="1338"/>
      <c r="EEK101" s="1338"/>
      <c r="EEL101" s="1338"/>
      <c r="EEM101" s="1338"/>
      <c r="EEN101" s="1338"/>
      <c r="EEO101" s="1338"/>
      <c r="EEP101" s="1338"/>
      <c r="EEQ101" s="1338"/>
      <c r="EER101" s="1338"/>
      <c r="EES101" s="1338"/>
      <c r="EET101" s="1338"/>
      <c r="EEU101" s="1338"/>
      <c r="EEV101" s="1338"/>
      <c r="EEW101" s="1338"/>
      <c r="EEX101" s="1338"/>
      <c r="EEY101" s="1338"/>
      <c r="EEZ101" s="1338"/>
      <c r="EFA101" s="1338"/>
      <c r="EFB101" s="1338"/>
      <c r="EFC101" s="1338"/>
      <c r="EFD101" s="1338"/>
      <c r="EFE101" s="1338"/>
      <c r="EFF101" s="1338"/>
      <c r="EFG101" s="1338"/>
      <c r="EFH101" s="1338"/>
      <c r="EFI101" s="1338"/>
      <c r="EFJ101" s="1338"/>
      <c r="EFK101" s="1338"/>
      <c r="EFL101" s="1338"/>
      <c r="EFM101" s="1338"/>
      <c r="EFN101" s="1338"/>
      <c r="EFO101" s="1338"/>
      <c r="EFP101" s="1338"/>
      <c r="EFQ101" s="1338"/>
      <c r="EFR101" s="1338"/>
      <c r="EFS101" s="1338"/>
      <c r="EFT101" s="1338"/>
      <c r="EFU101" s="1338"/>
      <c r="EFV101" s="1338"/>
      <c r="EFW101" s="1338"/>
      <c r="EFX101" s="1338"/>
      <c r="EFY101" s="1338"/>
      <c r="EFZ101" s="1338"/>
      <c r="EGA101" s="1338"/>
      <c r="EGB101" s="1338"/>
      <c r="EGC101" s="1338"/>
      <c r="EGD101" s="1338"/>
      <c r="EGE101" s="1338"/>
      <c r="EGF101" s="1338"/>
      <c r="EGG101" s="1338"/>
      <c r="EGH101" s="1338"/>
      <c r="EGI101" s="1338"/>
      <c r="EGJ101" s="1338"/>
      <c r="EGK101" s="1338"/>
      <c r="EGL101" s="1338"/>
      <c r="EGM101" s="1338"/>
      <c r="EGN101" s="1338"/>
      <c r="EGO101" s="1338"/>
      <c r="EGP101" s="1338"/>
      <c r="EGQ101" s="1338"/>
      <c r="EGR101" s="1338"/>
      <c r="EGS101" s="1338"/>
      <c r="EGT101" s="1338"/>
      <c r="EGU101" s="1338"/>
      <c r="EGV101" s="1338"/>
      <c r="EGW101" s="1338"/>
      <c r="EGX101" s="1338"/>
      <c r="EGY101" s="1338"/>
      <c r="EGZ101" s="1338"/>
      <c r="EHA101" s="1338"/>
      <c r="EHB101" s="1338"/>
      <c r="EHC101" s="1338"/>
      <c r="EHD101" s="1338"/>
      <c r="EHE101" s="1338"/>
      <c r="EHF101" s="1338"/>
      <c r="EHG101" s="1338"/>
      <c r="EHH101" s="1338"/>
      <c r="EHI101" s="1338"/>
      <c r="EHJ101" s="1338"/>
      <c r="EHK101" s="1338"/>
      <c r="EHL101" s="1338"/>
      <c r="EHM101" s="1338"/>
      <c r="EHN101" s="1338"/>
      <c r="EHO101" s="1338"/>
      <c r="EHP101" s="1338"/>
      <c r="EHQ101" s="1338"/>
      <c r="EHR101" s="1338"/>
      <c r="EHS101" s="1338"/>
      <c r="EHT101" s="1338"/>
      <c r="EHU101" s="1338"/>
      <c r="EHV101" s="1338"/>
      <c r="EHW101" s="1338"/>
      <c r="EHX101" s="1338"/>
      <c r="EHY101" s="1338"/>
      <c r="EHZ101" s="1338"/>
      <c r="EIA101" s="1338"/>
      <c r="EIB101" s="1338"/>
      <c r="EIC101" s="1338"/>
      <c r="EID101" s="1338"/>
      <c r="EIE101" s="1338"/>
      <c r="EIF101" s="1338"/>
      <c r="EIG101" s="1338"/>
      <c r="EIH101" s="1338"/>
      <c r="EII101" s="1338"/>
      <c r="EIJ101" s="1338"/>
      <c r="EIK101" s="1338"/>
      <c r="EIL101" s="1338"/>
      <c r="EIM101" s="1338"/>
      <c r="EIN101" s="1338"/>
      <c r="EIO101" s="1338"/>
      <c r="EIP101" s="1338"/>
      <c r="EIQ101" s="1338"/>
      <c r="EIR101" s="1338"/>
      <c r="EIS101" s="1338"/>
      <c r="EIT101" s="1338"/>
      <c r="EIU101" s="1338"/>
      <c r="EIV101" s="1338"/>
      <c r="EIW101" s="1338"/>
      <c r="EIX101" s="1338"/>
      <c r="EIY101" s="1338"/>
      <c r="EIZ101" s="1338"/>
      <c r="EJA101" s="1338"/>
      <c r="EJB101" s="1338"/>
      <c r="EJC101" s="1338"/>
      <c r="EJD101" s="1338"/>
      <c r="EJE101" s="1338"/>
      <c r="EJF101" s="1338"/>
      <c r="EJG101" s="1338"/>
      <c r="EJH101" s="1338"/>
      <c r="EJI101" s="1338"/>
      <c r="EJJ101" s="1338"/>
      <c r="EJK101" s="1338"/>
      <c r="EJL101" s="1338"/>
      <c r="EJM101" s="1338"/>
      <c r="EJN101" s="1338"/>
      <c r="EJO101" s="1338"/>
      <c r="EJP101" s="1338"/>
      <c r="EJQ101" s="1338"/>
      <c r="EJR101" s="1338"/>
      <c r="EJS101" s="1338"/>
      <c r="EJT101" s="1338"/>
      <c r="EJU101" s="1338"/>
      <c r="EJV101" s="1338"/>
      <c r="EJW101" s="1338"/>
      <c r="EJX101" s="1338"/>
      <c r="EJY101" s="1338"/>
      <c r="EJZ101" s="1338"/>
      <c r="EKA101" s="1338"/>
      <c r="EKB101" s="1338"/>
      <c r="EKC101" s="1338"/>
      <c r="EKD101" s="1338"/>
      <c r="EKE101" s="1338"/>
      <c r="EKF101" s="1338"/>
      <c r="EKG101" s="1338"/>
      <c r="EKH101" s="1338"/>
      <c r="EKI101" s="1338"/>
      <c r="EKJ101" s="1338"/>
      <c r="EKK101" s="1338"/>
      <c r="EKL101" s="1338"/>
      <c r="EKM101" s="1338"/>
      <c r="EKN101" s="1338"/>
      <c r="EKO101" s="1338"/>
      <c r="EKP101" s="1338"/>
      <c r="EKQ101" s="1338"/>
      <c r="EKR101" s="1338"/>
      <c r="EKS101" s="1338"/>
      <c r="EKT101" s="1338"/>
      <c r="EKU101" s="1338"/>
      <c r="EKV101" s="1338"/>
      <c r="EKW101" s="1338"/>
      <c r="EKX101" s="1338"/>
      <c r="EKY101" s="1338"/>
      <c r="EKZ101" s="1338"/>
      <c r="ELA101" s="1338"/>
      <c r="ELB101" s="1338"/>
      <c r="ELC101" s="1338"/>
      <c r="ELD101" s="1338"/>
      <c r="ELE101" s="1338"/>
      <c r="ELF101" s="1338"/>
      <c r="ELG101" s="1338"/>
      <c r="ELH101" s="1338"/>
      <c r="ELI101" s="1338"/>
      <c r="ELJ101" s="1338"/>
      <c r="ELK101" s="1338"/>
      <c r="ELL101" s="1338"/>
      <c r="ELM101" s="1338"/>
      <c r="ELN101" s="1338"/>
      <c r="ELO101" s="1338"/>
      <c r="ELP101" s="1338"/>
      <c r="ELQ101" s="1338"/>
      <c r="ELR101" s="1338"/>
      <c r="ELS101" s="1338"/>
      <c r="ELT101" s="1338"/>
      <c r="ELU101" s="1338"/>
      <c r="ELV101" s="1338"/>
      <c r="ELW101" s="1338"/>
      <c r="ELX101" s="1338"/>
      <c r="ELY101" s="1338"/>
      <c r="ELZ101" s="1338"/>
      <c r="EMA101" s="1338"/>
      <c r="EMB101" s="1338"/>
      <c r="EMC101" s="1338"/>
      <c r="EMD101" s="1338"/>
      <c r="EME101" s="1338"/>
      <c r="EMF101" s="1338"/>
      <c r="EMG101" s="1338"/>
      <c r="EMH101" s="1338"/>
      <c r="EMI101" s="1338"/>
      <c r="EMJ101" s="1338"/>
      <c r="EMK101" s="1338"/>
      <c r="EML101" s="1338"/>
      <c r="EMM101" s="1338"/>
      <c r="EMN101" s="1338"/>
      <c r="EMO101" s="1338"/>
      <c r="EMP101" s="1338"/>
      <c r="EMQ101" s="1338"/>
      <c r="EMR101" s="1338"/>
      <c r="EMS101" s="1338"/>
      <c r="EMT101" s="1338"/>
      <c r="EMU101" s="1338"/>
      <c r="EMV101" s="1338"/>
      <c r="EMW101" s="1338"/>
      <c r="EMX101" s="1338"/>
      <c r="EMY101" s="1338"/>
      <c r="EMZ101" s="1338"/>
      <c r="ENA101" s="1338"/>
      <c r="ENB101" s="1338"/>
      <c r="ENC101" s="1338"/>
      <c r="END101" s="1338"/>
      <c r="ENE101" s="1338"/>
      <c r="ENF101" s="1338"/>
      <c r="ENG101" s="1338"/>
      <c r="ENH101" s="1338"/>
      <c r="ENI101" s="1338"/>
      <c r="ENJ101" s="1338"/>
      <c r="ENK101" s="1338"/>
      <c r="ENL101" s="1338"/>
      <c r="ENM101" s="1338"/>
      <c r="ENN101" s="1338"/>
      <c r="ENO101" s="1338"/>
      <c r="ENP101" s="1338"/>
      <c r="ENQ101" s="1338"/>
      <c r="ENR101" s="1338"/>
      <c r="ENS101" s="1338"/>
      <c r="ENT101" s="1338"/>
      <c r="ENU101" s="1338"/>
      <c r="ENV101" s="1338"/>
      <c r="ENW101" s="1338"/>
      <c r="ENX101" s="1338"/>
      <c r="ENY101" s="1338"/>
      <c r="ENZ101" s="1338"/>
      <c r="EOA101" s="1338"/>
      <c r="EOB101" s="1338"/>
      <c r="EOC101" s="1338"/>
      <c r="EOD101" s="1338"/>
      <c r="EOE101" s="1338"/>
      <c r="EOF101" s="1338"/>
      <c r="EOG101" s="1338"/>
      <c r="EOH101" s="1338"/>
      <c r="EOI101" s="1338"/>
      <c r="EOJ101" s="1338"/>
      <c r="EOK101" s="1338"/>
      <c r="EOL101" s="1338"/>
      <c r="EOM101" s="1338"/>
      <c r="EON101" s="1338"/>
      <c r="EOO101" s="1338"/>
      <c r="EOP101" s="1338"/>
      <c r="EOQ101" s="1338"/>
      <c r="EOR101" s="1338"/>
      <c r="EOS101" s="1338"/>
      <c r="EOT101" s="1338"/>
      <c r="EOU101" s="1338"/>
      <c r="EOV101" s="1338"/>
      <c r="EOW101" s="1338"/>
      <c r="EOX101" s="1338"/>
      <c r="EOY101" s="1338"/>
      <c r="EOZ101" s="1338"/>
      <c r="EPA101" s="1338"/>
      <c r="EPB101" s="1338"/>
      <c r="EPC101" s="1338"/>
      <c r="EPD101" s="1338"/>
      <c r="EPE101" s="1338"/>
      <c r="EPF101" s="1338"/>
      <c r="EPG101" s="1338"/>
      <c r="EPH101" s="1338"/>
      <c r="EPI101" s="1338"/>
      <c r="EPJ101" s="1338"/>
      <c r="EPK101" s="1338"/>
      <c r="EPL101" s="1338"/>
      <c r="EPM101" s="1338"/>
      <c r="EPN101" s="1338"/>
      <c r="EPO101" s="1338"/>
      <c r="EPP101" s="1338"/>
      <c r="EPQ101" s="1338"/>
      <c r="EPR101" s="1338"/>
      <c r="EPS101" s="1338"/>
      <c r="EPT101" s="1338"/>
      <c r="EPU101" s="1338"/>
      <c r="EPV101" s="1338"/>
      <c r="EPW101" s="1338"/>
      <c r="EPX101" s="1338"/>
      <c r="EPY101" s="1338"/>
      <c r="EPZ101" s="1338"/>
      <c r="EQA101" s="1338"/>
      <c r="EQB101" s="1338"/>
      <c r="EQC101" s="1338"/>
      <c r="EQD101" s="1338"/>
      <c r="EQE101" s="1338"/>
      <c r="EQF101" s="1338"/>
      <c r="EQG101" s="1338"/>
      <c r="EQH101" s="1338"/>
      <c r="EQI101" s="1338"/>
      <c r="EQJ101" s="1338"/>
      <c r="EQK101" s="1338"/>
      <c r="EQL101" s="1338"/>
      <c r="EQM101" s="1338"/>
      <c r="EQN101" s="1338"/>
      <c r="EQO101" s="1338"/>
      <c r="EQP101" s="1338"/>
      <c r="EQQ101" s="1338"/>
      <c r="EQR101" s="1338"/>
      <c r="EQS101" s="1338"/>
      <c r="EQT101" s="1338"/>
      <c r="EQU101" s="1338"/>
      <c r="EQV101" s="1338"/>
      <c r="EQW101" s="1338"/>
      <c r="EQX101" s="1338"/>
      <c r="EQY101" s="1338"/>
      <c r="EQZ101" s="1338"/>
      <c r="ERA101" s="1338"/>
      <c r="ERB101" s="1338"/>
      <c r="ERC101" s="1338"/>
      <c r="ERD101" s="1338"/>
      <c r="ERE101" s="1338"/>
      <c r="ERF101" s="1338"/>
      <c r="ERG101" s="1338"/>
      <c r="ERH101" s="1338"/>
      <c r="ERI101" s="1338"/>
      <c r="ERJ101" s="1338"/>
      <c r="ERK101" s="1338"/>
      <c r="ERL101" s="1338"/>
      <c r="ERM101" s="1338"/>
      <c r="ERN101" s="1338"/>
      <c r="ERO101" s="1338"/>
      <c r="ERP101" s="1338"/>
      <c r="ERQ101" s="1338"/>
      <c r="ERR101" s="1338"/>
      <c r="ERS101" s="1338"/>
      <c r="ERT101" s="1338"/>
      <c r="ERU101" s="1338"/>
      <c r="ERV101" s="1338"/>
      <c r="ERW101" s="1338"/>
      <c r="ERX101" s="1338"/>
      <c r="ERY101" s="1338"/>
      <c r="ERZ101" s="1338"/>
      <c r="ESA101" s="1338"/>
      <c r="ESB101" s="1338"/>
      <c r="ESC101" s="1338"/>
      <c r="ESD101" s="1338"/>
      <c r="ESE101" s="1338"/>
      <c r="ESF101" s="1338"/>
      <c r="ESG101" s="1338"/>
      <c r="ESH101" s="1338"/>
      <c r="ESI101" s="1338"/>
      <c r="ESJ101" s="1338"/>
      <c r="ESK101" s="1338"/>
      <c r="ESL101" s="1338"/>
      <c r="ESM101" s="1338"/>
      <c r="ESN101" s="1338"/>
      <c r="ESO101" s="1338"/>
      <c r="ESP101" s="1338"/>
      <c r="ESQ101" s="1338"/>
      <c r="ESR101" s="1338"/>
      <c r="ESS101" s="1338"/>
      <c r="EST101" s="1338"/>
      <c r="ESU101" s="1338"/>
      <c r="ESV101" s="1338"/>
      <c r="ESW101" s="1338"/>
      <c r="ESX101" s="1338"/>
      <c r="ESY101" s="1338"/>
      <c r="ESZ101" s="1338"/>
      <c r="ETA101" s="1338"/>
      <c r="ETB101" s="1338"/>
      <c r="ETC101" s="1338"/>
      <c r="ETD101" s="1338"/>
      <c r="ETE101" s="1338"/>
      <c r="ETF101" s="1338"/>
      <c r="ETG101" s="1338"/>
      <c r="ETH101" s="1338"/>
      <c r="ETI101" s="1338"/>
      <c r="ETJ101" s="1338"/>
      <c r="ETK101" s="1338"/>
      <c r="ETL101" s="1338"/>
      <c r="ETM101" s="1338"/>
      <c r="ETN101" s="1338"/>
      <c r="ETO101" s="1338"/>
      <c r="ETP101" s="1338"/>
      <c r="ETQ101" s="1338"/>
      <c r="ETR101" s="1338"/>
      <c r="ETS101" s="1338"/>
      <c r="ETT101" s="1338"/>
      <c r="ETU101" s="1338"/>
      <c r="ETV101" s="1338"/>
      <c r="ETW101" s="1338"/>
      <c r="ETX101" s="1338"/>
      <c r="ETY101" s="1338"/>
      <c r="ETZ101" s="1338"/>
      <c r="EUA101" s="1338"/>
      <c r="EUB101" s="1338"/>
      <c r="EUC101" s="1338"/>
      <c r="EUD101" s="1338"/>
      <c r="EUE101" s="1338"/>
      <c r="EUF101" s="1338"/>
      <c r="EUG101" s="1338"/>
      <c r="EUH101" s="1338"/>
      <c r="EUI101" s="1338"/>
      <c r="EUJ101" s="1338"/>
      <c r="EUK101" s="1338"/>
      <c r="EUL101" s="1338"/>
      <c r="EUM101" s="1338"/>
      <c r="EUN101" s="1338"/>
      <c r="EUO101" s="1338"/>
      <c r="EUP101" s="1338"/>
      <c r="EUQ101" s="1338"/>
      <c r="EUR101" s="1338"/>
      <c r="EUS101" s="1338"/>
      <c r="EUT101" s="1338"/>
      <c r="EUU101" s="1338"/>
      <c r="EUV101" s="1338"/>
      <c r="EUW101" s="1338"/>
      <c r="EUX101" s="1338"/>
      <c r="EUY101" s="1338"/>
      <c r="EUZ101" s="1338"/>
      <c r="EVA101" s="1338"/>
      <c r="EVB101" s="1338"/>
      <c r="EVC101" s="1338"/>
      <c r="EVD101" s="1338"/>
      <c r="EVE101" s="1338"/>
      <c r="EVF101" s="1338"/>
      <c r="EVG101" s="1338"/>
      <c r="EVH101" s="1338"/>
      <c r="EVI101" s="1338"/>
      <c r="EVJ101" s="1338"/>
      <c r="EVK101" s="1338"/>
      <c r="EVL101" s="1338"/>
      <c r="EVM101" s="1338"/>
      <c r="EVN101" s="1338"/>
      <c r="EVO101" s="1338"/>
      <c r="EVP101" s="1338"/>
      <c r="EVQ101" s="1338"/>
      <c r="EVR101" s="1338"/>
      <c r="EVS101" s="1338"/>
      <c r="EVT101" s="1338"/>
      <c r="EVU101" s="1338"/>
      <c r="EVV101" s="1338"/>
      <c r="EVW101" s="1338"/>
      <c r="EVX101" s="1338"/>
      <c r="EVY101" s="1338"/>
      <c r="EVZ101" s="1338"/>
      <c r="EWA101" s="1338"/>
      <c r="EWB101" s="1338"/>
      <c r="EWC101" s="1338"/>
      <c r="EWD101" s="1338"/>
      <c r="EWE101" s="1338"/>
      <c r="EWF101" s="1338"/>
      <c r="EWG101" s="1338"/>
      <c r="EWH101" s="1338"/>
      <c r="EWI101" s="1338"/>
      <c r="EWJ101" s="1338"/>
      <c r="EWK101" s="1338"/>
      <c r="EWL101" s="1338"/>
      <c r="EWM101" s="1338"/>
      <c r="EWN101" s="1338"/>
      <c r="EWO101" s="1338"/>
      <c r="EWP101" s="1338"/>
      <c r="EWQ101" s="1338"/>
      <c r="EWR101" s="1338"/>
      <c r="EWS101" s="1338"/>
      <c r="EWT101" s="1338"/>
      <c r="EWU101" s="1338"/>
      <c r="EWV101" s="1338"/>
      <c r="EWW101" s="1338"/>
      <c r="EWX101" s="1338"/>
      <c r="EWY101" s="1338"/>
      <c r="EWZ101" s="1338"/>
      <c r="EXA101" s="1338"/>
      <c r="EXB101" s="1338"/>
      <c r="EXC101" s="1338"/>
      <c r="EXD101" s="1338"/>
      <c r="EXE101" s="1338"/>
      <c r="EXF101" s="1338"/>
      <c r="EXG101" s="1338"/>
      <c r="EXH101" s="1338"/>
      <c r="EXI101" s="1338"/>
      <c r="EXJ101" s="1338"/>
      <c r="EXK101" s="1338"/>
      <c r="EXL101" s="1338"/>
      <c r="EXM101" s="1338"/>
      <c r="EXN101" s="1338"/>
      <c r="EXO101" s="1338"/>
      <c r="EXP101" s="1338"/>
      <c r="EXQ101" s="1338"/>
      <c r="EXR101" s="1338"/>
      <c r="EXS101" s="1338"/>
      <c r="EXT101" s="1338"/>
      <c r="EXU101" s="1338"/>
      <c r="EXV101" s="1338"/>
      <c r="EXW101" s="1338"/>
      <c r="EXX101" s="1338"/>
      <c r="EXY101" s="1338"/>
      <c r="EXZ101" s="1338"/>
      <c r="EYA101" s="1338"/>
      <c r="EYB101" s="1338"/>
      <c r="EYC101" s="1338"/>
      <c r="EYD101" s="1338"/>
      <c r="EYE101" s="1338"/>
      <c r="EYF101" s="1338"/>
      <c r="EYG101" s="1338"/>
      <c r="EYH101" s="1338"/>
      <c r="EYI101" s="1338"/>
      <c r="EYJ101" s="1338"/>
      <c r="EYK101" s="1338"/>
      <c r="EYL101" s="1338"/>
      <c r="EYM101" s="1338"/>
      <c r="EYN101" s="1338"/>
      <c r="EYO101" s="1338"/>
      <c r="EYP101" s="1338"/>
      <c r="EYQ101" s="1338"/>
      <c r="EYR101" s="1338"/>
      <c r="EYS101" s="1338"/>
      <c r="EYT101" s="1338"/>
      <c r="EYU101" s="1338"/>
      <c r="EYV101" s="1338"/>
      <c r="EYW101" s="1338"/>
      <c r="EYX101" s="1338"/>
      <c r="EYY101" s="1338"/>
      <c r="EYZ101" s="1338"/>
      <c r="EZA101" s="1338"/>
      <c r="EZB101" s="1338"/>
      <c r="EZC101" s="1338"/>
      <c r="EZD101" s="1338"/>
      <c r="EZE101" s="1338"/>
      <c r="EZF101" s="1338"/>
      <c r="EZG101" s="1338"/>
      <c r="EZH101" s="1338"/>
      <c r="EZI101" s="1338"/>
      <c r="EZJ101" s="1338"/>
      <c r="EZK101" s="1338"/>
      <c r="EZL101" s="1338"/>
      <c r="EZM101" s="1338"/>
      <c r="EZN101" s="1338"/>
      <c r="EZO101" s="1338"/>
      <c r="EZP101" s="1338"/>
      <c r="EZQ101" s="1338"/>
      <c r="EZR101" s="1338"/>
      <c r="EZS101" s="1338"/>
      <c r="EZT101" s="1338"/>
      <c r="EZU101" s="1338"/>
      <c r="EZV101" s="1338"/>
      <c r="EZW101" s="1338"/>
      <c r="EZX101" s="1338"/>
      <c r="EZY101" s="1338"/>
      <c r="EZZ101" s="1338"/>
      <c r="FAA101" s="1338"/>
      <c r="FAB101" s="1338"/>
      <c r="FAC101" s="1338"/>
      <c r="FAD101" s="1338"/>
      <c r="FAE101" s="1338"/>
      <c r="FAF101" s="1338"/>
      <c r="FAG101" s="1338"/>
      <c r="FAH101" s="1338"/>
      <c r="FAI101" s="1338"/>
      <c r="FAJ101" s="1338"/>
      <c r="FAK101" s="1338"/>
      <c r="FAL101" s="1338"/>
      <c r="FAM101" s="1338"/>
      <c r="FAN101" s="1338"/>
      <c r="FAO101" s="1338"/>
      <c r="FAP101" s="1338"/>
      <c r="FAQ101" s="1338"/>
      <c r="FAR101" s="1338"/>
      <c r="FAS101" s="1338"/>
      <c r="FAT101" s="1338"/>
      <c r="FAU101" s="1338"/>
      <c r="FAV101" s="1338"/>
      <c r="FAW101" s="1338"/>
      <c r="FAX101" s="1338"/>
      <c r="FAY101" s="1338"/>
      <c r="FAZ101" s="1338"/>
      <c r="FBA101" s="1338"/>
      <c r="FBB101" s="1338"/>
      <c r="FBC101" s="1338"/>
      <c r="FBD101" s="1338"/>
      <c r="FBE101" s="1338"/>
      <c r="FBF101" s="1338"/>
      <c r="FBG101" s="1338"/>
      <c r="FBH101" s="1338"/>
      <c r="FBI101" s="1338"/>
      <c r="FBJ101" s="1338"/>
      <c r="FBK101" s="1338"/>
      <c r="FBL101" s="1338"/>
      <c r="FBM101" s="1338"/>
      <c r="FBN101" s="1338"/>
      <c r="FBO101" s="1338"/>
      <c r="FBP101" s="1338"/>
      <c r="FBQ101" s="1338"/>
      <c r="FBR101" s="1338"/>
      <c r="FBS101" s="1338"/>
      <c r="FBT101" s="1338"/>
      <c r="FBU101" s="1338"/>
      <c r="FBV101" s="1338"/>
      <c r="FBW101" s="1338"/>
      <c r="FBX101" s="1338"/>
      <c r="FBY101" s="1338"/>
      <c r="FBZ101" s="1338"/>
      <c r="FCA101" s="1338"/>
      <c r="FCB101" s="1338"/>
      <c r="FCC101" s="1338"/>
      <c r="FCD101" s="1338"/>
      <c r="FCE101" s="1338"/>
      <c r="FCF101" s="1338"/>
      <c r="FCG101" s="1338"/>
      <c r="FCH101" s="1338"/>
      <c r="FCI101" s="1338"/>
      <c r="FCJ101" s="1338"/>
      <c r="FCK101" s="1338"/>
      <c r="FCL101" s="1338"/>
      <c r="FCM101" s="1338"/>
      <c r="FCN101" s="1338"/>
      <c r="FCO101" s="1338"/>
      <c r="FCP101" s="1338"/>
      <c r="FCQ101" s="1338"/>
      <c r="FCR101" s="1338"/>
      <c r="FCS101" s="1338"/>
      <c r="FCT101" s="1338"/>
      <c r="FCU101" s="1338"/>
      <c r="FCV101" s="1338"/>
      <c r="FCW101" s="1338"/>
      <c r="FCX101" s="1338"/>
      <c r="FCY101" s="1338"/>
      <c r="FCZ101" s="1338"/>
      <c r="FDA101" s="1338"/>
      <c r="FDB101" s="1338"/>
      <c r="FDC101" s="1338"/>
      <c r="FDD101" s="1338"/>
      <c r="FDE101" s="1338"/>
      <c r="FDF101" s="1338"/>
      <c r="FDG101" s="1338"/>
      <c r="FDH101" s="1338"/>
      <c r="FDI101" s="1338"/>
      <c r="FDJ101" s="1338"/>
      <c r="FDK101" s="1338"/>
      <c r="FDL101" s="1338"/>
      <c r="FDM101" s="1338"/>
      <c r="FDN101" s="1338"/>
      <c r="FDO101" s="1338"/>
      <c r="FDP101" s="1338"/>
      <c r="FDQ101" s="1338"/>
      <c r="FDR101" s="1338"/>
      <c r="FDS101" s="1338"/>
      <c r="FDT101" s="1338"/>
      <c r="FDU101" s="1338"/>
      <c r="FDV101" s="1338"/>
      <c r="FDW101" s="1338"/>
      <c r="FDX101" s="1338"/>
      <c r="FDY101" s="1338"/>
      <c r="FDZ101" s="1338"/>
      <c r="FEA101" s="1338"/>
      <c r="FEB101" s="1338"/>
      <c r="FEC101" s="1338"/>
      <c r="FED101" s="1338"/>
      <c r="FEE101" s="1338"/>
      <c r="FEF101" s="1338"/>
      <c r="FEG101" s="1338"/>
      <c r="FEH101" s="1338"/>
      <c r="FEI101" s="1338"/>
      <c r="FEJ101" s="1338"/>
      <c r="FEK101" s="1338"/>
      <c r="FEL101" s="1338"/>
      <c r="FEM101" s="1338"/>
      <c r="FEN101" s="1338"/>
      <c r="FEO101" s="1338"/>
      <c r="FEP101" s="1338"/>
      <c r="FEQ101" s="1338"/>
      <c r="FER101" s="1338"/>
      <c r="FES101" s="1338"/>
      <c r="FET101" s="1338"/>
      <c r="FEU101" s="1338"/>
      <c r="FEV101" s="1338"/>
      <c r="FEW101" s="1338"/>
      <c r="FEX101" s="1338"/>
      <c r="FEY101" s="1338"/>
      <c r="FEZ101" s="1338"/>
      <c r="FFA101" s="1338"/>
      <c r="FFB101" s="1338"/>
      <c r="FFC101" s="1338"/>
      <c r="FFD101" s="1338"/>
      <c r="FFE101" s="1338"/>
      <c r="FFF101" s="1338"/>
      <c r="FFG101" s="1338"/>
      <c r="FFH101" s="1338"/>
      <c r="FFI101" s="1338"/>
      <c r="FFJ101" s="1338"/>
      <c r="FFK101" s="1338"/>
      <c r="FFL101" s="1338"/>
      <c r="FFM101" s="1338"/>
      <c r="FFN101" s="1338"/>
      <c r="FFO101" s="1338"/>
      <c r="FFP101" s="1338"/>
      <c r="FFQ101" s="1338"/>
      <c r="FFR101" s="1338"/>
      <c r="FFS101" s="1338"/>
      <c r="FFT101" s="1338"/>
      <c r="FFU101" s="1338"/>
      <c r="FFV101" s="1338"/>
      <c r="FFW101" s="1338"/>
      <c r="FFX101" s="1338"/>
      <c r="FFY101" s="1338"/>
      <c r="FFZ101" s="1338"/>
      <c r="FGA101" s="1338"/>
      <c r="FGB101" s="1338"/>
      <c r="FGC101" s="1338"/>
      <c r="FGD101" s="1338"/>
      <c r="FGE101" s="1338"/>
      <c r="FGF101" s="1338"/>
      <c r="FGG101" s="1338"/>
      <c r="FGH101" s="1338"/>
      <c r="FGI101" s="1338"/>
      <c r="FGJ101" s="1338"/>
      <c r="FGK101" s="1338"/>
      <c r="FGL101" s="1338"/>
      <c r="FGM101" s="1338"/>
      <c r="FGN101" s="1338"/>
      <c r="FGO101" s="1338"/>
      <c r="FGP101" s="1338"/>
      <c r="FGQ101" s="1338"/>
      <c r="FGR101" s="1338"/>
      <c r="FGS101" s="1338"/>
      <c r="FGT101" s="1338"/>
      <c r="FGU101" s="1338"/>
      <c r="FGV101" s="1338"/>
      <c r="FGW101" s="1338"/>
      <c r="FGX101" s="1338"/>
      <c r="FGY101" s="1338"/>
      <c r="FGZ101" s="1338"/>
      <c r="FHA101" s="1338"/>
      <c r="FHB101" s="1338"/>
      <c r="FHC101" s="1338"/>
      <c r="FHD101" s="1338"/>
      <c r="FHE101" s="1338"/>
      <c r="FHF101" s="1338"/>
      <c r="FHG101" s="1338"/>
      <c r="FHH101" s="1338"/>
      <c r="FHI101" s="1338"/>
      <c r="FHJ101" s="1338"/>
      <c r="FHK101" s="1338"/>
      <c r="FHL101" s="1338"/>
      <c r="FHM101" s="1338"/>
      <c r="FHN101" s="1338"/>
      <c r="FHO101" s="1338"/>
      <c r="FHP101" s="1338"/>
      <c r="FHQ101" s="1338"/>
      <c r="FHR101" s="1338"/>
      <c r="FHS101" s="1338"/>
      <c r="FHT101" s="1338"/>
      <c r="FHU101" s="1338"/>
      <c r="FHV101" s="1338"/>
      <c r="FHW101" s="1338"/>
      <c r="FHX101" s="1338"/>
      <c r="FHY101" s="1338"/>
      <c r="FHZ101" s="1338"/>
      <c r="FIA101" s="1338"/>
      <c r="FIB101" s="1338"/>
      <c r="FIC101" s="1338"/>
      <c r="FID101" s="1338"/>
      <c r="FIE101" s="1338"/>
      <c r="FIF101" s="1338"/>
      <c r="FIG101" s="1338"/>
      <c r="FIH101" s="1338"/>
      <c r="FII101" s="1338"/>
      <c r="FIJ101" s="1338"/>
      <c r="FIK101" s="1338"/>
      <c r="FIL101" s="1338"/>
      <c r="FIM101" s="1338"/>
      <c r="FIN101" s="1338"/>
      <c r="FIO101" s="1338"/>
      <c r="FIP101" s="1338"/>
      <c r="FIQ101" s="1338"/>
      <c r="FIR101" s="1338"/>
      <c r="FIS101" s="1338"/>
      <c r="FIT101" s="1338"/>
      <c r="FIU101" s="1338"/>
      <c r="FIV101" s="1338"/>
      <c r="FIW101" s="1338"/>
      <c r="FIX101" s="1338"/>
      <c r="FIY101" s="1338"/>
      <c r="FIZ101" s="1338"/>
      <c r="FJA101" s="1338"/>
      <c r="FJB101" s="1338"/>
      <c r="FJC101" s="1338"/>
      <c r="FJD101" s="1338"/>
      <c r="FJE101" s="1338"/>
      <c r="FJF101" s="1338"/>
      <c r="FJG101" s="1338"/>
      <c r="FJH101" s="1338"/>
      <c r="FJI101" s="1338"/>
      <c r="FJJ101" s="1338"/>
      <c r="FJK101" s="1338"/>
      <c r="FJL101" s="1338"/>
      <c r="FJM101" s="1338"/>
      <c r="FJN101" s="1338"/>
      <c r="FJO101" s="1338"/>
      <c r="FJP101" s="1338"/>
      <c r="FJQ101" s="1338"/>
      <c r="FJR101" s="1338"/>
      <c r="FJS101" s="1338"/>
      <c r="FJT101" s="1338"/>
      <c r="FJU101" s="1338"/>
      <c r="FJV101" s="1338"/>
      <c r="FJW101" s="1338"/>
      <c r="FJX101" s="1338"/>
      <c r="FJY101" s="1338"/>
      <c r="FJZ101" s="1338"/>
      <c r="FKA101" s="1338"/>
      <c r="FKB101" s="1338"/>
      <c r="FKC101" s="1338"/>
      <c r="FKD101" s="1338"/>
      <c r="FKE101" s="1338"/>
      <c r="FKF101" s="1338"/>
      <c r="FKG101" s="1338"/>
      <c r="FKH101" s="1338"/>
      <c r="FKI101" s="1338"/>
      <c r="FKJ101" s="1338"/>
      <c r="FKK101" s="1338"/>
      <c r="FKL101" s="1338"/>
      <c r="FKM101" s="1338"/>
      <c r="FKN101" s="1338"/>
      <c r="FKO101" s="1338"/>
      <c r="FKP101" s="1338"/>
      <c r="FKQ101" s="1338"/>
      <c r="FKR101" s="1338"/>
      <c r="FKS101" s="1338"/>
      <c r="FKT101" s="1338"/>
      <c r="FKU101" s="1338"/>
      <c r="FKV101" s="1338"/>
      <c r="FKW101" s="1338"/>
      <c r="FKX101" s="1338"/>
      <c r="FKY101" s="1338"/>
      <c r="FKZ101" s="1338"/>
      <c r="FLA101" s="1338"/>
      <c r="FLB101" s="1338"/>
      <c r="FLC101" s="1338"/>
      <c r="FLD101" s="1338"/>
      <c r="FLE101" s="1338"/>
      <c r="FLF101" s="1338"/>
      <c r="FLG101" s="1338"/>
      <c r="FLH101" s="1338"/>
      <c r="FLI101" s="1338"/>
      <c r="FLJ101" s="1338"/>
      <c r="FLK101" s="1338"/>
      <c r="FLL101" s="1338"/>
      <c r="FLM101" s="1338"/>
      <c r="FLN101" s="1338"/>
      <c r="FLO101" s="1338"/>
      <c r="FLP101" s="1338"/>
      <c r="FLQ101" s="1338"/>
      <c r="FLR101" s="1338"/>
      <c r="FLS101" s="1338"/>
      <c r="FLT101" s="1338"/>
      <c r="FLU101" s="1338"/>
      <c r="FLV101" s="1338"/>
      <c r="FLW101" s="1338"/>
      <c r="FLX101" s="1338"/>
      <c r="FLY101" s="1338"/>
      <c r="FLZ101" s="1338"/>
      <c r="FMA101" s="1338"/>
      <c r="FMB101" s="1338"/>
      <c r="FMC101" s="1338"/>
      <c r="FMD101" s="1338"/>
      <c r="FME101" s="1338"/>
      <c r="FMF101" s="1338"/>
      <c r="FMG101" s="1338"/>
      <c r="FMH101" s="1338"/>
      <c r="FMI101" s="1338"/>
      <c r="FMJ101" s="1338"/>
      <c r="FMK101" s="1338"/>
      <c r="FML101" s="1338"/>
      <c r="FMM101" s="1338"/>
      <c r="FMN101" s="1338"/>
      <c r="FMO101" s="1338"/>
      <c r="FMP101" s="1338"/>
      <c r="FMQ101" s="1338"/>
      <c r="FMR101" s="1338"/>
      <c r="FMS101" s="1338"/>
      <c r="FMT101" s="1338"/>
      <c r="FMU101" s="1338"/>
      <c r="FMV101" s="1338"/>
      <c r="FMW101" s="1338"/>
      <c r="FMX101" s="1338"/>
      <c r="FMY101" s="1338"/>
      <c r="FMZ101" s="1338"/>
      <c r="FNA101" s="1338"/>
      <c r="FNB101" s="1338"/>
      <c r="FNC101" s="1338"/>
      <c r="FND101" s="1338"/>
      <c r="FNE101" s="1338"/>
      <c r="FNF101" s="1338"/>
    </row>
    <row r="102" spans="1:4426" s="1301" customFormat="1" ht="45">
      <c r="B102" s="1406">
        <v>1901098</v>
      </c>
      <c r="C102" s="1410" t="s">
        <v>827</v>
      </c>
      <c r="D102" s="1427">
        <v>5263</v>
      </c>
      <c r="E102" s="1405"/>
      <c r="F102" s="1401"/>
      <c r="G102" s="1401">
        <f>+D102</f>
        <v>5263</v>
      </c>
      <c r="H102" s="1401"/>
      <c r="I102" s="1401"/>
      <c r="J102" s="1623" t="s">
        <v>1665</v>
      </c>
      <c r="K102" s="1424" t="s">
        <v>828</v>
      </c>
      <c r="L102" s="1332"/>
      <c r="M102" s="1332"/>
      <c r="N102" s="1332"/>
      <c r="O102" s="1332"/>
      <c r="P102" s="1332"/>
      <c r="Q102" s="1332"/>
      <c r="R102" s="1332"/>
      <c r="S102" s="1332"/>
      <c r="T102" s="1332"/>
      <c r="U102" s="1332"/>
      <c r="V102" s="1332"/>
      <c r="W102" s="1332"/>
      <c r="X102" s="1332"/>
      <c r="Y102" s="1332"/>
      <c r="Z102" s="1332"/>
      <c r="AA102" s="1332"/>
      <c r="AB102" s="1332"/>
      <c r="AC102" s="1332"/>
      <c r="AD102" s="1332"/>
      <c r="AE102" s="1332"/>
      <c r="AF102" s="1332"/>
      <c r="AG102" s="1332"/>
      <c r="AH102" s="1332"/>
      <c r="AI102" s="1332"/>
      <c r="AJ102" s="1332"/>
      <c r="AK102" s="1332"/>
      <c r="AL102" s="1332"/>
      <c r="AM102" s="1332"/>
      <c r="AN102" s="1332"/>
      <c r="AO102" s="1332"/>
      <c r="AP102" s="1332"/>
      <c r="AQ102" s="1332"/>
      <c r="AR102" s="1332"/>
      <c r="AS102" s="1332"/>
      <c r="AT102" s="1332"/>
      <c r="AU102" s="1332"/>
      <c r="AV102" s="1332"/>
      <c r="AW102" s="1332"/>
      <c r="AX102" s="1332"/>
      <c r="AY102" s="1332"/>
      <c r="AZ102" s="1332"/>
      <c r="BA102" s="1332"/>
      <c r="BB102" s="1332"/>
      <c r="BC102" s="1332"/>
      <c r="BD102" s="1332"/>
      <c r="BE102" s="1332"/>
      <c r="BF102" s="1332"/>
      <c r="BG102" s="1332"/>
      <c r="BH102" s="1332"/>
      <c r="BI102" s="1332"/>
      <c r="BJ102" s="1332"/>
      <c r="BK102" s="1332"/>
      <c r="BL102" s="1332"/>
      <c r="BM102" s="1332"/>
      <c r="BN102" s="1332"/>
      <c r="BO102" s="1332"/>
      <c r="BP102" s="1332"/>
      <c r="BQ102" s="1332"/>
      <c r="BR102" s="1332"/>
      <c r="BS102" s="1332"/>
      <c r="BT102" s="1332"/>
      <c r="BU102" s="1332"/>
      <c r="BV102" s="1332"/>
      <c r="BW102" s="1332"/>
      <c r="BX102" s="1332"/>
      <c r="BY102" s="1332"/>
      <c r="BZ102" s="1332"/>
      <c r="CA102" s="1332"/>
      <c r="CB102" s="1332"/>
      <c r="CC102" s="1332"/>
      <c r="CD102" s="1332"/>
      <c r="CE102" s="1332"/>
      <c r="CF102" s="1332"/>
      <c r="CG102" s="1332"/>
      <c r="CH102" s="1332"/>
      <c r="CI102" s="1332"/>
      <c r="CJ102" s="1332"/>
      <c r="CK102" s="1332"/>
      <c r="CL102" s="1332"/>
      <c r="CM102" s="1332"/>
      <c r="CN102" s="1332"/>
      <c r="CO102" s="1332"/>
      <c r="CP102" s="1332"/>
      <c r="CQ102" s="1332"/>
      <c r="CR102" s="1332"/>
      <c r="CS102" s="1332"/>
      <c r="CT102" s="1332"/>
      <c r="CU102" s="1332"/>
      <c r="CV102" s="1332"/>
      <c r="CW102" s="1332"/>
      <c r="CX102" s="1332"/>
      <c r="CY102" s="1332"/>
      <c r="CZ102" s="1332"/>
      <c r="DA102" s="1332"/>
      <c r="DB102" s="1332"/>
      <c r="DC102" s="1332"/>
      <c r="DD102" s="1332"/>
      <c r="DE102" s="1332"/>
      <c r="DF102" s="1332"/>
      <c r="DG102" s="1332"/>
      <c r="DH102" s="1332"/>
      <c r="DI102" s="1332"/>
      <c r="DJ102" s="1332"/>
      <c r="DK102" s="1332"/>
      <c r="DL102" s="1332"/>
      <c r="DM102" s="1332"/>
      <c r="DN102" s="1332"/>
      <c r="DO102" s="1332"/>
      <c r="DP102" s="1332"/>
      <c r="DQ102" s="1332"/>
      <c r="DR102" s="1332"/>
      <c r="DS102" s="1332"/>
      <c r="DT102" s="1332"/>
      <c r="DU102" s="1332"/>
      <c r="DV102" s="1332"/>
      <c r="DW102" s="1332"/>
      <c r="DX102" s="1332"/>
      <c r="DY102" s="1332"/>
      <c r="DZ102" s="1332"/>
      <c r="EA102" s="1332"/>
      <c r="EB102" s="1332"/>
      <c r="EC102" s="1332"/>
      <c r="ED102" s="1332"/>
      <c r="EE102" s="1332"/>
      <c r="EF102" s="1332"/>
      <c r="EG102" s="1332"/>
      <c r="EH102" s="1332"/>
      <c r="EI102" s="1332"/>
      <c r="EJ102" s="1332"/>
      <c r="EK102" s="1332"/>
      <c r="EL102" s="1332"/>
      <c r="EM102" s="1332"/>
      <c r="EN102" s="1332"/>
      <c r="EO102" s="1332"/>
      <c r="EP102" s="1332"/>
      <c r="EQ102" s="1332"/>
      <c r="ER102" s="1332"/>
      <c r="ES102" s="1332"/>
      <c r="ET102" s="1332"/>
      <c r="EU102" s="1332"/>
      <c r="EV102" s="1332"/>
      <c r="EW102" s="1332"/>
      <c r="EX102" s="1332"/>
      <c r="EY102" s="1332"/>
      <c r="EZ102" s="1332"/>
      <c r="FA102" s="1332"/>
      <c r="FB102" s="1332"/>
      <c r="FC102" s="1332"/>
      <c r="FD102" s="1332"/>
      <c r="FE102" s="1332"/>
      <c r="FF102" s="1332"/>
      <c r="FG102" s="1332"/>
      <c r="FH102" s="1332"/>
      <c r="FI102" s="1332"/>
      <c r="FJ102" s="1332"/>
      <c r="FK102" s="1332"/>
      <c r="FL102" s="1332"/>
      <c r="FM102" s="1332"/>
      <c r="FN102" s="1332"/>
      <c r="FO102" s="1332"/>
      <c r="FP102" s="1332"/>
      <c r="FQ102" s="1332"/>
      <c r="FR102" s="1332"/>
      <c r="FS102" s="1332"/>
      <c r="FT102" s="1332"/>
      <c r="FU102" s="1332"/>
      <c r="FV102" s="1332"/>
      <c r="FW102" s="1332"/>
      <c r="FX102" s="1332"/>
      <c r="FY102" s="1332"/>
      <c r="FZ102" s="1332"/>
      <c r="GA102" s="1332"/>
      <c r="GB102" s="1332"/>
      <c r="GC102" s="1332"/>
      <c r="GD102" s="1332"/>
      <c r="GE102" s="1332"/>
      <c r="GF102" s="1332"/>
      <c r="GG102" s="1332"/>
      <c r="GH102" s="1332"/>
      <c r="GI102" s="1332"/>
      <c r="GJ102" s="1332"/>
      <c r="GK102" s="1332"/>
      <c r="GL102" s="1332"/>
      <c r="GM102" s="1332"/>
      <c r="GN102" s="1332"/>
      <c r="GO102" s="1332"/>
      <c r="GP102" s="1332"/>
      <c r="GQ102" s="1332"/>
      <c r="GR102" s="1332"/>
      <c r="GS102" s="1332"/>
      <c r="GT102" s="1332"/>
      <c r="GU102" s="1332"/>
      <c r="GV102" s="1332"/>
      <c r="GW102" s="1332"/>
      <c r="GX102" s="1332"/>
      <c r="GY102" s="1332"/>
      <c r="GZ102" s="1332"/>
      <c r="HA102" s="1332"/>
      <c r="HB102" s="1332"/>
      <c r="HC102" s="1332"/>
      <c r="HD102" s="1332"/>
      <c r="HE102" s="1332"/>
      <c r="HF102" s="1332"/>
      <c r="HG102" s="1332"/>
      <c r="HH102" s="1332"/>
      <c r="HI102" s="1332"/>
      <c r="HJ102" s="1332"/>
      <c r="HK102" s="1332"/>
      <c r="HL102" s="1332"/>
      <c r="HM102" s="1332"/>
      <c r="HN102" s="1332"/>
      <c r="HO102" s="1332"/>
      <c r="HP102" s="1332"/>
      <c r="HQ102" s="1332"/>
      <c r="HR102" s="1332"/>
      <c r="HS102" s="1332"/>
      <c r="HT102" s="1332"/>
      <c r="HU102" s="1332"/>
      <c r="HV102" s="1332"/>
      <c r="HW102" s="1332"/>
      <c r="HX102" s="1332"/>
      <c r="HY102" s="1332"/>
      <c r="HZ102" s="1332"/>
      <c r="IA102" s="1332"/>
      <c r="IB102" s="1332"/>
      <c r="IC102" s="1332"/>
      <c r="ID102" s="1332"/>
      <c r="IE102" s="1332"/>
      <c r="IF102" s="1332"/>
      <c r="IG102" s="1332"/>
      <c r="IH102" s="1332"/>
      <c r="II102" s="1332"/>
      <c r="IJ102" s="1332"/>
      <c r="IK102" s="1332"/>
      <c r="IL102" s="1332"/>
      <c r="IM102" s="1332"/>
      <c r="IN102" s="1332"/>
      <c r="IO102" s="1332"/>
      <c r="IP102" s="1332"/>
      <c r="IQ102" s="1332"/>
      <c r="IR102" s="1332"/>
      <c r="IS102" s="1332"/>
      <c r="IT102" s="1332"/>
      <c r="IU102" s="1332"/>
      <c r="IV102" s="1332"/>
      <c r="IW102" s="1332"/>
      <c r="IX102" s="1332"/>
      <c r="IY102" s="1332"/>
      <c r="IZ102" s="1332"/>
      <c r="JA102" s="1332"/>
      <c r="JB102" s="1332"/>
      <c r="JC102" s="1332"/>
      <c r="JD102" s="1332"/>
      <c r="JE102" s="1332"/>
      <c r="JF102" s="1332"/>
      <c r="JG102" s="1332"/>
      <c r="JH102" s="1332"/>
      <c r="JI102" s="1332"/>
      <c r="JJ102" s="1332"/>
      <c r="JK102" s="1332"/>
      <c r="JL102" s="1332"/>
      <c r="JM102" s="1332"/>
      <c r="JN102" s="1332"/>
      <c r="JO102" s="1332"/>
      <c r="JP102" s="1332"/>
      <c r="JQ102" s="1332"/>
      <c r="JR102" s="1332"/>
      <c r="JS102" s="1332"/>
      <c r="JT102" s="1332"/>
      <c r="JU102" s="1332"/>
      <c r="JV102" s="1332"/>
      <c r="JW102" s="1332"/>
      <c r="JX102" s="1332"/>
      <c r="JY102" s="1332"/>
      <c r="JZ102" s="1332"/>
      <c r="KA102" s="1332"/>
      <c r="KB102" s="1332"/>
      <c r="KC102" s="1332"/>
      <c r="KD102" s="1332"/>
      <c r="KE102" s="1332"/>
      <c r="KF102" s="1332"/>
      <c r="KG102" s="1332"/>
      <c r="KH102" s="1332"/>
      <c r="KI102" s="1332"/>
      <c r="KJ102" s="1332"/>
      <c r="KK102" s="1332"/>
      <c r="KL102" s="1332"/>
      <c r="KM102" s="1332"/>
      <c r="KN102" s="1332"/>
      <c r="KO102" s="1332"/>
      <c r="KP102" s="1332"/>
      <c r="KQ102" s="1332"/>
      <c r="KR102" s="1332"/>
      <c r="KS102" s="1332"/>
      <c r="KT102" s="1332"/>
      <c r="KU102" s="1332"/>
      <c r="KV102" s="1332"/>
      <c r="KW102" s="1332"/>
      <c r="KX102" s="1332"/>
      <c r="KY102" s="1332"/>
      <c r="KZ102" s="1332"/>
      <c r="LA102" s="1332"/>
      <c r="LB102" s="1332"/>
      <c r="LC102" s="1332"/>
      <c r="LD102" s="1332"/>
      <c r="LE102" s="1332"/>
      <c r="LF102" s="1332"/>
      <c r="LG102" s="1332"/>
      <c r="LH102" s="1332"/>
      <c r="LI102" s="1332"/>
      <c r="LJ102" s="1332"/>
      <c r="LK102" s="1332"/>
      <c r="LL102" s="1332"/>
      <c r="LM102" s="1332"/>
      <c r="LN102" s="1332"/>
      <c r="LO102" s="1332"/>
      <c r="LP102" s="1332"/>
      <c r="LQ102" s="1332"/>
      <c r="LR102" s="1332"/>
      <c r="LS102" s="1332"/>
      <c r="LT102" s="1332"/>
      <c r="LU102" s="1332"/>
      <c r="LV102" s="1332"/>
      <c r="LW102" s="1332"/>
      <c r="LX102" s="1332"/>
      <c r="LY102" s="1332"/>
      <c r="LZ102" s="1332"/>
      <c r="MA102" s="1332"/>
      <c r="MB102" s="1332"/>
      <c r="MC102" s="1332"/>
      <c r="MD102" s="1332"/>
      <c r="ME102" s="1332"/>
      <c r="MF102" s="1332"/>
      <c r="MG102" s="1332"/>
      <c r="MH102" s="1332"/>
      <c r="MI102" s="1332"/>
      <c r="MJ102" s="1332"/>
      <c r="MK102" s="1332"/>
      <c r="ML102" s="1332"/>
      <c r="MM102" s="1332"/>
      <c r="MN102" s="1332"/>
      <c r="MO102" s="1332"/>
      <c r="MP102" s="1332"/>
      <c r="MQ102" s="1332"/>
      <c r="MR102" s="1332"/>
      <c r="MS102" s="1332"/>
      <c r="MT102" s="1332"/>
      <c r="MU102" s="1332"/>
      <c r="MV102" s="1332"/>
      <c r="MW102" s="1332"/>
      <c r="MX102" s="1332"/>
      <c r="MY102" s="1332"/>
      <c r="MZ102" s="1332"/>
      <c r="NA102" s="1332"/>
      <c r="NB102" s="1332"/>
      <c r="NC102" s="1332"/>
      <c r="ND102" s="1332"/>
      <c r="NE102" s="1332"/>
      <c r="NF102" s="1332"/>
      <c r="NG102" s="1332"/>
      <c r="NH102" s="1332"/>
      <c r="NI102" s="1332"/>
      <c r="NJ102" s="1332"/>
      <c r="NK102" s="1332"/>
      <c r="NL102" s="1332"/>
      <c r="NM102" s="1332"/>
      <c r="NN102" s="1332"/>
      <c r="NO102" s="1332"/>
      <c r="NP102" s="1332"/>
      <c r="NQ102" s="1332"/>
      <c r="NR102" s="1332"/>
      <c r="NS102" s="1332"/>
      <c r="NT102" s="1332"/>
      <c r="NU102" s="1332"/>
      <c r="NV102" s="1332"/>
      <c r="NW102" s="1332"/>
      <c r="NX102" s="1332"/>
      <c r="NY102" s="1332"/>
      <c r="NZ102" s="1332"/>
      <c r="OA102" s="1332"/>
      <c r="OB102" s="1332"/>
      <c r="OC102" s="1332"/>
      <c r="OD102" s="1332"/>
      <c r="OE102" s="1332"/>
      <c r="OF102" s="1332"/>
      <c r="OG102" s="1332"/>
      <c r="OH102" s="1332"/>
      <c r="OI102" s="1332"/>
      <c r="OJ102" s="1332"/>
      <c r="OK102" s="1332"/>
      <c r="OL102" s="1332"/>
      <c r="OM102" s="1332"/>
      <c r="ON102" s="1332"/>
      <c r="OO102" s="1332"/>
      <c r="OP102" s="1332"/>
      <c r="OQ102" s="1332"/>
      <c r="OR102" s="1332"/>
      <c r="OS102" s="1332"/>
      <c r="OT102" s="1332"/>
      <c r="OU102" s="1332"/>
      <c r="OV102" s="1332"/>
      <c r="OW102" s="1332"/>
      <c r="OX102" s="1332"/>
      <c r="OY102" s="1332"/>
      <c r="OZ102" s="1332"/>
      <c r="PA102" s="1332"/>
      <c r="PB102" s="1332"/>
      <c r="PC102" s="1332"/>
      <c r="PD102" s="1332"/>
      <c r="PE102" s="1332"/>
      <c r="PF102" s="1332"/>
      <c r="PG102" s="1332"/>
      <c r="PH102" s="1332"/>
      <c r="PI102" s="1332"/>
      <c r="PJ102" s="1332"/>
      <c r="PK102" s="1332"/>
      <c r="PL102" s="1332"/>
      <c r="PM102" s="1332"/>
      <c r="PN102" s="1332"/>
      <c r="PO102" s="1332"/>
      <c r="PP102" s="1332"/>
      <c r="PQ102" s="1332"/>
      <c r="PR102" s="1332"/>
      <c r="PS102" s="1332"/>
      <c r="PT102" s="1332"/>
      <c r="PU102" s="1332"/>
      <c r="PV102" s="1332"/>
      <c r="PW102" s="1332"/>
      <c r="PX102" s="1332"/>
      <c r="PY102" s="1332"/>
      <c r="PZ102" s="1332"/>
      <c r="QA102" s="1332"/>
      <c r="QB102" s="1332"/>
      <c r="QC102" s="1332"/>
      <c r="QD102" s="1332"/>
      <c r="QE102" s="1332"/>
      <c r="QF102" s="1332"/>
      <c r="QG102" s="1332"/>
      <c r="QH102" s="1332"/>
      <c r="QI102" s="1332"/>
      <c r="QJ102" s="1332"/>
      <c r="QK102" s="1332"/>
      <c r="QL102" s="1332"/>
      <c r="QM102" s="1332"/>
      <c r="QN102" s="1332"/>
      <c r="QO102" s="1332"/>
      <c r="QP102" s="1332"/>
      <c r="QQ102" s="1332"/>
      <c r="QR102" s="1332"/>
      <c r="QS102" s="1332"/>
      <c r="QT102" s="1332"/>
      <c r="QU102" s="1332"/>
      <c r="QV102" s="1332"/>
      <c r="QW102" s="1332"/>
      <c r="QX102" s="1332"/>
      <c r="QY102" s="1332"/>
      <c r="QZ102" s="1332"/>
      <c r="RA102" s="1332"/>
      <c r="RB102" s="1332"/>
      <c r="RC102" s="1332"/>
      <c r="RD102" s="1332"/>
      <c r="RE102" s="1332"/>
      <c r="RF102" s="1332"/>
      <c r="RG102" s="1332"/>
      <c r="RH102" s="1332"/>
      <c r="RI102" s="1332"/>
      <c r="RJ102" s="1332"/>
      <c r="RK102" s="1332"/>
      <c r="RL102" s="1332"/>
      <c r="RM102" s="1332"/>
      <c r="RN102" s="1332"/>
      <c r="RO102" s="1332"/>
      <c r="RP102" s="1332"/>
      <c r="RQ102" s="1332"/>
      <c r="RR102" s="1332"/>
      <c r="RS102" s="1332"/>
      <c r="RT102" s="1332"/>
      <c r="RU102" s="1332"/>
      <c r="RV102" s="1332"/>
      <c r="RW102" s="1332"/>
      <c r="RX102" s="1332"/>
      <c r="RY102" s="1332"/>
      <c r="RZ102" s="1332"/>
      <c r="SA102" s="1332"/>
      <c r="SB102" s="1332"/>
      <c r="SC102" s="1332"/>
      <c r="SD102" s="1332"/>
      <c r="SE102" s="1332"/>
      <c r="SF102" s="1332"/>
      <c r="SG102" s="1332"/>
      <c r="SH102" s="1332"/>
      <c r="SI102" s="1332"/>
      <c r="SJ102" s="1332"/>
      <c r="SK102" s="1332"/>
      <c r="SL102" s="1332"/>
      <c r="SM102" s="1332"/>
      <c r="SN102" s="1332"/>
      <c r="SO102" s="1332"/>
      <c r="SP102" s="1332"/>
      <c r="SQ102" s="1332"/>
      <c r="SR102" s="1332"/>
      <c r="SS102" s="1332"/>
      <c r="ST102" s="1332"/>
      <c r="SU102" s="1332"/>
      <c r="SV102" s="1332"/>
      <c r="SW102" s="1332"/>
      <c r="SX102" s="1332"/>
      <c r="SY102" s="1332"/>
      <c r="SZ102" s="1332"/>
      <c r="TA102" s="1332"/>
      <c r="TB102" s="1332"/>
      <c r="TC102" s="1332"/>
      <c r="TD102" s="1332"/>
      <c r="TE102" s="1332"/>
      <c r="TF102" s="1332"/>
      <c r="TG102" s="1332"/>
      <c r="TH102" s="1332"/>
      <c r="TI102" s="1332"/>
      <c r="TJ102" s="1332"/>
      <c r="TK102" s="1332"/>
      <c r="TL102" s="1332"/>
      <c r="TM102" s="1332"/>
      <c r="TN102" s="1332"/>
      <c r="TO102" s="1332"/>
      <c r="TP102" s="1332"/>
      <c r="TQ102" s="1332"/>
      <c r="TR102" s="1332"/>
      <c r="TS102" s="1332"/>
      <c r="TT102" s="1332"/>
      <c r="TU102" s="1332"/>
      <c r="TV102" s="1332"/>
      <c r="TW102" s="1332"/>
      <c r="TX102" s="1332"/>
      <c r="TY102" s="1332"/>
      <c r="TZ102" s="1332"/>
      <c r="UA102" s="1332"/>
      <c r="UB102" s="1332"/>
      <c r="UC102" s="1332"/>
      <c r="UD102" s="1332"/>
      <c r="UE102" s="1332"/>
      <c r="UF102" s="1332"/>
      <c r="UG102" s="1332"/>
      <c r="UH102" s="1332"/>
      <c r="UI102" s="1332"/>
      <c r="UJ102" s="1332"/>
      <c r="UK102" s="1332"/>
      <c r="UL102" s="1332"/>
      <c r="UM102" s="1332"/>
      <c r="UN102" s="1332"/>
      <c r="UO102" s="1332"/>
      <c r="UP102" s="1332"/>
      <c r="UQ102" s="1332"/>
      <c r="UR102" s="1332"/>
      <c r="US102" s="1332"/>
      <c r="UT102" s="1332"/>
      <c r="UU102" s="1332"/>
      <c r="UV102" s="1332"/>
      <c r="UW102" s="1332"/>
      <c r="UX102" s="1332"/>
      <c r="UY102" s="1332"/>
      <c r="UZ102" s="1332"/>
      <c r="VA102" s="1332"/>
      <c r="VB102" s="1332"/>
      <c r="VC102" s="1332"/>
      <c r="VD102" s="1332"/>
      <c r="VE102" s="1332"/>
      <c r="VF102" s="1332"/>
      <c r="VG102" s="1332"/>
      <c r="VH102" s="1332"/>
      <c r="VI102" s="1332"/>
      <c r="VJ102" s="1332"/>
      <c r="VK102" s="1332"/>
      <c r="VL102" s="1332"/>
      <c r="VM102" s="1332"/>
      <c r="VN102" s="1332"/>
      <c r="VO102" s="1332"/>
      <c r="VP102" s="1332"/>
      <c r="VQ102" s="1332"/>
      <c r="VR102" s="1332"/>
      <c r="VS102" s="1332"/>
      <c r="VT102" s="1332"/>
      <c r="VU102" s="1332"/>
      <c r="VV102" s="1332"/>
      <c r="VW102" s="1332"/>
      <c r="VX102" s="1332"/>
      <c r="VY102" s="1332"/>
      <c r="VZ102" s="1332"/>
      <c r="WA102" s="1332"/>
      <c r="WB102" s="1332"/>
      <c r="WC102" s="1332"/>
      <c r="WD102" s="1332"/>
      <c r="WE102" s="1332"/>
      <c r="WF102" s="1332"/>
      <c r="WG102" s="1332"/>
      <c r="WH102" s="1332"/>
      <c r="WI102" s="1332"/>
      <c r="WJ102" s="1332"/>
      <c r="WK102" s="1332"/>
      <c r="WL102" s="1332"/>
      <c r="WM102" s="1332"/>
      <c r="WN102" s="1332"/>
      <c r="WO102" s="1332"/>
      <c r="WP102" s="1332"/>
      <c r="WQ102" s="1332"/>
      <c r="WR102" s="1332"/>
      <c r="WS102" s="1332"/>
      <c r="WT102" s="1332"/>
      <c r="WU102" s="1332"/>
      <c r="WV102" s="1332"/>
      <c r="WW102" s="1332"/>
      <c r="WX102" s="1332"/>
      <c r="WY102" s="1332"/>
      <c r="WZ102" s="1332"/>
      <c r="XA102" s="1332"/>
      <c r="XB102" s="1332"/>
      <c r="XC102" s="1332"/>
      <c r="XD102" s="1332"/>
      <c r="XE102" s="1332"/>
      <c r="XF102" s="1332"/>
      <c r="XG102" s="1332"/>
      <c r="XH102" s="1332"/>
      <c r="XI102" s="1332"/>
      <c r="XJ102" s="1332"/>
      <c r="XK102" s="1332"/>
      <c r="XL102" s="1332"/>
      <c r="XM102" s="1332"/>
      <c r="XN102" s="1332"/>
      <c r="XO102" s="1332"/>
      <c r="XP102" s="1332"/>
      <c r="XQ102" s="1332"/>
      <c r="XR102" s="1332"/>
      <c r="XS102" s="1332"/>
      <c r="XT102" s="1332"/>
      <c r="XU102" s="1332"/>
      <c r="XV102" s="1332"/>
      <c r="XW102" s="1332"/>
      <c r="XX102" s="1332"/>
      <c r="XY102" s="1332"/>
      <c r="XZ102" s="1332"/>
      <c r="YA102" s="1332"/>
      <c r="YB102" s="1332"/>
      <c r="YC102" s="1332"/>
      <c r="YD102" s="1332"/>
      <c r="YE102" s="1332"/>
      <c r="YF102" s="1332"/>
      <c r="YG102" s="1332"/>
      <c r="YH102" s="1332"/>
      <c r="YI102" s="1332"/>
      <c r="YJ102" s="1332"/>
      <c r="YK102" s="1332"/>
      <c r="YL102" s="1332"/>
      <c r="YM102" s="1332"/>
      <c r="YN102" s="1332"/>
      <c r="YO102" s="1332"/>
      <c r="YP102" s="1332"/>
      <c r="YQ102" s="1332"/>
      <c r="YR102" s="1332"/>
      <c r="YS102" s="1332"/>
      <c r="YT102" s="1332"/>
      <c r="YU102" s="1332"/>
      <c r="YV102" s="1332"/>
      <c r="YW102" s="1332"/>
      <c r="YX102" s="1332"/>
      <c r="YY102" s="1332"/>
      <c r="YZ102" s="1332"/>
      <c r="ZA102" s="1332"/>
      <c r="ZB102" s="1332"/>
      <c r="ZC102" s="1332"/>
      <c r="ZD102" s="1332"/>
      <c r="ZE102" s="1332"/>
      <c r="ZF102" s="1332"/>
      <c r="ZG102" s="1332"/>
      <c r="ZH102" s="1332"/>
      <c r="ZI102" s="1332"/>
      <c r="ZJ102" s="1332"/>
      <c r="ZK102" s="1332"/>
      <c r="ZL102" s="1332"/>
      <c r="ZM102" s="1332"/>
      <c r="ZN102" s="1332"/>
      <c r="ZO102" s="1332"/>
      <c r="ZP102" s="1332"/>
      <c r="ZQ102" s="1332"/>
      <c r="ZR102" s="1332"/>
      <c r="ZS102" s="1332"/>
      <c r="ZT102" s="1332"/>
      <c r="ZU102" s="1332"/>
      <c r="ZV102" s="1332"/>
      <c r="ZW102" s="1332"/>
      <c r="ZX102" s="1332"/>
      <c r="ZY102" s="1332"/>
      <c r="ZZ102" s="1332"/>
      <c r="AAA102" s="1332"/>
      <c r="AAB102" s="1332"/>
      <c r="AAC102" s="1332"/>
      <c r="AAD102" s="1332"/>
      <c r="AAE102" s="1332"/>
      <c r="AAF102" s="1332"/>
      <c r="AAG102" s="1332"/>
      <c r="AAH102" s="1332"/>
      <c r="AAI102" s="1332"/>
      <c r="AAJ102" s="1332"/>
      <c r="AAK102" s="1332"/>
      <c r="AAL102" s="1332"/>
      <c r="AAM102" s="1332"/>
      <c r="AAN102" s="1332"/>
      <c r="AAO102" s="1332"/>
      <c r="AAP102" s="1332"/>
      <c r="AAQ102" s="1332"/>
      <c r="AAR102" s="1332"/>
      <c r="AAS102" s="1332"/>
      <c r="AAT102" s="1332"/>
      <c r="AAU102" s="1332"/>
      <c r="AAV102" s="1332"/>
      <c r="AAW102" s="1332"/>
      <c r="AAX102" s="1332"/>
      <c r="AAY102" s="1332"/>
      <c r="AAZ102" s="1332"/>
      <c r="ABA102" s="1332"/>
      <c r="ABB102" s="1332"/>
      <c r="ABC102" s="1332"/>
      <c r="ABD102" s="1332"/>
      <c r="ABE102" s="1332"/>
      <c r="ABF102" s="1332"/>
      <c r="ABG102" s="1332"/>
      <c r="ABH102" s="1332"/>
      <c r="ABI102" s="1332"/>
      <c r="ABJ102" s="1332"/>
      <c r="ABK102" s="1332"/>
      <c r="ABL102" s="1332"/>
      <c r="ABM102" s="1332"/>
      <c r="ABN102" s="1332"/>
      <c r="ABO102" s="1332"/>
      <c r="ABP102" s="1332"/>
      <c r="ABQ102" s="1332"/>
      <c r="ABR102" s="1332"/>
      <c r="ABS102" s="1332"/>
      <c r="ABT102" s="1332"/>
      <c r="ABU102" s="1332"/>
      <c r="ABV102" s="1332"/>
      <c r="ABW102" s="1332"/>
      <c r="ABX102" s="1332"/>
      <c r="ABY102" s="1332"/>
      <c r="ABZ102" s="1332"/>
      <c r="ACA102" s="1332"/>
      <c r="ACB102" s="1332"/>
      <c r="ACC102" s="1332"/>
      <c r="ACD102" s="1332"/>
      <c r="ACE102" s="1332"/>
      <c r="ACF102" s="1332"/>
      <c r="ACG102" s="1332"/>
      <c r="ACH102" s="1332"/>
      <c r="ACI102" s="1332"/>
      <c r="ACJ102" s="1332"/>
      <c r="ACK102" s="1332"/>
      <c r="ACL102" s="1332"/>
      <c r="ACM102" s="1332"/>
      <c r="ACN102" s="1332"/>
      <c r="ACO102" s="1332"/>
      <c r="ACP102" s="1332"/>
      <c r="ACQ102" s="1332"/>
      <c r="ACR102" s="1332"/>
      <c r="ACS102" s="1332"/>
      <c r="ACT102" s="1332"/>
      <c r="ACU102" s="1332"/>
      <c r="ACV102" s="1332"/>
      <c r="ACW102" s="1332"/>
      <c r="ACX102" s="1332"/>
      <c r="ACY102" s="1332"/>
      <c r="ACZ102" s="1332"/>
      <c r="ADA102" s="1332"/>
      <c r="ADB102" s="1332"/>
      <c r="ADC102" s="1332"/>
      <c r="ADD102" s="1332"/>
      <c r="ADE102" s="1332"/>
      <c r="ADF102" s="1332"/>
      <c r="ADG102" s="1332"/>
      <c r="ADH102" s="1332"/>
      <c r="ADI102" s="1332"/>
      <c r="ADJ102" s="1332"/>
      <c r="ADK102" s="1332"/>
      <c r="ADL102" s="1332"/>
      <c r="ADM102" s="1332"/>
      <c r="ADN102" s="1332"/>
      <c r="ADO102" s="1332"/>
      <c r="ADP102" s="1332"/>
      <c r="ADQ102" s="1332"/>
      <c r="ADR102" s="1332"/>
      <c r="ADS102" s="1332"/>
      <c r="ADT102" s="1332"/>
      <c r="ADU102" s="1332"/>
      <c r="ADV102" s="1332"/>
      <c r="ADW102" s="1332"/>
      <c r="ADX102" s="1332"/>
      <c r="ADY102" s="1332"/>
      <c r="ADZ102" s="1332"/>
      <c r="AEA102" s="1332"/>
      <c r="AEB102" s="1332"/>
      <c r="AEC102" s="1332"/>
      <c r="AED102" s="1332"/>
      <c r="AEE102" s="1332"/>
      <c r="AEF102" s="1332"/>
      <c r="AEG102" s="1332"/>
      <c r="AEH102" s="1332"/>
      <c r="AEI102" s="1332"/>
      <c r="AEJ102" s="1332"/>
      <c r="AEK102" s="1332"/>
      <c r="AEL102" s="1332"/>
      <c r="AEM102" s="1332"/>
      <c r="AEN102" s="1332"/>
      <c r="AEO102" s="1332"/>
      <c r="AEP102" s="1332"/>
      <c r="AEQ102" s="1332"/>
      <c r="AER102" s="1332"/>
      <c r="AES102" s="1332"/>
      <c r="AET102" s="1332"/>
      <c r="AEU102" s="1332"/>
      <c r="AEV102" s="1332"/>
      <c r="AEW102" s="1332"/>
      <c r="AEX102" s="1332"/>
      <c r="AEY102" s="1332"/>
      <c r="AEZ102" s="1332"/>
      <c r="AFA102" s="1332"/>
      <c r="AFB102" s="1332"/>
      <c r="AFC102" s="1332"/>
      <c r="AFD102" s="1332"/>
      <c r="AFE102" s="1332"/>
      <c r="AFF102" s="1332"/>
      <c r="AFG102" s="1332"/>
      <c r="AFH102" s="1332"/>
      <c r="AFI102" s="1332"/>
      <c r="AFJ102" s="1332"/>
      <c r="AFK102" s="1332"/>
      <c r="AFL102" s="1332"/>
      <c r="AFM102" s="1332"/>
      <c r="AFN102" s="1332"/>
      <c r="AFO102" s="1332"/>
      <c r="AFP102" s="1332"/>
      <c r="AFQ102" s="1332"/>
      <c r="AFR102" s="1332"/>
      <c r="AFS102" s="1332"/>
      <c r="AFT102" s="1332"/>
      <c r="AFU102" s="1332"/>
      <c r="AFV102" s="1332"/>
      <c r="AFW102" s="1332"/>
      <c r="AFX102" s="1332"/>
      <c r="AFY102" s="1332"/>
      <c r="AFZ102" s="1332"/>
      <c r="AGA102" s="1332"/>
      <c r="AGB102" s="1332"/>
      <c r="AGC102" s="1332"/>
      <c r="AGD102" s="1332"/>
      <c r="AGE102" s="1332"/>
      <c r="AGF102" s="1332"/>
      <c r="AGG102" s="1332"/>
      <c r="AGH102" s="1332"/>
      <c r="AGI102" s="1332"/>
      <c r="AGJ102" s="1332"/>
      <c r="AGK102" s="1332"/>
      <c r="AGL102" s="1332"/>
      <c r="AGM102" s="1332"/>
      <c r="AGN102" s="1332"/>
      <c r="AGO102" s="1332"/>
      <c r="AGP102" s="1332"/>
      <c r="AGQ102" s="1332"/>
      <c r="AGR102" s="1332"/>
      <c r="AGS102" s="1332"/>
      <c r="AGT102" s="1332"/>
      <c r="AGU102" s="1332"/>
      <c r="AGV102" s="1332"/>
      <c r="AGW102" s="1332"/>
      <c r="AGX102" s="1332"/>
      <c r="AGY102" s="1332"/>
      <c r="AGZ102" s="1332"/>
      <c r="AHA102" s="1332"/>
      <c r="AHB102" s="1332"/>
      <c r="AHC102" s="1332"/>
      <c r="AHD102" s="1332"/>
      <c r="AHE102" s="1332"/>
      <c r="AHF102" s="1332"/>
      <c r="AHG102" s="1332"/>
      <c r="AHH102" s="1332"/>
      <c r="AHI102" s="1332"/>
      <c r="AHJ102" s="1332"/>
      <c r="AHK102" s="1332"/>
      <c r="AHL102" s="1332"/>
      <c r="AHM102" s="1332"/>
      <c r="AHN102" s="1332"/>
      <c r="AHO102" s="1332"/>
      <c r="AHP102" s="1332"/>
      <c r="AHQ102" s="1332"/>
      <c r="AHR102" s="1332"/>
      <c r="AHS102" s="1332"/>
      <c r="AHT102" s="1332"/>
      <c r="AHU102" s="1332"/>
      <c r="AHV102" s="1332"/>
      <c r="AHW102" s="1332"/>
      <c r="AHX102" s="1332"/>
      <c r="AHY102" s="1332"/>
      <c r="AHZ102" s="1332"/>
      <c r="AIA102" s="1332"/>
      <c r="AIB102" s="1332"/>
      <c r="AIC102" s="1332"/>
      <c r="AID102" s="1332"/>
      <c r="AIE102" s="1332"/>
      <c r="AIF102" s="1332"/>
      <c r="AIG102" s="1332"/>
      <c r="AIH102" s="1332"/>
      <c r="AII102" s="1332"/>
      <c r="AIJ102" s="1332"/>
      <c r="AIK102" s="1332"/>
      <c r="AIL102" s="1332"/>
      <c r="AIM102" s="1332"/>
      <c r="AIN102" s="1332"/>
      <c r="AIO102" s="1332"/>
      <c r="AIP102" s="1332"/>
      <c r="AIQ102" s="1332"/>
      <c r="AIR102" s="1332"/>
      <c r="AIS102" s="1332"/>
      <c r="AIT102" s="1332"/>
      <c r="AIU102" s="1332"/>
      <c r="AIV102" s="1332"/>
      <c r="AIW102" s="1332"/>
      <c r="AIX102" s="1332"/>
      <c r="AIY102" s="1332"/>
      <c r="AIZ102" s="1332"/>
      <c r="AJA102" s="1332"/>
      <c r="AJB102" s="1332"/>
      <c r="AJC102" s="1332"/>
      <c r="AJD102" s="1332"/>
      <c r="AJE102" s="1332"/>
      <c r="AJF102" s="1332"/>
      <c r="AJG102" s="1332"/>
      <c r="AJH102" s="1332"/>
      <c r="AJI102" s="1332"/>
      <c r="AJJ102" s="1332"/>
      <c r="AJK102" s="1332"/>
      <c r="AJL102" s="1332"/>
      <c r="AJM102" s="1332"/>
      <c r="AJN102" s="1332"/>
      <c r="AJO102" s="1332"/>
      <c r="AJP102" s="1332"/>
      <c r="AJQ102" s="1332"/>
      <c r="AJR102" s="1332"/>
      <c r="AJS102" s="1332"/>
      <c r="AJT102" s="1332"/>
      <c r="AJU102" s="1332"/>
      <c r="AJV102" s="1332"/>
      <c r="AJW102" s="1332"/>
      <c r="AJX102" s="1332"/>
      <c r="AJY102" s="1332"/>
      <c r="AJZ102" s="1332"/>
      <c r="AKA102" s="1332"/>
      <c r="AKB102" s="1332"/>
      <c r="AKC102" s="1332"/>
      <c r="AKD102" s="1332"/>
      <c r="AKE102" s="1332"/>
      <c r="AKF102" s="1332"/>
      <c r="AKG102" s="1332"/>
      <c r="AKH102" s="1332"/>
      <c r="AKI102" s="1332"/>
      <c r="AKJ102" s="1332"/>
      <c r="AKK102" s="1332"/>
      <c r="AKL102" s="1332"/>
      <c r="AKM102" s="1332"/>
      <c r="AKN102" s="1332"/>
      <c r="AKO102" s="1332"/>
      <c r="AKP102" s="1332"/>
      <c r="AKQ102" s="1332"/>
      <c r="AKR102" s="1332"/>
      <c r="AKS102" s="1332"/>
      <c r="AKT102" s="1332"/>
      <c r="AKU102" s="1332"/>
      <c r="AKV102" s="1332"/>
      <c r="AKW102" s="1332"/>
      <c r="AKX102" s="1332"/>
      <c r="AKY102" s="1332"/>
      <c r="AKZ102" s="1332"/>
      <c r="ALA102" s="1332"/>
      <c r="ALB102" s="1332"/>
      <c r="ALC102" s="1332"/>
      <c r="ALD102" s="1332"/>
      <c r="ALE102" s="1332"/>
      <c r="ALF102" s="1332"/>
      <c r="ALG102" s="1332"/>
      <c r="ALH102" s="1332"/>
      <c r="ALI102" s="1332"/>
      <c r="ALJ102" s="1332"/>
      <c r="ALK102" s="1332"/>
      <c r="ALL102" s="1332"/>
      <c r="ALM102" s="1332"/>
      <c r="ALN102" s="1332"/>
      <c r="ALO102" s="1332"/>
      <c r="ALP102" s="1332"/>
      <c r="ALQ102" s="1332"/>
      <c r="ALR102" s="1332"/>
      <c r="ALS102" s="1332"/>
      <c r="ALT102" s="1332"/>
      <c r="ALU102" s="1332"/>
      <c r="ALV102" s="1332"/>
      <c r="ALW102" s="1332"/>
      <c r="ALX102" s="1332"/>
      <c r="ALY102" s="1332"/>
      <c r="ALZ102" s="1332"/>
      <c r="AMA102" s="1332"/>
      <c r="AMB102" s="1332"/>
      <c r="AMC102" s="1332"/>
      <c r="AMD102" s="1332"/>
      <c r="AME102" s="1332"/>
      <c r="AMF102" s="1332"/>
      <c r="AMG102" s="1332"/>
      <c r="AMH102" s="1332"/>
      <c r="AMI102" s="1332"/>
      <c r="AMJ102" s="1332"/>
      <c r="AMK102" s="1332"/>
      <c r="AML102" s="1332"/>
      <c r="AMM102" s="1332"/>
      <c r="AMN102" s="1332"/>
      <c r="AMO102" s="1332"/>
      <c r="AMP102" s="1332"/>
      <c r="AMQ102" s="1332"/>
      <c r="AMR102" s="1332"/>
      <c r="AMS102" s="1332"/>
      <c r="AMT102" s="1332"/>
      <c r="AMU102" s="1332"/>
      <c r="AMV102" s="1332"/>
      <c r="AMW102" s="1332"/>
      <c r="AMX102" s="1332"/>
      <c r="AMY102" s="1332"/>
      <c r="AMZ102" s="1332"/>
      <c r="ANA102" s="1332"/>
      <c r="ANB102" s="1332"/>
      <c r="ANC102" s="1332"/>
      <c r="AND102" s="1332"/>
      <c r="ANE102" s="1332"/>
      <c r="ANF102" s="1332"/>
      <c r="ANG102" s="1332"/>
      <c r="ANH102" s="1332"/>
      <c r="ANI102" s="1332"/>
      <c r="ANJ102" s="1332"/>
      <c r="ANK102" s="1332"/>
      <c r="ANL102" s="1332"/>
      <c r="ANM102" s="1332"/>
      <c r="ANN102" s="1332"/>
      <c r="ANO102" s="1332"/>
      <c r="ANP102" s="1332"/>
      <c r="ANQ102" s="1332"/>
      <c r="ANR102" s="1332"/>
      <c r="ANS102" s="1332"/>
      <c r="ANT102" s="1332"/>
      <c r="ANU102" s="1332"/>
      <c r="ANV102" s="1332"/>
      <c r="ANW102" s="1332"/>
      <c r="ANX102" s="1332"/>
      <c r="ANY102" s="1332"/>
      <c r="ANZ102" s="1332"/>
      <c r="AOA102" s="1332"/>
      <c r="AOB102" s="1332"/>
      <c r="AOC102" s="1332"/>
      <c r="AOD102" s="1332"/>
      <c r="AOE102" s="1332"/>
      <c r="AOF102" s="1332"/>
      <c r="AOG102" s="1332"/>
      <c r="AOH102" s="1332"/>
      <c r="AOI102" s="1332"/>
      <c r="AOJ102" s="1332"/>
      <c r="AOK102" s="1332"/>
      <c r="AOL102" s="1332"/>
      <c r="AOM102" s="1332"/>
      <c r="AON102" s="1332"/>
      <c r="AOO102" s="1332"/>
      <c r="AOP102" s="1332"/>
      <c r="AOQ102" s="1332"/>
      <c r="AOR102" s="1332"/>
      <c r="AOS102" s="1332"/>
      <c r="AOT102" s="1332"/>
      <c r="AOU102" s="1332"/>
      <c r="AOV102" s="1332"/>
      <c r="AOW102" s="1332"/>
      <c r="AOX102" s="1332"/>
      <c r="AOY102" s="1332"/>
      <c r="AOZ102" s="1332"/>
      <c r="APA102" s="1332"/>
      <c r="APB102" s="1332"/>
      <c r="APC102" s="1332"/>
      <c r="APD102" s="1332"/>
      <c r="APE102" s="1332"/>
      <c r="APF102" s="1332"/>
      <c r="APG102" s="1332"/>
      <c r="APH102" s="1332"/>
      <c r="API102" s="1332"/>
      <c r="APJ102" s="1332"/>
      <c r="APK102" s="1332"/>
      <c r="APL102" s="1332"/>
      <c r="APM102" s="1332"/>
      <c r="APN102" s="1332"/>
      <c r="APO102" s="1332"/>
      <c r="APP102" s="1332"/>
      <c r="APQ102" s="1332"/>
      <c r="APR102" s="1332"/>
      <c r="APS102" s="1332"/>
      <c r="APT102" s="1332"/>
      <c r="APU102" s="1332"/>
      <c r="APV102" s="1332"/>
      <c r="APW102" s="1332"/>
      <c r="APX102" s="1332"/>
      <c r="APY102" s="1332"/>
      <c r="APZ102" s="1332"/>
      <c r="AQA102" s="1332"/>
      <c r="AQB102" s="1332"/>
      <c r="AQC102" s="1332"/>
      <c r="AQD102" s="1332"/>
      <c r="AQE102" s="1332"/>
      <c r="AQF102" s="1332"/>
      <c r="AQG102" s="1332"/>
      <c r="AQH102" s="1332"/>
      <c r="AQI102" s="1332"/>
      <c r="AQJ102" s="1332"/>
      <c r="AQK102" s="1332"/>
      <c r="AQL102" s="1332"/>
      <c r="AQM102" s="1332"/>
      <c r="AQN102" s="1332"/>
      <c r="AQO102" s="1332"/>
      <c r="AQP102" s="1332"/>
      <c r="AQQ102" s="1332"/>
      <c r="AQR102" s="1332"/>
      <c r="AQS102" s="1332"/>
      <c r="AQT102" s="1332"/>
      <c r="AQU102" s="1332"/>
      <c r="AQV102" s="1332"/>
      <c r="AQW102" s="1332"/>
      <c r="AQX102" s="1332"/>
      <c r="AQY102" s="1332"/>
      <c r="AQZ102" s="1332"/>
      <c r="ARA102" s="1332"/>
      <c r="ARB102" s="1332"/>
      <c r="ARC102" s="1332"/>
      <c r="ARD102" s="1332"/>
      <c r="ARE102" s="1332"/>
      <c r="ARF102" s="1332"/>
      <c r="ARG102" s="1332"/>
      <c r="ARH102" s="1332"/>
      <c r="ARI102" s="1332"/>
      <c r="ARJ102" s="1332"/>
      <c r="ARK102" s="1332"/>
      <c r="ARL102" s="1332"/>
      <c r="ARM102" s="1332"/>
      <c r="ARN102" s="1332"/>
      <c r="ARO102" s="1332"/>
      <c r="ARP102" s="1332"/>
      <c r="ARQ102" s="1332"/>
      <c r="ARR102" s="1332"/>
      <c r="ARS102" s="1332"/>
      <c r="ART102" s="1332"/>
      <c r="ARU102" s="1332"/>
      <c r="ARV102" s="1332"/>
      <c r="ARW102" s="1332"/>
      <c r="ARX102" s="1332"/>
      <c r="ARY102" s="1332"/>
      <c r="ARZ102" s="1332"/>
      <c r="ASA102" s="1332"/>
      <c r="ASB102" s="1332"/>
      <c r="ASC102" s="1332"/>
      <c r="ASD102" s="1332"/>
      <c r="ASE102" s="1332"/>
      <c r="ASF102" s="1332"/>
      <c r="ASG102" s="1332"/>
      <c r="ASH102" s="1332"/>
      <c r="ASI102" s="1332"/>
      <c r="ASJ102" s="1332"/>
      <c r="ASK102" s="1332"/>
      <c r="ASL102" s="1332"/>
      <c r="ASM102" s="1332"/>
      <c r="ASN102" s="1332"/>
      <c r="ASO102" s="1332"/>
      <c r="ASP102" s="1332"/>
      <c r="ASQ102" s="1332"/>
      <c r="ASR102" s="1332"/>
      <c r="ASS102" s="1332"/>
      <c r="AST102" s="1332"/>
      <c r="ASU102" s="1332"/>
      <c r="ASV102" s="1332"/>
      <c r="ASW102" s="1332"/>
      <c r="ASX102" s="1332"/>
      <c r="ASY102" s="1332"/>
      <c r="ASZ102" s="1332"/>
      <c r="ATA102" s="1332"/>
      <c r="ATB102" s="1332"/>
      <c r="ATC102" s="1332"/>
      <c r="ATD102" s="1332"/>
      <c r="ATE102" s="1332"/>
      <c r="ATF102" s="1332"/>
      <c r="ATG102" s="1332"/>
      <c r="ATH102" s="1332"/>
      <c r="ATI102" s="1332"/>
      <c r="ATJ102" s="1332"/>
      <c r="ATK102" s="1332"/>
      <c r="ATL102" s="1332"/>
      <c r="ATM102" s="1332"/>
      <c r="ATN102" s="1332"/>
      <c r="ATO102" s="1332"/>
      <c r="ATP102" s="1332"/>
      <c r="ATQ102" s="1332"/>
      <c r="ATR102" s="1332"/>
      <c r="ATS102" s="1332"/>
      <c r="ATT102" s="1332"/>
      <c r="ATU102" s="1332"/>
      <c r="ATV102" s="1332"/>
      <c r="ATW102" s="1332"/>
      <c r="ATX102" s="1332"/>
      <c r="ATY102" s="1332"/>
      <c r="ATZ102" s="1332"/>
      <c r="AUA102" s="1332"/>
      <c r="AUB102" s="1332"/>
      <c r="AUC102" s="1332"/>
      <c r="AUD102" s="1332"/>
      <c r="AUE102" s="1332"/>
      <c r="AUF102" s="1332"/>
      <c r="AUG102" s="1332"/>
      <c r="AUH102" s="1332"/>
      <c r="AUI102" s="1332"/>
      <c r="AUJ102" s="1332"/>
      <c r="AUK102" s="1332"/>
      <c r="AUL102" s="1332"/>
      <c r="AUM102" s="1332"/>
      <c r="AUN102" s="1332"/>
      <c r="AUO102" s="1332"/>
      <c r="AUP102" s="1332"/>
      <c r="AUQ102" s="1332"/>
      <c r="AUR102" s="1332"/>
      <c r="AUS102" s="1332"/>
      <c r="AUT102" s="1332"/>
      <c r="AUU102" s="1332"/>
      <c r="AUV102" s="1332"/>
      <c r="AUW102" s="1332"/>
      <c r="AUX102" s="1332"/>
      <c r="AUY102" s="1332"/>
      <c r="AUZ102" s="1332"/>
      <c r="AVA102" s="1332"/>
      <c r="AVB102" s="1332"/>
      <c r="AVC102" s="1332"/>
      <c r="AVD102" s="1332"/>
      <c r="AVE102" s="1332"/>
      <c r="AVF102" s="1332"/>
      <c r="AVG102" s="1332"/>
      <c r="AVH102" s="1332"/>
      <c r="AVI102" s="1332"/>
      <c r="AVJ102" s="1332"/>
      <c r="AVK102" s="1332"/>
      <c r="AVL102" s="1332"/>
      <c r="AVM102" s="1332"/>
      <c r="AVN102" s="1332"/>
      <c r="AVO102" s="1332"/>
      <c r="AVP102" s="1332"/>
      <c r="AVQ102" s="1332"/>
      <c r="AVR102" s="1332"/>
      <c r="AVS102" s="1332"/>
      <c r="AVT102" s="1332"/>
      <c r="AVU102" s="1332"/>
      <c r="AVV102" s="1332"/>
      <c r="AVW102" s="1332"/>
      <c r="AVX102" s="1332"/>
      <c r="AVY102" s="1332"/>
      <c r="AVZ102" s="1332"/>
      <c r="AWA102" s="1332"/>
      <c r="AWB102" s="1332"/>
      <c r="AWC102" s="1332"/>
      <c r="AWD102" s="1332"/>
      <c r="AWE102" s="1332"/>
      <c r="AWF102" s="1332"/>
      <c r="AWG102" s="1332"/>
      <c r="AWH102" s="1332"/>
      <c r="AWI102" s="1332"/>
      <c r="AWJ102" s="1332"/>
      <c r="AWK102" s="1332"/>
      <c r="AWL102" s="1332"/>
      <c r="AWM102" s="1332"/>
      <c r="AWN102" s="1332"/>
      <c r="AWO102" s="1332"/>
      <c r="AWP102" s="1332"/>
      <c r="AWQ102" s="1332"/>
      <c r="AWR102" s="1332"/>
      <c r="AWS102" s="1332"/>
      <c r="AWT102" s="1332"/>
      <c r="AWU102" s="1332"/>
      <c r="AWV102" s="1332"/>
      <c r="AWW102" s="1332"/>
      <c r="AWX102" s="1332"/>
      <c r="AWY102" s="1332"/>
      <c r="AWZ102" s="1332"/>
      <c r="AXA102" s="1332"/>
      <c r="AXB102" s="1332"/>
      <c r="AXC102" s="1332"/>
      <c r="AXD102" s="1332"/>
      <c r="AXE102" s="1332"/>
      <c r="AXF102" s="1332"/>
      <c r="AXG102" s="1332"/>
      <c r="AXH102" s="1332"/>
      <c r="AXI102" s="1332"/>
      <c r="AXJ102" s="1332"/>
      <c r="AXK102" s="1332"/>
      <c r="AXL102" s="1332"/>
      <c r="AXM102" s="1332"/>
      <c r="AXN102" s="1332"/>
      <c r="AXO102" s="1332"/>
      <c r="AXP102" s="1332"/>
      <c r="AXQ102" s="1332"/>
      <c r="AXR102" s="1332"/>
      <c r="AXS102" s="1332"/>
      <c r="AXT102" s="1332"/>
      <c r="AXU102" s="1332"/>
      <c r="AXV102" s="1332"/>
      <c r="AXW102" s="1332"/>
      <c r="AXX102" s="1332"/>
      <c r="AXY102" s="1332"/>
      <c r="AXZ102" s="1332"/>
      <c r="AYA102" s="1332"/>
      <c r="AYB102" s="1332"/>
      <c r="AYC102" s="1332"/>
      <c r="AYD102" s="1332"/>
      <c r="AYE102" s="1332"/>
      <c r="AYF102" s="1332"/>
      <c r="AYG102" s="1332"/>
      <c r="AYH102" s="1332"/>
      <c r="AYI102" s="1332"/>
      <c r="AYJ102" s="1332"/>
      <c r="AYK102" s="1332"/>
      <c r="AYL102" s="1332"/>
      <c r="AYM102" s="1332"/>
      <c r="AYN102" s="1332"/>
      <c r="AYO102" s="1332"/>
      <c r="AYP102" s="1332"/>
      <c r="AYQ102" s="1332"/>
      <c r="AYR102" s="1332"/>
      <c r="AYS102" s="1332"/>
      <c r="AYT102" s="1332"/>
      <c r="AYU102" s="1332"/>
      <c r="AYV102" s="1332"/>
      <c r="AYW102" s="1332"/>
      <c r="AYX102" s="1332"/>
      <c r="AYY102" s="1332"/>
      <c r="AYZ102" s="1332"/>
      <c r="AZA102" s="1332"/>
      <c r="AZB102" s="1332"/>
      <c r="AZC102" s="1332"/>
      <c r="AZD102" s="1332"/>
      <c r="AZE102" s="1332"/>
      <c r="AZF102" s="1332"/>
      <c r="AZG102" s="1332"/>
      <c r="AZH102" s="1332"/>
      <c r="AZI102" s="1332"/>
      <c r="AZJ102" s="1332"/>
      <c r="AZK102" s="1332"/>
      <c r="AZL102" s="1332"/>
      <c r="AZM102" s="1332"/>
      <c r="AZN102" s="1332"/>
      <c r="AZO102" s="1332"/>
      <c r="AZP102" s="1332"/>
      <c r="AZQ102" s="1332"/>
      <c r="AZR102" s="1332"/>
      <c r="AZS102" s="1332"/>
      <c r="AZT102" s="1332"/>
      <c r="AZU102" s="1332"/>
      <c r="AZV102" s="1332"/>
      <c r="AZW102" s="1332"/>
      <c r="AZX102" s="1332"/>
      <c r="AZY102" s="1332"/>
      <c r="AZZ102" s="1332"/>
      <c r="BAA102" s="1332"/>
      <c r="BAB102" s="1332"/>
      <c r="BAC102" s="1332"/>
      <c r="BAD102" s="1332"/>
      <c r="BAE102" s="1332"/>
      <c r="BAF102" s="1332"/>
      <c r="BAG102" s="1332"/>
      <c r="BAH102" s="1332"/>
      <c r="BAI102" s="1332"/>
      <c r="BAJ102" s="1332"/>
      <c r="BAK102" s="1332"/>
      <c r="BAL102" s="1332"/>
      <c r="BAM102" s="1332"/>
      <c r="BAN102" s="1332"/>
      <c r="BAO102" s="1332"/>
      <c r="BAP102" s="1332"/>
      <c r="BAQ102" s="1332"/>
      <c r="BAR102" s="1332"/>
      <c r="BAS102" s="1332"/>
      <c r="BAT102" s="1332"/>
      <c r="BAU102" s="1332"/>
      <c r="BAV102" s="1332"/>
      <c r="BAW102" s="1332"/>
      <c r="BAX102" s="1332"/>
      <c r="BAY102" s="1332"/>
      <c r="BAZ102" s="1332"/>
      <c r="BBA102" s="1332"/>
      <c r="BBB102" s="1332"/>
      <c r="BBC102" s="1332"/>
      <c r="BBD102" s="1332"/>
      <c r="BBE102" s="1332"/>
      <c r="BBF102" s="1332"/>
      <c r="BBG102" s="1332"/>
      <c r="BBH102" s="1332"/>
      <c r="BBI102" s="1332"/>
      <c r="BBJ102" s="1332"/>
      <c r="BBK102" s="1332"/>
      <c r="BBL102" s="1332"/>
      <c r="BBM102" s="1332"/>
      <c r="BBN102" s="1332"/>
      <c r="BBO102" s="1332"/>
      <c r="BBP102" s="1332"/>
      <c r="BBQ102" s="1332"/>
      <c r="BBR102" s="1332"/>
      <c r="BBS102" s="1332"/>
      <c r="BBT102" s="1332"/>
      <c r="BBU102" s="1332"/>
      <c r="BBV102" s="1332"/>
      <c r="BBW102" s="1332"/>
      <c r="BBX102" s="1332"/>
      <c r="BBY102" s="1332"/>
      <c r="BBZ102" s="1332"/>
      <c r="BCA102" s="1332"/>
      <c r="BCB102" s="1332"/>
      <c r="BCC102" s="1332"/>
      <c r="BCD102" s="1332"/>
      <c r="BCE102" s="1332"/>
      <c r="BCF102" s="1332"/>
      <c r="BCG102" s="1332"/>
      <c r="BCH102" s="1332"/>
      <c r="BCI102" s="1332"/>
      <c r="BCJ102" s="1332"/>
      <c r="BCK102" s="1332"/>
      <c r="BCL102" s="1332"/>
      <c r="BCM102" s="1332"/>
      <c r="BCN102" s="1332"/>
      <c r="BCO102" s="1332"/>
      <c r="BCP102" s="1332"/>
      <c r="BCQ102" s="1332"/>
      <c r="BCR102" s="1332"/>
      <c r="BCS102" s="1332"/>
      <c r="BCT102" s="1332"/>
      <c r="BCU102" s="1332"/>
      <c r="BCV102" s="1332"/>
      <c r="BCW102" s="1332"/>
      <c r="BCX102" s="1332"/>
      <c r="BCY102" s="1332"/>
      <c r="BCZ102" s="1332"/>
      <c r="BDA102" s="1332"/>
      <c r="BDB102" s="1332"/>
      <c r="BDC102" s="1332"/>
      <c r="BDD102" s="1332"/>
      <c r="BDE102" s="1332"/>
      <c r="BDF102" s="1332"/>
      <c r="BDG102" s="1332"/>
      <c r="BDH102" s="1332"/>
      <c r="BDI102" s="1332"/>
      <c r="BDJ102" s="1332"/>
      <c r="BDK102" s="1332"/>
      <c r="BDL102" s="1332"/>
      <c r="BDM102" s="1332"/>
      <c r="BDN102" s="1332"/>
      <c r="BDO102" s="1332"/>
      <c r="BDP102" s="1332"/>
      <c r="BDQ102" s="1332"/>
      <c r="BDR102" s="1332"/>
      <c r="BDS102" s="1332"/>
      <c r="BDT102" s="1332"/>
      <c r="BDU102" s="1332"/>
      <c r="BDV102" s="1332"/>
      <c r="BDW102" s="1332"/>
      <c r="BDX102" s="1332"/>
      <c r="BDY102" s="1332"/>
      <c r="BDZ102" s="1332"/>
      <c r="BEA102" s="1332"/>
      <c r="BEB102" s="1332"/>
      <c r="BEC102" s="1332"/>
      <c r="BED102" s="1332"/>
      <c r="BEE102" s="1332"/>
      <c r="BEF102" s="1332"/>
      <c r="BEG102" s="1332"/>
      <c r="BEH102" s="1332"/>
      <c r="BEI102" s="1332"/>
      <c r="BEJ102" s="1332"/>
      <c r="BEK102" s="1332"/>
      <c r="BEL102" s="1332"/>
      <c r="BEM102" s="1332"/>
      <c r="BEN102" s="1332"/>
      <c r="BEO102" s="1332"/>
      <c r="BEP102" s="1332"/>
      <c r="BEQ102" s="1332"/>
      <c r="BER102" s="1332"/>
      <c r="BES102" s="1332"/>
      <c r="BET102" s="1332"/>
      <c r="BEU102" s="1332"/>
      <c r="BEV102" s="1332"/>
      <c r="BEW102" s="1332"/>
      <c r="BEX102" s="1332"/>
      <c r="BEY102" s="1332"/>
      <c r="BEZ102" s="1332"/>
      <c r="BFA102" s="1332"/>
      <c r="BFB102" s="1332"/>
      <c r="BFC102" s="1332"/>
      <c r="BFD102" s="1332"/>
      <c r="BFE102" s="1332"/>
      <c r="BFF102" s="1332"/>
      <c r="BFG102" s="1332"/>
      <c r="BFH102" s="1332"/>
      <c r="BFI102" s="1332"/>
      <c r="BFJ102" s="1332"/>
      <c r="BFK102" s="1332"/>
      <c r="BFL102" s="1332"/>
      <c r="BFM102" s="1332"/>
      <c r="BFN102" s="1332"/>
      <c r="BFO102" s="1332"/>
      <c r="BFP102" s="1332"/>
      <c r="BFQ102" s="1332"/>
      <c r="BFR102" s="1332"/>
      <c r="BFS102" s="1332"/>
      <c r="BFT102" s="1332"/>
      <c r="BFU102" s="1332"/>
      <c r="BFV102" s="1332"/>
      <c r="BFW102" s="1332"/>
      <c r="BFX102" s="1332"/>
      <c r="BFY102" s="1332"/>
      <c r="BFZ102" s="1332"/>
      <c r="BGA102" s="1332"/>
      <c r="BGB102" s="1332"/>
      <c r="BGC102" s="1332"/>
      <c r="BGD102" s="1332"/>
      <c r="BGE102" s="1332"/>
      <c r="BGF102" s="1332"/>
      <c r="BGG102" s="1332"/>
      <c r="BGH102" s="1332"/>
      <c r="BGI102" s="1332"/>
      <c r="BGJ102" s="1332"/>
      <c r="BGK102" s="1332"/>
      <c r="BGL102" s="1332"/>
      <c r="BGM102" s="1332"/>
      <c r="BGN102" s="1332"/>
      <c r="BGO102" s="1332"/>
      <c r="BGP102" s="1332"/>
      <c r="BGQ102" s="1332"/>
      <c r="BGR102" s="1332"/>
      <c r="BGS102" s="1332"/>
      <c r="BGT102" s="1332"/>
      <c r="BGU102" s="1332"/>
      <c r="BGV102" s="1332"/>
      <c r="BGW102" s="1332"/>
      <c r="BGX102" s="1332"/>
      <c r="BGY102" s="1332"/>
      <c r="BGZ102" s="1332"/>
      <c r="BHA102" s="1332"/>
      <c r="BHB102" s="1332"/>
      <c r="BHC102" s="1332"/>
      <c r="BHD102" s="1332"/>
      <c r="BHE102" s="1332"/>
      <c r="BHF102" s="1332"/>
      <c r="BHG102" s="1332"/>
      <c r="BHH102" s="1332"/>
      <c r="BHI102" s="1332"/>
      <c r="BHJ102" s="1332"/>
      <c r="BHK102" s="1332"/>
      <c r="BHL102" s="1332"/>
      <c r="BHM102" s="1332"/>
      <c r="BHN102" s="1332"/>
      <c r="BHO102" s="1332"/>
      <c r="BHP102" s="1332"/>
      <c r="BHQ102" s="1332"/>
      <c r="BHR102" s="1332"/>
      <c r="BHS102" s="1332"/>
      <c r="BHT102" s="1332"/>
      <c r="BHU102" s="1332"/>
      <c r="BHV102" s="1332"/>
      <c r="BHW102" s="1332"/>
      <c r="BHX102" s="1332"/>
      <c r="BHY102" s="1332"/>
      <c r="BHZ102" s="1332"/>
      <c r="BIA102" s="1332"/>
      <c r="BIB102" s="1332"/>
      <c r="BIC102" s="1332"/>
      <c r="BID102" s="1332"/>
      <c r="BIE102" s="1332"/>
      <c r="BIF102" s="1332"/>
      <c r="BIG102" s="1332"/>
      <c r="BIH102" s="1332"/>
      <c r="BII102" s="1332"/>
      <c r="BIJ102" s="1332"/>
      <c r="BIK102" s="1332"/>
      <c r="BIL102" s="1332"/>
      <c r="BIM102" s="1332"/>
      <c r="BIN102" s="1332"/>
      <c r="BIO102" s="1332"/>
      <c r="BIP102" s="1332"/>
      <c r="BIQ102" s="1332"/>
      <c r="BIR102" s="1332"/>
      <c r="BIS102" s="1332"/>
      <c r="BIT102" s="1332"/>
      <c r="BIU102" s="1332"/>
      <c r="BIV102" s="1332"/>
      <c r="BIW102" s="1332"/>
      <c r="BIX102" s="1332"/>
      <c r="BIY102" s="1332"/>
      <c r="BIZ102" s="1332"/>
      <c r="BJA102" s="1332"/>
      <c r="BJB102" s="1332"/>
      <c r="BJC102" s="1332"/>
      <c r="BJD102" s="1332"/>
      <c r="BJE102" s="1332"/>
      <c r="BJF102" s="1332"/>
      <c r="BJG102" s="1332"/>
      <c r="BJH102" s="1332"/>
      <c r="BJI102" s="1332"/>
      <c r="BJJ102" s="1332"/>
      <c r="BJK102" s="1332"/>
      <c r="BJL102" s="1332"/>
      <c r="BJM102" s="1332"/>
      <c r="BJN102" s="1332"/>
      <c r="BJO102" s="1332"/>
      <c r="BJP102" s="1332"/>
      <c r="BJQ102" s="1332"/>
      <c r="BJR102" s="1332"/>
      <c r="BJS102" s="1332"/>
      <c r="BJT102" s="1332"/>
      <c r="BJU102" s="1332"/>
      <c r="BJV102" s="1332"/>
      <c r="BJW102" s="1332"/>
      <c r="BJX102" s="1332"/>
      <c r="BJY102" s="1332"/>
      <c r="BJZ102" s="1332"/>
      <c r="BKA102" s="1332"/>
      <c r="BKB102" s="1332"/>
      <c r="BKC102" s="1332"/>
      <c r="BKD102" s="1332"/>
      <c r="BKE102" s="1332"/>
      <c r="BKF102" s="1332"/>
      <c r="BKG102" s="1332"/>
      <c r="BKH102" s="1332"/>
      <c r="BKI102" s="1332"/>
      <c r="BKJ102" s="1332"/>
      <c r="BKK102" s="1332"/>
      <c r="BKL102" s="1332"/>
      <c r="BKM102" s="1332"/>
      <c r="BKN102" s="1332"/>
      <c r="BKO102" s="1332"/>
      <c r="BKP102" s="1332"/>
      <c r="BKQ102" s="1332"/>
      <c r="BKR102" s="1332"/>
      <c r="BKS102" s="1332"/>
      <c r="BKT102" s="1332"/>
      <c r="BKU102" s="1332"/>
      <c r="BKV102" s="1332"/>
      <c r="BKW102" s="1332"/>
      <c r="BKX102" s="1332"/>
      <c r="BKY102" s="1332"/>
      <c r="BKZ102" s="1332"/>
      <c r="BLA102" s="1332"/>
      <c r="BLB102" s="1332"/>
      <c r="BLC102" s="1332"/>
      <c r="BLD102" s="1332"/>
      <c r="BLE102" s="1332"/>
      <c r="BLF102" s="1332"/>
      <c r="BLG102" s="1332"/>
      <c r="BLH102" s="1332"/>
      <c r="BLI102" s="1332"/>
      <c r="BLJ102" s="1332"/>
      <c r="BLK102" s="1332"/>
      <c r="BLL102" s="1332"/>
      <c r="BLM102" s="1332"/>
      <c r="BLN102" s="1332"/>
      <c r="BLO102" s="1332"/>
      <c r="BLP102" s="1332"/>
      <c r="BLQ102" s="1332"/>
      <c r="BLR102" s="1332"/>
      <c r="BLS102" s="1332"/>
      <c r="BLT102" s="1332"/>
      <c r="BLU102" s="1332"/>
      <c r="BLV102" s="1332"/>
      <c r="BLW102" s="1332"/>
      <c r="BLX102" s="1332"/>
      <c r="BLY102" s="1332"/>
      <c r="BLZ102" s="1332"/>
      <c r="BMA102" s="1332"/>
      <c r="BMB102" s="1332"/>
      <c r="BMC102" s="1332"/>
      <c r="BMD102" s="1332"/>
      <c r="BME102" s="1332"/>
      <c r="BMF102" s="1332"/>
      <c r="BMG102" s="1332"/>
      <c r="BMH102" s="1332"/>
      <c r="BMI102" s="1332"/>
      <c r="BMJ102" s="1332"/>
      <c r="BMK102" s="1332"/>
      <c r="BML102" s="1332"/>
      <c r="BMM102" s="1332"/>
      <c r="BMN102" s="1332"/>
      <c r="BMO102" s="1332"/>
      <c r="BMP102" s="1332"/>
      <c r="BMQ102" s="1332"/>
      <c r="BMR102" s="1332"/>
      <c r="BMS102" s="1332"/>
      <c r="BMT102" s="1332"/>
      <c r="BMU102" s="1332"/>
      <c r="BMV102" s="1332"/>
      <c r="BMW102" s="1332"/>
      <c r="BMX102" s="1332"/>
      <c r="BMY102" s="1332"/>
      <c r="BMZ102" s="1332"/>
      <c r="BNA102" s="1332"/>
      <c r="BNB102" s="1332"/>
      <c r="BNC102" s="1332"/>
      <c r="BND102" s="1332"/>
      <c r="BNE102" s="1332"/>
      <c r="BNF102" s="1332"/>
      <c r="BNG102" s="1332"/>
      <c r="BNH102" s="1332"/>
      <c r="BNI102" s="1332"/>
      <c r="BNJ102" s="1332"/>
      <c r="BNK102" s="1332"/>
      <c r="BNL102" s="1332"/>
      <c r="BNM102" s="1332"/>
      <c r="BNN102" s="1332"/>
      <c r="BNO102" s="1332"/>
      <c r="BNP102" s="1332"/>
      <c r="BNQ102" s="1332"/>
      <c r="BNR102" s="1332"/>
      <c r="BNS102" s="1332"/>
      <c r="BNT102" s="1332"/>
      <c r="BNU102" s="1332"/>
      <c r="BNV102" s="1332"/>
      <c r="BNW102" s="1332"/>
      <c r="BNX102" s="1332"/>
      <c r="BNY102" s="1332"/>
      <c r="BNZ102" s="1332"/>
      <c r="BOA102" s="1332"/>
      <c r="BOB102" s="1332"/>
      <c r="BOC102" s="1332"/>
      <c r="BOD102" s="1332"/>
      <c r="BOE102" s="1332"/>
      <c r="BOF102" s="1332"/>
      <c r="BOG102" s="1332"/>
      <c r="BOH102" s="1332"/>
      <c r="BOI102" s="1332"/>
      <c r="BOJ102" s="1332"/>
      <c r="BOK102" s="1332"/>
      <c r="BOL102" s="1332"/>
      <c r="BOM102" s="1332"/>
      <c r="BON102" s="1332"/>
      <c r="BOO102" s="1332"/>
      <c r="BOP102" s="1332"/>
      <c r="BOQ102" s="1332"/>
      <c r="BOR102" s="1332"/>
      <c r="BOS102" s="1332"/>
      <c r="BOT102" s="1332"/>
      <c r="BOU102" s="1332"/>
      <c r="BOV102" s="1332"/>
      <c r="BOW102" s="1332"/>
      <c r="BOX102" s="1332"/>
      <c r="BOY102" s="1332"/>
      <c r="BOZ102" s="1332"/>
      <c r="BPA102" s="1332"/>
      <c r="BPB102" s="1332"/>
      <c r="BPC102" s="1332"/>
      <c r="BPD102" s="1332"/>
      <c r="BPE102" s="1332"/>
      <c r="BPF102" s="1332"/>
      <c r="BPG102" s="1332"/>
      <c r="BPH102" s="1332"/>
      <c r="BPI102" s="1332"/>
      <c r="BPJ102" s="1332"/>
      <c r="BPK102" s="1332"/>
      <c r="BPL102" s="1332"/>
      <c r="BPM102" s="1332"/>
      <c r="BPN102" s="1332"/>
      <c r="BPO102" s="1332"/>
      <c r="BPP102" s="1332"/>
      <c r="BPQ102" s="1332"/>
      <c r="BPR102" s="1332"/>
      <c r="BPS102" s="1332"/>
      <c r="BPT102" s="1332"/>
      <c r="BPU102" s="1332"/>
      <c r="BPV102" s="1332"/>
      <c r="BPW102" s="1332"/>
      <c r="BPX102" s="1332"/>
      <c r="BPY102" s="1332"/>
      <c r="BPZ102" s="1332"/>
      <c r="BQA102" s="1332"/>
      <c r="BQB102" s="1332"/>
      <c r="BQC102" s="1332"/>
      <c r="BQD102" s="1332"/>
      <c r="BQE102" s="1332"/>
      <c r="BQF102" s="1332"/>
      <c r="BQG102" s="1332"/>
      <c r="BQH102" s="1332"/>
      <c r="BQI102" s="1332"/>
      <c r="BQJ102" s="1332"/>
      <c r="BQK102" s="1332"/>
      <c r="BQL102" s="1332"/>
      <c r="BQM102" s="1332"/>
      <c r="BQN102" s="1332"/>
      <c r="BQO102" s="1332"/>
      <c r="BQP102" s="1332"/>
      <c r="BQQ102" s="1332"/>
      <c r="BQR102" s="1332"/>
      <c r="BQS102" s="1332"/>
      <c r="BQT102" s="1332"/>
      <c r="BQU102" s="1332"/>
      <c r="BQV102" s="1332"/>
      <c r="BQW102" s="1332"/>
      <c r="BQX102" s="1332"/>
      <c r="BQY102" s="1332"/>
      <c r="BQZ102" s="1332"/>
      <c r="BRA102" s="1332"/>
      <c r="BRB102" s="1332"/>
      <c r="BRC102" s="1332"/>
      <c r="BRD102" s="1332"/>
      <c r="BRE102" s="1332"/>
      <c r="BRF102" s="1332"/>
      <c r="BRG102" s="1332"/>
      <c r="BRH102" s="1332"/>
      <c r="BRI102" s="1332"/>
      <c r="BRJ102" s="1332"/>
      <c r="BRK102" s="1332"/>
      <c r="BRL102" s="1332"/>
      <c r="BRM102" s="1332"/>
      <c r="BRN102" s="1332"/>
      <c r="BRO102" s="1332"/>
      <c r="BRP102" s="1332"/>
      <c r="BRQ102" s="1332"/>
      <c r="BRR102" s="1332"/>
      <c r="BRS102" s="1332"/>
      <c r="BRT102" s="1332"/>
      <c r="BRU102" s="1332"/>
      <c r="BRV102" s="1332"/>
      <c r="BRW102" s="1332"/>
      <c r="BRX102" s="1332"/>
      <c r="BRY102" s="1332"/>
      <c r="BRZ102" s="1332"/>
      <c r="BSA102" s="1332"/>
      <c r="BSB102" s="1332"/>
      <c r="BSC102" s="1332"/>
      <c r="BSD102" s="1332"/>
      <c r="BSE102" s="1332"/>
      <c r="BSF102" s="1332"/>
      <c r="BSG102" s="1332"/>
      <c r="BSH102" s="1332"/>
      <c r="BSI102" s="1332"/>
      <c r="BSJ102" s="1332"/>
      <c r="BSK102" s="1332"/>
      <c r="BSL102" s="1332"/>
      <c r="BSM102" s="1332"/>
      <c r="BSN102" s="1332"/>
      <c r="BSO102" s="1332"/>
      <c r="BSP102" s="1332"/>
      <c r="BSQ102" s="1332"/>
      <c r="BSR102" s="1332"/>
      <c r="BSS102" s="1332"/>
      <c r="BST102" s="1332"/>
      <c r="BSU102" s="1332"/>
      <c r="BSV102" s="1332"/>
      <c r="BSW102" s="1332"/>
      <c r="BSX102" s="1332"/>
      <c r="BSY102" s="1332"/>
      <c r="BSZ102" s="1332"/>
      <c r="BTA102" s="1332"/>
      <c r="BTB102" s="1332"/>
      <c r="BTC102" s="1332"/>
      <c r="BTD102" s="1332"/>
      <c r="BTE102" s="1332"/>
      <c r="BTF102" s="1332"/>
      <c r="BTG102" s="1332"/>
      <c r="BTH102" s="1332"/>
      <c r="BTI102" s="1332"/>
      <c r="BTJ102" s="1332"/>
      <c r="BTK102" s="1332"/>
      <c r="BTL102" s="1332"/>
      <c r="BTM102" s="1332"/>
      <c r="BTN102" s="1332"/>
      <c r="BTO102" s="1332"/>
      <c r="BTP102" s="1332"/>
      <c r="BTQ102" s="1332"/>
      <c r="BTR102" s="1332"/>
      <c r="BTS102" s="1332"/>
      <c r="BTT102" s="1332"/>
      <c r="BTU102" s="1332"/>
      <c r="BTV102" s="1332"/>
      <c r="BTW102" s="1332"/>
      <c r="BTX102" s="1332"/>
      <c r="BTY102" s="1332"/>
      <c r="BTZ102" s="1332"/>
      <c r="BUA102" s="1332"/>
      <c r="BUB102" s="1332"/>
      <c r="BUC102" s="1332"/>
      <c r="BUD102" s="1332"/>
      <c r="BUE102" s="1332"/>
      <c r="BUF102" s="1332"/>
      <c r="BUG102" s="1332"/>
      <c r="BUH102" s="1332"/>
      <c r="BUI102" s="1332"/>
      <c r="BUJ102" s="1332"/>
      <c r="BUK102" s="1332"/>
      <c r="BUL102" s="1332"/>
      <c r="BUM102" s="1332"/>
      <c r="BUN102" s="1332"/>
      <c r="BUO102" s="1332"/>
      <c r="BUP102" s="1332"/>
      <c r="BUQ102" s="1332"/>
      <c r="BUR102" s="1332"/>
      <c r="BUS102" s="1332"/>
      <c r="BUT102" s="1332"/>
      <c r="BUU102" s="1332"/>
      <c r="BUV102" s="1332"/>
      <c r="BUW102" s="1332"/>
      <c r="BUX102" s="1332"/>
      <c r="BUY102" s="1332"/>
      <c r="BUZ102" s="1332"/>
      <c r="BVA102" s="1332"/>
      <c r="BVB102" s="1332"/>
      <c r="BVC102" s="1332"/>
      <c r="BVD102" s="1332"/>
      <c r="BVE102" s="1332"/>
      <c r="BVF102" s="1332"/>
      <c r="BVG102" s="1332"/>
      <c r="BVH102" s="1332"/>
      <c r="BVI102" s="1332"/>
      <c r="BVJ102" s="1332"/>
      <c r="BVK102" s="1332"/>
      <c r="BVL102" s="1332"/>
      <c r="BVM102" s="1332"/>
      <c r="BVN102" s="1332"/>
      <c r="BVO102" s="1332"/>
      <c r="BVP102" s="1332"/>
      <c r="BVQ102" s="1332"/>
      <c r="BVR102" s="1332"/>
      <c r="BVS102" s="1332"/>
      <c r="BVT102" s="1332"/>
      <c r="BVU102" s="1332"/>
      <c r="BVV102" s="1332"/>
      <c r="BVW102" s="1332"/>
      <c r="BVX102" s="1332"/>
      <c r="BVY102" s="1332"/>
      <c r="BVZ102" s="1332"/>
      <c r="BWA102" s="1332"/>
      <c r="BWB102" s="1332"/>
      <c r="BWC102" s="1332"/>
      <c r="BWD102" s="1332"/>
      <c r="BWE102" s="1332"/>
      <c r="BWF102" s="1332"/>
      <c r="BWG102" s="1332"/>
      <c r="BWH102" s="1332"/>
      <c r="BWI102" s="1332"/>
      <c r="BWJ102" s="1332"/>
      <c r="BWK102" s="1332"/>
      <c r="BWL102" s="1332"/>
      <c r="BWM102" s="1332"/>
      <c r="BWN102" s="1332"/>
      <c r="BWO102" s="1332"/>
      <c r="BWP102" s="1332"/>
      <c r="BWQ102" s="1332"/>
      <c r="BWR102" s="1332"/>
      <c r="BWS102" s="1332"/>
      <c r="BWT102" s="1332"/>
      <c r="BWU102" s="1332"/>
      <c r="BWV102" s="1332"/>
      <c r="BWW102" s="1332"/>
      <c r="BWX102" s="1332"/>
      <c r="BWY102" s="1332"/>
      <c r="BWZ102" s="1332"/>
      <c r="BXA102" s="1332"/>
      <c r="BXB102" s="1332"/>
      <c r="BXC102" s="1332"/>
      <c r="BXD102" s="1332"/>
      <c r="BXE102" s="1332"/>
      <c r="BXF102" s="1332"/>
      <c r="BXG102" s="1332"/>
      <c r="BXH102" s="1332"/>
      <c r="BXI102" s="1332"/>
      <c r="BXJ102" s="1332"/>
      <c r="BXK102" s="1332"/>
      <c r="BXL102" s="1332"/>
      <c r="BXM102" s="1332"/>
      <c r="BXN102" s="1332"/>
      <c r="BXO102" s="1332"/>
      <c r="BXP102" s="1332"/>
      <c r="BXQ102" s="1332"/>
      <c r="BXR102" s="1332"/>
      <c r="BXS102" s="1332"/>
      <c r="BXT102" s="1332"/>
      <c r="BXU102" s="1332"/>
      <c r="BXV102" s="1332"/>
      <c r="BXW102" s="1332"/>
      <c r="BXX102" s="1332"/>
      <c r="BXY102" s="1332"/>
      <c r="BXZ102" s="1332"/>
      <c r="BYA102" s="1332"/>
      <c r="BYB102" s="1332"/>
      <c r="BYC102" s="1332"/>
      <c r="BYD102" s="1332"/>
      <c r="BYE102" s="1332"/>
      <c r="BYF102" s="1332"/>
      <c r="BYG102" s="1332"/>
      <c r="BYH102" s="1332"/>
      <c r="BYI102" s="1332"/>
      <c r="BYJ102" s="1332"/>
      <c r="BYK102" s="1332"/>
      <c r="BYL102" s="1332"/>
      <c r="BYM102" s="1332"/>
      <c r="BYN102" s="1332"/>
      <c r="BYO102" s="1332"/>
      <c r="BYP102" s="1332"/>
      <c r="BYQ102" s="1332"/>
      <c r="BYR102" s="1332"/>
      <c r="BYS102" s="1332"/>
      <c r="BYT102" s="1332"/>
      <c r="BYU102" s="1332"/>
      <c r="BYV102" s="1332"/>
      <c r="BYW102" s="1332"/>
      <c r="BYX102" s="1332"/>
      <c r="BYY102" s="1332"/>
      <c r="BYZ102" s="1332"/>
      <c r="BZA102" s="1332"/>
      <c r="BZB102" s="1332"/>
      <c r="BZC102" s="1332"/>
      <c r="BZD102" s="1332"/>
      <c r="BZE102" s="1332"/>
      <c r="BZF102" s="1332"/>
      <c r="BZG102" s="1332"/>
      <c r="BZH102" s="1332"/>
      <c r="BZI102" s="1332"/>
      <c r="BZJ102" s="1332"/>
      <c r="BZK102" s="1332"/>
      <c r="BZL102" s="1332"/>
      <c r="BZM102" s="1332"/>
      <c r="BZN102" s="1332"/>
      <c r="BZO102" s="1332"/>
      <c r="BZP102" s="1332"/>
      <c r="BZQ102" s="1332"/>
      <c r="BZR102" s="1332"/>
      <c r="BZS102" s="1332"/>
      <c r="BZT102" s="1332"/>
      <c r="BZU102" s="1332"/>
      <c r="BZV102" s="1332"/>
      <c r="BZW102" s="1332"/>
      <c r="BZX102" s="1332"/>
      <c r="BZY102" s="1332"/>
      <c r="BZZ102" s="1332"/>
      <c r="CAA102" s="1332"/>
      <c r="CAB102" s="1332"/>
      <c r="CAC102" s="1332"/>
      <c r="CAD102" s="1332"/>
      <c r="CAE102" s="1332"/>
      <c r="CAF102" s="1332"/>
      <c r="CAG102" s="1332"/>
      <c r="CAH102" s="1332"/>
      <c r="CAI102" s="1332"/>
      <c r="CAJ102" s="1332"/>
      <c r="CAK102" s="1332"/>
      <c r="CAL102" s="1332"/>
      <c r="CAM102" s="1332"/>
      <c r="CAN102" s="1332"/>
      <c r="CAO102" s="1332"/>
      <c r="CAP102" s="1332"/>
      <c r="CAQ102" s="1332"/>
      <c r="CAR102" s="1332"/>
      <c r="CAS102" s="1332"/>
      <c r="CAT102" s="1332"/>
      <c r="CAU102" s="1332"/>
      <c r="CAV102" s="1332"/>
      <c r="CAW102" s="1332"/>
      <c r="CAX102" s="1332"/>
      <c r="CAY102" s="1332"/>
      <c r="CAZ102" s="1332"/>
      <c r="CBA102" s="1332"/>
      <c r="CBB102" s="1332"/>
      <c r="CBC102" s="1332"/>
      <c r="CBD102" s="1332"/>
      <c r="CBE102" s="1332"/>
      <c r="CBF102" s="1332"/>
      <c r="CBG102" s="1332"/>
      <c r="CBH102" s="1332"/>
      <c r="CBI102" s="1332"/>
      <c r="CBJ102" s="1332"/>
      <c r="CBK102" s="1332"/>
      <c r="CBL102" s="1332"/>
      <c r="CBM102" s="1332"/>
      <c r="CBN102" s="1332"/>
      <c r="CBO102" s="1332"/>
      <c r="CBP102" s="1332"/>
      <c r="CBQ102" s="1332"/>
      <c r="CBR102" s="1332"/>
      <c r="CBS102" s="1332"/>
      <c r="CBT102" s="1332"/>
      <c r="CBU102" s="1332"/>
      <c r="CBV102" s="1332"/>
      <c r="CBW102" s="1332"/>
      <c r="CBX102" s="1332"/>
      <c r="CBY102" s="1332"/>
      <c r="CBZ102" s="1332"/>
      <c r="CCA102" s="1332"/>
      <c r="CCB102" s="1332"/>
      <c r="CCC102" s="1332"/>
      <c r="CCD102" s="1332"/>
      <c r="CCE102" s="1332"/>
      <c r="CCF102" s="1332"/>
      <c r="CCG102" s="1332"/>
      <c r="CCH102" s="1332"/>
      <c r="CCI102" s="1332"/>
      <c r="CCJ102" s="1332"/>
      <c r="CCK102" s="1332"/>
      <c r="CCL102" s="1332"/>
      <c r="CCM102" s="1332"/>
      <c r="CCN102" s="1332"/>
      <c r="CCO102" s="1332"/>
      <c r="CCP102" s="1332"/>
      <c r="CCQ102" s="1332"/>
      <c r="CCR102" s="1332"/>
      <c r="CCS102" s="1332"/>
      <c r="CCT102" s="1332"/>
      <c r="CCU102" s="1332"/>
      <c r="CCV102" s="1332"/>
      <c r="CCW102" s="1332"/>
      <c r="CCX102" s="1332"/>
      <c r="CCY102" s="1332"/>
      <c r="CCZ102" s="1332"/>
      <c r="CDA102" s="1332"/>
      <c r="CDB102" s="1332"/>
      <c r="CDC102" s="1332"/>
      <c r="CDD102" s="1332"/>
      <c r="CDE102" s="1332"/>
      <c r="CDF102" s="1332"/>
      <c r="CDG102" s="1332"/>
      <c r="CDH102" s="1332"/>
      <c r="CDI102" s="1332"/>
      <c r="CDJ102" s="1332"/>
      <c r="CDK102" s="1332"/>
      <c r="CDL102" s="1332"/>
      <c r="CDM102" s="1332"/>
      <c r="CDN102" s="1332"/>
      <c r="CDO102" s="1332"/>
      <c r="CDP102" s="1332"/>
      <c r="CDQ102" s="1332"/>
      <c r="CDR102" s="1332"/>
      <c r="CDS102" s="1332"/>
      <c r="CDT102" s="1332"/>
      <c r="CDU102" s="1332"/>
      <c r="CDV102" s="1332"/>
      <c r="CDW102" s="1332"/>
      <c r="CDX102" s="1332"/>
      <c r="CDY102" s="1332"/>
      <c r="CDZ102" s="1332"/>
      <c r="CEA102" s="1332"/>
      <c r="CEB102" s="1332"/>
      <c r="CEC102" s="1332"/>
      <c r="CED102" s="1332"/>
      <c r="CEE102" s="1332"/>
      <c r="CEF102" s="1332"/>
      <c r="CEG102" s="1332"/>
      <c r="CEH102" s="1332"/>
      <c r="CEI102" s="1332"/>
      <c r="CEJ102" s="1332"/>
      <c r="CEK102" s="1332"/>
      <c r="CEL102" s="1332"/>
      <c r="CEM102" s="1332"/>
      <c r="CEN102" s="1332"/>
      <c r="CEO102" s="1332"/>
      <c r="CEP102" s="1332"/>
      <c r="CEQ102" s="1332"/>
      <c r="CER102" s="1332"/>
      <c r="CES102" s="1332"/>
      <c r="CET102" s="1332"/>
      <c r="CEU102" s="1332"/>
      <c r="CEV102" s="1332"/>
      <c r="CEW102" s="1332"/>
      <c r="CEX102" s="1332"/>
      <c r="CEY102" s="1332"/>
      <c r="CEZ102" s="1332"/>
      <c r="CFA102" s="1332"/>
      <c r="CFB102" s="1332"/>
      <c r="CFC102" s="1332"/>
      <c r="CFD102" s="1332"/>
      <c r="CFE102" s="1332"/>
      <c r="CFF102" s="1332"/>
      <c r="CFG102" s="1332"/>
      <c r="CFH102" s="1332"/>
      <c r="CFI102" s="1332"/>
      <c r="CFJ102" s="1332"/>
      <c r="CFK102" s="1332"/>
      <c r="CFL102" s="1332"/>
      <c r="CFM102" s="1332"/>
      <c r="CFN102" s="1332"/>
      <c r="CFO102" s="1332"/>
      <c r="CFP102" s="1332"/>
      <c r="CFQ102" s="1332"/>
      <c r="CFR102" s="1332"/>
      <c r="CFS102" s="1332"/>
      <c r="CFT102" s="1332"/>
      <c r="CFU102" s="1332"/>
      <c r="CFV102" s="1332"/>
      <c r="CFW102" s="1332"/>
      <c r="CFX102" s="1332"/>
      <c r="CFY102" s="1332"/>
      <c r="CFZ102" s="1332"/>
      <c r="CGA102" s="1332"/>
      <c r="CGB102" s="1332"/>
      <c r="CGC102" s="1332"/>
      <c r="CGD102" s="1332"/>
      <c r="CGE102" s="1332"/>
      <c r="CGF102" s="1332"/>
      <c r="CGG102" s="1332"/>
      <c r="CGH102" s="1332"/>
      <c r="CGI102" s="1332"/>
      <c r="CGJ102" s="1332"/>
      <c r="CGK102" s="1332"/>
      <c r="CGL102" s="1332"/>
      <c r="CGM102" s="1332"/>
      <c r="CGN102" s="1332"/>
      <c r="CGO102" s="1332"/>
      <c r="CGP102" s="1332"/>
      <c r="CGQ102" s="1332"/>
      <c r="CGR102" s="1332"/>
      <c r="CGS102" s="1332"/>
      <c r="CGT102" s="1332"/>
      <c r="CGU102" s="1332"/>
      <c r="CGV102" s="1332"/>
      <c r="CGW102" s="1332"/>
      <c r="CGX102" s="1332"/>
      <c r="CGY102" s="1332"/>
      <c r="CGZ102" s="1332"/>
      <c r="CHA102" s="1332"/>
      <c r="CHB102" s="1332"/>
      <c r="CHC102" s="1332"/>
      <c r="CHD102" s="1332"/>
      <c r="CHE102" s="1332"/>
      <c r="CHF102" s="1332"/>
      <c r="CHG102" s="1332"/>
      <c r="CHH102" s="1332"/>
      <c r="CHI102" s="1332"/>
      <c r="CHJ102" s="1332"/>
      <c r="CHK102" s="1332"/>
      <c r="CHL102" s="1332"/>
      <c r="CHM102" s="1332"/>
      <c r="CHN102" s="1332"/>
      <c r="CHO102" s="1332"/>
      <c r="CHP102" s="1332"/>
      <c r="CHQ102" s="1332"/>
      <c r="CHR102" s="1332"/>
      <c r="CHS102" s="1332"/>
      <c r="CHT102" s="1332"/>
      <c r="CHU102" s="1332"/>
      <c r="CHV102" s="1332"/>
      <c r="CHW102" s="1332"/>
      <c r="CHX102" s="1332"/>
      <c r="CHY102" s="1332"/>
      <c r="CHZ102" s="1332"/>
      <c r="CIA102" s="1332"/>
      <c r="CIB102" s="1332"/>
      <c r="CIC102" s="1332"/>
      <c r="CID102" s="1332"/>
      <c r="CIE102" s="1332"/>
      <c r="CIF102" s="1332"/>
      <c r="CIG102" s="1332"/>
      <c r="CIH102" s="1332"/>
      <c r="CII102" s="1332"/>
      <c r="CIJ102" s="1332"/>
      <c r="CIK102" s="1332"/>
      <c r="CIL102" s="1332"/>
      <c r="CIM102" s="1332"/>
      <c r="CIN102" s="1332"/>
      <c r="CIO102" s="1332"/>
      <c r="CIP102" s="1332"/>
      <c r="CIQ102" s="1332"/>
      <c r="CIR102" s="1332"/>
      <c r="CIS102" s="1332"/>
      <c r="CIT102" s="1332"/>
      <c r="CIU102" s="1332"/>
      <c r="CIV102" s="1332"/>
      <c r="CIW102" s="1332"/>
      <c r="CIX102" s="1332"/>
      <c r="CIY102" s="1332"/>
      <c r="CIZ102" s="1332"/>
      <c r="CJA102" s="1332"/>
      <c r="CJB102" s="1332"/>
      <c r="CJC102" s="1332"/>
      <c r="CJD102" s="1332"/>
      <c r="CJE102" s="1332"/>
      <c r="CJF102" s="1332"/>
      <c r="CJG102" s="1332"/>
      <c r="CJH102" s="1332"/>
      <c r="CJI102" s="1332"/>
      <c r="CJJ102" s="1332"/>
      <c r="CJK102" s="1332"/>
      <c r="CJL102" s="1332"/>
      <c r="CJM102" s="1332"/>
      <c r="CJN102" s="1332"/>
      <c r="CJO102" s="1332"/>
      <c r="CJP102" s="1332"/>
      <c r="CJQ102" s="1332"/>
      <c r="CJR102" s="1332"/>
      <c r="CJS102" s="1332"/>
      <c r="CJT102" s="1332"/>
      <c r="CJU102" s="1332"/>
      <c r="CJV102" s="1332"/>
      <c r="CJW102" s="1332"/>
      <c r="CJX102" s="1332"/>
      <c r="CJY102" s="1332"/>
      <c r="CJZ102" s="1332"/>
      <c r="CKA102" s="1332"/>
      <c r="CKB102" s="1332"/>
      <c r="CKC102" s="1332"/>
      <c r="CKD102" s="1332"/>
      <c r="CKE102" s="1332"/>
      <c r="CKF102" s="1332"/>
      <c r="CKG102" s="1332"/>
      <c r="CKH102" s="1332"/>
      <c r="CKI102" s="1332"/>
      <c r="CKJ102" s="1332"/>
      <c r="CKK102" s="1332"/>
      <c r="CKL102" s="1332"/>
      <c r="CKM102" s="1332"/>
      <c r="CKN102" s="1332"/>
      <c r="CKO102" s="1332"/>
      <c r="CKP102" s="1332"/>
      <c r="CKQ102" s="1332"/>
      <c r="CKR102" s="1332"/>
      <c r="CKS102" s="1332"/>
      <c r="CKT102" s="1332"/>
      <c r="CKU102" s="1332"/>
      <c r="CKV102" s="1332"/>
      <c r="CKW102" s="1332"/>
      <c r="CKX102" s="1332"/>
      <c r="CKY102" s="1332"/>
      <c r="CKZ102" s="1332"/>
      <c r="CLA102" s="1332"/>
      <c r="CLB102" s="1332"/>
      <c r="CLC102" s="1332"/>
      <c r="CLD102" s="1332"/>
      <c r="CLE102" s="1332"/>
      <c r="CLF102" s="1332"/>
      <c r="CLG102" s="1332"/>
      <c r="CLH102" s="1332"/>
      <c r="CLI102" s="1332"/>
      <c r="CLJ102" s="1332"/>
      <c r="CLK102" s="1332"/>
      <c r="CLL102" s="1332"/>
      <c r="CLM102" s="1332"/>
      <c r="CLN102" s="1332"/>
      <c r="CLO102" s="1332"/>
      <c r="CLP102" s="1332"/>
      <c r="CLQ102" s="1332"/>
      <c r="CLR102" s="1332"/>
      <c r="CLS102" s="1332"/>
      <c r="CLT102" s="1332"/>
      <c r="CLU102" s="1332"/>
      <c r="CLV102" s="1332"/>
      <c r="CLW102" s="1332"/>
      <c r="CLX102" s="1332"/>
      <c r="CLY102" s="1332"/>
      <c r="CLZ102" s="1332"/>
      <c r="CMA102" s="1332"/>
      <c r="CMB102" s="1332"/>
      <c r="CMC102" s="1332"/>
      <c r="CMD102" s="1332"/>
      <c r="CME102" s="1332"/>
      <c r="CMF102" s="1332"/>
      <c r="CMG102" s="1332"/>
      <c r="CMH102" s="1332"/>
      <c r="CMI102" s="1332"/>
      <c r="CMJ102" s="1332"/>
      <c r="CMK102" s="1332"/>
      <c r="CML102" s="1332"/>
      <c r="CMM102" s="1332"/>
      <c r="CMN102" s="1332"/>
      <c r="CMO102" s="1332"/>
      <c r="CMP102" s="1332"/>
      <c r="CMQ102" s="1332"/>
      <c r="CMR102" s="1332"/>
      <c r="CMS102" s="1332"/>
      <c r="CMT102" s="1332"/>
      <c r="CMU102" s="1332"/>
      <c r="CMV102" s="1332"/>
      <c r="CMW102" s="1332"/>
      <c r="CMX102" s="1332"/>
      <c r="CMY102" s="1332"/>
      <c r="CMZ102" s="1332"/>
      <c r="CNA102" s="1332"/>
      <c r="CNB102" s="1332"/>
      <c r="CNC102" s="1332"/>
      <c r="CND102" s="1332"/>
      <c r="CNE102" s="1332"/>
      <c r="CNF102" s="1332"/>
      <c r="CNG102" s="1332"/>
      <c r="CNH102" s="1332"/>
      <c r="CNI102" s="1332"/>
      <c r="CNJ102" s="1332"/>
      <c r="CNK102" s="1332"/>
      <c r="CNL102" s="1332"/>
      <c r="CNM102" s="1332"/>
      <c r="CNN102" s="1332"/>
      <c r="CNO102" s="1332"/>
      <c r="CNP102" s="1332"/>
      <c r="CNQ102" s="1332"/>
      <c r="CNR102" s="1332"/>
      <c r="CNS102" s="1332"/>
      <c r="CNT102" s="1332"/>
      <c r="CNU102" s="1332"/>
      <c r="CNV102" s="1332"/>
      <c r="CNW102" s="1332"/>
      <c r="CNX102" s="1332"/>
      <c r="CNY102" s="1332"/>
      <c r="CNZ102" s="1332"/>
      <c r="COA102" s="1332"/>
      <c r="COB102" s="1332"/>
      <c r="COC102" s="1332"/>
      <c r="COD102" s="1332"/>
      <c r="COE102" s="1332"/>
      <c r="COF102" s="1332"/>
      <c r="COG102" s="1332"/>
      <c r="COH102" s="1332"/>
      <c r="COI102" s="1332"/>
      <c r="COJ102" s="1332"/>
      <c r="COK102" s="1332"/>
      <c r="COL102" s="1332"/>
      <c r="COM102" s="1332"/>
      <c r="CON102" s="1332"/>
      <c r="COO102" s="1332"/>
      <c r="COP102" s="1332"/>
      <c r="COQ102" s="1332"/>
      <c r="COR102" s="1332"/>
      <c r="COS102" s="1332"/>
      <c r="COT102" s="1332"/>
      <c r="COU102" s="1332"/>
      <c r="COV102" s="1332"/>
      <c r="COW102" s="1332"/>
      <c r="COX102" s="1332"/>
      <c r="COY102" s="1332"/>
      <c r="COZ102" s="1332"/>
      <c r="CPA102" s="1332"/>
      <c r="CPB102" s="1332"/>
      <c r="CPC102" s="1332"/>
      <c r="CPD102" s="1332"/>
      <c r="CPE102" s="1332"/>
      <c r="CPF102" s="1332"/>
      <c r="CPG102" s="1332"/>
      <c r="CPH102" s="1332"/>
      <c r="CPI102" s="1332"/>
      <c r="CPJ102" s="1332"/>
      <c r="CPK102" s="1332"/>
      <c r="CPL102" s="1332"/>
      <c r="CPM102" s="1332"/>
      <c r="CPN102" s="1332"/>
      <c r="CPO102" s="1332"/>
      <c r="CPP102" s="1332"/>
      <c r="CPQ102" s="1332"/>
      <c r="CPR102" s="1332"/>
      <c r="CPS102" s="1332"/>
      <c r="CPT102" s="1332"/>
      <c r="CPU102" s="1332"/>
      <c r="CPV102" s="1332"/>
      <c r="CPW102" s="1332"/>
      <c r="CPX102" s="1332"/>
      <c r="CPY102" s="1332"/>
      <c r="CPZ102" s="1332"/>
      <c r="CQA102" s="1332"/>
      <c r="CQB102" s="1332"/>
      <c r="CQC102" s="1332"/>
      <c r="CQD102" s="1332"/>
      <c r="CQE102" s="1332"/>
      <c r="CQF102" s="1332"/>
      <c r="CQG102" s="1332"/>
      <c r="CQH102" s="1332"/>
      <c r="CQI102" s="1332"/>
      <c r="CQJ102" s="1332"/>
      <c r="CQK102" s="1332"/>
      <c r="CQL102" s="1332"/>
      <c r="CQM102" s="1332"/>
      <c r="CQN102" s="1332"/>
      <c r="CQO102" s="1332"/>
      <c r="CQP102" s="1332"/>
      <c r="CQQ102" s="1332"/>
      <c r="CQR102" s="1332"/>
      <c r="CQS102" s="1332"/>
      <c r="CQT102" s="1332"/>
      <c r="CQU102" s="1332"/>
      <c r="CQV102" s="1332"/>
      <c r="CQW102" s="1332"/>
      <c r="CQX102" s="1332"/>
      <c r="CQY102" s="1332"/>
      <c r="CQZ102" s="1332"/>
      <c r="CRA102" s="1332"/>
      <c r="CRB102" s="1332"/>
      <c r="CRC102" s="1332"/>
      <c r="CRD102" s="1332"/>
      <c r="CRE102" s="1332"/>
      <c r="CRF102" s="1332"/>
      <c r="CRG102" s="1332"/>
      <c r="CRH102" s="1332"/>
      <c r="CRI102" s="1332"/>
      <c r="CRJ102" s="1332"/>
      <c r="CRK102" s="1332"/>
      <c r="CRL102" s="1332"/>
      <c r="CRM102" s="1332"/>
      <c r="CRN102" s="1332"/>
      <c r="CRO102" s="1332"/>
      <c r="CRP102" s="1332"/>
      <c r="CRQ102" s="1332"/>
      <c r="CRR102" s="1332"/>
      <c r="CRS102" s="1332"/>
      <c r="CRT102" s="1332"/>
      <c r="CRU102" s="1332"/>
      <c r="CRV102" s="1332"/>
      <c r="CRW102" s="1332"/>
      <c r="CRX102" s="1332"/>
      <c r="CRY102" s="1332"/>
      <c r="CRZ102" s="1332"/>
      <c r="CSA102" s="1332"/>
      <c r="CSB102" s="1332"/>
      <c r="CSC102" s="1332"/>
      <c r="CSD102" s="1332"/>
      <c r="CSE102" s="1332"/>
      <c r="CSF102" s="1332"/>
      <c r="CSG102" s="1332"/>
      <c r="CSH102" s="1332"/>
      <c r="CSI102" s="1332"/>
      <c r="CSJ102" s="1332"/>
      <c r="CSK102" s="1332"/>
      <c r="CSL102" s="1332"/>
      <c r="CSM102" s="1332"/>
      <c r="CSN102" s="1332"/>
      <c r="CSO102" s="1332"/>
      <c r="CSP102" s="1332"/>
      <c r="CSQ102" s="1332"/>
      <c r="CSR102" s="1332"/>
      <c r="CSS102" s="1332"/>
      <c r="CST102" s="1332"/>
      <c r="CSU102" s="1332"/>
      <c r="CSV102" s="1332"/>
      <c r="CSW102" s="1332"/>
      <c r="CSX102" s="1332"/>
      <c r="CSY102" s="1332"/>
      <c r="CSZ102" s="1332"/>
      <c r="CTA102" s="1332"/>
      <c r="CTB102" s="1332"/>
      <c r="CTC102" s="1332"/>
      <c r="CTD102" s="1332"/>
      <c r="CTE102" s="1332"/>
      <c r="CTF102" s="1332"/>
      <c r="CTG102" s="1332"/>
      <c r="CTH102" s="1332"/>
      <c r="CTI102" s="1332"/>
      <c r="CTJ102" s="1332"/>
      <c r="CTK102" s="1332"/>
      <c r="CTL102" s="1332"/>
      <c r="CTM102" s="1332"/>
      <c r="CTN102" s="1332"/>
      <c r="CTO102" s="1332"/>
      <c r="CTP102" s="1332"/>
      <c r="CTQ102" s="1332"/>
      <c r="CTR102" s="1332"/>
      <c r="CTS102" s="1332"/>
      <c r="CTT102" s="1332"/>
      <c r="CTU102" s="1332"/>
      <c r="CTV102" s="1332"/>
      <c r="CTW102" s="1332"/>
      <c r="CTX102" s="1332"/>
      <c r="CTY102" s="1332"/>
      <c r="CTZ102" s="1332"/>
      <c r="CUA102" s="1332"/>
      <c r="CUB102" s="1332"/>
      <c r="CUC102" s="1332"/>
      <c r="CUD102" s="1332"/>
      <c r="CUE102" s="1332"/>
      <c r="CUF102" s="1332"/>
      <c r="CUG102" s="1332"/>
      <c r="CUH102" s="1332"/>
      <c r="CUI102" s="1332"/>
      <c r="CUJ102" s="1332"/>
      <c r="CUK102" s="1332"/>
      <c r="CUL102" s="1332"/>
      <c r="CUM102" s="1332"/>
      <c r="CUN102" s="1332"/>
      <c r="CUO102" s="1332"/>
      <c r="CUP102" s="1332"/>
      <c r="CUQ102" s="1332"/>
      <c r="CUR102" s="1332"/>
      <c r="CUS102" s="1332"/>
      <c r="CUT102" s="1332"/>
      <c r="CUU102" s="1332"/>
      <c r="CUV102" s="1332"/>
      <c r="CUW102" s="1332"/>
      <c r="CUX102" s="1332"/>
      <c r="CUY102" s="1332"/>
      <c r="CUZ102" s="1332"/>
      <c r="CVA102" s="1332"/>
      <c r="CVB102" s="1332"/>
      <c r="CVC102" s="1332"/>
      <c r="CVD102" s="1332"/>
      <c r="CVE102" s="1332"/>
      <c r="CVF102" s="1332"/>
      <c r="CVG102" s="1332"/>
      <c r="CVH102" s="1332"/>
      <c r="CVI102" s="1332"/>
      <c r="CVJ102" s="1332"/>
      <c r="CVK102" s="1332"/>
      <c r="CVL102" s="1332"/>
      <c r="CVM102" s="1332"/>
      <c r="CVN102" s="1332"/>
      <c r="CVO102" s="1332"/>
      <c r="CVP102" s="1332"/>
      <c r="CVQ102" s="1332"/>
      <c r="CVR102" s="1332"/>
      <c r="CVS102" s="1332"/>
      <c r="CVT102" s="1332"/>
      <c r="CVU102" s="1332"/>
      <c r="CVV102" s="1332"/>
      <c r="CVW102" s="1332"/>
      <c r="CVX102" s="1332"/>
      <c r="CVY102" s="1332"/>
      <c r="CVZ102" s="1332"/>
      <c r="CWA102" s="1332"/>
      <c r="CWB102" s="1332"/>
      <c r="CWC102" s="1332"/>
      <c r="CWD102" s="1332"/>
      <c r="CWE102" s="1332"/>
      <c r="CWF102" s="1332"/>
      <c r="CWG102" s="1332"/>
      <c r="CWH102" s="1332"/>
      <c r="CWI102" s="1332"/>
      <c r="CWJ102" s="1332"/>
      <c r="CWK102" s="1332"/>
      <c r="CWL102" s="1332"/>
      <c r="CWM102" s="1332"/>
      <c r="CWN102" s="1332"/>
      <c r="CWO102" s="1332"/>
      <c r="CWP102" s="1332"/>
      <c r="CWQ102" s="1332"/>
      <c r="CWR102" s="1332"/>
      <c r="CWS102" s="1332"/>
      <c r="CWT102" s="1332"/>
      <c r="CWU102" s="1332"/>
      <c r="CWV102" s="1332"/>
      <c r="CWW102" s="1332"/>
      <c r="CWX102" s="1332"/>
      <c r="CWY102" s="1332"/>
      <c r="CWZ102" s="1332"/>
      <c r="CXA102" s="1332"/>
      <c r="CXB102" s="1332"/>
      <c r="CXC102" s="1332"/>
      <c r="CXD102" s="1332"/>
      <c r="CXE102" s="1332"/>
      <c r="CXF102" s="1332"/>
      <c r="CXG102" s="1332"/>
      <c r="CXH102" s="1332"/>
      <c r="CXI102" s="1332"/>
      <c r="CXJ102" s="1332"/>
      <c r="CXK102" s="1332"/>
      <c r="CXL102" s="1332"/>
      <c r="CXM102" s="1332"/>
      <c r="CXN102" s="1332"/>
      <c r="CXO102" s="1332"/>
      <c r="CXP102" s="1332"/>
      <c r="CXQ102" s="1332"/>
      <c r="CXR102" s="1332"/>
      <c r="CXS102" s="1332"/>
      <c r="CXT102" s="1332"/>
      <c r="CXU102" s="1332"/>
      <c r="CXV102" s="1332"/>
      <c r="CXW102" s="1332"/>
      <c r="CXX102" s="1332"/>
      <c r="CXY102" s="1332"/>
      <c r="CXZ102" s="1332"/>
      <c r="CYA102" s="1332"/>
      <c r="CYB102" s="1332"/>
      <c r="CYC102" s="1332"/>
      <c r="CYD102" s="1332"/>
      <c r="CYE102" s="1332"/>
      <c r="CYF102" s="1332"/>
      <c r="CYG102" s="1332"/>
      <c r="CYH102" s="1332"/>
      <c r="CYI102" s="1332"/>
      <c r="CYJ102" s="1332"/>
      <c r="CYK102" s="1332"/>
      <c r="CYL102" s="1332"/>
      <c r="CYM102" s="1332"/>
      <c r="CYN102" s="1332"/>
      <c r="CYO102" s="1332"/>
      <c r="CYP102" s="1332"/>
      <c r="CYQ102" s="1332"/>
      <c r="CYR102" s="1332"/>
      <c r="CYS102" s="1332"/>
      <c r="CYT102" s="1332"/>
      <c r="CYU102" s="1332"/>
      <c r="CYV102" s="1332"/>
      <c r="CYW102" s="1332"/>
      <c r="CYX102" s="1332"/>
      <c r="CYY102" s="1332"/>
      <c r="CYZ102" s="1332"/>
      <c r="CZA102" s="1332"/>
      <c r="CZB102" s="1332"/>
      <c r="CZC102" s="1332"/>
      <c r="CZD102" s="1332"/>
      <c r="CZE102" s="1332"/>
      <c r="CZF102" s="1332"/>
      <c r="CZG102" s="1332"/>
      <c r="CZH102" s="1332"/>
      <c r="CZI102" s="1332"/>
      <c r="CZJ102" s="1332"/>
      <c r="CZK102" s="1332"/>
      <c r="CZL102" s="1332"/>
      <c r="CZM102" s="1332"/>
      <c r="CZN102" s="1332"/>
      <c r="CZO102" s="1332"/>
      <c r="CZP102" s="1332"/>
      <c r="CZQ102" s="1332"/>
      <c r="CZR102" s="1332"/>
      <c r="CZS102" s="1332"/>
      <c r="CZT102" s="1332"/>
      <c r="CZU102" s="1332"/>
      <c r="CZV102" s="1332"/>
      <c r="CZW102" s="1332"/>
      <c r="CZX102" s="1332"/>
      <c r="CZY102" s="1332"/>
      <c r="CZZ102" s="1332"/>
      <c r="DAA102" s="1332"/>
      <c r="DAB102" s="1332"/>
      <c r="DAC102" s="1332"/>
      <c r="DAD102" s="1332"/>
      <c r="DAE102" s="1332"/>
      <c r="DAF102" s="1332"/>
      <c r="DAG102" s="1332"/>
      <c r="DAH102" s="1332"/>
      <c r="DAI102" s="1332"/>
      <c r="DAJ102" s="1332"/>
      <c r="DAK102" s="1332"/>
      <c r="DAL102" s="1332"/>
      <c r="DAM102" s="1332"/>
      <c r="DAN102" s="1332"/>
      <c r="DAO102" s="1332"/>
      <c r="DAP102" s="1332"/>
      <c r="DAQ102" s="1332"/>
      <c r="DAR102" s="1332"/>
      <c r="DAS102" s="1332"/>
      <c r="DAT102" s="1332"/>
      <c r="DAU102" s="1332"/>
      <c r="DAV102" s="1332"/>
      <c r="DAW102" s="1332"/>
      <c r="DAX102" s="1332"/>
      <c r="DAY102" s="1332"/>
      <c r="DAZ102" s="1332"/>
      <c r="DBA102" s="1332"/>
      <c r="DBB102" s="1332"/>
      <c r="DBC102" s="1332"/>
      <c r="DBD102" s="1332"/>
      <c r="DBE102" s="1332"/>
      <c r="DBF102" s="1332"/>
      <c r="DBG102" s="1332"/>
      <c r="DBH102" s="1332"/>
      <c r="DBI102" s="1332"/>
      <c r="DBJ102" s="1332"/>
      <c r="DBK102" s="1332"/>
      <c r="DBL102" s="1332"/>
      <c r="DBM102" s="1332"/>
      <c r="DBN102" s="1332"/>
      <c r="DBO102" s="1332"/>
      <c r="DBP102" s="1332"/>
      <c r="DBQ102" s="1332"/>
      <c r="DBR102" s="1332"/>
      <c r="DBS102" s="1332"/>
      <c r="DBT102" s="1332"/>
      <c r="DBU102" s="1332"/>
      <c r="DBV102" s="1332"/>
      <c r="DBW102" s="1332"/>
      <c r="DBX102" s="1332"/>
      <c r="DBY102" s="1332"/>
      <c r="DBZ102" s="1332"/>
      <c r="DCA102" s="1332"/>
      <c r="DCB102" s="1332"/>
      <c r="DCC102" s="1332"/>
      <c r="DCD102" s="1332"/>
      <c r="DCE102" s="1332"/>
      <c r="DCF102" s="1332"/>
      <c r="DCG102" s="1332"/>
      <c r="DCH102" s="1332"/>
      <c r="DCI102" s="1332"/>
      <c r="DCJ102" s="1332"/>
      <c r="DCK102" s="1332"/>
      <c r="DCL102" s="1332"/>
      <c r="DCM102" s="1332"/>
      <c r="DCN102" s="1332"/>
      <c r="DCO102" s="1332"/>
      <c r="DCP102" s="1332"/>
      <c r="DCQ102" s="1332"/>
      <c r="DCR102" s="1332"/>
      <c r="DCS102" s="1332"/>
      <c r="DCT102" s="1332"/>
      <c r="DCU102" s="1332"/>
      <c r="DCV102" s="1332"/>
      <c r="DCW102" s="1332"/>
      <c r="DCX102" s="1332"/>
      <c r="DCY102" s="1332"/>
      <c r="DCZ102" s="1332"/>
      <c r="DDA102" s="1332"/>
      <c r="DDB102" s="1332"/>
      <c r="DDC102" s="1332"/>
      <c r="DDD102" s="1332"/>
      <c r="DDE102" s="1332"/>
      <c r="DDF102" s="1332"/>
      <c r="DDG102" s="1332"/>
      <c r="DDH102" s="1332"/>
      <c r="DDI102" s="1332"/>
      <c r="DDJ102" s="1332"/>
      <c r="DDK102" s="1332"/>
      <c r="DDL102" s="1332"/>
      <c r="DDM102" s="1332"/>
      <c r="DDN102" s="1332"/>
      <c r="DDO102" s="1332"/>
      <c r="DDP102" s="1332"/>
      <c r="DDQ102" s="1332"/>
      <c r="DDR102" s="1332"/>
      <c r="DDS102" s="1332"/>
      <c r="DDT102" s="1332"/>
      <c r="DDU102" s="1332"/>
      <c r="DDV102" s="1332"/>
      <c r="DDW102" s="1332"/>
      <c r="DDX102" s="1332"/>
      <c r="DDY102" s="1332"/>
      <c r="DDZ102" s="1332"/>
      <c r="DEA102" s="1332"/>
      <c r="DEB102" s="1332"/>
      <c r="DEC102" s="1332"/>
      <c r="DED102" s="1332"/>
      <c r="DEE102" s="1332"/>
      <c r="DEF102" s="1332"/>
      <c r="DEG102" s="1332"/>
      <c r="DEH102" s="1332"/>
      <c r="DEI102" s="1332"/>
      <c r="DEJ102" s="1332"/>
      <c r="DEK102" s="1332"/>
      <c r="DEL102" s="1332"/>
      <c r="DEM102" s="1332"/>
      <c r="DEN102" s="1332"/>
      <c r="DEO102" s="1332"/>
      <c r="DEP102" s="1332"/>
      <c r="DEQ102" s="1332"/>
      <c r="DER102" s="1332"/>
      <c r="DES102" s="1332"/>
      <c r="DET102" s="1332"/>
      <c r="DEU102" s="1332"/>
      <c r="DEV102" s="1332"/>
      <c r="DEW102" s="1332"/>
      <c r="DEX102" s="1332"/>
      <c r="DEY102" s="1332"/>
      <c r="DEZ102" s="1332"/>
      <c r="DFA102" s="1332"/>
      <c r="DFB102" s="1332"/>
      <c r="DFC102" s="1332"/>
      <c r="DFD102" s="1332"/>
      <c r="DFE102" s="1332"/>
      <c r="DFF102" s="1332"/>
      <c r="DFG102" s="1332"/>
      <c r="DFH102" s="1332"/>
      <c r="DFI102" s="1332"/>
      <c r="DFJ102" s="1332"/>
      <c r="DFK102" s="1332"/>
      <c r="DFL102" s="1332"/>
      <c r="DFM102" s="1332"/>
      <c r="DFN102" s="1332"/>
      <c r="DFO102" s="1332"/>
      <c r="DFP102" s="1332"/>
      <c r="DFQ102" s="1332"/>
      <c r="DFR102" s="1332"/>
      <c r="DFS102" s="1332"/>
      <c r="DFT102" s="1332"/>
      <c r="DFU102" s="1332"/>
      <c r="DFV102" s="1332"/>
      <c r="DFW102" s="1332"/>
      <c r="DFX102" s="1332"/>
      <c r="DFY102" s="1332"/>
      <c r="DFZ102" s="1332"/>
      <c r="DGA102" s="1332"/>
      <c r="DGB102" s="1332"/>
      <c r="DGC102" s="1332"/>
      <c r="DGD102" s="1332"/>
      <c r="DGE102" s="1332"/>
      <c r="DGF102" s="1332"/>
      <c r="DGG102" s="1332"/>
      <c r="DGH102" s="1332"/>
      <c r="DGI102" s="1332"/>
      <c r="DGJ102" s="1332"/>
      <c r="DGK102" s="1332"/>
      <c r="DGL102" s="1332"/>
      <c r="DGM102" s="1332"/>
      <c r="DGN102" s="1332"/>
      <c r="DGO102" s="1332"/>
      <c r="DGP102" s="1332"/>
      <c r="DGQ102" s="1332"/>
      <c r="DGR102" s="1332"/>
      <c r="DGS102" s="1332"/>
      <c r="DGT102" s="1332"/>
      <c r="DGU102" s="1332"/>
      <c r="DGV102" s="1332"/>
      <c r="DGW102" s="1332"/>
      <c r="DGX102" s="1332"/>
      <c r="DGY102" s="1332"/>
      <c r="DGZ102" s="1332"/>
      <c r="DHA102" s="1332"/>
      <c r="DHB102" s="1332"/>
      <c r="DHC102" s="1332"/>
      <c r="DHD102" s="1332"/>
      <c r="DHE102" s="1332"/>
      <c r="DHF102" s="1332"/>
      <c r="DHG102" s="1332"/>
      <c r="DHH102" s="1332"/>
      <c r="DHI102" s="1332"/>
      <c r="DHJ102" s="1332"/>
      <c r="DHK102" s="1332"/>
      <c r="DHL102" s="1332"/>
      <c r="DHM102" s="1332"/>
      <c r="DHN102" s="1332"/>
      <c r="DHO102" s="1332"/>
      <c r="DHP102" s="1332"/>
      <c r="DHQ102" s="1332"/>
      <c r="DHR102" s="1332"/>
      <c r="DHS102" s="1332"/>
      <c r="DHT102" s="1332"/>
      <c r="DHU102" s="1332"/>
      <c r="DHV102" s="1332"/>
      <c r="DHW102" s="1332"/>
      <c r="DHX102" s="1332"/>
      <c r="DHY102" s="1332"/>
      <c r="DHZ102" s="1332"/>
      <c r="DIA102" s="1332"/>
      <c r="DIB102" s="1332"/>
      <c r="DIC102" s="1332"/>
      <c r="DID102" s="1332"/>
      <c r="DIE102" s="1332"/>
      <c r="DIF102" s="1332"/>
      <c r="DIG102" s="1332"/>
      <c r="DIH102" s="1332"/>
      <c r="DII102" s="1332"/>
      <c r="DIJ102" s="1332"/>
      <c r="DIK102" s="1332"/>
      <c r="DIL102" s="1332"/>
      <c r="DIM102" s="1332"/>
      <c r="DIN102" s="1332"/>
      <c r="DIO102" s="1332"/>
      <c r="DIP102" s="1332"/>
      <c r="DIQ102" s="1332"/>
      <c r="DIR102" s="1332"/>
      <c r="DIS102" s="1332"/>
      <c r="DIT102" s="1332"/>
      <c r="DIU102" s="1332"/>
      <c r="DIV102" s="1332"/>
      <c r="DIW102" s="1332"/>
      <c r="DIX102" s="1332"/>
      <c r="DIY102" s="1332"/>
      <c r="DIZ102" s="1332"/>
      <c r="DJA102" s="1332"/>
      <c r="DJB102" s="1332"/>
      <c r="DJC102" s="1332"/>
      <c r="DJD102" s="1332"/>
      <c r="DJE102" s="1332"/>
      <c r="DJF102" s="1332"/>
      <c r="DJG102" s="1332"/>
      <c r="DJH102" s="1332"/>
      <c r="DJI102" s="1332"/>
      <c r="DJJ102" s="1332"/>
      <c r="DJK102" s="1332"/>
      <c r="DJL102" s="1332"/>
      <c r="DJM102" s="1332"/>
      <c r="DJN102" s="1332"/>
      <c r="DJO102" s="1332"/>
      <c r="DJP102" s="1332"/>
      <c r="DJQ102" s="1332"/>
      <c r="DJR102" s="1332"/>
      <c r="DJS102" s="1332"/>
      <c r="DJT102" s="1332"/>
      <c r="DJU102" s="1332"/>
      <c r="DJV102" s="1332"/>
      <c r="DJW102" s="1332"/>
      <c r="DJX102" s="1332"/>
      <c r="DJY102" s="1332"/>
      <c r="DJZ102" s="1332"/>
      <c r="DKA102" s="1332"/>
      <c r="DKB102" s="1332"/>
      <c r="DKC102" s="1332"/>
      <c r="DKD102" s="1332"/>
      <c r="DKE102" s="1332"/>
      <c r="DKF102" s="1332"/>
      <c r="DKG102" s="1332"/>
      <c r="DKH102" s="1332"/>
      <c r="DKI102" s="1332"/>
      <c r="DKJ102" s="1332"/>
      <c r="DKK102" s="1332"/>
      <c r="DKL102" s="1332"/>
      <c r="DKM102" s="1332"/>
      <c r="DKN102" s="1332"/>
      <c r="DKO102" s="1332"/>
      <c r="DKP102" s="1332"/>
      <c r="DKQ102" s="1332"/>
      <c r="DKR102" s="1332"/>
      <c r="DKS102" s="1332"/>
      <c r="DKT102" s="1332"/>
      <c r="DKU102" s="1332"/>
      <c r="DKV102" s="1332"/>
      <c r="DKW102" s="1332"/>
      <c r="DKX102" s="1332"/>
      <c r="DKY102" s="1332"/>
      <c r="DKZ102" s="1332"/>
      <c r="DLA102" s="1332"/>
      <c r="DLB102" s="1332"/>
      <c r="DLC102" s="1332"/>
      <c r="DLD102" s="1332"/>
      <c r="DLE102" s="1332"/>
      <c r="DLF102" s="1332"/>
      <c r="DLG102" s="1332"/>
      <c r="DLH102" s="1332"/>
      <c r="DLI102" s="1332"/>
      <c r="DLJ102" s="1332"/>
      <c r="DLK102" s="1332"/>
      <c r="DLL102" s="1332"/>
      <c r="DLM102" s="1332"/>
      <c r="DLN102" s="1332"/>
      <c r="DLO102" s="1332"/>
      <c r="DLP102" s="1332"/>
      <c r="DLQ102" s="1332"/>
      <c r="DLR102" s="1332"/>
      <c r="DLS102" s="1332"/>
      <c r="DLT102" s="1332"/>
      <c r="DLU102" s="1332"/>
      <c r="DLV102" s="1332"/>
      <c r="DLW102" s="1332"/>
      <c r="DLX102" s="1332"/>
      <c r="DLY102" s="1332"/>
      <c r="DLZ102" s="1332"/>
      <c r="DMA102" s="1332"/>
      <c r="DMB102" s="1332"/>
      <c r="DMC102" s="1332"/>
      <c r="DMD102" s="1332"/>
      <c r="DME102" s="1332"/>
      <c r="DMF102" s="1332"/>
      <c r="DMG102" s="1332"/>
      <c r="DMH102" s="1332"/>
      <c r="DMI102" s="1332"/>
      <c r="DMJ102" s="1332"/>
      <c r="DMK102" s="1332"/>
      <c r="DML102" s="1332"/>
      <c r="DMM102" s="1332"/>
      <c r="DMN102" s="1332"/>
      <c r="DMO102" s="1332"/>
      <c r="DMP102" s="1332"/>
      <c r="DMQ102" s="1332"/>
      <c r="DMR102" s="1332"/>
      <c r="DMS102" s="1332"/>
      <c r="DMT102" s="1332"/>
      <c r="DMU102" s="1332"/>
      <c r="DMV102" s="1332"/>
      <c r="DMW102" s="1332"/>
      <c r="DMX102" s="1332"/>
      <c r="DMY102" s="1332"/>
      <c r="DMZ102" s="1332"/>
      <c r="DNA102" s="1332"/>
      <c r="DNB102" s="1332"/>
      <c r="DNC102" s="1332"/>
      <c r="DND102" s="1332"/>
      <c r="DNE102" s="1332"/>
      <c r="DNF102" s="1332"/>
      <c r="DNG102" s="1332"/>
      <c r="DNH102" s="1332"/>
      <c r="DNI102" s="1332"/>
      <c r="DNJ102" s="1332"/>
      <c r="DNK102" s="1332"/>
      <c r="DNL102" s="1332"/>
      <c r="DNM102" s="1332"/>
      <c r="DNN102" s="1332"/>
      <c r="DNO102" s="1332"/>
      <c r="DNP102" s="1332"/>
      <c r="DNQ102" s="1332"/>
      <c r="DNR102" s="1332"/>
      <c r="DNS102" s="1332"/>
      <c r="DNT102" s="1332"/>
      <c r="DNU102" s="1332"/>
      <c r="DNV102" s="1332"/>
      <c r="DNW102" s="1332"/>
      <c r="DNX102" s="1332"/>
      <c r="DNY102" s="1332"/>
      <c r="DNZ102" s="1332"/>
      <c r="DOA102" s="1332"/>
      <c r="DOB102" s="1332"/>
      <c r="DOC102" s="1332"/>
      <c r="DOD102" s="1332"/>
      <c r="DOE102" s="1332"/>
      <c r="DOF102" s="1332"/>
      <c r="DOG102" s="1332"/>
      <c r="DOH102" s="1332"/>
      <c r="DOI102" s="1332"/>
      <c r="DOJ102" s="1332"/>
      <c r="DOK102" s="1332"/>
      <c r="DOL102" s="1332"/>
      <c r="DOM102" s="1332"/>
      <c r="DON102" s="1332"/>
      <c r="DOO102" s="1332"/>
      <c r="DOP102" s="1332"/>
      <c r="DOQ102" s="1332"/>
      <c r="DOR102" s="1332"/>
      <c r="DOS102" s="1332"/>
      <c r="DOT102" s="1332"/>
      <c r="DOU102" s="1332"/>
      <c r="DOV102" s="1332"/>
      <c r="DOW102" s="1332"/>
      <c r="DOX102" s="1332"/>
      <c r="DOY102" s="1332"/>
      <c r="DOZ102" s="1332"/>
      <c r="DPA102" s="1332"/>
      <c r="DPB102" s="1332"/>
      <c r="DPC102" s="1332"/>
      <c r="DPD102" s="1332"/>
      <c r="DPE102" s="1332"/>
      <c r="DPF102" s="1332"/>
      <c r="DPG102" s="1332"/>
      <c r="DPH102" s="1332"/>
      <c r="DPI102" s="1332"/>
      <c r="DPJ102" s="1332"/>
      <c r="DPK102" s="1332"/>
      <c r="DPL102" s="1332"/>
      <c r="DPM102" s="1332"/>
      <c r="DPN102" s="1332"/>
      <c r="DPO102" s="1332"/>
      <c r="DPP102" s="1332"/>
      <c r="DPQ102" s="1332"/>
      <c r="DPR102" s="1332"/>
      <c r="DPS102" s="1332"/>
      <c r="DPT102" s="1332"/>
      <c r="DPU102" s="1332"/>
      <c r="DPV102" s="1332"/>
      <c r="DPW102" s="1332"/>
      <c r="DPX102" s="1332"/>
      <c r="DPY102" s="1332"/>
      <c r="DPZ102" s="1332"/>
      <c r="DQA102" s="1332"/>
      <c r="DQB102" s="1332"/>
      <c r="DQC102" s="1332"/>
      <c r="DQD102" s="1332"/>
      <c r="DQE102" s="1332"/>
      <c r="DQF102" s="1332"/>
      <c r="DQG102" s="1332"/>
      <c r="DQH102" s="1332"/>
      <c r="DQI102" s="1332"/>
      <c r="DQJ102" s="1332"/>
      <c r="DQK102" s="1332"/>
      <c r="DQL102" s="1332"/>
      <c r="DQM102" s="1332"/>
      <c r="DQN102" s="1332"/>
      <c r="DQO102" s="1332"/>
      <c r="DQP102" s="1332"/>
      <c r="DQQ102" s="1332"/>
      <c r="DQR102" s="1332"/>
      <c r="DQS102" s="1332"/>
      <c r="DQT102" s="1332"/>
      <c r="DQU102" s="1332"/>
      <c r="DQV102" s="1332"/>
      <c r="DQW102" s="1332"/>
      <c r="DQX102" s="1332"/>
      <c r="DQY102" s="1332"/>
      <c r="DQZ102" s="1332"/>
      <c r="DRA102" s="1332"/>
      <c r="DRB102" s="1332"/>
      <c r="DRC102" s="1332"/>
      <c r="DRD102" s="1332"/>
      <c r="DRE102" s="1332"/>
      <c r="DRF102" s="1332"/>
      <c r="DRG102" s="1332"/>
      <c r="DRH102" s="1332"/>
      <c r="DRI102" s="1332"/>
      <c r="DRJ102" s="1332"/>
      <c r="DRK102" s="1332"/>
      <c r="DRL102" s="1332"/>
      <c r="DRM102" s="1332"/>
      <c r="DRN102" s="1332"/>
      <c r="DRO102" s="1332"/>
      <c r="DRP102" s="1332"/>
      <c r="DRQ102" s="1332"/>
      <c r="DRR102" s="1332"/>
      <c r="DRS102" s="1332"/>
      <c r="DRT102" s="1332"/>
      <c r="DRU102" s="1332"/>
      <c r="DRV102" s="1332"/>
      <c r="DRW102" s="1332"/>
      <c r="DRX102" s="1332"/>
      <c r="DRY102" s="1332"/>
      <c r="DRZ102" s="1332"/>
      <c r="DSA102" s="1332"/>
      <c r="DSB102" s="1332"/>
      <c r="DSC102" s="1332"/>
      <c r="DSD102" s="1332"/>
      <c r="DSE102" s="1332"/>
      <c r="DSF102" s="1332"/>
      <c r="DSG102" s="1332"/>
      <c r="DSH102" s="1332"/>
      <c r="DSI102" s="1332"/>
      <c r="DSJ102" s="1332"/>
      <c r="DSK102" s="1332"/>
      <c r="DSL102" s="1332"/>
      <c r="DSM102" s="1332"/>
      <c r="DSN102" s="1332"/>
      <c r="DSO102" s="1332"/>
      <c r="DSP102" s="1332"/>
      <c r="DSQ102" s="1332"/>
      <c r="DSR102" s="1332"/>
      <c r="DSS102" s="1332"/>
      <c r="DST102" s="1332"/>
      <c r="DSU102" s="1332"/>
      <c r="DSV102" s="1332"/>
      <c r="DSW102" s="1332"/>
      <c r="DSX102" s="1332"/>
      <c r="DSY102" s="1332"/>
      <c r="DSZ102" s="1332"/>
      <c r="DTA102" s="1332"/>
      <c r="DTB102" s="1332"/>
      <c r="DTC102" s="1332"/>
      <c r="DTD102" s="1332"/>
      <c r="DTE102" s="1332"/>
      <c r="DTF102" s="1332"/>
      <c r="DTG102" s="1332"/>
      <c r="DTH102" s="1332"/>
      <c r="DTI102" s="1332"/>
      <c r="DTJ102" s="1332"/>
      <c r="DTK102" s="1332"/>
      <c r="DTL102" s="1332"/>
      <c r="DTM102" s="1332"/>
      <c r="DTN102" s="1332"/>
      <c r="DTO102" s="1332"/>
      <c r="DTP102" s="1332"/>
      <c r="DTQ102" s="1332"/>
      <c r="DTR102" s="1332"/>
      <c r="DTS102" s="1332"/>
      <c r="DTT102" s="1332"/>
      <c r="DTU102" s="1332"/>
      <c r="DTV102" s="1332"/>
      <c r="DTW102" s="1332"/>
      <c r="DTX102" s="1332"/>
      <c r="DTY102" s="1332"/>
      <c r="DTZ102" s="1332"/>
      <c r="DUA102" s="1332"/>
      <c r="DUB102" s="1332"/>
      <c r="DUC102" s="1332"/>
      <c r="DUD102" s="1332"/>
      <c r="DUE102" s="1332"/>
      <c r="DUF102" s="1332"/>
      <c r="DUG102" s="1332"/>
      <c r="DUH102" s="1332"/>
      <c r="DUI102" s="1332"/>
      <c r="DUJ102" s="1332"/>
      <c r="DUK102" s="1332"/>
      <c r="DUL102" s="1332"/>
      <c r="DUM102" s="1332"/>
      <c r="DUN102" s="1332"/>
      <c r="DUO102" s="1332"/>
      <c r="DUP102" s="1332"/>
      <c r="DUQ102" s="1332"/>
      <c r="DUR102" s="1332"/>
      <c r="DUS102" s="1332"/>
      <c r="DUT102" s="1332"/>
      <c r="DUU102" s="1332"/>
      <c r="DUV102" s="1332"/>
      <c r="DUW102" s="1332"/>
      <c r="DUX102" s="1332"/>
      <c r="DUY102" s="1332"/>
      <c r="DUZ102" s="1332"/>
      <c r="DVA102" s="1332"/>
      <c r="DVB102" s="1332"/>
      <c r="DVC102" s="1332"/>
      <c r="DVD102" s="1332"/>
      <c r="DVE102" s="1332"/>
      <c r="DVF102" s="1332"/>
      <c r="DVG102" s="1332"/>
      <c r="DVH102" s="1332"/>
      <c r="DVI102" s="1332"/>
      <c r="DVJ102" s="1332"/>
      <c r="DVK102" s="1332"/>
      <c r="DVL102" s="1332"/>
      <c r="DVM102" s="1332"/>
      <c r="DVN102" s="1332"/>
      <c r="DVO102" s="1332"/>
      <c r="DVP102" s="1332"/>
      <c r="DVQ102" s="1332"/>
      <c r="DVR102" s="1332"/>
      <c r="DVS102" s="1332"/>
      <c r="DVT102" s="1332"/>
      <c r="DVU102" s="1332"/>
      <c r="DVV102" s="1332"/>
      <c r="DVW102" s="1332"/>
      <c r="DVX102" s="1332"/>
      <c r="DVY102" s="1332"/>
      <c r="DVZ102" s="1332"/>
      <c r="DWA102" s="1332"/>
      <c r="DWB102" s="1332"/>
      <c r="DWC102" s="1332"/>
      <c r="DWD102" s="1332"/>
      <c r="DWE102" s="1332"/>
      <c r="DWF102" s="1332"/>
      <c r="DWG102" s="1332"/>
      <c r="DWH102" s="1332"/>
      <c r="DWI102" s="1332"/>
      <c r="DWJ102" s="1332"/>
      <c r="DWK102" s="1332"/>
      <c r="DWL102" s="1332"/>
      <c r="DWM102" s="1332"/>
      <c r="DWN102" s="1332"/>
      <c r="DWO102" s="1332"/>
      <c r="DWP102" s="1332"/>
      <c r="DWQ102" s="1332"/>
      <c r="DWR102" s="1332"/>
      <c r="DWS102" s="1332"/>
      <c r="DWT102" s="1332"/>
      <c r="DWU102" s="1332"/>
      <c r="DWV102" s="1332"/>
      <c r="DWW102" s="1332"/>
      <c r="DWX102" s="1332"/>
      <c r="DWY102" s="1332"/>
      <c r="DWZ102" s="1332"/>
      <c r="DXA102" s="1332"/>
      <c r="DXB102" s="1332"/>
      <c r="DXC102" s="1332"/>
      <c r="DXD102" s="1332"/>
      <c r="DXE102" s="1332"/>
      <c r="DXF102" s="1332"/>
      <c r="DXG102" s="1332"/>
      <c r="DXH102" s="1332"/>
      <c r="DXI102" s="1332"/>
      <c r="DXJ102" s="1332"/>
      <c r="DXK102" s="1332"/>
      <c r="DXL102" s="1332"/>
      <c r="DXM102" s="1332"/>
      <c r="DXN102" s="1332"/>
      <c r="DXO102" s="1332"/>
      <c r="DXP102" s="1332"/>
      <c r="DXQ102" s="1332"/>
      <c r="DXR102" s="1332"/>
      <c r="DXS102" s="1332"/>
      <c r="DXT102" s="1332"/>
      <c r="DXU102" s="1332"/>
      <c r="DXV102" s="1332"/>
      <c r="DXW102" s="1332"/>
      <c r="DXX102" s="1332"/>
      <c r="DXY102" s="1332"/>
      <c r="DXZ102" s="1332"/>
      <c r="DYA102" s="1332"/>
      <c r="DYB102" s="1332"/>
      <c r="DYC102" s="1332"/>
      <c r="DYD102" s="1332"/>
      <c r="DYE102" s="1332"/>
      <c r="DYF102" s="1332"/>
      <c r="DYG102" s="1332"/>
      <c r="DYH102" s="1332"/>
      <c r="DYI102" s="1332"/>
      <c r="DYJ102" s="1332"/>
      <c r="DYK102" s="1332"/>
      <c r="DYL102" s="1332"/>
      <c r="DYM102" s="1332"/>
      <c r="DYN102" s="1332"/>
      <c r="DYO102" s="1332"/>
      <c r="DYP102" s="1332"/>
      <c r="DYQ102" s="1332"/>
      <c r="DYR102" s="1332"/>
      <c r="DYS102" s="1332"/>
      <c r="DYT102" s="1332"/>
      <c r="DYU102" s="1332"/>
      <c r="DYV102" s="1332"/>
      <c r="DYW102" s="1332"/>
      <c r="DYX102" s="1332"/>
      <c r="DYY102" s="1332"/>
      <c r="DYZ102" s="1332"/>
      <c r="DZA102" s="1332"/>
      <c r="DZB102" s="1332"/>
      <c r="DZC102" s="1332"/>
      <c r="DZD102" s="1332"/>
      <c r="DZE102" s="1332"/>
      <c r="DZF102" s="1332"/>
      <c r="DZG102" s="1332"/>
      <c r="DZH102" s="1332"/>
      <c r="DZI102" s="1332"/>
      <c r="DZJ102" s="1332"/>
      <c r="DZK102" s="1332"/>
      <c r="DZL102" s="1332"/>
      <c r="DZM102" s="1332"/>
      <c r="DZN102" s="1332"/>
      <c r="DZO102" s="1332"/>
      <c r="DZP102" s="1332"/>
      <c r="DZQ102" s="1332"/>
      <c r="DZR102" s="1332"/>
      <c r="DZS102" s="1332"/>
      <c r="DZT102" s="1332"/>
      <c r="DZU102" s="1332"/>
      <c r="DZV102" s="1332"/>
      <c r="DZW102" s="1332"/>
      <c r="DZX102" s="1332"/>
      <c r="DZY102" s="1332"/>
      <c r="DZZ102" s="1332"/>
      <c r="EAA102" s="1332"/>
      <c r="EAB102" s="1332"/>
      <c r="EAC102" s="1332"/>
      <c r="EAD102" s="1332"/>
      <c r="EAE102" s="1332"/>
      <c r="EAF102" s="1332"/>
      <c r="EAG102" s="1332"/>
      <c r="EAH102" s="1332"/>
      <c r="EAI102" s="1332"/>
      <c r="EAJ102" s="1332"/>
      <c r="EAK102" s="1332"/>
      <c r="EAL102" s="1332"/>
      <c r="EAM102" s="1332"/>
      <c r="EAN102" s="1332"/>
      <c r="EAO102" s="1332"/>
      <c r="EAP102" s="1332"/>
      <c r="EAQ102" s="1332"/>
      <c r="EAR102" s="1332"/>
      <c r="EAS102" s="1332"/>
      <c r="EAT102" s="1332"/>
      <c r="EAU102" s="1332"/>
      <c r="EAV102" s="1332"/>
      <c r="EAW102" s="1332"/>
      <c r="EAX102" s="1332"/>
      <c r="EAY102" s="1332"/>
      <c r="EAZ102" s="1332"/>
      <c r="EBA102" s="1332"/>
      <c r="EBB102" s="1332"/>
      <c r="EBC102" s="1332"/>
      <c r="EBD102" s="1332"/>
      <c r="EBE102" s="1332"/>
      <c r="EBF102" s="1332"/>
      <c r="EBG102" s="1332"/>
      <c r="EBH102" s="1332"/>
      <c r="EBI102" s="1332"/>
      <c r="EBJ102" s="1332"/>
      <c r="EBK102" s="1332"/>
      <c r="EBL102" s="1332"/>
      <c r="EBM102" s="1332"/>
      <c r="EBN102" s="1332"/>
      <c r="EBO102" s="1332"/>
      <c r="EBP102" s="1332"/>
      <c r="EBQ102" s="1332"/>
      <c r="EBR102" s="1332"/>
      <c r="EBS102" s="1332"/>
      <c r="EBT102" s="1332"/>
      <c r="EBU102" s="1332"/>
      <c r="EBV102" s="1332"/>
      <c r="EBW102" s="1332"/>
      <c r="EBX102" s="1332"/>
      <c r="EBY102" s="1332"/>
      <c r="EBZ102" s="1332"/>
      <c r="ECA102" s="1332"/>
      <c r="ECB102" s="1332"/>
      <c r="ECC102" s="1332"/>
      <c r="ECD102" s="1332"/>
      <c r="ECE102" s="1332"/>
      <c r="ECF102" s="1332"/>
      <c r="ECG102" s="1332"/>
      <c r="ECH102" s="1332"/>
      <c r="ECI102" s="1332"/>
      <c r="ECJ102" s="1332"/>
      <c r="ECK102" s="1332"/>
      <c r="ECL102" s="1332"/>
      <c r="ECM102" s="1332"/>
      <c r="ECN102" s="1332"/>
      <c r="ECO102" s="1332"/>
      <c r="ECP102" s="1332"/>
      <c r="ECQ102" s="1332"/>
      <c r="ECR102" s="1332"/>
      <c r="ECS102" s="1332"/>
      <c r="ECT102" s="1332"/>
      <c r="ECU102" s="1332"/>
      <c r="ECV102" s="1332"/>
      <c r="ECW102" s="1332"/>
      <c r="ECX102" s="1332"/>
      <c r="ECY102" s="1332"/>
      <c r="ECZ102" s="1332"/>
      <c r="EDA102" s="1332"/>
      <c r="EDB102" s="1332"/>
      <c r="EDC102" s="1332"/>
      <c r="EDD102" s="1332"/>
      <c r="EDE102" s="1332"/>
      <c r="EDF102" s="1332"/>
      <c r="EDG102" s="1332"/>
      <c r="EDH102" s="1332"/>
      <c r="EDI102" s="1332"/>
      <c r="EDJ102" s="1332"/>
      <c r="EDK102" s="1332"/>
      <c r="EDL102" s="1332"/>
      <c r="EDM102" s="1332"/>
      <c r="EDN102" s="1332"/>
      <c r="EDO102" s="1332"/>
      <c r="EDP102" s="1332"/>
      <c r="EDQ102" s="1332"/>
      <c r="EDR102" s="1332"/>
      <c r="EDS102" s="1332"/>
      <c r="EDT102" s="1332"/>
      <c r="EDU102" s="1332"/>
      <c r="EDV102" s="1332"/>
      <c r="EDW102" s="1332"/>
      <c r="EDX102" s="1332"/>
      <c r="EDY102" s="1332"/>
      <c r="EDZ102" s="1332"/>
      <c r="EEA102" s="1332"/>
      <c r="EEB102" s="1332"/>
      <c r="EEC102" s="1332"/>
      <c r="EED102" s="1332"/>
      <c r="EEE102" s="1332"/>
      <c r="EEF102" s="1332"/>
      <c r="EEG102" s="1332"/>
      <c r="EEH102" s="1332"/>
      <c r="EEI102" s="1332"/>
      <c r="EEJ102" s="1332"/>
      <c r="EEK102" s="1332"/>
      <c r="EEL102" s="1332"/>
      <c r="EEM102" s="1332"/>
      <c r="EEN102" s="1332"/>
      <c r="EEO102" s="1332"/>
      <c r="EEP102" s="1332"/>
      <c r="EEQ102" s="1332"/>
      <c r="EER102" s="1332"/>
      <c r="EES102" s="1332"/>
      <c r="EET102" s="1332"/>
      <c r="EEU102" s="1332"/>
      <c r="EEV102" s="1332"/>
      <c r="EEW102" s="1332"/>
      <c r="EEX102" s="1332"/>
      <c r="EEY102" s="1332"/>
      <c r="EEZ102" s="1332"/>
      <c r="EFA102" s="1332"/>
      <c r="EFB102" s="1332"/>
      <c r="EFC102" s="1332"/>
      <c r="EFD102" s="1332"/>
      <c r="EFE102" s="1332"/>
      <c r="EFF102" s="1332"/>
      <c r="EFG102" s="1332"/>
      <c r="EFH102" s="1332"/>
      <c r="EFI102" s="1332"/>
      <c r="EFJ102" s="1332"/>
      <c r="EFK102" s="1332"/>
      <c r="EFL102" s="1332"/>
      <c r="EFM102" s="1332"/>
      <c r="EFN102" s="1332"/>
      <c r="EFO102" s="1332"/>
      <c r="EFP102" s="1332"/>
      <c r="EFQ102" s="1332"/>
      <c r="EFR102" s="1332"/>
      <c r="EFS102" s="1332"/>
      <c r="EFT102" s="1332"/>
      <c r="EFU102" s="1332"/>
      <c r="EFV102" s="1332"/>
      <c r="EFW102" s="1332"/>
      <c r="EFX102" s="1332"/>
      <c r="EFY102" s="1332"/>
      <c r="EFZ102" s="1332"/>
      <c r="EGA102" s="1332"/>
      <c r="EGB102" s="1332"/>
      <c r="EGC102" s="1332"/>
      <c r="EGD102" s="1332"/>
      <c r="EGE102" s="1332"/>
      <c r="EGF102" s="1332"/>
      <c r="EGG102" s="1332"/>
      <c r="EGH102" s="1332"/>
      <c r="EGI102" s="1332"/>
      <c r="EGJ102" s="1332"/>
      <c r="EGK102" s="1332"/>
      <c r="EGL102" s="1332"/>
      <c r="EGM102" s="1332"/>
      <c r="EGN102" s="1332"/>
      <c r="EGO102" s="1332"/>
      <c r="EGP102" s="1332"/>
      <c r="EGQ102" s="1332"/>
      <c r="EGR102" s="1332"/>
      <c r="EGS102" s="1332"/>
      <c r="EGT102" s="1332"/>
      <c r="EGU102" s="1332"/>
      <c r="EGV102" s="1332"/>
      <c r="EGW102" s="1332"/>
      <c r="EGX102" s="1332"/>
      <c r="EGY102" s="1332"/>
      <c r="EGZ102" s="1332"/>
      <c r="EHA102" s="1332"/>
      <c r="EHB102" s="1332"/>
      <c r="EHC102" s="1332"/>
      <c r="EHD102" s="1332"/>
      <c r="EHE102" s="1332"/>
      <c r="EHF102" s="1332"/>
      <c r="EHG102" s="1332"/>
      <c r="EHH102" s="1332"/>
      <c r="EHI102" s="1332"/>
      <c r="EHJ102" s="1332"/>
      <c r="EHK102" s="1332"/>
      <c r="EHL102" s="1332"/>
      <c r="EHM102" s="1332"/>
      <c r="EHN102" s="1332"/>
      <c r="EHO102" s="1332"/>
      <c r="EHP102" s="1332"/>
      <c r="EHQ102" s="1332"/>
      <c r="EHR102" s="1332"/>
      <c r="EHS102" s="1332"/>
      <c r="EHT102" s="1332"/>
      <c r="EHU102" s="1332"/>
      <c r="EHV102" s="1332"/>
      <c r="EHW102" s="1332"/>
      <c r="EHX102" s="1332"/>
      <c r="EHY102" s="1332"/>
      <c r="EHZ102" s="1332"/>
      <c r="EIA102" s="1332"/>
      <c r="EIB102" s="1332"/>
      <c r="EIC102" s="1332"/>
      <c r="EID102" s="1332"/>
      <c r="EIE102" s="1332"/>
      <c r="EIF102" s="1332"/>
      <c r="EIG102" s="1332"/>
      <c r="EIH102" s="1332"/>
      <c r="EII102" s="1332"/>
      <c r="EIJ102" s="1332"/>
      <c r="EIK102" s="1332"/>
      <c r="EIL102" s="1332"/>
      <c r="EIM102" s="1332"/>
      <c r="EIN102" s="1332"/>
      <c r="EIO102" s="1332"/>
      <c r="EIP102" s="1332"/>
      <c r="EIQ102" s="1332"/>
      <c r="EIR102" s="1332"/>
      <c r="EIS102" s="1332"/>
      <c r="EIT102" s="1332"/>
      <c r="EIU102" s="1332"/>
      <c r="EIV102" s="1332"/>
      <c r="EIW102" s="1332"/>
      <c r="EIX102" s="1332"/>
      <c r="EIY102" s="1332"/>
      <c r="EIZ102" s="1332"/>
      <c r="EJA102" s="1332"/>
      <c r="EJB102" s="1332"/>
      <c r="EJC102" s="1332"/>
      <c r="EJD102" s="1332"/>
      <c r="EJE102" s="1332"/>
      <c r="EJF102" s="1332"/>
      <c r="EJG102" s="1332"/>
      <c r="EJH102" s="1332"/>
      <c r="EJI102" s="1332"/>
      <c r="EJJ102" s="1332"/>
      <c r="EJK102" s="1332"/>
      <c r="EJL102" s="1332"/>
      <c r="EJM102" s="1332"/>
      <c r="EJN102" s="1332"/>
      <c r="EJO102" s="1332"/>
      <c r="EJP102" s="1332"/>
      <c r="EJQ102" s="1332"/>
      <c r="EJR102" s="1332"/>
      <c r="EJS102" s="1332"/>
      <c r="EJT102" s="1332"/>
      <c r="EJU102" s="1332"/>
      <c r="EJV102" s="1332"/>
      <c r="EJW102" s="1332"/>
      <c r="EJX102" s="1332"/>
      <c r="EJY102" s="1332"/>
      <c r="EJZ102" s="1332"/>
      <c r="EKA102" s="1332"/>
      <c r="EKB102" s="1332"/>
      <c r="EKC102" s="1332"/>
      <c r="EKD102" s="1332"/>
      <c r="EKE102" s="1332"/>
      <c r="EKF102" s="1332"/>
      <c r="EKG102" s="1332"/>
      <c r="EKH102" s="1332"/>
      <c r="EKI102" s="1332"/>
      <c r="EKJ102" s="1332"/>
      <c r="EKK102" s="1332"/>
      <c r="EKL102" s="1332"/>
      <c r="EKM102" s="1332"/>
      <c r="EKN102" s="1332"/>
      <c r="EKO102" s="1332"/>
      <c r="EKP102" s="1332"/>
      <c r="EKQ102" s="1332"/>
      <c r="EKR102" s="1332"/>
      <c r="EKS102" s="1332"/>
      <c r="EKT102" s="1332"/>
      <c r="EKU102" s="1332"/>
      <c r="EKV102" s="1332"/>
      <c r="EKW102" s="1332"/>
      <c r="EKX102" s="1332"/>
      <c r="EKY102" s="1332"/>
      <c r="EKZ102" s="1332"/>
      <c r="ELA102" s="1332"/>
      <c r="ELB102" s="1332"/>
      <c r="ELC102" s="1332"/>
      <c r="ELD102" s="1332"/>
      <c r="ELE102" s="1332"/>
      <c r="ELF102" s="1332"/>
      <c r="ELG102" s="1332"/>
      <c r="ELH102" s="1332"/>
      <c r="ELI102" s="1332"/>
      <c r="ELJ102" s="1332"/>
      <c r="ELK102" s="1332"/>
      <c r="ELL102" s="1332"/>
      <c r="ELM102" s="1332"/>
      <c r="ELN102" s="1332"/>
      <c r="ELO102" s="1332"/>
      <c r="ELP102" s="1332"/>
      <c r="ELQ102" s="1332"/>
      <c r="ELR102" s="1332"/>
      <c r="ELS102" s="1332"/>
      <c r="ELT102" s="1332"/>
      <c r="ELU102" s="1332"/>
      <c r="ELV102" s="1332"/>
      <c r="ELW102" s="1332"/>
      <c r="ELX102" s="1332"/>
      <c r="ELY102" s="1332"/>
      <c r="ELZ102" s="1332"/>
      <c r="EMA102" s="1332"/>
      <c r="EMB102" s="1332"/>
      <c r="EMC102" s="1332"/>
      <c r="EMD102" s="1332"/>
      <c r="EME102" s="1332"/>
      <c r="EMF102" s="1332"/>
      <c r="EMG102" s="1332"/>
      <c r="EMH102" s="1332"/>
      <c r="EMI102" s="1332"/>
      <c r="EMJ102" s="1332"/>
      <c r="EMK102" s="1332"/>
      <c r="EML102" s="1332"/>
      <c r="EMM102" s="1332"/>
      <c r="EMN102" s="1332"/>
      <c r="EMO102" s="1332"/>
      <c r="EMP102" s="1332"/>
      <c r="EMQ102" s="1332"/>
      <c r="EMR102" s="1332"/>
      <c r="EMS102" s="1332"/>
      <c r="EMT102" s="1332"/>
      <c r="EMU102" s="1332"/>
      <c r="EMV102" s="1332"/>
      <c r="EMW102" s="1332"/>
      <c r="EMX102" s="1332"/>
      <c r="EMY102" s="1332"/>
      <c r="EMZ102" s="1332"/>
      <c r="ENA102" s="1332"/>
      <c r="ENB102" s="1332"/>
      <c r="ENC102" s="1332"/>
      <c r="END102" s="1332"/>
      <c r="ENE102" s="1332"/>
      <c r="ENF102" s="1332"/>
      <c r="ENG102" s="1332"/>
      <c r="ENH102" s="1332"/>
      <c r="ENI102" s="1332"/>
      <c r="ENJ102" s="1332"/>
      <c r="ENK102" s="1332"/>
      <c r="ENL102" s="1332"/>
      <c r="ENM102" s="1332"/>
      <c r="ENN102" s="1332"/>
      <c r="ENO102" s="1332"/>
      <c r="ENP102" s="1332"/>
      <c r="ENQ102" s="1332"/>
      <c r="ENR102" s="1332"/>
      <c r="ENS102" s="1332"/>
      <c r="ENT102" s="1332"/>
      <c r="ENU102" s="1332"/>
      <c r="ENV102" s="1332"/>
      <c r="ENW102" s="1332"/>
      <c r="ENX102" s="1332"/>
      <c r="ENY102" s="1332"/>
      <c r="ENZ102" s="1332"/>
      <c r="EOA102" s="1332"/>
      <c r="EOB102" s="1332"/>
      <c r="EOC102" s="1332"/>
      <c r="EOD102" s="1332"/>
      <c r="EOE102" s="1332"/>
      <c r="EOF102" s="1332"/>
      <c r="EOG102" s="1332"/>
      <c r="EOH102" s="1332"/>
      <c r="EOI102" s="1332"/>
      <c r="EOJ102" s="1332"/>
      <c r="EOK102" s="1332"/>
      <c r="EOL102" s="1332"/>
      <c r="EOM102" s="1332"/>
      <c r="EON102" s="1332"/>
      <c r="EOO102" s="1332"/>
      <c r="EOP102" s="1332"/>
      <c r="EOQ102" s="1332"/>
      <c r="EOR102" s="1332"/>
      <c r="EOS102" s="1332"/>
      <c r="EOT102" s="1332"/>
      <c r="EOU102" s="1332"/>
      <c r="EOV102" s="1332"/>
      <c r="EOW102" s="1332"/>
      <c r="EOX102" s="1332"/>
      <c r="EOY102" s="1332"/>
      <c r="EOZ102" s="1332"/>
      <c r="EPA102" s="1332"/>
      <c r="EPB102" s="1332"/>
      <c r="EPC102" s="1332"/>
      <c r="EPD102" s="1332"/>
      <c r="EPE102" s="1332"/>
      <c r="EPF102" s="1332"/>
      <c r="EPG102" s="1332"/>
      <c r="EPH102" s="1332"/>
      <c r="EPI102" s="1332"/>
      <c r="EPJ102" s="1332"/>
      <c r="EPK102" s="1332"/>
      <c r="EPL102" s="1332"/>
      <c r="EPM102" s="1332"/>
      <c r="EPN102" s="1332"/>
      <c r="EPO102" s="1332"/>
      <c r="EPP102" s="1332"/>
      <c r="EPQ102" s="1332"/>
      <c r="EPR102" s="1332"/>
      <c r="EPS102" s="1332"/>
      <c r="EPT102" s="1332"/>
      <c r="EPU102" s="1332"/>
      <c r="EPV102" s="1332"/>
      <c r="EPW102" s="1332"/>
      <c r="EPX102" s="1332"/>
      <c r="EPY102" s="1332"/>
      <c r="EPZ102" s="1332"/>
      <c r="EQA102" s="1332"/>
      <c r="EQB102" s="1332"/>
      <c r="EQC102" s="1332"/>
      <c r="EQD102" s="1332"/>
      <c r="EQE102" s="1332"/>
      <c r="EQF102" s="1332"/>
      <c r="EQG102" s="1332"/>
      <c r="EQH102" s="1332"/>
      <c r="EQI102" s="1332"/>
      <c r="EQJ102" s="1332"/>
      <c r="EQK102" s="1332"/>
      <c r="EQL102" s="1332"/>
      <c r="EQM102" s="1332"/>
      <c r="EQN102" s="1332"/>
      <c r="EQO102" s="1332"/>
      <c r="EQP102" s="1332"/>
      <c r="EQQ102" s="1332"/>
      <c r="EQR102" s="1332"/>
      <c r="EQS102" s="1332"/>
      <c r="EQT102" s="1332"/>
      <c r="EQU102" s="1332"/>
      <c r="EQV102" s="1332"/>
      <c r="EQW102" s="1332"/>
      <c r="EQX102" s="1332"/>
      <c r="EQY102" s="1332"/>
      <c r="EQZ102" s="1332"/>
      <c r="ERA102" s="1332"/>
      <c r="ERB102" s="1332"/>
      <c r="ERC102" s="1332"/>
      <c r="ERD102" s="1332"/>
      <c r="ERE102" s="1332"/>
      <c r="ERF102" s="1332"/>
      <c r="ERG102" s="1332"/>
      <c r="ERH102" s="1332"/>
      <c r="ERI102" s="1332"/>
      <c r="ERJ102" s="1332"/>
      <c r="ERK102" s="1332"/>
      <c r="ERL102" s="1332"/>
      <c r="ERM102" s="1332"/>
      <c r="ERN102" s="1332"/>
      <c r="ERO102" s="1332"/>
      <c r="ERP102" s="1332"/>
      <c r="ERQ102" s="1332"/>
      <c r="ERR102" s="1332"/>
      <c r="ERS102" s="1332"/>
      <c r="ERT102" s="1332"/>
      <c r="ERU102" s="1332"/>
      <c r="ERV102" s="1332"/>
      <c r="ERW102" s="1332"/>
      <c r="ERX102" s="1332"/>
      <c r="ERY102" s="1332"/>
      <c r="ERZ102" s="1332"/>
      <c r="ESA102" s="1332"/>
      <c r="ESB102" s="1332"/>
      <c r="ESC102" s="1332"/>
      <c r="ESD102" s="1332"/>
      <c r="ESE102" s="1332"/>
      <c r="ESF102" s="1332"/>
      <c r="ESG102" s="1332"/>
      <c r="ESH102" s="1332"/>
      <c r="ESI102" s="1332"/>
      <c r="ESJ102" s="1332"/>
      <c r="ESK102" s="1332"/>
      <c r="ESL102" s="1332"/>
      <c r="ESM102" s="1332"/>
      <c r="ESN102" s="1332"/>
      <c r="ESO102" s="1332"/>
      <c r="ESP102" s="1332"/>
      <c r="ESQ102" s="1332"/>
      <c r="ESR102" s="1332"/>
      <c r="ESS102" s="1332"/>
      <c r="EST102" s="1332"/>
      <c r="ESU102" s="1332"/>
      <c r="ESV102" s="1332"/>
      <c r="ESW102" s="1332"/>
      <c r="ESX102" s="1332"/>
      <c r="ESY102" s="1332"/>
      <c r="ESZ102" s="1332"/>
      <c r="ETA102" s="1332"/>
      <c r="ETB102" s="1332"/>
      <c r="ETC102" s="1332"/>
      <c r="ETD102" s="1332"/>
      <c r="ETE102" s="1332"/>
      <c r="ETF102" s="1332"/>
      <c r="ETG102" s="1332"/>
      <c r="ETH102" s="1332"/>
      <c r="ETI102" s="1332"/>
      <c r="ETJ102" s="1332"/>
      <c r="ETK102" s="1332"/>
      <c r="ETL102" s="1332"/>
      <c r="ETM102" s="1332"/>
      <c r="ETN102" s="1332"/>
      <c r="ETO102" s="1332"/>
      <c r="ETP102" s="1332"/>
      <c r="ETQ102" s="1332"/>
      <c r="ETR102" s="1332"/>
      <c r="ETS102" s="1332"/>
      <c r="ETT102" s="1332"/>
      <c r="ETU102" s="1332"/>
      <c r="ETV102" s="1332"/>
      <c r="ETW102" s="1332"/>
      <c r="ETX102" s="1332"/>
      <c r="ETY102" s="1332"/>
      <c r="ETZ102" s="1332"/>
      <c r="EUA102" s="1332"/>
      <c r="EUB102" s="1332"/>
      <c r="EUC102" s="1332"/>
      <c r="EUD102" s="1332"/>
      <c r="EUE102" s="1332"/>
      <c r="EUF102" s="1332"/>
      <c r="EUG102" s="1332"/>
      <c r="EUH102" s="1332"/>
      <c r="EUI102" s="1332"/>
      <c r="EUJ102" s="1332"/>
      <c r="EUK102" s="1332"/>
      <c r="EUL102" s="1332"/>
      <c r="EUM102" s="1332"/>
      <c r="EUN102" s="1332"/>
      <c r="EUO102" s="1332"/>
      <c r="EUP102" s="1332"/>
      <c r="EUQ102" s="1332"/>
      <c r="EUR102" s="1332"/>
      <c r="EUS102" s="1332"/>
      <c r="EUT102" s="1332"/>
      <c r="EUU102" s="1332"/>
      <c r="EUV102" s="1332"/>
      <c r="EUW102" s="1332"/>
      <c r="EUX102" s="1332"/>
      <c r="EUY102" s="1332"/>
      <c r="EUZ102" s="1332"/>
      <c r="EVA102" s="1332"/>
      <c r="EVB102" s="1332"/>
      <c r="EVC102" s="1332"/>
      <c r="EVD102" s="1332"/>
      <c r="EVE102" s="1332"/>
      <c r="EVF102" s="1332"/>
      <c r="EVG102" s="1332"/>
      <c r="EVH102" s="1332"/>
      <c r="EVI102" s="1332"/>
      <c r="EVJ102" s="1332"/>
      <c r="EVK102" s="1332"/>
      <c r="EVL102" s="1332"/>
      <c r="EVM102" s="1332"/>
      <c r="EVN102" s="1332"/>
      <c r="EVO102" s="1332"/>
      <c r="EVP102" s="1332"/>
      <c r="EVQ102" s="1332"/>
      <c r="EVR102" s="1332"/>
      <c r="EVS102" s="1332"/>
      <c r="EVT102" s="1332"/>
      <c r="EVU102" s="1332"/>
      <c r="EVV102" s="1332"/>
      <c r="EVW102" s="1332"/>
      <c r="EVX102" s="1332"/>
      <c r="EVY102" s="1332"/>
      <c r="EVZ102" s="1332"/>
      <c r="EWA102" s="1332"/>
      <c r="EWB102" s="1332"/>
      <c r="EWC102" s="1332"/>
      <c r="EWD102" s="1332"/>
      <c r="EWE102" s="1332"/>
      <c r="EWF102" s="1332"/>
      <c r="EWG102" s="1332"/>
      <c r="EWH102" s="1332"/>
      <c r="EWI102" s="1332"/>
      <c r="EWJ102" s="1332"/>
      <c r="EWK102" s="1332"/>
      <c r="EWL102" s="1332"/>
      <c r="EWM102" s="1332"/>
      <c r="EWN102" s="1332"/>
      <c r="EWO102" s="1332"/>
      <c r="EWP102" s="1332"/>
      <c r="EWQ102" s="1332"/>
      <c r="EWR102" s="1332"/>
      <c r="EWS102" s="1332"/>
      <c r="EWT102" s="1332"/>
      <c r="EWU102" s="1332"/>
      <c r="EWV102" s="1332"/>
      <c r="EWW102" s="1332"/>
      <c r="EWX102" s="1332"/>
      <c r="EWY102" s="1332"/>
      <c r="EWZ102" s="1332"/>
      <c r="EXA102" s="1332"/>
      <c r="EXB102" s="1332"/>
      <c r="EXC102" s="1332"/>
      <c r="EXD102" s="1332"/>
      <c r="EXE102" s="1332"/>
      <c r="EXF102" s="1332"/>
      <c r="EXG102" s="1332"/>
      <c r="EXH102" s="1332"/>
      <c r="EXI102" s="1332"/>
      <c r="EXJ102" s="1332"/>
      <c r="EXK102" s="1332"/>
      <c r="EXL102" s="1332"/>
      <c r="EXM102" s="1332"/>
      <c r="EXN102" s="1332"/>
      <c r="EXO102" s="1332"/>
      <c r="EXP102" s="1332"/>
      <c r="EXQ102" s="1332"/>
      <c r="EXR102" s="1332"/>
      <c r="EXS102" s="1332"/>
      <c r="EXT102" s="1332"/>
      <c r="EXU102" s="1332"/>
      <c r="EXV102" s="1332"/>
      <c r="EXW102" s="1332"/>
      <c r="EXX102" s="1332"/>
      <c r="EXY102" s="1332"/>
      <c r="EXZ102" s="1332"/>
      <c r="EYA102" s="1332"/>
      <c r="EYB102" s="1332"/>
      <c r="EYC102" s="1332"/>
      <c r="EYD102" s="1332"/>
      <c r="EYE102" s="1332"/>
      <c r="EYF102" s="1332"/>
      <c r="EYG102" s="1332"/>
      <c r="EYH102" s="1332"/>
      <c r="EYI102" s="1332"/>
      <c r="EYJ102" s="1332"/>
      <c r="EYK102" s="1332"/>
      <c r="EYL102" s="1332"/>
      <c r="EYM102" s="1332"/>
      <c r="EYN102" s="1332"/>
      <c r="EYO102" s="1332"/>
      <c r="EYP102" s="1332"/>
      <c r="EYQ102" s="1332"/>
      <c r="EYR102" s="1332"/>
      <c r="EYS102" s="1332"/>
      <c r="EYT102" s="1332"/>
      <c r="EYU102" s="1332"/>
      <c r="EYV102" s="1332"/>
      <c r="EYW102" s="1332"/>
      <c r="EYX102" s="1332"/>
      <c r="EYY102" s="1332"/>
      <c r="EYZ102" s="1332"/>
      <c r="EZA102" s="1332"/>
      <c r="EZB102" s="1332"/>
      <c r="EZC102" s="1332"/>
      <c r="EZD102" s="1332"/>
      <c r="EZE102" s="1332"/>
      <c r="EZF102" s="1332"/>
      <c r="EZG102" s="1332"/>
      <c r="EZH102" s="1332"/>
      <c r="EZI102" s="1332"/>
      <c r="EZJ102" s="1332"/>
      <c r="EZK102" s="1332"/>
      <c r="EZL102" s="1332"/>
      <c r="EZM102" s="1332"/>
      <c r="EZN102" s="1332"/>
      <c r="EZO102" s="1332"/>
      <c r="EZP102" s="1332"/>
      <c r="EZQ102" s="1332"/>
      <c r="EZR102" s="1332"/>
      <c r="EZS102" s="1332"/>
      <c r="EZT102" s="1332"/>
      <c r="EZU102" s="1332"/>
      <c r="EZV102" s="1332"/>
      <c r="EZW102" s="1332"/>
      <c r="EZX102" s="1332"/>
      <c r="EZY102" s="1332"/>
      <c r="EZZ102" s="1332"/>
      <c r="FAA102" s="1332"/>
      <c r="FAB102" s="1332"/>
      <c r="FAC102" s="1332"/>
      <c r="FAD102" s="1332"/>
      <c r="FAE102" s="1332"/>
      <c r="FAF102" s="1332"/>
      <c r="FAG102" s="1332"/>
      <c r="FAH102" s="1332"/>
      <c r="FAI102" s="1332"/>
      <c r="FAJ102" s="1332"/>
      <c r="FAK102" s="1332"/>
      <c r="FAL102" s="1332"/>
      <c r="FAM102" s="1332"/>
      <c r="FAN102" s="1332"/>
      <c r="FAO102" s="1332"/>
      <c r="FAP102" s="1332"/>
      <c r="FAQ102" s="1332"/>
      <c r="FAR102" s="1332"/>
      <c r="FAS102" s="1332"/>
      <c r="FAT102" s="1332"/>
      <c r="FAU102" s="1332"/>
      <c r="FAV102" s="1332"/>
      <c r="FAW102" s="1332"/>
      <c r="FAX102" s="1332"/>
      <c r="FAY102" s="1332"/>
      <c r="FAZ102" s="1332"/>
      <c r="FBA102" s="1332"/>
      <c r="FBB102" s="1332"/>
      <c r="FBC102" s="1332"/>
      <c r="FBD102" s="1332"/>
      <c r="FBE102" s="1332"/>
      <c r="FBF102" s="1332"/>
      <c r="FBG102" s="1332"/>
      <c r="FBH102" s="1332"/>
      <c r="FBI102" s="1332"/>
      <c r="FBJ102" s="1332"/>
      <c r="FBK102" s="1332"/>
      <c r="FBL102" s="1332"/>
      <c r="FBM102" s="1332"/>
      <c r="FBN102" s="1332"/>
      <c r="FBO102" s="1332"/>
      <c r="FBP102" s="1332"/>
      <c r="FBQ102" s="1332"/>
      <c r="FBR102" s="1332"/>
      <c r="FBS102" s="1332"/>
      <c r="FBT102" s="1332"/>
      <c r="FBU102" s="1332"/>
      <c r="FBV102" s="1332"/>
      <c r="FBW102" s="1332"/>
      <c r="FBX102" s="1332"/>
      <c r="FBY102" s="1332"/>
      <c r="FBZ102" s="1332"/>
      <c r="FCA102" s="1332"/>
      <c r="FCB102" s="1332"/>
      <c r="FCC102" s="1332"/>
      <c r="FCD102" s="1332"/>
      <c r="FCE102" s="1332"/>
      <c r="FCF102" s="1332"/>
      <c r="FCG102" s="1332"/>
      <c r="FCH102" s="1332"/>
      <c r="FCI102" s="1332"/>
      <c r="FCJ102" s="1332"/>
      <c r="FCK102" s="1332"/>
      <c r="FCL102" s="1332"/>
      <c r="FCM102" s="1332"/>
      <c r="FCN102" s="1332"/>
      <c r="FCO102" s="1332"/>
      <c r="FCP102" s="1332"/>
      <c r="FCQ102" s="1332"/>
      <c r="FCR102" s="1332"/>
      <c r="FCS102" s="1332"/>
      <c r="FCT102" s="1332"/>
      <c r="FCU102" s="1332"/>
      <c r="FCV102" s="1332"/>
      <c r="FCW102" s="1332"/>
      <c r="FCX102" s="1332"/>
      <c r="FCY102" s="1332"/>
      <c r="FCZ102" s="1332"/>
      <c r="FDA102" s="1332"/>
      <c r="FDB102" s="1332"/>
      <c r="FDC102" s="1332"/>
      <c r="FDD102" s="1332"/>
      <c r="FDE102" s="1332"/>
      <c r="FDF102" s="1332"/>
      <c r="FDG102" s="1332"/>
      <c r="FDH102" s="1332"/>
      <c r="FDI102" s="1332"/>
      <c r="FDJ102" s="1332"/>
      <c r="FDK102" s="1332"/>
      <c r="FDL102" s="1332"/>
      <c r="FDM102" s="1332"/>
      <c r="FDN102" s="1332"/>
      <c r="FDO102" s="1332"/>
      <c r="FDP102" s="1332"/>
      <c r="FDQ102" s="1332"/>
      <c r="FDR102" s="1332"/>
      <c r="FDS102" s="1332"/>
      <c r="FDT102" s="1332"/>
      <c r="FDU102" s="1332"/>
      <c r="FDV102" s="1332"/>
      <c r="FDW102" s="1332"/>
      <c r="FDX102" s="1332"/>
      <c r="FDY102" s="1332"/>
      <c r="FDZ102" s="1332"/>
      <c r="FEA102" s="1332"/>
      <c r="FEB102" s="1332"/>
      <c r="FEC102" s="1332"/>
      <c r="FED102" s="1332"/>
      <c r="FEE102" s="1332"/>
      <c r="FEF102" s="1332"/>
      <c r="FEG102" s="1332"/>
      <c r="FEH102" s="1332"/>
      <c r="FEI102" s="1332"/>
      <c r="FEJ102" s="1332"/>
      <c r="FEK102" s="1332"/>
      <c r="FEL102" s="1332"/>
      <c r="FEM102" s="1332"/>
      <c r="FEN102" s="1332"/>
      <c r="FEO102" s="1332"/>
      <c r="FEP102" s="1332"/>
      <c r="FEQ102" s="1332"/>
      <c r="FER102" s="1332"/>
      <c r="FES102" s="1332"/>
      <c r="FET102" s="1332"/>
      <c r="FEU102" s="1332"/>
      <c r="FEV102" s="1332"/>
      <c r="FEW102" s="1332"/>
      <c r="FEX102" s="1332"/>
      <c r="FEY102" s="1332"/>
      <c r="FEZ102" s="1332"/>
      <c r="FFA102" s="1332"/>
      <c r="FFB102" s="1332"/>
      <c r="FFC102" s="1332"/>
      <c r="FFD102" s="1332"/>
      <c r="FFE102" s="1332"/>
      <c r="FFF102" s="1332"/>
      <c r="FFG102" s="1332"/>
      <c r="FFH102" s="1332"/>
      <c r="FFI102" s="1332"/>
      <c r="FFJ102" s="1332"/>
      <c r="FFK102" s="1332"/>
      <c r="FFL102" s="1332"/>
      <c r="FFM102" s="1332"/>
      <c r="FFN102" s="1332"/>
      <c r="FFO102" s="1332"/>
      <c r="FFP102" s="1332"/>
      <c r="FFQ102" s="1332"/>
      <c r="FFR102" s="1332"/>
      <c r="FFS102" s="1332"/>
      <c r="FFT102" s="1332"/>
      <c r="FFU102" s="1332"/>
      <c r="FFV102" s="1332"/>
      <c r="FFW102" s="1332"/>
      <c r="FFX102" s="1332"/>
      <c r="FFY102" s="1332"/>
      <c r="FFZ102" s="1332"/>
      <c r="FGA102" s="1332"/>
      <c r="FGB102" s="1332"/>
      <c r="FGC102" s="1332"/>
      <c r="FGD102" s="1332"/>
      <c r="FGE102" s="1332"/>
      <c r="FGF102" s="1332"/>
      <c r="FGG102" s="1332"/>
      <c r="FGH102" s="1332"/>
      <c r="FGI102" s="1332"/>
      <c r="FGJ102" s="1332"/>
      <c r="FGK102" s="1332"/>
      <c r="FGL102" s="1332"/>
      <c r="FGM102" s="1332"/>
      <c r="FGN102" s="1332"/>
      <c r="FGO102" s="1332"/>
      <c r="FGP102" s="1332"/>
      <c r="FGQ102" s="1332"/>
      <c r="FGR102" s="1332"/>
      <c r="FGS102" s="1332"/>
      <c r="FGT102" s="1332"/>
      <c r="FGU102" s="1332"/>
      <c r="FGV102" s="1332"/>
      <c r="FGW102" s="1332"/>
      <c r="FGX102" s="1332"/>
      <c r="FGY102" s="1332"/>
      <c r="FGZ102" s="1332"/>
      <c r="FHA102" s="1332"/>
      <c r="FHB102" s="1332"/>
      <c r="FHC102" s="1332"/>
      <c r="FHD102" s="1332"/>
      <c r="FHE102" s="1332"/>
      <c r="FHF102" s="1332"/>
      <c r="FHG102" s="1332"/>
      <c r="FHH102" s="1332"/>
      <c r="FHI102" s="1332"/>
      <c r="FHJ102" s="1332"/>
      <c r="FHK102" s="1332"/>
      <c r="FHL102" s="1332"/>
      <c r="FHM102" s="1332"/>
      <c r="FHN102" s="1332"/>
      <c r="FHO102" s="1332"/>
      <c r="FHP102" s="1332"/>
      <c r="FHQ102" s="1332"/>
      <c r="FHR102" s="1332"/>
      <c r="FHS102" s="1332"/>
      <c r="FHT102" s="1332"/>
      <c r="FHU102" s="1332"/>
      <c r="FHV102" s="1332"/>
      <c r="FHW102" s="1332"/>
      <c r="FHX102" s="1332"/>
      <c r="FHY102" s="1332"/>
      <c r="FHZ102" s="1332"/>
      <c r="FIA102" s="1332"/>
      <c r="FIB102" s="1332"/>
      <c r="FIC102" s="1332"/>
      <c r="FID102" s="1332"/>
      <c r="FIE102" s="1332"/>
      <c r="FIF102" s="1332"/>
      <c r="FIG102" s="1332"/>
      <c r="FIH102" s="1332"/>
      <c r="FII102" s="1332"/>
      <c r="FIJ102" s="1332"/>
      <c r="FIK102" s="1332"/>
      <c r="FIL102" s="1332"/>
      <c r="FIM102" s="1332"/>
      <c r="FIN102" s="1332"/>
      <c r="FIO102" s="1332"/>
      <c r="FIP102" s="1332"/>
      <c r="FIQ102" s="1332"/>
      <c r="FIR102" s="1332"/>
      <c r="FIS102" s="1332"/>
      <c r="FIT102" s="1332"/>
      <c r="FIU102" s="1332"/>
      <c r="FIV102" s="1332"/>
      <c r="FIW102" s="1332"/>
      <c r="FIX102" s="1332"/>
      <c r="FIY102" s="1332"/>
      <c r="FIZ102" s="1332"/>
      <c r="FJA102" s="1332"/>
      <c r="FJB102" s="1332"/>
      <c r="FJC102" s="1332"/>
      <c r="FJD102" s="1332"/>
      <c r="FJE102" s="1332"/>
      <c r="FJF102" s="1332"/>
      <c r="FJG102" s="1332"/>
      <c r="FJH102" s="1332"/>
      <c r="FJI102" s="1332"/>
      <c r="FJJ102" s="1332"/>
      <c r="FJK102" s="1332"/>
      <c r="FJL102" s="1332"/>
      <c r="FJM102" s="1332"/>
      <c r="FJN102" s="1332"/>
      <c r="FJO102" s="1332"/>
      <c r="FJP102" s="1332"/>
      <c r="FJQ102" s="1332"/>
      <c r="FJR102" s="1332"/>
      <c r="FJS102" s="1332"/>
      <c r="FJT102" s="1332"/>
      <c r="FJU102" s="1332"/>
      <c r="FJV102" s="1332"/>
      <c r="FJW102" s="1332"/>
      <c r="FJX102" s="1332"/>
      <c r="FJY102" s="1332"/>
      <c r="FJZ102" s="1332"/>
      <c r="FKA102" s="1332"/>
      <c r="FKB102" s="1332"/>
      <c r="FKC102" s="1332"/>
      <c r="FKD102" s="1332"/>
      <c r="FKE102" s="1332"/>
      <c r="FKF102" s="1332"/>
      <c r="FKG102" s="1332"/>
      <c r="FKH102" s="1332"/>
      <c r="FKI102" s="1332"/>
      <c r="FKJ102" s="1332"/>
      <c r="FKK102" s="1332"/>
      <c r="FKL102" s="1332"/>
      <c r="FKM102" s="1332"/>
      <c r="FKN102" s="1332"/>
      <c r="FKO102" s="1332"/>
      <c r="FKP102" s="1332"/>
      <c r="FKQ102" s="1332"/>
      <c r="FKR102" s="1332"/>
      <c r="FKS102" s="1332"/>
      <c r="FKT102" s="1332"/>
      <c r="FKU102" s="1332"/>
      <c r="FKV102" s="1332"/>
      <c r="FKW102" s="1332"/>
      <c r="FKX102" s="1332"/>
      <c r="FKY102" s="1332"/>
      <c r="FKZ102" s="1332"/>
      <c r="FLA102" s="1332"/>
      <c r="FLB102" s="1332"/>
      <c r="FLC102" s="1332"/>
      <c r="FLD102" s="1332"/>
      <c r="FLE102" s="1332"/>
      <c r="FLF102" s="1332"/>
      <c r="FLG102" s="1332"/>
      <c r="FLH102" s="1332"/>
      <c r="FLI102" s="1332"/>
      <c r="FLJ102" s="1332"/>
      <c r="FLK102" s="1332"/>
      <c r="FLL102" s="1332"/>
      <c r="FLM102" s="1332"/>
      <c r="FLN102" s="1332"/>
      <c r="FLO102" s="1332"/>
      <c r="FLP102" s="1332"/>
      <c r="FLQ102" s="1332"/>
      <c r="FLR102" s="1332"/>
      <c r="FLS102" s="1332"/>
      <c r="FLT102" s="1332"/>
      <c r="FLU102" s="1332"/>
      <c r="FLV102" s="1332"/>
      <c r="FLW102" s="1332"/>
      <c r="FLX102" s="1332"/>
      <c r="FLY102" s="1332"/>
      <c r="FLZ102" s="1332"/>
      <c r="FMA102" s="1332"/>
      <c r="FMB102" s="1332"/>
      <c r="FMC102" s="1332"/>
      <c r="FMD102" s="1332"/>
      <c r="FME102" s="1332"/>
      <c r="FMF102" s="1332"/>
      <c r="FMG102" s="1332"/>
      <c r="FMH102" s="1332"/>
      <c r="FMI102" s="1332"/>
      <c r="FMJ102" s="1332"/>
      <c r="FMK102" s="1332"/>
      <c r="FML102" s="1332"/>
      <c r="FMM102" s="1332"/>
      <c r="FMN102" s="1332"/>
      <c r="FMO102" s="1332"/>
      <c r="FMP102" s="1332"/>
      <c r="FMQ102" s="1332"/>
      <c r="FMR102" s="1332"/>
      <c r="FMS102" s="1332"/>
      <c r="FMT102" s="1332"/>
      <c r="FMU102" s="1332"/>
      <c r="FMV102" s="1332"/>
      <c r="FMW102" s="1332"/>
      <c r="FMX102" s="1332"/>
      <c r="FMY102" s="1332"/>
      <c r="FMZ102" s="1332"/>
      <c r="FNA102" s="1332"/>
      <c r="FNB102" s="1332"/>
      <c r="FNC102" s="1332"/>
      <c r="FND102" s="1332"/>
      <c r="FNE102" s="1332"/>
      <c r="FNF102" s="1332"/>
    </row>
    <row r="103" spans="1:4426" s="1301" customFormat="1" ht="15">
      <c r="B103" s="1406">
        <v>1901099</v>
      </c>
      <c r="C103" s="1410" t="s">
        <v>829</v>
      </c>
      <c r="D103" s="1427">
        <v>150706.44</v>
      </c>
      <c r="E103" s="1405"/>
      <c r="F103" s="1401"/>
      <c r="G103" s="1401"/>
      <c r="H103" s="1401"/>
      <c r="I103" s="1401">
        <f>D103</f>
        <v>150706.44</v>
      </c>
      <c r="J103" s="1623" t="s">
        <v>1831</v>
      </c>
      <c r="K103" s="1424" t="s">
        <v>830</v>
      </c>
      <c r="L103" s="1332"/>
      <c r="M103" s="1332"/>
      <c r="N103" s="1332"/>
      <c r="O103" s="1332"/>
      <c r="P103" s="1332"/>
      <c r="Q103" s="1332"/>
      <c r="R103" s="1332"/>
      <c r="S103" s="1332"/>
      <c r="T103" s="1332"/>
      <c r="U103" s="1332"/>
      <c r="V103" s="1332"/>
      <c r="W103" s="1332"/>
      <c r="X103" s="1332"/>
      <c r="Y103" s="1332"/>
      <c r="Z103" s="1332"/>
      <c r="AA103" s="1332"/>
      <c r="AB103" s="1332"/>
      <c r="AC103" s="1332"/>
      <c r="AD103" s="1332"/>
      <c r="AE103" s="1332"/>
      <c r="AF103" s="1332"/>
      <c r="AG103" s="1332"/>
      <c r="AH103" s="1332"/>
      <c r="AI103" s="1332"/>
      <c r="AJ103" s="1332"/>
      <c r="AK103" s="1332"/>
      <c r="AL103" s="1332"/>
      <c r="AM103" s="1332"/>
      <c r="AN103" s="1332"/>
      <c r="AO103" s="1332"/>
      <c r="AP103" s="1332"/>
      <c r="AQ103" s="1332"/>
      <c r="AR103" s="1332"/>
      <c r="AS103" s="1332"/>
      <c r="AT103" s="1332"/>
      <c r="AU103" s="1332"/>
      <c r="AV103" s="1332"/>
      <c r="AW103" s="1332"/>
      <c r="AX103" s="1332"/>
      <c r="AY103" s="1332"/>
      <c r="AZ103" s="1332"/>
      <c r="BA103" s="1332"/>
      <c r="BB103" s="1332"/>
      <c r="BC103" s="1332"/>
      <c r="BD103" s="1332"/>
      <c r="BE103" s="1332"/>
      <c r="BF103" s="1332"/>
      <c r="BG103" s="1332"/>
      <c r="BH103" s="1332"/>
      <c r="BI103" s="1332"/>
      <c r="BJ103" s="1332"/>
      <c r="BK103" s="1332"/>
      <c r="BL103" s="1332"/>
      <c r="BM103" s="1332"/>
      <c r="BN103" s="1332"/>
      <c r="BO103" s="1332"/>
      <c r="BP103" s="1332"/>
      <c r="BQ103" s="1332"/>
      <c r="BR103" s="1332"/>
      <c r="BS103" s="1332"/>
      <c r="BT103" s="1332"/>
      <c r="BU103" s="1332"/>
      <c r="BV103" s="1332"/>
      <c r="BW103" s="1332"/>
      <c r="BX103" s="1332"/>
      <c r="BY103" s="1332"/>
      <c r="BZ103" s="1332"/>
      <c r="CA103" s="1332"/>
      <c r="CB103" s="1332"/>
      <c r="CC103" s="1332"/>
      <c r="CD103" s="1332"/>
      <c r="CE103" s="1332"/>
      <c r="CF103" s="1332"/>
      <c r="CG103" s="1332"/>
      <c r="CH103" s="1332"/>
      <c r="CI103" s="1332"/>
      <c r="CJ103" s="1332"/>
      <c r="CK103" s="1332"/>
      <c r="CL103" s="1332"/>
      <c r="CM103" s="1332"/>
      <c r="CN103" s="1332"/>
      <c r="CO103" s="1332"/>
      <c r="CP103" s="1332"/>
      <c r="CQ103" s="1332"/>
      <c r="CR103" s="1332"/>
      <c r="CS103" s="1332"/>
      <c r="CT103" s="1332"/>
      <c r="CU103" s="1332"/>
      <c r="CV103" s="1332"/>
      <c r="CW103" s="1332"/>
      <c r="CX103" s="1332"/>
      <c r="CY103" s="1332"/>
      <c r="CZ103" s="1332"/>
      <c r="DA103" s="1332"/>
      <c r="DB103" s="1332"/>
      <c r="DC103" s="1332"/>
      <c r="DD103" s="1332"/>
      <c r="DE103" s="1332"/>
      <c r="DF103" s="1332"/>
      <c r="DG103" s="1332"/>
      <c r="DH103" s="1332"/>
      <c r="DI103" s="1332"/>
      <c r="DJ103" s="1332"/>
      <c r="DK103" s="1332"/>
      <c r="DL103" s="1332"/>
      <c r="DM103" s="1332"/>
      <c r="DN103" s="1332"/>
      <c r="DO103" s="1332"/>
      <c r="DP103" s="1332"/>
      <c r="DQ103" s="1332"/>
      <c r="DR103" s="1332"/>
      <c r="DS103" s="1332"/>
      <c r="DT103" s="1332"/>
      <c r="DU103" s="1332"/>
      <c r="DV103" s="1332"/>
      <c r="DW103" s="1332"/>
      <c r="DX103" s="1332"/>
      <c r="DY103" s="1332"/>
      <c r="DZ103" s="1332"/>
      <c r="EA103" s="1332"/>
      <c r="EB103" s="1332"/>
      <c r="EC103" s="1332"/>
      <c r="ED103" s="1332"/>
      <c r="EE103" s="1332"/>
      <c r="EF103" s="1332"/>
      <c r="EG103" s="1332"/>
      <c r="EH103" s="1332"/>
      <c r="EI103" s="1332"/>
      <c r="EJ103" s="1332"/>
      <c r="EK103" s="1332"/>
      <c r="EL103" s="1332"/>
      <c r="EM103" s="1332"/>
      <c r="EN103" s="1332"/>
      <c r="EO103" s="1332"/>
      <c r="EP103" s="1332"/>
      <c r="EQ103" s="1332"/>
      <c r="ER103" s="1332"/>
      <c r="ES103" s="1332"/>
      <c r="ET103" s="1332"/>
      <c r="EU103" s="1332"/>
      <c r="EV103" s="1332"/>
      <c r="EW103" s="1332"/>
      <c r="EX103" s="1332"/>
      <c r="EY103" s="1332"/>
      <c r="EZ103" s="1332"/>
      <c r="FA103" s="1332"/>
      <c r="FB103" s="1332"/>
      <c r="FC103" s="1332"/>
      <c r="FD103" s="1332"/>
      <c r="FE103" s="1332"/>
      <c r="FF103" s="1332"/>
      <c r="FG103" s="1332"/>
      <c r="FH103" s="1332"/>
      <c r="FI103" s="1332"/>
      <c r="FJ103" s="1332"/>
      <c r="FK103" s="1332"/>
      <c r="FL103" s="1332"/>
      <c r="FM103" s="1332"/>
      <c r="FN103" s="1332"/>
      <c r="FO103" s="1332"/>
      <c r="FP103" s="1332"/>
      <c r="FQ103" s="1332"/>
      <c r="FR103" s="1332"/>
      <c r="FS103" s="1332"/>
      <c r="FT103" s="1332"/>
      <c r="FU103" s="1332"/>
      <c r="FV103" s="1332"/>
      <c r="FW103" s="1332"/>
      <c r="FX103" s="1332"/>
      <c r="FY103" s="1332"/>
      <c r="FZ103" s="1332"/>
      <c r="GA103" s="1332"/>
      <c r="GB103" s="1332"/>
      <c r="GC103" s="1332"/>
      <c r="GD103" s="1332"/>
      <c r="GE103" s="1332"/>
      <c r="GF103" s="1332"/>
      <c r="GG103" s="1332"/>
      <c r="GH103" s="1332"/>
      <c r="GI103" s="1332"/>
      <c r="GJ103" s="1332"/>
      <c r="GK103" s="1332"/>
      <c r="GL103" s="1332"/>
      <c r="GM103" s="1332"/>
      <c r="GN103" s="1332"/>
      <c r="GO103" s="1332"/>
      <c r="GP103" s="1332"/>
      <c r="GQ103" s="1332"/>
      <c r="GR103" s="1332"/>
      <c r="GS103" s="1332"/>
      <c r="GT103" s="1332"/>
      <c r="GU103" s="1332"/>
      <c r="GV103" s="1332"/>
      <c r="GW103" s="1332"/>
      <c r="GX103" s="1332"/>
      <c r="GY103" s="1332"/>
      <c r="GZ103" s="1332"/>
      <c r="HA103" s="1332"/>
      <c r="HB103" s="1332"/>
      <c r="HC103" s="1332"/>
      <c r="HD103" s="1332"/>
      <c r="HE103" s="1332"/>
      <c r="HF103" s="1332"/>
      <c r="HG103" s="1332"/>
      <c r="HH103" s="1332"/>
      <c r="HI103" s="1332"/>
      <c r="HJ103" s="1332"/>
      <c r="HK103" s="1332"/>
      <c r="HL103" s="1332"/>
      <c r="HM103" s="1332"/>
      <c r="HN103" s="1332"/>
      <c r="HO103" s="1332"/>
      <c r="HP103" s="1332"/>
      <c r="HQ103" s="1332"/>
      <c r="HR103" s="1332"/>
      <c r="HS103" s="1332"/>
      <c r="HT103" s="1332"/>
      <c r="HU103" s="1332"/>
      <c r="HV103" s="1332"/>
      <c r="HW103" s="1332"/>
      <c r="HX103" s="1332"/>
      <c r="HY103" s="1332"/>
      <c r="HZ103" s="1332"/>
      <c r="IA103" s="1332"/>
      <c r="IB103" s="1332"/>
      <c r="IC103" s="1332"/>
      <c r="ID103" s="1332"/>
      <c r="IE103" s="1332"/>
      <c r="IF103" s="1332"/>
      <c r="IG103" s="1332"/>
      <c r="IH103" s="1332"/>
      <c r="II103" s="1332"/>
      <c r="IJ103" s="1332"/>
      <c r="IK103" s="1332"/>
      <c r="IL103" s="1332"/>
      <c r="IM103" s="1332"/>
      <c r="IN103" s="1332"/>
      <c r="IO103" s="1332"/>
      <c r="IP103" s="1332"/>
      <c r="IQ103" s="1332"/>
      <c r="IR103" s="1332"/>
      <c r="IS103" s="1332"/>
      <c r="IT103" s="1332"/>
      <c r="IU103" s="1332"/>
      <c r="IV103" s="1332"/>
      <c r="IW103" s="1332"/>
      <c r="IX103" s="1332"/>
      <c r="IY103" s="1332"/>
      <c r="IZ103" s="1332"/>
      <c r="JA103" s="1332"/>
      <c r="JB103" s="1332"/>
      <c r="JC103" s="1332"/>
      <c r="JD103" s="1332"/>
      <c r="JE103" s="1332"/>
      <c r="JF103" s="1332"/>
      <c r="JG103" s="1332"/>
      <c r="JH103" s="1332"/>
      <c r="JI103" s="1332"/>
      <c r="JJ103" s="1332"/>
      <c r="JK103" s="1332"/>
      <c r="JL103" s="1332"/>
      <c r="JM103" s="1332"/>
      <c r="JN103" s="1332"/>
      <c r="JO103" s="1332"/>
      <c r="JP103" s="1332"/>
      <c r="JQ103" s="1332"/>
      <c r="JR103" s="1332"/>
      <c r="JS103" s="1332"/>
      <c r="JT103" s="1332"/>
      <c r="JU103" s="1332"/>
      <c r="JV103" s="1332"/>
      <c r="JW103" s="1332"/>
      <c r="JX103" s="1332"/>
      <c r="JY103" s="1332"/>
      <c r="JZ103" s="1332"/>
      <c r="KA103" s="1332"/>
      <c r="KB103" s="1332"/>
      <c r="KC103" s="1332"/>
      <c r="KD103" s="1332"/>
      <c r="KE103" s="1332"/>
      <c r="KF103" s="1332"/>
      <c r="KG103" s="1332"/>
      <c r="KH103" s="1332"/>
      <c r="KI103" s="1332"/>
      <c r="KJ103" s="1332"/>
      <c r="KK103" s="1332"/>
      <c r="KL103" s="1332"/>
      <c r="KM103" s="1332"/>
      <c r="KN103" s="1332"/>
      <c r="KO103" s="1332"/>
      <c r="KP103" s="1332"/>
      <c r="KQ103" s="1332"/>
      <c r="KR103" s="1332"/>
      <c r="KS103" s="1332"/>
      <c r="KT103" s="1332"/>
      <c r="KU103" s="1332"/>
      <c r="KV103" s="1332"/>
      <c r="KW103" s="1332"/>
      <c r="KX103" s="1332"/>
      <c r="KY103" s="1332"/>
      <c r="KZ103" s="1332"/>
      <c r="LA103" s="1332"/>
      <c r="LB103" s="1332"/>
      <c r="LC103" s="1332"/>
      <c r="LD103" s="1332"/>
      <c r="LE103" s="1332"/>
      <c r="LF103" s="1332"/>
      <c r="LG103" s="1332"/>
      <c r="LH103" s="1332"/>
      <c r="LI103" s="1332"/>
      <c r="LJ103" s="1332"/>
      <c r="LK103" s="1332"/>
      <c r="LL103" s="1332"/>
      <c r="LM103" s="1332"/>
      <c r="LN103" s="1332"/>
      <c r="LO103" s="1332"/>
      <c r="LP103" s="1332"/>
      <c r="LQ103" s="1332"/>
      <c r="LR103" s="1332"/>
      <c r="LS103" s="1332"/>
      <c r="LT103" s="1332"/>
      <c r="LU103" s="1332"/>
      <c r="LV103" s="1332"/>
      <c r="LW103" s="1332"/>
      <c r="LX103" s="1332"/>
      <c r="LY103" s="1332"/>
      <c r="LZ103" s="1332"/>
      <c r="MA103" s="1332"/>
      <c r="MB103" s="1332"/>
      <c r="MC103" s="1332"/>
      <c r="MD103" s="1332"/>
      <c r="ME103" s="1332"/>
      <c r="MF103" s="1332"/>
      <c r="MG103" s="1332"/>
      <c r="MH103" s="1332"/>
      <c r="MI103" s="1332"/>
      <c r="MJ103" s="1332"/>
      <c r="MK103" s="1332"/>
      <c r="ML103" s="1332"/>
      <c r="MM103" s="1332"/>
      <c r="MN103" s="1332"/>
      <c r="MO103" s="1332"/>
      <c r="MP103" s="1332"/>
      <c r="MQ103" s="1332"/>
      <c r="MR103" s="1332"/>
      <c r="MS103" s="1332"/>
      <c r="MT103" s="1332"/>
      <c r="MU103" s="1332"/>
      <c r="MV103" s="1332"/>
      <c r="MW103" s="1332"/>
      <c r="MX103" s="1332"/>
      <c r="MY103" s="1332"/>
      <c r="MZ103" s="1332"/>
      <c r="NA103" s="1332"/>
      <c r="NB103" s="1332"/>
      <c r="NC103" s="1332"/>
      <c r="ND103" s="1332"/>
      <c r="NE103" s="1332"/>
      <c r="NF103" s="1332"/>
      <c r="NG103" s="1332"/>
      <c r="NH103" s="1332"/>
      <c r="NI103" s="1332"/>
      <c r="NJ103" s="1332"/>
      <c r="NK103" s="1332"/>
      <c r="NL103" s="1332"/>
      <c r="NM103" s="1332"/>
      <c r="NN103" s="1332"/>
      <c r="NO103" s="1332"/>
      <c r="NP103" s="1332"/>
      <c r="NQ103" s="1332"/>
      <c r="NR103" s="1332"/>
      <c r="NS103" s="1332"/>
      <c r="NT103" s="1332"/>
      <c r="NU103" s="1332"/>
      <c r="NV103" s="1332"/>
      <c r="NW103" s="1332"/>
      <c r="NX103" s="1332"/>
      <c r="NY103" s="1332"/>
      <c r="NZ103" s="1332"/>
      <c r="OA103" s="1332"/>
      <c r="OB103" s="1332"/>
      <c r="OC103" s="1332"/>
      <c r="OD103" s="1332"/>
      <c r="OE103" s="1332"/>
      <c r="OF103" s="1332"/>
      <c r="OG103" s="1332"/>
      <c r="OH103" s="1332"/>
      <c r="OI103" s="1332"/>
      <c r="OJ103" s="1332"/>
      <c r="OK103" s="1332"/>
      <c r="OL103" s="1332"/>
      <c r="OM103" s="1332"/>
      <c r="ON103" s="1332"/>
      <c r="OO103" s="1332"/>
      <c r="OP103" s="1332"/>
      <c r="OQ103" s="1332"/>
      <c r="OR103" s="1332"/>
      <c r="OS103" s="1332"/>
      <c r="OT103" s="1332"/>
      <c r="OU103" s="1332"/>
      <c r="OV103" s="1332"/>
      <c r="OW103" s="1332"/>
      <c r="OX103" s="1332"/>
      <c r="OY103" s="1332"/>
      <c r="OZ103" s="1332"/>
      <c r="PA103" s="1332"/>
      <c r="PB103" s="1332"/>
      <c r="PC103" s="1332"/>
      <c r="PD103" s="1332"/>
      <c r="PE103" s="1332"/>
      <c r="PF103" s="1332"/>
      <c r="PG103" s="1332"/>
      <c r="PH103" s="1332"/>
      <c r="PI103" s="1332"/>
      <c r="PJ103" s="1332"/>
      <c r="PK103" s="1332"/>
      <c r="PL103" s="1332"/>
      <c r="PM103" s="1332"/>
      <c r="PN103" s="1332"/>
      <c r="PO103" s="1332"/>
      <c r="PP103" s="1332"/>
      <c r="PQ103" s="1332"/>
      <c r="PR103" s="1332"/>
      <c r="PS103" s="1332"/>
      <c r="PT103" s="1332"/>
      <c r="PU103" s="1332"/>
      <c r="PV103" s="1332"/>
      <c r="PW103" s="1332"/>
      <c r="PX103" s="1332"/>
      <c r="PY103" s="1332"/>
      <c r="PZ103" s="1332"/>
      <c r="QA103" s="1332"/>
      <c r="QB103" s="1332"/>
      <c r="QC103" s="1332"/>
      <c r="QD103" s="1332"/>
      <c r="QE103" s="1332"/>
      <c r="QF103" s="1332"/>
      <c r="QG103" s="1332"/>
      <c r="QH103" s="1332"/>
      <c r="QI103" s="1332"/>
      <c r="QJ103" s="1332"/>
      <c r="QK103" s="1332"/>
      <c r="QL103" s="1332"/>
      <c r="QM103" s="1332"/>
      <c r="QN103" s="1332"/>
      <c r="QO103" s="1332"/>
      <c r="QP103" s="1332"/>
      <c r="QQ103" s="1332"/>
      <c r="QR103" s="1332"/>
      <c r="QS103" s="1332"/>
      <c r="QT103" s="1332"/>
      <c r="QU103" s="1332"/>
      <c r="QV103" s="1332"/>
      <c r="QW103" s="1332"/>
      <c r="QX103" s="1332"/>
      <c r="QY103" s="1332"/>
      <c r="QZ103" s="1332"/>
      <c r="RA103" s="1332"/>
      <c r="RB103" s="1332"/>
      <c r="RC103" s="1332"/>
      <c r="RD103" s="1332"/>
      <c r="RE103" s="1332"/>
      <c r="RF103" s="1332"/>
      <c r="RG103" s="1332"/>
      <c r="RH103" s="1332"/>
      <c r="RI103" s="1332"/>
      <c r="RJ103" s="1332"/>
      <c r="RK103" s="1332"/>
      <c r="RL103" s="1332"/>
      <c r="RM103" s="1332"/>
      <c r="RN103" s="1332"/>
      <c r="RO103" s="1332"/>
      <c r="RP103" s="1332"/>
      <c r="RQ103" s="1332"/>
      <c r="RR103" s="1332"/>
      <c r="RS103" s="1332"/>
      <c r="RT103" s="1332"/>
      <c r="RU103" s="1332"/>
      <c r="RV103" s="1332"/>
      <c r="RW103" s="1332"/>
      <c r="RX103" s="1332"/>
      <c r="RY103" s="1332"/>
      <c r="RZ103" s="1332"/>
      <c r="SA103" s="1332"/>
      <c r="SB103" s="1332"/>
      <c r="SC103" s="1332"/>
      <c r="SD103" s="1332"/>
      <c r="SE103" s="1332"/>
      <c r="SF103" s="1332"/>
      <c r="SG103" s="1332"/>
      <c r="SH103" s="1332"/>
      <c r="SI103" s="1332"/>
      <c r="SJ103" s="1332"/>
      <c r="SK103" s="1332"/>
      <c r="SL103" s="1332"/>
      <c r="SM103" s="1332"/>
      <c r="SN103" s="1332"/>
      <c r="SO103" s="1332"/>
      <c r="SP103" s="1332"/>
      <c r="SQ103" s="1332"/>
      <c r="SR103" s="1332"/>
      <c r="SS103" s="1332"/>
      <c r="ST103" s="1332"/>
      <c r="SU103" s="1332"/>
      <c r="SV103" s="1332"/>
      <c r="SW103" s="1332"/>
      <c r="SX103" s="1332"/>
      <c r="SY103" s="1332"/>
      <c r="SZ103" s="1332"/>
      <c r="TA103" s="1332"/>
      <c r="TB103" s="1332"/>
      <c r="TC103" s="1332"/>
      <c r="TD103" s="1332"/>
      <c r="TE103" s="1332"/>
      <c r="TF103" s="1332"/>
      <c r="TG103" s="1332"/>
      <c r="TH103" s="1332"/>
      <c r="TI103" s="1332"/>
      <c r="TJ103" s="1332"/>
      <c r="TK103" s="1332"/>
      <c r="TL103" s="1332"/>
      <c r="TM103" s="1332"/>
      <c r="TN103" s="1332"/>
      <c r="TO103" s="1332"/>
      <c r="TP103" s="1332"/>
      <c r="TQ103" s="1332"/>
      <c r="TR103" s="1332"/>
      <c r="TS103" s="1332"/>
      <c r="TT103" s="1332"/>
      <c r="TU103" s="1332"/>
      <c r="TV103" s="1332"/>
      <c r="TW103" s="1332"/>
      <c r="TX103" s="1332"/>
      <c r="TY103" s="1332"/>
      <c r="TZ103" s="1332"/>
      <c r="UA103" s="1332"/>
      <c r="UB103" s="1332"/>
      <c r="UC103" s="1332"/>
      <c r="UD103" s="1332"/>
      <c r="UE103" s="1332"/>
      <c r="UF103" s="1332"/>
      <c r="UG103" s="1332"/>
      <c r="UH103" s="1332"/>
      <c r="UI103" s="1332"/>
      <c r="UJ103" s="1332"/>
      <c r="UK103" s="1332"/>
      <c r="UL103" s="1332"/>
      <c r="UM103" s="1332"/>
      <c r="UN103" s="1332"/>
      <c r="UO103" s="1332"/>
      <c r="UP103" s="1332"/>
      <c r="UQ103" s="1332"/>
      <c r="UR103" s="1332"/>
      <c r="US103" s="1332"/>
      <c r="UT103" s="1332"/>
      <c r="UU103" s="1332"/>
      <c r="UV103" s="1332"/>
      <c r="UW103" s="1332"/>
      <c r="UX103" s="1332"/>
      <c r="UY103" s="1332"/>
      <c r="UZ103" s="1332"/>
      <c r="VA103" s="1332"/>
      <c r="VB103" s="1332"/>
      <c r="VC103" s="1332"/>
      <c r="VD103" s="1332"/>
      <c r="VE103" s="1332"/>
      <c r="VF103" s="1332"/>
      <c r="VG103" s="1332"/>
      <c r="VH103" s="1332"/>
      <c r="VI103" s="1332"/>
      <c r="VJ103" s="1332"/>
      <c r="VK103" s="1332"/>
      <c r="VL103" s="1332"/>
      <c r="VM103" s="1332"/>
      <c r="VN103" s="1332"/>
      <c r="VO103" s="1332"/>
      <c r="VP103" s="1332"/>
      <c r="VQ103" s="1332"/>
      <c r="VR103" s="1332"/>
      <c r="VS103" s="1332"/>
      <c r="VT103" s="1332"/>
      <c r="VU103" s="1332"/>
      <c r="VV103" s="1332"/>
      <c r="VW103" s="1332"/>
      <c r="VX103" s="1332"/>
      <c r="VY103" s="1332"/>
      <c r="VZ103" s="1332"/>
      <c r="WA103" s="1332"/>
      <c r="WB103" s="1332"/>
      <c r="WC103" s="1332"/>
      <c r="WD103" s="1332"/>
      <c r="WE103" s="1332"/>
      <c r="WF103" s="1332"/>
      <c r="WG103" s="1332"/>
      <c r="WH103" s="1332"/>
      <c r="WI103" s="1332"/>
      <c r="WJ103" s="1332"/>
      <c r="WK103" s="1332"/>
      <c r="WL103" s="1332"/>
      <c r="WM103" s="1332"/>
      <c r="WN103" s="1332"/>
      <c r="WO103" s="1332"/>
      <c r="WP103" s="1332"/>
      <c r="WQ103" s="1332"/>
      <c r="WR103" s="1332"/>
      <c r="WS103" s="1332"/>
      <c r="WT103" s="1332"/>
      <c r="WU103" s="1332"/>
      <c r="WV103" s="1332"/>
      <c r="WW103" s="1332"/>
      <c r="WX103" s="1332"/>
      <c r="WY103" s="1332"/>
      <c r="WZ103" s="1332"/>
      <c r="XA103" s="1332"/>
      <c r="XB103" s="1332"/>
      <c r="XC103" s="1332"/>
      <c r="XD103" s="1332"/>
      <c r="XE103" s="1332"/>
      <c r="XF103" s="1332"/>
      <c r="XG103" s="1332"/>
      <c r="XH103" s="1332"/>
      <c r="XI103" s="1332"/>
      <c r="XJ103" s="1332"/>
      <c r="XK103" s="1332"/>
      <c r="XL103" s="1332"/>
      <c r="XM103" s="1332"/>
      <c r="XN103" s="1332"/>
      <c r="XO103" s="1332"/>
      <c r="XP103" s="1332"/>
      <c r="XQ103" s="1332"/>
      <c r="XR103" s="1332"/>
      <c r="XS103" s="1332"/>
      <c r="XT103" s="1332"/>
      <c r="XU103" s="1332"/>
      <c r="XV103" s="1332"/>
      <c r="XW103" s="1332"/>
      <c r="XX103" s="1332"/>
      <c r="XY103" s="1332"/>
      <c r="XZ103" s="1332"/>
      <c r="YA103" s="1332"/>
      <c r="YB103" s="1332"/>
      <c r="YC103" s="1332"/>
      <c r="YD103" s="1332"/>
      <c r="YE103" s="1332"/>
      <c r="YF103" s="1332"/>
      <c r="YG103" s="1332"/>
      <c r="YH103" s="1332"/>
      <c r="YI103" s="1332"/>
      <c r="YJ103" s="1332"/>
      <c r="YK103" s="1332"/>
      <c r="YL103" s="1332"/>
      <c r="YM103" s="1332"/>
      <c r="YN103" s="1332"/>
      <c r="YO103" s="1332"/>
      <c r="YP103" s="1332"/>
      <c r="YQ103" s="1332"/>
      <c r="YR103" s="1332"/>
      <c r="YS103" s="1332"/>
      <c r="YT103" s="1332"/>
      <c r="YU103" s="1332"/>
      <c r="YV103" s="1332"/>
      <c r="YW103" s="1332"/>
      <c r="YX103" s="1332"/>
      <c r="YY103" s="1332"/>
      <c r="YZ103" s="1332"/>
      <c r="ZA103" s="1332"/>
      <c r="ZB103" s="1332"/>
      <c r="ZC103" s="1332"/>
      <c r="ZD103" s="1332"/>
      <c r="ZE103" s="1332"/>
      <c r="ZF103" s="1332"/>
      <c r="ZG103" s="1332"/>
      <c r="ZH103" s="1332"/>
      <c r="ZI103" s="1332"/>
      <c r="ZJ103" s="1332"/>
      <c r="ZK103" s="1332"/>
      <c r="ZL103" s="1332"/>
      <c r="ZM103" s="1332"/>
      <c r="ZN103" s="1332"/>
      <c r="ZO103" s="1332"/>
      <c r="ZP103" s="1332"/>
      <c r="ZQ103" s="1332"/>
      <c r="ZR103" s="1332"/>
      <c r="ZS103" s="1332"/>
      <c r="ZT103" s="1332"/>
      <c r="ZU103" s="1332"/>
      <c r="ZV103" s="1332"/>
      <c r="ZW103" s="1332"/>
      <c r="ZX103" s="1332"/>
      <c r="ZY103" s="1332"/>
      <c r="ZZ103" s="1332"/>
      <c r="AAA103" s="1332"/>
      <c r="AAB103" s="1332"/>
      <c r="AAC103" s="1332"/>
      <c r="AAD103" s="1332"/>
      <c r="AAE103" s="1332"/>
      <c r="AAF103" s="1332"/>
      <c r="AAG103" s="1332"/>
      <c r="AAH103" s="1332"/>
      <c r="AAI103" s="1332"/>
      <c r="AAJ103" s="1332"/>
      <c r="AAK103" s="1332"/>
      <c r="AAL103" s="1332"/>
      <c r="AAM103" s="1332"/>
      <c r="AAN103" s="1332"/>
      <c r="AAO103" s="1332"/>
      <c r="AAP103" s="1332"/>
      <c r="AAQ103" s="1332"/>
      <c r="AAR103" s="1332"/>
      <c r="AAS103" s="1332"/>
      <c r="AAT103" s="1332"/>
      <c r="AAU103" s="1332"/>
      <c r="AAV103" s="1332"/>
      <c r="AAW103" s="1332"/>
      <c r="AAX103" s="1332"/>
      <c r="AAY103" s="1332"/>
      <c r="AAZ103" s="1332"/>
      <c r="ABA103" s="1332"/>
      <c r="ABB103" s="1332"/>
      <c r="ABC103" s="1332"/>
      <c r="ABD103" s="1332"/>
      <c r="ABE103" s="1332"/>
      <c r="ABF103" s="1332"/>
      <c r="ABG103" s="1332"/>
      <c r="ABH103" s="1332"/>
      <c r="ABI103" s="1332"/>
      <c r="ABJ103" s="1332"/>
      <c r="ABK103" s="1332"/>
      <c r="ABL103" s="1332"/>
      <c r="ABM103" s="1332"/>
      <c r="ABN103" s="1332"/>
      <c r="ABO103" s="1332"/>
      <c r="ABP103" s="1332"/>
      <c r="ABQ103" s="1332"/>
      <c r="ABR103" s="1332"/>
      <c r="ABS103" s="1332"/>
      <c r="ABT103" s="1332"/>
      <c r="ABU103" s="1332"/>
      <c r="ABV103" s="1332"/>
      <c r="ABW103" s="1332"/>
      <c r="ABX103" s="1332"/>
      <c r="ABY103" s="1332"/>
      <c r="ABZ103" s="1332"/>
      <c r="ACA103" s="1332"/>
      <c r="ACB103" s="1332"/>
      <c r="ACC103" s="1332"/>
      <c r="ACD103" s="1332"/>
      <c r="ACE103" s="1332"/>
      <c r="ACF103" s="1332"/>
      <c r="ACG103" s="1332"/>
      <c r="ACH103" s="1332"/>
      <c r="ACI103" s="1332"/>
      <c r="ACJ103" s="1332"/>
      <c r="ACK103" s="1332"/>
      <c r="ACL103" s="1332"/>
      <c r="ACM103" s="1332"/>
      <c r="ACN103" s="1332"/>
      <c r="ACO103" s="1332"/>
      <c r="ACP103" s="1332"/>
      <c r="ACQ103" s="1332"/>
      <c r="ACR103" s="1332"/>
      <c r="ACS103" s="1332"/>
      <c r="ACT103" s="1332"/>
      <c r="ACU103" s="1332"/>
      <c r="ACV103" s="1332"/>
      <c r="ACW103" s="1332"/>
      <c r="ACX103" s="1332"/>
      <c r="ACY103" s="1332"/>
      <c r="ACZ103" s="1332"/>
      <c r="ADA103" s="1332"/>
      <c r="ADB103" s="1332"/>
      <c r="ADC103" s="1332"/>
      <c r="ADD103" s="1332"/>
      <c r="ADE103" s="1332"/>
      <c r="ADF103" s="1332"/>
      <c r="ADG103" s="1332"/>
      <c r="ADH103" s="1332"/>
      <c r="ADI103" s="1332"/>
      <c r="ADJ103" s="1332"/>
      <c r="ADK103" s="1332"/>
      <c r="ADL103" s="1332"/>
      <c r="ADM103" s="1332"/>
      <c r="ADN103" s="1332"/>
      <c r="ADO103" s="1332"/>
      <c r="ADP103" s="1332"/>
      <c r="ADQ103" s="1332"/>
      <c r="ADR103" s="1332"/>
      <c r="ADS103" s="1332"/>
      <c r="ADT103" s="1332"/>
      <c r="ADU103" s="1332"/>
      <c r="ADV103" s="1332"/>
      <c r="ADW103" s="1332"/>
      <c r="ADX103" s="1332"/>
      <c r="ADY103" s="1332"/>
      <c r="ADZ103" s="1332"/>
      <c r="AEA103" s="1332"/>
      <c r="AEB103" s="1332"/>
      <c r="AEC103" s="1332"/>
      <c r="AED103" s="1332"/>
      <c r="AEE103" s="1332"/>
      <c r="AEF103" s="1332"/>
      <c r="AEG103" s="1332"/>
      <c r="AEH103" s="1332"/>
      <c r="AEI103" s="1332"/>
      <c r="AEJ103" s="1332"/>
      <c r="AEK103" s="1332"/>
      <c r="AEL103" s="1332"/>
      <c r="AEM103" s="1332"/>
      <c r="AEN103" s="1332"/>
      <c r="AEO103" s="1332"/>
      <c r="AEP103" s="1332"/>
      <c r="AEQ103" s="1332"/>
      <c r="AER103" s="1332"/>
      <c r="AES103" s="1332"/>
      <c r="AET103" s="1332"/>
      <c r="AEU103" s="1332"/>
      <c r="AEV103" s="1332"/>
      <c r="AEW103" s="1332"/>
      <c r="AEX103" s="1332"/>
      <c r="AEY103" s="1332"/>
      <c r="AEZ103" s="1332"/>
      <c r="AFA103" s="1332"/>
      <c r="AFB103" s="1332"/>
      <c r="AFC103" s="1332"/>
      <c r="AFD103" s="1332"/>
      <c r="AFE103" s="1332"/>
      <c r="AFF103" s="1332"/>
      <c r="AFG103" s="1332"/>
      <c r="AFH103" s="1332"/>
      <c r="AFI103" s="1332"/>
      <c r="AFJ103" s="1332"/>
      <c r="AFK103" s="1332"/>
      <c r="AFL103" s="1332"/>
      <c r="AFM103" s="1332"/>
      <c r="AFN103" s="1332"/>
      <c r="AFO103" s="1332"/>
      <c r="AFP103" s="1332"/>
      <c r="AFQ103" s="1332"/>
      <c r="AFR103" s="1332"/>
      <c r="AFS103" s="1332"/>
      <c r="AFT103" s="1332"/>
      <c r="AFU103" s="1332"/>
      <c r="AFV103" s="1332"/>
      <c r="AFW103" s="1332"/>
      <c r="AFX103" s="1332"/>
      <c r="AFY103" s="1332"/>
      <c r="AFZ103" s="1332"/>
      <c r="AGA103" s="1332"/>
      <c r="AGB103" s="1332"/>
      <c r="AGC103" s="1332"/>
      <c r="AGD103" s="1332"/>
      <c r="AGE103" s="1332"/>
      <c r="AGF103" s="1332"/>
      <c r="AGG103" s="1332"/>
      <c r="AGH103" s="1332"/>
      <c r="AGI103" s="1332"/>
      <c r="AGJ103" s="1332"/>
      <c r="AGK103" s="1332"/>
      <c r="AGL103" s="1332"/>
      <c r="AGM103" s="1332"/>
      <c r="AGN103" s="1332"/>
      <c r="AGO103" s="1332"/>
      <c r="AGP103" s="1332"/>
      <c r="AGQ103" s="1332"/>
      <c r="AGR103" s="1332"/>
      <c r="AGS103" s="1332"/>
      <c r="AGT103" s="1332"/>
      <c r="AGU103" s="1332"/>
      <c r="AGV103" s="1332"/>
      <c r="AGW103" s="1332"/>
      <c r="AGX103" s="1332"/>
      <c r="AGY103" s="1332"/>
      <c r="AGZ103" s="1332"/>
      <c r="AHA103" s="1332"/>
      <c r="AHB103" s="1332"/>
      <c r="AHC103" s="1332"/>
      <c r="AHD103" s="1332"/>
      <c r="AHE103" s="1332"/>
      <c r="AHF103" s="1332"/>
      <c r="AHG103" s="1332"/>
      <c r="AHH103" s="1332"/>
      <c r="AHI103" s="1332"/>
      <c r="AHJ103" s="1332"/>
      <c r="AHK103" s="1332"/>
      <c r="AHL103" s="1332"/>
      <c r="AHM103" s="1332"/>
      <c r="AHN103" s="1332"/>
      <c r="AHO103" s="1332"/>
      <c r="AHP103" s="1332"/>
      <c r="AHQ103" s="1332"/>
      <c r="AHR103" s="1332"/>
      <c r="AHS103" s="1332"/>
      <c r="AHT103" s="1332"/>
      <c r="AHU103" s="1332"/>
      <c r="AHV103" s="1332"/>
      <c r="AHW103" s="1332"/>
      <c r="AHX103" s="1332"/>
      <c r="AHY103" s="1332"/>
      <c r="AHZ103" s="1332"/>
      <c r="AIA103" s="1332"/>
      <c r="AIB103" s="1332"/>
      <c r="AIC103" s="1332"/>
      <c r="AID103" s="1332"/>
      <c r="AIE103" s="1332"/>
      <c r="AIF103" s="1332"/>
      <c r="AIG103" s="1332"/>
      <c r="AIH103" s="1332"/>
      <c r="AII103" s="1332"/>
      <c r="AIJ103" s="1332"/>
      <c r="AIK103" s="1332"/>
      <c r="AIL103" s="1332"/>
      <c r="AIM103" s="1332"/>
      <c r="AIN103" s="1332"/>
      <c r="AIO103" s="1332"/>
      <c r="AIP103" s="1332"/>
      <c r="AIQ103" s="1332"/>
      <c r="AIR103" s="1332"/>
      <c r="AIS103" s="1332"/>
      <c r="AIT103" s="1332"/>
      <c r="AIU103" s="1332"/>
      <c r="AIV103" s="1332"/>
      <c r="AIW103" s="1332"/>
      <c r="AIX103" s="1332"/>
      <c r="AIY103" s="1332"/>
      <c r="AIZ103" s="1332"/>
      <c r="AJA103" s="1332"/>
      <c r="AJB103" s="1332"/>
      <c r="AJC103" s="1332"/>
      <c r="AJD103" s="1332"/>
      <c r="AJE103" s="1332"/>
      <c r="AJF103" s="1332"/>
      <c r="AJG103" s="1332"/>
      <c r="AJH103" s="1332"/>
      <c r="AJI103" s="1332"/>
      <c r="AJJ103" s="1332"/>
      <c r="AJK103" s="1332"/>
      <c r="AJL103" s="1332"/>
      <c r="AJM103" s="1332"/>
      <c r="AJN103" s="1332"/>
      <c r="AJO103" s="1332"/>
      <c r="AJP103" s="1332"/>
      <c r="AJQ103" s="1332"/>
      <c r="AJR103" s="1332"/>
      <c r="AJS103" s="1332"/>
      <c r="AJT103" s="1332"/>
      <c r="AJU103" s="1332"/>
      <c r="AJV103" s="1332"/>
      <c r="AJW103" s="1332"/>
      <c r="AJX103" s="1332"/>
      <c r="AJY103" s="1332"/>
      <c r="AJZ103" s="1332"/>
      <c r="AKA103" s="1332"/>
      <c r="AKB103" s="1332"/>
      <c r="AKC103" s="1332"/>
      <c r="AKD103" s="1332"/>
      <c r="AKE103" s="1332"/>
      <c r="AKF103" s="1332"/>
      <c r="AKG103" s="1332"/>
      <c r="AKH103" s="1332"/>
      <c r="AKI103" s="1332"/>
      <c r="AKJ103" s="1332"/>
      <c r="AKK103" s="1332"/>
      <c r="AKL103" s="1332"/>
      <c r="AKM103" s="1332"/>
      <c r="AKN103" s="1332"/>
      <c r="AKO103" s="1332"/>
      <c r="AKP103" s="1332"/>
      <c r="AKQ103" s="1332"/>
      <c r="AKR103" s="1332"/>
      <c r="AKS103" s="1332"/>
      <c r="AKT103" s="1332"/>
      <c r="AKU103" s="1332"/>
      <c r="AKV103" s="1332"/>
      <c r="AKW103" s="1332"/>
      <c r="AKX103" s="1332"/>
      <c r="AKY103" s="1332"/>
      <c r="AKZ103" s="1332"/>
      <c r="ALA103" s="1332"/>
      <c r="ALB103" s="1332"/>
      <c r="ALC103" s="1332"/>
      <c r="ALD103" s="1332"/>
      <c r="ALE103" s="1332"/>
      <c r="ALF103" s="1332"/>
      <c r="ALG103" s="1332"/>
      <c r="ALH103" s="1332"/>
      <c r="ALI103" s="1332"/>
      <c r="ALJ103" s="1332"/>
      <c r="ALK103" s="1332"/>
      <c r="ALL103" s="1332"/>
      <c r="ALM103" s="1332"/>
      <c r="ALN103" s="1332"/>
      <c r="ALO103" s="1332"/>
      <c r="ALP103" s="1332"/>
      <c r="ALQ103" s="1332"/>
      <c r="ALR103" s="1332"/>
      <c r="ALS103" s="1332"/>
      <c r="ALT103" s="1332"/>
      <c r="ALU103" s="1332"/>
      <c r="ALV103" s="1332"/>
      <c r="ALW103" s="1332"/>
      <c r="ALX103" s="1332"/>
      <c r="ALY103" s="1332"/>
      <c r="ALZ103" s="1332"/>
      <c r="AMA103" s="1332"/>
      <c r="AMB103" s="1332"/>
      <c r="AMC103" s="1332"/>
      <c r="AMD103" s="1332"/>
      <c r="AME103" s="1332"/>
      <c r="AMF103" s="1332"/>
      <c r="AMG103" s="1332"/>
      <c r="AMH103" s="1332"/>
      <c r="AMI103" s="1332"/>
      <c r="AMJ103" s="1332"/>
      <c r="AMK103" s="1332"/>
      <c r="AML103" s="1332"/>
      <c r="AMM103" s="1332"/>
      <c r="AMN103" s="1332"/>
      <c r="AMO103" s="1332"/>
      <c r="AMP103" s="1332"/>
      <c r="AMQ103" s="1332"/>
      <c r="AMR103" s="1332"/>
      <c r="AMS103" s="1332"/>
      <c r="AMT103" s="1332"/>
      <c r="AMU103" s="1332"/>
      <c r="AMV103" s="1332"/>
      <c r="AMW103" s="1332"/>
      <c r="AMX103" s="1332"/>
      <c r="AMY103" s="1332"/>
      <c r="AMZ103" s="1332"/>
      <c r="ANA103" s="1332"/>
      <c r="ANB103" s="1332"/>
      <c r="ANC103" s="1332"/>
      <c r="AND103" s="1332"/>
      <c r="ANE103" s="1332"/>
      <c r="ANF103" s="1332"/>
      <c r="ANG103" s="1332"/>
      <c r="ANH103" s="1332"/>
      <c r="ANI103" s="1332"/>
      <c r="ANJ103" s="1332"/>
      <c r="ANK103" s="1332"/>
      <c r="ANL103" s="1332"/>
      <c r="ANM103" s="1332"/>
      <c r="ANN103" s="1332"/>
      <c r="ANO103" s="1332"/>
      <c r="ANP103" s="1332"/>
      <c r="ANQ103" s="1332"/>
      <c r="ANR103" s="1332"/>
      <c r="ANS103" s="1332"/>
      <c r="ANT103" s="1332"/>
      <c r="ANU103" s="1332"/>
      <c r="ANV103" s="1332"/>
      <c r="ANW103" s="1332"/>
      <c r="ANX103" s="1332"/>
      <c r="ANY103" s="1332"/>
      <c r="ANZ103" s="1332"/>
      <c r="AOA103" s="1332"/>
      <c r="AOB103" s="1332"/>
      <c r="AOC103" s="1332"/>
      <c r="AOD103" s="1332"/>
      <c r="AOE103" s="1332"/>
      <c r="AOF103" s="1332"/>
      <c r="AOG103" s="1332"/>
      <c r="AOH103" s="1332"/>
      <c r="AOI103" s="1332"/>
      <c r="AOJ103" s="1332"/>
      <c r="AOK103" s="1332"/>
      <c r="AOL103" s="1332"/>
      <c r="AOM103" s="1332"/>
      <c r="AON103" s="1332"/>
      <c r="AOO103" s="1332"/>
      <c r="AOP103" s="1332"/>
      <c r="AOQ103" s="1332"/>
      <c r="AOR103" s="1332"/>
      <c r="AOS103" s="1332"/>
      <c r="AOT103" s="1332"/>
      <c r="AOU103" s="1332"/>
      <c r="AOV103" s="1332"/>
      <c r="AOW103" s="1332"/>
      <c r="AOX103" s="1332"/>
      <c r="AOY103" s="1332"/>
      <c r="AOZ103" s="1332"/>
      <c r="APA103" s="1332"/>
      <c r="APB103" s="1332"/>
      <c r="APC103" s="1332"/>
      <c r="APD103" s="1332"/>
      <c r="APE103" s="1332"/>
      <c r="APF103" s="1332"/>
      <c r="APG103" s="1332"/>
      <c r="APH103" s="1332"/>
      <c r="API103" s="1332"/>
      <c r="APJ103" s="1332"/>
      <c r="APK103" s="1332"/>
      <c r="APL103" s="1332"/>
      <c r="APM103" s="1332"/>
      <c r="APN103" s="1332"/>
      <c r="APO103" s="1332"/>
      <c r="APP103" s="1332"/>
      <c r="APQ103" s="1332"/>
      <c r="APR103" s="1332"/>
      <c r="APS103" s="1332"/>
      <c r="APT103" s="1332"/>
      <c r="APU103" s="1332"/>
      <c r="APV103" s="1332"/>
      <c r="APW103" s="1332"/>
      <c r="APX103" s="1332"/>
      <c r="APY103" s="1332"/>
      <c r="APZ103" s="1332"/>
      <c r="AQA103" s="1332"/>
      <c r="AQB103" s="1332"/>
      <c r="AQC103" s="1332"/>
      <c r="AQD103" s="1332"/>
      <c r="AQE103" s="1332"/>
      <c r="AQF103" s="1332"/>
      <c r="AQG103" s="1332"/>
      <c r="AQH103" s="1332"/>
      <c r="AQI103" s="1332"/>
      <c r="AQJ103" s="1332"/>
      <c r="AQK103" s="1332"/>
      <c r="AQL103" s="1332"/>
      <c r="AQM103" s="1332"/>
      <c r="AQN103" s="1332"/>
      <c r="AQO103" s="1332"/>
      <c r="AQP103" s="1332"/>
      <c r="AQQ103" s="1332"/>
      <c r="AQR103" s="1332"/>
      <c r="AQS103" s="1332"/>
      <c r="AQT103" s="1332"/>
      <c r="AQU103" s="1332"/>
      <c r="AQV103" s="1332"/>
      <c r="AQW103" s="1332"/>
      <c r="AQX103" s="1332"/>
      <c r="AQY103" s="1332"/>
      <c r="AQZ103" s="1332"/>
      <c r="ARA103" s="1332"/>
      <c r="ARB103" s="1332"/>
      <c r="ARC103" s="1332"/>
      <c r="ARD103" s="1332"/>
      <c r="ARE103" s="1332"/>
      <c r="ARF103" s="1332"/>
      <c r="ARG103" s="1332"/>
      <c r="ARH103" s="1332"/>
      <c r="ARI103" s="1332"/>
      <c r="ARJ103" s="1332"/>
      <c r="ARK103" s="1332"/>
      <c r="ARL103" s="1332"/>
      <c r="ARM103" s="1332"/>
      <c r="ARN103" s="1332"/>
      <c r="ARO103" s="1332"/>
      <c r="ARP103" s="1332"/>
      <c r="ARQ103" s="1332"/>
      <c r="ARR103" s="1332"/>
      <c r="ARS103" s="1332"/>
      <c r="ART103" s="1332"/>
      <c r="ARU103" s="1332"/>
      <c r="ARV103" s="1332"/>
      <c r="ARW103" s="1332"/>
      <c r="ARX103" s="1332"/>
      <c r="ARY103" s="1332"/>
      <c r="ARZ103" s="1332"/>
      <c r="ASA103" s="1332"/>
      <c r="ASB103" s="1332"/>
      <c r="ASC103" s="1332"/>
      <c r="ASD103" s="1332"/>
      <c r="ASE103" s="1332"/>
      <c r="ASF103" s="1332"/>
      <c r="ASG103" s="1332"/>
      <c r="ASH103" s="1332"/>
      <c r="ASI103" s="1332"/>
      <c r="ASJ103" s="1332"/>
      <c r="ASK103" s="1332"/>
      <c r="ASL103" s="1332"/>
      <c r="ASM103" s="1332"/>
      <c r="ASN103" s="1332"/>
      <c r="ASO103" s="1332"/>
      <c r="ASP103" s="1332"/>
      <c r="ASQ103" s="1332"/>
      <c r="ASR103" s="1332"/>
      <c r="ASS103" s="1332"/>
      <c r="AST103" s="1332"/>
      <c r="ASU103" s="1332"/>
      <c r="ASV103" s="1332"/>
      <c r="ASW103" s="1332"/>
      <c r="ASX103" s="1332"/>
      <c r="ASY103" s="1332"/>
      <c r="ASZ103" s="1332"/>
      <c r="ATA103" s="1332"/>
      <c r="ATB103" s="1332"/>
      <c r="ATC103" s="1332"/>
      <c r="ATD103" s="1332"/>
      <c r="ATE103" s="1332"/>
      <c r="ATF103" s="1332"/>
      <c r="ATG103" s="1332"/>
      <c r="ATH103" s="1332"/>
      <c r="ATI103" s="1332"/>
      <c r="ATJ103" s="1332"/>
      <c r="ATK103" s="1332"/>
      <c r="ATL103" s="1332"/>
      <c r="ATM103" s="1332"/>
      <c r="ATN103" s="1332"/>
      <c r="ATO103" s="1332"/>
      <c r="ATP103" s="1332"/>
      <c r="ATQ103" s="1332"/>
      <c r="ATR103" s="1332"/>
      <c r="ATS103" s="1332"/>
      <c r="ATT103" s="1332"/>
      <c r="ATU103" s="1332"/>
      <c r="ATV103" s="1332"/>
      <c r="ATW103" s="1332"/>
      <c r="ATX103" s="1332"/>
      <c r="ATY103" s="1332"/>
      <c r="ATZ103" s="1332"/>
      <c r="AUA103" s="1332"/>
      <c r="AUB103" s="1332"/>
      <c r="AUC103" s="1332"/>
      <c r="AUD103" s="1332"/>
      <c r="AUE103" s="1332"/>
      <c r="AUF103" s="1332"/>
      <c r="AUG103" s="1332"/>
      <c r="AUH103" s="1332"/>
      <c r="AUI103" s="1332"/>
      <c r="AUJ103" s="1332"/>
      <c r="AUK103" s="1332"/>
      <c r="AUL103" s="1332"/>
      <c r="AUM103" s="1332"/>
      <c r="AUN103" s="1332"/>
      <c r="AUO103" s="1332"/>
      <c r="AUP103" s="1332"/>
      <c r="AUQ103" s="1332"/>
      <c r="AUR103" s="1332"/>
      <c r="AUS103" s="1332"/>
      <c r="AUT103" s="1332"/>
      <c r="AUU103" s="1332"/>
      <c r="AUV103" s="1332"/>
      <c r="AUW103" s="1332"/>
      <c r="AUX103" s="1332"/>
      <c r="AUY103" s="1332"/>
      <c r="AUZ103" s="1332"/>
      <c r="AVA103" s="1332"/>
      <c r="AVB103" s="1332"/>
      <c r="AVC103" s="1332"/>
      <c r="AVD103" s="1332"/>
      <c r="AVE103" s="1332"/>
      <c r="AVF103" s="1332"/>
      <c r="AVG103" s="1332"/>
      <c r="AVH103" s="1332"/>
      <c r="AVI103" s="1332"/>
      <c r="AVJ103" s="1332"/>
      <c r="AVK103" s="1332"/>
      <c r="AVL103" s="1332"/>
      <c r="AVM103" s="1332"/>
      <c r="AVN103" s="1332"/>
      <c r="AVO103" s="1332"/>
      <c r="AVP103" s="1332"/>
      <c r="AVQ103" s="1332"/>
      <c r="AVR103" s="1332"/>
      <c r="AVS103" s="1332"/>
      <c r="AVT103" s="1332"/>
      <c r="AVU103" s="1332"/>
      <c r="AVV103" s="1332"/>
      <c r="AVW103" s="1332"/>
      <c r="AVX103" s="1332"/>
      <c r="AVY103" s="1332"/>
      <c r="AVZ103" s="1332"/>
      <c r="AWA103" s="1332"/>
      <c r="AWB103" s="1332"/>
      <c r="AWC103" s="1332"/>
      <c r="AWD103" s="1332"/>
      <c r="AWE103" s="1332"/>
      <c r="AWF103" s="1332"/>
      <c r="AWG103" s="1332"/>
      <c r="AWH103" s="1332"/>
      <c r="AWI103" s="1332"/>
      <c r="AWJ103" s="1332"/>
      <c r="AWK103" s="1332"/>
      <c r="AWL103" s="1332"/>
      <c r="AWM103" s="1332"/>
      <c r="AWN103" s="1332"/>
      <c r="AWO103" s="1332"/>
      <c r="AWP103" s="1332"/>
      <c r="AWQ103" s="1332"/>
      <c r="AWR103" s="1332"/>
      <c r="AWS103" s="1332"/>
      <c r="AWT103" s="1332"/>
      <c r="AWU103" s="1332"/>
      <c r="AWV103" s="1332"/>
      <c r="AWW103" s="1332"/>
      <c r="AWX103" s="1332"/>
      <c r="AWY103" s="1332"/>
      <c r="AWZ103" s="1332"/>
      <c r="AXA103" s="1332"/>
      <c r="AXB103" s="1332"/>
      <c r="AXC103" s="1332"/>
      <c r="AXD103" s="1332"/>
      <c r="AXE103" s="1332"/>
      <c r="AXF103" s="1332"/>
      <c r="AXG103" s="1332"/>
      <c r="AXH103" s="1332"/>
      <c r="AXI103" s="1332"/>
      <c r="AXJ103" s="1332"/>
      <c r="AXK103" s="1332"/>
      <c r="AXL103" s="1332"/>
      <c r="AXM103" s="1332"/>
      <c r="AXN103" s="1332"/>
      <c r="AXO103" s="1332"/>
      <c r="AXP103" s="1332"/>
      <c r="AXQ103" s="1332"/>
      <c r="AXR103" s="1332"/>
      <c r="AXS103" s="1332"/>
      <c r="AXT103" s="1332"/>
      <c r="AXU103" s="1332"/>
      <c r="AXV103" s="1332"/>
      <c r="AXW103" s="1332"/>
      <c r="AXX103" s="1332"/>
      <c r="AXY103" s="1332"/>
      <c r="AXZ103" s="1332"/>
      <c r="AYA103" s="1332"/>
      <c r="AYB103" s="1332"/>
      <c r="AYC103" s="1332"/>
      <c r="AYD103" s="1332"/>
      <c r="AYE103" s="1332"/>
      <c r="AYF103" s="1332"/>
      <c r="AYG103" s="1332"/>
      <c r="AYH103" s="1332"/>
      <c r="AYI103" s="1332"/>
      <c r="AYJ103" s="1332"/>
      <c r="AYK103" s="1332"/>
      <c r="AYL103" s="1332"/>
      <c r="AYM103" s="1332"/>
      <c r="AYN103" s="1332"/>
      <c r="AYO103" s="1332"/>
      <c r="AYP103" s="1332"/>
      <c r="AYQ103" s="1332"/>
      <c r="AYR103" s="1332"/>
      <c r="AYS103" s="1332"/>
      <c r="AYT103" s="1332"/>
      <c r="AYU103" s="1332"/>
      <c r="AYV103" s="1332"/>
      <c r="AYW103" s="1332"/>
      <c r="AYX103" s="1332"/>
      <c r="AYY103" s="1332"/>
      <c r="AYZ103" s="1332"/>
      <c r="AZA103" s="1332"/>
      <c r="AZB103" s="1332"/>
      <c r="AZC103" s="1332"/>
      <c r="AZD103" s="1332"/>
      <c r="AZE103" s="1332"/>
      <c r="AZF103" s="1332"/>
      <c r="AZG103" s="1332"/>
      <c r="AZH103" s="1332"/>
      <c r="AZI103" s="1332"/>
      <c r="AZJ103" s="1332"/>
      <c r="AZK103" s="1332"/>
      <c r="AZL103" s="1332"/>
      <c r="AZM103" s="1332"/>
      <c r="AZN103" s="1332"/>
      <c r="AZO103" s="1332"/>
      <c r="AZP103" s="1332"/>
      <c r="AZQ103" s="1332"/>
      <c r="AZR103" s="1332"/>
      <c r="AZS103" s="1332"/>
      <c r="AZT103" s="1332"/>
      <c r="AZU103" s="1332"/>
      <c r="AZV103" s="1332"/>
      <c r="AZW103" s="1332"/>
      <c r="AZX103" s="1332"/>
      <c r="AZY103" s="1332"/>
      <c r="AZZ103" s="1332"/>
      <c r="BAA103" s="1332"/>
      <c r="BAB103" s="1332"/>
      <c r="BAC103" s="1332"/>
      <c r="BAD103" s="1332"/>
      <c r="BAE103" s="1332"/>
      <c r="BAF103" s="1332"/>
      <c r="BAG103" s="1332"/>
      <c r="BAH103" s="1332"/>
      <c r="BAI103" s="1332"/>
      <c r="BAJ103" s="1332"/>
      <c r="BAK103" s="1332"/>
      <c r="BAL103" s="1332"/>
      <c r="BAM103" s="1332"/>
      <c r="BAN103" s="1332"/>
      <c r="BAO103" s="1332"/>
      <c r="BAP103" s="1332"/>
      <c r="BAQ103" s="1332"/>
      <c r="BAR103" s="1332"/>
      <c r="BAS103" s="1332"/>
      <c r="BAT103" s="1332"/>
      <c r="BAU103" s="1332"/>
      <c r="BAV103" s="1332"/>
      <c r="BAW103" s="1332"/>
      <c r="BAX103" s="1332"/>
      <c r="BAY103" s="1332"/>
      <c r="BAZ103" s="1332"/>
      <c r="BBA103" s="1332"/>
      <c r="BBB103" s="1332"/>
      <c r="BBC103" s="1332"/>
      <c r="BBD103" s="1332"/>
      <c r="BBE103" s="1332"/>
      <c r="BBF103" s="1332"/>
      <c r="BBG103" s="1332"/>
      <c r="BBH103" s="1332"/>
      <c r="BBI103" s="1332"/>
      <c r="BBJ103" s="1332"/>
      <c r="BBK103" s="1332"/>
      <c r="BBL103" s="1332"/>
      <c r="BBM103" s="1332"/>
      <c r="BBN103" s="1332"/>
      <c r="BBO103" s="1332"/>
      <c r="BBP103" s="1332"/>
      <c r="BBQ103" s="1332"/>
      <c r="BBR103" s="1332"/>
      <c r="BBS103" s="1332"/>
      <c r="BBT103" s="1332"/>
      <c r="BBU103" s="1332"/>
      <c r="BBV103" s="1332"/>
      <c r="BBW103" s="1332"/>
      <c r="BBX103" s="1332"/>
      <c r="BBY103" s="1332"/>
      <c r="BBZ103" s="1332"/>
      <c r="BCA103" s="1332"/>
      <c r="BCB103" s="1332"/>
      <c r="BCC103" s="1332"/>
      <c r="BCD103" s="1332"/>
      <c r="BCE103" s="1332"/>
      <c r="BCF103" s="1332"/>
      <c r="BCG103" s="1332"/>
      <c r="BCH103" s="1332"/>
      <c r="BCI103" s="1332"/>
      <c r="BCJ103" s="1332"/>
      <c r="BCK103" s="1332"/>
      <c r="BCL103" s="1332"/>
      <c r="BCM103" s="1332"/>
      <c r="BCN103" s="1332"/>
      <c r="BCO103" s="1332"/>
      <c r="BCP103" s="1332"/>
      <c r="BCQ103" s="1332"/>
      <c r="BCR103" s="1332"/>
      <c r="BCS103" s="1332"/>
      <c r="BCT103" s="1332"/>
      <c r="BCU103" s="1332"/>
      <c r="BCV103" s="1332"/>
      <c r="BCW103" s="1332"/>
      <c r="BCX103" s="1332"/>
      <c r="BCY103" s="1332"/>
      <c r="BCZ103" s="1332"/>
      <c r="BDA103" s="1332"/>
      <c r="BDB103" s="1332"/>
      <c r="BDC103" s="1332"/>
      <c r="BDD103" s="1332"/>
      <c r="BDE103" s="1332"/>
      <c r="BDF103" s="1332"/>
      <c r="BDG103" s="1332"/>
      <c r="BDH103" s="1332"/>
      <c r="BDI103" s="1332"/>
      <c r="BDJ103" s="1332"/>
      <c r="BDK103" s="1332"/>
      <c r="BDL103" s="1332"/>
      <c r="BDM103" s="1332"/>
      <c r="BDN103" s="1332"/>
      <c r="BDO103" s="1332"/>
      <c r="BDP103" s="1332"/>
      <c r="BDQ103" s="1332"/>
      <c r="BDR103" s="1332"/>
      <c r="BDS103" s="1332"/>
      <c r="BDT103" s="1332"/>
      <c r="BDU103" s="1332"/>
      <c r="BDV103" s="1332"/>
      <c r="BDW103" s="1332"/>
      <c r="BDX103" s="1332"/>
      <c r="BDY103" s="1332"/>
      <c r="BDZ103" s="1332"/>
      <c r="BEA103" s="1332"/>
      <c r="BEB103" s="1332"/>
      <c r="BEC103" s="1332"/>
      <c r="BED103" s="1332"/>
      <c r="BEE103" s="1332"/>
      <c r="BEF103" s="1332"/>
      <c r="BEG103" s="1332"/>
      <c r="BEH103" s="1332"/>
      <c r="BEI103" s="1332"/>
      <c r="BEJ103" s="1332"/>
      <c r="BEK103" s="1332"/>
      <c r="BEL103" s="1332"/>
      <c r="BEM103" s="1332"/>
      <c r="BEN103" s="1332"/>
      <c r="BEO103" s="1332"/>
      <c r="BEP103" s="1332"/>
      <c r="BEQ103" s="1332"/>
      <c r="BER103" s="1332"/>
      <c r="BES103" s="1332"/>
      <c r="BET103" s="1332"/>
      <c r="BEU103" s="1332"/>
      <c r="BEV103" s="1332"/>
      <c r="BEW103" s="1332"/>
      <c r="BEX103" s="1332"/>
      <c r="BEY103" s="1332"/>
      <c r="BEZ103" s="1332"/>
      <c r="BFA103" s="1332"/>
      <c r="BFB103" s="1332"/>
      <c r="BFC103" s="1332"/>
      <c r="BFD103" s="1332"/>
      <c r="BFE103" s="1332"/>
      <c r="BFF103" s="1332"/>
      <c r="BFG103" s="1332"/>
      <c r="BFH103" s="1332"/>
      <c r="BFI103" s="1332"/>
      <c r="BFJ103" s="1332"/>
      <c r="BFK103" s="1332"/>
      <c r="BFL103" s="1332"/>
      <c r="BFM103" s="1332"/>
      <c r="BFN103" s="1332"/>
      <c r="BFO103" s="1332"/>
      <c r="BFP103" s="1332"/>
      <c r="BFQ103" s="1332"/>
      <c r="BFR103" s="1332"/>
      <c r="BFS103" s="1332"/>
      <c r="BFT103" s="1332"/>
      <c r="BFU103" s="1332"/>
      <c r="BFV103" s="1332"/>
      <c r="BFW103" s="1332"/>
      <c r="BFX103" s="1332"/>
      <c r="BFY103" s="1332"/>
      <c r="BFZ103" s="1332"/>
      <c r="BGA103" s="1332"/>
      <c r="BGB103" s="1332"/>
      <c r="BGC103" s="1332"/>
      <c r="BGD103" s="1332"/>
      <c r="BGE103" s="1332"/>
      <c r="BGF103" s="1332"/>
      <c r="BGG103" s="1332"/>
      <c r="BGH103" s="1332"/>
      <c r="BGI103" s="1332"/>
      <c r="BGJ103" s="1332"/>
      <c r="BGK103" s="1332"/>
      <c r="BGL103" s="1332"/>
      <c r="BGM103" s="1332"/>
      <c r="BGN103" s="1332"/>
      <c r="BGO103" s="1332"/>
      <c r="BGP103" s="1332"/>
      <c r="BGQ103" s="1332"/>
      <c r="BGR103" s="1332"/>
      <c r="BGS103" s="1332"/>
      <c r="BGT103" s="1332"/>
      <c r="BGU103" s="1332"/>
      <c r="BGV103" s="1332"/>
      <c r="BGW103" s="1332"/>
      <c r="BGX103" s="1332"/>
      <c r="BGY103" s="1332"/>
      <c r="BGZ103" s="1332"/>
      <c r="BHA103" s="1332"/>
      <c r="BHB103" s="1332"/>
      <c r="BHC103" s="1332"/>
      <c r="BHD103" s="1332"/>
      <c r="BHE103" s="1332"/>
      <c r="BHF103" s="1332"/>
      <c r="BHG103" s="1332"/>
      <c r="BHH103" s="1332"/>
      <c r="BHI103" s="1332"/>
      <c r="BHJ103" s="1332"/>
      <c r="BHK103" s="1332"/>
      <c r="BHL103" s="1332"/>
      <c r="BHM103" s="1332"/>
      <c r="BHN103" s="1332"/>
      <c r="BHO103" s="1332"/>
      <c r="BHP103" s="1332"/>
      <c r="BHQ103" s="1332"/>
      <c r="BHR103" s="1332"/>
      <c r="BHS103" s="1332"/>
      <c r="BHT103" s="1332"/>
      <c r="BHU103" s="1332"/>
      <c r="BHV103" s="1332"/>
      <c r="BHW103" s="1332"/>
      <c r="BHX103" s="1332"/>
      <c r="BHY103" s="1332"/>
      <c r="BHZ103" s="1332"/>
      <c r="BIA103" s="1332"/>
      <c r="BIB103" s="1332"/>
      <c r="BIC103" s="1332"/>
      <c r="BID103" s="1332"/>
      <c r="BIE103" s="1332"/>
      <c r="BIF103" s="1332"/>
      <c r="BIG103" s="1332"/>
      <c r="BIH103" s="1332"/>
      <c r="BII103" s="1332"/>
      <c r="BIJ103" s="1332"/>
      <c r="BIK103" s="1332"/>
      <c r="BIL103" s="1332"/>
      <c r="BIM103" s="1332"/>
      <c r="BIN103" s="1332"/>
      <c r="BIO103" s="1332"/>
      <c r="BIP103" s="1332"/>
      <c r="BIQ103" s="1332"/>
      <c r="BIR103" s="1332"/>
      <c r="BIS103" s="1332"/>
      <c r="BIT103" s="1332"/>
      <c r="BIU103" s="1332"/>
      <c r="BIV103" s="1332"/>
      <c r="BIW103" s="1332"/>
      <c r="BIX103" s="1332"/>
      <c r="BIY103" s="1332"/>
      <c r="BIZ103" s="1332"/>
      <c r="BJA103" s="1332"/>
      <c r="BJB103" s="1332"/>
      <c r="BJC103" s="1332"/>
      <c r="BJD103" s="1332"/>
      <c r="BJE103" s="1332"/>
      <c r="BJF103" s="1332"/>
      <c r="BJG103" s="1332"/>
      <c r="BJH103" s="1332"/>
      <c r="BJI103" s="1332"/>
      <c r="BJJ103" s="1332"/>
      <c r="BJK103" s="1332"/>
      <c r="BJL103" s="1332"/>
      <c r="BJM103" s="1332"/>
      <c r="BJN103" s="1332"/>
      <c r="BJO103" s="1332"/>
      <c r="BJP103" s="1332"/>
      <c r="BJQ103" s="1332"/>
      <c r="BJR103" s="1332"/>
      <c r="BJS103" s="1332"/>
      <c r="BJT103" s="1332"/>
      <c r="BJU103" s="1332"/>
      <c r="BJV103" s="1332"/>
      <c r="BJW103" s="1332"/>
      <c r="BJX103" s="1332"/>
      <c r="BJY103" s="1332"/>
      <c r="BJZ103" s="1332"/>
      <c r="BKA103" s="1332"/>
      <c r="BKB103" s="1332"/>
      <c r="BKC103" s="1332"/>
      <c r="BKD103" s="1332"/>
      <c r="BKE103" s="1332"/>
      <c r="BKF103" s="1332"/>
      <c r="BKG103" s="1332"/>
      <c r="BKH103" s="1332"/>
      <c r="BKI103" s="1332"/>
      <c r="BKJ103" s="1332"/>
      <c r="BKK103" s="1332"/>
      <c r="BKL103" s="1332"/>
      <c r="BKM103" s="1332"/>
      <c r="BKN103" s="1332"/>
      <c r="BKO103" s="1332"/>
      <c r="BKP103" s="1332"/>
      <c r="BKQ103" s="1332"/>
      <c r="BKR103" s="1332"/>
      <c r="BKS103" s="1332"/>
      <c r="BKT103" s="1332"/>
      <c r="BKU103" s="1332"/>
      <c r="BKV103" s="1332"/>
      <c r="BKW103" s="1332"/>
      <c r="BKX103" s="1332"/>
      <c r="BKY103" s="1332"/>
      <c r="BKZ103" s="1332"/>
      <c r="BLA103" s="1332"/>
      <c r="BLB103" s="1332"/>
      <c r="BLC103" s="1332"/>
      <c r="BLD103" s="1332"/>
      <c r="BLE103" s="1332"/>
      <c r="BLF103" s="1332"/>
      <c r="BLG103" s="1332"/>
      <c r="BLH103" s="1332"/>
      <c r="BLI103" s="1332"/>
      <c r="BLJ103" s="1332"/>
      <c r="BLK103" s="1332"/>
      <c r="BLL103" s="1332"/>
      <c r="BLM103" s="1332"/>
      <c r="BLN103" s="1332"/>
      <c r="BLO103" s="1332"/>
      <c r="BLP103" s="1332"/>
      <c r="BLQ103" s="1332"/>
      <c r="BLR103" s="1332"/>
      <c r="BLS103" s="1332"/>
      <c r="BLT103" s="1332"/>
      <c r="BLU103" s="1332"/>
      <c r="BLV103" s="1332"/>
      <c r="BLW103" s="1332"/>
      <c r="BLX103" s="1332"/>
      <c r="BLY103" s="1332"/>
      <c r="BLZ103" s="1332"/>
      <c r="BMA103" s="1332"/>
      <c r="BMB103" s="1332"/>
      <c r="BMC103" s="1332"/>
      <c r="BMD103" s="1332"/>
      <c r="BME103" s="1332"/>
      <c r="BMF103" s="1332"/>
      <c r="BMG103" s="1332"/>
      <c r="BMH103" s="1332"/>
      <c r="BMI103" s="1332"/>
      <c r="BMJ103" s="1332"/>
      <c r="BMK103" s="1332"/>
      <c r="BML103" s="1332"/>
      <c r="BMM103" s="1332"/>
      <c r="BMN103" s="1332"/>
      <c r="BMO103" s="1332"/>
      <c r="BMP103" s="1332"/>
      <c r="BMQ103" s="1332"/>
      <c r="BMR103" s="1332"/>
      <c r="BMS103" s="1332"/>
      <c r="BMT103" s="1332"/>
      <c r="BMU103" s="1332"/>
      <c r="BMV103" s="1332"/>
      <c r="BMW103" s="1332"/>
      <c r="BMX103" s="1332"/>
      <c r="BMY103" s="1332"/>
      <c r="BMZ103" s="1332"/>
      <c r="BNA103" s="1332"/>
      <c r="BNB103" s="1332"/>
      <c r="BNC103" s="1332"/>
      <c r="BND103" s="1332"/>
      <c r="BNE103" s="1332"/>
      <c r="BNF103" s="1332"/>
      <c r="BNG103" s="1332"/>
      <c r="BNH103" s="1332"/>
      <c r="BNI103" s="1332"/>
      <c r="BNJ103" s="1332"/>
      <c r="BNK103" s="1332"/>
      <c r="BNL103" s="1332"/>
      <c r="BNM103" s="1332"/>
      <c r="BNN103" s="1332"/>
      <c r="BNO103" s="1332"/>
      <c r="BNP103" s="1332"/>
      <c r="BNQ103" s="1332"/>
      <c r="BNR103" s="1332"/>
      <c r="BNS103" s="1332"/>
      <c r="BNT103" s="1332"/>
      <c r="BNU103" s="1332"/>
      <c r="BNV103" s="1332"/>
      <c r="BNW103" s="1332"/>
      <c r="BNX103" s="1332"/>
      <c r="BNY103" s="1332"/>
      <c r="BNZ103" s="1332"/>
      <c r="BOA103" s="1332"/>
      <c r="BOB103" s="1332"/>
      <c r="BOC103" s="1332"/>
      <c r="BOD103" s="1332"/>
      <c r="BOE103" s="1332"/>
      <c r="BOF103" s="1332"/>
      <c r="BOG103" s="1332"/>
      <c r="BOH103" s="1332"/>
      <c r="BOI103" s="1332"/>
      <c r="BOJ103" s="1332"/>
      <c r="BOK103" s="1332"/>
      <c r="BOL103" s="1332"/>
      <c r="BOM103" s="1332"/>
      <c r="BON103" s="1332"/>
      <c r="BOO103" s="1332"/>
      <c r="BOP103" s="1332"/>
      <c r="BOQ103" s="1332"/>
      <c r="BOR103" s="1332"/>
      <c r="BOS103" s="1332"/>
      <c r="BOT103" s="1332"/>
      <c r="BOU103" s="1332"/>
      <c r="BOV103" s="1332"/>
      <c r="BOW103" s="1332"/>
      <c r="BOX103" s="1332"/>
      <c r="BOY103" s="1332"/>
      <c r="BOZ103" s="1332"/>
      <c r="BPA103" s="1332"/>
      <c r="BPB103" s="1332"/>
      <c r="BPC103" s="1332"/>
      <c r="BPD103" s="1332"/>
      <c r="BPE103" s="1332"/>
      <c r="BPF103" s="1332"/>
      <c r="BPG103" s="1332"/>
      <c r="BPH103" s="1332"/>
      <c r="BPI103" s="1332"/>
      <c r="BPJ103" s="1332"/>
      <c r="BPK103" s="1332"/>
      <c r="BPL103" s="1332"/>
      <c r="BPM103" s="1332"/>
      <c r="BPN103" s="1332"/>
      <c r="BPO103" s="1332"/>
      <c r="BPP103" s="1332"/>
      <c r="BPQ103" s="1332"/>
      <c r="BPR103" s="1332"/>
      <c r="BPS103" s="1332"/>
      <c r="BPT103" s="1332"/>
      <c r="BPU103" s="1332"/>
      <c r="BPV103" s="1332"/>
      <c r="BPW103" s="1332"/>
      <c r="BPX103" s="1332"/>
      <c r="BPY103" s="1332"/>
      <c r="BPZ103" s="1332"/>
      <c r="BQA103" s="1332"/>
      <c r="BQB103" s="1332"/>
      <c r="BQC103" s="1332"/>
      <c r="BQD103" s="1332"/>
      <c r="BQE103" s="1332"/>
      <c r="BQF103" s="1332"/>
      <c r="BQG103" s="1332"/>
      <c r="BQH103" s="1332"/>
      <c r="BQI103" s="1332"/>
      <c r="BQJ103" s="1332"/>
      <c r="BQK103" s="1332"/>
      <c r="BQL103" s="1332"/>
      <c r="BQM103" s="1332"/>
      <c r="BQN103" s="1332"/>
      <c r="BQO103" s="1332"/>
      <c r="BQP103" s="1332"/>
      <c r="BQQ103" s="1332"/>
      <c r="BQR103" s="1332"/>
      <c r="BQS103" s="1332"/>
      <c r="BQT103" s="1332"/>
      <c r="BQU103" s="1332"/>
      <c r="BQV103" s="1332"/>
      <c r="BQW103" s="1332"/>
      <c r="BQX103" s="1332"/>
      <c r="BQY103" s="1332"/>
      <c r="BQZ103" s="1332"/>
      <c r="BRA103" s="1332"/>
      <c r="BRB103" s="1332"/>
      <c r="BRC103" s="1332"/>
      <c r="BRD103" s="1332"/>
      <c r="BRE103" s="1332"/>
      <c r="BRF103" s="1332"/>
      <c r="BRG103" s="1332"/>
      <c r="BRH103" s="1332"/>
      <c r="BRI103" s="1332"/>
      <c r="BRJ103" s="1332"/>
      <c r="BRK103" s="1332"/>
      <c r="BRL103" s="1332"/>
      <c r="BRM103" s="1332"/>
      <c r="BRN103" s="1332"/>
      <c r="BRO103" s="1332"/>
      <c r="BRP103" s="1332"/>
      <c r="BRQ103" s="1332"/>
      <c r="BRR103" s="1332"/>
      <c r="BRS103" s="1332"/>
      <c r="BRT103" s="1332"/>
      <c r="BRU103" s="1332"/>
      <c r="BRV103" s="1332"/>
      <c r="BRW103" s="1332"/>
      <c r="BRX103" s="1332"/>
      <c r="BRY103" s="1332"/>
      <c r="BRZ103" s="1332"/>
      <c r="BSA103" s="1332"/>
      <c r="BSB103" s="1332"/>
      <c r="BSC103" s="1332"/>
      <c r="BSD103" s="1332"/>
      <c r="BSE103" s="1332"/>
      <c r="BSF103" s="1332"/>
      <c r="BSG103" s="1332"/>
      <c r="BSH103" s="1332"/>
      <c r="BSI103" s="1332"/>
      <c r="BSJ103" s="1332"/>
      <c r="BSK103" s="1332"/>
      <c r="BSL103" s="1332"/>
      <c r="BSM103" s="1332"/>
      <c r="BSN103" s="1332"/>
      <c r="BSO103" s="1332"/>
      <c r="BSP103" s="1332"/>
      <c r="BSQ103" s="1332"/>
      <c r="BSR103" s="1332"/>
      <c r="BSS103" s="1332"/>
      <c r="BST103" s="1332"/>
      <c r="BSU103" s="1332"/>
      <c r="BSV103" s="1332"/>
      <c r="BSW103" s="1332"/>
      <c r="BSX103" s="1332"/>
      <c r="BSY103" s="1332"/>
      <c r="BSZ103" s="1332"/>
      <c r="BTA103" s="1332"/>
      <c r="BTB103" s="1332"/>
      <c r="BTC103" s="1332"/>
      <c r="BTD103" s="1332"/>
      <c r="BTE103" s="1332"/>
      <c r="BTF103" s="1332"/>
      <c r="BTG103" s="1332"/>
      <c r="BTH103" s="1332"/>
      <c r="BTI103" s="1332"/>
      <c r="BTJ103" s="1332"/>
      <c r="BTK103" s="1332"/>
      <c r="BTL103" s="1332"/>
      <c r="BTM103" s="1332"/>
      <c r="BTN103" s="1332"/>
      <c r="BTO103" s="1332"/>
      <c r="BTP103" s="1332"/>
      <c r="BTQ103" s="1332"/>
      <c r="BTR103" s="1332"/>
      <c r="BTS103" s="1332"/>
      <c r="BTT103" s="1332"/>
      <c r="BTU103" s="1332"/>
      <c r="BTV103" s="1332"/>
      <c r="BTW103" s="1332"/>
      <c r="BTX103" s="1332"/>
      <c r="BTY103" s="1332"/>
      <c r="BTZ103" s="1332"/>
      <c r="BUA103" s="1332"/>
      <c r="BUB103" s="1332"/>
      <c r="BUC103" s="1332"/>
      <c r="BUD103" s="1332"/>
      <c r="BUE103" s="1332"/>
      <c r="BUF103" s="1332"/>
      <c r="BUG103" s="1332"/>
      <c r="BUH103" s="1332"/>
      <c r="BUI103" s="1332"/>
      <c r="BUJ103" s="1332"/>
      <c r="BUK103" s="1332"/>
      <c r="BUL103" s="1332"/>
      <c r="BUM103" s="1332"/>
      <c r="BUN103" s="1332"/>
      <c r="BUO103" s="1332"/>
      <c r="BUP103" s="1332"/>
      <c r="BUQ103" s="1332"/>
      <c r="BUR103" s="1332"/>
      <c r="BUS103" s="1332"/>
      <c r="BUT103" s="1332"/>
      <c r="BUU103" s="1332"/>
      <c r="BUV103" s="1332"/>
      <c r="BUW103" s="1332"/>
      <c r="BUX103" s="1332"/>
      <c r="BUY103" s="1332"/>
      <c r="BUZ103" s="1332"/>
      <c r="BVA103" s="1332"/>
      <c r="BVB103" s="1332"/>
      <c r="BVC103" s="1332"/>
      <c r="BVD103" s="1332"/>
      <c r="BVE103" s="1332"/>
      <c r="BVF103" s="1332"/>
      <c r="BVG103" s="1332"/>
      <c r="BVH103" s="1332"/>
      <c r="BVI103" s="1332"/>
      <c r="BVJ103" s="1332"/>
      <c r="BVK103" s="1332"/>
      <c r="BVL103" s="1332"/>
      <c r="BVM103" s="1332"/>
      <c r="BVN103" s="1332"/>
      <c r="BVO103" s="1332"/>
      <c r="BVP103" s="1332"/>
      <c r="BVQ103" s="1332"/>
      <c r="BVR103" s="1332"/>
      <c r="BVS103" s="1332"/>
      <c r="BVT103" s="1332"/>
      <c r="BVU103" s="1332"/>
      <c r="BVV103" s="1332"/>
      <c r="BVW103" s="1332"/>
      <c r="BVX103" s="1332"/>
      <c r="BVY103" s="1332"/>
      <c r="BVZ103" s="1332"/>
      <c r="BWA103" s="1332"/>
      <c r="BWB103" s="1332"/>
      <c r="BWC103" s="1332"/>
      <c r="BWD103" s="1332"/>
      <c r="BWE103" s="1332"/>
      <c r="BWF103" s="1332"/>
      <c r="BWG103" s="1332"/>
      <c r="BWH103" s="1332"/>
      <c r="BWI103" s="1332"/>
      <c r="BWJ103" s="1332"/>
      <c r="BWK103" s="1332"/>
      <c r="BWL103" s="1332"/>
      <c r="BWM103" s="1332"/>
      <c r="BWN103" s="1332"/>
      <c r="BWO103" s="1332"/>
      <c r="BWP103" s="1332"/>
      <c r="BWQ103" s="1332"/>
      <c r="BWR103" s="1332"/>
      <c r="BWS103" s="1332"/>
      <c r="BWT103" s="1332"/>
      <c r="BWU103" s="1332"/>
      <c r="BWV103" s="1332"/>
      <c r="BWW103" s="1332"/>
      <c r="BWX103" s="1332"/>
      <c r="BWY103" s="1332"/>
      <c r="BWZ103" s="1332"/>
      <c r="BXA103" s="1332"/>
      <c r="BXB103" s="1332"/>
      <c r="BXC103" s="1332"/>
      <c r="BXD103" s="1332"/>
      <c r="BXE103" s="1332"/>
      <c r="BXF103" s="1332"/>
      <c r="BXG103" s="1332"/>
      <c r="BXH103" s="1332"/>
      <c r="BXI103" s="1332"/>
      <c r="BXJ103" s="1332"/>
      <c r="BXK103" s="1332"/>
      <c r="BXL103" s="1332"/>
      <c r="BXM103" s="1332"/>
      <c r="BXN103" s="1332"/>
      <c r="BXO103" s="1332"/>
      <c r="BXP103" s="1332"/>
      <c r="BXQ103" s="1332"/>
      <c r="BXR103" s="1332"/>
      <c r="BXS103" s="1332"/>
      <c r="BXT103" s="1332"/>
      <c r="BXU103" s="1332"/>
      <c r="BXV103" s="1332"/>
      <c r="BXW103" s="1332"/>
      <c r="BXX103" s="1332"/>
      <c r="BXY103" s="1332"/>
      <c r="BXZ103" s="1332"/>
      <c r="BYA103" s="1332"/>
      <c r="BYB103" s="1332"/>
      <c r="BYC103" s="1332"/>
      <c r="BYD103" s="1332"/>
      <c r="BYE103" s="1332"/>
      <c r="BYF103" s="1332"/>
      <c r="BYG103" s="1332"/>
      <c r="BYH103" s="1332"/>
      <c r="BYI103" s="1332"/>
      <c r="BYJ103" s="1332"/>
      <c r="BYK103" s="1332"/>
      <c r="BYL103" s="1332"/>
      <c r="BYM103" s="1332"/>
      <c r="BYN103" s="1332"/>
      <c r="BYO103" s="1332"/>
      <c r="BYP103" s="1332"/>
      <c r="BYQ103" s="1332"/>
      <c r="BYR103" s="1332"/>
      <c r="BYS103" s="1332"/>
      <c r="BYT103" s="1332"/>
      <c r="BYU103" s="1332"/>
      <c r="BYV103" s="1332"/>
      <c r="BYW103" s="1332"/>
      <c r="BYX103" s="1332"/>
      <c r="BYY103" s="1332"/>
      <c r="BYZ103" s="1332"/>
      <c r="BZA103" s="1332"/>
      <c r="BZB103" s="1332"/>
      <c r="BZC103" s="1332"/>
      <c r="BZD103" s="1332"/>
      <c r="BZE103" s="1332"/>
      <c r="BZF103" s="1332"/>
      <c r="BZG103" s="1332"/>
      <c r="BZH103" s="1332"/>
      <c r="BZI103" s="1332"/>
      <c r="BZJ103" s="1332"/>
      <c r="BZK103" s="1332"/>
      <c r="BZL103" s="1332"/>
      <c r="BZM103" s="1332"/>
      <c r="BZN103" s="1332"/>
      <c r="BZO103" s="1332"/>
      <c r="BZP103" s="1332"/>
      <c r="BZQ103" s="1332"/>
      <c r="BZR103" s="1332"/>
      <c r="BZS103" s="1332"/>
      <c r="BZT103" s="1332"/>
      <c r="BZU103" s="1332"/>
      <c r="BZV103" s="1332"/>
      <c r="BZW103" s="1332"/>
      <c r="BZX103" s="1332"/>
      <c r="BZY103" s="1332"/>
      <c r="BZZ103" s="1332"/>
      <c r="CAA103" s="1332"/>
      <c r="CAB103" s="1332"/>
      <c r="CAC103" s="1332"/>
      <c r="CAD103" s="1332"/>
      <c r="CAE103" s="1332"/>
      <c r="CAF103" s="1332"/>
      <c r="CAG103" s="1332"/>
      <c r="CAH103" s="1332"/>
      <c r="CAI103" s="1332"/>
      <c r="CAJ103" s="1332"/>
      <c r="CAK103" s="1332"/>
      <c r="CAL103" s="1332"/>
      <c r="CAM103" s="1332"/>
      <c r="CAN103" s="1332"/>
      <c r="CAO103" s="1332"/>
      <c r="CAP103" s="1332"/>
      <c r="CAQ103" s="1332"/>
      <c r="CAR103" s="1332"/>
      <c r="CAS103" s="1332"/>
      <c r="CAT103" s="1332"/>
      <c r="CAU103" s="1332"/>
      <c r="CAV103" s="1332"/>
      <c r="CAW103" s="1332"/>
      <c r="CAX103" s="1332"/>
      <c r="CAY103" s="1332"/>
      <c r="CAZ103" s="1332"/>
      <c r="CBA103" s="1332"/>
      <c r="CBB103" s="1332"/>
      <c r="CBC103" s="1332"/>
      <c r="CBD103" s="1332"/>
      <c r="CBE103" s="1332"/>
      <c r="CBF103" s="1332"/>
      <c r="CBG103" s="1332"/>
      <c r="CBH103" s="1332"/>
      <c r="CBI103" s="1332"/>
      <c r="CBJ103" s="1332"/>
      <c r="CBK103" s="1332"/>
      <c r="CBL103" s="1332"/>
      <c r="CBM103" s="1332"/>
      <c r="CBN103" s="1332"/>
      <c r="CBO103" s="1332"/>
      <c r="CBP103" s="1332"/>
      <c r="CBQ103" s="1332"/>
      <c r="CBR103" s="1332"/>
      <c r="CBS103" s="1332"/>
      <c r="CBT103" s="1332"/>
      <c r="CBU103" s="1332"/>
      <c r="CBV103" s="1332"/>
      <c r="CBW103" s="1332"/>
      <c r="CBX103" s="1332"/>
      <c r="CBY103" s="1332"/>
      <c r="CBZ103" s="1332"/>
      <c r="CCA103" s="1332"/>
      <c r="CCB103" s="1332"/>
      <c r="CCC103" s="1332"/>
      <c r="CCD103" s="1332"/>
      <c r="CCE103" s="1332"/>
      <c r="CCF103" s="1332"/>
      <c r="CCG103" s="1332"/>
      <c r="CCH103" s="1332"/>
      <c r="CCI103" s="1332"/>
      <c r="CCJ103" s="1332"/>
      <c r="CCK103" s="1332"/>
      <c r="CCL103" s="1332"/>
      <c r="CCM103" s="1332"/>
      <c r="CCN103" s="1332"/>
      <c r="CCO103" s="1332"/>
      <c r="CCP103" s="1332"/>
      <c r="CCQ103" s="1332"/>
      <c r="CCR103" s="1332"/>
      <c r="CCS103" s="1332"/>
      <c r="CCT103" s="1332"/>
      <c r="CCU103" s="1332"/>
      <c r="CCV103" s="1332"/>
      <c r="CCW103" s="1332"/>
      <c r="CCX103" s="1332"/>
      <c r="CCY103" s="1332"/>
      <c r="CCZ103" s="1332"/>
      <c r="CDA103" s="1332"/>
      <c r="CDB103" s="1332"/>
      <c r="CDC103" s="1332"/>
      <c r="CDD103" s="1332"/>
      <c r="CDE103" s="1332"/>
      <c r="CDF103" s="1332"/>
      <c r="CDG103" s="1332"/>
      <c r="CDH103" s="1332"/>
      <c r="CDI103" s="1332"/>
      <c r="CDJ103" s="1332"/>
      <c r="CDK103" s="1332"/>
      <c r="CDL103" s="1332"/>
      <c r="CDM103" s="1332"/>
      <c r="CDN103" s="1332"/>
      <c r="CDO103" s="1332"/>
      <c r="CDP103" s="1332"/>
      <c r="CDQ103" s="1332"/>
      <c r="CDR103" s="1332"/>
      <c r="CDS103" s="1332"/>
      <c r="CDT103" s="1332"/>
      <c r="CDU103" s="1332"/>
      <c r="CDV103" s="1332"/>
      <c r="CDW103" s="1332"/>
      <c r="CDX103" s="1332"/>
      <c r="CDY103" s="1332"/>
      <c r="CDZ103" s="1332"/>
      <c r="CEA103" s="1332"/>
      <c r="CEB103" s="1332"/>
      <c r="CEC103" s="1332"/>
      <c r="CED103" s="1332"/>
      <c r="CEE103" s="1332"/>
      <c r="CEF103" s="1332"/>
      <c r="CEG103" s="1332"/>
      <c r="CEH103" s="1332"/>
      <c r="CEI103" s="1332"/>
      <c r="CEJ103" s="1332"/>
      <c r="CEK103" s="1332"/>
      <c r="CEL103" s="1332"/>
      <c r="CEM103" s="1332"/>
      <c r="CEN103" s="1332"/>
      <c r="CEO103" s="1332"/>
      <c r="CEP103" s="1332"/>
      <c r="CEQ103" s="1332"/>
      <c r="CER103" s="1332"/>
      <c r="CES103" s="1332"/>
      <c r="CET103" s="1332"/>
      <c r="CEU103" s="1332"/>
      <c r="CEV103" s="1332"/>
      <c r="CEW103" s="1332"/>
      <c r="CEX103" s="1332"/>
      <c r="CEY103" s="1332"/>
      <c r="CEZ103" s="1332"/>
      <c r="CFA103" s="1332"/>
      <c r="CFB103" s="1332"/>
      <c r="CFC103" s="1332"/>
      <c r="CFD103" s="1332"/>
      <c r="CFE103" s="1332"/>
      <c r="CFF103" s="1332"/>
      <c r="CFG103" s="1332"/>
      <c r="CFH103" s="1332"/>
      <c r="CFI103" s="1332"/>
      <c r="CFJ103" s="1332"/>
      <c r="CFK103" s="1332"/>
      <c r="CFL103" s="1332"/>
      <c r="CFM103" s="1332"/>
      <c r="CFN103" s="1332"/>
      <c r="CFO103" s="1332"/>
      <c r="CFP103" s="1332"/>
      <c r="CFQ103" s="1332"/>
      <c r="CFR103" s="1332"/>
      <c r="CFS103" s="1332"/>
      <c r="CFT103" s="1332"/>
      <c r="CFU103" s="1332"/>
      <c r="CFV103" s="1332"/>
      <c r="CFW103" s="1332"/>
      <c r="CFX103" s="1332"/>
      <c r="CFY103" s="1332"/>
      <c r="CFZ103" s="1332"/>
      <c r="CGA103" s="1332"/>
      <c r="CGB103" s="1332"/>
      <c r="CGC103" s="1332"/>
      <c r="CGD103" s="1332"/>
      <c r="CGE103" s="1332"/>
      <c r="CGF103" s="1332"/>
      <c r="CGG103" s="1332"/>
      <c r="CGH103" s="1332"/>
      <c r="CGI103" s="1332"/>
      <c r="CGJ103" s="1332"/>
      <c r="CGK103" s="1332"/>
      <c r="CGL103" s="1332"/>
      <c r="CGM103" s="1332"/>
      <c r="CGN103" s="1332"/>
      <c r="CGO103" s="1332"/>
      <c r="CGP103" s="1332"/>
      <c r="CGQ103" s="1332"/>
      <c r="CGR103" s="1332"/>
      <c r="CGS103" s="1332"/>
      <c r="CGT103" s="1332"/>
      <c r="CGU103" s="1332"/>
      <c r="CGV103" s="1332"/>
      <c r="CGW103" s="1332"/>
      <c r="CGX103" s="1332"/>
      <c r="CGY103" s="1332"/>
      <c r="CGZ103" s="1332"/>
      <c r="CHA103" s="1332"/>
      <c r="CHB103" s="1332"/>
      <c r="CHC103" s="1332"/>
      <c r="CHD103" s="1332"/>
      <c r="CHE103" s="1332"/>
      <c r="CHF103" s="1332"/>
      <c r="CHG103" s="1332"/>
      <c r="CHH103" s="1332"/>
      <c r="CHI103" s="1332"/>
      <c r="CHJ103" s="1332"/>
      <c r="CHK103" s="1332"/>
      <c r="CHL103" s="1332"/>
      <c r="CHM103" s="1332"/>
      <c r="CHN103" s="1332"/>
      <c r="CHO103" s="1332"/>
      <c r="CHP103" s="1332"/>
      <c r="CHQ103" s="1332"/>
      <c r="CHR103" s="1332"/>
      <c r="CHS103" s="1332"/>
      <c r="CHT103" s="1332"/>
      <c r="CHU103" s="1332"/>
      <c r="CHV103" s="1332"/>
      <c r="CHW103" s="1332"/>
      <c r="CHX103" s="1332"/>
      <c r="CHY103" s="1332"/>
      <c r="CHZ103" s="1332"/>
      <c r="CIA103" s="1332"/>
      <c r="CIB103" s="1332"/>
      <c r="CIC103" s="1332"/>
      <c r="CID103" s="1332"/>
      <c r="CIE103" s="1332"/>
      <c r="CIF103" s="1332"/>
      <c r="CIG103" s="1332"/>
      <c r="CIH103" s="1332"/>
      <c r="CII103" s="1332"/>
      <c r="CIJ103" s="1332"/>
      <c r="CIK103" s="1332"/>
      <c r="CIL103" s="1332"/>
      <c r="CIM103" s="1332"/>
      <c r="CIN103" s="1332"/>
      <c r="CIO103" s="1332"/>
      <c r="CIP103" s="1332"/>
      <c r="CIQ103" s="1332"/>
      <c r="CIR103" s="1332"/>
      <c r="CIS103" s="1332"/>
      <c r="CIT103" s="1332"/>
      <c r="CIU103" s="1332"/>
      <c r="CIV103" s="1332"/>
      <c r="CIW103" s="1332"/>
      <c r="CIX103" s="1332"/>
      <c r="CIY103" s="1332"/>
      <c r="CIZ103" s="1332"/>
      <c r="CJA103" s="1332"/>
      <c r="CJB103" s="1332"/>
      <c r="CJC103" s="1332"/>
      <c r="CJD103" s="1332"/>
      <c r="CJE103" s="1332"/>
      <c r="CJF103" s="1332"/>
      <c r="CJG103" s="1332"/>
      <c r="CJH103" s="1332"/>
      <c r="CJI103" s="1332"/>
      <c r="CJJ103" s="1332"/>
      <c r="CJK103" s="1332"/>
      <c r="CJL103" s="1332"/>
      <c r="CJM103" s="1332"/>
      <c r="CJN103" s="1332"/>
      <c r="CJO103" s="1332"/>
      <c r="CJP103" s="1332"/>
      <c r="CJQ103" s="1332"/>
      <c r="CJR103" s="1332"/>
      <c r="CJS103" s="1332"/>
      <c r="CJT103" s="1332"/>
      <c r="CJU103" s="1332"/>
      <c r="CJV103" s="1332"/>
      <c r="CJW103" s="1332"/>
      <c r="CJX103" s="1332"/>
      <c r="CJY103" s="1332"/>
      <c r="CJZ103" s="1332"/>
      <c r="CKA103" s="1332"/>
      <c r="CKB103" s="1332"/>
      <c r="CKC103" s="1332"/>
      <c r="CKD103" s="1332"/>
      <c r="CKE103" s="1332"/>
      <c r="CKF103" s="1332"/>
      <c r="CKG103" s="1332"/>
      <c r="CKH103" s="1332"/>
      <c r="CKI103" s="1332"/>
      <c r="CKJ103" s="1332"/>
      <c r="CKK103" s="1332"/>
      <c r="CKL103" s="1332"/>
      <c r="CKM103" s="1332"/>
      <c r="CKN103" s="1332"/>
      <c r="CKO103" s="1332"/>
      <c r="CKP103" s="1332"/>
      <c r="CKQ103" s="1332"/>
      <c r="CKR103" s="1332"/>
      <c r="CKS103" s="1332"/>
      <c r="CKT103" s="1332"/>
      <c r="CKU103" s="1332"/>
      <c r="CKV103" s="1332"/>
      <c r="CKW103" s="1332"/>
      <c r="CKX103" s="1332"/>
      <c r="CKY103" s="1332"/>
      <c r="CKZ103" s="1332"/>
      <c r="CLA103" s="1332"/>
      <c r="CLB103" s="1332"/>
      <c r="CLC103" s="1332"/>
      <c r="CLD103" s="1332"/>
      <c r="CLE103" s="1332"/>
      <c r="CLF103" s="1332"/>
      <c r="CLG103" s="1332"/>
      <c r="CLH103" s="1332"/>
      <c r="CLI103" s="1332"/>
      <c r="CLJ103" s="1332"/>
      <c r="CLK103" s="1332"/>
      <c r="CLL103" s="1332"/>
      <c r="CLM103" s="1332"/>
      <c r="CLN103" s="1332"/>
      <c r="CLO103" s="1332"/>
      <c r="CLP103" s="1332"/>
      <c r="CLQ103" s="1332"/>
      <c r="CLR103" s="1332"/>
      <c r="CLS103" s="1332"/>
      <c r="CLT103" s="1332"/>
      <c r="CLU103" s="1332"/>
      <c r="CLV103" s="1332"/>
      <c r="CLW103" s="1332"/>
      <c r="CLX103" s="1332"/>
      <c r="CLY103" s="1332"/>
      <c r="CLZ103" s="1332"/>
      <c r="CMA103" s="1332"/>
      <c r="CMB103" s="1332"/>
      <c r="CMC103" s="1332"/>
      <c r="CMD103" s="1332"/>
      <c r="CME103" s="1332"/>
      <c r="CMF103" s="1332"/>
      <c r="CMG103" s="1332"/>
      <c r="CMH103" s="1332"/>
      <c r="CMI103" s="1332"/>
      <c r="CMJ103" s="1332"/>
      <c r="CMK103" s="1332"/>
      <c r="CML103" s="1332"/>
      <c r="CMM103" s="1332"/>
      <c r="CMN103" s="1332"/>
      <c r="CMO103" s="1332"/>
      <c r="CMP103" s="1332"/>
      <c r="CMQ103" s="1332"/>
      <c r="CMR103" s="1332"/>
      <c r="CMS103" s="1332"/>
      <c r="CMT103" s="1332"/>
      <c r="CMU103" s="1332"/>
      <c r="CMV103" s="1332"/>
      <c r="CMW103" s="1332"/>
      <c r="CMX103" s="1332"/>
      <c r="CMY103" s="1332"/>
      <c r="CMZ103" s="1332"/>
      <c r="CNA103" s="1332"/>
      <c r="CNB103" s="1332"/>
      <c r="CNC103" s="1332"/>
      <c r="CND103" s="1332"/>
      <c r="CNE103" s="1332"/>
      <c r="CNF103" s="1332"/>
      <c r="CNG103" s="1332"/>
      <c r="CNH103" s="1332"/>
      <c r="CNI103" s="1332"/>
      <c r="CNJ103" s="1332"/>
      <c r="CNK103" s="1332"/>
      <c r="CNL103" s="1332"/>
      <c r="CNM103" s="1332"/>
      <c r="CNN103" s="1332"/>
      <c r="CNO103" s="1332"/>
      <c r="CNP103" s="1332"/>
      <c r="CNQ103" s="1332"/>
      <c r="CNR103" s="1332"/>
      <c r="CNS103" s="1332"/>
      <c r="CNT103" s="1332"/>
      <c r="CNU103" s="1332"/>
      <c r="CNV103" s="1332"/>
      <c r="CNW103" s="1332"/>
      <c r="CNX103" s="1332"/>
      <c r="CNY103" s="1332"/>
      <c r="CNZ103" s="1332"/>
      <c r="COA103" s="1332"/>
      <c r="COB103" s="1332"/>
      <c r="COC103" s="1332"/>
      <c r="COD103" s="1332"/>
      <c r="COE103" s="1332"/>
      <c r="COF103" s="1332"/>
      <c r="COG103" s="1332"/>
      <c r="COH103" s="1332"/>
      <c r="COI103" s="1332"/>
      <c r="COJ103" s="1332"/>
      <c r="COK103" s="1332"/>
      <c r="COL103" s="1332"/>
      <c r="COM103" s="1332"/>
      <c r="CON103" s="1332"/>
      <c r="COO103" s="1332"/>
      <c r="COP103" s="1332"/>
      <c r="COQ103" s="1332"/>
      <c r="COR103" s="1332"/>
      <c r="COS103" s="1332"/>
      <c r="COT103" s="1332"/>
      <c r="COU103" s="1332"/>
      <c r="COV103" s="1332"/>
      <c r="COW103" s="1332"/>
      <c r="COX103" s="1332"/>
      <c r="COY103" s="1332"/>
      <c r="COZ103" s="1332"/>
      <c r="CPA103" s="1332"/>
      <c r="CPB103" s="1332"/>
      <c r="CPC103" s="1332"/>
      <c r="CPD103" s="1332"/>
      <c r="CPE103" s="1332"/>
      <c r="CPF103" s="1332"/>
      <c r="CPG103" s="1332"/>
      <c r="CPH103" s="1332"/>
      <c r="CPI103" s="1332"/>
      <c r="CPJ103" s="1332"/>
      <c r="CPK103" s="1332"/>
      <c r="CPL103" s="1332"/>
      <c r="CPM103" s="1332"/>
      <c r="CPN103" s="1332"/>
      <c r="CPO103" s="1332"/>
      <c r="CPP103" s="1332"/>
      <c r="CPQ103" s="1332"/>
      <c r="CPR103" s="1332"/>
      <c r="CPS103" s="1332"/>
      <c r="CPT103" s="1332"/>
      <c r="CPU103" s="1332"/>
      <c r="CPV103" s="1332"/>
      <c r="CPW103" s="1332"/>
      <c r="CPX103" s="1332"/>
      <c r="CPY103" s="1332"/>
      <c r="CPZ103" s="1332"/>
      <c r="CQA103" s="1332"/>
      <c r="CQB103" s="1332"/>
      <c r="CQC103" s="1332"/>
      <c r="CQD103" s="1332"/>
      <c r="CQE103" s="1332"/>
      <c r="CQF103" s="1332"/>
      <c r="CQG103" s="1332"/>
      <c r="CQH103" s="1332"/>
      <c r="CQI103" s="1332"/>
      <c r="CQJ103" s="1332"/>
      <c r="CQK103" s="1332"/>
      <c r="CQL103" s="1332"/>
      <c r="CQM103" s="1332"/>
      <c r="CQN103" s="1332"/>
      <c r="CQO103" s="1332"/>
      <c r="CQP103" s="1332"/>
      <c r="CQQ103" s="1332"/>
      <c r="CQR103" s="1332"/>
      <c r="CQS103" s="1332"/>
      <c r="CQT103" s="1332"/>
      <c r="CQU103" s="1332"/>
      <c r="CQV103" s="1332"/>
      <c r="CQW103" s="1332"/>
      <c r="CQX103" s="1332"/>
      <c r="CQY103" s="1332"/>
      <c r="CQZ103" s="1332"/>
      <c r="CRA103" s="1332"/>
      <c r="CRB103" s="1332"/>
      <c r="CRC103" s="1332"/>
      <c r="CRD103" s="1332"/>
      <c r="CRE103" s="1332"/>
      <c r="CRF103" s="1332"/>
      <c r="CRG103" s="1332"/>
      <c r="CRH103" s="1332"/>
      <c r="CRI103" s="1332"/>
      <c r="CRJ103" s="1332"/>
      <c r="CRK103" s="1332"/>
      <c r="CRL103" s="1332"/>
      <c r="CRM103" s="1332"/>
      <c r="CRN103" s="1332"/>
      <c r="CRO103" s="1332"/>
      <c r="CRP103" s="1332"/>
      <c r="CRQ103" s="1332"/>
      <c r="CRR103" s="1332"/>
      <c r="CRS103" s="1332"/>
      <c r="CRT103" s="1332"/>
      <c r="CRU103" s="1332"/>
      <c r="CRV103" s="1332"/>
      <c r="CRW103" s="1332"/>
      <c r="CRX103" s="1332"/>
      <c r="CRY103" s="1332"/>
      <c r="CRZ103" s="1332"/>
      <c r="CSA103" s="1332"/>
      <c r="CSB103" s="1332"/>
      <c r="CSC103" s="1332"/>
      <c r="CSD103" s="1332"/>
      <c r="CSE103" s="1332"/>
      <c r="CSF103" s="1332"/>
      <c r="CSG103" s="1332"/>
      <c r="CSH103" s="1332"/>
      <c r="CSI103" s="1332"/>
      <c r="CSJ103" s="1332"/>
      <c r="CSK103" s="1332"/>
      <c r="CSL103" s="1332"/>
      <c r="CSM103" s="1332"/>
      <c r="CSN103" s="1332"/>
      <c r="CSO103" s="1332"/>
      <c r="CSP103" s="1332"/>
      <c r="CSQ103" s="1332"/>
      <c r="CSR103" s="1332"/>
      <c r="CSS103" s="1332"/>
      <c r="CST103" s="1332"/>
      <c r="CSU103" s="1332"/>
      <c r="CSV103" s="1332"/>
      <c r="CSW103" s="1332"/>
      <c r="CSX103" s="1332"/>
      <c r="CSY103" s="1332"/>
      <c r="CSZ103" s="1332"/>
      <c r="CTA103" s="1332"/>
      <c r="CTB103" s="1332"/>
      <c r="CTC103" s="1332"/>
      <c r="CTD103" s="1332"/>
      <c r="CTE103" s="1332"/>
      <c r="CTF103" s="1332"/>
      <c r="CTG103" s="1332"/>
      <c r="CTH103" s="1332"/>
      <c r="CTI103" s="1332"/>
      <c r="CTJ103" s="1332"/>
      <c r="CTK103" s="1332"/>
      <c r="CTL103" s="1332"/>
      <c r="CTM103" s="1332"/>
      <c r="CTN103" s="1332"/>
      <c r="CTO103" s="1332"/>
      <c r="CTP103" s="1332"/>
      <c r="CTQ103" s="1332"/>
      <c r="CTR103" s="1332"/>
      <c r="CTS103" s="1332"/>
      <c r="CTT103" s="1332"/>
      <c r="CTU103" s="1332"/>
      <c r="CTV103" s="1332"/>
      <c r="CTW103" s="1332"/>
      <c r="CTX103" s="1332"/>
      <c r="CTY103" s="1332"/>
      <c r="CTZ103" s="1332"/>
      <c r="CUA103" s="1332"/>
      <c r="CUB103" s="1332"/>
      <c r="CUC103" s="1332"/>
      <c r="CUD103" s="1332"/>
      <c r="CUE103" s="1332"/>
      <c r="CUF103" s="1332"/>
      <c r="CUG103" s="1332"/>
      <c r="CUH103" s="1332"/>
      <c r="CUI103" s="1332"/>
      <c r="CUJ103" s="1332"/>
      <c r="CUK103" s="1332"/>
      <c r="CUL103" s="1332"/>
      <c r="CUM103" s="1332"/>
      <c r="CUN103" s="1332"/>
      <c r="CUO103" s="1332"/>
      <c r="CUP103" s="1332"/>
      <c r="CUQ103" s="1332"/>
      <c r="CUR103" s="1332"/>
      <c r="CUS103" s="1332"/>
      <c r="CUT103" s="1332"/>
      <c r="CUU103" s="1332"/>
      <c r="CUV103" s="1332"/>
      <c r="CUW103" s="1332"/>
      <c r="CUX103" s="1332"/>
      <c r="CUY103" s="1332"/>
      <c r="CUZ103" s="1332"/>
      <c r="CVA103" s="1332"/>
      <c r="CVB103" s="1332"/>
      <c r="CVC103" s="1332"/>
      <c r="CVD103" s="1332"/>
      <c r="CVE103" s="1332"/>
      <c r="CVF103" s="1332"/>
      <c r="CVG103" s="1332"/>
      <c r="CVH103" s="1332"/>
      <c r="CVI103" s="1332"/>
      <c r="CVJ103" s="1332"/>
      <c r="CVK103" s="1332"/>
      <c r="CVL103" s="1332"/>
      <c r="CVM103" s="1332"/>
      <c r="CVN103" s="1332"/>
      <c r="CVO103" s="1332"/>
      <c r="CVP103" s="1332"/>
      <c r="CVQ103" s="1332"/>
      <c r="CVR103" s="1332"/>
      <c r="CVS103" s="1332"/>
      <c r="CVT103" s="1332"/>
      <c r="CVU103" s="1332"/>
      <c r="CVV103" s="1332"/>
      <c r="CVW103" s="1332"/>
      <c r="CVX103" s="1332"/>
      <c r="CVY103" s="1332"/>
      <c r="CVZ103" s="1332"/>
      <c r="CWA103" s="1332"/>
      <c r="CWB103" s="1332"/>
      <c r="CWC103" s="1332"/>
      <c r="CWD103" s="1332"/>
      <c r="CWE103" s="1332"/>
      <c r="CWF103" s="1332"/>
      <c r="CWG103" s="1332"/>
      <c r="CWH103" s="1332"/>
      <c r="CWI103" s="1332"/>
      <c r="CWJ103" s="1332"/>
      <c r="CWK103" s="1332"/>
      <c r="CWL103" s="1332"/>
      <c r="CWM103" s="1332"/>
      <c r="CWN103" s="1332"/>
      <c r="CWO103" s="1332"/>
      <c r="CWP103" s="1332"/>
      <c r="CWQ103" s="1332"/>
      <c r="CWR103" s="1332"/>
      <c r="CWS103" s="1332"/>
      <c r="CWT103" s="1332"/>
      <c r="CWU103" s="1332"/>
      <c r="CWV103" s="1332"/>
      <c r="CWW103" s="1332"/>
      <c r="CWX103" s="1332"/>
      <c r="CWY103" s="1332"/>
      <c r="CWZ103" s="1332"/>
      <c r="CXA103" s="1332"/>
      <c r="CXB103" s="1332"/>
      <c r="CXC103" s="1332"/>
      <c r="CXD103" s="1332"/>
      <c r="CXE103" s="1332"/>
      <c r="CXF103" s="1332"/>
      <c r="CXG103" s="1332"/>
      <c r="CXH103" s="1332"/>
      <c r="CXI103" s="1332"/>
      <c r="CXJ103" s="1332"/>
      <c r="CXK103" s="1332"/>
      <c r="CXL103" s="1332"/>
      <c r="CXM103" s="1332"/>
      <c r="CXN103" s="1332"/>
      <c r="CXO103" s="1332"/>
      <c r="CXP103" s="1332"/>
      <c r="CXQ103" s="1332"/>
      <c r="CXR103" s="1332"/>
      <c r="CXS103" s="1332"/>
      <c r="CXT103" s="1332"/>
      <c r="CXU103" s="1332"/>
      <c r="CXV103" s="1332"/>
      <c r="CXW103" s="1332"/>
      <c r="CXX103" s="1332"/>
      <c r="CXY103" s="1332"/>
      <c r="CXZ103" s="1332"/>
      <c r="CYA103" s="1332"/>
      <c r="CYB103" s="1332"/>
      <c r="CYC103" s="1332"/>
      <c r="CYD103" s="1332"/>
      <c r="CYE103" s="1332"/>
      <c r="CYF103" s="1332"/>
      <c r="CYG103" s="1332"/>
      <c r="CYH103" s="1332"/>
      <c r="CYI103" s="1332"/>
      <c r="CYJ103" s="1332"/>
      <c r="CYK103" s="1332"/>
      <c r="CYL103" s="1332"/>
      <c r="CYM103" s="1332"/>
      <c r="CYN103" s="1332"/>
      <c r="CYO103" s="1332"/>
      <c r="CYP103" s="1332"/>
      <c r="CYQ103" s="1332"/>
      <c r="CYR103" s="1332"/>
      <c r="CYS103" s="1332"/>
      <c r="CYT103" s="1332"/>
      <c r="CYU103" s="1332"/>
      <c r="CYV103" s="1332"/>
      <c r="CYW103" s="1332"/>
      <c r="CYX103" s="1332"/>
      <c r="CYY103" s="1332"/>
      <c r="CYZ103" s="1332"/>
      <c r="CZA103" s="1332"/>
      <c r="CZB103" s="1332"/>
      <c r="CZC103" s="1332"/>
      <c r="CZD103" s="1332"/>
      <c r="CZE103" s="1332"/>
      <c r="CZF103" s="1332"/>
      <c r="CZG103" s="1332"/>
      <c r="CZH103" s="1332"/>
      <c r="CZI103" s="1332"/>
      <c r="CZJ103" s="1332"/>
      <c r="CZK103" s="1332"/>
      <c r="CZL103" s="1332"/>
      <c r="CZM103" s="1332"/>
      <c r="CZN103" s="1332"/>
      <c r="CZO103" s="1332"/>
      <c r="CZP103" s="1332"/>
      <c r="CZQ103" s="1332"/>
      <c r="CZR103" s="1332"/>
      <c r="CZS103" s="1332"/>
      <c r="CZT103" s="1332"/>
      <c r="CZU103" s="1332"/>
      <c r="CZV103" s="1332"/>
      <c r="CZW103" s="1332"/>
      <c r="CZX103" s="1332"/>
      <c r="CZY103" s="1332"/>
      <c r="CZZ103" s="1332"/>
      <c r="DAA103" s="1332"/>
      <c r="DAB103" s="1332"/>
      <c r="DAC103" s="1332"/>
      <c r="DAD103" s="1332"/>
      <c r="DAE103" s="1332"/>
      <c r="DAF103" s="1332"/>
      <c r="DAG103" s="1332"/>
      <c r="DAH103" s="1332"/>
      <c r="DAI103" s="1332"/>
      <c r="DAJ103" s="1332"/>
      <c r="DAK103" s="1332"/>
      <c r="DAL103" s="1332"/>
      <c r="DAM103" s="1332"/>
      <c r="DAN103" s="1332"/>
      <c r="DAO103" s="1332"/>
      <c r="DAP103" s="1332"/>
      <c r="DAQ103" s="1332"/>
      <c r="DAR103" s="1332"/>
      <c r="DAS103" s="1332"/>
      <c r="DAT103" s="1332"/>
      <c r="DAU103" s="1332"/>
      <c r="DAV103" s="1332"/>
      <c r="DAW103" s="1332"/>
      <c r="DAX103" s="1332"/>
      <c r="DAY103" s="1332"/>
      <c r="DAZ103" s="1332"/>
      <c r="DBA103" s="1332"/>
      <c r="DBB103" s="1332"/>
      <c r="DBC103" s="1332"/>
      <c r="DBD103" s="1332"/>
      <c r="DBE103" s="1332"/>
      <c r="DBF103" s="1332"/>
      <c r="DBG103" s="1332"/>
      <c r="DBH103" s="1332"/>
      <c r="DBI103" s="1332"/>
      <c r="DBJ103" s="1332"/>
      <c r="DBK103" s="1332"/>
      <c r="DBL103" s="1332"/>
      <c r="DBM103" s="1332"/>
      <c r="DBN103" s="1332"/>
      <c r="DBO103" s="1332"/>
      <c r="DBP103" s="1332"/>
      <c r="DBQ103" s="1332"/>
      <c r="DBR103" s="1332"/>
      <c r="DBS103" s="1332"/>
      <c r="DBT103" s="1332"/>
      <c r="DBU103" s="1332"/>
      <c r="DBV103" s="1332"/>
      <c r="DBW103" s="1332"/>
      <c r="DBX103" s="1332"/>
      <c r="DBY103" s="1332"/>
      <c r="DBZ103" s="1332"/>
      <c r="DCA103" s="1332"/>
      <c r="DCB103" s="1332"/>
      <c r="DCC103" s="1332"/>
      <c r="DCD103" s="1332"/>
      <c r="DCE103" s="1332"/>
      <c r="DCF103" s="1332"/>
      <c r="DCG103" s="1332"/>
      <c r="DCH103" s="1332"/>
      <c r="DCI103" s="1332"/>
      <c r="DCJ103" s="1332"/>
      <c r="DCK103" s="1332"/>
      <c r="DCL103" s="1332"/>
      <c r="DCM103" s="1332"/>
      <c r="DCN103" s="1332"/>
      <c r="DCO103" s="1332"/>
      <c r="DCP103" s="1332"/>
      <c r="DCQ103" s="1332"/>
      <c r="DCR103" s="1332"/>
      <c r="DCS103" s="1332"/>
      <c r="DCT103" s="1332"/>
      <c r="DCU103" s="1332"/>
      <c r="DCV103" s="1332"/>
      <c r="DCW103" s="1332"/>
      <c r="DCX103" s="1332"/>
      <c r="DCY103" s="1332"/>
      <c r="DCZ103" s="1332"/>
      <c r="DDA103" s="1332"/>
      <c r="DDB103" s="1332"/>
      <c r="DDC103" s="1332"/>
      <c r="DDD103" s="1332"/>
      <c r="DDE103" s="1332"/>
      <c r="DDF103" s="1332"/>
      <c r="DDG103" s="1332"/>
      <c r="DDH103" s="1332"/>
      <c r="DDI103" s="1332"/>
      <c r="DDJ103" s="1332"/>
      <c r="DDK103" s="1332"/>
      <c r="DDL103" s="1332"/>
      <c r="DDM103" s="1332"/>
      <c r="DDN103" s="1332"/>
      <c r="DDO103" s="1332"/>
      <c r="DDP103" s="1332"/>
      <c r="DDQ103" s="1332"/>
      <c r="DDR103" s="1332"/>
      <c r="DDS103" s="1332"/>
      <c r="DDT103" s="1332"/>
      <c r="DDU103" s="1332"/>
      <c r="DDV103" s="1332"/>
      <c r="DDW103" s="1332"/>
      <c r="DDX103" s="1332"/>
      <c r="DDY103" s="1332"/>
      <c r="DDZ103" s="1332"/>
      <c r="DEA103" s="1332"/>
      <c r="DEB103" s="1332"/>
      <c r="DEC103" s="1332"/>
      <c r="DED103" s="1332"/>
      <c r="DEE103" s="1332"/>
      <c r="DEF103" s="1332"/>
      <c r="DEG103" s="1332"/>
      <c r="DEH103" s="1332"/>
      <c r="DEI103" s="1332"/>
      <c r="DEJ103" s="1332"/>
      <c r="DEK103" s="1332"/>
      <c r="DEL103" s="1332"/>
      <c r="DEM103" s="1332"/>
      <c r="DEN103" s="1332"/>
      <c r="DEO103" s="1332"/>
      <c r="DEP103" s="1332"/>
      <c r="DEQ103" s="1332"/>
      <c r="DER103" s="1332"/>
      <c r="DES103" s="1332"/>
      <c r="DET103" s="1332"/>
      <c r="DEU103" s="1332"/>
      <c r="DEV103" s="1332"/>
      <c r="DEW103" s="1332"/>
      <c r="DEX103" s="1332"/>
      <c r="DEY103" s="1332"/>
      <c r="DEZ103" s="1332"/>
      <c r="DFA103" s="1332"/>
      <c r="DFB103" s="1332"/>
      <c r="DFC103" s="1332"/>
      <c r="DFD103" s="1332"/>
      <c r="DFE103" s="1332"/>
      <c r="DFF103" s="1332"/>
      <c r="DFG103" s="1332"/>
      <c r="DFH103" s="1332"/>
      <c r="DFI103" s="1332"/>
      <c r="DFJ103" s="1332"/>
      <c r="DFK103" s="1332"/>
      <c r="DFL103" s="1332"/>
      <c r="DFM103" s="1332"/>
      <c r="DFN103" s="1332"/>
      <c r="DFO103" s="1332"/>
      <c r="DFP103" s="1332"/>
      <c r="DFQ103" s="1332"/>
      <c r="DFR103" s="1332"/>
      <c r="DFS103" s="1332"/>
      <c r="DFT103" s="1332"/>
      <c r="DFU103" s="1332"/>
      <c r="DFV103" s="1332"/>
      <c r="DFW103" s="1332"/>
      <c r="DFX103" s="1332"/>
      <c r="DFY103" s="1332"/>
      <c r="DFZ103" s="1332"/>
      <c r="DGA103" s="1332"/>
      <c r="DGB103" s="1332"/>
      <c r="DGC103" s="1332"/>
      <c r="DGD103" s="1332"/>
      <c r="DGE103" s="1332"/>
      <c r="DGF103" s="1332"/>
      <c r="DGG103" s="1332"/>
      <c r="DGH103" s="1332"/>
      <c r="DGI103" s="1332"/>
      <c r="DGJ103" s="1332"/>
      <c r="DGK103" s="1332"/>
      <c r="DGL103" s="1332"/>
      <c r="DGM103" s="1332"/>
      <c r="DGN103" s="1332"/>
      <c r="DGO103" s="1332"/>
      <c r="DGP103" s="1332"/>
      <c r="DGQ103" s="1332"/>
      <c r="DGR103" s="1332"/>
      <c r="DGS103" s="1332"/>
      <c r="DGT103" s="1332"/>
      <c r="DGU103" s="1332"/>
      <c r="DGV103" s="1332"/>
      <c r="DGW103" s="1332"/>
      <c r="DGX103" s="1332"/>
      <c r="DGY103" s="1332"/>
      <c r="DGZ103" s="1332"/>
      <c r="DHA103" s="1332"/>
      <c r="DHB103" s="1332"/>
      <c r="DHC103" s="1332"/>
      <c r="DHD103" s="1332"/>
      <c r="DHE103" s="1332"/>
      <c r="DHF103" s="1332"/>
      <c r="DHG103" s="1332"/>
      <c r="DHH103" s="1332"/>
      <c r="DHI103" s="1332"/>
      <c r="DHJ103" s="1332"/>
      <c r="DHK103" s="1332"/>
      <c r="DHL103" s="1332"/>
      <c r="DHM103" s="1332"/>
      <c r="DHN103" s="1332"/>
      <c r="DHO103" s="1332"/>
      <c r="DHP103" s="1332"/>
      <c r="DHQ103" s="1332"/>
      <c r="DHR103" s="1332"/>
      <c r="DHS103" s="1332"/>
      <c r="DHT103" s="1332"/>
      <c r="DHU103" s="1332"/>
      <c r="DHV103" s="1332"/>
      <c r="DHW103" s="1332"/>
      <c r="DHX103" s="1332"/>
      <c r="DHY103" s="1332"/>
      <c r="DHZ103" s="1332"/>
      <c r="DIA103" s="1332"/>
      <c r="DIB103" s="1332"/>
      <c r="DIC103" s="1332"/>
      <c r="DID103" s="1332"/>
      <c r="DIE103" s="1332"/>
      <c r="DIF103" s="1332"/>
      <c r="DIG103" s="1332"/>
      <c r="DIH103" s="1332"/>
      <c r="DII103" s="1332"/>
      <c r="DIJ103" s="1332"/>
      <c r="DIK103" s="1332"/>
      <c r="DIL103" s="1332"/>
      <c r="DIM103" s="1332"/>
      <c r="DIN103" s="1332"/>
      <c r="DIO103" s="1332"/>
      <c r="DIP103" s="1332"/>
      <c r="DIQ103" s="1332"/>
      <c r="DIR103" s="1332"/>
      <c r="DIS103" s="1332"/>
      <c r="DIT103" s="1332"/>
      <c r="DIU103" s="1332"/>
      <c r="DIV103" s="1332"/>
      <c r="DIW103" s="1332"/>
      <c r="DIX103" s="1332"/>
      <c r="DIY103" s="1332"/>
      <c r="DIZ103" s="1332"/>
      <c r="DJA103" s="1332"/>
      <c r="DJB103" s="1332"/>
      <c r="DJC103" s="1332"/>
      <c r="DJD103" s="1332"/>
      <c r="DJE103" s="1332"/>
      <c r="DJF103" s="1332"/>
      <c r="DJG103" s="1332"/>
      <c r="DJH103" s="1332"/>
      <c r="DJI103" s="1332"/>
      <c r="DJJ103" s="1332"/>
      <c r="DJK103" s="1332"/>
      <c r="DJL103" s="1332"/>
      <c r="DJM103" s="1332"/>
      <c r="DJN103" s="1332"/>
      <c r="DJO103" s="1332"/>
      <c r="DJP103" s="1332"/>
      <c r="DJQ103" s="1332"/>
      <c r="DJR103" s="1332"/>
      <c r="DJS103" s="1332"/>
      <c r="DJT103" s="1332"/>
      <c r="DJU103" s="1332"/>
      <c r="DJV103" s="1332"/>
      <c r="DJW103" s="1332"/>
      <c r="DJX103" s="1332"/>
      <c r="DJY103" s="1332"/>
      <c r="DJZ103" s="1332"/>
      <c r="DKA103" s="1332"/>
      <c r="DKB103" s="1332"/>
      <c r="DKC103" s="1332"/>
      <c r="DKD103" s="1332"/>
      <c r="DKE103" s="1332"/>
      <c r="DKF103" s="1332"/>
      <c r="DKG103" s="1332"/>
      <c r="DKH103" s="1332"/>
      <c r="DKI103" s="1332"/>
      <c r="DKJ103" s="1332"/>
      <c r="DKK103" s="1332"/>
      <c r="DKL103" s="1332"/>
      <c r="DKM103" s="1332"/>
      <c r="DKN103" s="1332"/>
      <c r="DKO103" s="1332"/>
      <c r="DKP103" s="1332"/>
      <c r="DKQ103" s="1332"/>
      <c r="DKR103" s="1332"/>
      <c r="DKS103" s="1332"/>
      <c r="DKT103" s="1332"/>
      <c r="DKU103" s="1332"/>
      <c r="DKV103" s="1332"/>
      <c r="DKW103" s="1332"/>
      <c r="DKX103" s="1332"/>
      <c r="DKY103" s="1332"/>
      <c r="DKZ103" s="1332"/>
      <c r="DLA103" s="1332"/>
      <c r="DLB103" s="1332"/>
      <c r="DLC103" s="1332"/>
      <c r="DLD103" s="1332"/>
      <c r="DLE103" s="1332"/>
      <c r="DLF103" s="1332"/>
      <c r="DLG103" s="1332"/>
      <c r="DLH103" s="1332"/>
      <c r="DLI103" s="1332"/>
      <c r="DLJ103" s="1332"/>
      <c r="DLK103" s="1332"/>
      <c r="DLL103" s="1332"/>
      <c r="DLM103" s="1332"/>
      <c r="DLN103" s="1332"/>
      <c r="DLO103" s="1332"/>
      <c r="DLP103" s="1332"/>
      <c r="DLQ103" s="1332"/>
      <c r="DLR103" s="1332"/>
      <c r="DLS103" s="1332"/>
      <c r="DLT103" s="1332"/>
      <c r="DLU103" s="1332"/>
      <c r="DLV103" s="1332"/>
      <c r="DLW103" s="1332"/>
      <c r="DLX103" s="1332"/>
      <c r="DLY103" s="1332"/>
      <c r="DLZ103" s="1332"/>
      <c r="DMA103" s="1332"/>
      <c r="DMB103" s="1332"/>
      <c r="DMC103" s="1332"/>
      <c r="DMD103" s="1332"/>
      <c r="DME103" s="1332"/>
      <c r="DMF103" s="1332"/>
      <c r="DMG103" s="1332"/>
      <c r="DMH103" s="1332"/>
      <c r="DMI103" s="1332"/>
      <c r="DMJ103" s="1332"/>
      <c r="DMK103" s="1332"/>
      <c r="DML103" s="1332"/>
      <c r="DMM103" s="1332"/>
      <c r="DMN103" s="1332"/>
      <c r="DMO103" s="1332"/>
      <c r="DMP103" s="1332"/>
      <c r="DMQ103" s="1332"/>
      <c r="DMR103" s="1332"/>
      <c r="DMS103" s="1332"/>
      <c r="DMT103" s="1332"/>
      <c r="DMU103" s="1332"/>
      <c r="DMV103" s="1332"/>
      <c r="DMW103" s="1332"/>
      <c r="DMX103" s="1332"/>
      <c r="DMY103" s="1332"/>
      <c r="DMZ103" s="1332"/>
      <c r="DNA103" s="1332"/>
      <c r="DNB103" s="1332"/>
      <c r="DNC103" s="1332"/>
      <c r="DND103" s="1332"/>
      <c r="DNE103" s="1332"/>
      <c r="DNF103" s="1332"/>
      <c r="DNG103" s="1332"/>
      <c r="DNH103" s="1332"/>
      <c r="DNI103" s="1332"/>
      <c r="DNJ103" s="1332"/>
      <c r="DNK103" s="1332"/>
      <c r="DNL103" s="1332"/>
      <c r="DNM103" s="1332"/>
      <c r="DNN103" s="1332"/>
      <c r="DNO103" s="1332"/>
      <c r="DNP103" s="1332"/>
      <c r="DNQ103" s="1332"/>
      <c r="DNR103" s="1332"/>
      <c r="DNS103" s="1332"/>
      <c r="DNT103" s="1332"/>
      <c r="DNU103" s="1332"/>
      <c r="DNV103" s="1332"/>
      <c r="DNW103" s="1332"/>
      <c r="DNX103" s="1332"/>
      <c r="DNY103" s="1332"/>
      <c r="DNZ103" s="1332"/>
      <c r="DOA103" s="1332"/>
      <c r="DOB103" s="1332"/>
      <c r="DOC103" s="1332"/>
      <c r="DOD103" s="1332"/>
      <c r="DOE103" s="1332"/>
      <c r="DOF103" s="1332"/>
      <c r="DOG103" s="1332"/>
      <c r="DOH103" s="1332"/>
      <c r="DOI103" s="1332"/>
      <c r="DOJ103" s="1332"/>
      <c r="DOK103" s="1332"/>
      <c r="DOL103" s="1332"/>
      <c r="DOM103" s="1332"/>
      <c r="DON103" s="1332"/>
      <c r="DOO103" s="1332"/>
      <c r="DOP103" s="1332"/>
      <c r="DOQ103" s="1332"/>
      <c r="DOR103" s="1332"/>
      <c r="DOS103" s="1332"/>
      <c r="DOT103" s="1332"/>
      <c r="DOU103" s="1332"/>
      <c r="DOV103" s="1332"/>
      <c r="DOW103" s="1332"/>
      <c r="DOX103" s="1332"/>
      <c r="DOY103" s="1332"/>
      <c r="DOZ103" s="1332"/>
      <c r="DPA103" s="1332"/>
      <c r="DPB103" s="1332"/>
      <c r="DPC103" s="1332"/>
      <c r="DPD103" s="1332"/>
      <c r="DPE103" s="1332"/>
      <c r="DPF103" s="1332"/>
      <c r="DPG103" s="1332"/>
      <c r="DPH103" s="1332"/>
      <c r="DPI103" s="1332"/>
      <c r="DPJ103" s="1332"/>
      <c r="DPK103" s="1332"/>
      <c r="DPL103" s="1332"/>
      <c r="DPM103" s="1332"/>
      <c r="DPN103" s="1332"/>
      <c r="DPO103" s="1332"/>
      <c r="DPP103" s="1332"/>
      <c r="DPQ103" s="1332"/>
      <c r="DPR103" s="1332"/>
      <c r="DPS103" s="1332"/>
      <c r="DPT103" s="1332"/>
      <c r="DPU103" s="1332"/>
      <c r="DPV103" s="1332"/>
      <c r="DPW103" s="1332"/>
      <c r="DPX103" s="1332"/>
      <c r="DPY103" s="1332"/>
      <c r="DPZ103" s="1332"/>
      <c r="DQA103" s="1332"/>
      <c r="DQB103" s="1332"/>
      <c r="DQC103" s="1332"/>
      <c r="DQD103" s="1332"/>
      <c r="DQE103" s="1332"/>
      <c r="DQF103" s="1332"/>
      <c r="DQG103" s="1332"/>
      <c r="DQH103" s="1332"/>
      <c r="DQI103" s="1332"/>
      <c r="DQJ103" s="1332"/>
      <c r="DQK103" s="1332"/>
      <c r="DQL103" s="1332"/>
      <c r="DQM103" s="1332"/>
      <c r="DQN103" s="1332"/>
      <c r="DQO103" s="1332"/>
      <c r="DQP103" s="1332"/>
      <c r="DQQ103" s="1332"/>
      <c r="DQR103" s="1332"/>
      <c r="DQS103" s="1332"/>
      <c r="DQT103" s="1332"/>
      <c r="DQU103" s="1332"/>
      <c r="DQV103" s="1332"/>
      <c r="DQW103" s="1332"/>
      <c r="DQX103" s="1332"/>
      <c r="DQY103" s="1332"/>
      <c r="DQZ103" s="1332"/>
      <c r="DRA103" s="1332"/>
      <c r="DRB103" s="1332"/>
      <c r="DRC103" s="1332"/>
      <c r="DRD103" s="1332"/>
      <c r="DRE103" s="1332"/>
      <c r="DRF103" s="1332"/>
      <c r="DRG103" s="1332"/>
      <c r="DRH103" s="1332"/>
      <c r="DRI103" s="1332"/>
      <c r="DRJ103" s="1332"/>
      <c r="DRK103" s="1332"/>
      <c r="DRL103" s="1332"/>
      <c r="DRM103" s="1332"/>
      <c r="DRN103" s="1332"/>
      <c r="DRO103" s="1332"/>
      <c r="DRP103" s="1332"/>
      <c r="DRQ103" s="1332"/>
      <c r="DRR103" s="1332"/>
      <c r="DRS103" s="1332"/>
      <c r="DRT103" s="1332"/>
      <c r="DRU103" s="1332"/>
      <c r="DRV103" s="1332"/>
      <c r="DRW103" s="1332"/>
      <c r="DRX103" s="1332"/>
      <c r="DRY103" s="1332"/>
      <c r="DRZ103" s="1332"/>
      <c r="DSA103" s="1332"/>
      <c r="DSB103" s="1332"/>
      <c r="DSC103" s="1332"/>
      <c r="DSD103" s="1332"/>
      <c r="DSE103" s="1332"/>
      <c r="DSF103" s="1332"/>
      <c r="DSG103" s="1332"/>
      <c r="DSH103" s="1332"/>
      <c r="DSI103" s="1332"/>
      <c r="DSJ103" s="1332"/>
      <c r="DSK103" s="1332"/>
      <c r="DSL103" s="1332"/>
      <c r="DSM103" s="1332"/>
      <c r="DSN103" s="1332"/>
      <c r="DSO103" s="1332"/>
      <c r="DSP103" s="1332"/>
      <c r="DSQ103" s="1332"/>
      <c r="DSR103" s="1332"/>
      <c r="DSS103" s="1332"/>
      <c r="DST103" s="1332"/>
      <c r="DSU103" s="1332"/>
      <c r="DSV103" s="1332"/>
      <c r="DSW103" s="1332"/>
      <c r="DSX103" s="1332"/>
      <c r="DSY103" s="1332"/>
      <c r="DSZ103" s="1332"/>
      <c r="DTA103" s="1332"/>
      <c r="DTB103" s="1332"/>
      <c r="DTC103" s="1332"/>
      <c r="DTD103" s="1332"/>
      <c r="DTE103" s="1332"/>
      <c r="DTF103" s="1332"/>
      <c r="DTG103" s="1332"/>
      <c r="DTH103" s="1332"/>
      <c r="DTI103" s="1332"/>
      <c r="DTJ103" s="1332"/>
      <c r="DTK103" s="1332"/>
      <c r="DTL103" s="1332"/>
      <c r="DTM103" s="1332"/>
      <c r="DTN103" s="1332"/>
      <c r="DTO103" s="1332"/>
      <c r="DTP103" s="1332"/>
      <c r="DTQ103" s="1332"/>
      <c r="DTR103" s="1332"/>
      <c r="DTS103" s="1332"/>
      <c r="DTT103" s="1332"/>
      <c r="DTU103" s="1332"/>
      <c r="DTV103" s="1332"/>
      <c r="DTW103" s="1332"/>
      <c r="DTX103" s="1332"/>
      <c r="DTY103" s="1332"/>
      <c r="DTZ103" s="1332"/>
      <c r="DUA103" s="1332"/>
      <c r="DUB103" s="1332"/>
      <c r="DUC103" s="1332"/>
      <c r="DUD103" s="1332"/>
      <c r="DUE103" s="1332"/>
      <c r="DUF103" s="1332"/>
      <c r="DUG103" s="1332"/>
      <c r="DUH103" s="1332"/>
      <c r="DUI103" s="1332"/>
      <c r="DUJ103" s="1332"/>
      <c r="DUK103" s="1332"/>
      <c r="DUL103" s="1332"/>
      <c r="DUM103" s="1332"/>
      <c r="DUN103" s="1332"/>
      <c r="DUO103" s="1332"/>
      <c r="DUP103" s="1332"/>
      <c r="DUQ103" s="1332"/>
      <c r="DUR103" s="1332"/>
      <c r="DUS103" s="1332"/>
      <c r="DUT103" s="1332"/>
      <c r="DUU103" s="1332"/>
      <c r="DUV103" s="1332"/>
      <c r="DUW103" s="1332"/>
      <c r="DUX103" s="1332"/>
      <c r="DUY103" s="1332"/>
      <c r="DUZ103" s="1332"/>
      <c r="DVA103" s="1332"/>
      <c r="DVB103" s="1332"/>
      <c r="DVC103" s="1332"/>
      <c r="DVD103" s="1332"/>
      <c r="DVE103" s="1332"/>
      <c r="DVF103" s="1332"/>
      <c r="DVG103" s="1332"/>
      <c r="DVH103" s="1332"/>
      <c r="DVI103" s="1332"/>
      <c r="DVJ103" s="1332"/>
      <c r="DVK103" s="1332"/>
      <c r="DVL103" s="1332"/>
      <c r="DVM103" s="1332"/>
      <c r="DVN103" s="1332"/>
      <c r="DVO103" s="1332"/>
      <c r="DVP103" s="1332"/>
      <c r="DVQ103" s="1332"/>
      <c r="DVR103" s="1332"/>
      <c r="DVS103" s="1332"/>
      <c r="DVT103" s="1332"/>
      <c r="DVU103" s="1332"/>
      <c r="DVV103" s="1332"/>
      <c r="DVW103" s="1332"/>
      <c r="DVX103" s="1332"/>
      <c r="DVY103" s="1332"/>
      <c r="DVZ103" s="1332"/>
      <c r="DWA103" s="1332"/>
      <c r="DWB103" s="1332"/>
      <c r="DWC103" s="1332"/>
      <c r="DWD103" s="1332"/>
      <c r="DWE103" s="1332"/>
      <c r="DWF103" s="1332"/>
      <c r="DWG103" s="1332"/>
      <c r="DWH103" s="1332"/>
      <c r="DWI103" s="1332"/>
      <c r="DWJ103" s="1332"/>
      <c r="DWK103" s="1332"/>
      <c r="DWL103" s="1332"/>
      <c r="DWM103" s="1332"/>
      <c r="DWN103" s="1332"/>
      <c r="DWO103" s="1332"/>
      <c r="DWP103" s="1332"/>
      <c r="DWQ103" s="1332"/>
      <c r="DWR103" s="1332"/>
      <c r="DWS103" s="1332"/>
      <c r="DWT103" s="1332"/>
      <c r="DWU103" s="1332"/>
      <c r="DWV103" s="1332"/>
      <c r="DWW103" s="1332"/>
      <c r="DWX103" s="1332"/>
      <c r="DWY103" s="1332"/>
      <c r="DWZ103" s="1332"/>
      <c r="DXA103" s="1332"/>
      <c r="DXB103" s="1332"/>
      <c r="DXC103" s="1332"/>
      <c r="DXD103" s="1332"/>
      <c r="DXE103" s="1332"/>
      <c r="DXF103" s="1332"/>
      <c r="DXG103" s="1332"/>
      <c r="DXH103" s="1332"/>
      <c r="DXI103" s="1332"/>
      <c r="DXJ103" s="1332"/>
      <c r="DXK103" s="1332"/>
      <c r="DXL103" s="1332"/>
      <c r="DXM103" s="1332"/>
      <c r="DXN103" s="1332"/>
      <c r="DXO103" s="1332"/>
      <c r="DXP103" s="1332"/>
      <c r="DXQ103" s="1332"/>
      <c r="DXR103" s="1332"/>
      <c r="DXS103" s="1332"/>
      <c r="DXT103" s="1332"/>
      <c r="DXU103" s="1332"/>
      <c r="DXV103" s="1332"/>
      <c r="DXW103" s="1332"/>
      <c r="DXX103" s="1332"/>
      <c r="DXY103" s="1332"/>
      <c r="DXZ103" s="1332"/>
      <c r="DYA103" s="1332"/>
      <c r="DYB103" s="1332"/>
      <c r="DYC103" s="1332"/>
      <c r="DYD103" s="1332"/>
      <c r="DYE103" s="1332"/>
      <c r="DYF103" s="1332"/>
      <c r="DYG103" s="1332"/>
      <c r="DYH103" s="1332"/>
      <c r="DYI103" s="1332"/>
      <c r="DYJ103" s="1332"/>
      <c r="DYK103" s="1332"/>
      <c r="DYL103" s="1332"/>
      <c r="DYM103" s="1332"/>
      <c r="DYN103" s="1332"/>
      <c r="DYO103" s="1332"/>
      <c r="DYP103" s="1332"/>
      <c r="DYQ103" s="1332"/>
      <c r="DYR103" s="1332"/>
      <c r="DYS103" s="1332"/>
      <c r="DYT103" s="1332"/>
      <c r="DYU103" s="1332"/>
      <c r="DYV103" s="1332"/>
      <c r="DYW103" s="1332"/>
      <c r="DYX103" s="1332"/>
      <c r="DYY103" s="1332"/>
      <c r="DYZ103" s="1332"/>
      <c r="DZA103" s="1332"/>
      <c r="DZB103" s="1332"/>
      <c r="DZC103" s="1332"/>
      <c r="DZD103" s="1332"/>
      <c r="DZE103" s="1332"/>
      <c r="DZF103" s="1332"/>
      <c r="DZG103" s="1332"/>
      <c r="DZH103" s="1332"/>
      <c r="DZI103" s="1332"/>
      <c r="DZJ103" s="1332"/>
      <c r="DZK103" s="1332"/>
      <c r="DZL103" s="1332"/>
      <c r="DZM103" s="1332"/>
      <c r="DZN103" s="1332"/>
      <c r="DZO103" s="1332"/>
      <c r="DZP103" s="1332"/>
      <c r="DZQ103" s="1332"/>
      <c r="DZR103" s="1332"/>
      <c r="DZS103" s="1332"/>
      <c r="DZT103" s="1332"/>
      <c r="DZU103" s="1332"/>
      <c r="DZV103" s="1332"/>
      <c r="DZW103" s="1332"/>
      <c r="DZX103" s="1332"/>
      <c r="DZY103" s="1332"/>
      <c r="DZZ103" s="1332"/>
      <c r="EAA103" s="1332"/>
      <c r="EAB103" s="1332"/>
      <c r="EAC103" s="1332"/>
      <c r="EAD103" s="1332"/>
      <c r="EAE103" s="1332"/>
      <c r="EAF103" s="1332"/>
      <c r="EAG103" s="1332"/>
      <c r="EAH103" s="1332"/>
      <c r="EAI103" s="1332"/>
      <c r="EAJ103" s="1332"/>
      <c r="EAK103" s="1332"/>
      <c r="EAL103" s="1332"/>
      <c r="EAM103" s="1332"/>
      <c r="EAN103" s="1332"/>
      <c r="EAO103" s="1332"/>
      <c r="EAP103" s="1332"/>
      <c r="EAQ103" s="1332"/>
      <c r="EAR103" s="1332"/>
      <c r="EAS103" s="1332"/>
      <c r="EAT103" s="1332"/>
      <c r="EAU103" s="1332"/>
      <c r="EAV103" s="1332"/>
      <c r="EAW103" s="1332"/>
      <c r="EAX103" s="1332"/>
      <c r="EAY103" s="1332"/>
      <c r="EAZ103" s="1332"/>
      <c r="EBA103" s="1332"/>
      <c r="EBB103" s="1332"/>
      <c r="EBC103" s="1332"/>
      <c r="EBD103" s="1332"/>
      <c r="EBE103" s="1332"/>
      <c r="EBF103" s="1332"/>
      <c r="EBG103" s="1332"/>
      <c r="EBH103" s="1332"/>
      <c r="EBI103" s="1332"/>
      <c r="EBJ103" s="1332"/>
      <c r="EBK103" s="1332"/>
      <c r="EBL103" s="1332"/>
      <c r="EBM103" s="1332"/>
      <c r="EBN103" s="1332"/>
      <c r="EBO103" s="1332"/>
      <c r="EBP103" s="1332"/>
      <c r="EBQ103" s="1332"/>
      <c r="EBR103" s="1332"/>
      <c r="EBS103" s="1332"/>
      <c r="EBT103" s="1332"/>
      <c r="EBU103" s="1332"/>
      <c r="EBV103" s="1332"/>
      <c r="EBW103" s="1332"/>
      <c r="EBX103" s="1332"/>
      <c r="EBY103" s="1332"/>
      <c r="EBZ103" s="1332"/>
      <c r="ECA103" s="1332"/>
      <c r="ECB103" s="1332"/>
      <c r="ECC103" s="1332"/>
      <c r="ECD103" s="1332"/>
      <c r="ECE103" s="1332"/>
      <c r="ECF103" s="1332"/>
      <c r="ECG103" s="1332"/>
      <c r="ECH103" s="1332"/>
      <c r="ECI103" s="1332"/>
      <c r="ECJ103" s="1332"/>
      <c r="ECK103" s="1332"/>
      <c r="ECL103" s="1332"/>
      <c r="ECM103" s="1332"/>
      <c r="ECN103" s="1332"/>
      <c r="ECO103" s="1332"/>
      <c r="ECP103" s="1332"/>
      <c r="ECQ103" s="1332"/>
      <c r="ECR103" s="1332"/>
      <c r="ECS103" s="1332"/>
      <c r="ECT103" s="1332"/>
      <c r="ECU103" s="1332"/>
      <c r="ECV103" s="1332"/>
      <c r="ECW103" s="1332"/>
      <c r="ECX103" s="1332"/>
      <c r="ECY103" s="1332"/>
      <c r="ECZ103" s="1332"/>
      <c r="EDA103" s="1332"/>
      <c r="EDB103" s="1332"/>
      <c r="EDC103" s="1332"/>
      <c r="EDD103" s="1332"/>
      <c r="EDE103" s="1332"/>
      <c r="EDF103" s="1332"/>
      <c r="EDG103" s="1332"/>
      <c r="EDH103" s="1332"/>
      <c r="EDI103" s="1332"/>
      <c r="EDJ103" s="1332"/>
      <c r="EDK103" s="1332"/>
      <c r="EDL103" s="1332"/>
      <c r="EDM103" s="1332"/>
      <c r="EDN103" s="1332"/>
      <c r="EDO103" s="1332"/>
      <c r="EDP103" s="1332"/>
      <c r="EDQ103" s="1332"/>
      <c r="EDR103" s="1332"/>
      <c r="EDS103" s="1332"/>
      <c r="EDT103" s="1332"/>
      <c r="EDU103" s="1332"/>
      <c r="EDV103" s="1332"/>
      <c r="EDW103" s="1332"/>
      <c r="EDX103" s="1332"/>
      <c r="EDY103" s="1332"/>
      <c r="EDZ103" s="1332"/>
      <c r="EEA103" s="1332"/>
      <c r="EEB103" s="1332"/>
      <c r="EEC103" s="1332"/>
      <c r="EED103" s="1332"/>
      <c r="EEE103" s="1332"/>
      <c r="EEF103" s="1332"/>
      <c r="EEG103" s="1332"/>
      <c r="EEH103" s="1332"/>
      <c r="EEI103" s="1332"/>
      <c r="EEJ103" s="1332"/>
      <c r="EEK103" s="1332"/>
      <c r="EEL103" s="1332"/>
      <c r="EEM103" s="1332"/>
      <c r="EEN103" s="1332"/>
      <c r="EEO103" s="1332"/>
      <c r="EEP103" s="1332"/>
      <c r="EEQ103" s="1332"/>
      <c r="EER103" s="1332"/>
      <c r="EES103" s="1332"/>
      <c r="EET103" s="1332"/>
      <c r="EEU103" s="1332"/>
      <c r="EEV103" s="1332"/>
      <c r="EEW103" s="1332"/>
      <c r="EEX103" s="1332"/>
      <c r="EEY103" s="1332"/>
      <c r="EEZ103" s="1332"/>
      <c r="EFA103" s="1332"/>
      <c r="EFB103" s="1332"/>
      <c r="EFC103" s="1332"/>
      <c r="EFD103" s="1332"/>
      <c r="EFE103" s="1332"/>
      <c r="EFF103" s="1332"/>
      <c r="EFG103" s="1332"/>
      <c r="EFH103" s="1332"/>
      <c r="EFI103" s="1332"/>
      <c r="EFJ103" s="1332"/>
      <c r="EFK103" s="1332"/>
      <c r="EFL103" s="1332"/>
      <c r="EFM103" s="1332"/>
      <c r="EFN103" s="1332"/>
      <c r="EFO103" s="1332"/>
      <c r="EFP103" s="1332"/>
      <c r="EFQ103" s="1332"/>
      <c r="EFR103" s="1332"/>
      <c r="EFS103" s="1332"/>
      <c r="EFT103" s="1332"/>
      <c r="EFU103" s="1332"/>
      <c r="EFV103" s="1332"/>
      <c r="EFW103" s="1332"/>
      <c r="EFX103" s="1332"/>
      <c r="EFY103" s="1332"/>
      <c r="EFZ103" s="1332"/>
      <c r="EGA103" s="1332"/>
      <c r="EGB103" s="1332"/>
      <c r="EGC103" s="1332"/>
      <c r="EGD103" s="1332"/>
      <c r="EGE103" s="1332"/>
      <c r="EGF103" s="1332"/>
      <c r="EGG103" s="1332"/>
      <c r="EGH103" s="1332"/>
      <c r="EGI103" s="1332"/>
      <c r="EGJ103" s="1332"/>
      <c r="EGK103" s="1332"/>
      <c r="EGL103" s="1332"/>
      <c r="EGM103" s="1332"/>
      <c r="EGN103" s="1332"/>
      <c r="EGO103" s="1332"/>
      <c r="EGP103" s="1332"/>
      <c r="EGQ103" s="1332"/>
      <c r="EGR103" s="1332"/>
      <c r="EGS103" s="1332"/>
      <c r="EGT103" s="1332"/>
      <c r="EGU103" s="1332"/>
      <c r="EGV103" s="1332"/>
      <c r="EGW103" s="1332"/>
      <c r="EGX103" s="1332"/>
      <c r="EGY103" s="1332"/>
      <c r="EGZ103" s="1332"/>
      <c r="EHA103" s="1332"/>
      <c r="EHB103" s="1332"/>
      <c r="EHC103" s="1332"/>
      <c r="EHD103" s="1332"/>
      <c r="EHE103" s="1332"/>
      <c r="EHF103" s="1332"/>
      <c r="EHG103" s="1332"/>
      <c r="EHH103" s="1332"/>
      <c r="EHI103" s="1332"/>
      <c r="EHJ103" s="1332"/>
      <c r="EHK103" s="1332"/>
      <c r="EHL103" s="1332"/>
      <c r="EHM103" s="1332"/>
      <c r="EHN103" s="1332"/>
      <c r="EHO103" s="1332"/>
      <c r="EHP103" s="1332"/>
      <c r="EHQ103" s="1332"/>
      <c r="EHR103" s="1332"/>
      <c r="EHS103" s="1332"/>
      <c r="EHT103" s="1332"/>
      <c r="EHU103" s="1332"/>
      <c r="EHV103" s="1332"/>
      <c r="EHW103" s="1332"/>
      <c r="EHX103" s="1332"/>
      <c r="EHY103" s="1332"/>
      <c r="EHZ103" s="1332"/>
      <c r="EIA103" s="1332"/>
      <c r="EIB103" s="1332"/>
      <c r="EIC103" s="1332"/>
      <c r="EID103" s="1332"/>
      <c r="EIE103" s="1332"/>
      <c r="EIF103" s="1332"/>
      <c r="EIG103" s="1332"/>
      <c r="EIH103" s="1332"/>
      <c r="EII103" s="1332"/>
      <c r="EIJ103" s="1332"/>
      <c r="EIK103" s="1332"/>
      <c r="EIL103" s="1332"/>
      <c r="EIM103" s="1332"/>
      <c r="EIN103" s="1332"/>
      <c r="EIO103" s="1332"/>
      <c r="EIP103" s="1332"/>
      <c r="EIQ103" s="1332"/>
      <c r="EIR103" s="1332"/>
      <c r="EIS103" s="1332"/>
      <c r="EIT103" s="1332"/>
      <c r="EIU103" s="1332"/>
      <c r="EIV103" s="1332"/>
      <c r="EIW103" s="1332"/>
      <c r="EIX103" s="1332"/>
      <c r="EIY103" s="1332"/>
      <c r="EIZ103" s="1332"/>
      <c r="EJA103" s="1332"/>
      <c r="EJB103" s="1332"/>
      <c r="EJC103" s="1332"/>
      <c r="EJD103" s="1332"/>
      <c r="EJE103" s="1332"/>
      <c r="EJF103" s="1332"/>
      <c r="EJG103" s="1332"/>
      <c r="EJH103" s="1332"/>
      <c r="EJI103" s="1332"/>
      <c r="EJJ103" s="1332"/>
      <c r="EJK103" s="1332"/>
      <c r="EJL103" s="1332"/>
      <c r="EJM103" s="1332"/>
      <c r="EJN103" s="1332"/>
      <c r="EJO103" s="1332"/>
      <c r="EJP103" s="1332"/>
      <c r="EJQ103" s="1332"/>
      <c r="EJR103" s="1332"/>
      <c r="EJS103" s="1332"/>
      <c r="EJT103" s="1332"/>
      <c r="EJU103" s="1332"/>
      <c r="EJV103" s="1332"/>
      <c r="EJW103" s="1332"/>
      <c r="EJX103" s="1332"/>
      <c r="EJY103" s="1332"/>
      <c r="EJZ103" s="1332"/>
      <c r="EKA103" s="1332"/>
      <c r="EKB103" s="1332"/>
      <c r="EKC103" s="1332"/>
      <c r="EKD103" s="1332"/>
      <c r="EKE103" s="1332"/>
      <c r="EKF103" s="1332"/>
      <c r="EKG103" s="1332"/>
      <c r="EKH103" s="1332"/>
      <c r="EKI103" s="1332"/>
      <c r="EKJ103" s="1332"/>
      <c r="EKK103" s="1332"/>
      <c r="EKL103" s="1332"/>
      <c r="EKM103" s="1332"/>
      <c r="EKN103" s="1332"/>
      <c r="EKO103" s="1332"/>
      <c r="EKP103" s="1332"/>
      <c r="EKQ103" s="1332"/>
      <c r="EKR103" s="1332"/>
      <c r="EKS103" s="1332"/>
      <c r="EKT103" s="1332"/>
      <c r="EKU103" s="1332"/>
      <c r="EKV103" s="1332"/>
      <c r="EKW103" s="1332"/>
      <c r="EKX103" s="1332"/>
      <c r="EKY103" s="1332"/>
      <c r="EKZ103" s="1332"/>
      <c r="ELA103" s="1332"/>
      <c r="ELB103" s="1332"/>
      <c r="ELC103" s="1332"/>
      <c r="ELD103" s="1332"/>
      <c r="ELE103" s="1332"/>
      <c r="ELF103" s="1332"/>
      <c r="ELG103" s="1332"/>
      <c r="ELH103" s="1332"/>
      <c r="ELI103" s="1332"/>
      <c r="ELJ103" s="1332"/>
      <c r="ELK103" s="1332"/>
      <c r="ELL103" s="1332"/>
      <c r="ELM103" s="1332"/>
      <c r="ELN103" s="1332"/>
      <c r="ELO103" s="1332"/>
      <c r="ELP103" s="1332"/>
      <c r="ELQ103" s="1332"/>
      <c r="ELR103" s="1332"/>
      <c r="ELS103" s="1332"/>
      <c r="ELT103" s="1332"/>
      <c r="ELU103" s="1332"/>
      <c r="ELV103" s="1332"/>
      <c r="ELW103" s="1332"/>
      <c r="ELX103" s="1332"/>
      <c r="ELY103" s="1332"/>
      <c r="ELZ103" s="1332"/>
      <c r="EMA103" s="1332"/>
      <c r="EMB103" s="1332"/>
      <c r="EMC103" s="1332"/>
      <c r="EMD103" s="1332"/>
      <c r="EME103" s="1332"/>
      <c r="EMF103" s="1332"/>
      <c r="EMG103" s="1332"/>
      <c r="EMH103" s="1332"/>
      <c r="EMI103" s="1332"/>
      <c r="EMJ103" s="1332"/>
      <c r="EMK103" s="1332"/>
      <c r="EML103" s="1332"/>
      <c r="EMM103" s="1332"/>
      <c r="EMN103" s="1332"/>
      <c r="EMO103" s="1332"/>
      <c r="EMP103" s="1332"/>
      <c r="EMQ103" s="1332"/>
      <c r="EMR103" s="1332"/>
      <c r="EMS103" s="1332"/>
      <c r="EMT103" s="1332"/>
      <c r="EMU103" s="1332"/>
      <c r="EMV103" s="1332"/>
      <c r="EMW103" s="1332"/>
      <c r="EMX103" s="1332"/>
      <c r="EMY103" s="1332"/>
      <c r="EMZ103" s="1332"/>
      <c r="ENA103" s="1332"/>
      <c r="ENB103" s="1332"/>
      <c r="ENC103" s="1332"/>
      <c r="END103" s="1332"/>
      <c r="ENE103" s="1332"/>
      <c r="ENF103" s="1332"/>
      <c r="ENG103" s="1332"/>
      <c r="ENH103" s="1332"/>
      <c r="ENI103" s="1332"/>
      <c r="ENJ103" s="1332"/>
      <c r="ENK103" s="1332"/>
      <c r="ENL103" s="1332"/>
      <c r="ENM103" s="1332"/>
      <c r="ENN103" s="1332"/>
      <c r="ENO103" s="1332"/>
      <c r="ENP103" s="1332"/>
      <c r="ENQ103" s="1332"/>
      <c r="ENR103" s="1332"/>
      <c r="ENS103" s="1332"/>
      <c r="ENT103" s="1332"/>
      <c r="ENU103" s="1332"/>
      <c r="ENV103" s="1332"/>
      <c r="ENW103" s="1332"/>
      <c r="ENX103" s="1332"/>
      <c r="ENY103" s="1332"/>
      <c r="ENZ103" s="1332"/>
      <c r="EOA103" s="1332"/>
      <c r="EOB103" s="1332"/>
      <c r="EOC103" s="1332"/>
      <c r="EOD103" s="1332"/>
      <c r="EOE103" s="1332"/>
      <c r="EOF103" s="1332"/>
      <c r="EOG103" s="1332"/>
      <c r="EOH103" s="1332"/>
      <c r="EOI103" s="1332"/>
      <c r="EOJ103" s="1332"/>
      <c r="EOK103" s="1332"/>
      <c r="EOL103" s="1332"/>
      <c r="EOM103" s="1332"/>
      <c r="EON103" s="1332"/>
      <c r="EOO103" s="1332"/>
      <c r="EOP103" s="1332"/>
      <c r="EOQ103" s="1332"/>
      <c r="EOR103" s="1332"/>
      <c r="EOS103" s="1332"/>
      <c r="EOT103" s="1332"/>
      <c r="EOU103" s="1332"/>
      <c r="EOV103" s="1332"/>
      <c r="EOW103" s="1332"/>
      <c r="EOX103" s="1332"/>
      <c r="EOY103" s="1332"/>
      <c r="EOZ103" s="1332"/>
      <c r="EPA103" s="1332"/>
      <c r="EPB103" s="1332"/>
      <c r="EPC103" s="1332"/>
      <c r="EPD103" s="1332"/>
      <c r="EPE103" s="1332"/>
      <c r="EPF103" s="1332"/>
      <c r="EPG103" s="1332"/>
      <c r="EPH103" s="1332"/>
      <c r="EPI103" s="1332"/>
      <c r="EPJ103" s="1332"/>
      <c r="EPK103" s="1332"/>
      <c r="EPL103" s="1332"/>
      <c r="EPM103" s="1332"/>
      <c r="EPN103" s="1332"/>
      <c r="EPO103" s="1332"/>
      <c r="EPP103" s="1332"/>
      <c r="EPQ103" s="1332"/>
      <c r="EPR103" s="1332"/>
      <c r="EPS103" s="1332"/>
      <c r="EPT103" s="1332"/>
      <c r="EPU103" s="1332"/>
      <c r="EPV103" s="1332"/>
      <c r="EPW103" s="1332"/>
      <c r="EPX103" s="1332"/>
      <c r="EPY103" s="1332"/>
      <c r="EPZ103" s="1332"/>
      <c r="EQA103" s="1332"/>
      <c r="EQB103" s="1332"/>
      <c r="EQC103" s="1332"/>
      <c r="EQD103" s="1332"/>
      <c r="EQE103" s="1332"/>
      <c r="EQF103" s="1332"/>
      <c r="EQG103" s="1332"/>
      <c r="EQH103" s="1332"/>
      <c r="EQI103" s="1332"/>
      <c r="EQJ103" s="1332"/>
      <c r="EQK103" s="1332"/>
      <c r="EQL103" s="1332"/>
      <c r="EQM103" s="1332"/>
      <c r="EQN103" s="1332"/>
      <c r="EQO103" s="1332"/>
      <c r="EQP103" s="1332"/>
      <c r="EQQ103" s="1332"/>
      <c r="EQR103" s="1332"/>
      <c r="EQS103" s="1332"/>
      <c r="EQT103" s="1332"/>
      <c r="EQU103" s="1332"/>
      <c r="EQV103" s="1332"/>
      <c r="EQW103" s="1332"/>
      <c r="EQX103" s="1332"/>
      <c r="EQY103" s="1332"/>
      <c r="EQZ103" s="1332"/>
      <c r="ERA103" s="1332"/>
      <c r="ERB103" s="1332"/>
      <c r="ERC103" s="1332"/>
      <c r="ERD103" s="1332"/>
      <c r="ERE103" s="1332"/>
      <c r="ERF103" s="1332"/>
      <c r="ERG103" s="1332"/>
      <c r="ERH103" s="1332"/>
      <c r="ERI103" s="1332"/>
      <c r="ERJ103" s="1332"/>
      <c r="ERK103" s="1332"/>
      <c r="ERL103" s="1332"/>
      <c r="ERM103" s="1332"/>
      <c r="ERN103" s="1332"/>
      <c r="ERO103" s="1332"/>
      <c r="ERP103" s="1332"/>
      <c r="ERQ103" s="1332"/>
      <c r="ERR103" s="1332"/>
      <c r="ERS103" s="1332"/>
      <c r="ERT103" s="1332"/>
      <c r="ERU103" s="1332"/>
      <c r="ERV103" s="1332"/>
      <c r="ERW103" s="1332"/>
      <c r="ERX103" s="1332"/>
      <c r="ERY103" s="1332"/>
      <c r="ERZ103" s="1332"/>
      <c r="ESA103" s="1332"/>
      <c r="ESB103" s="1332"/>
      <c r="ESC103" s="1332"/>
      <c r="ESD103" s="1332"/>
      <c r="ESE103" s="1332"/>
      <c r="ESF103" s="1332"/>
      <c r="ESG103" s="1332"/>
      <c r="ESH103" s="1332"/>
      <c r="ESI103" s="1332"/>
      <c r="ESJ103" s="1332"/>
      <c r="ESK103" s="1332"/>
      <c r="ESL103" s="1332"/>
      <c r="ESM103" s="1332"/>
      <c r="ESN103" s="1332"/>
      <c r="ESO103" s="1332"/>
      <c r="ESP103" s="1332"/>
      <c r="ESQ103" s="1332"/>
      <c r="ESR103" s="1332"/>
      <c r="ESS103" s="1332"/>
      <c r="EST103" s="1332"/>
      <c r="ESU103" s="1332"/>
      <c r="ESV103" s="1332"/>
      <c r="ESW103" s="1332"/>
      <c r="ESX103" s="1332"/>
      <c r="ESY103" s="1332"/>
      <c r="ESZ103" s="1332"/>
      <c r="ETA103" s="1332"/>
      <c r="ETB103" s="1332"/>
      <c r="ETC103" s="1332"/>
      <c r="ETD103" s="1332"/>
      <c r="ETE103" s="1332"/>
      <c r="ETF103" s="1332"/>
      <c r="ETG103" s="1332"/>
      <c r="ETH103" s="1332"/>
      <c r="ETI103" s="1332"/>
      <c r="ETJ103" s="1332"/>
      <c r="ETK103" s="1332"/>
      <c r="ETL103" s="1332"/>
      <c r="ETM103" s="1332"/>
      <c r="ETN103" s="1332"/>
      <c r="ETO103" s="1332"/>
      <c r="ETP103" s="1332"/>
      <c r="ETQ103" s="1332"/>
      <c r="ETR103" s="1332"/>
      <c r="ETS103" s="1332"/>
      <c r="ETT103" s="1332"/>
      <c r="ETU103" s="1332"/>
      <c r="ETV103" s="1332"/>
      <c r="ETW103" s="1332"/>
      <c r="ETX103" s="1332"/>
      <c r="ETY103" s="1332"/>
      <c r="ETZ103" s="1332"/>
      <c r="EUA103" s="1332"/>
      <c r="EUB103" s="1332"/>
      <c r="EUC103" s="1332"/>
      <c r="EUD103" s="1332"/>
      <c r="EUE103" s="1332"/>
      <c r="EUF103" s="1332"/>
      <c r="EUG103" s="1332"/>
      <c r="EUH103" s="1332"/>
      <c r="EUI103" s="1332"/>
      <c r="EUJ103" s="1332"/>
      <c r="EUK103" s="1332"/>
      <c r="EUL103" s="1332"/>
      <c r="EUM103" s="1332"/>
      <c r="EUN103" s="1332"/>
      <c r="EUO103" s="1332"/>
      <c r="EUP103" s="1332"/>
      <c r="EUQ103" s="1332"/>
      <c r="EUR103" s="1332"/>
      <c r="EUS103" s="1332"/>
      <c r="EUT103" s="1332"/>
      <c r="EUU103" s="1332"/>
      <c r="EUV103" s="1332"/>
      <c r="EUW103" s="1332"/>
      <c r="EUX103" s="1332"/>
      <c r="EUY103" s="1332"/>
      <c r="EUZ103" s="1332"/>
      <c r="EVA103" s="1332"/>
      <c r="EVB103" s="1332"/>
      <c r="EVC103" s="1332"/>
      <c r="EVD103" s="1332"/>
      <c r="EVE103" s="1332"/>
      <c r="EVF103" s="1332"/>
      <c r="EVG103" s="1332"/>
      <c r="EVH103" s="1332"/>
      <c r="EVI103" s="1332"/>
      <c r="EVJ103" s="1332"/>
      <c r="EVK103" s="1332"/>
      <c r="EVL103" s="1332"/>
      <c r="EVM103" s="1332"/>
      <c r="EVN103" s="1332"/>
      <c r="EVO103" s="1332"/>
      <c r="EVP103" s="1332"/>
      <c r="EVQ103" s="1332"/>
      <c r="EVR103" s="1332"/>
      <c r="EVS103" s="1332"/>
      <c r="EVT103" s="1332"/>
      <c r="EVU103" s="1332"/>
      <c r="EVV103" s="1332"/>
      <c r="EVW103" s="1332"/>
      <c r="EVX103" s="1332"/>
      <c r="EVY103" s="1332"/>
      <c r="EVZ103" s="1332"/>
      <c r="EWA103" s="1332"/>
      <c r="EWB103" s="1332"/>
      <c r="EWC103" s="1332"/>
      <c r="EWD103" s="1332"/>
      <c r="EWE103" s="1332"/>
      <c r="EWF103" s="1332"/>
      <c r="EWG103" s="1332"/>
      <c r="EWH103" s="1332"/>
      <c r="EWI103" s="1332"/>
      <c r="EWJ103" s="1332"/>
      <c r="EWK103" s="1332"/>
      <c r="EWL103" s="1332"/>
      <c r="EWM103" s="1332"/>
      <c r="EWN103" s="1332"/>
      <c r="EWO103" s="1332"/>
      <c r="EWP103" s="1332"/>
      <c r="EWQ103" s="1332"/>
      <c r="EWR103" s="1332"/>
      <c r="EWS103" s="1332"/>
      <c r="EWT103" s="1332"/>
      <c r="EWU103" s="1332"/>
      <c r="EWV103" s="1332"/>
      <c r="EWW103" s="1332"/>
      <c r="EWX103" s="1332"/>
      <c r="EWY103" s="1332"/>
      <c r="EWZ103" s="1332"/>
      <c r="EXA103" s="1332"/>
      <c r="EXB103" s="1332"/>
      <c r="EXC103" s="1332"/>
      <c r="EXD103" s="1332"/>
      <c r="EXE103" s="1332"/>
      <c r="EXF103" s="1332"/>
      <c r="EXG103" s="1332"/>
      <c r="EXH103" s="1332"/>
      <c r="EXI103" s="1332"/>
      <c r="EXJ103" s="1332"/>
      <c r="EXK103" s="1332"/>
      <c r="EXL103" s="1332"/>
      <c r="EXM103" s="1332"/>
      <c r="EXN103" s="1332"/>
      <c r="EXO103" s="1332"/>
      <c r="EXP103" s="1332"/>
      <c r="EXQ103" s="1332"/>
      <c r="EXR103" s="1332"/>
      <c r="EXS103" s="1332"/>
      <c r="EXT103" s="1332"/>
      <c r="EXU103" s="1332"/>
      <c r="EXV103" s="1332"/>
      <c r="EXW103" s="1332"/>
      <c r="EXX103" s="1332"/>
      <c r="EXY103" s="1332"/>
      <c r="EXZ103" s="1332"/>
      <c r="EYA103" s="1332"/>
      <c r="EYB103" s="1332"/>
      <c r="EYC103" s="1332"/>
      <c r="EYD103" s="1332"/>
      <c r="EYE103" s="1332"/>
      <c r="EYF103" s="1332"/>
      <c r="EYG103" s="1332"/>
      <c r="EYH103" s="1332"/>
      <c r="EYI103" s="1332"/>
      <c r="EYJ103" s="1332"/>
      <c r="EYK103" s="1332"/>
      <c r="EYL103" s="1332"/>
      <c r="EYM103" s="1332"/>
      <c r="EYN103" s="1332"/>
      <c r="EYO103" s="1332"/>
      <c r="EYP103" s="1332"/>
      <c r="EYQ103" s="1332"/>
      <c r="EYR103" s="1332"/>
      <c r="EYS103" s="1332"/>
      <c r="EYT103" s="1332"/>
      <c r="EYU103" s="1332"/>
      <c r="EYV103" s="1332"/>
      <c r="EYW103" s="1332"/>
      <c r="EYX103" s="1332"/>
      <c r="EYY103" s="1332"/>
      <c r="EYZ103" s="1332"/>
      <c r="EZA103" s="1332"/>
      <c r="EZB103" s="1332"/>
      <c r="EZC103" s="1332"/>
      <c r="EZD103" s="1332"/>
      <c r="EZE103" s="1332"/>
      <c r="EZF103" s="1332"/>
      <c r="EZG103" s="1332"/>
      <c r="EZH103" s="1332"/>
      <c r="EZI103" s="1332"/>
      <c r="EZJ103" s="1332"/>
      <c r="EZK103" s="1332"/>
      <c r="EZL103" s="1332"/>
      <c r="EZM103" s="1332"/>
      <c r="EZN103" s="1332"/>
      <c r="EZO103" s="1332"/>
      <c r="EZP103" s="1332"/>
      <c r="EZQ103" s="1332"/>
      <c r="EZR103" s="1332"/>
      <c r="EZS103" s="1332"/>
      <c r="EZT103" s="1332"/>
      <c r="EZU103" s="1332"/>
      <c r="EZV103" s="1332"/>
      <c r="EZW103" s="1332"/>
      <c r="EZX103" s="1332"/>
      <c r="EZY103" s="1332"/>
      <c r="EZZ103" s="1332"/>
      <c r="FAA103" s="1332"/>
      <c r="FAB103" s="1332"/>
      <c r="FAC103" s="1332"/>
      <c r="FAD103" s="1332"/>
      <c r="FAE103" s="1332"/>
      <c r="FAF103" s="1332"/>
      <c r="FAG103" s="1332"/>
      <c r="FAH103" s="1332"/>
      <c r="FAI103" s="1332"/>
      <c r="FAJ103" s="1332"/>
      <c r="FAK103" s="1332"/>
      <c r="FAL103" s="1332"/>
      <c r="FAM103" s="1332"/>
      <c r="FAN103" s="1332"/>
      <c r="FAO103" s="1332"/>
      <c r="FAP103" s="1332"/>
      <c r="FAQ103" s="1332"/>
      <c r="FAR103" s="1332"/>
      <c r="FAS103" s="1332"/>
      <c r="FAT103" s="1332"/>
      <c r="FAU103" s="1332"/>
      <c r="FAV103" s="1332"/>
      <c r="FAW103" s="1332"/>
      <c r="FAX103" s="1332"/>
      <c r="FAY103" s="1332"/>
      <c r="FAZ103" s="1332"/>
      <c r="FBA103" s="1332"/>
      <c r="FBB103" s="1332"/>
      <c r="FBC103" s="1332"/>
      <c r="FBD103" s="1332"/>
      <c r="FBE103" s="1332"/>
      <c r="FBF103" s="1332"/>
      <c r="FBG103" s="1332"/>
      <c r="FBH103" s="1332"/>
      <c r="FBI103" s="1332"/>
      <c r="FBJ103" s="1332"/>
      <c r="FBK103" s="1332"/>
      <c r="FBL103" s="1332"/>
      <c r="FBM103" s="1332"/>
      <c r="FBN103" s="1332"/>
      <c r="FBO103" s="1332"/>
      <c r="FBP103" s="1332"/>
      <c r="FBQ103" s="1332"/>
      <c r="FBR103" s="1332"/>
      <c r="FBS103" s="1332"/>
      <c r="FBT103" s="1332"/>
      <c r="FBU103" s="1332"/>
      <c r="FBV103" s="1332"/>
      <c r="FBW103" s="1332"/>
      <c r="FBX103" s="1332"/>
      <c r="FBY103" s="1332"/>
      <c r="FBZ103" s="1332"/>
      <c r="FCA103" s="1332"/>
      <c r="FCB103" s="1332"/>
      <c r="FCC103" s="1332"/>
      <c r="FCD103" s="1332"/>
      <c r="FCE103" s="1332"/>
      <c r="FCF103" s="1332"/>
      <c r="FCG103" s="1332"/>
      <c r="FCH103" s="1332"/>
      <c r="FCI103" s="1332"/>
      <c r="FCJ103" s="1332"/>
      <c r="FCK103" s="1332"/>
      <c r="FCL103" s="1332"/>
      <c r="FCM103" s="1332"/>
      <c r="FCN103" s="1332"/>
      <c r="FCO103" s="1332"/>
      <c r="FCP103" s="1332"/>
      <c r="FCQ103" s="1332"/>
      <c r="FCR103" s="1332"/>
      <c r="FCS103" s="1332"/>
      <c r="FCT103" s="1332"/>
      <c r="FCU103" s="1332"/>
      <c r="FCV103" s="1332"/>
      <c r="FCW103" s="1332"/>
      <c r="FCX103" s="1332"/>
      <c r="FCY103" s="1332"/>
      <c r="FCZ103" s="1332"/>
      <c r="FDA103" s="1332"/>
      <c r="FDB103" s="1332"/>
      <c r="FDC103" s="1332"/>
      <c r="FDD103" s="1332"/>
      <c r="FDE103" s="1332"/>
      <c r="FDF103" s="1332"/>
      <c r="FDG103" s="1332"/>
      <c r="FDH103" s="1332"/>
      <c r="FDI103" s="1332"/>
      <c r="FDJ103" s="1332"/>
      <c r="FDK103" s="1332"/>
      <c r="FDL103" s="1332"/>
      <c r="FDM103" s="1332"/>
      <c r="FDN103" s="1332"/>
      <c r="FDO103" s="1332"/>
      <c r="FDP103" s="1332"/>
      <c r="FDQ103" s="1332"/>
      <c r="FDR103" s="1332"/>
      <c r="FDS103" s="1332"/>
      <c r="FDT103" s="1332"/>
      <c r="FDU103" s="1332"/>
      <c r="FDV103" s="1332"/>
      <c r="FDW103" s="1332"/>
      <c r="FDX103" s="1332"/>
      <c r="FDY103" s="1332"/>
      <c r="FDZ103" s="1332"/>
      <c r="FEA103" s="1332"/>
      <c r="FEB103" s="1332"/>
      <c r="FEC103" s="1332"/>
      <c r="FED103" s="1332"/>
      <c r="FEE103" s="1332"/>
      <c r="FEF103" s="1332"/>
      <c r="FEG103" s="1332"/>
      <c r="FEH103" s="1332"/>
      <c r="FEI103" s="1332"/>
      <c r="FEJ103" s="1332"/>
      <c r="FEK103" s="1332"/>
      <c r="FEL103" s="1332"/>
      <c r="FEM103" s="1332"/>
      <c r="FEN103" s="1332"/>
      <c r="FEO103" s="1332"/>
      <c r="FEP103" s="1332"/>
      <c r="FEQ103" s="1332"/>
      <c r="FER103" s="1332"/>
      <c r="FES103" s="1332"/>
      <c r="FET103" s="1332"/>
      <c r="FEU103" s="1332"/>
      <c r="FEV103" s="1332"/>
      <c r="FEW103" s="1332"/>
      <c r="FEX103" s="1332"/>
      <c r="FEY103" s="1332"/>
      <c r="FEZ103" s="1332"/>
      <c r="FFA103" s="1332"/>
      <c r="FFB103" s="1332"/>
      <c r="FFC103" s="1332"/>
      <c r="FFD103" s="1332"/>
      <c r="FFE103" s="1332"/>
      <c r="FFF103" s="1332"/>
      <c r="FFG103" s="1332"/>
      <c r="FFH103" s="1332"/>
      <c r="FFI103" s="1332"/>
      <c r="FFJ103" s="1332"/>
      <c r="FFK103" s="1332"/>
      <c r="FFL103" s="1332"/>
      <c r="FFM103" s="1332"/>
      <c r="FFN103" s="1332"/>
      <c r="FFO103" s="1332"/>
      <c r="FFP103" s="1332"/>
      <c r="FFQ103" s="1332"/>
      <c r="FFR103" s="1332"/>
      <c r="FFS103" s="1332"/>
      <c r="FFT103" s="1332"/>
      <c r="FFU103" s="1332"/>
      <c r="FFV103" s="1332"/>
      <c r="FFW103" s="1332"/>
      <c r="FFX103" s="1332"/>
      <c r="FFY103" s="1332"/>
      <c r="FFZ103" s="1332"/>
      <c r="FGA103" s="1332"/>
      <c r="FGB103" s="1332"/>
      <c r="FGC103" s="1332"/>
      <c r="FGD103" s="1332"/>
      <c r="FGE103" s="1332"/>
      <c r="FGF103" s="1332"/>
      <c r="FGG103" s="1332"/>
      <c r="FGH103" s="1332"/>
      <c r="FGI103" s="1332"/>
      <c r="FGJ103" s="1332"/>
      <c r="FGK103" s="1332"/>
      <c r="FGL103" s="1332"/>
      <c r="FGM103" s="1332"/>
      <c r="FGN103" s="1332"/>
      <c r="FGO103" s="1332"/>
      <c r="FGP103" s="1332"/>
      <c r="FGQ103" s="1332"/>
      <c r="FGR103" s="1332"/>
      <c r="FGS103" s="1332"/>
      <c r="FGT103" s="1332"/>
      <c r="FGU103" s="1332"/>
      <c r="FGV103" s="1332"/>
      <c r="FGW103" s="1332"/>
      <c r="FGX103" s="1332"/>
      <c r="FGY103" s="1332"/>
      <c r="FGZ103" s="1332"/>
      <c r="FHA103" s="1332"/>
      <c r="FHB103" s="1332"/>
      <c r="FHC103" s="1332"/>
      <c r="FHD103" s="1332"/>
      <c r="FHE103" s="1332"/>
      <c r="FHF103" s="1332"/>
      <c r="FHG103" s="1332"/>
      <c r="FHH103" s="1332"/>
      <c r="FHI103" s="1332"/>
      <c r="FHJ103" s="1332"/>
      <c r="FHK103" s="1332"/>
      <c r="FHL103" s="1332"/>
      <c r="FHM103" s="1332"/>
      <c r="FHN103" s="1332"/>
      <c r="FHO103" s="1332"/>
      <c r="FHP103" s="1332"/>
      <c r="FHQ103" s="1332"/>
      <c r="FHR103" s="1332"/>
      <c r="FHS103" s="1332"/>
      <c r="FHT103" s="1332"/>
      <c r="FHU103" s="1332"/>
      <c r="FHV103" s="1332"/>
      <c r="FHW103" s="1332"/>
      <c r="FHX103" s="1332"/>
      <c r="FHY103" s="1332"/>
      <c r="FHZ103" s="1332"/>
      <c r="FIA103" s="1332"/>
      <c r="FIB103" s="1332"/>
      <c r="FIC103" s="1332"/>
      <c r="FID103" s="1332"/>
      <c r="FIE103" s="1332"/>
      <c r="FIF103" s="1332"/>
      <c r="FIG103" s="1332"/>
      <c r="FIH103" s="1332"/>
      <c r="FII103" s="1332"/>
      <c r="FIJ103" s="1332"/>
      <c r="FIK103" s="1332"/>
      <c r="FIL103" s="1332"/>
      <c r="FIM103" s="1332"/>
      <c r="FIN103" s="1332"/>
      <c r="FIO103" s="1332"/>
      <c r="FIP103" s="1332"/>
      <c r="FIQ103" s="1332"/>
      <c r="FIR103" s="1332"/>
      <c r="FIS103" s="1332"/>
      <c r="FIT103" s="1332"/>
      <c r="FIU103" s="1332"/>
      <c r="FIV103" s="1332"/>
      <c r="FIW103" s="1332"/>
      <c r="FIX103" s="1332"/>
      <c r="FIY103" s="1332"/>
      <c r="FIZ103" s="1332"/>
      <c r="FJA103" s="1332"/>
      <c r="FJB103" s="1332"/>
      <c r="FJC103" s="1332"/>
      <c r="FJD103" s="1332"/>
      <c r="FJE103" s="1332"/>
      <c r="FJF103" s="1332"/>
      <c r="FJG103" s="1332"/>
      <c r="FJH103" s="1332"/>
      <c r="FJI103" s="1332"/>
      <c r="FJJ103" s="1332"/>
      <c r="FJK103" s="1332"/>
      <c r="FJL103" s="1332"/>
      <c r="FJM103" s="1332"/>
      <c r="FJN103" s="1332"/>
      <c r="FJO103" s="1332"/>
      <c r="FJP103" s="1332"/>
      <c r="FJQ103" s="1332"/>
      <c r="FJR103" s="1332"/>
      <c r="FJS103" s="1332"/>
      <c r="FJT103" s="1332"/>
      <c r="FJU103" s="1332"/>
      <c r="FJV103" s="1332"/>
      <c r="FJW103" s="1332"/>
      <c r="FJX103" s="1332"/>
      <c r="FJY103" s="1332"/>
      <c r="FJZ103" s="1332"/>
      <c r="FKA103" s="1332"/>
      <c r="FKB103" s="1332"/>
      <c r="FKC103" s="1332"/>
      <c r="FKD103" s="1332"/>
      <c r="FKE103" s="1332"/>
      <c r="FKF103" s="1332"/>
      <c r="FKG103" s="1332"/>
      <c r="FKH103" s="1332"/>
      <c r="FKI103" s="1332"/>
      <c r="FKJ103" s="1332"/>
      <c r="FKK103" s="1332"/>
      <c r="FKL103" s="1332"/>
      <c r="FKM103" s="1332"/>
      <c r="FKN103" s="1332"/>
      <c r="FKO103" s="1332"/>
      <c r="FKP103" s="1332"/>
      <c r="FKQ103" s="1332"/>
      <c r="FKR103" s="1332"/>
      <c r="FKS103" s="1332"/>
      <c r="FKT103" s="1332"/>
      <c r="FKU103" s="1332"/>
      <c r="FKV103" s="1332"/>
      <c r="FKW103" s="1332"/>
      <c r="FKX103" s="1332"/>
      <c r="FKY103" s="1332"/>
      <c r="FKZ103" s="1332"/>
      <c r="FLA103" s="1332"/>
      <c r="FLB103" s="1332"/>
      <c r="FLC103" s="1332"/>
      <c r="FLD103" s="1332"/>
      <c r="FLE103" s="1332"/>
      <c r="FLF103" s="1332"/>
      <c r="FLG103" s="1332"/>
      <c r="FLH103" s="1332"/>
      <c r="FLI103" s="1332"/>
      <c r="FLJ103" s="1332"/>
      <c r="FLK103" s="1332"/>
      <c r="FLL103" s="1332"/>
      <c r="FLM103" s="1332"/>
      <c r="FLN103" s="1332"/>
      <c r="FLO103" s="1332"/>
      <c r="FLP103" s="1332"/>
      <c r="FLQ103" s="1332"/>
      <c r="FLR103" s="1332"/>
      <c r="FLS103" s="1332"/>
      <c r="FLT103" s="1332"/>
      <c r="FLU103" s="1332"/>
      <c r="FLV103" s="1332"/>
      <c r="FLW103" s="1332"/>
      <c r="FLX103" s="1332"/>
      <c r="FLY103" s="1332"/>
      <c r="FLZ103" s="1332"/>
      <c r="FMA103" s="1332"/>
      <c r="FMB103" s="1332"/>
      <c r="FMC103" s="1332"/>
      <c r="FMD103" s="1332"/>
      <c r="FME103" s="1332"/>
      <c r="FMF103" s="1332"/>
      <c r="FMG103" s="1332"/>
      <c r="FMH103" s="1332"/>
      <c r="FMI103" s="1332"/>
      <c r="FMJ103" s="1332"/>
      <c r="FMK103" s="1332"/>
      <c r="FML103" s="1332"/>
      <c r="FMM103" s="1332"/>
      <c r="FMN103" s="1332"/>
      <c r="FMO103" s="1332"/>
      <c r="FMP103" s="1332"/>
      <c r="FMQ103" s="1332"/>
      <c r="FMR103" s="1332"/>
      <c r="FMS103" s="1332"/>
      <c r="FMT103" s="1332"/>
      <c r="FMU103" s="1332"/>
      <c r="FMV103" s="1332"/>
      <c r="FMW103" s="1332"/>
      <c r="FMX103" s="1332"/>
      <c r="FMY103" s="1332"/>
      <c r="FMZ103" s="1332"/>
      <c r="FNA103" s="1332"/>
      <c r="FNB103" s="1332"/>
      <c r="FNC103" s="1332"/>
      <c r="FND103" s="1332"/>
      <c r="FNE103" s="1332"/>
      <c r="FNF103" s="1332"/>
    </row>
    <row r="104" spans="1:4426" s="1571" customFormat="1" ht="15">
      <c r="B104" s="1624">
        <v>1901113</v>
      </c>
      <c r="C104" s="1631" t="s">
        <v>1959</v>
      </c>
      <c r="D104" s="1427">
        <v>588941.42000000004</v>
      </c>
      <c r="E104" s="1427">
        <f>+D104</f>
        <v>588941.42000000004</v>
      </c>
      <c r="F104" s="1427"/>
      <c r="G104" s="1427"/>
      <c r="H104" s="1427"/>
      <c r="I104" s="1427"/>
      <c r="J104" s="1623" t="s">
        <v>1831</v>
      </c>
      <c r="K104" s="1435" t="s">
        <v>1960</v>
      </c>
      <c r="L104" s="1332"/>
      <c r="M104" s="1332"/>
      <c r="N104" s="1332"/>
      <c r="O104" s="1332"/>
      <c r="P104" s="1332"/>
      <c r="Q104" s="1332"/>
      <c r="R104" s="1332"/>
      <c r="S104" s="1332"/>
      <c r="T104" s="1332"/>
      <c r="U104" s="1332"/>
      <c r="V104" s="1332"/>
      <c r="W104" s="1332"/>
      <c r="X104" s="1332"/>
      <c r="Y104" s="1332"/>
      <c r="Z104" s="1332"/>
      <c r="AA104" s="1332"/>
      <c r="AB104" s="1332"/>
      <c r="AC104" s="1332"/>
      <c r="AD104" s="1332"/>
      <c r="AE104" s="1332"/>
      <c r="AF104" s="1332"/>
      <c r="AG104" s="1332"/>
      <c r="AH104" s="1332"/>
      <c r="AI104" s="1332"/>
      <c r="AJ104" s="1332"/>
      <c r="AK104" s="1332"/>
      <c r="AL104" s="1332"/>
      <c r="AM104" s="1332"/>
      <c r="AN104" s="1332"/>
      <c r="AO104" s="1332"/>
      <c r="AP104" s="1332"/>
      <c r="AQ104" s="1332"/>
      <c r="AR104" s="1332"/>
      <c r="AS104" s="1332"/>
      <c r="AT104" s="1332"/>
      <c r="AU104" s="1332"/>
      <c r="AV104" s="1332"/>
      <c r="AW104" s="1332"/>
      <c r="AX104" s="1332"/>
      <c r="AY104" s="1332"/>
      <c r="AZ104" s="1332"/>
      <c r="BA104" s="1332"/>
      <c r="BB104" s="1332"/>
      <c r="BC104" s="1332"/>
      <c r="BD104" s="1332"/>
      <c r="BE104" s="1332"/>
      <c r="BF104" s="1332"/>
      <c r="BG104" s="1332"/>
      <c r="BH104" s="1332"/>
      <c r="BI104" s="1332"/>
      <c r="BJ104" s="1332"/>
      <c r="BK104" s="1332"/>
      <c r="BL104" s="1332"/>
      <c r="BM104" s="1332"/>
      <c r="BN104" s="1332"/>
      <c r="BO104" s="1332"/>
      <c r="BP104" s="1332"/>
      <c r="BQ104" s="1332"/>
      <c r="BR104" s="1332"/>
      <c r="BS104" s="1332"/>
      <c r="BT104" s="1332"/>
      <c r="BU104" s="1332"/>
      <c r="BV104" s="1332"/>
      <c r="BW104" s="1332"/>
      <c r="BX104" s="1332"/>
      <c r="BY104" s="1332"/>
      <c r="BZ104" s="1332"/>
      <c r="CA104" s="1332"/>
      <c r="CB104" s="1332"/>
      <c r="CC104" s="1332"/>
      <c r="CD104" s="1332"/>
      <c r="CE104" s="1332"/>
      <c r="CF104" s="1332"/>
      <c r="CG104" s="1332"/>
      <c r="CH104" s="1332"/>
      <c r="CI104" s="1332"/>
      <c r="CJ104" s="1332"/>
      <c r="CK104" s="1332"/>
      <c r="CL104" s="1332"/>
      <c r="CM104" s="1332"/>
      <c r="CN104" s="1332"/>
      <c r="CO104" s="1332"/>
      <c r="CP104" s="1332"/>
      <c r="CQ104" s="1332"/>
      <c r="CR104" s="1332"/>
      <c r="CS104" s="1332"/>
      <c r="CT104" s="1332"/>
      <c r="CU104" s="1332"/>
      <c r="CV104" s="1332"/>
      <c r="CW104" s="1332"/>
      <c r="CX104" s="1332"/>
      <c r="CY104" s="1332"/>
      <c r="CZ104" s="1332"/>
      <c r="DA104" s="1332"/>
      <c r="DB104" s="1332"/>
      <c r="DC104" s="1332"/>
      <c r="DD104" s="1332"/>
      <c r="DE104" s="1332"/>
      <c r="DF104" s="1332"/>
      <c r="DG104" s="1332"/>
      <c r="DH104" s="1332"/>
      <c r="DI104" s="1332"/>
      <c r="DJ104" s="1332"/>
      <c r="DK104" s="1332"/>
      <c r="DL104" s="1332"/>
      <c r="DM104" s="1332"/>
      <c r="DN104" s="1332"/>
      <c r="DO104" s="1332"/>
      <c r="DP104" s="1332"/>
      <c r="DQ104" s="1332"/>
      <c r="DR104" s="1332"/>
      <c r="DS104" s="1332"/>
      <c r="DT104" s="1332"/>
      <c r="DU104" s="1332"/>
      <c r="DV104" s="1332"/>
      <c r="DW104" s="1332"/>
      <c r="DX104" s="1332"/>
      <c r="DY104" s="1332"/>
      <c r="DZ104" s="1332"/>
      <c r="EA104" s="1332"/>
      <c r="EB104" s="1332"/>
      <c r="EC104" s="1332"/>
      <c r="ED104" s="1332"/>
      <c r="EE104" s="1332"/>
      <c r="EF104" s="1332"/>
      <c r="EG104" s="1332"/>
      <c r="EH104" s="1332"/>
      <c r="EI104" s="1332"/>
      <c r="EJ104" s="1332"/>
      <c r="EK104" s="1332"/>
      <c r="EL104" s="1332"/>
      <c r="EM104" s="1332"/>
      <c r="EN104" s="1332"/>
      <c r="EO104" s="1332"/>
      <c r="EP104" s="1332"/>
      <c r="EQ104" s="1332"/>
      <c r="ER104" s="1332"/>
      <c r="ES104" s="1332"/>
      <c r="ET104" s="1332"/>
      <c r="EU104" s="1332"/>
      <c r="EV104" s="1332"/>
      <c r="EW104" s="1332"/>
      <c r="EX104" s="1332"/>
      <c r="EY104" s="1332"/>
      <c r="EZ104" s="1332"/>
      <c r="FA104" s="1332"/>
      <c r="FB104" s="1332"/>
      <c r="FC104" s="1332"/>
      <c r="FD104" s="1332"/>
      <c r="FE104" s="1332"/>
      <c r="FF104" s="1332"/>
      <c r="FG104" s="1332"/>
      <c r="FH104" s="1332"/>
      <c r="FI104" s="1332"/>
      <c r="FJ104" s="1332"/>
      <c r="FK104" s="1332"/>
      <c r="FL104" s="1332"/>
      <c r="FM104" s="1332"/>
      <c r="FN104" s="1332"/>
      <c r="FO104" s="1332"/>
      <c r="FP104" s="1332"/>
      <c r="FQ104" s="1332"/>
      <c r="FR104" s="1332"/>
      <c r="FS104" s="1332"/>
      <c r="FT104" s="1332"/>
      <c r="FU104" s="1332"/>
      <c r="FV104" s="1332"/>
      <c r="FW104" s="1332"/>
      <c r="FX104" s="1332"/>
      <c r="FY104" s="1332"/>
      <c r="FZ104" s="1332"/>
      <c r="GA104" s="1332"/>
      <c r="GB104" s="1332"/>
      <c r="GC104" s="1332"/>
      <c r="GD104" s="1332"/>
      <c r="GE104" s="1332"/>
      <c r="GF104" s="1332"/>
      <c r="GG104" s="1332"/>
      <c r="GH104" s="1332"/>
      <c r="GI104" s="1332"/>
      <c r="GJ104" s="1332"/>
      <c r="GK104" s="1332"/>
      <c r="GL104" s="1332"/>
      <c r="GM104" s="1332"/>
      <c r="GN104" s="1332"/>
      <c r="GO104" s="1332"/>
      <c r="GP104" s="1332"/>
      <c r="GQ104" s="1332"/>
      <c r="GR104" s="1332"/>
      <c r="GS104" s="1332"/>
      <c r="GT104" s="1332"/>
      <c r="GU104" s="1332"/>
      <c r="GV104" s="1332"/>
      <c r="GW104" s="1332"/>
      <c r="GX104" s="1332"/>
      <c r="GY104" s="1332"/>
      <c r="GZ104" s="1332"/>
      <c r="HA104" s="1332"/>
      <c r="HB104" s="1332"/>
      <c r="HC104" s="1332"/>
      <c r="HD104" s="1332"/>
      <c r="HE104" s="1332"/>
      <c r="HF104" s="1332"/>
      <c r="HG104" s="1332"/>
      <c r="HH104" s="1332"/>
      <c r="HI104" s="1332"/>
      <c r="HJ104" s="1332"/>
      <c r="HK104" s="1332"/>
      <c r="HL104" s="1332"/>
      <c r="HM104" s="1332"/>
      <c r="HN104" s="1332"/>
      <c r="HO104" s="1332"/>
      <c r="HP104" s="1332"/>
      <c r="HQ104" s="1332"/>
      <c r="HR104" s="1332"/>
      <c r="HS104" s="1332"/>
      <c r="HT104" s="1332"/>
      <c r="HU104" s="1332"/>
      <c r="HV104" s="1332"/>
      <c r="HW104" s="1332"/>
      <c r="HX104" s="1332"/>
      <c r="HY104" s="1332"/>
      <c r="HZ104" s="1332"/>
      <c r="IA104" s="1332"/>
      <c r="IB104" s="1332"/>
      <c r="IC104" s="1332"/>
      <c r="ID104" s="1332"/>
      <c r="IE104" s="1332"/>
      <c r="IF104" s="1332"/>
      <c r="IG104" s="1332"/>
      <c r="IH104" s="1332"/>
      <c r="II104" s="1332"/>
      <c r="IJ104" s="1332"/>
      <c r="IK104" s="1332"/>
      <c r="IL104" s="1332"/>
      <c r="IM104" s="1332"/>
      <c r="IN104" s="1332"/>
      <c r="IO104" s="1332"/>
      <c r="IP104" s="1332"/>
      <c r="IQ104" s="1332"/>
      <c r="IR104" s="1332"/>
      <c r="IS104" s="1332"/>
      <c r="IT104" s="1332"/>
      <c r="IU104" s="1332"/>
      <c r="IV104" s="1332"/>
      <c r="IW104" s="1332"/>
      <c r="IX104" s="1332"/>
      <c r="IY104" s="1332"/>
      <c r="IZ104" s="1332"/>
      <c r="JA104" s="1332"/>
      <c r="JB104" s="1332"/>
      <c r="JC104" s="1332"/>
      <c r="JD104" s="1332"/>
      <c r="JE104" s="1332"/>
      <c r="JF104" s="1332"/>
      <c r="JG104" s="1332"/>
      <c r="JH104" s="1332"/>
      <c r="JI104" s="1332"/>
      <c r="JJ104" s="1332"/>
      <c r="JK104" s="1332"/>
      <c r="JL104" s="1332"/>
      <c r="JM104" s="1332"/>
      <c r="JN104" s="1332"/>
      <c r="JO104" s="1332"/>
      <c r="JP104" s="1332"/>
      <c r="JQ104" s="1332"/>
      <c r="JR104" s="1332"/>
      <c r="JS104" s="1332"/>
      <c r="JT104" s="1332"/>
      <c r="JU104" s="1332"/>
      <c r="JV104" s="1332"/>
      <c r="JW104" s="1332"/>
      <c r="JX104" s="1332"/>
      <c r="JY104" s="1332"/>
      <c r="JZ104" s="1332"/>
      <c r="KA104" s="1332"/>
      <c r="KB104" s="1332"/>
      <c r="KC104" s="1332"/>
      <c r="KD104" s="1332"/>
      <c r="KE104" s="1332"/>
      <c r="KF104" s="1332"/>
      <c r="KG104" s="1332"/>
      <c r="KH104" s="1332"/>
      <c r="KI104" s="1332"/>
      <c r="KJ104" s="1332"/>
      <c r="KK104" s="1332"/>
      <c r="KL104" s="1332"/>
      <c r="KM104" s="1332"/>
      <c r="KN104" s="1332"/>
      <c r="KO104" s="1332"/>
      <c r="KP104" s="1332"/>
      <c r="KQ104" s="1332"/>
      <c r="KR104" s="1332"/>
      <c r="KS104" s="1332"/>
      <c r="KT104" s="1332"/>
      <c r="KU104" s="1332"/>
      <c r="KV104" s="1332"/>
      <c r="KW104" s="1332"/>
      <c r="KX104" s="1332"/>
      <c r="KY104" s="1332"/>
      <c r="KZ104" s="1332"/>
      <c r="LA104" s="1332"/>
      <c r="LB104" s="1332"/>
      <c r="LC104" s="1332"/>
      <c r="LD104" s="1332"/>
      <c r="LE104" s="1332"/>
      <c r="LF104" s="1332"/>
      <c r="LG104" s="1332"/>
      <c r="LH104" s="1332"/>
      <c r="LI104" s="1332"/>
      <c r="LJ104" s="1332"/>
      <c r="LK104" s="1332"/>
      <c r="LL104" s="1332"/>
      <c r="LM104" s="1332"/>
      <c r="LN104" s="1332"/>
      <c r="LO104" s="1332"/>
      <c r="LP104" s="1332"/>
      <c r="LQ104" s="1332"/>
      <c r="LR104" s="1332"/>
      <c r="LS104" s="1332"/>
      <c r="LT104" s="1332"/>
      <c r="LU104" s="1332"/>
      <c r="LV104" s="1332"/>
      <c r="LW104" s="1332"/>
      <c r="LX104" s="1332"/>
      <c r="LY104" s="1332"/>
      <c r="LZ104" s="1332"/>
      <c r="MA104" s="1332"/>
      <c r="MB104" s="1332"/>
      <c r="MC104" s="1332"/>
      <c r="MD104" s="1332"/>
      <c r="ME104" s="1332"/>
      <c r="MF104" s="1332"/>
      <c r="MG104" s="1332"/>
      <c r="MH104" s="1332"/>
      <c r="MI104" s="1332"/>
      <c r="MJ104" s="1332"/>
      <c r="MK104" s="1332"/>
      <c r="ML104" s="1332"/>
      <c r="MM104" s="1332"/>
      <c r="MN104" s="1332"/>
      <c r="MO104" s="1332"/>
      <c r="MP104" s="1332"/>
      <c r="MQ104" s="1332"/>
      <c r="MR104" s="1332"/>
      <c r="MS104" s="1332"/>
      <c r="MT104" s="1332"/>
      <c r="MU104" s="1332"/>
      <c r="MV104" s="1332"/>
      <c r="MW104" s="1332"/>
      <c r="MX104" s="1332"/>
      <c r="MY104" s="1332"/>
      <c r="MZ104" s="1332"/>
      <c r="NA104" s="1332"/>
      <c r="NB104" s="1332"/>
      <c r="NC104" s="1332"/>
      <c r="ND104" s="1332"/>
      <c r="NE104" s="1332"/>
      <c r="NF104" s="1332"/>
      <c r="NG104" s="1332"/>
      <c r="NH104" s="1332"/>
      <c r="NI104" s="1332"/>
      <c r="NJ104" s="1332"/>
      <c r="NK104" s="1332"/>
      <c r="NL104" s="1332"/>
      <c r="NM104" s="1332"/>
      <c r="NN104" s="1332"/>
      <c r="NO104" s="1332"/>
      <c r="NP104" s="1332"/>
      <c r="NQ104" s="1332"/>
      <c r="NR104" s="1332"/>
      <c r="NS104" s="1332"/>
      <c r="NT104" s="1332"/>
      <c r="NU104" s="1332"/>
      <c r="NV104" s="1332"/>
      <c r="NW104" s="1332"/>
      <c r="NX104" s="1332"/>
      <c r="NY104" s="1332"/>
      <c r="NZ104" s="1332"/>
      <c r="OA104" s="1332"/>
      <c r="OB104" s="1332"/>
      <c r="OC104" s="1332"/>
      <c r="OD104" s="1332"/>
      <c r="OE104" s="1332"/>
      <c r="OF104" s="1332"/>
      <c r="OG104" s="1332"/>
      <c r="OH104" s="1332"/>
      <c r="OI104" s="1332"/>
      <c r="OJ104" s="1332"/>
      <c r="OK104" s="1332"/>
      <c r="OL104" s="1332"/>
      <c r="OM104" s="1332"/>
      <c r="ON104" s="1332"/>
      <c r="OO104" s="1332"/>
      <c r="OP104" s="1332"/>
      <c r="OQ104" s="1332"/>
      <c r="OR104" s="1332"/>
      <c r="OS104" s="1332"/>
      <c r="OT104" s="1332"/>
      <c r="OU104" s="1332"/>
      <c r="OV104" s="1332"/>
      <c r="OW104" s="1332"/>
      <c r="OX104" s="1332"/>
      <c r="OY104" s="1332"/>
      <c r="OZ104" s="1332"/>
      <c r="PA104" s="1332"/>
      <c r="PB104" s="1332"/>
      <c r="PC104" s="1332"/>
      <c r="PD104" s="1332"/>
      <c r="PE104" s="1332"/>
      <c r="PF104" s="1332"/>
      <c r="PG104" s="1332"/>
      <c r="PH104" s="1332"/>
      <c r="PI104" s="1332"/>
      <c r="PJ104" s="1332"/>
      <c r="PK104" s="1332"/>
      <c r="PL104" s="1332"/>
      <c r="PM104" s="1332"/>
      <c r="PN104" s="1332"/>
      <c r="PO104" s="1332"/>
      <c r="PP104" s="1332"/>
      <c r="PQ104" s="1332"/>
      <c r="PR104" s="1332"/>
      <c r="PS104" s="1332"/>
      <c r="PT104" s="1332"/>
      <c r="PU104" s="1332"/>
      <c r="PV104" s="1332"/>
      <c r="PW104" s="1332"/>
      <c r="PX104" s="1332"/>
      <c r="PY104" s="1332"/>
      <c r="PZ104" s="1332"/>
      <c r="QA104" s="1332"/>
      <c r="QB104" s="1332"/>
      <c r="QC104" s="1332"/>
      <c r="QD104" s="1332"/>
      <c r="QE104" s="1332"/>
      <c r="QF104" s="1332"/>
      <c r="QG104" s="1332"/>
      <c r="QH104" s="1332"/>
      <c r="QI104" s="1332"/>
      <c r="QJ104" s="1332"/>
      <c r="QK104" s="1332"/>
      <c r="QL104" s="1332"/>
      <c r="QM104" s="1332"/>
      <c r="QN104" s="1332"/>
      <c r="QO104" s="1332"/>
      <c r="QP104" s="1332"/>
      <c r="QQ104" s="1332"/>
      <c r="QR104" s="1332"/>
      <c r="QS104" s="1332"/>
      <c r="QT104" s="1332"/>
      <c r="QU104" s="1332"/>
      <c r="QV104" s="1332"/>
      <c r="QW104" s="1332"/>
      <c r="QX104" s="1332"/>
      <c r="QY104" s="1332"/>
      <c r="QZ104" s="1332"/>
      <c r="RA104" s="1332"/>
      <c r="RB104" s="1332"/>
      <c r="RC104" s="1332"/>
      <c r="RD104" s="1332"/>
      <c r="RE104" s="1332"/>
      <c r="RF104" s="1332"/>
      <c r="RG104" s="1332"/>
      <c r="RH104" s="1332"/>
      <c r="RI104" s="1332"/>
      <c r="RJ104" s="1332"/>
      <c r="RK104" s="1332"/>
      <c r="RL104" s="1332"/>
      <c r="RM104" s="1332"/>
      <c r="RN104" s="1332"/>
      <c r="RO104" s="1332"/>
      <c r="RP104" s="1332"/>
      <c r="RQ104" s="1332"/>
      <c r="RR104" s="1332"/>
      <c r="RS104" s="1332"/>
      <c r="RT104" s="1332"/>
      <c r="RU104" s="1332"/>
      <c r="RV104" s="1332"/>
      <c r="RW104" s="1332"/>
      <c r="RX104" s="1332"/>
      <c r="RY104" s="1332"/>
      <c r="RZ104" s="1332"/>
      <c r="SA104" s="1332"/>
      <c r="SB104" s="1332"/>
      <c r="SC104" s="1332"/>
      <c r="SD104" s="1332"/>
      <c r="SE104" s="1332"/>
      <c r="SF104" s="1332"/>
      <c r="SG104" s="1332"/>
      <c r="SH104" s="1332"/>
      <c r="SI104" s="1332"/>
      <c r="SJ104" s="1332"/>
      <c r="SK104" s="1332"/>
      <c r="SL104" s="1332"/>
      <c r="SM104" s="1332"/>
      <c r="SN104" s="1332"/>
      <c r="SO104" s="1332"/>
      <c r="SP104" s="1332"/>
      <c r="SQ104" s="1332"/>
      <c r="SR104" s="1332"/>
      <c r="SS104" s="1332"/>
      <c r="ST104" s="1332"/>
      <c r="SU104" s="1332"/>
      <c r="SV104" s="1332"/>
      <c r="SW104" s="1332"/>
      <c r="SX104" s="1332"/>
      <c r="SY104" s="1332"/>
      <c r="SZ104" s="1332"/>
      <c r="TA104" s="1332"/>
      <c r="TB104" s="1332"/>
      <c r="TC104" s="1332"/>
      <c r="TD104" s="1332"/>
      <c r="TE104" s="1332"/>
      <c r="TF104" s="1332"/>
      <c r="TG104" s="1332"/>
      <c r="TH104" s="1332"/>
      <c r="TI104" s="1332"/>
      <c r="TJ104" s="1332"/>
      <c r="TK104" s="1332"/>
      <c r="TL104" s="1332"/>
      <c r="TM104" s="1332"/>
      <c r="TN104" s="1332"/>
      <c r="TO104" s="1332"/>
      <c r="TP104" s="1332"/>
      <c r="TQ104" s="1332"/>
      <c r="TR104" s="1332"/>
      <c r="TS104" s="1332"/>
      <c r="TT104" s="1332"/>
      <c r="TU104" s="1332"/>
      <c r="TV104" s="1332"/>
      <c r="TW104" s="1332"/>
      <c r="TX104" s="1332"/>
      <c r="TY104" s="1332"/>
      <c r="TZ104" s="1332"/>
      <c r="UA104" s="1332"/>
      <c r="UB104" s="1332"/>
      <c r="UC104" s="1332"/>
      <c r="UD104" s="1332"/>
      <c r="UE104" s="1332"/>
      <c r="UF104" s="1332"/>
      <c r="UG104" s="1332"/>
      <c r="UH104" s="1332"/>
      <c r="UI104" s="1332"/>
      <c r="UJ104" s="1332"/>
      <c r="UK104" s="1332"/>
      <c r="UL104" s="1332"/>
      <c r="UM104" s="1332"/>
      <c r="UN104" s="1332"/>
      <c r="UO104" s="1332"/>
      <c r="UP104" s="1332"/>
      <c r="UQ104" s="1332"/>
      <c r="UR104" s="1332"/>
      <c r="US104" s="1332"/>
      <c r="UT104" s="1332"/>
      <c r="UU104" s="1332"/>
      <c r="UV104" s="1332"/>
      <c r="UW104" s="1332"/>
      <c r="UX104" s="1332"/>
      <c r="UY104" s="1332"/>
      <c r="UZ104" s="1332"/>
      <c r="VA104" s="1332"/>
      <c r="VB104" s="1332"/>
      <c r="VC104" s="1332"/>
      <c r="VD104" s="1332"/>
      <c r="VE104" s="1332"/>
      <c r="VF104" s="1332"/>
      <c r="VG104" s="1332"/>
      <c r="VH104" s="1332"/>
      <c r="VI104" s="1332"/>
      <c r="VJ104" s="1332"/>
      <c r="VK104" s="1332"/>
      <c r="VL104" s="1332"/>
      <c r="VM104" s="1332"/>
      <c r="VN104" s="1332"/>
      <c r="VO104" s="1332"/>
      <c r="VP104" s="1332"/>
      <c r="VQ104" s="1332"/>
      <c r="VR104" s="1332"/>
      <c r="VS104" s="1332"/>
      <c r="VT104" s="1332"/>
      <c r="VU104" s="1332"/>
      <c r="VV104" s="1332"/>
      <c r="VW104" s="1332"/>
      <c r="VX104" s="1332"/>
      <c r="VY104" s="1332"/>
      <c r="VZ104" s="1332"/>
      <c r="WA104" s="1332"/>
      <c r="WB104" s="1332"/>
      <c r="WC104" s="1332"/>
      <c r="WD104" s="1332"/>
      <c r="WE104" s="1332"/>
      <c r="WF104" s="1332"/>
      <c r="WG104" s="1332"/>
      <c r="WH104" s="1332"/>
      <c r="WI104" s="1332"/>
      <c r="WJ104" s="1332"/>
      <c r="WK104" s="1332"/>
      <c r="WL104" s="1332"/>
      <c r="WM104" s="1332"/>
      <c r="WN104" s="1332"/>
      <c r="WO104" s="1332"/>
      <c r="WP104" s="1332"/>
      <c r="WQ104" s="1332"/>
      <c r="WR104" s="1332"/>
      <c r="WS104" s="1332"/>
      <c r="WT104" s="1332"/>
      <c r="WU104" s="1332"/>
      <c r="WV104" s="1332"/>
      <c r="WW104" s="1332"/>
      <c r="WX104" s="1332"/>
      <c r="WY104" s="1332"/>
      <c r="WZ104" s="1332"/>
      <c r="XA104" s="1332"/>
      <c r="XB104" s="1332"/>
      <c r="XC104" s="1332"/>
      <c r="XD104" s="1332"/>
      <c r="XE104" s="1332"/>
      <c r="XF104" s="1332"/>
      <c r="XG104" s="1332"/>
      <c r="XH104" s="1332"/>
      <c r="XI104" s="1332"/>
      <c r="XJ104" s="1332"/>
      <c r="XK104" s="1332"/>
      <c r="XL104" s="1332"/>
      <c r="XM104" s="1332"/>
      <c r="XN104" s="1332"/>
      <c r="XO104" s="1332"/>
      <c r="XP104" s="1332"/>
      <c r="XQ104" s="1332"/>
      <c r="XR104" s="1332"/>
      <c r="XS104" s="1332"/>
      <c r="XT104" s="1332"/>
      <c r="XU104" s="1332"/>
      <c r="XV104" s="1332"/>
      <c r="XW104" s="1332"/>
      <c r="XX104" s="1332"/>
      <c r="XY104" s="1332"/>
      <c r="XZ104" s="1332"/>
      <c r="YA104" s="1332"/>
      <c r="YB104" s="1332"/>
      <c r="YC104" s="1332"/>
      <c r="YD104" s="1332"/>
      <c r="YE104" s="1332"/>
      <c r="YF104" s="1332"/>
      <c r="YG104" s="1332"/>
      <c r="YH104" s="1332"/>
      <c r="YI104" s="1332"/>
      <c r="YJ104" s="1332"/>
      <c r="YK104" s="1332"/>
      <c r="YL104" s="1332"/>
      <c r="YM104" s="1332"/>
      <c r="YN104" s="1332"/>
      <c r="YO104" s="1332"/>
      <c r="YP104" s="1332"/>
      <c r="YQ104" s="1332"/>
      <c r="YR104" s="1332"/>
      <c r="YS104" s="1332"/>
      <c r="YT104" s="1332"/>
      <c r="YU104" s="1332"/>
      <c r="YV104" s="1332"/>
      <c r="YW104" s="1332"/>
      <c r="YX104" s="1332"/>
      <c r="YY104" s="1332"/>
      <c r="YZ104" s="1332"/>
      <c r="ZA104" s="1332"/>
      <c r="ZB104" s="1332"/>
      <c r="ZC104" s="1332"/>
      <c r="ZD104" s="1332"/>
      <c r="ZE104" s="1332"/>
      <c r="ZF104" s="1332"/>
      <c r="ZG104" s="1332"/>
      <c r="ZH104" s="1332"/>
      <c r="ZI104" s="1332"/>
      <c r="ZJ104" s="1332"/>
      <c r="ZK104" s="1332"/>
      <c r="ZL104" s="1332"/>
      <c r="ZM104" s="1332"/>
      <c r="ZN104" s="1332"/>
      <c r="ZO104" s="1332"/>
      <c r="ZP104" s="1332"/>
      <c r="ZQ104" s="1332"/>
      <c r="ZR104" s="1332"/>
      <c r="ZS104" s="1332"/>
      <c r="ZT104" s="1332"/>
      <c r="ZU104" s="1332"/>
      <c r="ZV104" s="1332"/>
      <c r="ZW104" s="1332"/>
      <c r="ZX104" s="1332"/>
      <c r="ZY104" s="1332"/>
      <c r="ZZ104" s="1332"/>
      <c r="AAA104" s="1332"/>
      <c r="AAB104" s="1332"/>
      <c r="AAC104" s="1332"/>
      <c r="AAD104" s="1332"/>
      <c r="AAE104" s="1332"/>
      <c r="AAF104" s="1332"/>
      <c r="AAG104" s="1332"/>
      <c r="AAH104" s="1332"/>
      <c r="AAI104" s="1332"/>
      <c r="AAJ104" s="1332"/>
      <c r="AAK104" s="1332"/>
      <c r="AAL104" s="1332"/>
      <c r="AAM104" s="1332"/>
      <c r="AAN104" s="1332"/>
      <c r="AAO104" s="1332"/>
      <c r="AAP104" s="1332"/>
      <c r="AAQ104" s="1332"/>
      <c r="AAR104" s="1332"/>
      <c r="AAS104" s="1332"/>
      <c r="AAT104" s="1332"/>
      <c r="AAU104" s="1332"/>
      <c r="AAV104" s="1332"/>
      <c r="AAW104" s="1332"/>
      <c r="AAX104" s="1332"/>
      <c r="AAY104" s="1332"/>
      <c r="AAZ104" s="1332"/>
      <c r="ABA104" s="1332"/>
      <c r="ABB104" s="1332"/>
      <c r="ABC104" s="1332"/>
      <c r="ABD104" s="1332"/>
      <c r="ABE104" s="1332"/>
      <c r="ABF104" s="1332"/>
      <c r="ABG104" s="1332"/>
      <c r="ABH104" s="1332"/>
      <c r="ABI104" s="1332"/>
      <c r="ABJ104" s="1332"/>
      <c r="ABK104" s="1332"/>
      <c r="ABL104" s="1332"/>
      <c r="ABM104" s="1332"/>
      <c r="ABN104" s="1332"/>
      <c r="ABO104" s="1332"/>
      <c r="ABP104" s="1332"/>
      <c r="ABQ104" s="1332"/>
      <c r="ABR104" s="1332"/>
      <c r="ABS104" s="1332"/>
      <c r="ABT104" s="1332"/>
      <c r="ABU104" s="1332"/>
      <c r="ABV104" s="1332"/>
      <c r="ABW104" s="1332"/>
      <c r="ABX104" s="1332"/>
      <c r="ABY104" s="1332"/>
      <c r="ABZ104" s="1332"/>
      <c r="ACA104" s="1332"/>
      <c r="ACB104" s="1332"/>
      <c r="ACC104" s="1332"/>
      <c r="ACD104" s="1332"/>
      <c r="ACE104" s="1332"/>
      <c r="ACF104" s="1332"/>
      <c r="ACG104" s="1332"/>
      <c r="ACH104" s="1332"/>
      <c r="ACI104" s="1332"/>
      <c r="ACJ104" s="1332"/>
      <c r="ACK104" s="1332"/>
      <c r="ACL104" s="1332"/>
      <c r="ACM104" s="1332"/>
      <c r="ACN104" s="1332"/>
      <c r="ACO104" s="1332"/>
      <c r="ACP104" s="1332"/>
      <c r="ACQ104" s="1332"/>
      <c r="ACR104" s="1332"/>
      <c r="ACS104" s="1332"/>
      <c r="ACT104" s="1332"/>
      <c r="ACU104" s="1332"/>
      <c r="ACV104" s="1332"/>
      <c r="ACW104" s="1332"/>
      <c r="ACX104" s="1332"/>
      <c r="ACY104" s="1332"/>
      <c r="ACZ104" s="1332"/>
      <c r="ADA104" s="1332"/>
      <c r="ADB104" s="1332"/>
      <c r="ADC104" s="1332"/>
      <c r="ADD104" s="1332"/>
      <c r="ADE104" s="1332"/>
      <c r="ADF104" s="1332"/>
      <c r="ADG104" s="1332"/>
      <c r="ADH104" s="1332"/>
      <c r="ADI104" s="1332"/>
      <c r="ADJ104" s="1332"/>
      <c r="ADK104" s="1332"/>
      <c r="ADL104" s="1332"/>
      <c r="ADM104" s="1332"/>
      <c r="ADN104" s="1332"/>
      <c r="ADO104" s="1332"/>
      <c r="ADP104" s="1332"/>
      <c r="ADQ104" s="1332"/>
      <c r="ADR104" s="1332"/>
      <c r="ADS104" s="1332"/>
      <c r="ADT104" s="1332"/>
      <c r="ADU104" s="1332"/>
      <c r="ADV104" s="1332"/>
      <c r="ADW104" s="1332"/>
      <c r="ADX104" s="1332"/>
      <c r="ADY104" s="1332"/>
      <c r="ADZ104" s="1332"/>
      <c r="AEA104" s="1332"/>
      <c r="AEB104" s="1332"/>
      <c r="AEC104" s="1332"/>
      <c r="AED104" s="1332"/>
      <c r="AEE104" s="1332"/>
      <c r="AEF104" s="1332"/>
      <c r="AEG104" s="1332"/>
      <c r="AEH104" s="1332"/>
      <c r="AEI104" s="1332"/>
      <c r="AEJ104" s="1332"/>
      <c r="AEK104" s="1332"/>
      <c r="AEL104" s="1332"/>
      <c r="AEM104" s="1332"/>
      <c r="AEN104" s="1332"/>
      <c r="AEO104" s="1332"/>
      <c r="AEP104" s="1332"/>
      <c r="AEQ104" s="1332"/>
      <c r="AER104" s="1332"/>
      <c r="AES104" s="1332"/>
      <c r="AET104" s="1332"/>
      <c r="AEU104" s="1332"/>
      <c r="AEV104" s="1332"/>
      <c r="AEW104" s="1332"/>
      <c r="AEX104" s="1332"/>
      <c r="AEY104" s="1332"/>
      <c r="AEZ104" s="1332"/>
      <c r="AFA104" s="1332"/>
      <c r="AFB104" s="1332"/>
      <c r="AFC104" s="1332"/>
      <c r="AFD104" s="1332"/>
      <c r="AFE104" s="1332"/>
      <c r="AFF104" s="1332"/>
      <c r="AFG104" s="1332"/>
      <c r="AFH104" s="1332"/>
      <c r="AFI104" s="1332"/>
      <c r="AFJ104" s="1332"/>
      <c r="AFK104" s="1332"/>
      <c r="AFL104" s="1332"/>
      <c r="AFM104" s="1332"/>
      <c r="AFN104" s="1332"/>
      <c r="AFO104" s="1332"/>
      <c r="AFP104" s="1332"/>
      <c r="AFQ104" s="1332"/>
      <c r="AFR104" s="1332"/>
      <c r="AFS104" s="1332"/>
      <c r="AFT104" s="1332"/>
      <c r="AFU104" s="1332"/>
      <c r="AFV104" s="1332"/>
      <c r="AFW104" s="1332"/>
      <c r="AFX104" s="1332"/>
      <c r="AFY104" s="1332"/>
      <c r="AFZ104" s="1332"/>
      <c r="AGA104" s="1332"/>
      <c r="AGB104" s="1332"/>
      <c r="AGC104" s="1332"/>
      <c r="AGD104" s="1332"/>
      <c r="AGE104" s="1332"/>
      <c r="AGF104" s="1332"/>
      <c r="AGG104" s="1332"/>
      <c r="AGH104" s="1332"/>
      <c r="AGI104" s="1332"/>
      <c r="AGJ104" s="1332"/>
      <c r="AGK104" s="1332"/>
      <c r="AGL104" s="1332"/>
      <c r="AGM104" s="1332"/>
      <c r="AGN104" s="1332"/>
      <c r="AGO104" s="1332"/>
      <c r="AGP104" s="1332"/>
      <c r="AGQ104" s="1332"/>
      <c r="AGR104" s="1332"/>
      <c r="AGS104" s="1332"/>
      <c r="AGT104" s="1332"/>
      <c r="AGU104" s="1332"/>
      <c r="AGV104" s="1332"/>
      <c r="AGW104" s="1332"/>
      <c r="AGX104" s="1332"/>
      <c r="AGY104" s="1332"/>
      <c r="AGZ104" s="1332"/>
      <c r="AHA104" s="1332"/>
      <c r="AHB104" s="1332"/>
      <c r="AHC104" s="1332"/>
      <c r="AHD104" s="1332"/>
      <c r="AHE104" s="1332"/>
      <c r="AHF104" s="1332"/>
      <c r="AHG104" s="1332"/>
      <c r="AHH104" s="1332"/>
      <c r="AHI104" s="1332"/>
      <c r="AHJ104" s="1332"/>
      <c r="AHK104" s="1332"/>
      <c r="AHL104" s="1332"/>
      <c r="AHM104" s="1332"/>
      <c r="AHN104" s="1332"/>
      <c r="AHO104" s="1332"/>
      <c r="AHP104" s="1332"/>
      <c r="AHQ104" s="1332"/>
      <c r="AHR104" s="1332"/>
      <c r="AHS104" s="1332"/>
      <c r="AHT104" s="1332"/>
      <c r="AHU104" s="1332"/>
      <c r="AHV104" s="1332"/>
      <c r="AHW104" s="1332"/>
      <c r="AHX104" s="1332"/>
      <c r="AHY104" s="1332"/>
      <c r="AHZ104" s="1332"/>
      <c r="AIA104" s="1332"/>
      <c r="AIB104" s="1332"/>
      <c r="AIC104" s="1332"/>
      <c r="AID104" s="1332"/>
      <c r="AIE104" s="1332"/>
      <c r="AIF104" s="1332"/>
      <c r="AIG104" s="1332"/>
      <c r="AIH104" s="1332"/>
      <c r="AII104" s="1332"/>
      <c r="AIJ104" s="1332"/>
      <c r="AIK104" s="1332"/>
      <c r="AIL104" s="1332"/>
      <c r="AIM104" s="1332"/>
      <c r="AIN104" s="1332"/>
      <c r="AIO104" s="1332"/>
      <c r="AIP104" s="1332"/>
      <c r="AIQ104" s="1332"/>
      <c r="AIR104" s="1332"/>
      <c r="AIS104" s="1332"/>
      <c r="AIT104" s="1332"/>
      <c r="AIU104" s="1332"/>
      <c r="AIV104" s="1332"/>
      <c r="AIW104" s="1332"/>
      <c r="AIX104" s="1332"/>
      <c r="AIY104" s="1332"/>
      <c r="AIZ104" s="1332"/>
      <c r="AJA104" s="1332"/>
      <c r="AJB104" s="1332"/>
      <c r="AJC104" s="1332"/>
      <c r="AJD104" s="1332"/>
      <c r="AJE104" s="1332"/>
      <c r="AJF104" s="1332"/>
      <c r="AJG104" s="1332"/>
      <c r="AJH104" s="1332"/>
      <c r="AJI104" s="1332"/>
      <c r="AJJ104" s="1332"/>
      <c r="AJK104" s="1332"/>
      <c r="AJL104" s="1332"/>
      <c r="AJM104" s="1332"/>
      <c r="AJN104" s="1332"/>
      <c r="AJO104" s="1332"/>
      <c r="AJP104" s="1332"/>
      <c r="AJQ104" s="1332"/>
      <c r="AJR104" s="1332"/>
      <c r="AJS104" s="1332"/>
      <c r="AJT104" s="1332"/>
      <c r="AJU104" s="1332"/>
      <c r="AJV104" s="1332"/>
      <c r="AJW104" s="1332"/>
      <c r="AJX104" s="1332"/>
      <c r="AJY104" s="1332"/>
      <c r="AJZ104" s="1332"/>
      <c r="AKA104" s="1332"/>
      <c r="AKB104" s="1332"/>
      <c r="AKC104" s="1332"/>
      <c r="AKD104" s="1332"/>
      <c r="AKE104" s="1332"/>
      <c r="AKF104" s="1332"/>
      <c r="AKG104" s="1332"/>
      <c r="AKH104" s="1332"/>
      <c r="AKI104" s="1332"/>
      <c r="AKJ104" s="1332"/>
      <c r="AKK104" s="1332"/>
      <c r="AKL104" s="1332"/>
      <c r="AKM104" s="1332"/>
      <c r="AKN104" s="1332"/>
      <c r="AKO104" s="1332"/>
      <c r="AKP104" s="1332"/>
      <c r="AKQ104" s="1332"/>
      <c r="AKR104" s="1332"/>
      <c r="AKS104" s="1332"/>
      <c r="AKT104" s="1332"/>
      <c r="AKU104" s="1332"/>
      <c r="AKV104" s="1332"/>
      <c r="AKW104" s="1332"/>
      <c r="AKX104" s="1332"/>
      <c r="AKY104" s="1332"/>
      <c r="AKZ104" s="1332"/>
      <c r="ALA104" s="1332"/>
      <c r="ALB104" s="1332"/>
      <c r="ALC104" s="1332"/>
      <c r="ALD104" s="1332"/>
      <c r="ALE104" s="1332"/>
      <c r="ALF104" s="1332"/>
      <c r="ALG104" s="1332"/>
      <c r="ALH104" s="1332"/>
      <c r="ALI104" s="1332"/>
      <c r="ALJ104" s="1332"/>
      <c r="ALK104" s="1332"/>
      <c r="ALL104" s="1332"/>
      <c r="ALM104" s="1332"/>
      <c r="ALN104" s="1332"/>
      <c r="ALO104" s="1332"/>
      <c r="ALP104" s="1332"/>
      <c r="ALQ104" s="1332"/>
      <c r="ALR104" s="1332"/>
      <c r="ALS104" s="1332"/>
      <c r="ALT104" s="1332"/>
      <c r="ALU104" s="1332"/>
      <c r="ALV104" s="1332"/>
      <c r="ALW104" s="1332"/>
      <c r="ALX104" s="1332"/>
      <c r="ALY104" s="1332"/>
      <c r="ALZ104" s="1332"/>
      <c r="AMA104" s="1332"/>
      <c r="AMB104" s="1332"/>
      <c r="AMC104" s="1332"/>
      <c r="AMD104" s="1332"/>
      <c r="AME104" s="1332"/>
      <c r="AMF104" s="1332"/>
      <c r="AMG104" s="1332"/>
      <c r="AMH104" s="1332"/>
      <c r="AMI104" s="1332"/>
      <c r="AMJ104" s="1332"/>
      <c r="AMK104" s="1332"/>
      <c r="AML104" s="1332"/>
      <c r="AMM104" s="1332"/>
      <c r="AMN104" s="1332"/>
      <c r="AMO104" s="1332"/>
      <c r="AMP104" s="1332"/>
      <c r="AMQ104" s="1332"/>
      <c r="AMR104" s="1332"/>
      <c r="AMS104" s="1332"/>
      <c r="AMT104" s="1332"/>
      <c r="AMU104" s="1332"/>
      <c r="AMV104" s="1332"/>
      <c r="AMW104" s="1332"/>
      <c r="AMX104" s="1332"/>
      <c r="AMY104" s="1332"/>
      <c r="AMZ104" s="1332"/>
      <c r="ANA104" s="1332"/>
      <c r="ANB104" s="1332"/>
      <c r="ANC104" s="1332"/>
      <c r="AND104" s="1332"/>
      <c r="ANE104" s="1332"/>
      <c r="ANF104" s="1332"/>
      <c r="ANG104" s="1332"/>
      <c r="ANH104" s="1332"/>
      <c r="ANI104" s="1332"/>
      <c r="ANJ104" s="1332"/>
      <c r="ANK104" s="1332"/>
      <c r="ANL104" s="1332"/>
      <c r="ANM104" s="1332"/>
      <c r="ANN104" s="1332"/>
      <c r="ANO104" s="1332"/>
      <c r="ANP104" s="1332"/>
      <c r="ANQ104" s="1332"/>
      <c r="ANR104" s="1332"/>
      <c r="ANS104" s="1332"/>
      <c r="ANT104" s="1332"/>
      <c r="ANU104" s="1332"/>
      <c r="ANV104" s="1332"/>
      <c r="ANW104" s="1332"/>
      <c r="ANX104" s="1332"/>
      <c r="ANY104" s="1332"/>
      <c r="ANZ104" s="1332"/>
      <c r="AOA104" s="1332"/>
      <c r="AOB104" s="1332"/>
      <c r="AOC104" s="1332"/>
      <c r="AOD104" s="1332"/>
      <c r="AOE104" s="1332"/>
      <c r="AOF104" s="1332"/>
      <c r="AOG104" s="1332"/>
      <c r="AOH104" s="1332"/>
      <c r="AOI104" s="1332"/>
      <c r="AOJ104" s="1332"/>
      <c r="AOK104" s="1332"/>
      <c r="AOL104" s="1332"/>
      <c r="AOM104" s="1332"/>
      <c r="AON104" s="1332"/>
      <c r="AOO104" s="1332"/>
      <c r="AOP104" s="1332"/>
      <c r="AOQ104" s="1332"/>
      <c r="AOR104" s="1332"/>
      <c r="AOS104" s="1332"/>
      <c r="AOT104" s="1332"/>
      <c r="AOU104" s="1332"/>
      <c r="AOV104" s="1332"/>
      <c r="AOW104" s="1332"/>
      <c r="AOX104" s="1332"/>
      <c r="AOY104" s="1332"/>
      <c r="AOZ104" s="1332"/>
      <c r="APA104" s="1332"/>
      <c r="APB104" s="1332"/>
      <c r="APC104" s="1332"/>
      <c r="APD104" s="1332"/>
      <c r="APE104" s="1332"/>
      <c r="APF104" s="1332"/>
      <c r="APG104" s="1332"/>
      <c r="APH104" s="1332"/>
      <c r="API104" s="1332"/>
      <c r="APJ104" s="1332"/>
      <c r="APK104" s="1332"/>
      <c r="APL104" s="1332"/>
      <c r="APM104" s="1332"/>
      <c r="APN104" s="1332"/>
      <c r="APO104" s="1332"/>
      <c r="APP104" s="1332"/>
      <c r="APQ104" s="1332"/>
      <c r="APR104" s="1332"/>
      <c r="APS104" s="1332"/>
      <c r="APT104" s="1332"/>
      <c r="APU104" s="1332"/>
      <c r="APV104" s="1332"/>
      <c r="APW104" s="1332"/>
      <c r="APX104" s="1332"/>
      <c r="APY104" s="1332"/>
      <c r="APZ104" s="1332"/>
      <c r="AQA104" s="1332"/>
      <c r="AQB104" s="1332"/>
      <c r="AQC104" s="1332"/>
      <c r="AQD104" s="1332"/>
      <c r="AQE104" s="1332"/>
      <c r="AQF104" s="1332"/>
      <c r="AQG104" s="1332"/>
      <c r="AQH104" s="1332"/>
      <c r="AQI104" s="1332"/>
      <c r="AQJ104" s="1332"/>
      <c r="AQK104" s="1332"/>
      <c r="AQL104" s="1332"/>
      <c r="AQM104" s="1332"/>
      <c r="AQN104" s="1332"/>
      <c r="AQO104" s="1332"/>
      <c r="AQP104" s="1332"/>
      <c r="AQQ104" s="1332"/>
      <c r="AQR104" s="1332"/>
      <c r="AQS104" s="1332"/>
      <c r="AQT104" s="1332"/>
      <c r="AQU104" s="1332"/>
      <c r="AQV104" s="1332"/>
      <c r="AQW104" s="1332"/>
      <c r="AQX104" s="1332"/>
      <c r="AQY104" s="1332"/>
      <c r="AQZ104" s="1332"/>
      <c r="ARA104" s="1332"/>
      <c r="ARB104" s="1332"/>
      <c r="ARC104" s="1332"/>
      <c r="ARD104" s="1332"/>
      <c r="ARE104" s="1332"/>
      <c r="ARF104" s="1332"/>
      <c r="ARG104" s="1332"/>
      <c r="ARH104" s="1332"/>
      <c r="ARI104" s="1332"/>
      <c r="ARJ104" s="1332"/>
      <c r="ARK104" s="1332"/>
      <c r="ARL104" s="1332"/>
      <c r="ARM104" s="1332"/>
      <c r="ARN104" s="1332"/>
      <c r="ARO104" s="1332"/>
      <c r="ARP104" s="1332"/>
      <c r="ARQ104" s="1332"/>
      <c r="ARR104" s="1332"/>
      <c r="ARS104" s="1332"/>
      <c r="ART104" s="1332"/>
      <c r="ARU104" s="1332"/>
      <c r="ARV104" s="1332"/>
      <c r="ARW104" s="1332"/>
      <c r="ARX104" s="1332"/>
      <c r="ARY104" s="1332"/>
      <c r="ARZ104" s="1332"/>
      <c r="ASA104" s="1332"/>
      <c r="ASB104" s="1332"/>
      <c r="ASC104" s="1332"/>
      <c r="ASD104" s="1332"/>
      <c r="ASE104" s="1332"/>
      <c r="ASF104" s="1332"/>
      <c r="ASG104" s="1332"/>
      <c r="ASH104" s="1332"/>
      <c r="ASI104" s="1332"/>
      <c r="ASJ104" s="1332"/>
      <c r="ASK104" s="1332"/>
      <c r="ASL104" s="1332"/>
      <c r="ASM104" s="1332"/>
      <c r="ASN104" s="1332"/>
      <c r="ASO104" s="1332"/>
      <c r="ASP104" s="1332"/>
      <c r="ASQ104" s="1332"/>
      <c r="ASR104" s="1332"/>
      <c r="ASS104" s="1332"/>
      <c r="AST104" s="1332"/>
      <c r="ASU104" s="1332"/>
      <c r="ASV104" s="1332"/>
      <c r="ASW104" s="1332"/>
      <c r="ASX104" s="1332"/>
      <c r="ASY104" s="1332"/>
      <c r="ASZ104" s="1332"/>
      <c r="ATA104" s="1332"/>
      <c r="ATB104" s="1332"/>
      <c r="ATC104" s="1332"/>
      <c r="ATD104" s="1332"/>
      <c r="ATE104" s="1332"/>
      <c r="ATF104" s="1332"/>
      <c r="ATG104" s="1332"/>
      <c r="ATH104" s="1332"/>
      <c r="ATI104" s="1332"/>
      <c r="ATJ104" s="1332"/>
      <c r="ATK104" s="1332"/>
      <c r="ATL104" s="1332"/>
      <c r="ATM104" s="1332"/>
      <c r="ATN104" s="1332"/>
      <c r="ATO104" s="1332"/>
      <c r="ATP104" s="1332"/>
      <c r="ATQ104" s="1332"/>
      <c r="ATR104" s="1332"/>
      <c r="ATS104" s="1332"/>
      <c r="ATT104" s="1332"/>
      <c r="ATU104" s="1332"/>
      <c r="ATV104" s="1332"/>
      <c r="ATW104" s="1332"/>
      <c r="ATX104" s="1332"/>
      <c r="ATY104" s="1332"/>
      <c r="ATZ104" s="1332"/>
      <c r="AUA104" s="1332"/>
      <c r="AUB104" s="1332"/>
      <c r="AUC104" s="1332"/>
      <c r="AUD104" s="1332"/>
      <c r="AUE104" s="1332"/>
      <c r="AUF104" s="1332"/>
      <c r="AUG104" s="1332"/>
      <c r="AUH104" s="1332"/>
      <c r="AUI104" s="1332"/>
      <c r="AUJ104" s="1332"/>
      <c r="AUK104" s="1332"/>
      <c r="AUL104" s="1332"/>
      <c r="AUM104" s="1332"/>
      <c r="AUN104" s="1332"/>
      <c r="AUO104" s="1332"/>
      <c r="AUP104" s="1332"/>
      <c r="AUQ104" s="1332"/>
      <c r="AUR104" s="1332"/>
      <c r="AUS104" s="1332"/>
      <c r="AUT104" s="1332"/>
      <c r="AUU104" s="1332"/>
      <c r="AUV104" s="1332"/>
      <c r="AUW104" s="1332"/>
      <c r="AUX104" s="1332"/>
      <c r="AUY104" s="1332"/>
      <c r="AUZ104" s="1332"/>
      <c r="AVA104" s="1332"/>
      <c r="AVB104" s="1332"/>
      <c r="AVC104" s="1332"/>
      <c r="AVD104" s="1332"/>
      <c r="AVE104" s="1332"/>
      <c r="AVF104" s="1332"/>
      <c r="AVG104" s="1332"/>
      <c r="AVH104" s="1332"/>
      <c r="AVI104" s="1332"/>
      <c r="AVJ104" s="1332"/>
      <c r="AVK104" s="1332"/>
      <c r="AVL104" s="1332"/>
      <c r="AVM104" s="1332"/>
      <c r="AVN104" s="1332"/>
      <c r="AVO104" s="1332"/>
      <c r="AVP104" s="1332"/>
      <c r="AVQ104" s="1332"/>
      <c r="AVR104" s="1332"/>
      <c r="AVS104" s="1332"/>
      <c r="AVT104" s="1332"/>
      <c r="AVU104" s="1332"/>
      <c r="AVV104" s="1332"/>
      <c r="AVW104" s="1332"/>
      <c r="AVX104" s="1332"/>
      <c r="AVY104" s="1332"/>
      <c r="AVZ104" s="1332"/>
      <c r="AWA104" s="1332"/>
      <c r="AWB104" s="1332"/>
      <c r="AWC104" s="1332"/>
      <c r="AWD104" s="1332"/>
      <c r="AWE104" s="1332"/>
      <c r="AWF104" s="1332"/>
      <c r="AWG104" s="1332"/>
      <c r="AWH104" s="1332"/>
      <c r="AWI104" s="1332"/>
      <c r="AWJ104" s="1332"/>
      <c r="AWK104" s="1332"/>
      <c r="AWL104" s="1332"/>
      <c r="AWM104" s="1332"/>
      <c r="AWN104" s="1332"/>
      <c r="AWO104" s="1332"/>
      <c r="AWP104" s="1332"/>
      <c r="AWQ104" s="1332"/>
      <c r="AWR104" s="1332"/>
      <c r="AWS104" s="1332"/>
      <c r="AWT104" s="1332"/>
      <c r="AWU104" s="1332"/>
      <c r="AWV104" s="1332"/>
      <c r="AWW104" s="1332"/>
      <c r="AWX104" s="1332"/>
      <c r="AWY104" s="1332"/>
      <c r="AWZ104" s="1332"/>
      <c r="AXA104" s="1332"/>
      <c r="AXB104" s="1332"/>
      <c r="AXC104" s="1332"/>
      <c r="AXD104" s="1332"/>
      <c r="AXE104" s="1332"/>
      <c r="AXF104" s="1332"/>
      <c r="AXG104" s="1332"/>
      <c r="AXH104" s="1332"/>
      <c r="AXI104" s="1332"/>
      <c r="AXJ104" s="1332"/>
      <c r="AXK104" s="1332"/>
      <c r="AXL104" s="1332"/>
      <c r="AXM104" s="1332"/>
      <c r="AXN104" s="1332"/>
      <c r="AXO104" s="1332"/>
      <c r="AXP104" s="1332"/>
      <c r="AXQ104" s="1332"/>
      <c r="AXR104" s="1332"/>
      <c r="AXS104" s="1332"/>
      <c r="AXT104" s="1332"/>
      <c r="AXU104" s="1332"/>
      <c r="AXV104" s="1332"/>
      <c r="AXW104" s="1332"/>
      <c r="AXX104" s="1332"/>
      <c r="AXY104" s="1332"/>
      <c r="AXZ104" s="1332"/>
      <c r="AYA104" s="1332"/>
      <c r="AYB104" s="1332"/>
      <c r="AYC104" s="1332"/>
      <c r="AYD104" s="1332"/>
      <c r="AYE104" s="1332"/>
      <c r="AYF104" s="1332"/>
      <c r="AYG104" s="1332"/>
      <c r="AYH104" s="1332"/>
      <c r="AYI104" s="1332"/>
      <c r="AYJ104" s="1332"/>
      <c r="AYK104" s="1332"/>
      <c r="AYL104" s="1332"/>
      <c r="AYM104" s="1332"/>
      <c r="AYN104" s="1332"/>
      <c r="AYO104" s="1332"/>
      <c r="AYP104" s="1332"/>
      <c r="AYQ104" s="1332"/>
      <c r="AYR104" s="1332"/>
      <c r="AYS104" s="1332"/>
      <c r="AYT104" s="1332"/>
      <c r="AYU104" s="1332"/>
      <c r="AYV104" s="1332"/>
      <c r="AYW104" s="1332"/>
      <c r="AYX104" s="1332"/>
      <c r="AYY104" s="1332"/>
      <c r="AYZ104" s="1332"/>
      <c r="AZA104" s="1332"/>
      <c r="AZB104" s="1332"/>
      <c r="AZC104" s="1332"/>
      <c r="AZD104" s="1332"/>
      <c r="AZE104" s="1332"/>
      <c r="AZF104" s="1332"/>
      <c r="AZG104" s="1332"/>
      <c r="AZH104" s="1332"/>
      <c r="AZI104" s="1332"/>
      <c r="AZJ104" s="1332"/>
      <c r="AZK104" s="1332"/>
      <c r="AZL104" s="1332"/>
      <c r="AZM104" s="1332"/>
      <c r="AZN104" s="1332"/>
      <c r="AZO104" s="1332"/>
      <c r="AZP104" s="1332"/>
      <c r="AZQ104" s="1332"/>
      <c r="AZR104" s="1332"/>
      <c r="AZS104" s="1332"/>
      <c r="AZT104" s="1332"/>
      <c r="AZU104" s="1332"/>
      <c r="AZV104" s="1332"/>
      <c r="AZW104" s="1332"/>
      <c r="AZX104" s="1332"/>
      <c r="AZY104" s="1332"/>
      <c r="AZZ104" s="1332"/>
      <c r="BAA104" s="1332"/>
      <c r="BAB104" s="1332"/>
      <c r="BAC104" s="1332"/>
      <c r="BAD104" s="1332"/>
      <c r="BAE104" s="1332"/>
      <c r="BAF104" s="1332"/>
      <c r="BAG104" s="1332"/>
      <c r="BAH104" s="1332"/>
      <c r="BAI104" s="1332"/>
      <c r="BAJ104" s="1332"/>
      <c r="BAK104" s="1332"/>
      <c r="BAL104" s="1332"/>
      <c r="BAM104" s="1332"/>
      <c r="BAN104" s="1332"/>
      <c r="BAO104" s="1332"/>
      <c r="BAP104" s="1332"/>
      <c r="BAQ104" s="1332"/>
      <c r="BAR104" s="1332"/>
      <c r="BAS104" s="1332"/>
      <c r="BAT104" s="1332"/>
      <c r="BAU104" s="1332"/>
      <c r="BAV104" s="1332"/>
      <c r="BAW104" s="1332"/>
      <c r="BAX104" s="1332"/>
      <c r="BAY104" s="1332"/>
      <c r="BAZ104" s="1332"/>
      <c r="BBA104" s="1332"/>
      <c r="BBB104" s="1332"/>
      <c r="BBC104" s="1332"/>
      <c r="BBD104" s="1332"/>
      <c r="BBE104" s="1332"/>
      <c r="BBF104" s="1332"/>
      <c r="BBG104" s="1332"/>
      <c r="BBH104" s="1332"/>
      <c r="BBI104" s="1332"/>
      <c r="BBJ104" s="1332"/>
      <c r="BBK104" s="1332"/>
      <c r="BBL104" s="1332"/>
      <c r="BBM104" s="1332"/>
      <c r="BBN104" s="1332"/>
      <c r="BBO104" s="1332"/>
      <c r="BBP104" s="1332"/>
      <c r="BBQ104" s="1332"/>
      <c r="BBR104" s="1332"/>
      <c r="BBS104" s="1332"/>
      <c r="BBT104" s="1332"/>
      <c r="BBU104" s="1332"/>
      <c r="BBV104" s="1332"/>
      <c r="BBW104" s="1332"/>
      <c r="BBX104" s="1332"/>
      <c r="BBY104" s="1332"/>
      <c r="BBZ104" s="1332"/>
      <c r="BCA104" s="1332"/>
      <c r="BCB104" s="1332"/>
      <c r="BCC104" s="1332"/>
      <c r="BCD104" s="1332"/>
      <c r="BCE104" s="1332"/>
      <c r="BCF104" s="1332"/>
      <c r="BCG104" s="1332"/>
      <c r="BCH104" s="1332"/>
      <c r="BCI104" s="1332"/>
      <c r="BCJ104" s="1332"/>
      <c r="BCK104" s="1332"/>
      <c r="BCL104" s="1332"/>
      <c r="BCM104" s="1332"/>
      <c r="BCN104" s="1332"/>
      <c r="BCO104" s="1332"/>
      <c r="BCP104" s="1332"/>
      <c r="BCQ104" s="1332"/>
      <c r="BCR104" s="1332"/>
      <c r="BCS104" s="1332"/>
      <c r="BCT104" s="1332"/>
      <c r="BCU104" s="1332"/>
      <c r="BCV104" s="1332"/>
      <c r="BCW104" s="1332"/>
      <c r="BCX104" s="1332"/>
      <c r="BCY104" s="1332"/>
      <c r="BCZ104" s="1332"/>
      <c r="BDA104" s="1332"/>
      <c r="BDB104" s="1332"/>
      <c r="BDC104" s="1332"/>
      <c r="BDD104" s="1332"/>
      <c r="BDE104" s="1332"/>
      <c r="BDF104" s="1332"/>
      <c r="BDG104" s="1332"/>
      <c r="BDH104" s="1332"/>
      <c r="BDI104" s="1332"/>
      <c r="BDJ104" s="1332"/>
      <c r="BDK104" s="1332"/>
      <c r="BDL104" s="1332"/>
      <c r="BDM104" s="1332"/>
      <c r="BDN104" s="1332"/>
      <c r="BDO104" s="1332"/>
      <c r="BDP104" s="1332"/>
      <c r="BDQ104" s="1332"/>
      <c r="BDR104" s="1332"/>
      <c r="BDS104" s="1332"/>
      <c r="BDT104" s="1332"/>
      <c r="BDU104" s="1332"/>
      <c r="BDV104" s="1332"/>
      <c r="BDW104" s="1332"/>
      <c r="BDX104" s="1332"/>
      <c r="BDY104" s="1332"/>
      <c r="BDZ104" s="1332"/>
      <c r="BEA104" s="1332"/>
      <c r="BEB104" s="1332"/>
      <c r="BEC104" s="1332"/>
      <c r="BED104" s="1332"/>
      <c r="BEE104" s="1332"/>
      <c r="BEF104" s="1332"/>
      <c r="BEG104" s="1332"/>
      <c r="BEH104" s="1332"/>
      <c r="BEI104" s="1332"/>
      <c r="BEJ104" s="1332"/>
      <c r="BEK104" s="1332"/>
      <c r="BEL104" s="1332"/>
      <c r="BEM104" s="1332"/>
      <c r="BEN104" s="1332"/>
      <c r="BEO104" s="1332"/>
      <c r="BEP104" s="1332"/>
      <c r="BEQ104" s="1332"/>
      <c r="BER104" s="1332"/>
      <c r="BES104" s="1332"/>
      <c r="BET104" s="1332"/>
      <c r="BEU104" s="1332"/>
      <c r="BEV104" s="1332"/>
      <c r="BEW104" s="1332"/>
      <c r="BEX104" s="1332"/>
      <c r="BEY104" s="1332"/>
      <c r="BEZ104" s="1332"/>
      <c r="BFA104" s="1332"/>
      <c r="BFB104" s="1332"/>
      <c r="BFC104" s="1332"/>
      <c r="BFD104" s="1332"/>
      <c r="BFE104" s="1332"/>
      <c r="BFF104" s="1332"/>
      <c r="BFG104" s="1332"/>
      <c r="BFH104" s="1332"/>
      <c r="BFI104" s="1332"/>
      <c r="BFJ104" s="1332"/>
      <c r="BFK104" s="1332"/>
      <c r="BFL104" s="1332"/>
      <c r="BFM104" s="1332"/>
      <c r="BFN104" s="1332"/>
      <c r="BFO104" s="1332"/>
      <c r="BFP104" s="1332"/>
      <c r="BFQ104" s="1332"/>
      <c r="BFR104" s="1332"/>
      <c r="BFS104" s="1332"/>
      <c r="BFT104" s="1332"/>
      <c r="BFU104" s="1332"/>
      <c r="BFV104" s="1332"/>
      <c r="BFW104" s="1332"/>
      <c r="BFX104" s="1332"/>
      <c r="BFY104" s="1332"/>
      <c r="BFZ104" s="1332"/>
      <c r="BGA104" s="1332"/>
      <c r="BGB104" s="1332"/>
      <c r="BGC104" s="1332"/>
      <c r="BGD104" s="1332"/>
      <c r="BGE104" s="1332"/>
      <c r="BGF104" s="1332"/>
      <c r="BGG104" s="1332"/>
      <c r="BGH104" s="1332"/>
      <c r="BGI104" s="1332"/>
      <c r="BGJ104" s="1332"/>
      <c r="BGK104" s="1332"/>
      <c r="BGL104" s="1332"/>
      <c r="BGM104" s="1332"/>
      <c r="BGN104" s="1332"/>
      <c r="BGO104" s="1332"/>
      <c r="BGP104" s="1332"/>
      <c r="BGQ104" s="1332"/>
      <c r="BGR104" s="1332"/>
      <c r="BGS104" s="1332"/>
      <c r="BGT104" s="1332"/>
      <c r="BGU104" s="1332"/>
      <c r="BGV104" s="1332"/>
      <c r="BGW104" s="1332"/>
      <c r="BGX104" s="1332"/>
      <c r="BGY104" s="1332"/>
      <c r="BGZ104" s="1332"/>
      <c r="BHA104" s="1332"/>
      <c r="BHB104" s="1332"/>
      <c r="BHC104" s="1332"/>
      <c r="BHD104" s="1332"/>
      <c r="BHE104" s="1332"/>
      <c r="BHF104" s="1332"/>
      <c r="BHG104" s="1332"/>
      <c r="BHH104" s="1332"/>
      <c r="BHI104" s="1332"/>
      <c r="BHJ104" s="1332"/>
      <c r="BHK104" s="1332"/>
      <c r="BHL104" s="1332"/>
      <c r="BHM104" s="1332"/>
      <c r="BHN104" s="1332"/>
      <c r="BHO104" s="1332"/>
      <c r="BHP104" s="1332"/>
      <c r="BHQ104" s="1332"/>
      <c r="BHR104" s="1332"/>
      <c r="BHS104" s="1332"/>
      <c r="BHT104" s="1332"/>
      <c r="BHU104" s="1332"/>
      <c r="BHV104" s="1332"/>
      <c r="BHW104" s="1332"/>
      <c r="BHX104" s="1332"/>
      <c r="BHY104" s="1332"/>
      <c r="BHZ104" s="1332"/>
      <c r="BIA104" s="1332"/>
      <c r="BIB104" s="1332"/>
      <c r="BIC104" s="1332"/>
      <c r="BID104" s="1332"/>
      <c r="BIE104" s="1332"/>
      <c r="BIF104" s="1332"/>
      <c r="BIG104" s="1332"/>
      <c r="BIH104" s="1332"/>
      <c r="BII104" s="1332"/>
      <c r="BIJ104" s="1332"/>
      <c r="BIK104" s="1332"/>
      <c r="BIL104" s="1332"/>
      <c r="BIM104" s="1332"/>
      <c r="BIN104" s="1332"/>
      <c r="BIO104" s="1332"/>
      <c r="BIP104" s="1332"/>
      <c r="BIQ104" s="1332"/>
      <c r="BIR104" s="1332"/>
      <c r="BIS104" s="1332"/>
      <c r="BIT104" s="1332"/>
      <c r="BIU104" s="1332"/>
      <c r="BIV104" s="1332"/>
      <c r="BIW104" s="1332"/>
      <c r="BIX104" s="1332"/>
      <c r="BIY104" s="1332"/>
      <c r="BIZ104" s="1332"/>
      <c r="BJA104" s="1332"/>
      <c r="BJB104" s="1332"/>
      <c r="BJC104" s="1332"/>
      <c r="BJD104" s="1332"/>
      <c r="BJE104" s="1332"/>
      <c r="BJF104" s="1332"/>
      <c r="BJG104" s="1332"/>
      <c r="BJH104" s="1332"/>
      <c r="BJI104" s="1332"/>
      <c r="BJJ104" s="1332"/>
      <c r="BJK104" s="1332"/>
      <c r="BJL104" s="1332"/>
      <c r="BJM104" s="1332"/>
      <c r="BJN104" s="1332"/>
      <c r="BJO104" s="1332"/>
      <c r="BJP104" s="1332"/>
      <c r="BJQ104" s="1332"/>
      <c r="BJR104" s="1332"/>
      <c r="BJS104" s="1332"/>
      <c r="BJT104" s="1332"/>
      <c r="BJU104" s="1332"/>
      <c r="BJV104" s="1332"/>
      <c r="BJW104" s="1332"/>
      <c r="BJX104" s="1332"/>
      <c r="BJY104" s="1332"/>
      <c r="BJZ104" s="1332"/>
      <c r="BKA104" s="1332"/>
      <c r="BKB104" s="1332"/>
      <c r="BKC104" s="1332"/>
      <c r="BKD104" s="1332"/>
      <c r="BKE104" s="1332"/>
      <c r="BKF104" s="1332"/>
      <c r="BKG104" s="1332"/>
      <c r="BKH104" s="1332"/>
      <c r="BKI104" s="1332"/>
      <c r="BKJ104" s="1332"/>
      <c r="BKK104" s="1332"/>
      <c r="BKL104" s="1332"/>
      <c r="BKM104" s="1332"/>
      <c r="BKN104" s="1332"/>
      <c r="BKO104" s="1332"/>
      <c r="BKP104" s="1332"/>
      <c r="BKQ104" s="1332"/>
      <c r="BKR104" s="1332"/>
      <c r="BKS104" s="1332"/>
      <c r="BKT104" s="1332"/>
      <c r="BKU104" s="1332"/>
      <c r="BKV104" s="1332"/>
      <c r="BKW104" s="1332"/>
      <c r="BKX104" s="1332"/>
      <c r="BKY104" s="1332"/>
      <c r="BKZ104" s="1332"/>
      <c r="BLA104" s="1332"/>
      <c r="BLB104" s="1332"/>
      <c r="BLC104" s="1332"/>
      <c r="BLD104" s="1332"/>
      <c r="BLE104" s="1332"/>
      <c r="BLF104" s="1332"/>
      <c r="BLG104" s="1332"/>
      <c r="BLH104" s="1332"/>
      <c r="BLI104" s="1332"/>
      <c r="BLJ104" s="1332"/>
      <c r="BLK104" s="1332"/>
      <c r="BLL104" s="1332"/>
      <c r="BLM104" s="1332"/>
      <c r="BLN104" s="1332"/>
      <c r="BLO104" s="1332"/>
      <c r="BLP104" s="1332"/>
      <c r="BLQ104" s="1332"/>
      <c r="BLR104" s="1332"/>
      <c r="BLS104" s="1332"/>
      <c r="BLT104" s="1332"/>
      <c r="BLU104" s="1332"/>
      <c r="BLV104" s="1332"/>
      <c r="BLW104" s="1332"/>
      <c r="BLX104" s="1332"/>
      <c r="BLY104" s="1332"/>
      <c r="BLZ104" s="1332"/>
      <c r="BMA104" s="1332"/>
      <c r="BMB104" s="1332"/>
      <c r="BMC104" s="1332"/>
      <c r="BMD104" s="1332"/>
      <c r="BME104" s="1332"/>
      <c r="BMF104" s="1332"/>
      <c r="BMG104" s="1332"/>
      <c r="BMH104" s="1332"/>
      <c r="BMI104" s="1332"/>
      <c r="BMJ104" s="1332"/>
      <c r="BMK104" s="1332"/>
      <c r="BML104" s="1332"/>
      <c r="BMM104" s="1332"/>
      <c r="BMN104" s="1332"/>
      <c r="BMO104" s="1332"/>
      <c r="BMP104" s="1332"/>
      <c r="BMQ104" s="1332"/>
      <c r="BMR104" s="1332"/>
      <c r="BMS104" s="1332"/>
      <c r="BMT104" s="1332"/>
      <c r="BMU104" s="1332"/>
      <c r="BMV104" s="1332"/>
      <c r="BMW104" s="1332"/>
      <c r="BMX104" s="1332"/>
      <c r="BMY104" s="1332"/>
      <c r="BMZ104" s="1332"/>
      <c r="BNA104" s="1332"/>
      <c r="BNB104" s="1332"/>
      <c r="BNC104" s="1332"/>
      <c r="BND104" s="1332"/>
      <c r="BNE104" s="1332"/>
      <c r="BNF104" s="1332"/>
      <c r="BNG104" s="1332"/>
      <c r="BNH104" s="1332"/>
      <c r="BNI104" s="1332"/>
      <c r="BNJ104" s="1332"/>
      <c r="BNK104" s="1332"/>
      <c r="BNL104" s="1332"/>
      <c r="BNM104" s="1332"/>
      <c r="BNN104" s="1332"/>
      <c r="BNO104" s="1332"/>
      <c r="BNP104" s="1332"/>
      <c r="BNQ104" s="1332"/>
      <c r="BNR104" s="1332"/>
      <c r="BNS104" s="1332"/>
      <c r="BNT104" s="1332"/>
      <c r="BNU104" s="1332"/>
      <c r="BNV104" s="1332"/>
      <c r="BNW104" s="1332"/>
      <c r="BNX104" s="1332"/>
      <c r="BNY104" s="1332"/>
      <c r="BNZ104" s="1332"/>
      <c r="BOA104" s="1332"/>
      <c r="BOB104" s="1332"/>
      <c r="BOC104" s="1332"/>
      <c r="BOD104" s="1332"/>
      <c r="BOE104" s="1332"/>
      <c r="BOF104" s="1332"/>
      <c r="BOG104" s="1332"/>
      <c r="BOH104" s="1332"/>
      <c r="BOI104" s="1332"/>
      <c r="BOJ104" s="1332"/>
      <c r="BOK104" s="1332"/>
      <c r="BOL104" s="1332"/>
      <c r="BOM104" s="1332"/>
      <c r="BON104" s="1332"/>
      <c r="BOO104" s="1332"/>
      <c r="BOP104" s="1332"/>
      <c r="BOQ104" s="1332"/>
      <c r="BOR104" s="1332"/>
      <c r="BOS104" s="1332"/>
      <c r="BOT104" s="1332"/>
      <c r="BOU104" s="1332"/>
      <c r="BOV104" s="1332"/>
      <c r="BOW104" s="1332"/>
      <c r="BOX104" s="1332"/>
      <c r="BOY104" s="1332"/>
      <c r="BOZ104" s="1332"/>
      <c r="BPA104" s="1332"/>
      <c r="BPB104" s="1332"/>
      <c r="BPC104" s="1332"/>
      <c r="BPD104" s="1332"/>
      <c r="BPE104" s="1332"/>
      <c r="BPF104" s="1332"/>
      <c r="BPG104" s="1332"/>
      <c r="BPH104" s="1332"/>
      <c r="BPI104" s="1332"/>
      <c r="BPJ104" s="1332"/>
      <c r="BPK104" s="1332"/>
      <c r="BPL104" s="1332"/>
      <c r="BPM104" s="1332"/>
      <c r="BPN104" s="1332"/>
      <c r="BPO104" s="1332"/>
      <c r="BPP104" s="1332"/>
      <c r="BPQ104" s="1332"/>
      <c r="BPR104" s="1332"/>
      <c r="BPS104" s="1332"/>
      <c r="BPT104" s="1332"/>
      <c r="BPU104" s="1332"/>
      <c r="BPV104" s="1332"/>
      <c r="BPW104" s="1332"/>
      <c r="BPX104" s="1332"/>
      <c r="BPY104" s="1332"/>
      <c r="BPZ104" s="1332"/>
      <c r="BQA104" s="1332"/>
      <c r="BQB104" s="1332"/>
      <c r="BQC104" s="1332"/>
      <c r="BQD104" s="1332"/>
      <c r="BQE104" s="1332"/>
      <c r="BQF104" s="1332"/>
      <c r="BQG104" s="1332"/>
      <c r="BQH104" s="1332"/>
      <c r="BQI104" s="1332"/>
      <c r="BQJ104" s="1332"/>
      <c r="BQK104" s="1332"/>
      <c r="BQL104" s="1332"/>
      <c r="BQM104" s="1332"/>
      <c r="BQN104" s="1332"/>
      <c r="BQO104" s="1332"/>
      <c r="BQP104" s="1332"/>
      <c r="BQQ104" s="1332"/>
      <c r="BQR104" s="1332"/>
      <c r="BQS104" s="1332"/>
      <c r="BQT104" s="1332"/>
      <c r="BQU104" s="1332"/>
      <c r="BQV104" s="1332"/>
      <c r="BQW104" s="1332"/>
      <c r="BQX104" s="1332"/>
      <c r="BQY104" s="1332"/>
      <c r="BQZ104" s="1332"/>
      <c r="BRA104" s="1332"/>
      <c r="BRB104" s="1332"/>
      <c r="BRC104" s="1332"/>
      <c r="BRD104" s="1332"/>
      <c r="BRE104" s="1332"/>
      <c r="BRF104" s="1332"/>
      <c r="BRG104" s="1332"/>
      <c r="BRH104" s="1332"/>
      <c r="BRI104" s="1332"/>
      <c r="BRJ104" s="1332"/>
      <c r="BRK104" s="1332"/>
      <c r="BRL104" s="1332"/>
      <c r="BRM104" s="1332"/>
      <c r="BRN104" s="1332"/>
      <c r="BRO104" s="1332"/>
      <c r="BRP104" s="1332"/>
      <c r="BRQ104" s="1332"/>
      <c r="BRR104" s="1332"/>
      <c r="BRS104" s="1332"/>
      <c r="BRT104" s="1332"/>
      <c r="BRU104" s="1332"/>
      <c r="BRV104" s="1332"/>
      <c r="BRW104" s="1332"/>
      <c r="BRX104" s="1332"/>
      <c r="BRY104" s="1332"/>
      <c r="BRZ104" s="1332"/>
      <c r="BSA104" s="1332"/>
      <c r="BSB104" s="1332"/>
      <c r="BSC104" s="1332"/>
      <c r="BSD104" s="1332"/>
      <c r="BSE104" s="1332"/>
      <c r="BSF104" s="1332"/>
      <c r="BSG104" s="1332"/>
      <c r="BSH104" s="1332"/>
      <c r="BSI104" s="1332"/>
      <c r="BSJ104" s="1332"/>
      <c r="BSK104" s="1332"/>
      <c r="BSL104" s="1332"/>
      <c r="BSM104" s="1332"/>
      <c r="BSN104" s="1332"/>
      <c r="BSO104" s="1332"/>
      <c r="BSP104" s="1332"/>
      <c r="BSQ104" s="1332"/>
      <c r="BSR104" s="1332"/>
      <c r="BSS104" s="1332"/>
      <c r="BST104" s="1332"/>
      <c r="BSU104" s="1332"/>
      <c r="BSV104" s="1332"/>
      <c r="BSW104" s="1332"/>
      <c r="BSX104" s="1332"/>
      <c r="BSY104" s="1332"/>
      <c r="BSZ104" s="1332"/>
      <c r="BTA104" s="1332"/>
      <c r="BTB104" s="1332"/>
      <c r="BTC104" s="1332"/>
      <c r="BTD104" s="1332"/>
      <c r="BTE104" s="1332"/>
      <c r="BTF104" s="1332"/>
      <c r="BTG104" s="1332"/>
      <c r="BTH104" s="1332"/>
      <c r="BTI104" s="1332"/>
      <c r="BTJ104" s="1332"/>
      <c r="BTK104" s="1332"/>
      <c r="BTL104" s="1332"/>
      <c r="BTM104" s="1332"/>
      <c r="BTN104" s="1332"/>
      <c r="BTO104" s="1332"/>
      <c r="BTP104" s="1332"/>
      <c r="BTQ104" s="1332"/>
      <c r="BTR104" s="1332"/>
      <c r="BTS104" s="1332"/>
      <c r="BTT104" s="1332"/>
      <c r="BTU104" s="1332"/>
      <c r="BTV104" s="1332"/>
      <c r="BTW104" s="1332"/>
      <c r="BTX104" s="1332"/>
      <c r="BTY104" s="1332"/>
      <c r="BTZ104" s="1332"/>
      <c r="BUA104" s="1332"/>
      <c r="BUB104" s="1332"/>
      <c r="BUC104" s="1332"/>
      <c r="BUD104" s="1332"/>
      <c r="BUE104" s="1332"/>
      <c r="BUF104" s="1332"/>
      <c r="BUG104" s="1332"/>
      <c r="BUH104" s="1332"/>
      <c r="BUI104" s="1332"/>
      <c r="BUJ104" s="1332"/>
      <c r="BUK104" s="1332"/>
      <c r="BUL104" s="1332"/>
      <c r="BUM104" s="1332"/>
      <c r="BUN104" s="1332"/>
      <c r="BUO104" s="1332"/>
      <c r="BUP104" s="1332"/>
      <c r="BUQ104" s="1332"/>
      <c r="BUR104" s="1332"/>
      <c r="BUS104" s="1332"/>
      <c r="BUT104" s="1332"/>
      <c r="BUU104" s="1332"/>
      <c r="BUV104" s="1332"/>
      <c r="BUW104" s="1332"/>
      <c r="BUX104" s="1332"/>
      <c r="BUY104" s="1332"/>
      <c r="BUZ104" s="1332"/>
      <c r="BVA104" s="1332"/>
      <c r="BVB104" s="1332"/>
      <c r="BVC104" s="1332"/>
      <c r="BVD104" s="1332"/>
      <c r="BVE104" s="1332"/>
      <c r="BVF104" s="1332"/>
      <c r="BVG104" s="1332"/>
      <c r="BVH104" s="1332"/>
      <c r="BVI104" s="1332"/>
      <c r="BVJ104" s="1332"/>
      <c r="BVK104" s="1332"/>
      <c r="BVL104" s="1332"/>
      <c r="BVM104" s="1332"/>
      <c r="BVN104" s="1332"/>
      <c r="BVO104" s="1332"/>
      <c r="BVP104" s="1332"/>
      <c r="BVQ104" s="1332"/>
      <c r="BVR104" s="1332"/>
      <c r="BVS104" s="1332"/>
      <c r="BVT104" s="1332"/>
      <c r="BVU104" s="1332"/>
      <c r="BVV104" s="1332"/>
      <c r="BVW104" s="1332"/>
      <c r="BVX104" s="1332"/>
      <c r="BVY104" s="1332"/>
      <c r="BVZ104" s="1332"/>
      <c r="BWA104" s="1332"/>
      <c r="BWB104" s="1332"/>
      <c r="BWC104" s="1332"/>
      <c r="BWD104" s="1332"/>
      <c r="BWE104" s="1332"/>
      <c r="BWF104" s="1332"/>
      <c r="BWG104" s="1332"/>
      <c r="BWH104" s="1332"/>
      <c r="BWI104" s="1332"/>
      <c r="BWJ104" s="1332"/>
      <c r="BWK104" s="1332"/>
      <c r="BWL104" s="1332"/>
      <c r="BWM104" s="1332"/>
      <c r="BWN104" s="1332"/>
      <c r="BWO104" s="1332"/>
      <c r="BWP104" s="1332"/>
      <c r="BWQ104" s="1332"/>
      <c r="BWR104" s="1332"/>
      <c r="BWS104" s="1332"/>
      <c r="BWT104" s="1332"/>
      <c r="BWU104" s="1332"/>
      <c r="BWV104" s="1332"/>
      <c r="BWW104" s="1332"/>
      <c r="BWX104" s="1332"/>
      <c r="BWY104" s="1332"/>
      <c r="BWZ104" s="1332"/>
      <c r="BXA104" s="1332"/>
      <c r="BXB104" s="1332"/>
      <c r="BXC104" s="1332"/>
      <c r="BXD104" s="1332"/>
      <c r="BXE104" s="1332"/>
      <c r="BXF104" s="1332"/>
      <c r="BXG104" s="1332"/>
      <c r="BXH104" s="1332"/>
      <c r="BXI104" s="1332"/>
      <c r="BXJ104" s="1332"/>
      <c r="BXK104" s="1332"/>
      <c r="BXL104" s="1332"/>
      <c r="BXM104" s="1332"/>
      <c r="BXN104" s="1332"/>
      <c r="BXO104" s="1332"/>
      <c r="BXP104" s="1332"/>
      <c r="BXQ104" s="1332"/>
      <c r="BXR104" s="1332"/>
      <c r="BXS104" s="1332"/>
      <c r="BXT104" s="1332"/>
      <c r="BXU104" s="1332"/>
      <c r="BXV104" s="1332"/>
      <c r="BXW104" s="1332"/>
      <c r="BXX104" s="1332"/>
      <c r="BXY104" s="1332"/>
      <c r="BXZ104" s="1332"/>
      <c r="BYA104" s="1332"/>
      <c r="BYB104" s="1332"/>
      <c r="BYC104" s="1332"/>
      <c r="BYD104" s="1332"/>
      <c r="BYE104" s="1332"/>
      <c r="BYF104" s="1332"/>
      <c r="BYG104" s="1332"/>
      <c r="BYH104" s="1332"/>
      <c r="BYI104" s="1332"/>
      <c r="BYJ104" s="1332"/>
      <c r="BYK104" s="1332"/>
      <c r="BYL104" s="1332"/>
      <c r="BYM104" s="1332"/>
      <c r="BYN104" s="1332"/>
      <c r="BYO104" s="1332"/>
      <c r="BYP104" s="1332"/>
      <c r="BYQ104" s="1332"/>
      <c r="BYR104" s="1332"/>
      <c r="BYS104" s="1332"/>
      <c r="BYT104" s="1332"/>
      <c r="BYU104" s="1332"/>
      <c r="BYV104" s="1332"/>
      <c r="BYW104" s="1332"/>
      <c r="BYX104" s="1332"/>
      <c r="BYY104" s="1332"/>
      <c r="BYZ104" s="1332"/>
      <c r="BZA104" s="1332"/>
      <c r="BZB104" s="1332"/>
      <c r="BZC104" s="1332"/>
      <c r="BZD104" s="1332"/>
      <c r="BZE104" s="1332"/>
      <c r="BZF104" s="1332"/>
      <c r="BZG104" s="1332"/>
      <c r="BZH104" s="1332"/>
      <c r="BZI104" s="1332"/>
      <c r="BZJ104" s="1332"/>
      <c r="BZK104" s="1332"/>
      <c r="BZL104" s="1332"/>
      <c r="BZM104" s="1332"/>
      <c r="BZN104" s="1332"/>
      <c r="BZO104" s="1332"/>
      <c r="BZP104" s="1332"/>
      <c r="BZQ104" s="1332"/>
      <c r="BZR104" s="1332"/>
      <c r="BZS104" s="1332"/>
      <c r="BZT104" s="1332"/>
      <c r="BZU104" s="1332"/>
      <c r="BZV104" s="1332"/>
      <c r="BZW104" s="1332"/>
      <c r="BZX104" s="1332"/>
      <c r="BZY104" s="1332"/>
      <c r="BZZ104" s="1332"/>
      <c r="CAA104" s="1332"/>
      <c r="CAB104" s="1332"/>
      <c r="CAC104" s="1332"/>
      <c r="CAD104" s="1332"/>
      <c r="CAE104" s="1332"/>
      <c r="CAF104" s="1332"/>
      <c r="CAG104" s="1332"/>
      <c r="CAH104" s="1332"/>
      <c r="CAI104" s="1332"/>
      <c r="CAJ104" s="1332"/>
      <c r="CAK104" s="1332"/>
      <c r="CAL104" s="1332"/>
      <c r="CAM104" s="1332"/>
      <c r="CAN104" s="1332"/>
      <c r="CAO104" s="1332"/>
      <c r="CAP104" s="1332"/>
      <c r="CAQ104" s="1332"/>
      <c r="CAR104" s="1332"/>
      <c r="CAS104" s="1332"/>
      <c r="CAT104" s="1332"/>
      <c r="CAU104" s="1332"/>
      <c r="CAV104" s="1332"/>
      <c r="CAW104" s="1332"/>
      <c r="CAX104" s="1332"/>
      <c r="CAY104" s="1332"/>
      <c r="CAZ104" s="1332"/>
      <c r="CBA104" s="1332"/>
      <c r="CBB104" s="1332"/>
      <c r="CBC104" s="1332"/>
      <c r="CBD104" s="1332"/>
      <c r="CBE104" s="1332"/>
      <c r="CBF104" s="1332"/>
      <c r="CBG104" s="1332"/>
      <c r="CBH104" s="1332"/>
      <c r="CBI104" s="1332"/>
      <c r="CBJ104" s="1332"/>
      <c r="CBK104" s="1332"/>
      <c r="CBL104" s="1332"/>
      <c r="CBM104" s="1332"/>
      <c r="CBN104" s="1332"/>
      <c r="CBO104" s="1332"/>
      <c r="CBP104" s="1332"/>
      <c r="CBQ104" s="1332"/>
      <c r="CBR104" s="1332"/>
      <c r="CBS104" s="1332"/>
      <c r="CBT104" s="1332"/>
      <c r="CBU104" s="1332"/>
      <c r="CBV104" s="1332"/>
      <c r="CBW104" s="1332"/>
      <c r="CBX104" s="1332"/>
      <c r="CBY104" s="1332"/>
      <c r="CBZ104" s="1332"/>
      <c r="CCA104" s="1332"/>
      <c r="CCB104" s="1332"/>
      <c r="CCC104" s="1332"/>
      <c r="CCD104" s="1332"/>
      <c r="CCE104" s="1332"/>
      <c r="CCF104" s="1332"/>
      <c r="CCG104" s="1332"/>
      <c r="CCH104" s="1332"/>
      <c r="CCI104" s="1332"/>
      <c r="CCJ104" s="1332"/>
      <c r="CCK104" s="1332"/>
      <c r="CCL104" s="1332"/>
      <c r="CCM104" s="1332"/>
      <c r="CCN104" s="1332"/>
      <c r="CCO104" s="1332"/>
      <c r="CCP104" s="1332"/>
      <c r="CCQ104" s="1332"/>
      <c r="CCR104" s="1332"/>
      <c r="CCS104" s="1332"/>
      <c r="CCT104" s="1332"/>
      <c r="CCU104" s="1332"/>
      <c r="CCV104" s="1332"/>
      <c r="CCW104" s="1332"/>
      <c r="CCX104" s="1332"/>
      <c r="CCY104" s="1332"/>
      <c r="CCZ104" s="1332"/>
      <c r="CDA104" s="1332"/>
      <c r="CDB104" s="1332"/>
      <c r="CDC104" s="1332"/>
      <c r="CDD104" s="1332"/>
      <c r="CDE104" s="1332"/>
      <c r="CDF104" s="1332"/>
      <c r="CDG104" s="1332"/>
      <c r="CDH104" s="1332"/>
      <c r="CDI104" s="1332"/>
      <c r="CDJ104" s="1332"/>
      <c r="CDK104" s="1332"/>
      <c r="CDL104" s="1332"/>
      <c r="CDM104" s="1332"/>
      <c r="CDN104" s="1332"/>
      <c r="CDO104" s="1332"/>
      <c r="CDP104" s="1332"/>
      <c r="CDQ104" s="1332"/>
      <c r="CDR104" s="1332"/>
      <c r="CDS104" s="1332"/>
      <c r="CDT104" s="1332"/>
      <c r="CDU104" s="1332"/>
      <c r="CDV104" s="1332"/>
      <c r="CDW104" s="1332"/>
      <c r="CDX104" s="1332"/>
      <c r="CDY104" s="1332"/>
      <c r="CDZ104" s="1332"/>
      <c r="CEA104" s="1332"/>
      <c r="CEB104" s="1332"/>
      <c r="CEC104" s="1332"/>
      <c r="CED104" s="1332"/>
      <c r="CEE104" s="1332"/>
      <c r="CEF104" s="1332"/>
      <c r="CEG104" s="1332"/>
      <c r="CEH104" s="1332"/>
      <c r="CEI104" s="1332"/>
      <c r="CEJ104" s="1332"/>
      <c r="CEK104" s="1332"/>
      <c r="CEL104" s="1332"/>
      <c r="CEM104" s="1332"/>
      <c r="CEN104" s="1332"/>
      <c r="CEO104" s="1332"/>
      <c r="CEP104" s="1332"/>
      <c r="CEQ104" s="1332"/>
      <c r="CER104" s="1332"/>
      <c r="CES104" s="1332"/>
      <c r="CET104" s="1332"/>
      <c r="CEU104" s="1332"/>
      <c r="CEV104" s="1332"/>
      <c r="CEW104" s="1332"/>
      <c r="CEX104" s="1332"/>
      <c r="CEY104" s="1332"/>
      <c r="CEZ104" s="1332"/>
      <c r="CFA104" s="1332"/>
      <c r="CFB104" s="1332"/>
      <c r="CFC104" s="1332"/>
      <c r="CFD104" s="1332"/>
      <c r="CFE104" s="1332"/>
      <c r="CFF104" s="1332"/>
      <c r="CFG104" s="1332"/>
      <c r="CFH104" s="1332"/>
      <c r="CFI104" s="1332"/>
      <c r="CFJ104" s="1332"/>
      <c r="CFK104" s="1332"/>
      <c r="CFL104" s="1332"/>
      <c r="CFM104" s="1332"/>
      <c r="CFN104" s="1332"/>
      <c r="CFO104" s="1332"/>
      <c r="CFP104" s="1332"/>
      <c r="CFQ104" s="1332"/>
      <c r="CFR104" s="1332"/>
      <c r="CFS104" s="1332"/>
      <c r="CFT104" s="1332"/>
      <c r="CFU104" s="1332"/>
      <c r="CFV104" s="1332"/>
      <c r="CFW104" s="1332"/>
      <c r="CFX104" s="1332"/>
      <c r="CFY104" s="1332"/>
      <c r="CFZ104" s="1332"/>
      <c r="CGA104" s="1332"/>
      <c r="CGB104" s="1332"/>
      <c r="CGC104" s="1332"/>
      <c r="CGD104" s="1332"/>
      <c r="CGE104" s="1332"/>
      <c r="CGF104" s="1332"/>
      <c r="CGG104" s="1332"/>
      <c r="CGH104" s="1332"/>
      <c r="CGI104" s="1332"/>
      <c r="CGJ104" s="1332"/>
      <c r="CGK104" s="1332"/>
      <c r="CGL104" s="1332"/>
      <c r="CGM104" s="1332"/>
      <c r="CGN104" s="1332"/>
      <c r="CGO104" s="1332"/>
      <c r="CGP104" s="1332"/>
      <c r="CGQ104" s="1332"/>
      <c r="CGR104" s="1332"/>
      <c r="CGS104" s="1332"/>
      <c r="CGT104" s="1332"/>
      <c r="CGU104" s="1332"/>
      <c r="CGV104" s="1332"/>
      <c r="CGW104" s="1332"/>
      <c r="CGX104" s="1332"/>
      <c r="CGY104" s="1332"/>
      <c r="CGZ104" s="1332"/>
      <c r="CHA104" s="1332"/>
      <c r="CHB104" s="1332"/>
      <c r="CHC104" s="1332"/>
      <c r="CHD104" s="1332"/>
      <c r="CHE104" s="1332"/>
      <c r="CHF104" s="1332"/>
      <c r="CHG104" s="1332"/>
      <c r="CHH104" s="1332"/>
      <c r="CHI104" s="1332"/>
      <c r="CHJ104" s="1332"/>
      <c r="CHK104" s="1332"/>
      <c r="CHL104" s="1332"/>
      <c r="CHM104" s="1332"/>
      <c r="CHN104" s="1332"/>
      <c r="CHO104" s="1332"/>
      <c r="CHP104" s="1332"/>
      <c r="CHQ104" s="1332"/>
      <c r="CHR104" s="1332"/>
      <c r="CHS104" s="1332"/>
      <c r="CHT104" s="1332"/>
      <c r="CHU104" s="1332"/>
      <c r="CHV104" s="1332"/>
      <c r="CHW104" s="1332"/>
      <c r="CHX104" s="1332"/>
      <c r="CHY104" s="1332"/>
      <c r="CHZ104" s="1332"/>
      <c r="CIA104" s="1332"/>
      <c r="CIB104" s="1332"/>
      <c r="CIC104" s="1332"/>
      <c r="CID104" s="1332"/>
      <c r="CIE104" s="1332"/>
      <c r="CIF104" s="1332"/>
      <c r="CIG104" s="1332"/>
      <c r="CIH104" s="1332"/>
      <c r="CII104" s="1332"/>
      <c r="CIJ104" s="1332"/>
      <c r="CIK104" s="1332"/>
      <c r="CIL104" s="1332"/>
      <c r="CIM104" s="1332"/>
      <c r="CIN104" s="1332"/>
      <c r="CIO104" s="1332"/>
      <c r="CIP104" s="1332"/>
      <c r="CIQ104" s="1332"/>
      <c r="CIR104" s="1332"/>
      <c r="CIS104" s="1332"/>
      <c r="CIT104" s="1332"/>
      <c r="CIU104" s="1332"/>
      <c r="CIV104" s="1332"/>
      <c r="CIW104" s="1332"/>
      <c r="CIX104" s="1332"/>
      <c r="CIY104" s="1332"/>
      <c r="CIZ104" s="1332"/>
      <c r="CJA104" s="1332"/>
      <c r="CJB104" s="1332"/>
      <c r="CJC104" s="1332"/>
      <c r="CJD104" s="1332"/>
      <c r="CJE104" s="1332"/>
      <c r="CJF104" s="1332"/>
      <c r="CJG104" s="1332"/>
      <c r="CJH104" s="1332"/>
      <c r="CJI104" s="1332"/>
      <c r="CJJ104" s="1332"/>
      <c r="CJK104" s="1332"/>
      <c r="CJL104" s="1332"/>
      <c r="CJM104" s="1332"/>
      <c r="CJN104" s="1332"/>
      <c r="CJO104" s="1332"/>
      <c r="CJP104" s="1332"/>
      <c r="CJQ104" s="1332"/>
      <c r="CJR104" s="1332"/>
      <c r="CJS104" s="1332"/>
      <c r="CJT104" s="1332"/>
      <c r="CJU104" s="1332"/>
      <c r="CJV104" s="1332"/>
      <c r="CJW104" s="1332"/>
      <c r="CJX104" s="1332"/>
      <c r="CJY104" s="1332"/>
      <c r="CJZ104" s="1332"/>
      <c r="CKA104" s="1332"/>
      <c r="CKB104" s="1332"/>
      <c r="CKC104" s="1332"/>
      <c r="CKD104" s="1332"/>
      <c r="CKE104" s="1332"/>
      <c r="CKF104" s="1332"/>
      <c r="CKG104" s="1332"/>
      <c r="CKH104" s="1332"/>
      <c r="CKI104" s="1332"/>
      <c r="CKJ104" s="1332"/>
      <c r="CKK104" s="1332"/>
      <c r="CKL104" s="1332"/>
      <c r="CKM104" s="1332"/>
      <c r="CKN104" s="1332"/>
      <c r="CKO104" s="1332"/>
      <c r="CKP104" s="1332"/>
      <c r="CKQ104" s="1332"/>
      <c r="CKR104" s="1332"/>
      <c r="CKS104" s="1332"/>
      <c r="CKT104" s="1332"/>
      <c r="CKU104" s="1332"/>
      <c r="CKV104" s="1332"/>
      <c r="CKW104" s="1332"/>
      <c r="CKX104" s="1332"/>
      <c r="CKY104" s="1332"/>
      <c r="CKZ104" s="1332"/>
      <c r="CLA104" s="1332"/>
      <c r="CLB104" s="1332"/>
      <c r="CLC104" s="1332"/>
      <c r="CLD104" s="1332"/>
      <c r="CLE104" s="1332"/>
      <c r="CLF104" s="1332"/>
      <c r="CLG104" s="1332"/>
      <c r="CLH104" s="1332"/>
      <c r="CLI104" s="1332"/>
      <c r="CLJ104" s="1332"/>
      <c r="CLK104" s="1332"/>
      <c r="CLL104" s="1332"/>
      <c r="CLM104" s="1332"/>
      <c r="CLN104" s="1332"/>
      <c r="CLO104" s="1332"/>
      <c r="CLP104" s="1332"/>
      <c r="CLQ104" s="1332"/>
      <c r="CLR104" s="1332"/>
      <c r="CLS104" s="1332"/>
      <c r="CLT104" s="1332"/>
      <c r="CLU104" s="1332"/>
      <c r="CLV104" s="1332"/>
      <c r="CLW104" s="1332"/>
      <c r="CLX104" s="1332"/>
      <c r="CLY104" s="1332"/>
      <c r="CLZ104" s="1332"/>
      <c r="CMA104" s="1332"/>
      <c r="CMB104" s="1332"/>
      <c r="CMC104" s="1332"/>
      <c r="CMD104" s="1332"/>
      <c r="CME104" s="1332"/>
      <c r="CMF104" s="1332"/>
      <c r="CMG104" s="1332"/>
      <c r="CMH104" s="1332"/>
      <c r="CMI104" s="1332"/>
      <c r="CMJ104" s="1332"/>
      <c r="CMK104" s="1332"/>
      <c r="CML104" s="1332"/>
      <c r="CMM104" s="1332"/>
      <c r="CMN104" s="1332"/>
      <c r="CMO104" s="1332"/>
      <c r="CMP104" s="1332"/>
      <c r="CMQ104" s="1332"/>
      <c r="CMR104" s="1332"/>
      <c r="CMS104" s="1332"/>
      <c r="CMT104" s="1332"/>
      <c r="CMU104" s="1332"/>
      <c r="CMV104" s="1332"/>
      <c r="CMW104" s="1332"/>
      <c r="CMX104" s="1332"/>
      <c r="CMY104" s="1332"/>
      <c r="CMZ104" s="1332"/>
      <c r="CNA104" s="1332"/>
      <c r="CNB104" s="1332"/>
      <c r="CNC104" s="1332"/>
      <c r="CND104" s="1332"/>
      <c r="CNE104" s="1332"/>
      <c r="CNF104" s="1332"/>
      <c r="CNG104" s="1332"/>
      <c r="CNH104" s="1332"/>
      <c r="CNI104" s="1332"/>
      <c r="CNJ104" s="1332"/>
      <c r="CNK104" s="1332"/>
      <c r="CNL104" s="1332"/>
      <c r="CNM104" s="1332"/>
      <c r="CNN104" s="1332"/>
      <c r="CNO104" s="1332"/>
      <c r="CNP104" s="1332"/>
      <c r="CNQ104" s="1332"/>
      <c r="CNR104" s="1332"/>
      <c r="CNS104" s="1332"/>
      <c r="CNT104" s="1332"/>
      <c r="CNU104" s="1332"/>
      <c r="CNV104" s="1332"/>
      <c r="CNW104" s="1332"/>
      <c r="CNX104" s="1332"/>
      <c r="CNY104" s="1332"/>
      <c r="CNZ104" s="1332"/>
      <c r="COA104" s="1332"/>
      <c r="COB104" s="1332"/>
      <c r="COC104" s="1332"/>
      <c r="COD104" s="1332"/>
      <c r="COE104" s="1332"/>
      <c r="COF104" s="1332"/>
      <c r="COG104" s="1332"/>
      <c r="COH104" s="1332"/>
      <c r="COI104" s="1332"/>
      <c r="COJ104" s="1332"/>
      <c r="COK104" s="1332"/>
      <c r="COL104" s="1332"/>
      <c r="COM104" s="1332"/>
      <c r="CON104" s="1332"/>
      <c r="COO104" s="1332"/>
      <c r="COP104" s="1332"/>
      <c r="COQ104" s="1332"/>
      <c r="COR104" s="1332"/>
      <c r="COS104" s="1332"/>
      <c r="COT104" s="1332"/>
      <c r="COU104" s="1332"/>
      <c r="COV104" s="1332"/>
      <c r="COW104" s="1332"/>
      <c r="COX104" s="1332"/>
      <c r="COY104" s="1332"/>
      <c r="COZ104" s="1332"/>
      <c r="CPA104" s="1332"/>
      <c r="CPB104" s="1332"/>
      <c r="CPC104" s="1332"/>
      <c r="CPD104" s="1332"/>
      <c r="CPE104" s="1332"/>
      <c r="CPF104" s="1332"/>
      <c r="CPG104" s="1332"/>
      <c r="CPH104" s="1332"/>
      <c r="CPI104" s="1332"/>
      <c r="CPJ104" s="1332"/>
      <c r="CPK104" s="1332"/>
      <c r="CPL104" s="1332"/>
      <c r="CPM104" s="1332"/>
      <c r="CPN104" s="1332"/>
      <c r="CPO104" s="1332"/>
      <c r="CPP104" s="1332"/>
      <c r="CPQ104" s="1332"/>
      <c r="CPR104" s="1332"/>
      <c r="CPS104" s="1332"/>
      <c r="CPT104" s="1332"/>
      <c r="CPU104" s="1332"/>
      <c r="CPV104" s="1332"/>
      <c r="CPW104" s="1332"/>
      <c r="CPX104" s="1332"/>
      <c r="CPY104" s="1332"/>
      <c r="CPZ104" s="1332"/>
      <c r="CQA104" s="1332"/>
      <c r="CQB104" s="1332"/>
      <c r="CQC104" s="1332"/>
      <c r="CQD104" s="1332"/>
      <c r="CQE104" s="1332"/>
      <c r="CQF104" s="1332"/>
      <c r="CQG104" s="1332"/>
      <c r="CQH104" s="1332"/>
      <c r="CQI104" s="1332"/>
      <c r="CQJ104" s="1332"/>
      <c r="CQK104" s="1332"/>
      <c r="CQL104" s="1332"/>
      <c r="CQM104" s="1332"/>
      <c r="CQN104" s="1332"/>
      <c r="CQO104" s="1332"/>
      <c r="CQP104" s="1332"/>
      <c r="CQQ104" s="1332"/>
      <c r="CQR104" s="1332"/>
      <c r="CQS104" s="1332"/>
      <c r="CQT104" s="1332"/>
      <c r="CQU104" s="1332"/>
      <c r="CQV104" s="1332"/>
      <c r="CQW104" s="1332"/>
      <c r="CQX104" s="1332"/>
      <c r="CQY104" s="1332"/>
      <c r="CQZ104" s="1332"/>
      <c r="CRA104" s="1332"/>
      <c r="CRB104" s="1332"/>
      <c r="CRC104" s="1332"/>
      <c r="CRD104" s="1332"/>
      <c r="CRE104" s="1332"/>
      <c r="CRF104" s="1332"/>
      <c r="CRG104" s="1332"/>
      <c r="CRH104" s="1332"/>
      <c r="CRI104" s="1332"/>
      <c r="CRJ104" s="1332"/>
      <c r="CRK104" s="1332"/>
      <c r="CRL104" s="1332"/>
      <c r="CRM104" s="1332"/>
      <c r="CRN104" s="1332"/>
      <c r="CRO104" s="1332"/>
      <c r="CRP104" s="1332"/>
      <c r="CRQ104" s="1332"/>
      <c r="CRR104" s="1332"/>
      <c r="CRS104" s="1332"/>
      <c r="CRT104" s="1332"/>
      <c r="CRU104" s="1332"/>
      <c r="CRV104" s="1332"/>
      <c r="CRW104" s="1332"/>
      <c r="CRX104" s="1332"/>
      <c r="CRY104" s="1332"/>
      <c r="CRZ104" s="1332"/>
      <c r="CSA104" s="1332"/>
      <c r="CSB104" s="1332"/>
      <c r="CSC104" s="1332"/>
      <c r="CSD104" s="1332"/>
      <c r="CSE104" s="1332"/>
      <c r="CSF104" s="1332"/>
      <c r="CSG104" s="1332"/>
      <c r="CSH104" s="1332"/>
      <c r="CSI104" s="1332"/>
      <c r="CSJ104" s="1332"/>
      <c r="CSK104" s="1332"/>
      <c r="CSL104" s="1332"/>
      <c r="CSM104" s="1332"/>
      <c r="CSN104" s="1332"/>
      <c r="CSO104" s="1332"/>
      <c r="CSP104" s="1332"/>
      <c r="CSQ104" s="1332"/>
      <c r="CSR104" s="1332"/>
      <c r="CSS104" s="1332"/>
      <c r="CST104" s="1332"/>
      <c r="CSU104" s="1332"/>
      <c r="CSV104" s="1332"/>
      <c r="CSW104" s="1332"/>
      <c r="CSX104" s="1332"/>
      <c r="CSY104" s="1332"/>
      <c r="CSZ104" s="1332"/>
      <c r="CTA104" s="1332"/>
      <c r="CTB104" s="1332"/>
      <c r="CTC104" s="1332"/>
      <c r="CTD104" s="1332"/>
      <c r="CTE104" s="1332"/>
      <c r="CTF104" s="1332"/>
      <c r="CTG104" s="1332"/>
      <c r="CTH104" s="1332"/>
      <c r="CTI104" s="1332"/>
      <c r="CTJ104" s="1332"/>
      <c r="CTK104" s="1332"/>
      <c r="CTL104" s="1332"/>
      <c r="CTM104" s="1332"/>
      <c r="CTN104" s="1332"/>
      <c r="CTO104" s="1332"/>
      <c r="CTP104" s="1332"/>
      <c r="CTQ104" s="1332"/>
      <c r="CTR104" s="1332"/>
      <c r="CTS104" s="1332"/>
      <c r="CTT104" s="1332"/>
      <c r="CTU104" s="1332"/>
      <c r="CTV104" s="1332"/>
      <c r="CTW104" s="1332"/>
      <c r="CTX104" s="1332"/>
      <c r="CTY104" s="1332"/>
      <c r="CTZ104" s="1332"/>
      <c r="CUA104" s="1332"/>
      <c r="CUB104" s="1332"/>
      <c r="CUC104" s="1332"/>
      <c r="CUD104" s="1332"/>
      <c r="CUE104" s="1332"/>
      <c r="CUF104" s="1332"/>
      <c r="CUG104" s="1332"/>
      <c r="CUH104" s="1332"/>
      <c r="CUI104" s="1332"/>
      <c r="CUJ104" s="1332"/>
      <c r="CUK104" s="1332"/>
      <c r="CUL104" s="1332"/>
      <c r="CUM104" s="1332"/>
      <c r="CUN104" s="1332"/>
      <c r="CUO104" s="1332"/>
      <c r="CUP104" s="1332"/>
      <c r="CUQ104" s="1332"/>
      <c r="CUR104" s="1332"/>
      <c r="CUS104" s="1332"/>
      <c r="CUT104" s="1332"/>
      <c r="CUU104" s="1332"/>
      <c r="CUV104" s="1332"/>
      <c r="CUW104" s="1332"/>
      <c r="CUX104" s="1332"/>
      <c r="CUY104" s="1332"/>
      <c r="CUZ104" s="1332"/>
      <c r="CVA104" s="1332"/>
      <c r="CVB104" s="1332"/>
      <c r="CVC104" s="1332"/>
      <c r="CVD104" s="1332"/>
      <c r="CVE104" s="1332"/>
      <c r="CVF104" s="1332"/>
      <c r="CVG104" s="1332"/>
      <c r="CVH104" s="1332"/>
      <c r="CVI104" s="1332"/>
      <c r="CVJ104" s="1332"/>
      <c r="CVK104" s="1332"/>
      <c r="CVL104" s="1332"/>
      <c r="CVM104" s="1332"/>
      <c r="CVN104" s="1332"/>
      <c r="CVO104" s="1332"/>
      <c r="CVP104" s="1332"/>
      <c r="CVQ104" s="1332"/>
      <c r="CVR104" s="1332"/>
      <c r="CVS104" s="1332"/>
      <c r="CVT104" s="1332"/>
      <c r="CVU104" s="1332"/>
      <c r="CVV104" s="1332"/>
      <c r="CVW104" s="1332"/>
      <c r="CVX104" s="1332"/>
      <c r="CVY104" s="1332"/>
      <c r="CVZ104" s="1332"/>
      <c r="CWA104" s="1332"/>
      <c r="CWB104" s="1332"/>
      <c r="CWC104" s="1332"/>
      <c r="CWD104" s="1332"/>
      <c r="CWE104" s="1332"/>
      <c r="CWF104" s="1332"/>
      <c r="CWG104" s="1332"/>
      <c r="CWH104" s="1332"/>
      <c r="CWI104" s="1332"/>
      <c r="CWJ104" s="1332"/>
      <c r="CWK104" s="1332"/>
      <c r="CWL104" s="1332"/>
      <c r="CWM104" s="1332"/>
      <c r="CWN104" s="1332"/>
      <c r="CWO104" s="1332"/>
      <c r="CWP104" s="1332"/>
      <c r="CWQ104" s="1332"/>
      <c r="CWR104" s="1332"/>
      <c r="CWS104" s="1332"/>
      <c r="CWT104" s="1332"/>
      <c r="CWU104" s="1332"/>
      <c r="CWV104" s="1332"/>
      <c r="CWW104" s="1332"/>
      <c r="CWX104" s="1332"/>
      <c r="CWY104" s="1332"/>
      <c r="CWZ104" s="1332"/>
      <c r="CXA104" s="1332"/>
      <c r="CXB104" s="1332"/>
      <c r="CXC104" s="1332"/>
      <c r="CXD104" s="1332"/>
      <c r="CXE104" s="1332"/>
      <c r="CXF104" s="1332"/>
      <c r="CXG104" s="1332"/>
      <c r="CXH104" s="1332"/>
      <c r="CXI104" s="1332"/>
      <c r="CXJ104" s="1332"/>
      <c r="CXK104" s="1332"/>
      <c r="CXL104" s="1332"/>
      <c r="CXM104" s="1332"/>
      <c r="CXN104" s="1332"/>
      <c r="CXO104" s="1332"/>
      <c r="CXP104" s="1332"/>
      <c r="CXQ104" s="1332"/>
      <c r="CXR104" s="1332"/>
      <c r="CXS104" s="1332"/>
      <c r="CXT104" s="1332"/>
      <c r="CXU104" s="1332"/>
      <c r="CXV104" s="1332"/>
      <c r="CXW104" s="1332"/>
      <c r="CXX104" s="1332"/>
      <c r="CXY104" s="1332"/>
      <c r="CXZ104" s="1332"/>
      <c r="CYA104" s="1332"/>
      <c r="CYB104" s="1332"/>
      <c r="CYC104" s="1332"/>
      <c r="CYD104" s="1332"/>
      <c r="CYE104" s="1332"/>
      <c r="CYF104" s="1332"/>
      <c r="CYG104" s="1332"/>
      <c r="CYH104" s="1332"/>
      <c r="CYI104" s="1332"/>
      <c r="CYJ104" s="1332"/>
      <c r="CYK104" s="1332"/>
      <c r="CYL104" s="1332"/>
      <c r="CYM104" s="1332"/>
      <c r="CYN104" s="1332"/>
      <c r="CYO104" s="1332"/>
      <c r="CYP104" s="1332"/>
      <c r="CYQ104" s="1332"/>
      <c r="CYR104" s="1332"/>
      <c r="CYS104" s="1332"/>
      <c r="CYT104" s="1332"/>
      <c r="CYU104" s="1332"/>
      <c r="CYV104" s="1332"/>
      <c r="CYW104" s="1332"/>
      <c r="CYX104" s="1332"/>
      <c r="CYY104" s="1332"/>
      <c r="CYZ104" s="1332"/>
      <c r="CZA104" s="1332"/>
      <c r="CZB104" s="1332"/>
      <c r="CZC104" s="1332"/>
      <c r="CZD104" s="1332"/>
      <c r="CZE104" s="1332"/>
      <c r="CZF104" s="1332"/>
      <c r="CZG104" s="1332"/>
      <c r="CZH104" s="1332"/>
      <c r="CZI104" s="1332"/>
      <c r="CZJ104" s="1332"/>
      <c r="CZK104" s="1332"/>
      <c r="CZL104" s="1332"/>
      <c r="CZM104" s="1332"/>
      <c r="CZN104" s="1332"/>
      <c r="CZO104" s="1332"/>
      <c r="CZP104" s="1332"/>
      <c r="CZQ104" s="1332"/>
      <c r="CZR104" s="1332"/>
      <c r="CZS104" s="1332"/>
      <c r="CZT104" s="1332"/>
      <c r="CZU104" s="1332"/>
      <c r="CZV104" s="1332"/>
      <c r="CZW104" s="1332"/>
      <c r="CZX104" s="1332"/>
      <c r="CZY104" s="1332"/>
      <c r="CZZ104" s="1332"/>
      <c r="DAA104" s="1332"/>
      <c r="DAB104" s="1332"/>
      <c r="DAC104" s="1332"/>
      <c r="DAD104" s="1332"/>
      <c r="DAE104" s="1332"/>
      <c r="DAF104" s="1332"/>
      <c r="DAG104" s="1332"/>
      <c r="DAH104" s="1332"/>
      <c r="DAI104" s="1332"/>
      <c r="DAJ104" s="1332"/>
      <c r="DAK104" s="1332"/>
      <c r="DAL104" s="1332"/>
      <c r="DAM104" s="1332"/>
      <c r="DAN104" s="1332"/>
      <c r="DAO104" s="1332"/>
      <c r="DAP104" s="1332"/>
      <c r="DAQ104" s="1332"/>
      <c r="DAR104" s="1332"/>
      <c r="DAS104" s="1332"/>
      <c r="DAT104" s="1332"/>
      <c r="DAU104" s="1332"/>
      <c r="DAV104" s="1332"/>
      <c r="DAW104" s="1332"/>
      <c r="DAX104" s="1332"/>
      <c r="DAY104" s="1332"/>
      <c r="DAZ104" s="1332"/>
      <c r="DBA104" s="1332"/>
      <c r="DBB104" s="1332"/>
      <c r="DBC104" s="1332"/>
      <c r="DBD104" s="1332"/>
      <c r="DBE104" s="1332"/>
      <c r="DBF104" s="1332"/>
      <c r="DBG104" s="1332"/>
      <c r="DBH104" s="1332"/>
      <c r="DBI104" s="1332"/>
      <c r="DBJ104" s="1332"/>
      <c r="DBK104" s="1332"/>
      <c r="DBL104" s="1332"/>
      <c r="DBM104" s="1332"/>
      <c r="DBN104" s="1332"/>
      <c r="DBO104" s="1332"/>
      <c r="DBP104" s="1332"/>
      <c r="DBQ104" s="1332"/>
      <c r="DBR104" s="1332"/>
      <c r="DBS104" s="1332"/>
      <c r="DBT104" s="1332"/>
      <c r="DBU104" s="1332"/>
      <c r="DBV104" s="1332"/>
      <c r="DBW104" s="1332"/>
      <c r="DBX104" s="1332"/>
      <c r="DBY104" s="1332"/>
      <c r="DBZ104" s="1332"/>
      <c r="DCA104" s="1332"/>
      <c r="DCB104" s="1332"/>
      <c r="DCC104" s="1332"/>
      <c r="DCD104" s="1332"/>
      <c r="DCE104" s="1332"/>
      <c r="DCF104" s="1332"/>
      <c r="DCG104" s="1332"/>
      <c r="DCH104" s="1332"/>
      <c r="DCI104" s="1332"/>
      <c r="DCJ104" s="1332"/>
      <c r="DCK104" s="1332"/>
      <c r="DCL104" s="1332"/>
      <c r="DCM104" s="1332"/>
      <c r="DCN104" s="1332"/>
      <c r="DCO104" s="1332"/>
      <c r="DCP104" s="1332"/>
      <c r="DCQ104" s="1332"/>
      <c r="DCR104" s="1332"/>
      <c r="DCS104" s="1332"/>
      <c r="DCT104" s="1332"/>
      <c r="DCU104" s="1332"/>
      <c r="DCV104" s="1332"/>
      <c r="DCW104" s="1332"/>
      <c r="DCX104" s="1332"/>
      <c r="DCY104" s="1332"/>
      <c r="DCZ104" s="1332"/>
      <c r="DDA104" s="1332"/>
      <c r="DDB104" s="1332"/>
      <c r="DDC104" s="1332"/>
      <c r="DDD104" s="1332"/>
      <c r="DDE104" s="1332"/>
      <c r="DDF104" s="1332"/>
      <c r="DDG104" s="1332"/>
      <c r="DDH104" s="1332"/>
      <c r="DDI104" s="1332"/>
      <c r="DDJ104" s="1332"/>
      <c r="DDK104" s="1332"/>
      <c r="DDL104" s="1332"/>
      <c r="DDM104" s="1332"/>
      <c r="DDN104" s="1332"/>
      <c r="DDO104" s="1332"/>
      <c r="DDP104" s="1332"/>
      <c r="DDQ104" s="1332"/>
      <c r="DDR104" s="1332"/>
      <c r="DDS104" s="1332"/>
      <c r="DDT104" s="1332"/>
      <c r="DDU104" s="1332"/>
      <c r="DDV104" s="1332"/>
      <c r="DDW104" s="1332"/>
      <c r="DDX104" s="1332"/>
      <c r="DDY104" s="1332"/>
      <c r="DDZ104" s="1332"/>
      <c r="DEA104" s="1332"/>
      <c r="DEB104" s="1332"/>
      <c r="DEC104" s="1332"/>
      <c r="DED104" s="1332"/>
      <c r="DEE104" s="1332"/>
      <c r="DEF104" s="1332"/>
      <c r="DEG104" s="1332"/>
      <c r="DEH104" s="1332"/>
      <c r="DEI104" s="1332"/>
      <c r="DEJ104" s="1332"/>
      <c r="DEK104" s="1332"/>
      <c r="DEL104" s="1332"/>
      <c r="DEM104" s="1332"/>
      <c r="DEN104" s="1332"/>
      <c r="DEO104" s="1332"/>
      <c r="DEP104" s="1332"/>
      <c r="DEQ104" s="1332"/>
      <c r="DER104" s="1332"/>
      <c r="DES104" s="1332"/>
      <c r="DET104" s="1332"/>
      <c r="DEU104" s="1332"/>
      <c r="DEV104" s="1332"/>
      <c r="DEW104" s="1332"/>
      <c r="DEX104" s="1332"/>
      <c r="DEY104" s="1332"/>
      <c r="DEZ104" s="1332"/>
      <c r="DFA104" s="1332"/>
      <c r="DFB104" s="1332"/>
      <c r="DFC104" s="1332"/>
      <c r="DFD104" s="1332"/>
      <c r="DFE104" s="1332"/>
      <c r="DFF104" s="1332"/>
      <c r="DFG104" s="1332"/>
      <c r="DFH104" s="1332"/>
      <c r="DFI104" s="1332"/>
      <c r="DFJ104" s="1332"/>
      <c r="DFK104" s="1332"/>
      <c r="DFL104" s="1332"/>
      <c r="DFM104" s="1332"/>
      <c r="DFN104" s="1332"/>
      <c r="DFO104" s="1332"/>
      <c r="DFP104" s="1332"/>
      <c r="DFQ104" s="1332"/>
      <c r="DFR104" s="1332"/>
      <c r="DFS104" s="1332"/>
      <c r="DFT104" s="1332"/>
      <c r="DFU104" s="1332"/>
      <c r="DFV104" s="1332"/>
      <c r="DFW104" s="1332"/>
      <c r="DFX104" s="1332"/>
      <c r="DFY104" s="1332"/>
      <c r="DFZ104" s="1332"/>
      <c r="DGA104" s="1332"/>
      <c r="DGB104" s="1332"/>
      <c r="DGC104" s="1332"/>
      <c r="DGD104" s="1332"/>
      <c r="DGE104" s="1332"/>
      <c r="DGF104" s="1332"/>
      <c r="DGG104" s="1332"/>
      <c r="DGH104" s="1332"/>
      <c r="DGI104" s="1332"/>
      <c r="DGJ104" s="1332"/>
      <c r="DGK104" s="1332"/>
      <c r="DGL104" s="1332"/>
      <c r="DGM104" s="1332"/>
      <c r="DGN104" s="1332"/>
      <c r="DGO104" s="1332"/>
      <c r="DGP104" s="1332"/>
      <c r="DGQ104" s="1332"/>
      <c r="DGR104" s="1332"/>
      <c r="DGS104" s="1332"/>
      <c r="DGT104" s="1332"/>
      <c r="DGU104" s="1332"/>
      <c r="DGV104" s="1332"/>
      <c r="DGW104" s="1332"/>
      <c r="DGX104" s="1332"/>
      <c r="DGY104" s="1332"/>
      <c r="DGZ104" s="1332"/>
      <c r="DHA104" s="1332"/>
      <c r="DHB104" s="1332"/>
      <c r="DHC104" s="1332"/>
      <c r="DHD104" s="1332"/>
      <c r="DHE104" s="1332"/>
      <c r="DHF104" s="1332"/>
      <c r="DHG104" s="1332"/>
      <c r="DHH104" s="1332"/>
      <c r="DHI104" s="1332"/>
      <c r="DHJ104" s="1332"/>
      <c r="DHK104" s="1332"/>
      <c r="DHL104" s="1332"/>
      <c r="DHM104" s="1332"/>
      <c r="DHN104" s="1332"/>
      <c r="DHO104" s="1332"/>
      <c r="DHP104" s="1332"/>
      <c r="DHQ104" s="1332"/>
      <c r="DHR104" s="1332"/>
      <c r="DHS104" s="1332"/>
      <c r="DHT104" s="1332"/>
      <c r="DHU104" s="1332"/>
      <c r="DHV104" s="1332"/>
      <c r="DHW104" s="1332"/>
      <c r="DHX104" s="1332"/>
      <c r="DHY104" s="1332"/>
      <c r="DHZ104" s="1332"/>
      <c r="DIA104" s="1332"/>
      <c r="DIB104" s="1332"/>
      <c r="DIC104" s="1332"/>
      <c r="DID104" s="1332"/>
      <c r="DIE104" s="1332"/>
      <c r="DIF104" s="1332"/>
      <c r="DIG104" s="1332"/>
      <c r="DIH104" s="1332"/>
      <c r="DII104" s="1332"/>
      <c r="DIJ104" s="1332"/>
      <c r="DIK104" s="1332"/>
      <c r="DIL104" s="1332"/>
      <c r="DIM104" s="1332"/>
      <c r="DIN104" s="1332"/>
      <c r="DIO104" s="1332"/>
      <c r="DIP104" s="1332"/>
      <c r="DIQ104" s="1332"/>
      <c r="DIR104" s="1332"/>
      <c r="DIS104" s="1332"/>
      <c r="DIT104" s="1332"/>
      <c r="DIU104" s="1332"/>
      <c r="DIV104" s="1332"/>
      <c r="DIW104" s="1332"/>
      <c r="DIX104" s="1332"/>
      <c r="DIY104" s="1332"/>
      <c r="DIZ104" s="1332"/>
      <c r="DJA104" s="1332"/>
      <c r="DJB104" s="1332"/>
      <c r="DJC104" s="1332"/>
      <c r="DJD104" s="1332"/>
      <c r="DJE104" s="1332"/>
      <c r="DJF104" s="1332"/>
      <c r="DJG104" s="1332"/>
      <c r="DJH104" s="1332"/>
      <c r="DJI104" s="1332"/>
      <c r="DJJ104" s="1332"/>
      <c r="DJK104" s="1332"/>
      <c r="DJL104" s="1332"/>
      <c r="DJM104" s="1332"/>
      <c r="DJN104" s="1332"/>
      <c r="DJO104" s="1332"/>
      <c r="DJP104" s="1332"/>
      <c r="DJQ104" s="1332"/>
      <c r="DJR104" s="1332"/>
      <c r="DJS104" s="1332"/>
      <c r="DJT104" s="1332"/>
      <c r="DJU104" s="1332"/>
      <c r="DJV104" s="1332"/>
      <c r="DJW104" s="1332"/>
      <c r="DJX104" s="1332"/>
      <c r="DJY104" s="1332"/>
      <c r="DJZ104" s="1332"/>
      <c r="DKA104" s="1332"/>
      <c r="DKB104" s="1332"/>
      <c r="DKC104" s="1332"/>
      <c r="DKD104" s="1332"/>
      <c r="DKE104" s="1332"/>
      <c r="DKF104" s="1332"/>
      <c r="DKG104" s="1332"/>
      <c r="DKH104" s="1332"/>
      <c r="DKI104" s="1332"/>
      <c r="DKJ104" s="1332"/>
      <c r="DKK104" s="1332"/>
      <c r="DKL104" s="1332"/>
      <c r="DKM104" s="1332"/>
      <c r="DKN104" s="1332"/>
      <c r="DKO104" s="1332"/>
      <c r="DKP104" s="1332"/>
      <c r="DKQ104" s="1332"/>
      <c r="DKR104" s="1332"/>
      <c r="DKS104" s="1332"/>
      <c r="DKT104" s="1332"/>
      <c r="DKU104" s="1332"/>
      <c r="DKV104" s="1332"/>
      <c r="DKW104" s="1332"/>
      <c r="DKX104" s="1332"/>
      <c r="DKY104" s="1332"/>
      <c r="DKZ104" s="1332"/>
      <c r="DLA104" s="1332"/>
      <c r="DLB104" s="1332"/>
      <c r="DLC104" s="1332"/>
      <c r="DLD104" s="1332"/>
      <c r="DLE104" s="1332"/>
      <c r="DLF104" s="1332"/>
      <c r="DLG104" s="1332"/>
      <c r="DLH104" s="1332"/>
      <c r="DLI104" s="1332"/>
      <c r="DLJ104" s="1332"/>
      <c r="DLK104" s="1332"/>
      <c r="DLL104" s="1332"/>
      <c r="DLM104" s="1332"/>
      <c r="DLN104" s="1332"/>
      <c r="DLO104" s="1332"/>
      <c r="DLP104" s="1332"/>
      <c r="DLQ104" s="1332"/>
      <c r="DLR104" s="1332"/>
      <c r="DLS104" s="1332"/>
      <c r="DLT104" s="1332"/>
      <c r="DLU104" s="1332"/>
      <c r="DLV104" s="1332"/>
      <c r="DLW104" s="1332"/>
      <c r="DLX104" s="1332"/>
      <c r="DLY104" s="1332"/>
      <c r="DLZ104" s="1332"/>
      <c r="DMA104" s="1332"/>
      <c r="DMB104" s="1332"/>
      <c r="DMC104" s="1332"/>
      <c r="DMD104" s="1332"/>
      <c r="DME104" s="1332"/>
      <c r="DMF104" s="1332"/>
      <c r="DMG104" s="1332"/>
      <c r="DMH104" s="1332"/>
      <c r="DMI104" s="1332"/>
      <c r="DMJ104" s="1332"/>
      <c r="DMK104" s="1332"/>
      <c r="DML104" s="1332"/>
      <c r="DMM104" s="1332"/>
      <c r="DMN104" s="1332"/>
      <c r="DMO104" s="1332"/>
      <c r="DMP104" s="1332"/>
      <c r="DMQ104" s="1332"/>
      <c r="DMR104" s="1332"/>
      <c r="DMS104" s="1332"/>
      <c r="DMT104" s="1332"/>
      <c r="DMU104" s="1332"/>
      <c r="DMV104" s="1332"/>
      <c r="DMW104" s="1332"/>
      <c r="DMX104" s="1332"/>
      <c r="DMY104" s="1332"/>
      <c r="DMZ104" s="1332"/>
      <c r="DNA104" s="1332"/>
      <c r="DNB104" s="1332"/>
      <c r="DNC104" s="1332"/>
      <c r="DND104" s="1332"/>
      <c r="DNE104" s="1332"/>
      <c r="DNF104" s="1332"/>
      <c r="DNG104" s="1332"/>
      <c r="DNH104" s="1332"/>
      <c r="DNI104" s="1332"/>
      <c r="DNJ104" s="1332"/>
      <c r="DNK104" s="1332"/>
      <c r="DNL104" s="1332"/>
      <c r="DNM104" s="1332"/>
      <c r="DNN104" s="1332"/>
      <c r="DNO104" s="1332"/>
      <c r="DNP104" s="1332"/>
      <c r="DNQ104" s="1332"/>
      <c r="DNR104" s="1332"/>
      <c r="DNS104" s="1332"/>
      <c r="DNT104" s="1332"/>
      <c r="DNU104" s="1332"/>
      <c r="DNV104" s="1332"/>
      <c r="DNW104" s="1332"/>
      <c r="DNX104" s="1332"/>
      <c r="DNY104" s="1332"/>
      <c r="DNZ104" s="1332"/>
      <c r="DOA104" s="1332"/>
      <c r="DOB104" s="1332"/>
      <c r="DOC104" s="1332"/>
      <c r="DOD104" s="1332"/>
      <c r="DOE104" s="1332"/>
      <c r="DOF104" s="1332"/>
      <c r="DOG104" s="1332"/>
      <c r="DOH104" s="1332"/>
      <c r="DOI104" s="1332"/>
      <c r="DOJ104" s="1332"/>
      <c r="DOK104" s="1332"/>
      <c r="DOL104" s="1332"/>
      <c r="DOM104" s="1332"/>
      <c r="DON104" s="1332"/>
      <c r="DOO104" s="1332"/>
      <c r="DOP104" s="1332"/>
      <c r="DOQ104" s="1332"/>
      <c r="DOR104" s="1332"/>
      <c r="DOS104" s="1332"/>
      <c r="DOT104" s="1332"/>
      <c r="DOU104" s="1332"/>
      <c r="DOV104" s="1332"/>
      <c r="DOW104" s="1332"/>
      <c r="DOX104" s="1332"/>
      <c r="DOY104" s="1332"/>
      <c r="DOZ104" s="1332"/>
      <c r="DPA104" s="1332"/>
      <c r="DPB104" s="1332"/>
      <c r="DPC104" s="1332"/>
      <c r="DPD104" s="1332"/>
      <c r="DPE104" s="1332"/>
      <c r="DPF104" s="1332"/>
      <c r="DPG104" s="1332"/>
      <c r="DPH104" s="1332"/>
      <c r="DPI104" s="1332"/>
      <c r="DPJ104" s="1332"/>
      <c r="DPK104" s="1332"/>
      <c r="DPL104" s="1332"/>
      <c r="DPM104" s="1332"/>
      <c r="DPN104" s="1332"/>
      <c r="DPO104" s="1332"/>
      <c r="DPP104" s="1332"/>
      <c r="DPQ104" s="1332"/>
      <c r="DPR104" s="1332"/>
      <c r="DPS104" s="1332"/>
      <c r="DPT104" s="1332"/>
      <c r="DPU104" s="1332"/>
      <c r="DPV104" s="1332"/>
      <c r="DPW104" s="1332"/>
      <c r="DPX104" s="1332"/>
      <c r="DPY104" s="1332"/>
      <c r="DPZ104" s="1332"/>
      <c r="DQA104" s="1332"/>
      <c r="DQB104" s="1332"/>
      <c r="DQC104" s="1332"/>
      <c r="DQD104" s="1332"/>
      <c r="DQE104" s="1332"/>
      <c r="DQF104" s="1332"/>
      <c r="DQG104" s="1332"/>
      <c r="DQH104" s="1332"/>
      <c r="DQI104" s="1332"/>
      <c r="DQJ104" s="1332"/>
      <c r="DQK104" s="1332"/>
      <c r="DQL104" s="1332"/>
      <c r="DQM104" s="1332"/>
      <c r="DQN104" s="1332"/>
      <c r="DQO104" s="1332"/>
      <c r="DQP104" s="1332"/>
      <c r="DQQ104" s="1332"/>
      <c r="DQR104" s="1332"/>
      <c r="DQS104" s="1332"/>
      <c r="DQT104" s="1332"/>
      <c r="DQU104" s="1332"/>
      <c r="DQV104" s="1332"/>
      <c r="DQW104" s="1332"/>
      <c r="DQX104" s="1332"/>
      <c r="DQY104" s="1332"/>
      <c r="DQZ104" s="1332"/>
      <c r="DRA104" s="1332"/>
      <c r="DRB104" s="1332"/>
      <c r="DRC104" s="1332"/>
      <c r="DRD104" s="1332"/>
      <c r="DRE104" s="1332"/>
      <c r="DRF104" s="1332"/>
      <c r="DRG104" s="1332"/>
      <c r="DRH104" s="1332"/>
      <c r="DRI104" s="1332"/>
      <c r="DRJ104" s="1332"/>
      <c r="DRK104" s="1332"/>
      <c r="DRL104" s="1332"/>
      <c r="DRM104" s="1332"/>
      <c r="DRN104" s="1332"/>
      <c r="DRO104" s="1332"/>
      <c r="DRP104" s="1332"/>
      <c r="DRQ104" s="1332"/>
      <c r="DRR104" s="1332"/>
      <c r="DRS104" s="1332"/>
      <c r="DRT104" s="1332"/>
      <c r="DRU104" s="1332"/>
      <c r="DRV104" s="1332"/>
      <c r="DRW104" s="1332"/>
      <c r="DRX104" s="1332"/>
      <c r="DRY104" s="1332"/>
      <c r="DRZ104" s="1332"/>
      <c r="DSA104" s="1332"/>
      <c r="DSB104" s="1332"/>
      <c r="DSC104" s="1332"/>
      <c r="DSD104" s="1332"/>
      <c r="DSE104" s="1332"/>
      <c r="DSF104" s="1332"/>
      <c r="DSG104" s="1332"/>
      <c r="DSH104" s="1332"/>
      <c r="DSI104" s="1332"/>
      <c r="DSJ104" s="1332"/>
      <c r="DSK104" s="1332"/>
      <c r="DSL104" s="1332"/>
      <c r="DSM104" s="1332"/>
      <c r="DSN104" s="1332"/>
      <c r="DSO104" s="1332"/>
      <c r="DSP104" s="1332"/>
      <c r="DSQ104" s="1332"/>
      <c r="DSR104" s="1332"/>
      <c r="DSS104" s="1332"/>
      <c r="DST104" s="1332"/>
      <c r="DSU104" s="1332"/>
      <c r="DSV104" s="1332"/>
      <c r="DSW104" s="1332"/>
      <c r="DSX104" s="1332"/>
      <c r="DSY104" s="1332"/>
      <c r="DSZ104" s="1332"/>
      <c r="DTA104" s="1332"/>
      <c r="DTB104" s="1332"/>
      <c r="DTC104" s="1332"/>
      <c r="DTD104" s="1332"/>
      <c r="DTE104" s="1332"/>
      <c r="DTF104" s="1332"/>
      <c r="DTG104" s="1332"/>
      <c r="DTH104" s="1332"/>
      <c r="DTI104" s="1332"/>
      <c r="DTJ104" s="1332"/>
      <c r="DTK104" s="1332"/>
      <c r="DTL104" s="1332"/>
      <c r="DTM104" s="1332"/>
      <c r="DTN104" s="1332"/>
      <c r="DTO104" s="1332"/>
      <c r="DTP104" s="1332"/>
      <c r="DTQ104" s="1332"/>
      <c r="DTR104" s="1332"/>
      <c r="DTS104" s="1332"/>
      <c r="DTT104" s="1332"/>
      <c r="DTU104" s="1332"/>
      <c r="DTV104" s="1332"/>
      <c r="DTW104" s="1332"/>
      <c r="DTX104" s="1332"/>
      <c r="DTY104" s="1332"/>
      <c r="DTZ104" s="1332"/>
      <c r="DUA104" s="1332"/>
      <c r="DUB104" s="1332"/>
      <c r="DUC104" s="1332"/>
      <c r="DUD104" s="1332"/>
      <c r="DUE104" s="1332"/>
      <c r="DUF104" s="1332"/>
      <c r="DUG104" s="1332"/>
      <c r="DUH104" s="1332"/>
      <c r="DUI104" s="1332"/>
      <c r="DUJ104" s="1332"/>
      <c r="DUK104" s="1332"/>
      <c r="DUL104" s="1332"/>
      <c r="DUM104" s="1332"/>
      <c r="DUN104" s="1332"/>
      <c r="DUO104" s="1332"/>
      <c r="DUP104" s="1332"/>
      <c r="DUQ104" s="1332"/>
      <c r="DUR104" s="1332"/>
      <c r="DUS104" s="1332"/>
      <c r="DUT104" s="1332"/>
      <c r="DUU104" s="1332"/>
      <c r="DUV104" s="1332"/>
      <c r="DUW104" s="1332"/>
      <c r="DUX104" s="1332"/>
      <c r="DUY104" s="1332"/>
      <c r="DUZ104" s="1332"/>
      <c r="DVA104" s="1332"/>
      <c r="DVB104" s="1332"/>
      <c r="DVC104" s="1332"/>
      <c r="DVD104" s="1332"/>
      <c r="DVE104" s="1332"/>
      <c r="DVF104" s="1332"/>
      <c r="DVG104" s="1332"/>
      <c r="DVH104" s="1332"/>
      <c r="DVI104" s="1332"/>
      <c r="DVJ104" s="1332"/>
      <c r="DVK104" s="1332"/>
      <c r="DVL104" s="1332"/>
      <c r="DVM104" s="1332"/>
      <c r="DVN104" s="1332"/>
      <c r="DVO104" s="1332"/>
      <c r="DVP104" s="1332"/>
      <c r="DVQ104" s="1332"/>
      <c r="DVR104" s="1332"/>
      <c r="DVS104" s="1332"/>
      <c r="DVT104" s="1332"/>
      <c r="DVU104" s="1332"/>
      <c r="DVV104" s="1332"/>
      <c r="DVW104" s="1332"/>
      <c r="DVX104" s="1332"/>
      <c r="DVY104" s="1332"/>
      <c r="DVZ104" s="1332"/>
      <c r="DWA104" s="1332"/>
      <c r="DWB104" s="1332"/>
      <c r="DWC104" s="1332"/>
      <c r="DWD104" s="1332"/>
      <c r="DWE104" s="1332"/>
      <c r="DWF104" s="1332"/>
      <c r="DWG104" s="1332"/>
      <c r="DWH104" s="1332"/>
      <c r="DWI104" s="1332"/>
      <c r="DWJ104" s="1332"/>
      <c r="DWK104" s="1332"/>
      <c r="DWL104" s="1332"/>
      <c r="DWM104" s="1332"/>
      <c r="DWN104" s="1332"/>
      <c r="DWO104" s="1332"/>
      <c r="DWP104" s="1332"/>
      <c r="DWQ104" s="1332"/>
      <c r="DWR104" s="1332"/>
      <c r="DWS104" s="1332"/>
      <c r="DWT104" s="1332"/>
      <c r="DWU104" s="1332"/>
      <c r="DWV104" s="1332"/>
      <c r="DWW104" s="1332"/>
      <c r="DWX104" s="1332"/>
      <c r="DWY104" s="1332"/>
      <c r="DWZ104" s="1332"/>
      <c r="DXA104" s="1332"/>
      <c r="DXB104" s="1332"/>
      <c r="DXC104" s="1332"/>
      <c r="DXD104" s="1332"/>
      <c r="DXE104" s="1332"/>
      <c r="DXF104" s="1332"/>
      <c r="DXG104" s="1332"/>
      <c r="DXH104" s="1332"/>
      <c r="DXI104" s="1332"/>
      <c r="DXJ104" s="1332"/>
      <c r="DXK104" s="1332"/>
      <c r="DXL104" s="1332"/>
      <c r="DXM104" s="1332"/>
      <c r="DXN104" s="1332"/>
      <c r="DXO104" s="1332"/>
      <c r="DXP104" s="1332"/>
      <c r="DXQ104" s="1332"/>
      <c r="DXR104" s="1332"/>
      <c r="DXS104" s="1332"/>
      <c r="DXT104" s="1332"/>
      <c r="DXU104" s="1332"/>
      <c r="DXV104" s="1332"/>
      <c r="DXW104" s="1332"/>
      <c r="DXX104" s="1332"/>
      <c r="DXY104" s="1332"/>
      <c r="DXZ104" s="1332"/>
      <c r="DYA104" s="1332"/>
      <c r="DYB104" s="1332"/>
      <c r="DYC104" s="1332"/>
      <c r="DYD104" s="1332"/>
      <c r="DYE104" s="1332"/>
      <c r="DYF104" s="1332"/>
      <c r="DYG104" s="1332"/>
      <c r="DYH104" s="1332"/>
      <c r="DYI104" s="1332"/>
      <c r="DYJ104" s="1332"/>
      <c r="DYK104" s="1332"/>
      <c r="DYL104" s="1332"/>
      <c r="DYM104" s="1332"/>
      <c r="DYN104" s="1332"/>
      <c r="DYO104" s="1332"/>
      <c r="DYP104" s="1332"/>
      <c r="DYQ104" s="1332"/>
      <c r="DYR104" s="1332"/>
      <c r="DYS104" s="1332"/>
      <c r="DYT104" s="1332"/>
      <c r="DYU104" s="1332"/>
      <c r="DYV104" s="1332"/>
      <c r="DYW104" s="1332"/>
      <c r="DYX104" s="1332"/>
      <c r="DYY104" s="1332"/>
      <c r="DYZ104" s="1332"/>
      <c r="DZA104" s="1332"/>
      <c r="DZB104" s="1332"/>
      <c r="DZC104" s="1332"/>
      <c r="DZD104" s="1332"/>
      <c r="DZE104" s="1332"/>
      <c r="DZF104" s="1332"/>
      <c r="DZG104" s="1332"/>
      <c r="DZH104" s="1332"/>
      <c r="DZI104" s="1332"/>
      <c r="DZJ104" s="1332"/>
      <c r="DZK104" s="1332"/>
      <c r="DZL104" s="1332"/>
      <c r="DZM104" s="1332"/>
      <c r="DZN104" s="1332"/>
      <c r="DZO104" s="1332"/>
      <c r="DZP104" s="1332"/>
      <c r="DZQ104" s="1332"/>
      <c r="DZR104" s="1332"/>
      <c r="DZS104" s="1332"/>
      <c r="DZT104" s="1332"/>
      <c r="DZU104" s="1332"/>
      <c r="DZV104" s="1332"/>
      <c r="DZW104" s="1332"/>
      <c r="DZX104" s="1332"/>
      <c r="DZY104" s="1332"/>
      <c r="DZZ104" s="1332"/>
      <c r="EAA104" s="1332"/>
      <c r="EAB104" s="1332"/>
      <c r="EAC104" s="1332"/>
      <c r="EAD104" s="1332"/>
      <c r="EAE104" s="1332"/>
      <c r="EAF104" s="1332"/>
      <c r="EAG104" s="1332"/>
      <c r="EAH104" s="1332"/>
      <c r="EAI104" s="1332"/>
      <c r="EAJ104" s="1332"/>
      <c r="EAK104" s="1332"/>
      <c r="EAL104" s="1332"/>
      <c r="EAM104" s="1332"/>
      <c r="EAN104" s="1332"/>
      <c r="EAO104" s="1332"/>
      <c r="EAP104" s="1332"/>
      <c r="EAQ104" s="1332"/>
      <c r="EAR104" s="1332"/>
      <c r="EAS104" s="1332"/>
      <c r="EAT104" s="1332"/>
      <c r="EAU104" s="1332"/>
      <c r="EAV104" s="1332"/>
      <c r="EAW104" s="1332"/>
      <c r="EAX104" s="1332"/>
      <c r="EAY104" s="1332"/>
      <c r="EAZ104" s="1332"/>
      <c r="EBA104" s="1332"/>
      <c r="EBB104" s="1332"/>
      <c r="EBC104" s="1332"/>
      <c r="EBD104" s="1332"/>
      <c r="EBE104" s="1332"/>
      <c r="EBF104" s="1332"/>
      <c r="EBG104" s="1332"/>
      <c r="EBH104" s="1332"/>
      <c r="EBI104" s="1332"/>
      <c r="EBJ104" s="1332"/>
      <c r="EBK104" s="1332"/>
      <c r="EBL104" s="1332"/>
      <c r="EBM104" s="1332"/>
      <c r="EBN104" s="1332"/>
      <c r="EBO104" s="1332"/>
      <c r="EBP104" s="1332"/>
      <c r="EBQ104" s="1332"/>
      <c r="EBR104" s="1332"/>
      <c r="EBS104" s="1332"/>
      <c r="EBT104" s="1332"/>
      <c r="EBU104" s="1332"/>
      <c r="EBV104" s="1332"/>
      <c r="EBW104" s="1332"/>
      <c r="EBX104" s="1332"/>
      <c r="EBY104" s="1332"/>
      <c r="EBZ104" s="1332"/>
      <c r="ECA104" s="1332"/>
      <c r="ECB104" s="1332"/>
      <c r="ECC104" s="1332"/>
      <c r="ECD104" s="1332"/>
      <c r="ECE104" s="1332"/>
      <c r="ECF104" s="1332"/>
      <c r="ECG104" s="1332"/>
      <c r="ECH104" s="1332"/>
      <c r="ECI104" s="1332"/>
      <c r="ECJ104" s="1332"/>
      <c r="ECK104" s="1332"/>
      <c r="ECL104" s="1332"/>
      <c r="ECM104" s="1332"/>
      <c r="ECN104" s="1332"/>
      <c r="ECO104" s="1332"/>
      <c r="ECP104" s="1332"/>
      <c r="ECQ104" s="1332"/>
      <c r="ECR104" s="1332"/>
      <c r="ECS104" s="1332"/>
      <c r="ECT104" s="1332"/>
      <c r="ECU104" s="1332"/>
      <c r="ECV104" s="1332"/>
      <c r="ECW104" s="1332"/>
      <c r="ECX104" s="1332"/>
      <c r="ECY104" s="1332"/>
      <c r="ECZ104" s="1332"/>
      <c r="EDA104" s="1332"/>
      <c r="EDB104" s="1332"/>
      <c r="EDC104" s="1332"/>
      <c r="EDD104" s="1332"/>
      <c r="EDE104" s="1332"/>
      <c r="EDF104" s="1332"/>
      <c r="EDG104" s="1332"/>
      <c r="EDH104" s="1332"/>
      <c r="EDI104" s="1332"/>
      <c r="EDJ104" s="1332"/>
      <c r="EDK104" s="1332"/>
      <c r="EDL104" s="1332"/>
      <c r="EDM104" s="1332"/>
      <c r="EDN104" s="1332"/>
      <c r="EDO104" s="1332"/>
      <c r="EDP104" s="1332"/>
      <c r="EDQ104" s="1332"/>
      <c r="EDR104" s="1332"/>
      <c r="EDS104" s="1332"/>
      <c r="EDT104" s="1332"/>
      <c r="EDU104" s="1332"/>
      <c r="EDV104" s="1332"/>
      <c r="EDW104" s="1332"/>
      <c r="EDX104" s="1332"/>
      <c r="EDY104" s="1332"/>
      <c r="EDZ104" s="1332"/>
      <c r="EEA104" s="1332"/>
      <c r="EEB104" s="1332"/>
      <c r="EEC104" s="1332"/>
      <c r="EED104" s="1332"/>
      <c r="EEE104" s="1332"/>
      <c r="EEF104" s="1332"/>
      <c r="EEG104" s="1332"/>
      <c r="EEH104" s="1332"/>
      <c r="EEI104" s="1332"/>
      <c r="EEJ104" s="1332"/>
      <c r="EEK104" s="1332"/>
      <c r="EEL104" s="1332"/>
      <c r="EEM104" s="1332"/>
      <c r="EEN104" s="1332"/>
      <c r="EEO104" s="1332"/>
      <c r="EEP104" s="1332"/>
      <c r="EEQ104" s="1332"/>
      <c r="EER104" s="1332"/>
      <c r="EES104" s="1332"/>
      <c r="EET104" s="1332"/>
      <c r="EEU104" s="1332"/>
      <c r="EEV104" s="1332"/>
      <c r="EEW104" s="1332"/>
      <c r="EEX104" s="1332"/>
      <c r="EEY104" s="1332"/>
      <c r="EEZ104" s="1332"/>
      <c r="EFA104" s="1332"/>
      <c r="EFB104" s="1332"/>
      <c r="EFC104" s="1332"/>
      <c r="EFD104" s="1332"/>
      <c r="EFE104" s="1332"/>
      <c r="EFF104" s="1332"/>
      <c r="EFG104" s="1332"/>
      <c r="EFH104" s="1332"/>
      <c r="EFI104" s="1332"/>
      <c r="EFJ104" s="1332"/>
      <c r="EFK104" s="1332"/>
      <c r="EFL104" s="1332"/>
      <c r="EFM104" s="1332"/>
      <c r="EFN104" s="1332"/>
      <c r="EFO104" s="1332"/>
      <c r="EFP104" s="1332"/>
      <c r="EFQ104" s="1332"/>
      <c r="EFR104" s="1332"/>
      <c r="EFS104" s="1332"/>
      <c r="EFT104" s="1332"/>
      <c r="EFU104" s="1332"/>
      <c r="EFV104" s="1332"/>
      <c r="EFW104" s="1332"/>
      <c r="EFX104" s="1332"/>
      <c r="EFY104" s="1332"/>
      <c r="EFZ104" s="1332"/>
      <c r="EGA104" s="1332"/>
      <c r="EGB104" s="1332"/>
      <c r="EGC104" s="1332"/>
      <c r="EGD104" s="1332"/>
      <c r="EGE104" s="1332"/>
      <c r="EGF104" s="1332"/>
      <c r="EGG104" s="1332"/>
      <c r="EGH104" s="1332"/>
      <c r="EGI104" s="1332"/>
      <c r="EGJ104" s="1332"/>
      <c r="EGK104" s="1332"/>
      <c r="EGL104" s="1332"/>
      <c r="EGM104" s="1332"/>
      <c r="EGN104" s="1332"/>
      <c r="EGO104" s="1332"/>
      <c r="EGP104" s="1332"/>
      <c r="EGQ104" s="1332"/>
      <c r="EGR104" s="1332"/>
      <c r="EGS104" s="1332"/>
      <c r="EGT104" s="1332"/>
      <c r="EGU104" s="1332"/>
      <c r="EGV104" s="1332"/>
      <c r="EGW104" s="1332"/>
      <c r="EGX104" s="1332"/>
      <c r="EGY104" s="1332"/>
      <c r="EGZ104" s="1332"/>
      <c r="EHA104" s="1332"/>
      <c r="EHB104" s="1332"/>
      <c r="EHC104" s="1332"/>
      <c r="EHD104" s="1332"/>
      <c r="EHE104" s="1332"/>
      <c r="EHF104" s="1332"/>
      <c r="EHG104" s="1332"/>
      <c r="EHH104" s="1332"/>
      <c r="EHI104" s="1332"/>
      <c r="EHJ104" s="1332"/>
      <c r="EHK104" s="1332"/>
      <c r="EHL104" s="1332"/>
      <c r="EHM104" s="1332"/>
      <c r="EHN104" s="1332"/>
      <c r="EHO104" s="1332"/>
      <c r="EHP104" s="1332"/>
      <c r="EHQ104" s="1332"/>
      <c r="EHR104" s="1332"/>
      <c r="EHS104" s="1332"/>
      <c r="EHT104" s="1332"/>
      <c r="EHU104" s="1332"/>
      <c r="EHV104" s="1332"/>
      <c r="EHW104" s="1332"/>
      <c r="EHX104" s="1332"/>
      <c r="EHY104" s="1332"/>
      <c r="EHZ104" s="1332"/>
      <c r="EIA104" s="1332"/>
      <c r="EIB104" s="1332"/>
      <c r="EIC104" s="1332"/>
      <c r="EID104" s="1332"/>
      <c r="EIE104" s="1332"/>
      <c r="EIF104" s="1332"/>
      <c r="EIG104" s="1332"/>
      <c r="EIH104" s="1332"/>
      <c r="EII104" s="1332"/>
      <c r="EIJ104" s="1332"/>
      <c r="EIK104" s="1332"/>
      <c r="EIL104" s="1332"/>
      <c r="EIM104" s="1332"/>
      <c r="EIN104" s="1332"/>
      <c r="EIO104" s="1332"/>
      <c r="EIP104" s="1332"/>
      <c r="EIQ104" s="1332"/>
      <c r="EIR104" s="1332"/>
      <c r="EIS104" s="1332"/>
      <c r="EIT104" s="1332"/>
      <c r="EIU104" s="1332"/>
      <c r="EIV104" s="1332"/>
      <c r="EIW104" s="1332"/>
      <c r="EIX104" s="1332"/>
      <c r="EIY104" s="1332"/>
      <c r="EIZ104" s="1332"/>
      <c r="EJA104" s="1332"/>
      <c r="EJB104" s="1332"/>
      <c r="EJC104" s="1332"/>
      <c r="EJD104" s="1332"/>
      <c r="EJE104" s="1332"/>
      <c r="EJF104" s="1332"/>
      <c r="EJG104" s="1332"/>
      <c r="EJH104" s="1332"/>
      <c r="EJI104" s="1332"/>
      <c r="EJJ104" s="1332"/>
      <c r="EJK104" s="1332"/>
      <c r="EJL104" s="1332"/>
      <c r="EJM104" s="1332"/>
      <c r="EJN104" s="1332"/>
      <c r="EJO104" s="1332"/>
      <c r="EJP104" s="1332"/>
      <c r="EJQ104" s="1332"/>
      <c r="EJR104" s="1332"/>
      <c r="EJS104" s="1332"/>
      <c r="EJT104" s="1332"/>
      <c r="EJU104" s="1332"/>
      <c r="EJV104" s="1332"/>
      <c r="EJW104" s="1332"/>
      <c r="EJX104" s="1332"/>
      <c r="EJY104" s="1332"/>
      <c r="EJZ104" s="1332"/>
      <c r="EKA104" s="1332"/>
      <c r="EKB104" s="1332"/>
      <c r="EKC104" s="1332"/>
      <c r="EKD104" s="1332"/>
      <c r="EKE104" s="1332"/>
      <c r="EKF104" s="1332"/>
      <c r="EKG104" s="1332"/>
      <c r="EKH104" s="1332"/>
      <c r="EKI104" s="1332"/>
      <c r="EKJ104" s="1332"/>
      <c r="EKK104" s="1332"/>
      <c r="EKL104" s="1332"/>
      <c r="EKM104" s="1332"/>
      <c r="EKN104" s="1332"/>
      <c r="EKO104" s="1332"/>
      <c r="EKP104" s="1332"/>
      <c r="EKQ104" s="1332"/>
      <c r="EKR104" s="1332"/>
      <c r="EKS104" s="1332"/>
      <c r="EKT104" s="1332"/>
      <c r="EKU104" s="1332"/>
      <c r="EKV104" s="1332"/>
      <c r="EKW104" s="1332"/>
      <c r="EKX104" s="1332"/>
      <c r="EKY104" s="1332"/>
      <c r="EKZ104" s="1332"/>
      <c r="ELA104" s="1332"/>
      <c r="ELB104" s="1332"/>
      <c r="ELC104" s="1332"/>
      <c r="ELD104" s="1332"/>
      <c r="ELE104" s="1332"/>
      <c r="ELF104" s="1332"/>
      <c r="ELG104" s="1332"/>
      <c r="ELH104" s="1332"/>
      <c r="ELI104" s="1332"/>
      <c r="ELJ104" s="1332"/>
      <c r="ELK104" s="1332"/>
      <c r="ELL104" s="1332"/>
      <c r="ELM104" s="1332"/>
      <c r="ELN104" s="1332"/>
      <c r="ELO104" s="1332"/>
      <c r="ELP104" s="1332"/>
      <c r="ELQ104" s="1332"/>
      <c r="ELR104" s="1332"/>
      <c r="ELS104" s="1332"/>
      <c r="ELT104" s="1332"/>
      <c r="ELU104" s="1332"/>
      <c r="ELV104" s="1332"/>
      <c r="ELW104" s="1332"/>
      <c r="ELX104" s="1332"/>
      <c r="ELY104" s="1332"/>
      <c r="ELZ104" s="1332"/>
      <c r="EMA104" s="1332"/>
      <c r="EMB104" s="1332"/>
      <c r="EMC104" s="1332"/>
      <c r="EMD104" s="1332"/>
      <c r="EME104" s="1332"/>
      <c r="EMF104" s="1332"/>
      <c r="EMG104" s="1332"/>
      <c r="EMH104" s="1332"/>
      <c r="EMI104" s="1332"/>
      <c r="EMJ104" s="1332"/>
      <c r="EMK104" s="1332"/>
      <c r="EML104" s="1332"/>
      <c r="EMM104" s="1332"/>
      <c r="EMN104" s="1332"/>
      <c r="EMO104" s="1332"/>
      <c r="EMP104" s="1332"/>
      <c r="EMQ104" s="1332"/>
      <c r="EMR104" s="1332"/>
      <c r="EMS104" s="1332"/>
      <c r="EMT104" s="1332"/>
      <c r="EMU104" s="1332"/>
      <c r="EMV104" s="1332"/>
      <c r="EMW104" s="1332"/>
      <c r="EMX104" s="1332"/>
      <c r="EMY104" s="1332"/>
      <c r="EMZ104" s="1332"/>
      <c r="ENA104" s="1332"/>
      <c r="ENB104" s="1332"/>
      <c r="ENC104" s="1332"/>
      <c r="END104" s="1332"/>
      <c r="ENE104" s="1332"/>
      <c r="ENF104" s="1332"/>
      <c r="ENG104" s="1332"/>
      <c r="ENH104" s="1332"/>
      <c r="ENI104" s="1332"/>
      <c r="ENJ104" s="1332"/>
      <c r="ENK104" s="1332"/>
      <c r="ENL104" s="1332"/>
      <c r="ENM104" s="1332"/>
      <c r="ENN104" s="1332"/>
      <c r="ENO104" s="1332"/>
      <c r="ENP104" s="1332"/>
      <c r="ENQ104" s="1332"/>
      <c r="ENR104" s="1332"/>
      <c r="ENS104" s="1332"/>
      <c r="ENT104" s="1332"/>
      <c r="ENU104" s="1332"/>
      <c r="ENV104" s="1332"/>
      <c r="ENW104" s="1332"/>
      <c r="ENX104" s="1332"/>
      <c r="ENY104" s="1332"/>
      <c r="ENZ104" s="1332"/>
      <c r="EOA104" s="1332"/>
      <c r="EOB104" s="1332"/>
      <c r="EOC104" s="1332"/>
      <c r="EOD104" s="1332"/>
      <c r="EOE104" s="1332"/>
      <c r="EOF104" s="1332"/>
      <c r="EOG104" s="1332"/>
      <c r="EOH104" s="1332"/>
      <c r="EOI104" s="1332"/>
      <c r="EOJ104" s="1332"/>
      <c r="EOK104" s="1332"/>
      <c r="EOL104" s="1332"/>
      <c r="EOM104" s="1332"/>
      <c r="EON104" s="1332"/>
      <c r="EOO104" s="1332"/>
      <c r="EOP104" s="1332"/>
      <c r="EOQ104" s="1332"/>
      <c r="EOR104" s="1332"/>
      <c r="EOS104" s="1332"/>
      <c r="EOT104" s="1332"/>
      <c r="EOU104" s="1332"/>
      <c r="EOV104" s="1332"/>
      <c r="EOW104" s="1332"/>
      <c r="EOX104" s="1332"/>
      <c r="EOY104" s="1332"/>
      <c r="EOZ104" s="1332"/>
      <c r="EPA104" s="1332"/>
      <c r="EPB104" s="1332"/>
      <c r="EPC104" s="1332"/>
      <c r="EPD104" s="1332"/>
      <c r="EPE104" s="1332"/>
      <c r="EPF104" s="1332"/>
      <c r="EPG104" s="1332"/>
      <c r="EPH104" s="1332"/>
      <c r="EPI104" s="1332"/>
      <c r="EPJ104" s="1332"/>
      <c r="EPK104" s="1332"/>
      <c r="EPL104" s="1332"/>
      <c r="EPM104" s="1332"/>
      <c r="EPN104" s="1332"/>
      <c r="EPO104" s="1332"/>
      <c r="EPP104" s="1332"/>
      <c r="EPQ104" s="1332"/>
      <c r="EPR104" s="1332"/>
      <c r="EPS104" s="1332"/>
      <c r="EPT104" s="1332"/>
      <c r="EPU104" s="1332"/>
      <c r="EPV104" s="1332"/>
      <c r="EPW104" s="1332"/>
      <c r="EPX104" s="1332"/>
      <c r="EPY104" s="1332"/>
      <c r="EPZ104" s="1332"/>
      <c r="EQA104" s="1332"/>
      <c r="EQB104" s="1332"/>
      <c r="EQC104" s="1332"/>
      <c r="EQD104" s="1332"/>
      <c r="EQE104" s="1332"/>
      <c r="EQF104" s="1332"/>
      <c r="EQG104" s="1332"/>
      <c r="EQH104" s="1332"/>
      <c r="EQI104" s="1332"/>
      <c r="EQJ104" s="1332"/>
      <c r="EQK104" s="1332"/>
      <c r="EQL104" s="1332"/>
      <c r="EQM104" s="1332"/>
      <c r="EQN104" s="1332"/>
      <c r="EQO104" s="1332"/>
      <c r="EQP104" s="1332"/>
      <c r="EQQ104" s="1332"/>
      <c r="EQR104" s="1332"/>
      <c r="EQS104" s="1332"/>
      <c r="EQT104" s="1332"/>
      <c r="EQU104" s="1332"/>
      <c r="EQV104" s="1332"/>
      <c r="EQW104" s="1332"/>
      <c r="EQX104" s="1332"/>
      <c r="EQY104" s="1332"/>
      <c r="EQZ104" s="1332"/>
      <c r="ERA104" s="1332"/>
      <c r="ERB104" s="1332"/>
      <c r="ERC104" s="1332"/>
      <c r="ERD104" s="1332"/>
      <c r="ERE104" s="1332"/>
      <c r="ERF104" s="1332"/>
      <c r="ERG104" s="1332"/>
      <c r="ERH104" s="1332"/>
      <c r="ERI104" s="1332"/>
      <c r="ERJ104" s="1332"/>
      <c r="ERK104" s="1332"/>
      <c r="ERL104" s="1332"/>
      <c r="ERM104" s="1332"/>
      <c r="ERN104" s="1332"/>
      <c r="ERO104" s="1332"/>
      <c r="ERP104" s="1332"/>
      <c r="ERQ104" s="1332"/>
      <c r="ERR104" s="1332"/>
      <c r="ERS104" s="1332"/>
      <c r="ERT104" s="1332"/>
      <c r="ERU104" s="1332"/>
      <c r="ERV104" s="1332"/>
      <c r="ERW104" s="1332"/>
      <c r="ERX104" s="1332"/>
      <c r="ERY104" s="1332"/>
      <c r="ERZ104" s="1332"/>
      <c r="ESA104" s="1332"/>
      <c r="ESB104" s="1332"/>
      <c r="ESC104" s="1332"/>
      <c r="ESD104" s="1332"/>
      <c r="ESE104" s="1332"/>
      <c r="ESF104" s="1332"/>
      <c r="ESG104" s="1332"/>
      <c r="ESH104" s="1332"/>
      <c r="ESI104" s="1332"/>
      <c r="ESJ104" s="1332"/>
      <c r="ESK104" s="1332"/>
      <c r="ESL104" s="1332"/>
      <c r="ESM104" s="1332"/>
      <c r="ESN104" s="1332"/>
      <c r="ESO104" s="1332"/>
      <c r="ESP104" s="1332"/>
      <c r="ESQ104" s="1332"/>
      <c r="ESR104" s="1332"/>
      <c r="ESS104" s="1332"/>
      <c r="EST104" s="1332"/>
      <c r="ESU104" s="1332"/>
      <c r="ESV104" s="1332"/>
      <c r="ESW104" s="1332"/>
      <c r="ESX104" s="1332"/>
      <c r="ESY104" s="1332"/>
      <c r="ESZ104" s="1332"/>
      <c r="ETA104" s="1332"/>
      <c r="ETB104" s="1332"/>
      <c r="ETC104" s="1332"/>
      <c r="ETD104" s="1332"/>
      <c r="ETE104" s="1332"/>
      <c r="ETF104" s="1332"/>
      <c r="ETG104" s="1332"/>
      <c r="ETH104" s="1332"/>
      <c r="ETI104" s="1332"/>
      <c r="ETJ104" s="1332"/>
      <c r="ETK104" s="1332"/>
      <c r="ETL104" s="1332"/>
      <c r="ETM104" s="1332"/>
      <c r="ETN104" s="1332"/>
      <c r="ETO104" s="1332"/>
      <c r="ETP104" s="1332"/>
      <c r="ETQ104" s="1332"/>
      <c r="ETR104" s="1332"/>
      <c r="ETS104" s="1332"/>
      <c r="ETT104" s="1332"/>
      <c r="ETU104" s="1332"/>
      <c r="ETV104" s="1332"/>
      <c r="ETW104" s="1332"/>
      <c r="ETX104" s="1332"/>
      <c r="ETY104" s="1332"/>
      <c r="ETZ104" s="1332"/>
      <c r="EUA104" s="1332"/>
      <c r="EUB104" s="1332"/>
      <c r="EUC104" s="1332"/>
      <c r="EUD104" s="1332"/>
      <c r="EUE104" s="1332"/>
      <c r="EUF104" s="1332"/>
      <c r="EUG104" s="1332"/>
      <c r="EUH104" s="1332"/>
      <c r="EUI104" s="1332"/>
      <c r="EUJ104" s="1332"/>
      <c r="EUK104" s="1332"/>
      <c r="EUL104" s="1332"/>
      <c r="EUM104" s="1332"/>
      <c r="EUN104" s="1332"/>
      <c r="EUO104" s="1332"/>
      <c r="EUP104" s="1332"/>
      <c r="EUQ104" s="1332"/>
      <c r="EUR104" s="1332"/>
      <c r="EUS104" s="1332"/>
      <c r="EUT104" s="1332"/>
      <c r="EUU104" s="1332"/>
      <c r="EUV104" s="1332"/>
      <c r="EUW104" s="1332"/>
      <c r="EUX104" s="1332"/>
      <c r="EUY104" s="1332"/>
      <c r="EUZ104" s="1332"/>
      <c r="EVA104" s="1332"/>
      <c r="EVB104" s="1332"/>
      <c r="EVC104" s="1332"/>
      <c r="EVD104" s="1332"/>
      <c r="EVE104" s="1332"/>
      <c r="EVF104" s="1332"/>
      <c r="EVG104" s="1332"/>
      <c r="EVH104" s="1332"/>
      <c r="EVI104" s="1332"/>
      <c r="EVJ104" s="1332"/>
      <c r="EVK104" s="1332"/>
      <c r="EVL104" s="1332"/>
      <c r="EVM104" s="1332"/>
      <c r="EVN104" s="1332"/>
      <c r="EVO104" s="1332"/>
      <c r="EVP104" s="1332"/>
      <c r="EVQ104" s="1332"/>
      <c r="EVR104" s="1332"/>
      <c r="EVS104" s="1332"/>
      <c r="EVT104" s="1332"/>
      <c r="EVU104" s="1332"/>
      <c r="EVV104" s="1332"/>
      <c r="EVW104" s="1332"/>
      <c r="EVX104" s="1332"/>
      <c r="EVY104" s="1332"/>
      <c r="EVZ104" s="1332"/>
      <c r="EWA104" s="1332"/>
      <c r="EWB104" s="1332"/>
      <c r="EWC104" s="1332"/>
      <c r="EWD104" s="1332"/>
      <c r="EWE104" s="1332"/>
      <c r="EWF104" s="1332"/>
      <c r="EWG104" s="1332"/>
      <c r="EWH104" s="1332"/>
      <c r="EWI104" s="1332"/>
      <c r="EWJ104" s="1332"/>
      <c r="EWK104" s="1332"/>
      <c r="EWL104" s="1332"/>
      <c r="EWM104" s="1332"/>
      <c r="EWN104" s="1332"/>
      <c r="EWO104" s="1332"/>
      <c r="EWP104" s="1332"/>
      <c r="EWQ104" s="1332"/>
      <c r="EWR104" s="1332"/>
      <c r="EWS104" s="1332"/>
      <c r="EWT104" s="1332"/>
      <c r="EWU104" s="1332"/>
      <c r="EWV104" s="1332"/>
      <c r="EWW104" s="1332"/>
      <c r="EWX104" s="1332"/>
      <c r="EWY104" s="1332"/>
      <c r="EWZ104" s="1332"/>
      <c r="EXA104" s="1332"/>
      <c r="EXB104" s="1332"/>
      <c r="EXC104" s="1332"/>
      <c r="EXD104" s="1332"/>
      <c r="EXE104" s="1332"/>
      <c r="EXF104" s="1332"/>
      <c r="EXG104" s="1332"/>
      <c r="EXH104" s="1332"/>
      <c r="EXI104" s="1332"/>
      <c r="EXJ104" s="1332"/>
      <c r="EXK104" s="1332"/>
      <c r="EXL104" s="1332"/>
      <c r="EXM104" s="1332"/>
      <c r="EXN104" s="1332"/>
      <c r="EXO104" s="1332"/>
      <c r="EXP104" s="1332"/>
      <c r="EXQ104" s="1332"/>
      <c r="EXR104" s="1332"/>
      <c r="EXS104" s="1332"/>
      <c r="EXT104" s="1332"/>
      <c r="EXU104" s="1332"/>
      <c r="EXV104" s="1332"/>
      <c r="EXW104" s="1332"/>
      <c r="EXX104" s="1332"/>
      <c r="EXY104" s="1332"/>
      <c r="EXZ104" s="1332"/>
      <c r="EYA104" s="1332"/>
      <c r="EYB104" s="1332"/>
      <c r="EYC104" s="1332"/>
      <c r="EYD104" s="1332"/>
      <c r="EYE104" s="1332"/>
      <c r="EYF104" s="1332"/>
      <c r="EYG104" s="1332"/>
      <c r="EYH104" s="1332"/>
      <c r="EYI104" s="1332"/>
      <c r="EYJ104" s="1332"/>
      <c r="EYK104" s="1332"/>
      <c r="EYL104" s="1332"/>
      <c r="EYM104" s="1332"/>
      <c r="EYN104" s="1332"/>
      <c r="EYO104" s="1332"/>
      <c r="EYP104" s="1332"/>
      <c r="EYQ104" s="1332"/>
      <c r="EYR104" s="1332"/>
      <c r="EYS104" s="1332"/>
      <c r="EYT104" s="1332"/>
      <c r="EYU104" s="1332"/>
      <c r="EYV104" s="1332"/>
      <c r="EYW104" s="1332"/>
      <c r="EYX104" s="1332"/>
      <c r="EYY104" s="1332"/>
      <c r="EYZ104" s="1332"/>
      <c r="EZA104" s="1332"/>
      <c r="EZB104" s="1332"/>
      <c r="EZC104" s="1332"/>
      <c r="EZD104" s="1332"/>
      <c r="EZE104" s="1332"/>
      <c r="EZF104" s="1332"/>
      <c r="EZG104" s="1332"/>
      <c r="EZH104" s="1332"/>
      <c r="EZI104" s="1332"/>
      <c r="EZJ104" s="1332"/>
      <c r="EZK104" s="1332"/>
      <c r="EZL104" s="1332"/>
      <c r="EZM104" s="1332"/>
      <c r="EZN104" s="1332"/>
      <c r="EZO104" s="1332"/>
      <c r="EZP104" s="1332"/>
      <c r="EZQ104" s="1332"/>
      <c r="EZR104" s="1332"/>
      <c r="EZS104" s="1332"/>
      <c r="EZT104" s="1332"/>
      <c r="EZU104" s="1332"/>
      <c r="EZV104" s="1332"/>
      <c r="EZW104" s="1332"/>
      <c r="EZX104" s="1332"/>
      <c r="EZY104" s="1332"/>
      <c r="EZZ104" s="1332"/>
      <c r="FAA104" s="1332"/>
      <c r="FAB104" s="1332"/>
      <c r="FAC104" s="1332"/>
      <c r="FAD104" s="1332"/>
      <c r="FAE104" s="1332"/>
      <c r="FAF104" s="1332"/>
      <c r="FAG104" s="1332"/>
      <c r="FAH104" s="1332"/>
      <c r="FAI104" s="1332"/>
      <c r="FAJ104" s="1332"/>
      <c r="FAK104" s="1332"/>
      <c r="FAL104" s="1332"/>
      <c r="FAM104" s="1332"/>
      <c r="FAN104" s="1332"/>
      <c r="FAO104" s="1332"/>
      <c r="FAP104" s="1332"/>
      <c r="FAQ104" s="1332"/>
      <c r="FAR104" s="1332"/>
      <c r="FAS104" s="1332"/>
      <c r="FAT104" s="1332"/>
      <c r="FAU104" s="1332"/>
      <c r="FAV104" s="1332"/>
      <c r="FAW104" s="1332"/>
      <c r="FAX104" s="1332"/>
      <c r="FAY104" s="1332"/>
      <c r="FAZ104" s="1332"/>
      <c r="FBA104" s="1332"/>
      <c r="FBB104" s="1332"/>
      <c r="FBC104" s="1332"/>
      <c r="FBD104" s="1332"/>
      <c r="FBE104" s="1332"/>
      <c r="FBF104" s="1332"/>
      <c r="FBG104" s="1332"/>
      <c r="FBH104" s="1332"/>
      <c r="FBI104" s="1332"/>
      <c r="FBJ104" s="1332"/>
      <c r="FBK104" s="1332"/>
      <c r="FBL104" s="1332"/>
      <c r="FBM104" s="1332"/>
      <c r="FBN104" s="1332"/>
      <c r="FBO104" s="1332"/>
      <c r="FBP104" s="1332"/>
      <c r="FBQ104" s="1332"/>
      <c r="FBR104" s="1332"/>
      <c r="FBS104" s="1332"/>
      <c r="FBT104" s="1332"/>
      <c r="FBU104" s="1332"/>
      <c r="FBV104" s="1332"/>
      <c r="FBW104" s="1332"/>
      <c r="FBX104" s="1332"/>
      <c r="FBY104" s="1332"/>
      <c r="FBZ104" s="1332"/>
      <c r="FCA104" s="1332"/>
      <c r="FCB104" s="1332"/>
      <c r="FCC104" s="1332"/>
      <c r="FCD104" s="1332"/>
      <c r="FCE104" s="1332"/>
      <c r="FCF104" s="1332"/>
      <c r="FCG104" s="1332"/>
      <c r="FCH104" s="1332"/>
      <c r="FCI104" s="1332"/>
      <c r="FCJ104" s="1332"/>
      <c r="FCK104" s="1332"/>
      <c r="FCL104" s="1332"/>
      <c r="FCM104" s="1332"/>
      <c r="FCN104" s="1332"/>
      <c r="FCO104" s="1332"/>
      <c r="FCP104" s="1332"/>
      <c r="FCQ104" s="1332"/>
      <c r="FCR104" s="1332"/>
      <c r="FCS104" s="1332"/>
      <c r="FCT104" s="1332"/>
      <c r="FCU104" s="1332"/>
      <c r="FCV104" s="1332"/>
      <c r="FCW104" s="1332"/>
      <c r="FCX104" s="1332"/>
      <c r="FCY104" s="1332"/>
      <c r="FCZ104" s="1332"/>
      <c r="FDA104" s="1332"/>
      <c r="FDB104" s="1332"/>
      <c r="FDC104" s="1332"/>
      <c r="FDD104" s="1332"/>
      <c r="FDE104" s="1332"/>
      <c r="FDF104" s="1332"/>
      <c r="FDG104" s="1332"/>
      <c r="FDH104" s="1332"/>
      <c r="FDI104" s="1332"/>
      <c r="FDJ104" s="1332"/>
      <c r="FDK104" s="1332"/>
      <c r="FDL104" s="1332"/>
      <c r="FDM104" s="1332"/>
      <c r="FDN104" s="1332"/>
      <c r="FDO104" s="1332"/>
      <c r="FDP104" s="1332"/>
      <c r="FDQ104" s="1332"/>
      <c r="FDR104" s="1332"/>
      <c r="FDS104" s="1332"/>
      <c r="FDT104" s="1332"/>
      <c r="FDU104" s="1332"/>
      <c r="FDV104" s="1332"/>
      <c r="FDW104" s="1332"/>
      <c r="FDX104" s="1332"/>
      <c r="FDY104" s="1332"/>
      <c r="FDZ104" s="1332"/>
      <c r="FEA104" s="1332"/>
      <c r="FEB104" s="1332"/>
      <c r="FEC104" s="1332"/>
      <c r="FED104" s="1332"/>
      <c r="FEE104" s="1332"/>
      <c r="FEF104" s="1332"/>
      <c r="FEG104" s="1332"/>
      <c r="FEH104" s="1332"/>
      <c r="FEI104" s="1332"/>
      <c r="FEJ104" s="1332"/>
      <c r="FEK104" s="1332"/>
      <c r="FEL104" s="1332"/>
      <c r="FEM104" s="1332"/>
      <c r="FEN104" s="1332"/>
      <c r="FEO104" s="1332"/>
      <c r="FEP104" s="1332"/>
      <c r="FEQ104" s="1332"/>
      <c r="FER104" s="1332"/>
      <c r="FES104" s="1332"/>
      <c r="FET104" s="1332"/>
      <c r="FEU104" s="1332"/>
      <c r="FEV104" s="1332"/>
      <c r="FEW104" s="1332"/>
      <c r="FEX104" s="1332"/>
      <c r="FEY104" s="1332"/>
      <c r="FEZ104" s="1332"/>
      <c r="FFA104" s="1332"/>
      <c r="FFB104" s="1332"/>
      <c r="FFC104" s="1332"/>
      <c r="FFD104" s="1332"/>
      <c r="FFE104" s="1332"/>
      <c r="FFF104" s="1332"/>
      <c r="FFG104" s="1332"/>
      <c r="FFH104" s="1332"/>
      <c r="FFI104" s="1332"/>
      <c r="FFJ104" s="1332"/>
      <c r="FFK104" s="1332"/>
      <c r="FFL104" s="1332"/>
      <c r="FFM104" s="1332"/>
      <c r="FFN104" s="1332"/>
      <c r="FFO104" s="1332"/>
      <c r="FFP104" s="1332"/>
      <c r="FFQ104" s="1332"/>
      <c r="FFR104" s="1332"/>
      <c r="FFS104" s="1332"/>
      <c r="FFT104" s="1332"/>
      <c r="FFU104" s="1332"/>
      <c r="FFV104" s="1332"/>
      <c r="FFW104" s="1332"/>
      <c r="FFX104" s="1332"/>
      <c r="FFY104" s="1332"/>
      <c r="FFZ104" s="1332"/>
      <c r="FGA104" s="1332"/>
      <c r="FGB104" s="1332"/>
      <c r="FGC104" s="1332"/>
      <c r="FGD104" s="1332"/>
      <c r="FGE104" s="1332"/>
      <c r="FGF104" s="1332"/>
      <c r="FGG104" s="1332"/>
      <c r="FGH104" s="1332"/>
      <c r="FGI104" s="1332"/>
      <c r="FGJ104" s="1332"/>
      <c r="FGK104" s="1332"/>
      <c r="FGL104" s="1332"/>
      <c r="FGM104" s="1332"/>
      <c r="FGN104" s="1332"/>
      <c r="FGO104" s="1332"/>
      <c r="FGP104" s="1332"/>
      <c r="FGQ104" s="1332"/>
      <c r="FGR104" s="1332"/>
      <c r="FGS104" s="1332"/>
      <c r="FGT104" s="1332"/>
      <c r="FGU104" s="1332"/>
      <c r="FGV104" s="1332"/>
      <c r="FGW104" s="1332"/>
      <c r="FGX104" s="1332"/>
      <c r="FGY104" s="1332"/>
      <c r="FGZ104" s="1332"/>
      <c r="FHA104" s="1332"/>
      <c r="FHB104" s="1332"/>
      <c r="FHC104" s="1332"/>
      <c r="FHD104" s="1332"/>
      <c r="FHE104" s="1332"/>
      <c r="FHF104" s="1332"/>
      <c r="FHG104" s="1332"/>
      <c r="FHH104" s="1332"/>
      <c r="FHI104" s="1332"/>
      <c r="FHJ104" s="1332"/>
      <c r="FHK104" s="1332"/>
      <c r="FHL104" s="1332"/>
      <c r="FHM104" s="1332"/>
      <c r="FHN104" s="1332"/>
      <c r="FHO104" s="1332"/>
      <c r="FHP104" s="1332"/>
      <c r="FHQ104" s="1332"/>
      <c r="FHR104" s="1332"/>
      <c r="FHS104" s="1332"/>
      <c r="FHT104" s="1332"/>
      <c r="FHU104" s="1332"/>
      <c r="FHV104" s="1332"/>
      <c r="FHW104" s="1332"/>
      <c r="FHX104" s="1332"/>
      <c r="FHY104" s="1332"/>
      <c r="FHZ104" s="1332"/>
      <c r="FIA104" s="1332"/>
      <c r="FIB104" s="1332"/>
      <c r="FIC104" s="1332"/>
      <c r="FID104" s="1332"/>
      <c r="FIE104" s="1332"/>
      <c r="FIF104" s="1332"/>
      <c r="FIG104" s="1332"/>
      <c r="FIH104" s="1332"/>
      <c r="FII104" s="1332"/>
      <c r="FIJ104" s="1332"/>
      <c r="FIK104" s="1332"/>
      <c r="FIL104" s="1332"/>
      <c r="FIM104" s="1332"/>
      <c r="FIN104" s="1332"/>
      <c r="FIO104" s="1332"/>
      <c r="FIP104" s="1332"/>
      <c r="FIQ104" s="1332"/>
      <c r="FIR104" s="1332"/>
      <c r="FIS104" s="1332"/>
      <c r="FIT104" s="1332"/>
      <c r="FIU104" s="1332"/>
      <c r="FIV104" s="1332"/>
      <c r="FIW104" s="1332"/>
      <c r="FIX104" s="1332"/>
      <c r="FIY104" s="1332"/>
      <c r="FIZ104" s="1332"/>
      <c r="FJA104" s="1332"/>
      <c r="FJB104" s="1332"/>
      <c r="FJC104" s="1332"/>
      <c r="FJD104" s="1332"/>
      <c r="FJE104" s="1332"/>
      <c r="FJF104" s="1332"/>
      <c r="FJG104" s="1332"/>
      <c r="FJH104" s="1332"/>
      <c r="FJI104" s="1332"/>
      <c r="FJJ104" s="1332"/>
      <c r="FJK104" s="1332"/>
      <c r="FJL104" s="1332"/>
      <c r="FJM104" s="1332"/>
      <c r="FJN104" s="1332"/>
      <c r="FJO104" s="1332"/>
      <c r="FJP104" s="1332"/>
      <c r="FJQ104" s="1332"/>
      <c r="FJR104" s="1332"/>
      <c r="FJS104" s="1332"/>
      <c r="FJT104" s="1332"/>
      <c r="FJU104" s="1332"/>
      <c r="FJV104" s="1332"/>
      <c r="FJW104" s="1332"/>
      <c r="FJX104" s="1332"/>
      <c r="FJY104" s="1332"/>
      <c r="FJZ104" s="1332"/>
      <c r="FKA104" s="1332"/>
      <c r="FKB104" s="1332"/>
      <c r="FKC104" s="1332"/>
      <c r="FKD104" s="1332"/>
      <c r="FKE104" s="1332"/>
      <c r="FKF104" s="1332"/>
      <c r="FKG104" s="1332"/>
      <c r="FKH104" s="1332"/>
      <c r="FKI104" s="1332"/>
      <c r="FKJ104" s="1332"/>
      <c r="FKK104" s="1332"/>
      <c r="FKL104" s="1332"/>
      <c r="FKM104" s="1332"/>
      <c r="FKN104" s="1332"/>
      <c r="FKO104" s="1332"/>
      <c r="FKP104" s="1332"/>
      <c r="FKQ104" s="1332"/>
      <c r="FKR104" s="1332"/>
      <c r="FKS104" s="1332"/>
      <c r="FKT104" s="1332"/>
      <c r="FKU104" s="1332"/>
      <c r="FKV104" s="1332"/>
      <c r="FKW104" s="1332"/>
      <c r="FKX104" s="1332"/>
      <c r="FKY104" s="1332"/>
      <c r="FKZ104" s="1332"/>
      <c r="FLA104" s="1332"/>
      <c r="FLB104" s="1332"/>
      <c r="FLC104" s="1332"/>
      <c r="FLD104" s="1332"/>
      <c r="FLE104" s="1332"/>
      <c r="FLF104" s="1332"/>
      <c r="FLG104" s="1332"/>
      <c r="FLH104" s="1332"/>
      <c r="FLI104" s="1332"/>
      <c r="FLJ104" s="1332"/>
      <c r="FLK104" s="1332"/>
      <c r="FLL104" s="1332"/>
      <c r="FLM104" s="1332"/>
      <c r="FLN104" s="1332"/>
      <c r="FLO104" s="1332"/>
      <c r="FLP104" s="1332"/>
      <c r="FLQ104" s="1332"/>
      <c r="FLR104" s="1332"/>
      <c r="FLS104" s="1332"/>
      <c r="FLT104" s="1332"/>
      <c r="FLU104" s="1332"/>
      <c r="FLV104" s="1332"/>
      <c r="FLW104" s="1332"/>
      <c r="FLX104" s="1332"/>
      <c r="FLY104" s="1332"/>
      <c r="FLZ104" s="1332"/>
      <c r="FMA104" s="1332"/>
      <c r="FMB104" s="1332"/>
      <c r="FMC104" s="1332"/>
      <c r="FMD104" s="1332"/>
      <c r="FME104" s="1332"/>
      <c r="FMF104" s="1332"/>
      <c r="FMG104" s="1332"/>
      <c r="FMH104" s="1332"/>
      <c r="FMI104" s="1332"/>
      <c r="FMJ104" s="1332"/>
      <c r="FMK104" s="1332"/>
      <c r="FML104" s="1332"/>
      <c r="FMM104" s="1332"/>
      <c r="FMN104" s="1332"/>
      <c r="FMO104" s="1332"/>
      <c r="FMP104" s="1332"/>
      <c r="FMQ104" s="1332"/>
      <c r="FMR104" s="1332"/>
      <c r="FMS104" s="1332"/>
      <c r="FMT104" s="1332"/>
      <c r="FMU104" s="1332"/>
      <c r="FMV104" s="1332"/>
      <c r="FMW104" s="1332"/>
      <c r="FMX104" s="1332"/>
      <c r="FMY104" s="1332"/>
      <c r="FMZ104" s="1332"/>
      <c r="FNA104" s="1332"/>
      <c r="FNB104" s="1332"/>
      <c r="FNC104" s="1332"/>
      <c r="FND104" s="1332"/>
      <c r="FNE104" s="1332"/>
      <c r="FNF104" s="1332"/>
    </row>
    <row r="105" spans="1:4426" s="1571" customFormat="1" ht="15">
      <c r="B105" s="1624">
        <v>1901114</v>
      </c>
      <c r="C105" s="1631" t="s">
        <v>1961</v>
      </c>
      <c r="D105" s="1427">
        <v>-810638.95</v>
      </c>
      <c r="E105" s="1427">
        <f>+D105</f>
        <v>-810638.95</v>
      </c>
      <c r="F105" s="1427"/>
      <c r="G105" s="1427"/>
      <c r="H105" s="1427"/>
      <c r="I105" s="1427"/>
      <c r="J105" s="1623" t="s">
        <v>1831</v>
      </c>
      <c r="K105" s="1435" t="s">
        <v>1962</v>
      </c>
      <c r="L105" s="1332"/>
      <c r="M105" s="1332"/>
      <c r="N105" s="1332"/>
      <c r="O105" s="1332"/>
      <c r="P105" s="1332"/>
      <c r="Q105" s="1332"/>
      <c r="R105" s="1332"/>
      <c r="S105" s="1332"/>
      <c r="T105" s="1332"/>
      <c r="U105" s="1332"/>
      <c r="V105" s="1332"/>
      <c r="W105" s="1332"/>
      <c r="X105" s="1332"/>
      <c r="Y105" s="1332"/>
      <c r="Z105" s="1332"/>
      <c r="AA105" s="1332"/>
      <c r="AB105" s="1332"/>
      <c r="AC105" s="1332"/>
      <c r="AD105" s="1332"/>
      <c r="AE105" s="1332"/>
      <c r="AF105" s="1332"/>
      <c r="AG105" s="1332"/>
      <c r="AH105" s="1332"/>
      <c r="AI105" s="1332"/>
      <c r="AJ105" s="1332"/>
      <c r="AK105" s="1332"/>
      <c r="AL105" s="1332"/>
      <c r="AM105" s="1332"/>
      <c r="AN105" s="1332"/>
      <c r="AO105" s="1332"/>
      <c r="AP105" s="1332"/>
      <c r="AQ105" s="1332"/>
      <c r="AR105" s="1332"/>
      <c r="AS105" s="1332"/>
      <c r="AT105" s="1332"/>
      <c r="AU105" s="1332"/>
      <c r="AV105" s="1332"/>
      <c r="AW105" s="1332"/>
      <c r="AX105" s="1332"/>
      <c r="AY105" s="1332"/>
      <c r="AZ105" s="1332"/>
      <c r="BA105" s="1332"/>
      <c r="BB105" s="1332"/>
      <c r="BC105" s="1332"/>
      <c r="BD105" s="1332"/>
      <c r="BE105" s="1332"/>
      <c r="BF105" s="1332"/>
      <c r="BG105" s="1332"/>
      <c r="BH105" s="1332"/>
      <c r="BI105" s="1332"/>
      <c r="BJ105" s="1332"/>
      <c r="BK105" s="1332"/>
      <c r="BL105" s="1332"/>
      <c r="BM105" s="1332"/>
      <c r="BN105" s="1332"/>
      <c r="BO105" s="1332"/>
      <c r="BP105" s="1332"/>
      <c r="BQ105" s="1332"/>
      <c r="BR105" s="1332"/>
      <c r="BS105" s="1332"/>
      <c r="BT105" s="1332"/>
      <c r="BU105" s="1332"/>
      <c r="BV105" s="1332"/>
      <c r="BW105" s="1332"/>
      <c r="BX105" s="1332"/>
      <c r="BY105" s="1332"/>
      <c r="BZ105" s="1332"/>
      <c r="CA105" s="1332"/>
      <c r="CB105" s="1332"/>
      <c r="CC105" s="1332"/>
      <c r="CD105" s="1332"/>
      <c r="CE105" s="1332"/>
      <c r="CF105" s="1332"/>
      <c r="CG105" s="1332"/>
      <c r="CH105" s="1332"/>
      <c r="CI105" s="1332"/>
      <c r="CJ105" s="1332"/>
      <c r="CK105" s="1332"/>
      <c r="CL105" s="1332"/>
      <c r="CM105" s="1332"/>
      <c r="CN105" s="1332"/>
      <c r="CO105" s="1332"/>
      <c r="CP105" s="1332"/>
      <c r="CQ105" s="1332"/>
      <c r="CR105" s="1332"/>
      <c r="CS105" s="1332"/>
      <c r="CT105" s="1332"/>
      <c r="CU105" s="1332"/>
      <c r="CV105" s="1332"/>
      <c r="CW105" s="1332"/>
      <c r="CX105" s="1332"/>
      <c r="CY105" s="1332"/>
      <c r="CZ105" s="1332"/>
      <c r="DA105" s="1332"/>
      <c r="DB105" s="1332"/>
      <c r="DC105" s="1332"/>
      <c r="DD105" s="1332"/>
      <c r="DE105" s="1332"/>
      <c r="DF105" s="1332"/>
      <c r="DG105" s="1332"/>
      <c r="DH105" s="1332"/>
      <c r="DI105" s="1332"/>
      <c r="DJ105" s="1332"/>
      <c r="DK105" s="1332"/>
      <c r="DL105" s="1332"/>
      <c r="DM105" s="1332"/>
      <c r="DN105" s="1332"/>
      <c r="DO105" s="1332"/>
      <c r="DP105" s="1332"/>
      <c r="DQ105" s="1332"/>
      <c r="DR105" s="1332"/>
      <c r="DS105" s="1332"/>
      <c r="DT105" s="1332"/>
      <c r="DU105" s="1332"/>
      <c r="DV105" s="1332"/>
      <c r="DW105" s="1332"/>
      <c r="DX105" s="1332"/>
      <c r="DY105" s="1332"/>
      <c r="DZ105" s="1332"/>
      <c r="EA105" s="1332"/>
      <c r="EB105" s="1332"/>
      <c r="EC105" s="1332"/>
      <c r="ED105" s="1332"/>
      <c r="EE105" s="1332"/>
      <c r="EF105" s="1332"/>
      <c r="EG105" s="1332"/>
      <c r="EH105" s="1332"/>
      <c r="EI105" s="1332"/>
      <c r="EJ105" s="1332"/>
      <c r="EK105" s="1332"/>
      <c r="EL105" s="1332"/>
      <c r="EM105" s="1332"/>
      <c r="EN105" s="1332"/>
      <c r="EO105" s="1332"/>
      <c r="EP105" s="1332"/>
      <c r="EQ105" s="1332"/>
      <c r="ER105" s="1332"/>
      <c r="ES105" s="1332"/>
      <c r="ET105" s="1332"/>
      <c r="EU105" s="1332"/>
      <c r="EV105" s="1332"/>
      <c r="EW105" s="1332"/>
      <c r="EX105" s="1332"/>
      <c r="EY105" s="1332"/>
      <c r="EZ105" s="1332"/>
      <c r="FA105" s="1332"/>
      <c r="FB105" s="1332"/>
      <c r="FC105" s="1332"/>
      <c r="FD105" s="1332"/>
      <c r="FE105" s="1332"/>
      <c r="FF105" s="1332"/>
      <c r="FG105" s="1332"/>
      <c r="FH105" s="1332"/>
      <c r="FI105" s="1332"/>
      <c r="FJ105" s="1332"/>
      <c r="FK105" s="1332"/>
      <c r="FL105" s="1332"/>
      <c r="FM105" s="1332"/>
      <c r="FN105" s="1332"/>
      <c r="FO105" s="1332"/>
      <c r="FP105" s="1332"/>
      <c r="FQ105" s="1332"/>
      <c r="FR105" s="1332"/>
      <c r="FS105" s="1332"/>
      <c r="FT105" s="1332"/>
      <c r="FU105" s="1332"/>
      <c r="FV105" s="1332"/>
      <c r="FW105" s="1332"/>
      <c r="FX105" s="1332"/>
      <c r="FY105" s="1332"/>
      <c r="FZ105" s="1332"/>
      <c r="GA105" s="1332"/>
      <c r="GB105" s="1332"/>
      <c r="GC105" s="1332"/>
      <c r="GD105" s="1332"/>
      <c r="GE105" s="1332"/>
      <c r="GF105" s="1332"/>
      <c r="GG105" s="1332"/>
      <c r="GH105" s="1332"/>
      <c r="GI105" s="1332"/>
      <c r="GJ105" s="1332"/>
      <c r="GK105" s="1332"/>
      <c r="GL105" s="1332"/>
      <c r="GM105" s="1332"/>
      <c r="GN105" s="1332"/>
      <c r="GO105" s="1332"/>
      <c r="GP105" s="1332"/>
      <c r="GQ105" s="1332"/>
      <c r="GR105" s="1332"/>
      <c r="GS105" s="1332"/>
      <c r="GT105" s="1332"/>
      <c r="GU105" s="1332"/>
      <c r="GV105" s="1332"/>
      <c r="GW105" s="1332"/>
      <c r="GX105" s="1332"/>
      <c r="GY105" s="1332"/>
      <c r="GZ105" s="1332"/>
      <c r="HA105" s="1332"/>
      <c r="HB105" s="1332"/>
      <c r="HC105" s="1332"/>
      <c r="HD105" s="1332"/>
      <c r="HE105" s="1332"/>
      <c r="HF105" s="1332"/>
      <c r="HG105" s="1332"/>
      <c r="HH105" s="1332"/>
      <c r="HI105" s="1332"/>
      <c r="HJ105" s="1332"/>
      <c r="HK105" s="1332"/>
      <c r="HL105" s="1332"/>
      <c r="HM105" s="1332"/>
      <c r="HN105" s="1332"/>
      <c r="HO105" s="1332"/>
      <c r="HP105" s="1332"/>
      <c r="HQ105" s="1332"/>
      <c r="HR105" s="1332"/>
      <c r="HS105" s="1332"/>
      <c r="HT105" s="1332"/>
      <c r="HU105" s="1332"/>
      <c r="HV105" s="1332"/>
      <c r="HW105" s="1332"/>
      <c r="HX105" s="1332"/>
      <c r="HY105" s="1332"/>
      <c r="HZ105" s="1332"/>
      <c r="IA105" s="1332"/>
      <c r="IB105" s="1332"/>
      <c r="IC105" s="1332"/>
      <c r="ID105" s="1332"/>
      <c r="IE105" s="1332"/>
      <c r="IF105" s="1332"/>
      <c r="IG105" s="1332"/>
      <c r="IH105" s="1332"/>
      <c r="II105" s="1332"/>
      <c r="IJ105" s="1332"/>
      <c r="IK105" s="1332"/>
      <c r="IL105" s="1332"/>
      <c r="IM105" s="1332"/>
      <c r="IN105" s="1332"/>
      <c r="IO105" s="1332"/>
      <c r="IP105" s="1332"/>
      <c r="IQ105" s="1332"/>
      <c r="IR105" s="1332"/>
      <c r="IS105" s="1332"/>
      <c r="IT105" s="1332"/>
      <c r="IU105" s="1332"/>
      <c r="IV105" s="1332"/>
      <c r="IW105" s="1332"/>
      <c r="IX105" s="1332"/>
      <c r="IY105" s="1332"/>
      <c r="IZ105" s="1332"/>
      <c r="JA105" s="1332"/>
      <c r="JB105" s="1332"/>
      <c r="JC105" s="1332"/>
      <c r="JD105" s="1332"/>
      <c r="JE105" s="1332"/>
      <c r="JF105" s="1332"/>
      <c r="JG105" s="1332"/>
      <c r="JH105" s="1332"/>
      <c r="JI105" s="1332"/>
      <c r="JJ105" s="1332"/>
      <c r="JK105" s="1332"/>
      <c r="JL105" s="1332"/>
      <c r="JM105" s="1332"/>
      <c r="JN105" s="1332"/>
      <c r="JO105" s="1332"/>
      <c r="JP105" s="1332"/>
      <c r="JQ105" s="1332"/>
      <c r="JR105" s="1332"/>
      <c r="JS105" s="1332"/>
      <c r="JT105" s="1332"/>
      <c r="JU105" s="1332"/>
      <c r="JV105" s="1332"/>
      <c r="JW105" s="1332"/>
      <c r="JX105" s="1332"/>
      <c r="JY105" s="1332"/>
      <c r="JZ105" s="1332"/>
      <c r="KA105" s="1332"/>
      <c r="KB105" s="1332"/>
      <c r="KC105" s="1332"/>
      <c r="KD105" s="1332"/>
      <c r="KE105" s="1332"/>
      <c r="KF105" s="1332"/>
      <c r="KG105" s="1332"/>
      <c r="KH105" s="1332"/>
      <c r="KI105" s="1332"/>
      <c r="KJ105" s="1332"/>
      <c r="KK105" s="1332"/>
      <c r="KL105" s="1332"/>
      <c r="KM105" s="1332"/>
      <c r="KN105" s="1332"/>
      <c r="KO105" s="1332"/>
      <c r="KP105" s="1332"/>
      <c r="KQ105" s="1332"/>
      <c r="KR105" s="1332"/>
      <c r="KS105" s="1332"/>
      <c r="KT105" s="1332"/>
      <c r="KU105" s="1332"/>
      <c r="KV105" s="1332"/>
      <c r="KW105" s="1332"/>
      <c r="KX105" s="1332"/>
      <c r="KY105" s="1332"/>
      <c r="KZ105" s="1332"/>
      <c r="LA105" s="1332"/>
      <c r="LB105" s="1332"/>
      <c r="LC105" s="1332"/>
      <c r="LD105" s="1332"/>
      <c r="LE105" s="1332"/>
      <c r="LF105" s="1332"/>
      <c r="LG105" s="1332"/>
      <c r="LH105" s="1332"/>
      <c r="LI105" s="1332"/>
      <c r="LJ105" s="1332"/>
      <c r="LK105" s="1332"/>
      <c r="LL105" s="1332"/>
      <c r="LM105" s="1332"/>
      <c r="LN105" s="1332"/>
      <c r="LO105" s="1332"/>
      <c r="LP105" s="1332"/>
      <c r="LQ105" s="1332"/>
      <c r="LR105" s="1332"/>
      <c r="LS105" s="1332"/>
      <c r="LT105" s="1332"/>
      <c r="LU105" s="1332"/>
      <c r="LV105" s="1332"/>
      <c r="LW105" s="1332"/>
      <c r="LX105" s="1332"/>
      <c r="LY105" s="1332"/>
      <c r="LZ105" s="1332"/>
      <c r="MA105" s="1332"/>
      <c r="MB105" s="1332"/>
      <c r="MC105" s="1332"/>
      <c r="MD105" s="1332"/>
      <c r="ME105" s="1332"/>
      <c r="MF105" s="1332"/>
      <c r="MG105" s="1332"/>
      <c r="MH105" s="1332"/>
      <c r="MI105" s="1332"/>
      <c r="MJ105" s="1332"/>
      <c r="MK105" s="1332"/>
      <c r="ML105" s="1332"/>
      <c r="MM105" s="1332"/>
      <c r="MN105" s="1332"/>
      <c r="MO105" s="1332"/>
      <c r="MP105" s="1332"/>
      <c r="MQ105" s="1332"/>
      <c r="MR105" s="1332"/>
      <c r="MS105" s="1332"/>
      <c r="MT105" s="1332"/>
      <c r="MU105" s="1332"/>
      <c r="MV105" s="1332"/>
      <c r="MW105" s="1332"/>
      <c r="MX105" s="1332"/>
      <c r="MY105" s="1332"/>
      <c r="MZ105" s="1332"/>
      <c r="NA105" s="1332"/>
      <c r="NB105" s="1332"/>
      <c r="NC105" s="1332"/>
      <c r="ND105" s="1332"/>
      <c r="NE105" s="1332"/>
      <c r="NF105" s="1332"/>
      <c r="NG105" s="1332"/>
      <c r="NH105" s="1332"/>
      <c r="NI105" s="1332"/>
      <c r="NJ105" s="1332"/>
      <c r="NK105" s="1332"/>
      <c r="NL105" s="1332"/>
      <c r="NM105" s="1332"/>
      <c r="NN105" s="1332"/>
      <c r="NO105" s="1332"/>
      <c r="NP105" s="1332"/>
      <c r="NQ105" s="1332"/>
      <c r="NR105" s="1332"/>
      <c r="NS105" s="1332"/>
      <c r="NT105" s="1332"/>
      <c r="NU105" s="1332"/>
      <c r="NV105" s="1332"/>
      <c r="NW105" s="1332"/>
      <c r="NX105" s="1332"/>
      <c r="NY105" s="1332"/>
      <c r="NZ105" s="1332"/>
      <c r="OA105" s="1332"/>
      <c r="OB105" s="1332"/>
      <c r="OC105" s="1332"/>
      <c r="OD105" s="1332"/>
      <c r="OE105" s="1332"/>
      <c r="OF105" s="1332"/>
      <c r="OG105" s="1332"/>
      <c r="OH105" s="1332"/>
      <c r="OI105" s="1332"/>
      <c r="OJ105" s="1332"/>
      <c r="OK105" s="1332"/>
      <c r="OL105" s="1332"/>
      <c r="OM105" s="1332"/>
      <c r="ON105" s="1332"/>
      <c r="OO105" s="1332"/>
      <c r="OP105" s="1332"/>
      <c r="OQ105" s="1332"/>
      <c r="OR105" s="1332"/>
      <c r="OS105" s="1332"/>
      <c r="OT105" s="1332"/>
      <c r="OU105" s="1332"/>
      <c r="OV105" s="1332"/>
      <c r="OW105" s="1332"/>
      <c r="OX105" s="1332"/>
      <c r="OY105" s="1332"/>
      <c r="OZ105" s="1332"/>
      <c r="PA105" s="1332"/>
      <c r="PB105" s="1332"/>
      <c r="PC105" s="1332"/>
      <c r="PD105" s="1332"/>
      <c r="PE105" s="1332"/>
      <c r="PF105" s="1332"/>
      <c r="PG105" s="1332"/>
      <c r="PH105" s="1332"/>
      <c r="PI105" s="1332"/>
      <c r="PJ105" s="1332"/>
      <c r="PK105" s="1332"/>
      <c r="PL105" s="1332"/>
      <c r="PM105" s="1332"/>
      <c r="PN105" s="1332"/>
      <c r="PO105" s="1332"/>
      <c r="PP105" s="1332"/>
      <c r="PQ105" s="1332"/>
      <c r="PR105" s="1332"/>
      <c r="PS105" s="1332"/>
      <c r="PT105" s="1332"/>
      <c r="PU105" s="1332"/>
      <c r="PV105" s="1332"/>
      <c r="PW105" s="1332"/>
      <c r="PX105" s="1332"/>
      <c r="PY105" s="1332"/>
      <c r="PZ105" s="1332"/>
      <c r="QA105" s="1332"/>
      <c r="QB105" s="1332"/>
      <c r="QC105" s="1332"/>
      <c r="QD105" s="1332"/>
      <c r="QE105" s="1332"/>
      <c r="QF105" s="1332"/>
      <c r="QG105" s="1332"/>
      <c r="QH105" s="1332"/>
      <c r="QI105" s="1332"/>
      <c r="QJ105" s="1332"/>
      <c r="QK105" s="1332"/>
      <c r="QL105" s="1332"/>
      <c r="QM105" s="1332"/>
      <c r="QN105" s="1332"/>
      <c r="QO105" s="1332"/>
      <c r="QP105" s="1332"/>
      <c r="QQ105" s="1332"/>
      <c r="QR105" s="1332"/>
      <c r="QS105" s="1332"/>
      <c r="QT105" s="1332"/>
      <c r="QU105" s="1332"/>
      <c r="QV105" s="1332"/>
      <c r="QW105" s="1332"/>
      <c r="QX105" s="1332"/>
      <c r="QY105" s="1332"/>
      <c r="QZ105" s="1332"/>
      <c r="RA105" s="1332"/>
      <c r="RB105" s="1332"/>
      <c r="RC105" s="1332"/>
      <c r="RD105" s="1332"/>
      <c r="RE105" s="1332"/>
      <c r="RF105" s="1332"/>
      <c r="RG105" s="1332"/>
      <c r="RH105" s="1332"/>
      <c r="RI105" s="1332"/>
      <c r="RJ105" s="1332"/>
      <c r="RK105" s="1332"/>
      <c r="RL105" s="1332"/>
      <c r="RM105" s="1332"/>
      <c r="RN105" s="1332"/>
      <c r="RO105" s="1332"/>
      <c r="RP105" s="1332"/>
      <c r="RQ105" s="1332"/>
      <c r="RR105" s="1332"/>
      <c r="RS105" s="1332"/>
      <c r="RT105" s="1332"/>
      <c r="RU105" s="1332"/>
      <c r="RV105" s="1332"/>
      <c r="RW105" s="1332"/>
      <c r="RX105" s="1332"/>
      <c r="RY105" s="1332"/>
      <c r="RZ105" s="1332"/>
      <c r="SA105" s="1332"/>
      <c r="SB105" s="1332"/>
      <c r="SC105" s="1332"/>
      <c r="SD105" s="1332"/>
      <c r="SE105" s="1332"/>
      <c r="SF105" s="1332"/>
      <c r="SG105" s="1332"/>
      <c r="SH105" s="1332"/>
      <c r="SI105" s="1332"/>
      <c r="SJ105" s="1332"/>
      <c r="SK105" s="1332"/>
      <c r="SL105" s="1332"/>
      <c r="SM105" s="1332"/>
      <c r="SN105" s="1332"/>
      <c r="SO105" s="1332"/>
      <c r="SP105" s="1332"/>
      <c r="SQ105" s="1332"/>
      <c r="SR105" s="1332"/>
      <c r="SS105" s="1332"/>
      <c r="ST105" s="1332"/>
      <c r="SU105" s="1332"/>
      <c r="SV105" s="1332"/>
      <c r="SW105" s="1332"/>
      <c r="SX105" s="1332"/>
      <c r="SY105" s="1332"/>
      <c r="SZ105" s="1332"/>
      <c r="TA105" s="1332"/>
      <c r="TB105" s="1332"/>
      <c r="TC105" s="1332"/>
      <c r="TD105" s="1332"/>
      <c r="TE105" s="1332"/>
      <c r="TF105" s="1332"/>
      <c r="TG105" s="1332"/>
      <c r="TH105" s="1332"/>
      <c r="TI105" s="1332"/>
      <c r="TJ105" s="1332"/>
      <c r="TK105" s="1332"/>
      <c r="TL105" s="1332"/>
      <c r="TM105" s="1332"/>
      <c r="TN105" s="1332"/>
      <c r="TO105" s="1332"/>
      <c r="TP105" s="1332"/>
      <c r="TQ105" s="1332"/>
      <c r="TR105" s="1332"/>
      <c r="TS105" s="1332"/>
      <c r="TT105" s="1332"/>
      <c r="TU105" s="1332"/>
      <c r="TV105" s="1332"/>
      <c r="TW105" s="1332"/>
      <c r="TX105" s="1332"/>
      <c r="TY105" s="1332"/>
      <c r="TZ105" s="1332"/>
      <c r="UA105" s="1332"/>
      <c r="UB105" s="1332"/>
      <c r="UC105" s="1332"/>
      <c r="UD105" s="1332"/>
      <c r="UE105" s="1332"/>
      <c r="UF105" s="1332"/>
      <c r="UG105" s="1332"/>
      <c r="UH105" s="1332"/>
      <c r="UI105" s="1332"/>
      <c r="UJ105" s="1332"/>
      <c r="UK105" s="1332"/>
      <c r="UL105" s="1332"/>
      <c r="UM105" s="1332"/>
      <c r="UN105" s="1332"/>
      <c r="UO105" s="1332"/>
      <c r="UP105" s="1332"/>
      <c r="UQ105" s="1332"/>
      <c r="UR105" s="1332"/>
      <c r="US105" s="1332"/>
      <c r="UT105" s="1332"/>
      <c r="UU105" s="1332"/>
      <c r="UV105" s="1332"/>
      <c r="UW105" s="1332"/>
      <c r="UX105" s="1332"/>
      <c r="UY105" s="1332"/>
      <c r="UZ105" s="1332"/>
      <c r="VA105" s="1332"/>
      <c r="VB105" s="1332"/>
      <c r="VC105" s="1332"/>
      <c r="VD105" s="1332"/>
      <c r="VE105" s="1332"/>
      <c r="VF105" s="1332"/>
      <c r="VG105" s="1332"/>
      <c r="VH105" s="1332"/>
      <c r="VI105" s="1332"/>
      <c r="VJ105" s="1332"/>
      <c r="VK105" s="1332"/>
      <c r="VL105" s="1332"/>
      <c r="VM105" s="1332"/>
      <c r="VN105" s="1332"/>
      <c r="VO105" s="1332"/>
      <c r="VP105" s="1332"/>
      <c r="VQ105" s="1332"/>
      <c r="VR105" s="1332"/>
      <c r="VS105" s="1332"/>
      <c r="VT105" s="1332"/>
      <c r="VU105" s="1332"/>
      <c r="VV105" s="1332"/>
      <c r="VW105" s="1332"/>
      <c r="VX105" s="1332"/>
      <c r="VY105" s="1332"/>
      <c r="VZ105" s="1332"/>
      <c r="WA105" s="1332"/>
      <c r="WB105" s="1332"/>
      <c r="WC105" s="1332"/>
      <c r="WD105" s="1332"/>
      <c r="WE105" s="1332"/>
      <c r="WF105" s="1332"/>
      <c r="WG105" s="1332"/>
      <c r="WH105" s="1332"/>
      <c r="WI105" s="1332"/>
      <c r="WJ105" s="1332"/>
      <c r="WK105" s="1332"/>
      <c r="WL105" s="1332"/>
      <c r="WM105" s="1332"/>
      <c r="WN105" s="1332"/>
      <c r="WO105" s="1332"/>
      <c r="WP105" s="1332"/>
      <c r="WQ105" s="1332"/>
      <c r="WR105" s="1332"/>
      <c r="WS105" s="1332"/>
      <c r="WT105" s="1332"/>
      <c r="WU105" s="1332"/>
      <c r="WV105" s="1332"/>
      <c r="WW105" s="1332"/>
      <c r="WX105" s="1332"/>
      <c r="WY105" s="1332"/>
      <c r="WZ105" s="1332"/>
      <c r="XA105" s="1332"/>
      <c r="XB105" s="1332"/>
      <c r="XC105" s="1332"/>
      <c r="XD105" s="1332"/>
      <c r="XE105" s="1332"/>
      <c r="XF105" s="1332"/>
      <c r="XG105" s="1332"/>
      <c r="XH105" s="1332"/>
      <c r="XI105" s="1332"/>
      <c r="XJ105" s="1332"/>
      <c r="XK105" s="1332"/>
      <c r="XL105" s="1332"/>
      <c r="XM105" s="1332"/>
      <c r="XN105" s="1332"/>
      <c r="XO105" s="1332"/>
      <c r="XP105" s="1332"/>
      <c r="XQ105" s="1332"/>
      <c r="XR105" s="1332"/>
      <c r="XS105" s="1332"/>
      <c r="XT105" s="1332"/>
      <c r="XU105" s="1332"/>
      <c r="XV105" s="1332"/>
      <c r="XW105" s="1332"/>
      <c r="XX105" s="1332"/>
      <c r="XY105" s="1332"/>
      <c r="XZ105" s="1332"/>
      <c r="YA105" s="1332"/>
      <c r="YB105" s="1332"/>
      <c r="YC105" s="1332"/>
      <c r="YD105" s="1332"/>
      <c r="YE105" s="1332"/>
      <c r="YF105" s="1332"/>
      <c r="YG105" s="1332"/>
      <c r="YH105" s="1332"/>
      <c r="YI105" s="1332"/>
      <c r="YJ105" s="1332"/>
      <c r="YK105" s="1332"/>
      <c r="YL105" s="1332"/>
      <c r="YM105" s="1332"/>
      <c r="YN105" s="1332"/>
      <c r="YO105" s="1332"/>
      <c r="YP105" s="1332"/>
      <c r="YQ105" s="1332"/>
      <c r="YR105" s="1332"/>
      <c r="YS105" s="1332"/>
      <c r="YT105" s="1332"/>
      <c r="YU105" s="1332"/>
      <c r="YV105" s="1332"/>
      <c r="YW105" s="1332"/>
      <c r="YX105" s="1332"/>
      <c r="YY105" s="1332"/>
      <c r="YZ105" s="1332"/>
      <c r="ZA105" s="1332"/>
      <c r="ZB105" s="1332"/>
      <c r="ZC105" s="1332"/>
      <c r="ZD105" s="1332"/>
      <c r="ZE105" s="1332"/>
      <c r="ZF105" s="1332"/>
      <c r="ZG105" s="1332"/>
      <c r="ZH105" s="1332"/>
      <c r="ZI105" s="1332"/>
      <c r="ZJ105" s="1332"/>
      <c r="ZK105" s="1332"/>
      <c r="ZL105" s="1332"/>
      <c r="ZM105" s="1332"/>
      <c r="ZN105" s="1332"/>
      <c r="ZO105" s="1332"/>
      <c r="ZP105" s="1332"/>
      <c r="ZQ105" s="1332"/>
      <c r="ZR105" s="1332"/>
      <c r="ZS105" s="1332"/>
      <c r="ZT105" s="1332"/>
      <c r="ZU105" s="1332"/>
      <c r="ZV105" s="1332"/>
      <c r="ZW105" s="1332"/>
      <c r="ZX105" s="1332"/>
      <c r="ZY105" s="1332"/>
      <c r="ZZ105" s="1332"/>
      <c r="AAA105" s="1332"/>
      <c r="AAB105" s="1332"/>
      <c r="AAC105" s="1332"/>
      <c r="AAD105" s="1332"/>
      <c r="AAE105" s="1332"/>
      <c r="AAF105" s="1332"/>
      <c r="AAG105" s="1332"/>
      <c r="AAH105" s="1332"/>
      <c r="AAI105" s="1332"/>
      <c r="AAJ105" s="1332"/>
      <c r="AAK105" s="1332"/>
      <c r="AAL105" s="1332"/>
      <c r="AAM105" s="1332"/>
      <c r="AAN105" s="1332"/>
      <c r="AAO105" s="1332"/>
      <c r="AAP105" s="1332"/>
      <c r="AAQ105" s="1332"/>
      <c r="AAR105" s="1332"/>
      <c r="AAS105" s="1332"/>
      <c r="AAT105" s="1332"/>
      <c r="AAU105" s="1332"/>
      <c r="AAV105" s="1332"/>
      <c r="AAW105" s="1332"/>
      <c r="AAX105" s="1332"/>
      <c r="AAY105" s="1332"/>
      <c r="AAZ105" s="1332"/>
      <c r="ABA105" s="1332"/>
      <c r="ABB105" s="1332"/>
      <c r="ABC105" s="1332"/>
      <c r="ABD105" s="1332"/>
      <c r="ABE105" s="1332"/>
      <c r="ABF105" s="1332"/>
      <c r="ABG105" s="1332"/>
      <c r="ABH105" s="1332"/>
      <c r="ABI105" s="1332"/>
      <c r="ABJ105" s="1332"/>
      <c r="ABK105" s="1332"/>
      <c r="ABL105" s="1332"/>
      <c r="ABM105" s="1332"/>
      <c r="ABN105" s="1332"/>
      <c r="ABO105" s="1332"/>
      <c r="ABP105" s="1332"/>
      <c r="ABQ105" s="1332"/>
      <c r="ABR105" s="1332"/>
      <c r="ABS105" s="1332"/>
      <c r="ABT105" s="1332"/>
      <c r="ABU105" s="1332"/>
      <c r="ABV105" s="1332"/>
      <c r="ABW105" s="1332"/>
      <c r="ABX105" s="1332"/>
      <c r="ABY105" s="1332"/>
      <c r="ABZ105" s="1332"/>
      <c r="ACA105" s="1332"/>
      <c r="ACB105" s="1332"/>
      <c r="ACC105" s="1332"/>
      <c r="ACD105" s="1332"/>
      <c r="ACE105" s="1332"/>
      <c r="ACF105" s="1332"/>
      <c r="ACG105" s="1332"/>
      <c r="ACH105" s="1332"/>
      <c r="ACI105" s="1332"/>
      <c r="ACJ105" s="1332"/>
      <c r="ACK105" s="1332"/>
      <c r="ACL105" s="1332"/>
      <c r="ACM105" s="1332"/>
      <c r="ACN105" s="1332"/>
      <c r="ACO105" s="1332"/>
      <c r="ACP105" s="1332"/>
      <c r="ACQ105" s="1332"/>
      <c r="ACR105" s="1332"/>
      <c r="ACS105" s="1332"/>
      <c r="ACT105" s="1332"/>
      <c r="ACU105" s="1332"/>
      <c r="ACV105" s="1332"/>
      <c r="ACW105" s="1332"/>
      <c r="ACX105" s="1332"/>
      <c r="ACY105" s="1332"/>
      <c r="ACZ105" s="1332"/>
      <c r="ADA105" s="1332"/>
      <c r="ADB105" s="1332"/>
      <c r="ADC105" s="1332"/>
      <c r="ADD105" s="1332"/>
      <c r="ADE105" s="1332"/>
      <c r="ADF105" s="1332"/>
      <c r="ADG105" s="1332"/>
      <c r="ADH105" s="1332"/>
      <c r="ADI105" s="1332"/>
      <c r="ADJ105" s="1332"/>
      <c r="ADK105" s="1332"/>
      <c r="ADL105" s="1332"/>
      <c r="ADM105" s="1332"/>
      <c r="ADN105" s="1332"/>
      <c r="ADO105" s="1332"/>
      <c r="ADP105" s="1332"/>
      <c r="ADQ105" s="1332"/>
      <c r="ADR105" s="1332"/>
      <c r="ADS105" s="1332"/>
      <c r="ADT105" s="1332"/>
      <c r="ADU105" s="1332"/>
      <c r="ADV105" s="1332"/>
      <c r="ADW105" s="1332"/>
      <c r="ADX105" s="1332"/>
      <c r="ADY105" s="1332"/>
      <c r="ADZ105" s="1332"/>
      <c r="AEA105" s="1332"/>
      <c r="AEB105" s="1332"/>
      <c r="AEC105" s="1332"/>
      <c r="AED105" s="1332"/>
      <c r="AEE105" s="1332"/>
      <c r="AEF105" s="1332"/>
      <c r="AEG105" s="1332"/>
      <c r="AEH105" s="1332"/>
      <c r="AEI105" s="1332"/>
      <c r="AEJ105" s="1332"/>
      <c r="AEK105" s="1332"/>
      <c r="AEL105" s="1332"/>
      <c r="AEM105" s="1332"/>
      <c r="AEN105" s="1332"/>
      <c r="AEO105" s="1332"/>
      <c r="AEP105" s="1332"/>
      <c r="AEQ105" s="1332"/>
      <c r="AER105" s="1332"/>
      <c r="AES105" s="1332"/>
      <c r="AET105" s="1332"/>
      <c r="AEU105" s="1332"/>
      <c r="AEV105" s="1332"/>
      <c r="AEW105" s="1332"/>
      <c r="AEX105" s="1332"/>
      <c r="AEY105" s="1332"/>
      <c r="AEZ105" s="1332"/>
      <c r="AFA105" s="1332"/>
      <c r="AFB105" s="1332"/>
      <c r="AFC105" s="1332"/>
      <c r="AFD105" s="1332"/>
      <c r="AFE105" s="1332"/>
      <c r="AFF105" s="1332"/>
      <c r="AFG105" s="1332"/>
      <c r="AFH105" s="1332"/>
      <c r="AFI105" s="1332"/>
      <c r="AFJ105" s="1332"/>
      <c r="AFK105" s="1332"/>
      <c r="AFL105" s="1332"/>
      <c r="AFM105" s="1332"/>
      <c r="AFN105" s="1332"/>
      <c r="AFO105" s="1332"/>
      <c r="AFP105" s="1332"/>
      <c r="AFQ105" s="1332"/>
      <c r="AFR105" s="1332"/>
      <c r="AFS105" s="1332"/>
      <c r="AFT105" s="1332"/>
      <c r="AFU105" s="1332"/>
      <c r="AFV105" s="1332"/>
      <c r="AFW105" s="1332"/>
      <c r="AFX105" s="1332"/>
      <c r="AFY105" s="1332"/>
      <c r="AFZ105" s="1332"/>
      <c r="AGA105" s="1332"/>
      <c r="AGB105" s="1332"/>
      <c r="AGC105" s="1332"/>
      <c r="AGD105" s="1332"/>
      <c r="AGE105" s="1332"/>
      <c r="AGF105" s="1332"/>
      <c r="AGG105" s="1332"/>
      <c r="AGH105" s="1332"/>
      <c r="AGI105" s="1332"/>
      <c r="AGJ105" s="1332"/>
      <c r="AGK105" s="1332"/>
      <c r="AGL105" s="1332"/>
      <c r="AGM105" s="1332"/>
      <c r="AGN105" s="1332"/>
      <c r="AGO105" s="1332"/>
      <c r="AGP105" s="1332"/>
      <c r="AGQ105" s="1332"/>
      <c r="AGR105" s="1332"/>
      <c r="AGS105" s="1332"/>
      <c r="AGT105" s="1332"/>
      <c r="AGU105" s="1332"/>
      <c r="AGV105" s="1332"/>
      <c r="AGW105" s="1332"/>
      <c r="AGX105" s="1332"/>
      <c r="AGY105" s="1332"/>
      <c r="AGZ105" s="1332"/>
      <c r="AHA105" s="1332"/>
      <c r="AHB105" s="1332"/>
      <c r="AHC105" s="1332"/>
      <c r="AHD105" s="1332"/>
      <c r="AHE105" s="1332"/>
      <c r="AHF105" s="1332"/>
      <c r="AHG105" s="1332"/>
      <c r="AHH105" s="1332"/>
      <c r="AHI105" s="1332"/>
      <c r="AHJ105" s="1332"/>
      <c r="AHK105" s="1332"/>
      <c r="AHL105" s="1332"/>
      <c r="AHM105" s="1332"/>
      <c r="AHN105" s="1332"/>
      <c r="AHO105" s="1332"/>
      <c r="AHP105" s="1332"/>
      <c r="AHQ105" s="1332"/>
      <c r="AHR105" s="1332"/>
      <c r="AHS105" s="1332"/>
      <c r="AHT105" s="1332"/>
      <c r="AHU105" s="1332"/>
      <c r="AHV105" s="1332"/>
      <c r="AHW105" s="1332"/>
      <c r="AHX105" s="1332"/>
      <c r="AHY105" s="1332"/>
      <c r="AHZ105" s="1332"/>
      <c r="AIA105" s="1332"/>
      <c r="AIB105" s="1332"/>
      <c r="AIC105" s="1332"/>
      <c r="AID105" s="1332"/>
      <c r="AIE105" s="1332"/>
      <c r="AIF105" s="1332"/>
      <c r="AIG105" s="1332"/>
      <c r="AIH105" s="1332"/>
      <c r="AII105" s="1332"/>
      <c r="AIJ105" s="1332"/>
      <c r="AIK105" s="1332"/>
      <c r="AIL105" s="1332"/>
      <c r="AIM105" s="1332"/>
      <c r="AIN105" s="1332"/>
      <c r="AIO105" s="1332"/>
      <c r="AIP105" s="1332"/>
      <c r="AIQ105" s="1332"/>
      <c r="AIR105" s="1332"/>
      <c r="AIS105" s="1332"/>
      <c r="AIT105" s="1332"/>
      <c r="AIU105" s="1332"/>
      <c r="AIV105" s="1332"/>
      <c r="AIW105" s="1332"/>
      <c r="AIX105" s="1332"/>
      <c r="AIY105" s="1332"/>
      <c r="AIZ105" s="1332"/>
      <c r="AJA105" s="1332"/>
      <c r="AJB105" s="1332"/>
      <c r="AJC105" s="1332"/>
      <c r="AJD105" s="1332"/>
      <c r="AJE105" s="1332"/>
      <c r="AJF105" s="1332"/>
      <c r="AJG105" s="1332"/>
      <c r="AJH105" s="1332"/>
      <c r="AJI105" s="1332"/>
      <c r="AJJ105" s="1332"/>
      <c r="AJK105" s="1332"/>
      <c r="AJL105" s="1332"/>
      <c r="AJM105" s="1332"/>
      <c r="AJN105" s="1332"/>
      <c r="AJO105" s="1332"/>
      <c r="AJP105" s="1332"/>
      <c r="AJQ105" s="1332"/>
      <c r="AJR105" s="1332"/>
      <c r="AJS105" s="1332"/>
      <c r="AJT105" s="1332"/>
      <c r="AJU105" s="1332"/>
      <c r="AJV105" s="1332"/>
      <c r="AJW105" s="1332"/>
      <c r="AJX105" s="1332"/>
      <c r="AJY105" s="1332"/>
      <c r="AJZ105" s="1332"/>
      <c r="AKA105" s="1332"/>
      <c r="AKB105" s="1332"/>
      <c r="AKC105" s="1332"/>
      <c r="AKD105" s="1332"/>
      <c r="AKE105" s="1332"/>
      <c r="AKF105" s="1332"/>
      <c r="AKG105" s="1332"/>
      <c r="AKH105" s="1332"/>
      <c r="AKI105" s="1332"/>
      <c r="AKJ105" s="1332"/>
      <c r="AKK105" s="1332"/>
      <c r="AKL105" s="1332"/>
      <c r="AKM105" s="1332"/>
      <c r="AKN105" s="1332"/>
      <c r="AKO105" s="1332"/>
      <c r="AKP105" s="1332"/>
      <c r="AKQ105" s="1332"/>
      <c r="AKR105" s="1332"/>
      <c r="AKS105" s="1332"/>
      <c r="AKT105" s="1332"/>
      <c r="AKU105" s="1332"/>
      <c r="AKV105" s="1332"/>
      <c r="AKW105" s="1332"/>
      <c r="AKX105" s="1332"/>
      <c r="AKY105" s="1332"/>
      <c r="AKZ105" s="1332"/>
      <c r="ALA105" s="1332"/>
      <c r="ALB105" s="1332"/>
      <c r="ALC105" s="1332"/>
      <c r="ALD105" s="1332"/>
      <c r="ALE105" s="1332"/>
      <c r="ALF105" s="1332"/>
      <c r="ALG105" s="1332"/>
      <c r="ALH105" s="1332"/>
      <c r="ALI105" s="1332"/>
      <c r="ALJ105" s="1332"/>
      <c r="ALK105" s="1332"/>
      <c r="ALL105" s="1332"/>
      <c r="ALM105" s="1332"/>
      <c r="ALN105" s="1332"/>
      <c r="ALO105" s="1332"/>
      <c r="ALP105" s="1332"/>
      <c r="ALQ105" s="1332"/>
      <c r="ALR105" s="1332"/>
      <c r="ALS105" s="1332"/>
      <c r="ALT105" s="1332"/>
      <c r="ALU105" s="1332"/>
      <c r="ALV105" s="1332"/>
      <c r="ALW105" s="1332"/>
      <c r="ALX105" s="1332"/>
      <c r="ALY105" s="1332"/>
      <c r="ALZ105" s="1332"/>
      <c r="AMA105" s="1332"/>
      <c r="AMB105" s="1332"/>
      <c r="AMC105" s="1332"/>
      <c r="AMD105" s="1332"/>
      <c r="AME105" s="1332"/>
      <c r="AMF105" s="1332"/>
      <c r="AMG105" s="1332"/>
      <c r="AMH105" s="1332"/>
      <c r="AMI105" s="1332"/>
      <c r="AMJ105" s="1332"/>
      <c r="AMK105" s="1332"/>
      <c r="AML105" s="1332"/>
      <c r="AMM105" s="1332"/>
      <c r="AMN105" s="1332"/>
      <c r="AMO105" s="1332"/>
      <c r="AMP105" s="1332"/>
      <c r="AMQ105" s="1332"/>
      <c r="AMR105" s="1332"/>
      <c r="AMS105" s="1332"/>
      <c r="AMT105" s="1332"/>
      <c r="AMU105" s="1332"/>
      <c r="AMV105" s="1332"/>
      <c r="AMW105" s="1332"/>
      <c r="AMX105" s="1332"/>
      <c r="AMY105" s="1332"/>
      <c r="AMZ105" s="1332"/>
      <c r="ANA105" s="1332"/>
      <c r="ANB105" s="1332"/>
      <c r="ANC105" s="1332"/>
      <c r="AND105" s="1332"/>
      <c r="ANE105" s="1332"/>
      <c r="ANF105" s="1332"/>
      <c r="ANG105" s="1332"/>
      <c r="ANH105" s="1332"/>
      <c r="ANI105" s="1332"/>
      <c r="ANJ105" s="1332"/>
      <c r="ANK105" s="1332"/>
      <c r="ANL105" s="1332"/>
      <c r="ANM105" s="1332"/>
      <c r="ANN105" s="1332"/>
      <c r="ANO105" s="1332"/>
      <c r="ANP105" s="1332"/>
      <c r="ANQ105" s="1332"/>
      <c r="ANR105" s="1332"/>
      <c r="ANS105" s="1332"/>
      <c r="ANT105" s="1332"/>
      <c r="ANU105" s="1332"/>
      <c r="ANV105" s="1332"/>
      <c r="ANW105" s="1332"/>
      <c r="ANX105" s="1332"/>
      <c r="ANY105" s="1332"/>
      <c r="ANZ105" s="1332"/>
      <c r="AOA105" s="1332"/>
      <c r="AOB105" s="1332"/>
      <c r="AOC105" s="1332"/>
      <c r="AOD105" s="1332"/>
      <c r="AOE105" s="1332"/>
      <c r="AOF105" s="1332"/>
      <c r="AOG105" s="1332"/>
      <c r="AOH105" s="1332"/>
      <c r="AOI105" s="1332"/>
      <c r="AOJ105" s="1332"/>
      <c r="AOK105" s="1332"/>
      <c r="AOL105" s="1332"/>
      <c r="AOM105" s="1332"/>
      <c r="AON105" s="1332"/>
      <c r="AOO105" s="1332"/>
      <c r="AOP105" s="1332"/>
      <c r="AOQ105" s="1332"/>
      <c r="AOR105" s="1332"/>
      <c r="AOS105" s="1332"/>
      <c r="AOT105" s="1332"/>
      <c r="AOU105" s="1332"/>
      <c r="AOV105" s="1332"/>
      <c r="AOW105" s="1332"/>
      <c r="AOX105" s="1332"/>
      <c r="AOY105" s="1332"/>
      <c r="AOZ105" s="1332"/>
      <c r="APA105" s="1332"/>
      <c r="APB105" s="1332"/>
      <c r="APC105" s="1332"/>
      <c r="APD105" s="1332"/>
      <c r="APE105" s="1332"/>
      <c r="APF105" s="1332"/>
      <c r="APG105" s="1332"/>
      <c r="APH105" s="1332"/>
      <c r="API105" s="1332"/>
      <c r="APJ105" s="1332"/>
      <c r="APK105" s="1332"/>
      <c r="APL105" s="1332"/>
      <c r="APM105" s="1332"/>
      <c r="APN105" s="1332"/>
      <c r="APO105" s="1332"/>
      <c r="APP105" s="1332"/>
      <c r="APQ105" s="1332"/>
      <c r="APR105" s="1332"/>
      <c r="APS105" s="1332"/>
      <c r="APT105" s="1332"/>
      <c r="APU105" s="1332"/>
      <c r="APV105" s="1332"/>
      <c r="APW105" s="1332"/>
      <c r="APX105" s="1332"/>
      <c r="APY105" s="1332"/>
      <c r="APZ105" s="1332"/>
      <c r="AQA105" s="1332"/>
      <c r="AQB105" s="1332"/>
      <c r="AQC105" s="1332"/>
      <c r="AQD105" s="1332"/>
      <c r="AQE105" s="1332"/>
      <c r="AQF105" s="1332"/>
      <c r="AQG105" s="1332"/>
      <c r="AQH105" s="1332"/>
      <c r="AQI105" s="1332"/>
      <c r="AQJ105" s="1332"/>
      <c r="AQK105" s="1332"/>
      <c r="AQL105" s="1332"/>
      <c r="AQM105" s="1332"/>
      <c r="AQN105" s="1332"/>
      <c r="AQO105" s="1332"/>
      <c r="AQP105" s="1332"/>
      <c r="AQQ105" s="1332"/>
      <c r="AQR105" s="1332"/>
      <c r="AQS105" s="1332"/>
      <c r="AQT105" s="1332"/>
      <c r="AQU105" s="1332"/>
      <c r="AQV105" s="1332"/>
      <c r="AQW105" s="1332"/>
      <c r="AQX105" s="1332"/>
      <c r="AQY105" s="1332"/>
      <c r="AQZ105" s="1332"/>
      <c r="ARA105" s="1332"/>
      <c r="ARB105" s="1332"/>
      <c r="ARC105" s="1332"/>
      <c r="ARD105" s="1332"/>
      <c r="ARE105" s="1332"/>
      <c r="ARF105" s="1332"/>
      <c r="ARG105" s="1332"/>
      <c r="ARH105" s="1332"/>
      <c r="ARI105" s="1332"/>
      <c r="ARJ105" s="1332"/>
      <c r="ARK105" s="1332"/>
      <c r="ARL105" s="1332"/>
      <c r="ARM105" s="1332"/>
      <c r="ARN105" s="1332"/>
      <c r="ARO105" s="1332"/>
      <c r="ARP105" s="1332"/>
      <c r="ARQ105" s="1332"/>
      <c r="ARR105" s="1332"/>
      <c r="ARS105" s="1332"/>
      <c r="ART105" s="1332"/>
      <c r="ARU105" s="1332"/>
      <c r="ARV105" s="1332"/>
      <c r="ARW105" s="1332"/>
      <c r="ARX105" s="1332"/>
      <c r="ARY105" s="1332"/>
      <c r="ARZ105" s="1332"/>
      <c r="ASA105" s="1332"/>
      <c r="ASB105" s="1332"/>
      <c r="ASC105" s="1332"/>
      <c r="ASD105" s="1332"/>
      <c r="ASE105" s="1332"/>
      <c r="ASF105" s="1332"/>
      <c r="ASG105" s="1332"/>
      <c r="ASH105" s="1332"/>
      <c r="ASI105" s="1332"/>
      <c r="ASJ105" s="1332"/>
      <c r="ASK105" s="1332"/>
      <c r="ASL105" s="1332"/>
      <c r="ASM105" s="1332"/>
      <c r="ASN105" s="1332"/>
      <c r="ASO105" s="1332"/>
      <c r="ASP105" s="1332"/>
      <c r="ASQ105" s="1332"/>
      <c r="ASR105" s="1332"/>
      <c r="ASS105" s="1332"/>
      <c r="AST105" s="1332"/>
      <c r="ASU105" s="1332"/>
      <c r="ASV105" s="1332"/>
      <c r="ASW105" s="1332"/>
      <c r="ASX105" s="1332"/>
      <c r="ASY105" s="1332"/>
      <c r="ASZ105" s="1332"/>
      <c r="ATA105" s="1332"/>
      <c r="ATB105" s="1332"/>
      <c r="ATC105" s="1332"/>
      <c r="ATD105" s="1332"/>
      <c r="ATE105" s="1332"/>
      <c r="ATF105" s="1332"/>
      <c r="ATG105" s="1332"/>
      <c r="ATH105" s="1332"/>
      <c r="ATI105" s="1332"/>
      <c r="ATJ105" s="1332"/>
      <c r="ATK105" s="1332"/>
      <c r="ATL105" s="1332"/>
      <c r="ATM105" s="1332"/>
      <c r="ATN105" s="1332"/>
      <c r="ATO105" s="1332"/>
      <c r="ATP105" s="1332"/>
      <c r="ATQ105" s="1332"/>
      <c r="ATR105" s="1332"/>
      <c r="ATS105" s="1332"/>
      <c r="ATT105" s="1332"/>
      <c r="ATU105" s="1332"/>
      <c r="ATV105" s="1332"/>
      <c r="ATW105" s="1332"/>
      <c r="ATX105" s="1332"/>
      <c r="ATY105" s="1332"/>
      <c r="ATZ105" s="1332"/>
      <c r="AUA105" s="1332"/>
      <c r="AUB105" s="1332"/>
      <c r="AUC105" s="1332"/>
      <c r="AUD105" s="1332"/>
      <c r="AUE105" s="1332"/>
      <c r="AUF105" s="1332"/>
      <c r="AUG105" s="1332"/>
      <c r="AUH105" s="1332"/>
      <c r="AUI105" s="1332"/>
      <c r="AUJ105" s="1332"/>
      <c r="AUK105" s="1332"/>
      <c r="AUL105" s="1332"/>
      <c r="AUM105" s="1332"/>
      <c r="AUN105" s="1332"/>
      <c r="AUO105" s="1332"/>
      <c r="AUP105" s="1332"/>
      <c r="AUQ105" s="1332"/>
      <c r="AUR105" s="1332"/>
      <c r="AUS105" s="1332"/>
      <c r="AUT105" s="1332"/>
      <c r="AUU105" s="1332"/>
      <c r="AUV105" s="1332"/>
      <c r="AUW105" s="1332"/>
      <c r="AUX105" s="1332"/>
      <c r="AUY105" s="1332"/>
      <c r="AUZ105" s="1332"/>
      <c r="AVA105" s="1332"/>
      <c r="AVB105" s="1332"/>
      <c r="AVC105" s="1332"/>
      <c r="AVD105" s="1332"/>
      <c r="AVE105" s="1332"/>
      <c r="AVF105" s="1332"/>
      <c r="AVG105" s="1332"/>
      <c r="AVH105" s="1332"/>
      <c r="AVI105" s="1332"/>
      <c r="AVJ105" s="1332"/>
      <c r="AVK105" s="1332"/>
      <c r="AVL105" s="1332"/>
      <c r="AVM105" s="1332"/>
      <c r="AVN105" s="1332"/>
      <c r="AVO105" s="1332"/>
      <c r="AVP105" s="1332"/>
      <c r="AVQ105" s="1332"/>
      <c r="AVR105" s="1332"/>
      <c r="AVS105" s="1332"/>
      <c r="AVT105" s="1332"/>
      <c r="AVU105" s="1332"/>
      <c r="AVV105" s="1332"/>
      <c r="AVW105" s="1332"/>
      <c r="AVX105" s="1332"/>
      <c r="AVY105" s="1332"/>
      <c r="AVZ105" s="1332"/>
      <c r="AWA105" s="1332"/>
      <c r="AWB105" s="1332"/>
      <c r="AWC105" s="1332"/>
      <c r="AWD105" s="1332"/>
      <c r="AWE105" s="1332"/>
      <c r="AWF105" s="1332"/>
      <c r="AWG105" s="1332"/>
      <c r="AWH105" s="1332"/>
      <c r="AWI105" s="1332"/>
      <c r="AWJ105" s="1332"/>
      <c r="AWK105" s="1332"/>
      <c r="AWL105" s="1332"/>
      <c r="AWM105" s="1332"/>
      <c r="AWN105" s="1332"/>
      <c r="AWO105" s="1332"/>
      <c r="AWP105" s="1332"/>
      <c r="AWQ105" s="1332"/>
      <c r="AWR105" s="1332"/>
      <c r="AWS105" s="1332"/>
      <c r="AWT105" s="1332"/>
      <c r="AWU105" s="1332"/>
      <c r="AWV105" s="1332"/>
      <c r="AWW105" s="1332"/>
      <c r="AWX105" s="1332"/>
      <c r="AWY105" s="1332"/>
      <c r="AWZ105" s="1332"/>
      <c r="AXA105" s="1332"/>
      <c r="AXB105" s="1332"/>
      <c r="AXC105" s="1332"/>
      <c r="AXD105" s="1332"/>
      <c r="AXE105" s="1332"/>
      <c r="AXF105" s="1332"/>
      <c r="AXG105" s="1332"/>
      <c r="AXH105" s="1332"/>
      <c r="AXI105" s="1332"/>
      <c r="AXJ105" s="1332"/>
      <c r="AXK105" s="1332"/>
      <c r="AXL105" s="1332"/>
      <c r="AXM105" s="1332"/>
      <c r="AXN105" s="1332"/>
      <c r="AXO105" s="1332"/>
      <c r="AXP105" s="1332"/>
      <c r="AXQ105" s="1332"/>
      <c r="AXR105" s="1332"/>
      <c r="AXS105" s="1332"/>
      <c r="AXT105" s="1332"/>
      <c r="AXU105" s="1332"/>
      <c r="AXV105" s="1332"/>
      <c r="AXW105" s="1332"/>
      <c r="AXX105" s="1332"/>
      <c r="AXY105" s="1332"/>
      <c r="AXZ105" s="1332"/>
      <c r="AYA105" s="1332"/>
      <c r="AYB105" s="1332"/>
      <c r="AYC105" s="1332"/>
      <c r="AYD105" s="1332"/>
      <c r="AYE105" s="1332"/>
      <c r="AYF105" s="1332"/>
      <c r="AYG105" s="1332"/>
      <c r="AYH105" s="1332"/>
      <c r="AYI105" s="1332"/>
      <c r="AYJ105" s="1332"/>
      <c r="AYK105" s="1332"/>
      <c r="AYL105" s="1332"/>
      <c r="AYM105" s="1332"/>
      <c r="AYN105" s="1332"/>
      <c r="AYO105" s="1332"/>
      <c r="AYP105" s="1332"/>
      <c r="AYQ105" s="1332"/>
      <c r="AYR105" s="1332"/>
      <c r="AYS105" s="1332"/>
      <c r="AYT105" s="1332"/>
      <c r="AYU105" s="1332"/>
      <c r="AYV105" s="1332"/>
      <c r="AYW105" s="1332"/>
      <c r="AYX105" s="1332"/>
      <c r="AYY105" s="1332"/>
      <c r="AYZ105" s="1332"/>
      <c r="AZA105" s="1332"/>
      <c r="AZB105" s="1332"/>
      <c r="AZC105" s="1332"/>
      <c r="AZD105" s="1332"/>
      <c r="AZE105" s="1332"/>
      <c r="AZF105" s="1332"/>
      <c r="AZG105" s="1332"/>
      <c r="AZH105" s="1332"/>
      <c r="AZI105" s="1332"/>
      <c r="AZJ105" s="1332"/>
      <c r="AZK105" s="1332"/>
      <c r="AZL105" s="1332"/>
      <c r="AZM105" s="1332"/>
      <c r="AZN105" s="1332"/>
      <c r="AZO105" s="1332"/>
      <c r="AZP105" s="1332"/>
      <c r="AZQ105" s="1332"/>
      <c r="AZR105" s="1332"/>
      <c r="AZS105" s="1332"/>
      <c r="AZT105" s="1332"/>
      <c r="AZU105" s="1332"/>
      <c r="AZV105" s="1332"/>
      <c r="AZW105" s="1332"/>
      <c r="AZX105" s="1332"/>
      <c r="AZY105" s="1332"/>
      <c r="AZZ105" s="1332"/>
      <c r="BAA105" s="1332"/>
      <c r="BAB105" s="1332"/>
      <c r="BAC105" s="1332"/>
      <c r="BAD105" s="1332"/>
      <c r="BAE105" s="1332"/>
      <c r="BAF105" s="1332"/>
      <c r="BAG105" s="1332"/>
      <c r="BAH105" s="1332"/>
      <c r="BAI105" s="1332"/>
      <c r="BAJ105" s="1332"/>
      <c r="BAK105" s="1332"/>
      <c r="BAL105" s="1332"/>
      <c r="BAM105" s="1332"/>
      <c r="BAN105" s="1332"/>
      <c r="BAO105" s="1332"/>
      <c r="BAP105" s="1332"/>
      <c r="BAQ105" s="1332"/>
      <c r="BAR105" s="1332"/>
      <c r="BAS105" s="1332"/>
      <c r="BAT105" s="1332"/>
      <c r="BAU105" s="1332"/>
      <c r="BAV105" s="1332"/>
      <c r="BAW105" s="1332"/>
      <c r="BAX105" s="1332"/>
      <c r="BAY105" s="1332"/>
      <c r="BAZ105" s="1332"/>
      <c r="BBA105" s="1332"/>
      <c r="BBB105" s="1332"/>
      <c r="BBC105" s="1332"/>
      <c r="BBD105" s="1332"/>
      <c r="BBE105" s="1332"/>
      <c r="BBF105" s="1332"/>
      <c r="BBG105" s="1332"/>
      <c r="BBH105" s="1332"/>
      <c r="BBI105" s="1332"/>
      <c r="BBJ105" s="1332"/>
      <c r="BBK105" s="1332"/>
      <c r="BBL105" s="1332"/>
      <c r="BBM105" s="1332"/>
      <c r="BBN105" s="1332"/>
      <c r="BBO105" s="1332"/>
      <c r="BBP105" s="1332"/>
      <c r="BBQ105" s="1332"/>
      <c r="BBR105" s="1332"/>
      <c r="BBS105" s="1332"/>
      <c r="BBT105" s="1332"/>
      <c r="BBU105" s="1332"/>
      <c r="BBV105" s="1332"/>
      <c r="BBW105" s="1332"/>
      <c r="BBX105" s="1332"/>
      <c r="BBY105" s="1332"/>
      <c r="BBZ105" s="1332"/>
      <c r="BCA105" s="1332"/>
      <c r="BCB105" s="1332"/>
      <c r="BCC105" s="1332"/>
      <c r="BCD105" s="1332"/>
      <c r="BCE105" s="1332"/>
      <c r="BCF105" s="1332"/>
      <c r="BCG105" s="1332"/>
      <c r="BCH105" s="1332"/>
      <c r="BCI105" s="1332"/>
      <c r="BCJ105" s="1332"/>
      <c r="BCK105" s="1332"/>
      <c r="BCL105" s="1332"/>
      <c r="BCM105" s="1332"/>
      <c r="BCN105" s="1332"/>
      <c r="BCO105" s="1332"/>
      <c r="BCP105" s="1332"/>
      <c r="BCQ105" s="1332"/>
      <c r="BCR105" s="1332"/>
      <c r="BCS105" s="1332"/>
      <c r="BCT105" s="1332"/>
      <c r="BCU105" s="1332"/>
      <c r="BCV105" s="1332"/>
      <c r="BCW105" s="1332"/>
      <c r="BCX105" s="1332"/>
      <c r="BCY105" s="1332"/>
      <c r="BCZ105" s="1332"/>
      <c r="BDA105" s="1332"/>
      <c r="BDB105" s="1332"/>
      <c r="BDC105" s="1332"/>
      <c r="BDD105" s="1332"/>
      <c r="BDE105" s="1332"/>
      <c r="BDF105" s="1332"/>
      <c r="BDG105" s="1332"/>
      <c r="BDH105" s="1332"/>
      <c r="BDI105" s="1332"/>
      <c r="BDJ105" s="1332"/>
      <c r="BDK105" s="1332"/>
      <c r="BDL105" s="1332"/>
      <c r="BDM105" s="1332"/>
      <c r="BDN105" s="1332"/>
      <c r="BDO105" s="1332"/>
      <c r="BDP105" s="1332"/>
      <c r="BDQ105" s="1332"/>
      <c r="BDR105" s="1332"/>
      <c r="BDS105" s="1332"/>
      <c r="BDT105" s="1332"/>
      <c r="BDU105" s="1332"/>
      <c r="BDV105" s="1332"/>
      <c r="BDW105" s="1332"/>
      <c r="BDX105" s="1332"/>
      <c r="BDY105" s="1332"/>
      <c r="BDZ105" s="1332"/>
      <c r="BEA105" s="1332"/>
      <c r="BEB105" s="1332"/>
      <c r="BEC105" s="1332"/>
      <c r="BED105" s="1332"/>
      <c r="BEE105" s="1332"/>
      <c r="BEF105" s="1332"/>
      <c r="BEG105" s="1332"/>
      <c r="BEH105" s="1332"/>
      <c r="BEI105" s="1332"/>
      <c r="BEJ105" s="1332"/>
      <c r="BEK105" s="1332"/>
      <c r="BEL105" s="1332"/>
      <c r="BEM105" s="1332"/>
      <c r="BEN105" s="1332"/>
      <c r="BEO105" s="1332"/>
      <c r="BEP105" s="1332"/>
      <c r="BEQ105" s="1332"/>
      <c r="BER105" s="1332"/>
      <c r="BES105" s="1332"/>
      <c r="BET105" s="1332"/>
      <c r="BEU105" s="1332"/>
      <c r="BEV105" s="1332"/>
      <c r="BEW105" s="1332"/>
      <c r="BEX105" s="1332"/>
      <c r="BEY105" s="1332"/>
      <c r="BEZ105" s="1332"/>
      <c r="BFA105" s="1332"/>
      <c r="BFB105" s="1332"/>
      <c r="BFC105" s="1332"/>
      <c r="BFD105" s="1332"/>
      <c r="BFE105" s="1332"/>
      <c r="BFF105" s="1332"/>
      <c r="BFG105" s="1332"/>
      <c r="BFH105" s="1332"/>
      <c r="BFI105" s="1332"/>
      <c r="BFJ105" s="1332"/>
      <c r="BFK105" s="1332"/>
      <c r="BFL105" s="1332"/>
      <c r="BFM105" s="1332"/>
      <c r="BFN105" s="1332"/>
      <c r="BFO105" s="1332"/>
      <c r="BFP105" s="1332"/>
      <c r="BFQ105" s="1332"/>
      <c r="BFR105" s="1332"/>
      <c r="BFS105" s="1332"/>
      <c r="BFT105" s="1332"/>
      <c r="BFU105" s="1332"/>
      <c r="BFV105" s="1332"/>
      <c r="BFW105" s="1332"/>
      <c r="BFX105" s="1332"/>
      <c r="BFY105" s="1332"/>
      <c r="BFZ105" s="1332"/>
      <c r="BGA105" s="1332"/>
      <c r="BGB105" s="1332"/>
      <c r="BGC105" s="1332"/>
      <c r="BGD105" s="1332"/>
      <c r="BGE105" s="1332"/>
      <c r="BGF105" s="1332"/>
      <c r="BGG105" s="1332"/>
      <c r="BGH105" s="1332"/>
      <c r="BGI105" s="1332"/>
      <c r="BGJ105" s="1332"/>
      <c r="BGK105" s="1332"/>
      <c r="BGL105" s="1332"/>
      <c r="BGM105" s="1332"/>
      <c r="BGN105" s="1332"/>
      <c r="BGO105" s="1332"/>
      <c r="BGP105" s="1332"/>
      <c r="BGQ105" s="1332"/>
      <c r="BGR105" s="1332"/>
      <c r="BGS105" s="1332"/>
      <c r="BGT105" s="1332"/>
      <c r="BGU105" s="1332"/>
      <c r="BGV105" s="1332"/>
      <c r="BGW105" s="1332"/>
      <c r="BGX105" s="1332"/>
      <c r="BGY105" s="1332"/>
      <c r="BGZ105" s="1332"/>
      <c r="BHA105" s="1332"/>
      <c r="BHB105" s="1332"/>
      <c r="BHC105" s="1332"/>
      <c r="BHD105" s="1332"/>
      <c r="BHE105" s="1332"/>
      <c r="BHF105" s="1332"/>
      <c r="BHG105" s="1332"/>
      <c r="BHH105" s="1332"/>
      <c r="BHI105" s="1332"/>
      <c r="BHJ105" s="1332"/>
      <c r="BHK105" s="1332"/>
      <c r="BHL105" s="1332"/>
      <c r="BHM105" s="1332"/>
      <c r="BHN105" s="1332"/>
      <c r="BHO105" s="1332"/>
      <c r="BHP105" s="1332"/>
      <c r="BHQ105" s="1332"/>
      <c r="BHR105" s="1332"/>
      <c r="BHS105" s="1332"/>
      <c r="BHT105" s="1332"/>
      <c r="BHU105" s="1332"/>
      <c r="BHV105" s="1332"/>
      <c r="BHW105" s="1332"/>
      <c r="BHX105" s="1332"/>
      <c r="BHY105" s="1332"/>
      <c r="BHZ105" s="1332"/>
      <c r="BIA105" s="1332"/>
      <c r="BIB105" s="1332"/>
      <c r="BIC105" s="1332"/>
      <c r="BID105" s="1332"/>
      <c r="BIE105" s="1332"/>
      <c r="BIF105" s="1332"/>
      <c r="BIG105" s="1332"/>
      <c r="BIH105" s="1332"/>
      <c r="BII105" s="1332"/>
      <c r="BIJ105" s="1332"/>
      <c r="BIK105" s="1332"/>
      <c r="BIL105" s="1332"/>
      <c r="BIM105" s="1332"/>
      <c r="BIN105" s="1332"/>
      <c r="BIO105" s="1332"/>
      <c r="BIP105" s="1332"/>
      <c r="BIQ105" s="1332"/>
      <c r="BIR105" s="1332"/>
      <c r="BIS105" s="1332"/>
      <c r="BIT105" s="1332"/>
      <c r="BIU105" s="1332"/>
      <c r="BIV105" s="1332"/>
      <c r="BIW105" s="1332"/>
      <c r="BIX105" s="1332"/>
      <c r="BIY105" s="1332"/>
      <c r="BIZ105" s="1332"/>
      <c r="BJA105" s="1332"/>
      <c r="BJB105" s="1332"/>
      <c r="BJC105" s="1332"/>
      <c r="BJD105" s="1332"/>
      <c r="BJE105" s="1332"/>
      <c r="BJF105" s="1332"/>
      <c r="BJG105" s="1332"/>
      <c r="BJH105" s="1332"/>
      <c r="BJI105" s="1332"/>
      <c r="BJJ105" s="1332"/>
      <c r="BJK105" s="1332"/>
      <c r="BJL105" s="1332"/>
      <c r="BJM105" s="1332"/>
      <c r="BJN105" s="1332"/>
      <c r="BJO105" s="1332"/>
      <c r="BJP105" s="1332"/>
      <c r="BJQ105" s="1332"/>
      <c r="BJR105" s="1332"/>
      <c r="BJS105" s="1332"/>
      <c r="BJT105" s="1332"/>
      <c r="BJU105" s="1332"/>
      <c r="BJV105" s="1332"/>
      <c r="BJW105" s="1332"/>
      <c r="BJX105" s="1332"/>
      <c r="BJY105" s="1332"/>
      <c r="BJZ105" s="1332"/>
      <c r="BKA105" s="1332"/>
      <c r="BKB105" s="1332"/>
      <c r="BKC105" s="1332"/>
      <c r="BKD105" s="1332"/>
      <c r="BKE105" s="1332"/>
      <c r="BKF105" s="1332"/>
      <c r="BKG105" s="1332"/>
      <c r="BKH105" s="1332"/>
      <c r="BKI105" s="1332"/>
      <c r="BKJ105" s="1332"/>
      <c r="BKK105" s="1332"/>
      <c r="BKL105" s="1332"/>
      <c r="BKM105" s="1332"/>
      <c r="BKN105" s="1332"/>
      <c r="BKO105" s="1332"/>
      <c r="BKP105" s="1332"/>
      <c r="BKQ105" s="1332"/>
      <c r="BKR105" s="1332"/>
      <c r="BKS105" s="1332"/>
      <c r="BKT105" s="1332"/>
      <c r="BKU105" s="1332"/>
      <c r="BKV105" s="1332"/>
      <c r="BKW105" s="1332"/>
      <c r="BKX105" s="1332"/>
      <c r="BKY105" s="1332"/>
      <c r="BKZ105" s="1332"/>
      <c r="BLA105" s="1332"/>
      <c r="BLB105" s="1332"/>
      <c r="BLC105" s="1332"/>
      <c r="BLD105" s="1332"/>
      <c r="BLE105" s="1332"/>
      <c r="BLF105" s="1332"/>
      <c r="BLG105" s="1332"/>
      <c r="BLH105" s="1332"/>
      <c r="BLI105" s="1332"/>
      <c r="BLJ105" s="1332"/>
      <c r="BLK105" s="1332"/>
      <c r="BLL105" s="1332"/>
      <c r="BLM105" s="1332"/>
      <c r="BLN105" s="1332"/>
      <c r="BLO105" s="1332"/>
      <c r="BLP105" s="1332"/>
      <c r="BLQ105" s="1332"/>
      <c r="BLR105" s="1332"/>
      <c r="BLS105" s="1332"/>
      <c r="BLT105" s="1332"/>
      <c r="BLU105" s="1332"/>
      <c r="BLV105" s="1332"/>
      <c r="BLW105" s="1332"/>
      <c r="BLX105" s="1332"/>
      <c r="BLY105" s="1332"/>
      <c r="BLZ105" s="1332"/>
      <c r="BMA105" s="1332"/>
      <c r="BMB105" s="1332"/>
      <c r="BMC105" s="1332"/>
      <c r="BMD105" s="1332"/>
      <c r="BME105" s="1332"/>
      <c r="BMF105" s="1332"/>
      <c r="BMG105" s="1332"/>
      <c r="BMH105" s="1332"/>
      <c r="BMI105" s="1332"/>
      <c r="BMJ105" s="1332"/>
      <c r="BMK105" s="1332"/>
      <c r="BML105" s="1332"/>
      <c r="BMM105" s="1332"/>
      <c r="BMN105" s="1332"/>
      <c r="BMO105" s="1332"/>
      <c r="BMP105" s="1332"/>
      <c r="BMQ105" s="1332"/>
      <c r="BMR105" s="1332"/>
      <c r="BMS105" s="1332"/>
      <c r="BMT105" s="1332"/>
      <c r="BMU105" s="1332"/>
      <c r="BMV105" s="1332"/>
      <c r="BMW105" s="1332"/>
      <c r="BMX105" s="1332"/>
      <c r="BMY105" s="1332"/>
      <c r="BMZ105" s="1332"/>
      <c r="BNA105" s="1332"/>
      <c r="BNB105" s="1332"/>
      <c r="BNC105" s="1332"/>
      <c r="BND105" s="1332"/>
      <c r="BNE105" s="1332"/>
      <c r="BNF105" s="1332"/>
      <c r="BNG105" s="1332"/>
      <c r="BNH105" s="1332"/>
      <c r="BNI105" s="1332"/>
      <c r="BNJ105" s="1332"/>
      <c r="BNK105" s="1332"/>
      <c r="BNL105" s="1332"/>
      <c r="BNM105" s="1332"/>
      <c r="BNN105" s="1332"/>
      <c r="BNO105" s="1332"/>
      <c r="BNP105" s="1332"/>
      <c r="BNQ105" s="1332"/>
      <c r="BNR105" s="1332"/>
      <c r="BNS105" s="1332"/>
      <c r="BNT105" s="1332"/>
      <c r="BNU105" s="1332"/>
      <c r="BNV105" s="1332"/>
      <c r="BNW105" s="1332"/>
      <c r="BNX105" s="1332"/>
      <c r="BNY105" s="1332"/>
      <c r="BNZ105" s="1332"/>
      <c r="BOA105" s="1332"/>
      <c r="BOB105" s="1332"/>
      <c r="BOC105" s="1332"/>
      <c r="BOD105" s="1332"/>
      <c r="BOE105" s="1332"/>
      <c r="BOF105" s="1332"/>
      <c r="BOG105" s="1332"/>
      <c r="BOH105" s="1332"/>
      <c r="BOI105" s="1332"/>
      <c r="BOJ105" s="1332"/>
      <c r="BOK105" s="1332"/>
      <c r="BOL105" s="1332"/>
      <c r="BOM105" s="1332"/>
      <c r="BON105" s="1332"/>
      <c r="BOO105" s="1332"/>
      <c r="BOP105" s="1332"/>
      <c r="BOQ105" s="1332"/>
      <c r="BOR105" s="1332"/>
      <c r="BOS105" s="1332"/>
      <c r="BOT105" s="1332"/>
      <c r="BOU105" s="1332"/>
      <c r="BOV105" s="1332"/>
      <c r="BOW105" s="1332"/>
      <c r="BOX105" s="1332"/>
      <c r="BOY105" s="1332"/>
      <c r="BOZ105" s="1332"/>
      <c r="BPA105" s="1332"/>
      <c r="BPB105" s="1332"/>
      <c r="BPC105" s="1332"/>
      <c r="BPD105" s="1332"/>
      <c r="BPE105" s="1332"/>
      <c r="BPF105" s="1332"/>
      <c r="BPG105" s="1332"/>
      <c r="BPH105" s="1332"/>
      <c r="BPI105" s="1332"/>
      <c r="BPJ105" s="1332"/>
      <c r="BPK105" s="1332"/>
      <c r="BPL105" s="1332"/>
      <c r="BPM105" s="1332"/>
      <c r="BPN105" s="1332"/>
      <c r="BPO105" s="1332"/>
      <c r="BPP105" s="1332"/>
      <c r="BPQ105" s="1332"/>
      <c r="BPR105" s="1332"/>
      <c r="BPS105" s="1332"/>
      <c r="BPT105" s="1332"/>
      <c r="BPU105" s="1332"/>
      <c r="BPV105" s="1332"/>
      <c r="BPW105" s="1332"/>
      <c r="BPX105" s="1332"/>
      <c r="BPY105" s="1332"/>
      <c r="BPZ105" s="1332"/>
      <c r="BQA105" s="1332"/>
      <c r="BQB105" s="1332"/>
      <c r="BQC105" s="1332"/>
      <c r="BQD105" s="1332"/>
      <c r="BQE105" s="1332"/>
      <c r="BQF105" s="1332"/>
      <c r="BQG105" s="1332"/>
      <c r="BQH105" s="1332"/>
      <c r="BQI105" s="1332"/>
      <c r="BQJ105" s="1332"/>
      <c r="BQK105" s="1332"/>
      <c r="BQL105" s="1332"/>
      <c r="BQM105" s="1332"/>
      <c r="BQN105" s="1332"/>
      <c r="BQO105" s="1332"/>
      <c r="BQP105" s="1332"/>
      <c r="BQQ105" s="1332"/>
      <c r="BQR105" s="1332"/>
      <c r="BQS105" s="1332"/>
      <c r="BQT105" s="1332"/>
      <c r="BQU105" s="1332"/>
      <c r="BQV105" s="1332"/>
      <c r="BQW105" s="1332"/>
      <c r="BQX105" s="1332"/>
      <c r="BQY105" s="1332"/>
      <c r="BQZ105" s="1332"/>
      <c r="BRA105" s="1332"/>
      <c r="BRB105" s="1332"/>
      <c r="BRC105" s="1332"/>
      <c r="BRD105" s="1332"/>
      <c r="BRE105" s="1332"/>
      <c r="BRF105" s="1332"/>
      <c r="BRG105" s="1332"/>
      <c r="BRH105" s="1332"/>
      <c r="BRI105" s="1332"/>
      <c r="BRJ105" s="1332"/>
      <c r="BRK105" s="1332"/>
      <c r="BRL105" s="1332"/>
      <c r="BRM105" s="1332"/>
      <c r="BRN105" s="1332"/>
      <c r="BRO105" s="1332"/>
      <c r="BRP105" s="1332"/>
      <c r="BRQ105" s="1332"/>
      <c r="BRR105" s="1332"/>
      <c r="BRS105" s="1332"/>
      <c r="BRT105" s="1332"/>
      <c r="BRU105" s="1332"/>
      <c r="BRV105" s="1332"/>
      <c r="BRW105" s="1332"/>
      <c r="BRX105" s="1332"/>
      <c r="BRY105" s="1332"/>
      <c r="BRZ105" s="1332"/>
      <c r="BSA105" s="1332"/>
      <c r="BSB105" s="1332"/>
      <c r="BSC105" s="1332"/>
      <c r="BSD105" s="1332"/>
      <c r="BSE105" s="1332"/>
      <c r="BSF105" s="1332"/>
      <c r="BSG105" s="1332"/>
      <c r="BSH105" s="1332"/>
      <c r="BSI105" s="1332"/>
      <c r="BSJ105" s="1332"/>
      <c r="BSK105" s="1332"/>
      <c r="BSL105" s="1332"/>
      <c r="BSM105" s="1332"/>
      <c r="BSN105" s="1332"/>
      <c r="BSO105" s="1332"/>
      <c r="BSP105" s="1332"/>
      <c r="BSQ105" s="1332"/>
      <c r="BSR105" s="1332"/>
      <c r="BSS105" s="1332"/>
      <c r="BST105" s="1332"/>
      <c r="BSU105" s="1332"/>
      <c r="BSV105" s="1332"/>
      <c r="BSW105" s="1332"/>
      <c r="BSX105" s="1332"/>
      <c r="BSY105" s="1332"/>
      <c r="BSZ105" s="1332"/>
      <c r="BTA105" s="1332"/>
      <c r="BTB105" s="1332"/>
      <c r="BTC105" s="1332"/>
      <c r="BTD105" s="1332"/>
      <c r="BTE105" s="1332"/>
      <c r="BTF105" s="1332"/>
      <c r="BTG105" s="1332"/>
      <c r="BTH105" s="1332"/>
      <c r="BTI105" s="1332"/>
      <c r="BTJ105" s="1332"/>
      <c r="BTK105" s="1332"/>
      <c r="BTL105" s="1332"/>
      <c r="BTM105" s="1332"/>
      <c r="BTN105" s="1332"/>
      <c r="BTO105" s="1332"/>
      <c r="BTP105" s="1332"/>
      <c r="BTQ105" s="1332"/>
      <c r="BTR105" s="1332"/>
      <c r="BTS105" s="1332"/>
      <c r="BTT105" s="1332"/>
      <c r="BTU105" s="1332"/>
      <c r="BTV105" s="1332"/>
      <c r="BTW105" s="1332"/>
      <c r="BTX105" s="1332"/>
      <c r="BTY105" s="1332"/>
      <c r="BTZ105" s="1332"/>
      <c r="BUA105" s="1332"/>
      <c r="BUB105" s="1332"/>
      <c r="BUC105" s="1332"/>
      <c r="BUD105" s="1332"/>
      <c r="BUE105" s="1332"/>
      <c r="BUF105" s="1332"/>
      <c r="BUG105" s="1332"/>
      <c r="BUH105" s="1332"/>
      <c r="BUI105" s="1332"/>
      <c r="BUJ105" s="1332"/>
      <c r="BUK105" s="1332"/>
      <c r="BUL105" s="1332"/>
      <c r="BUM105" s="1332"/>
      <c r="BUN105" s="1332"/>
      <c r="BUO105" s="1332"/>
      <c r="BUP105" s="1332"/>
      <c r="BUQ105" s="1332"/>
      <c r="BUR105" s="1332"/>
      <c r="BUS105" s="1332"/>
      <c r="BUT105" s="1332"/>
      <c r="BUU105" s="1332"/>
      <c r="BUV105" s="1332"/>
      <c r="BUW105" s="1332"/>
      <c r="BUX105" s="1332"/>
      <c r="BUY105" s="1332"/>
      <c r="BUZ105" s="1332"/>
      <c r="BVA105" s="1332"/>
      <c r="BVB105" s="1332"/>
      <c r="BVC105" s="1332"/>
      <c r="BVD105" s="1332"/>
      <c r="BVE105" s="1332"/>
      <c r="BVF105" s="1332"/>
      <c r="BVG105" s="1332"/>
      <c r="BVH105" s="1332"/>
      <c r="BVI105" s="1332"/>
      <c r="BVJ105" s="1332"/>
      <c r="BVK105" s="1332"/>
      <c r="BVL105" s="1332"/>
      <c r="BVM105" s="1332"/>
      <c r="BVN105" s="1332"/>
      <c r="BVO105" s="1332"/>
      <c r="BVP105" s="1332"/>
      <c r="BVQ105" s="1332"/>
      <c r="BVR105" s="1332"/>
      <c r="BVS105" s="1332"/>
      <c r="BVT105" s="1332"/>
      <c r="BVU105" s="1332"/>
      <c r="BVV105" s="1332"/>
      <c r="BVW105" s="1332"/>
      <c r="BVX105" s="1332"/>
      <c r="BVY105" s="1332"/>
      <c r="BVZ105" s="1332"/>
      <c r="BWA105" s="1332"/>
      <c r="BWB105" s="1332"/>
      <c r="BWC105" s="1332"/>
      <c r="BWD105" s="1332"/>
      <c r="BWE105" s="1332"/>
      <c r="BWF105" s="1332"/>
      <c r="BWG105" s="1332"/>
      <c r="BWH105" s="1332"/>
      <c r="BWI105" s="1332"/>
      <c r="BWJ105" s="1332"/>
      <c r="BWK105" s="1332"/>
      <c r="BWL105" s="1332"/>
      <c r="BWM105" s="1332"/>
      <c r="BWN105" s="1332"/>
      <c r="BWO105" s="1332"/>
      <c r="BWP105" s="1332"/>
      <c r="BWQ105" s="1332"/>
      <c r="BWR105" s="1332"/>
      <c r="BWS105" s="1332"/>
      <c r="BWT105" s="1332"/>
      <c r="BWU105" s="1332"/>
      <c r="BWV105" s="1332"/>
      <c r="BWW105" s="1332"/>
      <c r="BWX105" s="1332"/>
      <c r="BWY105" s="1332"/>
      <c r="BWZ105" s="1332"/>
      <c r="BXA105" s="1332"/>
      <c r="BXB105" s="1332"/>
      <c r="BXC105" s="1332"/>
      <c r="BXD105" s="1332"/>
      <c r="BXE105" s="1332"/>
      <c r="BXF105" s="1332"/>
      <c r="BXG105" s="1332"/>
      <c r="BXH105" s="1332"/>
      <c r="BXI105" s="1332"/>
      <c r="BXJ105" s="1332"/>
      <c r="BXK105" s="1332"/>
      <c r="BXL105" s="1332"/>
      <c r="BXM105" s="1332"/>
      <c r="BXN105" s="1332"/>
      <c r="BXO105" s="1332"/>
      <c r="BXP105" s="1332"/>
      <c r="BXQ105" s="1332"/>
      <c r="BXR105" s="1332"/>
      <c r="BXS105" s="1332"/>
      <c r="BXT105" s="1332"/>
      <c r="BXU105" s="1332"/>
      <c r="BXV105" s="1332"/>
      <c r="BXW105" s="1332"/>
      <c r="BXX105" s="1332"/>
      <c r="BXY105" s="1332"/>
      <c r="BXZ105" s="1332"/>
      <c r="BYA105" s="1332"/>
      <c r="BYB105" s="1332"/>
      <c r="BYC105" s="1332"/>
      <c r="BYD105" s="1332"/>
      <c r="BYE105" s="1332"/>
      <c r="BYF105" s="1332"/>
      <c r="BYG105" s="1332"/>
      <c r="BYH105" s="1332"/>
      <c r="BYI105" s="1332"/>
      <c r="BYJ105" s="1332"/>
      <c r="BYK105" s="1332"/>
      <c r="BYL105" s="1332"/>
      <c r="BYM105" s="1332"/>
      <c r="BYN105" s="1332"/>
      <c r="BYO105" s="1332"/>
      <c r="BYP105" s="1332"/>
      <c r="BYQ105" s="1332"/>
      <c r="BYR105" s="1332"/>
      <c r="BYS105" s="1332"/>
      <c r="BYT105" s="1332"/>
      <c r="BYU105" s="1332"/>
      <c r="BYV105" s="1332"/>
      <c r="BYW105" s="1332"/>
      <c r="BYX105" s="1332"/>
      <c r="BYY105" s="1332"/>
      <c r="BYZ105" s="1332"/>
      <c r="BZA105" s="1332"/>
      <c r="BZB105" s="1332"/>
      <c r="BZC105" s="1332"/>
      <c r="BZD105" s="1332"/>
      <c r="BZE105" s="1332"/>
      <c r="BZF105" s="1332"/>
      <c r="BZG105" s="1332"/>
      <c r="BZH105" s="1332"/>
      <c r="BZI105" s="1332"/>
      <c r="BZJ105" s="1332"/>
      <c r="BZK105" s="1332"/>
      <c r="BZL105" s="1332"/>
      <c r="BZM105" s="1332"/>
      <c r="BZN105" s="1332"/>
      <c r="BZO105" s="1332"/>
      <c r="BZP105" s="1332"/>
      <c r="BZQ105" s="1332"/>
      <c r="BZR105" s="1332"/>
      <c r="BZS105" s="1332"/>
      <c r="BZT105" s="1332"/>
      <c r="BZU105" s="1332"/>
      <c r="BZV105" s="1332"/>
      <c r="BZW105" s="1332"/>
      <c r="BZX105" s="1332"/>
      <c r="BZY105" s="1332"/>
      <c r="BZZ105" s="1332"/>
      <c r="CAA105" s="1332"/>
      <c r="CAB105" s="1332"/>
      <c r="CAC105" s="1332"/>
      <c r="CAD105" s="1332"/>
      <c r="CAE105" s="1332"/>
      <c r="CAF105" s="1332"/>
      <c r="CAG105" s="1332"/>
      <c r="CAH105" s="1332"/>
      <c r="CAI105" s="1332"/>
      <c r="CAJ105" s="1332"/>
      <c r="CAK105" s="1332"/>
      <c r="CAL105" s="1332"/>
      <c r="CAM105" s="1332"/>
      <c r="CAN105" s="1332"/>
      <c r="CAO105" s="1332"/>
      <c r="CAP105" s="1332"/>
      <c r="CAQ105" s="1332"/>
      <c r="CAR105" s="1332"/>
      <c r="CAS105" s="1332"/>
      <c r="CAT105" s="1332"/>
      <c r="CAU105" s="1332"/>
      <c r="CAV105" s="1332"/>
      <c r="CAW105" s="1332"/>
      <c r="CAX105" s="1332"/>
      <c r="CAY105" s="1332"/>
      <c r="CAZ105" s="1332"/>
      <c r="CBA105" s="1332"/>
      <c r="CBB105" s="1332"/>
      <c r="CBC105" s="1332"/>
      <c r="CBD105" s="1332"/>
      <c r="CBE105" s="1332"/>
      <c r="CBF105" s="1332"/>
      <c r="CBG105" s="1332"/>
      <c r="CBH105" s="1332"/>
      <c r="CBI105" s="1332"/>
      <c r="CBJ105" s="1332"/>
      <c r="CBK105" s="1332"/>
      <c r="CBL105" s="1332"/>
      <c r="CBM105" s="1332"/>
      <c r="CBN105" s="1332"/>
      <c r="CBO105" s="1332"/>
      <c r="CBP105" s="1332"/>
      <c r="CBQ105" s="1332"/>
      <c r="CBR105" s="1332"/>
      <c r="CBS105" s="1332"/>
      <c r="CBT105" s="1332"/>
      <c r="CBU105" s="1332"/>
      <c r="CBV105" s="1332"/>
      <c r="CBW105" s="1332"/>
      <c r="CBX105" s="1332"/>
      <c r="CBY105" s="1332"/>
      <c r="CBZ105" s="1332"/>
      <c r="CCA105" s="1332"/>
      <c r="CCB105" s="1332"/>
      <c r="CCC105" s="1332"/>
      <c r="CCD105" s="1332"/>
      <c r="CCE105" s="1332"/>
      <c r="CCF105" s="1332"/>
      <c r="CCG105" s="1332"/>
      <c r="CCH105" s="1332"/>
      <c r="CCI105" s="1332"/>
      <c r="CCJ105" s="1332"/>
      <c r="CCK105" s="1332"/>
      <c r="CCL105" s="1332"/>
      <c r="CCM105" s="1332"/>
      <c r="CCN105" s="1332"/>
      <c r="CCO105" s="1332"/>
      <c r="CCP105" s="1332"/>
      <c r="CCQ105" s="1332"/>
      <c r="CCR105" s="1332"/>
      <c r="CCS105" s="1332"/>
      <c r="CCT105" s="1332"/>
      <c r="CCU105" s="1332"/>
      <c r="CCV105" s="1332"/>
      <c r="CCW105" s="1332"/>
      <c r="CCX105" s="1332"/>
      <c r="CCY105" s="1332"/>
      <c r="CCZ105" s="1332"/>
      <c r="CDA105" s="1332"/>
      <c r="CDB105" s="1332"/>
      <c r="CDC105" s="1332"/>
      <c r="CDD105" s="1332"/>
      <c r="CDE105" s="1332"/>
      <c r="CDF105" s="1332"/>
      <c r="CDG105" s="1332"/>
      <c r="CDH105" s="1332"/>
      <c r="CDI105" s="1332"/>
      <c r="CDJ105" s="1332"/>
      <c r="CDK105" s="1332"/>
      <c r="CDL105" s="1332"/>
      <c r="CDM105" s="1332"/>
      <c r="CDN105" s="1332"/>
      <c r="CDO105" s="1332"/>
      <c r="CDP105" s="1332"/>
      <c r="CDQ105" s="1332"/>
      <c r="CDR105" s="1332"/>
      <c r="CDS105" s="1332"/>
      <c r="CDT105" s="1332"/>
      <c r="CDU105" s="1332"/>
      <c r="CDV105" s="1332"/>
      <c r="CDW105" s="1332"/>
      <c r="CDX105" s="1332"/>
      <c r="CDY105" s="1332"/>
      <c r="CDZ105" s="1332"/>
      <c r="CEA105" s="1332"/>
      <c r="CEB105" s="1332"/>
      <c r="CEC105" s="1332"/>
      <c r="CED105" s="1332"/>
      <c r="CEE105" s="1332"/>
      <c r="CEF105" s="1332"/>
      <c r="CEG105" s="1332"/>
      <c r="CEH105" s="1332"/>
      <c r="CEI105" s="1332"/>
      <c r="CEJ105" s="1332"/>
      <c r="CEK105" s="1332"/>
      <c r="CEL105" s="1332"/>
      <c r="CEM105" s="1332"/>
      <c r="CEN105" s="1332"/>
      <c r="CEO105" s="1332"/>
      <c r="CEP105" s="1332"/>
      <c r="CEQ105" s="1332"/>
      <c r="CER105" s="1332"/>
      <c r="CES105" s="1332"/>
      <c r="CET105" s="1332"/>
      <c r="CEU105" s="1332"/>
      <c r="CEV105" s="1332"/>
      <c r="CEW105" s="1332"/>
      <c r="CEX105" s="1332"/>
      <c r="CEY105" s="1332"/>
      <c r="CEZ105" s="1332"/>
      <c r="CFA105" s="1332"/>
      <c r="CFB105" s="1332"/>
      <c r="CFC105" s="1332"/>
      <c r="CFD105" s="1332"/>
      <c r="CFE105" s="1332"/>
      <c r="CFF105" s="1332"/>
      <c r="CFG105" s="1332"/>
      <c r="CFH105" s="1332"/>
      <c r="CFI105" s="1332"/>
      <c r="CFJ105" s="1332"/>
      <c r="CFK105" s="1332"/>
      <c r="CFL105" s="1332"/>
      <c r="CFM105" s="1332"/>
      <c r="CFN105" s="1332"/>
      <c r="CFO105" s="1332"/>
      <c r="CFP105" s="1332"/>
      <c r="CFQ105" s="1332"/>
      <c r="CFR105" s="1332"/>
      <c r="CFS105" s="1332"/>
      <c r="CFT105" s="1332"/>
      <c r="CFU105" s="1332"/>
      <c r="CFV105" s="1332"/>
      <c r="CFW105" s="1332"/>
      <c r="CFX105" s="1332"/>
      <c r="CFY105" s="1332"/>
      <c r="CFZ105" s="1332"/>
      <c r="CGA105" s="1332"/>
      <c r="CGB105" s="1332"/>
      <c r="CGC105" s="1332"/>
      <c r="CGD105" s="1332"/>
      <c r="CGE105" s="1332"/>
      <c r="CGF105" s="1332"/>
      <c r="CGG105" s="1332"/>
      <c r="CGH105" s="1332"/>
      <c r="CGI105" s="1332"/>
      <c r="CGJ105" s="1332"/>
      <c r="CGK105" s="1332"/>
      <c r="CGL105" s="1332"/>
      <c r="CGM105" s="1332"/>
      <c r="CGN105" s="1332"/>
      <c r="CGO105" s="1332"/>
      <c r="CGP105" s="1332"/>
      <c r="CGQ105" s="1332"/>
      <c r="CGR105" s="1332"/>
      <c r="CGS105" s="1332"/>
      <c r="CGT105" s="1332"/>
      <c r="CGU105" s="1332"/>
      <c r="CGV105" s="1332"/>
      <c r="CGW105" s="1332"/>
      <c r="CGX105" s="1332"/>
      <c r="CGY105" s="1332"/>
      <c r="CGZ105" s="1332"/>
      <c r="CHA105" s="1332"/>
      <c r="CHB105" s="1332"/>
      <c r="CHC105" s="1332"/>
      <c r="CHD105" s="1332"/>
      <c r="CHE105" s="1332"/>
      <c r="CHF105" s="1332"/>
      <c r="CHG105" s="1332"/>
      <c r="CHH105" s="1332"/>
      <c r="CHI105" s="1332"/>
      <c r="CHJ105" s="1332"/>
      <c r="CHK105" s="1332"/>
      <c r="CHL105" s="1332"/>
      <c r="CHM105" s="1332"/>
      <c r="CHN105" s="1332"/>
      <c r="CHO105" s="1332"/>
      <c r="CHP105" s="1332"/>
      <c r="CHQ105" s="1332"/>
      <c r="CHR105" s="1332"/>
      <c r="CHS105" s="1332"/>
      <c r="CHT105" s="1332"/>
      <c r="CHU105" s="1332"/>
      <c r="CHV105" s="1332"/>
      <c r="CHW105" s="1332"/>
      <c r="CHX105" s="1332"/>
      <c r="CHY105" s="1332"/>
      <c r="CHZ105" s="1332"/>
      <c r="CIA105" s="1332"/>
      <c r="CIB105" s="1332"/>
      <c r="CIC105" s="1332"/>
      <c r="CID105" s="1332"/>
      <c r="CIE105" s="1332"/>
      <c r="CIF105" s="1332"/>
      <c r="CIG105" s="1332"/>
      <c r="CIH105" s="1332"/>
      <c r="CII105" s="1332"/>
      <c r="CIJ105" s="1332"/>
      <c r="CIK105" s="1332"/>
      <c r="CIL105" s="1332"/>
      <c r="CIM105" s="1332"/>
      <c r="CIN105" s="1332"/>
      <c r="CIO105" s="1332"/>
      <c r="CIP105" s="1332"/>
      <c r="CIQ105" s="1332"/>
      <c r="CIR105" s="1332"/>
      <c r="CIS105" s="1332"/>
      <c r="CIT105" s="1332"/>
      <c r="CIU105" s="1332"/>
      <c r="CIV105" s="1332"/>
      <c r="CIW105" s="1332"/>
      <c r="CIX105" s="1332"/>
      <c r="CIY105" s="1332"/>
      <c r="CIZ105" s="1332"/>
      <c r="CJA105" s="1332"/>
      <c r="CJB105" s="1332"/>
      <c r="CJC105" s="1332"/>
      <c r="CJD105" s="1332"/>
      <c r="CJE105" s="1332"/>
      <c r="CJF105" s="1332"/>
      <c r="CJG105" s="1332"/>
      <c r="CJH105" s="1332"/>
      <c r="CJI105" s="1332"/>
      <c r="CJJ105" s="1332"/>
      <c r="CJK105" s="1332"/>
      <c r="CJL105" s="1332"/>
      <c r="CJM105" s="1332"/>
      <c r="CJN105" s="1332"/>
      <c r="CJO105" s="1332"/>
      <c r="CJP105" s="1332"/>
      <c r="CJQ105" s="1332"/>
      <c r="CJR105" s="1332"/>
      <c r="CJS105" s="1332"/>
      <c r="CJT105" s="1332"/>
      <c r="CJU105" s="1332"/>
      <c r="CJV105" s="1332"/>
      <c r="CJW105" s="1332"/>
      <c r="CJX105" s="1332"/>
      <c r="CJY105" s="1332"/>
      <c r="CJZ105" s="1332"/>
      <c r="CKA105" s="1332"/>
      <c r="CKB105" s="1332"/>
      <c r="CKC105" s="1332"/>
      <c r="CKD105" s="1332"/>
      <c r="CKE105" s="1332"/>
      <c r="CKF105" s="1332"/>
      <c r="CKG105" s="1332"/>
      <c r="CKH105" s="1332"/>
      <c r="CKI105" s="1332"/>
      <c r="CKJ105" s="1332"/>
      <c r="CKK105" s="1332"/>
      <c r="CKL105" s="1332"/>
      <c r="CKM105" s="1332"/>
      <c r="CKN105" s="1332"/>
      <c r="CKO105" s="1332"/>
      <c r="CKP105" s="1332"/>
      <c r="CKQ105" s="1332"/>
      <c r="CKR105" s="1332"/>
      <c r="CKS105" s="1332"/>
      <c r="CKT105" s="1332"/>
      <c r="CKU105" s="1332"/>
      <c r="CKV105" s="1332"/>
      <c r="CKW105" s="1332"/>
      <c r="CKX105" s="1332"/>
      <c r="CKY105" s="1332"/>
      <c r="CKZ105" s="1332"/>
      <c r="CLA105" s="1332"/>
      <c r="CLB105" s="1332"/>
      <c r="CLC105" s="1332"/>
      <c r="CLD105" s="1332"/>
      <c r="CLE105" s="1332"/>
      <c r="CLF105" s="1332"/>
      <c r="CLG105" s="1332"/>
      <c r="CLH105" s="1332"/>
      <c r="CLI105" s="1332"/>
      <c r="CLJ105" s="1332"/>
      <c r="CLK105" s="1332"/>
      <c r="CLL105" s="1332"/>
      <c r="CLM105" s="1332"/>
      <c r="CLN105" s="1332"/>
      <c r="CLO105" s="1332"/>
      <c r="CLP105" s="1332"/>
      <c r="CLQ105" s="1332"/>
      <c r="CLR105" s="1332"/>
      <c r="CLS105" s="1332"/>
      <c r="CLT105" s="1332"/>
      <c r="CLU105" s="1332"/>
      <c r="CLV105" s="1332"/>
      <c r="CLW105" s="1332"/>
      <c r="CLX105" s="1332"/>
      <c r="CLY105" s="1332"/>
      <c r="CLZ105" s="1332"/>
      <c r="CMA105" s="1332"/>
      <c r="CMB105" s="1332"/>
      <c r="CMC105" s="1332"/>
      <c r="CMD105" s="1332"/>
      <c r="CME105" s="1332"/>
      <c r="CMF105" s="1332"/>
      <c r="CMG105" s="1332"/>
      <c r="CMH105" s="1332"/>
      <c r="CMI105" s="1332"/>
      <c r="CMJ105" s="1332"/>
      <c r="CMK105" s="1332"/>
      <c r="CML105" s="1332"/>
      <c r="CMM105" s="1332"/>
      <c r="CMN105" s="1332"/>
      <c r="CMO105" s="1332"/>
      <c r="CMP105" s="1332"/>
      <c r="CMQ105" s="1332"/>
      <c r="CMR105" s="1332"/>
      <c r="CMS105" s="1332"/>
      <c r="CMT105" s="1332"/>
      <c r="CMU105" s="1332"/>
      <c r="CMV105" s="1332"/>
      <c r="CMW105" s="1332"/>
      <c r="CMX105" s="1332"/>
      <c r="CMY105" s="1332"/>
      <c r="CMZ105" s="1332"/>
      <c r="CNA105" s="1332"/>
      <c r="CNB105" s="1332"/>
      <c r="CNC105" s="1332"/>
      <c r="CND105" s="1332"/>
      <c r="CNE105" s="1332"/>
      <c r="CNF105" s="1332"/>
      <c r="CNG105" s="1332"/>
      <c r="CNH105" s="1332"/>
      <c r="CNI105" s="1332"/>
      <c r="CNJ105" s="1332"/>
      <c r="CNK105" s="1332"/>
      <c r="CNL105" s="1332"/>
      <c r="CNM105" s="1332"/>
      <c r="CNN105" s="1332"/>
      <c r="CNO105" s="1332"/>
      <c r="CNP105" s="1332"/>
      <c r="CNQ105" s="1332"/>
      <c r="CNR105" s="1332"/>
      <c r="CNS105" s="1332"/>
      <c r="CNT105" s="1332"/>
      <c r="CNU105" s="1332"/>
      <c r="CNV105" s="1332"/>
      <c r="CNW105" s="1332"/>
      <c r="CNX105" s="1332"/>
      <c r="CNY105" s="1332"/>
      <c r="CNZ105" s="1332"/>
      <c r="COA105" s="1332"/>
      <c r="COB105" s="1332"/>
      <c r="COC105" s="1332"/>
      <c r="COD105" s="1332"/>
      <c r="COE105" s="1332"/>
      <c r="COF105" s="1332"/>
      <c r="COG105" s="1332"/>
      <c r="COH105" s="1332"/>
      <c r="COI105" s="1332"/>
      <c r="COJ105" s="1332"/>
      <c r="COK105" s="1332"/>
      <c r="COL105" s="1332"/>
      <c r="COM105" s="1332"/>
      <c r="CON105" s="1332"/>
      <c r="COO105" s="1332"/>
      <c r="COP105" s="1332"/>
      <c r="COQ105" s="1332"/>
      <c r="COR105" s="1332"/>
      <c r="COS105" s="1332"/>
      <c r="COT105" s="1332"/>
      <c r="COU105" s="1332"/>
      <c r="COV105" s="1332"/>
      <c r="COW105" s="1332"/>
      <c r="COX105" s="1332"/>
      <c r="COY105" s="1332"/>
      <c r="COZ105" s="1332"/>
      <c r="CPA105" s="1332"/>
      <c r="CPB105" s="1332"/>
      <c r="CPC105" s="1332"/>
      <c r="CPD105" s="1332"/>
      <c r="CPE105" s="1332"/>
      <c r="CPF105" s="1332"/>
      <c r="CPG105" s="1332"/>
      <c r="CPH105" s="1332"/>
      <c r="CPI105" s="1332"/>
      <c r="CPJ105" s="1332"/>
      <c r="CPK105" s="1332"/>
      <c r="CPL105" s="1332"/>
      <c r="CPM105" s="1332"/>
      <c r="CPN105" s="1332"/>
      <c r="CPO105" s="1332"/>
      <c r="CPP105" s="1332"/>
      <c r="CPQ105" s="1332"/>
      <c r="CPR105" s="1332"/>
      <c r="CPS105" s="1332"/>
      <c r="CPT105" s="1332"/>
      <c r="CPU105" s="1332"/>
      <c r="CPV105" s="1332"/>
      <c r="CPW105" s="1332"/>
      <c r="CPX105" s="1332"/>
      <c r="CPY105" s="1332"/>
      <c r="CPZ105" s="1332"/>
      <c r="CQA105" s="1332"/>
      <c r="CQB105" s="1332"/>
      <c r="CQC105" s="1332"/>
      <c r="CQD105" s="1332"/>
      <c r="CQE105" s="1332"/>
      <c r="CQF105" s="1332"/>
      <c r="CQG105" s="1332"/>
      <c r="CQH105" s="1332"/>
      <c r="CQI105" s="1332"/>
      <c r="CQJ105" s="1332"/>
      <c r="CQK105" s="1332"/>
      <c r="CQL105" s="1332"/>
      <c r="CQM105" s="1332"/>
      <c r="CQN105" s="1332"/>
      <c r="CQO105" s="1332"/>
      <c r="CQP105" s="1332"/>
      <c r="CQQ105" s="1332"/>
      <c r="CQR105" s="1332"/>
      <c r="CQS105" s="1332"/>
      <c r="CQT105" s="1332"/>
      <c r="CQU105" s="1332"/>
      <c r="CQV105" s="1332"/>
      <c r="CQW105" s="1332"/>
      <c r="CQX105" s="1332"/>
      <c r="CQY105" s="1332"/>
      <c r="CQZ105" s="1332"/>
      <c r="CRA105" s="1332"/>
      <c r="CRB105" s="1332"/>
      <c r="CRC105" s="1332"/>
      <c r="CRD105" s="1332"/>
      <c r="CRE105" s="1332"/>
      <c r="CRF105" s="1332"/>
      <c r="CRG105" s="1332"/>
      <c r="CRH105" s="1332"/>
      <c r="CRI105" s="1332"/>
      <c r="CRJ105" s="1332"/>
      <c r="CRK105" s="1332"/>
      <c r="CRL105" s="1332"/>
      <c r="CRM105" s="1332"/>
      <c r="CRN105" s="1332"/>
      <c r="CRO105" s="1332"/>
      <c r="CRP105" s="1332"/>
      <c r="CRQ105" s="1332"/>
      <c r="CRR105" s="1332"/>
      <c r="CRS105" s="1332"/>
      <c r="CRT105" s="1332"/>
      <c r="CRU105" s="1332"/>
      <c r="CRV105" s="1332"/>
      <c r="CRW105" s="1332"/>
      <c r="CRX105" s="1332"/>
      <c r="CRY105" s="1332"/>
      <c r="CRZ105" s="1332"/>
      <c r="CSA105" s="1332"/>
      <c r="CSB105" s="1332"/>
      <c r="CSC105" s="1332"/>
      <c r="CSD105" s="1332"/>
      <c r="CSE105" s="1332"/>
      <c r="CSF105" s="1332"/>
      <c r="CSG105" s="1332"/>
      <c r="CSH105" s="1332"/>
      <c r="CSI105" s="1332"/>
      <c r="CSJ105" s="1332"/>
      <c r="CSK105" s="1332"/>
      <c r="CSL105" s="1332"/>
      <c r="CSM105" s="1332"/>
      <c r="CSN105" s="1332"/>
      <c r="CSO105" s="1332"/>
      <c r="CSP105" s="1332"/>
      <c r="CSQ105" s="1332"/>
      <c r="CSR105" s="1332"/>
      <c r="CSS105" s="1332"/>
      <c r="CST105" s="1332"/>
      <c r="CSU105" s="1332"/>
      <c r="CSV105" s="1332"/>
      <c r="CSW105" s="1332"/>
      <c r="CSX105" s="1332"/>
      <c r="CSY105" s="1332"/>
      <c r="CSZ105" s="1332"/>
      <c r="CTA105" s="1332"/>
      <c r="CTB105" s="1332"/>
      <c r="CTC105" s="1332"/>
      <c r="CTD105" s="1332"/>
      <c r="CTE105" s="1332"/>
      <c r="CTF105" s="1332"/>
      <c r="CTG105" s="1332"/>
      <c r="CTH105" s="1332"/>
      <c r="CTI105" s="1332"/>
      <c r="CTJ105" s="1332"/>
      <c r="CTK105" s="1332"/>
      <c r="CTL105" s="1332"/>
      <c r="CTM105" s="1332"/>
      <c r="CTN105" s="1332"/>
      <c r="CTO105" s="1332"/>
      <c r="CTP105" s="1332"/>
      <c r="CTQ105" s="1332"/>
      <c r="CTR105" s="1332"/>
      <c r="CTS105" s="1332"/>
      <c r="CTT105" s="1332"/>
      <c r="CTU105" s="1332"/>
      <c r="CTV105" s="1332"/>
      <c r="CTW105" s="1332"/>
      <c r="CTX105" s="1332"/>
      <c r="CTY105" s="1332"/>
      <c r="CTZ105" s="1332"/>
      <c r="CUA105" s="1332"/>
      <c r="CUB105" s="1332"/>
      <c r="CUC105" s="1332"/>
      <c r="CUD105" s="1332"/>
      <c r="CUE105" s="1332"/>
      <c r="CUF105" s="1332"/>
      <c r="CUG105" s="1332"/>
      <c r="CUH105" s="1332"/>
      <c r="CUI105" s="1332"/>
      <c r="CUJ105" s="1332"/>
      <c r="CUK105" s="1332"/>
      <c r="CUL105" s="1332"/>
      <c r="CUM105" s="1332"/>
      <c r="CUN105" s="1332"/>
      <c r="CUO105" s="1332"/>
      <c r="CUP105" s="1332"/>
      <c r="CUQ105" s="1332"/>
      <c r="CUR105" s="1332"/>
      <c r="CUS105" s="1332"/>
      <c r="CUT105" s="1332"/>
      <c r="CUU105" s="1332"/>
      <c r="CUV105" s="1332"/>
      <c r="CUW105" s="1332"/>
      <c r="CUX105" s="1332"/>
      <c r="CUY105" s="1332"/>
      <c r="CUZ105" s="1332"/>
      <c r="CVA105" s="1332"/>
      <c r="CVB105" s="1332"/>
      <c r="CVC105" s="1332"/>
      <c r="CVD105" s="1332"/>
      <c r="CVE105" s="1332"/>
      <c r="CVF105" s="1332"/>
      <c r="CVG105" s="1332"/>
      <c r="CVH105" s="1332"/>
      <c r="CVI105" s="1332"/>
      <c r="CVJ105" s="1332"/>
      <c r="CVK105" s="1332"/>
      <c r="CVL105" s="1332"/>
      <c r="CVM105" s="1332"/>
      <c r="CVN105" s="1332"/>
      <c r="CVO105" s="1332"/>
      <c r="CVP105" s="1332"/>
      <c r="CVQ105" s="1332"/>
      <c r="CVR105" s="1332"/>
      <c r="CVS105" s="1332"/>
      <c r="CVT105" s="1332"/>
      <c r="CVU105" s="1332"/>
      <c r="CVV105" s="1332"/>
      <c r="CVW105" s="1332"/>
      <c r="CVX105" s="1332"/>
      <c r="CVY105" s="1332"/>
      <c r="CVZ105" s="1332"/>
      <c r="CWA105" s="1332"/>
      <c r="CWB105" s="1332"/>
      <c r="CWC105" s="1332"/>
      <c r="CWD105" s="1332"/>
      <c r="CWE105" s="1332"/>
      <c r="CWF105" s="1332"/>
      <c r="CWG105" s="1332"/>
      <c r="CWH105" s="1332"/>
      <c r="CWI105" s="1332"/>
      <c r="CWJ105" s="1332"/>
      <c r="CWK105" s="1332"/>
      <c r="CWL105" s="1332"/>
      <c r="CWM105" s="1332"/>
      <c r="CWN105" s="1332"/>
      <c r="CWO105" s="1332"/>
      <c r="CWP105" s="1332"/>
      <c r="CWQ105" s="1332"/>
      <c r="CWR105" s="1332"/>
      <c r="CWS105" s="1332"/>
      <c r="CWT105" s="1332"/>
      <c r="CWU105" s="1332"/>
      <c r="CWV105" s="1332"/>
      <c r="CWW105" s="1332"/>
      <c r="CWX105" s="1332"/>
      <c r="CWY105" s="1332"/>
      <c r="CWZ105" s="1332"/>
      <c r="CXA105" s="1332"/>
      <c r="CXB105" s="1332"/>
      <c r="CXC105" s="1332"/>
      <c r="CXD105" s="1332"/>
      <c r="CXE105" s="1332"/>
      <c r="CXF105" s="1332"/>
      <c r="CXG105" s="1332"/>
      <c r="CXH105" s="1332"/>
      <c r="CXI105" s="1332"/>
      <c r="CXJ105" s="1332"/>
      <c r="CXK105" s="1332"/>
      <c r="CXL105" s="1332"/>
      <c r="CXM105" s="1332"/>
      <c r="CXN105" s="1332"/>
      <c r="CXO105" s="1332"/>
      <c r="CXP105" s="1332"/>
      <c r="CXQ105" s="1332"/>
      <c r="CXR105" s="1332"/>
      <c r="CXS105" s="1332"/>
      <c r="CXT105" s="1332"/>
      <c r="CXU105" s="1332"/>
      <c r="CXV105" s="1332"/>
      <c r="CXW105" s="1332"/>
      <c r="CXX105" s="1332"/>
      <c r="CXY105" s="1332"/>
      <c r="CXZ105" s="1332"/>
      <c r="CYA105" s="1332"/>
      <c r="CYB105" s="1332"/>
      <c r="CYC105" s="1332"/>
      <c r="CYD105" s="1332"/>
      <c r="CYE105" s="1332"/>
      <c r="CYF105" s="1332"/>
      <c r="CYG105" s="1332"/>
      <c r="CYH105" s="1332"/>
      <c r="CYI105" s="1332"/>
      <c r="CYJ105" s="1332"/>
      <c r="CYK105" s="1332"/>
      <c r="CYL105" s="1332"/>
      <c r="CYM105" s="1332"/>
      <c r="CYN105" s="1332"/>
      <c r="CYO105" s="1332"/>
      <c r="CYP105" s="1332"/>
      <c r="CYQ105" s="1332"/>
      <c r="CYR105" s="1332"/>
      <c r="CYS105" s="1332"/>
      <c r="CYT105" s="1332"/>
      <c r="CYU105" s="1332"/>
      <c r="CYV105" s="1332"/>
      <c r="CYW105" s="1332"/>
      <c r="CYX105" s="1332"/>
      <c r="CYY105" s="1332"/>
      <c r="CYZ105" s="1332"/>
      <c r="CZA105" s="1332"/>
      <c r="CZB105" s="1332"/>
      <c r="CZC105" s="1332"/>
      <c r="CZD105" s="1332"/>
      <c r="CZE105" s="1332"/>
      <c r="CZF105" s="1332"/>
      <c r="CZG105" s="1332"/>
      <c r="CZH105" s="1332"/>
      <c r="CZI105" s="1332"/>
      <c r="CZJ105" s="1332"/>
      <c r="CZK105" s="1332"/>
      <c r="CZL105" s="1332"/>
      <c r="CZM105" s="1332"/>
      <c r="CZN105" s="1332"/>
      <c r="CZO105" s="1332"/>
      <c r="CZP105" s="1332"/>
      <c r="CZQ105" s="1332"/>
      <c r="CZR105" s="1332"/>
      <c r="CZS105" s="1332"/>
      <c r="CZT105" s="1332"/>
      <c r="CZU105" s="1332"/>
      <c r="CZV105" s="1332"/>
      <c r="CZW105" s="1332"/>
      <c r="CZX105" s="1332"/>
      <c r="CZY105" s="1332"/>
      <c r="CZZ105" s="1332"/>
      <c r="DAA105" s="1332"/>
      <c r="DAB105" s="1332"/>
      <c r="DAC105" s="1332"/>
      <c r="DAD105" s="1332"/>
      <c r="DAE105" s="1332"/>
      <c r="DAF105" s="1332"/>
      <c r="DAG105" s="1332"/>
      <c r="DAH105" s="1332"/>
      <c r="DAI105" s="1332"/>
      <c r="DAJ105" s="1332"/>
      <c r="DAK105" s="1332"/>
      <c r="DAL105" s="1332"/>
      <c r="DAM105" s="1332"/>
      <c r="DAN105" s="1332"/>
      <c r="DAO105" s="1332"/>
      <c r="DAP105" s="1332"/>
      <c r="DAQ105" s="1332"/>
      <c r="DAR105" s="1332"/>
      <c r="DAS105" s="1332"/>
      <c r="DAT105" s="1332"/>
      <c r="DAU105" s="1332"/>
      <c r="DAV105" s="1332"/>
      <c r="DAW105" s="1332"/>
      <c r="DAX105" s="1332"/>
      <c r="DAY105" s="1332"/>
      <c r="DAZ105" s="1332"/>
      <c r="DBA105" s="1332"/>
      <c r="DBB105" s="1332"/>
      <c r="DBC105" s="1332"/>
      <c r="DBD105" s="1332"/>
      <c r="DBE105" s="1332"/>
      <c r="DBF105" s="1332"/>
      <c r="DBG105" s="1332"/>
      <c r="DBH105" s="1332"/>
      <c r="DBI105" s="1332"/>
      <c r="DBJ105" s="1332"/>
      <c r="DBK105" s="1332"/>
      <c r="DBL105" s="1332"/>
      <c r="DBM105" s="1332"/>
      <c r="DBN105" s="1332"/>
      <c r="DBO105" s="1332"/>
      <c r="DBP105" s="1332"/>
      <c r="DBQ105" s="1332"/>
      <c r="DBR105" s="1332"/>
      <c r="DBS105" s="1332"/>
      <c r="DBT105" s="1332"/>
      <c r="DBU105" s="1332"/>
      <c r="DBV105" s="1332"/>
      <c r="DBW105" s="1332"/>
      <c r="DBX105" s="1332"/>
      <c r="DBY105" s="1332"/>
      <c r="DBZ105" s="1332"/>
      <c r="DCA105" s="1332"/>
      <c r="DCB105" s="1332"/>
      <c r="DCC105" s="1332"/>
      <c r="DCD105" s="1332"/>
      <c r="DCE105" s="1332"/>
      <c r="DCF105" s="1332"/>
      <c r="DCG105" s="1332"/>
      <c r="DCH105" s="1332"/>
      <c r="DCI105" s="1332"/>
      <c r="DCJ105" s="1332"/>
      <c r="DCK105" s="1332"/>
      <c r="DCL105" s="1332"/>
      <c r="DCM105" s="1332"/>
      <c r="DCN105" s="1332"/>
      <c r="DCO105" s="1332"/>
      <c r="DCP105" s="1332"/>
      <c r="DCQ105" s="1332"/>
      <c r="DCR105" s="1332"/>
      <c r="DCS105" s="1332"/>
      <c r="DCT105" s="1332"/>
      <c r="DCU105" s="1332"/>
      <c r="DCV105" s="1332"/>
      <c r="DCW105" s="1332"/>
      <c r="DCX105" s="1332"/>
      <c r="DCY105" s="1332"/>
      <c r="DCZ105" s="1332"/>
      <c r="DDA105" s="1332"/>
      <c r="DDB105" s="1332"/>
      <c r="DDC105" s="1332"/>
      <c r="DDD105" s="1332"/>
      <c r="DDE105" s="1332"/>
      <c r="DDF105" s="1332"/>
      <c r="DDG105" s="1332"/>
      <c r="DDH105" s="1332"/>
      <c r="DDI105" s="1332"/>
      <c r="DDJ105" s="1332"/>
      <c r="DDK105" s="1332"/>
      <c r="DDL105" s="1332"/>
      <c r="DDM105" s="1332"/>
      <c r="DDN105" s="1332"/>
      <c r="DDO105" s="1332"/>
      <c r="DDP105" s="1332"/>
      <c r="DDQ105" s="1332"/>
      <c r="DDR105" s="1332"/>
      <c r="DDS105" s="1332"/>
      <c r="DDT105" s="1332"/>
      <c r="DDU105" s="1332"/>
      <c r="DDV105" s="1332"/>
      <c r="DDW105" s="1332"/>
      <c r="DDX105" s="1332"/>
      <c r="DDY105" s="1332"/>
      <c r="DDZ105" s="1332"/>
      <c r="DEA105" s="1332"/>
      <c r="DEB105" s="1332"/>
      <c r="DEC105" s="1332"/>
      <c r="DED105" s="1332"/>
      <c r="DEE105" s="1332"/>
      <c r="DEF105" s="1332"/>
      <c r="DEG105" s="1332"/>
      <c r="DEH105" s="1332"/>
      <c r="DEI105" s="1332"/>
      <c r="DEJ105" s="1332"/>
      <c r="DEK105" s="1332"/>
      <c r="DEL105" s="1332"/>
      <c r="DEM105" s="1332"/>
      <c r="DEN105" s="1332"/>
      <c r="DEO105" s="1332"/>
      <c r="DEP105" s="1332"/>
      <c r="DEQ105" s="1332"/>
      <c r="DER105" s="1332"/>
      <c r="DES105" s="1332"/>
      <c r="DET105" s="1332"/>
      <c r="DEU105" s="1332"/>
      <c r="DEV105" s="1332"/>
      <c r="DEW105" s="1332"/>
      <c r="DEX105" s="1332"/>
      <c r="DEY105" s="1332"/>
      <c r="DEZ105" s="1332"/>
      <c r="DFA105" s="1332"/>
      <c r="DFB105" s="1332"/>
      <c r="DFC105" s="1332"/>
      <c r="DFD105" s="1332"/>
      <c r="DFE105" s="1332"/>
      <c r="DFF105" s="1332"/>
      <c r="DFG105" s="1332"/>
      <c r="DFH105" s="1332"/>
      <c r="DFI105" s="1332"/>
      <c r="DFJ105" s="1332"/>
      <c r="DFK105" s="1332"/>
      <c r="DFL105" s="1332"/>
      <c r="DFM105" s="1332"/>
      <c r="DFN105" s="1332"/>
      <c r="DFO105" s="1332"/>
      <c r="DFP105" s="1332"/>
      <c r="DFQ105" s="1332"/>
      <c r="DFR105" s="1332"/>
      <c r="DFS105" s="1332"/>
      <c r="DFT105" s="1332"/>
      <c r="DFU105" s="1332"/>
      <c r="DFV105" s="1332"/>
      <c r="DFW105" s="1332"/>
      <c r="DFX105" s="1332"/>
      <c r="DFY105" s="1332"/>
      <c r="DFZ105" s="1332"/>
      <c r="DGA105" s="1332"/>
      <c r="DGB105" s="1332"/>
      <c r="DGC105" s="1332"/>
      <c r="DGD105" s="1332"/>
      <c r="DGE105" s="1332"/>
      <c r="DGF105" s="1332"/>
      <c r="DGG105" s="1332"/>
      <c r="DGH105" s="1332"/>
      <c r="DGI105" s="1332"/>
      <c r="DGJ105" s="1332"/>
      <c r="DGK105" s="1332"/>
      <c r="DGL105" s="1332"/>
      <c r="DGM105" s="1332"/>
      <c r="DGN105" s="1332"/>
      <c r="DGO105" s="1332"/>
      <c r="DGP105" s="1332"/>
      <c r="DGQ105" s="1332"/>
      <c r="DGR105" s="1332"/>
      <c r="DGS105" s="1332"/>
      <c r="DGT105" s="1332"/>
      <c r="DGU105" s="1332"/>
      <c r="DGV105" s="1332"/>
      <c r="DGW105" s="1332"/>
      <c r="DGX105" s="1332"/>
      <c r="DGY105" s="1332"/>
      <c r="DGZ105" s="1332"/>
      <c r="DHA105" s="1332"/>
      <c r="DHB105" s="1332"/>
      <c r="DHC105" s="1332"/>
      <c r="DHD105" s="1332"/>
      <c r="DHE105" s="1332"/>
      <c r="DHF105" s="1332"/>
      <c r="DHG105" s="1332"/>
      <c r="DHH105" s="1332"/>
      <c r="DHI105" s="1332"/>
      <c r="DHJ105" s="1332"/>
      <c r="DHK105" s="1332"/>
      <c r="DHL105" s="1332"/>
      <c r="DHM105" s="1332"/>
      <c r="DHN105" s="1332"/>
      <c r="DHO105" s="1332"/>
      <c r="DHP105" s="1332"/>
      <c r="DHQ105" s="1332"/>
      <c r="DHR105" s="1332"/>
      <c r="DHS105" s="1332"/>
      <c r="DHT105" s="1332"/>
      <c r="DHU105" s="1332"/>
      <c r="DHV105" s="1332"/>
      <c r="DHW105" s="1332"/>
      <c r="DHX105" s="1332"/>
      <c r="DHY105" s="1332"/>
      <c r="DHZ105" s="1332"/>
      <c r="DIA105" s="1332"/>
      <c r="DIB105" s="1332"/>
      <c r="DIC105" s="1332"/>
      <c r="DID105" s="1332"/>
      <c r="DIE105" s="1332"/>
      <c r="DIF105" s="1332"/>
      <c r="DIG105" s="1332"/>
      <c r="DIH105" s="1332"/>
      <c r="DII105" s="1332"/>
      <c r="DIJ105" s="1332"/>
      <c r="DIK105" s="1332"/>
      <c r="DIL105" s="1332"/>
      <c r="DIM105" s="1332"/>
      <c r="DIN105" s="1332"/>
      <c r="DIO105" s="1332"/>
      <c r="DIP105" s="1332"/>
      <c r="DIQ105" s="1332"/>
      <c r="DIR105" s="1332"/>
      <c r="DIS105" s="1332"/>
      <c r="DIT105" s="1332"/>
      <c r="DIU105" s="1332"/>
      <c r="DIV105" s="1332"/>
      <c r="DIW105" s="1332"/>
      <c r="DIX105" s="1332"/>
      <c r="DIY105" s="1332"/>
      <c r="DIZ105" s="1332"/>
      <c r="DJA105" s="1332"/>
      <c r="DJB105" s="1332"/>
      <c r="DJC105" s="1332"/>
      <c r="DJD105" s="1332"/>
      <c r="DJE105" s="1332"/>
      <c r="DJF105" s="1332"/>
      <c r="DJG105" s="1332"/>
      <c r="DJH105" s="1332"/>
      <c r="DJI105" s="1332"/>
      <c r="DJJ105" s="1332"/>
      <c r="DJK105" s="1332"/>
      <c r="DJL105" s="1332"/>
      <c r="DJM105" s="1332"/>
      <c r="DJN105" s="1332"/>
      <c r="DJO105" s="1332"/>
      <c r="DJP105" s="1332"/>
      <c r="DJQ105" s="1332"/>
      <c r="DJR105" s="1332"/>
      <c r="DJS105" s="1332"/>
      <c r="DJT105" s="1332"/>
      <c r="DJU105" s="1332"/>
      <c r="DJV105" s="1332"/>
      <c r="DJW105" s="1332"/>
      <c r="DJX105" s="1332"/>
      <c r="DJY105" s="1332"/>
      <c r="DJZ105" s="1332"/>
      <c r="DKA105" s="1332"/>
      <c r="DKB105" s="1332"/>
      <c r="DKC105" s="1332"/>
      <c r="DKD105" s="1332"/>
      <c r="DKE105" s="1332"/>
      <c r="DKF105" s="1332"/>
      <c r="DKG105" s="1332"/>
      <c r="DKH105" s="1332"/>
      <c r="DKI105" s="1332"/>
      <c r="DKJ105" s="1332"/>
      <c r="DKK105" s="1332"/>
      <c r="DKL105" s="1332"/>
      <c r="DKM105" s="1332"/>
      <c r="DKN105" s="1332"/>
      <c r="DKO105" s="1332"/>
      <c r="DKP105" s="1332"/>
      <c r="DKQ105" s="1332"/>
      <c r="DKR105" s="1332"/>
      <c r="DKS105" s="1332"/>
      <c r="DKT105" s="1332"/>
      <c r="DKU105" s="1332"/>
      <c r="DKV105" s="1332"/>
      <c r="DKW105" s="1332"/>
      <c r="DKX105" s="1332"/>
      <c r="DKY105" s="1332"/>
      <c r="DKZ105" s="1332"/>
      <c r="DLA105" s="1332"/>
      <c r="DLB105" s="1332"/>
      <c r="DLC105" s="1332"/>
      <c r="DLD105" s="1332"/>
      <c r="DLE105" s="1332"/>
      <c r="DLF105" s="1332"/>
      <c r="DLG105" s="1332"/>
      <c r="DLH105" s="1332"/>
      <c r="DLI105" s="1332"/>
      <c r="DLJ105" s="1332"/>
      <c r="DLK105" s="1332"/>
      <c r="DLL105" s="1332"/>
      <c r="DLM105" s="1332"/>
      <c r="DLN105" s="1332"/>
      <c r="DLO105" s="1332"/>
      <c r="DLP105" s="1332"/>
      <c r="DLQ105" s="1332"/>
      <c r="DLR105" s="1332"/>
      <c r="DLS105" s="1332"/>
      <c r="DLT105" s="1332"/>
      <c r="DLU105" s="1332"/>
      <c r="DLV105" s="1332"/>
      <c r="DLW105" s="1332"/>
      <c r="DLX105" s="1332"/>
      <c r="DLY105" s="1332"/>
      <c r="DLZ105" s="1332"/>
      <c r="DMA105" s="1332"/>
      <c r="DMB105" s="1332"/>
      <c r="DMC105" s="1332"/>
      <c r="DMD105" s="1332"/>
      <c r="DME105" s="1332"/>
      <c r="DMF105" s="1332"/>
      <c r="DMG105" s="1332"/>
      <c r="DMH105" s="1332"/>
      <c r="DMI105" s="1332"/>
      <c r="DMJ105" s="1332"/>
      <c r="DMK105" s="1332"/>
      <c r="DML105" s="1332"/>
      <c r="DMM105" s="1332"/>
      <c r="DMN105" s="1332"/>
      <c r="DMO105" s="1332"/>
      <c r="DMP105" s="1332"/>
      <c r="DMQ105" s="1332"/>
      <c r="DMR105" s="1332"/>
      <c r="DMS105" s="1332"/>
      <c r="DMT105" s="1332"/>
      <c r="DMU105" s="1332"/>
      <c r="DMV105" s="1332"/>
      <c r="DMW105" s="1332"/>
      <c r="DMX105" s="1332"/>
      <c r="DMY105" s="1332"/>
      <c r="DMZ105" s="1332"/>
      <c r="DNA105" s="1332"/>
      <c r="DNB105" s="1332"/>
      <c r="DNC105" s="1332"/>
      <c r="DND105" s="1332"/>
      <c r="DNE105" s="1332"/>
      <c r="DNF105" s="1332"/>
      <c r="DNG105" s="1332"/>
      <c r="DNH105" s="1332"/>
      <c r="DNI105" s="1332"/>
      <c r="DNJ105" s="1332"/>
      <c r="DNK105" s="1332"/>
      <c r="DNL105" s="1332"/>
      <c r="DNM105" s="1332"/>
      <c r="DNN105" s="1332"/>
      <c r="DNO105" s="1332"/>
      <c r="DNP105" s="1332"/>
      <c r="DNQ105" s="1332"/>
      <c r="DNR105" s="1332"/>
      <c r="DNS105" s="1332"/>
      <c r="DNT105" s="1332"/>
      <c r="DNU105" s="1332"/>
      <c r="DNV105" s="1332"/>
      <c r="DNW105" s="1332"/>
      <c r="DNX105" s="1332"/>
      <c r="DNY105" s="1332"/>
      <c r="DNZ105" s="1332"/>
      <c r="DOA105" s="1332"/>
      <c r="DOB105" s="1332"/>
      <c r="DOC105" s="1332"/>
      <c r="DOD105" s="1332"/>
      <c r="DOE105" s="1332"/>
      <c r="DOF105" s="1332"/>
      <c r="DOG105" s="1332"/>
      <c r="DOH105" s="1332"/>
      <c r="DOI105" s="1332"/>
      <c r="DOJ105" s="1332"/>
      <c r="DOK105" s="1332"/>
      <c r="DOL105" s="1332"/>
      <c r="DOM105" s="1332"/>
      <c r="DON105" s="1332"/>
      <c r="DOO105" s="1332"/>
      <c r="DOP105" s="1332"/>
      <c r="DOQ105" s="1332"/>
      <c r="DOR105" s="1332"/>
      <c r="DOS105" s="1332"/>
      <c r="DOT105" s="1332"/>
      <c r="DOU105" s="1332"/>
      <c r="DOV105" s="1332"/>
      <c r="DOW105" s="1332"/>
      <c r="DOX105" s="1332"/>
      <c r="DOY105" s="1332"/>
      <c r="DOZ105" s="1332"/>
      <c r="DPA105" s="1332"/>
      <c r="DPB105" s="1332"/>
      <c r="DPC105" s="1332"/>
      <c r="DPD105" s="1332"/>
      <c r="DPE105" s="1332"/>
      <c r="DPF105" s="1332"/>
      <c r="DPG105" s="1332"/>
      <c r="DPH105" s="1332"/>
      <c r="DPI105" s="1332"/>
      <c r="DPJ105" s="1332"/>
      <c r="DPK105" s="1332"/>
      <c r="DPL105" s="1332"/>
      <c r="DPM105" s="1332"/>
      <c r="DPN105" s="1332"/>
      <c r="DPO105" s="1332"/>
      <c r="DPP105" s="1332"/>
      <c r="DPQ105" s="1332"/>
      <c r="DPR105" s="1332"/>
      <c r="DPS105" s="1332"/>
      <c r="DPT105" s="1332"/>
      <c r="DPU105" s="1332"/>
      <c r="DPV105" s="1332"/>
      <c r="DPW105" s="1332"/>
      <c r="DPX105" s="1332"/>
      <c r="DPY105" s="1332"/>
      <c r="DPZ105" s="1332"/>
      <c r="DQA105" s="1332"/>
      <c r="DQB105" s="1332"/>
      <c r="DQC105" s="1332"/>
      <c r="DQD105" s="1332"/>
      <c r="DQE105" s="1332"/>
      <c r="DQF105" s="1332"/>
      <c r="DQG105" s="1332"/>
      <c r="DQH105" s="1332"/>
      <c r="DQI105" s="1332"/>
      <c r="DQJ105" s="1332"/>
      <c r="DQK105" s="1332"/>
      <c r="DQL105" s="1332"/>
      <c r="DQM105" s="1332"/>
      <c r="DQN105" s="1332"/>
      <c r="DQO105" s="1332"/>
      <c r="DQP105" s="1332"/>
      <c r="DQQ105" s="1332"/>
      <c r="DQR105" s="1332"/>
      <c r="DQS105" s="1332"/>
      <c r="DQT105" s="1332"/>
      <c r="DQU105" s="1332"/>
      <c r="DQV105" s="1332"/>
      <c r="DQW105" s="1332"/>
      <c r="DQX105" s="1332"/>
      <c r="DQY105" s="1332"/>
      <c r="DQZ105" s="1332"/>
      <c r="DRA105" s="1332"/>
      <c r="DRB105" s="1332"/>
      <c r="DRC105" s="1332"/>
      <c r="DRD105" s="1332"/>
      <c r="DRE105" s="1332"/>
      <c r="DRF105" s="1332"/>
      <c r="DRG105" s="1332"/>
      <c r="DRH105" s="1332"/>
      <c r="DRI105" s="1332"/>
      <c r="DRJ105" s="1332"/>
      <c r="DRK105" s="1332"/>
      <c r="DRL105" s="1332"/>
      <c r="DRM105" s="1332"/>
      <c r="DRN105" s="1332"/>
      <c r="DRO105" s="1332"/>
      <c r="DRP105" s="1332"/>
      <c r="DRQ105" s="1332"/>
      <c r="DRR105" s="1332"/>
      <c r="DRS105" s="1332"/>
      <c r="DRT105" s="1332"/>
      <c r="DRU105" s="1332"/>
      <c r="DRV105" s="1332"/>
      <c r="DRW105" s="1332"/>
      <c r="DRX105" s="1332"/>
      <c r="DRY105" s="1332"/>
      <c r="DRZ105" s="1332"/>
      <c r="DSA105" s="1332"/>
      <c r="DSB105" s="1332"/>
      <c r="DSC105" s="1332"/>
      <c r="DSD105" s="1332"/>
      <c r="DSE105" s="1332"/>
      <c r="DSF105" s="1332"/>
      <c r="DSG105" s="1332"/>
      <c r="DSH105" s="1332"/>
      <c r="DSI105" s="1332"/>
      <c r="DSJ105" s="1332"/>
      <c r="DSK105" s="1332"/>
      <c r="DSL105" s="1332"/>
      <c r="DSM105" s="1332"/>
      <c r="DSN105" s="1332"/>
      <c r="DSO105" s="1332"/>
      <c r="DSP105" s="1332"/>
      <c r="DSQ105" s="1332"/>
      <c r="DSR105" s="1332"/>
      <c r="DSS105" s="1332"/>
      <c r="DST105" s="1332"/>
      <c r="DSU105" s="1332"/>
      <c r="DSV105" s="1332"/>
      <c r="DSW105" s="1332"/>
      <c r="DSX105" s="1332"/>
      <c r="DSY105" s="1332"/>
      <c r="DSZ105" s="1332"/>
      <c r="DTA105" s="1332"/>
      <c r="DTB105" s="1332"/>
      <c r="DTC105" s="1332"/>
      <c r="DTD105" s="1332"/>
      <c r="DTE105" s="1332"/>
      <c r="DTF105" s="1332"/>
      <c r="DTG105" s="1332"/>
      <c r="DTH105" s="1332"/>
      <c r="DTI105" s="1332"/>
      <c r="DTJ105" s="1332"/>
      <c r="DTK105" s="1332"/>
      <c r="DTL105" s="1332"/>
      <c r="DTM105" s="1332"/>
      <c r="DTN105" s="1332"/>
      <c r="DTO105" s="1332"/>
      <c r="DTP105" s="1332"/>
      <c r="DTQ105" s="1332"/>
      <c r="DTR105" s="1332"/>
      <c r="DTS105" s="1332"/>
      <c r="DTT105" s="1332"/>
      <c r="DTU105" s="1332"/>
      <c r="DTV105" s="1332"/>
      <c r="DTW105" s="1332"/>
      <c r="DTX105" s="1332"/>
      <c r="DTY105" s="1332"/>
      <c r="DTZ105" s="1332"/>
      <c r="DUA105" s="1332"/>
      <c r="DUB105" s="1332"/>
      <c r="DUC105" s="1332"/>
      <c r="DUD105" s="1332"/>
      <c r="DUE105" s="1332"/>
      <c r="DUF105" s="1332"/>
      <c r="DUG105" s="1332"/>
      <c r="DUH105" s="1332"/>
      <c r="DUI105" s="1332"/>
      <c r="DUJ105" s="1332"/>
      <c r="DUK105" s="1332"/>
      <c r="DUL105" s="1332"/>
      <c r="DUM105" s="1332"/>
      <c r="DUN105" s="1332"/>
      <c r="DUO105" s="1332"/>
      <c r="DUP105" s="1332"/>
      <c r="DUQ105" s="1332"/>
      <c r="DUR105" s="1332"/>
      <c r="DUS105" s="1332"/>
      <c r="DUT105" s="1332"/>
      <c r="DUU105" s="1332"/>
      <c r="DUV105" s="1332"/>
      <c r="DUW105" s="1332"/>
      <c r="DUX105" s="1332"/>
      <c r="DUY105" s="1332"/>
      <c r="DUZ105" s="1332"/>
      <c r="DVA105" s="1332"/>
      <c r="DVB105" s="1332"/>
      <c r="DVC105" s="1332"/>
      <c r="DVD105" s="1332"/>
      <c r="DVE105" s="1332"/>
      <c r="DVF105" s="1332"/>
      <c r="DVG105" s="1332"/>
      <c r="DVH105" s="1332"/>
      <c r="DVI105" s="1332"/>
      <c r="DVJ105" s="1332"/>
      <c r="DVK105" s="1332"/>
      <c r="DVL105" s="1332"/>
      <c r="DVM105" s="1332"/>
      <c r="DVN105" s="1332"/>
      <c r="DVO105" s="1332"/>
      <c r="DVP105" s="1332"/>
      <c r="DVQ105" s="1332"/>
      <c r="DVR105" s="1332"/>
      <c r="DVS105" s="1332"/>
      <c r="DVT105" s="1332"/>
      <c r="DVU105" s="1332"/>
      <c r="DVV105" s="1332"/>
      <c r="DVW105" s="1332"/>
      <c r="DVX105" s="1332"/>
      <c r="DVY105" s="1332"/>
      <c r="DVZ105" s="1332"/>
      <c r="DWA105" s="1332"/>
      <c r="DWB105" s="1332"/>
      <c r="DWC105" s="1332"/>
      <c r="DWD105" s="1332"/>
      <c r="DWE105" s="1332"/>
      <c r="DWF105" s="1332"/>
      <c r="DWG105" s="1332"/>
      <c r="DWH105" s="1332"/>
      <c r="DWI105" s="1332"/>
      <c r="DWJ105" s="1332"/>
      <c r="DWK105" s="1332"/>
      <c r="DWL105" s="1332"/>
      <c r="DWM105" s="1332"/>
      <c r="DWN105" s="1332"/>
      <c r="DWO105" s="1332"/>
      <c r="DWP105" s="1332"/>
      <c r="DWQ105" s="1332"/>
      <c r="DWR105" s="1332"/>
      <c r="DWS105" s="1332"/>
      <c r="DWT105" s="1332"/>
      <c r="DWU105" s="1332"/>
      <c r="DWV105" s="1332"/>
      <c r="DWW105" s="1332"/>
      <c r="DWX105" s="1332"/>
      <c r="DWY105" s="1332"/>
      <c r="DWZ105" s="1332"/>
      <c r="DXA105" s="1332"/>
      <c r="DXB105" s="1332"/>
      <c r="DXC105" s="1332"/>
      <c r="DXD105" s="1332"/>
      <c r="DXE105" s="1332"/>
      <c r="DXF105" s="1332"/>
      <c r="DXG105" s="1332"/>
      <c r="DXH105" s="1332"/>
      <c r="DXI105" s="1332"/>
      <c r="DXJ105" s="1332"/>
      <c r="DXK105" s="1332"/>
      <c r="DXL105" s="1332"/>
      <c r="DXM105" s="1332"/>
      <c r="DXN105" s="1332"/>
      <c r="DXO105" s="1332"/>
      <c r="DXP105" s="1332"/>
      <c r="DXQ105" s="1332"/>
      <c r="DXR105" s="1332"/>
      <c r="DXS105" s="1332"/>
      <c r="DXT105" s="1332"/>
      <c r="DXU105" s="1332"/>
      <c r="DXV105" s="1332"/>
      <c r="DXW105" s="1332"/>
      <c r="DXX105" s="1332"/>
      <c r="DXY105" s="1332"/>
      <c r="DXZ105" s="1332"/>
      <c r="DYA105" s="1332"/>
      <c r="DYB105" s="1332"/>
      <c r="DYC105" s="1332"/>
      <c r="DYD105" s="1332"/>
      <c r="DYE105" s="1332"/>
      <c r="DYF105" s="1332"/>
      <c r="DYG105" s="1332"/>
      <c r="DYH105" s="1332"/>
      <c r="DYI105" s="1332"/>
      <c r="DYJ105" s="1332"/>
      <c r="DYK105" s="1332"/>
      <c r="DYL105" s="1332"/>
      <c r="DYM105" s="1332"/>
      <c r="DYN105" s="1332"/>
      <c r="DYO105" s="1332"/>
      <c r="DYP105" s="1332"/>
      <c r="DYQ105" s="1332"/>
      <c r="DYR105" s="1332"/>
      <c r="DYS105" s="1332"/>
      <c r="DYT105" s="1332"/>
      <c r="DYU105" s="1332"/>
      <c r="DYV105" s="1332"/>
      <c r="DYW105" s="1332"/>
      <c r="DYX105" s="1332"/>
      <c r="DYY105" s="1332"/>
      <c r="DYZ105" s="1332"/>
      <c r="DZA105" s="1332"/>
      <c r="DZB105" s="1332"/>
      <c r="DZC105" s="1332"/>
      <c r="DZD105" s="1332"/>
      <c r="DZE105" s="1332"/>
      <c r="DZF105" s="1332"/>
      <c r="DZG105" s="1332"/>
      <c r="DZH105" s="1332"/>
      <c r="DZI105" s="1332"/>
      <c r="DZJ105" s="1332"/>
      <c r="DZK105" s="1332"/>
      <c r="DZL105" s="1332"/>
      <c r="DZM105" s="1332"/>
      <c r="DZN105" s="1332"/>
      <c r="DZO105" s="1332"/>
      <c r="DZP105" s="1332"/>
      <c r="DZQ105" s="1332"/>
      <c r="DZR105" s="1332"/>
      <c r="DZS105" s="1332"/>
      <c r="DZT105" s="1332"/>
      <c r="DZU105" s="1332"/>
      <c r="DZV105" s="1332"/>
      <c r="DZW105" s="1332"/>
      <c r="DZX105" s="1332"/>
      <c r="DZY105" s="1332"/>
      <c r="DZZ105" s="1332"/>
      <c r="EAA105" s="1332"/>
      <c r="EAB105" s="1332"/>
      <c r="EAC105" s="1332"/>
      <c r="EAD105" s="1332"/>
      <c r="EAE105" s="1332"/>
      <c r="EAF105" s="1332"/>
      <c r="EAG105" s="1332"/>
      <c r="EAH105" s="1332"/>
      <c r="EAI105" s="1332"/>
      <c r="EAJ105" s="1332"/>
      <c r="EAK105" s="1332"/>
      <c r="EAL105" s="1332"/>
      <c r="EAM105" s="1332"/>
      <c r="EAN105" s="1332"/>
      <c r="EAO105" s="1332"/>
      <c r="EAP105" s="1332"/>
      <c r="EAQ105" s="1332"/>
      <c r="EAR105" s="1332"/>
      <c r="EAS105" s="1332"/>
      <c r="EAT105" s="1332"/>
      <c r="EAU105" s="1332"/>
      <c r="EAV105" s="1332"/>
      <c r="EAW105" s="1332"/>
      <c r="EAX105" s="1332"/>
      <c r="EAY105" s="1332"/>
      <c r="EAZ105" s="1332"/>
      <c r="EBA105" s="1332"/>
      <c r="EBB105" s="1332"/>
      <c r="EBC105" s="1332"/>
      <c r="EBD105" s="1332"/>
      <c r="EBE105" s="1332"/>
      <c r="EBF105" s="1332"/>
      <c r="EBG105" s="1332"/>
      <c r="EBH105" s="1332"/>
      <c r="EBI105" s="1332"/>
      <c r="EBJ105" s="1332"/>
      <c r="EBK105" s="1332"/>
      <c r="EBL105" s="1332"/>
      <c r="EBM105" s="1332"/>
      <c r="EBN105" s="1332"/>
      <c r="EBO105" s="1332"/>
      <c r="EBP105" s="1332"/>
      <c r="EBQ105" s="1332"/>
      <c r="EBR105" s="1332"/>
      <c r="EBS105" s="1332"/>
      <c r="EBT105" s="1332"/>
      <c r="EBU105" s="1332"/>
      <c r="EBV105" s="1332"/>
      <c r="EBW105" s="1332"/>
      <c r="EBX105" s="1332"/>
      <c r="EBY105" s="1332"/>
      <c r="EBZ105" s="1332"/>
      <c r="ECA105" s="1332"/>
      <c r="ECB105" s="1332"/>
      <c r="ECC105" s="1332"/>
      <c r="ECD105" s="1332"/>
      <c r="ECE105" s="1332"/>
      <c r="ECF105" s="1332"/>
      <c r="ECG105" s="1332"/>
      <c r="ECH105" s="1332"/>
      <c r="ECI105" s="1332"/>
      <c r="ECJ105" s="1332"/>
      <c r="ECK105" s="1332"/>
      <c r="ECL105" s="1332"/>
      <c r="ECM105" s="1332"/>
      <c r="ECN105" s="1332"/>
      <c r="ECO105" s="1332"/>
      <c r="ECP105" s="1332"/>
      <c r="ECQ105" s="1332"/>
      <c r="ECR105" s="1332"/>
      <c r="ECS105" s="1332"/>
      <c r="ECT105" s="1332"/>
      <c r="ECU105" s="1332"/>
      <c r="ECV105" s="1332"/>
      <c r="ECW105" s="1332"/>
      <c r="ECX105" s="1332"/>
      <c r="ECY105" s="1332"/>
      <c r="ECZ105" s="1332"/>
      <c r="EDA105" s="1332"/>
      <c r="EDB105" s="1332"/>
      <c r="EDC105" s="1332"/>
      <c r="EDD105" s="1332"/>
      <c r="EDE105" s="1332"/>
      <c r="EDF105" s="1332"/>
      <c r="EDG105" s="1332"/>
      <c r="EDH105" s="1332"/>
      <c r="EDI105" s="1332"/>
      <c r="EDJ105" s="1332"/>
      <c r="EDK105" s="1332"/>
      <c r="EDL105" s="1332"/>
      <c r="EDM105" s="1332"/>
      <c r="EDN105" s="1332"/>
      <c r="EDO105" s="1332"/>
      <c r="EDP105" s="1332"/>
      <c r="EDQ105" s="1332"/>
      <c r="EDR105" s="1332"/>
      <c r="EDS105" s="1332"/>
      <c r="EDT105" s="1332"/>
      <c r="EDU105" s="1332"/>
      <c r="EDV105" s="1332"/>
      <c r="EDW105" s="1332"/>
      <c r="EDX105" s="1332"/>
      <c r="EDY105" s="1332"/>
      <c r="EDZ105" s="1332"/>
      <c r="EEA105" s="1332"/>
      <c r="EEB105" s="1332"/>
      <c r="EEC105" s="1332"/>
      <c r="EED105" s="1332"/>
      <c r="EEE105" s="1332"/>
      <c r="EEF105" s="1332"/>
      <c r="EEG105" s="1332"/>
      <c r="EEH105" s="1332"/>
      <c r="EEI105" s="1332"/>
      <c r="EEJ105" s="1332"/>
      <c r="EEK105" s="1332"/>
      <c r="EEL105" s="1332"/>
      <c r="EEM105" s="1332"/>
      <c r="EEN105" s="1332"/>
      <c r="EEO105" s="1332"/>
      <c r="EEP105" s="1332"/>
      <c r="EEQ105" s="1332"/>
      <c r="EER105" s="1332"/>
      <c r="EES105" s="1332"/>
      <c r="EET105" s="1332"/>
      <c r="EEU105" s="1332"/>
      <c r="EEV105" s="1332"/>
      <c r="EEW105" s="1332"/>
      <c r="EEX105" s="1332"/>
      <c r="EEY105" s="1332"/>
      <c r="EEZ105" s="1332"/>
      <c r="EFA105" s="1332"/>
      <c r="EFB105" s="1332"/>
      <c r="EFC105" s="1332"/>
      <c r="EFD105" s="1332"/>
      <c r="EFE105" s="1332"/>
      <c r="EFF105" s="1332"/>
      <c r="EFG105" s="1332"/>
      <c r="EFH105" s="1332"/>
      <c r="EFI105" s="1332"/>
      <c r="EFJ105" s="1332"/>
      <c r="EFK105" s="1332"/>
      <c r="EFL105" s="1332"/>
      <c r="EFM105" s="1332"/>
      <c r="EFN105" s="1332"/>
      <c r="EFO105" s="1332"/>
      <c r="EFP105" s="1332"/>
      <c r="EFQ105" s="1332"/>
      <c r="EFR105" s="1332"/>
      <c r="EFS105" s="1332"/>
      <c r="EFT105" s="1332"/>
      <c r="EFU105" s="1332"/>
      <c r="EFV105" s="1332"/>
      <c r="EFW105" s="1332"/>
      <c r="EFX105" s="1332"/>
      <c r="EFY105" s="1332"/>
      <c r="EFZ105" s="1332"/>
      <c r="EGA105" s="1332"/>
      <c r="EGB105" s="1332"/>
      <c r="EGC105" s="1332"/>
      <c r="EGD105" s="1332"/>
      <c r="EGE105" s="1332"/>
      <c r="EGF105" s="1332"/>
      <c r="EGG105" s="1332"/>
      <c r="EGH105" s="1332"/>
      <c r="EGI105" s="1332"/>
      <c r="EGJ105" s="1332"/>
      <c r="EGK105" s="1332"/>
      <c r="EGL105" s="1332"/>
      <c r="EGM105" s="1332"/>
      <c r="EGN105" s="1332"/>
      <c r="EGO105" s="1332"/>
      <c r="EGP105" s="1332"/>
      <c r="EGQ105" s="1332"/>
      <c r="EGR105" s="1332"/>
      <c r="EGS105" s="1332"/>
      <c r="EGT105" s="1332"/>
      <c r="EGU105" s="1332"/>
      <c r="EGV105" s="1332"/>
      <c r="EGW105" s="1332"/>
      <c r="EGX105" s="1332"/>
      <c r="EGY105" s="1332"/>
      <c r="EGZ105" s="1332"/>
      <c r="EHA105" s="1332"/>
      <c r="EHB105" s="1332"/>
      <c r="EHC105" s="1332"/>
      <c r="EHD105" s="1332"/>
      <c r="EHE105" s="1332"/>
      <c r="EHF105" s="1332"/>
      <c r="EHG105" s="1332"/>
      <c r="EHH105" s="1332"/>
      <c r="EHI105" s="1332"/>
      <c r="EHJ105" s="1332"/>
      <c r="EHK105" s="1332"/>
      <c r="EHL105" s="1332"/>
      <c r="EHM105" s="1332"/>
      <c r="EHN105" s="1332"/>
      <c r="EHO105" s="1332"/>
      <c r="EHP105" s="1332"/>
      <c r="EHQ105" s="1332"/>
      <c r="EHR105" s="1332"/>
      <c r="EHS105" s="1332"/>
      <c r="EHT105" s="1332"/>
      <c r="EHU105" s="1332"/>
      <c r="EHV105" s="1332"/>
      <c r="EHW105" s="1332"/>
      <c r="EHX105" s="1332"/>
      <c r="EHY105" s="1332"/>
      <c r="EHZ105" s="1332"/>
      <c r="EIA105" s="1332"/>
      <c r="EIB105" s="1332"/>
      <c r="EIC105" s="1332"/>
      <c r="EID105" s="1332"/>
      <c r="EIE105" s="1332"/>
      <c r="EIF105" s="1332"/>
      <c r="EIG105" s="1332"/>
      <c r="EIH105" s="1332"/>
      <c r="EII105" s="1332"/>
      <c r="EIJ105" s="1332"/>
      <c r="EIK105" s="1332"/>
      <c r="EIL105" s="1332"/>
      <c r="EIM105" s="1332"/>
      <c r="EIN105" s="1332"/>
      <c r="EIO105" s="1332"/>
      <c r="EIP105" s="1332"/>
      <c r="EIQ105" s="1332"/>
      <c r="EIR105" s="1332"/>
      <c r="EIS105" s="1332"/>
      <c r="EIT105" s="1332"/>
      <c r="EIU105" s="1332"/>
      <c r="EIV105" s="1332"/>
      <c r="EIW105" s="1332"/>
      <c r="EIX105" s="1332"/>
      <c r="EIY105" s="1332"/>
      <c r="EIZ105" s="1332"/>
      <c r="EJA105" s="1332"/>
      <c r="EJB105" s="1332"/>
      <c r="EJC105" s="1332"/>
      <c r="EJD105" s="1332"/>
      <c r="EJE105" s="1332"/>
      <c r="EJF105" s="1332"/>
      <c r="EJG105" s="1332"/>
      <c r="EJH105" s="1332"/>
      <c r="EJI105" s="1332"/>
      <c r="EJJ105" s="1332"/>
      <c r="EJK105" s="1332"/>
      <c r="EJL105" s="1332"/>
      <c r="EJM105" s="1332"/>
      <c r="EJN105" s="1332"/>
      <c r="EJO105" s="1332"/>
      <c r="EJP105" s="1332"/>
      <c r="EJQ105" s="1332"/>
      <c r="EJR105" s="1332"/>
      <c r="EJS105" s="1332"/>
      <c r="EJT105" s="1332"/>
      <c r="EJU105" s="1332"/>
      <c r="EJV105" s="1332"/>
      <c r="EJW105" s="1332"/>
      <c r="EJX105" s="1332"/>
      <c r="EJY105" s="1332"/>
      <c r="EJZ105" s="1332"/>
      <c r="EKA105" s="1332"/>
      <c r="EKB105" s="1332"/>
      <c r="EKC105" s="1332"/>
      <c r="EKD105" s="1332"/>
      <c r="EKE105" s="1332"/>
      <c r="EKF105" s="1332"/>
      <c r="EKG105" s="1332"/>
      <c r="EKH105" s="1332"/>
      <c r="EKI105" s="1332"/>
      <c r="EKJ105" s="1332"/>
      <c r="EKK105" s="1332"/>
      <c r="EKL105" s="1332"/>
      <c r="EKM105" s="1332"/>
      <c r="EKN105" s="1332"/>
      <c r="EKO105" s="1332"/>
      <c r="EKP105" s="1332"/>
      <c r="EKQ105" s="1332"/>
      <c r="EKR105" s="1332"/>
      <c r="EKS105" s="1332"/>
      <c r="EKT105" s="1332"/>
      <c r="EKU105" s="1332"/>
      <c r="EKV105" s="1332"/>
      <c r="EKW105" s="1332"/>
      <c r="EKX105" s="1332"/>
      <c r="EKY105" s="1332"/>
      <c r="EKZ105" s="1332"/>
      <c r="ELA105" s="1332"/>
      <c r="ELB105" s="1332"/>
      <c r="ELC105" s="1332"/>
      <c r="ELD105" s="1332"/>
      <c r="ELE105" s="1332"/>
      <c r="ELF105" s="1332"/>
      <c r="ELG105" s="1332"/>
      <c r="ELH105" s="1332"/>
      <c r="ELI105" s="1332"/>
      <c r="ELJ105" s="1332"/>
      <c r="ELK105" s="1332"/>
      <c r="ELL105" s="1332"/>
      <c r="ELM105" s="1332"/>
      <c r="ELN105" s="1332"/>
      <c r="ELO105" s="1332"/>
      <c r="ELP105" s="1332"/>
      <c r="ELQ105" s="1332"/>
      <c r="ELR105" s="1332"/>
      <c r="ELS105" s="1332"/>
      <c r="ELT105" s="1332"/>
      <c r="ELU105" s="1332"/>
      <c r="ELV105" s="1332"/>
      <c r="ELW105" s="1332"/>
      <c r="ELX105" s="1332"/>
      <c r="ELY105" s="1332"/>
      <c r="ELZ105" s="1332"/>
      <c r="EMA105" s="1332"/>
      <c r="EMB105" s="1332"/>
      <c r="EMC105" s="1332"/>
      <c r="EMD105" s="1332"/>
      <c r="EME105" s="1332"/>
      <c r="EMF105" s="1332"/>
      <c r="EMG105" s="1332"/>
      <c r="EMH105" s="1332"/>
      <c r="EMI105" s="1332"/>
      <c r="EMJ105" s="1332"/>
      <c r="EMK105" s="1332"/>
      <c r="EML105" s="1332"/>
      <c r="EMM105" s="1332"/>
      <c r="EMN105" s="1332"/>
      <c r="EMO105" s="1332"/>
      <c r="EMP105" s="1332"/>
      <c r="EMQ105" s="1332"/>
      <c r="EMR105" s="1332"/>
      <c r="EMS105" s="1332"/>
      <c r="EMT105" s="1332"/>
      <c r="EMU105" s="1332"/>
      <c r="EMV105" s="1332"/>
      <c r="EMW105" s="1332"/>
      <c r="EMX105" s="1332"/>
      <c r="EMY105" s="1332"/>
      <c r="EMZ105" s="1332"/>
      <c r="ENA105" s="1332"/>
      <c r="ENB105" s="1332"/>
      <c r="ENC105" s="1332"/>
      <c r="END105" s="1332"/>
      <c r="ENE105" s="1332"/>
      <c r="ENF105" s="1332"/>
      <c r="ENG105" s="1332"/>
      <c r="ENH105" s="1332"/>
      <c r="ENI105" s="1332"/>
      <c r="ENJ105" s="1332"/>
      <c r="ENK105" s="1332"/>
      <c r="ENL105" s="1332"/>
      <c r="ENM105" s="1332"/>
      <c r="ENN105" s="1332"/>
      <c r="ENO105" s="1332"/>
      <c r="ENP105" s="1332"/>
      <c r="ENQ105" s="1332"/>
      <c r="ENR105" s="1332"/>
      <c r="ENS105" s="1332"/>
      <c r="ENT105" s="1332"/>
      <c r="ENU105" s="1332"/>
      <c r="ENV105" s="1332"/>
      <c r="ENW105" s="1332"/>
      <c r="ENX105" s="1332"/>
      <c r="ENY105" s="1332"/>
      <c r="ENZ105" s="1332"/>
      <c r="EOA105" s="1332"/>
      <c r="EOB105" s="1332"/>
      <c r="EOC105" s="1332"/>
      <c r="EOD105" s="1332"/>
      <c r="EOE105" s="1332"/>
      <c r="EOF105" s="1332"/>
      <c r="EOG105" s="1332"/>
      <c r="EOH105" s="1332"/>
      <c r="EOI105" s="1332"/>
      <c r="EOJ105" s="1332"/>
      <c r="EOK105" s="1332"/>
      <c r="EOL105" s="1332"/>
      <c r="EOM105" s="1332"/>
      <c r="EON105" s="1332"/>
      <c r="EOO105" s="1332"/>
      <c r="EOP105" s="1332"/>
      <c r="EOQ105" s="1332"/>
      <c r="EOR105" s="1332"/>
      <c r="EOS105" s="1332"/>
      <c r="EOT105" s="1332"/>
      <c r="EOU105" s="1332"/>
      <c r="EOV105" s="1332"/>
      <c r="EOW105" s="1332"/>
      <c r="EOX105" s="1332"/>
      <c r="EOY105" s="1332"/>
      <c r="EOZ105" s="1332"/>
      <c r="EPA105" s="1332"/>
      <c r="EPB105" s="1332"/>
      <c r="EPC105" s="1332"/>
      <c r="EPD105" s="1332"/>
      <c r="EPE105" s="1332"/>
      <c r="EPF105" s="1332"/>
      <c r="EPG105" s="1332"/>
      <c r="EPH105" s="1332"/>
      <c r="EPI105" s="1332"/>
      <c r="EPJ105" s="1332"/>
      <c r="EPK105" s="1332"/>
      <c r="EPL105" s="1332"/>
      <c r="EPM105" s="1332"/>
      <c r="EPN105" s="1332"/>
      <c r="EPO105" s="1332"/>
      <c r="EPP105" s="1332"/>
      <c r="EPQ105" s="1332"/>
      <c r="EPR105" s="1332"/>
      <c r="EPS105" s="1332"/>
      <c r="EPT105" s="1332"/>
      <c r="EPU105" s="1332"/>
      <c r="EPV105" s="1332"/>
      <c r="EPW105" s="1332"/>
      <c r="EPX105" s="1332"/>
      <c r="EPY105" s="1332"/>
      <c r="EPZ105" s="1332"/>
      <c r="EQA105" s="1332"/>
      <c r="EQB105" s="1332"/>
      <c r="EQC105" s="1332"/>
      <c r="EQD105" s="1332"/>
      <c r="EQE105" s="1332"/>
      <c r="EQF105" s="1332"/>
      <c r="EQG105" s="1332"/>
      <c r="EQH105" s="1332"/>
      <c r="EQI105" s="1332"/>
      <c r="EQJ105" s="1332"/>
      <c r="EQK105" s="1332"/>
      <c r="EQL105" s="1332"/>
      <c r="EQM105" s="1332"/>
      <c r="EQN105" s="1332"/>
      <c r="EQO105" s="1332"/>
      <c r="EQP105" s="1332"/>
      <c r="EQQ105" s="1332"/>
      <c r="EQR105" s="1332"/>
      <c r="EQS105" s="1332"/>
      <c r="EQT105" s="1332"/>
      <c r="EQU105" s="1332"/>
      <c r="EQV105" s="1332"/>
      <c r="EQW105" s="1332"/>
      <c r="EQX105" s="1332"/>
      <c r="EQY105" s="1332"/>
      <c r="EQZ105" s="1332"/>
      <c r="ERA105" s="1332"/>
      <c r="ERB105" s="1332"/>
      <c r="ERC105" s="1332"/>
      <c r="ERD105" s="1332"/>
      <c r="ERE105" s="1332"/>
      <c r="ERF105" s="1332"/>
      <c r="ERG105" s="1332"/>
      <c r="ERH105" s="1332"/>
      <c r="ERI105" s="1332"/>
      <c r="ERJ105" s="1332"/>
      <c r="ERK105" s="1332"/>
      <c r="ERL105" s="1332"/>
      <c r="ERM105" s="1332"/>
      <c r="ERN105" s="1332"/>
      <c r="ERO105" s="1332"/>
      <c r="ERP105" s="1332"/>
      <c r="ERQ105" s="1332"/>
      <c r="ERR105" s="1332"/>
      <c r="ERS105" s="1332"/>
      <c r="ERT105" s="1332"/>
      <c r="ERU105" s="1332"/>
      <c r="ERV105" s="1332"/>
      <c r="ERW105" s="1332"/>
      <c r="ERX105" s="1332"/>
      <c r="ERY105" s="1332"/>
      <c r="ERZ105" s="1332"/>
      <c r="ESA105" s="1332"/>
      <c r="ESB105" s="1332"/>
      <c r="ESC105" s="1332"/>
      <c r="ESD105" s="1332"/>
      <c r="ESE105" s="1332"/>
      <c r="ESF105" s="1332"/>
      <c r="ESG105" s="1332"/>
      <c r="ESH105" s="1332"/>
      <c r="ESI105" s="1332"/>
      <c r="ESJ105" s="1332"/>
      <c r="ESK105" s="1332"/>
      <c r="ESL105" s="1332"/>
      <c r="ESM105" s="1332"/>
      <c r="ESN105" s="1332"/>
      <c r="ESO105" s="1332"/>
      <c r="ESP105" s="1332"/>
      <c r="ESQ105" s="1332"/>
      <c r="ESR105" s="1332"/>
      <c r="ESS105" s="1332"/>
      <c r="EST105" s="1332"/>
      <c r="ESU105" s="1332"/>
      <c r="ESV105" s="1332"/>
      <c r="ESW105" s="1332"/>
      <c r="ESX105" s="1332"/>
      <c r="ESY105" s="1332"/>
      <c r="ESZ105" s="1332"/>
      <c r="ETA105" s="1332"/>
      <c r="ETB105" s="1332"/>
      <c r="ETC105" s="1332"/>
      <c r="ETD105" s="1332"/>
      <c r="ETE105" s="1332"/>
      <c r="ETF105" s="1332"/>
      <c r="ETG105" s="1332"/>
      <c r="ETH105" s="1332"/>
      <c r="ETI105" s="1332"/>
      <c r="ETJ105" s="1332"/>
      <c r="ETK105" s="1332"/>
      <c r="ETL105" s="1332"/>
      <c r="ETM105" s="1332"/>
      <c r="ETN105" s="1332"/>
      <c r="ETO105" s="1332"/>
      <c r="ETP105" s="1332"/>
      <c r="ETQ105" s="1332"/>
      <c r="ETR105" s="1332"/>
      <c r="ETS105" s="1332"/>
      <c r="ETT105" s="1332"/>
      <c r="ETU105" s="1332"/>
      <c r="ETV105" s="1332"/>
      <c r="ETW105" s="1332"/>
      <c r="ETX105" s="1332"/>
      <c r="ETY105" s="1332"/>
      <c r="ETZ105" s="1332"/>
      <c r="EUA105" s="1332"/>
      <c r="EUB105" s="1332"/>
      <c r="EUC105" s="1332"/>
      <c r="EUD105" s="1332"/>
      <c r="EUE105" s="1332"/>
      <c r="EUF105" s="1332"/>
      <c r="EUG105" s="1332"/>
      <c r="EUH105" s="1332"/>
      <c r="EUI105" s="1332"/>
      <c r="EUJ105" s="1332"/>
      <c r="EUK105" s="1332"/>
      <c r="EUL105" s="1332"/>
      <c r="EUM105" s="1332"/>
      <c r="EUN105" s="1332"/>
      <c r="EUO105" s="1332"/>
      <c r="EUP105" s="1332"/>
      <c r="EUQ105" s="1332"/>
      <c r="EUR105" s="1332"/>
      <c r="EUS105" s="1332"/>
      <c r="EUT105" s="1332"/>
      <c r="EUU105" s="1332"/>
      <c r="EUV105" s="1332"/>
      <c r="EUW105" s="1332"/>
      <c r="EUX105" s="1332"/>
      <c r="EUY105" s="1332"/>
      <c r="EUZ105" s="1332"/>
      <c r="EVA105" s="1332"/>
      <c r="EVB105" s="1332"/>
      <c r="EVC105" s="1332"/>
      <c r="EVD105" s="1332"/>
      <c r="EVE105" s="1332"/>
      <c r="EVF105" s="1332"/>
      <c r="EVG105" s="1332"/>
      <c r="EVH105" s="1332"/>
      <c r="EVI105" s="1332"/>
      <c r="EVJ105" s="1332"/>
      <c r="EVK105" s="1332"/>
      <c r="EVL105" s="1332"/>
      <c r="EVM105" s="1332"/>
      <c r="EVN105" s="1332"/>
      <c r="EVO105" s="1332"/>
      <c r="EVP105" s="1332"/>
      <c r="EVQ105" s="1332"/>
      <c r="EVR105" s="1332"/>
      <c r="EVS105" s="1332"/>
      <c r="EVT105" s="1332"/>
      <c r="EVU105" s="1332"/>
      <c r="EVV105" s="1332"/>
      <c r="EVW105" s="1332"/>
      <c r="EVX105" s="1332"/>
      <c r="EVY105" s="1332"/>
      <c r="EVZ105" s="1332"/>
      <c r="EWA105" s="1332"/>
      <c r="EWB105" s="1332"/>
      <c r="EWC105" s="1332"/>
      <c r="EWD105" s="1332"/>
      <c r="EWE105" s="1332"/>
      <c r="EWF105" s="1332"/>
      <c r="EWG105" s="1332"/>
      <c r="EWH105" s="1332"/>
      <c r="EWI105" s="1332"/>
      <c r="EWJ105" s="1332"/>
      <c r="EWK105" s="1332"/>
      <c r="EWL105" s="1332"/>
      <c r="EWM105" s="1332"/>
      <c r="EWN105" s="1332"/>
      <c r="EWO105" s="1332"/>
      <c r="EWP105" s="1332"/>
      <c r="EWQ105" s="1332"/>
      <c r="EWR105" s="1332"/>
      <c r="EWS105" s="1332"/>
      <c r="EWT105" s="1332"/>
      <c r="EWU105" s="1332"/>
      <c r="EWV105" s="1332"/>
      <c r="EWW105" s="1332"/>
      <c r="EWX105" s="1332"/>
      <c r="EWY105" s="1332"/>
      <c r="EWZ105" s="1332"/>
      <c r="EXA105" s="1332"/>
      <c r="EXB105" s="1332"/>
      <c r="EXC105" s="1332"/>
      <c r="EXD105" s="1332"/>
      <c r="EXE105" s="1332"/>
      <c r="EXF105" s="1332"/>
      <c r="EXG105" s="1332"/>
      <c r="EXH105" s="1332"/>
      <c r="EXI105" s="1332"/>
      <c r="EXJ105" s="1332"/>
      <c r="EXK105" s="1332"/>
      <c r="EXL105" s="1332"/>
      <c r="EXM105" s="1332"/>
      <c r="EXN105" s="1332"/>
      <c r="EXO105" s="1332"/>
      <c r="EXP105" s="1332"/>
      <c r="EXQ105" s="1332"/>
      <c r="EXR105" s="1332"/>
      <c r="EXS105" s="1332"/>
      <c r="EXT105" s="1332"/>
      <c r="EXU105" s="1332"/>
      <c r="EXV105" s="1332"/>
      <c r="EXW105" s="1332"/>
      <c r="EXX105" s="1332"/>
      <c r="EXY105" s="1332"/>
      <c r="EXZ105" s="1332"/>
      <c r="EYA105" s="1332"/>
      <c r="EYB105" s="1332"/>
      <c r="EYC105" s="1332"/>
      <c r="EYD105" s="1332"/>
      <c r="EYE105" s="1332"/>
      <c r="EYF105" s="1332"/>
      <c r="EYG105" s="1332"/>
      <c r="EYH105" s="1332"/>
      <c r="EYI105" s="1332"/>
      <c r="EYJ105" s="1332"/>
      <c r="EYK105" s="1332"/>
      <c r="EYL105" s="1332"/>
      <c r="EYM105" s="1332"/>
      <c r="EYN105" s="1332"/>
      <c r="EYO105" s="1332"/>
      <c r="EYP105" s="1332"/>
      <c r="EYQ105" s="1332"/>
      <c r="EYR105" s="1332"/>
      <c r="EYS105" s="1332"/>
      <c r="EYT105" s="1332"/>
      <c r="EYU105" s="1332"/>
      <c r="EYV105" s="1332"/>
      <c r="EYW105" s="1332"/>
      <c r="EYX105" s="1332"/>
      <c r="EYY105" s="1332"/>
      <c r="EYZ105" s="1332"/>
      <c r="EZA105" s="1332"/>
      <c r="EZB105" s="1332"/>
      <c r="EZC105" s="1332"/>
      <c r="EZD105" s="1332"/>
      <c r="EZE105" s="1332"/>
      <c r="EZF105" s="1332"/>
      <c r="EZG105" s="1332"/>
      <c r="EZH105" s="1332"/>
      <c r="EZI105" s="1332"/>
      <c r="EZJ105" s="1332"/>
      <c r="EZK105" s="1332"/>
      <c r="EZL105" s="1332"/>
      <c r="EZM105" s="1332"/>
      <c r="EZN105" s="1332"/>
      <c r="EZO105" s="1332"/>
      <c r="EZP105" s="1332"/>
      <c r="EZQ105" s="1332"/>
      <c r="EZR105" s="1332"/>
      <c r="EZS105" s="1332"/>
      <c r="EZT105" s="1332"/>
      <c r="EZU105" s="1332"/>
      <c r="EZV105" s="1332"/>
      <c r="EZW105" s="1332"/>
      <c r="EZX105" s="1332"/>
      <c r="EZY105" s="1332"/>
      <c r="EZZ105" s="1332"/>
      <c r="FAA105" s="1332"/>
      <c r="FAB105" s="1332"/>
      <c r="FAC105" s="1332"/>
      <c r="FAD105" s="1332"/>
      <c r="FAE105" s="1332"/>
      <c r="FAF105" s="1332"/>
      <c r="FAG105" s="1332"/>
      <c r="FAH105" s="1332"/>
      <c r="FAI105" s="1332"/>
      <c r="FAJ105" s="1332"/>
      <c r="FAK105" s="1332"/>
      <c r="FAL105" s="1332"/>
      <c r="FAM105" s="1332"/>
      <c r="FAN105" s="1332"/>
      <c r="FAO105" s="1332"/>
      <c r="FAP105" s="1332"/>
      <c r="FAQ105" s="1332"/>
      <c r="FAR105" s="1332"/>
      <c r="FAS105" s="1332"/>
      <c r="FAT105" s="1332"/>
      <c r="FAU105" s="1332"/>
      <c r="FAV105" s="1332"/>
      <c r="FAW105" s="1332"/>
      <c r="FAX105" s="1332"/>
      <c r="FAY105" s="1332"/>
      <c r="FAZ105" s="1332"/>
      <c r="FBA105" s="1332"/>
      <c r="FBB105" s="1332"/>
      <c r="FBC105" s="1332"/>
      <c r="FBD105" s="1332"/>
      <c r="FBE105" s="1332"/>
      <c r="FBF105" s="1332"/>
      <c r="FBG105" s="1332"/>
      <c r="FBH105" s="1332"/>
      <c r="FBI105" s="1332"/>
      <c r="FBJ105" s="1332"/>
      <c r="FBK105" s="1332"/>
      <c r="FBL105" s="1332"/>
      <c r="FBM105" s="1332"/>
      <c r="FBN105" s="1332"/>
      <c r="FBO105" s="1332"/>
      <c r="FBP105" s="1332"/>
      <c r="FBQ105" s="1332"/>
      <c r="FBR105" s="1332"/>
      <c r="FBS105" s="1332"/>
      <c r="FBT105" s="1332"/>
      <c r="FBU105" s="1332"/>
      <c r="FBV105" s="1332"/>
      <c r="FBW105" s="1332"/>
      <c r="FBX105" s="1332"/>
      <c r="FBY105" s="1332"/>
      <c r="FBZ105" s="1332"/>
      <c r="FCA105" s="1332"/>
      <c r="FCB105" s="1332"/>
      <c r="FCC105" s="1332"/>
      <c r="FCD105" s="1332"/>
      <c r="FCE105" s="1332"/>
      <c r="FCF105" s="1332"/>
      <c r="FCG105" s="1332"/>
      <c r="FCH105" s="1332"/>
      <c r="FCI105" s="1332"/>
      <c r="FCJ105" s="1332"/>
      <c r="FCK105" s="1332"/>
      <c r="FCL105" s="1332"/>
      <c r="FCM105" s="1332"/>
      <c r="FCN105" s="1332"/>
      <c r="FCO105" s="1332"/>
      <c r="FCP105" s="1332"/>
      <c r="FCQ105" s="1332"/>
      <c r="FCR105" s="1332"/>
      <c r="FCS105" s="1332"/>
      <c r="FCT105" s="1332"/>
      <c r="FCU105" s="1332"/>
      <c r="FCV105" s="1332"/>
      <c r="FCW105" s="1332"/>
      <c r="FCX105" s="1332"/>
      <c r="FCY105" s="1332"/>
      <c r="FCZ105" s="1332"/>
      <c r="FDA105" s="1332"/>
      <c r="FDB105" s="1332"/>
      <c r="FDC105" s="1332"/>
      <c r="FDD105" s="1332"/>
      <c r="FDE105" s="1332"/>
      <c r="FDF105" s="1332"/>
      <c r="FDG105" s="1332"/>
      <c r="FDH105" s="1332"/>
      <c r="FDI105" s="1332"/>
      <c r="FDJ105" s="1332"/>
      <c r="FDK105" s="1332"/>
      <c r="FDL105" s="1332"/>
      <c r="FDM105" s="1332"/>
      <c r="FDN105" s="1332"/>
      <c r="FDO105" s="1332"/>
      <c r="FDP105" s="1332"/>
      <c r="FDQ105" s="1332"/>
      <c r="FDR105" s="1332"/>
      <c r="FDS105" s="1332"/>
      <c r="FDT105" s="1332"/>
      <c r="FDU105" s="1332"/>
      <c r="FDV105" s="1332"/>
      <c r="FDW105" s="1332"/>
      <c r="FDX105" s="1332"/>
      <c r="FDY105" s="1332"/>
      <c r="FDZ105" s="1332"/>
      <c r="FEA105" s="1332"/>
      <c r="FEB105" s="1332"/>
      <c r="FEC105" s="1332"/>
      <c r="FED105" s="1332"/>
      <c r="FEE105" s="1332"/>
      <c r="FEF105" s="1332"/>
      <c r="FEG105" s="1332"/>
      <c r="FEH105" s="1332"/>
      <c r="FEI105" s="1332"/>
      <c r="FEJ105" s="1332"/>
      <c r="FEK105" s="1332"/>
      <c r="FEL105" s="1332"/>
      <c r="FEM105" s="1332"/>
      <c r="FEN105" s="1332"/>
      <c r="FEO105" s="1332"/>
      <c r="FEP105" s="1332"/>
      <c r="FEQ105" s="1332"/>
      <c r="FER105" s="1332"/>
      <c r="FES105" s="1332"/>
      <c r="FET105" s="1332"/>
      <c r="FEU105" s="1332"/>
      <c r="FEV105" s="1332"/>
      <c r="FEW105" s="1332"/>
      <c r="FEX105" s="1332"/>
      <c r="FEY105" s="1332"/>
      <c r="FEZ105" s="1332"/>
      <c r="FFA105" s="1332"/>
      <c r="FFB105" s="1332"/>
      <c r="FFC105" s="1332"/>
      <c r="FFD105" s="1332"/>
      <c r="FFE105" s="1332"/>
      <c r="FFF105" s="1332"/>
      <c r="FFG105" s="1332"/>
      <c r="FFH105" s="1332"/>
      <c r="FFI105" s="1332"/>
      <c r="FFJ105" s="1332"/>
      <c r="FFK105" s="1332"/>
      <c r="FFL105" s="1332"/>
      <c r="FFM105" s="1332"/>
      <c r="FFN105" s="1332"/>
      <c r="FFO105" s="1332"/>
      <c r="FFP105" s="1332"/>
      <c r="FFQ105" s="1332"/>
      <c r="FFR105" s="1332"/>
      <c r="FFS105" s="1332"/>
      <c r="FFT105" s="1332"/>
      <c r="FFU105" s="1332"/>
      <c r="FFV105" s="1332"/>
      <c r="FFW105" s="1332"/>
      <c r="FFX105" s="1332"/>
      <c r="FFY105" s="1332"/>
      <c r="FFZ105" s="1332"/>
      <c r="FGA105" s="1332"/>
      <c r="FGB105" s="1332"/>
      <c r="FGC105" s="1332"/>
      <c r="FGD105" s="1332"/>
      <c r="FGE105" s="1332"/>
      <c r="FGF105" s="1332"/>
      <c r="FGG105" s="1332"/>
      <c r="FGH105" s="1332"/>
      <c r="FGI105" s="1332"/>
      <c r="FGJ105" s="1332"/>
      <c r="FGK105" s="1332"/>
      <c r="FGL105" s="1332"/>
      <c r="FGM105" s="1332"/>
      <c r="FGN105" s="1332"/>
      <c r="FGO105" s="1332"/>
      <c r="FGP105" s="1332"/>
      <c r="FGQ105" s="1332"/>
      <c r="FGR105" s="1332"/>
      <c r="FGS105" s="1332"/>
      <c r="FGT105" s="1332"/>
      <c r="FGU105" s="1332"/>
      <c r="FGV105" s="1332"/>
      <c r="FGW105" s="1332"/>
      <c r="FGX105" s="1332"/>
      <c r="FGY105" s="1332"/>
      <c r="FGZ105" s="1332"/>
      <c r="FHA105" s="1332"/>
      <c r="FHB105" s="1332"/>
      <c r="FHC105" s="1332"/>
      <c r="FHD105" s="1332"/>
      <c r="FHE105" s="1332"/>
      <c r="FHF105" s="1332"/>
      <c r="FHG105" s="1332"/>
      <c r="FHH105" s="1332"/>
      <c r="FHI105" s="1332"/>
      <c r="FHJ105" s="1332"/>
      <c r="FHK105" s="1332"/>
      <c r="FHL105" s="1332"/>
      <c r="FHM105" s="1332"/>
      <c r="FHN105" s="1332"/>
      <c r="FHO105" s="1332"/>
      <c r="FHP105" s="1332"/>
      <c r="FHQ105" s="1332"/>
      <c r="FHR105" s="1332"/>
      <c r="FHS105" s="1332"/>
      <c r="FHT105" s="1332"/>
      <c r="FHU105" s="1332"/>
      <c r="FHV105" s="1332"/>
      <c r="FHW105" s="1332"/>
      <c r="FHX105" s="1332"/>
      <c r="FHY105" s="1332"/>
      <c r="FHZ105" s="1332"/>
      <c r="FIA105" s="1332"/>
      <c r="FIB105" s="1332"/>
      <c r="FIC105" s="1332"/>
      <c r="FID105" s="1332"/>
      <c r="FIE105" s="1332"/>
      <c r="FIF105" s="1332"/>
      <c r="FIG105" s="1332"/>
      <c r="FIH105" s="1332"/>
      <c r="FII105" s="1332"/>
      <c r="FIJ105" s="1332"/>
      <c r="FIK105" s="1332"/>
      <c r="FIL105" s="1332"/>
      <c r="FIM105" s="1332"/>
      <c r="FIN105" s="1332"/>
      <c r="FIO105" s="1332"/>
      <c r="FIP105" s="1332"/>
      <c r="FIQ105" s="1332"/>
      <c r="FIR105" s="1332"/>
      <c r="FIS105" s="1332"/>
      <c r="FIT105" s="1332"/>
      <c r="FIU105" s="1332"/>
      <c r="FIV105" s="1332"/>
      <c r="FIW105" s="1332"/>
      <c r="FIX105" s="1332"/>
      <c r="FIY105" s="1332"/>
      <c r="FIZ105" s="1332"/>
      <c r="FJA105" s="1332"/>
      <c r="FJB105" s="1332"/>
      <c r="FJC105" s="1332"/>
      <c r="FJD105" s="1332"/>
      <c r="FJE105" s="1332"/>
      <c r="FJF105" s="1332"/>
      <c r="FJG105" s="1332"/>
      <c r="FJH105" s="1332"/>
      <c r="FJI105" s="1332"/>
      <c r="FJJ105" s="1332"/>
      <c r="FJK105" s="1332"/>
      <c r="FJL105" s="1332"/>
      <c r="FJM105" s="1332"/>
      <c r="FJN105" s="1332"/>
      <c r="FJO105" s="1332"/>
      <c r="FJP105" s="1332"/>
      <c r="FJQ105" s="1332"/>
      <c r="FJR105" s="1332"/>
      <c r="FJS105" s="1332"/>
      <c r="FJT105" s="1332"/>
      <c r="FJU105" s="1332"/>
      <c r="FJV105" s="1332"/>
      <c r="FJW105" s="1332"/>
      <c r="FJX105" s="1332"/>
      <c r="FJY105" s="1332"/>
      <c r="FJZ105" s="1332"/>
      <c r="FKA105" s="1332"/>
      <c r="FKB105" s="1332"/>
      <c r="FKC105" s="1332"/>
      <c r="FKD105" s="1332"/>
      <c r="FKE105" s="1332"/>
      <c r="FKF105" s="1332"/>
      <c r="FKG105" s="1332"/>
      <c r="FKH105" s="1332"/>
      <c r="FKI105" s="1332"/>
      <c r="FKJ105" s="1332"/>
      <c r="FKK105" s="1332"/>
      <c r="FKL105" s="1332"/>
      <c r="FKM105" s="1332"/>
      <c r="FKN105" s="1332"/>
      <c r="FKO105" s="1332"/>
      <c r="FKP105" s="1332"/>
      <c r="FKQ105" s="1332"/>
      <c r="FKR105" s="1332"/>
      <c r="FKS105" s="1332"/>
      <c r="FKT105" s="1332"/>
      <c r="FKU105" s="1332"/>
      <c r="FKV105" s="1332"/>
      <c r="FKW105" s="1332"/>
      <c r="FKX105" s="1332"/>
      <c r="FKY105" s="1332"/>
      <c r="FKZ105" s="1332"/>
      <c r="FLA105" s="1332"/>
      <c r="FLB105" s="1332"/>
      <c r="FLC105" s="1332"/>
      <c r="FLD105" s="1332"/>
      <c r="FLE105" s="1332"/>
      <c r="FLF105" s="1332"/>
      <c r="FLG105" s="1332"/>
      <c r="FLH105" s="1332"/>
      <c r="FLI105" s="1332"/>
      <c r="FLJ105" s="1332"/>
      <c r="FLK105" s="1332"/>
      <c r="FLL105" s="1332"/>
      <c r="FLM105" s="1332"/>
      <c r="FLN105" s="1332"/>
      <c r="FLO105" s="1332"/>
      <c r="FLP105" s="1332"/>
      <c r="FLQ105" s="1332"/>
      <c r="FLR105" s="1332"/>
      <c r="FLS105" s="1332"/>
      <c r="FLT105" s="1332"/>
      <c r="FLU105" s="1332"/>
      <c r="FLV105" s="1332"/>
      <c r="FLW105" s="1332"/>
      <c r="FLX105" s="1332"/>
      <c r="FLY105" s="1332"/>
      <c r="FLZ105" s="1332"/>
      <c r="FMA105" s="1332"/>
      <c r="FMB105" s="1332"/>
      <c r="FMC105" s="1332"/>
      <c r="FMD105" s="1332"/>
      <c r="FME105" s="1332"/>
      <c r="FMF105" s="1332"/>
      <c r="FMG105" s="1332"/>
      <c r="FMH105" s="1332"/>
      <c r="FMI105" s="1332"/>
      <c r="FMJ105" s="1332"/>
      <c r="FMK105" s="1332"/>
      <c r="FML105" s="1332"/>
      <c r="FMM105" s="1332"/>
      <c r="FMN105" s="1332"/>
      <c r="FMO105" s="1332"/>
      <c r="FMP105" s="1332"/>
      <c r="FMQ105" s="1332"/>
      <c r="FMR105" s="1332"/>
      <c r="FMS105" s="1332"/>
      <c r="FMT105" s="1332"/>
      <c r="FMU105" s="1332"/>
      <c r="FMV105" s="1332"/>
      <c r="FMW105" s="1332"/>
      <c r="FMX105" s="1332"/>
      <c r="FMY105" s="1332"/>
      <c r="FMZ105" s="1332"/>
      <c r="FNA105" s="1332"/>
      <c r="FNB105" s="1332"/>
      <c r="FNC105" s="1332"/>
      <c r="FND105" s="1332"/>
      <c r="FNE105" s="1332"/>
      <c r="FNF105" s="1332"/>
    </row>
    <row r="106" spans="1:4426" s="1339" customFormat="1" ht="15">
      <c r="A106" s="1301"/>
      <c r="B106" s="1406">
        <v>1901119</v>
      </c>
      <c r="C106" s="1410" t="s">
        <v>831</v>
      </c>
      <c r="D106" s="1427">
        <v>183952.19</v>
      </c>
      <c r="E106" s="1405"/>
      <c r="F106" s="1398">
        <f>+D106</f>
        <v>183952.19</v>
      </c>
      <c r="G106" s="1398"/>
      <c r="H106" s="1398"/>
      <c r="I106" s="1398"/>
      <c r="J106" s="1623" t="s">
        <v>1665</v>
      </c>
      <c r="K106" s="1424" t="s">
        <v>832</v>
      </c>
      <c r="L106" s="1338"/>
      <c r="M106" s="1338"/>
      <c r="N106" s="1338"/>
      <c r="O106" s="1338"/>
      <c r="P106" s="1338"/>
      <c r="Q106" s="1338"/>
      <c r="R106" s="1338"/>
      <c r="S106" s="1338"/>
      <c r="T106" s="1338"/>
      <c r="U106" s="1338"/>
      <c r="V106" s="1338"/>
      <c r="W106" s="1338"/>
      <c r="X106" s="1338"/>
      <c r="Y106" s="1338"/>
      <c r="Z106" s="1338"/>
      <c r="AA106" s="1338"/>
      <c r="AB106" s="1338"/>
      <c r="AC106" s="1338"/>
      <c r="AD106" s="1338"/>
      <c r="AE106" s="1338"/>
      <c r="AF106" s="1338"/>
      <c r="AG106" s="1338"/>
      <c r="AH106" s="1338"/>
      <c r="AI106" s="1338"/>
      <c r="AJ106" s="1338"/>
      <c r="AK106" s="1338"/>
      <c r="AL106" s="1338"/>
      <c r="AM106" s="1338"/>
      <c r="AN106" s="1338"/>
      <c r="AO106" s="1338"/>
      <c r="AP106" s="1338"/>
      <c r="AQ106" s="1338"/>
      <c r="AR106" s="1338"/>
      <c r="AS106" s="1338"/>
      <c r="AT106" s="1338"/>
      <c r="AU106" s="1338"/>
      <c r="AV106" s="1338"/>
      <c r="AW106" s="1338"/>
      <c r="AX106" s="1338"/>
      <c r="AY106" s="1338"/>
      <c r="AZ106" s="1338"/>
      <c r="BA106" s="1338"/>
      <c r="BB106" s="1338"/>
      <c r="BC106" s="1338"/>
      <c r="BD106" s="1338"/>
      <c r="BE106" s="1338"/>
      <c r="BF106" s="1338"/>
      <c r="BG106" s="1338"/>
      <c r="BH106" s="1338"/>
      <c r="BI106" s="1338"/>
      <c r="BJ106" s="1338"/>
      <c r="BK106" s="1338"/>
      <c r="BL106" s="1338"/>
      <c r="BM106" s="1338"/>
      <c r="BN106" s="1338"/>
      <c r="BO106" s="1338"/>
      <c r="BP106" s="1338"/>
      <c r="BQ106" s="1338"/>
      <c r="BR106" s="1338"/>
      <c r="BS106" s="1338"/>
      <c r="BT106" s="1338"/>
      <c r="BU106" s="1338"/>
      <c r="BV106" s="1338"/>
      <c r="BW106" s="1338"/>
      <c r="BX106" s="1338"/>
      <c r="BY106" s="1338"/>
      <c r="BZ106" s="1338"/>
      <c r="CA106" s="1338"/>
      <c r="CB106" s="1338"/>
      <c r="CC106" s="1338"/>
      <c r="CD106" s="1338"/>
      <c r="CE106" s="1338"/>
      <c r="CF106" s="1338"/>
      <c r="CG106" s="1338"/>
      <c r="CH106" s="1338"/>
      <c r="CI106" s="1338"/>
      <c r="CJ106" s="1338"/>
      <c r="CK106" s="1338"/>
      <c r="CL106" s="1338"/>
      <c r="CM106" s="1338"/>
      <c r="CN106" s="1338"/>
      <c r="CO106" s="1338"/>
      <c r="CP106" s="1338"/>
      <c r="CQ106" s="1338"/>
      <c r="CR106" s="1338"/>
      <c r="CS106" s="1338"/>
      <c r="CT106" s="1338"/>
      <c r="CU106" s="1338"/>
      <c r="CV106" s="1338"/>
      <c r="CW106" s="1338"/>
      <c r="CX106" s="1338"/>
      <c r="CY106" s="1338"/>
      <c r="CZ106" s="1338"/>
      <c r="DA106" s="1338"/>
      <c r="DB106" s="1338"/>
      <c r="DC106" s="1338"/>
      <c r="DD106" s="1338"/>
      <c r="DE106" s="1338"/>
      <c r="DF106" s="1338"/>
      <c r="DG106" s="1338"/>
      <c r="DH106" s="1338"/>
      <c r="DI106" s="1338"/>
      <c r="DJ106" s="1338"/>
      <c r="DK106" s="1338"/>
      <c r="DL106" s="1338"/>
      <c r="DM106" s="1338"/>
      <c r="DN106" s="1338"/>
      <c r="DO106" s="1338"/>
      <c r="DP106" s="1338"/>
      <c r="DQ106" s="1338"/>
      <c r="DR106" s="1338"/>
      <c r="DS106" s="1338"/>
      <c r="DT106" s="1338"/>
      <c r="DU106" s="1338"/>
      <c r="DV106" s="1338"/>
      <c r="DW106" s="1338"/>
      <c r="DX106" s="1338"/>
      <c r="DY106" s="1338"/>
      <c r="DZ106" s="1338"/>
      <c r="EA106" s="1338"/>
      <c r="EB106" s="1338"/>
      <c r="EC106" s="1338"/>
      <c r="ED106" s="1338"/>
      <c r="EE106" s="1338"/>
      <c r="EF106" s="1338"/>
      <c r="EG106" s="1338"/>
      <c r="EH106" s="1338"/>
      <c r="EI106" s="1338"/>
      <c r="EJ106" s="1338"/>
      <c r="EK106" s="1338"/>
      <c r="EL106" s="1338"/>
      <c r="EM106" s="1338"/>
      <c r="EN106" s="1338"/>
      <c r="EO106" s="1338"/>
      <c r="EP106" s="1338"/>
      <c r="EQ106" s="1338"/>
      <c r="ER106" s="1338"/>
      <c r="ES106" s="1338"/>
      <c r="ET106" s="1338"/>
      <c r="EU106" s="1338"/>
      <c r="EV106" s="1338"/>
      <c r="EW106" s="1338"/>
      <c r="EX106" s="1338"/>
      <c r="EY106" s="1338"/>
      <c r="EZ106" s="1338"/>
      <c r="FA106" s="1338"/>
      <c r="FB106" s="1338"/>
      <c r="FC106" s="1338"/>
      <c r="FD106" s="1338"/>
      <c r="FE106" s="1338"/>
      <c r="FF106" s="1338"/>
      <c r="FG106" s="1338"/>
      <c r="FH106" s="1338"/>
      <c r="FI106" s="1338"/>
      <c r="FJ106" s="1338"/>
      <c r="FK106" s="1338"/>
      <c r="FL106" s="1338"/>
      <c r="FM106" s="1338"/>
      <c r="FN106" s="1338"/>
      <c r="FO106" s="1338"/>
      <c r="FP106" s="1338"/>
      <c r="FQ106" s="1338"/>
      <c r="FR106" s="1338"/>
      <c r="FS106" s="1338"/>
      <c r="FT106" s="1338"/>
      <c r="FU106" s="1338"/>
      <c r="FV106" s="1338"/>
      <c r="FW106" s="1338"/>
      <c r="FX106" s="1338"/>
      <c r="FY106" s="1338"/>
      <c r="FZ106" s="1338"/>
      <c r="GA106" s="1338"/>
      <c r="GB106" s="1338"/>
      <c r="GC106" s="1338"/>
      <c r="GD106" s="1338"/>
      <c r="GE106" s="1338"/>
      <c r="GF106" s="1338"/>
      <c r="GG106" s="1338"/>
      <c r="GH106" s="1338"/>
      <c r="GI106" s="1338"/>
      <c r="GJ106" s="1338"/>
      <c r="GK106" s="1338"/>
      <c r="GL106" s="1338"/>
      <c r="GM106" s="1338"/>
      <c r="GN106" s="1338"/>
      <c r="GO106" s="1338"/>
      <c r="GP106" s="1338"/>
      <c r="GQ106" s="1338"/>
      <c r="GR106" s="1338"/>
      <c r="GS106" s="1338"/>
      <c r="GT106" s="1338"/>
      <c r="GU106" s="1338"/>
      <c r="GV106" s="1338"/>
      <c r="GW106" s="1338"/>
      <c r="GX106" s="1338"/>
      <c r="GY106" s="1338"/>
      <c r="GZ106" s="1338"/>
      <c r="HA106" s="1338"/>
      <c r="HB106" s="1338"/>
      <c r="HC106" s="1338"/>
      <c r="HD106" s="1338"/>
      <c r="HE106" s="1338"/>
      <c r="HF106" s="1338"/>
      <c r="HG106" s="1338"/>
      <c r="HH106" s="1338"/>
      <c r="HI106" s="1338"/>
      <c r="HJ106" s="1338"/>
      <c r="HK106" s="1338"/>
      <c r="HL106" s="1338"/>
      <c r="HM106" s="1338"/>
      <c r="HN106" s="1338"/>
      <c r="HO106" s="1338"/>
      <c r="HP106" s="1338"/>
      <c r="HQ106" s="1338"/>
      <c r="HR106" s="1338"/>
      <c r="HS106" s="1338"/>
      <c r="HT106" s="1338"/>
      <c r="HU106" s="1338"/>
      <c r="HV106" s="1338"/>
      <c r="HW106" s="1338"/>
      <c r="HX106" s="1338"/>
      <c r="HY106" s="1338"/>
      <c r="HZ106" s="1338"/>
      <c r="IA106" s="1338"/>
      <c r="IB106" s="1338"/>
      <c r="IC106" s="1338"/>
      <c r="ID106" s="1338"/>
      <c r="IE106" s="1338"/>
      <c r="IF106" s="1338"/>
      <c r="IG106" s="1338"/>
      <c r="IH106" s="1338"/>
      <c r="II106" s="1338"/>
      <c r="IJ106" s="1338"/>
      <c r="IK106" s="1338"/>
      <c r="IL106" s="1338"/>
      <c r="IM106" s="1338"/>
      <c r="IN106" s="1338"/>
      <c r="IO106" s="1338"/>
      <c r="IP106" s="1338"/>
      <c r="IQ106" s="1338"/>
      <c r="IR106" s="1338"/>
      <c r="IS106" s="1338"/>
      <c r="IT106" s="1338"/>
      <c r="IU106" s="1338"/>
      <c r="IV106" s="1338"/>
      <c r="IW106" s="1338"/>
      <c r="IX106" s="1338"/>
      <c r="IY106" s="1338"/>
      <c r="IZ106" s="1338"/>
      <c r="JA106" s="1338"/>
      <c r="JB106" s="1338"/>
      <c r="JC106" s="1338"/>
      <c r="JD106" s="1338"/>
      <c r="JE106" s="1338"/>
      <c r="JF106" s="1338"/>
      <c r="JG106" s="1338"/>
      <c r="JH106" s="1338"/>
      <c r="JI106" s="1338"/>
      <c r="JJ106" s="1338"/>
      <c r="JK106" s="1338"/>
      <c r="JL106" s="1338"/>
      <c r="JM106" s="1338"/>
      <c r="JN106" s="1338"/>
      <c r="JO106" s="1338"/>
      <c r="JP106" s="1338"/>
      <c r="JQ106" s="1338"/>
      <c r="JR106" s="1338"/>
      <c r="JS106" s="1338"/>
      <c r="JT106" s="1338"/>
      <c r="JU106" s="1338"/>
      <c r="JV106" s="1338"/>
      <c r="JW106" s="1338"/>
      <c r="JX106" s="1338"/>
      <c r="JY106" s="1338"/>
      <c r="JZ106" s="1338"/>
      <c r="KA106" s="1338"/>
      <c r="KB106" s="1338"/>
      <c r="KC106" s="1338"/>
      <c r="KD106" s="1338"/>
      <c r="KE106" s="1338"/>
      <c r="KF106" s="1338"/>
      <c r="KG106" s="1338"/>
      <c r="KH106" s="1338"/>
      <c r="KI106" s="1338"/>
      <c r="KJ106" s="1338"/>
      <c r="KK106" s="1338"/>
      <c r="KL106" s="1338"/>
      <c r="KM106" s="1338"/>
      <c r="KN106" s="1338"/>
      <c r="KO106" s="1338"/>
      <c r="KP106" s="1338"/>
      <c r="KQ106" s="1338"/>
      <c r="KR106" s="1338"/>
      <c r="KS106" s="1338"/>
      <c r="KT106" s="1338"/>
      <c r="KU106" s="1338"/>
      <c r="KV106" s="1338"/>
      <c r="KW106" s="1338"/>
      <c r="KX106" s="1338"/>
      <c r="KY106" s="1338"/>
      <c r="KZ106" s="1338"/>
      <c r="LA106" s="1338"/>
      <c r="LB106" s="1338"/>
      <c r="LC106" s="1338"/>
      <c r="LD106" s="1338"/>
      <c r="LE106" s="1338"/>
      <c r="LF106" s="1338"/>
      <c r="LG106" s="1338"/>
      <c r="LH106" s="1338"/>
      <c r="LI106" s="1338"/>
      <c r="LJ106" s="1338"/>
      <c r="LK106" s="1338"/>
      <c r="LL106" s="1338"/>
      <c r="LM106" s="1338"/>
      <c r="LN106" s="1338"/>
      <c r="LO106" s="1338"/>
      <c r="LP106" s="1338"/>
      <c r="LQ106" s="1338"/>
      <c r="LR106" s="1338"/>
      <c r="LS106" s="1338"/>
      <c r="LT106" s="1338"/>
      <c r="LU106" s="1338"/>
      <c r="LV106" s="1338"/>
      <c r="LW106" s="1338"/>
      <c r="LX106" s="1338"/>
      <c r="LY106" s="1338"/>
      <c r="LZ106" s="1338"/>
      <c r="MA106" s="1338"/>
      <c r="MB106" s="1338"/>
      <c r="MC106" s="1338"/>
      <c r="MD106" s="1338"/>
      <c r="ME106" s="1338"/>
      <c r="MF106" s="1338"/>
      <c r="MG106" s="1338"/>
      <c r="MH106" s="1338"/>
      <c r="MI106" s="1338"/>
      <c r="MJ106" s="1338"/>
      <c r="MK106" s="1338"/>
      <c r="ML106" s="1338"/>
      <c r="MM106" s="1338"/>
      <c r="MN106" s="1338"/>
      <c r="MO106" s="1338"/>
      <c r="MP106" s="1338"/>
      <c r="MQ106" s="1338"/>
      <c r="MR106" s="1338"/>
      <c r="MS106" s="1338"/>
      <c r="MT106" s="1338"/>
      <c r="MU106" s="1338"/>
      <c r="MV106" s="1338"/>
      <c r="MW106" s="1338"/>
      <c r="MX106" s="1338"/>
      <c r="MY106" s="1338"/>
      <c r="MZ106" s="1338"/>
      <c r="NA106" s="1338"/>
      <c r="NB106" s="1338"/>
      <c r="NC106" s="1338"/>
      <c r="ND106" s="1338"/>
      <c r="NE106" s="1338"/>
      <c r="NF106" s="1338"/>
      <c r="NG106" s="1338"/>
      <c r="NH106" s="1338"/>
      <c r="NI106" s="1338"/>
      <c r="NJ106" s="1338"/>
      <c r="NK106" s="1338"/>
      <c r="NL106" s="1338"/>
      <c r="NM106" s="1338"/>
      <c r="NN106" s="1338"/>
      <c r="NO106" s="1338"/>
      <c r="NP106" s="1338"/>
      <c r="NQ106" s="1338"/>
      <c r="NR106" s="1338"/>
      <c r="NS106" s="1338"/>
      <c r="NT106" s="1338"/>
      <c r="NU106" s="1338"/>
      <c r="NV106" s="1338"/>
      <c r="NW106" s="1338"/>
      <c r="NX106" s="1338"/>
      <c r="NY106" s="1338"/>
      <c r="NZ106" s="1338"/>
      <c r="OA106" s="1338"/>
      <c r="OB106" s="1338"/>
      <c r="OC106" s="1338"/>
      <c r="OD106" s="1338"/>
      <c r="OE106" s="1338"/>
      <c r="OF106" s="1338"/>
      <c r="OG106" s="1338"/>
      <c r="OH106" s="1338"/>
      <c r="OI106" s="1338"/>
      <c r="OJ106" s="1338"/>
      <c r="OK106" s="1338"/>
      <c r="OL106" s="1338"/>
      <c r="OM106" s="1338"/>
      <c r="ON106" s="1338"/>
      <c r="OO106" s="1338"/>
      <c r="OP106" s="1338"/>
      <c r="OQ106" s="1338"/>
      <c r="OR106" s="1338"/>
      <c r="OS106" s="1338"/>
      <c r="OT106" s="1338"/>
      <c r="OU106" s="1338"/>
      <c r="OV106" s="1338"/>
      <c r="OW106" s="1338"/>
      <c r="OX106" s="1338"/>
      <c r="OY106" s="1338"/>
      <c r="OZ106" s="1338"/>
      <c r="PA106" s="1338"/>
      <c r="PB106" s="1338"/>
      <c r="PC106" s="1338"/>
      <c r="PD106" s="1338"/>
      <c r="PE106" s="1338"/>
      <c r="PF106" s="1338"/>
      <c r="PG106" s="1338"/>
      <c r="PH106" s="1338"/>
      <c r="PI106" s="1338"/>
      <c r="PJ106" s="1338"/>
      <c r="PK106" s="1338"/>
      <c r="PL106" s="1338"/>
      <c r="PM106" s="1338"/>
      <c r="PN106" s="1338"/>
      <c r="PO106" s="1338"/>
      <c r="PP106" s="1338"/>
      <c r="PQ106" s="1338"/>
      <c r="PR106" s="1338"/>
      <c r="PS106" s="1338"/>
      <c r="PT106" s="1338"/>
      <c r="PU106" s="1338"/>
      <c r="PV106" s="1338"/>
      <c r="PW106" s="1338"/>
      <c r="PX106" s="1338"/>
      <c r="PY106" s="1338"/>
      <c r="PZ106" s="1338"/>
      <c r="QA106" s="1338"/>
      <c r="QB106" s="1338"/>
      <c r="QC106" s="1338"/>
      <c r="QD106" s="1338"/>
      <c r="QE106" s="1338"/>
      <c r="QF106" s="1338"/>
      <c r="QG106" s="1338"/>
      <c r="QH106" s="1338"/>
      <c r="QI106" s="1338"/>
      <c r="QJ106" s="1338"/>
      <c r="QK106" s="1338"/>
      <c r="QL106" s="1338"/>
      <c r="QM106" s="1338"/>
      <c r="QN106" s="1338"/>
      <c r="QO106" s="1338"/>
      <c r="QP106" s="1338"/>
      <c r="QQ106" s="1338"/>
      <c r="QR106" s="1338"/>
      <c r="QS106" s="1338"/>
      <c r="QT106" s="1338"/>
      <c r="QU106" s="1338"/>
      <c r="QV106" s="1338"/>
      <c r="QW106" s="1338"/>
      <c r="QX106" s="1338"/>
      <c r="QY106" s="1338"/>
      <c r="QZ106" s="1338"/>
      <c r="RA106" s="1338"/>
      <c r="RB106" s="1338"/>
      <c r="RC106" s="1338"/>
      <c r="RD106" s="1338"/>
      <c r="RE106" s="1338"/>
      <c r="RF106" s="1338"/>
      <c r="RG106" s="1338"/>
      <c r="RH106" s="1338"/>
      <c r="RI106" s="1338"/>
      <c r="RJ106" s="1338"/>
      <c r="RK106" s="1338"/>
      <c r="RL106" s="1338"/>
      <c r="RM106" s="1338"/>
      <c r="RN106" s="1338"/>
      <c r="RO106" s="1338"/>
      <c r="RP106" s="1338"/>
      <c r="RQ106" s="1338"/>
      <c r="RR106" s="1338"/>
      <c r="RS106" s="1338"/>
      <c r="RT106" s="1338"/>
      <c r="RU106" s="1338"/>
      <c r="RV106" s="1338"/>
      <c r="RW106" s="1338"/>
      <c r="RX106" s="1338"/>
      <c r="RY106" s="1338"/>
      <c r="RZ106" s="1338"/>
      <c r="SA106" s="1338"/>
      <c r="SB106" s="1338"/>
      <c r="SC106" s="1338"/>
      <c r="SD106" s="1338"/>
      <c r="SE106" s="1338"/>
      <c r="SF106" s="1338"/>
      <c r="SG106" s="1338"/>
      <c r="SH106" s="1338"/>
      <c r="SI106" s="1338"/>
      <c r="SJ106" s="1338"/>
      <c r="SK106" s="1338"/>
      <c r="SL106" s="1338"/>
      <c r="SM106" s="1338"/>
      <c r="SN106" s="1338"/>
      <c r="SO106" s="1338"/>
      <c r="SP106" s="1338"/>
      <c r="SQ106" s="1338"/>
      <c r="SR106" s="1338"/>
      <c r="SS106" s="1338"/>
      <c r="ST106" s="1338"/>
      <c r="SU106" s="1338"/>
      <c r="SV106" s="1338"/>
      <c r="SW106" s="1338"/>
      <c r="SX106" s="1338"/>
      <c r="SY106" s="1338"/>
      <c r="SZ106" s="1338"/>
      <c r="TA106" s="1338"/>
      <c r="TB106" s="1338"/>
      <c r="TC106" s="1338"/>
      <c r="TD106" s="1338"/>
      <c r="TE106" s="1338"/>
      <c r="TF106" s="1338"/>
      <c r="TG106" s="1338"/>
      <c r="TH106" s="1338"/>
      <c r="TI106" s="1338"/>
      <c r="TJ106" s="1338"/>
      <c r="TK106" s="1338"/>
      <c r="TL106" s="1338"/>
      <c r="TM106" s="1338"/>
      <c r="TN106" s="1338"/>
      <c r="TO106" s="1338"/>
      <c r="TP106" s="1338"/>
      <c r="TQ106" s="1338"/>
      <c r="TR106" s="1338"/>
      <c r="TS106" s="1338"/>
      <c r="TT106" s="1338"/>
      <c r="TU106" s="1338"/>
      <c r="TV106" s="1338"/>
      <c r="TW106" s="1338"/>
      <c r="TX106" s="1338"/>
      <c r="TY106" s="1338"/>
      <c r="TZ106" s="1338"/>
      <c r="UA106" s="1338"/>
      <c r="UB106" s="1338"/>
      <c r="UC106" s="1338"/>
      <c r="UD106" s="1338"/>
      <c r="UE106" s="1338"/>
      <c r="UF106" s="1338"/>
      <c r="UG106" s="1338"/>
      <c r="UH106" s="1338"/>
      <c r="UI106" s="1338"/>
      <c r="UJ106" s="1338"/>
      <c r="UK106" s="1338"/>
      <c r="UL106" s="1338"/>
      <c r="UM106" s="1338"/>
      <c r="UN106" s="1338"/>
      <c r="UO106" s="1338"/>
      <c r="UP106" s="1338"/>
      <c r="UQ106" s="1338"/>
      <c r="UR106" s="1338"/>
      <c r="US106" s="1338"/>
      <c r="UT106" s="1338"/>
      <c r="UU106" s="1338"/>
      <c r="UV106" s="1338"/>
      <c r="UW106" s="1338"/>
      <c r="UX106" s="1338"/>
      <c r="UY106" s="1338"/>
      <c r="UZ106" s="1338"/>
      <c r="VA106" s="1338"/>
      <c r="VB106" s="1338"/>
      <c r="VC106" s="1338"/>
      <c r="VD106" s="1338"/>
      <c r="VE106" s="1338"/>
      <c r="VF106" s="1338"/>
      <c r="VG106" s="1338"/>
      <c r="VH106" s="1338"/>
      <c r="VI106" s="1338"/>
      <c r="VJ106" s="1338"/>
      <c r="VK106" s="1338"/>
      <c r="VL106" s="1338"/>
      <c r="VM106" s="1338"/>
      <c r="VN106" s="1338"/>
      <c r="VO106" s="1338"/>
      <c r="VP106" s="1338"/>
      <c r="VQ106" s="1338"/>
      <c r="VR106" s="1338"/>
      <c r="VS106" s="1338"/>
      <c r="VT106" s="1338"/>
      <c r="VU106" s="1338"/>
      <c r="VV106" s="1338"/>
      <c r="VW106" s="1338"/>
      <c r="VX106" s="1338"/>
      <c r="VY106" s="1338"/>
      <c r="VZ106" s="1338"/>
      <c r="WA106" s="1338"/>
      <c r="WB106" s="1338"/>
      <c r="WC106" s="1338"/>
      <c r="WD106" s="1338"/>
      <c r="WE106" s="1338"/>
      <c r="WF106" s="1338"/>
      <c r="WG106" s="1338"/>
      <c r="WH106" s="1338"/>
      <c r="WI106" s="1338"/>
      <c r="WJ106" s="1338"/>
      <c r="WK106" s="1338"/>
      <c r="WL106" s="1338"/>
      <c r="WM106" s="1338"/>
      <c r="WN106" s="1338"/>
      <c r="WO106" s="1338"/>
      <c r="WP106" s="1338"/>
      <c r="WQ106" s="1338"/>
      <c r="WR106" s="1338"/>
      <c r="WS106" s="1338"/>
      <c r="WT106" s="1338"/>
      <c r="WU106" s="1338"/>
      <c r="WV106" s="1338"/>
      <c r="WW106" s="1338"/>
      <c r="WX106" s="1338"/>
      <c r="WY106" s="1338"/>
      <c r="WZ106" s="1338"/>
      <c r="XA106" s="1338"/>
      <c r="XB106" s="1338"/>
      <c r="XC106" s="1338"/>
      <c r="XD106" s="1338"/>
      <c r="XE106" s="1338"/>
      <c r="XF106" s="1338"/>
      <c r="XG106" s="1338"/>
      <c r="XH106" s="1338"/>
      <c r="XI106" s="1338"/>
      <c r="XJ106" s="1338"/>
      <c r="XK106" s="1338"/>
      <c r="XL106" s="1338"/>
      <c r="XM106" s="1338"/>
      <c r="XN106" s="1338"/>
      <c r="XO106" s="1338"/>
      <c r="XP106" s="1338"/>
      <c r="XQ106" s="1338"/>
      <c r="XR106" s="1338"/>
      <c r="XS106" s="1338"/>
      <c r="XT106" s="1338"/>
      <c r="XU106" s="1338"/>
      <c r="XV106" s="1338"/>
      <c r="XW106" s="1338"/>
      <c r="XX106" s="1338"/>
      <c r="XY106" s="1338"/>
      <c r="XZ106" s="1338"/>
      <c r="YA106" s="1338"/>
      <c r="YB106" s="1338"/>
      <c r="YC106" s="1338"/>
      <c r="YD106" s="1338"/>
      <c r="YE106" s="1338"/>
      <c r="YF106" s="1338"/>
      <c r="YG106" s="1338"/>
      <c r="YH106" s="1338"/>
      <c r="YI106" s="1338"/>
      <c r="YJ106" s="1338"/>
      <c r="YK106" s="1338"/>
      <c r="YL106" s="1338"/>
      <c r="YM106" s="1338"/>
      <c r="YN106" s="1338"/>
      <c r="YO106" s="1338"/>
      <c r="YP106" s="1338"/>
      <c r="YQ106" s="1338"/>
      <c r="YR106" s="1338"/>
      <c r="YS106" s="1338"/>
      <c r="YT106" s="1338"/>
      <c r="YU106" s="1338"/>
      <c r="YV106" s="1338"/>
      <c r="YW106" s="1338"/>
      <c r="YX106" s="1338"/>
      <c r="YY106" s="1338"/>
      <c r="YZ106" s="1338"/>
      <c r="ZA106" s="1338"/>
      <c r="ZB106" s="1338"/>
      <c r="ZC106" s="1338"/>
      <c r="ZD106" s="1338"/>
      <c r="ZE106" s="1338"/>
      <c r="ZF106" s="1338"/>
      <c r="ZG106" s="1338"/>
      <c r="ZH106" s="1338"/>
      <c r="ZI106" s="1338"/>
      <c r="ZJ106" s="1338"/>
      <c r="ZK106" s="1338"/>
      <c r="ZL106" s="1338"/>
      <c r="ZM106" s="1338"/>
      <c r="ZN106" s="1338"/>
      <c r="ZO106" s="1338"/>
      <c r="ZP106" s="1338"/>
      <c r="ZQ106" s="1338"/>
      <c r="ZR106" s="1338"/>
      <c r="ZS106" s="1338"/>
      <c r="ZT106" s="1338"/>
      <c r="ZU106" s="1338"/>
      <c r="ZV106" s="1338"/>
      <c r="ZW106" s="1338"/>
      <c r="ZX106" s="1338"/>
      <c r="ZY106" s="1338"/>
      <c r="ZZ106" s="1338"/>
      <c r="AAA106" s="1338"/>
      <c r="AAB106" s="1338"/>
      <c r="AAC106" s="1338"/>
      <c r="AAD106" s="1338"/>
      <c r="AAE106" s="1338"/>
      <c r="AAF106" s="1338"/>
      <c r="AAG106" s="1338"/>
      <c r="AAH106" s="1338"/>
      <c r="AAI106" s="1338"/>
      <c r="AAJ106" s="1338"/>
      <c r="AAK106" s="1338"/>
      <c r="AAL106" s="1338"/>
      <c r="AAM106" s="1338"/>
      <c r="AAN106" s="1338"/>
      <c r="AAO106" s="1338"/>
      <c r="AAP106" s="1338"/>
      <c r="AAQ106" s="1338"/>
      <c r="AAR106" s="1338"/>
      <c r="AAS106" s="1338"/>
      <c r="AAT106" s="1338"/>
      <c r="AAU106" s="1338"/>
      <c r="AAV106" s="1338"/>
      <c r="AAW106" s="1338"/>
      <c r="AAX106" s="1338"/>
      <c r="AAY106" s="1338"/>
      <c r="AAZ106" s="1338"/>
      <c r="ABA106" s="1338"/>
      <c r="ABB106" s="1338"/>
      <c r="ABC106" s="1338"/>
      <c r="ABD106" s="1338"/>
      <c r="ABE106" s="1338"/>
      <c r="ABF106" s="1338"/>
      <c r="ABG106" s="1338"/>
      <c r="ABH106" s="1338"/>
      <c r="ABI106" s="1338"/>
      <c r="ABJ106" s="1338"/>
      <c r="ABK106" s="1338"/>
      <c r="ABL106" s="1338"/>
      <c r="ABM106" s="1338"/>
      <c r="ABN106" s="1338"/>
      <c r="ABO106" s="1338"/>
      <c r="ABP106" s="1338"/>
      <c r="ABQ106" s="1338"/>
      <c r="ABR106" s="1338"/>
      <c r="ABS106" s="1338"/>
      <c r="ABT106" s="1338"/>
      <c r="ABU106" s="1338"/>
      <c r="ABV106" s="1338"/>
      <c r="ABW106" s="1338"/>
      <c r="ABX106" s="1338"/>
      <c r="ABY106" s="1338"/>
      <c r="ABZ106" s="1338"/>
      <c r="ACA106" s="1338"/>
      <c r="ACB106" s="1338"/>
      <c r="ACC106" s="1338"/>
      <c r="ACD106" s="1338"/>
      <c r="ACE106" s="1338"/>
      <c r="ACF106" s="1338"/>
      <c r="ACG106" s="1338"/>
      <c r="ACH106" s="1338"/>
      <c r="ACI106" s="1338"/>
      <c r="ACJ106" s="1338"/>
      <c r="ACK106" s="1338"/>
      <c r="ACL106" s="1338"/>
      <c r="ACM106" s="1338"/>
      <c r="ACN106" s="1338"/>
      <c r="ACO106" s="1338"/>
      <c r="ACP106" s="1338"/>
      <c r="ACQ106" s="1338"/>
      <c r="ACR106" s="1338"/>
      <c r="ACS106" s="1338"/>
      <c r="ACT106" s="1338"/>
      <c r="ACU106" s="1338"/>
      <c r="ACV106" s="1338"/>
      <c r="ACW106" s="1338"/>
      <c r="ACX106" s="1338"/>
      <c r="ACY106" s="1338"/>
      <c r="ACZ106" s="1338"/>
      <c r="ADA106" s="1338"/>
      <c r="ADB106" s="1338"/>
      <c r="ADC106" s="1338"/>
      <c r="ADD106" s="1338"/>
      <c r="ADE106" s="1338"/>
      <c r="ADF106" s="1338"/>
      <c r="ADG106" s="1338"/>
      <c r="ADH106" s="1338"/>
      <c r="ADI106" s="1338"/>
      <c r="ADJ106" s="1338"/>
      <c r="ADK106" s="1338"/>
      <c r="ADL106" s="1338"/>
      <c r="ADM106" s="1338"/>
      <c r="ADN106" s="1338"/>
      <c r="ADO106" s="1338"/>
      <c r="ADP106" s="1338"/>
      <c r="ADQ106" s="1338"/>
      <c r="ADR106" s="1338"/>
      <c r="ADS106" s="1338"/>
      <c r="ADT106" s="1338"/>
      <c r="ADU106" s="1338"/>
      <c r="ADV106" s="1338"/>
      <c r="ADW106" s="1338"/>
      <c r="ADX106" s="1338"/>
      <c r="ADY106" s="1338"/>
      <c r="ADZ106" s="1338"/>
      <c r="AEA106" s="1338"/>
      <c r="AEB106" s="1338"/>
      <c r="AEC106" s="1338"/>
      <c r="AED106" s="1338"/>
      <c r="AEE106" s="1338"/>
      <c r="AEF106" s="1338"/>
      <c r="AEG106" s="1338"/>
      <c r="AEH106" s="1338"/>
      <c r="AEI106" s="1338"/>
      <c r="AEJ106" s="1338"/>
      <c r="AEK106" s="1338"/>
      <c r="AEL106" s="1338"/>
      <c r="AEM106" s="1338"/>
      <c r="AEN106" s="1338"/>
      <c r="AEO106" s="1338"/>
      <c r="AEP106" s="1338"/>
      <c r="AEQ106" s="1338"/>
      <c r="AER106" s="1338"/>
      <c r="AES106" s="1338"/>
      <c r="AET106" s="1338"/>
      <c r="AEU106" s="1338"/>
      <c r="AEV106" s="1338"/>
      <c r="AEW106" s="1338"/>
      <c r="AEX106" s="1338"/>
      <c r="AEY106" s="1338"/>
      <c r="AEZ106" s="1338"/>
      <c r="AFA106" s="1338"/>
      <c r="AFB106" s="1338"/>
      <c r="AFC106" s="1338"/>
      <c r="AFD106" s="1338"/>
      <c r="AFE106" s="1338"/>
      <c r="AFF106" s="1338"/>
      <c r="AFG106" s="1338"/>
      <c r="AFH106" s="1338"/>
      <c r="AFI106" s="1338"/>
      <c r="AFJ106" s="1338"/>
      <c r="AFK106" s="1338"/>
      <c r="AFL106" s="1338"/>
      <c r="AFM106" s="1338"/>
      <c r="AFN106" s="1338"/>
      <c r="AFO106" s="1338"/>
      <c r="AFP106" s="1338"/>
      <c r="AFQ106" s="1338"/>
      <c r="AFR106" s="1338"/>
      <c r="AFS106" s="1338"/>
      <c r="AFT106" s="1338"/>
      <c r="AFU106" s="1338"/>
      <c r="AFV106" s="1338"/>
      <c r="AFW106" s="1338"/>
      <c r="AFX106" s="1338"/>
      <c r="AFY106" s="1338"/>
      <c r="AFZ106" s="1338"/>
      <c r="AGA106" s="1338"/>
      <c r="AGB106" s="1338"/>
      <c r="AGC106" s="1338"/>
      <c r="AGD106" s="1338"/>
      <c r="AGE106" s="1338"/>
      <c r="AGF106" s="1338"/>
      <c r="AGG106" s="1338"/>
      <c r="AGH106" s="1338"/>
      <c r="AGI106" s="1338"/>
      <c r="AGJ106" s="1338"/>
      <c r="AGK106" s="1338"/>
      <c r="AGL106" s="1338"/>
      <c r="AGM106" s="1338"/>
      <c r="AGN106" s="1338"/>
      <c r="AGO106" s="1338"/>
      <c r="AGP106" s="1338"/>
      <c r="AGQ106" s="1338"/>
      <c r="AGR106" s="1338"/>
      <c r="AGS106" s="1338"/>
      <c r="AGT106" s="1338"/>
      <c r="AGU106" s="1338"/>
      <c r="AGV106" s="1338"/>
      <c r="AGW106" s="1338"/>
      <c r="AGX106" s="1338"/>
      <c r="AGY106" s="1338"/>
      <c r="AGZ106" s="1338"/>
      <c r="AHA106" s="1338"/>
      <c r="AHB106" s="1338"/>
      <c r="AHC106" s="1338"/>
      <c r="AHD106" s="1338"/>
      <c r="AHE106" s="1338"/>
      <c r="AHF106" s="1338"/>
      <c r="AHG106" s="1338"/>
      <c r="AHH106" s="1338"/>
      <c r="AHI106" s="1338"/>
      <c r="AHJ106" s="1338"/>
      <c r="AHK106" s="1338"/>
      <c r="AHL106" s="1338"/>
      <c r="AHM106" s="1338"/>
      <c r="AHN106" s="1338"/>
      <c r="AHO106" s="1338"/>
      <c r="AHP106" s="1338"/>
      <c r="AHQ106" s="1338"/>
      <c r="AHR106" s="1338"/>
      <c r="AHS106" s="1338"/>
      <c r="AHT106" s="1338"/>
      <c r="AHU106" s="1338"/>
      <c r="AHV106" s="1338"/>
      <c r="AHW106" s="1338"/>
      <c r="AHX106" s="1338"/>
      <c r="AHY106" s="1338"/>
      <c r="AHZ106" s="1338"/>
      <c r="AIA106" s="1338"/>
      <c r="AIB106" s="1338"/>
      <c r="AIC106" s="1338"/>
      <c r="AID106" s="1338"/>
      <c r="AIE106" s="1338"/>
      <c r="AIF106" s="1338"/>
      <c r="AIG106" s="1338"/>
      <c r="AIH106" s="1338"/>
      <c r="AII106" s="1338"/>
      <c r="AIJ106" s="1338"/>
      <c r="AIK106" s="1338"/>
      <c r="AIL106" s="1338"/>
      <c r="AIM106" s="1338"/>
      <c r="AIN106" s="1338"/>
      <c r="AIO106" s="1338"/>
      <c r="AIP106" s="1338"/>
      <c r="AIQ106" s="1338"/>
      <c r="AIR106" s="1338"/>
      <c r="AIS106" s="1338"/>
      <c r="AIT106" s="1338"/>
      <c r="AIU106" s="1338"/>
      <c r="AIV106" s="1338"/>
      <c r="AIW106" s="1338"/>
      <c r="AIX106" s="1338"/>
      <c r="AIY106" s="1338"/>
      <c r="AIZ106" s="1338"/>
      <c r="AJA106" s="1338"/>
      <c r="AJB106" s="1338"/>
      <c r="AJC106" s="1338"/>
      <c r="AJD106" s="1338"/>
      <c r="AJE106" s="1338"/>
      <c r="AJF106" s="1338"/>
      <c r="AJG106" s="1338"/>
      <c r="AJH106" s="1338"/>
      <c r="AJI106" s="1338"/>
      <c r="AJJ106" s="1338"/>
      <c r="AJK106" s="1338"/>
      <c r="AJL106" s="1338"/>
      <c r="AJM106" s="1338"/>
      <c r="AJN106" s="1338"/>
      <c r="AJO106" s="1338"/>
      <c r="AJP106" s="1338"/>
      <c r="AJQ106" s="1338"/>
      <c r="AJR106" s="1338"/>
      <c r="AJS106" s="1338"/>
      <c r="AJT106" s="1338"/>
      <c r="AJU106" s="1338"/>
      <c r="AJV106" s="1338"/>
      <c r="AJW106" s="1338"/>
      <c r="AJX106" s="1338"/>
      <c r="AJY106" s="1338"/>
      <c r="AJZ106" s="1338"/>
      <c r="AKA106" s="1338"/>
      <c r="AKB106" s="1338"/>
      <c r="AKC106" s="1338"/>
      <c r="AKD106" s="1338"/>
      <c r="AKE106" s="1338"/>
      <c r="AKF106" s="1338"/>
      <c r="AKG106" s="1338"/>
      <c r="AKH106" s="1338"/>
      <c r="AKI106" s="1338"/>
      <c r="AKJ106" s="1338"/>
      <c r="AKK106" s="1338"/>
      <c r="AKL106" s="1338"/>
      <c r="AKM106" s="1338"/>
      <c r="AKN106" s="1338"/>
      <c r="AKO106" s="1338"/>
      <c r="AKP106" s="1338"/>
      <c r="AKQ106" s="1338"/>
      <c r="AKR106" s="1338"/>
      <c r="AKS106" s="1338"/>
      <c r="AKT106" s="1338"/>
      <c r="AKU106" s="1338"/>
      <c r="AKV106" s="1338"/>
      <c r="AKW106" s="1338"/>
      <c r="AKX106" s="1338"/>
      <c r="AKY106" s="1338"/>
      <c r="AKZ106" s="1338"/>
      <c r="ALA106" s="1338"/>
      <c r="ALB106" s="1338"/>
      <c r="ALC106" s="1338"/>
      <c r="ALD106" s="1338"/>
      <c r="ALE106" s="1338"/>
      <c r="ALF106" s="1338"/>
      <c r="ALG106" s="1338"/>
      <c r="ALH106" s="1338"/>
      <c r="ALI106" s="1338"/>
      <c r="ALJ106" s="1338"/>
      <c r="ALK106" s="1338"/>
      <c r="ALL106" s="1338"/>
      <c r="ALM106" s="1338"/>
      <c r="ALN106" s="1338"/>
      <c r="ALO106" s="1338"/>
      <c r="ALP106" s="1338"/>
      <c r="ALQ106" s="1338"/>
      <c r="ALR106" s="1338"/>
      <c r="ALS106" s="1338"/>
      <c r="ALT106" s="1338"/>
      <c r="ALU106" s="1338"/>
      <c r="ALV106" s="1338"/>
      <c r="ALW106" s="1338"/>
      <c r="ALX106" s="1338"/>
      <c r="ALY106" s="1338"/>
      <c r="ALZ106" s="1338"/>
      <c r="AMA106" s="1338"/>
      <c r="AMB106" s="1338"/>
      <c r="AMC106" s="1338"/>
      <c r="AMD106" s="1338"/>
      <c r="AME106" s="1338"/>
      <c r="AMF106" s="1338"/>
      <c r="AMG106" s="1338"/>
      <c r="AMH106" s="1338"/>
      <c r="AMI106" s="1338"/>
      <c r="AMJ106" s="1338"/>
      <c r="AMK106" s="1338"/>
      <c r="AML106" s="1338"/>
      <c r="AMM106" s="1338"/>
      <c r="AMN106" s="1338"/>
      <c r="AMO106" s="1338"/>
      <c r="AMP106" s="1338"/>
      <c r="AMQ106" s="1338"/>
      <c r="AMR106" s="1338"/>
      <c r="AMS106" s="1338"/>
      <c r="AMT106" s="1338"/>
      <c r="AMU106" s="1338"/>
      <c r="AMV106" s="1338"/>
      <c r="AMW106" s="1338"/>
      <c r="AMX106" s="1338"/>
      <c r="AMY106" s="1338"/>
      <c r="AMZ106" s="1338"/>
      <c r="ANA106" s="1338"/>
      <c r="ANB106" s="1338"/>
      <c r="ANC106" s="1338"/>
      <c r="AND106" s="1338"/>
      <c r="ANE106" s="1338"/>
      <c r="ANF106" s="1338"/>
      <c r="ANG106" s="1338"/>
      <c r="ANH106" s="1338"/>
      <c r="ANI106" s="1338"/>
      <c r="ANJ106" s="1338"/>
      <c r="ANK106" s="1338"/>
      <c r="ANL106" s="1338"/>
      <c r="ANM106" s="1338"/>
      <c r="ANN106" s="1338"/>
      <c r="ANO106" s="1338"/>
      <c r="ANP106" s="1338"/>
      <c r="ANQ106" s="1338"/>
      <c r="ANR106" s="1338"/>
      <c r="ANS106" s="1338"/>
      <c r="ANT106" s="1338"/>
      <c r="ANU106" s="1338"/>
      <c r="ANV106" s="1338"/>
      <c r="ANW106" s="1338"/>
      <c r="ANX106" s="1338"/>
      <c r="ANY106" s="1338"/>
      <c r="ANZ106" s="1338"/>
      <c r="AOA106" s="1338"/>
      <c r="AOB106" s="1338"/>
      <c r="AOC106" s="1338"/>
      <c r="AOD106" s="1338"/>
      <c r="AOE106" s="1338"/>
      <c r="AOF106" s="1338"/>
      <c r="AOG106" s="1338"/>
      <c r="AOH106" s="1338"/>
      <c r="AOI106" s="1338"/>
      <c r="AOJ106" s="1338"/>
      <c r="AOK106" s="1338"/>
      <c r="AOL106" s="1338"/>
      <c r="AOM106" s="1338"/>
      <c r="AON106" s="1338"/>
      <c r="AOO106" s="1338"/>
      <c r="AOP106" s="1338"/>
      <c r="AOQ106" s="1338"/>
      <c r="AOR106" s="1338"/>
      <c r="AOS106" s="1338"/>
      <c r="AOT106" s="1338"/>
      <c r="AOU106" s="1338"/>
      <c r="AOV106" s="1338"/>
      <c r="AOW106" s="1338"/>
      <c r="AOX106" s="1338"/>
      <c r="AOY106" s="1338"/>
      <c r="AOZ106" s="1338"/>
      <c r="APA106" s="1338"/>
      <c r="APB106" s="1338"/>
      <c r="APC106" s="1338"/>
      <c r="APD106" s="1338"/>
      <c r="APE106" s="1338"/>
      <c r="APF106" s="1338"/>
      <c r="APG106" s="1338"/>
      <c r="APH106" s="1338"/>
      <c r="API106" s="1338"/>
      <c r="APJ106" s="1338"/>
      <c r="APK106" s="1338"/>
      <c r="APL106" s="1338"/>
      <c r="APM106" s="1338"/>
      <c r="APN106" s="1338"/>
      <c r="APO106" s="1338"/>
      <c r="APP106" s="1338"/>
      <c r="APQ106" s="1338"/>
      <c r="APR106" s="1338"/>
      <c r="APS106" s="1338"/>
      <c r="APT106" s="1338"/>
      <c r="APU106" s="1338"/>
      <c r="APV106" s="1338"/>
      <c r="APW106" s="1338"/>
      <c r="APX106" s="1338"/>
      <c r="APY106" s="1338"/>
      <c r="APZ106" s="1338"/>
      <c r="AQA106" s="1338"/>
      <c r="AQB106" s="1338"/>
      <c r="AQC106" s="1338"/>
      <c r="AQD106" s="1338"/>
      <c r="AQE106" s="1338"/>
      <c r="AQF106" s="1338"/>
      <c r="AQG106" s="1338"/>
      <c r="AQH106" s="1338"/>
      <c r="AQI106" s="1338"/>
      <c r="AQJ106" s="1338"/>
      <c r="AQK106" s="1338"/>
      <c r="AQL106" s="1338"/>
      <c r="AQM106" s="1338"/>
      <c r="AQN106" s="1338"/>
      <c r="AQO106" s="1338"/>
      <c r="AQP106" s="1338"/>
      <c r="AQQ106" s="1338"/>
      <c r="AQR106" s="1338"/>
      <c r="AQS106" s="1338"/>
      <c r="AQT106" s="1338"/>
      <c r="AQU106" s="1338"/>
      <c r="AQV106" s="1338"/>
      <c r="AQW106" s="1338"/>
      <c r="AQX106" s="1338"/>
      <c r="AQY106" s="1338"/>
      <c r="AQZ106" s="1338"/>
      <c r="ARA106" s="1338"/>
      <c r="ARB106" s="1338"/>
      <c r="ARC106" s="1338"/>
      <c r="ARD106" s="1338"/>
      <c r="ARE106" s="1338"/>
      <c r="ARF106" s="1338"/>
      <c r="ARG106" s="1338"/>
      <c r="ARH106" s="1338"/>
      <c r="ARI106" s="1338"/>
      <c r="ARJ106" s="1338"/>
      <c r="ARK106" s="1338"/>
      <c r="ARL106" s="1338"/>
      <c r="ARM106" s="1338"/>
      <c r="ARN106" s="1338"/>
      <c r="ARO106" s="1338"/>
      <c r="ARP106" s="1338"/>
      <c r="ARQ106" s="1338"/>
      <c r="ARR106" s="1338"/>
      <c r="ARS106" s="1338"/>
      <c r="ART106" s="1338"/>
      <c r="ARU106" s="1338"/>
      <c r="ARV106" s="1338"/>
      <c r="ARW106" s="1338"/>
      <c r="ARX106" s="1338"/>
      <c r="ARY106" s="1338"/>
      <c r="ARZ106" s="1338"/>
      <c r="ASA106" s="1338"/>
      <c r="ASB106" s="1338"/>
      <c r="ASC106" s="1338"/>
      <c r="ASD106" s="1338"/>
      <c r="ASE106" s="1338"/>
      <c r="ASF106" s="1338"/>
      <c r="ASG106" s="1338"/>
      <c r="ASH106" s="1338"/>
      <c r="ASI106" s="1338"/>
      <c r="ASJ106" s="1338"/>
      <c r="ASK106" s="1338"/>
      <c r="ASL106" s="1338"/>
      <c r="ASM106" s="1338"/>
      <c r="ASN106" s="1338"/>
      <c r="ASO106" s="1338"/>
      <c r="ASP106" s="1338"/>
      <c r="ASQ106" s="1338"/>
      <c r="ASR106" s="1338"/>
      <c r="ASS106" s="1338"/>
      <c r="AST106" s="1338"/>
      <c r="ASU106" s="1338"/>
      <c r="ASV106" s="1338"/>
      <c r="ASW106" s="1338"/>
      <c r="ASX106" s="1338"/>
      <c r="ASY106" s="1338"/>
      <c r="ASZ106" s="1338"/>
      <c r="ATA106" s="1338"/>
      <c r="ATB106" s="1338"/>
      <c r="ATC106" s="1338"/>
      <c r="ATD106" s="1338"/>
      <c r="ATE106" s="1338"/>
      <c r="ATF106" s="1338"/>
      <c r="ATG106" s="1338"/>
      <c r="ATH106" s="1338"/>
      <c r="ATI106" s="1338"/>
      <c r="ATJ106" s="1338"/>
      <c r="ATK106" s="1338"/>
      <c r="ATL106" s="1338"/>
      <c r="ATM106" s="1338"/>
      <c r="ATN106" s="1338"/>
      <c r="ATO106" s="1338"/>
      <c r="ATP106" s="1338"/>
      <c r="ATQ106" s="1338"/>
      <c r="ATR106" s="1338"/>
      <c r="ATS106" s="1338"/>
      <c r="ATT106" s="1338"/>
      <c r="ATU106" s="1338"/>
      <c r="ATV106" s="1338"/>
      <c r="ATW106" s="1338"/>
      <c r="ATX106" s="1338"/>
      <c r="ATY106" s="1338"/>
      <c r="ATZ106" s="1338"/>
      <c r="AUA106" s="1338"/>
      <c r="AUB106" s="1338"/>
      <c r="AUC106" s="1338"/>
      <c r="AUD106" s="1338"/>
      <c r="AUE106" s="1338"/>
      <c r="AUF106" s="1338"/>
      <c r="AUG106" s="1338"/>
      <c r="AUH106" s="1338"/>
      <c r="AUI106" s="1338"/>
      <c r="AUJ106" s="1338"/>
      <c r="AUK106" s="1338"/>
      <c r="AUL106" s="1338"/>
      <c r="AUM106" s="1338"/>
      <c r="AUN106" s="1338"/>
      <c r="AUO106" s="1338"/>
      <c r="AUP106" s="1338"/>
      <c r="AUQ106" s="1338"/>
      <c r="AUR106" s="1338"/>
      <c r="AUS106" s="1338"/>
      <c r="AUT106" s="1338"/>
      <c r="AUU106" s="1338"/>
      <c r="AUV106" s="1338"/>
      <c r="AUW106" s="1338"/>
      <c r="AUX106" s="1338"/>
      <c r="AUY106" s="1338"/>
      <c r="AUZ106" s="1338"/>
      <c r="AVA106" s="1338"/>
      <c r="AVB106" s="1338"/>
      <c r="AVC106" s="1338"/>
      <c r="AVD106" s="1338"/>
      <c r="AVE106" s="1338"/>
      <c r="AVF106" s="1338"/>
      <c r="AVG106" s="1338"/>
      <c r="AVH106" s="1338"/>
      <c r="AVI106" s="1338"/>
      <c r="AVJ106" s="1338"/>
      <c r="AVK106" s="1338"/>
      <c r="AVL106" s="1338"/>
      <c r="AVM106" s="1338"/>
      <c r="AVN106" s="1338"/>
      <c r="AVO106" s="1338"/>
      <c r="AVP106" s="1338"/>
      <c r="AVQ106" s="1338"/>
      <c r="AVR106" s="1338"/>
      <c r="AVS106" s="1338"/>
      <c r="AVT106" s="1338"/>
      <c r="AVU106" s="1338"/>
      <c r="AVV106" s="1338"/>
      <c r="AVW106" s="1338"/>
      <c r="AVX106" s="1338"/>
      <c r="AVY106" s="1338"/>
      <c r="AVZ106" s="1338"/>
      <c r="AWA106" s="1338"/>
      <c r="AWB106" s="1338"/>
      <c r="AWC106" s="1338"/>
      <c r="AWD106" s="1338"/>
      <c r="AWE106" s="1338"/>
      <c r="AWF106" s="1338"/>
      <c r="AWG106" s="1338"/>
      <c r="AWH106" s="1338"/>
      <c r="AWI106" s="1338"/>
      <c r="AWJ106" s="1338"/>
      <c r="AWK106" s="1338"/>
      <c r="AWL106" s="1338"/>
      <c r="AWM106" s="1338"/>
      <c r="AWN106" s="1338"/>
      <c r="AWO106" s="1338"/>
      <c r="AWP106" s="1338"/>
      <c r="AWQ106" s="1338"/>
      <c r="AWR106" s="1338"/>
      <c r="AWS106" s="1338"/>
      <c r="AWT106" s="1338"/>
      <c r="AWU106" s="1338"/>
      <c r="AWV106" s="1338"/>
      <c r="AWW106" s="1338"/>
      <c r="AWX106" s="1338"/>
      <c r="AWY106" s="1338"/>
      <c r="AWZ106" s="1338"/>
      <c r="AXA106" s="1338"/>
      <c r="AXB106" s="1338"/>
      <c r="AXC106" s="1338"/>
      <c r="AXD106" s="1338"/>
      <c r="AXE106" s="1338"/>
      <c r="AXF106" s="1338"/>
      <c r="AXG106" s="1338"/>
      <c r="AXH106" s="1338"/>
      <c r="AXI106" s="1338"/>
      <c r="AXJ106" s="1338"/>
      <c r="AXK106" s="1338"/>
      <c r="AXL106" s="1338"/>
      <c r="AXM106" s="1338"/>
      <c r="AXN106" s="1338"/>
      <c r="AXO106" s="1338"/>
      <c r="AXP106" s="1338"/>
      <c r="AXQ106" s="1338"/>
      <c r="AXR106" s="1338"/>
      <c r="AXS106" s="1338"/>
      <c r="AXT106" s="1338"/>
      <c r="AXU106" s="1338"/>
      <c r="AXV106" s="1338"/>
      <c r="AXW106" s="1338"/>
      <c r="AXX106" s="1338"/>
      <c r="AXY106" s="1338"/>
      <c r="AXZ106" s="1338"/>
      <c r="AYA106" s="1338"/>
      <c r="AYB106" s="1338"/>
      <c r="AYC106" s="1338"/>
      <c r="AYD106" s="1338"/>
      <c r="AYE106" s="1338"/>
      <c r="AYF106" s="1338"/>
      <c r="AYG106" s="1338"/>
      <c r="AYH106" s="1338"/>
      <c r="AYI106" s="1338"/>
      <c r="AYJ106" s="1338"/>
      <c r="AYK106" s="1338"/>
      <c r="AYL106" s="1338"/>
      <c r="AYM106" s="1338"/>
      <c r="AYN106" s="1338"/>
      <c r="AYO106" s="1338"/>
      <c r="AYP106" s="1338"/>
      <c r="AYQ106" s="1338"/>
      <c r="AYR106" s="1338"/>
      <c r="AYS106" s="1338"/>
      <c r="AYT106" s="1338"/>
      <c r="AYU106" s="1338"/>
      <c r="AYV106" s="1338"/>
      <c r="AYW106" s="1338"/>
      <c r="AYX106" s="1338"/>
      <c r="AYY106" s="1338"/>
      <c r="AYZ106" s="1338"/>
      <c r="AZA106" s="1338"/>
      <c r="AZB106" s="1338"/>
      <c r="AZC106" s="1338"/>
      <c r="AZD106" s="1338"/>
      <c r="AZE106" s="1338"/>
      <c r="AZF106" s="1338"/>
      <c r="AZG106" s="1338"/>
      <c r="AZH106" s="1338"/>
      <c r="AZI106" s="1338"/>
      <c r="AZJ106" s="1338"/>
      <c r="AZK106" s="1338"/>
      <c r="AZL106" s="1338"/>
      <c r="AZM106" s="1338"/>
      <c r="AZN106" s="1338"/>
      <c r="AZO106" s="1338"/>
      <c r="AZP106" s="1338"/>
      <c r="AZQ106" s="1338"/>
      <c r="AZR106" s="1338"/>
      <c r="AZS106" s="1338"/>
      <c r="AZT106" s="1338"/>
      <c r="AZU106" s="1338"/>
      <c r="AZV106" s="1338"/>
      <c r="AZW106" s="1338"/>
      <c r="AZX106" s="1338"/>
      <c r="AZY106" s="1338"/>
      <c r="AZZ106" s="1338"/>
      <c r="BAA106" s="1338"/>
      <c r="BAB106" s="1338"/>
      <c r="BAC106" s="1338"/>
      <c r="BAD106" s="1338"/>
      <c r="BAE106" s="1338"/>
      <c r="BAF106" s="1338"/>
      <c r="BAG106" s="1338"/>
      <c r="BAH106" s="1338"/>
      <c r="BAI106" s="1338"/>
      <c r="BAJ106" s="1338"/>
      <c r="BAK106" s="1338"/>
      <c r="BAL106" s="1338"/>
      <c r="BAM106" s="1338"/>
      <c r="BAN106" s="1338"/>
      <c r="BAO106" s="1338"/>
      <c r="BAP106" s="1338"/>
      <c r="BAQ106" s="1338"/>
      <c r="BAR106" s="1338"/>
      <c r="BAS106" s="1338"/>
      <c r="BAT106" s="1338"/>
      <c r="BAU106" s="1338"/>
      <c r="BAV106" s="1338"/>
      <c r="BAW106" s="1338"/>
      <c r="BAX106" s="1338"/>
      <c r="BAY106" s="1338"/>
      <c r="BAZ106" s="1338"/>
      <c r="BBA106" s="1338"/>
      <c r="BBB106" s="1338"/>
      <c r="BBC106" s="1338"/>
      <c r="BBD106" s="1338"/>
      <c r="BBE106" s="1338"/>
      <c r="BBF106" s="1338"/>
      <c r="BBG106" s="1338"/>
      <c r="BBH106" s="1338"/>
      <c r="BBI106" s="1338"/>
      <c r="BBJ106" s="1338"/>
      <c r="BBK106" s="1338"/>
      <c r="BBL106" s="1338"/>
      <c r="BBM106" s="1338"/>
      <c r="BBN106" s="1338"/>
      <c r="BBO106" s="1338"/>
      <c r="BBP106" s="1338"/>
      <c r="BBQ106" s="1338"/>
      <c r="BBR106" s="1338"/>
      <c r="BBS106" s="1338"/>
      <c r="BBT106" s="1338"/>
      <c r="BBU106" s="1338"/>
      <c r="BBV106" s="1338"/>
      <c r="BBW106" s="1338"/>
      <c r="BBX106" s="1338"/>
      <c r="BBY106" s="1338"/>
      <c r="BBZ106" s="1338"/>
      <c r="BCA106" s="1338"/>
      <c r="BCB106" s="1338"/>
      <c r="BCC106" s="1338"/>
      <c r="BCD106" s="1338"/>
      <c r="BCE106" s="1338"/>
      <c r="BCF106" s="1338"/>
      <c r="BCG106" s="1338"/>
      <c r="BCH106" s="1338"/>
      <c r="BCI106" s="1338"/>
      <c r="BCJ106" s="1338"/>
      <c r="BCK106" s="1338"/>
      <c r="BCL106" s="1338"/>
      <c r="BCM106" s="1338"/>
      <c r="BCN106" s="1338"/>
      <c r="BCO106" s="1338"/>
      <c r="BCP106" s="1338"/>
      <c r="BCQ106" s="1338"/>
      <c r="BCR106" s="1338"/>
      <c r="BCS106" s="1338"/>
      <c r="BCT106" s="1338"/>
      <c r="BCU106" s="1338"/>
      <c r="BCV106" s="1338"/>
      <c r="BCW106" s="1338"/>
      <c r="BCX106" s="1338"/>
      <c r="BCY106" s="1338"/>
      <c r="BCZ106" s="1338"/>
      <c r="BDA106" s="1338"/>
      <c r="BDB106" s="1338"/>
      <c r="BDC106" s="1338"/>
      <c r="BDD106" s="1338"/>
      <c r="BDE106" s="1338"/>
      <c r="BDF106" s="1338"/>
      <c r="BDG106" s="1338"/>
      <c r="BDH106" s="1338"/>
      <c r="BDI106" s="1338"/>
      <c r="BDJ106" s="1338"/>
      <c r="BDK106" s="1338"/>
      <c r="BDL106" s="1338"/>
      <c r="BDM106" s="1338"/>
      <c r="BDN106" s="1338"/>
      <c r="BDO106" s="1338"/>
      <c r="BDP106" s="1338"/>
      <c r="BDQ106" s="1338"/>
      <c r="BDR106" s="1338"/>
      <c r="BDS106" s="1338"/>
      <c r="BDT106" s="1338"/>
      <c r="BDU106" s="1338"/>
      <c r="BDV106" s="1338"/>
      <c r="BDW106" s="1338"/>
      <c r="BDX106" s="1338"/>
      <c r="BDY106" s="1338"/>
      <c r="BDZ106" s="1338"/>
      <c r="BEA106" s="1338"/>
      <c r="BEB106" s="1338"/>
      <c r="BEC106" s="1338"/>
      <c r="BED106" s="1338"/>
      <c r="BEE106" s="1338"/>
      <c r="BEF106" s="1338"/>
      <c r="BEG106" s="1338"/>
      <c r="BEH106" s="1338"/>
      <c r="BEI106" s="1338"/>
      <c r="BEJ106" s="1338"/>
      <c r="BEK106" s="1338"/>
      <c r="BEL106" s="1338"/>
      <c r="BEM106" s="1338"/>
      <c r="BEN106" s="1338"/>
      <c r="BEO106" s="1338"/>
      <c r="BEP106" s="1338"/>
      <c r="BEQ106" s="1338"/>
      <c r="BER106" s="1338"/>
      <c r="BES106" s="1338"/>
      <c r="BET106" s="1338"/>
      <c r="BEU106" s="1338"/>
      <c r="BEV106" s="1338"/>
      <c r="BEW106" s="1338"/>
      <c r="BEX106" s="1338"/>
      <c r="BEY106" s="1338"/>
      <c r="BEZ106" s="1338"/>
      <c r="BFA106" s="1338"/>
      <c r="BFB106" s="1338"/>
      <c r="BFC106" s="1338"/>
      <c r="BFD106" s="1338"/>
      <c r="BFE106" s="1338"/>
      <c r="BFF106" s="1338"/>
      <c r="BFG106" s="1338"/>
      <c r="BFH106" s="1338"/>
      <c r="BFI106" s="1338"/>
      <c r="BFJ106" s="1338"/>
      <c r="BFK106" s="1338"/>
      <c r="BFL106" s="1338"/>
      <c r="BFM106" s="1338"/>
      <c r="BFN106" s="1338"/>
      <c r="BFO106" s="1338"/>
      <c r="BFP106" s="1338"/>
      <c r="BFQ106" s="1338"/>
      <c r="BFR106" s="1338"/>
      <c r="BFS106" s="1338"/>
      <c r="BFT106" s="1338"/>
      <c r="BFU106" s="1338"/>
      <c r="BFV106" s="1338"/>
      <c r="BFW106" s="1338"/>
      <c r="BFX106" s="1338"/>
      <c r="BFY106" s="1338"/>
      <c r="BFZ106" s="1338"/>
      <c r="BGA106" s="1338"/>
      <c r="BGB106" s="1338"/>
      <c r="BGC106" s="1338"/>
      <c r="BGD106" s="1338"/>
      <c r="BGE106" s="1338"/>
      <c r="BGF106" s="1338"/>
      <c r="BGG106" s="1338"/>
      <c r="BGH106" s="1338"/>
      <c r="BGI106" s="1338"/>
      <c r="BGJ106" s="1338"/>
      <c r="BGK106" s="1338"/>
      <c r="BGL106" s="1338"/>
      <c r="BGM106" s="1338"/>
      <c r="BGN106" s="1338"/>
      <c r="BGO106" s="1338"/>
      <c r="BGP106" s="1338"/>
      <c r="BGQ106" s="1338"/>
      <c r="BGR106" s="1338"/>
      <c r="BGS106" s="1338"/>
      <c r="BGT106" s="1338"/>
      <c r="BGU106" s="1338"/>
      <c r="BGV106" s="1338"/>
      <c r="BGW106" s="1338"/>
      <c r="BGX106" s="1338"/>
      <c r="BGY106" s="1338"/>
      <c r="BGZ106" s="1338"/>
      <c r="BHA106" s="1338"/>
      <c r="BHB106" s="1338"/>
      <c r="BHC106" s="1338"/>
      <c r="BHD106" s="1338"/>
      <c r="BHE106" s="1338"/>
      <c r="BHF106" s="1338"/>
      <c r="BHG106" s="1338"/>
      <c r="BHH106" s="1338"/>
      <c r="BHI106" s="1338"/>
      <c r="BHJ106" s="1338"/>
      <c r="BHK106" s="1338"/>
      <c r="BHL106" s="1338"/>
      <c r="BHM106" s="1338"/>
      <c r="BHN106" s="1338"/>
      <c r="BHO106" s="1338"/>
      <c r="BHP106" s="1338"/>
      <c r="BHQ106" s="1338"/>
      <c r="BHR106" s="1338"/>
      <c r="BHS106" s="1338"/>
      <c r="BHT106" s="1338"/>
      <c r="BHU106" s="1338"/>
      <c r="BHV106" s="1338"/>
      <c r="BHW106" s="1338"/>
      <c r="BHX106" s="1338"/>
      <c r="BHY106" s="1338"/>
      <c r="BHZ106" s="1338"/>
      <c r="BIA106" s="1338"/>
      <c r="BIB106" s="1338"/>
      <c r="BIC106" s="1338"/>
      <c r="BID106" s="1338"/>
      <c r="BIE106" s="1338"/>
      <c r="BIF106" s="1338"/>
      <c r="BIG106" s="1338"/>
      <c r="BIH106" s="1338"/>
      <c r="BII106" s="1338"/>
      <c r="BIJ106" s="1338"/>
      <c r="BIK106" s="1338"/>
      <c r="BIL106" s="1338"/>
      <c r="BIM106" s="1338"/>
      <c r="BIN106" s="1338"/>
      <c r="BIO106" s="1338"/>
      <c r="BIP106" s="1338"/>
      <c r="BIQ106" s="1338"/>
      <c r="BIR106" s="1338"/>
      <c r="BIS106" s="1338"/>
      <c r="BIT106" s="1338"/>
      <c r="BIU106" s="1338"/>
      <c r="BIV106" s="1338"/>
      <c r="BIW106" s="1338"/>
      <c r="BIX106" s="1338"/>
      <c r="BIY106" s="1338"/>
      <c r="BIZ106" s="1338"/>
      <c r="BJA106" s="1338"/>
      <c r="BJB106" s="1338"/>
      <c r="BJC106" s="1338"/>
      <c r="BJD106" s="1338"/>
      <c r="BJE106" s="1338"/>
      <c r="BJF106" s="1338"/>
      <c r="BJG106" s="1338"/>
      <c r="BJH106" s="1338"/>
      <c r="BJI106" s="1338"/>
      <c r="BJJ106" s="1338"/>
      <c r="BJK106" s="1338"/>
      <c r="BJL106" s="1338"/>
      <c r="BJM106" s="1338"/>
      <c r="BJN106" s="1338"/>
      <c r="BJO106" s="1338"/>
      <c r="BJP106" s="1338"/>
      <c r="BJQ106" s="1338"/>
      <c r="BJR106" s="1338"/>
      <c r="BJS106" s="1338"/>
      <c r="BJT106" s="1338"/>
      <c r="BJU106" s="1338"/>
      <c r="BJV106" s="1338"/>
      <c r="BJW106" s="1338"/>
      <c r="BJX106" s="1338"/>
      <c r="BJY106" s="1338"/>
      <c r="BJZ106" s="1338"/>
      <c r="BKA106" s="1338"/>
      <c r="BKB106" s="1338"/>
      <c r="BKC106" s="1338"/>
      <c r="BKD106" s="1338"/>
      <c r="BKE106" s="1338"/>
      <c r="BKF106" s="1338"/>
      <c r="BKG106" s="1338"/>
      <c r="BKH106" s="1338"/>
      <c r="BKI106" s="1338"/>
      <c r="BKJ106" s="1338"/>
      <c r="BKK106" s="1338"/>
      <c r="BKL106" s="1338"/>
      <c r="BKM106" s="1338"/>
      <c r="BKN106" s="1338"/>
      <c r="BKO106" s="1338"/>
      <c r="BKP106" s="1338"/>
      <c r="BKQ106" s="1338"/>
      <c r="BKR106" s="1338"/>
      <c r="BKS106" s="1338"/>
      <c r="BKT106" s="1338"/>
      <c r="BKU106" s="1338"/>
      <c r="BKV106" s="1338"/>
      <c r="BKW106" s="1338"/>
      <c r="BKX106" s="1338"/>
      <c r="BKY106" s="1338"/>
      <c r="BKZ106" s="1338"/>
      <c r="BLA106" s="1338"/>
      <c r="BLB106" s="1338"/>
      <c r="BLC106" s="1338"/>
      <c r="BLD106" s="1338"/>
      <c r="BLE106" s="1338"/>
      <c r="BLF106" s="1338"/>
      <c r="BLG106" s="1338"/>
      <c r="BLH106" s="1338"/>
      <c r="BLI106" s="1338"/>
      <c r="BLJ106" s="1338"/>
      <c r="BLK106" s="1338"/>
      <c r="BLL106" s="1338"/>
      <c r="BLM106" s="1338"/>
      <c r="BLN106" s="1338"/>
      <c r="BLO106" s="1338"/>
      <c r="BLP106" s="1338"/>
      <c r="BLQ106" s="1338"/>
      <c r="BLR106" s="1338"/>
      <c r="BLS106" s="1338"/>
      <c r="BLT106" s="1338"/>
      <c r="BLU106" s="1338"/>
      <c r="BLV106" s="1338"/>
      <c r="BLW106" s="1338"/>
      <c r="BLX106" s="1338"/>
      <c r="BLY106" s="1338"/>
      <c r="BLZ106" s="1338"/>
      <c r="BMA106" s="1338"/>
      <c r="BMB106" s="1338"/>
      <c r="BMC106" s="1338"/>
      <c r="BMD106" s="1338"/>
      <c r="BME106" s="1338"/>
      <c r="BMF106" s="1338"/>
      <c r="BMG106" s="1338"/>
      <c r="BMH106" s="1338"/>
      <c r="BMI106" s="1338"/>
      <c r="BMJ106" s="1338"/>
      <c r="BMK106" s="1338"/>
      <c r="BML106" s="1338"/>
      <c r="BMM106" s="1338"/>
      <c r="BMN106" s="1338"/>
      <c r="BMO106" s="1338"/>
      <c r="BMP106" s="1338"/>
      <c r="BMQ106" s="1338"/>
      <c r="BMR106" s="1338"/>
      <c r="BMS106" s="1338"/>
      <c r="BMT106" s="1338"/>
      <c r="BMU106" s="1338"/>
      <c r="BMV106" s="1338"/>
      <c r="BMW106" s="1338"/>
      <c r="BMX106" s="1338"/>
      <c r="BMY106" s="1338"/>
      <c r="BMZ106" s="1338"/>
      <c r="BNA106" s="1338"/>
      <c r="BNB106" s="1338"/>
      <c r="BNC106" s="1338"/>
      <c r="BND106" s="1338"/>
      <c r="BNE106" s="1338"/>
      <c r="BNF106" s="1338"/>
      <c r="BNG106" s="1338"/>
      <c r="BNH106" s="1338"/>
      <c r="BNI106" s="1338"/>
      <c r="BNJ106" s="1338"/>
      <c r="BNK106" s="1338"/>
      <c r="BNL106" s="1338"/>
      <c r="BNM106" s="1338"/>
      <c r="BNN106" s="1338"/>
      <c r="BNO106" s="1338"/>
      <c r="BNP106" s="1338"/>
      <c r="BNQ106" s="1338"/>
      <c r="BNR106" s="1338"/>
      <c r="BNS106" s="1338"/>
      <c r="BNT106" s="1338"/>
      <c r="BNU106" s="1338"/>
      <c r="BNV106" s="1338"/>
      <c r="BNW106" s="1338"/>
      <c r="BNX106" s="1338"/>
      <c r="BNY106" s="1338"/>
      <c r="BNZ106" s="1338"/>
      <c r="BOA106" s="1338"/>
      <c r="BOB106" s="1338"/>
      <c r="BOC106" s="1338"/>
      <c r="BOD106" s="1338"/>
      <c r="BOE106" s="1338"/>
      <c r="BOF106" s="1338"/>
      <c r="BOG106" s="1338"/>
      <c r="BOH106" s="1338"/>
      <c r="BOI106" s="1338"/>
      <c r="BOJ106" s="1338"/>
      <c r="BOK106" s="1338"/>
      <c r="BOL106" s="1338"/>
      <c r="BOM106" s="1338"/>
      <c r="BON106" s="1338"/>
      <c r="BOO106" s="1338"/>
      <c r="BOP106" s="1338"/>
      <c r="BOQ106" s="1338"/>
      <c r="BOR106" s="1338"/>
      <c r="BOS106" s="1338"/>
      <c r="BOT106" s="1338"/>
      <c r="BOU106" s="1338"/>
      <c r="BOV106" s="1338"/>
      <c r="BOW106" s="1338"/>
      <c r="BOX106" s="1338"/>
      <c r="BOY106" s="1338"/>
      <c r="BOZ106" s="1338"/>
      <c r="BPA106" s="1338"/>
      <c r="BPB106" s="1338"/>
      <c r="BPC106" s="1338"/>
      <c r="BPD106" s="1338"/>
      <c r="BPE106" s="1338"/>
      <c r="BPF106" s="1338"/>
      <c r="BPG106" s="1338"/>
      <c r="BPH106" s="1338"/>
      <c r="BPI106" s="1338"/>
      <c r="BPJ106" s="1338"/>
      <c r="BPK106" s="1338"/>
      <c r="BPL106" s="1338"/>
      <c r="BPM106" s="1338"/>
      <c r="BPN106" s="1338"/>
      <c r="BPO106" s="1338"/>
      <c r="BPP106" s="1338"/>
      <c r="BPQ106" s="1338"/>
      <c r="BPR106" s="1338"/>
      <c r="BPS106" s="1338"/>
      <c r="BPT106" s="1338"/>
      <c r="BPU106" s="1338"/>
      <c r="BPV106" s="1338"/>
      <c r="BPW106" s="1338"/>
      <c r="BPX106" s="1338"/>
      <c r="BPY106" s="1338"/>
      <c r="BPZ106" s="1338"/>
      <c r="BQA106" s="1338"/>
      <c r="BQB106" s="1338"/>
      <c r="BQC106" s="1338"/>
      <c r="BQD106" s="1338"/>
      <c r="BQE106" s="1338"/>
      <c r="BQF106" s="1338"/>
      <c r="BQG106" s="1338"/>
      <c r="BQH106" s="1338"/>
      <c r="BQI106" s="1338"/>
      <c r="BQJ106" s="1338"/>
      <c r="BQK106" s="1338"/>
      <c r="BQL106" s="1338"/>
      <c r="BQM106" s="1338"/>
      <c r="BQN106" s="1338"/>
      <c r="BQO106" s="1338"/>
      <c r="BQP106" s="1338"/>
      <c r="BQQ106" s="1338"/>
      <c r="BQR106" s="1338"/>
      <c r="BQS106" s="1338"/>
      <c r="BQT106" s="1338"/>
      <c r="BQU106" s="1338"/>
      <c r="BQV106" s="1338"/>
      <c r="BQW106" s="1338"/>
      <c r="BQX106" s="1338"/>
      <c r="BQY106" s="1338"/>
      <c r="BQZ106" s="1338"/>
      <c r="BRA106" s="1338"/>
      <c r="BRB106" s="1338"/>
      <c r="BRC106" s="1338"/>
      <c r="BRD106" s="1338"/>
      <c r="BRE106" s="1338"/>
      <c r="BRF106" s="1338"/>
      <c r="BRG106" s="1338"/>
      <c r="BRH106" s="1338"/>
      <c r="BRI106" s="1338"/>
      <c r="BRJ106" s="1338"/>
      <c r="BRK106" s="1338"/>
      <c r="BRL106" s="1338"/>
      <c r="BRM106" s="1338"/>
      <c r="BRN106" s="1338"/>
      <c r="BRO106" s="1338"/>
      <c r="BRP106" s="1338"/>
      <c r="BRQ106" s="1338"/>
      <c r="BRR106" s="1338"/>
      <c r="BRS106" s="1338"/>
      <c r="BRT106" s="1338"/>
      <c r="BRU106" s="1338"/>
      <c r="BRV106" s="1338"/>
      <c r="BRW106" s="1338"/>
      <c r="BRX106" s="1338"/>
      <c r="BRY106" s="1338"/>
      <c r="BRZ106" s="1338"/>
      <c r="BSA106" s="1338"/>
      <c r="BSB106" s="1338"/>
      <c r="BSC106" s="1338"/>
      <c r="BSD106" s="1338"/>
      <c r="BSE106" s="1338"/>
      <c r="BSF106" s="1338"/>
      <c r="BSG106" s="1338"/>
      <c r="BSH106" s="1338"/>
      <c r="BSI106" s="1338"/>
      <c r="BSJ106" s="1338"/>
      <c r="BSK106" s="1338"/>
      <c r="BSL106" s="1338"/>
      <c r="BSM106" s="1338"/>
      <c r="BSN106" s="1338"/>
      <c r="BSO106" s="1338"/>
      <c r="BSP106" s="1338"/>
      <c r="BSQ106" s="1338"/>
      <c r="BSR106" s="1338"/>
      <c r="BSS106" s="1338"/>
      <c r="BST106" s="1338"/>
      <c r="BSU106" s="1338"/>
      <c r="BSV106" s="1338"/>
      <c r="BSW106" s="1338"/>
      <c r="BSX106" s="1338"/>
      <c r="BSY106" s="1338"/>
      <c r="BSZ106" s="1338"/>
      <c r="BTA106" s="1338"/>
      <c r="BTB106" s="1338"/>
      <c r="BTC106" s="1338"/>
      <c r="BTD106" s="1338"/>
      <c r="BTE106" s="1338"/>
      <c r="BTF106" s="1338"/>
      <c r="BTG106" s="1338"/>
      <c r="BTH106" s="1338"/>
      <c r="BTI106" s="1338"/>
      <c r="BTJ106" s="1338"/>
      <c r="BTK106" s="1338"/>
      <c r="BTL106" s="1338"/>
      <c r="BTM106" s="1338"/>
      <c r="BTN106" s="1338"/>
      <c r="BTO106" s="1338"/>
      <c r="BTP106" s="1338"/>
      <c r="BTQ106" s="1338"/>
      <c r="BTR106" s="1338"/>
      <c r="BTS106" s="1338"/>
      <c r="BTT106" s="1338"/>
      <c r="BTU106" s="1338"/>
      <c r="BTV106" s="1338"/>
      <c r="BTW106" s="1338"/>
      <c r="BTX106" s="1338"/>
      <c r="BTY106" s="1338"/>
      <c r="BTZ106" s="1338"/>
      <c r="BUA106" s="1338"/>
      <c r="BUB106" s="1338"/>
      <c r="BUC106" s="1338"/>
      <c r="BUD106" s="1338"/>
      <c r="BUE106" s="1338"/>
      <c r="BUF106" s="1338"/>
      <c r="BUG106" s="1338"/>
      <c r="BUH106" s="1338"/>
      <c r="BUI106" s="1338"/>
      <c r="BUJ106" s="1338"/>
      <c r="BUK106" s="1338"/>
      <c r="BUL106" s="1338"/>
      <c r="BUM106" s="1338"/>
      <c r="BUN106" s="1338"/>
      <c r="BUO106" s="1338"/>
      <c r="BUP106" s="1338"/>
      <c r="BUQ106" s="1338"/>
      <c r="BUR106" s="1338"/>
      <c r="BUS106" s="1338"/>
      <c r="BUT106" s="1338"/>
      <c r="BUU106" s="1338"/>
      <c r="BUV106" s="1338"/>
      <c r="BUW106" s="1338"/>
      <c r="BUX106" s="1338"/>
      <c r="BUY106" s="1338"/>
      <c r="BUZ106" s="1338"/>
      <c r="BVA106" s="1338"/>
      <c r="BVB106" s="1338"/>
      <c r="BVC106" s="1338"/>
      <c r="BVD106" s="1338"/>
      <c r="BVE106" s="1338"/>
      <c r="BVF106" s="1338"/>
      <c r="BVG106" s="1338"/>
      <c r="BVH106" s="1338"/>
      <c r="BVI106" s="1338"/>
      <c r="BVJ106" s="1338"/>
      <c r="BVK106" s="1338"/>
      <c r="BVL106" s="1338"/>
      <c r="BVM106" s="1338"/>
      <c r="BVN106" s="1338"/>
      <c r="BVO106" s="1338"/>
      <c r="BVP106" s="1338"/>
      <c r="BVQ106" s="1338"/>
      <c r="BVR106" s="1338"/>
      <c r="BVS106" s="1338"/>
      <c r="BVT106" s="1338"/>
      <c r="BVU106" s="1338"/>
      <c r="BVV106" s="1338"/>
      <c r="BVW106" s="1338"/>
      <c r="BVX106" s="1338"/>
      <c r="BVY106" s="1338"/>
      <c r="BVZ106" s="1338"/>
      <c r="BWA106" s="1338"/>
      <c r="BWB106" s="1338"/>
      <c r="BWC106" s="1338"/>
      <c r="BWD106" s="1338"/>
      <c r="BWE106" s="1338"/>
      <c r="BWF106" s="1338"/>
      <c r="BWG106" s="1338"/>
      <c r="BWH106" s="1338"/>
      <c r="BWI106" s="1338"/>
      <c r="BWJ106" s="1338"/>
      <c r="BWK106" s="1338"/>
      <c r="BWL106" s="1338"/>
      <c r="BWM106" s="1338"/>
      <c r="BWN106" s="1338"/>
      <c r="BWO106" s="1338"/>
      <c r="BWP106" s="1338"/>
      <c r="BWQ106" s="1338"/>
      <c r="BWR106" s="1338"/>
      <c r="BWS106" s="1338"/>
      <c r="BWT106" s="1338"/>
      <c r="BWU106" s="1338"/>
      <c r="BWV106" s="1338"/>
      <c r="BWW106" s="1338"/>
      <c r="BWX106" s="1338"/>
      <c r="BWY106" s="1338"/>
      <c r="BWZ106" s="1338"/>
      <c r="BXA106" s="1338"/>
      <c r="BXB106" s="1338"/>
      <c r="BXC106" s="1338"/>
      <c r="BXD106" s="1338"/>
      <c r="BXE106" s="1338"/>
      <c r="BXF106" s="1338"/>
      <c r="BXG106" s="1338"/>
      <c r="BXH106" s="1338"/>
      <c r="BXI106" s="1338"/>
      <c r="BXJ106" s="1338"/>
      <c r="BXK106" s="1338"/>
      <c r="BXL106" s="1338"/>
      <c r="BXM106" s="1338"/>
      <c r="BXN106" s="1338"/>
      <c r="BXO106" s="1338"/>
      <c r="BXP106" s="1338"/>
      <c r="BXQ106" s="1338"/>
      <c r="BXR106" s="1338"/>
      <c r="BXS106" s="1338"/>
      <c r="BXT106" s="1338"/>
      <c r="BXU106" s="1338"/>
      <c r="BXV106" s="1338"/>
      <c r="BXW106" s="1338"/>
      <c r="BXX106" s="1338"/>
      <c r="BXY106" s="1338"/>
      <c r="BXZ106" s="1338"/>
      <c r="BYA106" s="1338"/>
      <c r="BYB106" s="1338"/>
      <c r="BYC106" s="1338"/>
      <c r="BYD106" s="1338"/>
      <c r="BYE106" s="1338"/>
      <c r="BYF106" s="1338"/>
      <c r="BYG106" s="1338"/>
      <c r="BYH106" s="1338"/>
      <c r="BYI106" s="1338"/>
      <c r="BYJ106" s="1338"/>
      <c r="BYK106" s="1338"/>
      <c r="BYL106" s="1338"/>
      <c r="BYM106" s="1338"/>
      <c r="BYN106" s="1338"/>
      <c r="BYO106" s="1338"/>
      <c r="BYP106" s="1338"/>
      <c r="BYQ106" s="1338"/>
      <c r="BYR106" s="1338"/>
      <c r="BYS106" s="1338"/>
      <c r="BYT106" s="1338"/>
      <c r="BYU106" s="1338"/>
      <c r="BYV106" s="1338"/>
      <c r="BYW106" s="1338"/>
      <c r="BYX106" s="1338"/>
      <c r="BYY106" s="1338"/>
      <c r="BYZ106" s="1338"/>
      <c r="BZA106" s="1338"/>
      <c r="BZB106" s="1338"/>
      <c r="BZC106" s="1338"/>
      <c r="BZD106" s="1338"/>
      <c r="BZE106" s="1338"/>
      <c r="BZF106" s="1338"/>
      <c r="BZG106" s="1338"/>
      <c r="BZH106" s="1338"/>
      <c r="BZI106" s="1338"/>
      <c r="BZJ106" s="1338"/>
      <c r="BZK106" s="1338"/>
      <c r="BZL106" s="1338"/>
      <c r="BZM106" s="1338"/>
      <c r="BZN106" s="1338"/>
      <c r="BZO106" s="1338"/>
      <c r="BZP106" s="1338"/>
      <c r="BZQ106" s="1338"/>
      <c r="BZR106" s="1338"/>
      <c r="BZS106" s="1338"/>
      <c r="BZT106" s="1338"/>
      <c r="BZU106" s="1338"/>
      <c r="BZV106" s="1338"/>
      <c r="BZW106" s="1338"/>
      <c r="BZX106" s="1338"/>
      <c r="BZY106" s="1338"/>
      <c r="BZZ106" s="1338"/>
      <c r="CAA106" s="1338"/>
      <c r="CAB106" s="1338"/>
      <c r="CAC106" s="1338"/>
      <c r="CAD106" s="1338"/>
      <c r="CAE106" s="1338"/>
      <c r="CAF106" s="1338"/>
      <c r="CAG106" s="1338"/>
      <c r="CAH106" s="1338"/>
      <c r="CAI106" s="1338"/>
      <c r="CAJ106" s="1338"/>
      <c r="CAK106" s="1338"/>
      <c r="CAL106" s="1338"/>
      <c r="CAM106" s="1338"/>
      <c r="CAN106" s="1338"/>
      <c r="CAO106" s="1338"/>
      <c r="CAP106" s="1338"/>
      <c r="CAQ106" s="1338"/>
      <c r="CAR106" s="1338"/>
      <c r="CAS106" s="1338"/>
      <c r="CAT106" s="1338"/>
      <c r="CAU106" s="1338"/>
      <c r="CAV106" s="1338"/>
      <c r="CAW106" s="1338"/>
      <c r="CAX106" s="1338"/>
      <c r="CAY106" s="1338"/>
      <c r="CAZ106" s="1338"/>
      <c r="CBA106" s="1338"/>
      <c r="CBB106" s="1338"/>
      <c r="CBC106" s="1338"/>
      <c r="CBD106" s="1338"/>
      <c r="CBE106" s="1338"/>
      <c r="CBF106" s="1338"/>
      <c r="CBG106" s="1338"/>
      <c r="CBH106" s="1338"/>
      <c r="CBI106" s="1338"/>
      <c r="CBJ106" s="1338"/>
      <c r="CBK106" s="1338"/>
      <c r="CBL106" s="1338"/>
      <c r="CBM106" s="1338"/>
      <c r="CBN106" s="1338"/>
      <c r="CBO106" s="1338"/>
      <c r="CBP106" s="1338"/>
      <c r="CBQ106" s="1338"/>
      <c r="CBR106" s="1338"/>
      <c r="CBS106" s="1338"/>
      <c r="CBT106" s="1338"/>
      <c r="CBU106" s="1338"/>
      <c r="CBV106" s="1338"/>
      <c r="CBW106" s="1338"/>
      <c r="CBX106" s="1338"/>
      <c r="CBY106" s="1338"/>
      <c r="CBZ106" s="1338"/>
      <c r="CCA106" s="1338"/>
      <c r="CCB106" s="1338"/>
      <c r="CCC106" s="1338"/>
      <c r="CCD106" s="1338"/>
      <c r="CCE106" s="1338"/>
      <c r="CCF106" s="1338"/>
      <c r="CCG106" s="1338"/>
      <c r="CCH106" s="1338"/>
      <c r="CCI106" s="1338"/>
      <c r="CCJ106" s="1338"/>
      <c r="CCK106" s="1338"/>
      <c r="CCL106" s="1338"/>
      <c r="CCM106" s="1338"/>
      <c r="CCN106" s="1338"/>
      <c r="CCO106" s="1338"/>
      <c r="CCP106" s="1338"/>
      <c r="CCQ106" s="1338"/>
      <c r="CCR106" s="1338"/>
      <c r="CCS106" s="1338"/>
      <c r="CCT106" s="1338"/>
      <c r="CCU106" s="1338"/>
      <c r="CCV106" s="1338"/>
      <c r="CCW106" s="1338"/>
      <c r="CCX106" s="1338"/>
      <c r="CCY106" s="1338"/>
      <c r="CCZ106" s="1338"/>
      <c r="CDA106" s="1338"/>
      <c r="CDB106" s="1338"/>
      <c r="CDC106" s="1338"/>
      <c r="CDD106" s="1338"/>
      <c r="CDE106" s="1338"/>
      <c r="CDF106" s="1338"/>
      <c r="CDG106" s="1338"/>
      <c r="CDH106" s="1338"/>
      <c r="CDI106" s="1338"/>
      <c r="CDJ106" s="1338"/>
      <c r="CDK106" s="1338"/>
      <c r="CDL106" s="1338"/>
      <c r="CDM106" s="1338"/>
      <c r="CDN106" s="1338"/>
      <c r="CDO106" s="1338"/>
      <c r="CDP106" s="1338"/>
      <c r="CDQ106" s="1338"/>
      <c r="CDR106" s="1338"/>
      <c r="CDS106" s="1338"/>
      <c r="CDT106" s="1338"/>
      <c r="CDU106" s="1338"/>
      <c r="CDV106" s="1338"/>
      <c r="CDW106" s="1338"/>
      <c r="CDX106" s="1338"/>
      <c r="CDY106" s="1338"/>
      <c r="CDZ106" s="1338"/>
      <c r="CEA106" s="1338"/>
      <c r="CEB106" s="1338"/>
      <c r="CEC106" s="1338"/>
      <c r="CED106" s="1338"/>
      <c r="CEE106" s="1338"/>
      <c r="CEF106" s="1338"/>
      <c r="CEG106" s="1338"/>
      <c r="CEH106" s="1338"/>
      <c r="CEI106" s="1338"/>
      <c r="CEJ106" s="1338"/>
      <c r="CEK106" s="1338"/>
      <c r="CEL106" s="1338"/>
      <c r="CEM106" s="1338"/>
      <c r="CEN106" s="1338"/>
      <c r="CEO106" s="1338"/>
      <c r="CEP106" s="1338"/>
      <c r="CEQ106" s="1338"/>
      <c r="CER106" s="1338"/>
      <c r="CES106" s="1338"/>
      <c r="CET106" s="1338"/>
      <c r="CEU106" s="1338"/>
      <c r="CEV106" s="1338"/>
      <c r="CEW106" s="1338"/>
      <c r="CEX106" s="1338"/>
      <c r="CEY106" s="1338"/>
      <c r="CEZ106" s="1338"/>
      <c r="CFA106" s="1338"/>
      <c r="CFB106" s="1338"/>
      <c r="CFC106" s="1338"/>
      <c r="CFD106" s="1338"/>
      <c r="CFE106" s="1338"/>
      <c r="CFF106" s="1338"/>
      <c r="CFG106" s="1338"/>
      <c r="CFH106" s="1338"/>
      <c r="CFI106" s="1338"/>
      <c r="CFJ106" s="1338"/>
      <c r="CFK106" s="1338"/>
      <c r="CFL106" s="1338"/>
      <c r="CFM106" s="1338"/>
      <c r="CFN106" s="1338"/>
      <c r="CFO106" s="1338"/>
      <c r="CFP106" s="1338"/>
      <c r="CFQ106" s="1338"/>
      <c r="CFR106" s="1338"/>
      <c r="CFS106" s="1338"/>
      <c r="CFT106" s="1338"/>
      <c r="CFU106" s="1338"/>
      <c r="CFV106" s="1338"/>
      <c r="CFW106" s="1338"/>
      <c r="CFX106" s="1338"/>
      <c r="CFY106" s="1338"/>
      <c r="CFZ106" s="1338"/>
      <c r="CGA106" s="1338"/>
      <c r="CGB106" s="1338"/>
      <c r="CGC106" s="1338"/>
      <c r="CGD106" s="1338"/>
      <c r="CGE106" s="1338"/>
      <c r="CGF106" s="1338"/>
      <c r="CGG106" s="1338"/>
      <c r="CGH106" s="1338"/>
      <c r="CGI106" s="1338"/>
      <c r="CGJ106" s="1338"/>
      <c r="CGK106" s="1338"/>
      <c r="CGL106" s="1338"/>
      <c r="CGM106" s="1338"/>
      <c r="CGN106" s="1338"/>
      <c r="CGO106" s="1338"/>
      <c r="CGP106" s="1338"/>
      <c r="CGQ106" s="1338"/>
      <c r="CGR106" s="1338"/>
      <c r="CGS106" s="1338"/>
      <c r="CGT106" s="1338"/>
      <c r="CGU106" s="1338"/>
      <c r="CGV106" s="1338"/>
      <c r="CGW106" s="1338"/>
      <c r="CGX106" s="1338"/>
      <c r="CGY106" s="1338"/>
      <c r="CGZ106" s="1338"/>
      <c r="CHA106" s="1338"/>
      <c r="CHB106" s="1338"/>
      <c r="CHC106" s="1338"/>
      <c r="CHD106" s="1338"/>
      <c r="CHE106" s="1338"/>
      <c r="CHF106" s="1338"/>
      <c r="CHG106" s="1338"/>
      <c r="CHH106" s="1338"/>
      <c r="CHI106" s="1338"/>
      <c r="CHJ106" s="1338"/>
      <c r="CHK106" s="1338"/>
      <c r="CHL106" s="1338"/>
      <c r="CHM106" s="1338"/>
      <c r="CHN106" s="1338"/>
      <c r="CHO106" s="1338"/>
      <c r="CHP106" s="1338"/>
      <c r="CHQ106" s="1338"/>
      <c r="CHR106" s="1338"/>
      <c r="CHS106" s="1338"/>
      <c r="CHT106" s="1338"/>
      <c r="CHU106" s="1338"/>
      <c r="CHV106" s="1338"/>
      <c r="CHW106" s="1338"/>
      <c r="CHX106" s="1338"/>
      <c r="CHY106" s="1338"/>
      <c r="CHZ106" s="1338"/>
      <c r="CIA106" s="1338"/>
      <c r="CIB106" s="1338"/>
      <c r="CIC106" s="1338"/>
      <c r="CID106" s="1338"/>
      <c r="CIE106" s="1338"/>
      <c r="CIF106" s="1338"/>
      <c r="CIG106" s="1338"/>
      <c r="CIH106" s="1338"/>
      <c r="CII106" s="1338"/>
      <c r="CIJ106" s="1338"/>
      <c r="CIK106" s="1338"/>
      <c r="CIL106" s="1338"/>
      <c r="CIM106" s="1338"/>
      <c r="CIN106" s="1338"/>
      <c r="CIO106" s="1338"/>
      <c r="CIP106" s="1338"/>
      <c r="CIQ106" s="1338"/>
      <c r="CIR106" s="1338"/>
      <c r="CIS106" s="1338"/>
      <c r="CIT106" s="1338"/>
      <c r="CIU106" s="1338"/>
      <c r="CIV106" s="1338"/>
      <c r="CIW106" s="1338"/>
      <c r="CIX106" s="1338"/>
      <c r="CIY106" s="1338"/>
      <c r="CIZ106" s="1338"/>
      <c r="CJA106" s="1338"/>
      <c r="CJB106" s="1338"/>
      <c r="CJC106" s="1338"/>
      <c r="CJD106" s="1338"/>
      <c r="CJE106" s="1338"/>
      <c r="CJF106" s="1338"/>
      <c r="CJG106" s="1338"/>
      <c r="CJH106" s="1338"/>
      <c r="CJI106" s="1338"/>
      <c r="CJJ106" s="1338"/>
      <c r="CJK106" s="1338"/>
      <c r="CJL106" s="1338"/>
      <c r="CJM106" s="1338"/>
      <c r="CJN106" s="1338"/>
      <c r="CJO106" s="1338"/>
      <c r="CJP106" s="1338"/>
      <c r="CJQ106" s="1338"/>
      <c r="CJR106" s="1338"/>
      <c r="CJS106" s="1338"/>
      <c r="CJT106" s="1338"/>
      <c r="CJU106" s="1338"/>
      <c r="CJV106" s="1338"/>
      <c r="CJW106" s="1338"/>
      <c r="CJX106" s="1338"/>
      <c r="CJY106" s="1338"/>
      <c r="CJZ106" s="1338"/>
      <c r="CKA106" s="1338"/>
      <c r="CKB106" s="1338"/>
      <c r="CKC106" s="1338"/>
      <c r="CKD106" s="1338"/>
      <c r="CKE106" s="1338"/>
      <c r="CKF106" s="1338"/>
      <c r="CKG106" s="1338"/>
      <c r="CKH106" s="1338"/>
      <c r="CKI106" s="1338"/>
      <c r="CKJ106" s="1338"/>
      <c r="CKK106" s="1338"/>
      <c r="CKL106" s="1338"/>
      <c r="CKM106" s="1338"/>
      <c r="CKN106" s="1338"/>
      <c r="CKO106" s="1338"/>
      <c r="CKP106" s="1338"/>
      <c r="CKQ106" s="1338"/>
      <c r="CKR106" s="1338"/>
      <c r="CKS106" s="1338"/>
      <c r="CKT106" s="1338"/>
      <c r="CKU106" s="1338"/>
      <c r="CKV106" s="1338"/>
      <c r="CKW106" s="1338"/>
      <c r="CKX106" s="1338"/>
      <c r="CKY106" s="1338"/>
      <c r="CKZ106" s="1338"/>
      <c r="CLA106" s="1338"/>
      <c r="CLB106" s="1338"/>
      <c r="CLC106" s="1338"/>
      <c r="CLD106" s="1338"/>
      <c r="CLE106" s="1338"/>
      <c r="CLF106" s="1338"/>
      <c r="CLG106" s="1338"/>
      <c r="CLH106" s="1338"/>
      <c r="CLI106" s="1338"/>
      <c r="CLJ106" s="1338"/>
      <c r="CLK106" s="1338"/>
      <c r="CLL106" s="1338"/>
      <c r="CLM106" s="1338"/>
      <c r="CLN106" s="1338"/>
      <c r="CLO106" s="1338"/>
      <c r="CLP106" s="1338"/>
      <c r="CLQ106" s="1338"/>
      <c r="CLR106" s="1338"/>
      <c r="CLS106" s="1338"/>
      <c r="CLT106" s="1338"/>
      <c r="CLU106" s="1338"/>
      <c r="CLV106" s="1338"/>
      <c r="CLW106" s="1338"/>
      <c r="CLX106" s="1338"/>
      <c r="CLY106" s="1338"/>
      <c r="CLZ106" s="1338"/>
      <c r="CMA106" s="1338"/>
      <c r="CMB106" s="1338"/>
      <c r="CMC106" s="1338"/>
      <c r="CMD106" s="1338"/>
      <c r="CME106" s="1338"/>
      <c r="CMF106" s="1338"/>
      <c r="CMG106" s="1338"/>
      <c r="CMH106" s="1338"/>
      <c r="CMI106" s="1338"/>
      <c r="CMJ106" s="1338"/>
      <c r="CMK106" s="1338"/>
      <c r="CML106" s="1338"/>
      <c r="CMM106" s="1338"/>
      <c r="CMN106" s="1338"/>
      <c r="CMO106" s="1338"/>
      <c r="CMP106" s="1338"/>
      <c r="CMQ106" s="1338"/>
      <c r="CMR106" s="1338"/>
      <c r="CMS106" s="1338"/>
      <c r="CMT106" s="1338"/>
      <c r="CMU106" s="1338"/>
      <c r="CMV106" s="1338"/>
      <c r="CMW106" s="1338"/>
      <c r="CMX106" s="1338"/>
      <c r="CMY106" s="1338"/>
      <c r="CMZ106" s="1338"/>
      <c r="CNA106" s="1338"/>
      <c r="CNB106" s="1338"/>
      <c r="CNC106" s="1338"/>
      <c r="CND106" s="1338"/>
      <c r="CNE106" s="1338"/>
      <c r="CNF106" s="1338"/>
      <c r="CNG106" s="1338"/>
      <c r="CNH106" s="1338"/>
      <c r="CNI106" s="1338"/>
      <c r="CNJ106" s="1338"/>
      <c r="CNK106" s="1338"/>
      <c r="CNL106" s="1338"/>
      <c r="CNM106" s="1338"/>
      <c r="CNN106" s="1338"/>
      <c r="CNO106" s="1338"/>
      <c r="CNP106" s="1338"/>
      <c r="CNQ106" s="1338"/>
      <c r="CNR106" s="1338"/>
      <c r="CNS106" s="1338"/>
      <c r="CNT106" s="1338"/>
      <c r="CNU106" s="1338"/>
      <c r="CNV106" s="1338"/>
      <c r="CNW106" s="1338"/>
      <c r="CNX106" s="1338"/>
      <c r="CNY106" s="1338"/>
      <c r="CNZ106" s="1338"/>
      <c r="COA106" s="1338"/>
      <c r="COB106" s="1338"/>
      <c r="COC106" s="1338"/>
      <c r="COD106" s="1338"/>
      <c r="COE106" s="1338"/>
      <c r="COF106" s="1338"/>
      <c r="COG106" s="1338"/>
      <c r="COH106" s="1338"/>
      <c r="COI106" s="1338"/>
      <c r="COJ106" s="1338"/>
      <c r="COK106" s="1338"/>
      <c r="COL106" s="1338"/>
      <c r="COM106" s="1338"/>
      <c r="CON106" s="1338"/>
      <c r="COO106" s="1338"/>
      <c r="COP106" s="1338"/>
      <c r="COQ106" s="1338"/>
      <c r="COR106" s="1338"/>
      <c r="COS106" s="1338"/>
      <c r="COT106" s="1338"/>
      <c r="COU106" s="1338"/>
      <c r="COV106" s="1338"/>
      <c r="COW106" s="1338"/>
      <c r="COX106" s="1338"/>
      <c r="COY106" s="1338"/>
      <c r="COZ106" s="1338"/>
      <c r="CPA106" s="1338"/>
      <c r="CPB106" s="1338"/>
      <c r="CPC106" s="1338"/>
      <c r="CPD106" s="1338"/>
      <c r="CPE106" s="1338"/>
      <c r="CPF106" s="1338"/>
      <c r="CPG106" s="1338"/>
      <c r="CPH106" s="1338"/>
      <c r="CPI106" s="1338"/>
      <c r="CPJ106" s="1338"/>
      <c r="CPK106" s="1338"/>
      <c r="CPL106" s="1338"/>
      <c r="CPM106" s="1338"/>
      <c r="CPN106" s="1338"/>
      <c r="CPO106" s="1338"/>
      <c r="CPP106" s="1338"/>
      <c r="CPQ106" s="1338"/>
      <c r="CPR106" s="1338"/>
      <c r="CPS106" s="1338"/>
      <c r="CPT106" s="1338"/>
      <c r="CPU106" s="1338"/>
      <c r="CPV106" s="1338"/>
      <c r="CPW106" s="1338"/>
      <c r="CPX106" s="1338"/>
      <c r="CPY106" s="1338"/>
      <c r="CPZ106" s="1338"/>
      <c r="CQA106" s="1338"/>
      <c r="CQB106" s="1338"/>
      <c r="CQC106" s="1338"/>
      <c r="CQD106" s="1338"/>
      <c r="CQE106" s="1338"/>
      <c r="CQF106" s="1338"/>
      <c r="CQG106" s="1338"/>
      <c r="CQH106" s="1338"/>
      <c r="CQI106" s="1338"/>
      <c r="CQJ106" s="1338"/>
      <c r="CQK106" s="1338"/>
      <c r="CQL106" s="1338"/>
      <c r="CQM106" s="1338"/>
      <c r="CQN106" s="1338"/>
      <c r="CQO106" s="1338"/>
      <c r="CQP106" s="1338"/>
      <c r="CQQ106" s="1338"/>
      <c r="CQR106" s="1338"/>
      <c r="CQS106" s="1338"/>
      <c r="CQT106" s="1338"/>
      <c r="CQU106" s="1338"/>
      <c r="CQV106" s="1338"/>
      <c r="CQW106" s="1338"/>
      <c r="CQX106" s="1338"/>
      <c r="CQY106" s="1338"/>
      <c r="CQZ106" s="1338"/>
      <c r="CRA106" s="1338"/>
      <c r="CRB106" s="1338"/>
      <c r="CRC106" s="1338"/>
      <c r="CRD106" s="1338"/>
      <c r="CRE106" s="1338"/>
      <c r="CRF106" s="1338"/>
      <c r="CRG106" s="1338"/>
      <c r="CRH106" s="1338"/>
      <c r="CRI106" s="1338"/>
      <c r="CRJ106" s="1338"/>
      <c r="CRK106" s="1338"/>
      <c r="CRL106" s="1338"/>
      <c r="CRM106" s="1338"/>
      <c r="CRN106" s="1338"/>
      <c r="CRO106" s="1338"/>
      <c r="CRP106" s="1338"/>
      <c r="CRQ106" s="1338"/>
      <c r="CRR106" s="1338"/>
      <c r="CRS106" s="1338"/>
      <c r="CRT106" s="1338"/>
      <c r="CRU106" s="1338"/>
      <c r="CRV106" s="1338"/>
      <c r="CRW106" s="1338"/>
      <c r="CRX106" s="1338"/>
      <c r="CRY106" s="1338"/>
      <c r="CRZ106" s="1338"/>
      <c r="CSA106" s="1338"/>
      <c r="CSB106" s="1338"/>
      <c r="CSC106" s="1338"/>
      <c r="CSD106" s="1338"/>
      <c r="CSE106" s="1338"/>
      <c r="CSF106" s="1338"/>
      <c r="CSG106" s="1338"/>
      <c r="CSH106" s="1338"/>
      <c r="CSI106" s="1338"/>
      <c r="CSJ106" s="1338"/>
      <c r="CSK106" s="1338"/>
      <c r="CSL106" s="1338"/>
      <c r="CSM106" s="1338"/>
      <c r="CSN106" s="1338"/>
      <c r="CSO106" s="1338"/>
      <c r="CSP106" s="1338"/>
      <c r="CSQ106" s="1338"/>
      <c r="CSR106" s="1338"/>
      <c r="CSS106" s="1338"/>
      <c r="CST106" s="1338"/>
      <c r="CSU106" s="1338"/>
      <c r="CSV106" s="1338"/>
      <c r="CSW106" s="1338"/>
      <c r="CSX106" s="1338"/>
      <c r="CSY106" s="1338"/>
      <c r="CSZ106" s="1338"/>
      <c r="CTA106" s="1338"/>
      <c r="CTB106" s="1338"/>
      <c r="CTC106" s="1338"/>
      <c r="CTD106" s="1338"/>
      <c r="CTE106" s="1338"/>
      <c r="CTF106" s="1338"/>
      <c r="CTG106" s="1338"/>
      <c r="CTH106" s="1338"/>
      <c r="CTI106" s="1338"/>
      <c r="CTJ106" s="1338"/>
      <c r="CTK106" s="1338"/>
      <c r="CTL106" s="1338"/>
      <c r="CTM106" s="1338"/>
      <c r="CTN106" s="1338"/>
      <c r="CTO106" s="1338"/>
      <c r="CTP106" s="1338"/>
      <c r="CTQ106" s="1338"/>
      <c r="CTR106" s="1338"/>
      <c r="CTS106" s="1338"/>
      <c r="CTT106" s="1338"/>
      <c r="CTU106" s="1338"/>
      <c r="CTV106" s="1338"/>
      <c r="CTW106" s="1338"/>
      <c r="CTX106" s="1338"/>
      <c r="CTY106" s="1338"/>
      <c r="CTZ106" s="1338"/>
      <c r="CUA106" s="1338"/>
      <c r="CUB106" s="1338"/>
      <c r="CUC106" s="1338"/>
      <c r="CUD106" s="1338"/>
      <c r="CUE106" s="1338"/>
      <c r="CUF106" s="1338"/>
      <c r="CUG106" s="1338"/>
      <c r="CUH106" s="1338"/>
      <c r="CUI106" s="1338"/>
      <c r="CUJ106" s="1338"/>
      <c r="CUK106" s="1338"/>
      <c r="CUL106" s="1338"/>
      <c r="CUM106" s="1338"/>
      <c r="CUN106" s="1338"/>
      <c r="CUO106" s="1338"/>
      <c r="CUP106" s="1338"/>
      <c r="CUQ106" s="1338"/>
      <c r="CUR106" s="1338"/>
      <c r="CUS106" s="1338"/>
      <c r="CUT106" s="1338"/>
      <c r="CUU106" s="1338"/>
      <c r="CUV106" s="1338"/>
      <c r="CUW106" s="1338"/>
      <c r="CUX106" s="1338"/>
      <c r="CUY106" s="1338"/>
      <c r="CUZ106" s="1338"/>
      <c r="CVA106" s="1338"/>
      <c r="CVB106" s="1338"/>
      <c r="CVC106" s="1338"/>
      <c r="CVD106" s="1338"/>
      <c r="CVE106" s="1338"/>
      <c r="CVF106" s="1338"/>
      <c r="CVG106" s="1338"/>
      <c r="CVH106" s="1338"/>
      <c r="CVI106" s="1338"/>
      <c r="CVJ106" s="1338"/>
      <c r="CVK106" s="1338"/>
      <c r="CVL106" s="1338"/>
      <c r="CVM106" s="1338"/>
      <c r="CVN106" s="1338"/>
      <c r="CVO106" s="1338"/>
      <c r="CVP106" s="1338"/>
      <c r="CVQ106" s="1338"/>
      <c r="CVR106" s="1338"/>
      <c r="CVS106" s="1338"/>
      <c r="CVT106" s="1338"/>
      <c r="CVU106" s="1338"/>
      <c r="CVV106" s="1338"/>
      <c r="CVW106" s="1338"/>
      <c r="CVX106" s="1338"/>
      <c r="CVY106" s="1338"/>
      <c r="CVZ106" s="1338"/>
      <c r="CWA106" s="1338"/>
      <c r="CWB106" s="1338"/>
      <c r="CWC106" s="1338"/>
      <c r="CWD106" s="1338"/>
      <c r="CWE106" s="1338"/>
      <c r="CWF106" s="1338"/>
      <c r="CWG106" s="1338"/>
      <c r="CWH106" s="1338"/>
      <c r="CWI106" s="1338"/>
      <c r="CWJ106" s="1338"/>
      <c r="CWK106" s="1338"/>
      <c r="CWL106" s="1338"/>
      <c r="CWM106" s="1338"/>
      <c r="CWN106" s="1338"/>
      <c r="CWO106" s="1338"/>
      <c r="CWP106" s="1338"/>
      <c r="CWQ106" s="1338"/>
      <c r="CWR106" s="1338"/>
      <c r="CWS106" s="1338"/>
      <c r="CWT106" s="1338"/>
      <c r="CWU106" s="1338"/>
      <c r="CWV106" s="1338"/>
      <c r="CWW106" s="1338"/>
      <c r="CWX106" s="1338"/>
      <c r="CWY106" s="1338"/>
      <c r="CWZ106" s="1338"/>
      <c r="CXA106" s="1338"/>
      <c r="CXB106" s="1338"/>
      <c r="CXC106" s="1338"/>
      <c r="CXD106" s="1338"/>
      <c r="CXE106" s="1338"/>
      <c r="CXF106" s="1338"/>
      <c r="CXG106" s="1338"/>
      <c r="CXH106" s="1338"/>
      <c r="CXI106" s="1338"/>
      <c r="CXJ106" s="1338"/>
      <c r="CXK106" s="1338"/>
      <c r="CXL106" s="1338"/>
      <c r="CXM106" s="1338"/>
      <c r="CXN106" s="1338"/>
      <c r="CXO106" s="1338"/>
      <c r="CXP106" s="1338"/>
      <c r="CXQ106" s="1338"/>
      <c r="CXR106" s="1338"/>
      <c r="CXS106" s="1338"/>
      <c r="CXT106" s="1338"/>
      <c r="CXU106" s="1338"/>
      <c r="CXV106" s="1338"/>
      <c r="CXW106" s="1338"/>
      <c r="CXX106" s="1338"/>
      <c r="CXY106" s="1338"/>
      <c r="CXZ106" s="1338"/>
      <c r="CYA106" s="1338"/>
      <c r="CYB106" s="1338"/>
      <c r="CYC106" s="1338"/>
      <c r="CYD106" s="1338"/>
      <c r="CYE106" s="1338"/>
      <c r="CYF106" s="1338"/>
      <c r="CYG106" s="1338"/>
      <c r="CYH106" s="1338"/>
      <c r="CYI106" s="1338"/>
      <c r="CYJ106" s="1338"/>
      <c r="CYK106" s="1338"/>
      <c r="CYL106" s="1338"/>
      <c r="CYM106" s="1338"/>
      <c r="CYN106" s="1338"/>
      <c r="CYO106" s="1338"/>
      <c r="CYP106" s="1338"/>
      <c r="CYQ106" s="1338"/>
      <c r="CYR106" s="1338"/>
      <c r="CYS106" s="1338"/>
      <c r="CYT106" s="1338"/>
      <c r="CYU106" s="1338"/>
      <c r="CYV106" s="1338"/>
      <c r="CYW106" s="1338"/>
      <c r="CYX106" s="1338"/>
      <c r="CYY106" s="1338"/>
      <c r="CYZ106" s="1338"/>
      <c r="CZA106" s="1338"/>
      <c r="CZB106" s="1338"/>
      <c r="CZC106" s="1338"/>
      <c r="CZD106" s="1338"/>
      <c r="CZE106" s="1338"/>
      <c r="CZF106" s="1338"/>
      <c r="CZG106" s="1338"/>
      <c r="CZH106" s="1338"/>
      <c r="CZI106" s="1338"/>
      <c r="CZJ106" s="1338"/>
      <c r="CZK106" s="1338"/>
      <c r="CZL106" s="1338"/>
      <c r="CZM106" s="1338"/>
      <c r="CZN106" s="1338"/>
      <c r="CZO106" s="1338"/>
      <c r="CZP106" s="1338"/>
      <c r="CZQ106" s="1338"/>
      <c r="CZR106" s="1338"/>
      <c r="CZS106" s="1338"/>
      <c r="CZT106" s="1338"/>
      <c r="CZU106" s="1338"/>
      <c r="CZV106" s="1338"/>
      <c r="CZW106" s="1338"/>
      <c r="CZX106" s="1338"/>
      <c r="CZY106" s="1338"/>
      <c r="CZZ106" s="1338"/>
      <c r="DAA106" s="1338"/>
      <c r="DAB106" s="1338"/>
      <c r="DAC106" s="1338"/>
      <c r="DAD106" s="1338"/>
      <c r="DAE106" s="1338"/>
      <c r="DAF106" s="1338"/>
      <c r="DAG106" s="1338"/>
      <c r="DAH106" s="1338"/>
      <c r="DAI106" s="1338"/>
      <c r="DAJ106" s="1338"/>
      <c r="DAK106" s="1338"/>
      <c r="DAL106" s="1338"/>
      <c r="DAM106" s="1338"/>
      <c r="DAN106" s="1338"/>
      <c r="DAO106" s="1338"/>
      <c r="DAP106" s="1338"/>
      <c r="DAQ106" s="1338"/>
      <c r="DAR106" s="1338"/>
      <c r="DAS106" s="1338"/>
      <c r="DAT106" s="1338"/>
      <c r="DAU106" s="1338"/>
      <c r="DAV106" s="1338"/>
      <c r="DAW106" s="1338"/>
      <c r="DAX106" s="1338"/>
      <c r="DAY106" s="1338"/>
      <c r="DAZ106" s="1338"/>
      <c r="DBA106" s="1338"/>
      <c r="DBB106" s="1338"/>
      <c r="DBC106" s="1338"/>
      <c r="DBD106" s="1338"/>
      <c r="DBE106" s="1338"/>
      <c r="DBF106" s="1338"/>
      <c r="DBG106" s="1338"/>
      <c r="DBH106" s="1338"/>
      <c r="DBI106" s="1338"/>
      <c r="DBJ106" s="1338"/>
      <c r="DBK106" s="1338"/>
      <c r="DBL106" s="1338"/>
      <c r="DBM106" s="1338"/>
      <c r="DBN106" s="1338"/>
      <c r="DBO106" s="1338"/>
      <c r="DBP106" s="1338"/>
      <c r="DBQ106" s="1338"/>
      <c r="DBR106" s="1338"/>
      <c r="DBS106" s="1338"/>
      <c r="DBT106" s="1338"/>
      <c r="DBU106" s="1338"/>
      <c r="DBV106" s="1338"/>
      <c r="DBW106" s="1338"/>
      <c r="DBX106" s="1338"/>
      <c r="DBY106" s="1338"/>
      <c r="DBZ106" s="1338"/>
      <c r="DCA106" s="1338"/>
      <c r="DCB106" s="1338"/>
      <c r="DCC106" s="1338"/>
      <c r="DCD106" s="1338"/>
      <c r="DCE106" s="1338"/>
      <c r="DCF106" s="1338"/>
      <c r="DCG106" s="1338"/>
      <c r="DCH106" s="1338"/>
      <c r="DCI106" s="1338"/>
      <c r="DCJ106" s="1338"/>
      <c r="DCK106" s="1338"/>
      <c r="DCL106" s="1338"/>
      <c r="DCM106" s="1338"/>
      <c r="DCN106" s="1338"/>
      <c r="DCO106" s="1338"/>
      <c r="DCP106" s="1338"/>
      <c r="DCQ106" s="1338"/>
      <c r="DCR106" s="1338"/>
      <c r="DCS106" s="1338"/>
      <c r="DCT106" s="1338"/>
      <c r="DCU106" s="1338"/>
      <c r="DCV106" s="1338"/>
      <c r="DCW106" s="1338"/>
      <c r="DCX106" s="1338"/>
      <c r="DCY106" s="1338"/>
      <c r="DCZ106" s="1338"/>
      <c r="DDA106" s="1338"/>
      <c r="DDB106" s="1338"/>
      <c r="DDC106" s="1338"/>
      <c r="DDD106" s="1338"/>
      <c r="DDE106" s="1338"/>
      <c r="DDF106" s="1338"/>
      <c r="DDG106" s="1338"/>
      <c r="DDH106" s="1338"/>
      <c r="DDI106" s="1338"/>
      <c r="DDJ106" s="1338"/>
      <c r="DDK106" s="1338"/>
      <c r="DDL106" s="1338"/>
      <c r="DDM106" s="1338"/>
      <c r="DDN106" s="1338"/>
      <c r="DDO106" s="1338"/>
      <c r="DDP106" s="1338"/>
      <c r="DDQ106" s="1338"/>
      <c r="DDR106" s="1338"/>
      <c r="DDS106" s="1338"/>
      <c r="DDT106" s="1338"/>
      <c r="DDU106" s="1338"/>
      <c r="DDV106" s="1338"/>
      <c r="DDW106" s="1338"/>
      <c r="DDX106" s="1338"/>
      <c r="DDY106" s="1338"/>
      <c r="DDZ106" s="1338"/>
      <c r="DEA106" s="1338"/>
      <c r="DEB106" s="1338"/>
      <c r="DEC106" s="1338"/>
      <c r="DED106" s="1338"/>
      <c r="DEE106" s="1338"/>
      <c r="DEF106" s="1338"/>
      <c r="DEG106" s="1338"/>
      <c r="DEH106" s="1338"/>
      <c r="DEI106" s="1338"/>
      <c r="DEJ106" s="1338"/>
      <c r="DEK106" s="1338"/>
      <c r="DEL106" s="1338"/>
      <c r="DEM106" s="1338"/>
      <c r="DEN106" s="1338"/>
      <c r="DEO106" s="1338"/>
      <c r="DEP106" s="1338"/>
      <c r="DEQ106" s="1338"/>
      <c r="DER106" s="1338"/>
      <c r="DES106" s="1338"/>
      <c r="DET106" s="1338"/>
      <c r="DEU106" s="1338"/>
      <c r="DEV106" s="1338"/>
      <c r="DEW106" s="1338"/>
      <c r="DEX106" s="1338"/>
      <c r="DEY106" s="1338"/>
      <c r="DEZ106" s="1338"/>
      <c r="DFA106" s="1338"/>
      <c r="DFB106" s="1338"/>
      <c r="DFC106" s="1338"/>
      <c r="DFD106" s="1338"/>
      <c r="DFE106" s="1338"/>
      <c r="DFF106" s="1338"/>
      <c r="DFG106" s="1338"/>
      <c r="DFH106" s="1338"/>
      <c r="DFI106" s="1338"/>
      <c r="DFJ106" s="1338"/>
      <c r="DFK106" s="1338"/>
      <c r="DFL106" s="1338"/>
      <c r="DFM106" s="1338"/>
      <c r="DFN106" s="1338"/>
      <c r="DFO106" s="1338"/>
      <c r="DFP106" s="1338"/>
      <c r="DFQ106" s="1338"/>
      <c r="DFR106" s="1338"/>
      <c r="DFS106" s="1338"/>
      <c r="DFT106" s="1338"/>
      <c r="DFU106" s="1338"/>
      <c r="DFV106" s="1338"/>
      <c r="DFW106" s="1338"/>
      <c r="DFX106" s="1338"/>
      <c r="DFY106" s="1338"/>
      <c r="DFZ106" s="1338"/>
      <c r="DGA106" s="1338"/>
      <c r="DGB106" s="1338"/>
      <c r="DGC106" s="1338"/>
      <c r="DGD106" s="1338"/>
      <c r="DGE106" s="1338"/>
      <c r="DGF106" s="1338"/>
      <c r="DGG106" s="1338"/>
      <c r="DGH106" s="1338"/>
      <c r="DGI106" s="1338"/>
      <c r="DGJ106" s="1338"/>
      <c r="DGK106" s="1338"/>
      <c r="DGL106" s="1338"/>
      <c r="DGM106" s="1338"/>
      <c r="DGN106" s="1338"/>
      <c r="DGO106" s="1338"/>
      <c r="DGP106" s="1338"/>
      <c r="DGQ106" s="1338"/>
      <c r="DGR106" s="1338"/>
      <c r="DGS106" s="1338"/>
      <c r="DGT106" s="1338"/>
      <c r="DGU106" s="1338"/>
      <c r="DGV106" s="1338"/>
      <c r="DGW106" s="1338"/>
      <c r="DGX106" s="1338"/>
      <c r="DGY106" s="1338"/>
      <c r="DGZ106" s="1338"/>
      <c r="DHA106" s="1338"/>
      <c r="DHB106" s="1338"/>
      <c r="DHC106" s="1338"/>
      <c r="DHD106" s="1338"/>
      <c r="DHE106" s="1338"/>
      <c r="DHF106" s="1338"/>
      <c r="DHG106" s="1338"/>
      <c r="DHH106" s="1338"/>
      <c r="DHI106" s="1338"/>
      <c r="DHJ106" s="1338"/>
      <c r="DHK106" s="1338"/>
      <c r="DHL106" s="1338"/>
      <c r="DHM106" s="1338"/>
      <c r="DHN106" s="1338"/>
      <c r="DHO106" s="1338"/>
      <c r="DHP106" s="1338"/>
      <c r="DHQ106" s="1338"/>
      <c r="DHR106" s="1338"/>
      <c r="DHS106" s="1338"/>
      <c r="DHT106" s="1338"/>
      <c r="DHU106" s="1338"/>
      <c r="DHV106" s="1338"/>
      <c r="DHW106" s="1338"/>
      <c r="DHX106" s="1338"/>
      <c r="DHY106" s="1338"/>
      <c r="DHZ106" s="1338"/>
      <c r="DIA106" s="1338"/>
      <c r="DIB106" s="1338"/>
      <c r="DIC106" s="1338"/>
      <c r="DID106" s="1338"/>
      <c r="DIE106" s="1338"/>
      <c r="DIF106" s="1338"/>
      <c r="DIG106" s="1338"/>
      <c r="DIH106" s="1338"/>
      <c r="DII106" s="1338"/>
      <c r="DIJ106" s="1338"/>
      <c r="DIK106" s="1338"/>
      <c r="DIL106" s="1338"/>
      <c r="DIM106" s="1338"/>
      <c r="DIN106" s="1338"/>
      <c r="DIO106" s="1338"/>
      <c r="DIP106" s="1338"/>
      <c r="DIQ106" s="1338"/>
      <c r="DIR106" s="1338"/>
      <c r="DIS106" s="1338"/>
      <c r="DIT106" s="1338"/>
      <c r="DIU106" s="1338"/>
      <c r="DIV106" s="1338"/>
      <c r="DIW106" s="1338"/>
      <c r="DIX106" s="1338"/>
      <c r="DIY106" s="1338"/>
      <c r="DIZ106" s="1338"/>
      <c r="DJA106" s="1338"/>
      <c r="DJB106" s="1338"/>
      <c r="DJC106" s="1338"/>
      <c r="DJD106" s="1338"/>
      <c r="DJE106" s="1338"/>
      <c r="DJF106" s="1338"/>
      <c r="DJG106" s="1338"/>
      <c r="DJH106" s="1338"/>
      <c r="DJI106" s="1338"/>
      <c r="DJJ106" s="1338"/>
      <c r="DJK106" s="1338"/>
      <c r="DJL106" s="1338"/>
      <c r="DJM106" s="1338"/>
      <c r="DJN106" s="1338"/>
      <c r="DJO106" s="1338"/>
      <c r="DJP106" s="1338"/>
      <c r="DJQ106" s="1338"/>
      <c r="DJR106" s="1338"/>
      <c r="DJS106" s="1338"/>
      <c r="DJT106" s="1338"/>
      <c r="DJU106" s="1338"/>
      <c r="DJV106" s="1338"/>
      <c r="DJW106" s="1338"/>
      <c r="DJX106" s="1338"/>
      <c r="DJY106" s="1338"/>
      <c r="DJZ106" s="1338"/>
      <c r="DKA106" s="1338"/>
      <c r="DKB106" s="1338"/>
      <c r="DKC106" s="1338"/>
      <c r="DKD106" s="1338"/>
      <c r="DKE106" s="1338"/>
      <c r="DKF106" s="1338"/>
      <c r="DKG106" s="1338"/>
      <c r="DKH106" s="1338"/>
      <c r="DKI106" s="1338"/>
      <c r="DKJ106" s="1338"/>
      <c r="DKK106" s="1338"/>
      <c r="DKL106" s="1338"/>
      <c r="DKM106" s="1338"/>
      <c r="DKN106" s="1338"/>
      <c r="DKO106" s="1338"/>
      <c r="DKP106" s="1338"/>
      <c r="DKQ106" s="1338"/>
      <c r="DKR106" s="1338"/>
      <c r="DKS106" s="1338"/>
      <c r="DKT106" s="1338"/>
      <c r="DKU106" s="1338"/>
      <c r="DKV106" s="1338"/>
      <c r="DKW106" s="1338"/>
      <c r="DKX106" s="1338"/>
      <c r="DKY106" s="1338"/>
      <c r="DKZ106" s="1338"/>
      <c r="DLA106" s="1338"/>
      <c r="DLB106" s="1338"/>
      <c r="DLC106" s="1338"/>
      <c r="DLD106" s="1338"/>
      <c r="DLE106" s="1338"/>
      <c r="DLF106" s="1338"/>
      <c r="DLG106" s="1338"/>
      <c r="DLH106" s="1338"/>
      <c r="DLI106" s="1338"/>
      <c r="DLJ106" s="1338"/>
      <c r="DLK106" s="1338"/>
      <c r="DLL106" s="1338"/>
      <c r="DLM106" s="1338"/>
      <c r="DLN106" s="1338"/>
      <c r="DLO106" s="1338"/>
      <c r="DLP106" s="1338"/>
      <c r="DLQ106" s="1338"/>
      <c r="DLR106" s="1338"/>
      <c r="DLS106" s="1338"/>
      <c r="DLT106" s="1338"/>
      <c r="DLU106" s="1338"/>
      <c r="DLV106" s="1338"/>
      <c r="DLW106" s="1338"/>
      <c r="DLX106" s="1338"/>
      <c r="DLY106" s="1338"/>
      <c r="DLZ106" s="1338"/>
      <c r="DMA106" s="1338"/>
      <c r="DMB106" s="1338"/>
      <c r="DMC106" s="1338"/>
      <c r="DMD106" s="1338"/>
      <c r="DME106" s="1338"/>
      <c r="DMF106" s="1338"/>
      <c r="DMG106" s="1338"/>
      <c r="DMH106" s="1338"/>
      <c r="DMI106" s="1338"/>
      <c r="DMJ106" s="1338"/>
      <c r="DMK106" s="1338"/>
      <c r="DML106" s="1338"/>
      <c r="DMM106" s="1338"/>
      <c r="DMN106" s="1338"/>
      <c r="DMO106" s="1338"/>
      <c r="DMP106" s="1338"/>
      <c r="DMQ106" s="1338"/>
      <c r="DMR106" s="1338"/>
      <c r="DMS106" s="1338"/>
      <c r="DMT106" s="1338"/>
      <c r="DMU106" s="1338"/>
      <c r="DMV106" s="1338"/>
      <c r="DMW106" s="1338"/>
      <c r="DMX106" s="1338"/>
      <c r="DMY106" s="1338"/>
      <c r="DMZ106" s="1338"/>
      <c r="DNA106" s="1338"/>
      <c r="DNB106" s="1338"/>
      <c r="DNC106" s="1338"/>
      <c r="DND106" s="1338"/>
      <c r="DNE106" s="1338"/>
      <c r="DNF106" s="1338"/>
      <c r="DNG106" s="1338"/>
      <c r="DNH106" s="1338"/>
      <c r="DNI106" s="1338"/>
      <c r="DNJ106" s="1338"/>
      <c r="DNK106" s="1338"/>
      <c r="DNL106" s="1338"/>
      <c r="DNM106" s="1338"/>
      <c r="DNN106" s="1338"/>
      <c r="DNO106" s="1338"/>
      <c r="DNP106" s="1338"/>
      <c r="DNQ106" s="1338"/>
      <c r="DNR106" s="1338"/>
      <c r="DNS106" s="1338"/>
      <c r="DNT106" s="1338"/>
      <c r="DNU106" s="1338"/>
      <c r="DNV106" s="1338"/>
      <c r="DNW106" s="1338"/>
      <c r="DNX106" s="1338"/>
      <c r="DNY106" s="1338"/>
      <c r="DNZ106" s="1338"/>
      <c r="DOA106" s="1338"/>
      <c r="DOB106" s="1338"/>
      <c r="DOC106" s="1338"/>
      <c r="DOD106" s="1338"/>
      <c r="DOE106" s="1338"/>
      <c r="DOF106" s="1338"/>
      <c r="DOG106" s="1338"/>
      <c r="DOH106" s="1338"/>
      <c r="DOI106" s="1338"/>
      <c r="DOJ106" s="1338"/>
      <c r="DOK106" s="1338"/>
      <c r="DOL106" s="1338"/>
      <c r="DOM106" s="1338"/>
      <c r="DON106" s="1338"/>
      <c r="DOO106" s="1338"/>
      <c r="DOP106" s="1338"/>
      <c r="DOQ106" s="1338"/>
      <c r="DOR106" s="1338"/>
      <c r="DOS106" s="1338"/>
      <c r="DOT106" s="1338"/>
      <c r="DOU106" s="1338"/>
      <c r="DOV106" s="1338"/>
      <c r="DOW106" s="1338"/>
      <c r="DOX106" s="1338"/>
      <c r="DOY106" s="1338"/>
      <c r="DOZ106" s="1338"/>
      <c r="DPA106" s="1338"/>
      <c r="DPB106" s="1338"/>
      <c r="DPC106" s="1338"/>
      <c r="DPD106" s="1338"/>
      <c r="DPE106" s="1338"/>
      <c r="DPF106" s="1338"/>
      <c r="DPG106" s="1338"/>
      <c r="DPH106" s="1338"/>
      <c r="DPI106" s="1338"/>
      <c r="DPJ106" s="1338"/>
      <c r="DPK106" s="1338"/>
      <c r="DPL106" s="1338"/>
      <c r="DPM106" s="1338"/>
      <c r="DPN106" s="1338"/>
      <c r="DPO106" s="1338"/>
      <c r="DPP106" s="1338"/>
      <c r="DPQ106" s="1338"/>
      <c r="DPR106" s="1338"/>
      <c r="DPS106" s="1338"/>
      <c r="DPT106" s="1338"/>
      <c r="DPU106" s="1338"/>
      <c r="DPV106" s="1338"/>
      <c r="DPW106" s="1338"/>
      <c r="DPX106" s="1338"/>
      <c r="DPY106" s="1338"/>
      <c r="DPZ106" s="1338"/>
      <c r="DQA106" s="1338"/>
      <c r="DQB106" s="1338"/>
      <c r="DQC106" s="1338"/>
      <c r="DQD106" s="1338"/>
      <c r="DQE106" s="1338"/>
      <c r="DQF106" s="1338"/>
      <c r="DQG106" s="1338"/>
      <c r="DQH106" s="1338"/>
      <c r="DQI106" s="1338"/>
      <c r="DQJ106" s="1338"/>
      <c r="DQK106" s="1338"/>
      <c r="DQL106" s="1338"/>
      <c r="DQM106" s="1338"/>
      <c r="DQN106" s="1338"/>
      <c r="DQO106" s="1338"/>
      <c r="DQP106" s="1338"/>
      <c r="DQQ106" s="1338"/>
      <c r="DQR106" s="1338"/>
      <c r="DQS106" s="1338"/>
      <c r="DQT106" s="1338"/>
      <c r="DQU106" s="1338"/>
      <c r="DQV106" s="1338"/>
      <c r="DQW106" s="1338"/>
      <c r="DQX106" s="1338"/>
      <c r="DQY106" s="1338"/>
      <c r="DQZ106" s="1338"/>
      <c r="DRA106" s="1338"/>
      <c r="DRB106" s="1338"/>
      <c r="DRC106" s="1338"/>
      <c r="DRD106" s="1338"/>
      <c r="DRE106" s="1338"/>
      <c r="DRF106" s="1338"/>
      <c r="DRG106" s="1338"/>
      <c r="DRH106" s="1338"/>
      <c r="DRI106" s="1338"/>
      <c r="DRJ106" s="1338"/>
      <c r="DRK106" s="1338"/>
      <c r="DRL106" s="1338"/>
      <c r="DRM106" s="1338"/>
      <c r="DRN106" s="1338"/>
      <c r="DRO106" s="1338"/>
      <c r="DRP106" s="1338"/>
      <c r="DRQ106" s="1338"/>
      <c r="DRR106" s="1338"/>
      <c r="DRS106" s="1338"/>
      <c r="DRT106" s="1338"/>
      <c r="DRU106" s="1338"/>
      <c r="DRV106" s="1338"/>
      <c r="DRW106" s="1338"/>
      <c r="DRX106" s="1338"/>
      <c r="DRY106" s="1338"/>
      <c r="DRZ106" s="1338"/>
      <c r="DSA106" s="1338"/>
      <c r="DSB106" s="1338"/>
      <c r="DSC106" s="1338"/>
      <c r="DSD106" s="1338"/>
      <c r="DSE106" s="1338"/>
      <c r="DSF106" s="1338"/>
      <c r="DSG106" s="1338"/>
      <c r="DSH106" s="1338"/>
      <c r="DSI106" s="1338"/>
      <c r="DSJ106" s="1338"/>
      <c r="DSK106" s="1338"/>
      <c r="DSL106" s="1338"/>
      <c r="DSM106" s="1338"/>
      <c r="DSN106" s="1338"/>
      <c r="DSO106" s="1338"/>
      <c r="DSP106" s="1338"/>
      <c r="DSQ106" s="1338"/>
      <c r="DSR106" s="1338"/>
      <c r="DSS106" s="1338"/>
      <c r="DST106" s="1338"/>
      <c r="DSU106" s="1338"/>
      <c r="DSV106" s="1338"/>
      <c r="DSW106" s="1338"/>
      <c r="DSX106" s="1338"/>
      <c r="DSY106" s="1338"/>
      <c r="DSZ106" s="1338"/>
      <c r="DTA106" s="1338"/>
      <c r="DTB106" s="1338"/>
      <c r="DTC106" s="1338"/>
      <c r="DTD106" s="1338"/>
      <c r="DTE106" s="1338"/>
      <c r="DTF106" s="1338"/>
      <c r="DTG106" s="1338"/>
      <c r="DTH106" s="1338"/>
      <c r="DTI106" s="1338"/>
      <c r="DTJ106" s="1338"/>
      <c r="DTK106" s="1338"/>
      <c r="DTL106" s="1338"/>
      <c r="DTM106" s="1338"/>
      <c r="DTN106" s="1338"/>
      <c r="DTO106" s="1338"/>
      <c r="DTP106" s="1338"/>
      <c r="DTQ106" s="1338"/>
      <c r="DTR106" s="1338"/>
      <c r="DTS106" s="1338"/>
      <c r="DTT106" s="1338"/>
      <c r="DTU106" s="1338"/>
      <c r="DTV106" s="1338"/>
      <c r="DTW106" s="1338"/>
      <c r="DTX106" s="1338"/>
      <c r="DTY106" s="1338"/>
      <c r="DTZ106" s="1338"/>
      <c r="DUA106" s="1338"/>
      <c r="DUB106" s="1338"/>
      <c r="DUC106" s="1338"/>
      <c r="DUD106" s="1338"/>
      <c r="DUE106" s="1338"/>
      <c r="DUF106" s="1338"/>
      <c r="DUG106" s="1338"/>
      <c r="DUH106" s="1338"/>
      <c r="DUI106" s="1338"/>
      <c r="DUJ106" s="1338"/>
      <c r="DUK106" s="1338"/>
      <c r="DUL106" s="1338"/>
      <c r="DUM106" s="1338"/>
      <c r="DUN106" s="1338"/>
      <c r="DUO106" s="1338"/>
      <c r="DUP106" s="1338"/>
      <c r="DUQ106" s="1338"/>
      <c r="DUR106" s="1338"/>
      <c r="DUS106" s="1338"/>
      <c r="DUT106" s="1338"/>
      <c r="DUU106" s="1338"/>
      <c r="DUV106" s="1338"/>
      <c r="DUW106" s="1338"/>
      <c r="DUX106" s="1338"/>
      <c r="DUY106" s="1338"/>
      <c r="DUZ106" s="1338"/>
      <c r="DVA106" s="1338"/>
      <c r="DVB106" s="1338"/>
      <c r="DVC106" s="1338"/>
      <c r="DVD106" s="1338"/>
      <c r="DVE106" s="1338"/>
      <c r="DVF106" s="1338"/>
      <c r="DVG106" s="1338"/>
      <c r="DVH106" s="1338"/>
      <c r="DVI106" s="1338"/>
      <c r="DVJ106" s="1338"/>
      <c r="DVK106" s="1338"/>
      <c r="DVL106" s="1338"/>
      <c r="DVM106" s="1338"/>
      <c r="DVN106" s="1338"/>
      <c r="DVO106" s="1338"/>
      <c r="DVP106" s="1338"/>
      <c r="DVQ106" s="1338"/>
      <c r="DVR106" s="1338"/>
      <c r="DVS106" s="1338"/>
      <c r="DVT106" s="1338"/>
      <c r="DVU106" s="1338"/>
      <c r="DVV106" s="1338"/>
      <c r="DVW106" s="1338"/>
      <c r="DVX106" s="1338"/>
      <c r="DVY106" s="1338"/>
      <c r="DVZ106" s="1338"/>
      <c r="DWA106" s="1338"/>
      <c r="DWB106" s="1338"/>
      <c r="DWC106" s="1338"/>
      <c r="DWD106" s="1338"/>
      <c r="DWE106" s="1338"/>
      <c r="DWF106" s="1338"/>
      <c r="DWG106" s="1338"/>
      <c r="DWH106" s="1338"/>
      <c r="DWI106" s="1338"/>
      <c r="DWJ106" s="1338"/>
      <c r="DWK106" s="1338"/>
      <c r="DWL106" s="1338"/>
      <c r="DWM106" s="1338"/>
      <c r="DWN106" s="1338"/>
      <c r="DWO106" s="1338"/>
      <c r="DWP106" s="1338"/>
      <c r="DWQ106" s="1338"/>
      <c r="DWR106" s="1338"/>
      <c r="DWS106" s="1338"/>
      <c r="DWT106" s="1338"/>
      <c r="DWU106" s="1338"/>
      <c r="DWV106" s="1338"/>
      <c r="DWW106" s="1338"/>
      <c r="DWX106" s="1338"/>
      <c r="DWY106" s="1338"/>
      <c r="DWZ106" s="1338"/>
      <c r="DXA106" s="1338"/>
      <c r="DXB106" s="1338"/>
      <c r="DXC106" s="1338"/>
      <c r="DXD106" s="1338"/>
      <c r="DXE106" s="1338"/>
      <c r="DXF106" s="1338"/>
      <c r="DXG106" s="1338"/>
      <c r="DXH106" s="1338"/>
      <c r="DXI106" s="1338"/>
      <c r="DXJ106" s="1338"/>
      <c r="DXK106" s="1338"/>
      <c r="DXL106" s="1338"/>
      <c r="DXM106" s="1338"/>
      <c r="DXN106" s="1338"/>
      <c r="DXO106" s="1338"/>
      <c r="DXP106" s="1338"/>
      <c r="DXQ106" s="1338"/>
      <c r="DXR106" s="1338"/>
      <c r="DXS106" s="1338"/>
      <c r="DXT106" s="1338"/>
      <c r="DXU106" s="1338"/>
      <c r="DXV106" s="1338"/>
      <c r="DXW106" s="1338"/>
      <c r="DXX106" s="1338"/>
      <c r="DXY106" s="1338"/>
      <c r="DXZ106" s="1338"/>
      <c r="DYA106" s="1338"/>
      <c r="DYB106" s="1338"/>
      <c r="DYC106" s="1338"/>
      <c r="DYD106" s="1338"/>
      <c r="DYE106" s="1338"/>
      <c r="DYF106" s="1338"/>
      <c r="DYG106" s="1338"/>
      <c r="DYH106" s="1338"/>
      <c r="DYI106" s="1338"/>
      <c r="DYJ106" s="1338"/>
      <c r="DYK106" s="1338"/>
      <c r="DYL106" s="1338"/>
      <c r="DYM106" s="1338"/>
      <c r="DYN106" s="1338"/>
      <c r="DYO106" s="1338"/>
      <c r="DYP106" s="1338"/>
      <c r="DYQ106" s="1338"/>
      <c r="DYR106" s="1338"/>
      <c r="DYS106" s="1338"/>
      <c r="DYT106" s="1338"/>
      <c r="DYU106" s="1338"/>
      <c r="DYV106" s="1338"/>
      <c r="DYW106" s="1338"/>
      <c r="DYX106" s="1338"/>
      <c r="DYY106" s="1338"/>
      <c r="DYZ106" s="1338"/>
      <c r="DZA106" s="1338"/>
      <c r="DZB106" s="1338"/>
      <c r="DZC106" s="1338"/>
      <c r="DZD106" s="1338"/>
      <c r="DZE106" s="1338"/>
      <c r="DZF106" s="1338"/>
      <c r="DZG106" s="1338"/>
      <c r="DZH106" s="1338"/>
      <c r="DZI106" s="1338"/>
      <c r="DZJ106" s="1338"/>
      <c r="DZK106" s="1338"/>
      <c r="DZL106" s="1338"/>
      <c r="DZM106" s="1338"/>
      <c r="DZN106" s="1338"/>
      <c r="DZO106" s="1338"/>
      <c r="DZP106" s="1338"/>
      <c r="DZQ106" s="1338"/>
      <c r="DZR106" s="1338"/>
      <c r="DZS106" s="1338"/>
      <c r="DZT106" s="1338"/>
      <c r="DZU106" s="1338"/>
      <c r="DZV106" s="1338"/>
      <c r="DZW106" s="1338"/>
      <c r="DZX106" s="1338"/>
      <c r="DZY106" s="1338"/>
      <c r="DZZ106" s="1338"/>
      <c r="EAA106" s="1338"/>
      <c r="EAB106" s="1338"/>
      <c r="EAC106" s="1338"/>
      <c r="EAD106" s="1338"/>
      <c r="EAE106" s="1338"/>
      <c r="EAF106" s="1338"/>
      <c r="EAG106" s="1338"/>
      <c r="EAH106" s="1338"/>
      <c r="EAI106" s="1338"/>
      <c r="EAJ106" s="1338"/>
      <c r="EAK106" s="1338"/>
      <c r="EAL106" s="1338"/>
      <c r="EAM106" s="1338"/>
      <c r="EAN106" s="1338"/>
      <c r="EAO106" s="1338"/>
      <c r="EAP106" s="1338"/>
      <c r="EAQ106" s="1338"/>
      <c r="EAR106" s="1338"/>
      <c r="EAS106" s="1338"/>
      <c r="EAT106" s="1338"/>
      <c r="EAU106" s="1338"/>
      <c r="EAV106" s="1338"/>
      <c r="EAW106" s="1338"/>
      <c r="EAX106" s="1338"/>
      <c r="EAY106" s="1338"/>
      <c r="EAZ106" s="1338"/>
      <c r="EBA106" s="1338"/>
      <c r="EBB106" s="1338"/>
      <c r="EBC106" s="1338"/>
      <c r="EBD106" s="1338"/>
      <c r="EBE106" s="1338"/>
      <c r="EBF106" s="1338"/>
      <c r="EBG106" s="1338"/>
      <c r="EBH106" s="1338"/>
      <c r="EBI106" s="1338"/>
      <c r="EBJ106" s="1338"/>
      <c r="EBK106" s="1338"/>
      <c r="EBL106" s="1338"/>
      <c r="EBM106" s="1338"/>
      <c r="EBN106" s="1338"/>
      <c r="EBO106" s="1338"/>
      <c r="EBP106" s="1338"/>
      <c r="EBQ106" s="1338"/>
      <c r="EBR106" s="1338"/>
      <c r="EBS106" s="1338"/>
      <c r="EBT106" s="1338"/>
      <c r="EBU106" s="1338"/>
      <c r="EBV106" s="1338"/>
      <c r="EBW106" s="1338"/>
      <c r="EBX106" s="1338"/>
      <c r="EBY106" s="1338"/>
      <c r="EBZ106" s="1338"/>
      <c r="ECA106" s="1338"/>
      <c r="ECB106" s="1338"/>
      <c r="ECC106" s="1338"/>
      <c r="ECD106" s="1338"/>
      <c r="ECE106" s="1338"/>
      <c r="ECF106" s="1338"/>
      <c r="ECG106" s="1338"/>
      <c r="ECH106" s="1338"/>
      <c r="ECI106" s="1338"/>
      <c r="ECJ106" s="1338"/>
      <c r="ECK106" s="1338"/>
      <c r="ECL106" s="1338"/>
      <c r="ECM106" s="1338"/>
      <c r="ECN106" s="1338"/>
      <c r="ECO106" s="1338"/>
      <c r="ECP106" s="1338"/>
      <c r="ECQ106" s="1338"/>
      <c r="ECR106" s="1338"/>
      <c r="ECS106" s="1338"/>
      <c r="ECT106" s="1338"/>
      <c r="ECU106" s="1338"/>
      <c r="ECV106" s="1338"/>
      <c r="ECW106" s="1338"/>
      <c r="ECX106" s="1338"/>
      <c r="ECY106" s="1338"/>
      <c r="ECZ106" s="1338"/>
      <c r="EDA106" s="1338"/>
      <c r="EDB106" s="1338"/>
      <c r="EDC106" s="1338"/>
      <c r="EDD106" s="1338"/>
      <c r="EDE106" s="1338"/>
      <c r="EDF106" s="1338"/>
      <c r="EDG106" s="1338"/>
      <c r="EDH106" s="1338"/>
      <c r="EDI106" s="1338"/>
      <c r="EDJ106" s="1338"/>
      <c r="EDK106" s="1338"/>
      <c r="EDL106" s="1338"/>
      <c r="EDM106" s="1338"/>
      <c r="EDN106" s="1338"/>
      <c r="EDO106" s="1338"/>
      <c r="EDP106" s="1338"/>
      <c r="EDQ106" s="1338"/>
      <c r="EDR106" s="1338"/>
      <c r="EDS106" s="1338"/>
      <c r="EDT106" s="1338"/>
      <c r="EDU106" s="1338"/>
      <c r="EDV106" s="1338"/>
      <c r="EDW106" s="1338"/>
      <c r="EDX106" s="1338"/>
      <c r="EDY106" s="1338"/>
      <c r="EDZ106" s="1338"/>
      <c r="EEA106" s="1338"/>
      <c r="EEB106" s="1338"/>
      <c r="EEC106" s="1338"/>
      <c r="EED106" s="1338"/>
      <c r="EEE106" s="1338"/>
      <c r="EEF106" s="1338"/>
      <c r="EEG106" s="1338"/>
      <c r="EEH106" s="1338"/>
      <c r="EEI106" s="1338"/>
      <c r="EEJ106" s="1338"/>
      <c r="EEK106" s="1338"/>
      <c r="EEL106" s="1338"/>
      <c r="EEM106" s="1338"/>
      <c r="EEN106" s="1338"/>
      <c r="EEO106" s="1338"/>
      <c r="EEP106" s="1338"/>
      <c r="EEQ106" s="1338"/>
      <c r="EER106" s="1338"/>
      <c r="EES106" s="1338"/>
      <c r="EET106" s="1338"/>
      <c r="EEU106" s="1338"/>
      <c r="EEV106" s="1338"/>
      <c r="EEW106" s="1338"/>
      <c r="EEX106" s="1338"/>
      <c r="EEY106" s="1338"/>
      <c r="EEZ106" s="1338"/>
      <c r="EFA106" s="1338"/>
      <c r="EFB106" s="1338"/>
      <c r="EFC106" s="1338"/>
      <c r="EFD106" s="1338"/>
      <c r="EFE106" s="1338"/>
      <c r="EFF106" s="1338"/>
      <c r="EFG106" s="1338"/>
      <c r="EFH106" s="1338"/>
      <c r="EFI106" s="1338"/>
      <c r="EFJ106" s="1338"/>
      <c r="EFK106" s="1338"/>
      <c r="EFL106" s="1338"/>
      <c r="EFM106" s="1338"/>
      <c r="EFN106" s="1338"/>
      <c r="EFO106" s="1338"/>
      <c r="EFP106" s="1338"/>
      <c r="EFQ106" s="1338"/>
      <c r="EFR106" s="1338"/>
      <c r="EFS106" s="1338"/>
      <c r="EFT106" s="1338"/>
      <c r="EFU106" s="1338"/>
      <c r="EFV106" s="1338"/>
      <c r="EFW106" s="1338"/>
      <c r="EFX106" s="1338"/>
      <c r="EFY106" s="1338"/>
      <c r="EFZ106" s="1338"/>
      <c r="EGA106" s="1338"/>
      <c r="EGB106" s="1338"/>
      <c r="EGC106" s="1338"/>
      <c r="EGD106" s="1338"/>
      <c r="EGE106" s="1338"/>
      <c r="EGF106" s="1338"/>
      <c r="EGG106" s="1338"/>
      <c r="EGH106" s="1338"/>
      <c r="EGI106" s="1338"/>
      <c r="EGJ106" s="1338"/>
      <c r="EGK106" s="1338"/>
      <c r="EGL106" s="1338"/>
      <c r="EGM106" s="1338"/>
      <c r="EGN106" s="1338"/>
      <c r="EGO106" s="1338"/>
      <c r="EGP106" s="1338"/>
      <c r="EGQ106" s="1338"/>
      <c r="EGR106" s="1338"/>
      <c r="EGS106" s="1338"/>
      <c r="EGT106" s="1338"/>
      <c r="EGU106" s="1338"/>
      <c r="EGV106" s="1338"/>
      <c r="EGW106" s="1338"/>
      <c r="EGX106" s="1338"/>
      <c r="EGY106" s="1338"/>
      <c r="EGZ106" s="1338"/>
      <c r="EHA106" s="1338"/>
      <c r="EHB106" s="1338"/>
      <c r="EHC106" s="1338"/>
      <c r="EHD106" s="1338"/>
      <c r="EHE106" s="1338"/>
      <c r="EHF106" s="1338"/>
      <c r="EHG106" s="1338"/>
      <c r="EHH106" s="1338"/>
      <c r="EHI106" s="1338"/>
      <c r="EHJ106" s="1338"/>
      <c r="EHK106" s="1338"/>
      <c r="EHL106" s="1338"/>
      <c r="EHM106" s="1338"/>
      <c r="EHN106" s="1338"/>
      <c r="EHO106" s="1338"/>
      <c r="EHP106" s="1338"/>
      <c r="EHQ106" s="1338"/>
      <c r="EHR106" s="1338"/>
      <c r="EHS106" s="1338"/>
      <c r="EHT106" s="1338"/>
      <c r="EHU106" s="1338"/>
      <c r="EHV106" s="1338"/>
      <c r="EHW106" s="1338"/>
      <c r="EHX106" s="1338"/>
      <c r="EHY106" s="1338"/>
      <c r="EHZ106" s="1338"/>
      <c r="EIA106" s="1338"/>
      <c r="EIB106" s="1338"/>
      <c r="EIC106" s="1338"/>
      <c r="EID106" s="1338"/>
      <c r="EIE106" s="1338"/>
      <c r="EIF106" s="1338"/>
      <c r="EIG106" s="1338"/>
      <c r="EIH106" s="1338"/>
      <c r="EII106" s="1338"/>
      <c r="EIJ106" s="1338"/>
      <c r="EIK106" s="1338"/>
      <c r="EIL106" s="1338"/>
      <c r="EIM106" s="1338"/>
      <c r="EIN106" s="1338"/>
      <c r="EIO106" s="1338"/>
      <c r="EIP106" s="1338"/>
      <c r="EIQ106" s="1338"/>
      <c r="EIR106" s="1338"/>
      <c r="EIS106" s="1338"/>
      <c r="EIT106" s="1338"/>
      <c r="EIU106" s="1338"/>
      <c r="EIV106" s="1338"/>
      <c r="EIW106" s="1338"/>
      <c r="EIX106" s="1338"/>
      <c r="EIY106" s="1338"/>
      <c r="EIZ106" s="1338"/>
      <c r="EJA106" s="1338"/>
      <c r="EJB106" s="1338"/>
      <c r="EJC106" s="1338"/>
      <c r="EJD106" s="1338"/>
      <c r="EJE106" s="1338"/>
      <c r="EJF106" s="1338"/>
      <c r="EJG106" s="1338"/>
      <c r="EJH106" s="1338"/>
      <c r="EJI106" s="1338"/>
      <c r="EJJ106" s="1338"/>
      <c r="EJK106" s="1338"/>
      <c r="EJL106" s="1338"/>
      <c r="EJM106" s="1338"/>
      <c r="EJN106" s="1338"/>
      <c r="EJO106" s="1338"/>
      <c r="EJP106" s="1338"/>
      <c r="EJQ106" s="1338"/>
      <c r="EJR106" s="1338"/>
      <c r="EJS106" s="1338"/>
      <c r="EJT106" s="1338"/>
      <c r="EJU106" s="1338"/>
      <c r="EJV106" s="1338"/>
      <c r="EJW106" s="1338"/>
      <c r="EJX106" s="1338"/>
      <c r="EJY106" s="1338"/>
      <c r="EJZ106" s="1338"/>
      <c r="EKA106" s="1338"/>
      <c r="EKB106" s="1338"/>
      <c r="EKC106" s="1338"/>
      <c r="EKD106" s="1338"/>
      <c r="EKE106" s="1338"/>
      <c r="EKF106" s="1338"/>
      <c r="EKG106" s="1338"/>
      <c r="EKH106" s="1338"/>
      <c r="EKI106" s="1338"/>
      <c r="EKJ106" s="1338"/>
      <c r="EKK106" s="1338"/>
      <c r="EKL106" s="1338"/>
      <c r="EKM106" s="1338"/>
      <c r="EKN106" s="1338"/>
      <c r="EKO106" s="1338"/>
      <c r="EKP106" s="1338"/>
      <c r="EKQ106" s="1338"/>
      <c r="EKR106" s="1338"/>
      <c r="EKS106" s="1338"/>
      <c r="EKT106" s="1338"/>
      <c r="EKU106" s="1338"/>
      <c r="EKV106" s="1338"/>
      <c r="EKW106" s="1338"/>
      <c r="EKX106" s="1338"/>
      <c r="EKY106" s="1338"/>
      <c r="EKZ106" s="1338"/>
      <c r="ELA106" s="1338"/>
      <c r="ELB106" s="1338"/>
      <c r="ELC106" s="1338"/>
      <c r="ELD106" s="1338"/>
      <c r="ELE106" s="1338"/>
      <c r="ELF106" s="1338"/>
      <c r="ELG106" s="1338"/>
      <c r="ELH106" s="1338"/>
      <c r="ELI106" s="1338"/>
      <c r="ELJ106" s="1338"/>
      <c r="ELK106" s="1338"/>
      <c r="ELL106" s="1338"/>
      <c r="ELM106" s="1338"/>
      <c r="ELN106" s="1338"/>
      <c r="ELO106" s="1338"/>
      <c r="ELP106" s="1338"/>
      <c r="ELQ106" s="1338"/>
      <c r="ELR106" s="1338"/>
      <c r="ELS106" s="1338"/>
      <c r="ELT106" s="1338"/>
      <c r="ELU106" s="1338"/>
      <c r="ELV106" s="1338"/>
      <c r="ELW106" s="1338"/>
      <c r="ELX106" s="1338"/>
      <c r="ELY106" s="1338"/>
      <c r="ELZ106" s="1338"/>
      <c r="EMA106" s="1338"/>
      <c r="EMB106" s="1338"/>
      <c r="EMC106" s="1338"/>
      <c r="EMD106" s="1338"/>
      <c r="EME106" s="1338"/>
      <c r="EMF106" s="1338"/>
      <c r="EMG106" s="1338"/>
      <c r="EMH106" s="1338"/>
      <c r="EMI106" s="1338"/>
      <c r="EMJ106" s="1338"/>
      <c r="EMK106" s="1338"/>
      <c r="EML106" s="1338"/>
      <c r="EMM106" s="1338"/>
      <c r="EMN106" s="1338"/>
      <c r="EMO106" s="1338"/>
      <c r="EMP106" s="1338"/>
      <c r="EMQ106" s="1338"/>
      <c r="EMR106" s="1338"/>
      <c r="EMS106" s="1338"/>
      <c r="EMT106" s="1338"/>
      <c r="EMU106" s="1338"/>
      <c r="EMV106" s="1338"/>
      <c r="EMW106" s="1338"/>
      <c r="EMX106" s="1338"/>
      <c r="EMY106" s="1338"/>
      <c r="EMZ106" s="1338"/>
      <c r="ENA106" s="1338"/>
      <c r="ENB106" s="1338"/>
      <c r="ENC106" s="1338"/>
      <c r="END106" s="1338"/>
      <c r="ENE106" s="1338"/>
      <c r="ENF106" s="1338"/>
      <c r="ENG106" s="1338"/>
      <c r="ENH106" s="1338"/>
      <c r="ENI106" s="1338"/>
      <c r="ENJ106" s="1338"/>
      <c r="ENK106" s="1338"/>
      <c r="ENL106" s="1338"/>
      <c r="ENM106" s="1338"/>
      <c r="ENN106" s="1338"/>
      <c r="ENO106" s="1338"/>
      <c r="ENP106" s="1338"/>
      <c r="ENQ106" s="1338"/>
      <c r="ENR106" s="1338"/>
      <c r="ENS106" s="1338"/>
      <c r="ENT106" s="1338"/>
      <c r="ENU106" s="1338"/>
      <c r="ENV106" s="1338"/>
      <c r="ENW106" s="1338"/>
      <c r="ENX106" s="1338"/>
      <c r="ENY106" s="1338"/>
      <c r="ENZ106" s="1338"/>
      <c r="EOA106" s="1338"/>
      <c r="EOB106" s="1338"/>
      <c r="EOC106" s="1338"/>
      <c r="EOD106" s="1338"/>
      <c r="EOE106" s="1338"/>
      <c r="EOF106" s="1338"/>
      <c r="EOG106" s="1338"/>
      <c r="EOH106" s="1338"/>
      <c r="EOI106" s="1338"/>
      <c r="EOJ106" s="1338"/>
      <c r="EOK106" s="1338"/>
      <c r="EOL106" s="1338"/>
      <c r="EOM106" s="1338"/>
      <c r="EON106" s="1338"/>
      <c r="EOO106" s="1338"/>
      <c r="EOP106" s="1338"/>
      <c r="EOQ106" s="1338"/>
      <c r="EOR106" s="1338"/>
      <c r="EOS106" s="1338"/>
      <c r="EOT106" s="1338"/>
      <c r="EOU106" s="1338"/>
      <c r="EOV106" s="1338"/>
      <c r="EOW106" s="1338"/>
      <c r="EOX106" s="1338"/>
      <c r="EOY106" s="1338"/>
      <c r="EOZ106" s="1338"/>
      <c r="EPA106" s="1338"/>
      <c r="EPB106" s="1338"/>
      <c r="EPC106" s="1338"/>
      <c r="EPD106" s="1338"/>
      <c r="EPE106" s="1338"/>
      <c r="EPF106" s="1338"/>
      <c r="EPG106" s="1338"/>
      <c r="EPH106" s="1338"/>
      <c r="EPI106" s="1338"/>
      <c r="EPJ106" s="1338"/>
      <c r="EPK106" s="1338"/>
      <c r="EPL106" s="1338"/>
      <c r="EPM106" s="1338"/>
      <c r="EPN106" s="1338"/>
      <c r="EPO106" s="1338"/>
      <c r="EPP106" s="1338"/>
      <c r="EPQ106" s="1338"/>
      <c r="EPR106" s="1338"/>
      <c r="EPS106" s="1338"/>
      <c r="EPT106" s="1338"/>
      <c r="EPU106" s="1338"/>
      <c r="EPV106" s="1338"/>
      <c r="EPW106" s="1338"/>
      <c r="EPX106" s="1338"/>
      <c r="EPY106" s="1338"/>
      <c r="EPZ106" s="1338"/>
      <c r="EQA106" s="1338"/>
      <c r="EQB106" s="1338"/>
      <c r="EQC106" s="1338"/>
      <c r="EQD106" s="1338"/>
      <c r="EQE106" s="1338"/>
      <c r="EQF106" s="1338"/>
      <c r="EQG106" s="1338"/>
      <c r="EQH106" s="1338"/>
      <c r="EQI106" s="1338"/>
      <c r="EQJ106" s="1338"/>
      <c r="EQK106" s="1338"/>
      <c r="EQL106" s="1338"/>
      <c r="EQM106" s="1338"/>
      <c r="EQN106" s="1338"/>
      <c r="EQO106" s="1338"/>
      <c r="EQP106" s="1338"/>
      <c r="EQQ106" s="1338"/>
      <c r="EQR106" s="1338"/>
      <c r="EQS106" s="1338"/>
      <c r="EQT106" s="1338"/>
      <c r="EQU106" s="1338"/>
      <c r="EQV106" s="1338"/>
      <c r="EQW106" s="1338"/>
      <c r="EQX106" s="1338"/>
      <c r="EQY106" s="1338"/>
      <c r="EQZ106" s="1338"/>
      <c r="ERA106" s="1338"/>
      <c r="ERB106" s="1338"/>
      <c r="ERC106" s="1338"/>
      <c r="ERD106" s="1338"/>
      <c r="ERE106" s="1338"/>
      <c r="ERF106" s="1338"/>
      <c r="ERG106" s="1338"/>
      <c r="ERH106" s="1338"/>
      <c r="ERI106" s="1338"/>
      <c r="ERJ106" s="1338"/>
      <c r="ERK106" s="1338"/>
      <c r="ERL106" s="1338"/>
      <c r="ERM106" s="1338"/>
      <c r="ERN106" s="1338"/>
      <c r="ERO106" s="1338"/>
      <c r="ERP106" s="1338"/>
      <c r="ERQ106" s="1338"/>
      <c r="ERR106" s="1338"/>
      <c r="ERS106" s="1338"/>
      <c r="ERT106" s="1338"/>
      <c r="ERU106" s="1338"/>
      <c r="ERV106" s="1338"/>
      <c r="ERW106" s="1338"/>
      <c r="ERX106" s="1338"/>
      <c r="ERY106" s="1338"/>
      <c r="ERZ106" s="1338"/>
      <c r="ESA106" s="1338"/>
      <c r="ESB106" s="1338"/>
      <c r="ESC106" s="1338"/>
      <c r="ESD106" s="1338"/>
      <c r="ESE106" s="1338"/>
      <c r="ESF106" s="1338"/>
      <c r="ESG106" s="1338"/>
      <c r="ESH106" s="1338"/>
      <c r="ESI106" s="1338"/>
      <c r="ESJ106" s="1338"/>
      <c r="ESK106" s="1338"/>
      <c r="ESL106" s="1338"/>
      <c r="ESM106" s="1338"/>
      <c r="ESN106" s="1338"/>
      <c r="ESO106" s="1338"/>
      <c r="ESP106" s="1338"/>
      <c r="ESQ106" s="1338"/>
      <c r="ESR106" s="1338"/>
      <c r="ESS106" s="1338"/>
      <c r="EST106" s="1338"/>
      <c r="ESU106" s="1338"/>
      <c r="ESV106" s="1338"/>
      <c r="ESW106" s="1338"/>
      <c r="ESX106" s="1338"/>
      <c r="ESY106" s="1338"/>
      <c r="ESZ106" s="1338"/>
      <c r="ETA106" s="1338"/>
      <c r="ETB106" s="1338"/>
      <c r="ETC106" s="1338"/>
      <c r="ETD106" s="1338"/>
      <c r="ETE106" s="1338"/>
      <c r="ETF106" s="1338"/>
      <c r="ETG106" s="1338"/>
      <c r="ETH106" s="1338"/>
      <c r="ETI106" s="1338"/>
      <c r="ETJ106" s="1338"/>
      <c r="ETK106" s="1338"/>
      <c r="ETL106" s="1338"/>
      <c r="ETM106" s="1338"/>
      <c r="ETN106" s="1338"/>
      <c r="ETO106" s="1338"/>
      <c r="ETP106" s="1338"/>
      <c r="ETQ106" s="1338"/>
      <c r="ETR106" s="1338"/>
      <c r="ETS106" s="1338"/>
      <c r="ETT106" s="1338"/>
      <c r="ETU106" s="1338"/>
      <c r="ETV106" s="1338"/>
      <c r="ETW106" s="1338"/>
      <c r="ETX106" s="1338"/>
      <c r="ETY106" s="1338"/>
      <c r="ETZ106" s="1338"/>
      <c r="EUA106" s="1338"/>
      <c r="EUB106" s="1338"/>
      <c r="EUC106" s="1338"/>
      <c r="EUD106" s="1338"/>
      <c r="EUE106" s="1338"/>
      <c r="EUF106" s="1338"/>
      <c r="EUG106" s="1338"/>
      <c r="EUH106" s="1338"/>
      <c r="EUI106" s="1338"/>
      <c r="EUJ106" s="1338"/>
      <c r="EUK106" s="1338"/>
      <c r="EUL106" s="1338"/>
      <c r="EUM106" s="1338"/>
      <c r="EUN106" s="1338"/>
      <c r="EUO106" s="1338"/>
      <c r="EUP106" s="1338"/>
      <c r="EUQ106" s="1338"/>
      <c r="EUR106" s="1338"/>
      <c r="EUS106" s="1338"/>
      <c r="EUT106" s="1338"/>
      <c r="EUU106" s="1338"/>
      <c r="EUV106" s="1338"/>
      <c r="EUW106" s="1338"/>
      <c r="EUX106" s="1338"/>
      <c r="EUY106" s="1338"/>
      <c r="EUZ106" s="1338"/>
      <c r="EVA106" s="1338"/>
      <c r="EVB106" s="1338"/>
      <c r="EVC106" s="1338"/>
      <c r="EVD106" s="1338"/>
      <c r="EVE106" s="1338"/>
      <c r="EVF106" s="1338"/>
      <c r="EVG106" s="1338"/>
      <c r="EVH106" s="1338"/>
      <c r="EVI106" s="1338"/>
      <c r="EVJ106" s="1338"/>
      <c r="EVK106" s="1338"/>
      <c r="EVL106" s="1338"/>
      <c r="EVM106" s="1338"/>
      <c r="EVN106" s="1338"/>
      <c r="EVO106" s="1338"/>
      <c r="EVP106" s="1338"/>
      <c r="EVQ106" s="1338"/>
      <c r="EVR106" s="1338"/>
      <c r="EVS106" s="1338"/>
      <c r="EVT106" s="1338"/>
      <c r="EVU106" s="1338"/>
      <c r="EVV106" s="1338"/>
      <c r="EVW106" s="1338"/>
      <c r="EVX106" s="1338"/>
      <c r="EVY106" s="1338"/>
      <c r="EVZ106" s="1338"/>
      <c r="EWA106" s="1338"/>
      <c r="EWB106" s="1338"/>
      <c r="EWC106" s="1338"/>
      <c r="EWD106" s="1338"/>
      <c r="EWE106" s="1338"/>
      <c r="EWF106" s="1338"/>
      <c r="EWG106" s="1338"/>
      <c r="EWH106" s="1338"/>
      <c r="EWI106" s="1338"/>
      <c r="EWJ106" s="1338"/>
      <c r="EWK106" s="1338"/>
      <c r="EWL106" s="1338"/>
      <c r="EWM106" s="1338"/>
      <c r="EWN106" s="1338"/>
      <c r="EWO106" s="1338"/>
      <c r="EWP106" s="1338"/>
      <c r="EWQ106" s="1338"/>
      <c r="EWR106" s="1338"/>
      <c r="EWS106" s="1338"/>
      <c r="EWT106" s="1338"/>
      <c r="EWU106" s="1338"/>
      <c r="EWV106" s="1338"/>
      <c r="EWW106" s="1338"/>
      <c r="EWX106" s="1338"/>
      <c r="EWY106" s="1338"/>
      <c r="EWZ106" s="1338"/>
      <c r="EXA106" s="1338"/>
      <c r="EXB106" s="1338"/>
      <c r="EXC106" s="1338"/>
      <c r="EXD106" s="1338"/>
      <c r="EXE106" s="1338"/>
      <c r="EXF106" s="1338"/>
      <c r="EXG106" s="1338"/>
      <c r="EXH106" s="1338"/>
      <c r="EXI106" s="1338"/>
      <c r="EXJ106" s="1338"/>
      <c r="EXK106" s="1338"/>
      <c r="EXL106" s="1338"/>
      <c r="EXM106" s="1338"/>
      <c r="EXN106" s="1338"/>
      <c r="EXO106" s="1338"/>
      <c r="EXP106" s="1338"/>
      <c r="EXQ106" s="1338"/>
      <c r="EXR106" s="1338"/>
      <c r="EXS106" s="1338"/>
      <c r="EXT106" s="1338"/>
      <c r="EXU106" s="1338"/>
      <c r="EXV106" s="1338"/>
      <c r="EXW106" s="1338"/>
      <c r="EXX106" s="1338"/>
      <c r="EXY106" s="1338"/>
      <c r="EXZ106" s="1338"/>
      <c r="EYA106" s="1338"/>
      <c r="EYB106" s="1338"/>
      <c r="EYC106" s="1338"/>
      <c r="EYD106" s="1338"/>
      <c r="EYE106" s="1338"/>
      <c r="EYF106" s="1338"/>
      <c r="EYG106" s="1338"/>
      <c r="EYH106" s="1338"/>
      <c r="EYI106" s="1338"/>
      <c r="EYJ106" s="1338"/>
      <c r="EYK106" s="1338"/>
      <c r="EYL106" s="1338"/>
      <c r="EYM106" s="1338"/>
      <c r="EYN106" s="1338"/>
      <c r="EYO106" s="1338"/>
      <c r="EYP106" s="1338"/>
      <c r="EYQ106" s="1338"/>
      <c r="EYR106" s="1338"/>
      <c r="EYS106" s="1338"/>
      <c r="EYT106" s="1338"/>
      <c r="EYU106" s="1338"/>
      <c r="EYV106" s="1338"/>
      <c r="EYW106" s="1338"/>
      <c r="EYX106" s="1338"/>
      <c r="EYY106" s="1338"/>
      <c r="EYZ106" s="1338"/>
      <c r="EZA106" s="1338"/>
      <c r="EZB106" s="1338"/>
      <c r="EZC106" s="1338"/>
      <c r="EZD106" s="1338"/>
      <c r="EZE106" s="1338"/>
      <c r="EZF106" s="1338"/>
      <c r="EZG106" s="1338"/>
      <c r="EZH106" s="1338"/>
      <c r="EZI106" s="1338"/>
      <c r="EZJ106" s="1338"/>
      <c r="EZK106" s="1338"/>
      <c r="EZL106" s="1338"/>
      <c r="EZM106" s="1338"/>
      <c r="EZN106" s="1338"/>
      <c r="EZO106" s="1338"/>
      <c r="EZP106" s="1338"/>
      <c r="EZQ106" s="1338"/>
      <c r="EZR106" s="1338"/>
      <c r="EZS106" s="1338"/>
      <c r="EZT106" s="1338"/>
      <c r="EZU106" s="1338"/>
      <c r="EZV106" s="1338"/>
      <c r="EZW106" s="1338"/>
      <c r="EZX106" s="1338"/>
      <c r="EZY106" s="1338"/>
      <c r="EZZ106" s="1338"/>
      <c r="FAA106" s="1338"/>
      <c r="FAB106" s="1338"/>
      <c r="FAC106" s="1338"/>
      <c r="FAD106" s="1338"/>
      <c r="FAE106" s="1338"/>
      <c r="FAF106" s="1338"/>
      <c r="FAG106" s="1338"/>
      <c r="FAH106" s="1338"/>
      <c r="FAI106" s="1338"/>
      <c r="FAJ106" s="1338"/>
      <c r="FAK106" s="1338"/>
      <c r="FAL106" s="1338"/>
      <c r="FAM106" s="1338"/>
      <c r="FAN106" s="1338"/>
      <c r="FAO106" s="1338"/>
      <c r="FAP106" s="1338"/>
      <c r="FAQ106" s="1338"/>
      <c r="FAR106" s="1338"/>
      <c r="FAS106" s="1338"/>
      <c r="FAT106" s="1338"/>
      <c r="FAU106" s="1338"/>
      <c r="FAV106" s="1338"/>
      <c r="FAW106" s="1338"/>
      <c r="FAX106" s="1338"/>
      <c r="FAY106" s="1338"/>
      <c r="FAZ106" s="1338"/>
      <c r="FBA106" s="1338"/>
      <c r="FBB106" s="1338"/>
      <c r="FBC106" s="1338"/>
      <c r="FBD106" s="1338"/>
      <c r="FBE106" s="1338"/>
      <c r="FBF106" s="1338"/>
      <c r="FBG106" s="1338"/>
      <c r="FBH106" s="1338"/>
      <c r="FBI106" s="1338"/>
      <c r="FBJ106" s="1338"/>
      <c r="FBK106" s="1338"/>
      <c r="FBL106" s="1338"/>
      <c r="FBM106" s="1338"/>
      <c r="FBN106" s="1338"/>
      <c r="FBO106" s="1338"/>
      <c r="FBP106" s="1338"/>
      <c r="FBQ106" s="1338"/>
      <c r="FBR106" s="1338"/>
      <c r="FBS106" s="1338"/>
      <c r="FBT106" s="1338"/>
      <c r="FBU106" s="1338"/>
      <c r="FBV106" s="1338"/>
      <c r="FBW106" s="1338"/>
      <c r="FBX106" s="1338"/>
      <c r="FBY106" s="1338"/>
      <c r="FBZ106" s="1338"/>
      <c r="FCA106" s="1338"/>
      <c r="FCB106" s="1338"/>
      <c r="FCC106" s="1338"/>
      <c r="FCD106" s="1338"/>
      <c r="FCE106" s="1338"/>
      <c r="FCF106" s="1338"/>
      <c r="FCG106" s="1338"/>
      <c r="FCH106" s="1338"/>
      <c r="FCI106" s="1338"/>
      <c r="FCJ106" s="1338"/>
      <c r="FCK106" s="1338"/>
      <c r="FCL106" s="1338"/>
      <c r="FCM106" s="1338"/>
      <c r="FCN106" s="1338"/>
      <c r="FCO106" s="1338"/>
      <c r="FCP106" s="1338"/>
      <c r="FCQ106" s="1338"/>
      <c r="FCR106" s="1338"/>
      <c r="FCS106" s="1338"/>
      <c r="FCT106" s="1338"/>
      <c r="FCU106" s="1338"/>
      <c r="FCV106" s="1338"/>
      <c r="FCW106" s="1338"/>
      <c r="FCX106" s="1338"/>
      <c r="FCY106" s="1338"/>
      <c r="FCZ106" s="1338"/>
      <c r="FDA106" s="1338"/>
      <c r="FDB106" s="1338"/>
      <c r="FDC106" s="1338"/>
      <c r="FDD106" s="1338"/>
      <c r="FDE106" s="1338"/>
      <c r="FDF106" s="1338"/>
      <c r="FDG106" s="1338"/>
      <c r="FDH106" s="1338"/>
      <c r="FDI106" s="1338"/>
      <c r="FDJ106" s="1338"/>
      <c r="FDK106" s="1338"/>
      <c r="FDL106" s="1338"/>
      <c r="FDM106" s="1338"/>
      <c r="FDN106" s="1338"/>
      <c r="FDO106" s="1338"/>
      <c r="FDP106" s="1338"/>
      <c r="FDQ106" s="1338"/>
      <c r="FDR106" s="1338"/>
      <c r="FDS106" s="1338"/>
      <c r="FDT106" s="1338"/>
      <c r="FDU106" s="1338"/>
      <c r="FDV106" s="1338"/>
      <c r="FDW106" s="1338"/>
      <c r="FDX106" s="1338"/>
      <c r="FDY106" s="1338"/>
      <c r="FDZ106" s="1338"/>
      <c r="FEA106" s="1338"/>
      <c r="FEB106" s="1338"/>
      <c r="FEC106" s="1338"/>
      <c r="FED106" s="1338"/>
      <c r="FEE106" s="1338"/>
      <c r="FEF106" s="1338"/>
      <c r="FEG106" s="1338"/>
      <c r="FEH106" s="1338"/>
      <c r="FEI106" s="1338"/>
      <c r="FEJ106" s="1338"/>
      <c r="FEK106" s="1338"/>
      <c r="FEL106" s="1338"/>
      <c r="FEM106" s="1338"/>
      <c r="FEN106" s="1338"/>
      <c r="FEO106" s="1338"/>
      <c r="FEP106" s="1338"/>
      <c r="FEQ106" s="1338"/>
      <c r="FER106" s="1338"/>
      <c r="FES106" s="1338"/>
      <c r="FET106" s="1338"/>
      <c r="FEU106" s="1338"/>
      <c r="FEV106" s="1338"/>
      <c r="FEW106" s="1338"/>
      <c r="FEX106" s="1338"/>
      <c r="FEY106" s="1338"/>
      <c r="FEZ106" s="1338"/>
      <c r="FFA106" s="1338"/>
      <c r="FFB106" s="1338"/>
      <c r="FFC106" s="1338"/>
      <c r="FFD106" s="1338"/>
      <c r="FFE106" s="1338"/>
      <c r="FFF106" s="1338"/>
      <c r="FFG106" s="1338"/>
      <c r="FFH106" s="1338"/>
      <c r="FFI106" s="1338"/>
      <c r="FFJ106" s="1338"/>
      <c r="FFK106" s="1338"/>
      <c r="FFL106" s="1338"/>
      <c r="FFM106" s="1338"/>
      <c r="FFN106" s="1338"/>
      <c r="FFO106" s="1338"/>
      <c r="FFP106" s="1338"/>
      <c r="FFQ106" s="1338"/>
      <c r="FFR106" s="1338"/>
      <c r="FFS106" s="1338"/>
      <c r="FFT106" s="1338"/>
      <c r="FFU106" s="1338"/>
      <c r="FFV106" s="1338"/>
      <c r="FFW106" s="1338"/>
      <c r="FFX106" s="1338"/>
      <c r="FFY106" s="1338"/>
      <c r="FFZ106" s="1338"/>
      <c r="FGA106" s="1338"/>
      <c r="FGB106" s="1338"/>
      <c r="FGC106" s="1338"/>
      <c r="FGD106" s="1338"/>
      <c r="FGE106" s="1338"/>
      <c r="FGF106" s="1338"/>
      <c r="FGG106" s="1338"/>
      <c r="FGH106" s="1338"/>
      <c r="FGI106" s="1338"/>
      <c r="FGJ106" s="1338"/>
      <c r="FGK106" s="1338"/>
      <c r="FGL106" s="1338"/>
      <c r="FGM106" s="1338"/>
      <c r="FGN106" s="1338"/>
      <c r="FGO106" s="1338"/>
      <c r="FGP106" s="1338"/>
      <c r="FGQ106" s="1338"/>
      <c r="FGR106" s="1338"/>
      <c r="FGS106" s="1338"/>
      <c r="FGT106" s="1338"/>
      <c r="FGU106" s="1338"/>
      <c r="FGV106" s="1338"/>
      <c r="FGW106" s="1338"/>
      <c r="FGX106" s="1338"/>
      <c r="FGY106" s="1338"/>
      <c r="FGZ106" s="1338"/>
      <c r="FHA106" s="1338"/>
      <c r="FHB106" s="1338"/>
      <c r="FHC106" s="1338"/>
      <c r="FHD106" s="1338"/>
      <c r="FHE106" s="1338"/>
      <c r="FHF106" s="1338"/>
      <c r="FHG106" s="1338"/>
      <c r="FHH106" s="1338"/>
      <c r="FHI106" s="1338"/>
      <c r="FHJ106" s="1338"/>
      <c r="FHK106" s="1338"/>
      <c r="FHL106" s="1338"/>
      <c r="FHM106" s="1338"/>
      <c r="FHN106" s="1338"/>
      <c r="FHO106" s="1338"/>
      <c r="FHP106" s="1338"/>
      <c r="FHQ106" s="1338"/>
      <c r="FHR106" s="1338"/>
      <c r="FHS106" s="1338"/>
      <c r="FHT106" s="1338"/>
      <c r="FHU106" s="1338"/>
      <c r="FHV106" s="1338"/>
      <c r="FHW106" s="1338"/>
      <c r="FHX106" s="1338"/>
      <c r="FHY106" s="1338"/>
      <c r="FHZ106" s="1338"/>
      <c r="FIA106" s="1338"/>
      <c r="FIB106" s="1338"/>
      <c r="FIC106" s="1338"/>
      <c r="FID106" s="1338"/>
      <c r="FIE106" s="1338"/>
      <c r="FIF106" s="1338"/>
      <c r="FIG106" s="1338"/>
      <c r="FIH106" s="1338"/>
      <c r="FII106" s="1338"/>
      <c r="FIJ106" s="1338"/>
      <c r="FIK106" s="1338"/>
      <c r="FIL106" s="1338"/>
      <c r="FIM106" s="1338"/>
      <c r="FIN106" s="1338"/>
      <c r="FIO106" s="1338"/>
      <c r="FIP106" s="1338"/>
      <c r="FIQ106" s="1338"/>
      <c r="FIR106" s="1338"/>
      <c r="FIS106" s="1338"/>
      <c r="FIT106" s="1338"/>
      <c r="FIU106" s="1338"/>
      <c r="FIV106" s="1338"/>
      <c r="FIW106" s="1338"/>
      <c r="FIX106" s="1338"/>
      <c r="FIY106" s="1338"/>
      <c r="FIZ106" s="1338"/>
      <c r="FJA106" s="1338"/>
      <c r="FJB106" s="1338"/>
      <c r="FJC106" s="1338"/>
      <c r="FJD106" s="1338"/>
      <c r="FJE106" s="1338"/>
      <c r="FJF106" s="1338"/>
      <c r="FJG106" s="1338"/>
      <c r="FJH106" s="1338"/>
      <c r="FJI106" s="1338"/>
      <c r="FJJ106" s="1338"/>
      <c r="FJK106" s="1338"/>
      <c r="FJL106" s="1338"/>
      <c r="FJM106" s="1338"/>
      <c r="FJN106" s="1338"/>
      <c r="FJO106" s="1338"/>
      <c r="FJP106" s="1338"/>
      <c r="FJQ106" s="1338"/>
      <c r="FJR106" s="1338"/>
      <c r="FJS106" s="1338"/>
      <c r="FJT106" s="1338"/>
      <c r="FJU106" s="1338"/>
      <c r="FJV106" s="1338"/>
      <c r="FJW106" s="1338"/>
      <c r="FJX106" s="1338"/>
      <c r="FJY106" s="1338"/>
      <c r="FJZ106" s="1338"/>
      <c r="FKA106" s="1338"/>
      <c r="FKB106" s="1338"/>
      <c r="FKC106" s="1338"/>
      <c r="FKD106" s="1338"/>
      <c r="FKE106" s="1338"/>
      <c r="FKF106" s="1338"/>
      <c r="FKG106" s="1338"/>
      <c r="FKH106" s="1338"/>
      <c r="FKI106" s="1338"/>
      <c r="FKJ106" s="1338"/>
      <c r="FKK106" s="1338"/>
      <c r="FKL106" s="1338"/>
      <c r="FKM106" s="1338"/>
      <c r="FKN106" s="1338"/>
      <c r="FKO106" s="1338"/>
      <c r="FKP106" s="1338"/>
      <c r="FKQ106" s="1338"/>
      <c r="FKR106" s="1338"/>
      <c r="FKS106" s="1338"/>
      <c r="FKT106" s="1338"/>
      <c r="FKU106" s="1338"/>
      <c r="FKV106" s="1338"/>
      <c r="FKW106" s="1338"/>
      <c r="FKX106" s="1338"/>
      <c r="FKY106" s="1338"/>
      <c r="FKZ106" s="1338"/>
      <c r="FLA106" s="1338"/>
      <c r="FLB106" s="1338"/>
      <c r="FLC106" s="1338"/>
      <c r="FLD106" s="1338"/>
      <c r="FLE106" s="1338"/>
      <c r="FLF106" s="1338"/>
      <c r="FLG106" s="1338"/>
      <c r="FLH106" s="1338"/>
      <c r="FLI106" s="1338"/>
      <c r="FLJ106" s="1338"/>
      <c r="FLK106" s="1338"/>
      <c r="FLL106" s="1338"/>
      <c r="FLM106" s="1338"/>
      <c r="FLN106" s="1338"/>
      <c r="FLO106" s="1338"/>
      <c r="FLP106" s="1338"/>
      <c r="FLQ106" s="1338"/>
      <c r="FLR106" s="1338"/>
      <c r="FLS106" s="1338"/>
      <c r="FLT106" s="1338"/>
      <c r="FLU106" s="1338"/>
      <c r="FLV106" s="1338"/>
      <c r="FLW106" s="1338"/>
      <c r="FLX106" s="1338"/>
      <c r="FLY106" s="1338"/>
      <c r="FLZ106" s="1338"/>
      <c r="FMA106" s="1338"/>
      <c r="FMB106" s="1338"/>
      <c r="FMC106" s="1338"/>
      <c r="FMD106" s="1338"/>
      <c r="FME106" s="1338"/>
      <c r="FMF106" s="1338"/>
      <c r="FMG106" s="1338"/>
      <c r="FMH106" s="1338"/>
      <c r="FMI106" s="1338"/>
      <c r="FMJ106" s="1338"/>
      <c r="FMK106" s="1338"/>
      <c r="FML106" s="1338"/>
      <c r="FMM106" s="1338"/>
      <c r="FMN106" s="1338"/>
      <c r="FMO106" s="1338"/>
      <c r="FMP106" s="1338"/>
      <c r="FMQ106" s="1338"/>
      <c r="FMR106" s="1338"/>
      <c r="FMS106" s="1338"/>
      <c r="FMT106" s="1338"/>
      <c r="FMU106" s="1338"/>
      <c r="FMV106" s="1338"/>
      <c r="FMW106" s="1338"/>
      <c r="FMX106" s="1338"/>
      <c r="FMY106" s="1338"/>
      <c r="FMZ106" s="1338"/>
      <c r="FNA106" s="1338"/>
      <c r="FNB106" s="1338"/>
      <c r="FNC106" s="1338"/>
      <c r="FND106" s="1338"/>
      <c r="FNE106" s="1338"/>
      <c r="FNF106" s="1338"/>
    </row>
    <row r="107" spans="1:4426" s="1339" customFormat="1" ht="15">
      <c r="A107" s="1301"/>
      <c r="B107" s="1406">
        <v>1901122</v>
      </c>
      <c r="C107" s="1410" t="s">
        <v>833</v>
      </c>
      <c r="D107" s="1427">
        <v>14326.98</v>
      </c>
      <c r="E107" s="1405"/>
      <c r="F107" s="1398">
        <f>+D107</f>
        <v>14326.98</v>
      </c>
      <c r="G107" s="1398"/>
      <c r="H107" s="1398"/>
      <c r="I107" s="1398"/>
      <c r="J107" s="1623" t="s">
        <v>1665</v>
      </c>
      <c r="K107" s="1424" t="s">
        <v>834</v>
      </c>
      <c r="L107" s="1338"/>
      <c r="M107" s="1338"/>
      <c r="N107" s="1338"/>
      <c r="O107" s="1338"/>
      <c r="P107" s="1338"/>
      <c r="Q107" s="1338"/>
      <c r="R107" s="1338"/>
      <c r="S107" s="1338"/>
      <c r="T107" s="1338"/>
      <c r="U107" s="1338"/>
      <c r="V107" s="1338"/>
      <c r="W107" s="1338"/>
      <c r="X107" s="1338"/>
      <c r="Y107" s="1338"/>
      <c r="Z107" s="1338"/>
      <c r="AA107" s="1338"/>
      <c r="AB107" s="1338"/>
      <c r="AC107" s="1338"/>
      <c r="AD107" s="1338"/>
      <c r="AE107" s="1338"/>
      <c r="AF107" s="1338"/>
      <c r="AG107" s="1338"/>
      <c r="AH107" s="1338"/>
      <c r="AI107" s="1338"/>
      <c r="AJ107" s="1338"/>
      <c r="AK107" s="1338"/>
      <c r="AL107" s="1338"/>
      <c r="AM107" s="1338"/>
      <c r="AN107" s="1338"/>
      <c r="AO107" s="1338"/>
      <c r="AP107" s="1338"/>
      <c r="AQ107" s="1338"/>
      <c r="AR107" s="1338"/>
      <c r="AS107" s="1338"/>
      <c r="AT107" s="1338"/>
      <c r="AU107" s="1338"/>
      <c r="AV107" s="1338"/>
      <c r="AW107" s="1338"/>
      <c r="AX107" s="1338"/>
      <c r="AY107" s="1338"/>
      <c r="AZ107" s="1338"/>
      <c r="BA107" s="1338"/>
      <c r="BB107" s="1338"/>
      <c r="BC107" s="1338"/>
      <c r="BD107" s="1338"/>
      <c r="BE107" s="1338"/>
      <c r="BF107" s="1338"/>
      <c r="BG107" s="1338"/>
      <c r="BH107" s="1338"/>
      <c r="BI107" s="1338"/>
      <c r="BJ107" s="1338"/>
      <c r="BK107" s="1338"/>
      <c r="BL107" s="1338"/>
      <c r="BM107" s="1338"/>
      <c r="BN107" s="1338"/>
      <c r="BO107" s="1338"/>
      <c r="BP107" s="1338"/>
      <c r="BQ107" s="1338"/>
      <c r="BR107" s="1338"/>
      <c r="BS107" s="1338"/>
      <c r="BT107" s="1338"/>
      <c r="BU107" s="1338"/>
      <c r="BV107" s="1338"/>
      <c r="BW107" s="1338"/>
      <c r="BX107" s="1338"/>
      <c r="BY107" s="1338"/>
      <c r="BZ107" s="1338"/>
      <c r="CA107" s="1338"/>
      <c r="CB107" s="1338"/>
      <c r="CC107" s="1338"/>
      <c r="CD107" s="1338"/>
      <c r="CE107" s="1338"/>
      <c r="CF107" s="1338"/>
      <c r="CG107" s="1338"/>
      <c r="CH107" s="1338"/>
      <c r="CI107" s="1338"/>
      <c r="CJ107" s="1338"/>
      <c r="CK107" s="1338"/>
      <c r="CL107" s="1338"/>
      <c r="CM107" s="1338"/>
      <c r="CN107" s="1338"/>
      <c r="CO107" s="1338"/>
      <c r="CP107" s="1338"/>
      <c r="CQ107" s="1338"/>
      <c r="CR107" s="1338"/>
      <c r="CS107" s="1338"/>
      <c r="CT107" s="1338"/>
      <c r="CU107" s="1338"/>
      <c r="CV107" s="1338"/>
      <c r="CW107" s="1338"/>
      <c r="CX107" s="1338"/>
      <c r="CY107" s="1338"/>
      <c r="CZ107" s="1338"/>
      <c r="DA107" s="1338"/>
      <c r="DB107" s="1338"/>
      <c r="DC107" s="1338"/>
      <c r="DD107" s="1338"/>
      <c r="DE107" s="1338"/>
      <c r="DF107" s="1338"/>
      <c r="DG107" s="1338"/>
      <c r="DH107" s="1338"/>
      <c r="DI107" s="1338"/>
      <c r="DJ107" s="1338"/>
      <c r="DK107" s="1338"/>
      <c r="DL107" s="1338"/>
      <c r="DM107" s="1338"/>
      <c r="DN107" s="1338"/>
      <c r="DO107" s="1338"/>
      <c r="DP107" s="1338"/>
      <c r="DQ107" s="1338"/>
      <c r="DR107" s="1338"/>
      <c r="DS107" s="1338"/>
      <c r="DT107" s="1338"/>
      <c r="DU107" s="1338"/>
      <c r="DV107" s="1338"/>
      <c r="DW107" s="1338"/>
      <c r="DX107" s="1338"/>
      <c r="DY107" s="1338"/>
      <c r="DZ107" s="1338"/>
      <c r="EA107" s="1338"/>
      <c r="EB107" s="1338"/>
      <c r="EC107" s="1338"/>
      <c r="ED107" s="1338"/>
      <c r="EE107" s="1338"/>
      <c r="EF107" s="1338"/>
      <c r="EG107" s="1338"/>
      <c r="EH107" s="1338"/>
      <c r="EI107" s="1338"/>
      <c r="EJ107" s="1338"/>
      <c r="EK107" s="1338"/>
      <c r="EL107" s="1338"/>
      <c r="EM107" s="1338"/>
      <c r="EN107" s="1338"/>
      <c r="EO107" s="1338"/>
      <c r="EP107" s="1338"/>
      <c r="EQ107" s="1338"/>
      <c r="ER107" s="1338"/>
      <c r="ES107" s="1338"/>
      <c r="ET107" s="1338"/>
      <c r="EU107" s="1338"/>
      <c r="EV107" s="1338"/>
      <c r="EW107" s="1338"/>
      <c r="EX107" s="1338"/>
      <c r="EY107" s="1338"/>
      <c r="EZ107" s="1338"/>
      <c r="FA107" s="1338"/>
      <c r="FB107" s="1338"/>
      <c r="FC107" s="1338"/>
      <c r="FD107" s="1338"/>
      <c r="FE107" s="1338"/>
      <c r="FF107" s="1338"/>
      <c r="FG107" s="1338"/>
      <c r="FH107" s="1338"/>
      <c r="FI107" s="1338"/>
      <c r="FJ107" s="1338"/>
      <c r="FK107" s="1338"/>
      <c r="FL107" s="1338"/>
      <c r="FM107" s="1338"/>
      <c r="FN107" s="1338"/>
      <c r="FO107" s="1338"/>
      <c r="FP107" s="1338"/>
      <c r="FQ107" s="1338"/>
      <c r="FR107" s="1338"/>
      <c r="FS107" s="1338"/>
      <c r="FT107" s="1338"/>
      <c r="FU107" s="1338"/>
      <c r="FV107" s="1338"/>
      <c r="FW107" s="1338"/>
      <c r="FX107" s="1338"/>
      <c r="FY107" s="1338"/>
      <c r="FZ107" s="1338"/>
      <c r="GA107" s="1338"/>
      <c r="GB107" s="1338"/>
      <c r="GC107" s="1338"/>
      <c r="GD107" s="1338"/>
      <c r="GE107" s="1338"/>
      <c r="GF107" s="1338"/>
      <c r="GG107" s="1338"/>
      <c r="GH107" s="1338"/>
      <c r="GI107" s="1338"/>
      <c r="GJ107" s="1338"/>
      <c r="GK107" s="1338"/>
      <c r="GL107" s="1338"/>
      <c r="GM107" s="1338"/>
      <c r="GN107" s="1338"/>
      <c r="GO107" s="1338"/>
      <c r="GP107" s="1338"/>
      <c r="GQ107" s="1338"/>
      <c r="GR107" s="1338"/>
      <c r="GS107" s="1338"/>
      <c r="GT107" s="1338"/>
      <c r="GU107" s="1338"/>
      <c r="GV107" s="1338"/>
      <c r="GW107" s="1338"/>
      <c r="GX107" s="1338"/>
      <c r="GY107" s="1338"/>
      <c r="GZ107" s="1338"/>
      <c r="HA107" s="1338"/>
      <c r="HB107" s="1338"/>
      <c r="HC107" s="1338"/>
      <c r="HD107" s="1338"/>
      <c r="HE107" s="1338"/>
      <c r="HF107" s="1338"/>
      <c r="HG107" s="1338"/>
      <c r="HH107" s="1338"/>
      <c r="HI107" s="1338"/>
      <c r="HJ107" s="1338"/>
      <c r="HK107" s="1338"/>
      <c r="HL107" s="1338"/>
      <c r="HM107" s="1338"/>
      <c r="HN107" s="1338"/>
      <c r="HO107" s="1338"/>
      <c r="HP107" s="1338"/>
      <c r="HQ107" s="1338"/>
      <c r="HR107" s="1338"/>
      <c r="HS107" s="1338"/>
      <c r="HT107" s="1338"/>
      <c r="HU107" s="1338"/>
      <c r="HV107" s="1338"/>
      <c r="HW107" s="1338"/>
      <c r="HX107" s="1338"/>
      <c r="HY107" s="1338"/>
      <c r="HZ107" s="1338"/>
      <c r="IA107" s="1338"/>
      <c r="IB107" s="1338"/>
      <c r="IC107" s="1338"/>
      <c r="ID107" s="1338"/>
      <c r="IE107" s="1338"/>
      <c r="IF107" s="1338"/>
      <c r="IG107" s="1338"/>
      <c r="IH107" s="1338"/>
      <c r="II107" s="1338"/>
      <c r="IJ107" s="1338"/>
      <c r="IK107" s="1338"/>
      <c r="IL107" s="1338"/>
      <c r="IM107" s="1338"/>
      <c r="IN107" s="1338"/>
      <c r="IO107" s="1338"/>
      <c r="IP107" s="1338"/>
      <c r="IQ107" s="1338"/>
      <c r="IR107" s="1338"/>
      <c r="IS107" s="1338"/>
      <c r="IT107" s="1338"/>
      <c r="IU107" s="1338"/>
      <c r="IV107" s="1338"/>
      <c r="IW107" s="1338"/>
      <c r="IX107" s="1338"/>
      <c r="IY107" s="1338"/>
      <c r="IZ107" s="1338"/>
      <c r="JA107" s="1338"/>
      <c r="JB107" s="1338"/>
      <c r="JC107" s="1338"/>
      <c r="JD107" s="1338"/>
      <c r="JE107" s="1338"/>
      <c r="JF107" s="1338"/>
      <c r="JG107" s="1338"/>
      <c r="JH107" s="1338"/>
      <c r="JI107" s="1338"/>
      <c r="JJ107" s="1338"/>
      <c r="JK107" s="1338"/>
      <c r="JL107" s="1338"/>
      <c r="JM107" s="1338"/>
      <c r="JN107" s="1338"/>
      <c r="JO107" s="1338"/>
      <c r="JP107" s="1338"/>
      <c r="JQ107" s="1338"/>
      <c r="JR107" s="1338"/>
      <c r="JS107" s="1338"/>
      <c r="JT107" s="1338"/>
      <c r="JU107" s="1338"/>
      <c r="JV107" s="1338"/>
      <c r="JW107" s="1338"/>
      <c r="JX107" s="1338"/>
      <c r="JY107" s="1338"/>
      <c r="JZ107" s="1338"/>
      <c r="KA107" s="1338"/>
      <c r="KB107" s="1338"/>
      <c r="KC107" s="1338"/>
      <c r="KD107" s="1338"/>
      <c r="KE107" s="1338"/>
      <c r="KF107" s="1338"/>
      <c r="KG107" s="1338"/>
      <c r="KH107" s="1338"/>
      <c r="KI107" s="1338"/>
      <c r="KJ107" s="1338"/>
      <c r="KK107" s="1338"/>
      <c r="KL107" s="1338"/>
      <c r="KM107" s="1338"/>
      <c r="KN107" s="1338"/>
      <c r="KO107" s="1338"/>
      <c r="KP107" s="1338"/>
      <c r="KQ107" s="1338"/>
      <c r="KR107" s="1338"/>
      <c r="KS107" s="1338"/>
      <c r="KT107" s="1338"/>
      <c r="KU107" s="1338"/>
      <c r="KV107" s="1338"/>
      <c r="KW107" s="1338"/>
      <c r="KX107" s="1338"/>
      <c r="KY107" s="1338"/>
      <c r="KZ107" s="1338"/>
      <c r="LA107" s="1338"/>
      <c r="LB107" s="1338"/>
      <c r="LC107" s="1338"/>
      <c r="LD107" s="1338"/>
      <c r="LE107" s="1338"/>
      <c r="LF107" s="1338"/>
      <c r="LG107" s="1338"/>
      <c r="LH107" s="1338"/>
      <c r="LI107" s="1338"/>
      <c r="LJ107" s="1338"/>
      <c r="LK107" s="1338"/>
      <c r="LL107" s="1338"/>
      <c r="LM107" s="1338"/>
      <c r="LN107" s="1338"/>
      <c r="LO107" s="1338"/>
      <c r="LP107" s="1338"/>
      <c r="LQ107" s="1338"/>
      <c r="LR107" s="1338"/>
      <c r="LS107" s="1338"/>
      <c r="LT107" s="1338"/>
      <c r="LU107" s="1338"/>
      <c r="LV107" s="1338"/>
      <c r="LW107" s="1338"/>
      <c r="LX107" s="1338"/>
      <c r="LY107" s="1338"/>
      <c r="LZ107" s="1338"/>
      <c r="MA107" s="1338"/>
      <c r="MB107" s="1338"/>
      <c r="MC107" s="1338"/>
      <c r="MD107" s="1338"/>
      <c r="ME107" s="1338"/>
      <c r="MF107" s="1338"/>
      <c r="MG107" s="1338"/>
      <c r="MH107" s="1338"/>
      <c r="MI107" s="1338"/>
      <c r="MJ107" s="1338"/>
      <c r="MK107" s="1338"/>
      <c r="ML107" s="1338"/>
      <c r="MM107" s="1338"/>
      <c r="MN107" s="1338"/>
      <c r="MO107" s="1338"/>
      <c r="MP107" s="1338"/>
      <c r="MQ107" s="1338"/>
      <c r="MR107" s="1338"/>
      <c r="MS107" s="1338"/>
      <c r="MT107" s="1338"/>
      <c r="MU107" s="1338"/>
      <c r="MV107" s="1338"/>
      <c r="MW107" s="1338"/>
      <c r="MX107" s="1338"/>
      <c r="MY107" s="1338"/>
      <c r="MZ107" s="1338"/>
      <c r="NA107" s="1338"/>
      <c r="NB107" s="1338"/>
      <c r="NC107" s="1338"/>
      <c r="ND107" s="1338"/>
      <c r="NE107" s="1338"/>
      <c r="NF107" s="1338"/>
      <c r="NG107" s="1338"/>
      <c r="NH107" s="1338"/>
      <c r="NI107" s="1338"/>
      <c r="NJ107" s="1338"/>
      <c r="NK107" s="1338"/>
      <c r="NL107" s="1338"/>
      <c r="NM107" s="1338"/>
      <c r="NN107" s="1338"/>
      <c r="NO107" s="1338"/>
      <c r="NP107" s="1338"/>
      <c r="NQ107" s="1338"/>
      <c r="NR107" s="1338"/>
      <c r="NS107" s="1338"/>
      <c r="NT107" s="1338"/>
      <c r="NU107" s="1338"/>
      <c r="NV107" s="1338"/>
      <c r="NW107" s="1338"/>
      <c r="NX107" s="1338"/>
      <c r="NY107" s="1338"/>
      <c r="NZ107" s="1338"/>
      <c r="OA107" s="1338"/>
      <c r="OB107" s="1338"/>
      <c r="OC107" s="1338"/>
      <c r="OD107" s="1338"/>
      <c r="OE107" s="1338"/>
      <c r="OF107" s="1338"/>
      <c r="OG107" s="1338"/>
      <c r="OH107" s="1338"/>
      <c r="OI107" s="1338"/>
      <c r="OJ107" s="1338"/>
      <c r="OK107" s="1338"/>
      <c r="OL107" s="1338"/>
      <c r="OM107" s="1338"/>
      <c r="ON107" s="1338"/>
      <c r="OO107" s="1338"/>
      <c r="OP107" s="1338"/>
      <c r="OQ107" s="1338"/>
      <c r="OR107" s="1338"/>
      <c r="OS107" s="1338"/>
      <c r="OT107" s="1338"/>
      <c r="OU107" s="1338"/>
      <c r="OV107" s="1338"/>
      <c r="OW107" s="1338"/>
      <c r="OX107" s="1338"/>
      <c r="OY107" s="1338"/>
      <c r="OZ107" s="1338"/>
      <c r="PA107" s="1338"/>
      <c r="PB107" s="1338"/>
      <c r="PC107" s="1338"/>
      <c r="PD107" s="1338"/>
      <c r="PE107" s="1338"/>
      <c r="PF107" s="1338"/>
      <c r="PG107" s="1338"/>
      <c r="PH107" s="1338"/>
      <c r="PI107" s="1338"/>
      <c r="PJ107" s="1338"/>
      <c r="PK107" s="1338"/>
      <c r="PL107" s="1338"/>
      <c r="PM107" s="1338"/>
      <c r="PN107" s="1338"/>
      <c r="PO107" s="1338"/>
      <c r="PP107" s="1338"/>
      <c r="PQ107" s="1338"/>
      <c r="PR107" s="1338"/>
      <c r="PS107" s="1338"/>
      <c r="PT107" s="1338"/>
      <c r="PU107" s="1338"/>
      <c r="PV107" s="1338"/>
      <c r="PW107" s="1338"/>
      <c r="PX107" s="1338"/>
      <c r="PY107" s="1338"/>
      <c r="PZ107" s="1338"/>
      <c r="QA107" s="1338"/>
      <c r="QB107" s="1338"/>
      <c r="QC107" s="1338"/>
      <c r="QD107" s="1338"/>
      <c r="QE107" s="1338"/>
      <c r="QF107" s="1338"/>
      <c r="QG107" s="1338"/>
      <c r="QH107" s="1338"/>
      <c r="QI107" s="1338"/>
      <c r="QJ107" s="1338"/>
      <c r="QK107" s="1338"/>
      <c r="QL107" s="1338"/>
      <c r="QM107" s="1338"/>
      <c r="QN107" s="1338"/>
      <c r="QO107" s="1338"/>
      <c r="QP107" s="1338"/>
      <c r="QQ107" s="1338"/>
      <c r="QR107" s="1338"/>
      <c r="QS107" s="1338"/>
      <c r="QT107" s="1338"/>
      <c r="QU107" s="1338"/>
      <c r="QV107" s="1338"/>
      <c r="QW107" s="1338"/>
      <c r="QX107" s="1338"/>
      <c r="QY107" s="1338"/>
      <c r="QZ107" s="1338"/>
      <c r="RA107" s="1338"/>
      <c r="RB107" s="1338"/>
      <c r="RC107" s="1338"/>
      <c r="RD107" s="1338"/>
      <c r="RE107" s="1338"/>
      <c r="RF107" s="1338"/>
      <c r="RG107" s="1338"/>
      <c r="RH107" s="1338"/>
      <c r="RI107" s="1338"/>
      <c r="RJ107" s="1338"/>
      <c r="RK107" s="1338"/>
      <c r="RL107" s="1338"/>
      <c r="RM107" s="1338"/>
      <c r="RN107" s="1338"/>
      <c r="RO107" s="1338"/>
      <c r="RP107" s="1338"/>
      <c r="RQ107" s="1338"/>
      <c r="RR107" s="1338"/>
      <c r="RS107" s="1338"/>
      <c r="RT107" s="1338"/>
      <c r="RU107" s="1338"/>
      <c r="RV107" s="1338"/>
      <c r="RW107" s="1338"/>
      <c r="RX107" s="1338"/>
      <c r="RY107" s="1338"/>
      <c r="RZ107" s="1338"/>
      <c r="SA107" s="1338"/>
      <c r="SB107" s="1338"/>
      <c r="SC107" s="1338"/>
      <c r="SD107" s="1338"/>
      <c r="SE107" s="1338"/>
      <c r="SF107" s="1338"/>
      <c r="SG107" s="1338"/>
      <c r="SH107" s="1338"/>
      <c r="SI107" s="1338"/>
      <c r="SJ107" s="1338"/>
      <c r="SK107" s="1338"/>
      <c r="SL107" s="1338"/>
      <c r="SM107" s="1338"/>
      <c r="SN107" s="1338"/>
      <c r="SO107" s="1338"/>
      <c r="SP107" s="1338"/>
      <c r="SQ107" s="1338"/>
      <c r="SR107" s="1338"/>
      <c r="SS107" s="1338"/>
      <c r="ST107" s="1338"/>
      <c r="SU107" s="1338"/>
      <c r="SV107" s="1338"/>
      <c r="SW107" s="1338"/>
      <c r="SX107" s="1338"/>
      <c r="SY107" s="1338"/>
      <c r="SZ107" s="1338"/>
      <c r="TA107" s="1338"/>
      <c r="TB107" s="1338"/>
      <c r="TC107" s="1338"/>
      <c r="TD107" s="1338"/>
      <c r="TE107" s="1338"/>
      <c r="TF107" s="1338"/>
      <c r="TG107" s="1338"/>
      <c r="TH107" s="1338"/>
      <c r="TI107" s="1338"/>
      <c r="TJ107" s="1338"/>
      <c r="TK107" s="1338"/>
      <c r="TL107" s="1338"/>
      <c r="TM107" s="1338"/>
      <c r="TN107" s="1338"/>
      <c r="TO107" s="1338"/>
      <c r="TP107" s="1338"/>
      <c r="TQ107" s="1338"/>
      <c r="TR107" s="1338"/>
      <c r="TS107" s="1338"/>
      <c r="TT107" s="1338"/>
      <c r="TU107" s="1338"/>
      <c r="TV107" s="1338"/>
      <c r="TW107" s="1338"/>
      <c r="TX107" s="1338"/>
      <c r="TY107" s="1338"/>
      <c r="TZ107" s="1338"/>
      <c r="UA107" s="1338"/>
      <c r="UB107" s="1338"/>
      <c r="UC107" s="1338"/>
      <c r="UD107" s="1338"/>
      <c r="UE107" s="1338"/>
      <c r="UF107" s="1338"/>
      <c r="UG107" s="1338"/>
      <c r="UH107" s="1338"/>
      <c r="UI107" s="1338"/>
      <c r="UJ107" s="1338"/>
      <c r="UK107" s="1338"/>
      <c r="UL107" s="1338"/>
      <c r="UM107" s="1338"/>
      <c r="UN107" s="1338"/>
      <c r="UO107" s="1338"/>
      <c r="UP107" s="1338"/>
      <c r="UQ107" s="1338"/>
      <c r="UR107" s="1338"/>
      <c r="US107" s="1338"/>
      <c r="UT107" s="1338"/>
      <c r="UU107" s="1338"/>
      <c r="UV107" s="1338"/>
      <c r="UW107" s="1338"/>
      <c r="UX107" s="1338"/>
      <c r="UY107" s="1338"/>
      <c r="UZ107" s="1338"/>
      <c r="VA107" s="1338"/>
      <c r="VB107" s="1338"/>
      <c r="VC107" s="1338"/>
      <c r="VD107" s="1338"/>
      <c r="VE107" s="1338"/>
      <c r="VF107" s="1338"/>
      <c r="VG107" s="1338"/>
      <c r="VH107" s="1338"/>
      <c r="VI107" s="1338"/>
      <c r="VJ107" s="1338"/>
      <c r="VK107" s="1338"/>
      <c r="VL107" s="1338"/>
      <c r="VM107" s="1338"/>
      <c r="VN107" s="1338"/>
      <c r="VO107" s="1338"/>
      <c r="VP107" s="1338"/>
      <c r="VQ107" s="1338"/>
      <c r="VR107" s="1338"/>
      <c r="VS107" s="1338"/>
      <c r="VT107" s="1338"/>
      <c r="VU107" s="1338"/>
      <c r="VV107" s="1338"/>
      <c r="VW107" s="1338"/>
      <c r="VX107" s="1338"/>
      <c r="VY107" s="1338"/>
      <c r="VZ107" s="1338"/>
      <c r="WA107" s="1338"/>
      <c r="WB107" s="1338"/>
      <c r="WC107" s="1338"/>
      <c r="WD107" s="1338"/>
      <c r="WE107" s="1338"/>
      <c r="WF107" s="1338"/>
      <c r="WG107" s="1338"/>
      <c r="WH107" s="1338"/>
      <c r="WI107" s="1338"/>
      <c r="WJ107" s="1338"/>
      <c r="WK107" s="1338"/>
      <c r="WL107" s="1338"/>
      <c r="WM107" s="1338"/>
      <c r="WN107" s="1338"/>
      <c r="WO107" s="1338"/>
      <c r="WP107" s="1338"/>
      <c r="WQ107" s="1338"/>
      <c r="WR107" s="1338"/>
      <c r="WS107" s="1338"/>
      <c r="WT107" s="1338"/>
      <c r="WU107" s="1338"/>
      <c r="WV107" s="1338"/>
      <c r="WW107" s="1338"/>
      <c r="WX107" s="1338"/>
      <c r="WY107" s="1338"/>
      <c r="WZ107" s="1338"/>
      <c r="XA107" s="1338"/>
      <c r="XB107" s="1338"/>
      <c r="XC107" s="1338"/>
      <c r="XD107" s="1338"/>
      <c r="XE107" s="1338"/>
      <c r="XF107" s="1338"/>
      <c r="XG107" s="1338"/>
      <c r="XH107" s="1338"/>
      <c r="XI107" s="1338"/>
      <c r="XJ107" s="1338"/>
      <c r="XK107" s="1338"/>
      <c r="XL107" s="1338"/>
      <c r="XM107" s="1338"/>
      <c r="XN107" s="1338"/>
      <c r="XO107" s="1338"/>
      <c r="XP107" s="1338"/>
      <c r="XQ107" s="1338"/>
      <c r="XR107" s="1338"/>
      <c r="XS107" s="1338"/>
      <c r="XT107" s="1338"/>
      <c r="XU107" s="1338"/>
      <c r="XV107" s="1338"/>
      <c r="XW107" s="1338"/>
      <c r="XX107" s="1338"/>
      <c r="XY107" s="1338"/>
      <c r="XZ107" s="1338"/>
      <c r="YA107" s="1338"/>
      <c r="YB107" s="1338"/>
      <c r="YC107" s="1338"/>
      <c r="YD107" s="1338"/>
      <c r="YE107" s="1338"/>
      <c r="YF107" s="1338"/>
      <c r="YG107" s="1338"/>
      <c r="YH107" s="1338"/>
      <c r="YI107" s="1338"/>
      <c r="YJ107" s="1338"/>
      <c r="YK107" s="1338"/>
      <c r="YL107" s="1338"/>
      <c r="YM107" s="1338"/>
      <c r="YN107" s="1338"/>
      <c r="YO107" s="1338"/>
      <c r="YP107" s="1338"/>
      <c r="YQ107" s="1338"/>
      <c r="YR107" s="1338"/>
      <c r="YS107" s="1338"/>
      <c r="YT107" s="1338"/>
      <c r="YU107" s="1338"/>
      <c r="YV107" s="1338"/>
      <c r="YW107" s="1338"/>
      <c r="YX107" s="1338"/>
      <c r="YY107" s="1338"/>
      <c r="YZ107" s="1338"/>
      <c r="ZA107" s="1338"/>
      <c r="ZB107" s="1338"/>
      <c r="ZC107" s="1338"/>
      <c r="ZD107" s="1338"/>
      <c r="ZE107" s="1338"/>
      <c r="ZF107" s="1338"/>
      <c r="ZG107" s="1338"/>
      <c r="ZH107" s="1338"/>
      <c r="ZI107" s="1338"/>
      <c r="ZJ107" s="1338"/>
      <c r="ZK107" s="1338"/>
      <c r="ZL107" s="1338"/>
      <c r="ZM107" s="1338"/>
      <c r="ZN107" s="1338"/>
      <c r="ZO107" s="1338"/>
      <c r="ZP107" s="1338"/>
      <c r="ZQ107" s="1338"/>
      <c r="ZR107" s="1338"/>
      <c r="ZS107" s="1338"/>
      <c r="ZT107" s="1338"/>
      <c r="ZU107" s="1338"/>
      <c r="ZV107" s="1338"/>
      <c r="ZW107" s="1338"/>
      <c r="ZX107" s="1338"/>
      <c r="ZY107" s="1338"/>
      <c r="ZZ107" s="1338"/>
      <c r="AAA107" s="1338"/>
      <c r="AAB107" s="1338"/>
      <c r="AAC107" s="1338"/>
      <c r="AAD107" s="1338"/>
      <c r="AAE107" s="1338"/>
      <c r="AAF107" s="1338"/>
      <c r="AAG107" s="1338"/>
      <c r="AAH107" s="1338"/>
      <c r="AAI107" s="1338"/>
      <c r="AAJ107" s="1338"/>
      <c r="AAK107" s="1338"/>
      <c r="AAL107" s="1338"/>
      <c r="AAM107" s="1338"/>
      <c r="AAN107" s="1338"/>
      <c r="AAO107" s="1338"/>
      <c r="AAP107" s="1338"/>
      <c r="AAQ107" s="1338"/>
      <c r="AAR107" s="1338"/>
      <c r="AAS107" s="1338"/>
      <c r="AAT107" s="1338"/>
      <c r="AAU107" s="1338"/>
      <c r="AAV107" s="1338"/>
      <c r="AAW107" s="1338"/>
      <c r="AAX107" s="1338"/>
      <c r="AAY107" s="1338"/>
      <c r="AAZ107" s="1338"/>
      <c r="ABA107" s="1338"/>
      <c r="ABB107" s="1338"/>
      <c r="ABC107" s="1338"/>
      <c r="ABD107" s="1338"/>
      <c r="ABE107" s="1338"/>
      <c r="ABF107" s="1338"/>
      <c r="ABG107" s="1338"/>
      <c r="ABH107" s="1338"/>
      <c r="ABI107" s="1338"/>
      <c r="ABJ107" s="1338"/>
      <c r="ABK107" s="1338"/>
      <c r="ABL107" s="1338"/>
      <c r="ABM107" s="1338"/>
      <c r="ABN107" s="1338"/>
      <c r="ABO107" s="1338"/>
      <c r="ABP107" s="1338"/>
      <c r="ABQ107" s="1338"/>
      <c r="ABR107" s="1338"/>
      <c r="ABS107" s="1338"/>
      <c r="ABT107" s="1338"/>
      <c r="ABU107" s="1338"/>
      <c r="ABV107" s="1338"/>
      <c r="ABW107" s="1338"/>
      <c r="ABX107" s="1338"/>
      <c r="ABY107" s="1338"/>
      <c r="ABZ107" s="1338"/>
      <c r="ACA107" s="1338"/>
      <c r="ACB107" s="1338"/>
      <c r="ACC107" s="1338"/>
      <c r="ACD107" s="1338"/>
      <c r="ACE107" s="1338"/>
      <c r="ACF107" s="1338"/>
      <c r="ACG107" s="1338"/>
      <c r="ACH107" s="1338"/>
      <c r="ACI107" s="1338"/>
      <c r="ACJ107" s="1338"/>
      <c r="ACK107" s="1338"/>
      <c r="ACL107" s="1338"/>
      <c r="ACM107" s="1338"/>
      <c r="ACN107" s="1338"/>
      <c r="ACO107" s="1338"/>
      <c r="ACP107" s="1338"/>
      <c r="ACQ107" s="1338"/>
      <c r="ACR107" s="1338"/>
      <c r="ACS107" s="1338"/>
      <c r="ACT107" s="1338"/>
      <c r="ACU107" s="1338"/>
      <c r="ACV107" s="1338"/>
      <c r="ACW107" s="1338"/>
      <c r="ACX107" s="1338"/>
      <c r="ACY107" s="1338"/>
      <c r="ACZ107" s="1338"/>
      <c r="ADA107" s="1338"/>
      <c r="ADB107" s="1338"/>
      <c r="ADC107" s="1338"/>
      <c r="ADD107" s="1338"/>
      <c r="ADE107" s="1338"/>
      <c r="ADF107" s="1338"/>
      <c r="ADG107" s="1338"/>
      <c r="ADH107" s="1338"/>
      <c r="ADI107" s="1338"/>
      <c r="ADJ107" s="1338"/>
      <c r="ADK107" s="1338"/>
      <c r="ADL107" s="1338"/>
      <c r="ADM107" s="1338"/>
      <c r="ADN107" s="1338"/>
      <c r="ADO107" s="1338"/>
      <c r="ADP107" s="1338"/>
      <c r="ADQ107" s="1338"/>
      <c r="ADR107" s="1338"/>
      <c r="ADS107" s="1338"/>
      <c r="ADT107" s="1338"/>
      <c r="ADU107" s="1338"/>
      <c r="ADV107" s="1338"/>
      <c r="ADW107" s="1338"/>
      <c r="ADX107" s="1338"/>
      <c r="ADY107" s="1338"/>
      <c r="ADZ107" s="1338"/>
      <c r="AEA107" s="1338"/>
      <c r="AEB107" s="1338"/>
      <c r="AEC107" s="1338"/>
      <c r="AED107" s="1338"/>
      <c r="AEE107" s="1338"/>
      <c r="AEF107" s="1338"/>
      <c r="AEG107" s="1338"/>
      <c r="AEH107" s="1338"/>
      <c r="AEI107" s="1338"/>
      <c r="AEJ107" s="1338"/>
      <c r="AEK107" s="1338"/>
      <c r="AEL107" s="1338"/>
      <c r="AEM107" s="1338"/>
      <c r="AEN107" s="1338"/>
      <c r="AEO107" s="1338"/>
      <c r="AEP107" s="1338"/>
      <c r="AEQ107" s="1338"/>
      <c r="AER107" s="1338"/>
      <c r="AES107" s="1338"/>
      <c r="AET107" s="1338"/>
      <c r="AEU107" s="1338"/>
      <c r="AEV107" s="1338"/>
      <c r="AEW107" s="1338"/>
      <c r="AEX107" s="1338"/>
      <c r="AEY107" s="1338"/>
      <c r="AEZ107" s="1338"/>
      <c r="AFA107" s="1338"/>
      <c r="AFB107" s="1338"/>
      <c r="AFC107" s="1338"/>
      <c r="AFD107" s="1338"/>
      <c r="AFE107" s="1338"/>
      <c r="AFF107" s="1338"/>
      <c r="AFG107" s="1338"/>
      <c r="AFH107" s="1338"/>
      <c r="AFI107" s="1338"/>
      <c r="AFJ107" s="1338"/>
      <c r="AFK107" s="1338"/>
      <c r="AFL107" s="1338"/>
      <c r="AFM107" s="1338"/>
      <c r="AFN107" s="1338"/>
      <c r="AFO107" s="1338"/>
      <c r="AFP107" s="1338"/>
      <c r="AFQ107" s="1338"/>
      <c r="AFR107" s="1338"/>
      <c r="AFS107" s="1338"/>
      <c r="AFT107" s="1338"/>
      <c r="AFU107" s="1338"/>
      <c r="AFV107" s="1338"/>
      <c r="AFW107" s="1338"/>
      <c r="AFX107" s="1338"/>
      <c r="AFY107" s="1338"/>
      <c r="AFZ107" s="1338"/>
      <c r="AGA107" s="1338"/>
      <c r="AGB107" s="1338"/>
      <c r="AGC107" s="1338"/>
      <c r="AGD107" s="1338"/>
      <c r="AGE107" s="1338"/>
      <c r="AGF107" s="1338"/>
      <c r="AGG107" s="1338"/>
      <c r="AGH107" s="1338"/>
      <c r="AGI107" s="1338"/>
      <c r="AGJ107" s="1338"/>
      <c r="AGK107" s="1338"/>
      <c r="AGL107" s="1338"/>
      <c r="AGM107" s="1338"/>
      <c r="AGN107" s="1338"/>
      <c r="AGO107" s="1338"/>
      <c r="AGP107" s="1338"/>
      <c r="AGQ107" s="1338"/>
      <c r="AGR107" s="1338"/>
      <c r="AGS107" s="1338"/>
      <c r="AGT107" s="1338"/>
      <c r="AGU107" s="1338"/>
      <c r="AGV107" s="1338"/>
      <c r="AGW107" s="1338"/>
      <c r="AGX107" s="1338"/>
      <c r="AGY107" s="1338"/>
      <c r="AGZ107" s="1338"/>
      <c r="AHA107" s="1338"/>
      <c r="AHB107" s="1338"/>
      <c r="AHC107" s="1338"/>
      <c r="AHD107" s="1338"/>
      <c r="AHE107" s="1338"/>
      <c r="AHF107" s="1338"/>
      <c r="AHG107" s="1338"/>
      <c r="AHH107" s="1338"/>
      <c r="AHI107" s="1338"/>
      <c r="AHJ107" s="1338"/>
      <c r="AHK107" s="1338"/>
      <c r="AHL107" s="1338"/>
      <c r="AHM107" s="1338"/>
      <c r="AHN107" s="1338"/>
      <c r="AHO107" s="1338"/>
      <c r="AHP107" s="1338"/>
      <c r="AHQ107" s="1338"/>
      <c r="AHR107" s="1338"/>
      <c r="AHS107" s="1338"/>
      <c r="AHT107" s="1338"/>
      <c r="AHU107" s="1338"/>
      <c r="AHV107" s="1338"/>
      <c r="AHW107" s="1338"/>
      <c r="AHX107" s="1338"/>
      <c r="AHY107" s="1338"/>
      <c r="AHZ107" s="1338"/>
      <c r="AIA107" s="1338"/>
      <c r="AIB107" s="1338"/>
      <c r="AIC107" s="1338"/>
      <c r="AID107" s="1338"/>
      <c r="AIE107" s="1338"/>
      <c r="AIF107" s="1338"/>
      <c r="AIG107" s="1338"/>
      <c r="AIH107" s="1338"/>
      <c r="AII107" s="1338"/>
      <c r="AIJ107" s="1338"/>
      <c r="AIK107" s="1338"/>
      <c r="AIL107" s="1338"/>
      <c r="AIM107" s="1338"/>
      <c r="AIN107" s="1338"/>
      <c r="AIO107" s="1338"/>
      <c r="AIP107" s="1338"/>
      <c r="AIQ107" s="1338"/>
      <c r="AIR107" s="1338"/>
      <c r="AIS107" s="1338"/>
      <c r="AIT107" s="1338"/>
      <c r="AIU107" s="1338"/>
      <c r="AIV107" s="1338"/>
      <c r="AIW107" s="1338"/>
      <c r="AIX107" s="1338"/>
      <c r="AIY107" s="1338"/>
      <c r="AIZ107" s="1338"/>
      <c r="AJA107" s="1338"/>
      <c r="AJB107" s="1338"/>
      <c r="AJC107" s="1338"/>
      <c r="AJD107" s="1338"/>
      <c r="AJE107" s="1338"/>
      <c r="AJF107" s="1338"/>
      <c r="AJG107" s="1338"/>
      <c r="AJH107" s="1338"/>
      <c r="AJI107" s="1338"/>
      <c r="AJJ107" s="1338"/>
      <c r="AJK107" s="1338"/>
      <c r="AJL107" s="1338"/>
      <c r="AJM107" s="1338"/>
      <c r="AJN107" s="1338"/>
      <c r="AJO107" s="1338"/>
      <c r="AJP107" s="1338"/>
      <c r="AJQ107" s="1338"/>
      <c r="AJR107" s="1338"/>
      <c r="AJS107" s="1338"/>
      <c r="AJT107" s="1338"/>
      <c r="AJU107" s="1338"/>
      <c r="AJV107" s="1338"/>
      <c r="AJW107" s="1338"/>
      <c r="AJX107" s="1338"/>
      <c r="AJY107" s="1338"/>
      <c r="AJZ107" s="1338"/>
      <c r="AKA107" s="1338"/>
      <c r="AKB107" s="1338"/>
      <c r="AKC107" s="1338"/>
      <c r="AKD107" s="1338"/>
      <c r="AKE107" s="1338"/>
      <c r="AKF107" s="1338"/>
      <c r="AKG107" s="1338"/>
      <c r="AKH107" s="1338"/>
      <c r="AKI107" s="1338"/>
      <c r="AKJ107" s="1338"/>
      <c r="AKK107" s="1338"/>
      <c r="AKL107" s="1338"/>
      <c r="AKM107" s="1338"/>
      <c r="AKN107" s="1338"/>
      <c r="AKO107" s="1338"/>
      <c r="AKP107" s="1338"/>
      <c r="AKQ107" s="1338"/>
      <c r="AKR107" s="1338"/>
      <c r="AKS107" s="1338"/>
      <c r="AKT107" s="1338"/>
      <c r="AKU107" s="1338"/>
      <c r="AKV107" s="1338"/>
      <c r="AKW107" s="1338"/>
      <c r="AKX107" s="1338"/>
      <c r="AKY107" s="1338"/>
      <c r="AKZ107" s="1338"/>
      <c r="ALA107" s="1338"/>
      <c r="ALB107" s="1338"/>
      <c r="ALC107" s="1338"/>
      <c r="ALD107" s="1338"/>
      <c r="ALE107" s="1338"/>
      <c r="ALF107" s="1338"/>
      <c r="ALG107" s="1338"/>
      <c r="ALH107" s="1338"/>
      <c r="ALI107" s="1338"/>
      <c r="ALJ107" s="1338"/>
      <c r="ALK107" s="1338"/>
      <c r="ALL107" s="1338"/>
      <c r="ALM107" s="1338"/>
      <c r="ALN107" s="1338"/>
      <c r="ALO107" s="1338"/>
      <c r="ALP107" s="1338"/>
      <c r="ALQ107" s="1338"/>
      <c r="ALR107" s="1338"/>
      <c r="ALS107" s="1338"/>
      <c r="ALT107" s="1338"/>
      <c r="ALU107" s="1338"/>
      <c r="ALV107" s="1338"/>
      <c r="ALW107" s="1338"/>
      <c r="ALX107" s="1338"/>
      <c r="ALY107" s="1338"/>
      <c r="ALZ107" s="1338"/>
      <c r="AMA107" s="1338"/>
      <c r="AMB107" s="1338"/>
      <c r="AMC107" s="1338"/>
      <c r="AMD107" s="1338"/>
      <c r="AME107" s="1338"/>
      <c r="AMF107" s="1338"/>
      <c r="AMG107" s="1338"/>
      <c r="AMH107" s="1338"/>
      <c r="AMI107" s="1338"/>
      <c r="AMJ107" s="1338"/>
      <c r="AMK107" s="1338"/>
      <c r="AML107" s="1338"/>
      <c r="AMM107" s="1338"/>
      <c r="AMN107" s="1338"/>
      <c r="AMO107" s="1338"/>
      <c r="AMP107" s="1338"/>
      <c r="AMQ107" s="1338"/>
      <c r="AMR107" s="1338"/>
      <c r="AMS107" s="1338"/>
      <c r="AMT107" s="1338"/>
      <c r="AMU107" s="1338"/>
      <c r="AMV107" s="1338"/>
      <c r="AMW107" s="1338"/>
      <c r="AMX107" s="1338"/>
      <c r="AMY107" s="1338"/>
      <c r="AMZ107" s="1338"/>
      <c r="ANA107" s="1338"/>
      <c r="ANB107" s="1338"/>
      <c r="ANC107" s="1338"/>
      <c r="AND107" s="1338"/>
      <c r="ANE107" s="1338"/>
      <c r="ANF107" s="1338"/>
      <c r="ANG107" s="1338"/>
      <c r="ANH107" s="1338"/>
      <c r="ANI107" s="1338"/>
      <c r="ANJ107" s="1338"/>
      <c r="ANK107" s="1338"/>
      <c r="ANL107" s="1338"/>
      <c r="ANM107" s="1338"/>
      <c r="ANN107" s="1338"/>
      <c r="ANO107" s="1338"/>
      <c r="ANP107" s="1338"/>
      <c r="ANQ107" s="1338"/>
      <c r="ANR107" s="1338"/>
      <c r="ANS107" s="1338"/>
      <c r="ANT107" s="1338"/>
      <c r="ANU107" s="1338"/>
      <c r="ANV107" s="1338"/>
      <c r="ANW107" s="1338"/>
      <c r="ANX107" s="1338"/>
      <c r="ANY107" s="1338"/>
      <c r="ANZ107" s="1338"/>
      <c r="AOA107" s="1338"/>
      <c r="AOB107" s="1338"/>
      <c r="AOC107" s="1338"/>
      <c r="AOD107" s="1338"/>
      <c r="AOE107" s="1338"/>
      <c r="AOF107" s="1338"/>
      <c r="AOG107" s="1338"/>
      <c r="AOH107" s="1338"/>
      <c r="AOI107" s="1338"/>
      <c r="AOJ107" s="1338"/>
      <c r="AOK107" s="1338"/>
      <c r="AOL107" s="1338"/>
      <c r="AOM107" s="1338"/>
      <c r="AON107" s="1338"/>
      <c r="AOO107" s="1338"/>
      <c r="AOP107" s="1338"/>
      <c r="AOQ107" s="1338"/>
      <c r="AOR107" s="1338"/>
      <c r="AOS107" s="1338"/>
      <c r="AOT107" s="1338"/>
      <c r="AOU107" s="1338"/>
      <c r="AOV107" s="1338"/>
      <c r="AOW107" s="1338"/>
      <c r="AOX107" s="1338"/>
      <c r="AOY107" s="1338"/>
      <c r="AOZ107" s="1338"/>
      <c r="APA107" s="1338"/>
      <c r="APB107" s="1338"/>
      <c r="APC107" s="1338"/>
      <c r="APD107" s="1338"/>
      <c r="APE107" s="1338"/>
      <c r="APF107" s="1338"/>
      <c r="APG107" s="1338"/>
      <c r="APH107" s="1338"/>
      <c r="API107" s="1338"/>
      <c r="APJ107" s="1338"/>
      <c r="APK107" s="1338"/>
      <c r="APL107" s="1338"/>
      <c r="APM107" s="1338"/>
      <c r="APN107" s="1338"/>
      <c r="APO107" s="1338"/>
      <c r="APP107" s="1338"/>
      <c r="APQ107" s="1338"/>
      <c r="APR107" s="1338"/>
      <c r="APS107" s="1338"/>
      <c r="APT107" s="1338"/>
      <c r="APU107" s="1338"/>
      <c r="APV107" s="1338"/>
      <c r="APW107" s="1338"/>
      <c r="APX107" s="1338"/>
      <c r="APY107" s="1338"/>
      <c r="APZ107" s="1338"/>
      <c r="AQA107" s="1338"/>
      <c r="AQB107" s="1338"/>
      <c r="AQC107" s="1338"/>
      <c r="AQD107" s="1338"/>
      <c r="AQE107" s="1338"/>
      <c r="AQF107" s="1338"/>
      <c r="AQG107" s="1338"/>
      <c r="AQH107" s="1338"/>
      <c r="AQI107" s="1338"/>
      <c r="AQJ107" s="1338"/>
      <c r="AQK107" s="1338"/>
      <c r="AQL107" s="1338"/>
      <c r="AQM107" s="1338"/>
      <c r="AQN107" s="1338"/>
      <c r="AQO107" s="1338"/>
      <c r="AQP107" s="1338"/>
      <c r="AQQ107" s="1338"/>
      <c r="AQR107" s="1338"/>
      <c r="AQS107" s="1338"/>
      <c r="AQT107" s="1338"/>
      <c r="AQU107" s="1338"/>
      <c r="AQV107" s="1338"/>
      <c r="AQW107" s="1338"/>
      <c r="AQX107" s="1338"/>
      <c r="AQY107" s="1338"/>
      <c r="AQZ107" s="1338"/>
      <c r="ARA107" s="1338"/>
      <c r="ARB107" s="1338"/>
      <c r="ARC107" s="1338"/>
      <c r="ARD107" s="1338"/>
      <c r="ARE107" s="1338"/>
      <c r="ARF107" s="1338"/>
      <c r="ARG107" s="1338"/>
      <c r="ARH107" s="1338"/>
      <c r="ARI107" s="1338"/>
      <c r="ARJ107" s="1338"/>
      <c r="ARK107" s="1338"/>
      <c r="ARL107" s="1338"/>
      <c r="ARM107" s="1338"/>
      <c r="ARN107" s="1338"/>
      <c r="ARO107" s="1338"/>
      <c r="ARP107" s="1338"/>
      <c r="ARQ107" s="1338"/>
      <c r="ARR107" s="1338"/>
      <c r="ARS107" s="1338"/>
      <c r="ART107" s="1338"/>
      <c r="ARU107" s="1338"/>
      <c r="ARV107" s="1338"/>
      <c r="ARW107" s="1338"/>
      <c r="ARX107" s="1338"/>
      <c r="ARY107" s="1338"/>
      <c r="ARZ107" s="1338"/>
      <c r="ASA107" s="1338"/>
      <c r="ASB107" s="1338"/>
      <c r="ASC107" s="1338"/>
      <c r="ASD107" s="1338"/>
      <c r="ASE107" s="1338"/>
      <c r="ASF107" s="1338"/>
      <c r="ASG107" s="1338"/>
      <c r="ASH107" s="1338"/>
      <c r="ASI107" s="1338"/>
      <c r="ASJ107" s="1338"/>
      <c r="ASK107" s="1338"/>
      <c r="ASL107" s="1338"/>
      <c r="ASM107" s="1338"/>
      <c r="ASN107" s="1338"/>
      <c r="ASO107" s="1338"/>
      <c r="ASP107" s="1338"/>
      <c r="ASQ107" s="1338"/>
      <c r="ASR107" s="1338"/>
      <c r="ASS107" s="1338"/>
      <c r="AST107" s="1338"/>
      <c r="ASU107" s="1338"/>
      <c r="ASV107" s="1338"/>
      <c r="ASW107" s="1338"/>
      <c r="ASX107" s="1338"/>
      <c r="ASY107" s="1338"/>
      <c r="ASZ107" s="1338"/>
      <c r="ATA107" s="1338"/>
      <c r="ATB107" s="1338"/>
      <c r="ATC107" s="1338"/>
      <c r="ATD107" s="1338"/>
      <c r="ATE107" s="1338"/>
      <c r="ATF107" s="1338"/>
      <c r="ATG107" s="1338"/>
      <c r="ATH107" s="1338"/>
      <c r="ATI107" s="1338"/>
      <c r="ATJ107" s="1338"/>
      <c r="ATK107" s="1338"/>
      <c r="ATL107" s="1338"/>
      <c r="ATM107" s="1338"/>
      <c r="ATN107" s="1338"/>
      <c r="ATO107" s="1338"/>
      <c r="ATP107" s="1338"/>
      <c r="ATQ107" s="1338"/>
      <c r="ATR107" s="1338"/>
      <c r="ATS107" s="1338"/>
      <c r="ATT107" s="1338"/>
      <c r="ATU107" s="1338"/>
      <c r="ATV107" s="1338"/>
      <c r="ATW107" s="1338"/>
      <c r="ATX107" s="1338"/>
      <c r="ATY107" s="1338"/>
      <c r="ATZ107" s="1338"/>
      <c r="AUA107" s="1338"/>
      <c r="AUB107" s="1338"/>
      <c r="AUC107" s="1338"/>
      <c r="AUD107" s="1338"/>
      <c r="AUE107" s="1338"/>
      <c r="AUF107" s="1338"/>
      <c r="AUG107" s="1338"/>
      <c r="AUH107" s="1338"/>
      <c r="AUI107" s="1338"/>
      <c r="AUJ107" s="1338"/>
      <c r="AUK107" s="1338"/>
      <c r="AUL107" s="1338"/>
      <c r="AUM107" s="1338"/>
      <c r="AUN107" s="1338"/>
      <c r="AUO107" s="1338"/>
      <c r="AUP107" s="1338"/>
      <c r="AUQ107" s="1338"/>
      <c r="AUR107" s="1338"/>
      <c r="AUS107" s="1338"/>
      <c r="AUT107" s="1338"/>
      <c r="AUU107" s="1338"/>
      <c r="AUV107" s="1338"/>
      <c r="AUW107" s="1338"/>
      <c r="AUX107" s="1338"/>
      <c r="AUY107" s="1338"/>
      <c r="AUZ107" s="1338"/>
      <c r="AVA107" s="1338"/>
      <c r="AVB107" s="1338"/>
      <c r="AVC107" s="1338"/>
      <c r="AVD107" s="1338"/>
      <c r="AVE107" s="1338"/>
      <c r="AVF107" s="1338"/>
      <c r="AVG107" s="1338"/>
      <c r="AVH107" s="1338"/>
      <c r="AVI107" s="1338"/>
      <c r="AVJ107" s="1338"/>
      <c r="AVK107" s="1338"/>
      <c r="AVL107" s="1338"/>
      <c r="AVM107" s="1338"/>
      <c r="AVN107" s="1338"/>
      <c r="AVO107" s="1338"/>
      <c r="AVP107" s="1338"/>
      <c r="AVQ107" s="1338"/>
      <c r="AVR107" s="1338"/>
      <c r="AVS107" s="1338"/>
      <c r="AVT107" s="1338"/>
      <c r="AVU107" s="1338"/>
      <c r="AVV107" s="1338"/>
      <c r="AVW107" s="1338"/>
      <c r="AVX107" s="1338"/>
      <c r="AVY107" s="1338"/>
      <c r="AVZ107" s="1338"/>
      <c r="AWA107" s="1338"/>
      <c r="AWB107" s="1338"/>
      <c r="AWC107" s="1338"/>
      <c r="AWD107" s="1338"/>
      <c r="AWE107" s="1338"/>
      <c r="AWF107" s="1338"/>
      <c r="AWG107" s="1338"/>
      <c r="AWH107" s="1338"/>
      <c r="AWI107" s="1338"/>
      <c r="AWJ107" s="1338"/>
      <c r="AWK107" s="1338"/>
      <c r="AWL107" s="1338"/>
      <c r="AWM107" s="1338"/>
      <c r="AWN107" s="1338"/>
      <c r="AWO107" s="1338"/>
      <c r="AWP107" s="1338"/>
      <c r="AWQ107" s="1338"/>
      <c r="AWR107" s="1338"/>
      <c r="AWS107" s="1338"/>
      <c r="AWT107" s="1338"/>
      <c r="AWU107" s="1338"/>
      <c r="AWV107" s="1338"/>
      <c r="AWW107" s="1338"/>
      <c r="AWX107" s="1338"/>
      <c r="AWY107" s="1338"/>
      <c r="AWZ107" s="1338"/>
      <c r="AXA107" s="1338"/>
      <c r="AXB107" s="1338"/>
      <c r="AXC107" s="1338"/>
      <c r="AXD107" s="1338"/>
      <c r="AXE107" s="1338"/>
      <c r="AXF107" s="1338"/>
      <c r="AXG107" s="1338"/>
      <c r="AXH107" s="1338"/>
      <c r="AXI107" s="1338"/>
      <c r="AXJ107" s="1338"/>
      <c r="AXK107" s="1338"/>
      <c r="AXL107" s="1338"/>
      <c r="AXM107" s="1338"/>
      <c r="AXN107" s="1338"/>
      <c r="AXO107" s="1338"/>
      <c r="AXP107" s="1338"/>
      <c r="AXQ107" s="1338"/>
      <c r="AXR107" s="1338"/>
      <c r="AXS107" s="1338"/>
      <c r="AXT107" s="1338"/>
      <c r="AXU107" s="1338"/>
      <c r="AXV107" s="1338"/>
      <c r="AXW107" s="1338"/>
      <c r="AXX107" s="1338"/>
      <c r="AXY107" s="1338"/>
      <c r="AXZ107" s="1338"/>
      <c r="AYA107" s="1338"/>
      <c r="AYB107" s="1338"/>
      <c r="AYC107" s="1338"/>
      <c r="AYD107" s="1338"/>
      <c r="AYE107" s="1338"/>
      <c r="AYF107" s="1338"/>
      <c r="AYG107" s="1338"/>
      <c r="AYH107" s="1338"/>
      <c r="AYI107" s="1338"/>
      <c r="AYJ107" s="1338"/>
      <c r="AYK107" s="1338"/>
      <c r="AYL107" s="1338"/>
      <c r="AYM107" s="1338"/>
      <c r="AYN107" s="1338"/>
      <c r="AYO107" s="1338"/>
      <c r="AYP107" s="1338"/>
      <c r="AYQ107" s="1338"/>
      <c r="AYR107" s="1338"/>
      <c r="AYS107" s="1338"/>
      <c r="AYT107" s="1338"/>
      <c r="AYU107" s="1338"/>
      <c r="AYV107" s="1338"/>
      <c r="AYW107" s="1338"/>
      <c r="AYX107" s="1338"/>
      <c r="AYY107" s="1338"/>
      <c r="AYZ107" s="1338"/>
      <c r="AZA107" s="1338"/>
      <c r="AZB107" s="1338"/>
      <c r="AZC107" s="1338"/>
      <c r="AZD107" s="1338"/>
      <c r="AZE107" s="1338"/>
      <c r="AZF107" s="1338"/>
      <c r="AZG107" s="1338"/>
      <c r="AZH107" s="1338"/>
      <c r="AZI107" s="1338"/>
      <c r="AZJ107" s="1338"/>
      <c r="AZK107" s="1338"/>
      <c r="AZL107" s="1338"/>
      <c r="AZM107" s="1338"/>
      <c r="AZN107" s="1338"/>
      <c r="AZO107" s="1338"/>
      <c r="AZP107" s="1338"/>
      <c r="AZQ107" s="1338"/>
      <c r="AZR107" s="1338"/>
      <c r="AZS107" s="1338"/>
      <c r="AZT107" s="1338"/>
      <c r="AZU107" s="1338"/>
      <c r="AZV107" s="1338"/>
      <c r="AZW107" s="1338"/>
      <c r="AZX107" s="1338"/>
      <c r="AZY107" s="1338"/>
      <c r="AZZ107" s="1338"/>
      <c r="BAA107" s="1338"/>
      <c r="BAB107" s="1338"/>
      <c r="BAC107" s="1338"/>
      <c r="BAD107" s="1338"/>
      <c r="BAE107" s="1338"/>
      <c r="BAF107" s="1338"/>
      <c r="BAG107" s="1338"/>
      <c r="BAH107" s="1338"/>
      <c r="BAI107" s="1338"/>
      <c r="BAJ107" s="1338"/>
      <c r="BAK107" s="1338"/>
      <c r="BAL107" s="1338"/>
      <c r="BAM107" s="1338"/>
      <c r="BAN107" s="1338"/>
      <c r="BAO107" s="1338"/>
      <c r="BAP107" s="1338"/>
      <c r="BAQ107" s="1338"/>
      <c r="BAR107" s="1338"/>
      <c r="BAS107" s="1338"/>
      <c r="BAT107" s="1338"/>
      <c r="BAU107" s="1338"/>
      <c r="BAV107" s="1338"/>
      <c r="BAW107" s="1338"/>
      <c r="BAX107" s="1338"/>
      <c r="BAY107" s="1338"/>
      <c r="BAZ107" s="1338"/>
      <c r="BBA107" s="1338"/>
      <c r="BBB107" s="1338"/>
      <c r="BBC107" s="1338"/>
      <c r="BBD107" s="1338"/>
      <c r="BBE107" s="1338"/>
      <c r="BBF107" s="1338"/>
      <c r="BBG107" s="1338"/>
      <c r="BBH107" s="1338"/>
      <c r="BBI107" s="1338"/>
      <c r="BBJ107" s="1338"/>
      <c r="BBK107" s="1338"/>
      <c r="BBL107" s="1338"/>
      <c r="BBM107" s="1338"/>
      <c r="BBN107" s="1338"/>
      <c r="BBO107" s="1338"/>
      <c r="BBP107" s="1338"/>
      <c r="BBQ107" s="1338"/>
      <c r="BBR107" s="1338"/>
      <c r="BBS107" s="1338"/>
      <c r="BBT107" s="1338"/>
      <c r="BBU107" s="1338"/>
      <c r="BBV107" s="1338"/>
      <c r="BBW107" s="1338"/>
      <c r="BBX107" s="1338"/>
      <c r="BBY107" s="1338"/>
      <c r="BBZ107" s="1338"/>
      <c r="BCA107" s="1338"/>
      <c r="BCB107" s="1338"/>
      <c r="BCC107" s="1338"/>
      <c r="BCD107" s="1338"/>
      <c r="BCE107" s="1338"/>
      <c r="BCF107" s="1338"/>
      <c r="BCG107" s="1338"/>
      <c r="BCH107" s="1338"/>
      <c r="BCI107" s="1338"/>
      <c r="BCJ107" s="1338"/>
      <c r="BCK107" s="1338"/>
      <c r="BCL107" s="1338"/>
      <c r="BCM107" s="1338"/>
      <c r="BCN107" s="1338"/>
      <c r="BCO107" s="1338"/>
      <c r="BCP107" s="1338"/>
      <c r="BCQ107" s="1338"/>
      <c r="BCR107" s="1338"/>
      <c r="BCS107" s="1338"/>
      <c r="BCT107" s="1338"/>
      <c r="BCU107" s="1338"/>
      <c r="BCV107" s="1338"/>
      <c r="BCW107" s="1338"/>
      <c r="BCX107" s="1338"/>
      <c r="BCY107" s="1338"/>
      <c r="BCZ107" s="1338"/>
      <c r="BDA107" s="1338"/>
      <c r="BDB107" s="1338"/>
      <c r="BDC107" s="1338"/>
      <c r="BDD107" s="1338"/>
      <c r="BDE107" s="1338"/>
      <c r="BDF107" s="1338"/>
      <c r="BDG107" s="1338"/>
      <c r="BDH107" s="1338"/>
      <c r="BDI107" s="1338"/>
      <c r="BDJ107" s="1338"/>
      <c r="BDK107" s="1338"/>
      <c r="BDL107" s="1338"/>
      <c r="BDM107" s="1338"/>
      <c r="BDN107" s="1338"/>
      <c r="BDO107" s="1338"/>
      <c r="BDP107" s="1338"/>
      <c r="BDQ107" s="1338"/>
      <c r="BDR107" s="1338"/>
      <c r="BDS107" s="1338"/>
      <c r="BDT107" s="1338"/>
      <c r="BDU107" s="1338"/>
      <c r="BDV107" s="1338"/>
      <c r="BDW107" s="1338"/>
      <c r="BDX107" s="1338"/>
      <c r="BDY107" s="1338"/>
      <c r="BDZ107" s="1338"/>
      <c r="BEA107" s="1338"/>
      <c r="BEB107" s="1338"/>
      <c r="BEC107" s="1338"/>
      <c r="BED107" s="1338"/>
      <c r="BEE107" s="1338"/>
      <c r="BEF107" s="1338"/>
      <c r="BEG107" s="1338"/>
      <c r="BEH107" s="1338"/>
      <c r="BEI107" s="1338"/>
      <c r="BEJ107" s="1338"/>
      <c r="BEK107" s="1338"/>
      <c r="BEL107" s="1338"/>
      <c r="BEM107" s="1338"/>
      <c r="BEN107" s="1338"/>
      <c r="BEO107" s="1338"/>
      <c r="BEP107" s="1338"/>
      <c r="BEQ107" s="1338"/>
      <c r="BER107" s="1338"/>
      <c r="BES107" s="1338"/>
      <c r="BET107" s="1338"/>
      <c r="BEU107" s="1338"/>
      <c r="BEV107" s="1338"/>
      <c r="BEW107" s="1338"/>
      <c r="BEX107" s="1338"/>
      <c r="BEY107" s="1338"/>
      <c r="BEZ107" s="1338"/>
      <c r="BFA107" s="1338"/>
      <c r="BFB107" s="1338"/>
      <c r="BFC107" s="1338"/>
      <c r="BFD107" s="1338"/>
      <c r="BFE107" s="1338"/>
      <c r="BFF107" s="1338"/>
      <c r="BFG107" s="1338"/>
      <c r="BFH107" s="1338"/>
      <c r="BFI107" s="1338"/>
      <c r="BFJ107" s="1338"/>
      <c r="BFK107" s="1338"/>
      <c r="BFL107" s="1338"/>
      <c r="BFM107" s="1338"/>
      <c r="BFN107" s="1338"/>
      <c r="BFO107" s="1338"/>
      <c r="BFP107" s="1338"/>
      <c r="BFQ107" s="1338"/>
      <c r="BFR107" s="1338"/>
      <c r="BFS107" s="1338"/>
      <c r="BFT107" s="1338"/>
      <c r="BFU107" s="1338"/>
      <c r="BFV107" s="1338"/>
      <c r="BFW107" s="1338"/>
      <c r="BFX107" s="1338"/>
      <c r="BFY107" s="1338"/>
      <c r="BFZ107" s="1338"/>
      <c r="BGA107" s="1338"/>
      <c r="BGB107" s="1338"/>
      <c r="BGC107" s="1338"/>
      <c r="BGD107" s="1338"/>
      <c r="BGE107" s="1338"/>
      <c r="BGF107" s="1338"/>
      <c r="BGG107" s="1338"/>
      <c r="BGH107" s="1338"/>
      <c r="BGI107" s="1338"/>
      <c r="BGJ107" s="1338"/>
      <c r="BGK107" s="1338"/>
      <c r="BGL107" s="1338"/>
      <c r="BGM107" s="1338"/>
      <c r="BGN107" s="1338"/>
      <c r="BGO107" s="1338"/>
      <c r="BGP107" s="1338"/>
      <c r="BGQ107" s="1338"/>
      <c r="BGR107" s="1338"/>
      <c r="BGS107" s="1338"/>
      <c r="BGT107" s="1338"/>
      <c r="BGU107" s="1338"/>
      <c r="BGV107" s="1338"/>
      <c r="BGW107" s="1338"/>
      <c r="BGX107" s="1338"/>
      <c r="BGY107" s="1338"/>
      <c r="BGZ107" s="1338"/>
      <c r="BHA107" s="1338"/>
      <c r="BHB107" s="1338"/>
      <c r="BHC107" s="1338"/>
      <c r="BHD107" s="1338"/>
      <c r="BHE107" s="1338"/>
      <c r="BHF107" s="1338"/>
      <c r="BHG107" s="1338"/>
      <c r="BHH107" s="1338"/>
      <c r="BHI107" s="1338"/>
      <c r="BHJ107" s="1338"/>
      <c r="BHK107" s="1338"/>
      <c r="BHL107" s="1338"/>
      <c r="BHM107" s="1338"/>
      <c r="BHN107" s="1338"/>
      <c r="BHO107" s="1338"/>
      <c r="BHP107" s="1338"/>
      <c r="BHQ107" s="1338"/>
      <c r="BHR107" s="1338"/>
      <c r="BHS107" s="1338"/>
      <c r="BHT107" s="1338"/>
      <c r="BHU107" s="1338"/>
      <c r="BHV107" s="1338"/>
      <c r="BHW107" s="1338"/>
      <c r="BHX107" s="1338"/>
      <c r="BHY107" s="1338"/>
      <c r="BHZ107" s="1338"/>
      <c r="BIA107" s="1338"/>
      <c r="BIB107" s="1338"/>
      <c r="BIC107" s="1338"/>
      <c r="BID107" s="1338"/>
      <c r="BIE107" s="1338"/>
      <c r="BIF107" s="1338"/>
      <c r="BIG107" s="1338"/>
      <c r="BIH107" s="1338"/>
      <c r="BII107" s="1338"/>
      <c r="BIJ107" s="1338"/>
      <c r="BIK107" s="1338"/>
      <c r="BIL107" s="1338"/>
      <c r="BIM107" s="1338"/>
      <c r="BIN107" s="1338"/>
      <c r="BIO107" s="1338"/>
      <c r="BIP107" s="1338"/>
      <c r="BIQ107" s="1338"/>
      <c r="BIR107" s="1338"/>
      <c r="BIS107" s="1338"/>
      <c r="BIT107" s="1338"/>
      <c r="BIU107" s="1338"/>
      <c r="BIV107" s="1338"/>
      <c r="BIW107" s="1338"/>
      <c r="BIX107" s="1338"/>
      <c r="BIY107" s="1338"/>
      <c r="BIZ107" s="1338"/>
      <c r="BJA107" s="1338"/>
      <c r="BJB107" s="1338"/>
      <c r="BJC107" s="1338"/>
      <c r="BJD107" s="1338"/>
      <c r="BJE107" s="1338"/>
      <c r="BJF107" s="1338"/>
      <c r="BJG107" s="1338"/>
      <c r="BJH107" s="1338"/>
      <c r="BJI107" s="1338"/>
      <c r="BJJ107" s="1338"/>
      <c r="BJK107" s="1338"/>
      <c r="BJL107" s="1338"/>
      <c r="BJM107" s="1338"/>
      <c r="BJN107" s="1338"/>
      <c r="BJO107" s="1338"/>
      <c r="BJP107" s="1338"/>
      <c r="BJQ107" s="1338"/>
      <c r="BJR107" s="1338"/>
      <c r="BJS107" s="1338"/>
      <c r="BJT107" s="1338"/>
      <c r="BJU107" s="1338"/>
      <c r="BJV107" s="1338"/>
      <c r="BJW107" s="1338"/>
      <c r="BJX107" s="1338"/>
      <c r="BJY107" s="1338"/>
      <c r="BJZ107" s="1338"/>
      <c r="BKA107" s="1338"/>
      <c r="BKB107" s="1338"/>
      <c r="BKC107" s="1338"/>
      <c r="BKD107" s="1338"/>
      <c r="BKE107" s="1338"/>
      <c r="BKF107" s="1338"/>
      <c r="BKG107" s="1338"/>
      <c r="BKH107" s="1338"/>
      <c r="BKI107" s="1338"/>
      <c r="BKJ107" s="1338"/>
      <c r="BKK107" s="1338"/>
      <c r="BKL107" s="1338"/>
      <c r="BKM107" s="1338"/>
      <c r="BKN107" s="1338"/>
      <c r="BKO107" s="1338"/>
      <c r="BKP107" s="1338"/>
      <c r="BKQ107" s="1338"/>
      <c r="BKR107" s="1338"/>
      <c r="BKS107" s="1338"/>
      <c r="BKT107" s="1338"/>
      <c r="BKU107" s="1338"/>
      <c r="BKV107" s="1338"/>
      <c r="BKW107" s="1338"/>
      <c r="BKX107" s="1338"/>
      <c r="BKY107" s="1338"/>
      <c r="BKZ107" s="1338"/>
      <c r="BLA107" s="1338"/>
      <c r="BLB107" s="1338"/>
      <c r="BLC107" s="1338"/>
      <c r="BLD107" s="1338"/>
      <c r="BLE107" s="1338"/>
      <c r="BLF107" s="1338"/>
      <c r="BLG107" s="1338"/>
      <c r="BLH107" s="1338"/>
      <c r="BLI107" s="1338"/>
      <c r="BLJ107" s="1338"/>
      <c r="BLK107" s="1338"/>
      <c r="BLL107" s="1338"/>
      <c r="BLM107" s="1338"/>
      <c r="BLN107" s="1338"/>
      <c r="BLO107" s="1338"/>
      <c r="BLP107" s="1338"/>
      <c r="BLQ107" s="1338"/>
      <c r="BLR107" s="1338"/>
      <c r="BLS107" s="1338"/>
      <c r="BLT107" s="1338"/>
      <c r="BLU107" s="1338"/>
      <c r="BLV107" s="1338"/>
      <c r="BLW107" s="1338"/>
      <c r="BLX107" s="1338"/>
      <c r="BLY107" s="1338"/>
      <c r="BLZ107" s="1338"/>
      <c r="BMA107" s="1338"/>
      <c r="BMB107" s="1338"/>
      <c r="BMC107" s="1338"/>
      <c r="BMD107" s="1338"/>
      <c r="BME107" s="1338"/>
      <c r="BMF107" s="1338"/>
      <c r="BMG107" s="1338"/>
      <c r="BMH107" s="1338"/>
      <c r="BMI107" s="1338"/>
      <c r="BMJ107" s="1338"/>
      <c r="BMK107" s="1338"/>
      <c r="BML107" s="1338"/>
      <c r="BMM107" s="1338"/>
      <c r="BMN107" s="1338"/>
      <c r="BMO107" s="1338"/>
      <c r="BMP107" s="1338"/>
      <c r="BMQ107" s="1338"/>
      <c r="BMR107" s="1338"/>
      <c r="BMS107" s="1338"/>
      <c r="BMT107" s="1338"/>
      <c r="BMU107" s="1338"/>
      <c r="BMV107" s="1338"/>
      <c r="BMW107" s="1338"/>
      <c r="BMX107" s="1338"/>
      <c r="BMY107" s="1338"/>
      <c r="BMZ107" s="1338"/>
      <c r="BNA107" s="1338"/>
      <c r="BNB107" s="1338"/>
      <c r="BNC107" s="1338"/>
      <c r="BND107" s="1338"/>
      <c r="BNE107" s="1338"/>
      <c r="BNF107" s="1338"/>
      <c r="BNG107" s="1338"/>
      <c r="BNH107" s="1338"/>
      <c r="BNI107" s="1338"/>
      <c r="BNJ107" s="1338"/>
      <c r="BNK107" s="1338"/>
      <c r="BNL107" s="1338"/>
      <c r="BNM107" s="1338"/>
      <c r="BNN107" s="1338"/>
      <c r="BNO107" s="1338"/>
      <c r="BNP107" s="1338"/>
      <c r="BNQ107" s="1338"/>
      <c r="BNR107" s="1338"/>
      <c r="BNS107" s="1338"/>
      <c r="BNT107" s="1338"/>
      <c r="BNU107" s="1338"/>
      <c r="BNV107" s="1338"/>
      <c r="BNW107" s="1338"/>
      <c r="BNX107" s="1338"/>
      <c r="BNY107" s="1338"/>
      <c r="BNZ107" s="1338"/>
      <c r="BOA107" s="1338"/>
      <c r="BOB107" s="1338"/>
      <c r="BOC107" s="1338"/>
      <c r="BOD107" s="1338"/>
      <c r="BOE107" s="1338"/>
      <c r="BOF107" s="1338"/>
      <c r="BOG107" s="1338"/>
      <c r="BOH107" s="1338"/>
      <c r="BOI107" s="1338"/>
      <c r="BOJ107" s="1338"/>
      <c r="BOK107" s="1338"/>
      <c r="BOL107" s="1338"/>
      <c r="BOM107" s="1338"/>
      <c r="BON107" s="1338"/>
      <c r="BOO107" s="1338"/>
      <c r="BOP107" s="1338"/>
      <c r="BOQ107" s="1338"/>
      <c r="BOR107" s="1338"/>
      <c r="BOS107" s="1338"/>
      <c r="BOT107" s="1338"/>
      <c r="BOU107" s="1338"/>
      <c r="BOV107" s="1338"/>
      <c r="BOW107" s="1338"/>
      <c r="BOX107" s="1338"/>
      <c r="BOY107" s="1338"/>
      <c r="BOZ107" s="1338"/>
      <c r="BPA107" s="1338"/>
      <c r="BPB107" s="1338"/>
      <c r="BPC107" s="1338"/>
      <c r="BPD107" s="1338"/>
      <c r="BPE107" s="1338"/>
      <c r="BPF107" s="1338"/>
      <c r="BPG107" s="1338"/>
      <c r="BPH107" s="1338"/>
      <c r="BPI107" s="1338"/>
      <c r="BPJ107" s="1338"/>
      <c r="BPK107" s="1338"/>
      <c r="BPL107" s="1338"/>
      <c r="BPM107" s="1338"/>
      <c r="BPN107" s="1338"/>
      <c r="BPO107" s="1338"/>
      <c r="BPP107" s="1338"/>
      <c r="BPQ107" s="1338"/>
      <c r="BPR107" s="1338"/>
      <c r="BPS107" s="1338"/>
      <c r="BPT107" s="1338"/>
      <c r="BPU107" s="1338"/>
      <c r="BPV107" s="1338"/>
      <c r="BPW107" s="1338"/>
      <c r="BPX107" s="1338"/>
      <c r="BPY107" s="1338"/>
      <c r="BPZ107" s="1338"/>
      <c r="BQA107" s="1338"/>
      <c r="BQB107" s="1338"/>
      <c r="BQC107" s="1338"/>
      <c r="BQD107" s="1338"/>
      <c r="BQE107" s="1338"/>
      <c r="BQF107" s="1338"/>
      <c r="BQG107" s="1338"/>
      <c r="BQH107" s="1338"/>
      <c r="BQI107" s="1338"/>
      <c r="BQJ107" s="1338"/>
      <c r="BQK107" s="1338"/>
      <c r="BQL107" s="1338"/>
      <c r="BQM107" s="1338"/>
      <c r="BQN107" s="1338"/>
      <c r="BQO107" s="1338"/>
      <c r="BQP107" s="1338"/>
      <c r="BQQ107" s="1338"/>
      <c r="BQR107" s="1338"/>
      <c r="BQS107" s="1338"/>
      <c r="BQT107" s="1338"/>
      <c r="BQU107" s="1338"/>
      <c r="BQV107" s="1338"/>
      <c r="BQW107" s="1338"/>
      <c r="BQX107" s="1338"/>
      <c r="BQY107" s="1338"/>
      <c r="BQZ107" s="1338"/>
      <c r="BRA107" s="1338"/>
      <c r="BRB107" s="1338"/>
      <c r="BRC107" s="1338"/>
      <c r="BRD107" s="1338"/>
      <c r="BRE107" s="1338"/>
      <c r="BRF107" s="1338"/>
      <c r="BRG107" s="1338"/>
      <c r="BRH107" s="1338"/>
      <c r="BRI107" s="1338"/>
      <c r="BRJ107" s="1338"/>
      <c r="BRK107" s="1338"/>
      <c r="BRL107" s="1338"/>
      <c r="BRM107" s="1338"/>
      <c r="BRN107" s="1338"/>
      <c r="BRO107" s="1338"/>
      <c r="BRP107" s="1338"/>
      <c r="BRQ107" s="1338"/>
      <c r="BRR107" s="1338"/>
      <c r="BRS107" s="1338"/>
      <c r="BRT107" s="1338"/>
      <c r="BRU107" s="1338"/>
      <c r="BRV107" s="1338"/>
      <c r="BRW107" s="1338"/>
      <c r="BRX107" s="1338"/>
      <c r="BRY107" s="1338"/>
      <c r="BRZ107" s="1338"/>
      <c r="BSA107" s="1338"/>
      <c r="BSB107" s="1338"/>
      <c r="BSC107" s="1338"/>
      <c r="BSD107" s="1338"/>
      <c r="BSE107" s="1338"/>
      <c r="BSF107" s="1338"/>
      <c r="BSG107" s="1338"/>
      <c r="BSH107" s="1338"/>
      <c r="BSI107" s="1338"/>
      <c r="BSJ107" s="1338"/>
      <c r="BSK107" s="1338"/>
      <c r="BSL107" s="1338"/>
      <c r="BSM107" s="1338"/>
      <c r="BSN107" s="1338"/>
      <c r="BSO107" s="1338"/>
      <c r="BSP107" s="1338"/>
      <c r="BSQ107" s="1338"/>
      <c r="BSR107" s="1338"/>
      <c r="BSS107" s="1338"/>
      <c r="BST107" s="1338"/>
      <c r="BSU107" s="1338"/>
      <c r="BSV107" s="1338"/>
      <c r="BSW107" s="1338"/>
      <c r="BSX107" s="1338"/>
      <c r="BSY107" s="1338"/>
      <c r="BSZ107" s="1338"/>
      <c r="BTA107" s="1338"/>
      <c r="BTB107" s="1338"/>
      <c r="BTC107" s="1338"/>
      <c r="BTD107" s="1338"/>
      <c r="BTE107" s="1338"/>
      <c r="BTF107" s="1338"/>
      <c r="BTG107" s="1338"/>
      <c r="BTH107" s="1338"/>
      <c r="BTI107" s="1338"/>
      <c r="BTJ107" s="1338"/>
      <c r="BTK107" s="1338"/>
      <c r="BTL107" s="1338"/>
      <c r="BTM107" s="1338"/>
      <c r="BTN107" s="1338"/>
      <c r="BTO107" s="1338"/>
      <c r="BTP107" s="1338"/>
      <c r="BTQ107" s="1338"/>
      <c r="BTR107" s="1338"/>
      <c r="BTS107" s="1338"/>
      <c r="BTT107" s="1338"/>
      <c r="BTU107" s="1338"/>
      <c r="BTV107" s="1338"/>
      <c r="BTW107" s="1338"/>
      <c r="BTX107" s="1338"/>
      <c r="BTY107" s="1338"/>
      <c r="BTZ107" s="1338"/>
      <c r="BUA107" s="1338"/>
      <c r="BUB107" s="1338"/>
      <c r="BUC107" s="1338"/>
      <c r="BUD107" s="1338"/>
      <c r="BUE107" s="1338"/>
      <c r="BUF107" s="1338"/>
      <c r="BUG107" s="1338"/>
      <c r="BUH107" s="1338"/>
      <c r="BUI107" s="1338"/>
      <c r="BUJ107" s="1338"/>
      <c r="BUK107" s="1338"/>
      <c r="BUL107" s="1338"/>
      <c r="BUM107" s="1338"/>
      <c r="BUN107" s="1338"/>
      <c r="BUO107" s="1338"/>
      <c r="BUP107" s="1338"/>
      <c r="BUQ107" s="1338"/>
      <c r="BUR107" s="1338"/>
      <c r="BUS107" s="1338"/>
      <c r="BUT107" s="1338"/>
      <c r="BUU107" s="1338"/>
      <c r="BUV107" s="1338"/>
      <c r="BUW107" s="1338"/>
      <c r="BUX107" s="1338"/>
      <c r="BUY107" s="1338"/>
      <c r="BUZ107" s="1338"/>
      <c r="BVA107" s="1338"/>
      <c r="BVB107" s="1338"/>
      <c r="BVC107" s="1338"/>
      <c r="BVD107" s="1338"/>
      <c r="BVE107" s="1338"/>
      <c r="BVF107" s="1338"/>
      <c r="BVG107" s="1338"/>
      <c r="BVH107" s="1338"/>
      <c r="BVI107" s="1338"/>
      <c r="BVJ107" s="1338"/>
      <c r="BVK107" s="1338"/>
      <c r="BVL107" s="1338"/>
      <c r="BVM107" s="1338"/>
      <c r="BVN107" s="1338"/>
      <c r="BVO107" s="1338"/>
      <c r="BVP107" s="1338"/>
      <c r="BVQ107" s="1338"/>
      <c r="BVR107" s="1338"/>
      <c r="BVS107" s="1338"/>
      <c r="BVT107" s="1338"/>
      <c r="BVU107" s="1338"/>
      <c r="BVV107" s="1338"/>
      <c r="BVW107" s="1338"/>
      <c r="BVX107" s="1338"/>
      <c r="BVY107" s="1338"/>
      <c r="BVZ107" s="1338"/>
      <c r="BWA107" s="1338"/>
      <c r="BWB107" s="1338"/>
      <c r="BWC107" s="1338"/>
      <c r="BWD107" s="1338"/>
      <c r="BWE107" s="1338"/>
      <c r="BWF107" s="1338"/>
      <c r="BWG107" s="1338"/>
      <c r="BWH107" s="1338"/>
      <c r="BWI107" s="1338"/>
      <c r="BWJ107" s="1338"/>
      <c r="BWK107" s="1338"/>
      <c r="BWL107" s="1338"/>
      <c r="BWM107" s="1338"/>
      <c r="BWN107" s="1338"/>
      <c r="BWO107" s="1338"/>
      <c r="BWP107" s="1338"/>
      <c r="BWQ107" s="1338"/>
      <c r="BWR107" s="1338"/>
      <c r="BWS107" s="1338"/>
      <c r="BWT107" s="1338"/>
      <c r="BWU107" s="1338"/>
      <c r="BWV107" s="1338"/>
      <c r="BWW107" s="1338"/>
      <c r="BWX107" s="1338"/>
      <c r="BWY107" s="1338"/>
      <c r="BWZ107" s="1338"/>
      <c r="BXA107" s="1338"/>
      <c r="BXB107" s="1338"/>
      <c r="BXC107" s="1338"/>
      <c r="BXD107" s="1338"/>
      <c r="BXE107" s="1338"/>
      <c r="BXF107" s="1338"/>
      <c r="BXG107" s="1338"/>
      <c r="BXH107" s="1338"/>
      <c r="BXI107" s="1338"/>
      <c r="BXJ107" s="1338"/>
      <c r="BXK107" s="1338"/>
      <c r="BXL107" s="1338"/>
      <c r="BXM107" s="1338"/>
      <c r="BXN107" s="1338"/>
      <c r="BXO107" s="1338"/>
      <c r="BXP107" s="1338"/>
      <c r="BXQ107" s="1338"/>
      <c r="BXR107" s="1338"/>
      <c r="BXS107" s="1338"/>
      <c r="BXT107" s="1338"/>
      <c r="BXU107" s="1338"/>
      <c r="BXV107" s="1338"/>
      <c r="BXW107" s="1338"/>
      <c r="BXX107" s="1338"/>
      <c r="BXY107" s="1338"/>
      <c r="BXZ107" s="1338"/>
      <c r="BYA107" s="1338"/>
      <c r="BYB107" s="1338"/>
      <c r="BYC107" s="1338"/>
      <c r="BYD107" s="1338"/>
      <c r="BYE107" s="1338"/>
      <c r="BYF107" s="1338"/>
      <c r="BYG107" s="1338"/>
      <c r="BYH107" s="1338"/>
      <c r="BYI107" s="1338"/>
      <c r="BYJ107" s="1338"/>
      <c r="BYK107" s="1338"/>
      <c r="BYL107" s="1338"/>
      <c r="BYM107" s="1338"/>
      <c r="BYN107" s="1338"/>
      <c r="BYO107" s="1338"/>
      <c r="BYP107" s="1338"/>
      <c r="BYQ107" s="1338"/>
      <c r="BYR107" s="1338"/>
      <c r="BYS107" s="1338"/>
      <c r="BYT107" s="1338"/>
      <c r="BYU107" s="1338"/>
      <c r="BYV107" s="1338"/>
      <c r="BYW107" s="1338"/>
      <c r="BYX107" s="1338"/>
      <c r="BYY107" s="1338"/>
      <c r="BYZ107" s="1338"/>
      <c r="BZA107" s="1338"/>
      <c r="BZB107" s="1338"/>
      <c r="BZC107" s="1338"/>
      <c r="BZD107" s="1338"/>
      <c r="BZE107" s="1338"/>
      <c r="BZF107" s="1338"/>
      <c r="BZG107" s="1338"/>
      <c r="BZH107" s="1338"/>
      <c r="BZI107" s="1338"/>
      <c r="BZJ107" s="1338"/>
      <c r="BZK107" s="1338"/>
      <c r="BZL107" s="1338"/>
      <c r="BZM107" s="1338"/>
      <c r="BZN107" s="1338"/>
      <c r="BZO107" s="1338"/>
      <c r="BZP107" s="1338"/>
      <c r="BZQ107" s="1338"/>
      <c r="BZR107" s="1338"/>
      <c r="BZS107" s="1338"/>
      <c r="BZT107" s="1338"/>
      <c r="BZU107" s="1338"/>
      <c r="BZV107" s="1338"/>
      <c r="BZW107" s="1338"/>
      <c r="BZX107" s="1338"/>
      <c r="BZY107" s="1338"/>
      <c r="BZZ107" s="1338"/>
      <c r="CAA107" s="1338"/>
      <c r="CAB107" s="1338"/>
      <c r="CAC107" s="1338"/>
      <c r="CAD107" s="1338"/>
      <c r="CAE107" s="1338"/>
      <c r="CAF107" s="1338"/>
      <c r="CAG107" s="1338"/>
      <c r="CAH107" s="1338"/>
      <c r="CAI107" s="1338"/>
      <c r="CAJ107" s="1338"/>
      <c r="CAK107" s="1338"/>
      <c r="CAL107" s="1338"/>
      <c r="CAM107" s="1338"/>
      <c r="CAN107" s="1338"/>
      <c r="CAO107" s="1338"/>
      <c r="CAP107" s="1338"/>
      <c r="CAQ107" s="1338"/>
      <c r="CAR107" s="1338"/>
      <c r="CAS107" s="1338"/>
      <c r="CAT107" s="1338"/>
      <c r="CAU107" s="1338"/>
      <c r="CAV107" s="1338"/>
      <c r="CAW107" s="1338"/>
      <c r="CAX107" s="1338"/>
      <c r="CAY107" s="1338"/>
      <c r="CAZ107" s="1338"/>
      <c r="CBA107" s="1338"/>
      <c r="CBB107" s="1338"/>
      <c r="CBC107" s="1338"/>
      <c r="CBD107" s="1338"/>
      <c r="CBE107" s="1338"/>
      <c r="CBF107" s="1338"/>
      <c r="CBG107" s="1338"/>
      <c r="CBH107" s="1338"/>
      <c r="CBI107" s="1338"/>
      <c r="CBJ107" s="1338"/>
      <c r="CBK107" s="1338"/>
      <c r="CBL107" s="1338"/>
      <c r="CBM107" s="1338"/>
      <c r="CBN107" s="1338"/>
      <c r="CBO107" s="1338"/>
      <c r="CBP107" s="1338"/>
      <c r="CBQ107" s="1338"/>
      <c r="CBR107" s="1338"/>
      <c r="CBS107" s="1338"/>
      <c r="CBT107" s="1338"/>
      <c r="CBU107" s="1338"/>
      <c r="CBV107" s="1338"/>
      <c r="CBW107" s="1338"/>
      <c r="CBX107" s="1338"/>
      <c r="CBY107" s="1338"/>
      <c r="CBZ107" s="1338"/>
      <c r="CCA107" s="1338"/>
      <c r="CCB107" s="1338"/>
      <c r="CCC107" s="1338"/>
      <c r="CCD107" s="1338"/>
      <c r="CCE107" s="1338"/>
      <c r="CCF107" s="1338"/>
      <c r="CCG107" s="1338"/>
      <c r="CCH107" s="1338"/>
      <c r="CCI107" s="1338"/>
      <c r="CCJ107" s="1338"/>
      <c r="CCK107" s="1338"/>
      <c r="CCL107" s="1338"/>
      <c r="CCM107" s="1338"/>
      <c r="CCN107" s="1338"/>
      <c r="CCO107" s="1338"/>
      <c r="CCP107" s="1338"/>
      <c r="CCQ107" s="1338"/>
      <c r="CCR107" s="1338"/>
      <c r="CCS107" s="1338"/>
      <c r="CCT107" s="1338"/>
      <c r="CCU107" s="1338"/>
      <c r="CCV107" s="1338"/>
      <c r="CCW107" s="1338"/>
      <c r="CCX107" s="1338"/>
      <c r="CCY107" s="1338"/>
      <c r="CCZ107" s="1338"/>
      <c r="CDA107" s="1338"/>
      <c r="CDB107" s="1338"/>
      <c r="CDC107" s="1338"/>
      <c r="CDD107" s="1338"/>
      <c r="CDE107" s="1338"/>
      <c r="CDF107" s="1338"/>
      <c r="CDG107" s="1338"/>
      <c r="CDH107" s="1338"/>
      <c r="CDI107" s="1338"/>
      <c r="CDJ107" s="1338"/>
      <c r="CDK107" s="1338"/>
      <c r="CDL107" s="1338"/>
      <c r="CDM107" s="1338"/>
      <c r="CDN107" s="1338"/>
      <c r="CDO107" s="1338"/>
      <c r="CDP107" s="1338"/>
      <c r="CDQ107" s="1338"/>
      <c r="CDR107" s="1338"/>
      <c r="CDS107" s="1338"/>
      <c r="CDT107" s="1338"/>
      <c r="CDU107" s="1338"/>
      <c r="CDV107" s="1338"/>
      <c r="CDW107" s="1338"/>
      <c r="CDX107" s="1338"/>
      <c r="CDY107" s="1338"/>
      <c r="CDZ107" s="1338"/>
      <c r="CEA107" s="1338"/>
      <c r="CEB107" s="1338"/>
      <c r="CEC107" s="1338"/>
      <c r="CED107" s="1338"/>
      <c r="CEE107" s="1338"/>
      <c r="CEF107" s="1338"/>
      <c r="CEG107" s="1338"/>
      <c r="CEH107" s="1338"/>
      <c r="CEI107" s="1338"/>
      <c r="CEJ107" s="1338"/>
      <c r="CEK107" s="1338"/>
      <c r="CEL107" s="1338"/>
      <c r="CEM107" s="1338"/>
      <c r="CEN107" s="1338"/>
      <c r="CEO107" s="1338"/>
      <c r="CEP107" s="1338"/>
      <c r="CEQ107" s="1338"/>
      <c r="CER107" s="1338"/>
      <c r="CES107" s="1338"/>
      <c r="CET107" s="1338"/>
      <c r="CEU107" s="1338"/>
      <c r="CEV107" s="1338"/>
      <c r="CEW107" s="1338"/>
      <c r="CEX107" s="1338"/>
      <c r="CEY107" s="1338"/>
      <c r="CEZ107" s="1338"/>
      <c r="CFA107" s="1338"/>
      <c r="CFB107" s="1338"/>
      <c r="CFC107" s="1338"/>
      <c r="CFD107" s="1338"/>
      <c r="CFE107" s="1338"/>
      <c r="CFF107" s="1338"/>
      <c r="CFG107" s="1338"/>
      <c r="CFH107" s="1338"/>
      <c r="CFI107" s="1338"/>
      <c r="CFJ107" s="1338"/>
      <c r="CFK107" s="1338"/>
      <c r="CFL107" s="1338"/>
      <c r="CFM107" s="1338"/>
      <c r="CFN107" s="1338"/>
      <c r="CFO107" s="1338"/>
      <c r="CFP107" s="1338"/>
      <c r="CFQ107" s="1338"/>
      <c r="CFR107" s="1338"/>
      <c r="CFS107" s="1338"/>
      <c r="CFT107" s="1338"/>
      <c r="CFU107" s="1338"/>
      <c r="CFV107" s="1338"/>
      <c r="CFW107" s="1338"/>
      <c r="CFX107" s="1338"/>
      <c r="CFY107" s="1338"/>
      <c r="CFZ107" s="1338"/>
      <c r="CGA107" s="1338"/>
      <c r="CGB107" s="1338"/>
      <c r="CGC107" s="1338"/>
      <c r="CGD107" s="1338"/>
      <c r="CGE107" s="1338"/>
      <c r="CGF107" s="1338"/>
      <c r="CGG107" s="1338"/>
      <c r="CGH107" s="1338"/>
      <c r="CGI107" s="1338"/>
      <c r="CGJ107" s="1338"/>
      <c r="CGK107" s="1338"/>
      <c r="CGL107" s="1338"/>
      <c r="CGM107" s="1338"/>
      <c r="CGN107" s="1338"/>
      <c r="CGO107" s="1338"/>
      <c r="CGP107" s="1338"/>
      <c r="CGQ107" s="1338"/>
      <c r="CGR107" s="1338"/>
      <c r="CGS107" s="1338"/>
      <c r="CGT107" s="1338"/>
      <c r="CGU107" s="1338"/>
      <c r="CGV107" s="1338"/>
      <c r="CGW107" s="1338"/>
      <c r="CGX107" s="1338"/>
      <c r="CGY107" s="1338"/>
      <c r="CGZ107" s="1338"/>
      <c r="CHA107" s="1338"/>
      <c r="CHB107" s="1338"/>
      <c r="CHC107" s="1338"/>
      <c r="CHD107" s="1338"/>
      <c r="CHE107" s="1338"/>
      <c r="CHF107" s="1338"/>
      <c r="CHG107" s="1338"/>
      <c r="CHH107" s="1338"/>
      <c r="CHI107" s="1338"/>
      <c r="CHJ107" s="1338"/>
      <c r="CHK107" s="1338"/>
      <c r="CHL107" s="1338"/>
      <c r="CHM107" s="1338"/>
      <c r="CHN107" s="1338"/>
      <c r="CHO107" s="1338"/>
      <c r="CHP107" s="1338"/>
      <c r="CHQ107" s="1338"/>
      <c r="CHR107" s="1338"/>
      <c r="CHS107" s="1338"/>
      <c r="CHT107" s="1338"/>
      <c r="CHU107" s="1338"/>
      <c r="CHV107" s="1338"/>
      <c r="CHW107" s="1338"/>
      <c r="CHX107" s="1338"/>
      <c r="CHY107" s="1338"/>
      <c r="CHZ107" s="1338"/>
      <c r="CIA107" s="1338"/>
      <c r="CIB107" s="1338"/>
      <c r="CIC107" s="1338"/>
      <c r="CID107" s="1338"/>
      <c r="CIE107" s="1338"/>
      <c r="CIF107" s="1338"/>
      <c r="CIG107" s="1338"/>
      <c r="CIH107" s="1338"/>
      <c r="CII107" s="1338"/>
      <c r="CIJ107" s="1338"/>
      <c r="CIK107" s="1338"/>
      <c r="CIL107" s="1338"/>
      <c r="CIM107" s="1338"/>
      <c r="CIN107" s="1338"/>
      <c r="CIO107" s="1338"/>
      <c r="CIP107" s="1338"/>
      <c r="CIQ107" s="1338"/>
      <c r="CIR107" s="1338"/>
      <c r="CIS107" s="1338"/>
      <c r="CIT107" s="1338"/>
      <c r="CIU107" s="1338"/>
      <c r="CIV107" s="1338"/>
      <c r="CIW107" s="1338"/>
      <c r="CIX107" s="1338"/>
      <c r="CIY107" s="1338"/>
      <c r="CIZ107" s="1338"/>
      <c r="CJA107" s="1338"/>
      <c r="CJB107" s="1338"/>
      <c r="CJC107" s="1338"/>
      <c r="CJD107" s="1338"/>
      <c r="CJE107" s="1338"/>
      <c r="CJF107" s="1338"/>
      <c r="CJG107" s="1338"/>
      <c r="CJH107" s="1338"/>
      <c r="CJI107" s="1338"/>
      <c r="CJJ107" s="1338"/>
      <c r="CJK107" s="1338"/>
      <c r="CJL107" s="1338"/>
      <c r="CJM107" s="1338"/>
      <c r="CJN107" s="1338"/>
      <c r="CJO107" s="1338"/>
      <c r="CJP107" s="1338"/>
      <c r="CJQ107" s="1338"/>
      <c r="CJR107" s="1338"/>
      <c r="CJS107" s="1338"/>
      <c r="CJT107" s="1338"/>
      <c r="CJU107" s="1338"/>
      <c r="CJV107" s="1338"/>
      <c r="CJW107" s="1338"/>
      <c r="CJX107" s="1338"/>
      <c r="CJY107" s="1338"/>
      <c r="CJZ107" s="1338"/>
      <c r="CKA107" s="1338"/>
      <c r="CKB107" s="1338"/>
      <c r="CKC107" s="1338"/>
      <c r="CKD107" s="1338"/>
      <c r="CKE107" s="1338"/>
      <c r="CKF107" s="1338"/>
      <c r="CKG107" s="1338"/>
      <c r="CKH107" s="1338"/>
      <c r="CKI107" s="1338"/>
      <c r="CKJ107" s="1338"/>
      <c r="CKK107" s="1338"/>
      <c r="CKL107" s="1338"/>
      <c r="CKM107" s="1338"/>
      <c r="CKN107" s="1338"/>
      <c r="CKO107" s="1338"/>
      <c r="CKP107" s="1338"/>
      <c r="CKQ107" s="1338"/>
      <c r="CKR107" s="1338"/>
      <c r="CKS107" s="1338"/>
      <c r="CKT107" s="1338"/>
      <c r="CKU107" s="1338"/>
      <c r="CKV107" s="1338"/>
      <c r="CKW107" s="1338"/>
      <c r="CKX107" s="1338"/>
      <c r="CKY107" s="1338"/>
      <c r="CKZ107" s="1338"/>
      <c r="CLA107" s="1338"/>
      <c r="CLB107" s="1338"/>
      <c r="CLC107" s="1338"/>
      <c r="CLD107" s="1338"/>
      <c r="CLE107" s="1338"/>
      <c r="CLF107" s="1338"/>
      <c r="CLG107" s="1338"/>
      <c r="CLH107" s="1338"/>
      <c r="CLI107" s="1338"/>
      <c r="CLJ107" s="1338"/>
      <c r="CLK107" s="1338"/>
      <c r="CLL107" s="1338"/>
      <c r="CLM107" s="1338"/>
      <c r="CLN107" s="1338"/>
      <c r="CLO107" s="1338"/>
      <c r="CLP107" s="1338"/>
      <c r="CLQ107" s="1338"/>
      <c r="CLR107" s="1338"/>
      <c r="CLS107" s="1338"/>
      <c r="CLT107" s="1338"/>
      <c r="CLU107" s="1338"/>
      <c r="CLV107" s="1338"/>
      <c r="CLW107" s="1338"/>
      <c r="CLX107" s="1338"/>
      <c r="CLY107" s="1338"/>
      <c r="CLZ107" s="1338"/>
      <c r="CMA107" s="1338"/>
      <c r="CMB107" s="1338"/>
      <c r="CMC107" s="1338"/>
      <c r="CMD107" s="1338"/>
      <c r="CME107" s="1338"/>
      <c r="CMF107" s="1338"/>
      <c r="CMG107" s="1338"/>
      <c r="CMH107" s="1338"/>
      <c r="CMI107" s="1338"/>
      <c r="CMJ107" s="1338"/>
      <c r="CMK107" s="1338"/>
      <c r="CML107" s="1338"/>
      <c r="CMM107" s="1338"/>
      <c r="CMN107" s="1338"/>
      <c r="CMO107" s="1338"/>
      <c r="CMP107" s="1338"/>
      <c r="CMQ107" s="1338"/>
      <c r="CMR107" s="1338"/>
      <c r="CMS107" s="1338"/>
      <c r="CMT107" s="1338"/>
      <c r="CMU107" s="1338"/>
      <c r="CMV107" s="1338"/>
      <c r="CMW107" s="1338"/>
      <c r="CMX107" s="1338"/>
      <c r="CMY107" s="1338"/>
      <c r="CMZ107" s="1338"/>
      <c r="CNA107" s="1338"/>
      <c r="CNB107" s="1338"/>
      <c r="CNC107" s="1338"/>
      <c r="CND107" s="1338"/>
      <c r="CNE107" s="1338"/>
      <c r="CNF107" s="1338"/>
      <c r="CNG107" s="1338"/>
      <c r="CNH107" s="1338"/>
      <c r="CNI107" s="1338"/>
      <c r="CNJ107" s="1338"/>
      <c r="CNK107" s="1338"/>
      <c r="CNL107" s="1338"/>
      <c r="CNM107" s="1338"/>
      <c r="CNN107" s="1338"/>
      <c r="CNO107" s="1338"/>
      <c r="CNP107" s="1338"/>
      <c r="CNQ107" s="1338"/>
      <c r="CNR107" s="1338"/>
      <c r="CNS107" s="1338"/>
      <c r="CNT107" s="1338"/>
      <c r="CNU107" s="1338"/>
      <c r="CNV107" s="1338"/>
      <c r="CNW107" s="1338"/>
      <c r="CNX107" s="1338"/>
      <c r="CNY107" s="1338"/>
      <c r="CNZ107" s="1338"/>
      <c r="COA107" s="1338"/>
      <c r="COB107" s="1338"/>
      <c r="COC107" s="1338"/>
      <c r="COD107" s="1338"/>
      <c r="COE107" s="1338"/>
      <c r="COF107" s="1338"/>
      <c r="COG107" s="1338"/>
      <c r="COH107" s="1338"/>
      <c r="COI107" s="1338"/>
      <c r="COJ107" s="1338"/>
      <c r="COK107" s="1338"/>
      <c r="COL107" s="1338"/>
      <c r="COM107" s="1338"/>
      <c r="CON107" s="1338"/>
      <c r="COO107" s="1338"/>
      <c r="COP107" s="1338"/>
      <c r="COQ107" s="1338"/>
      <c r="COR107" s="1338"/>
      <c r="COS107" s="1338"/>
      <c r="COT107" s="1338"/>
      <c r="COU107" s="1338"/>
      <c r="COV107" s="1338"/>
      <c r="COW107" s="1338"/>
      <c r="COX107" s="1338"/>
      <c r="COY107" s="1338"/>
      <c r="COZ107" s="1338"/>
      <c r="CPA107" s="1338"/>
      <c r="CPB107" s="1338"/>
      <c r="CPC107" s="1338"/>
      <c r="CPD107" s="1338"/>
      <c r="CPE107" s="1338"/>
      <c r="CPF107" s="1338"/>
      <c r="CPG107" s="1338"/>
      <c r="CPH107" s="1338"/>
      <c r="CPI107" s="1338"/>
      <c r="CPJ107" s="1338"/>
      <c r="CPK107" s="1338"/>
      <c r="CPL107" s="1338"/>
      <c r="CPM107" s="1338"/>
      <c r="CPN107" s="1338"/>
      <c r="CPO107" s="1338"/>
      <c r="CPP107" s="1338"/>
      <c r="CPQ107" s="1338"/>
      <c r="CPR107" s="1338"/>
      <c r="CPS107" s="1338"/>
      <c r="CPT107" s="1338"/>
      <c r="CPU107" s="1338"/>
      <c r="CPV107" s="1338"/>
      <c r="CPW107" s="1338"/>
      <c r="CPX107" s="1338"/>
      <c r="CPY107" s="1338"/>
      <c r="CPZ107" s="1338"/>
      <c r="CQA107" s="1338"/>
      <c r="CQB107" s="1338"/>
      <c r="CQC107" s="1338"/>
      <c r="CQD107" s="1338"/>
      <c r="CQE107" s="1338"/>
      <c r="CQF107" s="1338"/>
      <c r="CQG107" s="1338"/>
      <c r="CQH107" s="1338"/>
      <c r="CQI107" s="1338"/>
      <c r="CQJ107" s="1338"/>
      <c r="CQK107" s="1338"/>
      <c r="CQL107" s="1338"/>
      <c r="CQM107" s="1338"/>
      <c r="CQN107" s="1338"/>
      <c r="CQO107" s="1338"/>
      <c r="CQP107" s="1338"/>
      <c r="CQQ107" s="1338"/>
      <c r="CQR107" s="1338"/>
      <c r="CQS107" s="1338"/>
      <c r="CQT107" s="1338"/>
      <c r="CQU107" s="1338"/>
      <c r="CQV107" s="1338"/>
      <c r="CQW107" s="1338"/>
      <c r="CQX107" s="1338"/>
      <c r="CQY107" s="1338"/>
      <c r="CQZ107" s="1338"/>
      <c r="CRA107" s="1338"/>
      <c r="CRB107" s="1338"/>
      <c r="CRC107" s="1338"/>
      <c r="CRD107" s="1338"/>
      <c r="CRE107" s="1338"/>
      <c r="CRF107" s="1338"/>
      <c r="CRG107" s="1338"/>
      <c r="CRH107" s="1338"/>
      <c r="CRI107" s="1338"/>
      <c r="CRJ107" s="1338"/>
      <c r="CRK107" s="1338"/>
      <c r="CRL107" s="1338"/>
      <c r="CRM107" s="1338"/>
      <c r="CRN107" s="1338"/>
      <c r="CRO107" s="1338"/>
      <c r="CRP107" s="1338"/>
      <c r="CRQ107" s="1338"/>
      <c r="CRR107" s="1338"/>
      <c r="CRS107" s="1338"/>
      <c r="CRT107" s="1338"/>
      <c r="CRU107" s="1338"/>
      <c r="CRV107" s="1338"/>
      <c r="CRW107" s="1338"/>
      <c r="CRX107" s="1338"/>
      <c r="CRY107" s="1338"/>
      <c r="CRZ107" s="1338"/>
      <c r="CSA107" s="1338"/>
      <c r="CSB107" s="1338"/>
      <c r="CSC107" s="1338"/>
      <c r="CSD107" s="1338"/>
      <c r="CSE107" s="1338"/>
      <c r="CSF107" s="1338"/>
      <c r="CSG107" s="1338"/>
      <c r="CSH107" s="1338"/>
      <c r="CSI107" s="1338"/>
      <c r="CSJ107" s="1338"/>
      <c r="CSK107" s="1338"/>
      <c r="CSL107" s="1338"/>
      <c r="CSM107" s="1338"/>
      <c r="CSN107" s="1338"/>
      <c r="CSO107" s="1338"/>
      <c r="CSP107" s="1338"/>
      <c r="CSQ107" s="1338"/>
      <c r="CSR107" s="1338"/>
      <c r="CSS107" s="1338"/>
      <c r="CST107" s="1338"/>
      <c r="CSU107" s="1338"/>
      <c r="CSV107" s="1338"/>
      <c r="CSW107" s="1338"/>
      <c r="CSX107" s="1338"/>
      <c r="CSY107" s="1338"/>
      <c r="CSZ107" s="1338"/>
      <c r="CTA107" s="1338"/>
      <c r="CTB107" s="1338"/>
      <c r="CTC107" s="1338"/>
      <c r="CTD107" s="1338"/>
      <c r="CTE107" s="1338"/>
      <c r="CTF107" s="1338"/>
      <c r="CTG107" s="1338"/>
      <c r="CTH107" s="1338"/>
      <c r="CTI107" s="1338"/>
      <c r="CTJ107" s="1338"/>
      <c r="CTK107" s="1338"/>
      <c r="CTL107" s="1338"/>
      <c r="CTM107" s="1338"/>
      <c r="CTN107" s="1338"/>
      <c r="CTO107" s="1338"/>
      <c r="CTP107" s="1338"/>
      <c r="CTQ107" s="1338"/>
      <c r="CTR107" s="1338"/>
      <c r="CTS107" s="1338"/>
      <c r="CTT107" s="1338"/>
      <c r="CTU107" s="1338"/>
      <c r="CTV107" s="1338"/>
      <c r="CTW107" s="1338"/>
      <c r="CTX107" s="1338"/>
      <c r="CTY107" s="1338"/>
      <c r="CTZ107" s="1338"/>
      <c r="CUA107" s="1338"/>
      <c r="CUB107" s="1338"/>
      <c r="CUC107" s="1338"/>
      <c r="CUD107" s="1338"/>
      <c r="CUE107" s="1338"/>
      <c r="CUF107" s="1338"/>
      <c r="CUG107" s="1338"/>
      <c r="CUH107" s="1338"/>
      <c r="CUI107" s="1338"/>
      <c r="CUJ107" s="1338"/>
      <c r="CUK107" s="1338"/>
      <c r="CUL107" s="1338"/>
      <c r="CUM107" s="1338"/>
      <c r="CUN107" s="1338"/>
      <c r="CUO107" s="1338"/>
      <c r="CUP107" s="1338"/>
      <c r="CUQ107" s="1338"/>
      <c r="CUR107" s="1338"/>
      <c r="CUS107" s="1338"/>
      <c r="CUT107" s="1338"/>
      <c r="CUU107" s="1338"/>
      <c r="CUV107" s="1338"/>
      <c r="CUW107" s="1338"/>
      <c r="CUX107" s="1338"/>
      <c r="CUY107" s="1338"/>
      <c r="CUZ107" s="1338"/>
      <c r="CVA107" s="1338"/>
      <c r="CVB107" s="1338"/>
      <c r="CVC107" s="1338"/>
      <c r="CVD107" s="1338"/>
      <c r="CVE107" s="1338"/>
      <c r="CVF107" s="1338"/>
      <c r="CVG107" s="1338"/>
      <c r="CVH107" s="1338"/>
      <c r="CVI107" s="1338"/>
      <c r="CVJ107" s="1338"/>
      <c r="CVK107" s="1338"/>
      <c r="CVL107" s="1338"/>
      <c r="CVM107" s="1338"/>
      <c r="CVN107" s="1338"/>
      <c r="CVO107" s="1338"/>
      <c r="CVP107" s="1338"/>
      <c r="CVQ107" s="1338"/>
      <c r="CVR107" s="1338"/>
      <c r="CVS107" s="1338"/>
      <c r="CVT107" s="1338"/>
      <c r="CVU107" s="1338"/>
      <c r="CVV107" s="1338"/>
      <c r="CVW107" s="1338"/>
      <c r="CVX107" s="1338"/>
      <c r="CVY107" s="1338"/>
      <c r="CVZ107" s="1338"/>
      <c r="CWA107" s="1338"/>
      <c r="CWB107" s="1338"/>
      <c r="CWC107" s="1338"/>
      <c r="CWD107" s="1338"/>
      <c r="CWE107" s="1338"/>
      <c r="CWF107" s="1338"/>
      <c r="CWG107" s="1338"/>
      <c r="CWH107" s="1338"/>
      <c r="CWI107" s="1338"/>
      <c r="CWJ107" s="1338"/>
      <c r="CWK107" s="1338"/>
      <c r="CWL107" s="1338"/>
      <c r="CWM107" s="1338"/>
      <c r="CWN107" s="1338"/>
      <c r="CWO107" s="1338"/>
      <c r="CWP107" s="1338"/>
      <c r="CWQ107" s="1338"/>
      <c r="CWR107" s="1338"/>
      <c r="CWS107" s="1338"/>
      <c r="CWT107" s="1338"/>
      <c r="CWU107" s="1338"/>
      <c r="CWV107" s="1338"/>
      <c r="CWW107" s="1338"/>
      <c r="CWX107" s="1338"/>
      <c r="CWY107" s="1338"/>
      <c r="CWZ107" s="1338"/>
      <c r="CXA107" s="1338"/>
      <c r="CXB107" s="1338"/>
      <c r="CXC107" s="1338"/>
      <c r="CXD107" s="1338"/>
      <c r="CXE107" s="1338"/>
      <c r="CXF107" s="1338"/>
      <c r="CXG107" s="1338"/>
      <c r="CXH107" s="1338"/>
      <c r="CXI107" s="1338"/>
      <c r="CXJ107" s="1338"/>
      <c r="CXK107" s="1338"/>
      <c r="CXL107" s="1338"/>
      <c r="CXM107" s="1338"/>
      <c r="CXN107" s="1338"/>
      <c r="CXO107" s="1338"/>
      <c r="CXP107" s="1338"/>
      <c r="CXQ107" s="1338"/>
      <c r="CXR107" s="1338"/>
      <c r="CXS107" s="1338"/>
      <c r="CXT107" s="1338"/>
      <c r="CXU107" s="1338"/>
      <c r="CXV107" s="1338"/>
      <c r="CXW107" s="1338"/>
      <c r="CXX107" s="1338"/>
      <c r="CXY107" s="1338"/>
      <c r="CXZ107" s="1338"/>
      <c r="CYA107" s="1338"/>
      <c r="CYB107" s="1338"/>
      <c r="CYC107" s="1338"/>
      <c r="CYD107" s="1338"/>
      <c r="CYE107" s="1338"/>
      <c r="CYF107" s="1338"/>
      <c r="CYG107" s="1338"/>
      <c r="CYH107" s="1338"/>
      <c r="CYI107" s="1338"/>
      <c r="CYJ107" s="1338"/>
      <c r="CYK107" s="1338"/>
      <c r="CYL107" s="1338"/>
      <c r="CYM107" s="1338"/>
      <c r="CYN107" s="1338"/>
      <c r="CYO107" s="1338"/>
      <c r="CYP107" s="1338"/>
      <c r="CYQ107" s="1338"/>
      <c r="CYR107" s="1338"/>
      <c r="CYS107" s="1338"/>
      <c r="CYT107" s="1338"/>
      <c r="CYU107" s="1338"/>
      <c r="CYV107" s="1338"/>
      <c r="CYW107" s="1338"/>
      <c r="CYX107" s="1338"/>
      <c r="CYY107" s="1338"/>
      <c r="CYZ107" s="1338"/>
      <c r="CZA107" s="1338"/>
      <c r="CZB107" s="1338"/>
      <c r="CZC107" s="1338"/>
      <c r="CZD107" s="1338"/>
      <c r="CZE107" s="1338"/>
      <c r="CZF107" s="1338"/>
      <c r="CZG107" s="1338"/>
      <c r="CZH107" s="1338"/>
      <c r="CZI107" s="1338"/>
      <c r="CZJ107" s="1338"/>
      <c r="CZK107" s="1338"/>
      <c r="CZL107" s="1338"/>
      <c r="CZM107" s="1338"/>
      <c r="CZN107" s="1338"/>
      <c r="CZO107" s="1338"/>
      <c r="CZP107" s="1338"/>
      <c r="CZQ107" s="1338"/>
      <c r="CZR107" s="1338"/>
      <c r="CZS107" s="1338"/>
      <c r="CZT107" s="1338"/>
      <c r="CZU107" s="1338"/>
      <c r="CZV107" s="1338"/>
      <c r="CZW107" s="1338"/>
      <c r="CZX107" s="1338"/>
      <c r="CZY107" s="1338"/>
      <c r="CZZ107" s="1338"/>
      <c r="DAA107" s="1338"/>
      <c r="DAB107" s="1338"/>
      <c r="DAC107" s="1338"/>
      <c r="DAD107" s="1338"/>
      <c r="DAE107" s="1338"/>
      <c r="DAF107" s="1338"/>
      <c r="DAG107" s="1338"/>
      <c r="DAH107" s="1338"/>
      <c r="DAI107" s="1338"/>
      <c r="DAJ107" s="1338"/>
      <c r="DAK107" s="1338"/>
      <c r="DAL107" s="1338"/>
      <c r="DAM107" s="1338"/>
      <c r="DAN107" s="1338"/>
      <c r="DAO107" s="1338"/>
      <c r="DAP107" s="1338"/>
      <c r="DAQ107" s="1338"/>
      <c r="DAR107" s="1338"/>
      <c r="DAS107" s="1338"/>
      <c r="DAT107" s="1338"/>
      <c r="DAU107" s="1338"/>
      <c r="DAV107" s="1338"/>
      <c r="DAW107" s="1338"/>
      <c r="DAX107" s="1338"/>
      <c r="DAY107" s="1338"/>
      <c r="DAZ107" s="1338"/>
      <c r="DBA107" s="1338"/>
      <c r="DBB107" s="1338"/>
      <c r="DBC107" s="1338"/>
      <c r="DBD107" s="1338"/>
      <c r="DBE107" s="1338"/>
      <c r="DBF107" s="1338"/>
      <c r="DBG107" s="1338"/>
      <c r="DBH107" s="1338"/>
      <c r="DBI107" s="1338"/>
      <c r="DBJ107" s="1338"/>
      <c r="DBK107" s="1338"/>
      <c r="DBL107" s="1338"/>
      <c r="DBM107" s="1338"/>
      <c r="DBN107" s="1338"/>
      <c r="DBO107" s="1338"/>
      <c r="DBP107" s="1338"/>
      <c r="DBQ107" s="1338"/>
      <c r="DBR107" s="1338"/>
      <c r="DBS107" s="1338"/>
      <c r="DBT107" s="1338"/>
      <c r="DBU107" s="1338"/>
      <c r="DBV107" s="1338"/>
      <c r="DBW107" s="1338"/>
      <c r="DBX107" s="1338"/>
      <c r="DBY107" s="1338"/>
      <c r="DBZ107" s="1338"/>
      <c r="DCA107" s="1338"/>
      <c r="DCB107" s="1338"/>
      <c r="DCC107" s="1338"/>
      <c r="DCD107" s="1338"/>
      <c r="DCE107" s="1338"/>
      <c r="DCF107" s="1338"/>
      <c r="DCG107" s="1338"/>
      <c r="DCH107" s="1338"/>
      <c r="DCI107" s="1338"/>
      <c r="DCJ107" s="1338"/>
      <c r="DCK107" s="1338"/>
      <c r="DCL107" s="1338"/>
      <c r="DCM107" s="1338"/>
      <c r="DCN107" s="1338"/>
      <c r="DCO107" s="1338"/>
      <c r="DCP107" s="1338"/>
      <c r="DCQ107" s="1338"/>
      <c r="DCR107" s="1338"/>
      <c r="DCS107" s="1338"/>
      <c r="DCT107" s="1338"/>
      <c r="DCU107" s="1338"/>
      <c r="DCV107" s="1338"/>
      <c r="DCW107" s="1338"/>
      <c r="DCX107" s="1338"/>
      <c r="DCY107" s="1338"/>
      <c r="DCZ107" s="1338"/>
      <c r="DDA107" s="1338"/>
      <c r="DDB107" s="1338"/>
      <c r="DDC107" s="1338"/>
      <c r="DDD107" s="1338"/>
      <c r="DDE107" s="1338"/>
      <c r="DDF107" s="1338"/>
      <c r="DDG107" s="1338"/>
      <c r="DDH107" s="1338"/>
      <c r="DDI107" s="1338"/>
      <c r="DDJ107" s="1338"/>
      <c r="DDK107" s="1338"/>
      <c r="DDL107" s="1338"/>
      <c r="DDM107" s="1338"/>
      <c r="DDN107" s="1338"/>
      <c r="DDO107" s="1338"/>
      <c r="DDP107" s="1338"/>
      <c r="DDQ107" s="1338"/>
      <c r="DDR107" s="1338"/>
      <c r="DDS107" s="1338"/>
      <c r="DDT107" s="1338"/>
      <c r="DDU107" s="1338"/>
      <c r="DDV107" s="1338"/>
      <c r="DDW107" s="1338"/>
      <c r="DDX107" s="1338"/>
      <c r="DDY107" s="1338"/>
      <c r="DDZ107" s="1338"/>
      <c r="DEA107" s="1338"/>
      <c r="DEB107" s="1338"/>
      <c r="DEC107" s="1338"/>
      <c r="DED107" s="1338"/>
      <c r="DEE107" s="1338"/>
      <c r="DEF107" s="1338"/>
      <c r="DEG107" s="1338"/>
      <c r="DEH107" s="1338"/>
      <c r="DEI107" s="1338"/>
      <c r="DEJ107" s="1338"/>
      <c r="DEK107" s="1338"/>
      <c r="DEL107" s="1338"/>
      <c r="DEM107" s="1338"/>
      <c r="DEN107" s="1338"/>
      <c r="DEO107" s="1338"/>
      <c r="DEP107" s="1338"/>
      <c r="DEQ107" s="1338"/>
      <c r="DER107" s="1338"/>
      <c r="DES107" s="1338"/>
      <c r="DET107" s="1338"/>
      <c r="DEU107" s="1338"/>
      <c r="DEV107" s="1338"/>
      <c r="DEW107" s="1338"/>
      <c r="DEX107" s="1338"/>
      <c r="DEY107" s="1338"/>
      <c r="DEZ107" s="1338"/>
      <c r="DFA107" s="1338"/>
      <c r="DFB107" s="1338"/>
      <c r="DFC107" s="1338"/>
      <c r="DFD107" s="1338"/>
      <c r="DFE107" s="1338"/>
      <c r="DFF107" s="1338"/>
      <c r="DFG107" s="1338"/>
      <c r="DFH107" s="1338"/>
      <c r="DFI107" s="1338"/>
      <c r="DFJ107" s="1338"/>
      <c r="DFK107" s="1338"/>
      <c r="DFL107" s="1338"/>
      <c r="DFM107" s="1338"/>
      <c r="DFN107" s="1338"/>
      <c r="DFO107" s="1338"/>
      <c r="DFP107" s="1338"/>
      <c r="DFQ107" s="1338"/>
      <c r="DFR107" s="1338"/>
      <c r="DFS107" s="1338"/>
      <c r="DFT107" s="1338"/>
      <c r="DFU107" s="1338"/>
      <c r="DFV107" s="1338"/>
      <c r="DFW107" s="1338"/>
      <c r="DFX107" s="1338"/>
      <c r="DFY107" s="1338"/>
      <c r="DFZ107" s="1338"/>
      <c r="DGA107" s="1338"/>
      <c r="DGB107" s="1338"/>
      <c r="DGC107" s="1338"/>
      <c r="DGD107" s="1338"/>
      <c r="DGE107" s="1338"/>
      <c r="DGF107" s="1338"/>
      <c r="DGG107" s="1338"/>
      <c r="DGH107" s="1338"/>
      <c r="DGI107" s="1338"/>
      <c r="DGJ107" s="1338"/>
      <c r="DGK107" s="1338"/>
      <c r="DGL107" s="1338"/>
      <c r="DGM107" s="1338"/>
      <c r="DGN107" s="1338"/>
      <c r="DGO107" s="1338"/>
      <c r="DGP107" s="1338"/>
      <c r="DGQ107" s="1338"/>
      <c r="DGR107" s="1338"/>
      <c r="DGS107" s="1338"/>
      <c r="DGT107" s="1338"/>
      <c r="DGU107" s="1338"/>
      <c r="DGV107" s="1338"/>
      <c r="DGW107" s="1338"/>
      <c r="DGX107" s="1338"/>
      <c r="DGY107" s="1338"/>
      <c r="DGZ107" s="1338"/>
      <c r="DHA107" s="1338"/>
      <c r="DHB107" s="1338"/>
      <c r="DHC107" s="1338"/>
      <c r="DHD107" s="1338"/>
      <c r="DHE107" s="1338"/>
      <c r="DHF107" s="1338"/>
      <c r="DHG107" s="1338"/>
      <c r="DHH107" s="1338"/>
      <c r="DHI107" s="1338"/>
      <c r="DHJ107" s="1338"/>
      <c r="DHK107" s="1338"/>
      <c r="DHL107" s="1338"/>
      <c r="DHM107" s="1338"/>
      <c r="DHN107" s="1338"/>
      <c r="DHO107" s="1338"/>
      <c r="DHP107" s="1338"/>
      <c r="DHQ107" s="1338"/>
      <c r="DHR107" s="1338"/>
      <c r="DHS107" s="1338"/>
      <c r="DHT107" s="1338"/>
      <c r="DHU107" s="1338"/>
      <c r="DHV107" s="1338"/>
      <c r="DHW107" s="1338"/>
      <c r="DHX107" s="1338"/>
      <c r="DHY107" s="1338"/>
      <c r="DHZ107" s="1338"/>
      <c r="DIA107" s="1338"/>
      <c r="DIB107" s="1338"/>
      <c r="DIC107" s="1338"/>
      <c r="DID107" s="1338"/>
      <c r="DIE107" s="1338"/>
      <c r="DIF107" s="1338"/>
      <c r="DIG107" s="1338"/>
      <c r="DIH107" s="1338"/>
      <c r="DII107" s="1338"/>
      <c r="DIJ107" s="1338"/>
      <c r="DIK107" s="1338"/>
      <c r="DIL107" s="1338"/>
      <c r="DIM107" s="1338"/>
      <c r="DIN107" s="1338"/>
      <c r="DIO107" s="1338"/>
      <c r="DIP107" s="1338"/>
      <c r="DIQ107" s="1338"/>
      <c r="DIR107" s="1338"/>
      <c r="DIS107" s="1338"/>
      <c r="DIT107" s="1338"/>
      <c r="DIU107" s="1338"/>
      <c r="DIV107" s="1338"/>
      <c r="DIW107" s="1338"/>
      <c r="DIX107" s="1338"/>
      <c r="DIY107" s="1338"/>
      <c r="DIZ107" s="1338"/>
      <c r="DJA107" s="1338"/>
      <c r="DJB107" s="1338"/>
      <c r="DJC107" s="1338"/>
      <c r="DJD107" s="1338"/>
      <c r="DJE107" s="1338"/>
      <c r="DJF107" s="1338"/>
      <c r="DJG107" s="1338"/>
      <c r="DJH107" s="1338"/>
      <c r="DJI107" s="1338"/>
      <c r="DJJ107" s="1338"/>
      <c r="DJK107" s="1338"/>
      <c r="DJL107" s="1338"/>
      <c r="DJM107" s="1338"/>
      <c r="DJN107" s="1338"/>
      <c r="DJO107" s="1338"/>
      <c r="DJP107" s="1338"/>
      <c r="DJQ107" s="1338"/>
      <c r="DJR107" s="1338"/>
      <c r="DJS107" s="1338"/>
      <c r="DJT107" s="1338"/>
      <c r="DJU107" s="1338"/>
      <c r="DJV107" s="1338"/>
      <c r="DJW107" s="1338"/>
      <c r="DJX107" s="1338"/>
      <c r="DJY107" s="1338"/>
      <c r="DJZ107" s="1338"/>
      <c r="DKA107" s="1338"/>
      <c r="DKB107" s="1338"/>
      <c r="DKC107" s="1338"/>
      <c r="DKD107" s="1338"/>
      <c r="DKE107" s="1338"/>
      <c r="DKF107" s="1338"/>
      <c r="DKG107" s="1338"/>
      <c r="DKH107" s="1338"/>
      <c r="DKI107" s="1338"/>
      <c r="DKJ107" s="1338"/>
      <c r="DKK107" s="1338"/>
      <c r="DKL107" s="1338"/>
      <c r="DKM107" s="1338"/>
      <c r="DKN107" s="1338"/>
      <c r="DKO107" s="1338"/>
      <c r="DKP107" s="1338"/>
      <c r="DKQ107" s="1338"/>
      <c r="DKR107" s="1338"/>
      <c r="DKS107" s="1338"/>
      <c r="DKT107" s="1338"/>
      <c r="DKU107" s="1338"/>
      <c r="DKV107" s="1338"/>
      <c r="DKW107" s="1338"/>
      <c r="DKX107" s="1338"/>
      <c r="DKY107" s="1338"/>
      <c r="DKZ107" s="1338"/>
      <c r="DLA107" s="1338"/>
      <c r="DLB107" s="1338"/>
      <c r="DLC107" s="1338"/>
      <c r="DLD107" s="1338"/>
      <c r="DLE107" s="1338"/>
      <c r="DLF107" s="1338"/>
      <c r="DLG107" s="1338"/>
      <c r="DLH107" s="1338"/>
      <c r="DLI107" s="1338"/>
      <c r="DLJ107" s="1338"/>
      <c r="DLK107" s="1338"/>
      <c r="DLL107" s="1338"/>
      <c r="DLM107" s="1338"/>
      <c r="DLN107" s="1338"/>
      <c r="DLO107" s="1338"/>
      <c r="DLP107" s="1338"/>
      <c r="DLQ107" s="1338"/>
      <c r="DLR107" s="1338"/>
      <c r="DLS107" s="1338"/>
      <c r="DLT107" s="1338"/>
      <c r="DLU107" s="1338"/>
      <c r="DLV107" s="1338"/>
      <c r="DLW107" s="1338"/>
      <c r="DLX107" s="1338"/>
      <c r="DLY107" s="1338"/>
      <c r="DLZ107" s="1338"/>
      <c r="DMA107" s="1338"/>
      <c r="DMB107" s="1338"/>
      <c r="DMC107" s="1338"/>
      <c r="DMD107" s="1338"/>
      <c r="DME107" s="1338"/>
      <c r="DMF107" s="1338"/>
      <c r="DMG107" s="1338"/>
      <c r="DMH107" s="1338"/>
      <c r="DMI107" s="1338"/>
      <c r="DMJ107" s="1338"/>
      <c r="DMK107" s="1338"/>
      <c r="DML107" s="1338"/>
      <c r="DMM107" s="1338"/>
      <c r="DMN107" s="1338"/>
      <c r="DMO107" s="1338"/>
      <c r="DMP107" s="1338"/>
      <c r="DMQ107" s="1338"/>
      <c r="DMR107" s="1338"/>
      <c r="DMS107" s="1338"/>
      <c r="DMT107" s="1338"/>
      <c r="DMU107" s="1338"/>
      <c r="DMV107" s="1338"/>
      <c r="DMW107" s="1338"/>
      <c r="DMX107" s="1338"/>
      <c r="DMY107" s="1338"/>
      <c r="DMZ107" s="1338"/>
      <c r="DNA107" s="1338"/>
      <c r="DNB107" s="1338"/>
      <c r="DNC107" s="1338"/>
      <c r="DND107" s="1338"/>
      <c r="DNE107" s="1338"/>
      <c r="DNF107" s="1338"/>
      <c r="DNG107" s="1338"/>
      <c r="DNH107" s="1338"/>
      <c r="DNI107" s="1338"/>
      <c r="DNJ107" s="1338"/>
      <c r="DNK107" s="1338"/>
      <c r="DNL107" s="1338"/>
      <c r="DNM107" s="1338"/>
      <c r="DNN107" s="1338"/>
      <c r="DNO107" s="1338"/>
      <c r="DNP107" s="1338"/>
      <c r="DNQ107" s="1338"/>
      <c r="DNR107" s="1338"/>
      <c r="DNS107" s="1338"/>
      <c r="DNT107" s="1338"/>
      <c r="DNU107" s="1338"/>
      <c r="DNV107" s="1338"/>
      <c r="DNW107" s="1338"/>
      <c r="DNX107" s="1338"/>
      <c r="DNY107" s="1338"/>
      <c r="DNZ107" s="1338"/>
      <c r="DOA107" s="1338"/>
      <c r="DOB107" s="1338"/>
      <c r="DOC107" s="1338"/>
      <c r="DOD107" s="1338"/>
      <c r="DOE107" s="1338"/>
      <c r="DOF107" s="1338"/>
      <c r="DOG107" s="1338"/>
      <c r="DOH107" s="1338"/>
      <c r="DOI107" s="1338"/>
      <c r="DOJ107" s="1338"/>
      <c r="DOK107" s="1338"/>
      <c r="DOL107" s="1338"/>
      <c r="DOM107" s="1338"/>
      <c r="DON107" s="1338"/>
      <c r="DOO107" s="1338"/>
      <c r="DOP107" s="1338"/>
      <c r="DOQ107" s="1338"/>
      <c r="DOR107" s="1338"/>
      <c r="DOS107" s="1338"/>
      <c r="DOT107" s="1338"/>
      <c r="DOU107" s="1338"/>
      <c r="DOV107" s="1338"/>
      <c r="DOW107" s="1338"/>
      <c r="DOX107" s="1338"/>
      <c r="DOY107" s="1338"/>
      <c r="DOZ107" s="1338"/>
      <c r="DPA107" s="1338"/>
      <c r="DPB107" s="1338"/>
      <c r="DPC107" s="1338"/>
      <c r="DPD107" s="1338"/>
      <c r="DPE107" s="1338"/>
      <c r="DPF107" s="1338"/>
      <c r="DPG107" s="1338"/>
      <c r="DPH107" s="1338"/>
      <c r="DPI107" s="1338"/>
      <c r="DPJ107" s="1338"/>
      <c r="DPK107" s="1338"/>
      <c r="DPL107" s="1338"/>
      <c r="DPM107" s="1338"/>
      <c r="DPN107" s="1338"/>
      <c r="DPO107" s="1338"/>
      <c r="DPP107" s="1338"/>
      <c r="DPQ107" s="1338"/>
      <c r="DPR107" s="1338"/>
      <c r="DPS107" s="1338"/>
      <c r="DPT107" s="1338"/>
      <c r="DPU107" s="1338"/>
      <c r="DPV107" s="1338"/>
      <c r="DPW107" s="1338"/>
      <c r="DPX107" s="1338"/>
      <c r="DPY107" s="1338"/>
      <c r="DPZ107" s="1338"/>
      <c r="DQA107" s="1338"/>
      <c r="DQB107" s="1338"/>
      <c r="DQC107" s="1338"/>
      <c r="DQD107" s="1338"/>
      <c r="DQE107" s="1338"/>
      <c r="DQF107" s="1338"/>
      <c r="DQG107" s="1338"/>
      <c r="DQH107" s="1338"/>
      <c r="DQI107" s="1338"/>
      <c r="DQJ107" s="1338"/>
      <c r="DQK107" s="1338"/>
      <c r="DQL107" s="1338"/>
      <c r="DQM107" s="1338"/>
      <c r="DQN107" s="1338"/>
      <c r="DQO107" s="1338"/>
      <c r="DQP107" s="1338"/>
      <c r="DQQ107" s="1338"/>
      <c r="DQR107" s="1338"/>
      <c r="DQS107" s="1338"/>
      <c r="DQT107" s="1338"/>
      <c r="DQU107" s="1338"/>
      <c r="DQV107" s="1338"/>
      <c r="DQW107" s="1338"/>
      <c r="DQX107" s="1338"/>
      <c r="DQY107" s="1338"/>
      <c r="DQZ107" s="1338"/>
      <c r="DRA107" s="1338"/>
      <c r="DRB107" s="1338"/>
      <c r="DRC107" s="1338"/>
      <c r="DRD107" s="1338"/>
      <c r="DRE107" s="1338"/>
      <c r="DRF107" s="1338"/>
      <c r="DRG107" s="1338"/>
      <c r="DRH107" s="1338"/>
      <c r="DRI107" s="1338"/>
      <c r="DRJ107" s="1338"/>
      <c r="DRK107" s="1338"/>
      <c r="DRL107" s="1338"/>
      <c r="DRM107" s="1338"/>
      <c r="DRN107" s="1338"/>
      <c r="DRO107" s="1338"/>
      <c r="DRP107" s="1338"/>
      <c r="DRQ107" s="1338"/>
      <c r="DRR107" s="1338"/>
      <c r="DRS107" s="1338"/>
      <c r="DRT107" s="1338"/>
      <c r="DRU107" s="1338"/>
      <c r="DRV107" s="1338"/>
      <c r="DRW107" s="1338"/>
      <c r="DRX107" s="1338"/>
      <c r="DRY107" s="1338"/>
      <c r="DRZ107" s="1338"/>
      <c r="DSA107" s="1338"/>
      <c r="DSB107" s="1338"/>
      <c r="DSC107" s="1338"/>
      <c r="DSD107" s="1338"/>
      <c r="DSE107" s="1338"/>
      <c r="DSF107" s="1338"/>
      <c r="DSG107" s="1338"/>
      <c r="DSH107" s="1338"/>
      <c r="DSI107" s="1338"/>
      <c r="DSJ107" s="1338"/>
      <c r="DSK107" s="1338"/>
      <c r="DSL107" s="1338"/>
      <c r="DSM107" s="1338"/>
      <c r="DSN107" s="1338"/>
      <c r="DSO107" s="1338"/>
      <c r="DSP107" s="1338"/>
      <c r="DSQ107" s="1338"/>
      <c r="DSR107" s="1338"/>
      <c r="DSS107" s="1338"/>
      <c r="DST107" s="1338"/>
      <c r="DSU107" s="1338"/>
      <c r="DSV107" s="1338"/>
      <c r="DSW107" s="1338"/>
      <c r="DSX107" s="1338"/>
      <c r="DSY107" s="1338"/>
      <c r="DSZ107" s="1338"/>
      <c r="DTA107" s="1338"/>
      <c r="DTB107" s="1338"/>
      <c r="DTC107" s="1338"/>
      <c r="DTD107" s="1338"/>
      <c r="DTE107" s="1338"/>
      <c r="DTF107" s="1338"/>
      <c r="DTG107" s="1338"/>
      <c r="DTH107" s="1338"/>
      <c r="DTI107" s="1338"/>
      <c r="DTJ107" s="1338"/>
      <c r="DTK107" s="1338"/>
      <c r="DTL107" s="1338"/>
      <c r="DTM107" s="1338"/>
      <c r="DTN107" s="1338"/>
      <c r="DTO107" s="1338"/>
      <c r="DTP107" s="1338"/>
      <c r="DTQ107" s="1338"/>
      <c r="DTR107" s="1338"/>
      <c r="DTS107" s="1338"/>
      <c r="DTT107" s="1338"/>
      <c r="DTU107" s="1338"/>
      <c r="DTV107" s="1338"/>
      <c r="DTW107" s="1338"/>
      <c r="DTX107" s="1338"/>
      <c r="DTY107" s="1338"/>
      <c r="DTZ107" s="1338"/>
      <c r="DUA107" s="1338"/>
      <c r="DUB107" s="1338"/>
      <c r="DUC107" s="1338"/>
      <c r="DUD107" s="1338"/>
      <c r="DUE107" s="1338"/>
      <c r="DUF107" s="1338"/>
      <c r="DUG107" s="1338"/>
      <c r="DUH107" s="1338"/>
      <c r="DUI107" s="1338"/>
      <c r="DUJ107" s="1338"/>
      <c r="DUK107" s="1338"/>
      <c r="DUL107" s="1338"/>
      <c r="DUM107" s="1338"/>
      <c r="DUN107" s="1338"/>
      <c r="DUO107" s="1338"/>
      <c r="DUP107" s="1338"/>
      <c r="DUQ107" s="1338"/>
      <c r="DUR107" s="1338"/>
      <c r="DUS107" s="1338"/>
      <c r="DUT107" s="1338"/>
      <c r="DUU107" s="1338"/>
      <c r="DUV107" s="1338"/>
      <c r="DUW107" s="1338"/>
      <c r="DUX107" s="1338"/>
      <c r="DUY107" s="1338"/>
      <c r="DUZ107" s="1338"/>
      <c r="DVA107" s="1338"/>
      <c r="DVB107" s="1338"/>
      <c r="DVC107" s="1338"/>
      <c r="DVD107" s="1338"/>
      <c r="DVE107" s="1338"/>
      <c r="DVF107" s="1338"/>
      <c r="DVG107" s="1338"/>
      <c r="DVH107" s="1338"/>
      <c r="DVI107" s="1338"/>
      <c r="DVJ107" s="1338"/>
      <c r="DVK107" s="1338"/>
      <c r="DVL107" s="1338"/>
      <c r="DVM107" s="1338"/>
      <c r="DVN107" s="1338"/>
      <c r="DVO107" s="1338"/>
      <c r="DVP107" s="1338"/>
      <c r="DVQ107" s="1338"/>
      <c r="DVR107" s="1338"/>
      <c r="DVS107" s="1338"/>
      <c r="DVT107" s="1338"/>
      <c r="DVU107" s="1338"/>
      <c r="DVV107" s="1338"/>
      <c r="DVW107" s="1338"/>
      <c r="DVX107" s="1338"/>
      <c r="DVY107" s="1338"/>
      <c r="DVZ107" s="1338"/>
      <c r="DWA107" s="1338"/>
      <c r="DWB107" s="1338"/>
      <c r="DWC107" s="1338"/>
      <c r="DWD107" s="1338"/>
      <c r="DWE107" s="1338"/>
      <c r="DWF107" s="1338"/>
      <c r="DWG107" s="1338"/>
      <c r="DWH107" s="1338"/>
      <c r="DWI107" s="1338"/>
      <c r="DWJ107" s="1338"/>
      <c r="DWK107" s="1338"/>
      <c r="DWL107" s="1338"/>
      <c r="DWM107" s="1338"/>
      <c r="DWN107" s="1338"/>
      <c r="DWO107" s="1338"/>
      <c r="DWP107" s="1338"/>
      <c r="DWQ107" s="1338"/>
      <c r="DWR107" s="1338"/>
      <c r="DWS107" s="1338"/>
      <c r="DWT107" s="1338"/>
      <c r="DWU107" s="1338"/>
      <c r="DWV107" s="1338"/>
      <c r="DWW107" s="1338"/>
      <c r="DWX107" s="1338"/>
      <c r="DWY107" s="1338"/>
      <c r="DWZ107" s="1338"/>
      <c r="DXA107" s="1338"/>
      <c r="DXB107" s="1338"/>
      <c r="DXC107" s="1338"/>
      <c r="DXD107" s="1338"/>
      <c r="DXE107" s="1338"/>
      <c r="DXF107" s="1338"/>
      <c r="DXG107" s="1338"/>
      <c r="DXH107" s="1338"/>
      <c r="DXI107" s="1338"/>
      <c r="DXJ107" s="1338"/>
      <c r="DXK107" s="1338"/>
      <c r="DXL107" s="1338"/>
      <c r="DXM107" s="1338"/>
      <c r="DXN107" s="1338"/>
      <c r="DXO107" s="1338"/>
      <c r="DXP107" s="1338"/>
      <c r="DXQ107" s="1338"/>
      <c r="DXR107" s="1338"/>
      <c r="DXS107" s="1338"/>
      <c r="DXT107" s="1338"/>
      <c r="DXU107" s="1338"/>
      <c r="DXV107" s="1338"/>
      <c r="DXW107" s="1338"/>
      <c r="DXX107" s="1338"/>
      <c r="DXY107" s="1338"/>
      <c r="DXZ107" s="1338"/>
      <c r="DYA107" s="1338"/>
      <c r="DYB107" s="1338"/>
      <c r="DYC107" s="1338"/>
      <c r="DYD107" s="1338"/>
      <c r="DYE107" s="1338"/>
      <c r="DYF107" s="1338"/>
      <c r="DYG107" s="1338"/>
      <c r="DYH107" s="1338"/>
      <c r="DYI107" s="1338"/>
      <c r="DYJ107" s="1338"/>
      <c r="DYK107" s="1338"/>
      <c r="DYL107" s="1338"/>
      <c r="DYM107" s="1338"/>
      <c r="DYN107" s="1338"/>
      <c r="DYO107" s="1338"/>
      <c r="DYP107" s="1338"/>
      <c r="DYQ107" s="1338"/>
      <c r="DYR107" s="1338"/>
      <c r="DYS107" s="1338"/>
      <c r="DYT107" s="1338"/>
      <c r="DYU107" s="1338"/>
      <c r="DYV107" s="1338"/>
      <c r="DYW107" s="1338"/>
      <c r="DYX107" s="1338"/>
      <c r="DYY107" s="1338"/>
      <c r="DYZ107" s="1338"/>
      <c r="DZA107" s="1338"/>
      <c r="DZB107" s="1338"/>
      <c r="DZC107" s="1338"/>
      <c r="DZD107" s="1338"/>
      <c r="DZE107" s="1338"/>
      <c r="DZF107" s="1338"/>
      <c r="DZG107" s="1338"/>
      <c r="DZH107" s="1338"/>
      <c r="DZI107" s="1338"/>
      <c r="DZJ107" s="1338"/>
      <c r="DZK107" s="1338"/>
      <c r="DZL107" s="1338"/>
      <c r="DZM107" s="1338"/>
      <c r="DZN107" s="1338"/>
      <c r="DZO107" s="1338"/>
      <c r="DZP107" s="1338"/>
      <c r="DZQ107" s="1338"/>
      <c r="DZR107" s="1338"/>
      <c r="DZS107" s="1338"/>
      <c r="DZT107" s="1338"/>
      <c r="DZU107" s="1338"/>
      <c r="DZV107" s="1338"/>
      <c r="DZW107" s="1338"/>
      <c r="DZX107" s="1338"/>
      <c r="DZY107" s="1338"/>
      <c r="DZZ107" s="1338"/>
      <c r="EAA107" s="1338"/>
      <c r="EAB107" s="1338"/>
      <c r="EAC107" s="1338"/>
      <c r="EAD107" s="1338"/>
      <c r="EAE107" s="1338"/>
      <c r="EAF107" s="1338"/>
      <c r="EAG107" s="1338"/>
      <c r="EAH107" s="1338"/>
      <c r="EAI107" s="1338"/>
      <c r="EAJ107" s="1338"/>
      <c r="EAK107" s="1338"/>
      <c r="EAL107" s="1338"/>
      <c r="EAM107" s="1338"/>
      <c r="EAN107" s="1338"/>
      <c r="EAO107" s="1338"/>
      <c r="EAP107" s="1338"/>
      <c r="EAQ107" s="1338"/>
      <c r="EAR107" s="1338"/>
      <c r="EAS107" s="1338"/>
      <c r="EAT107" s="1338"/>
      <c r="EAU107" s="1338"/>
      <c r="EAV107" s="1338"/>
      <c r="EAW107" s="1338"/>
      <c r="EAX107" s="1338"/>
      <c r="EAY107" s="1338"/>
      <c r="EAZ107" s="1338"/>
      <c r="EBA107" s="1338"/>
      <c r="EBB107" s="1338"/>
      <c r="EBC107" s="1338"/>
      <c r="EBD107" s="1338"/>
      <c r="EBE107" s="1338"/>
      <c r="EBF107" s="1338"/>
      <c r="EBG107" s="1338"/>
      <c r="EBH107" s="1338"/>
      <c r="EBI107" s="1338"/>
      <c r="EBJ107" s="1338"/>
      <c r="EBK107" s="1338"/>
      <c r="EBL107" s="1338"/>
      <c r="EBM107" s="1338"/>
      <c r="EBN107" s="1338"/>
      <c r="EBO107" s="1338"/>
      <c r="EBP107" s="1338"/>
      <c r="EBQ107" s="1338"/>
      <c r="EBR107" s="1338"/>
      <c r="EBS107" s="1338"/>
      <c r="EBT107" s="1338"/>
      <c r="EBU107" s="1338"/>
      <c r="EBV107" s="1338"/>
      <c r="EBW107" s="1338"/>
      <c r="EBX107" s="1338"/>
      <c r="EBY107" s="1338"/>
      <c r="EBZ107" s="1338"/>
      <c r="ECA107" s="1338"/>
      <c r="ECB107" s="1338"/>
      <c r="ECC107" s="1338"/>
      <c r="ECD107" s="1338"/>
      <c r="ECE107" s="1338"/>
      <c r="ECF107" s="1338"/>
      <c r="ECG107" s="1338"/>
      <c r="ECH107" s="1338"/>
      <c r="ECI107" s="1338"/>
      <c r="ECJ107" s="1338"/>
      <c r="ECK107" s="1338"/>
      <c r="ECL107" s="1338"/>
      <c r="ECM107" s="1338"/>
      <c r="ECN107" s="1338"/>
      <c r="ECO107" s="1338"/>
      <c r="ECP107" s="1338"/>
      <c r="ECQ107" s="1338"/>
      <c r="ECR107" s="1338"/>
      <c r="ECS107" s="1338"/>
      <c r="ECT107" s="1338"/>
      <c r="ECU107" s="1338"/>
      <c r="ECV107" s="1338"/>
      <c r="ECW107" s="1338"/>
      <c r="ECX107" s="1338"/>
      <c r="ECY107" s="1338"/>
      <c r="ECZ107" s="1338"/>
      <c r="EDA107" s="1338"/>
      <c r="EDB107" s="1338"/>
      <c r="EDC107" s="1338"/>
      <c r="EDD107" s="1338"/>
      <c r="EDE107" s="1338"/>
      <c r="EDF107" s="1338"/>
      <c r="EDG107" s="1338"/>
      <c r="EDH107" s="1338"/>
      <c r="EDI107" s="1338"/>
      <c r="EDJ107" s="1338"/>
      <c r="EDK107" s="1338"/>
      <c r="EDL107" s="1338"/>
      <c r="EDM107" s="1338"/>
      <c r="EDN107" s="1338"/>
      <c r="EDO107" s="1338"/>
      <c r="EDP107" s="1338"/>
      <c r="EDQ107" s="1338"/>
      <c r="EDR107" s="1338"/>
      <c r="EDS107" s="1338"/>
      <c r="EDT107" s="1338"/>
      <c r="EDU107" s="1338"/>
      <c r="EDV107" s="1338"/>
      <c r="EDW107" s="1338"/>
      <c r="EDX107" s="1338"/>
      <c r="EDY107" s="1338"/>
      <c r="EDZ107" s="1338"/>
      <c r="EEA107" s="1338"/>
      <c r="EEB107" s="1338"/>
      <c r="EEC107" s="1338"/>
      <c r="EED107" s="1338"/>
      <c r="EEE107" s="1338"/>
      <c r="EEF107" s="1338"/>
      <c r="EEG107" s="1338"/>
      <c r="EEH107" s="1338"/>
      <c r="EEI107" s="1338"/>
      <c r="EEJ107" s="1338"/>
      <c r="EEK107" s="1338"/>
      <c r="EEL107" s="1338"/>
      <c r="EEM107" s="1338"/>
      <c r="EEN107" s="1338"/>
      <c r="EEO107" s="1338"/>
      <c r="EEP107" s="1338"/>
      <c r="EEQ107" s="1338"/>
      <c r="EER107" s="1338"/>
      <c r="EES107" s="1338"/>
      <c r="EET107" s="1338"/>
      <c r="EEU107" s="1338"/>
      <c r="EEV107" s="1338"/>
      <c r="EEW107" s="1338"/>
      <c r="EEX107" s="1338"/>
      <c r="EEY107" s="1338"/>
      <c r="EEZ107" s="1338"/>
      <c r="EFA107" s="1338"/>
      <c r="EFB107" s="1338"/>
      <c r="EFC107" s="1338"/>
      <c r="EFD107" s="1338"/>
      <c r="EFE107" s="1338"/>
      <c r="EFF107" s="1338"/>
      <c r="EFG107" s="1338"/>
      <c r="EFH107" s="1338"/>
      <c r="EFI107" s="1338"/>
      <c r="EFJ107" s="1338"/>
      <c r="EFK107" s="1338"/>
      <c r="EFL107" s="1338"/>
      <c r="EFM107" s="1338"/>
      <c r="EFN107" s="1338"/>
      <c r="EFO107" s="1338"/>
      <c r="EFP107" s="1338"/>
      <c r="EFQ107" s="1338"/>
      <c r="EFR107" s="1338"/>
      <c r="EFS107" s="1338"/>
      <c r="EFT107" s="1338"/>
      <c r="EFU107" s="1338"/>
      <c r="EFV107" s="1338"/>
      <c r="EFW107" s="1338"/>
      <c r="EFX107" s="1338"/>
      <c r="EFY107" s="1338"/>
      <c r="EFZ107" s="1338"/>
      <c r="EGA107" s="1338"/>
      <c r="EGB107" s="1338"/>
      <c r="EGC107" s="1338"/>
      <c r="EGD107" s="1338"/>
      <c r="EGE107" s="1338"/>
      <c r="EGF107" s="1338"/>
      <c r="EGG107" s="1338"/>
      <c r="EGH107" s="1338"/>
      <c r="EGI107" s="1338"/>
      <c r="EGJ107" s="1338"/>
      <c r="EGK107" s="1338"/>
      <c r="EGL107" s="1338"/>
      <c r="EGM107" s="1338"/>
      <c r="EGN107" s="1338"/>
      <c r="EGO107" s="1338"/>
      <c r="EGP107" s="1338"/>
      <c r="EGQ107" s="1338"/>
      <c r="EGR107" s="1338"/>
      <c r="EGS107" s="1338"/>
      <c r="EGT107" s="1338"/>
      <c r="EGU107" s="1338"/>
      <c r="EGV107" s="1338"/>
      <c r="EGW107" s="1338"/>
      <c r="EGX107" s="1338"/>
      <c r="EGY107" s="1338"/>
      <c r="EGZ107" s="1338"/>
      <c r="EHA107" s="1338"/>
      <c r="EHB107" s="1338"/>
      <c r="EHC107" s="1338"/>
      <c r="EHD107" s="1338"/>
      <c r="EHE107" s="1338"/>
      <c r="EHF107" s="1338"/>
      <c r="EHG107" s="1338"/>
      <c r="EHH107" s="1338"/>
      <c r="EHI107" s="1338"/>
      <c r="EHJ107" s="1338"/>
      <c r="EHK107" s="1338"/>
      <c r="EHL107" s="1338"/>
      <c r="EHM107" s="1338"/>
      <c r="EHN107" s="1338"/>
      <c r="EHO107" s="1338"/>
      <c r="EHP107" s="1338"/>
      <c r="EHQ107" s="1338"/>
      <c r="EHR107" s="1338"/>
      <c r="EHS107" s="1338"/>
      <c r="EHT107" s="1338"/>
      <c r="EHU107" s="1338"/>
      <c r="EHV107" s="1338"/>
      <c r="EHW107" s="1338"/>
      <c r="EHX107" s="1338"/>
      <c r="EHY107" s="1338"/>
      <c r="EHZ107" s="1338"/>
      <c r="EIA107" s="1338"/>
      <c r="EIB107" s="1338"/>
      <c r="EIC107" s="1338"/>
      <c r="EID107" s="1338"/>
      <c r="EIE107" s="1338"/>
      <c r="EIF107" s="1338"/>
      <c r="EIG107" s="1338"/>
      <c r="EIH107" s="1338"/>
      <c r="EII107" s="1338"/>
      <c r="EIJ107" s="1338"/>
      <c r="EIK107" s="1338"/>
      <c r="EIL107" s="1338"/>
      <c r="EIM107" s="1338"/>
      <c r="EIN107" s="1338"/>
      <c r="EIO107" s="1338"/>
      <c r="EIP107" s="1338"/>
      <c r="EIQ107" s="1338"/>
      <c r="EIR107" s="1338"/>
      <c r="EIS107" s="1338"/>
      <c r="EIT107" s="1338"/>
      <c r="EIU107" s="1338"/>
      <c r="EIV107" s="1338"/>
      <c r="EIW107" s="1338"/>
      <c r="EIX107" s="1338"/>
      <c r="EIY107" s="1338"/>
      <c r="EIZ107" s="1338"/>
      <c r="EJA107" s="1338"/>
      <c r="EJB107" s="1338"/>
      <c r="EJC107" s="1338"/>
      <c r="EJD107" s="1338"/>
      <c r="EJE107" s="1338"/>
      <c r="EJF107" s="1338"/>
      <c r="EJG107" s="1338"/>
      <c r="EJH107" s="1338"/>
      <c r="EJI107" s="1338"/>
      <c r="EJJ107" s="1338"/>
      <c r="EJK107" s="1338"/>
      <c r="EJL107" s="1338"/>
      <c r="EJM107" s="1338"/>
      <c r="EJN107" s="1338"/>
      <c r="EJO107" s="1338"/>
      <c r="EJP107" s="1338"/>
      <c r="EJQ107" s="1338"/>
      <c r="EJR107" s="1338"/>
      <c r="EJS107" s="1338"/>
      <c r="EJT107" s="1338"/>
      <c r="EJU107" s="1338"/>
      <c r="EJV107" s="1338"/>
      <c r="EJW107" s="1338"/>
      <c r="EJX107" s="1338"/>
      <c r="EJY107" s="1338"/>
      <c r="EJZ107" s="1338"/>
      <c r="EKA107" s="1338"/>
      <c r="EKB107" s="1338"/>
      <c r="EKC107" s="1338"/>
      <c r="EKD107" s="1338"/>
      <c r="EKE107" s="1338"/>
      <c r="EKF107" s="1338"/>
      <c r="EKG107" s="1338"/>
      <c r="EKH107" s="1338"/>
      <c r="EKI107" s="1338"/>
      <c r="EKJ107" s="1338"/>
      <c r="EKK107" s="1338"/>
      <c r="EKL107" s="1338"/>
      <c r="EKM107" s="1338"/>
      <c r="EKN107" s="1338"/>
      <c r="EKO107" s="1338"/>
      <c r="EKP107" s="1338"/>
      <c r="EKQ107" s="1338"/>
      <c r="EKR107" s="1338"/>
      <c r="EKS107" s="1338"/>
      <c r="EKT107" s="1338"/>
      <c r="EKU107" s="1338"/>
      <c r="EKV107" s="1338"/>
      <c r="EKW107" s="1338"/>
      <c r="EKX107" s="1338"/>
      <c r="EKY107" s="1338"/>
      <c r="EKZ107" s="1338"/>
      <c r="ELA107" s="1338"/>
      <c r="ELB107" s="1338"/>
      <c r="ELC107" s="1338"/>
      <c r="ELD107" s="1338"/>
      <c r="ELE107" s="1338"/>
      <c r="ELF107" s="1338"/>
      <c r="ELG107" s="1338"/>
      <c r="ELH107" s="1338"/>
      <c r="ELI107" s="1338"/>
      <c r="ELJ107" s="1338"/>
      <c r="ELK107" s="1338"/>
      <c r="ELL107" s="1338"/>
      <c r="ELM107" s="1338"/>
      <c r="ELN107" s="1338"/>
      <c r="ELO107" s="1338"/>
      <c r="ELP107" s="1338"/>
      <c r="ELQ107" s="1338"/>
      <c r="ELR107" s="1338"/>
      <c r="ELS107" s="1338"/>
      <c r="ELT107" s="1338"/>
      <c r="ELU107" s="1338"/>
      <c r="ELV107" s="1338"/>
      <c r="ELW107" s="1338"/>
      <c r="ELX107" s="1338"/>
      <c r="ELY107" s="1338"/>
      <c r="ELZ107" s="1338"/>
      <c r="EMA107" s="1338"/>
      <c r="EMB107" s="1338"/>
      <c r="EMC107" s="1338"/>
      <c r="EMD107" s="1338"/>
      <c r="EME107" s="1338"/>
      <c r="EMF107" s="1338"/>
      <c r="EMG107" s="1338"/>
      <c r="EMH107" s="1338"/>
      <c r="EMI107" s="1338"/>
      <c r="EMJ107" s="1338"/>
      <c r="EMK107" s="1338"/>
      <c r="EML107" s="1338"/>
      <c r="EMM107" s="1338"/>
      <c r="EMN107" s="1338"/>
      <c r="EMO107" s="1338"/>
      <c r="EMP107" s="1338"/>
      <c r="EMQ107" s="1338"/>
      <c r="EMR107" s="1338"/>
      <c r="EMS107" s="1338"/>
      <c r="EMT107" s="1338"/>
      <c r="EMU107" s="1338"/>
      <c r="EMV107" s="1338"/>
      <c r="EMW107" s="1338"/>
      <c r="EMX107" s="1338"/>
      <c r="EMY107" s="1338"/>
      <c r="EMZ107" s="1338"/>
      <c r="ENA107" s="1338"/>
      <c r="ENB107" s="1338"/>
      <c r="ENC107" s="1338"/>
      <c r="END107" s="1338"/>
      <c r="ENE107" s="1338"/>
      <c r="ENF107" s="1338"/>
      <c r="ENG107" s="1338"/>
      <c r="ENH107" s="1338"/>
      <c r="ENI107" s="1338"/>
      <c r="ENJ107" s="1338"/>
      <c r="ENK107" s="1338"/>
      <c r="ENL107" s="1338"/>
      <c r="ENM107" s="1338"/>
      <c r="ENN107" s="1338"/>
      <c r="ENO107" s="1338"/>
      <c r="ENP107" s="1338"/>
      <c r="ENQ107" s="1338"/>
      <c r="ENR107" s="1338"/>
      <c r="ENS107" s="1338"/>
      <c r="ENT107" s="1338"/>
      <c r="ENU107" s="1338"/>
      <c r="ENV107" s="1338"/>
      <c r="ENW107" s="1338"/>
      <c r="ENX107" s="1338"/>
      <c r="ENY107" s="1338"/>
      <c r="ENZ107" s="1338"/>
      <c r="EOA107" s="1338"/>
      <c r="EOB107" s="1338"/>
      <c r="EOC107" s="1338"/>
      <c r="EOD107" s="1338"/>
      <c r="EOE107" s="1338"/>
      <c r="EOF107" s="1338"/>
      <c r="EOG107" s="1338"/>
      <c r="EOH107" s="1338"/>
      <c r="EOI107" s="1338"/>
      <c r="EOJ107" s="1338"/>
      <c r="EOK107" s="1338"/>
      <c r="EOL107" s="1338"/>
      <c r="EOM107" s="1338"/>
      <c r="EON107" s="1338"/>
      <c r="EOO107" s="1338"/>
      <c r="EOP107" s="1338"/>
      <c r="EOQ107" s="1338"/>
      <c r="EOR107" s="1338"/>
      <c r="EOS107" s="1338"/>
      <c r="EOT107" s="1338"/>
      <c r="EOU107" s="1338"/>
      <c r="EOV107" s="1338"/>
      <c r="EOW107" s="1338"/>
      <c r="EOX107" s="1338"/>
      <c r="EOY107" s="1338"/>
      <c r="EOZ107" s="1338"/>
      <c r="EPA107" s="1338"/>
      <c r="EPB107" s="1338"/>
      <c r="EPC107" s="1338"/>
      <c r="EPD107" s="1338"/>
      <c r="EPE107" s="1338"/>
      <c r="EPF107" s="1338"/>
      <c r="EPG107" s="1338"/>
      <c r="EPH107" s="1338"/>
      <c r="EPI107" s="1338"/>
      <c r="EPJ107" s="1338"/>
      <c r="EPK107" s="1338"/>
      <c r="EPL107" s="1338"/>
      <c r="EPM107" s="1338"/>
      <c r="EPN107" s="1338"/>
      <c r="EPO107" s="1338"/>
      <c r="EPP107" s="1338"/>
      <c r="EPQ107" s="1338"/>
      <c r="EPR107" s="1338"/>
      <c r="EPS107" s="1338"/>
      <c r="EPT107" s="1338"/>
      <c r="EPU107" s="1338"/>
      <c r="EPV107" s="1338"/>
      <c r="EPW107" s="1338"/>
      <c r="EPX107" s="1338"/>
      <c r="EPY107" s="1338"/>
      <c r="EPZ107" s="1338"/>
      <c r="EQA107" s="1338"/>
      <c r="EQB107" s="1338"/>
      <c r="EQC107" s="1338"/>
      <c r="EQD107" s="1338"/>
      <c r="EQE107" s="1338"/>
      <c r="EQF107" s="1338"/>
      <c r="EQG107" s="1338"/>
      <c r="EQH107" s="1338"/>
      <c r="EQI107" s="1338"/>
      <c r="EQJ107" s="1338"/>
      <c r="EQK107" s="1338"/>
      <c r="EQL107" s="1338"/>
      <c r="EQM107" s="1338"/>
      <c r="EQN107" s="1338"/>
      <c r="EQO107" s="1338"/>
      <c r="EQP107" s="1338"/>
      <c r="EQQ107" s="1338"/>
      <c r="EQR107" s="1338"/>
      <c r="EQS107" s="1338"/>
      <c r="EQT107" s="1338"/>
      <c r="EQU107" s="1338"/>
      <c r="EQV107" s="1338"/>
      <c r="EQW107" s="1338"/>
      <c r="EQX107" s="1338"/>
      <c r="EQY107" s="1338"/>
      <c r="EQZ107" s="1338"/>
      <c r="ERA107" s="1338"/>
      <c r="ERB107" s="1338"/>
      <c r="ERC107" s="1338"/>
      <c r="ERD107" s="1338"/>
      <c r="ERE107" s="1338"/>
      <c r="ERF107" s="1338"/>
      <c r="ERG107" s="1338"/>
      <c r="ERH107" s="1338"/>
      <c r="ERI107" s="1338"/>
      <c r="ERJ107" s="1338"/>
      <c r="ERK107" s="1338"/>
      <c r="ERL107" s="1338"/>
      <c r="ERM107" s="1338"/>
      <c r="ERN107" s="1338"/>
      <c r="ERO107" s="1338"/>
      <c r="ERP107" s="1338"/>
      <c r="ERQ107" s="1338"/>
      <c r="ERR107" s="1338"/>
      <c r="ERS107" s="1338"/>
      <c r="ERT107" s="1338"/>
      <c r="ERU107" s="1338"/>
      <c r="ERV107" s="1338"/>
      <c r="ERW107" s="1338"/>
      <c r="ERX107" s="1338"/>
      <c r="ERY107" s="1338"/>
      <c r="ERZ107" s="1338"/>
      <c r="ESA107" s="1338"/>
      <c r="ESB107" s="1338"/>
      <c r="ESC107" s="1338"/>
      <c r="ESD107" s="1338"/>
      <c r="ESE107" s="1338"/>
      <c r="ESF107" s="1338"/>
      <c r="ESG107" s="1338"/>
      <c r="ESH107" s="1338"/>
      <c r="ESI107" s="1338"/>
      <c r="ESJ107" s="1338"/>
      <c r="ESK107" s="1338"/>
      <c r="ESL107" s="1338"/>
      <c r="ESM107" s="1338"/>
      <c r="ESN107" s="1338"/>
      <c r="ESO107" s="1338"/>
      <c r="ESP107" s="1338"/>
      <c r="ESQ107" s="1338"/>
      <c r="ESR107" s="1338"/>
      <c r="ESS107" s="1338"/>
      <c r="EST107" s="1338"/>
      <c r="ESU107" s="1338"/>
      <c r="ESV107" s="1338"/>
      <c r="ESW107" s="1338"/>
      <c r="ESX107" s="1338"/>
      <c r="ESY107" s="1338"/>
      <c r="ESZ107" s="1338"/>
      <c r="ETA107" s="1338"/>
      <c r="ETB107" s="1338"/>
      <c r="ETC107" s="1338"/>
      <c r="ETD107" s="1338"/>
      <c r="ETE107" s="1338"/>
      <c r="ETF107" s="1338"/>
      <c r="ETG107" s="1338"/>
      <c r="ETH107" s="1338"/>
      <c r="ETI107" s="1338"/>
      <c r="ETJ107" s="1338"/>
      <c r="ETK107" s="1338"/>
      <c r="ETL107" s="1338"/>
      <c r="ETM107" s="1338"/>
      <c r="ETN107" s="1338"/>
      <c r="ETO107" s="1338"/>
      <c r="ETP107" s="1338"/>
      <c r="ETQ107" s="1338"/>
      <c r="ETR107" s="1338"/>
      <c r="ETS107" s="1338"/>
      <c r="ETT107" s="1338"/>
      <c r="ETU107" s="1338"/>
      <c r="ETV107" s="1338"/>
      <c r="ETW107" s="1338"/>
      <c r="ETX107" s="1338"/>
      <c r="ETY107" s="1338"/>
      <c r="ETZ107" s="1338"/>
      <c r="EUA107" s="1338"/>
      <c r="EUB107" s="1338"/>
      <c r="EUC107" s="1338"/>
      <c r="EUD107" s="1338"/>
      <c r="EUE107" s="1338"/>
      <c r="EUF107" s="1338"/>
      <c r="EUG107" s="1338"/>
      <c r="EUH107" s="1338"/>
      <c r="EUI107" s="1338"/>
      <c r="EUJ107" s="1338"/>
      <c r="EUK107" s="1338"/>
      <c r="EUL107" s="1338"/>
      <c r="EUM107" s="1338"/>
      <c r="EUN107" s="1338"/>
      <c r="EUO107" s="1338"/>
      <c r="EUP107" s="1338"/>
      <c r="EUQ107" s="1338"/>
      <c r="EUR107" s="1338"/>
      <c r="EUS107" s="1338"/>
      <c r="EUT107" s="1338"/>
      <c r="EUU107" s="1338"/>
      <c r="EUV107" s="1338"/>
      <c r="EUW107" s="1338"/>
      <c r="EUX107" s="1338"/>
      <c r="EUY107" s="1338"/>
      <c r="EUZ107" s="1338"/>
      <c r="EVA107" s="1338"/>
      <c r="EVB107" s="1338"/>
      <c r="EVC107" s="1338"/>
      <c r="EVD107" s="1338"/>
      <c r="EVE107" s="1338"/>
      <c r="EVF107" s="1338"/>
      <c r="EVG107" s="1338"/>
      <c r="EVH107" s="1338"/>
      <c r="EVI107" s="1338"/>
      <c r="EVJ107" s="1338"/>
      <c r="EVK107" s="1338"/>
      <c r="EVL107" s="1338"/>
      <c r="EVM107" s="1338"/>
      <c r="EVN107" s="1338"/>
      <c r="EVO107" s="1338"/>
      <c r="EVP107" s="1338"/>
      <c r="EVQ107" s="1338"/>
      <c r="EVR107" s="1338"/>
      <c r="EVS107" s="1338"/>
      <c r="EVT107" s="1338"/>
      <c r="EVU107" s="1338"/>
      <c r="EVV107" s="1338"/>
      <c r="EVW107" s="1338"/>
      <c r="EVX107" s="1338"/>
      <c r="EVY107" s="1338"/>
      <c r="EVZ107" s="1338"/>
      <c r="EWA107" s="1338"/>
      <c r="EWB107" s="1338"/>
      <c r="EWC107" s="1338"/>
      <c r="EWD107" s="1338"/>
      <c r="EWE107" s="1338"/>
      <c r="EWF107" s="1338"/>
      <c r="EWG107" s="1338"/>
      <c r="EWH107" s="1338"/>
      <c r="EWI107" s="1338"/>
      <c r="EWJ107" s="1338"/>
      <c r="EWK107" s="1338"/>
      <c r="EWL107" s="1338"/>
      <c r="EWM107" s="1338"/>
      <c r="EWN107" s="1338"/>
      <c r="EWO107" s="1338"/>
      <c r="EWP107" s="1338"/>
      <c r="EWQ107" s="1338"/>
      <c r="EWR107" s="1338"/>
      <c r="EWS107" s="1338"/>
      <c r="EWT107" s="1338"/>
      <c r="EWU107" s="1338"/>
      <c r="EWV107" s="1338"/>
      <c r="EWW107" s="1338"/>
      <c r="EWX107" s="1338"/>
      <c r="EWY107" s="1338"/>
      <c r="EWZ107" s="1338"/>
      <c r="EXA107" s="1338"/>
      <c r="EXB107" s="1338"/>
      <c r="EXC107" s="1338"/>
      <c r="EXD107" s="1338"/>
      <c r="EXE107" s="1338"/>
      <c r="EXF107" s="1338"/>
      <c r="EXG107" s="1338"/>
      <c r="EXH107" s="1338"/>
      <c r="EXI107" s="1338"/>
      <c r="EXJ107" s="1338"/>
      <c r="EXK107" s="1338"/>
      <c r="EXL107" s="1338"/>
      <c r="EXM107" s="1338"/>
      <c r="EXN107" s="1338"/>
      <c r="EXO107" s="1338"/>
      <c r="EXP107" s="1338"/>
      <c r="EXQ107" s="1338"/>
      <c r="EXR107" s="1338"/>
      <c r="EXS107" s="1338"/>
      <c r="EXT107" s="1338"/>
      <c r="EXU107" s="1338"/>
      <c r="EXV107" s="1338"/>
      <c r="EXW107" s="1338"/>
      <c r="EXX107" s="1338"/>
      <c r="EXY107" s="1338"/>
      <c r="EXZ107" s="1338"/>
      <c r="EYA107" s="1338"/>
      <c r="EYB107" s="1338"/>
      <c r="EYC107" s="1338"/>
      <c r="EYD107" s="1338"/>
      <c r="EYE107" s="1338"/>
      <c r="EYF107" s="1338"/>
      <c r="EYG107" s="1338"/>
      <c r="EYH107" s="1338"/>
      <c r="EYI107" s="1338"/>
      <c r="EYJ107" s="1338"/>
      <c r="EYK107" s="1338"/>
      <c r="EYL107" s="1338"/>
      <c r="EYM107" s="1338"/>
      <c r="EYN107" s="1338"/>
      <c r="EYO107" s="1338"/>
      <c r="EYP107" s="1338"/>
      <c r="EYQ107" s="1338"/>
      <c r="EYR107" s="1338"/>
      <c r="EYS107" s="1338"/>
      <c r="EYT107" s="1338"/>
      <c r="EYU107" s="1338"/>
      <c r="EYV107" s="1338"/>
      <c r="EYW107" s="1338"/>
      <c r="EYX107" s="1338"/>
      <c r="EYY107" s="1338"/>
      <c r="EYZ107" s="1338"/>
      <c r="EZA107" s="1338"/>
      <c r="EZB107" s="1338"/>
      <c r="EZC107" s="1338"/>
      <c r="EZD107" s="1338"/>
      <c r="EZE107" s="1338"/>
      <c r="EZF107" s="1338"/>
      <c r="EZG107" s="1338"/>
      <c r="EZH107" s="1338"/>
      <c r="EZI107" s="1338"/>
      <c r="EZJ107" s="1338"/>
      <c r="EZK107" s="1338"/>
      <c r="EZL107" s="1338"/>
      <c r="EZM107" s="1338"/>
      <c r="EZN107" s="1338"/>
      <c r="EZO107" s="1338"/>
      <c r="EZP107" s="1338"/>
      <c r="EZQ107" s="1338"/>
      <c r="EZR107" s="1338"/>
      <c r="EZS107" s="1338"/>
      <c r="EZT107" s="1338"/>
      <c r="EZU107" s="1338"/>
      <c r="EZV107" s="1338"/>
      <c r="EZW107" s="1338"/>
      <c r="EZX107" s="1338"/>
      <c r="EZY107" s="1338"/>
      <c r="EZZ107" s="1338"/>
      <c r="FAA107" s="1338"/>
      <c r="FAB107" s="1338"/>
      <c r="FAC107" s="1338"/>
      <c r="FAD107" s="1338"/>
      <c r="FAE107" s="1338"/>
      <c r="FAF107" s="1338"/>
      <c r="FAG107" s="1338"/>
      <c r="FAH107" s="1338"/>
      <c r="FAI107" s="1338"/>
      <c r="FAJ107" s="1338"/>
      <c r="FAK107" s="1338"/>
      <c r="FAL107" s="1338"/>
      <c r="FAM107" s="1338"/>
      <c r="FAN107" s="1338"/>
      <c r="FAO107" s="1338"/>
      <c r="FAP107" s="1338"/>
      <c r="FAQ107" s="1338"/>
      <c r="FAR107" s="1338"/>
      <c r="FAS107" s="1338"/>
      <c r="FAT107" s="1338"/>
      <c r="FAU107" s="1338"/>
      <c r="FAV107" s="1338"/>
      <c r="FAW107" s="1338"/>
      <c r="FAX107" s="1338"/>
      <c r="FAY107" s="1338"/>
      <c r="FAZ107" s="1338"/>
      <c r="FBA107" s="1338"/>
      <c r="FBB107" s="1338"/>
      <c r="FBC107" s="1338"/>
      <c r="FBD107" s="1338"/>
      <c r="FBE107" s="1338"/>
      <c r="FBF107" s="1338"/>
      <c r="FBG107" s="1338"/>
      <c r="FBH107" s="1338"/>
      <c r="FBI107" s="1338"/>
      <c r="FBJ107" s="1338"/>
      <c r="FBK107" s="1338"/>
      <c r="FBL107" s="1338"/>
      <c r="FBM107" s="1338"/>
      <c r="FBN107" s="1338"/>
      <c r="FBO107" s="1338"/>
      <c r="FBP107" s="1338"/>
      <c r="FBQ107" s="1338"/>
      <c r="FBR107" s="1338"/>
      <c r="FBS107" s="1338"/>
      <c r="FBT107" s="1338"/>
      <c r="FBU107" s="1338"/>
      <c r="FBV107" s="1338"/>
      <c r="FBW107" s="1338"/>
      <c r="FBX107" s="1338"/>
      <c r="FBY107" s="1338"/>
      <c r="FBZ107" s="1338"/>
      <c r="FCA107" s="1338"/>
      <c r="FCB107" s="1338"/>
      <c r="FCC107" s="1338"/>
      <c r="FCD107" s="1338"/>
      <c r="FCE107" s="1338"/>
      <c r="FCF107" s="1338"/>
      <c r="FCG107" s="1338"/>
      <c r="FCH107" s="1338"/>
      <c r="FCI107" s="1338"/>
      <c r="FCJ107" s="1338"/>
      <c r="FCK107" s="1338"/>
      <c r="FCL107" s="1338"/>
      <c r="FCM107" s="1338"/>
      <c r="FCN107" s="1338"/>
      <c r="FCO107" s="1338"/>
      <c r="FCP107" s="1338"/>
      <c r="FCQ107" s="1338"/>
      <c r="FCR107" s="1338"/>
      <c r="FCS107" s="1338"/>
      <c r="FCT107" s="1338"/>
      <c r="FCU107" s="1338"/>
      <c r="FCV107" s="1338"/>
      <c r="FCW107" s="1338"/>
      <c r="FCX107" s="1338"/>
      <c r="FCY107" s="1338"/>
      <c r="FCZ107" s="1338"/>
      <c r="FDA107" s="1338"/>
      <c r="FDB107" s="1338"/>
      <c r="FDC107" s="1338"/>
      <c r="FDD107" s="1338"/>
      <c r="FDE107" s="1338"/>
      <c r="FDF107" s="1338"/>
      <c r="FDG107" s="1338"/>
      <c r="FDH107" s="1338"/>
      <c r="FDI107" s="1338"/>
      <c r="FDJ107" s="1338"/>
      <c r="FDK107" s="1338"/>
      <c r="FDL107" s="1338"/>
      <c r="FDM107" s="1338"/>
      <c r="FDN107" s="1338"/>
      <c r="FDO107" s="1338"/>
      <c r="FDP107" s="1338"/>
      <c r="FDQ107" s="1338"/>
      <c r="FDR107" s="1338"/>
      <c r="FDS107" s="1338"/>
      <c r="FDT107" s="1338"/>
      <c r="FDU107" s="1338"/>
      <c r="FDV107" s="1338"/>
      <c r="FDW107" s="1338"/>
      <c r="FDX107" s="1338"/>
      <c r="FDY107" s="1338"/>
      <c r="FDZ107" s="1338"/>
      <c r="FEA107" s="1338"/>
      <c r="FEB107" s="1338"/>
      <c r="FEC107" s="1338"/>
      <c r="FED107" s="1338"/>
      <c r="FEE107" s="1338"/>
      <c r="FEF107" s="1338"/>
      <c r="FEG107" s="1338"/>
      <c r="FEH107" s="1338"/>
      <c r="FEI107" s="1338"/>
      <c r="FEJ107" s="1338"/>
      <c r="FEK107" s="1338"/>
      <c r="FEL107" s="1338"/>
      <c r="FEM107" s="1338"/>
      <c r="FEN107" s="1338"/>
      <c r="FEO107" s="1338"/>
      <c r="FEP107" s="1338"/>
      <c r="FEQ107" s="1338"/>
      <c r="FER107" s="1338"/>
      <c r="FES107" s="1338"/>
      <c r="FET107" s="1338"/>
      <c r="FEU107" s="1338"/>
      <c r="FEV107" s="1338"/>
      <c r="FEW107" s="1338"/>
      <c r="FEX107" s="1338"/>
      <c r="FEY107" s="1338"/>
      <c r="FEZ107" s="1338"/>
      <c r="FFA107" s="1338"/>
      <c r="FFB107" s="1338"/>
      <c r="FFC107" s="1338"/>
      <c r="FFD107" s="1338"/>
      <c r="FFE107" s="1338"/>
      <c r="FFF107" s="1338"/>
      <c r="FFG107" s="1338"/>
      <c r="FFH107" s="1338"/>
      <c r="FFI107" s="1338"/>
      <c r="FFJ107" s="1338"/>
      <c r="FFK107" s="1338"/>
      <c r="FFL107" s="1338"/>
      <c r="FFM107" s="1338"/>
      <c r="FFN107" s="1338"/>
      <c r="FFO107" s="1338"/>
      <c r="FFP107" s="1338"/>
      <c r="FFQ107" s="1338"/>
      <c r="FFR107" s="1338"/>
      <c r="FFS107" s="1338"/>
      <c r="FFT107" s="1338"/>
      <c r="FFU107" s="1338"/>
      <c r="FFV107" s="1338"/>
      <c r="FFW107" s="1338"/>
      <c r="FFX107" s="1338"/>
      <c r="FFY107" s="1338"/>
      <c r="FFZ107" s="1338"/>
      <c r="FGA107" s="1338"/>
      <c r="FGB107" s="1338"/>
      <c r="FGC107" s="1338"/>
      <c r="FGD107" s="1338"/>
      <c r="FGE107" s="1338"/>
      <c r="FGF107" s="1338"/>
      <c r="FGG107" s="1338"/>
      <c r="FGH107" s="1338"/>
      <c r="FGI107" s="1338"/>
      <c r="FGJ107" s="1338"/>
      <c r="FGK107" s="1338"/>
      <c r="FGL107" s="1338"/>
      <c r="FGM107" s="1338"/>
      <c r="FGN107" s="1338"/>
      <c r="FGO107" s="1338"/>
      <c r="FGP107" s="1338"/>
      <c r="FGQ107" s="1338"/>
      <c r="FGR107" s="1338"/>
      <c r="FGS107" s="1338"/>
      <c r="FGT107" s="1338"/>
      <c r="FGU107" s="1338"/>
      <c r="FGV107" s="1338"/>
      <c r="FGW107" s="1338"/>
      <c r="FGX107" s="1338"/>
      <c r="FGY107" s="1338"/>
      <c r="FGZ107" s="1338"/>
      <c r="FHA107" s="1338"/>
      <c r="FHB107" s="1338"/>
      <c r="FHC107" s="1338"/>
      <c r="FHD107" s="1338"/>
      <c r="FHE107" s="1338"/>
      <c r="FHF107" s="1338"/>
      <c r="FHG107" s="1338"/>
      <c r="FHH107" s="1338"/>
      <c r="FHI107" s="1338"/>
      <c r="FHJ107" s="1338"/>
      <c r="FHK107" s="1338"/>
      <c r="FHL107" s="1338"/>
      <c r="FHM107" s="1338"/>
      <c r="FHN107" s="1338"/>
      <c r="FHO107" s="1338"/>
      <c r="FHP107" s="1338"/>
      <c r="FHQ107" s="1338"/>
      <c r="FHR107" s="1338"/>
      <c r="FHS107" s="1338"/>
      <c r="FHT107" s="1338"/>
      <c r="FHU107" s="1338"/>
      <c r="FHV107" s="1338"/>
      <c r="FHW107" s="1338"/>
      <c r="FHX107" s="1338"/>
      <c r="FHY107" s="1338"/>
      <c r="FHZ107" s="1338"/>
      <c r="FIA107" s="1338"/>
      <c r="FIB107" s="1338"/>
      <c r="FIC107" s="1338"/>
      <c r="FID107" s="1338"/>
      <c r="FIE107" s="1338"/>
      <c r="FIF107" s="1338"/>
      <c r="FIG107" s="1338"/>
      <c r="FIH107" s="1338"/>
      <c r="FII107" s="1338"/>
      <c r="FIJ107" s="1338"/>
      <c r="FIK107" s="1338"/>
      <c r="FIL107" s="1338"/>
      <c r="FIM107" s="1338"/>
      <c r="FIN107" s="1338"/>
      <c r="FIO107" s="1338"/>
      <c r="FIP107" s="1338"/>
      <c r="FIQ107" s="1338"/>
      <c r="FIR107" s="1338"/>
      <c r="FIS107" s="1338"/>
      <c r="FIT107" s="1338"/>
      <c r="FIU107" s="1338"/>
      <c r="FIV107" s="1338"/>
      <c r="FIW107" s="1338"/>
      <c r="FIX107" s="1338"/>
      <c r="FIY107" s="1338"/>
      <c r="FIZ107" s="1338"/>
      <c r="FJA107" s="1338"/>
      <c r="FJB107" s="1338"/>
      <c r="FJC107" s="1338"/>
      <c r="FJD107" s="1338"/>
      <c r="FJE107" s="1338"/>
      <c r="FJF107" s="1338"/>
      <c r="FJG107" s="1338"/>
      <c r="FJH107" s="1338"/>
      <c r="FJI107" s="1338"/>
      <c r="FJJ107" s="1338"/>
      <c r="FJK107" s="1338"/>
      <c r="FJL107" s="1338"/>
      <c r="FJM107" s="1338"/>
      <c r="FJN107" s="1338"/>
      <c r="FJO107" s="1338"/>
      <c r="FJP107" s="1338"/>
      <c r="FJQ107" s="1338"/>
      <c r="FJR107" s="1338"/>
      <c r="FJS107" s="1338"/>
      <c r="FJT107" s="1338"/>
      <c r="FJU107" s="1338"/>
      <c r="FJV107" s="1338"/>
      <c r="FJW107" s="1338"/>
      <c r="FJX107" s="1338"/>
      <c r="FJY107" s="1338"/>
      <c r="FJZ107" s="1338"/>
      <c r="FKA107" s="1338"/>
      <c r="FKB107" s="1338"/>
      <c r="FKC107" s="1338"/>
      <c r="FKD107" s="1338"/>
      <c r="FKE107" s="1338"/>
      <c r="FKF107" s="1338"/>
      <c r="FKG107" s="1338"/>
      <c r="FKH107" s="1338"/>
      <c r="FKI107" s="1338"/>
      <c r="FKJ107" s="1338"/>
      <c r="FKK107" s="1338"/>
      <c r="FKL107" s="1338"/>
      <c r="FKM107" s="1338"/>
      <c r="FKN107" s="1338"/>
      <c r="FKO107" s="1338"/>
      <c r="FKP107" s="1338"/>
      <c r="FKQ107" s="1338"/>
      <c r="FKR107" s="1338"/>
      <c r="FKS107" s="1338"/>
      <c r="FKT107" s="1338"/>
      <c r="FKU107" s="1338"/>
      <c r="FKV107" s="1338"/>
      <c r="FKW107" s="1338"/>
      <c r="FKX107" s="1338"/>
      <c r="FKY107" s="1338"/>
      <c r="FKZ107" s="1338"/>
      <c r="FLA107" s="1338"/>
      <c r="FLB107" s="1338"/>
      <c r="FLC107" s="1338"/>
      <c r="FLD107" s="1338"/>
      <c r="FLE107" s="1338"/>
      <c r="FLF107" s="1338"/>
      <c r="FLG107" s="1338"/>
      <c r="FLH107" s="1338"/>
      <c r="FLI107" s="1338"/>
      <c r="FLJ107" s="1338"/>
      <c r="FLK107" s="1338"/>
      <c r="FLL107" s="1338"/>
      <c r="FLM107" s="1338"/>
      <c r="FLN107" s="1338"/>
      <c r="FLO107" s="1338"/>
      <c r="FLP107" s="1338"/>
      <c r="FLQ107" s="1338"/>
      <c r="FLR107" s="1338"/>
      <c r="FLS107" s="1338"/>
      <c r="FLT107" s="1338"/>
      <c r="FLU107" s="1338"/>
      <c r="FLV107" s="1338"/>
      <c r="FLW107" s="1338"/>
      <c r="FLX107" s="1338"/>
      <c r="FLY107" s="1338"/>
      <c r="FLZ107" s="1338"/>
      <c r="FMA107" s="1338"/>
      <c r="FMB107" s="1338"/>
      <c r="FMC107" s="1338"/>
      <c r="FMD107" s="1338"/>
      <c r="FME107" s="1338"/>
      <c r="FMF107" s="1338"/>
      <c r="FMG107" s="1338"/>
      <c r="FMH107" s="1338"/>
      <c r="FMI107" s="1338"/>
      <c r="FMJ107" s="1338"/>
      <c r="FMK107" s="1338"/>
      <c r="FML107" s="1338"/>
      <c r="FMM107" s="1338"/>
      <c r="FMN107" s="1338"/>
      <c r="FMO107" s="1338"/>
      <c r="FMP107" s="1338"/>
      <c r="FMQ107" s="1338"/>
      <c r="FMR107" s="1338"/>
      <c r="FMS107" s="1338"/>
      <c r="FMT107" s="1338"/>
      <c r="FMU107" s="1338"/>
      <c r="FMV107" s="1338"/>
      <c r="FMW107" s="1338"/>
      <c r="FMX107" s="1338"/>
      <c r="FMY107" s="1338"/>
      <c r="FMZ107" s="1338"/>
      <c r="FNA107" s="1338"/>
      <c r="FNB107" s="1338"/>
      <c r="FNC107" s="1338"/>
      <c r="FND107" s="1338"/>
      <c r="FNE107" s="1338"/>
      <c r="FNF107" s="1338"/>
    </row>
    <row r="108" spans="1:4426" s="1342" customFormat="1" ht="30">
      <c r="A108" s="1301"/>
      <c r="B108" s="1573">
        <v>1901144</v>
      </c>
      <c r="C108" s="1574" t="s">
        <v>1792</v>
      </c>
      <c r="D108" s="1427">
        <v>0</v>
      </c>
      <c r="E108" s="1405">
        <f>+D108</f>
        <v>0</v>
      </c>
      <c r="F108" s="1405"/>
      <c r="G108" s="1405"/>
      <c r="H108" s="1405"/>
      <c r="I108" s="1405"/>
      <c r="J108" s="1623" t="s">
        <v>1831</v>
      </c>
      <c r="K108" s="1424" t="s">
        <v>1793</v>
      </c>
      <c r="L108" s="1340"/>
      <c r="M108" s="1340"/>
      <c r="N108" s="1340"/>
      <c r="O108" s="1340"/>
      <c r="P108" s="1340"/>
      <c r="Q108" s="1340"/>
      <c r="R108" s="1340"/>
      <c r="S108" s="1340"/>
      <c r="T108" s="1340"/>
      <c r="U108" s="1340"/>
      <c r="V108" s="1340"/>
      <c r="W108" s="1340"/>
      <c r="X108" s="1340"/>
      <c r="Y108" s="1340"/>
      <c r="Z108" s="1340"/>
      <c r="AA108" s="1340"/>
      <c r="AB108" s="1340"/>
      <c r="AC108" s="1340"/>
      <c r="AD108" s="1340"/>
      <c r="AE108" s="1340"/>
      <c r="AF108" s="1340"/>
      <c r="AG108" s="1340"/>
      <c r="AH108" s="1341"/>
      <c r="AI108" s="1341"/>
      <c r="AJ108" s="1341"/>
      <c r="AK108" s="1341"/>
      <c r="AL108" s="1341"/>
      <c r="AM108" s="1341"/>
      <c r="AN108" s="1341"/>
      <c r="AO108" s="1341"/>
      <c r="AP108" s="1341"/>
      <c r="AQ108" s="1341"/>
      <c r="AR108" s="1341"/>
      <c r="AS108" s="1341"/>
      <c r="AT108" s="1341"/>
      <c r="AU108" s="1341"/>
      <c r="AV108" s="1341"/>
      <c r="AW108" s="1341"/>
      <c r="AX108" s="1341"/>
      <c r="AY108" s="1341"/>
      <c r="AZ108" s="1341"/>
      <c r="BA108" s="1341"/>
      <c r="BB108" s="1341"/>
      <c r="BC108" s="1341"/>
      <c r="BD108" s="1341"/>
      <c r="BE108" s="1341"/>
      <c r="BF108" s="1341"/>
      <c r="BG108" s="1341"/>
      <c r="BH108" s="1341"/>
      <c r="BI108" s="1341"/>
      <c r="BJ108" s="1341"/>
      <c r="BK108" s="1341"/>
      <c r="BL108" s="1341"/>
      <c r="BM108" s="1341"/>
      <c r="BN108" s="1341"/>
      <c r="BO108" s="1341"/>
      <c r="BP108" s="1341"/>
      <c r="BQ108" s="1341"/>
      <c r="BR108" s="1341"/>
      <c r="BS108" s="1341"/>
      <c r="BT108" s="1341"/>
      <c r="BU108" s="1341"/>
      <c r="BV108" s="1341"/>
      <c r="BW108" s="1341"/>
      <c r="BX108" s="1341"/>
      <c r="BY108" s="1341"/>
      <c r="BZ108" s="1341"/>
      <c r="CA108" s="1341"/>
      <c r="CB108" s="1341"/>
      <c r="CC108" s="1341"/>
      <c r="CD108" s="1341"/>
      <c r="CE108" s="1341"/>
      <c r="CF108" s="1341"/>
      <c r="CG108" s="1341"/>
      <c r="CH108" s="1341"/>
      <c r="CI108" s="1341"/>
      <c r="CJ108" s="1341"/>
      <c r="CK108" s="1341"/>
      <c r="CL108" s="1341"/>
      <c r="CM108" s="1341"/>
      <c r="CN108" s="1341"/>
      <c r="CO108" s="1341"/>
      <c r="CP108" s="1341"/>
      <c r="CQ108" s="1341"/>
      <c r="CR108" s="1341"/>
      <c r="CS108" s="1341"/>
      <c r="CT108" s="1341"/>
      <c r="CU108" s="1341"/>
      <c r="CV108" s="1341"/>
      <c r="CW108" s="1341"/>
      <c r="CX108" s="1341"/>
      <c r="CY108" s="1341"/>
      <c r="CZ108" s="1341"/>
      <c r="DA108" s="1341"/>
      <c r="DB108" s="1341"/>
      <c r="DC108" s="1341"/>
      <c r="DD108" s="1341"/>
      <c r="DE108" s="1341"/>
      <c r="DF108" s="1341"/>
      <c r="DG108" s="1341"/>
      <c r="DH108" s="1341"/>
      <c r="DI108" s="1341"/>
      <c r="DJ108" s="1341"/>
      <c r="DK108" s="1341"/>
      <c r="DL108" s="1341"/>
      <c r="DM108" s="1341"/>
      <c r="DN108" s="1341"/>
      <c r="DO108" s="1341"/>
      <c r="DP108" s="1341"/>
      <c r="DQ108" s="1341"/>
      <c r="DR108" s="1341"/>
      <c r="DS108" s="1341"/>
      <c r="DT108" s="1341"/>
      <c r="DU108" s="1341"/>
      <c r="DV108" s="1341"/>
      <c r="DW108" s="1341"/>
      <c r="DX108" s="1341"/>
      <c r="DY108" s="1341"/>
      <c r="DZ108" s="1341"/>
      <c r="EA108" s="1341"/>
      <c r="EB108" s="1341"/>
      <c r="EC108" s="1341"/>
      <c r="ED108" s="1341"/>
      <c r="EE108" s="1341"/>
      <c r="EF108" s="1341"/>
      <c r="EG108" s="1341"/>
      <c r="EH108" s="1341"/>
      <c r="EI108" s="1341"/>
      <c r="EJ108" s="1341"/>
      <c r="EK108" s="1341"/>
      <c r="EL108" s="1341"/>
      <c r="EM108" s="1341"/>
      <c r="EN108" s="1341"/>
      <c r="EO108" s="1341"/>
      <c r="EP108" s="1341"/>
      <c r="EQ108" s="1341"/>
      <c r="ER108" s="1341"/>
      <c r="ES108" s="1341"/>
      <c r="ET108" s="1341"/>
      <c r="EU108" s="1341"/>
      <c r="EV108" s="1341"/>
      <c r="EW108" s="1341"/>
      <c r="EX108" s="1341"/>
      <c r="EY108" s="1341"/>
      <c r="EZ108" s="1341"/>
      <c r="FA108" s="1341"/>
      <c r="FB108" s="1341"/>
      <c r="FC108" s="1341"/>
      <c r="FD108" s="1341"/>
      <c r="FE108" s="1341"/>
      <c r="FF108" s="1341"/>
      <c r="FG108" s="1341"/>
      <c r="FH108" s="1341"/>
      <c r="FI108" s="1341"/>
      <c r="FJ108" s="1341"/>
      <c r="FK108" s="1341"/>
      <c r="FL108" s="1341"/>
      <c r="FM108" s="1341"/>
      <c r="FN108" s="1341"/>
      <c r="FO108" s="1341"/>
      <c r="FP108" s="1341"/>
      <c r="FQ108" s="1341"/>
      <c r="FR108" s="1341"/>
      <c r="FS108" s="1341"/>
      <c r="FT108" s="1341"/>
      <c r="FU108" s="1341"/>
      <c r="FV108" s="1341"/>
      <c r="FW108" s="1341"/>
      <c r="FX108" s="1341"/>
      <c r="FY108" s="1341"/>
      <c r="FZ108" s="1341"/>
      <c r="GA108" s="1341"/>
      <c r="GB108" s="1341"/>
      <c r="GC108" s="1341"/>
      <c r="GD108" s="1341"/>
      <c r="GE108" s="1341"/>
      <c r="GF108" s="1341"/>
      <c r="GG108" s="1341"/>
      <c r="GH108" s="1341"/>
      <c r="GI108" s="1341"/>
      <c r="GJ108" s="1341"/>
      <c r="GK108" s="1341"/>
      <c r="GL108" s="1341"/>
      <c r="GM108" s="1341"/>
      <c r="GN108" s="1341"/>
      <c r="GO108" s="1341"/>
      <c r="GP108" s="1341"/>
      <c r="GQ108" s="1341"/>
      <c r="GR108" s="1341"/>
      <c r="GS108" s="1341"/>
      <c r="GT108" s="1341"/>
      <c r="GU108" s="1341"/>
      <c r="GV108" s="1341"/>
      <c r="GW108" s="1341"/>
      <c r="GX108" s="1341"/>
      <c r="GY108" s="1341"/>
      <c r="GZ108" s="1341"/>
      <c r="HA108" s="1341"/>
      <c r="HB108" s="1341"/>
      <c r="HC108" s="1341"/>
      <c r="HD108" s="1341"/>
      <c r="HE108" s="1341"/>
      <c r="HF108" s="1341"/>
      <c r="HG108" s="1341"/>
      <c r="HH108" s="1341"/>
      <c r="HI108" s="1341"/>
      <c r="HJ108" s="1341"/>
      <c r="HK108" s="1341"/>
      <c r="HL108" s="1341"/>
      <c r="HM108" s="1341"/>
      <c r="HN108" s="1341"/>
      <c r="HO108" s="1341"/>
      <c r="HP108" s="1341"/>
      <c r="HQ108" s="1341"/>
      <c r="HR108" s="1341"/>
      <c r="HS108" s="1341"/>
      <c r="HT108" s="1341"/>
      <c r="HU108" s="1341"/>
      <c r="HV108" s="1341"/>
      <c r="HW108" s="1341"/>
      <c r="HX108" s="1341"/>
      <c r="HY108" s="1341"/>
      <c r="HZ108" s="1341"/>
      <c r="IA108" s="1341"/>
      <c r="IB108" s="1341"/>
      <c r="IC108" s="1341"/>
      <c r="ID108" s="1341"/>
      <c r="IE108" s="1341"/>
      <c r="IF108" s="1341"/>
      <c r="IG108" s="1341"/>
      <c r="IH108" s="1341"/>
      <c r="II108" s="1341"/>
      <c r="IJ108" s="1341"/>
      <c r="IK108" s="1341"/>
      <c r="IL108" s="1341"/>
      <c r="IM108" s="1341"/>
      <c r="IN108" s="1341"/>
      <c r="IO108" s="1341"/>
      <c r="IP108" s="1341"/>
      <c r="IQ108" s="1341"/>
      <c r="IR108" s="1341"/>
      <c r="IS108" s="1341"/>
      <c r="IT108" s="1341"/>
      <c r="IU108" s="1341"/>
      <c r="IV108" s="1341"/>
      <c r="IW108" s="1341"/>
      <c r="IX108" s="1341"/>
      <c r="IY108" s="1341"/>
      <c r="IZ108" s="1341"/>
      <c r="JA108" s="1341"/>
      <c r="JB108" s="1341"/>
      <c r="JC108" s="1341"/>
      <c r="JD108" s="1341"/>
      <c r="JE108" s="1341"/>
      <c r="JF108" s="1341"/>
      <c r="JG108" s="1341"/>
      <c r="JH108" s="1341"/>
      <c r="JI108" s="1341"/>
      <c r="JJ108" s="1341"/>
      <c r="JK108" s="1341"/>
      <c r="JL108" s="1341"/>
      <c r="JM108" s="1341"/>
      <c r="JN108" s="1341"/>
      <c r="JO108" s="1341"/>
      <c r="JP108" s="1341"/>
      <c r="JQ108" s="1341"/>
      <c r="JR108" s="1341"/>
      <c r="JS108" s="1341"/>
      <c r="JT108" s="1341"/>
      <c r="JU108" s="1341"/>
      <c r="JV108" s="1341"/>
      <c r="JW108" s="1341"/>
      <c r="JX108" s="1341"/>
      <c r="JY108" s="1341"/>
      <c r="JZ108" s="1341"/>
      <c r="KA108" s="1341"/>
      <c r="KB108" s="1341"/>
      <c r="KC108" s="1341"/>
      <c r="KD108" s="1341"/>
      <c r="KE108" s="1341"/>
      <c r="KF108" s="1341"/>
      <c r="KG108" s="1341"/>
      <c r="KH108" s="1341"/>
      <c r="KI108" s="1341"/>
      <c r="KJ108" s="1341"/>
      <c r="KK108" s="1341"/>
      <c r="KL108" s="1341"/>
      <c r="KM108" s="1341"/>
      <c r="KN108" s="1341"/>
      <c r="KO108" s="1341"/>
      <c r="KP108" s="1341"/>
      <c r="KQ108" s="1341"/>
      <c r="KR108" s="1341"/>
      <c r="KS108" s="1341"/>
      <c r="KT108" s="1341"/>
      <c r="KU108" s="1341"/>
      <c r="KV108" s="1341"/>
      <c r="KW108" s="1341"/>
      <c r="KX108" s="1341"/>
      <c r="KY108" s="1341"/>
      <c r="KZ108" s="1341"/>
      <c r="LA108" s="1341"/>
      <c r="LB108" s="1341"/>
      <c r="LC108" s="1341"/>
      <c r="LD108" s="1341"/>
      <c r="LE108" s="1341"/>
      <c r="LF108" s="1341"/>
      <c r="LG108" s="1341"/>
      <c r="LH108" s="1341"/>
      <c r="LI108" s="1341"/>
      <c r="LJ108" s="1341"/>
      <c r="LK108" s="1341"/>
      <c r="LL108" s="1341"/>
      <c r="LM108" s="1341"/>
      <c r="LN108" s="1341"/>
      <c r="LO108" s="1341"/>
      <c r="LP108" s="1341"/>
      <c r="LQ108" s="1341"/>
      <c r="LR108" s="1341"/>
      <c r="LS108" s="1341"/>
      <c r="LT108" s="1341"/>
      <c r="LU108" s="1341"/>
      <c r="LV108" s="1341"/>
      <c r="LW108" s="1341"/>
      <c r="LX108" s="1341"/>
      <c r="LY108" s="1341"/>
      <c r="LZ108" s="1341"/>
      <c r="MA108" s="1341"/>
      <c r="MB108" s="1341"/>
      <c r="MC108" s="1341"/>
      <c r="MD108" s="1341"/>
      <c r="ME108" s="1341"/>
      <c r="MF108" s="1341"/>
      <c r="MG108" s="1341"/>
      <c r="MH108" s="1341"/>
      <c r="MI108" s="1341"/>
      <c r="MJ108" s="1341"/>
      <c r="MK108" s="1341"/>
      <c r="ML108" s="1341"/>
      <c r="MM108" s="1341"/>
      <c r="MN108" s="1341"/>
      <c r="MO108" s="1341"/>
      <c r="MP108" s="1341"/>
      <c r="MQ108" s="1341"/>
      <c r="MR108" s="1341"/>
      <c r="MS108" s="1341"/>
      <c r="MT108" s="1341"/>
      <c r="MU108" s="1341"/>
      <c r="MV108" s="1341"/>
      <c r="MW108" s="1341"/>
      <c r="MX108" s="1341"/>
      <c r="MY108" s="1341"/>
      <c r="MZ108" s="1341"/>
      <c r="NA108" s="1341"/>
      <c r="NB108" s="1341"/>
      <c r="NC108" s="1341"/>
      <c r="ND108" s="1341"/>
      <c r="NE108" s="1341"/>
      <c r="NF108" s="1341"/>
      <c r="NG108" s="1341"/>
      <c r="NH108" s="1341"/>
      <c r="NI108" s="1341"/>
      <c r="NJ108" s="1341"/>
      <c r="NK108" s="1341"/>
      <c r="NL108" s="1341"/>
      <c r="NM108" s="1341"/>
      <c r="NN108" s="1341"/>
      <c r="NO108" s="1341"/>
      <c r="NP108" s="1341"/>
      <c r="NQ108" s="1341"/>
      <c r="NR108" s="1341"/>
      <c r="NS108" s="1341"/>
      <c r="NT108" s="1341"/>
      <c r="NU108" s="1341"/>
      <c r="NV108" s="1341"/>
      <c r="NW108" s="1341"/>
      <c r="NX108" s="1341"/>
      <c r="NY108" s="1341"/>
      <c r="NZ108" s="1341"/>
      <c r="OA108" s="1341"/>
      <c r="OB108" s="1341"/>
      <c r="OC108" s="1341"/>
      <c r="OD108" s="1341"/>
      <c r="OE108" s="1341"/>
      <c r="OF108" s="1341"/>
      <c r="OG108" s="1341"/>
      <c r="OH108" s="1341"/>
      <c r="OI108" s="1341"/>
      <c r="OJ108" s="1341"/>
      <c r="OK108" s="1341"/>
      <c r="OL108" s="1341"/>
      <c r="OM108" s="1341"/>
      <c r="ON108" s="1341"/>
      <c r="OO108" s="1341"/>
      <c r="OP108" s="1341"/>
      <c r="OQ108" s="1341"/>
      <c r="OR108" s="1341"/>
      <c r="OS108" s="1341"/>
      <c r="OT108" s="1341"/>
      <c r="OU108" s="1341"/>
      <c r="OV108" s="1341"/>
      <c r="OW108" s="1341"/>
      <c r="OX108" s="1341"/>
      <c r="OY108" s="1341"/>
      <c r="OZ108" s="1341"/>
      <c r="PA108" s="1341"/>
      <c r="PB108" s="1341"/>
      <c r="PC108" s="1341"/>
      <c r="PD108" s="1341"/>
      <c r="PE108" s="1341"/>
      <c r="PF108" s="1341"/>
      <c r="PG108" s="1341"/>
      <c r="PH108" s="1341"/>
      <c r="PI108" s="1341"/>
      <c r="PJ108" s="1341"/>
      <c r="PK108" s="1341"/>
      <c r="PL108" s="1341"/>
      <c r="PM108" s="1341"/>
      <c r="PN108" s="1341"/>
      <c r="PO108" s="1341"/>
      <c r="PP108" s="1341"/>
      <c r="PQ108" s="1341"/>
      <c r="PR108" s="1341"/>
      <c r="PS108" s="1341"/>
      <c r="PT108" s="1341"/>
      <c r="PU108" s="1341"/>
      <c r="PV108" s="1341"/>
      <c r="PW108" s="1341"/>
      <c r="PX108" s="1341"/>
      <c r="PY108" s="1341"/>
      <c r="PZ108" s="1341"/>
      <c r="QA108" s="1341"/>
      <c r="QB108" s="1341"/>
      <c r="QC108" s="1341"/>
      <c r="QD108" s="1341"/>
      <c r="QE108" s="1341"/>
      <c r="QF108" s="1341"/>
      <c r="QG108" s="1341"/>
      <c r="QH108" s="1341"/>
      <c r="QI108" s="1341"/>
      <c r="QJ108" s="1341"/>
      <c r="QK108" s="1341"/>
      <c r="QL108" s="1341"/>
      <c r="QM108" s="1341"/>
      <c r="QN108" s="1341"/>
      <c r="QO108" s="1341"/>
      <c r="QP108" s="1341"/>
      <c r="QQ108" s="1341"/>
      <c r="QR108" s="1341"/>
      <c r="QS108" s="1341"/>
      <c r="QT108" s="1341"/>
      <c r="QU108" s="1341"/>
      <c r="QV108" s="1341"/>
      <c r="QW108" s="1341"/>
      <c r="QX108" s="1341"/>
      <c r="QY108" s="1341"/>
      <c r="QZ108" s="1341"/>
      <c r="RA108" s="1341"/>
      <c r="RB108" s="1341"/>
      <c r="RC108" s="1341"/>
      <c r="RD108" s="1341"/>
      <c r="RE108" s="1341"/>
      <c r="RF108" s="1341"/>
      <c r="RG108" s="1341"/>
      <c r="RH108" s="1341"/>
      <c r="RI108" s="1341"/>
      <c r="RJ108" s="1341"/>
      <c r="RK108" s="1341"/>
      <c r="RL108" s="1341"/>
      <c r="RM108" s="1341"/>
      <c r="RN108" s="1341"/>
      <c r="RO108" s="1341"/>
      <c r="RP108" s="1341"/>
      <c r="RQ108" s="1341"/>
      <c r="RR108" s="1341"/>
      <c r="RS108" s="1341"/>
      <c r="RT108" s="1341"/>
      <c r="RU108" s="1341"/>
      <c r="RV108" s="1341"/>
      <c r="RW108" s="1341"/>
      <c r="RX108" s="1341"/>
      <c r="RY108" s="1341"/>
      <c r="RZ108" s="1341"/>
      <c r="SA108" s="1341"/>
      <c r="SB108" s="1341"/>
      <c r="SC108" s="1341"/>
      <c r="SD108" s="1341"/>
      <c r="SE108" s="1341"/>
      <c r="SF108" s="1341"/>
      <c r="SG108" s="1341"/>
      <c r="SH108" s="1341"/>
      <c r="SI108" s="1341"/>
      <c r="SJ108" s="1341"/>
      <c r="SK108" s="1341"/>
      <c r="SL108" s="1341"/>
      <c r="SM108" s="1341"/>
      <c r="SN108" s="1341"/>
      <c r="SO108" s="1341"/>
      <c r="SP108" s="1341"/>
      <c r="SQ108" s="1341"/>
      <c r="SR108" s="1341"/>
      <c r="SS108" s="1341"/>
      <c r="ST108" s="1341"/>
      <c r="SU108" s="1341"/>
      <c r="SV108" s="1341"/>
      <c r="SW108" s="1341"/>
      <c r="SX108" s="1341"/>
      <c r="SY108" s="1341"/>
      <c r="SZ108" s="1341"/>
      <c r="TA108" s="1341"/>
      <c r="TB108" s="1341"/>
      <c r="TC108" s="1341"/>
      <c r="TD108" s="1341"/>
      <c r="TE108" s="1341"/>
      <c r="TF108" s="1341"/>
      <c r="TG108" s="1341"/>
      <c r="TH108" s="1341"/>
      <c r="TI108" s="1341"/>
      <c r="TJ108" s="1341"/>
      <c r="TK108" s="1341"/>
      <c r="TL108" s="1341"/>
      <c r="TM108" s="1341"/>
      <c r="TN108" s="1341"/>
      <c r="TO108" s="1341"/>
      <c r="TP108" s="1341"/>
      <c r="TQ108" s="1341"/>
      <c r="TR108" s="1341"/>
      <c r="TS108" s="1341"/>
      <c r="TT108" s="1341"/>
      <c r="TU108" s="1341"/>
      <c r="TV108" s="1341"/>
      <c r="TW108" s="1341"/>
      <c r="TX108" s="1341"/>
      <c r="TY108" s="1341"/>
      <c r="TZ108" s="1341"/>
      <c r="UA108" s="1341"/>
      <c r="UB108" s="1341"/>
      <c r="UC108" s="1341"/>
      <c r="UD108" s="1341"/>
      <c r="UE108" s="1341"/>
      <c r="UF108" s="1341"/>
      <c r="UG108" s="1341"/>
      <c r="UH108" s="1341"/>
      <c r="UI108" s="1341"/>
      <c r="UJ108" s="1341"/>
      <c r="UK108" s="1341"/>
      <c r="UL108" s="1341"/>
      <c r="UM108" s="1341"/>
      <c r="UN108" s="1341"/>
      <c r="UO108" s="1341"/>
      <c r="UP108" s="1341"/>
      <c r="UQ108" s="1341"/>
      <c r="UR108" s="1341"/>
      <c r="US108" s="1341"/>
      <c r="UT108" s="1341"/>
      <c r="UU108" s="1341"/>
      <c r="UV108" s="1341"/>
      <c r="UW108" s="1341"/>
      <c r="UX108" s="1341"/>
      <c r="UY108" s="1341"/>
      <c r="UZ108" s="1341"/>
      <c r="VA108" s="1341"/>
      <c r="VB108" s="1341"/>
      <c r="VC108" s="1341"/>
      <c r="VD108" s="1341"/>
      <c r="VE108" s="1341"/>
      <c r="VF108" s="1341"/>
      <c r="VG108" s="1341"/>
      <c r="VH108" s="1341"/>
      <c r="VI108" s="1341"/>
      <c r="VJ108" s="1341"/>
      <c r="VK108" s="1341"/>
      <c r="VL108" s="1341"/>
      <c r="VM108" s="1341"/>
      <c r="VN108" s="1341"/>
      <c r="VO108" s="1341"/>
      <c r="VP108" s="1341"/>
      <c r="VQ108" s="1341"/>
      <c r="VR108" s="1341"/>
      <c r="VS108" s="1341"/>
      <c r="VT108" s="1341"/>
      <c r="VU108" s="1341"/>
      <c r="VV108" s="1341"/>
      <c r="VW108" s="1341"/>
      <c r="VX108" s="1341"/>
      <c r="VY108" s="1341"/>
      <c r="VZ108" s="1341"/>
      <c r="WA108" s="1341"/>
      <c r="WB108" s="1341"/>
      <c r="WC108" s="1341"/>
      <c r="WD108" s="1341"/>
      <c r="WE108" s="1341"/>
      <c r="WF108" s="1341"/>
      <c r="WG108" s="1341"/>
      <c r="WH108" s="1341"/>
      <c r="WI108" s="1341"/>
      <c r="WJ108" s="1341"/>
      <c r="WK108" s="1341"/>
      <c r="WL108" s="1341"/>
      <c r="WM108" s="1341"/>
      <c r="WN108" s="1341"/>
      <c r="WO108" s="1341"/>
      <c r="WP108" s="1341"/>
      <c r="WQ108" s="1341"/>
      <c r="WR108" s="1341"/>
      <c r="WS108" s="1341"/>
      <c r="WT108" s="1341"/>
      <c r="WU108" s="1341"/>
      <c r="WV108" s="1341"/>
      <c r="WW108" s="1341"/>
      <c r="WX108" s="1341"/>
      <c r="WY108" s="1341"/>
      <c r="WZ108" s="1341"/>
      <c r="XA108" s="1341"/>
      <c r="XB108" s="1341"/>
      <c r="XC108" s="1341"/>
      <c r="XD108" s="1341"/>
      <c r="XE108" s="1341"/>
      <c r="XF108" s="1341"/>
      <c r="XG108" s="1341"/>
      <c r="XH108" s="1341"/>
      <c r="XI108" s="1341"/>
      <c r="XJ108" s="1341"/>
      <c r="XK108" s="1341"/>
      <c r="XL108" s="1341"/>
      <c r="XM108" s="1341"/>
      <c r="XN108" s="1341"/>
      <c r="XO108" s="1341"/>
      <c r="XP108" s="1341"/>
      <c r="XQ108" s="1341"/>
      <c r="XR108" s="1341"/>
      <c r="XS108" s="1341"/>
      <c r="XT108" s="1341"/>
      <c r="XU108" s="1341"/>
      <c r="XV108" s="1341"/>
      <c r="XW108" s="1341"/>
      <c r="XX108" s="1341"/>
      <c r="XY108" s="1341"/>
      <c r="XZ108" s="1341"/>
      <c r="YA108" s="1341"/>
      <c r="YB108" s="1341"/>
      <c r="YC108" s="1341"/>
      <c r="YD108" s="1341"/>
      <c r="YE108" s="1341"/>
      <c r="YF108" s="1341"/>
      <c r="YG108" s="1341"/>
      <c r="YH108" s="1341"/>
      <c r="YI108" s="1341"/>
      <c r="YJ108" s="1341"/>
      <c r="YK108" s="1341"/>
      <c r="YL108" s="1341"/>
      <c r="YM108" s="1341"/>
      <c r="YN108" s="1341"/>
      <c r="YO108" s="1341"/>
      <c r="YP108" s="1341"/>
      <c r="YQ108" s="1341"/>
      <c r="YR108" s="1341"/>
      <c r="YS108" s="1341"/>
      <c r="YT108" s="1341"/>
      <c r="YU108" s="1341"/>
      <c r="YV108" s="1341"/>
      <c r="YW108" s="1341"/>
      <c r="YX108" s="1341"/>
      <c r="YY108" s="1341"/>
      <c r="YZ108" s="1341"/>
      <c r="ZA108" s="1341"/>
      <c r="ZB108" s="1341"/>
      <c r="ZC108" s="1341"/>
      <c r="ZD108" s="1341"/>
      <c r="ZE108" s="1341"/>
      <c r="ZF108" s="1341"/>
      <c r="ZG108" s="1341"/>
      <c r="ZH108" s="1341"/>
      <c r="ZI108" s="1341"/>
      <c r="ZJ108" s="1341"/>
      <c r="ZK108" s="1341"/>
      <c r="ZL108" s="1341"/>
      <c r="ZM108" s="1341"/>
      <c r="ZN108" s="1341"/>
      <c r="ZO108" s="1341"/>
      <c r="ZP108" s="1341"/>
      <c r="ZQ108" s="1341"/>
      <c r="ZR108" s="1341"/>
      <c r="ZS108" s="1341"/>
      <c r="ZT108" s="1341"/>
      <c r="ZU108" s="1341"/>
      <c r="ZV108" s="1341"/>
      <c r="ZW108" s="1341"/>
      <c r="ZX108" s="1341"/>
      <c r="ZY108" s="1341"/>
      <c r="ZZ108" s="1341"/>
      <c r="AAA108" s="1341"/>
      <c r="AAB108" s="1341"/>
      <c r="AAC108" s="1341"/>
      <c r="AAD108" s="1341"/>
      <c r="AAE108" s="1341"/>
      <c r="AAF108" s="1341"/>
      <c r="AAG108" s="1341"/>
      <c r="AAH108" s="1341"/>
      <c r="AAI108" s="1341"/>
      <c r="AAJ108" s="1341"/>
      <c r="AAK108" s="1341"/>
      <c r="AAL108" s="1341"/>
      <c r="AAM108" s="1341"/>
      <c r="AAN108" s="1341"/>
      <c r="AAO108" s="1341"/>
      <c r="AAP108" s="1341"/>
      <c r="AAQ108" s="1341"/>
      <c r="AAR108" s="1341"/>
      <c r="AAS108" s="1341"/>
      <c r="AAT108" s="1341"/>
      <c r="AAU108" s="1341"/>
      <c r="AAV108" s="1341"/>
      <c r="AAW108" s="1341"/>
      <c r="AAX108" s="1341"/>
      <c r="AAY108" s="1341"/>
      <c r="AAZ108" s="1341"/>
      <c r="ABA108" s="1341"/>
      <c r="ABB108" s="1341"/>
      <c r="ABC108" s="1341"/>
      <c r="ABD108" s="1341"/>
      <c r="ABE108" s="1341"/>
      <c r="ABF108" s="1341"/>
      <c r="ABG108" s="1341"/>
      <c r="ABH108" s="1341"/>
      <c r="ABI108" s="1341"/>
      <c r="ABJ108" s="1341"/>
      <c r="ABK108" s="1341"/>
      <c r="ABL108" s="1341"/>
      <c r="ABM108" s="1341"/>
      <c r="ABN108" s="1341"/>
      <c r="ABO108" s="1341"/>
      <c r="ABP108" s="1341"/>
      <c r="ABQ108" s="1341"/>
      <c r="ABR108" s="1341"/>
      <c r="ABS108" s="1341"/>
      <c r="ABT108" s="1341"/>
      <c r="ABU108" s="1341"/>
      <c r="ABV108" s="1341"/>
      <c r="ABW108" s="1341"/>
      <c r="ABX108" s="1341"/>
      <c r="ABY108" s="1341"/>
      <c r="ABZ108" s="1341"/>
      <c r="ACA108" s="1341"/>
      <c r="ACB108" s="1341"/>
      <c r="ACC108" s="1341"/>
      <c r="ACD108" s="1341"/>
      <c r="ACE108" s="1341"/>
      <c r="ACF108" s="1341"/>
      <c r="ACG108" s="1341"/>
      <c r="ACH108" s="1341"/>
      <c r="ACI108" s="1341"/>
      <c r="ACJ108" s="1341"/>
      <c r="ACK108" s="1341"/>
      <c r="ACL108" s="1341"/>
      <c r="ACM108" s="1341"/>
      <c r="ACN108" s="1341"/>
      <c r="ACO108" s="1341"/>
      <c r="ACP108" s="1341"/>
      <c r="ACQ108" s="1341"/>
      <c r="ACR108" s="1341"/>
      <c r="ACS108" s="1341"/>
      <c r="ACT108" s="1341"/>
      <c r="ACU108" s="1341"/>
      <c r="ACV108" s="1341"/>
      <c r="ACW108" s="1341"/>
      <c r="ACX108" s="1341"/>
      <c r="ACY108" s="1341"/>
      <c r="ACZ108" s="1341"/>
      <c r="ADA108" s="1341"/>
      <c r="ADB108" s="1341"/>
      <c r="ADC108" s="1341"/>
      <c r="ADD108" s="1341"/>
      <c r="ADE108" s="1341"/>
      <c r="ADF108" s="1341"/>
      <c r="ADG108" s="1341"/>
      <c r="ADH108" s="1341"/>
      <c r="ADI108" s="1341"/>
      <c r="ADJ108" s="1341"/>
      <c r="ADK108" s="1341"/>
      <c r="ADL108" s="1341"/>
      <c r="ADM108" s="1341"/>
      <c r="ADN108" s="1341"/>
      <c r="ADO108" s="1341"/>
      <c r="ADP108" s="1341"/>
      <c r="ADQ108" s="1341"/>
      <c r="ADR108" s="1341"/>
      <c r="ADS108" s="1341"/>
      <c r="ADT108" s="1341"/>
      <c r="ADU108" s="1341"/>
      <c r="ADV108" s="1341"/>
      <c r="ADW108" s="1341"/>
      <c r="ADX108" s="1341"/>
      <c r="ADY108" s="1341"/>
      <c r="ADZ108" s="1341"/>
      <c r="AEA108" s="1341"/>
      <c r="AEB108" s="1341"/>
      <c r="AEC108" s="1341"/>
      <c r="AED108" s="1341"/>
      <c r="AEE108" s="1341"/>
      <c r="AEF108" s="1341"/>
      <c r="AEG108" s="1341"/>
      <c r="AEH108" s="1341"/>
      <c r="AEI108" s="1341"/>
      <c r="AEJ108" s="1341"/>
      <c r="AEK108" s="1341"/>
      <c r="AEL108" s="1341"/>
      <c r="AEM108" s="1341"/>
      <c r="AEN108" s="1341"/>
      <c r="AEO108" s="1341"/>
      <c r="AEP108" s="1341"/>
      <c r="AEQ108" s="1341"/>
      <c r="AER108" s="1341"/>
      <c r="AES108" s="1341"/>
      <c r="AET108" s="1341"/>
      <c r="AEU108" s="1341"/>
      <c r="AEV108" s="1341"/>
      <c r="AEW108" s="1341"/>
      <c r="AEX108" s="1341"/>
      <c r="AEY108" s="1341"/>
      <c r="AEZ108" s="1341"/>
      <c r="AFA108" s="1341"/>
      <c r="AFB108" s="1341"/>
      <c r="AFC108" s="1341"/>
      <c r="AFD108" s="1341"/>
      <c r="AFE108" s="1341"/>
      <c r="AFF108" s="1341"/>
      <c r="AFG108" s="1341"/>
      <c r="AFH108" s="1341"/>
      <c r="AFI108" s="1341"/>
      <c r="AFJ108" s="1341"/>
      <c r="AFK108" s="1341"/>
      <c r="AFL108" s="1341"/>
      <c r="AFM108" s="1341"/>
      <c r="AFN108" s="1341"/>
      <c r="AFO108" s="1341"/>
      <c r="AFP108" s="1341"/>
      <c r="AFQ108" s="1341"/>
      <c r="AFR108" s="1341"/>
      <c r="AFS108" s="1341"/>
      <c r="AFT108" s="1341"/>
      <c r="AFU108" s="1341"/>
      <c r="AFV108" s="1341"/>
      <c r="AFW108" s="1341"/>
      <c r="AFX108" s="1341"/>
      <c r="AFY108" s="1341"/>
      <c r="AFZ108" s="1341"/>
      <c r="AGA108" s="1341"/>
      <c r="AGB108" s="1341"/>
      <c r="AGC108" s="1341"/>
      <c r="AGD108" s="1341"/>
      <c r="AGE108" s="1341"/>
      <c r="AGF108" s="1341"/>
      <c r="AGG108" s="1341"/>
      <c r="AGH108" s="1341"/>
      <c r="AGI108" s="1341"/>
      <c r="AGJ108" s="1341"/>
      <c r="AGK108" s="1341"/>
      <c r="AGL108" s="1341"/>
      <c r="AGM108" s="1341"/>
      <c r="AGN108" s="1341"/>
      <c r="AGO108" s="1341"/>
      <c r="AGP108" s="1341"/>
      <c r="AGQ108" s="1341"/>
      <c r="AGR108" s="1341"/>
      <c r="AGS108" s="1341"/>
      <c r="AGT108" s="1341"/>
      <c r="AGU108" s="1341"/>
      <c r="AGV108" s="1341"/>
      <c r="AGW108" s="1341"/>
      <c r="AGX108" s="1341"/>
      <c r="AGY108" s="1341"/>
      <c r="AGZ108" s="1341"/>
      <c r="AHA108" s="1341"/>
      <c r="AHB108" s="1341"/>
      <c r="AHC108" s="1341"/>
      <c r="AHD108" s="1341"/>
      <c r="AHE108" s="1341"/>
      <c r="AHF108" s="1341"/>
      <c r="AHG108" s="1341"/>
      <c r="AHH108" s="1341"/>
      <c r="AHI108" s="1341"/>
      <c r="AHJ108" s="1341"/>
      <c r="AHK108" s="1341"/>
      <c r="AHL108" s="1341"/>
      <c r="AHM108" s="1341"/>
      <c r="AHN108" s="1341"/>
      <c r="AHO108" s="1341"/>
      <c r="AHP108" s="1341"/>
      <c r="AHQ108" s="1341"/>
      <c r="AHR108" s="1341"/>
      <c r="AHS108" s="1341"/>
      <c r="AHT108" s="1341"/>
      <c r="AHU108" s="1341"/>
      <c r="AHV108" s="1341"/>
      <c r="AHW108" s="1341"/>
      <c r="AHX108" s="1341"/>
      <c r="AHY108" s="1341"/>
      <c r="AHZ108" s="1341"/>
      <c r="AIA108" s="1341"/>
      <c r="AIB108" s="1341"/>
      <c r="AIC108" s="1341"/>
      <c r="AID108" s="1341"/>
      <c r="AIE108" s="1341"/>
      <c r="AIF108" s="1341"/>
      <c r="AIG108" s="1341"/>
      <c r="AIH108" s="1341"/>
      <c r="AII108" s="1341"/>
      <c r="AIJ108" s="1341"/>
      <c r="AIK108" s="1341"/>
      <c r="AIL108" s="1341"/>
      <c r="AIM108" s="1341"/>
      <c r="AIN108" s="1341"/>
      <c r="AIO108" s="1341"/>
      <c r="AIP108" s="1341"/>
      <c r="AIQ108" s="1341"/>
      <c r="AIR108" s="1341"/>
      <c r="AIS108" s="1341"/>
      <c r="AIT108" s="1341"/>
      <c r="AIU108" s="1341"/>
      <c r="AIV108" s="1341"/>
      <c r="AIW108" s="1341"/>
      <c r="AIX108" s="1341"/>
      <c r="AIY108" s="1341"/>
      <c r="AIZ108" s="1341"/>
      <c r="AJA108" s="1341"/>
      <c r="AJB108" s="1341"/>
      <c r="AJC108" s="1341"/>
      <c r="AJD108" s="1341"/>
      <c r="AJE108" s="1341"/>
      <c r="AJF108" s="1341"/>
      <c r="AJG108" s="1341"/>
      <c r="AJH108" s="1341"/>
      <c r="AJI108" s="1341"/>
      <c r="AJJ108" s="1341"/>
      <c r="AJK108" s="1341"/>
      <c r="AJL108" s="1341"/>
      <c r="AJM108" s="1341"/>
      <c r="AJN108" s="1341"/>
      <c r="AJO108" s="1341"/>
      <c r="AJP108" s="1341"/>
      <c r="AJQ108" s="1341"/>
      <c r="AJR108" s="1341"/>
      <c r="AJS108" s="1341"/>
      <c r="AJT108" s="1341"/>
      <c r="AJU108" s="1341"/>
      <c r="AJV108" s="1341"/>
      <c r="AJW108" s="1341"/>
      <c r="AJX108" s="1341"/>
      <c r="AJY108" s="1341"/>
      <c r="AJZ108" s="1341"/>
      <c r="AKA108" s="1341"/>
      <c r="AKB108" s="1341"/>
      <c r="AKC108" s="1341"/>
      <c r="AKD108" s="1341"/>
      <c r="AKE108" s="1341"/>
      <c r="AKF108" s="1341"/>
      <c r="AKG108" s="1341"/>
      <c r="AKH108" s="1341"/>
      <c r="AKI108" s="1341"/>
      <c r="AKJ108" s="1341"/>
      <c r="AKK108" s="1341"/>
      <c r="AKL108" s="1341"/>
      <c r="AKM108" s="1341"/>
      <c r="AKN108" s="1341"/>
      <c r="AKO108" s="1341"/>
      <c r="AKP108" s="1341"/>
      <c r="AKQ108" s="1341"/>
      <c r="AKR108" s="1341"/>
      <c r="AKS108" s="1341"/>
      <c r="AKT108" s="1341"/>
      <c r="AKU108" s="1341"/>
      <c r="AKV108" s="1341"/>
      <c r="AKW108" s="1341"/>
      <c r="AKX108" s="1341"/>
      <c r="AKY108" s="1341"/>
      <c r="AKZ108" s="1341"/>
      <c r="ALA108" s="1341"/>
      <c r="ALB108" s="1341"/>
      <c r="ALC108" s="1341"/>
      <c r="ALD108" s="1341"/>
      <c r="ALE108" s="1341"/>
      <c r="ALF108" s="1341"/>
      <c r="ALG108" s="1341"/>
      <c r="ALH108" s="1341"/>
      <c r="ALI108" s="1341"/>
      <c r="ALJ108" s="1341"/>
      <c r="ALK108" s="1341"/>
      <c r="ALL108" s="1341"/>
      <c r="ALM108" s="1341"/>
      <c r="ALN108" s="1341"/>
      <c r="ALO108" s="1341"/>
      <c r="ALP108" s="1341"/>
      <c r="ALQ108" s="1341"/>
      <c r="ALR108" s="1341"/>
      <c r="ALS108" s="1341"/>
      <c r="ALT108" s="1341"/>
      <c r="ALU108" s="1341"/>
      <c r="ALV108" s="1341"/>
      <c r="ALW108" s="1341"/>
      <c r="ALX108" s="1341"/>
      <c r="ALY108" s="1341"/>
      <c r="ALZ108" s="1341"/>
      <c r="AMA108" s="1341"/>
      <c r="AMB108" s="1341"/>
      <c r="AMC108" s="1341"/>
      <c r="AMD108" s="1341"/>
      <c r="AME108" s="1341"/>
      <c r="AMF108" s="1341"/>
      <c r="AMG108" s="1341"/>
      <c r="AMH108" s="1341"/>
      <c r="AMI108" s="1341"/>
      <c r="AMJ108" s="1341"/>
      <c r="AMK108" s="1341"/>
      <c r="AML108" s="1341"/>
      <c r="AMM108" s="1341"/>
      <c r="AMN108" s="1341"/>
      <c r="AMO108" s="1341"/>
      <c r="AMP108" s="1341"/>
      <c r="AMQ108" s="1341"/>
      <c r="AMR108" s="1341"/>
      <c r="AMS108" s="1341"/>
      <c r="AMT108" s="1341"/>
      <c r="AMU108" s="1341"/>
      <c r="AMV108" s="1341"/>
      <c r="AMW108" s="1341"/>
      <c r="AMX108" s="1341"/>
      <c r="AMY108" s="1341"/>
      <c r="AMZ108" s="1341"/>
      <c r="ANA108" s="1341"/>
      <c r="ANB108" s="1341"/>
      <c r="ANC108" s="1341"/>
      <c r="AND108" s="1341"/>
      <c r="ANE108" s="1341"/>
      <c r="ANF108" s="1341"/>
      <c r="ANG108" s="1341"/>
      <c r="ANH108" s="1341"/>
      <c r="ANI108" s="1341"/>
      <c r="ANJ108" s="1341"/>
      <c r="ANK108" s="1341"/>
      <c r="ANL108" s="1341"/>
      <c r="ANM108" s="1341"/>
      <c r="ANN108" s="1341"/>
      <c r="ANO108" s="1341"/>
      <c r="ANP108" s="1341"/>
      <c r="ANQ108" s="1341"/>
      <c r="ANR108" s="1341"/>
      <c r="ANS108" s="1341"/>
      <c r="ANT108" s="1341"/>
      <c r="ANU108" s="1341"/>
      <c r="ANV108" s="1341"/>
      <c r="ANW108" s="1341"/>
      <c r="ANX108" s="1341"/>
      <c r="ANY108" s="1341"/>
      <c r="ANZ108" s="1341"/>
      <c r="AOA108" s="1341"/>
      <c r="AOB108" s="1341"/>
      <c r="AOC108" s="1341"/>
      <c r="AOD108" s="1341"/>
      <c r="AOE108" s="1341"/>
      <c r="AOF108" s="1341"/>
      <c r="AOG108" s="1341"/>
      <c r="AOH108" s="1341"/>
      <c r="AOI108" s="1341"/>
      <c r="AOJ108" s="1341"/>
      <c r="AOK108" s="1341"/>
      <c r="AOL108" s="1341"/>
      <c r="AOM108" s="1341"/>
      <c r="AON108" s="1341"/>
      <c r="AOO108" s="1341"/>
      <c r="AOP108" s="1341"/>
      <c r="AOQ108" s="1341"/>
      <c r="AOR108" s="1341"/>
      <c r="AOS108" s="1341"/>
      <c r="AOT108" s="1341"/>
      <c r="AOU108" s="1341"/>
      <c r="AOV108" s="1341"/>
      <c r="AOW108" s="1341"/>
      <c r="AOX108" s="1341"/>
      <c r="AOY108" s="1341"/>
      <c r="AOZ108" s="1341"/>
      <c r="APA108" s="1341"/>
      <c r="APB108" s="1341"/>
      <c r="APC108" s="1341"/>
      <c r="APD108" s="1341"/>
      <c r="APE108" s="1341"/>
      <c r="APF108" s="1341"/>
      <c r="APG108" s="1341"/>
      <c r="APH108" s="1341"/>
      <c r="API108" s="1341"/>
      <c r="APJ108" s="1341"/>
      <c r="APK108" s="1341"/>
      <c r="APL108" s="1341"/>
      <c r="APM108" s="1341"/>
      <c r="APN108" s="1341"/>
      <c r="APO108" s="1341"/>
      <c r="APP108" s="1341"/>
      <c r="APQ108" s="1341"/>
      <c r="APR108" s="1341"/>
      <c r="APS108" s="1341"/>
      <c r="APT108" s="1341"/>
      <c r="APU108" s="1341"/>
      <c r="APV108" s="1341"/>
      <c r="APW108" s="1341"/>
      <c r="APX108" s="1341"/>
      <c r="APY108" s="1341"/>
      <c r="APZ108" s="1341"/>
      <c r="AQA108" s="1341"/>
      <c r="AQB108" s="1341"/>
      <c r="AQC108" s="1341"/>
      <c r="AQD108" s="1341"/>
      <c r="AQE108" s="1341"/>
      <c r="AQF108" s="1341"/>
      <c r="AQG108" s="1341"/>
      <c r="AQH108" s="1341"/>
      <c r="AQI108" s="1341"/>
      <c r="AQJ108" s="1341"/>
      <c r="AQK108" s="1341"/>
      <c r="AQL108" s="1341"/>
      <c r="AQM108" s="1341"/>
      <c r="AQN108" s="1341"/>
      <c r="AQO108" s="1341"/>
      <c r="AQP108" s="1341"/>
      <c r="AQQ108" s="1341"/>
      <c r="AQR108" s="1341"/>
      <c r="AQS108" s="1341"/>
      <c r="AQT108" s="1341"/>
      <c r="AQU108" s="1341"/>
      <c r="AQV108" s="1341"/>
      <c r="AQW108" s="1341"/>
      <c r="AQX108" s="1341"/>
      <c r="AQY108" s="1341"/>
      <c r="AQZ108" s="1341"/>
      <c r="ARA108" s="1341"/>
      <c r="ARB108" s="1341"/>
      <c r="ARC108" s="1341"/>
      <c r="ARD108" s="1341"/>
      <c r="ARE108" s="1341"/>
      <c r="ARF108" s="1341"/>
      <c r="ARG108" s="1341"/>
      <c r="ARH108" s="1341"/>
      <c r="ARI108" s="1341"/>
      <c r="ARJ108" s="1341"/>
      <c r="ARK108" s="1341"/>
      <c r="ARL108" s="1341"/>
      <c r="ARM108" s="1341"/>
      <c r="ARN108" s="1341"/>
      <c r="ARO108" s="1341"/>
      <c r="ARP108" s="1341"/>
      <c r="ARQ108" s="1341"/>
      <c r="ARR108" s="1341"/>
      <c r="ARS108" s="1341"/>
      <c r="ART108" s="1341"/>
      <c r="ARU108" s="1341"/>
      <c r="ARV108" s="1341"/>
      <c r="ARW108" s="1341"/>
      <c r="ARX108" s="1341"/>
      <c r="ARY108" s="1341"/>
      <c r="ARZ108" s="1341"/>
      <c r="ASA108" s="1341"/>
      <c r="ASB108" s="1341"/>
      <c r="ASC108" s="1341"/>
      <c r="ASD108" s="1341"/>
      <c r="ASE108" s="1341"/>
      <c r="ASF108" s="1341"/>
      <c r="ASG108" s="1341"/>
      <c r="ASH108" s="1341"/>
      <c r="ASI108" s="1341"/>
      <c r="ASJ108" s="1341"/>
      <c r="ASK108" s="1341"/>
      <c r="ASL108" s="1341"/>
      <c r="ASM108" s="1341"/>
      <c r="ASN108" s="1341"/>
      <c r="ASO108" s="1341"/>
      <c r="ASP108" s="1341"/>
      <c r="ASQ108" s="1341"/>
      <c r="ASR108" s="1341"/>
      <c r="ASS108" s="1341"/>
      <c r="AST108" s="1341"/>
      <c r="ASU108" s="1341"/>
      <c r="ASV108" s="1341"/>
      <c r="ASW108" s="1341"/>
      <c r="ASX108" s="1341"/>
      <c r="ASY108" s="1341"/>
      <c r="ASZ108" s="1341"/>
      <c r="ATA108" s="1341"/>
      <c r="ATB108" s="1341"/>
      <c r="ATC108" s="1341"/>
      <c r="ATD108" s="1341"/>
      <c r="ATE108" s="1341"/>
      <c r="ATF108" s="1341"/>
      <c r="ATG108" s="1341"/>
      <c r="ATH108" s="1341"/>
      <c r="ATI108" s="1341"/>
      <c r="ATJ108" s="1341"/>
      <c r="ATK108" s="1341"/>
      <c r="ATL108" s="1341"/>
      <c r="ATM108" s="1341"/>
      <c r="ATN108" s="1341"/>
      <c r="ATO108" s="1341"/>
      <c r="ATP108" s="1341"/>
      <c r="ATQ108" s="1341"/>
      <c r="ATR108" s="1341"/>
      <c r="ATS108" s="1341"/>
      <c r="ATT108" s="1341"/>
      <c r="ATU108" s="1341"/>
      <c r="ATV108" s="1341"/>
      <c r="ATW108" s="1341"/>
      <c r="ATX108" s="1341"/>
      <c r="ATY108" s="1341"/>
      <c r="ATZ108" s="1341"/>
      <c r="AUA108" s="1341"/>
      <c r="AUB108" s="1341"/>
      <c r="AUC108" s="1341"/>
      <c r="AUD108" s="1341"/>
      <c r="AUE108" s="1341"/>
      <c r="AUF108" s="1341"/>
      <c r="AUG108" s="1341"/>
      <c r="AUH108" s="1341"/>
      <c r="AUI108" s="1341"/>
      <c r="AUJ108" s="1341"/>
      <c r="AUK108" s="1341"/>
      <c r="AUL108" s="1341"/>
      <c r="AUM108" s="1341"/>
      <c r="AUN108" s="1341"/>
      <c r="AUO108" s="1341"/>
      <c r="AUP108" s="1341"/>
      <c r="AUQ108" s="1341"/>
      <c r="AUR108" s="1341"/>
      <c r="AUS108" s="1341"/>
      <c r="AUT108" s="1341"/>
      <c r="AUU108" s="1341"/>
      <c r="AUV108" s="1341"/>
      <c r="AUW108" s="1341"/>
      <c r="AUX108" s="1341"/>
      <c r="AUY108" s="1341"/>
      <c r="AUZ108" s="1341"/>
      <c r="AVA108" s="1341"/>
      <c r="AVB108" s="1341"/>
      <c r="AVC108" s="1341"/>
      <c r="AVD108" s="1341"/>
      <c r="AVE108" s="1341"/>
      <c r="AVF108" s="1341"/>
      <c r="AVG108" s="1341"/>
      <c r="AVH108" s="1341"/>
      <c r="AVI108" s="1341"/>
      <c r="AVJ108" s="1341"/>
      <c r="AVK108" s="1341"/>
      <c r="AVL108" s="1341"/>
      <c r="AVM108" s="1341"/>
      <c r="AVN108" s="1341"/>
      <c r="AVO108" s="1341"/>
      <c r="AVP108" s="1341"/>
      <c r="AVQ108" s="1341"/>
      <c r="AVR108" s="1341"/>
      <c r="AVS108" s="1341"/>
      <c r="AVT108" s="1341"/>
      <c r="AVU108" s="1341"/>
      <c r="AVV108" s="1341"/>
      <c r="AVW108" s="1341"/>
      <c r="AVX108" s="1341"/>
      <c r="AVY108" s="1341"/>
      <c r="AVZ108" s="1341"/>
      <c r="AWA108" s="1341"/>
      <c r="AWB108" s="1341"/>
      <c r="AWC108" s="1341"/>
      <c r="AWD108" s="1341"/>
      <c r="AWE108" s="1341"/>
      <c r="AWF108" s="1341"/>
      <c r="AWG108" s="1341"/>
      <c r="AWH108" s="1341"/>
      <c r="AWI108" s="1341"/>
      <c r="AWJ108" s="1341"/>
      <c r="AWK108" s="1341"/>
      <c r="AWL108" s="1341"/>
      <c r="AWM108" s="1341"/>
      <c r="AWN108" s="1341"/>
      <c r="AWO108" s="1341"/>
      <c r="AWP108" s="1341"/>
      <c r="AWQ108" s="1341"/>
      <c r="AWR108" s="1341"/>
      <c r="AWS108" s="1341"/>
      <c r="AWT108" s="1341"/>
      <c r="AWU108" s="1341"/>
      <c r="AWV108" s="1341"/>
      <c r="AWW108" s="1341"/>
      <c r="AWX108" s="1341"/>
      <c r="AWY108" s="1341"/>
      <c r="AWZ108" s="1341"/>
      <c r="AXA108" s="1341"/>
      <c r="AXB108" s="1341"/>
      <c r="AXC108" s="1341"/>
      <c r="AXD108" s="1341"/>
      <c r="AXE108" s="1341"/>
      <c r="AXF108" s="1341"/>
      <c r="AXG108" s="1341"/>
      <c r="AXH108" s="1341"/>
      <c r="AXI108" s="1341"/>
      <c r="AXJ108" s="1341"/>
      <c r="AXK108" s="1341"/>
      <c r="AXL108" s="1341"/>
      <c r="AXM108" s="1341"/>
      <c r="AXN108" s="1341"/>
      <c r="AXO108" s="1341"/>
      <c r="AXP108" s="1341"/>
      <c r="AXQ108" s="1341"/>
      <c r="AXR108" s="1341"/>
      <c r="AXS108" s="1341"/>
      <c r="AXT108" s="1341"/>
      <c r="AXU108" s="1341"/>
      <c r="AXV108" s="1341"/>
      <c r="AXW108" s="1341"/>
      <c r="AXX108" s="1341"/>
      <c r="AXY108" s="1341"/>
      <c r="AXZ108" s="1341"/>
      <c r="AYA108" s="1341"/>
      <c r="AYB108" s="1341"/>
      <c r="AYC108" s="1341"/>
      <c r="AYD108" s="1341"/>
      <c r="AYE108" s="1341"/>
      <c r="AYF108" s="1341"/>
      <c r="AYG108" s="1341"/>
      <c r="AYH108" s="1341"/>
      <c r="AYI108" s="1341"/>
      <c r="AYJ108" s="1341"/>
      <c r="AYK108" s="1341"/>
      <c r="AYL108" s="1341"/>
      <c r="AYM108" s="1341"/>
      <c r="AYN108" s="1341"/>
      <c r="AYO108" s="1341"/>
      <c r="AYP108" s="1341"/>
      <c r="AYQ108" s="1341"/>
      <c r="AYR108" s="1341"/>
      <c r="AYS108" s="1341"/>
      <c r="AYT108" s="1341"/>
      <c r="AYU108" s="1341"/>
      <c r="AYV108" s="1341"/>
      <c r="AYW108" s="1341"/>
      <c r="AYX108" s="1341"/>
      <c r="AYY108" s="1341"/>
      <c r="AYZ108" s="1341"/>
      <c r="AZA108" s="1341"/>
      <c r="AZB108" s="1341"/>
      <c r="AZC108" s="1341"/>
      <c r="AZD108" s="1341"/>
      <c r="AZE108" s="1341"/>
      <c r="AZF108" s="1341"/>
      <c r="AZG108" s="1341"/>
      <c r="AZH108" s="1341"/>
      <c r="AZI108" s="1341"/>
      <c r="AZJ108" s="1341"/>
      <c r="AZK108" s="1341"/>
      <c r="AZL108" s="1341"/>
      <c r="AZM108" s="1341"/>
      <c r="AZN108" s="1341"/>
      <c r="AZO108" s="1341"/>
      <c r="AZP108" s="1341"/>
      <c r="AZQ108" s="1341"/>
      <c r="AZR108" s="1341"/>
      <c r="AZS108" s="1341"/>
      <c r="AZT108" s="1341"/>
      <c r="AZU108" s="1341"/>
      <c r="AZV108" s="1341"/>
      <c r="AZW108" s="1341"/>
      <c r="AZX108" s="1341"/>
      <c r="AZY108" s="1341"/>
      <c r="AZZ108" s="1341"/>
      <c r="BAA108" s="1341"/>
      <c r="BAB108" s="1341"/>
      <c r="BAC108" s="1341"/>
      <c r="BAD108" s="1341"/>
      <c r="BAE108" s="1341"/>
      <c r="BAF108" s="1341"/>
      <c r="BAG108" s="1341"/>
      <c r="BAH108" s="1341"/>
      <c r="BAI108" s="1341"/>
      <c r="BAJ108" s="1341"/>
      <c r="BAK108" s="1341"/>
      <c r="BAL108" s="1341"/>
      <c r="BAM108" s="1341"/>
      <c r="BAN108" s="1341"/>
      <c r="BAO108" s="1341"/>
      <c r="BAP108" s="1341"/>
      <c r="BAQ108" s="1341"/>
      <c r="BAR108" s="1341"/>
      <c r="BAS108" s="1341"/>
      <c r="BAT108" s="1341"/>
      <c r="BAU108" s="1341"/>
      <c r="BAV108" s="1341"/>
      <c r="BAW108" s="1341"/>
      <c r="BAX108" s="1341"/>
      <c r="BAY108" s="1341"/>
      <c r="BAZ108" s="1341"/>
      <c r="BBA108" s="1341"/>
      <c r="BBB108" s="1341"/>
      <c r="BBC108" s="1341"/>
      <c r="BBD108" s="1341"/>
      <c r="BBE108" s="1341"/>
      <c r="BBF108" s="1341"/>
      <c r="BBG108" s="1341"/>
      <c r="BBH108" s="1341"/>
      <c r="BBI108" s="1341"/>
      <c r="BBJ108" s="1341"/>
      <c r="BBK108" s="1341"/>
      <c r="BBL108" s="1341"/>
      <c r="BBM108" s="1341"/>
      <c r="BBN108" s="1341"/>
      <c r="BBO108" s="1341"/>
      <c r="BBP108" s="1341"/>
      <c r="BBQ108" s="1341"/>
      <c r="BBR108" s="1341"/>
      <c r="BBS108" s="1341"/>
      <c r="BBT108" s="1341"/>
      <c r="BBU108" s="1341"/>
      <c r="BBV108" s="1341"/>
      <c r="BBW108" s="1341"/>
      <c r="BBX108" s="1341"/>
      <c r="BBY108" s="1341"/>
      <c r="BBZ108" s="1341"/>
      <c r="BCA108" s="1341"/>
      <c r="BCB108" s="1341"/>
      <c r="BCC108" s="1341"/>
      <c r="BCD108" s="1341"/>
      <c r="BCE108" s="1341"/>
      <c r="BCF108" s="1341"/>
      <c r="BCG108" s="1341"/>
      <c r="BCH108" s="1341"/>
      <c r="BCI108" s="1341"/>
      <c r="BCJ108" s="1341"/>
      <c r="BCK108" s="1341"/>
      <c r="BCL108" s="1341"/>
      <c r="BCM108" s="1341"/>
      <c r="BCN108" s="1341"/>
      <c r="BCO108" s="1341"/>
      <c r="BCP108" s="1341"/>
      <c r="BCQ108" s="1341"/>
      <c r="BCR108" s="1341"/>
      <c r="BCS108" s="1341"/>
      <c r="BCT108" s="1341"/>
      <c r="BCU108" s="1341"/>
      <c r="BCV108" s="1341"/>
      <c r="BCW108" s="1341"/>
      <c r="BCX108" s="1341"/>
      <c r="BCY108" s="1341"/>
      <c r="BCZ108" s="1341"/>
      <c r="BDA108" s="1341"/>
      <c r="BDB108" s="1341"/>
      <c r="BDC108" s="1341"/>
      <c r="BDD108" s="1341"/>
      <c r="BDE108" s="1341"/>
      <c r="BDF108" s="1341"/>
      <c r="BDG108" s="1341"/>
      <c r="BDH108" s="1341"/>
      <c r="BDI108" s="1341"/>
      <c r="BDJ108" s="1341"/>
      <c r="BDK108" s="1341"/>
      <c r="BDL108" s="1341"/>
      <c r="BDM108" s="1341"/>
      <c r="BDN108" s="1341"/>
      <c r="BDO108" s="1341"/>
      <c r="BDP108" s="1341"/>
      <c r="BDQ108" s="1341"/>
      <c r="BDR108" s="1341"/>
      <c r="BDS108" s="1341"/>
      <c r="BDT108" s="1341"/>
      <c r="BDU108" s="1341"/>
      <c r="BDV108" s="1341"/>
      <c r="BDW108" s="1341"/>
      <c r="BDX108" s="1341"/>
      <c r="BDY108" s="1341"/>
      <c r="BDZ108" s="1341"/>
      <c r="BEA108" s="1341"/>
      <c r="BEB108" s="1341"/>
      <c r="BEC108" s="1341"/>
      <c r="BED108" s="1341"/>
      <c r="BEE108" s="1341"/>
      <c r="BEF108" s="1341"/>
      <c r="BEG108" s="1341"/>
      <c r="BEH108" s="1341"/>
      <c r="BEI108" s="1341"/>
      <c r="BEJ108" s="1341"/>
      <c r="BEK108" s="1341"/>
      <c r="BEL108" s="1341"/>
      <c r="BEM108" s="1341"/>
      <c r="BEN108" s="1341"/>
      <c r="BEO108" s="1341"/>
      <c r="BEP108" s="1341"/>
      <c r="BEQ108" s="1341"/>
      <c r="BER108" s="1341"/>
      <c r="BES108" s="1341"/>
      <c r="BET108" s="1341"/>
      <c r="BEU108" s="1341"/>
      <c r="BEV108" s="1341"/>
      <c r="BEW108" s="1341"/>
      <c r="BEX108" s="1341"/>
      <c r="BEY108" s="1341"/>
      <c r="BEZ108" s="1341"/>
      <c r="BFA108" s="1341"/>
      <c r="BFB108" s="1341"/>
      <c r="BFC108" s="1341"/>
      <c r="BFD108" s="1341"/>
      <c r="BFE108" s="1341"/>
      <c r="BFF108" s="1341"/>
      <c r="BFG108" s="1341"/>
      <c r="BFH108" s="1341"/>
      <c r="BFI108" s="1341"/>
      <c r="BFJ108" s="1341"/>
      <c r="BFK108" s="1341"/>
      <c r="BFL108" s="1341"/>
      <c r="BFM108" s="1341"/>
      <c r="BFN108" s="1341"/>
      <c r="BFO108" s="1341"/>
      <c r="BFP108" s="1341"/>
      <c r="BFQ108" s="1341"/>
      <c r="BFR108" s="1341"/>
      <c r="BFS108" s="1341"/>
      <c r="BFT108" s="1341"/>
      <c r="BFU108" s="1341"/>
      <c r="BFV108" s="1341"/>
      <c r="BFW108" s="1341"/>
      <c r="BFX108" s="1341"/>
      <c r="BFY108" s="1341"/>
      <c r="BFZ108" s="1341"/>
      <c r="BGA108" s="1341"/>
      <c r="BGB108" s="1341"/>
      <c r="BGC108" s="1341"/>
      <c r="BGD108" s="1341"/>
      <c r="BGE108" s="1341"/>
      <c r="BGF108" s="1341"/>
      <c r="BGG108" s="1341"/>
      <c r="BGH108" s="1341"/>
      <c r="BGI108" s="1341"/>
      <c r="BGJ108" s="1341"/>
      <c r="BGK108" s="1341"/>
      <c r="BGL108" s="1341"/>
      <c r="BGM108" s="1341"/>
      <c r="BGN108" s="1341"/>
      <c r="BGO108" s="1341"/>
      <c r="BGP108" s="1341"/>
      <c r="BGQ108" s="1341"/>
      <c r="BGR108" s="1341"/>
      <c r="BGS108" s="1341"/>
      <c r="BGT108" s="1341"/>
      <c r="BGU108" s="1341"/>
      <c r="BGV108" s="1341"/>
      <c r="BGW108" s="1341"/>
      <c r="BGX108" s="1341"/>
      <c r="BGY108" s="1341"/>
      <c r="BGZ108" s="1341"/>
      <c r="BHA108" s="1341"/>
      <c r="BHB108" s="1341"/>
      <c r="BHC108" s="1341"/>
      <c r="BHD108" s="1341"/>
      <c r="BHE108" s="1341"/>
      <c r="BHF108" s="1341"/>
      <c r="BHG108" s="1341"/>
      <c r="BHH108" s="1341"/>
      <c r="BHI108" s="1341"/>
      <c r="BHJ108" s="1341"/>
      <c r="BHK108" s="1341"/>
      <c r="BHL108" s="1341"/>
      <c r="BHM108" s="1341"/>
      <c r="BHN108" s="1341"/>
      <c r="BHO108" s="1341"/>
      <c r="BHP108" s="1341"/>
      <c r="BHQ108" s="1341"/>
      <c r="BHR108" s="1341"/>
      <c r="BHS108" s="1341"/>
      <c r="BHT108" s="1341"/>
      <c r="BHU108" s="1341"/>
      <c r="BHV108" s="1341"/>
      <c r="BHW108" s="1341"/>
      <c r="BHX108" s="1341"/>
      <c r="BHY108" s="1341"/>
      <c r="BHZ108" s="1341"/>
      <c r="BIA108" s="1341"/>
      <c r="BIB108" s="1341"/>
      <c r="BIC108" s="1341"/>
      <c r="BID108" s="1341"/>
      <c r="BIE108" s="1341"/>
      <c r="BIF108" s="1341"/>
      <c r="BIG108" s="1341"/>
      <c r="BIH108" s="1341"/>
      <c r="BII108" s="1341"/>
      <c r="BIJ108" s="1341"/>
      <c r="BIK108" s="1341"/>
      <c r="BIL108" s="1341"/>
      <c r="BIM108" s="1341"/>
      <c r="BIN108" s="1341"/>
      <c r="BIO108" s="1341"/>
      <c r="BIP108" s="1341"/>
      <c r="BIQ108" s="1341"/>
      <c r="BIR108" s="1341"/>
      <c r="BIS108" s="1341"/>
      <c r="BIT108" s="1341"/>
      <c r="BIU108" s="1341"/>
      <c r="BIV108" s="1341"/>
      <c r="BIW108" s="1341"/>
      <c r="BIX108" s="1341"/>
      <c r="BIY108" s="1341"/>
      <c r="BIZ108" s="1341"/>
      <c r="BJA108" s="1341"/>
      <c r="BJB108" s="1341"/>
      <c r="BJC108" s="1341"/>
      <c r="BJD108" s="1341"/>
      <c r="BJE108" s="1341"/>
      <c r="BJF108" s="1341"/>
      <c r="BJG108" s="1341"/>
      <c r="BJH108" s="1341"/>
      <c r="BJI108" s="1341"/>
      <c r="BJJ108" s="1341"/>
      <c r="BJK108" s="1341"/>
      <c r="BJL108" s="1341"/>
      <c r="BJM108" s="1341"/>
      <c r="BJN108" s="1341"/>
      <c r="BJO108" s="1341"/>
      <c r="BJP108" s="1341"/>
      <c r="BJQ108" s="1341"/>
      <c r="BJR108" s="1341"/>
      <c r="BJS108" s="1341"/>
      <c r="BJT108" s="1341"/>
      <c r="BJU108" s="1341"/>
      <c r="BJV108" s="1341"/>
      <c r="BJW108" s="1341"/>
      <c r="BJX108" s="1341"/>
      <c r="BJY108" s="1341"/>
      <c r="BJZ108" s="1341"/>
      <c r="BKA108" s="1341"/>
      <c r="BKB108" s="1341"/>
      <c r="BKC108" s="1341"/>
      <c r="BKD108" s="1341"/>
      <c r="BKE108" s="1341"/>
      <c r="BKF108" s="1341"/>
      <c r="BKG108" s="1341"/>
      <c r="BKH108" s="1341"/>
      <c r="BKI108" s="1341"/>
      <c r="BKJ108" s="1341"/>
      <c r="BKK108" s="1341"/>
      <c r="BKL108" s="1341"/>
      <c r="BKM108" s="1341"/>
      <c r="BKN108" s="1341"/>
      <c r="BKO108" s="1341"/>
      <c r="BKP108" s="1341"/>
      <c r="BKQ108" s="1341"/>
      <c r="BKR108" s="1341"/>
      <c r="BKS108" s="1341"/>
      <c r="BKT108" s="1341"/>
      <c r="BKU108" s="1341"/>
      <c r="BKV108" s="1341"/>
      <c r="BKW108" s="1341"/>
      <c r="BKX108" s="1341"/>
      <c r="BKY108" s="1341"/>
      <c r="BKZ108" s="1341"/>
      <c r="BLA108" s="1341"/>
      <c r="BLB108" s="1341"/>
      <c r="BLC108" s="1341"/>
      <c r="BLD108" s="1341"/>
      <c r="BLE108" s="1341"/>
      <c r="BLF108" s="1341"/>
      <c r="BLG108" s="1341"/>
      <c r="BLH108" s="1341"/>
      <c r="BLI108" s="1341"/>
      <c r="BLJ108" s="1341"/>
      <c r="BLK108" s="1341"/>
      <c r="BLL108" s="1341"/>
      <c r="BLM108" s="1341"/>
      <c r="BLN108" s="1341"/>
      <c r="BLO108" s="1341"/>
      <c r="BLP108" s="1341"/>
      <c r="BLQ108" s="1341"/>
      <c r="BLR108" s="1341"/>
      <c r="BLS108" s="1341"/>
      <c r="BLT108" s="1341"/>
      <c r="BLU108" s="1341"/>
      <c r="BLV108" s="1341"/>
      <c r="BLW108" s="1341"/>
      <c r="BLX108" s="1341"/>
      <c r="BLY108" s="1341"/>
      <c r="BLZ108" s="1341"/>
      <c r="BMA108" s="1341"/>
      <c r="BMB108" s="1341"/>
      <c r="BMC108" s="1341"/>
      <c r="BMD108" s="1341"/>
      <c r="BME108" s="1341"/>
      <c r="BMF108" s="1341"/>
      <c r="BMG108" s="1341"/>
      <c r="BMH108" s="1341"/>
      <c r="BMI108" s="1341"/>
      <c r="BMJ108" s="1341"/>
      <c r="BMK108" s="1341"/>
      <c r="BML108" s="1341"/>
      <c r="BMM108" s="1341"/>
      <c r="BMN108" s="1341"/>
      <c r="BMO108" s="1341"/>
      <c r="BMP108" s="1341"/>
      <c r="BMQ108" s="1341"/>
      <c r="BMR108" s="1341"/>
      <c r="BMS108" s="1341"/>
      <c r="BMT108" s="1341"/>
      <c r="BMU108" s="1341"/>
      <c r="BMV108" s="1341"/>
      <c r="BMW108" s="1341"/>
      <c r="BMX108" s="1341"/>
      <c r="BMY108" s="1341"/>
      <c r="BMZ108" s="1341"/>
      <c r="BNA108" s="1341"/>
      <c r="BNB108" s="1341"/>
      <c r="BNC108" s="1341"/>
      <c r="BND108" s="1341"/>
      <c r="BNE108" s="1341"/>
      <c r="BNF108" s="1341"/>
      <c r="BNG108" s="1341"/>
      <c r="BNH108" s="1341"/>
      <c r="BNI108" s="1341"/>
      <c r="BNJ108" s="1341"/>
      <c r="BNK108" s="1341"/>
      <c r="BNL108" s="1341"/>
      <c r="BNM108" s="1341"/>
      <c r="BNN108" s="1341"/>
      <c r="BNO108" s="1341"/>
      <c r="BNP108" s="1341"/>
      <c r="BNQ108" s="1341"/>
      <c r="BNR108" s="1341"/>
      <c r="BNS108" s="1341"/>
      <c r="BNT108" s="1341"/>
      <c r="BNU108" s="1341"/>
      <c r="BNV108" s="1341"/>
      <c r="BNW108" s="1341"/>
      <c r="BNX108" s="1341"/>
      <c r="BNY108" s="1341"/>
      <c r="BNZ108" s="1341"/>
      <c r="BOA108" s="1341"/>
      <c r="BOB108" s="1341"/>
      <c r="BOC108" s="1341"/>
      <c r="BOD108" s="1341"/>
      <c r="BOE108" s="1341"/>
      <c r="BOF108" s="1341"/>
      <c r="BOG108" s="1341"/>
      <c r="BOH108" s="1341"/>
      <c r="BOI108" s="1341"/>
      <c r="BOJ108" s="1341"/>
      <c r="BOK108" s="1341"/>
      <c r="BOL108" s="1341"/>
      <c r="BOM108" s="1341"/>
      <c r="BON108" s="1341"/>
      <c r="BOO108" s="1341"/>
      <c r="BOP108" s="1341"/>
      <c r="BOQ108" s="1341"/>
      <c r="BOR108" s="1341"/>
      <c r="BOS108" s="1341"/>
      <c r="BOT108" s="1341"/>
      <c r="BOU108" s="1341"/>
      <c r="BOV108" s="1341"/>
      <c r="BOW108" s="1341"/>
      <c r="BOX108" s="1341"/>
      <c r="BOY108" s="1341"/>
      <c r="BOZ108" s="1341"/>
      <c r="BPA108" s="1341"/>
      <c r="BPB108" s="1341"/>
      <c r="BPC108" s="1341"/>
      <c r="BPD108" s="1341"/>
      <c r="BPE108" s="1341"/>
      <c r="BPF108" s="1341"/>
      <c r="BPG108" s="1341"/>
      <c r="BPH108" s="1341"/>
      <c r="BPI108" s="1341"/>
      <c r="BPJ108" s="1341"/>
      <c r="BPK108" s="1341"/>
      <c r="BPL108" s="1341"/>
      <c r="BPM108" s="1341"/>
      <c r="BPN108" s="1341"/>
      <c r="BPO108" s="1341"/>
      <c r="BPP108" s="1341"/>
      <c r="BPQ108" s="1341"/>
      <c r="BPR108" s="1341"/>
      <c r="BPS108" s="1341"/>
      <c r="BPT108" s="1341"/>
      <c r="BPU108" s="1341"/>
      <c r="BPV108" s="1341"/>
      <c r="BPW108" s="1341"/>
      <c r="BPX108" s="1341"/>
      <c r="BPY108" s="1341"/>
      <c r="BPZ108" s="1341"/>
      <c r="BQA108" s="1341"/>
      <c r="BQB108" s="1341"/>
      <c r="BQC108" s="1341"/>
      <c r="BQD108" s="1341"/>
      <c r="BQE108" s="1341"/>
      <c r="BQF108" s="1341"/>
      <c r="BQG108" s="1341"/>
      <c r="BQH108" s="1341"/>
      <c r="BQI108" s="1341"/>
      <c r="BQJ108" s="1341"/>
      <c r="BQK108" s="1341"/>
      <c r="BQL108" s="1341"/>
      <c r="BQM108" s="1341"/>
      <c r="BQN108" s="1341"/>
      <c r="BQO108" s="1341"/>
      <c r="BQP108" s="1341"/>
      <c r="BQQ108" s="1341"/>
      <c r="BQR108" s="1341"/>
      <c r="BQS108" s="1341"/>
      <c r="BQT108" s="1341"/>
      <c r="BQU108" s="1341"/>
      <c r="BQV108" s="1341"/>
      <c r="BQW108" s="1341"/>
      <c r="BQX108" s="1341"/>
      <c r="BQY108" s="1341"/>
      <c r="BQZ108" s="1341"/>
      <c r="BRA108" s="1341"/>
      <c r="BRB108" s="1341"/>
      <c r="BRC108" s="1341"/>
      <c r="BRD108" s="1341"/>
      <c r="BRE108" s="1341"/>
      <c r="BRF108" s="1341"/>
      <c r="BRG108" s="1341"/>
      <c r="BRH108" s="1341"/>
      <c r="BRI108" s="1341"/>
      <c r="BRJ108" s="1341"/>
      <c r="BRK108" s="1341"/>
      <c r="BRL108" s="1341"/>
      <c r="BRM108" s="1341"/>
      <c r="BRN108" s="1341"/>
      <c r="BRO108" s="1341"/>
      <c r="BRP108" s="1341"/>
      <c r="BRQ108" s="1341"/>
      <c r="BRR108" s="1341"/>
      <c r="BRS108" s="1341"/>
      <c r="BRT108" s="1341"/>
      <c r="BRU108" s="1341"/>
      <c r="BRV108" s="1341"/>
      <c r="BRW108" s="1341"/>
      <c r="BRX108" s="1341"/>
      <c r="BRY108" s="1341"/>
      <c r="BRZ108" s="1341"/>
      <c r="BSA108" s="1341"/>
      <c r="BSB108" s="1341"/>
      <c r="BSC108" s="1341"/>
      <c r="BSD108" s="1341"/>
      <c r="BSE108" s="1341"/>
      <c r="BSF108" s="1341"/>
      <c r="BSG108" s="1341"/>
      <c r="BSH108" s="1341"/>
      <c r="BSI108" s="1341"/>
      <c r="BSJ108" s="1341"/>
      <c r="BSK108" s="1341"/>
      <c r="BSL108" s="1341"/>
      <c r="BSM108" s="1341"/>
      <c r="BSN108" s="1341"/>
      <c r="BSO108" s="1341"/>
      <c r="BSP108" s="1341"/>
      <c r="BSQ108" s="1341"/>
      <c r="BSR108" s="1341"/>
      <c r="BSS108" s="1341"/>
      <c r="BST108" s="1341"/>
      <c r="BSU108" s="1341"/>
      <c r="BSV108" s="1341"/>
      <c r="BSW108" s="1341"/>
      <c r="BSX108" s="1341"/>
      <c r="BSY108" s="1341"/>
      <c r="BSZ108" s="1341"/>
      <c r="BTA108" s="1341"/>
      <c r="BTB108" s="1341"/>
      <c r="BTC108" s="1341"/>
      <c r="BTD108" s="1341"/>
      <c r="BTE108" s="1341"/>
      <c r="BTF108" s="1341"/>
      <c r="BTG108" s="1341"/>
      <c r="BTH108" s="1341"/>
      <c r="BTI108" s="1341"/>
      <c r="BTJ108" s="1341"/>
      <c r="BTK108" s="1341"/>
      <c r="BTL108" s="1341"/>
      <c r="BTM108" s="1341"/>
      <c r="BTN108" s="1341"/>
      <c r="BTO108" s="1341"/>
      <c r="BTP108" s="1341"/>
      <c r="BTQ108" s="1341"/>
      <c r="BTR108" s="1341"/>
      <c r="BTS108" s="1341"/>
      <c r="BTT108" s="1341"/>
      <c r="BTU108" s="1341"/>
      <c r="BTV108" s="1341"/>
      <c r="BTW108" s="1341"/>
      <c r="BTX108" s="1341"/>
      <c r="BTY108" s="1341"/>
      <c r="BTZ108" s="1341"/>
      <c r="BUA108" s="1341"/>
      <c r="BUB108" s="1341"/>
      <c r="BUC108" s="1341"/>
      <c r="BUD108" s="1341"/>
      <c r="BUE108" s="1341"/>
      <c r="BUF108" s="1341"/>
      <c r="BUG108" s="1341"/>
      <c r="BUH108" s="1341"/>
      <c r="BUI108" s="1341"/>
      <c r="BUJ108" s="1341"/>
      <c r="BUK108" s="1341"/>
      <c r="BUL108" s="1341"/>
      <c r="BUM108" s="1341"/>
      <c r="BUN108" s="1341"/>
      <c r="BUO108" s="1341"/>
      <c r="BUP108" s="1341"/>
      <c r="BUQ108" s="1341"/>
      <c r="BUR108" s="1341"/>
      <c r="BUS108" s="1341"/>
      <c r="BUT108" s="1341"/>
      <c r="BUU108" s="1341"/>
      <c r="BUV108" s="1341"/>
      <c r="BUW108" s="1341"/>
      <c r="BUX108" s="1341"/>
      <c r="BUY108" s="1341"/>
      <c r="BUZ108" s="1341"/>
      <c r="BVA108" s="1341"/>
      <c r="BVB108" s="1341"/>
      <c r="BVC108" s="1341"/>
      <c r="BVD108" s="1341"/>
      <c r="BVE108" s="1341"/>
      <c r="BVF108" s="1341"/>
      <c r="BVG108" s="1341"/>
      <c r="BVH108" s="1341"/>
      <c r="BVI108" s="1341"/>
      <c r="BVJ108" s="1341"/>
      <c r="BVK108" s="1341"/>
      <c r="BVL108" s="1341"/>
      <c r="BVM108" s="1341"/>
      <c r="BVN108" s="1341"/>
      <c r="BVO108" s="1341"/>
      <c r="BVP108" s="1341"/>
      <c r="BVQ108" s="1341"/>
      <c r="BVR108" s="1341"/>
      <c r="BVS108" s="1341"/>
      <c r="BVT108" s="1341"/>
      <c r="BVU108" s="1341"/>
      <c r="BVV108" s="1341"/>
      <c r="BVW108" s="1341"/>
      <c r="BVX108" s="1341"/>
      <c r="BVY108" s="1341"/>
      <c r="BVZ108" s="1341"/>
      <c r="BWA108" s="1341"/>
      <c r="BWB108" s="1341"/>
      <c r="BWC108" s="1341"/>
      <c r="BWD108" s="1341"/>
      <c r="BWE108" s="1341"/>
      <c r="BWF108" s="1341"/>
      <c r="BWG108" s="1341"/>
      <c r="BWH108" s="1341"/>
      <c r="BWI108" s="1341"/>
      <c r="BWJ108" s="1341"/>
      <c r="BWK108" s="1341"/>
      <c r="BWL108" s="1341"/>
      <c r="BWM108" s="1341"/>
      <c r="BWN108" s="1341"/>
      <c r="BWO108" s="1341"/>
      <c r="BWP108" s="1341"/>
      <c r="BWQ108" s="1341"/>
      <c r="BWR108" s="1341"/>
      <c r="BWS108" s="1341"/>
      <c r="BWT108" s="1341"/>
      <c r="BWU108" s="1341"/>
      <c r="BWV108" s="1341"/>
      <c r="BWW108" s="1341"/>
      <c r="BWX108" s="1341"/>
      <c r="BWY108" s="1341"/>
      <c r="BWZ108" s="1341"/>
      <c r="BXA108" s="1341"/>
      <c r="BXB108" s="1341"/>
      <c r="BXC108" s="1341"/>
      <c r="BXD108" s="1341"/>
      <c r="BXE108" s="1341"/>
      <c r="BXF108" s="1341"/>
      <c r="BXG108" s="1341"/>
      <c r="BXH108" s="1341"/>
      <c r="BXI108" s="1341"/>
      <c r="BXJ108" s="1341"/>
      <c r="BXK108" s="1341"/>
      <c r="BXL108" s="1341"/>
      <c r="BXM108" s="1341"/>
      <c r="BXN108" s="1341"/>
      <c r="BXO108" s="1341"/>
      <c r="BXP108" s="1341"/>
      <c r="BXQ108" s="1341"/>
      <c r="BXR108" s="1341"/>
      <c r="BXS108" s="1341"/>
      <c r="BXT108" s="1341"/>
      <c r="BXU108" s="1341"/>
      <c r="BXV108" s="1341"/>
      <c r="BXW108" s="1341"/>
      <c r="BXX108" s="1341"/>
      <c r="BXY108" s="1341"/>
      <c r="BXZ108" s="1341"/>
      <c r="BYA108" s="1341"/>
      <c r="BYB108" s="1341"/>
      <c r="BYC108" s="1341"/>
      <c r="BYD108" s="1341"/>
      <c r="BYE108" s="1341"/>
      <c r="BYF108" s="1341"/>
      <c r="BYG108" s="1341"/>
      <c r="BYH108" s="1341"/>
      <c r="BYI108" s="1341"/>
      <c r="BYJ108" s="1341"/>
      <c r="BYK108" s="1341"/>
      <c r="BYL108" s="1341"/>
      <c r="BYM108" s="1341"/>
      <c r="BYN108" s="1341"/>
      <c r="BYO108" s="1341"/>
      <c r="BYP108" s="1341"/>
      <c r="BYQ108" s="1341"/>
      <c r="BYR108" s="1341"/>
      <c r="BYS108" s="1341"/>
      <c r="BYT108" s="1341"/>
      <c r="BYU108" s="1341"/>
      <c r="BYV108" s="1341"/>
      <c r="BYW108" s="1341"/>
      <c r="BYX108" s="1341"/>
      <c r="BYY108" s="1341"/>
      <c r="BYZ108" s="1341"/>
      <c r="BZA108" s="1341"/>
      <c r="BZB108" s="1341"/>
      <c r="BZC108" s="1341"/>
      <c r="BZD108" s="1341"/>
      <c r="BZE108" s="1341"/>
      <c r="BZF108" s="1341"/>
      <c r="BZG108" s="1341"/>
      <c r="BZH108" s="1341"/>
      <c r="BZI108" s="1341"/>
      <c r="BZJ108" s="1341"/>
      <c r="BZK108" s="1341"/>
      <c r="BZL108" s="1341"/>
      <c r="BZM108" s="1341"/>
      <c r="BZN108" s="1341"/>
      <c r="BZO108" s="1341"/>
      <c r="BZP108" s="1341"/>
      <c r="BZQ108" s="1341"/>
      <c r="BZR108" s="1341"/>
      <c r="BZS108" s="1341"/>
      <c r="BZT108" s="1341"/>
      <c r="BZU108" s="1341"/>
      <c r="BZV108" s="1341"/>
      <c r="BZW108" s="1341"/>
      <c r="BZX108" s="1341"/>
      <c r="BZY108" s="1341"/>
      <c r="BZZ108" s="1341"/>
      <c r="CAA108" s="1341"/>
      <c r="CAB108" s="1341"/>
      <c r="CAC108" s="1341"/>
      <c r="CAD108" s="1341"/>
      <c r="CAE108" s="1341"/>
      <c r="CAF108" s="1341"/>
      <c r="CAG108" s="1341"/>
      <c r="CAH108" s="1341"/>
      <c r="CAI108" s="1341"/>
      <c r="CAJ108" s="1341"/>
      <c r="CAK108" s="1341"/>
      <c r="CAL108" s="1341"/>
      <c r="CAM108" s="1341"/>
      <c r="CAN108" s="1341"/>
      <c r="CAO108" s="1341"/>
      <c r="CAP108" s="1341"/>
      <c r="CAQ108" s="1341"/>
      <c r="CAR108" s="1341"/>
      <c r="CAS108" s="1341"/>
      <c r="CAT108" s="1341"/>
      <c r="CAU108" s="1341"/>
      <c r="CAV108" s="1341"/>
      <c r="CAW108" s="1341"/>
      <c r="CAX108" s="1341"/>
      <c r="CAY108" s="1341"/>
      <c r="CAZ108" s="1341"/>
      <c r="CBA108" s="1341"/>
      <c r="CBB108" s="1341"/>
      <c r="CBC108" s="1341"/>
      <c r="CBD108" s="1341"/>
      <c r="CBE108" s="1341"/>
      <c r="CBF108" s="1341"/>
      <c r="CBG108" s="1341"/>
      <c r="CBH108" s="1341"/>
      <c r="CBI108" s="1341"/>
      <c r="CBJ108" s="1341"/>
      <c r="CBK108" s="1341"/>
      <c r="CBL108" s="1341"/>
      <c r="CBM108" s="1341"/>
      <c r="CBN108" s="1341"/>
      <c r="CBO108" s="1341"/>
      <c r="CBP108" s="1341"/>
      <c r="CBQ108" s="1341"/>
      <c r="CBR108" s="1341"/>
      <c r="CBS108" s="1341"/>
      <c r="CBT108" s="1341"/>
      <c r="CBU108" s="1341"/>
      <c r="CBV108" s="1341"/>
      <c r="CBW108" s="1341"/>
      <c r="CBX108" s="1341"/>
      <c r="CBY108" s="1341"/>
      <c r="CBZ108" s="1341"/>
      <c r="CCA108" s="1341"/>
      <c r="CCB108" s="1341"/>
      <c r="CCC108" s="1341"/>
      <c r="CCD108" s="1341"/>
      <c r="CCE108" s="1341"/>
      <c r="CCF108" s="1341"/>
      <c r="CCG108" s="1341"/>
      <c r="CCH108" s="1341"/>
      <c r="CCI108" s="1341"/>
      <c r="CCJ108" s="1341"/>
      <c r="CCK108" s="1341"/>
      <c r="CCL108" s="1341"/>
      <c r="CCM108" s="1341"/>
      <c r="CCN108" s="1341"/>
      <c r="CCO108" s="1341"/>
      <c r="CCP108" s="1341"/>
      <c r="CCQ108" s="1341"/>
      <c r="CCR108" s="1341"/>
      <c r="CCS108" s="1341"/>
      <c r="CCT108" s="1341"/>
      <c r="CCU108" s="1341"/>
      <c r="CCV108" s="1341"/>
      <c r="CCW108" s="1341"/>
      <c r="CCX108" s="1341"/>
      <c r="CCY108" s="1341"/>
      <c r="CCZ108" s="1341"/>
      <c r="CDA108" s="1341"/>
      <c r="CDB108" s="1341"/>
      <c r="CDC108" s="1341"/>
      <c r="CDD108" s="1341"/>
      <c r="CDE108" s="1341"/>
      <c r="CDF108" s="1341"/>
      <c r="CDG108" s="1341"/>
      <c r="CDH108" s="1341"/>
      <c r="CDI108" s="1341"/>
      <c r="CDJ108" s="1341"/>
      <c r="CDK108" s="1341"/>
      <c r="CDL108" s="1341"/>
      <c r="CDM108" s="1341"/>
      <c r="CDN108" s="1341"/>
      <c r="CDO108" s="1341"/>
      <c r="CDP108" s="1341"/>
      <c r="CDQ108" s="1341"/>
      <c r="CDR108" s="1341"/>
      <c r="CDS108" s="1341"/>
      <c r="CDT108" s="1341"/>
      <c r="CDU108" s="1341"/>
      <c r="CDV108" s="1341"/>
      <c r="CDW108" s="1341"/>
      <c r="CDX108" s="1341"/>
      <c r="CDY108" s="1341"/>
      <c r="CDZ108" s="1341"/>
      <c r="CEA108" s="1341"/>
      <c r="CEB108" s="1341"/>
      <c r="CEC108" s="1341"/>
      <c r="CED108" s="1341"/>
      <c r="CEE108" s="1341"/>
      <c r="CEF108" s="1341"/>
      <c r="CEG108" s="1341"/>
      <c r="CEH108" s="1341"/>
      <c r="CEI108" s="1341"/>
      <c r="CEJ108" s="1341"/>
      <c r="CEK108" s="1341"/>
      <c r="CEL108" s="1341"/>
      <c r="CEM108" s="1341"/>
      <c r="CEN108" s="1341"/>
      <c r="CEO108" s="1341"/>
      <c r="CEP108" s="1341"/>
      <c r="CEQ108" s="1341"/>
      <c r="CER108" s="1341"/>
      <c r="CES108" s="1341"/>
      <c r="CET108" s="1341"/>
      <c r="CEU108" s="1341"/>
      <c r="CEV108" s="1341"/>
      <c r="CEW108" s="1341"/>
      <c r="CEX108" s="1341"/>
      <c r="CEY108" s="1341"/>
      <c r="CEZ108" s="1341"/>
      <c r="CFA108" s="1341"/>
      <c r="CFB108" s="1341"/>
      <c r="CFC108" s="1341"/>
      <c r="CFD108" s="1341"/>
      <c r="CFE108" s="1341"/>
      <c r="CFF108" s="1341"/>
      <c r="CFG108" s="1341"/>
      <c r="CFH108" s="1341"/>
      <c r="CFI108" s="1341"/>
      <c r="CFJ108" s="1341"/>
      <c r="CFK108" s="1341"/>
      <c r="CFL108" s="1341"/>
      <c r="CFM108" s="1341"/>
      <c r="CFN108" s="1341"/>
      <c r="CFO108" s="1341"/>
      <c r="CFP108" s="1341"/>
      <c r="CFQ108" s="1341"/>
      <c r="CFR108" s="1341"/>
      <c r="CFS108" s="1341"/>
      <c r="CFT108" s="1341"/>
      <c r="CFU108" s="1341"/>
      <c r="CFV108" s="1341"/>
      <c r="CFW108" s="1341"/>
      <c r="CFX108" s="1341"/>
      <c r="CFY108" s="1341"/>
      <c r="CFZ108" s="1341"/>
      <c r="CGA108" s="1341"/>
      <c r="CGB108" s="1341"/>
      <c r="CGC108" s="1341"/>
      <c r="CGD108" s="1341"/>
      <c r="CGE108" s="1341"/>
      <c r="CGF108" s="1341"/>
      <c r="CGG108" s="1341"/>
      <c r="CGH108" s="1341"/>
      <c r="CGI108" s="1341"/>
      <c r="CGJ108" s="1341"/>
      <c r="CGK108" s="1341"/>
      <c r="CGL108" s="1341"/>
      <c r="CGM108" s="1341"/>
      <c r="CGN108" s="1341"/>
      <c r="CGO108" s="1341"/>
      <c r="CGP108" s="1341"/>
      <c r="CGQ108" s="1341"/>
      <c r="CGR108" s="1341"/>
      <c r="CGS108" s="1341"/>
      <c r="CGT108" s="1341"/>
      <c r="CGU108" s="1341"/>
      <c r="CGV108" s="1341"/>
      <c r="CGW108" s="1341"/>
      <c r="CGX108" s="1341"/>
      <c r="CGY108" s="1341"/>
      <c r="CGZ108" s="1341"/>
      <c r="CHA108" s="1341"/>
      <c r="CHB108" s="1341"/>
      <c r="CHC108" s="1341"/>
      <c r="CHD108" s="1341"/>
      <c r="CHE108" s="1341"/>
      <c r="CHF108" s="1341"/>
      <c r="CHG108" s="1341"/>
      <c r="CHH108" s="1341"/>
      <c r="CHI108" s="1341"/>
      <c r="CHJ108" s="1341"/>
      <c r="CHK108" s="1341"/>
      <c r="CHL108" s="1341"/>
      <c r="CHM108" s="1341"/>
      <c r="CHN108" s="1341"/>
      <c r="CHO108" s="1341"/>
      <c r="CHP108" s="1341"/>
      <c r="CHQ108" s="1341"/>
      <c r="CHR108" s="1341"/>
      <c r="CHS108" s="1341"/>
      <c r="CHT108" s="1341"/>
      <c r="CHU108" s="1341"/>
      <c r="CHV108" s="1341"/>
      <c r="CHW108" s="1341"/>
      <c r="CHX108" s="1341"/>
      <c r="CHY108" s="1341"/>
      <c r="CHZ108" s="1341"/>
      <c r="CIA108" s="1341"/>
      <c r="CIB108" s="1341"/>
      <c r="CIC108" s="1341"/>
      <c r="CID108" s="1341"/>
      <c r="CIE108" s="1341"/>
      <c r="CIF108" s="1341"/>
      <c r="CIG108" s="1341"/>
      <c r="CIH108" s="1341"/>
      <c r="CII108" s="1341"/>
      <c r="CIJ108" s="1341"/>
      <c r="CIK108" s="1341"/>
      <c r="CIL108" s="1341"/>
      <c r="CIM108" s="1341"/>
      <c r="CIN108" s="1341"/>
      <c r="CIO108" s="1341"/>
      <c r="CIP108" s="1341"/>
      <c r="CIQ108" s="1341"/>
      <c r="CIR108" s="1341"/>
      <c r="CIS108" s="1341"/>
      <c r="CIT108" s="1341"/>
      <c r="CIU108" s="1341"/>
      <c r="CIV108" s="1341"/>
      <c r="CIW108" s="1341"/>
      <c r="CIX108" s="1341"/>
      <c r="CIY108" s="1341"/>
      <c r="CIZ108" s="1341"/>
      <c r="CJA108" s="1341"/>
      <c r="CJB108" s="1341"/>
      <c r="CJC108" s="1341"/>
      <c r="CJD108" s="1341"/>
      <c r="CJE108" s="1341"/>
      <c r="CJF108" s="1341"/>
      <c r="CJG108" s="1341"/>
      <c r="CJH108" s="1341"/>
      <c r="CJI108" s="1341"/>
      <c r="CJJ108" s="1341"/>
      <c r="CJK108" s="1341"/>
      <c r="CJL108" s="1341"/>
      <c r="CJM108" s="1341"/>
      <c r="CJN108" s="1341"/>
      <c r="CJO108" s="1341"/>
      <c r="CJP108" s="1341"/>
      <c r="CJQ108" s="1341"/>
      <c r="CJR108" s="1341"/>
      <c r="CJS108" s="1341"/>
      <c r="CJT108" s="1341"/>
      <c r="CJU108" s="1341"/>
      <c r="CJV108" s="1341"/>
      <c r="CJW108" s="1341"/>
      <c r="CJX108" s="1341"/>
      <c r="CJY108" s="1341"/>
      <c r="CJZ108" s="1341"/>
      <c r="CKA108" s="1341"/>
      <c r="CKB108" s="1341"/>
      <c r="CKC108" s="1341"/>
      <c r="CKD108" s="1341"/>
      <c r="CKE108" s="1341"/>
      <c r="CKF108" s="1341"/>
      <c r="CKG108" s="1341"/>
      <c r="CKH108" s="1341"/>
      <c r="CKI108" s="1341"/>
      <c r="CKJ108" s="1341"/>
      <c r="CKK108" s="1341"/>
      <c r="CKL108" s="1341"/>
      <c r="CKM108" s="1341"/>
      <c r="CKN108" s="1341"/>
      <c r="CKO108" s="1341"/>
      <c r="CKP108" s="1341"/>
      <c r="CKQ108" s="1341"/>
      <c r="CKR108" s="1341"/>
      <c r="CKS108" s="1341"/>
      <c r="CKT108" s="1341"/>
      <c r="CKU108" s="1341"/>
      <c r="CKV108" s="1341"/>
      <c r="CKW108" s="1341"/>
      <c r="CKX108" s="1341"/>
      <c r="CKY108" s="1341"/>
      <c r="CKZ108" s="1341"/>
      <c r="CLA108" s="1341"/>
      <c r="CLB108" s="1341"/>
      <c r="CLC108" s="1341"/>
      <c r="CLD108" s="1341"/>
      <c r="CLE108" s="1341"/>
      <c r="CLF108" s="1341"/>
      <c r="CLG108" s="1341"/>
      <c r="CLH108" s="1341"/>
      <c r="CLI108" s="1341"/>
      <c r="CLJ108" s="1341"/>
      <c r="CLK108" s="1341"/>
      <c r="CLL108" s="1341"/>
      <c r="CLM108" s="1341"/>
      <c r="CLN108" s="1341"/>
      <c r="CLO108" s="1341"/>
      <c r="CLP108" s="1341"/>
      <c r="CLQ108" s="1341"/>
      <c r="CLR108" s="1341"/>
      <c r="CLS108" s="1341"/>
      <c r="CLT108" s="1341"/>
      <c r="CLU108" s="1341"/>
      <c r="CLV108" s="1341"/>
      <c r="CLW108" s="1341"/>
      <c r="CLX108" s="1341"/>
      <c r="CLY108" s="1341"/>
      <c r="CLZ108" s="1341"/>
      <c r="CMA108" s="1341"/>
      <c r="CMB108" s="1341"/>
      <c r="CMC108" s="1341"/>
      <c r="CMD108" s="1341"/>
      <c r="CME108" s="1341"/>
      <c r="CMF108" s="1341"/>
      <c r="CMG108" s="1341"/>
      <c r="CMH108" s="1341"/>
      <c r="CMI108" s="1341"/>
      <c r="CMJ108" s="1341"/>
      <c r="CMK108" s="1341"/>
      <c r="CML108" s="1341"/>
      <c r="CMM108" s="1341"/>
      <c r="CMN108" s="1341"/>
      <c r="CMO108" s="1341"/>
      <c r="CMP108" s="1341"/>
      <c r="CMQ108" s="1341"/>
      <c r="CMR108" s="1341"/>
      <c r="CMS108" s="1341"/>
      <c r="CMT108" s="1341"/>
      <c r="CMU108" s="1341"/>
      <c r="CMV108" s="1341"/>
      <c r="CMW108" s="1341"/>
      <c r="CMX108" s="1341"/>
      <c r="CMY108" s="1341"/>
      <c r="CMZ108" s="1341"/>
      <c r="CNA108" s="1341"/>
      <c r="CNB108" s="1341"/>
      <c r="CNC108" s="1341"/>
      <c r="CND108" s="1341"/>
      <c r="CNE108" s="1341"/>
      <c r="CNF108" s="1341"/>
      <c r="CNG108" s="1341"/>
      <c r="CNH108" s="1341"/>
      <c r="CNI108" s="1341"/>
      <c r="CNJ108" s="1341"/>
      <c r="CNK108" s="1341"/>
      <c r="CNL108" s="1341"/>
      <c r="CNM108" s="1341"/>
      <c r="CNN108" s="1341"/>
      <c r="CNO108" s="1341"/>
      <c r="CNP108" s="1341"/>
      <c r="CNQ108" s="1341"/>
      <c r="CNR108" s="1341"/>
      <c r="CNS108" s="1341"/>
      <c r="CNT108" s="1341"/>
      <c r="CNU108" s="1341"/>
      <c r="CNV108" s="1341"/>
      <c r="CNW108" s="1341"/>
      <c r="CNX108" s="1341"/>
      <c r="CNY108" s="1341"/>
      <c r="CNZ108" s="1341"/>
      <c r="COA108" s="1341"/>
      <c r="COB108" s="1341"/>
      <c r="COC108" s="1341"/>
      <c r="COD108" s="1341"/>
      <c r="COE108" s="1341"/>
      <c r="COF108" s="1341"/>
      <c r="COG108" s="1341"/>
      <c r="COH108" s="1341"/>
      <c r="COI108" s="1341"/>
      <c r="COJ108" s="1341"/>
      <c r="COK108" s="1341"/>
      <c r="COL108" s="1341"/>
      <c r="COM108" s="1341"/>
      <c r="CON108" s="1341"/>
      <c r="COO108" s="1341"/>
      <c r="COP108" s="1341"/>
      <c r="COQ108" s="1341"/>
      <c r="COR108" s="1341"/>
      <c r="COS108" s="1341"/>
      <c r="COT108" s="1341"/>
      <c r="COU108" s="1341"/>
      <c r="COV108" s="1341"/>
      <c r="COW108" s="1341"/>
      <c r="COX108" s="1341"/>
      <c r="COY108" s="1341"/>
      <c r="COZ108" s="1341"/>
      <c r="CPA108" s="1341"/>
      <c r="CPB108" s="1341"/>
      <c r="CPC108" s="1341"/>
      <c r="CPD108" s="1341"/>
      <c r="CPE108" s="1341"/>
      <c r="CPF108" s="1341"/>
      <c r="CPG108" s="1341"/>
      <c r="CPH108" s="1341"/>
      <c r="CPI108" s="1341"/>
      <c r="CPJ108" s="1341"/>
      <c r="CPK108" s="1341"/>
      <c r="CPL108" s="1341"/>
      <c r="CPM108" s="1341"/>
      <c r="CPN108" s="1341"/>
      <c r="CPO108" s="1341"/>
      <c r="CPP108" s="1341"/>
      <c r="CPQ108" s="1341"/>
      <c r="CPR108" s="1341"/>
      <c r="CPS108" s="1341"/>
      <c r="CPT108" s="1341"/>
      <c r="CPU108" s="1341"/>
      <c r="CPV108" s="1341"/>
      <c r="CPW108" s="1341"/>
      <c r="CPX108" s="1341"/>
      <c r="CPY108" s="1341"/>
      <c r="CPZ108" s="1341"/>
      <c r="CQA108" s="1341"/>
      <c r="CQB108" s="1341"/>
      <c r="CQC108" s="1341"/>
      <c r="CQD108" s="1341"/>
      <c r="CQE108" s="1341"/>
      <c r="CQF108" s="1341"/>
      <c r="CQG108" s="1341"/>
      <c r="CQH108" s="1341"/>
      <c r="CQI108" s="1341"/>
      <c r="CQJ108" s="1341"/>
      <c r="CQK108" s="1341"/>
      <c r="CQL108" s="1341"/>
      <c r="CQM108" s="1341"/>
      <c r="CQN108" s="1341"/>
      <c r="CQO108" s="1341"/>
      <c r="CQP108" s="1341"/>
      <c r="CQQ108" s="1341"/>
      <c r="CQR108" s="1341"/>
      <c r="CQS108" s="1341"/>
      <c r="CQT108" s="1341"/>
      <c r="CQU108" s="1341"/>
      <c r="CQV108" s="1341"/>
      <c r="CQW108" s="1341"/>
      <c r="CQX108" s="1341"/>
      <c r="CQY108" s="1341"/>
      <c r="CQZ108" s="1341"/>
      <c r="CRA108" s="1341"/>
      <c r="CRB108" s="1341"/>
      <c r="CRC108" s="1341"/>
      <c r="CRD108" s="1341"/>
      <c r="CRE108" s="1341"/>
      <c r="CRF108" s="1341"/>
      <c r="CRG108" s="1341"/>
      <c r="CRH108" s="1341"/>
      <c r="CRI108" s="1341"/>
      <c r="CRJ108" s="1341"/>
      <c r="CRK108" s="1341"/>
      <c r="CRL108" s="1341"/>
      <c r="CRM108" s="1341"/>
      <c r="CRN108" s="1341"/>
      <c r="CRO108" s="1341"/>
      <c r="CRP108" s="1341"/>
      <c r="CRQ108" s="1341"/>
      <c r="CRR108" s="1341"/>
      <c r="CRS108" s="1341"/>
      <c r="CRT108" s="1341"/>
      <c r="CRU108" s="1341"/>
      <c r="CRV108" s="1341"/>
      <c r="CRW108" s="1341"/>
      <c r="CRX108" s="1341"/>
      <c r="CRY108" s="1341"/>
      <c r="CRZ108" s="1341"/>
      <c r="CSA108" s="1341"/>
      <c r="CSB108" s="1341"/>
      <c r="CSC108" s="1341"/>
      <c r="CSD108" s="1341"/>
      <c r="CSE108" s="1341"/>
      <c r="CSF108" s="1341"/>
      <c r="CSG108" s="1341"/>
      <c r="CSH108" s="1341"/>
      <c r="CSI108" s="1341"/>
      <c r="CSJ108" s="1341"/>
      <c r="CSK108" s="1341"/>
      <c r="CSL108" s="1341"/>
      <c r="CSM108" s="1341"/>
      <c r="CSN108" s="1341"/>
      <c r="CSO108" s="1341"/>
      <c r="CSP108" s="1341"/>
      <c r="CSQ108" s="1341"/>
      <c r="CSR108" s="1341"/>
      <c r="CSS108" s="1341"/>
      <c r="CST108" s="1341"/>
      <c r="CSU108" s="1341"/>
      <c r="CSV108" s="1341"/>
      <c r="CSW108" s="1341"/>
      <c r="CSX108" s="1341"/>
      <c r="CSY108" s="1341"/>
      <c r="CSZ108" s="1341"/>
      <c r="CTA108" s="1341"/>
      <c r="CTB108" s="1341"/>
      <c r="CTC108" s="1341"/>
      <c r="CTD108" s="1341"/>
      <c r="CTE108" s="1341"/>
      <c r="CTF108" s="1341"/>
      <c r="CTG108" s="1341"/>
      <c r="CTH108" s="1341"/>
      <c r="CTI108" s="1341"/>
      <c r="CTJ108" s="1341"/>
      <c r="CTK108" s="1341"/>
      <c r="CTL108" s="1341"/>
      <c r="CTM108" s="1341"/>
      <c r="CTN108" s="1341"/>
      <c r="CTO108" s="1341"/>
      <c r="CTP108" s="1341"/>
      <c r="CTQ108" s="1341"/>
      <c r="CTR108" s="1341"/>
      <c r="CTS108" s="1341"/>
      <c r="CTT108" s="1341"/>
      <c r="CTU108" s="1341"/>
      <c r="CTV108" s="1341"/>
      <c r="CTW108" s="1341"/>
      <c r="CTX108" s="1341"/>
      <c r="CTY108" s="1341"/>
      <c r="CTZ108" s="1341"/>
      <c r="CUA108" s="1341"/>
      <c r="CUB108" s="1341"/>
      <c r="CUC108" s="1341"/>
      <c r="CUD108" s="1341"/>
      <c r="CUE108" s="1341"/>
      <c r="CUF108" s="1341"/>
      <c r="CUG108" s="1341"/>
      <c r="CUH108" s="1341"/>
      <c r="CUI108" s="1341"/>
      <c r="CUJ108" s="1341"/>
      <c r="CUK108" s="1341"/>
      <c r="CUL108" s="1341"/>
      <c r="CUM108" s="1341"/>
      <c r="CUN108" s="1341"/>
      <c r="CUO108" s="1341"/>
      <c r="CUP108" s="1341"/>
      <c r="CUQ108" s="1341"/>
      <c r="CUR108" s="1341"/>
      <c r="CUS108" s="1341"/>
      <c r="CUT108" s="1341"/>
      <c r="CUU108" s="1341"/>
      <c r="CUV108" s="1341"/>
      <c r="CUW108" s="1341"/>
      <c r="CUX108" s="1341"/>
      <c r="CUY108" s="1341"/>
      <c r="CUZ108" s="1341"/>
      <c r="CVA108" s="1341"/>
      <c r="CVB108" s="1341"/>
      <c r="CVC108" s="1341"/>
      <c r="CVD108" s="1341"/>
      <c r="CVE108" s="1341"/>
      <c r="CVF108" s="1341"/>
      <c r="CVG108" s="1341"/>
      <c r="CVH108" s="1341"/>
      <c r="CVI108" s="1341"/>
      <c r="CVJ108" s="1341"/>
      <c r="CVK108" s="1341"/>
      <c r="CVL108" s="1341"/>
      <c r="CVM108" s="1341"/>
      <c r="CVN108" s="1341"/>
      <c r="CVO108" s="1341"/>
      <c r="CVP108" s="1341"/>
      <c r="CVQ108" s="1341"/>
      <c r="CVR108" s="1341"/>
      <c r="CVS108" s="1341"/>
      <c r="CVT108" s="1341"/>
      <c r="CVU108" s="1341"/>
      <c r="CVV108" s="1341"/>
      <c r="CVW108" s="1341"/>
      <c r="CVX108" s="1341"/>
      <c r="CVY108" s="1341"/>
      <c r="CVZ108" s="1341"/>
      <c r="CWA108" s="1341"/>
      <c r="CWB108" s="1341"/>
      <c r="CWC108" s="1341"/>
      <c r="CWD108" s="1341"/>
      <c r="CWE108" s="1341"/>
      <c r="CWF108" s="1341"/>
      <c r="CWG108" s="1341"/>
      <c r="CWH108" s="1341"/>
      <c r="CWI108" s="1341"/>
      <c r="CWJ108" s="1341"/>
      <c r="CWK108" s="1341"/>
      <c r="CWL108" s="1341"/>
      <c r="CWM108" s="1341"/>
      <c r="CWN108" s="1341"/>
      <c r="CWO108" s="1341"/>
      <c r="CWP108" s="1341"/>
      <c r="CWQ108" s="1341"/>
      <c r="CWR108" s="1341"/>
      <c r="CWS108" s="1341"/>
      <c r="CWT108" s="1341"/>
      <c r="CWU108" s="1341"/>
      <c r="CWV108" s="1341"/>
      <c r="CWW108" s="1341"/>
      <c r="CWX108" s="1341"/>
      <c r="CWY108" s="1341"/>
      <c r="CWZ108" s="1341"/>
      <c r="CXA108" s="1341"/>
      <c r="CXB108" s="1341"/>
      <c r="CXC108" s="1341"/>
      <c r="CXD108" s="1341"/>
      <c r="CXE108" s="1341"/>
      <c r="CXF108" s="1341"/>
      <c r="CXG108" s="1341"/>
      <c r="CXH108" s="1341"/>
      <c r="CXI108" s="1341"/>
      <c r="CXJ108" s="1341"/>
      <c r="CXK108" s="1341"/>
      <c r="CXL108" s="1341"/>
      <c r="CXM108" s="1341"/>
      <c r="CXN108" s="1341"/>
      <c r="CXO108" s="1341"/>
      <c r="CXP108" s="1341"/>
      <c r="CXQ108" s="1341"/>
      <c r="CXR108" s="1341"/>
      <c r="CXS108" s="1341"/>
      <c r="CXT108" s="1341"/>
      <c r="CXU108" s="1341"/>
      <c r="CXV108" s="1341"/>
      <c r="CXW108" s="1341"/>
      <c r="CXX108" s="1341"/>
      <c r="CXY108" s="1341"/>
      <c r="CXZ108" s="1341"/>
      <c r="CYA108" s="1341"/>
      <c r="CYB108" s="1341"/>
      <c r="CYC108" s="1341"/>
      <c r="CYD108" s="1341"/>
      <c r="CYE108" s="1341"/>
      <c r="CYF108" s="1341"/>
      <c r="CYG108" s="1341"/>
      <c r="CYH108" s="1341"/>
      <c r="CYI108" s="1341"/>
      <c r="CYJ108" s="1341"/>
      <c r="CYK108" s="1341"/>
      <c r="CYL108" s="1341"/>
      <c r="CYM108" s="1341"/>
      <c r="CYN108" s="1341"/>
      <c r="CYO108" s="1341"/>
      <c r="CYP108" s="1341"/>
      <c r="CYQ108" s="1341"/>
      <c r="CYR108" s="1341"/>
      <c r="CYS108" s="1341"/>
      <c r="CYT108" s="1341"/>
      <c r="CYU108" s="1341"/>
      <c r="CYV108" s="1341"/>
      <c r="CYW108" s="1341"/>
      <c r="CYX108" s="1341"/>
      <c r="CYY108" s="1341"/>
      <c r="CYZ108" s="1341"/>
      <c r="CZA108" s="1341"/>
      <c r="CZB108" s="1341"/>
      <c r="CZC108" s="1341"/>
      <c r="CZD108" s="1341"/>
      <c r="CZE108" s="1341"/>
      <c r="CZF108" s="1341"/>
      <c r="CZG108" s="1341"/>
      <c r="CZH108" s="1341"/>
      <c r="CZI108" s="1341"/>
      <c r="CZJ108" s="1341"/>
      <c r="CZK108" s="1341"/>
      <c r="CZL108" s="1341"/>
      <c r="CZM108" s="1341"/>
      <c r="CZN108" s="1341"/>
      <c r="CZO108" s="1341"/>
      <c r="CZP108" s="1341"/>
      <c r="CZQ108" s="1341"/>
      <c r="CZR108" s="1341"/>
      <c r="CZS108" s="1341"/>
      <c r="CZT108" s="1341"/>
      <c r="CZU108" s="1341"/>
      <c r="CZV108" s="1341"/>
      <c r="CZW108" s="1341"/>
      <c r="CZX108" s="1341"/>
      <c r="CZY108" s="1341"/>
      <c r="CZZ108" s="1341"/>
      <c r="DAA108" s="1341"/>
      <c r="DAB108" s="1341"/>
      <c r="DAC108" s="1341"/>
      <c r="DAD108" s="1341"/>
      <c r="DAE108" s="1341"/>
      <c r="DAF108" s="1341"/>
      <c r="DAG108" s="1341"/>
      <c r="DAH108" s="1341"/>
      <c r="DAI108" s="1341"/>
      <c r="DAJ108" s="1341"/>
      <c r="DAK108" s="1341"/>
      <c r="DAL108" s="1341"/>
      <c r="DAM108" s="1341"/>
      <c r="DAN108" s="1341"/>
      <c r="DAO108" s="1341"/>
      <c r="DAP108" s="1341"/>
      <c r="DAQ108" s="1341"/>
      <c r="DAR108" s="1341"/>
      <c r="DAS108" s="1341"/>
      <c r="DAT108" s="1341"/>
      <c r="DAU108" s="1341"/>
      <c r="DAV108" s="1341"/>
      <c r="DAW108" s="1341"/>
      <c r="DAX108" s="1341"/>
      <c r="DAY108" s="1341"/>
      <c r="DAZ108" s="1341"/>
      <c r="DBA108" s="1341"/>
      <c r="DBB108" s="1341"/>
      <c r="DBC108" s="1341"/>
      <c r="DBD108" s="1341"/>
      <c r="DBE108" s="1341"/>
      <c r="DBF108" s="1341"/>
      <c r="DBG108" s="1341"/>
      <c r="DBH108" s="1341"/>
      <c r="DBI108" s="1341"/>
      <c r="DBJ108" s="1341"/>
      <c r="DBK108" s="1341"/>
      <c r="DBL108" s="1341"/>
      <c r="DBM108" s="1341"/>
      <c r="DBN108" s="1341"/>
      <c r="DBO108" s="1341"/>
      <c r="DBP108" s="1341"/>
      <c r="DBQ108" s="1341"/>
      <c r="DBR108" s="1341"/>
      <c r="DBS108" s="1341"/>
      <c r="DBT108" s="1341"/>
      <c r="DBU108" s="1341"/>
      <c r="DBV108" s="1341"/>
      <c r="DBW108" s="1341"/>
      <c r="DBX108" s="1341"/>
      <c r="DBY108" s="1341"/>
      <c r="DBZ108" s="1341"/>
      <c r="DCA108" s="1341"/>
      <c r="DCB108" s="1341"/>
      <c r="DCC108" s="1341"/>
      <c r="DCD108" s="1341"/>
      <c r="DCE108" s="1341"/>
      <c r="DCF108" s="1341"/>
      <c r="DCG108" s="1341"/>
      <c r="DCH108" s="1341"/>
      <c r="DCI108" s="1341"/>
      <c r="DCJ108" s="1341"/>
      <c r="DCK108" s="1341"/>
      <c r="DCL108" s="1341"/>
      <c r="DCM108" s="1341"/>
      <c r="DCN108" s="1341"/>
      <c r="DCO108" s="1341"/>
      <c r="DCP108" s="1341"/>
      <c r="DCQ108" s="1341"/>
      <c r="DCR108" s="1341"/>
      <c r="DCS108" s="1341"/>
      <c r="DCT108" s="1341"/>
      <c r="DCU108" s="1341"/>
      <c r="DCV108" s="1341"/>
      <c r="DCW108" s="1341"/>
      <c r="DCX108" s="1341"/>
      <c r="DCY108" s="1341"/>
      <c r="DCZ108" s="1341"/>
      <c r="DDA108" s="1341"/>
      <c r="DDB108" s="1341"/>
      <c r="DDC108" s="1341"/>
      <c r="DDD108" s="1341"/>
      <c r="DDE108" s="1341"/>
      <c r="DDF108" s="1341"/>
      <c r="DDG108" s="1341"/>
      <c r="DDH108" s="1341"/>
      <c r="DDI108" s="1341"/>
      <c r="DDJ108" s="1341"/>
      <c r="DDK108" s="1341"/>
      <c r="DDL108" s="1341"/>
      <c r="DDM108" s="1341"/>
      <c r="DDN108" s="1341"/>
      <c r="DDO108" s="1341"/>
      <c r="DDP108" s="1341"/>
      <c r="DDQ108" s="1341"/>
      <c r="DDR108" s="1341"/>
      <c r="DDS108" s="1341"/>
      <c r="DDT108" s="1341"/>
      <c r="DDU108" s="1341"/>
      <c r="DDV108" s="1341"/>
      <c r="DDW108" s="1341"/>
      <c r="DDX108" s="1341"/>
      <c r="DDY108" s="1341"/>
      <c r="DDZ108" s="1341"/>
      <c r="DEA108" s="1341"/>
      <c r="DEB108" s="1341"/>
      <c r="DEC108" s="1341"/>
      <c r="DED108" s="1341"/>
      <c r="DEE108" s="1341"/>
      <c r="DEF108" s="1341"/>
      <c r="DEG108" s="1341"/>
      <c r="DEH108" s="1341"/>
      <c r="DEI108" s="1341"/>
      <c r="DEJ108" s="1341"/>
      <c r="DEK108" s="1341"/>
      <c r="DEL108" s="1341"/>
      <c r="DEM108" s="1341"/>
      <c r="DEN108" s="1341"/>
      <c r="DEO108" s="1341"/>
      <c r="DEP108" s="1341"/>
      <c r="DEQ108" s="1341"/>
      <c r="DER108" s="1341"/>
      <c r="DES108" s="1341"/>
      <c r="DET108" s="1341"/>
      <c r="DEU108" s="1341"/>
      <c r="DEV108" s="1341"/>
      <c r="DEW108" s="1341"/>
      <c r="DEX108" s="1341"/>
      <c r="DEY108" s="1341"/>
      <c r="DEZ108" s="1341"/>
      <c r="DFA108" s="1341"/>
      <c r="DFB108" s="1341"/>
      <c r="DFC108" s="1341"/>
      <c r="DFD108" s="1341"/>
      <c r="DFE108" s="1341"/>
      <c r="DFF108" s="1341"/>
      <c r="DFG108" s="1341"/>
      <c r="DFH108" s="1341"/>
      <c r="DFI108" s="1341"/>
      <c r="DFJ108" s="1341"/>
      <c r="DFK108" s="1341"/>
      <c r="DFL108" s="1341"/>
      <c r="DFM108" s="1341"/>
      <c r="DFN108" s="1341"/>
      <c r="DFO108" s="1341"/>
      <c r="DFP108" s="1341"/>
      <c r="DFQ108" s="1341"/>
      <c r="DFR108" s="1341"/>
      <c r="DFS108" s="1341"/>
      <c r="DFT108" s="1341"/>
      <c r="DFU108" s="1341"/>
      <c r="DFV108" s="1341"/>
      <c r="DFW108" s="1341"/>
      <c r="DFX108" s="1341"/>
      <c r="DFY108" s="1341"/>
      <c r="DFZ108" s="1341"/>
      <c r="DGA108" s="1341"/>
      <c r="DGB108" s="1341"/>
      <c r="DGC108" s="1341"/>
      <c r="DGD108" s="1341"/>
      <c r="DGE108" s="1341"/>
      <c r="DGF108" s="1341"/>
      <c r="DGG108" s="1341"/>
      <c r="DGH108" s="1341"/>
      <c r="DGI108" s="1341"/>
      <c r="DGJ108" s="1341"/>
      <c r="DGK108" s="1341"/>
      <c r="DGL108" s="1341"/>
      <c r="DGM108" s="1341"/>
      <c r="DGN108" s="1341"/>
      <c r="DGO108" s="1341"/>
      <c r="DGP108" s="1341"/>
      <c r="DGQ108" s="1341"/>
      <c r="DGR108" s="1341"/>
      <c r="DGS108" s="1341"/>
      <c r="DGT108" s="1341"/>
      <c r="DGU108" s="1341"/>
      <c r="DGV108" s="1341"/>
      <c r="DGW108" s="1341"/>
      <c r="DGX108" s="1341"/>
      <c r="DGY108" s="1341"/>
      <c r="DGZ108" s="1341"/>
      <c r="DHA108" s="1341"/>
      <c r="DHB108" s="1341"/>
      <c r="DHC108" s="1341"/>
      <c r="DHD108" s="1341"/>
      <c r="DHE108" s="1341"/>
      <c r="DHF108" s="1341"/>
      <c r="DHG108" s="1341"/>
      <c r="DHH108" s="1341"/>
      <c r="DHI108" s="1341"/>
      <c r="DHJ108" s="1341"/>
      <c r="DHK108" s="1341"/>
      <c r="DHL108" s="1341"/>
      <c r="DHM108" s="1341"/>
      <c r="DHN108" s="1341"/>
      <c r="DHO108" s="1341"/>
      <c r="DHP108" s="1341"/>
      <c r="DHQ108" s="1341"/>
      <c r="DHR108" s="1341"/>
      <c r="DHS108" s="1341"/>
      <c r="DHT108" s="1341"/>
      <c r="DHU108" s="1341"/>
      <c r="DHV108" s="1341"/>
      <c r="DHW108" s="1341"/>
      <c r="DHX108" s="1341"/>
      <c r="DHY108" s="1341"/>
      <c r="DHZ108" s="1341"/>
      <c r="DIA108" s="1341"/>
      <c r="DIB108" s="1341"/>
      <c r="DIC108" s="1341"/>
      <c r="DID108" s="1341"/>
      <c r="DIE108" s="1341"/>
      <c r="DIF108" s="1341"/>
      <c r="DIG108" s="1341"/>
      <c r="DIH108" s="1341"/>
      <c r="DII108" s="1341"/>
      <c r="DIJ108" s="1341"/>
      <c r="DIK108" s="1341"/>
      <c r="DIL108" s="1341"/>
      <c r="DIM108" s="1341"/>
      <c r="DIN108" s="1341"/>
      <c r="DIO108" s="1341"/>
      <c r="DIP108" s="1341"/>
      <c r="DIQ108" s="1341"/>
      <c r="DIR108" s="1341"/>
      <c r="DIS108" s="1341"/>
      <c r="DIT108" s="1341"/>
      <c r="DIU108" s="1341"/>
      <c r="DIV108" s="1341"/>
      <c r="DIW108" s="1341"/>
      <c r="DIX108" s="1341"/>
      <c r="DIY108" s="1341"/>
      <c r="DIZ108" s="1341"/>
      <c r="DJA108" s="1341"/>
      <c r="DJB108" s="1341"/>
      <c r="DJC108" s="1341"/>
      <c r="DJD108" s="1341"/>
      <c r="DJE108" s="1341"/>
      <c r="DJF108" s="1341"/>
      <c r="DJG108" s="1341"/>
      <c r="DJH108" s="1341"/>
      <c r="DJI108" s="1341"/>
      <c r="DJJ108" s="1341"/>
      <c r="DJK108" s="1341"/>
      <c r="DJL108" s="1341"/>
      <c r="DJM108" s="1341"/>
      <c r="DJN108" s="1341"/>
      <c r="DJO108" s="1341"/>
      <c r="DJP108" s="1341"/>
      <c r="DJQ108" s="1341"/>
      <c r="DJR108" s="1341"/>
      <c r="DJS108" s="1341"/>
      <c r="DJT108" s="1341"/>
      <c r="DJU108" s="1341"/>
      <c r="DJV108" s="1341"/>
      <c r="DJW108" s="1341"/>
      <c r="DJX108" s="1341"/>
      <c r="DJY108" s="1341"/>
      <c r="DJZ108" s="1341"/>
      <c r="DKA108" s="1341"/>
      <c r="DKB108" s="1341"/>
      <c r="DKC108" s="1341"/>
      <c r="DKD108" s="1341"/>
      <c r="DKE108" s="1341"/>
      <c r="DKF108" s="1341"/>
      <c r="DKG108" s="1341"/>
      <c r="DKH108" s="1341"/>
      <c r="DKI108" s="1341"/>
      <c r="DKJ108" s="1341"/>
      <c r="DKK108" s="1341"/>
      <c r="DKL108" s="1341"/>
      <c r="DKM108" s="1341"/>
      <c r="DKN108" s="1341"/>
      <c r="DKO108" s="1341"/>
      <c r="DKP108" s="1341"/>
      <c r="DKQ108" s="1341"/>
      <c r="DKR108" s="1341"/>
      <c r="DKS108" s="1341"/>
      <c r="DKT108" s="1341"/>
      <c r="DKU108" s="1341"/>
      <c r="DKV108" s="1341"/>
      <c r="DKW108" s="1341"/>
      <c r="DKX108" s="1341"/>
      <c r="DKY108" s="1341"/>
      <c r="DKZ108" s="1341"/>
      <c r="DLA108" s="1341"/>
      <c r="DLB108" s="1341"/>
      <c r="DLC108" s="1341"/>
      <c r="DLD108" s="1341"/>
      <c r="DLE108" s="1341"/>
      <c r="DLF108" s="1341"/>
      <c r="DLG108" s="1341"/>
      <c r="DLH108" s="1341"/>
      <c r="DLI108" s="1341"/>
      <c r="DLJ108" s="1341"/>
      <c r="DLK108" s="1341"/>
      <c r="DLL108" s="1341"/>
      <c r="DLM108" s="1341"/>
      <c r="DLN108" s="1341"/>
      <c r="DLO108" s="1341"/>
      <c r="DLP108" s="1341"/>
      <c r="DLQ108" s="1341"/>
      <c r="DLR108" s="1341"/>
      <c r="DLS108" s="1341"/>
      <c r="DLT108" s="1341"/>
      <c r="DLU108" s="1341"/>
      <c r="DLV108" s="1341"/>
      <c r="DLW108" s="1341"/>
      <c r="DLX108" s="1341"/>
      <c r="DLY108" s="1341"/>
      <c r="DLZ108" s="1341"/>
      <c r="DMA108" s="1341"/>
      <c r="DMB108" s="1341"/>
      <c r="DMC108" s="1341"/>
      <c r="DMD108" s="1341"/>
      <c r="DME108" s="1341"/>
      <c r="DMF108" s="1341"/>
      <c r="DMG108" s="1341"/>
      <c r="DMH108" s="1341"/>
      <c r="DMI108" s="1341"/>
      <c r="DMJ108" s="1341"/>
      <c r="DMK108" s="1341"/>
      <c r="DML108" s="1341"/>
      <c r="DMM108" s="1341"/>
      <c r="DMN108" s="1341"/>
      <c r="DMO108" s="1341"/>
      <c r="DMP108" s="1341"/>
      <c r="DMQ108" s="1341"/>
      <c r="DMR108" s="1341"/>
      <c r="DMS108" s="1341"/>
      <c r="DMT108" s="1341"/>
      <c r="DMU108" s="1341"/>
      <c r="DMV108" s="1341"/>
      <c r="DMW108" s="1341"/>
      <c r="DMX108" s="1341"/>
      <c r="DMY108" s="1341"/>
      <c r="DMZ108" s="1341"/>
      <c r="DNA108" s="1341"/>
      <c r="DNB108" s="1341"/>
      <c r="DNC108" s="1341"/>
      <c r="DND108" s="1341"/>
      <c r="DNE108" s="1341"/>
      <c r="DNF108" s="1341"/>
      <c r="DNG108" s="1341"/>
      <c r="DNH108" s="1341"/>
      <c r="DNI108" s="1341"/>
      <c r="DNJ108" s="1341"/>
      <c r="DNK108" s="1341"/>
      <c r="DNL108" s="1341"/>
      <c r="DNM108" s="1341"/>
      <c r="DNN108" s="1341"/>
      <c r="DNO108" s="1341"/>
      <c r="DNP108" s="1341"/>
      <c r="DNQ108" s="1341"/>
      <c r="DNR108" s="1341"/>
      <c r="DNS108" s="1341"/>
      <c r="DNT108" s="1341"/>
      <c r="DNU108" s="1341"/>
      <c r="DNV108" s="1341"/>
      <c r="DNW108" s="1341"/>
      <c r="DNX108" s="1341"/>
      <c r="DNY108" s="1341"/>
      <c r="DNZ108" s="1341"/>
      <c r="DOA108" s="1341"/>
      <c r="DOB108" s="1341"/>
      <c r="DOC108" s="1341"/>
      <c r="DOD108" s="1341"/>
      <c r="DOE108" s="1341"/>
      <c r="DOF108" s="1341"/>
      <c r="DOG108" s="1341"/>
      <c r="DOH108" s="1341"/>
      <c r="DOI108" s="1341"/>
      <c r="DOJ108" s="1341"/>
      <c r="DOK108" s="1341"/>
      <c r="DOL108" s="1341"/>
      <c r="DOM108" s="1341"/>
      <c r="DON108" s="1341"/>
      <c r="DOO108" s="1341"/>
      <c r="DOP108" s="1341"/>
      <c r="DOQ108" s="1341"/>
      <c r="DOR108" s="1341"/>
      <c r="DOS108" s="1341"/>
      <c r="DOT108" s="1341"/>
      <c r="DOU108" s="1341"/>
      <c r="DOV108" s="1341"/>
      <c r="DOW108" s="1341"/>
      <c r="DOX108" s="1341"/>
      <c r="DOY108" s="1341"/>
      <c r="DOZ108" s="1341"/>
      <c r="DPA108" s="1341"/>
      <c r="DPB108" s="1341"/>
      <c r="DPC108" s="1341"/>
      <c r="DPD108" s="1341"/>
      <c r="DPE108" s="1341"/>
      <c r="DPF108" s="1341"/>
      <c r="DPG108" s="1341"/>
      <c r="DPH108" s="1341"/>
      <c r="DPI108" s="1341"/>
      <c r="DPJ108" s="1341"/>
      <c r="DPK108" s="1341"/>
      <c r="DPL108" s="1341"/>
      <c r="DPM108" s="1341"/>
      <c r="DPN108" s="1341"/>
      <c r="DPO108" s="1341"/>
      <c r="DPP108" s="1341"/>
      <c r="DPQ108" s="1341"/>
      <c r="DPR108" s="1341"/>
      <c r="DPS108" s="1341"/>
      <c r="DPT108" s="1341"/>
      <c r="DPU108" s="1341"/>
      <c r="DPV108" s="1341"/>
      <c r="DPW108" s="1341"/>
      <c r="DPX108" s="1341"/>
      <c r="DPY108" s="1341"/>
      <c r="DPZ108" s="1341"/>
      <c r="DQA108" s="1341"/>
      <c r="DQB108" s="1341"/>
      <c r="DQC108" s="1341"/>
      <c r="DQD108" s="1341"/>
      <c r="DQE108" s="1341"/>
      <c r="DQF108" s="1341"/>
      <c r="DQG108" s="1341"/>
      <c r="DQH108" s="1341"/>
      <c r="DQI108" s="1341"/>
      <c r="DQJ108" s="1341"/>
      <c r="DQK108" s="1341"/>
      <c r="DQL108" s="1341"/>
      <c r="DQM108" s="1341"/>
      <c r="DQN108" s="1341"/>
      <c r="DQO108" s="1341"/>
      <c r="DQP108" s="1341"/>
      <c r="DQQ108" s="1341"/>
      <c r="DQR108" s="1341"/>
      <c r="DQS108" s="1341"/>
      <c r="DQT108" s="1341"/>
      <c r="DQU108" s="1341"/>
      <c r="DQV108" s="1341"/>
      <c r="DQW108" s="1341"/>
      <c r="DQX108" s="1341"/>
      <c r="DQY108" s="1341"/>
      <c r="DQZ108" s="1341"/>
      <c r="DRA108" s="1341"/>
      <c r="DRB108" s="1341"/>
      <c r="DRC108" s="1341"/>
      <c r="DRD108" s="1341"/>
      <c r="DRE108" s="1341"/>
      <c r="DRF108" s="1341"/>
      <c r="DRG108" s="1341"/>
      <c r="DRH108" s="1341"/>
      <c r="DRI108" s="1341"/>
      <c r="DRJ108" s="1341"/>
      <c r="DRK108" s="1341"/>
      <c r="DRL108" s="1341"/>
      <c r="DRM108" s="1341"/>
      <c r="DRN108" s="1341"/>
      <c r="DRO108" s="1341"/>
      <c r="DRP108" s="1341"/>
      <c r="DRQ108" s="1341"/>
      <c r="DRR108" s="1341"/>
      <c r="DRS108" s="1341"/>
      <c r="DRT108" s="1341"/>
      <c r="DRU108" s="1341"/>
      <c r="DRV108" s="1341"/>
      <c r="DRW108" s="1341"/>
      <c r="DRX108" s="1341"/>
      <c r="DRY108" s="1341"/>
      <c r="DRZ108" s="1341"/>
      <c r="DSA108" s="1341"/>
      <c r="DSB108" s="1341"/>
      <c r="DSC108" s="1341"/>
      <c r="DSD108" s="1341"/>
      <c r="DSE108" s="1341"/>
      <c r="DSF108" s="1341"/>
      <c r="DSG108" s="1341"/>
      <c r="DSH108" s="1341"/>
      <c r="DSI108" s="1341"/>
      <c r="DSJ108" s="1341"/>
      <c r="DSK108" s="1341"/>
      <c r="DSL108" s="1341"/>
      <c r="DSM108" s="1341"/>
      <c r="DSN108" s="1341"/>
      <c r="DSO108" s="1341"/>
      <c r="DSP108" s="1341"/>
      <c r="DSQ108" s="1341"/>
      <c r="DSR108" s="1341"/>
      <c r="DSS108" s="1341"/>
      <c r="DST108" s="1341"/>
      <c r="DSU108" s="1341"/>
      <c r="DSV108" s="1341"/>
      <c r="DSW108" s="1341"/>
      <c r="DSX108" s="1341"/>
      <c r="DSY108" s="1341"/>
      <c r="DSZ108" s="1341"/>
      <c r="DTA108" s="1341"/>
      <c r="DTB108" s="1341"/>
      <c r="DTC108" s="1341"/>
      <c r="DTD108" s="1341"/>
      <c r="DTE108" s="1341"/>
      <c r="DTF108" s="1341"/>
      <c r="DTG108" s="1341"/>
      <c r="DTH108" s="1341"/>
      <c r="DTI108" s="1341"/>
      <c r="DTJ108" s="1341"/>
      <c r="DTK108" s="1341"/>
      <c r="DTL108" s="1341"/>
      <c r="DTM108" s="1341"/>
      <c r="DTN108" s="1341"/>
      <c r="DTO108" s="1341"/>
      <c r="DTP108" s="1341"/>
      <c r="DTQ108" s="1341"/>
      <c r="DTR108" s="1341"/>
      <c r="DTS108" s="1341"/>
      <c r="DTT108" s="1341"/>
      <c r="DTU108" s="1341"/>
      <c r="DTV108" s="1341"/>
      <c r="DTW108" s="1341"/>
      <c r="DTX108" s="1341"/>
      <c r="DTY108" s="1341"/>
      <c r="DTZ108" s="1341"/>
      <c r="DUA108" s="1341"/>
      <c r="DUB108" s="1341"/>
      <c r="DUC108" s="1341"/>
      <c r="DUD108" s="1341"/>
      <c r="DUE108" s="1341"/>
      <c r="DUF108" s="1341"/>
      <c r="DUG108" s="1341"/>
      <c r="DUH108" s="1341"/>
      <c r="DUI108" s="1341"/>
      <c r="DUJ108" s="1341"/>
      <c r="DUK108" s="1341"/>
      <c r="DUL108" s="1341"/>
      <c r="DUM108" s="1341"/>
      <c r="DUN108" s="1341"/>
      <c r="DUO108" s="1341"/>
      <c r="DUP108" s="1341"/>
      <c r="DUQ108" s="1341"/>
      <c r="DUR108" s="1341"/>
      <c r="DUS108" s="1341"/>
      <c r="DUT108" s="1341"/>
      <c r="DUU108" s="1341"/>
      <c r="DUV108" s="1341"/>
      <c r="DUW108" s="1341"/>
      <c r="DUX108" s="1341"/>
      <c r="DUY108" s="1341"/>
      <c r="DUZ108" s="1341"/>
      <c r="DVA108" s="1341"/>
      <c r="DVB108" s="1341"/>
      <c r="DVC108" s="1341"/>
      <c r="DVD108" s="1341"/>
      <c r="DVE108" s="1341"/>
      <c r="DVF108" s="1341"/>
      <c r="DVG108" s="1341"/>
      <c r="DVH108" s="1341"/>
      <c r="DVI108" s="1341"/>
      <c r="DVJ108" s="1341"/>
      <c r="DVK108" s="1341"/>
      <c r="DVL108" s="1341"/>
      <c r="DVM108" s="1341"/>
      <c r="DVN108" s="1341"/>
      <c r="DVO108" s="1341"/>
      <c r="DVP108" s="1341"/>
      <c r="DVQ108" s="1341"/>
      <c r="DVR108" s="1341"/>
      <c r="DVS108" s="1341"/>
      <c r="DVT108" s="1341"/>
      <c r="DVU108" s="1341"/>
      <c r="DVV108" s="1341"/>
      <c r="DVW108" s="1341"/>
      <c r="DVX108" s="1341"/>
      <c r="DVY108" s="1341"/>
      <c r="DVZ108" s="1341"/>
      <c r="DWA108" s="1341"/>
      <c r="DWB108" s="1341"/>
      <c r="DWC108" s="1341"/>
      <c r="DWD108" s="1341"/>
      <c r="DWE108" s="1341"/>
      <c r="DWF108" s="1341"/>
      <c r="DWG108" s="1341"/>
      <c r="DWH108" s="1341"/>
      <c r="DWI108" s="1341"/>
      <c r="DWJ108" s="1341"/>
      <c r="DWK108" s="1341"/>
      <c r="DWL108" s="1341"/>
      <c r="DWM108" s="1341"/>
      <c r="DWN108" s="1341"/>
      <c r="DWO108" s="1341"/>
      <c r="DWP108" s="1341"/>
      <c r="DWQ108" s="1341"/>
      <c r="DWR108" s="1341"/>
      <c r="DWS108" s="1341"/>
      <c r="DWT108" s="1341"/>
      <c r="DWU108" s="1341"/>
      <c r="DWV108" s="1341"/>
      <c r="DWW108" s="1341"/>
      <c r="DWX108" s="1341"/>
      <c r="DWY108" s="1341"/>
      <c r="DWZ108" s="1341"/>
      <c r="DXA108" s="1341"/>
      <c r="DXB108" s="1341"/>
      <c r="DXC108" s="1341"/>
      <c r="DXD108" s="1341"/>
      <c r="DXE108" s="1341"/>
      <c r="DXF108" s="1341"/>
      <c r="DXG108" s="1341"/>
      <c r="DXH108" s="1341"/>
      <c r="DXI108" s="1341"/>
      <c r="DXJ108" s="1341"/>
      <c r="DXK108" s="1341"/>
      <c r="DXL108" s="1341"/>
      <c r="DXM108" s="1341"/>
      <c r="DXN108" s="1341"/>
      <c r="DXO108" s="1341"/>
      <c r="DXP108" s="1341"/>
      <c r="DXQ108" s="1341"/>
      <c r="DXR108" s="1341"/>
      <c r="DXS108" s="1341"/>
      <c r="DXT108" s="1341"/>
      <c r="DXU108" s="1341"/>
      <c r="DXV108" s="1341"/>
      <c r="DXW108" s="1341"/>
      <c r="DXX108" s="1341"/>
      <c r="DXY108" s="1341"/>
      <c r="DXZ108" s="1341"/>
      <c r="DYA108" s="1341"/>
      <c r="DYB108" s="1341"/>
      <c r="DYC108" s="1341"/>
      <c r="DYD108" s="1341"/>
      <c r="DYE108" s="1341"/>
      <c r="DYF108" s="1341"/>
      <c r="DYG108" s="1341"/>
      <c r="DYH108" s="1341"/>
      <c r="DYI108" s="1341"/>
      <c r="DYJ108" s="1341"/>
      <c r="DYK108" s="1341"/>
      <c r="DYL108" s="1341"/>
      <c r="DYM108" s="1341"/>
      <c r="DYN108" s="1341"/>
      <c r="DYO108" s="1341"/>
      <c r="DYP108" s="1341"/>
      <c r="DYQ108" s="1341"/>
      <c r="DYR108" s="1341"/>
      <c r="DYS108" s="1341"/>
      <c r="DYT108" s="1341"/>
      <c r="DYU108" s="1341"/>
      <c r="DYV108" s="1341"/>
      <c r="DYW108" s="1341"/>
      <c r="DYX108" s="1341"/>
      <c r="DYY108" s="1341"/>
      <c r="DYZ108" s="1341"/>
      <c r="DZA108" s="1341"/>
      <c r="DZB108" s="1341"/>
      <c r="DZC108" s="1341"/>
      <c r="DZD108" s="1341"/>
      <c r="DZE108" s="1341"/>
      <c r="DZF108" s="1341"/>
      <c r="DZG108" s="1341"/>
      <c r="DZH108" s="1341"/>
      <c r="DZI108" s="1341"/>
      <c r="DZJ108" s="1341"/>
      <c r="DZK108" s="1341"/>
      <c r="DZL108" s="1341"/>
      <c r="DZM108" s="1341"/>
      <c r="DZN108" s="1341"/>
      <c r="DZO108" s="1341"/>
      <c r="DZP108" s="1341"/>
      <c r="DZQ108" s="1341"/>
      <c r="DZR108" s="1341"/>
      <c r="DZS108" s="1341"/>
      <c r="DZT108" s="1341"/>
      <c r="DZU108" s="1341"/>
      <c r="DZV108" s="1341"/>
      <c r="DZW108" s="1341"/>
      <c r="DZX108" s="1341"/>
      <c r="DZY108" s="1341"/>
      <c r="DZZ108" s="1341"/>
      <c r="EAA108" s="1341"/>
      <c r="EAB108" s="1341"/>
      <c r="EAC108" s="1341"/>
      <c r="EAD108" s="1341"/>
      <c r="EAE108" s="1341"/>
      <c r="EAF108" s="1341"/>
      <c r="EAG108" s="1341"/>
      <c r="EAH108" s="1341"/>
      <c r="EAI108" s="1341"/>
      <c r="EAJ108" s="1341"/>
      <c r="EAK108" s="1341"/>
      <c r="EAL108" s="1341"/>
      <c r="EAM108" s="1341"/>
      <c r="EAN108" s="1341"/>
      <c r="EAO108" s="1341"/>
      <c r="EAP108" s="1341"/>
      <c r="EAQ108" s="1341"/>
      <c r="EAR108" s="1341"/>
      <c r="EAS108" s="1341"/>
      <c r="EAT108" s="1341"/>
      <c r="EAU108" s="1341"/>
      <c r="EAV108" s="1341"/>
      <c r="EAW108" s="1341"/>
      <c r="EAX108" s="1341"/>
      <c r="EAY108" s="1341"/>
      <c r="EAZ108" s="1341"/>
      <c r="EBA108" s="1341"/>
      <c r="EBB108" s="1341"/>
      <c r="EBC108" s="1341"/>
      <c r="EBD108" s="1341"/>
      <c r="EBE108" s="1341"/>
      <c r="EBF108" s="1341"/>
      <c r="EBG108" s="1341"/>
      <c r="EBH108" s="1341"/>
      <c r="EBI108" s="1341"/>
      <c r="EBJ108" s="1341"/>
      <c r="EBK108" s="1341"/>
      <c r="EBL108" s="1341"/>
      <c r="EBM108" s="1341"/>
      <c r="EBN108" s="1341"/>
      <c r="EBO108" s="1341"/>
      <c r="EBP108" s="1341"/>
      <c r="EBQ108" s="1341"/>
      <c r="EBR108" s="1341"/>
      <c r="EBS108" s="1341"/>
      <c r="EBT108" s="1341"/>
      <c r="EBU108" s="1341"/>
      <c r="EBV108" s="1341"/>
      <c r="EBW108" s="1341"/>
      <c r="EBX108" s="1341"/>
      <c r="EBY108" s="1341"/>
      <c r="EBZ108" s="1341"/>
      <c r="ECA108" s="1341"/>
      <c r="ECB108" s="1341"/>
      <c r="ECC108" s="1341"/>
      <c r="ECD108" s="1341"/>
      <c r="ECE108" s="1341"/>
      <c r="ECF108" s="1341"/>
      <c r="ECG108" s="1341"/>
      <c r="ECH108" s="1341"/>
      <c r="ECI108" s="1341"/>
      <c r="ECJ108" s="1341"/>
      <c r="ECK108" s="1341"/>
      <c r="ECL108" s="1341"/>
      <c r="ECM108" s="1341"/>
      <c r="ECN108" s="1341"/>
      <c r="ECO108" s="1341"/>
      <c r="ECP108" s="1341"/>
      <c r="ECQ108" s="1341"/>
      <c r="ECR108" s="1341"/>
      <c r="ECS108" s="1341"/>
      <c r="ECT108" s="1341"/>
      <c r="ECU108" s="1341"/>
      <c r="ECV108" s="1341"/>
      <c r="ECW108" s="1341"/>
      <c r="ECX108" s="1341"/>
      <c r="ECY108" s="1341"/>
      <c r="ECZ108" s="1341"/>
      <c r="EDA108" s="1341"/>
      <c r="EDB108" s="1341"/>
      <c r="EDC108" s="1341"/>
      <c r="EDD108" s="1341"/>
      <c r="EDE108" s="1341"/>
      <c r="EDF108" s="1341"/>
      <c r="EDG108" s="1341"/>
      <c r="EDH108" s="1341"/>
      <c r="EDI108" s="1341"/>
      <c r="EDJ108" s="1341"/>
      <c r="EDK108" s="1341"/>
      <c r="EDL108" s="1341"/>
      <c r="EDM108" s="1341"/>
      <c r="EDN108" s="1341"/>
      <c r="EDO108" s="1341"/>
      <c r="EDP108" s="1341"/>
      <c r="EDQ108" s="1341"/>
      <c r="EDR108" s="1341"/>
      <c r="EDS108" s="1341"/>
      <c r="EDT108" s="1341"/>
      <c r="EDU108" s="1341"/>
      <c r="EDV108" s="1341"/>
      <c r="EDW108" s="1341"/>
      <c r="EDX108" s="1341"/>
      <c r="EDY108" s="1341"/>
      <c r="EDZ108" s="1341"/>
      <c r="EEA108" s="1341"/>
      <c r="EEB108" s="1341"/>
      <c r="EEC108" s="1341"/>
      <c r="EED108" s="1341"/>
      <c r="EEE108" s="1341"/>
      <c r="EEF108" s="1341"/>
      <c r="EEG108" s="1341"/>
      <c r="EEH108" s="1341"/>
      <c r="EEI108" s="1341"/>
      <c r="EEJ108" s="1341"/>
      <c r="EEK108" s="1341"/>
      <c r="EEL108" s="1341"/>
      <c r="EEM108" s="1341"/>
      <c r="EEN108" s="1341"/>
      <c r="EEO108" s="1341"/>
      <c r="EEP108" s="1341"/>
      <c r="EEQ108" s="1341"/>
      <c r="EER108" s="1341"/>
      <c r="EES108" s="1341"/>
      <c r="EET108" s="1341"/>
      <c r="EEU108" s="1341"/>
      <c r="EEV108" s="1341"/>
      <c r="EEW108" s="1341"/>
      <c r="EEX108" s="1341"/>
      <c r="EEY108" s="1341"/>
      <c r="EEZ108" s="1341"/>
      <c r="EFA108" s="1341"/>
      <c r="EFB108" s="1341"/>
      <c r="EFC108" s="1341"/>
      <c r="EFD108" s="1341"/>
      <c r="EFE108" s="1341"/>
      <c r="EFF108" s="1341"/>
      <c r="EFG108" s="1341"/>
      <c r="EFH108" s="1341"/>
      <c r="EFI108" s="1341"/>
      <c r="EFJ108" s="1341"/>
      <c r="EFK108" s="1341"/>
      <c r="EFL108" s="1341"/>
      <c r="EFM108" s="1341"/>
      <c r="EFN108" s="1341"/>
      <c r="EFO108" s="1341"/>
      <c r="EFP108" s="1341"/>
      <c r="EFQ108" s="1341"/>
      <c r="EFR108" s="1341"/>
      <c r="EFS108" s="1341"/>
      <c r="EFT108" s="1341"/>
      <c r="EFU108" s="1341"/>
      <c r="EFV108" s="1341"/>
      <c r="EFW108" s="1341"/>
      <c r="EFX108" s="1341"/>
      <c r="EFY108" s="1341"/>
      <c r="EFZ108" s="1341"/>
      <c r="EGA108" s="1341"/>
      <c r="EGB108" s="1341"/>
      <c r="EGC108" s="1341"/>
      <c r="EGD108" s="1341"/>
      <c r="EGE108" s="1341"/>
      <c r="EGF108" s="1341"/>
      <c r="EGG108" s="1341"/>
      <c r="EGH108" s="1341"/>
      <c r="EGI108" s="1341"/>
      <c r="EGJ108" s="1341"/>
      <c r="EGK108" s="1341"/>
      <c r="EGL108" s="1341"/>
      <c r="EGM108" s="1341"/>
      <c r="EGN108" s="1341"/>
      <c r="EGO108" s="1341"/>
      <c r="EGP108" s="1341"/>
      <c r="EGQ108" s="1341"/>
      <c r="EGR108" s="1341"/>
      <c r="EGS108" s="1341"/>
      <c r="EGT108" s="1341"/>
      <c r="EGU108" s="1341"/>
      <c r="EGV108" s="1341"/>
      <c r="EGW108" s="1341"/>
      <c r="EGX108" s="1341"/>
      <c r="EGY108" s="1341"/>
      <c r="EGZ108" s="1341"/>
      <c r="EHA108" s="1341"/>
      <c r="EHB108" s="1341"/>
      <c r="EHC108" s="1341"/>
      <c r="EHD108" s="1341"/>
      <c r="EHE108" s="1341"/>
      <c r="EHF108" s="1341"/>
      <c r="EHG108" s="1341"/>
      <c r="EHH108" s="1341"/>
      <c r="EHI108" s="1341"/>
      <c r="EHJ108" s="1341"/>
      <c r="EHK108" s="1341"/>
      <c r="EHL108" s="1341"/>
      <c r="EHM108" s="1341"/>
      <c r="EHN108" s="1341"/>
      <c r="EHO108" s="1341"/>
      <c r="EHP108" s="1341"/>
      <c r="EHQ108" s="1341"/>
      <c r="EHR108" s="1341"/>
      <c r="EHS108" s="1341"/>
      <c r="EHT108" s="1341"/>
      <c r="EHU108" s="1341"/>
      <c r="EHV108" s="1341"/>
      <c r="EHW108" s="1341"/>
      <c r="EHX108" s="1341"/>
      <c r="EHY108" s="1341"/>
      <c r="EHZ108" s="1341"/>
      <c r="EIA108" s="1341"/>
      <c r="EIB108" s="1341"/>
      <c r="EIC108" s="1341"/>
      <c r="EID108" s="1341"/>
      <c r="EIE108" s="1341"/>
      <c r="EIF108" s="1341"/>
      <c r="EIG108" s="1341"/>
      <c r="EIH108" s="1341"/>
      <c r="EII108" s="1341"/>
      <c r="EIJ108" s="1341"/>
      <c r="EIK108" s="1341"/>
      <c r="EIL108" s="1341"/>
      <c r="EIM108" s="1341"/>
      <c r="EIN108" s="1341"/>
      <c r="EIO108" s="1341"/>
      <c r="EIP108" s="1341"/>
      <c r="EIQ108" s="1341"/>
      <c r="EIR108" s="1341"/>
      <c r="EIS108" s="1341"/>
      <c r="EIT108" s="1341"/>
      <c r="EIU108" s="1341"/>
      <c r="EIV108" s="1341"/>
      <c r="EIW108" s="1341"/>
      <c r="EIX108" s="1341"/>
      <c r="EIY108" s="1341"/>
      <c r="EIZ108" s="1341"/>
      <c r="EJA108" s="1341"/>
      <c r="EJB108" s="1341"/>
      <c r="EJC108" s="1341"/>
      <c r="EJD108" s="1341"/>
      <c r="EJE108" s="1341"/>
      <c r="EJF108" s="1341"/>
      <c r="EJG108" s="1341"/>
      <c r="EJH108" s="1341"/>
      <c r="EJI108" s="1341"/>
      <c r="EJJ108" s="1341"/>
      <c r="EJK108" s="1341"/>
      <c r="EJL108" s="1341"/>
      <c r="EJM108" s="1341"/>
      <c r="EJN108" s="1341"/>
      <c r="EJO108" s="1341"/>
      <c r="EJP108" s="1341"/>
      <c r="EJQ108" s="1341"/>
      <c r="EJR108" s="1341"/>
      <c r="EJS108" s="1341"/>
      <c r="EJT108" s="1341"/>
      <c r="EJU108" s="1341"/>
      <c r="EJV108" s="1341"/>
      <c r="EJW108" s="1341"/>
      <c r="EJX108" s="1341"/>
      <c r="EJY108" s="1341"/>
      <c r="EJZ108" s="1341"/>
      <c r="EKA108" s="1341"/>
      <c r="EKB108" s="1341"/>
      <c r="EKC108" s="1341"/>
      <c r="EKD108" s="1341"/>
      <c r="EKE108" s="1341"/>
      <c r="EKF108" s="1341"/>
      <c r="EKG108" s="1341"/>
      <c r="EKH108" s="1341"/>
      <c r="EKI108" s="1341"/>
      <c r="EKJ108" s="1341"/>
      <c r="EKK108" s="1341"/>
      <c r="EKL108" s="1341"/>
      <c r="EKM108" s="1341"/>
      <c r="EKN108" s="1341"/>
      <c r="EKO108" s="1341"/>
      <c r="EKP108" s="1341"/>
      <c r="EKQ108" s="1341"/>
      <c r="EKR108" s="1341"/>
      <c r="EKS108" s="1341"/>
      <c r="EKT108" s="1341"/>
      <c r="EKU108" s="1341"/>
      <c r="EKV108" s="1341"/>
      <c r="EKW108" s="1341"/>
      <c r="EKX108" s="1341"/>
      <c r="EKY108" s="1341"/>
      <c r="EKZ108" s="1341"/>
      <c r="ELA108" s="1341"/>
      <c r="ELB108" s="1341"/>
      <c r="ELC108" s="1341"/>
      <c r="ELD108" s="1341"/>
      <c r="ELE108" s="1341"/>
      <c r="ELF108" s="1341"/>
      <c r="ELG108" s="1341"/>
      <c r="ELH108" s="1341"/>
      <c r="ELI108" s="1341"/>
      <c r="ELJ108" s="1341"/>
      <c r="ELK108" s="1341"/>
      <c r="ELL108" s="1341"/>
      <c r="ELM108" s="1341"/>
      <c r="ELN108" s="1341"/>
      <c r="ELO108" s="1341"/>
      <c r="ELP108" s="1341"/>
      <c r="ELQ108" s="1341"/>
      <c r="ELR108" s="1341"/>
      <c r="ELS108" s="1341"/>
      <c r="ELT108" s="1341"/>
      <c r="ELU108" s="1341"/>
      <c r="ELV108" s="1341"/>
      <c r="ELW108" s="1341"/>
      <c r="ELX108" s="1341"/>
      <c r="ELY108" s="1341"/>
      <c r="ELZ108" s="1341"/>
      <c r="EMA108" s="1341"/>
      <c r="EMB108" s="1341"/>
      <c r="EMC108" s="1341"/>
      <c r="EMD108" s="1341"/>
      <c r="EME108" s="1341"/>
      <c r="EMF108" s="1341"/>
      <c r="EMG108" s="1341"/>
      <c r="EMH108" s="1341"/>
      <c r="EMI108" s="1341"/>
      <c r="EMJ108" s="1341"/>
      <c r="EMK108" s="1341"/>
      <c r="EML108" s="1341"/>
      <c r="EMM108" s="1341"/>
      <c r="EMN108" s="1341"/>
      <c r="EMO108" s="1341"/>
      <c r="EMP108" s="1341"/>
      <c r="EMQ108" s="1341"/>
      <c r="EMR108" s="1341"/>
      <c r="EMS108" s="1341"/>
      <c r="EMT108" s="1341"/>
      <c r="EMU108" s="1341"/>
      <c r="EMV108" s="1341"/>
      <c r="EMW108" s="1341"/>
      <c r="EMX108" s="1341"/>
      <c r="EMY108" s="1341"/>
      <c r="EMZ108" s="1341"/>
      <c r="ENA108" s="1341"/>
      <c r="ENB108" s="1341"/>
      <c r="ENC108" s="1341"/>
      <c r="END108" s="1341"/>
      <c r="ENE108" s="1341"/>
      <c r="ENF108" s="1341"/>
      <c r="ENG108" s="1341"/>
      <c r="ENH108" s="1341"/>
      <c r="ENI108" s="1341"/>
      <c r="ENJ108" s="1341"/>
      <c r="ENK108" s="1341"/>
      <c r="ENL108" s="1341"/>
      <c r="ENM108" s="1341"/>
      <c r="ENN108" s="1341"/>
      <c r="ENO108" s="1341"/>
      <c r="ENP108" s="1341"/>
      <c r="ENQ108" s="1341"/>
      <c r="ENR108" s="1341"/>
      <c r="ENS108" s="1341"/>
      <c r="ENT108" s="1341"/>
      <c r="ENU108" s="1341"/>
      <c r="ENV108" s="1341"/>
      <c r="ENW108" s="1341"/>
      <c r="ENX108" s="1341"/>
      <c r="ENY108" s="1341"/>
      <c r="ENZ108" s="1341"/>
      <c r="EOA108" s="1341"/>
      <c r="EOB108" s="1341"/>
      <c r="EOC108" s="1341"/>
      <c r="EOD108" s="1341"/>
      <c r="EOE108" s="1341"/>
      <c r="EOF108" s="1341"/>
      <c r="EOG108" s="1341"/>
      <c r="EOH108" s="1341"/>
      <c r="EOI108" s="1341"/>
      <c r="EOJ108" s="1341"/>
      <c r="EOK108" s="1341"/>
      <c r="EOL108" s="1341"/>
      <c r="EOM108" s="1341"/>
      <c r="EON108" s="1341"/>
      <c r="EOO108" s="1341"/>
      <c r="EOP108" s="1341"/>
      <c r="EOQ108" s="1341"/>
      <c r="EOR108" s="1341"/>
      <c r="EOS108" s="1341"/>
      <c r="EOT108" s="1341"/>
      <c r="EOU108" s="1341"/>
      <c r="EOV108" s="1341"/>
      <c r="EOW108" s="1341"/>
      <c r="EOX108" s="1341"/>
      <c r="EOY108" s="1341"/>
      <c r="EOZ108" s="1341"/>
      <c r="EPA108" s="1341"/>
      <c r="EPB108" s="1341"/>
      <c r="EPC108" s="1341"/>
      <c r="EPD108" s="1341"/>
      <c r="EPE108" s="1341"/>
      <c r="EPF108" s="1341"/>
      <c r="EPG108" s="1341"/>
      <c r="EPH108" s="1341"/>
      <c r="EPI108" s="1341"/>
      <c r="EPJ108" s="1341"/>
      <c r="EPK108" s="1341"/>
      <c r="EPL108" s="1341"/>
      <c r="EPM108" s="1341"/>
      <c r="EPN108" s="1341"/>
      <c r="EPO108" s="1341"/>
      <c r="EPP108" s="1341"/>
      <c r="EPQ108" s="1341"/>
      <c r="EPR108" s="1341"/>
      <c r="EPS108" s="1341"/>
      <c r="EPT108" s="1341"/>
      <c r="EPU108" s="1341"/>
      <c r="EPV108" s="1341"/>
      <c r="EPW108" s="1341"/>
      <c r="EPX108" s="1341"/>
      <c r="EPY108" s="1341"/>
      <c r="EPZ108" s="1341"/>
      <c r="EQA108" s="1341"/>
      <c r="EQB108" s="1341"/>
      <c r="EQC108" s="1341"/>
      <c r="EQD108" s="1341"/>
      <c r="EQE108" s="1341"/>
      <c r="EQF108" s="1341"/>
      <c r="EQG108" s="1341"/>
      <c r="EQH108" s="1341"/>
      <c r="EQI108" s="1341"/>
      <c r="EQJ108" s="1341"/>
      <c r="EQK108" s="1341"/>
      <c r="EQL108" s="1341"/>
      <c r="EQM108" s="1341"/>
      <c r="EQN108" s="1341"/>
      <c r="EQO108" s="1341"/>
      <c r="EQP108" s="1341"/>
      <c r="EQQ108" s="1341"/>
      <c r="EQR108" s="1341"/>
      <c r="EQS108" s="1341"/>
      <c r="EQT108" s="1341"/>
      <c r="EQU108" s="1341"/>
      <c r="EQV108" s="1341"/>
      <c r="EQW108" s="1341"/>
      <c r="EQX108" s="1341"/>
      <c r="EQY108" s="1341"/>
      <c r="EQZ108" s="1341"/>
      <c r="ERA108" s="1341"/>
      <c r="ERB108" s="1341"/>
      <c r="ERC108" s="1341"/>
      <c r="ERD108" s="1341"/>
      <c r="ERE108" s="1341"/>
      <c r="ERF108" s="1341"/>
      <c r="ERG108" s="1341"/>
      <c r="ERH108" s="1341"/>
      <c r="ERI108" s="1341"/>
      <c r="ERJ108" s="1341"/>
      <c r="ERK108" s="1341"/>
      <c r="ERL108" s="1341"/>
      <c r="ERM108" s="1341"/>
      <c r="ERN108" s="1341"/>
      <c r="ERO108" s="1341"/>
      <c r="ERP108" s="1341"/>
      <c r="ERQ108" s="1341"/>
      <c r="ERR108" s="1341"/>
      <c r="ERS108" s="1341"/>
      <c r="ERT108" s="1341"/>
      <c r="ERU108" s="1341"/>
      <c r="ERV108" s="1341"/>
      <c r="ERW108" s="1341"/>
      <c r="ERX108" s="1341"/>
      <c r="ERY108" s="1341"/>
      <c r="ERZ108" s="1341"/>
      <c r="ESA108" s="1341"/>
      <c r="ESB108" s="1341"/>
      <c r="ESC108" s="1341"/>
      <c r="ESD108" s="1341"/>
      <c r="ESE108" s="1341"/>
      <c r="ESF108" s="1341"/>
      <c r="ESG108" s="1341"/>
      <c r="ESH108" s="1341"/>
      <c r="ESI108" s="1341"/>
      <c r="ESJ108" s="1341"/>
      <c r="ESK108" s="1341"/>
      <c r="ESL108" s="1341"/>
      <c r="ESM108" s="1341"/>
      <c r="ESN108" s="1341"/>
      <c r="ESO108" s="1341"/>
      <c r="ESP108" s="1341"/>
      <c r="ESQ108" s="1341"/>
      <c r="ESR108" s="1341"/>
      <c r="ESS108" s="1341"/>
      <c r="EST108" s="1341"/>
      <c r="ESU108" s="1341"/>
      <c r="ESV108" s="1341"/>
      <c r="ESW108" s="1341"/>
      <c r="ESX108" s="1341"/>
      <c r="ESY108" s="1341"/>
      <c r="ESZ108" s="1341"/>
      <c r="ETA108" s="1341"/>
      <c r="ETB108" s="1341"/>
      <c r="ETC108" s="1341"/>
      <c r="ETD108" s="1341"/>
      <c r="ETE108" s="1341"/>
      <c r="ETF108" s="1341"/>
      <c r="ETG108" s="1341"/>
      <c r="ETH108" s="1341"/>
      <c r="ETI108" s="1341"/>
      <c r="ETJ108" s="1341"/>
      <c r="ETK108" s="1341"/>
      <c r="ETL108" s="1341"/>
      <c r="ETM108" s="1341"/>
      <c r="ETN108" s="1341"/>
      <c r="ETO108" s="1341"/>
      <c r="ETP108" s="1341"/>
      <c r="ETQ108" s="1341"/>
      <c r="ETR108" s="1341"/>
      <c r="ETS108" s="1341"/>
      <c r="ETT108" s="1341"/>
      <c r="ETU108" s="1341"/>
      <c r="ETV108" s="1341"/>
      <c r="ETW108" s="1341"/>
      <c r="ETX108" s="1341"/>
      <c r="ETY108" s="1341"/>
      <c r="ETZ108" s="1341"/>
      <c r="EUA108" s="1341"/>
      <c r="EUB108" s="1341"/>
      <c r="EUC108" s="1341"/>
      <c r="EUD108" s="1341"/>
      <c r="EUE108" s="1341"/>
      <c r="EUF108" s="1341"/>
      <c r="EUG108" s="1341"/>
      <c r="EUH108" s="1341"/>
      <c r="EUI108" s="1341"/>
      <c r="EUJ108" s="1341"/>
      <c r="EUK108" s="1341"/>
      <c r="EUL108" s="1341"/>
      <c r="EUM108" s="1341"/>
      <c r="EUN108" s="1341"/>
      <c r="EUO108" s="1341"/>
      <c r="EUP108" s="1341"/>
      <c r="EUQ108" s="1341"/>
      <c r="EUR108" s="1341"/>
      <c r="EUS108" s="1341"/>
      <c r="EUT108" s="1341"/>
      <c r="EUU108" s="1341"/>
      <c r="EUV108" s="1341"/>
      <c r="EUW108" s="1341"/>
      <c r="EUX108" s="1341"/>
      <c r="EUY108" s="1341"/>
      <c r="EUZ108" s="1341"/>
      <c r="EVA108" s="1341"/>
      <c r="EVB108" s="1341"/>
      <c r="EVC108" s="1341"/>
      <c r="EVD108" s="1341"/>
      <c r="EVE108" s="1341"/>
      <c r="EVF108" s="1341"/>
      <c r="EVG108" s="1341"/>
      <c r="EVH108" s="1341"/>
      <c r="EVI108" s="1341"/>
      <c r="EVJ108" s="1341"/>
      <c r="EVK108" s="1341"/>
      <c r="EVL108" s="1341"/>
      <c r="EVM108" s="1341"/>
      <c r="EVN108" s="1341"/>
      <c r="EVO108" s="1341"/>
      <c r="EVP108" s="1341"/>
      <c r="EVQ108" s="1341"/>
      <c r="EVR108" s="1341"/>
      <c r="EVS108" s="1341"/>
      <c r="EVT108" s="1341"/>
      <c r="EVU108" s="1341"/>
      <c r="EVV108" s="1341"/>
      <c r="EVW108" s="1341"/>
      <c r="EVX108" s="1341"/>
      <c r="EVY108" s="1341"/>
      <c r="EVZ108" s="1341"/>
      <c r="EWA108" s="1341"/>
      <c r="EWB108" s="1341"/>
      <c r="EWC108" s="1341"/>
      <c r="EWD108" s="1341"/>
      <c r="EWE108" s="1341"/>
      <c r="EWF108" s="1341"/>
      <c r="EWG108" s="1341"/>
      <c r="EWH108" s="1341"/>
      <c r="EWI108" s="1341"/>
      <c r="EWJ108" s="1341"/>
      <c r="EWK108" s="1341"/>
      <c r="EWL108" s="1341"/>
      <c r="EWM108" s="1341"/>
      <c r="EWN108" s="1341"/>
      <c r="EWO108" s="1341"/>
      <c r="EWP108" s="1341"/>
      <c r="EWQ108" s="1341"/>
      <c r="EWR108" s="1341"/>
      <c r="EWS108" s="1341"/>
      <c r="EWT108" s="1341"/>
      <c r="EWU108" s="1341"/>
      <c r="EWV108" s="1341"/>
      <c r="EWW108" s="1341"/>
      <c r="EWX108" s="1341"/>
      <c r="EWY108" s="1341"/>
      <c r="EWZ108" s="1341"/>
      <c r="EXA108" s="1341"/>
      <c r="EXB108" s="1341"/>
      <c r="EXC108" s="1341"/>
      <c r="EXD108" s="1341"/>
      <c r="EXE108" s="1341"/>
      <c r="EXF108" s="1341"/>
      <c r="EXG108" s="1341"/>
      <c r="EXH108" s="1341"/>
      <c r="EXI108" s="1341"/>
      <c r="EXJ108" s="1341"/>
      <c r="EXK108" s="1341"/>
      <c r="EXL108" s="1341"/>
      <c r="EXM108" s="1341"/>
      <c r="EXN108" s="1341"/>
      <c r="EXO108" s="1341"/>
      <c r="EXP108" s="1341"/>
      <c r="EXQ108" s="1341"/>
      <c r="EXR108" s="1341"/>
      <c r="EXS108" s="1341"/>
      <c r="EXT108" s="1341"/>
      <c r="EXU108" s="1341"/>
      <c r="EXV108" s="1341"/>
      <c r="EXW108" s="1341"/>
      <c r="EXX108" s="1341"/>
      <c r="EXY108" s="1341"/>
      <c r="EXZ108" s="1341"/>
      <c r="EYA108" s="1341"/>
      <c r="EYB108" s="1341"/>
      <c r="EYC108" s="1341"/>
      <c r="EYD108" s="1341"/>
      <c r="EYE108" s="1341"/>
      <c r="EYF108" s="1341"/>
      <c r="EYG108" s="1341"/>
      <c r="EYH108" s="1341"/>
      <c r="EYI108" s="1341"/>
      <c r="EYJ108" s="1341"/>
      <c r="EYK108" s="1341"/>
      <c r="EYL108" s="1341"/>
      <c r="EYM108" s="1341"/>
      <c r="EYN108" s="1341"/>
      <c r="EYO108" s="1341"/>
      <c r="EYP108" s="1341"/>
      <c r="EYQ108" s="1341"/>
      <c r="EYR108" s="1341"/>
      <c r="EYS108" s="1341"/>
      <c r="EYT108" s="1341"/>
      <c r="EYU108" s="1341"/>
      <c r="EYV108" s="1341"/>
      <c r="EYW108" s="1341"/>
      <c r="EYX108" s="1341"/>
      <c r="EYY108" s="1341"/>
      <c r="EYZ108" s="1341"/>
      <c r="EZA108" s="1341"/>
      <c r="EZB108" s="1341"/>
      <c r="EZC108" s="1341"/>
      <c r="EZD108" s="1341"/>
      <c r="EZE108" s="1341"/>
      <c r="EZF108" s="1341"/>
      <c r="EZG108" s="1341"/>
      <c r="EZH108" s="1341"/>
      <c r="EZI108" s="1341"/>
      <c r="EZJ108" s="1341"/>
      <c r="EZK108" s="1341"/>
      <c r="EZL108" s="1341"/>
      <c r="EZM108" s="1341"/>
      <c r="EZN108" s="1341"/>
      <c r="EZO108" s="1341"/>
      <c r="EZP108" s="1341"/>
      <c r="EZQ108" s="1341"/>
      <c r="EZR108" s="1341"/>
      <c r="EZS108" s="1341"/>
      <c r="EZT108" s="1341"/>
      <c r="EZU108" s="1341"/>
      <c r="EZV108" s="1341"/>
      <c r="EZW108" s="1341"/>
      <c r="EZX108" s="1341"/>
      <c r="EZY108" s="1341"/>
      <c r="EZZ108" s="1341"/>
      <c r="FAA108" s="1341"/>
      <c r="FAB108" s="1341"/>
      <c r="FAC108" s="1341"/>
      <c r="FAD108" s="1341"/>
      <c r="FAE108" s="1341"/>
      <c r="FAF108" s="1341"/>
      <c r="FAG108" s="1341"/>
      <c r="FAH108" s="1341"/>
      <c r="FAI108" s="1341"/>
      <c r="FAJ108" s="1341"/>
      <c r="FAK108" s="1341"/>
      <c r="FAL108" s="1341"/>
      <c r="FAM108" s="1341"/>
      <c r="FAN108" s="1341"/>
      <c r="FAO108" s="1341"/>
      <c r="FAP108" s="1341"/>
      <c r="FAQ108" s="1341"/>
      <c r="FAR108" s="1341"/>
      <c r="FAS108" s="1341"/>
      <c r="FAT108" s="1341"/>
      <c r="FAU108" s="1341"/>
      <c r="FAV108" s="1341"/>
      <c r="FAW108" s="1341"/>
      <c r="FAX108" s="1341"/>
      <c r="FAY108" s="1341"/>
      <c r="FAZ108" s="1341"/>
      <c r="FBA108" s="1341"/>
      <c r="FBB108" s="1341"/>
      <c r="FBC108" s="1341"/>
      <c r="FBD108" s="1341"/>
      <c r="FBE108" s="1341"/>
      <c r="FBF108" s="1341"/>
      <c r="FBG108" s="1341"/>
      <c r="FBH108" s="1341"/>
      <c r="FBI108" s="1341"/>
      <c r="FBJ108" s="1341"/>
      <c r="FBK108" s="1341"/>
      <c r="FBL108" s="1341"/>
      <c r="FBM108" s="1341"/>
      <c r="FBN108" s="1341"/>
      <c r="FBO108" s="1341"/>
      <c r="FBP108" s="1341"/>
      <c r="FBQ108" s="1341"/>
      <c r="FBR108" s="1341"/>
      <c r="FBS108" s="1341"/>
      <c r="FBT108" s="1341"/>
      <c r="FBU108" s="1341"/>
      <c r="FBV108" s="1341"/>
      <c r="FBW108" s="1341"/>
      <c r="FBX108" s="1341"/>
      <c r="FBY108" s="1341"/>
      <c r="FBZ108" s="1341"/>
      <c r="FCA108" s="1341"/>
      <c r="FCB108" s="1341"/>
      <c r="FCC108" s="1341"/>
      <c r="FCD108" s="1341"/>
      <c r="FCE108" s="1341"/>
      <c r="FCF108" s="1341"/>
      <c r="FCG108" s="1341"/>
      <c r="FCH108" s="1341"/>
      <c r="FCI108" s="1341"/>
      <c r="FCJ108" s="1341"/>
      <c r="FCK108" s="1341"/>
      <c r="FCL108" s="1341"/>
      <c r="FCM108" s="1341"/>
      <c r="FCN108" s="1341"/>
      <c r="FCO108" s="1341"/>
      <c r="FCP108" s="1341"/>
      <c r="FCQ108" s="1341"/>
      <c r="FCR108" s="1341"/>
      <c r="FCS108" s="1341"/>
      <c r="FCT108" s="1341"/>
      <c r="FCU108" s="1341"/>
      <c r="FCV108" s="1341"/>
      <c r="FCW108" s="1341"/>
      <c r="FCX108" s="1341"/>
      <c r="FCY108" s="1341"/>
      <c r="FCZ108" s="1341"/>
      <c r="FDA108" s="1341"/>
      <c r="FDB108" s="1341"/>
      <c r="FDC108" s="1341"/>
      <c r="FDD108" s="1341"/>
      <c r="FDE108" s="1341"/>
      <c r="FDF108" s="1341"/>
      <c r="FDG108" s="1341"/>
      <c r="FDH108" s="1341"/>
      <c r="FDI108" s="1341"/>
      <c r="FDJ108" s="1341"/>
      <c r="FDK108" s="1341"/>
      <c r="FDL108" s="1341"/>
      <c r="FDM108" s="1341"/>
      <c r="FDN108" s="1341"/>
      <c r="FDO108" s="1341"/>
      <c r="FDP108" s="1341"/>
      <c r="FDQ108" s="1341"/>
      <c r="FDR108" s="1341"/>
      <c r="FDS108" s="1341"/>
      <c r="FDT108" s="1341"/>
      <c r="FDU108" s="1341"/>
      <c r="FDV108" s="1341"/>
      <c r="FDW108" s="1341"/>
      <c r="FDX108" s="1341"/>
      <c r="FDY108" s="1341"/>
      <c r="FDZ108" s="1341"/>
      <c r="FEA108" s="1341"/>
      <c r="FEB108" s="1341"/>
      <c r="FEC108" s="1341"/>
      <c r="FED108" s="1341"/>
      <c r="FEE108" s="1341"/>
      <c r="FEF108" s="1341"/>
      <c r="FEG108" s="1341"/>
      <c r="FEH108" s="1341"/>
      <c r="FEI108" s="1341"/>
      <c r="FEJ108" s="1341"/>
      <c r="FEK108" s="1341"/>
      <c r="FEL108" s="1341"/>
      <c r="FEM108" s="1341"/>
      <c r="FEN108" s="1341"/>
      <c r="FEO108" s="1341"/>
      <c r="FEP108" s="1341"/>
      <c r="FEQ108" s="1341"/>
      <c r="FER108" s="1341"/>
      <c r="FES108" s="1341"/>
      <c r="FET108" s="1341"/>
      <c r="FEU108" s="1341"/>
      <c r="FEV108" s="1341"/>
      <c r="FEW108" s="1341"/>
      <c r="FEX108" s="1341"/>
      <c r="FEY108" s="1341"/>
      <c r="FEZ108" s="1341"/>
      <c r="FFA108" s="1341"/>
      <c r="FFB108" s="1341"/>
      <c r="FFC108" s="1341"/>
      <c r="FFD108" s="1341"/>
      <c r="FFE108" s="1341"/>
      <c r="FFF108" s="1341"/>
      <c r="FFG108" s="1341"/>
      <c r="FFH108" s="1341"/>
      <c r="FFI108" s="1341"/>
      <c r="FFJ108" s="1341"/>
      <c r="FFK108" s="1341"/>
      <c r="FFL108" s="1341"/>
      <c r="FFM108" s="1341"/>
      <c r="FFN108" s="1341"/>
      <c r="FFO108" s="1341"/>
      <c r="FFP108" s="1341"/>
      <c r="FFQ108" s="1341"/>
      <c r="FFR108" s="1341"/>
      <c r="FFS108" s="1341"/>
      <c r="FFT108" s="1341"/>
      <c r="FFU108" s="1341"/>
      <c r="FFV108" s="1341"/>
      <c r="FFW108" s="1341"/>
      <c r="FFX108" s="1341"/>
      <c r="FFY108" s="1341"/>
      <c r="FFZ108" s="1341"/>
      <c r="FGA108" s="1341"/>
      <c r="FGB108" s="1341"/>
      <c r="FGC108" s="1341"/>
      <c r="FGD108" s="1341"/>
      <c r="FGE108" s="1341"/>
      <c r="FGF108" s="1341"/>
      <c r="FGG108" s="1341"/>
      <c r="FGH108" s="1341"/>
      <c r="FGI108" s="1341"/>
      <c r="FGJ108" s="1341"/>
      <c r="FGK108" s="1341"/>
      <c r="FGL108" s="1341"/>
      <c r="FGM108" s="1341"/>
      <c r="FGN108" s="1341"/>
      <c r="FGO108" s="1341"/>
      <c r="FGP108" s="1341"/>
      <c r="FGQ108" s="1341"/>
      <c r="FGR108" s="1341"/>
      <c r="FGS108" s="1341"/>
      <c r="FGT108" s="1341"/>
      <c r="FGU108" s="1341"/>
      <c r="FGV108" s="1341"/>
      <c r="FGW108" s="1341"/>
      <c r="FGX108" s="1341"/>
      <c r="FGY108" s="1341"/>
      <c r="FGZ108" s="1341"/>
      <c r="FHA108" s="1341"/>
      <c r="FHB108" s="1341"/>
      <c r="FHC108" s="1341"/>
      <c r="FHD108" s="1341"/>
      <c r="FHE108" s="1341"/>
      <c r="FHF108" s="1341"/>
      <c r="FHG108" s="1341"/>
      <c r="FHH108" s="1341"/>
      <c r="FHI108" s="1341"/>
      <c r="FHJ108" s="1341"/>
      <c r="FHK108" s="1341"/>
      <c r="FHL108" s="1341"/>
      <c r="FHM108" s="1341"/>
      <c r="FHN108" s="1341"/>
      <c r="FHO108" s="1341"/>
      <c r="FHP108" s="1341"/>
      <c r="FHQ108" s="1341"/>
      <c r="FHR108" s="1341"/>
      <c r="FHS108" s="1341"/>
      <c r="FHT108" s="1341"/>
      <c r="FHU108" s="1341"/>
      <c r="FHV108" s="1341"/>
      <c r="FHW108" s="1341"/>
      <c r="FHX108" s="1341"/>
      <c r="FHY108" s="1341"/>
      <c r="FHZ108" s="1341"/>
      <c r="FIA108" s="1341"/>
      <c r="FIB108" s="1341"/>
      <c r="FIC108" s="1341"/>
      <c r="FID108" s="1341"/>
      <c r="FIE108" s="1341"/>
      <c r="FIF108" s="1341"/>
      <c r="FIG108" s="1341"/>
      <c r="FIH108" s="1341"/>
      <c r="FII108" s="1341"/>
      <c r="FIJ108" s="1341"/>
      <c r="FIK108" s="1341"/>
      <c r="FIL108" s="1341"/>
      <c r="FIM108" s="1341"/>
      <c r="FIN108" s="1341"/>
      <c r="FIO108" s="1341"/>
      <c r="FIP108" s="1341"/>
      <c r="FIQ108" s="1341"/>
      <c r="FIR108" s="1341"/>
      <c r="FIS108" s="1341"/>
      <c r="FIT108" s="1341"/>
      <c r="FIU108" s="1341"/>
      <c r="FIV108" s="1341"/>
      <c r="FIW108" s="1341"/>
      <c r="FIX108" s="1341"/>
      <c r="FIY108" s="1341"/>
      <c r="FIZ108" s="1341"/>
      <c r="FJA108" s="1341"/>
      <c r="FJB108" s="1341"/>
      <c r="FJC108" s="1341"/>
      <c r="FJD108" s="1341"/>
      <c r="FJE108" s="1341"/>
      <c r="FJF108" s="1341"/>
      <c r="FJG108" s="1341"/>
      <c r="FJH108" s="1341"/>
      <c r="FJI108" s="1341"/>
      <c r="FJJ108" s="1341"/>
      <c r="FJK108" s="1341"/>
      <c r="FJL108" s="1341"/>
      <c r="FJM108" s="1341"/>
      <c r="FJN108" s="1341"/>
      <c r="FJO108" s="1341"/>
      <c r="FJP108" s="1341"/>
      <c r="FJQ108" s="1341"/>
      <c r="FJR108" s="1341"/>
      <c r="FJS108" s="1341"/>
      <c r="FJT108" s="1341"/>
      <c r="FJU108" s="1341"/>
      <c r="FJV108" s="1341"/>
      <c r="FJW108" s="1341"/>
      <c r="FJX108" s="1341"/>
      <c r="FJY108" s="1341"/>
      <c r="FJZ108" s="1341"/>
      <c r="FKA108" s="1341"/>
      <c r="FKB108" s="1341"/>
      <c r="FKC108" s="1341"/>
      <c r="FKD108" s="1341"/>
      <c r="FKE108" s="1341"/>
      <c r="FKF108" s="1341"/>
      <c r="FKG108" s="1341"/>
      <c r="FKH108" s="1341"/>
      <c r="FKI108" s="1341"/>
      <c r="FKJ108" s="1341"/>
      <c r="FKK108" s="1341"/>
      <c r="FKL108" s="1341"/>
      <c r="FKM108" s="1341"/>
      <c r="FKN108" s="1341"/>
      <c r="FKO108" s="1341"/>
      <c r="FKP108" s="1341"/>
      <c r="FKQ108" s="1341"/>
      <c r="FKR108" s="1341"/>
      <c r="FKS108" s="1341"/>
      <c r="FKT108" s="1341"/>
      <c r="FKU108" s="1341"/>
      <c r="FKV108" s="1341"/>
      <c r="FKW108" s="1341"/>
      <c r="FKX108" s="1341"/>
      <c r="FKY108" s="1341"/>
      <c r="FKZ108" s="1341"/>
      <c r="FLA108" s="1341"/>
      <c r="FLB108" s="1341"/>
      <c r="FLC108" s="1341"/>
      <c r="FLD108" s="1341"/>
      <c r="FLE108" s="1341"/>
      <c r="FLF108" s="1341"/>
      <c r="FLG108" s="1341"/>
      <c r="FLH108" s="1341"/>
      <c r="FLI108" s="1341"/>
      <c r="FLJ108" s="1341"/>
      <c r="FLK108" s="1341"/>
      <c r="FLL108" s="1341"/>
      <c r="FLM108" s="1341"/>
      <c r="FLN108" s="1341"/>
      <c r="FLO108" s="1341"/>
      <c r="FLP108" s="1341"/>
      <c r="FLQ108" s="1341"/>
      <c r="FLR108" s="1341"/>
      <c r="FLS108" s="1341"/>
      <c r="FLT108" s="1341"/>
      <c r="FLU108" s="1341"/>
      <c r="FLV108" s="1341"/>
      <c r="FLW108" s="1341"/>
      <c r="FLX108" s="1341"/>
      <c r="FLY108" s="1341"/>
      <c r="FLZ108" s="1341"/>
      <c r="FMA108" s="1341"/>
      <c r="FMB108" s="1341"/>
      <c r="FMC108" s="1341"/>
      <c r="FMD108" s="1341"/>
      <c r="FME108" s="1341"/>
      <c r="FMF108" s="1341"/>
      <c r="FMG108" s="1341"/>
      <c r="FMH108" s="1341"/>
      <c r="FMI108" s="1341"/>
      <c r="FMJ108" s="1341"/>
      <c r="FMK108" s="1341"/>
      <c r="FML108" s="1341"/>
      <c r="FMM108" s="1341"/>
      <c r="FMN108" s="1341"/>
      <c r="FMO108" s="1341"/>
      <c r="FMP108" s="1341"/>
      <c r="FMQ108" s="1341"/>
      <c r="FMR108" s="1341"/>
      <c r="FMS108" s="1341"/>
      <c r="FMT108" s="1341"/>
      <c r="FMU108" s="1341"/>
      <c r="FMV108" s="1341"/>
      <c r="FMW108" s="1341"/>
      <c r="FMX108" s="1341"/>
      <c r="FMY108" s="1341"/>
      <c r="FMZ108" s="1341"/>
      <c r="FNA108" s="1341"/>
      <c r="FNB108" s="1341"/>
      <c r="FNC108" s="1341"/>
      <c r="FND108" s="1341"/>
      <c r="FNE108" s="1341"/>
      <c r="FNF108" s="1341"/>
    </row>
    <row r="109" spans="1:4426" s="1341" customFormat="1" ht="15">
      <c r="A109" s="1571"/>
      <c r="B109" s="1624">
        <v>1901145</v>
      </c>
      <c r="C109" s="1680" t="s">
        <v>1963</v>
      </c>
      <c r="D109" s="1427">
        <v>39512165.700000003</v>
      </c>
      <c r="E109" s="1427">
        <f>+D109</f>
        <v>39512165.700000003</v>
      </c>
      <c r="F109" s="1427"/>
      <c r="G109" s="1427"/>
      <c r="H109" s="1427"/>
      <c r="I109" s="1427"/>
      <c r="J109" s="1623" t="s">
        <v>1831</v>
      </c>
      <c r="K109" s="1415" t="s">
        <v>1964</v>
      </c>
      <c r="L109" s="1340"/>
      <c r="M109" s="1340"/>
      <c r="N109" s="1340"/>
      <c r="O109" s="1340"/>
      <c r="P109" s="1340"/>
      <c r="Q109" s="1340"/>
      <c r="R109" s="1340"/>
      <c r="S109" s="1340"/>
      <c r="T109" s="1340"/>
      <c r="U109" s="1340"/>
      <c r="V109" s="1340"/>
      <c r="W109" s="1340"/>
      <c r="X109" s="1340"/>
      <c r="Y109" s="1340"/>
      <c r="Z109" s="1340"/>
      <c r="AA109" s="1340"/>
      <c r="AB109" s="1340"/>
      <c r="AC109" s="1340"/>
      <c r="AD109" s="1340"/>
      <c r="AE109" s="1340"/>
      <c r="AF109" s="1340"/>
      <c r="AG109" s="1340"/>
    </row>
    <row r="110" spans="1:4426" s="1341" customFormat="1" ht="15">
      <c r="A110" s="1571"/>
      <c r="B110" s="1624">
        <v>1901146</v>
      </c>
      <c r="C110" s="1680" t="s">
        <v>1965</v>
      </c>
      <c r="D110" s="1427">
        <v>-5800360.6500000004</v>
      </c>
      <c r="E110" s="1427">
        <f>+D110</f>
        <v>-5800360.6500000004</v>
      </c>
      <c r="F110" s="1427"/>
      <c r="G110" s="1427"/>
      <c r="H110" s="1427"/>
      <c r="I110" s="1427"/>
      <c r="J110" s="1623" t="s">
        <v>1831</v>
      </c>
      <c r="K110" s="1681" t="s">
        <v>1966</v>
      </c>
      <c r="L110" s="1340"/>
      <c r="M110" s="1340"/>
      <c r="N110" s="1340"/>
      <c r="O110" s="1340"/>
      <c r="P110" s="1340"/>
      <c r="Q110" s="1340"/>
      <c r="R110" s="1340"/>
      <c r="S110" s="1340"/>
      <c r="T110" s="1340"/>
      <c r="U110" s="1340"/>
      <c r="V110" s="1340"/>
      <c r="W110" s="1340"/>
      <c r="X110" s="1340"/>
      <c r="Y110" s="1340"/>
      <c r="Z110" s="1340"/>
      <c r="AA110" s="1340"/>
      <c r="AB110" s="1340"/>
      <c r="AC110" s="1340"/>
      <c r="AD110" s="1340"/>
      <c r="AE110" s="1340"/>
      <c r="AF110" s="1340"/>
      <c r="AG110" s="1340"/>
    </row>
    <row r="111" spans="1:4426" s="1339" customFormat="1" ht="30">
      <c r="A111" s="1301"/>
      <c r="B111" s="1406">
        <v>1901150</v>
      </c>
      <c r="C111" s="1410" t="s">
        <v>835</v>
      </c>
      <c r="D111" s="1427">
        <v>45312.44</v>
      </c>
      <c r="E111" s="1405"/>
      <c r="F111" s="1398">
        <f>+D111</f>
        <v>45312.44</v>
      </c>
      <c r="G111" s="1398"/>
      <c r="H111" s="1398"/>
      <c r="I111" s="1398"/>
      <c r="J111" s="1623" t="s">
        <v>1665</v>
      </c>
      <c r="K111" s="1424" t="s">
        <v>836</v>
      </c>
      <c r="L111" s="1338"/>
      <c r="M111" s="1338"/>
      <c r="N111" s="1338"/>
      <c r="O111" s="1338"/>
      <c r="P111" s="1338"/>
      <c r="Q111" s="1338"/>
      <c r="R111" s="1338"/>
      <c r="S111" s="1338"/>
      <c r="T111" s="1338"/>
      <c r="U111" s="1338"/>
      <c r="V111" s="1338"/>
      <c r="W111" s="1338"/>
      <c r="X111" s="1338"/>
      <c r="Y111" s="1338"/>
      <c r="Z111" s="1338"/>
      <c r="AA111" s="1338"/>
      <c r="AB111" s="1338"/>
      <c r="AC111" s="1338"/>
      <c r="AD111" s="1338"/>
      <c r="AE111" s="1338"/>
      <c r="AF111" s="1338"/>
      <c r="AG111" s="1338"/>
      <c r="AH111" s="1338"/>
      <c r="AI111" s="1338"/>
      <c r="AJ111" s="1338"/>
      <c r="AK111" s="1338"/>
      <c r="AL111" s="1338"/>
      <c r="AM111" s="1338"/>
      <c r="AN111" s="1338"/>
      <c r="AO111" s="1338"/>
      <c r="AP111" s="1338"/>
      <c r="AQ111" s="1338"/>
      <c r="AR111" s="1338"/>
      <c r="AS111" s="1338"/>
      <c r="AT111" s="1338"/>
      <c r="AU111" s="1338"/>
      <c r="AV111" s="1338"/>
      <c r="AW111" s="1338"/>
      <c r="AX111" s="1338"/>
      <c r="AY111" s="1338"/>
      <c r="AZ111" s="1338"/>
      <c r="BA111" s="1338"/>
      <c r="BB111" s="1338"/>
      <c r="BC111" s="1338"/>
      <c r="BD111" s="1338"/>
      <c r="BE111" s="1338"/>
      <c r="BF111" s="1338"/>
      <c r="BG111" s="1338"/>
      <c r="BH111" s="1338"/>
      <c r="BI111" s="1338"/>
      <c r="BJ111" s="1338"/>
      <c r="BK111" s="1338"/>
      <c r="BL111" s="1338"/>
      <c r="BM111" s="1338"/>
      <c r="BN111" s="1338"/>
      <c r="BO111" s="1338"/>
      <c r="BP111" s="1338"/>
      <c r="BQ111" s="1338"/>
      <c r="BR111" s="1338"/>
      <c r="BS111" s="1338"/>
      <c r="BT111" s="1338"/>
      <c r="BU111" s="1338"/>
      <c r="BV111" s="1338"/>
      <c r="BW111" s="1338"/>
      <c r="BX111" s="1338"/>
      <c r="BY111" s="1338"/>
      <c r="BZ111" s="1338"/>
      <c r="CA111" s="1338"/>
      <c r="CB111" s="1338"/>
      <c r="CC111" s="1338"/>
      <c r="CD111" s="1338"/>
      <c r="CE111" s="1338"/>
      <c r="CF111" s="1338"/>
      <c r="CG111" s="1338"/>
      <c r="CH111" s="1338"/>
      <c r="CI111" s="1338"/>
      <c r="CJ111" s="1338"/>
      <c r="CK111" s="1338"/>
      <c r="CL111" s="1338"/>
      <c r="CM111" s="1338"/>
      <c r="CN111" s="1338"/>
      <c r="CO111" s="1338"/>
      <c r="CP111" s="1338"/>
      <c r="CQ111" s="1338"/>
      <c r="CR111" s="1338"/>
      <c r="CS111" s="1338"/>
      <c r="CT111" s="1338"/>
      <c r="CU111" s="1338"/>
      <c r="CV111" s="1338"/>
      <c r="CW111" s="1338"/>
      <c r="CX111" s="1338"/>
      <c r="CY111" s="1338"/>
      <c r="CZ111" s="1338"/>
      <c r="DA111" s="1338"/>
      <c r="DB111" s="1338"/>
      <c r="DC111" s="1338"/>
      <c r="DD111" s="1338"/>
      <c r="DE111" s="1338"/>
      <c r="DF111" s="1338"/>
      <c r="DG111" s="1338"/>
      <c r="DH111" s="1338"/>
      <c r="DI111" s="1338"/>
      <c r="DJ111" s="1338"/>
      <c r="DK111" s="1338"/>
      <c r="DL111" s="1338"/>
      <c r="DM111" s="1338"/>
      <c r="DN111" s="1338"/>
      <c r="DO111" s="1338"/>
      <c r="DP111" s="1338"/>
      <c r="DQ111" s="1338"/>
      <c r="DR111" s="1338"/>
      <c r="DS111" s="1338"/>
      <c r="DT111" s="1338"/>
      <c r="DU111" s="1338"/>
      <c r="DV111" s="1338"/>
      <c r="DW111" s="1338"/>
      <c r="DX111" s="1338"/>
      <c r="DY111" s="1338"/>
      <c r="DZ111" s="1338"/>
      <c r="EA111" s="1338"/>
      <c r="EB111" s="1338"/>
      <c r="EC111" s="1338"/>
      <c r="ED111" s="1338"/>
      <c r="EE111" s="1338"/>
      <c r="EF111" s="1338"/>
      <c r="EG111" s="1338"/>
      <c r="EH111" s="1338"/>
      <c r="EI111" s="1338"/>
      <c r="EJ111" s="1338"/>
      <c r="EK111" s="1338"/>
      <c r="EL111" s="1338"/>
      <c r="EM111" s="1338"/>
      <c r="EN111" s="1338"/>
      <c r="EO111" s="1338"/>
      <c r="EP111" s="1338"/>
      <c r="EQ111" s="1338"/>
      <c r="ER111" s="1338"/>
      <c r="ES111" s="1338"/>
      <c r="ET111" s="1338"/>
      <c r="EU111" s="1338"/>
      <c r="EV111" s="1338"/>
      <c r="EW111" s="1338"/>
      <c r="EX111" s="1338"/>
      <c r="EY111" s="1338"/>
      <c r="EZ111" s="1338"/>
      <c r="FA111" s="1338"/>
      <c r="FB111" s="1338"/>
      <c r="FC111" s="1338"/>
      <c r="FD111" s="1338"/>
      <c r="FE111" s="1338"/>
      <c r="FF111" s="1338"/>
      <c r="FG111" s="1338"/>
      <c r="FH111" s="1338"/>
      <c r="FI111" s="1338"/>
      <c r="FJ111" s="1338"/>
      <c r="FK111" s="1338"/>
      <c r="FL111" s="1338"/>
      <c r="FM111" s="1338"/>
      <c r="FN111" s="1338"/>
      <c r="FO111" s="1338"/>
      <c r="FP111" s="1338"/>
      <c r="FQ111" s="1338"/>
      <c r="FR111" s="1338"/>
      <c r="FS111" s="1338"/>
      <c r="FT111" s="1338"/>
      <c r="FU111" s="1338"/>
      <c r="FV111" s="1338"/>
      <c r="FW111" s="1338"/>
      <c r="FX111" s="1338"/>
      <c r="FY111" s="1338"/>
      <c r="FZ111" s="1338"/>
      <c r="GA111" s="1338"/>
      <c r="GB111" s="1338"/>
      <c r="GC111" s="1338"/>
      <c r="GD111" s="1338"/>
      <c r="GE111" s="1338"/>
      <c r="GF111" s="1338"/>
      <c r="GG111" s="1338"/>
      <c r="GH111" s="1338"/>
      <c r="GI111" s="1338"/>
      <c r="GJ111" s="1338"/>
      <c r="GK111" s="1338"/>
      <c r="GL111" s="1338"/>
      <c r="GM111" s="1338"/>
      <c r="GN111" s="1338"/>
      <c r="GO111" s="1338"/>
      <c r="GP111" s="1338"/>
      <c r="GQ111" s="1338"/>
      <c r="GR111" s="1338"/>
      <c r="GS111" s="1338"/>
      <c r="GT111" s="1338"/>
      <c r="GU111" s="1338"/>
      <c r="GV111" s="1338"/>
      <c r="GW111" s="1338"/>
      <c r="GX111" s="1338"/>
      <c r="GY111" s="1338"/>
      <c r="GZ111" s="1338"/>
      <c r="HA111" s="1338"/>
      <c r="HB111" s="1338"/>
      <c r="HC111" s="1338"/>
      <c r="HD111" s="1338"/>
      <c r="HE111" s="1338"/>
      <c r="HF111" s="1338"/>
      <c r="HG111" s="1338"/>
      <c r="HH111" s="1338"/>
      <c r="HI111" s="1338"/>
      <c r="HJ111" s="1338"/>
      <c r="HK111" s="1338"/>
      <c r="HL111" s="1338"/>
      <c r="HM111" s="1338"/>
      <c r="HN111" s="1338"/>
      <c r="HO111" s="1338"/>
      <c r="HP111" s="1338"/>
      <c r="HQ111" s="1338"/>
      <c r="HR111" s="1338"/>
      <c r="HS111" s="1338"/>
      <c r="HT111" s="1338"/>
      <c r="HU111" s="1338"/>
      <c r="HV111" s="1338"/>
      <c r="HW111" s="1338"/>
      <c r="HX111" s="1338"/>
      <c r="HY111" s="1338"/>
      <c r="HZ111" s="1338"/>
      <c r="IA111" s="1338"/>
      <c r="IB111" s="1338"/>
      <c r="IC111" s="1338"/>
      <c r="ID111" s="1338"/>
      <c r="IE111" s="1338"/>
      <c r="IF111" s="1338"/>
      <c r="IG111" s="1338"/>
      <c r="IH111" s="1338"/>
      <c r="II111" s="1338"/>
      <c r="IJ111" s="1338"/>
      <c r="IK111" s="1338"/>
      <c r="IL111" s="1338"/>
      <c r="IM111" s="1338"/>
      <c r="IN111" s="1338"/>
      <c r="IO111" s="1338"/>
      <c r="IP111" s="1338"/>
      <c r="IQ111" s="1338"/>
      <c r="IR111" s="1338"/>
      <c r="IS111" s="1338"/>
      <c r="IT111" s="1338"/>
      <c r="IU111" s="1338"/>
      <c r="IV111" s="1338"/>
      <c r="IW111" s="1338"/>
      <c r="IX111" s="1338"/>
      <c r="IY111" s="1338"/>
      <c r="IZ111" s="1338"/>
      <c r="JA111" s="1338"/>
      <c r="JB111" s="1338"/>
      <c r="JC111" s="1338"/>
      <c r="JD111" s="1338"/>
      <c r="JE111" s="1338"/>
      <c r="JF111" s="1338"/>
      <c r="JG111" s="1338"/>
      <c r="JH111" s="1338"/>
      <c r="JI111" s="1338"/>
      <c r="JJ111" s="1338"/>
      <c r="JK111" s="1338"/>
      <c r="JL111" s="1338"/>
      <c r="JM111" s="1338"/>
      <c r="JN111" s="1338"/>
      <c r="JO111" s="1338"/>
      <c r="JP111" s="1338"/>
      <c r="JQ111" s="1338"/>
      <c r="JR111" s="1338"/>
      <c r="JS111" s="1338"/>
      <c r="JT111" s="1338"/>
      <c r="JU111" s="1338"/>
      <c r="JV111" s="1338"/>
      <c r="JW111" s="1338"/>
      <c r="JX111" s="1338"/>
      <c r="JY111" s="1338"/>
      <c r="JZ111" s="1338"/>
      <c r="KA111" s="1338"/>
      <c r="KB111" s="1338"/>
      <c r="KC111" s="1338"/>
      <c r="KD111" s="1338"/>
      <c r="KE111" s="1338"/>
      <c r="KF111" s="1338"/>
      <c r="KG111" s="1338"/>
      <c r="KH111" s="1338"/>
      <c r="KI111" s="1338"/>
      <c r="KJ111" s="1338"/>
      <c r="KK111" s="1338"/>
      <c r="KL111" s="1338"/>
      <c r="KM111" s="1338"/>
      <c r="KN111" s="1338"/>
      <c r="KO111" s="1338"/>
      <c r="KP111" s="1338"/>
      <c r="KQ111" s="1338"/>
      <c r="KR111" s="1338"/>
      <c r="KS111" s="1338"/>
      <c r="KT111" s="1338"/>
      <c r="KU111" s="1338"/>
      <c r="KV111" s="1338"/>
      <c r="KW111" s="1338"/>
      <c r="KX111" s="1338"/>
      <c r="KY111" s="1338"/>
      <c r="KZ111" s="1338"/>
      <c r="LA111" s="1338"/>
      <c r="LB111" s="1338"/>
      <c r="LC111" s="1338"/>
      <c r="LD111" s="1338"/>
      <c r="LE111" s="1338"/>
      <c r="LF111" s="1338"/>
      <c r="LG111" s="1338"/>
      <c r="LH111" s="1338"/>
      <c r="LI111" s="1338"/>
      <c r="LJ111" s="1338"/>
      <c r="LK111" s="1338"/>
      <c r="LL111" s="1338"/>
      <c r="LM111" s="1338"/>
      <c r="LN111" s="1338"/>
      <c r="LO111" s="1338"/>
      <c r="LP111" s="1338"/>
      <c r="LQ111" s="1338"/>
      <c r="LR111" s="1338"/>
      <c r="LS111" s="1338"/>
      <c r="LT111" s="1338"/>
      <c r="LU111" s="1338"/>
      <c r="LV111" s="1338"/>
      <c r="LW111" s="1338"/>
      <c r="LX111" s="1338"/>
      <c r="LY111" s="1338"/>
      <c r="LZ111" s="1338"/>
      <c r="MA111" s="1338"/>
      <c r="MB111" s="1338"/>
      <c r="MC111" s="1338"/>
      <c r="MD111" s="1338"/>
      <c r="ME111" s="1338"/>
      <c r="MF111" s="1338"/>
      <c r="MG111" s="1338"/>
      <c r="MH111" s="1338"/>
      <c r="MI111" s="1338"/>
      <c r="MJ111" s="1338"/>
      <c r="MK111" s="1338"/>
      <c r="ML111" s="1338"/>
      <c r="MM111" s="1338"/>
      <c r="MN111" s="1338"/>
      <c r="MO111" s="1338"/>
      <c r="MP111" s="1338"/>
      <c r="MQ111" s="1338"/>
      <c r="MR111" s="1338"/>
      <c r="MS111" s="1338"/>
      <c r="MT111" s="1338"/>
      <c r="MU111" s="1338"/>
      <c r="MV111" s="1338"/>
      <c r="MW111" s="1338"/>
      <c r="MX111" s="1338"/>
      <c r="MY111" s="1338"/>
      <c r="MZ111" s="1338"/>
      <c r="NA111" s="1338"/>
      <c r="NB111" s="1338"/>
      <c r="NC111" s="1338"/>
      <c r="ND111" s="1338"/>
      <c r="NE111" s="1338"/>
      <c r="NF111" s="1338"/>
      <c r="NG111" s="1338"/>
      <c r="NH111" s="1338"/>
      <c r="NI111" s="1338"/>
      <c r="NJ111" s="1338"/>
      <c r="NK111" s="1338"/>
      <c r="NL111" s="1338"/>
      <c r="NM111" s="1338"/>
      <c r="NN111" s="1338"/>
      <c r="NO111" s="1338"/>
      <c r="NP111" s="1338"/>
      <c r="NQ111" s="1338"/>
      <c r="NR111" s="1338"/>
      <c r="NS111" s="1338"/>
      <c r="NT111" s="1338"/>
      <c r="NU111" s="1338"/>
      <c r="NV111" s="1338"/>
      <c r="NW111" s="1338"/>
      <c r="NX111" s="1338"/>
      <c r="NY111" s="1338"/>
      <c r="NZ111" s="1338"/>
      <c r="OA111" s="1338"/>
      <c r="OB111" s="1338"/>
      <c r="OC111" s="1338"/>
      <c r="OD111" s="1338"/>
      <c r="OE111" s="1338"/>
      <c r="OF111" s="1338"/>
      <c r="OG111" s="1338"/>
      <c r="OH111" s="1338"/>
      <c r="OI111" s="1338"/>
      <c r="OJ111" s="1338"/>
      <c r="OK111" s="1338"/>
      <c r="OL111" s="1338"/>
      <c r="OM111" s="1338"/>
      <c r="ON111" s="1338"/>
      <c r="OO111" s="1338"/>
      <c r="OP111" s="1338"/>
      <c r="OQ111" s="1338"/>
      <c r="OR111" s="1338"/>
      <c r="OS111" s="1338"/>
      <c r="OT111" s="1338"/>
      <c r="OU111" s="1338"/>
      <c r="OV111" s="1338"/>
      <c r="OW111" s="1338"/>
      <c r="OX111" s="1338"/>
      <c r="OY111" s="1338"/>
      <c r="OZ111" s="1338"/>
      <c r="PA111" s="1338"/>
      <c r="PB111" s="1338"/>
      <c r="PC111" s="1338"/>
      <c r="PD111" s="1338"/>
      <c r="PE111" s="1338"/>
      <c r="PF111" s="1338"/>
      <c r="PG111" s="1338"/>
      <c r="PH111" s="1338"/>
      <c r="PI111" s="1338"/>
      <c r="PJ111" s="1338"/>
      <c r="PK111" s="1338"/>
      <c r="PL111" s="1338"/>
      <c r="PM111" s="1338"/>
      <c r="PN111" s="1338"/>
      <c r="PO111" s="1338"/>
      <c r="PP111" s="1338"/>
      <c r="PQ111" s="1338"/>
      <c r="PR111" s="1338"/>
      <c r="PS111" s="1338"/>
      <c r="PT111" s="1338"/>
      <c r="PU111" s="1338"/>
      <c r="PV111" s="1338"/>
      <c r="PW111" s="1338"/>
      <c r="PX111" s="1338"/>
      <c r="PY111" s="1338"/>
      <c r="PZ111" s="1338"/>
      <c r="QA111" s="1338"/>
      <c r="QB111" s="1338"/>
      <c r="QC111" s="1338"/>
      <c r="QD111" s="1338"/>
      <c r="QE111" s="1338"/>
      <c r="QF111" s="1338"/>
      <c r="QG111" s="1338"/>
      <c r="QH111" s="1338"/>
      <c r="QI111" s="1338"/>
      <c r="QJ111" s="1338"/>
      <c r="QK111" s="1338"/>
      <c r="QL111" s="1338"/>
      <c r="QM111" s="1338"/>
      <c r="QN111" s="1338"/>
      <c r="QO111" s="1338"/>
      <c r="QP111" s="1338"/>
      <c r="QQ111" s="1338"/>
      <c r="QR111" s="1338"/>
      <c r="QS111" s="1338"/>
      <c r="QT111" s="1338"/>
      <c r="QU111" s="1338"/>
      <c r="QV111" s="1338"/>
      <c r="QW111" s="1338"/>
      <c r="QX111" s="1338"/>
      <c r="QY111" s="1338"/>
      <c r="QZ111" s="1338"/>
      <c r="RA111" s="1338"/>
      <c r="RB111" s="1338"/>
      <c r="RC111" s="1338"/>
      <c r="RD111" s="1338"/>
      <c r="RE111" s="1338"/>
      <c r="RF111" s="1338"/>
      <c r="RG111" s="1338"/>
      <c r="RH111" s="1338"/>
      <c r="RI111" s="1338"/>
      <c r="RJ111" s="1338"/>
      <c r="RK111" s="1338"/>
      <c r="RL111" s="1338"/>
      <c r="RM111" s="1338"/>
      <c r="RN111" s="1338"/>
      <c r="RO111" s="1338"/>
      <c r="RP111" s="1338"/>
      <c r="RQ111" s="1338"/>
      <c r="RR111" s="1338"/>
      <c r="RS111" s="1338"/>
      <c r="RT111" s="1338"/>
      <c r="RU111" s="1338"/>
      <c r="RV111" s="1338"/>
      <c r="RW111" s="1338"/>
      <c r="RX111" s="1338"/>
      <c r="RY111" s="1338"/>
      <c r="RZ111" s="1338"/>
      <c r="SA111" s="1338"/>
      <c r="SB111" s="1338"/>
      <c r="SC111" s="1338"/>
      <c r="SD111" s="1338"/>
      <c r="SE111" s="1338"/>
      <c r="SF111" s="1338"/>
      <c r="SG111" s="1338"/>
      <c r="SH111" s="1338"/>
      <c r="SI111" s="1338"/>
      <c r="SJ111" s="1338"/>
      <c r="SK111" s="1338"/>
      <c r="SL111" s="1338"/>
      <c r="SM111" s="1338"/>
      <c r="SN111" s="1338"/>
      <c r="SO111" s="1338"/>
      <c r="SP111" s="1338"/>
      <c r="SQ111" s="1338"/>
      <c r="SR111" s="1338"/>
      <c r="SS111" s="1338"/>
      <c r="ST111" s="1338"/>
      <c r="SU111" s="1338"/>
      <c r="SV111" s="1338"/>
      <c r="SW111" s="1338"/>
      <c r="SX111" s="1338"/>
      <c r="SY111" s="1338"/>
      <c r="SZ111" s="1338"/>
      <c r="TA111" s="1338"/>
      <c r="TB111" s="1338"/>
      <c r="TC111" s="1338"/>
      <c r="TD111" s="1338"/>
      <c r="TE111" s="1338"/>
      <c r="TF111" s="1338"/>
      <c r="TG111" s="1338"/>
      <c r="TH111" s="1338"/>
      <c r="TI111" s="1338"/>
      <c r="TJ111" s="1338"/>
      <c r="TK111" s="1338"/>
      <c r="TL111" s="1338"/>
      <c r="TM111" s="1338"/>
      <c r="TN111" s="1338"/>
      <c r="TO111" s="1338"/>
      <c r="TP111" s="1338"/>
      <c r="TQ111" s="1338"/>
      <c r="TR111" s="1338"/>
      <c r="TS111" s="1338"/>
      <c r="TT111" s="1338"/>
      <c r="TU111" s="1338"/>
      <c r="TV111" s="1338"/>
      <c r="TW111" s="1338"/>
      <c r="TX111" s="1338"/>
      <c r="TY111" s="1338"/>
      <c r="TZ111" s="1338"/>
      <c r="UA111" s="1338"/>
      <c r="UB111" s="1338"/>
      <c r="UC111" s="1338"/>
      <c r="UD111" s="1338"/>
      <c r="UE111" s="1338"/>
      <c r="UF111" s="1338"/>
      <c r="UG111" s="1338"/>
      <c r="UH111" s="1338"/>
      <c r="UI111" s="1338"/>
      <c r="UJ111" s="1338"/>
      <c r="UK111" s="1338"/>
      <c r="UL111" s="1338"/>
      <c r="UM111" s="1338"/>
      <c r="UN111" s="1338"/>
      <c r="UO111" s="1338"/>
      <c r="UP111" s="1338"/>
      <c r="UQ111" s="1338"/>
      <c r="UR111" s="1338"/>
      <c r="US111" s="1338"/>
      <c r="UT111" s="1338"/>
      <c r="UU111" s="1338"/>
      <c r="UV111" s="1338"/>
      <c r="UW111" s="1338"/>
      <c r="UX111" s="1338"/>
      <c r="UY111" s="1338"/>
      <c r="UZ111" s="1338"/>
      <c r="VA111" s="1338"/>
      <c r="VB111" s="1338"/>
      <c r="VC111" s="1338"/>
      <c r="VD111" s="1338"/>
      <c r="VE111" s="1338"/>
      <c r="VF111" s="1338"/>
      <c r="VG111" s="1338"/>
      <c r="VH111" s="1338"/>
      <c r="VI111" s="1338"/>
      <c r="VJ111" s="1338"/>
      <c r="VK111" s="1338"/>
      <c r="VL111" s="1338"/>
      <c r="VM111" s="1338"/>
      <c r="VN111" s="1338"/>
      <c r="VO111" s="1338"/>
      <c r="VP111" s="1338"/>
      <c r="VQ111" s="1338"/>
      <c r="VR111" s="1338"/>
      <c r="VS111" s="1338"/>
      <c r="VT111" s="1338"/>
      <c r="VU111" s="1338"/>
      <c r="VV111" s="1338"/>
      <c r="VW111" s="1338"/>
      <c r="VX111" s="1338"/>
      <c r="VY111" s="1338"/>
      <c r="VZ111" s="1338"/>
      <c r="WA111" s="1338"/>
      <c r="WB111" s="1338"/>
      <c r="WC111" s="1338"/>
      <c r="WD111" s="1338"/>
      <c r="WE111" s="1338"/>
      <c r="WF111" s="1338"/>
      <c r="WG111" s="1338"/>
      <c r="WH111" s="1338"/>
      <c r="WI111" s="1338"/>
      <c r="WJ111" s="1338"/>
      <c r="WK111" s="1338"/>
      <c r="WL111" s="1338"/>
      <c r="WM111" s="1338"/>
      <c r="WN111" s="1338"/>
      <c r="WO111" s="1338"/>
      <c r="WP111" s="1338"/>
      <c r="WQ111" s="1338"/>
      <c r="WR111" s="1338"/>
      <c r="WS111" s="1338"/>
      <c r="WT111" s="1338"/>
      <c r="WU111" s="1338"/>
      <c r="WV111" s="1338"/>
      <c r="WW111" s="1338"/>
      <c r="WX111" s="1338"/>
      <c r="WY111" s="1338"/>
      <c r="WZ111" s="1338"/>
      <c r="XA111" s="1338"/>
      <c r="XB111" s="1338"/>
      <c r="XC111" s="1338"/>
      <c r="XD111" s="1338"/>
      <c r="XE111" s="1338"/>
      <c r="XF111" s="1338"/>
      <c r="XG111" s="1338"/>
      <c r="XH111" s="1338"/>
      <c r="XI111" s="1338"/>
      <c r="XJ111" s="1338"/>
      <c r="XK111" s="1338"/>
      <c r="XL111" s="1338"/>
      <c r="XM111" s="1338"/>
      <c r="XN111" s="1338"/>
      <c r="XO111" s="1338"/>
      <c r="XP111" s="1338"/>
      <c r="XQ111" s="1338"/>
      <c r="XR111" s="1338"/>
      <c r="XS111" s="1338"/>
      <c r="XT111" s="1338"/>
      <c r="XU111" s="1338"/>
      <c r="XV111" s="1338"/>
      <c r="XW111" s="1338"/>
      <c r="XX111" s="1338"/>
      <c r="XY111" s="1338"/>
      <c r="XZ111" s="1338"/>
      <c r="YA111" s="1338"/>
      <c r="YB111" s="1338"/>
      <c r="YC111" s="1338"/>
      <c r="YD111" s="1338"/>
      <c r="YE111" s="1338"/>
      <c r="YF111" s="1338"/>
      <c r="YG111" s="1338"/>
      <c r="YH111" s="1338"/>
      <c r="YI111" s="1338"/>
      <c r="YJ111" s="1338"/>
      <c r="YK111" s="1338"/>
      <c r="YL111" s="1338"/>
      <c r="YM111" s="1338"/>
      <c r="YN111" s="1338"/>
      <c r="YO111" s="1338"/>
      <c r="YP111" s="1338"/>
      <c r="YQ111" s="1338"/>
      <c r="YR111" s="1338"/>
      <c r="YS111" s="1338"/>
      <c r="YT111" s="1338"/>
      <c r="YU111" s="1338"/>
      <c r="YV111" s="1338"/>
      <c r="YW111" s="1338"/>
      <c r="YX111" s="1338"/>
      <c r="YY111" s="1338"/>
      <c r="YZ111" s="1338"/>
      <c r="ZA111" s="1338"/>
      <c r="ZB111" s="1338"/>
      <c r="ZC111" s="1338"/>
      <c r="ZD111" s="1338"/>
      <c r="ZE111" s="1338"/>
      <c r="ZF111" s="1338"/>
      <c r="ZG111" s="1338"/>
      <c r="ZH111" s="1338"/>
      <c r="ZI111" s="1338"/>
      <c r="ZJ111" s="1338"/>
      <c r="ZK111" s="1338"/>
      <c r="ZL111" s="1338"/>
      <c r="ZM111" s="1338"/>
      <c r="ZN111" s="1338"/>
      <c r="ZO111" s="1338"/>
      <c r="ZP111" s="1338"/>
      <c r="ZQ111" s="1338"/>
      <c r="ZR111" s="1338"/>
      <c r="ZS111" s="1338"/>
      <c r="ZT111" s="1338"/>
      <c r="ZU111" s="1338"/>
      <c r="ZV111" s="1338"/>
      <c r="ZW111" s="1338"/>
      <c r="ZX111" s="1338"/>
      <c r="ZY111" s="1338"/>
      <c r="ZZ111" s="1338"/>
      <c r="AAA111" s="1338"/>
      <c r="AAB111" s="1338"/>
      <c r="AAC111" s="1338"/>
      <c r="AAD111" s="1338"/>
      <c r="AAE111" s="1338"/>
      <c r="AAF111" s="1338"/>
      <c r="AAG111" s="1338"/>
      <c r="AAH111" s="1338"/>
      <c r="AAI111" s="1338"/>
      <c r="AAJ111" s="1338"/>
      <c r="AAK111" s="1338"/>
      <c r="AAL111" s="1338"/>
      <c r="AAM111" s="1338"/>
      <c r="AAN111" s="1338"/>
      <c r="AAO111" s="1338"/>
      <c r="AAP111" s="1338"/>
      <c r="AAQ111" s="1338"/>
      <c r="AAR111" s="1338"/>
      <c r="AAS111" s="1338"/>
      <c r="AAT111" s="1338"/>
      <c r="AAU111" s="1338"/>
      <c r="AAV111" s="1338"/>
      <c r="AAW111" s="1338"/>
      <c r="AAX111" s="1338"/>
      <c r="AAY111" s="1338"/>
      <c r="AAZ111" s="1338"/>
      <c r="ABA111" s="1338"/>
      <c r="ABB111" s="1338"/>
      <c r="ABC111" s="1338"/>
      <c r="ABD111" s="1338"/>
      <c r="ABE111" s="1338"/>
      <c r="ABF111" s="1338"/>
      <c r="ABG111" s="1338"/>
      <c r="ABH111" s="1338"/>
      <c r="ABI111" s="1338"/>
      <c r="ABJ111" s="1338"/>
      <c r="ABK111" s="1338"/>
      <c r="ABL111" s="1338"/>
      <c r="ABM111" s="1338"/>
      <c r="ABN111" s="1338"/>
      <c r="ABO111" s="1338"/>
      <c r="ABP111" s="1338"/>
      <c r="ABQ111" s="1338"/>
      <c r="ABR111" s="1338"/>
      <c r="ABS111" s="1338"/>
      <c r="ABT111" s="1338"/>
      <c r="ABU111" s="1338"/>
      <c r="ABV111" s="1338"/>
      <c r="ABW111" s="1338"/>
      <c r="ABX111" s="1338"/>
      <c r="ABY111" s="1338"/>
      <c r="ABZ111" s="1338"/>
      <c r="ACA111" s="1338"/>
      <c r="ACB111" s="1338"/>
      <c r="ACC111" s="1338"/>
      <c r="ACD111" s="1338"/>
      <c r="ACE111" s="1338"/>
      <c r="ACF111" s="1338"/>
      <c r="ACG111" s="1338"/>
      <c r="ACH111" s="1338"/>
      <c r="ACI111" s="1338"/>
      <c r="ACJ111" s="1338"/>
      <c r="ACK111" s="1338"/>
      <c r="ACL111" s="1338"/>
      <c r="ACM111" s="1338"/>
      <c r="ACN111" s="1338"/>
      <c r="ACO111" s="1338"/>
      <c r="ACP111" s="1338"/>
      <c r="ACQ111" s="1338"/>
      <c r="ACR111" s="1338"/>
      <c r="ACS111" s="1338"/>
      <c r="ACT111" s="1338"/>
      <c r="ACU111" s="1338"/>
      <c r="ACV111" s="1338"/>
      <c r="ACW111" s="1338"/>
      <c r="ACX111" s="1338"/>
      <c r="ACY111" s="1338"/>
      <c r="ACZ111" s="1338"/>
      <c r="ADA111" s="1338"/>
      <c r="ADB111" s="1338"/>
      <c r="ADC111" s="1338"/>
      <c r="ADD111" s="1338"/>
      <c r="ADE111" s="1338"/>
      <c r="ADF111" s="1338"/>
      <c r="ADG111" s="1338"/>
      <c r="ADH111" s="1338"/>
      <c r="ADI111" s="1338"/>
      <c r="ADJ111" s="1338"/>
      <c r="ADK111" s="1338"/>
      <c r="ADL111" s="1338"/>
      <c r="ADM111" s="1338"/>
      <c r="ADN111" s="1338"/>
      <c r="ADO111" s="1338"/>
      <c r="ADP111" s="1338"/>
      <c r="ADQ111" s="1338"/>
      <c r="ADR111" s="1338"/>
      <c r="ADS111" s="1338"/>
      <c r="ADT111" s="1338"/>
      <c r="ADU111" s="1338"/>
      <c r="ADV111" s="1338"/>
      <c r="ADW111" s="1338"/>
      <c r="ADX111" s="1338"/>
      <c r="ADY111" s="1338"/>
      <c r="ADZ111" s="1338"/>
      <c r="AEA111" s="1338"/>
      <c r="AEB111" s="1338"/>
      <c r="AEC111" s="1338"/>
      <c r="AED111" s="1338"/>
      <c r="AEE111" s="1338"/>
      <c r="AEF111" s="1338"/>
      <c r="AEG111" s="1338"/>
      <c r="AEH111" s="1338"/>
      <c r="AEI111" s="1338"/>
      <c r="AEJ111" s="1338"/>
      <c r="AEK111" s="1338"/>
      <c r="AEL111" s="1338"/>
      <c r="AEM111" s="1338"/>
      <c r="AEN111" s="1338"/>
      <c r="AEO111" s="1338"/>
      <c r="AEP111" s="1338"/>
      <c r="AEQ111" s="1338"/>
      <c r="AER111" s="1338"/>
      <c r="AES111" s="1338"/>
      <c r="AET111" s="1338"/>
      <c r="AEU111" s="1338"/>
      <c r="AEV111" s="1338"/>
      <c r="AEW111" s="1338"/>
      <c r="AEX111" s="1338"/>
      <c r="AEY111" s="1338"/>
      <c r="AEZ111" s="1338"/>
      <c r="AFA111" s="1338"/>
      <c r="AFB111" s="1338"/>
      <c r="AFC111" s="1338"/>
      <c r="AFD111" s="1338"/>
      <c r="AFE111" s="1338"/>
      <c r="AFF111" s="1338"/>
      <c r="AFG111" s="1338"/>
      <c r="AFH111" s="1338"/>
      <c r="AFI111" s="1338"/>
      <c r="AFJ111" s="1338"/>
      <c r="AFK111" s="1338"/>
      <c r="AFL111" s="1338"/>
      <c r="AFM111" s="1338"/>
      <c r="AFN111" s="1338"/>
      <c r="AFO111" s="1338"/>
      <c r="AFP111" s="1338"/>
      <c r="AFQ111" s="1338"/>
      <c r="AFR111" s="1338"/>
      <c r="AFS111" s="1338"/>
      <c r="AFT111" s="1338"/>
      <c r="AFU111" s="1338"/>
      <c r="AFV111" s="1338"/>
      <c r="AFW111" s="1338"/>
      <c r="AFX111" s="1338"/>
      <c r="AFY111" s="1338"/>
      <c r="AFZ111" s="1338"/>
      <c r="AGA111" s="1338"/>
      <c r="AGB111" s="1338"/>
      <c r="AGC111" s="1338"/>
      <c r="AGD111" s="1338"/>
      <c r="AGE111" s="1338"/>
      <c r="AGF111" s="1338"/>
      <c r="AGG111" s="1338"/>
      <c r="AGH111" s="1338"/>
      <c r="AGI111" s="1338"/>
      <c r="AGJ111" s="1338"/>
      <c r="AGK111" s="1338"/>
      <c r="AGL111" s="1338"/>
      <c r="AGM111" s="1338"/>
      <c r="AGN111" s="1338"/>
      <c r="AGO111" s="1338"/>
      <c r="AGP111" s="1338"/>
      <c r="AGQ111" s="1338"/>
      <c r="AGR111" s="1338"/>
      <c r="AGS111" s="1338"/>
      <c r="AGT111" s="1338"/>
      <c r="AGU111" s="1338"/>
      <c r="AGV111" s="1338"/>
      <c r="AGW111" s="1338"/>
      <c r="AGX111" s="1338"/>
      <c r="AGY111" s="1338"/>
      <c r="AGZ111" s="1338"/>
      <c r="AHA111" s="1338"/>
      <c r="AHB111" s="1338"/>
      <c r="AHC111" s="1338"/>
      <c r="AHD111" s="1338"/>
      <c r="AHE111" s="1338"/>
      <c r="AHF111" s="1338"/>
      <c r="AHG111" s="1338"/>
      <c r="AHH111" s="1338"/>
      <c r="AHI111" s="1338"/>
      <c r="AHJ111" s="1338"/>
      <c r="AHK111" s="1338"/>
      <c r="AHL111" s="1338"/>
      <c r="AHM111" s="1338"/>
      <c r="AHN111" s="1338"/>
      <c r="AHO111" s="1338"/>
      <c r="AHP111" s="1338"/>
      <c r="AHQ111" s="1338"/>
      <c r="AHR111" s="1338"/>
      <c r="AHS111" s="1338"/>
      <c r="AHT111" s="1338"/>
      <c r="AHU111" s="1338"/>
      <c r="AHV111" s="1338"/>
      <c r="AHW111" s="1338"/>
      <c r="AHX111" s="1338"/>
      <c r="AHY111" s="1338"/>
      <c r="AHZ111" s="1338"/>
      <c r="AIA111" s="1338"/>
      <c r="AIB111" s="1338"/>
      <c r="AIC111" s="1338"/>
      <c r="AID111" s="1338"/>
      <c r="AIE111" s="1338"/>
      <c r="AIF111" s="1338"/>
      <c r="AIG111" s="1338"/>
      <c r="AIH111" s="1338"/>
      <c r="AII111" s="1338"/>
      <c r="AIJ111" s="1338"/>
      <c r="AIK111" s="1338"/>
      <c r="AIL111" s="1338"/>
      <c r="AIM111" s="1338"/>
      <c r="AIN111" s="1338"/>
      <c r="AIO111" s="1338"/>
      <c r="AIP111" s="1338"/>
      <c r="AIQ111" s="1338"/>
      <c r="AIR111" s="1338"/>
      <c r="AIS111" s="1338"/>
      <c r="AIT111" s="1338"/>
      <c r="AIU111" s="1338"/>
      <c r="AIV111" s="1338"/>
      <c r="AIW111" s="1338"/>
      <c r="AIX111" s="1338"/>
      <c r="AIY111" s="1338"/>
      <c r="AIZ111" s="1338"/>
      <c r="AJA111" s="1338"/>
      <c r="AJB111" s="1338"/>
      <c r="AJC111" s="1338"/>
      <c r="AJD111" s="1338"/>
      <c r="AJE111" s="1338"/>
      <c r="AJF111" s="1338"/>
      <c r="AJG111" s="1338"/>
      <c r="AJH111" s="1338"/>
      <c r="AJI111" s="1338"/>
      <c r="AJJ111" s="1338"/>
      <c r="AJK111" s="1338"/>
      <c r="AJL111" s="1338"/>
      <c r="AJM111" s="1338"/>
      <c r="AJN111" s="1338"/>
      <c r="AJO111" s="1338"/>
      <c r="AJP111" s="1338"/>
      <c r="AJQ111" s="1338"/>
      <c r="AJR111" s="1338"/>
      <c r="AJS111" s="1338"/>
      <c r="AJT111" s="1338"/>
      <c r="AJU111" s="1338"/>
      <c r="AJV111" s="1338"/>
      <c r="AJW111" s="1338"/>
      <c r="AJX111" s="1338"/>
      <c r="AJY111" s="1338"/>
      <c r="AJZ111" s="1338"/>
      <c r="AKA111" s="1338"/>
      <c r="AKB111" s="1338"/>
      <c r="AKC111" s="1338"/>
      <c r="AKD111" s="1338"/>
      <c r="AKE111" s="1338"/>
      <c r="AKF111" s="1338"/>
      <c r="AKG111" s="1338"/>
      <c r="AKH111" s="1338"/>
      <c r="AKI111" s="1338"/>
      <c r="AKJ111" s="1338"/>
      <c r="AKK111" s="1338"/>
      <c r="AKL111" s="1338"/>
      <c r="AKM111" s="1338"/>
      <c r="AKN111" s="1338"/>
      <c r="AKO111" s="1338"/>
      <c r="AKP111" s="1338"/>
      <c r="AKQ111" s="1338"/>
      <c r="AKR111" s="1338"/>
      <c r="AKS111" s="1338"/>
      <c r="AKT111" s="1338"/>
      <c r="AKU111" s="1338"/>
      <c r="AKV111" s="1338"/>
      <c r="AKW111" s="1338"/>
      <c r="AKX111" s="1338"/>
      <c r="AKY111" s="1338"/>
      <c r="AKZ111" s="1338"/>
      <c r="ALA111" s="1338"/>
      <c r="ALB111" s="1338"/>
      <c r="ALC111" s="1338"/>
      <c r="ALD111" s="1338"/>
      <c r="ALE111" s="1338"/>
      <c r="ALF111" s="1338"/>
      <c r="ALG111" s="1338"/>
      <c r="ALH111" s="1338"/>
      <c r="ALI111" s="1338"/>
      <c r="ALJ111" s="1338"/>
      <c r="ALK111" s="1338"/>
      <c r="ALL111" s="1338"/>
      <c r="ALM111" s="1338"/>
      <c r="ALN111" s="1338"/>
      <c r="ALO111" s="1338"/>
      <c r="ALP111" s="1338"/>
      <c r="ALQ111" s="1338"/>
      <c r="ALR111" s="1338"/>
      <c r="ALS111" s="1338"/>
      <c r="ALT111" s="1338"/>
      <c r="ALU111" s="1338"/>
      <c r="ALV111" s="1338"/>
      <c r="ALW111" s="1338"/>
      <c r="ALX111" s="1338"/>
      <c r="ALY111" s="1338"/>
      <c r="ALZ111" s="1338"/>
      <c r="AMA111" s="1338"/>
      <c r="AMB111" s="1338"/>
      <c r="AMC111" s="1338"/>
      <c r="AMD111" s="1338"/>
      <c r="AME111" s="1338"/>
      <c r="AMF111" s="1338"/>
      <c r="AMG111" s="1338"/>
      <c r="AMH111" s="1338"/>
      <c r="AMI111" s="1338"/>
      <c r="AMJ111" s="1338"/>
      <c r="AMK111" s="1338"/>
      <c r="AML111" s="1338"/>
      <c r="AMM111" s="1338"/>
      <c r="AMN111" s="1338"/>
      <c r="AMO111" s="1338"/>
      <c r="AMP111" s="1338"/>
      <c r="AMQ111" s="1338"/>
      <c r="AMR111" s="1338"/>
      <c r="AMS111" s="1338"/>
      <c r="AMT111" s="1338"/>
      <c r="AMU111" s="1338"/>
      <c r="AMV111" s="1338"/>
      <c r="AMW111" s="1338"/>
      <c r="AMX111" s="1338"/>
      <c r="AMY111" s="1338"/>
      <c r="AMZ111" s="1338"/>
      <c r="ANA111" s="1338"/>
      <c r="ANB111" s="1338"/>
      <c r="ANC111" s="1338"/>
      <c r="AND111" s="1338"/>
      <c r="ANE111" s="1338"/>
      <c r="ANF111" s="1338"/>
      <c r="ANG111" s="1338"/>
      <c r="ANH111" s="1338"/>
      <c r="ANI111" s="1338"/>
      <c r="ANJ111" s="1338"/>
      <c r="ANK111" s="1338"/>
      <c r="ANL111" s="1338"/>
      <c r="ANM111" s="1338"/>
      <c r="ANN111" s="1338"/>
      <c r="ANO111" s="1338"/>
      <c r="ANP111" s="1338"/>
      <c r="ANQ111" s="1338"/>
      <c r="ANR111" s="1338"/>
      <c r="ANS111" s="1338"/>
      <c r="ANT111" s="1338"/>
      <c r="ANU111" s="1338"/>
      <c r="ANV111" s="1338"/>
      <c r="ANW111" s="1338"/>
      <c r="ANX111" s="1338"/>
      <c r="ANY111" s="1338"/>
      <c r="ANZ111" s="1338"/>
      <c r="AOA111" s="1338"/>
      <c r="AOB111" s="1338"/>
      <c r="AOC111" s="1338"/>
      <c r="AOD111" s="1338"/>
      <c r="AOE111" s="1338"/>
      <c r="AOF111" s="1338"/>
      <c r="AOG111" s="1338"/>
      <c r="AOH111" s="1338"/>
      <c r="AOI111" s="1338"/>
      <c r="AOJ111" s="1338"/>
      <c r="AOK111" s="1338"/>
      <c r="AOL111" s="1338"/>
      <c r="AOM111" s="1338"/>
      <c r="AON111" s="1338"/>
      <c r="AOO111" s="1338"/>
      <c r="AOP111" s="1338"/>
      <c r="AOQ111" s="1338"/>
      <c r="AOR111" s="1338"/>
      <c r="AOS111" s="1338"/>
      <c r="AOT111" s="1338"/>
      <c r="AOU111" s="1338"/>
      <c r="AOV111" s="1338"/>
      <c r="AOW111" s="1338"/>
      <c r="AOX111" s="1338"/>
      <c r="AOY111" s="1338"/>
      <c r="AOZ111" s="1338"/>
      <c r="APA111" s="1338"/>
      <c r="APB111" s="1338"/>
      <c r="APC111" s="1338"/>
      <c r="APD111" s="1338"/>
      <c r="APE111" s="1338"/>
      <c r="APF111" s="1338"/>
      <c r="APG111" s="1338"/>
      <c r="APH111" s="1338"/>
      <c r="API111" s="1338"/>
      <c r="APJ111" s="1338"/>
      <c r="APK111" s="1338"/>
      <c r="APL111" s="1338"/>
      <c r="APM111" s="1338"/>
      <c r="APN111" s="1338"/>
      <c r="APO111" s="1338"/>
      <c r="APP111" s="1338"/>
      <c r="APQ111" s="1338"/>
      <c r="APR111" s="1338"/>
      <c r="APS111" s="1338"/>
      <c r="APT111" s="1338"/>
      <c r="APU111" s="1338"/>
      <c r="APV111" s="1338"/>
      <c r="APW111" s="1338"/>
      <c r="APX111" s="1338"/>
      <c r="APY111" s="1338"/>
      <c r="APZ111" s="1338"/>
      <c r="AQA111" s="1338"/>
      <c r="AQB111" s="1338"/>
      <c r="AQC111" s="1338"/>
      <c r="AQD111" s="1338"/>
      <c r="AQE111" s="1338"/>
      <c r="AQF111" s="1338"/>
      <c r="AQG111" s="1338"/>
      <c r="AQH111" s="1338"/>
      <c r="AQI111" s="1338"/>
      <c r="AQJ111" s="1338"/>
      <c r="AQK111" s="1338"/>
      <c r="AQL111" s="1338"/>
      <c r="AQM111" s="1338"/>
      <c r="AQN111" s="1338"/>
      <c r="AQO111" s="1338"/>
      <c r="AQP111" s="1338"/>
      <c r="AQQ111" s="1338"/>
      <c r="AQR111" s="1338"/>
      <c r="AQS111" s="1338"/>
      <c r="AQT111" s="1338"/>
      <c r="AQU111" s="1338"/>
      <c r="AQV111" s="1338"/>
      <c r="AQW111" s="1338"/>
      <c r="AQX111" s="1338"/>
      <c r="AQY111" s="1338"/>
      <c r="AQZ111" s="1338"/>
      <c r="ARA111" s="1338"/>
      <c r="ARB111" s="1338"/>
      <c r="ARC111" s="1338"/>
      <c r="ARD111" s="1338"/>
      <c r="ARE111" s="1338"/>
      <c r="ARF111" s="1338"/>
      <c r="ARG111" s="1338"/>
      <c r="ARH111" s="1338"/>
      <c r="ARI111" s="1338"/>
      <c r="ARJ111" s="1338"/>
      <c r="ARK111" s="1338"/>
      <c r="ARL111" s="1338"/>
      <c r="ARM111" s="1338"/>
      <c r="ARN111" s="1338"/>
      <c r="ARO111" s="1338"/>
      <c r="ARP111" s="1338"/>
      <c r="ARQ111" s="1338"/>
      <c r="ARR111" s="1338"/>
      <c r="ARS111" s="1338"/>
      <c r="ART111" s="1338"/>
      <c r="ARU111" s="1338"/>
      <c r="ARV111" s="1338"/>
      <c r="ARW111" s="1338"/>
      <c r="ARX111" s="1338"/>
      <c r="ARY111" s="1338"/>
      <c r="ARZ111" s="1338"/>
      <c r="ASA111" s="1338"/>
      <c r="ASB111" s="1338"/>
      <c r="ASC111" s="1338"/>
      <c r="ASD111" s="1338"/>
      <c r="ASE111" s="1338"/>
      <c r="ASF111" s="1338"/>
      <c r="ASG111" s="1338"/>
      <c r="ASH111" s="1338"/>
      <c r="ASI111" s="1338"/>
      <c r="ASJ111" s="1338"/>
      <c r="ASK111" s="1338"/>
      <c r="ASL111" s="1338"/>
      <c r="ASM111" s="1338"/>
      <c r="ASN111" s="1338"/>
      <c r="ASO111" s="1338"/>
      <c r="ASP111" s="1338"/>
      <c r="ASQ111" s="1338"/>
      <c r="ASR111" s="1338"/>
      <c r="ASS111" s="1338"/>
      <c r="AST111" s="1338"/>
      <c r="ASU111" s="1338"/>
      <c r="ASV111" s="1338"/>
      <c r="ASW111" s="1338"/>
      <c r="ASX111" s="1338"/>
      <c r="ASY111" s="1338"/>
      <c r="ASZ111" s="1338"/>
      <c r="ATA111" s="1338"/>
      <c r="ATB111" s="1338"/>
      <c r="ATC111" s="1338"/>
      <c r="ATD111" s="1338"/>
      <c r="ATE111" s="1338"/>
      <c r="ATF111" s="1338"/>
      <c r="ATG111" s="1338"/>
      <c r="ATH111" s="1338"/>
      <c r="ATI111" s="1338"/>
      <c r="ATJ111" s="1338"/>
      <c r="ATK111" s="1338"/>
      <c r="ATL111" s="1338"/>
      <c r="ATM111" s="1338"/>
      <c r="ATN111" s="1338"/>
      <c r="ATO111" s="1338"/>
      <c r="ATP111" s="1338"/>
      <c r="ATQ111" s="1338"/>
      <c r="ATR111" s="1338"/>
      <c r="ATS111" s="1338"/>
      <c r="ATT111" s="1338"/>
      <c r="ATU111" s="1338"/>
      <c r="ATV111" s="1338"/>
      <c r="ATW111" s="1338"/>
      <c r="ATX111" s="1338"/>
      <c r="ATY111" s="1338"/>
      <c r="ATZ111" s="1338"/>
      <c r="AUA111" s="1338"/>
      <c r="AUB111" s="1338"/>
      <c r="AUC111" s="1338"/>
      <c r="AUD111" s="1338"/>
      <c r="AUE111" s="1338"/>
      <c r="AUF111" s="1338"/>
      <c r="AUG111" s="1338"/>
      <c r="AUH111" s="1338"/>
      <c r="AUI111" s="1338"/>
      <c r="AUJ111" s="1338"/>
      <c r="AUK111" s="1338"/>
      <c r="AUL111" s="1338"/>
      <c r="AUM111" s="1338"/>
      <c r="AUN111" s="1338"/>
      <c r="AUO111" s="1338"/>
      <c r="AUP111" s="1338"/>
      <c r="AUQ111" s="1338"/>
      <c r="AUR111" s="1338"/>
      <c r="AUS111" s="1338"/>
      <c r="AUT111" s="1338"/>
      <c r="AUU111" s="1338"/>
      <c r="AUV111" s="1338"/>
      <c r="AUW111" s="1338"/>
      <c r="AUX111" s="1338"/>
      <c r="AUY111" s="1338"/>
      <c r="AUZ111" s="1338"/>
      <c r="AVA111" s="1338"/>
      <c r="AVB111" s="1338"/>
      <c r="AVC111" s="1338"/>
      <c r="AVD111" s="1338"/>
      <c r="AVE111" s="1338"/>
      <c r="AVF111" s="1338"/>
      <c r="AVG111" s="1338"/>
      <c r="AVH111" s="1338"/>
      <c r="AVI111" s="1338"/>
      <c r="AVJ111" s="1338"/>
      <c r="AVK111" s="1338"/>
      <c r="AVL111" s="1338"/>
      <c r="AVM111" s="1338"/>
      <c r="AVN111" s="1338"/>
      <c r="AVO111" s="1338"/>
      <c r="AVP111" s="1338"/>
      <c r="AVQ111" s="1338"/>
      <c r="AVR111" s="1338"/>
      <c r="AVS111" s="1338"/>
      <c r="AVT111" s="1338"/>
      <c r="AVU111" s="1338"/>
      <c r="AVV111" s="1338"/>
      <c r="AVW111" s="1338"/>
      <c r="AVX111" s="1338"/>
      <c r="AVY111" s="1338"/>
      <c r="AVZ111" s="1338"/>
      <c r="AWA111" s="1338"/>
      <c r="AWB111" s="1338"/>
      <c r="AWC111" s="1338"/>
      <c r="AWD111" s="1338"/>
      <c r="AWE111" s="1338"/>
      <c r="AWF111" s="1338"/>
      <c r="AWG111" s="1338"/>
      <c r="AWH111" s="1338"/>
      <c r="AWI111" s="1338"/>
      <c r="AWJ111" s="1338"/>
      <c r="AWK111" s="1338"/>
      <c r="AWL111" s="1338"/>
      <c r="AWM111" s="1338"/>
      <c r="AWN111" s="1338"/>
      <c r="AWO111" s="1338"/>
      <c r="AWP111" s="1338"/>
      <c r="AWQ111" s="1338"/>
      <c r="AWR111" s="1338"/>
      <c r="AWS111" s="1338"/>
      <c r="AWT111" s="1338"/>
      <c r="AWU111" s="1338"/>
      <c r="AWV111" s="1338"/>
      <c r="AWW111" s="1338"/>
      <c r="AWX111" s="1338"/>
      <c r="AWY111" s="1338"/>
      <c r="AWZ111" s="1338"/>
      <c r="AXA111" s="1338"/>
      <c r="AXB111" s="1338"/>
      <c r="AXC111" s="1338"/>
      <c r="AXD111" s="1338"/>
      <c r="AXE111" s="1338"/>
      <c r="AXF111" s="1338"/>
      <c r="AXG111" s="1338"/>
      <c r="AXH111" s="1338"/>
      <c r="AXI111" s="1338"/>
      <c r="AXJ111" s="1338"/>
      <c r="AXK111" s="1338"/>
      <c r="AXL111" s="1338"/>
      <c r="AXM111" s="1338"/>
      <c r="AXN111" s="1338"/>
      <c r="AXO111" s="1338"/>
      <c r="AXP111" s="1338"/>
      <c r="AXQ111" s="1338"/>
      <c r="AXR111" s="1338"/>
      <c r="AXS111" s="1338"/>
      <c r="AXT111" s="1338"/>
      <c r="AXU111" s="1338"/>
      <c r="AXV111" s="1338"/>
      <c r="AXW111" s="1338"/>
      <c r="AXX111" s="1338"/>
      <c r="AXY111" s="1338"/>
      <c r="AXZ111" s="1338"/>
      <c r="AYA111" s="1338"/>
      <c r="AYB111" s="1338"/>
      <c r="AYC111" s="1338"/>
      <c r="AYD111" s="1338"/>
      <c r="AYE111" s="1338"/>
      <c r="AYF111" s="1338"/>
      <c r="AYG111" s="1338"/>
      <c r="AYH111" s="1338"/>
      <c r="AYI111" s="1338"/>
      <c r="AYJ111" s="1338"/>
      <c r="AYK111" s="1338"/>
      <c r="AYL111" s="1338"/>
      <c r="AYM111" s="1338"/>
      <c r="AYN111" s="1338"/>
      <c r="AYO111" s="1338"/>
      <c r="AYP111" s="1338"/>
      <c r="AYQ111" s="1338"/>
      <c r="AYR111" s="1338"/>
      <c r="AYS111" s="1338"/>
      <c r="AYT111" s="1338"/>
      <c r="AYU111" s="1338"/>
      <c r="AYV111" s="1338"/>
      <c r="AYW111" s="1338"/>
      <c r="AYX111" s="1338"/>
      <c r="AYY111" s="1338"/>
      <c r="AYZ111" s="1338"/>
      <c r="AZA111" s="1338"/>
      <c r="AZB111" s="1338"/>
      <c r="AZC111" s="1338"/>
      <c r="AZD111" s="1338"/>
      <c r="AZE111" s="1338"/>
      <c r="AZF111" s="1338"/>
      <c r="AZG111" s="1338"/>
      <c r="AZH111" s="1338"/>
      <c r="AZI111" s="1338"/>
      <c r="AZJ111" s="1338"/>
      <c r="AZK111" s="1338"/>
      <c r="AZL111" s="1338"/>
      <c r="AZM111" s="1338"/>
      <c r="AZN111" s="1338"/>
      <c r="AZO111" s="1338"/>
      <c r="AZP111" s="1338"/>
      <c r="AZQ111" s="1338"/>
      <c r="AZR111" s="1338"/>
      <c r="AZS111" s="1338"/>
      <c r="AZT111" s="1338"/>
      <c r="AZU111" s="1338"/>
      <c r="AZV111" s="1338"/>
      <c r="AZW111" s="1338"/>
      <c r="AZX111" s="1338"/>
      <c r="AZY111" s="1338"/>
      <c r="AZZ111" s="1338"/>
      <c r="BAA111" s="1338"/>
      <c r="BAB111" s="1338"/>
      <c r="BAC111" s="1338"/>
      <c r="BAD111" s="1338"/>
      <c r="BAE111" s="1338"/>
      <c r="BAF111" s="1338"/>
      <c r="BAG111" s="1338"/>
      <c r="BAH111" s="1338"/>
      <c r="BAI111" s="1338"/>
      <c r="BAJ111" s="1338"/>
      <c r="BAK111" s="1338"/>
      <c r="BAL111" s="1338"/>
      <c r="BAM111" s="1338"/>
      <c r="BAN111" s="1338"/>
      <c r="BAO111" s="1338"/>
      <c r="BAP111" s="1338"/>
      <c r="BAQ111" s="1338"/>
      <c r="BAR111" s="1338"/>
      <c r="BAS111" s="1338"/>
      <c r="BAT111" s="1338"/>
      <c r="BAU111" s="1338"/>
      <c r="BAV111" s="1338"/>
      <c r="BAW111" s="1338"/>
      <c r="BAX111" s="1338"/>
      <c r="BAY111" s="1338"/>
      <c r="BAZ111" s="1338"/>
      <c r="BBA111" s="1338"/>
      <c r="BBB111" s="1338"/>
      <c r="BBC111" s="1338"/>
      <c r="BBD111" s="1338"/>
      <c r="BBE111" s="1338"/>
      <c r="BBF111" s="1338"/>
      <c r="BBG111" s="1338"/>
      <c r="BBH111" s="1338"/>
      <c r="BBI111" s="1338"/>
      <c r="BBJ111" s="1338"/>
      <c r="BBK111" s="1338"/>
      <c r="BBL111" s="1338"/>
      <c r="BBM111" s="1338"/>
      <c r="BBN111" s="1338"/>
      <c r="BBO111" s="1338"/>
      <c r="BBP111" s="1338"/>
      <c r="BBQ111" s="1338"/>
      <c r="BBR111" s="1338"/>
      <c r="BBS111" s="1338"/>
      <c r="BBT111" s="1338"/>
      <c r="BBU111" s="1338"/>
      <c r="BBV111" s="1338"/>
      <c r="BBW111" s="1338"/>
      <c r="BBX111" s="1338"/>
      <c r="BBY111" s="1338"/>
      <c r="BBZ111" s="1338"/>
      <c r="BCA111" s="1338"/>
      <c r="BCB111" s="1338"/>
      <c r="BCC111" s="1338"/>
      <c r="BCD111" s="1338"/>
      <c r="BCE111" s="1338"/>
      <c r="BCF111" s="1338"/>
      <c r="BCG111" s="1338"/>
      <c r="BCH111" s="1338"/>
      <c r="BCI111" s="1338"/>
      <c r="BCJ111" s="1338"/>
      <c r="BCK111" s="1338"/>
      <c r="BCL111" s="1338"/>
      <c r="BCM111" s="1338"/>
      <c r="BCN111" s="1338"/>
      <c r="BCO111" s="1338"/>
      <c r="BCP111" s="1338"/>
      <c r="BCQ111" s="1338"/>
      <c r="BCR111" s="1338"/>
      <c r="BCS111" s="1338"/>
      <c r="BCT111" s="1338"/>
      <c r="BCU111" s="1338"/>
      <c r="BCV111" s="1338"/>
      <c r="BCW111" s="1338"/>
      <c r="BCX111" s="1338"/>
      <c r="BCY111" s="1338"/>
      <c r="BCZ111" s="1338"/>
      <c r="BDA111" s="1338"/>
      <c r="BDB111" s="1338"/>
      <c r="BDC111" s="1338"/>
      <c r="BDD111" s="1338"/>
      <c r="BDE111" s="1338"/>
      <c r="BDF111" s="1338"/>
      <c r="BDG111" s="1338"/>
      <c r="BDH111" s="1338"/>
      <c r="BDI111" s="1338"/>
      <c r="BDJ111" s="1338"/>
      <c r="BDK111" s="1338"/>
      <c r="BDL111" s="1338"/>
      <c r="BDM111" s="1338"/>
      <c r="BDN111" s="1338"/>
      <c r="BDO111" s="1338"/>
      <c r="BDP111" s="1338"/>
      <c r="BDQ111" s="1338"/>
      <c r="BDR111" s="1338"/>
      <c r="BDS111" s="1338"/>
      <c r="BDT111" s="1338"/>
      <c r="BDU111" s="1338"/>
      <c r="BDV111" s="1338"/>
      <c r="BDW111" s="1338"/>
      <c r="BDX111" s="1338"/>
      <c r="BDY111" s="1338"/>
      <c r="BDZ111" s="1338"/>
      <c r="BEA111" s="1338"/>
      <c r="BEB111" s="1338"/>
      <c r="BEC111" s="1338"/>
      <c r="BED111" s="1338"/>
      <c r="BEE111" s="1338"/>
      <c r="BEF111" s="1338"/>
      <c r="BEG111" s="1338"/>
      <c r="BEH111" s="1338"/>
      <c r="BEI111" s="1338"/>
      <c r="BEJ111" s="1338"/>
      <c r="BEK111" s="1338"/>
      <c r="BEL111" s="1338"/>
      <c r="BEM111" s="1338"/>
      <c r="BEN111" s="1338"/>
      <c r="BEO111" s="1338"/>
      <c r="BEP111" s="1338"/>
      <c r="BEQ111" s="1338"/>
      <c r="BER111" s="1338"/>
      <c r="BES111" s="1338"/>
      <c r="BET111" s="1338"/>
      <c r="BEU111" s="1338"/>
      <c r="BEV111" s="1338"/>
      <c r="BEW111" s="1338"/>
      <c r="BEX111" s="1338"/>
      <c r="BEY111" s="1338"/>
      <c r="BEZ111" s="1338"/>
      <c r="BFA111" s="1338"/>
      <c r="BFB111" s="1338"/>
      <c r="BFC111" s="1338"/>
      <c r="BFD111" s="1338"/>
      <c r="BFE111" s="1338"/>
      <c r="BFF111" s="1338"/>
      <c r="BFG111" s="1338"/>
      <c r="BFH111" s="1338"/>
      <c r="BFI111" s="1338"/>
      <c r="BFJ111" s="1338"/>
      <c r="BFK111" s="1338"/>
      <c r="BFL111" s="1338"/>
      <c r="BFM111" s="1338"/>
      <c r="BFN111" s="1338"/>
      <c r="BFO111" s="1338"/>
      <c r="BFP111" s="1338"/>
      <c r="BFQ111" s="1338"/>
      <c r="BFR111" s="1338"/>
      <c r="BFS111" s="1338"/>
      <c r="BFT111" s="1338"/>
      <c r="BFU111" s="1338"/>
      <c r="BFV111" s="1338"/>
      <c r="BFW111" s="1338"/>
      <c r="BFX111" s="1338"/>
      <c r="BFY111" s="1338"/>
      <c r="BFZ111" s="1338"/>
      <c r="BGA111" s="1338"/>
      <c r="BGB111" s="1338"/>
      <c r="BGC111" s="1338"/>
      <c r="BGD111" s="1338"/>
      <c r="BGE111" s="1338"/>
      <c r="BGF111" s="1338"/>
      <c r="BGG111" s="1338"/>
      <c r="BGH111" s="1338"/>
      <c r="BGI111" s="1338"/>
      <c r="BGJ111" s="1338"/>
      <c r="BGK111" s="1338"/>
      <c r="BGL111" s="1338"/>
      <c r="BGM111" s="1338"/>
      <c r="BGN111" s="1338"/>
      <c r="BGO111" s="1338"/>
      <c r="BGP111" s="1338"/>
      <c r="BGQ111" s="1338"/>
      <c r="BGR111" s="1338"/>
      <c r="BGS111" s="1338"/>
      <c r="BGT111" s="1338"/>
      <c r="BGU111" s="1338"/>
      <c r="BGV111" s="1338"/>
      <c r="BGW111" s="1338"/>
      <c r="BGX111" s="1338"/>
      <c r="BGY111" s="1338"/>
      <c r="BGZ111" s="1338"/>
      <c r="BHA111" s="1338"/>
      <c r="BHB111" s="1338"/>
      <c r="BHC111" s="1338"/>
      <c r="BHD111" s="1338"/>
      <c r="BHE111" s="1338"/>
      <c r="BHF111" s="1338"/>
      <c r="BHG111" s="1338"/>
      <c r="BHH111" s="1338"/>
      <c r="BHI111" s="1338"/>
      <c r="BHJ111" s="1338"/>
      <c r="BHK111" s="1338"/>
      <c r="BHL111" s="1338"/>
      <c r="BHM111" s="1338"/>
      <c r="BHN111" s="1338"/>
      <c r="BHO111" s="1338"/>
      <c r="BHP111" s="1338"/>
      <c r="BHQ111" s="1338"/>
      <c r="BHR111" s="1338"/>
      <c r="BHS111" s="1338"/>
      <c r="BHT111" s="1338"/>
      <c r="BHU111" s="1338"/>
      <c r="BHV111" s="1338"/>
      <c r="BHW111" s="1338"/>
      <c r="BHX111" s="1338"/>
      <c r="BHY111" s="1338"/>
      <c r="BHZ111" s="1338"/>
      <c r="BIA111" s="1338"/>
      <c r="BIB111" s="1338"/>
      <c r="BIC111" s="1338"/>
      <c r="BID111" s="1338"/>
      <c r="BIE111" s="1338"/>
      <c r="BIF111" s="1338"/>
      <c r="BIG111" s="1338"/>
      <c r="BIH111" s="1338"/>
      <c r="BII111" s="1338"/>
      <c r="BIJ111" s="1338"/>
      <c r="BIK111" s="1338"/>
      <c r="BIL111" s="1338"/>
      <c r="BIM111" s="1338"/>
      <c r="BIN111" s="1338"/>
      <c r="BIO111" s="1338"/>
      <c r="BIP111" s="1338"/>
      <c r="BIQ111" s="1338"/>
      <c r="BIR111" s="1338"/>
      <c r="BIS111" s="1338"/>
      <c r="BIT111" s="1338"/>
      <c r="BIU111" s="1338"/>
      <c r="BIV111" s="1338"/>
      <c r="BIW111" s="1338"/>
      <c r="BIX111" s="1338"/>
      <c r="BIY111" s="1338"/>
      <c r="BIZ111" s="1338"/>
      <c r="BJA111" s="1338"/>
      <c r="BJB111" s="1338"/>
      <c r="BJC111" s="1338"/>
      <c r="BJD111" s="1338"/>
      <c r="BJE111" s="1338"/>
      <c r="BJF111" s="1338"/>
      <c r="BJG111" s="1338"/>
      <c r="BJH111" s="1338"/>
      <c r="BJI111" s="1338"/>
      <c r="BJJ111" s="1338"/>
      <c r="BJK111" s="1338"/>
      <c r="BJL111" s="1338"/>
      <c r="BJM111" s="1338"/>
      <c r="BJN111" s="1338"/>
      <c r="BJO111" s="1338"/>
      <c r="BJP111" s="1338"/>
      <c r="BJQ111" s="1338"/>
      <c r="BJR111" s="1338"/>
      <c r="BJS111" s="1338"/>
      <c r="BJT111" s="1338"/>
      <c r="BJU111" s="1338"/>
      <c r="BJV111" s="1338"/>
      <c r="BJW111" s="1338"/>
      <c r="BJX111" s="1338"/>
      <c r="BJY111" s="1338"/>
      <c r="BJZ111" s="1338"/>
      <c r="BKA111" s="1338"/>
      <c r="BKB111" s="1338"/>
      <c r="BKC111" s="1338"/>
      <c r="BKD111" s="1338"/>
      <c r="BKE111" s="1338"/>
      <c r="BKF111" s="1338"/>
      <c r="BKG111" s="1338"/>
      <c r="BKH111" s="1338"/>
      <c r="BKI111" s="1338"/>
      <c r="BKJ111" s="1338"/>
      <c r="BKK111" s="1338"/>
      <c r="BKL111" s="1338"/>
      <c r="BKM111" s="1338"/>
      <c r="BKN111" s="1338"/>
      <c r="BKO111" s="1338"/>
      <c r="BKP111" s="1338"/>
      <c r="BKQ111" s="1338"/>
      <c r="BKR111" s="1338"/>
      <c r="BKS111" s="1338"/>
      <c r="BKT111" s="1338"/>
      <c r="BKU111" s="1338"/>
      <c r="BKV111" s="1338"/>
      <c r="BKW111" s="1338"/>
      <c r="BKX111" s="1338"/>
      <c r="BKY111" s="1338"/>
      <c r="BKZ111" s="1338"/>
      <c r="BLA111" s="1338"/>
      <c r="BLB111" s="1338"/>
      <c r="BLC111" s="1338"/>
      <c r="BLD111" s="1338"/>
      <c r="BLE111" s="1338"/>
      <c r="BLF111" s="1338"/>
      <c r="BLG111" s="1338"/>
      <c r="BLH111" s="1338"/>
      <c r="BLI111" s="1338"/>
      <c r="BLJ111" s="1338"/>
      <c r="BLK111" s="1338"/>
      <c r="BLL111" s="1338"/>
      <c r="BLM111" s="1338"/>
      <c r="BLN111" s="1338"/>
      <c r="BLO111" s="1338"/>
      <c r="BLP111" s="1338"/>
      <c r="BLQ111" s="1338"/>
      <c r="BLR111" s="1338"/>
      <c r="BLS111" s="1338"/>
      <c r="BLT111" s="1338"/>
      <c r="BLU111" s="1338"/>
      <c r="BLV111" s="1338"/>
      <c r="BLW111" s="1338"/>
      <c r="BLX111" s="1338"/>
      <c r="BLY111" s="1338"/>
      <c r="BLZ111" s="1338"/>
      <c r="BMA111" s="1338"/>
      <c r="BMB111" s="1338"/>
      <c r="BMC111" s="1338"/>
      <c r="BMD111" s="1338"/>
      <c r="BME111" s="1338"/>
      <c r="BMF111" s="1338"/>
      <c r="BMG111" s="1338"/>
      <c r="BMH111" s="1338"/>
      <c r="BMI111" s="1338"/>
      <c r="BMJ111" s="1338"/>
      <c r="BMK111" s="1338"/>
      <c r="BML111" s="1338"/>
      <c r="BMM111" s="1338"/>
      <c r="BMN111" s="1338"/>
      <c r="BMO111" s="1338"/>
      <c r="BMP111" s="1338"/>
      <c r="BMQ111" s="1338"/>
      <c r="BMR111" s="1338"/>
      <c r="BMS111" s="1338"/>
      <c r="BMT111" s="1338"/>
      <c r="BMU111" s="1338"/>
      <c r="BMV111" s="1338"/>
      <c r="BMW111" s="1338"/>
      <c r="BMX111" s="1338"/>
      <c r="BMY111" s="1338"/>
      <c r="BMZ111" s="1338"/>
      <c r="BNA111" s="1338"/>
      <c r="BNB111" s="1338"/>
      <c r="BNC111" s="1338"/>
      <c r="BND111" s="1338"/>
      <c r="BNE111" s="1338"/>
      <c r="BNF111" s="1338"/>
      <c r="BNG111" s="1338"/>
      <c r="BNH111" s="1338"/>
      <c r="BNI111" s="1338"/>
      <c r="BNJ111" s="1338"/>
      <c r="BNK111" s="1338"/>
      <c r="BNL111" s="1338"/>
      <c r="BNM111" s="1338"/>
      <c r="BNN111" s="1338"/>
      <c r="BNO111" s="1338"/>
      <c r="BNP111" s="1338"/>
      <c r="BNQ111" s="1338"/>
      <c r="BNR111" s="1338"/>
      <c r="BNS111" s="1338"/>
      <c r="BNT111" s="1338"/>
      <c r="BNU111" s="1338"/>
      <c r="BNV111" s="1338"/>
      <c r="BNW111" s="1338"/>
      <c r="BNX111" s="1338"/>
      <c r="BNY111" s="1338"/>
      <c r="BNZ111" s="1338"/>
      <c r="BOA111" s="1338"/>
      <c r="BOB111" s="1338"/>
      <c r="BOC111" s="1338"/>
      <c r="BOD111" s="1338"/>
      <c r="BOE111" s="1338"/>
      <c r="BOF111" s="1338"/>
      <c r="BOG111" s="1338"/>
      <c r="BOH111" s="1338"/>
      <c r="BOI111" s="1338"/>
      <c r="BOJ111" s="1338"/>
      <c r="BOK111" s="1338"/>
      <c r="BOL111" s="1338"/>
      <c r="BOM111" s="1338"/>
      <c r="BON111" s="1338"/>
      <c r="BOO111" s="1338"/>
      <c r="BOP111" s="1338"/>
      <c r="BOQ111" s="1338"/>
      <c r="BOR111" s="1338"/>
      <c r="BOS111" s="1338"/>
      <c r="BOT111" s="1338"/>
      <c r="BOU111" s="1338"/>
      <c r="BOV111" s="1338"/>
      <c r="BOW111" s="1338"/>
      <c r="BOX111" s="1338"/>
      <c r="BOY111" s="1338"/>
      <c r="BOZ111" s="1338"/>
      <c r="BPA111" s="1338"/>
      <c r="BPB111" s="1338"/>
      <c r="BPC111" s="1338"/>
      <c r="BPD111" s="1338"/>
      <c r="BPE111" s="1338"/>
      <c r="BPF111" s="1338"/>
      <c r="BPG111" s="1338"/>
      <c r="BPH111" s="1338"/>
      <c r="BPI111" s="1338"/>
      <c r="BPJ111" s="1338"/>
      <c r="BPK111" s="1338"/>
      <c r="BPL111" s="1338"/>
      <c r="BPM111" s="1338"/>
      <c r="BPN111" s="1338"/>
      <c r="BPO111" s="1338"/>
      <c r="BPP111" s="1338"/>
      <c r="BPQ111" s="1338"/>
      <c r="BPR111" s="1338"/>
      <c r="BPS111" s="1338"/>
      <c r="BPT111" s="1338"/>
      <c r="BPU111" s="1338"/>
      <c r="BPV111" s="1338"/>
      <c r="BPW111" s="1338"/>
      <c r="BPX111" s="1338"/>
      <c r="BPY111" s="1338"/>
      <c r="BPZ111" s="1338"/>
      <c r="BQA111" s="1338"/>
      <c r="BQB111" s="1338"/>
      <c r="BQC111" s="1338"/>
      <c r="BQD111" s="1338"/>
      <c r="BQE111" s="1338"/>
      <c r="BQF111" s="1338"/>
      <c r="BQG111" s="1338"/>
      <c r="BQH111" s="1338"/>
      <c r="BQI111" s="1338"/>
      <c r="BQJ111" s="1338"/>
      <c r="BQK111" s="1338"/>
      <c r="BQL111" s="1338"/>
      <c r="BQM111" s="1338"/>
      <c r="BQN111" s="1338"/>
      <c r="BQO111" s="1338"/>
      <c r="BQP111" s="1338"/>
      <c r="BQQ111" s="1338"/>
      <c r="BQR111" s="1338"/>
      <c r="BQS111" s="1338"/>
      <c r="BQT111" s="1338"/>
      <c r="BQU111" s="1338"/>
      <c r="BQV111" s="1338"/>
      <c r="BQW111" s="1338"/>
      <c r="BQX111" s="1338"/>
      <c r="BQY111" s="1338"/>
      <c r="BQZ111" s="1338"/>
      <c r="BRA111" s="1338"/>
      <c r="BRB111" s="1338"/>
      <c r="BRC111" s="1338"/>
      <c r="BRD111" s="1338"/>
      <c r="BRE111" s="1338"/>
      <c r="BRF111" s="1338"/>
      <c r="BRG111" s="1338"/>
      <c r="BRH111" s="1338"/>
      <c r="BRI111" s="1338"/>
      <c r="BRJ111" s="1338"/>
      <c r="BRK111" s="1338"/>
      <c r="BRL111" s="1338"/>
      <c r="BRM111" s="1338"/>
      <c r="BRN111" s="1338"/>
      <c r="BRO111" s="1338"/>
      <c r="BRP111" s="1338"/>
      <c r="BRQ111" s="1338"/>
      <c r="BRR111" s="1338"/>
      <c r="BRS111" s="1338"/>
      <c r="BRT111" s="1338"/>
      <c r="BRU111" s="1338"/>
      <c r="BRV111" s="1338"/>
      <c r="BRW111" s="1338"/>
      <c r="BRX111" s="1338"/>
      <c r="BRY111" s="1338"/>
      <c r="BRZ111" s="1338"/>
      <c r="BSA111" s="1338"/>
      <c r="BSB111" s="1338"/>
      <c r="BSC111" s="1338"/>
      <c r="BSD111" s="1338"/>
      <c r="BSE111" s="1338"/>
      <c r="BSF111" s="1338"/>
      <c r="BSG111" s="1338"/>
      <c r="BSH111" s="1338"/>
      <c r="BSI111" s="1338"/>
      <c r="BSJ111" s="1338"/>
      <c r="BSK111" s="1338"/>
      <c r="BSL111" s="1338"/>
      <c r="BSM111" s="1338"/>
      <c r="BSN111" s="1338"/>
      <c r="BSO111" s="1338"/>
      <c r="BSP111" s="1338"/>
      <c r="BSQ111" s="1338"/>
      <c r="BSR111" s="1338"/>
      <c r="BSS111" s="1338"/>
      <c r="BST111" s="1338"/>
      <c r="BSU111" s="1338"/>
      <c r="BSV111" s="1338"/>
      <c r="BSW111" s="1338"/>
      <c r="BSX111" s="1338"/>
      <c r="BSY111" s="1338"/>
      <c r="BSZ111" s="1338"/>
      <c r="BTA111" s="1338"/>
      <c r="BTB111" s="1338"/>
      <c r="BTC111" s="1338"/>
      <c r="BTD111" s="1338"/>
      <c r="BTE111" s="1338"/>
      <c r="BTF111" s="1338"/>
      <c r="BTG111" s="1338"/>
      <c r="BTH111" s="1338"/>
      <c r="BTI111" s="1338"/>
      <c r="BTJ111" s="1338"/>
      <c r="BTK111" s="1338"/>
      <c r="BTL111" s="1338"/>
      <c r="BTM111" s="1338"/>
      <c r="BTN111" s="1338"/>
      <c r="BTO111" s="1338"/>
      <c r="BTP111" s="1338"/>
      <c r="BTQ111" s="1338"/>
      <c r="BTR111" s="1338"/>
      <c r="BTS111" s="1338"/>
      <c r="BTT111" s="1338"/>
      <c r="BTU111" s="1338"/>
      <c r="BTV111" s="1338"/>
      <c r="BTW111" s="1338"/>
      <c r="BTX111" s="1338"/>
      <c r="BTY111" s="1338"/>
      <c r="BTZ111" s="1338"/>
      <c r="BUA111" s="1338"/>
      <c r="BUB111" s="1338"/>
      <c r="BUC111" s="1338"/>
      <c r="BUD111" s="1338"/>
      <c r="BUE111" s="1338"/>
      <c r="BUF111" s="1338"/>
      <c r="BUG111" s="1338"/>
      <c r="BUH111" s="1338"/>
      <c r="BUI111" s="1338"/>
      <c r="BUJ111" s="1338"/>
      <c r="BUK111" s="1338"/>
      <c r="BUL111" s="1338"/>
      <c r="BUM111" s="1338"/>
      <c r="BUN111" s="1338"/>
      <c r="BUO111" s="1338"/>
      <c r="BUP111" s="1338"/>
      <c r="BUQ111" s="1338"/>
      <c r="BUR111" s="1338"/>
      <c r="BUS111" s="1338"/>
      <c r="BUT111" s="1338"/>
      <c r="BUU111" s="1338"/>
      <c r="BUV111" s="1338"/>
      <c r="BUW111" s="1338"/>
      <c r="BUX111" s="1338"/>
      <c r="BUY111" s="1338"/>
      <c r="BUZ111" s="1338"/>
      <c r="BVA111" s="1338"/>
      <c r="BVB111" s="1338"/>
      <c r="BVC111" s="1338"/>
      <c r="BVD111" s="1338"/>
      <c r="BVE111" s="1338"/>
      <c r="BVF111" s="1338"/>
      <c r="BVG111" s="1338"/>
      <c r="BVH111" s="1338"/>
      <c r="BVI111" s="1338"/>
      <c r="BVJ111" s="1338"/>
      <c r="BVK111" s="1338"/>
      <c r="BVL111" s="1338"/>
      <c r="BVM111" s="1338"/>
      <c r="BVN111" s="1338"/>
      <c r="BVO111" s="1338"/>
      <c r="BVP111" s="1338"/>
      <c r="BVQ111" s="1338"/>
      <c r="BVR111" s="1338"/>
      <c r="BVS111" s="1338"/>
      <c r="BVT111" s="1338"/>
      <c r="BVU111" s="1338"/>
      <c r="BVV111" s="1338"/>
      <c r="BVW111" s="1338"/>
      <c r="BVX111" s="1338"/>
      <c r="BVY111" s="1338"/>
      <c r="BVZ111" s="1338"/>
      <c r="BWA111" s="1338"/>
      <c r="BWB111" s="1338"/>
      <c r="BWC111" s="1338"/>
      <c r="BWD111" s="1338"/>
      <c r="BWE111" s="1338"/>
      <c r="BWF111" s="1338"/>
      <c r="BWG111" s="1338"/>
      <c r="BWH111" s="1338"/>
      <c r="BWI111" s="1338"/>
      <c r="BWJ111" s="1338"/>
      <c r="BWK111" s="1338"/>
      <c r="BWL111" s="1338"/>
      <c r="BWM111" s="1338"/>
      <c r="BWN111" s="1338"/>
      <c r="BWO111" s="1338"/>
      <c r="BWP111" s="1338"/>
      <c r="BWQ111" s="1338"/>
      <c r="BWR111" s="1338"/>
      <c r="BWS111" s="1338"/>
      <c r="BWT111" s="1338"/>
      <c r="BWU111" s="1338"/>
      <c r="BWV111" s="1338"/>
      <c r="BWW111" s="1338"/>
      <c r="BWX111" s="1338"/>
      <c r="BWY111" s="1338"/>
      <c r="BWZ111" s="1338"/>
      <c r="BXA111" s="1338"/>
      <c r="BXB111" s="1338"/>
      <c r="BXC111" s="1338"/>
      <c r="BXD111" s="1338"/>
      <c r="BXE111" s="1338"/>
      <c r="BXF111" s="1338"/>
      <c r="BXG111" s="1338"/>
      <c r="BXH111" s="1338"/>
      <c r="BXI111" s="1338"/>
      <c r="BXJ111" s="1338"/>
      <c r="BXK111" s="1338"/>
      <c r="BXL111" s="1338"/>
      <c r="BXM111" s="1338"/>
      <c r="BXN111" s="1338"/>
      <c r="BXO111" s="1338"/>
      <c r="BXP111" s="1338"/>
      <c r="BXQ111" s="1338"/>
      <c r="BXR111" s="1338"/>
      <c r="BXS111" s="1338"/>
      <c r="BXT111" s="1338"/>
      <c r="BXU111" s="1338"/>
      <c r="BXV111" s="1338"/>
      <c r="BXW111" s="1338"/>
      <c r="BXX111" s="1338"/>
      <c r="BXY111" s="1338"/>
      <c r="BXZ111" s="1338"/>
      <c r="BYA111" s="1338"/>
      <c r="BYB111" s="1338"/>
      <c r="BYC111" s="1338"/>
      <c r="BYD111" s="1338"/>
      <c r="BYE111" s="1338"/>
      <c r="BYF111" s="1338"/>
      <c r="BYG111" s="1338"/>
      <c r="BYH111" s="1338"/>
      <c r="BYI111" s="1338"/>
      <c r="BYJ111" s="1338"/>
      <c r="BYK111" s="1338"/>
      <c r="BYL111" s="1338"/>
      <c r="BYM111" s="1338"/>
      <c r="BYN111" s="1338"/>
      <c r="BYO111" s="1338"/>
      <c r="BYP111" s="1338"/>
      <c r="BYQ111" s="1338"/>
      <c r="BYR111" s="1338"/>
      <c r="BYS111" s="1338"/>
      <c r="BYT111" s="1338"/>
      <c r="BYU111" s="1338"/>
      <c r="BYV111" s="1338"/>
      <c r="BYW111" s="1338"/>
      <c r="BYX111" s="1338"/>
      <c r="BYY111" s="1338"/>
      <c r="BYZ111" s="1338"/>
      <c r="BZA111" s="1338"/>
      <c r="BZB111" s="1338"/>
      <c r="BZC111" s="1338"/>
      <c r="BZD111" s="1338"/>
      <c r="BZE111" s="1338"/>
      <c r="BZF111" s="1338"/>
      <c r="BZG111" s="1338"/>
      <c r="BZH111" s="1338"/>
      <c r="BZI111" s="1338"/>
      <c r="BZJ111" s="1338"/>
      <c r="BZK111" s="1338"/>
      <c r="BZL111" s="1338"/>
      <c r="BZM111" s="1338"/>
      <c r="BZN111" s="1338"/>
      <c r="BZO111" s="1338"/>
      <c r="BZP111" s="1338"/>
      <c r="BZQ111" s="1338"/>
      <c r="BZR111" s="1338"/>
      <c r="BZS111" s="1338"/>
      <c r="BZT111" s="1338"/>
      <c r="BZU111" s="1338"/>
      <c r="BZV111" s="1338"/>
      <c r="BZW111" s="1338"/>
      <c r="BZX111" s="1338"/>
      <c r="BZY111" s="1338"/>
      <c r="BZZ111" s="1338"/>
      <c r="CAA111" s="1338"/>
      <c r="CAB111" s="1338"/>
      <c r="CAC111" s="1338"/>
      <c r="CAD111" s="1338"/>
      <c r="CAE111" s="1338"/>
      <c r="CAF111" s="1338"/>
      <c r="CAG111" s="1338"/>
      <c r="CAH111" s="1338"/>
      <c r="CAI111" s="1338"/>
      <c r="CAJ111" s="1338"/>
      <c r="CAK111" s="1338"/>
      <c r="CAL111" s="1338"/>
      <c r="CAM111" s="1338"/>
      <c r="CAN111" s="1338"/>
      <c r="CAO111" s="1338"/>
      <c r="CAP111" s="1338"/>
      <c r="CAQ111" s="1338"/>
      <c r="CAR111" s="1338"/>
      <c r="CAS111" s="1338"/>
      <c r="CAT111" s="1338"/>
      <c r="CAU111" s="1338"/>
      <c r="CAV111" s="1338"/>
      <c r="CAW111" s="1338"/>
      <c r="CAX111" s="1338"/>
      <c r="CAY111" s="1338"/>
      <c r="CAZ111" s="1338"/>
      <c r="CBA111" s="1338"/>
      <c r="CBB111" s="1338"/>
      <c r="CBC111" s="1338"/>
      <c r="CBD111" s="1338"/>
      <c r="CBE111" s="1338"/>
      <c r="CBF111" s="1338"/>
      <c r="CBG111" s="1338"/>
      <c r="CBH111" s="1338"/>
      <c r="CBI111" s="1338"/>
      <c r="CBJ111" s="1338"/>
      <c r="CBK111" s="1338"/>
      <c r="CBL111" s="1338"/>
      <c r="CBM111" s="1338"/>
      <c r="CBN111" s="1338"/>
      <c r="CBO111" s="1338"/>
      <c r="CBP111" s="1338"/>
      <c r="CBQ111" s="1338"/>
      <c r="CBR111" s="1338"/>
      <c r="CBS111" s="1338"/>
      <c r="CBT111" s="1338"/>
      <c r="CBU111" s="1338"/>
      <c r="CBV111" s="1338"/>
      <c r="CBW111" s="1338"/>
      <c r="CBX111" s="1338"/>
      <c r="CBY111" s="1338"/>
      <c r="CBZ111" s="1338"/>
      <c r="CCA111" s="1338"/>
      <c r="CCB111" s="1338"/>
      <c r="CCC111" s="1338"/>
      <c r="CCD111" s="1338"/>
      <c r="CCE111" s="1338"/>
      <c r="CCF111" s="1338"/>
      <c r="CCG111" s="1338"/>
      <c r="CCH111" s="1338"/>
      <c r="CCI111" s="1338"/>
      <c r="CCJ111" s="1338"/>
      <c r="CCK111" s="1338"/>
      <c r="CCL111" s="1338"/>
      <c r="CCM111" s="1338"/>
      <c r="CCN111" s="1338"/>
      <c r="CCO111" s="1338"/>
      <c r="CCP111" s="1338"/>
      <c r="CCQ111" s="1338"/>
      <c r="CCR111" s="1338"/>
      <c r="CCS111" s="1338"/>
      <c r="CCT111" s="1338"/>
      <c r="CCU111" s="1338"/>
      <c r="CCV111" s="1338"/>
      <c r="CCW111" s="1338"/>
      <c r="CCX111" s="1338"/>
      <c r="CCY111" s="1338"/>
      <c r="CCZ111" s="1338"/>
      <c r="CDA111" s="1338"/>
      <c r="CDB111" s="1338"/>
      <c r="CDC111" s="1338"/>
      <c r="CDD111" s="1338"/>
      <c r="CDE111" s="1338"/>
      <c r="CDF111" s="1338"/>
      <c r="CDG111" s="1338"/>
      <c r="CDH111" s="1338"/>
      <c r="CDI111" s="1338"/>
      <c r="CDJ111" s="1338"/>
      <c r="CDK111" s="1338"/>
      <c r="CDL111" s="1338"/>
      <c r="CDM111" s="1338"/>
      <c r="CDN111" s="1338"/>
      <c r="CDO111" s="1338"/>
      <c r="CDP111" s="1338"/>
      <c r="CDQ111" s="1338"/>
      <c r="CDR111" s="1338"/>
      <c r="CDS111" s="1338"/>
      <c r="CDT111" s="1338"/>
      <c r="CDU111" s="1338"/>
      <c r="CDV111" s="1338"/>
      <c r="CDW111" s="1338"/>
      <c r="CDX111" s="1338"/>
      <c r="CDY111" s="1338"/>
      <c r="CDZ111" s="1338"/>
      <c r="CEA111" s="1338"/>
      <c r="CEB111" s="1338"/>
      <c r="CEC111" s="1338"/>
      <c r="CED111" s="1338"/>
      <c r="CEE111" s="1338"/>
      <c r="CEF111" s="1338"/>
      <c r="CEG111" s="1338"/>
      <c r="CEH111" s="1338"/>
      <c r="CEI111" s="1338"/>
      <c r="CEJ111" s="1338"/>
      <c r="CEK111" s="1338"/>
      <c r="CEL111" s="1338"/>
      <c r="CEM111" s="1338"/>
      <c r="CEN111" s="1338"/>
      <c r="CEO111" s="1338"/>
      <c r="CEP111" s="1338"/>
      <c r="CEQ111" s="1338"/>
      <c r="CER111" s="1338"/>
      <c r="CES111" s="1338"/>
      <c r="CET111" s="1338"/>
      <c r="CEU111" s="1338"/>
      <c r="CEV111" s="1338"/>
      <c r="CEW111" s="1338"/>
      <c r="CEX111" s="1338"/>
      <c r="CEY111" s="1338"/>
      <c r="CEZ111" s="1338"/>
      <c r="CFA111" s="1338"/>
      <c r="CFB111" s="1338"/>
      <c r="CFC111" s="1338"/>
      <c r="CFD111" s="1338"/>
      <c r="CFE111" s="1338"/>
      <c r="CFF111" s="1338"/>
      <c r="CFG111" s="1338"/>
      <c r="CFH111" s="1338"/>
      <c r="CFI111" s="1338"/>
      <c r="CFJ111" s="1338"/>
      <c r="CFK111" s="1338"/>
      <c r="CFL111" s="1338"/>
      <c r="CFM111" s="1338"/>
      <c r="CFN111" s="1338"/>
      <c r="CFO111" s="1338"/>
      <c r="CFP111" s="1338"/>
      <c r="CFQ111" s="1338"/>
      <c r="CFR111" s="1338"/>
      <c r="CFS111" s="1338"/>
      <c r="CFT111" s="1338"/>
      <c r="CFU111" s="1338"/>
      <c r="CFV111" s="1338"/>
      <c r="CFW111" s="1338"/>
      <c r="CFX111" s="1338"/>
      <c r="CFY111" s="1338"/>
      <c r="CFZ111" s="1338"/>
      <c r="CGA111" s="1338"/>
      <c r="CGB111" s="1338"/>
      <c r="CGC111" s="1338"/>
      <c r="CGD111" s="1338"/>
      <c r="CGE111" s="1338"/>
      <c r="CGF111" s="1338"/>
      <c r="CGG111" s="1338"/>
      <c r="CGH111" s="1338"/>
      <c r="CGI111" s="1338"/>
      <c r="CGJ111" s="1338"/>
      <c r="CGK111" s="1338"/>
      <c r="CGL111" s="1338"/>
      <c r="CGM111" s="1338"/>
      <c r="CGN111" s="1338"/>
      <c r="CGO111" s="1338"/>
      <c r="CGP111" s="1338"/>
      <c r="CGQ111" s="1338"/>
      <c r="CGR111" s="1338"/>
      <c r="CGS111" s="1338"/>
      <c r="CGT111" s="1338"/>
      <c r="CGU111" s="1338"/>
      <c r="CGV111" s="1338"/>
      <c r="CGW111" s="1338"/>
      <c r="CGX111" s="1338"/>
      <c r="CGY111" s="1338"/>
      <c r="CGZ111" s="1338"/>
      <c r="CHA111" s="1338"/>
      <c r="CHB111" s="1338"/>
      <c r="CHC111" s="1338"/>
      <c r="CHD111" s="1338"/>
      <c r="CHE111" s="1338"/>
      <c r="CHF111" s="1338"/>
      <c r="CHG111" s="1338"/>
      <c r="CHH111" s="1338"/>
      <c r="CHI111" s="1338"/>
      <c r="CHJ111" s="1338"/>
      <c r="CHK111" s="1338"/>
      <c r="CHL111" s="1338"/>
      <c r="CHM111" s="1338"/>
      <c r="CHN111" s="1338"/>
      <c r="CHO111" s="1338"/>
      <c r="CHP111" s="1338"/>
      <c r="CHQ111" s="1338"/>
      <c r="CHR111" s="1338"/>
      <c r="CHS111" s="1338"/>
      <c r="CHT111" s="1338"/>
      <c r="CHU111" s="1338"/>
      <c r="CHV111" s="1338"/>
      <c r="CHW111" s="1338"/>
      <c r="CHX111" s="1338"/>
      <c r="CHY111" s="1338"/>
      <c r="CHZ111" s="1338"/>
      <c r="CIA111" s="1338"/>
      <c r="CIB111" s="1338"/>
      <c r="CIC111" s="1338"/>
      <c r="CID111" s="1338"/>
      <c r="CIE111" s="1338"/>
      <c r="CIF111" s="1338"/>
      <c r="CIG111" s="1338"/>
      <c r="CIH111" s="1338"/>
      <c r="CII111" s="1338"/>
      <c r="CIJ111" s="1338"/>
      <c r="CIK111" s="1338"/>
      <c r="CIL111" s="1338"/>
      <c r="CIM111" s="1338"/>
      <c r="CIN111" s="1338"/>
      <c r="CIO111" s="1338"/>
      <c r="CIP111" s="1338"/>
      <c r="CIQ111" s="1338"/>
      <c r="CIR111" s="1338"/>
      <c r="CIS111" s="1338"/>
      <c r="CIT111" s="1338"/>
      <c r="CIU111" s="1338"/>
      <c r="CIV111" s="1338"/>
      <c r="CIW111" s="1338"/>
      <c r="CIX111" s="1338"/>
      <c r="CIY111" s="1338"/>
      <c r="CIZ111" s="1338"/>
      <c r="CJA111" s="1338"/>
      <c r="CJB111" s="1338"/>
      <c r="CJC111" s="1338"/>
      <c r="CJD111" s="1338"/>
      <c r="CJE111" s="1338"/>
      <c r="CJF111" s="1338"/>
      <c r="CJG111" s="1338"/>
      <c r="CJH111" s="1338"/>
      <c r="CJI111" s="1338"/>
      <c r="CJJ111" s="1338"/>
      <c r="CJK111" s="1338"/>
      <c r="CJL111" s="1338"/>
      <c r="CJM111" s="1338"/>
      <c r="CJN111" s="1338"/>
      <c r="CJO111" s="1338"/>
      <c r="CJP111" s="1338"/>
      <c r="CJQ111" s="1338"/>
      <c r="CJR111" s="1338"/>
      <c r="CJS111" s="1338"/>
      <c r="CJT111" s="1338"/>
      <c r="CJU111" s="1338"/>
      <c r="CJV111" s="1338"/>
      <c r="CJW111" s="1338"/>
      <c r="CJX111" s="1338"/>
      <c r="CJY111" s="1338"/>
      <c r="CJZ111" s="1338"/>
      <c r="CKA111" s="1338"/>
      <c r="CKB111" s="1338"/>
      <c r="CKC111" s="1338"/>
      <c r="CKD111" s="1338"/>
      <c r="CKE111" s="1338"/>
      <c r="CKF111" s="1338"/>
      <c r="CKG111" s="1338"/>
      <c r="CKH111" s="1338"/>
      <c r="CKI111" s="1338"/>
      <c r="CKJ111" s="1338"/>
      <c r="CKK111" s="1338"/>
      <c r="CKL111" s="1338"/>
      <c r="CKM111" s="1338"/>
      <c r="CKN111" s="1338"/>
      <c r="CKO111" s="1338"/>
      <c r="CKP111" s="1338"/>
      <c r="CKQ111" s="1338"/>
      <c r="CKR111" s="1338"/>
      <c r="CKS111" s="1338"/>
      <c r="CKT111" s="1338"/>
      <c r="CKU111" s="1338"/>
      <c r="CKV111" s="1338"/>
      <c r="CKW111" s="1338"/>
      <c r="CKX111" s="1338"/>
      <c r="CKY111" s="1338"/>
      <c r="CKZ111" s="1338"/>
      <c r="CLA111" s="1338"/>
      <c r="CLB111" s="1338"/>
      <c r="CLC111" s="1338"/>
      <c r="CLD111" s="1338"/>
      <c r="CLE111" s="1338"/>
      <c r="CLF111" s="1338"/>
      <c r="CLG111" s="1338"/>
      <c r="CLH111" s="1338"/>
      <c r="CLI111" s="1338"/>
      <c r="CLJ111" s="1338"/>
      <c r="CLK111" s="1338"/>
      <c r="CLL111" s="1338"/>
      <c r="CLM111" s="1338"/>
      <c r="CLN111" s="1338"/>
      <c r="CLO111" s="1338"/>
      <c r="CLP111" s="1338"/>
      <c r="CLQ111" s="1338"/>
      <c r="CLR111" s="1338"/>
      <c r="CLS111" s="1338"/>
      <c r="CLT111" s="1338"/>
      <c r="CLU111" s="1338"/>
      <c r="CLV111" s="1338"/>
      <c r="CLW111" s="1338"/>
      <c r="CLX111" s="1338"/>
      <c r="CLY111" s="1338"/>
      <c r="CLZ111" s="1338"/>
      <c r="CMA111" s="1338"/>
      <c r="CMB111" s="1338"/>
      <c r="CMC111" s="1338"/>
      <c r="CMD111" s="1338"/>
      <c r="CME111" s="1338"/>
      <c r="CMF111" s="1338"/>
      <c r="CMG111" s="1338"/>
      <c r="CMH111" s="1338"/>
      <c r="CMI111" s="1338"/>
      <c r="CMJ111" s="1338"/>
      <c r="CMK111" s="1338"/>
      <c r="CML111" s="1338"/>
      <c r="CMM111" s="1338"/>
      <c r="CMN111" s="1338"/>
      <c r="CMO111" s="1338"/>
      <c r="CMP111" s="1338"/>
      <c r="CMQ111" s="1338"/>
      <c r="CMR111" s="1338"/>
      <c r="CMS111" s="1338"/>
      <c r="CMT111" s="1338"/>
      <c r="CMU111" s="1338"/>
      <c r="CMV111" s="1338"/>
      <c r="CMW111" s="1338"/>
      <c r="CMX111" s="1338"/>
      <c r="CMY111" s="1338"/>
      <c r="CMZ111" s="1338"/>
      <c r="CNA111" s="1338"/>
      <c r="CNB111" s="1338"/>
      <c r="CNC111" s="1338"/>
      <c r="CND111" s="1338"/>
      <c r="CNE111" s="1338"/>
      <c r="CNF111" s="1338"/>
      <c r="CNG111" s="1338"/>
      <c r="CNH111" s="1338"/>
      <c r="CNI111" s="1338"/>
      <c r="CNJ111" s="1338"/>
      <c r="CNK111" s="1338"/>
      <c r="CNL111" s="1338"/>
      <c r="CNM111" s="1338"/>
      <c r="CNN111" s="1338"/>
      <c r="CNO111" s="1338"/>
      <c r="CNP111" s="1338"/>
      <c r="CNQ111" s="1338"/>
      <c r="CNR111" s="1338"/>
      <c r="CNS111" s="1338"/>
      <c r="CNT111" s="1338"/>
      <c r="CNU111" s="1338"/>
      <c r="CNV111" s="1338"/>
      <c r="CNW111" s="1338"/>
      <c r="CNX111" s="1338"/>
      <c r="CNY111" s="1338"/>
      <c r="CNZ111" s="1338"/>
      <c r="COA111" s="1338"/>
      <c r="COB111" s="1338"/>
      <c r="COC111" s="1338"/>
      <c r="COD111" s="1338"/>
      <c r="COE111" s="1338"/>
      <c r="COF111" s="1338"/>
      <c r="COG111" s="1338"/>
      <c r="COH111" s="1338"/>
      <c r="COI111" s="1338"/>
      <c r="COJ111" s="1338"/>
      <c r="COK111" s="1338"/>
      <c r="COL111" s="1338"/>
      <c r="COM111" s="1338"/>
      <c r="CON111" s="1338"/>
      <c r="COO111" s="1338"/>
      <c r="COP111" s="1338"/>
      <c r="COQ111" s="1338"/>
      <c r="COR111" s="1338"/>
      <c r="COS111" s="1338"/>
      <c r="COT111" s="1338"/>
      <c r="COU111" s="1338"/>
      <c r="COV111" s="1338"/>
      <c r="COW111" s="1338"/>
      <c r="COX111" s="1338"/>
      <c r="COY111" s="1338"/>
      <c r="COZ111" s="1338"/>
      <c r="CPA111" s="1338"/>
      <c r="CPB111" s="1338"/>
      <c r="CPC111" s="1338"/>
      <c r="CPD111" s="1338"/>
      <c r="CPE111" s="1338"/>
      <c r="CPF111" s="1338"/>
      <c r="CPG111" s="1338"/>
      <c r="CPH111" s="1338"/>
      <c r="CPI111" s="1338"/>
      <c r="CPJ111" s="1338"/>
      <c r="CPK111" s="1338"/>
      <c r="CPL111" s="1338"/>
      <c r="CPM111" s="1338"/>
      <c r="CPN111" s="1338"/>
      <c r="CPO111" s="1338"/>
      <c r="CPP111" s="1338"/>
      <c r="CPQ111" s="1338"/>
      <c r="CPR111" s="1338"/>
      <c r="CPS111" s="1338"/>
      <c r="CPT111" s="1338"/>
      <c r="CPU111" s="1338"/>
      <c r="CPV111" s="1338"/>
      <c r="CPW111" s="1338"/>
      <c r="CPX111" s="1338"/>
      <c r="CPY111" s="1338"/>
      <c r="CPZ111" s="1338"/>
      <c r="CQA111" s="1338"/>
      <c r="CQB111" s="1338"/>
      <c r="CQC111" s="1338"/>
      <c r="CQD111" s="1338"/>
      <c r="CQE111" s="1338"/>
      <c r="CQF111" s="1338"/>
      <c r="CQG111" s="1338"/>
      <c r="CQH111" s="1338"/>
      <c r="CQI111" s="1338"/>
      <c r="CQJ111" s="1338"/>
      <c r="CQK111" s="1338"/>
      <c r="CQL111" s="1338"/>
      <c r="CQM111" s="1338"/>
      <c r="CQN111" s="1338"/>
      <c r="CQO111" s="1338"/>
      <c r="CQP111" s="1338"/>
      <c r="CQQ111" s="1338"/>
      <c r="CQR111" s="1338"/>
      <c r="CQS111" s="1338"/>
      <c r="CQT111" s="1338"/>
      <c r="CQU111" s="1338"/>
      <c r="CQV111" s="1338"/>
      <c r="CQW111" s="1338"/>
      <c r="CQX111" s="1338"/>
      <c r="CQY111" s="1338"/>
      <c r="CQZ111" s="1338"/>
      <c r="CRA111" s="1338"/>
      <c r="CRB111" s="1338"/>
      <c r="CRC111" s="1338"/>
      <c r="CRD111" s="1338"/>
      <c r="CRE111" s="1338"/>
      <c r="CRF111" s="1338"/>
      <c r="CRG111" s="1338"/>
      <c r="CRH111" s="1338"/>
      <c r="CRI111" s="1338"/>
      <c r="CRJ111" s="1338"/>
      <c r="CRK111" s="1338"/>
      <c r="CRL111" s="1338"/>
      <c r="CRM111" s="1338"/>
      <c r="CRN111" s="1338"/>
      <c r="CRO111" s="1338"/>
      <c r="CRP111" s="1338"/>
      <c r="CRQ111" s="1338"/>
      <c r="CRR111" s="1338"/>
      <c r="CRS111" s="1338"/>
      <c r="CRT111" s="1338"/>
      <c r="CRU111" s="1338"/>
      <c r="CRV111" s="1338"/>
      <c r="CRW111" s="1338"/>
      <c r="CRX111" s="1338"/>
      <c r="CRY111" s="1338"/>
      <c r="CRZ111" s="1338"/>
      <c r="CSA111" s="1338"/>
      <c r="CSB111" s="1338"/>
      <c r="CSC111" s="1338"/>
      <c r="CSD111" s="1338"/>
      <c r="CSE111" s="1338"/>
      <c r="CSF111" s="1338"/>
      <c r="CSG111" s="1338"/>
      <c r="CSH111" s="1338"/>
      <c r="CSI111" s="1338"/>
      <c r="CSJ111" s="1338"/>
      <c r="CSK111" s="1338"/>
      <c r="CSL111" s="1338"/>
      <c r="CSM111" s="1338"/>
      <c r="CSN111" s="1338"/>
      <c r="CSO111" s="1338"/>
      <c r="CSP111" s="1338"/>
      <c r="CSQ111" s="1338"/>
      <c r="CSR111" s="1338"/>
      <c r="CSS111" s="1338"/>
      <c r="CST111" s="1338"/>
      <c r="CSU111" s="1338"/>
      <c r="CSV111" s="1338"/>
      <c r="CSW111" s="1338"/>
      <c r="CSX111" s="1338"/>
      <c r="CSY111" s="1338"/>
      <c r="CSZ111" s="1338"/>
      <c r="CTA111" s="1338"/>
      <c r="CTB111" s="1338"/>
      <c r="CTC111" s="1338"/>
      <c r="CTD111" s="1338"/>
      <c r="CTE111" s="1338"/>
      <c r="CTF111" s="1338"/>
      <c r="CTG111" s="1338"/>
      <c r="CTH111" s="1338"/>
      <c r="CTI111" s="1338"/>
      <c r="CTJ111" s="1338"/>
      <c r="CTK111" s="1338"/>
      <c r="CTL111" s="1338"/>
      <c r="CTM111" s="1338"/>
      <c r="CTN111" s="1338"/>
      <c r="CTO111" s="1338"/>
      <c r="CTP111" s="1338"/>
      <c r="CTQ111" s="1338"/>
      <c r="CTR111" s="1338"/>
      <c r="CTS111" s="1338"/>
      <c r="CTT111" s="1338"/>
      <c r="CTU111" s="1338"/>
      <c r="CTV111" s="1338"/>
      <c r="CTW111" s="1338"/>
      <c r="CTX111" s="1338"/>
      <c r="CTY111" s="1338"/>
      <c r="CTZ111" s="1338"/>
      <c r="CUA111" s="1338"/>
      <c r="CUB111" s="1338"/>
      <c r="CUC111" s="1338"/>
      <c r="CUD111" s="1338"/>
      <c r="CUE111" s="1338"/>
      <c r="CUF111" s="1338"/>
      <c r="CUG111" s="1338"/>
      <c r="CUH111" s="1338"/>
      <c r="CUI111" s="1338"/>
      <c r="CUJ111" s="1338"/>
      <c r="CUK111" s="1338"/>
      <c r="CUL111" s="1338"/>
      <c r="CUM111" s="1338"/>
      <c r="CUN111" s="1338"/>
      <c r="CUO111" s="1338"/>
      <c r="CUP111" s="1338"/>
      <c r="CUQ111" s="1338"/>
      <c r="CUR111" s="1338"/>
      <c r="CUS111" s="1338"/>
      <c r="CUT111" s="1338"/>
      <c r="CUU111" s="1338"/>
      <c r="CUV111" s="1338"/>
      <c r="CUW111" s="1338"/>
      <c r="CUX111" s="1338"/>
      <c r="CUY111" s="1338"/>
      <c r="CUZ111" s="1338"/>
      <c r="CVA111" s="1338"/>
      <c r="CVB111" s="1338"/>
      <c r="CVC111" s="1338"/>
      <c r="CVD111" s="1338"/>
      <c r="CVE111" s="1338"/>
      <c r="CVF111" s="1338"/>
      <c r="CVG111" s="1338"/>
      <c r="CVH111" s="1338"/>
      <c r="CVI111" s="1338"/>
      <c r="CVJ111" s="1338"/>
      <c r="CVK111" s="1338"/>
      <c r="CVL111" s="1338"/>
      <c r="CVM111" s="1338"/>
      <c r="CVN111" s="1338"/>
      <c r="CVO111" s="1338"/>
      <c r="CVP111" s="1338"/>
      <c r="CVQ111" s="1338"/>
      <c r="CVR111" s="1338"/>
      <c r="CVS111" s="1338"/>
      <c r="CVT111" s="1338"/>
      <c r="CVU111" s="1338"/>
      <c r="CVV111" s="1338"/>
      <c r="CVW111" s="1338"/>
      <c r="CVX111" s="1338"/>
      <c r="CVY111" s="1338"/>
      <c r="CVZ111" s="1338"/>
      <c r="CWA111" s="1338"/>
      <c r="CWB111" s="1338"/>
      <c r="CWC111" s="1338"/>
      <c r="CWD111" s="1338"/>
      <c r="CWE111" s="1338"/>
      <c r="CWF111" s="1338"/>
      <c r="CWG111" s="1338"/>
      <c r="CWH111" s="1338"/>
      <c r="CWI111" s="1338"/>
      <c r="CWJ111" s="1338"/>
      <c r="CWK111" s="1338"/>
      <c r="CWL111" s="1338"/>
      <c r="CWM111" s="1338"/>
      <c r="CWN111" s="1338"/>
      <c r="CWO111" s="1338"/>
      <c r="CWP111" s="1338"/>
      <c r="CWQ111" s="1338"/>
      <c r="CWR111" s="1338"/>
      <c r="CWS111" s="1338"/>
      <c r="CWT111" s="1338"/>
      <c r="CWU111" s="1338"/>
      <c r="CWV111" s="1338"/>
      <c r="CWW111" s="1338"/>
      <c r="CWX111" s="1338"/>
      <c r="CWY111" s="1338"/>
      <c r="CWZ111" s="1338"/>
      <c r="CXA111" s="1338"/>
      <c r="CXB111" s="1338"/>
      <c r="CXC111" s="1338"/>
      <c r="CXD111" s="1338"/>
      <c r="CXE111" s="1338"/>
      <c r="CXF111" s="1338"/>
      <c r="CXG111" s="1338"/>
      <c r="CXH111" s="1338"/>
      <c r="CXI111" s="1338"/>
      <c r="CXJ111" s="1338"/>
      <c r="CXK111" s="1338"/>
      <c r="CXL111" s="1338"/>
      <c r="CXM111" s="1338"/>
      <c r="CXN111" s="1338"/>
      <c r="CXO111" s="1338"/>
      <c r="CXP111" s="1338"/>
      <c r="CXQ111" s="1338"/>
      <c r="CXR111" s="1338"/>
      <c r="CXS111" s="1338"/>
      <c r="CXT111" s="1338"/>
      <c r="CXU111" s="1338"/>
      <c r="CXV111" s="1338"/>
      <c r="CXW111" s="1338"/>
      <c r="CXX111" s="1338"/>
      <c r="CXY111" s="1338"/>
      <c r="CXZ111" s="1338"/>
      <c r="CYA111" s="1338"/>
      <c r="CYB111" s="1338"/>
      <c r="CYC111" s="1338"/>
      <c r="CYD111" s="1338"/>
      <c r="CYE111" s="1338"/>
      <c r="CYF111" s="1338"/>
      <c r="CYG111" s="1338"/>
      <c r="CYH111" s="1338"/>
      <c r="CYI111" s="1338"/>
      <c r="CYJ111" s="1338"/>
      <c r="CYK111" s="1338"/>
      <c r="CYL111" s="1338"/>
      <c r="CYM111" s="1338"/>
      <c r="CYN111" s="1338"/>
      <c r="CYO111" s="1338"/>
      <c r="CYP111" s="1338"/>
      <c r="CYQ111" s="1338"/>
      <c r="CYR111" s="1338"/>
      <c r="CYS111" s="1338"/>
      <c r="CYT111" s="1338"/>
      <c r="CYU111" s="1338"/>
      <c r="CYV111" s="1338"/>
      <c r="CYW111" s="1338"/>
      <c r="CYX111" s="1338"/>
      <c r="CYY111" s="1338"/>
      <c r="CYZ111" s="1338"/>
      <c r="CZA111" s="1338"/>
      <c r="CZB111" s="1338"/>
      <c r="CZC111" s="1338"/>
      <c r="CZD111" s="1338"/>
      <c r="CZE111" s="1338"/>
      <c r="CZF111" s="1338"/>
      <c r="CZG111" s="1338"/>
      <c r="CZH111" s="1338"/>
      <c r="CZI111" s="1338"/>
      <c r="CZJ111" s="1338"/>
      <c r="CZK111" s="1338"/>
      <c r="CZL111" s="1338"/>
      <c r="CZM111" s="1338"/>
      <c r="CZN111" s="1338"/>
      <c r="CZO111" s="1338"/>
      <c r="CZP111" s="1338"/>
      <c r="CZQ111" s="1338"/>
      <c r="CZR111" s="1338"/>
      <c r="CZS111" s="1338"/>
      <c r="CZT111" s="1338"/>
      <c r="CZU111" s="1338"/>
      <c r="CZV111" s="1338"/>
      <c r="CZW111" s="1338"/>
      <c r="CZX111" s="1338"/>
      <c r="CZY111" s="1338"/>
      <c r="CZZ111" s="1338"/>
      <c r="DAA111" s="1338"/>
      <c r="DAB111" s="1338"/>
      <c r="DAC111" s="1338"/>
      <c r="DAD111" s="1338"/>
      <c r="DAE111" s="1338"/>
      <c r="DAF111" s="1338"/>
      <c r="DAG111" s="1338"/>
      <c r="DAH111" s="1338"/>
      <c r="DAI111" s="1338"/>
      <c r="DAJ111" s="1338"/>
      <c r="DAK111" s="1338"/>
      <c r="DAL111" s="1338"/>
      <c r="DAM111" s="1338"/>
      <c r="DAN111" s="1338"/>
      <c r="DAO111" s="1338"/>
      <c r="DAP111" s="1338"/>
      <c r="DAQ111" s="1338"/>
      <c r="DAR111" s="1338"/>
      <c r="DAS111" s="1338"/>
      <c r="DAT111" s="1338"/>
      <c r="DAU111" s="1338"/>
      <c r="DAV111" s="1338"/>
      <c r="DAW111" s="1338"/>
      <c r="DAX111" s="1338"/>
      <c r="DAY111" s="1338"/>
      <c r="DAZ111" s="1338"/>
      <c r="DBA111" s="1338"/>
      <c r="DBB111" s="1338"/>
      <c r="DBC111" s="1338"/>
      <c r="DBD111" s="1338"/>
      <c r="DBE111" s="1338"/>
      <c r="DBF111" s="1338"/>
      <c r="DBG111" s="1338"/>
      <c r="DBH111" s="1338"/>
      <c r="DBI111" s="1338"/>
      <c r="DBJ111" s="1338"/>
      <c r="DBK111" s="1338"/>
      <c r="DBL111" s="1338"/>
      <c r="DBM111" s="1338"/>
      <c r="DBN111" s="1338"/>
      <c r="DBO111" s="1338"/>
      <c r="DBP111" s="1338"/>
      <c r="DBQ111" s="1338"/>
      <c r="DBR111" s="1338"/>
      <c r="DBS111" s="1338"/>
      <c r="DBT111" s="1338"/>
      <c r="DBU111" s="1338"/>
      <c r="DBV111" s="1338"/>
      <c r="DBW111" s="1338"/>
      <c r="DBX111" s="1338"/>
      <c r="DBY111" s="1338"/>
      <c r="DBZ111" s="1338"/>
      <c r="DCA111" s="1338"/>
      <c r="DCB111" s="1338"/>
      <c r="DCC111" s="1338"/>
      <c r="DCD111" s="1338"/>
      <c r="DCE111" s="1338"/>
      <c r="DCF111" s="1338"/>
      <c r="DCG111" s="1338"/>
      <c r="DCH111" s="1338"/>
      <c r="DCI111" s="1338"/>
      <c r="DCJ111" s="1338"/>
      <c r="DCK111" s="1338"/>
      <c r="DCL111" s="1338"/>
      <c r="DCM111" s="1338"/>
      <c r="DCN111" s="1338"/>
      <c r="DCO111" s="1338"/>
      <c r="DCP111" s="1338"/>
      <c r="DCQ111" s="1338"/>
      <c r="DCR111" s="1338"/>
      <c r="DCS111" s="1338"/>
      <c r="DCT111" s="1338"/>
      <c r="DCU111" s="1338"/>
      <c r="DCV111" s="1338"/>
      <c r="DCW111" s="1338"/>
      <c r="DCX111" s="1338"/>
      <c r="DCY111" s="1338"/>
      <c r="DCZ111" s="1338"/>
      <c r="DDA111" s="1338"/>
      <c r="DDB111" s="1338"/>
      <c r="DDC111" s="1338"/>
      <c r="DDD111" s="1338"/>
      <c r="DDE111" s="1338"/>
      <c r="DDF111" s="1338"/>
      <c r="DDG111" s="1338"/>
      <c r="DDH111" s="1338"/>
      <c r="DDI111" s="1338"/>
      <c r="DDJ111" s="1338"/>
      <c r="DDK111" s="1338"/>
      <c r="DDL111" s="1338"/>
      <c r="DDM111" s="1338"/>
      <c r="DDN111" s="1338"/>
      <c r="DDO111" s="1338"/>
      <c r="DDP111" s="1338"/>
      <c r="DDQ111" s="1338"/>
      <c r="DDR111" s="1338"/>
      <c r="DDS111" s="1338"/>
      <c r="DDT111" s="1338"/>
      <c r="DDU111" s="1338"/>
      <c r="DDV111" s="1338"/>
      <c r="DDW111" s="1338"/>
      <c r="DDX111" s="1338"/>
      <c r="DDY111" s="1338"/>
      <c r="DDZ111" s="1338"/>
      <c r="DEA111" s="1338"/>
      <c r="DEB111" s="1338"/>
      <c r="DEC111" s="1338"/>
      <c r="DED111" s="1338"/>
      <c r="DEE111" s="1338"/>
      <c r="DEF111" s="1338"/>
      <c r="DEG111" s="1338"/>
      <c r="DEH111" s="1338"/>
      <c r="DEI111" s="1338"/>
      <c r="DEJ111" s="1338"/>
      <c r="DEK111" s="1338"/>
      <c r="DEL111" s="1338"/>
      <c r="DEM111" s="1338"/>
      <c r="DEN111" s="1338"/>
      <c r="DEO111" s="1338"/>
      <c r="DEP111" s="1338"/>
      <c r="DEQ111" s="1338"/>
      <c r="DER111" s="1338"/>
      <c r="DES111" s="1338"/>
      <c r="DET111" s="1338"/>
      <c r="DEU111" s="1338"/>
      <c r="DEV111" s="1338"/>
      <c r="DEW111" s="1338"/>
      <c r="DEX111" s="1338"/>
      <c r="DEY111" s="1338"/>
      <c r="DEZ111" s="1338"/>
      <c r="DFA111" s="1338"/>
      <c r="DFB111" s="1338"/>
      <c r="DFC111" s="1338"/>
      <c r="DFD111" s="1338"/>
      <c r="DFE111" s="1338"/>
      <c r="DFF111" s="1338"/>
      <c r="DFG111" s="1338"/>
      <c r="DFH111" s="1338"/>
      <c r="DFI111" s="1338"/>
      <c r="DFJ111" s="1338"/>
      <c r="DFK111" s="1338"/>
      <c r="DFL111" s="1338"/>
      <c r="DFM111" s="1338"/>
      <c r="DFN111" s="1338"/>
      <c r="DFO111" s="1338"/>
      <c r="DFP111" s="1338"/>
      <c r="DFQ111" s="1338"/>
      <c r="DFR111" s="1338"/>
      <c r="DFS111" s="1338"/>
      <c r="DFT111" s="1338"/>
      <c r="DFU111" s="1338"/>
      <c r="DFV111" s="1338"/>
      <c r="DFW111" s="1338"/>
      <c r="DFX111" s="1338"/>
      <c r="DFY111" s="1338"/>
      <c r="DFZ111" s="1338"/>
      <c r="DGA111" s="1338"/>
      <c r="DGB111" s="1338"/>
      <c r="DGC111" s="1338"/>
      <c r="DGD111" s="1338"/>
      <c r="DGE111" s="1338"/>
      <c r="DGF111" s="1338"/>
      <c r="DGG111" s="1338"/>
      <c r="DGH111" s="1338"/>
      <c r="DGI111" s="1338"/>
      <c r="DGJ111" s="1338"/>
      <c r="DGK111" s="1338"/>
      <c r="DGL111" s="1338"/>
      <c r="DGM111" s="1338"/>
      <c r="DGN111" s="1338"/>
      <c r="DGO111" s="1338"/>
      <c r="DGP111" s="1338"/>
      <c r="DGQ111" s="1338"/>
      <c r="DGR111" s="1338"/>
      <c r="DGS111" s="1338"/>
      <c r="DGT111" s="1338"/>
      <c r="DGU111" s="1338"/>
      <c r="DGV111" s="1338"/>
      <c r="DGW111" s="1338"/>
      <c r="DGX111" s="1338"/>
      <c r="DGY111" s="1338"/>
      <c r="DGZ111" s="1338"/>
      <c r="DHA111" s="1338"/>
      <c r="DHB111" s="1338"/>
      <c r="DHC111" s="1338"/>
      <c r="DHD111" s="1338"/>
      <c r="DHE111" s="1338"/>
      <c r="DHF111" s="1338"/>
      <c r="DHG111" s="1338"/>
      <c r="DHH111" s="1338"/>
      <c r="DHI111" s="1338"/>
      <c r="DHJ111" s="1338"/>
      <c r="DHK111" s="1338"/>
      <c r="DHL111" s="1338"/>
      <c r="DHM111" s="1338"/>
      <c r="DHN111" s="1338"/>
      <c r="DHO111" s="1338"/>
      <c r="DHP111" s="1338"/>
      <c r="DHQ111" s="1338"/>
      <c r="DHR111" s="1338"/>
      <c r="DHS111" s="1338"/>
      <c r="DHT111" s="1338"/>
      <c r="DHU111" s="1338"/>
      <c r="DHV111" s="1338"/>
      <c r="DHW111" s="1338"/>
      <c r="DHX111" s="1338"/>
      <c r="DHY111" s="1338"/>
      <c r="DHZ111" s="1338"/>
      <c r="DIA111" s="1338"/>
      <c r="DIB111" s="1338"/>
      <c r="DIC111" s="1338"/>
      <c r="DID111" s="1338"/>
      <c r="DIE111" s="1338"/>
      <c r="DIF111" s="1338"/>
      <c r="DIG111" s="1338"/>
      <c r="DIH111" s="1338"/>
      <c r="DII111" s="1338"/>
      <c r="DIJ111" s="1338"/>
      <c r="DIK111" s="1338"/>
      <c r="DIL111" s="1338"/>
      <c r="DIM111" s="1338"/>
      <c r="DIN111" s="1338"/>
      <c r="DIO111" s="1338"/>
      <c r="DIP111" s="1338"/>
      <c r="DIQ111" s="1338"/>
      <c r="DIR111" s="1338"/>
      <c r="DIS111" s="1338"/>
      <c r="DIT111" s="1338"/>
      <c r="DIU111" s="1338"/>
      <c r="DIV111" s="1338"/>
      <c r="DIW111" s="1338"/>
      <c r="DIX111" s="1338"/>
      <c r="DIY111" s="1338"/>
      <c r="DIZ111" s="1338"/>
      <c r="DJA111" s="1338"/>
      <c r="DJB111" s="1338"/>
      <c r="DJC111" s="1338"/>
      <c r="DJD111" s="1338"/>
      <c r="DJE111" s="1338"/>
      <c r="DJF111" s="1338"/>
      <c r="DJG111" s="1338"/>
      <c r="DJH111" s="1338"/>
      <c r="DJI111" s="1338"/>
      <c r="DJJ111" s="1338"/>
      <c r="DJK111" s="1338"/>
      <c r="DJL111" s="1338"/>
      <c r="DJM111" s="1338"/>
      <c r="DJN111" s="1338"/>
      <c r="DJO111" s="1338"/>
      <c r="DJP111" s="1338"/>
      <c r="DJQ111" s="1338"/>
      <c r="DJR111" s="1338"/>
      <c r="DJS111" s="1338"/>
      <c r="DJT111" s="1338"/>
      <c r="DJU111" s="1338"/>
      <c r="DJV111" s="1338"/>
      <c r="DJW111" s="1338"/>
      <c r="DJX111" s="1338"/>
      <c r="DJY111" s="1338"/>
      <c r="DJZ111" s="1338"/>
      <c r="DKA111" s="1338"/>
      <c r="DKB111" s="1338"/>
      <c r="DKC111" s="1338"/>
      <c r="DKD111" s="1338"/>
      <c r="DKE111" s="1338"/>
      <c r="DKF111" s="1338"/>
      <c r="DKG111" s="1338"/>
      <c r="DKH111" s="1338"/>
      <c r="DKI111" s="1338"/>
      <c r="DKJ111" s="1338"/>
      <c r="DKK111" s="1338"/>
      <c r="DKL111" s="1338"/>
      <c r="DKM111" s="1338"/>
      <c r="DKN111" s="1338"/>
      <c r="DKO111" s="1338"/>
      <c r="DKP111" s="1338"/>
      <c r="DKQ111" s="1338"/>
      <c r="DKR111" s="1338"/>
      <c r="DKS111" s="1338"/>
      <c r="DKT111" s="1338"/>
      <c r="DKU111" s="1338"/>
      <c r="DKV111" s="1338"/>
      <c r="DKW111" s="1338"/>
      <c r="DKX111" s="1338"/>
      <c r="DKY111" s="1338"/>
      <c r="DKZ111" s="1338"/>
      <c r="DLA111" s="1338"/>
      <c r="DLB111" s="1338"/>
      <c r="DLC111" s="1338"/>
      <c r="DLD111" s="1338"/>
      <c r="DLE111" s="1338"/>
      <c r="DLF111" s="1338"/>
      <c r="DLG111" s="1338"/>
      <c r="DLH111" s="1338"/>
      <c r="DLI111" s="1338"/>
      <c r="DLJ111" s="1338"/>
      <c r="DLK111" s="1338"/>
      <c r="DLL111" s="1338"/>
      <c r="DLM111" s="1338"/>
      <c r="DLN111" s="1338"/>
      <c r="DLO111" s="1338"/>
      <c r="DLP111" s="1338"/>
      <c r="DLQ111" s="1338"/>
      <c r="DLR111" s="1338"/>
      <c r="DLS111" s="1338"/>
      <c r="DLT111" s="1338"/>
      <c r="DLU111" s="1338"/>
      <c r="DLV111" s="1338"/>
      <c r="DLW111" s="1338"/>
      <c r="DLX111" s="1338"/>
      <c r="DLY111" s="1338"/>
      <c r="DLZ111" s="1338"/>
      <c r="DMA111" s="1338"/>
      <c r="DMB111" s="1338"/>
      <c r="DMC111" s="1338"/>
      <c r="DMD111" s="1338"/>
      <c r="DME111" s="1338"/>
      <c r="DMF111" s="1338"/>
      <c r="DMG111" s="1338"/>
      <c r="DMH111" s="1338"/>
      <c r="DMI111" s="1338"/>
      <c r="DMJ111" s="1338"/>
      <c r="DMK111" s="1338"/>
      <c r="DML111" s="1338"/>
      <c r="DMM111" s="1338"/>
      <c r="DMN111" s="1338"/>
      <c r="DMO111" s="1338"/>
      <c r="DMP111" s="1338"/>
      <c r="DMQ111" s="1338"/>
      <c r="DMR111" s="1338"/>
      <c r="DMS111" s="1338"/>
      <c r="DMT111" s="1338"/>
      <c r="DMU111" s="1338"/>
      <c r="DMV111" s="1338"/>
      <c r="DMW111" s="1338"/>
      <c r="DMX111" s="1338"/>
      <c r="DMY111" s="1338"/>
      <c r="DMZ111" s="1338"/>
      <c r="DNA111" s="1338"/>
      <c r="DNB111" s="1338"/>
      <c r="DNC111" s="1338"/>
      <c r="DND111" s="1338"/>
      <c r="DNE111" s="1338"/>
      <c r="DNF111" s="1338"/>
      <c r="DNG111" s="1338"/>
      <c r="DNH111" s="1338"/>
      <c r="DNI111" s="1338"/>
      <c r="DNJ111" s="1338"/>
      <c r="DNK111" s="1338"/>
      <c r="DNL111" s="1338"/>
      <c r="DNM111" s="1338"/>
      <c r="DNN111" s="1338"/>
      <c r="DNO111" s="1338"/>
      <c r="DNP111" s="1338"/>
      <c r="DNQ111" s="1338"/>
      <c r="DNR111" s="1338"/>
      <c r="DNS111" s="1338"/>
      <c r="DNT111" s="1338"/>
      <c r="DNU111" s="1338"/>
      <c r="DNV111" s="1338"/>
      <c r="DNW111" s="1338"/>
      <c r="DNX111" s="1338"/>
      <c r="DNY111" s="1338"/>
      <c r="DNZ111" s="1338"/>
      <c r="DOA111" s="1338"/>
      <c r="DOB111" s="1338"/>
      <c r="DOC111" s="1338"/>
      <c r="DOD111" s="1338"/>
      <c r="DOE111" s="1338"/>
      <c r="DOF111" s="1338"/>
      <c r="DOG111" s="1338"/>
      <c r="DOH111" s="1338"/>
      <c r="DOI111" s="1338"/>
      <c r="DOJ111" s="1338"/>
      <c r="DOK111" s="1338"/>
      <c r="DOL111" s="1338"/>
      <c r="DOM111" s="1338"/>
      <c r="DON111" s="1338"/>
      <c r="DOO111" s="1338"/>
      <c r="DOP111" s="1338"/>
      <c r="DOQ111" s="1338"/>
      <c r="DOR111" s="1338"/>
      <c r="DOS111" s="1338"/>
      <c r="DOT111" s="1338"/>
      <c r="DOU111" s="1338"/>
      <c r="DOV111" s="1338"/>
      <c r="DOW111" s="1338"/>
      <c r="DOX111" s="1338"/>
      <c r="DOY111" s="1338"/>
      <c r="DOZ111" s="1338"/>
      <c r="DPA111" s="1338"/>
      <c r="DPB111" s="1338"/>
      <c r="DPC111" s="1338"/>
      <c r="DPD111" s="1338"/>
      <c r="DPE111" s="1338"/>
      <c r="DPF111" s="1338"/>
      <c r="DPG111" s="1338"/>
      <c r="DPH111" s="1338"/>
      <c r="DPI111" s="1338"/>
      <c r="DPJ111" s="1338"/>
      <c r="DPK111" s="1338"/>
      <c r="DPL111" s="1338"/>
      <c r="DPM111" s="1338"/>
      <c r="DPN111" s="1338"/>
      <c r="DPO111" s="1338"/>
      <c r="DPP111" s="1338"/>
      <c r="DPQ111" s="1338"/>
      <c r="DPR111" s="1338"/>
      <c r="DPS111" s="1338"/>
      <c r="DPT111" s="1338"/>
      <c r="DPU111" s="1338"/>
      <c r="DPV111" s="1338"/>
      <c r="DPW111" s="1338"/>
      <c r="DPX111" s="1338"/>
      <c r="DPY111" s="1338"/>
      <c r="DPZ111" s="1338"/>
      <c r="DQA111" s="1338"/>
      <c r="DQB111" s="1338"/>
      <c r="DQC111" s="1338"/>
      <c r="DQD111" s="1338"/>
      <c r="DQE111" s="1338"/>
      <c r="DQF111" s="1338"/>
      <c r="DQG111" s="1338"/>
      <c r="DQH111" s="1338"/>
      <c r="DQI111" s="1338"/>
      <c r="DQJ111" s="1338"/>
      <c r="DQK111" s="1338"/>
      <c r="DQL111" s="1338"/>
      <c r="DQM111" s="1338"/>
      <c r="DQN111" s="1338"/>
      <c r="DQO111" s="1338"/>
      <c r="DQP111" s="1338"/>
      <c r="DQQ111" s="1338"/>
      <c r="DQR111" s="1338"/>
      <c r="DQS111" s="1338"/>
      <c r="DQT111" s="1338"/>
      <c r="DQU111" s="1338"/>
      <c r="DQV111" s="1338"/>
      <c r="DQW111" s="1338"/>
      <c r="DQX111" s="1338"/>
      <c r="DQY111" s="1338"/>
      <c r="DQZ111" s="1338"/>
      <c r="DRA111" s="1338"/>
      <c r="DRB111" s="1338"/>
      <c r="DRC111" s="1338"/>
      <c r="DRD111" s="1338"/>
      <c r="DRE111" s="1338"/>
      <c r="DRF111" s="1338"/>
      <c r="DRG111" s="1338"/>
      <c r="DRH111" s="1338"/>
      <c r="DRI111" s="1338"/>
      <c r="DRJ111" s="1338"/>
      <c r="DRK111" s="1338"/>
      <c r="DRL111" s="1338"/>
      <c r="DRM111" s="1338"/>
      <c r="DRN111" s="1338"/>
      <c r="DRO111" s="1338"/>
      <c r="DRP111" s="1338"/>
      <c r="DRQ111" s="1338"/>
      <c r="DRR111" s="1338"/>
      <c r="DRS111" s="1338"/>
      <c r="DRT111" s="1338"/>
      <c r="DRU111" s="1338"/>
      <c r="DRV111" s="1338"/>
      <c r="DRW111" s="1338"/>
      <c r="DRX111" s="1338"/>
      <c r="DRY111" s="1338"/>
      <c r="DRZ111" s="1338"/>
      <c r="DSA111" s="1338"/>
      <c r="DSB111" s="1338"/>
      <c r="DSC111" s="1338"/>
      <c r="DSD111" s="1338"/>
      <c r="DSE111" s="1338"/>
      <c r="DSF111" s="1338"/>
      <c r="DSG111" s="1338"/>
      <c r="DSH111" s="1338"/>
      <c r="DSI111" s="1338"/>
      <c r="DSJ111" s="1338"/>
      <c r="DSK111" s="1338"/>
      <c r="DSL111" s="1338"/>
      <c r="DSM111" s="1338"/>
      <c r="DSN111" s="1338"/>
      <c r="DSO111" s="1338"/>
      <c r="DSP111" s="1338"/>
      <c r="DSQ111" s="1338"/>
      <c r="DSR111" s="1338"/>
      <c r="DSS111" s="1338"/>
      <c r="DST111" s="1338"/>
      <c r="DSU111" s="1338"/>
      <c r="DSV111" s="1338"/>
      <c r="DSW111" s="1338"/>
      <c r="DSX111" s="1338"/>
      <c r="DSY111" s="1338"/>
      <c r="DSZ111" s="1338"/>
      <c r="DTA111" s="1338"/>
      <c r="DTB111" s="1338"/>
      <c r="DTC111" s="1338"/>
      <c r="DTD111" s="1338"/>
      <c r="DTE111" s="1338"/>
      <c r="DTF111" s="1338"/>
      <c r="DTG111" s="1338"/>
      <c r="DTH111" s="1338"/>
      <c r="DTI111" s="1338"/>
      <c r="DTJ111" s="1338"/>
      <c r="DTK111" s="1338"/>
      <c r="DTL111" s="1338"/>
      <c r="DTM111" s="1338"/>
      <c r="DTN111" s="1338"/>
      <c r="DTO111" s="1338"/>
      <c r="DTP111" s="1338"/>
      <c r="DTQ111" s="1338"/>
      <c r="DTR111" s="1338"/>
      <c r="DTS111" s="1338"/>
      <c r="DTT111" s="1338"/>
      <c r="DTU111" s="1338"/>
      <c r="DTV111" s="1338"/>
      <c r="DTW111" s="1338"/>
      <c r="DTX111" s="1338"/>
      <c r="DTY111" s="1338"/>
      <c r="DTZ111" s="1338"/>
      <c r="DUA111" s="1338"/>
      <c r="DUB111" s="1338"/>
      <c r="DUC111" s="1338"/>
      <c r="DUD111" s="1338"/>
      <c r="DUE111" s="1338"/>
      <c r="DUF111" s="1338"/>
      <c r="DUG111" s="1338"/>
      <c r="DUH111" s="1338"/>
      <c r="DUI111" s="1338"/>
      <c r="DUJ111" s="1338"/>
      <c r="DUK111" s="1338"/>
      <c r="DUL111" s="1338"/>
      <c r="DUM111" s="1338"/>
      <c r="DUN111" s="1338"/>
      <c r="DUO111" s="1338"/>
      <c r="DUP111" s="1338"/>
      <c r="DUQ111" s="1338"/>
      <c r="DUR111" s="1338"/>
      <c r="DUS111" s="1338"/>
      <c r="DUT111" s="1338"/>
      <c r="DUU111" s="1338"/>
      <c r="DUV111" s="1338"/>
      <c r="DUW111" s="1338"/>
      <c r="DUX111" s="1338"/>
      <c r="DUY111" s="1338"/>
      <c r="DUZ111" s="1338"/>
      <c r="DVA111" s="1338"/>
      <c r="DVB111" s="1338"/>
      <c r="DVC111" s="1338"/>
      <c r="DVD111" s="1338"/>
      <c r="DVE111" s="1338"/>
      <c r="DVF111" s="1338"/>
      <c r="DVG111" s="1338"/>
      <c r="DVH111" s="1338"/>
      <c r="DVI111" s="1338"/>
      <c r="DVJ111" s="1338"/>
      <c r="DVK111" s="1338"/>
      <c r="DVL111" s="1338"/>
      <c r="DVM111" s="1338"/>
      <c r="DVN111" s="1338"/>
      <c r="DVO111" s="1338"/>
      <c r="DVP111" s="1338"/>
      <c r="DVQ111" s="1338"/>
      <c r="DVR111" s="1338"/>
      <c r="DVS111" s="1338"/>
      <c r="DVT111" s="1338"/>
      <c r="DVU111" s="1338"/>
      <c r="DVV111" s="1338"/>
      <c r="DVW111" s="1338"/>
      <c r="DVX111" s="1338"/>
      <c r="DVY111" s="1338"/>
      <c r="DVZ111" s="1338"/>
      <c r="DWA111" s="1338"/>
      <c r="DWB111" s="1338"/>
      <c r="DWC111" s="1338"/>
      <c r="DWD111" s="1338"/>
      <c r="DWE111" s="1338"/>
      <c r="DWF111" s="1338"/>
      <c r="DWG111" s="1338"/>
      <c r="DWH111" s="1338"/>
      <c r="DWI111" s="1338"/>
      <c r="DWJ111" s="1338"/>
      <c r="DWK111" s="1338"/>
      <c r="DWL111" s="1338"/>
      <c r="DWM111" s="1338"/>
      <c r="DWN111" s="1338"/>
      <c r="DWO111" s="1338"/>
      <c r="DWP111" s="1338"/>
      <c r="DWQ111" s="1338"/>
      <c r="DWR111" s="1338"/>
      <c r="DWS111" s="1338"/>
      <c r="DWT111" s="1338"/>
      <c r="DWU111" s="1338"/>
      <c r="DWV111" s="1338"/>
      <c r="DWW111" s="1338"/>
      <c r="DWX111" s="1338"/>
      <c r="DWY111" s="1338"/>
      <c r="DWZ111" s="1338"/>
      <c r="DXA111" s="1338"/>
      <c r="DXB111" s="1338"/>
      <c r="DXC111" s="1338"/>
      <c r="DXD111" s="1338"/>
      <c r="DXE111" s="1338"/>
      <c r="DXF111" s="1338"/>
      <c r="DXG111" s="1338"/>
      <c r="DXH111" s="1338"/>
      <c r="DXI111" s="1338"/>
      <c r="DXJ111" s="1338"/>
      <c r="DXK111" s="1338"/>
      <c r="DXL111" s="1338"/>
      <c r="DXM111" s="1338"/>
      <c r="DXN111" s="1338"/>
      <c r="DXO111" s="1338"/>
      <c r="DXP111" s="1338"/>
      <c r="DXQ111" s="1338"/>
      <c r="DXR111" s="1338"/>
      <c r="DXS111" s="1338"/>
      <c r="DXT111" s="1338"/>
      <c r="DXU111" s="1338"/>
      <c r="DXV111" s="1338"/>
      <c r="DXW111" s="1338"/>
      <c r="DXX111" s="1338"/>
      <c r="DXY111" s="1338"/>
      <c r="DXZ111" s="1338"/>
      <c r="DYA111" s="1338"/>
      <c r="DYB111" s="1338"/>
      <c r="DYC111" s="1338"/>
      <c r="DYD111" s="1338"/>
      <c r="DYE111" s="1338"/>
      <c r="DYF111" s="1338"/>
      <c r="DYG111" s="1338"/>
      <c r="DYH111" s="1338"/>
      <c r="DYI111" s="1338"/>
      <c r="DYJ111" s="1338"/>
      <c r="DYK111" s="1338"/>
      <c r="DYL111" s="1338"/>
      <c r="DYM111" s="1338"/>
      <c r="DYN111" s="1338"/>
      <c r="DYO111" s="1338"/>
      <c r="DYP111" s="1338"/>
      <c r="DYQ111" s="1338"/>
      <c r="DYR111" s="1338"/>
      <c r="DYS111" s="1338"/>
      <c r="DYT111" s="1338"/>
      <c r="DYU111" s="1338"/>
      <c r="DYV111" s="1338"/>
      <c r="DYW111" s="1338"/>
      <c r="DYX111" s="1338"/>
      <c r="DYY111" s="1338"/>
      <c r="DYZ111" s="1338"/>
      <c r="DZA111" s="1338"/>
      <c r="DZB111" s="1338"/>
      <c r="DZC111" s="1338"/>
      <c r="DZD111" s="1338"/>
      <c r="DZE111" s="1338"/>
      <c r="DZF111" s="1338"/>
      <c r="DZG111" s="1338"/>
      <c r="DZH111" s="1338"/>
      <c r="DZI111" s="1338"/>
      <c r="DZJ111" s="1338"/>
      <c r="DZK111" s="1338"/>
      <c r="DZL111" s="1338"/>
      <c r="DZM111" s="1338"/>
      <c r="DZN111" s="1338"/>
      <c r="DZO111" s="1338"/>
      <c r="DZP111" s="1338"/>
      <c r="DZQ111" s="1338"/>
      <c r="DZR111" s="1338"/>
      <c r="DZS111" s="1338"/>
      <c r="DZT111" s="1338"/>
      <c r="DZU111" s="1338"/>
      <c r="DZV111" s="1338"/>
      <c r="DZW111" s="1338"/>
      <c r="DZX111" s="1338"/>
      <c r="DZY111" s="1338"/>
      <c r="DZZ111" s="1338"/>
      <c r="EAA111" s="1338"/>
      <c r="EAB111" s="1338"/>
      <c r="EAC111" s="1338"/>
      <c r="EAD111" s="1338"/>
      <c r="EAE111" s="1338"/>
      <c r="EAF111" s="1338"/>
      <c r="EAG111" s="1338"/>
      <c r="EAH111" s="1338"/>
      <c r="EAI111" s="1338"/>
      <c r="EAJ111" s="1338"/>
      <c r="EAK111" s="1338"/>
      <c r="EAL111" s="1338"/>
      <c r="EAM111" s="1338"/>
      <c r="EAN111" s="1338"/>
      <c r="EAO111" s="1338"/>
      <c r="EAP111" s="1338"/>
      <c r="EAQ111" s="1338"/>
      <c r="EAR111" s="1338"/>
      <c r="EAS111" s="1338"/>
      <c r="EAT111" s="1338"/>
      <c r="EAU111" s="1338"/>
      <c r="EAV111" s="1338"/>
      <c r="EAW111" s="1338"/>
      <c r="EAX111" s="1338"/>
      <c r="EAY111" s="1338"/>
      <c r="EAZ111" s="1338"/>
      <c r="EBA111" s="1338"/>
      <c r="EBB111" s="1338"/>
      <c r="EBC111" s="1338"/>
      <c r="EBD111" s="1338"/>
      <c r="EBE111" s="1338"/>
      <c r="EBF111" s="1338"/>
      <c r="EBG111" s="1338"/>
      <c r="EBH111" s="1338"/>
      <c r="EBI111" s="1338"/>
      <c r="EBJ111" s="1338"/>
      <c r="EBK111" s="1338"/>
      <c r="EBL111" s="1338"/>
      <c r="EBM111" s="1338"/>
      <c r="EBN111" s="1338"/>
      <c r="EBO111" s="1338"/>
      <c r="EBP111" s="1338"/>
      <c r="EBQ111" s="1338"/>
      <c r="EBR111" s="1338"/>
      <c r="EBS111" s="1338"/>
      <c r="EBT111" s="1338"/>
      <c r="EBU111" s="1338"/>
      <c r="EBV111" s="1338"/>
      <c r="EBW111" s="1338"/>
      <c r="EBX111" s="1338"/>
      <c r="EBY111" s="1338"/>
      <c r="EBZ111" s="1338"/>
      <c r="ECA111" s="1338"/>
      <c r="ECB111" s="1338"/>
      <c r="ECC111" s="1338"/>
      <c r="ECD111" s="1338"/>
      <c r="ECE111" s="1338"/>
      <c r="ECF111" s="1338"/>
      <c r="ECG111" s="1338"/>
      <c r="ECH111" s="1338"/>
      <c r="ECI111" s="1338"/>
      <c r="ECJ111" s="1338"/>
      <c r="ECK111" s="1338"/>
      <c r="ECL111" s="1338"/>
      <c r="ECM111" s="1338"/>
      <c r="ECN111" s="1338"/>
      <c r="ECO111" s="1338"/>
      <c r="ECP111" s="1338"/>
      <c r="ECQ111" s="1338"/>
      <c r="ECR111" s="1338"/>
      <c r="ECS111" s="1338"/>
      <c r="ECT111" s="1338"/>
      <c r="ECU111" s="1338"/>
      <c r="ECV111" s="1338"/>
      <c r="ECW111" s="1338"/>
      <c r="ECX111" s="1338"/>
      <c r="ECY111" s="1338"/>
      <c r="ECZ111" s="1338"/>
      <c r="EDA111" s="1338"/>
      <c r="EDB111" s="1338"/>
      <c r="EDC111" s="1338"/>
      <c r="EDD111" s="1338"/>
      <c r="EDE111" s="1338"/>
      <c r="EDF111" s="1338"/>
      <c r="EDG111" s="1338"/>
      <c r="EDH111" s="1338"/>
      <c r="EDI111" s="1338"/>
      <c r="EDJ111" s="1338"/>
      <c r="EDK111" s="1338"/>
      <c r="EDL111" s="1338"/>
      <c r="EDM111" s="1338"/>
      <c r="EDN111" s="1338"/>
      <c r="EDO111" s="1338"/>
      <c r="EDP111" s="1338"/>
      <c r="EDQ111" s="1338"/>
      <c r="EDR111" s="1338"/>
      <c r="EDS111" s="1338"/>
      <c r="EDT111" s="1338"/>
      <c r="EDU111" s="1338"/>
      <c r="EDV111" s="1338"/>
      <c r="EDW111" s="1338"/>
      <c r="EDX111" s="1338"/>
      <c r="EDY111" s="1338"/>
      <c r="EDZ111" s="1338"/>
      <c r="EEA111" s="1338"/>
      <c r="EEB111" s="1338"/>
      <c r="EEC111" s="1338"/>
      <c r="EED111" s="1338"/>
      <c r="EEE111" s="1338"/>
      <c r="EEF111" s="1338"/>
      <c r="EEG111" s="1338"/>
      <c r="EEH111" s="1338"/>
      <c r="EEI111" s="1338"/>
      <c r="EEJ111" s="1338"/>
      <c r="EEK111" s="1338"/>
      <c r="EEL111" s="1338"/>
      <c r="EEM111" s="1338"/>
      <c r="EEN111" s="1338"/>
      <c r="EEO111" s="1338"/>
      <c r="EEP111" s="1338"/>
      <c r="EEQ111" s="1338"/>
      <c r="EER111" s="1338"/>
      <c r="EES111" s="1338"/>
      <c r="EET111" s="1338"/>
      <c r="EEU111" s="1338"/>
      <c r="EEV111" s="1338"/>
      <c r="EEW111" s="1338"/>
      <c r="EEX111" s="1338"/>
      <c r="EEY111" s="1338"/>
      <c r="EEZ111" s="1338"/>
      <c r="EFA111" s="1338"/>
      <c r="EFB111" s="1338"/>
      <c r="EFC111" s="1338"/>
      <c r="EFD111" s="1338"/>
      <c r="EFE111" s="1338"/>
      <c r="EFF111" s="1338"/>
      <c r="EFG111" s="1338"/>
      <c r="EFH111" s="1338"/>
      <c r="EFI111" s="1338"/>
      <c r="EFJ111" s="1338"/>
      <c r="EFK111" s="1338"/>
      <c r="EFL111" s="1338"/>
      <c r="EFM111" s="1338"/>
      <c r="EFN111" s="1338"/>
      <c r="EFO111" s="1338"/>
      <c r="EFP111" s="1338"/>
      <c r="EFQ111" s="1338"/>
      <c r="EFR111" s="1338"/>
      <c r="EFS111" s="1338"/>
      <c r="EFT111" s="1338"/>
      <c r="EFU111" s="1338"/>
      <c r="EFV111" s="1338"/>
      <c r="EFW111" s="1338"/>
      <c r="EFX111" s="1338"/>
      <c r="EFY111" s="1338"/>
      <c r="EFZ111" s="1338"/>
      <c r="EGA111" s="1338"/>
      <c r="EGB111" s="1338"/>
      <c r="EGC111" s="1338"/>
      <c r="EGD111" s="1338"/>
      <c r="EGE111" s="1338"/>
      <c r="EGF111" s="1338"/>
      <c r="EGG111" s="1338"/>
      <c r="EGH111" s="1338"/>
      <c r="EGI111" s="1338"/>
      <c r="EGJ111" s="1338"/>
      <c r="EGK111" s="1338"/>
      <c r="EGL111" s="1338"/>
      <c r="EGM111" s="1338"/>
      <c r="EGN111" s="1338"/>
      <c r="EGO111" s="1338"/>
      <c r="EGP111" s="1338"/>
      <c r="EGQ111" s="1338"/>
      <c r="EGR111" s="1338"/>
      <c r="EGS111" s="1338"/>
      <c r="EGT111" s="1338"/>
      <c r="EGU111" s="1338"/>
      <c r="EGV111" s="1338"/>
      <c r="EGW111" s="1338"/>
      <c r="EGX111" s="1338"/>
      <c r="EGY111" s="1338"/>
      <c r="EGZ111" s="1338"/>
      <c r="EHA111" s="1338"/>
      <c r="EHB111" s="1338"/>
      <c r="EHC111" s="1338"/>
      <c r="EHD111" s="1338"/>
      <c r="EHE111" s="1338"/>
      <c r="EHF111" s="1338"/>
      <c r="EHG111" s="1338"/>
      <c r="EHH111" s="1338"/>
      <c r="EHI111" s="1338"/>
      <c r="EHJ111" s="1338"/>
      <c r="EHK111" s="1338"/>
      <c r="EHL111" s="1338"/>
      <c r="EHM111" s="1338"/>
      <c r="EHN111" s="1338"/>
      <c r="EHO111" s="1338"/>
      <c r="EHP111" s="1338"/>
      <c r="EHQ111" s="1338"/>
      <c r="EHR111" s="1338"/>
      <c r="EHS111" s="1338"/>
      <c r="EHT111" s="1338"/>
      <c r="EHU111" s="1338"/>
      <c r="EHV111" s="1338"/>
      <c r="EHW111" s="1338"/>
      <c r="EHX111" s="1338"/>
      <c r="EHY111" s="1338"/>
      <c r="EHZ111" s="1338"/>
      <c r="EIA111" s="1338"/>
      <c r="EIB111" s="1338"/>
      <c r="EIC111" s="1338"/>
      <c r="EID111" s="1338"/>
      <c r="EIE111" s="1338"/>
      <c r="EIF111" s="1338"/>
      <c r="EIG111" s="1338"/>
      <c r="EIH111" s="1338"/>
      <c r="EII111" s="1338"/>
      <c r="EIJ111" s="1338"/>
      <c r="EIK111" s="1338"/>
      <c r="EIL111" s="1338"/>
      <c r="EIM111" s="1338"/>
      <c r="EIN111" s="1338"/>
      <c r="EIO111" s="1338"/>
      <c r="EIP111" s="1338"/>
      <c r="EIQ111" s="1338"/>
      <c r="EIR111" s="1338"/>
      <c r="EIS111" s="1338"/>
      <c r="EIT111" s="1338"/>
      <c r="EIU111" s="1338"/>
      <c r="EIV111" s="1338"/>
      <c r="EIW111" s="1338"/>
      <c r="EIX111" s="1338"/>
      <c r="EIY111" s="1338"/>
      <c r="EIZ111" s="1338"/>
      <c r="EJA111" s="1338"/>
      <c r="EJB111" s="1338"/>
      <c r="EJC111" s="1338"/>
      <c r="EJD111" s="1338"/>
      <c r="EJE111" s="1338"/>
      <c r="EJF111" s="1338"/>
      <c r="EJG111" s="1338"/>
      <c r="EJH111" s="1338"/>
      <c r="EJI111" s="1338"/>
      <c r="EJJ111" s="1338"/>
      <c r="EJK111" s="1338"/>
      <c r="EJL111" s="1338"/>
      <c r="EJM111" s="1338"/>
      <c r="EJN111" s="1338"/>
      <c r="EJO111" s="1338"/>
      <c r="EJP111" s="1338"/>
      <c r="EJQ111" s="1338"/>
      <c r="EJR111" s="1338"/>
      <c r="EJS111" s="1338"/>
      <c r="EJT111" s="1338"/>
      <c r="EJU111" s="1338"/>
      <c r="EJV111" s="1338"/>
      <c r="EJW111" s="1338"/>
      <c r="EJX111" s="1338"/>
      <c r="EJY111" s="1338"/>
      <c r="EJZ111" s="1338"/>
      <c r="EKA111" s="1338"/>
      <c r="EKB111" s="1338"/>
      <c r="EKC111" s="1338"/>
      <c r="EKD111" s="1338"/>
      <c r="EKE111" s="1338"/>
      <c r="EKF111" s="1338"/>
      <c r="EKG111" s="1338"/>
      <c r="EKH111" s="1338"/>
      <c r="EKI111" s="1338"/>
      <c r="EKJ111" s="1338"/>
      <c r="EKK111" s="1338"/>
      <c r="EKL111" s="1338"/>
      <c r="EKM111" s="1338"/>
      <c r="EKN111" s="1338"/>
      <c r="EKO111" s="1338"/>
      <c r="EKP111" s="1338"/>
      <c r="EKQ111" s="1338"/>
      <c r="EKR111" s="1338"/>
      <c r="EKS111" s="1338"/>
      <c r="EKT111" s="1338"/>
      <c r="EKU111" s="1338"/>
      <c r="EKV111" s="1338"/>
      <c r="EKW111" s="1338"/>
      <c r="EKX111" s="1338"/>
      <c r="EKY111" s="1338"/>
      <c r="EKZ111" s="1338"/>
      <c r="ELA111" s="1338"/>
      <c r="ELB111" s="1338"/>
      <c r="ELC111" s="1338"/>
      <c r="ELD111" s="1338"/>
      <c r="ELE111" s="1338"/>
      <c r="ELF111" s="1338"/>
      <c r="ELG111" s="1338"/>
      <c r="ELH111" s="1338"/>
      <c r="ELI111" s="1338"/>
      <c r="ELJ111" s="1338"/>
      <c r="ELK111" s="1338"/>
      <c r="ELL111" s="1338"/>
      <c r="ELM111" s="1338"/>
      <c r="ELN111" s="1338"/>
      <c r="ELO111" s="1338"/>
      <c r="ELP111" s="1338"/>
      <c r="ELQ111" s="1338"/>
      <c r="ELR111" s="1338"/>
      <c r="ELS111" s="1338"/>
      <c r="ELT111" s="1338"/>
      <c r="ELU111" s="1338"/>
      <c r="ELV111" s="1338"/>
      <c r="ELW111" s="1338"/>
      <c r="ELX111" s="1338"/>
      <c r="ELY111" s="1338"/>
      <c r="ELZ111" s="1338"/>
      <c r="EMA111" s="1338"/>
      <c r="EMB111" s="1338"/>
      <c r="EMC111" s="1338"/>
      <c r="EMD111" s="1338"/>
      <c r="EME111" s="1338"/>
      <c r="EMF111" s="1338"/>
      <c r="EMG111" s="1338"/>
      <c r="EMH111" s="1338"/>
      <c r="EMI111" s="1338"/>
      <c r="EMJ111" s="1338"/>
      <c r="EMK111" s="1338"/>
      <c r="EML111" s="1338"/>
      <c r="EMM111" s="1338"/>
      <c r="EMN111" s="1338"/>
      <c r="EMO111" s="1338"/>
      <c r="EMP111" s="1338"/>
      <c r="EMQ111" s="1338"/>
      <c r="EMR111" s="1338"/>
      <c r="EMS111" s="1338"/>
      <c r="EMT111" s="1338"/>
      <c r="EMU111" s="1338"/>
      <c r="EMV111" s="1338"/>
      <c r="EMW111" s="1338"/>
      <c r="EMX111" s="1338"/>
      <c r="EMY111" s="1338"/>
      <c r="EMZ111" s="1338"/>
      <c r="ENA111" s="1338"/>
      <c r="ENB111" s="1338"/>
      <c r="ENC111" s="1338"/>
      <c r="END111" s="1338"/>
      <c r="ENE111" s="1338"/>
      <c r="ENF111" s="1338"/>
      <c r="ENG111" s="1338"/>
      <c r="ENH111" s="1338"/>
      <c r="ENI111" s="1338"/>
      <c r="ENJ111" s="1338"/>
      <c r="ENK111" s="1338"/>
      <c r="ENL111" s="1338"/>
      <c r="ENM111" s="1338"/>
      <c r="ENN111" s="1338"/>
      <c r="ENO111" s="1338"/>
      <c r="ENP111" s="1338"/>
      <c r="ENQ111" s="1338"/>
      <c r="ENR111" s="1338"/>
      <c r="ENS111" s="1338"/>
      <c r="ENT111" s="1338"/>
      <c r="ENU111" s="1338"/>
      <c r="ENV111" s="1338"/>
      <c r="ENW111" s="1338"/>
      <c r="ENX111" s="1338"/>
      <c r="ENY111" s="1338"/>
      <c r="ENZ111" s="1338"/>
      <c r="EOA111" s="1338"/>
      <c r="EOB111" s="1338"/>
      <c r="EOC111" s="1338"/>
      <c r="EOD111" s="1338"/>
      <c r="EOE111" s="1338"/>
      <c r="EOF111" s="1338"/>
      <c r="EOG111" s="1338"/>
      <c r="EOH111" s="1338"/>
      <c r="EOI111" s="1338"/>
      <c r="EOJ111" s="1338"/>
      <c r="EOK111" s="1338"/>
      <c r="EOL111" s="1338"/>
      <c r="EOM111" s="1338"/>
      <c r="EON111" s="1338"/>
      <c r="EOO111" s="1338"/>
      <c r="EOP111" s="1338"/>
      <c r="EOQ111" s="1338"/>
      <c r="EOR111" s="1338"/>
      <c r="EOS111" s="1338"/>
      <c r="EOT111" s="1338"/>
      <c r="EOU111" s="1338"/>
      <c r="EOV111" s="1338"/>
      <c r="EOW111" s="1338"/>
      <c r="EOX111" s="1338"/>
      <c r="EOY111" s="1338"/>
      <c r="EOZ111" s="1338"/>
      <c r="EPA111" s="1338"/>
      <c r="EPB111" s="1338"/>
      <c r="EPC111" s="1338"/>
      <c r="EPD111" s="1338"/>
      <c r="EPE111" s="1338"/>
      <c r="EPF111" s="1338"/>
      <c r="EPG111" s="1338"/>
      <c r="EPH111" s="1338"/>
      <c r="EPI111" s="1338"/>
      <c r="EPJ111" s="1338"/>
      <c r="EPK111" s="1338"/>
      <c r="EPL111" s="1338"/>
      <c r="EPM111" s="1338"/>
      <c r="EPN111" s="1338"/>
      <c r="EPO111" s="1338"/>
      <c r="EPP111" s="1338"/>
      <c r="EPQ111" s="1338"/>
      <c r="EPR111" s="1338"/>
      <c r="EPS111" s="1338"/>
      <c r="EPT111" s="1338"/>
      <c r="EPU111" s="1338"/>
      <c r="EPV111" s="1338"/>
      <c r="EPW111" s="1338"/>
      <c r="EPX111" s="1338"/>
      <c r="EPY111" s="1338"/>
      <c r="EPZ111" s="1338"/>
      <c r="EQA111" s="1338"/>
      <c r="EQB111" s="1338"/>
      <c r="EQC111" s="1338"/>
      <c r="EQD111" s="1338"/>
      <c r="EQE111" s="1338"/>
      <c r="EQF111" s="1338"/>
      <c r="EQG111" s="1338"/>
      <c r="EQH111" s="1338"/>
      <c r="EQI111" s="1338"/>
      <c r="EQJ111" s="1338"/>
      <c r="EQK111" s="1338"/>
      <c r="EQL111" s="1338"/>
      <c r="EQM111" s="1338"/>
      <c r="EQN111" s="1338"/>
      <c r="EQO111" s="1338"/>
      <c r="EQP111" s="1338"/>
      <c r="EQQ111" s="1338"/>
      <c r="EQR111" s="1338"/>
      <c r="EQS111" s="1338"/>
      <c r="EQT111" s="1338"/>
      <c r="EQU111" s="1338"/>
      <c r="EQV111" s="1338"/>
      <c r="EQW111" s="1338"/>
      <c r="EQX111" s="1338"/>
      <c r="EQY111" s="1338"/>
      <c r="EQZ111" s="1338"/>
      <c r="ERA111" s="1338"/>
      <c r="ERB111" s="1338"/>
      <c r="ERC111" s="1338"/>
      <c r="ERD111" s="1338"/>
      <c r="ERE111" s="1338"/>
      <c r="ERF111" s="1338"/>
      <c r="ERG111" s="1338"/>
      <c r="ERH111" s="1338"/>
      <c r="ERI111" s="1338"/>
      <c r="ERJ111" s="1338"/>
      <c r="ERK111" s="1338"/>
      <c r="ERL111" s="1338"/>
      <c r="ERM111" s="1338"/>
      <c r="ERN111" s="1338"/>
      <c r="ERO111" s="1338"/>
      <c r="ERP111" s="1338"/>
      <c r="ERQ111" s="1338"/>
      <c r="ERR111" s="1338"/>
      <c r="ERS111" s="1338"/>
      <c r="ERT111" s="1338"/>
      <c r="ERU111" s="1338"/>
      <c r="ERV111" s="1338"/>
      <c r="ERW111" s="1338"/>
      <c r="ERX111" s="1338"/>
      <c r="ERY111" s="1338"/>
      <c r="ERZ111" s="1338"/>
      <c r="ESA111" s="1338"/>
      <c r="ESB111" s="1338"/>
      <c r="ESC111" s="1338"/>
      <c r="ESD111" s="1338"/>
      <c r="ESE111" s="1338"/>
      <c r="ESF111" s="1338"/>
      <c r="ESG111" s="1338"/>
      <c r="ESH111" s="1338"/>
      <c r="ESI111" s="1338"/>
      <c r="ESJ111" s="1338"/>
      <c r="ESK111" s="1338"/>
      <c r="ESL111" s="1338"/>
      <c r="ESM111" s="1338"/>
      <c r="ESN111" s="1338"/>
      <c r="ESO111" s="1338"/>
      <c r="ESP111" s="1338"/>
      <c r="ESQ111" s="1338"/>
      <c r="ESR111" s="1338"/>
      <c r="ESS111" s="1338"/>
      <c r="EST111" s="1338"/>
      <c r="ESU111" s="1338"/>
      <c r="ESV111" s="1338"/>
      <c r="ESW111" s="1338"/>
      <c r="ESX111" s="1338"/>
      <c r="ESY111" s="1338"/>
      <c r="ESZ111" s="1338"/>
      <c r="ETA111" s="1338"/>
      <c r="ETB111" s="1338"/>
      <c r="ETC111" s="1338"/>
      <c r="ETD111" s="1338"/>
      <c r="ETE111" s="1338"/>
      <c r="ETF111" s="1338"/>
      <c r="ETG111" s="1338"/>
      <c r="ETH111" s="1338"/>
      <c r="ETI111" s="1338"/>
      <c r="ETJ111" s="1338"/>
      <c r="ETK111" s="1338"/>
      <c r="ETL111" s="1338"/>
      <c r="ETM111" s="1338"/>
      <c r="ETN111" s="1338"/>
      <c r="ETO111" s="1338"/>
      <c r="ETP111" s="1338"/>
      <c r="ETQ111" s="1338"/>
      <c r="ETR111" s="1338"/>
      <c r="ETS111" s="1338"/>
      <c r="ETT111" s="1338"/>
      <c r="ETU111" s="1338"/>
      <c r="ETV111" s="1338"/>
      <c r="ETW111" s="1338"/>
      <c r="ETX111" s="1338"/>
      <c r="ETY111" s="1338"/>
      <c r="ETZ111" s="1338"/>
      <c r="EUA111" s="1338"/>
      <c r="EUB111" s="1338"/>
      <c r="EUC111" s="1338"/>
      <c r="EUD111" s="1338"/>
      <c r="EUE111" s="1338"/>
      <c r="EUF111" s="1338"/>
      <c r="EUG111" s="1338"/>
      <c r="EUH111" s="1338"/>
      <c r="EUI111" s="1338"/>
      <c r="EUJ111" s="1338"/>
      <c r="EUK111" s="1338"/>
      <c r="EUL111" s="1338"/>
      <c r="EUM111" s="1338"/>
      <c r="EUN111" s="1338"/>
      <c r="EUO111" s="1338"/>
      <c r="EUP111" s="1338"/>
      <c r="EUQ111" s="1338"/>
      <c r="EUR111" s="1338"/>
      <c r="EUS111" s="1338"/>
      <c r="EUT111" s="1338"/>
      <c r="EUU111" s="1338"/>
      <c r="EUV111" s="1338"/>
      <c r="EUW111" s="1338"/>
      <c r="EUX111" s="1338"/>
      <c r="EUY111" s="1338"/>
      <c r="EUZ111" s="1338"/>
      <c r="EVA111" s="1338"/>
      <c r="EVB111" s="1338"/>
      <c r="EVC111" s="1338"/>
      <c r="EVD111" s="1338"/>
      <c r="EVE111" s="1338"/>
      <c r="EVF111" s="1338"/>
      <c r="EVG111" s="1338"/>
      <c r="EVH111" s="1338"/>
      <c r="EVI111" s="1338"/>
      <c r="EVJ111" s="1338"/>
      <c r="EVK111" s="1338"/>
      <c r="EVL111" s="1338"/>
      <c r="EVM111" s="1338"/>
      <c r="EVN111" s="1338"/>
      <c r="EVO111" s="1338"/>
      <c r="EVP111" s="1338"/>
      <c r="EVQ111" s="1338"/>
      <c r="EVR111" s="1338"/>
      <c r="EVS111" s="1338"/>
      <c r="EVT111" s="1338"/>
      <c r="EVU111" s="1338"/>
      <c r="EVV111" s="1338"/>
      <c r="EVW111" s="1338"/>
      <c r="EVX111" s="1338"/>
      <c r="EVY111" s="1338"/>
      <c r="EVZ111" s="1338"/>
      <c r="EWA111" s="1338"/>
      <c r="EWB111" s="1338"/>
      <c r="EWC111" s="1338"/>
      <c r="EWD111" s="1338"/>
      <c r="EWE111" s="1338"/>
      <c r="EWF111" s="1338"/>
      <c r="EWG111" s="1338"/>
      <c r="EWH111" s="1338"/>
      <c r="EWI111" s="1338"/>
      <c r="EWJ111" s="1338"/>
      <c r="EWK111" s="1338"/>
      <c r="EWL111" s="1338"/>
      <c r="EWM111" s="1338"/>
      <c r="EWN111" s="1338"/>
      <c r="EWO111" s="1338"/>
      <c r="EWP111" s="1338"/>
      <c r="EWQ111" s="1338"/>
      <c r="EWR111" s="1338"/>
      <c r="EWS111" s="1338"/>
      <c r="EWT111" s="1338"/>
      <c r="EWU111" s="1338"/>
      <c r="EWV111" s="1338"/>
      <c r="EWW111" s="1338"/>
      <c r="EWX111" s="1338"/>
      <c r="EWY111" s="1338"/>
      <c r="EWZ111" s="1338"/>
      <c r="EXA111" s="1338"/>
      <c r="EXB111" s="1338"/>
      <c r="EXC111" s="1338"/>
      <c r="EXD111" s="1338"/>
      <c r="EXE111" s="1338"/>
      <c r="EXF111" s="1338"/>
      <c r="EXG111" s="1338"/>
      <c r="EXH111" s="1338"/>
      <c r="EXI111" s="1338"/>
      <c r="EXJ111" s="1338"/>
      <c r="EXK111" s="1338"/>
      <c r="EXL111" s="1338"/>
      <c r="EXM111" s="1338"/>
      <c r="EXN111" s="1338"/>
      <c r="EXO111" s="1338"/>
      <c r="EXP111" s="1338"/>
      <c r="EXQ111" s="1338"/>
      <c r="EXR111" s="1338"/>
      <c r="EXS111" s="1338"/>
      <c r="EXT111" s="1338"/>
      <c r="EXU111" s="1338"/>
      <c r="EXV111" s="1338"/>
      <c r="EXW111" s="1338"/>
      <c r="EXX111" s="1338"/>
      <c r="EXY111" s="1338"/>
      <c r="EXZ111" s="1338"/>
      <c r="EYA111" s="1338"/>
      <c r="EYB111" s="1338"/>
      <c r="EYC111" s="1338"/>
      <c r="EYD111" s="1338"/>
      <c r="EYE111" s="1338"/>
      <c r="EYF111" s="1338"/>
      <c r="EYG111" s="1338"/>
      <c r="EYH111" s="1338"/>
      <c r="EYI111" s="1338"/>
      <c r="EYJ111" s="1338"/>
      <c r="EYK111" s="1338"/>
      <c r="EYL111" s="1338"/>
      <c r="EYM111" s="1338"/>
      <c r="EYN111" s="1338"/>
      <c r="EYO111" s="1338"/>
      <c r="EYP111" s="1338"/>
      <c r="EYQ111" s="1338"/>
      <c r="EYR111" s="1338"/>
      <c r="EYS111" s="1338"/>
      <c r="EYT111" s="1338"/>
      <c r="EYU111" s="1338"/>
      <c r="EYV111" s="1338"/>
      <c r="EYW111" s="1338"/>
      <c r="EYX111" s="1338"/>
      <c r="EYY111" s="1338"/>
      <c r="EYZ111" s="1338"/>
      <c r="EZA111" s="1338"/>
      <c r="EZB111" s="1338"/>
      <c r="EZC111" s="1338"/>
      <c r="EZD111" s="1338"/>
      <c r="EZE111" s="1338"/>
      <c r="EZF111" s="1338"/>
      <c r="EZG111" s="1338"/>
      <c r="EZH111" s="1338"/>
      <c r="EZI111" s="1338"/>
      <c r="EZJ111" s="1338"/>
      <c r="EZK111" s="1338"/>
      <c r="EZL111" s="1338"/>
      <c r="EZM111" s="1338"/>
      <c r="EZN111" s="1338"/>
      <c r="EZO111" s="1338"/>
      <c r="EZP111" s="1338"/>
      <c r="EZQ111" s="1338"/>
      <c r="EZR111" s="1338"/>
      <c r="EZS111" s="1338"/>
      <c r="EZT111" s="1338"/>
      <c r="EZU111" s="1338"/>
      <c r="EZV111" s="1338"/>
      <c r="EZW111" s="1338"/>
      <c r="EZX111" s="1338"/>
      <c r="EZY111" s="1338"/>
      <c r="EZZ111" s="1338"/>
      <c r="FAA111" s="1338"/>
      <c r="FAB111" s="1338"/>
      <c r="FAC111" s="1338"/>
      <c r="FAD111" s="1338"/>
      <c r="FAE111" s="1338"/>
      <c r="FAF111" s="1338"/>
      <c r="FAG111" s="1338"/>
      <c r="FAH111" s="1338"/>
      <c r="FAI111" s="1338"/>
      <c r="FAJ111" s="1338"/>
      <c r="FAK111" s="1338"/>
      <c r="FAL111" s="1338"/>
      <c r="FAM111" s="1338"/>
      <c r="FAN111" s="1338"/>
      <c r="FAO111" s="1338"/>
      <c r="FAP111" s="1338"/>
      <c r="FAQ111" s="1338"/>
      <c r="FAR111" s="1338"/>
      <c r="FAS111" s="1338"/>
      <c r="FAT111" s="1338"/>
      <c r="FAU111" s="1338"/>
      <c r="FAV111" s="1338"/>
      <c r="FAW111" s="1338"/>
      <c r="FAX111" s="1338"/>
      <c r="FAY111" s="1338"/>
      <c r="FAZ111" s="1338"/>
      <c r="FBA111" s="1338"/>
      <c r="FBB111" s="1338"/>
      <c r="FBC111" s="1338"/>
      <c r="FBD111" s="1338"/>
      <c r="FBE111" s="1338"/>
      <c r="FBF111" s="1338"/>
      <c r="FBG111" s="1338"/>
      <c r="FBH111" s="1338"/>
      <c r="FBI111" s="1338"/>
      <c r="FBJ111" s="1338"/>
      <c r="FBK111" s="1338"/>
      <c r="FBL111" s="1338"/>
      <c r="FBM111" s="1338"/>
      <c r="FBN111" s="1338"/>
      <c r="FBO111" s="1338"/>
      <c r="FBP111" s="1338"/>
      <c r="FBQ111" s="1338"/>
      <c r="FBR111" s="1338"/>
      <c r="FBS111" s="1338"/>
      <c r="FBT111" s="1338"/>
      <c r="FBU111" s="1338"/>
      <c r="FBV111" s="1338"/>
      <c r="FBW111" s="1338"/>
      <c r="FBX111" s="1338"/>
      <c r="FBY111" s="1338"/>
      <c r="FBZ111" s="1338"/>
      <c r="FCA111" s="1338"/>
      <c r="FCB111" s="1338"/>
      <c r="FCC111" s="1338"/>
      <c r="FCD111" s="1338"/>
      <c r="FCE111" s="1338"/>
      <c r="FCF111" s="1338"/>
      <c r="FCG111" s="1338"/>
      <c r="FCH111" s="1338"/>
      <c r="FCI111" s="1338"/>
      <c r="FCJ111" s="1338"/>
      <c r="FCK111" s="1338"/>
      <c r="FCL111" s="1338"/>
      <c r="FCM111" s="1338"/>
      <c r="FCN111" s="1338"/>
      <c r="FCO111" s="1338"/>
      <c r="FCP111" s="1338"/>
      <c r="FCQ111" s="1338"/>
      <c r="FCR111" s="1338"/>
      <c r="FCS111" s="1338"/>
      <c r="FCT111" s="1338"/>
      <c r="FCU111" s="1338"/>
      <c r="FCV111" s="1338"/>
      <c r="FCW111" s="1338"/>
      <c r="FCX111" s="1338"/>
      <c r="FCY111" s="1338"/>
      <c r="FCZ111" s="1338"/>
      <c r="FDA111" s="1338"/>
      <c r="FDB111" s="1338"/>
      <c r="FDC111" s="1338"/>
      <c r="FDD111" s="1338"/>
      <c r="FDE111" s="1338"/>
      <c r="FDF111" s="1338"/>
      <c r="FDG111" s="1338"/>
      <c r="FDH111" s="1338"/>
      <c r="FDI111" s="1338"/>
      <c r="FDJ111" s="1338"/>
      <c r="FDK111" s="1338"/>
      <c r="FDL111" s="1338"/>
      <c r="FDM111" s="1338"/>
      <c r="FDN111" s="1338"/>
      <c r="FDO111" s="1338"/>
      <c r="FDP111" s="1338"/>
      <c r="FDQ111" s="1338"/>
      <c r="FDR111" s="1338"/>
      <c r="FDS111" s="1338"/>
      <c r="FDT111" s="1338"/>
      <c r="FDU111" s="1338"/>
      <c r="FDV111" s="1338"/>
      <c r="FDW111" s="1338"/>
      <c r="FDX111" s="1338"/>
      <c r="FDY111" s="1338"/>
      <c r="FDZ111" s="1338"/>
      <c r="FEA111" s="1338"/>
      <c r="FEB111" s="1338"/>
      <c r="FEC111" s="1338"/>
      <c r="FED111" s="1338"/>
      <c r="FEE111" s="1338"/>
      <c r="FEF111" s="1338"/>
      <c r="FEG111" s="1338"/>
      <c r="FEH111" s="1338"/>
      <c r="FEI111" s="1338"/>
      <c r="FEJ111" s="1338"/>
      <c r="FEK111" s="1338"/>
      <c r="FEL111" s="1338"/>
      <c r="FEM111" s="1338"/>
      <c r="FEN111" s="1338"/>
      <c r="FEO111" s="1338"/>
      <c r="FEP111" s="1338"/>
      <c r="FEQ111" s="1338"/>
      <c r="FER111" s="1338"/>
      <c r="FES111" s="1338"/>
      <c r="FET111" s="1338"/>
      <c r="FEU111" s="1338"/>
      <c r="FEV111" s="1338"/>
      <c r="FEW111" s="1338"/>
      <c r="FEX111" s="1338"/>
      <c r="FEY111" s="1338"/>
      <c r="FEZ111" s="1338"/>
      <c r="FFA111" s="1338"/>
      <c r="FFB111" s="1338"/>
      <c r="FFC111" s="1338"/>
      <c r="FFD111" s="1338"/>
      <c r="FFE111" s="1338"/>
      <c r="FFF111" s="1338"/>
      <c r="FFG111" s="1338"/>
      <c r="FFH111" s="1338"/>
      <c r="FFI111" s="1338"/>
      <c r="FFJ111" s="1338"/>
      <c r="FFK111" s="1338"/>
      <c r="FFL111" s="1338"/>
      <c r="FFM111" s="1338"/>
      <c r="FFN111" s="1338"/>
      <c r="FFO111" s="1338"/>
      <c r="FFP111" s="1338"/>
      <c r="FFQ111" s="1338"/>
      <c r="FFR111" s="1338"/>
      <c r="FFS111" s="1338"/>
      <c r="FFT111" s="1338"/>
      <c r="FFU111" s="1338"/>
      <c r="FFV111" s="1338"/>
      <c r="FFW111" s="1338"/>
      <c r="FFX111" s="1338"/>
      <c r="FFY111" s="1338"/>
      <c r="FFZ111" s="1338"/>
      <c r="FGA111" s="1338"/>
      <c r="FGB111" s="1338"/>
      <c r="FGC111" s="1338"/>
      <c r="FGD111" s="1338"/>
      <c r="FGE111" s="1338"/>
      <c r="FGF111" s="1338"/>
      <c r="FGG111" s="1338"/>
      <c r="FGH111" s="1338"/>
      <c r="FGI111" s="1338"/>
      <c r="FGJ111" s="1338"/>
      <c r="FGK111" s="1338"/>
      <c r="FGL111" s="1338"/>
      <c r="FGM111" s="1338"/>
      <c r="FGN111" s="1338"/>
      <c r="FGO111" s="1338"/>
      <c r="FGP111" s="1338"/>
      <c r="FGQ111" s="1338"/>
      <c r="FGR111" s="1338"/>
      <c r="FGS111" s="1338"/>
      <c r="FGT111" s="1338"/>
      <c r="FGU111" s="1338"/>
      <c r="FGV111" s="1338"/>
      <c r="FGW111" s="1338"/>
      <c r="FGX111" s="1338"/>
      <c r="FGY111" s="1338"/>
      <c r="FGZ111" s="1338"/>
      <c r="FHA111" s="1338"/>
      <c r="FHB111" s="1338"/>
      <c r="FHC111" s="1338"/>
      <c r="FHD111" s="1338"/>
      <c r="FHE111" s="1338"/>
      <c r="FHF111" s="1338"/>
      <c r="FHG111" s="1338"/>
      <c r="FHH111" s="1338"/>
      <c r="FHI111" s="1338"/>
      <c r="FHJ111" s="1338"/>
      <c r="FHK111" s="1338"/>
      <c r="FHL111" s="1338"/>
      <c r="FHM111" s="1338"/>
      <c r="FHN111" s="1338"/>
      <c r="FHO111" s="1338"/>
      <c r="FHP111" s="1338"/>
      <c r="FHQ111" s="1338"/>
      <c r="FHR111" s="1338"/>
      <c r="FHS111" s="1338"/>
      <c r="FHT111" s="1338"/>
      <c r="FHU111" s="1338"/>
      <c r="FHV111" s="1338"/>
      <c r="FHW111" s="1338"/>
      <c r="FHX111" s="1338"/>
      <c r="FHY111" s="1338"/>
      <c r="FHZ111" s="1338"/>
      <c r="FIA111" s="1338"/>
      <c r="FIB111" s="1338"/>
      <c r="FIC111" s="1338"/>
      <c r="FID111" s="1338"/>
      <c r="FIE111" s="1338"/>
      <c r="FIF111" s="1338"/>
      <c r="FIG111" s="1338"/>
      <c r="FIH111" s="1338"/>
      <c r="FII111" s="1338"/>
      <c r="FIJ111" s="1338"/>
      <c r="FIK111" s="1338"/>
      <c r="FIL111" s="1338"/>
      <c r="FIM111" s="1338"/>
      <c r="FIN111" s="1338"/>
      <c r="FIO111" s="1338"/>
      <c r="FIP111" s="1338"/>
      <c r="FIQ111" s="1338"/>
      <c r="FIR111" s="1338"/>
      <c r="FIS111" s="1338"/>
      <c r="FIT111" s="1338"/>
      <c r="FIU111" s="1338"/>
      <c r="FIV111" s="1338"/>
      <c r="FIW111" s="1338"/>
      <c r="FIX111" s="1338"/>
      <c r="FIY111" s="1338"/>
      <c r="FIZ111" s="1338"/>
      <c r="FJA111" s="1338"/>
      <c r="FJB111" s="1338"/>
      <c r="FJC111" s="1338"/>
      <c r="FJD111" s="1338"/>
      <c r="FJE111" s="1338"/>
      <c r="FJF111" s="1338"/>
      <c r="FJG111" s="1338"/>
      <c r="FJH111" s="1338"/>
      <c r="FJI111" s="1338"/>
      <c r="FJJ111" s="1338"/>
      <c r="FJK111" s="1338"/>
      <c r="FJL111" s="1338"/>
      <c r="FJM111" s="1338"/>
      <c r="FJN111" s="1338"/>
      <c r="FJO111" s="1338"/>
      <c r="FJP111" s="1338"/>
      <c r="FJQ111" s="1338"/>
      <c r="FJR111" s="1338"/>
      <c r="FJS111" s="1338"/>
      <c r="FJT111" s="1338"/>
      <c r="FJU111" s="1338"/>
      <c r="FJV111" s="1338"/>
      <c r="FJW111" s="1338"/>
      <c r="FJX111" s="1338"/>
      <c r="FJY111" s="1338"/>
      <c r="FJZ111" s="1338"/>
      <c r="FKA111" s="1338"/>
      <c r="FKB111" s="1338"/>
      <c r="FKC111" s="1338"/>
      <c r="FKD111" s="1338"/>
      <c r="FKE111" s="1338"/>
      <c r="FKF111" s="1338"/>
      <c r="FKG111" s="1338"/>
      <c r="FKH111" s="1338"/>
      <c r="FKI111" s="1338"/>
      <c r="FKJ111" s="1338"/>
      <c r="FKK111" s="1338"/>
      <c r="FKL111" s="1338"/>
      <c r="FKM111" s="1338"/>
      <c r="FKN111" s="1338"/>
      <c r="FKO111" s="1338"/>
      <c r="FKP111" s="1338"/>
      <c r="FKQ111" s="1338"/>
      <c r="FKR111" s="1338"/>
      <c r="FKS111" s="1338"/>
      <c r="FKT111" s="1338"/>
      <c r="FKU111" s="1338"/>
      <c r="FKV111" s="1338"/>
      <c r="FKW111" s="1338"/>
      <c r="FKX111" s="1338"/>
      <c r="FKY111" s="1338"/>
      <c r="FKZ111" s="1338"/>
      <c r="FLA111" s="1338"/>
      <c r="FLB111" s="1338"/>
      <c r="FLC111" s="1338"/>
      <c r="FLD111" s="1338"/>
      <c r="FLE111" s="1338"/>
      <c r="FLF111" s="1338"/>
      <c r="FLG111" s="1338"/>
      <c r="FLH111" s="1338"/>
      <c r="FLI111" s="1338"/>
      <c r="FLJ111" s="1338"/>
      <c r="FLK111" s="1338"/>
      <c r="FLL111" s="1338"/>
      <c r="FLM111" s="1338"/>
      <c r="FLN111" s="1338"/>
      <c r="FLO111" s="1338"/>
      <c r="FLP111" s="1338"/>
      <c r="FLQ111" s="1338"/>
      <c r="FLR111" s="1338"/>
      <c r="FLS111" s="1338"/>
      <c r="FLT111" s="1338"/>
      <c r="FLU111" s="1338"/>
      <c r="FLV111" s="1338"/>
      <c r="FLW111" s="1338"/>
      <c r="FLX111" s="1338"/>
      <c r="FLY111" s="1338"/>
      <c r="FLZ111" s="1338"/>
      <c r="FMA111" s="1338"/>
      <c r="FMB111" s="1338"/>
      <c r="FMC111" s="1338"/>
      <c r="FMD111" s="1338"/>
      <c r="FME111" s="1338"/>
      <c r="FMF111" s="1338"/>
      <c r="FMG111" s="1338"/>
      <c r="FMH111" s="1338"/>
      <c r="FMI111" s="1338"/>
      <c r="FMJ111" s="1338"/>
      <c r="FMK111" s="1338"/>
      <c r="FML111" s="1338"/>
      <c r="FMM111" s="1338"/>
      <c r="FMN111" s="1338"/>
      <c r="FMO111" s="1338"/>
      <c r="FMP111" s="1338"/>
      <c r="FMQ111" s="1338"/>
      <c r="FMR111" s="1338"/>
      <c r="FMS111" s="1338"/>
      <c r="FMT111" s="1338"/>
      <c r="FMU111" s="1338"/>
      <c r="FMV111" s="1338"/>
      <c r="FMW111" s="1338"/>
      <c r="FMX111" s="1338"/>
      <c r="FMY111" s="1338"/>
      <c r="FMZ111" s="1338"/>
      <c r="FNA111" s="1338"/>
      <c r="FNB111" s="1338"/>
      <c r="FNC111" s="1338"/>
      <c r="FND111" s="1338"/>
      <c r="FNE111" s="1338"/>
      <c r="FNF111" s="1338"/>
    </row>
    <row r="112" spans="1:4426" s="1342" customFormat="1" ht="30">
      <c r="A112" s="1301"/>
      <c r="B112" s="1573">
        <v>1901153</v>
      </c>
      <c r="C112" s="1574" t="s">
        <v>1794</v>
      </c>
      <c r="D112" s="1427">
        <v>894368.34</v>
      </c>
      <c r="E112" s="1405">
        <f t="shared" ref="E112:E118" si="6">+D112</f>
        <v>894368.34</v>
      </c>
      <c r="F112" s="1405"/>
      <c r="G112" s="1405"/>
      <c r="H112" s="1405"/>
      <c r="I112" s="1405"/>
      <c r="J112" s="1623" t="s">
        <v>1831</v>
      </c>
      <c r="K112" s="1424" t="s">
        <v>1795</v>
      </c>
      <c r="L112" s="1340"/>
      <c r="M112" s="1340"/>
      <c r="N112" s="1340"/>
      <c r="O112" s="1340"/>
      <c r="P112" s="1340"/>
      <c r="Q112" s="1340"/>
      <c r="R112" s="1340"/>
      <c r="S112" s="1340"/>
      <c r="T112" s="1340"/>
      <c r="U112" s="1340"/>
      <c r="V112" s="1340"/>
      <c r="W112" s="1340"/>
      <c r="X112" s="1340"/>
      <c r="Y112" s="1340"/>
      <c r="Z112" s="1340"/>
      <c r="AA112" s="1340"/>
      <c r="AB112" s="1340"/>
      <c r="AC112" s="1340"/>
      <c r="AD112" s="1340"/>
      <c r="AE112" s="1340"/>
      <c r="AF112" s="1340"/>
      <c r="AG112" s="1340"/>
      <c r="AH112" s="1341"/>
      <c r="AI112" s="1341"/>
      <c r="AJ112" s="1341"/>
      <c r="AK112" s="1341"/>
      <c r="AL112" s="1341"/>
      <c r="AM112" s="1341"/>
      <c r="AN112" s="1341"/>
      <c r="AO112" s="1341"/>
      <c r="AP112" s="1341"/>
      <c r="AQ112" s="1341"/>
      <c r="AR112" s="1341"/>
      <c r="AS112" s="1341"/>
      <c r="AT112" s="1341"/>
      <c r="AU112" s="1341"/>
      <c r="AV112" s="1341"/>
      <c r="AW112" s="1341"/>
      <c r="AX112" s="1341"/>
      <c r="AY112" s="1341"/>
      <c r="AZ112" s="1341"/>
      <c r="BA112" s="1341"/>
      <c r="BB112" s="1341"/>
      <c r="BC112" s="1341"/>
      <c r="BD112" s="1341"/>
      <c r="BE112" s="1341"/>
      <c r="BF112" s="1341"/>
      <c r="BG112" s="1341"/>
      <c r="BH112" s="1341"/>
      <c r="BI112" s="1341"/>
      <c r="BJ112" s="1341"/>
      <c r="BK112" s="1341"/>
      <c r="BL112" s="1341"/>
      <c r="BM112" s="1341"/>
      <c r="BN112" s="1341"/>
      <c r="BO112" s="1341"/>
      <c r="BP112" s="1341"/>
      <c r="BQ112" s="1341"/>
      <c r="BR112" s="1341"/>
      <c r="BS112" s="1341"/>
      <c r="BT112" s="1341"/>
      <c r="BU112" s="1341"/>
      <c r="BV112" s="1341"/>
      <c r="BW112" s="1341"/>
      <c r="BX112" s="1341"/>
      <c r="BY112" s="1341"/>
      <c r="BZ112" s="1341"/>
      <c r="CA112" s="1341"/>
      <c r="CB112" s="1341"/>
      <c r="CC112" s="1341"/>
      <c r="CD112" s="1341"/>
      <c r="CE112" s="1341"/>
      <c r="CF112" s="1341"/>
      <c r="CG112" s="1341"/>
      <c r="CH112" s="1341"/>
      <c r="CI112" s="1341"/>
      <c r="CJ112" s="1341"/>
      <c r="CK112" s="1341"/>
      <c r="CL112" s="1341"/>
      <c r="CM112" s="1341"/>
      <c r="CN112" s="1341"/>
      <c r="CO112" s="1341"/>
      <c r="CP112" s="1341"/>
      <c r="CQ112" s="1341"/>
      <c r="CR112" s="1341"/>
      <c r="CS112" s="1341"/>
      <c r="CT112" s="1341"/>
      <c r="CU112" s="1341"/>
      <c r="CV112" s="1341"/>
      <c r="CW112" s="1341"/>
      <c r="CX112" s="1341"/>
      <c r="CY112" s="1341"/>
      <c r="CZ112" s="1341"/>
      <c r="DA112" s="1341"/>
      <c r="DB112" s="1341"/>
      <c r="DC112" s="1341"/>
      <c r="DD112" s="1341"/>
      <c r="DE112" s="1341"/>
      <c r="DF112" s="1341"/>
      <c r="DG112" s="1341"/>
      <c r="DH112" s="1341"/>
      <c r="DI112" s="1341"/>
      <c r="DJ112" s="1341"/>
      <c r="DK112" s="1341"/>
      <c r="DL112" s="1341"/>
      <c r="DM112" s="1341"/>
      <c r="DN112" s="1341"/>
      <c r="DO112" s="1341"/>
      <c r="DP112" s="1341"/>
      <c r="DQ112" s="1341"/>
      <c r="DR112" s="1341"/>
      <c r="DS112" s="1341"/>
      <c r="DT112" s="1341"/>
      <c r="DU112" s="1341"/>
      <c r="DV112" s="1341"/>
      <c r="DW112" s="1341"/>
      <c r="DX112" s="1341"/>
      <c r="DY112" s="1341"/>
      <c r="DZ112" s="1341"/>
      <c r="EA112" s="1341"/>
      <c r="EB112" s="1341"/>
      <c r="EC112" s="1341"/>
      <c r="ED112" s="1341"/>
      <c r="EE112" s="1341"/>
      <c r="EF112" s="1341"/>
      <c r="EG112" s="1341"/>
      <c r="EH112" s="1341"/>
      <c r="EI112" s="1341"/>
      <c r="EJ112" s="1341"/>
      <c r="EK112" s="1341"/>
      <c r="EL112" s="1341"/>
      <c r="EM112" s="1341"/>
      <c r="EN112" s="1341"/>
      <c r="EO112" s="1341"/>
      <c r="EP112" s="1341"/>
      <c r="EQ112" s="1341"/>
      <c r="ER112" s="1341"/>
      <c r="ES112" s="1341"/>
      <c r="ET112" s="1341"/>
      <c r="EU112" s="1341"/>
      <c r="EV112" s="1341"/>
      <c r="EW112" s="1341"/>
      <c r="EX112" s="1341"/>
      <c r="EY112" s="1341"/>
      <c r="EZ112" s="1341"/>
      <c r="FA112" s="1341"/>
      <c r="FB112" s="1341"/>
      <c r="FC112" s="1341"/>
      <c r="FD112" s="1341"/>
      <c r="FE112" s="1341"/>
      <c r="FF112" s="1341"/>
      <c r="FG112" s="1341"/>
      <c r="FH112" s="1341"/>
      <c r="FI112" s="1341"/>
      <c r="FJ112" s="1341"/>
      <c r="FK112" s="1341"/>
      <c r="FL112" s="1341"/>
      <c r="FM112" s="1341"/>
      <c r="FN112" s="1341"/>
      <c r="FO112" s="1341"/>
      <c r="FP112" s="1341"/>
      <c r="FQ112" s="1341"/>
      <c r="FR112" s="1341"/>
      <c r="FS112" s="1341"/>
      <c r="FT112" s="1341"/>
      <c r="FU112" s="1341"/>
      <c r="FV112" s="1341"/>
      <c r="FW112" s="1341"/>
      <c r="FX112" s="1341"/>
      <c r="FY112" s="1341"/>
      <c r="FZ112" s="1341"/>
      <c r="GA112" s="1341"/>
      <c r="GB112" s="1341"/>
      <c r="GC112" s="1341"/>
      <c r="GD112" s="1341"/>
      <c r="GE112" s="1341"/>
      <c r="GF112" s="1341"/>
      <c r="GG112" s="1341"/>
      <c r="GH112" s="1341"/>
      <c r="GI112" s="1341"/>
      <c r="GJ112" s="1341"/>
      <c r="GK112" s="1341"/>
      <c r="GL112" s="1341"/>
      <c r="GM112" s="1341"/>
      <c r="GN112" s="1341"/>
      <c r="GO112" s="1341"/>
      <c r="GP112" s="1341"/>
      <c r="GQ112" s="1341"/>
      <c r="GR112" s="1341"/>
      <c r="GS112" s="1341"/>
      <c r="GT112" s="1341"/>
      <c r="GU112" s="1341"/>
      <c r="GV112" s="1341"/>
      <c r="GW112" s="1341"/>
      <c r="GX112" s="1341"/>
      <c r="GY112" s="1341"/>
      <c r="GZ112" s="1341"/>
      <c r="HA112" s="1341"/>
      <c r="HB112" s="1341"/>
      <c r="HC112" s="1341"/>
      <c r="HD112" s="1341"/>
      <c r="HE112" s="1341"/>
      <c r="HF112" s="1341"/>
      <c r="HG112" s="1341"/>
      <c r="HH112" s="1341"/>
      <c r="HI112" s="1341"/>
      <c r="HJ112" s="1341"/>
      <c r="HK112" s="1341"/>
      <c r="HL112" s="1341"/>
      <c r="HM112" s="1341"/>
      <c r="HN112" s="1341"/>
      <c r="HO112" s="1341"/>
      <c r="HP112" s="1341"/>
      <c r="HQ112" s="1341"/>
      <c r="HR112" s="1341"/>
      <c r="HS112" s="1341"/>
      <c r="HT112" s="1341"/>
      <c r="HU112" s="1341"/>
      <c r="HV112" s="1341"/>
      <c r="HW112" s="1341"/>
      <c r="HX112" s="1341"/>
      <c r="HY112" s="1341"/>
      <c r="HZ112" s="1341"/>
      <c r="IA112" s="1341"/>
      <c r="IB112" s="1341"/>
      <c r="IC112" s="1341"/>
      <c r="ID112" s="1341"/>
      <c r="IE112" s="1341"/>
      <c r="IF112" s="1341"/>
      <c r="IG112" s="1341"/>
      <c r="IH112" s="1341"/>
      <c r="II112" s="1341"/>
      <c r="IJ112" s="1341"/>
      <c r="IK112" s="1341"/>
      <c r="IL112" s="1341"/>
      <c r="IM112" s="1341"/>
      <c r="IN112" s="1341"/>
      <c r="IO112" s="1341"/>
      <c r="IP112" s="1341"/>
      <c r="IQ112" s="1341"/>
      <c r="IR112" s="1341"/>
      <c r="IS112" s="1341"/>
      <c r="IT112" s="1341"/>
      <c r="IU112" s="1341"/>
      <c r="IV112" s="1341"/>
      <c r="IW112" s="1341"/>
      <c r="IX112" s="1341"/>
      <c r="IY112" s="1341"/>
      <c r="IZ112" s="1341"/>
      <c r="JA112" s="1341"/>
      <c r="JB112" s="1341"/>
      <c r="JC112" s="1341"/>
      <c r="JD112" s="1341"/>
      <c r="JE112" s="1341"/>
      <c r="JF112" s="1341"/>
      <c r="JG112" s="1341"/>
      <c r="JH112" s="1341"/>
      <c r="JI112" s="1341"/>
      <c r="JJ112" s="1341"/>
      <c r="JK112" s="1341"/>
      <c r="JL112" s="1341"/>
      <c r="JM112" s="1341"/>
      <c r="JN112" s="1341"/>
      <c r="JO112" s="1341"/>
      <c r="JP112" s="1341"/>
      <c r="JQ112" s="1341"/>
      <c r="JR112" s="1341"/>
      <c r="JS112" s="1341"/>
      <c r="JT112" s="1341"/>
      <c r="JU112" s="1341"/>
      <c r="JV112" s="1341"/>
      <c r="JW112" s="1341"/>
      <c r="JX112" s="1341"/>
      <c r="JY112" s="1341"/>
      <c r="JZ112" s="1341"/>
      <c r="KA112" s="1341"/>
      <c r="KB112" s="1341"/>
      <c r="KC112" s="1341"/>
      <c r="KD112" s="1341"/>
      <c r="KE112" s="1341"/>
      <c r="KF112" s="1341"/>
      <c r="KG112" s="1341"/>
      <c r="KH112" s="1341"/>
      <c r="KI112" s="1341"/>
      <c r="KJ112" s="1341"/>
      <c r="KK112" s="1341"/>
      <c r="KL112" s="1341"/>
      <c r="KM112" s="1341"/>
      <c r="KN112" s="1341"/>
      <c r="KO112" s="1341"/>
      <c r="KP112" s="1341"/>
      <c r="KQ112" s="1341"/>
      <c r="KR112" s="1341"/>
      <c r="KS112" s="1341"/>
      <c r="KT112" s="1341"/>
      <c r="KU112" s="1341"/>
      <c r="KV112" s="1341"/>
      <c r="KW112" s="1341"/>
      <c r="KX112" s="1341"/>
      <c r="KY112" s="1341"/>
      <c r="KZ112" s="1341"/>
      <c r="LA112" s="1341"/>
      <c r="LB112" s="1341"/>
      <c r="LC112" s="1341"/>
      <c r="LD112" s="1341"/>
      <c r="LE112" s="1341"/>
      <c r="LF112" s="1341"/>
      <c r="LG112" s="1341"/>
      <c r="LH112" s="1341"/>
      <c r="LI112" s="1341"/>
      <c r="LJ112" s="1341"/>
      <c r="LK112" s="1341"/>
      <c r="LL112" s="1341"/>
      <c r="LM112" s="1341"/>
      <c r="LN112" s="1341"/>
      <c r="LO112" s="1341"/>
      <c r="LP112" s="1341"/>
      <c r="LQ112" s="1341"/>
      <c r="LR112" s="1341"/>
      <c r="LS112" s="1341"/>
      <c r="LT112" s="1341"/>
      <c r="LU112" s="1341"/>
      <c r="LV112" s="1341"/>
      <c r="LW112" s="1341"/>
      <c r="LX112" s="1341"/>
      <c r="LY112" s="1341"/>
      <c r="LZ112" s="1341"/>
      <c r="MA112" s="1341"/>
      <c r="MB112" s="1341"/>
      <c r="MC112" s="1341"/>
      <c r="MD112" s="1341"/>
      <c r="ME112" s="1341"/>
      <c r="MF112" s="1341"/>
      <c r="MG112" s="1341"/>
      <c r="MH112" s="1341"/>
      <c r="MI112" s="1341"/>
      <c r="MJ112" s="1341"/>
      <c r="MK112" s="1341"/>
      <c r="ML112" s="1341"/>
      <c r="MM112" s="1341"/>
      <c r="MN112" s="1341"/>
      <c r="MO112" s="1341"/>
      <c r="MP112" s="1341"/>
      <c r="MQ112" s="1341"/>
      <c r="MR112" s="1341"/>
      <c r="MS112" s="1341"/>
      <c r="MT112" s="1341"/>
      <c r="MU112" s="1341"/>
      <c r="MV112" s="1341"/>
      <c r="MW112" s="1341"/>
      <c r="MX112" s="1341"/>
      <c r="MY112" s="1341"/>
      <c r="MZ112" s="1341"/>
      <c r="NA112" s="1341"/>
      <c r="NB112" s="1341"/>
      <c r="NC112" s="1341"/>
      <c r="ND112" s="1341"/>
      <c r="NE112" s="1341"/>
      <c r="NF112" s="1341"/>
      <c r="NG112" s="1341"/>
      <c r="NH112" s="1341"/>
      <c r="NI112" s="1341"/>
      <c r="NJ112" s="1341"/>
      <c r="NK112" s="1341"/>
      <c r="NL112" s="1341"/>
      <c r="NM112" s="1341"/>
      <c r="NN112" s="1341"/>
      <c r="NO112" s="1341"/>
      <c r="NP112" s="1341"/>
      <c r="NQ112" s="1341"/>
      <c r="NR112" s="1341"/>
      <c r="NS112" s="1341"/>
      <c r="NT112" s="1341"/>
      <c r="NU112" s="1341"/>
      <c r="NV112" s="1341"/>
      <c r="NW112" s="1341"/>
      <c r="NX112" s="1341"/>
      <c r="NY112" s="1341"/>
      <c r="NZ112" s="1341"/>
      <c r="OA112" s="1341"/>
      <c r="OB112" s="1341"/>
      <c r="OC112" s="1341"/>
      <c r="OD112" s="1341"/>
      <c r="OE112" s="1341"/>
      <c r="OF112" s="1341"/>
      <c r="OG112" s="1341"/>
      <c r="OH112" s="1341"/>
      <c r="OI112" s="1341"/>
      <c r="OJ112" s="1341"/>
      <c r="OK112" s="1341"/>
      <c r="OL112" s="1341"/>
      <c r="OM112" s="1341"/>
      <c r="ON112" s="1341"/>
      <c r="OO112" s="1341"/>
      <c r="OP112" s="1341"/>
      <c r="OQ112" s="1341"/>
      <c r="OR112" s="1341"/>
      <c r="OS112" s="1341"/>
      <c r="OT112" s="1341"/>
      <c r="OU112" s="1341"/>
      <c r="OV112" s="1341"/>
      <c r="OW112" s="1341"/>
      <c r="OX112" s="1341"/>
      <c r="OY112" s="1341"/>
      <c r="OZ112" s="1341"/>
      <c r="PA112" s="1341"/>
      <c r="PB112" s="1341"/>
      <c r="PC112" s="1341"/>
      <c r="PD112" s="1341"/>
      <c r="PE112" s="1341"/>
      <c r="PF112" s="1341"/>
      <c r="PG112" s="1341"/>
      <c r="PH112" s="1341"/>
      <c r="PI112" s="1341"/>
      <c r="PJ112" s="1341"/>
      <c r="PK112" s="1341"/>
      <c r="PL112" s="1341"/>
      <c r="PM112" s="1341"/>
      <c r="PN112" s="1341"/>
      <c r="PO112" s="1341"/>
      <c r="PP112" s="1341"/>
      <c r="PQ112" s="1341"/>
      <c r="PR112" s="1341"/>
      <c r="PS112" s="1341"/>
      <c r="PT112" s="1341"/>
      <c r="PU112" s="1341"/>
      <c r="PV112" s="1341"/>
      <c r="PW112" s="1341"/>
      <c r="PX112" s="1341"/>
      <c r="PY112" s="1341"/>
      <c r="PZ112" s="1341"/>
      <c r="QA112" s="1341"/>
      <c r="QB112" s="1341"/>
      <c r="QC112" s="1341"/>
      <c r="QD112" s="1341"/>
      <c r="QE112" s="1341"/>
      <c r="QF112" s="1341"/>
      <c r="QG112" s="1341"/>
      <c r="QH112" s="1341"/>
      <c r="QI112" s="1341"/>
      <c r="QJ112" s="1341"/>
      <c r="QK112" s="1341"/>
      <c r="QL112" s="1341"/>
      <c r="QM112" s="1341"/>
      <c r="QN112" s="1341"/>
      <c r="QO112" s="1341"/>
      <c r="QP112" s="1341"/>
      <c r="QQ112" s="1341"/>
      <c r="QR112" s="1341"/>
      <c r="QS112" s="1341"/>
      <c r="QT112" s="1341"/>
      <c r="QU112" s="1341"/>
      <c r="QV112" s="1341"/>
      <c r="QW112" s="1341"/>
      <c r="QX112" s="1341"/>
      <c r="QY112" s="1341"/>
      <c r="QZ112" s="1341"/>
      <c r="RA112" s="1341"/>
      <c r="RB112" s="1341"/>
      <c r="RC112" s="1341"/>
      <c r="RD112" s="1341"/>
      <c r="RE112" s="1341"/>
      <c r="RF112" s="1341"/>
      <c r="RG112" s="1341"/>
      <c r="RH112" s="1341"/>
      <c r="RI112" s="1341"/>
      <c r="RJ112" s="1341"/>
      <c r="RK112" s="1341"/>
      <c r="RL112" s="1341"/>
      <c r="RM112" s="1341"/>
      <c r="RN112" s="1341"/>
      <c r="RO112" s="1341"/>
      <c r="RP112" s="1341"/>
      <c r="RQ112" s="1341"/>
      <c r="RR112" s="1341"/>
      <c r="RS112" s="1341"/>
      <c r="RT112" s="1341"/>
      <c r="RU112" s="1341"/>
      <c r="RV112" s="1341"/>
      <c r="RW112" s="1341"/>
      <c r="RX112" s="1341"/>
      <c r="RY112" s="1341"/>
      <c r="RZ112" s="1341"/>
      <c r="SA112" s="1341"/>
      <c r="SB112" s="1341"/>
      <c r="SC112" s="1341"/>
      <c r="SD112" s="1341"/>
      <c r="SE112" s="1341"/>
      <c r="SF112" s="1341"/>
      <c r="SG112" s="1341"/>
      <c r="SH112" s="1341"/>
      <c r="SI112" s="1341"/>
      <c r="SJ112" s="1341"/>
      <c r="SK112" s="1341"/>
      <c r="SL112" s="1341"/>
      <c r="SM112" s="1341"/>
      <c r="SN112" s="1341"/>
      <c r="SO112" s="1341"/>
      <c r="SP112" s="1341"/>
      <c r="SQ112" s="1341"/>
      <c r="SR112" s="1341"/>
      <c r="SS112" s="1341"/>
      <c r="ST112" s="1341"/>
      <c r="SU112" s="1341"/>
      <c r="SV112" s="1341"/>
      <c r="SW112" s="1341"/>
      <c r="SX112" s="1341"/>
      <c r="SY112" s="1341"/>
      <c r="SZ112" s="1341"/>
      <c r="TA112" s="1341"/>
      <c r="TB112" s="1341"/>
      <c r="TC112" s="1341"/>
      <c r="TD112" s="1341"/>
      <c r="TE112" s="1341"/>
      <c r="TF112" s="1341"/>
      <c r="TG112" s="1341"/>
      <c r="TH112" s="1341"/>
      <c r="TI112" s="1341"/>
      <c r="TJ112" s="1341"/>
      <c r="TK112" s="1341"/>
      <c r="TL112" s="1341"/>
      <c r="TM112" s="1341"/>
      <c r="TN112" s="1341"/>
      <c r="TO112" s="1341"/>
      <c r="TP112" s="1341"/>
      <c r="TQ112" s="1341"/>
      <c r="TR112" s="1341"/>
      <c r="TS112" s="1341"/>
      <c r="TT112" s="1341"/>
      <c r="TU112" s="1341"/>
      <c r="TV112" s="1341"/>
      <c r="TW112" s="1341"/>
      <c r="TX112" s="1341"/>
      <c r="TY112" s="1341"/>
      <c r="TZ112" s="1341"/>
      <c r="UA112" s="1341"/>
      <c r="UB112" s="1341"/>
      <c r="UC112" s="1341"/>
      <c r="UD112" s="1341"/>
      <c r="UE112" s="1341"/>
      <c r="UF112" s="1341"/>
      <c r="UG112" s="1341"/>
      <c r="UH112" s="1341"/>
      <c r="UI112" s="1341"/>
      <c r="UJ112" s="1341"/>
      <c r="UK112" s="1341"/>
      <c r="UL112" s="1341"/>
      <c r="UM112" s="1341"/>
      <c r="UN112" s="1341"/>
      <c r="UO112" s="1341"/>
      <c r="UP112" s="1341"/>
      <c r="UQ112" s="1341"/>
      <c r="UR112" s="1341"/>
      <c r="US112" s="1341"/>
      <c r="UT112" s="1341"/>
      <c r="UU112" s="1341"/>
      <c r="UV112" s="1341"/>
      <c r="UW112" s="1341"/>
      <c r="UX112" s="1341"/>
      <c r="UY112" s="1341"/>
      <c r="UZ112" s="1341"/>
      <c r="VA112" s="1341"/>
      <c r="VB112" s="1341"/>
      <c r="VC112" s="1341"/>
      <c r="VD112" s="1341"/>
      <c r="VE112" s="1341"/>
      <c r="VF112" s="1341"/>
      <c r="VG112" s="1341"/>
      <c r="VH112" s="1341"/>
      <c r="VI112" s="1341"/>
      <c r="VJ112" s="1341"/>
      <c r="VK112" s="1341"/>
      <c r="VL112" s="1341"/>
      <c r="VM112" s="1341"/>
      <c r="VN112" s="1341"/>
      <c r="VO112" s="1341"/>
      <c r="VP112" s="1341"/>
      <c r="VQ112" s="1341"/>
      <c r="VR112" s="1341"/>
      <c r="VS112" s="1341"/>
      <c r="VT112" s="1341"/>
      <c r="VU112" s="1341"/>
      <c r="VV112" s="1341"/>
      <c r="VW112" s="1341"/>
      <c r="VX112" s="1341"/>
      <c r="VY112" s="1341"/>
      <c r="VZ112" s="1341"/>
      <c r="WA112" s="1341"/>
      <c r="WB112" s="1341"/>
      <c r="WC112" s="1341"/>
      <c r="WD112" s="1341"/>
      <c r="WE112" s="1341"/>
      <c r="WF112" s="1341"/>
      <c r="WG112" s="1341"/>
      <c r="WH112" s="1341"/>
      <c r="WI112" s="1341"/>
      <c r="WJ112" s="1341"/>
      <c r="WK112" s="1341"/>
      <c r="WL112" s="1341"/>
      <c r="WM112" s="1341"/>
      <c r="WN112" s="1341"/>
      <c r="WO112" s="1341"/>
      <c r="WP112" s="1341"/>
      <c r="WQ112" s="1341"/>
      <c r="WR112" s="1341"/>
      <c r="WS112" s="1341"/>
      <c r="WT112" s="1341"/>
      <c r="WU112" s="1341"/>
      <c r="WV112" s="1341"/>
      <c r="WW112" s="1341"/>
      <c r="WX112" s="1341"/>
      <c r="WY112" s="1341"/>
      <c r="WZ112" s="1341"/>
      <c r="XA112" s="1341"/>
      <c r="XB112" s="1341"/>
      <c r="XC112" s="1341"/>
      <c r="XD112" s="1341"/>
      <c r="XE112" s="1341"/>
      <c r="XF112" s="1341"/>
      <c r="XG112" s="1341"/>
      <c r="XH112" s="1341"/>
      <c r="XI112" s="1341"/>
      <c r="XJ112" s="1341"/>
      <c r="XK112" s="1341"/>
      <c r="XL112" s="1341"/>
      <c r="XM112" s="1341"/>
      <c r="XN112" s="1341"/>
      <c r="XO112" s="1341"/>
      <c r="XP112" s="1341"/>
      <c r="XQ112" s="1341"/>
      <c r="XR112" s="1341"/>
      <c r="XS112" s="1341"/>
      <c r="XT112" s="1341"/>
      <c r="XU112" s="1341"/>
      <c r="XV112" s="1341"/>
      <c r="XW112" s="1341"/>
      <c r="XX112" s="1341"/>
      <c r="XY112" s="1341"/>
      <c r="XZ112" s="1341"/>
      <c r="YA112" s="1341"/>
      <c r="YB112" s="1341"/>
      <c r="YC112" s="1341"/>
      <c r="YD112" s="1341"/>
      <c r="YE112" s="1341"/>
      <c r="YF112" s="1341"/>
      <c r="YG112" s="1341"/>
      <c r="YH112" s="1341"/>
      <c r="YI112" s="1341"/>
      <c r="YJ112" s="1341"/>
      <c r="YK112" s="1341"/>
      <c r="YL112" s="1341"/>
      <c r="YM112" s="1341"/>
      <c r="YN112" s="1341"/>
      <c r="YO112" s="1341"/>
      <c r="YP112" s="1341"/>
      <c r="YQ112" s="1341"/>
      <c r="YR112" s="1341"/>
      <c r="YS112" s="1341"/>
      <c r="YT112" s="1341"/>
      <c r="YU112" s="1341"/>
      <c r="YV112" s="1341"/>
      <c r="YW112" s="1341"/>
      <c r="YX112" s="1341"/>
      <c r="YY112" s="1341"/>
      <c r="YZ112" s="1341"/>
      <c r="ZA112" s="1341"/>
      <c r="ZB112" s="1341"/>
      <c r="ZC112" s="1341"/>
      <c r="ZD112" s="1341"/>
      <c r="ZE112" s="1341"/>
      <c r="ZF112" s="1341"/>
      <c r="ZG112" s="1341"/>
      <c r="ZH112" s="1341"/>
      <c r="ZI112" s="1341"/>
      <c r="ZJ112" s="1341"/>
      <c r="ZK112" s="1341"/>
      <c r="ZL112" s="1341"/>
      <c r="ZM112" s="1341"/>
      <c r="ZN112" s="1341"/>
      <c r="ZO112" s="1341"/>
      <c r="ZP112" s="1341"/>
      <c r="ZQ112" s="1341"/>
      <c r="ZR112" s="1341"/>
      <c r="ZS112" s="1341"/>
      <c r="ZT112" s="1341"/>
      <c r="ZU112" s="1341"/>
      <c r="ZV112" s="1341"/>
      <c r="ZW112" s="1341"/>
      <c r="ZX112" s="1341"/>
      <c r="ZY112" s="1341"/>
      <c r="ZZ112" s="1341"/>
      <c r="AAA112" s="1341"/>
      <c r="AAB112" s="1341"/>
      <c r="AAC112" s="1341"/>
      <c r="AAD112" s="1341"/>
      <c r="AAE112" s="1341"/>
      <c r="AAF112" s="1341"/>
      <c r="AAG112" s="1341"/>
      <c r="AAH112" s="1341"/>
      <c r="AAI112" s="1341"/>
      <c r="AAJ112" s="1341"/>
      <c r="AAK112" s="1341"/>
      <c r="AAL112" s="1341"/>
      <c r="AAM112" s="1341"/>
      <c r="AAN112" s="1341"/>
      <c r="AAO112" s="1341"/>
      <c r="AAP112" s="1341"/>
      <c r="AAQ112" s="1341"/>
      <c r="AAR112" s="1341"/>
      <c r="AAS112" s="1341"/>
      <c r="AAT112" s="1341"/>
      <c r="AAU112" s="1341"/>
      <c r="AAV112" s="1341"/>
      <c r="AAW112" s="1341"/>
      <c r="AAX112" s="1341"/>
      <c r="AAY112" s="1341"/>
      <c r="AAZ112" s="1341"/>
      <c r="ABA112" s="1341"/>
      <c r="ABB112" s="1341"/>
      <c r="ABC112" s="1341"/>
      <c r="ABD112" s="1341"/>
      <c r="ABE112" s="1341"/>
      <c r="ABF112" s="1341"/>
      <c r="ABG112" s="1341"/>
      <c r="ABH112" s="1341"/>
      <c r="ABI112" s="1341"/>
      <c r="ABJ112" s="1341"/>
      <c r="ABK112" s="1341"/>
      <c r="ABL112" s="1341"/>
      <c r="ABM112" s="1341"/>
      <c r="ABN112" s="1341"/>
      <c r="ABO112" s="1341"/>
      <c r="ABP112" s="1341"/>
      <c r="ABQ112" s="1341"/>
      <c r="ABR112" s="1341"/>
      <c r="ABS112" s="1341"/>
      <c r="ABT112" s="1341"/>
      <c r="ABU112" s="1341"/>
      <c r="ABV112" s="1341"/>
      <c r="ABW112" s="1341"/>
      <c r="ABX112" s="1341"/>
      <c r="ABY112" s="1341"/>
      <c r="ABZ112" s="1341"/>
      <c r="ACA112" s="1341"/>
      <c r="ACB112" s="1341"/>
      <c r="ACC112" s="1341"/>
      <c r="ACD112" s="1341"/>
      <c r="ACE112" s="1341"/>
      <c r="ACF112" s="1341"/>
      <c r="ACG112" s="1341"/>
      <c r="ACH112" s="1341"/>
      <c r="ACI112" s="1341"/>
      <c r="ACJ112" s="1341"/>
      <c r="ACK112" s="1341"/>
      <c r="ACL112" s="1341"/>
      <c r="ACM112" s="1341"/>
      <c r="ACN112" s="1341"/>
      <c r="ACO112" s="1341"/>
      <c r="ACP112" s="1341"/>
      <c r="ACQ112" s="1341"/>
      <c r="ACR112" s="1341"/>
      <c r="ACS112" s="1341"/>
      <c r="ACT112" s="1341"/>
      <c r="ACU112" s="1341"/>
      <c r="ACV112" s="1341"/>
      <c r="ACW112" s="1341"/>
      <c r="ACX112" s="1341"/>
      <c r="ACY112" s="1341"/>
      <c r="ACZ112" s="1341"/>
      <c r="ADA112" s="1341"/>
      <c r="ADB112" s="1341"/>
      <c r="ADC112" s="1341"/>
      <c r="ADD112" s="1341"/>
      <c r="ADE112" s="1341"/>
      <c r="ADF112" s="1341"/>
      <c r="ADG112" s="1341"/>
      <c r="ADH112" s="1341"/>
      <c r="ADI112" s="1341"/>
      <c r="ADJ112" s="1341"/>
      <c r="ADK112" s="1341"/>
      <c r="ADL112" s="1341"/>
      <c r="ADM112" s="1341"/>
      <c r="ADN112" s="1341"/>
      <c r="ADO112" s="1341"/>
      <c r="ADP112" s="1341"/>
      <c r="ADQ112" s="1341"/>
      <c r="ADR112" s="1341"/>
      <c r="ADS112" s="1341"/>
      <c r="ADT112" s="1341"/>
      <c r="ADU112" s="1341"/>
      <c r="ADV112" s="1341"/>
      <c r="ADW112" s="1341"/>
      <c r="ADX112" s="1341"/>
      <c r="ADY112" s="1341"/>
      <c r="ADZ112" s="1341"/>
      <c r="AEA112" s="1341"/>
      <c r="AEB112" s="1341"/>
      <c r="AEC112" s="1341"/>
      <c r="AED112" s="1341"/>
      <c r="AEE112" s="1341"/>
      <c r="AEF112" s="1341"/>
      <c r="AEG112" s="1341"/>
      <c r="AEH112" s="1341"/>
      <c r="AEI112" s="1341"/>
      <c r="AEJ112" s="1341"/>
      <c r="AEK112" s="1341"/>
      <c r="AEL112" s="1341"/>
      <c r="AEM112" s="1341"/>
      <c r="AEN112" s="1341"/>
      <c r="AEO112" s="1341"/>
      <c r="AEP112" s="1341"/>
      <c r="AEQ112" s="1341"/>
      <c r="AER112" s="1341"/>
      <c r="AES112" s="1341"/>
      <c r="AET112" s="1341"/>
      <c r="AEU112" s="1341"/>
      <c r="AEV112" s="1341"/>
      <c r="AEW112" s="1341"/>
      <c r="AEX112" s="1341"/>
      <c r="AEY112" s="1341"/>
      <c r="AEZ112" s="1341"/>
      <c r="AFA112" s="1341"/>
      <c r="AFB112" s="1341"/>
      <c r="AFC112" s="1341"/>
      <c r="AFD112" s="1341"/>
      <c r="AFE112" s="1341"/>
      <c r="AFF112" s="1341"/>
      <c r="AFG112" s="1341"/>
      <c r="AFH112" s="1341"/>
      <c r="AFI112" s="1341"/>
      <c r="AFJ112" s="1341"/>
      <c r="AFK112" s="1341"/>
      <c r="AFL112" s="1341"/>
      <c r="AFM112" s="1341"/>
      <c r="AFN112" s="1341"/>
      <c r="AFO112" s="1341"/>
      <c r="AFP112" s="1341"/>
      <c r="AFQ112" s="1341"/>
      <c r="AFR112" s="1341"/>
      <c r="AFS112" s="1341"/>
      <c r="AFT112" s="1341"/>
      <c r="AFU112" s="1341"/>
      <c r="AFV112" s="1341"/>
      <c r="AFW112" s="1341"/>
      <c r="AFX112" s="1341"/>
      <c r="AFY112" s="1341"/>
      <c r="AFZ112" s="1341"/>
      <c r="AGA112" s="1341"/>
      <c r="AGB112" s="1341"/>
      <c r="AGC112" s="1341"/>
      <c r="AGD112" s="1341"/>
      <c r="AGE112" s="1341"/>
      <c r="AGF112" s="1341"/>
      <c r="AGG112" s="1341"/>
      <c r="AGH112" s="1341"/>
      <c r="AGI112" s="1341"/>
      <c r="AGJ112" s="1341"/>
      <c r="AGK112" s="1341"/>
      <c r="AGL112" s="1341"/>
      <c r="AGM112" s="1341"/>
      <c r="AGN112" s="1341"/>
      <c r="AGO112" s="1341"/>
      <c r="AGP112" s="1341"/>
      <c r="AGQ112" s="1341"/>
      <c r="AGR112" s="1341"/>
      <c r="AGS112" s="1341"/>
      <c r="AGT112" s="1341"/>
      <c r="AGU112" s="1341"/>
      <c r="AGV112" s="1341"/>
      <c r="AGW112" s="1341"/>
      <c r="AGX112" s="1341"/>
      <c r="AGY112" s="1341"/>
      <c r="AGZ112" s="1341"/>
      <c r="AHA112" s="1341"/>
      <c r="AHB112" s="1341"/>
      <c r="AHC112" s="1341"/>
      <c r="AHD112" s="1341"/>
      <c r="AHE112" s="1341"/>
      <c r="AHF112" s="1341"/>
      <c r="AHG112" s="1341"/>
      <c r="AHH112" s="1341"/>
      <c r="AHI112" s="1341"/>
      <c r="AHJ112" s="1341"/>
      <c r="AHK112" s="1341"/>
      <c r="AHL112" s="1341"/>
      <c r="AHM112" s="1341"/>
      <c r="AHN112" s="1341"/>
      <c r="AHO112" s="1341"/>
      <c r="AHP112" s="1341"/>
      <c r="AHQ112" s="1341"/>
      <c r="AHR112" s="1341"/>
      <c r="AHS112" s="1341"/>
      <c r="AHT112" s="1341"/>
      <c r="AHU112" s="1341"/>
      <c r="AHV112" s="1341"/>
      <c r="AHW112" s="1341"/>
      <c r="AHX112" s="1341"/>
      <c r="AHY112" s="1341"/>
      <c r="AHZ112" s="1341"/>
      <c r="AIA112" s="1341"/>
      <c r="AIB112" s="1341"/>
      <c r="AIC112" s="1341"/>
      <c r="AID112" s="1341"/>
      <c r="AIE112" s="1341"/>
      <c r="AIF112" s="1341"/>
      <c r="AIG112" s="1341"/>
      <c r="AIH112" s="1341"/>
      <c r="AII112" s="1341"/>
      <c r="AIJ112" s="1341"/>
      <c r="AIK112" s="1341"/>
      <c r="AIL112" s="1341"/>
      <c r="AIM112" s="1341"/>
      <c r="AIN112" s="1341"/>
      <c r="AIO112" s="1341"/>
      <c r="AIP112" s="1341"/>
      <c r="AIQ112" s="1341"/>
      <c r="AIR112" s="1341"/>
      <c r="AIS112" s="1341"/>
      <c r="AIT112" s="1341"/>
      <c r="AIU112" s="1341"/>
      <c r="AIV112" s="1341"/>
      <c r="AIW112" s="1341"/>
      <c r="AIX112" s="1341"/>
      <c r="AIY112" s="1341"/>
      <c r="AIZ112" s="1341"/>
      <c r="AJA112" s="1341"/>
      <c r="AJB112" s="1341"/>
      <c r="AJC112" s="1341"/>
      <c r="AJD112" s="1341"/>
      <c r="AJE112" s="1341"/>
      <c r="AJF112" s="1341"/>
      <c r="AJG112" s="1341"/>
      <c r="AJH112" s="1341"/>
      <c r="AJI112" s="1341"/>
      <c r="AJJ112" s="1341"/>
      <c r="AJK112" s="1341"/>
      <c r="AJL112" s="1341"/>
      <c r="AJM112" s="1341"/>
      <c r="AJN112" s="1341"/>
      <c r="AJO112" s="1341"/>
      <c r="AJP112" s="1341"/>
      <c r="AJQ112" s="1341"/>
      <c r="AJR112" s="1341"/>
      <c r="AJS112" s="1341"/>
      <c r="AJT112" s="1341"/>
      <c r="AJU112" s="1341"/>
      <c r="AJV112" s="1341"/>
      <c r="AJW112" s="1341"/>
      <c r="AJX112" s="1341"/>
      <c r="AJY112" s="1341"/>
      <c r="AJZ112" s="1341"/>
      <c r="AKA112" s="1341"/>
      <c r="AKB112" s="1341"/>
      <c r="AKC112" s="1341"/>
      <c r="AKD112" s="1341"/>
      <c r="AKE112" s="1341"/>
      <c r="AKF112" s="1341"/>
      <c r="AKG112" s="1341"/>
      <c r="AKH112" s="1341"/>
      <c r="AKI112" s="1341"/>
      <c r="AKJ112" s="1341"/>
      <c r="AKK112" s="1341"/>
      <c r="AKL112" s="1341"/>
      <c r="AKM112" s="1341"/>
      <c r="AKN112" s="1341"/>
      <c r="AKO112" s="1341"/>
      <c r="AKP112" s="1341"/>
      <c r="AKQ112" s="1341"/>
      <c r="AKR112" s="1341"/>
      <c r="AKS112" s="1341"/>
      <c r="AKT112" s="1341"/>
      <c r="AKU112" s="1341"/>
      <c r="AKV112" s="1341"/>
      <c r="AKW112" s="1341"/>
      <c r="AKX112" s="1341"/>
      <c r="AKY112" s="1341"/>
      <c r="AKZ112" s="1341"/>
      <c r="ALA112" s="1341"/>
      <c r="ALB112" s="1341"/>
      <c r="ALC112" s="1341"/>
      <c r="ALD112" s="1341"/>
      <c r="ALE112" s="1341"/>
      <c r="ALF112" s="1341"/>
      <c r="ALG112" s="1341"/>
      <c r="ALH112" s="1341"/>
      <c r="ALI112" s="1341"/>
      <c r="ALJ112" s="1341"/>
      <c r="ALK112" s="1341"/>
      <c r="ALL112" s="1341"/>
      <c r="ALM112" s="1341"/>
      <c r="ALN112" s="1341"/>
      <c r="ALO112" s="1341"/>
      <c r="ALP112" s="1341"/>
      <c r="ALQ112" s="1341"/>
      <c r="ALR112" s="1341"/>
      <c r="ALS112" s="1341"/>
      <c r="ALT112" s="1341"/>
      <c r="ALU112" s="1341"/>
      <c r="ALV112" s="1341"/>
      <c r="ALW112" s="1341"/>
      <c r="ALX112" s="1341"/>
      <c r="ALY112" s="1341"/>
      <c r="ALZ112" s="1341"/>
      <c r="AMA112" s="1341"/>
      <c r="AMB112" s="1341"/>
      <c r="AMC112" s="1341"/>
      <c r="AMD112" s="1341"/>
      <c r="AME112" s="1341"/>
      <c r="AMF112" s="1341"/>
      <c r="AMG112" s="1341"/>
      <c r="AMH112" s="1341"/>
      <c r="AMI112" s="1341"/>
      <c r="AMJ112" s="1341"/>
      <c r="AMK112" s="1341"/>
      <c r="AML112" s="1341"/>
      <c r="AMM112" s="1341"/>
      <c r="AMN112" s="1341"/>
      <c r="AMO112" s="1341"/>
      <c r="AMP112" s="1341"/>
      <c r="AMQ112" s="1341"/>
      <c r="AMR112" s="1341"/>
      <c r="AMS112" s="1341"/>
      <c r="AMT112" s="1341"/>
      <c r="AMU112" s="1341"/>
      <c r="AMV112" s="1341"/>
      <c r="AMW112" s="1341"/>
      <c r="AMX112" s="1341"/>
      <c r="AMY112" s="1341"/>
      <c r="AMZ112" s="1341"/>
      <c r="ANA112" s="1341"/>
      <c r="ANB112" s="1341"/>
      <c r="ANC112" s="1341"/>
      <c r="AND112" s="1341"/>
      <c r="ANE112" s="1341"/>
      <c r="ANF112" s="1341"/>
      <c r="ANG112" s="1341"/>
      <c r="ANH112" s="1341"/>
      <c r="ANI112" s="1341"/>
      <c r="ANJ112" s="1341"/>
      <c r="ANK112" s="1341"/>
      <c r="ANL112" s="1341"/>
      <c r="ANM112" s="1341"/>
      <c r="ANN112" s="1341"/>
      <c r="ANO112" s="1341"/>
      <c r="ANP112" s="1341"/>
      <c r="ANQ112" s="1341"/>
      <c r="ANR112" s="1341"/>
      <c r="ANS112" s="1341"/>
      <c r="ANT112" s="1341"/>
      <c r="ANU112" s="1341"/>
      <c r="ANV112" s="1341"/>
      <c r="ANW112" s="1341"/>
      <c r="ANX112" s="1341"/>
      <c r="ANY112" s="1341"/>
      <c r="ANZ112" s="1341"/>
      <c r="AOA112" s="1341"/>
      <c r="AOB112" s="1341"/>
      <c r="AOC112" s="1341"/>
      <c r="AOD112" s="1341"/>
      <c r="AOE112" s="1341"/>
      <c r="AOF112" s="1341"/>
      <c r="AOG112" s="1341"/>
      <c r="AOH112" s="1341"/>
      <c r="AOI112" s="1341"/>
      <c r="AOJ112" s="1341"/>
      <c r="AOK112" s="1341"/>
      <c r="AOL112" s="1341"/>
      <c r="AOM112" s="1341"/>
      <c r="AON112" s="1341"/>
      <c r="AOO112" s="1341"/>
      <c r="AOP112" s="1341"/>
      <c r="AOQ112" s="1341"/>
      <c r="AOR112" s="1341"/>
      <c r="AOS112" s="1341"/>
      <c r="AOT112" s="1341"/>
      <c r="AOU112" s="1341"/>
      <c r="AOV112" s="1341"/>
      <c r="AOW112" s="1341"/>
      <c r="AOX112" s="1341"/>
      <c r="AOY112" s="1341"/>
      <c r="AOZ112" s="1341"/>
      <c r="APA112" s="1341"/>
      <c r="APB112" s="1341"/>
      <c r="APC112" s="1341"/>
      <c r="APD112" s="1341"/>
      <c r="APE112" s="1341"/>
      <c r="APF112" s="1341"/>
      <c r="APG112" s="1341"/>
      <c r="APH112" s="1341"/>
      <c r="API112" s="1341"/>
      <c r="APJ112" s="1341"/>
      <c r="APK112" s="1341"/>
      <c r="APL112" s="1341"/>
      <c r="APM112" s="1341"/>
      <c r="APN112" s="1341"/>
      <c r="APO112" s="1341"/>
      <c r="APP112" s="1341"/>
      <c r="APQ112" s="1341"/>
      <c r="APR112" s="1341"/>
      <c r="APS112" s="1341"/>
      <c r="APT112" s="1341"/>
      <c r="APU112" s="1341"/>
      <c r="APV112" s="1341"/>
      <c r="APW112" s="1341"/>
      <c r="APX112" s="1341"/>
      <c r="APY112" s="1341"/>
      <c r="APZ112" s="1341"/>
      <c r="AQA112" s="1341"/>
      <c r="AQB112" s="1341"/>
      <c r="AQC112" s="1341"/>
      <c r="AQD112" s="1341"/>
      <c r="AQE112" s="1341"/>
      <c r="AQF112" s="1341"/>
      <c r="AQG112" s="1341"/>
      <c r="AQH112" s="1341"/>
      <c r="AQI112" s="1341"/>
      <c r="AQJ112" s="1341"/>
      <c r="AQK112" s="1341"/>
      <c r="AQL112" s="1341"/>
      <c r="AQM112" s="1341"/>
      <c r="AQN112" s="1341"/>
      <c r="AQO112" s="1341"/>
      <c r="AQP112" s="1341"/>
      <c r="AQQ112" s="1341"/>
      <c r="AQR112" s="1341"/>
      <c r="AQS112" s="1341"/>
      <c r="AQT112" s="1341"/>
      <c r="AQU112" s="1341"/>
      <c r="AQV112" s="1341"/>
      <c r="AQW112" s="1341"/>
      <c r="AQX112" s="1341"/>
      <c r="AQY112" s="1341"/>
      <c r="AQZ112" s="1341"/>
      <c r="ARA112" s="1341"/>
      <c r="ARB112" s="1341"/>
      <c r="ARC112" s="1341"/>
      <c r="ARD112" s="1341"/>
      <c r="ARE112" s="1341"/>
      <c r="ARF112" s="1341"/>
      <c r="ARG112" s="1341"/>
      <c r="ARH112" s="1341"/>
      <c r="ARI112" s="1341"/>
      <c r="ARJ112" s="1341"/>
      <c r="ARK112" s="1341"/>
      <c r="ARL112" s="1341"/>
      <c r="ARM112" s="1341"/>
      <c r="ARN112" s="1341"/>
      <c r="ARO112" s="1341"/>
      <c r="ARP112" s="1341"/>
      <c r="ARQ112" s="1341"/>
      <c r="ARR112" s="1341"/>
      <c r="ARS112" s="1341"/>
      <c r="ART112" s="1341"/>
      <c r="ARU112" s="1341"/>
      <c r="ARV112" s="1341"/>
      <c r="ARW112" s="1341"/>
      <c r="ARX112" s="1341"/>
      <c r="ARY112" s="1341"/>
      <c r="ARZ112" s="1341"/>
      <c r="ASA112" s="1341"/>
      <c r="ASB112" s="1341"/>
      <c r="ASC112" s="1341"/>
      <c r="ASD112" s="1341"/>
      <c r="ASE112" s="1341"/>
      <c r="ASF112" s="1341"/>
      <c r="ASG112" s="1341"/>
      <c r="ASH112" s="1341"/>
      <c r="ASI112" s="1341"/>
      <c r="ASJ112" s="1341"/>
      <c r="ASK112" s="1341"/>
      <c r="ASL112" s="1341"/>
      <c r="ASM112" s="1341"/>
      <c r="ASN112" s="1341"/>
      <c r="ASO112" s="1341"/>
      <c r="ASP112" s="1341"/>
      <c r="ASQ112" s="1341"/>
      <c r="ASR112" s="1341"/>
      <c r="ASS112" s="1341"/>
      <c r="AST112" s="1341"/>
      <c r="ASU112" s="1341"/>
      <c r="ASV112" s="1341"/>
      <c r="ASW112" s="1341"/>
      <c r="ASX112" s="1341"/>
      <c r="ASY112" s="1341"/>
      <c r="ASZ112" s="1341"/>
      <c r="ATA112" s="1341"/>
      <c r="ATB112" s="1341"/>
      <c r="ATC112" s="1341"/>
      <c r="ATD112" s="1341"/>
      <c r="ATE112" s="1341"/>
      <c r="ATF112" s="1341"/>
      <c r="ATG112" s="1341"/>
      <c r="ATH112" s="1341"/>
      <c r="ATI112" s="1341"/>
      <c r="ATJ112" s="1341"/>
      <c r="ATK112" s="1341"/>
      <c r="ATL112" s="1341"/>
      <c r="ATM112" s="1341"/>
      <c r="ATN112" s="1341"/>
      <c r="ATO112" s="1341"/>
      <c r="ATP112" s="1341"/>
      <c r="ATQ112" s="1341"/>
      <c r="ATR112" s="1341"/>
      <c r="ATS112" s="1341"/>
      <c r="ATT112" s="1341"/>
      <c r="ATU112" s="1341"/>
      <c r="ATV112" s="1341"/>
      <c r="ATW112" s="1341"/>
      <c r="ATX112" s="1341"/>
      <c r="ATY112" s="1341"/>
      <c r="ATZ112" s="1341"/>
      <c r="AUA112" s="1341"/>
      <c r="AUB112" s="1341"/>
      <c r="AUC112" s="1341"/>
      <c r="AUD112" s="1341"/>
      <c r="AUE112" s="1341"/>
      <c r="AUF112" s="1341"/>
      <c r="AUG112" s="1341"/>
      <c r="AUH112" s="1341"/>
      <c r="AUI112" s="1341"/>
      <c r="AUJ112" s="1341"/>
      <c r="AUK112" s="1341"/>
      <c r="AUL112" s="1341"/>
      <c r="AUM112" s="1341"/>
      <c r="AUN112" s="1341"/>
      <c r="AUO112" s="1341"/>
      <c r="AUP112" s="1341"/>
      <c r="AUQ112" s="1341"/>
      <c r="AUR112" s="1341"/>
      <c r="AUS112" s="1341"/>
      <c r="AUT112" s="1341"/>
      <c r="AUU112" s="1341"/>
      <c r="AUV112" s="1341"/>
      <c r="AUW112" s="1341"/>
      <c r="AUX112" s="1341"/>
      <c r="AUY112" s="1341"/>
      <c r="AUZ112" s="1341"/>
      <c r="AVA112" s="1341"/>
      <c r="AVB112" s="1341"/>
      <c r="AVC112" s="1341"/>
      <c r="AVD112" s="1341"/>
      <c r="AVE112" s="1341"/>
      <c r="AVF112" s="1341"/>
      <c r="AVG112" s="1341"/>
      <c r="AVH112" s="1341"/>
      <c r="AVI112" s="1341"/>
      <c r="AVJ112" s="1341"/>
      <c r="AVK112" s="1341"/>
      <c r="AVL112" s="1341"/>
      <c r="AVM112" s="1341"/>
      <c r="AVN112" s="1341"/>
      <c r="AVO112" s="1341"/>
      <c r="AVP112" s="1341"/>
      <c r="AVQ112" s="1341"/>
      <c r="AVR112" s="1341"/>
      <c r="AVS112" s="1341"/>
      <c r="AVT112" s="1341"/>
      <c r="AVU112" s="1341"/>
      <c r="AVV112" s="1341"/>
      <c r="AVW112" s="1341"/>
      <c r="AVX112" s="1341"/>
      <c r="AVY112" s="1341"/>
      <c r="AVZ112" s="1341"/>
      <c r="AWA112" s="1341"/>
      <c r="AWB112" s="1341"/>
      <c r="AWC112" s="1341"/>
      <c r="AWD112" s="1341"/>
      <c r="AWE112" s="1341"/>
      <c r="AWF112" s="1341"/>
      <c r="AWG112" s="1341"/>
      <c r="AWH112" s="1341"/>
      <c r="AWI112" s="1341"/>
      <c r="AWJ112" s="1341"/>
      <c r="AWK112" s="1341"/>
      <c r="AWL112" s="1341"/>
      <c r="AWM112" s="1341"/>
      <c r="AWN112" s="1341"/>
      <c r="AWO112" s="1341"/>
      <c r="AWP112" s="1341"/>
      <c r="AWQ112" s="1341"/>
      <c r="AWR112" s="1341"/>
      <c r="AWS112" s="1341"/>
      <c r="AWT112" s="1341"/>
      <c r="AWU112" s="1341"/>
      <c r="AWV112" s="1341"/>
      <c r="AWW112" s="1341"/>
      <c r="AWX112" s="1341"/>
      <c r="AWY112" s="1341"/>
      <c r="AWZ112" s="1341"/>
      <c r="AXA112" s="1341"/>
      <c r="AXB112" s="1341"/>
      <c r="AXC112" s="1341"/>
      <c r="AXD112" s="1341"/>
      <c r="AXE112" s="1341"/>
      <c r="AXF112" s="1341"/>
      <c r="AXG112" s="1341"/>
      <c r="AXH112" s="1341"/>
      <c r="AXI112" s="1341"/>
      <c r="AXJ112" s="1341"/>
      <c r="AXK112" s="1341"/>
      <c r="AXL112" s="1341"/>
      <c r="AXM112" s="1341"/>
      <c r="AXN112" s="1341"/>
      <c r="AXO112" s="1341"/>
      <c r="AXP112" s="1341"/>
      <c r="AXQ112" s="1341"/>
      <c r="AXR112" s="1341"/>
      <c r="AXS112" s="1341"/>
      <c r="AXT112" s="1341"/>
      <c r="AXU112" s="1341"/>
      <c r="AXV112" s="1341"/>
      <c r="AXW112" s="1341"/>
      <c r="AXX112" s="1341"/>
      <c r="AXY112" s="1341"/>
      <c r="AXZ112" s="1341"/>
      <c r="AYA112" s="1341"/>
      <c r="AYB112" s="1341"/>
      <c r="AYC112" s="1341"/>
      <c r="AYD112" s="1341"/>
      <c r="AYE112" s="1341"/>
      <c r="AYF112" s="1341"/>
      <c r="AYG112" s="1341"/>
      <c r="AYH112" s="1341"/>
      <c r="AYI112" s="1341"/>
      <c r="AYJ112" s="1341"/>
      <c r="AYK112" s="1341"/>
      <c r="AYL112" s="1341"/>
      <c r="AYM112" s="1341"/>
      <c r="AYN112" s="1341"/>
      <c r="AYO112" s="1341"/>
      <c r="AYP112" s="1341"/>
      <c r="AYQ112" s="1341"/>
      <c r="AYR112" s="1341"/>
      <c r="AYS112" s="1341"/>
      <c r="AYT112" s="1341"/>
      <c r="AYU112" s="1341"/>
      <c r="AYV112" s="1341"/>
      <c r="AYW112" s="1341"/>
      <c r="AYX112" s="1341"/>
      <c r="AYY112" s="1341"/>
      <c r="AYZ112" s="1341"/>
      <c r="AZA112" s="1341"/>
      <c r="AZB112" s="1341"/>
      <c r="AZC112" s="1341"/>
      <c r="AZD112" s="1341"/>
      <c r="AZE112" s="1341"/>
      <c r="AZF112" s="1341"/>
      <c r="AZG112" s="1341"/>
      <c r="AZH112" s="1341"/>
      <c r="AZI112" s="1341"/>
      <c r="AZJ112" s="1341"/>
      <c r="AZK112" s="1341"/>
      <c r="AZL112" s="1341"/>
      <c r="AZM112" s="1341"/>
      <c r="AZN112" s="1341"/>
      <c r="AZO112" s="1341"/>
      <c r="AZP112" s="1341"/>
      <c r="AZQ112" s="1341"/>
      <c r="AZR112" s="1341"/>
      <c r="AZS112" s="1341"/>
      <c r="AZT112" s="1341"/>
      <c r="AZU112" s="1341"/>
      <c r="AZV112" s="1341"/>
      <c r="AZW112" s="1341"/>
      <c r="AZX112" s="1341"/>
      <c r="AZY112" s="1341"/>
      <c r="AZZ112" s="1341"/>
      <c r="BAA112" s="1341"/>
      <c r="BAB112" s="1341"/>
      <c r="BAC112" s="1341"/>
      <c r="BAD112" s="1341"/>
      <c r="BAE112" s="1341"/>
      <c r="BAF112" s="1341"/>
      <c r="BAG112" s="1341"/>
      <c r="BAH112" s="1341"/>
      <c r="BAI112" s="1341"/>
      <c r="BAJ112" s="1341"/>
      <c r="BAK112" s="1341"/>
      <c r="BAL112" s="1341"/>
      <c r="BAM112" s="1341"/>
      <c r="BAN112" s="1341"/>
      <c r="BAO112" s="1341"/>
      <c r="BAP112" s="1341"/>
      <c r="BAQ112" s="1341"/>
      <c r="BAR112" s="1341"/>
      <c r="BAS112" s="1341"/>
      <c r="BAT112" s="1341"/>
      <c r="BAU112" s="1341"/>
      <c r="BAV112" s="1341"/>
      <c r="BAW112" s="1341"/>
      <c r="BAX112" s="1341"/>
      <c r="BAY112" s="1341"/>
      <c r="BAZ112" s="1341"/>
      <c r="BBA112" s="1341"/>
      <c r="BBB112" s="1341"/>
      <c r="BBC112" s="1341"/>
      <c r="BBD112" s="1341"/>
      <c r="BBE112" s="1341"/>
      <c r="BBF112" s="1341"/>
      <c r="BBG112" s="1341"/>
      <c r="BBH112" s="1341"/>
      <c r="BBI112" s="1341"/>
      <c r="BBJ112" s="1341"/>
      <c r="BBK112" s="1341"/>
      <c r="BBL112" s="1341"/>
      <c r="BBM112" s="1341"/>
      <c r="BBN112" s="1341"/>
      <c r="BBO112" s="1341"/>
      <c r="BBP112" s="1341"/>
      <c r="BBQ112" s="1341"/>
      <c r="BBR112" s="1341"/>
      <c r="BBS112" s="1341"/>
      <c r="BBT112" s="1341"/>
      <c r="BBU112" s="1341"/>
      <c r="BBV112" s="1341"/>
      <c r="BBW112" s="1341"/>
      <c r="BBX112" s="1341"/>
      <c r="BBY112" s="1341"/>
      <c r="BBZ112" s="1341"/>
      <c r="BCA112" s="1341"/>
      <c r="BCB112" s="1341"/>
      <c r="BCC112" s="1341"/>
      <c r="BCD112" s="1341"/>
      <c r="BCE112" s="1341"/>
      <c r="BCF112" s="1341"/>
      <c r="BCG112" s="1341"/>
      <c r="BCH112" s="1341"/>
      <c r="BCI112" s="1341"/>
      <c r="BCJ112" s="1341"/>
      <c r="BCK112" s="1341"/>
      <c r="BCL112" s="1341"/>
      <c r="BCM112" s="1341"/>
      <c r="BCN112" s="1341"/>
      <c r="BCO112" s="1341"/>
      <c r="BCP112" s="1341"/>
      <c r="BCQ112" s="1341"/>
      <c r="BCR112" s="1341"/>
      <c r="BCS112" s="1341"/>
      <c r="BCT112" s="1341"/>
      <c r="BCU112" s="1341"/>
      <c r="BCV112" s="1341"/>
      <c r="BCW112" s="1341"/>
      <c r="BCX112" s="1341"/>
      <c r="BCY112" s="1341"/>
      <c r="BCZ112" s="1341"/>
      <c r="BDA112" s="1341"/>
      <c r="BDB112" s="1341"/>
      <c r="BDC112" s="1341"/>
      <c r="BDD112" s="1341"/>
      <c r="BDE112" s="1341"/>
      <c r="BDF112" s="1341"/>
      <c r="BDG112" s="1341"/>
      <c r="BDH112" s="1341"/>
      <c r="BDI112" s="1341"/>
      <c r="BDJ112" s="1341"/>
      <c r="BDK112" s="1341"/>
      <c r="BDL112" s="1341"/>
      <c r="BDM112" s="1341"/>
      <c r="BDN112" s="1341"/>
      <c r="BDO112" s="1341"/>
      <c r="BDP112" s="1341"/>
      <c r="BDQ112" s="1341"/>
      <c r="BDR112" s="1341"/>
      <c r="BDS112" s="1341"/>
      <c r="BDT112" s="1341"/>
      <c r="BDU112" s="1341"/>
      <c r="BDV112" s="1341"/>
      <c r="BDW112" s="1341"/>
      <c r="BDX112" s="1341"/>
      <c r="BDY112" s="1341"/>
      <c r="BDZ112" s="1341"/>
      <c r="BEA112" s="1341"/>
      <c r="BEB112" s="1341"/>
      <c r="BEC112" s="1341"/>
      <c r="BED112" s="1341"/>
      <c r="BEE112" s="1341"/>
      <c r="BEF112" s="1341"/>
      <c r="BEG112" s="1341"/>
      <c r="BEH112" s="1341"/>
      <c r="BEI112" s="1341"/>
      <c r="BEJ112" s="1341"/>
      <c r="BEK112" s="1341"/>
      <c r="BEL112" s="1341"/>
      <c r="BEM112" s="1341"/>
      <c r="BEN112" s="1341"/>
      <c r="BEO112" s="1341"/>
      <c r="BEP112" s="1341"/>
      <c r="BEQ112" s="1341"/>
      <c r="BER112" s="1341"/>
      <c r="BES112" s="1341"/>
      <c r="BET112" s="1341"/>
      <c r="BEU112" s="1341"/>
      <c r="BEV112" s="1341"/>
      <c r="BEW112" s="1341"/>
      <c r="BEX112" s="1341"/>
      <c r="BEY112" s="1341"/>
      <c r="BEZ112" s="1341"/>
      <c r="BFA112" s="1341"/>
      <c r="BFB112" s="1341"/>
      <c r="BFC112" s="1341"/>
      <c r="BFD112" s="1341"/>
      <c r="BFE112" s="1341"/>
      <c r="BFF112" s="1341"/>
      <c r="BFG112" s="1341"/>
      <c r="BFH112" s="1341"/>
      <c r="BFI112" s="1341"/>
      <c r="BFJ112" s="1341"/>
      <c r="BFK112" s="1341"/>
      <c r="BFL112" s="1341"/>
      <c r="BFM112" s="1341"/>
      <c r="BFN112" s="1341"/>
      <c r="BFO112" s="1341"/>
      <c r="BFP112" s="1341"/>
      <c r="BFQ112" s="1341"/>
      <c r="BFR112" s="1341"/>
      <c r="BFS112" s="1341"/>
      <c r="BFT112" s="1341"/>
      <c r="BFU112" s="1341"/>
      <c r="BFV112" s="1341"/>
      <c r="BFW112" s="1341"/>
      <c r="BFX112" s="1341"/>
      <c r="BFY112" s="1341"/>
      <c r="BFZ112" s="1341"/>
      <c r="BGA112" s="1341"/>
      <c r="BGB112" s="1341"/>
      <c r="BGC112" s="1341"/>
      <c r="BGD112" s="1341"/>
      <c r="BGE112" s="1341"/>
      <c r="BGF112" s="1341"/>
      <c r="BGG112" s="1341"/>
      <c r="BGH112" s="1341"/>
      <c r="BGI112" s="1341"/>
      <c r="BGJ112" s="1341"/>
      <c r="BGK112" s="1341"/>
      <c r="BGL112" s="1341"/>
      <c r="BGM112" s="1341"/>
      <c r="BGN112" s="1341"/>
      <c r="BGO112" s="1341"/>
      <c r="BGP112" s="1341"/>
      <c r="BGQ112" s="1341"/>
      <c r="BGR112" s="1341"/>
      <c r="BGS112" s="1341"/>
      <c r="BGT112" s="1341"/>
      <c r="BGU112" s="1341"/>
      <c r="BGV112" s="1341"/>
      <c r="BGW112" s="1341"/>
      <c r="BGX112" s="1341"/>
      <c r="BGY112" s="1341"/>
      <c r="BGZ112" s="1341"/>
      <c r="BHA112" s="1341"/>
      <c r="BHB112" s="1341"/>
      <c r="BHC112" s="1341"/>
      <c r="BHD112" s="1341"/>
      <c r="BHE112" s="1341"/>
      <c r="BHF112" s="1341"/>
      <c r="BHG112" s="1341"/>
      <c r="BHH112" s="1341"/>
      <c r="BHI112" s="1341"/>
      <c r="BHJ112" s="1341"/>
      <c r="BHK112" s="1341"/>
      <c r="BHL112" s="1341"/>
      <c r="BHM112" s="1341"/>
      <c r="BHN112" s="1341"/>
      <c r="BHO112" s="1341"/>
      <c r="BHP112" s="1341"/>
      <c r="BHQ112" s="1341"/>
      <c r="BHR112" s="1341"/>
      <c r="BHS112" s="1341"/>
      <c r="BHT112" s="1341"/>
      <c r="BHU112" s="1341"/>
      <c r="BHV112" s="1341"/>
      <c r="BHW112" s="1341"/>
      <c r="BHX112" s="1341"/>
      <c r="BHY112" s="1341"/>
      <c r="BHZ112" s="1341"/>
      <c r="BIA112" s="1341"/>
      <c r="BIB112" s="1341"/>
      <c r="BIC112" s="1341"/>
      <c r="BID112" s="1341"/>
      <c r="BIE112" s="1341"/>
      <c r="BIF112" s="1341"/>
      <c r="BIG112" s="1341"/>
      <c r="BIH112" s="1341"/>
      <c r="BII112" s="1341"/>
      <c r="BIJ112" s="1341"/>
      <c r="BIK112" s="1341"/>
      <c r="BIL112" s="1341"/>
      <c r="BIM112" s="1341"/>
      <c r="BIN112" s="1341"/>
      <c r="BIO112" s="1341"/>
      <c r="BIP112" s="1341"/>
      <c r="BIQ112" s="1341"/>
      <c r="BIR112" s="1341"/>
      <c r="BIS112" s="1341"/>
      <c r="BIT112" s="1341"/>
      <c r="BIU112" s="1341"/>
      <c r="BIV112" s="1341"/>
      <c r="BIW112" s="1341"/>
      <c r="BIX112" s="1341"/>
      <c r="BIY112" s="1341"/>
      <c r="BIZ112" s="1341"/>
      <c r="BJA112" s="1341"/>
      <c r="BJB112" s="1341"/>
      <c r="BJC112" s="1341"/>
      <c r="BJD112" s="1341"/>
      <c r="BJE112" s="1341"/>
      <c r="BJF112" s="1341"/>
      <c r="BJG112" s="1341"/>
      <c r="BJH112" s="1341"/>
      <c r="BJI112" s="1341"/>
      <c r="BJJ112" s="1341"/>
      <c r="BJK112" s="1341"/>
      <c r="BJL112" s="1341"/>
      <c r="BJM112" s="1341"/>
      <c r="BJN112" s="1341"/>
      <c r="BJO112" s="1341"/>
      <c r="BJP112" s="1341"/>
      <c r="BJQ112" s="1341"/>
      <c r="BJR112" s="1341"/>
      <c r="BJS112" s="1341"/>
      <c r="BJT112" s="1341"/>
      <c r="BJU112" s="1341"/>
      <c r="BJV112" s="1341"/>
      <c r="BJW112" s="1341"/>
      <c r="BJX112" s="1341"/>
      <c r="BJY112" s="1341"/>
      <c r="BJZ112" s="1341"/>
      <c r="BKA112" s="1341"/>
      <c r="BKB112" s="1341"/>
      <c r="BKC112" s="1341"/>
      <c r="BKD112" s="1341"/>
      <c r="BKE112" s="1341"/>
      <c r="BKF112" s="1341"/>
      <c r="BKG112" s="1341"/>
      <c r="BKH112" s="1341"/>
      <c r="BKI112" s="1341"/>
      <c r="BKJ112" s="1341"/>
      <c r="BKK112" s="1341"/>
      <c r="BKL112" s="1341"/>
      <c r="BKM112" s="1341"/>
      <c r="BKN112" s="1341"/>
      <c r="BKO112" s="1341"/>
      <c r="BKP112" s="1341"/>
      <c r="BKQ112" s="1341"/>
      <c r="BKR112" s="1341"/>
      <c r="BKS112" s="1341"/>
      <c r="BKT112" s="1341"/>
      <c r="BKU112" s="1341"/>
      <c r="BKV112" s="1341"/>
      <c r="BKW112" s="1341"/>
      <c r="BKX112" s="1341"/>
      <c r="BKY112" s="1341"/>
      <c r="BKZ112" s="1341"/>
      <c r="BLA112" s="1341"/>
      <c r="BLB112" s="1341"/>
      <c r="BLC112" s="1341"/>
      <c r="BLD112" s="1341"/>
      <c r="BLE112" s="1341"/>
      <c r="BLF112" s="1341"/>
      <c r="BLG112" s="1341"/>
      <c r="BLH112" s="1341"/>
      <c r="BLI112" s="1341"/>
      <c r="BLJ112" s="1341"/>
      <c r="BLK112" s="1341"/>
      <c r="BLL112" s="1341"/>
      <c r="BLM112" s="1341"/>
      <c r="BLN112" s="1341"/>
      <c r="BLO112" s="1341"/>
      <c r="BLP112" s="1341"/>
      <c r="BLQ112" s="1341"/>
      <c r="BLR112" s="1341"/>
      <c r="BLS112" s="1341"/>
      <c r="BLT112" s="1341"/>
      <c r="BLU112" s="1341"/>
      <c r="BLV112" s="1341"/>
      <c r="BLW112" s="1341"/>
      <c r="BLX112" s="1341"/>
      <c r="BLY112" s="1341"/>
      <c r="BLZ112" s="1341"/>
      <c r="BMA112" s="1341"/>
      <c r="BMB112" s="1341"/>
      <c r="BMC112" s="1341"/>
      <c r="BMD112" s="1341"/>
      <c r="BME112" s="1341"/>
      <c r="BMF112" s="1341"/>
      <c r="BMG112" s="1341"/>
      <c r="BMH112" s="1341"/>
      <c r="BMI112" s="1341"/>
      <c r="BMJ112" s="1341"/>
      <c r="BMK112" s="1341"/>
      <c r="BML112" s="1341"/>
      <c r="BMM112" s="1341"/>
      <c r="BMN112" s="1341"/>
      <c r="BMO112" s="1341"/>
      <c r="BMP112" s="1341"/>
      <c r="BMQ112" s="1341"/>
      <c r="BMR112" s="1341"/>
      <c r="BMS112" s="1341"/>
      <c r="BMT112" s="1341"/>
      <c r="BMU112" s="1341"/>
      <c r="BMV112" s="1341"/>
      <c r="BMW112" s="1341"/>
      <c r="BMX112" s="1341"/>
      <c r="BMY112" s="1341"/>
      <c r="BMZ112" s="1341"/>
      <c r="BNA112" s="1341"/>
      <c r="BNB112" s="1341"/>
      <c r="BNC112" s="1341"/>
      <c r="BND112" s="1341"/>
      <c r="BNE112" s="1341"/>
      <c r="BNF112" s="1341"/>
      <c r="BNG112" s="1341"/>
      <c r="BNH112" s="1341"/>
      <c r="BNI112" s="1341"/>
      <c r="BNJ112" s="1341"/>
      <c r="BNK112" s="1341"/>
      <c r="BNL112" s="1341"/>
      <c r="BNM112" s="1341"/>
      <c r="BNN112" s="1341"/>
      <c r="BNO112" s="1341"/>
      <c r="BNP112" s="1341"/>
      <c r="BNQ112" s="1341"/>
      <c r="BNR112" s="1341"/>
      <c r="BNS112" s="1341"/>
      <c r="BNT112" s="1341"/>
      <c r="BNU112" s="1341"/>
      <c r="BNV112" s="1341"/>
      <c r="BNW112" s="1341"/>
      <c r="BNX112" s="1341"/>
      <c r="BNY112" s="1341"/>
      <c r="BNZ112" s="1341"/>
      <c r="BOA112" s="1341"/>
      <c r="BOB112" s="1341"/>
      <c r="BOC112" s="1341"/>
      <c r="BOD112" s="1341"/>
      <c r="BOE112" s="1341"/>
      <c r="BOF112" s="1341"/>
      <c r="BOG112" s="1341"/>
      <c r="BOH112" s="1341"/>
      <c r="BOI112" s="1341"/>
      <c r="BOJ112" s="1341"/>
      <c r="BOK112" s="1341"/>
      <c r="BOL112" s="1341"/>
      <c r="BOM112" s="1341"/>
      <c r="BON112" s="1341"/>
      <c r="BOO112" s="1341"/>
      <c r="BOP112" s="1341"/>
      <c r="BOQ112" s="1341"/>
      <c r="BOR112" s="1341"/>
      <c r="BOS112" s="1341"/>
      <c r="BOT112" s="1341"/>
      <c r="BOU112" s="1341"/>
      <c r="BOV112" s="1341"/>
      <c r="BOW112" s="1341"/>
      <c r="BOX112" s="1341"/>
      <c r="BOY112" s="1341"/>
      <c r="BOZ112" s="1341"/>
      <c r="BPA112" s="1341"/>
      <c r="BPB112" s="1341"/>
      <c r="BPC112" s="1341"/>
      <c r="BPD112" s="1341"/>
      <c r="BPE112" s="1341"/>
      <c r="BPF112" s="1341"/>
      <c r="BPG112" s="1341"/>
      <c r="BPH112" s="1341"/>
      <c r="BPI112" s="1341"/>
      <c r="BPJ112" s="1341"/>
      <c r="BPK112" s="1341"/>
      <c r="BPL112" s="1341"/>
      <c r="BPM112" s="1341"/>
      <c r="BPN112" s="1341"/>
      <c r="BPO112" s="1341"/>
      <c r="BPP112" s="1341"/>
      <c r="BPQ112" s="1341"/>
      <c r="BPR112" s="1341"/>
      <c r="BPS112" s="1341"/>
      <c r="BPT112" s="1341"/>
      <c r="BPU112" s="1341"/>
      <c r="BPV112" s="1341"/>
      <c r="BPW112" s="1341"/>
      <c r="BPX112" s="1341"/>
      <c r="BPY112" s="1341"/>
      <c r="BPZ112" s="1341"/>
      <c r="BQA112" s="1341"/>
      <c r="BQB112" s="1341"/>
      <c r="BQC112" s="1341"/>
      <c r="BQD112" s="1341"/>
      <c r="BQE112" s="1341"/>
      <c r="BQF112" s="1341"/>
      <c r="BQG112" s="1341"/>
      <c r="BQH112" s="1341"/>
      <c r="BQI112" s="1341"/>
      <c r="BQJ112" s="1341"/>
      <c r="BQK112" s="1341"/>
      <c r="BQL112" s="1341"/>
      <c r="BQM112" s="1341"/>
      <c r="BQN112" s="1341"/>
      <c r="BQO112" s="1341"/>
      <c r="BQP112" s="1341"/>
      <c r="BQQ112" s="1341"/>
      <c r="BQR112" s="1341"/>
      <c r="BQS112" s="1341"/>
      <c r="BQT112" s="1341"/>
      <c r="BQU112" s="1341"/>
      <c r="BQV112" s="1341"/>
      <c r="BQW112" s="1341"/>
      <c r="BQX112" s="1341"/>
      <c r="BQY112" s="1341"/>
      <c r="BQZ112" s="1341"/>
      <c r="BRA112" s="1341"/>
      <c r="BRB112" s="1341"/>
      <c r="BRC112" s="1341"/>
      <c r="BRD112" s="1341"/>
      <c r="BRE112" s="1341"/>
      <c r="BRF112" s="1341"/>
      <c r="BRG112" s="1341"/>
      <c r="BRH112" s="1341"/>
      <c r="BRI112" s="1341"/>
      <c r="BRJ112" s="1341"/>
      <c r="BRK112" s="1341"/>
      <c r="BRL112" s="1341"/>
      <c r="BRM112" s="1341"/>
      <c r="BRN112" s="1341"/>
      <c r="BRO112" s="1341"/>
      <c r="BRP112" s="1341"/>
      <c r="BRQ112" s="1341"/>
      <c r="BRR112" s="1341"/>
      <c r="BRS112" s="1341"/>
      <c r="BRT112" s="1341"/>
      <c r="BRU112" s="1341"/>
      <c r="BRV112" s="1341"/>
      <c r="BRW112" s="1341"/>
      <c r="BRX112" s="1341"/>
      <c r="BRY112" s="1341"/>
      <c r="BRZ112" s="1341"/>
      <c r="BSA112" s="1341"/>
      <c r="BSB112" s="1341"/>
      <c r="BSC112" s="1341"/>
      <c r="BSD112" s="1341"/>
      <c r="BSE112" s="1341"/>
      <c r="BSF112" s="1341"/>
      <c r="BSG112" s="1341"/>
      <c r="BSH112" s="1341"/>
      <c r="BSI112" s="1341"/>
      <c r="BSJ112" s="1341"/>
      <c r="BSK112" s="1341"/>
      <c r="BSL112" s="1341"/>
      <c r="BSM112" s="1341"/>
      <c r="BSN112" s="1341"/>
      <c r="BSO112" s="1341"/>
      <c r="BSP112" s="1341"/>
      <c r="BSQ112" s="1341"/>
      <c r="BSR112" s="1341"/>
      <c r="BSS112" s="1341"/>
      <c r="BST112" s="1341"/>
      <c r="BSU112" s="1341"/>
      <c r="BSV112" s="1341"/>
      <c r="BSW112" s="1341"/>
      <c r="BSX112" s="1341"/>
      <c r="BSY112" s="1341"/>
      <c r="BSZ112" s="1341"/>
      <c r="BTA112" s="1341"/>
      <c r="BTB112" s="1341"/>
      <c r="BTC112" s="1341"/>
      <c r="BTD112" s="1341"/>
      <c r="BTE112" s="1341"/>
      <c r="BTF112" s="1341"/>
      <c r="BTG112" s="1341"/>
      <c r="BTH112" s="1341"/>
      <c r="BTI112" s="1341"/>
      <c r="BTJ112" s="1341"/>
      <c r="BTK112" s="1341"/>
      <c r="BTL112" s="1341"/>
      <c r="BTM112" s="1341"/>
      <c r="BTN112" s="1341"/>
      <c r="BTO112" s="1341"/>
      <c r="BTP112" s="1341"/>
      <c r="BTQ112" s="1341"/>
      <c r="BTR112" s="1341"/>
      <c r="BTS112" s="1341"/>
      <c r="BTT112" s="1341"/>
      <c r="BTU112" s="1341"/>
      <c r="BTV112" s="1341"/>
      <c r="BTW112" s="1341"/>
      <c r="BTX112" s="1341"/>
      <c r="BTY112" s="1341"/>
      <c r="BTZ112" s="1341"/>
      <c r="BUA112" s="1341"/>
      <c r="BUB112" s="1341"/>
      <c r="BUC112" s="1341"/>
      <c r="BUD112" s="1341"/>
      <c r="BUE112" s="1341"/>
      <c r="BUF112" s="1341"/>
      <c r="BUG112" s="1341"/>
      <c r="BUH112" s="1341"/>
      <c r="BUI112" s="1341"/>
      <c r="BUJ112" s="1341"/>
      <c r="BUK112" s="1341"/>
      <c r="BUL112" s="1341"/>
      <c r="BUM112" s="1341"/>
      <c r="BUN112" s="1341"/>
      <c r="BUO112" s="1341"/>
      <c r="BUP112" s="1341"/>
      <c r="BUQ112" s="1341"/>
      <c r="BUR112" s="1341"/>
      <c r="BUS112" s="1341"/>
      <c r="BUT112" s="1341"/>
      <c r="BUU112" s="1341"/>
      <c r="BUV112" s="1341"/>
      <c r="BUW112" s="1341"/>
      <c r="BUX112" s="1341"/>
      <c r="BUY112" s="1341"/>
      <c r="BUZ112" s="1341"/>
      <c r="BVA112" s="1341"/>
      <c r="BVB112" s="1341"/>
      <c r="BVC112" s="1341"/>
      <c r="BVD112" s="1341"/>
      <c r="BVE112" s="1341"/>
      <c r="BVF112" s="1341"/>
      <c r="BVG112" s="1341"/>
      <c r="BVH112" s="1341"/>
      <c r="BVI112" s="1341"/>
      <c r="BVJ112" s="1341"/>
      <c r="BVK112" s="1341"/>
      <c r="BVL112" s="1341"/>
      <c r="BVM112" s="1341"/>
      <c r="BVN112" s="1341"/>
      <c r="BVO112" s="1341"/>
      <c r="BVP112" s="1341"/>
      <c r="BVQ112" s="1341"/>
      <c r="BVR112" s="1341"/>
      <c r="BVS112" s="1341"/>
      <c r="BVT112" s="1341"/>
      <c r="BVU112" s="1341"/>
      <c r="BVV112" s="1341"/>
      <c r="BVW112" s="1341"/>
      <c r="BVX112" s="1341"/>
      <c r="BVY112" s="1341"/>
      <c r="BVZ112" s="1341"/>
      <c r="BWA112" s="1341"/>
      <c r="BWB112" s="1341"/>
      <c r="BWC112" s="1341"/>
      <c r="BWD112" s="1341"/>
      <c r="BWE112" s="1341"/>
      <c r="BWF112" s="1341"/>
      <c r="BWG112" s="1341"/>
      <c r="BWH112" s="1341"/>
      <c r="BWI112" s="1341"/>
      <c r="BWJ112" s="1341"/>
      <c r="BWK112" s="1341"/>
      <c r="BWL112" s="1341"/>
      <c r="BWM112" s="1341"/>
      <c r="BWN112" s="1341"/>
      <c r="BWO112" s="1341"/>
      <c r="BWP112" s="1341"/>
      <c r="BWQ112" s="1341"/>
      <c r="BWR112" s="1341"/>
      <c r="BWS112" s="1341"/>
      <c r="BWT112" s="1341"/>
      <c r="BWU112" s="1341"/>
      <c r="BWV112" s="1341"/>
      <c r="BWW112" s="1341"/>
      <c r="BWX112" s="1341"/>
      <c r="BWY112" s="1341"/>
      <c r="BWZ112" s="1341"/>
      <c r="BXA112" s="1341"/>
      <c r="BXB112" s="1341"/>
      <c r="BXC112" s="1341"/>
      <c r="BXD112" s="1341"/>
      <c r="BXE112" s="1341"/>
      <c r="BXF112" s="1341"/>
      <c r="BXG112" s="1341"/>
      <c r="BXH112" s="1341"/>
      <c r="BXI112" s="1341"/>
      <c r="BXJ112" s="1341"/>
      <c r="BXK112" s="1341"/>
      <c r="BXL112" s="1341"/>
      <c r="BXM112" s="1341"/>
      <c r="BXN112" s="1341"/>
      <c r="BXO112" s="1341"/>
      <c r="BXP112" s="1341"/>
      <c r="BXQ112" s="1341"/>
      <c r="BXR112" s="1341"/>
      <c r="BXS112" s="1341"/>
      <c r="BXT112" s="1341"/>
      <c r="BXU112" s="1341"/>
      <c r="BXV112" s="1341"/>
      <c r="BXW112" s="1341"/>
      <c r="BXX112" s="1341"/>
      <c r="BXY112" s="1341"/>
      <c r="BXZ112" s="1341"/>
      <c r="BYA112" s="1341"/>
      <c r="BYB112" s="1341"/>
      <c r="BYC112" s="1341"/>
      <c r="BYD112" s="1341"/>
      <c r="BYE112" s="1341"/>
      <c r="BYF112" s="1341"/>
      <c r="BYG112" s="1341"/>
      <c r="BYH112" s="1341"/>
      <c r="BYI112" s="1341"/>
      <c r="BYJ112" s="1341"/>
      <c r="BYK112" s="1341"/>
      <c r="BYL112" s="1341"/>
      <c r="BYM112" s="1341"/>
      <c r="BYN112" s="1341"/>
      <c r="BYO112" s="1341"/>
      <c r="BYP112" s="1341"/>
      <c r="BYQ112" s="1341"/>
      <c r="BYR112" s="1341"/>
      <c r="BYS112" s="1341"/>
      <c r="BYT112" s="1341"/>
      <c r="BYU112" s="1341"/>
      <c r="BYV112" s="1341"/>
      <c r="BYW112" s="1341"/>
      <c r="BYX112" s="1341"/>
      <c r="BYY112" s="1341"/>
      <c r="BYZ112" s="1341"/>
      <c r="BZA112" s="1341"/>
      <c r="BZB112" s="1341"/>
      <c r="BZC112" s="1341"/>
      <c r="BZD112" s="1341"/>
      <c r="BZE112" s="1341"/>
      <c r="BZF112" s="1341"/>
      <c r="BZG112" s="1341"/>
      <c r="BZH112" s="1341"/>
      <c r="BZI112" s="1341"/>
      <c r="BZJ112" s="1341"/>
      <c r="BZK112" s="1341"/>
      <c r="BZL112" s="1341"/>
      <c r="BZM112" s="1341"/>
      <c r="BZN112" s="1341"/>
      <c r="BZO112" s="1341"/>
      <c r="BZP112" s="1341"/>
      <c r="BZQ112" s="1341"/>
      <c r="BZR112" s="1341"/>
      <c r="BZS112" s="1341"/>
      <c r="BZT112" s="1341"/>
      <c r="BZU112" s="1341"/>
      <c r="BZV112" s="1341"/>
      <c r="BZW112" s="1341"/>
      <c r="BZX112" s="1341"/>
      <c r="BZY112" s="1341"/>
      <c r="BZZ112" s="1341"/>
      <c r="CAA112" s="1341"/>
      <c r="CAB112" s="1341"/>
      <c r="CAC112" s="1341"/>
      <c r="CAD112" s="1341"/>
      <c r="CAE112" s="1341"/>
      <c r="CAF112" s="1341"/>
      <c r="CAG112" s="1341"/>
      <c r="CAH112" s="1341"/>
      <c r="CAI112" s="1341"/>
      <c r="CAJ112" s="1341"/>
      <c r="CAK112" s="1341"/>
      <c r="CAL112" s="1341"/>
      <c r="CAM112" s="1341"/>
      <c r="CAN112" s="1341"/>
      <c r="CAO112" s="1341"/>
      <c r="CAP112" s="1341"/>
      <c r="CAQ112" s="1341"/>
      <c r="CAR112" s="1341"/>
      <c r="CAS112" s="1341"/>
      <c r="CAT112" s="1341"/>
      <c r="CAU112" s="1341"/>
      <c r="CAV112" s="1341"/>
      <c r="CAW112" s="1341"/>
      <c r="CAX112" s="1341"/>
      <c r="CAY112" s="1341"/>
      <c r="CAZ112" s="1341"/>
      <c r="CBA112" s="1341"/>
      <c r="CBB112" s="1341"/>
      <c r="CBC112" s="1341"/>
      <c r="CBD112" s="1341"/>
      <c r="CBE112" s="1341"/>
      <c r="CBF112" s="1341"/>
      <c r="CBG112" s="1341"/>
      <c r="CBH112" s="1341"/>
      <c r="CBI112" s="1341"/>
      <c r="CBJ112" s="1341"/>
      <c r="CBK112" s="1341"/>
      <c r="CBL112" s="1341"/>
      <c r="CBM112" s="1341"/>
      <c r="CBN112" s="1341"/>
      <c r="CBO112" s="1341"/>
      <c r="CBP112" s="1341"/>
      <c r="CBQ112" s="1341"/>
      <c r="CBR112" s="1341"/>
      <c r="CBS112" s="1341"/>
      <c r="CBT112" s="1341"/>
      <c r="CBU112" s="1341"/>
      <c r="CBV112" s="1341"/>
      <c r="CBW112" s="1341"/>
      <c r="CBX112" s="1341"/>
      <c r="CBY112" s="1341"/>
      <c r="CBZ112" s="1341"/>
      <c r="CCA112" s="1341"/>
      <c r="CCB112" s="1341"/>
      <c r="CCC112" s="1341"/>
      <c r="CCD112" s="1341"/>
      <c r="CCE112" s="1341"/>
      <c r="CCF112" s="1341"/>
      <c r="CCG112" s="1341"/>
      <c r="CCH112" s="1341"/>
      <c r="CCI112" s="1341"/>
      <c r="CCJ112" s="1341"/>
      <c r="CCK112" s="1341"/>
      <c r="CCL112" s="1341"/>
      <c r="CCM112" s="1341"/>
      <c r="CCN112" s="1341"/>
      <c r="CCO112" s="1341"/>
      <c r="CCP112" s="1341"/>
      <c r="CCQ112" s="1341"/>
      <c r="CCR112" s="1341"/>
      <c r="CCS112" s="1341"/>
      <c r="CCT112" s="1341"/>
      <c r="CCU112" s="1341"/>
      <c r="CCV112" s="1341"/>
      <c r="CCW112" s="1341"/>
      <c r="CCX112" s="1341"/>
      <c r="CCY112" s="1341"/>
      <c r="CCZ112" s="1341"/>
      <c r="CDA112" s="1341"/>
      <c r="CDB112" s="1341"/>
      <c r="CDC112" s="1341"/>
      <c r="CDD112" s="1341"/>
      <c r="CDE112" s="1341"/>
      <c r="CDF112" s="1341"/>
      <c r="CDG112" s="1341"/>
      <c r="CDH112" s="1341"/>
      <c r="CDI112" s="1341"/>
      <c r="CDJ112" s="1341"/>
      <c r="CDK112" s="1341"/>
      <c r="CDL112" s="1341"/>
      <c r="CDM112" s="1341"/>
      <c r="CDN112" s="1341"/>
      <c r="CDO112" s="1341"/>
      <c r="CDP112" s="1341"/>
      <c r="CDQ112" s="1341"/>
      <c r="CDR112" s="1341"/>
      <c r="CDS112" s="1341"/>
      <c r="CDT112" s="1341"/>
      <c r="CDU112" s="1341"/>
      <c r="CDV112" s="1341"/>
      <c r="CDW112" s="1341"/>
      <c r="CDX112" s="1341"/>
      <c r="CDY112" s="1341"/>
      <c r="CDZ112" s="1341"/>
      <c r="CEA112" s="1341"/>
      <c r="CEB112" s="1341"/>
      <c r="CEC112" s="1341"/>
      <c r="CED112" s="1341"/>
      <c r="CEE112" s="1341"/>
      <c r="CEF112" s="1341"/>
      <c r="CEG112" s="1341"/>
      <c r="CEH112" s="1341"/>
      <c r="CEI112" s="1341"/>
      <c r="CEJ112" s="1341"/>
      <c r="CEK112" s="1341"/>
      <c r="CEL112" s="1341"/>
      <c r="CEM112" s="1341"/>
      <c r="CEN112" s="1341"/>
      <c r="CEO112" s="1341"/>
      <c r="CEP112" s="1341"/>
      <c r="CEQ112" s="1341"/>
      <c r="CER112" s="1341"/>
      <c r="CES112" s="1341"/>
      <c r="CET112" s="1341"/>
      <c r="CEU112" s="1341"/>
      <c r="CEV112" s="1341"/>
      <c r="CEW112" s="1341"/>
      <c r="CEX112" s="1341"/>
      <c r="CEY112" s="1341"/>
      <c r="CEZ112" s="1341"/>
      <c r="CFA112" s="1341"/>
      <c r="CFB112" s="1341"/>
      <c r="CFC112" s="1341"/>
      <c r="CFD112" s="1341"/>
      <c r="CFE112" s="1341"/>
      <c r="CFF112" s="1341"/>
      <c r="CFG112" s="1341"/>
      <c r="CFH112" s="1341"/>
      <c r="CFI112" s="1341"/>
      <c r="CFJ112" s="1341"/>
      <c r="CFK112" s="1341"/>
      <c r="CFL112" s="1341"/>
      <c r="CFM112" s="1341"/>
      <c r="CFN112" s="1341"/>
      <c r="CFO112" s="1341"/>
      <c r="CFP112" s="1341"/>
      <c r="CFQ112" s="1341"/>
      <c r="CFR112" s="1341"/>
      <c r="CFS112" s="1341"/>
      <c r="CFT112" s="1341"/>
      <c r="CFU112" s="1341"/>
      <c r="CFV112" s="1341"/>
      <c r="CFW112" s="1341"/>
      <c r="CFX112" s="1341"/>
      <c r="CFY112" s="1341"/>
      <c r="CFZ112" s="1341"/>
      <c r="CGA112" s="1341"/>
      <c r="CGB112" s="1341"/>
      <c r="CGC112" s="1341"/>
      <c r="CGD112" s="1341"/>
      <c r="CGE112" s="1341"/>
      <c r="CGF112" s="1341"/>
      <c r="CGG112" s="1341"/>
      <c r="CGH112" s="1341"/>
      <c r="CGI112" s="1341"/>
      <c r="CGJ112" s="1341"/>
      <c r="CGK112" s="1341"/>
      <c r="CGL112" s="1341"/>
      <c r="CGM112" s="1341"/>
      <c r="CGN112" s="1341"/>
      <c r="CGO112" s="1341"/>
      <c r="CGP112" s="1341"/>
      <c r="CGQ112" s="1341"/>
      <c r="CGR112" s="1341"/>
      <c r="CGS112" s="1341"/>
      <c r="CGT112" s="1341"/>
      <c r="CGU112" s="1341"/>
      <c r="CGV112" s="1341"/>
      <c r="CGW112" s="1341"/>
      <c r="CGX112" s="1341"/>
      <c r="CGY112" s="1341"/>
      <c r="CGZ112" s="1341"/>
      <c r="CHA112" s="1341"/>
      <c r="CHB112" s="1341"/>
      <c r="CHC112" s="1341"/>
      <c r="CHD112" s="1341"/>
      <c r="CHE112" s="1341"/>
      <c r="CHF112" s="1341"/>
      <c r="CHG112" s="1341"/>
      <c r="CHH112" s="1341"/>
      <c r="CHI112" s="1341"/>
      <c r="CHJ112" s="1341"/>
      <c r="CHK112" s="1341"/>
      <c r="CHL112" s="1341"/>
      <c r="CHM112" s="1341"/>
      <c r="CHN112" s="1341"/>
      <c r="CHO112" s="1341"/>
      <c r="CHP112" s="1341"/>
      <c r="CHQ112" s="1341"/>
      <c r="CHR112" s="1341"/>
      <c r="CHS112" s="1341"/>
      <c r="CHT112" s="1341"/>
      <c r="CHU112" s="1341"/>
      <c r="CHV112" s="1341"/>
      <c r="CHW112" s="1341"/>
      <c r="CHX112" s="1341"/>
      <c r="CHY112" s="1341"/>
      <c r="CHZ112" s="1341"/>
      <c r="CIA112" s="1341"/>
      <c r="CIB112" s="1341"/>
      <c r="CIC112" s="1341"/>
      <c r="CID112" s="1341"/>
      <c r="CIE112" s="1341"/>
      <c r="CIF112" s="1341"/>
      <c r="CIG112" s="1341"/>
      <c r="CIH112" s="1341"/>
      <c r="CII112" s="1341"/>
      <c r="CIJ112" s="1341"/>
      <c r="CIK112" s="1341"/>
      <c r="CIL112" s="1341"/>
      <c r="CIM112" s="1341"/>
      <c r="CIN112" s="1341"/>
      <c r="CIO112" s="1341"/>
      <c r="CIP112" s="1341"/>
      <c r="CIQ112" s="1341"/>
      <c r="CIR112" s="1341"/>
      <c r="CIS112" s="1341"/>
      <c r="CIT112" s="1341"/>
      <c r="CIU112" s="1341"/>
      <c r="CIV112" s="1341"/>
      <c r="CIW112" s="1341"/>
      <c r="CIX112" s="1341"/>
      <c r="CIY112" s="1341"/>
      <c r="CIZ112" s="1341"/>
      <c r="CJA112" s="1341"/>
      <c r="CJB112" s="1341"/>
      <c r="CJC112" s="1341"/>
      <c r="CJD112" s="1341"/>
      <c r="CJE112" s="1341"/>
      <c r="CJF112" s="1341"/>
      <c r="CJG112" s="1341"/>
      <c r="CJH112" s="1341"/>
      <c r="CJI112" s="1341"/>
      <c r="CJJ112" s="1341"/>
      <c r="CJK112" s="1341"/>
      <c r="CJL112" s="1341"/>
      <c r="CJM112" s="1341"/>
      <c r="CJN112" s="1341"/>
      <c r="CJO112" s="1341"/>
      <c r="CJP112" s="1341"/>
      <c r="CJQ112" s="1341"/>
      <c r="CJR112" s="1341"/>
      <c r="CJS112" s="1341"/>
      <c r="CJT112" s="1341"/>
      <c r="CJU112" s="1341"/>
      <c r="CJV112" s="1341"/>
      <c r="CJW112" s="1341"/>
      <c r="CJX112" s="1341"/>
      <c r="CJY112" s="1341"/>
      <c r="CJZ112" s="1341"/>
      <c r="CKA112" s="1341"/>
      <c r="CKB112" s="1341"/>
      <c r="CKC112" s="1341"/>
      <c r="CKD112" s="1341"/>
      <c r="CKE112" s="1341"/>
      <c r="CKF112" s="1341"/>
      <c r="CKG112" s="1341"/>
      <c r="CKH112" s="1341"/>
      <c r="CKI112" s="1341"/>
      <c r="CKJ112" s="1341"/>
      <c r="CKK112" s="1341"/>
      <c r="CKL112" s="1341"/>
      <c r="CKM112" s="1341"/>
      <c r="CKN112" s="1341"/>
      <c r="CKO112" s="1341"/>
      <c r="CKP112" s="1341"/>
      <c r="CKQ112" s="1341"/>
      <c r="CKR112" s="1341"/>
      <c r="CKS112" s="1341"/>
      <c r="CKT112" s="1341"/>
      <c r="CKU112" s="1341"/>
      <c r="CKV112" s="1341"/>
      <c r="CKW112" s="1341"/>
      <c r="CKX112" s="1341"/>
      <c r="CKY112" s="1341"/>
      <c r="CKZ112" s="1341"/>
      <c r="CLA112" s="1341"/>
      <c r="CLB112" s="1341"/>
      <c r="CLC112" s="1341"/>
      <c r="CLD112" s="1341"/>
      <c r="CLE112" s="1341"/>
      <c r="CLF112" s="1341"/>
      <c r="CLG112" s="1341"/>
      <c r="CLH112" s="1341"/>
      <c r="CLI112" s="1341"/>
      <c r="CLJ112" s="1341"/>
      <c r="CLK112" s="1341"/>
      <c r="CLL112" s="1341"/>
      <c r="CLM112" s="1341"/>
      <c r="CLN112" s="1341"/>
      <c r="CLO112" s="1341"/>
      <c r="CLP112" s="1341"/>
      <c r="CLQ112" s="1341"/>
      <c r="CLR112" s="1341"/>
      <c r="CLS112" s="1341"/>
      <c r="CLT112" s="1341"/>
      <c r="CLU112" s="1341"/>
      <c r="CLV112" s="1341"/>
      <c r="CLW112" s="1341"/>
      <c r="CLX112" s="1341"/>
      <c r="CLY112" s="1341"/>
      <c r="CLZ112" s="1341"/>
      <c r="CMA112" s="1341"/>
      <c r="CMB112" s="1341"/>
      <c r="CMC112" s="1341"/>
      <c r="CMD112" s="1341"/>
      <c r="CME112" s="1341"/>
      <c r="CMF112" s="1341"/>
      <c r="CMG112" s="1341"/>
      <c r="CMH112" s="1341"/>
      <c r="CMI112" s="1341"/>
      <c r="CMJ112" s="1341"/>
      <c r="CMK112" s="1341"/>
      <c r="CML112" s="1341"/>
      <c r="CMM112" s="1341"/>
      <c r="CMN112" s="1341"/>
      <c r="CMO112" s="1341"/>
      <c r="CMP112" s="1341"/>
      <c r="CMQ112" s="1341"/>
      <c r="CMR112" s="1341"/>
      <c r="CMS112" s="1341"/>
      <c r="CMT112" s="1341"/>
      <c r="CMU112" s="1341"/>
      <c r="CMV112" s="1341"/>
      <c r="CMW112" s="1341"/>
      <c r="CMX112" s="1341"/>
      <c r="CMY112" s="1341"/>
      <c r="CMZ112" s="1341"/>
      <c r="CNA112" s="1341"/>
      <c r="CNB112" s="1341"/>
      <c r="CNC112" s="1341"/>
      <c r="CND112" s="1341"/>
      <c r="CNE112" s="1341"/>
      <c r="CNF112" s="1341"/>
      <c r="CNG112" s="1341"/>
      <c r="CNH112" s="1341"/>
      <c r="CNI112" s="1341"/>
      <c r="CNJ112" s="1341"/>
      <c r="CNK112" s="1341"/>
      <c r="CNL112" s="1341"/>
      <c r="CNM112" s="1341"/>
      <c r="CNN112" s="1341"/>
      <c r="CNO112" s="1341"/>
      <c r="CNP112" s="1341"/>
      <c r="CNQ112" s="1341"/>
      <c r="CNR112" s="1341"/>
      <c r="CNS112" s="1341"/>
      <c r="CNT112" s="1341"/>
      <c r="CNU112" s="1341"/>
      <c r="CNV112" s="1341"/>
      <c r="CNW112" s="1341"/>
      <c r="CNX112" s="1341"/>
      <c r="CNY112" s="1341"/>
      <c r="CNZ112" s="1341"/>
      <c r="COA112" s="1341"/>
      <c r="COB112" s="1341"/>
      <c r="COC112" s="1341"/>
      <c r="COD112" s="1341"/>
      <c r="COE112" s="1341"/>
      <c r="COF112" s="1341"/>
      <c r="COG112" s="1341"/>
      <c r="COH112" s="1341"/>
      <c r="COI112" s="1341"/>
      <c r="COJ112" s="1341"/>
      <c r="COK112" s="1341"/>
      <c r="COL112" s="1341"/>
      <c r="COM112" s="1341"/>
      <c r="CON112" s="1341"/>
      <c r="COO112" s="1341"/>
      <c r="COP112" s="1341"/>
      <c r="COQ112" s="1341"/>
      <c r="COR112" s="1341"/>
      <c r="COS112" s="1341"/>
      <c r="COT112" s="1341"/>
      <c r="COU112" s="1341"/>
      <c r="COV112" s="1341"/>
      <c r="COW112" s="1341"/>
      <c r="COX112" s="1341"/>
      <c r="COY112" s="1341"/>
      <c r="COZ112" s="1341"/>
      <c r="CPA112" s="1341"/>
      <c r="CPB112" s="1341"/>
      <c r="CPC112" s="1341"/>
      <c r="CPD112" s="1341"/>
      <c r="CPE112" s="1341"/>
      <c r="CPF112" s="1341"/>
      <c r="CPG112" s="1341"/>
      <c r="CPH112" s="1341"/>
      <c r="CPI112" s="1341"/>
      <c r="CPJ112" s="1341"/>
      <c r="CPK112" s="1341"/>
      <c r="CPL112" s="1341"/>
      <c r="CPM112" s="1341"/>
      <c r="CPN112" s="1341"/>
      <c r="CPO112" s="1341"/>
      <c r="CPP112" s="1341"/>
      <c r="CPQ112" s="1341"/>
      <c r="CPR112" s="1341"/>
      <c r="CPS112" s="1341"/>
      <c r="CPT112" s="1341"/>
      <c r="CPU112" s="1341"/>
      <c r="CPV112" s="1341"/>
      <c r="CPW112" s="1341"/>
      <c r="CPX112" s="1341"/>
      <c r="CPY112" s="1341"/>
      <c r="CPZ112" s="1341"/>
      <c r="CQA112" s="1341"/>
      <c r="CQB112" s="1341"/>
      <c r="CQC112" s="1341"/>
      <c r="CQD112" s="1341"/>
      <c r="CQE112" s="1341"/>
      <c r="CQF112" s="1341"/>
      <c r="CQG112" s="1341"/>
      <c r="CQH112" s="1341"/>
      <c r="CQI112" s="1341"/>
      <c r="CQJ112" s="1341"/>
      <c r="CQK112" s="1341"/>
      <c r="CQL112" s="1341"/>
      <c r="CQM112" s="1341"/>
      <c r="CQN112" s="1341"/>
      <c r="CQO112" s="1341"/>
      <c r="CQP112" s="1341"/>
      <c r="CQQ112" s="1341"/>
      <c r="CQR112" s="1341"/>
      <c r="CQS112" s="1341"/>
      <c r="CQT112" s="1341"/>
      <c r="CQU112" s="1341"/>
      <c r="CQV112" s="1341"/>
      <c r="CQW112" s="1341"/>
      <c r="CQX112" s="1341"/>
      <c r="CQY112" s="1341"/>
      <c r="CQZ112" s="1341"/>
      <c r="CRA112" s="1341"/>
      <c r="CRB112" s="1341"/>
      <c r="CRC112" s="1341"/>
      <c r="CRD112" s="1341"/>
      <c r="CRE112" s="1341"/>
      <c r="CRF112" s="1341"/>
      <c r="CRG112" s="1341"/>
      <c r="CRH112" s="1341"/>
      <c r="CRI112" s="1341"/>
      <c r="CRJ112" s="1341"/>
      <c r="CRK112" s="1341"/>
      <c r="CRL112" s="1341"/>
      <c r="CRM112" s="1341"/>
      <c r="CRN112" s="1341"/>
      <c r="CRO112" s="1341"/>
      <c r="CRP112" s="1341"/>
      <c r="CRQ112" s="1341"/>
      <c r="CRR112" s="1341"/>
      <c r="CRS112" s="1341"/>
      <c r="CRT112" s="1341"/>
      <c r="CRU112" s="1341"/>
      <c r="CRV112" s="1341"/>
      <c r="CRW112" s="1341"/>
      <c r="CRX112" s="1341"/>
      <c r="CRY112" s="1341"/>
      <c r="CRZ112" s="1341"/>
      <c r="CSA112" s="1341"/>
      <c r="CSB112" s="1341"/>
      <c r="CSC112" s="1341"/>
      <c r="CSD112" s="1341"/>
      <c r="CSE112" s="1341"/>
      <c r="CSF112" s="1341"/>
      <c r="CSG112" s="1341"/>
      <c r="CSH112" s="1341"/>
      <c r="CSI112" s="1341"/>
      <c r="CSJ112" s="1341"/>
      <c r="CSK112" s="1341"/>
      <c r="CSL112" s="1341"/>
      <c r="CSM112" s="1341"/>
      <c r="CSN112" s="1341"/>
      <c r="CSO112" s="1341"/>
      <c r="CSP112" s="1341"/>
      <c r="CSQ112" s="1341"/>
      <c r="CSR112" s="1341"/>
      <c r="CSS112" s="1341"/>
      <c r="CST112" s="1341"/>
      <c r="CSU112" s="1341"/>
      <c r="CSV112" s="1341"/>
      <c r="CSW112" s="1341"/>
      <c r="CSX112" s="1341"/>
      <c r="CSY112" s="1341"/>
      <c r="CSZ112" s="1341"/>
      <c r="CTA112" s="1341"/>
      <c r="CTB112" s="1341"/>
      <c r="CTC112" s="1341"/>
      <c r="CTD112" s="1341"/>
      <c r="CTE112" s="1341"/>
      <c r="CTF112" s="1341"/>
      <c r="CTG112" s="1341"/>
      <c r="CTH112" s="1341"/>
      <c r="CTI112" s="1341"/>
      <c r="CTJ112" s="1341"/>
      <c r="CTK112" s="1341"/>
      <c r="CTL112" s="1341"/>
      <c r="CTM112" s="1341"/>
      <c r="CTN112" s="1341"/>
      <c r="CTO112" s="1341"/>
      <c r="CTP112" s="1341"/>
      <c r="CTQ112" s="1341"/>
      <c r="CTR112" s="1341"/>
      <c r="CTS112" s="1341"/>
      <c r="CTT112" s="1341"/>
      <c r="CTU112" s="1341"/>
      <c r="CTV112" s="1341"/>
      <c r="CTW112" s="1341"/>
      <c r="CTX112" s="1341"/>
      <c r="CTY112" s="1341"/>
      <c r="CTZ112" s="1341"/>
      <c r="CUA112" s="1341"/>
      <c r="CUB112" s="1341"/>
      <c r="CUC112" s="1341"/>
      <c r="CUD112" s="1341"/>
      <c r="CUE112" s="1341"/>
      <c r="CUF112" s="1341"/>
      <c r="CUG112" s="1341"/>
      <c r="CUH112" s="1341"/>
      <c r="CUI112" s="1341"/>
      <c r="CUJ112" s="1341"/>
      <c r="CUK112" s="1341"/>
      <c r="CUL112" s="1341"/>
      <c r="CUM112" s="1341"/>
      <c r="CUN112" s="1341"/>
      <c r="CUO112" s="1341"/>
      <c r="CUP112" s="1341"/>
      <c r="CUQ112" s="1341"/>
      <c r="CUR112" s="1341"/>
      <c r="CUS112" s="1341"/>
      <c r="CUT112" s="1341"/>
      <c r="CUU112" s="1341"/>
      <c r="CUV112" s="1341"/>
      <c r="CUW112" s="1341"/>
      <c r="CUX112" s="1341"/>
      <c r="CUY112" s="1341"/>
      <c r="CUZ112" s="1341"/>
      <c r="CVA112" s="1341"/>
      <c r="CVB112" s="1341"/>
      <c r="CVC112" s="1341"/>
      <c r="CVD112" s="1341"/>
      <c r="CVE112" s="1341"/>
      <c r="CVF112" s="1341"/>
      <c r="CVG112" s="1341"/>
      <c r="CVH112" s="1341"/>
      <c r="CVI112" s="1341"/>
      <c r="CVJ112" s="1341"/>
      <c r="CVK112" s="1341"/>
      <c r="CVL112" s="1341"/>
      <c r="CVM112" s="1341"/>
      <c r="CVN112" s="1341"/>
      <c r="CVO112" s="1341"/>
      <c r="CVP112" s="1341"/>
      <c r="CVQ112" s="1341"/>
      <c r="CVR112" s="1341"/>
      <c r="CVS112" s="1341"/>
      <c r="CVT112" s="1341"/>
      <c r="CVU112" s="1341"/>
      <c r="CVV112" s="1341"/>
      <c r="CVW112" s="1341"/>
      <c r="CVX112" s="1341"/>
      <c r="CVY112" s="1341"/>
      <c r="CVZ112" s="1341"/>
      <c r="CWA112" s="1341"/>
      <c r="CWB112" s="1341"/>
      <c r="CWC112" s="1341"/>
      <c r="CWD112" s="1341"/>
      <c r="CWE112" s="1341"/>
      <c r="CWF112" s="1341"/>
      <c r="CWG112" s="1341"/>
      <c r="CWH112" s="1341"/>
      <c r="CWI112" s="1341"/>
      <c r="CWJ112" s="1341"/>
      <c r="CWK112" s="1341"/>
      <c r="CWL112" s="1341"/>
      <c r="CWM112" s="1341"/>
      <c r="CWN112" s="1341"/>
      <c r="CWO112" s="1341"/>
      <c r="CWP112" s="1341"/>
      <c r="CWQ112" s="1341"/>
      <c r="CWR112" s="1341"/>
      <c r="CWS112" s="1341"/>
      <c r="CWT112" s="1341"/>
      <c r="CWU112" s="1341"/>
      <c r="CWV112" s="1341"/>
      <c r="CWW112" s="1341"/>
      <c r="CWX112" s="1341"/>
      <c r="CWY112" s="1341"/>
      <c r="CWZ112" s="1341"/>
      <c r="CXA112" s="1341"/>
      <c r="CXB112" s="1341"/>
      <c r="CXC112" s="1341"/>
      <c r="CXD112" s="1341"/>
      <c r="CXE112" s="1341"/>
      <c r="CXF112" s="1341"/>
      <c r="CXG112" s="1341"/>
      <c r="CXH112" s="1341"/>
      <c r="CXI112" s="1341"/>
      <c r="CXJ112" s="1341"/>
      <c r="CXK112" s="1341"/>
      <c r="CXL112" s="1341"/>
      <c r="CXM112" s="1341"/>
      <c r="CXN112" s="1341"/>
      <c r="CXO112" s="1341"/>
      <c r="CXP112" s="1341"/>
      <c r="CXQ112" s="1341"/>
      <c r="CXR112" s="1341"/>
      <c r="CXS112" s="1341"/>
      <c r="CXT112" s="1341"/>
      <c r="CXU112" s="1341"/>
      <c r="CXV112" s="1341"/>
      <c r="CXW112" s="1341"/>
      <c r="CXX112" s="1341"/>
      <c r="CXY112" s="1341"/>
      <c r="CXZ112" s="1341"/>
      <c r="CYA112" s="1341"/>
      <c r="CYB112" s="1341"/>
      <c r="CYC112" s="1341"/>
      <c r="CYD112" s="1341"/>
      <c r="CYE112" s="1341"/>
      <c r="CYF112" s="1341"/>
      <c r="CYG112" s="1341"/>
      <c r="CYH112" s="1341"/>
      <c r="CYI112" s="1341"/>
      <c r="CYJ112" s="1341"/>
      <c r="CYK112" s="1341"/>
      <c r="CYL112" s="1341"/>
      <c r="CYM112" s="1341"/>
      <c r="CYN112" s="1341"/>
      <c r="CYO112" s="1341"/>
      <c r="CYP112" s="1341"/>
      <c r="CYQ112" s="1341"/>
      <c r="CYR112" s="1341"/>
      <c r="CYS112" s="1341"/>
      <c r="CYT112" s="1341"/>
      <c r="CYU112" s="1341"/>
      <c r="CYV112" s="1341"/>
      <c r="CYW112" s="1341"/>
      <c r="CYX112" s="1341"/>
      <c r="CYY112" s="1341"/>
      <c r="CYZ112" s="1341"/>
      <c r="CZA112" s="1341"/>
      <c r="CZB112" s="1341"/>
      <c r="CZC112" s="1341"/>
      <c r="CZD112" s="1341"/>
      <c r="CZE112" s="1341"/>
      <c r="CZF112" s="1341"/>
      <c r="CZG112" s="1341"/>
      <c r="CZH112" s="1341"/>
      <c r="CZI112" s="1341"/>
      <c r="CZJ112" s="1341"/>
      <c r="CZK112" s="1341"/>
      <c r="CZL112" s="1341"/>
      <c r="CZM112" s="1341"/>
      <c r="CZN112" s="1341"/>
      <c r="CZO112" s="1341"/>
      <c r="CZP112" s="1341"/>
      <c r="CZQ112" s="1341"/>
      <c r="CZR112" s="1341"/>
      <c r="CZS112" s="1341"/>
      <c r="CZT112" s="1341"/>
      <c r="CZU112" s="1341"/>
      <c r="CZV112" s="1341"/>
      <c r="CZW112" s="1341"/>
      <c r="CZX112" s="1341"/>
      <c r="CZY112" s="1341"/>
      <c r="CZZ112" s="1341"/>
      <c r="DAA112" s="1341"/>
      <c r="DAB112" s="1341"/>
      <c r="DAC112" s="1341"/>
      <c r="DAD112" s="1341"/>
      <c r="DAE112" s="1341"/>
      <c r="DAF112" s="1341"/>
      <c r="DAG112" s="1341"/>
      <c r="DAH112" s="1341"/>
      <c r="DAI112" s="1341"/>
      <c r="DAJ112" s="1341"/>
      <c r="DAK112" s="1341"/>
      <c r="DAL112" s="1341"/>
      <c r="DAM112" s="1341"/>
      <c r="DAN112" s="1341"/>
      <c r="DAO112" s="1341"/>
      <c r="DAP112" s="1341"/>
      <c r="DAQ112" s="1341"/>
      <c r="DAR112" s="1341"/>
      <c r="DAS112" s="1341"/>
      <c r="DAT112" s="1341"/>
      <c r="DAU112" s="1341"/>
      <c r="DAV112" s="1341"/>
      <c r="DAW112" s="1341"/>
      <c r="DAX112" s="1341"/>
      <c r="DAY112" s="1341"/>
      <c r="DAZ112" s="1341"/>
      <c r="DBA112" s="1341"/>
      <c r="DBB112" s="1341"/>
      <c r="DBC112" s="1341"/>
      <c r="DBD112" s="1341"/>
      <c r="DBE112" s="1341"/>
      <c r="DBF112" s="1341"/>
      <c r="DBG112" s="1341"/>
      <c r="DBH112" s="1341"/>
      <c r="DBI112" s="1341"/>
      <c r="DBJ112" s="1341"/>
      <c r="DBK112" s="1341"/>
      <c r="DBL112" s="1341"/>
      <c r="DBM112" s="1341"/>
      <c r="DBN112" s="1341"/>
      <c r="DBO112" s="1341"/>
      <c r="DBP112" s="1341"/>
      <c r="DBQ112" s="1341"/>
      <c r="DBR112" s="1341"/>
      <c r="DBS112" s="1341"/>
      <c r="DBT112" s="1341"/>
      <c r="DBU112" s="1341"/>
      <c r="DBV112" s="1341"/>
      <c r="DBW112" s="1341"/>
      <c r="DBX112" s="1341"/>
      <c r="DBY112" s="1341"/>
      <c r="DBZ112" s="1341"/>
      <c r="DCA112" s="1341"/>
      <c r="DCB112" s="1341"/>
      <c r="DCC112" s="1341"/>
      <c r="DCD112" s="1341"/>
      <c r="DCE112" s="1341"/>
      <c r="DCF112" s="1341"/>
      <c r="DCG112" s="1341"/>
      <c r="DCH112" s="1341"/>
      <c r="DCI112" s="1341"/>
      <c r="DCJ112" s="1341"/>
      <c r="DCK112" s="1341"/>
      <c r="DCL112" s="1341"/>
      <c r="DCM112" s="1341"/>
      <c r="DCN112" s="1341"/>
      <c r="DCO112" s="1341"/>
      <c r="DCP112" s="1341"/>
      <c r="DCQ112" s="1341"/>
      <c r="DCR112" s="1341"/>
      <c r="DCS112" s="1341"/>
      <c r="DCT112" s="1341"/>
      <c r="DCU112" s="1341"/>
      <c r="DCV112" s="1341"/>
      <c r="DCW112" s="1341"/>
      <c r="DCX112" s="1341"/>
      <c r="DCY112" s="1341"/>
      <c r="DCZ112" s="1341"/>
      <c r="DDA112" s="1341"/>
      <c r="DDB112" s="1341"/>
      <c r="DDC112" s="1341"/>
      <c r="DDD112" s="1341"/>
      <c r="DDE112" s="1341"/>
      <c r="DDF112" s="1341"/>
      <c r="DDG112" s="1341"/>
      <c r="DDH112" s="1341"/>
      <c r="DDI112" s="1341"/>
      <c r="DDJ112" s="1341"/>
      <c r="DDK112" s="1341"/>
      <c r="DDL112" s="1341"/>
      <c r="DDM112" s="1341"/>
      <c r="DDN112" s="1341"/>
      <c r="DDO112" s="1341"/>
      <c r="DDP112" s="1341"/>
      <c r="DDQ112" s="1341"/>
      <c r="DDR112" s="1341"/>
      <c r="DDS112" s="1341"/>
      <c r="DDT112" s="1341"/>
      <c r="DDU112" s="1341"/>
      <c r="DDV112" s="1341"/>
      <c r="DDW112" s="1341"/>
      <c r="DDX112" s="1341"/>
      <c r="DDY112" s="1341"/>
      <c r="DDZ112" s="1341"/>
      <c r="DEA112" s="1341"/>
      <c r="DEB112" s="1341"/>
      <c r="DEC112" s="1341"/>
      <c r="DED112" s="1341"/>
      <c r="DEE112" s="1341"/>
      <c r="DEF112" s="1341"/>
      <c r="DEG112" s="1341"/>
      <c r="DEH112" s="1341"/>
      <c r="DEI112" s="1341"/>
      <c r="DEJ112" s="1341"/>
      <c r="DEK112" s="1341"/>
      <c r="DEL112" s="1341"/>
      <c r="DEM112" s="1341"/>
      <c r="DEN112" s="1341"/>
      <c r="DEO112" s="1341"/>
      <c r="DEP112" s="1341"/>
      <c r="DEQ112" s="1341"/>
      <c r="DER112" s="1341"/>
      <c r="DES112" s="1341"/>
      <c r="DET112" s="1341"/>
      <c r="DEU112" s="1341"/>
      <c r="DEV112" s="1341"/>
      <c r="DEW112" s="1341"/>
      <c r="DEX112" s="1341"/>
      <c r="DEY112" s="1341"/>
      <c r="DEZ112" s="1341"/>
      <c r="DFA112" s="1341"/>
      <c r="DFB112" s="1341"/>
      <c r="DFC112" s="1341"/>
      <c r="DFD112" s="1341"/>
      <c r="DFE112" s="1341"/>
      <c r="DFF112" s="1341"/>
      <c r="DFG112" s="1341"/>
      <c r="DFH112" s="1341"/>
      <c r="DFI112" s="1341"/>
      <c r="DFJ112" s="1341"/>
      <c r="DFK112" s="1341"/>
      <c r="DFL112" s="1341"/>
      <c r="DFM112" s="1341"/>
      <c r="DFN112" s="1341"/>
      <c r="DFO112" s="1341"/>
      <c r="DFP112" s="1341"/>
      <c r="DFQ112" s="1341"/>
      <c r="DFR112" s="1341"/>
      <c r="DFS112" s="1341"/>
      <c r="DFT112" s="1341"/>
      <c r="DFU112" s="1341"/>
      <c r="DFV112" s="1341"/>
      <c r="DFW112" s="1341"/>
      <c r="DFX112" s="1341"/>
      <c r="DFY112" s="1341"/>
      <c r="DFZ112" s="1341"/>
      <c r="DGA112" s="1341"/>
      <c r="DGB112" s="1341"/>
      <c r="DGC112" s="1341"/>
      <c r="DGD112" s="1341"/>
      <c r="DGE112" s="1341"/>
      <c r="DGF112" s="1341"/>
      <c r="DGG112" s="1341"/>
      <c r="DGH112" s="1341"/>
      <c r="DGI112" s="1341"/>
      <c r="DGJ112" s="1341"/>
      <c r="DGK112" s="1341"/>
      <c r="DGL112" s="1341"/>
      <c r="DGM112" s="1341"/>
      <c r="DGN112" s="1341"/>
      <c r="DGO112" s="1341"/>
      <c r="DGP112" s="1341"/>
      <c r="DGQ112" s="1341"/>
      <c r="DGR112" s="1341"/>
      <c r="DGS112" s="1341"/>
      <c r="DGT112" s="1341"/>
      <c r="DGU112" s="1341"/>
      <c r="DGV112" s="1341"/>
      <c r="DGW112" s="1341"/>
      <c r="DGX112" s="1341"/>
      <c r="DGY112" s="1341"/>
      <c r="DGZ112" s="1341"/>
      <c r="DHA112" s="1341"/>
      <c r="DHB112" s="1341"/>
      <c r="DHC112" s="1341"/>
      <c r="DHD112" s="1341"/>
      <c r="DHE112" s="1341"/>
      <c r="DHF112" s="1341"/>
      <c r="DHG112" s="1341"/>
      <c r="DHH112" s="1341"/>
      <c r="DHI112" s="1341"/>
      <c r="DHJ112" s="1341"/>
      <c r="DHK112" s="1341"/>
      <c r="DHL112" s="1341"/>
      <c r="DHM112" s="1341"/>
      <c r="DHN112" s="1341"/>
      <c r="DHO112" s="1341"/>
      <c r="DHP112" s="1341"/>
      <c r="DHQ112" s="1341"/>
      <c r="DHR112" s="1341"/>
      <c r="DHS112" s="1341"/>
      <c r="DHT112" s="1341"/>
      <c r="DHU112" s="1341"/>
      <c r="DHV112" s="1341"/>
      <c r="DHW112" s="1341"/>
      <c r="DHX112" s="1341"/>
      <c r="DHY112" s="1341"/>
      <c r="DHZ112" s="1341"/>
      <c r="DIA112" s="1341"/>
      <c r="DIB112" s="1341"/>
      <c r="DIC112" s="1341"/>
      <c r="DID112" s="1341"/>
      <c r="DIE112" s="1341"/>
      <c r="DIF112" s="1341"/>
      <c r="DIG112" s="1341"/>
      <c r="DIH112" s="1341"/>
      <c r="DII112" s="1341"/>
      <c r="DIJ112" s="1341"/>
      <c r="DIK112" s="1341"/>
      <c r="DIL112" s="1341"/>
      <c r="DIM112" s="1341"/>
      <c r="DIN112" s="1341"/>
      <c r="DIO112" s="1341"/>
      <c r="DIP112" s="1341"/>
      <c r="DIQ112" s="1341"/>
      <c r="DIR112" s="1341"/>
      <c r="DIS112" s="1341"/>
      <c r="DIT112" s="1341"/>
      <c r="DIU112" s="1341"/>
      <c r="DIV112" s="1341"/>
      <c r="DIW112" s="1341"/>
      <c r="DIX112" s="1341"/>
      <c r="DIY112" s="1341"/>
      <c r="DIZ112" s="1341"/>
      <c r="DJA112" s="1341"/>
      <c r="DJB112" s="1341"/>
      <c r="DJC112" s="1341"/>
      <c r="DJD112" s="1341"/>
      <c r="DJE112" s="1341"/>
      <c r="DJF112" s="1341"/>
      <c r="DJG112" s="1341"/>
      <c r="DJH112" s="1341"/>
      <c r="DJI112" s="1341"/>
      <c r="DJJ112" s="1341"/>
      <c r="DJK112" s="1341"/>
      <c r="DJL112" s="1341"/>
      <c r="DJM112" s="1341"/>
      <c r="DJN112" s="1341"/>
      <c r="DJO112" s="1341"/>
      <c r="DJP112" s="1341"/>
      <c r="DJQ112" s="1341"/>
      <c r="DJR112" s="1341"/>
      <c r="DJS112" s="1341"/>
      <c r="DJT112" s="1341"/>
      <c r="DJU112" s="1341"/>
      <c r="DJV112" s="1341"/>
      <c r="DJW112" s="1341"/>
      <c r="DJX112" s="1341"/>
      <c r="DJY112" s="1341"/>
      <c r="DJZ112" s="1341"/>
      <c r="DKA112" s="1341"/>
      <c r="DKB112" s="1341"/>
      <c r="DKC112" s="1341"/>
      <c r="DKD112" s="1341"/>
      <c r="DKE112" s="1341"/>
      <c r="DKF112" s="1341"/>
      <c r="DKG112" s="1341"/>
      <c r="DKH112" s="1341"/>
      <c r="DKI112" s="1341"/>
      <c r="DKJ112" s="1341"/>
      <c r="DKK112" s="1341"/>
      <c r="DKL112" s="1341"/>
      <c r="DKM112" s="1341"/>
      <c r="DKN112" s="1341"/>
      <c r="DKO112" s="1341"/>
      <c r="DKP112" s="1341"/>
      <c r="DKQ112" s="1341"/>
      <c r="DKR112" s="1341"/>
      <c r="DKS112" s="1341"/>
      <c r="DKT112" s="1341"/>
      <c r="DKU112" s="1341"/>
      <c r="DKV112" s="1341"/>
      <c r="DKW112" s="1341"/>
      <c r="DKX112" s="1341"/>
      <c r="DKY112" s="1341"/>
      <c r="DKZ112" s="1341"/>
      <c r="DLA112" s="1341"/>
      <c r="DLB112" s="1341"/>
      <c r="DLC112" s="1341"/>
      <c r="DLD112" s="1341"/>
      <c r="DLE112" s="1341"/>
      <c r="DLF112" s="1341"/>
      <c r="DLG112" s="1341"/>
      <c r="DLH112" s="1341"/>
      <c r="DLI112" s="1341"/>
      <c r="DLJ112" s="1341"/>
      <c r="DLK112" s="1341"/>
      <c r="DLL112" s="1341"/>
      <c r="DLM112" s="1341"/>
      <c r="DLN112" s="1341"/>
      <c r="DLO112" s="1341"/>
      <c r="DLP112" s="1341"/>
      <c r="DLQ112" s="1341"/>
      <c r="DLR112" s="1341"/>
      <c r="DLS112" s="1341"/>
      <c r="DLT112" s="1341"/>
      <c r="DLU112" s="1341"/>
      <c r="DLV112" s="1341"/>
      <c r="DLW112" s="1341"/>
      <c r="DLX112" s="1341"/>
      <c r="DLY112" s="1341"/>
      <c r="DLZ112" s="1341"/>
      <c r="DMA112" s="1341"/>
      <c r="DMB112" s="1341"/>
      <c r="DMC112" s="1341"/>
      <c r="DMD112" s="1341"/>
      <c r="DME112" s="1341"/>
      <c r="DMF112" s="1341"/>
      <c r="DMG112" s="1341"/>
      <c r="DMH112" s="1341"/>
      <c r="DMI112" s="1341"/>
      <c r="DMJ112" s="1341"/>
      <c r="DMK112" s="1341"/>
      <c r="DML112" s="1341"/>
      <c r="DMM112" s="1341"/>
      <c r="DMN112" s="1341"/>
      <c r="DMO112" s="1341"/>
      <c r="DMP112" s="1341"/>
      <c r="DMQ112" s="1341"/>
      <c r="DMR112" s="1341"/>
      <c r="DMS112" s="1341"/>
      <c r="DMT112" s="1341"/>
      <c r="DMU112" s="1341"/>
      <c r="DMV112" s="1341"/>
      <c r="DMW112" s="1341"/>
      <c r="DMX112" s="1341"/>
      <c r="DMY112" s="1341"/>
      <c r="DMZ112" s="1341"/>
      <c r="DNA112" s="1341"/>
      <c r="DNB112" s="1341"/>
      <c r="DNC112" s="1341"/>
      <c r="DND112" s="1341"/>
      <c r="DNE112" s="1341"/>
      <c r="DNF112" s="1341"/>
      <c r="DNG112" s="1341"/>
      <c r="DNH112" s="1341"/>
      <c r="DNI112" s="1341"/>
      <c r="DNJ112" s="1341"/>
      <c r="DNK112" s="1341"/>
      <c r="DNL112" s="1341"/>
      <c r="DNM112" s="1341"/>
      <c r="DNN112" s="1341"/>
      <c r="DNO112" s="1341"/>
      <c r="DNP112" s="1341"/>
      <c r="DNQ112" s="1341"/>
      <c r="DNR112" s="1341"/>
      <c r="DNS112" s="1341"/>
      <c r="DNT112" s="1341"/>
      <c r="DNU112" s="1341"/>
      <c r="DNV112" s="1341"/>
      <c r="DNW112" s="1341"/>
      <c r="DNX112" s="1341"/>
      <c r="DNY112" s="1341"/>
      <c r="DNZ112" s="1341"/>
      <c r="DOA112" s="1341"/>
      <c r="DOB112" s="1341"/>
      <c r="DOC112" s="1341"/>
      <c r="DOD112" s="1341"/>
      <c r="DOE112" s="1341"/>
      <c r="DOF112" s="1341"/>
      <c r="DOG112" s="1341"/>
      <c r="DOH112" s="1341"/>
      <c r="DOI112" s="1341"/>
      <c r="DOJ112" s="1341"/>
      <c r="DOK112" s="1341"/>
      <c r="DOL112" s="1341"/>
      <c r="DOM112" s="1341"/>
      <c r="DON112" s="1341"/>
      <c r="DOO112" s="1341"/>
      <c r="DOP112" s="1341"/>
      <c r="DOQ112" s="1341"/>
      <c r="DOR112" s="1341"/>
      <c r="DOS112" s="1341"/>
      <c r="DOT112" s="1341"/>
      <c r="DOU112" s="1341"/>
      <c r="DOV112" s="1341"/>
      <c r="DOW112" s="1341"/>
      <c r="DOX112" s="1341"/>
      <c r="DOY112" s="1341"/>
      <c r="DOZ112" s="1341"/>
      <c r="DPA112" s="1341"/>
      <c r="DPB112" s="1341"/>
      <c r="DPC112" s="1341"/>
      <c r="DPD112" s="1341"/>
      <c r="DPE112" s="1341"/>
      <c r="DPF112" s="1341"/>
      <c r="DPG112" s="1341"/>
      <c r="DPH112" s="1341"/>
      <c r="DPI112" s="1341"/>
      <c r="DPJ112" s="1341"/>
      <c r="DPK112" s="1341"/>
      <c r="DPL112" s="1341"/>
      <c r="DPM112" s="1341"/>
      <c r="DPN112" s="1341"/>
      <c r="DPO112" s="1341"/>
      <c r="DPP112" s="1341"/>
      <c r="DPQ112" s="1341"/>
      <c r="DPR112" s="1341"/>
      <c r="DPS112" s="1341"/>
      <c r="DPT112" s="1341"/>
      <c r="DPU112" s="1341"/>
      <c r="DPV112" s="1341"/>
      <c r="DPW112" s="1341"/>
      <c r="DPX112" s="1341"/>
      <c r="DPY112" s="1341"/>
      <c r="DPZ112" s="1341"/>
      <c r="DQA112" s="1341"/>
      <c r="DQB112" s="1341"/>
      <c r="DQC112" s="1341"/>
      <c r="DQD112" s="1341"/>
      <c r="DQE112" s="1341"/>
      <c r="DQF112" s="1341"/>
      <c r="DQG112" s="1341"/>
      <c r="DQH112" s="1341"/>
      <c r="DQI112" s="1341"/>
      <c r="DQJ112" s="1341"/>
      <c r="DQK112" s="1341"/>
      <c r="DQL112" s="1341"/>
      <c r="DQM112" s="1341"/>
      <c r="DQN112" s="1341"/>
      <c r="DQO112" s="1341"/>
      <c r="DQP112" s="1341"/>
      <c r="DQQ112" s="1341"/>
      <c r="DQR112" s="1341"/>
      <c r="DQS112" s="1341"/>
      <c r="DQT112" s="1341"/>
      <c r="DQU112" s="1341"/>
      <c r="DQV112" s="1341"/>
      <c r="DQW112" s="1341"/>
      <c r="DQX112" s="1341"/>
      <c r="DQY112" s="1341"/>
      <c r="DQZ112" s="1341"/>
      <c r="DRA112" s="1341"/>
      <c r="DRB112" s="1341"/>
      <c r="DRC112" s="1341"/>
      <c r="DRD112" s="1341"/>
      <c r="DRE112" s="1341"/>
      <c r="DRF112" s="1341"/>
      <c r="DRG112" s="1341"/>
      <c r="DRH112" s="1341"/>
      <c r="DRI112" s="1341"/>
      <c r="DRJ112" s="1341"/>
      <c r="DRK112" s="1341"/>
      <c r="DRL112" s="1341"/>
      <c r="DRM112" s="1341"/>
      <c r="DRN112" s="1341"/>
      <c r="DRO112" s="1341"/>
      <c r="DRP112" s="1341"/>
      <c r="DRQ112" s="1341"/>
      <c r="DRR112" s="1341"/>
      <c r="DRS112" s="1341"/>
      <c r="DRT112" s="1341"/>
      <c r="DRU112" s="1341"/>
      <c r="DRV112" s="1341"/>
      <c r="DRW112" s="1341"/>
      <c r="DRX112" s="1341"/>
      <c r="DRY112" s="1341"/>
      <c r="DRZ112" s="1341"/>
      <c r="DSA112" s="1341"/>
      <c r="DSB112" s="1341"/>
      <c r="DSC112" s="1341"/>
      <c r="DSD112" s="1341"/>
      <c r="DSE112" s="1341"/>
      <c r="DSF112" s="1341"/>
      <c r="DSG112" s="1341"/>
      <c r="DSH112" s="1341"/>
      <c r="DSI112" s="1341"/>
      <c r="DSJ112" s="1341"/>
      <c r="DSK112" s="1341"/>
      <c r="DSL112" s="1341"/>
      <c r="DSM112" s="1341"/>
      <c r="DSN112" s="1341"/>
      <c r="DSO112" s="1341"/>
      <c r="DSP112" s="1341"/>
      <c r="DSQ112" s="1341"/>
      <c r="DSR112" s="1341"/>
      <c r="DSS112" s="1341"/>
      <c r="DST112" s="1341"/>
      <c r="DSU112" s="1341"/>
      <c r="DSV112" s="1341"/>
      <c r="DSW112" s="1341"/>
      <c r="DSX112" s="1341"/>
      <c r="DSY112" s="1341"/>
      <c r="DSZ112" s="1341"/>
      <c r="DTA112" s="1341"/>
      <c r="DTB112" s="1341"/>
      <c r="DTC112" s="1341"/>
      <c r="DTD112" s="1341"/>
      <c r="DTE112" s="1341"/>
      <c r="DTF112" s="1341"/>
      <c r="DTG112" s="1341"/>
      <c r="DTH112" s="1341"/>
      <c r="DTI112" s="1341"/>
      <c r="DTJ112" s="1341"/>
      <c r="DTK112" s="1341"/>
      <c r="DTL112" s="1341"/>
      <c r="DTM112" s="1341"/>
      <c r="DTN112" s="1341"/>
      <c r="DTO112" s="1341"/>
      <c r="DTP112" s="1341"/>
      <c r="DTQ112" s="1341"/>
      <c r="DTR112" s="1341"/>
      <c r="DTS112" s="1341"/>
      <c r="DTT112" s="1341"/>
      <c r="DTU112" s="1341"/>
      <c r="DTV112" s="1341"/>
      <c r="DTW112" s="1341"/>
      <c r="DTX112" s="1341"/>
      <c r="DTY112" s="1341"/>
      <c r="DTZ112" s="1341"/>
      <c r="DUA112" s="1341"/>
      <c r="DUB112" s="1341"/>
      <c r="DUC112" s="1341"/>
      <c r="DUD112" s="1341"/>
      <c r="DUE112" s="1341"/>
      <c r="DUF112" s="1341"/>
      <c r="DUG112" s="1341"/>
      <c r="DUH112" s="1341"/>
      <c r="DUI112" s="1341"/>
      <c r="DUJ112" s="1341"/>
      <c r="DUK112" s="1341"/>
      <c r="DUL112" s="1341"/>
      <c r="DUM112" s="1341"/>
      <c r="DUN112" s="1341"/>
      <c r="DUO112" s="1341"/>
      <c r="DUP112" s="1341"/>
      <c r="DUQ112" s="1341"/>
      <c r="DUR112" s="1341"/>
      <c r="DUS112" s="1341"/>
      <c r="DUT112" s="1341"/>
      <c r="DUU112" s="1341"/>
      <c r="DUV112" s="1341"/>
      <c r="DUW112" s="1341"/>
      <c r="DUX112" s="1341"/>
      <c r="DUY112" s="1341"/>
      <c r="DUZ112" s="1341"/>
      <c r="DVA112" s="1341"/>
      <c r="DVB112" s="1341"/>
      <c r="DVC112" s="1341"/>
      <c r="DVD112" s="1341"/>
      <c r="DVE112" s="1341"/>
      <c r="DVF112" s="1341"/>
      <c r="DVG112" s="1341"/>
      <c r="DVH112" s="1341"/>
      <c r="DVI112" s="1341"/>
      <c r="DVJ112" s="1341"/>
      <c r="DVK112" s="1341"/>
      <c r="DVL112" s="1341"/>
      <c r="DVM112" s="1341"/>
      <c r="DVN112" s="1341"/>
      <c r="DVO112" s="1341"/>
      <c r="DVP112" s="1341"/>
      <c r="DVQ112" s="1341"/>
      <c r="DVR112" s="1341"/>
      <c r="DVS112" s="1341"/>
      <c r="DVT112" s="1341"/>
      <c r="DVU112" s="1341"/>
      <c r="DVV112" s="1341"/>
      <c r="DVW112" s="1341"/>
      <c r="DVX112" s="1341"/>
      <c r="DVY112" s="1341"/>
      <c r="DVZ112" s="1341"/>
      <c r="DWA112" s="1341"/>
      <c r="DWB112" s="1341"/>
      <c r="DWC112" s="1341"/>
      <c r="DWD112" s="1341"/>
      <c r="DWE112" s="1341"/>
      <c r="DWF112" s="1341"/>
      <c r="DWG112" s="1341"/>
      <c r="DWH112" s="1341"/>
      <c r="DWI112" s="1341"/>
      <c r="DWJ112" s="1341"/>
      <c r="DWK112" s="1341"/>
      <c r="DWL112" s="1341"/>
      <c r="DWM112" s="1341"/>
      <c r="DWN112" s="1341"/>
      <c r="DWO112" s="1341"/>
      <c r="DWP112" s="1341"/>
      <c r="DWQ112" s="1341"/>
      <c r="DWR112" s="1341"/>
      <c r="DWS112" s="1341"/>
      <c r="DWT112" s="1341"/>
      <c r="DWU112" s="1341"/>
      <c r="DWV112" s="1341"/>
      <c r="DWW112" s="1341"/>
      <c r="DWX112" s="1341"/>
      <c r="DWY112" s="1341"/>
      <c r="DWZ112" s="1341"/>
      <c r="DXA112" s="1341"/>
      <c r="DXB112" s="1341"/>
      <c r="DXC112" s="1341"/>
      <c r="DXD112" s="1341"/>
      <c r="DXE112" s="1341"/>
      <c r="DXF112" s="1341"/>
      <c r="DXG112" s="1341"/>
      <c r="DXH112" s="1341"/>
      <c r="DXI112" s="1341"/>
      <c r="DXJ112" s="1341"/>
      <c r="DXK112" s="1341"/>
      <c r="DXL112" s="1341"/>
      <c r="DXM112" s="1341"/>
      <c r="DXN112" s="1341"/>
      <c r="DXO112" s="1341"/>
      <c r="DXP112" s="1341"/>
      <c r="DXQ112" s="1341"/>
      <c r="DXR112" s="1341"/>
      <c r="DXS112" s="1341"/>
      <c r="DXT112" s="1341"/>
      <c r="DXU112" s="1341"/>
      <c r="DXV112" s="1341"/>
      <c r="DXW112" s="1341"/>
      <c r="DXX112" s="1341"/>
      <c r="DXY112" s="1341"/>
      <c r="DXZ112" s="1341"/>
      <c r="DYA112" s="1341"/>
      <c r="DYB112" s="1341"/>
      <c r="DYC112" s="1341"/>
      <c r="DYD112" s="1341"/>
      <c r="DYE112" s="1341"/>
      <c r="DYF112" s="1341"/>
      <c r="DYG112" s="1341"/>
      <c r="DYH112" s="1341"/>
      <c r="DYI112" s="1341"/>
      <c r="DYJ112" s="1341"/>
      <c r="DYK112" s="1341"/>
      <c r="DYL112" s="1341"/>
      <c r="DYM112" s="1341"/>
      <c r="DYN112" s="1341"/>
      <c r="DYO112" s="1341"/>
      <c r="DYP112" s="1341"/>
      <c r="DYQ112" s="1341"/>
      <c r="DYR112" s="1341"/>
      <c r="DYS112" s="1341"/>
      <c r="DYT112" s="1341"/>
      <c r="DYU112" s="1341"/>
      <c r="DYV112" s="1341"/>
      <c r="DYW112" s="1341"/>
      <c r="DYX112" s="1341"/>
      <c r="DYY112" s="1341"/>
      <c r="DYZ112" s="1341"/>
      <c r="DZA112" s="1341"/>
      <c r="DZB112" s="1341"/>
      <c r="DZC112" s="1341"/>
      <c r="DZD112" s="1341"/>
      <c r="DZE112" s="1341"/>
      <c r="DZF112" s="1341"/>
      <c r="DZG112" s="1341"/>
      <c r="DZH112" s="1341"/>
      <c r="DZI112" s="1341"/>
      <c r="DZJ112" s="1341"/>
      <c r="DZK112" s="1341"/>
      <c r="DZL112" s="1341"/>
      <c r="DZM112" s="1341"/>
      <c r="DZN112" s="1341"/>
      <c r="DZO112" s="1341"/>
      <c r="DZP112" s="1341"/>
      <c r="DZQ112" s="1341"/>
      <c r="DZR112" s="1341"/>
      <c r="DZS112" s="1341"/>
      <c r="DZT112" s="1341"/>
      <c r="DZU112" s="1341"/>
      <c r="DZV112" s="1341"/>
      <c r="DZW112" s="1341"/>
      <c r="DZX112" s="1341"/>
      <c r="DZY112" s="1341"/>
      <c r="DZZ112" s="1341"/>
      <c r="EAA112" s="1341"/>
      <c r="EAB112" s="1341"/>
      <c r="EAC112" s="1341"/>
      <c r="EAD112" s="1341"/>
      <c r="EAE112" s="1341"/>
      <c r="EAF112" s="1341"/>
      <c r="EAG112" s="1341"/>
      <c r="EAH112" s="1341"/>
      <c r="EAI112" s="1341"/>
      <c r="EAJ112" s="1341"/>
      <c r="EAK112" s="1341"/>
      <c r="EAL112" s="1341"/>
      <c r="EAM112" s="1341"/>
      <c r="EAN112" s="1341"/>
      <c r="EAO112" s="1341"/>
      <c r="EAP112" s="1341"/>
      <c r="EAQ112" s="1341"/>
      <c r="EAR112" s="1341"/>
      <c r="EAS112" s="1341"/>
      <c r="EAT112" s="1341"/>
      <c r="EAU112" s="1341"/>
      <c r="EAV112" s="1341"/>
      <c r="EAW112" s="1341"/>
      <c r="EAX112" s="1341"/>
      <c r="EAY112" s="1341"/>
      <c r="EAZ112" s="1341"/>
      <c r="EBA112" s="1341"/>
      <c r="EBB112" s="1341"/>
      <c r="EBC112" s="1341"/>
      <c r="EBD112" s="1341"/>
      <c r="EBE112" s="1341"/>
      <c r="EBF112" s="1341"/>
      <c r="EBG112" s="1341"/>
      <c r="EBH112" s="1341"/>
      <c r="EBI112" s="1341"/>
      <c r="EBJ112" s="1341"/>
      <c r="EBK112" s="1341"/>
      <c r="EBL112" s="1341"/>
      <c r="EBM112" s="1341"/>
      <c r="EBN112" s="1341"/>
      <c r="EBO112" s="1341"/>
      <c r="EBP112" s="1341"/>
      <c r="EBQ112" s="1341"/>
      <c r="EBR112" s="1341"/>
      <c r="EBS112" s="1341"/>
      <c r="EBT112" s="1341"/>
      <c r="EBU112" s="1341"/>
      <c r="EBV112" s="1341"/>
      <c r="EBW112" s="1341"/>
      <c r="EBX112" s="1341"/>
      <c r="EBY112" s="1341"/>
      <c r="EBZ112" s="1341"/>
      <c r="ECA112" s="1341"/>
      <c r="ECB112" s="1341"/>
      <c r="ECC112" s="1341"/>
      <c r="ECD112" s="1341"/>
      <c r="ECE112" s="1341"/>
      <c r="ECF112" s="1341"/>
      <c r="ECG112" s="1341"/>
      <c r="ECH112" s="1341"/>
      <c r="ECI112" s="1341"/>
      <c r="ECJ112" s="1341"/>
      <c r="ECK112" s="1341"/>
      <c r="ECL112" s="1341"/>
      <c r="ECM112" s="1341"/>
      <c r="ECN112" s="1341"/>
      <c r="ECO112" s="1341"/>
      <c r="ECP112" s="1341"/>
      <c r="ECQ112" s="1341"/>
      <c r="ECR112" s="1341"/>
      <c r="ECS112" s="1341"/>
      <c r="ECT112" s="1341"/>
      <c r="ECU112" s="1341"/>
      <c r="ECV112" s="1341"/>
      <c r="ECW112" s="1341"/>
      <c r="ECX112" s="1341"/>
      <c r="ECY112" s="1341"/>
      <c r="ECZ112" s="1341"/>
      <c r="EDA112" s="1341"/>
      <c r="EDB112" s="1341"/>
      <c r="EDC112" s="1341"/>
      <c r="EDD112" s="1341"/>
      <c r="EDE112" s="1341"/>
      <c r="EDF112" s="1341"/>
      <c r="EDG112" s="1341"/>
      <c r="EDH112" s="1341"/>
      <c r="EDI112" s="1341"/>
      <c r="EDJ112" s="1341"/>
      <c r="EDK112" s="1341"/>
      <c r="EDL112" s="1341"/>
      <c r="EDM112" s="1341"/>
      <c r="EDN112" s="1341"/>
      <c r="EDO112" s="1341"/>
      <c r="EDP112" s="1341"/>
      <c r="EDQ112" s="1341"/>
      <c r="EDR112" s="1341"/>
      <c r="EDS112" s="1341"/>
      <c r="EDT112" s="1341"/>
      <c r="EDU112" s="1341"/>
      <c r="EDV112" s="1341"/>
      <c r="EDW112" s="1341"/>
      <c r="EDX112" s="1341"/>
      <c r="EDY112" s="1341"/>
      <c r="EDZ112" s="1341"/>
      <c r="EEA112" s="1341"/>
      <c r="EEB112" s="1341"/>
      <c r="EEC112" s="1341"/>
      <c r="EED112" s="1341"/>
      <c r="EEE112" s="1341"/>
      <c r="EEF112" s="1341"/>
      <c r="EEG112" s="1341"/>
      <c r="EEH112" s="1341"/>
      <c r="EEI112" s="1341"/>
      <c r="EEJ112" s="1341"/>
      <c r="EEK112" s="1341"/>
      <c r="EEL112" s="1341"/>
      <c r="EEM112" s="1341"/>
      <c r="EEN112" s="1341"/>
      <c r="EEO112" s="1341"/>
      <c r="EEP112" s="1341"/>
      <c r="EEQ112" s="1341"/>
      <c r="EER112" s="1341"/>
      <c r="EES112" s="1341"/>
      <c r="EET112" s="1341"/>
      <c r="EEU112" s="1341"/>
      <c r="EEV112" s="1341"/>
      <c r="EEW112" s="1341"/>
      <c r="EEX112" s="1341"/>
      <c r="EEY112" s="1341"/>
      <c r="EEZ112" s="1341"/>
      <c r="EFA112" s="1341"/>
      <c r="EFB112" s="1341"/>
      <c r="EFC112" s="1341"/>
      <c r="EFD112" s="1341"/>
      <c r="EFE112" s="1341"/>
      <c r="EFF112" s="1341"/>
      <c r="EFG112" s="1341"/>
      <c r="EFH112" s="1341"/>
      <c r="EFI112" s="1341"/>
      <c r="EFJ112" s="1341"/>
      <c r="EFK112" s="1341"/>
      <c r="EFL112" s="1341"/>
      <c r="EFM112" s="1341"/>
      <c r="EFN112" s="1341"/>
      <c r="EFO112" s="1341"/>
      <c r="EFP112" s="1341"/>
      <c r="EFQ112" s="1341"/>
      <c r="EFR112" s="1341"/>
      <c r="EFS112" s="1341"/>
      <c r="EFT112" s="1341"/>
      <c r="EFU112" s="1341"/>
      <c r="EFV112" s="1341"/>
      <c r="EFW112" s="1341"/>
      <c r="EFX112" s="1341"/>
      <c r="EFY112" s="1341"/>
      <c r="EFZ112" s="1341"/>
      <c r="EGA112" s="1341"/>
      <c r="EGB112" s="1341"/>
      <c r="EGC112" s="1341"/>
      <c r="EGD112" s="1341"/>
      <c r="EGE112" s="1341"/>
      <c r="EGF112" s="1341"/>
      <c r="EGG112" s="1341"/>
      <c r="EGH112" s="1341"/>
      <c r="EGI112" s="1341"/>
      <c r="EGJ112" s="1341"/>
      <c r="EGK112" s="1341"/>
      <c r="EGL112" s="1341"/>
      <c r="EGM112" s="1341"/>
      <c r="EGN112" s="1341"/>
      <c r="EGO112" s="1341"/>
      <c r="EGP112" s="1341"/>
      <c r="EGQ112" s="1341"/>
      <c r="EGR112" s="1341"/>
      <c r="EGS112" s="1341"/>
      <c r="EGT112" s="1341"/>
      <c r="EGU112" s="1341"/>
      <c r="EGV112" s="1341"/>
      <c r="EGW112" s="1341"/>
      <c r="EGX112" s="1341"/>
      <c r="EGY112" s="1341"/>
      <c r="EGZ112" s="1341"/>
      <c r="EHA112" s="1341"/>
      <c r="EHB112" s="1341"/>
      <c r="EHC112" s="1341"/>
      <c r="EHD112" s="1341"/>
      <c r="EHE112" s="1341"/>
      <c r="EHF112" s="1341"/>
      <c r="EHG112" s="1341"/>
      <c r="EHH112" s="1341"/>
      <c r="EHI112" s="1341"/>
      <c r="EHJ112" s="1341"/>
      <c r="EHK112" s="1341"/>
      <c r="EHL112" s="1341"/>
      <c r="EHM112" s="1341"/>
      <c r="EHN112" s="1341"/>
      <c r="EHO112" s="1341"/>
      <c r="EHP112" s="1341"/>
      <c r="EHQ112" s="1341"/>
      <c r="EHR112" s="1341"/>
      <c r="EHS112" s="1341"/>
      <c r="EHT112" s="1341"/>
      <c r="EHU112" s="1341"/>
      <c r="EHV112" s="1341"/>
      <c r="EHW112" s="1341"/>
      <c r="EHX112" s="1341"/>
      <c r="EHY112" s="1341"/>
      <c r="EHZ112" s="1341"/>
      <c r="EIA112" s="1341"/>
      <c r="EIB112" s="1341"/>
      <c r="EIC112" s="1341"/>
      <c r="EID112" s="1341"/>
      <c r="EIE112" s="1341"/>
      <c r="EIF112" s="1341"/>
      <c r="EIG112" s="1341"/>
      <c r="EIH112" s="1341"/>
      <c r="EII112" s="1341"/>
      <c r="EIJ112" s="1341"/>
      <c r="EIK112" s="1341"/>
      <c r="EIL112" s="1341"/>
      <c r="EIM112" s="1341"/>
      <c r="EIN112" s="1341"/>
      <c r="EIO112" s="1341"/>
      <c r="EIP112" s="1341"/>
      <c r="EIQ112" s="1341"/>
      <c r="EIR112" s="1341"/>
      <c r="EIS112" s="1341"/>
      <c r="EIT112" s="1341"/>
      <c r="EIU112" s="1341"/>
      <c r="EIV112" s="1341"/>
      <c r="EIW112" s="1341"/>
      <c r="EIX112" s="1341"/>
      <c r="EIY112" s="1341"/>
      <c r="EIZ112" s="1341"/>
      <c r="EJA112" s="1341"/>
      <c r="EJB112" s="1341"/>
      <c r="EJC112" s="1341"/>
      <c r="EJD112" s="1341"/>
      <c r="EJE112" s="1341"/>
      <c r="EJF112" s="1341"/>
      <c r="EJG112" s="1341"/>
      <c r="EJH112" s="1341"/>
      <c r="EJI112" s="1341"/>
      <c r="EJJ112" s="1341"/>
      <c r="EJK112" s="1341"/>
      <c r="EJL112" s="1341"/>
      <c r="EJM112" s="1341"/>
      <c r="EJN112" s="1341"/>
      <c r="EJO112" s="1341"/>
      <c r="EJP112" s="1341"/>
      <c r="EJQ112" s="1341"/>
      <c r="EJR112" s="1341"/>
      <c r="EJS112" s="1341"/>
      <c r="EJT112" s="1341"/>
      <c r="EJU112" s="1341"/>
      <c r="EJV112" s="1341"/>
      <c r="EJW112" s="1341"/>
      <c r="EJX112" s="1341"/>
      <c r="EJY112" s="1341"/>
      <c r="EJZ112" s="1341"/>
      <c r="EKA112" s="1341"/>
      <c r="EKB112" s="1341"/>
      <c r="EKC112" s="1341"/>
      <c r="EKD112" s="1341"/>
      <c r="EKE112" s="1341"/>
      <c r="EKF112" s="1341"/>
      <c r="EKG112" s="1341"/>
      <c r="EKH112" s="1341"/>
      <c r="EKI112" s="1341"/>
      <c r="EKJ112" s="1341"/>
      <c r="EKK112" s="1341"/>
      <c r="EKL112" s="1341"/>
      <c r="EKM112" s="1341"/>
      <c r="EKN112" s="1341"/>
      <c r="EKO112" s="1341"/>
      <c r="EKP112" s="1341"/>
      <c r="EKQ112" s="1341"/>
      <c r="EKR112" s="1341"/>
      <c r="EKS112" s="1341"/>
      <c r="EKT112" s="1341"/>
      <c r="EKU112" s="1341"/>
      <c r="EKV112" s="1341"/>
      <c r="EKW112" s="1341"/>
      <c r="EKX112" s="1341"/>
      <c r="EKY112" s="1341"/>
      <c r="EKZ112" s="1341"/>
      <c r="ELA112" s="1341"/>
      <c r="ELB112" s="1341"/>
      <c r="ELC112" s="1341"/>
      <c r="ELD112" s="1341"/>
      <c r="ELE112" s="1341"/>
      <c r="ELF112" s="1341"/>
      <c r="ELG112" s="1341"/>
      <c r="ELH112" s="1341"/>
      <c r="ELI112" s="1341"/>
      <c r="ELJ112" s="1341"/>
      <c r="ELK112" s="1341"/>
      <c r="ELL112" s="1341"/>
      <c r="ELM112" s="1341"/>
      <c r="ELN112" s="1341"/>
      <c r="ELO112" s="1341"/>
      <c r="ELP112" s="1341"/>
      <c r="ELQ112" s="1341"/>
      <c r="ELR112" s="1341"/>
      <c r="ELS112" s="1341"/>
      <c r="ELT112" s="1341"/>
      <c r="ELU112" s="1341"/>
      <c r="ELV112" s="1341"/>
      <c r="ELW112" s="1341"/>
      <c r="ELX112" s="1341"/>
      <c r="ELY112" s="1341"/>
      <c r="ELZ112" s="1341"/>
      <c r="EMA112" s="1341"/>
      <c r="EMB112" s="1341"/>
      <c r="EMC112" s="1341"/>
      <c r="EMD112" s="1341"/>
      <c r="EME112" s="1341"/>
      <c r="EMF112" s="1341"/>
      <c r="EMG112" s="1341"/>
      <c r="EMH112" s="1341"/>
      <c r="EMI112" s="1341"/>
      <c r="EMJ112" s="1341"/>
      <c r="EMK112" s="1341"/>
      <c r="EML112" s="1341"/>
      <c r="EMM112" s="1341"/>
      <c r="EMN112" s="1341"/>
      <c r="EMO112" s="1341"/>
      <c r="EMP112" s="1341"/>
      <c r="EMQ112" s="1341"/>
      <c r="EMR112" s="1341"/>
      <c r="EMS112" s="1341"/>
      <c r="EMT112" s="1341"/>
      <c r="EMU112" s="1341"/>
      <c r="EMV112" s="1341"/>
      <c r="EMW112" s="1341"/>
      <c r="EMX112" s="1341"/>
      <c r="EMY112" s="1341"/>
      <c r="EMZ112" s="1341"/>
      <c r="ENA112" s="1341"/>
      <c r="ENB112" s="1341"/>
      <c r="ENC112" s="1341"/>
      <c r="END112" s="1341"/>
      <c r="ENE112" s="1341"/>
      <c r="ENF112" s="1341"/>
      <c r="ENG112" s="1341"/>
      <c r="ENH112" s="1341"/>
      <c r="ENI112" s="1341"/>
      <c r="ENJ112" s="1341"/>
      <c r="ENK112" s="1341"/>
      <c r="ENL112" s="1341"/>
      <c r="ENM112" s="1341"/>
      <c r="ENN112" s="1341"/>
      <c r="ENO112" s="1341"/>
      <c r="ENP112" s="1341"/>
      <c r="ENQ112" s="1341"/>
      <c r="ENR112" s="1341"/>
      <c r="ENS112" s="1341"/>
      <c r="ENT112" s="1341"/>
      <c r="ENU112" s="1341"/>
      <c r="ENV112" s="1341"/>
      <c r="ENW112" s="1341"/>
      <c r="ENX112" s="1341"/>
      <c r="ENY112" s="1341"/>
      <c r="ENZ112" s="1341"/>
      <c r="EOA112" s="1341"/>
      <c r="EOB112" s="1341"/>
      <c r="EOC112" s="1341"/>
      <c r="EOD112" s="1341"/>
      <c r="EOE112" s="1341"/>
      <c r="EOF112" s="1341"/>
      <c r="EOG112" s="1341"/>
      <c r="EOH112" s="1341"/>
      <c r="EOI112" s="1341"/>
      <c r="EOJ112" s="1341"/>
      <c r="EOK112" s="1341"/>
      <c r="EOL112" s="1341"/>
      <c r="EOM112" s="1341"/>
      <c r="EON112" s="1341"/>
      <c r="EOO112" s="1341"/>
      <c r="EOP112" s="1341"/>
      <c r="EOQ112" s="1341"/>
      <c r="EOR112" s="1341"/>
      <c r="EOS112" s="1341"/>
      <c r="EOT112" s="1341"/>
      <c r="EOU112" s="1341"/>
      <c r="EOV112" s="1341"/>
      <c r="EOW112" s="1341"/>
      <c r="EOX112" s="1341"/>
      <c r="EOY112" s="1341"/>
      <c r="EOZ112" s="1341"/>
      <c r="EPA112" s="1341"/>
      <c r="EPB112" s="1341"/>
      <c r="EPC112" s="1341"/>
      <c r="EPD112" s="1341"/>
      <c r="EPE112" s="1341"/>
      <c r="EPF112" s="1341"/>
      <c r="EPG112" s="1341"/>
      <c r="EPH112" s="1341"/>
      <c r="EPI112" s="1341"/>
      <c r="EPJ112" s="1341"/>
      <c r="EPK112" s="1341"/>
      <c r="EPL112" s="1341"/>
      <c r="EPM112" s="1341"/>
      <c r="EPN112" s="1341"/>
      <c r="EPO112" s="1341"/>
      <c r="EPP112" s="1341"/>
      <c r="EPQ112" s="1341"/>
      <c r="EPR112" s="1341"/>
      <c r="EPS112" s="1341"/>
      <c r="EPT112" s="1341"/>
      <c r="EPU112" s="1341"/>
      <c r="EPV112" s="1341"/>
      <c r="EPW112" s="1341"/>
      <c r="EPX112" s="1341"/>
      <c r="EPY112" s="1341"/>
      <c r="EPZ112" s="1341"/>
      <c r="EQA112" s="1341"/>
      <c r="EQB112" s="1341"/>
      <c r="EQC112" s="1341"/>
      <c r="EQD112" s="1341"/>
      <c r="EQE112" s="1341"/>
      <c r="EQF112" s="1341"/>
      <c r="EQG112" s="1341"/>
      <c r="EQH112" s="1341"/>
      <c r="EQI112" s="1341"/>
      <c r="EQJ112" s="1341"/>
      <c r="EQK112" s="1341"/>
      <c r="EQL112" s="1341"/>
      <c r="EQM112" s="1341"/>
      <c r="EQN112" s="1341"/>
      <c r="EQO112" s="1341"/>
      <c r="EQP112" s="1341"/>
      <c r="EQQ112" s="1341"/>
      <c r="EQR112" s="1341"/>
      <c r="EQS112" s="1341"/>
      <c r="EQT112" s="1341"/>
      <c r="EQU112" s="1341"/>
      <c r="EQV112" s="1341"/>
      <c r="EQW112" s="1341"/>
      <c r="EQX112" s="1341"/>
      <c r="EQY112" s="1341"/>
      <c r="EQZ112" s="1341"/>
      <c r="ERA112" s="1341"/>
      <c r="ERB112" s="1341"/>
      <c r="ERC112" s="1341"/>
      <c r="ERD112" s="1341"/>
      <c r="ERE112" s="1341"/>
      <c r="ERF112" s="1341"/>
      <c r="ERG112" s="1341"/>
      <c r="ERH112" s="1341"/>
      <c r="ERI112" s="1341"/>
      <c r="ERJ112" s="1341"/>
      <c r="ERK112" s="1341"/>
      <c r="ERL112" s="1341"/>
      <c r="ERM112" s="1341"/>
      <c r="ERN112" s="1341"/>
      <c r="ERO112" s="1341"/>
      <c r="ERP112" s="1341"/>
      <c r="ERQ112" s="1341"/>
      <c r="ERR112" s="1341"/>
      <c r="ERS112" s="1341"/>
      <c r="ERT112" s="1341"/>
      <c r="ERU112" s="1341"/>
      <c r="ERV112" s="1341"/>
      <c r="ERW112" s="1341"/>
      <c r="ERX112" s="1341"/>
      <c r="ERY112" s="1341"/>
      <c r="ERZ112" s="1341"/>
      <c r="ESA112" s="1341"/>
      <c r="ESB112" s="1341"/>
      <c r="ESC112" s="1341"/>
      <c r="ESD112" s="1341"/>
      <c r="ESE112" s="1341"/>
      <c r="ESF112" s="1341"/>
      <c r="ESG112" s="1341"/>
      <c r="ESH112" s="1341"/>
      <c r="ESI112" s="1341"/>
      <c r="ESJ112" s="1341"/>
      <c r="ESK112" s="1341"/>
      <c r="ESL112" s="1341"/>
      <c r="ESM112" s="1341"/>
      <c r="ESN112" s="1341"/>
      <c r="ESO112" s="1341"/>
      <c r="ESP112" s="1341"/>
      <c r="ESQ112" s="1341"/>
      <c r="ESR112" s="1341"/>
      <c r="ESS112" s="1341"/>
      <c r="EST112" s="1341"/>
      <c r="ESU112" s="1341"/>
      <c r="ESV112" s="1341"/>
      <c r="ESW112" s="1341"/>
      <c r="ESX112" s="1341"/>
      <c r="ESY112" s="1341"/>
      <c r="ESZ112" s="1341"/>
      <c r="ETA112" s="1341"/>
      <c r="ETB112" s="1341"/>
      <c r="ETC112" s="1341"/>
      <c r="ETD112" s="1341"/>
      <c r="ETE112" s="1341"/>
      <c r="ETF112" s="1341"/>
      <c r="ETG112" s="1341"/>
      <c r="ETH112" s="1341"/>
      <c r="ETI112" s="1341"/>
      <c r="ETJ112" s="1341"/>
      <c r="ETK112" s="1341"/>
      <c r="ETL112" s="1341"/>
      <c r="ETM112" s="1341"/>
      <c r="ETN112" s="1341"/>
      <c r="ETO112" s="1341"/>
      <c r="ETP112" s="1341"/>
      <c r="ETQ112" s="1341"/>
      <c r="ETR112" s="1341"/>
      <c r="ETS112" s="1341"/>
      <c r="ETT112" s="1341"/>
      <c r="ETU112" s="1341"/>
      <c r="ETV112" s="1341"/>
      <c r="ETW112" s="1341"/>
      <c r="ETX112" s="1341"/>
      <c r="ETY112" s="1341"/>
      <c r="ETZ112" s="1341"/>
      <c r="EUA112" s="1341"/>
      <c r="EUB112" s="1341"/>
      <c r="EUC112" s="1341"/>
      <c r="EUD112" s="1341"/>
      <c r="EUE112" s="1341"/>
      <c r="EUF112" s="1341"/>
      <c r="EUG112" s="1341"/>
      <c r="EUH112" s="1341"/>
      <c r="EUI112" s="1341"/>
      <c r="EUJ112" s="1341"/>
      <c r="EUK112" s="1341"/>
      <c r="EUL112" s="1341"/>
      <c r="EUM112" s="1341"/>
      <c r="EUN112" s="1341"/>
      <c r="EUO112" s="1341"/>
      <c r="EUP112" s="1341"/>
      <c r="EUQ112" s="1341"/>
      <c r="EUR112" s="1341"/>
      <c r="EUS112" s="1341"/>
      <c r="EUT112" s="1341"/>
      <c r="EUU112" s="1341"/>
      <c r="EUV112" s="1341"/>
      <c r="EUW112" s="1341"/>
      <c r="EUX112" s="1341"/>
      <c r="EUY112" s="1341"/>
      <c r="EUZ112" s="1341"/>
      <c r="EVA112" s="1341"/>
      <c r="EVB112" s="1341"/>
      <c r="EVC112" s="1341"/>
      <c r="EVD112" s="1341"/>
      <c r="EVE112" s="1341"/>
      <c r="EVF112" s="1341"/>
      <c r="EVG112" s="1341"/>
      <c r="EVH112" s="1341"/>
      <c r="EVI112" s="1341"/>
      <c r="EVJ112" s="1341"/>
      <c r="EVK112" s="1341"/>
      <c r="EVL112" s="1341"/>
      <c r="EVM112" s="1341"/>
      <c r="EVN112" s="1341"/>
      <c r="EVO112" s="1341"/>
      <c r="EVP112" s="1341"/>
      <c r="EVQ112" s="1341"/>
      <c r="EVR112" s="1341"/>
      <c r="EVS112" s="1341"/>
      <c r="EVT112" s="1341"/>
      <c r="EVU112" s="1341"/>
      <c r="EVV112" s="1341"/>
      <c r="EVW112" s="1341"/>
      <c r="EVX112" s="1341"/>
      <c r="EVY112" s="1341"/>
      <c r="EVZ112" s="1341"/>
      <c r="EWA112" s="1341"/>
      <c r="EWB112" s="1341"/>
      <c r="EWC112" s="1341"/>
      <c r="EWD112" s="1341"/>
      <c r="EWE112" s="1341"/>
      <c r="EWF112" s="1341"/>
      <c r="EWG112" s="1341"/>
      <c r="EWH112" s="1341"/>
      <c r="EWI112" s="1341"/>
      <c r="EWJ112" s="1341"/>
      <c r="EWK112" s="1341"/>
      <c r="EWL112" s="1341"/>
      <c r="EWM112" s="1341"/>
      <c r="EWN112" s="1341"/>
      <c r="EWO112" s="1341"/>
      <c r="EWP112" s="1341"/>
      <c r="EWQ112" s="1341"/>
      <c r="EWR112" s="1341"/>
      <c r="EWS112" s="1341"/>
      <c r="EWT112" s="1341"/>
      <c r="EWU112" s="1341"/>
      <c r="EWV112" s="1341"/>
      <c r="EWW112" s="1341"/>
      <c r="EWX112" s="1341"/>
      <c r="EWY112" s="1341"/>
      <c r="EWZ112" s="1341"/>
      <c r="EXA112" s="1341"/>
      <c r="EXB112" s="1341"/>
      <c r="EXC112" s="1341"/>
      <c r="EXD112" s="1341"/>
      <c r="EXE112" s="1341"/>
      <c r="EXF112" s="1341"/>
      <c r="EXG112" s="1341"/>
      <c r="EXH112" s="1341"/>
      <c r="EXI112" s="1341"/>
      <c r="EXJ112" s="1341"/>
      <c r="EXK112" s="1341"/>
      <c r="EXL112" s="1341"/>
      <c r="EXM112" s="1341"/>
      <c r="EXN112" s="1341"/>
      <c r="EXO112" s="1341"/>
      <c r="EXP112" s="1341"/>
      <c r="EXQ112" s="1341"/>
      <c r="EXR112" s="1341"/>
      <c r="EXS112" s="1341"/>
      <c r="EXT112" s="1341"/>
      <c r="EXU112" s="1341"/>
      <c r="EXV112" s="1341"/>
      <c r="EXW112" s="1341"/>
      <c r="EXX112" s="1341"/>
      <c r="EXY112" s="1341"/>
      <c r="EXZ112" s="1341"/>
      <c r="EYA112" s="1341"/>
      <c r="EYB112" s="1341"/>
      <c r="EYC112" s="1341"/>
      <c r="EYD112" s="1341"/>
      <c r="EYE112" s="1341"/>
      <c r="EYF112" s="1341"/>
      <c r="EYG112" s="1341"/>
      <c r="EYH112" s="1341"/>
      <c r="EYI112" s="1341"/>
      <c r="EYJ112" s="1341"/>
      <c r="EYK112" s="1341"/>
      <c r="EYL112" s="1341"/>
      <c r="EYM112" s="1341"/>
      <c r="EYN112" s="1341"/>
      <c r="EYO112" s="1341"/>
      <c r="EYP112" s="1341"/>
      <c r="EYQ112" s="1341"/>
      <c r="EYR112" s="1341"/>
      <c r="EYS112" s="1341"/>
      <c r="EYT112" s="1341"/>
      <c r="EYU112" s="1341"/>
      <c r="EYV112" s="1341"/>
      <c r="EYW112" s="1341"/>
      <c r="EYX112" s="1341"/>
      <c r="EYY112" s="1341"/>
      <c r="EYZ112" s="1341"/>
      <c r="EZA112" s="1341"/>
      <c r="EZB112" s="1341"/>
      <c r="EZC112" s="1341"/>
      <c r="EZD112" s="1341"/>
      <c r="EZE112" s="1341"/>
      <c r="EZF112" s="1341"/>
      <c r="EZG112" s="1341"/>
      <c r="EZH112" s="1341"/>
      <c r="EZI112" s="1341"/>
      <c r="EZJ112" s="1341"/>
      <c r="EZK112" s="1341"/>
      <c r="EZL112" s="1341"/>
      <c r="EZM112" s="1341"/>
      <c r="EZN112" s="1341"/>
      <c r="EZO112" s="1341"/>
      <c r="EZP112" s="1341"/>
      <c r="EZQ112" s="1341"/>
      <c r="EZR112" s="1341"/>
      <c r="EZS112" s="1341"/>
      <c r="EZT112" s="1341"/>
      <c r="EZU112" s="1341"/>
      <c r="EZV112" s="1341"/>
      <c r="EZW112" s="1341"/>
      <c r="EZX112" s="1341"/>
      <c r="EZY112" s="1341"/>
      <c r="EZZ112" s="1341"/>
      <c r="FAA112" s="1341"/>
      <c r="FAB112" s="1341"/>
      <c r="FAC112" s="1341"/>
      <c r="FAD112" s="1341"/>
      <c r="FAE112" s="1341"/>
      <c r="FAF112" s="1341"/>
      <c r="FAG112" s="1341"/>
      <c r="FAH112" s="1341"/>
      <c r="FAI112" s="1341"/>
      <c r="FAJ112" s="1341"/>
      <c r="FAK112" s="1341"/>
      <c r="FAL112" s="1341"/>
      <c r="FAM112" s="1341"/>
      <c r="FAN112" s="1341"/>
      <c r="FAO112" s="1341"/>
      <c r="FAP112" s="1341"/>
      <c r="FAQ112" s="1341"/>
      <c r="FAR112" s="1341"/>
      <c r="FAS112" s="1341"/>
      <c r="FAT112" s="1341"/>
      <c r="FAU112" s="1341"/>
      <c r="FAV112" s="1341"/>
      <c r="FAW112" s="1341"/>
      <c r="FAX112" s="1341"/>
      <c r="FAY112" s="1341"/>
      <c r="FAZ112" s="1341"/>
      <c r="FBA112" s="1341"/>
      <c r="FBB112" s="1341"/>
      <c r="FBC112" s="1341"/>
      <c r="FBD112" s="1341"/>
      <c r="FBE112" s="1341"/>
      <c r="FBF112" s="1341"/>
      <c r="FBG112" s="1341"/>
      <c r="FBH112" s="1341"/>
      <c r="FBI112" s="1341"/>
      <c r="FBJ112" s="1341"/>
      <c r="FBK112" s="1341"/>
      <c r="FBL112" s="1341"/>
      <c r="FBM112" s="1341"/>
      <c r="FBN112" s="1341"/>
      <c r="FBO112" s="1341"/>
      <c r="FBP112" s="1341"/>
      <c r="FBQ112" s="1341"/>
      <c r="FBR112" s="1341"/>
      <c r="FBS112" s="1341"/>
      <c r="FBT112" s="1341"/>
      <c r="FBU112" s="1341"/>
      <c r="FBV112" s="1341"/>
      <c r="FBW112" s="1341"/>
      <c r="FBX112" s="1341"/>
      <c r="FBY112" s="1341"/>
      <c r="FBZ112" s="1341"/>
      <c r="FCA112" s="1341"/>
      <c r="FCB112" s="1341"/>
      <c r="FCC112" s="1341"/>
      <c r="FCD112" s="1341"/>
      <c r="FCE112" s="1341"/>
      <c r="FCF112" s="1341"/>
      <c r="FCG112" s="1341"/>
      <c r="FCH112" s="1341"/>
      <c r="FCI112" s="1341"/>
      <c r="FCJ112" s="1341"/>
      <c r="FCK112" s="1341"/>
      <c r="FCL112" s="1341"/>
      <c r="FCM112" s="1341"/>
      <c r="FCN112" s="1341"/>
      <c r="FCO112" s="1341"/>
      <c r="FCP112" s="1341"/>
      <c r="FCQ112" s="1341"/>
      <c r="FCR112" s="1341"/>
      <c r="FCS112" s="1341"/>
      <c r="FCT112" s="1341"/>
      <c r="FCU112" s="1341"/>
      <c r="FCV112" s="1341"/>
      <c r="FCW112" s="1341"/>
      <c r="FCX112" s="1341"/>
      <c r="FCY112" s="1341"/>
      <c r="FCZ112" s="1341"/>
      <c r="FDA112" s="1341"/>
      <c r="FDB112" s="1341"/>
      <c r="FDC112" s="1341"/>
      <c r="FDD112" s="1341"/>
      <c r="FDE112" s="1341"/>
      <c r="FDF112" s="1341"/>
      <c r="FDG112" s="1341"/>
      <c r="FDH112" s="1341"/>
      <c r="FDI112" s="1341"/>
      <c r="FDJ112" s="1341"/>
      <c r="FDK112" s="1341"/>
      <c r="FDL112" s="1341"/>
      <c r="FDM112" s="1341"/>
      <c r="FDN112" s="1341"/>
      <c r="FDO112" s="1341"/>
      <c r="FDP112" s="1341"/>
      <c r="FDQ112" s="1341"/>
      <c r="FDR112" s="1341"/>
      <c r="FDS112" s="1341"/>
      <c r="FDT112" s="1341"/>
      <c r="FDU112" s="1341"/>
      <c r="FDV112" s="1341"/>
      <c r="FDW112" s="1341"/>
      <c r="FDX112" s="1341"/>
      <c r="FDY112" s="1341"/>
      <c r="FDZ112" s="1341"/>
      <c r="FEA112" s="1341"/>
      <c r="FEB112" s="1341"/>
      <c r="FEC112" s="1341"/>
      <c r="FED112" s="1341"/>
      <c r="FEE112" s="1341"/>
      <c r="FEF112" s="1341"/>
      <c r="FEG112" s="1341"/>
      <c r="FEH112" s="1341"/>
      <c r="FEI112" s="1341"/>
      <c r="FEJ112" s="1341"/>
      <c r="FEK112" s="1341"/>
      <c r="FEL112" s="1341"/>
      <c r="FEM112" s="1341"/>
      <c r="FEN112" s="1341"/>
      <c r="FEO112" s="1341"/>
      <c r="FEP112" s="1341"/>
      <c r="FEQ112" s="1341"/>
      <c r="FER112" s="1341"/>
      <c r="FES112" s="1341"/>
      <c r="FET112" s="1341"/>
      <c r="FEU112" s="1341"/>
      <c r="FEV112" s="1341"/>
      <c r="FEW112" s="1341"/>
      <c r="FEX112" s="1341"/>
      <c r="FEY112" s="1341"/>
      <c r="FEZ112" s="1341"/>
      <c r="FFA112" s="1341"/>
      <c r="FFB112" s="1341"/>
      <c r="FFC112" s="1341"/>
      <c r="FFD112" s="1341"/>
      <c r="FFE112" s="1341"/>
      <c r="FFF112" s="1341"/>
      <c r="FFG112" s="1341"/>
      <c r="FFH112" s="1341"/>
      <c r="FFI112" s="1341"/>
      <c r="FFJ112" s="1341"/>
      <c r="FFK112" s="1341"/>
      <c r="FFL112" s="1341"/>
      <c r="FFM112" s="1341"/>
      <c r="FFN112" s="1341"/>
      <c r="FFO112" s="1341"/>
      <c r="FFP112" s="1341"/>
      <c r="FFQ112" s="1341"/>
      <c r="FFR112" s="1341"/>
      <c r="FFS112" s="1341"/>
      <c r="FFT112" s="1341"/>
      <c r="FFU112" s="1341"/>
      <c r="FFV112" s="1341"/>
      <c r="FFW112" s="1341"/>
      <c r="FFX112" s="1341"/>
      <c r="FFY112" s="1341"/>
      <c r="FFZ112" s="1341"/>
      <c r="FGA112" s="1341"/>
      <c r="FGB112" s="1341"/>
      <c r="FGC112" s="1341"/>
      <c r="FGD112" s="1341"/>
      <c r="FGE112" s="1341"/>
      <c r="FGF112" s="1341"/>
      <c r="FGG112" s="1341"/>
      <c r="FGH112" s="1341"/>
      <c r="FGI112" s="1341"/>
      <c r="FGJ112" s="1341"/>
      <c r="FGK112" s="1341"/>
      <c r="FGL112" s="1341"/>
      <c r="FGM112" s="1341"/>
      <c r="FGN112" s="1341"/>
      <c r="FGO112" s="1341"/>
      <c r="FGP112" s="1341"/>
      <c r="FGQ112" s="1341"/>
      <c r="FGR112" s="1341"/>
      <c r="FGS112" s="1341"/>
      <c r="FGT112" s="1341"/>
      <c r="FGU112" s="1341"/>
      <c r="FGV112" s="1341"/>
      <c r="FGW112" s="1341"/>
      <c r="FGX112" s="1341"/>
      <c r="FGY112" s="1341"/>
      <c r="FGZ112" s="1341"/>
      <c r="FHA112" s="1341"/>
      <c r="FHB112" s="1341"/>
      <c r="FHC112" s="1341"/>
      <c r="FHD112" s="1341"/>
      <c r="FHE112" s="1341"/>
      <c r="FHF112" s="1341"/>
      <c r="FHG112" s="1341"/>
      <c r="FHH112" s="1341"/>
      <c r="FHI112" s="1341"/>
      <c r="FHJ112" s="1341"/>
      <c r="FHK112" s="1341"/>
      <c r="FHL112" s="1341"/>
      <c r="FHM112" s="1341"/>
      <c r="FHN112" s="1341"/>
      <c r="FHO112" s="1341"/>
      <c r="FHP112" s="1341"/>
      <c r="FHQ112" s="1341"/>
      <c r="FHR112" s="1341"/>
      <c r="FHS112" s="1341"/>
      <c r="FHT112" s="1341"/>
      <c r="FHU112" s="1341"/>
      <c r="FHV112" s="1341"/>
      <c r="FHW112" s="1341"/>
      <c r="FHX112" s="1341"/>
      <c r="FHY112" s="1341"/>
      <c r="FHZ112" s="1341"/>
      <c r="FIA112" s="1341"/>
      <c r="FIB112" s="1341"/>
      <c r="FIC112" s="1341"/>
      <c r="FID112" s="1341"/>
      <c r="FIE112" s="1341"/>
      <c r="FIF112" s="1341"/>
      <c r="FIG112" s="1341"/>
      <c r="FIH112" s="1341"/>
      <c r="FII112" s="1341"/>
      <c r="FIJ112" s="1341"/>
      <c r="FIK112" s="1341"/>
      <c r="FIL112" s="1341"/>
      <c r="FIM112" s="1341"/>
      <c r="FIN112" s="1341"/>
      <c r="FIO112" s="1341"/>
      <c r="FIP112" s="1341"/>
      <c r="FIQ112" s="1341"/>
      <c r="FIR112" s="1341"/>
      <c r="FIS112" s="1341"/>
      <c r="FIT112" s="1341"/>
      <c r="FIU112" s="1341"/>
      <c r="FIV112" s="1341"/>
      <c r="FIW112" s="1341"/>
      <c r="FIX112" s="1341"/>
      <c r="FIY112" s="1341"/>
      <c r="FIZ112" s="1341"/>
      <c r="FJA112" s="1341"/>
      <c r="FJB112" s="1341"/>
      <c r="FJC112" s="1341"/>
      <c r="FJD112" s="1341"/>
      <c r="FJE112" s="1341"/>
      <c r="FJF112" s="1341"/>
      <c r="FJG112" s="1341"/>
      <c r="FJH112" s="1341"/>
      <c r="FJI112" s="1341"/>
      <c r="FJJ112" s="1341"/>
      <c r="FJK112" s="1341"/>
      <c r="FJL112" s="1341"/>
      <c r="FJM112" s="1341"/>
      <c r="FJN112" s="1341"/>
      <c r="FJO112" s="1341"/>
      <c r="FJP112" s="1341"/>
      <c r="FJQ112" s="1341"/>
      <c r="FJR112" s="1341"/>
      <c r="FJS112" s="1341"/>
      <c r="FJT112" s="1341"/>
      <c r="FJU112" s="1341"/>
      <c r="FJV112" s="1341"/>
      <c r="FJW112" s="1341"/>
      <c r="FJX112" s="1341"/>
      <c r="FJY112" s="1341"/>
      <c r="FJZ112" s="1341"/>
      <c r="FKA112" s="1341"/>
      <c r="FKB112" s="1341"/>
      <c r="FKC112" s="1341"/>
      <c r="FKD112" s="1341"/>
      <c r="FKE112" s="1341"/>
      <c r="FKF112" s="1341"/>
      <c r="FKG112" s="1341"/>
      <c r="FKH112" s="1341"/>
      <c r="FKI112" s="1341"/>
      <c r="FKJ112" s="1341"/>
      <c r="FKK112" s="1341"/>
      <c r="FKL112" s="1341"/>
      <c r="FKM112" s="1341"/>
      <c r="FKN112" s="1341"/>
      <c r="FKO112" s="1341"/>
      <c r="FKP112" s="1341"/>
      <c r="FKQ112" s="1341"/>
      <c r="FKR112" s="1341"/>
      <c r="FKS112" s="1341"/>
      <c r="FKT112" s="1341"/>
      <c r="FKU112" s="1341"/>
      <c r="FKV112" s="1341"/>
      <c r="FKW112" s="1341"/>
      <c r="FKX112" s="1341"/>
      <c r="FKY112" s="1341"/>
      <c r="FKZ112" s="1341"/>
      <c r="FLA112" s="1341"/>
      <c r="FLB112" s="1341"/>
      <c r="FLC112" s="1341"/>
      <c r="FLD112" s="1341"/>
      <c r="FLE112" s="1341"/>
      <c r="FLF112" s="1341"/>
      <c r="FLG112" s="1341"/>
      <c r="FLH112" s="1341"/>
      <c r="FLI112" s="1341"/>
      <c r="FLJ112" s="1341"/>
      <c r="FLK112" s="1341"/>
      <c r="FLL112" s="1341"/>
      <c r="FLM112" s="1341"/>
      <c r="FLN112" s="1341"/>
      <c r="FLO112" s="1341"/>
      <c r="FLP112" s="1341"/>
      <c r="FLQ112" s="1341"/>
      <c r="FLR112" s="1341"/>
      <c r="FLS112" s="1341"/>
      <c r="FLT112" s="1341"/>
      <c r="FLU112" s="1341"/>
      <c r="FLV112" s="1341"/>
      <c r="FLW112" s="1341"/>
      <c r="FLX112" s="1341"/>
      <c r="FLY112" s="1341"/>
      <c r="FLZ112" s="1341"/>
      <c r="FMA112" s="1341"/>
      <c r="FMB112" s="1341"/>
      <c r="FMC112" s="1341"/>
      <c r="FMD112" s="1341"/>
      <c r="FME112" s="1341"/>
      <c r="FMF112" s="1341"/>
      <c r="FMG112" s="1341"/>
      <c r="FMH112" s="1341"/>
      <c r="FMI112" s="1341"/>
      <c r="FMJ112" s="1341"/>
      <c r="FMK112" s="1341"/>
      <c r="FML112" s="1341"/>
      <c r="FMM112" s="1341"/>
      <c r="FMN112" s="1341"/>
      <c r="FMO112" s="1341"/>
      <c r="FMP112" s="1341"/>
      <c r="FMQ112" s="1341"/>
      <c r="FMR112" s="1341"/>
      <c r="FMS112" s="1341"/>
      <c r="FMT112" s="1341"/>
      <c r="FMU112" s="1341"/>
      <c r="FMV112" s="1341"/>
      <c r="FMW112" s="1341"/>
      <c r="FMX112" s="1341"/>
      <c r="FMY112" s="1341"/>
      <c r="FMZ112" s="1341"/>
      <c r="FNA112" s="1341"/>
      <c r="FNB112" s="1341"/>
      <c r="FNC112" s="1341"/>
      <c r="FND112" s="1341"/>
      <c r="FNE112" s="1341"/>
      <c r="FNF112" s="1341"/>
    </row>
    <row r="113" spans="1:4426" s="1342" customFormat="1" ht="30">
      <c r="A113" s="1301"/>
      <c r="B113" s="1573">
        <v>1901154</v>
      </c>
      <c r="C113" s="1574" t="s">
        <v>1796</v>
      </c>
      <c r="D113" s="1427">
        <v>26090.35</v>
      </c>
      <c r="E113" s="1405">
        <f t="shared" si="6"/>
        <v>26090.35</v>
      </c>
      <c r="F113" s="1405"/>
      <c r="G113" s="1405"/>
      <c r="H113" s="1405"/>
      <c r="I113" s="1405"/>
      <c r="J113" s="1623" t="s">
        <v>1831</v>
      </c>
      <c r="K113" s="1424" t="s">
        <v>1797</v>
      </c>
      <c r="L113" s="1340"/>
      <c r="M113" s="1340"/>
      <c r="N113" s="1340"/>
      <c r="O113" s="1340"/>
      <c r="P113" s="1340"/>
      <c r="Q113" s="1340"/>
      <c r="R113" s="1340"/>
      <c r="S113" s="1340"/>
      <c r="T113" s="1340"/>
      <c r="U113" s="1340"/>
      <c r="V113" s="1340"/>
      <c r="W113" s="1340"/>
      <c r="X113" s="1340"/>
      <c r="Y113" s="1340"/>
      <c r="Z113" s="1340"/>
      <c r="AA113" s="1340"/>
      <c r="AB113" s="1340"/>
      <c r="AC113" s="1340"/>
      <c r="AD113" s="1340"/>
      <c r="AE113" s="1340"/>
      <c r="AF113" s="1340"/>
      <c r="AG113" s="1340"/>
      <c r="AH113" s="1341"/>
      <c r="AI113" s="1341"/>
      <c r="AJ113" s="1341"/>
      <c r="AK113" s="1341"/>
      <c r="AL113" s="1341"/>
      <c r="AM113" s="1341"/>
      <c r="AN113" s="1341"/>
      <c r="AO113" s="1341"/>
      <c r="AP113" s="1341"/>
      <c r="AQ113" s="1341"/>
      <c r="AR113" s="1341"/>
      <c r="AS113" s="1341"/>
      <c r="AT113" s="1341"/>
      <c r="AU113" s="1341"/>
      <c r="AV113" s="1341"/>
      <c r="AW113" s="1341"/>
      <c r="AX113" s="1341"/>
      <c r="AY113" s="1341"/>
      <c r="AZ113" s="1341"/>
      <c r="BA113" s="1341"/>
      <c r="BB113" s="1341"/>
      <c r="BC113" s="1341"/>
      <c r="BD113" s="1341"/>
      <c r="BE113" s="1341"/>
      <c r="BF113" s="1341"/>
      <c r="BG113" s="1341"/>
      <c r="BH113" s="1341"/>
      <c r="BI113" s="1341"/>
      <c r="BJ113" s="1341"/>
      <c r="BK113" s="1341"/>
      <c r="BL113" s="1341"/>
      <c r="BM113" s="1341"/>
      <c r="BN113" s="1341"/>
      <c r="BO113" s="1341"/>
      <c r="BP113" s="1341"/>
      <c r="BQ113" s="1341"/>
      <c r="BR113" s="1341"/>
      <c r="BS113" s="1341"/>
      <c r="BT113" s="1341"/>
      <c r="BU113" s="1341"/>
      <c r="BV113" s="1341"/>
      <c r="BW113" s="1341"/>
      <c r="BX113" s="1341"/>
      <c r="BY113" s="1341"/>
      <c r="BZ113" s="1341"/>
      <c r="CA113" s="1341"/>
      <c r="CB113" s="1341"/>
      <c r="CC113" s="1341"/>
      <c r="CD113" s="1341"/>
      <c r="CE113" s="1341"/>
      <c r="CF113" s="1341"/>
      <c r="CG113" s="1341"/>
      <c r="CH113" s="1341"/>
      <c r="CI113" s="1341"/>
      <c r="CJ113" s="1341"/>
      <c r="CK113" s="1341"/>
      <c r="CL113" s="1341"/>
      <c r="CM113" s="1341"/>
      <c r="CN113" s="1341"/>
      <c r="CO113" s="1341"/>
      <c r="CP113" s="1341"/>
      <c r="CQ113" s="1341"/>
      <c r="CR113" s="1341"/>
      <c r="CS113" s="1341"/>
      <c r="CT113" s="1341"/>
      <c r="CU113" s="1341"/>
      <c r="CV113" s="1341"/>
      <c r="CW113" s="1341"/>
      <c r="CX113" s="1341"/>
      <c r="CY113" s="1341"/>
      <c r="CZ113" s="1341"/>
      <c r="DA113" s="1341"/>
      <c r="DB113" s="1341"/>
      <c r="DC113" s="1341"/>
      <c r="DD113" s="1341"/>
      <c r="DE113" s="1341"/>
      <c r="DF113" s="1341"/>
      <c r="DG113" s="1341"/>
      <c r="DH113" s="1341"/>
      <c r="DI113" s="1341"/>
      <c r="DJ113" s="1341"/>
      <c r="DK113" s="1341"/>
      <c r="DL113" s="1341"/>
      <c r="DM113" s="1341"/>
      <c r="DN113" s="1341"/>
      <c r="DO113" s="1341"/>
      <c r="DP113" s="1341"/>
      <c r="DQ113" s="1341"/>
      <c r="DR113" s="1341"/>
      <c r="DS113" s="1341"/>
      <c r="DT113" s="1341"/>
      <c r="DU113" s="1341"/>
      <c r="DV113" s="1341"/>
      <c r="DW113" s="1341"/>
      <c r="DX113" s="1341"/>
      <c r="DY113" s="1341"/>
      <c r="DZ113" s="1341"/>
      <c r="EA113" s="1341"/>
      <c r="EB113" s="1341"/>
      <c r="EC113" s="1341"/>
      <c r="ED113" s="1341"/>
      <c r="EE113" s="1341"/>
      <c r="EF113" s="1341"/>
      <c r="EG113" s="1341"/>
      <c r="EH113" s="1341"/>
      <c r="EI113" s="1341"/>
      <c r="EJ113" s="1341"/>
      <c r="EK113" s="1341"/>
      <c r="EL113" s="1341"/>
      <c r="EM113" s="1341"/>
      <c r="EN113" s="1341"/>
      <c r="EO113" s="1341"/>
      <c r="EP113" s="1341"/>
      <c r="EQ113" s="1341"/>
      <c r="ER113" s="1341"/>
      <c r="ES113" s="1341"/>
      <c r="ET113" s="1341"/>
      <c r="EU113" s="1341"/>
      <c r="EV113" s="1341"/>
      <c r="EW113" s="1341"/>
      <c r="EX113" s="1341"/>
      <c r="EY113" s="1341"/>
      <c r="EZ113" s="1341"/>
      <c r="FA113" s="1341"/>
      <c r="FB113" s="1341"/>
      <c r="FC113" s="1341"/>
      <c r="FD113" s="1341"/>
      <c r="FE113" s="1341"/>
      <c r="FF113" s="1341"/>
      <c r="FG113" s="1341"/>
      <c r="FH113" s="1341"/>
      <c r="FI113" s="1341"/>
      <c r="FJ113" s="1341"/>
      <c r="FK113" s="1341"/>
      <c r="FL113" s="1341"/>
      <c r="FM113" s="1341"/>
      <c r="FN113" s="1341"/>
      <c r="FO113" s="1341"/>
      <c r="FP113" s="1341"/>
      <c r="FQ113" s="1341"/>
      <c r="FR113" s="1341"/>
      <c r="FS113" s="1341"/>
      <c r="FT113" s="1341"/>
      <c r="FU113" s="1341"/>
      <c r="FV113" s="1341"/>
      <c r="FW113" s="1341"/>
      <c r="FX113" s="1341"/>
      <c r="FY113" s="1341"/>
      <c r="FZ113" s="1341"/>
      <c r="GA113" s="1341"/>
      <c r="GB113" s="1341"/>
      <c r="GC113" s="1341"/>
      <c r="GD113" s="1341"/>
      <c r="GE113" s="1341"/>
      <c r="GF113" s="1341"/>
      <c r="GG113" s="1341"/>
      <c r="GH113" s="1341"/>
      <c r="GI113" s="1341"/>
      <c r="GJ113" s="1341"/>
      <c r="GK113" s="1341"/>
      <c r="GL113" s="1341"/>
      <c r="GM113" s="1341"/>
      <c r="GN113" s="1341"/>
      <c r="GO113" s="1341"/>
      <c r="GP113" s="1341"/>
      <c r="GQ113" s="1341"/>
      <c r="GR113" s="1341"/>
      <c r="GS113" s="1341"/>
      <c r="GT113" s="1341"/>
      <c r="GU113" s="1341"/>
      <c r="GV113" s="1341"/>
      <c r="GW113" s="1341"/>
      <c r="GX113" s="1341"/>
      <c r="GY113" s="1341"/>
      <c r="GZ113" s="1341"/>
      <c r="HA113" s="1341"/>
      <c r="HB113" s="1341"/>
      <c r="HC113" s="1341"/>
      <c r="HD113" s="1341"/>
      <c r="HE113" s="1341"/>
      <c r="HF113" s="1341"/>
      <c r="HG113" s="1341"/>
      <c r="HH113" s="1341"/>
      <c r="HI113" s="1341"/>
      <c r="HJ113" s="1341"/>
      <c r="HK113" s="1341"/>
      <c r="HL113" s="1341"/>
      <c r="HM113" s="1341"/>
      <c r="HN113" s="1341"/>
      <c r="HO113" s="1341"/>
      <c r="HP113" s="1341"/>
      <c r="HQ113" s="1341"/>
      <c r="HR113" s="1341"/>
      <c r="HS113" s="1341"/>
      <c r="HT113" s="1341"/>
      <c r="HU113" s="1341"/>
      <c r="HV113" s="1341"/>
      <c r="HW113" s="1341"/>
      <c r="HX113" s="1341"/>
      <c r="HY113" s="1341"/>
      <c r="HZ113" s="1341"/>
      <c r="IA113" s="1341"/>
      <c r="IB113" s="1341"/>
      <c r="IC113" s="1341"/>
      <c r="ID113" s="1341"/>
      <c r="IE113" s="1341"/>
      <c r="IF113" s="1341"/>
      <c r="IG113" s="1341"/>
      <c r="IH113" s="1341"/>
      <c r="II113" s="1341"/>
      <c r="IJ113" s="1341"/>
      <c r="IK113" s="1341"/>
      <c r="IL113" s="1341"/>
      <c r="IM113" s="1341"/>
      <c r="IN113" s="1341"/>
      <c r="IO113" s="1341"/>
      <c r="IP113" s="1341"/>
      <c r="IQ113" s="1341"/>
      <c r="IR113" s="1341"/>
      <c r="IS113" s="1341"/>
      <c r="IT113" s="1341"/>
      <c r="IU113" s="1341"/>
      <c r="IV113" s="1341"/>
      <c r="IW113" s="1341"/>
      <c r="IX113" s="1341"/>
      <c r="IY113" s="1341"/>
      <c r="IZ113" s="1341"/>
      <c r="JA113" s="1341"/>
      <c r="JB113" s="1341"/>
      <c r="JC113" s="1341"/>
      <c r="JD113" s="1341"/>
      <c r="JE113" s="1341"/>
      <c r="JF113" s="1341"/>
      <c r="JG113" s="1341"/>
      <c r="JH113" s="1341"/>
      <c r="JI113" s="1341"/>
      <c r="JJ113" s="1341"/>
      <c r="JK113" s="1341"/>
      <c r="JL113" s="1341"/>
      <c r="JM113" s="1341"/>
      <c r="JN113" s="1341"/>
      <c r="JO113" s="1341"/>
      <c r="JP113" s="1341"/>
      <c r="JQ113" s="1341"/>
      <c r="JR113" s="1341"/>
      <c r="JS113" s="1341"/>
      <c r="JT113" s="1341"/>
      <c r="JU113" s="1341"/>
      <c r="JV113" s="1341"/>
      <c r="JW113" s="1341"/>
      <c r="JX113" s="1341"/>
      <c r="JY113" s="1341"/>
      <c r="JZ113" s="1341"/>
      <c r="KA113" s="1341"/>
      <c r="KB113" s="1341"/>
      <c r="KC113" s="1341"/>
      <c r="KD113" s="1341"/>
      <c r="KE113" s="1341"/>
      <c r="KF113" s="1341"/>
      <c r="KG113" s="1341"/>
      <c r="KH113" s="1341"/>
      <c r="KI113" s="1341"/>
      <c r="KJ113" s="1341"/>
      <c r="KK113" s="1341"/>
      <c r="KL113" s="1341"/>
      <c r="KM113" s="1341"/>
      <c r="KN113" s="1341"/>
      <c r="KO113" s="1341"/>
      <c r="KP113" s="1341"/>
      <c r="KQ113" s="1341"/>
      <c r="KR113" s="1341"/>
      <c r="KS113" s="1341"/>
      <c r="KT113" s="1341"/>
      <c r="KU113" s="1341"/>
      <c r="KV113" s="1341"/>
      <c r="KW113" s="1341"/>
      <c r="KX113" s="1341"/>
      <c r="KY113" s="1341"/>
      <c r="KZ113" s="1341"/>
      <c r="LA113" s="1341"/>
      <c r="LB113" s="1341"/>
      <c r="LC113" s="1341"/>
      <c r="LD113" s="1341"/>
      <c r="LE113" s="1341"/>
      <c r="LF113" s="1341"/>
      <c r="LG113" s="1341"/>
      <c r="LH113" s="1341"/>
      <c r="LI113" s="1341"/>
      <c r="LJ113" s="1341"/>
      <c r="LK113" s="1341"/>
      <c r="LL113" s="1341"/>
      <c r="LM113" s="1341"/>
      <c r="LN113" s="1341"/>
      <c r="LO113" s="1341"/>
      <c r="LP113" s="1341"/>
      <c r="LQ113" s="1341"/>
      <c r="LR113" s="1341"/>
      <c r="LS113" s="1341"/>
      <c r="LT113" s="1341"/>
      <c r="LU113" s="1341"/>
      <c r="LV113" s="1341"/>
      <c r="LW113" s="1341"/>
      <c r="LX113" s="1341"/>
      <c r="LY113" s="1341"/>
      <c r="LZ113" s="1341"/>
      <c r="MA113" s="1341"/>
      <c r="MB113" s="1341"/>
      <c r="MC113" s="1341"/>
      <c r="MD113" s="1341"/>
      <c r="ME113" s="1341"/>
      <c r="MF113" s="1341"/>
      <c r="MG113" s="1341"/>
      <c r="MH113" s="1341"/>
      <c r="MI113" s="1341"/>
      <c r="MJ113" s="1341"/>
      <c r="MK113" s="1341"/>
      <c r="ML113" s="1341"/>
      <c r="MM113" s="1341"/>
      <c r="MN113" s="1341"/>
      <c r="MO113" s="1341"/>
      <c r="MP113" s="1341"/>
      <c r="MQ113" s="1341"/>
      <c r="MR113" s="1341"/>
      <c r="MS113" s="1341"/>
      <c r="MT113" s="1341"/>
      <c r="MU113" s="1341"/>
      <c r="MV113" s="1341"/>
      <c r="MW113" s="1341"/>
      <c r="MX113" s="1341"/>
      <c r="MY113" s="1341"/>
      <c r="MZ113" s="1341"/>
      <c r="NA113" s="1341"/>
      <c r="NB113" s="1341"/>
      <c r="NC113" s="1341"/>
      <c r="ND113" s="1341"/>
      <c r="NE113" s="1341"/>
      <c r="NF113" s="1341"/>
      <c r="NG113" s="1341"/>
      <c r="NH113" s="1341"/>
      <c r="NI113" s="1341"/>
      <c r="NJ113" s="1341"/>
      <c r="NK113" s="1341"/>
      <c r="NL113" s="1341"/>
      <c r="NM113" s="1341"/>
      <c r="NN113" s="1341"/>
      <c r="NO113" s="1341"/>
      <c r="NP113" s="1341"/>
      <c r="NQ113" s="1341"/>
      <c r="NR113" s="1341"/>
      <c r="NS113" s="1341"/>
      <c r="NT113" s="1341"/>
      <c r="NU113" s="1341"/>
      <c r="NV113" s="1341"/>
      <c r="NW113" s="1341"/>
      <c r="NX113" s="1341"/>
      <c r="NY113" s="1341"/>
      <c r="NZ113" s="1341"/>
      <c r="OA113" s="1341"/>
      <c r="OB113" s="1341"/>
      <c r="OC113" s="1341"/>
      <c r="OD113" s="1341"/>
      <c r="OE113" s="1341"/>
      <c r="OF113" s="1341"/>
      <c r="OG113" s="1341"/>
      <c r="OH113" s="1341"/>
      <c r="OI113" s="1341"/>
      <c r="OJ113" s="1341"/>
      <c r="OK113" s="1341"/>
      <c r="OL113" s="1341"/>
      <c r="OM113" s="1341"/>
      <c r="ON113" s="1341"/>
      <c r="OO113" s="1341"/>
      <c r="OP113" s="1341"/>
      <c r="OQ113" s="1341"/>
      <c r="OR113" s="1341"/>
      <c r="OS113" s="1341"/>
      <c r="OT113" s="1341"/>
      <c r="OU113" s="1341"/>
      <c r="OV113" s="1341"/>
      <c r="OW113" s="1341"/>
      <c r="OX113" s="1341"/>
      <c r="OY113" s="1341"/>
      <c r="OZ113" s="1341"/>
      <c r="PA113" s="1341"/>
      <c r="PB113" s="1341"/>
      <c r="PC113" s="1341"/>
      <c r="PD113" s="1341"/>
      <c r="PE113" s="1341"/>
      <c r="PF113" s="1341"/>
      <c r="PG113" s="1341"/>
      <c r="PH113" s="1341"/>
      <c r="PI113" s="1341"/>
      <c r="PJ113" s="1341"/>
      <c r="PK113" s="1341"/>
      <c r="PL113" s="1341"/>
      <c r="PM113" s="1341"/>
      <c r="PN113" s="1341"/>
      <c r="PO113" s="1341"/>
      <c r="PP113" s="1341"/>
      <c r="PQ113" s="1341"/>
      <c r="PR113" s="1341"/>
      <c r="PS113" s="1341"/>
      <c r="PT113" s="1341"/>
      <c r="PU113" s="1341"/>
      <c r="PV113" s="1341"/>
      <c r="PW113" s="1341"/>
      <c r="PX113" s="1341"/>
      <c r="PY113" s="1341"/>
      <c r="PZ113" s="1341"/>
      <c r="QA113" s="1341"/>
      <c r="QB113" s="1341"/>
      <c r="QC113" s="1341"/>
      <c r="QD113" s="1341"/>
      <c r="QE113" s="1341"/>
      <c r="QF113" s="1341"/>
      <c r="QG113" s="1341"/>
      <c r="QH113" s="1341"/>
      <c r="QI113" s="1341"/>
      <c r="QJ113" s="1341"/>
      <c r="QK113" s="1341"/>
      <c r="QL113" s="1341"/>
      <c r="QM113" s="1341"/>
      <c r="QN113" s="1341"/>
      <c r="QO113" s="1341"/>
      <c r="QP113" s="1341"/>
      <c r="QQ113" s="1341"/>
      <c r="QR113" s="1341"/>
      <c r="QS113" s="1341"/>
      <c r="QT113" s="1341"/>
      <c r="QU113" s="1341"/>
      <c r="QV113" s="1341"/>
      <c r="QW113" s="1341"/>
      <c r="QX113" s="1341"/>
      <c r="QY113" s="1341"/>
      <c r="QZ113" s="1341"/>
      <c r="RA113" s="1341"/>
      <c r="RB113" s="1341"/>
      <c r="RC113" s="1341"/>
      <c r="RD113" s="1341"/>
      <c r="RE113" s="1341"/>
      <c r="RF113" s="1341"/>
      <c r="RG113" s="1341"/>
      <c r="RH113" s="1341"/>
      <c r="RI113" s="1341"/>
      <c r="RJ113" s="1341"/>
      <c r="RK113" s="1341"/>
      <c r="RL113" s="1341"/>
      <c r="RM113" s="1341"/>
      <c r="RN113" s="1341"/>
      <c r="RO113" s="1341"/>
      <c r="RP113" s="1341"/>
      <c r="RQ113" s="1341"/>
      <c r="RR113" s="1341"/>
      <c r="RS113" s="1341"/>
      <c r="RT113" s="1341"/>
      <c r="RU113" s="1341"/>
      <c r="RV113" s="1341"/>
      <c r="RW113" s="1341"/>
      <c r="RX113" s="1341"/>
      <c r="RY113" s="1341"/>
      <c r="RZ113" s="1341"/>
      <c r="SA113" s="1341"/>
      <c r="SB113" s="1341"/>
      <c r="SC113" s="1341"/>
      <c r="SD113" s="1341"/>
      <c r="SE113" s="1341"/>
      <c r="SF113" s="1341"/>
      <c r="SG113" s="1341"/>
      <c r="SH113" s="1341"/>
      <c r="SI113" s="1341"/>
      <c r="SJ113" s="1341"/>
      <c r="SK113" s="1341"/>
      <c r="SL113" s="1341"/>
      <c r="SM113" s="1341"/>
      <c r="SN113" s="1341"/>
      <c r="SO113" s="1341"/>
      <c r="SP113" s="1341"/>
      <c r="SQ113" s="1341"/>
      <c r="SR113" s="1341"/>
      <c r="SS113" s="1341"/>
      <c r="ST113" s="1341"/>
      <c r="SU113" s="1341"/>
      <c r="SV113" s="1341"/>
      <c r="SW113" s="1341"/>
      <c r="SX113" s="1341"/>
      <c r="SY113" s="1341"/>
      <c r="SZ113" s="1341"/>
      <c r="TA113" s="1341"/>
      <c r="TB113" s="1341"/>
      <c r="TC113" s="1341"/>
      <c r="TD113" s="1341"/>
      <c r="TE113" s="1341"/>
      <c r="TF113" s="1341"/>
      <c r="TG113" s="1341"/>
      <c r="TH113" s="1341"/>
      <c r="TI113" s="1341"/>
      <c r="TJ113" s="1341"/>
      <c r="TK113" s="1341"/>
      <c r="TL113" s="1341"/>
      <c r="TM113" s="1341"/>
      <c r="TN113" s="1341"/>
      <c r="TO113" s="1341"/>
      <c r="TP113" s="1341"/>
      <c r="TQ113" s="1341"/>
      <c r="TR113" s="1341"/>
      <c r="TS113" s="1341"/>
      <c r="TT113" s="1341"/>
      <c r="TU113" s="1341"/>
      <c r="TV113" s="1341"/>
      <c r="TW113" s="1341"/>
      <c r="TX113" s="1341"/>
      <c r="TY113" s="1341"/>
      <c r="TZ113" s="1341"/>
      <c r="UA113" s="1341"/>
      <c r="UB113" s="1341"/>
      <c r="UC113" s="1341"/>
      <c r="UD113" s="1341"/>
      <c r="UE113" s="1341"/>
      <c r="UF113" s="1341"/>
      <c r="UG113" s="1341"/>
      <c r="UH113" s="1341"/>
      <c r="UI113" s="1341"/>
      <c r="UJ113" s="1341"/>
      <c r="UK113" s="1341"/>
      <c r="UL113" s="1341"/>
      <c r="UM113" s="1341"/>
      <c r="UN113" s="1341"/>
      <c r="UO113" s="1341"/>
      <c r="UP113" s="1341"/>
      <c r="UQ113" s="1341"/>
      <c r="UR113" s="1341"/>
      <c r="US113" s="1341"/>
      <c r="UT113" s="1341"/>
      <c r="UU113" s="1341"/>
      <c r="UV113" s="1341"/>
      <c r="UW113" s="1341"/>
      <c r="UX113" s="1341"/>
      <c r="UY113" s="1341"/>
      <c r="UZ113" s="1341"/>
      <c r="VA113" s="1341"/>
      <c r="VB113" s="1341"/>
      <c r="VC113" s="1341"/>
      <c r="VD113" s="1341"/>
      <c r="VE113" s="1341"/>
      <c r="VF113" s="1341"/>
      <c r="VG113" s="1341"/>
      <c r="VH113" s="1341"/>
      <c r="VI113" s="1341"/>
      <c r="VJ113" s="1341"/>
      <c r="VK113" s="1341"/>
      <c r="VL113" s="1341"/>
      <c r="VM113" s="1341"/>
      <c r="VN113" s="1341"/>
      <c r="VO113" s="1341"/>
      <c r="VP113" s="1341"/>
      <c r="VQ113" s="1341"/>
      <c r="VR113" s="1341"/>
      <c r="VS113" s="1341"/>
      <c r="VT113" s="1341"/>
      <c r="VU113" s="1341"/>
      <c r="VV113" s="1341"/>
      <c r="VW113" s="1341"/>
      <c r="VX113" s="1341"/>
      <c r="VY113" s="1341"/>
      <c r="VZ113" s="1341"/>
      <c r="WA113" s="1341"/>
      <c r="WB113" s="1341"/>
      <c r="WC113" s="1341"/>
      <c r="WD113" s="1341"/>
      <c r="WE113" s="1341"/>
      <c r="WF113" s="1341"/>
      <c r="WG113" s="1341"/>
      <c r="WH113" s="1341"/>
      <c r="WI113" s="1341"/>
      <c r="WJ113" s="1341"/>
      <c r="WK113" s="1341"/>
      <c r="WL113" s="1341"/>
      <c r="WM113" s="1341"/>
      <c r="WN113" s="1341"/>
      <c r="WO113" s="1341"/>
      <c r="WP113" s="1341"/>
      <c r="WQ113" s="1341"/>
      <c r="WR113" s="1341"/>
      <c r="WS113" s="1341"/>
      <c r="WT113" s="1341"/>
      <c r="WU113" s="1341"/>
      <c r="WV113" s="1341"/>
      <c r="WW113" s="1341"/>
      <c r="WX113" s="1341"/>
      <c r="WY113" s="1341"/>
      <c r="WZ113" s="1341"/>
      <c r="XA113" s="1341"/>
      <c r="XB113" s="1341"/>
      <c r="XC113" s="1341"/>
      <c r="XD113" s="1341"/>
      <c r="XE113" s="1341"/>
      <c r="XF113" s="1341"/>
      <c r="XG113" s="1341"/>
      <c r="XH113" s="1341"/>
      <c r="XI113" s="1341"/>
      <c r="XJ113" s="1341"/>
      <c r="XK113" s="1341"/>
      <c r="XL113" s="1341"/>
      <c r="XM113" s="1341"/>
      <c r="XN113" s="1341"/>
      <c r="XO113" s="1341"/>
      <c r="XP113" s="1341"/>
      <c r="XQ113" s="1341"/>
      <c r="XR113" s="1341"/>
      <c r="XS113" s="1341"/>
      <c r="XT113" s="1341"/>
      <c r="XU113" s="1341"/>
      <c r="XV113" s="1341"/>
      <c r="XW113" s="1341"/>
      <c r="XX113" s="1341"/>
      <c r="XY113" s="1341"/>
      <c r="XZ113" s="1341"/>
      <c r="YA113" s="1341"/>
      <c r="YB113" s="1341"/>
      <c r="YC113" s="1341"/>
      <c r="YD113" s="1341"/>
      <c r="YE113" s="1341"/>
      <c r="YF113" s="1341"/>
      <c r="YG113" s="1341"/>
      <c r="YH113" s="1341"/>
      <c r="YI113" s="1341"/>
      <c r="YJ113" s="1341"/>
      <c r="YK113" s="1341"/>
      <c r="YL113" s="1341"/>
      <c r="YM113" s="1341"/>
      <c r="YN113" s="1341"/>
      <c r="YO113" s="1341"/>
      <c r="YP113" s="1341"/>
      <c r="YQ113" s="1341"/>
      <c r="YR113" s="1341"/>
      <c r="YS113" s="1341"/>
      <c r="YT113" s="1341"/>
      <c r="YU113" s="1341"/>
      <c r="YV113" s="1341"/>
      <c r="YW113" s="1341"/>
      <c r="YX113" s="1341"/>
      <c r="YY113" s="1341"/>
      <c r="YZ113" s="1341"/>
      <c r="ZA113" s="1341"/>
      <c r="ZB113" s="1341"/>
      <c r="ZC113" s="1341"/>
      <c r="ZD113" s="1341"/>
      <c r="ZE113" s="1341"/>
      <c r="ZF113" s="1341"/>
      <c r="ZG113" s="1341"/>
      <c r="ZH113" s="1341"/>
      <c r="ZI113" s="1341"/>
      <c r="ZJ113" s="1341"/>
      <c r="ZK113" s="1341"/>
      <c r="ZL113" s="1341"/>
      <c r="ZM113" s="1341"/>
      <c r="ZN113" s="1341"/>
      <c r="ZO113" s="1341"/>
      <c r="ZP113" s="1341"/>
      <c r="ZQ113" s="1341"/>
      <c r="ZR113" s="1341"/>
      <c r="ZS113" s="1341"/>
      <c r="ZT113" s="1341"/>
      <c r="ZU113" s="1341"/>
      <c r="ZV113" s="1341"/>
      <c r="ZW113" s="1341"/>
      <c r="ZX113" s="1341"/>
      <c r="ZY113" s="1341"/>
      <c r="ZZ113" s="1341"/>
      <c r="AAA113" s="1341"/>
      <c r="AAB113" s="1341"/>
      <c r="AAC113" s="1341"/>
      <c r="AAD113" s="1341"/>
      <c r="AAE113" s="1341"/>
      <c r="AAF113" s="1341"/>
      <c r="AAG113" s="1341"/>
      <c r="AAH113" s="1341"/>
      <c r="AAI113" s="1341"/>
      <c r="AAJ113" s="1341"/>
      <c r="AAK113" s="1341"/>
      <c r="AAL113" s="1341"/>
      <c r="AAM113" s="1341"/>
      <c r="AAN113" s="1341"/>
      <c r="AAO113" s="1341"/>
      <c r="AAP113" s="1341"/>
      <c r="AAQ113" s="1341"/>
      <c r="AAR113" s="1341"/>
      <c r="AAS113" s="1341"/>
      <c r="AAT113" s="1341"/>
      <c r="AAU113" s="1341"/>
      <c r="AAV113" s="1341"/>
      <c r="AAW113" s="1341"/>
      <c r="AAX113" s="1341"/>
      <c r="AAY113" s="1341"/>
      <c r="AAZ113" s="1341"/>
      <c r="ABA113" s="1341"/>
      <c r="ABB113" s="1341"/>
      <c r="ABC113" s="1341"/>
      <c r="ABD113" s="1341"/>
      <c r="ABE113" s="1341"/>
      <c r="ABF113" s="1341"/>
      <c r="ABG113" s="1341"/>
      <c r="ABH113" s="1341"/>
      <c r="ABI113" s="1341"/>
      <c r="ABJ113" s="1341"/>
      <c r="ABK113" s="1341"/>
      <c r="ABL113" s="1341"/>
      <c r="ABM113" s="1341"/>
      <c r="ABN113" s="1341"/>
      <c r="ABO113" s="1341"/>
      <c r="ABP113" s="1341"/>
      <c r="ABQ113" s="1341"/>
      <c r="ABR113" s="1341"/>
      <c r="ABS113" s="1341"/>
      <c r="ABT113" s="1341"/>
      <c r="ABU113" s="1341"/>
      <c r="ABV113" s="1341"/>
      <c r="ABW113" s="1341"/>
      <c r="ABX113" s="1341"/>
      <c r="ABY113" s="1341"/>
      <c r="ABZ113" s="1341"/>
      <c r="ACA113" s="1341"/>
      <c r="ACB113" s="1341"/>
      <c r="ACC113" s="1341"/>
      <c r="ACD113" s="1341"/>
      <c r="ACE113" s="1341"/>
      <c r="ACF113" s="1341"/>
      <c r="ACG113" s="1341"/>
      <c r="ACH113" s="1341"/>
      <c r="ACI113" s="1341"/>
      <c r="ACJ113" s="1341"/>
      <c r="ACK113" s="1341"/>
      <c r="ACL113" s="1341"/>
      <c r="ACM113" s="1341"/>
      <c r="ACN113" s="1341"/>
      <c r="ACO113" s="1341"/>
      <c r="ACP113" s="1341"/>
      <c r="ACQ113" s="1341"/>
      <c r="ACR113" s="1341"/>
      <c r="ACS113" s="1341"/>
      <c r="ACT113" s="1341"/>
      <c r="ACU113" s="1341"/>
      <c r="ACV113" s="1341"/>
      <c r="ACW113" s="1341"/>
      <c r="ACX113" s="1341"/>
      <c r="ACY113" s="1341"/>
      <c r="ACZ113" s="1341"/>
      <c r="ADA113" s="1341"/>
      <c r="ADB113" s="1341"/>
      <c r="ADC113" s="1341"/>
      <c r="ADD113" s="1341"/>
      <c r="ADE113" s="1341"/>
      <c r="ADF113" s="1341"/>
      <c r="ADG113" s="1341"/>
      <c r="ADH113" s="1341"/>
      <c r="ADI113" s="1341"/>
      <c r="ADJ113" s="1341"/>
      <c r="ADK113" s="1341"/>
      <c r="ADL113" s="1341"/>
      <c r="ADM113" s="1341"/>
      <c r="ADN113" s="1341"/>
      <c r="ADO113" s="1341"/>
      <c r="ADP113" s="1341"/>
      <c r="ADQ113" s="1341"/>
      <c r="ADR113" s="1341"/>
      <c r="ADS113" s="1341"/>
      <c r="ADT113" s="1341"/>
      <c r="ADU113" s="1341"/>
      <c r="ADV113" s="1341"/>
      <c r="ADW113" s="1341"/>
      <c r="ADX113" s="1341"/>
      <c r="ADY113" s="1341"/>
      <c r="ADZ113" s="1341"/>
      <c r="AEA113" s="1341"/>
      <c r="AEB113" s="1341"/>
      <c r="AEC113" s="1341"/>
      <c r="AED113" s="1341"/>
      <c r="AEE113" s="1341"/>
      <c r="AEF113" s="1341"/>
      <c r="AEG113" s="1341"/>
      <c r="AEH113" s="1341"/>
      <c r="AEI113" s="1341"/>
      <c r="AEJ113" s="1341"/>
      <c r="AEK113" s="1341"/>
      <c r="AEL113" s="1341"/>
      <c r="AEM113" s="1341"/>
      <c r="AEN113" s="1341"/>
      <c r="AEO113" s="1341"/>
      <c r="AEP113" s="1341"/>
      <c r="AEQ113" s="1341"/>
      <c r="AER113" s="1341"/>
      <c r="AES113" s="1341"/>
      <c r="AET113" s="1341"/>
      <c r="AEU113" s="1341"/>
      <c r="AEV113" s="1341"/>
      <c r="AEW113" s="1341"/>
      <c r="AEX113" s="1341"/>
      <c r="AEY113" s="1341"/>
      <c r="AEZ113" s="1341"/>
      <c r="AFA113" s="1341"/>
      <c r="AFB113" s="1341"/>
      <c r="AFC113" s="1341"/>
      <c r="AFD113" s="1341"/>
      <c r="AFE113" s="1341"/>
      <c r="AFF113" s="1341"/>
      <c r="AFG113" s="1341"/>
      <c r="AFH113" s="1341"/>
      <c r="AFI113" s="1341"/>
      <c r="AFJ113" s="1341"/>
      <c r="AFK113" s="1341"/>
      <c r="AFL113" s="1341"/>
      <c r="AFM113" s="1341"/>
      <c r="AFN113" s="1341"/>
      <c r="AFO113" s="1341"/>
      <c r="AFP113" s="1341"/>
      <c r="AFQ113" s="1341"/>
      <c r="AFR113" s="1341"/>
      <c r="AFS113" s="1341"/>
      <c r="AFT113" s="1341"/>
      <c r="AFU113" s="1341"/>
      <c r="AFV113" s="1341"/>
      <c r="AFW113" s="1341"/>
      <c r="AFX113" s="1341"/>
      <c r="AFY113" s="1341"/>
      <c r="AFZ113" s="1341"/>
      <c r="AGA113" s="1341"/>
      <c r="AGB113" s="1341"/>
      <c r="AGC113" s="1341"/>
      <c r="AGD113" s="1341"/>
      <c r="AGE113" s="1341"/>
      <c r="AGF113" s="1341"/>
      <c r="AGG113" s="1341"/>
      <c r="AGH113" s="1341"/>
      <c r="AGI113" s="1341"/>
      <c r="AGJ113" s="1341"/>
      <c r="AGK113" s="1341"/>
      <c r="AGL113" s="1341"/>
      <c r="AGM113" s="1341"/>
      <c r="AGN113" s="1341"/>
      <c r="AGO113" s="1341"/>
      <c r="AGP113" s="1341"/>
      <c r="AGQ113" s="1341"/>
      <c r="AGR113" s="1341"/>
      <c r="AGS113" s="1341"/>
      <c r="AGT113" s="1341"/>
      <c r="AGU113" s="1341"/>
      <c r="AGV113" s="1341"/>
      <c r="AGW113" s="1341"/>
      <c r="AGX113" s="1341"/>
      <c r="AGY113" s="1341"/>
      <c r="AGZ113" s="1341"/>
      <c r="AHA113" s="1341"/>
      <c r="AHB113" s="1341"/>
      <c r="AHC113" s="1341"/>
      <c r="AHD113" s="1341"/>
      <c r="AHE113" s="1341"/>
      <c r="AHF113" s="1341"/>
      <c r="AHG113" s="1341"/>
      <c r="AHH113" s="1341"/>
      <c r="AHI113" s="1341"/>
      <c r="AHJ113" s="1341"/>
      <c r="AHK113" s="1341"/>
      <c r="AHL113" s="1341"/>
      <c r="AHM113" s="1341"/>
      <c r="AHN113" s="1341"/>
      <c r="AHO113" s="1341"/>
      <c r="AHP113" s="1341"/>
      <c r="AHQ113" s="1341"/>
      <c r="AHR113" s="1341"/>
      <c r="AHS113" s="1341"/>
      <c r="AHT113" s="1341"/>
      <c r="AHU113" s="1341"/>
      <c r="AHV113" s="1341"/>
      <c r="AHW113" s="1341"/>
      <c r="AHX113" s="1341"/>
      <c r="AHY113" s="1341"/>
      <c r="AHZ113" s="1341"/>
      <c r="AIA113" s="1341"/>
      <c r="AIB113" s="1341"/>
      <c r="AIC113" s="1341"/>
      <c r="AID113" s="1341"/>
      <c r="AIE113" s="1341"/>
      <c r="AIF113" s="1341"/>
      <c r="AIG113" s="1341"/>
      <c r="AIH113" s="1341"/>
      <c r="AII113" s="1341"/>
      <c r="AIJ113" s="1341"/>
      <c r="AIK113" s="1341"/>
      <c r="AIL113" s="1341"/>
      <c r="AIM113" s="1341"/>
      <c r="AIN113" s="1341"/>
      <c r="AIO113" s="1341"/>
      <c r="AIP113" s="1341"/>
      <c r="AIQ113" s="1341"/>
      <c r="AIR113" s="1341"/>
      <c r="AIS113" s="1341"/>
      <c r="AIT113" s="1341"/>
      <c r="AIU113" s="1341"/>
      <c r="AIV113" s="1341"/>
      <c r="AIW113" s="1341"/>
      <c r="AIX113" s="1341"/>
      <c r="AIY113" s="1341"/>
      <c r="AIZ113" s="1341"/>
      <c r="AJA113" s="1341"/>
      <c r="AJB113" s="1341"/>
      <c r="AJC113" s="1341"/>
      <c r="AJD113" s="1341"/>
      <c r="AJE113" s="1341"/>
      <c r="AJF113" s="1341"/>
      <c r="AJG113" s="1341"/>
      <c r="AJH113" s="1341"/>
      <c r="AJI113" s="1341"/>
      <c r="AJJ113" s="1341"/>
      <c r="AJK113" s="1341"/>
      <c r="AJL113" s="1341"/>
      <c r="AJM113" s="1341"/>
      <c r="AJN113" s="1341"/>
      <c r="AJO113" s="1341"/>
      <c r="AJP113" s="1341"/>
      <c r="AJQ113" s="1341"/>
      <c r="AJR113" s="1341"/>
      <c r="AJS113" s="1341"/>
      <c r="AJT113" s="1341"/>
      <c r="AJU113" s="1341"/>
      <c r="AJV113" s="1341"/>
      <c r="AJW113" s="1341"/>
      <c r="AJX113" s="1341"/>
      <c r="AJY113" s="1341"/>
      <c r="AJZ113" s="1341"/>
      <c r="AKA113" s="1341"/>
      <c r="AKB113" s="1341"/>
      <c r="AKC113" s="1341"/>
      <c r="AKD113" s="1341"/>
      <c r="AKE113" s="1341"/>
      <c r="AKF113" s="1341"/>
      <c r="AKG113" s="1341"/>
      <c r="AKH113" s="1341"/>
      <c r="AKI113" s="1341"/>
      <c r="AKJ113" s="1341"/>
      <c r="AKK113" s="1341"/>
      <c r="AKL113" s="1341"/>
      <c r="AKM113" s="1341"/>
      <c r="AKN113" s="1341"/>
      <c r="AKO113" s="1341"/>
      <c r="AKP113" s="1341"/>
      <c r="AKQ113" s="1341"/>
      <c r="AKR113" s="1341"/>
      <c r="AKS113" s="1341"/>
      <c r="AKT113" s="1341"/>
      <c r="AKU113" s="1341"/>
      <c r="AKV113" s="1341"/>
      <c r="AKW113" s="1341"/>
      <c r="AKX113" s="1341"/>
      <c r="AKY113" s="1341"/>
      <c r="AKZ113" s="1341"/>
      <c r="ALA113" s="1341"/>
      <c r="ALB113" s="1341"/>
      <c r="ALC113" s="1341"/>
      <c r="ALD113" s="1341"/>
      <c r="ALE113" s="1341"/>
      <c r="ALF113" s="1341"/>
      <c r="ALG113" s="1341"/>
      <c r="ALH113" s="1341"/>
      <c r="ALI113" s="1341"/>
      <c r="ALJ113" s="1341"/>
      <c r="ALK113" s="1341"/>
      <c r="ALL113" s="1341"/>
      <c r="ALM113" s="1341"/>
      <c r="ALN113" s="1341"/>
      <c r="ALO113" s="1341"/>
      <c r="ALP113" s="1341"/>
      <c r="ALQ113" s="1341"/>
      <c r="ALR113" s="1341"/>
      <c r="ALS113" s="1341"/>
      <c r="ALT113" s="1341"/>
      <c r="ALU113" s="1341"/>
      <c r="ALV113" s="1341"/>
      <c r="ALW113" s="1341"/>
      <c r="ALX113" s="1341"/>
      <c r="ALY113" s="1341"/>
      <c r="ALZ113" s="1341"/>
      <c r="AMA113" s="1341"/>
      <c r="AMB113" s="1341"/>
      <c r="AMC113" s="1341"/>
      <c r="AMD113" s="1341"/>
      <c r="AME113" s="1341"/>
      <c r="AMF113" s="1341"/>
      <c r="AMG113" s="1341"/>
      <c r="AMH113" s="1341"/>
      <c r="AMI113" s="1341"/>
      <c r="AMJ113" s="1341"/>
      <c r="AMK113" s="1341"/>
      <c r="AML113" s="1341"/>
      <c r="AMM113" s="1341"/>
      <c r="AMN113" s="1341"/>
      <c r="AMO113" s="1341"/>
      <c r="AMP113" s="1341"/>
      <c r="AMQ113" s="1341"/>
      <c r="AMR113" s="1341"/>
      <c r="AMS113" s="1341"/>
      <c r="AMT113" s="1341"/>
      <c r="AMU113" s="1341"/>
      <c r="AMV113" s="1341"/>
      <c r="AMW113" s="1341"/>
      <c r="AMX113" s="1341"/>
      <c r="AMY113" s="1341"/>
      <c r="AMZ113" s="1341"/>
      <c r="ANA113" s="1341"/>
      <c r="ANB113" s="1341"/>
      <c r="ANC113" s="1341"/>
      <c r="AND113" s="1341"/>
      <c r="ANE113" s="1341"/>
      <c r="ANF113" s="1341"/>
      <c r="ANG113" s="1341"/>
      <c r="ANH113" s="1341"/>
      <c r="ANI113" s="1341"/>
      <c r="ANJ113" s="1341"/>
      <c r="ANK113" s="1341"/>
      <c r="ANL113" s="1341"/>
      <c r="ANM113" s="1341"/>
      <c r="ANN113" s="1341"/>
      <c r="ANO113" s="1341"/>
      <c r="ANP113" s="1341"/>
      <c r="ANQ113" s="1341"/>
      <c r="ANR113" s="1341"/>
      <c r="ANS113" s="1341"/>
      <c r="ANT113" s="1341"/>
      <c r="ANU113" s="1341"/>
      <c r="ANV113" s="1341"/>
      <c r="ANW113" s="1341"/>
      <c r="ANX113" s="1341"/>
      <c r="ANY113" s="1341"/>
      <c r="ANZ113" s="1341"/>
      <c r="AOA113" s="1341"/>
      <c r="AOB113" s="1341"/>
      <c r="AOC113" s="1341"/>
      <c r="AOD113" s="1341"/>
      <c r="AOE113" s="1341"/>
      <c r="AOF113" s="1341"/>
      <c r="AOG113" s="1341"/>
      <c r="AOH113" s="1341"/>
      <c r="AOI113" s="1341"/>
      <c r="AOJ113" s="1341"/>
      <c r="AOK113" s="1341"/>
      <c r="AOL113" s="1341"/>
      <c r="AOM113" s="1341"/>
      <c r="AON113" s="1341"/>
      <c r="AOO113" s="1341"/>
      <c r="AOP113" s="1341"/>
      <c r="AOQ113" s="1341"/>
      <c r="AOR113" s="1341"/>
      <c r="AOS113" s="1341"/>
      <c r="AOT113" s="1341"/>
      <c r="AOU113" s="1341"/>
      <c r="AOV113" s="1341"/>
      <c r="AOW113" s="1341"/>
      <c r="AOX113" s="1341"/>
      <c r="AOY113" s="1341"/>
      <c r="AOZ113" s="1341"/>
      <c r="APA113" s="1341"/>
      <c r="APB113" s="1341"/>
      <c r="APC113" s="1341"/>
      <c r="APD113" s="1341"/>
      <c r="APE113" s="1341"/>
      <c r="APF113" s="1341"/>
      <c r="APG113" s="1341"/>
      <c r="APH113" s="1341"/>
      <c r="API113" s="1341"/>
      <c r="APJ113" s="1341"/>
      <c r="APK113" s="1341"/>
      <c r="APL113" s="1341"/>
      <c r="APM113" s="1341"/>
      <c r="APN113" s="1341"/>
      <c r="APO113" s="1341"/>
      <c r="APP113" s="1341"/>
      <c r="APQ113" s="1341"/>
      <c r="APR113" s="1341"/>
      <c r="APS113" s="1341"/>
      <c r="APT113" s="1341"/>
      <c r="APU113" s="1341"/>
      <c r="APV113" s="1341"/>
      <c r="APW113" s="1341"/>
      <c r="APX113" s="1341"/>
      <c r="APY113" s="1341"/>
      <c r="APZ113" s="1341"/>
      <c r="AQA113" s="1341"/>
      <c r="AQB113" s="1341"/>
      <c r="AQC113" s="1341"/>
      <c r="AQD113" s="1341"/>
      <c r="AQE113" s="1341"/>
      <c r="AQF113" s="1341"/>
      <c r="AQG113" s="1341"/>
      <c r="AQH113" s="1341"/>
      <c r="AQI113" s="1341"/>
      <c r="AQJ113" s="1341"/>
      <c r="AQK113" s="1341"/>
      <c r="AQL113" s="1341"/>
      <c r="AQM113" s="1341"/>
      <c r="AQN113" s="1341"/>
      <c r="AQO113" s="1341"/>
      <c r="AQP113" s="1341"/>
      <c r="AQQ113" s="1341"/>
      <c r="AQR113" s="1341"/>
      <c r="AQS113" s="1341"/>
      <c r="AQT113" s="1341"/>
      <c r="AQU113" s="1341"/>
      <c r="AQV113" s="1341"/>
      <c r="AQW113" s="1341"/>
      <c r="AQX113" s="1341"/>
      <c r="AQY113" s="1341"/>
      <c r="AQZ113" s="1341"/>
      <c r="ARA113" s="1341"/>
      <c r="ARB113" s="1341"/>
      <c r="ARC113" s="1341"/>
      <c r="ARD113" s="1341"/>
      <c r="ARE113" s="1341"/>
      <c r="ARF113" s="1341"/>
      <c r="ARG113" s="1341"/>
      <c r="ARH113" s="1341"/>
      <c r="ARI113" s="1341"/>
      <c r="ARJ113" s="1341"/>
      <c r="ARK113" s="1341"/>
      <c r="ARL113" s="1341"/>
      <c r="ARM113" s="1341"/>
      <c r="ARN113" s="1341"/>
      <c r="ARO113" s="1341"/>
      <c r="ARP113" s="1341"/>
      <c r="ARQ113" s="1341"/>
      <c r="ARR113" s="1341"/>
      <c r="ARS113" s="1341"/>
      <c r="ART113" s="1341"/>
      <c r="ARU113" s="1341"/>
      <c r="ARV113" s="1341"/>
      <c r="ARW113" s="1341"/>
      <c r="ARX113" s="1341"/>
      <c r="ARY113" s="1341"/>
      <c r="ARZ113" s="1341"/>
      <c r="ASA113" s="1341"/>
      <c r="ASB113" s="1341"/>
      <c r="ASC113" s="1341"/>
      <c r="ASD113" s="1341"/>
      <c r="ASE113" s="1341"/>
      <c r="ASF113" s="1341"/>
      <c r="ASG113" s="1341"/>
      <c r="ASH113" s="1341"/>
      <c r="ASI113" s="1341"/>
      <c r="ASJ113" s="1341"/>
      <c r="ASK113" s="1341"/>
      <c r="ASL113" s="1341"/>
      <c r="ASM113" s="1341"/>
      <c r="ASN113" s="1341"/>
      <c r="ASO113" s="1341"/>
      <c r="ASP113" s="1341"/>
      <c r="ASQ113" s="1341"/>
      <c r="ASR113" s="1341"/>
      <c r="ASS113" s="1341"/>
      <c r="AST113" s="1341"/>
      <c r="ASU113" s="1341"/>
      <c r="ASV113" s="1341"/>
      <c r="ASW113" s="1341"/>
      <c r="ASX113" s="1341"/>
      <c r="ASY113" s="1341"/>
      <c r="ASZ113" s="1341"/>
      <c r="ATA113" s="1341"/>
      <c r="ATB113" s="1341"/>
      <c r="ATC113" s="1341"/>
      <c r="ATD113" s="1341"/>
      <c r="ATE113" s="1341"/>
      <c r="ATF113" s="1341"/>
      <c r="ATG113" s="1341"/>
      <c r="ATH113" s="1341"/>
      <c r="ATI113" s="1341"/>
      <c r="ATJ113" s="1341"/>
      <c r="ATK113" s="1341"/>
      <c r="ATL113" s="1341"/>
      <c r="ATM113" s="1341"/>
      <c r="ATN113" s="1341"/>
      <c r="ATO113" s="1341"/>
      <c r="ATP113" s="1341"/>
      <c r="ATQ113" s="1341"/>
      <c r="ATR113" s="1341"/>
      <c r="ATS113" s="1341"/>
      <c r="ATT113" s="1341"/>
      <c r="ATU113" s="1341"/>
      <c r="ATV113" s="1341"/>
      <c r="ATW113" s="1341"/>
      <c r="ATX113" s="1341"/>
      <c r="ATY113" s="1341"/>
      <c r="ATZ113" s="1341"/>
      <c r="AUA113" s="1341"/>
      <c r="AUB113" s="1341"/>
      <c r="AUC113" s="1341"/>
      <c r="AUD113" s="1341"/>
      <c r="AUE113" s="1341"/>
      <c r="AUF113" s="1341"/>
      <c r="AUG113" s="1341"/>
      <c r="AUH113" s="1341"/>
      <c r="AUI113" s="1341"/>
      <c r="AUJ113" s="1341"/>
      <c r="AUK113" s="1341"/>
      <c r="AUL113" s="1341"/>
      <c r="AUM113" s="1341"/>
      <c r="AUN113" s="1341"/>
      <c r="AUO113" s="1341"/>
      <c r="AUP113" s="1341"/>
      <c r="AUQ113" s="1341"/>
      <c r="AUR113" s="1341"/>
      <c r="AUS113" s="1341"/>
      <c r="AUT113" s="1341"/>
      <c r="AUU113" s="1341"/>
      <c r="AUV113" s="1341"/>
      <c r="AUW113" s="1341"/>
      <c r="AUX113" s="1341"/>
      <c r="AUY113" s="1341"/>
      <c r="AUZ113" s="1341"/>
      <c r="AVA113" s="1341"/>
      <c r="AVB113" s="1341"/>
      <c r="AVC113" s="1341"/>
      <c r="AVD113" s="1341"/>
      <c r="AVE113" s="1341"/>
      <c r="AVF113" s="1341"/>
      <c r="AVG113" s="1341"/>
      <c r="AVH113" s="1341"/>
      <c r="AVI113" s="1341"/>
      <c r="AVJ113" s="1341"/>
      <c r="AVK113" s="1341"/>
      <c r="AVL113" s="1341"/>
      <c r="AVM113" s="1341"/>
      <c r="AVN113" s="1341"/>
      <c r="AVO113" s="1341"/>
      <c r="AVP113" s="1341"/>
      <c r="AVQ113" s="1341"/>
      <c r="AVR113" s="1341"/>
      <c r="AVS113" s="1341"/>
      <c r="AVT113" s="1341"/>
      <c r="AVU113" s="1341"/>
      <c r="AVV113" s="1341"/>
      <c r="AVW113" s="1341"/>
      <c r="AVX113" s="1341"/>
      <c r="AVY113" s="1341"/>
      <c r="AVZ113" s="1341"/>
      <c r="AWA113" s="1341"/>
      <c r="AWB113" s="1341"/>
      <c r="AWC113" s="1341"/>
      <c r="AWD113" s="1341"/>
      <c r="AWE113" s="1341"/>
      <c r="AWF113" s="1341"/>
      <c r="AWG113" s="1341"/>
      <c r="AWH113" s="1341"/>
      <c r="AWI113" s="1341"/>
      <c r="AWJ113" s="1341"/>
      <c r="AWK113" s="1341"/>
      <c r="AWL113" s="1341"/>
      <c r="AWM113" s="1341"/>
      <c r="AWN113" s="1341"/>
      <c r="AWO113" s="1341"/>
      <c r="AWP113" s="1341"/>
      <c r="AWQ113" s="1341"/>
      <c r="AWR113" s="1341"/>
      <c r="AWS113" s="1341"/>
      <c r="AWT113" s="1341"/>
      <c r="AWU113" s="1341"/>
      <c r="AWV113" s="1341"/>
      <c r="AWW113" s="1341"/>
      <c r="AWX113" s="1341"/>
      <c r="AWY113" s="1341"/>
      <c r="AWZ113" s="1341"/>
      <c r="AXA113" s="1341"/>
      <c r="AXB113" s="1341"/>
      <c r="AXC113" s="1341"/>
      <c r="AXD113" s="1341"/>
      <c r="AXE113" s="1341"/>
      <c r="AXF113" s="1341"/>
      <c r="AXG113" s="1341"/>
      <c r="AXH113" s="1341"/>
      <c r="AXI113" s="1341"/>
      <c r="AXJ113" s="1341"/>
      <c r="AXK113" s="1341"/>
      <c r="AXL113" s="1341"/>
      <c r="AXM113" s="1341"/>
      <c r="AXN113" s="1341"/>
      <c r="AXO113" s="1341"/>
      <c r="AXP113" s="1341"/>
      <c r="AXQ113" s="1341"/>
      <c r="AXR113" s="1341"/>
      <c r="AXS113" s="1341"/>
      <c r="AXT113" s="1341"/>
      <c r="AXU113" s="1341"/>
      <c r="AXV113" s="1341"/>
      <c r="AXW113" s="1341"/>
      <c r="AXX113" s="1341"/>
      <c r="AXY113" s="1341"/>
      <c r="AXZ113" s="1341"/>
      <c r="AYA113" s="1341"/>
      <c r="AYB113" s="1341"/>
      <c r="AYC113" s="1341"/>
      <c r="AYD113" s="1341"/>
      <c r="AYE113" s="1341"/>
      <c r="AYF113" s="1341"/>
      <c r="AYG113" s="1341"/>
      <c r="AYH113" s="1341"/>
      <c r="AYI113" s="1341"/>
      <c r="AYJ113" s="1341"/>
      <c r="AYK113" s="1341"/>
      <c r="AYL113" s="1341"/>
      <c r="AYM113" s="1341"/>
      <c r="AYN113" s="1341"/>
      <c r="AYO113" s="1341"/>
      <c r="AYP113" s="1341"/>
      <c r="AYQ113" s="1341"/>
      <c r="AYR113" s="1341"/>
      <c r="AYS113" s="1341"/>
      <c r="AYT113" s="1341"/>
      <c r="AYU113" s="1341"/>
      <c r="AYV113" s="1341"/>
      <c r="AYW113" s="1341"/>
      <c r="AYX113" s="1341"/>
      <c r="AYY113" s="1341"/>
      <c r="AYZ113" s="1341"/>
      <c r="AZA113" s="1341"/>
      <c r="AZB113" s="1341"/>
      <c r="AZC113" s="1341"/>
      <c r="AZD113" s="1341"/>
      <c r="AZE113" s="1341"/>
      <c r="AZF113" s="1341"/>
      <c r="AZG113" s="1341"/>
      <c r="AZH113" s="1341"/>
      <c r="AZI113" s="1341"/>
      <c r="AZJ113" s="1341"/>
      <c r="AZK113" s="1341"/>
      <c r="AZL113" s="1341"/>
      <c r="AZM113" s="1341"/>
      <c r="AZN113" s="1341"/>
      <c r="AZO113" s="1341"/>
      <c r="AZP113" s="1341"/>
      <c r="AZQ113" s="1341"/>
      <c r="AZR113" s="1341"/>
      <c r="AZS113" s="1341"/>
      <c r="AZT113" s="1341"/>
      <c r="AZU113" s="1341"/>
      <c r="AZV113" s="1341"/>
      <c r="AZW113" s="1341"/>
      <c r="AZX113" s="1341"/>
      <c r="AZY113" s="1341"/>
      <c r="AZZ113" s="1341"/>
      <c r="BAA113" s="1341"/>
      <c r="BAB113" s="1341"/>
      <c r="BAC113" s="1341"/>
      <c r="BAD113" s="1341"/>
      <c r="BAE113" s="1341"/>
      <c r="BAF113" s="1341"/>
      <c r="BAG113" s="1341"/>
      <c r="BAH113" s="1341"/>
      <c r="BAI113" s="1341"/>
      <c r="BAJ113" s="1341"/>
      <c r="BAK113" s="1341"/>
      <c r="BAL113" s="1341"/>
      <c r="BAM113" s="1341"/>
      <c r="BAN113" s="1341"/>
      <c r="BAO113" s="1341"/>
      <c r="BAP113" s="1341"/>
      <c r="BAQ113" s="1341"/>
      <c r="BAR113" s="1341"/>
      <c r="BAS113" s="1341"/>
      <c r="BAT113" s="1341"/>
      <c r="BAU113" s="1341"/>
      <c r="BAV113" s="1341"/>
      <c r="BAW113" s="1341"/>
      <c r="BAX113" s="1341"/>
      <c r="BAY113" s="1341"/>
      <c r="BAZ113" s="1341"/>
      <c r="BBA113" s="1341"/>
      <c r="BBB113" s="1341"/>
      <c r="BBC113" s="1341"/>
      <c r="BBD113" s="1341"/>
      <c r="BBE113" s="1341"/>
      <c r="BBF113" s="1341"/>
      <c r="BBG113" s="1341"/>
      <c r="BBH113" s="1341"/>
      <c r="BBI113" s="1341"/>
      <c r="BBJ113" s="1341"/>
      <c r="BBK113" s="1341"/>
      <c r="BBL113" s="1341"/>
      <c r="BBM113" s="1341"/>
      <c r="BBN113" s="1341"/>
      <c r="BBO113" s="1341"/>
      <c r="BBP113" s="1341"/>
      <c r="BBQ113" s="1341"/>
      <c r="BBR113" s="1341"/>
      <c r="BBS113" s="1341"/>
      <c r="BBT113" s="1341"/>
      <c r="BBU113" s="1341"/>
      <c r="BBV113" s="1341"/>
      <c r="BBW113" s="1341"/>
      <c r="BBX113" s="1341"/>
      <c r="BBY113" s="1341"/>
      <c r="BBZ113" s="1341"/>
      <c r="BCA113" s="1341"/>
      <c r="BCB113" s="1341"/>
      <c r="BCC113" s="1341"/>
      <c r="BCD113" s="1341"/>
      <c r="BCE113" s="1341"/>
      <c r="BCF113" s="1341"/>
      <c r="BCG113" s="1341"/>
      <c r="BCH113" s="1341"/>
      <c r="BCI113" s="1341"/>
      <c r="BCJ113" s="1341"/>
      <c r="BCK113" s="1341"/>
      <c r="BCL113" s="1341"/>
      <c r="BCM113" s="1341"/>
      <c r="BCN113" s="1341"/>
      <c r="BCO113" s="1341"/>
      <c r="BCP113" s="1341"/>
      <c r="BCQ113" s="1341"/>
      <c r="BCR113" s="1341"/>
      <c r="BCS113" s="1341"/>
      <c r="BCT113" s="1341"/>
      <c r="BCU113" s="1341"/>
      <c r="BCV113" s="1341"/>
      <c r="BCW113" s="1341"/>
      <c r="BCX113" s="1341"/>
      <c r="BCY113" s="1341"/>
      <c r="BCZ113" s="1341"/>
      <c r="BDA113" s="1341"/>
      <c r="BDB113" s="1341"/>
      <c r="BDC113" s="1341"/>
      <c r="BDD113" s="1341"/>
      <c r="BDE113" s="1341"/>
      <c r="BDF113" s="1341"/>
      <c r="BDG113" s="1341"/>
      <c r="BDH113" s="1341"/>
      <c r="BDI113" s="1341"/>
      <c r="BDJ113" s="1341"/>
      <c r="BDK113" s="1341"/>
      <c r="BDL113" s="1341"/>
      <c r="BDM113" s="1341"/>
      <c r="BDN113" s="1341"/>
      <c r="BDO113" s="1341"/>
      <c r="BDP113" s="1341"/>
      <c r="BDQ113" s="1341"/>
      <c r="BDR113" s="1341"/>
      <c r="BDS113" s="1341"/>
      <c r="BDT113" s="1341"/>
      <c r="BDU113" s="1341"/>
      <c r="BDV113" s="1341"/>
      <c r="BDW113" s="1341"/>
      <c r="BDX113" s="1341"/>
      <c r="BDY113" s="1341"/>
      <c r="BDZ113" s="1341"/>
      <c r="BEA113" s="1341"/>
      <c r="BEB113" s="1341"/>
      <c r="BEC113" s="1341"/>
      <c r="BED113" s="1341"/>
      <c r="BEE113" s="1341"/>
      <c r="BEF113" s="1341"/>
      <c r="BEG113" s="1341"/>
      <c r="BEH113" s="1341"/>
      <c r="BEI113" s="1341"/>
      <c r="BEJ113" s="1341"/>
      <c r="BEK113" s="1341"/>
      <c r="BEL113" s="1341"/>
      <c r="BEM113" s="1341"/>
      <c r="BEN113" s="1341"/>
      <c r="BEO113" s="1341"/>
      <c r="BEP113" s="1341"/>
      <c r="BEQ113" s="1341"/>
      <c r="BER113" s="1341"/>
      <c r="BES113" s="1341"/>
      <c r="BET113" s="1341"/>
      <c r="BEU113" s="1341"/>
      <c r="BEV113" s="1341"/>
      <c r="BEW113" s="1341"/>
      <c r="BEX113" s="1341"/>
      <c r="BEY113" s="1341"/>
      <c r="BEZ113" s="1341"/>
      <c r="BFA113" s="1341"/>
      <c r="BFB113" s="1341"/>
      <c r="BFC113" s="1341"/>
      <c r="BFD113" s="1341"/>
      <c r="BFE113" s="1341"/>
      <c r="BFF113" s="1341"/>
      <c r="BFG113" s="1341"/>
      <c r="BFH113" s="1341"/>
      <c r="BFI113" s="1341"/>
      <c r="BFJ113" s="1341"/>
      <c r="BFK113" s="1341"/>
      <c r="BFL113" s="1341"/>
      <c r="BFM113" s="1341"/>
      <c r="BFN113" s="1341"/>
      <c r="BFO113" s="1341"/>
      <c r="BFP113" s="1341"/>
      <c r="BFQ113" s="1341"/>
      <c r="BFR113" s="1341"/>
      <c r="BFS113" s="1341"/>
      <c r="BFT113" s="1341"/>
      <c r="BFU113" s="1341"/>
      <c r="BFV113" s="1341"/>
      <c r="BFW113" s="1341"/>
      <c r="BFX113" s="1341"/>
      <c r="BFY113" s="1341"/>
      <c r="BFZ113" s="1341"/>
      <c r="BGA113" s="1341"/>
      <c r="BGB113" s="1341"/>
      <c r="BGC113" s="1341"/>
      <c r="BGD113" s="1341"/>
      <c r="BGE113" s="1341"/>
      <c r="BGF113" s="1341"/>
      <c r="BGG113" s="1341"/>
      <c r="BGH113" s="1341"/>
      <c r="BGI113" s="1341"/>
      <c r="BGJ113" s="1341"/>
      <c r="BGK113" s="1341"/>
      <c r="BGL113" s="1341"/>
      <c r="BGM113" s="1341"/>
      <c r="BGN113" s="1341"/>
      <c r="BGO113" s="1341"/>
      <c r="BGP113" s="1341"/>
      <c r="BGQ113" s="1341"/>
      <c r="BGR113" s="1341"/>
      <c r="BGS113" s="1341"/>
      <c r="BGT113" s="1341"/>
      <c r="BGU113" s="1341"/>
      <c r="BGV113" s="1341"/>
      <c r="BGW113" s="1341"/>
      <c r="BGX113" s="1341"/>
      <c r="BGY113" s="1341"/>
      <c r="BGZ113" s="1341"/>
      <c r="BHA113" s="1341"/>
      <c r="BHB113" s="1341"/>
      <c r="BHC113" s="1341"/>
      <c r="BHD113" s="1341"/>
      <c r="BHE113" s="1341"/>
      <c r="BHF113" s="1341"/>
      <c r="BHG113" s="1341"/>
      <c r="BHH113" s="1341"/>
      <c r="BHI113" s="1341"/>
      <c r="BHJ113" s="1341"/>
      <c r="BHK113" s="1341"/>
      <c r="BHL113" s="1341"/>
      <c r="BHM113" s="1341"/>
      <c r="BHN113" s="1341"/>
      <c r="BHO113" s="1341"/>
      <c r="BHP113" s="1341"/>
      <c r="BHQ113" s="1341"/>
      <c r="BHR113" s="1341"/>
      <c r="BHS113" s="1341"/>
      <c r="BHT113" s="1341"/>
      <c r="BHU113" s="1341"/>
      <c r="BHV113" s="1341"/>
      <c r="BHW113" s="1341"/>
      <c r="BHX113" s="1341"/>
      <c r="BHY113" s="1341"/>
      <c r="BHZ113" s="1341"/>
      <c r="BIA113" s="1341"/>
      <c r="BIB113" s="1341"/>
      <c r="BIC113" s="1341"/>
      <c r="BID113" s="1341"/>
      <c r="BIE113" s="1341"/>
      <c r="BIF113" s="1341"/>
      <c r="BIG113" s="1341"/>
      <c r="BIH113" s="1341"/>
      <c r="BII113" s="1341"/>
      <c r="BIJ113" s="1341"/>
      <c r="BIK113" s="1341"/>
      <c r="BIL113" s="1341"/>
      <c r="BIM113" s="1341"/>
      <c r="BIN113" s="1341"/>
      <c r="BIO113" s="1341"/>
      <c r="BIP113" s="1341"/>
      <c r="BIQ113" s="1341"/>
      <c r="BIR113" s="1341"/>
      <c r="BIS113" s="1341"/>
      <c r="BIT113" s="1341"/>
      <c r="BIU113" s="1341"/>
      <c r="BIV113" s="1341"/>
      <c r="BIW113" s="1341"/>
      <c r="BIX113" s="1341"/>
      <c r="BIY113" s="1341"/>
      <c r="BIZ113" s="1341"/>
      <c r="BJA113" s="1341"/>
      <c r="BJB113" s="1341"/>
      <c r="BJC113" s="1341"/>
      <c r="BJD113" s="1341"/>
      <c r="BJE113" s="1341"/>
      <c r="BJF113" s="1341"/>
      <c r="BJG113" s="1341"/>
      <c r="BJH113" s="1341"/>
      <c r="BJI113" s="1341"/>
      <c r="BJJ113" s="1341"/>
      <c r="BJK113" s="1341"/>
      <c r="BJL113" s="1341"/>
      <c r="BJM113" s="1341"/>
      <c r="BJN113" s="1341"/>
      <c r="BJO113" s="1341"/>
      <c r="BJP113" s="1341"/>
      <c r="BJQ113" s="1341"/>
      <c r="BJR113" s="1341"/>
      <c r="BJS113" s="1341"/>
      <c r="BJT113" s="1341"/>
      <c r="BJU113" s="1341"/>
      <c r="BJV113" s="1341"/>
      <c r="BJW113" s="1341"/>
      <c r="BJX113" s="1341"/>
      <c r="BJY113" s="1341"/>
      <c r="BJZ113" s="1341"/>
      <c r="BKA113" s="1341"/>
      <c r="BKB113" s="1341"/>
      <c r="BKC113" s="1341"/>
      <c r="BKD113" s="1341"/>
      <c r="BKE113" s="1341"/>
      <c r="BKF113" s="1341"/>
      <c r="BKG113" s="1341"/>
      <c r="BKH113" s="1341"/>
      <c r="BKI113" s="1341"/>
      <c r="BKJ113" s="1341"/>
      <c r="BKK113" s="1341"/>
      <c r="BKL113" s="1341"/>
      <c r="BKM113" s="1341"/>
      <c r="BKN113" s="1341"/>
      <c r="BKO113" s="1341"/>
      <c r="BKP113" s="1341"/>
      <c r="BKQ113" s="1341"/>
      <c r="BKR113" s="1341"/>
      <c r="BKS113" s="1341"/>
      <c r="BKT113" s="1341"/>
      <c r="BKU113" s="1341"/>
      <c r="BKV113" s="1341"/>
      <c r="BKW113" s="1341"/>
      <c r="BKX113" s="1341"/>
      <c r="BKY113" s="1341"/>
      <c r="BKZ113" s="1341"/>
      <c r="BLA113" s="1341"/>
      <c r="BLB113" s="1341"/>
      <c r="BLC113" s="1341"/>
      <c r="BLD113" s="1341"/>
      <c r="BLE113" s="1341"/>
      <c r="BLF113" s="1341"/>
      <c r="BLG113" s="1341"/>
      <c r="BLH113" s="1341"/>
      <c r="BLI113" s="1341"/>
      <c r="BLJ113" s="1341"/>
      <c r="BLK113" s="1341"/>
      <c r="BLL113" s="1341"/>
      <c r="BLM113" s="1341"/>
      <c r="BLN113" s="1341"/>
      <c r="BLO113" s="1341"/>
      <c r="BLP113" s="1341"/>
      <c r="BLQ113" s="1341"/>
      <c r="BLR113" s="1341"/>
      <c r="BLS113" s="1341"/>
      <c r="BLT113" s="1341"/>
      <c r="BLU113" s="1341"/>
      <c r="BLV113" s="1341"/>
      <c r="BLW113" s="1341"/>
      <c r="BLX113" s="1341"/>
      <c r="BLY113" s="1341"/>
      <c r="BLZ113" s="1341"/>
      <c r="BMA113" s="1341"/>
      <c r="BMB113" s="1341"/>
      <c r="BMC113" s="1341"/>
      <c r="BMD113" s="1341"/>
      <c r="BME113" s="1341"/>
      <c r="BMF113" s="1341"/>
      <c r="BMG113" s="1341"/>
      <c r="BMH113" s="1341"/>
      <c r="BMI113" s="1341"/>
      <c r="BMJ113" s="1341"/>
      <c r="BMK113" s="1341"/>
      <c r="BML113" s="1341"/>
      <c r="BMM113" s="1341"/>
      <c r="BMN113" s="1341"/>
      <c r="BMO113" s="1341"/>
      <c r="BMP113" s="1341"/>
      <c r="BMQ113" s="1341"/>
      <c r="BMR113" s="1341"/>
      <c r="BMS113" s="1341"/>
      <c r="BMT113" s="1341"/>
      <c r="BMU113" s="1341"/>
      <c r="BMV113" s="1341"/>
      <c r="BMW113" s="1341"/>
      <c r="BMX113" s="1341"/>
      <c r="BMY113" s="1341"/>
      <c r="BMZ113" s="1341"/>
      <c r="BNA113" s="1341"/>
      <c r="BNB113" s="1341"/>
      <c r="BNC113" s="1341"/>
      <c r="BND113" s="1341"/>
      <c r="BNE113" s="1341"/>
      <c r="BNF113" s="1341"/>
      <c r="BNG113" s="1341"/>
      <c r="BNH113" s="1341"/>
      <c r="BNI113" s="1341"/>
      <c r="BNJ113" s="1341"/>
      <c r="BNK113" s="1341"/>
      <c r="BNL113" s="1341"/>
      <c r="BNM113" s="1341"/>
      <c r="BNN113" s="1341"/>
      <c r="BNO113" s="1341"/>
      <c r="BNP113" s="1341"/>
      <c r="BNQ113" s="1341"/>
      <c r="BNR113" s="1341"/>
      <c r="BNS113" s="1341"/>
      <c r="BNT113" s="1341"/>
      <c r="BNU113" s="1341"/>
      <c r="BNV113" s="1341"/>
      <c r="BNW113" s="1341"/>
      <c r="BNX113" s="1341"/>
      <c r="BNY113" s="1341"/>
      <c r="BNZ113" s="1341"/>
      <c r="BOA113" s="1341"/>
      <c r="BOB113" s="1341"/>
      <c r="BOC113" s="1341"/>
      <c r="BOD113" s="1341"/>
      <c r="BOE113" s="1341"/>
      <c r="BOF113" s="1341"/>
      <c r="BOG113" s="1341"/>
      <c r="BOH113" s="1341"/>
      <c r="BOI113" s="1341"/>
      <c r="BOJ113" s="1341"/>
      <c r="BOK113" s="1341"/>
      <c r="BOL113" s="1341"/>
      <c r="BOM113" s="1341"/>
      <c r="BON113" s="1341"/>
      <c r="BOO113" s="1341"/>
      <c r="BOP113" s="1341"/>
      <c r="BOQ113" s="1341"/>
      <c r="BOR113" s="1341"/>
      <c r="BOS113" s="1341"/>
      <c r="BOT113" s="1341"/>
      <c r="BOU113" s="1341"/>
      <c r="BOV113" s="1341"/>
      <c r="BOW113" s="1341"/>
      <c r="BOX113" s="1341"/>
      <c r="BOY113" s="1341"/>
      <c r="BOZ113" s="1341"/>
      <c r="BPA113" s="1341"/>
      <c r="BPB113" s="1341"/>
      <c r="BPC113" s="1341"/>
      <c r="BPD113" s="1341"/>
      <c r="BPE113" s="1341"/>
      <c r="BPF113" s="1341"/>
      <c r="BPG113" s="1341"/>
      <c r="BPH113" s="1341"/>
      <c r="BPI113" s="1341"/>
      <c r="BPJ113" s="1341"/>
      <c r="BPK113" s="1341"/>
      <c r="BPL113" s="1341"/>
      <c r="BPM113" s="1341"/>
      <c r="BPN113" s="1341"/>
      <c r="BPO113" s="1341"/>
      <c r="BPP113" s="1341"/>
      <c r="BPQ113" s="1341"/>
      <c r="BPR113" s="1341"/>
      <c r="BPS113" s="1341"/>
      <c r="BPT113" s="1341"/>
      <c r="BPU113" s="1341"/>
      <c r="BPV113" s="1341"/>
      <c r="BPW113" s="1341"/>
      <c r="BPX113" s="1341"/>
      <c r="BPY113" s="1341"/>
      <c r="BPZ113" s="1341"/>
      <c r="BQA113" s="1341"/>
      <c r="BQB113" s="1341"/>
      <c r="BQC113" s="1341"/>
      <c r="BQD113" s="1341"/>
      <c r="BQE113" s="1341"/>
      <c r="BQF113" s="1341"/>
      <c r="BQG113" s="1341"/>
      <c r="BQH113" s="1341"/>
      <c r="BQI113" s="1341"/>
      <c r="BQJ113" s="1341"/>
      <c r="BQK113" s="1341"/>
      <c r="BQL113" s="1341"/>
      <c r="BQM113" s="1341"/>
      <c r="BQN113" s="1341"/>
      <c r="BQO113" s="1341"/>
      <c r="BQP113" s="1341"/>
      <c r="BQQ113" s="1341"/>
      <c r="BQR113" s="1341"/>
      <c r="BQS113" s="1341"/>
      <c r="BQT113" s="1341"/>
      <c r="BQU113" s="1341"/>
      <c r="BQV113" s="1341"/>
      <c r="BQW113" s="1341"/>
      <c r="BQX113" s="1341"/>
      <c r="BQY113" s="1341"/>
      <c r="BQZ113" s="1341"/>
      <c r="BRA113" s="1341"/>
      <c r="BRB113" s="1341"/>
      <c r="BRC113" s="1341"/>
      <c r="BRD113" s="1341"/>
      <c r="BRE113" s="1341"/>
      <c r="BRF113" s="1341"/>
      <c r="BRG113" s="1341"/>
      <c r="BRH113" s="1341"/>
      <c r="BRI113" s="1341"/>
      <c r="BRJ113" s="1341"/>
      <c r="BRK113" s="1341"/>
      <c r="BRL113" s="1341"/>
      <c r="BRM113" s="1341"/>
      <c r="BRN113" s="1341"/>
      <c r="BRO113" s="1341"/>
      <c r="BRP113" s="1341"/>
      <c r="BRQ113" s="1341"/>
      <c r="BRR113" s="1341"/>
      <c r="BRS113" s="1341"/>
      <c r="BRT113" s="1341"/>
      <c r="BRU113" s="1341"/>
      <c r="BRV113" s="1341"/>
      <c r="BRW113" s="1341"/>
      <c r="BRX113" s="1341"/>
      <c r="BRY113" s="1341"/>
      <c r="BRZ113" s="1341"/>
      <c r="BSA113" s="1341"/>
      <c r="BSB113" s="1341"/>
      <c r="BSC113" s="1341"/>
      <c r="BSD113" s="1341"/>
      <c r="BSE113" s="1341"/>
      <c r="BSF113" s="1341"/>
      <c r="BSG113" s="1341"/>
      <c r="BSH113" s="1341"/>
      <c r="BSI113" s="1341"/>
      <c r="BSJ113" s="1341"/>
      <c r="BSK113" s="1341"/>
      <c r="BSL113" s="1341"/>
      <c r="BSM113" s="1341"/>
      <c r="BSN113" s="1341"/>
      <c r="BSO113" s="1341"/>
      <c r="BSP113" s="1341"/>
      <c r="BSQ113" s="1341"/>
      <c r="BSR113" s="1341"/>
      <c r="BSS113" s="1341"/>
      <c r="BST113" s="1341"/>
      <c r="BSU113" s="1341"/>
      <c r="BSV113" s="1341"/>
      <c r="BSW113" s="1341"/>
      <c r="BSX113" s="1341"/>
      <c r="BSY113" s="1341"/>
      <c r="BSZ113" s="1341"/>
      <c r="BTA113" s="1341"/>
      <c r="BTB113" s="1341"/>
      <c r="BTC113" s="1341"/>
      <c r="BTD113" s="1341"/>
      <c r="BTE113" s="1341"/>
      <c r="BTF113" s="1341"/>
      <c r="BTG113" s="1341"/>
      <c r="BTH113" s="1341"/>
      <c r="BTI113" s="1341"/>
      <c r="BTJ113" s="1341"/>
      <c r="BTK113" s="1341"/>
      <c r="BTL113" s="1341"/>
      <c r="BTM113" s="1341"/>
      <c r="BTN113" s="1341"/>
      <c r="BTO113" s="1341"/>
      <c r="BTP113" s="1341"/>
      <c r="BTQ113" s="1341"/>
      <c r="BTR113" s="1341"/>
      <c r="BTS113" s="1341"/>
      <c r="BTT113" s="1341"/>
      <c r="BTU113" s="1341"/>
      <c r="BTV113" s="1341"/>
      <c r="BTW113" s="1341"/>
      <c r="BTX113" s="1341"/>
      <c r="BTY113" s="1341"/>
      <c r="BTZ113" s="1341"/>
      <c r="BUA113" s="1341"/>
      <c r="BUB113" s="1341"/>
      <c r="BUC113" s="1341"/>
      <c r="BUD113" s="1341"/>
      <c r="BUE113" s="1341"/>
      <c r="BUF113" s="1341"/>
      <c r="BUG113" s="1341"/>
      <c r="BUH113" s="1341"/>
      <c r="BUI113" s="1341"/>
      <c r="BUJ113" s="1341"/>
      <c r="BUK113" s="1341"/>
      <c r="BUL113" s="1341"/>
      <c r="BUM113" s="1341"/>
      <c r="BUN113" s="1341"/>
      <c r="BUO113" s="1341"/>
      <c r="BUP113" s="1341"/>
      <c r="BUQ113" s="1341"/>
      <c r="BUR113" s="1341"/>
      <c r="BUS113" s="1341"/>
      <c r="BUT113" s="1341"/>
      <c r="BUU113" s="1341"/>
      <c r="BUV113" s="1341"/>
      <c r="BUW113" s="1341"/>
      <c r="BUX113" s="1341"/>
      <c r="BUY113" s="1341"/>
      <c r="BUZ113" s="1341"/>
      <c r="BVA113" s="1341"/>
      <c r="BVB113" s="1341"/>
      <c r="BVC113" s="1341"/>
      <c r="BVD113" s="1341"/>
      <c r="BVE113" s="1341"/>
      <c r="BVF113" s="1341"/>
      <c r="BVG113" s="1341"/>
      <c r="BVH113" s="1341"/>
      <c r="BVI113" s="1341"/>
      <c r="BVJ113" s="1341"/>
      <c r="BVK113" s="1341"/>
      <c r="BVL113" s="1341"/>
      <c r="BVM113" s="1341"/>
      <c r="BVN113" s="1341"/>
      <c r="BVO113" s="1341"/>
      <c r="BVP113" s="1341"/>
      <c r="BVQ113" s="1341"/>
      <c r="BVR113" s="1341"/>
      <c r="BVS113" s="1341"/>
      <c r="BVT113" s="1341"/>
      <c r="BVU113" s="1341"/>
      <c r="BVV113" s="1341"/>
      <c r="BVW113" s="1341"/>
      <c r="BVX113" s="1341"/>
      <c r="BVY113" s="1341"/>
      <c r="BVZ113" s="1341"/>
      <c r="BWA113" s="1341"/>
      <c r="BWB113" s="1341"/>
      <c r="BWC113" s="1341"/>
      <c r="BWD113" s="1341"/>
      <c r="BWE113" s="1341"/>
      <c r="BWF113" s="1341"/>
      <c r="BWG113" s="1341"/>
      <c r="BWH113" s="1341"/>
      <c r="BWI113" s="1341"/>
      <c r="BWJ113" s="1341"/>
      <c r="BWK113" s="1341"/>
      <c r="BWL113" s="1341"/>
      <c r="BWM113" s="1341"/>
      <c r="BWN113" s="1341"/>
      <c r="BWO113" s="1341"/>
      <c r="BWP113" s="1341"/>
      <c r="BWQ113" s="1341"/>
      <c r="BWR113" s="1341"/>
      <c r="BWS113" s="1341"/>
      <c r="BWT113" s="1341"/>
      <c r="BWU113" s="1341"/>
      <c r="BWV113" s="1341"/>
      <c r="BWW113" s="1341"/>
      <c r="BWX113" s="1341"/>
      <c r="BWY113" s="1341"/>
      <c r="BWZ113" s="1341"/>
      <c r="BXA113" s="1341"/>
      <c r="BXB113" s="1341"/>
      <c r="BXC113" s="1341"/>
      <c r="BXD113" s="1341"/>
      <c r="BXE113" s="1341"/>
      <c r="BXF113" s="1341"/>
      <c r="BXG113" s="1341"/>
      <c r="BXH113" s="1341"/>
      <c r="BXI113" s="1341"/>
      <c r="BXJ113" s="1341"/>
      <c r="BXK113" s="1341"/>
      <c r="BXL113" s="1341"/>
      <c r="BXM113" s="1341"/>
      <c r="BXN113" s="1341"/>
      <c r="BXO113" s="1341"/>
      <c r="BXP113" s="1341"/>
      <c r="BXQ113" s="1341"/>
      <c r="BXR113" s="1341"/>
      <c r="BXS113" s="1341"/>
      <c r="BXT113" s="1341"/>
      <c r="BXU113" s="1341"/>
      <c r="BXV113" s="1341"/>
      <c r="BXW113" s="1341"/>
      <c r="BXX113" s="1341"/>
      <c r="BXY113" s="1341"/>
      <c r="BXZ113" s="1341"/>
      <c r="BYA113" s="1341"/>
      <c r="BYB113" s="1341"/>
      <c r="BYC113" s="1341"/>
      <c r="BYD113" s="1341"/>
      <c r="BYE113" s="1341"/>
      <c r="BYF113" s="1341"/>
      <c r="BYG113" s="1341"/>
      <c r="BYH113" s="1341"/>
      <c r="BYI113" s="1341"/>
      <c r="BYJ113" s="1341"/>
      <c r="BYK113" s="1341"/>
      <c r="BYL113" s="1341"/>
      <c r="BYM113" s="1341"/>
      <c r="BYN113" s="1341"/>
      <c r="BYO113" s="1341"/>
      <c r="BYP113" s="1341"/>
      <c r="BYQ113" s="1341"/>
      <c r="BYR113" s="1341"/>
      <c r="BYS113" s="1341"/>
      <c r="BYT113" s="1341"/>
      <c r="BYU113" s="1341"/>
      <c r="BYV113" s="1341"/>
      <c r="BYW113" s="1341"/>
      <c r="BYX113" s="1341"/>
      <c r="BYY113" s="1341"/>
      <c r="BYZ113" s="1341"/>
      <c r="BZA113" s="1341"/>
      <c r="BZB113" s="1341"/>
      <c r="BZC113" s="1341"/>
      <c r="BZD113" s="1341"/>
      <c r="BZE113" s="1341"/>
      <c r="BZF113" s="1341"/>
      <c r="BZG113" s="1341"/>
      <c r="BZH113" s="1341"/>
      <c r="BZI113" s="1341"/>
      <c r="BZJ113" s="1341"/>
      <c r="BZK113" s="1341"/>
      <c r="BZL113" s="1341"/>
      <c r="BZM113" s="1341"/>
      <c r="BZN113" s="1341"/>
      <c r="BZO113" s="1341"/>
      <c r="BZP113" s="1341"/>
      <c r="BZQ113" s="1341"/>
      <c r="BZR113" s="1341"/>
      <c r="BZS113" s="1341"/>
      <c r="BZT113" s="1341"/>
      <c r="BZU113" s="1341"/>
      <c r="BZV113" s="1341"/>
      <c r="BZW113" s="1341"/>
      <c r="BZX113" s="1341"/>
      <c r="BZY113" s="1341"/>
      <c r="BZZ113" s="1341"/>
      <c r="CAA113" s="1341"/>
      <c r="CAB113" s="1341"/>
      <c r="CAC113" s="1341"/>
      <c r="CAD113" s="1341"/>
      <c r="CAE113" s="1341"/>
      <c r="CAF113" s="1341"/>
      <c r="CAG113" s="1341"/>
      <c r="CAH113" s="1341"/>
      <c r="CAI113" s="1341"/>
      <c r="CAJ113" s="1341"/>
      <c r="CAK113" s="1341"/>
      <c r="CAL113" s="1341"/>
      <c r="CAM113" s="1341"/>
      <c r="CAN113" s="1341"/>
      <c r="CAO113" s="1341"/>
      <c r="CAP113" s="1341"/>
      <c r="CAQ113" s="1341"/>
      <c r="CAR113" s="1341"/>
      <c r="CAS113" s="1341"/>
      <c r="CAT113" s="1341"/>
      <c r="CAU113" s="1341"/>
      <c r="CAV113" s="1341"/>
      <c r="CAW113" s="1341"/>
      <c r="CAX113" s="1341"/>
      <c r="CAY113" s="1341"/>
      <c r="CAZ113" s="1341"/>
      <c r="CBA113" s="1341"/>
      <c r="CBB113" s="1341"/>
      <c r="CBC113" s="1341"/>
      <c r="CBD113" s="1341"/>
      <c r="CBE113" s="1341"/>
      <c r="CBF113" s="1341"/>
      <c r="CBG113" s="1341"/>
      <c r="CBH113" s="1341"/>
      <c r="CBI113" s="1341"/>
      <c r="CBJ113" s="1341"/>
      <c r="CBK113" s="1341"/>
      <c r="CBL113" s="1341"/>
      <c r="CBM113" s="1341"/>
      <c r="CBN113" s="1341"/>
      <c r="CBO113" s="1341"/>
      <c r="CBP113" s="1341"/>
      <c r="CBQ113" s="1341"/>
      <c r="CBR113" s="1341"/>
      <c r="CBS113" s="1341"/>
      <c r="CBT113" s="1341"/>
      <c r="CBU113" s="1341"/>
      <c r="CBV113" s="1341"/>
      <c r="CBW113" s="1341"/>
      <c r="CBX113" s="1341"/>
      <c r="CBY113" s="1341"/>
      <c r="CBZ113" s="1341"/>
      <c r="CCA113" s="1341"/>
      <c r="CCB113" s="1341"/>
      <c r="CCC113" s="1341"/>
      <c r="CCD113" s="1341"/>
      <c r="CCE113" s="1341"/>
      <c r="CCF113" s="1341"/>
      <c r="CCG113" s="1341"/>
      <c r="CCH113" s="1341"/>
      <c r="CCI113" s="1341"/>
      <c r="CCJ113" s="1341"/>
      <c r="CCK113" s="1341"/>
      <c r="CCL113" s="1341"/>
      <c r="CCM113" s="1341"/>
      <c r="CCN113" s="1341"/>
      <c r="CCO113" s="1341"/>
      <c r="CCP113" s="1341"/>
      <c r="CCQ113" s="1341"/>
      <c r="CCR113" s="1341"/>
      <c r="CCS113" s="1341"/>
      <c r="CCT113" s="1341"/>
      <c r="CCU113" s="1341"/>
      <c r="CCV113" s="1341"/>
      <c r="CCW113" s="1341"/>
      <c r="CCX113" s="1341"/>
      <c r="CCY113" s="1341"/>
      <c r="CCZ113" s="1341"/>
      <c r="CDA113" s="1341"/>
      <c r="CDB113" s="1341"/>
      <c r="CDC113" s="1341"/>
      <c r="CDD113" s="1341"/>
      <c r="CDE113" s="1341"/>
      <c r="CDF113" s="1341"/>
      <c r="CDG113" s="1341"/>
      <c r="CDH113" s="1341"/>
      <c r="CDI113" s="1341"/>
      <c r="CDJ113" s="1341"/>
      <c r="CDK113" s="1341"/>
      <c r="CDL113" s="1341"/>
      <c r="CDM113" s="1341"/>
      <c r="CDN113" s="1341"/>
      <c r="CDO113" s="1341"/>
      <c r="CDP113" s="1341"/>
      <c r="CDQ113" s="1341"/>
      <c r="CDR113" s="1341"/>
      <c r="CDS113" s="1341"/>
      <c r="CDT113" s="1341"/>
      <c r="CDU113" s="1341"/>
      <c r="CDV113" s="1341"/>
      <c r="CDW113" s="1341"/>
      <c r="CDX113" s="1341"/>
      <c r="CDY113" s="1341"/>
      <c r="CDZ113" s="1341"/>
      <c r="CEA113" s="1341"/>
      <c r="CEB113" s="1341"/>
      <c r="CEC113" s="1341"/>
      <c r="CED113" s="1341"/>
      <c r="CEE113" s="1341"/>
      <c r="CEF113" s="1341"/>
      <c r="CEG113" s="1341"/>
      <c r="CEH113" s="1341"/>
      <c r="CEI113" s="1341"/>
      <c r="CEJ113" s="1341"/>
      <c r="CEK113" s="1341"/>
      <c r="CEL113" s="1341"/>
      <c r="CEM113" s="1341"/>
      <c r="CEN113" s="1341"/>
      <c r="CEO113" s="1341"/>
      <c r="CEP113" s="1341"/>
      <c r="CEQ113" s="1341"/>
      <c r="CER113" s="1341"/>
      <c r="CES113" s="1341"/>
      <c r="CET113" s="1341"/>
      <c r="CEU113" s="1341"/>
      <c r="CEV113" s="1341"/>
      <c r="CEW113" s="1341"/>
      <c r="CEX113" s="1341"/>
      <c r="CEY113" s="1341"/>
      <c r="CEZ113" s="1341"/>
      <c r="CFA113" s="1341"/>
      <c r="CFB113" s="1341"/>
      <c r="CFC113" s="1341"/>
      <c r="CFD113" s="1341"/>
      <c r="CFE113" s="1341"/>
      <c r="CFF113" s="1341"/>
      <c r="CFG113" s="1341"/>
      <c r="CFH113" s="1341"/>
      <c r="CFI113" s="1341"/>
      <c r="CFJ113" s="1341"/>
      <c r="CFK113" s="1341"/>
      <c r="CFL113" s="1341"/>
      <c r="CFM113" s="1341"/>
      <c r="CFN113" s="1341"/>
      <c r="CFO113" s="1341"/>
      <c r="CFP113" s="1341"/>
      <c r="CFQ113" s="1341"/>
      <c r="CFR113" s="1341"/>
      <c r="CFS113" s="1341"/>
      <c r="CFT113" s="1341"/>
      <c r="CFU113" s="1341"/>
      <c r="CFV113" s="1341"/>
      <c r="CFW113" s="1341"/>
      <c r="CFX113" s="1341"/>
      <c r="CFY113" s="1341"/>
      <c r="CFZ113" s="1341"/>
      <c r="CGA113" s="1341"/>
      <c r="CGB113" s="1341"/>
      <c r="CGC113" s="1341"/>
      <c r="CGD113" s="1341"/>
      <c r="CGE113" s="1341"/>
      <c r="CGF113" s="1341"/>
      <c r="CGG113" s="1341"/>
      <c r="CGH113" s="1341"/>
      <c r="CGI113" s="1341"/>
      <c r="CGJ113" s="1341"/>
      <c r="CGK113" s="1341"/>
      <c r="CGL113" s="1341"/>
      <c r="CGM113" s="1341"/>
      <c r="CGN113" s="1341"/>
      <c r="CGO113" s="1341"/>
      <c r="CGP113" s="1341"/>
      <c r="CGQ113" s="1341"/>
      <c r="CGR113" s="1341"/>
      <c r="CGS113" s="1341"/>
      <c r="CGT113" s="1341"/>
      <c r="CGU113" s="1341"/>
      <c r="CGV113" s="1341"/>
      <c r="CGW113" s="1341"/>
      <c r="CGX113" s="1341"/>
      <c r="CGY113" s="1341"/>
      <c r="CGZ113" s="1341"/>
      <c r="CHA113" s="1341"/>
      <c r="CHB113" s="1341"/>
      <c r="CHC113" s="1341"/>
      <c r="CHD113" s="1341"/>
      <c r="CHE113" s="1341"/>
      <c r="CHF113" s="1341"/>
      <c r="CHG113" s="1341"/>
      <c r="CHH113" s="1341"/>
      <c r="CHI113" s="1341"/>
      <c r="CHJ113" s="1341"/>
      <c r="CHK113" s="1341"/>
      <c r="CHL113" s="1341"/>
      <c r="CHM113" s="1341"/>
      <c r="CHN113" s="1341"/>
      <c r="CHO113" s="1341"/>
      <c r="CHP113" s="1341"/>
      <c r="CHQ113" s="1341"/>
      <c r="CHR113" s="1341"/>
      <c r="CHS113" s="1341"/>
      <c r="CHT113" s="1341"/>
      <c r="CHU113" s="1341"/>
      <c r="CHV113" s="1341"/>
      <c r="CHW113" s="1341"/>
      <c r="CHX113" s="1341"/>
      <c r="CHY113" s="1341"/>
      <c r="CHZ113" s="1341"/>
      <c r="CIA113" s="1341"/>
      <c r="CIB113" s="1341"/>
      <c r="CIC113" s="1341"/>
      <c r="CID113" s="1341"/>
      <c r="CIE113" s="1341"/>
      <c r="CIF113" s="1341"/>
      <c r="CIG113" s="1341"/>
      <c r="CIH113" s="1341"/>
      <c r="CII113" s="1341"/>
      <c r="CIJ113" s="1341"/>
      <c r="CIK113" s="1341"/>
      <c r="CIL113" s="1341"/>
      <c r="CIM113" s="1341"/>
      <c r="CIN113" s="1341"/>
      <c r="CIO113" s="1341"/>
      <c r="CIP113" s="1341"/>
      <c r="CIQ113" s="1341"/>
      <c r="CIR113" s="1341"/>
      <c r="CIS113" s="1341"/>
      <c r="CIT113" s="1341"/>
      <c r="CIU113" s="1341"/>
      <c r="CIV113" s="1341"/>
      <c r="CIW113" s="1341"/>
      <c r="CIX113" s="1341"/>
      <c r="CIY113" s="1341"/>
      <c r="CIZ113" s="1341"/>
      <c r="CJA113" s="1341"/>
      <c r="CJB113" s="1341"/>
      <c r="CJC113" s="1341"/>
      <c r="CJD113" s="1341"/>
      <c r="CJE113" s="1341"/>
      <c r="CJF113" s="1341"/>
      <c r="CJG113" s="1341"/>
      <c r="CJH113" s="1341"/>
      <c r="CJI113" s="1341"/>
      <c r="CJJ113" s="1341"/>
      <c r="CJK113" s="1341"/>
      <c r="CJL113" s="1341"/>
      <c r="CJM113" s="1341"/>
      <c r="CJN113" s="1341"/>
      <c r="CJO113" s="1341"/>
      <c r="CJP113" s="1341"/>
      <c r="CJQ113" s="1341"/>
      <c r="CJR113" s="1341"/>
      <c r="CJS113" s="1341"/>
      <c r="CJT113" s="1341"/>
      <c r="CJU113" s="1341"/>
      <c r="CJV113" s="1341"/>
      <c r="CJW113" s="1341"/>
      <c r="CJX113" s="1341"/>
      <c r="CJY113" s="1341"/>
      <c r="CJZ113" s="1341"/>
      <c r="CKA113" s="1341"/>
      <c r="CKB113" s="1341"/>
      <c r="CKC113" s="1341"/>
      <c r="CKD113" s="1341"/>
      <c r="CKE113" s="1341"/>
      <c r="CKF113" s="1341"/>
      <c r="CKG113" s="1341"/>
      <c r="CKH113" s="1341"/>
      <c r="CKI113" s="1341"/>
      <c r="CKJ113" s="1341"/>
      <c r="CKK113" s="1341"/>
      <c r="CKL113" s="1341"/>
      <c r="CKM113" s="1341"/>
      <c r="CKN113" s="1341"/>
      <c r="CKO113" s="1341"/>
      <c r="CKP113" s="1341"/>
      <c r="CKQ113" s="1341"/>
      <c r="CKR113" s="1341"/>
      <c r="CKS113" s="1341"/>
      <c r="CKT113" s="1341"/>
      <c r="CKU113" s="1341"/>
      <c r="CKV113" s="1341"/>
      <c r="CKW113" s="1341"/>
      <c r="CKX113" s="1341"/>
      <c r="CKY113" s="1341"/>
      <c r="CKZ113" s="1341"/>
      <c r="CLA113" s="1341"/>
      <c r="CLB113" s="1341"/>
      <c r="CLC113" s="1341"/>
      <c r="CLD113" s="1341"/>
      <c r="CLE113" s="1341"/>
      <c r="CLF113" s="1341"/>
      <c r="CLG113" s="1341"/>
      <c r="CLH113" s="1341"/>
      <c r="CLI113" s="1341"/>
      <c r="CLJ113" s="1341"/>
      <c r="CLK113" s="1341"/>
      <c r="CLL113" s="1341"/>
      <c r="CLM113" s="1341"/>
      <c r="CLN113" s="1341"/>
      <c r="CLO113" s="1341"/>
      <c r="CLP113" s="1341"/>
      <c r="CLQ113" s="1341"/>
      <c r="CLR113" s="1341"/>
      <c r="CLS113" s="1341"/>
      <c r="CLT113" s="1341"/>
      <c r="CLU113" s="1341"/>
      <c r="CLV113" s="1341"/>
      <c r="CLW113" s="1341"/>
      <c r="CLX113" s="1341"/>
      <c r="CLY113" s="1341"/>
      <c r="CLZ113" s="1341"/>
      <c r="CMA113" s="1341"/>
      <c r="CMB113" s="1341"/>
      <c r="CMC113" s="1341"/>
      <c r="CMD113" s="1341"/>
      <c r="CME113" s="1341"/>
      <c r="CMF113" s="1341"/>
      <c r="CMG113" s="1341"/>
      <c r="CMH113" s="1341"/>
      <c r="CMI113" s="1341"/>
      <c r="CMJ113" s="1341"/>
      <c r="CMK113" s="1341"/>
      <c r="CML113" s="1341"/>
      <c r="CMM113" s="1341"/>
      <c r="CMN113" s="1341"/>
      <c r="CMO113" s="1341"/>
      <c r="CMP113" s="1341"/>
      <c r="CMQ113" s="1341"/>
      <c r="CMR113" s="1341"/>
      <c r="CMS113" s="1341"/>
      <c r="CMT113" s="1341"/>
      <c r="CMU113" s="1341"/>
      <c r="CMV113" s="1341"/>
      <c r="CMW113" s="1341"/>
      <c r="CMX113" s="1341"/>
      <c r="CMY113" s="1341"/>
      <c r="CMZ113" s="1341"/>
      <c r="CNA113" s="1341"/>
      <c r="CNB113" s="1341"/>
      <c r="CNC113" s="1341"/>
      <c r="CND113" s="1341"/>
      <c r="CNE113" s="1341"/>
      <c r="CNF113" s="1341"/>
      <c r="CNG113" s="1341"/>
      <c r="CNH113" s="1341"/>
      <c r="CNI113" s="1341"/>
      <c r="CNJ113" s="1341"/>
      <c r="CNK113" s="1341"/>
      <c r="CNL113" s="1341"/>
      <c r="CNM113" s="1341"/>
      <c r="CNN113" s="1341"/>
      <c r="CNO113" s="1341"/>
      <c r="CNP113" s="1341"/>
      <c r="CNQ113" s="1341"/>
      <c r="CNR113" s="1341"/>
      <c r="CNS113" s="1341"/>
      <c r="CNT113" s="1341"/>
      <c r="CNU113" s="1341"/>
      <c r="CNV113" s="1341"/>
      <c r="CNW113" s="1341"/>
      <c r="CNX113" s="1341"/>
      <c r="CNY113" s="1341"/>
      <c r="CNZ113" s="1341"/>
      <c r="COA113" s="1341"/>
      <c r="COB113" s="1341"/>
      <c r="COC113" s="1341"/>
      <c r="COD113" s="1341"/>
      <c r="COE113" s="1341"/>
      <c r="COF113" s="1341"/>
      <c r="COG113" s="1341"/>
      <c r="COH113" s="1341"/>
      <c r="COI113" s="1341"/>
      <c r="COJ113" s="1341"/>
      <c r="COK113" s="1341"/>
      <c r="COL113" s="1341"/>
      <c r="COM113" s="1341"/>
      <c r="CON113" s="1341"/>
      <c r="COO113" s="1341"/>
      <c r="COP113" s="1341"/>
      <c r="COQ113" s="1341"/>
      <c r="COR113" s="1341"/>
      <c r="COS113" s="1341"/>
      <c r="COT113" s="1341"/>
      <c r="COU113" s="1341"/>
      <c r="COV113" s="1341"/>
      <c r="COW113" s="1341"/>
      <c r="COX113" s="1341"/>
      <c r="COY113" s="1341"/>
      <c r="COZ113" s="1341"/>
      <c r="CPA113" s="1341"/>
      <c r="CPB113" s="1341"/>
      <c r="CPC113" s="1341"/>
      <c r="CPD113" s="1341"/>
      <c r="CPE113" s="1341"/>
      <c r="CPF113" s="1341"/>
      <c r="CPG113" s="1341"/>
      <c r="CPH113" s="1341"/>
      <c r="CPI113" s="1341"/>
      <c r="CPJ113" s="1341"/>
      <c r="CPK113" s="1341"/>
      <c r="CPL113" s="1341"/>
      <c r="CPM113" s="1341"/>
      <c r="CPN113" s="1341"/>
      <c r="CPO113" s="1341"/>
      <c r="CPP113" s="1341"/>
      <c r="CPQ113" s="1341"/>
      <c r="CPR113" s="1341"/>
      <c r="CPS113" s="1341"/>
      <c r="CPT113" s="1341"/>
      <c r="CPU113" s="1341"/>
      <c r="CPV113" s="1341"/>
      <c r="CPW113" s="1341"/>
      <c r="CPX113" s="1341"/>
      <c r="CPY113" s="1341"/>
      <c r="CPZ113" s="1341"/>
      <c r="CQA113" s="1341"/>
      <c r="CQB113" s="1341"/>
      <c r="CQC113" s="1341"/>
      <c r="CQD113" s="1341"/>
      <c r="CQE113" s="1341"/>
      <c r="CQF113" s="1341"/>
      <c r="CQG113" s="1341"/>
      <c r="CQH113" s="1341"/>
      <c r="CQI113" s="1341"/>
      <c r="CQJ113" s="1341"/>
      <c r="CQK113" s="1341"/>
      <c r="CQL113" s="1341"/>
      <c r="CQM113" s="1341"/>
      <c r="CQN113" s="1341"/>
      <c r="CQO113" s="1341"/>
      <c r="CQP113" s="1341"/>
      <c r="CQQ113" s="1341"/>
      <c r="CQR113" s="1341"/>
      <c r="CQS113" s="1341"/>
      <c r="CQT113" s="1341"/>
      <c r="CQU113" s="1341"/>
      <c r="CQV113" s="1341"/>
      <c r="CQW113" s="1341"/>
      <c r="CQX113" s="1341"/>
      <c r="CQY113" s="1341"/>
      <c r="CQZ113" s="1341"/>
      <c r="CRA113" s="1341"/>
      <c r="CRB113" s="1341"/>
      <c r="CRC113" s="1341"/>
      <c r="CRD113" s="1341"/>
      <c r="CRE113" s="1341"/>
      <c r="CRF113" s="1341"/>
      <c r="CRG113" s="1341"/>
      <c r="CRH113" s="1341"/>
      <c r="CRI113" s="1341"/>
      <c r="CRJ113" s="1341"/>
      <c r="CRK113" s="1341"/>
      <c r="CRL113" s="1341"/>
      <c r="CRM113" s="1341"/>
      <c r="CRN113" s="1341"/>
      <c r="CRO113" s="1341"/>
      <c r="CRP113" s="1341"/>
      <c r="CRQ113" s="1341"/>
      <c r="CRR113" s="1341"/>
      <c r="CRS113" s="1341"/>
      <c r="CRT113" s="1341"/>
      <c r="CRU113" s="1341"/>
      <c r="CRV113" s="1341"/>
      <c r="CRW113" s="1341"/>
      <c r="CRX113" s="1341"/>
      <c r="CRY113" s="1341"/>
      <c r="CRZ113" s="1341"/>
      <c r="CSA113" s="1341"/>
      <c r="CSB113" s="1341"/>
      <c r="CSC113" s="1341"/>
      <c r="CSD113" s="1341"/>
      <c r="CSE113" s="1341"/>
      <c r="CSF113" s="1341"/>
      <c r="CSG113" s="1341"/>
      <c r="CSH113" s="1341"/>
      <c r="CSI113" s="1341"/>
      <c r="CSJ113" s="1341"/>
      <c r="CSK113" s="1341"/>
      <c r="CSL113" s="1341"/>
      <c r="CSM113" s="1341"/>
      <c r="CSN113" s="1341"/>
      <c r="CSO113" s="1341"/>
      <c r="CSP113" s="1341"/>
      <c r="CSQ113" s="1341"/>
      <c r="CSR113" s="1341"/>
      <c r="CSS113" s="1341"/>
      <c r="CST113" s="1341"/>
      <c r="CSU113" s="1341"/>
      <c r="CSV113" s="1341"/>
      <c r="CSW113" s="1341"/>
      <c r="CSX113" s="1341"/>
      <c r="CSY113" s="1341"/>
      <c r="CSZ113" s="1341"/>
      <c r="CTA113" s="1341"/>
      <c r="CTB113" s="1341"/>
      <c r="CTC113" s="1341"/>
      <c r="CTD113" s="1341"/>
      <c r="CTE113" s="1341"/>
      <c r="CTF113" s="1341"/>
      <c r="CTG113" s="1341"/>
      <c r="CTH113" s="1341"/>
      <c r="CTI113" s="1341"/>
      <c r="CTJ113" s="1341"/>
      <c r="CTK113" s="1341"/>
      <c r="CTL113" s="1341"/>
      <c r="CTM113" s="1341"/>
      <c r="CTN113" s="1341"/>
      <c r="CTO113" s="1341"/>
      <c r="CTP113" s="1341"/>
      <c r="CTQ113" s="1341"/>
      <c r="CTR113" s="1341"/>
      <c r="CTS113" s="1341"/>
      <c r="CTT113" s="1341"/>
      <c r="CTU113" s="1341"/>
      <c r="CTV113" s="1341"/>
      <c r="CTW113" s="1341"/>
      <c r="CTX113" s="1341"/>
      <c r="CTY113" s="1341"/>
      <c r="CTZ113" s="1341"/>
      <c r="CUA113" s="1341"/>
      <c r="CUB113" s="1341"/>
      <c r="CUC113" s="1341"/>
      <c r="CUD113" s="1341"/>
      <c r="CUE113" s="1341"/>
      <c r="CUF113" s="1341"/>
      <c r="CUG113" s="1341"/>
      <c r="CUH113" s="1341"/>
      <c r="CUI113" s="1341"/>
      <c r="CUJ113" s="1341"/>
      <c r="CUK113" s="1341"/>
      <c r="CUL113" s="1341"/>
      <c r="CUM113" s="1341"/>
      <c r="CUN113" s="1341"/>
      <c r="CUO113" s="1341"/>
      <c r="CUP113" s="1341"/>
      <c r="CUQ113" s="1341"/>
      <c r="CUR113" s="1341"/>
      <c r="CUS113" s="1341"/>
      <c r="CUT113" s="1341"/>
      <c r="CUU113" s="1341"/>
      <c r="CUV113" s="1341"/>
      <c r="CUW113" s="1341"/>
      <c r="CUX113" s="1341"/>
      <c r="CUY113" s="1341"/>
      <c r="CUZ113" s="1341"/>
      <c r="CVA113" s="1341"/>
      <c r="CVB113" s="1341"/>
      <c r="CVC113" s="1341"/>
      <c r="CVD113" s="1341"/>
      <c r="CVE113" s="1341"/>
      <c r="CVF113" s="1341"/>
      <c r="CVG113" s="1341"/>
      <c r="CVH113" s="1341"/>
      <c r="CVI113" s="1341"/>
      <c r="CVJ113" s="1341"/>
      <c r="CVK113" s="1341"/>
      <c r="CVL113" s="1341"/>
      <c r="CVM113" s="1341"/>
      <c r="CVN113" s="1341"/>
      <c r="CVO113" s="1341"/>
      <c r="CVP113" s="1341"/>
      <c r="CVQ113" s="1341"/>
      <c r="CVR113" s="1341"/>
      <c r="CVS113" s="1341"/>
      <c r="CVT113" s="1341"/>
      <c r="CVU113" s="1341"/>
      <c r="CVV113" s="1341"/>
      <c r="CVW113" s="1341"/>
      <c r="CVX113" s="1341"/>
      <c r="CVY113" s="1341"/>
      <c r="CVZ113" s="1341"/>
      <c r="CWA113" s="1341"/>
      <c r="CWB113" s="1341"/>
      <c r="CWC113" s="1341"/>
      <c r="CWD113" s="1341"/>
      <c r="CWE113" s="1341"/>
      <c r="CWF113" s="1341"/>
      <c r="CWG113" s="1341"/>
      <c r="CWH113" s="1341"/>
      <c r="CWI113" s="1341"/>
      <c r="CWJ113" s="1341"/>
      <c r="CWK113" s="1341"/>
      <c r="CWL113" s="1341"/>
      <c r="CWM113" s="1341"/>
      <c r="CWN113" s="1341"/>
      <c r="CWO113" s="1341"/>
      <c r="CWP113" s="1341"/>
      <c r="CWQ113" s="1341"/>
      <c r="CWR113" s="1341"/>
      <c r="CWS113" s="1341"/>
      <c r="CWT113" s="1341"/>
      <c r="CWU113" s="1341"/>
      <c r="CWV113" s="1341"/>
      <c r="CWW113" s="1341"/>
      <c r="CWX113" s="1341"/>
      <c r="CWY113" s="1341"/>
      <c r="CWZ113" s="1341"/>
      <c r="CXA113" s="1341"/>
      <c r="CXB113" s="1341"/>
      <c r="CXC113" s="1341"/>
      <c r="CXD113" s="1341"/>
      <c r="CXE113" s="1341"/>
      <c r="CXF113" s="1341"/>
      <c r="CXG113" s="1341"/>
      <c r="CXH113" s="1341"/>
      <c r="CXI113" s="1341"/>
      <c r="CXJ113" s="1341"/>
      <c r="CXK113" s="1341"/>
      <c r="CXL113" s="1341"/>
      <c r="CXM113" s="1341"/>
      <c r="CXN113" s="1341"/>
      <c r="CXO113" s="1341"/>
      <c r="CXP113" s="1341"/>
      <c r="CXQ113" s="1341"/>
      <c r="CXR113" s="1341"/>
      <c r="CXS113" s="1341"/>
      <c r="CXT113" s="1341"/>
      <c r="CXU113" s="1341"/>
      <c r="CXV113" s="1341"/>
      <c r="CXW113" s="1341"/>
      <c r="CXX113" s="1341"/>
      <c r="CXY113" s="1341"/>
      <c r="CXZ113" s="1341"/>
      <c r="CYA113" s="1341"/>
      <c r="CYB113" s="1341"/>
      <c r="CYC113" s="1341"/>
      <c r="CYD113" s="1341"/>
      <c r="CYE113" s="1341"/>
      <c r="CYF113" s="1341"/>
      <c r="CYG113" s="1341"/>
      <c r="CYH113" s="1341"/>
      <c r="CYI113" s="1341"/>
      <c r="CYJ113" s="1341"/>
      <c r="CYK113" s="1341"/>
      <c r="CYL113" s="1341"/>
      <c r="CYM113" s="1341"/>
      <c r="CYN113" s="1341"/>
      <c r="CYO113" s="1341"/>
      <c r="CYP113" s="1341"/>
      <c r="CYQ113" s="1341"/>
      <c r="CYR113" s="1341"/>
      <c r="CYS113" s="1341"/>
      <c r="CYT113" s="1341"/>
      <c r="CYU113" s="1341"/>
      <c r="CYV113" s="1341"/>
      <c r="CYW113" s="1341"/>
      <c r="CYX113" s="1341"/>
      <c r="CYY113" s="1341"/>
      <c r="CYZ113" s="1341"/>
      <c r="CZA113" s="1341"/>
      <c r="CZB113" s="1341"/>
      <c r="CZC113" s="1341"/>
      <c r="CZD113" s="1341"/>
      <c r="CZE113" s="1341"/>
      <c r="CZF113" s="1341"/>
      <c r="CZG113" s="1341"/>
      <c r="CZH113" s="1341"/>
      <c r="CZI113" s="1341"/>
      <c r="CZJ113" s="1341"/>
      <c r="CZK113" s="1341"/>
      <c r="CZL113" s="1341"/>
      <c r="CZM113" s="1341"/>
      <c r="CZN113" s="1341"/>
      <c r="CZO113" s="1341"/>
      <c r="CZP113" s="1341"/>
      <c r="CZQ113" s="1341"/>
      <c r="CZR113" s="1341"/>
      <c r="CZS113" s="1341"/>
      <c r="CZT113" s="1341"/>
      <c r="CZU113" s="1341"/>
      <c r="CZV113" s="1341"/>
      <c r="CZW113" s="1341"/>
      <c r="CZX113" s="1341"/>
      <c r="CZY113" s="1341"/>
      <c r="CZZ113" s="1341"/>
      <c r="DAA113" s="1341"/>
      <c r="DAB113" s="1341"/>
      <c r="DAC113" s="1341"/>
      <c r="DAD113" s="1341"/>
      <c r="DAE113" s="1341"/>
      <c r="DAF113" s="1341"/>
      <c r="DAG113" s="1341"/>
      <c r="DAH113" s="1341"/>
      <c r="DAI113" s="1341"/>
      <c r="DAJ113" s="1341"/>
      <c r="DAK113" s="1341"/>
      <c r="DAL113" s="1341"/>
      <c r="DAM113" s="1341"/>
      <c r="DAN113" s="1341"/>
      <c r="DAO113" s="1341"/>
      <c r="DAP113" s="1341"/>
      <c r="DAQ113" s="1341"/>
      <c r="DAR113" s="1341"/>
      <c r="DAS113" s="1341"/>
      <c r="DAT113" s="1341"/>
      <c r="DAU113" s="1341"/>
      <c r="DAV113" s="1341"/>
      <c r="DAW113" s="1341"/>
      <c r="DAX113" s="1341"/>
      <c r="DAY113" s="1341"/>
      <c r="DAZ113" s="1341"/>
      <c r="DBA113" s="1341"/>
      <c r="DBB113" s="1341"/>
      <c r="DBC113" s="1341"/>
      <c r="DBD113" s="1341"/>
      <c r="DBE113" s="1341"/>
      <c r="DBF113" s="1341"/>
      <c r="DBG113" s="1341"/>
      <c r="DBH113" s="1341"/>
      <c r="DBI113" s="1341"/>
      <c r="DBJ113" s="1341"/>
      <c r="DBK113" s="1341"/>
      <c r="DBL113" s="1341"/>
      <c r="DBM113" s="1341"/>
      <c r="DBN113" s="1341"/>
      <c r="DBO113" s="1341"/>
      <c r="DBP113" s="1341"/>
      <c r="DBQ113" s="1341"/>
      <c r="DBR113" s="1341"/>
      <c r="DBS113" s="1341"/>
      <c r="DBT113" s="1341"/>
      <c r="DBU113" s="1341"/>
      <c r="DBV113" s="1341"/>
      <c r="DBW113" s="1341"/>
      <c r="DBX113" s="1341"/>
      <c r="DBY113" s="1341"/>
      <c r="DBZ113" s="1341"/>
      <c r="DCA113" s="1341"/>
      <c r="DCB113" s="1341"/>
      <c r="DCC113" s="1341"/>
      <c r="DCD113" s="1341"/>
      <c r="DCE113" s="1341"/>
      <c r="DCF113" s="1341"/>
      <c r="DCG113" s="1341"/>
      <c r="DCH113" s="1341"/>
      <c r="DCI113" s="1341"/>
      <c r="DCJ113" s="1341"/>
      <c r="DCK113" s="1341"/>
      <c r="DCL113" s="1341"/>
      <c r="DCM113" s="1341"/>
      <c r="DCN113" s="1341"/>
      <c r="DCO113" s="1341"/>
      <c r="DCP113" s="1341"/>
      <c r="DCQ113" s="1341"/>
      <c r="DCR113" s="1341"/>
      <c r="DCS113" s="1341"/>
      <c r="DCT113" s="1341"/>
      <c r="DCU113" s="1341"/>
      <c r="DCV113" s="1341"/>
      <c r="DCW113" s="1341"/>
      <c r="DCX113" s="1341"/>
      <c r="DCY113" s="1341"/>
      <c r="DCZ113" s="1341"/>
      <c r="DDA113" s="1341"/>
      <c r="DDB113" s="1341"/>
      <c r="DDC113" s="1341"/>
      <c r="DDD113" s="1341"/>
      <c r="DDE113" s="1341"/>
      <c r="DDF113" s="1341"/>
      <c r="DDG113" s="1341"/>
      <c r="DDH113" s="1341"/>
      <c r="DDI113" s="1341"/>
      <c r="DDJ113" s="1341"/>
      <c r="DDK113" s="1341"/>
      <c r="DDL113" s="1341"/>
      <c r="DDM113" s="1341"/>
      <c r="DDN113" s="1341"/>
      <c r="DDO113" s="1341"/>
      <c r="DDP113" s="1341"/>
      <c r="DDQ113" s="1341"/>
      <c r="DDR113" s="1341"/>
      <c r="DDS113" s="1341"/>
      <c r="DDT113" s="1341"/>
      <c r="DDU113" s="1341"/>
      <c r="DDV113" s="1341"/>
      <c r="DDW113" s="1341"/>
      <c r="DDX113" s="1341"/>
      <c r="DDY113" s="1341"/>
      <c r="DDZ113" s="1341"/>
      <c r="DEA113" s="1341"/>
      <c r="DEB113" s="1341"/>
      <c r="DEC113" s="1341"/>
      <c r="DED113" s="1341"/>
      <c r="DEE113" s="1341"/>
      <c r="DEF113" s="1341"/>
      <c r="DEG113" s="1341"/>
      <c r="DEH113" s="1341"/>
      <c r="DEI113" s="1341"/>
      <c r="DEJ113" s="1341"/>
      <c r="DEK113" s="1341"/>
      <c r="DEL113" s="1341"/>
      <c r="DEM113" s="1341"/>
      <c r="DEN113" s="1341"/>
      <c r="DEO113" s="1341"/>
      <c r="DEP113" s="1341"/>
      <c r="DEQ113" s="1341"/>
      <c r="DER113" s="1341"/>
      <c r="DES113" s="1341"/>
      <c r="DET113" s="1341"/>
      <c r="DEU113" s="1341"/>
      <c r="DEV113" s="1341"/>
      <c r="DEW113" s="1341"/>
      <c r="DEX113" s="1341"/>
      <c r="DEY113" s="1341"/>
      <c r="DEZ113" s="1341"/>
      <c r="DFA113" s="1341"/>
      <c r="DFB113" s="1341"/>
      <c r="DFC113" s="1341"/>
      <c r="DFD113" s="1341"/>
      <c r="DFE113" s="1341"/>
      <c r="DFF113" s="1341"/>
      <c r="DFG113" s="1341"/>
      <c r="DFH113" s="1341"/>
      <c r="DFI113" s="1341"/>
      <c r="DFJ113" s="1341"/>
      <c r="DFK113" s="1341"/>
      <c r="DFL113" s="1341"/>
      <c r="DFM113" s="1341"/>
      <c r="DFN113" s="1341"/>
      <c r="DFO113" s="1341"/>
      <c r="DFP113" s="1341"/>
      <c r="DFQ113" s="1341"/>
      <c r="DFR113" s="1341"/>
      <c r="DFS113" s="1341"/>
      <c r="DFT113" s="1341"/>
      <c r="DFU113" s="1341"/>
      <c r="DFV113" s="1341"/>
      <c r="DFW113" s="1341"/>
      <c r="DFX113" s="1341"/>
      <c r="DFY113" s="1341"/>
      <c r="DFZ113" s="1341"/>
      <c r="DGA113" s="1341"/>
      <c r="DGB113" s="1341"/>
      <c r="DGC113" s="1341"/>
      <c r="DGD113" s="1341"/>
      <c r="DGE113" s="1341"/>
      <c r="DGF113" s="1341"/>
      <c r="DGG113" s="1341"/>
      <c r="DGH113" s="1341"/>
      <c r="DGI113" s="1341"/>
      <c r="DGJ113" s="1341"/>
      <c r="DGK113" s="1341"/>
      <c r="DGL113" s="1341"/>
      <c r="DGM113" s="1341"/>
      <c r="DGN113" s="1341"/>
      <c r="DGO113" s="1341"/>
      <c r="DGP113" s="1341"/>
      <c r="DGQ113" s="1341"/>
      <c r="DGR113" s="1341"/>
      <c r="DGS113" s="1341"/>
      <c r="DGT113" s="1341"/>
      <c r="DGU113" s="1341"/>
      <c r="DGV113" s="1341"/>
      <c r="DGW113" s="1341"/>
      <c r="DGX113" s="1341"/>
      <c r="DGY113" s="1341"/>
      <c r="DGZ113" s="1341"/>
      <c r="DHA113" s="1341"/>
      <c r="DHB113" s="1341"/>
      <c r="DHC113" s="1341"/>
      <c r="DHD113" s="1341"/>
      <c r="DHE113" s="1341"/>
      <c r="DHF113" s="1341"/>
      <c r="DHG113" s="1341"/>
      <c r="DHH113" s="1341"/>
      <c r="DHI113" s="1341"/>
      <c r="DHJ113" s="1341"/>
      <c r="DHK113" s="1341"/>
      <c r="DHL113" s="1341"/>
      <c r="DHM113" s="1341"/>
      <c r="DHN113" s="1341"/>
      <c r="DHO113" s="1341"/>
      <c r="DHP113" s="1341"/>
      <c r="DHQ113" s="1341"/>
      <c r="DHR113" s="1341"/>
      <c r="DHS113" s="1341"/>
      <c r="DHT113" s="1341"/>
      <c r="DHU113" s="1341"/>
      <c r="DHV113" s="1341"/>
      <c r="DHW113" s="1341"/>
      <c r="DHX113" s="1341"/>
      <c r="DHY113" s="1341"/>
      <c r="DHZ113" s="1341"/>
      <c r="DIA113" s="1341"/>
      <c r="DIB113" s="1341"/>
      <c r="DIC113" s="1341"/>
      <c r="DID113" s="1341"/>
      <c r="DIE113" s="1341"/>
      <c r="DIF113" s="1341"/>
      <c r="DIG113" s="1341"/>
      <c r="DIH113" s="1341"/>
      <c r="DII113" s="1341"/>
      <c r="DIJ113" s="1341"/>
      <c r="DIK113" s="1341"/>
      <c r="DIL113" s="1341"/>
      <c r="DIM113" s="1341"/>
      <c r="DIN113" s="1341"/>
      <c r="DIO113" s="1341"/>
      <c r="DIP113" s="1341"/>
      <c r="DIQ113" s="1341"/>
      <c r="DIR113" s="1341"/>
      <c r="DIS113" s="1341"/>
      <c r="DIT113" s="1341"/>
      <c r="DIU113" s="1341"/>
      <c r="DIV113" s="1341"/>
      <c r="DIW113" s="1341"/>
      <c r="DIX113" s="1341"/>
      <c r="DIY113" s="1341"/>
      <c r="DIZ113" s="1341"/>
      <c r="DJA113" s="1341"/>
      <c r="DJB113" s="1341"/>
      <c r="DJC113" s="1341"/>
      <c r="DJD113" s="1341"/>
      <c r="DJE113" s="1341"/>
      <c r="DJF113" s="1341"/>
      <c r="DJG113" s="1341"/>
      <c r="DJH113" s="1341"/>
      <c r="DJI113" s="1341"/>
      <c r="DJJ113" s="1341"/>
      <c r="DJK113" s="1341"/>
      <c r="DJL113" s="1341"/>
      <c r="DJM113" s="1341"/>
      <c r="DJN113" s="1341"/>
      <c r="DJO113" s="1341"/>
      <c r="DJP113" s="1341"/>
      <c r="DJQ113" s="1341"/>
      <c r="DJR113" s="1341"/>
      <c r="DJS113" s="1341"/>
      <c r="DJT113" s="1341"/>
      <c r="DJU113" s="1341"/>
      <c r="DJV113" s="1341"/>
      <c r="DJW113" s="1341"/>
      <c r="DJX113" s="1341"/>
      <c r="DJY113" s="1341"/>
      <c r="DJZ113" s="1341"/>
      <c r="DKA113" s="1341"/>
      <c r="DKB113" s="1341"/>
      <c r="DKC113" s="1341"/>
      <c r="DKD113" s="1341"/>
      <c r="DKE113" s="1341"/>
      <c r="DKF113" s="1341"/>
      <c r="DKG113" s="1341"/>
      <c r="DKH113" s="1341"/>
      <c r="DKI113" s="1341"/>
      <c r="DKJ113" s="1341"/>
      <c r="DKK113" s="1341"/>
      <c r="DKL113" s="1341"/>
      <c r="DKM113" s="1341"/>
      <c r="DKN113" s="1341"/>
      <c r="DKO113" s="1341"/>
      <c r="DKP113" s="1341"/>
      <c r="DKQ113" s="1341"/>
      <c r="DKR113" s="1341"/>
      <c r="DKS113" s="1341"/>
      <c r="DKT113" s="1341"/>
      <c r="DKU113" s="1341"/>
      <c r="DKV113" s="1341"/>
      <c r="DKW113" s="1341"/>
      <c r="DKX113" s="1341"/>
      <c r="DKY113" s="1341"/>
      <c r="DKZ113" s="1341"/>
      <c r="DLA113" s="1341"/>
      <c r="DLB113" s="1341"/>
      <c r="DLC113" s="1341"/>
      <c r="DLD113" s="1341"/>
      <c r="DLE113" s="1341"/>
      <c r="DLF113" s="1341"/>
      <c r="DLG113" s="1341"/>
      <c r="DLH113" s="1341"/>
      <c r="DLI113" s="1341"/>
      <c r="DLJ113" s="1341"/>
      <c r="DLK113" s="1341"/>
      <c r="DLL113" s="1341"/>
      <c r="DLM113" s="1341"/>
      <c r="DLN113" s="1341"/>
      <c r="DLO113" s="1341"/>
      <c r="DLP113" s="1341"/>
      <c r="DLQ113" s="1341"/>
      <c r="DLR113" s="1341"/>
      <c r="DLS113" s="1341"/>
      <c r="DLT113" s="1341"/>
      <c r="DLU113" s="1341"/>
      <c r="DLV113" s="1341"/>
      <c r="DLW113" s="1341"/>
      <c r="DLX113" s="1341"/>
      <c r="DLY113" s="1341"/>
      <c r="DLZ113" s="1341"/>
      <c r="DMA113" s="1341"/>
      <c r="DMB113" s="1341"/>
      <c r="DMC113" s="1341"/>
      <c r="DMD113" s="1341"/>
      <c r="DME113" s="1341"/>
      <c r="DMF113" s="1341"/>
      <c r="DMG113" s="1341"/>
      <c r="DMH113" s="1341"/>
      <c r="DMI113" s="1341"/>
      <c r="DMJ113" s="1341"/>
      <c r="DMK113" s="1341"/>
      <c r="DML113" s="1341"/>
      <c r="DMM113" s="1341"/>
      <c r="DMN113" s="1341"/>
      <c r="DMO113" s="1341"/>
      <c r="DMP113" s="1341"/>
      <c r="DMQ113" s="1341"/>
      <c r="DMR113" s="1341"/>
      <c r="DMS113" s="1341"/>
      <c r="DMT113" s="1341"/>
      <c r="DMU113" s="1341"/>
      <c r="DMV113" s="1341"/>
      <c r="DMW113" s="1341"/>
      <c r="DMX113" s="1341"/>
      <c r="DMY113" s="1341"/>
      <c r="DMZ113" s="1341"/>
      <c r="DNA113" s="1341"/>
      <c r="DNB113" s="1341"/>
      <c r="DNC113" s="1341"/>
      <c r="DND113" s="1341"/>
      <c r="DNE113" s="1341"/>
      <c r="DNF113" s="1341"/>
      <c r="DNG113" s="1341"/>
      <c r="DNH113" s="1341"/>
      <c r="DNI113" s="1341"/>
      <c r="DNJ113" s="1341"/>
      <c r="DNK113" s="1341"/>
      <c r="DNL113" s="1341"/>
      <c r="DNM113" s="1341"/>
      <c r="DNN113" s="1341"/>
      <c r="DNO113" s="1341"/>
      <c r="DNP113" s="1341"/>
      <c r="DNQ113" s="1341"/>
      <c r="DNR113" s="1341"/>
      <c r="DNS113" s="1341"/>
      <c r="DNT113" s="1341"/>
      <c r="DNU113" s="1341"/>
      <c r="DNV113" s="1341"/>
      <c r="DNW113" s="1341"/>
      <c r="DNX113" s="1341"/>
      <c r="DNY113" s="1341"/>
      <c r="DNZ113" s="1341"/>
      <c r="DOA113" s="1341"/>
      <c r="DOB113" s="1341"/>
      <c r="DOC113" s="1341"/>
      <c r="DOD113" s="1341"/>
      <c r="DOE113" s="1341"/>
      <c r="DOF113" s="1341"/>
      <c r="DOG113" s="1341"/>
      <c r="DOH113" s="1341"/>
      <c r="DOI113" s="1341"/>
      <c r="DOJ113" s="1341"/>
      <c r="DOK113" s="1341"/>
      <c r="DOL113" s="1341"/>
      <c r="DOM113" s="1341"/>
      <c r="DON113" s="1341"/>
      <c r="DOO113" s="1341"/>
      <c r="DOP113" s="1341"/>
      <c r="DOQ113" s="1341"/>
      <c r="DOR113" s="1341"/>
      <c r="DOS113" s="1341"/>
      <c r="DOT113" s="1341"/>
      <c r="DOU113" s="1341"/>
      <c r="DOV113" s="1341"/>
      <c r="DOW113" s="1341"/>
      <c r="DOX113" s="1341"/>
      <c r="DOY113" s="1341"/>
      <c r="DOZ113" s="1341"/>
      <c r="DPA113" s="1341"/>
      <c r="DPB113" s="1341"/>
      <c r="DPC113" s="1341"/>
      <c r="DPD113" s="1341"/>
      <c r="DPE113" s="1341"/>
      <c r="DPF113" s="1341"/>
      <c r="DPG113" s="1341"/>
      <c r="DPH113" s="1341"/>
      <c r="DPI113" s="1341"/>
      <c r="DPJ113" s="1341"/>
      <c r="DPK113" s="1341"/>
      <c r="DPL113" s="1341"/>
      <c r="DPM113" s="1341"/>
      <c r="DPN113" s="1341"/>
      <c r="DPO113" s="1341"/>
      <c r="DPP113" s="1341"/>
      <c r="DPQ113" s="1341"/>
      <c r="DPR113" s="1341"/>
      <c r="DPS113" s="1341"/>
      <c r="DPT113" s="1341"/>
      <c r="DPU113" s="1341"/>
      <c r="DPV113" s="1341"/>
      <c r="DPW113" s="1341"/>
      <c r="DPX113" s="1341"/>
      <c r="DPY113" s="1341"/>
      <c r="DPZ113" s="1341"/>
      <c r="DQA113" s="1341"/>
      <c r="DQB113" s="1341"/>
      <c r="DQC113" s="1341"/>
      <c r="DQD113" s="1341"/>
      <c r="DQE113" s="1341"/>
      <c r="DQF113" s="1341"/>
      <c r="DQG113" s="1341"/>
      <c r="DQH113" s="1341"/>
      <c r="DQI113" s="1341"/>
      <c r="DQJ113" s="1341"/>
      <c r="DQK113" s="1341"/>
      <c r="DQL113" s="1341"/>
      <c r="DQM113" s="1341"/>
      <c r="DQN113" s="1341"/>
      <c r="DQO113" s="1341"/>
      <c r="DQP113" s="1341"/>
      <c r="DQQ113" s="1341"/>
      <c r="DQR113" s="1341"/>
      <c r="DQS113" s="1341"/>
      <c r="DQT113" s="1341"/>
      <c r="DQU113" s="1341"/>
      <c r="DQV113" s="1341"/>
      <c r="DQW113" s="1341"/>
      <c r="DQX113" s="1341"/>
      <c r="DQY113" s="1341"/>
      <c r="DQZ113" s="1341"/>
      <c r="DRA113" s="1341"/>
      <c r="DRB113" s="1341"/>
      <c r="DRC113" s="1341"/>
      <c r="DRD113" s="1341"/>
      <c r="DRE113" s="1341"/>
      <c r="DRF113" s="1341"/>
      <c r="DRG113" s="1341"/>
      <c r="DRH113" s="1341"/>
      <c r="DRI113" s="1341"/>
      <c r="DRJ113" s="1341"/>
      <c r="DRK113" s="1341"/>
      <c r="DRL113" s="1341"/>
      <c r="DRM113" s="1341"/>
      <c r="DRN113" s="1341"/>
      <c r="DRO113" s="1341"/>
      <c r="DRP113" s="1341"/>
      <c r="DRQ113" s="1341"/>
      <c r="DRR113" s="1341"/>
      <c r="DRS113" s="1341"/>
      <c r="DRT113" s="1341"/>
      <c r="DRU113" s="1341"/>
      <c r="DRV113" s="1341"/>
      <c r="DRW113" s="1341"/>
      <c r="DRX113" s="1341"/>
      <c r="DRY113" s="1341"/>
      <c r="DRZ113" s="1341"/>
      <c r="DSA113" s="1341"/>
      <c r="DSB113" s="1341"/>
      <c r="DSC113" s="1341"/>
      <c r="DSD113" s="1341"/>
      <c r="DSE113" s="1341"/>
      <c r="DSF113" s="1341"/>
      <c r="DSG113" s="1341"/>
      <c r="DSH113" s="1341"/>
      <c r="DSI113" s="1341"/>
      <c r="DSJ113" s="1341"/>
      <c r="DSK113" s="1341"/>
      <c r="DSL113" s="1341"/>
      <c r="DSM113" s="1341"/>
      <c r="DSN113" s="1341"/>
      <c r="DSO113" s="1341"/>
      <c r="DSP113" s="1341"/>
      <c r="DSQ113" s="1341"/>
      <c r="DSR113" s="1341"/>
      <c r="DSS113" s="1341"/>
      <c r="DST113" s="1341"/>
      <c r="DSU113" s="1341"/>
      <c r="DSV113" s="1341"/>
      <c r="DSW113" s="1341"/>
      <c r="DSX113" s="1341"/>
      <c r="DSY113" s="1341"/>
      <c r="DSZ113" s="1341"/>
      <c r="DTA113" s="1341"/>
      <c r="DTB113" s="1341"/>
      <c r="DTC113" s="1341"/>
      <c r="DTD113" s="1341"/>
      <c r="DTE113" s="1341"/>
      <c r="DTF113" s="1341"/>
      <c r="DTG113" s="1341"/>
      <c r="DTH113" s="1341"/>
      <c r="DTI113" s="1341"/>
      <c r="DTJ113" s="1341"/>
      <c r="DTK113" s="1341"/>
      <c r="DTL113" s="1341"/>
      <c r="DTM113" s="1341"/>
      <c r="DTN113" s="1341"/>
      <c r="DTO113" s="1341"/>
      <c r="DTP113" s="1341"/>
      <c r="DTQ113" s="1341"/>
      <c r="DTR113" s="1341"/>
      <c r="DTS113" s="1341"/>
      <c r="DTT113" s="1341"/>
      <c r="DTU113" s="1341"/>
      <c r="DTV113" s="1341"/>
      <c r="DTW113" s="1341"/>
      <c r="DTX113" s="1341"/>
      <c r="DTY113" s="1341"/>
      <c r="DTZ113" s="1341"/>
      <c r="DUA113" s="1341"/>
      <c r="DUB113" s="1341"/>
      <c r="DUC113" s="1341"/>
      <c r="DUD113" s="1341"/>
      <c r="DUE113" s="1341"/>
      <c r="DUF113" s="1341"/>
      <c r="DUG113" s="1341"/>
      <c r="DUH113" s="1341"/>
      <c r="DUI113" s="1341"/>
      <c r="DUJ113" s="1341"/>
      <c r="DUK113" s="1341"/>
      <c r="DUL113" s="1341"/>
      <c r="DUM113" s="1341"/>
      <c r="DUN113" s="1341"/>
      <c r="DUO113" s="1341"/>
      <c r="DUP113" s="1341"/>
      <c r="DUQ113" s="1341"/>
      <c r="DUR113" s="1341"/>
      <c r="DUS113" s="1341"/>
      <c r="DUT113" s="1341"/>
      <c r="DUU113" s="1341"/>
      <c r="DUV113" s="1341"/>
      <c r="DUW113" s="1341"/>
      <c r="DUX113" s="1341"/>
      <c r="DUY113" s="1341"/>
      <c r="DUZ113" s="1341"/>
      <c r="DVA113" s="1341"/>
      <c r="DVB113" s="1341"/>
      <c r="DVC113" s="1341"/>
      <c r="DVD113" s="1341"/>
      <c r="DVE113" s="1341"/>
      <c r="DVF113" s="1341"/>
      <c r="DVG113" s="1341"/>
      <c r="DVH113" s="1341"/>
      <c r="DVI113" s="1341"/>
      <c r="DVJ113" s="1341"/>
      <c r="DVK113" s="1341"/>
      <c r="DVL113" s="1341"/>
      <c r="DVM113" s="1341"/>
      <c r="DVN113" s="1341"/>
      <c r="DVO113" s="1341"/>
      <c r="DVP113" s="1341"/>
      <c r="DVQ113" s="1341"/>
      <c r="DVR113" s="1341"/>
      <c r="DVS113" s="1341"/>
      <c r="DVT113" s="1341"/>
      <c r="DVU113" s="1341"/>
      <c r="DVV113" s="1341"/>
      <c r="DVW113" s="1341"/>
      <c r="DVX113" s="1341"/>
      <c r="DVY113" s="1341"/>
      <c r="DVZ113" s="1341"/>
      <c r="DWA113" s="1341"/>
      <c r="DWB113" s="1341"/>
      <c r="DWC113" s="1341"/>
      <c r="DWD113" s="1341"/>
      <c r="DWE113" s="1341"/>
      <c r="DWF113" s="1341"/>
      <c r="DWG113" s="1341"/>
      <c r="DWH113" s="1341"/>
      <c r="DWI113" s="1341"/>
      <c r="DWJ113" s="1341"/>
      <c r="DWK113" s="1341"/>
      <c r="DWL113" s="1341"/>
      <c r="DWM113" s="1341"/>
      <c r="DWN113" s="1341"/>
      <c r="DWO113" s="1341"/>
      <c r="DWP113" s="1341"/>
      <c r="DWQ113" s="1341"/>
      <c r="DWR113" s="1341"/>
      <c r="DWS113" s="1341"/>
      <c r="DWT113" s="1341"/>
      <c r="DWU113" s="1341"/>
      <c r="DWV113" s="1341"/>
      <c r="DWW113" s="1341"/>
      <c r="DWX113" s="1341"/>
      <c r="DWY113" s="1341"/>
      <c r="DWZ113" s="1341"/>
      <c r="DXA113" s="1341"/>
      <c r="DXB113" s="1341"/>
      <c r="DXC113" s="1341"/>
      <c r="DXD113" s="1341"/>
      <c r="DXE113" s="1341"/>
      <c r="DXF113" s="1341"/>
      <c r="DXG113" s="1341"/>
      <c r="DXH113" s="1341"/>
      <c r="DXI113" s="1341"/>
      <c r="DXJ113" s="1341"/>
      <c r="DXK113" s="1341"/>
      <c r="DXL113" s="1341"/>
      <c r="DXM113" s="1341"/>
      <c r="DXN113" s="1341"/>
      <c r="DXO113" s="1341"/>
      <c r="DXP113" s="1341"/>
      <c r="DXQ113" s="1341"/>
      <c r="DXR113" s="1341"/>
      <c r="DXS113" s="1341"/>
      <c r="DXT113" s="1341"/>
      <c r="DXU113" s="1341"/>
      <c r="DXV113" s="1341"/>
      <c r="DXW113" s="1341"/>
      <c r="DXX113" s="1341"/>
      <c r="DXY113" s="1341"/>
      <c r="DXZ113" s="1341"/>
      <c r="DYA113" s="1341"/>
      <c r="DYB113" s="1341"/>
      <c r="DYC113" s="1341"/>
      <c r="DYD113" s="1341"/>
      <c r="DYE113" s="1341"/>
      <c r="DYF113" s="1341"/>
      <c r="DYG113" s="1341"/>
      <c r="DYH113" s="1341"/>
      <c r="DYI113" s="1341"/>
      <c r="DYJ113" s="1341"/>
      <c r="DYK113" s="1341"/>
      <c r="DYL113" s="1341"/>
      <c r="DYM113" s="1341"/>
      <c r="DYN113" s="1341"/>
      <c r="DYO113" s="1341"/>
      <c r="DYP113" s="1341"/>
      <c r="DYQ113" s="1341"/>
      <c r="DYR113" s="1341"/>
      <c r="DYS113" s="1341"/>
      <c r="DYT113" s="1341"/>
      <c r="DYU113" s="1341"/>
      <c r="DYV113" s="1341"/>
      <c r="DYW113" s="1341"/>
      <c r="DYX113" s="1341"/>
      <c r="DYY113" s="1341"/>
      <c r="DYZ113" s="1341"/>
      <c r="DZA113" s="1341"/>
      <c r="DZB113" s="1341"/>
      <c r="DZC113" s="1341"/>
      <c r="DZD113" s="1341"/>
      <c r="DZE113" s="1341"/>
      <c r="DZF113" s="1341"/>
      <c r="DZG113" s="1341"/>
      <c r="DZH113" s="1341"/>
      <c r="DZI113" s="1341"/>
      <c r="DZJ113" s="1341"/>
      <c r="DZK113" s="1341"/>
      <c r="DZL113" s="1341"/>
      <c r="DZM113" s="1341"/>
      <c r="DZN113" s="1341"/>
      <c r="DZO113" s="1341"/>
      <c r="DZP113" s="1341"/>
      <c r="DZQ113" s="1341"/>
      <c r="DZR113" s="1341"/>
      <c r="DZS113" s="1341"/>
      <c r="DZT113" s="1341"/>
      <c r="DZU113" s="1341"/>
      <c r="DZV113" s="1341"/>
      <c r="DZW113" s="1341"/>
      <c r="DZX113" s="1341"/>
      <c r="DZY113" s="1341"/>
      <c r="DZZ113" s="1341"/>
      <c r="EAA113" s="1341"/>
      <c r="EAB113" s="1341"/>
      <c r="EAC113" s="1341"/>
      <c r="EAD113" s="1341"/>
      <c r="EAE113" s="1341"/>
      <c r="EAF113" s="1341"/>
      <c r="EAG113" s="1341"/>
      <c r="EAH113" s="1341"/>
      <c r="EAI113" s="1341"/>
      <c r="EAJ113" s="1341"/>
      <c r="EAK113" s="1341"/>
      <c r="EAL113" s="1341"/>
      <c r="EAM113" s="1341"/>
      <c r="EAN113" s="1341"/>
      <c r="EAO113" s="1341"/>
      <c r="EAP113" s="1341"/>
      <c r="EAQ113" s="1341"/>
      <c r="EAR113" s="1341"/>
      <c r="EAS113" s="1341"/>
      <c r="EAT113" s="1341"/>
      <c r="EAU113" s="1341"/>
      <c r="EAV113" s="1341"/>
      <c r="EAW113" s="1341"/>
      <c r="EAX113" s="1341"/>
      <c r="EAY113" s="1341"/>
      <c r="EAZ113" s="1341"/>
      <c r="EBA113" s="1341"/>
      <c r="EBB113" s="1341"/>
      <c r="EBC113" s="1341"/>
      <c r="EBD113" s="1341"/>
      <c r="EBE113" s="1341"/>
      <c r="EBF113" s="1341"/>
      <c r="EBG113" s="1341"/>
      <c r="EBH113" s="1341"/>
      <c r="EBI113" s="1341"/>
      <c r="EBJ113" s="1341"/>
      <c r="EBK113" s="1341"/>
      <c r="EBL113" s="1341"/>
      <c r="EBM113" s="1341"/>
      <c r="EBN113" s="1341"/>
      <c r="EBO113" s="1341"/>
      <c r="EBP113" s="1341"/>
      <c r="EBQ113" s="1341"/>
      <c r="EBR113" s="1341"/>
      <c r="EBS113" s="1341"/>
      <c r="EBT113" s="1341"/>
      <c r="EBU113" s="1341"/>
      <c r="EBV113" s="1341"/>
      <c r="EBW113" s="1341"/>
      <c r="EBX113" s="1341"/>
      <c r="EBY113" s="1341"/>
      <c r="EBZ113" s="1341"/>
      <c r="ECA113" s="1341"/>
      <c r="ECB113" s="1341"/>
      <c r="ECC113" s="1341"/>
      <c r="ECD113" s="1341"/>
      <c r="ECE113" s="1341"/>
      <c r="ECF113" s="1341"/>
      <c r="ECG113" s="1341"/>
      <c r="ECH113" s="1341"/>
      <c r="ECI113" s="1341"/>
      <c r="ECJ113" s="1341"/>
      <c r="ECK113" s="1341"/>
      <c r="ECL113" s="1341"/>
      <c r="ECM113" s="1341"/>
      <c r="ECN113" s="1341"/>
      <c r="ECO113" s="1341"/>
      <c r="ECP113" s="1341"/>
      <c r="ECQ113" s="1341"/>
      <c r="ECR113" s="1341"/>
      <c r="ECS113" s="1341"/>
      <c r="ECT113" s="1341"/>
      <c r="ECU113" s="1341"/>
      <c r="ECV113" s="1341"/>
      <c r="ECW113" s="1341"/>
      <c r="ECX113" s="1341"/>
      <c r="ECY113" s="1341"/>
      <c r="ECZ113" s="1341"/>
      <c r="EDA113" s="1341"/>
      <c r="EDB113" s="1341"/>
      <c r="EDC113" s="1341"/>
      <c r="EDD113" s="1341"/>
      <c r="EDE113" s="1341"/>
      <c r="EDF113" s="1341"/>
      <c r="EDG113" s="1341"/>
      <c r="EDH113" s="1341"/>
      <c r="EDI113" s="1341"/>
      <c r="EDJ113" s="1341"/>
      <c r="EDK113" s="1341"/>
      <c r="EDL113" s="1341"/>
      <c r="EDM113" s="1341"/>
      <c r="EDN113" s="1341"/>
      <c r="EDO113" s="1341"/>
      <c r="EDP113" s="1341"/>
      <c r="EDQ113" s="1341"/>
      <c r="EDR113" s="1341"/>
      <c r="EDS113" s="1341"/>
      <c r="EDT113" s="1341"/>
      <c r="EDU113" s="1341"/>
      <c r="EDV113" s="1341"/>
      <c r="EDW113" s="1341"/>
      <c r="EDX113" s="1341"/>
      <c r="EDY113" s="1341"/>
      <c r="EDZ113" s="1341"/>
      <c r="EEA113" s="1341"/>
      <c r="EEB113" s="1341"/>
      <c r="EEC113" s="1341"/>
      <c r="EED113" s="1341"/>
      <c r="EEE113" s="1341"/>
      <c r="EEF113" s="1341"/>
      <c r="EEG113" s="1341"/>
      <c r="EEH113" s="1341"/>
      <c r="EEI113" s="1341"/>
      <c r="EEJ113" s="1341"/>
      <c r="EEK113" s="1341"/>
      <c r="EEL113" s="1341"/>
      <c r="EEM113" s="1341"/>
      <c r="EEN113" s="1341"/>
      <c r="EEO113" s="1341"/>
      <c r="EEP113" s="1341"/>
      <c r="EEQ113" s="1341"/>
      <c r="EER113" s="1341"/>
      <c r="EES113" s="1341"/>
      <c r="EET113" s="1341"/>
      <c r="EEU113" s="1341"/>
      <c r="EEV113" s="1341"/>
      <c r="EEW113" s="1341"/>
      <c r="EEX113" s="1341"/>
      <c r="EEY113" s="1341"/>
      <c r="EEZ113" s="1341"/>
      <c r="EFA113" s="1341"/>
      <c r="EFB113" s="1341"/>
      <c r="EFC113" s="1341"/>
      <c r="EFD113" s="1341"/>
      <c r="EFE113" s="1341"/>
      <c r="EFF113" s="1341"/>
      <c r="EFG113" s="1341"/>
      <c r="EFH113" s="1341"/>
      <c r="EFI113" s="1341"/>
      <c r="EFJ113" s="1341"/>
      <c r="EFK113" s="1341"/>
      <c r="EFL113" s="1341"/>
      <c r="EFM113" s="1341"/>
      <c r="EFN113" s="1341"/>
      <c r="EFO113" s="1341"/>
      <c r="EFP113" s="1341"/>
      <c r="EFQ113" s="1341"/>
      <c r="EFR113" s="1341"/>
      <c r="EFS113" s="1341"/>
      <c r="EFT113" s="1341"/>
      <c r="EFU113" s="1341"/>
      <c r="EFV113" s="1341"/>
      <c r="EFW113" s="1341"/>
      <c r="EFX113" s="1341"/>
      <c r="EFY113" s="1341"/>
      <c r="EFZ113" s="1341"/>
      <c r="EGA113" s="1341"/>
      <c r="EGB113" s="1341"/>
      <c r="EGC113" s="1341"/>
      <c r="EGD113" s="1341"/>
      <c r="EGE113" s="1341"/>
      <c r="EGF113" s="1341"/>
      <c r="EGG113" s="1341"/>
      <c r="EGH113" s="1341"/>
      <c r="EGI113" s="1341"/>
      <c r="EGJ113" s="1341"/>
      <c r="EGK113" s="1341"/>
      <c r="EGL113" s="1341"/>
      <c r="EGM113" s="1341"/>
      <c r="EGN113" s="1341"/>
      <c r="EGO113" s="1341"/>
      <c r="EGP113" s="1341"/>
      <c r="EGQ113" s="1341"/>
      <c r="EGR113" s="1341"/>
      <c r="EGS113" s="1341"/>
      <c r="EGT113" s="1341"/>
      <c r="EGU113" s="1341"/>
      <c r="EGV113" s="1341"/>
      <c r="EGW113" s="1341"/>
      <c r="EGX113" s="1341"/>
      <c r="EGY113" s="1341"/>
      <c r="EGZ113" s="1341"/>
      <c r="EHA113" s="1341"/>
      <c r="EHB113" s="1341"/>
      <c r="EHC113" s="1341"/>
      <c r="EHD113" s="1341"/>
      <c r="EHE113" s="1341"/>
      <c r="EHF113" s="1341"/>
      <c r="EHG113" s="1341"/>
      <c r="EHH113" s="1341"/>
      <c r="EHI113" s="1341"/>
      <c r="EHJ113" s="1341"/>
      <c r="EHK113" s="1341"/>
      <c r="EHL113" s="1341"/>
      <c r="EHM113" s="1341"/>
      <c r="EHN113" s="1341"/>
      <c r="EHO113" s="1341"/>
      <c r="EHP113" s="1341"/>
      <c r="EHQ113" s="1341"/>
      <c r="EHR113" s="1341"/>
      <c r="EHS113" s="1341"/>
      <c r="EHT113" s="1341"/>
      <c r="EHU113" s="1341"/>
      <c r="EHV113" s="1341"/>
      <c r="EHW113" s="1341"/>
      <c r="EHX113" s="1341"/>
      <c r="EHY113" s="1341"/>
      <c r="EHZ113" s="1341"/>
      <c r="EIA113" s="1341"/>
      <c r="EIB113" s="1341"/>
      <c r="EIC113" s="1341"/>
      <c r="EID113" s="1341"/>
      <c r="EIE113" s="1341"/>
      <c r="EIF113" s="1341"/>
      <c r="EIG113" s="1341"/>
      <c r="EIH113" s="1341"/>
      <c r="EII113" s="1341"/>
      <c r="EIJ113" s="1341"/>
      <c r="EIK113" s="1341"/>
      <c r="EIL113" s="1341"/>
      <c r="EIM113" s="1341"/>
      <c r="EIN113" s="1341"/>
      <c r="EIO113" s="1341"/>
      <c r="EIP113" s="1341"/>
      <c r="EIQ113" s="1341"/>
      <c r="EIR113" s="1341"/>
      <c r="EIS113" s="1341"/>
      <c r="EIT113" s="1341"/>
      <c r="EIU113" s="1341"/>
      <c r="EIV113" s="1341"/>
      <c r="EIW113" s="1341"/>
      <c r="EIX113" s="1341"/>
      <c r="EIY113" s="1341"/>
      <c r="EIZ113" s="1341"/>
      <c r="EJA113" s="1341"/>
      <c r="EJB113" s="1341"/>
      <c r="EJC113" s="1341"/>
      <c r="EJD113" s="1341"/>
      <c r="EJE113" s="1341"/>
      <c r="EJF113" s="1341"/>
      <c r="EJG113" s="1341"/>
      <c r="EJH113" s="1341"/>
      <c r="EJI113" s="1341"/>
      <c r="EJJ113" s="1341"/>
      <c r="EJK113" s="1341"/>
      <c r="EJL113" s="1341"/>
      <c r="EJM113" s="1341"/>
      <c r="EJN113" s="1341"/>
      <c r="EJO113" s="1341"/>
      <c r="EJP113" s="1341"/>
      <c r="EJQ113" s="1341"/>
      <c r="EJR113" s="1341"/>
      <c r="EJS113" s="1341"/>
      <c r="EJT113" s="1341"/>
      <c r="EJU113" s="1341"/>
      <c r="EJV113" s="1341"/>
      <c r="EJW113" s="1341"/>
      <c r="EJX113" s="1341"/>
      <c r="EJY113" s="1341"/>
      <c r="EJZ113" s="1341"/>
      <c r="EKA113" s="1341"/>
      <c r="EKB113" s="1341"/>
      <c r="EKC113" s="1341"/>
      <c r="EKD113" s="1341"/>
      <c r="EKE113" s="1341"/>
      <c r="EKF113" s="1341"/>
      <c r="EKG113" s="1341"/>
      <c r="EKH113" s="1341"/>
      <c r="EKI113" s="1341"/>
      <c r="EKJ113" s="1341"/>
      <c r="EKK113" s="1341"/>
      <c r="EKL113" s="1341"/>
      <c r="EKM113" s="1341"/>
      <c r="EKN113" s="1341"/>
      <c r="EKO113" s="1341"/>
      <c r="EKP113" s="1341"/>
      <c r="EKQ113" s="1341"/>
      <c r="EKR113" s="1341"/>
      <c r="EKS113" s="1341"/>
      <c r="EKT113" s="1341"/>
      <c r="EKU113" s="1341"/>
      <c r="EKV113" s="1341"/>
      <c r="EKW113" s="1341"/>
      <c r="EKX113" s="1341"/>
      <c r="EKY113" s="1341"/>
      <c r="EKZ113" s="1341"/>
      <c r="ELA113" s="1341"/>
      <c r="ELB113" s="1341"/>
      <c r="ELC113" s="1341"/>
      <c r="ELD113" s="1341"/>
      <c r="ELE113" s="1341"/>
      <c r="ELF113" s="1341"/>
      <c r="ELG113" s="1341"/>
      <c r="ELH113" s="1341"/>
      <c r="ELI113" s="1341"/>
      <c r="ELJ113" s="1341"/>
      <c r="ELK113" s="1341"/>
      <c r="ELL113" s="1341"/>
      <c r="ELM113" s="1341"/>
      <c r="ELN113" s="1341"/>
      <c r="ELO113" s="1341"/>
      <c r="ELP113" s="1341"/>
      <c r="ELQ113" s="1341"/>
      <c r="ELR113" s="1341"/>
      <c r="ELS113" s="1341"/>
      <c r="ELT113" s="1341"/>
      <c r="ELU113" s="1341"/>
      <c r="ELV113" s="1341"/>
      <c r="ELW113" s="1341"/>
      <c r="ELX113" s="1341"/>
      <c r="ELY113" s="1341"/>
      <c r="ELZ113" s="1341"/>
      <c r="EMA113" s="1341"/>
      <c r="EMB113" s="1341"/>
      <c r="EMC113" s="1341"/>
      <c r="EMD113" s="1341"/>
      <c r="EME113" s="1341"/>
      <c r="EMF113" s="1341"/>
      <c r="EMG113" s="1341"/>
      <c r="EMH113" s="1341"/>
      <c r="EMI113" s="1341"/>
      <c r="EMJ113" s="1341"/>
      <c r="EMK113" s="1341"/>
      <c r="EML113" s="1341"/>
      <c r="EMM113" s="1341"/>
      <c r="EMN113" s="1341"/>
      <c r="EMO113" s="1341"/>
      <c r="EMP113" s="1341"/>
      <c r="EMQ113" s="1341"/>
      <c r="EMR113" s="1341"/>
      <c r="EMS113" s="1341"/>
      <c r="EMT113" s="1341"/>
      <c r="EMU113" s="1341"/>
      <c r="EMV113" s="1341"/>
      <c r="EMW113" s="1341"/>
      <c r="EMX113" s="1341"/>
      <c r="EMY113" s="1341"/>
      <c r="EMZ113" s="1341"/>
      <c r="ENA113" s="1341"/>
      <c r="ENB113" s="1341"/>
      <c r="ENC113" s="1341"/>
      <c r="END113" s="1341"/>
      <c r="ENE113" s="1341"/>
      <c r="ENF113" s="1341"/>
      <c r="ENG113" s="1341"/>
      <c r="ENH113" s="1341"/>
      <c r="ENI113" s="1341"/>
      <c r="ENJ113" s="1341"/>
      <c r="ENK113" s="1341"/>
      <c r="ENL113" s="1341"/>
      <c r="ENM113" s="1341"/>
      <c r="ENN113" s="1341"/>
      <c r="ENO113" s="1341"/>
      <c r="ENP113" s="1341"/>
      <c r="ENQ113" s="1341"/>
      <c r="ENR113" s="1341"/>
      <c r="ENS113" s="1341"/>
      <c r="ENT113" s="1341"/>
      <c r="ENU113" s="1341"/>
      <c r="ENV113" s="1341"/>
      <c r="ENW113" s="1341"/>
      <c r="ENX113" s="1341"/>
      <c r="ENY113" s="1341"/>
      <c r="ENZ113" s="1341"/>
      <c r="EOA113" s="1341"/>
      <c r="EOB113" s="1341"/>
      <c r="EOC113" s="1341"/>
      <c r="EOD113" s="1341"/>
      <c r="EOE113" s="1341"/>
      <c r="EOF113" s="1341"/>
      <c r="EOG113" s="1341"/>
      <c r="EOH113" s="1341"/>
      <c r="EOI113" s="1341"/>
      <c r="EOJ113" s="1341"/>
      <c r="EOK113" s="1341"/>
      <c r="EOL113" s="1341"/>
      <c r="EOM113" s="1341"/>
      <c r="EON113" s="1341"/>
      <c r="EOO113" s="1341"/>
      <c r="EOP113" s="1341"/>
      <c r="EOQ113" s="1341"/>
      <c r="EOR113" s="1341"/>
      <c r="EOS113" s="1341"/>
      <c r="EOT113" s="1341"/>
      <c r="EOU113" s="1341"/>
      <c r="EOV113" s="1341"/>
      <c r="EOW113" s="1341"/>
      <c r="EOX113" s="1341"/>
      <c r="EOY113" s="1341"/>
      <c r="EOZ113" s="1341"/>
      <c r="EPA113" s="1341"/>
      <c r="EPB113" s="1341"/>
      <c r="EPC113" s="1341"/>
      <c r="EPD113" s="1341"/>
      <c r="EPE113" s="1341"/>
      <c r="EPF113" s="1341"/>
      <c r="EPG113" s="1341"/>
      <c r="EPH113" s="1341"/>
      <c r="EPI113" s="1341"/>
      <c r="EPJ113" s="1341"/>
      <c r="EPK113" s="1341"/>
      <c r="EPL113" s="1341"/>
      <c r="EPM113" s="1341"/>
      <c r="EPN113" s="1341"/>
      <c r="EPO113" s="1341"/>
      <c r="EPP113" s="1341"/>
      <c r="EPQ113" s="1341"/>
      <c r="EPR113" s="1341"/>
      <c r="EPS113" s="1341"/>
      <c r="EPT113" s="1341"/>
      <c r="EPU113" s="1341"/>
      <c r="EPV113" s="1341"/>
      <c r="EPW113" s="1341"/>
      <c r="EPX113" s="1341"/>
      <c r="EPY113" s="1341"/>
      <c r="EPZ113" s="1341"/>
      <c r="EQA113" s="1341"/>
      <c r="EQB113" s="1341"/>
      <c r="EQC113" s="1341"/>
      <c r="EQD113" s="1341"/>
      <c r="EQE113" s="1341"/>
      <c r="EQF113" s="1341"/>
      <c r="EQG113" s="1341"/>
      <c r="EQH113" s="1341"/>
      <c r="EQI113" s="1341"/>
      <c r="EQJ113" s="1341"/>
      <c r="EQK113" s="1341"/>
      <c r="EQL113" s="1341"/>
      <c r="EQM113" s="1341"/>
      <c r="EQN113" s="1341"/>
      <c r="EQO113" s="1341"/>
      <c r="EQP113" s="1341"/>
      <c r="EQQ113" s="1341"/>
      <c r="EQR113" s="1341"/>
      <c r="EQS113" s="1341"/>
      <c r="EQT113" s="1341"/>
      <c r="EQU113" s="1341"/>
      <c r="EQV113" s="1341"/>
      <c r="EQW113" s="1341"/>
      <c r="EQX113" s="1341"/>
      <c r="EQY113" s="1341"/>
      <c r="EQZ113" s="1341"/>
      <c r="ERA113" s="1341"/>
      <c r="ERB113" s="1341"/>
      <c r="ERC113" s="1341"/>
      <c r="ERD113" s="1341"/>
      <c r="ERE113" s="1341"/>
      <c r="ERF113" s="1341"/>
      <c r="ERG113" s="1341"/>
      <c r="ERH113" s="1341"/>
      <c r="ERI113" s="1341"/>
      <c r="ERJ113" s="1341"/>
      <c r="ERK113" s="1341"/>
      <c r="ERL113" s="1341"/>
      <c r="ERM113" s="1341"/>
      <c r="ERN113" s="1341"/>
      <c r="ERO113" s="1341"/>
      <c r="ERP113" s="1341"/>
      <c r="ERQ113" s="1341"/>
      <c r="ERR113" s="1341"/>
      <c r="ERS113" s="1341"/>
      <c r="ERT113" s="1341"/>
      <c r="ERU113" s="1341"/>
      <c r="ERV113" s="1341"/>
      <c r="ERW113" s="1341"/>
      <c r="ERX113" s="1341"/>
      <c r="ERY113" s="1341"/>
      <c r="ERZ113" s="1341"/>
      <c r="ESA113" s="1341"/>
      <c r="ESB113" s="1341"/>
      <c r="ESC113" s="1341"/>
      <c r="ESD113" s="1341"/>
      <c r="ESE113" s="1341"/>
      <c r="ESF113" s="1341"/>
      <c r="ESG113" s="1341"/>
      <c r="ESH113" s="1341"/>
      <c r="ESI113" s="1341"/>
      <c r="ESJ113" s="1341"/>
      <c r="ESK113" s="1341"/>
      <c r="ESL113" s="1341"/>
      <c r="ESM113" s="1341"/>
      <c r="ESN113" s="1341"/>
      <c r="ESO113" s="1341"/>
      <c r="ESP113" s="1341"/>
      <c r="ESQ113" s="1341"/>
      <c r="ESR113" s="1341"/>
      <c r="ESS113" s="1341"/>
      <c r="EST113" s="1341"/>
      <c r="ESU113" s="1341"/>
      <c r="ESV113" s="1341"/>
      <c r="ESW113" s="1341"/>
      <c r="ESX113" s="1341"/>
      <c r="ESY113" s="1341"/>
      <c r="ESZ113" s="1341"/>
      <c r="ETA113" s="1341"/>
      <c r="ETB113" s="1341"/>
      <c r="ETC113" s="1341"/>
      <c r="ETD113" s="1341"/>
      <c r="ETE113" s="1341"/>
      <c r="ETF113" s="1341"/>
      <c r="ETG113" s="1341"/>
      <c r="ETH113" s="1341"/>
      <c r="ETI113" s="1341"/>
      <c r="ETJ113" s="1341"/>
      <c r="ETK113" s="1341"/>
      <c r="ETL113" s="1341"/>
      <c r="ETM113" s="1341"/>
      <c r="ETN113" s="1341"/>
      <c r="ETO113" s="1341"/>
      <c r="ETP113" s="1341"/>
      <c r="ETQ113" s="1341"/>
      <c r="ETR113" s="1341"/>
      <c r="ETS113" s="1341"/>
      <c r="ETT113" s="1341"/>
      <c r="ETU113" s="1341"/>
      <c r="ETV113" s="1341"/>
      <c r="ETW113" s="1341"/>
      <c r="ETX113" s="1341"/>
      <c r="ETY113" s="1341"/>
      <c r="ETZ113" s="1341"/>
      <c r="EUA113" s="1341"/>
      <c r="EUB113" s="1341"/>
      <c r="EUC113" s="1341"/>
      <c r="EUD113" s="1341"/>
      <c r="EUE113" s="1341"/>
      <c r="EUF113" s="1341"/>
      <c r="EUG113" s="1341"/>
      <c r="EUH113" s="1341"/>
      <c r="EUI113" s="1341"/>
      <c r="EUJ113" s="1341"/>
      <c r="EUK113" s="1341"/>
      <c r="EUL113" s="1341"/>
      <c r="EUM113" s="1341"/>
      <c r="EUN113" s="1341"/>
      <c r="EUO113" s="1341"/>
      <c r="EUP113" s="1341"/>
      <c r="EUQ113" s="1341"/>
      <c r="EUR113" s="1341"/>
      <c r="EUS113" s="1341"/>
      <c r="EUT113" s="1341"/>
      <c r="EUU113" s="1341"/>
      <c r="EUV113" s="1341"/>
      <c r="EUW113" s="1341"/>
      <c r="EUX113" s="1341"/>
      <c r="EUY113" s="1341"/>
      <c r="EUZ113" s="1341"/>
      <c r="EVA113" s="1341"/>
      <c r="EVB113" s="1341"/>
      <c r="EVC113" s="1341"/>
      <c r="EVD113" s="1341"/>
      <c r="EVE113" s="1341"/>
      <c r="EVF113" s="1341"/>
      <c r="EVG113" s="1341"/>
      <c r="EVH113" s="1341"/>
      <c r="EVI113" s="1341"/>
      <c r="EVJ113" s="1341"/>
      <c r="EVK113" s="1341"/>
      <c r="EVL113" s="1341"/>
      <c r="EVM113" s="1341"/>
      <c r="EVN113" s="1341"/>
      <c r="EVO113" s="1341"/>
      <c r="EVP113" s="1341"/>
      <c r="EVQ113" s="1341"/>
      <c r="EVR113" s="1341"/>
      <c r="EVS113" s="1341"/>
      <c r="EVT113" s="1341"/>
      <c r="EVU113" s="1341"/>
      <c r="EVV113" s="1341"/>
      <c r="EVW113" s="1341"/>
      <c r="EVX113" s="1341"/>
      <c r="EVY113" s="1341"/>
      <c r="EVZ113" s="1341"/>
      <c r="EWA113" s="1341"/>
      <c r="EWB113" s="1341"/>
      <c r="EWC113" s="1341"/>
      <c r="EWD113" s="1341"/>
      <c r="EWE113" s="1341"/>
      <c r="EWF113" s="1341"/>
      <c r="EWG113" s="1341"/>
      <c r="EWH113" s="1341"/>
      <c r="EWI113" s="1341"/>
      <c r="EWJ113" s="1341"/>
      <c r="EWK113" s="1341"/>
      <c r="EWL113" s="1341"/>
      <c r="EWM113" s="1341"/>
      <c r="EWN113" s="1341"/>
      <c r="EWO113" s="1341"/>
      <c r="EWP113" s="1341"/>
      <c r="EWQ113" s="1341"/>
      <c r="EWR113" s="1341"/>
      <c r="EWS113" s="1341"/>
      <c r="EWT113" s="1341"/>
      <c r="EWU113" s="1341"/>
      <c r="EWV113" s="1341"/>
      <c r="EWW113" s="1341"/>
      <c r="EWX113" s="1341"/>
      <c r="EWY113" s="1341"/>
      <c r="EWZ113" s="1341"/>
      <c r="EXA113" s="1341"/>
      <c r="EXB113" s="1341"/>
      <c r="EXC113" s="1341"/>
      <c r="EXD113" s="1341"/>
      <c r="EXE113" s="1341"/>
      <c r="EXF113" s="1341"/>
      <c r="EXG113" s="1341"/>
      <c r="EXH113" s="1341"/>
      <c r="EXI113" s="1341"/>
      <c r="EXJ113" s="1341"/>
      <c r="EXK113" s="1341"/>
      <c r="EXL113" s="1341"/>
      <c r="EXM113" s="1341"/>
      <c r="EXN113" s="1341"/>
      <c r="EXO113" s="1341"/>
      <c r="EXP113" s="1341"/>
      <c r="EXQ113" s="1341"/>
      <c r="EXR113" s="1341"/>
      <c r="EXS113" s="1341"/>
      <c r="EXT113" s="1341"/>
      <c r="EXU113" s="1341"/>
      <c r="EXV113" s="1341"/>
      <c r="EXW113" s="1341"/>
      <c r="EXX113" s="1341"/>
      <c r="EXY113" s="1341"/>
      <c r="EXZ113" s="1341"/>
      <c r="EYA113" s="1341"/>
      <c r="EYB113" s="1341"/>
      <c r="EYC113" s="1341"/>
      <c r="EYD113" s="1341"/>
      <c r="EYE113" s="1341"/>
      <c r="EYF113" s="1341"/>
      <c r="EYG113" s="1341"/>
      <c r="EYH113" s="1341"/>
      <c r="EYI113" s="1341"/>
      <c r="EYJ113" s="1341"/>
      <c r="EYK113" s="1341"/>
      <c r="EYL113" s="1341"/>
      <c r="EYM113" s="1341"/>
      <c r="EYN113" s="1341"/>
      <c r="EYO113" s="1341"/>
      <c r="EYP113" s="1341"/>
      <c r="EYQ113" s="1341"/>
      <c r="EYR113" s="1341"/>
      <c r="EYS113" s="1341"/>
      <c r="EYT113" s="1341"/>
      <c r="EYU113" s="1341"/>
      <c r="EYV113" s="1341"/>
      <c r="EYW113" s="1341"/>
      <c r="EYX113" s="1341"/>
      <c r="EYY113" s="1341"/>
      <c r="EYZ113" s="1341"/>
      <c r="EZA113" s="1341"/>
      <c r="EZB113" s="1341"/>
      <c r="EZC113" s="1341"/>
      <c r="EZD113" s="1341"/>
      <c r="EZE113" s="1341"/>
      <c r="EZF113" s="1341"/>
      <c r="EZG113" s="1341"/>
      <c r="EZH113" s="1341"/>
      <c r="EZI113" s="1341"/>
      <c r="EZJ113" s="1341"/>
      <c r="EZK113" s="1341"/>
      <c r="EZL113" s="1341"/>
      <c r="EZM113" s="1341"/>
      <c r="EZN113" s="1341"/>
      <c r="EZO113" s="1341"/>
      <c r="EZP113" s="1341"/>
      <c r="EZQ113" s="1341"/>
      <c r="EZR113" s="1341"/>
      <c r="EZS113" s="1341"/>
      <c r="EZT113" s="1341"/>
      <c r="EZU113" s="1341"/>
      <c r="EZV113" s="1341"/>
      <c r="EZW113" s="1341"/>
      <c r="EZX113" s="1341"/>
      <c r="EZY113" s="1341"/>
      <c r="EZZ113" s="1341"/>
      <c r="FAA113" s="1341"/>
      <c r="FAB113" s="1341"/>
      <c r="FAC113" s="1341"/>
      <c r="FAD113" s="1341"/>
      <c r="FAE113" s="1341"/>
      <c r="FAF113" s="1341"/>
      <c r="FAG113" s="1341"/>
      <c r="FAH113" s="1341"/>
      <c r="FAI113" s="1341"/>
      <c r="FAJ113" s="1341"/>
      <c r="FAK113" s="1341"/>
      <c r="FAL113" s="1341"/>
      <c r="FAM113" s="1341"/>
      <c r="FAN113" s="1341"/>
      <c r="FAO113" s="1341"/>
      <c r="FAP113" s="1341"/>
      <c r="FAQ113" s="1341"/>
      <c r="FAR113" s="1341"/>
      <c r="FAS113" s="1341"/>
      <c r="FAT113" s="1341"/>
      <c r="FAU113" s="1341"/>
      <c r="FAV113" s="1341"/>
      <c r="FAW113" s="1341"/>
      <c r="FAX113" s="1341"/>
      <c r="FAY113" s="1341"/>
      <c r="FAZ113" s="1341"/>
      <c r="FBA113" s="1341"/>
      <c r="FBB113" s="1341"/>
      <c r="FBC113" s="1341"/>
      <c r="FBD113" s="1341"/>
      <c r="FBE113" s="1341"/>
      <c r="FBF113" s="1341"/>
      <c r="FBG113" s="1341"/>
      <c r="FBH113" s="1341"/>
      <c r="FBI113" s="1341"/>
      <c r="FBJ113" s="1341"/>
      <c r="FBK113" s="1341"/>
      <c r="FBL113" s="1341"/>
      <c r="FBM113" s="1341"/>
      <c r="FBN113" s="1341"/>
      <c r="FBO113" s="1341"/>
      <c r="FBP113" s="1341"/>
      <c r="FBQ113" s="1341"/>
      <c r="FBR113" s="1341"/>
      <c r="FBS113" s="1341"/>
      <c r="FBT113" s="1341"/>
      <c r="FBU113" s="1341"/>
      <c r="FBV113" s="1341"/>
      <c r="FBW113" s="1341"/>
      <c r="FBX113" s="1341"/>
      <c r="FBY113" s="1341"/>
      <c r="FBZ113" s="1341"/>
      <c r="FCA113" s="1341"/>
      <c r="FCB113" s="1341"/>
      <c r="FCC113" s="1341"/>
      <c r="FCD113" s="1341"/>
      <c r="FCE113" s="1341"/>
      <c r="FCF113" s="1341"/>
      <c r="FCG113" s="1341"/>
      <c r="FCH113" s="1341"/>
      <c r="FCI113" s="1341"/>
      <c r="FCJ113" s="1341"/>
      <c r="FCK113" s="1341"/>
      <c r="FCL113" s="1341"/>
      <c r="FCM113" s="1341"/>
      <c r="FCN113" s="1341"/>
      <c r="FCO113" s="1341"/>
      <c r="FCP113" s="1341"/>
      <c r="FCQ113" s="1341"/>
      <c r="FCR113" s="1341"/>
      <c r="FCS113" s="1341"/>
      <c r="FCT113" s="1341"/>
      <c r="FCU113" s="1341"/>
      <c r="FCV113" s="1341"/>
      <c r="FCW113" s="1341"/>
      <c r="FCX113" s="1341"/>
      <c r="FCY113" s="1341"/>
      <c r="FCZ113" s="1341"/>
      <c r="FDA113" s="1341"/>
      <c r="FDB113" s="1341"/>
      <c r="FDC113" s="1341"/>
      <c r="FDD113" s="1341"/>
      <c r="FDE113" s="1341"/>
      <c r="FDF113" s="1341"/>
      <c r="FDG113" s="1341"/>
      <c r="FDH113" s="1341"/>
      <c r="FDI113" s="1341"/>
      <c r="FDJ113" s="1341"/>
      <c r="FDK113" s="1341"/>
      <c r="FDL113" s="1341"/>
      <c r="FDM113" s="1341"/>
      <c r="FDN113" s="1341"/>
      <c r="FDO113" s="1341"/>
      <c r="FDP113" s="1341"/>
      <c r="FDQ113" s="1341"/>
      <c r="FDR113" s="1341"/>
      <c r="FDS113" s="1341"/>
      <c r="FDT113" s="1341"/>
      <c r="FDU113" s="1341"/>
      <c r="FDV113" s="1341"/>
      <c r="FDW113" s="1341"/>
      <c r="FDX113" s="1341"/>
      <c r="FDY113" s="1341"/>
      <c r="FDZ113" s="1341"/>
      <c r="FEA113" s="1341"/>
      <c r="FEB113" s="1341"/>
      <c r="FEC113" s="1341"/>
      <c r="FED113" s="1341"/>
      <c r="FEE113" s="1341"/>
      <c r="FEF113" s="1341"/>
      <c r="FEG113" s="1341"/>
      <c r="FEH113" s="1341"/>
      <c r="FEI113" s="1341"/>
      <c r="FEJ113" s="1341"/>
      <c r="FEK113" s="1341"/>
      <c r="FEL113" s="1341"/>
      <c r="FEM113" s="1341"/>
      <c r="FEN113" s="1341"/>
      <c r="FEO113" s="1341"/>
      <c r="FEP113" s="1341"/>
      <c r="FEQ113" s="1341"/>
      <c r="FER113" s="1341"/>
      <c r="FES113" s="1341"/>
      <c r="FET113" s="1341"/>
      <c r="FEU113" s="1341"/>
      <c r="FEV113" s="1341"/>
      <c r="FEW113" s="1341"/>
      <c r="FEX113" s="1341"/>
      <c r="FEY113" s="1341"/>
      <c r="FEZ113" s="1341"/>
      <c r="FFA113" s="1341"/>
      <c r="FFB113" s="1341"/>
      <c r="FFC113" s="1341"/>
      <c r="FFD113" s="1341"/>
      <c r="FFE113" s="1341"/>
      <c r="FFF113" s="1341"/>
      <c r="FFG113" s="1341"/>
      <c r="FFH113" s="1341"/>
      <c r="FFI113" s="1341"/>
      <c r="FFJ113" s="1341"/>
      <c r="FFK113" s="1341"/>
      <c r="FFL113" s="1341"/>
      <c r="FFM113" s="1341"/>
      <c r="FFN113" s="1341"/>
      <c r="FFO113" s="1341"/>
      <c r="FFP113" s="1341"/>
      <c r="FFQ113" s="1341"/>
      <c r="FFR113" s="1341"/>
      <c r="FFS113" s="1341"/>
      <c r="FFT113" s="1341"/>
      <c r="FFU113" s="1341"/>
      <c r="FFV113" s="1341"/>
      <c r="FFW113" s="1341"/>
      <c r="FFX113" s="1341"/>
      <c r="FFY113" s="1341"/>
      <c r="FFZ113" s="1341"/>
      <c r="FGA113" s="1341"/>
      <c r="FGB113" s="1341"/>
      <c r="FGC113" s="1341"/>
      <c r="FGD113" s="1341"/>
      <c r="FGE113" s="1341"/>
      <c r="FGF113" s="1341"/>
      <c r="FGG113" s="1341"/>
      <c r="FGH113" s="1341"/>
      <c r="FGI113" s="1341"/>
      <c r="FGJ113" s="1341"/>
      <c r="FGK113" s="1341"/>
      <c r="FGL113" s="1341"/>
      <c r="FGM113" s="1341"/>
      <c r="FGN113" s="1341"/>
      <c r="FGO113" s="1341"/>
      <c r="FGP113" s="1341"/>
      <c r="FGQ113" s="1341"/>
      <c r="FGR113" s="1341"/>
      <c r="FGS113" s="1341"/>
      <c r="FGT113" s="1341"/>
      <c r="FGU113" s="1341"/>
      <c r="FGV113" s="1341"/>
      <c r="FGW113" s="1341"/>
      <c r="FGX113" s="1341"/>
      <c r="FGY113" s="1341"/>
      <c r="FGZ113" s="1341"/>
      <c r="FHA113" s="1341"/>
      <c r="FHB113" s="1341"/>
      <c r="FHC113" s="1341"/>
      <c r="FHD113" s="1341"/>
      <c r="FHE113" s="1341"/>
      <c r="FHF113" s="1341"/>
      <c r="FHG113" s="1341"/>
      <c r="FHH113" s="1341"/>
      <c r="FHI113" s="1341"/>
      <c r="FHJ113" s="1341"/>
      <c r="FHK113" s="1341"/>
      <c r="FHL113" s="1341"/>
      <c r="FHM113" s="1341"/>
      <c r="FHN113" s="1341"/>
      <c r="FHO113" s="1341"/>
      <c r="FHP113" s="1341"/>
      <c r="FHQ113" s="1341"/>
      <c r="FHR113" s="1341"/>
      <c r="FHS113" s="1341"/>
      <c r="FHT113" s="1341"/>
      <c r="FHU113" s="1341"/>
      <c r="FHV113" s="1341"/>
      <c r="FHW113" s="1341"/>
      <c r="FHX113" s="1341"/>
      <c r="FHY113" s="1341"/>
      <c r="FHZ113" s="1341"/>
      <c r="FIA113" s="1341"/>
      <c r="FIB113" s="1341"/>
      <c r="FIC113" s="1341"/>
      <c r="FID113" s="1341"/>
      <c r="FIE113" s="1341"/>
      <c r="FIF113" s="1341"/>
      <c r="FIG113" s="1341"/>
      <c r="FIH113" s="1341"/>
      <c r="FII113" s="1341"/>
      <c r="FIJ113" s="1341"/>
      <c r="FIK113" s="1341"/>
      <c r="FIL113" s="1341"/>
      <c r="FIM113" s="1341"/>
      <c r="FIN113" s="1341"/>
      <c r="FIO113" s="1341"/>
      <c r="FIP113" s="1341"/>
      <c r="FIQ113" s="1341"/>
      <c r="FIR113" s="1341"/>
      <c r="FIS113" s="1341"/>
      <c r="FIT113" s="1341"/>
      <c r="FIU113" s="1341"/>
      <c r="FIV113" s="1341"/>
      <c r="FIW113" s="1341"/>
      <c r="FIX113" s="1341"/>
      <c r="FIY113" s="1341"/>
      <c r="FIZ113" s="1341"/>
      <c r="FJA113" s="1341"/>
      <c r="FJB113" s="1341"/>
      <c r="FJC113" s="1341"/>
      <c r="FJD113" s="1341"/>
      <c r="FJE113" s="1341"/>
      <c r="FJF113" s="1341"/>
      <c r="FJG113" s="1341"/>
      <c r="FJH113" s="1341"/>
      <c r="FJI113" s="1341"/>
      <c r="FJJ113" s="1341"/>
      <c r="FJK113" s="1341"/>
      <c r="FJL113" s="1341"/>
      <c r="FJM113" s="1341"/>
      <c r="FJN113" s="1341"/>
      <c r="FJO113" s="1341"/>
      <c r="FJP113" s="1341"/>
      <c r="FJQ113" s="1341"/>
      <c r="FJR113" s="1341"/>
      <c r="FJS113" s="1341"/>
      <c r="FJT113" s="1341"/>
      <c r="FJU113" s="1341"/>
      <c r="FJV113" s="1341"/>
      <c r="FJW113" s="1341"/>
      <c r="FJX113" s="1341"/>
      <c r="FJY113" s="1341"/>
      <c r="FJZ113" s="1341"/>
      <c r="FKA113" s="1341"/>
      <c r="FKB113" s="1341"/>
      <c r="FKC113" s="1341"/>
      <c r="FKD113" s="1341"/>
      <c r="FKE113" s="1341"/>
      <c r="FKF113" s="1341"/>
      <c r="FKG113" s="1341"/>
      <c r="FKH113" s="1341"/>
      <c r="FKI113" s="1341"/>
      <c r="FKJ113" s="1341"/>
      <c r="FKK113" s="1341"/>
      <c r="FKL113" s="1341"/>
      <c r="FKM113" s="1341"/>
      <c r="FKN113" s="1341"/>
      <c r="FKO113" s="1341"/>
      <c r="FKP113" s="1341"/>
      <c r="FKQ113" s="1341"/>
      <c r="FKR113" s="1341"/>
      <c r="FKS113" s="1341"/>
      <c r="FKT113" s="1341"/>
      <c r="FKU113" s="1341"/>
      <c r="FKV113" s="1341"/>
      <c r="FKW113" s="1341"/>
      <c r="FKX113" s="1341"/>
      <c r="FKY113" s="1341"/>
      <c r="FKZ113" s="1341"/>
      <c r="FLA113" s="1341"/>
      <c r="FLB113" s="1341"/>
      <c r="FLC113" s="1341"/>
      <c r="FLD113" s="1341"/>
      <c r="FLE113" s="1341"/>
      <c r="FLF113" s="1341"/>
      <c r="FLG113" s="1341"/>
      <c r="FLH113" s="1341"/>
      <c r="FLI113" s="1341"/>
      <c r="FLJ113" s="1341"/>
      <c r="FLK113" s="1341"/>
      <c r="FLL113" s="1341"/>
      <c r="FLM113" s="1341"/>
      <c r="FLN113" s="1341"/>
      <c r="FLO113" s="1341"/>
      <c r="FLP113" s="1341"/>
      <c r="FLQ113" s="1341"/>
      <c r="FLR113" s="1341"/>
      <c r="FLS113" s="1341"/>
      <c r="FLT113" s="1341"/>
      <c r="FLU113" s="1341"/>
      <c r="FLV113" s="1341"/>
      <c r="FLW113" s="1341"/>
      <c r="FLX113" s="1341"/>
      <c r="FLY113" s="1341"/>
      <c r="FLZ113" s="1341"/>
      <c r="FMA113" s="1341"/>
      <c r="FMB113" s="1341"/>
      <c r="FMC113" s="1341"/>
      <c r="FMD113" s="1341"/>
      <c r="FME113" s="1341"/>
      <c r="FMF113" s="1341"/>
      <c r="FMG113" s="1341"/>
      <c r="FMH113" s="1341"/>
      <c r="FMI113" s="1341"/>
      <c r="FMJ113" s="1341"/>
      <c r="FMK113" s="1341"/>
      <c r="FML113" s="1341"/>
      <c r="FMM113" s="1341"/>
      <c r="FMN113" s="1341"/>
      <c r="FMO113" s="1341"/>
      <c r="FMP113" s="1341"/>
      <c r="FMQ113" s="1341"/>
      <c r="FMR113" s="1341"/>
      <c r="FMS113" s="1341"/>
      <c r="FMT113" s="1341"/>
      <c r="FMU113" s="1341"/>
      <c r="FMV113" s="1341"/>
      <c r="FMW113" s="1341"/>
      <c r="FMX113" s="1341"/>
      <c r="FMY113" s="1341"/>
      <c r="FMZ113" s="1341"/>
      <c r="FNA113" s="1341"/>
      <c r="FNB113" s="1341"/>
      <c r="FNC113" s="1341"/>
      <c r="FND113" s="1341"/>
      <c r="FNE113" s="1341"/>
      <c r="FNF113" s="1341"/>
    </row>
    <row r="114" spans="1:4426" s="1342" customFormat="1" ht="15">
      <c r="A114" s="1301"/>
      <c r="B114" s="1573">
        <v>1901155</v>
      </c>
      <c r="C114" s="1574" t="s">
        <v>1798</v>
      </c>
      <c r="D114" s="1427">
        <v>0.18</v>
      </c>
      <c r="E114" s="1405">
        <f t="shared" si="6"/>
        <v>0.18</v>
      </c>
      <c r="F114" s="1405"/>
      <c r="G114" s="1405"/>
      <c r="H114" s="1405"/>
      <c r="I114" s="1405"/>
      <c r="J114" s="1623" t="s">
        <v>1831</v>
      </c>
      <c r="K114" s="1424" t="s">
        <v>1799</v>
      </c>
      <c r="L114" s="1340"/>
      <c r="M114" s="1340"/>
      <c r="N114" s="1340"/>
      <c r="O114" s="1340"/>
      <c r="P114" s="1340"/>
      <c r="Q114" s="1340"/>
      <c r="R114" s="1340"/>
      <c r="S114" s="1340"/>
      <c r="T114" s="1340"/>
      <c r="U114" s="1340"/>
      <c r="V114" s="1340"/>
      <c r="W114" s="1340"/>
      <c r="X114" s="1340"/>
      <c r="Y114" s="1340"/>
      <c r="Z114" s="1340"/>
      <c r="AA114" s="1340"/>
      <c r="AB114" s="1340"/>
      <c r="AC114" s="1340"/>
      <c r="AD114" s="1340"/>
      <c r="AE114" s="1340"/>
      <c r="AF114" s="1340"/>
      <c r="AG114" s="1340"/>
      <c r="AH114" s="1341"/>
      <c r="AI114" s="1341"/>
      <c r="AJ114" s="1341"/>
      <c r="AK114" s="1341"/>
      <c r="AL114" s="1341"/>
      <c r="AM114" s="1341"/>
      <c r="AN114" s="1341"/>
      <c r="AO114" s="1341"/>
      <c r="AP114" s="1341"/>
      <c r="AQ114" s="1341"/>
      <c r="AR114" s="1341"/>
      <c r="AS114" s="1341"/>
      <c r="AT114" s="1341"/>
      <c r="AU114" s="1341"/>
      <c r="AV114" s="1341"/>
      <c r="AW114" s="1341"/>
      <c r="AX114" s="1341"/>
      <c r="AY114" s="1341"/>
      <c r="AZ114" s="1341"/>
      <c r="BA114" s="1341"/>
      <c r="BB114" s="1341"/>
      <c r="BC114" s="1341"/>
      <c r="BD114" s="1341"/>
      <c r="BE114" s="1341"/>
      <c r="BF114" s="1341"/>
      <c r="BG114" s="1341"/>
      <c r="BH114" s="1341"/>
      <c r="BI114" s="1341"/>
      <c r="BJ114" s="1341"/>
      <c r="BK114" s="1341"/>
      <c r="BL114" s="1341"/>
      <c r="BM114" s="1341"/>
      <c r="BN114" s="1341"/>
      <c r="BO114" s="1341"/>
      <c r="BP114" s="1341"/>
      <c r="BQ114" s="1341"/>
      <c r="BR114" s="1341"/>
      <c r="BS114" s="1341"/>
      <c r="BT114" s="1341"/>
      <c r="BU114" s="1341"/>
      <c r="BV114" s="1341"/>
      <c r="BW114" s="1341"/>
      <c r="BX114" s="1341"/>
      <c r="BY114" s="1341"/>
      <c r="BZ114" s="1341"/>
      <c r="CA114" s="1341"/>
      <c r="CB114" s="1341"/>
      <c r="CC114" s="1341"/>
      <c r="CD114" s="1341"/>
      <c r="CE114" s="1341"/>
      <c r="CF114" s="1341"/>
      <c r="CG114" s="1341"/>
      <c r="CH114" s="1341"/>
      <c r="CI114" s="1341"/>
      <c r="CJ114" s="1341"/>
      <c r="CK114" s="1341"/>
      <c r="CL114" s="1341"/>
      <c r="CM114" s="1341"/>
      <c r="CN114" s="1341"/>
      <c r="CO114" s="1341"/>
      <c r="CP114" s="1341"/>
      <c r="CQ114" s="1341"/>
      <c r="CR114" s="1341"/>
      <c r="CS114" s="1341"/>
      <c r="CT114" s="1341"/>
      <c r="CU114" s="1341"/>
      <c r="CV114" s="1341"/>
      <c r="CW114" s="1341"/>
      <c r="CX114" s="1341"/>
      <c r="CY114" s="1341"/>
      <c r="CZ114" s="1341"/>
      <c r="DA114" s="1341"/>
      <c r="DB114" s="1341"/>
      <c r="DC114" s="1341"/>
      <c r="DD114" s="1341"/>
      <c r="DE114" s="1341"/>
      <c r="DF114" s="1341"/>
      <c r="DG114" s="1341"/>
      <c r="DH114" s="1341"/>
      <c r="DI114" s="1341"/>
      <c r="DJ114" s="1341"/>
      <c r="DK114" s="1341"/>
      <c r="DL114" s="1341"/>
      <c r="DM114" s="1341"/>
      <c r="DN114" s="1341"/>
      <c r="DO114" s="1341"/>
      <c r="DP114" s="1341"/>
      <c r="DQ114" s="1341"/>
      <c r="DR114" s="1341"/>
      <c r="DS114" s="1341"/>
      <c r="DT114" s="1341"/>
      <c r="DU114" s="1341"/>
      <c r="DV114" s="1341"/>
      <c r="DW114" s="1341"/>
      <c r="DX114" s="1341"/>
      <c r="DY114" s="1341"/>
      <c r="DZ114" s="1341"/>
      <c r="EA114" s="1341"/>
      <c r="EB114" s="1341"/>
      <c r="EC114" s="1341"/>
      <c r="ED114" s="1341"/>
      <c r="EE114" s="1341"/>
      <c r="EF114" s="1341"/>
      <c r="EG114" s="1341"/>
      <c r="EH114" s="1341"/>
      <c r="EI114" s="1341"/>
      <c r="EJ114" s="1341"/>
      <c r="EK114" s="1341"/>
      <c r="EL114" s="1341"/>
      <c r="EM114" s="1341"/>
      <c r="EN114" s="1341"/>
      <c r="EO114" s="1341"/>
      <c r="EP114" s="1341"/>
      <c r="EQ114" s="1341"/>
      <c r="ER114" s="1341"/>
      <c r="ES114" s="1341"/>
      <c r="ET114" s="1341"/>
      <c r="EU114" s="1341"/>
      <c r="EV114" s="1341"/>
      <c r="EW114" s="1341"/>
      <c r="EX114" s="1341"/>
      <c r="EY114" s="1341"/>
      <c r="EZ114" s="1341"/>
      <c r="FA114" s="1341"/>
      <c r="FB114" s="1341"/>
      <c r="FC114" s="1341"/>
      <c r="FD114" s="1341"/>
      <c r="FE114" s="1341"/>
      <c r="FF114" s="1341"/>
      <c r="FG114" s="1341"/>
      <c r="FH114" s="1341"/>
      <c r="FI114" s="1341"/>
      <c r="FJ114" s="1341"/>
      <c r="FK114" s="1341"/>
      <c r="FL114" s="1341"/>
      <c r="FM114" s="1341"/>
      <c r="FN114" s="1341"/>
      <c r="FO114" s="1341"/>
      <c r="FP114" s="1341"/>
      <c r="FQ114" s="1341"/>
      <c r="FR114" s="1341"/>
      <c r="FS114" s="1341"/>
      <c r="FT114" s="1341"/>
      <c r="FU114" s="1341"/>
      <c r="FV114" s="1341"/>
      <c r="FW114" s="1341"/>
      <c r="FX114" s="1341"/>
      <c r="FY114" s="1341"/>
      <c r="FZ114" s="1341"/>
      <c r="GA114" s="1341"/>
      <c r="GB114" s="1341"/>
      <c r="GC114" s="1341"/>
      <c r="GD114" s="1341"/>
      <c r="GE114" s="1341"/>
      <c r="GF114" s="1341"/>
      <c r="GG114" s="1341"/>
      <c r="GH114" s="1341"/>
      <c r="GI114" s="1341"/>
      <c r="GJ114" s="1341"/>
      <c r="GK114" s="1341"/>
      <c r="GL114" s="1341"/>
      <c r="GM114" s="1341"/>
      <c r="GN114" s="1341"/>
      <c r="GO114" s="1341"/>
      <c r="GP114" s="1341"/>
      <c r="GQ114" s="1341"/>
      <c r="GR114" s="1341"/>
      <c r="GS114" s="1341"/>
      <c r="GT114" s="1341"/>
      <c r="GU114" s="1341"/>
      <c r="GV114" s="1341"/>
      <c r="GW114" s="1341"/>
      <c r="GX114" s="1341"/>
      <c r="GY114" s="1341"/>
      <c r="GZ114" s="1341"/>
      <c r="HA114" s="1341"/>
      <c r="HB114" s="1341"/>
      <c r="HC114" s="1341"/>
      <c r="HD114" s="1341"/>
      <c r="HE114" s="1341"/>
      <c r="HF114" s="1341"/>
      <c r="HG114" s="1341"/>
      <c r="HH114" s="1341"/>
      <c r="HI114" s="1341"/>
      <c r="HJ114" s="1341"/>
      <c r="HK114" s="1341"/>
      <c r="HL114" s="1341"/>
      <c r="HM114" s="1341"/>
      <c r="HN114" s="1341"/>
      <c r="HO114" s="1341"/>
      <c r="HP114" s="1341"/>
      <c r="HQ114" s="1341"/>
      <c r="HR114" s="1341"/>
      <c r="HS114" s="1341"/>
      <c r="HT114" s="1341"/>
      <c r="HU114" s="1341"/>
      <c r="HV114" s="1341"/>
      <c r="HW114" s="1341"/>
      <c r="HX114" s="1341"/>
      <c r="HY114" s="1341"/>
      <c r="HZ114" s="1341"/>
      <c r="IA114" s="1341"/>
      <c r="IB114" s="1341"/>
      <c r="IC114" s="1341"/>
      <c r="ID114" s="1341"/>
      <c r="IE114" s="1341"/>
      <c r="IF114" s="1341"/>
      <c r="IG114" s="1341"/>
      <c r="IH114" s="1341"/>
      <c r="II114" s="1341"/>
      <c r="IJ114" s="1341"/>
      <c r="IK114" s="1341"/>
      <c r="IL114" s="1341"/>
      <c r="IM114" s="1341"/>
      <c r="IN114" s="1341"/>
      <c r="IO114" s="1341"/>
      <c r="IP114" s="1341"/>
      <c r="IQ114" s="1341"/>
      <c r="IR114" s="1341"/>
      <c r="IS114" s="1341"/>
      <c r="IT114" s="1341"/>
      <c r="IU114" s="1341"/>
      <c r="IV114" s="1341"/>
      <c r="IW114" s="1341"/>
      <c r="IX114" s="1341"/>
      <c r="IY114" s="1341"/>
      <c r="IZ114" s="1341"/>
      <c r="JA114" s="1341"/>
      <c r="JB114" s="1341"/>
      <c r="JC114" s="1341"/>
      <c r="JD114" s="1341"/>
      <c r="JE114" s="1341"/>
      <c r="JF114" s="1341"/>
      <c r="JG114" s="1341"/>
      <c r="JH114" s="1341"/>
      <c r="JI114" s="1341"/>
      <c r="JJ114" s="1341"/>
      <c r="JK114" s="1341"/>
      <c r="JL114" s="1341"/>
      <c r="JM114" s="1341"/>
      <c r="JN114" s="1341"/>
      <c r="JO114" s="1341"/>
      <c r="JP114" s="1341"/>
      <c r="JQ114" s="1341"/>
      <c r="JR114" s="1341"/>
      <c r="JS114" s="1341"/>
      <c r="JT114" s="1341"/>
      <c r="JU114" s="1341"/>
      <c r="JV114" s="1341"/>
      <c r="JW114" s="1341"/>
      <c r="JX114" s="1341"/>
      <c r="JY114" s="1341"/>
      <c r="JZ114" s="1341"/>
      <c r="KA114" s="1341"/>
      <c r="KB114" s="1341"/>
      <c r="KC114" s="1341"/>
      <c r="KD114" s="1341"/>
      <c r="KE114" s="1341"/>
      <c r="KF114" s="1341"/>
      <c r="KG114" s="1341"/>
      <c r="KH114" s="1341"/>
      <c r="KI114" s="1341"/>
      <c r="KJ114" s="1341"/>
      <c r="KK114" s="1341"/>
      <c r="KL114" s="1341"/>
      <c r="KM114" s="1341"/>
      <c r="KN114" s="1341"/>
      <c r="KO114" s="1341"/>
      <c r="KP114" s="1341"/>
      <c r="KQ114" s="1341"/>
      <c r="KR114" s="1341"/>
      <c r="KS114" s="1341"/>
      <c r="KT114" s="1341"/>
      <c r="KU114" s="1341"/>
      <c r="KV114" s="1341"/>
      <c r="KW114" s="1341"/>
      <c r="KX114" s="1341"/>
      <c r="KY114" s="1341"/>
      <c r="KZ114" s="1341"/>
      <c r="LA114" s="1341"/>
      <c r="LB114" s="1341"/>
      <c r="LC114" s="1341"/>
      <c r="LD114" s="1341"/>
      <c r="LE114" s="1341"/>
      <c r="LF114" s="1341"/>
      <c r="LG114" s="1341"/>
      <c r="LH114" s="1341"/>
      <c r="LI114" s="1341"/>
      <c r="LJ114" s="1341"/>
      <c r="LK114" s="1341"/>
      <c r="LL114" s="1341"/>
      <c r="LM114" s="1341"/>
      <c r="LN114" s="1341"/>
      <c r="LO114" s="1341"/>
      <c r="LP114" s="1341"/>
      <c r="LQ114" s="1341"/>
      <c r="LR114" s="1341"/>
      <c r="LS114" s="1341"/>
      <c r="LT114" s="1341"/>
      <c r="LU114" s="1341"/>
      <c r="LV114" s="1341"/>
      <c r="LW114" s="1341"/>
      <c r="LX114" s="1341"/>
      <c r="LY114" s="1341"/>
      <c r="LZ114" s="1341"/>
      <c r="MA114" s="1341"/>
      <c r="MB114" s="1341"/>
      <c r="MC114" s="1341"/>
      <c r="MD114" s="1341"/>
      <c r="ME114" s="1341"/>
      <c r="MF114" s="1341"/>
      <c r="MG114" s="1341"/>
      <c r="MH114" s="1341"/>
      <c r="MI114" s="1341"/>
      <c r="MJ114" s="1341"/>
      <c r="MK114" s="1341"/>
      <c r="ML114" s="1341"/>
      <c r="MM114" s="1341"/>
      <c r="MN114" s="1341"/>
      <c r="MO114" s="1341"/>
      <c r="MP114" s="1341"/>
      <c r="MQ114" s="1341"/>
      <c r="MR114" s="1341"/>
      <c r="MS114" s="1341"/>
      <c r="MT114" s="1341"/>
      <c r="MU114" s="1341"/>
      <c r="MV114" s="1341"/>
      <c r="MW114" s="1341"/>
      <c r="MX114" s="1341"/>
      <c r="MY114" s="1341"/>
      <c r="MZ114" s="1341"/>
      <c r="NA114" s="1341"/>
      <c r="NB114" s="1341"/>
      <c r="NC114" s="1341"/>
      <c r="ND114" s="1341"/>
      <c r="NE114" s="1341"/>
      <c r="NF114" s="1341"/>
      <c r="NG114" s="1341"/>
      <c r="NH114" s="1341"/>
      <c r="NI114" s="1341"/>
      <c r="NJ114" s="1341"/>
      <c r="NK114" s="1341"/>
      <c r="NL114" s="1341"/>
      <c r="NM114" s="1341"/>
      <c r="NN114" s="1341"/>
      <c r="NO114" s="1341"/>
      <c r="NP114" s="1341"/>
      <c r="NQ114" s="1341"/>
      <c r="NR114" s="1341"/>
      <c r="NS114" s="1341"/>
      <c r="NT114" s="1341"/>
      <c r="NU114" s="1341"/>
      <c r="NV114" s="1341"/>
      <c r="NW114" s="1341"/>
      <c r="NX114" s="1341"/>
      <c r="NY114" s="1341"/>
      <c r="NZ114" s="1341"/>
      <c r="OA114" s="1341"/>
      <c r="OB114" s="1341"/>
      <c r="OC114" s="1341"/>
      <c r="OD114" s="1341"/>
      <c r="OE114" s="1341"/>
      <c r="OF114" s="1341"/>
      <c r="OG114" s="1341"/>
      <c r="OH114" s="1341"/>
      <c r="OI114" s="1341"/>
      <c r="OJ114" s="1341"/>
      <c r="OK114" s="1341"/>
      <c r="OL114" s="1341"/>
      <c r="OM114" s="1341"/>
      <c r="ON114" s="1341"/>
      <c r="OO114" s="1341"/>
      <c r="OP114" s="1341"/>
      <c r="OQ114" s="1341"/>
      <c r="OR114" s="1341"/>
      <c r="OS114" s="1341"/>
      <c r="OT114" s="1341"/>
      <c r="OU114" s="1341"/>
      <c r="OV114" s="1341"/>
      <c r="OW114" s="1341"/>
      <c r="OX114" s="1341"/>
      <c r="OY114" s="1341"/>
      <c r="OZ114" s="1341"/>
      <c r="PA114" s="1341"/>
      <c r="PB114" s="1341"/>
      <c r="PC114" s="1341"/>
      <c r="PD114" s="1341"/>
      <c r="PE114" s="1341"/>
      <c r="PF114" s="1341"/>
      <c r="PG114" s="1341"/>
      <c r="PH114" s="1341"/>
      <c r="PI114" s="1341"/>
      <c r="PJ114" s="1341"/>
      <c r="PK114" s="1341"/>
      <c r="PL114" s="1341"/>
      <c r="PM114" s="1341"/>
      <c r="PN114" s="1341"/>
      <c r="PO114" s="1341"/>
      <c r="PP114" s="1341"/>
      <c r="PQ114" s="1341"/>
      <c r="PR114" s="1341"/>
      <c r="PS114" s="1341"/>
      <c r="PT114" s="1341"/>
      <c r="PU114" s="1341"/>
      <c r="PV114" s="1341"/>
      <c r="PW114" s="1341"/>
      <c r="PX114" s="1341"/>
      <c r="PY114" s="1341"/>
      <c r="PZ114" s="1341"/>
      <c r="QA114" s="1341"/>
      <c r="QB114" s="1341"/>
      <c r="QC114" s="1341"/>
      <c r="QD114" s="1341"/>
      <c r="QE114" s="1341"/>
      <c r="QF114" s="1341"/>
      <c r="QG114" s="1341"/>
      <c r="QH114" s="1341"/>
      <c r="QI114" s="1341"/>
      <c r="QJ114" s="1341"/>
      <c r="QK114" s="1341"/>
      <c r="QL114" s="1341"/>
      <c r="QM114" s="1341"/>
      <c r="QN114" s="1341"/>
      <c r="QO114" s="1341"/>
      <c r="QP114" s="1341"/>
      <c r="QQ114" s="1341"/>
      <c r="QR114" s="1341"/>
      <c r="QS114" s="1341"/>
      <c r="QT114" s="1341"/>
      <c r="QU114" s="1341"/>
      <c r="QV114" s="1341"/>
      <c r="QW114" s="1341"/>
      <c r="QX114" s="1341"/>
      <c r="QY114" s="1341"/>
      <c r="QZ114" s="1341"/>
      <c r="RA114" s="1341"/>
      <c r="RB114" s="1341"/>
      <c r="RC114" s="1341"/>
      <c r="RD114" s="1341"/>
      <c r="RE114" s="1341"/>
      <c r="RF114" s="1341"/>
      <c r="RG114" s="1341"/>
      <c r="RH114" s="1341"/>
      <c r="RI114" s="1341"/>
      <c r="RJ114" s="1341"/>
      <c r="RK114" s="1341"/>
      <c r="RL114" s="1341"/>
      <c r="RM114" s="1341"/>
      <c r="RN114" s="1341"/>
      <c r="RO114" s="1341"/>
      <c r="RP114" s="1341"/>
      <c r="RQ114" s="1341"/>
      <c r="RR114" s="1341"/>
      <c r="RS114" s="1341"/>
      <c r="RT114" s="1341"/>
      <c r="RU114" s="1341"/>
      <c r="RV114" s="1341"/>
      <c r="RW114" s="1341"/>
      <c r="RX114" s="1341"/>
      <c r="RY114" s="1341"/>
      <c r="RZ114" s="1341"/>
      <c r="SA114" s="1341"/>
      <c r="SB114" s="1341"/>
      <c r="SC114" s="1341"/>
      <c r="SD114" s="1341"/>
      <c r="SE114" s="1341"/>
      <c r="SF114" s="1341"/>
      <c r="SG114" s="1341"/>
      <c r="SH114" s="1341"/>
      <c r="SI114" s="1341"/>
      <c r="SJ114" s="1341"/>
      <c r="SK114" s="1341"/>
      <c r="SL114" s="1341"/>
      <c r="SM114" s="1341"/>
      <c r="SN114" s="1341"/>
      <c r="SO114" s="1341"/>
      <c r="SP114" s="1341"/>
      <c r="SQ114" s="1341"/>
      <c r="SR114" s="1341"/>
      <c r="SS114" s="1341"/>
      <c r="ST114" s="1341"/>
      <c r="SU114" s="1341"/>
      <c r="SV114" s="1341"/>
      <c r="SW114" s="1341"/>
      <c r="SX114" s="1341"/>
      <c r="SY114" s="1341"/>
      <c r="SZ114" s="1341"/>
      <c r="TA114" s="1341"/>
      <c r="TB114" s="1341"/>
      <c r="TC114" s="1341"/>
      <c r="TD114" s="1341"/>
      <c r="TE114" s="1341"/>
      <c r="TF114" s="1341"/>
      <c r="TG114" s="1341"/>
      <c r="TH114" s="1341"/>
      <c r="TI114" s="1341"/>
      <c r="TJ114" s="1341"/>
      <c r="TK114" s="1341"/>
      <c r="TL114" s="1341"/>
      <c r="TM114" s="1341"/>
      <c r="TN114" s="1341"/>
      <c r="TO114" s="1341"/>
      <c r="TP114" s="1341"/>
      <c r="TQ114" s="1341"/>
      <c r="TR114" s="1341"/>
      <c r="TS114" s="1341"/>
      <c r="TT114" s="1341"/>
      <c r="TU114" s="1341"/>
      <c r="TV114" s="1341"/>
      <c r="TW114" s="1341"/>
      <c r="TX114" s="1341"/>
      <c r="TY114" s="1341"/>
      <c r="TZ114" s="1341"/>
      <c r="UA114" s="1341"/>
      <c r="UB114" s="1341"/>
      <c r="UC114" s="1341"/>
      <c r="UD114" s="1341"/>
      <c r="UE114" s="1341"/>
      <c r="UF114" s="1341"/>
      <c r="UG114" s="1341"/>
      <c r="UH114" s="1341"/>
      <c r="UI114" s="1341"/>
      <c r="UJ114" s="1341"/>
      <c r="UK114" s="1341"/>
      <c r="UL114" s="1341"/>
      <c r="UM114" s="1341"/>
      <c r="UN114" s="1341"/>
      <c r="UO114" s="1341"/>
      <c r="UP114" s="1341"/>
      <c r="UQ114" s="1341"/>
      <c r="UR114" s="1341"/>
      <c r="US114" s="1341"/>
      <c r="UT114" s="1341"/>
      <c r="UU114" s="1341"/>
      <c r="UV114" s="1341"/>
      <c r="UW114" s="1341"/>
      <c r="UX114" s="1341"/>
      <c r="UY114" s="1341"/>
      <c r="UZ114" s="1341"/>
      <c r="VA114" s="1341"/>
      <c r="VB114" s="1341"/>
      <c r="VC114" s="1341"/>
      <c r="VD114" s="1341"/>
      <c r="VE114" s="1341"/>
      <c r="VF114" s="1341"/>
      <c r="VG114" s="1341"/>
      <c r="VH114" s="1341"/>
      <c r="VI114" s="1341"/>
      <c r="VJ114" s="1341"/>
      <c r="VK114" s="1341"/>
      <c r="VL114" s="1341"/>
      <c r="VM114" s="1341"/>
      <c r="VN114" s="1341"/>
      <c r="VO114" s="1341"/>
      <c r="VP114" s="1341"/>
      <c r="VQ114" s="1341"/>
      <c r="VR114" s="1341"/>
      <c r="VS114" s="1341"/>
      <c r="VT114" s="1341"/>
      <c r="VU114" s="1341"/>
      <c r="VV114" s="1341"/>
      <c r="VW114" s="1341"/>
      <c r="VX114" s="1341"/>
      <c r="VY114" s="1341"/>
      <c r="VZ114" s="1341"/>
      <c r="WA114" s="1341"/>
      <c r="WB114" s="1341"/>
      <c r="WC114" s="1341"/>
      <c r="WD114" s="1341"/>
      <c r="WE114" s="1341"/>
      <c r="WF114" s="1341"/>
      <c r="WG114" s="1341"/>
      <c r="WH114" s="1341"/>
      <c r="WI114" s="1341"/>
      <c r="WJ114" s="1341"/>
      <c r="WK114" s="1341"/>
      <c r="WL114" s="1341"/>
      <c r="WM114" s="1341"/>
      <c r="WN114" s="1341"/>
      <c r="WO114" s="1341"/>
      <c r="WP114" s="1341"/>
      <c r="WQ114" s="1341"/>
      <c r="WR114" s="1341"/>
      <c r="WS114" s="1341"/>
      <c r="WT114" s="1341"/>
      <c r="WU114" s="1341"/>
      <c r="WV114" s="1341"/>
      <c r="WW114" s="1341"/>
      <c r="WX114" s="1341"/>
      <c r="WY114" s="1341"/>
      <c r="WZ114" s="1341"/>
      <c r="XA114" s="1341"/>
      <c r="XB114" s="1341"/>
      <c r="XC114" s="1341"/>
      <c r="XD114" s="1341"/>
      <c r="XE114" s="1341"/>
      <c r="XF114" s="1341"/>
      <c r="XG114" s="1341"/>
      <c r="XH114" s="1341"/>
      <c r="XI114" s="1341"/>
      <c r="XJ114" s="1341"/>
      <c r="XK114" s="1341"/>
      <c r="XL114" s="1341"/>
      <c r="XM114" s="1341"/>
      <c r="XN114" s="1341"/>
      <c r="XO114" s="1341"/>
      <c r="XP114" s="1341"/>
      <c r="XQ114" s="1341"/>
      <c r="XR114" s="1341"/>
      <c r="XS114" s="1341"/>
      <c r="XT114" s="1341"/>
      <c r="XU114" s="1341"/>
      <c r="XV114" s="1341"/>
      <c r="XW114" s="1341"/>
      <c r="XX114" s="1341"/>
      <c r="XY114" s="1341"/>
      <c r="XZ114" s="1341"/>
      <c r="YA114" s="1341"/>
      <c r="YB114" s="1341"/>
      <c r="YC114" s="1341"/>
      <c r="YD114" s="1341"/>
      <c r="YE114" s="1341"/>
      <c r="YF114" s="1341"/>
      <c r="YG114" s="1341"/>
      <c r="YH114" s="1341"/>
      <c r="YI114" s="1341"/>
      <c r="YJ114" s="1341"/>
      <c r="YK114" s="1341"/>
      <c r="YL114" s="1341"/>
      <c r="YM114" s="1341"/>
      <c r="YN114" s="1341"/>
      <c r="YO114" s="1341"/>
      <c r="YP114" s="1341"/>
      <c r="YQ114" s="1341"/>
      <c r="YR114" s="1341"/>
      <c r="YS114" s="1341"/>
      <c r="YT114" s="1341"/>
      <c r="YU114" s="1341"/>
      <c r="YV114" s="1341"/>
      <c r="YW114" s="1341"/>
      <c r="YX114" s="1341"/>
      <c r="YY114" s="1341"/>
      <c r="YZ114" s="1341"/>
      <c r="ZA114" s="1341"/>
      <c r="ZB114" s="1341"/>
      <c r="ZC114" s="1341"/>
      <c r="ZD114" s="1341"/>
      <c r="ZE114" s="1341"/>
      <c r="ZF114" s="1341"/>
      <c r="ZG114" s="1341"/>
      <c r="ZH114" s="1341"/>
      <c r="ZI114" s="1341"/>
      <c r="ZJ114" s="1341"/>
      <c r="ZK114" s="1341"/>
      <c r="ZL114" s="1341"/>
      <c r="ZM114" s="1341"/>
      <c r="ZN114" s="1341"/>
      <c r="ZO114" s="1341"/>
      <c r="ZP114" s="1341"/>
      <c r="ZQ114" s="1341"/>
      <c r="ZR114" s="1341"/>
      <c r="ZS114" s="1341"/>
      <c r="ZT114" s="1341"/>
      <c r="ZU114" s="1341"/>
      <c r="ZV114" s="1341"/>
      <c r="ZW114" s="1341"/>
      <c r="ZX114" s="1341"/>
      <c r="ZY114" s="1341"/>
      <c r="ZZ114" s="1341"/>
      <c r="AAA114" s="1341"/>
      <c r="AAB114" s="1341"/>
      <c r="AAC114" s="1341"/>
      <c r="AAD114" s="1341"/>
      <c r="AAE114" s="1341"/>
      <c r="AAF114" s="1341"/>
      <c r="AAG114" s="1341"/>
      <c r="AAH114" s="1341"/>
      <c r="AAI114" s="1341"/>
      <c r="AAJ114" s="1341"/>
      <c r="AAK114" s="1341"/>
      <c r="AAL114" s="1341"/>
      <c r="AAM114" s="1341"/>
      <c r="AAN114" s="1341"/>
      <c r="AAO114" s="1341"/>
      <c r="AAP114" s="1341"/>
      <c r="AAQ114" s="1341"/>
      <c r="AAR114" s="1341"/>
      <c r="AAS114" s="1341"/>
      <c r="AAT114" s="1341"/>
      <c r="AAU114" s="1341"/>
      <c r="AAV114" s="1341"/>
      <c r="AAW114" s="1341"/>
      <c r="AAX114" s="1341"/>
      <c r="AAY114" s="1341"/>
      <c r="AAZ114" s="1341"/>
      <c r="ABA114" s="1341"/>
      <c r="ABB114" s="1341"/>
      <c r="ABC114" s="1341"/>
      <c r="ABD114" s="1341"/>
      <c r="ABE114" s="1341"/>
      <c r="ABF114" s="1341"/>
      <c r="ABG114" s="1341"/>
      <c r="ABH114" s="1341"/>
      <c r="ABI114" s="1341"/>
      <c r="ABJ114" s="1341"/>
      <c r="ABK114" s="1341"/>
      <c r="ABL114" s="1341"/>
      <c r="ABM114" s="1341"/>
      <c r="ABN114" s="1341"/>
      <c r="ABO114" s="1341"/>
      <c r="ABP114" s="1341"/>
      <c r="ABQ114" s="1341"/>
      <c r="ABR114" s="1341"/>
      <c r="ABS114" s="1341"/>
      <c r="ABT114" s="1341"/>
      <c r="ABU114" s="1341"/>
      <c r="ABV114" s="1341"/>
      <c r="ABW114" s="1341"/>
      <c r="ABX114" s="1341"/>
      <c r="ABY114" s="1341"/>
      <c r="ABZ114" s="1341"/>
      <c r="ACA114" s="1341"/>
      <c r="ACB114" s="1341"/>
      <c r="ACC114" s="1341"/>
      <c r="ACD114" s="1341"/>
      <c r="ACE114" s="1341"/>
      <c r="ACF114" s="1341"/>
      <c r="ACG114" s="1341"/>
      <c r="ACH114" s="1341"/>
      <c r="ACI114" s="1341"/>
      <c r="ACJ114" s="1341"/>
      <c r="ACK114" s="1341"/>
      <c r="ACL114" s="1341"/>
      <c r="ACM114" s="1341"/>
      <c r="ACN114" s="1341"/>
      <c r="ACO114" s="1341"/>
      <c r="ACP114" s="1341"/>
      <c r="ACQ114" s="1341"/>
      <c r="ACR114" s="1341"/>
      <c r="ACS114" s="1341"/>
      <c r="ACT114" s="1341"/>
      <c r="ACU114" s="1341"/>
      <c r="ACV114" s="1341"/>
      <c r="ACW114" s="1341"/>
      <c r="ACX114" s="1341"/>
      <c r="ACY114" s="1341"/>
      <c r="ACZ114" s="1341"/>
      <c r="ADA114" s="1341"/>
      <c r="ADB114" s="1341"/>
      <c r="ADC114" s="1341"/>
      <c r="ADD114" s="1341"/>
      <c r="ADE114" s="1341"/>
      <c r="ADF114" s="1341"/>
      <c r="ADG114" s="1341"/>
      <c r="ADH114" s="1341"/>
      <c r="ADI114" s="1341"/>
      <c r="ADJ114" s="1341"/>
      <c r="ADK114" s="1341"/>
      <c r="ADL114" s="1341"/>
      <c r="ADM114" s="1341"/>
      <c r="ADN114" s="1341"/>
      <c r="ADO114" s="1341"/>
      <c r="ADP114" s="1341"/>
      <c r="ADQ114" s="1341"/>
      <c r="ADR114" s="1341"/>
      <c r="ADS114" s="1341"/>
      <c r="ADT114" s="1341"/>
      <c r="ADU114" s="1341"/>
      <c r="ADV114" s="1341"/>
      <c r="ADW114" s="1341"/>
      <c r="ADX114" s="1341"/>
      <c r="ADY114" s="1341"/>
      <c r="ADZ114" s="1341"/>
      <c r="AEA114" s="1341"/>
      <c r="AEB114" s="1341"/>
      <c r="AEC114" s="1341"/>
      <c r="AED114" s="1341"/>
      <c r="AEE114" s="1341"/>
      <c r="AEF114" s="1341"/>
      <c r="AEG114" s="1341"/>
      <c r="AEH114" s="1341"/>
      <c r="AEI114" s="1341"/>
      <c r="AEJ114" s="1341"/>
      <c r="AEK114" s="1341"/>
      <c r="AEL114" s="1341"/>
      <c r="AEM114" s="1341"/>
      <c r="AEN114" s="1341"/>
      <c r="AEO114" s="1341"/>
      <c r="AEP114" s="1341"/>
      <c r="AEQ114" s="1341"/>
      <c r="AER114" s="1341"/>
      <c r="AES114" s="1341"/>
      <c r="AET114" s="1341"/>
      <c r="AEU114" s="1341"/>
      <c r="AEV114" s="1341"/>
      <c r="AEW114" s="1341"/>
      <c r="AEX114" s="1341"/>
      <c r="AEY114" s="1341"/>
      <c r="AEZ114" s="1341"/>
      <c r="AFA114" s="1341"/>
      <c r="AFB114" s="1341"/>
      <c r="AFC114" s="1341"/>
      <c r="AFD114" s="1341"/>
      <c r="AFE114" s="1341"/>
      <c r="AFF114" s="1341"/>
      <c r="AFG114" s="1341"/>
      <c r="AFH114" s="1341"/>
      <c r="AFI114" s="1341"/>
      <c r="AFJ114" s="1341"/>
      <c r="AFK114" s="1341"/>
      <c r="AFL114" s="1341"/>
      <c r="AFM114" s="1341"/>
      <c r="AFN114" s="1341"/>
      <c r="AFO114" s="1341"/>
      <c r="AFP114" s="1341"/>
      <c r="AFQ114" s="1341"/>
      <c r="AFR114" s="1341"/>
      <c r="AFS114" s="1341"/>
      <c r="AFT114" s="1341"/>
      <c r="AFU114" s="1341"/>
      <c r="AFV114" s="1341"/>
      <c r="AFW114" s="1341"/>
      <c r="AFX114" s="1341"/>
      <c r="AFY114" s="1341"/>
      <c r="AFZ114" s="1341"/>
      <c r="AGA114" s="1341"/>
      <c r="AGB114" s="1341"/>
      <c r="AGC114" s="1341"/>
      <c r="AGD114" s="1341"/>
      <c r="AGE114" s="1341"/>
      <c r="AGF114" s="1341"/>
      <c r="AGG114" s="1341"/>
      <c r="AGH114" s="1341"/>
      <c r="AGI114" s="1341"/>
      <c r="AGJ114" s="1341"/>
      <c r="AGK114" s="1341"/>
      <c r="AGL114" s="1341"/>
      <c r="AGM114" s="1341"/>
      <c r="AGN114" s="1341"/>
      <c r="AGO114" s="1341"/>
      <c r="AGP114" s="1341"/>
      <c r="AGQ114" s="1341"/>
      <c r="AGR114" s="1341"/>
      <c r="AGS114" s="1341"/>
      <c r="AGT114" s="1341"/>
      <c r="AGU114" s="1341"/>
      <c r="AGV114" s="1341"/>
      <c r="AGW114" s="1341"/>
      <c r="AGX114" s="1341"/>
      <c r="AGY114" s="1341"/>
      <c r="AGZ114" s="1341"/>
      <c r="AHA114" s="1341"/>
      <c r="AHB114" s="1341"/>
      <c r="AHC114" s="1341"/>
      <c r="AHD114" s="1341"/>
      <c r="AHE114" s="1341"/>
      <c r="AHF114" s="1341"/>
      <c r="AHG114" s="1341"/>
      <c r="AHH114" s="1341"/>
      <c r="AHI114" s="1341"/>
      <c r="AHJ114" s="1341"/>
      <c r="AHK114" s="1341"/>
      <c r="AHL114" s="1341"/>
      <c r="AHM114" s="1341"/>
      <c r="AHN114" s="1341"/>
      <c r="AHO114" s="1341"/>
      <c r="AHP114" s="1341"/>
      <c r="AHQ114" s="1341"/>
      <c r="AHR114" s="1341"/>
      <c r="AHS114" s="1341"/>
      <c r="AHT114" s="1341"/>
      <c r="AHU114" s="1341"/>
      <c r="AHV114" s="1341"/>
      <c r="AHW114" s="1341"/>
      <c r="AHX114" s="1341"/>
      <c r="AHY114" s="1341"/>
      <c r="AHZ114" s="1341"/>
      <c r="AIA114" s="1341"/>
      <c r="AIB114" s="1341"/>
      <c r="AIC114" s="1341"/>
      <c r="AID114" s="1341"/>
      <c r="AIE114" s="1341"/>
      <c r="AIF114" s="1341"/>
      <c r="AIG114" s="1341"/>
      <c r="AIH114" s="1341"/>
      <c r="AII114" s="1341"/>
      <c r="AIJ114" s="1341"/>
      <c r="AIK114" s="1341"/>
      <c r="AIL114" s="1341"/>
      <c r="AIM114" s="1341"/>
      <c r="AIN114" s="1341"/>
      <c r="AIO114" s="1341"/>
      <c r="AIP114" s="1341"/>
      <c r="AIQ114" s="1341"/>
      <c r="AIR114" s="1341"/>
      <c r="AIS114" s="1341"/>
      <c r="AIT114" s="1341"/>
      <c r="AIU114" s="1341"/>
      <c r="AIV114" s="1341"/>
      <c r="AIW114" s="1341"/>
      <c r="AIX114" s="1341"/>
      <c r="AIY114" s="1341"/>
      <c r="AIZ114" s="1341"/>
      <c r="AJA114" s="1341"/>
      <c r="AJB114" s="1341"/>
      <c r="AJC114" s="1341"/>
      <c r="AJD114" s="1341"/>
      <c r="AJE114" s="1341"/>
      <c r="AJF114" s="1341"/>
      <c r="AJG114" s="1341"/>
      <c r="AJH114" s="1341"/>
      <c r="AJI114" s="1341"/>
      <c r="AJJ114" s="1341"/>
      <c r="AJK114" s="1341"/>
      <c r="AJL114" s="1341"/>
      <c r="AJM114" s="1341"/>
      <c r="AJN114" s="1341"/>
      <c r="AJO114" s="1341"/>
      <c r="AJP114" s="1341"/>
      <c r="AJQ114" s="1341"/>
      <c r="AJR114" s="1341"/>
      <c r="AJS114" s="1341"/>
      <c r="AJT114" s="1341"/>
      <c r="AJU114" s="1341"/>
      <c r="AJV114" s="1341"/>
      <c r="AJW114" s="1341"/>
      <c r="AJX114" s="1341"/>
      <c r="AJY114" s="1341"/>
      <c r="AJZ114" s="1341"/>
      <c r="AKA114" s="1341"/>
      <c r="AKB114" s="1341"/>
      <c r="AKC114" s="1341"/>
      <c r="AKD114" s="1341"/>
      <c r="AKE114" s="1341"/>
      <c r="AKF114" s="1341"/>
      <c r="AKG114" s="1341"/>
      <c r="AKH114" s="1341"/>
      <c r="AKI114" s="1341"/>
      <c r="AKJ114" s="1341"/>
      <c r="AKK114" s="1341"/>
      <c r="AKL114" s="1341"/>
      <c r="AKM114" s="1341"/>
      <c r="AKN114" s="1341"/>
      <c r="AKO114" s="1341"/>
      <c r="AKP114" s="1341"/>
      <c r="AKQ114" s="1341"/>
      <c r="AKR114" s="1341"/>
      <c r="AKS114" s="1341"/>
      <c r="AKT114" s="1341"/>
      <c r="AKU114" s="1341"/>
      <c r="AKV114" s="1341"/>
      <c r="AKW114" s="1341"/>
      <c r="AKX114" s="1341"/>
      <c r="AKY114" s="1341"/>
      <c r="AKZ114" s="1341"/>
      <c r="ALA114" s="1341"/>
      <c r="ALB114" s="1341"/>
      <c r="ALC114" s="1341"/>
      <c r="ALD114" s="1341"/>
      <c r="ALE114" s="1341"/>
      <c r="ALF114" s="1341"/>
      <c r="ALG114" s="1341"/>
      <c r="ALH114" s="1341"/>
      <c r="ALI114" s="1341"/>
      <c r="ALJ114" s="1341"/>
      <c r="ALK114" s="1341"/>
      <c r="ALL114" s="1341"/>
      <c r="ALM114" s="1341"/>
      <c r="ALN114" s="1341"/>
      <c r="ALO114" s="1341"/>
      <c r="ALP114" s="1341"/>
      <c r="ALQ114" s="1341"/>
      <c r="ALR114" s="1341"/>
      <c r="ALS114" s="1341"/>
      <c r="ALT114" s="1341"/>
      <c r="ALU114" s="1341"/>
      <c r="ALV114" s="1341"/>
      <c r="ALW114" s="1341"/>
      <c r="ALX114" s="1341"/>
      <c r="ALY114" s="1341"/>
      <c r="ALZ114" s="1341"/>
      <c r="AMA114" s="1341"/>
      <c r="AMB114" s="1341"/>
      <c r="AMC114" s="1341"/>
      <c r="AMD114" s="1341"/>
      <c r="AME114" s="1341"/>
      <c r="AMF114" s="1341"/>
      <c r="AMG114" s="1341"/>
      <c r="AMH114" s="1341"/>
      <c r="AMI114" s="1341"/>
      <c r="AMJ114" s="1341"/>
      <c r="AMK114" s="1341"/>
      <c r="AML114" s="1341"/>
      <c r="AMM114" s="1341"/>
      <c r="AMN114" s="1341"/>
      <c r="AMO114" s="1341"/>
      <c r="AMP114" s="1341"/>
      <c r="AMQ114" s="1341"/>
      <c r="AMR114" s="1341"/>
      <c r="AMS114" s="1341"/>
      <c r="AMT114" s="1341"/>
      <c r="AMU114" s="1341"/>
      <c r="AMV114" s="1341"/>
      <c r="AMW114" s="1341"/>
      <c r="AMX114" s="1341"/>
      <c r="AMY114" s="1341"/>
      <c r="AMZ114" s="1341"/>
      <c r="ANA114" s="1341"/>
      <c r="ANB114" s="1341"/>
      <c r="ANC114" s="1341"/>
      <c r="AND114" s="1341"/>
      <c r="ANE114" s="1341"/>
      <c r="ANF114" s="1341"/>
      <c r="ANG114" s="1341"/>
      <c r="ANH114" s="1341"/>
      <c r="ANI114" s="1341"/>
      <c r="ANJ114" s="1341"/>
      <c r="ANK114" s="1341"/>
      <c r="ANL114" s="1341"/>
      <c r="ANM114" s="1341"/>
      <c r="ANN114" s="1341"/>
      <c r="ANO114" s="1341"/>
      <c r="ANP114" s="1341"/>
      <c r="ANQ114" s="1341"/>
      <c r="ANR114" s="1341"/>
      <c r="ANS114" s="1341"/>
      <c r="ANT114" s="1341"/>
      <c r="ANU114" s="1341"/>
      <c r="ANV114" s="1341"/>
      <c r="ANW114" s="1341"/>
      <c r="ANX114" s="1341"/>
      <c r="ANY114" s="1341"/>
      <c r="ANZ114" s="1341"/>
      <c r="AOA114" s="1341"/>
      <c r="AOB114" s="1341"/>
      <c r="AOC114" s="1341"/>
      <c r="AOD114" s="1341"/>
      <c r="AOE114" s="1341"/>
      <c r="AOF114" s="1341"/>
      <c r="AOG114" s="1341"/>
      <c r="AOH114" s="1341"/>
      <c r="AOI114" s="1341"/>
      <c r="AOJ114" s="1341"/>
      <c r="AOK114" s="1341"/>
      <c r="AOL114" s="1341"/>
      <c r="AOM114" s="1341"/>
      <c r="AON114" s="1341"/>
      <c r="AOO114" s="1341"/>
      <c r="AOP114" s="1341"/>
      <c r="AOQ114" s="1341"/>
      <c r="AOR114" s="1341"/>
      <c r="AOS114" s="1341"/>
      <c r="AOT114" s="1341"/>
      <c r="AOU114" s="1341"/>
      <c r="AOV114" s="1341"/>
      <c r="AOW114" s="1341"/>
      <c r="AOX114" s="1341"/>
      <c r="AOY114" s="1341"/>
      <c r="AOZ114" s="1341"/>
      <c r="APA114" s="1341"/>
      <c r="APB114" s="1341"/>
      <c r="APC114" s="1341"/>
      <c r="APD114" s="1341"/>
      <c r="APE114" s="1341"/>
      <c r="APF114" s="1341"/>
      <c r="APG114" s="1341"/>
      <c r="APH114" s="1341"/>
      <c r="API114" s="1341"/>
      <c r="APJ114" s="1341"/>
      <c r="APK114" s="1341"/>
      <c r="APL114" s="1341"/>
      <c r="APM114" s="1341"/>
      <c r="APN114" s="1341"/>
      <c r="APO114" s="1341"/>
      <c r="APP114" s="1341"/>
      <c r="APQ114" s="1341"/>
      <c r="APR114" s="1341"/>
      <c r="APS114" s="1341"/>
      <c r="APT114" s="1341"/>
      <c r="APU114" s="1341"/>
      <c r="APV114" s="1341"/>
      <c r="APW114" s="1341"/>
      <c r="APX114" s="1341"/>
      <c r="APY114" s="1341"/>
      <c r="APZ114" s="1341"/>
      <c r="AQA114" s="1341"/>
      <c r="AQB114" s="1341"/>
      <c r="AQC114" s="1341"/>
      <c r="AQD114" s="1341"/>
      <c r="AQE114" s="1341"/>
      <c r="AQF114" s="1341"/>
      <c r="AQG114" s="1341"/>
      <c r="AQH114" s="1341"/>
      <c r="AQI114" s="1341"/>
      <c r="AQJ114" s="1341"/>
      <c r="AQK114" s="1341"/>
      <c r="AQL114" s="1341"/>
      <c r="AQM114" s="1341"/>
      <c r="AQN114" s="1341"/>
      <c r="AQO114" s="1341"/>
      <c r="AQP114" s="1341"/>
      <c r="AQQ114" s="1341"/>
      <c r="AQR114" s="1341"/>
      <c r="AQS114" s="1341"/>
      <c r="AQT114" s="1341"/>
      <c r="AQU114" s="1341"/>
      <c r="AQV114" s="1341"/>
      <c r="AQW114" s="1341"/>
      <c r="AQX114" s="1341"/>
      <c r="AQY114" s="1341"/>
      <c r="AQZ114" s="1341"/>
      <c r="ARA114" s="1341"/>
      <c r="ARB114" s="1341"/>
      <c r="ARC114" s="1341"/>
      <c r="ARD114" s="1341"/>
      <c r="ARE114" s="1341"/>
      <c r="ARF114" s="1341"/>
      <c r="ARG114" s="1341"/>
      <c r="ARH114" s="1341"/>
      <c r="ARI114" s="1341"/>
      <c r="ARJ114" s="1341"/>
      <c r="ARK114" s="1341"/>
      <c r="ARL114" s="1341"/>
      <c r="ARM114" s="1341"/>
      <c r="ARN114" s="1341"/>
      <c r="ARO114" s="1341"/>
      <c r="ARP114" s="1341"/>
      <c r="ARQ114" s="1341"/>
      <c r="ARR114" s="1341"/>
      <c r="ARS114" s="1341"/>
      <c r="ART114" s="1341"/>
      <c r="ARU114" s="1341"/>
      <c r="ARV114" s="1341"/>
      <c r="ARW114" s="1341"/>
      <c r="ARX114" s="1341"/>
      <c r="ARY114" s="1341"/>
      <c r="ARZ114" s="1341"/>
      <c r="ASA114" s="1341"/>
      <c r="ASB114" s="1341"/>
      <c r="ASC114" s="1341"/>
      <c r="ASD114" s="1341"/>
      <c r="ASE114" s="1341"/>
      <c r="ASF114" s="1341"/>
      <c r="ASG114" s="1341"/>
      <c r="ASH114" s="1341"/>
      <c r="ASI114" s="1341"/>
      <c r="ASJ114" s="1341"/>
      <c r="ASK114" s="1341"/>
      <c r="ASL114" s="1341"/>
      <c r="ASM114" s="1341"/>
      <c r="ASN114" s="1341"/>
      <c r="ASO114" s="1341"/>
      <c r="ASP114" s="1341"/>
      <c r="ASQ114" s="1341"/>
      <c r="ASR114" s="1341"/>
      <c r="ASS114" s="1341"/>
      <c r="AST114" s="1341"/>
      <c r="ASU114" s="1341"/>
      <c r="ASV114" s="1341"/>
      <c r="ASW114" s="1341"/>
      <c r="ASX114" s="1341"/>
      <c r="ASY114" s="1341"/>
      <c r="ASZ114" s="1341"/>
      <c r="ATA114" s="1341"/>
      <c r="ATB114" s="1341"/>
      <c r="ATC114" s="1341"/>
      <c r="ATD114" s="1341"/>
      <c r="ATE114" s="1341"/>
      <c r="ATF114" s="1341"/>
      <c r="ATG114" s="1341"/>
      <c r="ATH114" s="1341"/>
      <c r="ATI114" s="1341"/>
      <c r="ATJ114" s="1341"/>
      <c r="ATK114" s="1341"/>
      <c r="ATL114" s="1341"/>
      <c r="ATM114" s="1341"/>
      <c r="ATN114" s="1341"/>
      <c r="ATO114" s="1341"/>
      <c r="ATP114" s="1341"/>
      <c r="ATQ114" s="1341"/>
      <c r="ATR114" s="1341"/>
      <c r="ATS114" s="1341"/>
      <c r="ATT114" s="1341"/>
      <c r="ATU114" s="1341"/>
      <c r="ATV114" s="1341"/>
      <c r="ATW114" s="1341"/>
      <c r="ATX114" s="1341"/>
      <c r="ATY114" s="1341"/>
      <c r="ATZ114" s="1341"/>
      <c r="AUA114" s="1341"/>
      <c r="AUB114" s="1341"/>
      <c r="AUC114" s="1341"/>
      <c r="AUD114" s="1341"/>
      <c r="AUE114" s="1341"/>
      <c r="AUF114" s="1341"/>
      <c r="AUG114" s="1341"/>
      <c r="AUH114" s="1341"/>
      <c r="AUI114" s="1341"/>
      <c r="AUJ114" s="1341"/>
      <c r="AUK114" s="1341"/>
      <c r="AUL114" s="1341"/>
      <c r="AUM114" s="1341"/>
      <c r="AUN114" s="1341"/>
      <c r="AUO114" s="1341"/>
      <c r="AUP114" s="1341"/>
      <c r="AUQ114" s="1341"/>
      <c r="AUR114" s="1341"/>
      <c r="AUS114" s="1341"/>
      <c r="AUT114" s="1341"/>
      <c r="AUU114" s="1341"/>
      <c r="AUV114" s="1341"/>
      <c r="AUW114" s="1341"/>
      <c r="AUX114" s="1341"/>
      <c r="AUY114" s="1341"/>
      <c r="AUZ114" s="1341"/>
      <c r="AVA114" s="1341"/>
      <c r="AVB114" s="1341"/>
      <c r="AVC114" s="1341"/>
      <c r="AVD114" s="1341"/>
      <c r="AVE114" s="1341"/>
      <c r="AVF114" s="1341"/>
      <c r="AVG114" s="1341"/>
      <c r="AVH114" s="1341"/>
      <c r="AVI114" s="1341"/>
      <c r="AVJ114" s="1341"/>
      <c r="AVK114" s="1341"/>
      <c r="AVL114" s="1341"/>
      <c r="AVM114" s="1341"/>
      <c r="AVN114" s="1341"/>
      <c r="AVO114" s="1341"/>
      <c r="AVP114" s="1341"/>
      <c r="AVQ114" s="1341"/>
      <c r="AVR114" s="1341"/>
      <c r="AVS114" s="1341"/>
      <c r="AVT114" s="1341"/>
      <c r="AVU114" s="1341"/>
      <c r="AVV114" s="1341"/>
      <c r="AVW114" s="1341"/>
      <c r="AVX114" s="1341"/>
      <c r="AVY114" s="1341"/>
      <c r="AVZ114" s="1341"/>
      <c r="AWA114" s="1341"/>
      <c r="AWB114" s="1341"/>
      <c r="AWC114" s="1341"/>
      <c r="AWD114" s="1341"/>
      <c r="AWE114" s="1341"/>
      <c r="AWF114" s="1341"/>
      <c r="AWG114" s="1341"/>
      <c r="AWH114" s="1341"/>
      <c r="AWI114" s="1341"/>
      <c r="AWJ114" s="1341"/>
      <c r="AWK114" s="1341"/>
      <c r="AWL114" s="1341"/>
      <c r="AWM114" s="1341"/>
      <c r="AWN114" s="1341"/>
      <c r="AWO114" s="1341"/>
      <c r="AWP114" s="1341"/>
      <c r="AWQ114" s="1341"/>
      <c r="AWR114" s="1341"/>
      <c r="AWS114" s="1341"/>
      <c r="AWT114" s="1341"/>
      <c r="AWU114" s="1341"/>
      <c r="AWV114" s="1341"/>
      <c r="AWW114" s="1341"/>
      <c r="AWX114" s="1341"/>
      <c r="AWY114" s="1341"/>
      <c r="AWZ114" s="1341"/>
      <c r="AXA114" s="1341"/>
      <c r="AXB114" s="1341"/>
      <c r="AXC114" s="1341"/>
      <c r="AXD114" s="1341"/>
      <c r="AXE114" s="1341"/>
      <c r="AXF114" s="1341"/>
      <c r="AXG114" s="1341"/>
      <c r="AXH114" s="1341"/>
      <c r="AXI114" s="1341"/>
      <c r="AXJ114" s="1341"/>
      <c r="AXK114" s="1341"/>
      <c r="AXL114" s="1341"/>
      <c r="AXM114" s="1341"/>
      <c r="AXN114" s="1341"/>
      <c r="AXO114" s="1341"/>
      <c r="AXP114" s="1341"/>
      <c r="AXQ114" s="1341"/>
      <c r="AXR114" s="1341"/>
      <c r="AXS114" s="1341"/>
      <c r="AXT114" s="1341"/>
      <c r="AXU114" s="1341"/>
      <c r="AXV114" s="1341"/>
      <c r="AXW114" s="1341"/>
      <c r="AXX114" s="1341"/>
      <c r="AXY114" s="1341"/>
      <c r="AXZ114" s="1341"/>
      <c r="AYA114" s="1341"/>
      <c r="AYB114" s="1341"/>
      <c r="AYC114" s="1341"/>
      <c r="AYD114" s="1341"/>
      <c r="AYE114" s="1341"/>
      <c r="AYF114" s="1341"/>
      <c r="AYG114" s="1341"/>
      <c r="AYH114" s="1341"/>
      <c r="AYI114" s="1341"/>
      <c r="AYJ114" s="1341"/>
      <c r="AYK114" s="1341"/>
      <c r="AYL114" s="1341"/>
      <c r="AYM114" s="1341"/>
      <c r="AYN114" s="1341"/>
      <c r="AYO114" s="1341"/>
      <c r="AYP114" s="1341"/>
      <c r="AYQ114" s="1341"/>
      <c r="AYR114" s="1341"/>
      <c r="AYS114" s="1341"/>
      <c r="AYT114" s="1341"/>
      <c r="AYU114" s="1341"/>
      <c r="AYV114" s="1341"/>
      <c r="AYW114" s="1341"/>
      <c r="AYX114" s="1341"/>
      <c r="AYY114" s="1341"/>
      <c r="AYZ114" s="1341"/>
      <c r="AZA114" s="1341"/>
      <c r="AZB114" s="1341"/>
      <c r="AZC114" s="1341"/>
      <c r="AZD114" s="1341"/>
      <c r="AZE114" s="1341"/>
      <c r="AZF114" s="1341"/>
      <c r="AZG114" s="1341"/>
      <c r="AZH114" s="1341"/>
      <c r="AZI114" s="1341"/>
      <c r="AZJ114" s="1341"/>
      <c r="AZK114" s="1341"/>
      <c r="AZL114" s="1341"/>
      <c r="AZM114" s="1341"/>
      <c r="AZN114" s="1341"/>
      <c r="AZO114" s="1341"/>
      <c r="AZP114" s="1341"/>
      <c r="AZQ114" s="1341"/>
      <c r="AZR114" s="1341"/>
      <c r="AZS114" s="1341"/>
      <c r="AZT114" s="1341"/>
      <c r="AZU114" s="1341"/>
      <c r="AZV114" s="1341"/>
      <c r="AZW114" s="1341"/>
      <c r="AZX114" s="1341"/>
      <c r="AZY114" s="1341"/>
      <c r="AZZ114" s="1341"/>
      <c r="BAA114" s="1341"/>
      <c r="BAB114" s="1341"/>
      <c r="BAC114" s="1341"/>
      <c r="BAD114" s="1341"/>
      <c r="BAE114" s="1341"/>
      <c r="BAF114" s="1341"/>
      <c r="BAG114" s="1341"/>
      <c r="BAH114" s="1341"/>
      <c r="BAI114" s="1341"/>
      <c r="BAJ114" s="1341"/>
      <c r="BAK114" s="1341"/>
      <c r="BAL114" s="1341"/>
      <c r="BAM114" s="1341"/>
      <c r="BAN114" s="1341"/>
      <c r="BAO114" s="1341"/>
      <c r="BAP114" s="1341"/>
      <c r="BAQ114" s="1341"/>
      <c r="BAR114" s="1341"/>
      <c r="BAS114" s="1341"/>
      <c r="BAT114" s="1341"/>
      <c r="BAU114" s="1341"/>
      <c r="BAV114" s="1341"/>
      <c r="BAW114" s="1341"/>
      <c r="BAX114" s="1341"/>
      <c r="BAY114" s="1341"/>
      <c r="BAZ114" s="1341"/>
      <c r="BBA114" s="1341"/>
      <c r="BBB114" s="1341"/>
      <c r="BBC114" s="1341"/>
      <c r="BBD114" s="1341"/>
      <c r="BBE114" s="1341"/>
      <c r="BBF114" s="1341"/>
      <c r="BBG114" s="1341"/>
      <c r="BBH114" s="1341"/>
      <c r="BBI114" s="1341"/>
      <c r="BBJ114" s="1341"/>
      <c r="BBK114" s="1341"/>
      <c r="BBL114" s="1341"/>
      <c r="BBM114" s="1341"/>
      <c r="BBN114" s="1341"/>
      <c r="BBO114" s="1341"/>
      <c r="BBP114" s="1341"/>
      <c r="BBQ114" s="1341"/>
      <c r="BBR114" s="1341"/>
      <c r="BBS114" s="1341"/>
      <c r="BBT114" s="1341"/>
      <c r="BBU114" s="1341"/>
      <c r="BBV114" s="1341"/>
      <c r="BBW114" s="1341"/>
      <c r="BBX114" s="1341"/>
      <c r="BBY114" s="1341"/>
      <c r="BBZ114" s="1341"/>
      <c r="BCA114" s="1341"/>
      <c r="BCB114" s="1341"/>
      <c r="BCC114" s="1341"/>
      <c r="BCD114" s="1341"/>
      <c r="BCE114" s="1341"/>
      <c r="BCF114" s="1341"/>
      <c r="BCG114" s="1341"/>
      <c r="BCH114" s="1341"/>
      <c r="BCI114" s="1341"/>
      <c r="BCJ114" s="1341"/>
      <c r="BCK114" s="1341"/>
      <c r="BCL114" s="1341"/>
      <c r="BCM114" s="1341"/>
      <c r="BCN114" s="1341"/>
      <c r="BCO114" s="1341"/>
      <c r="BCP114" s="1341"/>
      <c r="BCQ114" s="1341"/>
      <c r="BCR114" s="1341"/>
      <c r="BCS114" s="1341"/>
      <c r="BCT114" s="1341"/>
      <c r="BCU114" s="1341"/>
      <c r="BCV114" s="1341"/>
      <c r="BCW114" s="1341"/>
      <c r="BCX114" s="1341"/>
      <c r="BCY114" s="1341"/>
      <c r="BCZ114" s="1341"/>
      <c r="BDA114" s="1341"/>
      <c r="BDB114" s="1341"/>
      <c r="BDC114" s="1341"/>
      <c r="BDD114" s="1341"/>
      <c r="BDE114" s="1341"/>
      <c r="BDF114" s="1341"/>
      <c r="BDG114" s="1341"/>
      <c r="BDH114" s="1341"/>
      <c r="BDI114" s="1341"/>
      <c r="BDJ114" s="1341"/>
      <c r="BDK114" s="1341"/>
      <c r="BDL114" s="1341"/>
      <c r="BDM114" s="1341"/>
      <c r="BDN114" s="1341"/>
      <c r="BDO114" s="1341"/>
      <c r="BDP114" s="1341"/>
      <c r="BDQ114" s="1341"/>
      <c r="BDR114" s="1341"/>
      <c r="BDS114" s="1341"/>
      <c r="BDT114" s="1341"/>
      <c r="BDU114" s="1341"/>
      <c r="BDV114" s="1341"/>
      <c r="BDW114" s="1341"/>
      <c r="BDX114" s="1341"/>
      <c r="BDY114" s="1341"/>
      <c r="BDZ114" s="1341"/>
      <c r="BEA114" s="1341"/>
      <c r="BEB114" s="1341"/>
      <c r="BEC114" s="1341"/>
      <c r="BED114" s="1341"/>
      <c r="BEE114" s="1341"/>
      <c r="BEF114" s="1341"/>
      <c r="BEG114" s="1341"/>
      <c r="BEH114" s="1341"/>
      <c r="BEI114" s="1341"/>
      <c r="BEJ114" s="1341"/>
      <c r="BEK114" s="1341"/>
      <c r="BEL114" s="1341"/>
      <c r="BEM114" s="1341"/>
      <c r="BEN114" s="1341"/>
      <c r="BEO114" s="1341"/>
      <c r="BEP114" s="1341"/>
      <c r="BEQ114" s="1341"/>
      <c r="BER114" s="1341"/>
      <c r="BES114" s="1341"/>
      <c r="BET114" s="1341"/>
      <c r="BEU114" s="1341"/>
      <c r="BEV114" s="1341"/>
      <c r="BEW114" s="1341"/>
      <c r="BEX114" s="1341"/>
      <c r="BEY114" s="1341"/>
      <c r="BEZ114" s="1341"/>
      <c r="BFA114" s="1341"/>
      <c r="BFB114" s="1341"/>
      <c r="BFC114" s="1341"/>
      <c r="BFD114" s="1341"/>
      <c r="BFE114" s="1341"/>
      <c r="BFF114" s="1341"/>
      <c r="BFG114" s="1341"/>
      <c r="BFH114" s="1341"/>
      <c r="BFI114" s="1341"/>
      <c r="BFJ114" s="1341"/>
      <c r="BFK114" s="1341"/>
      <c r="BFL114" s="1341"/>
      <c r="BFM114" s="1341"/>
      <c r="BFN114" s="1341"/>
      <c r="BFO114" s="1341"/>
      <c r="BFP114" s="1341"/>
      <c r="BFQ114" s="1341"/>
      <c r="BFR114" s="1341"/>
      <c r="BFS114" s="1341"/>
      <c r="BFT114" s="1341"/>
      <c r="BFU114" s="1341"/>
      <c r="BFV114" s="1341"/>
      <c r="BFW114" s="1341"/>
      <c r="BFX114" s="1341"/>
      <c r="BFY114" s="1341"/>
      <c r="BFZ114" s="1341"/>
      <c r="BGA114" s="1341"/>
      <c r="BGB114" s="1341"/>
      <c r="BGC114" s="1341"/>
      <c r="BGD114" s="1341"/>
      <c r="BGE114" s="1341"/>
      <c r="BGF114" s="1341"/>
      <c r="BGG114" s="1341"/>
      <c r="BGH114" s="1341"/>
      <c r="BGI114" s="1341"/>
      <c r="BGJ114" s="1341"/>
      <c r="BGK114" s="1341"/>
      <c r="BGL114" s="1341"/>
      <c r="BGM114" s="1341"/>
      <c r="BGN114" s="1341"/>
      <c r="BGO114" s="1341"/>
      <c r="BGP114" s="1341"/>
      <c r="BGQ114" s="1341"/>
      <c r="BGR114" s="1341"/>
      <c r="BGS114" s="1341"/>
      <c r="BGT114" s="1341"/>
      <c r="BGU114" s="1341"/>
      <c r="BGV114" s="1341"/>
      <c r="BGW114" s="1341"/>
      <c r="BGX114" s="1341"/>
      <c r="BGY114" s="1341"/>
      <c r="BGZ114" s="1341"/>
      <c r="BHA114" s="1341"/>
      <c r="BHB114" s="1341"/>
      <c r="BHC114" s="1341"/>
      <c r="BHD114" s="1341"/>
      <c r="BHE114" s="1341"/>
      <c r="BHF114" s="1341"/>
      <c r="BHG114" s="1341"/>
      <c r="BHH114" s="1341"/>
      <c r="BHI114" s="1341"/>
      <c r="BHJ114" s="1341"/>
      <c r="BHK114" s="1341"/>
      <c r="BHL114" s="1341"/>
      <c r="BHM114" s="1341"/>
      <c r="BHN114" s="1341"/>
      <c r="BHO114" s="1341"/>
      <c r="BHP114" s="1341"/>
      <c r="BHQ114" s="1341"/>
      <c r="BHR114" s="1341"/>
      <c r="BHS114" s="1341"/>
      <c r="BHT114" s="1341"/>
      <c r="BHU114" s="1341"/>
      <c r="BHV114" s="1341"/>
      <c r="BHW114" s="1341"/>
      <c r="BHX114" s="1341"/>
      <c r="BHY114" s="1341"/>
      <c r="BHZ114" s="1341"/>
      <c r="BIA114" s="1341"/>
      <c r="BIB114" s="1341"/>
      <c r="BIC114" s="1341"/>
      <c r="BID114" s="1341"/>
      <c r="BIE114" s="1341"/>
      <c r="BIF114" s="1341"/>
      <c r="BIG114" s="1341"/>
      <c r="BIH114" s="1341"/>
      <c r="BII114" s="1341"/>
      <c r="BIJ114" s="1341"/>
      <c r="BIK114" s="1341"/>
      <c r="BIL114" s="1341"/>
      <c r="BIM114" s="1341"/>
      <c r="BIN114" s="1341"/>
      <c r="BIO114" s="1341"/>
      <c r="BIP114" s="1341"/>
      <c r="BIQ114" s="1341"/>
      <c r="BIR114" s="1341"/>
      <c r="BIS114" s="1341"/>
      <c r="BIT114" s="1341"/>
      <c r="BIU114" s="1341"/>
      <c r="BIV114" s="1341"/>
      <c r="BIW114" s="1341"/>
      <c r="BIX114" s="1341"/>
      <c r="BIY114" s="1341"/>
      <c r="BIZ114" s="1341"/>
      <c r="BJA114" s="1341"/>
      <c r="BJB114" s="1341"/>
      <c r="BJC114" s="1341"/>
      <c r="BJD114" s="1341"/>
      <c r="BJE114" s="1341"/>
      <c r="BJF114" s="1341"/>
      <c r="BJG114" s="1341"/>
      <c r="BJH114" s="1341"/>
      <c r="BJI114" s="1341"/>
      <c r="BJJ114" s="1341"/>
      <c r="BJK114" s="1341"/>
      <c r="BJL114" s="1341"/>
      <c r="BJM114" s="1341"/>
      <c r="BJN114" s="1341"/>
      <c r="BJO114" s="1341"/>
      <c r="BJP114" s="1341"/>
      <c r="BJQ114" s="1341"/>
      <c r="BJR114" s="1341"/>
      <c r="BJS114" s="1341"/>
      <c r="BJT114" s="1341"/>
      <c r="BJU114" s="1341"/>
      <c r="BJV114" s="1341"/>
      <c r="BJW114" s="1341"/>
      <c r="BJX114" s="1341"/>
      <c r="BJY114" s="1341"/>
      <c r="BJZ114" s="1341"/>
      <c r="BKA114" s="1341"/>
      <c r="BKB114" s="1341"/>
      <c r="BKC114" s="1341"/>
      <c r="BKD114" s="1341"/>
      <c r="BKE114" s="1341"/>
      <c r="BKF114" s="1341"/>
      <c r="BKG114" s="1341"/>
      <c r="BKH114" s="1341"/>
      <c r="BKI114" s="1341"/>
      <c r="BKJ114" s="1341"/>
      <c r="BKK114" s="1341"/>
      <c r="BKL114" s="1341"/>
      <c r="BKM114" s="1341"/>
      <c r="BKN114" s="1341"/>
      <c r="BKO114" s="1341"/>
      <c r="BKP114" s="1341"/>
      <c r="BKQ114" s="1341"/>
      <c r="BKR114" s="1341"/>
      <c r="BKS114" s="1341"/>
      <c r="BKT114" s="1341"/>
      <c r="BKU114" s="1341"/>
      <c r="BKV114" s="1341"/>
      <c r="BKW114" s="1341"/>
      <c r="BKX114" s="1341"/>
      <c r="BKY114" s="1341"/>
      <c r="BKZ114" s="1341"/>
      <c r="BLA114" s="1341"/>
      <c r="BLB114" s="1341"/>
      <c r="BLC114" s="1341"/>
      <c r="BLD114" s="1341"/>
      <c r="BLE114" s="1341"/>
      <c r="BLF114" s="1341"/>
      <c r="BLG114" s="1341"/>
      <c r="BLH114" s="1341"/>
      <c r="BLI114" s="1341"/>
      <c r="BLJ114" s="1341"/>
      <c r="BLK114" s="1341"/>
      <c r="BLL114" s="1341"/>
      <c r="BLM114" s="1341"/>
      <c r="BLN114" s="1341"/>
      <c r="BLO114" s="1341"/>
      <c r="BLP114" s="1341"/>
      <c r="BLQ114" s="1341"/>
      <c r="BLR114" s="1341"/>
      <c r="BLS114" s="1341"/>
      <c r="BLT114" s="1341"/>
      <c r="BLU114" s="1341"/>
      <c r="BLV114" s="1341"/>
      <c r="BLW114" s="1341"/>
      <c r="BLX114" s="1341"/>
      <c r="BLY114" s="1341"/>
      <c r="BLZ114" s="1341"/>
      <c r="BMA114" s="1341"/>
      <c r="BMB114" s="1341"/>
      <c r="BMC114" s="1341"/>
      <c r="BMD114" s="1341"/>
      <c r="BME114" s="1341"/>
      <c r="BMF114" s="1341"/>
      <c r="BMG114" s="1341"/>
      <c r="BMH114" s="1341"/>
      <c r="BMI114" s="1341"/>
      <c r="BMJ114" s="1341"/>
      <c r="BMK114" s="1341"/>
      <c r="BML114" s="1341"/>
      <c r="BMM114" s="1341"/>
      <c r="BMN114" s="1341"/>
      <c r="BMO114" s="1341"/>
      <c r="BMP114" s="1341"/>
      <c r="BMQ114" s="1341"/>
      <c r="BMR114" s="1341"/>
      <c r="BMS114" s="1341"/>
      <c r="BMT114" s="1341"/>
      <c r="BMU114" s="1341"/>
      <c r="BMV114" s="1341"/>
      <c r="BMW114" s="1341"/>
      <c r="BMX114" s="1341"/>
      <c r="BMY114" s="1341"/>
      <c r="BMZ114" s="1341"/>
      <c r="BNA114" s="1341"/>
      <c r="BNB114" s="1341"/>
      <c r="BNC114" s="1341"/>
      <c r="BND114" s="1341"/>
      <c r="BNE114" s="1341"/>
      <c r="BNF114" s="1341"/>
      <c r="BNG114" s="1341"/>
      <c r="BNH114" s="1341"/>
      <c r="BNI114" s="1341"/>
      <c r="BNJ114" s="1341"/>
      <c r="BNK114" s="1341"/>
      <c r="BNL114" s="1341"/>
      <c r="BNM114" s="1341"/>
      <c r="BNN114" s="1341"/>
      <c r="BNO114" s="1341"/>
      <c r="BNP114" s="1341"/>
      <c r="BNQ114" s="1341"/>
      <c r="BNR114" s="1341"/>
      <c r="BNS114" s="1341"/>
      <c r="BNT114" s="1341"/>
      <c r="BNU114" s="1341"/>
      <c r="BNV114" s="1341"/>
      <c r="BNW114" s="1341"/>
      <c r="BNX114" s="1341"/>
      <c r="BNY114" s="1341"/>
      <c r="BNZ114" s="1341"/>
      <c r="BOA114" s="1341"/>
      <c r="BOB114" s="1341"/>
      <c r="BOC114" s="1341"/>
      <c r="BOD114" s="1341"/>
      <c r="BOE114" s="1341"/>
      <c r="BOF114" s="1341"/>
      <c r="BOG114" s="1341"/>
      <c r="BOH114" s="1341"/>
      <c r="BOI114" s="1341"/>
      <c r="BOJ114" s="1341"/>
      <c r="BOK114" s="1341"/>
      <c r="BOL114" s="1341"/>
      <c r="BOM114" s="1341"/>
      <c r="BON114" s="1341"/>
      <c r="BOO114" s="1341"/>
      <c r="BOP114" s="1341"/>
      <c r="BOQ114" s="1341"/>
      <c r="BOR114" s="1341"/>
      <c r="BOS114" s="1341"/>
      <c r="BOT114" s="1341"/>
      <c r="BOU114" s="1341"/>
      <c r="BOV114" s="1341"/>
      <c r="BOW114" s="1341"/>
      <c r="BOX114" s="1341"/>
      <c r="BOY114" s="1341"/>
      <c r="BOZ114" s="1341"/>
      <c r="BPA114" s="1341"/>
      <c r="BPB114" s="1341"/>
      <c r="BPC114" s="1341"/>
      <c r="BPD114" s="1341"/>
      <c r="BPE114" s="1341"/>
      <c r="BPF114" s="1341"/>
      <c r="BPG114" s="1341"/>
      <c r="BPH114" s="1341"/>
      <c r="BPI114" s="1341"/>
      <c r="BPJ114" s="1341"/>
      <c r="BPK114" s="1341"/>
      <c r="BPL114" s="1341"/>
      <c r="BPM114" s="1341"/>
      <c r="BPN114" s="1341"/>
      <c r="BPO114" s="1341"/>
      <c r="BPP114" s="1341"/>
      <c r="BPQ114" s="1341"/>
      <c r="BPR114" s="1341"/>
      <c r="BPS114" s="1341"/>
      <c r="BPT114" s="1341"/>
      <c r="BPU114" s="1341"/>
      <c r="BPV114" s="1341"/>
      <c r="BPW114" s="1341"/>
      <c r="BPX114" s="1341"/>
      <c r="BPY114" s="1341"/>
      <c r="BPZ114" s="1341"/>
      <c r="BQA114" s="1341"/>
      <c r="BQB114" s="1341"/>
      <c r="BQC114" s="1341"/>
      <c r="BQD114" s="1341"/>
      <c r="BQE114" s="1341"/>
      <c r="BQF114" s="1341"/>
      <c r="BQG114" s="1341"/>
      <c r="BQH114" s="1341"/>
      <c r="BQI114" s="1341"/>
      <c r="BQJ114" s="1341"/>
      <c r="BQK114" s="1341"/>
      <c r="BQL114" s="1341"/>
      <c r="BQM114" s="1341"/>
      <c r="BQN114" s="1341"/>
      <c r="BQO114" s="1341"/>
      <c r="BQP114" s="1341"/>
      <c r="BQQ114" s="1341"/>
      <c r="BQR114" s="1341"/>
      <c r="BQS114" s="1341"/>
      <c r="BQT114" s="1341"/>
      <c r="BQU114" s="1341"/>
      <c r="BQV114" s="1341"/>
      <c r="BQW114" s="1341"/>
      <c r="BQX114" s="1341"/>
      <c r="BQY114" s="1341"/>
      <c r="BQZ114" s="1341"/>
      <c r="BRA114" s="1341"/>
      <c r="BRB114" s="1341"/>
      <c r="BRC114" s="1341"/>
      <c r="BRD114" s="1341"/>
      <c r="BRE114" s="1341"/>
      <c r="BRF114" s="1341"/>
      <c r="BRG114" s="1341"/>
      <c r="BRH114" s="1341"/>
      <c r="BRI114" s="1341"/>
      <c r="BRJ114" s="1341"/>
      <c r="BRK114" s="1341"/>
      <c r="BRL114" s="1341"/>
      <c r="BRM114" s="1341"/>
      <c r="BRN114" s="1341"/>
      <c r="BRO114" s="1341"/>
      <c r="BRP114" s="1341"/>
      <c r="BRQ114" s="1341"/>
      <c r="BRR114" s="1341"/>
      <c r="BRS114" s="1341"/>
      <c r="BRT114" s="1341"/>
      <c r="BRU114" s="1341"/>
      <c r="BRV114" s="1341"/>
      <c r="BRW114" s="1341"/>
      <c r="BRX114" s="1341"/>
      <c r="BRY114" s="1341"/>
      <c r="BRZ114" s="1341"/>
      <c r="BSA114" s="1341"/>
      <c r="BSB114" s="1341"/>
      <c r="BSC114" s="1341"/>
      <c r="BSD114" s="1341"/>
      <c r="BSE114" s="1341"/>
      <c r="BSF114" s="1341"/>
      <c r="BSG114" s="1341"/>
      <c r="BSH114" s="1341"/>
      <c r="BSI114" s="1341"/>
      <c r="BSJ114" s="1341"/>
      <c r="BSK114" s="1341"/>
      <c r="BSL114" s="1341"/>
      <c r="BSM114" s="1341"/>
      <c r="BSN114" s="1341"/>
      <c r="BSO114" s="1341"/>
      <c r="BSP114" s="1341"/>
      <c r="BSQ114" s="1341"/>
      <c r="BSR114" s="1341"/>
      <c r="BSS114" s="1341"/>
      <c r="BST114" s="1341"/>
      <c r="BSU114" s="1341"/>
      <c r="BSV114" s="1341"/>
      <c r="BSW114" s="1341"/>
      <c r="BSX114" s="1341"/>
      <c r="BSY114" s="1341"/>
      <c r="BSZ114" s="1341"/>
      <c r="BTA114" s="1341"/>
      <c r="BTB114" s="1341"/>
      <c r="BTC114" s="1341"/>
      <c r="BTD114" s="1341"/>
      <c r="BTE114" s="1341"/>
      <c r="BTF114" s="1341"/>
      <c r="BTG114" s="1341"/>
      <c r="BTH114" s="1341"/>
      <c r="BTI114" s="1341"/>
      <c r="BTJ114" s="1341"/>
      <c r="BTK114" s="1341"/>
      <c r="BTL114" s="1341"/>
      <c r="BTM114" s="1341"/>
      <c r="BTN114" s="1341"/>
      <c r="BTO114" s="1341"/>
      <c r="BTP114" s="1341"/>
      <c r="BTQ114" s="1341"/>
      <c r="BTR114" s="1341"/>
      <c r="BTS114" s="1341"/>
      <c r="BTT114" s="1341"/>
      <c r="BTU114" s="1341"/>
      <c r="BTV114" s="1341"/>
      <c r="BTW114" s="1341"/>
      <c r="BTX114" s="1341"/>
      <c r="BTY114" s="1341"/>
      <c r="BTZ114" s="1341"/>
      <c r="BUA114" s="1341"/>
      <c r="BUB114" s="1341"/>
      <c r="BUC114" s="1341"/>
      <c r="BUD114" s="1341"/>
      <c r="BUE114" s="1341"/>
      <c r="BUF114" s="1341"/>
      <c r="BUG114" s="1341"/>
      <c r="BUH114" s="1341"/>
      <c r="BUI114" s="1341"/>
      <c r="BUJ114" s="1341"/>
      <c r="BUK114" s="1341"/>
      <c r="BUL114" s="1341"/>
      <c r="BUM114" s="1341"/>
      <c r="BUN114" s="1341"/>
      <c r="BUO114" s="1341"/>
      <c r="BUP114" s="1341"/>
      <c r="BUQ114" s="1341"/>
      <c r="BUR114" s="1341"/>
      <c r="BUS114" s="1341"/>
      <c r="BUT114" s="1341"/>
      <c r="BUU114" s="1341"/>
      <c r="BUV114" s="1341"/>
      <c r="BUW114" s="1341"/>
      <c r="BUX114" s="1341"/>
      <c r="BUY114" s="1341"/>
      <c r="BUZ114" s="1341"/>
      <c r="BVA114" s="1341"/>
      <c r="BVB114" s="1341"/>
      <c r="BVC114" s="1341"/>
      <c r="BVD114" s="1341"/>
      <c r="BVE114" s="1341"/>
      <c r="BVF114" s="1341"/>
      <c r="BVG114" s="1341"/>
      <c r="BVH114" s="1341"/>
      <c r="BVI114" s="1341"/>
      <c r="BVJ114" s="1341"/>
      <c r="BVK114" s="1341"/>
      <c r="BVL114" s="1341"/>
      <c r="BVM114" s="1341"/>
      <c r="BVN114" s="1341"/>
      <c r="BVO114" s="1341"/>
      <c r="BVP114" s="1341"/>
      <c r="BVQ114" s="1341"/>
      <c r="BVR114" s="1341"/>
      <c r="BVS114" s="1341"/>
      <c r="BVT114" s="1341"/>
      <c r="BVU114" s="1341"/>
      <c r="BVV114" s="1341"/>
      <c r="BVW114" s="1341"/>
      <c r="BVX114" s="1341"/>
      <c r="BVY114" s="1341"/>
      <c r="BVZ114" s="1341"/>
      <c r="BWA114" s="1341"/>
      <c r="BWB114" s="1341"/>
      <c r="BWC114" s="1341"/>
      <c r="BWD114" s="1341"/>
      <c r="BWE114" s="1341"/>
      <c r="BWF114" s="1341"/>
      <c r="BWG114" s="1341"/>
      <c r="BWH114" s="1341"/>
      <c r="BWI114" s="1341"/>
      <c r="BWJ114" s="1341"/>
      <c r="BWK114" s="1341"/>
      <c r="BWL114" s="1341"/>
      <c r="BWM114" s="1341"/>
      <c r="BWN114" s="1341"/>
      <c r="BWO114" s="1341"/>
      <c r="BWP114" s="1341"/>
      <c r="BWQ114" s="1341"/>
      <c r="BWR114" s="1341"/>
      <c r="BWS114" s="1341"/>
      <c r="BWT114" s="1341"/>
      <c r="BWU114" s="1341"/>
      <c r="BWV114" s="1341"/>
      <c r="BWW114" s="1341"/>
      <c r="BWX114" s="1341"/>
      <c r="BWY114" s="1341"/>
      <c r="BWZ114" s="1341"/>
      <c r="BXA114" s="1341"/>
      <c r="BXB114" s="1341"/>
      <c r="BXC114" s="1341"/>
      <c r="BXD114" s="1341"/>
      <c r="BXE114" s="1341"/>
      <c r="BXF114" s="1341"/>
      <c r="BXG114" s="1341"/>
      <c r="BXH114" s="1341"/>
      <c r="BXI114" s="1341"/>
      <c r="BXJ114" s="1341"/>
      <c r="BXK114" s="1341"/>
      <c r="BXL114" s="1341"/>
      <c r="BXM114" s="1341"/>
      <c r="BXN114" s="1341"/>
      <c r="BXO114" s="1341"/>
      <c r="BXP114" s="1341"/>
      <c r="BXQ114" s="1341"/>
      <c r="BXR114" s="1341"/>
      <c r="BXS114" s="1341"/>
      <c r="BXT114" s="1341"/>
      <c r="BXU114" s="1341"/>
      <c r="BXV114" s="1341"/>
      <c r="BXW114" s="1341"/>
      <c r="BXX114" s="1341"/>
      <c r="BXY114" s="1341"/>
      <c r="BXZ114" s="1341"/>
      <c r="BYA114" s="1341"/>
      <c r="BYB114" s="1341"/>
      <c r="BYC114" s="1341"/>
      <c r="BYD114" s="1341"/>
      <c r="BYE114" s="1341"/>
      <c r="BYF114" s="1341"/>
      <c r="BYG114" s="1341"/>
      <c r="BYH114" s="1341"/>
      <c r="BYI114" s="1341"/>
      <c r="BYJ114" s="1341"/>
      <c r="BYK114" s="1341"/>
      <c r="BYL114" s="1341"/>
      <c r="BYM114" s="1341"/>
      <c r="BYN114" s="1341"/>
      <c r="BYO114" s="1341"/>
      <c r="BYP114" s="1341"/>
      <c r="BYQ114" s="1341"/>
      <c r="BYR114" s="1341"/>
      <c r="BYS114" s="1341"/>
      <c r="BYT114" s="1341"/>
      <c r="BYU114" s="1341"/>
      <c r="BYV114" s="1341"/>
      <c r="BYW114" s="1341"/>
      <c r="BYX114" s="1341"/>
      <c r="BYY114" s="1341"/>
      <c r="BYZ114" s="1341"/>
      <c r="BZA114" s="1341"/>
      <c r="BZB114" s="1341"/>
      <c r="BZC114" s="1341"/>
      <c r="BZD114" s="1341"/>
      <c r="BZE114" s="1341"/>
      <c r="BZF114" s="1341"/>
      <c r="BZG114" s="1341"/>
      <c r="BZH114" s="1341"/>
      <c r="BZI114" s="1341"/>
      <c r="BZJ114" s="1341"/>
      <c r="BZK114" s="1341"/>
      <c r="BZL114" s="1341"/>
      <c r="BZM114" s="1341"/>
      <c r="BZN114" s="1341"/>
      <c r="BZO114" s="1341"/>
      <c r="BZP114" s="1341"/>
      <c r="BZQ114" s="1341"/>
      <c r="BZR114" s="1341"/>
      <c r="BZS114" s="1341"/>
      <c r="BZT114" s="1341"/>
      <c r="BZU114" s="1341"/>
      <c r="BZV114" s="1341"/>
      <c r="BZW114" s="1341"/>
      <c r="BZX114" s="1341"/>
      <c r="BZY114" s="1341"/>
      <c r="BZZ114" s="1341"/>
      <c r="CAA114" s="1341"/>
      <c r="CAB114" s="1341"/>
      <c r="CAC114" s="1341"/>
      <c r="CAD114" s="1341"/>
      <c r="CAE114" s="1341"/>
      <c r="CAF114" s="1341"/>
      <c r="CAG114" s="1341"/>
      <c r="CAH114" s="1341"/>
      <c r="CAI114" s="1341"/>
      <c r="CAJ114" s="1341"/>
      <c r="CAK114" s="1341"/>
      <c r="CAL114" s="1341"/>
      <c r="CAM114" s="1341"/>
      <c r="CAN114" s="1341"/>
      <c r="CAO114" s="1341"/>
      <c r="CAP114" s="1341"/>
      <c r="CAQ114" s="1341"/>
      <c r="CAR114" s="1341"/>
      <c r="CAS114" s="1341"/>
      <c r="CAT114" s="1341"/>
      <c r="CAU114" s="1341"/>
      <c r="CAV114" s="1341"/>
      <c r="CAW114" s="1341"/>
      <c r="CAX114" s="1341"/>
      <c r="CAY114" s="1341"/>
      <c r="CAZ114" s="1341"/>
      <c r="CBA114" s="1341"/>
      <c r="CBB114" s="1341"/>
      <c r="CBC114" s="1341"/>
      <c r="CBD114" s="1341"/>
      <c r="CBE114" s="1341"/>
      <c r="CBF114" s="1341"/>
      <c r="CBG114" s="1341"/>
      <c r="CBH114" s="1341"/>
      <c r="CBI114" s="1341"/>
      <c r="CBJ114" s="1341"/>
      <c r="CBK114" s="1341"/>
      <c r="CBL114" s="1341"/>
      <c r="CBM114" s="1341"/>
      <c r="CBN114" s="1341"/>
      <c r="CBO114" s="1341"/>
      <c r="CBP114" s="1341"/>
      <c r="CBQ114" s="1341"/>
      <c r="CBR114" s="1341"/>
      <c r="CBS114" s="1341"/>
      <c r="CBT114" s="1341"/>
      <c r="CBU114" s="1341"/>
      <c r="CBV114" s="1341"/>
      <c r="CBW114" s="1341"/>
      <c r="CBX114" s="1341"/>
      <c r="CBY114" s="1341"/>
      <c r="CBZ114" s="1341"/>
      <c r="CCA114" s="1341"/>
      <c r="CCB114" s="1341"/>
      <c r="CCC114" s="1341"/>
      <c r="CCD114" s="1341"/>
      <c r="CCE114" s="1341"/>
      <c r="CCF114" s="1341"/>
      <c r="CCG114" s="1341"/>
      <c r="CCH114" s="1341"/>
      <c r="CCI114" s="1341"/>
      <c r="CCJ114" s="1341"/>
      <c r="CCK114" s="1341"/>
      <c r="CCL114" s="1341"/>
      <c r="CCM114" s="1341"/>
      <c r="CCN114" s="1341"/>
      <c r="CCO114" s="1341"/>
      <c r="CCP114" s="1341"/>
      <c r="CCQ114" s="1341"/>
      <c r="CCR114" s="1341"/>
      <c r="CCS114" s="1341"/>
      <c r="CCT114" s="1341"/>
      <c r="CCU114" s="1341"/>
      <c r="CCV114" s="1341"/>
      <c r="CCW114" s="1341"/>
      <c r="CCX114" s="1341"/>
      <c r="CCY114" s="1341"/>
      <c r="CCZ114" s="1341"/>
      <c r="CDA114" s="1341"/>
      <c r="CDB114" s="1341"/>
      <c r="CDC114" s="1341"/>
      <c r="CDD114" s="1341"/>
      <c r="CDE114" s="1341"/>
      <c r="CDF114" s="1341"/>
      <c r="CDG114" s="1341"/>
      <c r="CDH114" s="1341"/>
      <c r="CDI114" s="1341"/>
      <c r="CDJ114" s="1341"/>
      <c r="CDK114" s="1341"/>
      <c r="CDL114" s="1341"/>
      <c r="CDM114" s="1341"/>
      <c r="CDN114" s="1341"/>
      <c r="CDO114" s="1341"/>
      <c r="CDP114" s="1341"/>
      <c r="CDQ114" s="1341"/>
      <c r="CDR114" s="1341"/>
      <c r="CDS114" s="1341"/>
      <c r="CDT114" s="1341"/>
      <c r="CDU114" s="1341"/>
      <c r="CDV114" s="1341"/>
      <c r="CDW114" s="1341"/>
      <c r="CDX114" s="1341"/>
      <c r="CDY114" s="1341"/>
      <c r="CDZ114" s="1341"/>
      <c r="CEA114" s="1341"/>
      <c r="CEB114" s="1341"/>
      <c r="CEC114" s="1341"/>
      <c r="CED114" s="1341"/>
      <c r="CEE114" s="1341"/>
      <c r="CEF114" s="1341"/>
      <c r="CEG114" s="1341"/>
      <c r="CEH114" s="1341"/>
      <c r="CEI114" s="1341"/>
      <c r="CEJ114" s="1341"/>
      <c r="CEK114" s="1341"/>
      <c r="CEL114" s="1341"/>
      <c r="CEM114" s="1341"/>
      <c r="CEN114" s="1341"/>
      <c r="CEO114" s="1341"/>
      <c r="CEP114" s="1341"/>
      <c r="CEQ114" s="1341"/>
      <c r="CER114" s="1341"/>
      <c r="CES114" s="1341"/>
      <c r="CET114" s="1341"/>
      <c r="CEU114" s="1341"/>
      <c r="CEV114" s="1341"/>
      <c r="CEW114" s="1341"/>
      <c r="CEX114" s="1341"/>
      <c r="CEY114" s="1341"/>
      <c r="CEZ114" s="1341"/>
      <c r="CFA114" s="1341"/>
      <c r="CFB114" s="1341"/>
      <c r="CFC114" s="1341"/>
      <c r="CFD114" s="1341"/>
      <c r="CFE114" s="1341"/>
      <c r="CFF114" s="1341"/>
      <c r="CFG114" s="1341"/>
      <c r="CFH114" s="1341"/>
      <c r="CFI114" s="1341"/>
      <c r="CFJ114" s="1341"/>
      <c r="CFK114" s="1341"/>
      <c r="CFL114" s="1341"/>
      <c r="CFM114" s="1341"/>
      <c r="CFN114" s="1341"/>
      <c r="CFO114" s="1341"/>
      <c r="CFP114" s="1341"/>
      <c r="CFQ114" s="1341"/>
      <c r="CFR114" s="1341"/>
      <c r="CFS114" s="1341"/>
      <c r="CFT114" s="1341"/>
      <c r="CFU114" s="1341"/>
      <c r="CFV114" s="1341"/>
      <c r="CFW114" s="1341"/>
      <c r="CFX114" s="1341"/>
      <c r="CFY114" s="1341"/>
      <c r="CFZ114" s="1341"/>
      <c r="CGA114" s="1341"/>
      <c r="CGB114" s="1341"/>
      <c r="CGC114" s="1341"/>
      <c r="CGD114" s="1341"/>
      <c r="CGE114" s="1341"/>
      <c r="CGF114" s="1341"/>
      <c r="CGG114" s="1341"/>
      <c r="CGH114" s="1341"/>
      <c r="CGI114" s="1341"/>
      <c r="CGJ114" s="1341"/>
      <c r="CGK114" s="1341"/>
      <c r="CGL114" s="1341"/>
      <c r="CGM114" s="1341"/>
      <c r="CGN114" s="1341"/>
      <c r="CGO114" s="1341"/>
      <c r="CGP114" s="1341"/>
      <c r="CGQ114" s="1341"/>
      <c r="CGR114" s="1341"/>
      <c r="CGS114" s="1341"/>
      <c r="CGT114" s="1341"/>
      <c r="CGU114" s="1341"/>
      <c r="CGV114" s="1341"/>
      <c r="CGW114" s="1341"/>
      <c r="CGX114" s="1341"/>
      <c r="CGY114" s="1341"/>
      <c r="CGZ114" s="1341"/>
      <c r="CHA114" s="1341"/>
      <c r="CHB114" s="1341"/>
      <c r="CHC114" s="1341"/>
      <c r="CHD114" s="1341"/>
      <c r="CHE114" s="1341"/>
      <c r="CHF114" s="1341"/>
      <c r="CHG114" s="1341"/>
      <c r="CHH114" s="1341"/>
      <c r="CHI114" s="1341"/>
      <c r="CHJ114" s="1341"/>
      <c r="CHK114" s="1341"/>
      <c r="CHL114" s="1341"/>
      <c r="CHM114" s="1341"/>
      <c r="CHN114" s="1341"/>
      <c r="CHO114" s="1341"/>
      <c r="CHP114" s="1341"/>
      <c r="CHQ114" s="1341"/>
      <c r="CHR114" s="1341"/>
      <c r="CHS114" s="1341"/>
      <c r="CHT114" s="1341"/>
      <c r="CHU114" s="1341"/>
      <c r="CHV114" s="1341"/>
      <c r="CHW114" s="1341"/>
      <c r="CHX114" s="1341"/>
      <c r="CHY114" s="1341"/>
      <c r="CHZ114" s="1341"/>
      <c r="CIA114" s="1341"/>
      <c r="CIB114" s="1341"/>
      <c r="CIC114" s="1341"/>
      <c r="CID114" s="1341"/>
      <c r="CIE114" s="1341"/>
      <c r="CIF114" s="1341"/>
      <c r="CIG114" s="1341"/>
      <c r="CIH114" s="1341"/>
      <c r="CII114" s="1341"/>
      <c r="CIJ114" s="1341"/>
      <c r="CIK114" s="1341"/>
      <c r="CIL114" s="1341"/>
      <c r="CIM114" s="1341"/>
      <c r="CIN114" s="1341"/>
      <c r="CIO114" s="1341"/>
      <c r="CIP114" s="1341"/>
      <c r="CIQ114" s="1341"/>
      <c r="CIR114" s="1341"/>
      <c r="CIS114" s="1341"/>
      <c r="CIT114" s="1341"/>
      <c r="CIU114" s="1341"/>
      <c r="CIV114" s="1341"/>
      <c r="CIW114" s="1341"/>
      <c r="CIX114" s="1341"/>
      <c r="CIY114" s="1341"/>
      <c r="CIZ114" s="1341"/>
      <c r="CJA114" s="1341"/>
      <c r="CJB114" s="1341"/>
      <c r="CJC114" s="1341"/>
      <c r="CJD114" s="1341"/>
      <c r="CJE114" s="1341"/>
      <c r="CJF114" s="1341"/>
      <c r="CJG114" s="1341"/>
      <c r="CJH114" s="1341"/>
      <c r="CJI114" s="1341"/>
      <c r="CJJ114" s="1341"/>
      <c r="CJK114" s="1341"/>
      <c r="CJL114" s="1341"/>
      <c r="CJM114" s="1341"/>
      <c r="CJN114" s="1341"/>
      <c r="CJO114" s="1341"/>
      <c r="CJP114" s="1341"/>
      <c r="CJQ114" s="1341"/>
      <c r="CJR114" s="1341"/>
      <c r="CJS114" s="1341"/>
      <c r="CJT114" s="1341"/>
      <c r="CJU114" s="1341"/>
      <c r="CJV114" s="1341"/>
      <c r="CJW114" s="1341"/>
      <c r="CJX114" s="1341"/>
      <c r="CJY114" s="1341"/>
      <c r="CJZ114" s="1341"/>
      <c r="CKA114" s="1341"/>
      <c r="CKB114" s="1341"/>
      <c r="CKC114" s="1341"/>
      <c r="CKD114" s="1341"/>
      <c r="CKE114" s="1341"/>
      <c r="CKF114" s="1341"/>
      <c r="CKG114" s="1341"/>
      <c r="CKH114" s="1341"/>
      <c r="CKI114" s="1341"/>
      <c r="CKJ114" s="1341"/>
      <c r="CKK114" s="1341"/>
      <c r="CKL114" s="1341"/>
      <c r="CKM114" s="1341"/>
      <c r="CKN114" s="1341"/>
      <c r="CKO114" s="1341"/>
      <c r="CKP114" s="1341"/>
      <c r="CKQ114" s="1341"/>
      <c r="CKR114" s="1341"/>
      <c r="CKS114" s="1341"/>
      <c r="CKT114" s="1341"/>
      <c r="CKU114" s="1341"/>
      <c r="CKV114" s="1341"/>
      <c r="CKW114" s="1341"/>
      <c r="CKX114" s="1341"/>
      <c r="CKY114" s="1341"/>
      <c r="CKZ114" s="1341"/>
      <c r="CLA114" s="1341"/>
      <c r="CLB114" s="1341"/>
      <c r="CLC114" s="1341"/>
      <c r="CLD114" s="1341"/>
      <c r="CLE114" s="1341"/>
      <c r="CLF114" s="1341"/>
      <c r="CLG114" s="1341"/>
      <c r="CLH114" s="1341"/>
      <c r="CLI114" s="1341"/>
      <c r="CLJ114" s="1341"/>
      <c r="CLK114" s="1341"/>
      <c r="CLL114" s="1341"/>
      <c r="CLM114" s="1341"/>
      <c r="CLN114" s="1341"/>
      <c r="CLO114" s="1341"/>
      <c r="CLP114" s="1341"/>
      <c r="CLQ114" s="1341"/>
      <c r="CLR114" s="1341"/>
      <c r="CLS114" s="1341"/>
      <c r="CLT114" s="1341"/>
      <c r="CLU114" s="1341"/>
      <c r="CLV114" s="1341"/>
      <c r="CLW114" s="1341"/>
      <c r="CLX114" s="1341"/>
      <c r="CLY114" s="1341"/>
      <c r="CLZ114" s="1341"/>
      <c r="CMA114" s="1341"/>
      <c r="CMB114" s="1341"/>
      <c r="CMC114" s="1341"/>
      <c r="CMD114" s="1341"/>
      <c r="CME114" s="1341"/>
      <c r="CMF114" s="1341"/>
      <c r="CMG114" s="1341"/>
      <c r="CMH114" s="1341"/>
      <c r="CMI114" s="1341"/>
      <c r="CMJ114" s="1341"/>
      <c r="CMK114" s="1341"/>
      <c r="CML114" s="1341"/>
      <c r="CMM114" s="1341"/>
      <c r="CMN114" s="1341"/>
      <c r="CMO114" s="1341"/>
      <c r="CMP114" s="1341"/>
      <c r="CMQ114" s="1341"/>
      <c r="CMR114" s="1341"/>
      <c r="CMS114" s="1341"/>
      <c r="CMT114" s="1341"/>
      <c r="CMU114" s="1341"/>
      <c r="CMV114" s="1341"/>
      <c r="CMW114" s="1341"/>
      <c r="CMX114" s="1341"/>
      <c r="CMY114" s="1341"/>
      <c r="CMZ114" s="1341"/>
      <c r="CNA114" s="1341"/>
      <c r="CNB114" s="1341"/>
      <c r="CNC114" s="1341"/>
      <c r="CND114" s="1341"/>
      <c r="CNE114" s="1341"/>
      <c r="CNF114" s="1341"/>
      <c r="CNG114" s="1341"/>
      <c r="CNH114" s="1341"/>
      <c r="CNI114" s="1341"/>
      <c r="CNJ114" s="1341"/>
      <c r="CNK114" s="1341"/>
      <c r="CNL114" s="1341"/>
      <c r="CNM114" s="1341"/>
      <c r="CNN114" s="1341"/>
      <c r="CNO114" s="1341"/>
      <c r="CNP114" s="1341"/>
      <c r="CNQ114" s="1341"/>
      <c r="CNR114" s="1341"/>
      <c r="CNS114" s="1341"/>
      <c r="CNT114" s="1341"/>
      <c r="CNU114" s="1341"/>
      <c r="CNV114" s="1341"/>
      <c r="CNW114" s="1341"/>
      <c r="CNX114" s="1341"/>
      <c r="CNY114" s="1341"/>
      <c r="CNZ114" s="1341"/>
      <c r="COA114" s="1341"/>
      <c r="COB114" s="1341"/>
      <c r="COC114" s="1341"/>
      <c r="COD114" s="1341"/>
      <c r="COE114" s="1341"/>
      <c r="COF114" s="1341"/>
      <c r="COG114" s="1341"/>
      <c r="COH114" s="1341"/>
      <c r="COI114" s="1341"/>
      <c r="COJ114" s="1341"/>
      <c r="COK114" s="1341"/>
      <c r="COL114" s="1341"/>
      <c r="COM114" s="1341"/>
      <c r="CON114" s="1341"/>
      <c r="COO114" s="1341"/>
      <c r="COP114" s="1341"/>
      <c r="COQ114" s="1341"/>
      <c r="COR114" s="1341"/>
      <c r="COS114" s="1341"/>
      <c r="COT114" s="1341"/>
      <c r="COU114" s="1341"/>
      <c r="COV114" s="1341"/>
      <c r="COW114" s="1341"/>
      <c r="COX114" s="1341"/>
      <c r="COY114" s="1341"/>
      <c r="COZ114" s="1341"/>
      <c r="CPA114" s="1341"/>
      <c r="CPB114" s="1341"/>
      <c r="CPC114" s="1341"/>
      <c r="CPD114" s="1341"/>
      <c r="CPE114" s="1341"/>
      <c r="CPF114" s="1341"/>
      <c r="CPG114" s="1341"/>
      <c r="CPH114" s="1341"/>
      <c r="CPI114" s="1341"/>
      <c r="CPJ114" s="1341"/>
      <c r="CPK114" s="1341"/>
      <c r="CPL114" s="1341"/>
      <c r="CPM114" s="1341"/>
      <c r="CPN114" s="1341"/>
      <c r="CPO114" s="1341"/>
      <c r="CPP114" s="1341"/>
      <c r="CPQ114" s="1341"/>
      <c r="CPR114" s="1341"/>
      <c r="CPS114" s="1341"/>
      <c r="CPT114" s="1341"/>
      <c r="CPU114" s="1341"/>
      <c r="CPV114" s="1341"/>
      <c r="CPW114" s="1341"/>
      <c r="CPX114" s="1341"/>
      <c r="CPY114" s="1341"/>
      <c r="CPZ114" s="1341"/>
      <c r="CQA114" s="1341"/>
      <c r="CQB114" s="1341"/>
      <c r="CQC114" s="1341"/>
      <c r="CQD114" s="1341"/>
      <c r="CQE114" s="1341"/>
      <c r="CQF114" s="1341"/>
      <c r="CQG114" s="1341"/>
      <c r="CQH114" s="1341"/>
      <c r="CQI114" s="1341"/>
      <c r="CQJ114" s="1341"/>
      <c r="CQK114" s="1341"/>
      <c r="CQL114" s="1341"/>
      <c r="CQM114" s="1341"/>
      <c r="CQN114" s="1341"/>
      <c r="CQO114" s="1341"/>
      <c r="CQP114" s="1341"/>
      <c r="CQQ114" s="1341"/>
      <c r="CQR114" s="1341"/>
      <c r="CQS114" s="1341"/>
      <c r="CQT114" s="1341"/>
      <c r="CQU114" s="1341"/>
      <c r="CQV114" s="1341"/>
      <c r="CQW114" s="1341"/>
      <c r="CQX114" s="1341"/>
      <c r="CQY114" s="1341"/>
      <c r="CQZ114" s="1341"/>
      <c r="CRA114" s="1341"/>
      <c r="CRB114" s="1341"/>
      <c r="CRC114" s="1341"/>
      <c r="CRD114" s="1341"/>
      <c r="CRE114" s="1341"/>
      <c r="CRF114" s="1341"/>
      <c r="CRG114" s="1341"/>
      <c r="CRH114" s="1341"/>
      <c r="CRI114" s="1341"/>
      <c r="CRJ114" s="1341"/>
      <c r="CRK114" s="1341"/>
      <c r="CRL114" s="1341"/>
      <c r="CRM114" s="1341"/>
      <c r="CRN114" s="1341"/>
      <c r="CRO114" s="1341"/>
      <c r="CRP114" s="1341"/>
      <c r="CRQ114" s="1341"/>
      <c r="CRR114" s="1341"/>
      <c r="CRS114" s="1341"/>
      <c r="CRT114" s="1341"/>
      <c r="CRU114" s="1341"/>
      <c r="CRV114" s="1341"/>
      <c r="CRW114" s="1341"/>
      <c r="CRX114" s="1341"/>
      <c r="CRY114" s="1341"/>
      <c r="CRZ114" s="1341"/>
      <c r="CSA114" s="1341"/>
      <c r="CSB114" s="1341"/>
      <c r="CSC114" s="1341"/>
      <c r="CSD114" s="1341"/>
      <c r="CSE114" s="1341"/>
      <c r="CSF114" s="1341"/>
      <c r="CSG114" s="1341"/>
      <c r="CSH114" s="1341"/>
      <c r="CSI114" s="1341"/>
      <c r="CSJ114" s="1341"/>
      <c r="CSK114" s="1341"/>
      <c r="CSL114" s="1341"/>
      <c r="CSM114" s="1341"/>
      <c r="CSN114" s="1341"/>
      <c r="CSO114" s="1341"/>
      <c r="CSP114" s="1341"/>
      <c r="CSQ114" s="1341"/>
      <c r="CSR114" s="1341"/>
      <c r="CSS114" s="1341"/>
      <c r="CST114" s="1341"/>
      <c r="CSU114" s="1341"/>
      <c r="CSV114" s="1341"/>
      <c r="CSW114" s="1341"/>
      <c r="CSX114" s="1341"/>
      <c r="CSY114" s="1341"/>
      <c r="CSZ114" s="1341"/>
      <c r="CTA114" s="1341"/>
      <c r="CTB114" s="1341"/>
      <c r="CTC114" s="1341"/>
      <c r="CTD114" s="1341"/>
      <c r="CTE114" s="1341"/>
      <c r="CTF114" s="1341"/>
      <c r="CTG114" s="1341"/>
      <c r="CTH114" s="1341"/>
      <c r="CTI114" s="1341"/>
      <c r="CTJ114" s="1341"/>
      <c r="CTK114" s="1341"/>
      <c r="CTL114" s="1341"/>
      <c r="CTM114" s="1341"/>
      <c r="CTN114" s="1341"/>
      <c r="CTO114" s="1341"/>
      <c r="CTP114" s="1341"/>
      <c r="CTQ114" s="1341"/>
      <c r="CTR114" s="1341"/>
      <c r="CTS114" s="1341"/>
      <c r="CTT114" s="1341"/>
      <c r="CTU114" s="1341"/>
      <c r="CTV114" s="1341"/>
      <c r="CTW114" s="1341"/>
      <c r="CTX114" s="1341"/>
      <c r="CTY114" s="1341"/>
      <c r="CTZ114" s="1341"/>
      <c r="CUA114" s="1341"/>
      <c r="CUB114" s="1341"/>
      <c r="CUC114" s="1341"/>
      <c r="CUD114" s="1341"/>
      <c r="CUE114" s="1341"/>
      <c r="CUF114" s="1341"/>
      <c r="CUG114" s="1341"/>
      <c r="CUH114" s="1341"/>
      <c r="CUI114" s="1341"/>
      <c r="CUJ114" s="1341"/>
      <c r="CUK114" s="1341"/>
      <c r="CUL114" s="1341"/>
      <c r="CUM114" s="1341"/>
      <c r="CUN114" s="1341"/>
      <c r="CUO114" s="1341"/>
      <c r="CUP114" s="1341"/>
      <c r="CUQ114" s="1341"/>
      <c r="CUR114" s="1341"/>
      <c r="CUS114" s="1341"/>
      <c r="CUT114" s="1341"/>
      <c r="CUU114" s="1341"/>
      <c r="CUV114" s="1341"/>
      <c r="CUW114" s="1341"/>
      <c r="CUX114" s="1341"/>
      <c r="CUY114" s="1341"/>
      <c r="CUZ114" s="1341"/>
      <c r="CVA114" s="1341"/>
      <c r="CVB114" s="1341"/>
      <c r="CVC114" s="1341"/>
      <c r="CVD114" s="1341"/>
      <c r="CVE114" s="1341"/>
      <c r="CVF114" s="1341"/>
      <c r="CVG114" s="1341"/>
      <c r="CVH114" s="1341"/>
      <c r="CVI114" s="1341"/>
      <c r="CVJ114" s="1341"/>
      <c r="CVK114" s="1341"/>
      <c r="CVL114" s="1341"/>
      <c r="CVM114" s="1341"/>
      <c r="CVN114" s="1341"/>
      <c r="CVO114" s="1341"/>
      <c r="CVP114" s="1341"/>
      <c r="CVQ114" s="1341"/>
      <c r="CVR114" s="1341"/>
      <c r="CVS114" s="1341"/>
      <c r="CVT114" s="1341"/>
      <c r="CVU114" s="1341"/>
      <c r="CVV114" s="1341"/>
      <c r="CVW114" s="1341"/>
      <c r="CVX114" s="1341"/>
      <c r="CVY114" s="1341"/>
      <c r="CVZ114" s="1341"/>
      <c r="CWA114" s="1341"/>
      <c r="CWB114" s="1341"/>
      <c r="CWC114" s="1341"/>
      <c r="CWD114" s="1341"/>
      <c r="CWE114" s="1341"/>
      <c r="CWF114" s="1341"/>
      <c r="CWG114" s="1341"/>
      <c r="CWH114" s="1341"/>
      <c r="CWI114" s="1341"/>
      <c r="CWJ114" s="1341"/>
      <c r="CWK114" s="1341"/>
      <c r="CWL114" s="1341"/>
      <c r="CWM114" s="1341"/>
      <c r="CWN114" s="1341"/>
      <c r="CWO114" s="1341"/>
      <c r="CWP114" s="1341"/>
      <c r="CWQ114" s="1341"/>
      <c r="CWR114" s="1341"/>
      <c r="CWS114" s="1341"/>
      <c r="CWT114" s="1341"/>
      <c r="CWU114" s="1341"/>
      <c r="CWV114" s="1341"/>
      <c r="CWW114" s="1341"/>
      <c r="CWX114" s="1341"/>
      <c r="CWY114" s="1341"/>
      <c r="CWZ114" s="1341"/>
      <c r="CXA114" s="1341"/>
      <c r="CXB114" s="1341"/>
      <c r="CXC114" s="1341"/>
      <c r="CXD114" s="1341"/>
      <c r="CXE114" s="1341"/>
      <c r="CXF114" s="1341"/>
      <c r="CXG114" s="1341"/>
      <c r="CXH114" s="1341"/>
      <c r="CXI114" s="1341"/>
      <c r="CXJ114" s="1341"/>
      <c r="CXK114" s="1341"/>
      <c r="CXL114" s="1341"/>
      <c r="CXM114" s="1341"/>
      <c r="CXN114" s="1341"/>
      <c r="CXO114" s="1341"/>
      <c r="CXP114" s="1341"/>
      <c r="CXQ114" s="1341"/>
      <c r="CXR114" s="1341"/>
      <c r="CXS114" s="1341"/>
      <c r="CXT114" s="1341"/>
      <c r="CXU114" s="1341"/>
      <c r="CXV114" s="1341"/>
      <c r="CXW114" s="1341"/>
      <c r="CXX114" s="1341"/>
      <c r="CXY114" s="1341"/>
      <c r="CXZ114" s="1341"/>
      <c r="CYA114" s="1341"/>
      <c r="CYB114" s="1341"/>
      <c r="CYC114" s="1341"/>
      <c r="CYD114" s="1341"/>
      <c r="CYE114" s="1341"/>
      <c r="CYF114" s="1341"/>
      <c r="CYG114" s="1341"/>
      <c r="CYH114" s="1341"/>
      <c r="CYI114" s="1341"/>
      <c r="CYJ114" s="1341"/>
      <c r="CYK114" s="1341"/>
      <c r="CYL114" s="1341"/>
      <c r="CYM114" s="1341"/>
      <c r="CYN114" s="1341"/>
      <c r="CYO114" s="1341"/>
      <c r="CYP114" s="1341"/>
      <c r="CYQ114" s="1341"/>
      <c r="CYR114" s="1341"/>
      <c r="CYS114" s="1341"/>
      <c r="CYT114" s="1341"/>
      <c r="CYU114" s="1341"/>
      <c r="CYV114" s="1341"/>
      <c r="CYW114" s="1341"/>
      <c r="CYX114" s="1341"/>
      <c r="CYY114" s="1341"/>
      <c r="CYZ114" s="1341"/>
      <c r="CZA114" s="1341"/>
      <c r="CZB114" s="1341"/>
      <c r="CZC114" s="1341"/>
      <c r="CZD114" s="1341"/>
      <c r="CZE114" s="1341"/>
      <c r="CZF114" s="1341"/>
      <c r="CZG114" s="1341"/>
      <c r="CZH114" s="1341"/>
      <c r="CZI114" s="1341"/>
      <c r="CZJ114" s="1341"/>
      <c r="CZK114" s="1341"/>
      <c r="CZL114" s="1341"/>
      <c r="CZM114" s="1341"/>
      <c r="CZN114" s="1341"/>
      <c r="CZO114" s="1341"/>
      <c r="CZP114" s="1341"/>
      <c r="CZQ114" s="1341"/>
      <c r="CZR114" s="1341"/>
      <c r="CZS114" s="1341"/>
      <c r="CZT114" s="1341"/>
      <c r="CZU114" s="1341"/>
      <c r="CZV114" s="1341"/>
      <c r="CZW114" s="1341"/>
      <c r="CZX114" s="1341"/>
      <c r="CZY114" s="1341"/>
      <c r="CZZ114" s="1341"/>
      <c r="DAA114" s="1341"/>
      <c r="DAB114" s="1341"/>
      <c r="DAC114" s="1341"/>
      <c r="DAD114" s="1341"/>
      <c r="DAE114" s="1341"/>
      <c r="DAF114" s="1341"/>
      <c r="DAG114" s="1341"/>
      <c r="DAH114" s="1341"/>
      <c r="DAI114" s="1341"/>
      <c r="DAJ114" s="1341"/>
      <c r="DAK114" s="1341"/>
      <c r="DAL114" s="1341"/>
      <c r="DAM114" s="1341"/>
      <c r="DAN114" s="1341"/>
      <c r="DAO114" s="1341"/>
      <c r="DAP114" s="1341"/>
      <c r="DAQ114" s="1341"/>
      <c r="DAR114" s="1341"/>
      <c r="DAS114" s="1341"/>
      <c r="DAT114" s="1341"/>
      <c r="DAU114" s="1341"/>
      <c r="DAV114" s="1341"/>
      <c r="DAW114" s="1341"/>
      <c r="DAX114" s="1341"/>
      <c r="DAY114" s="1341"/>
      <c r="DAZ114" s="1341"/>
      <c r="DBA114" s="1341"/>
      <c r="DBB114" s="1341"/>
      <c r="DBC114" s="1341"/>
      <c r="DBD114" s="1341"/>
      <c r="DBE114" s="1341"/>
      <c r="DBF114" s="1341"/>
      <c r="DBG114" s="1341"/>
      <c r="DBH114" s="1341"/>
      <c r="DBI114" s="1341"/>
      <c r="DBJ114" s="1341"/>
      <c r="DBK114" s="1341"/>
      <c r="DBL114" s="1341"/>
      <c r="DBM114" s="1341"/>
      <c r="DBN114" s="1341"/>
      <c r="DBO114" s="1341"/>
      <c r="DBP114" s="1341"/>
      <c r="DBQ114" s="1341"/>
      <c r="DBR114" s="1341"/>
      <c r="DBS114" s="1341"/>
      <c r="DBT114" s="1341"/>
      <c r="DBU114" s="1341"/>
      <c r="DBV114" s="1341"/>
      <c r="DBW114" s="1341"/>
      <c r="DBX114" s="1341"/>
      <c r="DBY114" s="1341"/>
      <c r="DBZ114" s="1341"/>
      <c r="DCA114" s="1341"/>
      <c r="DCB114" s="1341"/>
      <c r="DCC114" s="1341"/>
      <c r="DCD114" s="1341"/>
      <c r="DCE114" s="1341"/>
      <c r="DCF114" s="1341"/>
      <c r="DCG114" s="1341"/>
      <c r="DCH114" s="1341"/>
      <c r="DCI114" s="1341"/>
      <c r="DCJ114" s="1341"/>
      <c r="DCK114" s="1341"/>
      <c r="DCL114" s="1341"/>
      <c r="DCM114" s="1341"/>
      <c r="DCN114" s="1341"/>
      <c r="DCO114" s="1341"/>
      <c r="DCP114" s="1341"/>
      <c r="DCQ114" s="1341"/>
      <c r="DCR114" s="1341"/>
      <c r="DCS114" s="1341"/>
      <c r="DCT114" s="1341"/>
      <c r="DCU114" s="1341"/>
      <c r="DCV114" s="1341"/>
      <c r="DCW114" s="1341"/>
      <c r="DCX114" s="1341"/>
      <c r="DCY114" s="1341"/>
      <c r="DCZ114" s="1341"/>
      <c r="DDA114" s="1341"/>
      <c r="DDB114" s="1341"/>
      <c r="DDC114" s="1341"/>
      <c r="DDD114" s="1341"/>
      <c r="DDE114" s="1341"/>
      <c r="DDF114" s="1341"/>
      <c r="DDG114" s="1341"/>
      <c r="DDH114" s="1341"/>
      <c r="DDI114" s="1341"/>
      <c r="DDJ114" s="1341"/>
      <c r="DDK114" s="1341"/>
      <c r="DDL114" s="1341"/>
      <c r="DDM114" s="1341"/>
      <c r="DDN114" s="1341"/>
      <c r="DDO114" s="1341"/>
      <c r="DDP114" s="1341"/>
      <c r="DDQ114" s="1341"/>
      <c r="DDR114" s="1341"/>
      <c r="DDS114" s="1341"/>
      <c r="DDT114" s="1341"/>
      <c r="DDU114" s="1341"/>
      <c r="DDV114" s="1341"/>
      <c r="DDW114" s="1341"/>
      <c r="DDX114" s="1341"/>
      <c r="DDY114" s="1341"/>
      <c r="DDZ114" s="1341"/>
      <c r="DEA114" s="1341"/>
      <c r="DEB114" s="1341"/>
      <c r="DEC114" s="1341"/>
      <c r="DED114" s="1341"/>
      <c r="DEE114" s="1341"/>
      <c r="DEF114" s="1341"/>
      <c r="DEG114" s="1341"/>
      <c r="DEH114" s="1341"/>
      <c r="DEI114" s="1341"/>
      <c r="DEJ114" s="1341"/>
      <c r="DEK114" s="1341"/>
      <c r="DEL114" s="1341"/>
      <c r="DEM114" s="1341"/>
      <c r="DEN114" s="1341"/>
      <c r="DEO114" s="1341"/>
      <c r="DEP114" s="1341"/>
      <c r="DEQ114" s="1341"/>
      <c r="DER114" s="1341"/>
      <c r="DES114" s="1341"/>
      <c r="DET114" s="1341"/>
      <c r="DEU114" s="1341"/>
      <c r="DEV114" s="1341"/>
      <c r="DEW114" s="1341"/>
      <c r="DEX114" s="1341"/>
      <c r="DEY114" s="1341"/>
      <c r="DEZ114" s="1341"/>
      <c r="DFA114" s="1341"/>
      <c r="DFB114" s="1341"/>
      <c r="DFC114" s="1341"/>
      <c r="DFD114" s="1341"/>
      <c r="DFE114" s="1341"/>
      <c r="DFF114" s="1341"/>
      <c r="DFG114" s="1341"/>
      <c r="DFH114" s="1341"/>
      <c r="DFI114" s="1341"/>
      <c r="DFJ114" s="1341"/>
      <c r="DFK114" s="1341"/>
      <c r="DFL114" s="1341"/>
      <c r="DFM114" s="1341"/>
      <c r="DFN114" s="1341"/>
      <c r="DFO114" s="1341"/>
      <c r="DFP114" s="1341"/>
      <c r="DFQ114" s="1341"/>
      <c r="DFR114" s="1341"/>
      <c r="DFS114" s="1341"/>
      <c r="DFT114" s="1341"/>
      <c r="DFU114" s="1341"/>
      <c r="DFV114" s="1341"/>
      <c r="DFW114" s="1341"/>
      <c r="DFX114" s="1341"/>
      <c r="DFY114" s="1341"/>
      <c r="DFZ114" s="1341"/>
      <c r="DGA114" s="1341"/>
      <c r="DGB114" s="1341"/>
      <c r="DGC114" s="1341"/>
      <c r="DGD114" s="1341"/>
      <c r="DGE114" s="1341"/>
      <c r="DGF114" s="1341"/>
      <c r="DGG114" s="1341"/>
      <c r="DGH114" s="1341"/>
      <c r="DGI114" s="1341"/>
      <c r="DGJ114" s="1341"/>
      <c r="DGK114" s="1341"/>
      <c r="DGL114" s="1341"/>
      <c r="DGM114" s="1341"/>
      <c r="DGN114" s="1341"/>
      <c r="DGO114" s="1341"/>
      <c r="DGP114" s="1341"/>
      <c r="DGQ114" s="1341"/>
      <c r="DGR114" s="1341"/>
      <c r="DGS114" s="1341"/>
      <c r="DGT114" s="1341"/>
      <c r="DGU114" s="1341"/>
      <c r="DGV114" s="1341"/>
      <c r="DGW114" s="1341"/>
      <c r="DGX114" s="1341"/>
      <c r="DGY114" s="1341"/>
      <c r="DGZ114" s="1341"/>
      <c r="DHA114" s="1341"/>
      <c r="DHB114" s="1341"/>
      <c r="DHC114" s="1341"/>
      <c r="DHD114" s="1341"/>
      <c r="DHE114" s="1341"/>
      <c r="DHF114" s="1341"/>
      <c r="DHG114" s="1341"/>
      <c r="DHH114" s="1341"/>
      <c r="DHI114" s="1341"/>
      <c r="DHJ114" s="1341"/>
      <c r="DHK114" s="1341"/>
      <c r="DHL114" s="1341"/>
      <c r="DHM114" s="1341"/>
      <c r="DHN114" s="1341"/>
      <c r="DHO114" s="1341"/>
      <c r="DHP114" s="1341"/>
      <c r="DHQ114" s="1341"/>
      <c r="DHR114" s="1341"/>
      <c r="DHS114" s="1341"/>
      <c r="DHT114" s="1341"/>
      <c r="DHU114" s="1341"/>
      <c r="DHV114" s="1341"/>
      <c r="DHW114" s="1341"/>
      <c r="DHX114" s="1341"/>
      <c r="DHY114" s="1341"/>
      <c r="DHZ114" s="1341"/>
      <c r="DIA114" s="1341"/>
      <c r="DIB114" s="1341"/>
      <c r="DIC114" s="1341"/>
      <c r="DID114" s="1341"/>
      <c r="DIE114" s="1341"/>
      <c r="DIF114" s="1341"/>
      <c r="DIG114" s="1341"/>
      <c r="DIH114" s="1341"/>
      <c r="DII114" s="1341"/>
      <c r="DIJ114" s="1341"/>
      <c r="DIK114" s="1341"/>
      <c r="DIL114" s="1341"/>
      <c r="DIM114" s="1341"/>
      <c r="DIN114" s="1341"/>
      <c r="DIO114" s="1341"/>
      <c r="DIP114" s="1341"/>
      <c r="DIQ114" s="1341"/>
      <c r="DIR114" s="1341"/>
      <c r="DIS114" s="1341"/>
      <c r="DIT114" s="1341"/>
      <c r="DIU114" s="1341"/>
      <c r="DIV114" s="1341"/>
      <c r="DIW114" s="1341"/>
      <c r="DIX114" s="1341"/>
      <c r="DIY114" s="1341"/>
      <c r="DIZ114" s="1341"/>
      <c r="DJA114" s="1341"/>
      <c r="DJB114" s="1341"/>
      <c r="DJC114" s="1341"/>
      <c r="DJD114" s="1341"/>
      <c r="DJE114" s="1341"/>
      <c r="DJF114" s="1341"/>
      <c r="DJG114" s="1341"/>
      <c r="DJH114" s="1341"/>
      <c r="DJI114" s="1341"/>
      <c r="DJJ114" s="1341"/>
      <c r="DJK114" s="1341"/>
      <c r="DJL114" s="1341"/>
      <c r="DJM114" s="1341"/>
      <c r="DJN114" s="1341"/>
      <c r="DJO114" s="1341"/>
      <c r="DJP114" s="1341"/>
      <c r="DJQ114" s="1341"/>
      <c r="DJR114" s="1341"/>
      <c r="DJS114" s="1341"/>
      <c r="DJT114" s="1341"/>
      <c r="DJU114" s="1341"/>
      <c r="DJV114" s="1341"/>
      <c r="DJW114" s="1341"/>
      <c r="DJX114" s="1341"/>
      <c r="DJY114" s="1341"/>
      <c r="DJZ114" s="1341"/>
      <c r="DKA114" s="1341"/>
      <c r="DKB114" s="1341"/>
      <c r="DKC114" s="1341"/>
      <c r="DKD114" s="1341"/>
      <c r="DKE114" s="1341"/>
      <c r="DKF114" s="1341"/>
      <c r="DKG114" s="1341"/>
      <c r="DKH114" s="1341"/>
      <c r="DKI114" s="1341"/>
      <c r="DKJ114" s="1341"/>
      <c r="DKK114" s="1341"/>
      <c r="DKL114" s="1341"/>
      <c r="DKM114" s="1341"/>
      <c r="DKN114" s="1341"/>
      <c r="DKO114" s="1341"/>
      <c r="DKP114" s="1341"/>
      <c r="DKQ114" s="1341"/>
      <c r="DKR114" s="1341"/>
      <c r="DKS114" s="1341"/>
      <c r="DKT114" s="1341"/>
      <c r="DKU114" s="1341"/>
      <c r="DKV114" s="1341"/>
      <c r="DKW114" s="1341"/>
      <c r="DKX114" s="1341"/>
      <c r="DKY114" s="1341"/>
      <c r="DKZ114" s="1341"/>
      <c r="DLA114" s="1341"/>
      <c r="DLB114" s="1341"/>
      <c r="DLC114" s="1341"/>
      <c r="DLD114" s="1341"/>
      <c r="DLE114" s="1341"/>
      <c r="DLF114" s="1341"/>
      <c r="DLG114" s="1341"/>
      <c r="DLH114" s="1341"/>
      <c r="DLI114" s="1341"/>
      <c r="DLJ114" s="1341"/>
      <c r="DLK114" s="1341"/>
      <c r="DLL114" s="1341"/>
      <c r="DLM114" s="1341"/>
      <c r="DLN114" s="1341"/>
      <c r="DLO114" s="1341"/>
      <c r="DLP114" s="1341"/>
      <c r="DLQ114" s="1341"/>
      <c r="DLR114" s="1341"/>
      <c r="DLS114" s="1341"/>
      <c r="DLT114" s="1341"/>
      <c r="DLU114" s="1341"/>
      <c r="DLV114" s="1341"/>
      <c r="DLW114" s="1341"/>
      <c r="DLX114" s="1341"/>
      <c r="DLY114" s="1341"/>
      <c r="DLZ114" s="1341"/>
      <c r="DMA114" s="1341"/>
      <c r="DMB114" s="1341"/>
      <c r="DMC114" s="1341"/>
      <c r="DMD114" s="1341"/>
      <c r="DME114" s="1341"/>
      <c r="DMF114" s="1341"/>
      <c r="DMG114" s="1341"/>
      <c r="DMH114" s="1341"/>
      <c r="DMI114" s="1341"/>
      <c r="DMJ114" s="1341"/>
      <c r="DMK114" s="1341"/>
      <c r="DML114" s="1341"/>
      <c r="DMM114" s="1341"/>
      <c r="DMN114" s="1341"/>
      <c r="DMO114" s="1341"/>
      <c r="DMP114" s="1341"/>
      <c r="DMQ114" s="1341"/>
      <c r="DMR114" s="1341"/>
      <c r="DMS114" s="1341"/>
      <c r="DMT114" s="1341"/>
      <c r="DMU114" s="1341"/>
      <c r="DMV114" s="1341"/>
      <c r="DMW114" s="1341"/>
      <c r="DMX114" s="1341"/>
      <c r="DMY114" s="1341"/>
      <c r="DMZ114" s="1341"/>
      <c r="DNA114" s="1341"/>
      <c r="DNB114" s="1341"/>
      <c r="DNC114" s="1341"/>
      <c r="DND114" s="1341"/>
      <c r="DNE114" s="1341"/>
      <c r="DNF114" s="1341"/>
      <c r="DNG114" s="1341"/>
      <c r="DNH114" s="1341"/>
      <c r="DNI114" s="1341"/>
      <c r="DNJ114" s="1341"/>
      <c r="DNK114" s="1341"/>
      <c r="DNL114" s="1341"/>
      <c r="DNM114" s="1341"/>
      <c r="DNN114" s="1341"/>
      <c r="DNO114" s="1341"/>
      <c r="DNP114" s="1341"/>
      <c r="DNQ114" s="1341"/>
      <c r="DNR114" s="1341"/>
      <c r="DNS114" s="1341"/>
      <c r="DNT114" s="1341"/>
      <c r="DNU114" s="1341"/>
      <c r="DNV114" s="1341"/>
      <c r="DNW114" s="1341"/>
      <c r="DNX114" s="1341"/>
      <c r="DNY114" s="1341"/>
      <c r="DNZ114" s="1341"/>
      <c r="DOA114" s="1341"/>
      <c r="DOB114" s="1341"/>
      <c r="DOC114" s="1341"/>
      <c r="DOD114" s="1341"/>
      <c r="DOE114" s="1341"/>
      <c r="DOF114" s="1341"/>
      <c r="DOG114" s="1341"/>
      <c r="DOH114" s="1341"/>
      <c r="DOI114" s="1341"/>
      <c r="DOJ114" s="1341"/>
      <c r="DOK114" s="1341"/>
      <c r="DOL114" s="1341"/>
      <c r="DOM114" s="1341"/>
      <c r="DON114" s="1341"/>
      <c r="DOO114" s="1341"/>
      <c r="DOP114" s="1341"/>
      <c r="DOQ114" s="1341"/>
      <c r="DOR114" s="1341"/>
      <c r="DOS114" s="1341"/>
      <c r="DOT114" s="1341"/>
      <c r="DOU114" s="1341"/>
      <c r="DOV114" s="1341"/>
      <c r="DOW114" s="1341"/>
      <c r="DOX114" s="1341"/>
      <c r="DOY114" s="1341"/>
      <c r="DOZ114" s="1341"/>
      <c r="DPA114" s="1341"/>
      <c r="DPB114" s="1341"/>
      <c r="DPC114" s="1341"/>
      <c r="DPD114" s="1341"/>
      <c r="DPE114" s="1341"/>
      <c r="DPF114" s="1341"/>
      <c r="DPG114" s="1341"/>
      <c r="DPH114" s="1341"/>
      <c r="DPI114" s="1341"/>
      <c r="DPJ114" s="1341"/>
      <c r="DPK114" s="1341"/>
      <c r="DPL114" s="1341"/>
      <c r="DPM114" s="1341"/>
      <c r="DPN114" s="1341"/>
      <c r="DPO114" s="1341"/>
      <c r="DPP114" s="1341"/>
      <c r="DPQ114" s="1341"/>
      <c r="DPR114" s="1341"/>
      <c r="DPS114" s="1341"/>
      <c r="DPT114" s="1341"/>
      <c r="DPU114" s="1341"/>
      <c r="DPV114" s="1341"/>
      <c r="DPW114" s="1341"/>
      <c r="DPX114" s="1341"/>
      <c r="DPY114" s="1341"/>
      <c r="DPZ114" s="1341"/>
      <c r="DQA114" s="1341"/>
      <c r="DQB114" s="1341"/>
      <c r="DQC114" s="1341"/>
      <c r="DQD114" s="1341"/>
      <c r="DQE114" s="1341"/>
      <c r="DQF114" s="1341"/>
      <c r="DQG114" s="1341"/>
      <c r="DQH114" s="1341"/>
      <c r="DQI114" s="1341"/>
      <c r="DQJ114" s="1341"/>
      <c r="DQK114" s="1341"/>
      <c r="DQL114" s="1341"/>
      <c r="DQM114" s="1341"/>
      <c r="DQN114" s="1341"/>
      <c r="DQO114" s="1341"/>
      <c r="DQP114" s="1341"/>
      <c r="DQQ114" s="1341"/>
      <c r="DQR114" s="1341"/>
      <c r="DQS114" s="1341"/>
      <c r="DQT114" s="1341"/>
      <c r="DQU114" s="1341"/>
      <c r="DQV114" s="1341"/>
      <c r="DQW114" s="1341"/>
      <c r="DQX114" s="1341"/>
      <c r="DQY114" s="1341"/>
      <c r="DQZ114" s="1341"/>
      <c r="DRA114" s="1341"/>
      <c r="DRB114" s="1341"/>
      <c r="DRC114" s="1341"/>
      <c r="DRD114" s="1341"/>
      <c r="DRE114" s="1341"/>
      <c r="DRF114" s="1341"/>
      <c r="DRG114" s="1341"/>
      <c r="DRH114" s="1341"/>
      <c r="DRI114" s="1341"/>
      <c r="DRJ114" s="1341"/>
      <c r="DRK114" s="1341"/>
      <c r="DRL114" s="1341"/>
      <c r="DRM114" s="1341"/>
      <c r="DRN114" s="1341"/>
      <c r="DRO114" s="1341"/>
      <c r="DRP114" s="1341"/>
      <c r="DRQ114" s="1341"/>
      <c r="DRR114" s="1341"/>
      <c r="DRS114" s="1341"/>
      <c r="DRT114" s="1341"/>
      <c r="DRU114" s="1341"/>
      <c r="DRV114" s="1341"/>
      <c r="DRW114" s="1341"/>
      <c r="DRX114" s="1341"/>
      <c r="DRY114" s="1341"/>
      <c r="DRZ114" s="1341"/>
      <c r="DSA114" s="1341"/>
      <c r="DSB114" s="1341"/>
      <c r="DSC114" s="1341"/>
      <c r="DSD114" s="1341"/>
      <c r="DSE114" s="1341"/>
      <c r="DSF114" s="1341"/>
      <c r="DSG114" s="1341"/>
      <c r="DSH114" s="1341"/>
      <c r="DSI114" s="1341"/>
      <c r="DSJ114" s="1341"/>
      <c r="DSK114" s="1341"/>
      <c r="DSL114" s="1341"/>
      <c r="DSM114" s="1341"/>
      <c r="DSN114" s="1341"/>
      <c r="DSO114" s="1341"/>
      <c r="DSP114" s="1341"/>
      <c r="DSQ114" s="1341"/>
      <c r="DSR114" s="1341"/>
      <c r="DSS114" s="1341"/>
      <c r="DST114" s="1341"/>
      <c r="DSU114" s="1341"/>
      <c r="DSV114" s="1341"/>
      <c r="DSW114" s="1341"/>
      <c r="DSX114" s="1341"/>
      <c r="DSY114" s="1341"/>
      <c r="DSZ114" s="1341"/>
      <c r="DTA114" s="1341"/>
      <c r="DTB114" s="1341"/>
      <c r="DTC114" s="1341"/>
      <c r="DTD114" s="1341"/>
      <c r="DTE114" s="1341"/>
      <c r="DTF114" s="1341"/>
      <c r="DTG114" s="1341"/>
      <c r="DTH114" s="1341"/>
      <c r="DTI114" s="1341"/>
      <c r="DTJ114" s="1341"/>
      <c r="DTK114" s="1341"/>
      <c r="DTL114" s="1341"/>
      <c r="DTM114" s="1341"/>
      <c r="DTN114" s="1341"/>
      <c r="DTO114" s="1341"/>
      <c r="DTP114" s="1341"/>
      <c r="DTQ114" s="1341"/>
      <c r="DTR114" s="1341"/>
      <c r="DTS114" s="1341"/>
      <c r="DTT114" s="1341"/>
      <c r="DTU114" s="1341"/>
      <c r="DTV114" s="1341"/>
      <c r="DTW114" s="1341"/>
      <c r="DTX114" s="1341"/>
      <c r="DTY114" s="1341"/>
      <c r="DTZ114" s="1341"/>
      <c r="DUA114" s="1341"/>
      <c r="DUB114" s="1341"/>
      <c r="DUC114" s="1341"/>
      <c r="DUD114" s="1341"/>
      <c r="DUE114" s="1341"/>
      <c r="DUF114" s="1341"/>
      <c r="DUG114" s="1341"/>
      <c r="DUH114" s="1341"/>
      <c r="DUI114" s="1341"/>
      <c r="DUJ114" s="1341"/>
      <c r="DUK114" s="1341"/>
      <c r="DUL114" s="1341"/>
      <c r="DUM114" s="1341"/>
      <c r="DUN114" s="1341"/>
      <c r="DUO114" s="1341"/>
      <c r="DUP114" s="1341"/>
      <c r="DUQ114" s="1341"/>
      <c r="DUR114" s="1341"/>
      <c r="DUS114" s="1341"/>
      <c r="DUT114" s="1341"/>
      <c r="DUU114" s="1341"/>
      <c r="DUV114" s="1341"/>
      <c r="DUW114" s="1341"/>
      <c r="DUX114" s="1341"/>
      <c r="DUY114" s="1341"/>
      <c r="DUZ114" s="1341"/>
      <c r="DVA114" s="1341"/>
      <c r="DVB114" s="1341"/>
      <c r="DVC114" s="1341"/>
      <c r="DVD114" s="1341"/>
      <c r="DVE114" s="1341"/>
      <c r="DVF114" s="1341"/>
      <c r="DVG114" s="1341"/>
      <c r="DVH114" s="1341"/>
      <c r="DVI114" s="1341"/>
      <c r="DVJ114" s="1341"/>
      <c r="DVK114" s="1341"/>
      <c r="DVL114" s="1341"/>
      <c r="DVM114" s="1341"/>
      <c r="DVN114" s="1341"/>
      <c r="DVO114" s="1341"/>
      <c r="DVP114" s="1341"/>
      <c r="DVQ114" s="1341"/>
      <c r="DVR114" s="1341"/>
      <c r="DVS114" s="1341"/>
      <c r="DVT114" s="1341"/>
      <c r="DVU114" s="1341"/>
      <c r="DVV114" s="1341"/>
      <c r="DVW114" s="1341"/>
      <c r="DVX114" s="1341"/>
      <c r="DVY114" s="1341"/>
      <c r="DVZ114" s="1341"/>
      <c r="DWA114" s="1341"/>
      <c r="DWB114" s="1341"/>
      <c r="DWC114" s="1341"/>
      <c r="DWD114" s="1341"/>
      <c r="DWE114" s="1341"/>
      <c r="DWF114" s="1341"/>
      <c r="DWG114" s="1341"/>
      <c r="DWH114" s="1341"/>
      <c r="DWI114" s="1341"/>
      <c r="DWJ114" s="1341"/>
      <c r="DWK114" s="1341"/>
      <c r="DWL114" s="1341"/>
      <c r="DWM114" s="1341"/>
      <c r="DWN114" s="1341"/>
      <c r="DWO114" s="1341"/>
      <c r="DWP114" s="1341"/>
      <c r="DWQ114" s="1341"/>
      <c r="DWR114" s="1341"/>
      <c r="DWS114" s="1341"/>
      <c r="DWT114" s="1341"/>
      <c r="DWU114" s="1341"/>
      <c r="DWV114" s="1341"/>
      <c r="DWW114" s="1341"/>
      <c r="DWX114" s="1341"/>
      <c r="DWY114" s="1341"/>
      <c r="DWZ114" s="1341"/>
      <c r="DXA114" s="1341"/>
      <c r="DXB114" s="1341"/>
      <c r="DXC114" s="1341"/>
      <c r="DXD114" s="1341"/>
      <c r="DXE114" s="1341"/>
      <c r="DXF114" s="1341"/>
      <c r="DXG114" s="1341"/>
      <c r="DXH114" s="1341"/>
      <c r="DXI114" s="1341"/>
      <c r="DXJ114" s="1341"/>
      <c r="DXK114" s="1341"/>
      <c r="DXL114" s="1341"/>
      <c r="DXM114" s="1341"/>
      <c r="DXN114" s="1341"/>
      <c r="DXO114" s="1341"/>
      <c r="DXP114" s="1341"/>
      <c r="DXQ114" s="1341"/>
      <c r="DXR114" s="1341"/>
      <c r="DXS114" s="1341"/>
      <c r="DXT114" s="1341"/>
      <c r="DXU114" s="1341"/>
      <c r="DXV114" s="1341"/>
      <c r="DXW114" s="1341"/>
      <c r="DXX114" s="1341"/>
      <c r="DXY114" s="1341"/>
      <c r="DXZ114" s="1341"/>
      <c r="DYA114" s="1341"/>
      <c r="DYB114" s="1341"/>
      <c r="DYC114" s="1341"/>
      <c r="DYD114" s="1341"/>
      <c r="DYE114" s="1341"/>
      <c r="DYF114" s="1341"/>
      <c r="DYG114" s="1341"/>
      <c r="DYH114" s="1341"/>
      <c r="DYI114" s="1341"/>
      <c r="DYJ114" s="1341"/>
      <c r="DYK114" s="1341"/>
      <c r="DYL114" s="1341"/>
      <c r="DYM114" s="1341"/>
      <c r="DYN114" s="1341"/>
      <c r="DYO114" s="1341"/>
      <c r="DYP114" s="1341"/>
      <c r="DYQ114" s="1341"/>
      <c r="DYR114" s="1341"/>
      <c r="DYS114" s="1341"/>
      <c r="DYT114" s="1341"/>
      <c r="DYU114" s="1341"/>
      <c r="DYV114" s="1341"/>
      <c r="DYW114" s="1341"/>
      <c r="DYX114" s="1341"/>
      <c r="DYY114" s="1341"/>
      <c r="DYZ114" s="1341"/>
      <c r="DZA114" s="1341"/>
      <c r="DZB114" s="1341"/>
      <c r="DZC114" s="1341"/>
      <c r="DZD114" s="1341"/>
      <c r="DZE114" s="1341"/>
      <c r="DZF114" s="1341"/>
      <c r="DZG114" s="1341"/>
      <c r="DZH114" s="1341"/>
      <c r="DZI114" s="1341"/>
      <c r="DZJ114" s="1341"/>
      <c r="DZK114" s="1341"/>
      <c r="DZL114" s="1341"/>
      <c r="DZM114" s="1341"/>
      <c r="DZN114" s="1341"/>
      <c r="DZO114" s="1341"/>
      <c r="DZP114" s="1341"/>
      <c r="DZQ114" s="1341"/>
      <c r="DZR114" s="1341"/>
      <c r="DZS114" s="1341"/>
      <c r="DZT114" s="1341"/>
      <c r="DZU114" s="1341"/>
      <c r="DZV114" s="1341"/>
      <c r="DZW114" s="1341"/>
      <c r="DZX114" s="1341"/>
      <c r="DZY114" s="1341"/>
      <c r="DZZ114" s="1341"/>
      <c r="EAA114" s="1341"/>
      <c r="EAB114" s="1341"/>
      <c r="EAC114" s="1341"/>
      <c r="EAD114" s="1341"/>
      <c r="EAE114" s="1341"/>
      <c r="EAF114" s="1341"/>
      <c r="EAG114" s="1341"/>
      <c r="EAH114" s="1341"/>
      <c r="EAI114" s="1341"/>
      <c r="EAJ114" s="1341"/>
      <c r="EAK114" s="1341"/>
      <c r="EAL114" s="1341"/>
      <c r="EAM114" s="1341"/>
      <c r="EAN114" s="1341"/>
      <c r="EAO114" s="1341"/>
      <c r="EAP114" s="1341"/>
      <c r="EAQ114" s="1341"/>
      <c r="EAR114" s="1341"/>
      <c r="EAS114" s="1341"/>
      <c r="EAT114" s="1341"/>
      <c r="EAU114" s="1341"/>
      <c r="EAV114" s="1341"/>
      <c r="EAW114" s="1341"/>
      <c r="EAX114" s="1341"/>
      <c r="EAY114" s="1341"/>
      <c r="EAZ114" s="1341"/>
      <c r="EBA114" s="1341"/>
      <c r="EBB114" s="1341"/>
      <c r="EBC114" s="1341"/>
      <c r="EBD114" s="1341"/>
      <c r="EBE114" s="1341"/>
      <c r="EBF114" s="1341"/>
      <c r="EBG114" s="1341"/>
      <c r="EBH114" s="1341"/>
      <c r="EBI114" s="1341"/>
      <c r="EBJ114" s="1341"/>
      <c r="EBK114" s="1341"/>
      <c r="EBL114" s="1341"/>
      <c r="EBM114" s="1341"/>
      <c r="EBN114" s="1341"/>
      <c r="EBO114" s="1341"/>
      <c r="EBP114" s="1341"/>
      <c r="EBQ114" s="1341"/>
      <c r="EBR114" s="1341"/>
      <c r="EBS114" s="1341"/>
      <c r="EBT114" s="1341"/>
      <c r="EBU114" s="1341"/>
      <c r="EBV114" s="1341"/>
      <c r="EBW114" s="1341"/>
      <c r="EBX114" s="1341"/>
      <c r="EBY114" s="1341"/>
      <c r="EBZ114" s="1341"/>
      <c r="ECA114" s="1341"/>
      <c r="ECB114" s="1341"/>
      <c r="ECC114" s="1341"/>
      <c r="ECD114" s="1341"/>
      <c r="ECE114" s="1341"/>
      <c r="ECF114" s="1341"/>
      <c r="ECG114" s="1341"/>
      <c r="ECH114" s="1341"/>
      <c r="ECI114" s="1341"/>
      <c r="ECJ114" s="1341"/>
      <c r="ECK114" s="1341"/>
      <c r="ECL114" s="1341"/>
      <c r="ECM114" s="1341"/>
      <c r="ECN114" s="1341"/>
      <c r="ECO114" s="1341"/>
      <c r="ECP114" s="1341"/>
      <c r="ECQ114" s="1341"/>
      <c r="ECR114" s="1341"/>
      <c r="ECS114" s="1341"/>
      <c r="ECT114" s="1341"/>
      <c r="ECU114" s="1341"/>
      <c r="ECV114" s="1341"/>
      <c r="ECW114" s="1341"/>
      <c r="ECX114" s="1341"/>
      <c r="ECY114" s="1341"/>
      <c r="ECZ114" s="1341"/>
      <c r="EDA114" s="1341"/>
      <c r="EDB114" s="1341"/>
      <c r="EDC114" s="1341"/>
      <c r="EDD114" s="1341"/>
      <c r="EDE114" s="1341"/>
      <c r="EDF114" s="1341"/>
      <c r="EDG114" s="1341"/>
      <c r="EDH114" s="1341"/>
      <c r="EDI114" s="1341"/>
      <c r="EDJ114" s="1341"/>
      <c r="EDK114" s="1341"/>
      <c r="EDL114" s="1341"/>
      <c r="EDM114" s="1341"/>
      <c r="EDN114" s="1341"/>
      <c r="EDO114" s="1341"/>
      <c r="EDP114" s="1341"/>
      <c r="EDQ114" s="1341"/>
      <c r="EDR114" s="1341"/>
      <c r="EDS114" s="1341"/>
      <c r="EDT114" s="1341"/>
      <c r="EDU114" s="1341"/>
      <c r="EDV114" s="1341"/>
      <c r="EDW114" s="1341"/>
      <c r="EDX114" s="1341"/>
      <c r="EDY114" s="1341"/>
      <c r="EDZ114" s="1341"/>
      <c r="EEA114" s="1341"/>
      <c r="EEB114" s="1341"/>
      <c r="EEC114" s="1341"/>
      <c r="EED114" s="1341"/>
      <c r="EEE114" s="1341"/>
      <c r="EEF114" s="1341"/>
      <c r="EEG114" s="1341"/>
      <c r="EEH114" s="1341"/>
      <c r="EEI114" s="1341"/>
      <c r="EEJ114" s="1341"/>
      <c r="EEK114" s="1341"/>
      <c r="EEL114" s="1341"/>
      <c r="EEM114" s="1341"/>
      <c r="EEN114" s="1341"/>
      <c r="EEO114" s="1341"/>
      <c r="EEP114" s="1341"/>
      <c r="EEQ114" s="1341"/>
      <c r="EER114" s="1341"/>
      <c r="EES114" s="1341"/>
      <c r="EET114" s="1341"/>
      <c r="EEU114" s="1341"/>
      <c r="EEV114" s="1341"/>
      <c r="EEW114" s="1341"/>
      <c r="EEX114" s="1341"/>
      <c r="EEY114" s="1341"/>
      <c r="EEZ114" s="1341"/>
      <c r="EFA114" s="1341"/>
      <c r="EFB114" s="1341"/>
      <c r="EFC114" s="1341"/>
      <c r="EFD114" s="1341"/>
      <c r="EFE114" s="1341"/>
      <c r="EFF114" s="1341"/>
      <c r="EFG114" s="1341"/>
      <c r="EFH114" s="1341"/>
      <c r="EFI114" s="1341"/>
      <c r="EFJ114" s="1341"/>
      <c r="EFK114" s="1341"/>
      <c r="EFL114" s="1341"/>
      <c r="EFM114" s="1341"/>
      <c r="EFN114" s="1341"/>
      <c r="EFO114" s="1341"/>
      <c r="EFP114" s="1341"/>
      <c r="EFQ114" s="1341"/>
      <c r="EFR114" s="1341"/>
      <c r="EFS114" s="1341"/>
      <c r="EFT114" s="1341"/>
      <c r="EFU114" s="1341"/>
      <c r="EFV114" s="1341"/>
      <c r="EFW114" s="1341"/>
      <c r="EFX114" s="1341"/>
      <c r="EFY114" s="1341"/>
      <c r="EFZ114" s="1341"/>
      <c r="EGA114" s="1341"/>
      <c r="EGB114" s="1341"/>
      <c r="EGC114" s="1341"/>
      <c r="EGD114" s="1341"/>
      <c r="EGE114" s="1341"/>
      <c r="EGF114" s="1341"/>
      <c r="EGG114" s="1341"/>
      <c r="EGH114" s="1341"/>
      <c r="EGI114" s="1341"/>
      <c r="EGJ114" s="1341"/>
      <c r="EGK114" s="1341"/>
      <c r="EGL114" s="1341"/>
      <c r="EGM114" s="1341"/>
      <c r="EGN114" s="1341"/>
      <c r="EGO114" s="1341"/>
      <c r="EGP114" s="1341"/>
      <c r="EGQ114" s="1341"/>
      <c r="EGR114" s="1341"/>
      <c r="EGS114" s="1341"/>
      <c r="EGT114" s="1341"/>
      <c r="EGU114" s="1341"/>
      <c r="EGV114" s="1341"/>
      <c r="EGW114" s="1341"/>
      <c r="EGX114" s="1341"/>
      <c r="EGY114" s="1341"/>
      <c r="EGZ114" s="1341"/>
      <c r="EHA114" s="1341"/>
      <c r="EHB114" s="1341"/>
      <c r="EHC114" s="1341"/>
      <c r="EHD114" s="1341"/>
      <c r="EHE114" s="1341"/>
      <c r="EHF114" s="1341"/>
      <c r="EHG114" s="1341"/>
      <c r="EHH114" s="1341"/>
      <c r="EHI114" s="1341"/>
      <c r="EHJ114" s="1341"/>
      <c r="EHK114" s="1341"/>
      <c r="EHL114" s="1341"/>
      <c r="EHM114" s="1341"/>
      <c r="EHN114" s="1341"/>
      <c r="EHO114" s="1341"/>
      <c r="EHP114" s="1341"/>
      <c r="EHQ114" s="1341"/>
      <c r="EHR114" s="1341"/>
      <c r="EHS114" s="1341"/>
      <c r="EHT114" s="1341"/>
      <c r="EHU114" s="1341"/>
      <c r="EHV114" s="1341"/>
      <c r="EHW114" s="1341"/>
      <c r="EHX114" s="1341"/>
      <c r="EHY114" s="1341"/>
      <c r="EHZ114" s="1341"/>
      <c r="EIA114" s="1341"/>
      <c r="EIB114" s="1341"/>
      <c r="EIC114" s="1341"/>
      <c r="EID114" s="1341"/>
      <c r="EIE114" s="1341"/>
      <c r="EIF114" s="1341"/>
      <c r="EIG114" s="1341"/>
      <c r="EIH114" s="1341"/>
      <c r="EII114" s="1341"/>
      <c r="EIJ114" s="1341"/>
      <c r="EIK114" s="1341"/>
      <c r="EIL114" s="1341"/>
      <c r="EIM114" s="1341"/>
      <c r="EIN114" s="1341"/>
      <c r="EIO114" s="1341"/>
      <c r="EIP114" s="1341"/>
      <c r="EIQ114" s="1341"/>
      <c r="EIR114" s="1341"/>
      <c r="EIS114" s="1341"/>
      <c r="EIT114" s="1341"/>
      <c r="EIU114" s="1341"/>
      <c r="EIV114" s="1341"/>
      <c r="EIW114" s="1341"/>
      <c r="EIX114" s="1341"/>
      <c r="EIY114" s="1341"/>
      <c r="EIZ114" s="1341"/>
      <c r="EJA114" s="1341"/>
      <c r="EJB114" s="1341"/>
      <c r="EJC114" s="1341"/>
      <c r="EJD114" s="1341"/>
      <c r="EJE114" s="1341"/>
      <c r="EJF114" s="1341"/>
      <c r="EJG114" s="1341"/>
      <c r="EJH114" s="1341"/>
      <c r="EJI114" s="1341"/>
      <c r="EJJ114" s="1341"/>
      <c r="EJK114" s="1341"/>
      <c r="EJL114" s="1341"/>
      <c r="EJM114" s="1341"/>
      <c r="EJN114" s="1341"/>
      <c r="EJO114" s="1341"/>
      <c r="EJP114" s="1341"/>
      <c r="EJQ114" s="1341"/>
      <c r="EJR114" s="1341"/>
      <c r="EJS114" s="1341"/>
      <c r="EJT114" s="1341"/>
      <c r="EJU114" s="1341"/>
      <c r="EJV114" s="1341"/>
      <c r="EJW114" s="1341"/>
      <c r="EJX114" s="1341"/>
      <c r="EJY114" s="1341"/>
      <c r="EJZ114" s="1341"/>
      <c r="EKA114" s="1341"/>
      <c r="EKB114" s="1341"/>
      <c r="EKC114" s="1341"/>
      <c r="EKD114" s="1341"/>
      <c r="EKE114" s="1341"/>
      <c r="EKF114" s="1341"/>
      <c r="EKG114" s="1341"/>
      <c r="EKH114" s="1341"/>
      <c r="EKI114" s="1341"/>
      <c r="EKJ114" s="1341"/>
      <c r="EKK114" s="1341"/>
      <c r="EKL114" s="1341"/>
      <c r="EKM114" s="1341"/>
      <c r="EKN114" s="1341"/>
      <c r="EKO114" s="1341"/>
      <c r="EKP114" s="1341"/>
      <c r="EKQ114" s="1341"/>
      <c r="EKR114" s="1341"/>
      <c r="EKS114" s="1341"/>
      <c r="EKT114" s="1341"/>
      <c r="EKU114" s="1341"/>
      <c r="EKV114" s="1341"/>
      <c r="EKW114" s="1341"/>
      <c r="EKX114" s="1341"/>
      <c r="EKY114" s="1341"/>
      <c r="EKZ114" s="1341"/>
      <c r="ELA114" s="1341"/>
      <c r="ELB114" s="1341"/>
      <c r="ELC114" s="1341"/>
      <c r="ELD114" s="1341"/>
      <c r="ELE114" s="1341"/>
      <c r="ELF114" s="1341"/>
      <c r="ELG114" s="1341"/>
      <c r="ELH114" s="1341"/>
      <c r="ELI114" s="1341"/>
      <c r="ELJ114" s="1341"/>
      <c r="ELK114" s="1341"/>
      <c r="ELL114" s="1341"/>
      <c r="ELM114" s="1341"/>
      <c r="ELN114" s="1341"/>
      <c r="ELO114" s="1341"/>
      <c r="ELP114" s="1341"/>
      <c r="ELQ114" s="1341"/>
      <c r="ELR114" s="1341"/>
      <c r="ELS114" s="1341"/>
      <c r="ELT114" s="1341"/>
      <c r="ELU114" s="1341"/>
      <c r="ELV114" s="1341"/>
      <c r="ELW114" s="1341"/>
      <c r="ELX114" s="1341"/>
      <c r="ELY114" s="1341"/>
      <c r="ELZ114" s="1341"/>
      <c r="EMA114" s="1341"/>
      <c r="EMB114" s="1341"/>
      <c r="EMC114" s="1341"/>
      <c r="EMD114" s="1341"/>
      <c r="EME114" s="1341"/>
      <c r="EMF114" s="1341"/>
      <c r="EMG114" s="1341"/>
      <c r="EMH114" s="1341"/>
      <c r="EMI114" s="1341"/>
      <c r="EMJ114" s="1341"/>
      <c r="EMK114" s="1341"/>
      <c r="EML114" s="1341"/>
      <c r="EMM114" s="1341"/>
      <c r="EMN114" s="1341"/>
      <c r="EMO114" s="1341"/>
      <c r="EMP114" s="1341"/>
      <c r="EMQ114" s="1341"/>
      <c r="EMR114" s="1341"/>
      <c r="EMS114" s="1341"/>
      <c r="EMT114" s="1341"/>
      <c r="EMU114" s="1341"/>
      <c r="EMV114" s="1341"/>
      <c r="EMW114" s="1341"/>
      <c r="EMX114" s="1341"/>
      <c r="EMY114" s="1341"/>
      <c r="EMZ114" s="1341"/>
      <c r="ENA114" s="1341"/>
      <c r="ENB114" s="1341"/>
      <c r="ENC114" s="1341"/>
      <c r="END114" s="1341"/>
      <c r="ENE114" s="1341"/>
      <c r="ENF114" s="1341"/>
      <c r="ENG114" s="1341"/>
      <c r="ENH114" s="1341"/>
      <c r="ENI114" s="1341"/>
      <c r="ENJ114" s="1341"/>
      <c r="ENK114" s="1341"/>
      <c r="ENL114" s="1341"/>
      <c r="ENM114" s="1341"/>
      <c r="ENN114" s="1341"/>
      <c r="ENO114" s="1341"/>
      <c r="ENP114" s="1341"/>
      <c r="ENQ114" s="1341"/>
      <c r="ENR114" s="1341"/>
      <c r="ENS114" s="1341"/>
      <c r="ENT114" s="1341"/>
      <c r="ENU114" s="1341"/>
      <c r="ENV114" s="1341"/>
      <c r="ENW114" s="1341"/>
      <c r="ENX114" s="1341"/>
      <c r="ENY114" s="1341"/>
      <c r="ENZ114" s="1341"/>
      <c r="EOA114" s="1341"/>
      <c r="EOB114" s="1341"/>
      <c r="EOC114" s="1341"/>
      <c r="EOD114" s="1341"/>
      <c r="EOE114" s="1341"/>
      <c r="EOF114" s="1341"/>
      <c r="EOG114" s="1341"/>
      <c r="EOH114" s="1341"/>
      <c r="EOI114" s="1341"/>
      <c r="EOJ114" s="1341"/>
      <c r="EOK114" s="1341"/>
      <c r="EOL114" s="1341"/>
      <c r="EOM114" s="1341"/>
      <c r="EON114" s="1341"/>
      <c r="EOO114" s="1341"/>
      <c r="EOP114" s="1341"/>
      <c r="EOQ114" s="1341"/>
      <c r="EOR114" s="1341"/>
      <c r="EOS114" s="1341"/>
      <c r="EOT114" s="1341"/>
      <c r="EOU114" s="1341"/>
      <c r="EOV114" s="1341"/>
      <c r="EOW114" s="1341"/>
      <c r="EOX114" s="1341"/>
      <c r="EOY114" s="1341"/>
      <c r="EOZ114" s="1341"/>
      <c r="EPA114" s="1341"/>
      <c r="EPB114" s="1341"/>
      <c r="EPC114" s="1341"/>
      <c r="EPD114" s="1341"/>
      <c r="EPE114" s="1341"/>
      <c r="EPF114" s="1341"/>
      <c r="EPG114" s="1341"/>
      <c r="EPH114" s="1341"/>
      <c r="EPI114" s="1341"/>
      <c r="EPJ114" s="1341"/>
      <c r="EPK114" s="1341"/>
      <c r="EPL114" s="1341"/>
      <c r="EPM114" s="1341"/>
      <c r="EPN114" s="1341"/>
      <c r="EPO114" s="1341"/>
      <c r="EPP114" s="1341"/>
      <c r="EPQ114" s="1341"/>
      <c r="EPR114" s="1341"/>
      <c r="EPS114" s="1341"/>
      <c r="EPT114" s="1341"/>
      <c r="EPU114" s="1341"/>
      <c r="EPV114" s="1341"/>
      <c r="EPW114" s="1341"/>
      <c r="EPX114" s="1341"/>
      <c r="EPY114" s="1341"/>
      <c r="EPZ114" s="1341"/>
      <c r="EQA114" s="1341"/>
      <c r="EQB114" s="1341"/>
      <c r="EQC114" s="1341"/>
      <c r="EQD114" s="1341"/>
      <c r="EQE114" s="1341"/>
      <c r="EQF114" s="1341"/>
      <c r="EQG114" s="1341"/>
      <c r="EQH114" s="1341"/>
      <c r="EQI114" s="1341"/>
      <c r="EQJ114" s="1341"/>
      <c r="EQK114" s="1341"/>
      <c r="EQL114" s="1341"/>
      <c r="EQM114" s="1341"/>
      <c r="EQN114" s="1341"/>
      <c r="EQO114" s="1341"/>
      <c r="EQP114" s="1341"/>
      <c r="EQQ114" s="1341"/>
      <c r="EQR114" s="1341"/>
      <c r="EQS114" s="1341"/>
      <c r="EQT114" s="1341"/>
      <c r="EQU114" s="1341"/>
      <c r="EQV114" s="1341"/>
      <c r="EQW114" s="1341"/>
      <c r="EQX114" s="1341"/>
      <c r="EQY114" s="1341"/>
      <c r="EQZ114" s="1341"/>
      <c r="ERA114" s="1341"/>
      <c r="ERB114" s="1341"/>
      <c r="ERC114" s="1341"/>
      <c r="ERD114" s="1341"/>
      <c r="ERE114" s="1341"/>
      <c r="ERF114" s="1341"/>
      <c r="ERG114" s="1341"/>
      <c r="ERH114" s="1341"/>
      <c r="ERI114" s="1341"/>
      <c r="ERJ114" s="1341"/>
      <c r="ERK114" s="1341"/>
      <c r="ERL114" s="1341"/>
      <c r="ERM114" s="1341"/>
      <c r="ERN114" s="1341"/>
      <c r="ERO114" s="1341"/>
      <c r="ERP114" s="1341"/>
      <c r="ERQ114" s="1341"/>
      <c r="ERR114" s="1341"/>
      <c r="ERS114" s="1341"/>
      <c r="ERT114" s="1341"/>
      <c r="ERU114" s="1341"/>
      <c r="ERV114" s="1341"/>
      <c r="ERW114" s="1341"/>
      <c r="ERX114" s="1341"/>
      <c r="ERY114" s="1341"/>
      <c r="ERZ114" s="1341"/>
      <c r="ESA114" s="1341"/>
      <c r="ESB114" s="1341"/>
      <c r="ESC114" s="1341"/>
      <c r="ESD114" s="1341"/>
      <c r="ESE114" s="1341"/>
      <c r="ESF114" s="1341"/>
      <c r="ESG114" s="1341"/>
      <c r="ESH114" s="1341"/>
      <c r="ESI114" s="1341"/>
      <c r="ESJ114" s="1341"/>
      <c r="ESK114" s="1341"/>
      <c r="ESL114" s="1341"/>
      <c r="ESM114" s="1341"/>
      <c r="ESN114" s="1341"/>
      <c r="ESO114" s="1341"/>
      <c r="ESP114" s="1341"/>
      <c r="ESQ114" s="1341"/>
      <c r="ESR114" s="1341"/>
      <c r="ESS114" s="1341"/>
      <c r="EST114" s="1341"/>
      <c r="ESU114" s="1341"/>
      <c r="ESV114" s="1341"/>
      <c r="ESW114" s="1341"/>
      <c r="ESX114" s="1341"/>
      <c r="ESY114" s="1341"/>
      <c r="ESZ114" s="1341"/>
      <c r="ETA114" s="1341"/>
      <c r="ETB114" s="1341"/>
      <c r="ETC114" s="1341"/>
      <c r="ETD114" s="1341"/>
      <c r="ETE114" s="1341"/>
      <c r="ETF114" s="1341"/>
      <c r="ETG114" s="1341"/>
      <c r="ETH114" s="1341"/>
      <c r="ETI114" s="1341"/>
      <c r="ETJ114" s="1341"/>
      <c r="ETK114" s="1341"/>
      <c r="ETL114" s="1341"/>
      <c r="ETM114" s="1341"/>
      <c r="ETN114" s="1341"/>
      <c r="ETO114" s="1341"/>
      <c r="ETP114" s="1341"/>
      <c r="ETQ114" s="1341"/>
      <c r="ETR114" s="1341"/>
      <c r="ETS114" s="1341"/>
      <c r="ETT114" s="1341"/>
      <c r="ETU114" s="1341"/>
      <c r="ETV114" s="1341"/>
      <c r="ETW114" s="1341"/>
      <c r="ETX114" s="1341"/>
      <c r="ETY114" s="1341"/>
      <c r="ETZ114" s="1341"/>
      <c r="EUA114" s="1341"/>
      <c r="EUB114" s="1341"/>
      <c r="EUC114" s="1341"/>
      <c r="EUD114" s="1341"/>
      <c r="EUE114" s="1341"/>
      <c r="EUF114" s="1341"/>
      <c r="EUG114" s="1341"/>
      <c r="EUH114" s="1341"/>
      <c r="EUI114" s="1341"/>
      <c r="EUJ114" s="1341"/>
      <c r="EUK114" s="1341"/>
      <c r="EUL114" s="1341"/>
      <c r="EUM114" s="1341"/>
      <c r="EUN114" s="1341"/>
      <c r="EUO114" s="1341"/>
      <c r="EUP114" s="1341"/>
      <c r="EUQ114" s="1341"/>
      <c r="EUR114" s="1341"/>
      <c r="EUS114" s="1341"/>
      <c r="EUT114" s="1341"/>
      <c r="EUU114" s="1341"/>
      <c r="EUV114" s="1341"/>
      <c r="EUW114" s="1341"/>
      <c r="EUX114" s="1341"/>
      <c r="EUY114" s="1341"/>
      <c r="EUZ114" s="1341"/>
      <c r="EVA114" s="1341"/>
      <c r="EVB114" s="1341"/>
      <c r="EVC114" s="1341"/>
      <c r="EVD114" s="1341"/>
      <c r="EVE114" s="1341"/>
      <c r="EVF114" s="1341"/>
      <c r="EVG114" s="1341"/>
      <c r="EVH114" s="1341"/>
      <c r="EVI114" s="1341"/>
      <c r="EVJ114" s="1341"/>
      <c r="EVK114" s="1341"/>
      <c r="EVL114" s="1341"/>
      <c r="EVM114" s="1341"/>
      <c r="EVN114" s="1341"/>
      <c r="EVO114" s="1341"/>
      <c r="EVP114" s="1341"/>
      <c r="EVQ114" s="1341"/>
      <c r="EVR114" s="1341"/>
      <c r="EVS114" s="1341"/>
      <c r="EVT114" s="1341"/>
      <c r="EVU114" s="1341"/>
      <c r="EVV114" s="1341"/>
      <c r="EVW114" s="1341"/>
      <c r="EVX114" s="1341"/>
      <c r="EVY114" s="1341"/>
      <c r="EVZ114" s="1341"/>
      <c r="EWA114" s="1341"/>
      <c r="EWB114" s="1341"/>
      <c r="EWC114" s="1341"/>
      <c r="EWD114" s="1341"/>
      <c r="EWE114" s="1341"/>
      <c r="EWF114" s="1341"/>
      <c r="EWG114" s="1341"/>
      <c r="EWH114" s="1341"/>
      <c r="EWI114" s="1341"/>
      <c r="EWJ114" s="1341"/>
      <c r="EWK114" s="1341"/>
      <c r="EWL114" s="1341"/>
      <c r="EWM114" s="1341"/>
      <c r="EWN114" s="1341"/>
      <c r="EWO114" s="1341"/>
      <c r="EWP114" s="1341"/>
      <c r="EWQ114" s="1341"/>
      <c r="EWR114" s="1341"/>
      <c r="EWS114" s="1341"/>
      <c r="EWT114" s="1341"/>
      <c r="EWU114" s="1341"/>
      <c r="EWV114" s="1341"/>
      <c r="EWW114" s="1341"/>
      <c r="EWX114" s="1341"/>
      <c r="EWY114" s="1341"/>
      <c r="EWZ114" s="1341"/>
      <c r="EXA114" s="1341"/>
      <c r="EXB114" s="1341"/>
      <c r="EXC114" s="1341"/>
      <c r="EXD114" s="1341"/>
      <c r="EXE114" s="1341"/>
      <c r="EXF114" s="1341"/>
      <c r="EXG114" s="1341"/>
      <c r="EXH114" s="1341"/>
      <c r="EXI114" s="1341"/>
      <c r="EXJ114" s="1341"/>
      <c r="EXK114" s="1341"/>
      <c r="EXL114" s="1341"/>
      <c r="EXM114" s="1341"/>
      <c r="EXN114" s="1341"/>
      <c r="EXO114" s="1341"/>
      <c r="EXP114" s="1341"/>
      <c r="EXQ114" s="1341"/>
      <c r="EXR114" s="1341"/>
      <c r="EXS114" s="1341"/>
      <c r="EXT114" s="1341"/>
      <c r="EXU114" s="1341"/>
      <c r="EXV114" s="1341"/>
      <c r="EXW114" s="1341"/>
      <c r="EXX114" s="1341"/>
      <c r="EXY114" s="1341"/>
      <c r="EXZ114" s="1341"/>
      <c r="EYA114" s="1341"/>
      <c r="EYB114" s="1341"/>
      <c r="EYC114" s="1341"/>
      <c r="EYD114" s="1341"/>
      <c r="EYE114" s="1341"/>
      <c r="EYF114" s="1341"/>
      <c r="EYG114" s="1341"/>
      <c r="EYH114" s="1341"/>
      <c r="EYI114" s="1341"/>
      <c r="EYJ114" s="1341"/>
      <c r="EYK114" s="1341"/>
      <c r="EYL114" s="1341"/>
      <c r="EYM114" s="1341"/>
      <c r="EYN114" s="1341"/>
      <c r="EYO114" s="1341"/>
      <c r="EYP114" s="1341"/>
      <c r="EYQ114" s="1341"/>
      <c r="EYR114" s="1341"/>
      <c r="EYS114" s="1341"/>
      <c r="EYT114" s="1341"/>
      <c r="EYU114" s="1341"/>
      <c r="EYV114" s="1341"/>
      <c r="EYW114" s="1341"/>
      <c r="EYX114" s="1341"/>
      <c r="EYY114" s="1341"/>
      <c r="EYZ114" s="1341"/>
      <c r="EZA114" s="1341"/>
      <c r="EZB114" s="1341"/>
      <c r="EZC114" s="1341"/>
      <c r="EZD114" s="1341"/>
      <c r="EZE114" s="1341"/>
      <c r="EZF114" s="1341"/>
      <c r="EZG114" s="1341"/>
      <c r="EZH114" s="1341"/>
      <c r="EZI114" s="1341"/>
      <c r="EZJ114" s="1341"/>
      <c r="EZK114" s="1341"/>
      <c r="EZL114" s="1341"/>
      <c r="EZM114" s="1341"/>
      <c r="EZN114" s="1341"/>
      <c r="EZO114" s="1341"/>
      <c r="EZP114" s="1341"/>
      <c r="EZQ114" s="1341"/>
      <c r="EZR114" s="1341"/>
      <c r="EZS114" s="1341"/>
      <c r="EZT114" s="1341"/>
      <c r="EZU114" s="1341"/>
      <c r="EZV114" s="1341"/>
      <c r="EZW114" s="1341"/>
      <c r="EZX114" s="1341"/>
      <c r="EZY114" s="1341"/>
      <c r="EZZ114" s="1341"/>
      <c r="FAA114" s="1341"/>
      <c r="FAB114" s="1341"/>
      <c r="FAC114" s="1341"/>
      <c r="FAD114" s="1341"/>
      <c r="FAE114" s="1341"/>
      <c r="FAF114" s="1341"/>
      <c r="FAG114" s="1341"/>
      <c r="FAH114" s="1341"/>
      <c r="FAI114" s="1341"/>
      <c r="FAJ114" s="1341"/>
      <c r="FAK114" s="1341"/>
      <c r="FAL114" s="1341"/>
      <c r="FAM114" s="1341"/>
      <c r="FAN114" s="1341"/>
      <c r="FAO114" s="1341"/>
      <c r="FAP114" s="1341"/>
      <c r="FAQ114" s="1341"/>
      <c r="FAR114" s="1341"/>
      <c r="FAS114" s="1341"/>
      <c r="FAT114" s="1341"/>
      <c r="FAU114" s="1341"/>
      <c r="FAV114" s="1341"/>
      <c r="FAW114" s="1341"/>
      <c r="FAX114" s="1341"/>
      <c r="FAY114" s="1341"/>
      <c r="FAZ114" s="1341"/>
      <c r="FBA114" s="1341"/>
      <c r="FBB114" s="1341"/>
      <c r="FBC114" s="1341"/>
      <c r="FBD114" s="1341"/>
      <c r="FBE114" s="1341"/>
      <c r="FBF114" s="1341"/>
      <c r="FBG114" s="1341"/>
      <c r="FBH114" s="1341"/>
      <c r="FBI114" s="1341"/>
      <c r="FBJ114" s="1341"/>
      <c r="FBK114" s="1341"/>
      <c r="FBL114" s="1341"/>
      <c r="FBM114" s="1341"/>
      <c r="FBN114" s="1341"/>
      <c r="FBO114" s="1341"/>
      <c r="FBP114" s="1341"/>
      <c r="FBQ114" s="1341"/>
      <c r="FBR114" s="1341"/>
      <c r="FBS114" s="1341"/>
      <c r="FBT114" s="1341"/>
      <c r="FBU114" s="1341"/>
      <c r="FBV114" s="1341"/>
      <c r="FBW114" s="1341"/>
      <c r="FBX114" s="1341"/>
      <c r="FBY114" s="1341"/>
      <c r="FBZ114" s="1341"/>
      <c r="FCA114" s="1341"/>
      <c r="FCB114" s="1341"/>
      <c r="FCC114" s="1341"/>
      <c r="FCD114" s="1341"/>
      <c r="FCE114" s="1341"/>
      <c r="FCF114" s="1341"/>
      <c r="FCG114" s="1341"/>
      <c r="FCH114" s="1341"/>
      <c r="FCI114" s="1341"/>
      <c r="FCJ114" s="1341"/>
      <c r="FCK114" s="1341"/>
      <c r="FCL114" s="1341"/>
      <c r="FCM114" s="1341"/>
      <c r="FCN114" s="1341"/>
      <c r="FCO114" s="1341"/>
      <c r="FCP114" s="1341"/>
      <c r="FCQ114" s="1341"/>
      <c r="FCR114" s="1341"/>
      <c r="FCS114" s="1341"/>
      <c r="FCT114" s="1341"/>
      <c r="FCU114" s="1341"/>
      <c r="FCV114" s="1341"/>
      <c r="FCW114" s="1341"/>
      <c r="FCX114" s="1341"/>
      <c r="FCY114" s="1341"/>
      <c r="FCZ114" s="1341"/>
      <c r="FDA114" s="1341"/>
      <c r="FDB114" s="1341"/>
      <c r="FDC114" s="1341"/>
      <c r="FDD114" s="1341"/>
      <c r="FDE114" s="1341"/>
      <c r="FDF114" s="1341"/>
      <c r="FDG114" s="1341"/>
      <c r="FDH114" s="1341"/>
      <c r="FDI114" s="1341"/>
      <c r="FDJ114" s="1341"/>
      <c r="FDK114" s="1341"/>
      <c r="FDL114" s="1341"/>
      <c r="FDM114" s="1341"/>
      <c r="FDN114" s="1341"/>
      <c r="FDO114" s="1341"/>
      <c r="FDP114" s="1341"/>
      <c r="FDQ114" s="1341"/>
      <c r="FDR114" s="1341"/>
      <c r="FDS114" s="1341"/>
      <c r="FDT114" s="1341"/>
      <c r="FDU114" s="1341"/>
      <c r="FDV114" s="1341"/>
      <c r="FDW114" s="1341"/>
      <c r="FDX114" s="1341"/>
      <c r="FDY114" s="1341"/>
      <c r="FDZ114" s="1341"/>
      <c r="FEA114" s="1341"/>
      <c r="FEB114" s="1341"/>
      <c r="FEC114" s="1341"/>
      <c r="FED114" s="1341"/>
      <c r="FEE114" s="1341"/>
      <c r="FEF114" s="1341"/>
      <c r="FEG114" s="1341"/>
      <c r="FEH114" s="1341"/>
      <c r="FEI114" s="1341"/>
      <c r="FEJ114" s="1341"/>
      <c r="FEK114" s="1341"/>
      <c r="FEL114" s="1341"/>
      <c r="FEM114" s="1341"/>
      <c r="FEN114" s="1341"/>
      <c r="FEO114" s="1341"/>
      <c r="FEP114" s="1341"/>
      <c r="FEQ114" s="1341"/>
      <c r="FER114" s="1341"/>
      <c r="FES114" s="1341"/>
      <c r="FET114" s="1341"/>
      <c r="FEU114" s="1341"/>
      <c r="FEV114" s="1341"/>
      <c r="FEW114" s="1341"/>
      <c r="FEX114" s="1341"/>
      <c r="FEY114" s="1341"/>
      <c r="FEZ114" s="1341"/>
      <c r="FFA114" s="1341"/>
      <c r="FFB114" s="1341"/>
      <c r="FFC114" s="1341"/>
      <c r="FFD114" s="1341"/>
      <c r="FFE114" s="1341"/>
      <c r="FFF114" s="1341"/>
      <c r="FFG114" s="1341"/>
      <c r="FFH114" s="1341"/>
      <c r="FFI114" s="1341"/>
      <c r="FFJ114" s="1341"/>
      <c r="FFK114" s="1341"/>
      <c r="FFL114" s="1341"/>
      <c r="FFM114" s="1341"/>
      <c r="FFN114" s="1341"/>
      <c r="FFO114" s="1341"/>
      <c r="FFP114" s="1341"/>
      <c r="FFQ114" s="1341"/>
      <c r="FFR114" s="1341"/>
      <c r="FFS114" s="1341"/>
      <c r="FFT114" s="1341"/>
      <c r="FFU114" s="1341"/>
      <c r="FFV114" s="1341"/>
      <c r="FFW114" s="1341"/>
      <c r="FFX114" s="1341"/>
      <c r="FFY114" s="1341"/>
      <c r="FFZ114" s="1341"/>
      <c r="FGA114" s="1341"/>
      <c r="FGB114" s="1341"/>
      <c r="FGC114" s="1341"/>
      <c r="FGD114" s="1341"/>
      <c r="FGE114" s="1341"/>
      <c r="FGF114" s="1341"/>
      <c r="FGG114" s="1341"/>
      <c r="FGH114" s="1341"/>
      <c r="FGI114" s="1341"/>
      <c r="FGJ114" s="1341"/>
      <c r="FGK114" s="1341"/>
      <c r="FGL114" s="1341"/>
      <c r="FGM114" s="1341"/>
      <c r="FGN114" s="1341"/>
      <c r="FGO114" s="1341"/>
      <c r="FGP114" s="1341"/>
      <c r="FGQ114" s="1341"/>
      <c r="FGR114" s="1341"/>
      <c r="FGS114" s="1341"/>
      <c r="FGT114" s="1341"/>
      <c r="FGU114" s="1341"/>
      <c r="FGV114" s="1341"/>
      <c r="FGW114" s="1341"/>
      <c r="FGX114" s="1341"/>
      <c r="FGY114" s="1341"/>
      <c r="FGZ114" s="1341"/>
      <c r="FHA114" s="1341"/>
      <c r="FHB114" s="1341"/>
      <c r="FHC114" s="1341"/>
      <c r="FHD114" s="1341"/>
      <c r="FHE114" s="1341"/>
      <c r="FHF114" s="1341"/>
      <c r="FHG114" s="1341"/>
      <c r="FHH114" s="1341"/>
      <c r="FHI114" s="1341"/>
      <c r="FHJ114" s="1341"/>
      <c r="FHK114" s="1341"/>
      <c r="FHL114" s="1341"/>
      <c r="FHM114" s="1341"/>
      <c r="FHN114" s="1341"/>
      <c r="FHO114" s="1341"/>
      <c r="FHP114" s="1341"/>
      <c r="FHQ114" s="1341"/>
      <c r="FHR114" s="1341"/>
      <c r="FHS114" s="1341"/>
      <c r="FHT114" s="1341"/>
      <c r="FHU114" s="1341"/>
      <c r="FHV114" s="1341"/>
      <c r="FHW114" s="1341"/>
      <c r="FHX114" s="1341"/>
      <c r="FHY114" s="1341"/>
      <c r="FHZ114" s="1341"/>
      <c r="FIA114" s="1341"/>
      <c r="FIB114" s="1341"/>
      <c r="FIC114" s="1341"/>
      <c r="FID114" s="1341"/>
      <c r="FIE114" s="1341"/>
      <c r="FIF114" s="1341"/>
      <c r="FIG114" s="1341"/>
      <c r="FIH114" s="1341"/>
      <c r="FII114" s="1341"/>
      <c r="FIJ114" s="1341"/>
      <c r="FIK114" s="1341"/>
      <c r="FIL114" s="1341"/>
      <c r="FIM114" s="1341"/>
      <c r="FIN114" s="1341"/>
      <c r="FIO114" s="1341"/>
      <c r="FIP114" s="1341"/>
      <c r="FIQ114" s="1341"/>
      <c r="FIR114" s="1341"/>
      <c r="FIS114" s="1341"/>
      <c r="FIT114" s="1341"/>
      <c r="FIU114" s="1341"/>
      <c r="FIV114" s="1341"/>
      <c r="FIW114" s="1341"/>
      <c r="FIX114" s="1341"/>
      <c r="FIY114" s="1341"/>
      <c r="FIZ114" s="1341"/>
      <c r="FJA114" s="1341"/>
      <c r="FJB114" s="1341"/>
      <c r="FJC114" s="1341"/>
      <c r="FJD114" s="1341"/>
      <c r="FJE114" s="1341"/>
      <c r="FJF114" s="1341"/>
      <c r="FJG114" s="1341"/>
      <c r="FJH114" s="1341"/>
      <c r="FJI114" s="1341"/>
      <c r="FJJ114" s="1341"/>
      <c r="FJK114" s="1341"/>
      <c r="FJL114" s="1341"/>
      <c r="FJM114" s="1341"/>
      <c r="FJN114" s="1341"/>
      <c r="FJO114" s="1341"/>
      <c r="FJP114" s="1341"/>
      <c r="FJQ114" s="1341"/>
      <c r="FJR114" s="1341"/>
      <c r="FJS114" s="1341"/>
      <c r="FJT114" s="1341"/>
      <c r="FJU114" s="1341"/>
      <c r="FJV114" s="1341"/>
      <c r="FJW114" s="1341"/>
      <c r="FJX114" s="1341"/>
      <c r="FJY114" s="1341"/>
      <c r="FJZ114" s="1341"/>
      <c r="FKA114" s="1341"/>
      <c r="FKB114" s="1341"/>
      <c r="FKC114" s="1341"/>
      <c r="FKD114" s="1341"/>
      <c r="FKE114" s="1341"/>
      <c r="FKF114" s="1341"/>
      <c r="FKG114" s="1341"/>
      <c r="FKH114" s="1341"/>
      <c r="FKI114" s="1341"/>
      <c r="FKJ114" s="1341"/>
      <c r="FKK114" s="1341"/>
      <c r="FKL114" s="1341"/>
      <c r="FKM114" s="1341"/>
      <c r="FKN114" s="1341"/>
      <c r="FKO114" s="1341"/>
      <c r="FKP114" s="1341"/>
      <c r="FKQ114" s="1341"/>
      <c r="FKR114" s="1341"/>
      <c r="FKS114" s="1341"/>
      <c r="FKT114" s="1341"/>
      <c r="FKU114" s="1341"/>
      <c r="FKV114" s="1341"/>
      <c r="FKW114" s="1341"/>
      <c r="FKX114" s="1341"/>
      <c r="FKY114" s="1341"/>
      <c r="FKZ114" s="1341"/>
      <c r="FLA114" s="1341"/>
      <c r="FLB114" s="1341"/>
      <c r="FLC114" s="1341"/>
      <c r="FLD114" s="1341"/>
      <c r="FLE114" s="1341"/>
      <c r="FLF114" s="1341"/>
      <c r="FLG114" s="1341"/>
      <c r="FLH114" s="1341"/>
      <c r="FLI114" s="1341"/>
      <c r="FLJ114" s="1341"/>
      <c r="FLK114" s="1341"/>
      <c r="FLL114" s="1341"/>
      <c r="FLM114" s="1341"/>
      <c r="FLN114" s="1341"/>
      <c r="FLO114" s="1341"/>
      <c r="FLP114" s="1341"/>
      <c r="FLQ114" s="1341"/>
      <c r="FLR114" s="1341"/>
      <c r="FLS114" s="1341"/>
      <c r="FLT114" s="1341"/>
      <c r="FLU114" s="1341"/>
      <c r="FLV114" s="1341"/>
      <c r="FLW114" s="1341"/>
      <c r="FLX114" s="1341"/>
      <c r="FLY114" s="1341"/>
      <c r="FLZ114" s="1341"/>
      <c r="FMA114" s="1341"/>
      <c r="FMB114" s="1341"/>
      <c r="FMC114" s="1341"/>
      <c r="FMD114" s="1341"/>
      <c r="FME114" s="1341"/>
      <c r="FMF114" s="1341"/>
      <c r="FMG114" s="1341"/>
      <c r="FMH114" s="1341"/>
      <c r="FMI114" s="1341"/>
      <c r="FMJ114" s="1341"/>
      <c r="FMK114" s="1341"/>
      <c r="FML114" s="1341"/>
      <c r="FMM114" s="1341"/>
      <c r="FMN114" s="1341"/>
      <c r="FMO114" s="1341"/>
      <c r="FMP114" s="1341"/>
      <c r="FMQ114" s="1341"/>
      <c r="FMR114" s="1341"/>
      <c r="FMS114" s="1341"/>
      <c r="FMT114" s="1341"/>
      <c r="FMU114" s="1341"/>
      <c r="FMV114" s="1341"/>
      <c r="FMW114" s="1341"/>
      <c r="FMX114" s="1341"/>
      <c r="FMY114" s="1341"/>
      <c r="FMZ114" s="1341"/>
      <c r="FNA114" s="1341"/>
      <c r="FNB114" s="1341"/>
      <c r="FNC114" s="1341"/>
      <c r="FND114" s="1341"/>
      <c r="FNE114" s="1341"/>
      <c r="FNF114" s="1341"/>
    </row>
    <row r="115" spans="1:4426" s="1342" customFormat="1" ht="30">
      <c r="A115" s="1301"/>
      <c r="B115" s="1573">
        <v>1901156</v>
      </c>
      <c r="C115" s="1574" t="s">
        <v>1800</v>
      </c>
      <c r="D115" s="1427">
        <v>57820.87</v>
      </c>
      <c r="E115" s="1405">
        <f t="shared" si="6"/>
        <v>57820.87</v>
      </c>
      <c r="F115" s="1405"/>
      <c r="G115" s="1405"/>
      <c r="H115" s="1405"/>
      <c r="I115" s="1405"/>
      <c r="J115" s="1623" t="s">
        <v>1831</v>
      </c>
      <c r="K115" s="1424" t="s">
        <v>1801</v>
      </c>
      <c r="L115" s="1340"/>
      <c r="M115" s="1340"/>
      <c r="N115" s="1340"/>
      <c r="O115" s="1340"/>
      <c r="P115" s="1340"/>
      <c r="Q115" s="1340"/>
      <c r="R115" s="1340"/>
      <c r="S115" s="1340"/>
      <c r="T115" s="1340"/>
      <c r="U115" s="1340"/>
      <c r="V115" s="1340"/>
      <c r="W115" s="1340"/>
      <c r="X115" s="1340"/>
      <c r="Y115" s="1340"/>
      <c r="Z115" s="1340"/>
      <c r="AA115" s="1340"/>
      <c r="AB115" s="1340"/>
      <c r="AC115" s="1340"/>
      <c r="AD115" s="1340"/>
      <c r="AE115" s="1340"/>
      <c r="AF115" s="1340"/>
      <c r="AG115" s="1340"/>
      <c r="AH115" s="1341"/>
      <c r="AI115" s="1341"/>
      <c r="AJ115" s="1341"/>
      <c r="AK115" s="1341"/>
      <c r="AL115" s="1341"/>
      <c r="AM115" s="1341"/>
      <c r="AN115" s="1341"/>
      <c r="AO115" s="1341"/>
      <c r="AP115" s="1341"/>
      <c r="AQ115" s="1341"/>
      <c r="AR115" s="1341"/>
      <c r="AS115" s="1341"/>
      <c r="AT115" s="1341"/>
      <c r="AU115" s="1341"/>
      <c r="AV115" s="1341"/>
      <c r="AW115" s="1341"/>
      <c r="AX115" s="1341"/>
      <c r="AY115" s="1341"/>
      <c r="AZ115" s="1341"/>
      <c r="BA115" s="1341"/>
      <c r="BB115" s="1341"/>
      <c r="BC115" s="1341"/>
      <c r="BD115" s="1341"/>
      <c r="BE115" s="1341"/>
      <c r="BF115" s="1341"/>
      <c r="BG115" s="1341"/>
      <c r="BH115" s="1341"/>
      <c r="BI115" s="1341"/>
      <c r="BJ115" s="1341"/>
      <c r="BK115" s="1341"/>
      <c r="BL115" s="1341"/>
      <c r="BM115" s="1341"/>
      <c r="BN115" s="1341"/>
      <c r="BO115" s="1341"/>
      <c r="BP115" s="1341"/>
      <c r="BQ115" s="1341"/>
      <c r="BR115" s="1341"/>
      <c r="BS115" s="1341"/>
      <c r="BT115" s="1341"/>
      <c r="BU115" s="1341"/>
      <c r="BV115" s="1341"/>
      <c r="BW115" s="1341"/>
      <c r="BX115" s="1341"/>
      <c r="BY115" s="1341"/>
      <c r="BZ115" s="1341"/>
      <c r="CA115" s="1341"/>
      <c r="CB115" s="1341"/>
      <c r="CC115" s="1341"/>
      <c r="CD115" s="1341"/>
      <c r="CE115" s="1341"/>
      <c r="CF115" s="1341"/>
      <c r="CG115" s="1341"/>
      <c r="CH115" s="1341"/>
      <c r="CI115" s="1341"/>
      <c r="CJ115" s="1341"/>
      <c r="CK115" s="1341"/>
      <c r="CL115" s="1341"/>
      <c r="CM115" s="1341"/>
      <c r="CN115" s="1341"/>
      <c r="CO115" s="1341"/>
      <c r="CP115" s="1341"/>
      <c r="CQ115" s="1341"/>
      <c r="CR115" s="1341"/>
      <c r="CS115" s="1341"/>
      <c r="CT115" s="1341"/>
      <c r="CU115" s="1341"/>
      <c r="CV115" s="1341"/>
      <c r="CW115" s="1341"/>
      <c r="CX115" s="1341"/>
      <c r="CY115" s="1341"/>
      <c r="CZ115" s="1341"/>
      <c r="DA115" s="1341"/>
      <c r="DB115" s="1341"/>
      <c r="DC115" s="1341"/>
      <c r="DD115" s="1341"/>
      <c r="DE115" s="1341"/>
      <c r="DF115" s="1341"/>
      <c r="DG115" s="1341"/>
      <c r="DH115" s="1341"/>
      <c r="DI115" s="1341"/>
      <c r="DJ115" s="1341"/>
      <c r="DK115" s="1341"/>
      <c r="DL115" s="1341"/>
      <c r="DM115" s="1341"/>
      <c r="DN115" s="1341"/>
      <c r="DO115" s="1341"/>
      <c r="DP115" s="1341"/>
      <c r="DQ115" s="1341"/>
      <c r="DR115" s="1341"/>
      <c r="DS115" s="1341"/>
      <c r="DT115" s="1341"/>
      <c r="DU115" s="1341"/>
      <c r="DV115" s="1341"/>
      <c r="DW115" s="1341"/>
      <c r="DX115" s="1341"/>
      <c r="DY115" s="1341"/>
      <c r="DZ115" s="1341"/>
      <c r="EA115" s="1341"/>
      <c r="EB115" s="1341"/>
      <c r="EC115" s="1341"/>
      <c r="ED115" s="1341"/>
      <c r="EE115" s="1341"/>
      <c r="EF115" s="1341"/>
      <c r="EG115" s="1341"/>
      <c r="EH115" s="1341"/>
      <c r="EI115" s="1341"/>
      <c r="EJ115" s="1341"/>
      <c r="EK115" s="1341"/>
      <c r="EL115" s="1341"/>
      <c r="EM115" s="1341"/>
      <c r="EN115" s="1341"/>
      <c r="EO115" s="1341"/>
      <c r="EP115" s="1341"/>
      <c r="EQ115" s="1341"/>
      <c r="ER115" s="1341"/>
      <c r="ES115" s="1341"/>
      <c r="ET115" s="1341"/>
      <c r="EU115" s="1341"/>
      <c r="EV115" s="1341"/>
      <c r="EW115" s="1341"/>
      <c r="EX115" s="1341"/>
      <c r="EY115" s="1341"/>
      <c r="EZ115" s="1341"/>
      <c r="FA115" s="1341"/>
      <c r="FB115" s="1341"/>
      <c r="FC115" s="1341"/>
      <c r="FD115" s="1341"/>
      <c r="FE115" s="1341"/>
      <c r="FF115" s="1341"/>
      <c r="FG115" s="1341"/>
      <c r="FH115" s="1341"/>
      <c r="FI115" s="1341"/>
      <c r="FJ115" s="1341"/>
      <c r="FK115" s="1341"/>
      <c r="FL115" s="1341"/>
      <c r="FM115" s="1341"/>
      <c r="FN115" s="1341"/>
      <c r="FO115" s="1341"/>
      <c r="FP115" s="1341"/>
      <c r="FQ115" s="1341"/>
      <c r="FR115" s="1341"/>
      <c r="FS115" s="1341"/>
      <c r="FT115" s="1341"/>
      <c r="FU115" s="1341"/>
      <c r="FV115" s="1341"/>
      <c r="FW115" s="1341"/>
      <c r="FX115" s="1341"/>
      <c r="FY115" s="1341"/>
      <c r="FZ115" s="1341"/>
      <c r="GA115" s="1341"/>
      <c r="GB115" s="1341"/>
      <c r="GC115" s="1341"/>
      <c r="GD115" s="1341"/>
      <c r="GE115" s="1341"/>
      <c r="GF115" s="1341"/>
      <c r="GG115" s="1341"/>
      <c r="GH115" s="1341"/>
      <c r="GI115" s="1341"/>
      <c r="GJ115" s="1341"/>
      <c r="GK115" s="1341"/>
      <c r="GL115" s="1341"/>
      <c r="GM115" s="1341"/>
      <c r="GN115" s="1341"/>
      <c r="GO115" s="1341"/>
      <c r="GP115" s="1341"/>
      <c r="GQ115" s="1341"/>
      <c r="GR115" s="1341"/>
      <c r="GS115" s="1341"/>
      <c r="GT115" s="1341"/>
      <c r="GU115" s="1341"/>
      <c r="GV115" s="1341"/>
      <c r="GW115" s="1341"/>
      <c r="GX115" s="1341"/>
      <c r="GY115" s="1341"/>
      <c r="GZ115" s="1341"/>
      <c r="HA115" s="1341"/>
      <c r="HB115" s="1341"/>
      <c r="HC115" s="1341"/>
      <c r="HD115" s="1341"/>
      <c r="HE115" s="1341"/>
      <c r="HF115" s="1341"/>
      <c r="HG115" s="1341"/>
      <c r="HH115" s="1341"/>
      <c r="HI115" s="1341"/>
      <c r="HJ115" s="1341"/>
      <c r="HK115" s="1341"/>
      <c r="HL115" s="1341"/>
      <c r="HM115" s="1341"/>
      <c r="HN115" s="1341"/>
      <c r="HO115" s="1341"/>
      <c r="HP115" s="1341"/>
      <c r="HQ115" s="1341"/>
      <c r="HR115" s="1341"/>
      <c r="HS115" s="1341"/>
      <c r="HT115" s="1341"/>
      <c r="HU115" s="1341"/>
      <c r="HV115" s="1341"/>
      <c r="HW115" s="1341"/>
      <c r="HX115" s="1341"/>
      <c r="HY115" s="1341"/>
      <c r="HZ115" s="1341"/>
      <c r="IA115" s="1341"/>
      <c r="IB115" s="1341"/>
      <c r="IC115" s="1341"/>
      <c r="ID115" s="1341"/>
      <c r="IE115" s="1341"/>
      <c r="IF115" s="1341"/>
      <c r="IG115" s="1341"/>
      <c r="IH115" s="1341"/>
      <c r="II115" s="1341"/>
      <c r="IJ115" s="1341"/>
      <c r="IK115" s="1341"/>
      <c r="IL115" s="1341"/>
      <c r="IM115" s="1341"/>
      <c r="IN115" s="1341"/>
      <c r="IO115" s="1341"/>
      <c r="IP115" s="1341"/>
      <c r="IQ115" s="1341"/>
      <c r="IR115" s="1341"/>
      <c r="IS115" s="1341"/>
      <c r="IT115" s="1341"/>
      <c r="IU115" s="1341"/>
      <c r="IV115" s="1341"/>
      <c r="IW115" s="1341"/>
      <c r="IX115" s="1341"/>
      <c r="IY115" s="1341"/>
      <c r="IZ115" s="1341"/>
      <c r="JA115" s="1341"/>
      <c r="JB115" s="1341"/>
      <c r="JC115" s="1341"/>
      <c r="JD115" s="1341"/>
      <c r="JE115" s="1341"/>
      <c r="JF115" s="1341"/>
      <c r="JG115" s="1341"/>
      <c r="JH115" s="1341"/>
      <c r="JI115" s="1341"/>
      <c r="JJ115" s="1341"/>
      <c r="JK115" s="1341"/>
      <c r="JL115" s="1341"/>
      <c r="JM115" s="1341"/>
      <c r="JN115" s="1341"/>
      <c r="JO115" s="1341"/>
      <c r="JP115" s="1341"/>
      <c r="JQ115" s="1341"/>
      <c r="JR115" s="1341"/>
      <c r="JS115" s="1341"/>
      <c r="JT115" s="1341"/>
      <c r="JU115" s="1341"/>
      <c r="JV115" s="1341"/>
      <c r="JW115" s="1341"/>
      <c r="JX115" s="1341"/>
      <c r="JY115" s="1341"/>
      <c r="JZ115" s="1341"/>
      <c r="KA115" s="1341"/>
      <c r="KB115" s="1341"/>
      <c r="KC115" s="1341"/>
      <c r="KD115" s="1341"/>
      <c r="KE115" s="1341"/>
      <c r="KF115" s="1341"/>
      <c r="KG115" s="1341"/>
      <c r="KH115" s="1341"/>
      <c r="KI115" s="1341"/>
      <c r="KJ115" s="1341"/>
      <c r="KK115" s="1341"/>
      <c r="KL115" s="1341"/>
      <c r="KM115" s="1341"/>
      <c r="KN115" s="1341"/>
      <c r="KO115" s="1341"/>
      <c r="KP115" s="1341"/>
      <c r="KQ115" s="1341"/>
      <c r="KR115" s="1341"/>
      <c r="KS115" s="1341"/>
      <c r="KT115" s="1341"/>
      <c r="KU115" s="1341"/>
      <c r="KV115" s="1341"/>
      <c r="KW115" s="1341"/>
      <c r="KX115" s="1341"/>
      <c r="KY115" s="1341"/>
      <c r="KZ115" s="1341"/>
      <c r="LA115" s="1341"/>
      <c r="LB115" s="1341"/>
      <c r="LC115" s="1341"/>
      <c r="LD115" s="1341"/>
      <c r="LE115" s="1341"/>
      <c r="LF115" s="1341"/>
      <c r="LG115" s="1341"/>
      <c r="LH115" s="1341"/>
      <c r="LI115" s="1341"/>
      <c r="LJ115" s="1341"/>
      <c r="LK115" s="1341"/>
      <c r="LL115" s="1341"/>
      <c r="LM115" s="1341"/>
      <c r="LN115" s="1341"/>
      <c r="LO115" s="1341"/>
      <c r="LP115" s="1341"/>
      <c r="LQ115" s="1341"/>
      <c r="LR115" s="1341"/>
      <c r="LS115" s="1341"/>
      <c r="LT115" s="1341"/>
      <c r="LU115" s="1341"/>
      <c r="LV115" s="1341"/>
      <c r="LW115" s="1341"/>
      <c r="LX115" s="1341"/>
      <c r="LY115" s="1341"/>
      <c r="LZ115" s="1341"/>
      <c r="MA115" s="1341"/>
      <c r="MB115" s="1341"/>
      <c r="MC115" s="1341"/>
      <c r="MD115" s="1341"/>
      <c r="ME115" s="1341"/>
      <c r="MF115" s="1341"/>
      <c r="MG115" s="1341"/>
      <c r="MH115" s="1341"/>
      <c r="MI115" s="1341"/>
      <c r="MJ115" s="1341"/>
      <c r="MK115" s="1341"/>
      <c r="ML115" s="1341"/>
      <c r="MM115" s="1341"/>
      <c r="MN115" s="1341"/>
      <c r="MO115" s="1341"/>
      <c r="MP115" s="1341"/>
      <c r="MQ115" s="1341"/>
      <c r="MR115" s="1341"/>
      <c r="MS115" s="1341"/>
      <c r="MT115" s="1341"/>
      <c r="MU115" s="1341"/>
      <c r="MV115" s="1341"/>
      <c r="MW115" s="1341"/>
      <c r="MX115" s="1341"/>
      <c r="MY115" s="1341"/>
      <c r="MZ115" s="1341"/>
      <c r="NA115" s="1341"/>
      <c r="NB115" s="1341"/>
      <c r="NC115" s="1341"/>
      <c r="ND115" s="1341"/>
      <c r="NE115" s="1341"/>
      <c r="NF115" s="1341"/>
      <c r="NG115" s="1341"/>
      <c r="NH115" s="1341"/>
      <c r="NI115" s="1341"/>
      <c r="NJ115" s="1341"/>
      <c r="NK115" s="1341"/>
      <c r="NL115" s="1341"/>
      <c r="NM115" s="1341"/>
      <c r="NN115" s="1341"/>
      <c r="NO115" s="1341"/>
      <c r="NP115" s="1341"/>
      <c r="NQ115" s="1341"/>
      <c r="NR115" s="1341"/>
      <c r="NS115" s="1341"/>
      <c r="NT115" s="1341"/>
      <c r="NU115" s="1341"/>
      <c r="NV115" s="1341"/>
      <c r="NW115" s="1341"/>
      <c r="NX115" s="1341"/>
      <c r="NY115" s="1341"/>
      <c r="NZ115" s="1341"/>
      <c r="OA115" s="1341"/>
      <c r="OB115" s="1341"/>
      <c r="OC115" s="1341"/>
      <c r="OD115" s="1341"/>
      <c r="OE115" s="1341"/>
      <c r="OF115" s="1341"/>
      <c r="OG115" s="1341"/>
      <c r="OH115" s="1341"/>
      <c r="OI115" s="1341"/>
      <c r="OJ115" s="1341"/>
      <c r="OK115" s="1341"/>
      <c r="OL115" s="1341"/>
      <c r="OM115" s="1341"/>
      <c r="ON115" s="1341"/>
      <c r="OO115" s="1341"/>
      <c r="OP115" s="1341"/>
      <c r="OQ115" s="1341"/>
      <c r="OR115" s="1341"/>
      <c r="OS115" s="1341"/>
      <c r="OT115" s="1341"/>
      <c r="OU115" s="1341"/>
      <c r="OV115" s="1341"/>
      <c r="OW115" s="1341"/>
      <c r="OX115" s="1341"/>
      <c r="OY115" s="1341"/>
      <c r="OZ115" s="1341"/>
      <c r="PA115" s="1341"/>
      <c r="PB115" s="1341"/>
      <c r="PC115" s="1341"/>
      <c r="PD115" s="1341"/>
      <c r="PE115" s="1341"/>
      <c r="PF115" s="1341"/>
      <c r="PG115" s="1341"/>
      <c r="PH115" s="1341"/>
      <c r="PI115" s="1341"/>
      <c r="PJ115" s="1341"/>
      <c r="PK115" s="1341"/>
      <c r="PL115" s="1341"/>
      <c r="PM115" s="1341"/>
      <c r="PN115" s="1341"/>
      <c r="PO115" s="1341"/>
      <c r="PP115" s="1341"/>
      <c r="PQ115" s="1341"/>
      <c r="PR115" s="1341"/>
      <c r="PS115" s="1341"/>
      <c r="PT115" s="1341"/>
      <c r="PU115" s="1341"/>
      <c r="PV115" s="1341"/>
      <c r="PW115" s="1341"/>
      <c r="PX115" s="1341"/>
      <c r="PY115" s="1341"/>
      <c r="PZ115" s="1341"/>
      <c r="QA115" s="1341"/>
      <c r="QB115" s="1341"/>
      <c r="QC115" s="1341"/>
      <c r="QD115" s="1341"/>
      <c r="QE115" s="1341"/>
      <c r="QF115" s="1341"/>
      <c r="QG115" s="1341"/>
      <c r="QH115" s="1341"/>
      <c r="QI115" s="1341"/>
      <c r="QJ115" s="1341"/>
      <c r="QK115" s="1341"/>
      <c r="QL115" s="1341"/>
      <c r="QM115" s="1341"/>
      <c r="QN115" s="1341"/>
      <c r="QO115" s="1341"/>
      <c r="QP115" s="1341"/>
      <c r="QQ115" s="1341"/>
      <c r="QR115" s="1341"/>
      <c r="QS115" s="1341"/>
      <c r="QT115" s="1341"/>
      <c r="QU115" s="1341"/>
      <c r="QV115" s="1341"/>
      <c r="QW115" s="1341"/>
      <c r="QX115" s="1341"/>
      <c r="QY115" s="1341"/>
      <c r="QZ115" s="1341"/>
      <c r="RA115" s="1341"/>
      <c r="RB115" s="1341"/>
      <c r="RC115" s="1341"/>
      <c r="RD115" s="1341"/>
      <c r="RE115" s="1341"/>
      <c r="RF115" s="1341"/>
      <c r="RG115" s="1341"/>
      <c r="RH115" s="1341"/>
      <c r="RI115" s="1341"/>
      <c r="RJ115" s="1341"/>
      <c r="RK115" s="1341"/>
      <c r="RL115" s="1341"/>
      <c r="RM115" s="1341"/>
      <c r="RN115" s="1341"/>
      <c r="RO115" s="1341"/>
      <c r="RP115" s="1341"/>
      <c r="RQ115" s="1341"/>
      <c r="RR115" s="1341"/>
      <c r="RS115" s="1341"/>
      <c r="RT115" s="1341"/>
      <c r="RU115" s="1341"/>
      <c r="RV115" s="1341"/>
      <c r="RW115" s="1341"/>
      <c r="RX115" s="1341"/>
      <c r="RY115" s="1341"/>
      <c r="RZ115" s="1341"/>
      <c r="SA115" s="1341"/>
      <c r="SB115" s="1341"/>
      <c r="SC115" s="1341"/>
      <c r="SD115" s="1341"/>
      <c r="SE115" s="1341"/>
      <c r="SF115" s="1341"/>
      <c r="SG115" s="1341"/>
      <c r="SH115" s="1341"/>
      <c r="SI115" s="1341"/>
      <c r="SJ115" s="1341"/>
      <c r="SK115" s="1341"/>
      <c r="SL115" s="1341"/>
      <c r="SM115" s="1341"/>
      <c r="SN115" s="1341"/>
      <c r="SO115" s="1341"/>
      <c r="SP115" s="1341"/>
      <c r="SQ115" s="1341"/>
      <c r="SR115" s="1341"/>
      <c r="SS115" s="1341"/>
      <c r="ST115" s="1341"/>
      <c r="SU115" s="1341"/>
      <c r="SV115" s="1341"/>
      <c r="SW115" s="1341"/>
      <c r="SX115" s="1341"/>
      <c r="SY115" s="1341"/>
      <c r="SZ115" s="1341"/>
      <c r="TA115" s="1341"/>
      <c r="TB115" s="1341"/>
      <c r="TC115" s="1341"/>
      <c r="TD115" s="1341"/>
      <c r="TE115" s="1341"/>
      <c r="TF115" s="1341"/>
      <c r="TG115" s="1341"/>
      <c r="TH115" s="1341"/>
      <c r="TI115" s="1341"/>
      <c r="TJ115" s="1341"/>
      <c r="TK115" s="1341"/>
      <c r="TL115" s="1341"/>
      <c r="TM115" s="1341"/>
      <c r="TN115" s="1341"/>
      <c r="TO115" s="1341"/>
      <c r="TP115" s="1341"/>
      <c r="TQ115" s="1341"/>
      <c r="TR115" s="1341"/>
      <c r="TS115" s="1341"/>
      <c r="TT115" s="1341"/>
      <c r="TU115" s="1341"/>
      <c r="TV115" s="1341"/>
      <c r="TW115" s="1341"/>
      <c r="TX115" s="1341"/>
      <c r="TY115" s="1341"/>
      <c r="TZ115" s="1341"/>
      <c r="UA115" s="1341"/>
      <c r="UB115" s="1341"/>
      <c r="UC115" s="1341"/>
      <c r="UD115" s="1341"/>
      <c r="UE115" s="1341"/>
      <c r="UF115" s="1341"/>
      <c r="UG115" s="1341"/>
      <c r="UH115" s="1341"/>
      <c r="UI115" s="1341"/>
      <c r="UJ115" s="1341"/>
      <c r="UK115" s="1341"/>
      <c r="UL115" s="1341"/>
      <c r="UM115" s="1341"/>
      <c r="UN115" s="1341"/>
      <c r="UO115" s="1341"/>
      <c r="UP115" s="1341"/>
      <c r="UQ115" s="1341"/>
      <c r="UR115" s="1341"/>
      <c r="US115" s="1341"/>
      <c r="UT115" s="1341"/>
      <c r="UU115" s="1341"/>
      <c r="UV115" s="1341"/>
      <c r="UW115" s="1341"/>
      <c r="UX115" s="1341"/>
      <c r="UY115" s="1341"/>
      <c r="UZ115" s="1341"/>
      <c r="VA115" s="1341"/>
      <c r="VB115" s="1341"/>
      <c r="VC115" s="1341"/>
      <c r="VD115" s="1341"/>
      <c r="VE115" s="1341"/>
      <c r="VF115" s="1341"/>
      <c r="VG115" s="1341"/>
      <c r="VH115" s="1341"/>
      <c r="VI115" s="1341"/>
      <c r="VJ115" s="1341"/>
      <c r="VK115" s="1341"/>
      <c r="VL115" s="1341"/>
      <c r="VM115" s="1341"/>
      <c r="VN115" s="1341"/>
      <c r="VO115" s="1341"/>
      <c r="VP115" s="1341"/>
      <c r="VQ115" s="1341"/>
      <c r="VR115" s="1341"/>
      <c r="VS115" s="1341"/>
      <c r="VT115" s="1341"/>
      <c r="VU115" s="1341"/>
      <c r="VV115" s="1341"/>
      <c r="VW115" s="1341"/>
      <c r="VX115" s="1341"/>
      <c r="VY115" s="1341"/>
      <c r="VZ115" s="1341"/>
      <c r="WA115" s="1341"/>
      <c r="WB115" s="1341"/>
      <c r="WC115" s="1341"/>
      <c r="WD115" s="1341"/>
      <c r="WE115" s="1341"/>
      <c r="WF115" s="1341"/>
      <c r="WG115" s="1341"/>
      <c r="WH115" s="1341"/>
      <c r="WI115" s="1341"/>
      <c r="WJ115" s="1341"/>
      <c r="WK115" s="1341"/>
      <c r="WL115" s="1341"/>
      <c r="WM115" s="1341"/>
      <c r="WN115" s="1341"/>
      <c r="WO115" s="1341"/>
      <c r="WP115" s="1341"/>
      <c r="WQ115" s="1341"/>
      <c r="WR115" s="1341"/>
      <c r="WS115" s="1341"/>
      <c r="WT115" s="1341"/>
      <c r="WU115" s="1341"/>
      <c r="WV115" s="1341"/>
      <c r="WW115" s="1341"/>
      <c r="WX115" s="1341"/>
      <c r="WY115" s="1341"/>
      <c r="WZ115" s="1341"/>
      <c r="XA115" s="1341"/>
      <c r="XB115" s="1341"/>
      <c r="XC115" s="1341"/>
      <c r="XD115" s="1341"/>
      <c r="XE115" s="1341"/>
      <c r="XF115" s="1341"/>
      <c r="XG115" s="1341"/>
      <c r="XH115" s="1341"/>
      <c r="XI115" s="1341"/>
      <c r="XJ115" s="1341"/>
      <c r="XK115" s="1341"/>
      <c r="XL115" s="1341"/>
      <c r="XM115" s="1341"/>
      <c r="XN115" s="1341"/>
      <c r="XO115" s="1341"/>
      <c r="XP115" s="1341"/>
      <c r="XQ115" s="1341"/>
      <c r="XR115" s="1341"/>
      <c r="XS115" s="1341"/>
      <c r="XT115" s="1341"/>
      <c r="XU115" s="1341"/>
      <c r="XV115" s="1341"/>
      <c r="XW115" s="1341"/>
      <c r="XX115" s="1341"/>
      <c r="XY115" s="1341"/>
      <c r="XZ115" s="1341"/>
      <c r="YA115" s="1341"/>
      <c r="YB115" s="1341"/>
      <c r="YC115" s="1341"/>
      <c r="YD115" s="1341"/>
      <c r="YE115" s="1341"/>
      <c r="YF115" s="1341"/>
      <c r="YG115" s="1341"/>
      <c r="YH115" s="1341"/>
      <c r="YI115" s="1341"/>
      <c r="YJ115" s="1341"/>
      <c r="YK115" s="1341"/>
      <c r="YL115" s="1341"/>
      <c r="YM115" s="1341"/>
      <c r="YN115" s="1341"/>
      <c r="YO115" s="1341"/>
      <c r="YP115" s="1341"/>
      <c r="YQ115" s="1341"/>
      <c r="YR115" s="1341"/>
      <c r="YS115" s="1341"/>
      <c r="YT115" s="1341"/>
      <c r="YU115" s="1341"/>
      <c r="YV115" s="1341"/>
      <c r="YW115" s="1341"/>
      <c r="YX115" s="1341"/>
      <c r="YY115" s="1341"/>
      <c r="YZ115" s="1341"/>
      <c r="ZA115" s="1341"/>
      <c r="ZB115" s="1341"/>
      <c r="ZC115" s="1341"/>
      <c r="ZD115" s="1341"/>
      <c r="ZE115" s="1341"/>
      <c r="ZF115" s="1341"/>
      <c r="ZG115" s="1341"/>
      <c r="ZH115" s="1341"/>
      <c r="ZI115" s="1341"/>
      <c r="ZJ115" s="1341"/>
      <c r="ZK115" s="1341"/>
      <c r="ZL115" s="1341"/>
      <c r="ZM115" s="1341"/>
      <c r="ZN115" s="1341"/>
      <c r="ZO115" s="1341"/>
      <c r="ZP115" s="1341"/>
      <c r="ZQ115" s="1341"/>
      <c r="ZR115" s="1341"/>
      <c r="ZS115" s="1341"/>
      <c r="ZT115" s="1341"/>
      <c r="ZU115" s="1341"/>
      <c r="ZV115" s="1341"/>
      <c r="ZW115" s="1341"/>
      <c r="ZX115" s="1341"/>
      <c r="ZY115" s="1341"/>
      <c r="ZZ115" s="1341"/>
      <c r="AAA115" s="1341"/>
      <c r="AAB115" s="1341"/>
      <c r="AAC115" s="1341"/>
      <c r="AAD115" s="1341"/>
      <c r="AAE115" s="1341"/>
      <c r="AAF115" s="1341"/>
      <c r="AAG115" s="1341"/>
      <c r="AAH115" s="1341"/>
      <c r="AAI115" s="1341"/>
      <c r="AAJ115" s="1341"/>
      <c r="AAK115" s="1341"/>
      <c r="AAL115" s="1341"/>
      <c r="AAM115" s="1341"/>
      <c r="AAN115" s="1341"/>
      <c r="AAO115" s="1341"/>
      <c r="AAP115" s="1341"/>
      <c r="AAQ115" s="1341"/>
      <c r="AAR115" s="1341"/>
      <c r="AAS115" s="1341"/>
      <c r="AAT115" s="1341"/>
      <c r="AAU115" s="1341"/>
      <c r="AAV115" s="1341"/>
      <c r="AAW115" s="1341"/>
      <c r="AAX115" s="1341"/>
      <c r="AAY115" s="1341"/>
      <c r="AAZ115" s="1341"/>
      <c r="ABA115" s="1341"/>
      <c r="ABB115" s="1341"/>
      <c r="ABC115" s="1341"/>
      <c r="ABD115" s="1341"/>
      <c r="ABE115" s="1341"/>
      <c r="ABF115" s="1341"/>
      <c r="ABG115" s="1341"/>
      <c r="ABH115" s="1341"/>
      <c r="ABI115" s="1341"/>
      <c r="ABJ115" s="1341"/>
      <c r="ABK115" s="1341"/>
      <c r="ABL115" s="1341"/>
      <c r="ABM115" s="1341"/>
      <c r="ABN115" s="1341"/>
      <c r="ABO115" s="1341"/>
      <c r="ABP115" s="1341"/>
      <c r="ABQ115" s="1341"/>
      <c r="ABR115" s="1341"/>
      <c r="ABS115" s="1341"/>
      <c r="ABT115" s="1341"/>
      <c r="ABU115" s="1341"/>
      <c r="ABV115" s="1341"/>
      <c r="ABW115" s="1341"/>
      <c r="ABX115" s="1341"/>
      <c r="ABY115" s="1341"/>
      <c r="ABZ115" s="1341"/>
      <c r="ACA115" s="1341"/>
      <c r="ACB115" s="1341"/>
      <c r="ACC115" s="1341"/>
      <c r="ACD115" s="1341"/>
      <c r="ACE115" s="1341"/>
      <c r="ACF115" s="1341"/>
      <c r="ACG115" s="1341"/>
      <c r="ACH115" s="1341"/>
      <c r="ACI115" s="1341"/>
      <c r="ACJ115" s="1341"/>
      <c r="ACK115" s="1341"/>
      <c r="ACL115" s="1341"/>
      <c r="ACM115" s="1341"/>
      <c r="ACN115" s="1341"/>
      <c r="ACO115" s="1341"/>
      <c r="ACP115" s="1341"/>
      <c r="ACQ115" s="1341"/>
      <c r="ACR115" s="1341"/>
      <c r="ACS115" s="1341"/>
      <c r="ACT115" s="1341"/>
      <c r="ACU115" s="1341"/>
      <c r="ACV115" s="1341"/>
      <c r="ACW115" s="1341"/>
      <c r="ACX115" s="1341"/>
      <c r="ACY115" s="1341"/>
      <c r="ACZ115" s="1341"/>
      <c r="ADA115" s="1341"/>
      <c r="ADB115" s="1341"/>
      <c r="ADC115" s="1341"/>
      <c r="ADD115" s="1341"/>
      <c r="ADE115" s="1341"/>
      <c r="ADF115" s="1341"/>
      <c r="ADG115" s="1341"/>
      <c r="ADH115" s="1341"/>
      <c r="ADI115" s="1341"/>
      <c r="ADJ115" s="1341"/>
      <c r="ADK115" s="1341"/>
      <c r="ADL115" s="1341"/>
      <c r="ADM115" s="1341"/>
      <c r="ADN115" s="1341"/>
      <c r="ADO115" s="1341"/>
      <c r="ADP115" s="1341"/>
      <c r="ADQ115" s="1341"/>
      <c r="ADR115" s="1341"/>
      <c r="ADS115" s="1341"/>
      <c r="ADT115" s="1341"/>
      <c r="ADU115" s="1341"/>
      <c r="ADV115" s="1341"/>
      <c r="ADW115" s="1341"/>
      <c r="ADX115" s="1341"/>
      <c r="ADY115" s="1341"/>
      <c r="ADZ115" s="1341"/>
      <c r="AEA115" s="1341"/>
      <c r="AEB115" s="1341"/>
      <c r="AEC115" s="1341"/>
      <c r="AED115" s="1341"/>
      <c r="AEE115" s="1341"/>
      <c r="AEF115" s="1341"/>
      <c r="AEG115" s="1341"/>
      <c r="AEH115" s="1341"/>
      <c r="AEI115" s="1341"/>
      <c r="AEJ115" s="1341"/>
      <c r="AEK115" s="1341"/>
      <c r="AEL115" s="1341"/>
      <c r="AEM115" s="1341"/>
      <c r="AEN115" s="1341"/>
      <c r="AEO115" s="1341"/>
      <c r="AEP115" s="1341"/>
      <c r="AEQ115" s="1341"/>
      <c r="AER115" s="1341"/>
      <c r="AES115" s="1341"/>
      <c r="AET115" s="1341"/>
      <c r="AEU115" s="1341"/>
      <c r="AEV115" s="1341"/>
      <c r="AEW115" s="1341"/>
      <c r="AEX115" s="1341"/>
      <c r="AEY115" s="1341"/>
      <c r="AEZ115" s="1341"/>
      <c r="AFA115" s="1341"/>
      <c r="AFB115" s="1341"/>
      <c r="AFC115" s="1341"/>
      <c r="AFD115" s="1341"/>
      <c r="AFE115" s="1341"/>
      <c r="AFF115" s="1341"/>
      <c r="AFG115" s="1341"/>
      <c r="AFH115" s="1341"/>
      <c r="AFI115" s="1341"/>
      <c r="AFJ115" s="1341"/>
      <c r="AFK115" s="1341"/>
      <c r="AFL115" s="1341"/>
      <c r="AFM115" s="1341"/>
      <c r="AFN115" s="1341"/>
      <c r="AFO115" s="1341"/>
      <c r="AFP115" s="1341"/>
      <c r="AFQ115" s="1341"/>
      <c r="AFR115" s="1341"/>
      <c r="AFS115" s="1341"/>
      <c r="AFT115" s="1341"/>
      <c r="AFU115" s="1341"/>
      <c r="AFV115" s="1341"/>
      <c r="AFW115" s="1341"/>
      <c r="AFX115" s="1341"/>
      <c r="AFY115" s="1341"/>
      <c r="AFZ115" s="1341"/>
      <c r="AGA115" s="1341"/>
      <c r="AGB115" s="1341"/>
      <c r="AGC115" s="1341"/>
      <c r="AGD115" s="1341"/>
      <c r="AGE115" s="1341"/>
      <c r="AGF115" s="1341"/>
      <c r="AGG115" s="1341"/>
      <c r="AGH115" s="1341"/>
      <c r="AGI115" s="1341"/>
      <c r="AGJ115" s="1341"/>
      <c r="AGK115" s="1341"/>
      <c r="AGL115" s="1341"/>
      <c r="AGM115" s="1341"/>
      <c r="AGN115" s="1341"/>
      <c r="AGO115" s="1341"/>
      <c r="AGP115" s="1341"/>
      <c r="AGQ115" s="1341"/>
      <c r="AGR115" s="1341"/>
      <c r="AGS115" s="1341"/>
      <c r="AGT115" s="1341"/>
      <c r="AGU115" s="1341"/>
      <c r="AGV115" s="1341"/>
      <c r="AGW115" s="1341"/>
      <c r="AGX115" s="1341"/>
      <c r="AGY115" s="1341"/>
      <c r="AGZ115" s="1341"/>
      <c r="AHA115" s="1341"/>
      <c r="AHB115" s="1341"/>
      <c r="AHC115" s="1341"/>
      <c r="AHD115" s="1341"/>
      <c r="AHE115" s="1341"/>
      <c r="AHF115" s="1341"/>
      <c r="AHG115" s="1341"/>
      <c r="AHH115" s="1341"/>
      <c r="AHI115" s="1341"/>
      <c r="AHJ115" s="1341"/>
      <c r="AHK115" s="1341"/>
      <c r="AHL115" s="1341"/>
      <c r="AHM115" s="1341"/>
      <c r="AHN115" s="1341"/>
      <c r="AHO115" s="1341"/>
      <c r="AHP115" s="1341"/>
      <c r="AHQ115" s="1341"/>
      <c r="AHR115" s="1341"/>
      <c r="AHS115" s="1341"/>
      <c r="AHT115" s="1341"/>
      <c r="AHU115" s="1341"/>
      <c r="AHV115" s="1341"/>
      <c r="AHW115" s="1341"/>
      <c r="AHX115" s="1341"/>
      <c r="AHY115" s="1341"/>
      <c r="AHZ115" s="1341"/>
      <c r="AIA115" s="1341"/>
      <c r="AIB115" s="1341"/>
      <c r="AIC115" s="1341"/>
      <c r="AID115" s="1341"/>
      <c r="AIE115" s="1341"/>
      <c r="AIF115" s="1341"/>
      <c r="AIG115" s="1341"/>
      <c r="AIH115" s="1341"/>
      <c r="AII115" s="1341"/>
      <c r="AIJ115" s="1341"/>
      <c r="AIK115" s="1341"/>
      <c r="AIL115" s="1341"/>
      <c r="AIM115" s="1341"/>
      <c r="AIN115" s="1341"/>
      <c r="AIO115" s="1341"/>
      <c r="AIP115" s="1341"/>
      <c r="AIQ115" s="1341"/>
      <c r="AIR115" s="1341"/>
      <c r="AIS115" s="1341"/>
      <c r="AIT115" s="1341"/>
      <c r="AIU115" s="1341"/>
      <c r="AIV115" s="1341"/>
      <c r="AIW115" s="1341"/>
      <c r="AIX115" s="1341"/>
      <c r="AIY115" s="1341"/>
      <c r="AIZ115" s="1341"/>
      <c r="AJA115" s="1341"/>
      <c r="AJB115" s="1341"/>
      <c r="AJC115" s="1341"/>
      <c r="AJD115" s="1341"/>
      <c r="AJE115" s="1341"/>
      <c r="AJF115" s="1341"/>
      <c r="AJG115" s="1341"/>
      <c r="AJH115" s="1341"/>
      <c r="AJI115" s="1341"/>
      <c r="AJJ115" s="1341"/>
      <c r="AJK115" s="1341"/>
      <c r="AJL115" s="1341"/>
      <c r="AJM115" s="1341"/>
      <c r="AJN115" s="1341"/>
      <c r="AJO115" s="1341"/>
      <c r="AJP115" s="1341"/>
      <c r="AJQ115" s="1341"/>
      <c r="AJR115" s="1341"/>
      <c r="AJS115" s="1341"/>
      <c r="AJT115" s="1341"/>
      <c r="AJU115" s="1341"/>
      <c r="AJV115" s="1341"/>
      <c r="AJW115" s="1341"/>
      <c r="AJX115" s="1341"/>
      <c r="AJY115" s="1341"/>
      <c r="AJZ115" s="1341"/>
      <c r="AKA115" s="1341"/>
      <c r="AKB115" s="1341"/>
      <c r="AKC115" s="1341"/>
      <c r="AKD115" s="1341"/>
      <c r="AKE115" s="1341"/>
      <c r="AKF115" s="1341"/>
      <c r="AKG115" s="1341"/>
      <c r="AKH115" s="1341"/>
      <c r="AKI115" s="1341"/>
      <c r="AKJ115" s="1341"/>
      <c r="AKK115" s="1341"/>
      <c r="AKL115" s="1341"/>
      <c r="AKM115" s="1341"/>
      <c r="AKN115" s="1341"/>
      <c r="AKO115" s="1341"/>
      <c r="AKP115" s="1341"/>
      <c r="AKQ115" s="1341"/>
      <c r="AKR115" s="1341"/>
      <c r="AKS115" s="1341"/>
      <c r="AKT115" s="1341"/>
      <c r="AKU115" s="1341"/>
      <c r="AKV115" s="1341"/>
      <c r="AKW115" s="1341"/>
      <c r="AKX115" s="1341"/>
      <c r="AKY115" s="1341"/>
      <c r="AKZ115" s="1341"/>
      <c r="ALA115" s="1341"/>
      <c r="ALB115" s="1341"/>
      <c r="ALC115" s="1341"/>
      <c r="ALD115" s="1341"/>
      <c r="ALE115" s="1341"/>
      <c r="ALF115" s="1341"/>
      <c r="ALG115" s="1341"/>
      <c r="ALH115" s="1341"/>
      <c r="ALI115" s="1341"/>
      <c r="ALJ115" s="1341"/>
      <c r="ALK115" s="1341"/>
      <c r="ALL115" s="1341"/>
      <c r="ALM115" s="1341"/>
      <c r="ALN115" s="1341"/>
      <c r="ALO115" s="1341"/>
      <c r="ALP115" s="1341"/>
      <c r="ALQ115" s="1341"/>
      <c r="ALR115" s="1341"/>
      <c r="ALS115" s="1341"/>
      <c r="ALT115" s="1341"/>
      <c r="ALU115" s="1341"/>
      <c r="ALV115" s="1341"/>
      <c r="ALW115" s="1341"/>
      <c r="ALX115" s="1341"/>
      <c r="ALY115" s="1341"/>
      <c r="ALZ115" s="1341"/>
      <c r="AMA115" s="1341"/>
      <c r="AMB115" s="1341"/>
      <c r="AMC115" s="1341"/>
      <c r="AMD115" s="1341"/>
      <c r="AME115" s="1341"/>
      <c r="AMF115" s="1341"/>
      <c r="AMG115" s="1341"/>
      <c r="AMH115" s="1341"/>
      <c r="AMI115" s="1341"/>
      <c r="AMJ115" s="1341"/>
      <c r="AMK115" s="1341"/>
      <c r="AML115" s="1341"/>
      <c r="AMM115" s="1341"/>
      <c r="AMN115" s="1341"/>
      <c r="AMO115" s="1341"/>
      <c r="AMP115" s="1341"/>
      <c r="AMQ115" s="1341"/>
      <c r="AMR115" s="1341"/>
      <c r="AMS115" s="1341"/>
      <c r="AMT115" s="1341"/>
      <c r="AMU115" s="1341"/>
      <c r="AMV115" s="1341"/>
      <c r="AMW115" s="1341"/>
      <c r="AMX115" s="1341"/>
      <c r="AMY115" s="1341"/>
      <c r="AMZ115" s="1341"/>
      <c r="ANA115" s="1341"/>
      <c r="ANB115" s="1341"/>
      <c r="ANC115" s="1341"/>
      <c r="AND115" s="1341"/>
      <c r="ANE115" s="1341"/>
      <c r="ANF115" s="1341"/>
      <c r="ANG115" s="1341"/>
      <c r="ANH115" s="1341"/>
      <c r="ANI115" s="1341"/>
      <c r="ANJ115" s="1341"/>
      <c r="ANK115" s="1341"/>
      <c r="ANL115" s="1341"/>
      <c r="ANM115" s="1341"/>
      <c r="ANN115" s="1341"/>
      <c r="ANO115" s="1341"/>
      <c r="ANP115" s="1341"/>
      <c r="ANQ115" s="1341"/>
      <c r="ANR115" s="1341"/>
      <c r="ANS115" s="1341"/>
      <c r="ANT115" s="1341"/>
      <c r="ANU115" s="1341"/>
      <c r="ANV115" s="1341"/>
      <c r="ANW115" s="1341"/>
      <c r="ANX115" s="1341"/>
      <c r="ANY115" s="1341"/>
      <c r="ANZ115" s="1341"/>
      <c r="AOA115" s="1341"/>
      <c r="AOB115" s="1341"/>
      <c r="AOC115" s="1341"/>
      <c r="AOD115" s="1341"/>
      <c r="AOE115" s="1341"/>
      <c r="AOF115" s="1341"/>
      <c r="AOG115" s="1341"/>
      <c r="AOH115" s="1341"/>
      <c r="AOI115" s="1341"/>
      <c r="AOJ115" s="1341"/>
      <c r="AOK115" s="1341"/>
      <c r="AOL115" s="1341"/>
      <c r="AOM115" s="1341"/>
      <c r="AON115" s="1341"/>
      <c r="AOO115" s="1341"/>
      <c r="AOP115" s="1341"/>
      <c r="AOQ115" s="1341"/>
      <c r="AOR115" s="1341"/>
      <c r="AOS115" s="1341"/>
      <c r="AOT115" s="1341"/>
      <c r="AOU115" s="1341"/>
      <c r="AOV115" s="1341"/>
      <c r="AOW115" s="1341"/>
      <c r="AOX115" s="1341"/>
      <c r="AOY115" s="1341"/>
      <c r="AOZ115" s="1341"/>
      <c r="APA115" s="1341"/>
      <c r="APB115" s="1341"/>
      <c r="APC115" s="1341"/>
      <c r="APD115" s="1341"/>
      <c r="APE115" s="1341"/>
      <c r="APF115" s="1341"/>
      <c r="APG115" s="1341"/>
      <c r="APH115" s="1341"/>
      <c r="API115" s="1341"/>
      <c r="APJ115" s="1341"/>
      <c r="APK115" s="1341"/>
      <c r="APL115" s="1341"/>
      <c r="APM115" s="1341"/>
      <c r="APN115" s="1341"/>
      <c r="APO115" s="1341"/>
      <c r="APP115" s="1341"/>
      <c r="APQ115" s="1341"/>
      <c r="APR115" s="1341"/>
      <c r="APS115" s="1341"/>
      <c r="APT115" s="1341"/>
      <c r="APU115" s="1341"/>
      <c r="APV115" s="1341"/>
      <c r="APW115" s="1341"/>
      <c r="APX115" s="1341"/>
      <c r="APY115" s="1341"/>
      <c r="APZ115" s="1341"/>
      <c r="AQA115" s="1341"/>
      <c r="AQB115" s="1341"/>
      <c r="AQC115" s="1341"/>
      <c r="AQD115" s="1341"/>
      <c r="AQE115" s="1341"/>
      <c r="AQF115" s="1341"/>
      <c r="AQG115" s="1341"/>
      <c r="AQH115" s="1341"/>
      <c r="AQI115" s="1341"/>
      <c r="AQJ115" s="1341"/>
      <c r="AQK115" s="1341"/>
      <c r="AQL115" s="1341"/>
      <c r="AQM115" s="1341"/>
      <c r="AQN115" s="1341"/>
      <c r="AQO115" s="1341"/>
      <c r="AQP115" s="1341"/>
      <c r="AQQ115" s="1341"/>
      <c r="AQR115" s="1341"/>
      <c r="AQS115" s="1341"/>
      <c r="AQT115" s="1341"/>
      <c r="AQU115" s="1341"/>
      <c r="AQV115" s="1341"/>
      <c r="AQW115" s="1341"/>
      <c r="AQX115" s="1341"/>
      <c r="AQY115" s="1341"/>
      <c r="AQZ115" s="1341"/>
      <c r="ARA115" s="1341"/>
      <c r="ARB115" s="1341"/>
      <c r="ARC115" s="1341"/>
      <c r="ARD115" s="1341"/>
      <c r="ARE115" s="1341"/>
      <c r="ARF115" s="1341"/>
      <c r="ARG115" s="1341"/>
      <c r="ARH115" s="1341"/>
      <c r="ARI115" s="1341"/>
      <c r="ARJ115" s="1341"/>
      <c r="ARK115" s="1341"/>
      <c r="ARL115" s="1341"/>
      <c r="ARM115" s="1341"/>
      <c r="ARN115" s="1341"/>
      <c r="ARO115" s="1341"/>
      <c r="ARP115" s="1341"/>
      <c r="ARQ115" s="1341"/>
      <c r="ARR115" s="1341"/>
      <c r="ARS115" s="1341"/>
      <c r="ART115" s="1341"/>
      <c r="ARU115" s="1341"/>
      <c r="ARV115" s="1341"/>
      <c r="ARW115" s="1341"/>
      <c r="ARX115" s="1341"/>
      <c r="ARY115" s="1341"/>
      <c r="ARZ115" s="1341"/>
      <c r="ASA115" s="1341"/>
      <c r="ASB115" s="1341"/>
      <c r="ASC115" s="1341"/>
      <c r="ASD115" s="1341"/>
      <c r="ASE115" s="1341"/>
      <c r="ASF115" s="1341"/>
      <c r="ASG115" s="1341"/>
      <c r="ASH115" s="1341"/>
      <c r="ASI115" s="1341"/>
      <c r="ASJ115" s="1341"/>
      <c r="ASK115" s="1341"/>
      <c r="ASL115" s="1341"/>
      <c r="ASM115" s="1341"/>
      <c r="ASN115" s="1341"/>
      <c r="ASO115" s="1341"/>
      <c r="ASP115" s="1341"/>
      <c r="ASQ115" s="1341"/>
      <c r="ASR115" s="1341"/>
      <c r="ASS115" s="1341"/>
      <c r="AST115" s="1341"/>
      <c r="ASU115" s="1341"/>
      <c r="ASV115" s="1341"/>
      <c r="ASW115" s="1341"/>
      <c r="ASX115" s="1341"/>
      <c r="ASY115" s="1341"/>
      <c r="ASZ115" s="1341"/>
      <c r="ATA115" s="1341"/>
      <c r="ATB115" s="1341"/>
      <c r="ATC115" s="1341"/>
      <c r="ATD115" s="1341"/>
      <c r="ATE115" s="1341"/>
      <c r="ATF115" s="1341"/>
      <c r="ATG115" s="1341"/>
      <c r="ATH115" s="1341"/>
      <c r="ATI115" s="1341"/>
      <c r="ATJ115" s="1341"/>
      <c r="ATK115" s="1341"/>
      <c r="ATL115" s="1341"/>
      <c r="ATM115" s="1341"/>
      <c r="ATN115" s="1341"/>
      <c r="ATO115" s="1341"/>
      <c r="ATP115" s="1341"/>
      <c r="ATQ115" s="1341"/>
      <c r="ATR115" s="1341"/>
      <c r="ATS115" s="1341"/>
      <c r="ATT115" s="1341"/>
      <c r="ATU115" s="1341"/>
      <c r="ATV115" s="1341"/>
      <c r="ATW115" s="1341"/>
      <c r="ATX115" s="1341"/>
      <c r="ATY115" s="1341"/>
      <c r="ATZ115" s="1341"/>
      <c r="AUA115" s="1341"/>
      <c r="AUB115" s="1341"/>
      <c r="AUC115" s="1341"/>
      <c r="AUD115" s="1341"/>
      <c r="AUE115" s="1341"/>
      <c r="AUF115" s="1341"/>
      <c r="AUG115" s="1341"/>
      <c r="AUH115" s="1341"/>
      <c r="AUI115" s="1341"/>
      <c r="AUJ115" s="1341"/>
      <c r="AUK115" s="1341"/>
      <c r="AUL115" s="1341"/>
      <c r="AUM115" s="1341"/>
      <c r="AUN115" s="1341"/>
      <c r="AUO115" s="1341"/>
      <c r="AUP115" s="1341"/>
      <c r="AUQ115" s="1341"/>
      <c r="AUR115" s="1341"/>
      <c r="AUS115" s="1341"/>
      <c r="AUT115" s="1341"/>
      <c r="AUU115" s="1341"/>
      <c r="AUV115" s="1341"/>
      <c r="AUW115" s="1341"/>
      <c r="AUX115" s="1341"/>
      <c r="AUY115" s="1341"/>
      <c r="AUZ115" s="1341"/>
      <c r="AVA115" s="1341"/>
      <c r="AVB115" s="1341"/>
      <c r="AVC115" s="1341"/>
      <c r="AVD115" s="1341"/>
      <c r="AVE115" s="1341"/>
      <c r="AVF115" s="1341"/>
      <c r="AVG115" s="1341"/>
      <c r="AVH115" s="1341"/>
      <c r="AVI115" s="1341"/>
      <c r="AVJ115" s="1341"/>
      <c r="AVK115" s="1341"/>
      <c r="AVL115" s="1341"/>
      <c r="AVM115" s="1341"/>
      <c r="AVN115" s="1341"/>
      <c r="AVO115" s="1341"/>
      <c r="AVP115" s="1341"/>
      <c r="AVQ115" s="1341"/>
      <c r="AVR115" s="1341"/>
      <c r="AVS115" s="1341"/>
      <c r="AVT115" s="1341"/>
      <c r="AVU115" s="1341"/>
      <c r="AVV115" s="1341"/>
      <c r="AVW115" s="1341"/>
      <c r="AVX115" s="1341"/>
      <c r="AVY115" s="1341"/>
      <c r="AVZ115" s="1341"/>
      <c r="AWA115" s="1341"/>
      <c r="AWB115" s="1341"/>
      <c r="AWC115" s="1341"/>
      <c r="AWD115" s="1341"/>
      <c r="AWE115" s="1341"/>
      <c r="AWF115" s="1341"/>
      <c r="AWG115" s="1341"/>
      <c r="AWH115" s="1341"/>
      <c r="AWI115" s="1341"/>
      <c r="AWJ115" s="1341"/>
      <c r="AWK115" s="1341"/>
      <c r="AWL115" s="1341"/>
      <c r="AWM115" s="1341"/>
      <c r="AWN115" s="1341"/>
      <c r="AWO115" s="1341"/>
      <c r="AWP115" s="1341"/>
      <c r="AWQ115" s="1341"/>
      <c r="AWR115" s="1341"/>
      <c r="AWS115" s="1341"/>
      <c r="AWT115" s="1341"/>
      <c r="AWU115" s="1341"/>
      <c r="AWV115" s="1341"/>
      <c r="AWW115" s="1341"/>
      <c r="AWX115" s="1341"/>
      <c r="AWY115" s="1341"/>
      <c r="AWZ115" s="1341"/>
      <c r="AXA115" s="1341"/>
      <c r="AXB115" s="1341"/>
      <c r="AXC115" s="1341"/>
      <c r="AXD115" s="1341"/>
      <c r="AXE115" s="1341"/>
      <c r="AXF115" s="1341"/>
      <c r="AXG115" s="1341"/>
      <c r="AXH115" s="1341"/>
      <c r="AXI115" s="1341"/>
      <c r="AXJ115" s="1341"/>
      <c r="AXK115" s="1341"/>
      <c r="AXL115" s="1341"/>
      <c r="AXM115" s="1341"/>
      <c r="AXN115" s="1341"/>
      <c r="AXO115" s="1341"/>
      <c r="AXP115" s="1341"/>
      <c r="AXQ115" s="1341"/>
      <c r="AXR115" s="1341"/>
      <c r="AXS115" s="1341"/>
      <c r="AXT115" s="1341"/>
      <c r="AXU115" s="1341"/>
      <c r="AXV115" s="1341"/>
      <c r="AXW115" s="1341"/>
      <c r="AXX115" s="1341"/>
      <c r="AXY115" s="1341"/>
      <c r="AXZ115" s="1341"/>
      <c r="AYA115" s="1341"/>
      <c r="AYB115" s="1341"/>
      <c r="AYC115" s="1341"/>
      <c r="AYD115" s="1341"/>
      <c r="AYE115" s="1341"/>
      <c r="AYF115" s="1341"/>
      <c r="AYG115" s="1341"/>
      <c r="AYH115" s="1341"/>
      <c r="AYI115" s="1341"/>
      <c r="AYJ115" s="1341"/>
      <c r="AYK115" s="1341"/>
      <c r="AYL115" s="1341"/>
      <c r="AYM115" s="1341"/>
      <c r="AYN115" s="1341"/>
      <c r="AYO115" s="1341"/>
      <c r="AYP115" s="1341"/>
      <c r="AYQ115" s="1341"/>
      <c r="AYR115" s="1341"/>
      <c r="AYS115" s="1341"/>
      <c r="AYT115" s="1341"/>
      <c r="AYU115" s="1341"/>
      <c r="AYV115" s="1341"/>
      <c r="AYW115" s="1341"/>
      <c r="AYX115" s="1341"/>
      <c r="AYY115" s="1341"/>
      <c r="AYZ115" s="1341"/>
      <c r="AZA115" s="1341"/>
      <c r="AZB115" s="1341"/>
      <c r="AZC115" s="1341"/>
      <c r="AZD115" s="1341"/>
      <c r="AZE115" s="1341"/>
      <c r="AZF115" s="1341"/>
      <c r="AZG115" s="1341"/>
      <c r="AZH115" s="1341"/>
      <c r="AZI115" s="1341"/>
      <c r="AZJ115" s="1341"/>
      <c r="AZK115" s="1341"/>
      <c r="AZL115" s="1341"/>
      <c r="AZM115" s="1341"/>
      <c r="AZN115" s="1341"/>
      <c r="AZO115" s="1341"/>
      <c r="AZP115" s="1341"/>
      <c r="AZQ115" s="1341"/>
      <c r="AZR115" s="1341"/>
      <c r="AZS115" s="1341"/>
      <c r="AZT115" s="1341"/>
      <c r="AZU115" s="1341"/>
      <c r="AZV115" s="1341"/>
      <c r="AZW115" s="1341"/>
      <c r="AZX115" s="1341"/>
      <c r="AZY115" s="1341"/>
      <c r="AZZ115" s="1341"/>
      <c r="BAA115" s="1341"/>
      <c r="BAB115" s="1341"/>
      <c r="BAC115" s="1341"/>
      <c r="BAD115" s="1341"/>
      <c r="BAE115" s="1341"/>
      <c r="BAF115" s="1341"/>
      <c r="BAG115" s="1341"/>
      <c r="BAH115" s="1341"/>
      <c r="BAI115" s="1341"/>
      <c r="BAJ115" s="1341"/>
      <c r="BAK115" s="1341"/>
      <c r="BAL115" s="1341"/>
      <c r="BAM115" s="1341"/>
      <c r="BAN115" s="1341"/>
      <c r="BAO115" s="1341"/>
      <c r="BAP115" s="1341"/>
      <c r="BAQ115" s="1341"/>
      <c r="BAR115" s="1341"/>
      <c r="BAS115" s="1341"/>
      <c r="BAT115" s="1341"/>
      <c r="BAU115" s="1341"/>
      <c r="BAV115" s="1341"/>
      <c r="BAW115" s="1341"/>
      <c r="BAX115" s="1341"/>
      <c r="BAY115" s="1341"/>
      <c r="BAZ115" s="1341"/>
      <c r="BBA115" s="1341"/>
      <c r="BBB115" s="1341"/>
      <c r="BBC115" s="1341"/>
      <c r="BBD115" s="1341"/>
      <c r="BBE115" s="1341"/>
      <c r="BBF115" s="1341"/>
      <c r="BBG115" s="1341"/>
      <c r="BBH115" s="1341"/>
      <c r="BBI115" s="1341"/>
      <c r="BBJ115" s="1341"/>
      <c r="BBK115" s="1341"/>
      <c r="BBL115" s="1341"/>
      <c r="BBM115" s="1341"/>
      <c r="BBN115" s="1341"/>
      <c r="BBO115" s="1341"/>
      <c r="BBP115" s="1341"/>
      <c r="BBQ115" s="1341"/>
      <c r="BBR115" s="1341"/>
      <c r="BBS115" s="1341"/>
      <c r="BBT115" s="1341"/>
      <c r="BBU115" s="1341"/>
      <c r="BBV115" s="1341"/>
      <c r="BBW115" s="1341"/>
      <c r="BBX115" s="1341"/>
      <c r="BBY115" s="1341"/>
      <c r="BBZ115" s="1341"/>
      <c r="BCA115" s="1341"/>
      <c r="BCB115" s="1341"/>
      <c r="BCC115" s="1341"/>
      <c r="BCD115" s="1341"/>
      <c r="BCE115" s="1341"/>
      <c r="BCF115" s="1341"/>
      <c r="BCG115" s="1341"/>
      <c r="BCH115" s="1341"/>
      <c r="BCI115" s="1341"/>
      <c r="BCJ115" s="1341"/>
      <c r="BCK115" s="1341"/>
      <c r="BCL115" s="1341"/>
      <c r="BCM115" s="1341"/>
      <c r="BCN115" s="1341"/>
      <c r="BCO115" s="1341"/>
      <c r="BCP115" s="1341"/>
      <c r="BCQ115" s="1341"/>
      <c r="BCR115" s="1341"/>
      <c r="BCS115" s="1341"/>
      <c r="BCT115" s="1341"/>
      <c r="BCU115" s="1341"/>
      <c r="BCV115" s="1341"/>
      <c r="BCW115" s="1341"/>
      <c r="BCX115" s="1341"/>
      <c r="BCY115" s="1341"/>
      <c r="BCZ115" s="1341"/>
      <c r="BDA115" s="1341"/>
      <c r="BDB115" s="1341"/>
      <c r="BDC115" s="1341"/>
      <c r="BDD115" s="1341"/>
      <c r="BDE115" s="1341"/>
      <c r="BDF115" s="1341"/>
      <c r="BDG115" s="1341"/>
      <c r="BDH115" s="1341"/>
      <c r="BDI115" s="1341"/>
      <c r="BDJ115" s="1341"/>
      <c r="BDK115" s="1341"/>
      <c r="BDL115" s="1341"/>
      <c r="BDM115" s="1341"/>
      <c r="BDN115" s="1341"/>
      <c r="BDO115" s="1341"/>
      <c r="BDP115" s="1341"/>
      <c r="BDQ115" s="1341"/>
      <c r="BDR115" s="1341"/>
      <c r="BDS115" s="1341"/>
      <c r="BDT115" s="1341"/>
      <c r="BDU115" s="1341"/>
      <c r="BDV115" s="1341"/>
      <c r="BDW115" s="1341"/>
      <c r="BDX115" s="1341"/>
      <c r="BDY115" s="1341"/>
      <c r="BDZ115" s="1341"/>
      <c r="BEA115" s="1341"/>
      <c r="BEB115" s="1341"/>
      <c r="BEC115" s="1341"/>
      <c r="BED115" s="1341"/>
      <c r="BEE115" s="1341"/>
      <c r="BEF115" s="1341"/>
      <c r="BEG115" s="1341"/>
      <c r="BEH115" s="1341"/>
      <c r="BEI115" s="1341"/>
      <c r="BEJ115" s="1341"/>
      <c r="BEK115" s="1341"/>
      <c r="BEL115" s="1341"/>
      <c r="BEM115" s="1341"/>
      <c r="BEN115" s="1341"/>
      <c r="BEO115" s="1341"/>
      <c r="BEP115" s="1341"/>
      <c r="BEQ115" s="1341"/>
      <c r="BER115" s="1341"/>
      <c r="BES115" s="1341"/>
      <c r="BET115" s="1341"/>
      <c r="BEU115" s="1341"/>
      <c r="BEV115" s="1341"/>
      <c r="BEW115" s="1341"/>
      <c r="BEX115" s="1341"/>
      <c r="BEY115" s="1341"/>
      <c r="BEZ115" s="1341"/>
      <c r="BFA115" s="1341"/>
      <c r="BFB115" s="1341"/>
      <c r="BFC115" s="1341"/>
      <c r="BFD115" s="1341"/>
      <c r="BFE115" s="1341"/>
      <c r="BFF115" s="1341"/>
      <c r="BFG115" s="1341"/>
      <c r="BFH115" s="1341"/>
      <c r="BFI115" s="1341"/>
      <c r="BFJ115" s="1341"/>
      <c r="BFK115" s="1341"/>
      <c r="BFL115" s="1341"/>
      <c r="BFM115" s="1341"/>
      <c r="BFN115" s="1341"/>
      <c r="BFO115" s="1341"/>
      <c r="BFP115" s="1341"/>
      <c r="BFQ115" s="1341"/>
      <c r="BFR115" s="1341"/>
      <c r="BFS115" s="1341"/>
      <c r="BFT115" s="1341"/>
      <c r="BFU115" s="1341"/>
      <c r="BFV115" s="1341"/>
      <c r="BFW115" s="1341"/>
      <c r="BFX115" s="1341"/>
      <c r="BFY115" s="1341"/>
      <c r="BFZ115" s="1341"/>
      <c r="BGA115" s="1341"/>
      <c r="BGB115" s="1341"/>
      <c r="BGC115" s="1341"/>
      <c r="BGD115" s="1341"/>
      <c r="BGE115" s="1341"/>
      <c r="BGF115" s="1341"/>
      <c r="BGG115" s="1341"/>
      <c r="BGH115" s="1341"/>
      <c r="BGI115" s="1341"/>
      <c r="BGJ115" s="1341"/>
      <c r="BGK115" s="1341"/>
      <c r="BGL115" s="1341"/>
      <c r="BGM115" s="1341"/>
      <c r="BGN115" s="1341"/>
      <c r="BGO115" s="1341"/>
      <c r="BGP115" s="1341"/>
      <c r="BGQ115" s="1341"/>
      <c r="BGR115" s="1341"/>
      <c r="BGS115" s="1341"/>
      <c r="BGT115" s="1341"/>
      <c r="BGU115" s="1341"/>
      <c r="BGV115" s="1341"/>
      <c r="BGW115" s="1341"/>
      <c r="BGX115" s="1341"/>
      <c r="BGY115" s="1341"/>
      <c r="BGZ115" s="1341"/>
      <c r="BHA115" s="1341"/>
      <c r="BHB115" s="1341"/>
      <c r="BHC115" s="1341"/>
      <c r="BHD115" s="1341"/>
      <c r="BHE115" s="1341"/>
      <c r="BHF115" s="1341"/>
      <c r="BHG115" s="1341"/>
      <c r="BHH115" s="1341"/>
      <c r="BHI115" s="1341"/>
      <c r="BHJ115" s="1341"/>
      <c r="BHK115" s="1341"/>
      <c r="BHL115" s="1341"/>
      <c r="BHM115" s="1341"/>
      <c r="BHN115" s="1341"/>
      <c r="BHO115" s="1341"/>
      <c r="BHP115" s="1341"/>
      <c r="BHQ115" s="1341"/>
      <c r="BHR115" s="1341"/>
      <c r="BHS115" s="1341"/>
      <c r="BHT115" s="1341"/>
      <c r="BHU115" s="1341"/>
      <c r="BHV115" s="1341"/>
      <c r="BHW115" s="1341"/>
      <c r="BHX115" s="1341"/>
      <c r="BHY115" s="1341"/>
      <c r="BHZ115" s="1341"/>
      <c r="BIA115" s="1341"/>
      <c r="BIB115" s="1341"/>
      <c r="BIC115" s="1341"/>
      <c r="BID115" s="1341"/>
      <c r="BIE115" s="1341"/>
      <c r="BIF115" s="1341"/>
      <c r="BIG115" s="1341"/>
      <c r="BIH115" s="1341"/>
      <c r="BII115" s="1341"/>
      <c r="BIJ115" s="1341"/>
      <c r="BIK115" s="1341"/>
      <c r="BIL115" s="1341"/>
      <c r="BIM115" s="1341"/>
      <c r="BIN115" s="1341"/>
      <c r="BIO115" s="1341"/>
      <c r="BIP115" s="1341"/>
      <c r="BIQ115" s="1341"/>
      <c r="BIR115" s="1341"/>
      <c r="BIS115" s="1341"/>
      <c r="BIT115" s="1341"/>
      <c r="BIU115" s="1341"/>
      <c r="BIV115" s="1341"/>
      <c r="BIW115" s="1341"/>
      <c r="BIX115" s="1341"/>
      <c r="BIY115" s="1341"/>
      <c r="BIZ115" s="1341"/>
      <c r="BJA115" s="1341"/>
      <c r="BJB115" s="1341"/>
      <c r="BJC115" s="1341"/>
      <c r="BJD115" s="1341"/>
      <c r="BJE115" s="1341"/>
      <c r="BJF115" s="1341"/>
      <c r="BJG115" s="1341"/>
      <c r="BJH115" s="1341"/>
      <c r="BJI115" s="1341"/>
      <c r="BJJ115" s="1341"/>
      <c r="BJK115" s="1341"/>
      <c r="BJL115" s="1341"/>
      <c r="BJM115" s="1341"/>
      <c r="BJN115" s="1341"/>
      <c r="BJO115" s="1341"/>
      <c r="BJP115" s="1341"/>
      <c r="BJQ115" s="1341"/>
      <c r="BJR115" s="1341"/>
      <c r="BJS115" s="1341"/>
      <c r="BJT115" s="1341"/>
      <c r="BJU115" s="1341"/>
      <c r="BJV115" s="1341"/>
      <c r="BJW115" s="1341"/>
      <c r="BJX115" s="1341"/>
      <c r="BJY115" s="1341"/>
      <c r="BJZ115" s="1341"/>
      <c r="BKA115" s="1341"/>
      <c r="BKB115" s="1341"/>
      <c r="BKC115" s="1341"/>
      <c r="BKD115" s="1341"/>
      <c r="BKE115" s="1341"/>
      <c r="BKF115" s="1341"/>
      <c r="BKG115" s="1341"/>
      <c r="BKH115" s="1341"/>
      <c r="BKI115" s="1341"/>
      <c r="BKJ115" s="1341"/>
      <c r="BKK115" s="1341"/>
      <c r="BKL115" s="1341"/>
      <c r="BKM115" s="1341"/>
      <c r="BKN115" s="1341"/>
      <c r="BKO115" s="1341"/>
      <c r="BKP115" s="1341"/>
      <c r="BKQ115" s="1341"/>
      <c r="BKR115" s="1341"/>
      <c r="BKS115" s="1341"/>
      <c r="BKT115" s="1341"/>
      <c r="BKU115" s="1341"/>
      <c r="BKV115" s="1341"/>
      <c r="BKW115" s="1341"/>
      <c r="BKX115" s="1341"/>
      <c r="BKY115" s="1341"/>
      <c r="BKZ115" s="1341"/>
      <c r="BLA115" s="1341"/>
      <c r="BLB115" s="1341"/>
      <c r="BLC115" s="1341"/>
      <c r="BLD115" s="1341"/>
      <c r="BLE115" s="1341"/>
      <c r="BLF115" s="1341"/>
      <c r="BLG115" s="1341"/>
      <c r="BLH115" s="1341"/>
      <c r="BLI115" s="1341"/>
      <c r="BLJ115" s="1341"/>
      <c r="BLK115" s="1341"/>
      <c r="BLL115" s="1341"/>
      <c r="BLM115" s="1341"/>
      <c r="BLN115" s="1341"/>
      <c r="BLO115" s="1341"/>
      <c r="BLP115" s="1341"/>
      <c r="BLQ115" s="1341"/>
      <c r="BLR115" s="1341"/>
      <c r="BLS115" s="1341"/>
      <c r="BLT115" s="1341"/>
      <c r="BLU115" s="1341"/>
      <c r="BLV115" s="1341"/>
      <c r="BLW115" s="1341"/>
      <c r="BLX115" s="1341"/>
      <c r="BLY115" s="1341"/>
      <c r="BLZ115" s="1341"/>
      <c r="BMA115" s="1341"/>
      <c r="BMB115" s="1341"/>
      <c r="BMC115" s="1341"/>
      <c r="BMD115" s="1341"/>
      <c r="BME115" s="1341"/>
      <c r="BMF115" s="1341"/>
      <c r="BMG115" s="1341"/>
      <c r="BMH115" s="1341"/>
      <c r="BMI115" s="1341"/>
      <c r="BMJ115" s="1341"/>
      <c r="BMK115" s="1341"/>
      <c r="BML115" s="1341"/>
      <c r="BMM115" s="1341"/>
      <c r="BMN115" s="1341"/>
      <c r="BMO115" s="1341"/>
      <c r="BMP115" s="1341"/>
      <c r="BMQ115" s="1341"/>
      <c r="BMR115" s="1341"/>
      <c r="BMS115" s="1341"/>
      <c r="BMT115" s="1341"/>
      <c r="BMU115" s="1341"/>
      <c r="BMV115" s="1341"/>
      <c r="BMW115" s="1341"/>
      <c r="BMX115" s="1341"/>
      <c r="BMY115" s="1341"/>
      <c r="BMZ115" s="1341"/>
      <c r="BNA115" s="1341"/>
      <c r="BNB115" s="1341"/>
      <c r="BNC115" s="1341"/>
      <c r="BND115" s="1341"/>
      <c r="BNE115" s="1341"/>
      <c r="BNF115" s="1341"/>
      <c r="BNG115" s="1341"/>
      <c r="BNH115" s="1341"/>
      <c r="BNI115" s="1341"/>
      <c r="BNJ115" s="1341"/>
      <c r="BNK115" s="1341"/>
      <c r="BNL115" s="1341"/>
      <c r="BNM115" s="1341"/>
      <c r="BNN115" s="1341"/>
      <c r="BNO115" s="1341"/>
      <c r="BNP115" s="1341"/>
      <c r="BNQ115" s="1341"/>
      <c r="BNR115" s="1341"/>
      <c r="BNS115" s="1341"/>
      <c r="BNT115" s="1341"/>
      <c r="BNU115" s="1341"/>
      <c r="BNV115" s="1341"/>
      <c r="BNW115" s="1341"/>
      <c r="BNX115" s="1341"/>
      <c r="BNY115" s="1341"/>
      <c r="BNZ115" s="1341"/>
      <c r="BOA115" s="1341"/>
      <c r="BOB115" s="1341"/>
      <c r="BOC115" s="1341"/>
      <c r="BOD115" s="1341"/>
      <c r="BOE115" s="1341"/>
      <c r="BOF115" s="1341"/>
      <c r="BOG115" s="1341"/>
      <c r="BOH115" s="1341"/>
      <c r="BOI115" s="1341"/>
      <c r="BOJ115" s="1341"/>
      <c r="BOK115" s="1341"/>
      <c r="BOL115" s="1341"/>
      <c r="BOM115" s="1341"/>
      <c r="BON115" s="1341"/>
      <c r="BOO115" s="1341"/>
      <c r="BOP115" s="1341"/>
      <c r="BOQ115" s="1341"/>
      <c r="BOR115" s="1341"/>
      <c r="BOS115" s="1341"/>
      <c r="BOT115" s="1341"/>
      <c r="BOU115" s="1341"/>
      <c r="BOV115" s="1341"/>
      <c r="BOW115" s="1341"/>
      <c r="BOX115" s="1341"/>
      <c r="BOY115" s="1341"/>
      <c r="BOZ115" s="1341"/>
      <c r="BPA115" s="1341"/>
      <c r="BPB115" s="1341"/>
      <c r="BPC115" s="1341"/>
      <c r="BPD115" s="1341"/>
      <c r="BPE115" s="1341"/>
      <c r="BPF115" s="1341"/>
      <c r="BPG115" s="1341"/>
      <c r="BPH115" s="1341"/>
      <c r="BPI115" s="1341"/>
      <c r="BPJ115" s="1341"/>
      <c r="BPK115" s="1341"/>
      <c r="BPL115" s="1341"/>
      <c r="BPM115" s="1341"/>
      <c r="BPN115" s="1341"/>
      <c r="BPO115" s="1341"/>
      <c r="BPP115" s="1341"/>
      <c r="BPQ115" s="1341"/>
      <c r="BPR115" s="1341"/>
      <c r="BPS115" s="1341"/>
      <c r="BPT115" s="1341"/>
      <c r="BPU115" s="1341"/>
      <c r="BPV115" s="1341"/>
      <c r="BPW115" s="1341"/>
      <c r="BPX115" s="1341"/>
      <c r="BPY115" s="1341"/>
      <c r="BPZ115" s="1341"/>
      <c r="BQA115" s="1341"/>
      <c r="BQB115" s="1341"/>
      <c r="BQC115" s="1341"/>
      <c r="BQD115" s="1341"/>
      <c r="BQE115" s="1341"/>
      <c r="BQF115" s="1341"/>
      <c r="BQG115" s="1341"/>
      <c r="BQH115" s="1341"/>
      <c r="BQI115" s="1341"/>
      <c r="BQJ115" s="1341"/>
      <c r="BQK115" s="1341"/>
      <c r="BQL115" s="1341"/>
      <c r="BQM115" s="1341"/>
      <c r="BQN115" s="1341"/>
      <c r="BQO115" s="1341"/>
      <c r="BQP115" s="1341"/>
      <c r="BQQ115" s="1341"/>
      <c r="BQR115" s="1341"/>
      <c r="BQS115" s="1341"/>
      <c r="BQT115" s="1341"/>
      <c r="BQU115" s="1341"/>
      <c r="BQV115" s="1341"/>
      <c r="BQW115" s="1341"/>
      <c r="BQX115" s="1341"/>
      <c r="BQY115" s="1341"/>
      <c r="BQZ115" s="1341"/>
      <c r="BRA115" s="1341"/>
      <c r="BRB115" s="1341"/>
      <c r="BRC115" s="1341"/>
      <c r="BRD115" s="1341"/>
      <c r="BRE115" s="1341"/>
      <c r="BRF115" s="1341"/>
      <c r="BRG115" s="1341"/>
      <c r="BRH115" s="1341"/>
      <c r="BRI115" s="1341"/>
      <c r="BRJ115" s="1341"/>
      <c r="BRK115" s="1341"/>
      <c r="BRL115" s="1341"/>
      <c r="BRM115" s="1341"/>
      <c r="BRN115" s="1341"/>
      <c r="BRO115" s="1341"/>
      <c r="BRP115" s="1341"/>
      <c r="BRQ115" s="1341"/>
      <c r="BRR115" s="1341"/>
      <c r="BRS115" s="1341"/>
      <c r="BRT115" s="1341"/>
      <c r="BRU115" s="1341"/>
      <c r="BRV115" s="1341"/>
      <c r="BRW115" s="1341"/>
      <c r="BRX115" s="1341"/>
      <c r="BRY115" s="1341"/>
      <c r="BRZ115" s="1341"/>
      <c r="BSA115" s="1341"/>
      <c r="BSB115" s="1341"/>
      <c r="BSC115" s="1341"/>
      <c r="BSD115" s="1341"/>
      <c r="BSE115" s="1341"/>
      <c r="BSF115" s="1341"/>
      <c r="BSG115" s="1341"/>
      <c r="BSH115" s="1341"/>
      <c r="BSI115" s="1341"/>
      <c r="BSJ115" s="1341"/>
      <c r="BSK115" s="1341"/>
      <c r="BSL115" s="1341"/>
      <c r="BSM115" s="1341"/>
      <c r="BSN115" s="1341"/>
      <c r="BSO115" s="1341"/>
      <c r="BSP115" s="1341"/>
      <c r="BSQ115" s="1341"/>
      <c r="BSR115" s="1341"/>
      <c r="BSS115" s="1341"/>
      <c r="BST115" s="1341"/>
      <c r="BSU115" s="1341"/>
      <c r="BSV115" s="1341"/>
      <c r="BSW115" s="1341"/>
      <c r="BSX115" s="1341"/>
      <c r="BSY115" s="1341"/>
      <c r="BSZ115" s="1341"/>
      <c r="BTA115" s="1341"/>
      <c r="BTB115" s="1341"/>
      <c r="BTC115" s="1341"/>
      <c r="BTD115" s="1341"/>
      <c r="BTE115" s="1341"/>
      <c r="BTF115" s="1341"/>
      <c r="BTG115" s="1341"/>
      <c r="BTH115" s="1341"/>
      <c r="BTI115" s="1341"/>
      <c r="BTJ115" s="1341"/>
      <c r="BTK115" s="1341"/>
      <c r="BTL115" s="1341"/>
      <c r="BTM115" s="1341"/>
      <c r="BTN115" s="1341"/>
      <c r="BTO115" s="1341"/>
      <c r="BTP115" s="1341"/>
      <c r="BTQ115" s="1341"/>
      <c r="BTR115" s="1341"/>
      <c r="BTS115" s="1341"/>
      <c r="BTT115" s="1341"/>
      <c r="BTU115" s="1341"/>
      <c r="BTV115" s="1341"/>
      <c r="BTW115" s="1341"/>
      <c r="BTX115" s="1341"/>
      <c r="BTY115" s="1341"/>
      <c r="BTZ115" s="1341"/>
      <c r="BUA115" s="1341"/>
      <c r="BUB115" s="1341"/>
      <c r="BUC115" s="1341"/>
      <c r="BUD115" s="1341"/>
      <c r="BUE115" s="1341"/>
      <c r="BUF115" s="1341"/>
      <c r="BUG115" s="1341"/>
      <c r="BUH115" s="1341"/>
      <c r="BUI115" s="1341"/>
      <c r="BUJ115" s="1341"/>
      <c r="BUK115" s="1341"/>
      <c r="BUL115" s="1341"/>
      <c r="BUM115" s="1341"/>
      <c r="BUN115" s="1341"/>
      <c r="BUO115" s="1341"/>
      <c r="BUP115" s="1341"/>
      <c r="BUQ115" s="1341"/>
      <c r="BUR115" s="1341"/>
      <c r="BUS115" s="1341"/>
      <c r="BUT115" s="1341"/>
      <c r="BUU115" s="1341"/>
      <c r="BUV115" s="1341"/>
      <c r="BUW115" s="1341"/>
      <c r="BUX115" s="1341"/>
      <c r="BUY115" s="1341"/>
      <c r="BUZ115" s="1341"/>
      <c r="BVA115" s="1341"/>
      <c r="BVB115" s="1341"/>
      <c r="BVC115" s="1341"/>
      <c r="BVD115" s="1341"/>
      <c r="BVE115" s="1341"/>
      <c r="BVF115" s="1341"/>
      <c r="BVG115" s="1341"/>
      <c r="BVH115" s="1341"/>
      <c r="BVI115" s="1341"/>
      <c r="BVJ115" s="1341"/>
      <c r="BVK115" s="1341"/>
      <c r="BVL115" s="1341"/>
      <c r="BVM115" s="1341"/>
      <c r="BVN115" s="1341"/>
      <c r="BVO115" s="1341"/>
      <c r="BVP115" s="1341"/>
      <c r="BVQ115" s="1341"/>
      <c r="BVR115" s="1341"/>
      <c r="BVS115" s="1341"/>
      <c r="BVT115" s="1341"/>
      <c r="BVU115" s="1341"/>
      <c r="BVV115" s="1341"/>
      <c r="BVW115" s="1341"/>
      <c r="BVX115" s="1341"/>
      <c r="BVY115" s="1341"/>
      <c r="BVZ115" s="1341"/>
      <c r="BWA115" s="1341"/>
      <c r="BWB115" s="1341"/>
      <c r="BWC115" s="1341"/>
      <c r="BWD115" s="1341"/>
      <c r="BWE115" s="1341"/>
      <c r="BWF115" s="1341"/>
      <c r="BWG115" s="1341"/>
      <c r="BWH115" s="1341"/>
      <c r="BWI115" s="1341"/>
      <c r="BWJ115" s="1341"/>
      <c r="BWK115" s="1341"/>
      <c r="BWL115" s="1341"/>
      <c r="BWM115" s="1341"/>
      <c r="BWN115" s="1341"/>
      <c r="BWO115" s="1341"/>
      <c r="BWP115" s="1341"/>
      <c r="BWQ115" s="1341"/>
      <c r="BWR115" s="1341"/>
      <c r="BWS115" s="1341"/>
      <c r="BWT115" s="1341"/>
      <c r="BWU115" s="1341"/>
      <c r="BWV115" s="1341"/>
      <c r="BWW115" s="1341"/>
      <c r="BWX115" s="1341"/>
      <c r="BWY115" s="1341"/>
      <c r="BWZ115" s="1341"/>
      <c r="BXA115" s="1341"/>
      <c r="BXB115" s="1341"/>
      <c r="BXC115" s="1341"/>
      <c r="BXD115" s="1341"/>
      <c r="BXE115" s="1341"/>
      <c r="BXF115" s="1341"/>
      <c r="BXG115" s="1341"/>
      <c r="BXH115" s="1341"/>
      <c r="BXI115" s="1341"/>
      <c r="BXJ115" s="1341"/>
      <c r="BXK115" s="1341"/>
      <c r="BXL115" s="1341"/>
      <c r="BXM115" s="1341"/>
      <c r="BXN115" s="1341"/>
      <c r="BXO115" s="1341"/>
      <c r="BXP115" s="1341"/>
      <c r="BXQ115" s="1341"/>
      <c r="BXR115" s="1341"/>
      <c r="BXS115" s="1341"/>
      <c r="BXT115" s="1341"/>
      <c r="BXU115" s="1341"/>
      <c r="BXV115" s="1341"/>
      <c r="BXW115" s="1341"/>
      <c r="BXX115" s="1341"/>
      <c r="BXY115" s="1341"/>
      <c r="BXZ115" s="1341"/>
      <c r="BYA115" s="1341"/>
      <c r="BYB115" s="1341"/>
      <c r="BYC115" s="1341"/>
      <c r="BYD115" s="1341"/>
      <c r="BYE115" s="1341"/>
      <c r="BYF115" s="1341"/>
      <c r="BYG115" s="1341"/>
      <c r="BYH115" s="1341"/>
      <c r="BYI115" s="1341"/>
      <c r="BYJ115" s="1341"/>
      <c r="BYK115" s="1341"/>
      <c r="BYL115" s="1341"/>
      <c r="BYM115" s="1341"/>
      <c r="BYN115" s="1341"/>
      <c r="BYO115" s="1341"/>
      <c r="BYP115" s="1341"/>
      <c r="BYQ115" s="1341"/>
      <c r="BYR115" s="1341"/>
      <c r="BYS115" s="1341"/>
      <c r="BYT115" s="1341"/>
      <c r="BYU115" s="1341"/>
      <c r="BYV115" s="1341"/>
      <c r="BYW115" s="1341"/>
      <c r="BYX115" s="1341"/>
      <c r="BYY115" s="1341"/>
      <c r="BYZ115" s="1341"/>
      <c r="BZA115" s="1341"/>
      <c r="BZB115" s="1341"/>
      <c r="BZC115" s="1341"/>
      <c r="BZD115" s="1341"/>
      <c r="BZE115" s="1341"/>
      <c r="BZF115" s="1341"/>
      <c r="BZG115" s="1341"/>
      <c r="BZH115" s="1341"/>
      <c r="BZI115" s="1341"/>
      <c r="BZJ115" s="1341"/>
      <c r="BZK115" s="1341"/>
      <c r="BZL115" s="1341"/>
      <c r="BZM115" s="1341"/>
      <c r="BZN115" s="1341"/>
      <c r="BZO115" s="1341"/>
      <c r="BZP115" s="1341"/>
      <c r="BZQ115" s="1341"/>
      <c r="BZR115" s="1341"/>
      <c r="BZS115" s="1341"/>
      <c r="BZT115" s="1341"/>
      <c r="BZU115" s="1341"/>
      <c r="BZV115" s="1341"/>
      <c r="BZW115" s="1341"/>
      <c r="BZX115" s="1341"/>
      <c r="BZY115" s="1341"/>
      <c r="BZZ115" s="1341"/>
      <c r="CAA115" s="1341"/>
      <c r="CAB115" s="1341"/>
      <c r="CAC115" s="1341"/>
      <c r="CAD115" s="1341"/>
      <c r="CAE115" s="1341"/>
      <c r="CAF115" s="1341"/>
      <c r="CAG115" s="1341"/>
      <c r="CAH115" s="1341"/>
      <c r="CAI115" s="1341"/>
      <c r="CAJ115" s="1341"/>
      <c r="CAK115" s="1341"/>
      <c r="CAL115" s="1341"/>
      <c r="CAM115" s="1341"/>
      <c r="CAN115" s="1341"/>
      <c r="CAO115" s="1341"/>
      <c r="CAP115" s="1341"/>
      <c r="CAQ115" s="1341"/>
      <c r="CAR115" s="1341"/>
      <c r="CAS115" s="1341"/>
      <c r="CAT115" s="1341"/>
      <c r="CAU115" s="1341"/>
      <c r="CAV115" s="1341"/>
      <c r="CAW115" s="1341"/>
      <c r="CAX115" s="1341"/>
      <c r="CAY115" s="1341"/>
      <c r="CAZ115" s="1341"/>
      <c r="CBA115" s="1341"/>
      <c r="CBB115" s="1341"/>
      <c r="CBC115" s="1341"/>
      <c r="CBD115" s="1341"/>
      <c r="CBE115" s="1341"/>
      <c r="CBF115" s="1341"/>
      <c r="CBG115" s="1341"/>
      <c r="CBH115" s="1341"/>
      <c r="CBI115" s="1341"/>
      <c r="CBJ115" s="1341"/>
      <c r="CBK115" s="1341"/>
      <c r="CBL115" s="1341"/>
      <c r="CBM115" s="1341"/>
      <c r="CBN115" s="1341"/>
      <c r="CBO115" s="1341"/>
      <c r="CBP115" s="1341"/>
      <c r="CBQ115" s="1341"/>
      <c r="CBR115" s="1341"/>
      <c r="CBS115" s="1341"/>
      <c r="CBT115" s="1341"/>
      <c r="CBU115" s="1341"/>
      <c r="CBV115" s="1341"/>
      <c r="CBW115" s="1341"/>
      <c r="CBX115" s="1341"/>
      <c r="CBY115" s="1341"/>
      <c r="CBZ115" s="1341"/>
      <c r="CCA115" s="1341"/>
      <c r="CCB115" s="1341"/>
      <c r="CCC115" s="1341"/>
      <c r="CCD115" s="1341"/>
      <c r="CCE115" s="1341"/>
      <c r="CCF115" s="1341"/>
      <c r="CCG115" s="1341"/>
      <c r="CCH115" s="1341"/>
      <c r="CCI115" s="1341"/>
      <c r="CCJ115" s="1341"/>
      <c r="CCK115" s="1341"/>
      <c r="CCL115" s="1341"/>
      <c r="CCM115" s="1341"/>
      <c r="CCN115" s="1341"/>
      <c r="CCO115" s="1341"/>
      <c r="CCP115" s="1341"/>
      <c r="CCQ115" s="1341"/>
      <c r="CCR115" s="1341"/>
      <c r="CCS115" s="1341"/>
      <c r="CCT115" s="1341"/>
      <c r="CCU115" s="1341"/>
      <c r="CCV115" s="1341"/>
      <c r="CCW115" s="1341"/>
      <c r="CCX115" s="1341"/>
      <c r="CCY115" s="1341"/>
      <c r="CCZ115" s="1341"/>
      <c r="CDA115" s="1341"/>
      <c r="CDB115" s="1341"/>
      <c r="CDC115" s="1341"/>
      <c r="CDD115" s="1341"/>
      <c r="CDE115" s="1341"/>
      <c r="CDF115" s="1341"/>
      <c r="CDG115" s="1341"/>
      <c r="CDH115" s="1341"/>
      <c r="CDI115" s="1341"/>
      <c r="CDJ115" s="1341"/>
      <c r="CDK115" s="1341"/>
      <c r="CDL115" s="1341"/>
      <c r="CDM115" s="1341"/>
      <c r="CDN115" s="1341"/>
      <c r="CDO115" s="1341"/>
      <c r="CDP115" s="1341"/>
      <c r="CDQ115" s="1341"/>
      <c r="CDR115" s="1341"/>
      <c r="CDS115" s="1341"/>
      <c r="CDT115" s="1341"/>
      <c r="CDU115" s="1341"/>
      <c r="CDV115" s="1341"/>
      <c r="CDW115" s="1341"/>
      <c r="CDX115" s="1341"/>
      <c r="CDY115" s="1341"/>
      <c r="CDZ115" s="1341"/>
      <c r="CEA115" s="1341"/>
      <c r="CEB115" s="1341"/>
      <c r="CEC115" s="1341"/>
      <c r="CED115" s="1341"/>
      <c r="CEE115" s="1341"/>
      <c r="CEF115" s="1341"/>
      <c r="CEG115" s="1341"/>
      <c r="CEH115" s="1341"/>
      <c r="CEI115" s="1341"/>
      <c r="CEJ115" s="1341"/>
      <c r="CEK115" s="1341"/>
      <c r="CEL115" s="1341"/>
      <c r="CEM115" s="1341"/>
      <c r="CEN115" s="1341"/>
      <c r="CEO115" s="1341"/>
      <c r="CEP115" s="1341"/>
      <c r="CEQ115" s="1341"/>
      <c r="CER115" s="1341"/>
      <c r="CES115" s="1341"/>
      <c r="CET115" s="1341"/>
      <c r="CEU115" s="1341"/>
      <c r="CEV115" s="1341"/>
      <c r="CEW115" s="1341"/>
      <c r="CEX115" s="1341"/>
      <c r="CEY115" s="1341"/>
      <c r="CEZ115" s="1341"/>
      <c r="CFA115" s="1341"/>
      <c r="CFB115" s="1341"/>
      <c r="CFC115" s="1341"/>
      <c r="CFD115" s="1341"/>
      <c r="CFE115" s="1341"/>
      <c r="CFF115" s="1341"/>
      <c r="CFG115" s="1341"/>
      <c r="CFH115" s="1341"/>
      <c r="CFI115" s="1341"/>
      <c r="CFJ115" s="1341"/>
      <c r="CFK115" s="1341"/>
      <c r="CFL115" s="1341"/>
      <c r="CFM115" s="1341"/>
      <c r="CFN115" s="1341"/>
      <c r="CFO115" s="1341"/>
      <c r="CFP115" s="1341"/>
      <c r="CFQ115" s="1341"/>
      <c r="CFR115" s="1341"/>
      <c r="CFS115" s="1341"/>
      <c r="CFT115" s="1341"/>
      <c r="CFU115" s="1341"/>
      <c r="CFV115" s="1341"/>
      <c r="CFW115" s="1341"/>
      <c r="CFX115" s="1341"/>
      <c r="CFY115" s="1341"/>
      <c r="CFZ115" s="1341"/>
      <c r="CGA115" s="1341"/>
      <c r="CGB115" s="1341"/>
      <c r="CGC115" s="1341"/>
      <c r="CGD115" s="1341"/>
      <c r="CGE115" s="1341"/>
      <c r="CGF115" s="1341"/>
      <c r="CGG115" s="1341"/>
      <c r="CGH115" s="1341"/>
      <c r="CGI115" s="1341"/>
      <c r="CGJ115" s="1341"/>
      <c r="CGK115" s="1341"/>
      <c r="CGL115" s="1341"/>
      <c r="CGM115" s="1341"/>
      <c r="CGN115" s="1341"/>
      <c r="CGO115" s="1341"/>
      <c r="CGP115" s="1341"/>
      <c r="CGQ115" s="1341"/>
      <c r="CGR115" s="1341"/>
      <c r="CGS115" s="1341"/>
      <c r="CGT115" s="1341"/>
      <c r="CGU115" s="1341"/>
      <c r="CGV115" s="1341"/>
      <c r="CGW115" s="1341"/>
      <c r="CGX115" s="1341"/>
      <c r="CGY115" s="1341"/>
      <c r="CGZ115" s="1341"/>
      <c r="CHA115" s="1341"/>
      <c r="CHB115" s="1341"/>
      <c r="CHC115" s="1341"/>
      <c r="CHD115" s="1341"/>
      <c r="CHE115" s="1341"/>
      <c r="CHF115" s="1341"/>
      <c r="CHG115" s="1341"/>
      <c r="CHH115" s="1341"/>
      <c r="CHI115" s="1341"/>
      <c r="CHJ115" s="1341"/>
      <c r="CHK115" s="1341"/>
      <c r="CHL115" s="1341"/>
      <c r="CHM115" s="1341"/>
      <c r="CHN115" s="1341"/>
      <c r="CHO115" s="1341"/>
      <c r="CHP115" s="1341"/>
      <c r="CHQ115" s="1341"/>
      <c r="CHR115" s="1341"/>
      <c r="CHS115" s="1341"/>
      <c r="CHT115" s="1341"/>
      <c r="CHU115" s="1341"/>
      <c r="CHV115" s="1341"/>
      <c r="CHW115" s="1341"/>
      <c r="CHX115" s="1341"/>
      <c r="CHY115" s="1341"/>
      <c r="CHZ115" s="1341"/>
      <c r="CIA115" s="1341"/>
      <c r="CIB115" s="1341"/>
      <c r="CIC115" s="1341"/>
      <c r="CID115" s="1341"/>
      <c r="CIE115" s="1341"/>
      <c r="CIF115" s="1341"/>
      <c r="CIG115" s="1341"/>
      <c r="CIH115" s="1341"/>
      <c r="CII115" s="1341"/>
      <c r="CIJ115" s="1341"/>
      <c r="CIK115" s="1341"/>
      <c r="CIL115" s="1341"/>
      <c r="CIM115" s="1341"/>
      <c r="CIN115" s="1341"/>
      <c r="CIO115" s="1341"/>
      <c r="CIP115" s="1341"/>
      <c r="CIQ115" s="1341"/>
      <c r="CIR115" s="1341"/>
      <c r="CIS115" s="1341"/>
      <c r="CIT115" s="1341"/>
      <c r="CIU115" s="1341"/>
      <c r="CIV115" s="1341"/>
      <c r="CIW115" s="1341"/>
      <c r="CIX115" s="1341"/>
      <c r="CIY115" s="1341"/>
      <c r="CIZ115" s="1341"/>
      <c r="CJA115" s="1341"/>
      <c r="CJB115" s="1341"/>
      <c r="CJC115" s="1341"/>
      <c r="CJD115" s="1341"/>
      <c r="CJE115" s="1341"/>
      <c r="CJF115" s="1341"/>
      <c r="CJG115" s="1341"/>
      <c r="CJH115" s="1341"/>
      <c r="CJI115" s="1341"/>
      <c r="CJJ115" s="1341"/>
      <c r="CJK115" s="1341"/>
      <c r="CJL115" s="1341"/>
      <c r="CJM115" s="1341"/>
      <c r="CJN115" s="1341"/>
      <c r="CJO115" s="1341"/>
      <c r="CJP115" s="1341"/>
      <c r="CJQ115" s="1341"/>
      <c r="CJR115" s="1341"/>
      <c r="CJS115" s="1341"/>
      <c r="CJT115" s="1341"/>
      <c r="CJU115" s="1341"/>
      <c r="CJV115" s="1341"/>
      <c r="CJW115" s="1341"/>
      <c r="CJX115" s="1341"/>
      <c r="CJY115" s="1341"/>
      <c r="CJZ115" s="1341"/>
      <c r="CKA115" s="1341"/>
      <c r="CKB115" s="1341"/>
      <c r="CKC115" s="1341"/>
      <c r="CKD115" s="1341"/>
      <c r="CKE115" s="1341"/>
      <c r="CKF115" s="1341"/>
      <c r="CKG115" s="1341"/>
      <c r="CKH115" s="1341"/>
      <c r="CKI115" s="1341"/>
      <c r="CKJ115" s="1341"/>
      <c r="CKK115" s="1341"/>
      <c r="CKL115" s="1341"/>
      <c r="CKM115" s="1341"/>
      <c r="CKN115" s="1341"/>
      <c r="CKO115" s="1341"/>
      <c r="CKP115" s="1341"/>
      <c r="CKQ115" s="1341"/>
      <c r="CKR115" s="1341"/>
      <c r="CKS115" s="1341"/>
      <c r="CKT115" s="1341"/>
      <c r="CKU115" s="1341"/>
      <c r="CKV115" s="1341"/>
      <c r="CKW115" s="1341"/>
      <c r="CKX115" s="1341"/>
      <c r="CKY115" s="1341"/>
      <c r="CKZ115" s="1341"/>
      <c r="CLA115" s="1341"/>
      <c r="CLB115" s="1341"/>
      <c r="CLC115" s="1341"/>
      <c r="CLD115" s="1341"/>
      <c r="CLE115" s="1341"/>
      <c r="CLF115" s="1341"/>
      <c r="CLG115" s="1341"/>
      <c r="CLH115" s="1341"/>
      <c r="CLI115" s="1341"/>
      <c r="CLJ115" s="1341"/>
      <c r="CLK115" s="1341"/>
      <c r="CLL115" s="1341"/>
      <c r="CLM115" s="1341"/>
      <c r="CLN115" s="1341"/>
      <c r="CLO115" s="1341"/>
      <c r="CLP115" s="1341"/>
      <c r="CLQ115" s="1341"/>
      <c r="CLR115" s="1341"/>
      <c r="CLS115" s="1341"/>
      <c r="CLT115" s="1341"/>
      <c r="CLU115" s="1341"/>
      <c r="CLV115" s="1341"/>
      <c r="CLW115" s="1341"/>
      <c r="CLX115" s="1341"/>
      <c r="CLY115" s="1341"/>
      <c r="CLZ115" s="1341"/>
      <c r="CMA115" s="1341"/>
      <c r="CMB115" s="1341"/>
      <c r="CMC115" s="1341"/>
      <c r="CMD115" s="1341"/>
      <c r="CME115" s="1341"/>
      <c r="CMF115" s="1341"/>
      <c r="CMG115" s="1341"/>
      <c r="CMH115" s="1341"/>
      <c r="CMI115" s="1341"/>
      <c r="CMJ115" s="1341"/>
      <c r="CMK115" s="1341"/>
      <c r="CML115" s="1341"/>
      <c r="CMM115" s="1341"/>
      <c r="CMN115" s="1341"/>
      <c r="CMO115" s="1341"/>
      <c r="CMP115" s="1341"/>
      <c r="CMQ115" s="1341"/>
      <c r="CMR115" s="1341"/>
      <c r="CMS115" s="1341"/>
      <c r="CMT115" s="1341"/>
      <c r="CMU115" s="1341"/>
      <c r="CMV115" s="1341"/>
      <c r="CMW115" s="1341"/>
      <c r="CMX115" s="1341"/>
      <c r="CMY115" s="1341"/>
      <c r="CMZ115" s="1341"/>
      <c r="CNA115" s="1341"/>
      <c r="CNB115" s="1341"/>
      <c r="CNC115" s="1341"/>
      <c r="CND115" s="1341"/>
      <c r="CNE115" s="1341"/>
      <c r="CNF115" s="1341"/>
      <c r="CNG115" s="1341"/>
      <c r="CNH115" s="1341"/>
      <c r="CNI115" s="1341"/>
      <c r="CNJ115" s="1341"/>
      <c r="CNK115" s="1341"/>
      <c r="CNL115" s="1341"/>
      <c r="CNM115" s="1341"/>
      <c r="CNN115" s="1341"/>
      <c r="CNO115" s="1341"/>
      <c r="CNP115" s="1341"/>
      <c r="CNQ115" s="1341"/>
      <c r="CNR115" s="1341"/>
      <c r="CNS115" s="1341"/>
      <c r="CNT115" s="1341"/>
      <c r="CNU115" s="1341"/>
      <c r="CNV115" s="1341"/>
      <c r="CNW115" s="1341"/>
      <c r="CNX115" s="1341"/>
      <c r="CNY115" s="1341"/>
      <c r="CNZ115" s="1341"/>
      <c r="COA115" s="1341"/>
      <c r="COB115" s="1341"/>
      <c r="COC115" s="1341"/>
      <c r="COD115" s="1341"/>
      <c r="COE115" s="1341"/>
      <c r="COF115" s="1341"/>
      <c r="COG115" s="1341"/>
      <c r="COH115" s="1341"/>
      <c r="COI115" s="1341"/>
      <c r="COJ115" s="1341"/>
      <c r="COK115" s="1341"/>
      <c r="COL115" s="1341"/>
      <c r="COM115" s="1341"/>
      <c r="CON115" s="1341"/>
      <c r="COO115" s="1341"/>
      <c r="COP115" s="1341"/>
      <c r="COQ115" s="1341"/>
      <c r="COR115" s="1341"/>
      <c r="COS115" s="1341"/>
      <c r="COT115" s="1341"/>
      <c r="COU115" s="1341"/>
      <c r="COV115" s="1341"/>
      <c r="COW115" s="1341"/>
      <c r="COX115" s="1341"/>
      <c r="COY115" s="1341"/>
      <c r="COZ115" s="1341"/>
      <c r="CPA115" s="1341"/>
      <c r="CPB115" s="1341"/>
      <c r="CPC115" s="1341"/>
      <c r="CPD115" s="1341"/>
      <c r="CPE115" s="1341"/>
      <c r="CPF115" s="1341"/>
      <c r="CPG115" s="1341"/>
      <c r="CPH115" s="1341"/>
      <c r="CPI115" s="1341"/>
      <c r="CPJ115" s="1341"/>
      <c r="CPK115" s="1341"/>
      <c r="CPL115" s="1341"/>
      <c r="CPM115" s="1341"/>
      <c r="CPN115" s="1341"/>
      <c r="CPO115" s="1341"/>
      <c r="CPP115" s="1341"/>
      <c r="CPQ115" s="1341"/>
      <c r="CPR115" s="1341"/>
      <c r="CPS115" s="1341"/>
      <c r="CPT115" s="1341"/>
      <c r="CPU115" s="1341"/>
      <c r="CPV115" s="1341"/>
      <c r="CPW115" s="1341"/>
      <c r="CPX115" s="1341"/>
      <c r="CPY115" s="1341"/>
      <c r="CPZ115" s="1341"/>
      <c r="CQA115" s="1341"/>
      <c r="CQB115" s="1341"/>
      <c r="CQC115" s="1341"/>
      <c r="CQD115" s="1341"/>
      <c r="CQE115" s="1341"/>
      <c r="CQF115" s="1341"/>
      <c r="CQG115" s="1341"/>
      <c r="CQH115" s="1341"/>
      <c r="CQI115" s="1341"/>
      <c r="CQJ115" s="1341"/>
      <c r="CQK115" s="1341"/>
      <c r="CQL115" s="1341"/>
      <c r="CQM115" s="1341"/>
      <c r="CQN115" s="1341"/>
      <c r="CQO115" s="1341"/>
      <c r="CQP115" s="1341"/>
      <c r="CQQ115" s="1341"/>
      <c r="CQR115" s="1341"/>
      <c r="CQS115" s="1341"/>
      <c r="CQT115" s="1341"/>
      <c r="CQU115" s="1341"/>
      <c r="CQV115" s="1341"/>
      <c r="CQW115" s="1341"/>
      <c r="CQX115" s="1341"/>
      <c r="CQY115" s="1341"/>
      <c r="CQZ115" s="1341"/>
      <c r="CRA115" s="1341"/>
      <c r="CRB115" s="1341"/>
      <c r="CRC115" s="1341"/>
      <c r="CRD115" s="1341"/>
      <c r="CRE115" s="1341"/>
      <c r="CRF115" s="1341"/>
      <c r="CRG115" s="1341"/>
      <c r="CRH115" s="1341"/>
      <c r="CRI115" s="1341"/>
      <c r="CRJ115" s="1341"/>
      <c r="CRK115" s="1341"/>
      <c r="CRL115" s="1341"/>
      <c r="CRM115" s="1341"/>
      <c r="CRN115" s="1341"/>
      <c r="CRO115" s="1341"/>
      <c r="CRP115" s="1341"/>
      <c r="CRQ115" s="1341"/>
      <c r="CRR115" s="1341"/>
      <c r="CRS115" s="1341"/>
      <c r="CRT115" s="1341"/>
      <c r="CRU115" s="1341"/>
      <c r="CRV115" s="1341"/>
      <c r="CRW115" s="1341"/>
      <c r="CRX115" s="1341"/>
      <c r="CRY115" s="1341"/>
      <c r="CRZ115" s="1341"/>
      <c r="CSA115" s="1341"/>
      <c r="CSB115" s="1341"/>
      <c r="CSC115" s="1341"/>
      <c r="CSD115" s="1341"/>
      <c r="CSE115" s="1341"/>
      <c r="CSF115" s="1341"/>
      <c r="CSG115" s="1341"/>
      <c r="CSH115" s="1341"/>
      <c r="CSI115" s="1341"/>
      <c r="CSJ115" s="1341"/>
      <c r="CSK115" s="1341"/>
      <c r="CSL115" s="1341"/>
      <c r="CSM115" s="1341"/>
      <c r="CSN115" s="1341"/>
      <c r="CSO115" s="1341"/>
      <c r="CSP115" s="1341"/>
      <c r="CSQ115" s="1341"/>
      <c r="CSR115" s="1341"/>
      <c r="CSS115" s="1341"/>
      <c r="CST115" s="1341"/>
      <c r="CSU115" s="1341"/>
      <c r="CSV115" s="1341"/>
      <c r="CSW115" s="1341"/>
      <c r="CSX115" s="1341"/>
      <c r="CSY115" s="1341"/>
      <c r="CSZ115" s="1341"/>
      <c r="CTA115" s="1341"/>
      <c r="CTB115" s="1341"/>
      <c r="CTC115" s="1341"/>
      <c r="CTD115" s="1341"/>
      <c r="CTE115" s="1341"/>
      <c r="CTF115" s="1341"/>
      <c r="CTG115" s="1341"/>
      <c r="CTH115" s="1341"/>
      <c r="CTI115" s="1341"/>
      <c r="CTJ115" s="1341"/>
      <c r="CTK115" s="1341"/>
      <c r="CTL115" s="1341"/>
      <c r="CTM115" s="1341"/>
      <c r="CTN115" s="1341"/>
      <c r="CTO115" s="1341"/>
      <c r="CTP115" s="1341"/>
      <c r="CTQ115" s="1341"/>
      <c r="CTR115" s="1341"/>
      <c r="CTS115" s="1341"/>
      <c r="CTT115" s="1341"/>
      <c r="CTU115" s="1341"/>
      <c r="CTV115" s="1341"/>
      <c r="CTW115" s="1341"/>
      <c r="CTX115" s="1341"/>
      <c r="CTY115" s="1341"/>
      <c r="CTZ115" s="1341"/>
      <c r="CUA115" s="1341"/>
      <c r="CUB115" s="1341"/>
      <c r="CUC115" s="1341"/>
      <c r="CUD115" s="1341"/>
      <c r="CUE115" s="1341"/>
      <c r="CUF115" s="1341"/>
      <c r="CUG115" s="1341"/>
      <c r="CUH115" s="1341"/>
      <c r="CUI115" s="1341"/>
      <c r="CUJ115" s="1341"/>
      <c r="CUK115" s="1341"/>
      <c r="CUL115" s="1341"/>
      <c r="CUM115" s="1341"/>
      <c r="CUN115" s="1341"/>
      <c r="CUO115" s="1341"/>
      <c r="CUP115" s="1341"/>
      <c r="CUQ115" s="1341"/>
      <c r="CUR115" s="1341"/>
      <c r="CUS115" s="1341"/>
      <c r="CUT115" s="1341"/>
      <c r="CUU115" s="1341"/>
      <c r="CUV115" s="1341"/>
      <c r="CUW115" s="1341"/>
      <c r="CUX115" s="1341"/>
      <c r="CUY115" s="1341"/>
      <c r="CUZ115" s="1341"/>
      <c r="CVA115" s="1341"/>
      <c r="CVB115" s="1341"/>
      <c r="CVC115" s="1341"/>
      <c r="CVD115" s="1341"/>
      <c r="CVE115" s="1341"/>
      <c r="CVF115" s="1341"/>
      <c r="CVG115" s="1341"/>
      <c r="CVH115" s="1341"/>
      <c r="CVI115" s="1341"/>
      <c r="CVJ115" s="1341"/>
      <c r="CVK115" s="1341"/>
      <c r="CVL115" s="1341"/>
      <c r="CVM115" s="1341"/>
      <c r="CVN115" s="1341"/>
      <c r="CVO115" s="1341"/>
      <c r="CVP115" s="1341"/>
      <c r="CVQ115" s="1341"/>
      <c r="CVR115" s="1341"/>
      <c r="CVS115" s="1341"/>
      <c r="CVT115" s="1341"/>
      <c r="CVU115" s="1341"/>
      <c r="CVV115" s="1341"/>
      <c r="CVW115" s="1341"/>
      <c r="CVX115" s="1341"/>
      <c r="CVY115" s="1341"/>
      <c r="CVZ115" s="1341"/>
      <c r="CWA115" s="1341"/>
      <c r="CWB115" s="1341"/>
      <c r="CWC115" s="1341"/>
      <c r="CWD115" s="1341"/>
      <c r="CWE115" s="1341"/>
      <c r="CWF115" s="1341"/>
      <c r="CWG115" s="1341"/>
      <c r="CWH115" s="1341"/>
      <c r="CWI115" s="1341"/>
      <c r="CWJ115" s="1341"/>
      <c r="CWK115" s="1341"/>
      <c r="CWL115" s="1341"/>
      <c r="CWM115" s="1341"/>
      <c r="CWN115" s="1341"/>
      <c r="CWO115" s="1341"/>
      <c r="CWP115" s="1341"/>
      <c r="CWQ115" s="1341"/>
      <c r="CWR115" s="1341"/>
      <c r="CWS115" s="1341"/>
      <c r="CWT115" s="1341"/>
      <c r="CWU115" s="1341"/>
      <c r="CWV115" s="1341"/>
      <c r="CWW115" s="1341"/>
      <c r="CWX115" s="1341"/>
      <c r="CWY115" s="1341"/>
      <c r="CWZ115" s="1341"/>
      <c r="CXA115" s="1341"/>
      <c r="CXB115" s="1341"/>
      <c r="CXC115" s="1341"/>
      <c r="CXD115" s="1341"/>
      <c r="CXE115" s="1341"/>
      <c r="CXF115" s="1341"/>
      <c r="CXG115" s="1341"/>
      <c r="CXH115" s="1341"/>
      <c r="CXI115" s="1341"/>
      <c r="CXJ115" s="1341"/>
      <c r="CXK115" s="1341"/>
      <c r="CXL115" s="1341"/>
      <c r="CXM115" s="1341"/>
      <c r="CXN115" s="1341"/>
      <c r="CXO115" s="1341"/>
      <c r="CXP115" s="1341"/>
      <c r="CXQ115" s="1341"/>
      <c r="CXR115" s="1341"/>
      <c r="CXS115" s="1341"/>
      <c r="CXT115" s="1341"/>
      <c r="CXU115" s="1341"/>
      <c r="CXV115" s="1341"/>
      <c r="CXW115" s="1341"/>
      <c r="CXX115" s="1341"/>
      <c r="CXY115" s="1341"/>
      <c r="CXZ115" s="1341"/>
      <c r="CYA115" s="1341"/>
      <c r="CYB115" s="1341"/>
      <c r="CYC115" s="1341"/>
      <c r="CYD115" s="1341"/>
      <c r="CYE115" s="1341"/>
      <c r="CYF115" s="1341"/>
      <c r="CYG115" s="1341"/>
      <c r="CYH115" s="1341"/>
      <c r="CYI115" s="1341"/>
      <c r="CYJ115" s="1341"/>
      <c r="CYK115" s="1341"/>
      <c r="CYL115" s="1341"/>
      <c r="CYM115" s="1341"/>
      <c r="CYN115" s="1341"/>
      <c r="CYO115" s="1341"/>
      <c r="CYP115" s="1341"/>
      <c r="CYQ115" s="1341"/>
      <c r="CYR115" s="1341"/>
      <c r="CYS115" s="1341"/>
      <c r="CYT115" s="1341"/>
      <c r="CYU115" s="1341"/>
      <c r="CYV115" s="1341"/>
      <c r="CYW115" s="1341"/>
      <c r="CYX115" s="1341"/>
      <c r="CYY115" s="1341"/>
      <c r="CYZ115" s="1341"/>
      <c r="CZA115" s="1341"/>
      <c r="CZB115" s="1341"/>
      <c r="CZC115" s="1341"/>
      <c r="CZD115" s="1341"/>
      <c r="CZE115" s="1341"/>
      <c r="CZF115" s="1341"/>
      <c r="CZG115" s="1341"/>
      <c r="CZH115" s="1341"/>
      <c r="CZI115" s="1341"/>
      <c r="CZJ115" s="1341"/>
      <c r="CZK115" s="1341"/>
      <c r="CZL115" s="1341"/>
      <c r="CZM115" s="1341"/>
      <c r="CZN115" s="1341"/>
      <c r="CZO115" s="1341"/>
      <c r="CZP115" s="1341"/>
      <c r="CZQ115" s="1341"/>
      <c r="CZR115" s="1341"/>
      <c r="CZS115" s="1341"/>
      <c r="CZT115" s="1341"/>
      <c r="CZU115" s="1341"/>
      <c r="CZV115" s="1341"/>
      <c r="CZW115" s="1341"/>
      <c r="CZX115" s="1341"/>
      <c r="CZY115" s="1341"/>
      <c r="CZZ115" s="1341"/>
      <c r="DAA115" s="1341"/>
      <c r="DAB115" s="1341"/>
      <c r="DAC115" s="1341"/>
      <c r="DAD115" s="1341"/>
      <c r="DAE115" s="1341"/>
      <c r="DAF115" s="1341"/>
      <c r="DAG115" s="1341"/>
      <c r="DAH115" s="1341"/>
      <c r="DAI115" s="1341"/>
      <c r="DAJ115" s="1341"/>
      <c r="DAK115" s="1341"/>
      <c r="DAL115" s="1341"/>
      <c r="DAM115" s="1341"/>
      <c r="DAN115" s="1341"/>
      <c r="DAO115" s="1341"/>
      <c r="DAP115" s="1341"/>
      <c r="DAQ115" s="1341"/>
      <c r="DAR115" s="1341"/>
      <c r="DAS115" s="1341"/>
      <c r="DAT115" s="1341"/>
      <c r="DAU115" s="1341"/>
      <c r="DAV115" s="1341"/>
      <c r="DAW115" s="1341"/>
      <c r="DAX115" s="1341"/>
      <c r="DAY115" s="1341"/>
      <c r="DAZ115" s="1341"/>
      <c r="DBA115" s="1341"/>
      <c r="DBB115" s="1341"/>
      <c r="DBC115" s="1341"/>
      <c r="DBD115" s="1341"/>
      <c r="DBE115" s="1341"/>
      <c r="DBF115" s="1341"/>
      <c r="DBG115" s="1341"/>
      <c r="DBH115" s="1341"/>
      <c r="DBI115" s="1341"/>
      <c r="DBJ115" s="1341"/>
      <c r="DBK115" s="1341"/>
      <c r="DBL115" s="1341"/>
      <c r="DBM115" s="1341"/>
      <c r="DBN115" s="1341"/>
      <c r="DBO115" s="1341"/>
      <c r="DBP115" s="1341"/>
      <c r="DBQ115" s="1341"/>
      <c r="DBR115" s="1341"/>
      <c r="DBS115" s="1341"/>
      <c r="DBT115" s="1341"/>
      <c r="DBU115" s="1341"/>
      <c r="DBV115" s="1341"/>
      <c r="DBW115" s="1341"/>
      <c r="DBX115" s="1341"/>
      <c r="DBY115" s="1341"/>
      <c r="DBZ115" s="1341"/>
      <c r="DCA115" s="1341"/>
      <c r="DCB115" s="1341"/>
      <c r="DCC115" s="1341"/>
      <c r="DCD115" s="1341"/>
      <c r="DCE115" s="1341"/>
      <c r="DCF115" s="1341"/>
      <c r="DCG115" s="1341"/>
      <c r="DCH115" s="1341"/>
      <c r="DCI115" s="1341"/>
      <c r="DCJ115" s="1341"/>
      <c r="DCK115" s="1341"/>
      <c r="DCL115" s="1341"/>
      <c r="DCM115" s="1341"/>
      <c r="DCN115" s="1341"/>
      <c r="DCO115" s="1341"/>
      <c r="DCP115" s="1341"/>
      <c r="DCQ115" s="1341"/>
      <c r="DCR115" s="1341"/>
      <c r="DCS115" s="1341"/>
      <c r="DCT115" s="1341"/>
      <c r="DCU115" s="1341"/>
      <c r="DCV115" s="1341"/>
      <c r="DCW115" s="1341"/>
      <c r="DCX115" s="1341"/>
      <c r="DCY115" s="1341"/>
      <c r="DCZ115" s="1341"/>
      <c r="DDA115" s="1341"/>
      <c r="DDB115" s="1341"/>
      <c r="DDC115" s="1341"/>
      <c r="DDD115" s="1341"/>
      <c r="DDE115" s="1341"/>
      <c r="DDF115" s="1341"/>
      <c r="DDG115" s="1341"/>
      <c r="DDH115" s="1341"/>
      <c r="DDI115" s="1341"/>
      <c r="DDJ115" s="1341"/>
      <c r="DDK115" s="1341"/>
      <c r="DDL115" s="1341"/>
      <c r="DDM115" s="1341"/>
      <c r="DDN115" s="1341"/>
      <c r="DDO115" s="1341"/>
      <c r="DDP115" s="1341"/>
      <c r="DDQ115" s="1341"/>
      <c r="DDR115" s="1341"/>
      <c r="DDS115" s="1341"/>
      <c r="DDT115" s="1341"/>
      <c r="DDU115" s="1341"/>
      <c r="DDV115" s="1341"/>
      <c r="DDW115" s="1341"/>
      <c r="DDX115" s="1341"/>
      <c r="DDY115" s="1341"/>
      <c r="DDZ115" s="1341"/>
      <c r="DEA115" s="1341"/>
      <c r="DEB115" s="1341"/>
      <c r="DEC115" s="1341"/>
      <c r="DED115" s="1341"/>
      <c r="DEE115" s="1341"/>
      <c r="DEF115" s="1341"/>
      <c r="DEG115" s="1341"/>
      <c r="DEH115" s="1341"/>
      <c r="DEI115" s="1341"/>
      <c r="DEJ115" s="1341"/>
      <c r="DEK115" s="1341"/>
      <c r="DEL115" s="1341"/>
      <c r="DEM115" s="1341"/>
      <c r="DEN115" s="1341"/>
      <c r="DEO115" s="1341"/>
      <c r="DEP115" s="1341"/>
      <c r="DEQ115" s="1341"/>
      <c r="DER115" s="1341"/>
      <c r="DES115" s="1341"/>
      <c r="DET115" s="1341"/>
      <c r="DEU115" s="1341"/>
      <c r="DEV115" s="1341"/>
      <c r="DEW115" s="1341"/>
      <c r="DEX115" s="1341"/>
      <c r="DEY115" s="1341"/>
      <c r="DEZ115" s="1341"/>
      <c r="DFA115" s="1341"/>
      <c r="DFB115" s="1341"/>
      <c r="DFC115" s="1341"/>
      <c r="DFD115" s="1341"/>
      <c r="DFE115" s="1341"/>
      <c r="DFF115" s="1341"/>
      <c r="DFG115" s="1341"/>
      <c r="DFH115" s="1341"/>
      <c r="DFI115" s="1341"/>
      <c r="DFJ115" s="1341"/>
      <c r="DFK115" s="1341"/>
      <c r="DFL115" s="1341"/>
      <c r="DFM115" s="1341"/>
      <c r="DFN115" s="1341"/>
      <c r="DFO115" s="1341"/>
      <c r="DFP115" s="1341"/>
      <c r="DFQ115" s="1341"/>
      <c r="DFR115" s="1341"/>
      <c r="DFS115" s="1341"/>
      <c r="DFT115" s="1341"/>
      <c r="DFU115" s="1341"/>
      <c r="DFV115" s="1341"/>
      <c r="DFW115" s="1341"/>
      <c r="DFX115" s="1341"/>
      <c r="DFY115" s="1341"/>
      <c r="DFZ115" s="1341"/>
      <c r="DGA115" s="1341"/>
      <c r="DGB115" s="1341"/>
      <c r="DGC115" s="1341"/>
      <c r="DGD115" s="1341"/>
      <c r="DGE115" s="1341"/>
      <c r="DGF115" s="1341"/>
      <c r="DGG115" s="1341"/>
      <c r="DGH115" s="1341"/>
      <c r="DGI115" s="1341"/>
      <c r="DGJ115" s="1341"/>
      <c r="DGK115" s="1341"/>
      <c r="DGL115" s="1341"/>
      <c r="DGM115" s="1341"/>
      <c r="DGN115" s="1341"/>
      <c r="DGO115" s="1341"/>
      <c r="DGP115" s="1341"/>
      <c r="DGQ115" s="1341"/>
      <c r="DGR115" s="1341"/>
      <c r="DGS115" s="1341"/>
      <c r="DGT115" s="1341"/>
      <c r="DGU115" s="1341"/>
      <c r="DGV115" s="1341"/>
      <c r="DGW115" s="1341"/>
      <c r="DGX115" s="1341"/>
      <c r="DGY115" s="1341"/>
      <c r="DGZ115" s="1341"/>
      <c r="DHA115" s="1341"/>
      <c r="DHB115" s="1341"/>
      <c r="DHC115" s="1341"/>
      <c r="DHD115" s="1341"/>
      <c r="DHE115" s="1341"/>
      <c r="DHF115" s="1341"/>
      <c r="DHG115" s="1341"/>
      <c r="DHH115" s="1341"/>
      <c r="DHI115" s="1341"/>
      <c r="DHJ115" s="1341"/>
      <c r="DHK115" s="1341"/>
      <c r="DHL115" s="1341"/>
      <c r="DHM115" s="1341"/>
      <c r="DHN115" s="1341"/>
      <c r="DHO115" s="1341"/>
      <c r="DHP115" s="1341"/>
      <c r="DHQ115" s="1341"/>
      <c r="DHR115" s="1341"/>
      <c r="DHS115" s="1341"/>
      <c r="DHT115" s="1341"/>
      <c r="DHU115" s="1341"/>
      <c r="DHV115" s="1341"/>
      <c r="DHW115" s="1341"/>
      <c r="DHX115" s="1341"/>
      <c r="DHY115" s="1341"/>
      <c r="DHZ115" s="1341"/>
      <c r="DIA115" s="1341"/>
      <c r="DIB115" s="1341"/>
      <c r="DIC115" s="1341"/>
      <c r="DID115" s="1341"/>
      <c r="DIE115" s="1341"/>
      <c r="DIF115" s="1341"/>
      <c r="DIG115" s="1341"/>
      <c r="DIH115" s="1341"/>
      <c r="DII115" s="1341"/>
      <c r="DIJ115" s="1341"/>
      <c r="DIK115" s="1341"/>
      <c r="DIL115" s="1341"/>
      <c r="DIM115" s="1341"/>
      <c r="DIN115" s="1341"/>
      <c r="DIO115" s="1341"/>
      <c r="DIP115" s="1341"/>
      <c r="DIQ115" s="1341"/>
      <c r="DIR115" s="1341"/>
      <c r="DIS115" s="1341"/>
      <c r="DIT115" s="1341"/>
      <c r="DIU115" s="1341"/>
      <c r="DIV115" s="1341"/>
      <c r="DIW115" s="1341"/>
      <c r="DIX115" s="1341"/>
      <c r="DIY115" s="1341"/>
      <c r="DIZ115" s="1341"/>
      <c r="DJA115" s="1341"/>
      <c r="DJB115" s="1341"/>
      <c r="DJC115" s="1341"/>
      <c r="DJD115" s="1341"/>
      <c r="DJE115" s="1341"/>
      <c r="DJF115" s="1341"/>
      <c r="DJG115" s="1341"/>
      <c r="DJH115" s="1341"/>
      <c r="DJI115" s="1341"/>
      <c r="DJJ115" s="1341"/>
      <c r="DJK115" s="1341"/>
      <c r="DJL115" s="1341"/>
      <c r="DJM115" s="1341"/>
      <c r="DJN115" s="1341"/>
      <c r="DJO115" s="1341"/>
      <c r="DJP115" s="1341"/>
      <c r="DJQ115" s="1341"/>
      <c r="DJR115" s="1341"/>
      <c r="DJS115" s="1341"/>
      <c r="DJT115" s="1341"/>
      <c r="DJU115" s="1341"/>
      <c r="DJV115" s="1341"/>
      <c r="DJW115" s="1341"/>
      <c r="DJX115" s="1341"/>
      <c r="DJY115" s="1341"/>
      <c r="DJZ115" s="1341"/>
      <c r="DKA115" s="1341"/>
      <c r="DKB115" s="1341"/>
      <c r="DKC115" s="1341"/>
      <c r="DKD115" s="1341"/>
      <c r="DKE115" s="1341"/>
      <c r="DKF115" s="1341"/>
      <c r="DKG115" s="1341"/>
      <c r="DKH115" s="1341"/>
      <c r="DKI115" s="1341"/>
      <c r="DKJ115" s="1341"/>
      <c r="DKK115" s="1341"/>
      <c r="DKL115" s="1341"/>
      <c r="DKM115" s="1341"/>
      <c r="DKN115" s="1341"/>
      <c r="DKO115" s="1341"/>
      <c r="DKP115" s="1341"/>
      <c r="DKQ115" s="1341"/>
      <c r="DKR115" s="1341"/>
      <c r="DKS115" s="1341"/>
      <c r="DKT115" s="1341"/>
      <c r="DKU115" s="1341"/>
      <c r="DKV115" s="1341"/>
      <c r="DKW115" s="1341"/>
      <c r="DKX115" s="1341"/>
      <c r="DKY115" s="1341"/>
      <c r="DKZ115" s="1341"/>
      <c r="DLA115" s="1341"/>
      <c r="DLB115" s="1341"/>
      <c r="DLC115" s="1341"/>
      <c r="DLD115" s="1341"/>
      <c r="DLE115" s="1341"/>
      <c r="DLF115" s="1341"/>
      <c r="DLG115" s="1341"/>
      <c r="DLH115" s="1341"/>
      <c r="DLI115" s="1341"/>
      <c r="DLJ115" s="1341"/>
      <c r="DLK115" s="1341"/>
      <c r="DLL115" s="1341"/>
      <c r="DLM115" s="1341"/>
      <c r="DLN115" s="1341"/>
      <c r="DLO115" s="1341"/>
      <c r="DLP115" s="1341"/>
      <c r="DLQ115" s="1341"/>
      <c r="DLR115" s="1341"/>
      <c r="DLS115" s="1341"/>
      <c r="DLT115" s="1341"/>
      <c r="DLU115" s="1341"/>
      <c r="DLV115" s="1341"/>
      <c r="DLW115" s="1341"/>
      <c r="DLX115" s="1341"/>
      <c r="DLY115" s="1341"/>
      <c r="DLZ115" s="1341"/>
      <c r="DMA115" s="1341"/>
      <c r="DMB115" s="1341"/>
      <c r="DMC115" s="1341"/>
      <c r="DMD115" s="1341"/>
      <c r="DME115" s="1341"/>
      <c r="DMF115" s="1341"/>
      <c r="DMG115" s="1341"/>
      <c r="DMH115" s="1341"/>
      <c r="DMI115" s="1341"/>
      <c r="DMJ115" s="1341"/>
      <c r="DMK115" s="1341"/>
      <c r="DML115" s="1341"/>
      <c r="DMM115" s="1341"/>
      <c r="DMN115" s="1341"/>
      <c r="DMO115" s="1341"/>
      <c r="DMP115" s="1341"/>
      <c r="DMQ115" s="1341"/>
      <c r="DMR115" s="1341"/>
      <c r="DMS115" s="1341"/>
      <c r="DMT115" s="1341"/>
      <c r="DMU115" s="1341"/>
      <c r="DMV115" s="1341"/>
      <c r="DMW115" s="1341"/>
      <c r="DMX115" s="1341"/>
      <c r="DMY115" s="1341"/>
      <c r="DMZ115" s="1341"/>
      <c r="DNA115" s="1341"/>
      <c r="DNB115" s="1341"/>
      <c r="DNC115" s="1341"/>
      <c r="DND115" s="1341"/>
      <c r="DNE115" s="1341"/>
      <c r="DNF115" s="1341"/>
      <c r="DNG115" s="1341"/>
      <c r="DNH115" s="1341"/>
      <c r="DNI115" s="1341"/>
      <c r="DNJ115" s="1341"/>
      <c r="DNK115" s="1341"/>
      <c r="DNL115" s="1341"/>
      <c r="DNM115" s="1341"/>
      <c r="DNN115" s="1341"/>
      <c r="DNO115" s="1341"/>
      <c r="DNP115" s="1341"/>
      <c r="DNQ115" s="1341"/>
      <c r="DNR115" s="1341"/>
      <c r="DNS115" s="1341"/>
      <c r="DNT115" s="1341"/>
      <c r="DNU115" s="1341"/>
      <c r="DNV115" s="1341"/>
      <c r="DNW115" s="1341"/>
      <c r="DNX115" s="1341"/>
      <c r="DNY115" s="1341"/>
      <c r="DNZ115" s="1341"/>
      <c r="DOA115" s="1341"/>
      <c r="DOB115" s="1341"/>
      <c r="DOC115" s="1341"/>
      <c r="DOD115" s="1341"/>
      <c r="DOE115" s="1341"/>
      <c r="DOF115" s="1341"/>
      <c r="DOG115" s="1341"/>
      <c r="DOH115" s="1341"/>
      <c r="DOI115" s="1341"/>
      <c r="DOJ115" s="1341"/>
      <c r="DOK115" s="1341"/>
      <c r="DOL115" s="1341"/>
      <c r="DOM115" s="1341"/>
      <c r="DON115" s="1341"/>
      <c r="DOO115" s="1341"/>
      <c r="DOP115" s="1341"/>
      <c r="DOQ115" s="1341"/>
      <c r="DOR115" s="1341"/>
      <c r="DOS115" s="1341"/>
      <c r="DOT115" s="1341"/>
      <c r="DOU115" s="1341"/>
      <c r="DOV115" s="1341"/>
      <c r="DOW115" s="1341"/>
      <c r="DOX115" s="1341"/>
      <c r="DOY115" s="1341"/>
      <c r="DOZ115" s="1341"/>
      <c r="DPA115" s="1341"/>
      <c r="DPB115" s="1341"/>
      <c r="DPC115" s="1341"/>
      <c r="DPD115" s="1341"/>
      <c r="DPE115" s="1341"/>
      <c r="DPF115" s="1341"/>
      <c r="DPG115" s="1341"/>
      <c r="DPH115" s="1341"/>
      <c r="DPI115" s="1341"/>
      <c r="DPJ115" s="1341"/>
      <c r="DPK115" s="1341"/>
      <c r="DPL115" s="1341"/>
      <c r="DPM115" s="1341"/>
      <c r="DPN115" s="1341"/>
      <c r="DPO115" s="1341"/>
      <c r="DPP115" s="1341"/>
      <c r="DPQ115" s="1341"/>
      <c r="DPR115" s="1341"/>
      <c r="DPS115" s="1341"/>
      <c r="DPT115" s="1341"/>
      <c r="DPU115" s="1341"/>
      <c r="DPV115" s="1341"/>
      <c r="DPW115" s="1341"/>
      <c r="DPX115" s="1341"/>
      <c r="DPY115" s="1341"/>
      <c r="DPZ115" s="1341"/>
      <c r="DQA115" s="1341"/>
      <c r="DQB115" s="1341"/>
      <c r="DQC115" s="1341"/>
      <c r="DQD115" s="1341"/>
      <c r="DQE115" s="1341"/>
      <c r="DQF115" s="1341"/>
      <c r="DQG115" s="1341"/>
      <c r="DQH115" s="1341"/>
      <c r="DQI115" s="1341"/>
      <c r="DQJ115" s="1341"/>
      <c r="DQK115" s="1341"/>
      <c r="DQL115" s="1341"/>
      <c r="DQM115" s="1341"/>
      <c r="DQN115" s="1341"/>
      <c r="DQO115" s="1341"/>
      <c r="DQP115" s="1341"/>
      <c r="DQQ115" s="1341"/>
      <c r="DQR115" s="1341"/>
      <c r="DQS115" s="1341"/>
      <c r="DQT115" s="1341"/>
      <c r="DQU115" s="1341"/>
      <c r="DQV115" s="1341"/>
      <c r="DQW115" s="1341"/>
      <c r="DQX115" s="1341"/>
      <c r="DQY115" s="1341"/>
      <c r="DQZ115" s="1341"/>
      <c r="DRA115" s="1341"/>
      <c r="DRB115" s="1341"/>
      <c r="DRC115" s="1341"/>
      <c r="DRD115" s="1341"/>
      <c r="DRE115" s="1341"/>
      <c r="DRF115" s="1341"/>
      <c r="DRG115" s="1341"/>
      <c r="DRH115" s="1341"/>
      <c r="DRI115" s="1341"/>
      <c r="DRJ115" s="1341"/>
      <c r="DRK115" s="1341"/>
      <c r="DRL115" s="1341"/>
      <c r="DRM115" s="1341"/>
      <c r="DRN115" s="1341"/>
      <c r="DRO115" s="1341"/>
      <c r="DRP115" s="1341"/>
      <c r="DRQ115" s="1341"/>
      <c r="DRR115" s="1341"/>
      <c r="DRS115" s="1341"/>
      <c r="DRT115" s="1341"/>
      <c r="DRU115" s="1341"/>
      <c r="DRV115" s="1341"/>
      <c r="DRW115" s="1341"/>
      <c r="DRX115" s="1341"/>
      <c r="DRY115" s="1341"/>
      <c r="DRZ115" s="1341"/>
      <c r="DSA115" s="1341"/>
      <c r="DSB115" s="1341"/>
      <c r="DSC115" s="1341"/>
      <c r="DSD115" s="1341"/>
      <c r="DSE115" s="1341"/>
      <c r="DSF115" s="1341"/>
      <c r="DSG115" s="1341"/>
      <c r="DSH115" s="1341"/>
      <c r="DSI115" s="1341"/>
      <c r="DSJ115" s="1341"/>
      <c r="DSK115" s="1341"/>
      <c r="DSL115" s="1341"/>
      <c r="DSM115" s="1341"/>
      <c r="DSN115" s="1341"/>
      <c r="DSO115" s="1341"/>
      <c r="DSP115" s="1341"/>
      <c r="DSQ115" s="1341"/>
      <c r="DSR115" s="1341"/>
      <c r="DSS115" s="1341"/>
      <c r="DST115" s="1341"/>
      <c r="DSU115" s="1341"/>
      <c r="DSV115" s="1341"/>
      <c r="DSW115" s="1341"/>
      <c r="DSX115" s="1341"/>
      <c r="DSY115" s="1341"/>
      <c r="DSZ115" s="1341"/>
      <c r="DTA115" s="1341"/>
      <c r="DTB115" s="1341"/>
      <c r="DTC115" s="1341"/>
      <c r="DTD115" s="1341"/>
      <c r="DTE115" s="1341"/>
      <c r="DTF115" s="1341"/>
      <c r="DTG115" s="1341"/>
      <c r="DTH115" s="1341"/>
      <c r="DTI115" s="1341"/>
      <c r="DTJ115" s="1341"/>
      <c r="DTK115" s="1341"/>
      <c r="DTL115" s="1341"/>
      <c r="DTM115" s="1341"/>
      <c r="DTN115" s="1341"/>
      <c r="DTO115" s="1341"/>
      <c r="DTP115" s="1341"/>
      <c r="DTQ115" s="1341"/>
      <c r="DTR115" s="1341"/>
      <c r="DTS115" s="1341"/>
      <c r="DTT115" s="1341"/>
      <c r="DTU115" s="1341"/>
      <c r="DTV115" s="1341"/>
      <c r="DTW115" s="1341"/>
      <c r="DTX115" s="1341"/>
      <c r="DTY115" s="1341"/>
      <c r="DTZ115" s="1341"/>
      <c r="DUA115" s="1341"/>
      <c r="DUB115" s="1341"/>
      <c r="DUC115" s="1341"/>
      <c r="DUD115" s="1341"/>
      <c r="DUE115" s="1341"/>
      <c r="DUF115" s="1341"/>
      <c r="DUG115" s="1341"/>
      <c r="DUH115" s="1341"/>
      <c r="DUI115" s="1341"/>
      <c r="DUJ115" s="1341"/>
      <c r="DUK115" s="1341"/>
      <c r="DUL115" s="1341"/>
      <c r="DUM115" s="1341"/>
      <c r="DUN115" s="1341"/>
      <c r="DUO115" s="1341"/>
      <c r="DUP115" s="1341"/>
      <c r="DUQ115" s="1341"/>
      <c r="DUR115" s="1341"/>
      <c r="DUS115" s="1341"/>
      <c r="DUT115" s="1341"/>
      <c r="DUU115" s="1341"/>
      <c r="DUV115" s="1341"/>
      <c r="DUW115" s="1341"/>
      <c r="DUX115" s="1341"/>
      <c r="DUY115" s="1341"/>
      <c r="DUZ115" s="1341"/>
      <c r="DVA115" s="1341"/>
      <c r="DVB115" s="1341"/>
      <c r="DVC115" s="1341"/>
      <c r="DVD115" s="1341"/>
      <c r="DVE115" s="1341"/>
      <c r="DVF115" s="1341"/>
      <c r="DVG115" s="1341"/>
      <c r="DVH115" s="1341"/>
      <c r="DVI115" s="1341"/>
      <c r="DVJ115" s="1341"/>
      <c r="DVK115" s="1341"/>
      <c r="DVL115" s="1341"/>
      <c r="DVM115" s="1341"/>
      <c r="DVN115" s="1341"/>
      <c r="DVO115" s="1341"/>
      <c r="DVP115" s="1341"/>
      <c r="DVQ115" s="1341"/>
      <c r="DVR115" s="1341"/>
      <c r="DVS115" s="1341"/>
      <c r="DVT115" s="1341"/>
      <c r="DVU115" s="1341"/>
      <c r="DVV115" s="1341"/>
      <c r="DVW115" s="1341"/>
      <c r="DVX115" s="1341"/>
      <c r="DVY115" s="1341"/>
      <c r="DVZ115" s="1341"/>
      <c r="DWA115" s="1341"/>
      <c r="DWB115" s="1341"/>
      <c r="DWC115" s="1341"/>
      <c r="DWD115" s="1341"/>
      <c r="DWE115" s="1341"/>
      <c r="DWF115" s="1341"/>
      <c r="DWG115" s="1341"/>
      <c r="DWH115" s="1341"/>
      <c r="DWI115" s="1341"/>
      <c r="DWJ115" s="1341"/>
      <c r="DWK115" s="1341"/>
      <c r="DWL115" s="1341"/>
      <c r="DWM115" s="1341"/>
      <c r="DWN115" s="1341"/>
      <c r="DWO115" s="1341"/>
      <c r="DWP115" s="1341"/>
      <c r="DWQ115" s="1341"/>
      <c r="DWR115" s="1341"/>
      <c r="DWS115" s="1341"/>
      <c r="DWT115" s="1341"/>
      <c r="DWU115" s="1341"/>
      <c r="DWV115" s="1341"/>
      <c r="DWW115" s="1341"/>
      <c r="DWX115" s="1341"/>
      <c r="DWY115" s="1341"/>
      <c r="DWZ115" s="1341"/>
      <c r="DXA115" s="1341"/>
      <c r="DXB115" s="1341"/>
      <c r="DXC115" s="1341"/>
      <c r="DXD115" s="1341"/>
      <c r="DXE115" s="1341"/>
      <c r="DXF115" s="1341"/>
      <c r="DXG115" s="1341"/>
      <c r="DXH115" s="1341"/>
      <c r="DXI115" s="1341"/>
      <c r="DXJ115" s="1341"/>
      <c r="DXK115" s="1341"/>
      <c r="DXL115" s="1341"/>
      <c r="DXM115" s="1341"/>
      <c r="DXN115" s="1341"/>
      <c r="DXO115" s="1341"/>
      <c r="DXP115" s="1341"/>
      <c r="DXQ115" s="1341"/>
      <c r="DXR115" s="1341"/>
      <c r="DXS115" s="1341"/>
      <c r="DXT115" s="1341"/>
      <c r="DXU115" s="1341"/>
      <c r="DXV115" s="1341"/>
      <c r="DXW115" s="1341"/>
      <c r="DXX115" s="1341"/>
      <c r="DXY115" s="1341"/>
      <c r="DXZ115" s="1341"/>
      <c r="DYA115" s="1341"/>
      <c r="DYB115" s="1341"/>
      <c r="DYC115" s="1341"/>
      <c r="DYD115" s="1341"/>
      <c r="DYE115" s="1341"/>
      <c r="DYF115" s="1341"/>
      <c r="DYG115" s="1341"/>
      <c r="DYH115" s="1341"/>
      <c r="DYI115" s="1341"/>
      <c r="DYJ115" s="1341"/>
      <c r="DYK115" s="1341"/>
      <c r="DYL115" s="1341"/>
      <c r="DYM115" s="1341"/>
      <c r="DYN115" s="1341"/>
      <c r="DYO115" s="1341"/>
      <c r="DYP115" s="1341"/>
      <c r="DYQ115" s="1341"/>
      <c r="DYR115" s="1341"/>
      <c r="DYS115" s="1341"/>
      <c r="DYT115" s="1341"/>
      <c r="DYU115" s="1341"/>
      <c r="DYV115" s="1341"/>
      <c r="DYW115" s="1341"/>
      <c r="DYX115" s="1341"/>
      <c r="DYY115" s="1341"/>
      <c r="DYZ115" s="1341"/>
      <c r="DZA115" s="1341"/>
      <c r="DZB115" s="1341"/>
      <c r="DZC115" s="1341"/>
      <c r="DZD115" s="1341"/>
      <c r="DZE115" s="1341"/>
      <c r="DZF115" s="1341"/>
      <c r="DZG115" s="1341"/>
      <c r="DZH115" s="1341"/>
      <c r="DZI115" s="1341"/>
      <c r="DZJ115" s="1341"/>
      <c r="DZK115" s="1341"/>
      <c r="DZL115" s="1341"/>
      <c r="DZM115" s="1341"/>
      <c r="DZN115" s="1341"/>
      <c r="DZO115" s="1341"/>
      <c r="DZP115" s="1341"/>
      <c r="DZQ115" s="1341"/>
      <c r="DZR115" s="1341"/>
      <c r="DZS115" s="1341"/>
      <c r="DZT115" s="1341"/>
      <c r="DZU115" s="1341"/>
      <c r="DZV115" s="1341"/>
      <c r="DZW115" s="1341"/>
      <c r="DZX115" s="1341"/>
      <c r="DZY115" s="1341"/>
      <c r="DZZ115" s="1341"/>
      <c r="EAA115" s="1341"/>
      <c r="EAB115" s="1341"/>
      <c r="EAC115" s="1341"/>
      <c r="EAD115" s="1341"/>
      <c r="EAE115" s="1341"/>
      <c r="EAF115" s="1341"/>
      <c r="EAG115" s="1341"/>
      <c r="EAH115" s="1341"/>
      <c r="EAI115" s="1341"/>
      <c r="EAJ115" s="1341"/>
      <c r="EAK115" s="1341"/>
      <c r="EAL115" s="1341"/>
      <c r="EAM115" s="1341"/>
      <c r="EAN115" s="1341"/>
      <c r="EAO115" s="1341"/>
      <c r="EAP115" s="1341"/>
      <c r="EAQ115" s="1341"/>
      <c r="EAR115" s="1341"/>
      <c r="EAS115" s="1341"/>
      <c r="EAT115" s="1341"/>
      <c r="EAU115" s="1341"/>
      <c r="EAV115" s="1341"/>
      <c r="EAW115" s="1341"/>
      <c r="EAX115" s="1341"/>
      <c r="EAY115" s="1341"/>
      <c r="EAZ115" s="1341"/>
      <c r="EBA115" s="1341"/>
      <c r="EBB115" s="1341"/>
      <c r="EBC115" s="1341"/>
      <c r="EBD115" s="1341"/>
      <c r="EBE115" s="1341"/>
      <c r="EBF115" s="1341"/>
      <c r="EBG115" s="1341"/>
      <c r="EBH115" s="1341"/>
      <c r="EBI115" s="1341"/>
      <c r="EBJ115" s="1341"/>
      <c r="EBK115" s="1341"/>
      <c r="EBL115" s="1341"/>
      <c r="EBM115" s="1341"/>
      <c r="EBN115" s="1341"/>
      <c r="EBO115" s="1341"/>
      <c r="EBP115" s="1341"/>
      <c r="EBQ115" s="1341"/>
      <c r="EBR115" s="1341"/>
      <c r="EBS115" s="1341"/>
      <c r="EBT115" s="1341"/>
      <c r="EBU115" s="1341"/>
      <c r="EBV115" s="1341"/>
      <c r="EBW115" s="1341"/>
      <c r="EBX115" s="1341"/>
      <c r="EBY115" s="1341"/>
      <c r="EBZ115" s="1341"/>
      <c r="ECA115" s="1341"/>
      <c r="ECB115" s="1341"/>
      <c r="ECC115" s="1341"/>
      <c r="ECD115" s="1341"/>
      <c r="ECE115" s="1341"/>
      <c r="ECF115" s="1341"/>
      <c r="ECG115" s="1341"/>
      <c r="ECH115" s="1341"/>
      <c r="ECI115" s="1341"/>
      <c r="ECJ115" s="1341"/>
      <c r="ECK115" s="1341"/>
      <c r="ECL115" s="1341"/>
      <c r="ECM115" s="1341"/>
      <c r="ECN115" s="1341"/>
      <c r="ECO115" s="1341"/>
      <c r="ECP115" s="1341"/>
      <c r="ECQ115" s="1341"/>
      <c r="ECR115" s="1341"/>
      <c r="ECS115" s="1341"/>
      <c r="ECT115" s="1341"/>
      <c r="ECU115" s="1341"/>
      <c r="ECV115" s="1341"/>
      <c r="ECW115" s="1341"/>
      <c r="ECX115" s="1341"/>
      <c r="ECY115" s="1341"/>
      <c r="ECZ115" s="1341"/>
      <c r="EDA115" s="1341"/>
      <c r="EDB115" s="1341"/>
      <c r="EDC115" s="1341"/>
      <c r="EDD115" s="1341"/>
      <c r="EDE115" s="1341"/>
      <c r="EDF115" s="1341"/>
      <c r="EDG115" s="1341"/>
      <c r="EDH115" s="1341"/>
      <c r="EDI115" s="1341"/>
      <c r="EDJ115" s="1341"/>
      <c r="EDK115" s="1341"/>
      <c r="EDL115" s="1341"/>
      <c r="EDM115" s="1341"/>
      <c r="EDN115" s="1341"/>
      <c r="EDO115" s="1341"/>
      <c r="EDP115" s="1341"/>
      <c r="EDQ115" s="1341"/>
      <c r="EDR115" s="1341"/>
      <c r="EDS115" s="1341"/>
      <c r="EDT115" s="1341"/>
      <c r="EDU115" s="1341"/>
      <c r="EDV115" s="1341"/>
      <c r="EDW115" s="1341"/>
      <c r="EDX115" s="1341"/>
      <c r="EDY115" s="1341"/>
      <c r="EDZ115" s="1341"/>
      <c r="EEA115" s="1341"/>
      <c r="EEB115" s="1341"/>
      <c r="EEC115" s="1341"/>
      <c r="EED115" s="1341"/>
      <c r="EEE115" s="1341"/>
      <c r="EEF115" s="1341"/>
      <c r="EEG115" s="1341"/>
      <c r="EEH115" s="1341"/>
      <c r="EEI115" s="1341"/>
      <c r="EEJ115" s="1341"/>
      <c r="EEK115" s="1341"/>
      <c r="EEL115" s="1341"/>
      <c r="EEM115" s="1341"/>
      <c r="EEN115" s="1341"/>
      <c r="EEO115" s="1341"/>
      <c r="EEP115" s="1341"/>
      <c r="EEQ115" s="1341"/>
      <c r="EER115" s="1341"/>
      <c r="EES115" s="1341"/>
      <c r="EET115" s="1341"/>
      <c r="EEU115" s="1341"/>
      <c r="EEV115" s="1341"/>
      <c r="EEW115" s="1341"/>
      <c r="EEX115" s="1341"/>
      <c r="EEY115" s="1341"/>
      <c r="EEZ115" s="1341"/>
      <c r="EFA115" s="1341"/>
      <c r="EFB115" s="1341"/>
      <c r="EFC115" s="1341"/>
      <c r="EFD115" s="1341"/>
      <c r="EFE115" s="1341"/>
      <c r="EFF115" s="1341"/>
      <c r="EFG115" s="1341"/>
      <c r="EFH115" s="1341"/>
      <c r="EFI115" s="1341"/>
      <c r="EFJ115" s="1341"/>
      <c r="EFK115" s="1341"/>
      <c r="EFL115" s="1341"/>
      <c r="EFM115" s="1341"/>
      <c r="EFN115" s="1341"/>
      <c r="EFO115" s="1341"/>
      <c r="EFP115" s="1341"/>
      <c r="EFQ115" s="1341"/>
      <c r="EFR115" s="1341"/>
      <c r="EFS115" s="1341"/>
      <c r="EFT115" s="1341"/>
      <c r="EFU115" s="1341"/>
      <c r="EFV115" s="1341"/>
      <c r="EFW115" s="1341"/>
      <c r="EFX115" s="1341"/>
      <c r="EFY115" s="1341"/>
      <c r="EFZ115" s="1341"/>
      <c r="EGA115" s="1341"/>
      <c r="EGB115" s="1341"/>
      <c r="EGC115" s="1341"/>
      <c r="EGD115" s="1341"/>
      <c r="EGE115" s="1341"/>
      <c r="EGF115" s="1341"/>
      <c r="EGG115" s="1341"/>
      <c r="EGH115" s="1341"/>
      <c r="EGI115" s="1341"/>
      <c r="EGJ115" s="1341"/>
      <c r="EGK115" s="1341"/>
      <c r="EGL115" s="1341"/>
      <c r="EGM115" s="1341"/>
      <c r="EGN115" s="1341"/>
      <c r="EGO115" s="1341"/>
      <c r="EGP115" s="1341"/>
      <c r="EGQ115" s="1341"/>
      <c r="EGR115" s="1341"/>
      <c r="EGS115" s="1341"/>
      <c r="EGT115" s="1341"/>
      <c r="EGU115" s="1341"/>
      <c r="EGV115" s="1341"/>
      <c r="EGW115" s="1341"/>
      <c r="EGX115" s="1341"/>
      <c r="EGY115" s="1341"/>
      <c r="EGZ115" s="1341"/>
      <c r="EHA115" s="1341"/>
      <c r="EHB115" s="1341"/>
      <c r="EHC115" s="1341"/>
      <c r="EHD115" s="1341"/>
      <c r="EHE115" s="1341"/>
      <c r="EHF115" s="1341"/>
      <c r="EHG115" s="1341"/>
      <c r="EHH115" s="1341"/>
      <c r="EHI115" s="1341"/>
      <c r="EHJ115" s="1341"/>
      <c r="EHK115" s="1341"/>
      <c r="EHL115" s="1341"/>
      <c r="EHM115" s="1341"/>
      <c r="EHN115" s="1341"/>
      <c r="EHO115" s="1341"/>
      <c r="EHP115" s="1341"/>
      <c r="EHQ115" s="1341"/>
      <c r="EHR115" s="1341"/>
      <c r="EHS115" s="1341"/>
      <c r="EHT115" s="1341"/>
      <c r="EHU115" s="1341"/>
      <c r="EHV115" s="1341"/>
      <c r="EHW115" s="1341"/>
      <c r="EHX115" s="1341"/>
      <c r="EHY115" s="1341"/>
      <c r="EHZ115" s="1341"/>
      <c r="EIA115" s="1341"/>
      <c r="EIB115" s="1341"/>
      <c r="EIC115" s="1341"/>
      <c r="EID115" s="1341"/>
      <c r="EIE115" s="1341"/>
      <c r="EIF115" s="1341"/>
      <c r="EIG115" s="1341"/>
      <c r="EIH115" s="1341"/>
      <c r="EII115" s="1341"/>
      <c r="EIJ115" s="1341"/>
      <c r="EIK115" s="1341"/>
      <c r="EIL115" s="1341"/>
      <c r="EIM115" s="1341"/>
      <c r="EIN115" s="1341"/>
      <c r="EIO115" s="1341"/>
      <c r="EIP115" s="1341"/>
      <c r="EIQ115" s="1341"/>
      <c r="EIR115" s="1341"/>
      <c r="EIS115" s="1341"/>
      <c r="EIT115" s="1341"/>
      <c r="EIU115" s="1341"/>
      <c r="EIV115" s="1341"/>
      <c r="EIW115" s="1341"/>
      <c r="EIX115" s="1341"/>
      <c r="EIY115" s="1341"/>
      <c r="EIZ115" s="1341"/>
      <c r="EJA115" s="1341"/>
      <c r="EJB115" s="1341"/>
      <c r="EJC115" s="1341"/>
      <c r="EJD115" s="1341"/>
      <c r="EJE115" s="1341"/>
      <c r="EJF115" s="1341"/>
      <c r="EJG115" s="1341"/>
      <c r="EJH115" s="1341"/>
      <c r="EJI115" s="1341"/>
      <c r="EJJ115" s="1341"/>
      <c r="EJK115" s="1341"/>
      <c r="EJL115" s="1341"/>
      <c r="EJM115" s="1341"/>
      <c r="EJN115" s="1341"/>
      <c r="EJO115" s="1341"/>
      <c r="EJP115" s="1341"/>
      <c r="EJQ115" s="1341"/>
      <c r="EJR115" s="1341"/>
      <c r="EJS115" s="1341"/>
      <c r="EJT115" s="1341"/>
      <c r="EJU115" s="1341"/>
      <c r="EJV115" s="1341"/>
      <c r="EJW115" s="1341"/>
      <c r="EJX115" s="1341"/>
      <c r="EJY115" s="1341"/>
      <c r="EJZ115" s="1341"/>
      <c r="EKA115" s="1341"/>
      <c r="EKB115" s="1341"/>
      <c r="EKC115" s="1341"/>
      <c r="EKD115" s="1341"/>
      <c r="EKE115" s="1341"/>
      <c r="EKF115" s="1341"/>
      <c r="EKG115" s="1341"/>
      <c r="EKH115" s="1341"/>
      <c r="EKI115" s="1341"/>
      <c r="EKJ115" s="1341"/>
      <c r="EKK115" s="1341"/>
      <c r="EKL115" s="1341"/>
      <c r="EKM115" s="1341"/>
      <c r="EKN115" s="1341"/>
      <c r="EKO115" s="1341"/>
      <c r="EKP115" s="1341"/>
      <c r="EKQ115" s="1341"/>
      <c r="EKR115" s="1341"/>
      <c r="EKS115" s="1341"/>
      <c r="EKT115" s="1341"/>
      <c r="EKU115" s="1341"/>
      <c r="EKV115" s="1341"/>
      <c r="EKW115" s="1341"/>
      <c r="EKX115" s="1341"/>
      <c r="EKY115" s="1341"/>
      <c r="EKZ115" s="1341"/>
      <c r="ELA115" s="1341"/>
      <c r="ELB115" s="1341"/>
      <c r="ELC115" s="1341"/>
      <c r="ELD115" s="1341"/>
      <c r="ELE115" s="1341"/>
      <c r="ELF115" s="1341"/>
      <c r="ELG115" s="1341"/>
      <c r="ELH115" s="1341"/>
      <c r="ELI115" s="1341"/>
      <c r="ELJ115" s="1341"/>
      <c r="ELK115" s="1341"/>
      <c r="ELL115" s="1341"/>
      <c r="ELM115" s="1341"/>
      <c r="ELN115" s="1341"/>
      <c r="ELO115" s="1341"/>
      <c r="ELP115" s="1341"/>
      <c r="ELQ115" s="1341"/>
      <c r="ELR115" s="1341"/>
      <c r="ELS115" s="1341"/>
      <c r="ELT115" s="1341"/>
      <c r="ELU115" s="1341"/>
      <c r="ELV115" s="1341"/>
      <c r="ELW115" s="1341"/>
      <c r="ELX115" s="1341"/>
      <c r="ELY115" s="1341"/>
      <c r="ELZ115" s="1341"/>
      <c r="EMA115" s="1341"/>
      <c r="EMB115" s="1341"/>
      <c r="EMC115" s="1341"/>
      <c r="EMD115" s="1341"/>
      <c r="EME115" s="1341"/>
      <c r="EMF115" s="1341"/>
      <c r="EMG115" s="1341"/>
      <c r="EMH115" s="1341"/>
      <c r="EMI115" s="1341"/>
      <c r="EMJ115" s="1341"/>
      <c r="EMK115" s="1341"/>
      <c r="EML115" s="1341"/>
      <c r="EMM115" s="1341"/>
      <c r="EMN115" s="1341"/>
      <c r="EMO115" s="1341"/>
      <c r="EMP115" s="1341"/>
      <c r="EMQ115" s="1341"/>
      <c r="EMR115" s="1341"/>
      <c r="EMS115" s="1341"/>
      <c r="EMT115" s="1341"/>
      <c r="EMU115" s="1341"/>
      <c r="EMV115" s="1341"/>
      <c r="EMW115" s="1341"/>
      <c r="EMX115" s="1341"/>
      <c r="EMY115" s="1341"/>
      <c r="EMZ115" s="1341"/>
      <c r="ENA115" s="1341"/>
      <c r="ENB115" s="1341"/>
      <c r="ENC115" s="1341"/>
      <c r="END115" s="1341"/>
      <c r="ENE115" s="1341"/>
      <c r="ENF115" s="1341"/>
      <c r="ENG115" s="1341"/>
      <c r="ENH115" s="1341"/>
      <c r="ENI115" s="1341"/>
      <c r="ENJ115" s="1341"/>
      <c r="ENK115" s="1341"/>
      <c r="ENL115" s="1341"/>
      <c r="ENM115" s="1341"/>
      <c r="ENN115" s="1341"/>
      <c r="ENO115" s="1341"/>
      <c r="ENP115" s="1341"/>
      <c r="ENQ115" s="1341"/>
      <c r="ENR115" s="1341"/>
      <c r="ENS115" s="1341"/>
      <c r="ENT115" s="1341"/>
      <c r="ENU115" s="1341"/>
      <c r="ENV115" s="1341"/>
      <c r="ENW115" s="1341"/>
      <c r="ENX115" s="1341"/>
      <c r="ENY115" s="1341"/>
      <c r="ENZ115" s="1341"/>
      <c r="EOA115" s="1341"/>
      <c r="EOB115" s="1341"/>
      <c r="EOC115" s="1341"/>
      <c r="EOD115" s="1341"/>
      <c r="EOE115" s="1341"/>
      <c r="EOF115" s="1341"/>
      <c r="EOG115" s="1341"/>
      <c r="EOH115" s="1341"/>
      <c r="EOI115" s="1341"/>
      <c r="EOJ115" s="1341"/>
      <c r="EOK115" s="1341"/>
      <c r="EOL115" s="1341"/>
      <c r="EOM115" s="1341"/>
      <c r="EON115" s="1341"/>
      <c r="EOO115" s="1341"/>
      <c r="EOP115" s="1341"/>
      <c r="EOQ115" s="1341"/>
      <c r="EOR115" s="1341"/>
      <c r="EOS115" s="1341"/>
      <c r="EOT115" s="1341"/>
      <c r="EOU115" s="1341"/>
      <c r="EOV115" s="1341"/>
      <c r="EOW115" s="1341"/>
      <c r="EOX115" s="1341"/>
      <c r="EOY115" s="1341"/>
      <c r="EOZ115" s="1341"/>
      <c r="EPA115" s="1341"/>
      <c r="EPB115" s="1341"/>
      <c r="EPC115" s="1341"/>
      <c r="EPD115" s="1341"/>
      <c r="EPE115" s="1341"/>
      <c r="EPF115" s="1341"/>
      <c r="EPG115" s="1341"/>
      <c r="EPH115" s="1341"/>
      <c r="EPI115" s="1341"/>
      <c r="EPJ115" s="1341"/>
      <c r="EPK115" s="1341"/>
      <c r="EPL115" s="1341"/>
      <c r="EPM115" s="1341"/>
      <c r="EPN115" s="1341"/>
      <c r="EPO115" s="1341"/>
      <c r="EPP115" s="1341"/>
      <c r="EPQ115" s="1341"/>
      <c r="EPR115" s="1341"/>
      <c r="EPS115" s="1341"/>
      <c r="EPT115" s="1341"/>
      <c r="EPU115" s="1341"/>
      <c r="EPV115" s="1341"/>
      <c r="EPW115" s="1341"/>
      <c r="EPX115" s="1341"/>
      <c r="EPY115" s="1341"/>
      <c r="EPZ115" s="1341"/>
      <c r="EQA115" s="1341"/>
      <c r="EQB115" s="1341"/>
      <c r="EQC115" s="1341"/>
      <c r="EQD115" s="1341"/>
      <c r="EQE115" s="1341"/>
      <c r="EQF115" s="1341"/>
      <c r="EQG115" s="1341"/>
      <c r="EQH115" s="1341"/>
      <c r="EQI115" s="1341"/>
      <c r="EQJ115" s="1341"/>
      <c r="EQK115" s="1341"/>
      <c r="EQL115" s="1341"/>
      <c r="EQM115" s="1341"/>
      <c r="EQN115" s="1341"/>
      <c r="EQO115" s="1341"/>
      <c r="EQP115" s="1341"/>
      <c r="EQQ115" s="1341"/>
      <c r="EQR115" s="1341"/>
      <c r="EQS115" s="1341"/>
      <c r="EQT115" s="1341"/>
      <c r="EQU115" s="1341"/>
      <c r="EQV115" s="1341"/>
      <c r="EQW115" s="1341"/>
      <c r="EQX115" s="1341"/>
      <c r="EQY115" s="1341"/>
      <c r="EQZ115" s="1341"/>
      <c r="ERA115" s="1341"/>
      <c r="ERB115" s="1341"/>
      <c r="ERC115" s="1341"/>
      <c r="ERD115" s="1341"/>
      <c r="ERE115" s="1341"/>
      <c r="ERF115" s="1341"/>
      <c r="ERG115" s="1341"/>
      <c r="ERH115" s="1341"/>
      <c r="ERI115" s="1341"/>
      <c r="ERJ115" s="1341"/>
      <c r="ERK115" s="1341"/>
      <c r="ERL115" s="1341"/>
      <c r="ERM115" s="1341"/>
      <c r="ERN115" s="1341"/>
      <c r="ERO115" s="1341"/>
      <c r="ERP115" s="1341"/>
      <c r="ERQ115" s="1341"/>
      <c r="ERR115" s="1341"/>
      <c r="ERS115" s="1341"/>
      <c r="ERT115" s="1341"/>
      <c r="ERU115" s="1341"/>
      <c r="ERV115" s="1341"/>
      <c r="ERW115" s="1341"/>
      <c r="ERX115" s="1341"/>
      <c r="ERY115" s="1341"/>
      <c r="ERZ115" s="1341"/>
      <c r="ESA115" s="1341"/>
      <c r="ESB115" s="1341"/>
      <c r="ESC115" s="1341"/>
      <c r="ESD115" s="1341"/>
      <c r="ESE115" s="1341"/>
      <c r="ESF115" s="1341"/>
      <c r="ESG115" s="1341"/>
      <c r="ESH115" s="1341"/>
      <c r="ESI115" s="1341"/>
      <c r="ESJ115" s="1341"/>
      <c r="ESK115" s="1341"/>
      <c r="ESL115" s="1341"/>
      <c r="ESM115" s="1341"/>
      <c r="ESN115" s="1341"/>
      <c r="ESO115" s="1341"/>
      <c r="ESP115" s="1341"/>
      <c r="ESQ115" s="1341"/>
      <c r="ESR115" s="1341"/>
      <c r="ESS115" s="1341"/>
      <c r="EST115" s="1341"/>
      <c r="ESU115" s="1341"/>
      <c r="ESV115" s="1341"/>
      <c r="ESW115" s="1341"/>
      <c r="ESX115" s="1341"/>
      <c r="ESY115" s="1341"/>
      <c r="ESZ115" s="1341"/>
      <c r="ETA115" s="1341"/>
      <c r="ETB115" s="1341"/>
      <c r="ETC115" s="1341"/>
      <c r="ETD115" s="1341"/>
      <c r="ETE115" s="1341"/>
      <c r="ETF115" s="1341"/>
      <c r="ETG115" s="1341"/>
      <c r="ETH115" s="1341"/>
      <c r="ETI115" s="1341"/>
      <c r="ETJ115" s="1341"/>
      <c r="ETK115" s="1341"/>
      <c r="ETL115" s="1341"/>
      <c r="ETM115" s="1341"/>
      <c r="ETN115" s="1341"/>
      <c r="ETO115" s="1341"/>
      <c r="ETP115" s="1341"/>
      <c r="ETQ115" s="1341"/>
      <c r="ETR115" s="1341"/>
      <c r="ETS115" s="1341"/>
      <c r="ETT115" s="1341"/>
      <c r="ETU115" s="1341"/>
      <c r="ETV115" s="1341"/>
      <c r="ETW115" s="1341"/>
      <c r="ETX115" s="1341"/>
      <c r="ETY115" s="1341"/>
      <c r="ETZ115" s="1341"/>
      <c r="EUA115" s="1341"/>
      <c r="EUB115" s="1341"/>
      <c r="EUC115" s="1341"/>
      <c r="EUD115" s="1341"/>
      <c r="EUE115" s="1341"/>
      <c r="EUF115" s="1341"/>
      <c r="EUG115" s="1341"/>
      <c r="EUH115" s="1341"/>
      <c r="EUI115" s="1341"/>
      <c r="EUJ115" s="1341"/>
      <c r="EUK115" s="1341"/>
      <c r="EUL115" s="1341"/>
      <c r="EUM115" s="1341"/>
      <c r="EUN115" s="1341"/>
      <c r="EUO115" s="1341"/>
      <c r="EUP115" s="1341"/>
      <c r="EUQ115" s="1341"/>
      <c r="EUR115" s="1341"/>
      <c r="EUS115" s="1341"/>
      <c r="EUT115" s="1341"/>
      <c r="EUU115" s="1341"/>
      <c r="EUV115" s="1341"/>
      <c r="EUW115" s="1341"/>
      <c r="EUX115" s="1341"/>
      <c r="EUY115" s="1341"/>
      <c r="EUZ115" s="1341"/>
      <c r="EVA115" s="1341"/>
      <c r="EVB115" s="1341"/>
      <c r="EVC115" s="1341"/>
      <c r="EVD115" s="1341"/>
      <c r="EVE115" s="1341"/>
      <c r="EVF115" s="1341"/>
      <c r="EVG115" s="1341"/>
      <c r="EVH115" s="1341"/>
      <c r="EVI115" s="1341"/>
      <c r="EVJ115" s="1341"/>
      <c r="EVK115" s="1341"/>
      <c r="EVL115" s="1341"/>
      <c r="EVM115" s="1341"/>
      <c r="EVN115" s="1341"/>
      <c r="EVO115" s="1341"/>
      <c r="EVP115" s="1341"/>
      <c r="EVQ115" s="1341"/>
      <c r="EVR115" s="1341"/>
      <c r="EVS115" s="1341"/>
      <c r="EVT115" s="1341"/>
      <c r="EVU115" s="1341"/>
      <c r="EVV115" s="1341"/>
      <c r="EVW115" s="1341"/>
      <c r="EVX115" s="1341"/>
      <c r="EVY115" s="1341"/>
      <c r="EVZ115" s="1341"/>
      <c r="EWA115" s="1341"/>
      <c r="EWB115" s="1341"/>
      <c r="EWC115" s="1341"/>
      <c r="EWD115" s="1341"/>
      <c r="EWE115" s="1341"/>
      <c r="EWF115" s="1341"/>
      <c r="EWG115" s="1341"/>
      <c r="EWH115" s="1341"/>
      <c r="EWI115" s="1341"/>
      <c r="EWJ115" s="1341"/>
      <c r="EWK115" s="1341"/>
      <c r="EWL115" s="1341"/>
      <c r="EWM115" s="1341"/>
      <c r="EWN115" s="1341"/>
      <c r="EWO115" s="1341"/>
      <c r="EWP115" s="1341"/>
      <c r="EWQ115" s="1341"/>
      <c r="EWR115" s="1341"/>
      <c r="EWS115" s="1341"/>
      <c r="EWT115" s="1341"/>
      <c r="EWU115" s="1341"/>
      <c r="EWV115" s="1341"/>
      <c r="EWW115" s="1341"/>
      <c r="EWX115" s="1341"/>
      <c r="EWY115" s="1341"/>
      <c r="EWZ115" s="1341"/>
      <c r="EXA115" s="1341"/>
      <c r="EXB115" s="1341"/>
      <c r="EXC115" s="1341"/>
      <c r="EXD115" s="1341"/>
      <c r="EXE115" s="1341"/>
      <c r="EXF115" s="1341"/>
      <c r="EXG115" s="1341"/>
      <c r="EXH115" s="1341"/>
      <c r="EXI115" s="1341"/>
      <c r="EXJ115" s="1341"/>
      <c r="EXK115" s="1341"/>
      <c r="EXL115" s="1341"/>
      <c r="EXM115" s="1341"/>
      <c r="EXN115" s="1341"/>
      <c r="EXO115" s="1341"/>
      <c r="EXP115" s="1341"/>
      <c r="EXQ115" s="1341"/>
      <c r="EXR115" s="1341"/>
      <c r="EXS115" s="1341"/>
      <c r="EXT115" s="1341"/>
      <c r="EXU115" s="1341"/>
      <c r="EXV115" s="1341"/>
      <c r="EXW115" s="1341"/>
      <c r="EXX115" s="1341"/>
      <c r="EXY115" s="1341"/>
      <c r="EXZ115" s="1341"/>
      <c r="EYA115" s="1341"/>
      <c r="EYB115" s="1341"/>
      <c r="EYC115" s="1341"/>
      <c r="EYD115" s="1341"/>
      <c r="EYE115" s="1341"/>
      <c r="EYF115" s="1341"/>
      <c r="EYG115" s="1341"/>
      <c r="EYH115" s="1341"/>
      <c r="EYI115" s="1341"/>
      <c r="EYJ115" s="1341"/>
      <c r="EYK115" s="1341"/>
      <c r="EYL115" s="1341"/>
      <c r="EYM115" s="1341"/>
      <c r="EYN115" s="1341"/>
      <c r="EYO115" s="1341"/>
      <c r="EYP115" s="1341"/>
      <c r="EYQ115" s="1341"/>
      <c r="EYR115" s="1341"/>
      <c r="EYS115" s="1341"/>
      <c r="EYT115" s="1341"/>
      <c r="EYU115" s="1341"/>
      <c r="EYV115" s="1341"/>
      <c r="EYW115" s="1341"/>
      <c r="EYX115" s="1341"/>
      <c r="EYY115" s="1341"/>
      <c r="EYZ115" s="1341"/>
      <c r="EZA115" s="1341"/>
      <c r="EZB115" s="1341"/>
      <c r="EZC115" s="1341"/>
      <c r="EZD115" s="1341"/>
      <c r="EZE115" s="1341"/>
      <c r="EZF115" s="1341"/>
      <c r="EZG115" s="1341"/>
      <c r="EZH115" s="1341"/>
      <c r="EZI115" s="1341"/>
      <c r="EZJ115" s="1341"/>
      <c r="EZK115" s="1341"/>
      <c r="EZL115" s="1341"/>
      <c r="EZM115" s="1341"/>
      <c r="EZN115" s="1341"/>
      <c r="EZO115" s="1341"/>
      <c r="EZP115" s="1341"/>
      <c r="EZQ115" s="1341"/>
      <c r="EZR115" s="1341"/>
      <c r="EZS115" s="1341"/>
      <c r="EZT115" s="1341"/>
      <c r="EZU115" s="1341"/>
      <c r="EZV115" s="1341"/>
      <c r="EZW115" s="1341"/>
      <c r="EZX115" s="1341"/>
      <c r="EZY115" s="1341"/>
      <c r="EZZ115" s="1341"/>
      <c r="FAA115" s="1341"/>
      <c r="FAB115" s="1341"/>
      <c r="FAC115" s="1341"/>
      <c r="FAD115" s="1341"/>
      <c r="FAE115" s="1341"/>
      <c r="FAF115" s="1341"/>
      <c r="FAG115" s="1341"/>
      <c r="FAH115" s="1341"/>
      <c r="FAI115" s="1341"/>
      <c r="FAJ115" s="1341"/>
      <c r="FAK115" s="1341"/>
      <c r="FAL115" s="1341"/>
      <c r="FAM115" s="1341"/>
      <c r="FAN115" s="1341"/>
      <c r="FAO115" s="1341"/>
      <c r="FAP115" s="1341"/>
      <c r="FAQ115" s="1341"/>
      <c r="FAR115" s="1341"/>
      <c r="FAS115" s="1341"/>
      <c r="FAT115" s="1341"/>
      <c r="FAU115" s="1341"/>
      <c r="FAV115" s="1341"/>
      <c r="FAW115" s="1341"/>
      <c r="FAX115" s="1341"/>
      <c r="FAY115" s="1341"/>
      <c r="FAZ115" s="1341"/>
      <c r="FBA115" s="1341"/>
      <c r="FBB115" s="1341"/>
      <c r="FBC115" s="1341"/>
      <c r="FBD115" s="1341"/>
      <c r="FBE115" s="1341"/>
      <c r="FBF115" s="1341"/>
      <c r="FBG115" s="1341"/>
      <c r="FBH115" s="1341"/>
      <c r="FBI115" s="1341"/>
      <c r="FBJ115" s="1341"/>
      <c r="FBK115" s="1341"/>
      <c r="FBL115" s="1341"/>
      <c r="FBM115" s="1341"/>
      <c r="FBN115" s="1341"/>
      <c r="FBO115" s="1341"/>
      <c r="FBP115" s="1341"/>
      <c r="FBQ115" s="1341"/>
      <c r="FBR115" s="1341"/>
      <c r="FBS115" s="1341"/>
      <c r="FBT115" s="1341"/>
      <c r="FBU115" s="1341"/>
      <c r="FBV115" s="1341"/>
      <c r="FBW115" s="1341"/>
      <c r="FBX115" s="1341"/>
      <c r="FBY115" s="1341"/>
      <c r="FBZ115" s="1341"/>
      <c r="FCA115" s="1341"/>
      <c r="FCB115" s="1341"/>
      <c r="FCC115" s="1341"/>
      <c r="FCD115" s="1341"/>
      <c r="FCE115" s="1341"/>
      <c r="FCF115" s="1341"/>
      <c r="FCG115" s="1341"/>
      <c r="FCH115" s="1341"/>
      <c r="FCI115" s="1341"/>
      <c r="FCJ115" s="1341"/>
      <c r="FCK115" s="1341"/>
      <c r="FCL115" s="1341"/>
      <c r="FCM115" s="1341"/>
      <c r="FCN115" s="1341"/>
      <c r="FCO115" s="1341"/>
      <c r="FCP115" s="1341"/>
      <c r="FCQ115" s="1341"/>
      <c r="FCR115" s="1341"/>
      <c r="FCS115" s="1341"/>
      <c r="FCT115" s="1341"/>
      <c r="FCU115" s="1341"/>
      <c r="FCV115" s="1341"/>
      <c r="FCW115" s="1341"/>
      <c r="FCX115" s="1341"/>
      <c r="FCY115" s="1341"/>
      <c r="FCZ115" s="1341"/>
      <c r="FDA115" s="1341"/>
      <c r="FDB115" s="1341"/>
      <c r="FDC115" s="1341"/>
      <c r="FDD115" s="1341"/>
      <c r="FDE115" s="1341"/>
      <c r="FDF115" s="1341"/>
      <c r="FDG115" s="1341"/>
      <c r="FDH115" s="1341"/>
      <c r="FDI115" s="1341"/>
      <c r="FDJ115" s="1341"/>
      <c r="FDK115" s="1341"/>
      <c r="FDL115" s="1341"/>
      <c r="FDM115" s="1341"/>
      <c r="FDN115" s="1341"/>
      <c r="FDO115" s="1341"/>
      <c r="FDP115" s="1341"/>
      <c r="FDQ115" s="1341"/>
      <c r="FDR115" s="1341"/>
      <c r="FDS115" s="1341"/>
      <c r="FDT115" s="1341"/>
      <c r="FDU115" s="1341"/>
      <c r="FDV115" s="1341"/>
      <c r="FDW115" s="1341"/>
      <c r="FDX115" s="1341"/>
      <c r="FDY115" s="1341"/>
      <c r="FDZ115" s="1341"/>
      <c r="FEA115" s="1341"/>
      <c r="FEB115" s="1341"/>
      <c r="FEC115" s="1341"/>
      <c r="FED115" s="1341"/>
      <c r="FEE115" s="1341"/>
      <c r="FEF115" s="1341"/>
      <c r="FEG115" s="1341"/>
      <c r="FEH115" s="1341"/>
      <c r="FEI115" s="1341"/>
      <c r="FEJ115" s="1341"/>
      <c r="FEK115" s="1341"/>
      <c r="FEL115" s="1341"/>
      <c r="FEM115" s="1341"/>
      <c r="FEN115" s="1341"/>
      <c r="FEO115" s="1341"/>
      <c r="FEP115" s="1341"/>
      <c r="FEQ115" s="1341"/>
      <c r="FER115" s="1341"/>
      <c r="FES115" s="1341"/>
      <c r="FET115" s="1341"/>
      <c r="FEU115" s="1341"/>
      <c r="FEV115" s="1341"/>
      <c r="FEW115" s="1341"/>
      <c r="FEX115" s="1341"/>
      <c r="FEY115" s="1341"/>
      <c r="FEZ115" s="1341"/>
      <c r="FFA115" s="1341"/>
      <c r="FFB115" s="1341"/>
      <c r="FFC115" s="1341"/>
      <c r="FFD115" s="1341"/>
      <c r="FFE115" s="1341"/>
      <c r="FFF115" s="1341"/>
      <c r="FFG115" s="1341"/>
      <c r="FFH115" s="1341"/>
      <c r="FFI115" s="1341"/>
      <c r="FFJ115" s="1341"/>
      <c r="FFK115" s="1341"/>
      <c r="FFL115" s="1341"/>
      <c r="FFM115" s="1341"/>
      <c r="FFN115" s="1341"/>
      <c r="FFO115" s="1341"/>
      <c r="FFP115" s="1341"/>
      <c r="FFQ115" s="1341"/>
      <c r="FFR115" s="1341"/>
      <c r="FFS115" s="1341"/>
      <c r="FFT115" s="1341"/>
      <c r="FFU115" s="1341"/>
      <c r="FFV115" s="1341"/>
      <c r="FFW115" s="1341"/>
      <c r="FFX115" s="1341"/>
      <c r="FFY115" s="1341"/>
      <c r="FFZ115" s="1341"/>
      <c r="FGA115" s="1341"/>
      <c r="FGB115" s="1341"/>
      <c r="FGC115" s="1341"/>
      <c r="FGD115" s="1341"/>
      <c r="FGE115" s="1341"/>
      <c r="FGF115" s="1341"/>
      <c r="FGG115" s="1341"/>
      <c r="FGH115" s="1341"/>
      <c r="FGI115" s="1341"/>
      <c r="FGJ115" s="1341"/>
      <c r="FGK115" s="1341"/>
      <c r="FGL115" s="1341"/>
      <c r="FGM115" s="1341"/>
      <c r="FGN115" s="1341"/>
      <c r="FGO115" s="1341"/>
      <c r="FGP115" s="1341"/>
      <c r="FGQ115" s="1341"/>
      <c r="FGR115" s="1341"/>
      <c r="FGS115" s="1341"/>
      <c r="FGT115" s="1341"/>
      <c r="FGU115" s="1341"/>
      <c r="FGV115" s="1341"/>
      <c r="FGW115" s="1341"/>
      <c r="FGX115" s="1341"/>
      <c r="FGY115" s="1341"/>
      <c r="FGZ115" s="1341"/>
      <c r="FHA115" s="1341"/>
      <c r="FHB115" s="1341"/>
      <c r="FHC115" s="1341"/>
      <c r="FHD115" s="1341"/>
      <c r="FHE115" s="1341"/>
      <c r="FHF115" s="1341"/>
      <c r="FHG115" s="1341"/>
      <c r="FHH115" s="1341"/>
      <c r="FHI115" s="1341"/>
      <c r="FHJ115" s="1341"/>
      <c r="FHK115" s="1341"/>
      <c r="FHL115" s="1341"/>
      <c r="FHM115" s="1341"/>
      <c r="FHN115" s="1341"/>
      <c r="FHO115" s="1341"/>
      <c r="FHP115" s="1341"/>
      <c r="FHQ115" s="1341"/>
      <c r="FHR115" s="1341"/>
      <c r="FHS115" s="1341"/>
      <c r="FHT115" s="1341"/>
      <c r="FHU115" s="1341"/>
      <c r="FHV115" s="1341"/>
      <c r="FHW115" s="1341"/>
      <c r="FHX115" s="1341"/>
      <c r="FHY115" s="1341"/>
      <c r="FHZ115" s="1341"/>
      <c r="FIA115" s="1341"/>
      <c r="FIB115" s="1341"/>
      <c r="FIC115" s="1341"/>
      <c r="FID115" s="1341"/>
      <c r="FIE115" s="1341"/>
      <c r="FIF115" s="1341"/>
      <c r="FIG115" s="1341"/>
      <c r="FIH115" s="1341"/>
      <c r="FII115" s="1341"/>
      <c r="FIJ115" s="1341"/>
      <c r="FIK115" s="1341"/>
      <c r="FIL115" s="1341"/>
      <c r="FIM115" s="1341"/>
      <c r="FIN115" s="1341"/>
      <c r="FIO115" s="1341"/>
      <c r="FIP115" s="1341"/>
      <c r="FIQ115" s="1341"/>
      <c r="FIR115" s="1341"/>
      <c r="FIS115" s="1341"/>
      <c r="FIT115" s="1341"/>
      <c r="FIU115" s="1341"/>
      <c r="FIV115" s="1341"/>
      <c r="FIW115" s="1341"/>
      <c r="FIX115" s="1341"/>
      <c r="FIY115" s="1341"/>
      <c r="FIZ115" s="1341"/>
      <c r="FJA115" s="1341"/>
      <c r="FJB115" s="1341"/>
      <c r="FJC115" s="1341"/>
      <c r="FJD115" s="1341"/>
      <c r="FJE115" s="1341"/>
      <c r="FJF115" s="1341"/>
      <c r="FJG115" s="1341"/>
      <c r="FJH115" s="1341"/>
      <c r="FJI115" s="1341"/>
      <c r="FJJ115" s="1341"/>
      <c r="FJK115" s="1341"/>
      <c r="FJL115" s="1341"/>
      <c r="FJM115" s="1341"/>
      <c r="FJN115" s="1341"/>
      <c r="FJO115" s="1341"/>
      <c r="FJP115" s="1341"/>
      <c r="FJQ115" s="1341"/>
      <c r="FJR115" s="1341"/>
      <c r="FJS115" s="1341"/>
      <c r="FJT115" s="1341"/>
      <c r="FJU115" s="1341"/>
      <c r="FJV115" s="1341"/>
      <c r="FJW115" s="1341"/>
      <c r="FJX115" s="1341"/>
      <c r="FJY115" s="1341"/>
      <c r="FJZ115" s="1341"/>
      <c r="FKA115" s="1341"/>
      <c r="FKB115" s="1341"/>
      <c r="FKC115" s="1341"/>
      <c r="FKD115" s="1341"/>
      <c r="FKE115" s="1341"/>
      <c r="FKF115" s="1341"/>
      <c r="FKG115" s="1341"/>
      <c r="FKH115" s="1341"/>
      <c r="FKI115" s="1341"/>
      <c r="FKJ115" s="1341"/>
      <c r="FKK115" s="1341"/>
      <c r="FKL115" s="1341"/>
      <c r="FKM115" s="1341"/>
      <c r="FKN115" s="1341"/>
      <c r="FKO115" s="1341"/>
      <c r="FKP115" s="1341"/>
      <c r="FKQ115" s="1341"/>
      <c r="FKR115" s="1341"/>
      <c r="FKS115" s="1341"/>
      <c r="FKT115" s="1341"/>
      <c r="FKU115" s="1341"/>
      <c r="FKV115" s="1341"/>
      <c r="FKW115" s="1341"/>
      <c r="FKX115" s="1341"/>
      <c r="FKY115" s="1341"/>
      <c r="FKZ115" s="1341"/>
      <c r="FLA115" s="1341"/>
      <c r="FLB115" s="1341"/>
      <c r="FLC115" s="1341"/>
      <c r="FLD115" s="1341"/>
      <c r="FLE115" s="1341"/>
      <c r="FLF115" s="1341"/>
      <c r="FLG115" s="1341"/>
      <c r="FLH115" s="1341"/>
      <c r="FLI115" s="1341"/>
      <c r="FLJ115" s="1341"/>
      <c r="FLK115" s="1341"/>
      <c r="FLL115" s="1341"/>
      <c r="FLM115" s="1341"/>
      <c r="FLN115" s="1341"/>
      <c r="FLO115" s="1341"/>
      <c r="FLP115" s="1341"/>
      <c r="FLQ115" s="1341"/>
      <c r="FLR115" s="1341"/>
      <c r="FLS115" s="1341"/>
      <c r="FLT115" s="1341"/>
      <c r="FLU115" s="1341"/>
      <c r="FLV115" s="1341"/>
      <c r="FLW115" s="1341"/>
      <c r="FLX115" s="1341"/>
      <c r="FLY115" s="1341"/>
      <c r="FLZ115" s="1341"/>
      <c r="FMA115" s="1341"/>
      <c r="FMB115" s="1341"/>
      <c r="FMC115" s="1341"/>
      <c r="FMD115" s="1341"/>
      <c r="FME115" s="1341"/>
      <c r="FMF115" s="1341"/>
      <c r="FMG115" s="1341"/>
      <c r="FMH115" s="1341"/>
      <c r="FMI115" s="1341"/>
      <c r="FMJ115" s="1341"/>
      <c r="FMK115" s="1341"/>
      <c r="FML115" s="1341"/>
      <c r="FMM115" s="1341"/>
      <c r="FMN115" s="1341"/>
      <c r="FMO115" s="1341"/>
      <c r="FMP115" s="1341"/>
      <c r="FMQ115" s="1341"/>
      <c r="FMR115" s="1341"/>
      <c r="FMS115" s="1341"/>
      <c r="FMT115" s="1341"/>
      <c r="FMU115" s="1341"/>
      <c r="FMV115" s="1341"/>
      <c r="FMW115" s="1341"/>
      <c r="FMX115" s="1341"/>
      <c r="FMY115" s="1341"/>
      <c r="FMZ115" s="1341"/>
      <c r="FNA115" s="1341"/>
      <c r="FNB115" s="1341"/>
      <c r="FNC115" s="1341"/>
      <c r="FND115" s="1341"/>
      <c r="FNE115" s="1341"/>
      <c r="FNF115" s="1341"/>
    </row>
    <row r="116" spans="1:4426" s="1342" customFormat="1" ht="15">
      <c r="A116" s="1571"/>
      <c r="B116" s="1624">
        <v>1901159</v>
      </c>
      <c r="C116" s="1668" t="s">
        <v>1967</v>
      </c>
      <c r="D116" s="1427">
        <v>360243.35</v>
      </c>
      <c r="E116" s="1427">
        <f t="shared" si="6"/>
        <v>360243.35</v>
      </c>
      <c r="F116" s="1427"/>
      <c r="G116" s="1427"/>
      <c r="H116" s="1427"/>
      <c r="I116" s="1427"/>
      <c r="J116" s="1623" t="s">
        <v>1831</v>
      </c>
      <c r="K116" s="1415" t="s">
        <v>1968</v>
      </c>
      <c r="L116" s="1340"/>
      <c r="M116" s="1340"/>
      <c r="N116" s="1340"/>
      <c r="O116" s="1340"/>
      <c r="P116" s="1340"/>
      <c r="Q116" s="1340"/>
      <c r="R116" s="1340"/>
      <c r="S116" s="1340"/>
      <c r="T116" s="1340"/>
      <c r="U116" s="1340"/>
      <c r="V116" s="1340"/>
      <c r="W116" s="1340"/>
      <c r="X116" s="1340"/>
      <c r="Y116" s="1340"/>
      <c r="Z116" s="1340"/>
      <c r="AA116" s="1340"/>
      <c r="AB116" s="1340"/>
      <c r="AC116" s="1340"/>
      <c r="AD116" s="1340"/>
      <c r="AE116" s="1340"/>
      <c r="AF116" s="1340"/>
      <c r="AG116" s="1340"/>
      <c r="AH116" s="1341"/>
      <c r="AI116" s="1341"/>
      <c r="AJ116" s="1341"/>
      <c r="AK116" s="1341"/>
      <c r="AL116" s="1341"/>
      <c r="AM116" s="1341"/>
      <c r="AN116" s="1341"/>
      <c r="AO116" s="1341"/>
      <c r="AP116" s="1341"/>
      <c r="AQ116" s="1341"/>
      <c r="AR116" s="1341"/>
      <c r="AS116" s="1341"/>
      <c r="AT116" s="1341"/>
      <c r="AU116" s="1341"/>
      <c r="AV116" s="1341"/>
      <c r="AW116" s="1341"/>
      <c r="AX116" s="1341"/>
      <c r="AY116" s="1341"/>
      <c r="AZ116" s="1341"/>
      <c r="BA116" s="1341"/>
      <c r="BB116" s="1341"/>
      <c r="BC116" s="1341"/>
      <c r="BD116" s="1341"/>
      <c r="BE116" s="1341"/>
      <c r="BF116" s="1341"/>
      <c r="BG116" s="1341"/>
      <c r="BH116" s="1341"/>
      <c r="BI116" s="1341"/>
      <c r="BJ116" s="1341"/>
      <c r="BK116" s="1341"/>
      <c r="BL116" s="1341"/>
      <c r="BM116" s="1341"/>
      <c r="BN116" s="1341"/>
      <c r="BO116" s="1341"/>
      <c r="BP116" s="1341"/>
      <c r="BQ116" s="1341"/>
      <c r="BR116" s="1341"/>
      <c r="BS116" s="1341"/>
      <c r="BT116" s="1341"/>
      <c r="BU116" s="1341"/>
      <c r="BV116" s="1341"/>
      <c r="BW116" s="1341"/>
      <c r="BX116" s="1341"/>
      <c r="BY116" s="1341"/>
      <c r="BZ116" s="1341"/>
      <c r="CA116" s="1341"/>
      <c r="CB116" s="1341"/>
      <c r="CC116" s="1341"/>
      <c r="CD116" s="1341"/>
      <c r="CE116" s="1341"/>
      <c r="CF116" s="1341"/>
      <c r="CG116" s="1341"/>
      <c r="CH116" s="1341"/>
      <c r="CI116" s="1341"/>
      <c r="CJ116" s="1341"/>
      <c r="CK116" s="1341"/>
      <c r="CL116" s="1341"/>
      <c r="CM116" s="1341"/>
      <c r="CN116" s="1341"/>
      <c r="CO116" s="1341"/>
      <c r="CP116" s="1341"/>
      <c r="CQ116" s="1341"/>
      <c r="CR116" s="1341"/>
      <c r="CS116" s="1341"/>
      <c r="CT116" s="1341"/>
      <c r="CU116" s="1341"/>
      <c r="CV116" s="1341"/>
      <c r="CW116" s="1341"/>
      <c r="CX116" s="1341"/>
      <c r="CY116" s="1341"/>
      <c r="CZ116" s="1341"/>
      <c r="DA116" s="1341"/>
      <c r="DB116" s="1341"/>
      <c r="DC116" s="1341"/>
      <c r="DD116" s="1341"/>
      <c r="DE116" s="1341"/>
      <c r="DF116" s="1341"/>
      <c r="DG116" s="1341"/>
      <c r="DH116" s="1341"/>
      <c r="DI116" s="1341"/>
      <c r="DJ116" s="1341"/>
      <c r="DK116" s="1341"/>
      <c r="DL116" s="1341"/>
      <c r="DM116" s="1341"/>
      <c r="DN116" s="1341"/>
      <c r="DO116" s="1341"/>
      <c r="DP116" s="1341"/>
      <c r="DQ116" s="1341"/>
      <c r="DR116" s="1341"/>
      <c r="DS116" s="1341"/>
      <c r="DT116" s="1341"/>
      <c r="DU116" s="1341"/>
      <c r="DV116" s="1341"/>
      <c r="DW116" s="1341"/>
      <c r="DX116" s="1341"/>
      <c r="DY116" s="1341"/>
      <c r="DZ116" s="1341"/>
      <c r="EA116" s="1341"/>
      <c r="EB116" s="1341"/>
      <c r="EC116" s="1341"/>
      <c r="ED116" s="1341"/>
      <c r="EE116" s="1341"/>
      <c r="EF116" s="1341"/>
      <c r="EG116" s="1341"/>
      <c r="EH116" s="1341"/>
      <c r="EI116" s="1341"/>
      <c r="EJ116" s="1341"/>
      <c r="EK116" s="1341"/>
      <c r="EL116" s="1341"/>
      <c r="EM116" s="1341"/>
      <c r="EN116" s="1341"/>
      <c r="EO116" s="1341"/>
      <c r="EP116" s="1341"/>
      <c r="EQ116" s="1341"/>
      <c r="ER116" s="1341"/>
      <c r="ES116" s="1341"/>
      <c r="ET116" s="1341"/>
      <c r="EU116" s="1341"/>
      <c r="EV116" s="1341"/>
      <c r="EW116" s="1341"/>
      <c r="EX116" s="1341"/>
      <c r="EY116" s="1341"/>
      <c r="EZ116" s="1341"/>
      <c r="FA116" s="1341"/>
      <c r="FB116" s="1341"/>
      <c r="FC116" s="1341"/>
      <c r="FD116" s="1341"/>
      <c r="FE116" s="1341"/>
      <c r="FF116" s="1341"/>
      <c r="FG116" s="1341"/>
      <c r="FH116" s="1341"/>
      <c r="FI116" s="1341"/>
      <c r="FJ116" s="1341"/>
      <c r="FK116" s="1341"/>
      <c r="FL116" s="1341"/>
      <c r="FM116" s="1341"/>
      <c r="FN116" s="1341"/>
      <c r="FO116" s="1341"/>
      <c r="FP116" s="1341"/>
      <c r="FQ116" s="1341"/>
      <c r="FR116" s="1341"/>
      <c r="FS116" s="1341"/>
      <c r="FT116" s="1341"/>
      <c r="FU116" s="1341"/>
      <c r="FV116" s="1341"/>
      <c r="FW116" s="1341"/>
      <c r="FX116" s="1341"/>
      <c r="FY116" s="1341"/>
      <c r="FZ116" s="1341"/>
      <c r="GA116" s="1341"/>
      <c r="GB116" s="1341"/>
      <c r="GC116" s="1341"/>
      <c r="GD116" s="1341"/>
      <c r="GE116" s="1341"/>
      <c r="GF116" s="1341"/>
      <c r="GG116" s="1341"/>
      <c r="GH116" s="1341"/>
      <c r="GI116" s="1341"/>
      <c r="GJ116" s="1341"/>
      <c r="GK116" s="1341"/>
      <c r="GL116" s="1341"/>
      <c r="GM116" s="1341"/>
      <c r="GN116" s="1341"/>
      <c r="GO116" s="1341"/>
      <c r="GP116" s="1341"/>
      <c r="GQ116" s="1341"/>
      <c r="GR116" s="1341"/>
      <c r="GS116" s="1341"/>
      <c r="GT116" s="1341"/>
      <c r="GU116" s="1341"/>
      <c r="GV116" s="1341"/>
      <c r="GW116" s="1341"/>
      <c r="GX116" s="1341"/>
      <c r="GY116" s="1341"/>
      <c r="GZ116" s="1341"/>
      <c r="HA116" s="1341"/>
      <c r="HB116" s="1341"/>
      <c r="HC116" s="1341"/>
      <c r="HD116" s="1341"/>
      <c r="HE116" s="1341"/>
      <c r="HF116" s="1341"/>
      <c r="HG116" s="1341"/>
      <c r="HH116" s="1341"/>
      <c r="HI116" s="1341"/>
      <c r="HJ116" s="1341"/>
      <c r="HK116" s="1341"/>
      <c r="HL116" s="1341"/>
      <c r="HM116" s="1341"/>
      <c r="HN116" s="1341"/>
      <c r="HO116" s="1341"/>
      <c r="HP116" s="1341"/>
      <c r="HQ116" s="1341"/>
      <c r="HR116" s="1341"/>
      <c r="HS116" s="1341"/>
      <c r="HT116" s="1341"/>
      <c r="HU116" s="1341"/>
      <c r="HV116" s="1341"/>
      <c r="HW116" s="1341"/>
      <c r="HX116" s="1341"/>
      <c r="HY116" s="1341"/>
      <c r="HZ116" s="1341"/>
      <c r="IA116" s="1341"/>
      <c r="IB116" s="1341"/>
      <c r="IC116" s="1341"/>
      <c r="ID116" s="1341"/>
      <c r="IE116" s="1341"/>
      <c r="IF116" s="1341"/>
      <c r="IG116" s="1341"/>
      <c r="IH116" s="1341"/>
      <c r="II116" s="1341"/>
      <c r="IJ116" s="1341"/>
      <c r="IK116" s="1341"/>
      <c r="IL116" s="1341"/>
      <c r="IM116" s="1341"/>
      <c r="IN116" s="1341"/>
      <c r="IO116" s="1341"/>
      <c r="IP116" s="1341"/>
      <c r="IQ116" s="1341"/>
      <c r="IR116" s="1341"/>
      <c r="IS116" s="1341"/>
      <c r="IT116" s="1341"/>
      <c r="IU116" s="1341"/>
      <c r="IV116" s="1341"/>
      <c r="IW116" s="1341"/>
      <c r="IX116" s="1341"/>
      <c r="IY116" s="1341"/>
      <c r="IZ116" s="1341"/>
      <c r="JA116" s="1341"/>
      <c r="JB116" s="1341"/>
      <c r="JC116" s="1341"/>
      <c r="JD116" s="1341"/>
      <c r="JE116" s="1341"/>
      <c r="JF116" s="1341"/>
      <c r="JG116" s="1341"/>
      <c r="JH116" s="1341"/>
      <c r="JI116" s="1341"/>
      <c r="JJ116" s="1341"/>
      <c r="JK116" s="1341"/>
      <c r="JL116" s="1341"/>
      <c r="JM116" s="1341"/>
      <c r="JN116" s="1341"/>
      <c r="JO116" s="1341"/>
      <c r="JP116" s="1341"/>
      <c r="JQ116" s="1341"/>
      <c r="JR116" s="1341"/>
      <c r="JS116" s="1341"/>
      <c r="JT116" s="1341"/>
      <c r="JU116" s="1341"/>
      <c r="JV116" s="1341"/>
      <c r="JW116" s="1341"/>
      <c r="JX116" s="1341"/>
      <c r="JY116" s="1341"/>
      <c r="JZ116" s="1341"/>
      <c r="KA116" s="1341"/>
      <c r="KB116" s="1341"/>
      <c r="KC116" s="1341"/>
      <c r="KD116" s="1341"/>
      <c r="KE116" s="1341"/>
      <c r="KF116" s="1341"/>
      <c r="KG116" s="1341"/>
      <c r="KH116" s="1341"/>
      <c r="KI116" s="1341"/>
      <c r="KJ116" s="1341"/>
      <c r="KK116" s="1341"/>
      <c r="KL116" s="1341"/>
      <c r="KM116" s="1341"/>
      <c r="KN116" s="1341"/>
      <c r="KO116" s="1341"/>
      <c r="KP116" s="1341"/>
      <c r="KQ116" s="1341"/>
      <c r="KR116" s="1341"/>
      <c r="KS116" s="1341"/>
      <c r="KT116" s="1341"/>
      <c r="KU116" s="1341"/>
      <c r="KV116" s="1341"/>
      <c r="KW116" s="1341"/>
      <c r="KX116" s="1341"/>
      <c r="KY116" s="1341"/>
      <c r="KZ116" s="1341"/>
      <c r="LA116" s="1341"/>
      <c r="LB116" s="1341"/>
      <c r="LC116" s="1341"/>
      <c r="LD116" s="1341"/>
      <c r="LE116" s="1341"/>
      <c r="LF116" s="1341"/>
      <c r="LG116" s="1341"/>
      <c r="LH116" s="1341"/>
      <c r="LI116" s="1341"/>
      <c r="LJ116" s="1341"/>
      <c r="LK116" s="1341"/>
      <c r="LL116" s="1341"/>
      <c r="LM116" s="1341"/>
      <c r="LN116" s="1341"/>
      <c r="LO116" s="1341"/>
      <c r="LP116" s="1341"/>
      <c r="LQ116" s="1341"/>
      <c r="LR116" s="1341"/>
      <c r="LS116" s="1341"/>
      <c r="LT116" s="1341"/>
      <c r="LU116" s="1341"/>
      <c r="LV116" s="1341"/>
      <c r="LW116" s="1341"/>
      <c r="LX116" s="1341"/>
      <c r="LY116" s="1341"/>
      <c r="LZ116" s="1341"/>
      <c r="MA116" s="1341"/>
      <c r="MB116" s="1341"/>
      <c r="MC116" s="1341"/>
      <c r="MD116" s="1341"/>
      <c r="ME116" s="1341"/>
      <c r="MF116" s="1341"/>
      <c r="MG116" s="1341"/>
      <c r="MH116" s="1341"/>
      <c r="MI116" s="1341"/>
      <c r="MJ116" s="1341"/>
      <c r="MK116" s="1341"/>
      <c r="ML116" s="1341"/>
      <c r="MM116" s="1341"/>
      <c r="MN116" s="1341"/>
      <c r="MO116" s="1341"/>
      <c r="MP116" s="1341"/>
      <c r="MQ116" s="1341"/>
      <c r="MR116" s="1341"/>
      <c r="MS116" s="1341"/>
      <c r="MT116" s="1341"/>
      <c r="MU116" s="1341"/>
      <c r="MV116" s="1341"/>
      <c r="MW116" s="1341"/>
      <c r="MX116" s="1341"/>
      <c r="MY116" s="1341"/>
      <c r="MZ116" s="1341"/>
      <c r="NA116" s="1341"/>
      <c r="NB116" s="1341"/>
      <c r="NC116" s="1341"/>
      <c r="ND116" s="1341"/>
      <c r="NE116" s="1341"/>
      <c r="NF116" s="1341"/>
      <c r="NG116" s="1341"/>
      <c r="NH116" s="1341"/>
      <c r="NI116" s="1341"/>
      <c r="NJ116" s="1341"/>
      <c r="NK116" s="1341"/>
      <c r="NL116" s="1341"/>
      <c r="NM116" s="1341"/>
      <c r="NN116" s="1341"/>
      <c r="NO116" s="1341"/>
      <c r="NP116" s="1341"/>
      <c r="NQ116" s="1341"/>
      <c r="NR116" s="1341"/>
      <c r="NS116" s="1341"/>
      <c r="NT116" s="1341"/>
      <c r="NU116" s="1341"/>
      <c r="NV116" s="1341"/>
      <c r="NW116" s="1341"/>
      <c r="NX116" s="1341"/>
      <c r="NY116" s="1341"/>
      <c r="NZ116" s="1341"/>
      <c r="OA116" s="1341"/>
      <c r="OB116" s="1341"/>
      <c r="OC116" s="1341"/>
      <c r="OD116" s="1341"/>
      <c r="OE116" s="1341"/>
      <c r="OF116" s="1341"/>
      <c r="OG116" s="1341"/>
      <c r="OH116" s="1341"/>
      <c r="OI116" s="1341"/>
      <c r="OJ116" s="1341"/>
      <c r="OK116" s="1341"/>
      <c r="OL116" s="1341"/>
      <c r="OM116" s="1341"/>
      <c r="ON116" s="1341"/>
      <c r="OO116" s="1341"/>
      <c r="OP116" s="1341"/>
      <c r="OQ116" s="1341"/>
      <c r="OR116" s="1341"/>
      <c r="OS116" s="1341"/>
      <c r="OT116" s="1341"/>
      <c r="OU116" s="1341"/>
      <c r="OV116" s="1341"/>
      <c r="OW116" s="1341"/>
      <c r="OX116" s="1341"/>
      <c r="OY116" s="1341"/>
      <c r="OZ116" s="1341"/>
      <c r="PA116" s="1341"/>
      <c r="PB116" s="1341"/>
      <c r="PC116" s="1341"/>
      <c r="PD116" s="1341"/>
      <c r="PE116" s="1341"/>
      <c r="PF116" s="1341"/>
      <c r="PG116" s="1341"/>
      <c r="PH116" s="1341"/>
      <c r="PI116" s="1341"/>
      <c r="PJ116" s="1341"/>
      <c r="PK116" s="1341"/>
      <c r="PL116" s="1341"/>
      <c r="PM116" s="1341"/>
      <c r="PN116" s="1341"/>
      <c r="PO116" s="1341"/>
      <c r="PP116" s="1341"/>
      <c r="PQ116" s="1341"/>
      <c r="PR116" s="1341"/>
      <c r="PS116" s="1341"/>
      <c r="PT116" s="1341"/>
      <c r="PU116" s="1341"/>
      <c r="PV116" s="1341"/>
      <c r="PW116" s="1341"/>
      <c r="PX116" s="1341"/>
      <c r="PY116" s="1341"/>
      <c r="PZ116" s="1341"/>
      <c r="QA116" s="1341"/>
      <c r="QB116" s="1341"/>
      <c r="QC116" s="1341"/>
      <c r="QD116" s="1341"/>
      <c r="QE116" s="1341"/>
      <c r="QF116" s="1341"/>
      <c r="QG116" s="1341"/>
      <c r="QH116" s="1341"/>
      <c r="QI116" s="1341"/>
      <c r="QJ116" s="1341"/>
      <c r="QK116" s="1341"/>
      <c r="QL116" s="1341"/>
      <c r="QM116" s="1341"/>
      <c r="QN116" s="1341"/>
      <c r="QO116" s="1341"/>
      <c r="QP116" s="1341"/>
      <c r="QQ116" s="1341"/>
      <c r="QR116" s="1341"/>
      <c r="QS116" s="1341"/>
      <c r="QT116" s="1341"/>
      <c r="QU116" s="1341"/>
      <c r="QV116" s="1341"/>
      <c r="QW116" s="1341"/>
      <c r="QX116" s="1341"/>
      <c r="QY116" s="1341"/>
      <c r="QZ116" s="1341"/>
      <c r="RA116" s="1341"/>
      <c r="RB116" s="1341"/>
      <c r="RC116" s="1341"/>
      <c r="RD116" s="1341"/>
      <c r="RE116" s="1341"/>
      <c r="RF116" s="1341"/>
      <c r="RG116" s="1341"/>
      <c r="RH116" s="1341"/>
      <c r="RI116" s="1341"/>
      <c r="RJ116" s="1341"/>
      <c r="RK116" s="1341"/>
      <c r="RL116" s="1341"/>
      <c r="RM116" s="1341"/>
      <c r="RN116" s="1341"/>
      <c r="RO116" s="1341"/>
      <c r="RP116" s="1341"/>
      <c r="RQ116" s="1341"/>
      <c r="RR116" s="1341"/>
      <c r="RS116" s="1341"/>
      <c r="RT116" s="1341"/>
      <c r="RU116" s="1341"/>
      <c r="RV116" s="1341"/>
      <c r="RW116" s="1341"/>
      <c r="RX116" s="1341"/>
      <c r="RY116" s="1341"/>
      <c r="RZ116" s="1341"/>
      <c r="SA116" s="1341"/>
      <c r="SB116" s="1341"/>
      <c r="SC116" s="1341"/>
      <c r="SD116" s="1341"/>
      <c r="SE116" s="1341"/>
      <c r="SF116" s="1341"/>
      <c r="SG116" s="1341"/>
      <c r="SH116" s="1341"/>
      <c r="SI116" s="1341"/>
      <c r="SJ116" s="1341"/>
      <c r="SK116" s="1341"/>
      <c r="SL116" s="1341"/>
      <c r="SM116" s="1341"/>
      <c r="SN116" s="1341"/>
      <c r="SO116" s="1341"/>
      <c r="SP116" s="1341"/>
      <c r="SQ116" s="1341"/>
      <c r="SR116" s="1341"/>
      <c r="SS116" s="1341"/>
      <c r="ST116" s="1341"/>
      <c r="SU116" s="1341"/>
      <c r="SV116" s="1341"/>
      <c r="SW116" s="1341"/>
      <c r="SX116" s="1341"/>
      <c r="SY116" s="1341"/>
      <c r="SZ116" s="1341"/>
      <c r="TA116" s="1341"/>
      <c r="TB116" s="1341"/>
      <c r="TC116" s="1341"/>
      <c r="TD116" s="1341"/>
      <c r="TE116" s="1341"/>
      <c r="TF116" s="1341"/>
      <c r="TG116" s="1341"/>
      <c r="TH116" s="1341"/>
      <c r="TI116" s="1341"/>
      <c r="TJ116" s="1341"/>
      <c r="TK116" s="1341"/>
      <c r="TL116" s="1341"/>
      <c r="TM116" s="1341"/>
      <c r="TN116" s="1341"/>
      <c r="TO116" s="1341"/>
      <c r="TP116" s="1341"/>
      <c r="TQ116" s="1341"/>
      <c r="TR116" s="1341"/>
      <c r="TS116" s="1341"/>
      <c r="TT116" s="1341"/>
      <c r="TU116" s="1341"/>
      <c r="TV116" s="1341"/>
      <c r="TW116" s="1341"/>
      <c r="TX116" s="1341"/>
      <c r="TY116" s="1341"/>
      <c r="TZ116" s="1341"/>
      <c r="UA116" s="1341"/>
      <c r="UB116" s="1341"/>
      <c r="UC116" s="1341"/>
      <c r="UD116" s="1341"/>
      <c r="UE116" s="1341"/>
      <c r="UF116" s="1341"/>
      <c r="UG116" s="1341"/>
      <c r="UH116" s="1341"/>
      <c r="UI116" s="1341"/>
      <c r="UJ116" s="1341"/>
      <c r="UK116" s="1341"/>
      <c r="UL116" s="1341"/>
      <c r="UM116" s="1341"/>
      <c r="UN116" s="1341"/>
      <c r="UO116" s="1341"/>
      <c r="UP116" s="1341"/>
      <c r="UQ116" s="1341"/>
      <c r="UR116" s="1341"/>
      <c r="US116" s="1341"/>
      <c r="UT116" s="1341"/>
      <c r="UU116" s="1341"/>
      <c r="UV116" s="1341"/>
      <c r="UW116" s="1341"/>
      <c r="UX116" s="1341"/>
      <c r="UY116" s="1341"/>
      <c r="UZ116" s="1341"/>
      <c r="VA116" s="1341"/>
      <c r="VB116" s="1341"/>
      <c r="VC116" s="1341"/>
      <c r="VD116" s="1341"/>
      <c r="VE116" s="1341"/>
      <c r="VF116" s="1341"/>
      <c r="VG116" s="1341"/>
      <c r="VH116" s="1341"/>
      <c r="VI116" s="1341"/>
      <c r="VJ116" s="1341"/>
      <c r="VK116" s="1341"/>
      <c r="VL116" s="1341"/>
      <c r="VM116" s="1341"/>
      <c r="VN116" s="1341"/>
      <c r="VO116" s="1341"/>
      <c r="VP116" s="1341"/>
      <c r="VQ116" s="1341"/>
      <c r="VR116" s="1341"/>
      <c r="VS116" s="1341"/>
      <c r="VT116" s="1341"/>
      <c r="VU116" s="1341"/>
      <c r="VV116" s="1341"/>
      <c r="VW116" s="1341"/>
      <c r="VX116" s="1341"/>
      <c r="VY116" s="1341"/>
      <c r="VZ116" s="1341"/>
      <c r="WA116" s="1341"/>
      <c r="WB116" s="1341"/>
      <c r="WC116" s="1341"/>
      <c r="WD116" s="1341"/>
      <c r="WE116" s="1341"/>
      <c r="WF116" s="1341"/>
      <c r="WG116" s="1341"/>
      <c r="WH116" s="1341"/>
      <c r="WI116" s="1341"/>
      <c r="WJ116" s="1341"/>
      <c r="WK116" s="1341"/>
      <c r="WL116" s="1341"/>
      <c r="WM116" s="1341"/>
      <c r="WN116" s="1341"/>
      <c r="WO116" s="1341"/>
      <c r="WP116" s="1341"/>
      <c r="WQ116" s="1341"/>
      <c r="WR116" s="1341"/>
      <c r="WS116" s="1341"/>
      <c r="WT116" s="1341"/>
      <c r="WU116" s="1341"/>
      <c r="WV116" s="1341"/>
      <c r="WW116" s="1341"/>
      <c r="WX116" s="1341"/>
      <c r="WY116" s="1341"/>
      <c r="WZ116" s="1341"/>
      <c r="XA116" s="1341"/>
      <c r="XB116" s="1341"/>
      <c r="XC116" s="1341"/>
      <c r="XD116" s="1341"/>
      <c r="XE116" s="1341"/>
      <c r="XF116" s="1341"/>
      <c r="XG116" s="1341"/>
      <c r="XH116" s="1341"/>
      <c r="XI116" s="1341"/>
      <c r="XJ116" s="1341"/>
      <c r="XK116" s="1341"/>
      <c r="XL116" s="1341"/>
      <c r="XM116" s="1341"/>
      <c r="XN116" s="1341"/>
      <c r="XO116" s="1341"/>
      <c r="XP116" s="1341"/>
      <c r="XQ116" s="1341"/>
      <c r="XR116" s="1341"/>
      <c r="XS116" s="1341"/>
      <c r="XT116" s="1341"/>
      <c r="XU116" s="1341"/>
      <c r="XV116" s="1341"/>
      <c r="XW116" s="1341"/>
      <c r="XX116" s="1341"/>
      <c r="XY116" s="1341"/>
      <c r="XZ116" s="1341"/>
      <c r="YA116" s="1341"/>
      <c r="YB116" s="1341"/>
      <c r="YC116" s="1341"/>
      <c r="YD116" s="1341"/>
      <c r="YE116" s="1341"/>
      <c r="YF116" s="1341"/>
      <c r="YG116" s="1341"/>
      <c r="YH116" s="1341"/>
      <c r="YI116" s="1341"/>
      <c r="YJ116" s="1341"/>
      <c r="YK116" s="1341"/>
      <c r="YL116" s="1341"/>
      <c r="YM116" s="1341"/>
      <c r="YN116" s="1341"/>
      <c r="YO116" s="1341"/>
      <c r="YP116" s="1341"/>
      <c r="YQ116" s="1341"/>
      <c r="YR116" s="1341"/>
      <c r="YS116" s="1341"/>
      <c r="YT116" s="1341"/>
      <c r="YU116" s="1341"/>
      <c r="YV116" s="1341"/>
      <c r="YW116" s="1341"/>
      <c r="YX116" s="1341"/>
      <c r="YY116" s="1341"/>
      <c r="YZ116" s="1341"/>
      <c r="ZA116" s="1341"/>
      <c r="ZB116" s="1341"/>
      <c r="ZC116" s="1341"/>
      <c r="ZD116" s="1341"/>
      <c r="ZE116" s="1341"/>
      <c r="ZF116" s="1341"/>
      <c r="ZG116" s="1341"/>
      <c r="ZH116" s="1341"/>
      <c r="ZI116" s="1341"/>
      <c r="ZJ116" s="1341"/>
      <c r="ZK116" s="1341"/>
      <c r="ZL116" s="1341"/>
      <c r="ZM116" s="1341"/>
      <c r="ZN116" s="1341"/>
      <c r="ZO116" s="1341"/>
      <c r="ZP116" s="1341"/>
      <c r="ZQ116" s="1341"/>
      <c r="ZR116" s="1341"/>
      <c r="ZS116" s="1341"/>
      <c r="ZT116" s="1341"/>
      <c r="ZU116" s="1341"/>
      <c r="ZV116" s="1341"/>
      <c r="ZW116" s="1341"/>
      <c r="ZX116" s="1341"/>
      <c r="ZY116" s="1341"/>
      <c r="ZZ116" s="1341"/>
      <c r="AAA116" s="1341"/>
      <c r="AAB116" s="1341"/>
      <c r="AAC116" s="1341"/>
      <c r="AAD116" s="1341"/>
      <c r="AAE116" s="1341"/>
      <c r="AAF116" s="1341"/>
      <c r="AAG116" s="1341"/>
      <c r="AAH116" s="1341"/>
      <c r="AAI116" s="1341"/>
      <c r="AAJ116" s="1341"/>
      <c r="AAK116" s="1341"/>
      <c r="AAL116" s="1341"/>
      <c r="AAM116" s="1341"/>
      <c r="AAN116" s="1341"/>
      <c r="AAO116" s="1341"/>
      <c r="AAP116" s="1341"/>
      <c r="AAQ116" s="1341"/>
      <c r="AAR116" s="1341"/>
      <c r="AAS116" s="1341"/>
      <c r="AAT116" s="1341"/>
      <c r="AAU116" s="1341"/>
      <c r="AAV116" s="1341"/>
      <c r="AAW116" s="1341"/>
      <c r="AAX116" s="1341"/>
      <c r="AAY116" s="1341"/>
      <c r="AAZ116" s="1341"/>
      <c r="ABA116" s="1341"/>
      <c r="ABB116" s="1341"/>
      <c r="ABC116" s="1341"/>
      <c r="ABD116" s="1341"/>
      <c r="ABE116" s="1341"/>
      <c r="ABF116" s="1341"/>
      <c r="ABG116" s="1341"/>
      <c r="ABH116" s="1341"/>
      <c r="ABI116" s="1341"/>
      <c r="ABJ116" s="1341"/>
      <c r="ABK116" s="1341"/>
      <c r="ABL116" s="1341"/>
      <c r="ABM116" s="1341"/>
      <c r="ABN116" s="1341"/>
      <c r="ABO116" s="1341"/>
      <c r="ABP116" s="1341"/>
      <c r="ABQ116" s="1341"/>
      <c r="ABR116" s="1341"/>
      <c r="ABS116" s="1341"/>
      <c r="ABT116" s="1341"/>
      <c r="ABU116" s="1341"/>
      <c r="ABV116" s="1341"/>
      <c r="ABW116" s="1341"/>
      <c r="ABX116" s="1341"/>
      <c r="ABY116" s="1341"/>
      <c r="ABZ116" s="1341"/>
      <c r="ACA116" s="1341"/>
      <c r="ACB116" s="1341"/>
      <c r="ACC116" s="1341"/>
      <c r="ACD116" s="1341"/>
      <c r="ACE116" s="1341"/>
      <c r="ACF116" s="1341"/>
      <c r="ACG116" s="1341"/>
      <c r="ACH116" s="1341"/>
      <c r="ACI116" s="1341"/>
      <c r="ACJ116" s="1341"/>
      <c r="ACK116" s="1341"/>
      <c r="ACL116" s="1341"/>
      <c r="ACM116" s="1341"/>
      <c r="ACN116" s="1341"/>
      <c r="ACO116" s="1341"/>
      <c r="ACP116" s="1341"/>
      <c r="ACQ116" s="1341"/>
      <c r="ACR116" s="1341"/>
      <c r="ACS116" s="1341"/>
      <c r="ACT116" s="1341"/>
      <c r="ACU116" s="1341"/>
      <c r="ACV116" s="1341"/>
      <c r="ACW116" s="1341"/>
      <c r="ACX116" s="1341"/>
      <c r="ACY116" s="1341"/>
      <c r="ACZ116" s="1341"/>
      <c r="ADA116" s="1341"/>
      <c r="ADB116" s="1341"/>
      <c r="ADC116" s="1341"/>
      <c r="ADD116" s="1341"/>
      <c r="ADE116" s="1341"/>
      <c r="ADF116" s="1341"/>
      <c r="ADG116" s="1341"/>
      <c r="ADH116" s="1341"/>
      <c r="ADI116" s="1341"/>
      <c r="ADJ116" s="1341"/>
      <c r="ADK116" s="1341"/>
      <c r="ADL116" s="1341"/>
      <c r="ADM116" s="1341"/>
      <c r="ADN116" s="1341"/>
      <c r="ADO116" s="1341"/>
      <c r="ADP116" s="1341"/>
      <c r="ADQ116" s="1341"/>
      <c r="ADR116" s="1341"/>
      <c r="ADS116" s="1341"/>
      <c r="ADT116" s="1341"/>
      <c r="ADU116" s="1341"/>
      <c r="ADV116" s="1341"/>
      <c r="ADW116" s="1341"/>
      <c r="ADX116" s="1341"/>
      <c r="ADY116" s="1341"/>
      <c r="ADZ116" s="1341"/>
      <c r="AEA116" s="1341"/>
      <c r="AEB116" s="1341"/>
      <c r="AEC116" s="1341"/>
      <c r="AED116" s="1341"/>
      <c r="AEE116" s="1341"/>
      <c r="AEF116" s="1341"/>
      <c r="AEG116" s="1341"/>
      <c r="AEH116" s="1341"/>
      <c r="AEI116" s="1341"/>
      <c r="AEJ116" s="1341"/>
      <c r="AEK116" s="1341"/>
      <c r="AEL116" s="1341"/>
      <c r="AEM116" s="1341"/>
      <c r="AEN116" s="1341"/>
      <c r="AEO116" s="1341"/>
      <c r="AEP116" s="1341"/>
      <c r="AEQ116" s="1341"/>
      <c r="AER116" s="1341"/>
      <c r="AES116" s="1341"/>
      <c r="AET116" s="1341"/>
      <c r="AEU116" s="1341"/>
      <c r="AEV116" s="1341"/>
      <c r="AEW116" s="1341"/>
      <c r="AEX116" s="1341"/>
      <c r="AEY116" s="1341"/>
      <c r="AEZ116" s="1341"/>
      <c r="AFA116" s="1341"/>
      <c r="AFB116" s="1341"/>
      <c r="AFC116" s="1341"/>
      <c r="AFD116" s="1341"/>
      <c r="AFE116" s="1341"/>
      <c r="AFF116" s="1341"/>
      <c r="AFG116" s="1341"/>
      <c r="AFH116" s="1341"/>
      <c r="AFI116" s="1341"/>
      <c r="AFJ116" s="1341"/>
      <c r="AFK116" s="1341"/>
      <c r="AFL116" s="1341"/>
      <c r="AFM116" s="1341"/>
      <c r="AFN116" s="1341"/>
      <c r="AFO116" s="1341"/>
      <c r="AFP116" s="1341"/>
      <c r="AFQ116" s="1341"/>
      <c r="AFR116" s="1341"/>
      <c r="AFS116" s="1341"/>
      <c r="AFT116" s="1341"/>
      <c r="AFU116" s="1341"/>
      <c r="AFV116" s="1341"/>
      <c r="AFW116" s="1341"/>
      <c r="AFX116" s="1341"/>
      <c r="AFY116" s="1341"/>
      <c r="AFZ116" s="1341"/>
      <c r="AGA116" s="1341"/>
      <c r="AGB116" s="1341"/>
      <c r="AGC116" s="1341"/>
      <c r="AGD116" s="1341"/>
      <c r="AGE116" s="1341"/>
      <c r="AGF116" s="1341"/>
      <c r="AGG116" s="1341"/>
      <c r="AGH116" s="1341"/>
      <c r="AGI116" s="1341"/>
      <c r="AGJ116" s="1341"/>
      <c r="AGK116" s="1341"/>
      <c r="AGL116" s="1341"/>
      <c r="AGM116" s="1341"/>
      <c r="AGN116" s="1341"/>
      <c r="AGO116" s="1341"/>
      <c r="AGP116" s="1341"/>
      <c r="AGQ116" s="1341"/>
      <c r="AGR116" s="1341"/>
      <c r="AGS116" s="1341"/>
      <c r="AGT116" s="1341"/>
      <c r="AGU116" s="1341"/>
      <c r="AGV116" s="1341"/>
      <c r="AGW116" s="1341"/>
      <c r="AGX116" s="1341"/>
      <c r="AGY116" s="1341"/>
      <c r="AGZ116" s="1341"/>
      <c r="AHA116" s="1341"/>
      <c r="AHB116" s="1341"/>
      <c r="AHC116" s="1341"/>
      <c r="AHD116" s="1341"/>
      <c r="AHE116" s="1341"/>
      <c r="AHF116" s="1341"/>
      <c r="AHG116" s="1341"/>
      <c r="AHH116" s="1341"/>
      <c r="AHI116" s="1341"/>
      <c r="AHJ116" s="1341"/>
      <c r="AHK116" s="1341"/>
      <c r="AHL116" s="1341"/>
      <c r="AHM116" s="1341"/>
      <c r="AHN116" s="1341"/>
      <c r="AHO116" s="1341"/>
      <c r="AHP116" s="1341"/>
      <c r="AHQ116" s="1341"/>
      <c r="AHR116" s="1341"/>
      <c r="AHS116" s="1341"/>
      <c r="AHT116" s="1341"/>
      <c r="AHU116" s="1341"/>
      <c r="AHV116" s="1341"/>
      <c r="AHW116" s="1341"/>
      <c r="AHX116" s="1341"/>
      <c r="AHY116" s="1341"/>
      <c r="AHZ116" s="1341"/>
      <c r="AIA116" s="1341"/>
      <c r="AIB116" s="1341"/>
      <c r="AIC116" s="1341"/>
      <c r="AID116" s="1341"/>
      <c r="AIE116" s="1341"/>
      <c r="AIF116" s="1341"/>
      <c r="AIG116" s="1341"/>
      <c r="AIH116" s="1341"/>
      <c r="AII116" s="1341"/>
      <c r="AIJ116" s="1341"/>
      <c r="AIK116" s="1341"/>
      <c r="AIL116" s="1341"/>
      <c r="AIM116" s="1341"/>
      <c r="AIN116" s="1341"/>
      <c r="AIO116" s="1341"/>
      <c r="AIP116" s="1341"/>
      <c r="AIQ116" s="1341"/>
      <c r="AIR116" s="1341"/>
      <c r="AIS116" s="1341"/>
      <c r="AIT116" s="1341"/>
      <c r="AIU116" s="1341"/>
      <c r="AIV116" s="1341"/>
      <c r="AIW116" s="1341"/>
      <c r="AIX116" s="1341"/>
      <c r="AIY116" s="1341"/>
      <c r="AIZ116" s="1341"/>
      <c r="AJA116" s="1341"/>
      <c r="AJB116" s="1341"/>
      <c r="AJC116" s="1341"/>
      <c r="AJD116" s="1341"/>
      <c r="AJE116" s="1341"/>
      <c r="AJF116" s="1341"/>
      <c r="AJG116" s="1341"/>
      <c r="AJH116" s="1341"/>
      <c r="AJI116" s="1341"/>
      <c r="AJJ116" s="1341"/>
      <c r="AJK116" s="1341"/>
      <c r="AJL116" s="1341"/>
      <c r="AJM116" s="1341"/>
      <c r="AJN116" s="1341"/>
      <c r="AJO116" s="1341"/>
      <c r="AJP116" s="1341"/>
      <c r="AJQ116" s="1341"/>
      <c r="AJR116" s="1341"/>
      <c r="AJS116" s="1341"/>
      <c r="AJT116" s="1341"/>
      <c r="AJU116" s="1341"/>
      <c r="AJV116" s="1341"/>
      <c r="AJW116" s="1341"/>
      <c r="AJX116" s="1341"/>
      <c r="AJY116" s="1341"/>
      <c r="AJZ116" s="1341"/>
      <c r="AKA116" s="1341"/>
      <c r="AKB116" s="1341"/>
      <c r="AKC116" s="1341"/>
      <c r="AKD116" s="1341"/>
      <c r="AKE116" s="1341"/>
      <c r="AKF116" s="1341"/>
      <c r="AKG116" s="1341"/>
      <c r="AKH116" s="1341"/>
      <c r="AKI116" s="1341"/>
      <c r="AKJ116" s="1341"/>
      <c r="AKK116" s="1341"/>
      <c r="AKL116" s="1341"/>
      <c r="AKM116" s="1341"/>
      <c r="AKN116" s="1341"/>
      <c r="AKO116" s="1341"/>
      <c r="AKP116" s="1341"/>
      <c r="AKQ116" s="1341"/>
      <c r="AKR116" s="1341"/>
      <c r="AKS116" s="1341"/>
      <c r="AKT116" s="1341"/>
      <c r="AKU116" s="1341"/>
      <c r="AKV116" s="1341"/>
      <c r="AKW116" s="1341"/>
      <c r="AKX116" s="1341"/>
      <c r="AKY116" s="1341"/>
      <c r="AKZ116" s="1341"/>
      <c r="ALA116" s="1341"/>
      <c r="ALB116" s="1341"/>
      <c r="ALC116" s="1341"/>
      <c r="ALD116" s="1341"/>
      <c r="ALE116" s="1341"/>
      <c r="ALF116" s="1341"/>
      <c r="ALG116" s="1341"/>
      <c r="ALH116" s="1341"/>
      <c r="ALI116" s="1341"/>
      <c r="ALJ116" s="1341"/>
      <c r="ALK116" s="1341"/>
      <c r="ALL116" s="1341"/>
      <c r="ALM116" s="1341"/>
      <c r="ALN116" s="1341"/>
      <c r="ALO116" s="1341"/>
      <c r="ALP116" s="1341"/>
      <c r="ALQ116" s="1341"/>
      <c r="ALR116" s="1341"/>
      <c r="ALS116" s="1341"/>
      <c r="ALT116" s="1341"/>
      <c r="ALU116" s="1341"/>
      <c r="ALV116" s="1341"/>
      <c r="ALW116" s="1341"/>
      <c r="ALX116" s="1341"/>
      <c r="ALY116" s="1341"/>
      <c r="ALZ116" s="1341"/>
      <c r="AMA116" s="1341"/>
      <c r="AMB116" s="1341"/>
      <c r="AMC116" s="1341"/>
      <c r="AMD116" s="1341"/>
      <c r="AME116" s="1341"/>
      <c r="AMF116" s="1341"/>
      <c r="AMG116" s="1341"/>
      <c r="AMH116" s="1341"/>
      <c r="AMI116" s="1341"/>
      <c r="AMJ116" s="1341"/>
      <c r="AMK116" s="1341"/>
      <c r="AML116" s="1341"/>
      <c r="AMM116" s="1341"/>
      <c r="AMN116" s="1341"/>
      <c r="AMO116" s="1341"/>
      <c r="AMP116" s="1341"/>
      <c r="AMQ116" s="1341"/>
      <c r="AMR116" s="1341"/>
      <c r="AMS116" s="1341"/>
      <c r="AMT116" s="1341"/>
      <c r="AMU116" s="1341"/>
      <c r="AMV116" s="1341"/>
      <c r="AMW116" s="1341"/>
      <c r="AMX116" s="1341"/>
      <c r="AMY116" s="1341"/>
      <c r="AMZ116" s="1341"/>
      <c r="ANA116" s="1341"/>
      <c r="ANB116" s="1341"/>
      <c r="ANC116" s="1341"/>
      <c r="AND116" s="1341"/>
      <c r="ANE116" s="1341"/>
      <c r="ANF116" s="1341"/>
      <c r="ANG116" s="1341"/>
      <c r="ANH116" s="1341"/>
      <c r="ANI116" s="1341"/>
      <c r="ANJ116" s="1341"/>
      <c r="ANK116" s="1341"/>
      <c r="ANL116" s="1341"/>
      <c r="ANM116" s="1341"/>
      <c r="ANN116" s="1341"/>
      <c r="ANO116" s="1341"/>
      <c r="ANP116" s="1341"/>
      <c r="ANQ116" s="1341"/>
      <c r="ANR116" s="1341"/>
      <c r="ANS116" s="1341"/>
      <c r="ANT116" s="1341"/>
      <c r="ANU116" s="1341"/>
      <c r="ANV116" s="1341"/>
      <c r="ANW116" s="1341"/>
      <c r="ANX116" s="1341"/>
      <c r="ANY116" s="1341"/>
      <c r="ANZ116" s="1341"/>
      <c r="AOA116" s="1341"/>
      <c r="AOB116" s="1341"/>
      <c r="AOC116" s="1341"/>
      <c r="AOD116" s="1341"/>
      <c r="AOE116" s="1341"/>
      <c r="AOF116" s="1341"/>
      <c r="AOG116" s="1341"/>
      <c r="AOH116" s="1341"/>
      <c r="AOI116" s="1341"/>
      <c r="AOJ116" s="1341"/>
      <c r="AOK116" s="1341"/>
      <c r="AOL116" s="1341"/>
      <c r="AOM116" s="1341"/>
      <c r="AON116" s="1341"/>
      <c r="AOO116" s="1341"/>
      <c r="AOP116" s="1341"/>
      <c r="AOQ116" s="1341"/>
      <c r="AOR116" s="1341"/>
      <c r="AOS116" s="1341"/>
      <c r="AOT116" s="1341"/>
      <c r="AOU116" s="1341"/>
      <c r="AOV116" s="1341"/>
      <c r="AOW116" s="1341"/>
      <c r="AOX116" s="1341"/>
      <c r="AOY116" s="1341"/>
      <c r="AOZ116" s="1341"/>
      <c r="APA116" s="1341"/>
      <c r="APB116" s="1341"/>
      <c r="APC116" s="1341"/>
      <c r="APD116" s="1341"/>
      <c r="APE116" s="1341"/>
      <c r="APF116" s="1341"/>
      <c r="APG116" s="1341"/>
      <c r="APH116" s="1341"/>
      <c r="API116" s="1341"/>
      <c r="APJ116" s="1341"/>
      <c r="APK116" s="1341"/>
      <c r="APL116" s="1341"/>
      <c r="APM116" s="1341"/>
      <c r="APN116" s="1341"/>
      <c r="APO116" s="1341"/>
      <c r="APP116" s="1341"/>
      <c r="APQ116" s="1341"/>
      <c r="APR116" s="1341"/>
      <c r="APS116" s="1341"/>
      <c r="APT116" s="1341"/>
      <c r="APU116" s="1341"/>
      <c r="APV116" s="1341"/>
      <c r="APW116" s="1341"/>
      <c r="APX116" s="1341"/>
      <c r="APY116" s="1341"/>
      <c r="APZ116" s="1341"/>
      <c r="AQA116" s="1341"/>
      <c r="AQB116" s="1341"/>
      <c r="AQC116" s="1341"/>
      <c r="AQD116" s="1341"/>
      <c r="AQE116" s="1341"/>
      <c r="AQF116" s="1341"/>
      <c r="AQG116" s="1341"/>
      <c r="AQH116" s="1341"/>
      <c r="AQI116" s="1341"/>
      <c r="AQJ116" s="1341"/>
      <c r="AQK116" s="1341"/>
      <c r="AQL116" s="1341"/>
      <c r="AQM116" s="1341"/>
      <c r="AQN116" s="1341"/>
      <c r="AQO116" s="1341"/>
      <c r="AQP116" s="1341"/>
      <c r="AQQ116" s="1341"/>
      <c r="AQR116" s="1341"/>
      <c r="AQS116" s="1341"/>
      <c r="AQT116" s="1341"/>
      <c r="AQU116" s="1341"/>
      <c r="AQV116" s="1341"/>
      <c r="AQW116" s="1341"/>
      <c r="AQX116" s="1341"/>
      <c r="AQY116" s="1341"/>
      <c r="AQZ116" s="1341"/>
      <c r="ARA116" s="1341"/>
      <c r="ARB116" s="1341"/>
      <c r="ARC116" s="1341"/>
      <c r="ARD116" s="1341"/>
      <c r="ARE116" s="1341"/>
      <c r="ARF116" s="1341"/>
      <c r="ARG116" s="1341"/>
      <c r="ARH116" s="1341"/>
      <c r="ARI116" s="1341"/>
      <c r="ARJ116" s="1341"/>
      <c r="ARK116" s="1341"/>
      <c r="ARL116" s="1341"/>
      <c r="ARM116" s="1341"/>
      <c r="ARN116" s="1341"/>
      <c r="ARO116" s="1341"/>
      <c r="ARP116" s="1341"/>
      <c r="ARQ116" s="1341"/>
      <c r="ARR116" s="1341"/>
      <c r="ARS116" s="1341"/>
      <c r="ART116" s="1341"/>
      <c r="ARU116" s="1341"/>
      <c r="ARV116" s="1341"/>
      <c r="ARW116" s="1341"/>
      <c r="ARX116" s="1341"/>
      <c r="ARY116" s="1341"/>
      <c r="ARZ116" s="1341"/>
      <c r="ASA116" s="1341"/>
      <c r="ASB116" s="1341"/>
      <c r="ASC116" s="1341"/>
      <c r="ASD116" s="1341"/>
      <c r="ASE116" s="1341"/>
      <c r="ASF116" s="1341"/>
      <c r="ASG116" s="1341"/>
      <c r="ASH116" s="1341"/>
      <c r="ASI116" s="1341"/>
      <c r="ASJ116" s="1341"/>
      <c r="ASK116" s="1341"/>
      <c r="ASL116" s="1341"/>
      <c r="ASM116" s="1341"/>
      <c r="ASN116" s="1341"/>
      <c r="ASO116" s="1341"/>
      <c r="ASP116" s="1341"/>
      <c r="ASQ116" s="1341"/>
      <c r="ASR116" s="1341"/>
      <c r="ASS116" s="1341"/>
      <c r="AST116" s="1341"/>
      <c r="ASU116" s="1341"/>
      <c r="ASV116" s="1341"/>
      <c r="ASW116" s="1341"/>
      <c r="ASX116" s="1341"/>
      <c r="ASY116" s="1341"/>
      <c r="ASZ116" s="1341"/>
      <c r="ATA116" s="1341"/>
      <c r="ATB116" s="1341"/>
      <c r="ATC116" s="1341"/>
      <c r="ATD116" s="1341"/>
      <c r="ATE116" s="1341"/>
      <c r="ATF116" s="1341"/>
      <c r="ATG116" s="1341"/>
      <c r="ATH116" s="1341"/>
      <c r="ATI116" s="1341"/>
      <c r="ATJ116" s="1341"/>
      <c r="ATK116" s="1341"/>
      <c r="ATL116" s="1341"/>
      <c r="ATM116" s="1341"/>
      <c r="ATN116" s="1341"/>
      <c r="ATO116" s="1341"/>
      <c r="ATP116" s="1341"/>
      <c r="ATQ116" s="1341"/>
      <c r="ATR116" s="1341"/>
      <c r="ATS116" s="1341"/>
      <c r="ATT116" s="1341"/>
      <c r="ATU116" s="1341"/>
      <c r="ATV116" s="1341"/>
      <c r="ATW116" s="1341"/>
      <c r="ATX116" s="1341"/>
      <c r="ATY116" s="1341"/>
      <c r="ATZ116" s="1341"/>
      <c r="AUA116" s="1341"/>
      <c r="AUB116" s="1341"/>
      <c r="AUC116" s="1341"/>
      <c r="AUD116" s="1341"/>
      <c r="AUE116" s="1341"/>
      <c r="AUF116" s="1341"/>
      <c r="AUG116" s="1341"/>
      <c r="AUH116" s="1341"/>
      <c r="AUI116" s="1341"/>
      <c r="AUJ116" s="1341"/>
      <c r="AUK116" s="1341"/>
      <c r="AUL116" s="1341"/>
      <c r="AUM116" s="1341"/>
      <c r="AUN116" s="1341"/>
      <c r="AUO116" s="1341"/>
      <c r="AUP116" s="1341"/>
      <c r="AUQ116" s="1341"/>
      <c r="AUR116" s="1341"/>
      <c r="AUS116" s="1341"/>
      <c r="AUT116" s="1341"/>
      <c r="AUU116" s="1341"/>
      <c r="AUV116" s="1341"/>
      <c r="AUW116" s="1341"/>
      <c r="AUX116" s="1341"/>
      <c r="AUY116" s="1341"/>
      <c r="AUZ116" s="1341"/>
      <c r="AVA116" s="1341"/>
      <c r="AVB116" s="1341"/>
      <c r="AVC116" s="1341"/>
      <c r="AVD116" s="1341"/>
      <c r="AVE116" s="1341"/>
      <c r="AVF116" s="1341"/>
      <c r="AVG116" s="1341"/>
      <c r="AVH116" s="1341"/>
      <c r="AVI116" s="1341"/>
      <c r="AVJ116" s="1341"/>
      <c r="AVK116" s="1341"/>
      <c r="AVL116" s="1341"/>
      <c r="AVM116" s="1341"/>
      <c r="AVN116" s="1341"/>
      <c r="AVO116" s="1341"/>
      <c r="AVP116" s="1341"/>
      <c r="AVQ116" s="1341"/>
      <c r="AVR116" s="1341"/>
      <c r="AVS116" s="1341"/>
      <c r="AVT116" s="1341"/>
      <c r="AVU116" s="1341"/>
      <c r="AVV116" s="1341"/>
      <c r="AVW116" s="1341"/>
      <c r="AVX116" s="1341"/>
      <c r="AVY116" s="1341"/>
      <c r="AVZ116" s="1341"/>
      <c r="AWA116" s="1341"/>
      <c r="AWB116" s="1341"/>
      <c r="AWC116" s="1341"/>
      <c r="AWD116" s="1341"/>
      <c r="AWE116" s="1341"/>
      <c r="AWF116" s="1341"/>
      <c r="AWG116" s="1341"/>
      <c r="AWH116" s="1341"/>
      <c r="AWI116" s="1341"/>
      <c r="AWJ116" s="1341"/>
      <c r="AWK116" s="1341"/>
      <c r="AWL116" s="1341"/>
      <c r="AWM116" s="1341"/>
      <c r="AWN116" s="1341"/>
      <c r="AWO116" s="1341"/>
      <c r="AWP116" s="1341"/>
      <c r="AWQ116" s="1341"/>
      <c r="AWR116" s="1341"/>
      <c r="AWS116" s="1341"/>
      <c r="AWT116" s="1341"/>
      <c r="AWU116" s="1341"/>
      <c r="AWV116" s="1341"/>
      <c r="AWW116" s="1341"/>
      <c r="AWX116" s="1341"/>
      <c r="AWY116" s="1341"/>
      <c r="AWZ116" s="1341"/>
      <c r="AXA116" s="1341"/>
      <c r="AXB116" s="1341"/>
      <c r="AXC116" s="1341"/>
      <c r="AXD116" s="1341"/>
      <c r="AXE116" s="1341"/>
      <c r="AXF116" s="1341"/>
      <c r="AXG116" s="1341"/>
      <c r="AXH116" s="1341"/>
      <c r="AXI116" s="1341"/>
      <c r="AXJ116" s="1341"/>
      <c r="AXK116" s="1341"/>
      <c r="AXL116" s="1341"/>
      <c r="AXM116" s="1341"/>
      <c r="AXN116" s="1341"/>
      <c r="AXO116" s="1341"/>
      <c r="AXP116" s="1341"/>
      <c r="AXQ116" s="1341"/>
      <c r="AXR116" s="1341"/>
      <c r="AXS116" s="1341"/>
      <c r="AXT116" s="1341"/>
      <c r="AXU116" s="1341"/>
      <c r="AXV116" s="1341"/>
      <c r="AXW116" s="1341"/>
      <c r="AXX116" s="1341"/>
      <c r="AXY116" s="1341"/>
      <c r="AXZ116" s="1341"/>
      <c r="AYA116" s="1341"/>
      <c r="AYB116" s="1341"/>
      <c r="AYC116" s="1341"/>
      <c r="AYD116" s="1341"/>
      <c r="AYE116" s="1341"/>
      <c r="AYF116" s="1341"/>
      <c r="AYG116" s="1341"/>
      <c r="AYH116" s="1341"/>
      <c r="AYI116" s="1341"/>
      <c r="AYJ116" s="1341"/>
      <c r="AYK116" s="1341"/>
      <c r="AYL116" s="1341"/>
      <c r="AYM116" s="1341"/>
      <c r="AYN116" s="1341"/>
      <c r="AYO116" s="1341"/>
      <c r="AYP116" s="1341"/>
      <c r="AYQ116" s="1341"/>
      <c r="AYR116" s="1341"/>
      <c r="AYS116" s="1341"/>
      <c r="AYT116" s="1341"/>
      <c r="AYU116" s="1341"/>
      <c r="AYV116" s="1341"/>
      <c r="AYW116" s="1341"/>
      <c r="AYX116" s="1341"/>
      <c r="AYY116" s="1341"/>
      <c r="AYZ116" s="1341"/>
      <c r="AZA116" s="1341"/>
      <c r="AZB116" s="1341"/>
      <c r="AZC116" s="1341"/>
      <c r="AZD116" s="1341"/>
      <c r="AZE116" s="1341"/>
      <c r="AZF116" s="1341"/>
      <c r="AZG116" s="1341"/>
      <c r="AZH116" s="1341"/>
      <c r="AZI116" s="1341"/>
      <c r="AZJ116" s="1341"/>
      <c r="AZK116" s="1341"/>
      <c r="AZL116" s="1341"/>
      <c r="AZM116" s="1341"/>
      <c r="AZN116" s="1341"/>
      <c r="AZO116" s="1341"/>
      <c r="AZP116" s="1341"/>
      <c r="AZQ116" s="1341"/>
      <c r="AZR116" s="1341"/>
      <c r="AZS116" s="1341"/>
      <c r="AZT116" s="1341"/>
      <c r="AZU116" s="1341"/>
      <c r="AZV116" s="1341"/>
      <c r="AZW116" s="1341"/>
      <c r="AZX116" s="1341"/>
      <c r="AZY116" s="1341"/>
      <c r="AZZ116" s="1341"/>
      <c r="BAA116" s="1341"/>
      <c r="BAB116" s="1341"/>
      <c r="BAC116" s="1341"/>
      <c r="BAD116" s="1341"/>
      <c r="BAE116" s="1341"/>
      <c r="BAF116" s="1341"/>
      <c r="BAG116" s="1341"/>
      <c r="BAH116" s="1341"/>
      <c r="BAI116" s="1341"/>
      <c r="BAJ116" s="1341"/>
      <c r="BAK116" s="1341"/>
      <c r="BAL116" s="1341"/>
      <c r="BAM116" s="1341"/>
      <c r="BAN116" s="1341"/>
      <c r="BAO116" s="1341"/>
      <c r="BAP116" s="1341"/>
      <c r="BAQ116" s="1341"/>
      <c r="BAR116" s="1341"/>
      <c r="BAS116" s="1341"/>
      <c r="BAT116" s="1341"/>
      <c r="BAU116" s="1341"/>
      <c r="BAV116" s="1341"/>
      <c r="BAW116" s="1341"/>
      <c r="BAX116" s="1341"/>
      <c r="BAY116" s="1341"/>
      <c r="BAZ116" s="1341"/>
      <c r="BBA116" s="1341"/>
      <c r="BBB116" s="1341"/>
      <c r="BBC116" s="1341"/>
      <c r="BBD116" s="1341"/>
      <c r="BBE116" s="1341"/>
      <c r="BBF116" s="1341"/>
      <c r="BBG116" s="1341"/>
      <c r="BBH116" s="1341"/>
      <c r="BBI116" s="1341"/>
      <c r="BBJ116" s="1341"/>
      <c r="BBK116" s="1341"/>
      <c r="BBL116" s="1341"/>
      <c r="BBM116" s="1341"/>
      <c r="BBN116" s="1341"/>
      <c r="BBO116" s="1341"/>
      <c r="BBP116" s="1341"/>
      <c r="BBQ116" s="1341"/>
      <c r="BBR116" s="1341"/>
      <c r="BBS116" s="1341"/>
      <c r="BBT116" s="1341"/>
      <c r="BBU116" s="1341"/>
      <c r="BBV116" s="1341"/>
      <c r="BBW116" s="1341"/>
      <c r="BBX116" s="1341"/>
      <c r="BBY116" s="1341"/>
      <c r="BBZ116" s="1341"/>
      <c r="BCA116" s="1341"/>
      <c r="BCB116" s="1341"/>
      <c r="BCC116" s="1341"/>
      <c r="BCD116" s="1341"/>
      <c r="BCE116" s="1341"/>
      <c r="BCF116" s="1341"/>
      <c r="BCG116" s="1341"/>
      <c r="BCH116" s="1341"/>
      <c r="BCI116" s="1341"/>
      <c r="BCJ116" s="1341"/>
      <c r="BCK116" s="1341"/>
      <c r="BCL116" s="1341"/>
      <c r="BCM116" s="1341"/>
      <c r="BCN116" s="1341"/>
      <c r="BCO116" s="1341"/>
      <c r="BCP116" s="1341"/>
      <c r="BCQ116" s="1341"/>
      <c r="BCR116" s="1341"/>
      <c r="BCS116" s="1341"/>
      <c r="BCT116" s="1341"/>
      <c r="BCU116" s="1341"/>
      <c r="BCV116" s="1341"/>
      <c r="BCW116" s="1341"/>
      <c r="BCX116" s="1341"/>
      <c r="BCY116" s="1341"/>
      <c r="BCZ116" s="1341"/>
      <c r="BDA116" s="1341"/>
      <c r="BDB116" s="1341"/>
      <c r="BDC116" s="1341"/>
      <c r="BDD116" s="1341"/>
      <c r="BDE116" s="1341"/>
      <c r="BDF116" s="1341"/>
      <c r="BDG116" s="1341"/>
      <c r="BDH116" s="1341"/>
      <c r="BDI116" s="1341"/>
      <c r="BDJ116" s="1341"/>
      <c r="BDK116" s="1341"/>
      <c r="BDL116" s="1341"/>
      <c r="BDM116" s="1341"/>
      <c r="BDN116" s="1341"/>
      <c r="BDO116" s="1341"/>
      <c r="BDP116" s="1341"/>
      <c r="BDQ116" s="1341"/>
      <c r="BDR116" s="1341"/>
      <c r="BDS116" s="1341"/>
      <c r="BDT116" s="1341"/>
      <c r="BDU116" s="1341"/>
      <c r="BDV116" s="1341"/>
      <c r="BDW116" s="1341"/>
      <c r="BDX116" s="1341"/>
      <c r="BDY116" s="1341"/>
      <c r="BDZ116" s="1341"/>
      <c r="BEA116" s="1341"/>
      <c r="BEB116" s="1341"/>
      <c r="BEC116" s="1341"/>
      <c r="BED116" s="1341"/>
      <c r="BEE116" s="1341"/>
      <c r="BEF116" s="1341"/>
      <c r="BEG116" s="1341"/>
      <c r="BEH116" s="1341"/>
      <c r="BEI116" s="1341"/>
      <c r="BEJ116" s="1341"/>
      <c r="BEK116" s="1341"/>
      <c r="BEL116" s="1341"/>
      <c r="BEM116" s="1341"/>
      <c r="BEN116" s="1341"/>
      <c r="BEO116" s="1341"/>
      <c r="BEP116" s="1341"/>
      <c r="BEQ116" s="1341"/>
      <c r="BER116" s="1341"/>
      <c r="BES116" s="1341"/>
      <c r="BET116" s="1341"/>
      <c r="BEU116" s="1341"/>
      <c r="BEV116" s="1341"/>
      <c r="BEW116" s="1341"/>
      <c r="BEX116" s="1341"/>
      <c r="BEY116" s="1341"/>
      <c r="BEZ116" s="1341"/>
      <c r="BFA116" s="1341"/>
      <c r="BFB116" s="1341"/>
      <c r="BFC116" s="1341"/>
      <c r="BFD116" s="1341"/>
      <c r="BFE116" s="1341"/>
      <c r="BFF116" s="1341"/>
      <c r="BFG116" s="1341"/>
      <c r="BFH116" s="1341"/>
      <c r="BFI116" s="1341"/>
      <c r="BFJ116" s="1341"/>
      <c r="BFK116" s="1341"/>
      <c r="BFL116" s="1341"/>
      <c r="BFM116" s="1341"/>
      <c r="BFN116" s="1341"/>
      <c r="BFO116" s="1341"/>
      <c r="BFP116" s="1341"/>
      <c r="BFQ116" s="1341"/>
      <c r="BFR116" s="1341"/>
      <c r="BFS116" s="1341"/>
      <c r="BFT116" s="1341"/>
      <c r="BFU116" s="1341"/>
      <c r="BFV116" s="1341"/>
      <c r="BFW116" s="1341"/>
      <c r="BFX116" s="1341"/>
      <c r="BFY116" s="1341"/>
      <c r="BFZ116" s="1341"/>
      <c r="BGA116" s="1341"/>
      <c r="BGB116" s="1341"/>
      <c r="BGC116" s="1341"/>
      <c r="BGD116" s="1341"/>
      <c r="BGE116" s="1341"/>
      <c r="BGF116" s="1341"/>
      <c r="BGG116" s="1341"/>
      <c r="BGH116" s="1341"/>
      <c r="BGI116" s="1341"/>
      <c r="BGJ116" s="1341"/>
      <c r="BGK116" s="1341"/>
      <c r="BGL116" s="1341"/>
      <c r="BGM116" s="1341"/>
      <c r="BGN116" s="1341"/>
      <c r="BGO116" s="1341"/>
      <c r="BGP116" s="1341"/>
      <c r="BGQ116" s="1341"/>
      <c r="BGR116" s="1341"/>
      <c r="BGS116" s="1341"/>
      <c r="BGT116" s="1341"/>
      <c r="BGU116" s="1341"/>
      <c r="BGV116" s="1341"/>
      <c r="BGW116" s="1341"/>
      <c r="BGX116" s="1341"/>
      <c r="BGY116" s="1341"/>
      <c r="BGZ116" s="1341"/>
      <c r="BHA116" s="1341"/>
      <c r="BHB116" s="1341"/>
      <c r="BHC116" s="1341"/>
      <c r="BHD116" s="1341"/>
      <c r="BHE116" s="1341"/>
      <c r="BHF116" s="1341"/>
      <c r="BHG116" s="1341"/>
      <c r="BHH116" s="1341"/>
      <c r="BHI116" s="1341"/>
      <c r="BHJ116" s="1341"/>
      <c r="BHK116" s="1341"/>
      <c r="BHL116" s="1341"/>
      <c r="BHM116" s="1341"/>
      <c r="BHN116" s="1341"/>
      <c r="BHO116" s="1341"/>
      <c r="BHP116" s="1341"/>
      <c r="BHQ116" s="1341"/>
      <c r="BHR116" s="1341"/>
      <c r="BHS116" s="1341"/>
      <c r="BHT116" s="1341"/>
      <c r="BHU116" s="1341"/>
      <c r="BHV116" s="1341"/>
      <c r="BHW116" s="1341"/>
      <c r="BHX116" s="1341"/>
      <c r="BHY116" s="1341"/>
      <c r="BHZ116" s="1341"/>
      <c r="BIA116" s="1341"/>
      <c r="BIB116" s="1341"/>
      <c r="BIC116" s="1341"/>
      <c r="BID116" s="1341"/>
      <c r="BIE116" s="1341"/>
      <c r="BIF116" s="1341"/>
      <c r="BIG116" s="1341"/>
      <c r="BIH116" s="1341"/>
      <c r="BII116" s="1341"/>
      <c r="BIJ116" s="1341"/>
      <c r="BIK116" s="1341"/>
      <c r="BIL116" s="1341"/>
      <c r="BIM116" s="1341"/>
      <c r="BIN116" s="1341"/>
      <c r="BIO116" s="1341"/>
      <c r="BIP116" s="1341"/>
      <c r="BIQ116" s="1341"/>
      <c r="BIR116" s="1341"/>
      <c r="BIS116" s="1341"/>
      <c r="BIT116" s="1341"/>
      <c r="BIU116" s="1341"/>
      <c r="BIV116" s="1341"/>
      <c r="BIW116" s="1341"/>
      <c r="BIX116" s="1341"/>
      <c r="BIY116" s="1341"/>
      <c r="BIZ116" s="1341"/>
      <c r="BJA116" s="1341"/>
      <c r="BJB116" s="1341"/>
      <c r="BJC116" s="1341"/>
      <c r="BJD116" s="1341"/>
      <c r="BJE116" s="1341"/>
      <c r="BJF116" s="1341"/>
      <c r="BJG116" s="1341"/>
      <c r="BJH116" s="1341"/>
      <c r="BJI116" s="1341"/>
      <c r="BJJ116" s="1341"/>
      <c r="BJK116" s="1341"/>
      <c r="BJL116" s="1341"/>
      <c r="BJM116" s="1341"/>
      <c r="BJN116" s="1341"/>
      <c r="BJO116" s="1341"/>
      <c r="BJP116" s="1341"/>
      <c r="BJQ116" s="1341"/>
      <c r="BJR116" s="1341"/>
      <c r="BJS116" s="1341"/>
      <c r="BJT116" s="1341"/>
      <c r="BJU116" s="1341"/>
      <c r="BJV116" s="1341"/>
      <c r="BJW116" s="1341"/>
      <c r="BJX116" s="1341"/>
      <c r="BJY116" s="1341"/>
      <c r="BJZ116" s="1341"/>
      <c r="BKA116" s="1341"/>
      <c r="BKB116" s="1341"/>
      <c r="BKC116" s="1341"/>
      <c r="BKD116" s="1341"/>
      <c r="BKE116" s="1341"/>
      <c r="BKF116" s="1341"/>
      <c r="BKG116" s="1341"/>
      <c r="BKH116" s="1341"/>
      <c r="BKI116" s="1341"/>
      <c r="BKJ116" s="1341"/>
      <c r="BKK116" s="1341"/>
      <c r="BKL116" s="1341"/>
      <c r="BKM116" s="1341"/>
      <c r="BKN116" s="1341"/>
      <c r="BKO116" s="1341"/>
      <c r="BKP116" s="1341"/>
      <c r="BKQ116" s="1341"/>
      <c r="BKR116" s="1341"/>
      <c r="BKS116" s="1341"/>
      <c r="BKT116" s="1341"/>
      <c r="BKU116" s="1341"/>
      <c r="BKV116" s="1341"/>
      <c r="BKW116" s="1341"/>
      <c r="BKX116" s="1341"/>
      <c r="BKY116" s="1341"/>
      <c r="BKZ116" s="1341"/>
      <c r="BLA116" s="1341"/>
      <c r="BLB116" s="1341"/>
      <c r="BLC116" s="1341"/>
      <c r="BLD116" s="1341"/>
      <c r="BLE116" s="1341"/>
      <c r="BLF116" s="1341"/>
      <c r="BLG116" s="1341"/>
      <c r="BLH116" s="1341"/>
      <c r="BLI116" s="1341"/>
      <c r="BLJ116" s="1341"/>
      <c r="BLK116" s="1341"/>
      <c r="BLL116" s="1341"/>
      <c r="BLM116" s="1341"/>
      <c r="BLN116" s="1341"/>
      <c r="BLO116" s="1341"/>
      <c r="BLP116" s="1341"/>
      <c r="BLQ116" s="1341"/>
      <c r="BLR116" s="1341"/>
      <c r="BLS116" s="1341"/>
      <c r="BLT116" s="1341"/>
      <c r="BLU116" s="1341"/>
      <c r="BLV116" s="1341"/>
      <c r="BLW116" s="1341"/>
      <c r="BLX116" s="1341"/>
      <c r="BLY116" s="1341"/>
      <c r="BLZ116" s="1341"/>
      <c r="BMA116" s="1341"/>
      <c r="BMB116" s="1341"/>
      <c r="BMC116" s="1341"/>
      <c r="BMD116" s="1341"/>
      <c r="BME116" s="1341"/>
      <c r="BMF116" s="1341"/>
      <c r="BMG116" s="1341"/>
      <c r="BMH116" s="1341"/>
      <c r="BMI116" s="1341"/>
      <c r="BMJ116" s="1341"/>
      <c r="BMK116" s="1341"/>
      <c r="BML116" s="1341"/>
      <c r="BMM116" s="1341"/>
      <c r="BMN116" s="1341"/>
      <c r="BMO116" s="1341"/>
      <c r="BMP116" s="1341"/>
      <c r="BMQ116" s="1341"/>
      <c r="BMR116" s="1341"/>
      <c r="BMS116" s="1341"/>
      <c r="BMT116" s="1341"/>
      <c r="BMU116" s="1341"/>
      <c r="BMV116" s="1341"/>
      <c r="BMW116" s="1341"/>
      <c r="BMX116" s="1341"/>
      <c r="BMY116" s="1341"/>
      <c r="BMZ116" s="1341"/>
      <c r="BNA116" s="1341"/>
      <c r="BNB116" s="1341"/>
      <c r="BNC116" s="1341"/>
      <c r="BND116" s="1341"/>
      <c r="BNE116" s="1341"/>
      <c r="BNF116" s="1341"/>
      <c r="BNG116" s="1341"/>
      <c r="BNH116" s="1341"/>
      <c r="BNI116" s="1341"/>
      <c r="BNJ116" s="1341"/>
      <c r="BNK116" s="1341"/>
      <c r="BNL116" s="1341"/>
      <c r="BNM116" s="1341"/>
      <c r="BNN116" s="1341"/>
      <c r="BNO116" s="1341"/>
      <c r="BNP116" s="1341"/>
      <c r="BNQ116" s="1341"/>
      <c r="BNR116" s="1341"/>
      <c r="BNS116" s="1341"/>
      <c r="BNT116" s="1341"/>
      <c r="BNU116" s="1341"/>
      <c r="BNV116" s="1341"/>
      <c r="BNW116" s="1341"/>
      <c r="BNX116" s="1341"/>
      <c r="BNY116" s="1341"/>
      <c r="BNZ116" s="1341"/>
      <c r="BOA116" s="1341"/>
      <c r="BOB116" s="1341"/>
      <c r="BOC116" s="1341"/>
      <c r="BOD116" s="1341"/>
      <c r="BOE116" s="1341"/>
      <c r="BOF116" s="1341"/>
      <c r="BOG116" s="1341"/>
      <c r="BOH116" s="1341"/>
      <c r="BOI116" s="1341"/>
      <c r="BOJ116" s="1341"/>
      <c r="BOK116" s="1341"/>
      <c r="BOL116" s="1341"/>
      <c r="BOM116" s="1341"/>
      <c r="BON116" s="1341"/>
      <c r="BOO116" s="1341"/>
      <c r="BOP116" s="1341"/>
      <c r="BOQ116" s="1341"/>
      <c r="BOR116" s="1341"/>
      <c r="BOS116" s="1341"/>
      <c r="BOT116" s="1341"/>
      <c r="BOU116" s="1341"/>
      <c r="BOV116" s="1341"/>
      <c r="BOW116" s="1341"/>
      <c r="BOX116" s="1341"/>
      <c r="BOY116" s="1341"/>
      <c r="BOZ116" s="1341"/>
      <c r="BPA116" s="1341"/>
      <c r="BPB116" s="1341"/>
      <c r="BPC116" s="1341"/>
      <c r="BPD116" s="1341"/>
      <c r="BPE116" s="1341"/>
      <c r="BPF116" s="1341"/>
      <c r="BPG116" s="1341"/>
      <c r="BPH116" s="1341"/>
      <c r="BPI116" s="1341"/>
      <c r="BPJ116" s="1341"/>
      <c r="BPK116" s="1341"/>
      <c r="BPL116" s="1341"/>
      <c r="BPM116" s="1341"/>
      <c r="BPN116" s="1341"/>
      <c r="BPO116" s="1341"/>
      <c r="BPP116" s="1341"/>
      <c r="BPQ116" s="1341"/>
      <c r="BPR116" s="1341"/>
      <c r="BPS116" s="1341"/>
      <c r="BPT116" s="1341"/>
      <c r="BPU116" s="1341"/>
      <c r="BPV116" s="1341"/>
      <c r="BPW116" s="1341"/>
      <c r="BPX116" s="1341"/>
      <c r="BPY116" s="1341"/>
      <c r="BPZ116" s="1341"/>
      <c r="BQA116" s="1341"/>
      <c r="BQB116" s="1341"/>
      <c r="BQC116" s="1341"/>
      <c r="BQD116" s="1341"/>
      <c r="BQE116" s="1341"/>
      <c r="BQF116" s="1341"/>
      <c r="BQG116" s="1341"/>
      <c r="BQH116" s="1341"/>
      <c r="BQI116" s="1341"/>
      <c r="BQJ116" s="1341"/>
      <c r="BQK116" s="1341"/>
      <c r="BQL116" s="1341"/>
      <c r="BQM116" s="1341"/>
      <c r="BQN116" s="1341"/>
      <c r="BQO116" s="1341"/>
      <c r="BQP116" s="1341"/>
      <c r="BQQ116" s="1341"/>
      <c r="BQR116" s="1341"/>
      <c r="BQS116" s="1341"/>
      <c r="BQT116" s="1341"/>
      <c r="BQU116" s="1341"/>
      <c r="BQV116" s="1341"/>
      <c r="BQW116" s="1341"/>
      <c r="BQX116" s="1341"/>
      <c r="BQY116" s="1341"/>
      <c r="BQZ116" s="1341"/>
      <c r="BRA116" s="1341"/>
      <c r="BRB116" s="1341"/>
      <c r="BRC116" s="1341"/>
      <c r="BRD116" s="1341"/>
      <c r="BRE116" s="1341"/>
      <c r="BRF116" s="1341"/>
      <c r="BRG116" s="1341"/>
      <c r="BRH116" s="1341"/>
      <c r="BRI116" s="1341"/>
      <c r="BRJ116" s="1341"/>
      <c r="BRK116" s="1341"/>
      <c r="BRL116" s="1341"/>
      <c r="BRM116" s="1341"/>
      <c r="BRN116" s="1341"/>
      <c r="BRO116" s="1341"/>
      <c r="BRP116" s="1341"/>
      <c r="BRQ116" s="1341"/>
      <c r="BRR116" s="1341"/>
      <c r="BRS116" s="1341"/>
      <c r="BRT116" s="1341"/>
      <c r="BRU116" s="1341"/>
      <c r="BRV116" s="1341"/>
      <c r="BRW116" s="1341"/>
      <c r="BRX116" s="1341"/>
      <c r="BRY116" s="1341"/>
      <c r="BRZ116" s="1341"/>
      <c r="BSA116" s="1341"/>
      <c r="BSB116" s="1341"/>
      <c r="BSC116" s="1341"/>
      <c r="BSD116" s="1341"/>
      <c r="BSE116" s="1341"/>
      <c r="BSF116" s="1341"/>
      <c r="BSG116" s="1341"/>
      <c r="BSH116" s="1341"/>
      <c r="BSI116" s="1341"/>
      <c r="BSJ116" s="1341"/>
      <c r="BSK116" s="1341"/>
      <c r="BSL116" s="1341"/>
      <c r="BSM116" s="1341"/>
      <c r="BSN116" s="1341"/>
      <c r="BSO116" s="1341"/>
      <c r="BSP116" s="1341"/>
      <c r="BSQ116" s="1341"/>
      <c r="BSR116" s="1341"/>
      <c r="BSS116" s="1341"/>
      <c r="BST116" s="1341"/>
      <c r="BSU116" s="1341"/>
      <c r="BSV116" s="1341"/>
      <c r="BSW116" s="1341"/>
      <c r="BSX116" s="1341"/>
      <c r="BSY116" s="1341"/>
      <c r="BSZ116" s="1341"/>
      <c r="BTA116" s="1341"/>
      <c r="BTB116" s="1341"/>
      <c r="BTC116" s="1341"/>
      <c r="BTD116" s="1341"/>
      <c r="BTE116" s="1341"/>
      <c r="BTF116" s="1341"/>
      <c r="BTG116" s="1341"/>
      <c r="BTH116" s="1341"/>
      <c r="BTI116" s="1341"/>
      <c r="BTJ116" s="1341"/>
      <c r="BTK116" s="1341"/>
      <c r="BTL116" s="1341"/>
      <c r="BTM116" s="1341"/>
      <c r="BTN116" s="1341"/>
      <c r="BTO116" s="1341"/>
      <c r="BTP116" s="1341"/>
      <c r="BTQ116" s="1341"/>
      <c r="BTR116" s="1341"/>
      <c r="BTS116" s="1341"/>
      <c r="BTT116" s="1341"/>
      <c r="BTU116" s="1341"/>
      <c r="BTV116" s="1341"/>
      <c r="BTW116" s="1341"/>
      <c r="BTX116" s="1341"/>
      <c r="BTY116" s="1341"/>
      <c r="BTZ116" s="1341"/>
      <c r="BUA116" s="1341"/>
      <c r="BUB116" s="1341"/>
      <c r="BUC116" s="1341"/>
      <c r="BUD116" s="1341"/>
      <c r="BUE116" s="1341"/>
      <c r="BUF116" s="1341"/>
      <c r="BUG116" s="1341"/>
      <c r="BUH116" s="1341"/>
      <c r="BUI116" s="1341"/>
      <c r="BUJ116" s="1341"/>
      <c r="BUK116" s="1341"/>
      <c r="BUL116" s="1341"/>
      <c r="BUM116" s="1341"/>
      <c r="BUN116" s="1341"/>
      <c r="BUO116" s="1341"/>
      <c r="BUP116" s="1341"/>
      <c r="BUQ116" s="1341"/>
      <c r="BUR116" s="1341"/>
      <c r="BUS116" s="1341"/>
      <c r="BUT116" s="1341"/>
      <c r="BUU116" s="1341"/>
      <c r="BUV116" s="1341"/>
      <c r="BUW116" s="1341"/>
      <c r="BUX116" s="1341"/>
      <c r="BUY116" s="1341"/>
      <c r="BUZ116" s="1341"/>
      <c r="BVA116" s="1341"/>
      <c r="BVB116" s="1341"/>
      <c r="BVC116" s="1341"/>
      <c r="BVD116" s="1341"/>
      <c r="BVE116" s="1341"/>
      <c r="BVF116" s="1341"/>
      <c r="BVG116" s="1341"/>
      <c r="BVH116" s="1341"/>
      <c r="BVI116" s="1341"/>
      <c r="BVJ116" s="1341"/>
      <c r="BVK116" s="1341"/>
      <c r="BVL116" s="1341"/>
      <c r="BVM116" s="1341"/>
      <c r="BVN116" s="1341"/>
      <c r="BVO116" s="1341"/>
      <c r="BVP116" s="1341"/>
      <c r="BVQ116" s="1341"/>
      <c r="BVR116" s="1341"/>
      <c r="BVS116" s="1341"/>
      <c r="BVT116" s="1341"/>
      <c r="BVU116" s="1341"/>
      <c r="BVV116" s="1341"/>
      <c r="BVW116" s="1341"/>
      <c r="BVX116" s="1341"/>
      <c r="BVY116" s="1341"/>
      <c r="BVZ116" s="1341"/>
      <c r="BWA116" s="1341"/>
      <c r="BWB116" s="1341"/>
      <c r="BWC116" s="1341"/>
      <c r="BWD116" s="1341"/>
      <c r="BWE116" s="1341"/>
      <c r="BWF116" s="1341"/>
      <c r="BWG116" s="1341"/>
      <c r="BWH116" s="1341"/>
      <c r="BWI116" s="1341"/>
      <c r="BWJ116" s="1341"/>
      <c r="BWK116" s="1341"/>
      <c r="BWL116" s="1341"/>
      <c r="BWM116" s="1341"/>
      <c r="BWN116" s="1341"/>
      <c r="BWO116" s="1341"/>
      <c r="BWP116" s="1341"/>
      <c r="BWQ116" s="1341"/>
      <c r="BWR116" s="1341"/>
      <c r="BWS116" s="1341"/>
      <c r="BWT116" s="1341"/>
      <c r="BWU116" s="1341"/>
      <c r="BWV116" s="1341"/>
      <c r="BWW116" s="1341"/>
      <c r="BWX116" s="1341"/>
      <c r="BWY116" s="1341"/>
      <c r="BWZ116" s="1341"/>
      <c r="BXA116" s="1341"/>
      <c r="BXB116" s="1341"/>
      <c r="BXC116" s="1341"/>
      <c r="BXD116" s="1341"/>
      <c r="BXE116" s="1341"/>
      <c r="BXF116" s="1341"/>
      <c r="BXG116" s="1341"/>
      <c r="BXH116" s="1341"/>
      <c r="BXI116" s="1341"/>
      <c r="BXJ116" s="1341"/>
      <c r="BXK116" s="1341"/>
      <c r="BXL116" s="1341"/>
      <c r="BXM116" s="1341"/>
      <c r="BXN116" s="1341"/>
      <c r="BXO116" s="1341"/>
      <c r="BXP116" s="1341"/>
      <c r="BXQ116" s="1341"/>
      <c r="BXR116" s="1341"/>
      <c r="BXS116" s="1341"/>
      <c r="BXT116" s="1341"/>
      <c r="BXU116" s="1341"/>
      <c r="BXV116" s="1341"/>
      <c r="BXW116" s="1341"/>
      <c r="BXX116" s="1341"/>
      <c r="BXY116" s="1341"/>
      <c r="BXZ116" s="1341"/>
      <c r="BYA116" s="1341"/>
      <c r="BYB116" s="1341"/>
      <c r="BYC116" s="1341"/>
      <c r="BYD116" s="1341"/>
      <c r="BYE116" s="1341"/>
      <c r="BYF116" s="1341"/>
      <c r="BYG116" s="1341"/>
      <c r="BYH116" s="1341"/>
      <c r="BYI116" s="1341"/>
      <c r="BYJ116" s="1341"/>
      <c r="BYK116" s="1341"/>
      <c r="BYL116" s="1341"/>
      <c r="BYM116" s="1341"/>
      <c r="BYN116" s="1341"/>
      <c r="BYO116" s="1341"/>
      <c r="BYP116" s="1341"/>
      <c r="BYQ116" s="1341"/>
      <c r="BYR116" s="1341"/>
      <c r="BYS116" s="1341"/>
      <c r="BYT116" s="1341"/>
      <c r="BYU116" s="1341"/>
      <c r="BYV116" s="1341"/>
      <c r="BYW116" s="1341"/>
      <c r="BYX116" s="1341"/>
      <c r="BYY116" s="1341"/>
      <c r="BYZ116" s="1341"/>
      <c r="BZA116" s="1341"/>
      <c r="BZB116" s="1341"/>
      <c r="BZC116" s="1341"/>
      <c r="BZD116" s="1341"/>
      <c r="BZE116" s="1341"/>
      <c r="BZF116" s="1341"/>
      <c r="BZG116" s="1341"/>
      <c r="BZH116" s="1341"/>
      <c r="BZI116" s="1341"/>
      <c r="BZJ116" s="1341"/>
      <c r="BZK116" s="1341"/>
      <c r="BZL116" s="1341"/>
      <c r="BZM116" s="1341"/>
      <c r="BZN116" s="1341"/>
      <c r="BZO116" s="1341"/>
      <c r="BZP116" s="1341"/>
      <c r="BZQ116" s="1341"/>
      <c r="BZR116" s="1341"/>
      <c r="BZS116" s="1341"/>
      <c r="BZT116" s="1341"/>
      <c r="BZU116" s="1341"/>
      <c r="BZV116" s="1341"/>
      <c r="BZW116" s="1341"/>
      <c r="BZX116" s="1341"/>
      <c r="BZY116" s="1341"/>
      <c r="BZZ116" s="1341"/>
      <c r="CAA116" s="1341"/>
      <c r="CAB116" s="1341"/>
      <c r="CAC116" s="1341"/>
      <c r="CAD116" s="1341"/>
      <c r="CAE116" s="1341"/>
      <c r="CAF116" s="1341"/>
      <c r="CAG116" s="1341"/>
      <c r="CAH116" s="1341"/>
      <c r="CAI116" s="1341"/>
      <c r="CAJ116" s="1341"/>
      <c r="CAK116" s="1341"/>
      <c r="CAL116" s="1341"/>
      <c r="CAM116" s="1341"/>
      <c r="CAN116" s="1341"/>
      <c r="CAO116" s="1341"/>
      <c r="CAP116" s="1341"/>
      <c r="CAQ116" s="1341"/>
      <c r="CAR116" s="1341"/>
      <c r="CAS116" s="1341"/>
      <c r="CAT116" s="1341"/>
      <c r="CAU116" s="1341"/>
      <c r="CAV116" s="1341"/>
      <c r="CAW116" s="1341"/>
      <c r="CAX116" s="1341"/>
      <c r="CAY116" s="1341"/>
      <c r="CAZ116" s="1341"/>
      <c r="CBA116" s="1341"/>
      <c r="CBB116" s="1341"/>
      <c r="CBC116" s="1341"/>
      <c r="CBD116" s="1341"/>
      <c r="CBE116" s="1341"/>
      <c r="CBF116" s="1341"/>
      <c r="CBG116" s="1341"/>
      <c r="CBH116" s="1341"/>
      <c r="CBI116" s="1341"/>
      <c r="CBJ116" s="1341"/>
      <c r="CBK116" s="1341"/>
      <c r="CBL116" s="1341"/>
      <c r="CBM116" s="1341"/>
      <c r="CBN116" s="1341"/>
      <c r="CBO116" s="1341"/>
      <c r="CBP116" s="1341"/>
      <c r="CBQ116" s="1341"/>
      <c r="CBR116" s="1341"/>
      <c r="CBS116" s="1341"/>
      <c r="CBT116" s="1341"/>
      <c r="CBU116" s="1341"/>
      <c r="CBV116" s="1341"/>
      <c r="CBW116" s="1341"/>
      <c r="CBX116" s="1341"/>
      <c r="CBY116" s="1341"/>
      <c r="CBZ116" s="1341"/>
      <c r="CCA116" s="1341"/>
      <c r="CCB116" s="1341"/>
      <c r="CCC116" s="1341"/>
      <c r="CCD116" s="1341"/>
      <c r="CCE116" s="1341"/>
      <c r="CCF116" s="1341"/>
      <c r="CCG116" s="1341"/>
      <c r="CCH116" s="1341"/>
      <c r="CCI116" s="1341"/>
      <c r="CCJ116" s="1341"/>
      <c r="CCK116" s="1341"/>
      <c r="CCL116" s="1341"/>
      <c r="CCM116" s="1341"/>
      <c r="CCN116" s="1341"/>
      <c r="CCO116" s="1341"/>
      <c r="CCP116" s="1341"/>
      <c r="CCQ116" s="1341"/>
      <c r="CCR116" s="1341"/>
      <c r="CCS116" s="1341"/>
      <c r="CCT116" s="1341"/>
      <c r="CCU116" s="1341"/>
      <c r="CCV116" s="1341"/>
      <c r="CCW116" s="1341"/>
      <c r="CCX116" s="1341"/>
      <c r="CCY116" s="1341"/>
      <c r="CCZ116" s="1341"/>
      <c r="CDA116" s="1341"/>
      <c r="CDB116" s="1341"/>
      <c r="CDC116" s="1341"/>
      <c r="CDD116" s="1341"/>
      <c r="CDE116" s="1341"/>
      <c r="CDF116" s="1341"/>
      <c r="CDG116" s="1341"/>
      <c r="CDH116" s="1341"/>
      <c r="CDI116" s="1341"/>
      <c r="CDJ116" s="1341"/>
      <c r="CDK116" s="1341"/>
      <c r="CDL116" s="1341"/>
      <c r="CDM116" s="1341"/>
      <c r="CDN116" s="1341"/>
      <c r="CDO116" s="1341"/>
      <c r="CDP116" s="1341"/>
      <c r="CDQ116" s="1341"/>
      <c r="CDR116" s="1341"/>
      <c r="CDS116" s="1341"/>
      <c r="CDT116" s="1341"/>
      <c r="CDU116" s="1341"/>
      <c r="CDV116" s="1341"/>
      <c r="CDW116" s="1341"/>
      <c r="CDX116" s="1341"/>
      <c r="CDY116" s="1341"/>
      <c r="CDZ116" s="1341"/>
      <c r="CEA116" s="1341"/>
      <c r="CEB116" s="1341"/>
      <c r="CEC116" s="1341"/>
      <c r="CED116" s="1341"/>
      <c r="CEE116" s="1341"/>
      <c r="CEF116" s="1341"/>
      <c r="CEG116" s="1341"/>
      <c r="CEH116" s="1341"/>
      <c r="CEI116" s="1341"/>
      <c r="CEJ116" s="1341"/>
      <c r="CEK116" s="1341"/>
      <c r="CEL116" s="1341"/>
      <c r="CEM116" s="1341"/>
      <c r="CEN116" s="1341"/>
      <c r="CEO116" s="1341"/>
      <c r="CEP116" s="1341"/>
      <c r="CEQ116" s="1341"/>
      <c r="CER116" s="1341"/>
      <c r="CES116" s="1341"/>
      <c r="CET116" s="1341"/>
      <c r="CEU116" s="1341"/>
      <c r="CEV116" s="1341"/>
      <c r="CEW116" s="1341"/>
      <c r="CEX116" s="1341"/>
      <c r="CEY116" s="1341"/>
      <c r="CEZ116" s="1341"/>
      <c r="CFA116" s="1341"/>
      <c r="CFB116" s="1341"/>
      <c r="CFC116" s="1341"/>
      <c r="CFD116" s="1341"/>
      <c r="CFE116" s="1341"/>
      <c r="CFF116" s="1341"/>
      <c r="CFG116" s="1341"/>
      <c r="CFH116" s="1341"/>
      <c r="CFI116" s="1341"/>
      <c r="CFJ116" s="1341"/>
      <c r="CFK116" s="1341"/>
      <c r="CFL116" s="1341"/>
      <c r="CFM116" s="1341"/>
      <c r="CFN116" s="1341"/>
      <c r="CFO116" s="1341"/>
      <c r="CFP116" s="1341"/>
      <c r="CFQ116" s="1341"/>
      <c r="CFR116" s="1341"/>
      <c r="CFS116" s="1341"/>
      <c r="CFT116" s="1341"/>
      <c r="CFU116" s="1341"/>
      <c r="CFV116" s="1341"/>
      <c r="CFW116" s="1341"/>
      <c r="CFX116" s="1341"/>
      <c r="CFY116" s="1341"/>
      <c r="CFZ116" s="1341"/>
      <c r="CGA116" s="1341"/>
      <c r="CGB116" s="1341"/>
      <c r="CGC116" s="1341"/>
      <c r="CGD116" s="1341"/>
      <c r="CGE116" s="1341"/>
      <c r="CGF116" s="1341"/>
      <c r="CGG116" s="1341"/>
      <c r="CGH116" s="1341"/>
      <c r="CGI116" s="1341"/>
      <c r="CGJ116" s="1341"/>
      <c r="CGK116" s="1341"/>
      <c r="CGL116" s="1341"/>
      <c r="CGM116" s="1341"/>
      <c r="CGN116" s="1341"/>
      <c r="CGO116" s="1341"/>
      <c r="CGP116" s="1341"/>
      <c r="CGQ116" s="1341"/>
      <c r="CGR116" s="1341"/>
      <c r="CGS116" s="1341"/>
      <c r="CGT116" s="1341"/>
      <c r="CGU116" s="1341"/>
      <c r="CGV116" s="1341"/>
      <c r="CGW116" s="1341"/>
      <c r="CGX116" s="1341"/>
      <c r="CGY116" s="1341"/>
      <c r="CGZ116" s="1341"/>
      <c r="CHA116" s="1341"/>
      <c r="CHB116" s="1341"/>
      <c r="CHC116" s="1341"/>
      <c r="CHD116" s="1341"/>
      <c r="CHE116" s="1341"/>
      <c r="CHF116" s="1341"/>
      <c r="CHG116" s="1341"/>
      <c r="CHH116" s="1341"/>
      <c r="CHI116" s="1341"/>
      <c r="CHJ116" s="1341"/>
      <c r="CHK116" s="1341"/>
      <c r="CHL116" s="1341"/>
      <c r="CHM116" s="1341"/>
      <c r="CHN116" s="1341"/>
      <c r="CHO116" s="1341"/>
      <c r="CHP116" s="1341"/>
      <c r="CHQ116" s="1341"/>
      <c r="CHR116" s="1341"/>
      <c r="CHS116" s="1341"/>
      <c r="CHT116" s="1341"/>
      <c r="CHU116" s="1341"/>
      <c r="CHV116" s="1341"/>
      <c r="CHW116" s="1341"/>
      <c r="CHX116" s="1341"/>
      <c r="CHY116" s="1341"/>
      <c r="CHZ116" s="1341"/>
      <c r="CIA116" s="1341"/>
      <c r="CIB116" s="1341"/>
      <c r="CIC116" s="1341"/>
      <c r="CID116" s="1341"/>
      <c r="CIE116" s="1341"/>
      <c r="CIF116" s="1341"/>
      <c r="CIG116" s="1341"/>
      <c r="CIH116" s="1341"/>
      <c r="CII116" s="1341"/>
      <c r="CIJ116" s="1341"/>
      <c r="CIK116" s="1341"/>
      <c r="CIL116" s="1341"/>
      <c r="CIM116" s="1341"/>
      <c r="CIN116" s="1341"/>
      <c r="CIO116" s="1341"/>
      <c r="CIP116" s="1341"/>
      <c r="CIQ116" s="1341"/>
      <c r="CIR116" s="1341"/>
      <c r="CIS116" s="1341"/>
      <c r="CIT116" s="1341"/>
      <c r="CIU116" s="1341"/>
      <c r="CIV116" s="1341"/>
      <c r="CIW116" s="1341"/>
      <c r="CIX116" s="1341"/>
      <c r="CIY116" s="1341"/>
      <c r="CIZ116" s="1341"/>
      <c r="CJA116" s="1341"/>
      <c r="CJB116" s="1341"/>
      <c r="CJC116" s="1341"/>
      <c r="CJD116" s="1341"/>
      <c r="CJE116" s="1341"/>
      <c r="CJF116" s="1341"/>
      <c r="CJG116" s="1341"/>
      <c r="CJH116" s="1341"/>
      <c r="CJI116" s="1341"/>
      <c r="CJJ116" s="1341"/>
      <c r="CJK116" s="1341"/>
      <c r="CJL116" s="1341"/>
      <c r="CJM116" s="1341"/>
      <c r="CJN116" s="1341"/>
      <c r="CJO116" s="1341"/>
      <c r="CJP116" s="1341"/>
      <c r="CJQ116" s="1341"/>
      <c r="CJR116" s="1341"/>
      <c r="CJS116" s="1341"/>
      <c r="CJT116" s="1341"/>
      <c r="CJU116" s="1341"/>
      <c r="CJV116" s="1341"/>
      <c r="CJW116" s="1341"/>
      <c r="CJX116" s="1341"/>
      <c r="CJY116" s="1341"/>
      <c r="CJZ116" s="1341"/>
      <c r="CKA116" s="1341"/>
      <c r="CKB116" s="1341"/>
      <c r="CKC116" s="1341"/>
      <c r="CKD116" s="1341"/>
      <c r="CKE116" s="1341"/>
      <c r="CKF116" s="1341"/>
      <c r="CKG116" s="1341"/>
      <c r="CKH116" s="1341"/>
      <c r="CKI116" s="1341"/>
      <c r="CKJ116" s="1341"/>
      <c r="CKK116" s="1341"/>
      <c r="CKL116" s="1341"/>
      <c r="CKM116" s="1341"/>
      <c r="CKN116" s="1341"/>
      <c r="CKO116" s="1341"/>
      <c r="CKP116" s="1341"/>
      <c r="CKQ116" s="1341"/>
      <c r="CKR116" s="1341"/>
      <c r="CKS116" s="1341"/>
      <c r="CKT116" s="1341"/>
      <c r="CKU116" s="1341"/>
      <c r="CKV116" s="1341"/>
      <c r="CKW116" s="1341"/>
      <c r="CKX116" s="1341"/>
      <c r="CKY116" s="1341"/>
      <c r="CKZ116" s="1341"/>
      <c r="CLA116" s="1341"/>
      <c r="CLB116" s="1341"/>
      <c r="CLC116" s="1341"/>
      <c r="CLD116" s="1341"/>
      <c r="CLE116" s="1341"/>
      <c r="CLF116" s="1341"/>
      <c r="CLG116" s="1341"/>
      <c r="CLH116" s="1341"/>
      <c r="CLI116" s="1341"/>
      <c r="CLJ116" s="1341"/>
      <c r="CLK116" s="1341"/>
      <c r="CLL116" s="1341"/>
      <c r="CLM116" s="1341"/>
      <c r="CLN116" s="1341"/>
      <c r="CLO116" s="1341"/>
      <c r="CLP116" s="1341"/>
      <c r="CLQ116" s="1341"/>
      <c r="CLR116" s="1341"/>
      <c r="CLS116" s="1341"/>
      <c r="CLT116" s="1341"/>
      <c r="CLU116" s="1341"/>
      <c r="CLV116" s="1341"/>
      <c r="CLW116" s="1341"/>
      <c r="CLX116" s="1341"/>
      <c r="CLY116" s="1341"/>
      <c r="CLZ116" s="1341"/>
      <c r="CMA116" s="1341"/>
      <c r="CMB116" s="1341"/>
      <c r="CMC116" s="1341"/>
      <c r="CMD116" s="1341"/>
      <c r="CME116" s="1341"/>
      <c r="CMF116" s="1341"/>
      <c r="CMG116" s="1341"/>
      <c r="CMH116" s="1341"/>
      <c r="CMI116" s="1341"/>
      <c r="CMJ116" s="1341"/>
      <c r="CMK116" s="1341"/>
      <c r="CML116" s="1341"/>
      <c r="CMM116" s="1341"/>
      <c r="CMN116" s="1341"/>
      <c r="CMO116" s="1341"/>
      <c r="CMP116" s="1341"/>
      <c r="CMQ116" s="1341"/>
      <c r="CMR116" s="1341"/>
      <c r="CMS116" s="1341"/>
      <c r="CMT116" s="1341"/>
      <c r="CMU116" s="1341"/>
      <c r="CMV116" s="1341"/>
      <c r="CMW116" s="1341"/>
      <c r="CMX116" s="1341"/>
      <c r="CMY116" s="1341"/>
      <c r="CMZ116" s="1341"/>
      <c r="CNA116" s="1341"/>
      <c r="CNB116" s="1341"/>
      <c r="CNC116" s="1341"/>
      <c r="CND116" s="1341"/>
      <c r="CNE116" s="1341"/>
      <c r="CNF116" s="1341"/>
      <c r="CNG116" s="1341"/>
      <c r="CNH116" s="1341"/>
      <c r="CNI116" s="1341"/>
      <c r="CNJ116" s="1341"/>
      <c r="CNK116" s="1341"/>
      <c r="CNL116" s="1341"/>
      <c r="CNM116" s="1341"/>
      <c r="CNN116" s="1341"/>
      <c r="CNO116" s="1341"/>
      <c r="CNP116" s="1341"/>
      <c r="CNQ116" s="1341"/>
      <c r="CNR116" s="1341"/>
      <c r="CNS116" s="1341"/>
      <c r="CNT116" s="1341"/>
      <c r="CNU116" s="1341"/>
      <c r="CNV116" s="1341"/>
      <c r="CNW116" s="1341"/>
      <c r="CNX116" s="1341"/>
      <c r="CNY116" s="1341"/>
      <c r="CNZ116" s="1341"/>
      <c r="COA116" s="1341"/>
      <c r="COB116" s="1341"/>
      <c r="COC116" s="1341"/>
      <c r="COD116" s="1341"/>
      <c r="COE116" s="1341"/>
      <c r="COF116" s="1341"/>
      <c r="COG116" s="1341"/>
      <c r="COH116" s="1341"/>
      <c r="COI116" s="1341"/>
      <c r="COJ116" s="1341"/>
      <c r="COK116" s="1341"/>
      <c r="COL116" s="1341"/>
      <c r="COM116" s="1341"/>
      <c r="CON116" s="1341"/>
      <c r="COO116" s="1341"/>
      <c r="COP116" s="1341"/>
      <c r="COQ116" s="1341"/>
      <c r="COR116" s="1341"/>
      <c r="COS116" s="1341"/>
      <c r="COT116" s="1341"/>
      <c r="COU116" s="1341"/>
      <c r="COV116" s="1341"/>
      <c r="COW116" s="1341"/>
      <c r="COX116" s="1341"/>
      <c r="COY116" s="1341"/>
      <c r="COZ116" s="1341"/>
      <c r="CPA116" s="1341"/>
      <c r="CPB116" s="1341"/>
      <c r="CPC116" s="1341"/>
      <c r="CPD116" s="1341"/>
      <c r="CPE116" s="1341"/>
      <c r="CPF116" s="1341"/>
      <c r="CPG116" s="1341"/>
      <c r="CPH116" s="1341"/>
      <c r="CPI116" s="1341"/>
      <c r="CPJ116" s="1341"/>
      <c r="CPK116" s="1341"/>
      <c r="CPL116" s="1341"/>
      <c r="CPM116" s="1341"/>
      <c r="CPN116" s="1341"/>
      <c r="CPO116" s="1341"/>
      <c r="CPP116" s="1341"/>
      <c r="CPQ116" s="1341"/>
      <c r="CPR116" s="1341"/>
      <c r="CPS116" s="1341"/>
      <c r="CPT116" s="1341"/>
      <c r="CPU116" s="1341"/>
      <c r="CPV116" s="1341"/>
      <c r="CPW116" s="1341"/>
      <c r="CPX116" s="1341"/>
      <c r="CPY116" s="1341"/>
      <c r="CPZ116" s="1341"/>
      <c r="CQA116" s="1341"/>
      <c r="CQB116" s="1341"/>
      <c r="CQC116" s="1341"/>
      <c r="CQD116" s="1341"/>
      <c r="CQE116" s="1341"/>
      <c r="CQF116" s="1341"/>
      <c r="CQG116" s="1341"/>
      <c r="CQH116" s="1341"/>
      <c r="CQI116" s="1341"/>
      <c r="CQJ116" s="1341"/>
      <c r="CQK116" s="1341"/>
      <c r="CQL116" s="1341"/>
      <c r="CQM116" s="1341"/>
      <c r="CQN116" s="1341"/>
      <c r="CQO116" s="1341"/>
      <c r="CQP116" s="1341"/>
      <c r="CQQ116" s="1341"/>
      <c r="CQR116" s="1341"/>
      <c r="CQS116" s="1341"/>
      <c r="CQT116" s="1341"/>
      <c r="CQU116" s="1341"/>
      <c r="CQV116" s="1341"/>
      <c r="CQW116" s="1341"/>
      <c r="CQX116" s="1341"/>
      <c r="CQY116" s="1341"/>
      <c r="CQZ116" s="1341"/>
      <c r="CRA116" s="1341"/>
      <c r="CRB116" s="1341"/>
      <c r="CRC116" s="1341"/>
      <c r="CRD116" s="1341"/>
      <c r="CRE116" s="1341"/>
      <c r="CRF116" s="1341"/>
      <c r="CRG116" s="1341"/>
      <c r="CRH116" s="1341"/>
      <c r="CRI116" s="1341"/>
      <c r="CRJ116" s="1341"/>
      <c r="CRK116" s="1341"/>
      <c r="CRL116" s="1341"/>
      <c r="CRM116" s="1341"/>
      <c r="CRN116" s="1341"/>
      <c r="CRO116" s="1341"/>
      <c r="CRP116" s="1341"/>
      <c r="CRQ116" s="1341"/>
      <c r="CRR116" s="1341"/>
      <c r="CRS116" s="1341"/>
      <c r="CRT116" s="1341"/>
      <c r="CRU116" s="1341"/>
      <c r="CRV116" s="1341"/>
      <c r="CRW116" s="1341"/>
      <c r="CRX116" s="1341"/>
      <c r="CRY116" s="1341"/>
      <c r="CRZ116" s="1341"/>
      <c r="CSA116" s="1341"/>
      <c r="CSB116" s="1341"/>
      <c r="CSC116" s="1341"/>
      <c r="CSD116" s="1341"/>
      <c r="CSE116" s="1341"/>
      <c r="CSF116" s="1341"/>
      <c r="CSG116" s="1341"/>
      <c r="CSH116" s="1341"/>
      <c r="CSI116" s="1341"/>
      <c r="CSJ116" s="1341"/>
      <c r="CSK116" s="1341"/>
      <c r="CSL116" s="1341"/>
      <c r="CSM116" s="1341"/>
      <c r="CSN116" s="1341"/>
      <c r="CSO116" s="1341"/>
      <c r="CSP116" s="1341"/>
      <c r="CSQ116" s="1341"/>
      <c r="CSR116" s="1341"/>
      <c r="CSS116" s="1341"/>
      <c r="CST116" s="1341"/>
      <c r="CSU116" s="1341"/>
      <c r="CSV116" s="1341"/>
      <c r="CSW116" s="1341"/>
      <c r="CSX116" s="1341"/>
      <c r="CSY116" s="1341"/>
      <c r="CSZ116" s="1341"/>
      <c r="CTA116" s="1341"/>
      <c r="CTB116" s="1341"/>
      <c r="CTC116" s="1341"/>
      <c r="CTD116" s="1341"/>
      <c r="CTE116" s="1341"/>
      <c r="CTF116" s="1341"/>
      <c r="CTG116" s="1341"/>
      <c r="CTH116" s="1341"/>
      <c r="CTI116" s="1341"/>
      <c r="CTJ116" s="1341"/>
      <c r="CTK116" s="1341"/>
      <c r="CTL116" s="1341"/>
      <c r="CTM116" s="1341"/>
      <c r="CTN116" s="1341"/>
      <c r="CTO116" s="1341"/>
      <c r="CTP116" s="1341"/>
      <c r="CTQ116" s="1341"/>
      <c r="CTR116" s="1341"/>
      <c r="CTS116" s="1341"/>
      <c r="CTT116" s="1341"/>
      <c r="CTU116" s="1341"/>
      <c r="CTV116" s="1341"/>
      <c r="CTW116" s="1341"/>
      <c r="CTX116" s="1341"/>
      <c r="CTY116" s="1341"/>
      <c r="CTZ116" s="1341"/>
      <c r="CUA116" s="1341"/>
      <c r="CUB116" s="1341"/>
      <c r="CUC116" s="1341"/>
      <c r="CUD116" s="1341"/>
      <c r="CUE116" s="1341"/>
      <c r="CUF116" s="1341"/>
      <c r="CUG116" s="1341"/>
      <c r="CUH116" s="1341"/>
      <c r="CUI116" s="1341"/>
      <c r="CUJ116" s="1341"/>
      <c r="CUK116" s="1341"/>
      <c r="CUL116" s="1341"/>
      <c r="CUM116" s="1341"/>
      <c r="CUN116" s="1341"/>
      <c r="CUO116" s="1341"/>
      <c r="CUP116" s="1341"/>
      <c r="CUQ116" s="1341"/>
      <c r="CUR116" s="1341"/>
      <c r="CUS116" s="1341"/>
      <c r="CUT116" s="1341"/>
      <c r="CUU116" s="1341"/>
      <c r="CUV116" s="1341"/>
      <c r="CUW116" s="1341"/>
      <c r="CUX116" s="1341"/>
      <c r="CUY116" s="1341"/>
      <c r="CUZ116" s="1341"/>
      <c r="CVA116" s="1341"/>
      <c r="CVB116" s="1341"/>
      <c r="CVC116" s="1341"/>
      <c r="CVD116" s="1341"/>
      <c r="CVE116" s="1341"/>
      <c r="CVF116" s="1341"/>
      <c r="CVG116" s="1341"/>
      <c r="CVH116" s="1341"/>
      <c r="CVI116" s="1341"/>
      <c r="CVJ116" s="1341"/>
      <c r="CVK116" s="1341"/>
      <c r="CVL116" s="1341"/>
      <c r="CVM116" s="1341"/>
      <c r="CVN116" s="1341"/>
      <c r="CVO116" s="1341"/>
      <c r="CVP116" s="1341"/>
      <c r="CVQ116" s="1341"/>
      <c r="CVR116" s="1341"/>
      <c r="CVS116" s="1341"/>
      <c r="CVT116" s="1341"/>
      <c r="CVU116" s="1341"/>
      <c r="CVV116" s="1341"/>
      <c r="CVW116" s="1341"/>
      <c r="CVX116" s="1341"/>
      <c r="CVY116" s="1341"/>
      <c r="CVZ116" s="1341"/>
      <c r="CWA116" s="1341"/>
      <c r="CWB116" s="1341"/>
      <c r="CWC116" s="1341"/>
      <c r="CWD116" s="1341"/>
      <c r="CWE116" s="1341"/>
      <c r="CWF116" s="1341"/>
      <c r="CWG116" s="1341"/>
      <c r="CWH116" s="1341"/>
      <c r="CWI116" s="1341"/>
      <c r="CWJ116" s="1341"/>
      <c r="CWK116" s="1341"/>
      <c r="CWL116" s="1341"/>
      <c r="CWM116" s="1341"/>
      <c r="CWN116" s="1341"/>
      <c r="CWO116" s="1341"/>
      <c r="CWP116" s="1341"/>
      <c r="CWQ116" s="1341"/>
      <c r="CWR116" s="1341"/>
      <c r="CWS116" s="1341"/>
      <c r="CWT116" s="1341"/>
      <c r="CWU116" s="1341"/>
      <c r="CWV116" s="1341"/>
      <c r="CWW116" s="1341"/>
      <c r="CWX116" s="1341"/>
      <c r="CWY116" s="1341"/>
      <c r="CWZ116" s="1341"/>
      <c r="CXA116" s="1341"/>
      <c r="CXB116" s="1341"/>
      <c r="CXC116" s="1341"/>
      <c r="CXD116" s="1341"/>
      <c r="CXE116" s="1341"/>
      <c r="CXF116" s="1341"/>
      <c r="CXG116" s="1341"/>
      <c r="CXH116" s="1341"/>
      <c r="CXI116" s="1341"/>
      <c r="CXJ116" s="1341"/>
      <c r="CXK116" s="1341"/>
      <c r="CXL116" s="1341"/>
      <c r="CXM116" s="1341"/>
      <c r="CXN116" s="1341"/>
      <c r="CXO116" s="1341"/>
      <c r="CXP116" s="1341"/>
      <c r="CXQ116" s="1341"/>
      <c r="CXR116" s="1341"/>
      <c r="CXS116" s="1341"/>
      <c r="CXT116" s="1341"/>
      <c r="CXU116" s="1341"/>
      <c r="CXV116" s="1341"/>
      <c r="CXW116" s="1341"/>
      <c r="CXX116" s="1341"/>
      <c r="CXY116" s="1341"/>
      <c r="CXZ116" s="1341"/>
      <c r="CYA116" s="1341"/>
      <c r="CYB116" s="1341"/>
      <c r="CYC116" s="1341"/>
      <c r="CYD116" s="1341"/>
      <c r="CYE116" s="1341"/>
      <c r="CYF116" s="1341"/>
      <c r="CYG116" s="1341"/>
      <c r="CYH116" s="1341"/>
      <c r="CYI116" s="1341"/>
      <c r="CYJ116" s="1341"/>
      <c r="CYK116" s="1341"/>
      <c r="CYL116" s="1341"/>
      <c r="CYM116" s="1341"/>
      <c r="CYN116" s="1341"/>
      <c r="CYO116" s="1341"/>
      <c r="CYP116" s="1341"/>
      <c r="CYQ116" s="1341"/>
      <c r="CYR116" s="1341"/>
      <c r="CYS116" s="1341"/>
      <c r="CYT116" s="1341"/>
      <c r="CYU116" s="1341"/>
      <c r="CYV116" s="1341"/>
      <c r="CYW116" s="1341"/>
      <c r="CYX116" s="1341"/>
      <c r="CYY116" s="1341"/>
      <c r="CYZ116" s="1341"/>
      <c r="CZA116" s="1341"/>
      <c r="CZB116" s="1341"/>
      <c r="CZC116" s="1341"/>
      <c r="CZD116" s="1341"/>
      <c r="CZE116" s="1341"/>
      <c r="CZF116" s="1341"/>
      <c r="CZG116" s="1341"/>
      <c r="CZH116" s="1341"/>
      <c r="CZI116" s="1341"/>
      <c r="CZJ116" s="1341"/>
      <c r="CZK116" s="1341"/>
      <c r="CZL116" s="1341"/>
      <c r="CZM116" s="1341"/>
      <c r="CZN116" s="1341"/>
      <c r="CZO116" s="1341"/>
      <c r="CZP116" s="1341"/>
      <c r="CZQ116" s="1341"/>
      <c r="CZR116" s="1341"/>
      <c r="CZS116" s="1341"/>
      <c r="CZT116" s="1341"/>
      <c r="CZU116" s="1341"/>
      <c r="CZV116" s="1341"/>
      <c r="CZW116" s="1341"/>
      <c r="CZX116" s="1341"/>
      <c r="CZY116" s="1341"/>
      <c r="CZZ116" s="1341"/>
      <c r="DAA116" s="1341"/>
      <c r="DAB116" s="1341"/>
      <c r="DAC116" s="1341"/>
      <c r="DAD116" s="1341"/>
      <c r="DAE116" s="1341"/>
      <c r="DAF116" s="1341"/>
      <c r="DAG116" s="1341"/>
      <c r="DAH116" s="1341"/>
      <c r="DAI116" s="1341"/>
      <c r="DAJ116" s="1341"/>
      <c r="DAK116" s="1341"/>
      <c r="DAL116" s="1341"/>
      <c r="DAM116" s="1341"/>
      <c r="DAN116" s="1341"/>
      <c r="DAO116" s="1341"/>
      <c r="DAP116" s="1341"/>
      <c r="DAQ116" s="1341"/>
      <c r="DAR116" s="1341"/>
      <c r="DAS116" s="1341"/>
      <c r="DAT116" s="1341"/>
      <c r="DAU116" s="1341"/>
      <c r="DAV116" s="1341"/>
      <c r="DAW116" s="1341"/>
      <c r="DAX116" s="1341"/>
      <c r="DAY116" s="1341"/>
      <c r="DAZ116" s="1341"/>
      <c r="DBA116" s="1341"/>
      <c r="DBB116" s="1341"/>
      <c r="DBC116" s="1341"/>
      <c r="DBD116" s="1341"/>
      <c r="DBE116" s="1341"/>
      <c r="DBF116" s="1341"/>
      <c r="DBG116" s="1341"/>
      <c r="DBH116" s="1341"/>
      <c r="DBI116" s="1341"/>
      <c r="DBJ116" s="1341"/>
      <c r="DBK116" s="1341"/>
      <c r="DBL116" s="1341"/>
      <c r="DBM116" s="1341"/>
      <c r="DBN116" s="1341"/>
      <c r="DBO116" s="1341"/>
      <c r="DBP116" s="1341"/>
      <c r="DBQ116" s="1341"/>
      <c r="DBR116" s="1341"/>
      <c r="DBS116" s="1341"/>
      <c r="DBT116" s="1341"/>
      <c r="DBU116" s="1341"/>
      <c r="DBV116" s="1341"/>
      <c r="DBW116" s="1341"/>
      <c r="DBX116" s="1341"/>
      <c r="DBY116" s="1341"/>
      <c r="DBZ116" s="1341"/>
      <c r="DCA116" s="1341"/>
      <c r="DCB116" s="1341"/>
      <c r="DCC116" s="1341"/>
      <c r="DCD116" s="1341"/>
      <c r="DCE116" s="1341"/>
      <c r="DCF116" s="1341"/>
      <c r="DCG116" s="1341"/>
      <c r="DCH116" s="1341"/>
      <c r="DCI116" s="1341"/>
      <c r="DCJ116" s="1341"/>
      <c r="DCK116" s="1341"/>
      <c r="DCL116" s="1341"/>
      <c r="DCM116" s="1341"/>
      <c r="DCN116" s="1341"/>
      <c r="DCO116" s="1341"/>
      <c r="DCP116" s="1341"/>
      <c r="DCQ116" s="1341"/>
      <c r="DCR116" s="1341"/>
      <c r="DCS116" s="1341"/>
      <c r="DCT116" s="1341"/>
      <c r="DCU116" s="1341"/>
      <c r="DCV116" s="1341"/>
      <c r="DCW116" s="1341"/>
      <c r="DCX116" s="1341"/>
      <c r="DCY116" s="1341"/>
      <c r="DCZ116" s="1341"/>
      <c r="DDA116" s="1341"/>
      <c r="DDB116" s="1341"/>
      <c r="DDC116" s="1341"/>
      <c r="DDD116" s="1341"/>
      <c r="DDE116" s="1341"/>
      <c r="DDF116" s="1341"/>
      <c r="DDG116" s="1341"/>
      <c r="DDH116" s="1341"/>
      <c r="DDI116" s="1341"/>
      <c r="DDJ116" s="1341"/>
      <c r="DDK116" s="1341"/>
      <c r="DDL116" s="1341"/>
      <c r="DDM116" s="1341"/>
      <c r="DDN116" s="1341"/>
      <c r="DDO116" s="1341"/>
      <c r="DDP116" s="1341"/>
      <c r="DDQ116" s="1341"/>
      <c r="DDR116" s="1341"/>
      <c r="DDS116" s="1341"/>
      <c r="DDT116" s="1341"/>
      <c r="DDU116" s="1341"/>
      <c r="DDV116" s="1341"/>
      <c r="DDW116" s="1341"/>
      <c r="DDX116" s="1341"/>
      <c r="DDY116" s="1341"/>
      <c r="DDZ116" s="1341"/>
      <c r="DEA116" s="1341"/>
      <c r="DEB116" s="1341"/>
      <c r="DEC116" s="1341"/>
      <c r="DED116" s="1341"/>
      <c r="DEE116" s="1341"/>
      <c r="DEF116" s="1341"/>
      <c r="DEG116" s="1341"/>
      <c r="DEH116" s="1341"/>
      <c r="DEI116" s="1341"/>
      <c r="DEJ116" s="1341"/>
      <c r="DEK116" s="1341"/>
      <c r="DEL116" s="1341"/>
      <c r="DEM116" s="1341"/>
      <c r="DEN116" s="1341"/>
      <c r="DEO116" s="1341"/>
      <c r="DEP116" s="1341"/>
      <c r="DEQ116" s="1341"/>
      <c r="DER116" s="1341"/>
      <c r="DES116" s="1341"/>
      <c r="DET116" s="1341"/>
      <c r="DEU116" s="1341"/>
      <c r="DEV116" s="1341"/>
      <c r="DEW116" s="1341"/>
      <c r="DEX116" s="1341"/>
      <c r="DEY116" s="1341"/>
      <c r="DEZ116" s="1341"/>
      <c r="DFA116" s="1341"/>
      <c r="DFB116" s="1341"/>
      <c r="DFC116" s="1341"/>
      <c r="DFD116" s="1341"/>
      <c r="DFE116" s="1341"/>
      <c r="DFF116" s="1341"/>
      <c r="DFG116" s="1341"/>
      <c r="DFH116" s="1341"/>
      <c r="DFI116" s="1341"/>
      <c r="DFJ116" s="1341"/>
      <c r="DFK116" s="1341"/>
      <c r="DFL116" s="1341"/>
      <c r="DFM116" s="1341"/>
      <c r="DFN116" s="1341"/>
      <c r="DFO116" s="1341"/>
      <c r="DFP116" s="1341"/>
      <c r="DFQ116" s="1341"/>
      <c r="DFR116" s="1341"/>
      <c r="DFS116" s="1341"/>
      <c r="DFT116" s="1341"/>
      <c r="DFU116" s="1341"/>
      <c r="DFV116" s="1341"/>
      <c r="DFW116" s="1341"/>
      <c r="DFX116" s="1341"/>
      <c r="DFY116" s="1341"/>
      <c r="DFZ116" s="1341"/>
      <c r="DGA116" s="1341"/>
      <c r="DGB116" s="1341"/>
      <c r="DGC116" s="1341"/>
      <c r="DGD116" s="1341"/>
      <c r="DGE116" s="1341"/>
      <c r="DGF116" s="1341"/>
      <c r="DGG116" s="1341"/>
      <c r="DGH116" s="1341"/>
      <c r="DGI116" s="1341"/>
      <c r="DGJ116" s="1341"/>
      <c r="DGK116" s="1341"/>
      <c r="DGL116" s="1341"/>
      <c r="DGM116" s="1341"/>
      <c r="DGN116" s="1341"/>
      <c r="DGO116" s="1341"/>
      <c r="DGP116" s="1341"/>
      <c r="DGQ116" s="1341"/>
      <c r="DGR116" s="1341"/>
      <c r="DGS116" s="1341"/>
      <c r="DGT116" s="1341"/>
      <c r="DGU116" s="1341"/>
      <c r="DGV116" s="1341"/>
      <c r="DGW116" s="1341"/>
      <c r="DGX116" s="1341"/>
      <c r="DGY116" s="1341"/>
      <c r="DGZ116" s="1341"/>
      <c r="DHA116" s="1341"/>
      <c r="DHB116" s="1341"/>
      <c r="DHC116" s="1341"/>
      <c r="DHD116" s="1341"/>
      <c r="DHE116" s="1341"/>
      <c r="DHF116" s="1341"/>
      <c r="DHG116" s="1341"/>
      <c r="DHH116" s="1341"/>
      <c r="DHI116" s="1341"/>
      <c r="DHJ116" s="1341"/>
      <c r="DHK116" s="1341"/>
      <c r="DHL116" s="1341"/>
      <c r="DHM116" s="1341"/>
      <c r="DHN116" s="1341"/>
      <c r="DHO116" s="1341"/>
      <c r="DHP116" s="1341"/>
      <c r="DHQ116" s="1341"/>
      <c r="DHR116" s="1341"/>
      <c r="DHS116" s="1341"/>
      <c r="DHT116" s="1341"/>
      <c r="DHU116" s="1341"/>
      <c r="DHV116" s="1341"/>
      <c r="DHW116" s="1341"/>
      <c r="DHX116" s="1341"/>
      <c r="DHY116" s="1341"/>
      <c r="DHZ116" s="1341"/>
      <c r="DIA116" s="1341"/>
      <c r="DIB116" s="1341"/>
      <c r="DIC116" s="1341"/>
      <c r="DID116" s="1341"/>
      <c r="DIE116" s="1341"/>
      <c r="DIF116" s="1341"/>
      <c r="DIG116" s="1341"/>
      <c r="DIH116" s="1341"/>
      <c r="DII116" s="1341"/>
      <c r="DIJ116" s="1341"/>
      <c r="DIK116" s="1341"/>
      <c r="DIL116" s="1341"/>
      <c r="DIM116" s="1341"/>
      <c r="DIN116" s="1341"/>
      <c r="DIO116" s="1341"/>
      <c r="DIP116" s="1341"/>
      <c r="DIQ116" s="1341"/>
      <c r="DIR116" s="1341"/>
      <c r="DIS116" s="1341"/>
      <c r="DIT116" s="1341"/>
      <c r="DIU116" s="1341"/>
      <c r="DIV116" s="1341"/>
      <c r="DIW116" s="1341"/>
      <c r="DIX116" s="1341"/>
      <c r="DIY116" s="1341"/>
      <c r="DIZ116" s="1341"/>
      <c r="DJA116" s="1341"/>
      <c r="DJB116" s="1341"/>
      <c r="DJC116" s="1341"/>
      <c r="DJD116" s="1341"/>
      <c r="DJE116" s="1341"/>
      <c r="DJF116" s="1341"/>
      <c r="DJG116" s="1341"/>
      <c r="DJH116" s="1341"/>
      <c r="DJI116" s="1341"/>
      <c r="DJJ116" s="1341"/>
      <c r="DJK116" s="1341"/>
      <c r="DJL116" s="1341"/>
      <c r="DJM116" s="1341"/>
      <c r="DJN116" s="1341"/>
      <c r="DJO116" s="1341"/>
      <c r="DJP116" s="1341"/>
      <c r="DJQ116" s="1341"/>
      <c r="DJR116" s="1341"/>
      <c r="DJS116" s="1341"/>
      <c r="DJT116" s="1341"/>
      <c r="DJU116" s="1341"/>
      <c r="DJV116" s="1341"/>
      <c r="DJW116" s="1341"/>
      <c r="DJX116" s="1341"/>
      <c r="DJY116" s="1341"/>
      <c r="DJZ116" s="1341"/>
      <c r="DKA116" s="1341"/>
      <c r="DKB116" s="1341"/>
      <c r="DKC116" s="1341"/>
      <c r="DKD116" s="1341"/>
      <c r="DKE116" s="1341"/>
      <c r="DKF116" s="1341"/>
      <c r="DKG116" s="1341"/>
      <c r="DKH116" s="1341"/>
      <c r="DKI116" s="1341"/>
      <c r="DKJ116" s="1341"/>
      <c r="DKK116" s="1341"/>
      <c r="DKL116" s="1341"/>
      <c r="DKM116" s="1341"/>
      <c r="DKN116" s="1341"/>
      <c r="DKO116" s="1341"/>
      <c r="DKP116" s="1341"/>
      <c r="DKQ116" s="1341"/>
      <c r="DKR116" s="1341"/>
      <c r="DKS116" s="1341"/>
      <c r="DKT116" s="1341"/>
      <c r="DKU116" s="1341"/>
      <c r="DKV116" s="1341"/>
      <c r="DKW116" s="1341"/>
      <c r="DKX116" s="1341"/>
      <c r="DKY116" s="1341"/>
      <c r="DKZ116" s="1341"/>
      <c r="DLA116" s="1341"/>
      <c r="DLB116" s="1341"/>
      <c r="DLC116" s="1341"/>
      <c r="DLD116" s="1341"/>
      <c r="DLE116" s="1341"/>
      <c r="DLF116" s="1341"/>
      <c r="DLG116" s="1341"/>
      <c r="DLH116" s="1341"/>
      <c r="DLI116" s="1341"/>
      <c r="DLJ116" s="1341"/>
      <c r="DLK116" s="1341"/>
      <c r="DLL116" s="1341"/>
      <c r="DLM116" s="1341"/>
      <c r="DLN116" s="1341"/>
      <c r="DLO116" s="1341"/>
      <c r="DLP116" s="1341"/>
      <c r="DLQ116" s="1341"/>
      <c r="DLR116" s="1341"/>
      <c r="DLS116" s="1341"/>
      <c r="DLT116" s="1341"/>
      <c r="DLU116" s="1341"/>
      <c r="DLV116" s="1341"/>
      <c r="DLW116" s="1341"/>
      <c r="DLX116" s="1341"/>
      <c r="DLY116" s="1341"/>
      <c r="DLZ116" s="1341"/>
      <c r="DMA116" s="1341"/>
      <c r="DMB116" s="1341"/>
      <c r="DMC116" s="1341"/>
      <c r="DMD116" s="1341"/>
      <c r="DME116" s="1341"/>
      <c r="DMF116" s="1341"/>
      <c r="DMG116" s="1341"/>
      <c r="DMH116" s="1341"/>
      <c r="DMI116" s="1341"/>
      <c r="DMJ116" s="1341"/>
      <c r="DMK116" s="1341"/>
      <c r="DML116" s="1341"/>
      <c r="DMM116" s="1341"/>
      <c r="DMN116" s="1341"/>
      <c r="DMO116" s="1341"/>
      <c r="DMP116" s="1341"/>
      <c r="DMQ116" s="1341"/>
      <c r="DMR116" s="1341"/>
      <c r="DMS116" s="1341"/>
      <c r="DMT116" s="1341"/>
      <c r="DMU116" s="1341"/>
      <c r="DMV116" s="1341"/>
      <c r="DMW116" s="1341"/>
      <c r="DMX116" s="1341"/>
      <c r="DMY116" s="1341"/>
      <c r="DMZ116" s="1341"/>
      <c r="DNA116" s="1341"/>
      <c r="DNB116" s="1341"/>
      <c r="DNC116" s="1341"/>
      <c r="DND116" s="1341"/>
      <c r="DNE116" s="1341"/>
      <c r="DNF116" s="1341"/>
      <c r="DNG116" s="1341"/>
      <c r="DNH116" s="1341"/>
      <c r="DNI116" s="1341"/>
      <c r="DNJ116" s="1341"/>
      <c r="DNK116" s="1341"/>
      <c r="DNL116" s="1341"/>
      <c r="DNM116" s="1341"/>
      <c r="DNN116" s="1341"/>
      <c r="DNO116" s="1341"/>
      <c r="DNP116" s="1341"/>
      <c r="DNQ116" s="1341"/>
      <c r="DNR116" s="1341"/>
      <c r="DNS116" s="1341"/>
      <c r="DNT116" s="1341"/>
      <c r="DNU116" s="1341"/>
      <c r="DNV116" s="1341"/>
      <c r="DNW116" s="1341"/>
      <c r="DNX116" s="1341"/>
      <c r="DNY116" s="1341"/>
      <c r="DNZ116" s="1341"/>
      <c r="DOA116" s="1341"/>
      <c r="DOB116" s="1341"/>
      <c r="DOC116" s="1341"/>
      <c r="DOD116" s="1341"/>
      <c r="DOE116" s="1341"/>
      <c r="DOF116" s="1341"/>
      <c r="DOG116" s="1341"/>
      <c r="DOH116" s="1341"/>
      <c r="DOI116" s="1341"/>
      <c r="DOJ116" s="1341"/>
      <c r="DOK116" s="1341"/>
      <c r="DOL116" s="1341"/>
      <c r="DOM116" s="1341"/>
      <c r="DON116" s="1341"/>
      <c r="DOO116" s="1341"/>
      <c r="DOP116" s="1341"/>
      <c r="DOQ116" s="1341"/>
      <c r="DOR116" s="1341"/>
      <c r="DOS116" s="1341"/>
      <c r="DOT116" s="1341"/>
      <c r="DOU116" s="1341"/>
      <c r="DOV116" s="1341"/>
      <c r="DOW116" s="1341"/>
      <c r="DOX116" s="1341"/>
      <c r="DOY116" s="1341"/>
      <c r="DOZ116" s="1341"/>
      <c r="DPA116" s="1341"/>
      <c r="DPB116" s="1341"/>
      <c r="DPC116" s="1341"/>
      <c r="DPD116" s="1341"/>
      <c r="DPE116" s="1341"/>
      <c r="DPF116" s="1341"/>
      <c r="DPG116" s="1341"/>
      <c r="DPH116" s="1341"/>
      <c r="DPI116" s="1341"/>
      <c r="DPJ116" s="1341"/>
      <c r="DPK116" s="1341"/>
      <c r="DPL116" s="1341"/>
      <c r="DPM116" s="1341"/>
      <c r="DPN116" s="1341"/>
      <c r="DPO116" s="1341"/>
      <c r="DPP116" s="1341"/>
      <c r="DPQ116" s="1341"/>
      <c r="DPR116" s="1341"/>
      <c r="DPS116" s="1341"/>
      <c r="DPT116" s="1341"/>
      <c r="DPU116" s="1341"/>
      <c r="DPV116" s="1341"/>
      <c r="DPW116" s="1341"/>
      <c r="DPX116" s="1341"/>
      <c r="DPY116" s="1341"/>
      <c r="DPZ116" s="1341"/>
      <c r="DQA116" s="1341"/>
      <c r="DQB116" s="1341"/>
      <c r="DQC116" s="1341"/>
      <c r="DQD116" s="1341"/>
      <c r="DQE116" s="1341"/>
      <c r="DQF116" s="1341"/>
      <c r="DQG116" s="1341"/>
      <c r="DQH116" s="1341"/>
      <c r="DQI116" s="1341"/>
      <c r="DQJ116" s="1341"/>
      <c r="DQK116" s="1341"/>
      <c r="DQL116" s="1341"/>
      <c r="DQM116" s="1341"/>
      <c r="DQN116" s="1341"/>
      <c r="DQO116" s="1341"/>
      <c r="DQP116" s="1341"/>
      <c r="DQQ116" s="1341"/>
      <c r="DQR116" s="1341"/>
      <c r="DQS116" s="1341"/>
      <c r="DQT116" s="1341"/>
      <c r="DQU116" s="1341"/>
      <c r="DQV116" s="1341"/>
      <c r="DQW116" s="1341"/>
      <c r="DQX116" s="1341"/>
      <c r="DQY116" s="1341"/>
      <c r="DQZ116" s="1341"/>
      <c r="DRA116" s="1341"/>
      <c r="DRB116" s="1341"/>
      <c r="DRC116" s="1341"/>
      <c r="DRD116" s="1341"/>
      <c r="DRE116" s="1341"/>
      <c r="DRF116" s="1341"/>
      <c r="DRG116" s="1341"/>
      <c r="DRH116" s="1341"/>
      <c r="DRI116" s="1341"/>
      <c r="DRJ116" s="1341"/>
      <c r="DRK116" s="1341"/>
      <c r="DRL116" s="1341"/>
      <c r="DRM116" s="1341"/>
      <c r="DRN116" s="1341"/>
      <c r="DRO116" s="1341"/>
      <c r="DRP116" s="1341"/>
      <c r="DRQ116" s="1341"/>
      <c r="DRR116" s="1341"/>
      <c r="DRS116" s="1341"/>
      <c r="DRT116" s="1341"/>
      <c r="DRU116" s="1341"/>
      <c r="DRV116" s="1341"/>
      <c r="DRW116" s="1341"/>
      <c r="DRX116" s="1341"/>
      <c r="DRY116" s="1341"/>
      <c r="DRZ116" s="1341"/>
      <c r="DSA116" s="1341"/>
      <c r="DSB116" s="1341"/>
      <c r="DSC116" s="1341"/>
      <c r="DSD116" s="1341"/>
      <c r="DSE116" s="1341"/>
      <c r="DSF116" s="1341"/>
      <c r="DSG116" s="1341"/>
      <c r="DSH116" s="1341"/>
      <c r="DSI116" s="1341"/>
      <c r="DSJ116" s="1341"/>
      <c r="DSK116" s="1341"/>
      <c r="DSL116" s="1341"/>
      <c r="DSM116" s="1341"/>
      <c r="DSN116" s="1341"/>
      <c r="DSO116" s="1341"/>
      <c r="DSP116" s="1341"/>
      <c r="DSQ116" s="1341"/>
      <c r="DSR116" s="1341"/>
      <c r="DSS116" s="1341"/>
      <c r="DST116" s="1341"/>
      <c r="DSU116" s="1341"/>
      <c r="DSV116" s="1341"/>
      <c r="DSW116" s="1341"/>
      <c r="DSX116" s="1341"/>
      <c r="DSY116" s="1341"/>
      <c r="DSZ116" s="1341"/>
      <c r="DTA116" s="1341"/>
      <c r="DTB116" s="1341"/>
      <c r="DTC116" s="1341"/>
      <c r="DTD116" s="1341"/>
      <c r="DTE116" s="1341"/>
      <c r="DTF116" s="1341"/>
      <c r="DTG116" s="1341"/>
      <c r="DTH116" s="1341"/>
      <c r="DTI116" s="1341"/>
      <c r="DTJ116" s="1341"/>
      <c r="DTK116" s="1341"/>
      <c r="DTL116" s="1341"/>
      <c r="DTM116" s="1341"/>
      <c r="DTN116" s="1341"/>
      <c r="DTO116" s="1341"/>
      <c r="DTP116" s="1341"/>
      <c r="DTQ116" s="1341"/>
      <c r="DTR116" s="1341"/>
      <c r="DTS116" s="1341"/>
      <c r="DTT116" s="1341"/>
      <c r="DTU116" s="1341"/>
      <c r="DTV116" s="1341"/>
      <c r="DTW116" s="1341"/>
      <c r="DTX116" s="1341"/>
      <c r="DTY116" s="1341"/>
      <c r="DTZ116" s="1341"/>
      <c r="DUA116" s="1341"/>
      <c r="DUB116" s="1341"/>
      <c r="DUC116" s="1341"/>
      <c r="DUD116" s="1341"/>
      <c r="DUE116" s="1341"/>
      <c r="DUF116" s="1341"/>
      <c r="DUG116" s="1341"/>
      <c r="DUH116" s="1341"/>
      <c r="DUI116" s="1341"/>
      <c r="DUJ116" s="1341"/>
      <c r="DUK116" s="1341"/>
      <c r="DUL116" s="1341"/>
      <c r="DUM116" s="1341"/>
      <c r="DUN116" s="1341"/>
      <c r="DUO116" s="1341"/>
      <c r="DUP116" s="1341"/>
      <c r="DUQ116" s="1341"/>
      <c r="DUR116" s="1341"/>
      <c r="DUS116" s="1341"/>
      <c r="DUT116" s="1341"/>
      <c r="DUU116" s="1341"/>
      <c r="DUV116" s="1341"/>
      <c r="DUW116" s="1341"/>
      <c r="DUX116" s="1341"/>
      <c r="DUY116" s="1341"/>
      <c r="DUZ116" s="1341"/>
      <c r="DVA116" s="1341"/>
      <c r="DVB116" s="1341"/>
      <c r="DVC116" s="1341"/>
      <c r="DVD116" s="1341"/>
      <c r="DVE116" s="1341"/>
      <c r="DVF116" s="1341"/>
      <c r="DVG116" s="1341"/>
      <c r="DVH116" s="1341"/>
      <c r="DVI116" s="1341"/>
      <c r="DVJ116" s="1341"/>
      <c r="DVK116" s="1341"/>
      <c r="DVL116" s="1341"/>
      <c r="DVM116" s="1341"/>
      <c r="DVN116" s="1341"/>
      <c r="DVO116" s="1341"/>
      <c r="DVP116" s="1341"/>
      <c r="DVQ116" s="1341"/>
      <c r="DVR116" s="1341"/>
      <c r="DVS116" s="1341"/>
      <c r="DVT116" s="1341"/>
      <c r="DVU116" s="1341"/>
      <c r="DVV116" s="1341"/>
      <c r="DVW116" s="1341"/>
      <c r="DVX116" s="1341"/>
      <c r="DVY116" s="1341"/>
      <c r="DVZ116" s="1341"/>
      <c r="DWA116" s="1341"/>
      <c r="DWB116" s="1341"/>
      <c r="DWC116" s="1341"/>
      <c r="DWD116" s="1341"/>
      <c r="DWE116" s="1341"/>
      <c r="DWF116" s="1341"/>
      <c r="DWG116" s="1341"/>
      <c r="DWH116" s="1341"/>
      <c r="DWI116" s="1341"/>
      <c r="DWJ116" s="1341"/>
      <c r="DWK116" s="1341"/>
      <c r="DWL116" s="1341"/>
      <c r="DWM116" s="1341"/>
      <c r="DWN116" s="1341"/>
      <c r="DWO116" s="1341"/>
      <c r="DWP116" s="1341"/>
      <c r="DWQ116" s="1341"/>
      <c r="DWR116" s="1341"/>
      <c r="DWS116" s="1341"/>
      <c r="DWT116" s="1341"/>
      <c r="DWU116" s="1341"/>
      <c r="DWV116" s="1341"/>
      <c r="DWW116" s="1341"/>
      <c r="DWX116" s="1341"/>
      <c r="DWY116" s="1341"/>
      <c r="DWZ116" s="1341"/>
      <c r="DXA116" s="1341"/>
      <c r="DXB116" s="1341"/>
      <c r="DXC116" s="1341"/>
      <c r="DXD116" s="1341"/>
      <c r="DXE116" s="1341"/>
      <c r="DXF116" s="1341"/>
      <c r="DXG116" s="1341"/>
      <c r="DXH116" s="1341"/>
      <c r="DXI116" s="1341"/>
      <c r="DXJ116" s="1341"/>
      <c r="DXK116" s="1341"/>
      <c r="DXL116" s="1341"/>
      <c r="DXM116" s="1341"/>
      <c r="DXN116" s="1341"/>
      <c r="DXO116" s="1341"/>
      <c r="DXP116" s="1341"/>
      <c r="DXQ116" s="1341"/>
      <c r="DXR116" s="1341"/>
      <c r="DXS116" s="1341"/>
      <c r="DXT116" s="1341"/>
      <c r="DXU116" s="1341"/>
      <c r="DXV116" s="1341"/>
      <c r="DXW116" s="1341"/>
      <c r="DXX116" s="1341"/>
      <c r="DXY116" s="1341"/>
      <c r="DXZ116" s="1341"/>
      <c r="DYA116" s="1341"/>
      <c r="DYB116" s="1341"/>
      <c r="DYC116" s="1341"/>
      <c r="DYD116" s="1341"/>
      <c r="DYE116" s="1341"/>
      <c r="DYF116" s="1341"/>
      <c r="DYG116" s="1341"/>
      <c r="DYH116" s="1341"/>
      <c r="DYI116" s="1341"/>
      <c r="DYJ116" s="1341"/>
      <c r="DYK116" s="1341"/>
      <c r="DYL116" s="1341"/>
      <c r="DYM116" s="1341"/>
      <c r="DYN116" s="1341"/>
      <c r="DYO116" s="1341"/>
      <c r="DYP116" s="1341"/>
      <c r="DYQ116" s="1341"/>
      <c r="DYR116" s="1341"/>
      <c r="DYS116" s="1341"/>
      <c r="DYT116" s="1341"/>
      <c r="DYU116" s="1341"/>
      <c r="DYV116" s="1341"/>
      <c r="DYW116" s="1341"/>
      <c r="DYX116" s="1341"/>
      <c r="DYY116" s="1341"/>
      <c r="DYZ116" s="1341"/>
      <c r="DZA116" s="1341"/>
      <c r="DZB116" s="1341"/>
      <c r="DZC116" s="1341"/>
      <c r="DZD116" s="1341"/>
      <c r="DZE116" s="1341"/>
      <c r="DZF116" s="1341"/>
      <c r="DZG116" s="1341"/>
      <c r="DZH116" s="1341"/>
      <c r="DZI116" s="1341"/>
      <c r="DZJ116" s="1341"/>
      <c r="DZK116" s="1341"/>
      <c r="DZL116" s="1341"/>
      <c r="DZM116" s="1341"/>
      <c r="DZN116" s="1341"/>
      <c r="DZO116" s="1341"/>
      <c r="DZP116" s="1341"/>
      <c r="DZQ116" s="1341"/>
      <c r="DZR116" s="1341"/>
      <c r="DZS116" s="1341"/>
      <c r="DZT116" s="1341"/>
      <c r="DZU116" s="1341"/>
      <c r="DZV116" s="1341"/>
      <c r="DZW116" s="1341"/>
      <c r="DZX116" s="1341"/>
      <c r="DZY116" s="1341"/>
      <c r="DZZ116" s="1341"/>
      <c r="EAA116" s="1341"/>
      <c r="EAB116" s="1341"/>
      <c r="EAC116" s="1341"/>
      <c r="EAD116" s="1341"/>
      <c r="EAE116" s="1341"/>
      <c r="EAF116" s="1341"/>
      <c r="EAG116" s="1341"/>
      <c r="EAH116" s="1341"/>
      <c r="EAI116" s="1341"/>
      <c r="EAJ116" s="1341"/>
      <c r="EAK116" s="1341"/>
      <c r="EAL116" s="1341"/>
      <c r="EAM116" s="1341"/>
      <c r="EAN116" s="1341"/>
      <c r="EAO116" s="1341"/>
      <c r="EAP116" s="1341"/>
      <c r="EAQ116" s="1341"/>
      <c r="EAR116" s="1341"/>
      <c r="EAS116" s="1341"/>
      <c r="EAT116" s="1341"/>
      <c r="EAU116" s="1341"/>
      <c r="EAV116" s="1341"/>
      <c r="EAW116" s="1341"/>
      <c r="EAX116" s="1341"/>
      <c r="EAY116" s="1341"/>
      <c r="EAZ116" s="1341"/>
      <c r="EBA116" s="1341"/>
      <c r="EBB116" s="1341"/>
      <c r="EBC116" s="1341"/>
      <c r="EBD116" s="1341"/>
      <c r="EBE116" s="1341"/>
      <c r="EBF116" s="1341"/>
      <c r="EBG116" s="1341"/>
      <c r="EBH116" s="1341"/>
      <c r="EBI116" s="1341"/>
      <c r="EBJ116" s="1341"/>
      <c r="EBK116" s="1341"/>
      <c r="EBL116" s="1341"/>
      <c r="EBM116" s="1341"/>
      <c r="EBN116" s="1341"/>
      <c r="EBO116" s="1341"/>
      <c r="EBP116" s="1341"/>
      <c r="EBQ116" s="1341"/>
      <c r="EBR116" s="1341"/>
      <c r="EBS116" s="1341"/>
      <c r="EBT116" s="1341"/>
      <c r="EBU116" s="1341"/>
      <c r="EBV116" s="1341"/>
      <c r="EBW116" s="1341"/>
      <c r="EBX116" s="1341"/>
      <c r="EBY116" s="1341"/>
      <c r="EBZ116" s="1341"/>
      <c r="ECA116" s="1341"/>
      <c r="ECB116" s="1341"/>
      <c r="ECC116" s="1341"/>
      <c r="ECD116" s="1341"/>
      <c r="ECE116" s="1341"/>
      <c r="ECF116" s="1341"/>
      <c r="ECG116" s="1341"/>
      <c r="ECH116" s="1341"/>
      <c r="ECI116" s="1341"/>
      <c r="ECJ116" s="1341"/>
      <c r="ECK116" s="1341"/>
      <c r="ECL116" s="1341"/>
      <c r="ECM116" s="1341"/>
      <c r="ECN116" s="1341"/>
      <c r="ECO116" s="1341"/>
      <c r="ECP116" s="1341"/>
      <c r="ECQ116" s="1341"/>
      <c r="ECR116" s="1341"/>
      <c r="ECS116" s="1341"/>
      <c r="ECT116" s="1341"/>
      <c r="ECU116" s="1341"/>
      <c r="ECV116" s="1341"/>
      <c r="ECW116" s="1341"/>
      <c r="ECX116" s="1341"/>
      <c r="ECY116" s="1341"/>
      <c r="ECZ116" s="1341"/>
      <c r="EDA116" s="1341"/>
      <c r="EDB116" s="1341"/>
      <c r="EDC116" s="1341"/>
      <c r="EDD116" s="1341"/>
      <c r="EDE116" s="1341"/>
      <c r="EDF116" s="1341"/>
      <c r="EDG116" s="1341"/>
      <c r="EDH116" s="1341"/>
      <c r="EDI116" s="1341"/>
      <c r="EDJ116" s="1341"/>
      <c r="EDK116" s="1341"/>
      <c r="EDL116" s="1341"/>
      <c r="EDM116" s="1341"/>
      <c r="EDN116" s="1341"/>
      <c r="EDO116" s="1341"/>
      <c r="EDP116" s="1341"/>
      <c r="EDQ116" s="1341"/>
      <c r="EDR116" s="1341"/>
      <c r="EDS116" s="1341"/>
      <c r="EDT116" s="1341"/>
      <c r="EDU116" s="1341"/>
      <c r="EDV116" s="1341"/>
      <c r="EDW116" s="1341"/>
      <c r="EDX116" s="1341"/>
      <c r="EDY116" s="1341"/>
      <c r="EDZ116" s="1341"/>
      <c r="EEA116" s="1341"/>
      <c r="EEB116" s="1341"/>
      <c r="EEC116" s="1341"/>
      <c r="EED116" s="1341"/>
      <c r="EEE116" s="1341"/>
      <c r="EEF116" s="1341"/>
      <c r="EEG116" s="1341"/>
      <c r="EEH116" s="1341"/>
      <c r="EEI116" s="1341"/>
      <c r="EEJ116" s="1341"/>
      <c r="EEK116" s="1341"/>
      <c r="EEL116" s="1341"/>
      <c r="EEM116" s="1341"/>
      <c r="EEN116" s="1341"/>
      <c r="EEO116" s="1341"/>
      <c r="EEP116" s="1341"/>
      <c r="EEQ116" s="1341"/>
      <c r="EER116" s="1341"/>
      <c r="EES116" s="1341"/>
      <c r="EET116" s="1341"/>
      <c r="EEU116" s="1341"/>
      <c r="EEV116" s="1341"/>
      <c r="EEW116" s="1341"/>
      <c r="EEX116" s="1341"/>
      <c r="EEY116" s="1341"/>
      <c r="EEZ116" s="1341"/>
      <c r="EFA116" s="1341"/>
      <c r="EFB116" s="1341"/>
      <c r="EFC116" s="1341"/>
      <c r="EFD116" s="1341"/>
      <c r="EFE116" s="1341"/>
      <c r="EFF116" s="1341"/>
      <c r="EFG116" s="1341"/>
      <c r="EFH116" s="1341"/>
      <c r="EFI116" s="1341"/>
      <c r="EFJ116" s="1341"/>
      <c r="EFK116" s="1341"/>
      <c r="EFL116" s="1341"/>
      <c r="EFM116" s="1341"/>
      <c r="EFN116" s="1341"/>
      <c r="EFO116" s="1341"/>
      <c r="EFP116" s="1341"/>
      <c r="EFQ116" s="1341"/>
      <c r="EFR116" s="1341"/>
      <c r="EFS116" s="1341"/>
      <c r="EFT116" s="1341"/>
      <c r="EFU116" s="1341"/>
      <c r="EFV116" s="1341"/>
      <c r="EFW116" s="1341"/>
      <c r="EFX116" s="1341"/>
      <c r="EFY116" s="1341"/>
      <c r="EFZ116" s="1341"/>
      <c r="EGA116" s="1341"/>
      <c r="EGB116" s="1341"/>
      <c r="EGC116" s="1341"/>
      <c r="EGD116" s="1341"/>
      <c r="EGE116" s="1341"/>
      <c r="EGF116" s="1341"/>
      <c r="EGG116" s="1341"/>
      <c r="EGH116" s="1341"/>
      <c r="EGI116" s="1341"/>
      <c r="EGJ116" s="1341"/>
      <c r="EGK116" s="1341"/>
      <c r="EGL116" s="1341"/>
      <c r="EGM116" s="1341"/>
      <c r="EGN116" s="1341"/>
      <c r="EGO116" s="1341"/>
      <c r="EGP116" s="1341"/>
      <c r="EGQ116" s="1341"/>
      <c r="EGR116" s="1341"/>
      <c r="EGS116" s="1341"/>
      <c r="EGT116" s="1341"/>
      <c r="EGU116" s="1341"/>
      <c r="EGV116" s="1341"/>
      <c r="EGW116" s="1341"/>
      <c r="EGX116" s="1341"/>
      <c r="EGY116" s="1341"/>
      <c r="EGZ116" s="1341"/>
      <c r="EHA116" s="1341"/>
      <c r="EHB116" s="1341"/>
      <c r="EHC116" s="1341"/>
      <c r="EHD116" s="1341"/>
      <c r="EHE116" s="1341"/>
      <c r="EHF116" s="1341"/>
      <c r="EHG116" s="1341"/>
      <c r="EHH116" s="1341"/>
      <c r="EHI116" s="1341"/>
      <c r="EHJ116" s="1341"/>
      <c r="EHK116" s="1341"/>
      <c r="EHL116" s="1341"/>
      <c r="EHM116" s="1341"/>
      <c r="EHN116" s="1341"/>
      <c r="EHO116" s="1341"/>
      <c r="EHP116" s="1341"/>
      <c r="EHQ116" s="1341"/>
      <c r="EHR116" s="1341"/>
      <c r="EHS116" s="1341"/>
      <c r="EHT116" s="1341"/>
      <c r="EHU116" s="1341"/>
      <c r="EHV116" s="1341"/>
      <c r="EHW116" s="1341"/>
      <c r="EHX116" s="1341"/>
      <c r="EHY116" s="1341"/>
      <c r="EHZ116" s="1341"/>
      <c r="EIA116" s="1341"/>
      <c r="EIB116" s="1341"/>
      <c r="EIC116" s="1341"/>
      <c r="EID116" s="1341"/>
      <c r="EIE116" s="1341"/>
      <c r="EIF116" s="1341"/>
      <c r="EIG116" s="1341"/>
      <c r="EIH116" s="1341"/>
      <c r="EII116" s="1341"/>
      <c r="EIJ116" s="1341"/>
      <c r="EIK116" s="1341"/>
      <c r="EIL116" s="1341"/>
      <c r="EIM116" s="1341"/>
      <c r="EIN116" s="1341"/>
      <c r="EIO116" s="1341"/>
      <c r="EIP116" s="1341"/>
      <c r="EIQ116" s="1341"/>
      <c r="EIR116" s="1341"/>
      <c r="EIS116" s="1341"/>
      <c r="EIT116" s="1341"/>
      <c r="EIU116" s="1341"/>
      <c r="EIV116" s="1341"/>
      <c r="EIW116" s="1341"/>
      <c r="EIX116" s="1341"/>
      <c r="EIY116" s="1341"/>
      <c r="EIZ116" s="1341"/>
      <c r="EJA116" s="1341"/>
      <c r="EJB116" s="1341"/>
      <c r="EJC116" s="1341"/>
      <c r="EJD116" s="1341"/>
      <c r="EJE116" s="1341"/>
      <c r="EJF116" s="1341"/>
      <c r="EJG116" s="1341"/>
      <c r="EJH116" s="1341"/>
      <c r="EJI116" s="1341"/>
      <c r="EJJ116" s="1341"/>
      <c r="EJK116" s="1341"/>
      <c r="EJL116" s="1341"/>
      <c r="EJM116" s="1341"/>
      <c r="EJN116" s="1341"/>
      <c r="EJO116" s="1341"/>
      <c r="EJP116" s="1341"/>
      <c r="EJQ116" s="1341"/>
      <c r="EJR116" s="1341"/>
      <c r="EJS116" s="1341"/>
      <c r="EJT116" s="1341"/>
      <c r="EJU116" s="1341"/>
      <c r="EJV116" s="1341"/>
      <c r="EJW116" s="1341"/>
      <c r="EJX116" s="1341"/>
      <c r="EJY116" s="1341"/>
      <c r="EJZ116" s="1341"/>
      <c r="EKA116" s="1341"/>
      <c r="EKB116" s="1341"/>
      <c r="EKC116" s="1341"/>
      <c r="EKD116" s="1341"/>
      <c r="EKE116" s="1341"/>
      <c r="EKF116" s="1341"/>
      <c r="EKG116" s="1341"/>
      <c r="EKH116" s="1341"/>
      <c r="EKI116" s="1341"/>
      <c r="EKJ116" s="1341"/>
      <c r="EKK116" s="1341"/>
      <c r="EKL116" s="1341"/>
      <c r="EKM116" s="1341"/>
      <c r="EKN116" s="1341"/>
      <c r="EKO116" s="1341"/>
      <c r="EKP116" s="1341"/>
      <c r="EKQ116" s="1341"/>
      <c r="EKR116" s="1341"/>
      <c r="EKS116" s="1341"/>
      <c r="EKT116" s="1341"/>
      <c r="EKU116" s="1341"/>
      <c r="EKV116" s="1341"/>
      <c r="EKW116" s="1341"/>
      <c r="EKX116" s="1341"/>
      <c r="EKY116" s="1341"/>
      <c r="EKZ116" s="1341"/>
      <c r="ELA116" s="1341"/>
      <c r="ELB116" s="1341"/>
      <c r="ELC116" s="1341"/>
      <c r="ELD116" s="1341"/>
      <c r="ELE116" s="1341"/>
      <c r="ELF116" s="1341"/>
      <c r="ELG116" s="1341"/>
      <c r="ELH116" s="1341"/>
      <c r="ELI116" s="1341"/>
      <c r="ELJ116" s="1341"/>
      <c r="ELK116" s="1341"/>
      <c r="ELL116" s="1341"/>
      <c r="ELM116" s="1341"/>
      <c r="ELN116" s="1341"/>
      <c r="ELO116" s="1341"/>
      <c r="ELP116" s="1341"/>
      <c r="ELQ116" s="1341"/>
      <c r="ELR116" s="1341"/>
      <c r="ELS116" s="1341"/>
      <c r="ELT116" s="1341"/>
      <c r="ELU116" s="1341"/>
      <c r="ELV116" s="1341"/>
      <c r="ELW116" s="1341"/>
      <c r="ELX116" s="1341"/>
      <c r="ELY116" s="1341"/>
      <c r="ELZ116" s="1341"/>
      <c r="EMA116" s="1341"/>
      <c r="EMB116" s="1341"/>
      <c r="EMC116" s="1341"/>
      <c r="EMD116" s="1341"/>
      <c r="EME116" s="1341"/>
      <c r="EMF116" s="1341"/>
      <c r="EMG116" s="1341"/>
      <c r="EMH116" s="1341"/>
      <c r="EMI116" s="1341"/>
      <c r="EMJ116" s="1341"/>
      <c r="EMK116" s="1341"/>
      <c r="EML116" s="1341"/>
      <c r="EMM116" s="1341"/>
      <c r="EMN116" s="1341"/>
      <c r="EMO116" s="1341"/>
      <c r="EMP116" s="1341"/>
      <c r="EMQ116" s="1341"/>
      <c r="EMR116" s="1341"/>
      <c r="EMS116" s="1341"/>
      <c r="EMT116" s="1341"/>
      <c r="EMU116" s="1341"/>
      <c r="EMV116" s="1341"/>
      <c r="EMW116" s="1341"/>
      <c r="EMX116" s="1341"/>
      <c r="EMY116" s="1341"/>
      <c r="EMZ116" s="1341"/>
      <c r="ENA116" s="1341"/>
      <c r="ENB116" s="1341"/>
      <c r="ENC116" s="1341"/>
      <c r="END116" s="1341"/>
      <c r="ENE116" s="1341"/>
      <c r="ENF116" s="1341"/>
      <c r="ENG116" s="1341"/>
      <c r="ENH116" s="1341"/>
      <c r="ENI116" s="1341"/>
      <c r="ENJ116" s="1341"/>
      <c r="ENK116" s="1341"/>
      <c r="ENL116" s="1341"/>
      <c r="ENM116" s="1341"/>
      <c r="ENN116" s="1341"/>
      <c r="ENO116" s="1341"/>
      <c r="ENP116" s="1341"/>
      <c r="ENQ116" s="1341"/>
      <c r="ENR116" s="1341"/>
      <c r="ENS116" s="1341"/>
      <c r="ENT116" s="1341"/>
      <c r="ENU116" s="1341"/>
      <c r="ENV116" s="1341"/>
      <c r="ENW116" s="1341"/>
      <c r="ENX116" s="1341"/>
      <c r="ENY116" s="1341"/>
      <c r="ENZ116" s="1341"/>
      <c r="EOA116" s="1341"/>
      <c r="EOB116" s="1341"/>
      <c r="EOC116" s="1341"/>
      <c r="EOD116" s="1341"/>
      <c r="EOE116" s="1341"/>
      <c r="EOF116" s="1341"/>
      <c r="EOG116" s="1341"/>
      <c r="EOH116" s="1341"/>
      <c r="EOI116" s="1341"/>
      <c r="EOJ116" s="1341"/>
      <c r="EOK116" s="1341"/>
      <c r="EOL116" s="1341"/>
      <c r="EOM116" s="1341"/>
      <c r="EON116" s="1341"/>
      <c r="EOO116" s="1341"/>
      <c r="EOP116" s="1341"/>
      <c r="EOQ116" s="1341"/>
      <c r="EOR116" s="1341"/>
      <c r="EOS116" s="1341"/>
      <c r="EOT116" s="1341"/>
      <c r="EOU116" s="1341"/>
      <c r="EOV116" s="1341"/>
      <c r="EOW116" s="1341"/>
      <c r="EOX116" s="1341"/>
      <c r="EOY116" s="1341"/>
      <c r="EOZ116" s="1341"/>
      <c r="EPA116" s="1341"/>
      <c r="EPB116" s="1341"/>
      <c r="EPC116" s="1341"/>
      <c r="EPD116" s="1341"/>
      <c r="EPE116" s="1341"/>
      <c r="EPF116" s="1341"/>
      <c r="EPG116" s="1341"/>
      <c r="EPH116" s="1341"/>
      <c r="EPI116" s="1341"/>
      <c r="EPJ116" s="1341"/>
      <c r="EPK116" s="1341"/>
      <c r="EPL116" s="1341"/>
      <c r="EPM116" s="1341"/>
      <c r="EPN116" s="1341"/>
      <c r="EPO116" s="1341"/>
      <c r="EPP116" s="1341"/>
      <c r="EPQ116" s="1341"/>
      <c r="EPR116" s="1341"/>
      <c r="EPS116" s="1341"/>
      <c r="EPT116" s="1341"/>
      <c r="EPU116" s="1341"/>
      <c r="EPV116" s="1341"/>
      <c r="EPW116" s="1341"/>
      <c r="EPX116" s="1341"/>
      <c r="EPY116" s="1341"/>
      <c r="EPZ116" s="1341"/>
      <c r="EQA116" s="1341"/>
      <c r="EQB116" s="1341"/>
      <c r="EQC116" s="1341"/>
      <c r="EQD116" s="1341"/>
      <c r="EQE116" s="1341"/>
      <c r="EQF116" s="1341"/>
      <c r="EQG116" s="1341"/>
      <c r="EQH116" s="1341"/>
      <c r="EQI116" s="1341"/>
      <c r="EQJ116" s="1341"/>
      <c r="EQK116" s="1341"/>
      <c r="EQL116" s="1341"/>
      <c r="EQM116" s="1341"/>
      <c r="EQN116" s="1341"/>
      <c r="EQO116" s="1341"/>
      <c r="EQP116" s="1341"/>
      <c r="EQQ116" s="1341"/>
      <c r="EQR116" s="1341"/>
      <c r="EQS116" s="1341"/>
      <c r="EQT116" s="1341"/>
      <c r="EQU116" s="1341"/>
      <c r="EQV116" s="1341"/>
      <c r="EQW116" s="1341"/>
      <c r="EQX116" s="1341"/>
      <c r="EQY116" s="1341"/>
      <c r="EQZ116" s="1341"/>
      <c r="ERA116" s="1341"/>
      <c r="ERB116" s="1341"/>
      <c r="ERC116" s="1341"/>
      <c r="ERD116" s="1341"/>
      <c r="ERE116" s="1341"/>
      <c r="ERF116" s="1341"/>
      <c r="ERG116" s="1341"/>
      <c r="ERH116" s="1341"/>
      <c r="ERI116" s="1341"/>
      <c r="ERJ116" s="1341"/>
      <c r="ERK116" s="1341"/>
      <c r="ERL116" s="1341"/>
      <c r="ERM116" s="1341"/>
      <c r="ERN116" s="1341"/>
      <c r="ERO116" s="1341"/>
      <c r="ERP116" s="1341"/>
      <c r="ERQ116" s="1341"/>
      <c r="ERR116" s="1341"/>
      <c r="ERS116" s="1341"/>
      <c r="ERT116" s="1341"/>
      <c r="ERU116" s="1341"/>
      <c r="ERV116" s="1341"/>
      <c r="ERW116" s="1341"/>
      <c r="ERX116" s="1341"/>
      <c r="ERY116" s="1341"/>
      <c r="ERZ116" s="1341"/>
      <c r="ESA116" s="1341"/>
      <c r="ESB116" s="1341"/>
      <c r="ESC116" s="1341"/>
      <c r="ESD116" s="1341"/>
      <c r="ESE116" s="1341"/>
      <c r="ESF116" s="1341"/>
      <c r="ESG116" s="1341"/>
      <c r="ESH116" s="1341"/>
      <c r="ESI116" s="1341"/>
      <c r="ESJ116" s="1341"/>
      <c r="ESK116" s="1341"/>
      <c r="ESL116" s="1341"/>
      <c r="ESM116" s="1341"/>
      <c r="ESN116" s="1341"/>
      <c r="ESO116" s="1341"/>
      <c r="ESP116" s="1341"/>
      <c r="ESQ116" s="1341"/>
      <c r="ESR116" s="1341"/>
      <c r="ESS116" s="1341"/>
      <c r="EST116" s="1341"/>
      <c r="ESU116" s="1341"/>
      <c r="ESV116" s="1341"/>
      <c r="ESW116" s="1341"/>
      <c r="ESX116" s="1341"/>
      <c r="ESY116" s="1341"/>
      <c r="ESZ116" s="1341"/>
      <c r="ETA116" s="1341"/>
      <c r="ETB116" s="1341"/>
      <c r="ETC116" s="1341"/>
      <c r="ETD116" s="1341"/>
      <c r="ETE116" s="1341"/>
      <c r="ETF116" s="1341"/>
      <c r="ETG116" s="1341"/>
      <c r="ETH116" s="1341"/>
      <c r="ETI116" s="1341"/>
      <c r="ETJ116" s="1341"/>
      <c r="ETK116" s="1341"/>
      <c r="ETL116" s="1341"/>
      <c r="ETM116" s="1341"/>
      <c r="ETN116" s="1341"/>
      <c r="ETO116" s="1341"/>
      <c r="ETP116" s="1341"/>
      <c r="ETQ116" s="1341"/>
      <c r="ETR116" s="1341"/>
      <c r="ETS116" s="1341"/>
      <c r="ETT116" s="1341"/>
      <c r="ETU116" s="1341"/>
      <c r="ETV116" s="1341"/>
      <c r="ETW116" s="1341"/>
      <c r="ETX116" s="1341"/>
      <c r="ETY116" s="1341"/>
      <c r="ETZ116" s="1341"/>
      <c r="EUA116" s="1341"/>
      <c r="EUB116" s="1341"/>
      <c r="EUC116" s="1341"/>
      <c r="EUD116" s="1341"/>
      <c r="EUE116" s="1341"/>
      <c r="EUF116" s="1341"/>
      <c r="EUG116" s="1341"/>
      <c r="EUH116" s="1341"/>
      <c r="EUI116" s="1341"/>
      <c r="EUJ116" s="1341"/>
      <c r="EUK116" s="1341"/>
      <c r="EUL116" s="1341"/>
      <c r="EUM116" s="1341"/>
      <c r="EUN116" s="1341"/>
      <c r="EUO116" s="1341"/>
      <c r="EUP116" s="1341"/>
      <c r="EUQ116" s="1341"/>
      <c r="EUR116" s="1341"/>
      <c r="EUS116" s="1341"/>
      <c r="EUT116" s="1341"/>
      <c r="EUU116" s="1341"/>
      <c r="EUV116" s="1341"/>
      <c r="EUW116" s="1341"/>
      <c r="EUX116" s="1341"/>
      <c r="EUY116" s="1341"/>
      <c r="EUZ116" s="1341"/>
      <c r="EVA116" s="1341"/>
      <c r="EVB116" s="1341"/>
      <c r="EVC116" s="1341"/>
      <c r="EVD116" s="1341"/>
      <c r="EVE116" s="1341"/>
      <c r="EVF116" s="1341"/>
      <c r="EVG116" s="1341"/>
      <c r="EVH116" s="1341"/>
      <c r="EVI116" s="1341"/>
      <c r="EVJ116" s="1341"/>
      <c r="EVK116" s="1341"/>
      <c r="EVL116" s="1341"/>
      <c r="EVM116" s="1341"/>
      <c r="EVN116" s="1341"/>
      <c r="EVO116" s="1341"/>
      <c r="EVP116" s="1341"/>
      <c r="EVQ116" s="1341"/>
      <c r="EVR116" s="1341"/>
      <c r="EVS116" s="1341"/>
      <c r="EVT116" s="1341"/>
      <c r="EVU116" s="1341"/>
      <c r="EVV116" s="1341"/>
      <c r="EVW116" s="1341"/>
      <c r="EVX116" s="1341"/>
      <c r="EVY116" s="1341"/>
      <c r="EVZ116" s="1341"/>
      <c r="EWA116" s="1341"/>
      <c r="EWB116" s="1341"/>
      <c r="EWC116" s="1341"/>
      <c r="EWD116" s="1341"/>
      <c r="EWE116" s="1341"/>
      <c r="EWF116" s="1341"/>
      <c r="EWG116" s="1341"/>
      <c r="EWH116" s="1341"/>
      <c r="EWI116" s="1341"/>
      <c r="EWJ116" s="1341"/>
      <c r="EWK116" s="1341"/>
      <c r="EWL116" s="1341"/>
      <c r="EWM116" s="1341"/>
      <c r="EWN116" s="1341"/>
      <c r="EWO116" s="1341"/>
      <c r="EWP116" s="1341"/>
      <c r="EWQ116" s="1341"/>
      <c r="EWR116" s="1341"/>
      <c r="EWS116" s="1341"/>
      <c r="EWT116" s="1341"/>
      <c r="EWU116" s="1341"/>
      <c r="EWV116" s="1341"/>
      <c r="EWW116" s="1341"/>
      <c r="EWX116" s="1341"/>
      <c r="EWY116" s="1341"/>
      <c r="EWZ116" s="1341"/>
      <c r="EXA116" s="1341"/>
      <c r="EXB116" s="1341"/>
      <c r="EXC116" s="1341"/>
      <c r="EXD116" s="1341"/>
      <c r="EXE116" s="1341"/>
      <c r="EXF116" s="1341"/>
      <c r="EXG116" s="1341"/>
      <c r="EXH116" s="1341"/>
      <c r="EXI116" s="1341"/>
      <c r="EXJ116" s="1341"/>
      <c r="EXK116" s="1341"/>
      <c r="EXL116" s="1341"/>
      <c r="EXM116" s="1341"/>
      <c r="EXN116" s="1341"/>
      <c r="EXO116" s="1341"/>
      <c r="EXP116" s="1341"/>
      <c r="EXQ116" s="1341"/>
      <c r="EXR116" s="1341"/>
      <c r="EXS116" s="1341"/>
      <c r="EXT116" s="1341"/>
      <c r="EXU116" s="1341"/>
      <c r="EXV116" s="1341"/>
      <c r="EXW116" s="1341"/>
      <c r="EXX116" s="1341"/>
      <c r="EXY116" s="1341"/>
      <c r="EXZ116" s="1341"/>
      <c r="EYA116" s="1341"/>
      <c r="EYB116" s="1341"/>
      <c r="EYC116" s="1341"/>
      <c r="EYD116" s="1341"/>
      <c r="EYE116" s="1341"/>
      <c r="EYF116" s="1341"/>
      <c r="EYG116" s="1341"/>
      <c r="EYH116" s="1341"/>
      <c r="EYI116" s="1341"/>
      <c r="EYJ116" s="1341"/>
      <c r="EYK116" s="1341"/>
      <c r="EYL116" s="1341"/>
      <c r="EYM116" s="1341"/>
      <c r="EYN116" s="1341"/>
      <c r="EYO116" s="1341"/>
      <c r="EYP116" s="1341"/>
      <c r="EYQ116" s="1341"/>
      <c r="EYR116" s="1341"/>
      <c r="EYS116" s="1341"/>
      <c r="EYT116" s="1341"/>
      <c r="EYU116" s="1341"/>
      <c r="EYV116" s="1341"/>
      <c r="EYW116" s="1341"/>
      <c r="EYX116" s="1341"/>
      <c r="EYY116" s="1341"/>
      <c r="EYZ116" s="1341"/>
      <c r="EZA116" s="1341"/>
      <c r="EZB116" s="1341"/>
      <c r="EZC116" s="1341"/>
      <c r="EZD116" s="1341"/>
      <c r="EZE116" s="1341"/>
      <c r="EZF116" s="1341"/>
      <c r="EZG116" s="1341"/>
      <c r="EZH116" s="1341"/>
      <c r="EZI116" s="1341"/>
      <c r="EZJ116" s="1341"/>
      <c r="EZK116" s="1341"/>
      <c r="EZL116" s="1341"/>
      <c r="EZM116" s="1341"/>
      <c r="EZN116" s="1341"/>
      <c r="EZO116" s="1341"/>
      <c r="EZP116" s="1341"/>
      <c r="EZQ116" s="1341"/>
      <c r="EZR116" s="1341"/>
      <c r="EZS116" s="1341"/>
      <c r="EZT116" s="1341"/>
      <c r="EZU116" s="1341"/>
      <c r="EZV116" s="1341"/>
      <c r="EZW116" s="1341"/>
      <c r="EZX116" s="1341"/>
      <c r="EZY116" s="1341"/>
      <c r="EZZ116" s="1341"/>
      <c r="FAA116" s="1341"/>
      <c r="FAB116" s="1341"/>
      <c r="FAC116" s="1341"/>
      <c r="FAD116" s="1341"/>
      <c r="FAE116" s="1341"/>
      <c r="FAF116" s="1341"/>
      <c r="FAG116" s="1341"/>
      <c r="FAH116" s="1341"/>
      <c r="FAI116" s="1341"/>
      <c r="FAJ116" s="1341"/>
      <c r="FAK116" s="1341"/>
      <c r="FAL116" s="1341"/>
      <c r="FAM116" s="1341"/>
      <c r="FAN116" s="1341"/>
      <c r="FAO116" s="1341"/>
      <c r="FAP116" s="1341"/>
      <c r="FAQ116" s="1341"/>
      <c r="FAR116" s="1341"/>
      <c r="FAS116" s="1341"/>
      <c r="FAT116" s="1341"/>
      <c r="FAU116" s="1341"/>
      <c r="FAV116" s="1341"/>
      <c r="FAW116" s="1341"/>
      <c r="FAX116" s="1341"/>
      <c r="FAY116" s="1341"/>
      <c r="FAZ116" s="1341"/>
      <c r="FBA116" s="1341"/>
      <c r="FBB116" s="1341"/>
      <c r="FBC116" s="1341"/>
      <c r="FBD116" s="1341"/>
      <c r="FBE116" s="1341"/>
      <c r="FBF116" s="1341"/>
      <c r="FBG116" s="1341"/>
      <c r="FBH116" s="1341"/>
      <c r="FBI116" s="1341"/>
      <c r="FBJ116" s="1341"/>
      <c r="FBK116" s="1341"/>
      <c r="FBL116" s="1341"/>
      <c r="FBM116" s="1341"/>
      <c r="FBN116" s="1341"/>
      <c r="FBO116" s="1341"/>
      <c r="FBP116" s="1341"/>
      <c r="FBQ116" s="1341"/>
      <c r="FBR116" s="1341"/>
      <c r="FBS116" s="1341"/>
      <c r="FBT116" s="1341"/>
      <c r="FBU116" s="1341"/>
      <c r="FBV116" s="1341"/>
      <c r="FBW116" s="1341"/>
      <c r="FBX116" s="1341"/>
      <c r="FBY116" s="1341"/>
      <c r="FBZ116" s="1341"/>
      <c r="FCA116" s="1341"/>
      <c r="FCB116" s="1341"/>
      <c r="FCC116" s="1341"/>
      <c r="FCD116" s="1341"/>
      <c r="FCE116" s="1341"/>
      <c r="FCF116" s="1341"/>
      <c r="FCG116" s="1341"/>
      <c r="FCH116" s="1341"/>
      <c r="FCI116" s="1341"/>
      <c r="FCJ116" s="1341"/>
      <c r="FCK116" s="1341"/>
      <c r="FCL116" s="1341"/>
      <c r="FCM116" s="1341"/>
      <c r="FCN116" s="1341"/>
      <c r="FCO116" s="1341"/>
      <c r="FCP116" s="1341"/>
      <c r="FCQ116" s="1341"/>
      <c r="FCR116" s="1341"/>
      <c r="FCS116" s="1341"/>
      <c r="FCT116" s="1341"/>
      <c r="FCU116" s="1341"/>
      <c r="FCV116" s="1341"/>
      <c r="FCW116" s="1341"/>
      <c r="FCX116" s="1341"/>
      <c r="FCY116" s="1341"/>
      <c r="FCZ116" s="1341"/>
      <c r="FDA116" s="1341"/>
      <c r="FDB116" s="1341"/>
      <c r="FDC116" s="1341"/>
      <c r="FDD116" s="1341"/>
      <c r="FDE116" s="1341"/>
      <c r="FDF116" s="1341"/>
      <c r="FDG116" s="1341"/>
      <c r="FDH116" s="1341"/>
      <c r="FDI116" s="1341"/>
      <c r="FDJ116" s="1341"/>
      <c r="FDK116" s="1341"/>
      <c r="FDL116" s="1341"/>
      <c r="FDM116" s="1341"/>
      <c r="FDN116" s="1341"/>
      <c r="FDO116" s="1341"/>
      <c r="FDP116" s="1341"/>
      <c r="FDQ116" s="1341"/>
      <c r="FDR116" s="1341"/>
      <c r="FDS116" s="1341"/>
      <c r="FDT116" s="1341"/>
      <c r="FDU116" s="1341"/>
      <c r="FDV116" s="1341"/>
      <c r="FDW116" s="1341"/>
      <c r="FDX116" s="1341"/>
      <c r="FDY116" s="1341"/>
      <c r="FDZ116" s="1341"/>
      <c r="FEA116" s="1341"/>
      <c r="FEB116" s="1341"/>
      <c r="FEC116" s="1341"/>
      <c r="FED116" s="1341"/>
      <c r="FEE116" s="1341"/>
      <c r="FEF116" s="1341"/>
      <c r="FEG116" s="1341"/>
      <c r="FEH116" s="1341"/>
      <c r="FEI116" s="1341"/>
      <c r="FEJ116" s="1341"/>
      <c r="FEK116" s="1341"/>
      <c r="FEL116" s="1341"/>
      <c r="FEM116" s="1341"/>
      <c r="FEN116" s="1341"/>
      <c r="FEO116" s="1341"/>
      <c r="FEP116" s="1341"/>
      <c r="FEQ116" s="1341"/>
      <c r="FER116" s="1341"/>
      <c r="FES116" s="1341"/>
      <c r="FET116" s="1341"/>
      <c r="FEU116" s="1341"/>
      <c r="FEV116" s="1341"/>
      <c r="FEW116" s="1341"/>
      <c r="FEX116" s="1341"/>
      <c r="FEY116" s="1341"/>
      <c r="FEZ116" s="1341"/>
      <c r="FFA116" s="1341"/>
      <c r="FFB116" s="1341"/>
      <c r="FFC116" s="1341"/>
      <c r="FFD116" s="1341"/>
      <c r="FFE116" s="1341"/>
      <c r="FFF116" s="1341"/>
      <c r="FFG116" s="1341"/>
      <c r="FFH116" s="1341"/>
      <c r="FFI116" s="1341"/>
      <c r="FFJ116" s="1341"/>
      <c r="FFK116" s="1341"/>
      <c r="FFL116" s="1341"/>
      <c r="FFM116" s="1341"/>
      <c r="FFN116" s="1341"/>
      <c r="FFO116" s="1341"/>
      <c r="FFP116" s="1341"/>
      <c r="FFQ116" s="1341"/>
      <c r="FFR116" s="1341"/>
      <c r="FFS116" s="1341"/>
      <c r="FFT116" s="1341"/>
      <c r="FFU116" s="1341"/>
      <c r="FFV116" s="1341"/>
      <c r="FFW116" s="1341"/>
      <c r="FFX116" s="1341"/>
      <c r="FFY116" s="1341"/>
      <c r="FFZ116" s="1341"/>
      <c r="FGA116" s="1341"/>
      <c r="FGB116" s="1341"/>
      <c r="FGC116" s="1341"/>
      <c r="FGD116" s="1341"/>
      <c r="FGE116" s="1341"/>
      <c r="FGF116" s="1341"/>
      <c r="FGG116" s="1341"/>
      <c r="FGH116" s="1341"/>
      <c r="FGI116" s="1341"/>
      <c r="FGJ116" s="1341"/>
      <c r="FGK116" s="1341"/>
      <c r="FGL116" s="1341"/>
      <c r="FGM116" s="1341"/>
      <c r="FGN116" s="1341"/>
      <c r="FGO116" s="1341"/>
      <c r="FGP116" s="1341"/>
      <c r="FGQ116" s="1341"/>
      <c r="FGR116" s="1341"/>
      <c r="FGS116" s="1341"/>
      <c r="FGT116" s="1341"/>
      <c r="FGU116" s="1341"/>
      <c r="FGV116" s="1341"/>
      <c r="FGW116" s="1341"/>
      <c r="FGX116" s="1341"/>
      <c r="FGY116" s="1341"/>
      <c r="FGZ116" s="1341"/>
      <c r="FHA116" s="1341"/>
      <c r="FHB116" s="1341"/>
      <c r="FHC116" s="1341"/>
      <c r="FHD116" s="1341"/>
      <c r="FHE116" s="1341"/>
      <c r="FHF116" s="1341"/>
      <c r="FHG116" s="1341"/>
      <c r="FHH116" s="1341"/>
      <c r="FHI116" s="1341"/>
      <c r="FHJ116" s="1341"/>
      <c r="FHK116" s="1341"/>
      <c r="FHL116" s="1341"/>
      <c r="FHM116" s="1341"/>
      <c r="FHN116" s="1341"/>
      <c r="FHO116" s="1341"/>
      <c r="FHP116" s="1341"/>
      <c r="FHQ116" s="1341"/>
      <c r="FHR116" s="1341"/>
      <c r="FHS116" s="1341"/>
      <c r="FHT116" s="1341"/>
      <c r="FHU116" s="1341"/>
      <c r="FHV116" s="1341"/>
      <c r="FHW116" s="1341"/>
      <c r="FHX116" s="1341"/>
      <c r="FHY116" s="1341"/>
      <c r="FHZ116" s="1341"/>
      <c r="FIA116" s="1341"/>
      <c r="FIB116" s="1341"/>
      <c r="FIC116" s="1341"/>
      <c r="FID116" s="1341"/>
      <c r="FIE116" s="1341"/>
      <c r="FIF116" s="1341"/>
      <c r="FIG116" s="1341"/>
      <c r="FIH116" s="1341"/>
      <c r="FII116" s="1341"/>
      <c r="FIJ116" s="1341"/>
      <c r="FIK116" s="1341"/>
      <c r="FIL116" s="1341"/>
      <c r="FIM116" s="1341"/>
      <c r="FIN116" s="1341"/>
      <c r="FIO116" s="1341"/>
      <c r="FIP116" s="1341"/>
      <c r="FIQ116" s="1341"/>
      <c r="FIR116" s="1341"/>
      <c r="FIS116" s="1341"/>
      <c r="FIT116" s="1341"/>
      <c r="FIU116" s="1341"/>
      <c r="FIV116" s="1341"/>
      <c r="FIW116" s="1341"/>
      <c r="FIX116" s="1341"/>
      <c r="FIY116" s="1341"/>
      <c r="FIZ116" s="1341"/>
      <c r="FJA116" s="1341"/>
      <c r="FJB116" s="1341"/>
      <c r="FJC116" s="1341"/>
      <c r="FJD116" s="1341"/>
      <c r="FJE116" s="1341"/>
      <c r="FJF116" s="1341"/>
      <c r="FJG116" s="1341"/>
      <c r="FJH116" s="1341"/>
      <c r="FJI116" s="1341"/>
      <c r="FJJ116" s="1341"/>
      <c r="FJK116" s="1341"/>
      <c r="FJL116" s="1341"/>
      <c r="FJM116" s="1341"/>
      <c r="FJN116" s="1341"/>
      <c r="FJO116" s="1341"/>
      <c r="FJP116" s="1341"/>
      <c r="FJQ116" s="1341"/>
      <c r="FJR116" s="1341"/>
      <c r="FJS116" s="1341"/>
      <c r="FJT116" s="1341"/>
      <c r="FJU116" s="1341"/>
      <c r="FJV116" s="1341"/>
      <c r="FJW116" s="1341"/>
      <c r="FJX116" s="1341"/>
      <c r="FJY116" s="1341"/>
      <c r="FJZ116" s="1341"/>
      <c r="FKA116" s="1341"/>
      <c r="FKB116" s="1341"/>
      <c r="FKC116" s="1341"/>
      <c r="FKD116" s="1341"/>
      <c r="FKE116" s="1341"/>
      <c r="FKF116" s="1341"/>
      <c r="FKG116" s="1341"/>
      <c r="FKH116" s="1341"/>
      <c r="FKI116" s="1341"/>
      <c r="FKJ116" s="1341"/>
      <c r="FKK116" s="1341"/>
      <c r="FKL116" s="1341"/>
      <c r="FKM116" s="1341"/>
      <c r="FKN116" s="1341"/>
      <c r="FKO116" s="1341"/>
      <c r="FKP116" s="1341"/>
      <c r="FKQ116" s="1341"/>
      <c r="FKR116" s="1341"/>
      <c r="FKS116" s="1341"/>
      <c r="FKT116" s="1341"/>
      <c r="FKU116" s="1341"/>
      <c r="FKV116" s="1341"/>
      <c r="FKW116" s="1341"/>
      <c r="FKX116" s="1341"/>
      <c r="FKY116" s="1341"/>
      <c r="FKZ116" s="1341"/>
      <c r="FLA116" s="1341"/>
      <c r="FLB116" s="1341"/>
      <c r="FLC116" s="1341"/>
      <c r="FLD116" s="1341"/>
      <c r="FLE116" s="1341"/>
      <c r="FLF116" s="1341"/>
      <c r="FLG116" s="1341"/>
      <c r="FLH116" s="1341"/>
      <c r="FLI116" s="1341"/>
      <c r="FLJ116" s="1341"/>
      <c r="FLK116" s="1341"/>
      <c r="FLL116" s="1341"/>
      <c r="FLM116" s="1341"/>
      <c r="FLN116" s="1341"/>
      <c r="FLO116" s="1341"/>
      <c r="FLP116" s="1341"/>
      <c r="FLQ116" s="1341"/>
      <c r="FLR116" s="1341"/>
      <c r="FLS116" s="1341"/>
      <c r="FLT116" s="1341"/>
      <c r="FLU116" s="1341"/>
      <c r="FLV116" s="1341"/>
      <c r="FLW116" s="1341"/>
      <c r="FLX116" s="1341"/>
      <c r="FLY116" s="1341"/>
      <c r="FLZ116" s="1341"/>
      <c r="FMA116" s="1341"/>
      <c r="FMB116" s="1341"/>
      <c r="FMC116" s="1341"/>
      <c r="FMD116" s="1341"/>
      <c r="FME116" s="1341"/>
      <c r="FMF116" s="1341"/>
      <c r="FMG116" s="1341"/>
      <c r="FMH116" s="1341"/>
      <c r="FMI116" s="1341"/>
      <c r="FMJ116" s="1341"/>
      <c r="FMK116" s="1341"/>
      <c r="FML116" s="1341"/>
      <c r="FMM116" s="1341"/>
      <c r="FMN116" s="1341"/>
      <c r="FMO116" s="1341"/>
      <c r="FMP116" s="1341"/>
      <c r="FMQ116" s="1341"/>
      <c r="FMR116" s="1341"/>
      <c r="FMS116" s="1341"/>
      <c r="FMT116" s="1341"/>
      <c r="FMU116" s="1341"/>
      <c r="FMV116" s="1341"/>
      <c r="FMW116" s="1341"/>
      <c r="FMX116" s="1341"/>
      <c r="FMY116" s="1341"/>
      <c r="FMZ116" s="1341"/>
      <c r="FNA116" s="1341"/>
      <c r="FNB116" s="1341"/>
      <c r="FNC116" s="1341"/>
      <c r="FND116" s="1341"/>
      <c r="FNE116" s="1341"/>
      <c r="FNF116" s="1341"/>
    </row>
    <row r="117" spans="1:4426" s="1342" customFormat="1" ht="30">
      <c r="A117" s="1301"/>
      <c r="B117" s="1573">
        <v>1901168</v>
      </c>
      <c r="C117" s="1574" t="s">
        <v>1802</v>
      </c>
      <c r="D117" s="1427">
        <v>24944</v>
      </c>
      <c r="E117" s="1405">
        <f t="shared" si="6"/>
        <v>24944</v>
      </c>
      <c r="F117" s="1405"/>
      <c r="G117" s="1405"/>
      <c r="H117" s="1405"/>
      <c r="I117" s="1405"/>
      <c r="J117" s="1623" t="s">
        <v>1831</v>
      </c>
      <c r="K117" s="1424" t="s">
        <v>1803</v>
      </c>
      <c r="L117" s="1340"/>
      <c r="M117" s="1340"/>
      <c r="N117" s="1340"/>
      <c r="O117" s="1340"/>
      <c r="P117" s="1340"/>
      <c r="Q117" s="1340"/>
      <c r="R117" s="1340"/>
      <c r="S117" s="1340"/>
      <c r="T117" s="1340"/>
      <c r="U117" s="1340"/>
      <c r="V117" s="1340"/>
      <c r="W117" s="1340"/>
      <c r="X117" s="1340"/>
      <c r="Y117" s="1340"/>
      <c r="Z117" s="1340"/>
      <c r="AA117" s="1340"/>
      <c r="AB117" s="1340"/>
      <c r="AC117" s="1340"/>
      <c r="AD117" s="1340"/>
      <c r="AE117" s="1340"/>
      <c r="AF117" s="1340"/>
      <c r="AG117" s="1340"/>
      <c r="AH117" s="1341"/>
      <c r="AI117" s="1341"/>
      <c r="AJ117" s="1341"/>
      <c r="AK117" s="1341"/>
      <c r="AL117" s="1341"/>
      <c r="AM117" s="1341"/>
      <c r="AN117" s="1341"/>
      <c r="AO117" s="1341"/>
      <c r="AP117" s="1341"/>
      <c r="AQ117" s="1341"/>
      <c r="AR117" s="1341"/>
      <c r="AS117" s="1341"/>
      <c r="AT117" s="1341"/>
      <c r="AU117" s="1341"/>
      <c r="AV117" s="1341"/>
      <c r="AW117" s="1341"/>
      <c r="AX117" s="1341"/>
      <c r="AY117" s="1341"/>
      <c r="AZ117" s="1341"/>
      <c r="BA117" s="1341"/>
      <c r="BB117" s="1341"/>
      <c r="BC117" s="1341"/>
      <c r="BD117" s="1341"/>
      <c r="BE117" s="1341"/>
      <c r="BF117" s="1341"/>
      <c r="BG117" s="1341"/>
      <c r="BH117" s="1341"/>
      <c r="BI117" s="1341"/>
      <c r="BJ117" s="1341"/>
      <c r="BK117" s="1341"/>
      <c r="BL117" s="1341"/>
      <c r="BM117" s="1341"/>
      <c r="BN117" s="1341"/>
      <c r="BO117" s="1341"/>
      <c r="BP117" s="1341"/>
      <c r="BQ117" s="1341"/>
      <c r="BR117" s="1341"/>
      <c r="BS117" s="1341"/>
      <c r="BT117" s="1341"/>
      <c r="BU117" s="1341"/>
      <c r="BV117" s="1341"/>
      <c r="BW117" s="1341"/>
      <c r="BX117" s="1341"/>
      <c r="BY117" s="1341"/>
      <c r="BZ117" s="1341"/>
      <c r="CA117" s="1341"/>
      <c r="CB117" s="1341"/>
      <c r="CC117" s="1341"/>
      <c r="CD117" s="1341"/>
      <c r="CE117" s="1341"/>
      <c r="CF117" s="1341"/>
      <c r="CG117" s="1341"/>
      <c r="CH117" s="1341"/>
      <c r="CI117" s="1341"/>
      <c r="CJ117" s="1341"/>
      <c r="CK117" s="1341"/>
      <c r="CL117" s="1341"/>
      <c r="CM117" s="1341"/>
      <c r="CN117" s="1341"/>
      <c r="CO117" s="1341"/>
      <c r="CP117" s="1341"/>
      <c r="CQ117" s="1341"/>
      <c r="CR117" s="1341"/>
      <c r="CS117" s="1341"/>
      <c r="CT117" s="1341"/>
      <c r="CU117" s="1341"/>
      <c r="CV117" s="1341"/>
      <c r="CW117" s="1341"/>
      <c r="CX117" s="1341"/>
      <c r="CY117" s="1341"/>
      <c r="CZ117" s="1341"/>
      <c r="DA117" s="1341"/>
      <c r="DB117" s="1341"/>
      <c r="DC117" s="1341"/>
      <c r="DD117" s="1341"/>
      <c r="DE117" s="1341"/>
      <c r="DF117" s="1341"/>
      <c r="DG117" s="1341"/>
      <c r="DH117" s="1341"/>
      <c r="DI117" s="1341"/>
      <c r="DJ117" s="1341"/>
      <c r="DK117" s="1341"/>
      <c r="DL117" s="1341"/>
      <c r="DM117" s="1341"/>
      <c r="DN117" s="1341"/>
      <c r="DO117" s="1341"/>
      <c r="DP117" s="1341"/>
      <c r="DQ117" s="1341"/>
      <c r="DR117" s="1341"/>
      <c r="DS117" s="1341"/>
      <c r="DT117" s="1341"/>
      <c r="DU117" s="1341"/>
      <c r="DV117" s="1341"/>
      <c r="DW117" s="1341"/>
      <c r="DX117" s="1341"/>
      <c r="DY117" s="1341"/>
      <c r="DZ117" s="1341"/>
      <c r="EA117" s="1341"/>
      <c r="EB117" s="1341"/>
      <c r="EC117" s="1341"/>
      <c r="ED117" s="1341"/>
      <c r="EE117" s="1341"/>
      <c r="EF117" s="1341"/>
      <c r="EG117" s="1341"/>
      <c r="EH117" s="1341"/>
      <c r="EI117" s="1341"/>
      <c r="EJ117" s="1341"/>
      <c r="EK117" s="1341"/>
      <c r="EL117" s="1341"/>
      <c r="EM117" s="1341"/>
      <c r="EN117" s="1341"/>
      <c r="EO117" s="1341"/>
      <c r="EP117" s="1341"/>
      <c r="EQ117" s="1341"/>
      <c r="ER117" s="1341"/>
      <c r="ES117" s="1341"/>
      <c r="ET117" s="1341"/>
      <c r="EU117" s="1341"/>
      <c r="EV117" s="1341"/>
      <c r="EW117" s="1341"/>
      <c r="EX117" s="1341"/>
      <c r="EY117" s="1341"/>
      <c r="EZ117" s="1341"/>
      <c r="FA117" s="1341"/>
      <c r="FB117" s="1341"/>
      <c r="FC117" s="1341"/>
      <c r="FD117" s="1341"/>
      <c r="FE117" s="1341"/>
      <c r="FF117" s="1341"/>
      <c r="FG117" s="1341"/>
      <c r="FH117" s="1341"/>
      <c r="FI117" s="1341"/>
      <c r="FJ117" s="1341"/>
      <c r="FK117" s="1341"/>
      <c r="FL117" s="1341"/>
      <c r="FM117" s="1341"/>
      <c r="FN117" s="1341"/>
      <c r="FO117" s="1341"/>
      <c r="FP117" s="1341"/>
      <c r="FQ117" s="1341"/>
      <c r="FR117" s="1341"/>
      <c r="FS117" s="1341"/>
      <c r="FT117" s="1341"/>
      <c r="FU117" s="1341"/>
      <c r="FV117" s="1341"/>
      <c r="FW117" s="1341"/>
      <c r="FX117" s="1341"/>
      <c r="FY117" s="1341"/>
      <c r="FZ117" s="1341"/>
      <c r="GA117" s="1341"/>
      <c r="GB117" s="1341"/>
      <c r="GC117" s="1341"/>
      <c r="GD117" s="1341"/>
      <c r="GE117" s="1341"/>
      <c r="GF117" s="1341"/>
      <c r="GG117" s="1341"/>
      <c r="GH117" s="1341"/>
      <c r="GI117" s="1341"/>
      <c r="GJ117" s="1341"/>
      <c r="GK117" s="1341"/>
      <c r="GL117" s="1341"/>
      <c r="GM117" s="1341"/>
      <c r="GN117" s="1341"/>
      <c r="GO117" s="1341"/>
      <c r="GP117" s="1341"/>
      <c r="GQ117" s="1341"/>
      <c r="GR117" s="1341"/>
      <c r="GS117" s="1341"/>
      <c r="GT117" s="1341"/>
      <c r="GU117" s="1341"/>
      <c r="GV117" s="1341"/>
      <c r="GW117" s="1341"/>
      <c r="GX117" s="1341"/>
      <c r="GY117" s="1341"/>
      <c r="GZ117" s="1341"/>
      <c r="HA117" s="1341"/>
      <c r="HB117" s="1341"/>
      <c r="HC117" s="1341"/>
      <c r="HD117" s="1341"/>
      <c r="HE117" s="1341"/>
      <c r="HF117" s="1341"/>
      <c r="HG117" s="1341"/>
      <c r="HH117" s="1341"/>
      <c r="HI117" s="1341"/>
      <c r="HJ117" s="1341"/>
      <c r="HK117" s="1341"/>
      <c r="HL117" s="1341"/>
      <c r="HM117" s="1341"/>
      <c r="HN117" s="1341"/>
      <c r="HO117" s="1341"/>
      <c r="HP117" s="1341"/>
      <c r="HQ117" s="1341"/>
      <c r="HR117" s="1341"/>
      <c r="HS117" s="1341"/>
      <c r="HT117" s="1341"/>
      <c r="HU117" s="1341"/>
      <c r="HV117" s="1341"/>
      <c r="HW117" s="1341"/>
      <c r="HX117" s="1341"/>
      <c r="HY117" s="1341"/>
      <c r="HZ117" s="1341"/>
      <c r="IA117" s="1341"/>
      <c r="IB117" s="1341"/>
      <c r="IC117" s="1341"/>
      <c r="ID117" s="1341"/>
      <c r="IE117" s="1341"/>
      <c r="IF117" s="1341"/>
      <c r="IG117" s="1341"/>
      <c r="IH117" s="1341"/>
      <c r="II117" s="1341"/>
      <c r="IJ117" s="1341"/>
      <c r="IK117" s="1341"/>
      <c r="IL117" s="1341"/>
      <c r="IM117" s="1341"/>
      <c r="IN117" s="1341"/>
      <c r="IO117" s="1341"/>
      <c r="IP117" s="1341"/>
      <c r="IQ117" s="1341"/>
      <c r="IR117" s="1341"/>
      <c r="IS117" s="1341"/>
      <c r="IT117" s="1341"/>
      <c r="IU117" s="1341"/>
      <c r="IV117" s="1341"/>
      <c r="IW117" s="1341"/>
      <c r="IX117" s="1341"/>
      <c r="IY117" s="1341"/>
      <c r="IZ117" s="1341"/>
      <c r="JA117" s="1341"/>
      <c r="JB117" s="1341"/>
      <c r="JC117" s="1341"/>
      <c r="JD117" s="1341"/>
      <c r="JE117" s="1341"/>
      <c r="JF117" s="1341"/>
      <c r="JG117" s="1341"/>
      <c r="JH117" s="1341"/>
      <c r="JI117" s="1341"/>
      <c r="JJ117" s="1341"/>
      <c r="JK117" s="1341"/>
      <c r="JL117" s="1341"/>
      <c r="JM117" s="1341"/>
      <c r="JN117" s="1341"/>
      <c r="JO117" s="1341"/>
      <c r="JP117" s="1341"/>
      <c r="JQ117" s="1341"/>
      <c r="JR117" s="1341"/>
      <c r="JS117" s="1341"/>
      <c r="JT117" s="1341"/>
      <c r="JU117" s="1341"/>
      <c r="JV117" s="1341"/>
      <c r="JW117" s="1341"/>
      <c r="JX117" s="1341"/>
      <c r="JY117" s="1341"/>
      <c r="JZ117" s="1341"/>
      <c r="KA117" s="1341"/>
      <c r="KB117" s="1341"/>
      <c r="KC117" s="1341"/>
      <c r="KD117" s="1341"/>
      <c r="KE117" s="1341"/>
      <c r="KF117" s="1341"/>
      <c r="KG117" s="1341"/>
      <c r="KH117" s="1341"/>
      <c r="KI117" s="1341"/>
      <c r="KJ117" s="1341"/>
      <c r="KK117" s="1341"/>
      <c r="KL117" s="1341"/>
      <c r="KM117" s="1341"/>
      <c r="KN117" s="1341"/>
      <c r="KO117" s="1341"/>
      <c r="KP117" s="1341"/>
      <c r="KQ117" s="1341"/>
      <c r="KR117" s="1341"/>
      <c r="KS117" s="1341"/>
      <c r="KT117" s="1341"/>
      <c r="KU117" s="1341"/>
      <c r="KV117" s="1341"/>
      <c r="KW117" s="1341"/>
      <c r="KX117" s="1341"/>
      <c r="KY117" s="1341"/>
      <c r="KZ117" s="1341"/>
      <c r="LA117" s="1341"/>
      <c r="LB117" s="1341"/>
      <c r="LC117" s="1341"/>
      <c r="LD117" s="1341"/>
      <c r="LE117" s="1341"/>
      <c r="LF117" s="1341"/>
      <c r="LG117" s="1341"/>
      <c r="LH117" s="1341"/>
      <c r="LI117" s="1341"/>
      <c r="LJ117" s="1341"/>
      <c r="LK117" s="1341"/>
      <c r="LL117" s="1341"/>
      <c r="LM117" s="1341"/>
      <c r="LN117" s="1341"/>
      <c r="LO117" s="1341"/>
      <c r="LP117" s="1341"/>
      <c r="LQ117" s="1341"/>
      <c r="LR117" s="1341"/>
      <c r="LS117" s="1341"/>
      <c r="LT117" s="1341"/>
      <c r="LU117" s="1341"/>
      <c r="LV117" s="1341"/>
      <c r="LW117" s="1341"/>
      <c r="LX117" s="1341"/>
      <c r="LY117" s="1341"/>
      <c r="LZ117" s="1341"/>
      <c r="MA117" s="1341"/>
      <c r="MB117" s="1341"/>
      <c r="MC117" s="1341"/>
      <c r="MD117" s="1341"/>
      <c r="ME117" s="1341"/>
      <c r="MF117" s="1341"/>
      <c r="MG117" s="1341"/>
      <c r="MH117" s="1341"/>
      <c r="MI117" s="1341"/>
      <c r="MJ117" s="1341"/>
      <c r="MK117" s="1341"/>
      <c r="ML117" s="1341"/>
      <c r="MM117" s="1341"/>
      <c r="MN117" s="1341"/>
      <c r="MO117" s="1341"/>
      <c r="MP117" s="1341"/>
      <c r="MQ117" s="1341"/>
      <c r="MR117" s="1341"/>
      <c r="MS117" s="1341"/>
      <c r="MT117" s="1341"/>
      <c r="MU117" s="1341"/>
      <c r="MV117" s="1341"/>
      <c r="MW117" s="1341"/>
      <c r="MX117" s="1341"/>
      <c r="MY117" s="1341"/>
      <c r="MZ117" s="1341"/>
      <c r="NA117" s="1341"/>
      <c r="NB117" s="1341"/>
      <c r="NC117" s="1341"/>
      <c r="ND117" s="1341"/>
      <c r="NE117" s="1341"/>
      <c r="NF117" s="1341"/>
      <c r="NG117" s="1341"/>
      <c r="NH117" s="1341"/>
      <c r="NI117" s="1341"/>
      <c r="NJ117" s="1341"/>
      <c r="NK117" s="1341"/>
      <c r="NL117" s="1341"/>
      <c r="NM117" s="1341"/>
      <c r="NN117" s="1341"/>
      <c r="NO117" s="1341"/>
      <c r="NP117" s="1341"/>
      <c r="NQ117" s="1341"/>
      <c r="NR117" s="1341"/>
      <c r="NS117" s="1341"/>
      <c r="NT117" s="1341"/>
      <c r="NU117" s="1341"/>
      <c r="NV117" s="1341"/>
      <c r="NW117" s="1341"/>
      <c r="NX117" s="1341"/>
      <c r="NY117" s="1341"/>
      <c r="NZ117" s="1341"/>
      <c r="OA117" s="1341"/>
      <c r="OB117" s="1341"/>
      <c r="OC117" s="1341"/>
      <c r="OD117" s="1341"/>
      <c r="OE117" s="1341"/>
      <c r="OF117" s="1341"/>
      <c r="OG117" s="1341"/>
      <c r="OH117" s="1341"/>
      <c r="OI117" s="1341"/>
      <c r="OJ117" s="1341"/>
      <c r="OK117" s="1341"/>
      <c r="OL117" s="1341"/>
      <c r="OM117" s="1341"/>
      <c r="ON117" s="1341"/>
      <c r="OO117" s="1341"/>
      <c r="OP117" s="1341"/>
      <c r="OQ117" s="1341"/>
      <c r="OR117" s="1341"/>
      <c r="OS117" s="1341"/>
      <c r="OT117" s="1341"/>
      <c r="OU117" s="1341"/>
      <c r="OV117" s="1341"/>
      <c r="OW117" s="1341"/>
      <c r="OX117" s="1341"/>
      <c r="OY117" s="1341"/>
      <c r="OZ117" s="1341"/>
      <c r="PA117" s="1341"/>
      <c r="PB117" s="1341"/>
      <c r="PC117" s="1341"/>
      <c r="PD117" s="1341"/>
      <c r="PE117" s="1341"/>
      <c r="PF117" s="1341"/>
      <c r="PG117" s="1341"/>
      <c r="PH117" s="1341"/>
      <c r="PI117" s="1341"/>
      <c r="PJ117" s="1341"/>
      <c r="PK117" s="1341"/>
      <c r="PL117" s="1341"/>
      <c r="PM117" s="1341"/>
      <c r="PN117" s="1341"/>
      <c r="PO117" s="1341"/>
      <c r="PP117" s="1341"/>
      <c r="PQ117" s="1341"/>
      <c r="PR117" s="1341"/>
      <c r="PS117" s="1341"/>
      <c r="PT117" s="1341"/>
      <c r="PU117" s="1341"/>
      <c r="PV117" s="1341"/>
      <c r="PW117" s="1341"/>
      <c r="PX117" s="1341"/>
      <c r="PY117" s="1341"/>
      <c r="PZ117" s="1341"/>
      <c r="QA117" s="1341"/>
      <c r="QB117" s="1341"/>
      <c r="QC117" s="1341"/>
      <c r="QD117" s="1341"/>
      <c r="QE117" s="1341"/>
      <c r="QF117" s="1341"/>
      <c r="QG117" s="1341"/>
      <c r="QH117" s="1341"/>
      <c r="QI117" s="1341"/>
      <c r="QJ117" s="1341"/>
      <c r="QK117" s="1341"/>
      <c r="QL117" s="1341"/>
      <c r="QM117" s="1341"/>
      <c r="QN117" s="1341"/>
      <c r="QO117" s="1341"/>
      <c r="QP117" s="1341"/>
      <c r="QQ117" s="1341"/>
      <c r="QR117" s="1341"/>
      <c r="QS117" s="1341"/>
      <c r="QT117" s="1341"/>
      <c r="QU117" s="1341"/>
      <c r="QV117" s="1341"/>
      <c r="QW117" s="1341"/>
      <c r="QX117" s="1341"/>
      <c r="QY117" s="1341"/>
      <c r="QZ117" s="1341"/>
      <c r="RA117" s="1341"/>
      <c r="RB117" s="1341"/>
      <c r="RC117" s="1341"/>
      <c r="RD117" s="1341"/>
      <c r="RE117" s="1341"/>
      <c r="RF117" s="1341"/>
      <c r="RG117" s="1341"/>
      <c r="RH117" s="1341"/>
      <c r="RI117" s="1341"/>
      <c r="RJ117" s="1341"/>
      <c r="RK117" s="1341"/>
      <c r="RL117" s="1341"/>
      <c r="RM117" s="1341"/>
      <c r="RN117" s="1341"/>
      <c r="RO117" s="1341"/>
      <c r="RP117" s="1341"/>
      <c r="RQ117" s="1341"/>
      <c r="RR117" s="1341"/>
      <c r="RS117" s="1341"/>
      <c r="RT117" s="1341"/>
      <c r="RU117" s="1341"/>
      <c r="RV117" s="1341"/>
      <c r="RW117" s="1341"/>
      <c r="RX117" s="1341"/>
      <c r="RY117" s="1341"/>
      <c r="RZ117" s="1341"/>
      <c r="SA117" s="1341"/>
      <c r="SB117" s="1341"/>
      <c r="SC117" s="1341"/>
      <c r="SD117" s="1341"/>
      <c r="SE117" s="1341"/>
      <c r="SF117" s="1341"/>
      <c r="SG117" s="1341"/>
      <c r="SH117" s="1341"/>
      <c r="SI117" s="1341"/>
      <c r="SJ117" s="1341"/>
      <c r="SK117" s="1341"/>
      <c r="SL117" s="1341"/>
      <c r="SM117" s="1341"/>
      <c r="SN117" s="1341"/>
      <c r="SO117" s="1341"/>
      <c r="SP117" s="1341"/>
      <c r="SQ117" s="1341"/>
      <c r="SR117" s="1341"/>
      <c r="SS117" s="1341"/>
      <c r="ST117" s="1341"/>
      <c r="SU117" s="1341"/>
      <c r="SV117" s="1341"/>
      <c r="SW117" s="1341"/>
      <c r="SX117" s="1341"/>
      <c r="SY117" s="1341"/>
      <c r="SZ117" s="1341"/>
      <c r="TA117" s="1341"/>
      <c r="TB117" s="1341"/>
      <c r="TC117" s="1341"/>
      <c r="TD117" s="1341"/>
      <c r="TE117" s="1341"/>
      <c r="TF117" s="1341"/>
      <c r="TG117" s="1341"/>
      <c r="TH117" s="1341"/>
      <c r="TI117" s="1341"/>
      <c r="TJ117" s="1341"/>
      <c r="TK117" s="1341"/>
      <c r="TL117" s="1341"/>
      <c r="TM117" s="1341"/>
      <c r="TN117" s="1341"/>
      <c r="TO117" s="1341"/>
      <c r="TP117" s="1341"/>
      <c r="TQ117" s="1341"/>
      <c r="TR117" s="1341"/>
      <c r="TS117" s="1341"/>
      <c r="TT117" s="1341"/>
      <c r="TU117" s="1341"/>
      <c r="TV117" s="1341"/>
      <c r="TW117" s="1341"/>
      <c r="TX117" s="1341"/>
      <c r="TY117" s="1341"/>
      <c r="TZ117" s="1341"/>
      <c r="UA117" s="1341"/>
      <c r="UB117" s="1341"/>
      <c r="UC117" s="1341"/>
      <c r="UD117" s="1341"/>
      <c r="UE117" s="1341"/>
      <c r="UF117" s="1341"/>
      <c r="UG117" s="1341"/>
      <c r="UH117" s="1341"/>
      <c r="UI117" s="1341"/>
      <c r="UJ117" s="1341"/>
      <c r="UK117" s="1341"/>
      <c r="UL117" s="1341"/>
      <c r="UM117" s="1341"/>
      <c r="UN117" s="1341"/>
      <c r="UO117" s="1341"/>
      <c r="UP117" s="1341"/>
      <c r="UQ117" s="1341"/>
      <c r="UR117" s="1341"/>
      <c r="US117" s="1341"/>
      <c r="UT117" s="1341"/>
      <c r="UU117" s="1341"/>
      <c r="UV117" s="1341"/>
      <c r="UW117" s="1341"/>
      <c r="UX117" s="1341"/>
      <c r="UY117" s="1341"/>
      <c r="UZ117" s="1341"/>
      <c r="VA117" s="1341"/>
      <c r="VB117" s="1341"/>
      <c r="VC117" s="1341"/>
      <c r="VD117" s="1341"/>
      <c r="VE117" s="1341"/>
      <c r="VF117" s="1341"/>
      <c r="VG117" s="1341"/>
      <c r="VH117" s="1341"/>
      <c r="VI117" s="1341"/>
      <c r="VJ117" s="1341"/>
      <c r="VK117" s="1341"/>
      <c r="VL117" s="1341"/>
      <c r="VM117" s="1341"/>
      <c r="VN117" s="1341"/>
      <c r="VO117" s="1341"/>
      <c r="VP117" s="1341"/>
      <c r="VQ117" s="1341"/>
      <c r="VR117" s="1341"/>
      <c r="VS117" s="1341"/>
      <c r="VT117" s="1341"/>
      <c r="VU117" s="1341"/>
      <c r="VV117" s="1341"/>
      <c r="VW117" s="1341"/>
      <c r="VX117" s="1341"/>
      <c r="VY117" s="1341"/>
      <c r="VZ117" s="1341"/>
      <c r="WA117" s="1341"/>
      <c r="WB117" s="1341"/>
      <c r="WC117" s="1341"/>
      <c r="WD117" s="1341"/>
      <c r="WE117" s="1341"/>
      <c r="WF117" s="1341"/>
      <c r="WG117" s="1341"/>
      <c r="WH117" s="1341"/>
      <c r="WI117" s="1341"/>
      <c r="WJ117" s="1341"/>
      <c r="WK117" s="1341"/>
      <c r="WL117" s="1341"/>
      <c r="WM117" s="1341"/>
      <c r="WN117" s="1341"/>
      <c r="WO117" s="1341"/>
      <c r="WP117" s="1341"/>
      <c r="WQ117" s="1341"/>
      <c r="WR117" s="1341"/>
      <c r="WS117" s="1341"/>
      <c r="WT117" s="1341"/>
      <c r="WU117" s="1341"/>
      <c r="WV117" s="1341"/>
      <c r="WW117" s="1341"/>
      <c r="WX117" s="1341"/>
      <c r="WY117" s="1341"/>
      <c r="WZ117" s="1341"/>
      <c r="XA117" s="1341"/>
      <c r="XB117" s="1341"/>
      <c r="XC117" s="1341"/>
      <c r="XD117" s="1341"/>
      <c r="XE117" s="1341"/>
      <c r="XF117" s="1341"/>
      <c r="XG117" s="1341"/>
      <c r="XH117" s="1341"/>
      <c r="XI117" s="1341"/>
      <c r="XJ117" s="1341"/>
      <c r="XK117" s="1341"/>
      <c r="XL117" s="1341"/>
      <c r="XM117" s="1341"/>
      <c r="XN117" s="1341"/>
      <c r="XO117" s="1341"/>
      <c r="XP117" s="1341"/>
      <c r="XQ117" s="1341"/>
      <c r="XR117" s="1341"/>
      <c r="XS117" s="1341"/>
      <c r="XT117" s="1341"/>
      <c r="XU117" s="1341"/>
      <c r="XV117" s="1341"/>
      <c r="XW117" s="1341"/>
      <c r="XX117" s="1341"/>
      <c r="XY117" s="1341"/>
      <c r="XZ117" s="1341"/>
      <c r="YA117" s="1341"/>
      <c r="YB117" s="1341"/>
      <c r="YC117" s="1341"/>
      <c r="YD117" s="1341"/>
      <c r="YE117" s="1341"/>
      <c r="YF117" s="1341"/>
      <c r="YG117" s="1341"/>
      <c r="YH117" s="1341"/>
      <c r="YI117" s="1341"/>
      <c r="YJ117" s="1341"/>
      <c r="YK117" s="1341"/>
      <c r="YL117" s="1341"/>
      <c r="YM117" s="1341"/>
      <c r="YN117" s="1341"/>
      <c r="YO117" s="1341"/>
      <c r="YP117" s="1341"/>
      <c r="YQ117" s="1341"/>
      <c r="YR117" s="1341"/>
      <c r="YS117" s="1341"/>
      <c r="YT117" s="1341"/>
      <c r="YU117" s="1341"/>
      <c r="YV117" s="1341"/>
      <c r="YW117" s="1341"/>
      <c r="YX117" s="1341"/>
      <c r="YY117" s="1341"/>
      <c r="YZ117" s="1341"/>
      <c r="ZA117" s="1341"/>
      <c r="ZB117" s="1341"/>
      <c r="ZC117" s="1341"/>
      <c r="ZD117" s="1341"/>
      <c r="ZE117" s="1341"/>
      <c r="ZF117" s="1341"/>
      <c r="ZG117" s="1341"/>
      <c r="ZH117" s="1341"/>
      <c r="ZI117" s="1341"/>
      <c r="ZJ117" s="1341"/>
      <c r="ZK117" s="1341"/>
      <c r="ZL117" s="1341"/>
      <c r="ZM117" s="1341"/>
      <c r="ZN117" s="1341"/>
      <c r="ZO117" s="1341"/>
      <c r="ZP117" s="1341"/>
      <c r="ZQ117" s="1341"/>
      <c r="ZR117" s="1341"/>
      <c r="ZS117" s="1341"/>
      <c r="ZT117" s="1341"/>
      <c r="ZU117" s="1341"/>
      <c r="ZV117" s="1341"/>
      <c r="ZW117" s="1341"/>
      <c r="ZX117" s="1341"/>
      <c r="ZY117" s="1341"/>
      <c r="ZZ117" s="1341"/>
      <c r="AAA117" s="1341"/>
      <c r="AAB117" s="1341"/>
      <c r="AAC117" s="1341"/>
      <c r="AAD117" s="1341"/>
      <c r="AAE117" s="1341"/>
      <c r="AAF117" s="1341"/>
      <c r="AAG117" s="1341"/>
      <c r="AAH117" s="1341"/>
      <c r="AAI117" s="1341"/>
      <c r="AAJ117" s="1341"/>
      <c r="AAK117" s="1341"/>
      <c r="AAL117" s="1341"/>
      <c r="AAM117" s="1341"/>
      <c r="AAN117" s="1341"/>
      <c r="AAO117" s="1341"/>
      <c r="AAP117" s="1341"/>
      <c r="AAQ117" s="1341"/>
      <c r="AAR117" s="1341"/>
      <c r="AAS117" s="1341"/>
      <c r="AAT117" s="1341"/>
      <c r="AAU117" s="1341"/>
      <c r="AAV117" s="1341"/>
      <c r="AAW117" s="1341"/>
      <c r="AAX117" s="1341"/>
      <c r="AAY117" s="1341"/>
      <c r="AAZ117" s="1341"/>
      <c r="ABA117" s="1341"/>
      <c r="ABB117" s="1341"/>
      <c r="ABC117" s="1341"/>
      <c r="ABD117" s="1341"/>
      <c r="ABE117" s="1341"/>
      <c r="ABF117" s="1341"/>
      <c r="ABG117" s="1341"/>
      <c r="ABH117" s="1341"/>
      <c r="ABI117" s="1341"/>
      <c r="ABJ117" s="1341"/>
      <c r="ABK117" s="1341"/>
      <c r="ABL117" s="1341"/>
      <c r="ABM117" s="1341"/>
      <c r="ABN117" s="1341"/>
      <c r="ABO117" s="1341"/>
      <c r="ABP117" s="1341"/>
      <c r="ABQ117" s="1341"/>
      <c r="ABR117" s="1341"/>
      <c r="ABS117" s="1341"/>
      <c r="ABT117" s="1341"/>
      <c r="ABU117" s="1341"/>
      <c r="ABV117" s="1341"/>
      <c r="ABW117" s="1341"/>
      <c r="ABX117" s="1341"/>
      <c r="ABY117" s="1341"/>
      <c r="ABZ117" s="1341"/>
      <c r="ACA117" s="1341"/>
      <c r="ACB117" s="1341"/>
      <c r="ACC117" s="1341"/>
      <c r="ACD117" s="1341"/>
      <c r="ACE117" s="1341"/>
      <c r="ACF117" s="1341"/>
      <c r="ACG117" s="1341"/>
      <c r="ACH117" s="1341"/>
      <c r="ACI117" s="1341"/>
      <c r="ACJ117" s="1341"/>
      <c r="ACK117" s="1341"/>
      <c r="ACL117" s="1341"/>
      <c r="ACM117" s="1341"/>
      <c r="ACN117" s="1341"/>
      <c r="ACO117" s="1341"/>
      <c r="ACP117" s="1341"/>
      <c r="ACQ117" s="1341"/>
      <c r="ACR117" s="1341"/>
      <c r="ACS117" s="1341"/>
      <c r="ACT117" s="1341"/>
      <c r="ACU117" s="1341"/>
      <c r="ACV117" s="1341"/>
      <c r="ACW117" s="1341"/>
      <c r="ACX117" s="1341"/>
      <c r="ACY117" s="1341"/>
      <c r="ACZ117" s="1341"/>
      <c r="ADA117" s="1341"/>
      <c r="ADB117" s="1341"/>
      <c r="ADC117" s="1341"/>
      <c r="ADD117" s="1341"/>
      <c r="ADE117" s="1341"/>
      <c r="ADF117" s="1341"/>
      <c r="ADG117" s="1341"/>
      <c r="ADH117" s="1341"/>
      <c r="ADI117" s="1341"/>
      <c r="ADJ117" s="1341"/>
      <c r="ADK117" s="1341"/>
      <c r="ADL117" s="1341"/>
      <c r="ADM117" s="1341"/>
      <c r="ADN117" s="1341"/>
      <c r="ADO117" s="1341"/>
      <c r="ADP117" s="1341"/>
      <c r="ADQ117" s="1341"/>
      <c r="ADR117" s="1341"/>
      <c r="ADS117" s="1341"/>
      <c r="ADT117" s="1341"/>
      <c r="ADU117" s="1341"/>
      <c r="ADV117" s="1341"/>
      <c r="ADW117" s="1341"/>
      <c r="ADX117" s="1341"/>
      <c r="ADY117" s="1341"/>
      <c r="ADZ117" s="1341"/>
      <c r="AEA117" s="1341"/>
      <c r="AEB117" s="1341"/>
      <c r="AEC117" s="1341"/>
      <c r="AED117" s="1341"/>
      <c r="AEE117" s="1341"/>
      <c r="AEF117" s="1341"/>
      <c r="AEG117" s="1341"/>
      <c r="AEH117" s="1341"/>
      <c r="AEI117" s="1341"/>
      <c r="AEJ117" s="1341"/>
      <c r="AEK117" s="1341"/>
      <c r="AEL117" s="1341"/>
      <c r="AEM117" s="1341"/>
      <c r="AEN117" s="1341"/>
      <c r="AEO117" s="1341"/>
      <c r="AEP117" s="1341"/>
      <c r="AEQ117" s="1341"/>
      <c r="AER117" s="1341"/>
      <c r="AES117" s="1341"/>
      <c r="AET117" s="1341"/>
      <c r="AEU117" s="1341"/>
      <c r="AEV117" s="1341"/>
      <c r="AEW117" s="1341"/>
      <c r="AEX117" s="1341"/>
      <c r="AEY117" s="1341"/>
      <c r="AEZ117" s="1341"/>
      <c r="AFA117" s="1341"/>
      <c r="AFB117" s="1341"/>
      <c r="AFC117" s="1341"/>
      <c r="AFD117" s="1341"/>
      <c r="AFE117" s="1341"/>
      <c r="AFF117" s="1341"/>
      <c r="AFG117" s="1341"/>
      <c r="AFH117" s="1341"/>
      <c r="AFI117" s="1341"/>
      <c r="AFJ117" s="1341"/>
      <c r="AFK117" s="1341"/>
      <c r="AFL117" s="1341"/>
      <c r="AFM117" s="1341"/>
      <c r="AFN117" s="1341"/>
      <c r="AFO117" s="1341"/>
      <c r="AFP117" s="1341"/>
      <c r="AFQ117" s="1341"/>
      <c r="AFR117" s="1341"/>
      <c r="AFS117" s="1341"/>
      <c r="AFT117" s="1341"/>
      <c r="AFU117" s="1341"/>
      <c r="AFV117" s="1341"/>
      <c r="AFW117" s="1341"/>
      <c r="AFX117" s="1341"/>
      <c r="AFY117" s="1341"/>
      <c r="AFZ117" s="1341"/>
      <c r="AGA117" s="1341"/>
      <c r="AGB117" s="1341"/>
      <c r="AGC117" s="1341"/>
      <c r="AGD117" s="1341"/>
      <c r="AGE117" s="1341"/>
      <c r="AGF117" s="1341"/>
      <c r="AGG117" s="1341"/>
      <c r="AGH117" s="1341"/>
      <c r="AGI117" s="1341"/>
      <c r="AGJ117" s="1341"/>
      <c r="AGK117" s="1341"/>
      <c r="AGL117" s="1341"/>
      <c r="AGM117" s="1341"/>
      <c r="AGN117" s="1341"/>
      <c r="AGO117" s="1341"/>
      <c r="AGP117" s="1341"/>
      <c r="AGQ117" s="1341"/>
      <c r="AGR117" s="1341"/>
      <c r="AGS117" s="1341"/>
      <c r="AGT117" s="1341"/>
      <c r="AGU117" s="1341"/>
      <c r="AGV117" s="1341"/>
      <c r="AGW117" s="1341"/>
      <c r="AGX117" s="1341"/>
      <c r="AGY117" s="1341"/>
      <c r="AGZ117" s="1341"/>
      <c r="AHA117" s="1341"/>
      <c r="AHB117" s="1341"/>
      <c r="AHC117" s="1341"/>
      <c r="AHD117" s="1341"/>
      <c r="AHE117" s="1341"/>
      <c r="AHF117" s="1341"/>
      <c r="AHG117" s="1341"/>
      <c r="AHH117" s="1341"/>
      <c r="AHI117" s="1341"/>
      <c r="AHJ117" s="1341"/>
      <c r="AHK117" s="1341"/>
      <c r="AHL117" s="1341"/>
      <c r="AHM117" s="1341"/>
      <c r="AHN117" s="1341"/>
      <c r="AHO117" s="1341"/>
      <c r="AHP117" s="1341"/>
      <c r="AHQ117" s="1341"/>
      <c r="AHR117" s="1341"/>
      <c r="AHS117" s="1341"/>
      <c r="AHT117" s="1341"/>
      <c r="AHU117" s="1341"/>
      <c r="AHV117" s="1341"/>
      <c r="AHW117" s="1341"/>
      <c r="AHX117" s="1341"/>
      <c r="AHY117" s="1341"/>
      <c r="AHZ117" s="1341"/>
      <c r="AIA117" s="1341"/>
      <c r="AIB117" s="1341"/>
      <c r="AIC117" s="1341"/>
      <c r="AID117" s="1341"/>
      <c r="AIE117" s="1341"/>
      <c r="AIF117" s="1341"/>
      <c r="AIG117" s="1341"/>
      <c r="AIH117" s="1341"/>
      <c r="AII117" s="1341"/>
      <c r="AIJ117" s="1341"/>
      <c r="AIK117" s="1341"/>
      <c r="AIL117" s="1341"/>
      <c r="AIM117" s="1341"/>
      <c r="AIN117" s="1341"/>
      <c r="AIO117" s="1341"/>
      <c r="AIP117" s="1341"/>
      <c r="AIQ117" s="1341"/>
      <c r="AIR117" s="1341"/>
      <c r="AIS117" s="1341"/>
      <c r="AIT117" s="1341"/>
      <c r="AIU117" s="1341"/>
      <c r="AIV117" s="1341"/>
      <c r="AIW117" s="1341"/>
      <c r="AIX117" s="1341"/>
      <c r="AIY117" s="1341"/>
      <c r="AIZ117" s="1341"/>
      <c r="AJA117" s="1341"/>
      <c r="AJB117" s="1341"/>
      <c r="AJC117" s="1341"/>
      <c r="AJD117" s="1341"/>
      <c r="AJE117" s="1341"/>
      <c r="AJF117" s="1341"/>
      <c r="AJG117" s="1341"/>
      <c r="AJH117" s="1341"/>
      <c r="AJI117" s="1341"/>
      <c r="AJJ117" s="1341"/>
      <c r="AJK117" s="1341"/>
      <c r="AJL117" s="1341"/>
      <c r="AJM117" s="1341"/>
      <c r="AJN117" s="1341"/>
      <c r="AJO117" s="1341"/>
      <c r="AJP117" s="1341"/>
      <c r="AJQ117" s="1341"/>
      <c r="AJR117" s="1341"/>
      <c r="AJS117" s="1341"/>
      <c r="AJT117" s="1341"/>
      <c r="AJU117" s="1341"/>
      <c r="AJV117" s="1341"/>
      <c r="AJW117" s="1341"/>
      <c r="AJX117" s="1341"/>
      <c r="AJY117" s="1341"/>
      <c r="AJZ117" s="1341"/>
      <c r="AKA117" s="1341"/>
      <c r="AKB117" s="1341"/>
      <c r="AKC117" s="1341"/>
      <c r="AKD117" s="1341"/>
      <c r="AKE117" s="1341"/>
      <c r="AKF117" s="1341"/>
      <c r="AKG117" s="1341"/>
      <c r="AKH117" s="1341"/>
      <c r="AKI117" s="1341"/>
      <c r="AKJ117" s="1341"/>
      <c r="AKK117" s="1341"/>
      <c r="AKL117" s="1341"/>
      <c r="AKM117" s="1341"/>
      <c r="AKN117" s="1341"/>
      <c r="AKO117" s="1341"/>
      <c r="AKP117" s="1341"/>
      <c r="AKQ117" s="1341"/>
      <c r="AKR117" s="1341"/>
      <c r="AKS117" s="1341"/>
      <c r="AKT117" s="1341"/>
      <c r="AKU117" s="1341"/>
      <c r="AKV117" s="1341"/>
      <c r="AKW117" s="1341"/>
      <c r="AKX117" s="1341"/>
      <c r="AKY117" s="1341"/>
      <c r="AKZ117" s="1341"/>
      <c r="ALA117" s="1341"/>
      <c r="ALB117" s="1341"/>
      <c r="ALC117" s="1341"/>
      <c r="ALD117" s="1341"/>
      <c r="ALE117" s="1341"/>
      <c r="ALF117" s="1341"/>
      <c r="ALG117" s="1341"/>
      <c r="ALH117" s="1341"/>
      <c r="ALI117" s="1341"/>
      <c r="ALJ117" s="1341"/>
      <c r="ALK117" s="1341"/>
      <c r="ALL117" s="1341"/>
      <c r="ALM117" s="1341"/>
      <c r="ALN117" s="1341"/>
      <c r="ALO117" s="1341"/>
      <c r="ALP117" s="1341"/>
      <c r="ALQ117" s="1341"/>
      <c r="ALR117" s="1341"/>
      <c r="ALS117" s="1341"/>
      <c r="ALT117" s="1341"/>
      <c r="ALU117" s="1341"/>
      <c r="ALV117" s="1341"/>
      <c r="ALW117" s="1341"/>
      <c r="ALX117" s="1341"/>
      <c r="ALY117" s="1341"/>
      <c r="ALZ117" s="1341"/>
      <c r="AMA117" s="1341"/>
      <c r="AMB117" s="1341"/>
      <c r="AMC117" s="1341"/>
      <c r="AMD117" s="1341"/>
      <c r="AME117" s="1341"/>
      <c r="AMF117" s="1341"/>
      <c r="AMG117" s="1341"/>
      <c r="AMH117" s="1341"/>
      <c r="AMI117" s="1341"/>
      <c r="AMJ117" s="1341"/>
      <c r="AMK117" s="1341"/>
      <c r="AML117" s="1341"/>
      <c r="AMM117" s="1341"/>
      <c r="AMN117" s="1341"/>
      <c r="AMO117" s="1341"/>
      <c r="AMP117" s="1341"/>
      <c r="AMQ117" s="1341"/>
      <c r="AMR117" s="1341"/>
      <c r="AMS117" s="1341"/>
      <c r="AMT117" s="1341"/>
      <c r="AMU117" s="1341"/>
      <c r="AMV117" s="1341"/>
      <c r="AMW117" s="1341"/>
      <c r="AMX117" s="1341"/>
      <c r="AMY117" s="1341"/>
      <c r="AMZ117" s="1341"/>
      <c r="ANA117" s="1341"/>
      <c r="ANB117" s="1341"/>
      <c r="ANC117" s="1341"/>
      <c r="AND117" s="1341"/>
      <c r="ANE117" s="1341"/>
      <c r="ANF117" s="1341"/>
      <c r="ANG117" s="1341"/>
      <c r="ANH117" s="1341"/>
      <c r="ANI117" s="1341"/>
      <c r="ANJ117" s="1341"/>
      <c r="ANK117" s="1341"/>
      <c r="ANL117" s="1341"/>
      <c r="ANM117" s="1341"/>
      <c r="ANN117" s="1341"/>
      <c r="ANO117" s="1341"/>
      <c r="ANP117" s="1341"/>
      <c r="ANQ117" s="1341"/>
      <c r="ANR117" s="1341"/>
      <c r="ANS117" s="1341"/>
      <c r="ANT117" s="1341"/>
      <c r="ANU117" s="1341"/>
      <c r="ANV117" s="1341"/>
      <c r="ANW117" s="1341"/>
      <c r="ANX117" s="1341"/>
      <c r="ANY117" s="1341"/>
      <c r="ANZ117" s="1341"/>
      <c r="AOA117" s="1341"/>
      <c r="AOB117" s="1341"/>
      <c r="AOC117" s="1341"/>
      <c r="AOD117" s="1341"/>
      <c r="AOE117" s="1341"/>
      <c r="AOF117" s="1341"/>
      <c r="AOG117" s="1341"/>
      <c r="AOH117" s="1341"/>
      <c r="AOI117" s="1341"/>
      <c r="AOJ117" s="1341"/>
      <c r="AOK117" s="1341"/>
      <c r="AOL117" s="1341"/>
      <c r="AOM117" s="1341"/>
      <c r="AON117" s="1341"/>
      <c r="AOO117" s="1341"/>
      <c r="AOP117" s="1341"/>
      <c r="AOQ117" s="1341"/>
      <c r="AOR117" s="1341"/>
      <c r="AOS117" s="1341"/>
      <c r="AOT117" s="1341"/>
      <c r="AOU117" s="1341"/>
      <c r="AOV117" s="1341"/>
      <c r="AOW117" s="1341"/>
      <c r="AOX117" s="1341"/>
      <c r="AOY117" s="1341"/>
      <c r="AOZ117" s="1341"/>
      <c r="APA117" s="1341"/>
      <c r="APB117" s="1341"/>
      <c r="APC117" s="1341"/>
      <c r="APD117" s="1341"/>
      <c r="APE117" s="1341"/>
      <c r="APF117" s="1341"/>
      <c r="APG117" s="1341"/>
      <c r="APH117" s="1341"/>
      <c r="API117" s="1341"/>
      <c r="APJ117" s="1341"/>
      <c r="APK117" s="1341"/>
      <c r="APL117" s="1341"/>
      <c r="APM117" s="1341"/>
      <c r="APN117" s="1341"/>
      <c r="APO117" s="1341"/>
      <c r="APP117" s="1341"/>
      <c r="APQ117" s="1341"/>
      <c r="APR117" s="1341"/>
      <c r="APS117" s="1341"/>
      <c r="APT117" s="1341"/>
      <c r="APU117" s="1341"/>
      <c r="APV117" s="1341"/>
      <c r="APW117" s="1341"/>
      <c r="APX117" s="1341"/>
      <c r="APY117" s="1341"/>
      <c r="APZ117" s="1341"/>
      <c r="AQA117" s="1341"/>
      <c r="AQB117" s="1341"/>
      <c r="AQC117" s="1341"/>
      <c r="AQD117" s="1341"/>
      <c r="AQE117" s="1341"/>
      <c r="AQF117" s="1341"/>
      <c r="AQG117" s="1341"/>
      <c r="AQH117" s="1341"/>
      <c r="AQI117" s="1341"/>
      <c r="AQJ117" s="1341"/>
      <c r="AQK117" s="1341"/>
      <c r="AQL117" s="1341"/>
      <c r="AQM117" s="1341"/>
      <c r="AQN117" s="1341"/>
      <c r="AQO117" s="1341"/>
      <c r="AQP117" s="1341"/>
      <c r="AQQ117" s="1341"/>
      <c r="AQR117" s="1341"/>
      <c r="AQS117" s="1341"/>
      <c r="AQT117" s="1341"/>
      <c r="AQU117" s="1341"/>
      <c r="AQV117" s="1341"/>
      <c r="AQW117" s="1341"/>
      <c r="AQX117" s="1341"/>
      <c r="AQY117" s="1341"/>
      <c r="AQZ117" s="1341"/>
      <c r="ARA117" s="1341"/>
      <c r="ARB117" s="1341"/>
      <c r="ARC117" s="1341"/>
      <c r="ARD117" s="1341"/>
      <c r="ARE117" s="1341"/>
      <c r="ARF117" s="1341"/>
      <c r="ARG117" s="1341"/>
      <c r="ARH117" s="1341"/>
      <c r="ARI117" s="1341"/>
      <c r="ARJ117" s="1341"/>
      <c r="ARK117" s="1341"/>
      <c r="ARL117" s="1341"/>
      <c r="ARM117" s="1341"/>
      <c r="ARN117" s="1341"/>
      <c r="ARO117" s="1341"/>
      <c r="ARP117" s="1341"/>
      <c r="ARQ117" s="1341"/>
      <c r="ARR117" s="1341"/>
      <c r="ARS117" s="1341"/>
      <c r="ART117" s="1341"/>
      <c r="ARU117" s="1341"/>
      <c r="ARV117" s="1341"/>
      <c r="ARW117" s="1341"/>
      <c r="ARX117" s="1341"/>
      <c r="ARY117" s="1341"/>
      <c r="ARZ117" s="1341"/>
      <c r="ASA117" s="1341"/>
      <c r="ASB117" s="1341"/>
      <c r="ASC117" s="1341"/>
      <c r="ASD117" s="1341"/>
      <c r="ASE117" s="1341"/>
      <c r="ASF117" s="1341"/>
      <c r="ASG117" s="1341"/>
      <c r="ASH117" s="1341"/>
      <c r="ASI117" s="1341"/>
      <c r="ASJ117" s="1341"/>
      <c r="ASK117" s="1341"/>
      <c r="ASL117" s="1341"/>
      <c r="ASM117" s="1341"/>
      <c r="ASN117" s="1341"/>
      <c r="ASO117" s="1341"/>
      <c r="ASP117" s="1341"/>
      <c r="ASQ117" s="1341"/>
      <c r="ASR117" s="1341"/>
      <c r="ASS117" s="1341"/>
      <c r="AST117" s="1341"/>
      <c r="ASU117" s="1341"/>
      <c r="ASV117" s="1341"/>
      <c r="ASW117" s="1341"/>
      <c r="ASX117" s="1341"/>
      <c r="ASY117" s="1341"/>
      <c r="ASZ117" s="1341"/>
      <c r="ATA117" s="1341"/>
      <c r="ATB117" s="1341"/>
      <c r="ATC117" s="1341"/>
      <c r="ATD117" s="1341"/>
      <c r="ATE117" s="1341"/>
      <c r="ATF117" s="1341"/>
      <c r="ATG117" s="1341"/>
      <c r="ATH117" s="1341"/>
      <c r="ATI117" s="1341"/>
      <c r="ATJ117" s="1341"/>
      <c r="ATK117" s="1341"/>
      <c r="ATL117" s="1341"/>
      <c r="ATM117" s="1341"/>
      <c r="ATN117" s="1341"/>
      <c r="ATO117" s="1341"/>
      <c r="ATP117" s="1341"/>
      <c r="ATQ117" s="1341"/>
      <c r="ATR117" s="1341"/>
      <c r="ATS117" s="1341"/>
      <c r="ATT117" s="1341"/>
      <c r="ATU117" s="1341"/>
      <c r="ATV117" s="1341"/>
      <c r="ATW117" s="1341"/>
      <c r="ATX117" s="1341"/>
      <c r="ATY117" s="1341"/>
      <c r="ATZ117" s="1341"/>
      <c r="AUA117" s="1341"/>
      <c r="AUB117" s="1341"/>
      <c r="AUC117" s="1341"/>
      <c r="AUD117" s="1341"/>
      <c r="AUE117" s="1341"/>
      <c r="AUF117" s="1341"/>
      <c r="AUG117" s="1341"/>
      <c r="AUH117" s="1341"/>
      <c r="AUI117" s="1341"/>
      <c r="AUJ117" s="1341"/>
      <c r="AUK117" s="1341"/>
      <c r="AUL117" s="1341"/>
      <c r="AUM117" s="1341"/>
      <c r="AUN117" s="1341"/>
      <c r="AUO117" s="1341"/>
      <c r="AUP117" s="1341"/>
      <c r="AUQ117" s="1341"/>
      <c r="AUR117" s="1341"/>
      <c r="AUS117" s="1341"/>
      <c r="AUT117" s="1341"/>
      <c r="AUU117" s="1341"/>
      <c r="AUV117" s="1341"/>
      <c r="AUW117" s="1341"/>
      <c r="AUX117" s="1341"/>
      <c r="AUY117" s="1341"/>
      <c r="AUZ117" s="1341"/>
      <c r="AVA117" s="1341"/>
      <c r="AVB117" s="1341"/>
      <c r="AVC117" s="1341"/>
      <c r="AVD117" s="1341"/>
      <c r="AVE117" s="1341"/>
      <c r="AVF117" s="1341"/>
      <c r="AVG117" s="1341"/>
      <c r="AVH117" s="1341"/>
      <c r="AVI117" s="1341"/>
      <c r="AVJ117" s="1341"/>
      <c r="AVK117" s="1341"/>
      <c r="AVL117" s="1341"/>
      <c r="AVM117" s="1341"/>
      <c r="AVN117" s="1341"/>
      <c r="AVO117" s="1341"/>
      <c r="AVP117" s="1341"/>
      <c r="AVQ117" s="1341"/>
      <c r="AVR117" s="1341"/>
      <c r="AVS117" s="1341"/>
      <c r="AVT117" s="1341"/>
      <c r="AVU117" s="1341"/>
      <c r="AVV117" s="1341"/>
      <c r="AVW117" s="1341"/>
      <c r="AVX117" s="1341"/>
      <c r="AVY117" s="1341"/>
      <c r="AVZ117" s="1341"/>
      <c r="AWA117" s="1341"/>
      <c r="AWB117" s="1341"/>
      <c r="AWC117" s="1341"/>
      <c r="AWD117" s="1341"/>
      <c r="AWE117" s="1341"/>
      <c r="AWF117" s="1341"/>
      <c r="AWG117" s="1341"/>
      <c r="AWH117" s="1341"/>
      <c r="AWI117" s="1341"/>
      <c r="AWJ117" s="1341"/>
      <c r="AWK117" s="1341"/>
      <c r="AWL117" s="1341"/>
      <c r="AWM117" s="1341"/>
      <c r="AWN117" s="1341"/>
      <c r="AWO117" s="1341"/>
      <c r="AWP117" s="1341"/>
      <c r="AWQ117" s="1341"/>
      <c r="AWR117" s="1341"/>
      <c r="AWS117" s="1341"/>
      <c r="AWT117" s="1341"/>
      <c r="AWU117" s="1341"/>
      <c r="AWV117" s="1341"/>
      <c r="AWW117" s="1341"/>
      <c r="AWX117" s="1341"/>
      <c r="AWY117" s="1341"/>
      <c r="AWZ117" s="1341"/>
      <c r="AXA117" s="1341"/>
      <c r="AXB117" s="1341"/>
      <c r="AXC117" s="1341"/>
      <c r="AXD117" s="1341"/>
      <c r="AXE117" s="1341"/>
      <c r="AXF117" s="1341"/>
      <c r="AXG117" s="1341"/>
      <c r="AXH117" s="1341"/>
      <c r="AXI117" s="1341"/>
      <c r="AXJ117" s="1341"/>
      <c r="AXK117" s="1341"/>
      <c r="AXL117" s="1341"/>
      <c r="AXM117" s="1341"/>
      <c r="AXN117" s="1341"/>
      <c r="AXO117" s="1341"/>
      <c r="AXP117" s="1341"/>
      <c r="AXQ117" s="1341"/>
      <c r="AXR117" s="1341"/>
      <c r="AXS117" s="1341"/>
      <c r="AXT117" s="1341"/>
      <c r="AXU117" s="1341"/>
      <c r="AXV117" s="1341"/>
      <c r="AXW117" s="1341"/>
      <c r="AXX117" s="1341"/>
      <c r="AXY117" s="1341"/>
      <c r="AXZ117" s="1341"/>
      <c r="AYA117" s="1341"/>
      <c r="AYB117" s="1341"/>
      <c r="AYC117" s="1341"/>
      <c r="AYD117" s="1341"/>
      <c r="AYE117" s="1341"/>
      <c r="AYF117" s="1341"/>
      <c r="AYG117" s="1341"/>
      <c r="AYH117" s="1341"/>
      <c r="AYI117" s="1341"/>
      <c r="AYJ117" s="1341"/>
      <c r="AYK117" s="1341"/>
      <c r="AYL117" s="1341"/>
      <c r="AYM117" s="1341"/>
      <c r="AYN117" s="1341"/>
      <c r="AYO117" s="1341"/>
      <c r="AYP117" s="1341"/>
      <c r="AYQ117" s="1341"/>
      <c r="AYR117" s="1341"/>
      <c r="AYS117" s="1341"/>
      <c r="AYT117" s="1341"/>
      <c r="AYU117" s="1341"/>
      <c r="AYV117" s="1341"/>
      <c r="AYW117" s="1341"/>
      <c r="AYX117" s="1341"/>
      <c r="AYY117" s="1341"/>
      <c r="AYZ117" s="1341"/>
      <c r="AZA117" s="1341"/>
      <c r="AZB117" s="1341"/>
      <c r="AZC117" s="1341"/>
      <c r="AZD117" s="1341"/>
      <c r="AZE117" s="1341"/>
      <c r="AZF117" s="1341"/>
      <c r="AZG117" s="1341"/>
      <c r="AZH117" s="1341"/>
      <c r="AZI117" s="1341"/>
      <c r="AZJ117" s="1341"/>
      <c r="AZK117" s="1341"/>
      <c r="AZL117" s="1341"/>
      <c r="AZM117" s="1341"/>
      <c r="AZN117" s="1341"/>
      <c r="AZO117" s="1341"/>
      <c r="AZP117" s="1341"/>
      <c r="AZQ117" s="1341"/>
      <c r="AZR117" s="1341"/>
      <c r="AZS117" s="1341"/>
      <c r="AZT117" s="1341"/>
      <c r="AZU117" s="1341"/>
      <c r="AZV117" s="1341"/>
      <c r="AZW117" s="1341"/>
      <c r="AZX117" s="1341"/>
      <c r="AZY117" s="1341"/>
      <c r="AZZ117" s="1341"/>
      <c r="BAA117" s="1341"/>
      <c r="BAB117" s="1341"/>
      <c r="BAC117" s="1341"/>
      <c r="BAD117" s="1341"/>
      <c r="BAE117" s="1341"/>
      <c r="BAF117" s="1341"/>
      <c r="BAG117" s="1341"/>
      <c r="BAH117" s="1341"/>
      <c r="BAI117" s="1341"/>
      <c r="BAJ117" s="1341"/>
      <c r="BAK117" s="1341"/>
      <c r="BAL117" s="1341"/>
      <c r="BAM117" s="1341"/>
      <c r="BAN117" s="1341"/>
      <c r="BAO117" s="1341"/>
      <c r="BAP117" s="1341"/>
      <c r="BAQ117" s="1341"/>
      <c r="BAR117" s="1341"/>
      <c r="BAS117" s="1341"/>
      <c r="BAT117" s="1341"/>
      <c r="BAU117" s="1341"/>
      <c r="BAV117" s="1341"/>
      <c r="BAW117" s="1341"/>
      <c r="BAX117" s="1341"/>
      <c r="BAY117" s="1341"/>
      <c r="BAZ117" s="1341"/>
      <c r="BBA117" s="1341"/>
      <c r="BBB117" s="1341"/>
      <c r="BBC117" s="1341"/>
      <c r="BBD117" s="1341"/>
      <c r="BBE117" s="1341"/>
      <c r="BBF117" s="1341"/>
      <c r="BBG117" s="1341"/>
      <c r="BBH117" s="1341"/>
      <c r="BBI117" s="1341"/>
      <c r="BBJ117" s="1341"/>
      <c r="BBK117" s="1341"/>
      <c r="BBL117" s="1341"/>
      <c r="BBM117" s="1341"/>
      <c r="BBN117" s="1341"/>
      <c r="BBO117" s="1341"/>
      <c r="BBP117" s="1341"/>
      <c r="BBQ117" s="1341"/>
      <c r="BBR117" s="1341"/>
      <c r="BBS117" s="1341"/>
      <c r="BBT117" s="1341"/>
      <c r="BBU117" s="1341"/>
      <c r="BBV117" s="1341"/>
      <c r="BBW117" s="1341"/>
      <c r="BBX117" s="1341"/>
      <c r="BBY117" s="1341"/>
      <c r="BBZ117" s="1341"/>
      <c r="BCA117" s="1341"/>
      <c r="BCB117" s="1341"/>
      <c r="BCC117" s="1341"/>
      <c r="BCD117" s="1341"/>
      <c r="BCE117" s="1341"/>
      <c r="BCF117" s="1341"/>
      <c r="BCG117" s="1341"/>
      <c r="BCH117" s="1341"/>
      <c r="BCI117" s="1341"/>
      <c r="BCJ117" s="1341"/>
      <c r="BCK117" s="1341"/>
      <c r="BCL117" s="1341"/>
      <c r="BCM117" s="1341"/>
      <c r="BCN117" s="1341"/>
      <c r="BCO117" s="1341"/>
      <c r="BCP117" s="1341"/>
      <c r="BCQ117" s="1341"/>
      <c r="BCR117" s="1341"/>
      <c r="BCS117" s="1341"/>
      <c r="BCT117" s="1341"/>
      <c r="BCU117" s="1341"/>
      <c r="BCV117" s="1341"/>
      <c r="BCW117" s="1341"/>
      <c r="BCX117" s="1341"/>
      <c r="BCY117" s="1341"/>
      <c r="BCZ117" s="1341"/>
      <c r="BDA117" s="1341"/>
      <c r="BDB117" s="1341"/>
      <c r="BDC117" s="1341"/>
      <c r="BDD117" s="1341"/>
      <c r="BDE117" s="1341"/>
      <c r="BDF117" s="1341"/>
      <c r="BDG117" s="1341"/>
      <c r="BDH117" s="1341"/>
      <c r="BDI117" s="1341"/>
      <c r="BDJ117" s="1341"/>
      <c r="BDK117" s="1341"/>
      <c r="BDL117" s="1341"/>
      <c r="BDM117" s="1341"/>
      <c r="BDN117" s="1341"/>
      <c r="BDO117" s="1341"/>
      <c r="BDP117" s="1341"/>
      <c r="BDQ117" s="1341"/>
      <c r="BDR117" s="1341"/>
      <c r="BDS117" s="1341"/>
      <c r="BDT117" s="1341"/>
      <c r="BDU117" s="1341"/>
      <c r="BDV117" s="1341"/>
      <c r="BDW117" s="1341"/>
      <c r="BDX117" s="1341"/>
      <c r="BDY117" s="1341"/>
      <c r="BDZ117" s="1341"/>
      <c r="BEA117" s="1341"/>
      <c r="BEB117" s="1341"/>
      <c r="BEC117" s="1341"/>
      <c r="BED117" s="1341"/>
      <c r="BEE117" s="1341"/>
      <c r="BEF117" s="1341"/>
      <c r="BEG117" s="1341"/>
      <c r="BEH117" s="1341"/>
      <c r="BEI117" s="1341"/>
      <c r="BEJ117" s="1341"/>
      <c r="BEK117" s="1341"/>
      <c r="BEL117" s="1341"/>
      <c r="BEM117" s="1341"/>
      <c r="BEN117" s="1341"/>
      <c r="BEO117" s="1341"/>
      <c r="BEP117" s="1341"/>
      <c r="BEQ117" s="1341"/>
      <c r="BER117" s="1341"/>
      <c r="BES117" s="1341"/>
      <c r="BET117" s="1341"/>
      <c r="BEU117" s="1341"/>
      <c r="BEV117" s="1341"/>
      <c r="BEW117" s="1341"/>
      <c r="BEX117" s="1341"/>
      <c r="BEY117" s="1341"/>
      <c r="BEZ117" s="1341"/>
      <c r="BFA117" s="1341"/>
      <c r="BFB117" s="1341"/>
      <c r="BFC117" s="1341"/>
      <c r="BFD117" s="1341"/>
      <c r="BFE117" s="1341"/>
      <c r="BFF117" s="1341"/>
      <c r="BFG117" s="1341"/>
      <c r="BFH117" s="1341"/>
      <c r="BFI117" s="1341"/>
      <c r="BFJ117" s="1341"/>
      <c r="BFK117" s="1341"/>
      <c r="BFL117" s="1341"/>
      <c r="BFM117" s="1341"/>
      <c r="BFN117" s="1341"/>
      <c r="BFO117" s="1341"/>
      <c r="BFP117" s="1341"/>
      <c r="BFQ117" s="1341"/>
      <c r="BFR117" s="1341"/>
      <c r="BFS117" s="1341"/>
      <c r="BFT117" s="1341"/>
      <c r="BFU117" s="1341"/>
      <c r="BFV117" s="1341"/>
      <c r="BFW117" s="1341"/>
      <c r="BFX117" s="1341"/>
      <c r="BFY117" s="1341"/>
      <c r="BFZ117" s="1341"/>
      <c r="BGA117" s="1341"/>
      <c r="BGB117" s="1341"/>
      <c r="BGC117" s="1341"/>
      <c r="BGD117" s="1341"/>
      <c r="BGE117" s="1341"/>
      <c r="BGF117" s="1341"/>
      <c r="BGG117" s="1341"/>
      <c r="BGH117" s="1341"/>
      <c r="BGI117" s="1341"/>
      <c r="BGJ117" s="1341"/>
      <c r="BGK117" s="1341"/>
      <c r="BGL117" s="1341"/>
      <c r="BGM117" s="1341"/>
      <c r="BGN117" s="1341"/>
      <c r="BGO117" s="1341"/>
      <c r="BGP117" s="1341"/>
      <c r="BGQ117" s="1341"/>
      <c r="BGR117" s="1341"/>
      <c r="BGS117" s="1341"/>
      <c r="BGT117" s="1341"/>
      <c r="BGU117" s="1341"/>
      <c r="BGV117" s="1341"/>
      <c r="BGW117" s="1341"/>
      <c r="BGX117" s="1341"/>
      <c r="BGY117" s="1341"/>
      <c r="BGZ117" s="1341"/>
      <c r="BHA117" s="1341"/>
      <c r="BHB117" s="1341"/>
      <c r="BHC117" s="1341"/>
      <c r="BHD117" s="1341"/>
      <c r="BHE117" s="1341"/>
      <c r="BHF117" s="1341"/>
      <c r="BHG117" s="1341"/>
      <c r="BHH117" s="1341"/>
      <c r="BHI117" s="1341"/>
      <c r="BHJ117" s="1341"/>
      <c r="BHK117" s="1341"/>
      <c r="BHL117" s="1341"/>
      <c r="BHM117" s="1341"/>
      <c r="BHN117" s="1341"/>
      <c r="BHO117" s="1341"/>
      <c r="BHP117" s="1341"/>
      <c r="BHQ117" s="1341"/>
      <c r="BHR117" s="1341"/>
      <c r="BHS117" s="1341"/>
      <c r="BHT117" s="1341"/>
      <c r="BHU117" s="1341"/>
      <c r="BHV117" s="1341"/>
      <c r="BHW117" s="1341"/>
      <c r="BHX117" s="1341"/>
      <c r="BHY117" s="1341"/>
      <c r="BHZ117" s="1341"/>
      <c r="BIA117" s="1341"/>
      <c r="BIB117" s="1341"/>
      <c r="BIC117" s="1341"/>
      <c r="BID117" s="1341"/>
      <c r="BIE117" s="1341"/>
      <c r="BIF117" s="1341"/>
      <c r="BIG117" s="1341"/>
      <c r="BIH117" s="1341"/>
      <c r="BII117" s="1341"/>
      <c r="BIJ117" s="1341"/>
      <c r="BIK117" s="1341"/>
      <c r="BIL117" s="1341"/>
      <c r="BIM117" s="1341"/>
      <c r="BIN117" s="1341"/>
      <c r="BIO117" s="1341"/>
      <c r="BIP117" s="1341"/>
      <c r="BIQ117" s="1341"/>
      <c r="BIR117" s="1341"/>
      <c r="BIS117" s="1341"/>
      <c r="BIT117" s="1341"/>
      <c r="BIU117" s="1341"/>
      <c r="BIV117" s="1341"/>
      <c r="BIW117" s="1341"/>
      <c r="BIX117" s="1341"/>
      <c r="BIY117" s="1341"/>
      <c r="BIZ117" s="1341"/>
      <c r="BJA117" s="1341"/>
      <c r="BJB117" s="1341"/>
      <c r="BJC117" s="1341"/>
      <c r="BJD117" s="1341"/>
      <c r="BJE117" s="1341"/>
      <c r="BJF117" s="1341"/>
      <c r="BJG117" s="1341"/>
      <c r="BJH117" s="1341"/>
      <c r="BJI117" s="1341"/>
      <c r="BJJ117" s="1341"/>
      <c r="BJK117" s="1341"/>
      <c r="BJL117" s="1341"/>
      <c r="BJM117" s="1341"/>
      <c r="BJN117" s="1341"/>
      <c r="BJO117" s="1341"/>
      <c r="BJP117" s="1341"/>
      <c r="BJQ117" s="1341"/>
      <c r="BJR117" s="1341"/>
      <c r="BJS117" s="1341"/>
      <c r="BJT117" s="1341"/>
      <c r="BJU117" s="1341"/>
      <c r="BJV117" s="1341"/>
      <c r="BJW117" s="1341"/>
      <c r="BJX117" s="1341"/>
      <c r="BJY117" s="1341"/>
      <c r="BJZ117" s="1341"/>
      <c r="BKA117" s="1341"/>
      <c r="BKB117" s="1341"/>
      <c r="BKC117" s="1341"/>
      <c r="BKD117" s="1341"/>
      <c r="BKE117" s="1341"/>
      <c r="BKF117" s="1341"/>
      <c r="BKG117" s="1341"/>
      <c r="BKH117" s="1341"/>
      <c r="BKI117" s="1341"/>
      <c r="BKJ117" s="1341"/>
      <c r="BKK117" s="1341"/>
      <c r="BKL117" s="1341"/>
      <c r="BKM117" s="1341"/>
      <c r="BKN117" s="1341"/>
      <c r="BKO117" s="1341"/>
      <c r="BKP117" s="1341"/>
      <c r="BKQ117" s="1341"/>
      <c r="BKR117" s="1341"/>
      <c r="BKS117" s="1341"/>
      <c r="BKT117" s="1341"/>
      <c r="BKU117" s="1341"/>
      <c r="BKV117" s="1341"/>
      <c r="BKW117" s="1341"/>
      <c r="BKX117" s="1341"/>
      <c r="BKY117" s="1341"/>
      <c r="BKZ117" s="1341"/>
      <c r="BLA117" s="1341"/>
      <c r="BLB117" s="1341"/>
      <c r="BLC117" s="1341"/>
      <c r="BLD117" s="1341"/>
      <c r="BLE117" s="1341"/>
      <c r="BLF117" s="1341"/>
      <c r="BLG117" s="1341"/>
      <c r="BLH117" s="1341"/>
      <c r="BLI117" s="1341"/>
      <c r="BLJ117" s="1341"/>
      <c r="BLK117" s="1341"/>
      <c r="BLL117" s="1341"/>
      <c r="BLM117" s="1341"/>
      <c r="BLN117" s="1341"/>
      <c r="BLO117" s="1341"/>
      <c r="BLP117" s="1341"/>
      <c r="BLQ117" s="1341"/>
      <c r="BLR117" s="1341"/>
      <c r="BLS117" s="1341"/>
      <c r="BLT117" s="1341"/>
      <c r="BLU117" s="1341"/>
      <c r="BLV117" s="1341"/>
      <c r="BLW117" s="1341"/>
      <c r="BLX117" s="1341"/>
      <c r="BLY117" s="1341"/>
      <c r="BLZ117" s="1341"/>
      <c r="BMA117" s="1341"/>
      <c r="BMB117" s="1341"/>
      <c r="BMC117" s="1341"/>
      <c r="BMD117" s="1341"/>
      <c r="BME117" s="1341"/>
      <c r="BMF117" s="1341"/>
      <c r="BMG117" s="1341"/>
      <c r="BMH117" s="1341"/>
      <c r="BMI117" s="1341"/>
      <c r="BMJ117" s="1341"/>
      <c r="BMK117" s="1341"/>
      <c r="BML117" s="1341"/>
      <c r="BMM117" s="1341"/>
      <c r="BMN117" s="1341"/>
      <c r="BMO117" s="1341"/>
      <c r="BMP117" s="1341"/>
      <c r="BMQ117" s="1341"/>
      <c r="BMR117" s="1341"/>
      <c r="BMS117" s="1341"/>
      <c r="BMT117" s="1341"/>
      <c r="BMU117" s="1341"/>
      <c r="BMV117" s="1341"/>
      <c r="BMW117" s="1341"/>
      <c r="BMX117" s="1341"/>
      <c r="BMY117" s="1341"/>
      <c r="BMZ117" s="1341"/>
      <c r="BNA117" s="1341"/>
      <c r="BNB117" s="1341"/>
      <c r="BNC117" s="1341"/>
      <c r="BND117" s="1341"/>
      <c r="BNE117" s="1341"/>
      <c r="BNF117" s="1341"/>
      <c r="BNG117" s="1341"/>
      <c r="BNH117" s="1341"/>
      <c r="BNI117" s="1341"/>
      <c r="BNJ117" s="1341"/>
      <c r="BNK117" s="1341"/>
      <c r="BNL117" s="1341"/>
      <c r="BNM117" s="1341"/>
      <c r="BNN117" s="1341"/>
      <c r="BNO117" s="1341"/>
      <c r="BNP117" s="1341"/>
      <c r="BNQ117" s="1341"/>
      <c r="BNR117" s="1341"/>
      <c r="BNS117" s="1341"/>
      <c r="BNT117" s="1341"/>
      <c r="BNU117" s="1341"/>
      <c r="BNV117" s="1341"/>
      <c r="BNW117" s="1341"/>
      <c r="BNX117" s="1341"/>
      <c r="BNY117" s="1341"/>
      <c r="BNZ117" s="1341"/>
      <c r="BOA117" s="1341"/>
      <c r="BOB117" s="1341"/>
      <c r="BOC117" s="1341"/>
      <c r="BOD117" s="1341"/>
      <c r="BOE117" s="1341"/>
      <c r="BOF117" s="1341"/>
      <c r="BOG117" s="1341"/>
      <c r="BOH117" s="1341"/>
      <c r="BOI117" s="1341"/>
      <c r="BOJ117" s="1341"/>
      <c r="BOK117" s="1341"/>
      <c r="BOL117" s="1341"/>
      <c r="BOM117" s="1341"/>
      <c r="BON117" s="1341"/>
      <c r="BOO117" s="1341"/>
      <c r="BOP117" s="1341"/>
      <c r="BOQ117" s="1341"/>
      <c r="BOR117" s="1341"/>
      <c r="BOS117" s="1341"/>
      <c r="BOT117" s="1341"/>
      <c r="BOU117" s="1341"/>
      <c r="BOV117" s="1341"/>
      <c r="BOW117" s="1341"/>
      <c r="BOX117" s="1341"/>
      <c r="BOY117" s="1341"/>
      <c r="BOZ117" s="1341"/>
      <c r="BPA117" s="1341"/>
      <c r="BPB117" s="1341"/>
      <c r="BPC117" s="1341"/>
      <c r="BPD117" s="1341"/>
      <c r="BPE117" s="1341"/>
      <c r="BPF117" s="1341"/>
      <c r="BPG117" s="1341"/>
      <c r="BPH117" s="1341"/>
      <c r="BPI117" s="1341"/>
      <c r="BPJ117" s="1341"/>
      <c r="BPK117" s="1341"/>
      <c r="BPL117" s="1341"/>
      <c r="BPM117" s="1341"/>
      <c r="BPN117" s="1341"/>
      <c r="BPO117" s="1341"/>
      <c r="BPP117" s="1341"/>
      <c r="BPQ117" s="1341"/>
      <c r="BPR117" s="1341"/>
      <c r="BPS117" s="1341"/>
      <c r="BPT117" s="1341"/>
      <c r="BPU117" s="1341"/>
      <c r="BPV117" s="1341"/>
      <c r="BPW117" s="1341"/>
      <c r="BPX117" s="1341"/>
      <c r="BPY117" s="1341"/>
      <c r="BPZ117" s="1341"/>
      <c r="BQA117" s="1341"/>
      <c r="BQB117" s="1341"/>
      <c r="BQC117" s="1341"/>
      <c r="BQD117" s="1341"/>
      <c r="BQE117" s="1341"/>
      <c r="BQF117" s="1341"/>
      <c r="BQG117" s="1341"/>
      <c r="BQH117" s="1341"/>
      <c r="BQI117" s="1341"/>
      <c r="BQJ117" s="1341"/>
      <c r="BQK117" s="1341"/>
      <c r="BQL117" s="1341"/>
      <c r="BQM117" s="1341"/>
      <c r="BQN117" s="1341"/>
      <c r="BQO117" s="1341"/>
      <c r="BQP117" s="1341"/>
      <c r="BQQ117" s="1341"/>
      <c r="BQR117" s="1341"/>
      <c r="BQS117" s="1341"/>
      <c r="BQT117" s="1341"/>
      <c r="BQU117" s="1341"/>
      <c r="BQV117" s="1341"/>
      <c r="BQW117" s="1341"/>
      <c r="BQX117" s="1341"/>
      <c r="BQY117" s="1341"/>
      <c r="BQZ117" s="1341"/>
      <c r="BRA117" s="1341"/>
      <c r="BRB117" s="1341"/>
      <c r="BRC117" s="1341"/>
      <c r="BRD117" s="1341"/>
      <c r="BRE117" s="1341"/>
      <c r="BRF117" s="1341"/>
      <c r="BRG117" s="1341"/>
      <c r="BRH117" s="1341"/>
      <c r="BRI117" s="1341"/>
      <c r="BRJ117" s="1341"/>
      <c r="BRK117" s="1341"/>
      <c r="BRL117" s="1341"/>
      <c r="BRM117" s="1341"/>
      <c r="BRN117" s="1341"/>
      <c r="BRO117" s="1341"/>
      <c r="BRP117" s="1341"/>
      <c r="BRQ117" s="1341"/>
      <c r="BRR117" s="1341"/>
      <c r="BRS117" s="1341"/>
      <c r="BRT117" s="1341"/>
      <c r="BRU117" s="1341"/>
      <c r="BRV117" s="1341"/>
      <c r="BRW117" s="1341"/>
      <c r="BRX117" s="1341"/>
      <c r="BRY117" s="1341"/>
      <c r="BRZ117" s="1341"/>
      <c r="BSA117" s="1341"/>
      <c r="BSB117" s="1341"/>
      <c r="BSC117" s="1341"/>
      <c r="BSD117" s="1341"/>
      <c r="BSE117" s="1341"/>
      <c r="BSF117" s="1341"/>
      <c r="BSG117" s="1341"/>
      <c r="BSH117" s="1341"/>
      <c r="BSI117" s="1341"/>
      <c r="BSJ117" s="1341"/>
      <c r="BSK117" s="1341"/>
      <c r="BSL117" s="1341"/>
      <c r="BSM117" s="1341"/>
      <c r="BSN117" s="1341"/>
      <c r="BSO117" s="1341"/>
      <c r="BSP117" s="1341"/>
      <c r="BSQ117" s="1341"/>
      <c r="BSR117" s="1341"/>
      <c r="BSS117" s="1341"/>
      <c r="BST117" s="1341"/>
      <c r="BSU117" s="1341"/>
      <c r="BSV117" s="1341"/>
      <c r="BSW117" s="1341"/>
      <c r="BSX117" s="1341"/>
      <c r="BSY117" s="1341"/>
      <c r="BSZ117" s="1341"/>
      <c r="BTA117" s="1341"/>
      <c r="BTB117" s="1341"/>
      <c r="BTC117" s="1341"/>
      <c r="BTD117" s="1341"/>
      <c r="BTE117" s="1341"/>
      <c r="BTF117" s="1341"/>
      <c r="BTG117" s="1341"/>
      <c r="BTH117" s="1341"/>
      <c r="BTI117" s="1341"/>
      <c r="BTJ117" s="1341"/>
      <c r="BTK117" s="1341"/>
      <c r="BTL117" s="1341"/>
      <c r="BTM117" s="1341"/>
      <c r="BTN117" s="1341"/>
      <c r="BTO117" s="1341"/>
      <c r="BTP117" s="1341"/>
      <c r="BTQ117" s="1341"/>
      <c r="BTR117" s="1341"/>
      <c r="BTS117" s="1341"/>
      <c r="BTT117" s="1341"/>
      <c r="BTU117" s="1341"/>
      <c r="BTV117" s="1341"/>
      <c r="BTW117" s="1341"/>
      <c r="BTX117" s="1341"/>
      <c r="BTY117" s="1341"/>
      <c r="BTZ117" s="1341"/>
      <c r="BUA117" s="1341"/>
      <c r="BUB117" s="1341"/>
      <c r="BUC117" s="1341"/>
      <c r="BUD117" s="1341"/>
      <c r="BUE117" s="1341"/>
      <c r="BUF117" s="1341"/>
      <c r="BUG117" s="1341"/>
      <c r="BUH117" s="1341"/>
      <c r="BUI117" s="1341"/>
      <c r="BUJ117" s="1341"/>
      <c r="BUK117" s="1341"/>
      <c r="BUL117" s="1341"/>
      <c r="BUM117" s="1341"/>
      <c r="BUN117" s="1341"/>
      <c r="BUO117" s="1341"/>
      <c r="BUP117" s="1341"/>
      <c r="BUQ117" s="1341"/>
      <c r="BUR117" s="1341"/>
      <c r="BUS117" s="1341"/>
      <c r="BUT117" s="1341"/>
      <c r="BUU117" s="1341"/>
      <c r="BUV117" s="1341"/>
      <c r="BUW117" s="1341"/>
      <c r="BUX117" s="1341"/>
      <c r="BUY117" s="1341"/>
      <c r="BUZ117" s="1341"/>
      <c r="BVA117" s="1341"/>
      <c r="BVB117" s="1341"/>
      <c r="BVC117" s="1341"/>
      <c r="BVD117" s="1341"/>
      <c r="BVE117" s="1341"/>
      <c r="BVF117" s="1341"/>
      <c r="BVG117" s="1341"/>
      <c r="BVH117" s="1341"/>
      <c r="BVI117" s="1341"/>
      <c r="BVJ117" s="1341"/>
      <c r="BVK117" s="1341"/>
      <c r="BVL117" s="1341"/>
      <c r="BVM117" s="1341"/>
      <c r="BVN117" s="1341"/>
      <c r="BVO117" s="1341"/>
      <c r="BVP117" s="1341"/>
      <c r="BVQ117" s="1341"/>
      <c r="BVR117" s="1341"/>
      <c r="BVS117" s="1341"/>
      <c r="BVT117" s="1341"/>
      <c r="BVU117" s="1341"/>
      <c r="BVV117" s="1341"/>
      <c r="BVW117" s="1341"/>
      <c r="BVX117" s="1341"/>
      <c r="BVY117" s="1341"/>
      <c r="BVZ117" s="1341"/>
      <c r="BWA117" s="1341"/>
      <c r="BWB117" s="1341"/>
      <c r="BWC117" s="1341"/>
      <c r="BWD117" s="1341"/>
      <c r="BWE117" s="1341"/>
      <c r="BWF117" s="1341"/>
      <c r="BWG117" s="1341"/>
      <c r="BWH117" s="1341"/>
      <c r="BWI117" s="1341"/>
      <c r="BWJ117" s="1341"/>
      <c r="BWK117" s="1341"/>
      <c r="BWL117" s="1341"/>
      <c r="BWM117" s="1341"/>
      <c r="BWN117" s="1341"/>
      <c r="BWO117" s="1341"/>
      <c r="BWP117" s="1341"/>
      <c r="BWQ117" s="1341"/>
      <c r="BWR117" s="1341"/>
      <c r="BWS117" s="1341"/>
      <c r="BWT117" s="1341"/>
      <c r="BWU117" s="1341"/>
      <c r="BWV117" s="1341"/>
      <c r="BWW117" s="1341"/>
      <c r="BWX117" s="1341"/>
      <c r="BWY117" s="1341"/>
      <c r="BWZ117" s="1341"/>
      <c r="BXA117" s="1341"/>
      <c r="BXB117" s="1341"/>
      <c r="BXC117" s="1341"/>
      <c r="BXD117" s="1341"/>
      <c r="BXE117" s="1341"/>
      <c r="BXF117" s="1341"/>
      <c r="BXG117" s="1341"/>
      <c r="BXH117" s="1341"/>
      <c r="BXI117" s="1341"/>
      <c r="BXJ117" s="1341"/>
      <c r="BXK117" s="1341"/>
      <c r="BXL117" s="1341"/>
      <c r="BXM117" s="1341"/>
      <c r="BXN117" s="1341"/>
      <c r="BXO117" s="1341"/>
      <c r="BXP117" s="1341"/>
      <c r="BXQ117" s="1341"/>
      <c r="BXR117" s="1341"/>
      <c r="BXS117" s="1341"/>
      <c r="BXT117" s="1341"/>
      <c r="BXU117" s="1341"/>
      <c r="BXV117" s="1341"/>
      <c r="BXW117" s="1341"/>
      <c r="BXX117" s="1341"/>
      <c r="BXY117" s="1341"/>
      <c r="BXZ117" s="1341"/>
      <c r="BYA117" s="1341"/>
      <c r="BYB117" s="1341"/>
      <c r="BYC117" s="1341"/>
      <c r="BYD117" s="1341"/>
      <c r="BYE117" s="1341"/>
      <c r="BYF117" s="1341"/>
      <c r="BYG117" s="1341"/>
      <c r="BYH117" s="1341"/>
      <c r="BYI117" s="1341"/>
      <c r="BYJ117" s="1341"/>
      <c r="BYK117" s="1341"/>
      <c r="BYL117" s="1341"/>
      <c r="BYM117" s="1341"/>
      <c r="BYN117" s="1341"/>
      <c r="BYO117" s="1341"/>
      <c r="BYP117" s="1341"/>
      <c r="BYQ117" s="1341"/>
      <c r="BYR117" s="1341"/>
      <c r="BYS117" s="1341"/>
      <c r="BYT117" s="1341"/>
      <c r="BYU117" s="1341"/>
      <c r="BYV117" s="1341"/>
      <c r="BYW117" s="1341"/>
      <c r="BYX117" s="1341"/>
      <c r="BYY117" s="1341"/>
      <c r="BYZ117" s="1341"/>
      <c r="BZA117" s="1341"/>
      <c r="BZB117" s="1341"/>
      <c r="BZC117" s="1341"/>
      <c r="BZD117" s="1341"/>
      <c r="BZE117" s="1341"/>
      <c r="BZF117" s="1341"/>
      <c r="BZG117" s="1341"/>
      <c r="BZH117" s="1341"/>
      <c r="BZI117" s="1341"/>
      <c r="BZJ117" s="1341"/>
      <c r="BZK117" s="1341"/>
      <c r="BZL117" s="1341"/>
      <c r="BZM117" s="1341"/>
      <c r="BZN117" s="1341"/>
      <c r="BZO117" s="1341"/>
      <c r="BZP117" s="1341"/>
      <c r="BZQ117" s="1341"/>
      <c r="BZR117" s="1341"/>
      <c r="BZS117" s="1341"/>
      <c r="BZT117" s="1341"/>
      <c r="BZU117" s="1341"/>
      <c r="BZV117" s="1341"/>
      <c r="BZW117" s="1341"/>
      <c r="BZX117" s="1341"/>
      <c r="BZY117" s="1341"/>
      <c r="BZZ117" s="1341"/>
      <c r="CAA117" s="1341"/>
      <c r="CAB117" s="1341"/>
      <c r="CAC117" s="1341"/>
      <c r="CAD117" s="1341"/>
      <c r="CAE117" s="1341"/>
      <c r="CAF117" s="1341"/>
      <c r="CAG117" s="1341"/>
      <c r="CAH117" s="1341"/>
      <c r="CAI117" s="1341"/>
      <c r="CAJ117" s="1341"/>
      <c r="CAK117" s="1341"/>
      <c r="CAL117" s="1341"/>
      <c r="CAM117" s="1341"/>
      <c r="CAN117" s="1341"/>
      <c r="CAO117" s="1341"/>
      <c r="CAP117" s="1341"/>
      <c r="CAQ117" s="1341"/>
      <c r="CAR117" s="1341"/>
      <c r="CAS117" s="1341"/>
      <c r="CAT117" s="1341"/>
      <c r="CAU117" s="1341"/>
      <c r="CAV117" s="1341"/>
      <c r="CAW117" s="1341"/>
      <c r="CAX117" s="1341"/>
      <c r="CAY117" s="1341"/>
      <c r="CAZ117" s="1341"/>
      <c r="CBA117" s="1341"/>
      <c r="CBB117" s="1341"/>
      <c r="CBC117" s="1341"/>
      <c r="CBD117" s="1341"/>
      <c r="CBE117" s="1341"/>
      <c r="CBF117" s="1341"/>
      <c r="CBG117" s="1341"/>
      <c r="CBH117" s="1341"/>
      <c r="CBI117" s="1341"/>
      <c r="CBJ117" s="1341"/>
      <c r="CBK117" s="1341"/>
      <c r="CBL117" s="1341"/>
      <c r="CBM117" s="1341"/>
      <c r="CBN117" s="1341"/>
      <c r="CBO117" s="1341"/>
      <c r="CBP117" s="1341"/>
      <c r="CBQ117" s="1341"/>
      <c r="CBR117" s="1341"/>
      <c r="CBS117" s="1341"/>
      <c r="CBT117" s="1341"/>
      <c r="CBU117" s="1341"/>
      <c r="CBV117" s="1341"/>
      <c r="CBW117" s="1341"/>
      <c r="CBX117" s="1341"/>
      <c r="CBY117" s="1341"/>
      <c r="CBZ117" s="1341"/>
      <c r="CCA117" s="1341"/>
      <c r="CCB117" s="1341"/>
      <c r="CCC117" s="1341"/>
      <c r="CCD117" s="1341"/>
      <c r="CCE117" s="1341"/>
      <c r="CCF117" s="1341"/>
      <c r="CCG117" s="1341"/>
      <c r="CCH117" s="1341"/>
      <c r="CCI117" s="1341"/>
      <c r="CCJ117" s="1341"/>
      <c r="CCK117" s="1341"/>
      <c r="CCL117" s="1341"/>
      <c r="CCM117" s="1341"/>
      <c r="CCN117" s="1341"/>
      <c r="CCO117" s="1341"/>
      <c r="CCP117" s="1341"/>
      <c r="CCQ117" s="1341"/>
      <c r="CCR117" s="1341"/>
      <c r="CCS117" s="1341"/>
      <c r="CCT117" s="1341"/>
      <c r="CCU117" s="1341"/>
      <c r="CCV117" s="1341"/>
      <c r="CCW117" s="1341"/>
      <c r="CCX117" s="1341"/>
      <c r="CCY117" s="1341"/>
      <c r="CCZ117" s="1341"/>
      <c r="CDA117" s="1341"/>
      <c r="CDB117" s="1341"/>
      <c r="CDC117" s="1341"/>
      <c r="CDD117" s="1341"/>
      <c r="CDE117" s="1341"/>
      <c r="CDF117" s="1341"/>
      <c r="CDG117" s="1341"/>
      <c r="CDH117" s="1341"/>
      <c r="CDI117" s="1341"/>
      <c r="CDJ117" s="1341"/>
      <c r="CDK117" s="1341"/>
      <c r="CDL117" s="1341"/>
      <c r="CDM117" s="1341"/>
      <c r="CDN117" s="1341"/>
      <c r="CDO117" s="1341"/>
      <c r="CDP117" s="1341"/>
      <c r="CDQ117" s="1341"/>
      <c r="CDR117" s="1341"/>
      <c r="CDS117" s="1341"/>
      <c r="CDT117" s="1341"/>
      <c r="CDU117" s="1341"/>
      <c r="CDV117" s="1341"/>
      <c r="CDW117" s="1341"/>
      <c r="CDX117" s="1341"/>
      <c r="CDY117" s="1341"/>
      <c r="CDZ117" s="1341"/>
      <c r="CEA117" s="1341"/>
      <c r="CEB117" s="1341"/>
      <c r="CEC117" s="1341"/>
      <c r="CED117" s="1341"/>
      <c r="CEE117" s="1341"/>
      <c r="CEF117" s="1341"/>
      <c r="CEG117" s="1341"/>
      <c r="CEH117" s="1341"/>
      <c r="CEI117" s="1341"/>
      <c r="CEJ117" s="1341"/>
      <c r="CEK117" s="1341"/>
      <c r="CEL117" s="1341"/>
      <c r="CEM117" s="1341"/>
      <c r="CEN117" s="1341"/>
      <c r="CEO117" s="1341"/>
      <c r="CEP117" s="1341"/>
      <c r="CEQ117" s="1341"/>
      <c r="CER117" s="1341"/>
      <c r="CES117" s="1341"/>
      <c r="CET117" s="1341"/>
      <c r="CEU117" s="1341"/>
      <c r="CEV117" s="1341"/>
      <c r="CEW117" s="1341"/>
      <c r="CEX117" s="1341"/>
      <c r="CEY117" s="1341"/>
      <c r="CEZ117" s="1341"/>
      <c r="CFA117" s="1341"/>
      <c r="CFB117" s="1341"/>
      <c r="CFC117" s="1341"/>
      <c r="CFD117" s="1341"/>
      <c r="CFE117" s="1341"/>
      <c r="CFF117" s="1341"/>
      <c r="CFG117" s="1341"/>
      <c r="CFH117" s="1341"/>
      <c r="CFI117" s="1341"/>
      <c r="CFJ117" s="1341"/>
      <c r="CFK117" s="1341"/>
      <c r="CFL117" s="1341"/>
      <c r="CFM117" s="1341"/>
      <c r="CFN117" s="1341"/>
      <c r="CFO117" s="1341"/>
      <c r="CFP117" s="1341"/>
      <c r="CFQ117" s="1341"/>
      <c r="CFR117" s="1341"/>
      <c r="CFS117" s="1341"/>
      <c r="CFT117" s="1341"/>
      <c r="CFU117" s="1341"/>
      <c r="CFV117" s="1341"/>
      <c r="CFW117" s="1341"/>
      <c r="CFX117" s="1341"/>
      <c r="CFY117" s="1341"/>
      <c r="CFZ117" s="1341"/>
      <c r="CGA117" s="1341"/>
      <c r="CGB117" s="1341"/>
      <c r="CGC117" s="1341"/>
      <c r="CGD117" s="1341"/>
      <c r="CGE117" s="1341"/>
      <c r="CGF117" s="1341"/>
      <c r="CGG117" s="1341"/>
      <c r="CGH117" s="1341"/>
      <c r="CGI117" s="1341"/>
      <c r="CGJ117" s="1341"/>
      <c r="CGK117" s="1341"/>
      <c r="CGL117" s="1341"/>
      <c r="CGM117" s="1341"/>
      <c r="CGN117" s="1341"/>
      <c r="CGO117" s="1341"/>
      <c r="CGP117" s="1341"/>
      <c r="CGQ117" s="1341"/>
      <c r="CGR117" s="1341"/>
      <c r="CGS117" s="1341"/>
      <c r="CGT117" s="1341"/>
      <c r="CGU117" s="1341"/>
      <c r="CGV117" s="1341"/>
      <c r="CGW117" s="1341"/>
      <c r="CGX117" s="1341"/>
      <c r="CGY117" s="1341"/>
      <c r="CGZ117" s="1341"/>
      <c r="CHA117" s="1341"/>
      <c r="CHB117" s="1341"/>
      <c r="CHC117" s="1341"/>
      <c r="CHD117" s="1341"/>
      <c r="CHE117" s="1341"/>
      <c r="CHF117" s="1341"/>
      <c r="CHG117" s="1341"/>
      <c r="CHH117" s="1341"/>
      <c r="CHI117" s="1341"/>
      <c r="CHJ117" s="1341"/>
      <c r="CHK117" s="1341"/>
      <c r="CHL117" s="1341"/>
      <c r="CHM117" s="1341"/>
      <c r="CHN117" s="1341"/>
      <c r="CHO117" s="1341"/>
      <c r="CHP117" s="1341"/>
      <c r="CHQ117" s="1341"/>
      <c r="CHR117" s="1341"/>
      <c r="CHS117" s="1341"/>
      <c r="CHT117" s="1341"/>
      <c r="CHU117" s="1341"/>
      <c r="CHV117" s="1341"/>
      <c r="CHW117" s="1341"/>
      <c r="CHX117" s="1341"/>
      <c r="CHY117" s="1341"/>
      <c r="CHZ117" s="1341"/>
      <c r="CIA117" s="1341"/>
      <c r="CIB117" s="1341"/>
      <c r="CIC117" s="1341"/>
      <c r="CID117" s="1341"/>
      <c r="CIE117" s="1341"/>
      <c r="CIF117" s="1341"/>
      <c r="CIG117" s="1341"/>
      <c r="CIH117" s="1341"/>
      <c r="CII117" s="1341"/>
      <c r="CIJ117" s="1341"/>
      <c r="CIK117" s="1341"/>
      <c r="CIL117" s="1341"/>
      <c r="CIM117" s="1341"/>
      <c r="CIN117" s="1341"/>
      <c r="CIO117" s="1341"/>
      <c r="CIP117" s="1341"/>
      <c r="CIQ117" s="1341"/>
      <c r="CIR117" s="1341"/>
      <c r="CIS117" s="1341"/>
      <c r="CIT117" s="1341"/>
      <c r="CIU117" s="1341"/>
      <c r="CIV117" s="1341"/>
      <c r="CIW117" s="1341"/>
      <c r="CIX117" s="1341"/>
      <c r="CIY117" s="1341"/>
      <c r="CIZ117" s="1341"/>
      <c r="CJA117" s="1341"/>
      <c r="CJB117" s="1341"/>
      <c r="CJC117" s="1341"/>
      <c r="CJD117" s="1341"/>
      <c r="CJE117" s="1341"/>
      <c r="CJF117" s="1341"/>
      <c r="CJG117" s="1341"/>
      <c r="CJH117" s="1341"/>
      <c r="CJI117" s="1341"/>
      <c r="CJJ117" s="1341"/>
      <c r="CJK117" s="1341"/>
      <c r="CJL117" s="1341"/>
      <c r="CJM117" s="1341"/>
      <c r="CJN117" s="1341"/>
      <c r="CJO117" s="1341"/>
      <c r="CJP117" s="1341"/>
      <c r="CJQ117" s="1341"/>
      <c r="CJR117" s="1341"/>
      <c r="CJS117" s="1341"/>
      <c r="CJT117" s="1341"/>
      <c r="CJU117" s="1341"/>
      <c r="CJV117" s="1341"/>
      <c r="CJW117" s="1341"/>
      <c r="CJX117" s="1341"/>
      <c r="CJY117" s="1341"/>
      <c r="CJZ117" s="1341"/>
      <c r="CKA117" s="1341"/>
      <c r="CKB117" s="1341"/>
      <c r="CKC117" s="1341"/>
      <c r="CKD117" s="1341"/>
      <c r="CKE117" s="1341"/>
      <c r="CKF117" s="1341"/>
      <c r="CKG117" s="1341"/>
      <c r="CKH117" s="1341"/>
      <c r="CKI117" s="1341"/>
      <c r="CKJ117" s="1341"/>
      <c r="CKK117" s="1341"/>
      <c r="CKL117" s="1341"/>
      <c r="CKM117" s="1341"/>
      <c r="CKN117" s="1341"/>
      <c r="CKO117" s="1341"/>
      <c r="CKP117" s="1341"/>
      <c r="CKQ117" s="1341"/>
      <c r="CKR117" s="1341"/>
      <c r="CKS117" s="1341"/>
      <c r="CKT117" s="1341"/>
      <c r="CKU117" s="1341"/>
      <c r="CKV117" s="1341"/>
      <c r="CKW117" s="1341"/>
      <c r="CKX117" s="1341"/>
      <c r="CKY117" s="1341"/>
      <c r="CKZ117" s="1341"/>
      <c r="CLA117" s="1341"/>
      <c r="CLB117" s="1341"/>
      <c r="CLC117" s="1341"/>
      <c r="CLD117" s="1341"/>
      <c r="CLE117" s="1341"/>
      <c r="CLF117" s="1341"/>
      <c r="CLG117" s="1341"/>
      <c r="CLH117" s="1341"/>
      <c r="CLI117" s="1341"/>
      <c r="CLJ117" s="1341"/>
      <c r="CLK117" s="1341"/>
      <c r="CLL117" s="1341"/>
      <c r="CLM117" s="1341"/>
      <c r="CLN117" s="1341"/>
      <c r="CLO117" s="1341"/>
      <c r="CLP117" s="1341"/>
      <c r="CLQ117" s="1341"/>
      <c r="CLR117" s="1341"/>
      <c r="CLS117" s="1341"/>
      <c r="CLT117" s="1341"/>
      <c r="CLU117" s="1341"/>
      <c r="CLV117" s="1341"/>
      <c r="CLW117" s="1341"/>
      <c r="CLX117" s="1341"/>
      <c r="CLY117" s="1341"/>
      <c r="CLZ117" s="1341"/>
      <c r="CMA117" s="1341"/>
      <c r="CMB117" s="1341"/>
      <c r="CMC117" s="1341"/>
      <c r="CMD117" s="1341"/>
      <c r="CME117" s="1341"/>
      <c r="CMF117" s="1341"/>
      <c r="CMG117" s="1341"/>
      <c r="CMH117" s="1341"/>
      <c r="CMI117" s="1341"/>
      <c r="CMJ117" s="1341"/>
      <c r="CMK117" s="1341"/>
      <c r="CML117" s="1341"/>
      <c r="CMM117" s="1341"/>
      <c r="CMN117" s="1341"/>
      <c r="CMO117" s="1341"/>
      <c r="CMP117" s="1341"/>
      <c r="CMQ117" s="1341"/>
      <c r="CMR117" s="1341"/>
      <c r="CMS117" s="1341"/>
      <c r="CMT117" s="1341"/>
      <c r="CMU117" s="1341"/>
      <c r="CMV117" s="1341"/>
      <c r="CMW117" s="1341"/>
      <c r="CMX117" s="1341"/>
      <c r="CMY117" s="1341"/>
      <c r="CMZ117" s="1341"/>
      <c r="CNA117" s="1341"/>
      <c r="CNB117" s="1341"/>
      <c r="CNC117" s="1341"/>
      <c r="CND117" s="1341"/>
      <c r="CNE117" s="1341"/>
      <c r="CNF117" s="1341"/>
      <c r="CNG117" s="1341"/>
      <c r="CNH117" s="1341"/>
      <c r="CNI117" s="1341"/>
      <c r="CNJ117" s="1341"/>
      <c r="CNK117" s="1341"/>
      <c r="CNL117" s="1341"/>
      <c r="CNM117" s="1341"/>
      <c r="CNN117" s="1341"/>
      <c r="CNO117" s="1341"/>
      <c r="CNP117" s="1341"/>
      <c r="CNQ117" s="1341"/>
      <c r="CNR117" s="1341"/>
      <c r="CNS117" s="1341"/>
      <c r="CNT117" s="1341"/>
      <c r="CNU117" s="1341"/>
      <c r="CNV117" s="1341"/>
      <c r="CNW117" s="1341"/>
      <c r="CNX117" s="1341"/>
      <c r="CNY117" s="1341"/>
      <c r="CNZ117" s="1341"/>
      <c r="COA117" s="1341"/>
      <c r="COB117" s="1341"/>
      <c r="COC117" s="1341"/>
      <c r="COD117" s="1341"/>
      <c r="COE117" s="1341"/>
      <c r="COF117" s="1341"/>
      <c r="COG117" s="1341"/>
      <c r="COH117" s="1341"/>
      <c r="COI117" s="1341"/>
      <c r="COJ117" s="1341"/>
      <c r="COK117" s="1341"/>
      <c r="COL117" s="1341"/>
      <c r="COM117" s="1341"/>
      <c r="CON117" s="1341"/>
      <c r="COO117" s="1341"/>
      <c r="COP117" s="1341"/>
      <c r="COQ117" s="1341"/>
      <c r="COR117" s="1341"/>
      <c r="COS117" s="1341"/>
      <c r="COT117" s="1341"/>
      <c r="COU117" s="1341"/>
      <c r="COV117" s="1341"/>
      <c r="COW117" s="1341"/>
      <c r="COX117" s="1341"/>
      <c r="COY117" s="1341"/>
      <c r="COZ117" s="1341"/>
      <c r="CPA117" s="1341"/>
      <c r="CPB117" s="1341"/>
      <c r="CPC117" s="1341"/>
      <c r="CPD117" s="1341"/>
      <c r="CPE117" s="1341"/>
      <c r="CPF117" s="1341"/>
      <c r="CPG117" s="1341"/>
      <c r="CPH117" s="1341"/>
      <c r="CPI117" s="1341"/>
      <c r="CPJ117" s="1341"/>
      <c r="CPK117" s="1341"/>
      <c r="CPL117" s="1341"/>
      <c r="CPM117" s="1341"/>
      <c r="CPN117" s="1341"/>
      <c r="CPO117" s="1341"/>
      <c r="CPP117" s="1341"/>
      <c r="CPQ117" s="1341"/>
      <c r="CPR117" s="1341"/>
      <c r="CPS117" s="1341"/>
      <c r="CPT117" s="1341"/>
      <c r="CPU117" s="1341"/>
      <c r="CPV117" s="1341"/>
      <c r="CPW117" s="1341"/>
      <c r="CPX117" s="1341"/>
      <c r="CPY117" s="1341"/>
      <c r="CPZ117" s="1341"/>
      <c r="CQA117" s="1341"/>
      <c r="CQB117" s="1341"/>
      <c r="CQC117" s="1341"/>
      <c r="CQD117" s="1341"/>
      <c r="CQE117" s="1341"/>
      <c r="CQF117" s="1341"/>
      <c r="CQG117" s="1341"/>
      <c r="CQH117" s="1341"/>
      <c r="CQI117" s="1341"/>
      <c r="CQJ117" s="1341"/>
      <c r="CQK117" s="1341"/>
      <c r="CQL117" s="1341"/>
      <c r="CQM117" s="1341"/>
      <c r="CQN117" s="1341"/>
      <c r="CQO117" s="1341"/>
      <c r="CQP117" s="1341"/>
      <c r="CQQ117" s="1341"/>
      <c r="CQR117" s="1341"/>
      <c r="CQS117" s="1341"/>
      <c r="CQT117" s="1341"/>
      <c r="CQU117" s="1341"/>
      <c r="CQV117" s="1341"/>
      <c r="CQW117" s="1341"/>
      <c r="CQX117" s="1341"/>
      <c r="CQY117" s="1341"/>
      <c r="CQZ117" s="1341"/>
      <c r="CRA117" s="1341"/>
      <c r="CRB117" s="1341"/>
      <c r="CRC117" s="1341"/>
      <c r="CRD117" s="1341"/>
      <c r="CRE117" s="1341"/>
      <c r="CRF117" s="1341"/>
      <c r="CRG117" s="1341"/>
      <c r="CRH117" s="1341"/>
      <c r="CRI117" s="1341"/>
      <c r="CRJ117" s="1341"/>
      <c r="CRK117" s="1341"/>
      <c r="CRL117" s="1341"/>
      <c r="CRM117" s="1341"/>
      <c r="CRN117" s="1341"/>
      <c r="CRO117" s="1341"/>
      <c r="CRP117" s="1341"/>
      <c r="CRQ117" s="1341"/>
      <c r="CRR117" s="1341"/>
      <c r="CRS117" s="1341"/>
      <c r="CRT117" s="1341"/>
      <c r="CRU117" s="1341"/>
      <c r="CRV117" s="1341"/>
      <c r="CRW117" s="1341"/>
      <c r="CRX117" s="1341"/>
      <c r="CRY117" s="1341"/>
      <c r="CRZ117" s="1341"/>
      <c r="CSA117" s="1341"/>
      <c r="CSB117" s="1341"/>
      <c r="CSC117" s="1341"/>
      <c r="CSD117" s="1341"/>
      <c r="CSE117" s="1341"/>
      <c r="CSF117" s="1341"/>
      <c r="CSG117" s="1341"/>
      <c r="CSH117" s="1341"/>
      <c r="CSI117" s="1341"/>
      <c r="CSJ117" s="1341"/>
      <c r="CSK117" s="1341"/>
      <c r="CSL117" s="1341"/>
      <c r="CSM117" s="1341"/>
      <c r="CSN117" s="1341"/>
      <c r="CSO117" s="1341"/>
      <c r="CSP117" s="1341"/>
      <c r="CSQ117" s="1341"/>
      <c r="CSR117" s="1341"/>
      <c r="CSS117" s="1341"/>
      <c r="CST117" s="1341"/>
      <c r="CSU117" s="1341"/>
      <c r="CSV117" s="1341"/>
      <c r="CSW117" s="1341"/>
      <c r="CSX117" s="1341"/>
      <c r="CSY117" s="1341"/>
      <c r="CSZ117" s="1341"/>
      <c r="CTA117" s="1341"/>
      <c r="CTB117" s="1341"/>
      <c r="CTC117" s="1341"/>
      <c r="CTD117" s="1341"/>
      <c r="CTE117" s="1341"/>
      <c r="CTF117" s="1341"/>
      <c r="CTG117" s="1341"/>
      <c r="CTH117" s="1341"/>
      <c r="CTI117" s="1341"/>
      <c r="CTJ117" s="1341"/>
      <c r="CTK117" s="1341"/>
      <c r="CTL117" s="1341"/>
      <c r="CTM117" s="1341"/>
      <c r="CTN117" s="1341"/>
      <c r="CTO117" s="1341"/>
      <c r="CTP117" s="1341"/>
      <c r="CTQ117" s="1341"/>
      <c r="CTR117" s="1341"/>
      <c r="CTS117" s="1341"/>
      <c r="CTT117" s="1341"/>
      <c r="CTU117" s="1341"/>
      <c r="CTV117" s="1341"/>
      <c r="CTW117" s="1341"/>
      <c r="CTX117" s="1341"/>
      <c r="CTY117" s="1341"/>
      <c r="CTZ117" s="1341"/>
      <c r="CUA117" s="1341"/>
      <c r="CUB117" s="1341"/>
      <c r="CUC117" s="1341"/>
      <c r="CUD117" s="1341"/>
      <c r="CUE117" s="1341"/>
      <c r="CUF117" s="1341"/>
      <c r="CUG117" s="1341"/>
      <c r="CUH117" s="1341"/>
      <c r="CUI117" s="1341"/>
      <c r="CUJ117" s="1341"/>
      <c r="CUK117" s="1341"/>
      <c r="CUL117" s="1341"/>
      <c r="CUM117" s="1341"/>
      <c r="CUN117" s="1341"/>
      <c r="CUO117" s="1341"/>
      <c r="CUP117" s="1341"/>
      <c r="CUQ117" s="1341"/>
      <c r="CUR117" s="1341"/>
      <c r="CUS117" s="1341"/>
      <c r="CUT117" s="1341"/>
      <c r="CUU117" s="1341"/>
      <c r="CUV117" s="1341"/>
      <c r="CUW117" s="1341"/>
      <c r="CUX117" s="1341"/>
      <c r="CUY117" s="1341"/>
      <c r="CUZ117" s="1341"/>
      <c r="CVA117" s="1341"/>
      <c r="CVB117" s="1341"/>
      <c r="CVC117" s="1341"/>
      <c r="CVD117" s="1341"/>
      <c r="CVE117" s="1341"/>
      <c r="CVF117" s="1341"/>
      <c r="CVG117" s="1341"/>
      <c r="CVH117" s="1341"/>
      <c r="CVI117" s="1341"/>
      <c r="CVJ117" s="1341"/>
      <c r="CVK117" s="1341"/>
      <c r="CVL117" s="1341"/>
      <c r="CVM117" s="1341"/>
      <c r="CVN117" s="1341"/>
      <c r="CVO117" s="1341"/>
      <c r="CVP117" s="1341"/>
      <c r="CVQ117" s="1341"/>
      <c r="CVR117" s="1341"/>
      <c r="CVS117" s="1341"/>
      <c r="CVT117" s="1341"/>
      <c r="CVU117" s="1341"/>
      <c r="CVV117" s="1341"/>
      <c r="CVW117" s="1341"/>
      <c r="CVX117" s="1341"/>
      <c r="CVY117" s="1341"/>
      <c r="CVZ117" s="1341"/>
      <c r="CWA117" s="1341"/>
      <c r="CWB117" s="1341"/>
      <c r="CWC117" s="1341"/>
      <c r="CWD117" s="1341"/>
      <c r="CWE117" s="1341"/>
      <c r="CWF117" s="1341"/>
      <c r="CWG117" s="1341"/>
      <c r="CWH117" s="1341"/>
      <c r="CWI117" s="1341"/>
      <c r="CWJ117" s="1341"/>
      <c r="CWK117" s="1341"/>
      <c r="CWL117" s="1341"/>
      <c r="CWM117" s="1341"/>
      <c r="CWN117" s="1341"/>
      <c r="CWO117" s="1341"/>
      <c r="CWP117" s="1341"/>
      <c r="CWQ117" s="1341"/>
      <c r="CWR117" s="1341"/>
      <c r="CWS117" s="1341"/>
      <c r="CWT117" s="1341"/>
      <c r="CWU117" s="1341"/>
      <c r="CWV117" s="1341"/>
      <c r="CWW117" s="1341"/>
      <c r="CWX117" s="1341"/>
      <c r="CWY117" s="1341"/>
      <c r="CWZ117" s="1341"/>
      <c r="CXA117" s="1341"/>
      <c r="CXB117" s="1341"/>
      <c r="CXC117" s="1341"/>
      <c r="CXD117" s="1341"/>
      <c r="CXE117" s="1341"/>
      <c r="CXF117" s="1341"/>
      <c r="CXG117" s="1341"/>
      <c r="CXH117" s="1341"/>
      <c r="CXI117" s="1341"/>
      <c r="CXJ117" s="1341"/>
      <c r="CXK117" s="1341"/>
      <c r="CXL117" s="1341"/>
      <c r="CXM117" s="1341"/>
      <c r="CXN117" s="1341"/>
      <c r="CXO117" s="1341"/>
      <c r="CXP117" s="1341"/>
      <c r="CXQ117" s="1341"/>
      <c r="CXR117" s="1341"/>
      <c r="CXS117" s="1341"/>
      <c r="CXT117" s="1341"/>
      <c r="CXU117" s="1341"/>
      <c r="CXV117" s="1341"/>
      <c r="CXW117" s="1341"/>
      <c r="CXX117" s="1341"/>
      <c r="CXY117" s="1341"/>
      <c r="CXZ117" s="1341"/>
      <c r="CYA117" s="1341"/>
      <c r="CYB117" s="1341"/>
      <c r="CYC117" s="1341"/>
      <c r="CYD117" s="1341"/>
      <c r="CYE117" s="1341"/>
      <c r="CYF117" s="1341"/>
      <c r="CYG117" s="1341"/>
      <c r="CYH117" s="1341"/>
      <c r="CYI117" s="1341"/>
      <c r="CYJ117" s="1341"/>
      <c r="CYK117" s="1341"/>
      <c r="CYL117" s="1341"/>
      <c r="CYM117" s="1341"/>
      <c r="CYN117" s="1341"/>
      <c r="CYO117" s="1341"/>
      <c r="CYP117" s="1341"/>
      <c r="CYQ117" s="1341"/>
      <c r="CYR117" s="1341"/>
      <c r="CYS117" s="1341"/>
      <c r="CYT117" s="1341"/>
      <c r="CYU117" s="1341"/>
      <c r="CYV117" s="1341"/>
      <c r="CYW117" s="1341"/>
      <c r="CYX117" s="1341"/>
      <c r="CYY117" s="1341"/>
      <c r="CYZ117" s="1341"/>
      <c r="CZA117" s="1341"/>
      <c r="CZB117" s="1341"/>
      <c r="CZC117" s="1341"/>
      <c r="CZD117" s="1341"/>
      <c r="CZE117" s="1341"/>
      <c r="CZF117" s="1341"/>
      <c r="CZG117" s="1341"/>
      <c r="CZH117" s="1341"/>
      <c r="CZI117" s="1341"/>
      <c r="CZJ117" s="1341"/>
      <c r="CZK117" s="1341"/>
      <c r="CZL117" s="1341"/>
      <c r="CZM117" s="1341"/>
      <c r="CZN117" s="1341"/>
      <c r="CZO117" s="1341"/>
      <c r="CZP117" s="1341"/>
      <c r="CZQ117" s="1341"/>
      <c r="CZR117" s="1341"/>
      <c r="CZS117" s="1341"/>
      <c r="CZT117" s="1341"/>
      <c r="CZU117" s="1341"/>
      <c r="CZV117" s="1341"/>
      <c r="CZW117" s="1341"/>
      <c r="CZX117" s="1341"/>
      <c r="CZY117" s="1341"/>
      <c r="CZZ117" s="1341"/>
      <c r="DAA117" s="1341"/>
      <c r="DAB117" s="1341"/>
      <c r="DAC117" s="1341"/>
      <c r="DAD117" s="1341"/>
      <c r="DAE117" s="1341"/>
      <c r="DAF117" s="1341"/>
      <c r="DAG117" s="1341"/>
      <c r="DAH117" s="1341"/>
      <c r="DAI117" s="1341"/>
      <c r="DAJ117" s="1341"/>
      <c r="DAK117" s="1341"/>
      <c r="DAL117" s="1341"/>
      <c r="DAM117" s="1341"/>
      <c r="DAN117" s="1341"/>
      <c r="DAO117" s="1341"/>
      <c r="DAP117" s="1341"/>
      <c r="DAQ117" s="1341"/>
      <c r="DAR117" s="1341"/>
      <c r="DAS117" s="1341"/>
      <c r="DAT117" s="1341"/>
      <c r="DAU117" s="1341"/>
      <c r="DAV117" s="1341"/>
      <c r="DAW117" s="1341"/>
      <c r="DAX117" s="1341"/>
      <c r="DAY117" s="1341"/>
      <c r="DAZ117" s="1341"/>
      <c r="DBA117" s="1341"/>
      <c r="DBB117" s="1341"/>
      <c r="DBC117" s="1341"/>
      <c r="DBD117" s="1341"/>
      <c r="DBE117" s="1341"/>
      <c r="DBF117" s="1341"/>
      <c r="DBG117" s="1341"/>
      <c r="DBH117" s="1341"/>
      <c r="DBI117" s="1341"/>
      <c r="DBJ117" s="1341"/>
      <c r="DBK117" s="1341"/>
      <c r="DBL117" s="1341"/>
      <c r="DBM117" s="1341"/>
      <c r="DBN117" s="1341"/>
      <c r="DBO117" s="1341"/>
      <c r="DBP117" s="1341"/>
      <c r="DBQ117" s="1341"/>
      <c r="DBR117" s="1341"/>
      <c r="DBS117" s="1341"/>
      <c r="DBT117" s="1341"/>
      <c r="DBU117" s="1341"/>
      <c r="DBV117" s="1341"/>
      <c r="DBW117" s="1341"/>
      <c r="DBX117" s="1341"/>
      <c r="DBY117" s="1341"/>
      <c r="DBZ117" s="1341"/>
      <c r="DCA117" s="1341"/>
      <c r="DCB117" s="1341"/>
      <c r="DCC117" s="1341"/>
      <c r="DCD117" s="1341"/>
      <c r="DCE117" s="1341"/>
      <c r="DCF117" s="1341"/>
      <c r="DCG117" s="1341"/>
      <c r="DCH117" s="1341"/>
      <c r="DCI117" s="1341"/>
      <c r="DCJ117" s="1341"/>
      <c r="DCK117" s="1341"/>
      <c r="DCL117" s="1341"/>
      <c r="DCM117" s="1341"/>
      <c r="DCN117" s="1341"/>
      <c r="DCO117" s="1341"/>
      <c r="DCP117" s="1341"/>
      <c r="DCQ117" s="1341"/>
      <c r="DCR117" s="1341"/>
      <c r="DCS117" s="1341"/>
      <c r="DCT117" s="1341"/>
      <c r="DCU117" s="1341"/>
      <c r="DCV117" s="1341"/>
      <c r="DCW117" s="1341"/>
      <c r="DCX117" s="1341"/>
      <c r="DCY117" s="1341"/>
      <c r="DCZ117" s="1341"/>
      <c r="DDA117" s="1341"/>
      <c r="DDB117" s="1341"/>
      <c r="DDC117" s="1341"/>
      <c r="DDD117" s="1341"/>
      <c r="DDE117" s="1341"/>
      <c r="DDF117" s="1341"/>
      <c r="DDG117" s="1341"/>
      <c r="DDH117" s="1341"/>
      <c r="DDI117" s="1341"/>
      <c r="DDJ117" s="1341"/>
      <c r="DDK117" s="1341"/>
      <c r="DDL117" s="1341"/>
      <c r="DDM117" s="1341"/>
      <c r="DDN117" s="1341"/>
      <c r="DDO117" s="1341"/>
      <c r="DDP117" s="1341"/>
      <c r="DDQ117" s="1341"/>
      <c r="DDR117" s="1341"/>
      <c r="DDS117" s="1341"/>
      <c r="DDT117" s="1341"/>
      <c r="DDU117" s="1341"/>
      <c r="DDV117" s="1341"/>
      <c r="DDW117" s="1341"/>
      <c r="DDX117" s="1341"/>
      <c r="DDY117" s="1341"/>
      <c r="DDZ117" s="1341"/>
      <c r="DEA117" s="1341"/>
      <c r="DEB117" s="1341"/>
      <c r="DEC117" s="1341"/>
      <c r="DED117" s="1341"/>
      <c r="DEE117" s="1341"/>
      <c r="DEF117" s="1341"/>
      <c r="DEG117" s="1341"/>
      <c r="DEH117" s="1341"/>
      <c r="DEI117" s="1341"/>
      <c r="DEJ117" s="1341"/>
      <c r="DEK117" s="1341"/>
      <c r="DEL117" s="1341"/>
      <c r="DEM117" s="1341"/>
      <c r="DEN117" s="1341"/>
      <c r="DEO117" s="1341"/>
      <c r="DEP117" s="1341"/>
      <c r="DEQ117" s="1341"/>
      <c r="DER117" s="1341"/>
      <c r="DES117" s="1341"/>
      <c r="DET117" s="1341"/>
      <c r="DEU117" s="1341"/>
      <c r="DEV117" s="1341"/>
      <c r="DEW117" s="1341"/>
      <c r="DEX117" s="1341"/>
      <c r="DEY117" s="1341"/>
      <c r="DEZ117" s="1341"/>
      <c r="DFA117" s="1341"/>
      <c r="DFB117" s="1341"/>
      <c r="DFC117" s="1341"/>
      <c r="DFD117" s="1341"/>
      <c r="DFE117" s="1341"/>
      <c r="DFF117" s="1341"/>
      <c r="DFG117" s="1341"/>
      <c r="DFH117" s="1341"/>
      <c r="DFI117" s="1341"/>
      <c r="DFJ117" s="1341"/>
      <c r="DFK117" s="1341"/>
      <c r="DFL117" s="1341"/>
      <c r="DFM117" s="1341"/>
      <c r="DFN117" s="1341"/>
      <c r="DFO117" s="1341"/>
      <c r="DFP117" s="1341"/>
      <c r="DFQ117" s="1341"/>
      <c r="DFR117" s="1341"/>
      <c r="DFS117" s="1341"/>
      <c r="DFT117" s="1341"/>
      <c r="DFU117" s="1341"/>
      <c r="DFV117" s="1341"/>
      <c r="DFW117" s="1341"/>
      <c r="DFX117" s="1341"/>
      <c r="DFY117" s="1341"/>
      <c r="DFZ117" s="1341"/>
      <c r="DGA117" s="1341"/>
      <c r="DGB117" s="1341"/>
      <c r="DGC117" s="1341"/>
      <c r="DGD117" s="1341"/>
      <c r="DGE117" s="1341"/>
      <c r="DGF117" s="1341"/>
      <c r="DGG117" s="1341"/>
      <c r="DGH117" s="1341"/>
      <c r="DGI117" s="1341"/>
      <c r="DGJ117" s="1341"/>
      <c r="DGK117" s="1341"/>
      <c r="DGL117" s="1341"/>
      <c r="DGM117" s="1341"/>
      <c r="DGN117" s="1341"/>
      <c r="DGO117" s="1341"/>
      <c r="DGP117" s="1341"/>
      <c r="DGQ117" s="1341"/>
      <c r="DGR117" s="1341"/>
      <c r="DGS117" s="1341"/>
      <c r="DGT117" s="1341"/>
      <c r="DGU117" s="1341"/>
      <c r="DGV117" s="1341"/>
      <c r="DGW117" s="1341"/>
      <c r="DGX117" s="1341"/>
      <c r="DGY117" s="1341"/>
      <c r="DGZ117" s="1341"/>
      <c r="DHA117" s="1341"/>
      <c r="DHB117" s="1341"/>
      <c r="DHC117" s="1341"/>
      <c r="DHD117" s="1341"/>
      <c r="DHE117" s="1341"/>
      <c r="DHF117" s="1341"/>
      <c r="DHG117" s="1341"/>
      <c r="DHH117" s="1341"/>
      <c r="DHI117" s="1341"/>
      <c r="DHJ117" s="1341"/>
      <c r="DHK117" s="1341"/>
      <c r="DHL117" s="1341"/>
      <c r="DHM117" s="1341"/>
      <c r="DHN117" s="1341"/>
      <c r="DHO117" s="1341"/>
      <c r="DHP117" s="1341"/>
      <c r="DHQ117" s="1341"/>
      <c r="DHR117" s="1341"/>
      <c r="DHS117" s="1341"/>
      <c r="DHT117" s="1341"/>
      <c r="DHU117" s="1341"/>
      <c r="DHV117" s="1341"/>
      <c r="DHW117" s="1341"/>
      <c r="DHX117" s="1341"/>
      <c r="DHY117" s="1341"/>
      <c r="DHZ117" s="1341"/>
      <c r="DIA117" s="1341"/>
      <c r="DIB117" s="1341"/>
      <c r="DIC117" s="1341"/>
      <c r="DID117" s="1341"/>
      <c r="DIE117" s="1341"/>
      <c r="DIF117" s="1341"/>
      <c r="DIG117" s="1341"/>
      <c r="DIH117" s="1341"/>
      <c r="DII117" s="1341"/>
      <c r="DIJ117" s="1341"/>
      <c r="DIK117" s="1341"/>
      <c r="DIL117" s="1341"/>
      <c r="DIM117" s="1341"/>
      <c r="DIN117" s="1341"/>
      <c r="DIO117" s="1341"/>
      <c r="DIP117" s="1341"/>
      <c r="DIQ117" s="1341"/>
      <c r="DIR117" s="1341"/>
      <c r="DIS117" s="1341"/>
      <c r="DIT117" s="1341"/>
      <c r="DIU117" s="1341"/>
      <c r="DIV117" s="1341"/>
      <c r="DIW117" s="1341"/>
      <c r="DIX117" s="1341"/>
      <c r="DIY117" s="1341"/>
      <c r="DIZ117" s="1341"/>
      <c r="DJA117" s="1341"/>
      <c r="DJB117" s="1341"/>
      <c r="DJC117" s="1341"/>
      <c r="DJD117" s="1341"/>
      <c r="DJE117" s="1341"/>
      <c r="DJF117" s="1341"/>
      <c r="DJG117" s="1341"/>
      <c r="DJH117" s="1341"/>
      <c r="DJI117" s="1341"/>
      <c r="DJJ117" s="1341"/>
      <c r="DJK117" s="1341"/>
      <c r="DJL117" s="1341"/>
      <c r="DJM117" s="1341"/>
      <c r="DJN117" s="1341"/>
      <c r="DJO117" s="1341"/>
      <c r="DJP117" s="1341"/>
      <c r="DJQ117" s="1341"/>
      <c r="DJR117" s="1341"/>
      <c r="DJS117" s="1341"/>
      <c r="DJT117" s="1341"/>
      <c r="DJU117" s="1341"/>
      <c r="DJV117" s="1341"/>
      <c r="DJW117" s="1341"/>
      <c r="DJX117" s="1341"/>
      <c r="DJY117" s="1341"/>
      <c r="DJZ117" s="1341"/>
      <c r="DKA117" s="1341"/>
      <c r="DKB117" s="1341"/>
      <c r="DKC117" s="1341"/>
      <c r="DKD117" s="1341"/>
      <c r="DKE117" s="1341"/>
      <c r="DKF117" s="1341"/>
      <c r="DKG117" s="1341"/>
      <c r="DKH117" s="1341"/>
      <c r="DKI117" s="1341"/>
      <c r="DKJ117" s="1341"/>
      <c r="DKK117" s="1341"/>
      <c r="DKL117" s="1341"/>
      <c r="DKM117" s="1341"/>
      <c r="DKN117" s="1341"/>
      <c r="DKO117" s="1341"/>
      <c r="DKP117" s="1341"/>
      <c r="DKQ117" s="1341"/>
      <c r="DKR117" s="1341"/>
      <c r="DKS117" s="1341"/>
      <c r="DKT117" s="1341"/>
      <c r="DKU117" s="1341"/>
      <c r="DKV117" s="1341"/>
      <c r="DKW117" s="1341"/>
      <c r="DKX117" s="1341"/>
      <c r="DKY117" s="1341"/>
      <c r="DKZ117" s="1341"/>
      <c r="DLA117" s="1341"/>
      <c r="DLB117" s="1341"/>
      <c r="DLC117" s="1341"/>
      <c r="DLD117" s="1341"/>
      <c r="DLE117" s="1341"/>
      <c r="DLF117" s="1341"/>
      <c r="DLG117" s="1341"/>
      <c r="DLH117" s="1341"/>
      <c r="DLI117" s="1341"/>
      <c r="DLJ117" s="1341"/>
      <c r="DLK117" s="1341"/>
      <c r="DLL117" s="1341"/>
      <c r="DLM117" s="1341"/>
      <c r="DLN117" s="1341"/>
      <c r="DLO117" s="1341"/>
      <c r="DLP117" s="1341"/>
      <c r="DLQ117" s="1341"/>
      <c r="DLR117" s="1341"/>
      <c r="DLS117" s="1341"/>
      <c r="DLT117" s="1341"/>
      <c r="DLU117" s="1341"/>
      <c r="DLV117" s="1341"/>
      <c r="DLW117" s="1341"/>
      <c r="DLX117" s="1341"/>
      <c r="DLY117" s="1341"/>
      <c r="DLZ117" s="1341"/>
      <c r="DMA117" s="1341"/>
      <c r="DMB117" s="1341"/>
      <c r="DMC117" s="1341"/>
      <c r="DMD117" s="1341"/>
      <c r="DME117" s="1341"/>
      <c r="DMF117" s="1341"/>
      <c r="DMG117" s="1341"/>
      <c r="DMH117" s="1341"/>
      <c r="DMI117" s="1341"/>
      <c r="DMJ117" s="1341"/>
      <c r="DMK117" s="1341"/>
      <c r="DML117" s="1341"/>
      <c r="DMM117" s="1341"/>
      <c r="DMN117" s="1341"/>
      <c r="DMO117" s="1341"/>
      <c r="DMP117" s="1341"/>
      <c r="DMQ117" s="1341"/>
      <c r="DMR117" s="1341"/>
      <c r="DMS117" s="1341"/>
      <c r="DMT117" s="1341"/>
      <c r="DMU117" s="1341"/>
      <c r="DMV117" s="1341"/>
      <c r="DMW117" s="1341"/>
      <c r="DMX117" s="1341"/>
      <c r="DMY117" s="1341"/>
      <c r="DMZ117" s="1341"/>
      <c r="DNA117" s="1341"/>
      <c r="DNB117" s="1341"/>
      <c r="DNC117" s="1341"/>
      <c r="DND117" s="1341"/>
      <c r="DNE117" s="1341"/>
      <c r="DNF117" s="1341"/>
      <c r="DNG117" s="1341"/>
      <c r="DNH117" s="1341"/>
      <c r="DNI117" s="1341"/>
      <c r="DNJ117" s="1341"/>
      <c r="DNK117" s="1341"/>
      <c r="DNL117" s="1341"/>
      <c r="DNM117" s="1341"/>
      <c r="DNN117" s="1341"/>
      <c r="DNO117" s="1341"/>
      <c r="DNP117" s="1341"/>
      <c r="DNQ117" s="1341"/>
      <c r="DNR117" s="1341"/>
      <c r="DNS117" s="1341"/>
      <c r="DNT117" s="1341"/>
      <c r="DNU117" s="1341"/>
      <c r="DNV117" s="1341"/>
      <c r="DNW117" s="1341"/>
      <c r="DNX117" s="1341"/>
      <c r="DNY117" s="1341"/>
      <c r="DNZ117" s="1341"/>
      <c r="DOA117" s="1341"/>
      <c r="DOB117" s="1341"/>
      <c r="DOC117" s="1341"/>
      <c r="DOD117" s="1341"/>
      <c r="DOE117" s="1341"/>
      <c r="DOF117" s="1341"/>
      <c r="DOG117" s="1341"/>
      <c r="DOH117" s="1341"/>
      <c r="DOI117" s="1341"/>
      <c r="DOJ117" s="1341"/>
      <c r="DOK117" s="1341"/>
      <c r="DOL117" s="1341"/>
      <c r="DOM117" s="1341"/>
      <c r="DON117" s="1341"/>
      <c r="DOO117" s="1341"/>
      <c r="DOP117" s="1341"/>
      <c r="DOQ117" s="1341"/>
      <c r="DOR117" s="1341"/>
      <c r="DOS117" s="1341"/>
      <c r="DOT117" s="1341"/>
      <c r="DOU117" s="1341"/>
      <c r="DOV117" s="1341"/>
      <c r="DOW117" s="1341"/>
      <c r="DOX117" s="1341"/>
      <c r="DOY117" s="1341"/>
      <c r="DOZ117" s="1341"/>
      <c r="DPA117" s="1341"/>
      <c r="DPB117" s="1341"/>
      <c r="DPC117" s="1341"/>
      <c r="DPD117" s="1341"/>
      <c r="DPE117" s="1341"/>
      <c r="DPF117" s="1341"/>
      <c r="DPG117" s="1341"/>
      <c r="DPH117" s="1341"/>
      <c r="DPI117" s="1341"/>
      <c r="DPJ117" s="1341"/>
      <c r="DPK117" s="1341"/>
      <c r="DPL117" s="1341"/>
      <c r="DPM117" s="1341"/>
      <c r="DPN117" s="1341"/>
      <c r="DPO117" s="1341"/>
      <c r="DPP117" s="1341"/>
      <c r="DPQ117" s="1341"/>
      <c r="DPR117" s="1341"/>
      <c r="DPS117" s="1341"/>
      <c r="DPT117" s="1341"/>
      <c r="DPU117" s="1341"/>
      <c r="DPV117" s="1341"/>
      <c r="DPW117" s="1341"/>
      <c r="DPX117" s="1341"/>
      <c r="DPY117" s="1341"/>
      <c r="DPZ117" s="1341"/>
      <c r="DQA117" s="1341"/>
      <c r="DQB117" s="1341"/>
      <c r="DQC117" s="1341"/>
      <c r="DQD117" s="1341"/>
      <c r="DQE117" s="1341"/>
      <c r="DQF117" s="1341"/>
      <c r="DQG117" s="1341"/>
      <c r="DQH117" s="1341"/>
      <c r="DQI117" s="1341"/>
      <c r="DQJ117" s="1341"/>
      <c r="DQK117" s="1341"/>
      <c r="DQL117" s="1341"/>
      <c r="DQM117" s="1341"/>
      <c r="DQN117" s="1341"/>
      <c r="DQO117" s="1341"/>
      <c r="DQP117" s="1341"/>
      <c r="DQQ117" s="1341"/>
      <c r="DQR117" s="1341"/>
      <c r="DQS117" s="1341"/>
      <c r="DQT117" s="1341"/>
      <c r="DQU117" s="1341"/>
      <c r="DQV117" s="1341"/>
      <c r="DQW117" s="1341"/>
      <c r="DQX117" s="1341"/>
      <c r="DQY117" s="1341"/>
      <c r="DQZ117" s="1341"/>
      <c r="DRA117" s="1341"/>
      <c r="DRB117" s="1341"/>
      <c r="DRC117" s="1341"/>
      <c r="DRD117" s="1341"/>
      <c r="DRE117" s="1341"/>
      <c r="DRF117" s="1341"/>
      <c r="DRG117" s="1341"/>
      <c r="DRH117" s="1341"/>
      <c r="DRI117" s="1341"/>
      <c r="DRJ117" s="1341"/>
      <c r="DRK117" s="1341"/>
      <c r="DRL117" s="1341"/>
      <c r="DRM117" s="1341"/>
      <c r="DRN117" s="1341"/>
      <c r="DRO117" s="1341"/>
      <c r="DRP117" s="1341"/>
      <c r="DRQ117" s="1341"/>
      <c r="DRR117" s="1341"/>
      <c r="DRS117" s="1341"/>
      <c r="DRT117" s="1341"/>
      <c r="DRU117" s="1341"/>
      <c r="DRV117" s="1341"/>
      <c r="DRW117" s="1341"/>
      <c r="DRX117" s="1341"/>
      <c r="DRY117" s="1341"/>
      <c r="DRZ117" s="1341"/>
      <c r="DSA117" s="1341"/>
      <c r="DSB117" s="1341"/>
      <c r="DSC117" s="1341"/>
      <c r="DSD117" s="1341"/>
      <c r="DSE117" s="1341"/>
      <c r="DSF117" s="1341"/>
      <c r="DSG117" s="1341"/>
      <c r="DSH117" s="1341"/>
      <c r="DSI117" s="1341"/>
      <c r="DSJ117" s="1341"/>
      <c r="DSK117" s="1341"/>
      <c r="DSL117" s="1341"/>
      <c r="DSM117" s="1341"/>
      <c r="DSN117" s="1341"/>
      <c r="DSO117" s="1341"/>
      <c r="DSP117" s="1341"/>
      <c r="DSQ117" s="1341"/>
      <c r="DSR117" s="1341"/>
      <c r="DSS117" s="1341"/>
      <c r="DST117" s="1341"/>
      <c r="DSU117" s="1341"/>
      <c r="DSV117" s="1341"/>
      <c r="DSW117" s="1341"/>
      <c r="DSX117" s="1341"/>
      <c r="DSY117" s="1341"/>
      <c r="DSZ117" s="1341"/>
      <c r="DTA117" s="1341"/>
      <c r="DTB117" s="1341"/>
      <c r="DTC117" s="1341"/>
      <c r="DTD117" s="1341"/>
      <c r="DTE117" s="1341"/>
      <c r="DTF117" s="1341"/>
      <c r="DTG117" s="1341"/>
      <c r="DTH117" s="1341"/>
      <c r="DTI117" s="1341"/>
      <c r="DTJ117" s="1341"/>
      <c r="DTK117" s="1341"/>
      <c r="DTL117" s="1341"/>
      <c r="DTM117" s="1341"/>
      <c r="DTN117" s="1341"/>
      <c r="DTO117" s="1341"/>
      <c r="DTP117" s="1341"/>
      <c r="DTQ117" s="1341"/>
      <c r="DTR117" s="1341"/>
      <c r="DTS117" s="1341"/>
      <c r="DTT117" s="1341"/>
      <c r="DTU117" s="1341"/>
      <c r="DTV117" s="1341"/>
      <c r="DTW117" s="1341"/>
      <c r="DTX117" s="1341"/>
      <c r="DTY117" s="1341"/>
      <c r="DTZ117" s="1341"/>
      <c r="DUA117" s="1341"/>
      <c r="DUB117" s="1341"/>
      <c r="DUC117" s="1341"/>
      <c r="DUD117" s="1341"/>
      <c r="DUE117" s="1341"/>
      <c r="DUF117" s="1341"/>
      <c r="DUG117" s="1341"/>
      <c r="DUH117" s="1341"/>
      <c r="DUI117" s="1341"/>
      <c r="DUJ117" s="1341"/>
      <c r="DUK117" s="1341"/>
      <c r="DUL117" s="1341"/>
      <c r="DUM117" s="1341"/>
      <c r="DUN117" s="1341"/>
      <c r="DUO117" s="1341"/>
      <c r="DUP117" s="1341"/>
      <c r="DUQ117" s="1341"/>
      <c r="DUR117" s="1341"/>
      <c r="DUS117" s="1341"/>
      <c r="DUT117" s="1341"/>
      <c r="DUU117" s="1341"/>
      <c r="DUV117" s="1341"/>
      <c r="DUW117" s="1341"/>
      <c r="DUX117" s="1341"/>
      <c r="DUY117" s="1341"/>
      <c r="DUZ117" s="1341"/>
      <c r="DVA117" s="1341"/>
      <c r="DVB117" s="1341"/>
      <c r="DVC117" s="1341"/>
      <c r="DVD117" s="1341"/>
      <c r="DVE117" s="1341"/>
      <c r="DVF117" s="1341"/>
      <c r="DVG117" s="1341"/>
      <c r="DVH117" s="1341"/>
      <c r="DVI117" s="1341"/>
      <c r="DVJ117" s="1341"/>
      <c r="DVK117" s="1341"/>
      <c r="DVL117" s="1341"/>
      <c r="DVM117" s="1341"/>
      <c r="DVN117" s="1341"/>
      <c r="DVO117" s="1341"/>
      <c r="DVP117" s="1341"/>
      <c r="DVQ117" s="1341"/>
      <c r="DVR117" s="1341"/>
      <c r="DVS117" s="1341"/>
      <c r="DVT117" s="1341"/>
      <c r="DVU117" s="1341"/>
      <c r="DVV117" s="1341"/>
      <c r="DVW117" s="1341"/>
      <c r="DVX117" s="1341"/>
      <c r="DVY117" s="1341"/>
      <c r="DVZ117" s="1341"/>
      <c r="DWA117" s="1341"/>
      <c r="DWB117" s="1341"/>
      <c r="DWC117" s="1341"/>
      <c r="DWD117" s="1341"/>
      <c r="DWE117" s="1341"/>
      <c r="DWF117" s="1341"/>
      <c r="DWG117" s="1341"/>
      <c r="DWH117" s="1341"/>
      <c r="DWI117" s="1341"/>
      <c r="DWJ117" s="1341"/>
      <c r="DWK117" s="1341"/>
      <c r="DWL117" s="1341"/>
      <c r="DWM117" s="1341"/>
      <c r="DWN117" s="1341"/>
      <c r="DWO117" s="1341"/>
      <c r="DWP117" s="1341"/>
      <c r="DWQ117" s="1341"/>
      <c r="DWR117" s="1341"/>
      <c r="DWS117" s="1341"/>
      <c r="DWT117" s="1341"/>
      <c r="DWU117" s="1341"/>
      <c r="DWV117" s="1341"/>
      <c r="DWW117" s="1341"/>
      <c r="DWX117" s="1341"/>
      <c r="DWY117" s="1341"/>
      <c r="DWZ117" s="1341"/>
      <c r="DXA117" s="1341"/>
      <c r="DXB117" s="1341"/>
      <c r="DXC117" s="1341"/>
      <c r="DXD117" s="1341"/>
      <c r="DXE117" s="1341"/>
      <c r="DXF117" s="1341"/>
      <c r="DXG117" s="1341"/>
      <c r="DXH117" s="1341"/>
      <c r="DXI117" s="1341"/>
      <c r="DXJ117" s="1341"/>
      <c r="DXK117" s="1341"/>
      <c r="DXL117" s="1341"/>
      <c r="DXM117" s="1341"/>
      <c r="DXN117" s="1341"/>
      <c r="DXO117" s="1341"/>
      <c r="DXP117" s="1341"/>
      <c r="DXQ117" s="1341"/>
      <c r="DXR117" s="1341"/>
      <c r="DXS117" s="1341"/>
      <c r="DXT117" s="1341"/>
      <c r="DXU117" s="1341"/>
      <c r="DXV117" s="1341"/>
      <c r="DXW117" s="1341"/>
      <c r="DXX117" s="1341"/>
      <c r="DXY117" s="1341"/>
      <c r="DXZ117" s="1341"/>
      <c r="DYA117" s="1341"/>
      <c r="DYB117" s="1341"/>
      <c r="DYC117" s="1341"/>
      <c r="DYD117" s="1341"/>
      <c r="DYE117" s="1341"/>
      <c r="DYF117" s="1341"/>
      <c r="DYG117" s="1341"/>
      <c r="DYH117" s="1341"/>
      <c r="DYI117" s="1341"/>
      <c r="DYJ117" s="1341"/>
      <c r="DYK117" s="1341"/>
      <c r="DYL117" s="1341"/>
      <c r="DYM117" s="1341"/>
      <c r="DYN117" s="1341"/>
      <c r="DYO117" s="1341"/>
      <c r="DYP117" s="1341"/>
      <c r="DYQ117" s="1341"/>
      <c r="DYR117" s="1341"/>
      <c r="DYS117" s="1341"/>
      <c r="DYT117" s="1341"/>
      <c r="DYU117" s="1341"/>
      <c r="DYV117" s="1341"/>
      <c r="DYW117" s="1341"/>
      <c r="DYX117" s="1341"/>
      <c r="DYY117" s="1341"/>
      <c r="DYZ117" s="1341"/>
      <c r="DZA117" s="1341"/>
      <c r="DZB117" s="1341"/>
      <c r="DZC117" s="1341"/>
      <c r="DZD117" s="1341"/>
      <c r="DZE117" s="1341"/>
      <c r="DZF117" s="1341"/>
      <c r="DZG117" s="1341"/>
      <c r="DZH117" s="1341"/>
      <c r="DZI117" s="1341"/>
      <c r="DZJ117" s="1341"/>
      <c r="DZK117" s="1341"/>
      <c r="DZL117" s="1341"/>
      <c r="DZM117" s="1341"/>
      <c r="DZN117" s="1341"/>
      <c r="DZO117" s="1341"/>
      <c r="DZP117" s="1341"/>
      <c r="DZQ117" s="1341"/>
      <c r="DZR117" s="1341"/>
      <c r="DZS117" s="1341"/>
      <c r="DZT117" s="1341"/>
      <c r="DZU117" s="1341"/>
      <c r="DZV117" s="1341"/>
      <c r="DZW117" s="1341"/>
      <c r="DZX117" s="1341"/>
      <c r="DZY117" s="1341"/>
      <c r="DZZ117" s="1341"/>
      <c r="EAA117" s="1341"/>
      <c r="EAB117" s="1341"/>
      <c r="EAC117" s="1341"/>
      <c r="EAD117" s="1341"/>
      <c r="EAE117" s="1341"/>
      <c r="EAF117" s="1341"/>
      <c r="EAG117" s="1341"/>
      <c r="EAH117" s="1341"/>
      <c r="EAI117" s="1341"/>
      <c r="EAJ117" s="1341"/>
      <c r="EAK117" s="1341"/>
      <c r="EAL117" s="1341"/>
      <c r="EAM117" s="1341"/>
      <c r="EAN117" s="1341"/>
      <c r="EAO117" s="1341"/>
      <c r="EAP117" s="1341"/>
      <c r="EAQ117" s="1341"/>
      <c r="EAR117" s="1341"/>
      <c r="EAS117" s="1341"/>
      <c r="EAT117" s="1341"/>
      <c r="EAU117" s="1341"/>
      <c r="EAV117" s="1341"/>
      <c r="EAW117" s="1341"/>
      <c r="EAX117" s="1341"/>
      <c r="EAY117" s="1341"/>
      <c r="EAZ117" s="1341"/>
      <c r="EBA117" s="1341"/>
      <c r="EBB117" s="1341"/>
      <c r="EBC117" s="1341"/>
      <c r="EBD117" s="1341"/>
      <c r="EBE117" s="1341"/>
      <c r="EBF117" s="1341"/>
      <c r="EBG117" s="1341"/>
      <c r="EBH117" s="1341"/>
      <c r="EBI117" s="1341"/>
      <c r="EBJ117" s="1341"/>
      <c r="EBK117" s="1341"/>
      <c r="EBL117" s="1341"/>
      <c r="EBM117" s="1341"/>
      <c r="EBN117" s="1341"/>
      <c r="EBO117" s="1341"/>
      <c r="EBP117" s="1341"/>
      <c r="EBQ117" s="1341"/>
      <c r="EBR117" s="1341"/>
      <c r="EBS117" s="1341"/>
      <c r="EBT117" s="1341"/>
      <c r="EBU117" s="1341"/>
      <c r="EBV117" s="1341"/>
      <c r="EBW117" s="1341"/>
      <c r="EBX117" s="1341"/>
      <c r="EBY117" s="1341"/>
      <c r="EBZ117" s="1341"/>
      <c r="ECA117" s="1341"/>
      <c r="ECB117" s="1341"/>
      <c r="ECC117" s="1341"/>
      <c r="ECD117" s="1341"/>
      <c r="ECE117" s="1341"/>
      <c r="ECF117" s="1341"/>
      <c r="ECG117" s="1341"/>
      <c r="ECH117" s="1341"/>
      <c r="ECI117" s="1341"/>
      <c r="ECJ117" s="1341"/>
      <c r="ECK117" s="1341"/>
      <c r="ECL117" s="1341"/>
      <c r="ECM117" s="1341"/>
      <c r="ECN117" s="1341"/>
      <c r="ECO117" s="1341"/>
      <c r="ECP117" s="1341"/>
      <c r="ECQ117" s="1341"/>
      <c r="ECR117" s="1341"/>
      <c r="ECS117" s="1341"/>
      <c r="ECT117" s="1341"/>
      <c r="ECU117" s="1341"/>
      <c r="ECV117" s="1341"/>
      <c r="ECW117" s="1341"/>
      <c r="ECX117" s="1341"/>
      <c r="ECY117" s="1341"/>
      <c r="ECZ117" s="1341"/>
      <c r="EDA117" s="1341"/>
      <c r="EDB117" s="1341"/>
      <c r="EDC117" s="1341"/>
      <c r="EDD117" s="1341"/>
      <c r="EDE117" s="1341"/>
      <c r="EDF117" s="1341"/>
      <c r="EDG117" s="1341"/>
      <c r="EDH117" s="1341"/>
      <c r="EDI117" s="1341"/>
      <c r="EDJ117" s="1341"/>
      <c r="EDK117" s="1341"/>
      <c r="EDL117" s="1341"/>
      <c r="EDM117" s="1341"/>
      <c r="EDN117" s="1341"/>
      <c r="EDO117" s="1341"/>
      <c r="EDP117" s="1341"/>
      <c r="EDQ117" s="1341"/>
      <c r="EDR117" s="1341"/>
      <c r="EDS117" s="1341"/>
      <c r="EDT117" s="1341"/>
      <c r="EDU117" s="1341"/>
      <c r="EDV117" s="1341"/>
      <c r="EDW117" s="1341"/>
      <c r="EDX117" s="1341"/>
      <c r="EDY117" s="1341"/>
      <c r="EDZ117" s="1341"/>
      <c r="EEA117" s="1341"/>
      <c r="EEB117" s="1341"/>
      <c r="EEC117" s="1341"/>
      <c r="EED117" s="1341"/>
      <c r="EEE117" s="1341"/>
      <c r="EEF117" s="1341"/>
      <c r="EEG117" s="1341"/>
      <c r="EEH117" s="1341"/>
      <c r="EEI117" s="1341"/>
      <c r="EEJ117" s="1341"/>
      <c r="EEK117" s="1341"/>
      <c r="EEL117" s="1341"/>
      <c r="EEM117" s="1341"/>
      <c r="EEN117" s="1341"/>
      <c r="EEO117" s="1341"/>
      <c r="EEP117" s="1341"/>
      <c r="EEQ117" s="1341"/>
      <c r="EER117" s="1341"/>
      <c r="EES117" s="1341"/>
      <c r="EET117" s="1341"/>
      <c r="EEU117" s="1341"/>
      <c r="EEV117" s="1341"/>
      <c r="EEW117" s="1341"/>
      <c r="EEX117" s="1341"/>
      <c r="EEY117" s="1341"/>
      <c r="EEZ117" s="1341"/>
      <c r="EFA117" s="1341"/>
      <c r="EFB117" s="1341"/>
      <c r="EFC117" s="1341"/>
      <c r="EFD117" s="1341"/>
      <c r="EFE117" s="1341"/>
      <c r="EFF117" s="1341"/>
      <c r="EFG117" s="1341"/>
      <c r="EFH117" s="1341"/>
      <c r="EFI117" s="1341"/>
      <c r="EFJ117" s="1341"/>
      <c r="EFK117" s="1341"/>
      <c r="EFL117" s="1341"/>
      <c r="EFM117" s="1341"/>
      <c r="EFN117" s="1341"/>
      <c r="EFO117" s="1341"/>
      <c r="EFP117" s="1341"/>
      <c r="EFQ117" s="1341"/>
      <c r="EFR117" s="1341"/>
      <c r="EFS117" s="1341"/>
      <c r="EFT117" s="1341"/>
      <c r="EFU117" s="1341"/>
      <c r="EFV117" s="1341"/>
      <c r="EFW117" s="1341"/>
      <c r="EFX117" s="1341"/>
      <c r="EFY117" s="1341"/>
      <c r="EFZ117" s="1341"/>
      <c r="EGA117" s="1341"/>
      <c r="EGB117" s="1341"/>
      <c r="EGC117" s="1341"/>
      <c r="EGD117" s="1341"/>
      <c r="EGE117" s="1341"/>
      <c r="EGF117" s="1341"/>
      <c r="EGG117" s="1341"/>
      <c r="EGH117" s="1341"/>
      <c r="EGI117" s="1341"/>
      <c r="EGJ117" s="1341"/>
      <c r="EGK117" s="1341"/>
      <c r="EGL117" s="1341"/>
      <c r="EGM117" s="1341"/>
      <c r="EGN117" s="1341"/>
      <c r="EGO117" s="1341"/>
      <c r="EGP117" s="1341"/>
      <c r="EGQ117" s="1341"/>
      <c r="EGR117" s="1341"/>
      <c r="EGS117" s="1341"/>
      <c r="EGT117" s="1341"/>
      <c r="EGU117" s="1341"/>
      <c r="EGV117" s="1341"/>
      <c r="EGW117" s="1341"/>
      <c r="EGX117" s="1341"/>
      <c r="EGY117" s="1341"/>
      <c r="EGZ117" s="1341"/>
      <c r="EHA117" s="1341"/>
      <c r="EHB117" s="1341"/>
      <c r="EHC117" s="1341"/>
      <c r="EHD117" s="1341"/>
      <c r="EHE117" s="1341"/>
      <c r="EHF117" s="1341"/>
      <c r="EHG117" s="1341"/>
      <c r="EHH117" s="1341"/>
      <c r="EHI117" s="1341"/>
      <c r="EHJ117" s="1341"/>
      <c r="EHK117" s="1341"/>
      <c r="EHL117" s="1341"/>
      <c r="EHM117" s="1341"/>
      <c r="EHN117" s="1341"/>
      <c r="EHO117" s="1341"/>
      <c r="EHP117" s="1341"/>
      <c r="EHQ117" s="1341"/>
      <c r="EHR117" s="1341"/>
      <c r="EHS117" s="1341"/>
      <c r="EHT117" s="1341"/>
      <c r="EHU117" s="1341"/>
      <c r="EHV117" s="1341"/>
      <c r="EHW117" s="1341"/>
      <c r="EHX117" s="1341"/>
      <c r="EHY117" s="1341"/>
      <c r="EHZ117" s="1341"/>
      <c r="EIA117" s="1341"/>
      <c r="EIB117" s="1341"/>
      <c r="EIC117" s="1341"/>
      <c r="EID117" s="1341"/>
      <c r="EIE117" s="1341"/>
      <c r="EIF117" s="1341"/>
      <c r="EIG117" s="1341"/>
      <c r="EIH117" s="1341"/>
      <c r="EII117" s="1341"/>
      <c r="EIJ117" s="1341"/>
      <c r="EIK117" s="1341"/>
      <c r="EIL117" s="1341"/>
      <c r="EIM117" s="1341"/>
      <c r="EIN117" s="1341"/>
      <c r="EIO117" s="1341"/>
      <c r="EIP117" s="1341"/>
      <c r="EIQ117" s="1341"/>
      <c r="EIR117" s="1341"/>
      <c r="EIS117" s="1341"/>
      <c r="EIT117" s="1341"/>
      <c r="EIU117" s="1341"/>
      <c r="EIV117" s="1341"/>
      <c r="EIW117" s="1341"/>
      <c r="EIX117" s="1341"/>
      <c r="EIY117" s="1341"/>
      <c r="EIZ117" s="1341"/>
      <c r="EJA117" s="1341"/>
      <c r="EJB117" s="1341"/>
      <c r="EJC117" s="1341"/>
      <c r="EJD117" s="1341"/>
      <c r="EJE117" s="1341"/>
      <c r="EJF117" s="1341"/>
      <c r="EJG117" s="1341"/>
      <c r="EJH117" s="1341"/>
      <c r="EJI117" s="1341"/>
      <c r="EJJ117" s="1341"/>
      <c r="EJK117" s="1341"/>
      <c r="EJL117" s="1341"/>
      <c r="EJM117" s="1341"/>
      <c r="EJN117" s="1341"/>
      <c r="EJO117" s="1341"/>
      <c r="EJP117" s="1341"/>
      <c r="EJQ117" s="1341"/>
      <c r="EJR117" s="1341"/>
      <c r="EJS117" s="1341"/>
      <c r="EJT117" s="1341"/>
      <c r="EJU117" s="1341"/>
      <c r="EJV117" s="1341"/>
      <c r="EJW117" s="1341"/>
      <c r="EJX117" s="1341"/>
      <c r="EJY117" s="1341"/>
      <c r="EJZ117" s="1341"/>
      <c r="EKA117" s="1341"/>
      <c r="EKB117" s="1341"/>
      <c r="EKC117" s="1341"/>
      <c r="EKD117" s="1341"/>
      <c r="EKE117" s="1341"/>
      <c r="EKF117" s="1341"/>
      <c r="EKG117" s="1341"/>
      <c r="EKH117" s="1341"/>
      <c r="EKI117" s="1341"/>
      <c r="EKJ117" s="1341"/>
      <c r="EKK117" s="1341"/>
      <c r="EKL117" s="1341"/>
      <c r="EKM117" s="1341"/>
      <c r="EKN117" s="1341"/>
      <c r="EKO117" s="1341"/>
      <c r="EKP117" s="1341"/>
      <c r="EKQ117" s="1341"/>
      <c r="EKR117" s="1341"/>
      <c r="EKS117" s="1341"/>
      <c r="EKT117" s="1341"/>
      <c r="EKU117" s="1341"/>
      <c r="EKV117" s="1341"/>
      <c r="EKW117" s="1341"/>
      <c r="EKX117" s="1341"/>
      <c r="EKY117" s="1341"/>
      <c r="EKZ117" s="1341"/>
      <c r="ELA117" s="1341"/>
      <c r="ELB117" s="1341"/>
      <c r="ELC117" s="1341"/>
      <c r="ELD117" s="1341"/>
      <c r="ELE117" s="1341"/>
      <c r="ELF117" s="1341"/>
      <c r="ELG117" s="1341"/>
      <c r="ELH117" s="1341"/>
      <c r="ELI117" s="1341"/>
      <c r="ELJ117" s="1341"/>
      <c r="ELK117" s="1341"/>
      <c r="ELL117" s="1341"/>
      <c r="ELM117" s="1341"/>
      <c r="ELN117" s="1341"/>
      <c r="ELO117" s="1341"/>
      <c r="ELP117" s="1341"/>
      <c r="ELQ117" s="1341"/>
      <c r="ELR117" s="1341"/>
      <c r="ELS117" s="1341"/>
      <c r="ELT117" s="1341"/>
      <c r="ELU117" s="1341"/>
      <c r="ELV117" s="1341"/>
      <c r="ELW117" s="1341"/>
      <c r="ELX117" s="1341"/>
      <c r="ELY117" s="1341"/>
      <c r="ELZ117" s="1341"/>
      <c r="EMA117" s="1341"/>
      <c r="EMB117" s="1341"/>
      <c r="EMC117" s="1341"/>
      <c r="EMD117" s="1341"/>
      <c r="EME117" s="1341"/>
      <c r="EMF117" s="1341"/>
      <c r="EMG117" s="1341"/>
      <c r="EMH117" s="1341"/>
      <c r="EMI117" s="1341"/>
      <c r="EMJ117" s="1341"/>
      <c r="EMK117" s="1341"/>
      <c r="EML117" s="1341"/>
      <c r="EMM117" s="1341"/>
      <c r="EMN117" s="1341"/>
      <c r="EMO117" s="1341"/>
      <c r="EMP117" s="1341"/>
      <c r="EMQ117" s="1341"/>
      <c r="EMR117" s="1341"/>
      <c r="EMS117" s="1341"/>
      <c r="EMT117" s="1341"/>
      <c r="EMU117" s="1341"/>
      <c r="EMV117" s="1341"/>
      <c r="EMW117" s="1341"/>
      <c r="EMX117" s="1341"/>
      <c r="EMY117" s="1341"/>
      <c r="EMZ117" s="1341"/>
      <c r="ENA117" s="1341"/>
      <c r="ENB117" s="1341"/>
      <c r="ENC117" s="1341"/>
      <c r="END117" s="1341"/>
      <c r="ENE117" s="1341"/>
      <c r="ENF117" s="1341"/>
      <c r="ENG117" s="1341"/>
      <c r="ENH117" s="1341"/>
      <c r="ENI117" s="1341"/>
      <c r="ENJ117" s="1341"/>
      <c r="ENK117" s="1341"/>
      <c r="ENL117" s="1341"/>
      <c r="ENM117" s="1341"/>
      <c r="ENN117" s="1341"/>
      <c r="ENO117" s="1341"/>
      <c r="ENP117" s="1341"/>
      <c r="ENQ117" s="1341"/>
      <c r="ENR117" s="1341"/>
      <c r="ENS117" s="1341"/>
      <c r="ENT117" s="1341"/>
      <c r="ENU117" s="1341"/>
      <c r="ENV117" s="1341"/>
      <c r="ENW117" s="1341"/>
      <c r="ENX117" s="1341"/>
      <c r="ENY117" s="1341"/>
      <c r="ENZ117" s="1341"/>
      <c r="EOA117" s="1341"/>
      <c r="EOB117" s="1341"/>
      <c r="EOC117" s="1341"/>
      <c r="EOD117" s="1341"/>
      <c r="EOE117" s="1341"/>
      <c r="EOF117" s="1341"/>
      <c r="EOG117" s="1341"/>
      <c r="EOH117" s="1341"/>
      <c r="EOI117" s="1341"/>
      <c r="EOJ117" s="1341"/>
      <c r="EOK117" s="1341"/>
      <c r="EOL117" s="1341"/>
      <c r="EOM117" s="1341"/>
      <c r="EON117" s="1341"/>
      <c r="EOO117" s="1341"/>
      <c r="EOP117" s="1341"/>
      <c r="EOQ117" s="1341"/>
      <c r="EOR117" s="1341"/>
      <c r="EOS117" s="1341"/>
      <c r="EOT117" s="1341"/>
      <c r="EOU117" s="1341"/>
      <c r="EOV117" s="1341"/>
      <c r="EOW117" s="1341"/>
      <c r="EOX117" s="1341"/>
      <c r="EOY117" s="1341"/>
      <c r="EOZ117" s="1341"/>
      <c r="EPA117" s="1341"/>
      <c r="EPB117" s="1341"/>
      <c r="EPC117" s="1341"/>
      <c r="EPD117" s="1341"/>
      <c r="EPE117" s="1341"/>
      <c r="EPF117" s="1341"/>
      <c r="EPG117" s="1341"/>
      <c r="EPH117" s="1341"/>
      <c r="EPI117" s="1341"/>
      <c r="EPJ117" s="1341"/>
      <c r="EPK117" s="1341"/>
      <c r="EPL117" s="1341"/>
      <c r="EPM117" s="1341"/>
      <c r="EPN117" s="1341"/>
      <c r="EPO117" s="1341"/>
      <c r="EPP117" s="1341"/>
      <c r="EPQ117" s="1341"/>
      <c r="EPR117" s="1341"/>
      <c r="EPS117" s="1341"/>
      <c r="EPT117" s="1341"/>
      <c r="EPU117" s="1341"/>
      <c r="EPV117" s="1341"/>
      <c r="EPW117" s="1341"/>
      <c r="EPX117" s="1341"/>
      <c r="EPY117" s="1341"/>
      <c r="EPZ117" s="1341"/>
      <c r="EQA117" s="1341"/>
      <c r="EQB117" s="1341"/>
      <c r="EQC117" s="1341"/>
      <c r="EQD117" s="1341"/>
      <c r="EQE117" s="1341"/>
      <c r="EQF117" s="1341"/>
      <c r="EQG117" s="1341"/>
      <c r="EQH117" s="1341"/>
      <c r="EQI117" s="1341"/>
      <c r="EQJ117" s="1341"/>
      <c r="EQK117" s="1341"/>
      <c r="EQL117" s="1341"/>
      <c r="EQM117" s="1341"/>
      <c r="EQN117" s="1341"/>
      <c r="EQO117" s="1341"/>
      <c r="EQP117" s="1341"/>
      <c r="EQQ117" s="1341"/>
      <c r="EQR117" s="1341"/>
      <c r="EQS117" s="1341"/>
      <c r="EQT117" s="1341"/>
      <c r="EQU117" s="1341"/>
      <c r="EQV117" s="1341"/>
      <c r="EQW117" s="1341"/>
      <c r="EQX117" s="1341"/>
      <c r="EQY117" s="1341"/>
      <c r="EQZ117" s="1341"/>
      <c r="ERA117" s="1341"/>
      <c r="ERB117" s="1341"/>
      <c r="ERC117" s="1341"/>
      <c r="ERD117" s="1341"/>
      <c r="ERE117" s="1341"/>
      <c r="ERF117" s="1341"/>
      <c r="ERG117" s="1341"/>
      <c r="ERH117" s="1341"/>
      <c r="ERI117" s="1341"/>
      <c r="ERJ117" s="1341"/>
      <c r="ERK117" s="1341"/>
      <c r="ERL117" s="1341"/>
      <c r="ERM117" s="1341"/>
      <c r="ERN117" s="1341"/>
      <c r="ERO117" s="1341"/>
      <c r="ERP117" s="1341"/>
      <c r="ERQ117" s="1341"/>
      <c r="ERR117" s="1341"/>
      <c r="ERS117" s="1341"/>
      <c r="ERT117" s="1341"/>
      <c r="ERU117" s="1341"/>
      <c r="ERV117" s="1341"/>
      <c r="ERW117" s="1341"/>
      <c r="ERX117" s="1341"/>
      <c r="ERY117" s="1341"/>
      <c r="ERZ117" s="1341"/>
      <c r="ESA117" s="1341"/>
      <c r="ESB117" s="1341"/>
      <c r="ESC117" s="1341"/>
      <c r="ESD117" s="1341"/>
      <c r="ESE117" s="1341"/>
      <c r="ESF117" s="1341"/>
      <c r="ESG117" s="1341"/>
      <c r="ESH117" s="1341"/>
      <c r="ESI117" s="1341"/>
      <c r="ESJ117" s="1341"/>
      <c r="ESK117" s="1341"/>
      <c r="ESL117" s="1341"/>
      <c r="ESM117" s="1341"/>
      <c r="ESN117" s="1341"/>
      <c r="ESO117" s="1341"/>
      <c r="ESP117" s="1341"/>
      <c r="ESQ117" s="1341"/>
      <c r="ESR117" s="1341"/>
      <c r="ESS117" s="1341"/>
      <c r="EST117" s="1341"/>
      <c r="ESU117" s="1341"/>
      <c r="ESV117" s="1341"/>
      <c r="ESW117" s="1341"/>
      <c r="ESX117" s="1341"/>
      <c r="ESY117" s="1341"/>
      <c r="ESZ117" s="1341"/>
      <c r="ETA117" s="1341"/>
      <c r="ETB117" s="1341"/>
      <c r="ETC117" s="1341"/>
      <c r="ETD117" s="1341"/>
      <c r="ETE117" s="1341"/>
      <c r="ETF117" s="1341"/>
      <c r="ETG117" s="1341"/>
      <c r="ETH117" s="1341"/>
      <c r="ETI117" s="1341"/>
      <c r="ETJ117" s="1341"/>
      <c r="ETK117" s="1341"/>
      <c r="ETL117" s="1341"/>
      <c r="ETM117" s="1341"/>
      <c r="ETN117" s="1341"/>
      <c r="ETO117" s="1341"/>
      <c r="ETP117" s="1341"/>
      <c r="ETQ117" s="1341"/>
      <c r="ETR117" s="1341"/>
      <c r="ETS117" s="1341"/>
      <c r="ETT117" s="1341"/>
      <c r="ETU117" s="1341"/>
      <c r="ETV117" s="1341"/>
      <c r="ETW117" s="1341"/>
      <c r="ETX117" s="1341"/>
      <c r="ETY117" s="1341"/>
      <c r="ETZ117" s="1341"/>
      <c r="EUA117" s="1341"/>
      <c r="EUB117" s="1341"/>
      <c r="EUC117" s="1341"/>
      <c r="EUD117" s="1341"/>
      <c r="EUE117" s="1341"/>
      <c r="EUF117" s="1341"/>
      <c r="EUG117" s="1341"/>
      <c r="EUH117" s="1341"/>
      <c r="EUI117" s="1341"/>
      <c r="EUJ117" s="1341"/>
      <c r="EUK117" s="1341"/>
      <c r="EUL117" s="1341"/>
      <c r="EUM117" s="1341"/>
      <c r="EUN117" s="1341"/>
      <c r="EUO117" s="1341"/>
      <c r="EUP117" s="1341"/>
      <c r="EUQ117" s="1341"/>
      <c r="EUR117" s="1341"/>
      <c r="EUS117" s="1341"/>
      <c r="EUT117" s="1341"/>
      <c r="EUU117" s="1341"/>
      <c r="EUV117" s="1341"/>
      <c r="EUW117" s="1341"/>
      <c r="EUX117" s="1341"/>
      <c r="EUY117" s="1341"/>
      <c r="EUZ117" s="1341"/>
      <c r="EVA117" s="1341"/>
      <c r="EVB117" s="1341"/>
      <c r="EVC117" s="1341"/>
      <c r="EVD117" s="1341"/>
      <c r="EVE117" s="1341"/>
      <c r="EVF117" s="1341"/>
      <c r="EVG117" s="1341"/>
      <c r="EVH117" s="1341"/>
      <c r="EVI117" s="1341"/>
      <c r="EVJ117" s="1341"/>
      <c r="EVK117" s="1341"/>
      <c r="EVL117" s="1341"/>
      <c r="EVM117" s="1341"/>
      <c r="EVN117" s="1341"/>
      <c r="EVO117" s="1341"/>
      <c r="EVP117" s="1341"/>
      <c r="EVQ117" s="1341"/>
      <c r="EVR117" s="1341"/>
      <c r="EVS117" s="1341"/>
      <c r="EVT117" s="1341"/>
      <c r="EVU117" s="1341"/>
      <c r="EVV117" s="1341"/>
      <c r="EVW117" s="1341"/>
      <c r="EVX117" s="1341"/>
      <c r="EVY117" s="1341"/>
      <c r="EVZ117" s="1341"/>
      <c r="EWA117" s="1341"/>
      <c r="EWB117" s="1341"/>
      <c r="EWC117" s="1341"/>
      <c r="EWD117" s="1341"/>
      <c r="EWE117" s="1341"/>
      <c r="EWF117" s="1341"/>
      <c r="EWG117" s="1341"/>
      <c r="EWH117" s="1341"/>
      <c r="EWI117" s="1341"/>
      <c r="EWJ117" s="1341"/>
      <c r="EWK117" s="1341"/>
      <c r="EWL117" s="1341"/>
      <c r="EWM117" s="1341"/>
      <c r="EWN117" s="1341"/>
      <c r="EWO117" s="1341"/>
      <c r="EWP117" s="1341"/>
      <c r="EWQ117" s="1341"/>
      <c r="EWR117" s="1341"/>
      <c r="EWS117" s="1341"/>
      <c r="EWT117" s="1341"/>
      <c r="EWU117" s="1341"/>
      <c r="EWV117" s="1341"/>
      <c r="EWW117" s="1341"/>
      <c r="EWX117" s="1341"/>
      <c r="EWY117" s="1341"/>
      <c r="EWZ117" s="1341"/>
      <c r="EXA117" s="1341"/>
      <c r="EXB117" s="1341"/>
      <c r="EXC117" s="1341"/>
      <c r="EXD117" s="1341"/>
      <c r="EXE117" s="1341"/>
      <c r="EXF117" s="1341"/>
      <c r="EXG117" s="1341"/>
      <c r="EXH117" s="1341"/>
      <c r="EXI117" s="1341"/>
      <c r="EXJ117" s="1341"/>
      <c r="EXK117" s="1341"/>
      <c r="EXL117" s="1341"/>
      <c r="EXM117" s="1341"/>
      <c r="EXN117" s="1341"/>
      <c r="EXO117" s="1341"/>
      <c r="EXP117" s="1341"/>
      <c r="EXQ117" s="1341"/>
      <c r="EXR117" s="1341"/>
      <c r="EXS117" s="1341"/>
      <c r="EXT117" s="1341"/>
      <c r="EXU117" s="1341"/>
      <c r="EXV117" s="1341"/>
      <c r="EXW117" s="1341"/>
      <c r="EXX117" s="1341"/>
      <c r="EXY117" s="1341"/>
      <c r="EXZ117" s="1341"/>
      <c r="EYA117" s="1341"/>
      <c r="EYB117" s="1341"/>
      <c r="EYC117" s="1341"/>
      <c r="EYD117" s="1341"/>
      <c r="EYE117" s="1341"/>
      <c r="EYF117" s="1341"/>
      <c r="EYG117" s="1341"/>
      <c r="EYH117" s="1341"/>
      <c r="EYI117" s="1341"/>
      <c r="EYJ117" s="1341"/>
      <c r="EYK117" s="1341"/>
      <c r="EYL117" s="1341"/>
      <c r="EYM117" s="1341"/>
      <c r="EYN117" s="1341"/>
      <c r="EYO117" s="1341"/>
      <c r="EYP117" s="1341"/>
      <c r="EYQ117" s="1341"/>
      <c r="EYR117" s="1341"/>
      <c r="EYS117" s="1341"/>
      <c r="EYT117" s="1341"/>
      <c r="EYU117" s="1341"/>
      <c r="EYV117" s="1341"/>
      <c r="EYW117" s="1341"/>
      <c r="EYX117" s="1341"/>
      <c r="EYY117" s="1341"/>
      <c r="EYZ117" s="1341"/>
      <c r="EZA117" s="1341"/>
      <c r="EZB117" s="1341"/>
      <c r="EZC117" s="1341"/>
      <c r="EZD117" s="1341"/>
      <c r="EZE117" s="1341"/>
      <c r="EZF117" s="1341"/>
      <c r="EZG117" s="1341"/>
      <c r="EZH117" s="1341"/>
      <c r="EZI117" s="1341"/>
      <c r="EZJ117" s="1341"/>
      <c r="EZK117" s="1341"/>
      <c r="EZL117" s="1341"/>
      <c r="EZM117" s="1341"/>
      <c r="EZN117" s="1341"/>
      <c r="EZO117" s="1341"/>
      <c r="EZP117" s="1341"/>
      <c r="EZQ117" s="1341"/>
      <c r="EZR117" s="1341"/>
      <c r="EZS117" s="1341"/>
      <c r="EZT117" s="1341"/>
      <c r="EZU117" s="1341"/>
      <c r="EZV117" s="1341"/>
      <c r="EZW117" s="1341"/>
      <c r="EZX117" s="1341"/>
      <c r="EZY117" s="1341"/>
      <c r="EZZ117" s="1341"/>
      <c r="FAA117" s="1341"/>
      <c r="FAB117" s="1341"/>
      <c r="FAC117" s="1341"/>
      <c r="FAD117" s="1341"/>
      <c r="FAE117" s="1341"/>
      <c r="FAF117" s="1341"/>
      <c r="FAG117" s="1341"/>
      <c r="FAH117" s="1341"/>
      <c r="FAI117" s="1341"/>
      <c r="FAJ117" s="1341"/>
      <c r="FAK117" s="1341"/>
      <c r="FAL117" s="1341"/>
      <c r="FAM117" s="1341"/>
      <c r="FAN117" s="1341"/>
      <c r="FAO117" s="1341"/>
      <c r="FAP117" s="1341"/>
      <c r="FAQ117" s="1341"/>
      <c r="FAR117" s="1341"/>
      <c r="FAS117" s="1341"/>
      <c r="FAT117" s="1341"/>
      <c r="FAU117" s="1341"/>
      <c r="FAV117" s="1341"/>
      <c r="FAW117" s="1341"/>
      <c r="FAX117" s="1341"/>
      <c r="FAY117" s="1341"/>
      <c r="FAZ117" s="1341"/>
      <c r="FBA117" s="1341"/>
      <c r="FBB117" s="1341"/>
      <c r="FBC117" s="1341"/>
      <c r="FBD117" s="1341"/>
      <c r="FBE117" s="1341"/>
      <c r="FBF117" s="1341"/>
      <c r="FBG117" s="1341"/>
      <c r="FBH117" s="1341"/>
      <c r="FBI117" s="1341"/>
      <c r="FBJ117" s="1341"/>
      <c r="FBK117" s="1341"/>
      <c r="FBL117" s="1341"/>
      <c r="FBM117" s="1341"/>
      <c r="FBN117" s="1341"/>
      <c r="FBO117" s="1341"/>
      <c r="FBP117" s="1341"/>
      <c r="FBQ117" s="1341"/>
      <c r="FBR117" s="1341"/>
      <c r="FBS117" s="1341"/>
      <c r="FBT117" s="1341"/>
      <c r="FBU117" s="1341"/>
      <c r="FBV117" s="1341"/>
      <c r="FBW117" s="1341"/>
      <c r="FBX117" s="1341"/>
      <c r="FBY117" s="1341"/>
      <c r="FBZ117" s="1341"/>
      <c r="FCA117" s="1341"/>
      <c r="FCB117" s="1341"/>
      <c r="FCC117" s="1341"/>
      <c r="FCD117" s="1341"/>
      <c r="FCE117" s="1341"/>
      <c r="FCF117" s="1341"/>
      <c r="FCG117" s="1341"/>
      <c r="FCH117" s="1341"/>
      <c r="FCI117" s="1341"/>
      <c r="FCJ117" s="1341"/>
      <c r="FCK117" s="1341"/>
      <c r="FCL117" s="1341"/>
      <c r="FCM117" s="1341"/>
      <c r="FCN117" s="1341"/>
      <c r="FCO117" s="1341"/>
      <c r="FCP117" s="1341"/>
      <c r="FCQ117" s="1341"/>
      <c r="FCR117" s="1341"/>
      <c r="FCS117" s="1341"/>
      <c r="FCT117" s="1341"/>
      <c r="FCU117" s="1341"/>
      <c r="FCV117" s="1341"/>
      <c r="FCW117" s="1341"/>
      <c r="FCX117" s="1341"/>
      <c r="FCY117" s="1341"/>
      <c r="FCZ117" s="1341"/>
      <c r="FDA117" s="1341"/>
      <c r="FDB117" s="1341"/>
      <c r="FDC117" s="1341"/>
      <c r="FDD117" s="1341"/>
      <c r="FDE117" s="1341"/>
      <c r="FDF117" s="1341"/>
      <c r="FDG117" s="1341"/>
      <c r="FDH117" s="1341"/>
      <c r="FDI117" s="1341"/>
      <c r="FDJ117" s="1341"/>
      <c r="FDK117" s="1341"/>
      <c r="FDL117" s="1341"/>
      <c r="FDM117" s="1341"/>
      <c r="FDN117" s="1341"/>
      <c r="FDO117" s="1341"/>
      <c r="FDP117" s="1341"/>
      <c r="FDQ117" s="1341"/>
      <c r="FDR117" s="1341"/>
      <c r="FDS117" s="1341"/>
      <c r="FDT117" s="1341"/>
      <c r="FDU117" s="1341"/>
      <c r="FDV117" s="1341"/>
      <c r="FDW117" s="1341"/>
      <c r="FDX117" s="1341"/>
      <c r="FDY117" s="1341"/>
      <c r="FDZ117" s="1341"/>
      <c r="FEA117" s="1341"/>
      <c r="FEB117" s="1341"/>
      <c r="FEC117" s="1341"/>
      <c r="FED117" s="1341"/>
      <c r="FEE117" s="1341"/>
      <c r="FEF117" s="1341"/>
      <c r="FEG117" s="1341"/>
      <c r="FEH117" s="1341"/>
      <c r="FEI117" s="1341"/>
      <c r="FEJ117" s="1341"/>
      <c r="FEK117" s="1341"/>
      <c r="FEL117" s="1341"/>
      <c r="FEM117" s="1341"/>
      <c r="FEN117" s="1341"/>
      <c r="FEO117" s="1341"/>
      <c r="FEP117" s="1341"/>
      <c r="FEQ117" s="1341"/>
      <c r="FER117" s="1341"/>
      <c r="FES117" s="1341"/>
      <c r="FET117" s="1341"/>
      <c r="FEU117" s="1341"/>
      <c r="FEV117" s="1341"/>
      <c r="FEW117" s="1341"/>
      <c r="FEX117" s="1341"/>
      <c r="FEY117" s="1341"/>
      <c r="FEZ117" s="1341"/>
      <c r="FFA117" s="1341"/>
      <c r="FFB117" s="1341"/>
      <c r="FFC117" s="1341"/>
      <c r="FFD117" s="1341"/>
      <c r="FFE117" s="1341"/>
      <c r="FFF117" s="1341"/>
      <c r="FFG117" s="1341"/>
      <c r="FFH117" s="1341"/>
      <c r="FFI117" s="1341"/>
      <c r="FFJ117" s="1341"/>
      <c r="FFK117" s="1341"/>
      <c r="FFL117" s="1341"/>
      <c r="FFM117" s="1341"/>
      <c r="FFN117" s="1341"/>
      <c r="FFO117" s="1341"/>
      <c r="FFP117" s="1341"/>
      <c r="FFQ117" s="1341"/>
      <c r="FFR117" s="1341"/>
      <c r="FFS117" s="1341"/>
      <c r="FFT117" s="1341"/>
      <c r="FFU117" s="1341"/>
      <c r="FFV117" s="1341"/>
      <c r="FFW117" s="1341"/>
      <c r="FFX117" s="1341"/>
      <c r="FFY117" s="1341"/>
      <c r="FFZ117" s="1341"/>
      <c r="FGA117" s="1341"/>
      <c r="FGB117" s="1341"/>
      <c r="FGC117" s="1341"/>
      <c r="FGD117" s="1341"/>
      <c r="FGE117" s="1341"/>
      <c r="FGF117" s="1341"/>
      <c r="FGG117" s="1341"/>
      <c r="FGH117" s="1341"/>
      <c r="FGI117" s="1341"/>
      <c r="FGJ117" s="1341"/>
      <c r="FGK117" s="1341"/>
      <c r="FGL117" s="1341"/>
      <c r="FGM117" s="1341"/>
      <c r="FGN117" s="1341"/>
      <c r="FGO117" s="1341"/>
      <c r="FGP117" s="1341"/>
      <c r="FGQ117" s="1341"/>
      <c r="FGR117" s="1341"/>
      <c r="FGS117" s="1341"/>
      <c r="FGT117" s="1341"/>
      <c r="FGU117" s="1341"/>
      <c r="FGV117" s="1341"/>
      <c r="FGW117" s="1341"/>
      <c r="FGX117" s="1341"/>
      <c r="FGY117" s="1341"/>
      <c r="FGZ117" s="1341"/>
      <c r="FHA117" s="1341"/>
      <c r="FHB117" s="1341"/>
      <c r="FHC117" s="1341"/>
      <c r="FHD117" s="1341"/>
      <c r="FHE117" s="1341"/>
      <c r="FHF117" s="1341"/>
      <c r="FHG117" s="1341"/>
      <c r="FHH117" s="1341"/>
      <c r="FHI117" s="1341"/>
      <c r="FHJ117" s="1341"/>
      <c r="FHK117" s="1341"/>
      <c r="FHL117" s="1341"/>
      <c r="FHM117" s="1341"/>
      <c r="FHN117" s="1341"/>
      <c r="FHO117" s="1341"/>
      <c r="FHP117" s="1341"/>
      <c r="FHQ117" s="1341"/>
      <c r="FHR117" s="1341"/>
      <c r="FHS117" s="1341"/>
      <c r="FHT117" s="1341"/>
      <c r="FHU117" s="1341"/>
      <c r="FHV117" s="1341"/>
      <c r="FHW117" s="1341"/>
      <c r="FHX117" s="1341"/>
      <c r="FHY117" s="1341"/>
      <c r="FHZ117" s="1341"/>
      <c r="FIA117" s="1341"/>
      <c r="FIB117" s="1341"/>
      <c r="FIC117" s="1341"/>
      <c r="FID117" s="1341"/>
      <c r="FIE117" s="1341"/>
      <c r="FIF117" s="1341"/>
      <c r="FIG117" s="1341"/>
      <c r="FIH117" s="1341"/>
      <c r="FII117" s="1341"/>
      <c r="FIJ117" s="1341"/>
      <c r="FIK117" s="1341"/>
      <c r="FIL117" s="1341"/>
      <c r="FIM117" s="1341"/>
      <c r="FIN117" s="1341"/>
      <c r="FIO117" s="1341"/>
      <c r="FIP117" s="1341"/>
      <c r="FIQ117" s="1341"/>
      <c r="FIR117" s="1341"/>
      <c r="FIS117" s="1341"/>
      <c r="FIT117" s="1341"/>
      <c r="FIU117" s="1341"/>
      <c r="FIV117" s="1341"/>
      <c r="FIW117" s="1341"/>
      <c r="FIX117" s="1341"/>
      <c r="FIY117" s="1341"/>
      <c r="FIZ117" s="1341"/>
      <c r="FJA117" s="1341"/>
      <c r="FJB117" s="1341"/>
      <c r="FJC117" s="1341"/>
      <c r="FJD117" s="1341"/>
      <c r="FJE117" s="1341"/>
      <c r="FJF117" s="1341"/>
      <c r="FJG117" s="1341"/>
      <c r="FJH117" s="1341"/>
      <c r="FJI117" s="1341"/>
      <c r="FJJ117" s="1341"/>
      <c r="FJK117" s="1341"/>
      <c r="FJL117" s="1341"/>
      <c r="FJM117" s="1341"/>
      <c r="FJN117" s="1341"/>
      <c r="FJO117" s="1341"/>
      <c r="FJP117" s="1341"/>
      <c r="FJQ117" s="1341"/>
      <c r="FJR117" s="1341"/>
      <c r="FJS117" s="1341"/>
      <c r="FJT117" s="1341"/>
      <c r="FJU117" s="1341"/>
      <c r="FJV117" s="1341"/>
      <c r="FJW117" s="1341"/>
      <c r="FJX117" s="1341"/>
      <c r="FJY117" s="1341"/>
      <c r="FJZ117" s="1341"/>
      <c r="FKA117" s="1341"/>
      <c r="FKB117" s="1341"/>
      <c r="FKC117" s="1341"/>
      <c r="FKD117" s="1341"/>
      <c r="FKE117" s="1341"/>
      <c r="FKF117" s="1341"/>
      <c r="FKG117" s="1341"/>
      <c r="FKH117" s="1341"/>
      <c r="FKI117" s="1341"/>
      <c r="FKJ117" s="1341"/>
      <c r="FKK117" s="1341"/>
      <c r="FKL117" s="1341"/>
      <c r="FKM117" s="1341"/>
      <c r="FKN117" s="1341"/>
      <c r="FKO117" s="1341"/>
      <c r="FKP117" s="1341"/>
      <c r="FKQ117" s="1341"/>
      <c r="FKR117" s="1341"/>
      <c r="FKS117" s="1341"/>
      <c r="FKT117" s="1341"/>
      <c r="FKU117" s="1341"/>
      <c r="FKV117" s="1341"/>
      <c r="FKW117" s="1341"/>
      <c r="FKX117" s="1341"/>
      <c r="FKY117" s="1341"/>
      <c r="FKZ117" s="1341"/>
      <c r="FLA117" s="1341"/>
      <c r="FLB117" s="1341"/>
      <c r="FLC117" s="1341"/>
      <c r="FLD117" s="1341"/>
      <c r="FLE117" s="1341"/>
      <c r="FLF117" s="1341"/>
      <c r="FLG117" s="1341"/>
      <c r="FLH117" s="1341"/>
      <c r="FLI117" s="1341"/>
      <c r="FLJ117" s="1341"/>
      <c r="FLK117" s="1341"/>
      <c r="FLL117" s="1341"/>
      <c r="FLM117" s="1341"/>
      <c r="FLN117" s="1341"/>
      <c r="FLO117" s="1341"/>
      <c r="FLP117" s="1341"/>
      <c r="FLQ117" s="1341"/>
      <c r="FLR117" s="1341"/>
      <c r="FLS117" s="1341"/>
      <c r="FLT117" s="1341"/>
      <c r="FLU117" s="1341"/>
      <c r="FLV117" s="1341"/>
      <c r="FLW117" s="1341"/>
      <c r="FLX117" s="1341"/>
      <c r="FLY117" s="1341"/>
      <c r="FLZ117" s="1341"/>
      <c r="FMA117" s="1341"/>
      <c r="FMB117" s="1341"/>
      <c r="FMC117" s="1341"/>
      <c r="FMD117" s="1341"/>
      <c r="FME117" s="1341"/>
      <c r="FMF117" s="1341"/>
      <c r="FMG117" s="1341"/>
      <c r="FMH117" s="1341"/>
      <c r="FMI117" s="1341"/>
      <c r="FMJ117" s="1341"/>
      <c r="FMK117" s="1341"/>
      <c r="FML117" s="1341"/>
      <c r="FMM117" s="1341"/>
      <c r="FMN117" s="1341"/>
      <c r="FMO117" s="1341"/>
      <c r="FMP117" s="1341"/>
      <c r="FMQ117" s="1341"/>
      <c r="FMR117" s="1341"/>
      <c r="FMS117" s="1341"/>
      <c r="FMT117" s="1341"/>
      <c r="FMU117" s="1341"/>
      <c r="FMV117" s="1341"/>
      <c r="FMW117" s="1341"/>
      <c r="FMX117" s="1341"/>
      <c r="FMY117" s="1341"/>
      <c r="FMZ117" s="1341"/>
      <c r="FNA117" s="1341"/>
      <c r="FNB117" s="1341"/>
      <c r="FNC117" s="1341"/>
      <c r="FND117" s="1341"/>
      <c r="FNE117" s="1341"/>
      <c r="FNF117" s="1341"/>
    </row>
    <row r="118" spans="1:4426" s="1344" customFormat="1" ht="30">
      <c r="A118" s="1301"/>
      <c r="B118" s="1406">
        <v>1901176</v>
      </c>
      <c r="C118" s="1410" t="s">
        <v>837</v>
      </c>
      <c r="D118" s="1427">
        <v>2528602</v>
      </c>
      <c r="E118" s="1405">
        <f t="shared" si="6"/>
        <v>2528602</v>
      </c>
      <c r="F118" s="1398"/>
      <c r="G118" s="1398"/>
      <c r="H118" s="1398"/>
      <c r="I118" s="1398"/>
      <c r="J118" s="1623" t="s">
        <v>1831</v>
      </c>
      <c r="K118" s="1424" t="s">
        <v>838</v>
      </c>
      <c r="L118" s="1343"/>
      <c r="M118" s="1343"/>
      <c r="N118" s="1343"/>
      <c r="O118" s="1343"/>
      <c r="P118" s="1343"/>
      <c r="Q118" s="1343"/>
      <c r="R118" s="1343"/>
      <c r="S118" s="1343"/>
      <c r="T118" s="1343"/>
      <c r="U118" s="1343"/>
      <c r="V118" s="1343"/>
      <c r="W118" s="1343"/>
      <c r="X118" s="1343"/>
      <c r="Y118" s="1343"/>
      <c r="Z118" s="1343"/>
      <c r="AA118" s="1343"/>
      <c r="AB118" s="1343"/>
      <c r="AC118" s="1343"/>
      <c r="AD118" s="1343"/>
      <c r="AE118" s="1343"/>
      <c r="AF118" s="1343"/>
      <c r="AG118" s="1343"/>
      <c r="AH118" s="1343"/>
      <c r="AI118" s="1343"/>
      <c r="AJ118" s="1343"/>
      <c r="AK118" s="1343"/>
      <c r="AL118" s="1343"/>
      <c r="AM118" s="1343"/>
      <c r="AN118" s="1343"/>
      <c r="AO118" s="1343"/>
      <c r="AP118" s="1343"/>
      <c r="AQ118" s="1343"/>
      <c r="AR118" s="1343"/>
      <c r="AS118" s="1343"/>
      <c r="AT118" s="1343"/>
      <c r="AU118" s="1343"/>
      <c r="AV118" s="1343"/>
      <c r="AW118" s="1343"/>
      <c r="AX118" s="1343"/>
      <c r="AY118" s="1343"/>
      <c r="AZ118" s="1343"/>
      <c r="BA118" s="1343"/>
      <c r="BB118" s="1343"/>
      <c r="BC118" s="1343"/>
      <c r="BD118" s="1343"/>
      <c r="BE118" s="1343"/>
      <c r="BF118" s="1343"/>
      <c r="BG118" s="1343"/>
      <c r="BH118" s="1343"/>
      <c r="BI118" s="1343"/>
      <c r="BJ118" s="1343"/>
      <c r="BK118" s="1343"/>
      <c r="BL118" s="1343"/>
      <c r="BM118" s="1343"/>
      <c r="BN118" s="1343"/>
      <c r="BO118" s="1343"/>
      <c r="BP118" s="1343"/>
      <c r="BQ118" s="1343"/>
      <c r="BR118" s="1343"/>
      <c r="BS118" s="1343"/>
      <c r="BT118" s="1343"/>
      <c r="BU118" s="1343"/>
      <c r="BV118" s="1343"/>
      <c r="BW118" s="1343"/>
      <c r="BX118" s="1343"/>
      <c r="BY118" s="1343"/>
      <c r="BZ118" s="1343"/>
      <c r="CA118" s="1343"/>
      <c r="CB118" s="1343"/>
      <c r="CC118" s="1343"/>
      <c r="CD118" s="1343"/>
      <c r="CE118" s="1343"/>
      <c r="CF118" s="1343"/>
      <c r="CG118" s="1343"/>
      <c r="CH118" s="1343"/>
      <c r="CI118" s="1343"/>
      <c r="CJ118" s="1343"/>
      <c r="CK118" s="1343"/>
      <c r="CL118" s="1343"/>
      <c r="CM118" s="1343"/>
      <c r="CN118" s="1343"/>
      <c r="CO118" s="1343"/>
      <c r="CP118" s="1343"/>
      <c r="CQ118" s="1343"/>
      <c r="CR118" s="1343"/>
      <c r="CS118" s="1343"/>
      <c r="CT118" s="1343"/>
      <c r="CU118" s="1343"/>
      <c r="CV118" s="1343"/>
      <c r="CW118" s="1343"/>
      <c r="CX118" s="1343"/>
      <c r="CY118" s="1343"/>
      <c r="CZ118" s="1343"/>
      <c r="DA118" s="1343"/>
      <c r="DB118" s="1343"/>
      <c r="DC118" s="1343"/>
      <c r="DD118" s="1343"/>
      <c r="DE118" s="1343"/>
      <c r="DF118" s="1343"/>
      <c r="DG118" s="1343"/>
      <c r="DH118" s="1343"/>
      <c r="DI118" s="1343"/>
      <c r="DJ118" s="1343"/>
      <c r="DK118" s="1343"/>
      <c r="DL118" s="1343"/>
      <c r="DM118" s="1343"/>
      <c r="DN118" s="1343"/>
      <c r="DO118" s="1343"/>
      <c r="DP118" s="1343"/>
      <c r="DQ118" s="1343"/>
      <c r="DR118" s="1343"/>
      <c r="DS118" s="1343"/>
      <c r="DT118" s="1343"/>
      <c r="DU118" s="1343"/>
      <c r="DV118" s="1343"/>
      <c r="DW118" s="1343"/>
      <c r="DX118" s="1343"/>
      <c r="DY118" s="1343"/>
      <c r="DZ118" s="1343"/>
      <c r="EA118" s="1343"/>
      <c r="EB118" s="1343"/>
      <c r="EC118" s="1343"/>
      <c r="ED118" s="1343"/>
      <c r="EE118" s="1343"/>
      <c r="EF118" s="1343"/>
      <c r="EG118" s="1343"/>
      <c r="EH118" s="1343"/>
      <c r="EI118" s="1343"/>
      <c r="EJ118" s="1343"/>
      <c r="EK118" s="1343"/>
      <c r="EL118" s="1343"/>
      <c r="EM118" s="1343"/>
      <c r="EN118" s="1343"/>
      <c r="EO118" s="1343"/>
      <c r="EP118" s="1343"/>
      <c r="EQ118" s="1343"/>
      <c r="ER118" s="1343"/>
      <c r="ES118" s="1343"/>
      <c r="ET118" s="1343"/>
      <c r="EU118" s="1343"/>
      <c r="EV118" s="1343"/>
      <c r="EW118" s="1343"/>
      <c r="EX118" s="1343"/>
      <c r="EY118" s="1343"/>
      <c r="EZ118" s="1343"/>
      <c r="FA118" s="1343"/>
      <c r="FB118" s="1343"/>
      <c r="FC118" s="1343"/>
      <c r="FD118" s="1343"/>
      <c r="FE118" s="1343"/>
      <c r="FF118" s="1343"/>
      <c r="FG118" s="1343"/>
      <c r="FH118" s="1343"/>
      <c r="FI118" s="1343"/>
      <c r="FJ118" s="1343"/>
      <c r="FK118" s="1343"/>
      <c r="FL118" s="1343"/>
      <c r="FM118" s="1343"/>
      <c r="FN118" s="1343"/>
      <c r="FO118" s="1343"/>
      <c r="FP118" s="1343"/>
      <c r="FQ118" s="1343"/>
      <c r="FR118" s="1343"/>
      <c r="FS118" s="1343"/>
      <c r="FT118" s="1343"/>
      <c r="FU118" s="1343"/>
      <c r="FV118" s="1343"/>
      <c r="FW118" s="1343"/>
      <c r="FX118" s="1343"/>
      <c r="FY118" s="1343"/>
      <c r="FZ118" s="1343"/>
      <c r="GA118" s="1343"/>
      <c r="GB118" s="1343"/>
      <c r="GC118" s="1343"/>
      <c r="GD118" s="1343"/>
      <c r="GE118" s="1343"/>
      <c r="GF118" s="1343"/>
      <c r="GG118" s="1343"/>
      <c r="GH118" s="1343"/>
      <c r="GI118" s="1343"/>
      <c r="GJ118" s="1343"/>
      <c r="GK118" s="1343"/>
      <c r="GL118" s="1343"/>
      <c r="GM118" s="1343"/>
      <c r="GN118" s="1343"/>
      <c r="GO118" s="1343"/>
      <c r="GP118" s="1343"/>
      <c r="GQ118" s="1343"/>
      <c r="GR118" s="1343"/>
      <c r="GS118" s="1343"/>
      <c r="GT118" s="1343"/>
      <c r="GU118" s="1343"/>
      <c r="GV118" s="1343"/>
      <c r="GW118" s="1343"/>
      <c r="GX118" s="1343"/>
      <c r="GY118" s="1343"/>
      <c r="GZ118" s="1343"/>
      <c r="HA118" s="1343"/>
      <c r="HB118" s="1343"/>
      <c r="HC118" s="1343"/>
      <c r="HD118" s="1343"/>
      <c r="HE118" s="1343"/>
      <c r="HF118" s="1343"/>
      <c r="HG118" s="1343"/>
      <c r="HH118" s="1343"/>
      <c r="HI118" s="1343"/>
      <c r="HJ118" s="1343"/>
      <c r="HK118" s="1343"/>
      <c r="HL118" s="1343"/>
      <c r="HM118" s="1343"/>
      <c r="HN118" s="1343"/>
      <c r="HO118" s="1343"/>
      <c r="HP118" s="1343"/>
      <c r="HQ118" s="1343"/>
      <c r="HR118" s="1343"/>
      <c r="HS118" s="1343"/>
      <c r="HT118" s="1343"/>
      <c r="HU118" s="1343"/>
      <c r="HV118" s="1343"/>
      <c r="HW118" s="1343"/>
      <c r="HX118" s="1343"/>
      <c r="HY118" s="1343"/>
      <c r="HZ118" s="1343"/>
      <c r="IA118" s="1343"/>
      <c r="IB118" s="1343"/>
      <c r="IC118" s="1343"/>
      <c r="ID118" s="1343"/>
      <c r="IE118" s="1343"/>
      <c r="IF118" s="1343"/>
      <c r="IG118" s="1343"/>
      <c r="IH118" s="1343"/>
      <c r="II118" s="1343"/>
      <c r="IJ118" s="1343"/>
      <c r="IK118" s="1343"/>
      <c r="IL118" s="1343"/>
      <c r="IM118" s="1343"/>
      <c r="IN118" s="1343"/>
      <c r="IO118" s="1343"/>
      <c r="IP118" s="1343"/>
      <c r="IQ118" s="1343"/>
      <c r="IR118" s="1343"/>
      <c r="IS118" s="1343"/>
      <c r="IT118" s="1343"/>
      <c r="IU118" s="1343"/>
      <c r="IV118" s="1343"/>
      <c r="IW118" s="1343"/>
      <c r="IX118" s="1343"/>
      <c r="IY118" s="1343"/>
      <c r="IZ118" s="1343"/>
      <c r="JA118" s="1343"/>
      <c r="JB118" s="1343"/>
      <c r="JC118" s="1343"/>
      <c r="JD118" s="1343"/>
      <c r="JE118" s="1343"/>
      <c r="JF118" s="1343"/>
      <c r="JG118" s="1343"/>
      <c r="JH118" s="1343"/>
      <c r="JI118" s="1343"/>
      <c r="JJ118" s="1343"/>
      <c r="JK118" s="1343"/>
      <c r="JL118" s="1343"/>
      <c r="JM118" s="1343"/>
      <c r="JN118" s="1343"/>
      <c r="JO118" s="1343"/>
      <c r="JP118" s="1343"/>
      <c r="JQ118" s="1343"/>
      <c r="JR118" s="1343"/>
      <c r="JS118" s="1343"/>
      <c r="JT118" s="1343"/>
      <c r="JU118" s="1343"/>
      <c r="JV118" s="1343"/>
      <c r="JW118" s="1343"/>
      <c r="JX118" s="1343"/>
      <c r="JY118" s="1343"/>
      <c r="JZ118" s="1343"/>
      <c r="KA118" s="1343"/>
      <c r="KB118" s="1343"/>
      <c r="KC118" s="1343"/>
      <c r="KD118" s="1343"/>
      <c r="KE118" s="1343"/>
      <c r="KF118" s="1343"/>
      <c r="KG118" s="1343"/>
      <c r="KH118" s="1343"/>
      <c r="KI118" s="1343"/>
      <c r="KJ118" s="1343"/>
      <c r="KK118" s="1343"/>
      <c r="KL118" s="1343"/>
      <c r="KM118" s="1343"/>
      <c r="KN118" s="1343"/>
      <c r="KO118" s="1343"/>
      <c r="KP118" s="1343"/>
      <c r="KQ118" s="1343"/>
      <c r="KR118" s="1343"/>
      <c r="KS118" s="1343"/>
      <c r="KT118" s="1343"/>
      <c r="KU118" s="1343"/>
      <c r="KV118" s="1343"/>
      <c r="KW118" s="1343"/>
      <c r="KX118" s="1343"/>
      <c r="KY118" s="1343"/>
      <c r="KZ118" s="1343"/>
      <c r="LA118" s="1343"/>
      <c r="LB118" s="1343"/>
      <c r="LC118" s="1343"/>
      <c r="LD118" s="1343"/>
      <c r="LE118" s="1343"/>
      <c r="LF118" s="1343"/>
      <c r="LG118" s="1343"/>
      <c r="LH118" s="1343"/>
      <c r="LI118" s="1343"/>
      <c r="LJ118" s="1343"/>
      <c r="LK118" s="1343"/>
      <c r="LL118" s="1343"/>
      <c r="LM118" s="1343"/>
      <c r="LN118" s="1343"/>
      <c r="LO118" s="1343"/>
      <c r="LP118" s="1343"/>
      <c r="LQ118" s="1343"/>
      <c r="LR118" s="1343"/>
      <c r="LS118" s="1343"/>
      <c r="LT118" s="1343"/>
      <c r="LU118" s="1343"/>
      <c r="LV118" s="1343"/>
      <c r="LW118" s="1343"/>
      <c r="LX118" s="1343"/>
      <c r="LY118" s="1343"/>
      <c r="LZ118" s="1343"/>
      <c r="MA118" s="1343"/>
      <c r="MB118" s="1343"/>
      <c r="MC118" s="1343"/>
      <c r="MD118" s="1343"/>
      <c r="ME118" s="1343"/>
      <c r="MF118" s="1343"/>
      <c r="MG118" s="1343"/>
      <c r="MH118" s="1343"/>
      <c r="MI118" s="1343"/>
      <c r="MJ118" s="1343"/>
      <c r="MK118" s="1343"/>
      <c r="ML118" s="1343"/>
      <c r="MM118" s="1343"/>
      <c r="MN118" s="1343"/>
      <c r="MO118" s="1343"/>
      <c r="MP118" s="1343"/>
      <c r="MQ118" s="1343"/>
      <c r="MR118" s="1343"/>
      <c r="MS118" s="1343"/>
      <c r="MT118" s="1343"/>
      <c r="MU118" s="1343"/>
      <c r="MV118" s="1343"/>
      <c r="MW118" s="1343"/>
      <c r="MX118" s="1343"/>
      <c r="MY118" s="1343"/>
      <c r="MZ118" s="1343"/>
      <c r="NA118" s="1343"/>
      <c r="NB118" s="1343"/>
      <c r="NC118" s="1343"/>
      <c r="ND118" s="1343"/>
      <c r="NE118" s="1343"/>
      <c r="NF118" s="1343"/>
      <c r="NG118" s="1343"/>
      <c r="NH118" s="1343"/>
      <c r="NI118" s="1343"/>
      <c r="NJ118" s="1343"/>
      <c r="NK118" s="1343"/>
      <c r="NL118" s="1343"/>
      <c r="NM118" s="1343"/>
      <c r="NN118" s="1343"/>
      <c r="NO118" s="1343"/>
      <c r="NP118" s="1343"/>
      <c r="NQ118" s="1343"/>
      <c r="NR118" s="1343"/>
      <c r="NS118" s="1343"/>
      <c r="NT118" s="1343"/>
      <c r="NU118" s="1343"/>
      <c r="NV118" s="1343"/>
      <c r="NW118" s="1343"/>
      <c r="NX118" s="1343"/>
      <c r="NY118" s="1343"/>
      <c r="NZ118" s="1343"/>
      <c r="OA118" s="1343"/>
      <c r="OB118" s="1343"/>
      <c r="OC118" s="1343"/>
      <c r="OD118" s="1343"/>
      <c r="OE118" s="1343"/>
      <c r="OF118" s="1343"/>
      <c r="OG118" s="1343"/>
      <c r="OH118" s="1343"/>
      <c r="OI118" s="1343"/>
      <c r="OJ118" s="1343"/>
      <c r="OK118" s="1343"/>
      <c r="OL118" s="1343"/>
      <c r="OM118" s="1343"/>
      <c r="ON118" s="1343"/>
      <c r="OO118" s="1343"/>
      <c r="OP118" s="1343"/>
      <c r="OQ118" s="1343"/>
      <c r="OR118" s="1343"/>
      <c r="OS118" s="1343"/>
      <c r="OT118" s="1343"/>
      <c r="OU118" s="1343"/>
      <c r="OV118" s="1343"/>
      <c r="OW118" s="1343"/>
      <c r="OX118" s="1343"/>
      <c r="OY118" s="1343"/>
      <c r="OZ118" s="1343"/>
      <c r="PA118" s="1343"/>
      <c r="PB118" s="1343"/>
      <c r="PC118" s="1343"/>
      <c r="PD118" s="1343"/>
      <c r="PE118" s="1343"/>
      <c r="PF118" s="1343"/>
      <c r="PG118" s="1343"/>
      <c r="PH118" s="1343"/>
      <c r="PI118" s="1343"/>
      <c r="PJ118" s="1343"/>
      <c r="PK118" s="1343"/>
      <c r="PL118" s="1343"/>
      <c r="PM118" s="1343"/>
      <c r="PN118" s="1343"/>
      <c r="PO118" s="1343"/>
      <c r="PP118" s="1343"/>
      <c r="PQ118" s="1343"/>
      <c r="PR118" s="1343"/>
      <c r="PS118" s="1343"/>
      <c r="PT118" s="1343"/>
      <c r="PU118" s="1343"/>
      <c r="PV118" s="1343"/>
      <c r="PW118" s="1343"/>
      <c r="PX118" s="1343"/>
      <c r="PY118" s="1343"/>
      <c r="PZ118" s="1343"/>
      <c r="QA118" s="1343"/>
      <c r="QB118" s="1343"/>
      <c r="QC118" s="1343"/>
      <c r="QD118" s="1343"/>
      <c r="QE118" s="1343"/>
      <c r="QF118" s="1343"/>
      <c r="QG118" s="1343"/>
      <c r="QH118" s="1343"/>
      <c r="QI118" s="1343"/>
      <c r="QJ118" s="1343"/>
      <c r="QK118" s="1343"/>
      <c r="QL118" s="1343"/>
      <c r="QM118" s="1343"/>
      <c r="QN118" s="1343"/>
      <c r="QO118" s="1343"/>
      <c r="QP118" s="1343"/>
      <c r="QQ118" s="1343"/>
      <c r="QR118" s="1343"/>
      <c r="QS118" s="1343"/>
      <c r="QT118" s="1343"/>
      <c r="QU118" s="1343"/>
      <c r="QV118" s="1343"/>
      <c r="QW118" s="1343"/>
      <c r="QX118" s="1343"/>
      <c r="QY118" s="1343"/>
      <c r="QZ118" s="1343"/>
      <c r="RA118" s="1343"/>
      <c r="RB118" s="1343"/>
      <c r="RC118" s="1343"/>
      <c r="RD118" s="1343"/>
      <c r="RE118" s="1343"/>
      <c r="RF118" s="1343"/>
      <c r="RG118" s="1343"/>
      <c r="RH118" s="1343"/>
      <c r="RI118" s="1343"/>
      <c r="RJ118" s="1343"/>
      <c r="RK118" s="1343"/>
      <c r="RL118" s="1343"/>
      <c r="RM118" s="1343"/>
      <c r="RN118" s="1343"/>
      <c r="RO118" s="1343"/>
      <c r="RP118" s="1343"/>
      <c r="RQ118" s="1343"/>
      <c r="RR118" s="1343"/>
      <c r="RS118" s="1343"/>
      <c r="RT118" s="1343"/>
      <c r="RU118" s="1343"/>
      <c r="RV118" s="1343"/>
      <c r="RW118" s="1343"/>
      <c r="RX118" s="1343"/>
      <c r="RY118" s="1343"/>
      <c r="RZ118" s="1343"/>
      <c r="SA118" s="1343"/>
      <c r="SB118" s="1343"/>
      <c r="SC118" s="1343"/>
      <c r="SD118" s="1343"/>
      <c r="SE118" s="1343"/>
      <c r="SF118" s="1343"/>
      <c r="SG118" s="1343"/>
      <c r="SH118" s="1343"/>
      <c r="SI118" s="1343"/>
      <c r="SJ118" s="1343"/>
      <c r="SK118" s="1343"/>
      <c r="SL118" s="1343"/>
      <c r="SM118" s="1343"/>
      <c r="SN118" s="1343"/>
      <c r="SO118" s="1343"/>
      <c r="SP118" s="1343"/>
      <c r="SQ118" s="1343"/>
      <c r="SR118" s="1343"/>
      <c r="SS118" s="1343"/>
      <c r="ST118" s="1343"/>
      <c r="SU118" s="1343"/>
      <c r="SV118" s="1343"/>
      <c r="SW118" s="1343"/>
      <c r="SX118" s="1343"/>
      <c r="SY118" s="1343"/>
      <c r="SZ118" s="1343"/>
      <c r="TA118" s="1343"/>
      <c r="TB118" s="1343"/>
      <c r="TC118" s="1343"/>
      <c r="TD118" s="1343"/>
      <c r="TE118" s="1343"/>
      <c r="TF118" s="1343"/>
      <c r="TG118" s="1343"/>
      <c r="TH118" s="1343"/>
      <c r="TI118" s="1343"/>
      <c r="TJ118" s="1343"/>
      <c r="TK118" s="1343"/>
      <c r="TL118" s="1343"/>
      <c r="TM118" s="1343"/>
      <c r="TN118" s="1343"/>
      <c r="TO118" s="1343"/>
      <c r="TP118" s="1343"/>
      <c r="TQ118" s="1343"/>
      <c r="TR118" s="1343"/>
      <c r="TS118" s="1343"/>
      <c r="TT118" s="1343"/>
      <c r="TU118" s="1343"/>
      <c r="TV118" s="1343"/>
      <c r="TW118" s="1343"/>
      <c r="TX118" s="1343"/>
      <c r="TY118" s="1343"/>
      <c r="TZ118" s="1343"/>
      <c r="UA118" s="1343"/>
      <c r="UB118" s="1343"/>
      <c r="UC118" s="1343"/>
      <c r="UD118" s="1343"/>
      <c r="UE118" s="1343"/>
      <c r="UF118" s="1343"/>
      <c r="UG118" s="1343"/>
      <c r="UH118" s="1343"/>
      <c r="UI118" s="1343"/>
      <c r="UJ118" s="1343"/>
      <c r="UK118" s="1343"/>
      <c r="UL118" s="1343"/>
      <c r="UM118" s="1343"/>
      <c r="UN118" s="1343"/>
      <c r="UO118" s="1343"/>
      <c r="UP118" s="1343"/>
      <c r="UQ118" s="1343"/>
      <c r="UR118" s="1343"/>
      <c r="US118" s="1343"/>
      <c r="UT118" s="1343"/>
      <c r="UU118" s="1343"/>
      <c r="UV118" s="1343"/>
      <c r="UW118" s="1343"/>
      <c r="UX118" s="1343"/>
      <c r="UY118" s="1343"/>
      <c r="UZ118" s="1343"/>
      <c r="VA118" s="1343"/>
      <c r="VB118" s="1343"/>
      <c r="VC118" s="1343"/>
      <c r="VD118" s="1343"/>
      <c r="VE118" s="1343"/>
      <c r="VF118" s="1343"/>
      <c r="VG118" s="1343"/>
      <c r="VH118" s="1343"/>
      <c r="VI118" s="1343"/>
      <c r="VJ118" s="1343"/>
      <c r="VK118" s="1343"/>
      <c r="VL118" s="1343"/>
      <c r="VM118" s="1343"/>
      <c r="VN118" s="1343"/>
      <c r="VO118" s="1343"/>
      <c r="VP118" s="1343"/>
      <c r="VQ118" s="1343"/>
      <c r="VR118" s="1343"/>
      <c r="VS118" s="1343"/>
      <c r="VT118" s="1343"/>
      <c r="VU118" s="1343"/>
      <c r="VV118" s="1343"/>
      <c r="VW118" s="1343"/>
      <c r="VX118" s="1343"/>
      <c r="VY118" s="1343"/>
      <c r="VZ118" s="1343"/>
      <c r="WA118" s="1343"/>
      <c r="WB118" s="1343"/>
      <c r="WC118" s="1343"/>
      <c r="WD118" s="1343"/>
      <c r="WE118" s="1343"/>
      <c r="WF118" s="1343"/>
      <c r="WG118" s="1343"/>
      <c r="WH118" s="1343"/>
      <c r="WI118" s="1343"/>
      <c r="WJ118" s="1343"/>
      <c r="WK118" s="1343"/>
      <c r="WL118" s="1343"/>
      <c r="WM118" s="1343"/>
      <c r="WN118" s="1343"/>
      <c r="WO118" s="1343"/>
      <c r="WP118" s="1343"/>
      <c r="WQ118" s="1343"/>
      <c r="WR118" s="1343"/>
      <c r="WS118" s="1343"/>
      <c r="WT118" s="1343"/>
      <c r="WU118" s="1343"/>
      <c r="WV118" s="1343"/>
      <c r="WW118" s="1343"/>
      <c r="WX118" s="1343"/>
      <c r="WY118" s="1343"/>
      <c r="WZ118" s="1343"/>
      <c r="XA118" s="1343"/>
      <c r="XB118" s="1343"/>
      <c r="XC118" s="1343"/>
      <c r="XD118" s="1343"/>
      <c r="XE118" s="1343"/>
      <c r="XF118" s="1343"/>
      <c r="XG118" s="1343"/>
      <c r="XH118" s="1343"/>
      <c r="XI118" s="1343"/>
      <c r="XJ118" s="1343"/>
      <c r="XK118" s="1343"/>
      <c r="XL118" s="1343"/>
      <c r="XM118" s="1343"/>
      <c r="XN118" s="1343"/>
      <c r="XO118" s="1343"/>
      <c r="XP118" s="1343"/>
      <c r="XQ118" s="1343"/>
      <c r="XR118" s="1343"/>
      <c r="XS118" s="1343"/>
      <c r="XT118" s="1343"/>
      <c r="XU118" s="1343"/>
      <c r="XV118" s="1343"/>
      <c r="XW118" s="1343"/>
      <c r="XX118" s="1343"/>
      <c r="XY118" s="1343"/>
      <c r="XZ118" s="1343"/>
      <c r="YA118" s="1343"/>
      <c r="YB118" s="1343"/>
      <c r="YC118" s="1343"/>
      <c r="YD118" s="1343"/>
      <c r="YE118" s="1343"/>
      <c r="YF118" s="1343"/>
      <c r="YG118" s="1343"/>
      <c r="YH118" s="1343"/>
      <c r="YI118" s="1343"/>
      <c r="YJ118" s="1343"/>
      <c r="YK118" s="1343"/>
      <c r="YL118" s="1343"/>
      <c r="YM118" s="1343"/>
      <c r="YN118" s="1343"/>
      <c r="YO118" s="1343"/>
      <c r="YP118" s="1343"/>
      <c r="YQ118" s="1343"/>
      <c r="YR118" s="1343"/>
      <c r="YS118" s="1343"/>
      <c r="YT118" s="1343"/>
      <c r="YU118" s="1343"/>
      <c r="YV118" s="1343"/>
      <c r="YW118" s="1343"/>
      <c r="YX118" s="1343"/>
      <c r="YY118" s="1343"/>
      <c r="YZ118" s="1343"/>
      <c r="ZA118" s="1343"/>
      <c r="ZB118" s="1343"/>
      <c r="ZC118" s="1343"/>
      <c r="ZD118" s="1343"/>
      <c r="ZE118" s="1343"/>
      <c r="ZF118" s="1343"/>
      <c r="ZG118" s="1343"/>
      <c r="ZH118" s="1343"/>
      <c r="ZI118" s="1343"/>
      <c r="ZJ118" s="1343"/>
      <c r="ZK118" s="1343"/>
      <c r="ZL118" s="1343"/>
      <c r="ZM118" s="1343"/>
      <c r="ZN118" s="1343"/>
      <c r="ZO118" s="1343"/>
      <c r="ZP118" s="1343"/>
      <c r="ZQ118" s="1343"/>
      <c r="ZR118" s="1343"/>
      <c r="ZS118" s="1343"/>
      <c r="ZT118" s="1343"/>
      <c r="ZU118" s="1343"/>
      <c r="ZV118" s="1343"/>
      <c r="ZW118" s="1343"/>
      <c r="ZX118" s="1343"/>
      <c r="ZY118" s="1343"/>
      <c r="ZZ118" s="1343"/>
      <c r="AAA118" s="1343"/>
      <c r="AAB118" s="1343"/>
      <c r="AAC118" s="1343"/>
      <c r="AAD118" s="1343"/>
      <c r="AAE118" s="1343"/>
      <c r="AAF118" s="1343"/>
      <c r="AAG118" s="1343"/>
      <c r="AAH118" s="1343"/>
      <c r="AAI118" s="1343"/>
      <c r="AAJ118" s="1343"/>
      <c r="AAK118" s="1343"/>
      <c r="AAL118" s="1343"/>
      <c r="AAM118" s="1343"/>
      <c r="AAN118" s="1343"/>
      <c r="AAO118" s="1343"/>
      <c r="AAP118" s="1343"/>
      <c r="AAQ118" s="1343"/>
      <c r="AAR118" s="1343"/>
      <c r="AAS118" s="1343"/>
      <c r="AAT118" s="1343"/>
      <c r="AAU118" s="1343"/>
      <c r="AAV118" s="1343"/>
      <c r="AAW118" s="1343"/>
      <c r="AAX118" s="1343"/>
      <c r="AAY118" s="1343"/>
      <c r="AAZ118" s="1343"/>
      <c r="ABA118" s="1343"/>
      <c r="ABB118" s="1343"/>
      <c r="ABC118" s="1343"/>
      <c r="ABD118" s="1343"/>
      <c r="ABE118" s="1343"/>
      <c r="ABF118" s="1343"/>
      <c r="ABG118" s="1343"/>
      <c r="ABH118" s="1343"/>
      <c r="ABI118" s="1343"/>
      <c r="ABJ118" s="1343"/>
      <c r="ABK118" s="1343"/>
      <c r="ABL118" s="1343"/>
      <c r="ABM118" s="1343"/>
      <c r="ABN118" s="1343"/>
      <c r="ABO118" s="1343"/>
      <c r="ABP118" s="1343"/>
      <c r="ABQ118" s="1343"/>
      <c r="ABR118" s="1343"/>
      <c r="ABS118" s="1343"/>
      <c r="ABT118" s="1343"/>
      <c r="ABU118" s="1343"/>
      <c r="ABV118" s="1343"/>
      <c r="ABW118" s="1343"/>
      <c r="ABX118" s="1343"/>
      <c r="ABY118" s="1343"/>
      <c r="ABZ118" s="1343"/>
      <c r="ACA118" s="1343"/>
      <c r="ACB118" s="1343"/>
      <c r="ACC118" s="1343"/>
      <c r="ACD118" s="1343"/>
      <c r="ACE118" s="1343"/>
      <c r="ACF118" s="1343"/>
      <c r="ACG118" s="1343"/>
      <c r="ACH118" s="1343"/>
      <c r="ACI118" s="1343"/>
      <c r="ACJ118" s="1343"/>
      <c r="ACK118" s="1343"/>
      <c r="ACL118" s="1343"/>
      <c r="ACM118" s="1343"/>
      <c r="ACN118" s="1343"/>
      <c r="ACO118" s="1343"/>
      <c r="ACP118" s="1343"/>
      <c r="ACQ118" s="1343"/>
      <c r="ACR118" s="1343"/>
      <c r="ACS118" s="1343"/>
      <c r="ACT118" s="1343"/>
      <c r="ACU118" s="1343"/>
      <c r="ACV118" s="1343"/>
      <c r="ACW118" s="1343"/>
      <c r="ACX118" s="1343"/>
      <c r="ACY118" s="1343"/>
      <c r="ACZ118" s="1343"/>
      <c r="ADA118" s="1343"/>
      <c r="ADB118" s="1343"/>
      <c r="ADC118" s="1343"/>
      <c r="ADD118" s="1343"/>
      <c r="ADE118" s="1343"/>
      <c r="ADF118" s="1343"/>
      <c r="ADG118" s="1343"/>
      <c r="ADH118" s="1343"/>
      <c r="ADI118" s="1343"/>
      <c r="ADJ118" s="1343"/>
      <c r="ADK118" s="1343"/>
      <c r="ADL118" s="1343"/>
      <c r="ADM118" s="1343"/>
      <c r="ADN118" s="1343"/>
      <c r="ADO118" s="1343"/>
      <c r="ADP118" s="1343"/>
      <c r="ADQ118" s="1343"/>
      <c r="ADR118" s="1343"/>
      <c r="ADS118" s="1343"/>
      <c r="ADT118" s="1343"/>
      <c r="ADU118" s="1343"/>
      <c r="ADV118" s="1343"/>
      <c r="ADW118" s="1343"/>
      <c r="ADX118" s="1343"/>
      <c r="ADY118" s="1343"/>
      <c r="ADZ118" s="1343"/>
      <c r="AEA118" s="1343"/>
      <c r="AEB118" s="1343"/>
      <c r="AEC118" s="1343"/>
      <c r="AED118" s="1343"/>
      <c r="AEE118" s="1343"/>
      <c r="AEF118" s="1343"/>
      <c r="AEG118" s="1343"/>
      <c r="AEH118" s="1343"/>
      <c r="AEI118" s="1343"/>
      <c r="AEJ118" s="1343"/>
      <c r="AEK118" s="1343"/>
      <c r="AEL118" s="1343"/>
      <c r="AEM118" s="1343"/>
      <c r="AEN118" s="1343"/>
      <c r="AEO118" s="1343"/>
      <c r="AEP118" s="1343"/>
      <c r="AEQ118" s="1343"/>
      <c r="AER118" s="1343"/>
      <c r="AES118" s="1343"/>
      <c r="AET118" s="1343"/>
      <c r="AEU118" s="1343"/>
      <c r="AEV118" s="1343"/>
      <c r="AEW118" s="1343"/>
      <c r="AEX118" s="1343"/>
      <c r="AEY118" s="1343"/>
      <c r="AEZ118" s="1343"/>
      <c r="AFA118" s="1343"/>
      <c r="AFB118" s="1343"/>
      <c r="AFC118" s="1343"/>
      <c r="AFD118" s="1343"/>
      <c r="AFE118" s="1343"/>
      <c r="AFF118" s="1343"/>
      <c r="AFG118" s="1343"/>
      <c r="AFH118" s="1343"/>
      <c r="AFI118" s="1343"/>
      <c r="AFJ118" s="1343"/>
      <c r="AFK118" s="1343"/>
      <c r="AFL118" s="1343"/>
      <c r="AFM118" s="1343"/>
      <c r="AFN118" s="1343"/>
      <c r="AFO118" s="1343"/>
      <c r="AFP118" s="1343"/>
      <c r="AFQ118" s="1343"/>
      <c r="AFR118" s="1343"/>
      <c r="AFS118" s="1343"/>
      <c r="AFT118" s="1343"/>
      <c r="AFU118" s="1343"/>
      <c r="AFV118" s="1343"/>
      <c r="AFW118" s="1343"/>
      <c r="AFX118" s="1343"/>
      <c r="AFY118" s="1343"/>
      <c r="AFZ118" s="1343"/>
      <c r="AGA118" s="1343"/>
      <c r="AGB118" s="1343"/>
      <c r="AGC118" s="1343"/>
      <c r="AGD118" s="1343"/>
      <c r="AGE118" s="1343"/>
      <c r="AGF118" s="1343"/>
      <c r="AGG118" s="1343"/>
      <c r="AGH118" s="1343"/>
      <c r="AGI118" s="1343"/>
      <c r="AGJ118" s="1343"/>
      <c r="AGK118" s="1343"/>
      <c r="AGL118" s="1343"/>
      <c r="AGM118" s="1343"/>
      <c r="AGN118" s="1343"/>
      <c r="AGO118" s="1343"/>
      <c r="AGP118" s="1343"/>
      <c r="AGQ118" s="1343"/>
      <c r="AGR118" s="1343"/>
      <c r="AGS118" s="1343"/>
      <c r="AGT118" s="1343"/>
      <c r="AGU118" s="1343"/>
      <c r="AGV118" s="1343"/>
      <c r="AGW118" s="1343"/>
      <c r="AGX118" s="1343"/>
      <c r="AGY118" s="1343"/>
      <c r="AGZ118" s="1343"/>
      <c r="AHA118" s="1343"/>
      <c r="AHB118" s="1343"/>
      <c r="AHC118" s="1343"/>
      <c r="AHD118" s="1343"/>
      <c r="AHE118" s="1343"/>
      <c r="AHF118" s="1343"/>
      <c r="AHG118" s="1343"/>
      <c r="AHH118" s="1343"/>
      <c r="AHI118" s="1343"/>
      <c r="AHJ118" s="1343"/>
      <c r="AHK118" s="1343"/>
      <c r="AHL118" s="1343"/>
      <c r="AHM118" s="1343"/>
      <c r="AHN118" s="1343"/>
      <c r="AHO118" s="1343"/>
      <c r="AHP118" s="1343"/>
      <c r="AHQ118" s="1343"/>
      <c r="AHR118" s="1343"/>
      <c r="AHS118" s="1343"/>
      <c r="AHT118" s="1343"/>
      <c r="AHU118" s="1343"/>
      <c r="AHV118" s="1343"/>
      <c r="AHW118" s="1343"/>
      <c r="AHX118" s="1343"/>
      <c r="AHY118" s="1343"/>
      <c r="AHZ118" s="1343"/>
      <c r="AIA118" s="1343"/>
      <c r="AIB118" s="1343"/>
      <c r="AIC118" s="1343"/>
      <c r="AID118" s="1343"/>
      <c r="AIE118" s="1343"/>
      <c r="AIF118" s="1343"/>
      <c r="AIG118" s="1343"/>
      <c r="AIH118" s="1343"/>
      <c r="AII118" s="1343"/>
      <c r="AIJ118" s="1343"/>
      <c r="AIK118" s="1343"/>
      <c r="AIL118" s="1343"/>
      <c r="AIM118" s="1343"/>
      <c r="AIN118" s="1343"/>
      <c r="AIO118" s="1343"/>
      <c r="AIP118" s="1343"/>
      <c r="AIQ118" s="1343"/>
      <c r="AIR118" s="1343"/>
      <c r="AIS118" s="1343"/>
      <c r="AIT118" s="1343"/>
      <c r="AIU118" s="1343"/>
      <c r="AIV118" s="1343"/>
      <c r="AIW118" s="1343"/>
      <c r="AIX118" s="1343"/>
      <c r="AIY118" s="1343"/>
      <c r="AIZ118" s="1343"/>
      <c r="AJA118" s="1343"/>
      <c r="AJB118" s="1343"/>
      <c r="AJC118" s="1343"/>
      <c r="AJD118" s="1343"/>
      <c r="AJE118" s="1343"/>
      <c r="AJF118" s="1343"/>
      <c r="AJG118" s="1343"/>
      <c r="AJH118" s="1343"/>
      <c r="AJI118" s="1343"/>
      <c r="AJJ118" s="1343"/>
      <c r="AJK118" s="1343"/>
      <c r="AJL118" s="1343"/>
      <c r="AJM118" s="1343"/>
      <c r="AJN118" s="1343"/>
      <c r="AJO118" s="1343"/>
      <c r="AJP118" s="1343"/>
      <c r="AJQ118" s="1343"/>
      <c r="AJR118" s="1343"/>
      <c r="AJS118" s="1343"/>
      <c r="AJT118" s="1343"/>
      <c r="AJU118" s="1343"/>
      <c r="AJV118" s="1343"/>
      <c r="AJW118" s="1343"/>
      <c r="AJX118" s="1343"/>
      <c r="AJY118" s="1343"/>
      <c r="AJZ118" s="1343"/>
      <c r="AKA118" s="1343"/>
      <c r="AKB118" s="1343"/>
      <c r="AKC118" s="1343"/>
      <c r="AKD118" s="1343"/>
      <c r="AKE118" s="1343"/>
      <c r="AKF118" s="1343"/>
      <c r="AKG118" s="1343"/>
      <c r="AKH118" s="1343"/>
      <c r="AKI118" s="1343"/>
      <c r="AKJ118" s="1343"/>
      <c r="AKK118" s="1343"/>
      <c r="AKL118" s="1343"/>
      <c r="AKM118" s="1343"/>
      <c r="AKN118" s="1343"/>
      <c r="AKO118" s="1343"/>
      <c r="AKP118" s="1343"/>
      <c r="AKQ118" s="1343"/>
      <c r="AKR118" s="1343"/>
      <c r="AKS118" s="1343"/>
      <c r="AKT118" s="1343"/>
      <c r="AKU118" s="1343"/>
      <c r="AKV118" s="1343"/>
      <c r="AKW118" s="1343"/>
      <c r="AKX118" s="1343"/>
      <c r="AKY118" s="1343"/>
      <c r="AKZ118" s="1343"/>
      <c r="ALA118" s="1343"/>
      <c r="ALB118" s="1343"/>
      <c r="ALC118" s="1343"/>
      <c r="ALD118" s="1343"/>
      <c r="ALE118" s="1343"/>
      <c r="ALF118" s="1343"/>
      <c r="ALG118" s="1343"/>
      <c r="ALH118" s="1343"/>
      <c r="ALI118" s="1343"/>
      <c r="ALJ118" s="1343"/>
      <c r="ALK118" s="1343"/>
      <c r="ALL118" s="1343"/>
      <c r="ALM118" s="1343"/>
      <c r="ALN118" s="1343"/>
      <c r="ALO118" s="1343"/>
      <c r="ALP118" s="1343"/>
      <c r="ALQ118" s="1343"/>
      <c r="ALR118" s="1343"/>
      <c r="ALS118" s="1343"/>
      <c r="ALT118" s="1343"/>
      <c r="ALU118" s="1343"/>
      <c r="ALV118" s="1343"/>
      <c r="ALW118" s="1343"/>
      <c r="ALX118" s="1343"/>
      <c r="ALY118" s="1343"/>
      <c r="ALZ118" s="1343"/>
      <c r="AMA118" s="1343"/>
      <c r="AMB118" s="1343"/>
      <c r="AMC118" s="1343"/>
      <c r="AMD118" s="1343"/>
      <c r="AME118" s="1343"/>
      <c r="AMF118" s="1343"/>
      <c r="AMG118" s="1343"/>
      <c r="AMH118" s="1343"/>
      <c r="AMI118" s="1343"/>
      <c r="AMJ118" s="1343"/>
      <c r="AMK118" s="1343"/>
      <c r="AML118" s="1343"/>
      <c r="AMM118" s="1343"/>
      <c r="AMN118" s="1343"/>
      <c r="AMO118" s="1343"/>
      <c r="AMP118" s="1343"/>
      <c r="AMQ118" s="1343"/>
      <c r="AMR118" s="1343"/>
      <c r="AMS118" s="1343"/>
      <c r="AMT118" s="1343"/>
      <c r="AMU118" s="1343"/>
      <c r="AMV118" s="1343"/>
      <c r="AMW118" s="1343"/>
      <c r="AMX118" s="1343"/>
      <c r="AMY118" s="1343"/>
      <c r="AMZ118" s="1343"/>
      <c r="ANA118" s="1343"/>
      <c r="ANB118" s="1343"/>
      <c r="ANC118" s="1343"/>
      <c r="AND118" s="1343"/>
      <c r="ANE118" s="1343"/>
      <c r="ANF118" s="1343"/>
      <c r="ANG118" s="1343"/>
      <c r="ANH118" s="1343"/>
      <c r="ANI118" s="1343"/>
      <c r="ANJ118" s="1343"/>
      <c r="ANK118" s="1343"/>
      <c r="ANL118" s="1343"/>
      <c r="ANM118" s="1343"/>
      <c r="ANN118" s="1343"/>
      <c r="ANO118" s="1343"/>
      <c r="ANP118" s="1343"/>
      <c r="ANQ118" s="1343"/>
      <c r="ANR118" s="1343"/>
      <c r="ANS118" s="1343"/>
      <c r="ANT118" s="1343"/>
      <c r="ANU118" s="1343"/>
      <c r="ANV118" s="1343"/>
      <c r="ANW118" s="1343"/>
      <c r="ANX118" s="1343"/>
      <c r="ANY118" s="1343"/>
      <c r="ANZ118" s="1343"/>
      <c r="AOA118" s="1343"/>
      <c r="AOB118" s="1343"/>
      <c r="AOC118" s="1343"/>
      <c r="AOD118" s="1343"/>
      <c r="AOE118" s="1343"/>
      <c r="AOF118" s="1343"/>
      <c r="AOG118" s="1343"/>
      <c r="AOH118" s="1343"/>
      <c r="AOI118" s="1343"/>
      <c r="AOJ118" s="1343"/>
      <c r="AOK118" s="1343"/>
      <c r="AOL118" s="1343"/>
      <c r="AOM118" s="1343"/>
      <c r="AON118" s="1343"/>
      <c r="AOO118" s="1343"/>
      <c r="AOP118" s="1343"/>
      <c r="AOQ118" s="1343"/>
      <c r="AOR118" s="1343"/>
      <c r="AOS118" s="1343"/>
      <c r="AOT118" s="1343"/>
      <c r="AOU118" s="1343"/>
      <c r="AOV118" s="1343"/>
      <c r="AOW118" s="1343"/>
      <c r="AOX118" s="1343"/>
      <c r="AOY118" s="1343"/>
      <c r="AOZ118" s="1343"/>
      <c r="APA118" s="1343"/>
      <c r="APB118" s="1343"/>
      <c r="APC118" s="1343"/>
      <c r="APD118" s="1343"/>
      <c r="APE118" s="1343"/>
      <c r="APF118" s="1343"/>
      <c r="APG118" s="1343"/>
      <c r="APH118" s="1343"/>
      <c r="API118" s="1343"/>
      <c r="APJ118" s="1343"/>
      <c r="APK118" s="1343"/>
      <c r="APL118" s="1343"/>
      <c r="APM118" s="1343"/>
      <c r="APN118" s="1343"/>
      <c r="APO118" s="1343"/>
      <c r="APP118" s="1343"/>
      <c r="APQ118" s="1343"/>
      <c r="APR118" s="1343"/>
      <c r="APS118" s="1343"/>
      <c r="APT118" s="1343"/>
      <c r="APU118" s="1343"/>
      <c r="APV118" s="1343"/>
      <c r="APW118" s="1343"/>
      <c r="APX118" s="1343"/>
      <c r="APY118" s="1343"/>
      <c r="APZ118" s="1343"/>
      <c r="AQA118" s="1343"/>
      <c r="AQB118" s="1343"/>
      <c r="AQC118" s="1343"/>
      <c r="AQD118" s="1343"/>
      <c r="AQE118" s="1343"/>
      <c r="AQF118" s="1343"/>
      <c r="AQG118" s="1343"/>
      <c r="AQH118" s="1343"/>
      <c r="AQI118" s="1343"/>
      <c r="AQJ118" s="1343"/>
      <c r="AQK118" s="1343"/>
      <c r="AQL118" s="1343"/>
      <c r="AQM118" s="1343"/>
      <c r="AQN118" s="1343"/>
      <c r="AQO118" s="1343"/>
      <c r="AQP118" s="1343"/>
      <c r="AQQ118" s="1343"/>
      <c r="AQR118" s="1343"/>
      <c r="AQS118" s="1343"/>
      <c r="AQT118" s="1343"/>
      <c r="AQU118" s="1343"/>
      <c r="AQV118" s="1343"/>
      <c r="AQW118" s="1343"/>
      <c r="AQX118" s="1343"/>
      <c r="AQY118" s="1343"/>
      <c r="AQZ118" s="1343"/>
      <c r="ARA118" s="1343"/>
      <c r="ARB118" s="1343"/>
      <c r="ARC118" s="1343"/>
      <c r="ARD118" s="1343"/>
      <c r="ARE118" s="1343"/>
      <c r="ARF118" s="1343"/>
      <c r="ARG118" s="1343"/>
      <c r="ARH118" s="1343"/>
      <c r="ARI118" s="1343"/>
      <c r="ARJ118" s="1343"/>
      <c r="ARK118" s="1343"/>
      <c r="ARL118" s="1343"/>
      <c r="ARM118" s="1343"/>
      <c r="ARN118" s="1343"/>
      <c r="ARO118" s="1343"/>
      <c r="ARP118" s="1343"/>
      <c r="ARQ118" s="1343"/>
      <c r="ARR118" s="1343"/>
      <c r="ARS118" s="1343"/>
      <c r="ART118" s="1343"/>
      <c r="ARU118" s="1343"/>
      <c r="ARV118" s="1343"/>
      <c r="ARW118" s="1343"/>
      <c r="ARX118" s="1343"/>
      <c r="ARY118" s="1343"/>
      <c r="ARZ118" s="1343"/>
      <c r="ASA118" s="1343"/>
      <c r="ASB118" s="1343"/>
      <c r="ASC118" s="1343"/>
      <c r="ASD118" s="1343"/>
      <c r="ASE118" s="1343"/>
      <c r="ASF118" s="1343"/>
      <c r="ASG118" s="1343"/>
      <c r="ASH118" s="1343"/>
      <c r="ASI118" s="1343"/>
      <c r="ASJ118" s="1343"/>
      <c r="ASK118" s="1343"/>
      <c r="ASL118" s="1343"/>
      <c r="ASM118" s="1343"/>
      <c r="ASN118" s="1343"/>
      <c r="ASO118" s="1343"/>
      <c r="ASP118" s="1343"/>
      <c r="ASQ118" s="1343"/>
      <c r="ASR118" s="1343"/>
      <c r="ASS118" s="1343"/>
      <c r="AST118" s="1343"/>
      <c r="ASU118" s="1343"/>
      <c r="ASV118" s="1343"/>
      <c r="ASW118" s="1343"/>
      <c r="ASX118" s="1343"/>
      <c r="ASY118" s="1343"/>
      <c r="ASZ118" s="1343"/>
      <c r="ATA118" s="1343"/>
      <c r="ATB118" s="1343"/>
      <c r="ATC118" s="1343"/>
      <c r="ATD118" s="1343"/>
      <c r="ATE118" s="1343"/>
      <c r="ATF118" s="1343"/>
      <c r="ATG118" s="1343"/>
      <c r="ATH118" s="1343"/>
      <c r="ATI118" s="1343"/>
      <c r="ATJ118" s="1343"/>
      <c r="ATK118" s="1343"/>
      <c r="ATL118" s="1343"/>
      <c r="ATM118" s="1343"/>
      <c r="ATN118" s="1343"/>
      <c r="ATO118" s="1343"/>
      <c r="ATP118" s="1343"/>
      <c r="ATQ118" s="1343"/>
      <c r="ATR118" s="1343"/>
      <c r="ATS118" s="1343"/>
      <c r="ATT118" s="1343"/>
      <c r="ATU118" s="1343"/>
      <c r="ATV118" s="1343"/>
      <c r="ATW118" s="1343"/>
      <c r="ATX118" s="1343"/>
      <c r="ATY118" s="1343"/>
      <c r="ATZ118" s="1343"/>
      <c r="AUA118" s="1343"/>
      <c r="AUB118" s="1343"/>
      <c r="AUC118" s="1343"/>
      <c r="AUD118" s="1343"/>
      <c r="AUE118" s="1343"/>
      <c r="AUF118" s="1343"/>
      <c r="AUG118" s="1343"/>
      <c r="AUH118" s="1343"/>
      <c r="AUI118" s="1343"/>
      <c r="AUJ118" s="1343"/>
      <c r="AUK118" s="1343"/>
      <c r="AUL118" s="1343"/>
      <c r="AUM118" s="1343"/>
      <c r="AUN118" s="1343"/>
      <c r="AUO118" s="1343"/>
      <c r="AUP118" s="1343"/>
      <c r="AUQ118" s="1343"/>
      <c r="AUR118" s="1343"/>
      <c r="AUS118" s="1343"/>
      <c r="AUT118" s="1343"/>
      <c r="AUU118" s="1343"/>
      <c r="AUV118" s="1343"/>
      <c r="AUW118" s="1343"/>
      <c r="AUX118" s="1343"/>
      <c r="AUY118" s="1343"/>
      <c r="AUZ118" s="1343"/>
      <c r="AVA118" s="1343"/>
      <c r="AVB118" s="1343"/>
      <c r="AVC118" s="1343"/>
      <c r="AVD118" s="1343"/>
      <c r="AVE118" s="1343"/>
      <c r="AVF118" s="1343"/>
      <c r="AVG118" s="1343"/>
      <c r="AVH118" s="1343"/>
      <c r="AVI118" s="1343"/>
      <c r="AVJ118" s="1343"/>
      <c r="AVK118" s="1343"/>
      <c r="AVL118" s="1343"/>
      <c r="AVM118" s="1343"/>
      <c r="AVN118" s="1343"/>
      <c r="AVO118" s="1343"/>
      <c r="AVP118" s="1343"/>
      <c r="AVQ118" s="1343"/>
      <c r="AVR118" s="1343"/>
      <c r="AVS118" s="1343"/>
      <c r="AVT118" s="1343"/>
      <c r="AVU118" s="1343"/>
      <c r="AVV118" s="1343"/>
      <c r="AVW118" s="1343"/>
      <c r="AVX118" s="1343"/>
      <c r="AVY118" s="1343"/>
      <c r="AVZ118" s="1343"/>
      <c r="AWA118" s="1343"/>
      <c r="AWB118" s="1343"/>
      <c r="AWC118" s="1343"/>
      <c r="AWD118" s="1343"/>
      <c r="AWE118" s="1343"/>
      <c r="AWF118" s="1343"/>
      <c r="AWG118" s="1343"/>
      <c r="AWH118" s="1343"/>
      <c r="AWI118" s="1343"/>
      <c r="AWJ118" s="1343"/>
      <c r="AWK118" s="1343"/>
      <c r="AWL118" s="1343"/>
      <c r="AWM118" s="1343"/>
      <c r="AWN118" s="1343"/>
      <c r="AWO118" s="1343"/>
      <c r="AWP118" s="1343"/>
      <c r="AWQ118" s="1343"/>
      <c r="AWR118" s="1343"/>
      <c r="AWS118" s="1343"/>
      <c r="AWT118" s="1343"/>
      <c r="AWU118" s="1343"/>
      <c r="AWV118" s="1343"/>
      <c r="AWW118" s="1343"/>
      <c r="AWX118" s="1343"/>
      <c r="AWY118" s="1343"/>
      <c r="AWZ118" s="1343"/>
      <c r="AXA118" s="1343"/>
      <c r="AXB118" s="1343"/>
      <c r="AXC118" s="1343"/>
      <c r="AXD118" s="1343"/>
      <c r="AXE118" s="1343"/>
      <c r="AXF118" s="1343"/>
      <c r="AXG118" s="1343"/>
      <c r="AXH118" s="1343"/>
      <c r="AXI118" s="1343"/>
      <c r="AXJ118" s="1343"/>
      <c r="AXK118" s="1343"/>
      <c r="AXL118" s="1343"/>
      <c r="AXM118" s="1343"/>
      <c r="AXN118" s="1343"/>
      <c r="AXO118" s="1343"/>
      <c r="AXP118" s="1343"/>
      <c r="AXQ118" s="1343"/>
      <c r="AXR118" s="1343"/>
      <c r="AXS118" s="1343"/>
      <c r="AXT118" s="1343"/>
      <c r="AXU118" s="1343"/>
      <c r="AXV118" s="1343"/>
      <c r="AXW118" s="1343"/>
      <c r="AXX118" s="1343"/>
      <c r="AXY118" s="1343"/>
      <c r="AXZ118" s="1343"/>
      <c r="AYA118" s="1343"/>
      <c r="AYB118" s="1343"/>
      <c r="AYC118" s="1343"/>
      <c r="AYD118" s="1343"/>
      <c r="AYE118" s="1343"/>
      <c r="AYF118" s="1343"/>
      <c r="AYG118" s="1343"/>
      <c r="AYH118" s="1343"/>
      <c r="AYI118" s="1343"/>
      <c r="AYJ118" s="1343"/>
      <c r="AYK118" s="1343"/>
      <c r="AYL118" s="1343"/>
      <c r="AYM118" s="1343"/>
      <c r="AYN118" s="1343"/>
      <c r="AYO118" s="1343"/>
      <c r="AYP118" s="1343"/>
      <c r="AYQ118" s="1343"/>
      <c r="AYR118" s="1343"/>
      <c r="AYS118" s="1343"/>
      <c r="AYT118" s="1343"/>
      <c r="AYU118" s="1343"/>
      <c r="AYV118" s="1343"/>
      <c r="AYW118" s="1343"/>
      <c r="AYX118" s="1343"/>
      <c r="AYY118" s="1343"/>
      <c r="AYZ118" s="1343"/>
      <c r="AZA118" s="1343"/>
      <c r="AZB118" s="1343"/>
      <c r="AZC118" s="1343"/>
      <c r="AZD118" s="1343"/>
      <c r="AZE118" s="1343"/>
      <c r="AZF118" s="1343"/>
      <c r="AZG118" s="1343"/>
      <c r="AZH118" s="1343"/>
      <c r="AZI118" s="1343"/>
      <c r="AZJ118" s="1343"/>
      <c r="AZK118" s="1343"/>
      <c r="AZL118" s="1343"/>
      <c r="AZM118" s="1343"/>
      <c r="AZN118" s="1343"/>
      <c r="AZO118" s="1343"/>
      <c r="AZP118" s="1343"/>
      <c r="AZQ118" s="1343"/>
      <c r="AZR118" s="1343"/>
      <c r="AZS118" s="1343"/>
      <c r="AZT118" s="1343"/>
      <c r="AZU118" s="1343"/>
      <c r="AZV118" s="1343"/>
      <c r="AZW118" s="1343"/>
      <c r="AZX118" s="1343"/>
      <c r="AZY118" s="1343"/>
      <c r="AZZ118" s="1343"/>
      <c r="BAA118" s="1343"/>
      <c r="BAB118" s="1343"/>
      <c r="BAC118" s="1343"/>
      <c r="BAD118" s="1343"/>
      <c r="BAE118" s="1343"/>
      <c r="BAF118" s="1343"/>
      <c r="BAG118" s="1343"/>
      <c r="BAH118" s="1343"/>
      <c r="BAI118" s="1343"/>
      <c r="BAJ118" s="1343"/>
      <c r="BAK118" s="1343"/>
      <c r="BAL118" s="1343"/>
      <c r="BAM118" s="1343"/>
      <c r="BAN118" s="1343"/>
      <c r="BAO118" s="1343"/>
      <c r="BAP118" s="1343"/>
      <c r="BAQ118" s="1343"/>
      <c r="BAR118" s="1343"/>
      <c r="BAS118" s="1343"/>
      <c r="BAT118" s="1343"/>
      <c r="BAU118" s="1343"/>
      <c r="BAV118" s="1343"/>
      <c r="BAW118" s="1343"/>
      <c r="BAX118" s="1343"/>
      <c r="BAY118" s="1343"/>
      <c r="BAZ118" s="1343"/>
      <c r="BBA118" s="1343"/>
      <c r="BBB118" s="1343"/>
      <c r="BBC118" s="1343"/>
      <c r="BBD118" s="1343"/>
      <c r="BBE118" s="1343"/>
      <c r="BBF118" s="1343"/>
      <c r="BBG118" s="1343"/>
      <c r="BBH118" s="1343"/>
      <c r="BBI118" s="1343"/>
      <c r="BBJ118" s="1343"/>
      <c r="BBK118" s="1343"/>
      <c r="BBL118" s="1343"/>
      <c r="BBM118" s="1343"/>
      <c r="BBN118" s="1343"/>
      <c r="BBO118" s="1343"/>
      <c r="BBP118" s="1343"/>
      <c r="BBQ118" s="1343"/>
      <c r="BBR118" s="1343"/>
      <c r="BBS118" s="1343"/>
      <c r="BBT118" s="1343"/>
      <c r="BBU118" s="1343"/>
      <c r="BBV118" s="1343"/>
      <c r="BBW118" s="1343"/>
      <c r="BBX118" s="1343"/>
      <c r="BBY118" s="1343"/>
      <c r="BBZ118" s="1343"/>
      <c r="BCA118" s="1343"/>
      <c r="BCB118" s="1343"/>
      <c r="BCC118" s="1343"/>
      <c r="BCD118" s="1343"/>
      <c r="BCE118" s="1343"/>
      <c r="BCF118" s="1343"/>
      <c r="BCG118" s="1343"/>
      <c r="BCH118" s="1343"/>
      <c r="BCI118" s="1343"/>
      <c r="BCJ118" s="1343"/>
      <c r="BCK118" s="1343"/>
      <c r="BCL118" s="1343"/>
      <c r="BCM118" s="1343"/>
      <c r="BCN118" s="1343"/>
      <c r="BCO118" s="1343"/>
      <c r="BCP118" s="1343"/>
      <c r="BCQ118" s="1343"/>
      <c r="BCR118" s="1343"/>
      <c r="BCS118" s="1343"/>
      <c r="BCT118" s="1343"/>
      <c r="BCU118" s="1343"/>
      <c r="BCV118" s="1343"/>
      <c r="BCW118" s="1343"/>
      <c r="BCX118" s="1343"/>
      <c r="BCY118" s="1343"/>
      <c r="BCZ118" s="1343"/>
      <c r="BDA118" s="1343"/>
      <c r="BDB118" s="1343"/>
      <c r="BDC118" s="1343"/>
      <c r="BDD118" s="1343"/>
      <c r="BDE118" s="1343"/>
      <c r="BDF118" s="1343"/>
      <c r="BDG118" s="1343"/>
      <c r="BDH118" s="1343"/>
      <c r="BDI118" s="1343"/>
      <c r="BDJ118" s="1343"/>
      <c r="BDK118" s="1343"/>
      <c r="BDL118" s="1343"/>
      <c r="BDM118" s="1343"/>
      <c r="BDN118" s="1343"/>
      <c r="BDO118" s="1343"/>
      <c r="BDP118" s="1343"/>
      <c r="BDQ118" s="1343"/>
      <c r="BDR118" s="1343"/>
      <c r="BDS118" s="1343"/>
      <c r="BDT118" s="1343"/>
      <c r="BDU118" s="1343"/>
      <c r="BDV118" s="1343"/>
      <c r="BDW118" s="1343"/>
      <c r="BDX118" s="1343"/>
      <c r="BDY118" s="1343"/>
      <c r="BDZ118" s="1343"/>
      <c r="BEA118" s="1343"/>
      <c r="BEB118" s="1343"/>
      <c r="BEC118" s="1343"/>
      <c r="BED118" s="1343"/>
      <c r="BEE118" s="1343"/>
      <c r="BEF118" s="1343"/>
      <c r="BEG118" s="1343"/>
      <c r="BEH118" s="1343"/>
      <c r="BEI118" s="1343"/>
      <c r="BEJ118" s="1343"/>
      <c r="BEK118" s="1343"/>
      <c r="BEL118" s="1343"/>
      <c r="BEM118" s="1343"/>
      <c r="BEN118" s="1343"/>
      <c r="BEO118" s="1343"/>
      <c r="BEP118" s="1343"/>
      <c r="BEQ118" s="1343"/>
      <c r="BER118" s="1343"/>
      <c r="BES118" s="1343"/>
      <c r="BET118" s="1343"/>
      <c r="BEU118" s="1343"/>
      <c r="BEV118" s="1343"/>
      <c r="BEW118" s="1343"/>
      <c r="BEX118" s="1343"/>
      <c r="BEY118" s="1343"/>
      <c r="BEZ118" s="1343"/>
      <c r="BFA118" s="1343"/>
      <c r="BFB118" s="1343"/>
      <c r="BFC118" s="1343"/>
      <c r="BFD118" s="1343"/>
      <c r="BFE118" s="1343"/>
      <c r="BFF118" s="1343"/>
      <c r="BFG118" s="1343"/>
      <c r="BFH118" s="1343"/>
      <c r="BFI118" s="1343"/>
      <c r="BFJ118" s="1343"/>
      <c r="BFK118" s="1343"/>
      <c r="BFL118" s="1343"/>
      <c r="BFM118" s="1343"/>
      <c r="BFN118" s="1343"/>
      <c r="BFO118" s="1343"/>
      <c r="BFP118" s="1343"/>
      <c r="BFQ118" s="1343"/>
      <c r="BFR118" s="1343"/>
      <c r="BFS118" s="1343"/>
      <c r="BFT118" s="1343"/>
      <c r="BFU118" s="1343"/>
      <c r="BFV118" s="1343"/>
      <c r="BFW118" s="1343"/>
      <c r="BFX118" s="1343"/>
      <c r="BFY118" s="1343"/>
      <c r="BFZ118" s="1343"/>
      <c r="BGA118" s="1343"/>
      <c r="BGB118" s="1343"/>
      <c r="BGC118" s="1343"/>
      <c r="BGD118" s="1343"/>
      <c r="BGE118" s="1343"/>
      <c r="BGF118" s="1343"/>
      <c r="BGG118" s="1343"/>
      <c r="BGH118" s="1343"/>
      <c r="BGI118" s="1343"/>
      <c r="BGJ118" s="1343"/>
      <c r="BGK118" s="1343"/>
      <c r="BGL118" s="1343"/>
      <c r="BGM118" s="1343"/>
      <c r="BGN118" s="1343"/>
      <c r="BGO118" s="1343"/>
      <c r="BGP118" s="1343"/>
      <c r="BGQ118" s="1343"/>
      <c r="BGR118" s="1343"/>
      <c r="BGS118" s="1343"/>
      <c r="BGT118" s="1343"/>
      <c r="BGU118" s="1343"/>
      <c r="BGV118" s="1343"/>
      <c r="BGW118" s="1343"/>
      <c r="BGX118" s="1343"/>
      <c r="BGY118" s="1343"/>
      <c r="BGZ118" s="1343"/>
      <c r="BHA118" s="1343"/>
      <c r="BHB118" s="1343"/>
      <c r="BHC118" s="1343"/>
      <c r="BHD118" s="1343"/>
      <c r="BHE118" s="1343"/>
      <c r="BHF118" s="1343"/>
      <c r="BHG118" s="1343"/>
      <c r="BHH118" s="1343"/>
      <c r="BHI118" s="1343"/>
      <c r="BHJ118" s="1343"/>
      <c r="BHK118" s="1343"/>
      <c r="BHL118" s="1343"/>
      <c r="BHM118" s="1343"/>
      <c r="BHN118" s="1343"/>
      <c r="BHO118" s="1343"/>
      <c r="BHP118" s="1343"/>
      <c r="BHQ118" s="1343"/>
      <c r="BHR118" s="1343"/>
      <c r="BHS118" s="1343"/>
      <c r="BHT118" s="1343"/>
      <c r="BHU118" s="1343"/>
      <c r="BHV118" s="1343"/>
      <c r="BHW118" s="1343"/>
      <c r="BHX118" s="1343"/>
      <c r="BHY118" s="1343"/>
      <c r="BHZ118" s="1343"/>
      <c r="BIA118" s="1343"/>
      <c r="BIB118" s="1343"/>
      <c r="BIC118" s="1343"/>
      <c r="BID118" s="1343"/>
      <c r="BIE118" s="1343"/>
      <c r="BIF118" s="1343"/>
      <c r="BIG118" s="1343"/>
      <c r="BIH118" s="1343"/>
      <c r="BII118" s="1343"/>
      <c r="BIJ118" s="1343"/>
      <c r="BIK118" s="1343"/>
      <c r="BIL118" s="1343"/>
      <c r="BIM118" s="1343"/>
      <c r="BIN118" s="1343"/>
      <c r="BIO118" s="1343"/>
      <c r="BIP118" s="1343"/>
      <c r="BIQ118" s="1343"/>
      <c r="BIR118" s="1343"/>
      <c r="BIS118" s="1343"/>
      <c r="BIT118" s="1343"/>
      <c r="BIU118" s="1343"/>
      <c r="BIV118" s="1343"/>
      <c r="BIW118" s="1343"/>
      <c r="BIX118" s="1343"/>
      <c r="BIY118" s="1343"/>
      <c r="BIZ118" s="1343"/>
      <c r="BJA118" s="1343"/>
      <c r="BJB118" s="1343"/>
      <c r="BJC118" s="1343"/>
      <c r="BJD118" s="1343"/>
      <c r="BJE118" s="1343"/>
      <c r="BJF118" s="1343"/>
      <c r="BJG118" s="1343"/>
      <c r="BJH118" s="1343"/>
      <c r="BJI118" s="1343"/>
      <c r="BJJ118" s="1343"/>
      <c r="BJK118" s="1343"/>
      <c r="BJL118" s="1343"/>
      <c r="BJM118" s="1343"/>
      <c r="BJN118" s="1343"/>
      <c r="BJO118" s="1343"/>
      <c r="BJP118" s="1343"/>
      <c r="BJQ118" s="1343"/>
      <c r="BJR118" s="1343"/>
      <c r="BJS118" s="1343"/>
      <c r="BJT118" s="1343"/>
      <c r="BJU118" s="1343"/>
      <c r="BJV118" s="1343"/>
      <c r="BJW118" s="1343"/>
      <c r="BJX118" s="1343"/>
      <c r="BJY118" s="1343"/>
      <c r="BJZ118" s="1343"/>
      <c r="BKA118" s="1343"/>
      <c r="BKB118" s="1343"/>
      <c r="BKC118" s="1343"/>
      <c r="BKD118" s="1343"/>
      <c r="BKE118" s="1343"/>
      <c r="BKF118" s="1343"/>
      <c r="BKG118" s="1343"/>
      <c r="BKH118" s="1343"/>
      <c r="BKI118" s="1343"/>
      <c r="BKJ118" s="1343"/>
      <c r="BKK118" s="1343"/>
      <c r="BKL118" s="1343"/>
      <c r="BKM118" s="1343"/>
      <c r="BKN118" s="1343"/>
      <c r="BKO118" s="1343"/>
      <c r="BKP118" s="1343"/>
      <c r="BKQ118" s="1343"/>
      <c r="BKR118" s="1343"/>
      <c r="BKS118" s="1343"/>
      <c r="BKT118" s="1343"/>
      <c r="BKU118" s="1343"/>
      <c r="BKV118" s="1343"/>
      <c r="BKW118" s="1343"/>
      <c r="BKX118" s="1343"/>
      <c r="BKY118" s="1343"/>
      <c r="BKZ118" s="1343"/>
      <c r="BLA118" s="1343"/>
      <c r="BLB118" s="1343"/>
      <c r="BLC118" s="1343"/>
      <c r="BLD118" s="1343"/>
      <c r="BLE118" s="1343"/>
      <c r="BLF118" s="1343"/>
      <c r="BLG118" s="1343"/>
      <c r="BLH118" s="1343"/>
      <c r="BLI118" s="1343"/>
      <c r="BLJ118" s="1343"/>
      <c r="BLK118" s="1343"/>
      <c r="BLL118" s="1343"/>
      <c r="BLM118" s="1343"/>
      <c r="BLN118" s="1343"/>
      <c r="BLO118" s="1343"/>
      <c r="BLP118" s="1343"/>
      <c r="BLQ118" s="1343"/>
      <c r="BLR118" s="1343"/>
      <c r="BLS118" s="1343"/>
      <c r="BLT118" s="1343"/>
      <c r="BLU118" s="1343"/>
      <c r="BLV118" s="1343"/>
      <c r="BLW118" s="1343"/>
      <c r="BLX118" s="1343"/>
      <c r="BLY118" s="1343"/>
      <c r="BLZ118" s="1343"/>
      <c r="BMA118" s="1343"/>
      <c r="BMB118" s="1343"/>
      <c r="BMC118" s="1343"/>
      <c r="BMD118" s="1343"/>
      <c r="BME118" s="1343"/>
      <c r="BMF118" s="1343"/>
      <c r="BMG118" s="1343"/>
      <c r="BMH118" s="1343"/>
      <c r="BMI118" s="1343"/>
      <c r="BMJ118" s="1343"/>
      <c r="BMK118" s="1343"/>
      <c r="BML118" s="1343"/>
      <c r="BMM118" s="1343"/>
      <c r="BMN118" s="1343"/>
      <c r="BMO118" s="1343"/>
      <c r="BMP118" s="1343"/>
      <c r="BMQ118" s="1343"/>
      <c r="BMR118" s="1343"/>
      <c r="BMS118" s="1343"/>
      <c r="BMT118" s="1343"/>
      <c r="BMU118" s="1343"/>
      <c r="BMV118" s="1343"/>
      <c r="BMW118" s="1343"/>
      <c r="BMX118" s="1343"/>
      <c r="BMY118" s="1343"/>
      <c r="BMZ118" s="1343"/>
      <c r="BNA118" s="1343"/>
      <c r="BNB118" s="1343"/>
      <c r="BNC118" s="1343"/>
      <c r="BND118" s="1343"/>
      <c r="BNE118" s="1343"/>
      <c r="BNF118" s="1343"/>
      <c r="BNG118" s="1343"/>
      <c r="BNH118" s="1343"/>
      <c r="BNI118" s="1343"/>
      <c r="BNJ118" s="1343"/>
      <c r="BNK118" s="1343"/>
      <c r="BNL118" s="1343"/>
      <c r="BNM118" s="1343"/>
      <c r="BNN118" s="1343"/>
      <c r="BNO118" s="1343"/>
      <c r="BNP118" s="1343"/>
      <c r="BNQ118" s="1343"/>
      <c r="BNR118" s="1343"/>
      <c r="BNS118" s="1343"/>
      <c r="BNT118" s="1343"/>
      <c r="BNU118" s="1343"/>
      <c r="BNV118" s="1343"/>
      <c r="BNW118" s="1343"/>
      <c r="BNX118" s="1343"/>
      <c r="BNY118" s="1343"/>
      <c r="BNZ118" s="1343"/>
      <c r="BOA118" s="1343"/>
      <c r="BOB118" s="1343"/>
      <c r="BOC118" s="1343"/>
      <c r="BOD118" s="1343"/>
      <c r="BOE118" s="1343"/>
      <c r="BOF118" s="1343"/>
      <c r="BOG118" s="1343"/>
      <c r="BOH118" s="1343"/>
      <c r="BOI118" s="1343"/>
      <c r="BOJ118" s="1343"/>
      <c r="BOK118" s="1343"/>
      <c r="BOL118" s="1343"/>
      <c r="BOM118" s="1343"/>
      <c r="BON118" s="1343"/>
      <c r="BOO118" s="1343"/>
      <c r="BOP118" s="1343"/>
      <c r="BOQ118" s="1343"/>
      <c r="BOR118" s="1343"/>
      <c r="BOS118" s="1343"/>
      <c r="BOT118" s="1343"/>
      <c r="BOU118" s="1343"/>
      <c r="BOV118" s="1343"/>
      <c r="BOW118" s="1343"/>
      <c r="BOX118" s="1343"/>
      <c r="BOY118" s="1343"/>
      <c r="BOZ118" s="1343"/>
      <c r="BPA118" s="1343"/>
      <c r="BPB118" s="1343"/>
      <c r="BPC118" s="1343"/>
      <c r="BPD118" s="1343"/>
      <c r="BPE118" s="1343"/>
      <c r="BPF118" s="1343"/>
      <c r="BPG118" s="1343"/>
      <c r="BPH118" s="1343"/>
      <c r="BPI118" s="1343"/>
      <c r="BPJ118" s="1343"/>
      <c r="BPK118" s="1343"/>
      <c r="BPL118" s="1343"/>
      <c r="BPM118" s="1343"/>
      <c r="BPN118" s="1343"/>
      <c r="BPO118" s="1343"/>
      <c r="BPP118" s="1343"/>
      <c r="BPQ118" s="1343"/>
      <c r="BPR118" s="1343"/>
      <c r="BPS118" s="1343"/>
      <c r="BPT118" s="1343"/>
      <c r="BPU118" s="1343"/>
      <c r="BPV118" s="1343"/>
      <c r="BPW118" s="1343"/>
      <c r="BPX118" s="1343"/>
      <c r="BPY118" s="1343"/>
      <c r="BPZ118" s="1343"/>
      <c r="BQA118" s="1343"/>
      <c r="BQB118" s="1343"/>
      <c r="BQC118" s="1343"/>
      <c r="BQD118" s="1343"/>
      <c r="BQE118" s="1343"/>
      <c r="BQF118" s="1343"/>
      <c r="BQG118" s="1343"/>
      <c r="BQH118" s="1343"/>
      <c r="BQI118" s="1343"/>
      <c r="BQJ118" s="1343"/>
      <c r="BQK118" s="1343"/>
      <c r="BQL118" s="1343"/>
      <c r="BQM118" s="1343"/>
      <c r="BQN118" s="1343"/>
      <c r="BQO118" s="1343"/>
      <c r="BQP118" s="1343"/>
      <c r="BQQ118" s="1343"/>
      <c r="BQR118" s="1343"/>
      <c r="BQS118" s="1343"/>
      <c r="BQT118" s="1343"/>
      <c r="BQU118" s="1343"/>
      <c r="BQV118" s="1343"/>
      <c r="BQW118" s="1343"/>
      <c r="BQX118" s="1343"/>
      <c r="BQY118" s="1343"/>
      <c r="BQZ118" s="1343"/>
      <c r="BRA118" s="1343"/>
      <c r="BRB118" s="1343"/>
      <c r="BRC118" s="1343"/>
      <c r="BRD118" s="1343"/>
      <c r="BRE118" s="1343"/>
      <c r="BRF118" s="1343"/>
      <c r="BRG118" s="1343"/>
      <c r="BRH118" s="1343"/>
      <c r="BRI118" s="1343"/>
      <c r="BRJ118" s="1343"/>
      <c r="BRK118" s="1343"/>
      <c r="BRL118" s="1343"/>
      <c r="BRM118" s="1343"/>
      <c r="BRN118" s="1343"/>
      <c r="BRO118" s="1343"/>
      <c r="BRP118" s="1343"/>
      <c r="BRQ118" s="1343"/>
      <c r="BRR118" s="1343"/>
      <c r="BRS118" s="1343"/>
      <c r="BRT118" s="1343"/>
      <c r="BRU118" s="1343"/>
      <c r="BRV118" s="1343"/>
      <c r="BRW118" s="1343"/>
      <c r="BRX118" s="1343"/>
      <c r="BRY118" s="1343"/>
      <c r="BRZ118" s="1343"/>
      <c r="BSA118" s="1343"/>
      <c r="BSB118" s="1343"/>
      <c r="BSC118" s="1343"/>
      <c r="BSD118" s="1343"/>
      <c r="BSE118" s="1343"/>
      <c r="BSF118" s="1343"/>
      <c r="BSG118" s="1343"/>
      <c r="BSH118" s="1343"/>
      <c r="BSI118" s="1343"/>
      <c r="BSJ118" s="1343"/>
      <c r="BSK118" s="1343"/>
      <c r="BSL118" s="1343"/>
      <c r="BSM118" s="1343"/>
      <c r="BSN118" s="1343"/>
      <c r="BSO118" s="1343"/>
      <c r="BSP118" s="1343"/>
      <c r="BSQ118" s="1343"/>
      <c r="BSR118" s="1343"/>
      <c r="BSS118" s="1343"/>
      <c r="BST118" s="1343"/>
      <c r="BSU118" s="1343"/>
      <c r="BSV118" s="1343"/>
      <c r="BSW118" s="1343"/>
      <c r="BSX118" s="1343"/>
      <c r="BSY118" s="1343"/>
      <c r="BSZ118" s="1343"/>
      <c r="BTA118" s="1343"/>
      <c r="BTB118" s="1343"/>
      <c r="BTC118" s="1343"/>
      <c r="BTD118" s="1343"/>
      <c r="BTE118" s="1343"/>
      <c r="BTF118" s="1343"/>
      <c r="BTG118" s="1343"/>
      <c r="BTH118" s="1343"/>
      <c r="BTI118" s="1343"/>
      <c r="BTJ118" s="1343"/>
      <c r="BTK118" s="1343"/>
      <c r="BTL118" s="1343"/>
      <c r="BTM118" s="1343"/>
      <c r="BTN118" s="1343"/>
      <c r="BTO118" s="1343"/>
      <c r="BTP118" s="1343"/>
      <c r="BTQ118" s="1343"/>
      <c r="BTR118" s="1343"/>
      <c r="BTS118" s="1343"/>
      <c r="BTT118" s="1343"/>
      <c r="BTU118" s="1343"/>
      <c r="BTV118" s="1343"/>
      <c r="BTW118" s="1343"/>
      <c r="BTX118" s="1343"/>
      <c r="BTY118" s="1343"/>
      <c r="BTZ118" s="1343"/>
      <c r="BUA118" s="1343"/>
      <c r="BUB118" s="1343"/>
      <c r="BUC118" s="1343"/>
      <c r="BUD118" s="1343"/>
      <c r="BUE118" s="1343"/>
      <c r="BUF118" s="1343"/>
      <c r="BUG118" s="1343"/>
      <c r="BUH118" s="1343"/>
      <c r="BUI118" s="1343"/>
      <c r="BUJ118" s="1343"/>
      <c r="BUK118" s="1343"/>
      <c r="BUL118" s="1343"/>
      <c r="BUM118" s="1343"/>
      <c r="BUN118" s="1343"/>
      <c r="BUO118" s="1343"/>
      <c r="BUP118" s="1343"/>
      <c r="BUQ118" s="1343"/>
      <c r="BUR118" s="1343"/>
      <c r="BUS118" s="1343"/>
      <c r="BUT118" s="1343"/>
      <c r="BUU118" s="1343"/>
      <c r="BUV118" s="1343"/>
      <c r="BUW118" s="1343"/>
      <c r="BUX118" s="1343"/>
      <c r="BUY118" s="1343"/>
      <c r="BUZ118" s="1343"/>
      <c r="BVA118" s="1343"/>
      <c r="BVB118" s="1343"/>
      <c r="BVC118" s="1343"/>
      <c r="BVD118" s="1343"/>
      <c r="BVE118" s="1343"/>
      <c r="BVF118" s="1343"/>
      <c r="BVG118" s="1343"/>
      <c r="BVH118" s="1343"/>
      <c r="BVI118" s="1343"/>
      <c r="BVJ118" s="1343"/>
      <c r="BVK118" s="1343"/>
      <c r="BVL118" s="1343"/>
      <c r="BVM118" s="1343"/>
      <c r="BVN118" s="1343"/>
      <c r="BVO118" s="1343"/>
      <c r="BVP118" s="1343"/>
      <c r="BVQ118" s="1343"/>
      <c r="BVR118" s="1343"/>
      <c r="BVS118" s="1343"/>
      <c r="BVT118" s="1343"/>
      <c r="BVU118" s="1343"/>
      <c r="BVV118" s="1343"/>
      <c r="BVW118" s="1343"/>
      <c r="BVX118" s="1343"/>
      <c r="BVY118" s="1343"/>
      <c r="BVZ118" s="1343"/>
      <c r="BWA118" s="1343"/>
      <c r="BWB118" s="1343"/>
      <c r="BWC118" s="1343"/>
      <c r="BWD118" s="1343"/>
      <c r="BWE118" s="1343"/>
      <c r="BWF118" s="1343"/>
      <c r="BWG118" s="1343"/>
      <c r="BWH118" s="1343"/>
      <c r="BWI118" s="1343"/>
      <c r="BWJ118" s="1343"/>
      <c r="BWK118" s="1343"/>
      <c r="BWL118" s="1343"/>
      <c r="BWM118" s="1343"/>
      <c r="BWN118" s="1343"/>
      <c r="BWO118" s="1343"/>
      <c r="BWP118" s="1343"/>
      <c r="BWQ118" s="1343"/>
      <c r="BWR118" s="1343"/>
      <c r="BWS118" s="1343"/>
      <c r="BWT118" s="1343"/>
      <c r="BWU118" s="1343"/>
      <c r="BWV118" s="1343"/>
      <c r="BWW118" s="1343"/>
      <c r="BWX118" s="1343"/>
      <c r="BWY118" s="1343"/>
      <c r="BWZ118" s="1343"/>
      <c r="BXA118" s="1343"/>
      <c r="BXB118" s="1343"/>
      <c r="BXC118" s="1343"/>
      <c r="BXD118" s="1343"/>
      <c r="BXE118" s="1343"/>
      <c r="BXF118" s="1343"/>
      <c r="BXG118" s="1343"/>
      <c r="BXH118" s="1343"/>
      <c r="BXI118" s="1343"/>
      <c r="BXJ118" s="1343"/>
      <c r="BXK118" s="1343"/>
      <c r="BXL118" s="1343"/>
      <c r="BXM118" s="1343"/>
      <c r="BXN118" s="1343"/>
      <c r="BXO118" s="1343"/>
      <c r="BXP118" s="1343"/>
      <c r="BXQ118" s="1343"/>
      <c r="BXR118" s="1343"/>
      <c r="BXS118" s="1343"/>
      <c r="BXT118" s="1343"/>
      <c r="BXU118" s="1343"/>
      <c r="BXV118" s="1343"/>
      <c r="BXW118" s="1343"/>
      <c r="BXX118" s="1343"/>
      <c r="BXY118" s="1343"/>
      <c r="BXZ118" s="1343"/>
      <c r="BYA118" s="1343"/>
      <c r="BYB118" s="1343"/>
      <c r="BYC118" s="1343"/>
      <c r="BYD118" s="1343"/>
      <c r="BYE118" s="1343"/>
      <c r="BYF118" s="1343"/>
      <c r="BYG118" s="1343"/>
      <c r="BYH118" s="1343"/>
      <c r="BYI118" s="1343"/>
      <c r="BYJ118" s="1343"/>
      <c r="BYK118" s="1343"/>
      <c r="BYL118" s="1343"/>
      <c r="BYM118" s="1343"/>
      <c r="BYN118" s="1343"/>
      <c r="BYO118" s="1343"/>
      <c r="BYP118" s="1343"/>
      <c r="BYQ118" s="1343"/>
      <c r="BYR118" s="1343"/>
      <c r="BYS118" s="1343"/>
      <c r="BYT118" s="1343"/>
      <c r="BYU118" s="1343"/>
      <c r="BYV118" s="1343"/>
      <c r="BYW118" s="1343"/>
      <c r="BYX118" s="1343"/>
      <c r="BYY118" s="1343"/>
      <c r="BYZ118" s="1343"/>
      <c r="BZA118" s="1343"/>
      <c r="BZB118" s="1343"/>
      <c r="BZC118" s="1343"/>
      <c r="BZD118" s="1343"/>
      <c r="BZE118" s="1343"/>
      <c r="BZF118" s="1343"/>
      <c r="BZG118" s="1343"/>
      <c r="BZH118" s="1343"/>
      <c r="BZI118" s="1343"/>
      <c r="BZJ118" s="1343"/>
      <c r="BZK118" s="1343"/>
      <c r="BZL118" s="1343"/>
      <c r="BZM118" s="1343"/>
      <c r="BZN118" s="1343"/>
      <c r="BZO118" s="1343"/>
      <c r="BZP118" s="1343"/>
      <c r="BZQ118" s="1343"/>
      <c r="BZR118" s="1343"/>
      <c r="BZS118" s="1343"/>
      <c r="BZT118" s="1343"/>
      <c r="BZU118" s="1343"/>
      <c r="BZV118" s="1343"/>
      <c r="BZW118" s="1343"/>
      <c r="BZX118" s="1343"/>
      <c r="BZY118" s="1343"/>
      <c r="BZZ118" s="1343"/>
      <c r="CAA118" s="1343"/>
      <c r="CAB118" s="1343"/>
      <c r="CAC118" s="1343"/>
      <c r="CAD118" s="1343"/>
      <c r="CAE118" s="1343"/>
      <c r="CAF118" s="1343"/>
      <c r="CAG118" s="1343"/>
      <c r="CAH118" s="1343"/>
      <c r="CAI118" s="1343"/>
      <c r="CAJ118" s="1343"/>
      <c r="CAK118" s="1343"/>
      <c r="CAL118" s="1343"/>
      <c r="CAM118" s="1343"/>
      <c r="CAN118" s="1343"/>
      <c r="CAO118" s="1343"/>
      <c r="CAP118" s="1343"/>
      <c r="CAQ118" s="1343"/>
      <c r="CAR118" s="1343"/>
      <c r="CAS118" s="1343"/>
      <c r="CAT118" s="1343"/>
      <c r="CAU118" s="1343"/>
      <c r="CAV118" s="1343"/>
      <c r="CAW118" s="1343"/>
      <c r="CAX118" s="1343"/>
      <c r="CAY118" s="1343"/>
      <c r="CAZ118" s="1343"/>
      <c r="CBA118" s="1343"/>
      <c r="CBB118" s="1343"/>
      <c r="CBC118" s="1343"/>
      <c r="CBD118" s="1343"/>
      <c r="CBE118" s="1343"/>
      <c r="CBF118" s="1343"/>
      <c r="CBG118" s="1343"/>
      <c r="CBH118" s="1343"/>
      <c r="CBI118" s="1343"/>
      <c r="CBJ118" s="1343"/>
      <c r="CBK118" s="1343"/>
      <c r="CBL118" s="1343"/>
      <c r="CBM118" s="1343"/>
      <c r="CBN118" s="1343"/>
      <c r="CBO118" s="1343"/>
      <c r="CBP118" s="1343"/>
      <c r="CBQ118" s="1343"/>
      <c r="CBR118" s="1343"/>
      <c r="CBS118" s="1343"/>
      <c r="CBT118" s="1343"/>
      <c r="CBU118" s="1343"/>
      <c r="CBV118" s="1343"/>
      <c r="CBW118" s="1343"/>
      <c r="CBX118" s="1343"/>
      <c r="CBY118" s="1343"/>
      <c r="CBZ118" s="1343"/>
      <c r="CCA118" s="1343"/>
      <c r="CCB118" s="1343"/>
      <c r="CCC118" s="1343"/>
      <c r="CCD118" s="1343"/>
      <c r="CCE118" s="1343"/>
      <c r="CCF118" s="1343"/>
      <c r="CCG118" s="1343"/>
      <c r="CCH118" s="1343"/>
      <c r="CCI118" s="1343"/>
      <c r="CCJ118" s="1343"/>
      <c r="CCK118" s="1343"/>
      <c r="CCL118" s="1343"/>
      <c r="CCM118" s="1343"/>
      <c r="CCN118" s="1343"/>
      <c r="CCO118" s="1343"/>
      <c r="CCP118" s="1343"/>
      <c r="CCQ118" s="1343"/>
      <c r="CCR118" s="1343"/>
      <c r="CCS118" s="1343"/>
      <c r="CCT118" s="1343"/>
      <c r="CCU118" s="1343"/>
      <c r="CCV118" s="1343"/>
      <c r="CCW118" s="1343"/>
      <c r="CCX118" s="1343"/>
      <c r="CCY118" s="1343"/>
      <c r="CCZ118" s="1343"/>
      <c r="CDA118" s="1343"/>
      <c r="CDB118" s="1343"/>
      <c r="CDC118" s="1343"/>
      <c r="CDD118" s="1343"/>
      <c r="CDE118" s="1343"/>
      <c r="CDF118" s="1343"/>
      <c r="CDG118" s="1343"/>
      <c r="CDH118" s="1343"/>
      <c r="CDI118" s="1343"/>
      <c r="CDJ118" s="1343"/>
      <c r="CDK118" s="1343"/>
      <c r="CDL118" s="1343"/>
      <c r="CDM118" s="1343"/>
      <c r="CDN118" s="1343"/>
      <c r="CDO118" s="1343"/>
      <c r="CDP118" s="1343"/>
      <c r="CDQ118" s="1343"/>
      <c r="CDR118" s="1343"/>
      <c r="CDS118" s="1343"/>
      <c r="CDT118" s="1343"/>
      <c r="CDU118" s="1343"/>
      <c r="CDV118" s="1343"/>
      <c r="CDW118" s="1343"/>
      <c r="CDX118" s="1343"/>
      <c r="CDY118" s="1343"/>
      <c r="CDZ118" s="1343"/>
      <c r="CEA118" s="1343"/>
      <c r="CEB118" s="1343"/>
      <c r="CEC118" s="1343"/>
      <c r="CED118" s="1343"/>
      <c r="CEE118" s="1343"/>
      <c r="CEF118" s="1343"/>
      <c r="CEG118" s="1343"/>
      <c r="CEH118" s="1343"/>
      <c r="CEI118" s="1343"/>
      <c r="CEJ118" s="1343"/>
      <c r="CEK118" s="1343"/>
      <c r="CEL118" s="1343"/>
      <c r="CEM118" s="1343"/>
      <c r="CEN118" s="1343"/>
      <c r="CEO118" s="1343"/>
      <c r="CEP118" s="1343"/>
      <c r="CEQ118" s="1343"/>
      <c r="CER118" s="1343"/>
      <c r="CES118" s="1343"/>
      <c r="CET118" s="1343"/>
      <c r="CEU118" s="1343"/>
      <c r="CEV118" s="1343"/>
      <c r="CEW118" s="1343"/>
      <c r="CEX118" s="1343"/>
      <c r="CEY118" s="1343"/>
      <c r="CEZ118" s="1343"/>
      <c r="CFA118" s="1343"/>
      <c r="CFB118" s="1343"/>
      <c r="CFC118" s="1343"/>
      <c r="CFD118" s="1343"/>
      <c r="CFE118" s="1343"/>
      <c r="CFF118" s="1343"/>
      <c r="CFG118" s="1343"/>
      <c r="CFH118" s="1343"/>
      <c r="CFI118" s="1343"/>
      <c r="CFJ118" s="1343"/>
      <c r="CFK118" s="1343"/>
      <c r="CFL118" s="1343"/>
      <c r="CFM118" s="1343"/>
      <c r="CFN118" s="1343"/>
      <c r="CFO118" s="1343"/>
      <c r="CFP118" s="1343"/>
      <c r="CFQ118" s="1343"/>
      <c r="CFR118" s="1343"/>
      <c r="CFS118" s="1343"/>
      <c r="CFT118" s="1343"/>
      <c r="CFU118" s="1343"/>
      <c r="CFV118" s="1343"/>
      <c r="CFW118" s="1343"/>
      <c r="CFX118" s="1343"/>
      <c r="CFY118" s="1343"/>
      <c r="CFZ118" s="1343"/>
      <c r="CGA118" s="1343"/>
      <c r="CGB118" s="1343"/>
      <c r="CGC118" s="1343"/>
      <c r="CGD118" s="1343"/>
      <c r="CGE118" s="1343"/>
      <c r="CGF118" s="1343"/>
      <c r="CGG118" s="1343"/>
      <c r="CGH118" s="1343"/>
      <c r="CGI118" s="1343"/>
      <c r="CGJ118" s="1343"/>
      <c r="CGK118" s="1343"/>
      <c r="CGL118" s="1343"/>
      <c r="CGM118" s="1343"/>
      <c r="CGN118" s="1343"/>
      <c r="CGO118" s="1343"/>
      <c r="CGP118" s="1343"/>
      <c r="CGQ118" s="1343"/>
      <c r="CGR118" s="1343"/>
      <c r="CGS118" s="1343"/>
      <c r="CGT118" s="1343"/>
      <c r="CGU118" s="1343"/>
      <c r="CGV118" s="1343"/>
      <c r="CGW118" s="1343"/>
      <c r="CGX118" s="1343"/>
      <c r="CGY118" s="1343"/>
      <c r="CGZ118" s="1343"/>
      <c r="CHA118" s="1343"/>
      <c r="CHB118" s="1343"/>
      <c r="CHC118" s="1343"/>
      <c r="CHD118" s="1343"/>
      <c r="CHE118" s="1343"/>
      <c r="CHF118" s="1343"/>
      <c r="CHG118" s="1343"/>
      <c r="CHH118" s="1343"/>
      <c r="CHI118" s="1343"/>
      <c r="CHJ118" s="1343"/>
      <c r="CHK118" s="1343"/>
      <c r="CHL118" s="1343"/>
      <c r="CHM118" s="1343"/>
      <c r="CHN118" s="1343"/>
      <c r="CHO118" s="1343"/>
      <c r="CHP118" s="1343"/>
      <c r="CHQ118" s="1343"/>
      <c r="CHR118" s="1343"/>
      <c r="CHS118" s="1343"/>
      <c r="CHT118" s="1343"/>
      <c r="CHU118" s="1343"/>
      <c r="CHV118" s="1343"/>
      <c r="CHW118" s="1343"/>
      <c r="CHX118" s="1343"/>
      <c r="CHY118" s="1343"/>
      <c r="CHZ118" s="1343"/>
      <c r="CIA118" s="1343"/>
      <c r="CIB118" s="1343"/>
      <c r="CIC118" s="1343"/>
      <c r="CID118" s="1343"/>
      <c r="CIE118" s="1343"/>
      <c r="CIF118" s="1343"/>
      <c r="CIG118" s="1343"/>
      <c r="CIH118" s="1343"/>
      <c r="CII118" s="1343"/>
      <c r="CIJ118" s="1343"/>
      <c r="CIK118" s="1343"/>
      <c r="CIL118" s="1343"/>
      <c r="CIM118" s="1343"/>
      <c r="CIN118" s="1343"/>
      <c r="CIO118" s="1343"/>
      <c r="CIP118" s="1343"/>
      <c r="CIQ118" s="1343"/>
      <c r="CIR118" s="1343"/>
      <c r="CIS118" s="1343"/>
      <c r="CIT118" s="1343"/>
      <c r="CIU118" s="1343"/>
      <c r="CIV118" s="1343"/>
      <c r="CIW118" s="1343"/>
      <c r="CIX118" s="1343"/>
      <c r="CIY118" s="1343"/>
      <c r="CIZ118" s="1343"/>
      <c r="CJA118" s="1343"/>
      <c r="CJB118" s="1343"/>
      <c r="CJC118" s="1343"/>
      <c r="CJD118" s="1343"/>
      <c r="CJE118" s="1343"/>
      <c r="CJF118" s="1343"/>
      <c r="CJG118" s="1343"/>
      <c r="CJH118" s="1343"/>
      <c r="CJI118" s="1343"/>
      <c r="CJJ118" s="1343"/>
      <c r="CJK118" s="1343"/>
      <c r="CJL118" s="1343"/>
      <c r="CJM118" s="1343"/>
      <c r="CJN118" s="1343"/>
      <c r="CJO118" s="1343"/>
      <c r="CJP118" s="1343"/>
      <c r="CJQ118" s="1343"/>
      <c r="CJR118" s="1343"/>
      <c r="CJS118" s="1343"/>
      <c r="CJT118" s="1343"/>
      <c r="CJU118" s="1343"/>
      <c r="CJV118" s="1343"/>
      <c r="CJW118" s="1343"/>
      <c r="CJX118" s="1343"/>
      <c r="CJY118" s="1343"/>
      <c r="CJZ118" s="1343"/>
      <c r="CKA118" s="1343"/>
      <c r="CKB118" s="1343"/>
      <c r="CKC118" s="1343"/>
      <c r="CKD118" s="1343"/>
      <c r="CKE118" s="1343"/>
      <c r="CKF118" s="1343"/>
      <c r="CKG118" s="1343"/>
      <c r="CKH118" s="1343"/>
      <c r="CKI118" s="1343"/>
      <c r="CKJ118" s="1343"/>
      <c r="CKK118" s="1343"/>
      <c r="CKL118" s="1343"/>
      <c r="CKM118" s="1343"/>
      <c r="CKN118" s="1343"/>
      <c r="CKO118" s="1343"/>
      <c r="CKP118" s="1343"/>
      <c r="CKQ118" s="1343"/>
      <c r="CKR118" s="1343"/>
      <c r="CKS118" s="1343"/>
      <c r="CKT118" s="1343"/>
      <c r="CKU118" s="1343"/>
      <c r="CKV118" s="1343"/>
      <c r="CKW118" s="1343"/>
      <c r="CKX118" s="1343"/>
      <c r="CKY118" s="1343"/>
      <c r="CKZ118" s="1343"/>
      <c r="CLA118" s="1343"/>
      <c r="CLB118" s="1343"/>
      <c r="CLC118" s="1343"/>
      <c r="CLD118" s="1343"/>
      <c r="CLE118" s="1343"/>
      <c r="CLF118" s="1343"/>
      <c r="CLG118" s="1343"/>
      <c r="CLH118" s="1343"/>
      <c r="CLI118" s="1343"/>
      <c r="CLJ118" s="1343"/>
      <c r="CLK118" s="1343"/>
      <c r="CLL118" s="1343"/>
      <c r="CLM118" s="1343"/>
      <c r="CLN118" s="1343"/>
      <c r="CLO118" s="1343"/>
      <c r="CLP118" s="1343"/>
      <c r="CLQ118" s="1343"/>
      <c r="CLR118" s="1343"/>
      <c r="CLS118" s="1343"/>
      <c r="CLT118" s="1343"/>
      <c r="CLU118" s="1343"/>
      <c r="CLV118" s="1343"/>
      <c r="CLW118" s="1343"/>
      <c r="CLX118" s="1343"/>
      <c r="CLY118" s="1343"/>
      <c r="CLZ118" s="1343"/>
      <c r="CMA118" s="1343"/>
      <c r="CMB118" s="1343"/>
      <c r="CMC118" s="1343"/>
      <c r="CMD118" s="1343"/>
      <c r="CME118" s="1343"/>
      <c r="CMF118" s="1343"/>
      <c r="CMG118" s="1343"/>
      <c r="CMH118" s="1343"/>
      <c r="CMI118" s="1343"/>
      <c r="CMJ118" s="1343"/>
      <c r="CMK118" s="1343"/>
      <c r="CML118" s="1343"/>
      <c r="CMM118" s="1343"/>
      <c r="CMN118" s="1343"/>
      <c r="CMO118" s="1343"/>
      <c r="CMP118" s="1343"/>
      <c r="CMQ118" s="1343"/>
      <c r="CMR118" s="1343"/>
      <c r="CMS118" s="1343"/>
      <c r="CMT118" s="1343"/>
      <c r="CMU118" s="1343"/>
      <c r="CMV118" s="1343"/>
      <c r="CMW118" s="1343"/>
      <c r="CMX118" s="1343"/>
      <c r="CMY118" s="1343"/>
      <c r="CMZ118" s="1343"/>
      <c r="CNA118" s="1343"/>
      <c r="CNB118" s="1343"/>
      <c r="CNC118" s="1343"/>
      <c r="CND118" s="1343"/>
      <c r="CNE118" s="1343"/>
      <c r="CNF118" s="1343"/>
      <c r="CNG118" s="1343"/>
      <c r="CNH118" s="1343"/>
      <c r="CNI118" s="1343"/>
      <c r="CNJ118" s="1343"/>
      <c r="CNK118" s="1343"/>
      <c r="CNL118" s="1343"/>
      <c r="CNM118" s="1343"/>
      <c r="CNN118" s="1343"/>
      <c r="CNO118" s="1343"/>
      <c r="CNP118" s="1343"/>
      <c r="CNQ118" s="1343"/>
      <c r="CNR118" s="1343"/>
      <c r="CNS118" s="1343"/>
      <c r="CNT118" s="1343"/>
      <c r="CNU118" s="1343"/>
      <c r="CNV118" s="1343"/>
      <c r="CNW118" s="1343"/>
      <c r="CNX118" s="1343"/>
      <c r="CNY118" s="1343"/>
      <c r="CNZ118" s="1343"/>
      <c r="COA118" s="1343"/>
      <c r="COB118" s="1343"/>
      <c r="COC118" s="1343"/>
      <c r="COD118" s="1343"/>
      <c r="COE118" s="1343"/>
      <c r="COF118" s="1343"/>
      <c r="COG118" s="1343"/>
      <c r="COH118" s="1343"/>
      <c r="COI118" s="1343"/>
      <c r="COJ118" s="1343"/>
      <c r="COK118" s="1343"/>
      <c r="COL118" s="1343"/>
      <c r="COM118" s="1343"/>
      <c r="CON118" s="1343"/>
      <c r="COO118" s="1343"/>
      <c r="COP118" s="1343"/>
      <c r="COQ118" s="1343"/>
      <c r="COR118" s="1343"/>
      <c r="COS118" s="1343"/>
      <c r="COT118" s="1343"/>
      <c r="COU118" s="1343"/>
      <c r="COV118" s="1343"/>
      <c r="COW118" s="1343"/>
      <c r="COX118" s="1343"/>
      <c r="COY118" s="1343"/>
      <c r="COZ118" s="1343"/>
      <c r="CPA118" s="1343"/>
      <c r="CPB118" s="1343"/>
      <c r="CPC118" s="1343"/>
      <c r="CPD118" s="1343"/>
      <c r="CPE118" s="1343"/>
      <c r="CPF118" s="1343"/>
      <c r="CPG118" s="1343"/>
      <c r="CPH118" s="1343"/>
      <c r="CPI118" s="1343"/>
      <c r="CPJ118" s="1343"/>
      <c r="CPK118" s="1343"/>
      <c r="CPL118" s="1343"/>
      <c r="CPM118" s="1343"/>
      <c r="CPN118" s="1343"/>
      <c r="CPO118" s="1343"/>
      <c r="CPP118" s="1343"/>
      <c r="CPQ118" s="1343"/>
      <c r="CPR118" s="1343"/>
      <c r="CPS118" s="1343"/>
      <c r="CPT118" s="1343"/>
      <c r="CPU118" s="1343"/>
      <c r="CPV118" s="1343"/>
      <c r="CPW118" s="1343"/>
      <c r="CPX118" s="1343"/>
      <c r="CPY118" s="1343"/>
      <c r="CPZ118" s="1343"/>
      <c r="CQA118" s="1343"/>
      <c r="CQB118" s="1343"/>
      <c r="CQC118" s="1343"/>
      <c r="CQD118" s="1343"/>
      <c r="CQE118" s="1343"/>
      <c r="CQF118" s="1343"/>
      <c r="CQG118" s="1343"/>
      <c r="CQH118" s="1343"/>
      <c r="CQI118" s="1343"/>
      <c r="CQJ118" s="1343"/>
      <c r="CQK118" s="1343"/>
      <c r="CQL118" s="1343"/>
      <c r="CQM118" s="1343"/>
      <c r="CQN118" s="1343"/>
      <c r="CQO118" s="1343"/>
      <c r="CQP118" s="1343"/>
      <c r="CQQ118" s="1343"/>
      <c r="CQR118" s="1343"/>
      <c r="CQS118" s="1343"/>
      <c r="CQT118" s="1343"/>
      <c r="CQU118" s="1343"/>
      <c r="CQV118" s="1343"/>
      <c r="CQW118" s="1343"/>
      <c r="CQX118" s="1343"/>
      <c r="CQY118" s="1343"/>
      <c r="CQZ118" s="1343"/>
      <c r="CRA118" s="1343"/>
      <c r="CRB118" s="1343"/>
      <c r="CRC118" s="1343"/>
      <c r="CRD118" s="1343"/>
      <c r="CRE118" s="1343"/>
      <c r="CRF118" s="1343"/>
      <c r="CRG118" s="1343"/>
      <c r="CRH118" s="1343"/>
      <c r="CRI118" s="1343"/>
      <c r="CRJ118" s="1343"/>
      <c r="CRK118" s="1343"/>
      <c r="CRL118" s="1343"/>
      <c r="CRM118" s="1343"/>
      <c r="CRN118" s="1343"/>
      <c r="CRO118" s="1343"/>
      <c r="CRP118" s="1343"/>
      <c r="CRQ118" s="1343"/>
      <c r="CRR118" s="1343"/>
      <c r="CRS118" s="1343"/>
      <c r="CRT118" s="1343"/>
      <c r="CRU118" s="1343"/>
      <c r="CRV118" s="1343"/>
      <c r="CRW118" s="1343"/>
      <c r="CRX118" s="1343"/>
      <c r="CRY118" s="1343"/>
      <c r="CRZ118" s="1343"/>
      <c r="CSA118" s="1343"/>
      <c r="CSB118" s="1343"/>
      <c r="CSC118" s="1343"/>
      <c r="CSD118" s="1343"/>
      <c r="CSE118" s="1343"/>
      <c r="CSF118" s="1343"/>
      <c r="CSG118" s="1343"/>
      <c r="CSH118" s="1343"/>
      <c r="CSI118" s="1343"/>
      <c r="CSJ118" s="1343"/>
      <c r="CSK118" s="1343"/>
      <c r="CSL118" s="1343"/>
      <c r="CSM118" s="1343"/>
      <c r="CSN118" s="1343"/>
      <c r="CSO118" s="1343"/>
      <c r="CSP118" s="1343"/>
      <c r="CSQ118" s="1343"/>
      <c r="CSR118" s="1343"/>
      <c r="CSS118" s="1343"/>
      <c r="CST118" s="1343"/>
      <c r="CSU118" s="1343"/>
      <c r="CSV118" s="1343"/>
      <c r="CSW118" s="1343"/>
      <c r="CSX118" s="1343"/>
      <c r="CSY118" s="1343"/>
      <c r="CSZ118" s="1343"/>
      <c r="CTA118" s="1343"/>
      <c r="CTB118" s="1343"/>
      <c r="CTC118" s="1343"/>
      <c r="CTD118" s="1343"/>
      <c r="CTE118" s="1343"/>
      <c r="CTF118" s="1343"/>
      <c r="CTG118" s="1343"/>
      <c r="CTH118" s="1343"/>
      <c r="CTI118" s="1343"/>
      <c r="CTJ118" s="1343"/>
      <c r="CTK118" s="1343"/>
      <c r="CTL118" s="1343"/>
      <c r="CTM118" s="1343"/>
      <c r="CTN118" s="1343"/>
      <c r="CTO118" s="1343"/>
      <c r="CTP118" s="1343"/>
      <c r="CTQ118" s="1343"/>
      <c r="CTR118" s="1343"/>
      <c r="CTS118" s="1343"/>
      <c r="CTT118" s="1343"/>
      <c r="CTU118" s="1343"/>
      <c r="CTV118" s="1343"/>
      <c r="CTW118" s="1343"/>
      <c r="CTX118" s="1343"/>
      <c r="CTY118" s="1343"/>
      <c r="CTZ118" s="1343"/>
      <c r="CUA118" s="1343"/>
      <c r="CUB118" s="1343"/>
      <c r="CUC118" s="1343"/>
      <c r="CUD118" s="1343"/>
      <c r="CUE118" s="1343"/>
      <c r="CUF118" s="1343"/>
      <c r="CUG118" s="1343"/>
      <c r="CUH118" s="1343"/>
      <c r="CUI118" s="1343"/>
      <c r="CUJ118" s="1343"/>
      <c r="CUK118" s="1343"/>
      <c r="CUL118" s="1343"/>
      <c r="CUM118" s="1343"/>
      <c r="CUN118" s="1343"/>
      <c r="CUO118" s="1343"/>
      <c r="CUP118" s="1343"/>
      <c r="CUQ118" s="1343"/>
      <c r="CUR118" s="1343"/>
      <c r="CUS118" s="1343"/>
      <c r="CUT118" s="1343"/>
      <c r="CUU118" s="1343"/>
      <c r="CUV118" s="1343"/>
      <c r="CUW118" s="1343"/>
      <c r="CUX118" s="1343"/>
      <c r="CUY118" s="1343"/>
      <c r="CUZ118" s="1343"/>
      <c r="CVA118" s="1343"/>
      <c r="CVB118" s="1343"/>
      <c r="CVC118" s="1343"/>
      <c r="CVD118" s="1343"/>
      <c r="CVE118" s="1343"/>
      <c r="CVF118" s="1343"/>
      <c r="CVG118" s="1343"/>
      <c r="CVH118" s="1343"/>
      <c r="CVI118" s="1343"/>
      <c r="CVJ118" s="1343"/>
      <c r="CVK118" s="1343"/>
      <c r="CVL118" s="1343"/>
      <c r="CVM118" s="1343"/>
      <c r="CVN118" s="1343"/>
      <c r="CVO118" s="1343"/>
      <c r="CVP118" s="1343"/>
      <c r="CVQ118" s="1343"/>
      <c r="CVR118" s="1343"/>
      <c r="CVS118" s="1343"/>
      <c r="CVT118" s="1343"/>
      <c r="CVU118" s="1343"/>
      <c r="CVV118" s="1343"/>
      <c r="CVW118" s="1343"/>
      <c r="CVX118" s="1343"/>
      <c r="CVY118" s="1343"/>
      <c r="CVZ118" s="1343"/>
      <c r="CWA118" s="1343"/>
      <c r="CWB118" s="1343"/>
      <c r="CWC118" s="1343"/>
      <c r="CWD118" s="1343"/>
      <c r="CWE118" s="1343"/>
      <c r="CWF118" s="1343"/>
      <c r="CWG118" s="1343"/>
      <c r="CWH118" s="1343"/>
      <c r="CWI118" s="1343"/>
      <c r="CWJ118" s="1343"/>
      <c r="CWK118" s="1343"/>
      <c r="CWL118" s="1343"/>
      <c r="CWM118" s="1343"/>
      <c r="CWN118" s="1343"/>
      <c r="CWO118" s="1343"/>
      <c r="CWP118" s="1343"/>
      <c r="CWQ118" s="1343"/>
      <c r="CWR118" s="1343"/>
      <c r="CWS118" s="1343"/>
      <c r="CWT118" s="1343"/>
      <c r="CWU118" s="1343"/>
      <c r="CWV118" s="1343"/>
      <c r="CWW118" s="1343"/>
      <c r="CWX118" s="1343"/>
      <c r="CWY118" s="1343"/>
      <c r="CWZ118" s="1343"/>
      <c r="CXA118" s="1343"/>
      <c r="CXB118" s="1343"/>
      <c r="CXC118" s="1343"/>
      <c r="CXD118" s="1343"/>
      <c r="CXE118" s="1343"/>
      <c r="CXF118" s="1343"/>
      <c r="CXG118" s="1343"/>
      <c r="CXH118" s="1343"/>
      <c r="CXI118" s="1343"/>
      <c r="CXJ118" s="1343"/>
      <c r="CXK118" s="1343"/>
      <c r="CXL118" s="1343"/>
      <c r="CXM118" s="1343"/>
      <c r="CXN118" s="1343"/>
      <c r="CXO118" s="1343"/>
      <c r="CXP118" s="1343"/>
      <c r="CXQ118" s="1343"/>
      <c r="CXR118" s="1343"/>
      <c r="CXS118" s="1343"/>
      <c r="CXT118" s="1343"/>
      <c r="CXU118" s="1343"/>
      <c r="CXV118" s="1343"/>
      <c r="CXW118" s="1343"/>
      <c r="CXX118" s="1343"/>
      <c r="CXY118" s="1343"/>
      <c r="CXZ118" s="1343"/>
      <c r="CYA118" s="1343"/>
      <c r="CYB118" s="1343"/>
      <c r="CYC118" s="1343"/>
      <c r="CYD118" s="1343"/>
      <c r="CYE118" s="1343"/>
      <c r="CYF118" s="1343"/>
      <c r="CYG118" s="1343"/>
      <c r="CYH118" s="1343"/>
      <c r="CYI118" s="1343"/>
      <c r="CYJ118" s="1343"/>
      <c r="CYK118" s="1343"/>
      <c r="CYL118" s="1343"/>
      <c r="CYM118" s="1343"/>
      <c r="CYN118" s="1343"/>
      <c r="CYO118" s="1343"/>
      <c r="CYP118" s="1343"/>
      <c r="CYQ118" s="1343"/>
      <c r="CYR118" s="1343"/>
      <c r="CYS118" s="1343"/>
      <c r="CYT118" s="1343"/>
      <c r="CYU118" s="1343"/>
      <c r="CYV118" s="1343"/>
      <c r="CYW118" s="1343"/>
      <c r="CYX118" s="1343"/>
      <c r="CYY118" s="1343"/>
      <c r="CYZ118" s="1343"/>
      <c r="CZA118" s="1343"/>
      <c r="CZB118" s="1343"/>
      <c r="CZC118" s="1343"/>
      <c r="CZD118" s="1343"/>
      <c r="CZE118" s="1343"/>
      <c r="CZF118" s="1343"/>
      <c r="CZG118" s="1343"/>
      <c r="CZH118" s="1343"/>
      <c r="CZI118" s="1343"/>
      <c r="CZJ118" s="1343"/>
      <c r="CZK118" s="1343"/>
      <c r="CZL118" s="1343"/>
      <c r="CZM118" s="1343"/>
      <c r="CZN118" s="1343"/>
      <c r="CZO118" s="1343"/>
      <c r="CZP118" s="1343"/>
      <c r="CZQ118" s="1343"/>
      <c r="CZR118" s="1343"/>
      <c r="CZS118" s="1343"/>
      <c r="CZT118" s="1343"/>
      <c r="CZU118" s="1343"/>
      <c r="CZV118" s="1343"/>
      <c r="CZW118" s="1343"/>
      <c r="CZX118" s="1343"/>
      <c r="CZY118" s="1343"/>
      <c r="CZZ118" s="1343"/>
      <c r="DAA118" s="1343"/>
      <c r="DAB118" s="1343"/>
      <c r="DAC118" s="1343"/>
      <c r="DAD118" s="1343"/>
      <c r="DAE118" s="1343"/>
      <c r="DAF118" s="1343"/>
      <c r="DAG118" s="1343"/>
      <c r="DAH118" s="1343"/>
      <c r="DAI118" s="1343"/>
      <c r="DAJ118" s="1343"/>
      <c r="DAK118" s="1343"/>
      <c r="DAL118" s="1343"/>
      <c r="DAM118" s="1343"/>
      <c r="DAN118" s="1343"/>
      <c r="DAO118" s="1343"/>
      <c r="DAP118" s="1343"/>
      <c r="DAQ118" s="1343"/>
      <c r="DAR118" s="1343"/>
      <c r="DAS118" s="1343"/>
      <c r="DAT118" s="1343"/>
      <c r="DAU118" s="1343"/>
      <c r="DAV118" s="1343"/>
      <c r="DAW118" s="1343"/>
      <c r="DAX118" s="1343"/>
      <c r="DAY118" s="1343"/>
      <c r="DAZ118" s="1343"/>
      <c r="DBA118" s="1343"/>
      <c r="DBB118" s="1343"/>
      <c r="DBC118" s="1343"/>
      <c r="DBD118" s="1343"/>
      <c r="DBE118" s="1343"/>
      <c r="DBF118" s="1343"/>
      <c r="DBG118" s="1343"/>
      <c r="DBH118" s="1343"/>
      <c r="DBI118" s="1343"/>
      <c r="DBJ118" s="1343"/>
      <c r="DBK118" s="1343"/>
      <c r="DBL118" s="1343"/>
      <c r="DBM118" s="1343"/>
      <c r="DBN118" s="1343"/>
      <c r="DBO118" s="1343"/>
      <c r="DBP118" s="1343"/>
      <c r="DBQ118" s="1343"/>
      <c r="DBR118" s="1343"/>
      <c r="DBS118" s="1343"/>
      <c r="DBT118" s="1343"/>
      <c r="DBU118" s="1343"/>
      <c r="DBV118" s="1343"/>
      <c r="DBW118" s="1343"/>
      <c r="DBX118" s="1343"/>
      <c r="DBY118" s="1343"/>
      <c r="DBZ118" s="1343"/>
      <c r="DCA118" s="1343"/>
      <c r="DCB118" s="1343"/>
      <c r="DCC118" s="1343"/>
      <c r="DCD118" s="1343"/>
      <c r="DCE118" s="1343"/>
      <c r="DCF118" s="1343"/>
      <c r="DCG118" s="1343"/>
      <c r="DCH118" s="1343"/>
      <c r="DCI118" s="1343"/>
      <c r="DCJ118" s="1343"/>
      <c r="DCK118" s="1343"/>
      <c r="DCL118" s="1343"/>
      <c r="DCM118" s="1343"/>
      <c r="DCN118" s="1343"/>
      <c r="DCO118" s="1343"/>
      <c r="DCP118" s="1343"/>
      <c r="DCQ118" s="1343"/>
      <c r="DCR118" s="1343"/>
      <c r="DCS118" s="1343"/>
      <c r="DCT118" s="1343"/>
      <c r="DCU118" s="1343"/>
      <c r="DCV118" s="1343"/>
      <c r="DCW118" s="1343"/>
      <c r="DCX118" s="1343"/>
      <c r="DCY118" s="1343"/>
      <c r="DCZ118" s="1343"/>
      <c r="DDA118" s="1343"/>
      <c r="DDB118" s="1343"/>
      <c r="DDC118" s="1343"/>
      <c r="DDD118" s="1343"/>
      <c r="DDE118" s="1343"/>
      <c r="DDF118" s="1343"/>
      <c r="DDG118" s="1343"/>
      <c r="DDH118" s="1343"/>
      <c r="DDI118" s="1343"/>
      <c r="DDJ118" s="1343"/>
      <c r="DDK118" s="1343"/>
      <c r="DDL118" s="1343"/>
      <c r="DDM118" s="1343"/>
      <c r="DDN118" s="1343"/>
      <c r="DDO118" s="1343"/>
      <c r="DDP118" s="1343"/>
      <c r="DDQ118" s="1343"/>
      <c r="DDR118" s="1343"/>
      <c r="DDS118" s="1343"/>
      <c r="DDT118" s="1343"/>
      <c r="DDU118" s="1343"/>
      <c r="DDV118" s="1343"/>
      <c r="DDW118" s="1343"/>
      <c r="DDX118" s="1343"/>
      <c r="DDY118" s="1343"/>
      <c r="DDZ118" s="1343"/>
      <c r="DEA118" s="1343"/>
      <c r="DEB118" s="1343"/>
      <c r="DEC118" s="1343"/>
      <c r="DED118" s="1343"/>
      <c r="DEE118" s="1343"/>
      <c r="DEF118" s="1343"/>
      <c r="DEG118" s="1343"/>
      <c r="DEH118" s="1343"/>
      <c r="DEI118" s="1343"/>
      <c r="DEJ118" s="1343"/>
      <c r="DEK118" s="1343"/>
      <c r="DEL118" s="1343"/>
      <c r="DEM118" s="1343"/>
      <c r="DEN118" s="1343"/>
      <c r="DEO118" s="1343"/>
      <c r="DEP118" s="1343"/>
      <c r="DEQ118" s="1343"/>
      <c r="DER118" s="1343"/>
      <c r="DES118" s="1343"/>
      <c r="DET118" s="1343"/>
      <c r="DEU118" s="1343"/>
      <c r="DEV118" s="1343"/>
      <c r="DEW118" s="1343"/>
      <c r="DEX118" s="1343"/>
      <c r="DEY118" s="1343"/>
      <c r="DEZ118" s="1343"/>
      <c r="DFA118" s="1343"/>
      <c r="DFB118" s="1343"/>
      <c r="DFC118" s="1343"/>
      <c r="DFD118" s="1343"/>
      <c r="DFE118" s="1343"/>
      <c r="DFF118" s="1343"/>
      <c r="DFG118" s="1343"/>
      <c r="DFH118" s="1343"/>
      <c r="DFI118" s="1343"/>
      <c r="DFJ118" s="1343"/>
      <c r="DFK118" s="1343"/>
      <c r="DFL118" s="1343"/>
      <c r="DFM118" s="1343"/>
      <c r="DFN118" s="1343"/>
      <c r="DFO118" s="1343"/>
      <c r="DFP118" s="1343"/>
      <c r="DFQ118" s="1343"/>
      <c r="DFR118" s="1343"/>
      <c r="DFS118" s="1343"/>
      <c r="DFT118" s="1343"/>
      <c r="DFU118" s="1343"/>
      <c r="DFV118" s="1343"/>
      <c r="DFW118" s="1343"/>
      <c r="DFX118" s="1343"/>
      <c r="DFY118" s="1343"/>
      <c r="DFZ118" s="1343"/>
      <c r="DGA118" s="1343"/>
      <c r="DGB118" s="1343"/>
      <c r="DGC118" s="1343"/>
      <c r="DGD118" s="1343"/>
      <c r="DGE118" s="1343"/>
      <c r="DGF118" s="1343"/>
      <c r="DGG118" s="1343"/>
      <c r="DGH118" s="1343"/>
      <c r="DGI118" s="1343"/>
      <c r="DGJ118" s="1343"/>
      <c r="DGK118" s="1343"/>
      <c r="DGL118" s="1343"/>
      <c r="DGM118" s="1343"/>
      <c r="DGN118" s="1343"/>
      <c r="DGO118" s="1343"/>
      <c r="DGP118" s="1343"/>
      <c r="DGQ118" s="1343"/>
      <c r="DGR118" s="1343"/>
      <c r="DGS118" s="1343"/>
      <c r="DGT118" s="1343"/>
      <c r="DGU118" s="1343"/>
      <c r="DGV118" s="1343"/>
      <c r="DGW118" s="1343"/>
      <c r="DGX118" s="1343"/>
      <c r="DGY118" s="1343"/>
      <c r="DGZ118" s="1343"/>
      <c r="DHA118" s="1343"/>
      <c r="DHB118" s="1343"/>
      <c r="DHC118" s="1343"/>
      <c r="DHD118" s="1343"/>
      <c r="DHE118" s="1343"/>
      <c r="DHF118" s="1343"/>
      <c r="DHG118" s="1343"/>
      <c r="DHH118" s="1343"/>
      <c r="DHI118" s="1343"/>
      <c r="DHJ118" s="1343"/>
      <c r="DHK118" s="1343"/>
      <c r="DHL118" s="1343"/>
      <c r="DHM118" s="1343"/>
      <c r="DHN118" s="1343"/>
      <c r="DHO118" s="1343"/>
      <c r="DHP118" s="1343"/>
      <c r="DHQ118" s="1343"/>
      <c r="DHR118" s="1343"/>
      <c r="DHS118" s="1343"/>
      <c r="DHT118" s="1343"/>
      <c r="DHU118" s="1343"/>
      <c r="DHV118" s="1343"/>
      <c r="DHW118" s="1343"/>
      <c r="DHX118" s="1343"/>
      <c r="DHY118" s="1343"/>
      <c r="DHZ118" s="1343"/>
      <c r="DIA118" s="1343"/>
      <c r="DIB118" s="1343"/>
      <c r="DIC118" s="1343"/>
      <c r="DID118" s="1343"/>
      <c r="DIE118" s="1343"/>
      <c r="DIF118" s="1343"/>
      <c r="DIG118" s="1343"/>
      <c r="DIH118" s="1343"/>
      <c r="DII118" s="1343"/>
      <c r="DIJ118" s="1343"/>
      <c r="DIK118" s="1343"/>
      <c r="DIL118" s="1343"/>
      <c r="DIM118" s="1343"/>
      <c r="DIN118" s="1343"/>
      <c r="DIO118" s="1343"/>
      <c r="DIP118" s="1343"/>
      <c r="DIQ118" s="1343"/>
      <c r="DIR118" s="1343"/>
      <c r="DIS118" s="1343"/>
      <c r="DIT118" s="1343"/>
      <c r="DIU118" s="1343"/>
      <c r="DIV118" s="1343"/>
      <c r="DIW118" s="1343"/>
      <c r="DIX118" s="1343"/>
      <c r="DIY118" s="1343"/>
      <c r="DIZ118" s="1343"/>
      <c r="DJA118" s="1343"/>
      <c r="DJB118" s="1343"/>
      <c r="DJC118" s="1343"/>
      <c r="DJD118" s="1343"/>
      <c r="DJE118" s="1343"/>
      <c r="DJF118" s="1343"/>
      <c r="DJG118" s="1343"/>
      <c r="DJH118" s="1343"/>
      <c r="DJI118" s="1343"/>
      <c r="DJJ118" s="1343"/>
      <c r="DJK118" s="1343"/>
      <c r="DJL118" s="1343"/>
      <c r="DJM118" s="1343"/>
      <c r="DJN118" s="1343"/>
      <c r="DJO118" s="1343"/>
      <c r="DJP118" s="1343"/>
      <c r="DJQ118" s="1343"/>
      <c r="DJR118" s="1343"/>
      <c r="DJS118" s="1343"/>
      <c r="DJT118" s="1343"/>
      <c r="DJU118" s="1343"/>
      <c r="DJV118" s="1343"/>
      <c r="DJW118" s="1343"/>
      <c r="DJX118" s="1343"/>
      <c r="DJY118" s="1343"/>
      <c r="DJZ118" s="1343"/>
      <c r="DKA118" s="1343"/>
      <c r="DKB118" s="1343"/>
      <c r="DKC118" s="1343"/>
      <c r="DKD118" s="1343"/>
      <c r="DKE118" s="1343"/>
      <c r="DKF118" s="1343"/>
      <c r="DKG118" s="1343"/>
      <c r="DKH118" s="1343"/>
      <c r="DKI118" s="1343"/>
      <c r="DKJ118" s="1343"/>
      <c r="DKK118" s="1343"/>
      <c r="DKL118" s="1343"/>
      <c r="DKM118" s="1343"/>
      <c r="DKN118" s="1343"/>
      <c r="DKO118" s="1343"/>
      <c r="DKP118" s="1343"/>
      <c r="DKQ118" s="1343"/>
      <c r="DKR118" s="1343"/>
      <c r="DKS118" s="1343"/>
      <c r="DKT118" s="1343"/>
      <c r="DKU118" s="1343"/>
      <c r="DKV118" s="1343"/>
      <c r="DKW118" s="1343"/>
      <c r="DKX118" s="1343"/>
      <c r="DKY118" s="1343"/>
      <c r="DKZ118" s="1343"/>
      <c r="DLA118" s="1343"/>
      <c r="DLB118" s="1343"/>
      <c r="DLC118" s="1343"/>
      <c r="DLD118" s="1343"/>
      <c r="DLE118" s="1343"/>
      <c r="DLF118" s="1343"/>
      <c r="DLG118" s="1343"/>
      <c r="DLH118" s="1343"/>
      <c r="DLI118" s="1343"/>
      <c r="DLJ118" s="1343"/>
      <c r="DLK118" s="1343"/>
      <c r="DLL118" s="1343"/>
      <c r="DLM118" s="1343"/>
      <c r="DLN118" s="1343"/>
      <c r="DLO118" s="1343"/>
      <c r="DLP118" s="1343"/>
      <c r="DLQ118" s="1343"/>
      <c r="DLR118" s="1343"/>
      <c r="DLS118" s="1343"/>
      <c r="DLT118" s="1343"/>
      <c r="DLU118" s="1343"/>
      <c r="DLV118" s="1343"/>
      <c r="DLW118" s="1343"/>
      <c r="DLX118" s="1343"/>
      <c r="DLY118" s="1343"/>
      <c r="DLZ118" s="1343"/>
      <c r="DMA118" s="1343"/>
      <c r="DMB118" s="1343"/>
      <c r="DMC118" s="1343"/>
      <c r="DMD118" s="1343"/>
      <c r="DME118" s="1343"/>
      <c r="DMF118" s="1343"/>
      <c r="DMG118" s="1343"/>
      <c r="DMH118" s="1343"/>
      <c r="DMI118" s="1343"/>
      <c r="DMJ118" s="1343"/>
      <c r="DMK118" s="1343"/>
      <c r="DML118" s="1343"/>
      <c r="DMM118" s="1343"/>
      <c r="DMN118" s="1343"/>
      <c r="DMO118" s="1343"/>
      <c r="DMP118" s="1343"/>
      <c r="DMQ118" s="1343"/>
      <c r="DMR118" s="1343"/>
      <c r="DMS118" s="1343"/>
      <c r="DMT118" s="1343"/>
      <c r="DMU118" s="1343"/>
      <c r="DMV118" s="1343"/>
      <c r="DMW118" s="1343"/>
      <c r="DMX118" s="1343"/>
      <c r="DMY118" s="1343"/>
      <c r="DMZ118" s="1343"/>
      <c r="DNA118" s="1343"/>
      <c r="DNB118" s="1343"/>
      <c r="DNC118" s="1343"/>
      <c r="DND118" s="1343"/>
      <c r="DNE118" s="1343"/>
      <c r="DNF118" s="1343"/>
      <c r="DNG118" s="1343"/>
      <c r="DNH118" s="1343"/>
      <c r="DNI118" s="1343"/>
      <c r="DNJ118" s="1343"/>
      <c r="DNK118" s="1343"/>
      <c r="DNL118" s="1343"/>
      <c r="DNM118" s="1343"/>
      <c r="DNN118" s="1343"/>
      <c r="DNO118" s="1343"/>
      <c r="DNP118" s="1343"/>
      <c r="DNQ118" s="1343"/>
      <c r="DNR118" s="1343"/>
      <c r="DNS118" s="1343"/>
      <c r="DNT118" s="1343"/>
      <c r="DNU118" s="1343"/>
      <c r="DNV118" s="1343"/>
      <c r="DNW118" s="1343"/>
      <c r="DNX118" s="1343"/>
      <c r="DNY118" s="1343"/>
      <c r="DNZ118" s="1343"/>
      <c r="DOA118" s="1343"/>
      <c r="DOB118" s="1343"/>
      <c r="DOC118" s="1343"/>
      <c r="DOD118" s="1343"/>
      <c r="DOE118" s="1343"/>
      <c r="DOF118" s="1343"/>
      <c r="DOG118" s="1343"/>
      <c r="DOH118" s="1343"/>
      <c r="DOI118" s="1343"/>
      <c r="DOJ118" s="1343"/>
      <c r="DOK118" s="1343"/>
      <c r="DOL118" s="1343"/>
      <c r="DOM118" s="1343"/>
      <c r="DON118" s="1343"/>
      <c r="DOO118" s="1343"/>
      <c r="DOP118" s="1343"/>
      <c r="DOQ118" s="1343"/>
      <c r="DOR118" s="1343"/>
      <c r="DOS118" s="1343"/>
      <c r="DOT118" s="1343"/>
      <c r="DOU118" s="1343"/>
      <c r="DOV118" s="1343"/>
      <c r="DOW118" s="1343"/>
      <c r="DOX118" s="1343"/>
      <c r="DOY118" s="1343"/>
      <c r="DOZ118" s="1343"/>
      <c r="DPA118" s="1343"/>
      <c r="DPB118" s="1343"/>
      <c r="DPC118" s="1343"/>
      <c r="DPD118" s="1343"/>
      <c r="DPE118" s="1343"/>
      <c r="DPF118" s="1343"/>
      <c r="DPG118" s="1343"/>
      <c r="DPH118" s="1343"/>
      <c r="DPI118" s="1343"/>
      <c r="DPJ118" s="1343"/>
      <c r="DPK118" s="1343"/>
      <c r="DPL118" s="1343"/>
      <c r="DPM118" s="1343"/>
      <c r="DPN118" s="1343"/>
      <c r="DPO118" s="1343"/>
      <c r="DPP118" s="1343"/>
      <c r="DPQ118" s="1343"/>
      <c r="DPR118" s="1343"/>
      <c r="DPS118" s="1343"/>
      <c r="DPT118" s="1343"/>
      <c r="DPU118" s="1343"/>
      <c r="DPV118" s="1343"/>
      <c r="DPW118" s="1343"/>
      <c r="DPX118" s="1343"/>
      <c r="DPY118" s="1343"/>
      <c r="DPZ118" s="1343"/>
      <c r="DQA118" s="1343"/>
      <c r="DQB118" s="1343"/>
      <c r="DQC118" s="1343"/>
      <c r="DQD118" s="1343"/>
      <c r="DQE118" s="1343"/>
      <c r="DQF118" s="1343"/>
      <c r="DQG118" s="1343"/>
      <c r="DQH118" s="1343"/>
      <c r="DQI118" s="1343"/>
      <c r="DQJ118" s="1343"/>
      <c r="DQK118" s="1343"/>
      <c r="DQL118" s="1343"/>
      <c r="DQM118" s="1343"/>
      <c r="DQN118" s="1343"/>
      <c r="DQO118" s="1343"/>
      <c r="DQP118" s="1343"/>
      <c r="DQQ118" s="1343"/>
      <c r="DQR118" s="1343"/>
      <c r="DQS118" s="1343"/>
      <c r="DQT118" s="1343"/>
      <c r="DQU118" s="1343"/>
      <c r="DQV118" s="1343"/>
      <c r="DQW118" s="1343"/>
      <c r="DQX118" s="1343"/>
      <c r="DQY118" s="1343"/>
      <c r="DQZ118" s="1343"/>
      <c r="DRA118" s="1343"/>
      <c r="DRB118" s="1343"/>
      <c r="DRC118" s="1343"/>
      <c r="DRD118" s="1343"/>
      <c r="DRE118" s="1343"/>
      <c r="DRF118" s="1343"/>
      <c r="DRG118" s="1343"/>
      <c r="DRH118" s="1343"/>
      <c r="DRI118" s="1343"/>
      <c r="DRJ118" s="1343"/>
      <c r="DRK118" s="1343"/>
      <c r="DRL118" s="1343"/>
      <c r="DRM118" s="1343"/>
      <c r="DRN118" s="1343"/>
      <c r="DRO118" s="1343"/>
      <c r="DRP118" s="1343"/>
      <c r="DRQ118" s="1343"/>
      <c r="DRR118" s="1343"/>
      <c r="DRS118" s="1343"/>
      <c r="DRT118" s="1343"/>
      <c r="DRU118" s="1343"/>
      <c r="DRV118" s="1343"/>
      <c r="DRW118" s="1343"/>
      <c r="DRX118" s="1343"/>
      <c r="DRY118" s="1343"/>
      <c r="DRZ118" s="1343"/>
      <c r="DSA118" s="1343"/>
      <c r="DSB118" s="1343"/>
      <c r="DSC118" s="1343"/>
      <c r="DSD118" s="1343"/>
      <c r="DSE118" s="1343"/>
      <c r="DSF118" s="1343"/>
      <c r="DSG118" s="1343"/>
      <c r="DSH118" s="1343"/>
      <c r="DSI118" s="1343"/>
      <c r="DSJ118" s="1343"/>
      <c r="DSK118" s="1343"/>
      <c r="DSL118" s="1343"/>
      <c r="DSM118" s="1343"/>
      <c r="DSN118" s="1343"/>
      <c r="DSO118" s="1343"/>
      <c r="DSP118" s="1343"/>
      <c r="DSQ118" s="1343"/>
      <c r="DSR118" s="1343"/>
      <c r="DSS118" s="1343"/>
      <c r="DST118" s="1343"/>
      <c r="DSU118" s="1343"/>
      <c r="DSV118" s="1343"/>
      <c r="DSW118" s="1343"/>
      <c r="DSX118" s="1343"/>
      <c r="DSY118" s="1343"/>
      <c r="DSZ118" s="1343"/>
      <c r="DTA118" s="1343"/>
      <c r="DTB118" s="1343"/>
      <c r="DTC118" s="1343"/>
      <c r="DTD118" s="1343"/>
      <c r="DTE118" s="1343"/>
      <c r="DTF118" s="1343"/>
      <c r="DTG118" s="1343"/>
      <c r="DTH118" s="1343"/>
      <c r="DTI118" s="1343"/>
      <c r="DTJ118" s="1343"/>
      <c r="DTK118" s="1343"/>
      <c r="DTL118" s="1343"/>
      <c r="DTM118" s="1343"/>
      <c r="DTN118" s="1343"/>
      <c r="DTO118" s="1343"/>
      <c r="DTP118" s="1343"/>
      <c r="DTQ118" s="1343"/>
      <c r="DTR118" s="1343"/>
      <c r="DTS118" s="1343"/>
      <c r="DTT118" s="1343"/>
      <c r="DTU118" s="1343"/>
      <c r="DTV118" s="1343"/>
      <c r="DTW118" s="1343"/>
      <c r="DTX118" s="1343"/>
      <c r="DTY118" s="1343"/>
      <c r="DTZ118" s="1343"/>
      <c r="DUA118" s="1343"/>
      <c r="DUB118" s="1343"/>
      <c r="DUC118" s="1343"/>
      <c r="DUD118" s="1343"/>
      <c r="DUE118" s="1343"/>
      <c r="DUF118" s="1343"/>
      <c r="DUG118" s="1343"/>
      <c r="DUH118" s="1343"/>
      <c r="DUI118" s="1343"/>
      <c r="DUJ118" s="1343"/>
      <c r="DUK118" s="1343"/>
      <c r="DUL118" s="1343"/>
      <c r="DUM118" s="1343"/>
      <c r="DUN118" s="1343"/>
      <c r="DUO118" s="1343"/>
      <c r="DUP118" s="1343"/>
      <c r="DUQ118" s="1343"/>
      <c r="DUR118" s="1343"/>
      <c r="DUS118" s="1343"/>
      <c r="DUT118" s="1343"/>
      <c r="DUU118" s="1343"/>
      <c r="DUV118" s="1343"/>
      <c r="DUW118" s="1343"/>
      <c r="DUX118" s="1343"/>
      <c r="DUY118" s="1343"/>
      <c r="DUZ118" s="1343"/>
      <c r="DVA118" s="1343"/>
      <c r="DVB118" s="1343"/>
      <c r="DVC118" s="1343"/>
      <c r="DVD118" s="1343"/>
      <c r="DVE118" s="1343"/>
      <c r="DVF118" s="1343"/>
      <c r="DVG118" s="1343"/>
      <c r="DVH118" s="1343"/>
      <c r="DVI118" s="1343"/>
      <c r="DVJ118" s="1343"/>
      <c r="DVK118" s="1343"/>
      <c r="DVL118" s="1343"/>
      <c r="DVM118" s="1343"/>
      <c r="DVN118" s="1343"/>
      <c r="DVO118" s="1343"/>
      <c r="DVP118" s="1343"/>
      <c r="DVQ118" s="1343"/>
      <c r="DVR118" s="1343"/>
      <c r="DVS118" s="1343"/>
      <c r="DVT118" s="1343"/>
      <c r="DVU118" s="1343"/>
      <c r="DVV118" s="1343"/>
      <c r="DVW118" s="1343"/>
      <c r="DVX118" s="1343"/>
      <c r="DVY118" s="1343"/>
      <c r="DVZ118" s="1343"/>
      <c r="DWA118" s="1343"/>
      <c r="DWB118" s="1343"/>
      <c r="DWC118" s="1343"/>
      <c r="DWD118" s="1343"/>
      <c r="DWE118" s="1343"/>
      <c r="DWF118" s="1343"/>
      <c r="DWG118" s="1343"/>
      <c r="DWH118" s="1343"/>
      <c r="DWI118" s="1343"/>
      <c r="DWJ118" s="1343"/>
      <c r="DWK118" s="1343"/>
      <c r="DWL118" s="1343"/>
      <c r="DWM118" s="1343"/>
      <c r="DWN118" s="1343"/>
      <c r="DWO118" s="1343"/>
      <c r="DWP118" s="1343"/>
      <c r="DWQ118" s="1343"/>
      <c r="DWR118" s="1343"/>
      <c r="DWS118" s="1343"/>
      <c r="DWT118" s="1343"/>
      <c r="DWU118" s="1343"/>
      <c r="DWV118" s="1343"/>
      <c r="DWW118" s="1343"/>
      <c r="DWX118" s="1343"/>
      <c r="DWY118" s="1343"/>
      <c r="DWZ118" s="1343"/>
      <c r="DXA118" s="1343"/>
      <c r="DXB118" s="1343"/>
      <c r="DXC118" s="1343"/>
      <c r="DXD118" s="1343"/>
      <c r="DXE118" s="1343"/>
      <c r="DXF118" s="1343"/>
      <c r="DXG118" s="1343"/>
      <c r="DXH118" s="1343"/>
      <c r="DXI118" s="1343"/>
      <c r="DXJ118" s="1343"/>
      <c r="DXK118" s="1343"/>
      <c r="DXL118" s="1343"/>
      <c r="DXM118" s="1343"/>
      <c r="DXN118" s="1343"/>
      <c r="DXO118" s="1343"/>
      <c r="DXP118" s="1343"/>
      <c r="DXQ118" s="1343"/>
      <c r="DXR118" s="1343"/>
      <c r="DXS118" s="1343"/>
      <c r="DXT118" s="1343"/>
      <c r="DXU118" s="1343"/>
      <c r="DXV118" s="1343"/>
      <c r="DXW118" s="1343"/>
      <c r="DXX118" s="1343"/>
      <c r="DXY118" s="1343"/>
      <c r="DXZ118" s="1343"/>
      <c r="DYA118" s="1343"/>
      <c r="DYB118" s="1343"/>
      <c r="DYC118" s="1343"/>
      <c r="DYD118" s="1343"/>
      <c r="DYE118" s="1343"/>
      <c r="DYF118" s="1343"/>
      <c r="DYG118" s="1343"/>
      <c r="DYH118" s="1343"/>
      <c r="DYI118" s="1343"/>
      <c r="DYJ118" s="1343"/>
      <c r="DYK118" s="1343"/>
      <c r="DYL118" s="1343"/>
      <c r="DYM118" s="1343"/>
      <c r="DYN118" s="1343"/>
      <c r="DYO118" s="1343"/>
      <c r="DYP118" s="1343"/>
      <c r="DYQ118" s="1343"/>
      <c r="DYR118" s="1343"/>
      <c r="DYS118" s="1343"/>
      <c r="DYT118" s="1343"/>
      <c r="DYU118" s="1343"/>
      <c r="DYV118" s="1343"/>
      <c r="DYW118" s="1343"/>
      <c r="DYX118" s="1343"/>
      <c r="DYY118" s="1343"/>
      <c r="DYZ118" s="1343"/>
      <c r="DZA118" s="1343"/>
      <c r="DZB118" s="1343"/>
      <c r="DZC118" s="1343"/>
      <c r="DZD118" s="1343"/>
      <c r="DZE118" s="1343"/>
      <c r="DZF118" s="1343"/>
      <c r="DZG118" s="1343"/>
      <c r="DZH118" s="1343"/>
      <c r="DZI118" s="1343"/>
      <c r="DZJ118" s="1343"/>
      <c r="DZK118" s="1343"/>
      <c r="DZL118" s="1343"/>
      <c r="DZM118" s="1343"/>
      <c r="DZN118" s="1343"/>
      <c r="DZO118" s="1343"/>
      <c r="DZP118" s="1343"/>
      <c r="DZQ118" s="1343"/>
      <c r="DZR118" s="1343"/>
      <c r="DZS118" s="1343"/>
      <c r="DZT118" s="1343"/>
      <c r="DZU118" s="1343"/>
      <c r="DZV118" s="1343"/>
      <c r="DZW118" s="1343"/>
      <c r="DZX118" s="1343"/>
      <c r="DZY118" s="1343"/>
      <c r="DZZ118" s="1343"/>
      <c r="EAA118" s="1343"/>
      <c r="EAB118" s="1343"/>
      <c r="EAC118" s="1343"/>
      <c r="EAD118" s="1343"/>
      <c r="EAE118" s="1343"/>
      <c r="EAF118" s="1343"/>
      <c r="EAG118" s="1343"/>
      <c r="EAH118" s="1343"/>
      <c r="EAI118" s="1343"/>
      <c r="EAJ118" s="1343"/>
      <c r="EAK118" s="1343"/>
      <c r="EAL118" s="1343"/>
      <c r="EAM118" s="1343"/>
      <c r="EAN118" s="1343"/>
      <c r="EAO118" s="1343"/>
      <c r="EAP118" s="1343"/>
      <c r="EAQ118" s="1343"/>
      <c r="EAR118" s="1343"/>
      <c r="EAS118" s="1343"/>
      <c r="EAT118" s="1343"/>
      <c r="EAU118" s="1343"/>
      <c r="EAV118" s="1343"/>
      <c r="EAW118" s="1343"/>
      <c r="EAX118" s="1343"/>
      <c r="EAY118" s="1343"/>
      <c r="EAZ118" s="1343"/>
      <c r="EBA118" s="1343"/>
      <c r="EBB118" s="1343"/>
      <c r="EBC118" s="1343"/>
      <c r="EBD118" s="1343"/>
      <c r="EBE118" s="1343"/>
      <c r="EBF118" s="1343"/>
      <c r="EBG118" s="1343"/>
      <c r="EBH118" s="1343"/>
      <c r="EBI118" s="1343"/>
      <c r="EBJ118" s="1343"/>
      <c r="EBK118" s="1343"/>
      <c r="EBL118" s="1343"/>
      <c r="EBM118" s="1343"/>
      <c r="EBN118" s="1343"/>
      <c r="EBO118" s="1343"/>
      <c r="EBP118" s="1343"/>
      <c r="EBQ118" s="1343"/>
      <c r="EBR118" s="1343"/>
      <c r="EBS118" s="1343"/>
      <c r="EBT118" s="1343"/>
      <c r="EBU118" s="1343"/>
      <c r="EBV118" s="1343"/>
      <c r="EBW118" s="1343"/>
      <c r="EBX118" s="1343"/>
      <c r="EBY118" s="1343"/>
      <c r="EBZ118" s="1343"/>
      <c r="ECA118" s="1343"/>
      <c r="ECB118" s="1343"/>
      <c r="ECC118" s="1343"/>
      <c r="ECD118" s="1343"/>
      <c r="ECE118" s="1343"/>
      <c r="ECF118" s="1343"/>
      <c r="ECG118" s="1343"/>
      <c r="ECH118" s="1343"/>
      <c r="ECI118" s="1343"/>
      <c r="ECJ118" s="1343"/>
      <c r="ECK118" s="1343"/>
      <c r="ECL118" s="1343"/>
      <c r="ECM118" s="1343"/>
      <c r="ECN118" s="1343"/>
      <c r="ECO118" s="1343"/>
      <c r="ECP118" s="1343"/>
      <c r="ECQ118" s="1343"/>
      <c r="ECR118" s="1343"/>
      <c r="ECS118" s="1343"/>
      <c r="ECT118" s="1343"/>
      <c r="ECU118" s="1343"/>
      <c r="ECV118" s="1343"/>
      <c r="ECW118" s="1343"/>
      <c r="ECX118" s="1343"/>
      <c r="ECY118" s="1343"/>
      <c r="ECZ118" s="1343"/>
      <c r="EDA118" s="1343"/>
      <c r="EDB118" s="1343"/>
      <c r="EDC118" s="1343"/>
      <c r="EDD118" s="1343"/>
      <c r="EDE118" s="1343"/>
      <c r="EDF118" s="1343"/>
      <c r="EDG118" s="1343"/>
      <c r="EDH118" s="1343"/>
      <c r="EDI118" s="1343"/>
      <c r="EDJ118" s="1343"/>
      <c r="EDK118" s="1343"/>
      <c r="EDL118" s="1343"/>
      <c r="EDM118" s="1343"/>
      <c r="EDN118" s="1343"/>
      <c r="EDO118" s="1343"/>
      <c r="EDP118" s="1343"/>
      <c r="EDQ118" s="1343"/>
      <c r="EDR118" s="1343"/>
      <c r="EDS118" s="1343"/>
      <c r="EDT118" s="1343"/>
      <c r="EDU118" s="1343"/>
      <c r="EDV118" s="1343"/>
      <c r="EDW118" s="1343"/>
      <c r="EDX118" s="1343"/>
      <c r="EDY118" s="1343"/>
      <c r="EDZ118" s="1343"/>
      <c r="EEA118" s="1343"/>
      <c r="EEB118" s="1343"/>
      <c r="EEC118" s="1343"/>
      <c r="EED118" s="1343"/>
      <c r="EEE118" s="1343"/>
      <c r="EEF118" s="1343"/>
      <c r="EEG118" s="1343"/>
      <c r="EEH118" s="1343"/>
      <c r="EEI118" s="1343"/>
      <c r="EEJ118" s="1343"/>
      <c r="EEK118" s="1343"/>
      <c r="EEL118" s="1343"/>
      <c r="EEM118" s="1343"/>
      <c r="EEN118" s="1343"/>
      <c r="EEO118" s="1343"/>
      <c r="EEP118" s="1343"/>
      <c r="EEQ118" s="1343"/>
      <c r="EER118" s="1343"/>
      <c r="EES118" s="1343"/>
      <c r="EET118" s="1343"/>
      <c r="EEU118" s="1343"/>
      <c r="EEV118" s="1343"/>
      <c r="EEW118" s="1343"/>
      <c r="EEX118" s="1343"/>
      <c r="EEY118" s="1343"/>
      <c r="EEZ118" s="1343"/>
      <c r="EFA118" s="1343"/>
      <c r="EFB118" s="1343"/>
      <c r="EFC118" s="1343"/>
      <c r="EFD118" s="1343"/>
      <c r="EFE118" s="1343"/>
      <c r="EFF118" s="1343"/>
      <c r="EFG118" s="1343"/>
      <c r="EFH118" s="1343"/>
      <c r="EFI118" s="1343"/>
      <c r="EFJ118" s="1343"/>
      <c r="EFK118" s="1343"/>
      <c r="EFL118" s="1343"/>
      <c r="EFM118" s="1343"/>
      <c r="EFN118" s="1343"/>
      <c r="EFO118" s="1343"/>
      <c r="EFP118" s="1343"/>
      <c r="EFQ118" s="1343"/>
      <c r="EFR118" s="1343"/>
      <c r="EFS118" s="1343"/>
      <c r="EFT118" s="1343"/>
      <c r="EFU118" s="1343"/>
      <c r="EFV118" s="1343"/>
      <c r="EFW118" s="1343"/>
      <c r="EFX118" s="1343"/>
      <c r="EFY118" s="1343"/>
      <c r="EFZ118" s="1343"/>
      <c r="EGA118" s="1343"/>
      <c r="EGB118" s="1343"/>
      <c r="EGC118" s="1343"/>
      <c r="EGD118" s="1343"/>
      <c r="EGE118" s="1343"/>
      <c r="EGF118" s="1343"/>
      <c r="EGG118" s="1343"/>
      <c r="EGH118" s="1343"/>
      <c r="EGI118" s="1343"/>
      <c r="EGJ118" s="1343"/>
      <c r="EGK118" s="1343"/>
      <c r="EGL118" s="1343"/>
      <c r="EGM118" s="1343"/>
      <c r="EGN118" s="1343"/>
      <c r="EGO118" s="1343"/>
      <c r="EGP118" s="1343"/>
      <c r="EGQ118" s="1343"/>
      <c r="EGR118" s="1343"/>
      <c r="EGS118" s="1343"/>
      <c r="EGT118" s="1343"/>
      <c r="EGU118" s="1343"/>
      <c r="EGV118" s="1343"/>
      <c r="EGW118" s="1343"/>
      <c r="EGX118" s="1343"/>
      <c r="EGY118" s="1343"/>
      <c r="EGZ118" s="1343"/>
      <c r="EHA118" s="1343"/>
      <c r="EHB118" s="1343"/>
      <c r="EHC118" s="1343"/>
      <c r="EHD118" s="1343"/>
      <c r="EHE118" s="1343"/>
      <c r="EHF118" s="1343"/>
      <c r="EHG118" s="1343"/>
      <c r="EHH118" s="1343"/>
      <c r="EHI118" s="1343"/>
      <c r="EHJ118" s="1343"/>
      <c r="EHK118" s="1343"/>
      <c r="EHL118" s="1343"/>
      <c r="EHM118" s="1343"/>
      <c r="EHN118" s="1343"/>
      <c r="EHO118" s="1343"/>
      <c r="EHP118" s="1343"/>
      <c r="EHQ118" s="1343"/>
      <c r="EHR118" s="1343"/>
      <c r="EHS118" s="1343"/>
      <c r="EHT118" s="1343"/>
      <c r="EHU118" s="1343"/>
      <c r="EHV118" s="1343"/>
      <c r="EHW118" s="1343"/>
      <c r="EHX118" s="1343"/>
      <c r="EHY118" s="1343"/>
      <c r="EHZ118" s="1343"/>
      <c r="EIA118" s="1343"/>
      <c r="EIB118" s="1343"/>
      <c r="EIC118" s="1343"/>
      <c r="EID118" s="1343"/>
      <c r="EIE118" s="1343"/>
      <c r="EIF118" s="1343"/>
      <c r="EIG118" s="1343"/>
      <c r="EIH118" s="1343"/>
      <c r="EII118" s="1343"/>
      <c r="EIJ118" s="1343"/>
      <c r="EIK118" s="1343"/>
      <c r="EIL118" s="1343"/>
      <c r="EIM118" s="1343"/>
      <c r="EIN118" s="1343"/>
      <c r="EIO118" s="1343"/>
      <c r="EIP118" s="1343"/>
      <c r="EIQ118" s="1343"/>
      <c r="EIR118" s="1343"/>
      <c r="EIS118" s="1343"/>
      <c r="EIT118" s="1343"/>
      <c r="EIU118" s="1343"/>
      <c r="EIV118" s="1343"/>
      <c r="EIW118" s="1343"/>
      <c r="EIX118" s="1343"/>
      <c r="EIY118" s="1343"/>
      <c r="EIZ118" s="1343"/>
      <c r="EJA118" s="1343"/>
      <c r="EJB118" s="1343"/>
      <c r="EJC118" s="1343"/>
      <c r="EJD118" s="1343"/>
      <c r="EJE118" s="1343"/>
      <c r="EJF118" s="1343"/>
      <c r="EJG118" s="1343"/>
      <c r="EJH118" s="1343"/>
      <c r="EJI118" s="1343"/>
      <c r="EJJ118" s="1343"/>
      <c r="EJK118" s="1343"/>
      <c r="EJL118" s="1343"/>
      <c r="EJM118" s="1343"/>
      <c r="EJN118" s="1343"/>
      <c r="EJO118" s="1343"/>
      <c r="EJP118" s="1343"/>
      <c r="EJQ118" s="1343"/>
      <c r="EJR118" s="1343"/>
      <c r="EJS118" s="1343"/>
      <c r="EJT118" s="1343"/>
      <c r="EJU118" s="1343"/>
      <c r="EJV118" s="1343"/>
      <c r="EJW118" s="1343"/>
      <c r="EJX118" s="1343"/>
      <c r="EJY118" s="1343"/>
      <c r="EJZ118" s="1343"/>
      <c r="EKA118" s="1343"/>
      <c r="EKB118" s="1343"/>
      <c r="EKC118" s="1343"/>
      <c r="EKD118" s="1343"/>
      <c r="EKE118" s="1343"/>
      <c r="EKF118" s="1343"/>
      <c r="EKG118" s="1343"/>
      <c r="EKH118" s="1343"/>
      <c r="EKI118" s="1343"/>
      <c r="EKJ118" s="1343"/>
      <c r="EKK118" s="1343"/>
      <c r="EKL118" s="1343"/>
      <c r="EKM118" s="1343"/>
      <c r="EKN118" s="1343"/>
      <c r="EKO118" s="1343"/>
      <c r="EKP118" s="1343"/>
      <c r="EKQ118" s="1343"/>
      <c r="EKR118" s="1343"/>
      <c r="EKS118" s="1343"/>
      <c r="EKT118" s="1343"/>
      <c r="EKU118" s="1343"/>
      <c r="EKV118" s="1343"/>
      <c r="EKW118" s="1343"/>
      <c r="EKX118" s="1343"/>
      <c r="EKY118" s="1343"/>
      <c r="EKZ118" s="1343"/>
      <c r="ELA118" s="1343"/>
      <c r="ELB118" s="1343"/>
      <c r="ELC118" s="1343"/>
      <c r="ELD118" s="1343"/>
      <c r="ELE118" s="1343"/>
      <c r="ELF118" s="1343"/>
      <c r="ELG118" s="1343"/>
      <c r="ELH118" s="1343"/>
      <c r="ELI118" s="1343"/>
      <c r="ELJ118" s="1343"/>
      <c r="ELK118" s="1343"/>
      <c r="ELL118" s="1343"/>
      <c r="ELM118" s="1343"/>
      <c r="ELN118" s="1343"/>
      <c r="ELO118" s="1343"/>
      <c r="ELP118" s="1343"/>
      <c r="ELQ118" s="1343"/>
      <c r="ELR118" s="1343"/>
      <c r="ELS118" s="1343"/>
      <c r="ELT118" s="1343"/>
      <c r="ELU118" s="1343"/>
      <c r="ELV118" s="1343"/>
      <c r="ELW118" s="1343"/>
      <c r="ELX118" s="1343"/>
      <c r="ELY118" s="1343"/>
      <c r="ELZ118" s="1343"/>
      <c r="EMA118" s="1343"/>
      <c r="EMB118" s="1343"/>
      <c r="EMC118" s="1343"/>
      <c r="EMD118" s="1343"/>
      <c r="EME118" s="1343"/>
      <c r="EMF118" s="1343"/>
      <c r="EMG118" s="1343"/>
      <c r="EMH118" s="1343"/>
      <c r="EMI118" s="1343"/>
      <c r="EMJ118" s="1343"/>
      <c r="EMK118" s="1343"/>
      <c r="EML118" s="1343"/>
      <c r="EMM118" s="1343"/>
      <c r="EMN118" s="1343"/>
      <c r="EMO118" s="1343"/>
      <c r="EMP118" s="1343"/>
      <c r="EMQ118" s="1343"/>
      <c r="EMR118" s="1343"/>
      <c r="EMS118" s="1343"/>
      <c r="EMT118" s="1343"/>
      <c r="EMU118" s="1343"/>
      <c r="EMV118" s="1343"/>
      <c r="EMW118" s="1343"/>
      <c r="EMX118" s="1343"/>
      <c r="EMY118" s="1343"/>
      <c r="EMZ118" s="1343"/>
      <c r="ENA118" s="1343"/>
      <c r="ENB118" s="1343"/>
      <c r="ENC118" s="1343"/>
      <c r="END118" s="1343"/>
      <c r="ENE118" s="1343"/>
      <c r="ENF118" s="1343"/>
      <c r="ENG118" s="1343"/>
      <c r="ENH118" s="1343"/>
      <c r="ENI118" s="1343"/>
      <c r="ENJ118" s="1343"/>
      <c r="ENK118" s="1343"/>
      <c r="ENL118" s="1343"/>
      <c r="ENM118" s="1343"/>
      <c r="ENN118" s="1343"/>
      <c r="ENO118" s="1343"/>
      <c r="ENP118" s="1343"/>
      <c r="ENQ118" s="1343"/>
      <c r="ENR118" s="1343"/>
      <c r="ENS118" s="1343"/>
      <c r="ENT118" s="1343"/>
      <c r="ENU118" s="1343"/>
      <c r="ENV118" s="1343"/>
      <c r="ENW118" s="1343"/>
      <c r="ENX118" s="1343"/>
      <c r="ENY118" s="1343"/>
      <c r="ENZ118" s="1343"/>
      <c r="EOA118" s="1343"/>
      <c r="EOB118" s="1343"/>
      <c r="EOC118" s="1343"/>
      <c r="EOD118" s="1343"/>
      <c r="EOE118" s="1343"/>
      <c r="EOF118" s="1343"/>
      <c r="EOG118" s="1343"/>
      <c r="EOH118" s="1343"/>
      <c r="EOI118" s="1343"/>
      <c r="EOJ118" s="1343"/>
      <c r="EOK118" s="1343"/>
      <c r="EOL118" s="1343"/>
      <c r="EOM118" s="1343"/>
      <c r="EON118" s="1343"/>
      <c r="EOO118" s="1343"/>
      <c r="EOP118" s="1343"/>
      <c r="EOQ118" s="1343"/>
      <c r="EOR118" s="1343"/>
      <c r="EOS118" s="1343"/>
      <c r="EOT118" s="1343"/>
      <c r="EOU118" s="1343"/>
      <c r="EOV118" s="1343"/>
      <c r="EOW118" s="1343"/>
      <c r="EOX118" s="1343"/>
      <c r="EOY118" s="1343"/>
      <c r="EOZ118" s="1343"/>
      <c r="EPA118" s="1343"/>
      <c r="EPB118" s="1343"/>
      <c r="EPC118" s="1343"/>
      <c r="EPD118" s="1343"/>
      <c r="EPE118" s="1343"/>
      <c r="EPF118" s="1343"/>
      <c r="EPG118" s="1343"/>
      <c r="EPH118" s="1343"/>
      <c r="EPI118" s="1343"/>
      <c r="EPJ118" s="1343"/>
      <c r="EPK118" s="1343"/>
      <c r="EPL118" s="1343"/>
      <c r="EPM118" s="1343"/>
      <c r="EPN118" s="1343"/>
      <c r="EPO118" s="1343"/>
      <c r="EPP118" s="1343"/>
      <c r="EPQ118" s="1343"/>
      <c r="EPR118" s="1343"/>
      <c r="EPS118" s="1343"/>
      <c r="EPT118" s="1343"/>
      <c r="EPU118" s="1343"/>
      <c r="EPV118" s="1343"/>
      <c r="EPW118" s="1343"/>
      <c r="EPX118" s="1343"/>
      <c r="EPY118" s="1343"/>
      <c r="EPZ118" s="1343"/>
      <c r="EQA118" s="1343"/>
      <c r="EQB118" s="1343"/>
      <c r="EQC118" s="1343"/>
      <c r="EQD118" s="1343"/>
      <c r="EQE118" s="1343"/>
      <c r="EQF118" s="1343"/>
      <c r="EQG118" s="1343"/>
      <c r="EQH118" s="1343"/>
      <c r="EQI118" s="1343"/>
      <c r="EQJ118" s="1343"/>
      <c r="EQK118" s="1343"/>
      <c r="EQL118" s="1343"/>
      <c r="EQM118" s="1343"/>
      <c r="EQN118" s="1343"/>
      <c r="EQO118" s="1343"/>
      <c r="EQP118" s="1343"/>
      <c r="EQQ118" s="1343"/>
      <c r="EQR118" s="1343"/>
      <c r="EQS118" s="1343"/>
      <c r="EQT118" s="1343"/>
      <c r="EQU118" s="1343"/>
      <c r="EQV118" s="1343"/>
      <c r="EQW118" s="1343"/>
      <c r="EQX118" s="1343"/>
      <c r="EQY118" s="1343"/>
      <c r="EQZ118" s="1343"/>
      <c r="ERA118" s="1343"/>
      <c r="ERB118" s="1343"/>
      <c r="ERC118" s="1343"/>
      <c r="ERD118" s="1343"/>
      <c r="ERE118" s="1343"/>
      <c r="ERF118" s="1343"/>
      <c r="ERG118" s="1343"/>
      <c r="ERH118" s="1343"/>
      <c r="ERI118" s="1343"/>
      <c r="ERJ118" s="1343"/>
      <c r="ERK118" s="1343"/>
      <c r="ERL118" s="1343"/>
      <c r="ERM118" s="1343"/>
      <c r="ERN118" s="1343"/>
      <c r="ERO118" s="1343"/>
      <c r="ERP118" s="1343"/>
      <c r="ERQ118" s="1343"/>
      <c r="ERR118" s="1343"/>
      <c r="ERS118" s="1343"/>
      <c r="ERT118" s="1343"/>
      <c r="ERU118" s="1343"/>
      <c r="ERV118" s="1343"/>
      <c r="ERW118" s="1343"/>
      <c r="ERX118" s="1343"/>
      <c r="ERY118" s="1343"/>
      <c r="ERZ118" s="1343"/>
      <c r="ESA118" s="1343"/>
      <c r="ESB118" s="1343"/>
      <c r="ESC118" s="1343"/>
      <c r="ESD118" s="1343"/>
      <c r="ESE118" s="1343"/>
      <c r="ESF118" s="1343"/>
      <c r="ESG118" s="1343"/>
      <c r="ESH118" s="1343"/>
      <c r="ESI118" s="1343"/>
      <c r="ESJ118" s="1343"/>
      <c r="ESK118" s="1343"/>
      <c r="ESL118" s="1343"/>
      <c r="ESM118" s="1343"/>
      <c r="ESN118" s="1343"/>
      <c r="ESO118" s="1343"/>
      <c r="ESP118" s="1343"/>
      <c r="ESQ118" s="1343"/>
      <c r="ESR118" s="1343"/>
      <c r="ESS118" s="1343"/>
      <c r="EST118" s="1343"/>
      <c r="ESU118" s="1343"/>
      <c r="ESV118" s="1343"/>
      <c r="ESW118" s="1343"/>
      <c r="ESX118" s="1343"/>
      <c r="ESY118" s="1343"/>
      <c r="ESZ118" s="1343"/>
      <c r="ETA118" s="1343"/>
      <c r="ETB118" s="1343"/>
      <c r="ETC118" s="1343"/>
      <c r="ETD118" s="1343"/>
      <c r="ETE118" s="1343"/>
      <c r="ETF118" s="1343"/>
      <c r="ETG118" s="1343"/>
      <c r="ETH118" s="1343"/>
      <c r="ETI118" s="1343"/>
      <c r="ETJ118" s="1343"/>
      <c r="ETK118" s="1343"/>
      <c r="ETL118" s="1343"/>
      <c r="ETM118" s="1343"/>
      <c r="ETN118" s="1343"/>
      <c r="ETO118" s="1343"/>
      <c r="ETP118" s="1343"/>
      <c r="ETQ118" s="1343"/>
      <c r="ETR118" s="1343"/>
      <c r="ETS118" s="1343"/>
      <c r="ETT118" s="1343"/>
      <c r="ETU118" s="1343"/>
      <c r="ETV118" s="1343"/>
      <c r="ETW118" s="1343"/>
      <c r="ETX118" s="1343"/>
      <c r="ETY118" s="1343"/>
      <c r="ETZ118" s="1343"/>
      <c r="EUA118" s="1343"/>
      <c r="EUB118" s="1343"/>
      <c r="EUC118" s="1343"/>
      <c r="EUD118" s="1343"/>
      <c r="EUE118" s="1343"/>
      <c r="EUF118" s="1343"/>
      <c r="EUG118" s="1343"/>
      <c r="EUH118" s="1343"/>
      <c r="EUI118" s="1343"/>
      <c r="EUJ118" s="1343"/>
      <c r="EUK118" s="1343"/>
      <c r="EUL118" s="1343"/>
      <c r="EUM118" s="1343"/>
      <c r="EUN118" s="1343"/>
      <c r="EUO118" s="1343"/>
      <c r="EUP118" s="1343"/>
      <c r="EUQ118" s="1343"/>
      <c r="EUR118" s="1343"/>
      <c r="EUS118" s="1343"/>
      <c r="EUT118" s="1343"/>
      <c r="EUU118" s="1343"/>
      <c r="EUV118" s="1343"/>
      <c r="EUW118" s="1343"/>
      <c r="EUX118" s="1343"/>
      <c r="EUY118" s="1343"/>
      <c r="EUZ118" s="1343"/>
      <c r="EVA118" s="1343"/>
      <c r="EVB118" s="1343"/>
      <c r="EVC118" s="1343"/>
      <c r="EVD118" s="1343"/>
      <c r="EVE118" s="1343"/>
      <c r="EVF118" s="1343"/>
      <c r="EVG118" s="1343"/>
      <c r="EVH118" s="1343"/>
      <c r="EVI118" s="1343"/>
      <c r="EVJ118" s="1343"/>
      <c r="EVK118" s="1343"/>
      <c r="EVL118" s="1343"/>
      <c r="EVM118" s="1343"/>
      <c r="EVN118" s="1343"/>
      <c r="EVO118" s="1343"/>
      <c r="EVP118" s="1343"/>
      <c r="EVQ118" s="1343"/>
      <c r="EVR118" s="1343"/>
      <c r="EVS118" s="1343"/>
      <c r="EVT118" s="1343"/>
      <c r="EVU118" s="1343"/>
      <c r="EVV118" s="1343"/>
      <c r="EVW118" s="1343"/>
      <c r="EVX118" s="1343"/>
      <c r="EVY118" s="1343"/>
      <c r="EVZ118" s="1343"/>
      <c r="EWA118" s="1343"/>
      <c r="EWB118" s="1343"/>
      <c r="EWC118" s="1343"/>
      <c r="EWD118" s="1343"/>
      <c r="EWE118" s="1343"/>
      <c r="EWF118" s="1343"/>
      <c r="EWG118" s="1343"/>
      <c r="EWH118" s="1343"/>
      <c r="EWI118" s="1343"/>
      <c r="EWJ118" s="1343"/>
      <c r="EWK118" s="1343"/>
      <c r="EWL118" s="1343"/>
      <c r="EWM118" s="1343"/>
      <c r="EWN118" s="1343"/>
      <c r="EWO118" s="1343"/>
      <c r="EWP118" s="1343"/>
      <c r="EWQ118" s="1343"/>
      <c r="EWR118" s="1343"/>
      <c r="EWS118" s="1343"/>
      <c r="EWT118" s="1343"/>
      <c r="EWU118" s="1343"/>
      <c r="EWV118" s="1343"/>
      <c r="EWW118" s="1343"/>
      <c r="EWX118" s="1343"/>
      <c r="EWY118" s="1343"/>
      <c r="EWZ118" s="1343"/>
      <c r="EXA118" s="1343"/>
      <c r="EXB118" s="1343"/>
      <c r="EXC118" s="1343"/>
      <c r="EXD118" s="1343"/>
      <c r="EXE118" s="1343"/>
      <c r="EXF118" s="1343"/>
      <c r="EXG118" s="1343"/>
      <c r="EXH118" s="1343"/>
      <c r="EXI118" s="1343"/>
      <c r="EXJ118" s="1343"/>
      <c r="EXK118" s="1343"/>
      <c r="EXL118" s="1343"/>
      <c r="EXM118" s="1343"/>
      <c r="EXN118" s="1343"/>
      <c r="EXO118" s="1343"/>
      <c r="EXP118" s="1343"/>
      <c r="EXQ118" s="1343"/>
      <c r="EXR118" s="1343"/>
      <c r="EXS118" s="1343"/>
      <c r="EXT118" s="1343"/>
      <c r="EXU118" s="1343"/>
      <c r="EXV118" s="1343"/>
      <c r="EXW118" s="1343"/>
      <c r="EXX118" s="1343"/>
      <c r="EXY118" s="1343"/>
      <c r="EXZ118" s="1343"/>
      <c r="EYA118" s="1343"/>
      <c r="EYB118" s="1343"/>
      <c r="EYC118" s="1343"/>
      <c r="EYD118" s="1343"/>
      <c r="EYE118" s="1343"/>
      <c r="EYF118" s="1343"/>
      <c r="EYG118" s="1343"/>
      <c r="EYH118" s="1343"/>
      <c r="EYI118" s="1343"/>
      <c r="EYJ118" s="1343"/>
      <c r="EYK118" s="1343"/>
      <c r="EYL118" s="1343"/>
      <c r="EYM118" s="1343"/>
      <c r="EYN118" s="1343"/>
      <c r="EYO118" s="1343"/>
      <c r="EYP118" s="1343"/>
      <c r="EYQ118" s="1343"/>
      <c r="EYR118" s="1343"/>
      <c r="EYS118" s="1343"/>
      <c r="EYT118" s="1343"/>
      <c r="EYU118" s="1343"/>
      <c r="EYV118" s="1343"/>
      <c r="EYW118" s="1343"/>
      <c r="EYX118" s="1343"/>
      <c r="EYY118" s="1343"/>
      <c r="EYZ118" s="1343"/>
      <c r="EZA118" s="1343"/>
      <c r="EZB118" s="1343"/>
      <c r="EZC118" s="1343"/>
      <c r="EZD118" s="1343"/>
      <c r="EZE118" s="1343"/>
      <c r="EZF118" s="1343"/>
      <c r="EZG118" s="1343"/>
      <c r="EZH118" s="1343"/>
      <c r="EZI118" s="1343"/>
      <c r="EZJ118" s="1343"/>
      <c r="EZK118" s="1343"/>
      <c r="EZL118" s="1343"/>
      <c r="EZM118" s="1343"/>
      <c r="EZN118" s="1343"/>
      <c r="EZO118" s="1343"/>
      <c r="EZP118" s="1343"/>
      <c r="EZQ118" s="1343"/>
      <c r="EZR118" s="1343"/>
      <c r="EZS118" s="1343"/>
      <c r="EZT118" s="1343"/>
      <c r="EZU118" s="1343"/>
      <c r="EZV118" s="1343"/>
      <c r="EZW118" s="1343"/>
      <c r="EZX118" s="1343"/>
      <c r="EZY118" s="1343"/>
      <c r="EZZ118" s="1343"/>
      <c r="FAA118" s="1343"/>
      <c r="FAB118" s="1343"/>
      <c r="FAC118" s="1343"/>
      <c r="FAD118" s="1343"/>
      <c r="FAE118" s="1343"/>
      <c r="FAF118" s="1343"/>
      <c r="FAG118" s="1343"/>
      <c r="FAH118" s="1343"/>
      <c r="FAI118" s="1343"/>
      <c r="FAJ118" s="1343"/>
      <c r="FAK118" s="1343"/>
      <c r="FAL118" s="1343"/>
      <c r="FAM118" s="1343"/>
      <c r="FAN118" s="1343"/>
      <c r="FAO118" s="1343"/>
      <c r="FAP118" s="1343"/>
      <c r="FAQ118" s="1343"/>
      <c r="FAR118" s="1343"/>
      <c r="FAS118" s="1343"/>
      <c r="FAT118" s="1343"/>
      <c r="FAU118" s="1343"/>
      <c r="FAV118" s="1343"/>
      <c r="FAW118" s="1343"/>
      <c r="FAX118" s="1343"/>
      <c r="FAY118" s="1343"/>
      <c r="FAZ118" s="1343"/>
      <c r="FBA118" s="1343"/>
      <c r="FBB118" s="1343"/>
      <c r="FBC118" s="1343"/>
      <c r="FBD118" s="1343"/>
      <c r="FBE118" s="1343"/>
      <c r="FBF118" s="1343"/>
      <c r="FBG118" s="1343"/>
      <c r="FBH118" s="1343"/>
      <c r="FBI118" s="1343"/>
      <c r="FBJ118" s="1343"/>
      <c r="FBK118" s="1343"/>
      <c r="FBL118" s="1343"/>
      <c r="FBM118" s="1343"/>
      <c r="FBN118" s="1343"/>
      <c r="FBO118" s="1343"/>
      <c r="FBP118" s="1343"/>
      <c r="FBQ118" s="1343"/>
      <c r="FBR118" s="1343"/>
      <c r="FBS118" s="1343"/>
      <c r="FBT118" s="1343"/>
      <c r="FBU118" s="1343"/>
      <c r="FBV118" s="1343"/>
      <c r="FBW118" s="1343"/>
      <c r="FBX118" s="1343"/>
      <c r="FBY118" s="1343"/>
      <c r="FBZ118" s="1343"/>
      <c r="FCA118" s="1343"/>
      <c r="FCB118" s="1343"/>
      <c r="FCC118" s="1343"/>
      <c r="FCD118" s="1343"/>
      <c r="FCE118" s="1343"/>
      <c r="FCF118" s="1343"/>
      <c r="FCG118" s="1343"/>
      <c r="FCH118" s="1343"/>
      <c r="FCI118" s="1343"/>
      <c r="FCJ118" s="1343"/>
      <c r="FCK118" s="1343"/>
      <c r="FCL118" s="1343"/>
      <c r="FCM118" s="1343"/>
      <c r="FCN118" s="1343"/>
      <c r="FCO118" s="1343"/>
      <c r="FCP118" s="1343"/>
      <c r="FCQ118" s="1343"/>
      <c r="FCR118" s="1343"/>
      <c r="FCS118" s="1343"/>
      <c r="FCT118" s="1343"/>
      <c r="FCU118" s="1343"/>
      <c r="FCV118" s="1343"/>
      <c r="FCW118" s="1343"/>
      <c r="FCX118" s="1343"/>
      <c r="FCY118" s="1343"/>
      <c r="FCZ118" s="1343"/>
      <c r="FDA118" s="1343"/>
      <c r="FDB118" s="1343"/>
      <c r="FDC118" s="1343"/>
      <c r="FDD118" s="1343"/>
      <c r="FDE118" s="1343"/>
      <c r="FDF118" s="1343"/>
      <c r="FDG118" s="1343"/>
      <c r="FDH118" s="1343"/>
      <c r="FDI118" s="1343"/>
      <c r="FDJ118" s="1343"/>
      <c r="FDK118" s="1343"/>
      <c r="FDL118" s="1343"/>
      <c r="FDM118" s="1343"/>
      <c r="FDN118" s="1343"/>
      <c r="FDO118" s="1343"/>
      <c r="FDP118" s="1343"/>
      <c r="FDQ118" s="1343"/>
      <c r="FDR118" s="1343"/>
      <c r="FDS118" s="1343"/>
      <c r="FDT118" s="1343"/>
      <c r="FDU118" s="1343"/>
      <c r="FDV118" s="1343"/>
      <c r="FDW118" s="1343"/>
      <c r="FDX118" s="1343"/>
      <c r="FDY118" s="1343"/>
      <c r="FDZ118" s="1343"/>
      <c r="FEA118" s="1343"/>
      <c r="FEB118" s="1343"/>
      <c r="FEC118" s="1343"/>
      <c r="FED118" s="1343"/>
      <c r="FEE118" s="1343"/>
      <c r="FEF118" s="1343"/>
      <c r="FEG118" s="1343"/>
      <c r="FEH118" s="1343"/>
      <c r="FEI118" s="1343"/>
      <c r="FEJ118" s="1343"/>
      <c r="FEK118" s="1343"/>
      <c r="FEL118" s="1343"/>
      <c r="FEM118" s="1343"/>
      <c r="FEN118" s="1343"/>
      <c r="FEO118" s="1343"/>
      <c r="FEP118" s="1343"/>
      <c r="FEQ118" s="1343"/>
      <c r="FER118" s="1343"/>
      <c r="FES118" s="1343"/>
      <c r="FET118" s="1343"/>
      <c r="FEU118" s="1343"/>
      <c r="FEV118" s="1343"/>
      <c r="FEW118" s="1343"/>
      <c r="FEX118" s="1343"/>
      <c r="FEY118" s="1343"/>
      <c r="FEZ118" s="1343"/>
      <c r="FFA118" s="1343"/>
      <c r="FFB118" s="1343"/>
      <c r="FFC118" s="1343"/>
      <c r="FFD118" s="1343"/>
      <c r="FFE118" s="1343"/>
      <c r="FFF118" s="1343"/>
      <c r="FFG118" s="1343"/>
      <c r="FFH118" s="1343"/>
      <c r="FFI118" s="1343"/>
      <c r="FFJ118" s="1343"/>
      <c r="FFK118" s="1343"/>
      <c r="FFL118" s="1343"/>
      <c r="FFM118" s="1343"/>
      <c r="FFN118" s="1343"/>
      <c r="FFO118" s="1343"/>
      <c r="FFP118" s="1343"/>
      <c r="FFQ118" s="1343"/>
      <c r="FFR118" s="1343"/>
      <c r="FFS118" s="1343"/>
      <c r="FFT118" s="1343"/>
      <c r="FFU118" s="1343"/>
      <c r="FFV118" s="1343"/>
      <c r="FFW118" s="1343"/>
      <c r="FFX118" s="1343"/>
      <c r="FFY118" s="1343"/>
      <c r="FFZ118" s="1343"/>
      <c r="FGA118" s="1343"/>
      <c r="FGB118" s="1343"/>
      <c r="FGC118" s="1343"/>
      <c r="FGD118" s="1343"/>
      <c r="FGE118" s="1343"/>
      <c r="FGF118" s="1343"/>
      <c r="FGG118" s="1343"/>
      <c r="FGH118" s="1343"/>
      <c r="FGI118" s="1343"/>
      <c r="FGJ118" s="1343"/>
      <c r="FGK118" s="1343"/>
      <c r="FGL118" s="1343"/>
      <c r="FGM118" s="1343"/>
      <c r="FGN118" s="1343"/>
      <c r="FGO118" s="1343"/>
      <c r="FGP118" s="1343"/>
      <c r="FGQ118" s="1343"/>
      <c r="FGR118" s="1343"/>
      <c r="FGS118" s="1343"/>
      <c r="FGT118" s="1343"/>
      <c r="FGU118" s="1343"/>
      <c r="FGV118" s="1343"/>
      <c r="FGW118" s="1343"/>
      <c r="FGX118" s="1343"/>
      <c r="FGY118" s="1343"/>
      <c r="FGZ118" s="1343"/>
      <c r="FHA118" s="1343"/>
      <c r="FHB118" s="1343"/>
      <c r="FHC118" s="1343"/>
      <c r="FHD118" s="1343"/>
      <c r="FHE118" s="1343"/>
      <c r="FHF118" s="1343"/>
      <c r="FHG118" s="1343"/>
      <c r="FHH118" s="1343"/>
      <c r="FHI118" s="1343"/>
      <c r="FHJ118" s="1343"/>
      <c r="FHK118" s="1343"/>
      <c r="FHL118" s="1343"/>
      <c r="FHM118" s="1343"/>
      <c r="FHN118" s="1343"/>
      <c r="FHO118" s="1343"/>
      <c r="FHP118" s="1343"/>
      <c r="FHQ118" s="1343"/>
      <c r="FHR118" s="1343"/>
      <c r="FHS118" s="1343"/>
      <c r="FHT118" s="1343"/>
      <c r="FHU118" s="1343"/>
      <c r="FHV118" s="1343"/>
      <c r="FHW118" s="1343"/>
      <c r="FHX118" s="1343"/>
      <c r="FHY118" s="1343"/>
      <c r="FHZ118" s="1343"/>
      <c r="FIA118" s="1343"/>
      <c r="FIB118" s="1343"/>
      <c r="FIC118" s="1343"/>
      <c r="FID118" s="1343"/>
      <c r="FIE118" s="1343"/>
      <c r="FIF118" s="1343"/>
      <c r="FIG118" s="1343"/>
      <c r="FIH118" s="1343"/>
      <c r="FII118" s="1343"/>
      <c r="FIJ118" s="1343"/>
      <c r="FIK118" s="1343"/>
      <c r="FIL118" s="1343"/>
      <c r="FIM118" s="1343"/>
      <c r="FIN118" s="1343"/>
      <c r="FIO118" s="1343"/>
      <c r="FIP118" s="1343"/>
      <c r="FIQ118" s="1343"/>
      <c r="FIR118" s="1343"/>
      <c r="FIS118" s="1343"/>
      <c r="FIT118" s="1343"/>
      <c r="FIU118" s="1343"/>
      <c r="FIV118" s="1343"/>
      <c r="FIW118" s="1343"/>
      <c r="FIX118" s="1343"/>
      <c r="FIY118" s="1343"/>
      <c r="FIZ118" s="1343"/>
      <c r="FJA118" s="1343"/>
      <c r="FJB118" s="1343"/>
      <c r="FJC118" s="1343"/>
      <c r="FJD118" s="1343"/>
      <c r="FJE118" s="1343"/>
      <c r="FJF118" s="1343"/>
      <c r="FJG118" s="1343"/>
      <c r="FJH118" s="1343"/>
      <c r="FJI118" s="1343"/>
      <c r="FJJ118" s="1343"/>
      <c r="FJK118" s="1343"/>
      <c r="FJL118" s="1343"/>
      <c r="FJM118" s="1343"/>
      <c r="FJN118" s="1343"/>
      <c r="FJO118" s="1343"/>
      <c r="FJP118" s="1343"/>
      <c r="FJQ118" s="1343"/>
      <c r="FJR118" s="1343"/>
      <c r="FJS118" s="1343"/>
      <c r="FJT118" s="1343"/>
      <c r="FJU118" s="1343"/>
      <c r="FJV118" s="1343"/>
      <c r="FJW118" s="1343"/>
      <c r="FJX118" s="1343"/>
      <c r="FJY118" s="1343"/>
      <c r="FJZ118" s="1343"/>
      <c r="FKA118" s="1343"/>
      <c r="FKB118" s="1343"/>
      <c r="FKC118" s="1343"/>
      <c r="FKD118" s="1343"/>
      <c r="FKE118" s="1343"/>
      <c r="FKF118" s="1343"/>
      <c r="FKG118" s="1343"/>
      <c r="FKH118" s="1343"/>
      <c r="FKI118" s="1343"/>
      <c r="FKJ118" s="1343"/>
      <c r="FKK118" s="1343"/>
      <c r="FKL118" s="1343"/>
      <c r="FKM118" s="1343"/>
      <c r="FKN118" s="1343"/>
      <c r="FKO118" s="1343"/>
      <c r="FKP118" s="1343"/>
      <c r="FKQ118" s="1343"/>
      <c r="FKR118" s="1343"/>
      <c r="FKS118" s="1343"/>
      <c r="FKT118" s="1343"/>
      <c r="FKU118" s="1343"/>
      <c r="FKV118" s="1343"/>
      <c r="FKW118" s="1343"/>
      <c r="FKX118" s="1343"/>
      <c r="FKY118" s="1343"/>
      <c r="FKZ118" s="1343"/>
      <c r="FLA118" s="1343"/>
      <c r="FLB118" s="1343"/>
      <c r="FLC118" s="1343"/>
      <c r="FLD118" s="1343"/>
      <c r="FLE118" s="1343"/>
      <c r="FLF118" s="1343"/>
      <c r="FLG118" s="1343"/>
      <c r="FLH118" s="1343"/>
      <c r="FLI118" s="1343"/>
      <c r="FLJ118" s="1343"/>
      <c r="FLK118" s="1343"/>
      <c r="FLL118" s="1343"/>
      <c r="FLM118" s="1343"/>
      <c r="FLN118" s="1343"/>
      <c r="FLO118" s="1343"/>
      <c r="FLP118" s="1343"/>
      <c r="FLQ118" s="1343"/>
      <c r="FLR118" s="1343"/>
      <c r="FLS118" s="1343"/>
      <c r="FLT118" s="1343"/>
      <c r="FLU118" s="1343"/>
      <c r="FLV118" s="1343"/>
      <c r="FLW118" s="1343"/>
      <c r="FLX118" s="1343"/>
      <c r="FLY118" s="1343"/>
      <c r="FLZ118" s="1343"/>
      <c r="FMA118" s="1343"/>
      <c r="FMB118" s="1343"/>
      <c r="FMC118" s="1343"/>
      <c r="FMD118" s="1343"/>
      <c r="FME118" s="1343"/>
      <c r="FMF118" s="1343"/>
      <c r="FMG118" s="1343"/>
      <c r="FMH118" s="1343"/>
      <c r="FMI118" s="1343"/>
      <c r="FMJ118" s="1343"/>
      <c r="FMK118" s="1343"/>
      <c r="FML118" s="1343"/>
      <c r="FMM118" s="1343"/>
      <c r="FMN118" s="1343"/>
      <c r="FMO118" s="1343"/>
      <c r="FMP118" s="1343"/>
      <c r="FMQ118" s="1343"/>
      <c r="FMR118" s="1343"/>
      <c r="FMS118" s="1343"/>
      <c r="FMT118" s="1343"/>
      <c r="FMU118" s="1343"/>
      <c r="FMV118" s="1343"/>
      <c r="FMW118" s="1343"/>
      <c r="FMX118" s="1343"/>
      <c r="FMY118" s="1343"/>
      <c r="FMZ118" s="1343"/>
      <c r="FNA118" s="1343"/>
      <c r="FNB118" s="1343"/>
      <c r="FNC118" s="1343"/>
      <c r="FND118" s="1343"/>
      <c r="FNE118" s="1343"/>
      <c r="FNF118" s="1343"/>
    </row>
    <row r="119" spans="1:4426" s="1301" customFormat="1" ht="15">
      <c r="B119" s="1406"/>
      <c r="C119" s="1410"/>
      <c r="D119" s="1401"/>
      <c r="E119" s="1401"/>
      <c r="F119" s="1401"/>
      <c r="G119" s="1401"/>
      <c r="H119" s="1401"/>
      <c r="I119" s="1401"/>
      <c r="J119" s="1402"/>
      <c r="K119" s="1403"/>
      <c r="L119" s="1332"/>
      <c r="M119" s="1332"/>
      <c r="N119" s="1332"/>
      <c r="O119" s="1332"/>
      <c r="P119" s="1332"/>
      <c r="Q119" s="1332"/>
      <c r="R119" s="1332"/>
      <c r="S119" s="1332"/>
      <c r="T119" s="1332"/>
      <c r="U119" s="1332"/>
      <c r="V119" s="1332"/>
      <c r="W119" s="1332"/>
      <c r="X119" s="1332"/>
      <c r="Y119" s="1332"/>
      <c r="Z119" s="1332"/>
      <c r="AA119" s="1332"/>
      <c r="AB119" s="1332"/>
      <c r="AC119" s="1332"/>
      <c r="AD119" s="1332"/>
      <c r="AE119" s="1332"/>
      <c r="AF119" s="1332"/>
      <c r="AG119" s="1332"/>
      <c r="AH119" s="1332"/>
      <c r="AI119" s="1332"/>
      <c r="AJ119" s="1332"/>
      <c r="AK119" s="1332"/>
      <c r="AL119" s="1332"/>
      <c r="AM119" s="1332"/>
      <c r="AN119" s="1332"/>
      <c r="AO119" s="1332"/>
      <c r="AP119" s="1332"/>
      <c r="AQ119" s="1332"/>
      <c r="AR119" s="1332"/>
      <c r="AS119" s="1332"/>
      <c r="AT119" s="1332"/>
      <c r="AU119" s="1332"/>
      <c r="AV119" s="1332"/>
      <c r="AW119" s="1332"/>
      <c r="AX119" s="1332"/>
      <c r="AY119" s="1332"/>
      <c r="AZ119" s="1332"/>
      <c r="BA119" s="1332"/>
      <c r="BB119" s="1332"/>
      <c r="BC119" s="1332"/>
      <c r="BD119" s="1332"/>
      <c r="BE119" s="1332"/>
      <c r="BF119" s="1332"/>
      <c r="BG119" s="1332"/>
      <c r="BH119" s="1332"/>
      <c r="BI119" s="1332"/>
      <c r="BJ119" s="1332"/>
      <c r="BK119" s="1332"/>
      <c r="BL119" s="1332"/>
      <c r="BM119" s="1332"/>
      <c r="BN119" s="1332"/>
      <c r="BO119" s="1332"/>
      <c r="BP119" s="1332"/>
      <c r="BQ119" s="1332"/>
      <c r="BR119" s="1332"/>
      <c r="BS119" s="1332"/>
      <c r="BT119" s="1332"/>
      <c r="BU119" s="1332"/>
      <c r="BV119" s="1332"/>
      <c r="BW119" s="1332"/>
      <c r="BX119" s="1332"/>
      <c r="BY119" s="1332"/>
      <c r="BZ119" s="1332"/>
      <c r="CA119" s="1332"/>
      <c r="CB119" s="1332"/>
      <c r="CC119" s="1332"/>
      <c r="CD119" s="1332"/>
      <c r="CE119" s="1332"/>
      <c r="CF119" s="1332"/>
      <c r="CG119" s="1332"/>
      <c r="CH119" s="1332"/>
      <c r="CI119" s="1332"/>
      <c r="CJ119" s="1332"/>
      <c r="CK119" s="1332"/>
      <c r="CL119" s="1332"/>
      <c r="CM119" s="1332"/>
      <c r="CN119" s="1332"/>
      <c r="CO119" s="1332"/>
      <c r="CP119" s="1332"/>
      <c r="CQ119" s="1332"/>
      <c r="CR119" s="1332"/>
      <c r="CS119" s="1332"/>
      <c r="CT119" s="1332"/>
      <c r="CU119" s="1332"/>
      <c r="CV119" s="1332"/>
      <c r="CW119" s="1332"/>
      <c r="CX119" s="1332"/>
      <c r="CY119" s="1332"/>
      <c r="CZ119" s="1332"/>
      <c r="DA119" s="1332"/>
      <c r="DB119" s="1332"/>
      <c r="DC119" s="1332"/>
      <c r="DD119" s="1332"/>
      <c r="DE119" s="1332"/>
      <c r="DF119" s="1332"/>
      <c r="DG119" s="1332"/>
      <c r="DH119" s="1332"/>
      <c r="DI119" s="1332"/>
      <c r="DJ119" s="1332"/>
      <c r="DK119" s="1332"/>
      <c r="DL119" s="1332"/>
      <c r="DM119" s="1332"/>
      <c r="DN119" s="1332"/>
      <c r="DO119" s="1332"/>
      <c r="DP119" s="1332"/>
      <c r="DQ119" s="1332"/>
      <c r="DR119" s="1332"/>
      <c r="DS119" s="1332"/>
      <c r="DT119" s="1332"/>
      <c r="DU119" s="1332"/>
      <c r="DV119" s="1332"/>
      <c r="DW119" s="1332"/>
      <c r="DX119" s="1332"/>
      <c r="DY119" s="1332"/>
      <c r="DZ119" s="1332"/>
      <c r="EA119" s="1332"/>
      <c r="EB119" s="1332"/>
      <c r="EC119" s="1332"/>
      <c r="ED119" s="1332"/>
      <c r="EE119" s="1332"/>
      <c r="EF119" s="1332"/>
      <c r="EG119" s="1332"/>
      <c r="EH119" s="1332"/>
      <c r="EI119" s="1332"/>
      <c r="EJ119" s="1332"/>
      <c r="EK119" s="1332"/>
      <c r="EL119" s="1332"/>
      <c r="EM119" s="1332"/>
      <c r="EN119" s="1332"/>
      <c r="EO119" s="1332"/>
      <c r="EP119" s="1332"/>
      <c r="EQ119" s="1332"/>
      <c r="ER119" s="1332"/>
      <c r="ES119" s="1332"/>
      <c r="ET119" s="1332"/>
      <c r="EU119" s="1332"/>
      <c r="EV119" s="1332"/>
      <c r="EW119" s="1332"/>
      <c r="EX119" s="1332"/>
      <c r="EY119" s="1332"/>
      <c r="EZ119" s="1332"/>
      <c r="FA119" s="1332"/>
      <c r="FB119" s="1332"/>
      <c r="FC119" s="1332"/>
      <c r="FD119" s="1332"/>
      <c r="FE119" s="1332"/>
      <c r="FF119" s="1332"/>
      <c r="FG119" s="1332"/>
      <c r="FH119" s="1332"/>
      <c r="FI119" s="1332"/>
      <c r="FJ119" s="1332"/>
      <c r="FK119" s="1332"/>
      <c r="FL119" s="1332"/>
      <c r="FM119" s="1332"/>
      <c r="FN119" s="1332"/>
      <c r="FO119" s="1332"/>
      <c r="FP119" s="1332"/>
      <c r="FQ119" s="1332"/>
      <c r="FR119" s="1332"/>
      <c r="FS119" s="1332"/>
      <c r="FT119" s="1332"/>
      <c r="FU119" s="1332"/>
      <c r="FV119" s="1332"/>
      <c r="FW119" s="1332"/>
      <c r="FX119" s="1332"/>
      <c r="FY119" s="1332"/>
      <c r="FZ119" s="1332"/>
      <c r="GA119" s="1332"/>
      <c r="GB119" s="1332"/>
      <c r="GC119" s="1332"/>
      <c r="GD119" s="1332"/>
      <c r="GE119" s="1332"/>
      <c r="GF119" s="1332"/>
      <c r="GG119" s="1332"/>
      <c r="GH119" s="1332"/>
      <c r="GI119" s="1332"/>
      <c r="GJ119" s="1332"/>
      <c r="GK119" s="1332"/>
      <c r="GL119" s="1332"/>
      <c r="GM119" s="1332"/>
      <c r="GN119" s="1332"/>
      <c r="GO119" s="1332"/>
      <c r="GP119" s="1332"/>
      <c r="GQ119" s="1332"/>
      <c r="GR119" s="1332"/>
      <c r="GS119" s="1332"/>
      <c r="GT119" s="1332"/>
      <c r="GU119" s="1332"/>
      <c r="GV119" s="1332"/>
      <c r="GW119" s="1332"/>
      <c r="GX119" s="1332"/>
      <c r="GY119" s="1332"/>
      <c r="GZ119" s="1332"/>
      <c r="HA119" s="1332"/>
      <c r="HB119" s="1332"/>
      <c r="HC119" s="1332"/>
      <c r="HD119" s="1332"/>
      <c r="HE119" s="1332"/>
      <c r="HF119" s="1332"/>
      <c r="HG119" s="1332"/>
      <c r="HH119" s="1332"/>
      <c r="HI119" s="1332"/>
      <c r="HJ119" s="1332"/>
      <c r="HK119" s="1332"/>
      <c r="HL119" s="1332"/>
      <c r="HM119" s="1332"/>
      <c r="HN119" s="1332"/>
      <c r="HO119" s="1332"/>
      <c r="HP119" s="1332"/>
      <c r="HQ119" s="1332"/>
      <c r="HR119" s="1332"/>
      <c r="HS119" s="1332"/>
      <c r="HT119" s="1332"/>
      <c r="HU119" s="1332"/>
      <c r="HV119" s="1332"/>
      <c r="HW119" s="1332"/>
      <c r="HX119" s="1332"/>
      <c r="HY119" s="1332"/>
      <c r="HZ119" s="1332"/>
      <c r="IA119" s="1332"/>
      <c r="IB119" s="1332"/>
      <c r="IC119" s="1332"/>
      <c r="ID119" s="1332"/>
      <c r="IE119" s="1332"/>
      <c r="IF119" s="1332"/>
      <c r="IG119" s="1332"/>
      <c r="IH119" s="1332"/>
      <c r="II119" s="1332"/>
      <c r="IJ119" s="1332"/>
      <c r="IK119" s="1332"/>
      <c r="IL119" s="1332"/>
      <c r="IM119" s="1332"/>
      <c r="IN119" s="1332"/>
      <c r="IO119" s="1332"/>
      <c r="IP119" s="1332"/>
      <c r="IQ119" s="1332"/>
      <c r="IR119" s="1332"/>
      <c r="IS119" s="1332"/>
      <c r="IT119" s="1332"/>
      <c r="IU119" s="1332"/>
      <c r="IV119" s="1332"/>
      <c r="IW119" s="1332"/>
      <c r="IX119" s="1332"/>
      <c r="IY119" s="1332"/>
      <c r="IZ119" s="1332"/>
      <c r="JA119" s="1332"/>
      <c r="JB119" s="1332"/>
      <c r="JC119" s="1332"/>
      <c r="JD119" s="1332"/>
      <c r="JE119" s="1332"/>
      <c r="JF119" s="1332"/>
      <c r="JG119" s="1332"/>
      <c r="JH119" s="1332"/>
      <c r="JI119" s="1332"/>
      <c r="JJ119" s="1332"/>
      <c r="JK119" s="1332"/>
      <c r="JL119" s="1332"/>
      <c r="JM119" s="1332"/>
      <c r="JN119" s="1332"/>
      <c r="JO119" s="1332"/>
      <c r="JP119" s="1332"/>
      <c r="JQ119" s="1332"/>
      <c r="JR119" s="1332"/>
      <c r="JS119" s="1332"/>
      <c r="JT119" s="1332"/>
      <c r="JU119" s="1332"/>
      <c r="JV119" s="1332"/>
      <c r="JW119" s="1332"/>
      <c r="JX119" s="1332"/>
      <c r="JY119" s="1332"/>
      <c r="JZ119" s="1332"/>
      <c r="KA119" s="1332"/>
      <c r="KB119" s="1332"/>
      <c r="KC119" s="1332"/>
      <c r="KD119" s="1332"/>
      <c r="KE119" s="1332"/>
      <c r="KF119" s="1332"/>
      <c r="KG119" s="1332"/>
      <c r="KH119" s="1332"/>
      <c r="KI119" s="1332"/>
      <c r="KJ119" s="1332"/>
      <c r="KK119" s="1332"/>
      <c r="KL119" s="1332"/>
      <c r="KM119" s="1332"/>
      <c r="KN119" s="1332"/>
      <c r="KO119" s="1332"/>
      <c r="KP119" s="1332"/>
      <c r="KQ119" s="1332"/>
      <c r="KR119" s="1332"/>
      <c r="KS119" s="1332"/>
      <c r="KT119" s="1332"/>
      <c r="KU119" s="1332"/>
      <c r="KV119" s="1332"/>
      <c r="KW119" s="1332"/>
      <c r="KX119" s="1332"/>
      <c r="KY119" s="1332"/>
      <c r="KZ119" s="1332"/>
      <c r="LA119" s="1332"/>
      <c r="LB119" s="1332"/>
      <c r="LC119" s="1332"/>
      <c r="LD119" s="1332"/>
      <c r="LE119" s="1332"/>
      <c r="LF119" s="1332"/>
      <c r="LG119" s="1332"/>
      <c r="LH119" s="1332"/>
      <c r="LI119" s="1332"/>
      <c r="LJ119" s="1332"/>
      <c r="LK119" s="1332"/>
      <c r="LL119" s="1332"/>
      <c r="LM119" s="1332"/>
      <c r="LN119" s="1332"/>
      <c r="LO119" s="1332"/>
      <c r="LP119" s="1332"/>
      <c r="LQ119" s="1332"/>
      <c r="LR119" s="1332"/>
      <c r="LS119" s="1332"/>
      <c r="LT119" s="1332"/>
      <c r="LU119" s="1332"/>
      <c r="LV119" s="1332"/>
      <c r="LW119" s="1332"/>
      <c r="LX119" s="1332"/>
      <c r="LY119" s="1332"/>
      <c r="LZ119" s="1332"/>
      <c r="MA119" s="1332"/>
      <c r="MB119" s="1332"/>
      <c r="MC119" s="1332"/>
      <c r="MD119" s="1332"/>
      <c r="ME119" s="1332"/>
      <c r="MF119" s="1332"/>
      <c r="MG119" s="1332"/>
      <c r="MH119" s="1332"/>
      <c r="MI119" s="1332"/>
      <c r="MJ119" s="1332"/>
      <c r="MK119" s="1332"/>
      <c r="ML119" s="1332"/>
      <c r="MM119" s="1332"/>
      <c r="MN119" s="1332"/>
      <c r="MO119" s="1332"/>
      <c r="MP119" s="1332"/>
      <c r="MQ119" s="1332"/>
      <c r="MR119" s="1332"/>
      <c r="MS119" s="1332"/>
      <c r="MT119" s="1332"/>
      <c r="MU119" s="1332"/>
      <c r="MV119" s="1332"/>
      <c r="MW119" s="1332"/>
      <c r="MX119" s="1332"/>
      <c r="MY119" s="1332"/>
      <c r="MZ119" s="1332"/>
      <c r="NA119" s="1332"/>
      <c r="NB119" s="1332"/>
      <c r="NC119" s="1332"/>
      <c r="ND119" s="1332"/>
      <c r="NE119" s="1332"/>
      <c r="NF119" s="1332"/>
      <c r="NG119" s="1332"/>
      <c r="NH119" s="1332"/>
      <c r="NI119" s="1332"/>
      <c r="NJ119" s="1332"/>
      <c r="NK119" s="1332"/>
      <c r="NL119" s="1332"/>
      <c r="NM119" s="1332"/>
      <c r="NN119" s="1332"/>
      <c r="NO119" s="1332"/>
      <c r="NP119" s="1332"/>
      <c r="NQ119" s="1332"/>
      <c r="NR119" s="1332"/>
      <c r="NS119" s="1332"/>
      <c r="NT119" s="1332"/>
      <c r="NU119" s="1332"/>
      <c r="NV119" s="1332"/>
      <c r="NW119" s="1332"/>
      <c r="NX119" s="1332"/>
      <c r="NY119" s="1332"/>
      <c r="NZ119" s="1332"/>
      <c r="OA119" s="1332"/>
      <c r="OB119" s="1332"/>
      <c r="OC119" s="1332"/>
      <c r="OD119" s="1332"/>
      <c r="OE119" s="1332"/>
      <c r="OF119" s="1332"/>
      <c r="OG119" s="1332"/>
      <c r="OH119" s="1332"/>
      <c r="OI119" s="1332"/>
      <c r="OJ119" s="1332"/>
      <c r="OK119" s="1332"/>
      <c r="OL119" s="1332"/>
      <c r="OM119" s="1332"/>
      <c r="ON119" s="1332"/>
      <c r="OO119" s="1332"/>
      <c r="OP119" s="1332"/>
      <c r="OQ119" s="1332"/>
      <c r="OR119" s="1332"/>
      <c r="OS119" s="1332"/>
      <c r="OT119" s="1332"/>
      <c r="OU119" s="1332"/>
      <c r="OV119" s="1332"/>
      <c r="OW119" s="1332"/>
      <c r="OX119" s="1332"/>
      <c r="OY119" s="1332"/>
      <c r="OZ119" s="1332"/>
      <c r="PA119" s="1332"/>
      <c r="PB119" s="1332"/>
      <c r="PC119" s="1332"/>
      <c r="PD119" s="1332"/>
      <c r="PE119" s="1332"/>
      <c r="PF119" s="1332"/>
      <c r="PG119" s="1332"/>
      <c r="PH119" s="1332"/>
      <c r="PI119" s="1332"/>
      <c r="PJ119" s="1332"/>
      <c r="PK119" s="1332"/>
      <c r="PL119" s="1332"/>
      <c r="PM119" s="1332"/>
      <c r="PN119" s="1332"/>
      <c r="PO119" s="1332"/>
      <c r="PP119" s="1332"/>
      <c r="PQ119" s="1332"/>
      <c r="PR119" s="1332"/>
      <c r="PS119" s="1332"/>
      <c r="PT119" s="1332"/>
      <c r="PU119" s="1332"/>
      <c r="PV119" s="1332"/>
      <c r="PW119" s="1332"/>
      <c r="PX119" s="1332"/>
      <c r="PY119" s="1332"/>
      <c r="PZ119" s="1332"/>
      <c r="QA119" s="1332"/>
      <c r="QB119" s="1332"/>
      <c r="QC119" s="1332"/>
      <c r="QD119" s="1332"/>
      <c r="QE119" s="1332"/>
      <c r="QF119" s="1332"/>
      <c r="QG119" s="1332"/>
      <c r="QH119" s="1332"/>
      <c r="QI119" s="1332"/>
      <c r="QJ119" s="1332"/>
      <c r="QK119" s="1332"/>
      <c r="QL119" s="1332"/>
      <c r="QM119" s="1332"/>
      <c r="QN119" s="1332"/>
      <c r="QO119" s="1332"/>
      <c r="QP119" s="1332"/>
      <c r="QQ119" s="1332"/>
      <c r="QR119" s="1332"/>
      <c r="QS119" s="1332"/>
      <c r="QT119" s="1332"/>
      <c r="QU119" s="1332"/>
      <c r="QV119" s="1332"/>
      <c r="QW119" s="1332"/>
      <c r="QX119" s="1332"/>
      <c r="QY119" s="1332"/>
      <c r="QZ119" s="1332"/>
      <c r="RA119" s="1332"/>
      <c r="RB119" s="1332"/>
      <c r="RC119" s="1332"/>
      <c r="RD119" s="1332"/>
      <c r="RE119" s="1332"/>
      <c r="RF119" s="1332"/>
      <c r="RG119" s="1332"/>
      <c r="RH119" s="1332"/>
      <c r="RI119" s="1332"/>
      <c r="RJ119" s="1332"/>
      <c r="RK119" s="1332"/>
      <c r="RL119" s="1332"/>
      <c r="RM119" s="1332"/>
      <c r="RN119" s="1332"/>
      <c r="RO119" s="1332"/>
      <c r="RP119" s="1332"/>
      <c r="RQ119" s="1332"/>
      <c r="RR119" s="1332"/>
      <c r="RS119" s="1332"/>
      <c r="RT119" s="1332"/>
      <c r="RU119" s="1332"/>
      <c r="RV119" s="1332"/>
      <c r="RW119" s="1332"/>
      <c r="RX119" s="1332"/>
      <c r="RY119" s="1332"/>
      <c r="RZ119" s="1332"/>
      <c r="SA119" s="1332"/>
      <c r="SB119" s="1332"/>
      <c r="SC119" s="1332"/>
      <c r="SD119" s="1332"/>
      <c r="SE119" s="1332"/>
      <c r="SF119" s="1332"/>
      <c r="SG119" s="1332"/>
      <c r="SH119" s="1332"/>
      <c r="SI119" s="1332"/>
      <c r="SJ119" s="1332"/>
      <c r="SK119" s="1332"/>
      <c r="SL119" s="1332"/>
      <c r="SM119" s="1332"/>
      <c r="SN119" s="1332"/>
      <c r="SO119" s="1332"/>
      <c r="SP119" s="1332"/>
      <c r="SQ119" s="1332"/>
      <c r="SR119" s="1332"/>
      <c r="SS119" s="1332"/>
      <c r="ST119" s="1332"/>
      <c r="SU119" s="1332"/>
      <c r="SV119" s="1332"/>
      <c r="SW119" s="1332"/>
      <c r="SX119" s="1332"/>
      <c r="SY119" s="1332"/>
      <c r="SZ119" s="1332"/>
      <c r="TA119" s="1332"/>
      <c r="TB119" s="1332"/>
      <c r="TC119" s="1332"/>
      <c r="TD119" s="1332"/>
      <c r="TE119" s="1332"/>
      <c r="TF119" s="1332"/>
      <c r="TG119" s="1332"/>
      <c r="TH119" s="1332"/>
      <c r="TI119" s="1332"/>
      <c r="TJ119" s="1332"/>
      <c r="TK119" s="1332"/>
      <c r="TL119" s="1332"/>
      <c r="TM119" s="1332"/>
      <c r="TN119" s="1332"/>
      <c r="TO119" s="1332"/>
      <c r="TP119" s="1332"/>
      <c r="TQ119" s="1332"/>
      <c r="TR119" s="1332"/>
      <c r="TS119" s="1332"/>
      <c r="TT119" s="1332"/>
      <c r="TU119" s="1332"/>
      <c r="TV119" s="1332"/>
      <c r="TW119" s="1332"/>
      <c r="TX119" s="1332"/>
      <c r="TY119" s="1332"/>
      <c r="TZ119" s="1332"/>
      <c r="UA119" s="1332"/>
      <c r="UB119" s="1332"/>
      <c r="UC119" s="1332"/>
      <c r="UD119" s="1332"/>
      <c r="UE119" s="1332"/>
      <c r="UF119" s="1332"/>
      <c r="UG119" s="1332"/>
      <c r="UH119" s="1332"/>
      <c r="UI119" s="1332"/>
      <c r="UJ119" s="1332"/>
      <c r="UK119" s="1332"/>
      <c r="UL119" s="1332"/>
      <c r="UM119" s="1332"/>
      <c r="UN119" s="1332"/>
      <c r="UO119" s="1332"/>
      <c r="UP119" s="1332"/>
      <c r="UQ119" s="1332"/>
      <c r="UR119" s="1332"/>
      <c r="US119" s="1332"/>
      <c r="UT119" s="1332"/>
      <c r="UU119" s="1332"/>
      <c r="UV119" s="1332"/>
      <c r="UW119" s="1332"/>
      <c r="UX119" s="1332"/>
      <c r="UY119" s="1332"/>
      <c r="UZ119" s="1332"/>
      <c r="VA119" s="1332"/>
      <c r="VB119" s="1332"/>
      <c r="VC119" s="1332"/>
      <c r="VD119" s="1332"/>
      <c r="VE119" s="1332"/>
      <c r="VF119" s="1332"/>
      <c r="VG119" s="1332"/>
      <c r="VH119" s="1332"/>
      <c r="VI119" s="1332"/>
      <c r="VJ119" s="1332"/>
      <c r="VK119" s="1332"/>
      <c r="VL119" s="1332"/>
      <c r="VM119" s="1332"/>
      <c r="VN119" s="1332"/>
      <c r="VO119" s="1332"/>
      <c r="VP119" s="1332"/>
      <c r="VQ119" s="1332"/>
      <c r="VR119" s="1332"/>
      <c r="VS119" s="1332"/>
      <c r="VT119" s="1332"/>
      <c r="VU119" s="1332"/>
      <c r="VV119" s="1332"/>
      <c r="VW119" s="1332"/>
      <c r="VX119" s="1332"/>
      <c r="VY119" s="1332"/>
      <c r="VZ119" s="1332"/>
      <c r="WA119" s="1332"/>
      <c r="WB119" s="1332"/>
      <c r="WC119" s="1332"/>
      <c r="WD119" s="1332"/>
      <c r="WE119" s="1332"/>
      <c r="WF119" s="1332"/>
      <c r="WG119" s="1332"/>
      <c r="WH119" s="1332"/>
      <c r="WI119" s="1332"/>
      <c r="WJ119" s="1332"/>
      <c r="WK119" s="1332"/>
      <c r="WL119" s="1332"/>
      <c r="WM119" s="1332"/>
      <c r="WN119" s="1332"/>
      <c r="WO119" s="1332"/>
      <c r="WP119" s="1332"/>
      <c r="WQ119" s="1332"/>
      <c r="WR119" s="1332"/>
      <c r="WS119" s="1332"/>
      <c r="WT119" s="1332"/>
      <c r="WU119" s="1332"/>
      <c r="WV119" s="1332"/>
      <c r="WW119" s="1332"/>
      <c r="WX119" s="1332"/>
      <c r="WY119" s="1332"/>
      <c r="WZ119" s="1332"/>
      <c r="XA119" s="1332"/>
      <c r="XB119" s="1332"/>
      <c r="XC119" s="1332"/>
      <c r="XD119" s="1332"/>
      <c r="XE119" s="1332"/>
      <c r="XF119" s="1332"/>
      <c r="XG119" s="1332"/>
      <c r="XH119" s="1332"/>
      <c r="XI119" s="1332"/>
      <c r="XJ119" s="1332"/>
      <c r="XK119" s="1332"/>
      <c r="XL119" s="1332"/>
      <c r="XM119" s="1332"/>
      <c r="XN119" s="1332"/>
      <c r="XO119" s="1332"/>
      <c r="XP119" s="1332"/>
      <c r="XQ119" s="1332"/>
      <c r="XR119" s="1332"/>
      <c r="XS119" s="1332"/>
      <c r="XT119" s="1332"/>
      <c r="XU119" s="1332"/>
      <c r="XV119" s="1332"/>
      <c r="XW119" s="1332"/>
      <c r="XX119" s="1332"/>
      <c r="XY119" s="1332"/>
      <c r="XZ119" s="1332"/>
      <c r="YA119" s="1332"/>
      <c r="YB119" s="1332"/>
      <c r="YC119" s="1332"/>
      <c r="YD119" s="1332"/>
      <c r="YE119" s="1332"/>
      <c r="YF119" s="1332"/>
      <c r="YG119" s="1332"/>
      <c r="YH119" s="1332"/>
      <c r="YI119" s="1332"/>
      <c r="YJ119" s="1332"/>
      <c r="YK119" s="1332"/>
      <c r="YL119" s="1332"/>
      <c r="YM119" s="1332"/>
      <c r="YN119" s="1332"/>
      <c r="YO119" s="1332"/>
      <c r="YP119" s="1332"/>
      <c r="YQ119" s="1332"/>
      <c r="YR119" s="1332"/>
      <c r="YS119" s="1332"/>
      <c r="YT119" s="1332"/>
      <c r="YU119" s="1332"/>
      <c r="YV119" s="1332"/>
      <c r="YW119" s="1332"/>
      <c r="YX119" s="1332"/>
      <c r="YY119" s="1332"/>
      <c r="YZ119" s="1332"/>
      <c r="ZA119" s="1332"/>
      <c r="ZB119" s="1332"/>
      <c r="ZC119" s="1332"/>
      <c r="ZD119" s="1332"/>
      <c r="ZE119" s="1332"/>
      <c r="ZF119" s="1332"/>
      <c r="ZG119" s="1332"/>
      <c r="ZH119" s="1332"/>
      <c r="ZI119" s="1332"/>
      <c r="ZJ119" s="1332"/>
      <c r="ZK119" s="1332"/>
      <c r="ZL119" s="1332"/>
      <c r="ZM119" s="1332"/>
      <c r="ZN119" s="1332"/>
      <c r="ZO119" s="1332"/>
      <c r="ZP119" s="1332"/>
      <c r="ZQ119" s="1332"/>
      <c r="ZR119" s="1332"/>
      <c r="ZS119" s="1332"/>
      <c r="ZT119" s="1332"/>
      <c r="ZU119" s="1332"/>
      <c r="ZV119" s="1332"/>
      <c r="ZW119" s="1332"/>
      <c r="ZX119" s="1332"/>
      <c r="ZY119" s="1332"/>
      <c r="ZZ119" s="1332"/>
      <c r="AAA119" s="1332"/>
      <c r="AAB119" s="1332"/>
      <c r="AAC119" s="1332"/>
      <c r="AAD119" s="1332"/>
      <c r="AAE119" s="1332"/>
      <c r="AAF119" s="1332"/>
      <c r="AAG119" s="1332"/>
      <c r="AAH119" s="1332"/>
      <c r="AAI119" s="1332"/>
      <c r="AAJ119" s="1332"/>
      <c r="AAK119" s="1332"/>
      <c r="AAL119" s="1332"/>
      <c r="AAM119" s="1332"/>
      <c r="AAN119" s="1332"/>
      <c r="AAO119" s="1332"/>
      <c r="AAP119" s="1332"/>
      <c r="AAQ119" s="1332"/>
      <c r="AAR119" s="1332"/>
      <c r="AAS119" s="1332"/>
      <c r="AAT119" s="1332"/>
      <c r="AAU119" s="1332"/>
      <c r="AAV119" s="1332"/>
      <c r="AAW119" s="1332"/>
      <c r="AAX119" s="1332"/>
      <c r="AAY119" s="1332"/>
      <c r="AAZ119" s="1332"/>
      <c r="ABA119" s="1332"/>
      <c r="ABB119" s="1332"/>
      <c r="ABC119" s="1332"/>
      <c r="ABD119" s="1332"/>
      <c r="ABE119" s="1332"/>
      <c r="ABF119" s="1332"/>
      <c r="ABG119" s="1332"/>
      <c r="ABH119" s="1332"/>
      <c r="ABI119" s="1332"/>
      <c r="ABJ119" s="1332"/>
      <c r="ABK119" s="1332"/>
      <c r="ABL119" s="1332"/>
      <c r="ABM119" s="1332"/>
      <c r="ABN119" s="1332"/>
      <c r="ABO119" s="1332"/>
      <c r="ABP119" s="1332"/>
      <c r="ABQ119" s="1332"/>
      <c r="ABR119" s="1332"/>
      <c r="ABS119" s="1332"/>
      <c r="ABT119" s="1332"/>
      <c r="ABU119" s="1332"/>
      <c r="ABV119" s="1332"/>
      <c r="ABW119" s="1332"/>
      <c r="ABX119" s="1332"/>
      <c r="ABY119" s="1332"/>
      <c r="ABZ119" s="1332"/>
      <c r="ACA119" s="1332"/>
      <c r="ACB119" s="1332"/>
      <c r="ACC119" s="1332"/>
      <c r="ACD119" s="1332"/>
      <c r="ACE119" s="1332"/>
      <c r="ACF119" s="1332"/>
      <c r="ACG119" s="1332"/>
      <c r="ACH119" s="1332"/>
      <c r="ACI119" s="1332"/>
      <c r="ACJ119" s="1332"/>
      <c r="ACK119" s="1332"/>
      <c r="ACL119" s="1332"/>
      <c r="ACM119" s="1332"/>
      <c r="ACN119" s="1332"/>
      <c r="ACO119" s="1332"/>
      <c r="ACP119" s="1332"/>
      <c r="ACQ119" s="1332"/>
      <c r="ACR119" s="1332"/>
      <c r="ACS119" s="1332"/>
      <c r="ACT119" s="1332"/>
      <c r="ACU119" s="1332"/>
      <c r="ACV119" s="1332"/>
      <c r="ACW119" s="1332"/>
      <c r="ACX119" s="1332"/>
      <c r="ACY119" s="1332"/>
      <c r="ACZ119" s="1332"/>
      <c r="ADA119" s="1332"/>
      <c r="ADB119" s="1332"/>
      <c r="ADC119" s="1332"/>
      <c r="ADD119" s="1332"/>
      <c r="ADE119" s="1332"/>
      <c r="ADF119" s="1332"/>
      <c r="ADG119" s="1332"/>
      <c r="ADH119" s="1332"/>
      <c r="ADI119" s="1332"/>
      <c r="ADJ119" s="1332"/>
      <c r="ADK119" s="1332"/>
      <c r="ADL119" s="1332"/>
      <c r="ADM119" s="1332"/>
      <c r="ADN119" s="1332"/>
      <c r="ADO119" s="1332"/>
      <c r="ADP119" s="1332"/>
      <c r="ADQ119" s="1332"/>
      <c r="ADR119" s="1332"/>
      <c r="ADS119" s="1332"/>
      <c r="ADT119" s="1332"/>
      <c r="ADU119" s="1332"/>
      <c r="ADV119" s="1332"/>
      <c r="ADW119" s="1332"/>
      <c r="ADX119" s="1332"/>
      <c r="ADY119" s="1332"/>
      <c r="ADZ119" s="1332"/>
      <c r="AEA119" s="1332"/>
      <c r="AEB119" s="1332"/>
      <c r="AEC119" s="1332"/>
      <c r="AED119" s="1332"/>
      <c r="AEE119" s="1332"/>
      <c r="AEF119" s="1332"/>
      <c r="AEG119" s="1332"/>
      <c r="AEH119" s="1332"/>
      <c r="AEI119" s="1332"/>
      <c r="AEJ119" s="1332"/>
      <c r="AEK119" s="1332"/>
      <c r="AEL119" s="1332"/>
      <c r="AEM119" s="1332"/>
      <c r="AEN119" s="1332"/>
      <c r="AEO119" s="1332"/>
      <c r="AEP119" s="1332"/>
      <c r="AEQ119" s="1332"/>
      <c r="AER119" s="1332"/>
      <c r="AES119" s="1332"/>
      <c r="AET119" s="1332"/>
      <c r="AEU119" s="1332"/>
      <c r="AEV119" s="1332"/>
      <c r="AEW119" s="1332"/>
      <c r="AEX119" s="1332"/>
      <c r="AEY119" s="1332"/>
      <c r="AEZ119" s="1332"/>
      <c r="AFA119" s="1332"/>
      <c r="AFB119" s="1332"/>
      <c r="AFC119" s="1332"/>
      <c r="AFD119" s="1332"/>
      <c r="AFE119" s="1332"/>
      <c r="AFF119" s="1332"/>
      <c r="AFG119" s="1332"/>
      <c r="AFH119" s="1332"/>
      <c r="AFI119" s="1332"/>
      <c r="AFJ119" s="1332"/>
      <c r="AFK119" s="1332"/>
      <c r="AFL119" s="1332"/>
      <c r="AFM119" s="1332"/>
      <c r="AFN119" s="1332"/>
      <c r="AFO119" s="1332"/>
      <c r="AFP119" s="1332"/>
      <c r="AFQ119" s="1332"/>
      <c r="AFR119" s="1332"/>
      <c r="AFS119" s="1332"/>
      <c r="AFT119" s="1332"/>
      <c r="AFU119" s="1332"/>
      <c r="AFV119" s="1332"/>
      <c r="AFW119" s="1332"/>
      <c r="AFX119" s="1332"/>
      <c r="AFY119" s="1332"/>
      <c r="AFZ119" s="1332"/>
      <c r="AGA119" s="1332"/>
      <c r="AGB119" s="1332"/>
      <c r="AGC119" s="1332"/>
      <c r="AGD119" s="1332"/>
      <c r="AGE119" s="1332"/>
      <c r="AGF119" s="1332"/>
      <c r="AGG119" s="1332"/>
      <c r="AGH119" s="1332"/>
      <c r="AGI119" s="1332"/>
      <c r="AGJ119" s="1332"/>
      <c r="AGK119" s="1332"/>
      <c r="AGL119" s="1332"/>
      <c r="AGM119" s="1332"/>
      <c r="AGN119" s="1332"/>
      <c r="AGO119" s="1332"/>
      <c r="AGP119" s="1332"/>
      <c r="AGQ119" s="1332"/>
      <c r="AGR119" s="1332"/>
      <c r="AGS119" s="1332"/>
      <c r="AGT119" s="1332"/>
      <c r="AGU119" s="1332"/>
      <c r="AGV119" s="1332"/>
      <c r="AGW119" s="1332"/>
      <c r="AGX119" s="1332"/>
      <c r="AGY119" s="1332"/>
      <c r="AGZ119" s="1332"/>
      <c r="AHA119" s="1332"/>
      <c r="AHB119" s="1332"/>
      <c r="AHC119" s="1332"/>
      <c r="AHD119" s="1332"/>
      <c r="AHE119" s="1332"/>
      <c r="AHF119" s="1332"/>
      <c r="AHG119" s="1332"/>
      <c r="AHH119" s="1332"/>
      <c r="AHI119" s="1332"/>
      <c r="AHJ119" s="1332"/>
      <c r="AHK119" s="1332"/>
      <c r="AHL119" s="1332"/>
      <c r="AHM119" s="1332"/>
      <c r="AHN119" s="1332"/>
      <c r="AHO119" s="1332"/>
      <c r="AHP119" s="1332"/>
      <c r="AHQ119" s="1332"/>
      <c r="AHR119" s="1332"/>
      <c r="AHS119" s="1332"/>
      <c r="AHT119" s="1332"/>
      <c r="AHU119" s="1332"/>
      <c r="AHV119" s="1332"/>
      <c r="AHW119" s="1332"/>
      <c r="AHX119" s="1332"/>
      <c r="AHY119" s="1332"/>
      <c r="AHZ119" s="1332"/>
      <c r="AIA119" s="1332"/>
      <c r="AIB119" s="1332"/>
      <c r="AIC119" s="1332"/>
      <c r="AID119" s="1332"/>
      <c r="AIE119" s="1332"/>
      <c r="AIF119" s="1332"/>
      <c r="AIG119" s="1332"/>
      <c r="AIH119" s="1332"/>
      <c r="AII119" s="1332"/>
      <c r="AIJ119" s="1332"/>
      <c r="AIK119" s="1332"/>
      <c r="AIL119" s="1332"/>
      <c r="AIM119" s="1332"/>
      <c r="AIN119" s="1332"/>
      <c r="AIO119" s="1332"/>
      <c r="AIP119" s="1332"/>
      <c r="AIQ119" s="1332"/>
      <c r="AIR119" s="1332"/>
      <c r="AIS119" s="1332"/>
      <c r="AIT119" s="1332"/>
      <c r="AIU119" s="1332"/>
      <c r="AIV119" s="1332"/>
      <c r="AIW119" s="1332"/>
      <c r="AIX119" s="1332"/>
      <c r="AIY119" s="1332"/>
      <c r="AIZ119" s="1332"/>
      <c r="AJA119" s="1332"/>
      <c r="AJB119" s="1332"/>
      <c r="AJC119" s="1332"/>
      <c r="AJD119" s="1332"/>
      <c r="AJE119" s="1332"/>
      <c r="AJF119" s="1332"/>
      <c r="AJG119" s="1332"/>
      <c r="AJH119" s="1332"/>
      <c r="AJI119" s="1332"/>
      <c r="AJJ119" s="1332"/>
      <c r="AJK119" s="1332"/>
      <c r="AJL119" s="1332"/>
      <c r="AJM119" s="1332"/>
      <c r="AJN119" s="1332"/>
      <c r="AJO119" s="1332"/>
      <c r="AJP119" s="1332"/>
      <c r="AJQ119" s="1332"/>
      <c r="AJR119" s="1332"/>
      <c r="AJS119" s="1332"/>
      <c r="AJT119" s="1332"/>
      <c r="AJU119" s="1332"/>
      <c r="AJV119" s="1332"/>
      <c r="AJW119" s="1332"/>
      <c r="AJX119" s="1332"/>
      <c r="AJY119" s="1332"/>
      <c r="AJZ119" s="1332"/>
      <c r="AKA119" s="1332"/>
      <c r="AKB119" s="1332"/>
      <c r="AKC119" s="1332"/>
      <c r="AKD119" s="1332"/>
      <c r="AKE119" s="1332"/>
      <c r="AKF119" s="1332"/>
      <c r="AKG119" s="1332"/>
      <c r="AKH119" s="1332"/>
      <c r="AKI119" s="1332"/>
      <c r="AKJ119" s="1332"/>
      <c r="AKK119" s="1332"/>
      <c r="AKL119" s="1332"/>
      <c r="AKM119" s="1332"/>
      <c r="AKN119" s="1332"/>
      <c r="AKO119" s="1332"/>
      <c r="AKP119" s="1332"/>
      <c r="AKQ119" s="1332"/>
      <c r="AKR119" s="1332"/>
      <c r="AKS119" s="1332"/>
      <c r="AKT119" s="1332"/>
      <c r="AKU119" s="1332"/>
      <c r="AKV119" s="1332"/>
      <c r="AKW119" s="1332"/>
      <c r="AKX119" s="1332"/>
      <c r="AKY119" s="1332"/>
      <c r="AKZ119" s="1332"/>
      <c r="ALA119" s="1332"/>
      <c r="ALB119" s="1332"/>
      <c r="ALC119" s="1332"/>
      <c r="ALD119" s="1332"/>
      <c r="ALE119" s="1332"/>
      <c r="ALF119" s="1332"/>
      <c r="ALG119" s="1332"/>
      <c r="ALH119" s="1332"/>
      <c r="ALI119" s="1332"/>
      <c r="ALJ119" s="1332"/>
      <c r="ALK119" s="1332"/>
      <c r="ALL119" s="1332"/>
      <c r="ALM119" s="1332"/>
      <c r="ALN119" s="1332"/>
      <c r="ALO119" s="1332"/>
      <c r="ALP119" s="1332"/>
      <c r="ALQ119" s="1332"/>
      <c r="ALR119" s="1332"/>
      <c r="ALS119" s="1332"/>
      <c r="ALT119" s="1332"/>
      <c r="ALU119" s="1332"/>
      <c r="ALV119" s="1332"/>
      <c r="ALW119" s="1332"/>
      <c r="ALX119" s="1332"/>
      <c r="ALY119" s="1332"/>
      <c r="ALZ119" s="1332"/>
      <c r="AMA119" s="1332"/>
      <c r="AMB119" s="1332"/>
      <c r="AMC119" s="1332"/>
      <c r="AMD119" s="1332"/>
      <c r="AME119" s="1332"/>
      <c r="AMF119" s="1332"/>
      <c r="AMG119" s="1332"/>
      <c r="AMH119" s="1332"/>
      <c r="AMI119" s="1332"/>
      <c r="AMJ119" s="1332"/>
      <c r="AMK119" s="1332"/>
      <c r="AML119" s="1332"/>
      <c r="AMM119" s="1332"/>
      <c r="AMN119" s="1332"/>
      <c r="AMO119" s="1332"/>
      <c r="AMP119" s="1332"/>
      <c r="AMQ119" s="1332"/>
      <c r="AMR119" s="1332"/>
      <c r="AMS119" s="1332"/>
      <c r="AMT119" s="1332"/>
      <c r="AMU119" s="1332"/>
      <c r="AMV119" s="1332"/>
      <c r="AMW119" s="1332"/>
      <c r="AMX119" s="1332"/>
      <c r="AMY119" s="1332"/>
      <c r="AMZ119" s="1332"/>
      <c r="ANA119" s="1332"/>
      <c r="ANB119" s="1332"/>
      <c r="ANC119" s="1332"/>
      <c r="AND119" s="1332"/>
      <c r="ANE119" s="1332"/>
      <c r="ANF119" s="1332"/>
      <c r="ANG119" s="1332"/>
      <c r="ANH119" s="1332"/>
      <c r="ANI119" s="1332"/>
      <c r="ANJ119" s="1332"/>
      <c r="ANK119" s="1332"/>
      <c r="ANL119" s="1332"/>
      <c r="ANM119" s="1332"/>
      <c r="ANN119" s="1332"/>
      <c r="ANO119" s="1332"/>
      <c r="ANP119" s="1332"/>
      <c r="ANQ119" s="1332"/>
      <c r="ANR119" s="1332"/>
      <c r="ANS119" s="1332"/>
      <c r="ANT119" s="1332"/>
      <c r="ANU119" s="1332"/>
      <c r="ANV119" s="1332"/>
      <c r="ANW119" s="1332"/>
      <c r="ANX119" s="1332"/>
      <c r="ANY119" s="1332"/>
      <c r="ANZ119" s="1332"/>
      <c r="AOA119" s="1332"/>
      <c r="AOB119" s="1332"/>
      <c r="AOC119" s="1332"/>
      <c r="AOD119" s="1332"/>
      <c r="AOE119" s="1332"/>
      <c r="AOF119" s="1332"/>
      <c r="AOG119" s="1332"/>
      <c r="AOH119" s="1332"/>
      <c r="AOI119" s="1332"/>
      <c r="AOJ119" s="1332"/>
      <c r="AOK119" s="1332"/>
      <c r="AOL119" s="1332"/>
      <c r="AOM119" s="1332"/>
      <c r="AON119" s="1332"/>
      <c r="AOO119" s="1332"/>
      <c r="AOP119" s="1332"/>
      <c r="AOQ119" s="1332"/>
      <c r="AOR119" s="1332"/>
      <c r="AOS119" s="1332"/>
      <c r="AOT119" s="1332"/>
      <c r="AOU119" s="1332"/>
      <c r="AOV119" s="1332"/>
      <c r="AOW119" s="1332"/>
      <c r="AOX119" s="1332"/>
      <c r="AOY119" s="1332"/>
      <c r="AOZ119" s="1332"/>
      <c r="APA119" s="1332"/>
      <c r="APB119" s="1332"/>
      <c r="APC119" s="1332"/>
      <c r="APD119" s="1332"/>
      <c r="APE119" s="1332"/>
      <c r="APF119" s="1332"/>
      <c r="APG119" s="1332"/>
      <c r="APH119" s="1332"/>
      <c r="API119" s="1332"/>
      <c r="APJ119" s="1332"/>
      <c r="APK119" s="1332"/>
      <c r="APL119" s="1332"/>
      <c r="APM119" s="1332"/>
      <c r="APN119" s="1332"/>
      <c r="APO119" s="1332"/>
      <c r="APP119" s="1332"/>
      <c r="APQ119" s="1332"/>
      <c r="APR119" s="1332"/>
      <c r="APS119" s="1332"/>
      <c r="APT119" s="1332"/>
      <c r="APU119" s="1332"/>
      <c r="APV119" s="1332"/>
      <c r="APW119" s="1332"/>
      <c r="APX119" s="1332"/>
      <c r="APY119" s="1332"/>
      <c r="APZ119" s="1332"/>
      <c r="AQA119" s="1332"/>
      <c r="AQB119" s="1332"/>
      <c r="AQC119" s="1332"/>
      <c r="AQD119" s="1332"/>
      <c r="AQE119" s="1332"/>
      <c r="AQF119" s="1332"/>
      <c r="AQG119" s="1332"/>
      <c r="AQH119" s="1332"/>
      <c r="AQI119" s="1332"/>
      <c r="AQJ119" s="1332"/>
      <c r="AQK119" s="1332"/>
      <c r="AQL119" s="1332"/>
      <c r="AQM119" s="1332"/>
      <c r="AQN119" s="1332"/>
      <c r="AQO119" s="1332"/>
      <c r="AQP119" s="1332"/>
      <c r="AQQ119" s="1332"/>
      <c r="AQR119" s="1332"/>
      <c r="AQS119" s="1332"/>
      <c r="AQT119" s="1332"/>
      <c r="AQU119" s="1332"/>
      <c r="AQV119" s="1332"/>
      <c r="AQW119" s="1332"/>
      <c r="AQX119" s="1332"/>
      <c r="AQY119" s="1332"/>
      <c r="AQZ119" s="1332"/>
      <c r="ARA119" s="1332"/>
      <c r="ARB119" s="1332"/>
      <c r="ARC119" s="1332"/>
      <c r="ARD119" s="1332"/>
      <c r="ARE119" s="1332"/>
      <c r="ARF119" s="1332"/>
      <c r="ARG119" s="1332"/>
      <c r="ARH119" s="1332"/>
      <c r="ARI119" s="1332"/>
      <c r="ARJ119" s="1332"/>
      <c r="ARK119" s="1332"/>
      <c r="ARL119" s="1332"/>
      <c r="ARM119" s="1332"/>
      <c r="ARN119" s="1332"/>
      <c r="ARO119" s="1332"/>
      <c r="ARP119" s="1332"/>
      <c r="ARQ119" s="1332"/>
      <c r="ARR119" s="1332"/>
      <c r="ARS119" s="1332"/>
      <c r="ART119" s="1332"/>
      <c r="ARU119" s="1332"/>
      <c r="ARV119" s="1332"/>
      <c r="ARW119" s="1332"/>
      <c r="ARX119" s="1332"/>
      <c r="ARY119" s="1332"/>
      <c r="ARZ119" s="1332"/>
      <c r="ASA119" s="1332"/>
      <c r="ASB119" s="1332"/>
      <c r="ASC119" s="1332"/>
      <c r="ASD119" s="1332"/>
      <c r="ASE119" s="1332"/>
      <c r="ASF119" s="1332"/>
      <c r="ASG119" s="1332"/>
      <c r="ASH119" s="1332"/>
      <c r="ASI119" s="1332"/>
      <c r="ASJ119" s="1332"/>
      <c r="ASK119" s="1332"/>
      <c r="ASL119" s="1332"/>
      <c r="ASM119" s="1332"/>
      <c r="ASN119" s="1332"/>
      <c r="ASO119" s="1332"/>
      <c r="ASP119" s="1332"/>
      <c r="ASQ119" s="1332"/>
      <c r="ASR119" s="1332"/>
      <c r="ASS119" s="1332"/>
      <c r="AST119" s="1332"/>
      <c r="ASU119" s="1332"/>
      <c r="ASV119" s="1332"/>
      <c r="ASW119" s="1332"/>
      <c r="ASX119" s="1332"/>
      <c r="ASY119" s="1332"/>
      <c r="ASZ119" s="1332"/>
      <c r="ATA119" s="1332"/>
      <c r="ATB119" s="1332"/>
      <c r="ATC119" s="1332"/>
      <c r="ATD119" s="1332"/>
      <c r="ATE119" s="1332"/>
      <c r="ATF119" s="1332"/>
      <c r="ATG119" s="1332"/>
      <c r="ATH119" s="1332"/>
      <c r="ATI119" s="1332"/>
      <c r="ATJ119" s="1332"/>
      <c r="ATK119" s="1332"/>
      <c r="ATL119" s="1332"/>
      <c r="ATM119" s="1332"/>
      <c r="ATN119" s="1332"/>
      <c r="ATO119" s="1332"/>
      <c r="ATP119" s="1332"/>
      <c r="ATQ119" s="1332"/>
      <c r="ATR119" s="1332"/>
      <c r="ATS119" s="1332"/>
      <c r="ATT119" s="1332"/>
      <c r="ATU119" s="1332"/>
      <c r="ATV119" s="1332"/>
      <c r="ATW119" s="1332"/>
      <c r="ATX119" s="1332"/>
      <c r="ATY119" s="1332"/>
      <c r="ATZ119" s="1332"/>
      <c r="AUA119" s="1332"/>
      <c r="AUB119" s="1332"/>
      <c r="AUC119" s="1332"/>
      <c r="AUD119" s="1332"/>
      <c r="AUE119" s="1332"/>
      <c r="AUF119" s="1332"/>
      <c r="AUG119" s="1332"/>
      <c r="AUH119" s="1332"/>
      <c r="AUI119" s="1332"/>
      <c r="AUJ119" s="1332"/>
      <c r="AUK119" s="1332"/>
      <c r="AUL119" s="1332"/>
      <c r="AUM119" s="1332"/>
      <c r="AUN119" s="1332"/>
      <c r="AUO119" s="1332"/>
      <c r="AUP119" s="1332"/>
      <c r="AUQ119" s="1332"/>
      <c r="AUR119" s="1332"/>
      <c r="AUS119" s="1332"/>
      <c r="AUT119" s="1332"/>
      <c r="AUU119" s="1332"/>
      <c r="AUV119" s="1332"/>
      <c r="AUW119" s="1332"/>
      <c r="AUX119" s="1332"/>
      <c r="AUY119" s="1332"/>
      <c r="AUZ119" s="1332"/>
      <c r="AVA119" s="1332"/>
      <c r="AVB119" s="1332"/>
      <c r="AVC119" s="1332"/>
      <c r="AVD119" s="1332"/>
      <c r="AVE119" s="1332"/>
      <c r="AVF119" s="1332"/>
      <c r="AVG119" s="1332"/>
      <c r="AVH119" s="1332"/>
      <c r="AVI119" s="1332"/>
      <c r="AVJ119" s="1332"/>
      <c r="AVK119" s="1332"/>
      <c r="AVL119" s="1332"/>
      <c r="AVM119" s="1332"/>
      <c r="AVN119" s="1332"/>
      <c r="AVO119" s="1332"/>
      <c r="AVP119" s="1332"/>
      <c r="AVQ119" s="1332"/>
      <c r="AVR119" s="1332"/>
      <c r="AVS119" s="1332"/>
      <c r="AVT119" s="1332"/>
      <c r="AVU119" s="1332"/>
      <c r="AVV119" s="1332"/>
      <c r="AVW119" s="1332"/>
      <c r="AVX119" s="1332"/>
      <c r="AVY119" s="1332"/>
      <c r="AVZ119" s="1332"/>
      <c r="AWA119" s="1332"/>
      <c r="AWB119" s="1332"/>
      <c r="AWC119" s="1332"/>
      <c r="AWD119" s="1332"/>
      <c r="AWE119" s="1332"/>
      <c r="AWF119" s="1332"/>
      <c r="AWG119" s="1332"/>
      <c r="AWH119" s="1332"/>
      <c r="AWI119" s="1332"/>
      <c r="AWJ119" s="1332"/>
      <c r="AWK119" s="1332"/>
      <c r="AWL119" s="1332"/>
      <c r="AWM119" s="1332"/>
      <c r="AWN119" s="1332"/>
      <c r="AWO119" s="1332"/>
      <c r="AWP119" s="1332"/>
      <c r="AWQ119" s="1332"/>
      <c r="AWR119" s="1332"/>
      <c r="AWS119" s="1332"/>
      <c r="AWT119" s="1332"/>
      <c r="AWU119" s="1332"/>
      <c r="AWV119" s="1332"/>
      <c r="AWW119" s="1332"/>
      <c r="AWX119" s="1332"/>
      <c r="AWY119" s="1332"/>
      <c r="AWZ119" s="1332"/>
      <c r="AXA119" s="1332"/>
      <c r="AXB119" s="1332"/>
      <c r="AXC119" s="1332"/>
      <c r="AXD119" s="1332"/>
      <c r="AXE119" s="1332"/>
      <c r="AXF119" s="1332"/>
      <c r="AXG119" s="1332"/>
      <c r="AXH119" s="1332"/>
      <c r="AXI119" s="1332"/>
      <c r="AXJ119" s="1332"/>
      <c r="AXK119" s="1332"/>
      <c r="AXL119" s="1332"/>
      <c r="AXM119" s="1332"/>
      <c r="AXN119" s="1332"/>
      <c r="AXO119" s="1332"/>
      <c r="AXP119" s="1332"/>
      <c r="AXQ119" s="1332"/>
      <c r="AXR119" s="1332"/>
      <c r="AXS119" s="1332"/>
      <c r="AXT119" s="1332"/>
      <c r="AXU119" s="1332"/>
      <c r="AXV119" s="1332"/>
      <c r="AXW119" s="1332"/>
      <c r="AXX119" s="1332"/>
      <c r="AXY119" s="1332"/>
      <c r="AXZ119" s="1332"/>
      <c r="AYA119" s="1332"/>
      <c r="AYB119" s="1332"/>
      <c r="AYC119" s="1332"/>
      <c r="AYD119" s="1332"/>
      <c r="AYE119" s="1332"/>
      <c r="AYF119" s="1332"/>
      <c r="AYG119" s="1332"/>
      <c r="AYH119" s="1332"/>
      <c r="AYI119" s="1332"/>
      <c r="AYJ119" s="1332"/>
      <c r="AYK119" s="1332"/>
      <c r="AYL119" s="1332"/>
      <c r="AYM119" s="1332"/>
      <c r="AYN119" s="1332"/>
      <c r="AYO119" s="1332"/>
      <c r="AYP119" s="1332"/>
      <c r="AYQ119" s="1332"/>
      <c r="AYR119" s="1332"/>
      <c r="AYS119" s="1332"/>
      <c r="AYT119" s="1332"/>
      <c r="AYU119" s="1332"/>
      <c r="AYV119" s="1332"/>
      <c r="AYW119" s="1332"/>
      <c r="AYX119" s="1332"/>
      <c r="AYY119" s="1332"/>
      <c r="AYZ119" s="1332"/>
      <c r="AZA119" s="1332"/>
      <c r="AZB119" s="1332"/>
      <c r="AZC119" s="1332"/>
      <c r="AZD119" s="1332"/>
      <c r="AZE119" s="1332"/>
      <c r="AZF119" s="1332"/>
      <c r="AZG119" s="1332"/>
      <c r="AZH119" s="1332"/>
      <c r="AZI119" s="1332"/>
      <c r="AZJ119" s="1332"/>
      <c r="AZK119" s="1332"/>
      <c r="AZL119" s="1332"/>
      <c r="AZM119" s="1332"/>
      <c r="AZN119" s="1332"/>
      <c r="AZO119" s="1332"/>
      <c r="AZP119" s="1332"/>
      <c r="AZQ119" s="1332"/>
      <c r="AZR119" s="1332"/>
      <c r="AZS119" s="1332"/>
      <c r="AZT119" s="1332"/>
      <c r="AZU119" s="1332"/>
      <c r="AZV119" s="1332"/>
      <c r="AZW119" s="1332"/>
      <c r="AZX119" s="1332"/>
      <c r="AZY119" s="1332"/>
      <c r="AZZ119" s="1332"/>
      <c r="BAA119" s="1332"/>
      <c r="BAB119" s="1332"/>
      <c r="BAC119" s="1332"/>
      <c r="BAD119" s="1332"/>
      <c r="BAE119" s="1332"/>
      <c r="BAF119" s="1332"/>
      <c r="BAG119" s="1332"/>
      <c r="BAH119" s="1332"/>
      <c r="BAI119" s="1332"/>
      <c r="BAJ119" s="1332"/>
      <c r="BAK119" s="1332"/>
      <c r="BAL119" s="1332"/>
      <c r="BAM119" s="1332"/>
      <c r="BAN119" s="1332"/>
      <c r="BAO119" s="1332"/>
      <c r="BAP119" s="1332"/>
      <c r="BAQ119" s="1332"/>
      <c r="BAR119" s="1332"/>
      <c r="BAS119" s="1332"/>
      <c r="BAT119" s="1332"/>
      <c r="BAU119" s="1332"/>
      <c r="BAV119" s="1332"/>
      <c r="BAW119" s="1332"/>
      <c r="BAX119" s="1332"/>
      <c r="BAY119" s="1332"/>
      <c r="BAZ119" s="1332"/>
      <c r="BBA119" s="1332"/>
      <c r="BBB119" s="1332"/>
      <c r="BBC119" s="1332"/>
      <c r="BBD119" s="1332"/>
      <c r="BBE119" s="1332"/>
      <c r="BBF119" s="1332"/>
      <c r="BBG119" s="1332"/>
      <c r="BBH119" s="1332"/>
      <c r="BBI119" s="1332"/>
      <c r="BBJ119" s="1332"/>
      <c r="BBK119" s="1332"/>
      <c r="BBL119" s="1332"/>
      <c r="BBM119" s="1332"/>
      <c r="BBN119" s="1332"/>
      <c r="BBO119" s="1332"/>
      <c r="BBP119" s="1332"/>
      <c r="BBQ119" s="1332"/>
      <c r="BBR119" s="1332"/>
      <c r="BBS119" s="1332"/>
      <c r="BBT119" s="1332"/>
      <c r="BBU119" s="1332"/>
      <c r="BBV119" s="1332"/>
      <c r="BBW119" s="1332"/>
      <c r="BBX119" s="1332"/>
      <c r="BBY119" s="1332"/>
      <c r="BBZ119" s="1332"/>
      <c r="BCA119" s="1332"/>
      <c r="BCB119" s="1332"/>
      <c r="BCC119" s="1332"/>
      <c r="BCD119" s="1332"/>
      <c r="BCE119" s="1332"/>
      <c r="BCF119" s="1332"/>
      <c r="BCG119" s="1332"/>
      <c r="BCH119" s="1332"/>
      <c r="BCI119" s="1332"/>
      <c r="BCJ119" s="1332"/>
      <c r="BCK119" s="1332"/>
      <c r="BCL119" s="1332"/>
      <c r="BCM119" s="1332"/>
      <c r="BCN119" s="1332"/>
      <c r="BCO119" s="1332"/>
      <c r="BCP119" s="1332"/>
      <c r="BCQ119" s="1332"/>
      <c r="BCR119" s="1332"/>
      <c r="BCS119" s="1332"/>
      <c r="BCT119" s="1332"/>
      <c r="BCU119" s="1332"/>
      <c r="BCV119" s="1332"/>
      <c r="BCW119" s="1332"/>
      <c r="BCX119" s="1332"/>
      <c r="BCY119" s="1332"/>
      <c r="BCZ119" s="1332"/>
      <c r="BDA119" s="1332"/>
      <c r="BDB119" s="1332"/>
      <c r="BDC119" s="1332"/>
      <c r="BDD119" s="1332"/>
      <c r="BDE119" s="1332"/>
      <c r="BDF119" s="1332"/>
      <c r="BDG119" s="1332"/>
      <c r="BDH119" s="1332"/>
      <c r="BDI119" s="1332"/>
      <c r="BDJ119" s="1332"/>
      <c r="BDK119" s="1332"/>
      <c r="BDL119" s="1332"/>
      <c r="BDM119" s="1332"/>
      <c r="BDN119" s="1332"/>
      <c r="BDO119" s="1332"/>
      <c r="BDP119" s="1332"/>
      <c r="BDQ119" s="1332"/>
      <c r="BDR119" s="1332"/>
      <c r="BDS119" s="1332"/>
      <c r="BDT119" s="1332"/>
      <c r="BDU119" s="1332"/>
      <c r="BDV119" s="1332"/>
      <c r="BDW119" s="1332"/>
      <c r="BDX119" s="1332"/>
      <c r="BDY119" s="1332"/>
      <c r="BDZ119" s="1332"/>
      <c r="BEA119" s="1332"/>
      <c r="BEB119" s="1332"/>
      <c r="BEC119" s="1332"/>
      <c r="BED119" s="1332"/>
      <c r="BEE119" s="1332"/>
      <c r="BEF119" s="1332"/>
      <c r="BEG119" s="1332"/>
      <c r="BEH119" s="1332"/>
      <c r="BEI119" s="1332"/>
      <c r="BEJ119" s="1332"/>
      <c r="BEK119" s="1332"/>
      <c r="BEL119" s="1332"/>
      <c r="BEM119" s="1332"/>
      <c r="BEN119" s="1332"/>
      <c r="BEO119" s="1332"/>
      <c r="BEP119" s="1332"/>
      <c r="BEQ119" s="1332"/>
      <c r="BER119" s="1332"/>
      <c r="BES119" s="1332"/>
      <c r="BET119" s="1332"/>
      <c r="BEU119" s="1332"/>
      <c r="BEV119" s="1332"/>
      <c r="BEW119" s="1332"/>
      <c r="BEX119" s="1332"/>
      <c r="BEY119" s="1332"/>
      <c r="BEZ119" s="1332"/>
      <c r="BFA119" s="1332"/>
      <c r="BFB119" s="1332"/>
      <c r="BFC119" s="1332"/>
      <c r="BFD119" s="1332"/>
      <c r="BFE119" s="1332"/>
      <c r="BFF119" s="1332"/>
      <c r="BFG119" s="1332"/>
      <c r="BFH119" s="1332"/>
      <c r="BFI119" s="1332"/>
      <c r="BFJ119" s="1332"/>
      <c r="BFK119" s="1332"/>
      <c r="BFL119" s="1332"/>
      <c r="BFM119" s="1332"/>
      <c r="BFN119" s="1332"/>
      <c r="BFO119" s="1332"/>
      <c r="BFP119" s="1332"/>
      <c r="BFQ119" s="1332"/>
      <c r="BFR119" s="1332"/>
      <c r="BFS119" s="1332"/>
      <c r="BFT119" s="1332"/>
      <c r="BFU119" s="1332"/>
      <c r="BFV119" s="1332"/>
      <c r="BFW119" s="1332"/>
      <c r="BFX119" s="1332"/>
      <c r="BFY119" s="1332"/>
      <c r="BFZ119" s="1332"/>
      <c r="BGA119" s="1332"/>
      <c r="BGB119" s="1332"/>
      <c r="BGC119" s="1332"/>
      <c r="BGD119" s="1332"/>
      <c r="BGE119" s="1332"/>
      <c r="BGF119" s="1332"/>
      <c r="BGG119" s="1332"/>
      <c r="BGH119" s="1332"/>
      <c r="BGI119" s="1332"/>
      <c r="BGJ119" s="1332"/>
      <c r="BGK119" s="1332"/>
      <c r="BGL119" s="1332"/>
      <c r="BGM119" s="1332"/>
      <c r="BGN119" s="1332"/>
      <c r="BGO119" s="1332"/>
      <c r="BGP119" s="1332"/>
      <c r="BGQ119" s="1332"/>
      <c r="BGR119" s="1332"/>
      <c r="BGS119" s="1332"/>
      <c r="BGT119" s="1332"/>
      <c r="BGU119" s="1332"/>
      <c r="BGV119" s="1332"/>
      <c r="BGW119" s="1332"/>
      <c r="BGX119" s="1332"/>
      <c r="BGY119" s="1332"/>
      <c r="BGZ119" s="1332"/>
      <c r="BHA119" s="1332"/>
      <c r="BHB119" s="1332"/>
      <c r="BHC119" s="1332"/>
      <c r="BHD119" s="1332"/>
      <c r="BHE119" s="1332"/>
      <c r="BHF119" s="1332"/>
      <c r="BHG119" s="1332"/>
      <c r="BHH119" s="1332"/>
      <c r="BHI119" s="1332"/>
      <c r="BHJ119" s="1332"/>
      <c r="BHK119" s="1332"/>
      <c r="BHL119" s="1332"/>
      <c r="BHM119" s="1332"/>
      <c r="BHN119" s="1332"/>
      <c r="BHO119" s="1332"/>
      <c r="BHP119" s="1332"/>
      <c r="BHQ119" s="1332"/>
      <c r="BHR119" s="1332"/>
      <c r="BHS119" s="1332"/>
      <c r="BHT119" s="1332"/>
      <c r="BHU119" s="1332"/>
      <c r="BHV119" s="1332"/>
      <c r="BHW119" s="1332"/>
      <c r="BHX119" s="1332"/>
      <c r="BHY119" s="1332"/>
      <c r="BHZ119" s="1332"/>
      <c r="BIA119" s="1332"/>
      <c r="BIB119" s="1332"/>
      <c r="BIC119" s="1332"/>
      <c r="BID119" s="1332"/>
      <c r="BIE119" s="1332"/>
      <c r="BIF119" s="1332"/>
      <c r="BIG119" s="1332"/>
      <c r="BIH119" s="1332"/>
      <c r="BII119" s="1332"/>
      <c r="BIJ119" s="1332"/>
      <c r="BIK119" s="1332"/>
      <c r="BIL119" s="1332"/>
      <c r="BIM119" s="1332"/>
      <c r="BIN119" s="1332"/>
      <c r="BIO119" s="1332"/>
      <c r="BIP119" s="1332"/>
      <c r="BIQ119" s="1332"/>
      <c r="BIR119" s="1332"/>
      <c r="BIS119" s="1332"/>
      <c r="BIT119" s="1332"/>
      <c r="BIU119" s="1332"/>
      <c r="BIV119" s="1332"/>
      <c r="BIW119" s="1332"/>
      <c r="BIX119" s="1332"/>
      <c r="BIY119" s="1332"/>
      <c r="BIZ119" s="1332"/>
      <c r="BJA119" s="1332"/>
      <c r="BJB119" s="1332"/>
      <c r="BJC119" s="1332"/>
      <c r="BJD119" s="1332"/>
      <c r="BJE119" s="1332"/>
      <c r="BJF119" s="1332"/>
      <c r="BJG119" s="1332"/>
      <c r="BJH119" s="1332"/>
      <c r="BJI119" s="1332"/>
      <c r="BJJ119" s="1332"/>
      <c r="BJK119" s="1332"/>
      <c r="BJL119" s="1332"/>
      <c r="BJM119" s="1332"/>
      <c r="BJN119" s="1332"/>
      <c r="BJO119" s="1332"/>
      <c r="BJP119" s="1332"/>
      <c r="BJQ119" s="1332"/>
      <c r="BJR119" s="1332"/>
      <c r="BJS119" s="1332"/>
      <c r="BJT119" s="1332"/>
      <c r="BJU119" s="1332"/>
      <c r="BJV119" s="1332"/>
      <c r="BJW119" s="1332"/>
      <c r="BJX119" s="1332"/>
      <c r="BJY119" s="1332"/>
      <c r="BJZ119" s="1332"/>
      <c r="BKA119" s="1332"/>
      <c r="BKB119" s="1332"/>
      <c r="BKC119" s="1332"/>
      <c r="BKD119" s="1332"/>
      <c r="BKE119" s="1332"/>
      <c r="BKF119" s="1332"/>
      <c r="BKG119" s="1332"/>
      <c r="BKH119" s="1332"/>
      <c r="BKI119" s="1332"/>
      <c r="BKJ119" s="1332"/>
      <c r="BKK119" s="1332"/>
      <c r="BKL119" s="1332"/>
      <c r="BKM119" s="1332"/>
      <c r="BKN119" s="1332"/>
      <c r="BKO119" s="1332"/>
      <c r="BKP119" s="1332"/>
      <c r="BKQ119" s="1332"/>
      <c r="BKR119" s="1332"/>
      <c r="BKS119" s="1332"/>
      <c r="BKT119" s="1332"/>
      <c r="BKU119" s="1332"/>
      <c r="BKV119" s="1332"/>
      <c r="BKW119" s="1332"/>
      <c r="BKX119" s="1332"/>
      <c r="BKY119" s="1332"/>
      <c r="BKZ119" s="1332"/>
      <c r="BLA119" s="1332"/>
      <c r="BLB119" s="1332"/>
      <c r="BLC119" s="1332"/>
      <c r="BLD119" s="1332"/>
      <c r="BLE119" s="1332"/>
      <c r="BLF119" s="1332"/>
      <c r="BLG119" s="1332"/>
      <c r="BLH119" s="1332"/>
      <c r="BLI119" s="1332"/>
      <c r="BLJ119" s="1332"/>
      <c r="BLK119" s="1332"/>
      <c r="BLL119" s="1332"/>
      <c r="BLM119" s="1332"/>
      <c r="BLN119" s="1332"/>
      <c r="BLO119" s="1332"/>
      <c r="BLP119" s="1332"/>
      <c r="BLQ119" s="1332"/>
      <c r="BLR119" s="1332"/>
      <c r="BLS119" s="1332"/>
      <c r="BLT119" s="1332"/>
      <c r="BLU119" s="1332"/>
      <c r="BLV119" s="1332"/>
      <c r="BLW119" s="1332"/>
      <c r="BLX119" s="1332"/>
      <c r="BLY119" s="1332"/>
      <c r="BLZ119" s="1332"/>
      <c r="BMA119" s="1332"/>
      <c r="BMB119" s="1332"/>
      <c r="BMC119" s="1332"/>
      <c r="BMD119" s="1332"/>
      <c r="BME119" s="1332"/>
      <c r="BMF119" s="1332"/>
      <c r="BMG119" s="1332"/>
      <c r="BMH119" s="1332"/>
      <c r="BMI119" s="1332"/>
      <c r="BMJ119" s="1332"/>
      <c r="BMK119" s="1332"/>
      <c r="BML119" s="1332"/>
      <c r="BMM119" s="1332"/>
      <c r="BMN119" s="1332"/>
      <c r="BMO119" s="1332"/>
      <c r="BMP119" s="1332"/>
      <c r="BMQ119" s="1332"/>
      <c r="BMR119" s="1332"/>
      <c r="BMS119" s="1332"/>
      <c r="BMT119" s="1332"/>
      <c r="BMU119" s="1332"/>
      <c r="BMV119" s="1332"/>
      <c r="BMW119" s="1332"/>
      <c r="BMX119" s="1332"/>
      <c r="BMY119" s="1332"/>
      <c r="BMZ119" s="1332"/>
      <c r="BNA119" s="1332"/>
      <c r="BNB119" s="1332"/>
      <c r="BNC119" s="1332"/>
      <c r="BND119" s="1332"/>
      <c r="BNE119" s="1332"/>
      <c r="BNF119" s="1332"/>
      <c r="BNG119" s="1332"/>
      <c r="BNH119" s="1332"/>
      <c r="BNI119" s="1332"/>
      <c r="BNJ119" s="1332"/>
      <c r="BNK119" s="1332"/>
      <c r="BNL119" s="1332"/>
      <c r="BNM119" s="1332"/>
      <c r="BNN119" s="1332"/>
      <c r="BNO119" s="1332"/>
      <c r="BNP119" s="1332"/>
      <c r="BNQ119" s="1332"/>
      <c r="BNR119" s="1332"/>
      <c r="BNS119" s="1332"/>
      <c r="BNT119" s="1332"/>
      <c r="BNU119" s="1332"/>
      <c r="BNV119" s="1332"/>
      <c r="BNW119" s="1332"/>
      <c r="BNX119" s="1332"/>
      <c r="BNY119" s="1332"/>
      <c r="BNZ119" s="1332"/>
      <c r="BOA119" s="1332"/>
      <c r="BOB119" s="1332"/>
      <c r="BOC119" s="1332"/>
      <c r="BOD119" s="1332"/>
      <c r="BOE119" s="1332"/>
      <c r="BOF119" s="1332"/>
      <c r="BOG119" s="1332"/>
      <c r="BOH119" s="1332"/>
      <c r="BOI119" s="1332"/>
      <c r="BOJ119" s="1332"/>
      <c r="BOK119" s="1332"/>
      <c r="BOL119" s="1332"/>
      <c r="BOM119" s="1332"/>
      <c r="BON119" s="1332"/>
      <c r="BOO119" s="1332"/>
      <c r="BOP119" s="1332"/>
      <c r="BOQ119" s="1332"/>
      <c r="BOR119" s="1332"/>
      <c r="BOS119" s="1332"/>
      <c r="BOT119" s="1332"/>
      <c r="BOU119" s="1332"/>
      <c r="BOV119" s="1332"/>
      <c r="BOW119" s="1332"/>
      <c r="BOX119" s="1332"/>
      <c r="BOY119" s="1332"/>
      <c r="BOZ119" s="1332"/>
      <c r="BPA119" s="1332"/>
      <c r="BPB119" s="1332"/>
      <c r="BPC119" s="1332"/>
      <c r="BPD119" s="1332"/>
      <c r="BPE119" s="1332"/>
      <c r="BPF119" s="1332"/>
      <c r="BPG119" s="1332"/>
      <c r="BPH119" s="1332"/>
      <c r="BPI119" s="1332"/>
      <c r="BPJ119" s="1332"/>
      <c r="BPK119" s="1332"/>
      <c r="BPL119" s="1332"/>
      <c r="BPM119" s="1332"/>
      <c r="BPN119" s="1332"/>
      <c r="BPO119" s="1332"/>
      <c r="BPP119" s="1332"/>
      <c r="BPQ119" s="1332"/>
      <c r="BPR119" s="1332"/>
      <c r="BPS119" s="1332"/>
      <c r="BPT119" s="1332"/>
      <c r="BPU119" s="1332"/>
      <c r="BPV119" s="1332"/>
      <c r="BPW119" s="1332"/>
      <c r="BPX119" s="1332"/>
      <c r="BPY119" s="1332"/>
      <c r="BPZ119" s="1332"/>
      <c r="BQA119" s="1332"/>
      <c r="BQB119" s="1332"/>
      <c r="BQC119" s="1332"/>
      <c r="BQD119" s="1332"/>
      <c r="BQE119" s="1332"/>
      <c r="BQF119" s="1332"/>
      <c r="BQG119" s="1332"/>
      <c r="BQH119" s="1332"/>
      <c r="BQI119" s="1332"/>
      <c r="BQJ119" s="1332"/>
      <c r="BQK119" s="1332"/>
      <c r="BQL119" s="1332"/>
      <c r="BQM119" s="1332"/>
      <c r="BQN119" s="1332"/>
      <c r="BQO119" s="1332"/>
      <c r="BQP119" s="1332"/>
      <c r="BQQ119" s="1332"/>
      <c r="BQR119" s="1332"/>
      <c r="BQS119" s="1332"/>
      <c r="BQT119" s="1332"/>
      <c r="BQU119" s="1332"/>
      <c r="BQV119" s="1332"/>
      <c r="BQW119" s="1332"/>
      <c r="BQX119" s="1332"/>
      <c r="BQY119" s="1332"/>
      <c r="BQZ119" s="1332"/>
      <c r="BRA119" s="1332"/>
      <c r="BRB119" s="1332"/>
      <c r="BRC119" s="1332"/>
      <c r="BRD119" s="1332"/>
      <c r="BRE119" s="1332"/>
      <c r="BRF119" s="1332"/>
      <c r="BRG119" s="1332"/>
      <c r="BRH119" s="1332"/>
      <c r="BRI119" s="1332"/>
      <c r="BRJ119" s="1332"/>
      <c r="BRK119" s="1332"/>
      <c r="BRL119" s="1332"/>
      <c r="BRM119" s="1332"/>
      <c r="BRN119" s="1332"/>
      <c r="BRO119" s="1332"/>
      <c r="BRP119" s="1332"/>
      <c r="BRQ119" s="1332"/>
      <c r="BRR119" s="1332"/>
      <c r="BRS119" s="1332"/>
      <c r="BRT119" s="1332"/>
      <c r="BRU119" s="1332"/>
      <c r="BRV119" s="1332"/>
      <c r="BRW119" s="1332"/>
      <c r="BRX119" s="1332"/>
      <c r="BRY119" s="1332"/>
      <c r="BRZ119" s="1332"/>
      <c r="BSA119" s="1332"/>
      <c r="BSB119" s="1332"/>
      <c r="BSC119" s="1332"/>
      <c r="BSD119" s="1332"/>
      <c r="BSE119" s="1332"/>
      <c r="BSF119" s="1332"/>
      <c r="BSG119" s="1332"/>
      <c r="BSH119" s="1332"/>
      <c r="BSI119" s="1332"/>
      <c r="BSJ119" s="1332"/>
      <c r="BSK119" s="1332"/>
      <c r="BSL119" s="1332"/>
      <c r="BSM119" s="1332"/>
      <c r="BSN119" s="1332"/>
      <c r="BSO119" s="1332"/>
      <c r="BSP119" s="1332"/>
      <c r="BSQ119" s="1332"/>
      <c r="BSR119" s="1332"/>
      <c r="BSS119" s="1332"/>
      <c r="BST119" s="1332"/>
      <c r="BSU119" s="1332"/>
      <c r="BSV119" s="1332"/>
      <c r="BSW119" s="1332"/>
      <c r="BSX119" s="1332"/>
      <c r="BSY119" s="1332"/>
      <c r="BSZ119" s="1332"/>
      <c r="BTA119" s="1332"/>
      <c r="BTB119" s="1332"/>
      <c r="BTC119" s="1332"/>
      <c r="BTD119" s="1332"/>
      <c r="BTE119" s="1332"/>
      <c r="BTF119" s="1332"/>
      <c r="BTG119" s="1332"/>
      <c r="BTH119" s="1332"/>
      <c r="BTI119" s="1332"/>
      <c r="BTJ119" s="1332"/>
      <c r="BTK119" s="1332"/>
      <c r="BTL119" s="1332"/>
      <c r="BTM119" s="1332"/>
      <c r="BTN119" s="1332"/>
      <c r="BTO119" s="1332"/>
      <c r="BTP119" s="1332"/>
      <c r="BTQ119" s="1332"/>
      <c r="BTR119" s="1332"/>
      <c r="BTS119" s="1332"/>
      <c r="BTT119" s="1332"/>
      <c r="BTU119" s="1332"/>
      <c r="BTV119" s="1332"/>
      <c r="BTW119" s="1332"/>
      <c r="BTX119" s="1332"/>
      <c r="BTY119" s="1332"/>
      <c r="BTZ119" s="1332"/>
      <c r="BUA119" s="1332"/>
      <c r="BUB119" s="1332"/>
      <c r="BUC119" s="1332"/>
      <c r="BUD119" s="1332"/>
      <c r="BUE119" s="1332"/>
      <c r="BUF119" s="1332"/>
      <c r="BUG119" s="1332"/>
      <c r="BUH119" s="1332"/>
      <c r="BUI119" s="1332"/>
      <c r="BUJ119" s="1332"/>
      <c r="BUK119" s="1332"/>
      <c r="BUL119" s="1332"/>
      <c r="BUM119" s="1332"/>
      <c r="BUN119" s="1332"/>
      <c r="BUO119" s="1332"/>
      <c r="BUP119" s="1332"/>
      <c r="BUQ119" s="1332"/>
      <c r="BUR119" s="1332"/>
      <c r="BUS119" s="1332"/>
      <c r="BUT119" s="1332"/>
      <c r="BUU119" s="1332"/>
      <c r="BUV119" s="1332"/>
      <c r="BUW119" s="1332"/>
      <c r="BUX119" s="1332"/>
      <c r="BUY119" s="1332"/>
      <c r="BUZ119" s="1332"/>
      <c r="BVA119" s="1332"/>
      <c r="BVB119" s="1332"/>
      <c r="BVC119" s="1332"/>
      <c r="BVD119" s="1332"/>
      <c r="BVE119" s="1332"/>
      <c r="BVF119" s="1332"/>
      <c r="BVG119" s="1332"/>
      <c r="BVH119" s="1332"/>
      <c r="BVI119" s="1332"/>
      <c r="BVJ119" s="1332"/>
      <c r="BVK119" s="1332"/>
      <c r="BVL119" s="1332"/>
      <c r="BVM119" s="1332"/>
      <c r="BVN119" s="1332"/>
      <c r="BVO119" s="1332"/>
      <c r="BVP119" s="1332"/>
      <c r="BVQ119" s="1332"/>
      <c r="BVR119" s="1332"/>
      <c r="BVS119" s="1332"/>
      <c r="BVT119" s="1332"/>
      <c r="BVU119" s="1332"/>
      <c r="BVV119" s="1332"/>
      <c r="BVW119" s="1332"/>
      <c r="BVX119" s="1332"/>
      <c r="BVY119" s="1332"/>
      <c r="BVZ119" s="1332"/>
      <c r="BWA119" s="1332"/>
      <c r="BWB119" s="1332"/>
      <c r="BWC119" s="1332"/>
      <c r="BWD119" s="1332"/>
      <c r="BWE119" s="1332"/>
      <c r="BWF119" s="1332"/>
      <c r="BWG119" s="1332"/>
      <c r="BWH119" s="1332"/>
      <c r="BWI119" s="1332"/>
      <c r="BWJ119" s="1332"/>
      <c r="BWK119" s="1332"/>
      <c r="BWL119" s="1332"/>
      <c r="BWM119" s="1332"/>
      <c r="BWN119" s="1332"/>
      <c r="BWO119" s="1332"/>
      <c r="BWP119" s="1332"/>
      <c r="BWQ119" s="1332"/>
      <c r="BWR119" s="1332"/>
      <c r="BWS119" s="1332"/>
      <c r="BWT119" s="1332"/>
      <c r="BWU119" s="1332"/>
      <c r="BWV119" s="1332"/>
      <c r="BWW119" s="1332"/>
      <c r="BWX119" s="1332"/>
      <c r="BWY119" s="1332"/>
      <c r="BWZ119" s="1332"/>
      <c r="BXA119" s="1332"/>
      <c r="BXB119" s="1332"/>
      <c r="BXC119" s="1332"/>
      <c r="BXD119" s="1332"/>
      <c r="BXE119" s="1332"/>
      <c r="BXF119" s="1332"/>
      <c r="BXG119" s="1332"/>
      <c r="BXH119" s="1332"/>
      <c r="BXI119" s="1332"/>
      <c r="BXJ119" s="1332"/>
      <c r="BXK119" s="1332"/>
      <c r="BXL119" s="1332"/>
      <c r="BXM119" s="1332"/>
      <c r="BXN119" s="1332"/>
      <c r="BXO119" s="1332"/>
      <c r="BXP119" s="1332"/>
      <c r="BXQ119" s="1332"/>
      <c r="BXR119" s="1332"/>
      <c r="BXS119" s="1332"/>
      <c r="BXT119" s="1332"/>
      <c r="BXU119" s="1332"/>
      <c r="BXV119" s="1332"/>
      <c r="BXW119" s="1332"/>
      <c r="BXX119" s="1332"/>
      <c r="BXY119" s="1332"/>
      <c r="BXZ119" s="1332"/>
      <c r="BYA119" s="1332"/>
      <c r="BYB119" s="1332"/>
      <c r="BYC119" s="1332"/>
      <c r="BYD119" s="1332"/>
      <c r="BYE119" s="1332"/>
      <c r="BYF119" s="1332"/>
      <c r="BYG119" s="1332"/>
      <c r="BYH119" s="1332"/>
      <c r="BYI119" s="1332"/>
      <c r="BYJ119" s="1332"/>
      <c r="BYK119" s="1332"/>
      <c r="BYL119" s="1332"/>
      <c r="BYM119" s="1332"/>
      <c r="BYN119" s="1332"/>
      <c r="BYO119" s="1332"/>
      <c r="BYP119" s="1332"/>
      <c r="BYQ119" s="1332"/>
      <c r="BYR119" s="1332"/>
      <c r="BYS119" s="1332"/>
      <c r="BYT119" s="1332"/>
      <c r="BYU119" s="1332"/>
      <c r="BYV119" s="1332"/>
      <c r="BYW119" s="1332"/>
      <c r="BYX119" s="1332"/>
      <c r="BYY119" s="1332"/>
      <c r="BYZ119" s="1332"/>
      <c r="BZA119" s="1332"/>
      <c r="BZB119" s="1332"/>
      <c r="BZC119" s="1332"/>
      <c r="BZD119" s="1332"/>
      <c r="BZE119" s="1332"/>
      <c r="BZF119" s="1332"/>
      <c r="BZG119" s="1332"/>
      <c r="BZH119" s="1332"/>
      <c r="BZI119" s="1332"/>
      <c r="BZJ119" s="1332"/>
      <c r="BZK119" s="1332"/>
      <c r="BZL119" s="1332"/>
      <c r="BZM119" s="1332"/>
      <c r="BZN119" s="1332"/>
      <c r="BZO119" s="1332"/>
      <c r="BZP119" s="1332"/>
      <c r="BZQ119" s="1332"/>
      <c r="BZR119" s="1332"/>
      <c r="BZS119" s="1332"/>
      <c r="BZT119" s="1332"/>
      <c r="BZU119" s="1332"/>
      <c r="BZV119" s="1332"/>
      <c r="BZW119" s="1332"/>
      <c r="BZX119" s="1332"/>
      <c r="BZY119" s="1332"/>
      <c r="BZZ119" s="1332"/>
      <c r="CAA119" s="1332"/>
      <c r="CAB119" s="1332"/>
      <c r="CAC119" s="1332"/>
      <c r="CAD119" s="1332"/>
      <c r="CAE119" s="1332"/>
      <c r="CAF119" s="1332"/>
      <c r="CAG119" s="1332"/>
      <c r="CAH119" s="1332"/>
      <c r="CAI119" s="1332"/>
      <c r="CAJ119" s="1332"/>
      <c r="CAK119" s="1332"/>
      <c r="CAL119" s="1332"/>
      <c r="CAM119" s="1332"/>
      <c r="CAN119" s="1332"/>
      <c r="CAO119" s="1332"/>
      <c r="CAP119" s="1332"/>
      <c r="CAQ119" s="1332"/>
      <c r="CAR119" s="1332"/>
      <c r="CAS119" s="1332"/>
      <c r="CAT119" s="1332"/>
      <c r="CAU119" s="1332"/>
      <c r="CAV119" s="1332"/>
      <c r="CAW119" s="1332"/>
      <c r="CAX119" s="1332"/>
      <c r="CAY119" s="1332"/>
      <c r="CAZ119" s="1332"/>
      <c r="CBA119" s="1332"/>
      <c r="CBB119" s="1332"/>
      <c r="CBC119" s="1332"/>
      <c r="CBD119" s="1332"/>
      <c r="CBE119" s="1332"/>
      <c r="CBF119" s="1332"/>
      <c r="CBG119" s="1332"/>
      <c r="CBH119" s="1332"/>
      <c r="CBI119" s="1332"/>
      <c r="CBJ119" s="1332"/>
      <c r="CBK119" s="1332"/>
      <c r="CBL119" s="1332"/>
      <c r="CBM119" s="1332"/>
      <c r="CBN119" s="1332"/>
      <c r="CBO119" s="1332"/>
      <c r="CBP119" s="1332"/>
      <c r="CBQ119" s="1332"/>
      <c r="CBR119" s="1332"/>
      <c r="CBS119" s="1332"/>
      <c r="CBT119" s="1332"/>
      <c r="CBU119" s="1332"/>
      <c r="CBV119" s="1332"/>
      <c r="CBW119" s="1332"/>
      <c r="CBX119" s="1332"/>
      <c r="CBY119" s="1332"/>
      <c r="CBZ119" s="1332"/>
      <c r="CCA119" s="1332"/>
      <c r="CCB119" s="1332"/>
      <c r="CCC119" s="1332"/>
      <c r="CCD119" s="1332"/>
      <c r="CCE119" s="1332"/>
      <c r="CCF119" s="1332"/>
      <c r="CCG119" s="1332"/>
      <c r="CCH119" s="1332"/>
      <c r="CCI119" s="1332"/>
      <c r="CCJ119" s="1332"/>
      <c r="CCK119" s="1332"/>
      <c r="CCL119" s="1332"/>
      <c r="CCM119" s="1332"/>
      <c r="CCN119" s="1332"/>
      <c r="CCO119" s="1332"/>
      <c r="CCP119" s="1332"/>
      <c r="CCQ119" s="1332"/>
      <c r="CCR119" s="1332"/>
      <c r="CCS119" s="1332"/>
      <c r="CCT119" s="1332"/>
      <c r="CCU119" s="1332"/>
      <c r="CCV119" s="1332"/>
      <c r="CCW119" s="1332"/>
      <c r="CCX119" s="1332"/>
      <c r="CCY119" s="1332"/>
      <c r="CCZ119" s="1332"/>
      <c r="CDA119" s="1332"/>
      <c r="CDB119" s="1332"/>
      <c r="CDC119" s="1332"/>
      <c r="CDD119" s="1332"/>
      <c r="CDE119" s="1332"/>
      <c r="CDF119" s="1332"/>
      <c r="CDG119" s="1332"/>
      <c r="CDH119" s="1332"/>
      <c r="CDI119" s="1332"/>
      <c r="CDJ119" s="1332"/>
      <c r="CDK119" s="1332"/>
      <c r="CDL119" s="1332"/>
      <c r="CDM119" s="1332"/>
      <c r="CDN119" s="1332"/>
      <c r="CDO119" s="1332"/>
      <c r="CDP119" s="1332"/>
      <c r="CDQ119" s="1332"/>
      <c r="CDR119" s="1332"/>
      <c r="CDS119" s="1332"/>
      <c r="CDT119" s="1332"/>
      <c r="CDU119" s="1332"/>
      <c r="CDV119" s="1332"/>
      <c r="CDW119" s="1332"/>
      <c r="CDX119" s="1332"/>
      <c r="CDY119" s="1332"/>
      <c r="CDZ119" s="1332"/>
      <c r="CEA119" s="1332"/>
      <c r="CEB119" s="1332"/>
      <c r="CEC119" s="1332"/>
      <c r="CED119" s="1332"/>
      <c r="CEE119" s="1332"/>
      <c r="CEF119" s="1332"/>
      <c r="CEG119" s="1332"/>
      <c r="CEH119" s="1332"/>
      <c r="CEI119" s="1332"/>
      <c r="CEJ119" s="1332"/>
      <c r="CEK119" s="1332"/>
      <c r="CEL119" s="1332"/>
      <c r="CEM119" s="1332"/>
      <c r="CEN119" s="1332"/>
      <c r="CEO119" s="1332"/>
      <c r="CEP119" s="1332"/>
      <c r="CEQ119" s="1332"/>
      <c r="CER119" s="1332"/>
      <c r="CES119" s="1332"/>
      <c r="CET119" s="1332"/>
      <c r="CEU119" s="1332"/>
      <c r="CEV119" s="1332"/>
      <c r="CEW119" s="1332"/>
      <c r="CEX119" s="1332"/>
      <c r="CEY119" s="1332"/>
      <c r="CEZ119" s="1332"/>
      <c r="CFA119" s="1332"/>
      <c r="CFB119" s="1332"/>
      <c r="CFC119" s="1332"/>
      <c r="CFD119" s="1332"/>
      <c r="CFE119" s="1332"/>
      <c r="CFF119" s="1332"/>
      <c r="CFG119" s="1332"/>
      <c r="CFH119" s="1332"/>
      <c r="CFI119" s="1332"/>
      <c r="CFJ119" s="1332"/>
      <c r="CFK119" s="1332"/>
      <c r="CFL119" s="1332"/>
      <c r="CFM119" s="1332"/>
      <c r="CFN119" s="1332"/>
      <c r="CFO119" s="1332"/>
      <c r="CFP119" s="1332"/>
      <c r="CFQ119" s="1332"/>
      <c r="CFR119" s="1332"/>
      <c r="CFS119" s="1332"/>
      <c r="CFT119" s="1332"/>
      <c r="CFU119" s="1332"/>
      <c r="CFV119" s="1332"/>
      <c r="CFW119" s="1332"/>
      <c r="CFX119" s="1332"/>
      <c r="CFY119" s="1332"/>
      <c r="CFZ119" s="1332"/>
      <c r="CGA119" s="1332"/>
      <c r="CGB119" s="1332"/>
      <c r="CGC119" s="1332"/>
      <c r="CGD119" s="1332"/>
      <c r="CGE119" s="1332"/>
      <c r="CGF119" s="1332"/>
      <c r="CGG119" s="1332"/>
      <c r="CGH119" s="1332"/>
      <c r="CGI119" s="1332"/>
      <c r="CGJ119" s="1332"/>
      <c r="CGK119" s="1332"/>
      <c r="CGL119" s="1332"/>
      <c r="CGM119" s="1332"/>
      <c r="CGN119" s="1332"/>
      <c r="CGO119" s="1332"/>
      <c r="CGP119" s="1332"/>
      <c r="CGQ119" s="1332"/>
      <c r="CGR119" s="1332"/>
      <c r="CGS119" s="1332"/>
      <c r="CGT119" s="1332"/>
      <c r="CGU119" s="1332"/>
      <c r="CGV119" s="1332"/>
      <c r="CGW119" s="1332"/>
      <c r="CGX119" s="1332"/>
      <c r="CGY119" s="1332"/>
      <c r="CGZ119" s="1332"/>
      <c r="CHA119" s="1332"/>
      <c r="CHB119" s="1332"/>
      <c r="CHC119" s="1332"/>
      <c r="CHD119" s="1332"/>
      <c r="CHE119" s="1332"/>
      <c r="CHF119" s="1332"/>
      <c r="CHG119" s="1332"/>
      <c r="CHH119" s="1332"/>
      <c r="CHI119" s="1332"/>
      <c r="CHJ119" s="1332"/>
      <c r="CHK119" s="1332"/>
      <c r="CHL119" s="1332"/>
      <c r="CHM119" s="1332"/>
      <c r="CHN119" s="1332"/>
      <c r="CHO119" s="1332"/>
      <c r="CHP119" s="1332"/>
      <c r="CHQ119" s="1332"/>
      <c r="CHR119" s="1332"/>
      <c r="CHS119" s="1332"/>
      <c r="CHT119" s="1332"/>
      <c r="CHU119" s="1332"/>
      <c r="CHV119" s="1332"/>
      <c r="CHW119" s="1332"/>
      <c r="CHX119" s="1332"/>
      <c r="CHY119" s="1332"/>
      <c r="CHZ119" s="1332"/>
      <c r="CIA119" s="1332"/>
      <c r="CIB119" s="1332"/>
      <c r="CIC119" s="1332"/>
      <c r="CID119" s="1332"/>
      <c r="CIE119" s="1332"/>
      <c r="CIF119" s="1332"/>
      <c r="CIG119" s="1332"/>
      <c r="CIH119" s="1332"/>
      <c r="CII119" s="1332"/>
      <c r="CIJ119" s="1332"/>
      <c r="CIK119" s="1332"/>
      <c r="CIL119" s="1332"/>
      <c r="CIM119" s="1332"/>
      <c r="CIN119" s="1332"/>
      <c r="CIO119" s="1332"/>
      <c r="CIP119" s="1332"/>
      <c r="CIQ119" s="1332"/>
      <c r="CIR119" s="1332"/>
      <c r="CIS119" s="1332"/>
      <c r="CIT119" s="1332"/>
      <c r="CIU119" s="1332"/>
      <c r="CIV119" s="1332"/>
      <c r="CIW119" s="1332"/>
      <c r="CIX119" s="1332"/>
      <c r="CIY119" s="1332"/>
      <c r="CIZ119" s="1332"/>
      <c r="CJA119" s="1332"/>
      <c r="CJB119" s="1332"/>
      <c r="CJC119" s="1332"/>
      <c r="CJD119" s="1332"/>
      <c r="CJE119" s="1332"/>
      <c r="CJF119" s="1332"/>
      <c r="CJG119" s="1332"/>
      <c r="CJH119" s="1332"/>
      <c r="CJI119" s="1332"/>
      <c r="CJJ119" s="1332"/>
      <c r="CJK119" s="1332"/>
      <c r="CJL119" s="1332"/>
      <c r="CJM119" s="1332"/>
      <c r="CJN119" s="1332"/>
      <c r="CJO119" s="1332"/>
      <c r="CJP119" s="1332"/>
      <c r="CJQ119" s="1332"/>
      <c r="CJR119" s="1332"/>
      <c r="CJS119" s="1332"/>
      <c r="CJT119" s="1332"/>
      <c r="CJU119" s="1332"/>
      <c r="CJV119" s="1332"/>
      <c r="CJW119" s="1332"/>
      <c r="CJX119" s="1332"/>
      <c r="CJY119" s="1332"/>
      <c r="CJZ119" s="1332"/>
      <c r="CKA119" s="1332"/>
      <c r="CKB119" s="1332"/>
      <c r="CKC119" s="1332"/>
      <c r="CKD119" s="1332"/>
      <c r="CKE119" s="1332"/>
      <c r="CKF119" s="1332"/>
      <c r="CKG119" s="1332"/>
      <c r="CKH119" s="1332"/>
      <c r="CKI119" s="1332"/>
      <c r="CKJ119" s="1332"/>
      <c r="CKK119" s="1332"/>
      <c r="CKL119" s="1332"/>
      <c r="CKM119" s="1332"/>
      <c r="CKN119" s="1332"/>
      <c r="CKO119" s="1332"/>
      <c r="CKP119" s="1332"/>
      <c r="CKQ119" s="1332"/>
      <c r="CKR119" s="1332"/>
      <c r="CKS119" s="1332"/>
      <c r="CKT119" s="1332"/>
      <c r="CKU119" s="1332"/>
      <c r="CKV119" s="1332"/>
      <c r="CKW119" s="1332"/>
      <c r="CKX119" s="1332"/>
      <c r="CKY119" s="1332"/>
      <c r="CKZ119" s="1332"/>
      <c r="CLA119" s="1332"/>
      <c r="CLB119" s="1332"/>
      <c r="CLC119" s="1332"/>
      <c r="CLD119" s="1332"/>
      <c r="CLE119" s="1332"/>
      <c r="CLF119" s="1332"/>
      <c r="CLG119" s="1332"/>
      <c r="CLH119" s="1332"/>
      <c r="CLI119" s="1332"/>
      <c r="CLJ119" s="1332"/>
      <c r="CLK119" s="1332"/>
      <c r="CLL119" s="1332"/>
      <c r="CLM119" s="1332"/>
      <c r="CLN119" s="1332"/>
      <c r="CLO119" s="1332"/>
      <c r="CLP119" s="1332"/>
      <c r="CLQ119" s="1332"/>
      <c r="CLR119" s="1332"/>
      <c r="CLS119" s="1332"/>
      <c r="CLT119" s="1332"/>
      <c r="CLU119" s="1332"/>
      <c r="CLV119" s="1332"/>
      <c r="CLW119" s="1332"/>
      <c r="CLX119" s="1332"/>
      <c r="CLY119" s="1332"/>
      <c r="CLZ119" s="1332"/>
      <c r="CMA119" s="1332"/>
      <c r="CMB119" s="1332"/>
      <c r="CMC119" s="1332"/>
      <c r="CMD119" s="1332"/>
      <c r="CME119" s="1332"/>
      <c r="CMF119" s="1332"/>
      <c r="CMG119" s="1332"/>
      <c r="CMH119" s="1332"/>
      <c r="CMI119" s="1332"/>
      <c r="CMJ119" s="1332"/>
      <c r="CMK119" s="1332"/>
      <c r="CML119" s="1332"/>
      <c r="CMM119" s="1332"/>
      <c r="CMN119" s="1332"/>
      <c r="CMO119" s="1332"/>
      <c r="CMP119" s="1332"/>
      <c r="CMQ119" s="1332"/>
      <c r="CMR119" s="1332"/>
      <c r="CMS119" s="1332"/>
      <c r="CMT119" s="1332"/>
      <c r="CMU119" s="1332"/>
      <c r="CMV119" s="1332"/>
      <c r="CMW119" s="1332"/>
      <c r="CMX119" s="1332"/>
      <c r="CMY119" s="1332"/>
      <c r="CMZ119" s="1332"/>
      <c r="CNA119" s="1332"/>
      <c r="CNB119" s="1332"/>
      <c r="CNC119" s="1332"/>
      <c r="CND119" s="1332"/>
      <c r="CNE119" s="1332"/>
      <c r="CNF119" s="1332"/>
      <c r="CNG119" s="1332"/>
      <c r="CNH119" s="1332"/>
      <c r="CNI119" s="1332"/>
      <c r="CNJ119" s="1332"/>
      <c r="CNK119" s="1332"/>
      <c r="CNL119" s="1332"/>
      <c r="CNM119" s="1332"/>
      <c r="CNN119" s="1332"/>
      <c r="CNO119" s="1332"/>
      <c r="CNP119" s="1332"/>
      <c r="CNQ119" s="1332"/>
      <c r="CNR119" s="1332"/>
      <c r="CNS119" s="1332"/>
      <c r="CNT119" s="1332"/>
      <c r="CNU119" s="1332"/>
      <c r="CNV119" s="1332"/>
      <c r="CNW119" s="1332"/>
      <c r="CNX119" s="1332"/>
      <c r="CNY119" s="1332"/>
      <c r="CNZ119" s="1332"/>
      <c r="COA119" s="1332"/>
      <c r="COB119" s="1332"/>
      <c r="COC119" s="1332"/>
      <c r="COD119" s="1332"/>
      <c r="COE119" s="1332"/>
      <c r="COF119" s="1332"/>
      <c r="COG119" s="1332"/>
      <c r="COH119" s="1332"/>
      <c r="COI119" s="1332"/>
      <c r="COJ119" s="1332"/>
      <c r="COK119" s="1332"/>
      <c r="COL119" s="1332"/>
      <c r="COM119" s="1332"/>
      <c r="CON119" s="1332"/>
      <c r="COO119" s="1332"/>
      <c r="COP119" s="1332"/>
      <c r="COQ119" s="1332"/>
      <c r="COR119" s="1332"/>
      <c r="COS119" s="1332"/>
      <c r="COT119" s="1332"/>
      <c r="COU119" s="1332"/>
      <c r="COV119" s="1332"/>
      <c r="COW119" s="1332"/>
      <c r="COX119" s="1332"/>
      <c r="COY119" s="1332"/>
      <c r="COZ119" s="1332"/>
      <c r="CPA119" s="1332"/>
      <c r="CPB119" s="1332"/>
      <c r="CPC119" s="1332"/>
      <c r="CPD119" s="1332"/>
      <c r="CPE119" s="1332"/>
      <c r="CPF119" s="1332"/>
      <c r="CPG119" s="1332"/>
      <c r="CPH119" s="1332"/>
      <c r="CPI119" s="1332"/>
      <c r="CPJ119" s="1332"/>
      <c r="CPK119" s="1332"/>
      <c r="CPL119" s="1332"/>
      <c r="CPM119" s="1332"/>
      <c r="CPN119" s="1332"/>
      <c r="CPO119" s="1332"/>
      <c r="CPP119" s="1332"/>
      <c r="CPQ119" s="1332"/>
      <c r="CPR119" s="1332"/>
      <c r="CPS119" s="1332"/>
      <c r="CPT119" s="1332"/>
      <c r="CPU119" s="1332"/>
      <c r="CPV119" s="1332"/>
      <c r="CPW119" s="1332"/>
      <c r="CPX119" s="1332"/>
      <c r="CPY119" s="1332"/>
      <c r="CPZ119" s="1332"/>
      <c r="CQA119" s="1332"/>
      <c r="CQB119" s="1332"/>
      <c r="CQC119" s="1332"/>
      <c r="CQD119" s="1332"/>
      <c r="CQE119" s="1332"/>
      <c r="CQF119" s="1332"/>
      <c r="CQG119" s="1332"/>
      <c r="CQH119" s="1332"/>
      <c r="CQI119" s="1332"/>
      <c r="CQJ119" s="1332"/>
      <c r="CQK119" s="1332"/>
      <c r="CQL119" s="1332"/>
      <c r="CQM119" s="1332"/>
      <c r="CQN119" s="1332"/>
      <c r="CQO119" s="1332"/>
      <c r="CQP119" s="1332"/>
      <c r="CQQ119" s="1332"/>
      <c r="CQR119" s="1332"/>
      <c r="CQS119" s="1332"/>
      <c r="CQT119" s="1332"/>
      <c r="CQU119" s="1332"/>
      <c r="CQV119" s="1332"/>
      <c r="CQW119" s="1332"/>
      <c r="CQX119" s="1332"/>
      <c r="CQY119" s="1332"/>
      <c r="CQZ119" s="1332"/>
      <c r="CRA119" s="1332"/>
      <c r="CRB119" s="1332"/>
      <c r="CRC119" s="1332"/>
      <c r="CRD119" s="1332"/>
      <c r="CRE119" s="1332"/>
      <c r="CRF119" s="1332"/>
      <c r="CRG119" s="1332"/>
      <c r="CRH119" s="1332"/>
      <c r="CRI119" s="1332"/>
      <c r="CRJ119" s="1332"/>
      <c r="CRK119" s="1332"/>
      <c r="CRL119" s="1332"/>
      <c r="CRM119" s="1332"/>
      <c r="CRN119" s="1332"/>
      <c r="CRO119" s="1332"/>
      <c r="CRP119" s="1332"/>
      <c r="CRQ119" s="1332"/>
      <c r="CRR119" s="1332"/>
      <c r="CRS119" s="1332"/>
      <c r="CRT119" s="1332"/>
      <c r="CRU119" s="1332"/>
      <c r="CRV119" s="1332"/>
      <c r="CRW119" s="1332"/>
      <c r="CRX119" s="1332"/>
      <c r="CRY119" s="1332"/>
      <c r="CRZ119" s="1332"/>
      <c r="CSA119" s="1332"/>
      <c r="CSB119" s="1332"/>
      <c r="CSC119" s="1332"/>
      <c r="CSD119" s="1332"/>
      <c r="CSE119" s="1332"/>
      <c r="CSF119" s="1332"/>
      <c r="CSG119" s="1332"/>
      <c r="CSH119" s="1332"/>
      <c r="CSI119" s="1332"/>
      <c r="CSJ119" s="1332"/>
      <c r="CSK119" s="1332"/>
      <c r="CSL119" s="1332"/>
      <c r="CSM119" s="1332"/>
      <c r="CSN119" s="1332"/>
      <c r="CSO119" s="1332"/>
      <c r="CSP119" s="1332"/>
      <c r="CSQ119" s="1332"/>
      <c r="CSR119" s="1332"/>
      <c r="CSS119" s="1332"/>
      <c r="CST119" s="1332"/>
      <c r="CSU119" s="1332"/>
      <c r="CSV119" s="1332"/>
      <c r="CSW119" s="1332"/>
      <c r="CSX119" s="1332"/>
      <c r="CSY119" s="1332"/>
      <c r="CSZ119" s="1332"/>
      <c r="CTA119" s="1332"/>
      <c r="CTB119" s="1332"/>
      <c r="CTC119" s="1332"/>
      <c r="CTD119" s="1332"/>
      <c r="CTE119" s="1332"/>
      <c r="CTF119" s="1332"/>
      <c r="CTG119" s="1332"/>
      <c r="CTH119" s="1332"/>
      <c r="CTI119" s="1332"/>
      <c r="CTJ119" s="1332"/>
      <c r="CTK119" s="1332"/>
      <c r="CTL119" s="1332"/>
      <c r="CTM119" s="1332"/>
      <c r="CTN119" s="1332"/>
      <c r="CTO119" s="1332"/>
      <c r="CTP119" s="1332"/>
      <c r="CTQ119" s="1332"/>
      <c r="CTR119" s="1332"/>
      <c r="CTS119" s="1332"/>
      <c r="CTT119" s="1332"/>
      <c r="CTU119" s="1332"/>
      <c r="CTV119" s="1332"/>
      <c r="CTW119" s="1332"/>
      <c r="CTX119" s="1332"/>
      <c r="CTY119" s="1332"/>
      <c r="CTZ119" s="1332"/>
      <c r="CUA119" s="1332"/>
      <c r="CUB119" s="1332"/>
      <c r="CUC119" s="1332"/>
      <c r="CUD119" s="1332"/>
      <c r="CUE119" s="1332"/>
      <c r="CUF119" s="1332"/>
      <c r="CUG119" s="1332"/>
      <c r="CUH119" s="1332"/>
      <c r="CUI119" s="1332"/>
      <c r="CUJ119" s="1332"/>
      <c r="CUK119" s="1332"/>
      <c r="CUL119" s="1332"/>
      <c r="CUM119" s="1332"/>
      <c r="CUN119" s="1332"/>
      <c r="CUO119" s="1332"/>
      <c r="CUP119" s="1332"/>
      <c r="CUQ119" s="1332"/>
      <c r="CUR119" s="1332"/>
      <c r="CUS119" s="1332"/>
      <c r="CUT119" s="1332"/>
      <c r="CUU119" s="1332"/>
      <c r="CUV119" s="1332"/>
      <c r="CUW119" s="1332"/>
      <c r="CUX119" s="1332"/>
      <c r="CUY119" s="1332"/>
      <c r="CUZ119" s="1332"/>
      <c r="CVA119" s="1332"/>
      <c r="CVB119" s="1332"/>
      <c r="CVC119" s="1332"/>
      <c r="CVD119" s="1332"/>
      <c r="CVE119" s="1332"/>
      <c r="CVF119" s="1332"/>
      <c r="CVG119" s="1332"/>
      <c r="CVH119" s="1332"/>
      <c r="CVI119" s="1332"/>
      <c r="CVJ119" s="1332"/>
      <c r="CVK119" s="1332"/>
      <c r="CVL119" s="1332"/>
      <c r="CVM119" s="1332"/>
      <c r="CVN119" s="1332"/>
      <c r="CVO119" s="1332"/>
      <c r="CVP119" s="1332"/>
      <c r="CVQ119" s="1332"/>
      <c r="CVR119" s="1332"/>
      <c r="CVS119" s="1332"/>
      <c r="CVT119" s="1332"/>
      <c r="CVU119" s="1332"/>
      <c r="CVV119" s="1332"/>
      <c r="CVW119" s="1332"/>
      <c r="CVX119" s="1332"/>
      <c r="CVY119" s="1332"/>
      <c r="CVZ119" s="1332"/>
      <c r="CWA119" s="1332"/>
      <c r="CWB119" s="1332"/>
      <c r="CWC119" s="1332"/>
      <c r="CWD119" s="1332"/>
      <c r="CWE119" s="1332"/>
      <c r="CWF119" s="1332"/>
      <c r="CWG119" s="1332"/>
      <c r="CWH119" s="1332"/>
      <c r="CWI119" s="1332"/>
      <c r="CWJ119" s="1332"/>
      <c r="CWK119" s="1332"/>
      <c r="CWL119" s="1332"/>
      <c r="CWM119" s="1332"/>
      <c r="CWN119" s="1332"/>
      <c r="CWO119" s="1332"/>
      <c r="CWP119" s="1332"/>
      <c r="CWQ119" s="1332"/>
      <c r="CWR119" s="1332"/>
      <c r="CWS119" s="1332"/>
      <c r="CWT119" s="1332"/>
      <c r="CWU119" s="1332"/>
      <c r="CWV119" s="1332"/>
      <c r="CWW119" s="1332"/>
      <c r="CWX119" s="1332"/>
      <c r="CWY119" s="1332"/>
      <c r="CWZ119" s="1332"/>
      <c r="CXA119" s="1332"/>
      <c r="CXB119" s="1332"/>
      <c r="CXC119" s="1332"/>
      <c r="CXD119" s="1332"/>
      <c r="CXE119" s="1332"/>
      <c r="CXF119" s="1332"/>
      <c r="CXG119" s="1332"/>
      <c r="CXH119" s="1332"/>
      <c r="CXI119" s="1332"/>
      <c r="CXJ119" s="1332"/>
      <c r="CXK119" s="1332"/>
      <c r="CXL119" s="1332"/>
      <c r="CXM119" s="1332"/>
      <c r="CXN119" s="1332"/>
      <c r="CXO119" s="1332"/>
      <c r="CXP119" s="1332"/>
      <c r="CXQ119" s="1332"/>
      <c r="CXR119" s="1332"/>
      <c r="CXS119" s="1332"/>
      <c r="CXT119" s="1332"/>
      <c r="CXU119" s="1332"/>
      <c r="CXV119" s="1332"/>
      <c r="CXW119" s="1332"/>
      <c r="CXX119" s="1332"/>
      <c r="CXY119" s="1332"/>
      <c r="CXZ119" s="1332"/>
      <c r="CYA119" s="1332"/>
      <c r="CYB119" s="1332"/>
      <c r="CYC119" s="1332"/>
      <c r="CYD119" s="1332"/>
      <c r="CYE119" s="1332"/>
      <c r="CYF119" s="1332"/>
      <c r="CYG119" s="1332"/>
      <c r="CYH119" s="1332"/>
      <c r="CYI119" s="1332"/>
      <c r="CYJ119" s="1332"/>
      <c r="CYK119" s="1332"/>
      <c r="CYL119" s="1332"/>
      <c r="CYM119" s="1332"/>
      <c r="CYN119" s="1332"/>
      <c r="CYO119" s="1332"/>
      <c r="CYP119" s="1332"/>
      <c r="CYQ119" s="1332"/>
      <c r="CYR119" s="1332"/>
      <c r="CYS119" s="1332"/>
      <c r="CYT119" s="1332"/>
      <c r="CYU119" s="1332"/>
      <c r="CYV119" s="1332"/>
      <c r="CYW119" s="1332"/>
      <c r="CYX119" s="1332"/>
      <c r="CYY119" s="1332"/>
      <c r="CYZ119" s="1332"/>
      <c r="CZA119" s="1332"/>
      <c r="CZB119" s="1332"/>
      <c r="CZC119" s="1332"/>
      <c r="CZD119" s="1332"/>
      <c r="CZE119" s="1332"/>
      <c r="CZF119" s="1332"/>
      <c r="CZG119" s="1332"/>
      <c r="CZH119" s="1332"/>
      <c r="CZI119" s="1332"/>
      <c r="CZJ119" s="1332"/>
      <c r="CZK119" s="1332"/>
      <c r="CZL119" s="1332"/>
      <c r="CZM119" s="1332"/>
      <c r="CZN119" s="1332"/>
      <c r="CZO119" s="1332"/>
      <c r="CZP119" s="1332"/>
      <c r="CZQ119" s="1332"/>
      <c r="CZR119" s="1332"/>
      <c r="CZS119" s="1332"/>
      <c r="CZT119" s="1332"/>
      <c r="CZU119" s="1332"/>
      <c r="CZV119" s="1332"/>
      <c r="CZW119" s="1332"/>
      <c r="CZX119" s="1332"/>
      <c r="CZY119" s="1332"/>
      <c r="CZZ119" s="1332"/>
      <c r="DAA119" s="1332"/>
      <c r="DAB119" s="1332"/>
      <c r="DAC119" s="1332"/>
      <c r="DAD119" s="1332"/>
      <c r="DAE119" s="1332"/>
      <c r="DAF119" s="1332"/>
      <c r="DAG119" s="1332"/>
      <c r="DAH119" s="1332"/>
      <c r="DAI119" s="1332"/>
      <c r="DAJ119" s="1332"/>
      <c r="DAK119" s="1332"/>
      <c r="DAL119" s="1332"/>
      <c r="DAM119" s="1332"/>
      <c r="DAN119" s="1332"/>
      <c r="DAO119" s="1332"/>
      <c r="DAP119" s="1332"/>
      <c r="DAQ119" s="1332"/>
      <c r="DAR119" s="1332"/>
      <c r="DAS119" s="1332"/>
      <c r="DAT119" s="1332"/>
      <c r="DAU119" s="1332"/>
      <c r="DAV119" s="1332"/>
      <c r="DAW119" s="1332"/>
      <c r="DAX119" s="1332"/>
      <c r="DAY119" s="1332"/>
      <c r="DAZ119" s="1332"/>
      <c r="DBA119" s="1332"/>
      <c r="DBB119" s="1332"/>
      <c r="DBC119" s="1332"/>
      <c r="DBD119" s="1332"/>
      <c r="DBE119" s="1332"/>
      <c r="DBF119" s="1332"/>
      <c r="DBG119" s="1332"/>
      <c r="DBH119" s="1332"/>
      <c r="DBI119" s="1332"/>
      <c r="DBJ119" s="1332"/>
      <c r="DBK119" s="1332"/>
      <c r="DBL119" s="1332"/>
      <c r="DBM119" s="1332"/>
      <c r="DBN119" s="1332"/>
      <c r="DBO119" s="1332"/>
      <c r="DBP119" s="1332"/>
      <c r="DBQ119" s="1332"/>
      <c r="DBR119" s="1332"/>
      <c r="DBS119" s="1332"/>
      <c r="DBT119" s="1332"/>
      <c r="DBU119" s="1332"/>
      <c r="DBV119" s="1332"/>
      <c r="DBW119" s="1332"/>
      <c r="DBX119" s="1332"/>
      <c r="DBY119" s="1332"/>
      <c r="DBZ119" s="1332"/>
      <c r="DCA119" s="1332"/>
      <c r="DCB119" s="1332"/>
      <c r="DCC119" s="1332"/>
      <c r="DCD119" s="1332"/>
      <c r="DCE119" s="1332"/>
      <c r="DCF119" s="1332"/>
      <c r="DCG119" s="1332"/>
      <c r="DCH119" s="1332"/>
      <c r="DCI119" s="1332"/>
      <c r="DCJ119" s="1332"/>
      <c r="DCK119" s="1332"/>
      <c r="DCL119" s="1332"/>
      <c r="DCM119" s="1332"/>
      <c r="DCN119" s="1332"/>
      <c r="DCO119" s="1332"/>
      <c r="DCP119" s="1332"/>
      <c r="DCQ119" s="1332"/>
      <c r="DCR119" s="1332"/>
      <c r="DCS119" s="1332"/>
      <c r="DCT119" s="1332"/>
      <c r="DCU119" s="1332"/>
      <c r="DCV119" s="1332"/>
      <c r="DCW119" s="1332"/>
      <c r="DCX119" s="1332"/>
      <c r="DCY119" s="1332"/>
      <c r="DCZ119" s="1332"/>
      <c r="DDA119" s="1332"/>
      <c r="DDB119" s="1332"/>
      <c r="DDC119" s="1332"/>
      <c r="DDD119" s="1332"/>
      <c r="DDE119" s="1332"/>
      <c r="DDF119" s="1332"/>
      <c r="DDG119" s="1332"/>
      <c r="DDH119" s="1332"/>
      <c r="DDI119" s="1332"/>
      <c r="DDJ119" s="1332"/>
      <c r="DDK119" s="1332"/>
      <c r="DDL119" s="1332"/>
      <c r="DDM119" s="1332"/>
      <c r="DDN119" s="1332"/>
      <c r="DDO119" s="1332"/>
      <c r="DDP119" s="1332"/>
      <c r="DDQ119" s="1332"/>
      <c r="DDR119" s="1332"/>
      <c r="DDS119" s="1332"/>
      <c r="DDT119" s="1332"/>
      <c r="DDU119" s="1332"/>
      <c r="DDV119" s="1332"/>
      <c r="DDW119" s="1332"/>
      <c r="DDX119" s="1332"/>
      <c r="DDY119" s="1332"/>
      <c r="DDZ119" s="1332"/>
      <c r="DEA119" s="1332"/>
      <c r="DEB119" s="1332"/>
      <c r="DEC119" s="1332"/>
      <c r="DED119" s="1332"/>
      <c r="DEE119" s="1332"/>
      <c r="DEF119" s="1332"/>
      <c r="DEG119" s="1332"/>
      <c r="DEH119" s="1332"/>
      <c r="DEI119" s="1332"/>
      <c r="DEJ119" s="1332"/>
      <c r="DEK119" s="1332"/>
      <c r="DEL119" s="1332"/>
      <c r="DEM119" s="1332"/>
      <c r="DEN119" s="1332"/>
      <c r="DEO119" s="1332"/>
      <c r="DEP119" s="1332"/>
      <c r="DEQ119" s="1332"/>
      <c r="DER119" s="1332"/>
      <c r="DES119" s="1332"/>
      <c r="DET119" s="1332"/>
      <c r="DEU119" s="1332"/>
      <c r="DEV119" s="1332"/>
      <c r="DEW119" s="1332"/>
      <c r="DEX119" s="1332"/>
      <c r="DEY119" s="1332"/>
      <c r="DEZ119" s="1332"/>
      <c r="DFA119" s="1332"/>
      <c r="DFB119" s="1332"/>
      <c r="DFC119" s="1332"/>
      <c r="DFD119" s="1332"/>
      <c r="DFE119" s="1332"/>
      <c r="DFF119" s="1332"/>
      <c r="DFG119" s="1332"/>
      <c r="DFH119" s="1332"/>
      <c r="DFI119" s="1332"/>
      <c r="DFJ119" s="1332"/>
      <c r="DFK119" s="1332"/>
      <c r="DFL119" s="1332"/>
      <c r="DFM119" s="1332"/>
      <c r="DFN119" s="1332"/>
      <c r="DFO119" s="1332"/>
      <c r="DFP119" s="1332"/>
      <c r="DFQ119" s="1332"/>
      <c r="DFR119" s="1332"/>
      <c r="DFS119" s="1332"/>
      <c r="DFT119" s="1332"/>
      <c r="DFU119" s="1332"/>
      <c r="DFV119" s="1332"/>
      <c r="DFW119" s="1332"/>
      <c r="DFX119" s="1332"/>
      <c r="DFY119" s="1332"/>
      <c r="DFZ119" s="1332"/>
      <c r="DGA119" s="1332"/>
      <c r="DGB119" s="1332"/>
      <c r="DGC119" s="1332"/>
      <c r="DGD119" s="1332"/>
      <c r="DGE119" s="1332"/>
      <c r="DGF119" s="1332"/>
      <c r="DGG119" s="1332"/>
      <c r="DGH119" s="1332"/>
      <c r="DGI119" s="1332"/>
      <c r="DGJ119" s="1332"/>
      <c r="DGK119" s="1332"/>
      <c r="DGL119" s="1332"/>
      <c r="DGM119" s="1332"/>
      <c r="DGN119" s="1332"/>
      <c r="DGO119" s="1332"/>
      <c r="DGP119" s="1332"/>
      <c r="DGQ119" s="1332"/>
      <c r="DGR119" s="1332"/>
      <c r="DGS119" s="1332"/>
      <c r="DGT119" s="1332"/>
      <c r="DGU119" s="1332"/>
      <c r="DGV119" s="1332"/>
      <c r="DGW119" s="1332"/>
      <c r="DGX119" s="1332"/>
      <c r="DGY119" s="1332"/>
      <c r="DGZ119" s="1332"/>
      <c r="DHA119" s="1332"/>
      <c r="DHB119" s="1332"/>
      <c r="DHC119" s="1332"/>
      <c r="DHD119" s="1332"/>
      <c r="DHE119" s="1332"/>
      <c r="DHF119" s="1332"/>
      <c r="DHG119" s="1332"/>
      <c r="DHH119" s="1332"/>
      <c r="DHI119" s="1332"/>
      <c r="DHJ119" s="1332"/>
      <c r="DHK119" s="1332"/>
      <c r="DHL119" s="1332"/>
      <c r="DHM119" s="1332"/>
      <c r="DHN119" s="1332"/>
      <c r="DHO119" s="1332"/>
      <c r="DHP119" s="1332"/>
      <c r="DHQ119" s="1332"/>
      <c r="DHR119" s="1332"/>
      <c r="DHS119" s="1332"/>
      <c r="DHT119" s="1332"/>
      <c r="DHU119" s="1332"/>
      <c r="DHV119" s="1332"/>
      <c r="DHW119" s="1332"/>
      <c r="DHX119" s="1332"/>
      <c r="DHY119" s="1332"/>
      <c r="DHZ119" s="1332"/>
      <c r="DIA119" s="1332"/>
      <c r="DIB119" s="1332"/>
      <c r="DIC119" s="1332"/>
      <c r="DID119" s="1332"/>
      <c r="DIE119" s="1332"/>
      <c r="DIF119" s="1332"/>
      <c r="DIG119" s="1332"/>
      <c r="DIH119" s="1332"/>
      <c r="DII119" s="1332"/>
      <c r="DIJ119" s="1332"/>
      <c r="DIK119" s="1332"/>
      <c r="DIL119" s="1332"/>
      <c r="DIM119" s="1332"/>
      <c r="DIN119" s="1332"/>
      <c r="DIO119" s="1332"/>
      <c r="DIP119" s="1332"/>
      <c r="DIQ119" s="1332"/>
      <c r="DIR119" s="1332"/>
      <c r="DIS119" s="1332"/>
      <c r="DIT119" s="1332"/>
      <c r="DIU119" s="1332"/>
      <c r="DIV119" s="1332"/>
      <c r="DIW119" s="1332"/>
      <c r="DIX119" s="1332"/>
      <c r="DIY119" s="1332"/>
      <c r="DIZ119" s="1332"/>
      <c r="DJA119" s="1332"/>
      <c r="DJB119" s="1332"/>
      <c r="DJC119" s="1332"/>
      <c r="DJD119" s="1332"/>
      <c r="DJE119" s="1332"/>
      <c r="DJF119" s="1332"/>
      <c r="DJG119" s="1332"/>
      <c r="DJH119" s="1332"/>
      <c r="DJI119" s="1332"/>
      <c r="DJJ119" s="1332"/>
      <c r="DJK119" s="1332"/>
      <c r="DJL119" s="1332"/>
      <c r="DJM119" s="1332"/>
      <c r="DJN119" s="1332"/>
      <c r="DJO119" s="1332"/>
      <c r="DJP119" s="1332"/>
      <c r="DJQ119" s="1332"/>
      <c r="DJR119" s="1332"/>
      <c r="DJS119" s="1332"/>
      <c r="DJT119" s="1332"/>
      <c r="DJU119" s="1332"/>
      <c r="DJV119" s="1332"/>
      <c r="DJW119" s="1332"/>
      <c r="DJX119" s="1332"/>
      <c r="DJY119" s="1332"/>
      <c r="DJZ119" s="1332"/>
      <c r="DKA119" s="1332"/>
      <c r="DKB119" s="1332"/>
      <c r="DKC119" s="1332"/>
      <c r="DKD119" s="1332"/>
      <c r="DKE119" s="1332"/>
      <c r="DKF119" s="1332"/>
      <c r="DKG119" s="1332"/>
      <c r="DKH119" s="1332"/>
      <c r="DKI119" s="1332"/>
      <c r="DKJ119" s="1332"/>
      <c r="DKK119" s="1332"/>
      <c r="DKL119" s="1332"/>
      <c r="DKM119" s="1332"/>
      <c r="DKN119" s="1332"/>
      <c r="DKO119" s="1332"/>
      <c r="DKP119" s="1332"/>
      <c r="DKQ119" s="1332"/>
      <c r="DKR119" s="1332"/>
      <c r="DKS119" s="1332"/>
      <c r="DKT119" s="1332"/>
      <c r="DKU119" s="1332"/>
      <c r="DKV119" s="1332"/>
      <c r="DKW119" s="1332"/>
      <c r="DKX119" s="1332"/>
      <c r="DKY119" s="1332"/>
      <c r="DKZ119" s="1332"/>
      <c r="DLA119" s="1332"/>
      <c r="DLB119" s="1332"/>
      <c r="DLC119" s="1332"/>
      <c r="DLD119" s="1332"/>
      <c r="DLE119" s="1332"/>
      <c r="DLF119" s="1332"/>
      <c r="DLG119" s="1332"/>
      <c r="DLH119" s="1332"/>
      <c r="DLI119" s="1332"/>
      <c r="DLJ119" s="1332"/>
      <c r="DLK119" s="1332"/>
      <c r="DLL119" s="1332"/>
      <c r="DLM119" s="1332"/>
      <c r="DLN119" s="1332"/>
      <c r="DLO119" s="1332"/>
      <c r="DLP119" s="1332"/>
      <c r="DLQ119" s="1332"/>
      <c r="DLR119" s="1332"/>
      <c r="DLS119" s="1332"/>
      <c r="DLT119" s="1332"/>
      <c r="DLU119" s="1332"/>
      <c r="DLV119" s="1332"/>
      <c r="DLW119" s="1332"/>
      <c r="DLX119" s="1332"/>
      <c r="DLY119" s="1332"/>
      <c r="DLZ119" s="1332"/>
      <c r="DMA119" s="1332"/>
      <c r="DMB119" s="1332"/>
      <c r="DMC119" s="1332"/>
      <c r="DMD119" s="1332"/>
      <c r="DME119" s="1332"/>
      <c r="DMF119" s="1332"/>
      <c r="DMG119" s="1332"/>
      <c r="DMH119" s="1332"/>
      <c r="DMI119" s="1332"/>
      <c r="DMJ119" s="1332"/>
      <c r="DMK119" s="1332"/>
      <c r="DML119" s="1332"/>
      <c r="DMM119" s="1332"/>
      <c r="DMN119" s="1332"/>
      <c r="DMO119" s="1332"/>
      <c r="DMP119" s="1332"/>
      <c r="DMQ119" s="1332"/>
      <c r="DMR119" s="1332"/>
      <c r="DMS119" s="1332"/>
      <c r="DMT119" s="1332"/>
      <c r="DMU119" s="1332"/>
      <c r="DMV119" s="1332"/>
      <c r="DMW119" s="1332"/>
      <c r="DMX119" s="1332"/>
      <c r="DMY119" s="1332"/>
      <c r="DMZ119" s="1332"/>
      <c r="DNA119" s="1332"/>
      <c r="DNB119" s="1332"/>
      <c r="DNC119" s="1332"/>
      <c r="DND119" s="1332"/>
      <c r="DNE119" s="1332"/>
      <c r="DNF119" s="1332"/>
      <c r="DNG119" s="1332"/>
      <c r="DNH119" s="1332"/>
      <c r="DNI119" s="1332"/>
      <c r="DNJ119" s="1332"/>
      <c r="DNK119" s="1332"/>
      <c r="DNL119" s="1332"/>
      <c r="DNM119" s="1332"/>
      <c r="DNN119" s="1332"/>
      <c r="DNO119" s="1332"/>
      <c r="DNP119" s="1332"/>
      <c r="DNQ119" s="1332"/>
      <c r="DNR119" s="1332"/>
      <c r="DNS119" s="1332"/>
      <c r="DNT119" s="1332"/>
      <c r="DNU119" s="1332"/>
      <c r="DNV119" s="1332"/>
      <c r="DNW119" s="1332"/>
      <c r="DNX119" s="1332"/>
      <c r="DNY119" s="1332"/>
      <c r="DNZ119" s="1332"/>
      <c r="DOA119" s="1332"/>
      <c r="DOB119" s="1332"/>
      <c r="DOC119" s="1332"/>
      <c r="DOD119" s="1332"/>
      <c r="DOE119" s="1332"/>
      <c r="DOF119" s="1332"/>
      <c r="DOG119" s="1332"/>
      <c r="DOH119" s="1332"/>
      <c r="DOI119" s="1332"/>
      <c r="DOJ119" s="1332"/>
      <c r="DOK119" s="1332"/>
      <c r="DOL119" s="1332"/>
      <c r="DOM119" s="1332"/>
      <c r="DON119" s="1332"/>
      <c r="DOO119" s="1332"/>
      <c r="DOP119" s="1332"/>
      <c r="DOQ119" s="1332"/>
      <c r="DOR119" s="1332"/>
      <c r="DOS119" s="1332"/>
      <c r="DOT119" s="1332"/>
      <c r="DOU119" s="1332"/>
      <c r="DOV119" s="1332"/>
      <c r="DOW119" s="1332"/>
      <c r="DOX119" s="1332"/>
      <c r="DOY119" s="1332"/>
      <c r="DOZ119" s="1332"/>
      <c r="DPA119" s="1332"/>
      <c r="DPB119" s="1332"/>
      <c r="DPC119" s="1332"/>
      <c r="DPD119" s="1332"/>
      <c r="DPE119" s="1332"/>
      <c r="DPF119" s="1332"/>
      <c r="DPG119" s="1332"/>
      <c r="DPH119" s="1332"/>
      <c r="DPI119" s="1332"/>
      <c r="DPJ119" s="1332"/>
      <c r="DPK119" s="1332"/>
      <c r="DPL119" s="1332"/>
      <c r="DPM119" s="1332"/>
      <c r="DPN119" s="1332"/>
      <c r="DPO119" s="1332"/>
      <c r="DPP119" s="1332"/>
      <c r="DPQ119" s="1332"/>
      <c r="DPR119" s="1332"/>
      <c r="DPS119" s="1332"/>
      <c r="DPT119" s="1332"/>
      <c r="DPU119" s="1332"/>
      <c r="DPV119" s="1332"/>
      <c r="DPW119" s="1332"/>
      <c r="DPX119" s="1332"/>
      <c r="DPY119" s="1332"/>
      <c r="DPZ119" s="1332"/>
      <c r="DQA119" s="1332"/>
      <c r="DQB119" s="1332"/>
      <c r="DQC119" s="1332"/>
      <c r="DQD119" s="1332"/>
      <c r="DQE119" s="1332"/>
      <c r="DQF119" s="1332"/>
      <c r="DQG119" s="1332"/>
      <c r="DQH119" s="1332"/>
      <c r="DQI119" s="1332"/>
      <c r="DQJ119" s="1332"/>
      <c r="DQK119" s="1332"/>
      <c r="DQL119" s="1332"/>
      <c r="DQM119" s="1332"/>
      <c r="DQN119" s="1332"/>
      <c r="DQO119" s="1332"/>
      <c r="DQP119" s="1332"/>
      <c r="DQQ119" s="1332"/>
      <c r="DQR119" s="1332"/>
      <c r="DQS119" s="1332"/>
      <c r="DQT119" s="1332"/>
      <c r="DQU119" s="1332"/>
      <c r="DQV119" s="1332"/>
      <c r="DQW119" s="1332"/>
      <c r="DQX119" s="1332"/>
      <c r="DQY119" s="1332"/>
      <c r="DQZ119" s="1332"/>
      <c r="DRA119" s="1332"/>
      <c r="DRB119" s="1332"/>
      <c r="DRC119" s="1332"/>
      <c r="DRD119" s="1332"/>
      <c r="DRE119" s="1332"/>
      <c r="DRF119" s="1332"/>
      <c r="DRG119" s="1332"/>
      <c r="DRH119" s="1332"/>
      <c r="DRI119" s="1332"/>
      <c r="DRJ119" s="1332"/>
      <c r="DRK119" s="1332"/>
      <c r="DRL119" s="1332"/>
      <c r="DRM119" s="1332"/>
      <c r="DRN119" s="1332"/>
      <c r="DRO119" s="1332"/>
      <c r="DRP119" s="1332"/>
      <c r="DRQ119" s="1332"/>
      <c r="DRR119" s="1332"/>
      <c r="DRS119" s="1332"/>
      <c r="DRT119" s="1332"/>
      <c r="DRU119" s="1332"/>
      <c r="DRV119" s="1332"/>
      <c r="DRW119" s="1332"/>
      <c r="DRX119" s="1332"/>
      <c r="DRY119" s="1332"/>
      <c r="DRZ119" s="1332"/>
      <c r="DSA119" s="1332"/>
      <c r="DSB119" s="1332"/>
      <c r="DSC119" s="1332"/>
      <c r="DSD119" s="1332"/>
      <c r="DSE119" s="1332"/>
      <c r="DSF119" s="1332"/>
      <c r="DSG119" s="1332"/>
      <c r="DSH119" s="1332"/>
      <c r="DSI119" s="1332"/>
      <c r="DSJ119" s="1332"/>
      <c r="DSK119" s="1332"/>
      <c r="DSL119" s="1332"/>
      <c r="DSM119" s="1332"/>
      <c r="DSN119" s="1332"/>
      <c r="DSO119" s="1332"/>
      <c r="DSP119" s="1332"/>
      <c r="DSQ119" s="1332"/>
      <c r="DSR119" s="1332"/>
      <c r="DSS119" s="1332"/>
      <c r="DST119" s="1332"/>
      <c r="DSU119" s="1332"/>
      <c r="DSV119" s="1332"/>
      <c r="DSW119" s="1332"/>
      <c r="DSX119" s="1332"/>
      <c r="DSY119" s="1332"/>
      <c r="DSZ119" s="1332"/>
      <c r="DTA119" s="1332"/>
      <c r="DTB119" s="1332"/>
      <c r="DTC119" s="1332"/>
      <c r="DTD119" s="1332"/>
      <c r="DTE119" s="1332"/>
      <c r="DTF119" s="1332"/>
      <c r="DTG119" s="1332"/>
      <c r="DTH119" s="1332"/>
      <c r="DTI119" s="1332"/>
      <c r="DTJ119" s="1332"/>
      <c r="DTK119" s="1332"/>
      <c r="DTL119" s="1332"/>
      <c r="DTM119" s="1332"/>
      <c r="DTN119" s="1332"/>
      <c r="DTO119" s="1332"/>
      <c r="DTP119" s="1332"/>
      <c r="DTQ119" s="1332"/>
      <c r="DTR119" s="1332"/>
      <c r="DTS119" s="1332"/>
      <c r="DTT119" s="1332"/>
      <c r="DTU119" s="1332"/>
      <c r="DTV119" s="1332"/>
      <c r="DTW119" s="1332"/>
      <c r="DTX119" s="1332"/>
      <c r="DTY119" s="1332"/>
      <c r="DTZ119" s="1332"/>
      <c r="DUA119" s="1332"/>
      <c r="DUB119" s="1332"/>
      <c r="DUC119" s="1332"/>
      <c r="DUD119" s="1332"/>
      <c r="DUE119" s="1332"/>
      <c r="DUF119" s="1332"/>
      <c r="DUG119" s="1332"/>
      <c r="DUH119" s="1332"/>
      <c r="DUI119" s="1332"/>
      <c r="DUJ119" s="1332"/>
      <c r="DUK119" s="1332"/>
      <c r="DUL119" s="1332"/>
      <c r="DUM119" s="1332"/>
      <c r="DUN119" s="1332"/>
      <c r="DUO119" s="1332"/>
      <c r="DUP119" s="1332"/>
      <c r="DUQ119" s="1332"/>
      <c r="DUR119" s="1332"/>
      <c r="DUS119" s="1332"/>
      <c r="DUT119" s="1332"/>
      <c r="DUU119" s="1332"/>
      <c r="DUV119" s="1332"/>
      <c r="DUW119" s="1332"/>
      <c r="DUX119" s="1332"/>
      <c r="DUY119" s="1332"/>
      <c r="DUZ119" s="1332"/>
      <c r="DVA119" s="1332"/>
      <c r="DVB119" s="1332"/>
      <c r="DVC119" s="1332"/>
      <c r="DVD119" s="1332"/>
      <c r="DVE119" s="1332"/>
      <c r="DVF119" s="1332"/>
      <c r="DVG119" s="1332"/>
      <c r="DVH119" s="1332"/>
      <c r="DVI119" s="1332"/>
      <c r="DVJ119" s="1332"/>
      <c r="DVK119" s="1332"/>
      <c r="DVL119" s="1332"/>
      <c r="DVM119" s="1332"/>
      <c r="DVN119" s="1332"/>
      <c r="DVO119" s="1332"/>
      <c r="DVP119" s="1332"/>
      <c r="DVQ119" s="1332"/>
      <c r="DVR119" s="1332"/>
      <c r="DVS119" s="1332"/>
      <c r="DVT119" s="1332"/>
      <c r="DVU119" s="1332"/>
      <c r="DVV119" s="1332"/>
      <c r="DVW119" s="1332"/>
      <c r="DVX119" s="1332"/>
      <c r="DVY119" s="1332"/>
      <c r="DVZ119" s="1332"/>
      <c r="DWA119" s="1332"/>
      <c r="DWB119" s="1332"/>
      <c r="DWC119" s="1332"/>
      <c r="DWD119" s="1332"/>
      <c r="DWE119" s="1332"/>
      <c r="DWF119" s="1332"/>
      <c r="DWG119" s="1332"/>
      <c r="DWH119" s="1332"/>
      <c r="DWI119" s="1332"/>
      <c r="DWJ119" s="1332"/>
      <c r="DWK119" s="1332"/>
      <c r="DWL119" s="1332"/>
      <c r="DWM119" s="1332"/>
      <c r="DWN119" s="1332"/>
      <c r="DWO119" s="1332"/>
      <c r="DWP119" s="1332"/>
      <c r="DWQ119" s="1332"/>
      <c r="DWR119" s="1332"/>
      <c r="DWS119" s="1332"/>
      <c r="DWT119" s="1332"/>
      <c r="DWU119" s="1332"/>
      <c r="DWV119" s="1332"/>
      <c r="DWW119" s="1332"/>
      <c r="DWX119" s="1332"/>
      <c r="DWY119" s="1332"/>
      <c r="DWZ119" s="1332"/>
      <c r="DXA119" s="1332"/>
      <c r="DXB119" s="1332"/>
      <c r="DXC119" s="1332"/>
      <c r="DXD119" s="1332"/>
      <c r="DXE119" s="1332"/>
      <c r="DXF119" s="1332"/>
      <c r="DXG119" s="1332"/>
      <c r="DXH119" s="1332"/>
      <c r="DXI119" s="1332"/>
      <c r="DXJ119" s="1332"/>
      <c r="DXK119" s="1332"/>
      <c r="DXL119" s="1332"/>
      <c r="DXM119" s="1332"/>
      <c r="DXN119" s="1332"/>
      <c r="DXO119" s="1332"/>
      <c r="DXP119" s="1332"/>
      <c r="DXQ119" s="1332"/>
      <c r="DXR119" s="1332"/>
      <c r="DXS119" s="1332"/>
      <c r="DXT119" s="1332"/>
      <c r="DXU119" s="1332"/>
      <c r="DXV119" s="1332"/>
      <c r="DXW119" s="1332"/>
      <c r="DXX119" s="1332"/>
      <c r="DXY119" s="1332"/>
      <c r="DXZ119" s="1332"/>
      <c r="DYA119" s="1332"/>
      <c r="DYB119" s="1332"/>
      <c r="DYC119" s="1332"/>
      <c r="DYD119" s="1332"/>
      <c r="DYE119" s="1332"/>
      <c r="DYF119" s="1332"/>
      <c r="DYG119" s="1332"/>
      <c r="DYH119" s="1332"/>
      <c r="DYI119" s="1332"/>
      <c r="DYJ119" s="1332"/>
      <c r="DYK119" s="1332"/>
      <c r="DYL119" s="1332"/>
      <c r="DYM119" s="1332"/>
      <c r="DYN119" s="1332"/>
      <c r="DYO119" s="1332"/>
      <c r="DYP119" s="1332"/>
      <c r="DYQ119" s="1332"/>
      <c r="DYR119" s="1332"/>
      <c r="DYS119" s="1332"/>
      <c r="DYT119" s="1332"/>
      <c r="DYU119" s="1332"/>
      <c r="DYV119" s="1332"/>
      <c r="DYW119" s="1332"/>
      <c r="DYX119" s="1332"/>
      <c r="DYY119" s="1332"/>
      <c r="DYZ119" s="1332"/>
      <c r="DZA119" s="1332"/>
      <c r="DZB119" s="1332"/>
      <c r="DZC119" s="1332"/>
      <c r="DZD119" s="1332"/>
      <c r="DZE119" s="1332"/>
      <c r="DZF119" s="1332"/>
      <c r="DZG119" s="1332"/>
      <c r="DZH119" s="1332"/>
      <c r="DZI119" s="1332"/>
      <c r="DZJ119" s="1332"/>
      <c r="DZK119" s="1332"/>
      <c r="DZL119" s="1332"/>
      <c r="DZM119" s="1332"/>
      <c r="DZN119" s="1332"/>
      <c r="DZO119" s="1332"/>
      <c r="DZP119" s="1332"/>
      <c r="DZQ119" s="1332"/>
      <c r="DZR119" s="1332"/>
      <c r="DZS119" s="1332"/>
      <c r="DZT119" s="1332"/>
      <c r="DZU119" s="1332"/>
      <c r="DZV119" s="1332"/>
      <c r="DZW119" s="1332"/>
      <c r="DZX119" s="1332"/>
      <c r="DZY119" s="1332"/>
      <c r="DZZ119" s="1332"/>
      <c r="EAA119" s="1332"/>
      <c r="EAB119" s="1332"/>
      <c r="EAC119" s="1332"/>
      <c r="EAD119" s="1332"/>
      <c r="EAE119" s="1332"/>
      <c r="EAF119" s="1332"/>
      <c r="EAG119" s="1332"/>
      <c r="EAH119" s="1332"/>
      <c r="EAI119" s="1332"/>
      <c r="EAJ119" s="1332"/>
      <c r="EAK119" s="1332"/>
      <c r="EAL119" s="1332"/>
      <c r="EAM119" s="1332"/>
      <c r="EAN119" s="1332"/>
      <c r="EAO119" s="1332"/>
      <c r="EAP119" s="1332"/>
      <c r="EAQ119" s="1332"/>
      <c r="EAR119" s="1332"/>
      <c r="EAS119" s="1332"/>
      <c r="EAT119" s="1332"/>
      <c r="EAU119" s="1332"/>
      <c r="EAV119" s="1332"/>
      <c r="EAW119" s="1332"/>
      <c r="EAX119" s="1332"/>
      <c r="EAY119" s="1332"/>
      <c r="EAZ119" s="1332"/>
      <c r="EBA119" s="1332"/>
      <c r="EBB119" s="1332"/>
      <c r="EBC119" s="1332"/>
      <c r="EBD119" s="1332"/>
      <c r="EBE119" s="1332"/>
      <c r="EBF119" s="1332"/>
      <c r="EBG119" s="1332"/>
      <c r="EBH119" s="1332"/>
      <c r="EBI119" s="1332"/>
      <c r="EBJ119" s="1332"/>
      <c r="EBK119" s="1332"/>
      <c r="EBL119" s="1332"/>
      <c r="EBM119" s="1332"/>
      <c r="EBN119" s="1332"/>
      <c r="EBO119" s="1332"/>
      <c r="EBP119" s="1332"/>
      <c r="EBQ119" s="1332"/>
      <c r="EBR119" s="1332"/>
      <c r="EBS119" s="1332"/>
      <c r="EBT119" s="1332"/>
      <c r="EBU119" s="1332"/>
      <c r="EBV119" s="1332"/>
      <c r="EBW119" s="1332"/>
      <c r="EBX119" s="1332"/>
      <c r="EBY119" s="1332"/>
      <c r="EBZ119" s="1332"/>
      <c r="ECA119" s="1332"/>
      <c r="ECB119" s="1332"/>
      <c r="ECC119" s="1332"/>
      <c r="ECD119" s="1332"/>
      <c r="ECE119" s="1332"/>
      <c r="ECF119" s="1332"/>
      <c r="ECG119" s="1332"/>
      <c r="ECH119" s="1332"/>
      <c r="ECI119" s="1332"/>
      <c r="ECJ119" s="1332"/>
      <c r="ECK119" s="1332"/>
      <c r="ECL119" s="1332"/>
      <c r="ECM119" s="1332"/>
      <c r="ECN119" s="1332"/>
      <c r="ECO119" s="1332"/>
      <c r="ECP119" s="1332"/>
      <c r="ECQ119" s="1332"/>
      <c r="ECR119" s="1332"/>
      <c r="ECS119" s="1332"/>
      <c r="ECT119" s="1332"/>
      <c r="ECU119" s="1332"/>
      <c r="ECV119" s="1332"/>
      <c r="ECW119" s="1332"/>
      <c r="ECX119" s="1332"/>
      <c r="ECY119" s="1332"/>
      <c r="ECZ119" s="1332"/>
      <c r="EDA119" s="1332"/>
      <c r="EDB119" s="1332"/>
      <c r="EDC119" s="1332"/>
      <c r="EDD119" s="1332"/>
      <c r="EDE119" s="1332"/>
      <c r="EDF119" s="1332"/>
      <c r="EDG119" s="1332"/>
      <c r="EDH119" s="1332"/>
      <c r="EDI119" s="1332"/>
      <c r="EDJ119" s="1332"/>
      <c r="EDK119" s="1332"/>
      <c r="EDL119" s="1332"/>
      <c r="EDM119" s="1332"/>
      <c r="EDN119" s="1332"/>
      <c r="EDO119" s="1332"/>
      <c r="EDP119" s="1332"/>
      <c r="EDQ119" s="1332"/>
      <c r="EDR119" s="1332"/>
      <c r="EDS119" s="1332"/>
      <c r="EDT119" s="1332"/>
      <c r="EDU119" s="1332"/>
      <c r="EDV119" s="1332"/>
      <c r="EDW119" s="1332"/>
      <c r="EDX119" s="1332"/>
      <c r="EDY119" s="1332"/>
      <c r="EDZ119" s="1332"/>
      <c r="EEA119" s="1332"/>
      <c r="EEB119" s="1332"/>
      <c r="EEC119" s="1332"/>
      <c r="EED119" s="1332"/>
      <c r="EEE119" s="1332"/>
      <c r="EEF119" s="1332"/>
      <c r="EEG119" s="1332"/>
      <c r="EEH119" s="1332"/>
      <c r="EEI119" s="1332"/>
      <c r="EEJ119" s="1332"/>
      <c r="EEK119" s="1332"/>
      <c r="EEL119" s="1332"/>
      <c r="EEM119" s="1332"/>
      <c r="EEN119" s="1332"/>
      <c r="EEO119" s="1332"/>
      <c r="EEP119" s="1332"/>
      <c r="EEQ119" s="1332"/>
      <c r="EER119" s="1332"/>
      <c r="EES119" s="1332"/>
      <c r="EET119" s="1332"/>
      <c r="EEU119" s="1332"/>
      <c r="EEV119" s="1332"/>
      <c r="EEW119" s="1332"/>
      <c r="EEX119" s="1332"/>
      <c r="EEY119" s="1332"/>
      <c r="EEZ119" s="1332"/>
      <c r="EFA119" s="1332"/>
      <c r="EFB119" s="1332"/>
      <c r="EFC119" s="1332"/>
      <c r="EFD119" s="1332"/>
      <c r="EFE119" s="1332"/>
      <c r="EFF119" s="1332"/>
      <c r="EFG119" s="1332"/>
      <c r="EFH119" s="1332"/>
      <c r="EFI119" s="1332"/>
      <c r="EFJ119" s="1332"/>
      <c r="EFK119" s="1332"/>
      <c r="EFL119" s="1332"/>
      <c r="EFM119" s="1332"/>
      <c r="EFN119" s="1332"/>
      <c r="EFO119" s="1332"/>
      <c r="EFP119" s="1332"/>
      <c r="EFQ119" s="1332"/>
      <c r="EFR119" s="1332"/>
      <c r="EFS119" s="1332"/>
      <c r="EFT119" s="1332"/>
      <c r="EFU119" s="1332"/>
      <c r="EFV119" s="1332"/>
      <c r="EFW119" s="1332"/>
      <c r="EFX119" s="1332"/>
      <c r="EFY119" s="1332"/>
      <c r="EFZ119" s="1332"/>
      <c r="EGA119" s="1332"/>
      <c r="EGB119" s="1332"/>
      <c r="EGC119" s="1332"/>
      <c r="EGD119" s="1332"/>
      <c r="EGE119" s="1332"/>
      <c r="EGF119" s="1332"/>
      <c r="EGG119" s="1332"/>
      <c r="EGH119" s="1332"/>
      <c r="EGI119" s="1332"/>
      <c r="EGJ119" s="1332"/>
      <c r="EGK119" s="1332"/>
      <c r="EGL119" s="1332"/>
      <c r="EGM119" s="1332"/>
      <c r="EGN119" s="1332"/>
      <c r="EGO119" s="1332"/>
      <c r="EGP119" s="1332"/>
      <c r="EGQ119" s="1332"/>
      <c r="EGR119" s="1332"/>
      <c r="EGS119" s="1332"/>
      <c r="EGT119" s="1332"/>
      <c r="EGU119" s="1332"/>
      <c r="EGV119" s="1332"/>
      <c r="EGW119" s="1332"/>
      <c r="EGX119" s="1332"/>
      <c r="EGY119" s="1332"/>
      <c r="EGZ119" s="1332"/>
      <c r="EHA119" s="1332"/>
      <c r="EHB119" s="1332"/>
      <c r="EHC119" s="1332"/>
      <c r="EHD119" s="1332"/>
      <c r="EHE119" s="1332"/>
      <c r="EHF119" s="1332"/>
      <c r="EHG119" s="1332"/>
      <c r="EHH119" s="1332"/>
      <c r="EHI119" s="1332"/>
      <c r="EHJ119" s="1332"/>
      <c r="EHK119" s="1332"/>
      <c r="EHL119" s="1332"/>
      <c r="EHM119" s="1332"/>
      <c r="EHN119" s="1332"/>
      <c r="EHO119" s="1332"/>
      <c r="EHP119" s="1332"/>
      <c r="EHQ119" s="1332"/>
      <c r="EHR119" s="1332"/>
      <c r="EHS119" s="1332"/>
      <c r="EHT119" s="1332"/>
      <c r="EHU119" s="1332"/>
      <c r="EHV119" s="1332"/>
      <c r="EHW119" s="1332"/>
      <c r="EHX119" s="1332"/>
      <c r="EHY119" s="1332"/>
      <c r="EHZ119" s="1332"/>
      <c r="EIA119" s="1332"/>
      <c r="EIB119" s="1332"/>
      <c r="EIC119" s="1332"/>
      <c r="EID119" s="1332"/>
      <c r="EIE119" s="1332"/>
      <c r="EIF119" s="1332"/>
      <c r="EIG119" s="1332"/>
      <c r="EIH119" s="1332"/>
      <c r="EII119" s="1332"/>
      <c r="EIJ119" s="1332"/>
      <c r="EIK119" s="1332"/>
      <c r="EIL119" s="1332"/>
      <c r="EIM119" s="1332"/>
      <c r="EIN119" s="1332"/>
      <c r="EIO119" s="1332"/>
      <c r="EIP119" s="1332"/>
      <c r="EIQ119" s="1332"/>
      <c r="EIR119" s="1332"/>
      <c r="EIS119" s="1332"/>
      <c r="EIT119" s="1332"/>
      <c r="EIU119" s="1332"/>
      <c r="EIV119" s="1332"/>
      <c r="EIW119" s="1332"/>
      <c r="EIX119" s="1332"/>
      <c r="EIY119" s="1332"/>
      <c r="EIZ119" s="1332"/>
      <c r="EJA119" s="1332"/>
      <c r="EJB119" s="1332"/>
      <c r="EJC119" s="1332"/>
      <c r="EJD119" s="1332"/>
      <c r="EJE119" s="1332"/>
      <c r="EJF119" s="1332"/>
      <c r="EJG119" s="1332"/>
      <c r="EJH119" s="1332"/>
      <c r="EJI119" s="1332"/>
      <c r="EJJ119" s="1332"/>
      <c r="EJK119" s="1332"/>
      <c r="EJL119" s="1332"/>
      <c r="EJM119" s="1332"/>
      <c r="EJN119" s="1332"/>
      <c r="EJO119" s="1332"/>
      <c r="EJP119" s="1332"/>
      <c r="EJQ119" s="1332"/>
      <c r="EJR119" s="1332"/>
      <c r="EJS119" s="1332"/>
      <c r="EJT119" s="1332"/>
      <c r="EJU119" s="1332"/>
      <c r="EJV119" s="1332"/>
      <c r="EJW119" s="1332"/>
      <c r="EJX119" s="1332"/>
      <c r="EJY119" s="1332"/>
      <c r="EJZ119" s="1332"/>
      <c r="EKA119" s="1332"/>
      <c r="EKB119" s="1332"/>
      <c r="EKC119" s="1332"/>
      <c r="EKD119" s="1332"/>
      <c r="EKE119" s="1332"/>
      <c r="EKF119" s="1332"/>
      <c r="EKG119" s="1332"/>
      <c r="EKH119" s="1332"/>
      <c r="EKI119" s="1332"/>
      <c r="EKJ119" s="1332"/>
      <c r="EKK119" s="1332"/>
      <c r="EKL119" s="1332"/>
      <c r="EKM119" s="1332"/>
      <c r="EKN119" s="1332"/>
      <c r="EKO119" s="1332"/>
      <c r="EKP119" s="1332"/>
      <c r="EKQ119" s="1332"/>
      <c r="EKR119" s="1332"/>
      <c r="EKS119" s="1332"/>
      <c r="EKT119" s="1332"/>
      <c r="EKU119" s="1332"/>
      <c r="EKV119" s="1332"/>
      <c r="EKW119" s="1332"/>
      <c r="EKX119" s="1332"/>
      <c r="EKY119" s="1332"/>
      <c r="EKZ119" s="1332"/>
      <c r="ELA119" s="1332"/>
      <c r="ELB119" s="1332"/>
      <c r="ELC119" s="1332"/>
      <c r="ELD119" s="1332"/>
      <c r="ELE119" s="1332"/>
      <c r="ELF119" s="1332"/>
      <c r="ELG119" s="1332"/>
      <c r="ELH119" s="1332"/>
      <c r="ELI119" s="1332"/>
      <c r="ELJ119" s="1332"/>
      <c r="ELK119" s="1332"/>
      <c r="ELL119" s="1332"/>
      <c r="ELM119" s="1332"/>
      <c r="ELN119" s="1332"/>
      <c r="ELO119" s="1332"/>
      <c r="ELP119" s="1332"/>
      <c r="ELQ119" s="1332"/>
      <c r="ELR119" s="1332"/>
      <c r="ELS119" s="1332"/>
      <c r="ELT119" s="1332"/>
      <c r="ELU119" s="1332"/>
      <c r="ELV119" s="1332"/>
      <c r="ELW119" s="1332"/>
      <c r="ELX119" s="1332"/>
      <c r="ELY119" s="1332"/>
      <c r="ELZ119" s="1332"/>
      <c r="EMA119" s="1332"/>
      <c r="EMB119" s="1332"/>
      <c r="EMC119" s="1332"/>
      <c r="EMD119" s="1332"/>
      <c r="EME119" s="1332"/>
      <c r="EMF119" s="1332"/>
      <c r="EMG119" s="1332"/>
      <c r="EMH119" s="1332"/>
      <c r="EMI119" s="1332"/>
      <c r="EMJ119" s="1332"/>
      <c r="EMK119" s="1332"/>
      <c r="EML119" s="1332"/>
      <c r="EMM119" s="1332"/>
      <c r="EMN119" s="1332"/>
      <c r="EMO119" s="1332"/>
      <c r="EMP119" s="1332"/>
      <c r="EMQ119" s="1332"/>
      <c r="EMR119" s="1332"/>
      <c r="EMS119" s="1332"/>
      <c r="EMT119" s="1332"/>
      <c r="EMU119" s="1332"/>
      <c r="EMV119" s="1332"/>
      <c r="EMW119" s="1332"/>
      <c r="EMX119" s="1332"/>
      <c r="EMY119" s="1332"/>
      <c r="EMZ119" s="1332"/>
      <c r="ENA119" s="1332"/>
      <c r="ENB119" s="1332"/>
      <c r="ENC119" s="1332"/>
      <c r="END119" s="1332"/>
      <c r="ENE119" s="1332"/>
      <c r="ENF119" s="1332"/>
      <c r="ENG119" s="1332"/>
      <c r="ENH119" s="1332"/>
      <c r="ENI119" s="1332"/>
      <c r="ENJ119" s="1332"/>
      <c r="ENK119" s="1332"/>
      <c r="ENL119" s="1332"/>
      <c r="ENM119" s="1332"/>
      <c r="ENN119" s="1332"/>
      <c r="ENO119" s="1332"/>
      <c r="ENP119" s="1332"/>
      <c r="ENQ119" s="1332"/>
      <c r="ENR119" s="1332"/>
      <c r="ENS119" s="1332"/>
      <c r="ENT119" s="1332"/>
      <c r="ENU119" s="1332"/>
      <c r="ENV119" s="1332"/>
      <c r="ENW119" s="1332"/>
      <c r="ENX119" s="1332"/>
      <c r="ENY119" s="1332"/>
      <c r="ENZ119" s="1332"/>
      <c r="EOA119" s="1332"/>
      <c r="EOB119" s="1332"/>
      <c r="EOC119" s="1332"/>
      <c r="EOD119" s="1332"/>
      <c r="EOE119" s="1332"/>
      <c r="EOF119" s="1332"/>
      <c r="EOG119" s="1332"/>
      <c r="EOH119" s="1332"/>
      <c r="EOI119" s="1332"/>
      <c r="EOJ119" s="1332"/>
      <c r="EOK119" s="1332"/>
      <c r="EOL119" s="1332"/>
      <c r="EOM119" s="1332"/>
      <c r="EON119" s="1332"/>
      <c r="EOO119" s="1332"/>
      <c r="EOP119" s="1332"/>
      <c r="EOQ119" s="1332"/>
      <c r="EOR119" s="1332"/>
      <c r="EOS119" s="1332"/>
      <c r="EOT119" s="1332"/>
      <c r="EOU119" s="1332"/>
      <c r="EOV119" s="1332"/>
      <c r="EOW119" s="1332"/>
      <c r="EOX119" s="1332"/>
      <c r="EOY119" s="1332"/>
      <c r="EOZ119" s="1332"/>
      <c r="EPA119" s="1332"/>
      <c r="EPB119" s="1332"/>
      <c r="EPC119" s="1332"/>
      <c r="EPD119" s="1332"/>
      <c r="EPE119" s="1332"/>
      <c r="EPF119" s="1332"/>
      <c r="EPG119" s="1332"/>
      <c r="EPH119" s="1332"/>
      <c r="EPI119" s="1332"/>
      <c r="EPJ119" s="1332"/>
      <c r="EPK119" s="1332"/>
      <c r="EPL119" s="1332"/>
      <c r="EPM119" s="1332"/>
      <c r="EPN119" s="1332"/>
      <c r="EPO119" s="1332"/>
      <c r="EPP119" s="1332"/>
      <c r="EPQ119" s="1332"/>
      <c r="EPR119" s="1332"/>
      <c r="EPS119" s="1332"/>
      <c r="EPT119" s="1332"/>
      <c r="EPU119" s="1332"/>
      <c r="EPV119" s="1332"/>
      <c r="EPW119" s="1332"/>
      <c r="EPX119" s="1332"/>
      <c r="EPY119" s="1332"/>
      <c r="EPZ119" s="1332"/>
      <c r="EQA119" s="1332"/>
      <c r="EQB119" s="1332"/>
      <c r="EQC119" s="1332"/>
      <c r="EQD119" s="1332"/>
      <c r="EQE119" s="1332"/>
      <c r="EQF119" s="1332"/>
      <c r="EQG119" s="1332"/>
      <c r="EQH119" s="1332"/>
      <c r="EQI119" s="1332"/>
      <c r="EQJ119" s="1332"/>
      <c r="EQK119" s="1332"/>
      <c r="EQL119" s="1332"/>
      <c r="EQM119" s="1332"/>
      <c r="EQN119" s="1332"/>
      <c r="EQO119" s="1332"/>
      <c r="EQP119" s="1332"/>
      <c r="EQQ119" s="1332"/>
      <c r="EQR119" s="1332"/>
      <c r="EQS119" s="1332"/>
      <c r="EQT119" s="1332"/>
      <c r="EQU119" s="1332"/>
      <c r="EQV119" s="1332"/>
      <c r="EQW119" s="1332"/>
      <c r="EQX119" s="1332"/>
      <c r="EQY119" s="1332"/>
      <c r="EQZ119" s="1332"/>
      <c r="ERA119" s="1332"/>
      <c r="ERB119" s="1332"/>
      <c r="ERC119" s="1332"/>
      <c r="ERD119" s="1332"/>
      <c r="ERE119" s="1332"/>
      <c r="ERF119" s="1332"/>
      <c r="ERG119" s="1332"/>
      <c r="ERH119" s="1332"/>
      <c r="ERI119" s="1332"/>
      <c r="ERJ119" s="1332"/>
      <c r="ERK119" s="1332"/>
      <c r="ERL119" s="1332"/>
      <c r="ERM119" s="1332"/>
      <c r="ERN119" s="1332"/>
      <c r="ERO119" s="1332"/>
      <c r="ERP119" s="1332"/>
      <c r="ERQ119" s="1332"/>
      <c r="ERR119" s="1332"/>
      <c r="ERS119" s="1332"/>
      <c r="ERT119" s="1332"/>
      <c r="ERU119" s="1332"/>
      <c r="ERV119" s="1332"/>
      <c r="ERW119" s="1332"/>
      <c r="ERX119" s="1332"/>
      <c r="ERY119" s="1332"/>
      <c r="ERZ119" s="1332"/>
      <c r="ESA119" s="1332"/>
      <c r="ESB119" s="1332"/>
      <c r="ESC119" s="1332"/>
      <c r="ESD119" s="1332"/>
      <c r="ESE119" s="1332"/>
      <c r="ESF119" s="1332"/>
      <c r="ESG119" s="1332"/>
      <c r="ESH119" s="1332"/>
      <c r="ESI119" s="1332"/>
      <c r="ESJ119" s="1332"/>
      <c r="ESK119" s="1332"/>
      <c r="ESL119" s="1332"/>
      <c r="ESM119" s="1332"/>
      <c r="ESN119" s="1332"/>
      <c r="ESO119" s="1332"/>
      <c r="ESP119" s="1332"/>
      <c r="ESQ119" s="1332"/>
      <c r="ESR119" s="1332"/>
      <c r="ESS119" s="1332"/>
      <c r="EST119" s="1332"/>
      <c r="ESU119" s="1332"/>
      <c r="ESV119" s="1332"/>
      <c r="ESW119" s="1332"/>
      <c r="ESX119" s="1332"/>
      <c r="ESY119" s="1332"/>
      <c r="ESZ119" s="1332"/>
      <c r="ETA119" s="1332"/>
      <c r="ETB119" s="1332"/>
      <c r="ETC119" s="1332"/>
      <c r="ETD119" s="1332"/>
      <c r="ETE119" s="1332"/>
      <c r="ETF119" s="1332"/>
      <c r="ETG119" s="1332"/>
      <c r="ETH119" s="1332"/>
      <c r="ETI119" s="1332"/>
      <c r="ETJ119" s="1332"/>
      <c r="ETK119" s="1332"/>
      <c r="ETL119" s="1332"/>
      <c r="ETM119" s="1332"/>
      <c r="ETN119" s="1332"/>
      <c r="ETO119" s="1332"/>
      <c r="ETP119" s="1332"/>
      <c r="ETQ119" s="1332"/>
      <c r="ETR119" s="1332"/>
      <c r="ETS119" s="1332"/>
      <c r="ETT119" s="1332"/>
      <c r="ETU119" s="1332"/>
      <c r="ETV119" s="1332"/>
      <c r="ETW119" s="1332"/>
      <c r="ETX119" s="1332"/>
      <c r="ETY119" s="1332"/>
      <c r="ETZ119" s="1332"/>
      <c r="EUA119" s="1332"/>
      <c r="EUB119" s="1332"/>
      <c r="EUC119" s="1332"/>
      <c r="EUD119" s="1332"/>
      <c r="EUE119" s="1332"/>
      <c r="EUF119" s="1332"/>
      <c r="EUG119" s="1332"/>
      <c r="EUH119" s="1332"/>
      <c r="EUI119" s="1332"/>
      <c r="EUJ119" s="1332"/>
      <c r="EUK119" s="1332"/>
      <c r="EUL119" s="1332"/>
      <c r="EUM119" s="1332"/>
      <c r="EUN119" s="1332"/>
      <c r="EUO119" s="1332"/>
      <c r="EUP119" s="1332"/>
      <c r="EUQ119" s="1332"/>
      <c r="EUR119" s="1332"/>
      <c r="EUS119" s="1332"/>
      <c r="EUT119" s="1332"/>
      <c r="EUU119" s="1332"/>
      <c r="EUV119" s="1332"/>
      <c r="EUW119" s="1332"/>
      <c r="EUX119" s="1332"/>
      <c r="EUY119" s="1332"/>
      <c r="EUZ119" s="1332"/>
      <c r="EVA119" s="1332"/>
      <c r="EVB119" s="1332"/>
      <c r="EVC119" s="1332"/>
      <c r="EVD119" s="1332"/>
      <c r="EVE119" s="1332"/>
      <c r="EVF119" s="1332"/>
      <c r="EVG119" s="1332"/>
      <c r="EVH119" s="1332"/>
      <c r="EVI119" s="1332"/>
      <c r="EVJ119" s="1332"/>
      <c r="EVK119" s="1332"/>
      <c r="EVL119" s="1332"/>
      <c r="EVM119" s="1332"/>
      <c r="EVN119" s="1332"/>
      <c r="EVO119" s="1332"/>
      <c r="EVP119" s="1332"/>
      <c r="EVQ119" s="1332"/>
      <c r="EVR119" s="1332"/>
      <c r="EVS119" s="1332"/>
      <c r="EVT119" s="1332"/>
      <c r="EVU119" s="1332"/>
      <c r="EVV119" s="1332"/>
      <c r="EVW119" s="1332"/>
      <c r="EVX119" s="1332"/>
      <c r="EVY119" s="1332"/>
      <c r="EVZ119" s="1332"/>
      <c r="EWA119" s="1332"/>
      <c r="EWB119" s="1332"/>
      <c r="EWC119" s="1332"/>
      <c r="EWD119" s="1332"/>
      <c r="EWE119" s="1332"/>
      <c r="EWF119" s="1332"/>
      <c r="EWG119" s="1332"/>
      <c r="EWH119" s="1332"/>
      <c r="EWI119" s="1332"/>
      <c r="EWJ119" s="1332"/>
      <c r="EWK119" s="1332"/>
      <c r="EWL119" s="1332"/>
      <c r="EWM119" s="1332"/>
      <c r="EWN119" s="1332"/>
      <c r="EWO119" s="1332"/>
      <c r="EWP119" s="1332"/>
      <c r="EWQ119" s="1332"/>
      <c r="EWR119" s="1332"/>
      <c r="EWS119" s="1332"/>
      <c r="EWT119" s="1332"/>
      <c r="EWU119" s="1332"/>
      <c r="EWV119" s="1332"/>
      <c r="EWW119" s="1332"/>
      <c r="EWX119" s="1332"/>
      <c r="EWY119" s="1332"/>
      <c r="EWZ119" s="1332"/>
      <c r="EXA119" s="1332"/>
      <c r="EXB119" s="1332"/>
      <c r="EXC119" s="1332"/>
      <c r="EXD119" s="1332"/>
      <c r="EXE119" s="1332"/>
      <c r="EXF119" s="1332"/>
      <c r="EXG119" s="1332"/>
      <c r="EXH119" s="1332"/>
      <c r="EXI119" s="1332"/>
      <c r="EXJ119" s="1332"/>
      <c r="EXK119" s="1332"/>
      <c r="EXL119" s="1332"/>
      <c r="EXM119" s="1332"/>
      <c r="EXN119" s="1332"/>
      <c r="EXO119" s="1332"/>
      <c r="EXP119" s="1332"/>
      <c r="EXQ119" s="1332"/>
      <c r="EXR119" s="1332"/>
      <c r="EXS119" s="1332"/>
      <c r="EXT119" s="1332"/>
      <c r="EXU119" s="1332"/>
      <c r="EXV119" s="1332"/>
      <c r="EXW119" s="1332"/>
      <c r="EXX119" s="1332"/>
      <c r="EXY119" s="1332"/>
      <c r="EXZ119" s="1332"/>
      <c r="EYA119" s="1332"/>
      <c r="EYB119" s="1332"/>
      <c r="EYC119" s="1332"/>
      <c r="EYD119" s="1332"/>
      <c r="EYE119" s="1332"/>
      <c r="EYF119" s="1332"/>
      <c r="EYG119" s="1332"/>
      <c r="EYH119" s="1332"/>
      <c r="EYI119" s="1332"/>
      <c r="EYJ119" s="1332"/>
      <c r="EYK119" s="1332"/>
      <c r="EYL119" s="1332"/>
      <c r="EYM119" s="1332"/>
      <c r="EYN119" s="1332"/>
      <c r="EYO119" s="1332"/>
      <c r="EYP119" s="1332"/>
      <c r="EYQ119" s="1332"/>
      <c r="EYR119" s="1332"/>
      <c r="EYS119" s="1332"/>
      <c r="EYT119" s="1332"/>
      <c r="EYU119" s="1332"/>
      <c r="EYV119" s="1332"/>
      <c r="EYW119" s="1332"/>
      <c r="EYX119" s="1332"/>
      <c r="EYY119" s="1332"/>
      <c r="EYZ119" s="1332"/>
      <c r="EZA119" s="1332"/>
      <c r="EZB119" s="1332"/>
      <c r="EZC119" s="1332"/>
      <c r="EZD119" s="1332"/>
      <c r="EZE119" s="1332"/>
      <c r="EZF119" s="1332"/>
      <c r="EZG119" s="1332"/>
      <c r="EZH119" s="1332"/>
      <c r="EZI119" s="1332"/>
      <c r="EZJ119" s="1332"/>
      <c r="EZK119" s="1332"/>
      <c r="EZL119" s="1332"/>
      <c r="EZM119" s="1332"/>
      <c r="EZN119" s="1332"/>
      <c r="EZO119" s="1332"/>
      <c r="EZP119" s="1332"/>
      <c r="EZQ119" s="1332"/>
      <c r="EZR119" s="1332"/>
      <c r="EZS119" s="1332"/>
      <c r="EZT119" s="1332"/>
      <c r="EZU119" s="1332"/>
      <c r="EZV119" s="1332"/>
      <c r="EZW119" s="1332"/>
      <c r="EZX119" s="1332"/>
      <c r="EZY119" s="1332"/>
      <c r="EZZ119" s="1332"/>
      <c r="FAA119" s="1332"/>
      <c r="FAB119" s="1332"/>
      <c r="FAC119" s="1332"/>
      <c r="FAD119" s="1332"/>
      <c r="FAE119" s="1332"/>
      <c r="FAF119" s="1332"/>
      <c r="FAG119" s="1332"/>
      <c r="FAH119" s="1332"/>
      <c r="FAI119" s="1332"/>
      <c r="FAJ119" s="1332"/>
      <c r="FAK119" s="1332"/>
      <c r="FAL119" s="1332"/>
      <c r="FAM119" s="1332"/>
      <c r="FAN119" s="1332"/>
      <c r="FAO119" s="1332"/>
      <c r="FAP119" s="1332"/>
      <c r="FAQ119" s="1332"/>
      <c r="FAR119" s="1332"/>
      <c r="FAS119" s="1332"/>
      <c r="FAT119" s="1332"/>
      <c r="FAU119" s="1332"/>
      <c r="FAV119" s="1332"/>
      <c r="FAW119" s="1332"/>
      <c r="FAX119" s="1332"/>
      <c r="FAY119" s="1332"/>
      <c r="FAZ119" s="1332"/>
      <c r="FBA119" s="1332"/>
      <c r="FBB119" s="1332"/>
      <c r="FBC119" s="1332"/>
      <c r="FBD119" s="1332"/>
      <c r="FBE119" s="1332"/>
      <c r="FBF119" s="1332"/>
      <c r="FBG119" s="1332"/>
      <c r="FBH119" s="1332"/>
      <c r="FBI119" s="1332"/>
      <c r="FBJ119" s="1332"/>
      <c r="FBK119" s="1332"/>
      <c r="FBL119" s="1332"/>
      <c r="FBM119" s="1332"/>
      <c r="FBN119" s="1332"/>
      <c r="FBO119" s="1332"/>
      <c r="FBP119" s="1332"/>
      <c r="FBQ119" s="1332"/>
      <c r="FBR119" s="1332"/>
      <c r="FBS119" s="1332"/>
      <c r="FBT119" s="1332"/>
      <c r="FBU119" s="1332"/>
      <c r="FBV119" s="1332"/>
      <c r="FBW119" s="1332"/>
      <c r="FBX119" s="1332"/>
      <c r="FBY119" s="1332"/>
      <c r="FBZ119" s="1332"/>
      <c r="FCA119" s="1332"/>
      <c r="FCB119" s="1332"/>
      <c r="FCC119" s="1332"/>
      <c r="FCD119" s="1332"/>
      <c r="FCE119" s="1332"/>
      <c r="FCF119" s="1332"/>
      <c r="FCG119" s="1332"/>
      <c r="FCH119" s="1332"/>
      <c r="FCI119" s="1332"/>
      <c r="FCJ119" s="1332"/>
      <c r="FCK119" s="1332"/>
      <c r="FCL119" s="1332"/>
      <c r="FCM119" s="1332"/>
      <c r="FCN119" s="1332"/>
      <c r="FCO119" s="1332"/>
      <c r="FCP119" s="1332"/>
      <c r="FCQ119" s="1332"/>
      <c r="FCR119" s="1332"/>
      <c r="FCS119" s="1332"/>
      <c r="FCT119" s="1332"/>
      <c r="FCU119" s="1332"/>
      <c r="FCV119" s="1332"/>
      <c r="FCW119" s="1332"/>
      <c r="FCX119" s="1332"/>
      <c r="FCY119" s="1332"/>
      <c r="FCZ119" s="1332"/>
      <c r="FDA119" s="1332"/>
      <c r="FDB119" s="1332"/>
      <c r="FDC119" s="1332"/>
      <c r="FDD119" s="1332"/>
      <c r="FDE119" s="1332"/>
      <c r="FDF119" s="1332"/>
      <c r="FDG119" s="1332"/>
      <c r="FDH119" s="1332"/>
      <c r="FDI119" s="1332"/>
      <c r="FDJ119" s="1332"/>
      <c r="FDK119" s="1332"/>
      <c r="FDL119" s="1332"/>
      <c r="FDM119" s="1332"/>
      <c r="FDN119" s="1332"/>
      <c r="FDO119" s="1332"/>
      <c r="FDP119" s="1332"/>
      <c r="FDQ119" s="1332"/>
      <c r="FDR119" s="1332"/>
      <c r="FDS119" s="1332"/>
      <c r="FDT119" s="1332"/>
      <c r="FDU119" s="1332"/>
      <c r="FDV119" s="1332"/>
      <c r="FDW119" s="1332"/>
      <c r="FDX119" s="1332"/>
      <c r="FDY119" s="1332"/>
      <c r="FDZ119" s="1332"/>
      <c r="FEA119" s="1332"/>
      <c r="FEB119" s="1332"/>
      <c r="FEC119" s="1332"/>
      <c r="FED119" s="1332"/>
      <c r="FEE119" s="1332"/>
      <c r="FEF119" s="1332"/>
      <c r="FEG119" s="1332"/>
      <c r="FEH119" s="1332"/>
      <c r="FEI119" s="1332"/>
      <c r="FEJ119" s="1332"/>
      <c r="FEK119" s="1332"/>
      <c r="FEL119" s="1332"/>
      <c r="FEM119" s="1332"/>
      <c r="FEN119" s="1332"/>
      <c r="FEO119" s="1332"/>
      <c r="FEP119" s="1332"/>
      <c r="FEQ119" s="1332"/>
      <c r="FER119" s="1332"/>
      <c r="FES119" s="1332"/>
      <c r="FET119" s="1332"/>
      <c r="FEU119" s="1332"/>
      <c r="FEV119" s="1332"/>
      <c r="FEW119" s="1332"/>
      <c r="FEX119" s="1332"/>
      <c r="FEY119" s="1332"/>
      <c r="FEZ119" s="1332"/>
      <c r="FFA119" s="1332"/>
      <c r="FFB119" s="1332"/>
      <c r="FFC119" s="1332"/>
      <c r="FFD119" s="1332"/>
      <c r="FFE119" s="1332"/>
      <c r="FFF119" s="1332"/>
      <c r="FFG119" s="1332"/>
      <c r="FFH119" s="1332"/>
      <c r="FFI119" s="1332"/>
      <c r="FFJ119" s="1332"/>
      <c r="FFK119" s="1332"/>
      <c r="FFL119" s="1332"/>
      <c r="FFM119" s="1332"/>
      <c r="FFN119" s="1332"/>
      <c r="FFO119" s="1332"/>
      <c r="FFP119" s="1332"/>
      <c r="FFQ119" s="1332"/>
      <c r="FFR119" s="1332"/>
      <c r="FFS119" s="1332"/>
      <c r="FFT119" s="1332"/>
      <c r="FFU119" s="1332"/>
      <c r="FFV119" s="1332"/>
      <c r="FFW119" s="1332"/>
      <c r="FFX119" s="1332"/>
      <c r="FFY119" s="1332"/>
      <c r="FFZ119" s="1332"/>
      <c r="FGA119" s="1332"/>
      <c r="FGB119" s="1332"/>
      <c r="FGC119" s="1332"/>
      <c r="FGD119" s="1332"/>
      <c r="FGE119" s="1332"/>
      <c r="FGF119" s="1332"/>
      <c r="FGG119" s="1332"/>
      <c r="FGH119" s="1332"/>
      <c r="FGI119" s="1332"/>
      <c r="FGJ119" s="1332"/>
      <c r="FGK119" s="1332"/>
      <c r="FGL119" s="1332"/>
      <c r="FGM119" s="1332"/>
      <c r="FGN119" s="1332"/>
      <c r="FGO119" s="1332"/>
      <c r="FGP119" s="1332"/>
      <c r="FGQ119" s="1332"/>
      <c r="FGR119" s="1332"/>
      <c r="FGS119" s="1332"/>
      <c r="FGT119" s="1332"/>
      <c r="FGU119" s="1332"/>
      <c r="FGV119" s="1332"/>
      <c r="FGW119" s="1332"/>
      <c r="FGX119" s="1332"/>
      <c r="FGY119" s="1332"/>
      <c r="FGZ119" s="1332"/>
      <c r="FHA119" s="1332"/>
      <c r="FHB119" s="1332"/>
      <c r="FHC119" s="1332"/>
      <c r="FHD119" s="1332"/>
      <c r="FHE119" s="1332"/>
      <c r="FHF119" s="1332"/>
      <c r="FHG119" s="1332"/>
      <c r="FHH119" s="1332"/>
      <c r="FHI119" s="1332"/>
      <c r="FHJ119" s="1332"/>
      <c r="FHK119" s="1332"/>
      <c r="FHL119" s="1332"/>
      <c r="FHM119" s="1332"/>
      <c r="FHN119" s="1332"/>
      <c r="FHO119" s="1332"/>
      <c r="FHP119" s="1332"/>
      <c r="FHQ119" s="1332"/>
      <c r="FHR119" s="1332"/>
      <c r="FHS119" s="1332"/>
      <c r="FHT119" s="1332"/>
      <c r="FHU119" s="1332"/>
      <c r="FHV119" s="1332"/>
      <c r="FHW119" s="1332"/>
      <c r="FHX119" s="1332"/>
      <c r="FHY119" s="1332"/>
      <c r="FHZ119" s="1332"/>
      <c r="FIA119" s="1332"/>
      <c r="FIB119" s="1332"/>
      <c r="FIC119" s="1332"/>
      <c r="FID119" s="1332"/>
      <c r="FIE119" s="1332"/>
      <c r="FIF119" s="1332"/>
      <c r="FIG119" s="1332"/>
      <c r="FIH119" s="1332"/>
      <c r="FII119" s="1332"/>
      <c r="FIJ119" s="1332"/>
      <c r="FIK119" s="1332"/>
      <c r="FIL119" s="1332"/>
      <c r="FIM119" s="1332"/>
      <c r="FIN119" s="1332"/>
      <c r="FIO119" s="1332"/>
      <c r="FIP119" s="1332"/>
      <c r="FIQ119" s="1332"/>
      <c r="FIR119" s="1332"/>
      <c r="FIS119" s="1332"/>
      <c r="FIT119" s="1332"/>
      <c r="FIU119" s="1332"/>
      <c r="FIV119" s="1332"/>
      <c r="FIW119" s="1332"/>
      <c r="FIX119" s="1332"/>
      <c r="FIY119" s="1332"/>
      <c r="FIZ119" s="1332"/>
      <c r="FJA119" s="1332"/>
      <c r="FJB119" s="1332"/>
      <c r="FJC119" s="1332"/>
      <c r="FJD119" s="1332"/>
      <c r="FJE119" s="1332"/>
      <c r="FJF119" s="1332"/>
      <c r="FJG119" s="1332"/>
      <c r="FJH119" s="1332"/>
      <c r="FJI119" s="1332"/>
      <c r="FJJ119" s="1332"/>
      <c r="FJK119" s="1332"/>
      <c r="FJL119" s="1332"/>
      <c r="FJM119" s="1332"/>
      <c r="FJN119" s="1332"/>
      <c r="FJO119" s="1332"/>
      <c r="FJP119" s="1332"/>
      <c r="FJQ119" s="1332"/>
      <c r="FJR119" s="1332"/>
      <c r="FJS119" s="1332"/>
      <c r="FJT119" s="1332"/>
      <c r="FJU119" s="1332"/>
      <c r="FJV119" s="1332"/>
      <c r="FJW119" s="1332"/>
      <c r="FJX119" s="1332"/>
      <c r="FJY119" s="1332"/>
      <c r="FJZ119" s="1332"/>
      <c r="FKA119" s="1332"/>
      <c r="FKB119" s="1332"/>
      <c r="FKC119" s="1332"/>
      <c r="FKD119" s="1332"/>
      <c r="FKE119" s="1332"/>
      <c r="FKF119" s="1332"/>
      <c r="FKG119" s="1332"/>
      <c r="FKH119" s="1332"/>
      <c r="FKI119" s="1332"/>
      <c r="FKJ119" s="1332"/>
      <c r="FKK119" s="1332"/>
      <c r="FKL119" s="1332"/>
      <c r="FKM119" s="1332"/>
      <c r="FKN119" s="1332"/>
      <c r="FKO119" s="1332"/>
      <c r="FKP119" s="1332"/>
      <c r="FKQ119" s="1332"/>
      <c r="FKR119" s="1332"/>
      <c r="FKS119" s="1332"/>
      <c r="FKT119" s="1332"/>
      <c r="FKU119" s="1332"/>
      <c r="FKV119" s="1332"/>
      <c r="FKW119" s="1332"/>
      <c r="FKX119" s="1332"/>
      <c r="FKY119" s="1332"/>
      <c r="FKZ119" s="1332"/>
      <c r="FLA119" s="1332"/>
      <c r="FLB119" s="1332"/>
      <c r="FLC119" s="1332"/>
      <c r="FLD119" s="1332"/>
      <c r="FLE119" s="1332"/>
      <c r="FLF119" s="1332"/>
      <c r="FLG119" s="1332"/>
      <c r="FLH119" s="1332"/>
      <c r="FLI119" s="1332"/>
      <c r="FLJ119" s="1332"/>
      <c r="FLK119" s="1332"/>
      <c r="FLL119" s="1332"/>
      <c r="FLM119" s="1332"/>
      <c r="FLN119" s="1332"/>
      <c r="FLO119" s="1332"/>
      <c r="FLP119" s="1332"/>
      <c r="FLQ119" s="1332"/>
      <c r="FLR119" s="1332"/>
      <c r="FLS119" s="1332"/>
      <c r="FLT119" s="1332"/>
      <c r="FLU119" s="1332"/>
      <c r="FLV119" s="1332"/>
      <c r="FLW119" s="1332"/>
      <c r="FLX119" s="1332"/>
      <c r="FLY119" s="1332"/>
      <c r="FLZ119" s="1332"/>
      <c r="FMA119" s="1332"/>
      <c r="FMB119" s="1332"/>
      <c r="FMC119" s="1332"/>
      <c r="FMD119" s="1332"/>
      <c r="FME119" s="1332"/>
      <c r="FMF119" s="1332"/>
      <c r="FMG119" s="1332"/>
      <c r="FMH119" s="1332"/>
      <c r="FMI119" s="1332"/>
      <c r="FMJ119" s="1332"/>
      <c r="FMK119" s="1332"/>
      <c r="FML119" s="1332"/>
      <c r="FMM119" s="1332"/>
      <c r="FMN119" s="1332"/>
      <c r="FMO119" s="1332"/>
      <c r="FMP119" s="1332"/>
      <c r="FMQ119" s="1332"/>
      <c r="FMR119" s="1332"/>
      <c r="FMS119" s="1332"/>
      <c r="FMT119" s="1332"/>
      <c r="FMU119" s="1332"/>
      <c r="FMV119" s="1332"/>
      <c r="FMW119" s="1332"/>
      <c r="FMX119" s="1332"/>
      <c r="FMY119" s="1332"/>
      <c r="FMZ119" s="1332"/>
      <c r="FNA119" s="1332"/>
      <c r="FNB119" s="1332"/>
      <c r="FNC119" s="1332"/>
      <c r="FND119" s="1332"/>
      <c r="FNE119" s="1332"/>
      <c r="FNF119" s="1332"/>
    </row>
    <row r="120" spans="1:4426" s="1301" customFormat="1" ht="15">
      <c r="B120" s="1406"/>
      <c r="C120" s="1409" t="s">
        <v>280</v>
      </c>
      <c r="D120" s="1401"/>
      <c r="E120" s="1416"/>
      <c r="F120" s="1401"/>
      <c r="G120" s="1401"/>
      <c r="H120" s="1401"/>
      <c r="I120" s="1401"/>
      <c r="J120" s="1402"/>
      <c r="K120" s="1403"/>
      <c r="L120" s="1332"/>
      <c r="M120" s="1332"/>
      <c r="N120" s="1332"/>
      <c r="O120" s="1332"/>
      <c r="P120" s="1332"/>
      <c r="Q120" s="1332"/>
      <c r="R120" s="1332"/>
      <c r="S120" s="1332"/>
      <c r="T120" s="1332"/>
      <c r="U120" s="1332"/>
      <c r="V120" s="1332"/>
      <c r="W120" s="1332"/>
      <c r="X120" s="1332"/>
      <c r="Y120" s="1332"/>
      <c r="Z120" s="1332"/>
      <c r="AA120" s="1332"/>
      <c r="AB120" s="1332"/>
      <c r="AC120" s="1332"/>
      <c r="AD120" s="1332"/>
      <c r="AE120" s="1332"/>
      <c r="AF120" s="1332"/>
      <c r="AG120" s="1332"/>
      <c r="AH120" s="1332"/>
      <c r="AI120" s="1332"/>
      <c r="AJ120" s="1332"/>
      <c r="AK120" s="1332"/>
      <c r="AL120" s="1332"/>
      <c r="AM120" s="1332"/>
      <c r="AN120" s="1332"/>
      <c r="AO120" s="1332"/>
      <c r="AP120" s="1332"/>
      <c r="AQ120" s="1332"/>
      <c r="AR120" s="1332"/>
      <c r="AS120" s="1332"/>
      <c r="AT120" s="1332"/>
      <c r="AU120" s="1332"/>
      <c r="AV120" s="1332"/>
      <c r="AW120" s="1332"/>
      <c r="AX120" s="1332"/>
      <c r="AY120" s="1332"/>
      <c r="AZ120" s="1332"/>
      <c r="BA120" s="1332"/>
      <c r="BB120" s="1332"/>
      <c r="BC120" s="1332"/>
      <c r="BD120" s="1332"/>
      <c r="BE120" s="1332"/>
      <c r="BF120" s="1332"/>
      <c r="BG120" s="1332"/>
      <c r="BH120" s="1332"/>
      <c r="BI120" s="1332"/>
      <c r="BJ120" s="1332"/>
      <c r="BK120" s="1332"/>
      <c r="BL120" s="1332"/>
      <c r="BM120" s="1332"/>
      <c r="BN120" s="1332"/>
      <c r="BO120" s="1332"/>
      <c r="BP120" s="1332"/>
      <c r="BQ120" s="1332"/>
      <c r="BR120" s="1332"/>
      <c r="BS120" s="1332"/>
      <c r="BT120" s="1332"/>
      <c r="BU120" s="1332"/>
      <c r="BV120" s="1332"/>
      <c r="BW120" s="1332"/>
      <c r="BX120" s="1332"/>
      <c r="BY120" s="1332"/>
      <c r="BZ120" s="1332"/>
      <c r="CA120" s="1332"/>
      <c r="CB120" s="1332"/>
      <c r="CC120" s="1332"/>
      <c r="CD120" s="1332"/>
      <c r="CE120" s="1332"/>
      <c r="CF120" s="1332"/>
      <c r="CG120" s="1332"/>
      <c r="CH120" s="1332"/>
      <c r="CI120" s="1332"/>
      <c r="CJ120" s="1332"/>
      <c r="CK120" s="1332"/>
      <c r="CL120" s="1332"/>
      <c r="CM120" s="1332"/>
      <c r="CN120" s="1332"/>
      <c r="CO120" s="1332"/>
      <c r="CP120" s="1332"/>
      <c r="CQ120" s="1332"/>
      <c r="CR120" s="1332"/>
      <c r="CS120" s="1332"/>
      <c r="CT120" s="1332"/>
      <c r="CU120" s="1332"/>
      <c r="CV120" s="1332"/>
      <c r="CW120" s="1332"/>
      <c r="CX120" s="1332"/>
      <c r="CY120" s="1332"/>
      <c r="CZ120" s="1332"/>
      <c r="DA120" s="1332"/>
      <c r="DB120" s="1332"/>
      <c r="DC120" s="1332"/>
      <c r="DD120" s="1332"/>
      <c r="DE120" s="1332"/>
      <c r="DF120" s="1332"/>
      <c r="DG120" s="1332"/>
      <c r="DH120" s="1332"/>
      <c r="DI120" s="1332"/>
      <c r="DJ120" s="1332"/>
      <c r="DK120" s="1332"/>
      <c r="DL120" s="1332"/>
      <c r="DM120" s="1332"/>
      <c r="DN120" s="1332"/>
      <c r="DO120" s="1332"/>
      <c r="DP120" s="1332"/>
      <c r="DQ120" s="1332"/>
      <c r="DR120" s="1332"/>
      <c r="DS120" s="1332"/>
      <c r="DT120" s="1332"/>
      <c r="DU120" s="1332"/>
      <c r="DV120" s="1332"/>
      <c r="DW120" s="1332"/>
      <c r="DX120" s="1332"/>
      <c r="DY120" s="1332"/>
      <c r="DZ120" s="1332"/>
      <c r="EA120" s="1332"/>
      <c r="EB120" s="1332"/>
      <c r="EC120" s="1332"/>
      <c r="ED120" s="1332"/>
      <c r="EE120" s="1332"/>
      <c r="EF120" s="1332"/>
      <c r="EG120" s="1332"/>
      <c r="EH120" s="1332"/>
      <c r="EI120" s="1332"/>
      <c r="EJ120" s="1332"/>
      <c r="EK120" s="1332"/>
      <c r="EL120" s="1332"/>
      <c r="EM120" s="1332"/>
      <c r="EN120" s="1332"/>
      <c r="EO120" s="1332"/>
      <c r="EP120" s="1332"/>
      <c r="EQ120" s="1332"/>
      <c r="ER120" s="1332"/>
      <c r="ES120" s="1332"/>
      <c r="ET120" s="1332"/>
      <c r="EU120" s="1332"/>
      <c r="EV120" s="1332"/>
      <c r="EW120" s="1332"/>
      <c r="EX120" s="1332"/>
      <c r="EY120" s="1332"/>
      <c r="EZ120" s="1332"/>
      <c r="FA120" s="1332"/>
      <c r="FB120" s="1332"/>
      <c r="FC120" s="1332"/>
      <c r="FD120" s="1332"/>
      <c r="FE120" s="1332"/>
      <c r="FF120" s="1332"/>
      <c r="FG120" s="1332"/>
      <c r="FH120" s="1332"/>
      <c r="FI120" s="1332"/>
      <c r="FJ120" s="1332"/>
      <c r="FK120" s="1332"/>
      <c r="FL120" s="1332"/>
      <c r="FM120" s="1332"/>
      <c r="FN120" s="1332"/>
      <c r="FO120" s="1332"/>
      <c r="FP120" s="1332"/>
      <c r="FQ120" s="1332"/>
      <c r="FR120" s="1332"/>
      <c r="FS120" s="1332"/>
      <c r="FT120" s="1332"/>
      <c r="FU120" s="1332"/>
      <c r="FV120" s="1332"/>
      <c r="FW120" s="1332"/>
      <c r="FX120" s="1332"/>
      <c r="FY120" s="1332"/>
      <c r="FZ120" s="1332"/>
      <c r="GA120" s="1332"/>
      <c r="GB120" s="1332"/>
      <c r="GC120" s="1332"/>
      <c r="GD120" s="1332"/>
      <c r="GE120" s="1332"/>
      <c r="GF120" s="1332"/>
      <c r="GG120" s="1332"/>
      <c r="GH120" s="1332"/>
      <c r="GI120" s="1332"/>
      <c r="GJ120" s="1332"/>
      <c r="GK120" s="1332"/>
      <c r="GL120" s="1332"/>
      <c r="GM120" s="1332"/>
      <c r="GN120" s="1332"/>
      <c r="GO120" s="1332"/>
      <c r="GP120" s="1332"/>
      <c r="GQ120" s="1332"/>
      <c r="GR120" s="1332"/>
      <c r="GS120" s="1332"/>
      <c r="GT120" s="1332"/>
      <c r="GU120" s="1332"/>
      <c r="GV120" s="1332"/>
      <c r="GW120" s="1332"/>
      <c r="GX120" s="1332"/>
      <c r="GY120" s="1332"/>
      <c r="GZ120" s="1332"/>
      <c r="HA120" s="1332"/>
      <c r="HB120" s="1332"/>
      <c r="HC120" s="1332"/>
      <c r="HD120" s="1332"/>
      <c r="HE120" s="1332"/>
      <c r="HF120" s="1332"/>
      <c r="HG120" s="1332"/>
      <c r="HH120" s="1332"/>
      <c r="HI120" s="1332"/>
      <c r="HJ120" s="1332"/>
      <c r="HK120" s="1332"/>
      <c r="HL120" s="1332"/>
      <c r="HM120" s="1332"/>
      <c r="HN120" s="1332"/>
      <c r="HO120" s="1332"/>
      <c r="HP120" s="1332"/>
      <c r="HQ120" s="1332"/>
      <c r="HR120" s="1332"/>
      <c r="HS120" s="1332"/>
      <c r="HT120" s="1332"/>
      <c r="HU120" s="1332"/>
      <c r="HV120" s="1332"/>
      <c r="HW120" s="1332"/>
      <c r="HX120" s="1332"/>
      <c r="HY120" s="1332"/>
      <c r="HZ120" s="1332"/>
      <c r="IA120" s="1332"/>
      <c r="IB120" s="1332"/>
      <c r="IC120" s="1332"/>
      <c r="ID120" s="1332"/>
      <c r="IE120" s="1332"/>
      <c r="IF120" s="1332"/>
      <c r="IG120" s="1332"/>
      <c r="IH120" s="1332"/>
      <c r="II120" s="1332"/>
      <c r="IJ120" s="1332"/>
      <c r="IK120" s="1332"/>
      <c r="IL120" s="1332"/>
      <c r="IM120" s="1332"/>
      <c r="IN120" s="1332"/>
      <c r="IO120" s="1332"/>
      <c r="IP120" s="1332"/>
      <c r="IQ120" s="1332"/>
      <c r="IR120" s="1332"/>
      <c r="IS120" s="1332"/>
      <c r="IT120" s="1332"/>
      <c r="IU120" s="1332"/>
      <c r="IV120" s="1332"/>
      <c r="IW120" s="1332"/>
      <c r="IX120" s="1332"/>
      <c r="IY120" s="1332"/>
      <c r="IZ120" s="1332"/>
      <c r="JA120" s="1332"/>
      <c r="JB120" s="1332"/>
      <c r="JC120" s="1332"/>
      <c r="JD120" s="1332"/>
      <c r="JE120" s="1332"/>
      <c r="JF120" s="1332"/>
      <c r="JG120" s="1332"/>
      <c r="JH120" s="1332"/>
      <c r="JI120" s="1332"/>
      <c r="JJ120" s="1332"/>
      <c r="JK120" s="1332"/>
      <c r="JL120" s="1332"/>
      <c r="JM120" s="1332"/>
      <c r="JN120" s="1332"/>
      <c r="JO120" s="1332"/>
      <c r="JP120" s="1332"/>
      <c r="JQ120" s="1332"/>
      <c r="JR120" s="1332"/>
      <c r="JS120" s="1332"/>
      <c r="JT120" s="1332"/>
      <c r="JU120" s="1332"/>
      <c r="JV120" s="1332"/>
      <c r="JW120" s="1332"/>
      <c r="JX120" s="1332"/>
      <c r="JY120" s="1332"/>
      <c r="JZ120" s="1332"/>
      <c r="KA120" s="1332"/>
      <c r="KB120" s="1332"/>
      <c r="KC120" s="1332"/>
      <c r="KD120" s="1332"/>
      <c r="KE120" s="1332"/>
      <c r="KF120" s="1332"/>
      <c r="KG120" s="1332"/>
      <c r="KH120" s="1332"/>
      <c r="KI120" s="1332"/>
      <c r="KJ120" s="1332"/>
      <c r="KK120" s="1332"/>
      <c r="KL120" s="1332"/>
      <c r="KM120" s="1332"/>
      <c r="KN120" s="1332"/>
      <c r="KO120" s="1332"/>
      <c r="KP120" s="1332"/>
      <c r="KQ120" s="1332"/>
      <c r="KR120" s="1332"/>
      <c r="KS120" s="1332"/>
      <c r="KT120" s="1332"/>
      <c r="KU120" s="1332"/>
      <c r="KV120" s="1332"/>
      <c r="KW120" s="1332"/>
      <c r="KX120" s="1332"/>
      <c r="KY120" s="1332"/>
      <c r="KZ120" s="1332"/>
      <c r="LA120" s="1332"/>
      <c r="LB120" s="1332"/>
      <c r="LC120" s="1332"/>
      <c r="LD120" s="1332"/>
      <c r="LE120" s="1332"/>
      <c r="LF120" s="1332"/>
      <c r="LG120" s="1332"/>
      <c r="LH120" s="1332"/>
      <c r="LI120" s="1332"/>
      <c r="LJ120" s="1332"/>
      <c r="LK120" s="1332"/>
      <c r="LL120" s="1332"/>
      <c r="LM120" s="1332"/>
      <c r="LN120" s="1332"/>
      <c r="LO120" s="1332"/>
      <c r="LP120" s="1332"/>
      <c r="LQ120" s="1332"/>
      <c r="LR120" s="1332"/>
      <c r="LS120" s="1332"/>
      <c r="LT120" s="1332"/>
      <c r="LU120" s="1332"/>
      <c r="LV120" s="1332"/>
      <c r="LW120" s="1332"/>
      <c r="LX120" s="1332"/>
      <c r="LY120" s="1332"/>
      <c r="LZ120" s="1332"/>
      <c r="MA120" s="1332"/>
      <c r="MB120" s="1332"/>
      <c r="MC120" s="1332"/>
      <c r="MD120" s="1332"/>
      <c r="ME120" s="1332"/>
      <c r="MF120" s="1332"/>
      <c r="MG120" s="1332"/>
      <c r="MH120" s="1332"/>
      <c r="MI120" s="1332"/>
      <c r="MJ120" s="1332"/>
      <c r="MK120" s="1332"/>
      <c r="ML120" s="1332"/>
      <c r="MM120" s="1332"/>
      <c r="MN120" s="1332"/>
      <c r="MO120" s="1332"/>
      <c r="MP120" s="1332"/>
      <c r="MQ120" s="1332"/>
      <c r="MR120" s="1332"/>
      <c r="MS120" s="1332"/>
      <c r="MT120" s="1332"/>
      <c r="MU120" s="1332"/>
      <c r="MV120" s="1332"/>
      <c r="MW120" s="1332"/>
      <c r="MX120" s="1332"/>
      <c r="MY120" s="1332"/>
      <c r="MZ120" s="1332"/>
      <c r="NA120" s="1332"/>
      <c r="NB120" s="1332"/>
      <c r="NC120" s="1332"/>
      <c r="ND120" s="1332"/>
      <c r="NE120" s="1332"/>
      <c r="NF120" s="1332"/>
      <c r="NG120" s="1332"/>
      <c r="NH120" s="1332"/>
      <c r="NI120" s="1332"/>
      <c r="NJ120" s="1332"/>
      <c r="NK120" s="1332"/>
      <c r="NL120" s="1332"/>
      <c r="NM120" s="1332"/>
      <c r="NN120" s="1332"/>
      <c r="NO120" s="1332"/>
      <c r="NP120" s="1332"/>
      <c r="NQ120" s="1332"/>
      <c r="NR120" s="1332"/>
      <c r="NS120" s="1332"/>
      <c r="NT120" s="1332"/>
      <c r="NU120" s="1332"/>
      <c r="NV120" s="1332"/>
      <c r="NW120" s="1332"/>
      <c r="NX120" s="1332"/>
      <c r="NY120" s="1332"/>
      <c r="NZ120" s="1332"/>
      <c r="OA120" s="1332"/>
      <c r="OB120" s="1332"/>
      <c r="OC120" s="1332"/>
      <c r="OD120" s="1332"/>
      <c r="OE120" s="1332"/>
      <c r="OF120" s="1332"/>
      <c r="OG120" s="1332"/>
      <c r="OH120" s="1332"/>
      <c r="OI120" s="1332"/>
      <c r="OJ120" s="1332"/>
      <c r="OK120" s="1332"/>
      <c r="OL120" s="1332"/>
      <c r="OM120" s="1332"/>
      <c r="ON120" s="1332"/>
      <c r="OO120" s="1332"/>
      <c r="OP120" s="1332"/>
      <c r="OQ120" s="1332"/>
      <c r="OR120" s="1332"/>
      <c r="OS120" s="1332"/>
      <c r="OT120" s="1332"/>
      <c r="OU120" s="1332"/>
      <c r="OV120" s="1332"/>
      <c r="OW120" s="1332"/>
      <c r="OX120" s="1332"/>
      <c r="OY120" s="1332"/>
      <c r="OZ120" s="1332"/>
      <c r="PA120" s="1332"/>
      <c r="PB120" s="1332"/>
      <c r="PC120" s="1332"/>
      <c r="PD120" s="1332"/>
      <c r="PE120" s="1332"/>
      <c r="PF120" s="1332"/>
      <c r="PG120" s="1332"/>
      <c r="PH120" s="1332"/>
      <c r="PI120" s="1332"/>
      <c r="PJ120" s="1332"/>
      <c r="PK120" s="1332"/>
      <c r="PL120" s="1332"/>
      <c r="PM120" s="1332"/>
      <c r="PN120" s="1332"/>
      <c r="PO120" s="1332"/>
      <c r="PP120" s="1332"/>
      <c r="PQ120" s="1332"/>
      <c r="PR120" s="1332"/>
      <c r="PS120" s="1332"/>
      <c r="PT120" s="1332"/>
      <c r="PU120" s="1332"/>
      <c r="PV120" s="1332"/>
      <c r="PW120" s="1332"/>
      <c r="PX120" s="1332"/>
      <c r="PY120" s="1332"/>
      <c r="PZ120" s="1332"/>
      <c r="QA120" s="1332"/>
      <c r="QB120" s="1332"/>
      <c r="QC120" s="1332"/>
      <c r="QD120" s="1332"/>
      <c r="QE120" s="1332"/>
      <c r="QF120" s="1332"/>
      <c r="QG120" s="1332"/>
      <c r="QH120" s="1332"/>
      <c r="QI120" s="1332"/>
      <c r="QJ120" s="1332"/>
      <c r="QK120" s="1332"/>
      <c r="QL120" s="1332"/>
      <c r="QM120" s="1332"/>
      <c r="QN120" s="1332"/>
      <c r="QO120" s="1332"/>
      <c r="QP120" s="1332"/>
      <c r="QQ120" s="1332"/>
      <c r="QR120" s="1332"/>
      <c r="QS120" s="1332"/>
      <c r="QT120" s="1332"/>
      <c r="QU120" s="1332"/>
      <c r="QV120" s="1332"/>
      <c r="QW120" s="1332"/>
      <c r="QX120" s="1332"/>
      <c r="QY120" s="1332"/>
      <c r="QZ120" s="1332"/>
      <c r="RA120" s="1332"/>
      <c r="RB120" s="1332"/>
      <c r="RC120" s="1332"/>
      <c r="RD120" s="1332"/>
      <c r="RE120" s="1332"/>
      <c r="RF120" s="1332"/>
      <c r="RG120" s="1332"/>
      <c r="RH120" s="1332"/>
      <c r="RI120" s="1332"/>
      <c r="RJ120" s="1332"/>
      <c r="RK120" s="1332"/>
      <c r="RL120" s="1332"/>
      <c r="RM120" s="1332"/>
      <c r="RN120" s="1332"/>
      <c r="RO120" s="1332"/>
      <c r="RP120" s="1332"/>
      <c r="RQ120" s="1332"/>
      <c r="RR120" s="1332"/>
      <c r="RS120" s="1332"/>
      <c r="RT120" s="1332"/>
      <c r="RU120" s="1332"/>
      <c r="RV120" s="1332"/>
      <c r="RW120" s="1332"/>
      <c r="RX120" s="1332"/>
      <c r="RY120" s="1332"/>
      <c r="RZ120" s="1332"/>
      <c r="SA120" s="1332"/>
      <c r="SB120" s="1332"/>
      <c r="SC120" s="1332"/>
      <c r="SD120" s="1332"/>
      <c r="SE120" s="1332"/>
      <c r="SF120" s="1332"/>
      <c r="SG120" s="1332"/>
      <c r="SH120" s="1332"/>
      <c r="SI120" s="1332"/>
      <c r="SJ120" s="1332"/>
      <c r="SK120" s="1332"/>
      <c r="SL120" s="1332"/>
      <c r="SM120" s="1332"/>
      <c r="SN120" s="1332"/>
      <c r="SO120" s="1332"/>
      <c r="SP120" s="1332"/>
      <c r="SQ120" s="1332"/>
      <c r="SR120" s="1332"/>
      <c r="SS120" s="1332"/>
      <c r="ST120" s="1332"/>
      <c r="SU120" s="1332"/>
      <c r="SV120" s="1332"/>
      <c r="SW120" s="1332"/>
      <c r="SX120" s="1332"/>
      <c r="SY120" s="1332"/>
      <c r="SZ120" s="1332"/>
      <c r="TA120" s="1332"/>
      <c r="TB120" s="1332"/>
      <c r="TC120" s="1332"/>
      <c r="TD120" s="1332"/>
      <c r="TE120" s="1332"/>
      <c r="TF120" s="1332"/>
      <c r="TG120" s="1332"/>
      <c r="TH120" s="1332"/>
      <c r="TI120" s="1332"/>
      <c r="TJ120" s="1332"/>
      <c r="TK120" s="1332"/>
      <c r="TL120" s="1332"/>
      <c r="TM120" s="1332"/>
      <c r="TN120" s="1332"/>
      <c r="TO120" s="1332"/>
      <c r="TP120" s="1332"/>
      <c r="TQ120" s="1332"/>
      <c r="TR120" s="1332"/>
      <c r="TS120" s="1332"/>
      <c r="TT120" s="1332"/>
      <c r="TU120" s="1332"/>
      <c r="TV120" s="1332"/>
      <c r="TW120" s="1332"/>
      <c r="TX120" s="1332"/>
      <c r="TY120" s="1332"/>
      <c r="TZ120" s="1332"/>
      <c r="UA120" s="1332"/>
      <c r="UB120" s="1332"/>
      <c r="UC120" s="1332"/>
      <c r="UD120" s="1332"/>
      <c r="UE120" s="1332"/>
      <c r="UF120" s="1332"/>
      <c r="UG120" s="1332"/>
      <c r="UH120" s="1332"/>
      <c r="UI120" s="1332"/>
      <c r="UJ120" s="1332"/>
      <c r="UK120" s="1332"/>
      <c r="UL120" s="1332"/>
      <c r="UM120" s="1332"/>
      <c r="UN120" s="1332"/>
      <c r="UO120" s="1332"/>
      <c r="UP120" s="1332"/>
      <c r="UQ120" s="1332"/>
      <c r="UR120" s="1332"/>
      <c r="US120" s="1332"/>
      <c r="UT120" s="1332"/>
      <c r="UU120" s="1332"/>
      <c r="UV120" s="1332"/>
      <c r="UW120" s="1332"/>
      <c r="UX120" s="1332"/>
      <c r="UY120" s="1332"/>
      <c r="UZ120" s="1332"/>
      <c r="VA120" s="1332"/>
      <c r="VB120" s="1332"/>
      <c r="VC120" s="1332"/>
      <c r="VD120" s="1332"/>
      <c r="VE120" s="1332"/>
      <c r="VF120" s="1332"/>
      <c r="VG120" s="1332"/>
      <c r="VH120" s="1332"/>
      <c r="VI120" s="1332"/>
      <c r="VJ120" s="1332"/>
      <c r="VK120" s="1332"/>
      <c r="VL120" s="1332"/>
      <c r="VM120" s="1332"/>
      <c r="VN120" s="1332"/>
      <c r="VO120" s="1332"/>
      <c r="VP120" s="1332"/>
      <c r="VQ120" s="1332"/>
      <c r="VR120" s="1332"/>
      <c r="VS120" s="1332"/>
      <c r="VT120" s="1332"/>
      <c r="VU120" s="1332"/>
      <c r="VV120" s="1332"/>
      <c r="VW120" s="1332"/>
      <c r="VX120" s="1332"/>
      <c r="VY120" s="1332"/>
      <c r="VZ120" s="1332"/>
      <c r="WA120" s="1332"/>
      <c r="WB120" s="1332"/>
      <c r="WC120" s="1332"/>
      <c r="WD120" s="1332"/>
      <c r="WE120" s="1332"/>
      <c r="WF120" s="1332"/>
      <c r="WG120" s="1332"/>
      <c r="WH120" s="1332"/>
      <c r="WI120" s="1332"/>
      <c r="WJ120" s="1332"/>
      <c r="WK120" s="1332"/>
      <c r="WL120" s="1332"/>
      <c r="WM120" s="1332"/>
      <c r="WN120" s="1332"/>
      <c r="WO120" s="1332"/>
      <c r="WP120" s="1332"/>
      <c r="WQ120" s="1332"/>
      <c r="WR120" s="1332"/>
      <c r="WS120" s="1332"/>
      <c r="WT120" s="1332"/>
      <c r="WU120" s="1332"/>
      <c r="WV120" s="1332"/>
      <c r="WW120" s="1332"/>
      <c r="WX120" s="1332"/>
      <c r="WY120" s="1332"/>
      <c r="WZ120" s="1332"/>
      <c r="XA120" s="1332"/>
      <c r="XB120" s="1332"/>
      <c r="XC120" s="1332"/>
      <c r="XD120" s="1332"/>
      <c r="XE120" s="1332"/>
      <c r="XF120" s="1332"/>
      <c r="XG120" s="1332"/>
      <c r="XH120" s="1332"/>
      <c r="XI120" s="1332"/>
      <c r="XJ120" s="1332"/>
      <c r="XK120" s="1332"/>
      <c r="XL120" s="1332"/>
      <c r="XM120" s="1332"/>
      <c r="XN120" s="1332"/>
      <c r="XO120" s="1332"/>
      <c r="XP120" s="1332"/>
      <c r="XQ120" s="1332"/>
      <c r="XR120" s="1332"/>
      <c r="XS120" s="1332"/>
      <c r="XT120" s="1332"/>
      <c r="XU120" s="1332"/>
      <c r="XV120" s="1332"/>
      <c r="XW120" s="1332"/>
      <c r="XX120" s="1332"/>
      <c r="XY120" s="1332"/>
      <c r="XZ120" s="1332"/>
      <c r="YA120" s="1332"/>
      <c r="YB120" s="1332"/>
      <c r="YC120" s="1332"/>
      <c r="YD120" s="1332"/>
      <c r="YE120" s="1332"/>
      <c r="YF120" s="1332"/>
      <c r="YG120" s="1332"/>
      <c r="YH120" s="1332"/>
      <c r="YI120" s="1332"/>
      <c r="YJ120" s="1332"/>
      <c r="YK120" s="1332"/>
      <c r="YL120" s="1332"/>
      <c r="YM120" s="1332"/>
      <c r="YN120" s="1332"/>
      <c r="YO120" s="1332"/>
      <c r="YP120" s="1332"/>
      <c r="YQ120" s="1332"/>
      <c r="YR120" s="1332"/>
      <c r="YS120" s="1332"/>
      <c r="YT120" s="1332"/>
      <c r="YU120" s="1332"/>
      <c r="YV120" s="1332"/>
      <c r="YW120" s="1332"/>
      <c r="YX120" s="1332"/>
      <c r="YY120" s="1332"/>
      <c r="YZ120" s="1332"/>
      <c r="ZA120" s="1332"/>
      <c r="ZB120" s="1332"/>
      <c r="ZC120" s="1332"/>
      <c r="ZD120" s="1332"/>
      <c r="ZE120" s="1332"/>
      <c r="ZF120" s="1332"/>
      <c r="ZG120" s="1332"/>
      <c r="ZH120" s="1332"/>
      <c r="ZI120" s="1332"/>
      <c r="ZJ120" s="1332"/>
      <c r="ZK120" s="1332"/>
      <c r="ZL120" s="1332"/>
      <c r="ZM120" s="1332"/>
      <c r="ZN120" s="1332"/>
      <c r="ZO120" s="1332"/>
      <c r="ZP120" s="1332"/>
      <c r="ZQ120" s="1332"/>
      <c r="ZR120" s="1332"/>
      <c r="ZS120" s="1332"/>
      <c r="ZT120" s="1332"/>
      <c r="ZU120" s="1332"/>
      <c r="ZV120" s="1332"/>
      <c r="ZW120" s="1332"/>
      <c r="ZX120" s="1332"/>
      <c r="ZY120" s="1332"/>
      <c r="ZZ120" s="1332"/>
      <c r="AAA120" s="1332"/>
      <c r="AAB120" s="1332"/>
      <c r="AAC120" s="1332"/>
      <c r="AAD120" s="1332"/>
      <c r="AAE120" s="1332"/>
      <c r="AAF120" s="1332"/>
      <c r="AAG120" s="1332"/>
      <c r="AAH120" s="1332"/>
      <c r="AAI120" s="1332"/>
      <c r="AAJ120" s="1332"/>
      <c r="AAK120" s="1332"/>
      <c r="AAL120" s="1332"/>
      <c r="AAM120" s="1332"/>
      <c r="AAN120" s="1332"/>
      <c r="AAO120" s="1332"/>
      <c r="AAP120" s="1332"/>
      <c r="AAQ120" s="1332"/>
      <c r="AAR120" s="1332"/>
      <c r="AAS120" s="1332"/>
      <c r="AAT120" s="1332"/>
      <c r="AAU120" s="1332"/>
      <c r="AAV120" s="1332"/>
      <c r="AAW120" s="1332"/>
      <c r="AAX120" s="1332"/>
      <c r="AAY120" s="1332"/>
      <c r="AAZ120" s="1332"/>
      <c r="ABA120" s="1332"/>
      <c r="ABB120" s="1332"/>
      <c r="ABC120" s="1332"/>
      <c r="ABD120" s="1332"/>
      <c r="ABE120" s="1332"/>
      <c r="ABF120" s="1332"/>
      <c r="ABG120" s="1332"/>
      <c r="ABH120" s="1332"/>
      <c r="ABI120" s="1332"/>
      <c r="ABJ120" s="1332"/>
      <c r="ABK120" s="1332"/>
      <c r="ABL120" s="1332"/>
      <c r="ABM120" s="1332"/>
      <c r="ABN120" s="1332"/>
      <c r="ABO120" s="1332"/>
      <c r="ABP120" s="1332"/>
      <c r="ABQ120" s="1332"/>
      <c r="ABR120" s="1332"/>
      <c r="ABS120" s="1332"/>
      <c r="ABT120" s="1332"/>
      <c r="ABU120" s="1332"/>
      <c r="ABV120" s="1332"/>
      <c r="ABW120" s="1332"/>
      <c r="ABX120" s="1332"/>
      <c r="ABY120" s="1332"/>
      <c r="ABZ120" s="1332"/>
      <c r="ACA120" s="1332"/>
      <c r="ACB120" s="1332"/>
      <c r="ACC120" s="1332"/>
      <c r="ACD120" s="1332"/>
      <c r="ACE120" s="1332"/>
      <c r="ACF120" s="1332"/>
      <c r="ACG120" s="1332"/>
      <c r="ACH120" s="1332"/>
      <c r="ACI120" s="1332"/>
      <c r="ACJ120" s="1332"/>
      <c r="ACK120" s="1332"/>
      <c r="ACL120" s="1332"/>
      <c r="ACM120" s="1332"/>
      <c r="ACN120" s="1332"/>
      <c r="ACO120" s="1332"/>
      <c r="ACP120" s="1332"/>
      <c r="ACQ120" s="1332"/>
      <c r="ACR120" s="1332"/>
      <c r="ACS120" s="1332"/>
      <c r="ACT120" s="1332"/>
      <c r="ACU120" s="1332"/>
      <c r="ACV120" s="1332"/>
      <c r="ACW120" s="1332"/>
      <c r="ACX120" s="1332"/>
      <c r="ACY120" s="1332"/>
      <c r="ACZ120" s="1332"/>
      <c r="ADA120" s="1332"/>
      <c r="ADB120" s="1332"/>
      <c r="ADC120" s="1332"/>
      <c r="ADD120" s="1332"/>
      <c r="ADE120" s="1332"/>
      <c r="ADF120" s="1332"/>
      <c r="ADG120" s="1332"/>
      <c r="ADH120" s="1332"/>
      <c r="ADI120" s="1332"/>
      <c r="ADJ120" s="1332"/>
      <c r="ADK120" s="1332"/>
      <c r="ADL120" s="1332"/>
      <c r="ADM120" s="1332"/>
      <c r="ADN120" s="1332"/>
      <c r="ADO120" s="1332"/>
      <c r="ADP120" s="1332"/>
      <c r="ADQ120" s="1332"/>
      <c r="ADR120" s="1332"/>
      <c r="ADS120" s="1332"/>
      <c r="ADT120" s="1332"/>
      <c r="ADU120" s="1332"/>
      <c r="ADV120" s="1332"/>
      <c r="ADW120" s="1332"/>
      <c r="ADX120" s="1332"/>
      <c r="ADY120" s="1332"/>
      <c r="ADZ120" s="1332"/>
      <c r="AEA120" s="1332"/>
      <c r="AEB120" s="1332"/>
      <c r="AEC120" s="1332"/>
      <c r="AED120" s="1332"/>
      <c r="AEE120" s="1332"/>
      <c r="AEF120" s="1332"/>
      <c r="AEG120" s="1332"/>
      <c r="AEH120" s="1332"/>
      <c r="AEI120" s="1332"/>
      <c r="AEJ120" s="1332"/>
      <c r="AEK120" s="1332"/>
      <c r="AEL120" s="1332"/>
      <c r="AEM120" s="1332"/>
      <c r="AEN120" s="1332"/>
      <c r="AEO120" s="1332"/>
      <c r="AEP120" s="1332"/>
      <c r="AEQ120" s="1332"/>
      <c r="AER120" s="1332"/>
      <c r="AES120" s="1332"/>
      <c r="AET120" s="1332"/>
      <c r="AEU120" s="1332"/>
      <c r="AEV120" s="1332"/>
      <c r="AEW120" s="1332"/>
      <c r="AEX120" s="1332"/>
      <c r="AEY120" s="1332"/>
      <c r="AEZ120" s="1332"/>
      <c r="AFA120" s="1332"/>
      <c r="AFB120" s="1332"/>
      <c r="AFC120" s="1332"/>
      <c r="AFD120" s="1332"/>
      <c r="AFE120" s="1332"/>
      <c r="AFF120" s="1332"/>
      <c r="AFG120" s="1332"/>
      <c r="AFH120" s="1332"/>
      <c r="AFI120" s="1332"/>
      <c r="AFJ120" s="1332"/>
      <c r="AFK120" s="1332"/>
      <c r="AFL120" s="1332"/>
      <c r="AFM120" s="1332"/>
      <c r="AFN120" s="1332"/>
      <c r="AFO120" s="1332"/>
      <c r="AFP120" s="1332"/>
      <c r="AFQ120" s="1332"/>
      <c r="AFR120" s="1332"/>
      <c r="AFS120" s="1332"/>
      <c r="AFT120" s="1332"/>
      <c r="AFU120" s="1332"/>
      <c r="AFV120" s="1332"/>
      <c r="AFW120" s="1332"/>
      <c r="AFX120" s="1332"/>
      <c r="AFY120" s="1332"/>
      <c r="AFZ120" s="1332"/>
      <c r="AGA120" s="1332"/>
      <c r="AGB120" s="1332"/>
      <c r="AGC120" s="1332"/>
      <c r="AGD120" s="1332"/>
      <c r="AGE120" s="1332"/>
      <c r="AGF120" s="1332"/>
      <c r="AGG120" s="1332"/>
      <c r="AGH120" s="1332"/>
      <c r="AGI120" s="1332"/>
      <c r="AGJ120" s="1332"/>
      <c r="AGK120" s="1332"/>
      <c r="AGL120" s="1332"/>
      <c r="AGM120" s="1332"/>
      <c r="AGN120" s="1332"/>
      <c r="AGO120" s="1332"/>
      <c r="AGP120" s="1332"/>
      <c r="AGQ120" s="1332"/>
      <c r="AGR120" s="1332"/>
      <c r="AGS120" s="1332"/>
      <c r="AGT120" s="1332"/>
      <c r="AGU120" s="1332"/>
      <c r="AGV120" s="1332"/>
      <c r="AGW120" s="1332"/>
      <c r="AGX120" s="1332"/>
      <c r="AGY120" s="1332"/>
      <c r="AGZ120" s="1332"/>
      <c r="AHA120" s="1332"/>
      <c r="AHB120" s="1332"/>
      <c r="AHC120" s="1332"/>
      <c r="AHD120" s="1332"/>
      <c r="AHE120" s="1332"/>
      <c r="AHF120" s="1332"/>
      <c r="AHG120" s="1332"/>
      <c r="AHH120" s="1332"/>
      <c r="AHI120" s="1332"/>
      <c r="AHJ120" s="1332"/>
      <c r="AHK120" s="1332"/>
      <c r="AHL120" s="1332"/>
      <c r="AHM120" s="1332"/>
      <c r="AHN120" s="1332"/>
      <c r="AHO120" s="1332"/>
      <c r="AHP120" s="1332"/>
      <c r="AHQ120" s="1332"/>
      <c r="AHR120" s="1332"/>
      <c r="AHS120" s="1332"/>
      <c r="AHT120" s="1332"/>
      <c r="AHU120" s="1332"/>
      <c r="AHV120" s="1332"/>
      <c r="AHW120" s="1332"/>
      <c r="AHX120" s="1332"/>
      <c r="AHY120" s="1332"/>
      <c r="AHZ120" s="1332"/>
      <c r="AIA120" s="1332"/>
      <c r="AIB120" s="1332"/>
      <c r="AIC120" s="1332"/>
      <c r="AID120" s="1332"/>
      <c r="AIE120" s="1332"/>
      <c r="AIF120" s="1332"/>
      <c r="AIG120" s="1332"/>
      <c r="AIH120" s="1332"/>
      <c r="AII120" s="1332"/>
      <c r="AIJ120" s="1332"/>
      <c r="AIK120" s="1332"/>
      <c r="AIL120" s="1332"/>
      <c r="AIM120" s="1332"/>
      <c r="AIN120" s="1332"/>
      <c r="AIO120" s="1332"/>
      <c r="AIP120" s="1332"/>
      <c r="AIQ120" s="1332"/>
      <c r="AIR120" s="1332"/>
      <c r="AIS120" s="1332"/>
      <c r="AIT120" s="1332"/>
      <c r="AIU120" s="1332"/>
      <c r="AIV120" s="1332"/>
      <c r="AIW120" s="1332"/>
      <c r="AIX120" s="1332"/>
      <c r="AIY120" s="1332"/>
      <c r="AIZ120" s="1332"/>
      <c r="AJA120" s="1332"/>
      <c r="AJB120" s="1332"/>
      <c r="AJC120" s="1332"/>
      <c r="AJD120" s="1332"/>
      <c r="AJE120" s="1332"/>
      <c r="AJF120" s="1332"/>
      <c r="AJG120" s="1332"/>
      <c r="AJH120" s="1332"/>
      <c r="AJI120" s="1332"/>
      <c r="AJJ120" s="1332"/>
      <c r="AJK120" s="1332"/>
      <c r="AJL120" s="1332"/>
      <c r="AJM120" s="1332"/>
      <c r="AJN120" s="1332"/>
      <c r="AJO120" s="1332"/>
      <c r="AJP120" s="1332"/>
      <c r="AJQ120" s="1332"/>
      <c r="AJR120" s="1332"/>
      <c r="AJS120" s="1332"/>
      <c r="AJT120" s="1332"/>
      <c r="AJU120" s="1332"/>
      <c r="AJV120" s="1332"/>
      <c r="AJW120" s="1332"/>
      <c r="AJX120" s="1332"/>
      <c r="AJY120" s="1332"/>
      <c r="AJZ120" s="1332"/>
      <c r="AKA120" s="1332"/>
      <c r="AKB120" s="1332"/>
      <c r="AKC120" s="1332"/>
      <c r="AKD120" s="1332"/>
      <c r="AKE120" s="1332"/>
      <c r="AKF120" s="1332"/>
      <c r="AKG120" s="1332"/>
      <c r="AKH120" s="1332"/>
      <c r="AKI120" s="1332"/>
      <c r="AKJ120" s="1332"/>
      <c r="AKK120" s="1332"/>
      <c r="AKL120" s="1332"/>
      <c r="AKM120" s="1332"/>
      <c r="AKN120" s="1332"/>
      <c r="AKO120" s="1332"/>
      <c r="AKP120" s="1332"/>
      <c r="AKQ120" s="1332"/>
      <c r="AKR120" s="1332"/>
      <c r="AKS120" s="1332"/>
      <c r="AKT120" s="1332"/>
      <c r="AKU120" s="1332"/>
      <c r="AKV120" s="1332"/>
      <c r="AKW120" s="1332"/>
      <c r="AKX120" s="1332"/>
      <c r="AKY120" s="1332"/>
      <c r="AKZ120" s="1332"/>
      <c r="ALA120" s="1332"/>
      <c r="ALB120" s="1332"/>
      <c r="ALC120" s="1332"/>
      <c r="ALD120" s="1332"/>
      <c r="ALE120" s="1332"/>
      <c r="ALF120" s="1332"/>
      <c r="ALG120" s="1332"/>
      <c r="ALH120" s="1332"/>
      <c r="ALI120" s="1332"/>
      <c r="ALJ120" s="1332"/>
      <c r="ALK120" s="1332"/>
      <c r="ALL120" s="1332"/>
      <c r="ALM120" s="1332"/>
      <c r="ALN120" s="1332"/>
      <c r="ALO120" s="1332"/>
      <c r="ALP120" s="1332"/>
      <c r="ALQ120" s="1332"/>
      <c r="ALR120" s="1332"/>
      <c r="ALS120" s="1332"/>
      <c r="ALT120" s="1332"/>
      <c r="ALU120" s="1332"/>
      <c r="ALV120" s="1332"/>
      <c r="ALW120" s="1332"/>
      <c r="ALX120" s="1332"/>
      <c r="ALY120" s="1332"/>
      <c r="ALZ120" s="1332"/>
      <c r="AMA120" s="1332"/>
      <c r="AMB120" s="1332"/>
      <c r="AMC120" s="1332"/>
      <c r="AMD120" s="1332"/>
      <c r="AME120" s="1332"/>
      <c r="AMF120" s="1332"/>
      <c r="AMG120" s="1332"/>
      <c r="AMH120" s="1332"/>
      <c r="AMI120" s="1332"/>
      <c r="AMJ120" s="1332"/>
      <c r="AMK120" s="1332"/>
      <c r="AML120" s="1332"/>
      <c r="AMM120" s="1332"/>
      <c r="AMN120" s="1332"/>
      <c r="AMO120" s="1332"/>
      <c r="AMP120" s="1332"/>
      <c r="AMQ120" s="1332"/>
      <c r="AMR120" s="1332"/>
      <c r="AMS120" s="1332"/>
      <c r="AMT120" s="1332"/>
      <c r="AMU120" s="1332"/>
      <c r="AMV120" s="1332"/>
      <c r="AMW120" s="1332"/>
      <c r="AMX120" s="1332"/>
      <c r="AMY120" s="1332"/>
      <c r="AMZ120" s="1332"/>
      <c r="ANA120" s="1332"/>
      <c r="ANB120" s="1332"/>
      <c r="ANC120" s="1332"/>
      <c r="AND120" s="1332"/>
      <c r="ANE120" s="1332"/>
      <c r="ANF120" s="1332"/>
      <c r="ANG120" s="1332"/>
      <c r="ANH120" s="1332"/>
      <c r="ANI120" s="1332"/>
      <c r="ANJ120" s="1332"/>
      <c r="ANK120" s="1332"/>
      <c r="ANL120" s="1332"/>
      <c r="ANM120" s="1332"/>
      <c r="ANN120" s="1332"/>
      <c r="ANO120" s="1332"/>
      <c r="ANP120" s="1332"/>
      <c r="ANQ120" s="1332"/>
      <c r="ANR120" s="1332"/>
      <c r="ANS120" s="1332"/>
      <c r="ANT120" s="1332"/>
      <c r="ANU120" s="1332"/>
      <c r="ANV120" s="1332"/>
      <c r="ANW120" s="1332"/>
      <c r="ANX120" s="1332"/>
      <c r="ANY120" s="1332"/>
      <c r="ANZ120" s="1332"/>
      <c r="AOA120" s="1332"/>
      <c r="AOB120" s="1332"/>
      <c r="AOC120" s="1332"/>
      <c r="AOD120" s="1332"/>
      <c r="AOE120" s="1332"/>
      <c r="AOF120" s="1332"/>
      <c r="AOG120" s="1332"/>
      <c r="AOH120" s="1332"/>
      <c r="AOI120" s="1332"/>
      <c r="AOJ120" s="1332"/>
      <c r="AOK120" s="1332"/>
      <c r="AOL120" s="1332"/>
      <c r="AOM120" s="1332"/>
      <c r="AON120" s="1332"/>
      <c r="AOO120" s="1332"/>
      <c r="AOP120" s="1332"/>
      <c r="AOQ120" s="1332"/>
      <c r="AOR120" s="1332"/>
      <c r="AOS120" s="1332"/>
      <c r="AOT120" s="1332"/>
      <c r="AOU120" s="1332"/>
      <c r="AOV120" s="1332"/>
      <c r="AOW120" s="1332"/>
      <c r="AOX120" s="1332"/>
      <c r="AOY120" s="1332"/>
      <c r="AOZ120" s="1332"/>
      <c r="APA120" s="1332"/>
      <c r="APB120" s="1332"/>
      <c r="APC120" s="1332"/>
      <c r="APD120" s="1332"/>
      <c r="APE120" s="1332"/>
      <c r="APF120" s="1332"/>
      <c r="APG120" s="1332"/>
      <c r="APH120" s="1332"/>
      <c r="API120" s="1332"/>
      <c r="APJ120" s="1332"/>
      <c r="APK120" s="1332"/>
      <c r="APL120" s="1332"/>
      <c r="APM120" s="1332"/>
      <c r="APN120" s="1332"/>
      <c r="APO120" s="1332"/>
      <c r="APP120" s="1332"/>
      <c r="APQ120" s="1332"/>
      <c r="APR120" s="1332"/>
      <c r="APS120" s="1332"/>
      <c r="APT120" s="1332"/>
      <c r="APU120" s="1332"/>
      <c r="APV120" s="1332"/>
      <c r="APW120" s="1332"/>
      <c r="APX120" s="1332"/>
      <c r="APY120" s="1332"/>
      <c r="APZ120" s="1332"/>
      <c r="AQA120" s="1332"/>
      <c r="AQB120" s="1332"/>
      <c r="AQC120" s="1332"/>
      <c r="AQD120" s="1332"/>
      <c r="AQE120" s="1332"/>
      <c r="AQF120" s="1332"/>
      <c r="AQG120" s="1332"/>
      <c r="AQH120" s="1332"/>
      <c r="AQI120" s="1332"/>
      <c r="AQJ120" s="1332"/>
      <c r="AQK120" s="1332"/>
      <c r="AQL120" s="1332"/>
      <c r="AQM120" s="1332"/>
      <c r="AQN120" s="1332"/>
      <c r="AQO120" s="1332"/>
      <c r="AQP120" s="1332"/>
      <c r="AQQ120" s="1332"/>
      <c r="AQR120" s="1332"/>
      <c r="AQS120" s="1332"/>
      <c r="AQT120" s="1332"/>
      <c r="AQU120" s="1332"/>
      <c r="AQV120" s="1332"/>
      <c r="AQW120" s="1332"/>
      <c r="AQX120" s="1332"/>
      <c r="AQY120" s="1332"/>
      <c r="AQZ120" s="1332"/>
      <c r="ARA120" s="1332"/>
      <c r="ARB120" s="1332"/>
      <c r="ARC120" s="1332"/>
      <c r="ARD120" s="1332"/>
      <c r="ARE120" s="1332"/>
      <c r="ARF120" s="1332"/>
      <c r="ARG120" s="1332"/>
      <c r="ARH120" s="1332"/>
      <c r="ARI120" s="1332"/>
      <c r="ARJ120" s="1332"/>
      <c r="ARK120" s="1332"/>
      <c r="ARL120" s="1332"/>
      <c r="ARM120" s="1332"/>
      <c r="ARN120" s="1332"/>
      <c r="ARO120" s="1332"/>
      <c r="ARP120" s="1332"/>
      <c r="ARQ120" s="1332"/>
      <c r="ARR120" s="1332"/>
      <c r="ARS120" s="1332"/>
      <c r="ART120" s="1332"/>
      <c r="ARU120" s="1332"/>
      <c r="ARV120" s="1332"/>
      <c r="ARW120" s="1332"/>
      <c r="ARX120" s="1332"/>
      <c r="ARY120" s="1332"/>
      <c r="ARZ120" s="1332"/>
      <c r="ASA120" s="1332"/>
      <c r="ASB120" s="1332"/>
      <c r="ASC120" s="1332"/>
      <c r="ASD120" s="1332"/>
      <c r="ASE120" s="1332"/>
      <c r="ASF120" s="1332"/>
      <c r="ASG120" s="1332"/>
      <c r="ASH120" s="1332"/>
      <c r="ASI120" s="1332"/>
      <c r="ASJ120" s="1332"/>
      <c r="ASK120" s="1332"/>
      <c r="ASL120" s="1332"/>
      <c r="ASM120" s="1332"/>
      <c r="ASN120" s="1332"/>
      <c r="ASO120" s="1332"/>
      <c r="ASP120" s="1332"/>
      <c r="ASQ120" s="1332"/>
      <c r="ASR120" s="1332"/>
      <c r="ASS120" s="1332"/>
      <c r="AST120" s="1332"/>
      <c r="ASU120" s="1332"/>
      <c r="ASV120" s="1332"/>
      <c r="ASW120" s="1332"/>
      <c r="ASX120" s="1332"/>
      <c r="ASY120" s="1332"/>
      <c r="ASZ120" s="1332"/>
      <c r="ATA120" s="1332"/>
      <c r="ATB120" s="1332"/>
      <c r="ATC120" s="1332"/>
      <c r="ATD120" s="1332"/>
      <c r="ATE120" s="1332"/>
      <c r="ATF120" s="1332"/>
      <c r="ATG120" s="1332"/>
      <c r="ATH120" s="1332"/>
      <c r="ATI120" s="1332"/>
      <c r="ATJ120" s="1332"/>
      <c r="ATK120" s="1332"/>
      <c r="ATL120" s="1332"/>
      <c r="ATM120" s="1332"/>
      <c r="ATN120" s="1332"/>
      <c r="ATO120" s="1332"/>
      <c r="ATP120" s="1332"/>
      <c r="ATQ120" s="1332"/>
      <c r="ATR120" s="1332"/>
      <c r="ATS120" s="1332"/>
      <c r="ATT120" s="1332"/>
      <c r="ATU120" s="1332"/>
      <c r="ATV120" s="1332"/>
      <c r="ATW120" s="1332"/>
      <c r="ATX120" s="1332"/>
      <c r="ATY120" s="1332"/>
      <c r="ATZ120" s="1332"/>
      <c r="AUA120" s="1332"/>
      <c r="AUB120" s="1332"/>
      <c r="AUC120" s="1332"/>
      <c r="AUD120" s="1332"/>
      <c r="AUE120" s="1332"/>
      <c r="AUF120" s="1332"/>
      <c r="AUG120" s="1332"/>
      <c r="AUH120" s="1332"/>
      <c r="AUI120" s="1332"/>
      <c r="AUJ120" s="1332"/>
      <c r="AUK120" s="1332"/>
      <c r="AUL120" s="1332"/>
      <c r="AUM120" s="1332"/>
      <c r="AUN120" s="1332"/>
      <c r="AUO120" s="1332"/>
      <c r="AUP120" s="1332"/>
      <c r="AUQ120" s="1332"/>
      <c r="AUR120" s="1332"/>
      <c r="AUS120" s="1332"/>
      <c r="AUT120" s="1332"/>
      <c r="AUU120" s="1332"/>
      <c r="AUV120" s="1332"/>
      <c r="AUW120" s="1332"/>
      <c r="AUX120" s="1332"/>
      <c r="AUY120" s="1332"/>
      <c r="AUZ120" s="1332"/>
      <c r="AVA120" s="1332"/>
      <c r="AVB120" s="1332"/>
      <c r="AVC120" s="1332"/>
      <c r="AVD120" s="1332"/>
      <c r="AVE120" s="1332"/>
      <c r="AVF120" s="1332"/>
      <c r="AVG120" s="1332"/>
      <c r="AVH120" s="1332"/>
      <c r="AVI120" s="1332"/>
      <c r="AVJ120" s="1332"/>
      <c r="AVK120" s="1332"/>
      <c r="AVL120" s="1332"/>
      <c r="AVM120" s="1332"/>
      <c r="AVN120" s="1332"/>
      <c r="AVO120" s="1332"/>
      <c r="AVP120" s="1332"/>
      <c r="AVQ120" s="1332"/>
      <c r="AVR120" s="1332"/>
      <c r="AVS120" s="1332"/>
      <c r="AVT120" s="1332"/>
      <c r="AVU120" s="1332"/>
      <c r="AVV120" s="1332"/>
      <c r="AVW120" s="1332"/>
      <c r="AVX120" s="1332"/>
      <c r="AVY120" s="1332"/>
      <c r="AVZ120" s="1332"/>
      <c r="AWA120" s="1332"/>
      <c r="AWB120" s="1332"/>
      <c r="AWC120" s="1332"/>
      <c r="AWD120" s="1332"/>
      <c r="AWE120" s="1332"/>
      <c r="AWF120" s="1332"/>
      <c r="AWG120" s="1332"/>
      <c r="AWH120" s="1332"/>
      <c r="AWI120" s="1332"/>
      <c r="AWJ120" s="1332"/>
      <c r="AWK120" s="1332"/>
      <c r="AWL120" s="1332"/>
      <c r="AWM120" s="1332"/>
      <c r="AWN120" s="1332"/>
      <c r="AWO120" s="1332"/>
      <c r="AWP120" s="1332"/>
      <c r="AWQ120" s="1332"/>
      <c r="AWR120" s="1332"/>
      <c r="AWS120" s="1332"/>
      <c r="AWT120" s="1332"/>
      <c r="AWU120" s="1332"/>
      <c r="AWV120" s="1332"/>
      <c r="AWW120" s="1332"/>
      <c r="AWX120" s="1332"/>
      <c r="AWY120" s="1332"/>
      <c r="AWZ120" s="1332"/>
      <c r="AXA120" s="1332"/>
      <c r="AXB120" s="1332"/>
      <c r="AXC120" s="1332"/>
      <c r="AXD120" s="1332"/>
      <c r="AXE120" s="1332"/>
      <c r="AXF120" s="1332"/>
      <c r="AXG120" s="1332"/>
      <c r="AXH120" s="1332"/>
      <c r="AXI120" s="1332"/>
      <c r="AXJ120" s="1332"/>
      <c r="AXK120" s="1332"/>
      <c r="AXL120" s="1332"/>
      <c r="AXM120" s="1332"/>
      <c r="AXN120" s="1332"/>
      <c r="AXO120" s="1332"/>
      <c r="AXP120" s="1332"/>
      <c r="AXQ120" s="1332"/>
      <c r="AXR120" s="1332"/>
      <c r="AXS120" s="1332"/>
      <c r="AXT120" s="1332"/>
      <c r="AXU120" s="1332"/>
      <c r="AXV120" s="1332"/>
      <c r="AXW120" s="1332"/>
      <c r="AXX120" s="1332"/>
      <c r="AXY120" s="1332"/>
      <c r="AXZ120" s="1332"/>
      <c r="AYA120" s="1332"/>
      <c r="AYB120" s="1332"/>
      <c r="AYC120" s="1332"/>
      <c r="AYD120" s="1332"/>
      <c r="AYE120" s="1332"/>
      <c r="AYF120" s="1332"/>
      <c r="AYG120" s="1332"/>
      <c r="AYH120" s="1332"/>
      <c r="AYI120" s="1332"/>
      <c r="AYJ120" s="1332"/>
      <c r="AYK120" s="1332"/>
      <c r="AYL120" s="1332"/>
      <c r="AYM120" s="1332"/>
      <c r="AYN120" s="1332"/>
      <c r="AYO120" s="1332"/>
      <c r="AYP120" s="1332"/>
      <c r="AYQ120" s="1332"/>
      <c r="AYR120" s="1332"/>
      <c r="AYS120" s="1332"/>
      <c r="AYT120" s="1332"/>
      <c r="AYU120" s="1332"/>
      <c r="AYV120" s="1332"/>
      <c r="AYW120" s="1332"/>
      <c r="AYX120" s="1332"/>
      <c r="AYY120" s="1332"/>
      <c r="AYZ120" s="1332"/>
      <c r="AZA120" s="1332"/>
      <c r="AZB120" s="1332"/>
      <c r="AZC120" s="1332"/>
      <c r="AZD120" s="1332"/>
      <c r="AZE120" s="1332"/>
      <c r="AZF120" s="1332"/>
      <c r="AZG120" s="1332"/>
      <c r="AZH120" s="1332"/>
      <c r="AZI120" s="1332"/>
      <c r="AZJ120" s="1332"/>
      <c r="AZK120" s="1332"/>
      <c r="AZL120" s="1332"/>
      <c r="AZM120" s="1332"/>
      <c r="AZN120" s="1332"/>
      <c r="AZO120" s="1332"/>
      <c r="AZP120" s="1332"/>
      <c r="AZQ120" s="1332"/>
      <c r="AZR120" s="1332"/>
      <c r="AZS120" s="1332"/>
      <c r="AZT120" s="1332"/>
      <c r="AZU120" s="1332"/>
      <c r="AZV120" s="1332"/>
      <c r="AZW120" s="1332"/>
      <c r="AZX120" s="1332"/>
      <c r="AZY120" s="1332"/>
      <c r="AZZ120" s="1332"/>
      <c r="BAA120" s="1332"/>
      <c r="BAB120" s="1332"/>
      <c r="BAC120" s="1332"/>
      <c r="BAD120" s="1332"/>
      <c r="BAE120" s="1332"/>
      <c r="BAF120" s="1332"/>
      <c r="BAG120" s="1332"/>
      <c r="BAH120" s="1332"/>
      <c r="BAI120" s="1332"/>
      <c r="BAJ120" s="1332"/>
      <c r="BAK120" s="1332"/>
      <c r="BAL120" s="1332"/>
      <c r="BAM120" s="1332"/>
      <c r="BAN120" s="1332"/>
      <c r="BAO120" s="1332"/>
      <c r="BAP120" s="1332"/>
      <c r="BAQ120" s="1332"/>
      <c r="BAR120" s="1332"/>
      <c r="BAS120" s="1332"/>
      <c r="BAT120" s="1332"/>
      <c r="BAU120" s="1332"/>
      <c r="BAV120" s="1332"/>
      <c r="BAW120" s="1332"/>
      <c r="BAX120" s="1332"/>
      <c r="BAY120" s="1332"/>
      <c r="BAZ120" s="1332"/>
      <c r="BBA120" s="1332"/>
      <c r="BBB120" s="1332"/>
      <c r="BBC120" s="1332"/>
      <c r="BBD120" s="1332"/>
      <c r="BBE120" s="1332"/>
      <c r="BBF120" s="1332"/>
      <c r="BBG120" s="1332"/>
      <c r="BBH120" s="1332"/>
      <c r="BBI120" s="1332"/>
      <c r="BBJ120" s="1332"/>
      <c r="BBK120" s="1332"/>
      <c r="BBL120" s="1332"/>
      <c r="BBM120" s="1332"/>
      <c r="BBN120" s="1332"/>
      <c r="BBO120" s="1332"/>
      <c r="BBP120" s="1332"/>
      <c r="BBQ120" s="1332"/>
      <c r="BBR120" s="1332"/>
      <c r="BBS120" s="1332"/>
      <c r="BBT120" s="1332"/>
      <c r="BBU120" s="1332"/>
      <c r="BBV120" s="1332"/>
      <c r="BBW120" s="1332"/>
      <c r="BBX120" s="1332"/>
      <c r="BBY120" s="1332"/>
      <c r="BBZ120" s="1332"/>
      <c r="BCA120" s="1332"/>
      <c r="BCB120" s="1332"/>
      <c r="BCC120" s="1332"/>
      <c r="BCD120" s="1332"/>
      <c r="BCE120" s="1332"/>
      <c r="BCF120" s="1332"/>
      <c r="BCG120" s="1332"/>
      <c r="BCH120" s="1332"/>
      <c r="BCI120" s="1332"/>
      <c r="BCJ120" s="1332"/>
      <c r="BCK120" s="1332"/>
      <c r="BCL120" s="1332"/>
      <c r="BCM120" s="1332"/>
      <c r="BCN120" s="1332"/>
      <c r="BCO120" s="1332"/>
      <c r="BCP120" s="1332"/>
      <c r="BCQ120" s="1332"/>
      <c r="BCR120" s="1332"/>
      <c r="BCS120" s="1332"/>
      <c r="BCT120" s="1332"/>
      <c r="BCU120" s="1332"/>
      <c r="BCV120" s="1332"/>
      <c r="BCW120" s="1332"/>
      <c r="BCX120" s="1332"/>
      <c r="BCY120" s="1332"/>
      <c r="BCZ120" s="1332"/>
      <c r="BDA120" s="1332"/>
      <c r="BDB120" s="1332"/>
      <c r="BDC120" s="1332"/>
      <c r="BDD120" s="1332"/>
      <c r="BDE120" s="1332"/>
      <c r="BDF120" s="1332"/>
      <c r="BDG120" s="1332"/>
      <c r="BDH120" s="1332"/>
      <c r="BDI120" s="1332"/>
      <c r="BDJ120" s="1332"/>
      <c r="BDK120" s="1332"/>
      <c r="BDL120" s="1332"/>
      <c r="BDM120" s="1332"/>
      <c r="BDN120" s="1332"/>
      <c r="BDO120" s="1332"/>
      <c r="BDP120" s="1332"/>
      <c r="BDQ120" s="1332"/>
      <c r="BDR120" s="1332"/>
      <c r="BDS120" s="1332"/>
      <c r="BDT120" s="1332"/>
      <c r="BDU120" s="1332"/>
      <c r="BDV120" s="1332"/>
      <c r="BDW120" s="1332"/>
      <c r="BDX120" s="1332"/>
      <c r="BDY120" s="1332"/>
      <c r="BDZ120" s="1332"/>
      <c r="BEA120" s="1332"/>
      <c r="BEB120" s="1332"/>
      <c r="BEC120" s="1332"/>
      <c r="BED120" s="1332"/>
      <c r="BEE120" s="1332"/>
      <c r="BEF120" s="1332"/>
      <c r="BEG120" s="1332"/>
      <c r="BEH120" s="1332"/>
      <c r="BEI120" s="1332"/>
      <c r="BEJ120" s="1332"/>
      <c r="BEK120" s="1332"/>
      <c r="BEL120" s="1332"/>
      <c r="BEM120" s="1332"/>
      <c r="BEN120" s="1332"/>
      <c r="BEO120" s="1332"/>
      <c r="BEP120" s="1332"/>
      <c r="BEQ120" s="1332"/>
      <c r="BER120" s="1332"/>
      <c r="BES120" s="1332"/>
      <c r="BET120" s="1332"/>
      <c r="BEU120" s="1332"/>
      <c r="BEV120" s="1332"/>
      <c r="BEW120" s="1332"/>
      <c r="BEX120" s="1332"/>
      <c r="BEY120" s="1332"/>
      <c r="BEZ120" s="1332"/>
      <c r="BFA120" s="1332"/>
      <c r="BFB120" s="1332"/>
      <c r="BFC120" s="1332"/>
      <c r="BFD120" s="1332"/>
      <c r="BFE120" s="1332"/>
      <c r="BFF120" s="1332"/>
      <c r="BFG120" s="1332"/>
      <c r="BFH120" s="1332"/>
      <c r="BFI120" s="1332"/>
      <c r="BFJ120" s="1332"/>
      <c r="BFK120" s="1332"/>
      <c r="BFL120" s="1332"/>
      <c r="BFM120" s="1332"/>
      <c r="BFN120" s="1332"/>
      <c r="BFO120" s="1332"/>
      <c r="BFP120" s="1332"/>
      <c r="BFQ120" s="1332"/>
      <c r="BFR120" s="1332"/>
      <c r="BFS120" s="1332"/>
      <c r="BFT120" s="1332"/>
      <c r="BFU120" s="1332"/>
      <c r="BFV120" s="1332"/>
      <c r="BFW120" s="1332"/>
      <c r="BFX120" s="1332"/>
      <c r="BFY120" s="1332"/>
      <c r="BFZ120" s="1332"/>
      <c r="BGA120" s="1332"/>
      <c r="BGB120" s="1332"/>
      <c r="BGC120" s="1332"/>
      <c r="BGD120" s="1332"/>
      <c r="BGE120" s="1332"/>
      <c r="BGF120" s="1332"/>
      <c r="BGG120" s="1332"/>
      <c r="BGH120" s="1332"/>
      <c r="BGI120" s="1332"/>
      <c r="BGJ120" s="1332"/>
      <c r="BGK120" s="1332"/>
      <c r="BGL120" s="1332"/>
      <c r="BGM120" s="1332"/>
      <c r="BGN120" s="1332"/>
      <c r="BGO120" s="1332"/>
      <c r="BGP120" s="1332"/>
      <c r="BGQ120" s="1332"/>
      <c r="BGR120" s="1332"/>
      <c r="BGS120" s="1332"/>
      <c r="BGT120" s="1332"/>
      <c r="BGU120" s="1332"/>
      <c r="BGV120" s="1332"/>
      <c r="BGW120" s="1332"/>
      <c r="BGX120" s="1332"/>
      <c r="BGY120" s="1332"/>
      <c r="BGZ120" s="1332"/>
      <c r="BHA120" s="1332"/>
      <c r="BHB120" s="1332"/>
      <c r="BHC120" s="1332"/>
      <c r="BHD120" s="1332"/>
      <c r="BHE120" s="1332"/>
      <c r="BHF120" s="1332"/>
      <c r="BHG120" s="1332"/>
      <c r="BHH120" s="1332"/>
      <c r="BHI120" s="1332"/>
      <c r="BHJ120" s="1332"/>
      <c r="BHK120" s="1332"/>
      <c r="BHL120" s="1332"/>
      <c r="BHM120" s="1332"/>
      <c r="BHN120" s="1332"/>
      <c r="BHO120" s="1332"/>
      <c r="BHP120" s="1332"/>
      <c r="BHQ120" s="1332"/>
      <c r="BHR120" s="1332"/>
      <c r="BHS120" s="1332"/>
      <c r="BHT120" s="1332"/>
      <c r="BHU120" s="1332"/>
      <c r="BHV120" s="1332"/>
      <c r="BHW120" s="1332"/>
      <c r="BHX120" s="1332"/>
      <c r="BHY120" s="1332"/>
      <c r="BHZ120" s="1332"/>
      <c r="BIA120" s="1332"/>
      <c r="BIB120" s="1332"/>
      <c r="BIC120" s="1332"/>
      <c r="BID120" s="1332"/>
      <c r="BIE120" s="1332"/>
      <c r="BIF120" s="1332"/>
      <c r="BIG120" s="1332"/>
      <c r="BIH120" s="1332"/>
      <c r="BII120" s="1332"/>
      <c r="BIJ120" s="1332"/>
      <c r="BIK120" s="1332"/>
      <c r="BIL120" s="1332"/>
      <c r="BIM120" s="1332"/>
      <c r="BIN120" s="1332"/>
      <c r="BIO120" s="1332"/>
      <c r="BIP120" s="1332"/>
      <c r="BIQ120" s="1332"/>
      <c r="BIR120" s="1332"/>
      <c r="BIS120" s="1332"/>
      <c r="BIT120" s="1332"/>
      <c r="BIU120" s="1332"/>
      <c r="BIV120" s="1332"/>
      <c r="BIW120" s="1332"/>
      <c r="BIX120" s="1332"/>
      <c r="BIY120" s="1332"/>
      <c r="BIZ120" s="1332"/>
      <c r="BJA120" s="1332"/>
      <c r="BJB120" s="1332"/>
      <c r="BJC120" s="1332"/>
      <c r="BJD120" s="1332"/>
      <c r="BJE120" s="1332"/>
      <c r="BJF120" s="1332"/>
      <c r="BJG120" s="1332"/>
      <c r="BJH120" s="1332"/>
      <c r="BJI120" s="1332"/>
      <c r="BJJ120" s="1332"/>
      <c r="BJK120" s="1332"/>
      <c r="BJL120" s="1332"/>
      <c r="BJM120" s="1332"/>
      <c r="BJN120" s="1332"/>
      <c r="BJO120" s="1332"/>
      <c r="BJP120" s="1332"/>
      <c r="BJQ120" s="1332"/>
      <c r="BJR120" s="1332"/>
      <c r="BJS120" s="1332"/>
      <c r="BJT120" s="1332"/>
      <c r="BJU120" s="1332"/>
      <c r="BJV120" s="1332"/>
      <c r="BJW120" s="1332"/>
      <c r="BJX120" s="1332"/>
      <c r="BJY120" s="1332"/>
      <c r="BJZ120" s="1332"/>
      <c r="BKA120" s="1332"/>
      <c r="BKB120" s="1332"/>
      <c r="BKC120" s="1332"/>
      <c r="BKD120" s="1332"/>
      <c r="BKE120" s="1332"/>
      <c r="BKF120" s="1332"/>
      <c r="BKG120" s="1332"/>
      <c r="BKH120" s="1332"/>
      <c r="BKI120" s="1332"/>
      <c r="BKJ120" s="1332"/>
      <c r="BKK120" s="1332"/>
      <c r="BKL120" s="1332"/>
      <c r="BKM120" s="1332"/>
      <c r="BKN120" s="1332"/>
      <c r="BKO120" s="1332"/>
      <c r="BKP120" s="1332"/>
      <c r="BKQ120" s="1332"/>
      <c r="BKR120" s="1332"/>
      <c r="BKS120" s="1332"/>
      <c r="BKT120" s="1332"/>
      <c r="BKU120" s="1332"/>
      <c r="BKV120" s="1332"/>
      <c r="BKW120" s="1332"/>
      <c r="BKX120" s="1332"/>
      <c r="BKY120" s="1332"/>
      <c r="BKZ120" s="1332"/>
      <c r="BLA120" s="1332"/>
      <c r="BLB120" s="1332"/>
      <c r="BLC120" s="1332"/>
      <c r="BLD120" s="1332"/>
      <c r="BLE120" s="1332"/>
      <c r="BLF120" s="1332"/>
      <c r="BLG120" s="1332"/>
      <c r="BLH120" s="1332"/>
      <c r="BLI120" s="1332"/>
      <c r="BLJ120" s="1332"/>
      <c r="BLK120" s="1332"/>
      <c r="BLL120" s="1332"/>
      <c r="BLM120" s="1332"/>
      <c r="BLN120" s="1332"/>
      <c r="BLO120" s="1332"/>
      <c r="BLP120" s="1332"/>
      <c r="BLQ120" s="1332"/>
      <c r="BLR120" s="1332"/>
      <c r="BLS120" s="1332"/>
      <c r="BLT120" s="1332"/>
      <c r="BLU120" s="1332"/>
      <c r="BLV120" s="1332"/>
      <c r="BLW120" s="1332"/>
      <c r="BLX120" s="1332"/>
      <c r="BLY120" s="1332"/>
      <c r="BLZ120" s="1332"/>
      <c r="BMA120" s="1332"/>
      <c r="BMB120" s="1332"/>
      <c r="BMC120" s="1332"/>
      <c r="BMD120" s="1332"/>
      <c r="BME120" s="1332"/>
      <c r="BMF120" s="1332"/>
      <c r="BMG120" s="1332"/>
      <c r="BMH120" s="1332"/>
      <c r="BMI120" s="1332"/>
      <c r="BMJ120" s="1332"/>
      <c r="BMK120" s="1332"/>
      <c r="BML120" s="1332"/>
      <c r="BMM120" s="1332"/>
      <c r="BMN120" s="1332"/>
      <c r="BMO120" s="1332"/>
      <c r="BMP120" s="1332"/>
      <c r="BMQ120" s="1332"/>
      <c r="BMR120" s="1332"/>
      <c r="BMS120" s="1332"/>
      <c r="BMT120" s="1332"/>
      <c r="BMU120" s="1332"/>
      <c r="BMV120" s="1332"/>
      <c r="BMW120" s="1332"/>
      <c r="BMX120" s="1332"/>
      <c r="BMY120" s="1332"/>
      <c r="BMZ120" s="1332"/>
      <c r="BNA120" s="1332"/>
      <c r="BNB120" s="1332"/>
      <c r="BNC120" s="1332"/>
      <c r="BND120" s="1332"/>
      <c r="BNE120" s="1332"/>
      <c r="BNF120" s="1332"/>
      <c r="BNG120" s="1332"/>
      <c r="BNH120" s="1332"/>
      <c r="BNI120" s="1332"/>
      <c r="BNJ120" s="1332"/>
      <c r="BNK120" s="1332"/>
      <c r="BNL120" s="1332"/>
      <c r="BNM120" s="1332"/>
      <c r="BNN120" s="1332"/>
      <c r="BNO120" s="1332"/>
      <c r="BNP120" s="1332"/>
      <c r="BNQ120" s="1332"/>
      <c r="BNR120" s="1332"/>
      <c r="BNS120" s="1332"/>
      <c r="BNT120" s="1332"/>
      <c r="BNU120" s="1332"/>
      <c r="BNV120" s="1332"/>
      <c r="BNW120" s="1332"/>
      <c r="BNX120" s="1332"/>
      <c r="BNY120" s="1332"/>
      <c r="BNZ120" s="1332"/>
      <c r="BOA120" s="1332"/>
      <c r="BOB120" s="1332"/>
      <c r="BOC120" s="1332"/>
      <c r="BOD120" s="1332"/>
      <c r="BOE120" s="1332"/>
      <c r="BOF120" s="1332"/>
      <c r="BOG120" s="1332"/>
      <c r="BOH120" s="1332"/>
      <c r="BOI120" s="1332"/>
      <c r="BOJ120" s="1332"/>
      <c r="BOK120" s="1332"/>
      <c r="BOL120" s="1332"/>
      <c r="BOM120" s="1332"/>
      <c r="BON120" s="1332"/>
      <c r="BOO120" s="1332"/>
      <c r="BOP120" s="1332"/>
      <c r="BOQ120" s="1332"/>
      <c r="BOR120" s="1332"/>
      <c r="BOS120" s="1332"/>
      <c r="BOT120" s="1332"/>
      <c r="BOU120" s="1332"/>
      <c r="BOV120" s="1332"/>
      <c r="BOW120" s="1332"/>
      <c r="BOX120" s="1332"/>
      <c r="BOY120" s="1332"/>
      <c r="BOZ120" s="1332"/>
      <c r="BPA120" s="1332"/>
      <c r="BPB120" s="1332"/>
      <c r="BPC120" s="1332"/>
      <c r="BPD120" s="1332"/>
      <c r="BPE120" s="1332"/>
      <c r="BPF120" s="1332"/>
      <c r="BPG120" s="1332"/>
      <c r="BPH120" s="1332"/>
      <c r="BPI120" s="1332"/>
      <c r="BPJ120" s="1332"/>
      <c r="BPK120" s="1332"/>
      <c r="BPL120" s="1332"/>
      <c r="BPM120" s="1332"/>
      <c r="BPN120" s="1332"/>
      <c r="BPO120" s="1332"/>
      <c r="BPP120" s="1332"/>
      <c r="BPQ120" s="1332"/>
      <c r="BPR120" s="1332"/>
      <c r="BPS120" s="1332"/>
      <c r="BPT120" s="1332"/>
      <c r="BPU120" s="1332"/>
      <c r="BPV120" s="1332"/>
      <c r="BPW120" s="1332"/>
      <c r="BPX120" s="1332"/>
      <c r="BPY120" s="1332"/>
      <c r="BPZ120" s="1332"/>
      <c r="BQA120" s="1332"/>
      <c r="BQB120" s="1332"/>
      <c r="BQC120" s="1332"/>
      <c r="BQD120" s="1332"/>
      <c r="BQE120" s="1332"/>
      <c r="BQF120" s="1332"/>
      <c r="BQG120" s="1332"/>
      <c r="BQH120" s="1332"/>
      <c r="BQI120" s="1332"/>
      <c r="BQJ120" s="1332"/>
      <c r="BQK120" s="1332"/>
      <c r="BQL120" s="1332"/>
      <c r="BQM120" s="1332"/>
      <c r="BQN120" s="1332"/>
      <c r="BQO120" s="1332"/>
      <c r="BQP120" s="1332"/>
      <c r="BQQ120" s="1332"/>
      <c r="BQR120" s="1332"/>
      <c r="BQS120" s="1332"/>
      <c r="BQT120" s="1332"/>
      <c r="BQU120" s="1332"/>
      <c r="BQV120" s="1332"/>
      <c r="BQW120" s="1332"/>
      <c r="BQX120" s="1332"/>
      <c r="BQY120" s="1332"/>
      <c r="BQZ120" s="1332"/>
      <c r="BRA120" s="1332"/>
      <c r="BRB120" s="1332"/>
      <c r="BRC120" s="1332"/>
      <c r="BRD120" s="1332"/>
      <c r="BRE120" s="1332"/>
      <c r="BRF120" s="1332"/>
      <c r="BRG120" s="1332"/>
      <c r="BRH120" s="1332"/>
      <c r="BRI120" s="1332"/>
      <c r="BRJ120" s="1332"/>
      <c r="BRK120" s="1332"/>
      <c r="BRL120" s="1332"/>
      <c r="BRM120" s="1332"/>
      <c r="BRN120" s="1332"/>
      <c r="BRO120" s="1332"/>
      <c r="BRP120" s="1332"/>
      <c r="BRQ120" s="1332"/>
      <c r="BRR120" s="1332"/>
      <c r="BRS120" s="1332"/>
      <c r="BRT120" s="1332"/>
      <c r="BRU120" s="1332"/>
      <c r="BRV120" s="1332"/>
      <c r="BRW120" s="1332"/>
      <c r="BRX120" s="1332"/>
      <c r="BRY120" s="1332"/>
      <c r="BRZ120" s="1332"/>
      <c r="BSA120" s="1332"/>
      <c r="BSB120" s="1332"/>
      <c r="BSC120" s="1332"/>
      <c r="BSD120" s="1332"/>
      <c r="BSE120" s="1332"/>
      <c r="BSF120" s="1332"/>
      <c r="BSG120" s="1332"/>
      <c r="BSH120" s="1332"/>
      <c r="BSI120" s="1332"/>
      <c r="BSJ120" s="1332"/>
      <c r="BSK120" s="1332"/>
      <c r="BSL120" s="1332"/>
      <c r="BSM120" s="1332"/>
      <c r="BSN120" s="1332"/>
      <c r="BSO120" s="1332"/>
      <c r="BSP120" s="1332"/>
      <c r="BSQ120" s="1332"/>
      <c r="BSR120" s="1332"/>
      <c r="BSS120" s="1332"/>
      <c r="BST120" s="1332"/>
      <c r="BSU120" s="1332"/>
      <c r="BSV120" s="1332"/>
      <c r="BSW120" s="1332"/>
      <c r="BSX120" s="1332"/>
      <c r="BSY120" s="1332"/>
      <c r="BSZ120" s="1332"/>
      <c r="BTA120" s="1332"/>
      <c r="BTB120" s="1332"/>
      <c r="BTC120" s="1332"/>
      <c r="BTD120" s="1332"/>
      <c r="BTE120" s="1332"/>
      <c r="BTF120" s="1332"/>
      <c r="BTG120" s="1332"/>
      <c r="BTH120" s="1332"/>
      <c r="BTI120" s="1332"/>
      <c r="BTJ120" s="1332"/>
      <c r="BTK120" s="1332"/>
      <c r="BTL120" s="1332"/>
      <c r="BTM120" s="1332"/>
      <c r="BTN120" s="1332"/>
      <c r="BTO120" s="1332"/>
      <c r="BTP120" s="1332"/>
      <c r="BTQ120" s="1332"/>
      <c r="BTR120" s="1332"/>
      <c r="BTS120" s="1332"/>
      <c r="BTT120" s="1332"/>
      <c r="BTU120" s="1332"/>
      <c r="BTV120" s="1332"/>
      <c r="BTW120" s="1332"/>
      <c r="BTX120" s="1332"/>
      <c r="BTY120" s="1332"/>
      <c r="BTZ120" s="1332"/>
      <c r="BUA120" s="1332"/>
      <c r="BUB120" s="1332"/>
      <c r="BUC120" s="1332"/>
      <c r="BUD120" s="1332"/>
      <c r="BUE120" s="1332"/>
      <c r="BUF120" s="1332"/>
      <c r="BUG120" s="1332"/>
      <c r="BUH120" s="1332"/>
      <c r="BUI120" s="1332"/>
      <c r="BUJ120" s="1332"/>
      <c r="BUK120" s="1332"/>
      <c r="BUL120" s="1332"/>
      <c r="BUM120" s="1332"/>
      <c r="BUN120" s="1332"/>
      <c r="BUO120" s="1332"/>
      <c r="BUP120" s="1332"/>
      <c r="BUQ120" s="1332"/>
      <c r="BUR120" s="1332"/>
      <c r="BUS120" s="1332"/>
      <c r="BUT120" s="1332"/>
      <c r="BUU120" s="1332"/>
      <c r="BUV120" s="1332"/>
      <c r="BUW120" s="1332"/>
      <c r="BUX120" s="1332"/>
      <c r="BUY120" s="1332"/>
      <c r="BUZ120" s="1332"/>
      <c r="BVA120" s="1332"/>
      <c r="BVB120" s="1332"/>
      <c r="BVC120" s="1332"/>
      <c r="BVD120" s="1332"/>
      <c r="BVE120" s="1332"/>
      <c r="BVF120" s="1332"/>
      <c r="BVG120" s="1332"/>
      <c r="BVH120" s="1332"/>
      <c r="BVI120" s="1332"/>
      <c r="BVJ120" s="1332"/>
      <c r="BVK120" s="1332"/>
      <c r="BVL120" s="1332"/>
      <c r="BVM120" s="1332"/>
      <c r="BVN120" s="1332"/>
      <c r="BVO120" s="1332"/>
      <c r="BVP120" s="1332"/>
      <c r="BVQ120" s="1332"/>
      <c r="BVR120" s="1332"/>
      <c r="BVS120" s="1332"/>
      <c r="BVT120" s="1332"/>
      <c r="BVU120" s="1332"/>
      <c r="BVV120" s="1332"/>
      <c r="BVW120" s="1332"/>
      <c r="BVX120" s="1332"/>
      <c r="BVY120" s="1332"/>
      <c r="BVZ120" s="1332"/>
      <c r="BWA120" s="1332"/>
      <c r="BWB120" s="1332"/>
      <c r="BWC120" s="1332"/>
      <c r="BWD120" s="1332"/>
      <c r="BWE120" s="1332"/>
      <c r="BWF120" s="1332"/>
      <c r="BWG120" s="1332"/>
      <c r="BWH120" s="1332"/>
      <c r="BWI120" s="1332"/>
      <c r="BWJ120" s="1332"/>
      <c r="BWK120" s="1332"/>
      <c r="BWL120" s="1332"/>
      <c r="BWM120" s="1332"/>
      <c r="BWN120" s="1332"/>
      <c r="BWO120" s="1332"/>
      <c r="BWP120" s="1332"/>
      <c r="BWQ120" s="1332"/>
      <c r="BWR120" s="1332"/>
      <c r="BWS120" s="1332"/>
      <c r="BWT120" s="1332"/>
      <c r="BWU120" s="1332"/>
      <c r="BWV120" s="1332"/>
      <c r="BWW120" s="1332"/>
      <c r="BWX120" s="1332"/>
      <c r="BWY120" s="1332"/>
      <c r="BWZ120" s="1332"/>
      <c r="BXA120" s="1332"/>
      <c r="BXB120" s="1332"/>
      <c r="BXC120" s="1332"/>
      <c r="BXD120" s="1332"/>
      <c r="BXE120" s="1332"/>
      <c r="BXF120" s="1332"/>
      <c r="BXG120" s="1332"/>
      <c r="BXH120" s="1332"/>
      <c r="BXI120" s="1332"/>
      <c r="BXJ120" s="1332"/>
      <c r="BXK120" s="1332"/>
      <c r="BXL120" s="1332"/>
      <c r="BXM120" s="1332"/>
      <c r="BXN120" s="1332"/>
      <c r="BXO120" s="1332"/>
      <c r="BXP120" s="1332"/>
      <c r="BXQ120" s="1332"/>
      <c r="BXR120" s="1332"/>
      <c r="BXS120" s="1332"/>
      <c r="BXT120" s="1332"/>
      <c r="BXU120" s="1332"/>
      <c r="BXV120" s="1332"/>
      <c r="BXW120" s="1332"/>
      <c r="BXX120" s="1332"/>
      <c r="BXY120" s="1332"/>
      <c r="BXZ120" s="1332"/>
      <c r="BYA120" s="1332"/>
      <c r="BYB120" s="1332"/>
      <c r="BYC120" s="1332"/>
      <c r="BYD120" s="1332"/>
      <c r="BYE120" s="1332"/>
      <c r="BYF120" s="1332"/>
      <c r="BYG120" s="1332"/>
      <c r="BYH120" s="1332"/>
      <c r="BYI120" s="1332"/>
      <c r="BYJ120" s="1332"/>
      <c r="BYK120" s="1332"/>
      <c r="BYL120" s="1332"/>
      <c r="BYM120" s="1332"/>
      <c r="BYN120" s="1332"/>
      <c r="BYO120" s="1332"/>
      <c r="BYP120" s="1332"/>
      <c r="BYQ120" s="1332"/>
      <c r="BYR120" s="1332"/>
      <c r="BYS120" s="1332"/>
      <c r="BYT120" s="1332"/>
      <c r="BYU120" s="1332"/>
      <c r="BYV120" s="1332"/>
      <c r="BYW120" s="1332"/>
      <c r="BYX120" s="1332"/>
      <c r="BYY120" s="1332"/>
      <c r="BYZ120" s="1332"/>
      <c r="BZA120" s="1332"/>
      <c r="BZB120" s="1332"/>
      <c r="BZC120" s="1332"/>
      <c r="BZD120" s="1332"/>
      <c r="BZE120" s="1332"/>
      <c r="BZF120" s="1332"/>
      <c r="BZG120" s="1332"/>
      <c r="BZH120" s="1332"/>
      <c r="BZI120" s="1332"/>
      <c r="BZJ120" s="1332"/>
      <c r="BZK120" s="1332"/>
      <c r="BZL120" s="1332"/>
      <c r="BZM120" s="1332"/>
      <c r="BZN120" s="1332"/>
      <c r="BZO120" s="1332"/>
      <c r="BZP120" s="1332"/>
      <c r="BZQ120" s="1332"/>
      <c r="BZR120" s="1332"/>
      <c r="BZS120" s="1332"/>
      <c r="BZT120" s="1332"/>
      <c r="BZU120" s="1332"/>
      <c r="BZV120" s="1332"/>
      <c r="BZW120" s="1332"/>
      <c r="BZX120" s="1332"/>
      <c r="BZY120" s="1332"/>
      <c r="BZZ120" s="1332"/>
      <c r="CAA120" s="1332"/>
      <c r="CAB120" s="1332"/>
      <c r="CAC120" s="1332"/>
      <c r="CAD120" s="1332"/>
      <c r="CAE120" s="1332"/>
      <c r="CAF120" s="1332"/>
      <c r="CAG120" s="1332"/>
      <c r="CAH120" s="1332"/>
      <c r="CAI120" s="1332"/>
      <c r="CAJ120" s="1332"/>
      <c r="CAK120" s="1332"/>
      <c r="CAL120" s="1332"/>
      <c r="CAM120" s="1332"/>
      <c r="CAN120" s="1332"/>
      <c r="CAO120" s="1332"/>
      <c r="CAP120" s="1332"/>
      <c r="CAQ120" s="1332"/>
      <c r="CAR120" s="1332"/>
      <c r="CAS120" s="1332"/>
      <c r="CAT120" s="1332"/>
      <c r="CAU120" s="1332"/>
      <c r="CAV120" s="1332"/>
      <c r="CAW120" s="1332"/>
      <c r="CAX120" s="1332"/>
      <c r="CAY120" s="1332"/>
      <c r="CAZ120" s="1332"/>
      <c r="CBA120" s="1332"/>
      <c r="CBB120" s="1332"/>
      <c r="CBC120" s="1332"/>
      <c r="CBD120" s="1332"/>
      <c r="CBE120" s="1332"/>
      <c r="CBF120" s="1332"/>
      <c r="CBG120" s="1332"/>
      <c r="CBH120" s="1332"/>
      <c r="CBI120" s="1332"/>
      <c r="CBJ120" s="1332"/>
      <c r="CBK120" s="1332"/>
      <c r="CBL120" s="1332"/>
      <c r="CBM120" s="1332"/>
      <c r="CBN120" s="1332"/>
      <c r="CBO120" s="1332"/>
      <c r="CBP120" s="1332"/>
      <c r="CBQ120" s="1332"/>
      <c r="CBR120" s="1332"/>
      <c r="CBS120" s="1332"/>
      <c r="CBT120" s="1332"/>
      <c r="CBU120" s="1332"/>
      <c r="CBV120" s="1332"/>
      <c r="CBW120" s="1332"/>
      <c r="CBX120" s="1332"/>
      <c r="CBY120" s="1332"/>
      <c r="CBZ120" s="1332"/>
      <c r="CCA120" s="1332"/>
      <c r="CCB120" s="1332"/>
      <c r="CCC120" s="1332"/>
      <c r="CCD120" s="1332"/>
      <c r="CCE120" s="1332"/>
      <c r="CCF120" s="1332"/>
      <c r="CCG120" s="1332"/>
      <c r="CCH120" s="1332"/>
      <c r="CCI120" s="1332"/>
      <c r="CCJ120" s="1332"/>
      <c r="CCK120" s="1332"/>
      <c r="CCL120" s="1332"/>
      <c r="CCM120" s="1332"/>
      <c r="CCN120" s="1332"/>
      <c r="CCO120" s="1332"/>
      <c r="CCP120" s="1332"/>
      <c r="CCQ120" s="1332"/>
      <c r="CCR120" s="1332"/>
      <c r="CCS120" s="1332"/>
      <c r="CCT120" s="1332"/>
      <c r="CCU120" s="1332"/>
      <c r="CCV120" s="1332"/>
      <c r="CCW120" s="1332"/>
      <c r="CCX120" s="1332"/>
      <c r="CCY120" s="1332"/>
      <c r="CCZ120" s="1332"/>
      <c r="CDA120" s="1332"/>
      <c r="CDB120" s="1332"/>
      <c r="CDC120" s="1332"/>
      <c r="CDD120" s="1332"/>
      <c r="CDE120" s="1332"/>
      <c r="CDF120" s="1332"/>
      <c r="CDG120" s="1332"/>
      <c r="CDH120" s="1332"/>
      <c r="CDI120" s="1332"/>
      <c r="CDJ120" s="1332"/>
      <c r="CDK120" s="1332"/>
      <c r="CDL120" s="1332"/>
      <c r="CDM120" s="1332"/>
      <c r="CDN120" s="1332"/>
      <c r="CDO120" s="1332"/>
      <c r="CDP120" s="1332"/>
      <c r="CDQ120" s="1332"/>
      <c r="CDR120" s="1332"/>
      <c r="CDS120" s="1332"/>
      <c r="CDT120" s="1332"/>
      <c r="CDU120" s="1332"/>
      <c r="CDV120" s="1332"/>
      <c r="CDW120" s="1332"/>
      <c r="CDX120" s="1332"/>
      <c r="CDY120" s="1332"/>
      <c r="CDZ120" s="1332"/>
      <c r="CEA120" s="1332"/>
      <c r="CEB120" s="1332"/>
      <c r="CEC120" s="1332"/>
      <c r="CED120" s="1332"/>
      <c r="CEE120" s="1332"/>
      <c r="CEF120" s="1332"/>
      <c r="CEG120" s="1332"/>
      <c r="CEH120" s="1332"/>
      <c r="CEI120" s="1332"/>
      <c r="CEJ120" s="1332"/>
      <c r="CEK120" s="1332"/>
      <c r="CEL120" s="1332"/>
      <c r="CEM120" s="1332"/>
      <c r="CEN120" s="1332"/>
      <c r="CEO120" s="1332"/>
      <c r="CEP120" s="1332"/>
      <c r="CEQ120" s="1332"/>
      <c r="CER120" s="1332"/>
      <c r="CES120" s="1332"/>
      <c r="CET120" s="1332"/>
      <c r="CEU120" s="1332"/>
      <c r="CEV120" s="1332"/>
      <c r="CEW120" s="1332"/>
      <c r="CEX120" s="1332"/>
      <c r="CEY120" s="1332"/>
      <c r="CEZ120" s="1332"/>
      <c r="CFA120" s="1332"/>
      <c r="CFB120" s="1332"/>
      <c r="CFC120" s="1332"/>
      <c r="CFD120" s="1332"/>
      <c r="CFE120" s="1332"/>
      <c r="CFF120" s="1332"/>
      <c r="CFG120" s="1332"/>
      <c r="CFH120" s="1332"/>
      <c r="CFI120" s="1332"/>
      <c r="CFJ120" s="1332"/>
      <c r="CFK120" s="1332"/>
      <c r="CFL120" s="1332"/>
      <c r="CFM120" s="1332"/>
      <c r="CFN120" s="1332"/>
      <c r="CFO120" s="1332"/>
      <c r="CFP120" s="1332"/>
      <c r="CFQ120" s="1332"/>
      <c r="CFR120" s="1332"/>
      <c r="CFS120" s="1332"/>
      <c r="CFT120" s="1332"/>
      <c r="CFU120" s="1332"/>
      <c r="CFV120" s="1332"/>
      <c r="CFW120" s="1332"/>
      <c r="CFX120" s="1332"/>
      <c r="CFY120" s="1332"/>
      <c r="CFZ120" s="1332"/>
      <c r="CGA120" s="1332"/>
      <c r="CGB120" s="1332"/>
      <c r="CGC120" s="1332"/>
      <c r="CGD120" s="1332"/>
      <c r="CGE120" s="1332"/>
      <c r="CGF120" s="1332"/>
      <c r="CGG120" s="1332"/>
      <c r="CGH120" s="1332"/>
      <c r="CGI120" s="1332"/>
      <c r="CGJ120" s="1332"/>
      <c r="CGK120" s="1332"/>
      <c r="CGL120" s="1332"/>
      <c r="CGM120" s="1332"/>
      <c r="CGN120" s="1332"/>
      <c r="CGO120" s="1332"/>
      <c r="CGP120" s="1332"/>
      <c r="CGQ120" s="1332"/>
      <c r="CGR120" s="1332"/>
      <c r="CGS120" s="1332"/>
      <c r="CGT120" s="1332"/>
      <c r="CGU120" s="1332"/>
      <c r="CGV120" s="1332"/>
      <c r="CGW120" s="1332"/>
      <c r="CGX120" s="1332"/>
      <c r="CGY120" s="1332"/>
      <c r="CGZ120" s="1332"/>
      <c r="CHA120" s="1332"/>
      <c r="CHB120" s="1332"/>
      <c r="CHC120" s="1332"/>
      <c r="CHD120" s="1332"/>
      <c r="CHE120" s="1332"/>
      <c r="CHF120" s="1332"/>
      <c r="CHG120" s="1332"/>
      <c r="CHH120" s="1332"/>
      <c r="CHI120" s="1332"/>
      <c r="CHJ120" s="1332"/>
      <c r="CHK120" s="1332"/>
      <c r="CHL120" s="1332"/>
      <c r="CHM120" s="1332"/>
      <c r="CHN120" s="1332"/>
      <c r="CHO120" s="1332"/>
      <c r="CHP120" s="1332"/>
      <c r="CHQ120" s="1332"/>
      <c r="CHR120" s="1332"/>
      <c r="CHS120" s="1332"/>
      <c r="CHT120" s="1332"/>
      <c r="CHU120" s="1332"/>
      <c r="CHV120" s="1332"/>
      <c r="CHW120" s="1332"/>
      <c r="CHX120" s="1332"/>
      <c r="CHY120" s="1332"/>
      <c r="CHZ120" s="1332"/>
      <c r="CIA120" s="1332"/>
      <c r="CIB120" s="1332"/>
      <c r="CIC120" s="1332"/>
      <c r="CID120" s="1332"/>
      <c r="CIE120" s="1332"/>
      <c r="CIF120" s="1332"/>
      <c r="CIG120" s="1332"/>
      <c r="CIH120" s="1332"/>
      <c r="CII120" s="1332"/>
      <c r="CIJ120" s="1332"/>
      <c r="CIK120" s="1332"/>
      <c r="CIL120" s="1332"/>
      <c r="CIM120" s="1332"/>
      <c r="CIN120" s="1332"/>
      <c r="CIO120" s="1332"/>
      <c r="CIP120" s="1332"/>
      <c r="CIQ120" s="1332"/>
      <c r="CIR120" s="1332"/>
      <c r="CIS120" s="1332"/>
      <c r="CIT120" s="1332"/>
      <c r="CIU120" s="1332"/>
      <c r="CIV120" s="1332"/>
      <c r="CIW120" s="1332"/>
      <c r="CIX120" s="1332"/>
      <c r="CIY120" s="1332"/>
      <c r="CIZ120" s="1332"/>
      <c r="CJA120" s="1332"/>
      <c r="CJB120" s="1332"/>
      <c r="CJC120" s="1332"/>
      <c r="CJD120" s="1332"/>
      <c r="CJE120" s="1332"/>
      <c r="CJF120" s="1332"/>
      <c r="CJG120" s="1332"/>
      <c r="CJH120" s="1332"/>
      <c r="CJI120" s="1332"/>
      <c r="CJJ120" s="1332"/>
      <c r="CJK120" s="1332"/>
      <c r="CJL120" s="1332"/>
      <c r="CJM120" s="1332"/>
      <c r="CJN120" s="1332"/>
      <c r="CJO120" s="1332"/>
      <c r="CJP120" s="1332"/>
      <c r="CJQ120" s="1332"/>
      <c r="CJR120" s="1332"/>
      <c r="CJS120" s="1332"/>
      <c r="CJT120" s="1332"/>
      <c r="CJU120" s="1332"/>
      <c r="CJV120" s="1332"/>
      <c r="CJW120" s="1332"/>
      <c r="CJX120" s="1332"/>
      <c r="CJY120" s="1332"/>
      <c r="CJZ120" s="1332"/>
      <c r="CKA120" s="1332"/>
      <c r="CKB120" s="1332"/>
      <c r="CKC120" s="1332"/>
      <c r="CKD120" s="1332"/>
      <c r="CKE120" s="1332"/>
      <c r="CKF120" s="1332"/>
      <c r="CKG120" s="1332"/>
      <c r="CKH120" s="1332"/>
      <c r="CKI120" s="1332"/>
      <c r="CKJ120" s="1332"/>
      <c r="CKK120" s="1332"/>
      <c r="CKL120" s="1332"/>
      <c r="CKM120" s="1332"/>
      <c r="CKN120" s="1332"/>
      <c r="CKO120" s="1332"/>
      <c r="CKP120" s="1332"/>
      <c r="CKQ120" s="1332"/>
      <c r="CKR120" s="1332"/>
      <c r="CKS120" s="1332"/>
      <c r="CKT120" s="1332"/>
      <c r="CKU120" s="1332"/>
      <c r="CKV120" s="1332"/>
      <c r="CKW120" s="1332"/>
      <c r="CKX120" s="1332"/>
      <c r="CKY120" s="1332"/>
      <c r="CKZ120" s="1332"/>
      <c r="CLA120" s="1332"/>
      <c r="CLB120" s="1332"/>
      <c r="CLC120" s="1332"/>
      <c r="CLD120" s="1332"/>
      <c r="CLE120" s="1332"/>
      <c r="CLF120" s="1332"/>
      <c r="CLG120" s="1332"/>
      <c r="CLH120" s="1332"/>
      <c r="CLI120" s="1332"/>
      <c r="CLJ120" s="1332"/>
      <c r="CLK120" s="1332"/>
      <c r="CLL120" s="1332"/>
      <c r="CLM120" s="1332"/>
      <c r="CLN120" s="1332"/>
      <c r="CLO120" s="1332"/>
      <c r="CLP120" s="1332"/>
      <c r="CLQ120" s="1332"/>
      <c r="CLR120" s="1332"/>
      <c r="CLS120" s="1332"/>
      <c r="CLT120" s="1332"/>
      <c r="CLU120" s="1332"/>
      <c r="CLV120" s="1332"/>
      <c r="CLW120" s="1332"/>
      <c r="CLX120" s="1332"/>
      <c r="CLY120" s="1332"/>
      <c r="CLZ120" s="1332"/>
      <c r="CMA120" s="1332"/>
      <c r="CMB120" s="1332"/>
      <c r="CMC120" s="1332"/>
      <c r="CMD120" s="1332"/>
      <c r="CME120" s="1332"/>
      <c r="CMF120" s="1332"/>
      <c r="CMG120" s="1332"/>
      <c r="CMH120" s="1332"/>
      <c r="CMI120" s="1332"/>
      <c r="CMJ120" s="1332"/>
      <c r="CMK120" s="1332"/>
      <c r="CML120" s="1332"/>
      <c r="CMM120" s="1332"/>
      <c r="CMN120" s="1332"/>
      <c r="CMO120" s="1332"/>
      <c r="CMP120" s="1332"/>
      <c r="CMQ120" s="1332"/>
      <c r="CMR120" s="1332"/>
      <c r="CMS120" s="1332"/>
      <c r="CMT120" s="1332"/>
      <c r="CMU120" s="1332"/>
      <c r="CMV120" s="1332"/>
      <c r="CMW120" s="1332"/>
      <c r="CMX120" s="1332"/>
      <c r="CMY120" s="1332"/>
      <c r="CMZ120" s="1332"/>
      <c r="CNA120" s="1332"/>
      <c r="CNB120" s="1332"/>
      <c r="CNC120" s="1332"/>
      <c r="CND120" s="1332"/>
      <c r="CNE120" s="1332"/>
      <c r="CNF120" s="1332"/>
      <c r="CNG120" s="1332"/>
      <c r="CNH120" s="1332"/>
      <c r="CNI120" s="1332"/>
      <c r="CNJ120" s="1332"/>
      <c r="CNK120" s="1332"/>
      <c r="CNL120" s="1332"/>
      <c r="CNM120" s="1332"/>
      <c r="CNN120" s="1332"/>
      <c r="CNO120" s="1332"/>
      <c r="CNP120" s="1332"/>
      <c r="CNQ120" s="1332"/>
      <c r="CNR120" s="1332"/>
      <c r="CNS120" s="1332"/>
      <c r="CNT120" s="1332"/>
      <c r="CNU120" s="1332"/>
      <c r="CNV120" s="1332"/>
      <c r="CNW120" s="1332"/>
      <c r="CNX120" s="1332"/>
      <c r="CNY120" s="1332"/>
      <c r="CNZ120" s="1332"/>
      <c r="COA120" s="1332"/>
      <c r="COB120" s="1332"/>
      <c r="COC120" s="1332"/>
      <c r="COD120" s="1332"/>
      <c r="COE120" s="1332"/>
      <c r="COF120" s="1332"/>
      <c r="COG120" s="1332"/>
      <c r="COH120" s="1332"/>
      <c r="COI120" s="1332"/>
      <c r="COJ120" s="1332"/>
      <c r="COK120" s="1332"/>
      <c r="COL120" s="1332"/>
      <c r="COM120" s="1332"/>
      <c r="CON120" s="1332"/>
      <c r="COO120" s="1332"/>
      <c r="COP120" s="1332"/>
      <c r="COQ120" s="1332"/>
      <c r="COR120" s="1332"/>
      <c r="COS120" s="1332"/>
      <c r="COT120" s="1332"/>
      <c r="COU120" s="1332"/>
      <c r="COV120" s="1332"/>
      <c r="COW120" s="1332"/>
      <c r="COX120" s="1332"/>
      <c r="COY120" s="1332"/>
      <c r="COZ120" s="1332"/>
      <c r="CPA120" s="1332"/>
      <c r="CPB120" s="1332"/>
      <c r="CPC120" s="1332"/>
      <c r="CPD120" s="1332"/>
      <c r="CPE120" s="1332"/>
      <c r="CPF120" s="1332"/>
      <c r="CPG120" s="1332"/>
      <c r="CPH120" s="1332"/>
      <c r="CPI120" s="1332"/>
      <c r="CPJ120" s="1332"/>
      <c r="CPK120" s="1332"/>
      <c r="CPL120" s="1332"/>
      <c r="CPM120" s="1332"/>
      <c r="CPN120" s="1332"/>
      <c r="CPO120" s="1332"/>
      <c r="CPP120" s="1332"/>
      <c r="CPQ120" s="1332"/>
      <c r="CPR120" s="1332"/>
      <c r="CPS120" s="1332"/>
      <c r="CPT120" s="1332"/>
      <c r="CPU120" s="1332"/>
      <c r="CPV120" s="1332"/>
      <c r="CPW120" s="1332"/>
      <c r="CPX120" s="1332"/>
      <c r="CPY120" s="1332"/>
      <c r="CPZ120" s="1332"/>
      <c r="CQA120" s="1332"/>
      <c r="CQB120" s="1332"/>
      <c r="CQC120" s="1332"/>
      <c r="CQD120" s="1332"/>
      <c r="CQE120" s="1332"/>
      <c r="CQF120" s="1332"/>
      <c r="CQG120" s="1332"/>
      <c r="CQH120" s="1332"/>
      <c r="CQI120" s="1332"/>
      <c r="CQJ120" s="1332"/>
      <c r="CQK120" s="1332"/>
      <c r="CQL120" s="1332"/>
      <c r="CQM120" s="1332"/>
      <c r="CQN120" s="1332"/>
      <c r="CQO120" s="1332"/>
      <c r="CQP120" s="1332"/>
      <c r="CQQ120" s="1332"/>
      <c r="CQR120" s="1332"/>
      <c r="CQS120" s="1332"/>
      <c r="CQT120" s="1332"/>
      <c r="CQU120" s="1332"/>
      <c r="CQV120" s="1332"/>
      <c r="CQW120" s="1332"/>
      <c r="CQX120" s="1332"/>
      <c r="CQY120" s="1332"/>
      <c r="CQZ120" s="1332"/>
      <c r="CRA120" s="1332"/>
      <c r="CRB120" s="1332"/>
      <c r="CRC120" s="1332"/>
      <c r="CRD120" s="1332"/>
      <c r="CRE120" s="1332"/>
      <c r="CRF120" s="1332"/>
      <c r="CRG120" s="1332"/>
      <c r="CRH120" s="1332"/>
      <c r="CRI120" s="1332"/>
      <c r="CRJ120" s="1332"/>
      <c r="CRK120" s="1332"/>
      <c r="CRL120" s="1332"/>
      <c r="CRM120" s="1332"/>
      <c r="CRN120" s="1332"/>
      <c r="CRO120" s="1332"/>
      <c r="CRP120" s="1332"/>
      <c r="CRQ120" s="1332"/>
      <c r="CRR120" s="1332"/>
      <c r="CRS120" s="1332"/>
      <c r="CRT120" s="1332"/>
      <c r="CRU120" s="1332"/>
      <c r="CRV120" s="1332"/>
      <c r="CRW120" s="1332"/>
      <c r="CRX120" s="1332"/>
      <c r="CRY120" s="1332"/>
      <c r="CRZ120" s="1332"/>
      <c r="CSA120" s="1332"/>
      <c r="CSB120" s="1332"/>
      <c r="CSC120" s="1332"/>
      <c r="CSD120" s="1332"/>
      <c r="CSE120" s="1332"/>
      <c r="CSF120" s="1332"/>
      <c r="CSG120" s="1332"/>
      <c r="CSH120" s="1332"/>
      <c r="CSI120" s="1332"/>
      <c r="CSJ120" s="1332"/>
      <c r="CSK120" s="1332"/>
      <c r="CSL120" s="1332"/>
      <c r="CSM120" s="1332"/>
      <c r="CSN120" s="1332"/>
      <c r="CSO120" s="1332"/>
      <c r="CSP120" s="1332"/>
      <c r="CSQ120" s="1332"/>
      <c r="CSR120" s="1332"/>
      <c r="CSS120" s="1332"/>
      <c r="CST120" s="1332"/>
      <c r="CSU120" s="1332"/>
      <c r="CSV120" s="1332"/>
      <c r="CSW120" s="1332"/>
      <c r="CSX120" s="1332"/>
      <c r="CSY120" s="1332"/>
      <c r="CSZ120" s="1332"/>
      <c r="CTA120" s="1332"/>
      <c r="CTB120" s="1332"/>
      <c r="CTC120" s="1332"/>
      <c r="CTD120" s="1332"/>
      <c r="CTE120" s="1332"/>
      <c r="CTF120" s="1332"/>
      <c r="CTG120" s="1332"/>
      <c r="CTH120" s="1332"/>
      <c r="CTI120" s="1332"/>
      <c r="CTJ120" s="1332"/>
      <c r="CTK120" s="1332"/>
      <c r="CTL120" s="1332"/>
      <c r="CTM120" s="1332"/>
      <c r="CTN120" s="1332"/>
      <c r="CTO120" s="1332"/>
      <c r="CTP120" s="1332"/>
      <c r="CTQ120" s="1332"/>
      <c r="CTR120" s="1332"/>
      <c r="CTS120" s="1332"/>
      <c r="CTT120" s="1332"/>
      <c r="CTU120" s="1332"/>
      <c r="CTV120" s="1332"/>
      <c r="CTW120" s="1332"/>
      <c r="CTX120" s="1332"/>
      <c r="CTY120" s="1332"/>
      <c r="CTZ120" s="1332"/>
      <c r="CUA120" s="1332"/>
      <c r="CUB120" s="1332"/>
      <c r="CUC120" s="1332"/>
      <c r="CUD120" s="1332"/>
      <c r="CUE120" s="1332"/>
      <c r="CUF120" s="1332"/>
      <c r="CUG120" s="1332"/>
      <c r="CUH120" s="1332"/>
      <c r="CUI120" s="1332"/>
      <c r="CUJ120" s="1332"/>
      <c r="CUK120" s="1332"/>
      <c r="CUL120" s="1332"/>
      <c r="CUM120" s="1332"/>
      <c r="CUN120" s="1332"/>
      <c r="CUO120" s="1332"/>
      <c r="CUP120" s="1332"/>
      <c r="CUQ120" s="1332"/>
      <c r="CUR120" s="1332"/>
      <c r="CUS120" s="1332"/>
      <c r="CUT120" s="1332"/>
      <c r="CUU120" s="1332"/>
      <c r="CUV120" s="1332"/>
      <c r="CUW120" s="1332"/>
      <c r="CUX120" s="1332"/>
      <c r="CUY120" s="1332"/>
      <c r="CUZ120" s="1332"/>
      <c r="CVA120" s="1332"/>
      <c r="CVB120" s="1332"/>
      <c r="CVC120" s="1332"/>
      <c r="CVD120" s="1332"/>
      <c r="CVE120" s="1332"/>
      <c r="CVF120" s="1332"/>
      <c r="CVG120" s="1332"/>
      <c r="CVH120" s="1332"/>
      <c r="CVI120" s="1332"/>
      <c r="CVJ120" s="1332"/>
      <c r="CVK120" s="1332"/>
      <c r="CVL120" s="1332"/>
      <c r="CVM120" s="1332"/>
      <c r="CVN120" s="1332"/>
      <c r="CVO120" s="1332"/>
      <c r="CVP120" s="1332"/>
      <c r="CVQ120" s="1332"/>
      <c r="CVR120" s="1332"/>
      <c r="CVS120" s="1332"/>
      <c r="CVT120" s="1332"/>
      <c r="CVU120" s="1332"/>
      <c r="CVV120" s="1332"/>
      <c r="CVW120" s="1332"/>
      <c r="CVX120" s="1332"/>
      <c r="CVY120" s="1332"/>
      <c r="CVZ120" s="1332"/>
      <c r="CWA120" s="1332"/>
      <c r="CWB120" s="1332"/>
      <c r="CWC120" s="1332"/>
      <c r="CWD120" s="1332"/>
      <c r="CWE120" s="1332"/>
      <c r="CWF120" s="1332"/>
      <c r="CWG120" s="1332"/>
      <c r="CWH120" s="1332"/>
      <c r="CWI120" s="1332"/>
      <c r="CWJ120" s="1332"/>
      <c r="CWK120" s="1332"/>
      <c r="CWL120" s="1332"/>
      <c r="CWM120" s="1332"/>
      <c r="CWN120" s="1332"/>
      <c r="CWO120" s="1332"/>
      <c r="CWP120" s="1332"/>
      <c r="CWQ120" s="1332"/>
      <c r="CWR120" s="1332"/>
      <c r="CWS120" s="1332"/>
      <c r="CWT120" s="1332"/>
      <c r="CWU120" s="1332"/>
      <c r="CWV120" s="1332"/>
      <c r="CWW120" s="1332"/>
      <c r="CWX120" s="1332"/>
      <c r="CWY120" s="1332"/>
      <c r="CWZ120" s="1332"/>
      <c r="CXA120" s="1332"/>
      <c r="CXB120" s="1332"/>
      <c r="CXC120" s="1332"/>
      <c r="CXD120" s="1332"/>
      <c r="CXE120" s="1332"/>
      <c r="CXF120" s="1332"/>
      <c r="CXG120" s="1332"/>
      <c r="CXH120" s="1332"/>
      <c r="CXI120" s="1332"/>
      <c r="CXJ120" s="1332"/>
      <c r="CXK120" s="1332"/>
      <c r="CXL120" s="1332"/>
      <c r="CXM120" s="1332"/>
      <c r="CXN120" s="1332"/>
      <c r="CXO120" s="1332"/>
      <c r="CXP120" s="1332"/>
      <c r="CXQ120" s="1332"/>
      <c r="CXR120" s="1332"/>
      <c r="CXS120" s="1332"/>
      <c r="CXT120" s="1332"/>
      <c r="CXU120" s="1332"/>
      <c r="CXV120" s="1332"/>
      <c r="CXW120" s="1332"/>
      <c r="CXX120" s="1332"/>
      <c r="CXY120" s="1332"/>
      <c r="CXZ120" s="1332"/>
      <c r="CYA120" s="1332"/>
      <c r="CYB120" s="1332"/>
      <c r="CYC120" s="1332"/>
      <c r="CYD120" s="1332"/>
      <c r="CYE120" s="1332"/>
      <c r="CYF120" s="1332"/>
      <c r="CYG120" s="1332"/>
      <c r="CYH120" s="1332"/>
      <c r="CYI120" s="1332"/>
      <c r="CYJ120" s="1332"/>
      <c r="CYK120" s="1332"/>
      <c r="CYL120" s="1332"/>
      <c r="CYM120" s="1332"/>
      <c r="CYN120" s="1332"/>
      <c r="CYO120" s="1332"/>
      <c r="CYP120" s="1332"/>
      <c r="CYQ120" s="1332"/>
      <c r="CYR120" s="1332"/>
      <c r="CYS120" s="1332"/>
      <c r="CYT120" s="1332"/>
      <c r="CYU120" s="1332"/>
      <c r="CYV120" s="1332"/>
      <c r="CYW120" s="1332"/>
      <c r="CYX120" s="1332"/>
      <c r="CYY120" s="1332"/>
      <c r="CYZ120" s="1332"/>
      <c r="CZA120" s="1332"/>
      <c r="CZB120" s="1332"/>
      <c r="CZC120" s="1332"/>
      <c r="CZD120" s="1332"/>
      <c r="CZE120" s="1332"/>
      <c r="CZF120" s="1332"/>
      <c r="CZG120" s="1332"/>
      <c r="CZH120" s="1332"/>
      <c r="CZI120" s="1332"/>
      <c r="CZJ120" s="1332"/>
      <c r="CZK120" s="1332"/>
      <c r="CZL120" s="1332"/>
      <c r="CZM120" s="1332"/>
      <c r="CZN120" s="1332"/>
      <c r="CZO120" s="1332"/>
      <c r="CZP120" s="1332"/>
      <c r="CZQ120" s="1332"/>
      <c r="CZR120" s="1332"/>
      <c r="CZS120" s="1332"/>
      <c r="CZT120" s="1332"/>
      <c r="CZU120" s="1332"/>
      <c r="CZV120" s="1332"/>
      <c r="CZW120" s="1332"/>
      <c r="CZX120" s="1332"/>
      <c r="CZY120" s="1332"/>
      <c r="CZZ120" s="1332"/>
      <c r="DAA120" s="1332"/>
      <c r="DAB120" s="1332"/>
      <c r="DAC120" s="1332"/>
      <c r="DAD120" s="1332"/>
      <c r="DAE120" s="1332"/>
      <c r="DAF120" s="1332"/>
      <c r="DAG120" s="1332"/>
      <c r="DAH120" s="1332"/>
      <c r="DAI120" s="1332"/>
      <c r="DAJ120" s="1332"/>
      <c r="DAK120" s="1332"/>
      <c r="DAL120" s="1332"/>
      <c r="DAM120" s="1332"/>
      <c r="DAN120" s="1332"/>
      <c r="DAO120" s="1332"/>
      <c r="DAP120" s="1332"/>
      <c r="DAQ120" s="1332"/>
      <c r="DAR120" s="1332"/>
      <c r="DAS120" s="1332"/>
      <c r="DAT120" s="1332"/>
      <c r="DAU120" s="1332"/>
      <c r="DAV120" s="1332"/>
      <c r="DAW120" s="1332"/>
      <c r="DAX120" s="1332"/>
      <c r="DAY120" s="1332"/>
      <c r="DAZ120" s="1332"/>
      <c r="DBA120" s="1332"/>
      <c r="DBB120" s="1332"/>
      <c r="DBC120" s="1332"/>
      <c r="DBD120" s="1332"/>
      <c r="DBE120" s="1332"/>
      <c r="DBF120" s="1332"/>
      <c r="DBG120" s="1332"/>
      <c r="DBH120" s="1332"/>
      <c r="DBI120" s="1332"/>
      <c r="DBJ120" s="1332"/>
      <c r="DBK120" s="1332"/>
      <c r="DBL120" s="1332"/>
      <c r="DBM120" s="1332"/>
      <c r="DBN120" s="1332"/>
      <c r="DBO120" s="1332"/>
      <c r="DBP120" s="1332"/>
      <c r="DBQ120" s="1332"/>
      <c r="DBR120" s="1332"/>
      <c r="DBS120" s="1332"/>
      <c r="DBT120" s="1332"/>
      <c r="DBU120" s="1332"/>
      <c r="DBV120" s="1332"/>
      <c r="DBW120" s="1332"/>
      <c r="DBX120" s="1332"/>
      <c r="DBY120" s="1332"/>
      <c r="DBZ120" s="1332"/>
      <c r="DCA120" s="1332"/>
      <c r="DCB120" s="1332"/>
      <c r="DCC120" s="1332"/>
      <c r="DCD120" s="1332"/>
      <c r="DCE120" s="1332"/>
      <c r="DCF120" s="1332"/>
      <c r="DCG120" s="1332"/>
      <c r="DCH120" s="1332"/>
      <c r="DCI120" s="1332"/>
      <c r="DCJ120" s="1332"/>
      <c r="DCK120" s="1332"/>
      <c r="DCL120" s="1332"/>
      <c r="DCM120" s="1332"/>
      <c r="DCN120" s="1332"/>
      <c r="DCO120" s="1332"/>
      <c r="DCP120" s="1332"/>
      <c r="DCQ120" s="1332"/>
      <c r="DCR120" s="1332"/>
      <c r="DCS120" s="1332"/>
      <c r="DCT120" s="1332"/>
      <c r="DCU120" s="1332"/>
      <c r="DCV120" s="1332"/>
      <c r="DCW120" s="1332"/>
      <c r="DCX120" s="1332"/>
      <c r="DCY120" s="1332"/>
      <c r="DCZ120" s="1332"/>
      <c r="DDA120" s="1332"/>
      <c r="DDB120" s="1332"/>
      <c r="DDC120" s="1332"/>
      <c r="DDD120" s="1332"/>
      <c r="DDE120" s="1332"/>
      <c r="DDF120" s="1332"/>
      <c r="DDG120" s="1332"/>
      <c r="DDH120" s="1332"/>
      <c r="DDI120" s="1332"/>
      <c r="DDJ120" s="1332"/>
      <c r="DDK120" s="1332"/>
      <c r="DDL120" s="1332"/>
      <c r="DDM120" s="1332"/>
      <c r="DDN120" s="1332"/>
      <c r="DDO120" s="1332"/>
      <c r="DDP120" s="1332"/>
      <c r="DDQ120" s="1332"/>
      <c r="DDR120" s="1332"/>
      <c r="DDS120" s="1332"/>
      <c r="DDT120" s="1332"/>
      <c r="DDU120" s="1332"/>
      <c r="DDV120" s="1332"/>
      <c r="DDW120" s="1332"/>
      <c r="DDX120" s="1332"/>
      <c r="DDY120" s="1332"/>
      <c r="DDZ120" s="1332"/>
      <c r="DEA120" s="1332"/>
      <c r="DEB120" s="1332"/>
      <c r="DEC120" s="1332"/>
      <c r="DED120" s="1332"/>
      <c r="DEE120" s="1332"/>
      <c r="DEF120" s="1332"/>
      <c r="DEG120" s="1332"/>
      <c r="DEH120" s="1332"/>
      <c r="DEI120" s="1332"/>
      <c r="DEJ120" s="1332"/>
      <c r="DEK120" s="1332"/>
      <c r="DEL120" s="1332"/>
      <c r="DEM120" s="1332"/>
      <c r="DEN120" s="1332"/>
      <c r="DEO120" s="1332"/>
      <c r="DEP120" s="1332"/>
      <c r="DEQ120" s="1332"/>
      <c r="DER120" s="1332"/>
      <c r="DES120" s="1332"/>
      <c r="DET120" s="1332"/>
      <c r="DEU120" s="1332"/>
      <c r="DEV120" s="1332"/>
      <c r="DEW120" s="1332"/>
      <c r="DEX120" s="1332"/>
      <c r="DEY120" s="1332"/>
      <c r="DEZ120" s="1332"/>
      <c r="DFA120" s="1332"/>
      <c r="DFB120" s="1332"/>
      <c r="DFC120" s="1332"/>
      <c r="DFD120" s="1332"/>
      <c r="DFE120" s="1332"/>
      <c r="DFF120" s="1332"/>
      <c r="DFG120" s="1332"/>
      <c r="DFH120" s="1332"/>
      <c r="DFI120" s="1332"/>
      <c r="DFJ120" s="1332"/>
      <c r="DFK120" s="1332"/>
      <c r="DFL120" s="1332"/>
      <c r="DFM120" s="1332"/>
      <c r="DFN120" s="1332"/>
      <c r="DFO120" s="1332"/>
      <c r="DFP120" s="1332"/>
      <c r="DFQ120" s="1332"/>
      <c r="DFR120" s="1332"/>
      <c r="DFS120" s="1332"/>
      <c r="DFT120" s="1332"/>
      <c r="DFU120" s="1332"/>
      <c r="DFV120" s="1332"/>
      <c r="DFW120" s="1332"/>
      <c r="DFX120" s="1332"/>
      <c r="DFY120" s="1332"/>
      <c r="DFZ120" s="1332"/>
      <c r="DGA120" s="1332"/>
      <c r="DGB120" s="1332"/>
      <c r="DGC120" s="1332"/>
      <c r="DGD120" s="1332"/>
      <c r="DGE120" s="1332"/>
      <c r="DGF120" s="1332"/>
      <c r="DGG120" s="1332"/>
      <c r="DGH120" s="1332"/>
      <c r="DGI120" s="1332"/>
      <c r="DGJ120" s="1332"/>
      <c r="DGK120" s="1332"/>
      <c r="DGL120" s="1332"/>
      <c r="DGM120" s="1332"/>
      <c r="DGN120" s="1332"/>
      <c r="DGO120" s="1332"/>
      <c r="DGP120" s="1332"/>
      <c r="DGQ120" s="1332"/>
      <c r="DGR120" s="1332"/>
      <c r="DGS120" s="1332"/>
      <c r="DGT120" s="1332"/>
      <c r="DGU120" s="1332"/>
      <c r="DGV120" s="1332"/>
      <c r="DGW120" s="1332"/>
      <c r="DGX120" s="1332"/>
      <c r="DGY120" s="1332"/>
      <c r="DGZ120" s="1332"/>
      <c r="DHA120" s="1332"/>
      <c r="DHB120" s="1332"/>
      <c r="DHC120" s="1332"/>
      <c r="DHD120" s="1332"/>
      <c r="DHE120" s="1332"/>
      <c r="DHF120" s="1332"/>
      <c r="DHG120" s="1332"/>
      <c r="DHH120" s="1332"/>
      <c r="DHI120" s="1332"/>
      <c r="DHJ120" s="1332"/>
      <c r="DHK120" s="1332"/>
      <c r="DHL120" s="1332"/>
      <c r="DHM120" s="1332"/>
      <c r="DHN120" s="1332"/>
      <c r="DHO120" s="1332"/>
      <c r="DHP120" s="1332"/>
      <c r="DHQ120" s="1332"/>
      <c r="DHR120" s="1332"/>
      <c r="DHS120" s="1332"/>
      <c r="DHT120" s="1332"/>
      <c r="DHU120" s="1332"/>
      <c r="DHV120" s="1332"/>
      <c r="DHW120" s="1332"/>
      <c r="DHX120" s="1332"/>
      <c r="DHY120" s="1332"/>
      <c r="DHZ120" s="1332"/>
      <c r="DIA120" s="1332"/>
      <c r="DIB120" s="1332"/>
      <c r="DIC120" s="1332"/>
      <c r="DID120" s="1332"/>
      <c r="DIE120" s="1332"/>
      <c r="DIF120" s="1332"/>
      <c r="DIG120" s="1332"/>
      <c r="DIH120" s="1332"/>
      <c r="DII120" s="1332"/>
      <c r="DIJ120" s="1332"/>
      <c r="DIK120" s="1332"/>
      <c r="DIL120" s="1332"/>
      <c r="DIM120" s="1332"/>
      <c r="DIN120" s="1332"/>
      <c r="DIO120" s="1332"/>
      <c r="DIP120" s="1332"/>
      <c r="DIQ120" s="1332"/>
      <c r="DIR120" s="1332"/>
      <c r="DIS120" s="1332"/>
      <c r="DIT120" s="1332"/>
      <c r="DIU120" s="1332"/>
      <c r="DIV120" s="1332"/>
      <c r="DIW120" s="1332"/>
      <c r="DIX120" s="1332"/>
      <c r="DIY120" s="1332"/>
      <c r="DIZ120" s="1332"/>
      <c r="DJA120" s="1332"/>
      <c r="DJB120" s="1332"/>
      <c r="DJC120" s="1332"/>
      <c r="DJD120" s="1332"/>
      <c r="DJE120" s="1332"/>
      <c r="DJF120" s="1332"/>
      <c r="DJG120" s="1332"/>
      <c r="DJH120" s="1332"/>
      <c r="DJI120" s="1332"/>
      <c r="DJJ120" s="1332"/>
      <c r="DJK120" s="1332"/>
      <c r="DJL120" s="1332"/>
      <c r="DJM120" s="1332"/>
      <c r="DJN120" s="1332"/>
      <c r="DJO120" s="1332"/>
      <c r="DJP120" s="1332"/>
      <c r="DJQ120" s="1332"/>
      <c r="DJR120" s="1332"/>
      <c r="DJS120" s="1332"/>
      <c r="DJT120" s="1332"/>
      <c r="DJU120" s="1332"/>
      <c r="DJV120" s="1332"/>
      <c r="DJW120" s="1332"/>
      <c r="DJX120" s="1332"/>
      <c r="DJY120" s="1332"/>
      <c r="DJZ120" s="1332"/>
      <c r="DKA120" s="1332"/>
      <c r="DKB120" s="1332"/>
      <c r="DKC120" s="1332"/>
      <c r="DKD120" s="1332"/>
      <c r="DKE120" s="1332"/>
      <c r="DKF120" s="1332"/>
      <c r="DKG120" s="1332"/>
      <c r="DKH120" s="1332"/>
      <c r="DKI120" s="1332"/>
      <c r="DKJ120" s="1332"/>
      <c r="DKK120" s="1332"/>
      <c r="DKL120" s="1332"/>
      <c r="DKM120" s="1332"/>
      <c r="DKN120" s="1332"/>
      <c r="DKO120" s="1332"/>
      <c r="DKP120" s="1332"/>
      <c r="DKQ120" s="1332"/>
      <c r="DKR120" s="1332"/>
      <c r="DKS120" s="1332"/>
      <c r="DKT120" s="1332"/>
      <c r="DKU120" s="1332"/>
      <c r="DKV120" s="1332"/>
      <c r="DKW120" s="1332"/>
      <c r="DKX120" s="1332"/>
      <c r="DKY120" s="1332"/>
      <c r="DKZ120" s="1332"/>
      <c r="DLA120" s="1332"/>
      <c r="DLB120" s="1332"/>
      <c r="DLC120" s="1332"/>
      <c r="DLD120" s="1332"/>
      <c r="DLE120" s="1332"/>
      <c r="DLF120" s="1332"/>
      <c r="DLG120" s="1332"/>
      <c r="DLH120" s="1332"/>
      <c r="DLI120" s="1332"/>
      <c r="DLJ120" s="1332"/>
      <c r="DLK120" s="1332"/>
      <c r="DLL120" s="1332"/>
      <c r="DLM120" s="1332"/>
      <c r="DLN120" s="1332"/>
      <c r="DLO120" s="1332"/>
      <c r="DLP120" s="1332"/>
      <c r="DLQ120" s="1332"/>
      <c r="DLR120" s="1332"/>
      <c r="DLS120" s="1332"/>
      <c r="DLT120" s="1332"/>
      <c r="DLU120" s="1332"/>
      <c r="DLV120" s="1332"/>
      <c r="DLW120" s="1332"/>
      <c r="DLX120" s="1332"/>
      <c r="DLY120" s="1332"/>
      <c r="DLZ120" s="1332"/>
      <c r="DMA120" s="1332"/>
      <c r="DMB120" s="1332"/>
      <c r="DMC120" s="1332"/>
      <c r="DMD120" s="1332"/>
      <c r="DME120" s="1332"/>
      <c r="DMF120" s="1332"/>
      <c r="DMG120" s="1332"/>
      <c r="DMH120" s="1332"/>
      <c r="DMI120" s="1332"/>
      <c r="DMJ120" s="1332"/>
      <c r="DMK120" s="1332"/>
      <c r="DML120" s="1332"/>
      <c r="DMM120" s="1332"/>
      <c r="DMN120" s="1332"/>
      <c r="DMO120" s="1332"/>
      <c r="DMP120" s="1332"/>
      <c r="DMQ120" s="1332"/>
      <c r="DMR120" s="1332"/>
      <c r="DMS120" s="1332"/>
      <c r="DMT120" s="1332"/>
      <c r="DMU120" s="1332"/>
      <c r="DMV120" s="1332"/>
      <c r="DMW120" s="1332"/>
      <c r="DMX120" s="1332"/>
      <c r="DMY120" s="1332"/>
      <c r="DMZ120" s="1332"/>
      <c r="DNA120" s="1332"/>
      <c r="DNB120" s="1332"/>
      <c r="DNC120" s="1332"/>
      <c r="DND120" s="1332"/>
      <c r="DNE120" s="1332"/>
      <c r="DNF120" s="1332"/>
      <c r="DNG120" s="1332"/>
      <c r="DNH120" s="1332"/>
      <c r="DNI120" s="1332"/>
      <c r="DNJ120" s="1332"/>
      <c r="DNK120" s="1332"/>
      <c r="DNL120" s="1332"/>
      <c r="DNM120" s="1332"/>
      <c r="DNN120" s="1332"/>
      <c r="DNO120" s="1332"/>
      <c r="DNP120" s="1332"/>
      <c r="DNQ120" s="1332"/>
      <c r="DNR120" s="1332"/>
      <c r="DNS120" s="1332"/>
      <c r="DNT120" s="1332"/>
      <c r="DNU120" s="1332"/>
      <c r="DNV120" s="1332"/>
      <c r="DNW120" s="1332"/>
      <c r="DNX120" s="1332"/>
      <c r="DNY120" s="1332"/>
      <c r="DNZ120" s="1332"/>
      <c r="DOA120" s="1332"/>
      <c r="DOB120" s="1332"/>
      <c r="DOC120" s="1332"/>
      <c r="DOD120" s="1332"/>
      <c r="DOE120" s="1332"/>
      <c r="DOF120" s="1332"/>
      <c r="DOG120" s="1332"/>
      <c r="DOH120" s="1332"/>
      <c r="DOI120" s="1332"/>
      <c r="DOJ120" s="1332"/>
      <c r="DOK120" s="1332"/>
      <c r="DOL120" s="1332"/>
      <c r="DOM120" s="1332"/>
      <c r="DON120" s="1332"/>
      <c r="DOO120" s="1332"/>
      <c r="DOP120" s="1332"/>
      <c r="DOQ120" s="1332"/>
      <c r="DOR120" s="1332"/>
      <c r="DOS120" s="1332"/>
      <c r="DOT120" s="1332"/>
      <c r="DOU120" s="1332"/>
      <c r="DOV120" s="1332"/>
      <c r="DOW120" s="1332"/>
      <c r="DOX120" s="1332"/>
      <c r="DOY120" s="1332"/>
      <c r="DOZ120" s="1332"/>
      <c r="DPA120" s="1332"/>
      <c r="DPB120" s="1332"/>
      <c r="DPC120" s="1332"/>
      <c r="DPD120" s="1332"/>
      <c r="DPE120" s="1332"/>
      <c r="DPF120" s="1332"/>
      <c r="DPG120" s="1332"/>
      <c r="DPH120" s="1332"/>
      <c r="DPI120" s="1332"/>
      <c r="DPJ120" s="1332"/>
      <c r="DPK120" s="1332"/>
      <c r="DPL120" s="1332"/>
      <c r="DPM120" s="1332"/>
      <c r="DPN120" s="1332"/>
      <c r="DPO120" s="1332"/>
      <c r="DPP120" s="1332"/>
      <c r="DPQ120" s="1332"/>
      <c r="DPR120" s="1332"/>
      <c r="DPS120" s="1332"/>
      <c r="DPT120" s="1332"/>
      <c r="DPU120" s="1332"/>
      <c r="DPV120" s="1332"/>
      <c r="DPW120" s="1332"/>
      <c r="DPX120" s="1332"/>
      <c r="DPY120" s="1332"/>
      <c r="DPZ120" s="1332"/>
      <c r="DQA120" s="1332"/>
      <c r="DQB120" s="1332"/>
      <c r="DQC120" s="1332"/>
      <c r="DQD120" s="1332"/>
      <c r="DQE120" s="1332"/>
      <c r="DQF120" s="1332"/>
      <c r="DQG120" s="1332"/>
      <c r="DQH120" s="1332"/>
      <c r="DQI120" s="1332"/>
      <c r="DQJ120" s="1332"/>
      <c r="DQK120" s="1332"/>
      <c r="DQL120" s="1332"/>
      <c r="DQM120" s="1332"/>
      <c r="DQN120" s="1332"/>
      <c r="DQO120" s="1332"/>
      <c r="DQP120" s="1332"/>
      <c r="DQQ120" s="1332"/>
      <c r="DQR120" s="1332"/>
      <c r="DQS120" s="1332"/>
      <c r="DQT120" s="1332"/>
      <c r="DQU120" s="1332"/>
      <c r="DQV120" s="1332"/>
      <c r="DQW120" s="1332"/>
      <c r="DQX120" s="1332"/>
      <c r="DQY120" s="1332"/>
      <c r="DQZ120" s="1332"/>
      <c r="DRA120" s="1332"/>
      <c r="DRB120" s="1332"/>
      <c r="DRC120" s="1332"/>
      <c r="DRD120" s="1332"/>
      <c r="DRE120" s="1332"/>
      <c r="DRF120" s="1332"/>
      <c r="DRG120" s="1332"/>
      <c r="DRH120" s="1332"/>
      <c r="DRI120" s="1332"/>
      <c r="DRJ120" s="1332"/>
      <c r="DRK120" s="1332"/>
      <c r="DRL120" s="1332"/>
      <c r="DRM120" s="1332"/>
      <c r="DRN120" s="1332"/>
      <c r="DRO120" s="1332"/>
      <c r="DRP120" s="1332"/>
      <c r="DRQ120" s="1332"/>
      <c r="DRR120" s="1332"/>
      <c r="DRS120" s="1332"/>
      <c r="DRT120" s="1332"/>
      <c r="DRU120" s="1332"/>
      <c r="DRV120" s="1332"/>
      <c r="DRW120" s="1332"/>
      <c r="DRX120" s="1332"/>
      <c r="DRY120" s="1332"/>
      <c r="DRZ120" s="1332"/>
      <c r="DSA120" s="1332"/>
      <c r="DSB120" s="1332"/>
      <c r="DSC120" s="1332"/>
      <c r="DSD120" s="1332"/>
      <c r="DSE120" s="1332"/>
      <c r="DSF120" s="1332"/>
      <c r="DSG120" s="1332"/>
      <c r="DSH120" s="1332"/>
      <c r="DSI120" s="1332"/>
      <c r="DSJ120" s="1332"/>
      <c r="DSK120" s="1332"/>
      <c r="DSL120" s="1332"/>
      <c r="DSM120" s="1332"/>
      <c r="DSN120" s="1332"/>
      <c r="DSO120" s="1332"/>
      <c r="DSP120" s="1332"/>
      <c r="DSQ120" s="1332"/>
      <c r="DSR120" s="1332"/>
      <c r="DSS120" s="1332"/>
      <c r="DST120" s="1332"/>
      <c r="DSU120" s="1332"/>
      <c r="DSV120" s="1332"/>
      <c r="DSW120" s="1332"/>
      <c r="DSX120" s="1332"/>
      <c r="DSY120" s="1332"/>
      <c r="DSZ120" s="1332"/>
      <c r="DTA120" s="1332"/>
      <c r="DTB120" s="1332"/>
      <c r="DTC120" s="1332"/>
      <c r="DTD120" s="1332"/>
      <c r="DTE120" s="1332"/>
      <c r="DTF120" s="1332"/>
      <c r="DTG120" s="1332"/>
      <c r="DTH120" s="1332"/>
      <c r="DTI120" s="1332"/>
      <c r="DTJ120" s="1332"/>
      <c r="DTK120" s="1332"/>
      <c r="DTL120" s="1332"/>
      <c r="DTM120" s="1332"/>
      <c r="DTN120" s="1332"/>
      <c r="DTO120" s="1332"/>
      <c r="DTP120" s="1332"/>
      <c r="DTQ120" s="1332"/>
      <c r="DTR120" s="1332"/>
      <c r="DTS120" s="1332"/>
      <c r="DTT120" s="1332"/>
      <c r="DTU120" s="1332"/>
      <c r="DTV120" s="1332"/>
      <c r="DTW120" s="1332"/>
      <c r="DTX120" s="1332"/>
      <c r="DTY120" s="1332"/>
      <c r="DTZ120" s="1332"/>
      <c r="DUA120" s="1332"/>
      <c r="DUB120" s="1332"/>
      <c r="DUC120" s="1332"/>
      <c r="DUD120" s="1332"/>
      <c r="DUE120" s="1332"/>
      <c r="DUF120" s="1332"/>
      <c r="DUG120" s="1332"/>
      <c r="DUH120" s="1332"/>
      <c r="DUI120" s="1332"/>
      <c r="DUJ120" s="1332"/>
      <c r="DUK120" s="1332"/>
      <c r="DUL120" s="1332"/>
      <c r="DUM120" s="1332"/>
      <c r="DUN120" s="1332"/>
      <c r="DUO120" s="1332"/>
      <c r="DUP120" s="1332"/>
      <c r="DUQ120" s="1332"/>
      <c r="DUR120" s="1332"/>
      <c r="DUS120" s="1332"/>
      <c r="DUT120" s="1332"/>
      <c r="DUU120" s="1332"/>
      <c r="DUV120" s="1332"/>
      <c r="DUW120" s="1332"/>
      <c r="DUX120" s="1332"/>
      <c r="DUY120" s="1332"/>
      <c r="DUZ120" s="1332"/>
      <c r="DVA120" s="1332"/>
      <c r="DVB120" s="1332"/>
      <c r="DVC120" s="1332"/>
      <c r="DVD120" s="1332"/>
      <c r="DVE120" s="1332"/>
      <c r="DVF120" s="1332"/>
      <c r="DVG120" s="1332"/>
      <c r="DVH120" s="1332"/>
      <c r="DVI120" s="1332"/>
      <c r="DVJ120" s="1332"/>
      <c r="DVK120" s="1332"/>
      <c r="DVL120" s="1332"/>
      <c r="DVM120" s="1332"/>
      <c r="DVN120" s="1332"/>
      <c r="DVO120" s="1332"/>
      <c r="DVP120" s="1332"/>
      <c r="DVQ120" s="1332"/>
      <c r="DVR120" s="1332"/>
      <c r="DVS120" s="1332"/>
      <c r="DVT120" s="1332"/>
      <c r="DVU120" s="1332"/>
      <c r="DVV120" s="1332"/>
      <c r="DVW120" s="1332"/>
      <c r="DVX120" s="1332"/>
      <c r="DVY120" s="1332"/>
      <c r="DVZ120" s="1332"/>
      <c r="DWA120" s="1332"/>
      <c r="DWB120" s="1332"/>
      <c r="DWC120" s="1332"/>
      <c r="DWD120" s="1332"/>
      <c r="DWE120" s="1332"/>
      <c r="DWF120" s="1332"/>
      <c r="DWG120" s="1332"/>
      <c r="DWH120" s="1332"/>
      <c r="DWI120" s="1332"/>
      <c r="DWJ120" s="1332"/>
      <c r="DWK120" s="1332"/>
      <c r="DWL120" s="1332"/>
      <c r="DWM120" s="1332"/>
      <c r="DWN120" s="1332"/>
      <c r="DWO120" s="1332"/>
      <c r="DWP120" s="1332"/>
      <c r="DWQ120" s="1332"/>
      <c r="DWR120" s="1332"/>
      <c r="DWS120" s="1332"/>
      <c r="DWT120" s="1332"/>
      <c r="DWU120" s="1332"/>
      <c r="DWV120" s="1332"/>
      <c r="DWW120" s="1332"/>
      <c r="DWX120" s="1332"/>
      <c r="DWY120" s="1332"/>
      <c r="DWZ120" s="1332"/>
      <c r="DXA120" s="1332"/>
      <c r="DXB120" s="1332"/>
      <c r="DXC120" s="1332"/>
      <c r="DXD120" s="1332"/>
      <c r="DXE120" s="1332"/>
      <c r="DXF120" s="1332"/>
      <c r="DXG120" s="1332"/>
      <c r="DXH120" s="1332"/>
      <c r="DXI120" s="1332"/>
      <c r="DXJ120" s="1332"/>
      <c r="DXK120" s="1332"/>
      <c r="DXL120" s="1332"/>
      <c r="DXM120" s="1332"/>
      <c r="DXN120" s="1332"/>
      <c r="DXO120" s="1332"/>
      <c r="DXP120" s="1332"/>
      <c r="DXQ120" s="1332"/>
      <c r="DXR120" s="1332"/>
      <c r="DXS120" s="1332"/>
      <c r="DXT120" s="1332"/>
      <c r="DXU120" s="1332"/>
      <c r="DXV120" s="1332"/>
      <c r="DXW120" s="1332"/>
      <c r="DXX120" s="1332"/>
      <c r="DXY120" s="1332"/>
      <c r="DXZ120" s="1332"/>
      <c r="DYA120" s="1332"/>
      <c r="DYB120" s="1332"/>
      <c r="DYC120" s="1332"/>
      <c r="DYD120" s="1332"/>
      <c r="DYE120" s="1332"/>
      <c r="DYF120" s="1332"/>
      <c r="DYG120" s="1332"/>
      <c r="DYH120" s="1332"/>
      <c r="DYI120" s="1332"/>
      <c r="DYJ120" s="1332"/>
      <c r="DYK120" s="1332"/>
      <c r="DYL120" s="1332"/>
      <c r="DYM120" s="1332"/>
      <c r="DYN120" s="1332"/>
      <c r="DYO120" s="1332"/>
      <c r="DYP120" s="1332"/>
      <c r="DYQ120" s="1332"/>
      <c r="DYR120" s="1332"/>
      <c r="DYS120" s="1332"/>
      <c r="DYT120" s="1332"/>
      <c r="DYU120" s="1332"/>
      <c r="DYV120" s="1332"/>
      <c r="DYW120" s="1332"/>
      <c r="DYX120" s="1332"/>
      <c r="DYY120" s="1332"/>
      <c r="DYZ120" s="1332"/>
      <c r="DZA120" s="1332"/>
      <c r="DZB120" s="1332"/>
      <c r="DZC120" s="1332"/>
      <c r="DZD120" s="1332"/>
      <c r="DZE120" s="1332"/>
      <c r="DZF120" s="1332"/>
      <c r="DZG120" s="1332"/>
      <c r="DZH120" s="1332"/>
      <c r="DZI120" s="1332"/>
      <c r="DZJ120" s="1332"/>
      <c r="DZK120" s="1332"/>
      <c r="DZL120" s="1332"/>
      <c r="DZM120" s="1332"/>
      <c r="DZN120" s="1332"/>
      <c r="DZO120" s="1332"/>
      <c r="DZP120" s="1332"/>
      <c r="DZQ120" s="1332"/>
      <c r="DZR120" s="1332"/>
      <c r="DZS120" s="1332"/>
      <c r="DZT120" s="1332"/>
      <c r="DZU120" s="1332"/>
      <c r="DZV120" s="1332"/>
      <c r="DZW120" s="1332"/>
      <c r="DZX120" s="1332"/>
      <c r="DZY120" s="1332"/>
      <c r="DZZ120" s="1332"/>
      <c r="EAA120" s="1332"/>
      <c r="EAB120" s="1332"/>
      <c r="EAC120" s="1332"/>
      <c r="EAD120" s="1332"/>
      <c r="EAE120" s="1332"/>
      <c r="EAF120" s="1332"/>
      <c r="EAG120" s="1332"/>
      <c r="EAH120" s="1332"/>
      <c r="EAI120" s="1332"/>
      <c r="EAJ120" s="1332"/>
      <c r="EAK120" s="1332"/>
      <c r="EAL120" s="1332"/>
      <c r="EAM120" s="1332"/>
      <c r="EAN120" s="1332"/>
      <c r="EAO120" s="1332"/>
      <c r="EAP120" s="1332"/>
      <c r="EAQ120" s="1332"/>
      <c r="EAR120" s="1332"/>
      <c r="EAS120" s="1332"/>
      <c r="EAT120" s="1332"/>
      <c r="EAU120" s="1332"/>
      <c r="EAV120" s="1332"/>
      <c r="EAW120" s="1332"/>
      <c r="EAX120" s="1332"/>
      <c r="EAY120" s="1332"/>
      <c r="EAZ120" s="1332"/>
      <c r="EBA120" s="1332"/>
      <c r="EBB120" s="1332"/>
      <c r="EBC120" s="1332"/>
      <c r="EBD120" s="1332"/>
      <c r="EBE120" s="1332"/>
      <c r="EBF120" s="1332"/>
      <c r="EBG120" s="1332"/>
      <c r="EBH120" s="1332"/>
      <c r="EBI120" s="1332"/>
      <c r="EBJ120" s="1332"/>
      <c r="EBK120" s="1332"/>
      <c r="EBL120" s="1332"/>
      <c r="EBM120" s="1332"/>
      <c r="EBN120" s="1332"/>
      <c r="EBO120" s="1332"/>
      <c r="EBP120" s="1332"/>
      <c r="EBQ120" s="1332"/>
      <c r="EBR120" s="1332"/>
      <c r="EBS120" s="1332"/>
      <c r="EBT120" s="1332"/>
      <c r="EBU120" s="1332"/>
      <c r="EBV120" s="1332"/>
      <c r="EBW120" s="1332"/>
      <c r="EBX120" s="1332"/>
      <c r="EBY120" s="1332"/>
      <c r="EBZ120" s="1332"/>
      <c r="ECA120" s="1332"/>
      <c r="ECB120" s="1332"/>
      <c r="ECC120" s="1332"/>
      <c r="ECD120" s="1332"/>
      <c r="ECE120" s="1332"/>
      <c r="ECF120" s="1332"/>
      <c r="ECG120" s="1332"/>
      <c r="ECH120" s="1332"/>
      <c r="ECI120" s="1332"/>
      <c r="ECJ120" s="1332"/>
      <c r="ECK120" s="1332"/>
      <c r="ECL120" s="1332"/>
      <c r="ECM120" s="1332"/>
      <c r="ECN120" s="1332"/>
      <c r="ECO120" s="1332"/>
      <c r="ECP120" s="1332"/>
      <c r="ECQ120" s="1332"/>
      <c r="ECR120" s="1332"/>
      <c r="ECS120" s="1332"/>
      <c r="ECT120" s="1332"/>
      <c r="ECU120" s="1332"/>
      <c r="ECV120" s="1332"/>
      <c r="ECW120" s="1332"/>
      <c r="ECX120" s="1332"/>
      <c r="ECY120" s="1332"/>
      <c r="ECZ120" s="1332"/>
      <c r="EDA120" s="1332"/>
      <c r="EDB120" s="1332"/>
      <c r="EDC120" s="1332"/>
      <c r="EDD120" s="1332"/>
      <c r="EDE120" s="1332"/>
      <c r="EDF120" s="1332"/>
      <c r="EDG120" s="1332"/>
      <c r="EDH120" s="1332"/>
      <c r="EDI120" s="1332"/>
      <c r="EDJ120" s="1332"/>
      <c r="EDK120" s="1332"/>
      <c r="EDL120" s="1332"/>
      <c r="EDM120" s="1332"/>
      <c r="EDN120" s="1332"/>
      <c r="EDO120" s="1332"/>
      <c r="EDP120" s="1332"/>
      <c r="EDQ120" s="1332"/>
      <c r="EDR120" s="1332"/>
      <c r="EDS120" s="1332"/>
      <c r="EDT120" s="1332"/>
      <c r="EDU120" s="1332"/>
      <c r="EDV120" s="1332"/>
      <c r="EDW120" s="1332"/>
      <c r="EDX120" s="1332"/>
      <c r="EDY120" s="1332"/>
      <c r="EDZ120" s="1332"/>
      <c r="EEA120" s="1332"/>
      <c r="EEB120" s="1332"/>
      <c r="EEC120" s="1332"/>
      <c r="EED120" s="1332"/>
      <c r="EEE120" s="1332"/>
      <c r="EEF120" s="1332"/>
      <c r="EEG120" s="1332"/>
      <c r="EEH120" s="1332"/>
      <c r="EEI120" s="1332"/>
      <c r="EEJ120" s="1332"/>
      <c r="EEK120" s="1332"/>
      <c r="EEL120" s="1332"/>
      <c r="EEM120" s="1332"/>
      <c r="EEN120" s="1332"/>
      <c r="EEO120" s="1332"/>
      <c r="EEP120" s="1332"/>
      <c r="EEQ120" s="1332"/>
      <c r="EER120" s="1332"/>
      <c r="EES120" s="1332"/>
      <c r="EET120" s="1332"/>
      <c r="EEU120" s="1332"/>
      <c r="EEV120" s="1332"/>
      <c r="EEW120" s="1332"/>
      <c r="EEX120" s="1332"/>
      <c r="EEY120" s="1332"/>
      <c r="EEZ120" s="1332"/>
      <c r="EFA120" s="1332"/>
      <c r="EFB120" s="1332"/>
      <c r="EFC120" s="1332"/>
      <c r="EFD120" s="1332"/>
      <c r="EFE120" s="1332"/>
      <c r="EFF120" s="1332"/>
      <c r="EFG120" s="1332"/>
      <c r="EFH120" s="1332"/>
      <c r="EFI120" s="1332"/>
      <c r="EFJ120" s="1332"/>
      <c r="EFK120" s="1332"/>
      <c r="EFL120" s="1332"/>
      <c r="EFM120" s="1332"/>
      <c r="EFN120" s="1332"/>
      <c r="EFO120" s="1332"/>
      <c r="EFP120" s="1332"/>
      <c r="EFQ120" s="1332"/>
      <c r="EFR120" s="1332"/>
      <c r="EFS120" s="1332"/>
      <c r="EFT120" s="1332"/>
      <c r="EFU120" s="1332"/>
      <c r="EFV120" s="1332"/>
      <c r="EFW120" s="1332"/>
      <c r="EFX120" s="1332"/>
      <c r="EFY120" s="1332"/>
      <c r="EFZ120" s="1332"/>
      <c r="EGA120" s="1332"/>
      <c r="EGB120" s="1332"/>
      <c r="EGC120" s="1332"/>
      <c r="EGD120" s="1332"/>
      <c r="EGE120" s="1332"/>
      <c r="EGF120" s="1332"/>
      <c r="EGG120" s="1332"/>
      <c r="EGH120" s="1332"/>
      <c r="EGI120" s="1332"/>
      <c r="EGJ120" s="1332"/>
      <c r="EGK120" s="1332"/>
      <c r="EGL120" s="1332"/>
      <c r="EGM120" s="1332"/>
      <c r="EGN120" s="1332"/>
      <c r="EGO120" s="1332"/>
      <c r="EGP120" s="1332"/>
      <c r="EGQ120" s="1332"/>
      <c r="EGR120" s="1332"/>
      <c r="EGS120" s="1332"/>
      <c r="EGT120" s="1332"/>
      <c r="EGU120" s="1332"/>
      <c r="EGV120" s="1332"/>
      <c r="EGW120" s="1332"/>
      <c r="EGX120" s="1332"/>
      <c r="EGY120" s="1332"/>
      <c r="EGZ120" s="1332"/>
      <c r="EHA120" s="1332"/>
      <c r="EHB120" s="1332"/>
      <c r="EHC120" s="1332"/>
      <c r="EHD120" s="1332"/>
      <c r="EHE120" s="1332"/>
      <c r="EHF120" s="1332"/>
      <c r="EHG120" s="1332"/>
      <c r="EHH120" s="1332"/>
      <c r="EHI120" s="1332"/>
      <c r="EHJ120" s="1332"/>
      <c r="EHK120" s="1332"/>
      <c r="EHL120" s="1332"/>
      <c r="EHM120" s="1332"/>
      <c r="EHN120" s="1332"/>
      <c r="EHO120" s="1332"/>
      <c r="EHP120" s="1332"/>
      <c r="EHQ120" s="1332"/>
      <c r="EHR120" s="1332"/>
      <c r="EHS120" s="1332"/>
      <c r="EHT120" s="1332"/>
      <c r="EHU120" s="1332"/>
      <c r="EHV120" s="1332"/>
      <c r="EHW120" s="1332"/>
      <c r="EHX120" s="1332"/>
      <c r="EHY120" s="1332"/>
      <c r="EHZ120" s="1332"/>
      <c r="EIA120" s="1332"/>
      <c r="EIB120" s="1332"/>
      <c r="EIC120" s="1332"/>
      <c r="EID120" s="1332"/>
      <c r="EIE120" s="1332"/>
      <c r="EIF120" s="1332"/>
      <c r="EIG120" s="1332"/>
      <c r="EIH120" s="1332"/>
      <c r="EII120" s="1332"/>
      <c r="EIJ120" s="1332"/>
      <c r="EIK120" s="1332"/>
      <c r="EIL120" s="1332"/>
      <c r="EIM120" s="1332"/>
      <c r="EIN120" s="1332"/>
      <c r="EIO120" s="1332"/>
      <c r="EIP120" s="1332"/>
      <c r="EIQ120" s="1332"/>
      <c r="EIR120" s="1332"/>
      <c r="EIS120" s="1332"/>
      <c r="EIT120" s="1332"/>
      <c r="EIU120" s="1332"/>
      <c r="EIV120" s="1332"/>
      <c r="EIW120" s="1332"/>
      <c r="EIX120" s="1332"/>
      <c r="EIY120" s="1332"/>
      <c r="EIZ120" s="1332"/>
      <c r="EJA120" s="1332"/>
      <c r="EJB120" s="1332"/>
      <c r="EJC120" s="1332"/>
      <c r="EJD120" s="1332"/>
      <c r="EJE120" s="1332"/>
      <c r="EJF120" s="1332"/>
      <c r="EJG120" s="1332"/>
      <c r="EJH120" s="1332"/>
      <c r="EJI120" s="1332"/>
      <c r="EJJ120" s="1332"/>
      <c r="EJK120" s="1332"/>
      <c r="EJL120" s="1332"/>
      <c r="EJM120" s="1332"/>
      <c r="EJN120" s="1332"/>
      <c r="EJO120" s="1332"/>
      <c r="EJP120" s="1332"/>
      <c r="EJQ120" s="1332"/>
      <c r="EJR120" s="1332"/>
      <c r="EJS120" s="1332"/>
      <c r="EJT120" s="1332"/>
      <c r="EJU120" s="1332"/>
      <c r="EJV120" s="1332"/>
      <c r="EJW120" s="1332"/>
      <c r="EJX120" s="1332"/>
      <c r="EJY120" s="1332"/>
      <c r="EJZ120" s="1332"/>
      <c r="EKA120" s="1332"/>
      <c r="EKB120" s="1332"/>
      <c r="EKC120" s="1332"/>
      <c r="EKD120" s="1332"/>
      <c r="EKE120" s="1332"/>
      <c r="EKF120" s="1332"/>
      <c r="EKG120" s="1332"/>
      <c r="EKH120" s="1332"/>
      <c r="EKI120" s="1332"/>
      <c r="EKJ120" s="1332"/>
      <c r="EKK120" s="1332"/>
      <c r="EKL120" s="1332"/>
      <c r="EKM120" s="1332"/>
      <c r="EKN120" s="1332"/>
      <c r="EKO120" s="1332"/>
      <c r="EKP120" s="1332"/>
      <c r="EKQ120" s="1332"/>
      <c r="EKR120" s="1332"/>
      <c r="EKS120" s="1332"/>
      <c r="EKT120" s="1332"/>
      <c r="EKU120" s="1332"/>
      <c r="EKV120" s="1332"/>
      <c r="EKW120" s="1332"/>
      <c r="EKX120" s="1332"/>
      <c r="EKY120" s="1332"/>
      <c r="EKZ120" s="1332"/>
      <c r="ELA120" s="1332"/>
      <c r="ELB120" s="1332"/>
      <c r="ELC120" s="1332"/>
      <c r="ELD120" s="1332"/>
      <c r="ELE120" s="1332"/>
      <c r="ELF120" s="1332"/>
      <c r="ELG120" s="1332"/>
      <c r="ELH120" s="1332"/>
      <c r="ELI120" s="1332"/>
      <c r="ELJ120" s="1332"/>
      <c r="ELK120" s="1332"/>
      <c r="ELL120" s="1332"/>
      <c r="ELM120" s="1332"/>
      <c r="ELN120" s="1332"/>
      <c r="ELO120" s="1332"/>
      <c r="ELP120" s="1332"/>
      <c r="ELQ120" s="1332"/>
      <c r="ELR120" s="1332"/>
      <c r="ELS120" s="1332"/>
      <c r="ELT120" s="1332"/>
      <c r="ELU120" s="1332"/>
      <c r="ELV120" s="1332"/>
      <c r="ELW120" s="1332"/>
      <c r="ELX120" s="1332"/>
      <c r="ELY120" s="1332"/>
      <c r="ELZ120" s="1332"/>
      <c r="EMA120" s="1332"/>
      <c r="EMB120" s="1332"/>
      <c r="EMC120" s="1332"/>
      <c r="EMD120" s="1332"/>
      <c r="EME120" s="1332"/>
      <c r="EMF120" s="1332"/>
      <c r="EMG120" s="1332"/>
      <c r="EMH120" s="1332"/>
      <c r="EMI120" s="1332"/>
      <c r="EMJ120" s="1332"/>
      <c r="EMK120" s="1332"/>
      <c r="EML120" s="1332"/>
      <c r="EMM120" s="1332"/>
      <c r="EMN120" s="1332"/>
      <c r="EMO120" s="1332"/>
      <c r="EMP120" s="1332"/>
      <c r="EMQ120" s="1332"/>
      <c r="EMR120" s="1332"/>
      <c r="EMS120" s="1332"/>
      <c r="EMT120" s="1332"/>
      <c r="EMU120" s="1332"/>
      <c r="EMV120" s="1332"/>
      <c r="EMW120" s="1332"/>
      <c r="EMX120" s="1332"/>
      <c r="EMY120" s="1332"/>
      <c r="EMZ120" s="1332"/>
      <c r="ENA120" s="1332"/>
      <c r="ENB120" s="1332"/>
      <c r="ENC120" s="1332"/>
      <c r="END120" s="1332"/>
      <c r="ENE120" s="1332"/>
      <c r="ENF120" s="1332"/>
      <c r="ENG120" s="1332"/>
      <c r="ENH120" s="1332"/>
      <c r="ENI120" s="1332"/>
      <c r="ENJ120" s="1332"/>
      <c r="ENK120" s="1332"/>
      <c r="ENL120" s="1332"/>
      <c r="ENM120" s="1332"/>
      <c r="ENN120" s="1332"/>
      <c r="ENO120" s="1332"/>
      <c r="ENP120" s="1332"/>
      <c r="ENQ120" s="1332"/>
      <c r="ENR120" s="1332"/>
      <c r="ENS120" s="1332"/>
      <c r="ENT120" s="1332"/>
      <c r="ENU120" s="1332"/>
      <c r="ENV120" s="1332"/>
      <c r="ENW120" s="1332"/>
      <c r="ENX120" s="1332"/>
      <c r="ENY120" s="1332"/>
      <c r="ENZ120" s="1332"/>
      <c r="EOA120" s="1332"/>
      <c r="EOB120" s="1332"/>
      <c r="EOC120" s="1332"/>
      <c r="EOD120" s="1332"/>
      <c r="EOE120" s="1332"/>
      <c r="EOF120" s="1332"/>
      <c r="EOG120" s="1332"/>
      <c r="EOH120" s="1332"/>
      <c r="EOI120" s="1332"/>
      <c r="EOJ120" s="1332"/>
      <c r="EOK120" s="1332"/>
      <c r="EOL120" s="1332"/>
      <c r="EOM120" s="1332"/>
      <c r="EON120" s="1332"/>
      <c r="EOO120" s="1332"/>
      <c r="EOP120" s="1332"/>
      <c r="EOQ120" s="1332"/>
      <c r="EOR120" s="1332"/>
      <c r="EOS120" s="1332"/>
      <c r="EOT120" s="1332"/>
      <c r="EOU120" s="1332"/>
      <c r="EOV120" s="1332"/>
      <c r="EOW120" s="1332"/>
      <c r="EOX120" s="1332"/>
      <c r="EOY120" s="1332"/>
      <c r="EOZ120" s="1332"/>
      <c r="EPA120" s="1332"/>
      <c r="EPB120" s="1332"/>
      <c r="EPC120" s="1332"/>
      <c r="EPD120" s="1332"/>
      <c r="EPE120" s="1332"/>
      <c r="EPF120" s="1332"/>
      <c r="EPG120" s="1332"/>
      <c r="EPH120" s="1332"/>
      <c r="EPI120" s="1332"/>
      <c r="EPJ120" s="1332"/>
      <c r="EPK120" s="1332"/>
      <c r="EPL120" s="1332"/>
      <c r="EPM120" s="1332"/>
      <c r="EPN120" s="1332"/>
      <c r="EPO120" s="1332"/>
      <c r="EPP120" s="1332"/>
      <c r="EPQ120" s="1332"/>
      <c r="EPR120" s="1332"/>
      <c r="EPS120" s="1332"/>
      <c r="EPT120" s="1332"/>
      <c r="EPU120" s="1332"/>
      <c r="EPV120" s="1332"/>
      <c r="EPW120" s="1332"/>
      <c r="EPX120" s="1332"/>
      <c r="EPY120" s="1332"/>
      <c r="EPZ120" s="1332"/>
      <c r="EQA120" s="1332"/>
      <c r="EQB120" s="1332"/>
      <c r="EQC120" s="1332"/>
      <c r="EQD120" s="1332"/>
      <c r="EQE120" s="1332"/>
      <c r="EQF120" s="1332"/>
      <c r="EQG120" s="1332"/>
      <c r="EQH120" s="1332"/>
      <c r="EQI120" s="1332"/>
      <c r="EQJ120" s="1332"/>
      <c r="EQK120" s="1332"/>
      <c r="EQL120" s="1332"/>
      <c r="EQM120" s="1332"/>
      <c r="EQN120" s="1332"/>
      <c r="EQO120" s="1332"/>
      <c r="EQP120" s="1332"/>
      <c r="EQQ120" s="1332"/>
      <c r="EQR120" s="1332"/>
      <c r="EQS120" s="1332"/>
      <c r="EQT120" s="1332"/>
      <c r="EQU120" s="1332"/>
      <c r="EQV120" s="1332"/>
      <c r="EQW120" s="1332"/>
      <c r="EQX120" s="1332"/>
      <c r="EQY120" s="1332"/>
      <c r="EQZ120" s="1332"/>
      <c r="ERA120" s="1332"/>
      <c r="ERB120" s="1332"/>
      <c r="ERC120" s="1332"/>
      <c r="ERD120" s="1332"/>
      <c r="ERE120" s="1332"/>
      <c r="ERF120" s="1332"/>
      <c r="ERG120" s="1332"/>
      <c r="ERH120" s="1332"/>
      <c r="ERI120" s="1332"/>
      <c r="ERJ120" s="1332"/>
      <c r="ERK120" s="1332"/>
      <c r="ERL120" s="1332"/>
      <c r="ERM120" s="1332"/>
      <c r="ERN120" s="1332"/>
      <c r="ERO120" s="1332"/>
      <c r="ERP120" s="1332"/>
      <c r="ERQ120" s="1332"/>
      <c r="ERR120" s="1332"/>
      <c r="ERS120" s="1332"/>
      <c r="ERT120" s="1332"/>
      <c r="ERU120" s="1332"/>
      <c r="ERV120" s="1332"/>
      <c r="ERW120" s="1332"/>
      <c r="ERX120" s="1332"/>
      <c r="ERY120" s="1332"/>
      <c r="ERZ120" s="1332"/>
      <c r="ESA120" s="1332"/>
      <c r="ESB120" s="1332"/>
      <c r="ESC120" s="1332"/>
      <c r="ESD120" s="1332"/>
      <c r="ESE120" s="1332"/>
      <c r="ESF120" s="1332"/>
      <c r="ESG120" s="1332"/>
      <c r="ESH120" s="1332"/>
      <c r="ESI120" s="1332"/>
      <c r="ESJ120" s="1332"/>
      <c r="ESK120" s="1332"/>
      <c r="ESL120" s="1332"/>
      <c r="ESM120" s="1332"/>
      <c r="ESN120" s="1332"/>
      <c r="ESO120" s="1332"/>
      <c r="ESP120" s="1332"/>
      <c r="ESQ120" s="1332"/>
      <c r="ESR120" s="1332"/>
      <c r="ESS120" s="1332"/>
      <c r="EST120" s="1332"/>
      <c r="ESU120" s="1332"/>
      <c r="ESV120" s="1332"/>
      <c r="ESW120" s="1332"/>
      <c r="ESX120" s="1332"/>
      <c r="ESY120" s="1332"/>
      <c r="ESZ120" s="1332"/>
      <c r="ETA120" s="1332"/>
      <c r="ETB120" s="1332"/>
      <c r="ETC120" s="1332"/>
      <c r="ETD120" s="1332"/>
      <c r="ETE120" s="1332"/>
      <c r="ETF120" s="1332"/>
      <c r="ETG120" s="1332"/>
      <c r="ETH120" s="1332"/>
      <c r="ETI120" s="1332"/>
      <c r="ETJ120" s="1332"/>
      <c r="ETK120" s="1332"/>
      <c r="ETL120" s="1332"/>
      <c r="ETM120" s="1332"/>
      <c r="ETN120" s="1332"/>
      <c r="ETO120" s="1332"/>
      <c r="ETP120" s="1332"/>
      <c r="ETQ120" s="1332"/>
      <c r="ETR120" s="1332"/>
      <c r="ETS120" s="1332"/>
      <c r="ETT120" s="1332"/>
      <c r="ETU120" s="1332"/>
      <c r="ETV120" s="1332"/>
      <c r="ETW120" s="1332"/>
      <c r="ETX120" s="1332"/>
      <c r="ETY120" s="1332"/>
      <c r="ETZ120" s="1332"/>
      <c r="EUA120" s="1332"/>
      <c r="EUB120" s="1332"/>
      <c r="EUC120" s="1332"/>
      <c r="EUD120" s="1332"/>
      <c r="EUE120" s="1332"/>
      <c r="EUF120" s="1332"/>
      <c r="EUG120" s="1332"/>
      <c r="EUH120" s="1332"/>
      <c r="EUI120" s="1332"/>
      <c r="EUJ120" s="1332"/>
      <c r="EUK120" s="1332"/>
      <c r="EUL120" s="1332"/>
      <c r="EUM120" s="1332"/>
      <c r="EUN120" s="1332"/>
      <c r="EUO120" s="1332"/>
      <c r="EUP120" s="1332"/>
      <c r="EUQ120" s="1332"/>
      <c r="EUR120" s="1332"/>
      <c r="EUS120" s="1332"/>
      <c r="EUT120" s="1332"/>
      <c r="EUU120" s="1332"/>
      <c r="EUV120" s="1332"/>
      <c r="EUW120" s="1332"/>
      <c r="EUX120" s="1332"/>
      <c r="EUY120" s="1332"/>
      <c r="EUZ120" s="1332"/>
      <c r="EVA120" s="1332"/>
      <c r="EVB120" s="1332"/>
      <c r="EVC120" s="1332"/>
      <c r="EVD120" s="1332"/>
      <c r="EVE120" s="1332"/>
      <c r="EVF120" s="1332"/>
      <c r="EVG120" s="1332"/>
      <c r="EVH120" s="1332"/>
      <c r="EVI120" s="1332"/>
      <c r="EVJ120" s="1332"/>
      <c r="EVK120" s="1332"/>
      <c r="EVL120" s="1332"/>
      <c r="EVM120" s="1332"/>
      <c r="EVN120" s="1332"/>
      <c r="EVO120" s="1332"/>
      <c r="EVP120" s="1332"/>
      <c r="EVQ120" s="1332"/>
      <c r="EVR120" s="1332"/>
      <c r="EVS120" s="1332"/>
      <c r="EVT120" s="1332"/>
      <c r="EVU120" s="1332"/>
      <c r="EVV120" s="1332"/>
      <c r="EVW120" s="1332"/>
      <c r="EVX120" s="1332"/>
      <c r="EVY120" s="1332"/>
      <c r="EVZ120" s="1332"/>
      <c r="EWA120" s="1332"/>
      <c r="EWB120" s="1332"/>
      <c r="EWC120" s="1332"/>
      <c r="EWD120" s="1332"/>
      <c r="EWE120" s="1332"/>
      <c r="EWF120" s="1332"/>
      <c r="EWG120" s="1332"/>
      <c r="EWH120" s="1332"/>
      <c r="EWI120" s="1332"/>
      <c r="EWJ120" s="1332"/>
      <c r="EWK120" s="1332"/>
      <c r="EWL120" s="1332"/>
      <c r="EWM120" s="1332"/>
      <c r="EWN120" s="1332"/>
      <c r="EWO120" s="1332"/>
      <c r="EWP120" s="1332"/>
      <c r="EWQ120" s="1332"/>
      <c r="EWR120" s="1332"/>
      <c r="EWS120" s="1332"/>
      <c r="EWT120" s="1332"/>
      <c r="EWU120" s="1332"/>
      <c r="EWV120" s="1332"/>
      <c r="EWW120" s="1332"/>
      <c r="EWX120" s="1332"/>
      <c r="EWY120" s="1332"/>
      <c r="EWZ120" s="1332"/>
      <c r="EXA120" s="1332"/>
      <c r="EXB120" s="1332"/>
      <c r="EXC120" s="1332"/>
      <c r="EXD120" s="1332"/>
      <c r="EXE120" s="1332"/>
      <c r="EXF120" s="1332"/>
      <c r="EXG120" s="1332"/>
      <c r="EXH120" s="1332"/>
      <c r="EXI120" s="1332"/>
      <c r="EXJ120" s="1332"/>
      <c r="EXK120" s="1332"/>
      <c r="EXL120" s="1332"/>
      <c r="EXM120" s="1332"/>
      <c r="EXN120" s="1332"/>
      <c r="EXO120" s="1332"/>
      <c r="EXP120" s="1332"/>
      <c r="EXQ120" s="1332"/>
      <c r="EXR120" s="1332"/>
      <c r="EXS120" s="1332"/>
      <c r="EXT120" s="1332"/>
      <c r="EXU120" s="1332"/>
      <c r="EXV120" s="1332"/>
      <c r="EXW120" s="1332"/>
      <c r="EXX120" s="1332"/>
      <c r="EXY120" s="1332"/>
      <c r="EXZ120" s="1332"/>
      <c r="EYA120" s="1332"/>
      <c r="EYB120" s="1332"/>
      <c r="EYC120" s="1332"/>
      <c r="EYD120" s="1332"/>
      <c r="EYE120" s="1332"/>
      <c r="EYF120" s="1332"/>
      <c r="EYG120" s="1332"/>
      <c r="EYH120" s="1332"/>
      <c r="EYI120" s="1332"/>
      <c r="EYJ120" s="1332"/>
      <c r="EYK120" s="1332"/>
      <c r="EYL120" s="1332"/>
      <c r="EYM120" s="1332"/>
      <c r="EYN120" s="1332"/>
      <c r="EYO120" s="1332"/>
      <c r="EYP120" s="1332"/>
      <c r="EYQ120" s="1332"/>
      <c r="EYR120" s="1332"/>
      <c r="EYS120" s="1332"/>
      <c r="EYT120" s="1332"/>
      <c r="EYU120" s="1332"/>
      <c r="EYV120" s="1332"/>
      <c r="EYW120" s="1332"/>
      <c r="EYX120" s="1332"/>
      <c r="EYY120" s="1332"/>
      <c r="EYZ120" s="1332"/>
      <c r="EZA120" s="1332"/>
      <c r="EZB120" s="1332"/>
      <c r="EZC120" s="1332"/>
      <c r="EZD120" s="1332"/>
      <c r="EZE120" s="1332"/>
      <c r="EZF120" s="1332"/>
      <c r="EZG120" s="1332"/>
      <c r="EZH120" s="1332"/>
      <c r="EZI120" s="1332"/>
      <c r="EZJ120" s="1332"/>
      <c r="EZK120" s="1332"/>
      <c r="EZL120" s="1332"/>
      <c r="EZM120" s="1332"/>
      <c r="EZN120" s="1332"/>
      <c r="EZO120" s="1332"/>
      <c r="EZP120" s="1332"/>
      <c r="EZQ120" s="1332"/>
      <c r="EZR120" s="1332"/>
      <c r="EZS120" s="1332"/>
      <c r="EZT120" s="1332"/>
      <c r="EZU120" s="1332"/>
      <c r="EZV120" s="1332"/>
      <c r="EZW120" s="1332"/>
      <c r="EZX120" s="1332"/>
      <c r="EZY120" s="1332"/>
      <c r="EZZ120" s="1332"/>
      <c r="FAA120" s="1332"/>
      <c r="FAB120" s="1332"/>
      <c r="FAC120" s="1332"/>
      <c r="FAD120" s="1332"/>
      <c r="FAE120" s="1332"/>
      <c r="FAF120" s="1332"/>
      <c r="FAG120" s="1332"/>
      <c r="FAH120" s="1332"/>
      <c r="FAI120" s="1332"/>
      <c r="FAJ120" s="1332"/>
      <c r="FAK120" s="1332"/>
      <c r="FAL120" s="1332"/>
      <c r="FAM120" s="1332"/>
      <c r="FAN120" s="1332"/>
      <c r="FAO120" s="1332"/>
      <c r="FAP120" s="1332"/>
      <c r="FAQ120" s="1332"/>
      <c r="FAR120" s="1332"/>
      <c r="FAS120" s="1332"/>
      <c r="FAT120" s="1332"/>
      <c r="FAU120" s="1332"/>
      <c r="FAV120" s="1332"/>
      <c r="FAW120" s="1332"/>
      <c r="FAX120" s="1332"/>
      <c r="FAY120" s="1332"/>
      <c r="FAZ120" s="1332"/>
      <c r="FBA120" s="1332"/>
      <c r="FBB120" s="1332"/>
      <c r="FBC120" s="1332"/>
      <c r="FBD120" s="1332"/>
      <c r="FBE120" s="1332"/>
      <c r="FBF120" s="1332"/>
      <c r="FBG120" s="1332"/>
      <c r="FBH120" s="1332"/>
      <c r="FBI120" s="1332"/>
      <c r="FBJ120" s="1332"/>
      <c r="FBK120" s="1332"/>
      <c r="FBL120" s="1332"/>
      <c r="FBM120" s="1332"/>
      <c r="FBN120" s="1332"/>
      <c r="FBO120" s="1332"/>
      <c r="FBP120" s="1332"/>
      <c r="FBQ120" s="1332"/>
      <c r="FBR120" s="1332"/>
      <c r="FBS120" s="1332"/>
      <c r="FBT120" s="1332"/>
      <c r="FBU120" s="1332"/>
      <c r="FBV120" s="1332"/>
      <c r="FBW120" s="1332"/>
      <c r="FBX120" s="1332"/>
      <c r="FBY120" s="1332"/>
      <c r="FBZ120" s="1332"/>
      <c r="FCA120" s="1332"/>
      <c r="FCB120" s="1332"/>
      <c r="FCC120" s="1332"/>
      <c r="FCD120" s="1332"/>
      <c r="FCE120" s="1332"/>
      <c r="FCF120" s="1332"/>
      <c r="FCG120" s="1332"/>
      <c r="FCH120" s="1332"/>
      <c r="FCI120" s="1332"/>
      <c r="FCJ120" s="1332"/>
      <c r="FCK120" s="1332"/>
      <c r="FCL120" s="1332"/>
      <c r="FCM120" s="1332"/>
      <c r="FCN120" s="1332"/>
      <c r="FCO120" s="1332"/>
      <c r="FCP120" s="1332"/>
      <c r="FCQ120" s="1332"/>
      <c r="FCR120" s="1332"/>
      <c r="FCS120" s="1332"/>
      <c r="FCT120" s="1332"/>
      <c r="FCU120" s="1332"/>
      <c r="FCV120" s="1332"/>
      <c r="FCW120" s="1332"/>
      <c r="FCX120" s="1332"/>
      <c r="FCY120" s="1332"/>
      <c r="FCZ120" s="1332"/>
      <c r="FDA120" s="1332"/>
      <c r="FDB120" s="1332"/>
      <c r="FDC120" s="1332"/>
      <c r="FDD120" s="1332"/>
      <c r="FDE120" s="1332"/>
      <c r="FDF120" s="1332"/>
      <c r="FDG120" s="1332"/>
      <c r="FDH120" s="1332"/>
      <c r="FDI120" s="1332"/>
      <c r="FDJ120" s="1332"/>
      <c r="FDK120" s="1332"/>
      <c r="FDL120" s="1332"/>
      <c r="FDM120" s="1332"/>
      <c r="FDN120" s="1332"/>
      <c r="FDO120" s="1332"/>
      <c r="FDP120" s="1332"/>
      <c r="FDQ120" s="1332"/>
      <c r="FDR120" s="1332"/>
      <c r="FDS120" s="1332"/>
      <c r="FDT120" s="1332"/>
      <c r="FDU120" s="1332"/>
      <c r="FDV120" s="1332"/>
      <c r="FDW120" s="1332"/>
      <c r="FDX120" s="1332"/>
      <c r="FDY120" s="1332"/>
      <c r="FDZ120" s="1332"/>
      <c r="FEA120" s="1332"/>
      <c r="FEB120" s="1332"/>
      <c r="FEC120" s="1332"/>
      <c r="FED120" s="1332"/>
      <c r="FEE120" s="1332"/>
      <c r="FEF120" s="1332"/>
      <c r="FEG120" s="1332"/>
      <c r="FEH120" s="1332"/>
      <c r="FEI120" s="1332"/>
      <c r="FEJ120" s="1332"/>
      <c r="FEK120" s="1332"/>
      <c r="FEL120" s="1332"/>
      <c r="FEM120" s="1332"/>
      <c r="FEN120" s="1332"/>
      <c r="FEO120" s="1332"/>
      <c r="FEP120" s="1332"/>
      <c r="FEQ120" s="1332"/>
      <c r="FER120" s="1332"/>
      <c r="FES120" s="1332"/>
      <c r="FET120" s="1332"/>
      <c r="FEU120" s="1332"/>
      <c r="FEV120" s="1332"/>
      <c r="FEW120" s="1332"/>
      <c r="FEX120" s="1332"/>
      <c r="FEY120" s="1332"/>
      <c r="FEZ120" s="1332"/>
      <c r="FFA120" s="1332"/>
      <c r="FFB120" s="1332"/>
      <c r="FFC120" s="1332"/>
      <c r="FFD120" s="1332"/>
      <c r="FFE120" s="1332"/>
      <c r="FFF120" s="1332"/>
      <c r="FFG120" s="1332"/>
      <c r="FFH120" s="1332"/>
      <c r="FFI120" s="1332"/>
      <c r="FFJ120" s="1332"/>
      <c r="FFK120" s="1332"/>
      <c r="FFL120" s="1332"/>
      <c r="FFM120" s="1332"/>
      <c r="FFN120" s="1332"/>
      <c r="FFO120" s="1332"/>
      <c r="FFP120" s="1332"/>
      <c r="FFQ120" s="1332"/>
      <c r="FFR120" s="1332"/>
      <c r="FFS120" s="1332"/>
      <c r="FFT120" s="1332"/>
      <c r="FFU120" s="1332"/>
      <c r="FFV120" s="1332"/>
      <c r="FFW120" s="1332"/>
      <c r="FFX120" s="1332"/>
      <c r="FFY120" s="1332"/>
      <c r="FFZ120" s="1332"/>
      <c r="FGA120" s="1332"/>
      <c r="FGB120" s="1332"/>
      <c r="FGC120" s="1332"/>
      <c r="FGD120" s="1332"/>
      <c r="FGE120" s="1332"/>
      <c r="FGF120" s="1332"/>
      <c r="FGG120" s="1332"/>
      <c r="FGH120" s="1332"/>
      <c r="FGI120" s="1332"/>
      <c r="FGJ120" s="1332"/>
      <c r="FGK120" s="1332"/>
      <c r="FGL120" s="1332"/>
      <c r="FGM120" s="1332"/>
      <c r="FGN120" s="1332"/>
      <c r="FGO120" s="1332"/>
      <c r="FGP120" s="1332"/>
      <c r="FGQ120" s="1332"/>
      <c r="FGR120" s="1332"/>
      <c r="FGS120" s="1332"/>
      <c r="FGT120" s="1332"/>
      <c r="FGU120" s="1332"/>
      <c r="FGV120" s="1332"/>
      <c r="FGW120" s="1332"/>
      <c r="FGX120" s="1332"/>
      <c r="FGY120" s="1332"/>
      <c r="FGZ120" s="1332"/>
      <c r="FHA120" s="1332"/>
      <c r="FHB120" s="1332"/>
      <c r="FHC120" s="1332"/>
      <c r="FHD120" s="1332"/>
      <c r="FHE120" s="1332"/>
      <c r="FHF120" s="1332"/>
      <c r="FHG120" s="1332"/>
      <c r="FHH120" s="1332"/>
      <c r="FHI120" s="1332"/>
      <c r="FHJ120" s="1332"/>
      <c r="FHK120" s="1332"/>
      <c r="FHL120" s="1332"/>
      <c r="FHM120" s="1332"/>
      <c r="FHN120" s="1332"/>
      <c r="FHO120" s="1332"/>
      <c r="FHP120" s="1332"/>
      <c r="FHQ120" s="1332"/>
      <c r="FHR120" s="1332"/>
      <c r="FHS120" s="1332"/>
      <c r="FHT120" s="1332"/>
      <c r="FHU120" s="1332"/>
      <c r="FHV120" s="1332"/>
      <c r="FHW120" s="1332"/>
      <c r="FHX120" s="1332"/>
      <c r="FHY120" s="1332"/>
      <c r="FHZ120" s="1332"/>
      <c r="FIA120" s="1332"/>
      <c r="FIB120" s="1332"/>
      <c r="FIC120" s="1332"/>
      <c r="FID120" s="1332"/>
      <c r="FIE120" s="1332"/>
      <c r="FIF120" s="1332"/>
      <c r="FIG120" s="1332"/>
      <c r="FIH120" s="1332"/>
      <c r="FII120" s="1332"/>
      <c r="FIJ120" s="1332"/>
      <c r="FIK120" s="1332"/>
      <c r="FIL120" s="1332"/>
      <c r="FIM120" s="1332"/>
      <c r="FIN120" s="1332"/>
      <c r="FIO120" s="1332"/>
      <c r="FIP120" s="1332"/>
      <c r="FIQ120" s="1332"/>
      <c r="FIR120" s="1332"/>
      <c r="FIS120" s="1332"/>
      <c r="FIT120" s="1332"/>
      <c r="FIU120" s="1332"/>
      <c r="FIV120" s="1332"/>
      <c r="FIW120" s="1332"/>
      <c r="FIX120" s="1332"/>
      <c r="FIY120" s="1332"/>
      <c r="FIZ120" s="1332"/>
      <c r="FJA120" s="1332"/>
      <c r="FJB120" s="1332"/>
      <c r="FJC120" s="1332"/>
      <c r="FJD120" s="1332"/>
      <c r="FJE120" s="1332"/>
      <c r="FJF120" s="1332"/>
      <c r="FJG120" s="1332"/>
      <c r="FJH120" s="1332"/>
      <c r="FJI120" s="1332"/>
      <c r="FJJ120" s="1332"/>
      <c r="FJK120" s="1332"/>
      <c r="FJL120" s="1332"/>
      <c r="FJM120" s="1332"/>
      <c r="FJN120" s="1332"/>
      <c r="FJO120" s="1332"/>
      <c r="FJP120" s="1332"/>
      <c r="FJQ120" s="1332"/>
      <c r="FJR120" s="1332"/>
      <c r="FJS120" s="1332"/>
      <c r="FJT120" s="1332"/>
      <c r="FJU120" s="1332"/>
      <c r="FJV120" s="1332"/>
      <c r="FJW120" s="1332"/>
      <c r="FJX120" s="1332"/>
      <c r="FJY120" s="1332"/>
      <c r="FJZ120" s="1332"/>
      <c r="FKA120" s="1332"/>
      <c r="FKB120" s="1332"/>
      <c r="FKC120" s="1332"/>
      <c r="FKD120" s="1332"/>
      <c r="FKE120" s="1332"/>
      <c r="FKF120" s="1332"/>
      <c r="FKG120" s="1332"/>
      <c r="FKH120" s="1332"/>
      <c r="FKI120" s="1332"/>
      <c r="FKJ120" s="1332"/>
      <c r="FKK120" s="1332"/>
      <c r="FKL120" s="1332"/>
      <c r="FKM120" s="1332"/>
      <c r="FKN120" s="1332"/>
      <c r="FKO120" s="1332"/>
      <c r="FKP120" s="1332"/>
      <c r="FKQ120" s="1332"/>
      <c r="FKR120" s="1332"/>
      <c r="FKS120" s="1332"/>
      <c r="FKT120" s="1332"/>
      <c r="FKU120" s="1332"/>
      <c r="FKV120" s="1332"/>
      <c r="FKW120" s="1332"/>
      <c r="FKX120" s="1332"/>
      <c r="FKY120" s="1332"/>
      <c r="FKZ120" s="1332"/>
      <c r="FLA120" s="1332"/>
      <c r="FLB120" s="1332"/>
      <c r="FLC120" s="1332"/>
      <c r="FLD120" s="1332"/>
      <c r="FLE120" s="1332"/>
      <c r="FLF120" s="1332"/>
      <c r="FLG120" s="1332"/>
      <c r="FLH120" s="1332"/>
      <c r="FLI120" s="1332"/>
      <c r="FLJ120" s="1332"/>
      <c r="FLK120" s="1332"/>
      <c r="FLL120" s="1332"/>
      <c r="FLM120" s="1332"/>
      <c r="FLN120" s="1332"/>
      <c r="FLO120" s="1332"/>
      <c r="FLP120" s="1332"/>
      <c r="FLQ120" s="1332"/>
      <c r="FLR120" s="1332"/>
      <c r="FLS120" s="1332"/>
      <c r="FLT120" s="1332"/>
      <c r="FLU120" s="1332"/>
      <c r="FLV120" s="1332"/>
      <c r="FLW120" s="1332"/>
      <c r="FLX120" s="1332"/>
      <c r="FLY120" s="1332"/>
      <c r="FLZ120" s="1332"/>
      <c r="FMA120" s="1332"/>
      <c r="FMB120" s="1332"/>
      <c r="FMC120" s="1332"/>
      <c r="FMD120" s="1332"/>
      <c r="FME120" s="1332"/>
      <c r="FMF120" s="1332"/>
      <c r="FMG120" s="1332"/>
      <c r="FMH120" s="1332"/>
      <c r="FMI120" s="1332"/>
      <c r="FMJ120" s="1332"/>
      <c r="FMK120" s="1332"/>
      <c r="FML120" s="1332"/>
      <c r="FMM120" s="1332"/>
      <c r="FMN120" s="1332"/>
      <c r="FMO120" s="1332"/>
      <c r="FMP120" s="1332"/>
      <c r="FMQ120" s="1332"/>
      <c r="FMR120" s="1332"/>
      <c r="FMS120" s="1332"/>
      <c r="FMT120" s="1332"/>
      <c r="FMU120" s="1332"/>
      <c r="FMV120" s="1332"/>
      <c r="FMW120" s="1332"/>
      <c r="FMX120" s="1332"/>
      <c r="FMY120" s="1332"/>
      <c r="FMZ120" s="1332"/>
      <c r="FNA120" s="1332"/>
      <c r="FNB120" s="1332"/>
      <c r="FNC120" s="1332"/>
      <c r="FND120" s="1332"/>
      <c r="FNE120" s="1332"/>
      <c r="FNF120" s="1332"/>
    </row>
    <row r="121" spans="1:4426" s="1339" customFormat="1" ht="15">
      <c r="A121" s="1301"/>
      <c r="B121" s="1406">
        <v>1902016</v>
      </c>
      <c r="C121" s="1417" t="s">
        <v>839</v>
      </c>
      <c r="D121" s="1664">
        <v>2397823.16</v>
      </c>
      <c r="E121" s="1405"/>
      <c r="F121" s="1398"/>
      <c r="G121" s="1401"/>
      <c r="H121" s="1401"/>
      <c r="I121" s="1401"/>
      <c r="J121" s="1623" t="s">
        <v>1831</v>
      </c>
      <c r="K121" s="1424" t="s">
        <v>840</v>
      </c>
      <c r="L121" s="1338"/>
      <c r="M121" s="1338"/>
      <c r="N121" s="1338"/>
      <c r="O121" s="1338"/>
      <c r="P121" s="1338"/>
      <c r="Q121" s="1338"/>
      <c r="R121" s="1338"/>
      <c r="S121" s="1338"/>
      <c r="T121" s="1338"/>
      <c r="U121" s="1338"/>
      <c r="V121" s="1338"/>
      <c r="W121" s="1338"/>
      <c r="X121" s="1338"/>
      <c r="Y121" s="1338"/>
      <c r="Z121" s="1338"/>
      <c r="AA121" s="1338"/>
      <c r="AB121" s="1338"/>
      <c r="AC121" s="1338"/>
      <c r="AD121" s="1338"/>
      <c r="AE121" s="1338"/>
      <c r="AF121" s="1338"/>
      <c r="AG121" s="1338"/>
      <c r="AH121" s="1338"/>
      <c r="AI121" s="1338"/>
      <c r="AJ121" s="1338"/>
      <c r="AK121" s="1338"/>
      <c r="AL121" s="1338"/>
      <c r="AM121" s="1338"/>
      <c r="AN121" s="1338"/>
      <c r="AO121" s="1338"/>
      <c r="AP121" s="1338"/>
      <c r="AQ121" s="1338"/>
      <c r="AR121" s="1338"/>
      <c r="AS121" s="1338"/>
      <c r="AT121" s="1338"/>
      <c r="AU121" s="1338"/>
      <c r="AV121" s="1338"/>
      <c r="AW121" s="1338"/>
      <c r="AX121" s="1338"/>
      <c r="AY121" s="1338"/>
      <c r="AZ121" s="1338"/>
      <c r="BA121" s="1338"/>
      <c r="BB121" s="1338"/>
      <c r="BC121" s="1338"/>
      <c r="BD121" s="1338"/>
      <c r="BE121" s="1338"/>
      <c r="BF121" s="1338"/>
      <c r="BG121" s="1338"/>
      <c r="BH121" s="1338"/>
      <c r="BI121" s="1338"/>
      <c r="BJ121" s="1338"/>
      <c r="BK121" s="1338"/>
      <c r="BL121" s="1338"/>
      <c r="BM121" s="1338"/>
      <c r="BN121" s="1338"/>
      <c r="BO121" s="1338"/>
      <c r="BP121" s="1338"/>
      <c r="BQ121" s="1338"/>
      <c r="BR121" s="1338"/>
      <c r="BS121" s="1338"/>
      <c r="BT121" s="1338"/>
      <c r="BU121" s="1338"/>
      <c r="BV121" s="1338"/>
      <c r="BW121" s="1338"/>
      <c r="BX121" s="1338"/>
      <c r="BY121" s="1338"/>
      <c r="BZ121" s="1338"/>
      <c r="CA121" s="1338"/>
      <c r="CB121" s="1338"/>
      <c r="CC121" s="1338"/>
      <c r="CD121" s="1338"/>
      <c r="CE121" s="1338"/>
      <c r="CF121" s="1338"/>
      <c r="CG121" s="1338"/>
      <c r="CH121" s="1338"/>
      <c r="CI121" s="1338"/>
      <c r="CJ121" s="1338"/>
      <c r="CK121" s="1338"/>
      <c r="CL121" s="1338"/>
      <c r="CM121" s="1338"/>
      <c r="CN121" s="1338"/>
      <c r="CO121" s="1338"/>
      <c r="CP121" s="1338"/>
      <c r="CQ121" s="1338"/>
      <c r="CR121" s="1338"/>
      <c r="CS121" s="1338"/>
      <c r="CT121" s="1338"/>
      <c r="CU121" s="1338"/>
      <c r="CV121" s="1338"/>
      <c r="CW121" s="1338"/>
      <c r="CX121" s="1338"/>
      <c r="CY121" s="1338"/>
      <c r="CZ121" s="1338"/>
      <c r="DA121" s="1338"/>
      <c r="DB121" s="1338"/>
      <c r="DC121" s="1338"/>
      <c r="DD121" s="1338"/>
      <c r="DE121" s="1338"/>
      <c r="DF121" s="1338"/>
      <c r="DG121" s="1338"/>
      <c r="DH121" s="1338"/>
      <c r="DI121" s="1338"/>
      <c r="DJ121" s="1338"/>
      <c r="DK121" s="1338"/>
      <c r="DL121" s="1338"/>
      <c r="DM121" s="1338"/>
      <c r="DN121" s="1338"/>
      <c r="DO121" s="1338"/>
      <c r="DP121" s="1338"/>
      <c r="DQ121" s="1338"/>
      <c r="DR121" s="1338"/>
      <c r="DS121" s="1338"/>
      <c r="DT121" s="1338"/>
      <c r="DU121" s="1338"/>
      <c r="DV121" s="1338"/>
      <c r="DW121" s="1338"/>
      <c r="DX121" s="1338"/>
      <c r="DY121" s="1338"/>
      <c r="DZ121" s="1338"/>
      <c r="EA121" s="1338"/>
      <c r="EB121" s="1338"/>
      <c r="EC121" s="1338"/>
      <c r="ED121" s="1338"/>
      <c r="EE121" s="1338"/>
      <c r="EF121" s="1338"/>
      <c r="EG121" s="1338"/>
      <c r="EH121" s="1338"/>
      <c r="EI121" s="1338"/>
      <c r="EJ121" s="1338"/>
      <c r="EK121" s="1338"/>
      <c r="EL121" s="1338"/>
      <c r="EM121" s="1338"/>
      <c r="EN121" s="1338"/>
      <c r="EO121" s="1338"/>
      <c r="EP121" s="1338"/>
      <c r="EQ121" s="1338"/>
      <c r="ER121" s="1338"/>
      <c r="ES121" s="1338"/>
      <c r="ET121" s="1338"/>
      <c r="EU121" s="1338"/>
      <c r="EV121" s="1338"/>
      <c r="EW121" s="1338"/>
      <c r="EX121" s="1338"/>
      <c r="EY121" s="1338"/>
      <c r="EZ121" s="1338"/>
      <c r="FA121" s="1338"/>
      <c r="FB121" s="1338"/>
      <c r="FC121" s="1338"/>
      <c r="FD121" s="1338"/>
      <c r="FE121" s="1338"/>
      <c r="FF121" s="1338"/>
      <c r="FG121" s="1338"/>
      <c r="FH121" s="1338"/>
      <c r="FI121" s="1338"/>
      <c r="FJ121" s="1338"/>
      <c r="FK121" s="1338"/>
      <c r="FL121" s="1338"/>
      <c r="FM121" s="1338"/>
      <c r="FN121" s="1338"/>
      <c r="FO121" s="1338"/>
      <c r="FP121" s="1338"/>
      <c r="FQ121" s="1338"/>
      <c r="FR121" s="1338"/>
      <c r="FS121" s="1338"/>
      <c r="FT121" s="1338"/>
      <c r="FU121" s="1338"/>
      <c r="FV121" s="1338"/>
      <c r="FW121" s="1338"/>
      <c r="FX121" s="1338"/>
      <c r="FY121" s="1338"/>
      <c r="FZ121" s="1338"/>
      <c r="GA121" s="1338"/>
      <c r="GB121" s="1338"/>
      <c r="GC121" s="1338"/>
      <c r="GD121" s="1338"/>
      <c r="GE121" s="1338"/>
      <c r="GF121" s="1338"/>
      <c r="GG121" s="1338"/>
      <c r="GH121" s="1338"/>
      <c r="GI121" s="1338"/>
      <c r="GJ121" s="1338"/>
      <c r="GK121" s="1338"/>
      <c r="GL121" s="1338"/>
      <c r="GM121" s="1338"/>
      <c r="GN121" s="1338"/>
      <c r="GO121" s="1338"/>
      <c r="GP121" s="1338"/>
      <c r="GQ121" s="1338"/>
      <c r="GR121" s="1338"/>
      <c r="GS121" s="1338"/>
      <c r="GT121" s="1338"/>
      <c r="GU121" s="1338"/>
      <c r="GV121" s="1338"/>
      <c r="GW121" s="1338"/>
      <c r="GX121" s="1338"/>
      <c r="GY121" s="1338"/>
      <c r="GZ121" s="1338"/>
      <c r="HA121" s="1338"/>
      <c r="HB121" s="1338"/>
      <c r="HC121" s="1338"/>
      <c r="HD121" s="1338"/>
      <c r="HE121" s="1338"/>
      <c r="HF121" s="1338"/>
      <c r="HG121" s="1338"/>
      <c r="HH121" s="1338"/>
      <c r="HI121" s="1338"/>
      <c r="HJ121" s="1338"/>
      <c r="HK121" s="1338"/>
      <c r="HL121" s="1338"/>
      <c r="HM121" s="1338"/>
      <c r="HN121" s="1338"/>
      <c r="HO121" s="1338"/>
      <c r="HP121" s="1338"/>
      <c r="HQ121" s="1338"/>
      <c r="HR121" s="1338"/>
      <c r="HS121" s="1338"/>
      <c r="HT121" s="1338"/>
      <c r="HU121" s="1338"/>
      <c r="HV121" s="1338"/>
      <c r="HW121" s="1338"/>
      <c r="HX121" s="1338"/>
      <c r="HY121" s="1338"/>
      <c r="HZ121" s="1338"/>
      <c r="IA121" s="1338"/>
      <c r="IB121" s="1338"/>
      <c r="IC121" s="1338"/>
      <c r="ID121" s="1338"/>
      <c r="IE121" s="1338"/>
      <c r="IF121" s="1338"/>
      <c r="IG121" s="1338"/>
      <c r="IH121" s="1338"/>
      <c r="II121" s="1338"/>
      <c r="IJ121" s="1338"/>
      <c r="IK121" s="1338"/>
      <c r="IL121" s="1338"/>
      <c r="IM121" s="1338"/>
      <c r="IN121" s="1338"/>
      <c r="IO121" s="1338"/>
      <c r="IP121" s="1338"/>
      <c r="IQ121" s="1338"/>
      <c r="IR121" s="1338"/>
      <c r="IS121" s="1338"/>
      <c r="IT121" s="1338"/>
      <c r="IU121" s="1338"/>
      <c r="IV121" s="1338"/>
      <c r="IW121" s="1338"/>
      <c r="IX121" s="1338"/>
      <c r="IY121" s="1338"/>
      <c r="IZ121" s="1338"/>
      <c r="JA121" s="1338"/>
      <c r="JB121" s="1338"/>
      <c r="JC121" s="1338"/>
      <c r="JD121" s="1338"/>
      <c r="JE121" s="1338"/>
      <c r="JF121" s="1338"/>
      <c r="JG121" s="1338"/>
      <c r="JH121" s="1338"/>
      <c r="JI121" s="1338"/>
      <c r="JJ121" s="1338"/>
      <c r="JK121" s="1338"/>
      <c r="JL121" s="1338"/>
      <c r="JM121" s="1338"/>
      <c r="JN121" s="1338"/>
      <c r="JO121" s="1338"/>
      <c r="JP121" s="1338"/>
      <c r="JQ121" s="1338"/>
      <c r="JR121" s="1338"/>
      <c r="JS121" s="1338"/>
      <c r="JT121" s="1338"/>
      <c r="JU121" s="1338"/>
      <c r="JV121" s="1338"/>
      <c r="JW121" s="1338"/>
      <c r="JX121" s="1338"/>
      <c r="JY121" s="1338"/>
      <c r="JZ121" s="1338"/>
      <c r="KA121" s="1338"/>
      <c r="KB121" s="1338"/>
      <c r="KC121" s="1338"/>
      <c r="KD121" s="1338"/>
      <c r="KE121" s="1338"/>
      <c r="KF121" s="1338"/>
      <c r="KG121" s="1338"/>
      <c r="KH121" s="1338"/>
      <c r="KI121" s="1338"/>
      <c r="KJ121" s="1338"/>
      <c r="KK121" s="1338"/>
      <c r="KL121" s="1338"/>
      <c r="KM121" s="1338"/>
      <c r="KN121" s="1338"/>
      <c r="KO121" s="1338"/>
      <c r="KP121" s="1338"/>
      <c r="KQ121" s="1338"/>
      <c r="KR121" s="1338"/>
      <c r="KS121" s="1338"/>
      <c r="KT121" s="1338"/>
      <c r="KU121" s="1338"/>
      <c r="KV121" s="1338"/>
      <c r="KW121" s="1338"/>
      <c r="KX121" s="1338"/>
      <c r="KY121" s="1338"/>
      <c r="KZ121" s="1338"/>
      <c r="LA121" s="1338"/>
      <c r="LB121" s="1338"/>
      <c r="LC121" s="1338"/>
      <c r="LD121" s="1338"/>
      <c r="LE121" s="1338"/>
      <c r="LF121" s="1338"/>
      <c r="LG121" s="1338"/>
      <c r="LH121" s="1338"/>
      <c r="LI121" s="1338"/>
      <c r="LJ121" s="1338"/>
      <c r="LK121" s="1338"/>
      <c r="LL121" s="1338"/>
      <c r="LM121" s="1338"/>
      <c r="LN121" s="1338"/>
      <c r="LO121" s="1338"/>
      <c r="LP121" s="1338"/>
      <c r="LQ121" s="1338"/>
      <c r="LR121" s="1338"/>
      <c r="LS121" s="1338"/>
      <c r="LT121" s="1338"/>
      <c r="LU121" s="1338"/>
      <c r="LV121" s="1338"/>
      <c r="LW121" s="1338"/>
      <c r="LX121" s="1338"/>
      <c r="LY121" s="1338"/>
      <c r="LZ121" s="1338"/>
      <c r="MA121" s="1338"/>
      <c r="MB121" s="1338"/>
      <c r="MC121" s="1338"/>
      <c r="MD121" s="1338"/>
      <c r="ME121" s="1338"/>
      <c r="MF121" s="1338"/>
      <c r="MG121" s="1338"/>
      <c r="MH121" s="1338"/>
      <c r="MI121" s="1338"/>
      <c r="MJ121" s="1338"/>
      <c r="MK121" s="1338"/>
      <c r="ML121" s="1338"/>
      <c r="MM121" s="1338"/>
      <c r="MN121" s="1338"/>
      <c r="MO121" s="1338"/>
      <c r="MP121" s="1338"/>
      <c r="MQ121" s="1338"/>
      <c r="MR121" s="1338"/>
      <c r="MS121" s="1338"/>
      <c r="MT121" s="1338"/>
      <c r="MU121" s="1338"/>
      <c r="MV121" s="1338"/>
      <c r="MW121" s="1338"/>
      <c r="MX121" s="1338"/>
      <c r="MY121" s="1338"/>
      <c r="MZ121" s="1338"/>
      <c r="NA121" s="1338"/>
      <c r="NB121" s="1338"/>
      <c r="NC121" s="1338"/>
      <c r="ND121" s="1338"/>
      <c r="NE121" s="1338"/>
      <c r="NF121" s="1338"/>
      <c r="NG121" s="1338"/>
      <c r="NH121" s="1338"/>
      <c r="NI121" s="1338"/>
      <c r="NJ121" s="1338"/>
      <c r="NK121" s="1338"/>
      <c r="NL121" s="1338"/>
      <c r="NM121" s="1338"/>
      <c r="NN121" s="1338"/>
      <c r="NO121" s="1338"/>
      <c r="NP121" s="1338"/>
      <c r="NQ121" s="1338"/>
      <c r="NR121" s="1338"/>
      <c r="NS121" s="1338"/>
      <c r="NT121" s="1338"/>
      <c r="NU121" s="1338"/>
      <c r="NV121" s="1338"/>
      <c r="NW121" s="1338"/>
      <c r="NX121" s="1338"/>
      <c r="NY121" s="1338"/>
      <c r="NZ121" s="1338"/>
      <c r="OA121" s="1338"/>
      <c r="OB121" s="1338"/>
      <c r="OC121" s="1338"/>
      <c r="OD121" s="1338"/>
      <c r="OE121" s="1338"/>
      <c r="OF121" s="1338"/>
      <c r="OG121" s="1338"/>
      <c r="OH121" s="1338"/>
      <c r="OI121" s="1338"/>
      <c r="OJ121" s="1338"/>
      <c r="OK121" s="1338"/>
      <c r="OL121" s="1338"/>
      <c r="OM121" s="1338"/>
      <c r="ON121" s="1338"/>
      <c r="OO121" s="1338"/>
      <c r="OP121" s="1338"/>
      <c r="OQ121" s="1338"/>
      <c r="OR121" s="1338"/>
      <c r="OS121" s="1338"/>
      <c r="OT121" s="1338"/>
      <c r="OU121" s="1338"/>
      <c r="OV121" s="1338"/>
      <c r="OW121" s="1338"/>
      <c r="OX121" s="1338"/>
      <c r="OY121" s="1338"/>
      <c r="OZ121" s="1338"/>
      <c r="PA121" s="1338"/>
      <c r="PB121" s="1338"/>
      <c r="PC121" s="1338"/>
      <c r="PD121" s="1338"/>
      <c r="PE121" s="1338"/>
      <c r="PF121" s="1338"/>
      <c r="PG121" s="1338"/>
      <c r="PH121" s="1338"/>
      <c r="PI121" s="1338"/>
      <c r="PJ121" s="1338"/>
      <c r="PK121" s="1338"/>
      <c r="PL121" s="1338"/>
      <c r="PM121" s="1338"/>
      <c r="PN121" s="1338"/>
      <c r="PO121" s="1338"/>
      <c r="PP121" s="1338"/>
      <c r="PQ121" s="1338"/>
      <c r="PR121" s="1338"/>
      <c r="PS121" s="1338"/>
      <c r="PT121" s="1338"/>
      <c r="PU121" s="1338"/>
      <c r="PV121" s="1338"/>
      <c r="PW121" s="1338"/>
      <c r="PX121" s="1338"/>
      <c r="PY121" s="1338"/>
      <c r="PZ121" s="1338"/>
      <c r="QA121" s="1338"/>
      <c r="QB121" s="1338"/>
      <c r="QC121" s="1338"/>
      <c r="QD121" s="1338"/>
      <c r="QE121" s="1338"/>
      <c r="QF121" s="1338"/>
      <c r="QG121" s="1338"/>
      <c r="QH121" s="1338"/>
      <c r="QI121" s="1338"/>
      <c r="QJ121" s="1338"/>
      <c r="QK121" s="1338"/>
      <c r="QL121" s="1338"/>
      <c r="QM121" s="1338"/>
      <c r="QN121" s="1338"/>
      <c r="QO121" s="1338"/>
      <c r="QP121" s="1338"/>
      <c r="QQ121" s="1338"/>
      <c r="QR121" s="1338"/>
      <c r="QS121" s="1338"/>
      <c r="QT121" s="1338"/>
      <c r="QU121" s="1338"/>
      <c r="QV121" s="1338"/>
      <c r="QW121" s="1338"/>
      <c r="QX121" s="1338"/>
      <c r="QY121" s="1338"/>
      <c r="QZ121" s="1338"/>
      <c r="RA121" s="1338"/>
      <c r="RB121" s="1338"/>
      <c r="RC121" s="1338"/>
      <c r="RD121" s="1338"/>
      <c r="RE121" s="1338"/>
      <c r="RF121" s="1338"/>
      <c r="RG121" s="1338"/>
      <c r="RH121" s="1338"/>
      <c r="RI121" s="1338"/>
      <c r="RJ121" s="1338"/>
      <c r="RK121" s="1338"/>
      <c r="RL121" s="1338"/>
      <c r="RM121" s="1338"/>
      <c r="RN121" s="1338"/>
      <c r="RO121" s="1338"/>
      <c r="RP121" s="1338"/>
      <c r="RQ121" s="1338"/>
      <c r="RR121" s="1338"/>
      <c r="RS121" s="1338"/>
      <c r="RT121" s="1338"/>
      <c r="RU121" s="1338"/>
      <c r="RV121" s="1338"/>
      <c r="RW121" s="1338"/>
      <c r="RX121" s="1338"/>
      <c r="RY121" s="1338"/>
      <c r="RZ121" s="1338"/>
      <c r="SA121" s="1338"/>
      <c r="SB121" s="1338"/>
      <c r="SC121" s="1338"/>
      <c r="SD121" s="1338"/>
      <c r="SE121" s="1338"/>
      <c r="SF121" s="1338"/>
      <c r="SG121" s="1338"/>
      <c r="SH121" s="1338"/>
      <c r="SI121" s="1338"/>
      <c r="SJ121" s="1338"/>
      <c r="SK121" s="1338"/>
      <c r="SL121" s="1338"/>
      <c r="SM121" s="1338"/>
      <c r="SN121" s="1338"/>
      <c r="SO121" s="1338"/>
      <c r="SP121" s="1338"/>
      <c r="SQ121" s="1338"/>
      <c r="SR121" s="1338"/>
      <c r="SS121" s="1338"/>
      <c r="ST121" s="1338"/>
      <c r="SU121" s="1338"/>
      <c r="SV121" s="1338"/>
      <c r="SW121" s="1338"/>
      <c r="SX121" s="1338"/>
      <c r="SY121" s="1338"/>
      <c r="SZ121" s="1338"/>
      <c r="TA121" s="1338"/>
      <c r="TB121" s="1338"/>
      <c r="TC121" s="1338"/>
      <c r="TD121" s="1338"/>
      <c r="TE121" s="1338"/>
      <c r="TF121" s="1338"/>
      <c r="TG121" s="1338"/>
      <c r="TH121" s="1338"/>
      <c r="TI121" s="1338"/>
      <c r="TJ121" s="1338"/>
      <c r="TK121" s="1338"/>
      <c r="TL121" s="1338"/>
      <c r="TM121" s="1338"/>
      <c r="TN121" s="1338"/>
      <c r="TO121" s="1338"/>
      <c r="TP121" s="1338"/>
      <c r="TQ121" s="1338"/>
      <c r="TR121" s="1338"/>
      <c r="TS121" s="1338"/>
      <c r="TT121" s="1338"/>
      <c r="TU121" s="1338"/>
      <c r="TV121" s="1338"/>
      <c r="TW121" s="1338"/>
      <c r="TX121" s="1338"/>
      <c r="TY121" s="1338"/>
      <c r="TZ121" s="1338"/>
      <c r="UA121" s="1338"/>
      <c r="UB121" s="1338"/>
      <c r="UC121" s="1338"/>
      <c r="UD121" s="1338"/>
      <c r="UE121" s="1338"/>
      <c r="UF121" s="1338"/>
      <c r="UG121" s="1338"/>
      <c r="UH121" s="1338"/>
      <c r="UI121" s="1338"/>
      <c r="UJ121" s="1338"/>
      <c r="UK121" s="1338"/>
      <c r="UL121" s="1338"/>
      <c r="UM121" s="1338"/>
      <c r="UN121" s="1338"/>
      <c r="UO121" s="1338"/>
      <c r="UP121" s="1338"/>
      <c r="UQ121" s="1338"/>
      <c r="UR121" s="1338"/>
      <c r="US121" s="1338"/>
      <c r="UT121" s="1338"/>
      <c r="UU121" s="1338"/>
      <c r="UV121" s="1338"/>
      <c r="UW121" s="1338"/>
      <c r="UX121" s="1338"/>
      <c r="UY121" s="1338"/>
      <c r="UZ121" s="1338"/>
      <c r="VA121" s="1338"/>
      <c r="VB121" s="1338"/>
      <c r="VC121" s="1338"/>
      <c r="VD121" s="1338"/>
      <c r="VE121" s="1338"/>
      <c r="VF121" s="1338"/>
      <c r="VG121" s="1338"/>
      <c r="VH121" s="1338"/>
      <c r="VI121" s="1338"/>
      <c r="VJ121" s="1338"/>
      <c r="VK121" s="1338"/>
      <c r="VL121" s="1338"/>
      <c r="VM121" s="1338"/>
      <c r="VN121" s="1338"/>
      <c r="VO121" s="1338"/>
      <c r="VP121" s="1338"/>
      <c r="VQ121" s="1338"/>
      <c r="VR121" s="1338"/>
      <c r="VS121" s="1338"/>
      <c r="VT121" s="1338"/>
      <c r="VU121" s="1338"/>
      <c r="VV121" s="1338"/>
      <c r="VW121" s="1338"/>
      <c r="VX121" s="1338"/>
      <c r="VY121" s="1338"/>
      <c r="VZ121" s="1338"/>
      <c r="WA121" s="1338"/>
      <c r="WB121" s="1338"/>
      <c r="WC121" s="1338"/>
      <c r="WD121" s="1338"/>
      <c r="WE121" s="1338"/>
      <c r="WF121" s="1338"/>
      <c r="WG121" s="1338"/>
      <c r="WH121" s="1338"/>
      <c r="WI121" s="1338"/>
      <c r="WJ121" s="1338"/>
      <c r="WK121" s="1338"/>
      <c r="WL121" s="1338"/>
      <c r="WM121" s="1338"/>
      <c r="WN121" s="1338"/>
      <c r="WO121" s="1338"/>
      <c r="WP121" s="1338"/>
      <c r="WQ121" s="1338"/>
      <c r="WR121" s="1338"/>
      <c r="WS121" s="1338"/>
      <c r="WT121" s="1338"/>
      <c r="WU121" s="1338"/>
      <c r="WV121" s="1338"/>
      <c r="WW121" s="1338"/>
      <c r="WX121" s="1338"/>
      <c r="WY121" s="1338"/>
      <c r="WZ121" s="1338"/>
      <c r="XA121" s="1338"/>
      <c r="XB121" s="1338"/>
      <c r="XC121" s="1338"/>
      <c r="XD121" s="1338"/>
      <c r="XE121" s="1338"/>
      <c r="XF121" s="1338"/>
      <c r="XG121" s="1338"/>
      <c r="XH121" s="1338"/>
      <c r="XI121" s="1338"/>
      <c r="XJ121" s="1338"/>
      <c r="XK121" s="1338"/>
      <c r="XL121" s="1338"/>
      <c r="XM121" s="1338"/>
      <c r="XN121" s="1338"/>
      <c r="XO121" s="1338"/>
      <c r="XP121" s="1338"/>
      <c r="XQ121" s="1338"/>
      <c r="XR121" s="1338"/>
      <c r="XS121" s="1338"/>
      <c r="XT121" s="1338"/>
      <c r="XU121" s="1338"/>
      <c r="XV121" s="1338"/>
      <c r="XW121" s="1338"/>
      <c r="XX121" s="1338"/>
      <c r="XY121" s="1338"/>
      <c r="XZ121" s="1338"/>
      <c r="YA121" s="1338"/>
      <c r="YB121" s="1338"/>
      <c r="YC121" s="1338"/>
      <c r="YD121" s="1338"/>
      <c r="YE121" s="1338"/>
      <c r="YF121" s="1338"/>
      <c r="YG121" s="1338"/>
      <c r="YH121" s="1338"/>
      <c r="YI121" s="1338"/>
      <c r="YJ121" s="1338"/>
      <c r="YK121" s="1338"/>
      <c r="YL121" s="1338"/>
      <c r="YM121" s="1338"/>
      <c r="YN121" s="1338"/>
      <c r="YO121" s="1338"/>
      <c r="YP121" s="1338"/>
      <c r="YQ121" s="1338"/>
      <c r="YR121" s="1338"/>
      <c r="YS121" s="1338"/>
      <c r="YT121" s="1338"/>
      <c r="YU121" s="1338"/>
      <c r="YV121" s="1338"/>
      <c r="YW121" s="1338"/>
      <c r="YX121" s="1338"/>
      <c r="YY121" s="1338"/>
      <c r="YZ121" s="1338"/>
      <c r="ZA121" s="1338"/>
      <c r="ZB121" s="1338"/>
      <c r="ZC121" s="1338"/>
      <c r="ZD121" s="1338"/>
      <c r="ZE121" s="1338"/>
      <c r="ZF121" s="1338"/>
      <c r="ZG121" s="1338"/>
      <c r="ZH121" s="1338"/>
      <c r="ZI121" s="1338"/>
      <c r="ZJ121" s="1338"/>
      <c r="ZK121" s="1338"/>
      <c r="ZL121" s="1338"/>
      <c r="ZM121" s="1338"/>
      <c r="ZN121" s="1338"/>
      <c r="ZO121" s="1338"/>
      <c r="ZP121" s="1338"/>
      <c r="ZQ121" s="1338"/>
      <c r="ZR121" s="1338"/>
      <c r="ZS121" s="1338"/>
      <c r="ZT121" s="1338"/>
      <c r="ZU121" s="1338"/>
      <c r="ZV121" s="1338"/>
      <c r="ZW121" s="1338"/>
      <c r="ZX121" s="1338"/>
      <c r="ZY121" s="1338"/>
      <c r="ZZ121" s="1338"/>
      <c r="AAA121" s="1338"/>
      <c r="AAB121" s="1338"/>
      <c r="AAC121" s="1338"/>
      <c r="AAD121" s="1338"/>
      <c r="AAE121" s="1338"/>
      <c r="AAF121" s="1338"/>
      <c r="AAG121" s="1338"/>
      <c r="AAH121" s="1338"/>
      <c r="AAI121" s="1338"/>
      <c r="AAJ121" s="1338"/>
      <c r="AAK121" s="1338"/>
      <c r="AAL121" s="1338"/>
      <c r="AAM121" s="1338"/>
      <c r="AAN121" s="1338"/>
      <c r="AAO121" s="1338"/>
      <c r="AAP121" s="1338"/>
      <c r="AAQ121" s="1338"/>
      <c r="AAR121" s="1338"/>
      <c r="AAS121" s="1338"/>
      <c r="AAT121" s="1338"/>
      <c r="AAU121" s="1338"/>
      <c r="AAV121" s="1338"/>
      <c r="AAW121" s="1338"/>
      <c r="AAX121" s="1338"/>
      <c r="AAY121" s="1338"/>
      <c r="AAZ121" s="1338"/>
      <c r="ABA121" s="1338"/>
      <c r="ABB121" s="1338"/>
      <c r="ABC121" s="1338"/>
      <c r="ABD121" s="1338"/>
      <c r="ABE121" s="1338"/>
      <c r="ABF121" s="1338"/>
      <c r="ABG121" s="1338"/>
      <c r="ABH121" s="1338"/>
      <c r="ABI121" s="1338"/>
      <c r="ABJ121" s="1338"/>
      <c r="ABK121" s="1338"/>
      <c r="ABL121" s="1338"/>
      <c r="ABM121" s="1338"/>
      <c r="ABN121" s="1338"/>
      <c r="ABO121" s="1338"/>
      <c r="ABP121" s="1338"/>
      <c r="ABQ121" s="1338"/>
      <c r="ABR121" s="1338"/>
      <c r="ABS121" s="1338"/>
      <c r="ABT121" s="1338"/>
      <c r="ABU121" s="1338"/>
      <c r="ABV121" s="1338"/>
      <c r="ABW121" s="1338"/>
      <c r="ABX121" s="1338"/>
      <c r="ABY121" s="1338"/>
      <c r="ABZ121" s="1338"/>
      <c r="ACA121" s="1338"/>
      <c r="ACB121" s="1338"/>
      <c r="ACC121" s="1338"/>
      <c r="ACD121" s="1338"/>
      <c r="ACE121" s="1338"/>
      <c r="ACF121" s="1338"/>
      <c r="ACG121" s="1338"/>
      <c r="ACH121" s="1338"/>
      <c r="ACI121" s="1338"/>
      <c r="ACJ121" s="1338"/>
      <c r="ACK121" s="1338"/>
      <c r="ACL121" s="1338"/>
      <c r="ACM121" s="1338"/>
      <c r="ACN121" s="1338"/>
      <c r="ACO121" s="1338"/>
      <c r="ACP121" s="1338"/>
      <c r="ACQ121" s="1338"/>
      <c r="ACR121" s="1338"/>
      <c r="ACS121" s="1338"/>
      <c r="ACT121" s="1338"/>
      <c r="ACU121" s="1338"/>
      <c r="ACV121" s="1338"/>
      <c r="ACW121" s="1338"/>
      <c r="ACX121" s="1338"/>
      <c r="ACY121" s="1338"/>
      <c r="ACZ121" s="1338"/>
      <c r="ADA121" s="1338"/>
      <c r="ADB121" s="1338"/>
      <c r="ADC121" s="1338"/>
      <c r="ADD121" s="1338"/>
      <c r="ADE121" s="1338"/>
      <c r="ADF121" s="1338"/>
      <c r="ADG121" s="1338"/>
      <c r="ADH121" s="1338"/>
      <c r="ADI121" s="1338"/>
      <c r="ADJ121" s="1338"/>
      <c r="ADK121" s="1338"/>
      <c r="ADL121" s="1338"/>
      <c r="ADM121" s="1338"/>
      <c r="ADN121" s="1338"/>
      <c r="ADO121" s="1338"/>
      <c r="ADP121" s="1338"/>
      <c r="ADQ121" s="1338"/>
      <c r="ADR121" s="1338"/>
      <c r="ADS121" s="1338"/>
      <c r="ADT121" s="1338"/>
      <c r="ADU121" s="1338"/>
      <c r="ADV121" s="1338"/>
      <c r="ADW121" s="1338"/>
      <c r="ADX121" s="1338"/>
      <c r="ADY121" s="1338"/>
      <c r="ADZ121" s="1338"/>
      <c r="AEA121" s="1338"/>
      <c r="AEB121" s="1338"/>
      <c r="AEC121" s="1338"/>
      <c r="AED121" s="1338"/>
      <c r="AEE121" s="1338"/>
      <c r="AEF121" s="1338"/>
      <c r="AEG121" s="1338"/>
      <c r="AEH121" s="1338"/>
      <c r="AEI121" s="1338"/>
      <c r="AEJ121" s="1338"/>
      <c r="AEK121" s="1338"/>
      <c r="AEL121" s="1338"/>
      <c r="AEM121" s="1338"/>
      <c r="AEN121" s="1338"/>
      <c r="AEO121" s="1338"/>
      <c r="AEP121" s="1338"/>
      <c r="AEQ121" s="1338"/>
      <c r="AER121" s="1338"/>
      <c r="AES121" s="1338"/>
      <c r="AET121" s="1338"/>
      <c r="AEU121" s="1338"/>
      <c r="AEV121" s="1338"/>
      <c r="AEW121" s="1338"/>
      <c r="AEX121" s="1338"/>
      <c r="AEY121" s="1338"/>
      <c r="AEZ121" s="1338"/>
      <c r="AFA121" s="1338"/>
      <c r="AFB121" s="1338"/>
      <c r="AFC121" s="1338"/>
      <c r="AFD121" s="1338"/>
      <c r="AFE121" s="1338"/>
      <c r="AFF121" s="1338"/>
      <c r="AFG121" s="1338"/>
      <c r="AFH121" s="1338"/>
      <c r="AFI121" s="1338"/>
      <c r="AFJ121" s="1338"/>
      <c r="AFK121" s="1338"/>
      <c r="AFL121" s="1338"/>
      <c r="AFM121" s="1338"/>
      <c r="AFN121" s="1338"/>
      <c r="AFO121" s="1338"/>
      <c r="AFP121" s="1338"/>
      <c r="AFQ121" s="1338"/>
      <c r="AFR121" s="1338"/>
      <c r="AFS121" s="1338"/>
      <c r="AFT121" s="1338"/>
      <c r="AFU121" s="1338"/>
      <c r="AFV121" s="1338"/>
      <c r="AFW121" s="1338"/>
      <c r="AFX121" s="1338"/>
      <c r="AFY121" s="1338"/>
      <c r="AFZ121" s="1338"/>
      <c r="AGA121" s="1338"/>
      <c r="AGB121" s="1338"/>
      <c r="AGC121" s="1338"/>
      <c r="AGD121" s="1338"/>
      <c r="AGE121" s="1338"/>
      <c r="AGF121" s="1338"/>
      <c r="AGG121" s="1338"/>
      <c r="AGH121" s="1338"/>
      <c r="AGI121" s="1338"/>
      <c r="AGJ121" s="1338"/>
      <c r="AGK121" s="1338"/>
      <c r="AGL121" s="1338"/>
      <c r="AGM121" s="1338"/>
      <c r="AGN121" s="1338"/>
      <c r="AGO121" s="1338"/>
      <c r="AGP121" s="1338"/>
      <c r="AGQ121" s="1338"/>
      <c r="AGR121" s="1338"/>
      <c r="AGS121" s="1338"/>
      <c r="AGT121" s="1338"/>
      <c r="AGU121" s="1338"/>
      <c r="AGV121" s="1338"/>
      <c r="AGW121" s="1338"/>
      <c r="AGX121" s="1338"/>
      <c r="AGY121" s="1338"/>
      <c r="AGZ121" s="1338"/>
      <c r="AHA121" s="1338"/>
      <c r="AHB121" s="1338"/>
      <c r="AHC121" s="1338"/>
      <c r="AHD121" s="1338"/>
      <c r="AHE121" s="1338"/>
      <c r="AHF121" s="1338"/>
      <c r="AHG121" s="1338"/>
      <c r="AHH121" s="1338"/>
      <c r="AHI121" s="1338"/>
      <c r="AHJ121" s="1338"/>
      <c r="AHK121" s="1338"/>
      <c r="AHL121" s="1338"/>
      <c r="AHM121" s="1338"/>
      <c r="AHN121" s="1338"/>
      <c r="AHO121" s="1338"/>
      <c r="AHP121" s="1338"/>
      <c r="AHQ121" s="1338"/>
      <c r="AHR121" s="1338"/>
      <c r="AHS121" s="1338"/>
      <c r="AHT121" s="1338"/>
      <c r="AHU121" s="1338"/>
      <c r="AHV121" s="1338"/>
      <c r="AHW121" s="1338"/>
      <c r="AHX121" s="1338"/>
      <c r="AHY121" s="1338"/>
      <c r="AHZ121" s="1338"/>
      <c r="AIA121" s="1338"/>
      <c r="AIB121" s="1338"/>
      <c r="AIC121" s="1338"/>
      <c r="AID121" s="1338"/>
      <c r="AIE121" s="1338"/>
      <c r="AIF121" s="1338"/>
      <c r="AIG121" s="1338"/>
      <c r="AIH121" s="1338"/>
      <c r="AII121" s="1338"/>
      <c r="AIJ121" s="1338"/>
      <c r="AIK121" s="1338"/>
      <c r="AIL121" s="1338"/>
      <c r="AIM121" s="1338"/>
      <c r="AIN121" s="1338"/>
      <c r="AIO121" s="1338"/>
      <c r="AIP121" s="1338"/>
      <c r="AIQ121" s="1338"/>
      <c r="AIR121" s="1338"/>
      <c r="AIS121" s="1338"/>
      <c r="AIT121" s="1338"/>
      <c r="AIU121" s="1338"/>
      <c r="AIV121" s="1338"/>
      <c r="AIW121" s="1338"/>
      <c r="AIX121" s="1338"/>
      <c r="AIY121" s="1338"/>
      <c r="AIZ121" s="1338"/>
      <c r="AJA121" s="1338"/>
      <c r="AJB121" s="1338"/>
      <c r="AJC121" s="1338"/>
      <c r="AJD121" s="1338"/>
      <c r="AJE121" s="1338"/>
      <c r="AJF121" s="1338"/>
      <c r="AJG121" s="1338"/>
      <c r="AJH121" s="1338"/>
      <c r="AJI121" s="1338"/>
      <c r="AJJ121" s="1338"/>
      <c r="AJK121" s="1338"/>
      <c r="AJL121" s="1338"/>
      <c r="AJM121" s="1338"/>
      <c r="AJN121" s="1338"/>
      <c r="AJO121" s="1338"/>
      <c r="AJP121" s="1338"/>
      <c r="AJQ121" s="1338"/>
      <c r="AJR121" s="1338"/>
      <c r="AJS121" s="1338"/>
      <c r="AJT121" s="1338"/>
      <c r="AJU121" s="1338"/>
      <c r="AJV121" s="1338"/>
      <c r="AJW121" s="1338"/>
      <c r="AJX121" s="1338"/>
      <c r="AJY121" s="1338"/>
      <c r="AJZ121" s="1338"/>
      <c r="AKA121" s="1338"/>
      <c r="AKB121" s="1338"/>
      <c r="AKC121" s="1338"/>
      <c r="AKD121" s="1338"/>
      <c r="AKE121" s="1338"/>
      <c r="AKF121" s="1338"/>
      <c r="AKG121" s="1338"/>
      <c r="AKH121" s="1338"/>
      <c r="AKI121" s="1338"/>
      <c r="AKJ121" s="1338"/>
      <c r="AKK121" s="1338"/>
      <c r="AKL121" s="1338"/>
      <c r="AKM121" s="1338"/>
      <c r="AKN121" s="1338"/>
      <c r="AKO121" s="1338"/>
      <c r="AKP121" s="1338"/>
      <c r="AKQ121" s="1338"/>
      <c r="AKR121" s="1338"/>
      <c r="AKS121" s="1338"/>
      <c r="AKT121" s="1338"/>
      <c r="AKU121" s="1338"/>
      <c r="AKV121" s="1338"/>
      <c r="AKW121" s="1338"/>
      <c r="AKX121" s="1338"/>
      <c r="AKY121" s="1338"/>
      <c r="AKZ121" s="1338"/>
      <c r="ALA121" s="1338"/>
      <c r="ALB121" s="1338"/>
      <c r="ALC121" s="1338"/>
      <c r="ALD121" s="1338"/>
      <c r="ALE121" s="1338"/>
      <c r="ALF121" s="1338"/>
      <c r="ALG121" s="1338"/>
      <c r="ALH121" s="1338"/>
      <c r="ALI121" s="1338"/>
      <c r="ALJ121" s="1338"/>
      <c r="ALK121" s="1338"/>
      <c r="ALL121" s="1338"/>
      <c r="ALM121" s="1338"/>
      <c r="ALN121" s="1338"/>
      <c r="ALO121" s="1338"/>
      <c r="ALP121" s="1338"/>
      <c r="ALQ121" s="1338"/>
      <c r="ALR121" s="1338"/>
      <c r="ALS121" s="1338"/>
      <c r="ALT121" s="1338"/>
      <c r="ALU121" s="1338"/>
      <c r="ALV121" s="1338"/>
      <c r="ALW121" s="1338"/>
      <c r="ALX121" s="1338"/>
      <c r="ALY121" s="1338"/>
      <c r="ALZ121" s="1338"/>
      <c r="AMA121" s="1338"/>
      <c r="AMB121" s="1338"/>
      <c r="AMC121" s="1338"/>
      <c r="AMD121" s="1338"/>
      <c r="AME121" s="1338"/>
      <c r="AMF121" s="1338"/>
      <c r="AMG121" s="1338"/>
      <c r="AMH121" s="1338"/>
      <c r="AMI121" s="1338"/>
      <c r="AMJ121" s="1338"/>
      <c r="AMK121" s="1338"/>
      <c r="AML121" s="1338"/>
      <c r="AMM121" s="1338"/>
      <c r="AMN121" s="1338"/>
      <c r="AMO121" s="1338"/>
      <c r="AMP121" s="1338"/>
      <c r="AMQ121" s="1338"/>
      <c r="AMR121" s="1338"/>
      <c r="AMS121" s="1338"/>
      <c r="AMT121" s="1338"/>
      <c r="AMU121" s="1338"/>
      <c r="AMV121" s="1338"/>
      <c r="AMW121" s="1338"/>
      <c r="AMX121" s="1338"/>
      <c r="AMY121" s="1338"/>
      <c r="AMZ121" s="1338"/>
      <c r="ANA121" s="1338"/>
      <c r="ANB121" s="1338"/>
      <c r="ANC121" s="1338"/>
      <c r="AND121" s="1338"/>
      <c r="ANE121" s="1338"/>
      <c r="ANF121" s="1338"/>
      <c r="ANG121" s="1338"/>
      <c r="ANH121" s="1338"/>
      <c r="ANI121" s="1338"/>
      <c r="ANJ121" s="1338"/>
      <c r="ANK121" s="1338"/>
      <c r="ANL121" s="1338"/>
      <c r="ANM121" s="1338"/>
      <c r="ANN121" s="1338"/>
      <c r="ANO121" s="1338"/>
      <c r="ANP121" s="1338"/>
      <c r="ANQ121" s="1338"/>
      <c r="ANR121" s="1338"/>
      <c r="ANS121" s="1338"/>
      <c r="ANT121" s="1338"/>
      <c r="ANU121" s="1338"/>
      <c r="ANV121" s="1338"/>
      <c r="ANW121" s="1338"/>
      <c r="ANX121" s="1338"/>
      <c r="ANY121" s="1338"/>
      <c r="ANZ121" s="1338"/>
      <c r="AOA121" s="1338"/>
      <c r="AOB121" s="1338"/>
      <c r="AOC121" s="1338"/>
      <c r="AOD121" s="1338"/>
      <c r="AOE121" s="1338"/>
      <c r="AOF121" s="1338"/>
      <c r="AOG121" s="1338"/>
      <c r="AOH121" s="1338"/>
      <c r="AOI121" s="1338"/>
      <c r="AOJ121" s="1338"/>
      <c r="AOK121" s="1338"/>
      <c r="AOL121" s="1338"/>
      <c r="AOM121" s="1338"/>
      <c r="AON121" s="1338"/>
      <c r="AOO121" s="1338"/>
      <c r="AOP121" s="1338"/>
      <c r="AOQ121" s="1338"/>
      <c r="AOR121" s="1338"/>
      <c r="AOS121" s="1338"/>
      <c r="AOT121" s="1338"/>
      <c r="AOU121" s="1338"/>
      <c r="AOV121" s="1338"/>
      <c r="AOW121" s="1338"/>
      <c r="AOX121" s="1338"/>
      <c r="AOY121" s="1338"/>
      <c r="AOZ121" s="1338"/>
      <c r="APA121" s="1338"/>
      <c r="APB121" s="1338"/>
      <c r="APC121" s="1338"/>
      <c r="APD121" s="1338"/>
      <c r="APE121" s="1338"/>
      <c r="APF121" s="1338"/>
      <c r="APG121" s="1338"/>
      <c r="APH121" s="1338"/>
      <c r="API121" s="1338"/>
      <c r="APJ121" s="1338"/>
      <c r="APK121" s="1338"/>
      <c r="APL121" s="1338"/>
      <c r="APM121" s="1338"/>
      <c r="APN121" s="1338"/>
      <c r="APO121" s="1338"/>
      <c r="APP121" s="1338"/>
      <c r="APQ121" s="1338"/>
      <c r="APR121" s="1338"/>
      <c r="APS121" s="1338"/>
      <c r="APT121" s="1338"/>
      <c r="APU121" s="1338"/>
      <c r="APV121" s="1338"/>
      <c r="APW121" s="1338"/>
      <c r="APX121" s="1338"/>
      <c r="APY121" s="1338"/>
      <c r="APZ121" s="1338"/>
      <c r="AQA121" s="1338"/>
      <c r="AQB121" s="1338"/>
      <c r="AQC121" s="1338"/>
      <c r="AQD121" s="1338"/>
      <c r="AQE121" s="1338"/>
      <c r="AQF121" s="1338"/>
      <c r="AQG121" s="1338"/>
      <c r="AQH121" s="1338"/>
      <c r="AQI121" s="1338"/>
      <c r="AQJ121" s="1338"/>
      <c r="AQK121" s="1338"/>
      <c r="AQL121" s="1338"/>
      <c r="AQM121" s="1338"/>
      <c r="AQN121" s="1338"/>
      <c r="AQO121" s="1338"/>
      <c r="AQP121" s="1338"/>
      <c r="AQQ121" s="1338"/>
      <c r="AQR121" s="1338"/>
      <c r="AQS121" s="1338"/>
      <c r="AQT121" s="1338"/>
      <c r="AQU121" s="1338"/>
      <c r="AQV121" s="1338"/>
      <c r="AQW121" s="1338"/>
      <c r="AQX121" s="1338"/>
      <c r="AQY121" s="1338"/>
      <c r="AQZ121" s="1338"/>
      <c r="ARA121" s="1338"/>
      <c r="ARB121" s="1338"/>
      <c r="ARC121" s="1338"/>
      <c r="ARD121" s="1338"/>
      <c r="ARE121" s="1338"/>
      <c r="ARF121" s="1338"/>
      <c r="ARG121" s="1338"/>
      <c r="ARH121" s="1338"/>
      <c r="ARI121" s="1338"/>
      <c r="ARJ121" s="1338"/>
      <c r="ARK121" s="1338"/>
      <c r="ARL121" s="1338"/>
      <c r="ARM121" s="1338"/>
      <c r="ARN121" s="1338"/>
      <c r="ARO121" s="1338"/>
      <c r="ARP121" s="1338"/>
      <c r="ARQ121" s="1338"/>
      <c r="ARR121" s="1338"/>
      <c r="ARS121" s="1338"/>
      <c r="ART121" s="1338"/>
      <c r="ARU121" s="1338"/>
      <c r="ARV121" s="1338"/>
      <c r="ARW121" s="1338"/>
      <c r="ARX121" s="1338"/>
      <c r="ARY121" s="1338"/>
      <c r="ARZ121" s="1338"/>
      <c r="ASA121" s="1338"/>
      <c r="ASB121" s="1338"/>
      <c r="ASC121" s="1338"/>
      <c r="ASD121" s="1338"/>
      <c r="ASE121" s="1338"/>
      <c r="ASF121" s="1338"/>
      <c r="ASG121" s="1338"/>
      <c r="ASH121" s="1338"/>
      <c r="ASI121" s="1338"/>
      <c r="ASJ121" s="1338"/>
      <c r="ASK121" s="1338"/>
      <c r="ASL121" s="1338"/>
      <c r="ASM121" s="1338"/>
      <c r="ASN121" s="1338"/>
      <c r="ASO121" s="1338"/>
      <c r="ASP121" s="1338"/>
      <c r="ASQ121" s="1338"/>
      <c r="ASR121" s="1338"/>
      <c r="ASS121" s="1338"/>
      <c r="AST121" s="1338"/>
      <c r="ASU121" s="1338"/>
      <c r="ASV121" s="1338"/>
      <c r="ASW121" s="1338"/>
      <c r="ASX121" s="1338"/>
      <c r="ASY121" s="1338"/>
      <c r="ASZ121" s="1338"/>
      <c r="ATA121" s="1338"/>
      <c r="ATB121" s="1338"/>
      <c r="ATC121" s="1338"/>
      <c r="ATD121" s="1338"/>
      <c r="ATE121" s="1338"/>
      <c r="ATF121" s="1338"/>
      <c r="ATG121" s="1338"/>
      <c r="ATH121" s="1338"/>
      <c r="ATI121" s="1338"/>
      <c r="ATJ121" s="1338"/>
      <c r="ATK121" s="1338"/>
      <c r="ATL121" s="1338"/>
      <c r="ATM121" s="1338"/>
      <c r="ATN121" s="1338"/>
      <c r="ATO121" s="1338"/>
      <c r="ATP121" s="1338"/>
      <c r="ATQ121" s="1338"/>
      <c r="ATR121" s="1338"/>
      <c r="ATS121" s="1338"/>
      <c r="ATT121" s="1338"/>
      <c r="ATU121" s="1338"/>
      <c r="ATV121" s="1338"/>
      <c r="ATW121" s="1338"/>
      <c r="ATX121" s="1338"/>
      <c r="ATY121" s="1338"/>
      <c r="ATZ121" s="1338"/>
      <c r="AUA121" s="1338"/>
      <c r="AUB121" s="1338"/>
      <c r="AUC121" s="1338"/>
      <c r="AUD121" s="1338"/>
      <c r="AUE121" s="1338"/>
      <c r="AUF121" s="1338"/>
      <c r="AUG121" s="1338"/>
      <c r="AUH121" s="1338"/>
      <c r="AUI121" s="1338"/>
      <c r="AUJ121" s="1338"/>
      <c r="AUK121" s="1338"/>
      <c r="AUL121" s="1338"/>
      <c r="AUM121" s="1338"/>
      <c r="AUN121" s="1338"/>
      <c r="AUO121" s="1338"/>
      <c r="AUP121" s="1338"/>
      <c r="AUQ121" s="1338"/>
      <c r="AUR121" s="1338"/>
      <c r="AUS121" s="1338"/>
      <c r="AUT121" s="1338"/>
      <c r="AUU121" s="1338"/>
      <c r="AUV121" s="1338"/>
      <c r="AUW121" s="1338"/>
      <c r="AUX121" s="1338"/>
      <c r="AUY121" s="1338"/>
      <c r="AUZ121" s="1338"/>
      <c r="AVA121" s="1338"/>
      <c r="AVB121" s="1338"/>
      <c r="AVC121" s="1338"/>
      <c r="AVD121" s="1338"/>
      <c r="AVE121" s="1338"/>
      <c r="AVF121" s="1338"/>
      <c r="AVG121" s="1338"/>
      <c r="AVH121" s="1338"/>
      <c r="AVI121" s="1338"/>
      <c r="AVJ121" s="1338"/>
      <c r="AVK121" s="1338"/>
      <c r="AVL121" s="1338"/>
      <c r="AVM121" s="1338"/>
      <c r="AVN121" s="1338"/>
      <c r="AVO121" s="1338"/>
      <c r="AVP121" s="1338"/>
      <c r="AVQ121" s="1338"/>
      <c r="AVR121" s="1338"/>
      <c r="AVS121" s="1338"/>
      <c r="AVT121" s="1338"/>
      <c r="AVU121" s="1338"/>
      <c r="AVV121" s="1338"/>
      <c r="AVW121" s="1338"/>
      <c r="AVX121" s="1338"/>
      <c r="AVY121" s="1338"/>
      <c r="AVZ121" s="1338"/>
      <c r="AWA121" s="1338"/>
      <c r="AWB121" s="1338"/>
      <c r="AWC121" s="1338"/>
      <c r="AWD121" s="1338"/>
      <c r="AWE121" s="1338"/>
      <c r="AWF121" s="1338"/>
      <c r="AWG121" s="1338"/>
      <c r="AWH121" s="1338"/>
      <c r="AWI121" s="1338"/>
      <c r="AWJ121" s="1338"/>
      <c r="AWK121" s="1338"/>
      <c r="AWL121" s="1338"/>
      <c r="AWM121" s="1338"/>
      <c r="AWN121" s="1338"/>
      <c r="AWO121" s="1338"/>
      <c r="AWP121" s="1338"/>
      <c r="AWQ121" s="1338"/>
      <c r="AWR121" s="1338"/>
      <c r="AWS121" s="1338"/>
      <c r="AWT121" s="1338"/>
      <c r="AWU121" s="1338"/>
      <c r="AWV121" s="1338"/>
      <c r="AWW121" s="1338"/>
      <c r="AWX121" s="1338"/>
      <c r="AWY121" s="1338"/>
      <c r="AWZ121" s="1338"/>
      <c r="AXA121" s="1338"/>
      <c r="AXB121" s="1338"/>
      <c r="AXC121" s="1338"/>
      <c r="AXD121" s="1338"/>
      <c r="AXE121" s="1338"/>
      <c r="AXF121" s="1338"/>
      <c r="AXG121" s="1338"/>
      <c r="AXH121" s="1338"/>
      <c r="AXI121" s="1338"/>
      <c r="AXJ121" s="1338"/>
      <c r="AXK121" s="1338"/>
      <c r="AXL121" s="1338"/>
      <c r="AXM121" s="1338"/>
      <c r="AXN121" s="1338"/>
      <c r="AXO121" s="1338"/>
      <c r="AXP121" s="1338"/>
      <c r="AXQ121" s="1338"/>
      <c r="AXR121" s="1338"/>
      <c r="AXS121" s="1338"/>
      <c r="AXT121" s="1338"/>
      <c r="AXU121" s="1338"/>
      <c r="AXV121" s="1338"/>
      <c r="AXW121" s="1338"/>
      <c r="AXX121" s="1338"/>
      <c r="AXY121" s="1338"/>
      <c r="AXZ121" s="1338"/>
      <c r="AYA121" s="1338"/>
      <c r="AYB121" s="1338"/>
      <c r="AYC121" s="1338"/>
      <c r="AYD121" s="1338"/>
      <c r="AYE121" s="1338"/>
      <c r="AYF121" s="1338"/>
      <c r="AYG121" s="1338"/>
      <c r="AYH121" s="1338"/>
      <c r="AYI121" s="1338"/>
      <c r="AYJ121" s="1338"/>
      <c r="AYK121" s="1338"/>
      <c r="AYL121" s="1338"/>
      <c r="AYM121" s="1338"/>
      <c r="AYN121" s="1338"/>
      <c r="AYO121" s="1338"/>
      <c r="AYP121" s="1338"/>
      <c r="AYQ121" s="1338"/>
      <c r="AYR121" s="1338"/>
      <c r="AYS121" s="1338"/>
      <c r="AYT121" s="1338"/>
      <c r="AYU121" s="1338"/>
      <c r="AYV121" s="1338"/>
      <c r="AYW121" s="1338"/>
      <c r="AYX121" s="1338"/>
      <c r="AYY121" s="1338"/>
      <c r="AYZ121" s="1338"/>
      <c r="AZA121" s="1338"/>
      <c r="AZB121" s="1338"/>
      <c r="AZC121" s="1338"/>
      <c r="AZD121" s="1338"/>
      <c r="AZE121" s="1338"/>
      <c r="AZF121" s="1338"/>
      <c r="AZG121" s="1338"/>
      <c r="AZH121" s="1338"/>
      <c r="AZI121" s="1338"/>
      <c r="AZJ121" s="1338"/>
      <c r="AZK121" s="1338"/>
      <c r="AZL121" s="1338"/>
      <c r="AZM121" s="1338"/>
      <c r="AZN121" s="1338"/>
      <c r="AZO121" s="1338"/>
      <c r="AZP121" s="1338"/>
      <c r="AZQ121" s="1338"/>
      <c r="AZR121" s="1338"/>
      <c r="AZS121" s="1338"/>
      <c r="AZT121" s="1338"/>
      <c r="AZU121" s="1338"/>
      <c r="AZV121" s="1338"/>
      <c r="AZW121" s="1338"/>
      <c r="AZX121" s="1338"/>
      <c r="AZY121" s="1338"/>
      <c r="AZZ121" s="1338"/>
      <c r="BAA121" s="1338"/>
      <c r="BAB121" s="1338"/>
      <c r="BAC121" s="1338"/>
      <c r="BAD121" s="1338"/>
      <c r="BAE121" s="1338"/>
      <c r="BAF121" s="1338"/>
      <c r="BAG121" s="1338"/>
      <c r="BAH121" s="1338"/>
      <c r="BAI121" s="1338"/>
      <c r="BAJ121" s="1338"/>
      <c r="BAK121" s="1338"/>
      <c r="BAL121" s="1338"/>
      <c r="BAM121" s="1338"/>
      <c r="BAN121" s="1338"/>
      <c r="BAO121" s="1338"/>
      <c r="BAP121" s="1338"/>
      <c r="BAQ121" s="1338"/>
      <c r="BAR121" s="1338"/>
      <c r="BAS121" s="1338"/>
      <c r="BAT121" s="1338"/>
      <c r="BAU121" s="1338"/>
      <c r="BAV121" s="1338"/>
      <c r="BAW121" s="1338"/>
      <c r="BAX121" s="1338"/>
      <c r="BAY121" s="1338"/>
      <c r="BAZ121" s="1338"/>
      <c r="BBA121" s="1338"/>
      <c r="BBB121" s="1338"/>
      <c r="BBC121" s="1338"/>
      <c r="BBD121" s="1338"/>
      <c r="BBE121" s="1338"/>
      <c r="BBF121" s="1338"/>
      <c r="BBG121" s="1338"/>
      <c r="BBH121" s="1338"/>
      <c r="BBI121" s="1338"/>
      <c r="BBJ121" s="1338"/>
      <c r="BBK121" s="1338"/>
      <c r="BBL121" s="1338"/>
      <c r="BBM121" s="1338"/>
      <c r="BBN121" s="1338"/>
      <c r="BBO121" s="1338"/>
      <c r="BBP121" s="1338"/>
      <c r="BBQ121" s="1338"/>
      <c r="BBR121" s="1338"/>
      <c r="BBS121" s="1338"/>
      <c r="BBT121" s="1338"/>
      <c r="BBU121" s="1338"/>
      <c r="BBV121" s="1338"/>
      <c r="BBW121" s="1338"/>
      <c r="BBX121" s="1338"/>
      <c r="BBY121" s="1338"/>
      <c r="BBZ121" s="1338"/>
      <c r="BCA121" s="1338"/>
      <c r="BCB121" s="1338"/>
      <c r="BCC121" s="1338"/>
      <c r="BCD121" s="1338"/>
      <c r="BCE121" s="1338"/>
      <c r="BCF121" s="1338"/>
      <c r="BCG121" s="1338"/>
      <c r="BCH121" s="1338"/>
      <c r="BCI121" s="1338"/>
      <c r="BCJ121" s="1338"/>
      <c r="BCK121" s="1338"/>
      <c r="BCL121" s="1338"/>
      <c r="BCM121" s="1338"/>
      <c r="BCN121" s="1338"/>
      <c r="BCO121" s="1338"/>
      <c r="BCP121" s="1338"/>
      <c r="BCQ121" s="1338"/>
      <c r="BCR121" s="1338"/>
      <c r="BCS121" s="1338"/>
      <c r="BCT121" s="1338"/>
      <c r="BCU121" s="1338"/>
      <c r="BCV121" s="1338"/>
      <c r="BCW121" s="1338"/>
      <c r="BCX121" s="1338"/>
      <c r="BCY121" s="1338"/>
      <c r="BCZ121" s="1338"/>
      <c r="BDA121" s="1338"/>
      <c r="BDB121" s="1338"/>
      <c r="BDC121" s="1338"/>
      <c r="BDD121" s="1338"/>
      <c r="BDE121" s="1338"/>
      <c r="BDF121" s="1338"/>
      <c r="BDG121" s="1338"/>
      <c r="BDH121" s="1338"/>
      <c r="BDI121" s="1338"/>
      <c r="BDJ121" s="1338"/>
      <c r="BDK121" s="1338"/>
      <c r="BDL121" s="1338"/>
      <c r="BDM121" s="1338"/>
      <c r="BDN121" s="1338"/>
      <c r="BDO121" s="1338"/>
      <c r="BDP121" s="1338"/>
      <c r="BDQ121" s="1338"/>
      <c r="BDR121" s="1338"/>
      <c r="BDS121" s="1338"/>
      <c r="BDT121" s="1338"/>
      <c r="BDU121" s="1338"/>
      <c r="BDV121" s="1338"/>
      <c r="BDW121" s="1338"/>
      <c r="BDX121" s="1338"/>
      <c r="BDY121" s="1338"/>
      <c r="BDZ121" s="1338"/>
      <c r="BEA121" s="1338"/>
      <c r="BEB121" s="1338"/>
      <c r="BEC121" s="1338"/>
      <c r="BED121" s="1338"/>
      <c r="BEE121" s="1338"/>
      <c r="BEF121" s="1338"/>
      <c r="BEG121" s="1338"/>
      <c r="BEH121" s="1338"/>
      <c r="BEI121" s="1338"/>
      <c r="BEJ121" s="1338"/>
      <c r="BEK121" s="1338"/>
      <c r="BEL121" s="1338"/>
      <c r="BEM121" s="1338"/>
      <c r="BEN121" s="1338"/>
      <c r="BEO121" s="1338"/>
      <c r="BEP121" s="1338"/>
      <c r="BEQ121" s="1338"/>
      <c r="BER121" s="1338"/>
      <c r="BES121" s="1338"/>
      <c r="BET121" s="1338"/>
      <c r="BEU121" s="1338"/>
      <c r="BEV121" s="1338"/>
      <c r="BEW121" s="1338"/>
      <c r="BEX121" s="1338"/>
      <c r="BEY121" s="1338"/>
      <c r="BEZ121" s="1338"/>
      <c r="BFA121" s="1338"/>
      <c r="BFB121" s="1338"/>
      <c r="BFC121" s="1338"/>
      <c r="BFD121" s="1338"/>
      <c r="BFE121" s="1338"/>
      <c r="BFF121" s="1338"/>
      <c r="BFG121" s="1338"/>
      <c r="BFH121" s="1338"/>
      <c r="BFI121" s="1338"/>
      <c r="BFJ121" s="1338"/>
      <c r="BFK121" s="1338"/>
      <c r="BFL121" s="1338"/>
      <c r="BFM121" s="1338"/>
      <c r="BFN121" s="1338"/>
      <c r="BFO121" s="1338"/>
      <c r="BFP121" s="1338"/>
      <c r="BFQ121" s="1338"/>
      <c r="BFR121" s="1338"/>
      <c r="BFS121" s="1338"/>
      <c r="BFT121" s="1338"/>
      <c r="BFU121" s="1338"/>
      <c r="BFV121" s="1338"/>
      <c r="BFW121" s="1338"/>
      <c r="BFX121" s="1338"/>
      <c r="BFY121" s="1338"/>
      <c r="BFZ121" s="1338"/>
      <c r="BGA121" s="1338"/>
      <c r="BGB121" s="1338"/>
      <c r="BGC121" s="1338"/>
      <c r="BGD121" s="1338"/>
      <c r="BGE121" s="1338"/>
      <c r="BGF121" s="1338"/>
      <c r="BGG121" s="1338"/>
      <c r="BGH121" s="1338"/>
      <c r="BGI121" s="1338"/>
      <c r="BGJ121" s="1338"/>
      <c r="BGK121" s="1338"/>
      <c r="BGL121" s="1338"/>
      <c r="BGM121" s="1338"/>
      <c r="BGN121" s="1338"/>
      <c r="BGO121" s="1338"/>
      <c r="BGP121" s="1338"/>
      <c r="BGQ121" s="1338"/>
      <c r="BGR121" s="1338"/>
      <c r="BGS121" s="1338"/>
      <c r="BGT121" s="1338"/>
      <c r="BGU121" s="1338"/>
      <c r="BGV121" s="1338"/>
      <c r="BGW121" s="1338"/>
      <c r="BGX121" s="1338"/>
      <c r="BGY121" s="1338"/>
      <c r="BGZ121" s="1338"/>
      <c r="BHA121" s="1338"/>
      <c r="BHB121" s="1338"/>
      <c r="BHC121" s="1338"/>
      <c r="BHD121" s="1338"/>
      <c r="BHE121" s="1338"/>
      <c r="BHF121" s="1338"/>
      <c r="BHG121" s="1338"/>
      <c r="BHH121" s="1338"/>
      <c r="BHI121" s="1338"/>
      <c r="BHJ121" s="1338"/>
      <c r="BHK121" s="1338"/>
      <c r="BHL121" s="1338"/>
      <c r="BHM121" s="1338"/>
      <c r="BHN121" s="1338"/>
      <c r="BHO121" s="1338"/>
      <c r="BHP121" s="1338"/>
      <c r="BHQ121" s="1338"/>
      <c r="BHR121" s="1338"/>
      <c r="BHS121" s="1338"/>
      <c r="BHT121" s="1338"/>
      <c r="BHU121" s="1338"/>
      <c r="BHV121" s="1338"/>
      <c r="BHW121" s="1338"/>
      <c r="BHX121" s="1338"/>
      <c r="BHY121" s="1338"/>
      <c r="BHZ121" s="1338"/>
      <c r="BIA121" s="1338"/>
      <c r="BIB121" s="1338"/>
      <c r="BIC121" s="1338"/>
      <c r="BID121" s="1338"/>
      <c r="BIE121" s="1338"/>
      <c r="BIF121" s="1338"/>
      <c r="BIG121" s="1338"/>
      <c r="BIH121" s="1338"/>
      <c r="BII121" s="1338"/>
      <c r="BIJ121" s="1338"/>
      <c r="BIK121" s="1338"/>
      <c r="BIL121" s="1338"/>
      <c r="BIM121" s="1338"/>
      <c r="BIN121" s="1338"/>
      <c r="BIO121" s="1338"/>
      <c r="BIP121" s="1338"/>
      <c r="BIQ121" s="1338"/>
      <c r="BIR121" s="1338"/>
      <c r="BIS121" s="1338"/>
      <c r="BIT121" s="1338"/>
      <c r="BIU121" s="1338"/>
      <c r="BIV121" s="1338"/>
      <c r="BIW121" s="1338"/>
      <c r="BIX121" s="1338"/>
      <c r="BIY121" s="1338"/>
      <c r="BIZ121" s="1338"/>
      <c r="BJA121" s="1338"/>
      <c r="BJB121" s="1338"/>
      <c r="BJC121" s="1338"/>
      <c r="BJD121" s="1338"/>
      <c r="BJE121" s="1338"/>
      <c r="BJF121" s="1338"/>
      <c r="BJG121" s="1338"/>
      <c r="BJH121" s="1338"/>
      <c r="BJI121" s="1338"/>
      <c r="BJJ121" s="1338"/>
      <c r="BJK121" s="1338"/>
      <c r="BJL121" s="1338"/>
      <c r="BJM121" s="1338"/>
      <c r="BJN121" s="1338"/>
      <c r="BJO121" s="1338"/>
      <c r="BJP121" s="1338"/>
      <c r="BJQ121" s="1338"/>
      <c r="BJR121" s="1338"/>
      <c r="BJS121" s="1338"/>
      <c r="BJT121" s="1338"/>
      <c r="BJU121" s="1338"/>
      <c r="BJV121" s="1338"/>
      <c r="BJW121" s="1338"/>
      <c r="BJX121" s="1338"/>
      <c r="BJY121" s="1338"/>
      <c r="BJZ121" s="1338"/>
      <c r="BKA121" s="1338"/>
      <c r="BKB121" s="1338"/>
      <c r="BKC121" s="1338"/>
      <c r="BKD121" s="1338"/>
      <c r="BKE121" s="1338"/>
      <c r="BKF121" s="1338"/>
      <c r="BKG121" s="1338"/>
      <c r="BKH121" s="1338"/>
      <c r="BKI121" s="1338"/>
      <c r="BKJ121" s="1338"/>
      <c r="BKK121" s="1338"/>
      <c r="BKL121" s="1338"/>
      <c r="BKM121" s="1338"/>
      <c r="BKN121" s="1338"/>
      <c r="BKO121" s="1338"/>
      <c r="BKP121" s="1338"/>
      <c r="BKQ121" s="1338"/>
      <c r="BKR121" s="1338"/>
      <c r="BKS121" s="1338"/>
      <c r="BKT121" s="1338"/>
      <c r="BKU121" s="1338"/>
      <c r="BKV121" s="1338"/>
      <c r="BKW121" s="1338"/>
      <c r="BKX121" s="1338"/>
      <c r="BKY121" s="1338"/>
      <c r="BKZ121" s="1338"/>
      <c r="BLA121" s="1338"/>
      <c r="BLB121" s="1338"/>
      <c r="BLC121" s="1338"/>
      <c r="BLD121" s="1338"/>
      <c r="BLE121" s="1338"/>
      <c r="BLF121" s="1338"/>
      <c r="BLG121" s="1338"/>
      <c r="BLH121" s="1338"/>
      <c r="BLI121" s="1338"/>
      <c r="BLJ121" s="1338"/>
      <c r="BLK121" s="1338"/>
      <c r="BLL121" s="1338"/>
      <c r="BLM121" s="1338"/>
      <c r="BLN121" s="1338"/>
      <c r="BLO121" s="1338"/>
      <c r="BLP121" s="1338"/>
      <c r="BLQ121" s="1338"/>
      <c r="BLR121" s="1338"/>
      <c r="BLS121" s="1338"/>
      <c r="BLT121" s="1338"/>
      <c r="BLU121" s="1338"/>
      <c r="BLV121" s="1338"/>
      <c r="BLW121" s="1338"/>
      <c r="BLX121" s="1338"/>
      <c r="BLY121" s="1338"/>
      <c r="BLZ121" s="1338"/>
      <c r="BMA121" s="1338"/>
      <c r="BMB121" s="1338"/>
      <c r="BMC121" s="1338"/>
      <c r="BMD121" s="1338"/>
      <c r="BME121" s="1338"/>
      <c r="BMF121" s="1338"/>
      <c r="BMG121" s="1338"/>
      <c r="BMH121" s="1338"/>
      <c r="BMI121" s="1338"/>
      <c r="BMJ121" s="1338"/>
      <c r="BMK121" s="1338"/>
      <c r="BML121" s="1338"/>
      <c r="BMM121" s="1338"/>
      <c r="BMN121" s="1338"/>
      <c r="BMO121" s="1338"/>
      <c r="BMP121" s="1338"/>
      <c r="BMQ121" s="1338"/>
      <c r="BMR121" s="1338"/>
      <c r="BMS121" s="1338"/>
      <c r="BMT121" s="1338"/>
      <c r="BMU121" s="1338"/>
      <c r="BMV121" s="1338"/>
      <c r="BMW121" s="1338"/>
      <c r="BMX121" s="1338"/>
      <c r="BMY121" s="1338"/>
      <c r="BMZ121" s="1338"/>
      <c r="BNA121" s="1338"/>
      <c r="BNB121" s="1338"/>
      <c r="BNC121" s="1338"/>
      <c r="BND121" s="1338"/>
      <c r="BNE121" s="1338"/>
      <c r="BNF121" s="1338"/>
      <c r="BNG121" s="1338"/>
      <c r="BNH121" s="1338"/>
      <c r="BNI121" s="1338"/>
      <c r="BNJ121" s="1338"/>
      <c r="BNK121" s="1338"/>
      <c r="BNL121" s="1338"/>
      <c r="BNM121" s="1338"/>
      <c r="BNN121" s="1338"/>
      <c r="BNO121" s="1338"/>
      <c r="BNP121" s="1338"/>
      <c r="BNQ121" s="1338"/>
      <c r="BNR121" s="1338"/>
      <c r="BNS121" s="1338"/>
      <c r="BNT121" s="1338"/>
      <c r="BNU121" s="1338"/>
      <c r="BNV121" s="1338"/>
      <c r="BNW121" s="1338"/>
      <c r="BNX121" s="1338"/>
      <c r="BNY121" s="1338"/>
      <c r="BNZ121" s="1338"/>
      <c r="BOA121" s="1338"/>
      <c r="BOB121" s="1338"/>
      <c r="BOC121" s="1338"/>
      <c r="BOD121" s="1338"/>
      <c r="BOE121" s="1338"/>
      <c r="BOF121" s="1338"/>
      <c r="BOG121" s="1338"/>
      <c r="BOH121" s="1338"/>
      <c r="BOI121" s="1338"/>
      <c r="BOJ121" s="1338"/>
      <c r="BOK121" s="1338"/>
      <c r="BOL121" s="1338"/>
      <c r="BOM121" s="1338"/>
      <c r="BON121" s="1338"/>
      <c r="BOO121" s="1338"/>
      <c r="BOP121" s="1338"/>
      <c r="BOQ121" s="1338"/>
      <c r="BOR121" s="1338"/>
      <c r="BOS121" s="1338"/>
      <c r="BOT121" s="1338"/>
      <c r="BOU121" s="1338"/>
      <c r="BOV121" s="1338"/>
      <c r="BOW121" s="1338"/>
      <c r="BOX121" s="1338"/>
      <c r="BOY121" s="1338"/>
      <c r="BOZ121" s="1338"/>
      <c r="BPA121" s="1338"/>
      <c r="BPB121" s="1338"/>
      <c r="BPC121" s="1338"/>
      <c r="BPD121" s="1338"/>
      <c r="BPE121" s="1338"/>
      <c r="BPF121" s="1338"/>
      <c r="BPG121" s="1338"/>
      <c r="BPH121" s="1338"/>
      <c r="BPI121" s="1338"/>
      <c r="BPJ121" s="1338"/>
      <c r="BPK121" s="1338"/>
      <c r="BPL121" s="1338"/>
      <c r="BPM121" s="1338"/>
      <c r="BPN121" s="1338"/>
      <c r="BPO121" s="1338"/>
      <c r="BPP121" s="1338"/>
      <c r="BPQ121" s="1338"/>
      <c r="BPR121" s="1338"/>
      <c r="BPS121" s="1338"/>
      <c r="BPT121" s="1338"/>
      <c r="BPU121" s="1338"/>
      <c r="BPV121" s="1338"/>
      <c r="BPW121" s="1338"/>
      <c r="BPX121" s="1338"/>
      <c r="BPY121" s="1338"/>
      <c r="BPZ121" s="1338"/>
      <c r="BQA121" s="1338"/>
      <c r="BQB121" s="1338"/>
      <c r="BQC121" s="1338"/>
      <c r="BQD121" s="1338"/>
      <c r="BQE121" s="1338"/>
      <c r="BQF121" s="1338"/>
      <c r="BQG121" s="1338"/>
      <c r="BQH121" s="1338"/>
      <c r="BQI121" s="1338"/>
      <c r="BQJ121" s="1338"/>
      <c r="BQK121" s="1338"/>
      <c r="BQL121" s="1338"/>
      <c r="BQM121" s="1338"/>
      <c r="BQN121" s="1338"/>
      <c r="BQO121" s="1338"/>
      <c r="BQP121" s="1338"/>
      <c r="BQQ121" s="1338"/>
      <c r="BQR121" s="1338"/>
      <c r="BQS121" s="1338"/>
      <c r="BQT121" s="1338"/>
      <c r="BQU121" s="1338"/>
      <c r="BQV121" s="1338"/>
      <c r="BQW121" s="1338"/>
      <c r="BQX121" s="1338"/>
      <c r="BQY121" s="1338"/>
      <c r="BQZ121" s="1338"/>
      <c r="BRA121" s="1338"/>
      <c r="BRB121" s="1338"/>
      <c r="BRC121" s="1338"/>
      <c r="BRD121" s="1338"/>
      <c r="BRE121" s="1338"/>
      <c r="BRF121" s="1338"/>
      <c r="BRG121" s="1338"/>
      <c r="BRH121" s="1338"/>
      <c r="BRI121" s="1338"/>
      <c r="BRJ121" s="1338"/>
      <c r="BRK121" s="1338"/>
      <c r="BRL121" s="1338"/>
      <c r="BRM121" s="1338"/>
      <c r="BRN121" s="1338"/>
      <c r="BRO121" s="1338"/>
      <c r="BRP121" s="1338"/>
      <c r="BRQ121" s="1338"/>
      <c r="BRR121" s="1338"/>
      <c r="BRS121" s="1338"/>
      <c r="BRT121" s="1338"/>
      <c r="BRU121" s="1338"/>
      <c r="BRV121" s="1338"/>
      <c r="BRW121" s="1338"/>
      <c r="BRX121" s="1338"/>
      <c r="BRY121" s="1338"/>
      <c r="BRZ121" s="1338"/>
      <c r="BSA121" s="1338"/>
      <c r="BSB121" s="1338"/>
      <c r="BSC121" s="1338"/>
      <c r="BSD121" s="1338"/>
      <c r="BSE121" s="1338"/>
      <c r="BSF121" s="1338"/>
      <c r="BSG121" s="1338"/>
      <c r="BSH121" s="1338"/>
      <c r="BSI121" s="1338"/>
      <c r="BSJ121" s="1338"/>
      <c r="BSK121" s="1338"/>
      <c r="BSL121" s="1338"/>
      <c r="BSM121" s="1338"/>
      <c r="BSN121" s="1338"/>
      <c r="BSO121" s="1338"/>
      <c r="BSP121" s="1338"/>
      <c r="BSQ121" s="1338"/>
      <c r="BSR121" s="1338"/>
      <c r="BSS121" s="1338"/>
      <c r="BST121" s="1338"/>
      <c r="BSU121" s="1338"/>
      <c r="BSV121" s="1338"/>
      <c r="BSW121" s="1338"/>
      <c r="BSX121" s="1338"/>
      <c r="BSY121" s="1338"/>
      <c r="BSZ121" s="1338"/>
      <c r="BTA121" s="1338"/>
      <c r="BTB121" s="1338"/>
      <c r="BTC121" s="1338"/>
      <c r="BTD121" s="1338"/>
      <c r="BTE121" s="1338"/>
      <c r="BTF121" s="1338"/>
      <c r="BTG121" s="1338"/>
      <c r="BTH121" s="1338"/>
      <c r="BTI121" s="1338"/>
      <c r="BTJ121" s="1338"/>
      <c r="BTK121" s="1338"/>
      <c r="BTL121" s="1338"/>
      <c r="BTM121" s="1338"/>
      <c r="BTN121" s="1338"/>
      <c r="BTO121" s="1338"/>
      <c r="BTP121" s="1338"/>
      <c r="BTQ121" s="1338"/>
      <c r="BTR121" s="1338"/>
      <c r="BTS121" s="1338"/>
      <c r="BTT121" s="1338"/>
      <c r="BTU121" s="1338"/>
      <c r="BTV121" s="1338"/>
      <c r="BTW121" s="1338"/>
      <c r="BTX121" s="1338"/>
      <c r="BTY121" s="1338"/>
      <c r="BTZ121" s="1338"/>
      <c r="BUA121" s="1338"/>
      <c r="BUB121" s="1338"/>
      <c r="BUC121" s="1338"/>
      <c r="BUD121" s="1338"/>
      <c r="BUE121" s="1338"/>
      <c r="BUF121" s="1338"/>
      <c r="BUG121" s="1338"/>
      <c r="BUH121" s="1338"/>
      <c r="BUI121" s="1338"/>
      <c r="BUJ121" s="1338"/>
      <c r="BUK121" s="1338"/>
      <c r="BUL121" s="1338"/>
      <c r="BUM121" s="1338"/>
      <c r="BUN121" s="1338"/>
      <c r="BUO121" s="1338"/>
      <c r="BUP121" s="1338"/>
      <c r="BUQ121" s="1338"/>
      <c r="BUR121" s="1338"/>
      <c r="BUS121" s="1338"/>
      <c r="BUT121" s="1338"/>
      <c r="BUU121" s="1338"/>
      <c r="BUV121" s="1338"/>
      <c r="BUW121" s="1338"/>
      <c r="BUX121" s="1338"/>
      <c r="BUY121" s="1338"/>
      <c r="BUZ121" s="1338"/>
      <c r="BVA121" s="1338"/>
      <c r="BVB121" s="1338"/>
      <c r="BVC121" s="1338"/>
      <c r="BVD121" s="1338"/>
      <c r="BVE121" s="1338"/>
      <c r="BVF121" s="1338"/>
      <c r="BVG121" s="1338"/>
      <c r="BVH121" s="1338"/>
      <c r="BVI121" s="1338"/>
      <c r="BVJ121" s="1338"/>
      <c r="BVK121" s="1338"/>
      <c r="BVL121" s="1338"/>
      <c r="BVM121" s="1338"/>
      <c r="BVN121" s="1338"/>
      <c r="BVO121" s="1338"/>
      <c r="BVP121" s="1338"/>
      <c r="BVQ121" s="1338"/>
      <c r="BVR121" s="1338"/>
      <c r="BVS121" s="1338"/>
      <c r="BVT121" s="1338"/>
      <c r="BVU121" s="1338"/>
      <c r="BVV121" s="1338"/>
      <c r="BVW121" s="1338"/>
      <c r="BVX121" s="1338"/>
      <c r="BVY121" s="1338"/>
      <c r="BVZ121" s="1338"/>
      <c r="BWA121" s="1338"/>
      <c r="BWB121" s="1338"/>
      <c r="BWC121" s="1338"/>
      <c r="BWD121" s="1338"/>
      <c r="BWE121" s="1338"/>
      <c r="BWF121" s="1338"/>
      <c r="BWG121" s="1338"/>
      <c r="BWH121" s="1338"/>
      <c r="BWI121" s="1338"/>
      <c r="BWJ121" s="1338"/>
      <c r="BWK121" s="1338"/>
      <c r="BWL121" s="1338"/>
      <c r="BWM121" s="1338"/>
      <c r="BWN121" s="1338"/>
      <c r="BWO121" s="1338"/>
      <c r="BWP121" s="1338"/>
      <c r="BWQ121" s="1338"/>
      <c r="BWR121" s="1338"/>
      <c r="BWS121" s="1338"/>
      <c r="BWT121" s="1338"/>
      <c r="BWU121" s="1338"/>
      <c r="BWV121" s="1338"/>
      <c r="BWW121" s="1338"/>
      <c r="BWX121" s="1338"/>
      <c r="BWY121" s="1338"/>
      <c r="BWZ121" s="1338"/>
      <c r="BXA121" s="1338"/>
      <c r="BXB121" s="1338"/>
      <c r="BXC121" s="1338"/>
      <c r="BXD121" s="1338"/>
      <c r="BXE121" s="1338"/>
      <c r="BXF121" s="1338"/>
      <c r="BXG121" s="1338"/>
      <c r="BXH121" s="1338"/>
      <c r="BXI121" s="1338"/>
      <c r="BXJ121" s="1338"/>
      <c r="BXK121" s="1338"/>
      <c r="BXL121" s="1338"/>
      <c r="BXM121" s="1338"/>
      <c r="BXN121" s="1338"/>
      <c r="BXO121" s="1338"/>
      <c r="BXP121" s="1338"/>
      <c r="BXQ121" s="1338"/>
      <c r="BXR121" s="1338"/>
      <c r="BXS121" s="1338"/>
      <c r="BXT121" s="1338"/>
      <c r="BXU121" s="1338"/>
      <c r="BXV121" s="1338"/>
      <c r="BXW121" s="1338"/>
      <c r="BXX121" s="1338"/>
      <c r="BXY121" s="1338"/>
      <c r="BXZ121" s="1338"/>
      <c r="BYA121" s="1338"/>
      <c r="BYB121" s="1338"/>
      <c r="BYC121" s="1338"/>
      <c r="BYD121" s="1338"/>
      <c r="BYE121" s="1338"/>
      <c r="BYF121" s="1338"/>
      <c r="BYG121" s="1338"/>
      <c r="BYH121" s="1338"/>
      <c r="BYI121" s="1338"/>
      <c r="BYJ121" s="1338"/>
      <c r="BYK121" s="1338"/>
      <c r="BYL121" s="1338"/>
      <c r="BYM121" s="1338"/>
      <c r="BYN121" s="1338"/>
      <c r="BYO121" s="1338"/>
      <c r="BYP121" s="1338"/>
      <c r="BYQ121" s="1338"/>
      <c r="BYR121" s="1338"/>
      <c r="BYS121" s="1338"/>
      <c r="BYT121" s="1338"/>
      <c r="BYU121" s="1338"/>
      <c r="BYV121" s="1338"/>
      <c r="BYW121" s="1338"/>
      <c r="BYX121" s="1338"/>
      <c r="BYY121" s="1338"/>
      <c r="BYZ121" s="1338"/>
      <c r="BZA121" s="1338"/>
      <c r="BZB121" s="1338"/>
      <c r="BZC121" s="1338"/>
      <c r="BZD121" s="1338"/>
      <c r="BZE121" s="1338"/>
      <c r="BZF121" s="1338"/>
      <c r="BZG121" s="1338"/>
      <c r="BZH121" s="1338"/>
      <c r="BZI121" s="1338"/>
      <c r="BZJ121" s="1338"/>
      <c r="BZK121" s="1338"/>
      <c r="BZL121" s="1338"/>
      <c r="BZM121" s="1338"/>
      <c r="BZN121" s="1338"/>
      <c r="BZO121" s="1338"/>
      <c r="BZP121" s="1338"/>
      <c r="BZQ121" s="1338"/>
      <c r="BZR121" s="1338"/>
      <c r="BZS121" s="1338"/>
      <c r="BZT121" s="1338"/>
      <c r="BZU121" s="1338"/>
      <c r="BZV121" s="1338"/>
      <c r="BZW121" s="1338"/>
      <c r="BZX121" s="1338"/>
      <c r="BZY121" s="1338"/>
      <c r="BZZ121" s="1338"/>
      <c r="CAA121" s="1338"/>
      <c r="CAB121" s="1338"/>
      <c r="CAC121" s="1338"/>
      <c r="CAD121" s="1338"/>
      <c r="CAE121" s="1338"/>
      <c r="CAF121" s="1338"/>
      <c r="CAG121" s="1338"/>
      <c r="CAH121" s="1338"/>
      <c r="CAI121" s="1338"/>
      <c r="CAJ121" s="1338"/>
      <c r="CAK121" s="1338"/>
      <c r="CAL121" s="1338"/>
      <c r="CAM121" s="1338"/>
      <c r="CAN121" s="1338"/>
      <c r="CAO121" s="1338"/>
      <c r="CAP121" s="1338"/>
      <c r="CAQ121" s="1338"/>
      <c r="CAR121" s="1338"/>
      <c r="CAS121" s="1338"/>
      <c r="CAT121" s="1338"/>
      <c r="CAU121" s="1338"/>
      <c r="CAV121" s="1338"/>
      <c r="CAW121" s="1338"/>
      <c r="CAX121" s="1338"/>
      <c r="CAY121" s="1338"/>
      <c r="CAZ121" s="1338"/>
      <c r="CBA121" s="1338"/>
      <c r="CBB121" s="1338"/>
      <c r="CBC121" s="1338"/>
      <c r="CBD121" s="1338"/>
      <c r="CBE121" s="1338"/>
      <c r="CBF121" s="1338"/>
      <c r="CBG121" s="1338"/>
      <c r="CBH121" s="1338"/>
      <c r="CBI121" s="1338"/>
      <c r="CBJ121" s="1338"/>
      <c r="CBK121" s="1338"/>
      <c r="CBL121" s="1338"/>
      <c r="CBM121" s="1338"/>
      <c r="CBN121" s="1338"/>
      <c r="CBO121" s="1338"/>
      <c r="CBP121" s="1338"/>
      <c r="CBQ121" s="1338"/>
      <c r="CBR121" s="1338"/>
      <c r="CBS121" s="1338"/>
      <c r="CBT121" s="1338"/>
      <c r="CBU121" s="1338"/>
      <c r="CBV121" s="1338"/>
      <c r="CBW121" s="1338"/>
      <c r="CBX121" s="1338"/>
      <c r="CBY121" s="1338"/>
      <c r="CBZ121" s="1338"/>
      <c r="CCA121" s="1338"/>
      <c r="CCB121" s="1338"/>
      <c r="CCC121" s="1338"/>
      <c r="CCD121" s="1338"/>
      <c r="CCE121" s="1338"/>
      <c r="CCF121" s="1338"/>
      <c r="CCG121" s="1338"/>
      <c r="CCH121" s="1338"/>
      <c r="CCI121" s="1338"/>
      <c r="CCJ121" s="1338"/>
      <c r="CCK121" s="1338"/>
      <c r="CCL121" s="1338"/>
      <c r="CCM121" s="1338"/>
      <c r="CCN121" s="1338"/>
      <c r="CCO121" s="1338"/>
      <c r="CCP121" s="1338"/>
      <c r="CCQ121" s="1338"/>
      <c r="CCR121" s="1338"/>
      <c r="CCS121" s="1338"/>
      <c r="CCT121" s="1338"/>
      <c r="CCU121" s="1338"/>
      <c r="CCV121" s="1338"/>
      <c r="CCW121" s="1338"/>
      <c r="CCX121" s="1338"/>
      <c r="CCY121" s="1338"/>
      <c r="CCZ121" s="1338"/>
      <c r="CDA121" s="1338"/>
      <c r="CDB121" s="1338"/>
      <c r="CDC121" s="1338"/>
      <c r="CDD121" s="1338"/>
      <c r="CDE121" s="1338"/>
      <c r="CDF121" s="1338"/>
      <c r="CDG121" s="1338"/>
      <c r="CDH121" s="1338"/>
      <c r="CDI121" s="1338"/>
      <c r="CDJ121" s="1338"/>
      <c r="CDK121" s="1338"/>
      <c r="CDL121" s="1338"/>
      <c r="CDM121" s="1338"/>
      <c r="CDN121" s="1338"/>
      <c r="CDO121" s="1338"/>
      <c r="CDP121" s="1338"/>
      <c r="CDQ121" s="1338"/>
      <c r="CDR121" s="1338"/>
      <c r="CDS121" s="1338"/>
      <c r="CDT121" s="1338"/>
      <c r="CDU121" s="1338"/>
      <c r="CDV121" s="1338"/>
      <c r="CDW121" s="1338"/>
      <c r="CDX121" s="1338"/>
      <c r="CDY121" s="1338"/>
      <c r="CDZ121" s="1338"/>
      <c r="CEA121" s="1338"/>
      <c r="CEB121" s="1338"/>
      <c r="CEC121" s="1338"/>
      <c r="CED121" s="1338"/>
      <c r="CEE121" s="1338"/>
      <c r="CEF121" s="1338"/>
      <c r="CEG121" s="1338"/>
      <c r="CEH121" s="1338"/>
      <c r="CEI121" s="1338"/>
      <c r="CEJ121" s="1338"/>
      <c r="CEK121" s="1338"/>
      <c r="CEL121" s="1338"/>
      <c r="CEM121" s="1338"/>
      <c r="CEN121" s="1338"/>
      <c r="CEO121" s="1338"/>
      <c r="CEP121" s="1338"/>
      <c r="CEQ121" s="1338"/>
      <c r="CER121" s="1338"/>
      <c r="CES121" s="1338"/>
      <c r="CET121" s="1338"/>
      <c r="CEU121" s="1338"/>
      <c r="CEV121" s="1338"/>
      <c r="CEW121" s="1338"/>
      <c r="CEX121" s="1338"/>
      <c r="CEY121" s="1338"/>
      <c r="CEZ121" s="1338"/>
      <c r="CFA121" s="1338"/>
      <c r="CFB121" s="1338"/>
      <c r="CFC121" s="1338"/>
      <c r="CFD121" s="1338"/>
      <c r="CFE121" s="1338"/>
      <c r="CFF121" s="1338"/>
      <c r="CFG121" s="1338"/>
      <c r="CFH121" s="1338"/>
      <c r="CFI121" s="1338"/>
      <c r="CFJ121" s="1338"/>
      <c r="CFK121" s="1338"/>
      <c r="CFL121" s="1338"/>
      <c r="CFM121" s="1338"/>
      <c r="CFN121" s="1338"/>
      <c r="CFO121" s="1338"/>
      <c r="CFP121" s="1338"/>
      <c r="CFQ121" s="1338"/>
      <c r="CFR121" s="1338"/>
      <c r="CFS121" s="1338"/>
      <c r="CFT121" s="1338"/>
      <c r="CFU121" s="1338"/>
      <c r="CFV121" s="1338"/>
      <c r="CFW121" s="1338"/>
      <c r="CFX121" s="1338"/>
      <c r="CFY121" s="1338"/>
      <c r="CFZ121" s="1338"/>
      <c r="CGA121" s="1338"/>
      <c r="CGB121" s="1338"/>
      <c r="CGC121" s="1338"/>
      <c r="CGD121" s="1338"/>
      <c r="CGE121" s="1338"/>
      <c r="CGF121" s="1338"/>
      <c r="CGG121" s="1338"/>
      <c r="CGH121" s="1338"/>
      <c r="CGI121" s="1338"/>
      <c r="CGJ121" s="1338"/>
      <c r="CGK121" s="1338"/>
      <c r="CGL121" s="1338"/>
      <c r="CGM121" s="1338"/>
      <c r="CGN121" s="1338"/>
      <c r="CGO121" s="1338"/>
      <c r="CGP121" s="1338"/>
      <c r="CGQ121" s="1338"/>
      <c r="CGR121" s="1338"/>
      <c r="CGS121" s="1338"/>
      <c r="CGT121" s="1338"/>
      <c r="CGU121" s="1338"/>
      <c r="CGV121" s="1338"/>
      <c r="CGW121" s="1338"/>
      <c r="CGX121" s="1338"/>
      <c r="CGY121" s="1338"/>
      <c r="CGZ121" s="1338"/>
      <c r="CHA121" s="1338"/>
      <c r="CHB121" s="1338"/>
      <c r="CHC121" s="1338"/>
      <c r="CHD121" s="1338"/>
      <c r="CHE121" s="1338"/>
      <c r="CHF121" s="1338"/>
      <c r="CHG121" s="1338"/>
      <c r="CHH121" s="1338"/>
      <c r="CHI121" s="1338"/>
      <c r="CHJ121" s="1338"/>
      <c r="CHK121" s="1338"/>
      <c r="CHL121" s="1338"/>
      <c r="CHM121" s="1338"/>
      <c r="CHN121" s="1338"/>
      <c r="CHO121" s="1338"/>
      <c r="CHP121" s="1338"/>
      <c r="CHQ121" s="1338"/>
      <c r="CHR121" s="1338"/>
      <c r="CHS121" s="1338"/>
      <c r="CHT121" s="1338"/>
      <c r="CHU121" s="1338"/>
      <c r="CHV121" s="1338"/>
      <c r="CHW121" s="1338"/>
      <c r="CHX121" s="1338"/>
      <c r="CHY121" s="1338"/>
      <c r="CHZ121" s="1338"/>
      <c r="CIA121" s="1338"/>
      <c r="CIB121" s="1338"/>
      <c r="CIC121" s="1338"/>
      <c r="CID121" s="1338"/>
      <c r="CIE121" s="1338"/>
      <c r="CIF121" s="1338"/>
      <c r="CIG121" s="1338"/>
      <c r="CIH121" s="1338"/>
      <c r="CII121" s="1338"/>
      <c r="CIJ121" s="1338"/>
      <c r="CIK121" s="1338"/>
      <c r="CIL121" s="1338"/>
      <c r="CIM121" s="1338"/>
      <c r="CIN121" s="1338"/>
      <c r="CIO121" s="1338"/>
      <c r="CIP121" s="1338"/>
      <c r="CIQ121" s="1338"/>
      <c r="CIR121" s="1338"/>
      <c r="CIS121" s="1338"/>
      <c r="CIT121" s="1338"/>
      <c r="CIU121" s="1338"/>
      <c r="CIV121" s="1338"/>
      <c r="CIW121" s="1338"/>
      <c r="CIX121" s="1338"/>
      <c r="CIY121" s="1338"/>
      <c r="CIZ121" s="1338"/>
      <c r="CJA121" s="1338"/>
      <c r="CJB121" s="1338"/>
      <c r="CJC121" s="1338"/>
      <c r="CJD121" s="1338"/>
      <c r="CJE121" s="1338"/>
      <c r="CJF121" s="1338"/>
      <c r="CJG121" s="1338"/>
      <c r="CJH121" s="1338"/>
      <c r="CJI121" s="1338"/>
      <c r="CJJ121" s="1338"/>
      <c r="CJK121" s="1338"/>
      <c r="CJL121" s="1338"/>
      <c r="CJM121" s="1338"/>
      <c r="CJN121" s="1338"/>
      <c r="CJO121" s="1338"/>
      <c r="CJP121" s="1338"/>
      <c r="CJQ121" s="1338"/>
      <c r="CJR121" s="1338"/>
      <c r="CJS121" s="1338"/>
      <c r="CJT121" s="1338"/>
      <c r="CJU121" s="1338"/>
      <c r="CJV121" s="1338"/>
      <c r="CJW121" s="1338"/>
      <c r="CJX121" s="1338"/>
      <c r="CJY121" s="1338"/>
      <c r="CJZ121" s="1338"/>
      <c r="CKA121" s="1338"/>
      <c r="CKB121" s="1338"/>
      <c r="CKC121" s="1338"/>
      <c r="CKD121" s="1338"/>
      <c r="CKE121" s="1338"/>
      <c r="CKF121" s="1338"/>
      <c r="CKG121" s="1338"/>
      <c r="CKH121" s="1338"/>
      <c r="CKI121" s="1338"/>
      <c r="CKJ121" s="1338"/>
      <c r="CKK121" s="1338"/>
      <c r="CKL121" s="1338"/>
      <c r="CKM121" s="1338"/>
      <c r="CKN121" s="1338"/>
      <c r="CKO121" s="1338"/>
      <c r="CKP121" s="1338"/>
      <c r="CKQ121" s="1338"/>
      <c r="CKR121" s="1338"/>
      <c r="CKS121" s="1338"/>
      <c r="CKT121" s="1338"/>
      <c r="CKU121" s="1338"/>
      <c r="CKV121" s="1338"/>
      <c r="CKW121" s="1338"/>
      <c r="CKX121" s="1338"/>
      <c r="CKY121" s="1338"/>
      <c r="CKZ121" s="1338"/>
      <c r="CLA121" s="1338"/>
      <c r="CLB121" s="1338"/>
      <c r="CLC121" s="1338"/>
      <c r="CLD121" s="1338"/>
      <c r="CLE121" s="1338"/>
      <c r="CLF121" s="1338"/>
      <c r="CLG121" s="1338"/>
      <c r="CLH121" s="1338"/>
      <c r="CLI121" s="1338"/>
      <c r="CLJ121" s="1338"/>
      <c r="CLK121" s="1338"/>
      <c r="CLL121" s="1338"/>
      <c r="CLM121" s="1338"/>
      <c r="CLN121" s="1338"/>
      <c r="CLO121" s="1338"/>
      <c r="CLP121" s="1338"/>
      <c r="CLQ121" s="1338"/>
      <c r="CLR121" s="1338"/>
      <c r="CLS121" s="1338"/>
      <c r="CLT121" s="1338"/>
      <c r="CLU121" s="1338"/>
      <c r="CLV121" s="1338"/>
      <c r="CLW121" s="1338"/>
      <c r="CLX121" s="1338"/>
      <c r="CLY121" s="1338"/>
      <c r="CLZ121" s="1338"/>
      <c r="CMA121" s="1338"/>
      <c r="CMB121" s="1338"/>
      <c r="CMC121" s="1338"/>
      <c r="CMD121" s="1338"/>
      <c r="CME121" s="1338"/>
      <c r="CMF121" s="1338"/>
      <c r="CMG121" s="1338"/>
      <c r="CMH121" s="1338"/>
      <c r="CMI121" s="1338"/>
      <c r="CMJ121" s="1338"/>
      <c r="CMK121" s="1338"/>
      <c r="CML121" s="1338"/>
      <c r="CMM121" s="1338"/>
      <c r="CMN121" s="1338"/>
      <c r="CMO121" s="1338"/>
      <c r="CMP121" s="1338"/>
      <c r="CMQ121" s="1338"/>
      <c r="CMR121" s="1338"/>
      <c r="CMS121" s="1338"/>
      <c r="CMT121" s="1338"/>
      <c r="CMU121" s="1338"/>
      <c r="CMV121" s="1338"/>
      <c r="CMW121" s="1338"/>
      <c r="CMX121" s="1338"/>
      <c r="CMY121" s="1338"/>
      <c r="CMZ121" s="1338"/>
      <c r="CNA121" s="1338"/>
      <c r="CNB121" s="1338"/>
      <c r="CNC121" s="1338"/>
      <c r="CND121" s="1338"/>
      <c r="CNE121" s="1338"/>
      <c r="CNF121" s="1338"/>
      <c r="CNG121" s="1338"/>
      <c r="CNH121" s="1338"/>
      <c r="CNI121" s="1338"/>
      <c r="CNJ121" s="1338"/>
      <c r="CNK121" s="1338"/>
      <c r="CNL121" s="1338"/>
      <c r="CNM121" s="1338"/>
      <c r="CNN121" s="1338"/>
      <c r="CNO121" s="1338"/>
      <c r="CNP121" s="1338"/>
      <c r="CNQ121" s="1338"/>
      <c r="CNR121" s="1338"/>
      <c r="CNS121" s="1338"/>
      <c r="CNT121" s="1338"/>
      <c r="CNU121" s="1338"/>
      <c r="CNV121" s="1338"/>
      <c r="CNW121" s="1338"/>
      <c r="CNX121" s="1338"/>
      <c r="CNY121" s="1338"/>
      <c r="CNZ121" s="1338"/>
      <c r="COA121" s="1338"/>
      <c r="COB121" s="1338"/>
      <c r="COC121" s="1338"/>
      <c r="COD121" s="1338"/>
      <c r="COE121" s="1338"/>
      <c r="COF121" s="1338"/>
      <c r="COG121" s="1338"/>
      <c r="COH121" s="1338"/>
      <c r="COI121" s="1338"/>
      <c r="COJ121" s="1338"/>
      <c r="COK121" s="1338"/>
      <c r="COL121" s="1338"/>
      <c r="COM121" s="1338"/>
      <c r="CON121" s="1338"/>
      <c r="COO121" s="1338"/>
      <c r="COP121" s="1338"/>
      <c r="COQ121" s="1338"/>
      <c r="COR121" s="1338"/>
      <c r="COS121" s="1338"/>
      <c r="COT121" s="1338"/>
      <c r="COU121" s="1338"/>
      <c r="COV121" s="1338"/>
      <c r="COW121" s="1338"/>
      <c r="COX121" s="1338"/>
      <c r="COY121" s="1338"/>
      <c r="COZ121" s="1338"/>
      <c r="CPA121" s="1338"/>
      <c r="CPB121" s="1338"/>
      <c r="CPC121" s="1338"/>
      <c r="CPD121" s="1338"/>
      <c r="CPE121" s="1338"/>
      <c r="CPF121" s="1338"/>
      <c r="CPG121" s="1338"/>
      <c r="CPH121" s="1338"/>
      <c r="CPI121" s="1338"/>
      <c r="CPJ121" s="1338"/>
      <c r="CPK121" s="1338"/>
      <c r="CPL121" s="1338"/>
      <c r="CPM121" s="1338"/>
      <c r="CPN121" s="1338"/>
      <c r="CPO121" s="1338"/>
      <c r="CPP121" s="1338"/>
      <c r="CPQ121" s="1338"/>
      <c r="CPR121" s="1338"/>
      <c r="CPS121" s="1338"/>
      <c r="CPT121" s="1338"/>
      <c r="CPU121" s="1338"/>
      <c r="CPV121" s="1338"/>
      <c r="CPW121" s="1338"/>
      <c r="CPX121" s="1338"/>
      <c r="CPY121" s="1338"/>
      <c r="CPZ121" s="1338"/>
      <c r="CQA121" s="1338"/>
      <c r="CQB121" s="1338"/>
      <c r="CQC121" s="1338"/>
      <c r="CQD121" s="1338"/>
      <c r="CQE121" s="1338"/>
      <c r="CQF121" s="1338"/>
      <c r="CQG121" s="1338"/>
      <c r="CQH121" s="1338"/>
      <c r="CQI121" s="1338"/>
      <c r="CQJ121" s="1338"/>
      <c r="CQK121" s="1338"/>
      <c r="CQL121" s="1338"/>
      <c r="CQM121" s="1338"/>
      <c r="CQN121" s="1338"/>
      <c r="CQO121" s="1338"/>
      <c r="CQP121" s="1338"/>
      <c r="CQQ121" s="1338"/>
      <c r="CQR121" s="1338"/>
      <c r="CQS121" s="1338"/>
      <c r="CQT121" s="1338"/>
      <c r="CQU121" s="1338"/>
      <c r="CQV121" s="1338"/>
      <c r="CQW121" s="1338"/>
      <c r="CQX121" s="1338"/>
      <c r="CQY121" s="1338"/>
      <c r="CQZ121" s="1338"/>
      <c r="CRA121" s="1338"/>
      <c r="CRB121" s="1338"/>
      <c r="CRC121" s="1338"/>
      <c r="CRD121" s="1338"/>
      <c r="CRE121" s="1338"/>
      <c r="CRF121" s="1338"/>
      <c r="CRG121" s="1338"/>
      <c r="CRH121" s="1338"/>
      <c r="CRI121" s="1338"/>
      <c r="CRJ121" s="1338"/>
      <c r="CRK121" s="1338"/>
      <c r="CRL121" s="1338"/>
      <c r="CRM121" s="1338"/>
      <c r="CRN121" s="1338"/>
      <c r="CRO121" s="1338"/>
      <c r="CRP121" s="1338"/>
      <c r="CRQ121" s="1338"/>
      <c r="CRR121" s="1338"/>
      <c r="CRS121" s="1338"/>
      <c r="CRT121" s="1338"/>
      <c r="CRU121" s="1338"/>
      <c r="CRV121" s="1338"/>
      <c r="CRW121" s="1338"/>
      <c r="CRX121" s="1338"/>
      <c r="CRY121" s="1338"/>
      <c r="CRZ121" s="1338"/>
      <c r="CSA121" s="1338"/>
      <c r="CSB121" s="1338"/>
      <c r="CSC121" s="1338"/>
      <c r="CSD121" s="1338"/>
      <c r="CSE121" s="1338"/>
      <c r="CSF121" s="1338"/>
      <c r="CSG121" s="1338"/>
      <c r="CSH121" s="1338"/>
      <c r="CSI121" s="1338"/>
      <c r="CSJ121" s="1338"/>
      <c r="CSK121" s="1338"/>
      <c r="CSL121" s="1338"/>
      <c r="CSM121" s="1338"/>
      <c r="CSN121" s="1338"/>
      <c r="CSO121" s="1338"/>
      <c r="CSP121" s="1338"/>
      <c r="CSQ121" s="1338"/>
      <c r="CSR121" s="1338"/>
      <c r="CSS121" s="1338"/>
      <c r="CST121" s="1338"/>
      <c r="CSU121" s="1338"/>
      <c r="CSV121" s="1338"/>
      <c r="CSW121" s="1338"/>
      <c r="CSX121" s="1338"/>
      <c r="CSY121" s="1338"/>
      <c r="CSZ121" s="1338"/>
      <c r="CTA121" s="1338"/>
      <c r="CTB121" s="1338"/>
      <c r="CTC121" s="1338"/>
      <c r="CTD121" s="1338"/>
      <c r="CTE121" s="1338"/>
      <c r="CTF121" s="1338"/>
      <c r="CTG121" s="1338"/>
      <c r="CTH121" s="1338"/>
      <c r="CTI121" s="1338"/>
      <c r="CTJ121" s="1338"/>
      <c r="CTK121" s="1338"/>
      <c r="CTL121" s="1338"/>
      <c r="CTM121" s="1338"/>
      <c r="CTN121" s="1338"/>
      <c r="CTO121" s="1338"/>
      <c r="CTP121" s="1338"/>
      <c r="CTQ121" s="1338"/>
      <c r="CTR121" s="1338"/>
      <c r="CTS121" s="1338"/>
      <c r="CTT121" s="1338"/>
      <c r="CTU121" s="1338"/>
      <c r="CTV121" s="1338"/>
      <c r="CTW121" s="1338"/>
      <c r="CTX121" s="1338"/>
      <c r="CTY121" s="1338"/>
      <c r="CTZ121" s="1338"/>
      <c r="CUA121" s="1338"/>
      <c r="CUB121" s="1338"/>
      <c r="CUC121" s="1338"/>
      <c r="CUD121" s="1338"/>
      <c r="CUE121" s="1338"/>
      <c r="CUF121" s="1338"/>
      <c r="CUG121" s="1338"/>
      <c r="CUH121" s="1338"/>
      <c r="CUI121" s="1338"/>
      <c r="CUJ121" s="1338"/>
      <c r="CUK121" s="1338"/>
      <c r="CUL121" s="1338"/>
      <c r="CUM121" s="1338"/>
      <c r="CUN121" s="1338"/>
      <c r="CUO121" s="1338"/>
      <c r="CUP121" s="1338"/>
      <c r="CUQ121" s="1338"/>
      <c r="CUR121" s="1338"/>
      <c r="CUS121" s="1338"/>
      <c r="CUT121" s="1338"/>
      <c r="CUU121" s="1338"/>
      <c r="CUV121" s="1338"/>
      <c r="CUW121" s="1338"/>
      <c r="CUX121" s="1338"/>
      <c r="CUY121" s="1338"/>
      <c r="CUZ121" s="1338"/>
      <c r="CVA121" s="1338"/>
      <c r="CVB121" s="1338"/>
      <c r="CVC121" s="1338"/>
      <c r="CVD121" s="1338"/>
      <c r="CVE121" s="1338"/>
      <c r="CVF121" s="1338"/>
      <c r="CVG121" s="1338"/>
      <c r="CVH121" s="1338"/>
      <c r="CVI121" s="1338"/>
      <c r="CVJ121" s="1338"/>
      <c r="CVK121" s="1338"/>
      <c r="CVL121" s="1338"/>
      <c r="CVM121" s="1338"/>
      <c r="CVN121" s="1338"/>
      <c r="CVO121" s="1338"/>
      <c r="CVP121" s="1338"/>
      <c r="CVQ121" s="1338"/>
      <c r="CVR121" s="1338"/>
      <c r="CVS121" s="1338"/>
      <c r="CVT121" s="1338"/>
      <c r="CVU121" s="1338"/>
      <c r="CVV121" s="1338"/>
      <c r="CVW121" s="1338"/>
      <c r="CVX121" s="1338"/>
      <c r="CVY121" s="1338"/>
      <c r="CVZ121" s="1338"/>
      <c r="CWA121" s="1338"/>
      <c r="CWB121" s="1338"/>
      <c r="CWC121" s="1338"/>
      <c r="CWD121" s="1338"/>
      <c r="CWE121" s="1338"/>
      <c r="CWF121" s="1338"/>
      <c r="CWG121" s="1338"/>
      <c r="CWH121" s="1338"/>
      <c r="CWI121" s="1338"/>
      <c r="CWJ121" s="1338"/>
      <c r="CWK121" s="1338"/>
      <c r="CWL121" s="1338"/>
      <c r="CWM121" s="1338"/>
      <c r="CWN121" s="1338"/>
      <c r="CWO121" s="1338"/>
      <c r="CWP121" s="1338"/>
      <c r="CWQ121" s="1338"/>
      <c r="CWR121" s="1338"/>
      <c r="CWS121" s="1338"/>
      <c r="CWT121" s="1338"/>
      <c r="CWU121" s="1338"/>
      <c r="CWV121" s="1338"/>
      <c r="CWW121" s="1338"/>
      <c r="CWX121" s="1338"/>
      <c r="CWY121" s="1338"/>
      <c r="CWZ121" s="1338"/>
      <c r="CXA121" s="1338"/>
      <c r="CXB121" s="1338"/>
      <c r="CXC121" s="1338"/>
      <c r="CXD121" s="1338"/>
      <c r="CXE121" s="1338"/>
      <c r="CXF121" s="1338"/>
      <c r="CXG121" s="1338"/>
      <c r="CXH121" s="1338"/>
      <c r="CXI121" s="1338"/>
      <c r="CXJ121" s="1338"/>
      <c r="CXK121" s="1338"/>
      <c r="CXL121" s="1338"/>
      <c r="CXM121" s="1338"/>
      <c r="CXN121" s="1338"/>
      <c r="CXO121" s="1338"/>
      <c r="CXP121" s="1338"/>
      <c r="CXQ121" s="1338"/>
      <c r="CXR121" s="1338"/>
      <c r="CXS121" s="1338"/>
      <c r="CXT121" s="1338"/>
      <c r="CXU121" s="1338"/>
      <c r="CXV121" s="1338"/>
      <c r="CXW121" s="1338"/>
      <c r="CXX121" s="1338"/>
      <c r="CXY121" s="1338"/>
      <c r="CXZ121" s="1338"/>
      <c r="CYA121" s="1338"/>
      <c r="CYB121" s="1338"/>
      <c r="CYC121" s="1338"/>
      <c r="CYD121" s="1338"/>
      <c r="CYE121" s="1338"/>
      <c r="CYF121" s="1338"/>
      <c r="CYG121" s="1338"/>
      <c r="CYH121" s="1338"/>
      <c r="CYI121" s="1338"/>
      <c r="CYJ121" s="1338"/>
      <c r="CYK121" s="1338"/>
      <c r="CYL121" s="1338"/>
      <c r="CYM121" s="1338"/>
      <c r="CYN121" s="1338"/>
      <c r="CYO121" s="1338"/>
      <c r="CYP121" s="1338"/>
      <c r="CYQ121" s="1338"/>
      <c r="CYR121" s="1338"/>
      <c r="CYS121" s="1338"/>
      <c r="CYT121" s="1338"/>
      <c r="CYU121" s="1338"/>
      <c r="CYV121" s="1338"/>
      <c r="CYW121" s="1338"/>
      <c r="CYX121" s="1338"/>
      <c r="CYY121" s="1338"/>
      <c r="CYZ121" s="1338"/>
      <c r="CZA121" s="1338"/>
      <c r="CZB121" s="1338"/>
      <c r="CZC121" s="1338"/>
      <c r="CZD121" s="1338"/>
      <c r="CZE121" s="1338"/>
      <c r="CZF121" s="1338"/>
      <c r="CZG121" s="1338"/>
      <c r="CZH121" s="1338"/>
      <c r="CZI121" s="1338"/>
      <c r="CZJ121" s="1338"/>
      <c r="CZK121" s="1338"/>
      <c r="CZL121" s="1338"/>
      <c r="CZM121" s="1338"/>
      <c r="CZN121" s="1338"/>
      <c r="CZO121" s="1338"/>
      <c r="CZP121" s="1338"/>
      <c r="CZQ121" s="1338"/>
      <c r="CZR121" s="1338"/>
      <c r="CZS121" s="1338"/>
      <c r="CZT121" s="1338"/>
      <c r="CZU121" s="1338"/>
      <c r="CZV121" s="1338"/>
      <c r="CZW121" s="1338"/>
      <c r="CZX121" s="1338"/>
      <c r="CZY121" s="1338"/>
      <c r="CZZ121" s="1338"/>
      <c r="DAA121" s="1338"/>
      <c r="DAB121" s="1338"/>
      <c r="DAC121" s="1338"/>
      <c r="DAD121" s="1338"/>
      <c r="DAE121" s="1338"/>
      <c r="DAF121" s="1338"/>
      <c r="DAG121" s="1338"/>
      <c r="DAH121" s="1338"/>
      <c r="DAI121" s="1338"/>
      <c r="DAJ121" s="1338"/>
      <c r="DAK121" s="1338"/>
      <c r="DAL121" s="1338"/>
      <c r="DAM121" s="1338"/>
      <c r="DAN121" s="1338"/>
      <c r="DAO121" s="1338"/>
      <c r="DAP121" s="1338"/>
      <c r="DAQ121" s="1338"/>
      <c r="DAR121" s="1338"/>
      <c r="DAS121" s="1338"/>
      <c r="DAT121" s="1338"/>
      <c r="DAU121" s="1338"/>
      <c r="DAV121" s="1338"/>
      <c r="DAW121" s="1338"/>
      <c r="DAX121" s="1338"/>
      <c r="DAY121" s="1338"/>
      <c r="DAZ121" s="1338"/>
      <c r="DBA121" s="1338"/>
      <c r="DBB121" s="1338"/>
      <c r="DBC121" s="1338"/>
      <c r="DBD121" s="1338"/>
      <c r="DBE121" s="1338"/>
      <c r="DBF121" s="1338"/>
      <c r="DBG121" s="1338"/>
      <c r="DBH121" s="1338"/>
      <c r="DBI121" s="1338"/>
      <c r="DBJ121" s="1338"/>
      <c r="DBK121" s="1338"/>
      <c r="DBL121" s="1338"/>
      <c r="DBM121" s="1338"/>
      <c r="DBN121" s="1338"/>
      <c r="DBO121" s="1338"/>
      <c r="DBP121" s="1338"/>
      <c r="DBQ121" s="1338"/>
      <c r="DBR121" s="1338"/>
      <c r="DBS121" s="1338"/>
      <c r="DBT121" s="1338"/>
      <c r="DBU121" s="1338"/>
      <c r="DBV121" s="1338"/>
      <c r="DBW121" s="1338"/>
      <c r="DBX121" s="1338"/>
      <c r="DBY121" s="1338"/>
      <c r="DBZ121" s="1338"/>
      <c r="DCA121" s="1338"/>
      <c r="DCB121" s="1338"/>
      <c r="DCC121" s="1338"/>
      <c r="DCD121" s="1338"/>
      <c r="DCE121" s="1338"/>
      <c r="DCF121" s="1338"/>
      <c r="DCG121" s="1338"/>
      <c r="DCH121" s="1338"/>
      <c r="DCI121" s="1338"/>
      <c r="DCJ121" s="1338"/>
      <c r="DCK121" s="1338"/>
      <c r="DCL121" s="1338"/>
      <c r="DCM121" s="1338"/>
      <c r="DCN121" s="1338"/>
      <c r="DCO121" s="1338"/>
      <c r="DCP121" s="1338"/>
      <c r="DCQ121" s="1338"/>
      <c r="DCR121" s="1338"/>
      <c r="DCS121" s="1338"/>
      <c r="DCT121" s="1338"/>
      <c r="DCU121" s="1338"/>
      <c r="DCV121" s="1338"/>
      <c r="DCW121" s="1338"/>
      <c r="DCX121" s="1338"/>
      <c r="DCY121" s="1338"/>
      <c r="DCZ121" s="1338"/>
      <c r="DDA121" s="1338"/>
      <c r="DDB121" s="1338"/>
      <c r="DDC121" s="1338"/>
      <c r="DDD121" s="1338"/>
      <c r="DDE121" s="1338"/>
      <c r="DDF121" s="1338"/>
      <c r="DDG121" s="1338"/>
      <c r="DDH121" s="1338"/>
      <c r="DDI121" s="1338"/>
      <c r="DDJ121" s="1338"/>
      <c r="DDK121" s="1338"/>
      <c r="DDL121" s="1338"/>
      <c r="DDM121" s="1338"/>
      <c r="DDN121" s="1338"/>
      <c r="DDO121" s="1338"/>
      <c r="DDP121" s="1338"/>
      <c r="DDQ121" s="1338"/>
      <c r="DDR121" s="1338"/>
      <c r="DDS121" s="1338"/>
      <c r="DDT121" s="1338"/>
      <c r="DDU121" s="1338"/>
      <c r="DDV121" s="1338"/>
      <c r="DDW121" s="1338"/>
      <c r="DDX121" s="1338"/>
      <c r="DDY121" s="1338"/>
      <c r="DDZ121" s="1338"/>
      <c r="DEA121" s="1338"/>
      <c r="DEB121" s="1338"/>
      <c r="DEC121" s="1338"/>
      <c r="DED121" s="1338"/>
      <c r="DEE121" s="1338"/>
      <c r="DEF121" s="1338"/>
      <c r="DEG121" s="1338"/>
      <c r="DEH121" s="1338"/>
      <c r="DEI121" s="1338"/>
      <c r="DEJ121" s="1338"/>
      <c r="DEK121" s="1338"/>
      <c r="DEL121" s="1338"/>
      <c r="DEM121" s="1338"/>
      <c r="DEN121" s="1338"/>
      <c r="DEO121" s="1338"/>
      <c r="DEP121" s="1338"/>
      <c r="DEQ121" s="1338"/>
      <c r="DER121" s="1338"/>
      <c r="DES121" s="1338"/>
      <c r="DET121" s="1338"/>
      <c r="DEU121" s="1338"/>
      <c r="DEV121" s="1338"/>
      <c r="DEW121" s="1338"/>
      <c r="DEX121" s="1338"/>
      <c r="DEY121" s="1338"/>
      <c r="DEZ121" s="1338"/>
      <c r="DFA121" s="1338"/>
      <c r="DFB121" s="1338"/>
      <c r="DFC121" s="1338"/>
      <c r="DFD121" s="1338"/>
      <c r="DFE121" s="1338"/>
      <c r="DFF121" s="1338"/>
      <c r="DFG121" s="1338"/>
      <c r="DFH121" s="1338"/>
      <c r="DFI121" s="1338"/>
      <c r="DFJ121" s="1338"/>
      <c r="DFK121" s="1338"/>
      <c r="DFL121" s="1338"/>
      <c r="DFM121" s="1338"/>
      <c r="DFN121" s="1338"/>
      <c r="DFO121" s="1338"/>
      <c r="DFP121" s="1338"/>
      <c r="DFQ121" s="1338"/>
      <c r="DFR121" s="1338"/>
      <c r="DFS121" s="1338"/>
      <c r="DFT121" s="1338"/>
      <c r="DFU121" s="1338"/>
      <c r="DFV121" s="1338"/>
      <c r="DFW121" s="1338"/>
      <c r="DFX121" s="1338"/>
      <c r="DFY121" s="1338"/>
      <c r="DFZ121" s="1338"/>
      <c r="DGA121" s="1338"/>
      <c r="DGB121" s="1338"/>
      <c r="DGC121" s="1338"/>
      <c r="DGD121" s="1338"/>
      <c r="DGE121" s="1338"/>
      <c r="DGF121" s="1338"/>
      <c r="DGG121" s="1338"/>
      <c r="DGH121" s="1338"/>
      <c r="DGI121" s="1338"/>
      <c r="DGJ121" s="1338"/>
      <c r="DGK121" s="1338"/>
      <c r="DGL121" s="1338"/>
      <c r="DGM121" s="1338"/>
      <c r="DGN121" s="1338"/>
      <c r="DGO121" s="1338"/>
      <c r="DGP121" s="1338"/>
      <c r="DGQ121" s="1338"/>
      <c r="DGR121" s="1338"/>
      <c r="DGS121" s="1338"/>
      <c r="DGT121" s="1338"/>
      <c r="DGU121" s="1338"/>
      <c r="DGV121" s="1338"/>
      <c r="DGW121" s="1338"/>
      <c r="DGX121" s="1338"/>
      <c r="DGY121" s="1338"/>
      <c r="DGZ121" s="1338"/>
      <c r="DHA121" s="1338"/>
      <c r="DHB121" s="1338"/>
      <c r="DHC121" s="1338"/>
      <c r="DHD121" s="1338"/>
      <c r="DHE121" s="1338"/>
      <c r="DHF121" s="1338"/>
      <c r="DHG121" s="1338"/>
      <c r="DHH121" s="1338"/>
      <c r="DHI121" s="1338"/>
      <c r="DHJ121" s="1338"/>
      <c r="DHK121" s="1338"/>
      <c r="DHL121" s="1338"/>
      <c r="DHM121" s="1338"/>
      <c r="DHN121" s="1338"/>
      <c r="DHO121" s="1338"/>
      <c r="DHP121" s="1338"/>
      <c r="DHQ121" s="1338"/>
      <c r="DHR121" s="1338"/>
      <c r="DHS121" s="1338"/>
      <c r="DHT121" s="1338"/>
      <c r="DHU121" s="1338"/>
      <c r="DHV121" s="1338"/>
      <c r="DHW121" s="1338"/>
      <c r="DHX121" s="1338"/>
      <c r="DHY121" s="1338"/>
      <c r="DHZ121" s="1338"/>
      <c r="DIA121" s="1338"/>
      <c r="DIB121" s="1338"/>
      <c r="DIC121" s="1338"/>
      <c r="DID121" s="1338"/>
      <c r="DIE121" s="1338"/>
      <c r="DIF121" s="1338"/>
      <c r="DIG121" s="1338"/>
      <c r="DIH121" s="1338"/>
      <c r="DII121" s="1338"/>
      <c r="DIJ121" s="1338"/>
      <c r="DIK121" s="1338"/>
      <c r="DIL121" s="1338"/>
      <c r="DIM121" s="1338"/>
      <c r="DIN121" s="1338"/>
      <c r="DIO121" s="1338"/>
      <c r="DIP121" s="1338"/>
      <c r="DIQ121" s="1338"/>
      <c r="DIR121" s="1338"/>
      <c r="DIS121" s="1338"/>
      <c r="DIT121" s="1338"/>
      <c r="DIU121" s="1338"/>
      <c r="DIV121" s="1338"/>
      <c r="DIW121" s="1338"/>
      <c r="DIX121" s="1338"/>
      <c r="DIY121" s="1338"/>
      <c r="DIZ121" s="1338"/>
      <c r="DJA121" s="1338"/>
      <c r="DJB121" s="1338"/>
      <c r="DJC121" s="1338"/>
      <c r="DJD121" s="1338"/>
      <c r="DJE121" s="1338"/>
      <c r="DJF121" s="1338"/>
      <c r="DJG121" s="1338"/>
      <c r="DJH121" s="1338"/>
      <c r="DJI121" s="1338"/>
      <c r="DJJ121" s="1338"/>
      <c r="DJK121" s="1338"/>
      <c r="DJL121" s="1338"/>
      <c r="DJM121" s="1338"/>
      <c r="DJN121" s="1338"/>
      <c r="DJO121" s="1338"/>
      <c r="DJP121" s="1338"/>
      <c r="DJQ121" s="1338"/>
      <c r="DJR121" s="1338"/>
      <c r="DJS121" s="1338"/>
      <c r="DJT121" s="1338"/>
      <c r="DJU121" s="1338"/>
      <c r="DJV121" s="1338"/>
      <c r="DJW121" s="1338"/>
      <c r="DJX121" s="1338"/>
      <c r="DJY121" s="1338"/>
      <c r="DJZ121" s="1338"/>
      <c r="DKA121" s="1338"/>
      <c r="DKB121" s="1338"/>
      <c r="DKC121" s="1338"/>
      <c r="DKD121" s="1338"/>
      <c r="DKE121" s="1338"/>
      <c r="DKF121" s="1338"/>
      <c r="DKG121" s="1338"/>
      <c r="DKH121" s="1338"/>
      <c r="DKI121" s="1338"/>
      <c r="DKJ121" s="1338"/>
      <c r="DKK121" s="1338"/>
      <c r="DKL121" s="1338"/>
      <c r="DKM121" s="1338"/>
      <c r="DKN121" s="1338"/>
      <c r="DKO121" s="1338"/>
      <c r="DKP121" s="1338"/>
      <c r="DKQ121" s="1338"/>
      <c r="DKR121" s="1338"/>
      <c r="DKS121" s="1338"/>
      <c r="DKT121" s="1338"/>
      <c r="DKU121" s="1338"/>
      <c r="DKV121" s="1338"/>
      <c r="DKW121" s="1338"/>
      <c r="DKX121" s="1338"/>
      <c r="DKY121" s="1338"/>
      <c r="DKZ121" s="1338"/>
      <c r="DLA121" s="1338"/>
      <c r="DLB121" s="1338"/>
      <c r="DLC121" s="1338"/>
      <c r="DLD121" s="1338"/>
      <c r="DLE121" s="1338"/>
      <c r="DLF121" s="1338"/>
      <c r="DLG121" s="1338"/>
      <c r="DLH121" s="1338"/>
      <c r="DLI121" s="1338"/>
      <c r="DLJ121" s="1338"/>
      <c r="DLK121" s="1338"/>
      <c r="DLL121" s="1338"/>
      <c r="DLM121" s="1338"/>
      <c r="DLN121" s="1338"/>
      <c r="DLO121" s="1338"/>
      <c r="DLP121" s="1338"/>
      <c r="DLQ121" s="1338"/>
      <c r="DLR121" s="1338"/>
      <c r="DLS121" s="1338"/>
      <c r="DLT121" s="1338"/>
      <c r="DLU121" s="1338"/>
      <c r="DLV121" s="1338"/>
      <c r="DLW121" s="1338"/>
      <c r="DLX121" s="1338"/>
      <c r="DLY121" s="1338"/>
      <c r="DLZ121" s="1338"/>
      <c r="DMA121" s="1338"/>
      <c r="DMB121" s="1338"/>
      <c r="DMC121" s="1338"/>
      <c r="DMD121" s="1338"/>
      <c r="DME121" s="1338"/>
      <c r="DMF121" s="1338"/>
      <c r="DMG121" s="1338"/>
      <c r="DMH121" s="1338"/>
      <c r="DMI121" s="1338"/>
      <c r="DMJ121" s="1338"/>
      <c r="DMK121" s="1338"/>
      <c r="DML121" s="1338"/>
      <c r="DMM121" s="1338"/>
      <c r="DMN121" s="1338"/>
      <c r="DMO121" s="1338"/>
      <c r="DMP121" s="1338"/>
      <c r="DMQ121" s="1338"/>
      <c r="DMR121" s="1338"/>
      <c r="DMS121" s="1338"/>
      <c r="DMT121" s="1338"/>
      <c r="DMU121" s="1338"/>
      <c r="DMV121" s="1338"/>
      <c r="DMW121" s="1338"/>
      <c r="DMX121" s="1338"/>
      <c r="DMY121" s="1338"/>
      <c r="DMZ121" s="1338"/>
      <c r="DNA121" s="1338"/>
      <c r="DNB121" s="1338"/>
      <c r="DNC121" s="1338"/>
      <c r="DND121" s="1338"/>
      <c r="DNE121" s="1338"/>
      <c r="DNF121" s="1338"/>
      <c r="DNG121" s="1338"/>
      <c r="DNH121" s="1338"/>
      <c r="DNI121" s="1338"/>
      <c r="DNJ121" s="1338"/>
      <c r="DNK121" s="1338"/>
      <c r="DNL121" s="1338"/>
      <c r="DNM121" s="1338"/>
      <c r="DNN121" s="1338"/>
      <c r="DNO121" s="1338"/>
      <c r="DNP121" s="1338"/>
      <c r="DNQ121" s="1338"/>
      <c r="DNR121" s="1338"/>
      <c r="DNS121" s="1338"/>
      <c r="DNT121" s="1338"/>
      <c r="DNU121" s="1338"/>
      <c r="DNV121" s="1338"/>
      <c r="DNW121" s="1338"/>
      <c r="DNX121" s="1338"/>
      <c r="DNY121" s="1338"/>
      <c r="DNZ121" s="1338"/>
      <c r="DOA121" s="1338"/>
      <c r="DOB121" s="1338"/>
      <c r="DOC121" s="1338"/>
      <c r="DOD121" s="1338"/>
      <c r="DOE121" s="1338"/>
      <c r="DOF121" s="1338"/>
      <c r="DOG121" s="1338"/>
      <c r="DOH121" s="1338"/>
      <c r="DOI121" s="1338"/>
      <c r="DOJ121" s="1338"/>
      <c r="DOK121" s="1338"/>
      <c r="DOL121" s="1338"/>
      <c r="DOM121" s="1338"/>
      <c r="DON121" s="1338"/>
      <c r="DOO121" s="1338"/>
      <c r="DOP121" s="1338"/>
      <c r="DOQ121" s="1338"/>
      <c r="DOR121" s="1338"/>
      <c r="DOS121" s="1338"/>
      <c r="DOT121" s="1338"/>
      <c r="DOU121" s="1338"/>
      <c r="DOV121" s="1338"/>
      <c r="DOW121" s="1338"/>
      <c r="DOX121" s="1338"/>
      <c r="DOY121" s="1338"/>
      <c r="DOZ121" s="1338"/>
      <c r="DPA121" s="1338"/>
      <c r="DPB121" s="1338"/>
      <c r="DPC121" s="1338"/>
      <c r="DPD121" s="1338"/>
      <c r="DPE121" s="1338"/>
      <c r="DPF121" s="1338"/>
      <c r="DPG121" s="1338"/>
      <c r="DPH121" s="1338"/>
      <c r="DPI121" s="1338"/>
      <c r="DPJ121" s="1338"/>
      <c r="DPK121" s="1338"/>
      <c r="DPL121" s="1338"/>
      <c r="DPM121" s="1338"/>
      <c r="DPN121" s="1338"/>
      <c r="DPO121" s="1338"/>
      <c r="DPP121" s="1338"/>
      <c r="DPQ121" s="1338"/>
      <c r="DPR121" s="1338"/>
      <c r="DPS121" s="1338"/>
      <c r="DPT121" s="1338"/>
      <c r="DPU121" s="1338"/>
      <c r="DPV121" s="1338"/>
      <c r="DPW121" s="1338"/>
      <c r="DPX121" s="1338"/>
      <c r="DPY121" s="1338"/>
      <c r="DPZ121" s="1338"/>
      <c r="DQA121" s="1338"/>
      <c r="DQB121" s="1338"/>
      <c r="DQC121" s="1338"/>
      <c r="DQD121" s="1338"/>
      <c r="DQE121" s="1338"/>
      <c r="DQF121" s="1338"/>
      <c r="DQG121" s="1338"/>
      <c r="DQH121" s="1338"/>
      <c r="DQI121" s="1338"/>
      <c r="DQJ121" s="1338"/>
      <c r="DQK121" s="1338"/>
      <c r="DQL121" s="1338"/>
      <c r="DQM121" s="1338"/>
      <c r="DQN121" s="1338"/>
      <c r="DQO121" s="1338"/>
      <c r="DQP121" s="1338"/>
      <c r="DQQ121" s="1338"/>
      <c r="DQR121" s="1338"/>
      <c r="DQS121" s="1338"/>
      <c r="DQT121" s="1338"/>
      <c r="DQU121" s="1338"/>
      <c r="DQV121" s="1338"/>
      <c r="DQW121" s="1338"/>
      <c r="DQX121" s="1338"/>
      <c r="DQY121" s="1338"/>
      <c r="DQZ121" s="1338"/>
      <c r="DRA121" s="1338"/>
      <c r="DRB121" s="1338"/>
      <c r="DRC121" s="1338"/>
      <c r="DRD121" s="1338"/>
      <c r="DRE121" s="1338"/>
      <c r="DRF121" s="1338"/>
      <c r="DRG121" s="1338"/>
      <c r="DRH121" s="1338"/>
      <c r="DRI121" s="1338"/>
      <c r="DRJ121" s="1338"/>
      <c r="DRK121" s="1338"/>
      <c r="DRL121" s="1338"/>
      <c r="DRM121" s="1338"/>
      <c r="DRN121" s="1338"/>
      <c r="DRO121" s="1338"/>
      <c r="DRP121" s="1338"/>
      <c r="DRQ121" s="1338"/>
      <c r="DRR121" s="1338"/>
      <c r="DRS121" s="1338"/>
      <c r="DRT121" s="1338"/>
      <c r="DRU121" s="1338"/>
      <c r="DRV121" s="1338"/>
      <c r="DRW121" s="1338"/>
      <c r="DRX121" s="1338"/>
      <c r="DRY121" s="1338"/>
      <c r="DRZ121" s="1338"/>
      <c r="DSA121" s="1338"/>
      <c r="DSB121" s="1338"/>
      <c r="DSC121" s="1338"/>
      <c r="DSD121" s="1338"/>
      <c r="DSE121" s="1338"/>
      <c r="DSF121" s="1338"/>
      <c r="DSG121" s="1338"/>
      <c r="DSH121" s="1338"/>
      <c r="DSI121" s="1338"/>
      <c r="DSJ121" s="1338"/>
      <c r="DSK121" s="1338"/>
      <c r="DSL121" s="1338"/>
      <c r="DSM121" s="1338"/>
      <c r="DSN121" s="1338"/>
      <c r="DSO121" s="1338"/>
      <c r="DSP121" s="1338"/>
      <c r="DSQ121" s="1338"/>
      <c r="DSR121" s="1338"/>
      <c r="DSS121" s="1338"/>
      <c r="DST121" s="1338"/>
      <c r="DSU121" s="1338"/>
      <c r="DSV121" s="1338"/>
      <c r="DSW121" s="1338"/>
      <c r="DSX121" s="1338"/>
      <c r="DSY121" s="1338"/>
      <c r="DSZ121" s="1338"/>
      <c r="DTA121" s="1338"/>
      <c r="DTB121" s="1338"/>
      <c r="DTC121" s="1338"/>
      <c r="DTD121" s="1338"/>
      <c r="DTE121" s="1338"/>
      <c r="DTF121" s="1338"/>
      <c r="DTG121" s="1338"/>
      <c r="DTH121" s="1338"/>
      <c r="DTI121" s="1338"/>
      <c r="DTJ121" s="1338"/>
      <c r="DTK121" s="1338"/>
      <c r="DTL121" s="1338"/>
      <c r="DTM121" s="1338"/>
      <c r="DTN121" s="1338"/>
      <c r="DTO121" s="1338"/>
      <c r="DTP121" s="1338"/>
      <c r="DTQ121" s="1338"/>
      <c r="DTR121" s="1338"/>
      <c r="DTS121" s="1338"/>
      <c r="DTT121" s="1338"/>
      <c r="DTU121" s="1338"/>
      <c r="DTV121" s="1338"/>
      <c r="DTW121" s="1338"/>
      <c r="DTX121" s="1338"/>
      <c r="DTY121" s="1338"/>
      <c r="DTZ121" s="1338"/>
      <c r="DUA121" s="1338"/>
      <c r="DUB121" s="1338"/>
      <c r="DUC121" s="1338"/>
      <c r="DUD121" s="1338"/>
      <c r="DUE121" s="1338"/>
      <c r="DUF121" s="1338"/>
      <c r="DUG121" s="1338"/>
      <c r="DUH121" s="1338"/>
      <c r="DUI121" s="1338"/>
      <c r="DUJ121" s="1338"/>
      <c r="DUK121" s="1338"/>
      <c r="DUL121" s="1338"/>
      <c r="DUM121" s="1338"/>
      <c r="DUN121" s="1338"/>
      <c r="DUO121" s="1338"/>
      <c r="DUP121" s="1338"/>
      <c r="DUQ121" s="1338"/>
      <c r="DUR121" s="1338"/>
      <c r="DUS121" s="1338"/>
      <c r="DUT121" s="1338"/>
      <c r="DUU121" s="1338"/>
      <c r="DUV121" s="1338"/>
      <c r="DUW121" s="1338"/>
      <c r="DUX121" s="1338"/>
      <c r="DUY121" s="1338"/>
      <c r="DUZ121" s="1338"/>
      <c r="DVA121" s="1338"/>
      <c r="DVB121" s="1338"/>
      <c r="DVC121" s="1338"/>
      <c r="DVD121" s="1338"/>
      <c r="DVE121" s="1338"/>
      <c r="DVF121" s="1338"/>
      <c r="DVG121" s="1338"/>
      <c r="DVH121" s="1338"/>
      <c r="DVI121" s="1338"/>
      <c r="DVJ121" s="1338"/>
      <c r="DVK121" s="1338"/>
      <c r="DVL121" s="1338"/>
      <c r="DVM121" s="1338"/>
      <c r="DVN121" s="1338"/>
      <c r="DVO121" s="1338"/>
      <c r="DVP121" s="1338"/>
      <c r="DVQ121" s="1338"/>
      <c r="DVR121" s="1338"/>
      <c r="DVS121" s="1338"/>
      <c r="DVT121" s="1338"/>
      <c r="DVU121" s="1338"/>
      <c r="DVV121" s="1338"/>
      <c r="DVW121" s="1338"/>
      <c r="DVX121" s="1338"/>
      <c r="DVY121" s="1338"/>
      <c r="DVZ121" s="1338"/>
      <c r="DWA121" s="1338"/>
      <c r="DWB121" s="1338"/>
      <c r="DWC121" s="1338"/>
      <c r="DWD121" s="1338"/>
      <c r="DWE121" s="1338"/>
      <c r="DWF121" s="1338"/>
      <c r="DWG121" s="1338"/>
      <c r="DWH121" s="1338"/>
      <c r="DWI121" s="1338"/>
      <c r="DWJ121" s="1338"/>
      <c r="DWK121" s="1338"/>
      <c r="DWL121" s="1338"/>
      <c r="DWM121" s="1338"/>
      <c r="DWN121" s="1338"/>
      <c r="DWO121" s="1338"/>
      <c r="DWP121" s="1338"/>
      <c r="DWQ121" s="1338"/>
      <c r="DWR121" s="1338"/>
      <c r="DWS121" s="1338"/>
      <c r="DWT121" s="1338"/>
      <c r="DWU121" s="1338"/>
      <c r="DWV121" s="1338"/>
      <c r="DWW121" s="1338"/>
      <c r="DWX121" s="1338"/>
      <c r="DWY121" s="1338"/>
      <c r="DWZ121" s="1338"/>
      <c r="DXA121" s="1338"/>
      <c r="DXB121" s="1338"/>
      <c r="DXC121" s="1338"/>
      <c r="DXD121" s="1338"/>
      <c r="DXE121" s="1338"/>
      <c r="DXF121" s="1338"/>
      <c r="DXG121" s="1338"/>
      <c r="DXH121" s="1338"/>
      <c r="DXI121" s="1338"/>
      <c r="DXJ121" s="1338"/>
      <c r="DXK121" s="1338"/>
      <c r="DXL121" s="1338"/>
      <c r="DXM121" s="1338"/>
      <c r="DXN121" s="1338"/>
      <c r="DXO121" s="1338"/>
      <c r="DXP121" s="1338"/>
      <c r="DXQ121" s="1338"/>
      <c r="DXR121" s="1338"/>
      <c r="DXS121" s="1338"/>
      <c r="DXT121" s="1338"/>
      <c r="DXU121" s="1338"/>
      <c r="DXV121" s="1338"/>
      <c r="DXW121" s="1338"/>
      <c r="DXX121" s="1338"/>
      <c r="DXY121" s="1338"/>
      <c r="DXZ121" s="1338"/>
      <c r="DYA121" s="1338"/>
      <c r="DYB121" s="1338"/>
      <c r="DYC121" s="1338"/>
      <c r="DYD121" s="1338"/>
      <c r="DYE121" s="1338"/>
      <c r="DYF121" s="1338"/>
      <c r="DYG121" s="1338"/>
      <c r="DYH121" s="1338"/>
      <c r="DYI121" s="1338"/>
      <c r="DYJ121" s="1338"/>
      <c r="DYK121" s="1338"/>
      <c r="DYL121" s="1338"/>
      <c r="DYM121" s="1338"/>
      <c r="DYN121" s="1338"/>
      <c r="DYO121" s="1338"/>
      <c r="DYP121" s="1338"/>
      <c r="DYQ121" s="1338"/>
      <c r="DYR121" s="1338"/>
      <c r="DYS121" s="1338"/>
      <c r="DYT121" s="1338"/>
      <c r="DYU121" s="1338"/>
      <c r="DYV121" s="1338"/>
      <c r="DYW121" s="1338"/>
      <c r="DYX121" s="1338"/>
      <c r="DYY121" s="1338"/>
      <c r="DYZ121" s="1338"/>
      <c r="DZA121" s="1338"/>
      <c r="DZB121" s="1338"/>
      <c r="DZC121" s="1338"/>
      <c r="DZD121" s="1338"/>
      <c r="DZE121" s="1338"/>
      <c r="DZF121" s="1338"/>
      <c r="DZG121" s="1338"/>
      <c r="DZH121" s="1338"/>
      <c r="DZI121" s="1338"/>
      <c r="DZJ121" s="1338"/>
      <c r="DZK121" s="1338"/>
      <c r="DZL121" s="1338"/>
      <c r="DZM121" s="1338"/>
      <c r="DZN121" s="1338"/>
      <c r="DZO121" s="1338"/>
      <c r="DZP121" s="1338"/>
      <c r="DZQ121" s="1338"/>
      <c r="DZR121" s="1338"/>
      <c r="DZS121" s="1338"/>
      <c r="DZT121" s="1338"/>
      <c r="DZU121" s="1338"/>
      <c r="DZV121" s="1338"/>
      <c r="DZW121" s="1338"/>
      <c r="DZX121" s="1338"/>
      <c r="DZY121" s="1338"/>
      <c r="DZZ121" s="1338"/>
      <c r="EAA121" s="1338"/>
      <c r="EAB121" s="1338"/>
      <c r="EAC121" s="1338"/>
      <c r="EAD121" s="1338"/>
      <c r="EAE121" s="1338"/>
      <c r="EAF121" s="1338"/>
      <c r="EAG121" s="1338"/>
      <c r="EAH121" s="1338"/>
      <c r="EAI121" s="1338"/>
      <c r="EAJ121" s="1338"/>
      <c r="EAK121" s="1338"/>
      <c r="EAL121" s="1338"/>
      <c r="EAM121" s="1338"/>
      <c r="EAN121" s="1338"/>
      <c r="EAO121" s="1338"/>
      <c r="EAP121" s="1338"/>
      <c r="EAQ121" s="1338"/>
      <c r="EAR121" s="1338"/>
      <c r="EAS121" s="1338"/>
      <c r="EAT121" s="1338"/>
      <c r="EAU121" s="1338"/>
      <c r="EAV121" s="1338"/>
      <c r="EAW121" s="1338"/>
      <c r="EAX121" s="1338"/>
      <c r="EAY121" s="1338"/>
      <c r="EAZ121" s="1338"/>
      <c r="EBA121" s="1338"/>
      <c r="EBB121" s="1338"/>
      <c r="EBC121" s="1338"/>
      <c r="EBD121" s="1338"/>
      <c r="EBE121" s="1338"/>
      <c r="EBF121" s="1338"/>
      <c r="EBG121" s="1338"/>
      <c r="EBH121" s="1338"/>
      <c r="EBI121" s="1338"/>
      <c r="EBJ121" s="1338"/>
      <c r="EBK121" s="1338"/>
      <c r="EBL121" s="1338"/>
      <c r="EBM121" s="1338"/>
      <c r="EBN121" s="1338"/>
      <c r="EBO121" s="1338"/>
      <c r="EBP121" s="1338"/>
      <c r="EBQ121" s="1338"/>
      <c r="EBR121" s="1338"/>
      <c r="EBS121" s="1338"/>
      <c r="EBT121" s="1338"/>
      <c r="EBU121" s="1338"/>
      <c r="EBV121" s="1338"/>
      <c r="EBW121" s="1338"/>
      <c r="EBX121" s="1338"/>
      <c r="EBY121" s="1338"/>
      <c r="EBZ121" s="1338"/>
      <c r="ECA121" s="1338"/>
      <c r="ECB121" s="1338"/>
      <c r="ECC121" s="1338"/>
      <c r="ECD121" s="1338"/>
      <c r="ECE121" s="1338"/>
      <c r="ECF121" s="1338"/>
      <c r="ECG121" s="1338"/>
      <c r="ECH121" s="1338"/>
      <c r="ECI121" s="1338"/>
      <c r="ECJ121" s="1338"/>
      <c r="ECK121" s="1338"/>
      <c r="ECL121" s="1338"/>
      <c r="ECM121" s="1338"/>
      <c r="ECN121" s="1338"/>
      <c r="ECO121" s="1338"/>
      <c r="ECP121" s="1338"/>
      <c r="ECQ121" s="1338"/>
      <c r="ECR121" s="1338"/>
      <c r="ECS121" s="1338"/>
      <c r="ECT121" s="1338"/>
      <c r="ECU121" s="1338"/>
      <c r="ECV121" s="1338"/>
      <c r="ECW121" s="1338"/>
      <c r="ECX121" s="1338"/>
      <c r="ECY121" s="1338"/>
      <c r="ECZ121" s="1338"/>
      <c r="EDA121" s="1338"/>
      <c r="EDB121" s="1338"/>
      <c r="EDC121" s="1338"/>
      <c r="EDD121" s="1338"/>
      <c r="EDE121" s="1338"/>
      <c r="EDF121" s="1338"/>
      <c r="EDG121" s="1338"/>
      <c r="EDH121" s="1338"/>
      <c r="EDI121" s="1338"/>
      <c r="EDJ121" s="1338"/>
      <c r="EDK121" s="1338"/>
      <c r="EDL121" s="1338"/>
      <c r="EDM121" s="1338"/>
      <c r="EDN121" s="1338"/>
      <c r="EDO121" s="1338"/>
      <c r="EDP121" s="1338"/>
      <c r="EDQ121" s="1338"/>
      <c r="EDR121" s="1338"/>
      <c r="EDS121" s="1338"/>
      <c r="EDT121" s="1338"/>
      <c r="EDU121" s="1338"/>
      <c r="EDV121" s="1338"/>
      <c r="EDW121" s="1338"/>
      <c r="EDX121" s="1338"/>
      <c r="EDY121" s="1338"/>
      <c r="EDZ121" s="1338"/>
      <c r="EEA121" s="1338"/>
      <c r="EEB121" s="1338"/>
      <c r="EEC121" s="1338"/>
      <c r="EED121" s="1338"/>
      <c r="EEE121" s="1338"/>
      <c r="EEF121" s="1338"/>
      <c r="EEG121" s="1338"/>
      <c r="EEH121" s="1338"/>
      <c r="EEI121" s="1338"/>
      <c r="EEJ121" s="1338"/>
      <c r="EEK121" s="1338"/>
      <c r="EEL121" s="1338"/>
      <c r="EEM121" s="1338"/>
      <c r="EEN121" s="1338"/>
      <c r="EEO121" s="1338"/>
      <c r="EEP121" s="1338"/>
      <c r="EEQ121" s="1338"/>
      <c r="EER121" s="1338"/>
      <c r="EES121" s="1338"/>
      <c r="EET121" s="1338"/>
      <c r="EEU121" s="1338"/>
      <c r="EEV121" s="1338"/>
      <c r="EEW121" s="1338"/>
      <c r="EEX121" s="1338"/>
      <c r="EEY121" s="1338"/>
      <c r="EEZ121" s="1338"/>
      <c r="EFA121" s="1338"/>
      <c r="EFB121" s="1338"/>
      <c r="EFC121" s="1338"/>
      <c r="EFD121" s="1338"/>
      <c r="EFE121" s="1338"/>
      <c r="EFF121" s="1338"/>
      <c r="EFG121" s="1338"/>
      <c r="EFH121" s="1338"/>
      <c r="EFI121" s="1338"/>
      <c r="EFJ121" s="1338"/>
      <c r="EFK121" s="1338"/>
      <c r="EFL121" s="1338"/>
      <c r="EFM121" s="1338"/>
      <c r="EFN121" s="1338"/>
      <c r="EFO121" s="1338"/>
      <c r="EFP121" s="1338"/>
      <c r="EFQ121" s="1338"/>
      <c r="EFR121" s="1338"/>
      <c r="EFS121" s="1338"/>
      <c r="EFT121" s="1338"/>
      <c r="EFU121" s="1338"/>
      <c r="EFV121" s="1338"/>
      <c r="EFW121" s="1338"/>
      <c r="EFX121" s="1338"/>
      <c r="EFY121" s="1338"/>
      <c r="EFZ121" s="1338"/>
      <c r="EGA121" s="1338"/>
      <c r="EGB121" s="1338"/>
      <c r="EGC121" s="1338"/>
      <c r="EGD121" s="1338"/>
      <c r="EGE121" s="1338"/>
      <c r="EGF121" s="1338"/>
      <c r="EGG121" s="1338"/>
      <c r="EGH121" s="1338"/>
      <c r="EGI121" s="1338"/>
      <c r="EGJ121" s="1338"/>
      <c r="EGK121" s="1338"/>
      <c r="EGL121" s="1338"/>
      <c r="EGM121" s="1338"/>
      <c r="EGN121" s="1338"/>
      <c r="EGO121" s="1338"/>
      <c r="EGP121" s="1338"/>
      <c r="EGQ121" s="1338"/>
      <c r="EGR121" s="1338"/>
      <c r="EGS121" s="1338"/>
      <c r="EGT121" s="1338"/>
      <c r="EGU121" s="1338"/>
      <c r="EGV121" s="1338"/>
      <c r="EGW121" s="1338"/>
      <c r="EGX121" s="1338"/>
      <c r="EGY121" s="1338"/>
      <c r="EGZ121" s="1338"/>
      <c r="EHA121" s="1338"/>
      <c r="EHB121" s="1338"/>
      <c r="EHC121" s="1338"/>
      <c r="EHD121" s="1338"/>
      <c r="EHE121" s="1338"/>
      <c r="EHF121" s="1338"/>
      <c r="EHG121" s="1338"/>
      <c r="EHH121" s="1338"/>
      <c r="EHI121" s="1338"/>
      <c r="EHJ121" s="1338"/>
      <c r="EHK121" s="1338"/>
      <c r="EHL121" s="1338"/>
      <c r="EHM121" s="1338"/>
      <c r="EHN121" s="1338"/>
      <c r="EHO121" s="1338"/>
      <c r="EHP121" s="1338"/>
      <c r="EHQ121" s="1338"/>
      <c r="EHR121" s="1338"/>
      <c r="EHS121" s="1338"/>
      <c r="EHT121" s="1338"/>
      <c r="EHU121" s="1338"/>
      <c r="EHV121" s="1338"/>
      <c r="EHW121" s="1338"/>
      <c r="EHX121" s="1338"/>
      <c r="EHY121" s="1338"/>
      <c r="EHZ121" s="1338"/>
      <c r="EIA121" s="1338"/>
      <c r="EIB121" s="1338"/>
      <c r="EIC121" s="1338"/>
      <c r="EID121" s="1338"/>
      <c r="EIE121" s="1338"/>
      <c r="EIF121" s="1338"/>
      <c r="EIG121" s="1338"/>
      <c r="EIH121" s="1338"/>
      <c r="EII121" s="1338"/>
      <c r="EIJ121" s="1338"/>
      <c r="EIK121" s="1338"/>
      <c r="EIL121" s="1338"/>
      <c r="EIM121" s="1338"/>
      <c r="EIN121" s="1338"/>
      <c r="EIO121" s="1338"/>
      <c r="EIP121" s="1338"/>
      <c r="EIQ121" s="1338"/>
      <c r="EIR121" s="1338"/>
      <c r="EIS121" s="1338"/>
      <c r="EIT121" s="1338"/>
      <c r="EIU121" s="1338"/>
      <c r="EIV121" s="1338"/>
      <c r="EIW121" s="1338"/>
      <c r="EIX121" s="1338"/>
      <c r="EIY121" s="1338"/>
      <c r="EIZ121" s="1338"/>
      <c r="EJA121" s="1338"/>
      <c r="EJB121" s="1338"/>
      <c r="EJC121" s="1338"/>
      <c r="EJD121" s="1338"/>
      <c r="EJE121" s="1338"/>
      <c r="EJF121" s="1338"/>
      <c r="EJG121" s="1338"/>
      <c r="EJH121" s="1338"/>
      <c r="EJI121" s="1338"/>
      <c r="EJJ121" s="1338"/>
      <c r="EJK121" s="1338"/>
      <c r="EJL121" s="1338"/>
      <c r="EJM121" s="1338"/>
      <c r="EJN121" s="1338"/>
      <c r="EJO121" s="1338"/>
      <c r="EJP121" s="1338"/>
      <c r="EJQ121" s="1338"/>
      <c r="EJR121" s="1338"/>
      <c r="EJS121" s="1338"/>
      <c r="EJT121" s="1338"/>
      <c r="EJU121" s="1338"/>
      <c r="EJV121" s="1338"/>
      <c r="EJW121" s="1338"/>
      <c r="EJX121" s="1338"/>
      <c r="EJY121" s="1338"/>
      <c r="EJZ121" s="1338"/>
      <c r="EKA121" s="1338"/>
      <c r="EKB121" s="1338"/>
      <c r="EKC121" s="1338"/>
      <c r="EKD121" s="1338"/>
      <c r="EKE121" s="1338"/>
      <c r="EKF121" s="1338"/>
      <c r="EKG121" s="1338"/>
      <c r="EKH121" s="1338"/>
      <c r="EKI121" s="1338"/>
      <c r="EKJ121" s="1338"/>
      <c r="EKK121" s="1338"/>
      <c r="EKL121" s="1338"/>
      <c r="EKM121" s="1338"/>
      <c r="EKN121" s="1338"/>
      <c r="EKO121" s="1338"/>
      <c r="EKP121" s="1338"/>
      <c r="EKQ121" s="1338"/>
      <c r="EKR121" s="1338"/>
      <c r="EKS121" s="1338"/>
      <c r="EKT121" s="1338"/>
      <c r="EKU121" s="1338"/>
      <c r="EKV121" s="1338"/>
      <c r="EKW121" s="1338"/>
      <c r="EKX121" s="1338"/>
      <c r="EKY121" s="1338"/>
      <c r="EKZ121" s="1338"/>
      <c r="ELA121" s="1338"/>
      <c r="ELB121" s="1338"/>
      <c r="ELC121" s="1338"/>
      <c r="ELD121" s="1338"/>
      <c r="ELE121" s="1338"/>
      <c r="ELF121" s="1338"/>
      <c r="ELG121" s="1338"/>
      <c r="ELH121" s="1338"/>
      <c r="ELI121" s="1338"/>
      <c r="ELJ121" s="1338"/>
      <c r="ELK121" s="1338"/>
      <c r="ELL121" s="1338"/>
      <c r="ELM121" s="1338"/>
      <c r="ELN121" s="1338"/>
      <c r="ELO121" s="1338"/>
      <c r="ELP121" s="1338"/>
      <c r="ELQ121" s="1338"/>
      <c r="ELR121" s="1338"/>
      <c r="ELS121" s="1338"/>
      <c r="ELT121" s="1338"/>
      <c r="ELU121" s="1338"/>
      <c r="ELV121" s="1338"/>
      <c r="ELW121" s="1338"/>
      <c r="ELX121" s="1338"/>
      <c r="ELY121" s="1338"/>
      <c r="ELZ121" s="1338"/>
      <c r="EMA121" s="1338"/>
      <c r="EMB121" s="1338"/>
      <c r="EMC121" s="1338"/>
      <c r="EMD121" s="1338"/>
      <c r="EME121" s="1338"/>
      <c r="EMF121" s="1338"/>
      <c r="EMG121" s="1338"/>
      <c r="EMH121" s="1338"/>
      <c r="EMI121" s="1338"/>
      <c r="EMJ121" s="1338"/>
      <c r="EMK121" s="1338"/>
      <c r="EML121" s="1338"/>
      <c r="EMM121" s="1338"/>
      <c r="EMN121" s="1338"/>
      <c r="EMO121" s="1338"/>
      <c r="EMP121" s="1338"/>
      <c r="EMQ121" s="1338"/>
      <c r="EMR121" s="1338"/>
      <c r="EMS121" s="1338"/>
      <c r="EMT121" s="1338"/>
      <c r="EMU121" s="1338"/>
      <c r="EMV121" s="1338"/>
      <c r="EMW121" s="1338"/>
      <c r="EMX121" s="1338"/>
      <c r="EMY121" s="1338"/>
      <c r="EMZ121" s="1338"/>
      <c r="ENA121" s="1338"/>
      <c r="ENB121" s="1338"/>
      <c r="ENC121" s="1338"/>
      <c r="END121" s="1338"/>
      <c r="ENE121" s="1338"/>
      <c r="ENF121" s="1338"/>
      <c r="ENG121" s="1338"/>
      <c r="ENH121" s="1338"/>
      <c r="ENI121" s="1338"/>
      <c r="ENJ121" s="1338"/>
      <c r="ENK121" s="1338"/>
      <c r="ENL121" s="1338"/>
      <c r="ENM121" s="1338"/>
      <c r="ENN121" s="1338"/>
      <c r="ENO121" s="1338"/>
      <c r="ENP121" s="1338"/>
      <c r="ENQ121" s="1338"/>
      <c r="ENR121" s="1338"/>
      <c r="ENS121" s="1338"/>
      <c r="ENT121" s="1338"/>
      <c r="ENU121" s="1338"/>
      <c r="ENV121" s="1338"/>
      <c r="ENW121" s="1338"/>
      <c r="ENX121" s="1338"/>
      <c r="ENY121" s="1338"/>
      <c r="ENZ121" s="1338"/>
      <c r="EOA121" s="1338"/>
      <c r="EOB121" s="1338"/>
      <c r="EOC121" s="1338"/>
      <c r="EOD121" s="1338"/>
      <c r="EOE121" s="1338"/>
      <c r="EOF121" s="1338"/>
      <c r="EOG121" s="1338"/>
      <c r="EOH121" s="1338"/>
      <c r="EOI121" s="1338"/>
      <c r="EOJ121" s="1338"/>
      <c r="EOK121" s="1338"/>
      <c r="EOL121" s="1338"/>
      <c r="EOM121" s="1338"/>
      <c r="EON121" s="1338"/>
      <c r="EOO121" s="1338"/>
      <c r="EOP121" s="1338"/>
      <c r="EOQ121" s="1338"/>
      <c r="EOR121" s="1338"/>
      <c r="EOS121" s="1338"/>
      <c r="EOT121" s="1338"/>
      <c r="EOU121" s="1338"/>
      <c r="EOV121" s="1338"/>
      <c r="EOW121" s="1338"/>
      <c r="EOX121" s="1338"/>
      <c r="EOY121" s="1338"/>
      <c r="EOZ121" s="1338"/>
      <c r="EPA121" s="1338"/>
      <c r="EPB121" s="1338"/>
      <c r="EPC121" s="1338"/>
      <c r="EPD121" s="1338"/>
      <c r="EPE121" s="1338"/>
      <c r="EPF121" s="1338"/>
      <c r="EPG121" s="1338"/>
      <c r="EPH121" s="1338"/>
      <c r="EPI121" s="1338"/>
      <c r="EPJ121" s="1338"/>
      <c r="EPK121" s="1338"/>
      <c r="EPL121" s="1338"/>
      <c r="EPM121" s="1338"/>
      <c r="EPN121" s="1338"/>
      <c r="EPO121" s="1338"/>
      <c r="EPP121" s="1338"/>
      <c r="EPQ121" s="1338"/>
      <c r="EPR121" s="1338"/>
      <c r="EPS121" s="1338"/>
      <c r="EPT121" s="1338"/>
      <c r="EPU121" s="1338"/>
      <c r="EPV121" s="1338"/>
      <c r="EPW121" s="1338"/>
      <c r="EPX121" s="1338"/>
      <c r="EPY121" s="1338"/>
      <c r="EPZ121" s="1338"/>
      <c r="EQA121" s="1338"/>
      <c r="EQB121" s="1338"/>
      <c r="EQC121" s="1338"/>
      <c r="EQD121" s="1338"/>
      <c r="EQE121" s="1338"/>
      <c r="EQF121" s="1338"/>
      <c r="EQG121" s="1338"/>
      <c r="EQH121" s="1338"/>
      <c r="EQI121" s="1338"/>
      <c r="EQJ121" s="1338"/>
      <c r="EQK121" s="1338"/>
      <c r="EQL121" s="1338"/>
      <c r="EQM121" s="1338"/>
      <c r="EQN121" s="1338"/>
      <c r="EQO121" s="1338"/>
      <c r="EQP121" s="1338"/>
      <c r="EQQ121" s="1338"/>
      <c r="EQR121" s="1338"/>
      <c r="EQS121" s="1338"/>
      <c r="EQT121" s="1338"/>
      <c r="EQU121" s="1338"/>
      <c r="EQV121" s="1338"/>
      <c r="EQW121" s="1338"/>
      <c r="EQX121" s="1338"/>
      <c r="EQY121" s="1338"/>
      <c r="EQZ121" s="1338"/>
      <c r="ERA121" s="1338"/>
      <c r="ERB121" s="1338"/>
      <c r="ERC121" s="1338"/>
      <c r="ERD121" s="1338"/>
      <c r="ERE121" s="1338"/>
      <c r="ERF121" s="1338"/>
      <c r="ERG121" s="1338"/>
      <c r="ERH121" s="1338"/>
      <c r="ERI121" s="1338"/>
      <c r="ERJ121" s="1338"/>
      <c r="ERK121" s="1338"/>
      <c r="ERL121" s="1338"/>
      <c r="ERM121" s="1338"/>
      <c r="ERN121" s="1338"/>
      <c r="ERO121" s="1338"/>
      <c r="ERP121" s="1338"/>
      <c r="ERQ121" s="1338"/>
      <c r="ERR121" s="1338"/>
      <c r="ERS121" s="1338"/>
      <c r="ERT121" s="1338"/>
      <c r="ERU121" s="1338"/>
      <c r="ERV121" s="1338"/>
      <c r="ERW121" s="1338"/>
      <c r="ERX121" s="1338"/>
      <c r="ERY121" s="1338"/>
      <c r="ERZ121" s="1338"/>
      <c r="ESA121" s="1338"/>
      <c r="ESB121" s="1338"/>
      <c r="ESC121" s="1338"/>
      <c r="ESD121" s="1338"/>
      <c r="ESE121" s="1338"/>
      <c r="ESF121" s="1338"/>
      <c r="ESG121" s="1338"/>
      <c r="ESH121" s="1338"/>
      <c r="ESI121" s="1338"/>
      <c r="ESJ121" s="1338"/>
      <c r="ESK121" s="1338"/>
      <c r="ESL121" s="1338"/>
      <c r="ESM121" s="1338"/>
      <c r="ESN121" s="1338"/>
      <c r="ESO121" s="1338"/>
      <c r="ESP121" s="1338"/>
      <c r="ESQ121" s="1338"/>
      <c r="ESR121" s="1338"/>
      <c r="ESS121" s="1338"/>
      <c r="EST121" s="1338"/>
      <c r="ESU121" s="1338"/>
      <c r="ESV121" s="1338"/>
      <c r="ESW121" s="1338"/>
      <c r="ESX121" s="1338"/>
      <c r="ESY121" s="1338"/>
      <c r="ESZ121" s="1338"/>
      <c r="ETA121" s="1338"/>
      <c r="ETB121" s="1338"/>
      <c r="ETC121" s="1338"/>
      <c r="ETD121" s="1338"/>
      <c r="ETE121" s="1338"/>
      <c r="ETF121" s="1338"/>
      <c r="ETG121" s="1338"/>
      <c r="ETH121" s="1338"/>
      <c r="ETI121" s="1338"/>
      <c r="ETJ121" s="1338"/>
      <c r="ETK121" s="1338"/>
      <c r="ETL121" s="1338"/>
      <c r="ETM121" s="1338"/>
      <c r="ETN121" s="1338"/>
      <c r="ETO121" s="1338"/>
      <c r="ETP121" s="1338"/>
      <c r="ETQ121" s="1338"/>
      <c r="ETR121" s="1338"/>
      <c r="ETS121" s="1338"/>
      <c r="ETT121" s="1338"/>
      <c r="ETU121" s="1338"/>
      <c r="ETV121" s="1338"/>
      <c r="ETW121" s="1338"/>
      <c r="ETX121" s="1338"/>
      <c r="ETY121" s="1338"/>
      <c r="ETZ121" s="1338"/>
      <c r="EUA121" s="1338"/>
      <c r="EUB121" s="1338"/>
      <c r="EUC121" s="1338"/>
      <c r="EUD121" s="1338"/>
      <c r="EUE121" s="1338"/>
      <c r="EUF121" s="1338"/>
      <c r="EUG121" s="1338"/>
      <c r="EUH121" s="1338"/>
      <c r="EUI121" s="1338"/>
      <c r="EUJ121" s="1338"/>
      <c r="EUK121" s="1338"/>
      <c r="EUL121" s="1338"/>
      <c r="EUM121" s="1338"/>
      <c r="EUN121" s="1338"/>
      <c r="EUO121" s="1338"/>
      <c r="EUP121" s="1338"/>
      <c r="EUQ121" s="1338"/>
      <c r="EUR121" s="1338"/>
      <c r="EUS121" s="1338"/>
      <c r="EUT121" s="1338"/>
      <c r="EUU121" s="1338"/>
      <c r="EUV121" s="1338"/>
      <c r="EUW121" s="1338"/>
      <c r="EUX121" s="1338"/>
      <c r="EUY121" s="1338"/>
      <c r="EUZ121" s="1338"/>
      <c r="EVA121" s="1338"/>
      <c r="EVB121" s="1338"/>
      <c r="EVC121" s="1338"/>
      <c r="EVD121" s="1338"/>
      <c r="EVE121" s="1338"/>
      <c r="EVF121" s="1338"/>
      <c r="EVG121" s="1338"/>
      <c r="EVH121" s="1338"/>
      <c r="EVI121" s="1338"/>
      <c r="EVJ121" s="1338"/>
      <c r="EVK121" s="1338"/>
      <c r="EVL121" s="1338"/>
      <c r="EVM121" s="1338"/>
      <c r="EVN121" s="1338"/>
      <c r="EVO121" s="1338"/>
      <c r="EVP121" s="1338"/>
      <c r="EVQ121" s="1338"/>
      <c r="EVR121" s="1338"/>
      <c r="EVS121" s="1338"/>
      <c r="EVT121" s="1338"/>
      <c r="EVU121" s="1338"/>
      <c r="EVV121" s="1338"/>
      <c r="EVW121" s="1338"/>
      <c r="EVX121" s="1338"/>
      <c r="EVY121" s="1338"/>
      <c r="EVZ121" s="1338"/>
      <c r="EWA121" s="1338"/>
      <c r="EWB121" s="1338"/>
      <c r="EWC121" s="1338"/>
      <c r="EWD121" s="1338"/>
      <c r="EWE121" s="1338"/>
      <c r="EWF121" s="1338"/>
      <c r="EWG121" s="1338"/>
      <c r="EWH121" s="1338"/>
      <c r="EWI121" s="1338"/>
      <c r="EWJ121" s="1338"/>
      <c r="EWK121" s="1338"/>
      <c r="EWL121" s="1338"/>
      <c r="EWM121" s="1338"/>
      <c r="EWN121" s="1338"/>
      <c r="EWO121" s="1338"/>
      <c r="EWP121" s="1338"/>
      <c r="EWQ121" s="1338"/>
      <c r="EWR121" s="1338"/>
      <c r="EWS121" s="1338"/>
      <c r="EWT121" s="1338"/>
      <c r="EWU121" s="1338"/>
      <c r="EWV121" s="1338"/>
      <c r="EWW121" s="1338"/>
      <c r="EWX121" s="1338"/>
      <c r="EWY121" s="1338"/>
      <c r="EWZ121" s="1338"/>
      <c r="EXA121" s="1338"/>
      <c r="EXB121" s="1338"/>
      <c r="EXC121" s="1338"/>
      <c r="EXD121" s="1338"/>
      <c r="EXE121" s="1338"/>
      <c r="EXF121" s="1338"/>
      <c r="EXG121" s="1338"/>
      <c r="EXH121" s="1338"/>
      <c r="EXI121" s="1338"/>
      <c r="EXJ121" s="1338"/>
      <c r="EXK121" s="1338"/>
      <c r="EXL121" s="1338"/>
      <c r="EXM121" s="1338"/>
      <c r="EXN121" s="1338"/>
      <c r="EXO121" s="1338"/>
      <c r="EXP121" s="1338"/>
      <c r="EXQ121" s="1338"/>
      <c r="EXR121" s="1338"/>
      <c r="EXS121" s="1338"/>
      <c r="EXT121" s="1338"/>
      <c r="EXU121" s="1338"/>
      <c r="EXV121" s="1338"/>
      <c r="EXW121" s="1338"/>
      <c r="EXX121" s="1338"/>
      <c r="EXY121" s="1338"/>
      <c r="EXZ121" s="1338"/>
      <c r="EYA121" s="1338"/>
      <c r="EYB121" s="1338"/>
      <c r="EYC121" s="1338"/>
      <c r="EYD121" s="1338"/>
      <c r="EYE121" s="1338"/>
      <c r="EYF121" s="1338"/>
      <c r="EYG121" s="1338"/>
      <c r="EYH121" s="1338"/>
      <c r="EYI121" s="1338"/>
      <c r="EYJ121" s="1338"/>
      <c r="EYK121" s="1338"/>
      <c r="EYL121" s="1338"/>
      <c r="EYM121" s="1338"/>
      <c r="EYN121" s="1338"/>
      <c r="EYO121" s="1338"/>
      <c r="EYP121" s="1338"/>
      <c r="EYQ121" s="1338"/>
      <c r="EYR121" s="1338"/>
      <c r="EYS121" s="1338"/>
      <c r="EYT121" s="1338"/>
      <c r="EYU121" s="1338"/>
      <c r="EYV121" s="1338"/>
      <c r="EYW121" s="1338"/>
      <c r="EYX121" s="1338"/>
      <c r="EYY121" s="1338"/>
      <c r="EYZ121" s="1338"/>
      <c r="EZA121" s="1338"/>
      <c r="EZB121" s="1338"/>
      <c r="EZC121" s="1338"/>
      <c r="EZD121" s="1338"/>
      <c r="EZE121" s="1338"/>
      <c r="EZF121" s="1338"/>
      <c r="EZG121" s="1338"/>
      <c r="EZH121" s="1338"/>
      <c r="EZI121" s="1338"/>
      <c r="EZJ121" s="1338"/>
      <c r="EZK121" s="1338"/>
      <c r="EZL121" s="1338"/>
      <c r="EZM121" s="1338"/>
      <c r="EZN121" s="1338"/>
      <c r="EZO121" s="1338"/>
      <c r="EZP121" s="1338"/>
      <c r="EZQ121" s="1338"/>
      <c r="EZR121" s="1338"/>
      <c r="EZS121" s="1338"/>
      <c r="EZT121" s="1338"/>
      <c r="EZU121" s="1338"/>
      <c r="EZV121" s="1338"/>
      <c r="EZW121" s="1338"/>
      <c r="EZX121" s="1338"/>
      <c r="EZY121" s="1338"/>
      <c r="EZZ121" s="1338"/>
      <c r="FAA121" s="1338"/>
      <c r="FAB121" s="1338"/>
      <c r="FAC121" s="1338"/>
      <c r="FAD121" s="1338"/>
      <c r="FAE121" s="1338"/>
      <c r="FAF121" s="1338"/>
      <c r="FAG121" s="1338"/>
      <c r="FAH121" s="1338"/>
      <c r="FAI121" s="1338"/>
      <c r="FAJ121" s="1338"/>
      <c r="FAK121" s="1338"/>
      <c r="FAL121" s="1338"/>
      <c r="FAM121" s="1338"/>
      <c r="FAN121" s="1338"/>
      <c r="FAO121" s="1338"/>
      <c r="FAP121" s="1338"/>
      <c r="FAQ121" s="1338"/>
      <c r="FAR121" s="1338"/>
      <c r="FAS121" s="1338"/>
      <c r="FAT121" s="1338"/>
      <c r="FAU121" s="1338"/>
      <c r="FAV121" s="1338"/>
      <c r="FAW121" s="1338"/>
      <c r="FAX121" s="1338"/>
      <c r="FAY121" s="1338"/>
      <c r="FAZ121" s="1338"/>
      <c r="FBA121" s="1338"/>
      <c r="FBB121" s="1338"/>
      <c r="FBC121" s="1338"/>
      <c r="FBD121" s="1338"/>
      <c r="FBE121" s="1338"/>
      <c r="FBF121" s="1338"/>
      <c r="FBG121" s="1338"/>
      <c r="FBH121" s="1338"/>
      <c r="FBI121" s="1338"/>
      <c r="FBJ121" s="1338"/>
      <c r="FBK121" s="1338"/>
      <c r="FBL121" s="1338"/>
      <c r="FBM121" s="1338"/>
      <c r="FBN121" s="1338"/>
      <c r="FBO121" s="1338"/>
      <c r="FBP121" s="1338"/>
      <c r="FBQ121" s="1338"/>
      <c r="FBR121" s="1338"/>
      <c r="FBS121" s="1338"/>
      <c r="FBT121" s="1338"/>
      <c r="FBU121" s="1338"/>
      <c r="FBV121" s="1338"/>
      <c r="FBW121" s="1338"/>
      <c r="FBX121" s="1338"/>
      <c r="FBY121" s="1338"/>
      <c r="FBZ121" s="1338"/>
      <c r="FCA121" s="1338"/>
      <c r="FCB121" s="1338"/>
      <c r="FCC121" s="1338"/>
      <c r="FCD121" s="1338"/>
      <c r="FCE121" s="1338"/>
      <c r="FCF121" s="1338"/>
      <c r="FCG121" s="1338"/>
      <c r="FCH121" s="1338"/>
      <c r="FCI121" s="1338"/>
      <c r="FCJ121" s="1338"/>
      <c r="FCK121" s="1338"/>
      <c r="FCL121" s="1338"/>
      <c r="FCM121" s="1338"/>
      <c r="FCN121" s="1338"/>
      <c r="FCO121" s="1338"/>
      <c r="FCP121" s="1338"/>
      <c r="FCQ121" s="1338"/>
      <c r="FCR121" s="1338"/>
      <c r="FCS121" s="1338"/>
      <c r="FCT121" s="1338"/>
      <c r="FCU121" s="1338"/>
      <c r="FCV121" s="1338"/>
      <c r="FCW121" s="1338"/>
      <c r="FCX121" s="1338"/>
      <c r="FCY121" s="1338"/>
      <c r="FCZ121" s="1338"/>
      <c r="FDA121" s="1338"/>
      <c r="FDB121" s="1338"/>
      <c r="FDC121" s="1338"/>
      <c r="FDD121" s="1338"/>
      <c r="FDE121" s="1338"/>
      <c r="FDF121" s="1338"/>
      <c r="FDG121" s="1338"/>
      <c r="FDH121" s="1338"/>
      <c r="FDI121" s="1338"/>
      <c r="FDJ121" s="1338"/>
      <c r="FDK121" s="1338"/>
      <c r="FDL121" s="1338"/>
      <c r="FDM121" s="1338"/>
      <c r="FDN121" s="1338"/>
      <c r="FDO121" s="1338"/>
      <c r="FDP121" s="1338"/>
      <c r="FDQ121" s="1338"/>
      <c r="FDR121" s="1338"/>
      <c r="FDS121" s="1338"/>
      <c r="FDT121" s="1338"/>
      <c r="FDU121" s="1338"/>
      <c r="FDV121" s="1338"/>
      <c r="FDW121" s="1338"/>
      <c r="FDX121" s="1338"/>
      <c r="FDY121" s="1338"/>
      <c r="FDZ121" s="1338"/>
      <c r="FEA121" s="1338"/>
      <c r="FEB121" s="1338"/>
      <c r="FEC121" s="1338"/>
      <c r="FED121" s="1338"/>
      <c r="FEE121" s="1338"/>
      <c r="FEF121" s="1338"/>
      <c r="FEG121" s="1338"/>
      <c r="FEH121" s="1338"/>
      <c r="FEI121" s="1338"/>
      <c r="FEJ121" s="1338"/>
      <c r="FEK121" s="1338"/>
      <c r="FEL121" s="1338"/>
      <c r="FEM121" s="1338"/>
      <c r="FEN121" s="1338"/>
      <c r="FEO121" s="1338"/>
      <c r="FEP121" s="1338"/>
      <c r="FEQ121" s="1338"/>
      <c r="FER121" s="1338"/>
      <c r="FES121" s="1338"/>
      <c r="FET121" s="1338"/>
      <c r="FEU121" s="1338"/>
      <c r="FEV121" s="1338"/>
      <c r="FEW121" s="1338"/>
      <c r="FEX121" s="1338"/>
      <c r="FEY121" s="1338"/>
      <c r="FEZ121" s="1338"/>
      <c r="FFA121" s="1338"/>
      <c r="FFB121" s="1338"/>
      <c r="FFC121" s="1338"/>
      <c r="FFD121" s="1338"/>
      <c r="FFE121" s="1338"/>
      <c r="FFF121" s="1338"/>
      <c r="FFG121" s="1338"/>
      <c r="FFH121" s="1338"/>
      <c r="FFI121" s="1338"/>
      <c r="FFJ121" s="1338"/>
      <c r="FFK121" s="1338"/>
      <c r="FFL121" s="1338"/>
      <c r="FFM121" s="1338"/>
      <c r="FFN121" s="1338"/>
      <c r="FFO121" s="1338"/>
      <c r="FFP121" s="1338"/>
      <c r="FFQ121" s="1338"/>
      <c r="FFR121" s="1338"/>
      <c r="FFS121" s="1338"/>
      <c r="FFT121" s="1338"/>
      <c r="FFU121" s="1338"/>
      <c r="FFV121" s="1338"/>
      <c r="FFW121" s="1338"/>
      <c r="FFX121" s="1338"/>
      <c r="FFY121" s="1338"/>
      <c r="FFZ121" s="1338"/>
      <c r="FGA121" s="1338"/>
      <c r="FGB121" s="1338"/>
      <c r="FGC121" s="1338"/>
      <c r="FGD121" s="1338"/>
      <c r="FGE121" s="1338"/>
      <c r="FGF121" s="1338"/>
      <c r="FGG121" s="1338"/>
      <c r="FGH121" s="1338"/>
      <c r="FGI121" s="1338"/>
      <c r="FGJ121" s="1338"/>
      <c r="FGK121" s="1338"/>
      <c r="FGL121" s="1338"/>
      <c r="FGM121" s="1338"/>
      <c r="FGN121" s="1338"/>
      <c r="FGO121" s="1338"/>
      <c r="FGP121" s="1338"/>
      <c r="FGQ121" s="1338"/>
      <c r="FGR121" s="1338"/>
      <c r="FGS121" s="1338"/>
      <c r="FGT121" s="1338"/>
      <c r="FGU121" s="1338"/>
      <c r="FGV121" s="1338"/>
      <c r="FGW121" s="1338"/>
      <c r="FGX121" s="1338"/>
      <c r="FGY121" s="1338"/>
      <c r="FGZ121" s="1338"/>
      <c r="FHA121" s="1338"/>
      <c r="FHB121" s="1338"/>
      <c r="FHC121" s="1338"/>
      <c r="FHD121" s="1338"/>
      <c r="FHE121" s="1338"/>
      <c r="FHF121" s="1338"/>
      <c r="FHG121" s="1338"/>
      <c r="FHH121" s="1338"/>
      <c r="FHI121" s="1338"/>
      <c r="FHJ121" s="1338"/>
      <c r="FHK121" s="1338"/>
      <c r="FHL121" s="1338"/>
      <c r="FHM121" s="1338"/>
      <c r="FHN121" s="1338"/>
      <c r="FHO121" s="1338"/>
      <c r="FHP121" s="1338"/>
      <c r="FHQ121" s="1338"/>
      <c r="FHR121" s="1338"/>
      <c r="FHS121" s="1338"/>
      <c r="FHT121" s="1338"/>
      <c r="FHU121" s="1338"/>
      <c r="FHV121" s="1338"/>
      <c r="FHW121" s="1338"/>
      <c r="FHX121" s="1338"/>
      <c r="FHY121" s="1338"/>
      <c r="FHZ121" s="1338"/>
      <c r="FIA121" s="1338"/>
      <c r="FIB121" s="1338"/>
      <c r="FIC121" s="1338"/>
      <c r="FID121" s="1338"/>
      <c r="FIE121" s="1338"/>
      <c r="FIF121" s="1338"/>
      <c r="FIG121" s="1338"/>
      <c r="FIH121" s="1338"/>
      <c r="FII121" s="1338"/>
      <c r="FIJ121" s="1338"/>
      <c r="FIK121" s="1338"/>
      <c r="FIL121" s="1338"/>
      <c r="FIM121" s="1338"/>
      <c r="FIN121" s="1338"/>
      <c r="FIO121" s="1338"/>
      <c r="FIP121" s="1338"/>
      <c r="FIQ121" s="1338"/>
      <c r="FIR121" s="1338"/>
      <c r="FIS121" s="1338"/>
      <c r="FIT121" s="1338"/>
      <c r="FIU121" s="1338"/>
      <c r="FIV121" s="1338"/>
      <c r="FIW121" s="1338"/>
      <c r="FIX121" s="1338"/>
      <c r="FIY121" s="1338"/>
      <c r="FIZ121" s="1338"/>
      <c r="FJA121" s="1338"/>
      <c r="FJB121" s="1338"/>
      <c r="FJC121" s="1338"/>
      <c r="FJD121" s="1338"/>
      <c r="FJE121" s="1338"/>
      <c r="FJF121" s="1338"/>
      <c r="FJG121" s="1338"/>
      <c r="FJH121" s="1338"/>
      <c r="FJI121" s="1338"/>
      <c r="FJJ121" s="1338"/>
      <c r="FJK121" s="1338"/>
      <c r="FJL121" s="1338"/>
      <c r="FJM121" s="1338"/>
      <c r="FJN121" s="1338"/>
      <c r="FJO121" s="1338"/>
      <c r="FJP121" s="1338"/>
      <c r="FJQ121" s="1338"/>
      <c r="FJR121" s="1338"/>
      <c r="FJS121" s="1338"/>
      <c r="FJT121" s="1338"/>
      <c r="FJU121" s="1338"/>
      <c r="FJV121" s="1338"/>
      <c r="FJW121" s="1338"/>
      <c r="FJX121" s="1338"/>
      <c r="FJY121" s="1338"/>
      <c r="FJZ121" s="1338"/>
      <c r="FKA121" s="1338"/>
      <c r="FKB121" s="1338"/>
      <c r="FKC121" s="1338"/>
      <c r="FKD121" s="1338"/>
      <c r="FKE121" s="1338"/>
      <c r="FKF121" s="1338"/>
      <c r="FKG121" s="1338"/>
      <c r="FKH121" s="1338"/>
      <c r="FKI121" s="1338"/>
      <c r="FKJ121" s="1338"/>
      <c r="FKK121" s="1338"/>
      <c r="FKL121" s="1338"/>
      <c r="FKM121" s="1338"/>
      <c r="FKN121" s="1338"/>
      <c r="FKO121" s="1338"/>
      <c r="FKP121" s="1338"/>
      <c r="FKQ121" s="1338"/>
      <c r="FKR121" s="1338"/>
      <c r="FKS121" s="1338"/>
      <c r="FKT121" s="1338"/>
      <c r="FKU121" s="1338"/>
      <c r="FKV121" s="1338"/>
      <c r="FKW121" s="1338"/>
      <c r="FKX121" s="1338"/>
      <c r="FKY121" s="1338"/>
      <c r="FKZ121" s="1338"/>
      <c r="FLA121" s="1338"/>
      <c r="FLB121" s="1338"/>
      <c r="FLC121" s="1338"/>
      <c r="FLD121" s="1338"/>
      <c r="FLE121" s="1338"/>
      <c r="FLF121" s="1338"/>
      <c r="FLG121" s="1338"/>
      <c r="FLH121" s="1338"/>
      <c r="FLI121" s="1338"/>
      <c r="FLJ121" s="1338"/>
      <c r="FLK121" s="1338"/>
      <c r="FLL121" s="1338"/>
      <c r="FLM121" s="1338"/>
      <c r="FLN121" s="1338"/>
      <c r="FLO121" s="1338"/>
      <c r="FLP121" s="1338"/>
      <c r="FLQ121" s="1338"/>
      <c r="FLR121" s="1338"/>
      <c r="FLS121" s="1338"/>
      <c r="FLT121" s="1338"/>
      <c r="FLU121" s="1338"/>
      <c r="FLV121" s="1338"/>
      <c r="FLW121" s="1338"/>
      <c r="FLX121" s="1338"/>
      <c r="FLY121" s="1338"/>
      <c r="FLZ121" s="1338"/>
      <c r="FMA121" s="1338"/>
      <c r="FMB121" s="1338"/>
      <c r="FMC121" s="1338"/>
      <c r="FMD121" s="1338"/>
      <c r="FME121" s="1338"/>
      <c r="FMF121" s="1338"/>
      <c r="FMG121" s="1338"/>
      <c r="FMH121" s="1338"/>
      <c r="FMI121" s="1338"/>
      <c r="FMJ121" s="1338"/>
      <c r="FMK121" s="1338"/>
      <c r="FML121" s="1338"/>
      <c r="FMM121" s="1338"/>
      <c r="FMN121" s="1338"/>
      <c r="FMO121" s="1338"/>
      <c r="FMP121" s="1338"/>
      <c r="FMQ121" s="1338"/>
      <c r="FMR121" s="1338"/>
      <c r="FMS121" s="1338"/>
      <c r="FMT121" s="1338"/>
      <c r="FMU121" s="1338"/>
      <c r="FMV121" s="1338"/>
      <c r="FMW121" s="1338"/>
      <c r="FMX121" s="1338"/>
      <c r="FMY121" s="1338"/>
      <c r="FMZ121" s="1338"/>
      <c r="FNA121" s="1338"/>
      <c r="FNB121" s="1338"/>
      <c r="FNC121" s="1338"/>
      <c r="FND121" s="1338"/>
      <c r="FNE121" s="1338"/>
      <c r="FNF121" s="1338"/>
    </row>
    <row r="122" spans="1:4426" s="1339" customFormat="1" ht="15">
      <c r="A122" s="1301"/>
      <c r="B122" s="1406">
        <v>1902017</v>
      </c>
      <c r="C122" s="1417" t="s">
        <v>841</v>
      </c>
      <c r="D122" s="1664">
        <v>0</v>
      </c>
      <c r="E122" s="1414"/>
      <c r="F122" s="1401"/>
      <c r="G122" s="1401"/>
      <c r="H122" s="1401"/>
      <c r="I122" s="1401"/>
      <c r="J122" s="1623" t="s">
        <v>1831</v>
      </c>
      <c r="K122" s="1424" t="s">
        <v>840</v>
      </c>
      <c r="L122" s="1338"/>
      <c r="M122" s="1338"/>
      <c r="N122" s="1338"/>
      <c r="O122" s="1338"/>
      <c r="P122" s="1338"/>
      <c r="Q122" s="1338"/>
      <c r="R122" s="1338"/>
      <c r="S122" s="1338"/>
      <c r="T122" s="1338"/>
      <c r="U122" s="1338"/>
      <c r="V122" s="1338"/>
      <c r="W122" s="1338"/>
      <c r="X122" s="1338"/>
      <c r="Y122" s="1338"/>
      <c r="Z122" s="1338"/>
      <c r="AA122" s="1338"/>
      <c r="AB122" s="1338"/>
      <c r="AC122" s="1338"/>
      <c r="AD122" s="1338"/>
      <c r="AE122" s="1338"/>
      <c r="AF122" s="1338"/>
      <c r="AG122" s="1338"/>
      <c r="AH122" s="1338"/>
      <c r="AI122" s="1338"/>
      <c r="AJ122" s="1338"/>
      <c r="AK122" s="1338"/>
      <c r="AL122" s="1338"/>
      <c r="AM122" s="1338"/>
      <c r="AN122" s="1338"/>
      <c r="AO122" s="1338"/>
      <c r="AP122" s="1338"/>
      <c r="AQ122" s="1338"/>
      <c r="AR122" s="1338"/>
      <c r="AS122" s="1338"/>
      <c r="AT122" s="1338"/>
      <c r="AU122" s="1338"/>
      <c r="AV122" s="1338"/>
      <c r="AW122" s="1338"/>
      <c r="AX122" s="1338"/>
      <c r="AY122" s="1338"/>
      <c r="AZ122" s="1338"/>
      <c r="BA122" s="1338"/>
      <c r="BB122" s="1338"/>
      <c r="BC122" s="1338"/>
      <c r="BD122" s="1338"/>
      <c r="BE122" s="1338"/>
      <c r="BF122" s="1338"/>
      <c r="BG122" s="1338"/>
      <c r="BH122" s="1338"/>
      <c r="BI122" s="1338"/>
      <c r="BJ122" s="1338"/>
      <c r="BK122" s="1338"/>
      <c r="BL122" s="1338"/>
      <c r="BM122" s="1338"/>
      <c r="BN122" s="1338"/>
      <c r="BO122" s="1338"/>
      <c r="BP122" s="1338"/>
      <c r="BQ122" s="1338"/>
      <c r="BR122" s="1338"/>
      <c r="BS122" s="1338"/>
      <c r="BT122" s="1338"/>
      <c r="BU122" s="1338"/>
      <c r="BV122" s="1338"/>
      <c r="BW122" s="1338"/>
      <c r="BX122" s="1338"/>
      <c r="BY122" s="1338"/>
      <c r="BZ122" s="1338"/>
      <c r="CA122" s="1338"/>
      <c r="CB122" s="1338"/>
      <c r="CC122" s="1338"/>
      <c r="CD122" s="1338"/>
      <c r="CE122" s="1338"/>
      <c r="CF122" s="1338"/>
      <c r="CG122" s="1338"/>
      <c r="CH122" s="1338"/>
      <c r="CI122" s="1338"/>
      <c r="CJ122" s="1338"/>
      <c r="CK122" s="1338"/>
      <c r="CL122" s="1338"/>
      <c r="CM122" s="1338"/>
      <c r="CN122" s="1338"/>
      <c r="CO122" s="1338"/>
      <c r="CP122" s="1338"/>
      <c r="CQ122" s="1338"/>
      <c r="CR122" s="1338"/>
      <c r="CS122" s="1338"/>
      <c r="CT122" s="1338"/>
      <c r="CU122" s="1338"/>
      <c r="CV122" s="1338"/>
      <c r="CW122" s="1338"/>
      <c r="CX122" s="1338"/>
      <c r="CY122" s="1338"/>
      <c r="CZ122" s="1338"/>
      <c r="DA122" s="1338"/>
      <c r="DB122" s="1338"/>
      <c r="DC122" s="1338"/>
      <c r="DD122" s="1338"/>
      <c r="DE122" s="1338"/>
      <c r="DF122" s="1338"/>
      <c r="DG122" s="1338"/>
      <c r="DH122" s="1338"/>
      <c r="DI122" s="1338"/>
      <c r="DJ122" s="1338"/>
      <c r="DK122" s="1338"/>
      <c r="DL122" s="1338"/>
      <c r="DM122" s="1338"/>
      <c r="DN122" s="1338"/>
      <c r="DO122" s="1338"/>
      <c r="DP122" s="1338"/>
      <c r="DQ122" s="1338"/>
      <c r="DR122" s="1338"/>
      <c r="DS122" s="1338"/>
      <c r="DT122" s="1338"/>
      <c r="DU122" s="1338"/>
      <c r="DV122" s="1338"/>
      <c r="DW122" s="1338"/>
      <c r="DX122" s="1338"/>
      <c r="DY122" s="1338"/>
      <c r="DZ122" s="1338"/>
      <c r="EA122" s="1338"/>
      <c r="EB122" s="1338"/>
      <c r="EC122" s="1338"/>
      <c r="ED122" s="1338"/>
      <c r="EE122" s="1338"/>
      <c r="EF122" s="1338"/>
      <c r="EG122" s="1338"/>
      <c r="EH122" s="1338"/>
      <c r="EI122" s="1338"/>
      <c r="EJ122" s="1338"/>
      <c r="EK122" s="1338"/>
      <c r="EL122" s="1338"/>
      <c r="EM122" s="1338"/>
      <c r="EN122" s="1338"/>
      <c r="EO122" s="1338"/>
      <c r="EP122" s="1338"/>
      <c r="EQ122" s="1338"/>
      <c r="ER122" s="1338"/>
      <c r="ES122" s="1338"/>
      <c r="ET122" s="1338"/>
      <c r="EU122" s="1338"/>
      <c r="EV122" s="1338"/>
      <c r="EW122" s="1338"/>
      <c r="EX122" s="1338"/>
      <c r="EY122" s="1338"/>
      <c r="EZ122" s="1338"/>
      <c r="FA122" s="1338"/>
      <c r="FB122" s="1338"/>
      <c r="FC122" s="1338"/>
      <c r="FD122" s="1338"/>
      <c r="FE122" s="1338"/>
      <c r="FF122" s="1338"/>
      <c r="FG122" s="1338"/>
      <c r="FH122" s="1338"/>
      <c r="FI122" s="1338"/>
      <c r="FJ122" s="1338"/>
      <c r="FK122" s="1338"/>
      <c r="FL122" s="1338"/>
      <c r="FM122" s="1338"/>
      <c r="FN122" s="1338"/>
      <c r="FO122" s="1338"/>
      <c r="FP122" s="1338"/>
      <c r="FQ122" s="1338"/>
      <c r="FR122" s="1338"/>
      <c r="FS122" s="1338"/>
      <c r="FT122" s="1338"/>
      <c r="FU122" s="1338"/>
      <c r="FV122" s="1338"/>
      <c r="FW122" s="1338"/>
      <c r="FX122" s="1338"/>
      <c r="FY122" s="1338"/>
      <c r="FZ122" s="1338"/>
      <c r="GA122" s="1338"/>
      <c r="GB122" s="1338"/>
      <c r="GC122" s="1338"/>
      <c r="GD122" s="1338"/>
      <c r="GE122" s="1338"/>
      <c r="GF122" s="1338"/>
      <c r="GG122" s="1338"/>
      <c r="GH122" s="1338"/>
      <c r="GI122" s="1338"/>
      <c r="GJ122" s="1338"/>
      <c r="GK122" s="1338"/>
      <c r="GL122" s="1338"/>
      <c r="GM122" s="1338"/>
      <c r="GN122" s="1338"/>
      <c r="GO122" s="1338"/>
      <c r="GP122" s="1338"/>
      <c r="GQ122" s="1338"/>
      <c r="GR122" s="1338"/>
      <c r="GS122" s="1338"/>
      <c r="GT122" s="1338"/>
      <c r="GU122" s="1338"/>
      <c r="GV122" s="1338"/>
      <c r="GW122" s="1338"/>
      <c r="GX122" s="1338"/>
      <c r="GY122" s="1338"/>
      <c r="GZ122" s="1338"/>
      <c r="HA122" s="1338"/>
      <c r="HB122" s="1338"/>
      <c r="HC122" s="1338"/>
      <c r="HD122" s="1338"/>
      <c r="HE122" s="1338"/>
      <c r="HF122" s="1338"/>
      <c r="HG122" s="1338"/>
      <c r="HH122" s="1338"/>
      <c r="HI122" s="1338"/>
      <c r="HJ122" s="1338"/>
      <c r="HK122" s="1338"/>
      <c r="HL122" s="1338"/>
      <c r="HM122" s="1338"/>
      <c r="HN122" s="1338"/>
      <c r="HO122" s="1338"/>
      <c r="HP122" s="1338"/>
      <c r="HQ122" s="1338"/>
      <c r="HR122" s="1338"/>
      <c r="HS122" s="1338"/>
      <c r="HT122" s="1338"/>
      <c r="HU122" s="1338"/>
      <c r="HV122" s="1338"/>
      <c r="HW122" s="1338"/>
      <c r="HX122" s="1338"/>
      <c r="HY122" s="1338"/>
      <c r="HZ122" s="1338"/>
      <c r="IA122" s="1338"/>
      <c r="IB122" s="1338"/>
      <c r="IC122" s="1338"/>
      <c r="ID122" s="1338"/>
      <c r="IE122" s="1338"/>
      <c r="IF122" s="1338"/>
      <c r="IG122" s="1338"/>
      <c r="IH122" s="1338"/>
      <c r="II122" s="1338"/>
      <c r="IJ122" s="1338"/>
      <c r="IK122" s="1338"/>
      <c r="IL122" s="1338"/>
      <c r="IM122" s="1338"/>
      <c r="IN122" s="1338"/>
      <c r="IO122" s="1338"/>
      <c r="IP122" s="1338"/>
      <c r="IQ122" s="1338"/>
      <c r="IR122" s="1338"/>
      <c r="IS122" s="1338"/>
      <c r="IT122" s="1338"/>
      <c r="IU122" s="1338"/>
      <c r="IV122" s="1338"/>
      <c r="IW122" s="1338"/>
      <c r="IX122" s="1338"/>
      <c r="IY122" s="1338"/>
      <c r="IZ122" s="1338"/>
      <c r="JA122" s="1338"/>
      <c r="JB122" s="1338"/>
      <c r="JC122" s="1338"/>
      <c r="JD122" s="1338"/>
      <c r="JE122" s="1338"/>
      <c r="JF122" s="1338"/>
      <c r="JG122" s="1338"/>
      <c r="JH122" s="1338"/>
      <c r="JI122" s="1338"/>
      <c r="JJ122" s="1338"/>
      <c r="JK122" s="1338"/>
      <c r="JL122" s="1338"/>
      <c r="JM122" s="1338"/>
      <c r="JN122" s="1338"/>
      <c r="JO122" s="1338"/>
      <c r="JP122" s="1338"/>
      <c r="JQ122" s="1338"/>
      <c r="JR122" s="1338"/>
      <c r="JS122" s="1338"/>
      <c r="JT122" s="1338"/>
      <c r="JU122" s="1338"/>
      <c r="JV122" s="1338"/>
      <c r="JW122" s="1338"/>
      <c r="JX122" s="1338"/>
      <c r="JY122" s="1338"/>
      <c r="JZ122" s="1338"/>
      <c r="KA122" s="1338"/>
      <c r="KB122" s="1338"/>
      <c r="KC122" s="1338"/>
      <c r="KD122" s="1338"/>
      <c r="KE122" s="1338"/>
      <c r="KF122" s="1338"/>
      <c r="KG122" s="1338"/>
      <c r="KH122" s="1338"/>
      <c r="KI122" s="1338"/>
      <c r="KJ122" s="1338"/>
      <c r="KK122" s="1338"/>
      <c r="KL122" s="1338"/>
      <c r="KM122" s="1338"/>
      <c r="KN122" s="1338"/>
      <c r="KO122" s="1338"/>
      <c r="KP122" s="1338"/>
      <c r="KQ122" s="1338"/>
      <c r="KR122" s="1338"/>
      <c r="KS122" s="1338"/>
      <c r="KT122" s="1338"/>
      <c r="KU122" s="1338"/>
      <c r="KV122" s="1338"/>
      <c r="KW122" s="1338"/>
      <c r="KX122" s="1338"/>
      <c r="KY122" s="1338"/>
      <c r="KZ122" s="1338"/>
      <c r="LA122" s="1338"/>
      <c r="LB122" s="1338"/>
      <c r="LC122" s="1338"/>
      <c r="LD122" s="1338"/>
      <c r="LE122" s="1338"/>
      <c r="LF122" s="1338"/>
      <c r="LG122" s="1338"/>
      <c r="LH122" s="1338"/>
      <c r="LI122" s="1338"/>
      <c r="LJ122" s="1338"/>
      <c r="LK122" s="1338"/>
      <c r="LL122" s="1338"/>
      <c r="LM122" s="1338"/>
      <c r="LN122" s="1338"/>
      <c r="LO122" s="1338"/>
      <c r="LP122" s="1338"/>
      <c r="LQ122" s="1338"/>
      <c r="LR122" s="1338"/>
      <c r="LS122" s="1338"/>
      <c r="LT122" s="1338"/>
      <c r="LU122" s="1338"/>
      <c r="LV122" s="1338"/>
      <c r="LW122" s="1338"/>
      <c r="LX122" s="1338"/>
      <c r="LY122" s="1338"/>
      <c r="LZ122" s="1338"/>
      <c r="MA122" s="1338"/>
      <c r="MB122" s="1338"/>
      <c r="MC122" s="1338"/>
      <c r="MD122" s="1338"/>
      <c r="ME122" s="1338"/>
      <c r="MF122" s="1338"/>
      <c r="MG122" s="1338"/>
      <c r="MH122" s="1338"/>
      <c r="MI122" s="1338"/>
      <c r="MJ122" s="1338"/>
      <c r="MK122" s="1338"/>
      <c r="ML122" s="1338"/>
      <c r="MM122" s="1338"/>
      <c r="MN122" s="1338"/>
      <c r="MO122" s="1338"/>
      <c r="MP122" s="1338"/>
      <c r="MQ122" s="1338"/>
      <c r="MR122" s="1338"/>
      <c r="MS122" s="1338"/>
      <c r="MT122" s="1338"/>
      <c r="MU122" s="1338"/>
      <c r="MV122" s="1338"/>
      <c r="MW122" s="1338"/>
      <c r="MX122" s="1338"/>
      <c r="MY122" s="1338"/>
      <c r="MZ122" s="1338"/>
      <c r="NA122" s="1338"/>
      <c r="NB122" s="1338"/>
      <c r="NC122" s="1338"/>
      <c r="ND122" s="1338"/>
      <c r="NE122" s="1338"/>
      <c r="NF122" s="1338"/>
      <c r="NG122" s="1338"/>
      <c r="NH122" s="1338"/>
      <c r="NI122" s="1338"/>
      <c r="NJ122" s="1338"/>
      <c r="NK122" s="1338"/>
      <c r="NL122" s="1338"/>
      <c r="NM122" s="1338"/>
      <c r="NN122" s="1338"/>
      <c r="NO122" s="1338"/>
      <c r="NP122" s="1338"/>
      <c r="NQ122" s="1338"/>
      <c r="NR122" s="1338"/>
      <c r="NS122" s="1338"/>
      <c r="NT122" s="1338"/>
      <c r="NU122" s="1338"/>
      <c r="NV122" s="1338"/>
      <c r="NW122" s="1338"/>
      <c r="NX122" s="1338"/>
      <c r="NY122" s="1338"/>
      <c r="NZ122" s="1338"/>
      <c r="OA122" s="1338"/>
      <c r="OB122" s="1338"/>
      <c r="OC122" s="1338"/>
      <c r="OD122" s="1338"/>
      <c r="OE122" s="1338"/>
      <c r="OF122" s="1338"/>
      <c r="OG122" s="1338"/>
      <c r="OH122" s="1338"/>
      <c r="OI122" s="1338"/>
      <c r="OJ122" s="1338"/>
      <c r="OK122" s="1338"/>
      <c r="OL122" s="1338"/>
      <c r="OM122" s="1338"/>
      <c r="ON122" s="1338"/>
      <c r="OO122" s="1338"/>
      <c r="OP122" s="1338"/>
      <c r="OQ122" s="1338"/>
      <c r="OR122" s="1338"/>
      <c r="OS122" s="1338"/>
      <c r="OT122" s="1338"/>
      <c r="OU122" s="1338"/>
      <c r="OV122" s="1338"/>
      <c r="OW122" s="1338"/>
      <c r="OX122" s="1338"/>
      <c r="OY122" s="1338"/>
      <c r="OZ122" s="1338"/>
      <c r="PA122" s="1338"/>
      <c r="PB122" s="1338"/>
      <c r="PC122" s="1338"/>
      <c r="PD122" s="1338"/>
      <c r="PE122" s="1338"/>
      <c r="PF122" s="1338"/>
      <c r="PG122" s="1338"/>
      <c r="PH122" s="1338"/>
      <c r="PI122" s="1338"/>
      <c r="PJ122" s="1338"/>
      <c r="PK122" s="1338"/>
      <c r="PL122" s="1338"/>
      <c r="PM122" s="1338"/>
      <c r="PN122" s="1338"/>
      <c r="PO122" s="1338"/>
      <c r="PP122" s="1338"/>
      <c r="PQ122" s="1338"/>
      <c r="PR122" s="1338"/>
      <c r="PS122" s="1338"/>
      <c r="PT122" s="1338"/>
      <c r="PU122" s="1338"/>
      <c r="PV122" s="1338"/>
      <c r="PW122" s="1338"/>
      <c r="PX122" s="1338"/>
      <c r="PY122" s="1338"/>
      <c r="PZ122" s="1338"/>
      <c r="QA122" s="1338"/>
      <c r="QB122" s="1338"/>
      <c r="QC122" s="1338"/>
      <c r="QD122" s="1338"/>
      <c r="QE122" s="1338"/>
      <c r="QF122" s="1338"/>
      <c r="QG122" s="1338"/>
      <c r="QH122" s="1338"/>
      <c r="QI122" s="1338"/>
      <c r="QJ122" s="1338"/>
      <c r="QK122" s="1338"/>
      <c r="QL122" s="1338"/>
      <c r="QM122" s="1338"/>
      <c r="QN122" s="1338"/>
      <c r="QO122" s="1338"/>
      <c r="QP122" s="1338"/>
      <c r="QQ122" s="1338"/>
      <c r="QR122" s="1338"/>
      <c r="QS122" s="1338"/>
      <c r="QT122" s="1338"/>
      <c r="QU122" s="1338"/>
      <c r="QV122" s="1338"/>
      <c r="QW122" s="1338"/>
      <c r="QX122" s="1338"/>
      <c r="QY122" s="1338"/>
      <c r="QZ122" s="1338"/>
      <c r="RA122" s="1338"/>
      <c r="RB122" s="1338"/>
      <c r="RC122" s="1338"/>
      <c r="RD122" s="1338"/>
      <c r="RE122" s="1338"/>
      <c r="RF122" s="1338"/>
      <c r="RG122" s="1338"/>
      <c r="RH122" s="1338"/>
      <c r="RI122" s="1338"/>
      <c r="RJ122" s="1338"/>
      <c r="RK122" s="1338"/>
      <c r="RL122" s="1338"/>
      <c r="RM122" s="1338"/>
      <c r="RN122" s="1338"/>
      <c r="RO122" s="1338"/>
      <c r="RP122" s="1338"/>
      <c r="RQ122" s="1338"/>
      <c r="RR122" s="1338"/>
      <c r="RS122" s="1338"/>
      <c r="RT122" s="1338"/>
      <c r="RU122" s="1338"/>
      <c r="RV122" s="1338"/>
      <c r="RW122" s="1338"/>
      <c r="RX122" s="1338"/>
      <c r="RY122" s="1338"/>
      <c r="RZ122" s="1338"/>
      <c r="SA122" s="1338"/>
      <c r="SB122" s="1338"/>
      <c r="SC122" s="1338"/>
      <c r="SD122" s="1338"/>
      <c r="SE122" s="1338"/>
      <c r="SF122" s="1338"/>
      <c r="SG122" s="1338"/>
      <c r="SH122" s="1338"/>
      <c r="SI122" s="1338"/>
      <c r="SJ122" s="1338"/>
      <c r="SK122" s="1338"/>
      <c r="SL122" s="1338"/>
      <c r="SM122" s="1338"/>
      <c r="SN122" s="1338"/>
      <c r="SO122" s="1338"/>
      <c r="SP122" s="1338"/>
      <c r="SQ122" s="1338"/>
      <c r="SR122" s="1338"/>
      <c r="SS122" s="1338"/>
      <c r="ST122" s="1338"/>
      <c r="SU122" s="1338"/>
      <c r="SV122" s="1338"/>
      <c r="SW122" s="1338"/>
      <c r="SX122" s="1338"/>
      <c r="SY122" s="1338"/>
      <c r="SZ122" s="1338"/>
      <c r="TA122" s="1338"/>
      <c r="TB122" s="1338"/>
      <c r="TC122" s="1338"/>
      <c r="TD122" s="1338"/>
      <c r="TE122" s="1338"/>
      <c r="TF122" s="1338"/>
      <c r="TG122" s="1338"/>
      <c r="TH122" s="1338"/>
      <c r="TI122" s="1338"/>
      <c r="TJ122" s="1338"/>
      <c r="TK122" s="1338"/>
      <c r="TL122" s="1338"/>
      <c r="TM122" s="1338"/>
      <c r="TN122" s="1338"/>
      <c r="TO122" s="1338"/>
      <c r="TP122" s="1338"/>
      <c r="TQ122" s="1338"/>
      <c r="TR122" s="1338"/>
      <c r="TS122" s="1338"/>
      <c r="TT122" s="1338"/>
      <c r="TU122" s="1338"/>
      <c r="TV122" s="1338"/>
      <c r="TW122" s="1338"/>
      <c r="TX122" s="1338"/>
      <c r="TY122" s="1338"/>
      <c r="TZ122" s="1338"/>
      <c r="UA122" s="1338"/>
      <c r="UB122" s="1338"/>
      <c r="UC122" s="1338"/>
      <c r="UD122" s="1338"/>
      <c r="UE122" s="1338"/>
      <c r="UF122" s="1338"/>
      <c r="UG122" s="1338"/>
      <c r="UH122" s="1338"/>
      <c r="UI122" s="1338"/>
      <c r="UJ122" s="1338"/>
      <c r="UK122" s="1338"/>
      <c r="UL122" s="1338"/>
      <c r="UM122" s="1338"/>
      <c r="UN122" s="1338"/>
      <c r="UO122" s="1338"/>
      <c r="UP122" s="1338"/>
      <c r="UQ122" s="1338"/>
      <c r="UR122" s="1338"/>
      <c r="US122" s="1338"/>
      <c r="UT122" s="1338"/>
      <c r="UU122" s="1338"/>
      <c r="UV122" s="1338"/>
      <c r="UW122" s="1338"/>
      <c r="UX122" s="1338"/>
      <c r="UY122" s="1338"/>
      <c r="UZ122" s="1338"/>
      <c r="VA122" s="1338"/>
      <c r="VB122" s="1338"/>
      <c r="VC122" s="1338"/>
      <c r="VD122" s="1338"/>
      <c r="VE122" s="1338"/>
      <c r="VF122" s="1338"/>
      <c r="VG122" s="1338"/>
      <c r="VH122" s="1338"/>
      <c r="VI122" s="1338"/>
      <c r="VJ122" s="1338"/>
      <c r="VK122" s="1338"/>
      <c r="VL122" s="1338"/>
      <c r="VM122" s="1338"/>
      <c r="VN122" s="1338"/>
      <c r="VO122" s="1338"/>
      <c r="VP122" s="1338"/>
      <c r="VQ122" s="1338"/>
      <c r="VR122" s="1338"/>
      <c r="VS122" s="1338"/>
      <c r="VT122" s="1338"/>
      <c r="VU122" s="1338"/>
      <c r="VV122" s="1338"/>
      <c r="VW122" s="1338"/>
      <c r="VX122" s="1338"/>
      <c r="VY122" s="1338"/>
      <c r="VZ122" s="1338"/>
      <c r="WA122" s="1338"/>
      <c r="WB122" s="1338"/>
      <c r="WC122" s="1338"/>
      <c r="WD122" s="1338"/>
      <c r="WE122" s="1338"/>
      <c r="WF122" s="1338"/>
      <c r="WG122" s="1338"/>
      <c r="WH122" s="1338"/>
      <c r="WI122" s="1338"/>
      <c r="WJ122" s="1338"/>
      <c r="WK122" s="1338"/>
      <c r="WL122" s="1338"/>
      <c r="WM122" s="1338"/>
      <c r="WN122" s="1338"/>
      <c r="WO122" s="1338"/>
      <c r="WP122" s="1338"/>
      <c r="WQ122" s="1338"/>
      <c r="WR122" s="1338"/>
      <c r="WS122" s="1338"/>
      <c r="WT122" s="1338"/>
      <c r="WU122" s="1338"/>
      <c r="WV122" s="1338"/>
      <c r="WW122" s="1338"/>
      <c r="WX122" s="1338"/>
      <c r="WY122" s="1338"/>
      <c r="WZ122" s="1338"/>
      <c r="XA122" s="1338"/>
      <c r="XB122" s="1338"/>
      <c r="XC122" s="1338"/>
      <c r="XD122" s="1338"/>
      <c r="XE122" s="1338"/>
      <c r="XF122" s="1338"/>
      <c r="XG122" s="1338"/>
      <c r="XH122" s="1338"/>
      <c r="XI122" s="1338"/>
      <c r="XJ122" s="1338"/>
      <c r="XK122" s="1338"/>
      <c r="XL122" s="1338"/>
      <c r="XM122" s="1338"/>
      <c r="XN122" s="1338"/>
      <c r="XO122" s="1338"/>
      <c r="XP122" s="1338"/>
      <c r="XQ122" s="1338"/>
      <c r="XR122" s="1338"/>
      <c r="XS122" s="1338"/>
      <c r="XT122" s="1338"/>
      <c r="XU122" s="1338"/>
      <c r="XV122" s="1338"/>
      <c r="XW122" s="1338"/>
      <c r="XX122" s="1338"/>
      <c r="XY122" s="1338"/>
      <c r="XZ122" s="1338"/>
      <c r="YA122" s="1338"/>
      <c r="YB122" s="1338"/>
      <c r="YC122" s="1338"/>
      <c r="YD122" s="1338"/>
      <c r="YE122" s="1338"/>
      <c r="YF122" s="1338"/>
      <c r="YG122" s="1338"/>
      <c r="YH122" s="1338"/>
      <c r="YI122" s="1338"/>
      <c r="YJ122" s="1338"/>
      <c r="YK122" s="1338"/>
      <c r="YL122" s="1338"/>
      <c r="YM122" s="1338"/>
      <c r="YN122" s="1338"/>
      <c r="YO122" s="1338"/>
      <c r="YP122" s="1338"/>
      <c r="YQ122" s="1338"/>
      <c r="YR122" s="1338"/>
      <c r="YS122" s="1338"/>
      <c r="YT122" s="1338"/>
      <c r="YU122" s="1338"/>
      <c r="YV122" s="1338"/>
      <c r="YW122" s="1338"/>
      <c r="YX122" s="1338"/>
      <c r="YY122" s="1338"/>
      <c r="YZ122" s="1338"/>
      <c r="ZA122" s="1338"/>
      <c r="ZB122" s="1338"/>
      <c r="ZC122" s="1338"/>
      <c r="ZD122" s="1338"/>
      <c r="ZE122" s="1338"/>
      <c r="ZF122" s="1338"/>
      <c r="ZG122" s="1338"/>
      <c r="ZH122" s="1338"/>
      <c r="ZI122" s="1338"/>
      <c r="ZJ122" s="1338"/>
      <c r="ZK122" s="1338"/>
      <c r="ZL122" s="1338"/>
      <c r="ZM122" s="1338"/>
      <c r="ZN122" s="1338"/>
      <c r="ZO122" s="1338"/>
      <c r="ZP122" s="1338"/>
      <c r="ZQ122" s="1338"/>
      <c r="ZR122" s="1338"/>
      <c r="ZS122" s="1338"/>
      <c r="ZT122" s="1338"/>
      <c r="ZU122" s="1338"/>
      <c r="ZV122" s="1338"/>
      <c r="ZW122" s="1338"/>
      <c r="ZX122" s="1338"/>
      <c r="ZY122" s="1338"/>
      <c r="ZZ122" s="1338"/>
      <c r="AAA122" s="1338"/>
      <c r="AAB122" s="1338"/>
      <c r="AAC122" s="1338"/>
      <c r="AAD122" s="1338"/>
      <c r="AAE122" s="1338"/>
      <c r="AAF122" s="1338"/>
      <c r="AAG122" s="1338"/>
      <c r="AAH122" s="1338"/>
      <c r="AAI122" s="1338"/>
      <c r="AAJ122" s="1338"/>
      <c r="AAK122" s="1338"/>
      <c r="AAL122" s="1338"/>
      <c r="AAM122" s="1338"/>
      <c r="AAN122" s="1338"/>
      <c r="AAO122" s="1338"/>
      <c r="AAP122" s="1338"/>
      <c r="AAQ122" s="1338"/>
      <c r="AAR122" s="1338"/>
      <c r="AAS122" s="1338"/>
      <c r="AAT122" s="1338"/>
      <c r="AAU122" s="1338"/>
      <c r="AAV122" s="1338"/>
      <c r="AAW122" s="1338"/>
      <c r="AAX122" s="1338"/>
      <c r="AAY122" s="1338"/>
      <c r="AAZ122" s="1338"/>
      <c r="ABA122" s="1338"/>
      <c r="ABB122" s="1338"/>
      <c r="ABC122" s="1338"/>
      <c r="ABD122" s="1338"/>
      <c r="ABE122" s="1338"/>
      <c r="ABF122" s="1338"/>
      <c r="ABG122" s="1338"/>
      <c r="ABH122" s="1338"/>
      <c r="ABI122" s="1338"/>
      <c r="ABJ122" s="1338"/>
      <c r="ABK122" s="1338"/>
      <c r="ABL122" s="1338"/>
      <c r="ABM122" s="1338"/>
      <c r="ABN122" s="1338"/>
      <c r="ABO122" s="1338"/>
      <c r="ABP122" s="1338"/>
      <c r="ABQ122" s="1338"/>
      <c r="ABR122" s="1338"/>
      <c r="ABS122" s="1338"/>
      <c r="ABT122" s="1338"/>
      <c r="ABU122" s="1338"/>
      <c r="ABV122" s="1338"/>
      <c r="ABW122" s="1338"/>
      <c r="ABX122" s="1338"/>
      <c r="ABY122" s="1338"/>
      <c r="ABZ122" s="1338"/>
      <c r="ACA122" s="1338"/>
      <c r="ACB122" s="1338"/>
      <c r="ACC122" s="1338"/>
      <c r="ACD122" s="1338"/>
      <c r="ACE122" s="1338"/>
      <c r="ACF122" s="1338"/>
      <c r="ACG122" s="1338"/>
      <c r="ACH122" s="1338"/>
      <c r="ACI122" s="1338"/>
      <c r="ACJ122" s="1338"/>
      <c r="ACK122" s="1338"/>
      <c r="ACL122" s="1338"/>
      <c r="ACM122" s="1338"/>
      <c r="ACN122" s="1338"/>
      <c r="ACO122" s="1338"/>
      <c r="ACP122" s="1338"/>
      <c r="ACQ122" s="1338"/>
      <c r="ACR122" s="1338"/>
      <c r="ACS122" s="1338"/>
      <c r="ACT122" s="1338"/>
      <c r="ACU122" s="1338"/>
      <c r="ACV122" s="1338"/>
      <c r="ACW122" s="1338"/>
      <c r="ACX122" s="1338"/>
      <c r="ACY122" s="1338"/>
      <c r="ACZ122" s="1338"/>
      <c r="ADA122" s="1338"/>
      <c r="ADB122" s="1338"/>
      <c r="ADC122" s="1338"/>
      <c r="ADD122" s="1338"/>
      <c r="ADE122" s="1338"/>
      <c r="ADF122" s="1338"/>
      <c r="ADG122" s="1338"/>
      <c r="ADH122" s="1338"/>
      <c r="ADI122" s="1338"/>
      <c r="ADJ122" s="1338"/>
      <c r="ADK122" s="1338"/>
      <c r="ADL122" s="1338"/>
      <c r="ADM122" s="1338"/>
      <c r="ADN122" s="1338"/>
      <c r="ADO122" s="1338"/>
      <c r="ADP122" s="1338"/>
      <c r="ADQ122" s="1338"/>
      <c r="ADR122" s="1338"/>
      <c r="ADS122" s="1338"/>
      <c r="ADT122" s="1338"/>
      <c r="ADU122" s="1338"/>
      <c r="ADV122" s="1338"/>
      <c r="ADW122" s="1338"/>
      <c r="ADX122" s="1338"/>
      <c r="ADY122" s="1338"/>
      <c r="ADZ122" s="1338"/>
      <c r="AEA122" s="1338"/>
      <c r="AEB122" s="1338"/>
      <c r="AEC122" s="1338"/>
      <c r="AED122" s="1338"/>
      <c r="AEE122" s="1338"/>
      <c r="AEF122" s="1338"/>
      <c r="AEG122" s="1338"/>
      <c r="AEH122" s="1338"/>
      <c r="AEI122" s="1338"/>
      <c r="AEJ122" s="1338"/>
      <c r="AEK122" s="1338"/>
      <c r="AEL122" s="1338"/>
      <c r="AEM122" s="1338"/>
      <c r="AEN122" s="1338"/>
      <c r="AEO122" s="1338"/>
      <c r="AEP122" s="1338"/>
      <c r="AEQ122" s="1338"/>
      <c r="AER122" s="1338"/>
      <c r="AES122" s="1338"/>
      <c r="AET122" s="1338"/>
      <c r="AEU122" s="1338"/>
      <c r="AEV122" s="1338"/>
      <c r="AEW122" s="1338"/>
      <c r="AEX122" s="1338"/>
      <c r="AEY122" s="1338"/>
      <c r="AEZ122" s="1338"/>
      <c r="AFA122" s="1338"/>
      <c r="AFB122" s="1338"/>
      <c r="AFC122" s="1338"/>
      <c r="AFD122" s="1338"/>
      <c r="AFE122" s="1338"/>
      <c r="AFF122" s="1338"/>
      <c r="AFG122" s="1338"/>
      <c r="AFH122" s="1338"/>
      <c r="AFI122" s="1338"/>
      <c r="AFJ122" s="1338"/>
      <c r="AFK122" s="1338"/>
      <c r="AFL122" s="1338"/>
      <c r="AFM122" s="1338"/>
      <c r="AFN122" s="1338"/>
      <c r="AFO122" s="1338"/>
      <c r="AFP122" s="1338"/>
      <c r="AFQ122" s="1338"/>
      <c r="AFR122" s="1338"/>
      <c r="AFS122" s="1338"/>
      <c r="AFT122" s="1338"/>
      <c r="AFU122" s="1338"/>
      <c r="AFV122" s="1338"/>
      <c r="AFW122" s="1338"/>
      <c r="AFX122" s="1338"/>
      <c r="AFY122" s="1338"/>
      <c r="AFZ122" s="1338"/>
      <c r="AGA122" s="1338"/>
      <c r="AGB122" s="1338"/>
      <c r="AGC122" s="1338"/>
      <c r="AGD122" s="1338"/>
      <c r="AGE122" s="1338"/>
      <c r="AGF122" s="1338"/>
      <c r="AGG122" s="1338"/>
      <c r="AGH122" s="1338"/>
      <c r="AGI122" s="1338"/>
      <c r="AGJ122" s="1338"/>
      <c r="AGK122" s="1338"/>
      <c r="AGL122" s="1338"/>
      <c r="AGM122" s="1338"/>
      <c r="AGN122" s="1338"/>
      <c r="AGO122" s="1338"/>
      <c r="AGP122" s="1338"/>
      <c r="AGQ122" s="1338"/>
      <c r="AGR122" s="1338"/>
      <c r="AGS122" s="1338"/>
      <c r="AGT122" s="1338"/>
      <c r="AGU122" s="1338"/>
      <c r="AGV122" s="1338"/>
      <c r="AGW122" s="1338"/>
      <c r="AGX122" s="1338"/>
      <c r="AGY122" s="1338"/>
      <c r="AGZ122" s="1338"/>
      <c r="AHA122" s="1338"/>
      <c r="AHB122" s="1338"/>
      <c r="AHC122" s="1338"/>
      <c r="AHD122" s="1338"/>
      <c r="AHE122" s="1338"/>
      <c r="AHF122" s="1338"/>
      <c r="AHG122" s="1338"/>
      <c r="AHH122" s="1338"/>
      <c r="AHI122" s="1338"/>
      <c r="AHJ122" s="1338"/>
      <c r="AHK122" s="1338"/>
      <c r="AHL122" s="1338"/>
      <c r="AHM122" s="1338"/>
      <c r="AHN122" s="1338"/>
      <c r="AHO122" s="1338"/>
      <c r="AHP122" s="1338"/>
      <c r="AHQ122" s="1338"/>
      <c r="AHR122" s="1338"/>
      <c r="AHS122" s="1338"/>
      <c r="AHT122" s="1338"/>
      <c r="AHU122" s="1338"/>
      <c r="AHV122" s="1338"/>
      <c r="AHW122" s="1338"/>
      <c r="AHX122" s="1338"/>
      <c r="AHY122" s="1338"/>
      <c r="AHZ122" s="1338"/>
      <c r="AIA122" s="1338"/>
      <c r="AIB122" s="1338"/>
      <c r="AIC122" s="1338"/>
      <c r="AID122" s="1338"/>
      <c r="AIE122" s="1338"/>
      <c r="AIF122" s="1338"/>
      <c r="AIG122" s="1338"/>
      <c r="AIH122" s="1338"/>
      <c r="AII122" s="1338"/>
      <c r="AIJ122" s="1338"/>
      <c r="AIK122" s="1338"/>
      <c r="AIL122" s="1338"/>
      <c r="AIM122" s="1338"/>
      <c r="AIN122" s="1338"/>
      <c r="AIO122" s="1338"/>
      <c r="AIP122" s="1338"/>
      <c r="AIQ122" s="1338"/>
      <c r="AIR122" s="1338"/>
      <c r="AIS122" s="1338"/>
      <c r="AIT122" s="1338"/>
      <c r="AIU122" s="1338"/>
      <c r="AIV122" s="1338"/>
      <c r="AIW122" s="1338"/>
      <c r="AIX122" s="1338"/>
      <c r="AIY122" s="1338"/>
      <c r="AIZ122" s="1338"/>
      <c r="AJA122" s="1338"/>
      <c r="AJB122" s="1338"/>
      <c r="AJC122" s="1338"/>
      <c r="AJD122" s="1338"/>
      <c r="AJE122" s="1338"/>
      <c r="AJF122" s="1338"/>
      <c r="AJG122" s="1338"/>
      <c r="AJH122" s="1338"/>
      <c r="AJI122" s="1338"/>
      <c r="AJJ122" s="1338"/>
      <c r="AJK122" s="1338"/>
      <c r="AJL122" s="1338"/>
      <c r="AJM122" s="1338"/>
      <c r="AJN122" s="1338"/>
      <c r="AJO122" s="1338"/>
      <c r="AJP122" s="1338"/>
      <c r="AJQ122" s="1338"/>
      <c r="AJR122" s="1338"/>
      <c r="AJS122" s="1338"/>
      <c r="AJT122" s="1338"/>
      <c r="AJU122" s="1338"/>
      <c r="AJV122" s="1338"/>
      <c r="AJW122" s="1338"/>
      <c r="AJX122" s="1338"/>
      <c r="AJY122" s="1338"/>
      <c r="AJZ122" s="1338"/>
      <c r="AKA122" s="1338"/>
      <c r="AKB122" s="1338"/>
      <c r="AKC122" s="1338"/>
      <c r="AKD122" s="1338"/>
      <c r="AKE122" s="1338"/>
      <c r="AKF122" s="1338"/>
      <c r="AKG122" s="1338"/>
      <c r="AKH122" s="1338"/>
      <c r="AKI122" s="1338"/>
      <c r="AKJ122" s="1338"/>
      <c r="AKK122" s="1338"/>
      <c r="AKL122" s="1338"/>
      <c r="AKM122" s="1338"/>
      <c r="AKN122" s="1338"/>
      <c r="AKO122" s="1338"/>
      <c r="AKP122" s="1338"/>
      <c r="AKQ122" s="1338"/>
      <c r="AKR122" s="1338"/>
      <c r="AKS122" s="1338"/>
      <c r="AKT122" s="1338"/>
      <c r="AKU122" s="1338"/>
      <c r="AKV122" s="1338"/>
      <c r="AKW122" s="1338"/>
      <c r="AKX122" s="1338"/>
      <c r="AKY122" s="1338"/>
      <c r="AKZ122" s="1338"/>
      <c r="ALA122" s="1338"/>
      <c r="ALB122" s="1338"/>
      <c r="ALC122" s="1338"/>
      <c r="ALD122" s="1338"/>
      <c r="ALE122" s="1338"/>
      <c r="ALF122" s="1338"/>
      <c r="ALG122" s="1338"/>
      <c r="ALH122" s="1338"/>
      <c r="ALI122" s="1338"/>
      <c r="ALJ122" s="1338"/>
      <c r="ALK122" s="1338"/>
      <c r="ALL122" s="1338"/>
      <c r="ALM122" s="1338"/>
      <c r="ALN122" s="1338"/>
      <c r="ALO122" s="1338"/>
      <c r="ALP122" s="1338"/>
      <c r="ALQ122" s="1338"/>
      <c r="ALR122" s="1338"/>
      <c r="ALS122" s="1338"/>
      <c r="ALT122" s="1338"/>
      <c r="ALU122" s="1338"/>
      <c r="ALV122" s="1338"/>
      <c r="ALW122" s="1338"/>
      <c r="ALX122" s="1338"/>
      <c r="ALY122" s="1338"/>
      <c r="ALZ122" s="1338"/>
      <c r="AMA122" s="1338"/>
      <c r="AMB122" s="1338"/>
      <c r="AMC122" s="1338"/>
      <c r="AMD122" s="1338"/>
      <c r="AME122" s="1338"/>
      <c r="AMF122" s="1338"/>
      <c r="AMG122" s="1338"/>
      <c r="AMH122" s="1338"/>
      <c r="AMI122" s="1338"/>
      <c r="AMJ122" s="1338"/>
      <c r="AMK122" s="1338"/>
      <c r="AML122" s="1338"/>
      <c r="AMM122" s="1338"/>
      <c r="AMN122" s="1338"/>
      <c r="AMO122" s="1338"/>
      <c r="AMP122" s="1338"/>
      <c r="AMQ122" s="1338"/>
      <c r="AMR122" s="1338"/>
      <c r="AMS122" s="1338"/>
      <c r="AMT122" s="1338"/>
      <c r="AMU122" s="1338"/>
      <c r="AMV122" s="1338"/>
      <c r="AMW122" s="1338"/>
      <c r="AMX122" s="1338"/>
      <c r="AMY122" s="1338"/>
      <c r="AMZ122" s="1338"/>
      <c r="ANA122" s="1338"/>
      <c r="ANB122" s="1338"/>
      <c r="ANC122" s="1338"/>
      <c r="AND122" s="1338"/>
      <c r="ANE122" s="1338"/>
      <c r="ANF122" s="1338"/>
      <c r="ANG122" s="1338"/>
      <c r="ANH122" s="1338"/>
      <c r="ANI122" s="1338"/>
      <c r="ANJ122" s="1338"/>
      <c r="ANK122" s="1338"/>
      <c r="ANL122" s="1338"/>
      <c r="ANM122" s="1338"/>
      <c r="ANN122" s="1338"/>
      <c r="ANO122" s="1338"/>
      <c r="ANP122" s="1338"/>
      <c r="ANQ122" s="1338"/>
      <c r="ANR122" s="1338"/>
      <c r="ANS122" s="1338"/>
      <c r="ANT122" s="1338"/>
      <c r="ANU122" s="1338"/>
      <c r="ANV122" s="1338"/>
      <c r="ANW122" s="1338"/>
      <c r="ANX122" s="1338"/>
      <c r="ANY122" s="1338"/>
      <c r="ANZ122" s="1338"/>
      <c r="AOA122" s="1338"/>
      <c r="AOB122" s="1338"/>
      <c r="AOC122" s="1338"/>
      <c r="AOD122" s="1338"/>
      <c r="AOE122" s="1338"/>
      <c r="AOF122" s="1338"/>
      <c r="AOG122" s="1338"/>
      <c r="AOH122" s="1338"/>
      <c r="AOI122" s="1338"/>
      <c r="AOJ122" s="1338"/>
      <c r="AOK122" s="1338"/>
      <c r="AOL122" s="1338"/>
      <c r="AOM122" s="1338"/>
      <c r="AON122" s="1338"/>
      <c r="AOO122" s="1338"/>
      <c r="AOP122" s="1338"/>
      <c r="AOQ122" s="1338"/>
      <c r="AOR122" s="1338"/>
      <c r="AOS122" s="1338"/>
      <c r="AOT122" s="1338"/>
      <c r="AOU122" s="1338"/>
      <c r="AOV122" s="1338"/>
      <c r="AOW122" s="1338"/>
      <c r="AOX122" s="1338"/>
      <c r="AOY122" s="1338"/>
      <c r="AOZ122" s="1338"/>
      <c r="APA122" s="1338"/>
      <c r="APB122" s="1338"/>
      <c r="APC122" s="1338"/>
      <c r="APD122" s="1338"/>
      <c r="APE122" s="1338"/>
      <c r="APF122" s="1338"/>
      <c r="APG122" s="1338"/>
      <c r="APH122" s="1338"/>
      <c r="API122" s="1338"/>
      <c r="APJ122" s="1338"/>
      <c r="APK122" s="1338"/>
      <c r="APL122" s="1338"/>
      <c r="APM122" s="1338"/>
      <c r="APN122" s="1338"/>
      <c r="APO122" s="1338"/>
      <c r="APP122" s="1338"/>
      <c r="APQ122" s="1338"/>
      <c r="APR122" s="1338"/>
      <c r="APS122" s="1338"/>
      <c r="APT122" s="1338"/>
      <c r="APU122" s="1338"/>
      <c r="APV122" s="1338"/>
      <c r="APW122" s="1338"/>
      <c r="APX122" s="1338"/>
      <c r="APY122" s="1338"/>
      <c r="APZ122" s="1338"/>
      <c r="AQA122" s="1338"/>
      <c r="AQB122" s="1338"/>
      <c r="AQC122" s="1338"/>
      <c r="AQD122" s="1338"/>
      <c r="AQE122" s="1338"/>
      <c r="AQF122" s="1338"/>
      <c r="AQG122" s="1338"/>
      <c r="AQH122" s="1338"/>
      <c r="AQI122" s="1338"/>
      <c r="AQJ122" s="1338"/>
      <c r="AQK122" s="1338"/>
      <c r="AQL122" s="1338"/>
      <c r="AQM122" s="1338"/>
      <c r="AQN122" s="1338"/>
      <c r="AQO122" s="1338"/>
      <c r="AQP122" s="1338"/>
      <c r="AQQ122" s="1338"/>
      <c r="AQR122" s="1338"/>
      <c r="AQS122" s="1338"/>
      <c r="AQT122" s="1338"/>
      <c r="AQU122" s="1338"/>
      <c r="AQV122" s="1338"/>
      <c r="AQW122" s="1338"/>
      <c r="AQX122" s="1338"/>
      <c r="AQY122" s="1338"/>
      <c r="AQZ122" s="1338"/>
      <c r="ARA122" s="1338"/>
      <c r="ARB122" s="1338"/>
      <c r="ARC122" s="1338"/>
      <c r="ARD122" s="1338"/>
      <c r="ARE122" s="1338"/>
      <c r="ARF122" s="1338"/>
      <c r="ARG122" s="1338"/>
      <c r="ARH122" s="1338"/>
      <c r="ARI122" s="1338"/>
      <c r="ARJ122" s="1338"/>
      <c r="ARK122" s="1338"/>
      <c r="ARL122" s="1338"/>
      <c r="ARM122" s="1338"/>
      <c r="ARN122" s="1338"/>
      <c r="ARO122" s="1338"/>
      <c r="ARP122" s="1338"/>
      <c r="ARQ122" s="1338"/>
      <c r="ARR122" s="1338"/>
      <c r="ARS122" s="1338"/>
      <c r="ART122" s="1338"/>
      <c r="ARU122" s="1338"/>
      <c r="ARV122" s="1338"/>
      <c r="ARW122" s="1338"/>
      <c r="ARX122" s="1338"/>
      <c r="ARY122" s="1338"/>
      <c r="ARZ122" s="1338"/>
      <c r="ASA122" s="1338"/>
      <c r="ASB122" s="1338"/>
      <c r="ASC122" s="1338"/>
      <c r="ASD122" s="1338"/>
      <c r="ASE122" s="1338"/>
      <c r="ASF122" s="1338"/>
      <c r="ASG122" s="1338"/>
      <c r="ASH122" s="1338"/>
      <c r="ASI122" s="1338"/>
      <c r="ASJ122" s="1338"/>
      <c r="ASK122" s="1338"/>
      <c r="ASL122" s="1338"/>
      <c r="ASM122" s="1338"/>
      <c r="ASN122" s="1338"/>
      <c r="ASO122" s="1338"/>
      <c r="ASP122" s="1338"/>
      <c r="ASQ122" s="1338"/>
      <c r="ASR122" s="1338"/>
      <c r="ASS122" s="1338"/>
      <c r="AST122" s="1338"/>
      <c r="ASU122" s="1338"/>
      <c r="ASV122" s="1338"/>
      <c r="ASW122" s="1338"/>
      <c r="ASX122" s="1338"/>
      <c r="ASY122" s="1338"/>
      <c r="ASZ122" s="1338"/>
      <c r="ATA122" s="1338"/>
      <c r="ATB122" s="1338"/>
      <c r="ATC122" s="1338"/>
      <c r="ATD122" s="1338"/>
      <c r="ATE122" s="1338"/>
      <c r="ATF122" s="1338"/>
      <c r="ATG122" s="1338"/>
      <c r="ATH122" s="1338"/>
      <c r="ATI122" s="1338"/>
      <c r="ATJ122" s="1338"/>
      <c r="ATK122" s="1338"/>
      <c r="ATL122" s="1338"/>
      <c r="ATM122" s="1338"/>
      <c r="ATN122" s="1338"/>
      <c r="ATO122" s="1338"/>
      <c r="ATP122" s="1338"/>
      <c r="ATQ122" s="1338"/>
      <c r="ATR122" s="1338"/>
      <c r="ATS122" s="1338"/>
      <c r="ATT122" s="1338"/>
      <c r="ATU122" s="1338"/>
      <c r="ATV122" s="1338"/>
      <c r="ATW122" s="1338"/>
      <c r="ATX122" s="1338"/>
      <c r="ATY122" s="1338"/>
      <c r="ATZ122" s="1338"/>
      <c r="AUA122" s="1338"/>
      <c r="AUB122" s="1338"/>
      <c r="AUC122" s="1338"/>
      <c r="AUD122" s="1338"/>
      <c r="AUE122" s="1338"/>
      <c r="AUF122" s="1338"/>
      <c r="AUG122" s="1338"/>
      <c r="AUH122" s="1338"/>
      <c r="AUI122" s="1338"/>
      <c r="AUJ122" s="1338"/>
      <c r="AUK122" s="1338"/>
      <c r="AUL122" s="1338"/>
      <c r="AUM122" s="1338"/>
      <c r="AUN122" s="1338"/>
      <c r="AUO122" s="1338"/>
      <c r="AUP122" s="1338"/>
      <c r="AUQ122" s="1338"/>
      <c r="AUR122" s="1338"/>
      <c r="AUS122" s="1338"/>
      <c r="AUT122" s="1338"/>
      <c r="AUU122" s="1338"/>
      <c r="AUV122" s="1338"/>
      <c r="AUW122" s="1338"/>
      <c r="AUX122" s="1338"/>
      <c r="AUY122" s="1338"/>
      <c r="AUZ122" s="1338"/>
      <c r="AVA122" s="1338"/>
      <c r="AVB122" s="1338"/>
      <c r="AVC122" s="1338"/>
      <c r="AVD122" s="1338"/>
      <c r="AVE122" s="1338"/>
      <c r="AVF122" s="1338"/>
      <c r="AVG122" s="1338"/>
      <c r="AVH122" s="1338"/>
      <c r="AVI122" s="1338"/>
      <c r="AVJ122" s="1338"/>
      <c r="AVK122" s="1338"/>
      <c r="AVL122" s="1338"/>
      <c r="AVM122" s="1338"/>
      <c r="AVN122" s="1338"/>
      <c r="AVO122" s="1338"/>
      <c r="AVP122" s="1338"/>
      <c r="AVQ122" s="1338"/>
      <c r="AVR122" s="1338"/>
      <c r="AVS122" s="1338"/>
      <c r="AVT122" s="1338"/>
      <c r="AVU122" s="1338"/>
      <c r="AVV122" s="1338"/>
      <c r="AVW122" s="1338"/>
      <c r="AVX122" s="1338"/>
      <c r="AVY122" s="1338"/>
      <c r="AVZ122" s="1338"/>
      <c r="AWA122" s="1338"/>
      <c r="AWB122" s="1338"/>
      <c r="AWC122" s="1338"/>
      <c r="AWD122" s="1338"/>
      <c r="AWE122" s="1338"/>
      <c r="AWF122" s="1338"/>
      <c r="AWG122" s="1338"/>
      <c r="AWH122" s="1338"/>
      <c r="AWI122" s="1338"/>
      <c r="AWJ122" s="1338"/>
      <c r="AWK122" s="1338"/>
      <c r="AWL122" s="1338"/>
      <c r="AWM122" s="1338"/>
      <c r="AWN122" s="1338"/>
      <c r="AWO122" s="1338"/>
      <c r="AWP122" s="1338"/>
      <c r="AWQ122" s="1338"/>
      <c r="AWR122" s="1338"/>
      <c r="AWS122" s="1338"/>
      <c r="AWT122" s="1338"/>
      <c r="AWU122" s="1338"/>
      <c r="AWV122" s="1338"/>
      <c r="AWW122" s="1338"/>
      <c r="AWX122" s="1338"/>
      <c r="AWY122" s="1338"/>
      <c r="AWZ122" s="1338"/>
      <c r="AXA122" s="1338"/>
      <c r="AXB122" s="1338"/>
      <c r="AXC122" s="1338"/>
      <c r="AXD122" s="1338"/>
      <c r="AXE122" s="1338"/>
      <c r="AXF122" s="1338"/>
      <c r="AXG122" s="1338"/>
      <c r="AXH122" s="1338"/>
      <c r="AXI122" s="1338"/>
      <c r="AXJ122" s="1338"/>
      <c r="AXK122" s="1338"/>
      <c r="AXL122" s="1338"/>
      <c r="AXM122" s="1338"/>
      <c r="AXN122" s="1338"/>
      <c r="AXO122" s="1338"/>
      <c r="AXP122" s="1338"/>
      <c r="AXQ122" s="1338"/>
      <c r="AXR122" s="1338"/>
      <c r="AXS122" s="1338"/>
      <c r="AXT122" s="1338"/>
      <c r="AXU122" s="1338"/>
      <c r="AXV122" s="1338"/>
      <c r="AXW122" s="1338"/>
      <c r="AXX122" s="1338"/>
      <c r="AXY122" s="1338"/>
      <c r="AXZ122" s="1338"/>
      <c r="AYA122" s="1338"/>
      <c r="AYB122" s="1338"/>
      <c r="AYC122" s="1338"/>
      <c r="AYD122" s="1338"/>
      <c r="AYE122" s="1338"/>
      <c r="AYF122" s="1338"/>
      <c r="AYG122" s="1338"/>
      <c r="AYH122" s="1338"/>
      <c r="AYI122" s="1338"/>
      <c r="AYJ122" s="1338"/>
      <c r="AYK122" s="1338"/>
      <c r="AYL122" s="1338"/>
      <c r="AYM122" s="1338"/>
      <c r="AYN122" s="1338"/>
      <c r="AYO122" s="1338"/>
      <c r="AYP122" s="1338"/>
      <c r="AYQ122" s="1338"/>
      <c r="AYR122" s="1338"/>
      <c r="AYS122" s="1338"/>
      <c r="AYT122" s="1338"/>
      <c r="AYU122" s="1338"/>
      <c r="AYV122" s="1338"/>
      <c r="AYW122" s="1338"/>
      <c r="AYX122" s="1338"/>
      <c r="AYY122" s="1338"/>
      <c r="AYZ122" s="1338"/>
      <c r="AZA122" s="1338"/>
      <c r="AZB122" s="1338"/>
      <c r="AZC122" s="1338"/>
      <c r="AZD122" s="1338"/>
      <c r="AZE122" s="1338"/>
      <c r="AZF122" s="1338"/>
      <c r="AZG122" s="1338"/>
      <c r="AZH122" s="1338"/>
      <c r="AZI122" s="1338"/>
      <c r="AZJ122" s="1338"/>
      <c r="AZK122" s="1338"/>
      <c r="AZL122" s="1338"/>
      <c r="AZM122" s="1338"/>
      <c r="AZN122" s="1338"/>
      <c r="AZO122" s="1338"/>
      <c r="AZP122" s="1338"/>
      <c r="AZQ122" s="1338"/>
      <c r="AZR122" s="1338"/>
      <c r="AZS122" s="1338"/>
      <c r="AZT122" s="1338"/>
      <c r="AZU122" s="1338"/>
      <c r="AZV122" s="1338"/>
      <c r="AZW122" s="1338"/>
      <c r="AZX122" s="1338"/>
      <c r="AZY122" s="1338"/>
      <c r="AZZ122" s="1338"/>
      <c r="BAA122" s="1338"/>
      <c r="BAB122" s="1338"/>
      <c r="BAC122" s="1338"/>
      <c r="BAD122" s="1338"/>
      <c r="BAE122" s="1338"/>
      <c r="BAF122" s="1338"/>
      <c r="BAG122" s="1338"/>
      <c r="BAH122" s="1338"/>
      <c r="BAI122" s="1338"/>
      <c r="BAJ122" s="1338"/>
      <c r="BAK122" s="1338"/>
      <c r="BAL122" s="1338"/>
      <c r="BAM122" s="1338"/>
      <c r="BAN122" s="1338"/>
      <c r="BAO122" s="1338"/>
      <c r="BAP122" s="1338"/>
      <c r="BAQ122" s="1338"/>
      <c r="BAR122" s="1338"/>
      <c r="BAS122" s="1338"/>
      <c r="BAT122" s="1338"/>
      <c r="BAU122" s="1338"/>
      <c r="BAV122" s="1338"/>
      <c r="BAW122" s="1338"/>
      <c r="BAX122" s="1338"/>
      <c r="BAY122" s="1338"/>
      <c r="BAZ122" s="1338"/>
      <c r="BBA122" s="1338"/>
      <c r="BBB122" s="1338"/>
      <c r="BBC122" s="1338"/>
      <c r="BBD122" s="1338"/>
      <c r="BBE122" s="1338"/>
      <c r="BBF122" s="1338"/>
      <c r="BBG122" s="1338"/>
      <c r="BBH122" s="1338"/>
      <c r="BBI122" s="1338"/>
      <c r="BBJ122" s="1338"/>
      <c r="BBK122" s="1338"/>
      <c r="BBL122" s="1338"/>
      <c r="BBM122" s="1338"/>
      <c r="BBN122" s="1338"/>
      <c r="BBO122" s="1338"/>
      <c r="BBP122" s="1338"/>
      <c r="BBQ122" s="1338"/>
      <c r="BBR122" s="1338"/>
      <c r="BBS122" s="1338"/>
      <c r="BBT122" s="1338"/>
      <c r="BBU122" s="1338"/>
      <c r="BBV122" s="1338"/>
      <c r="BBW122" s="1338"/>
      <c r="BBX122" s="1338"/>
      <c r="BBY122" s="1338"/>
      <c r="BBZ122" s="1338"/>
      <c r="BCA122" s="1338"/>
      <c r="BCB122" s="1338"/>
      <c r="BCC122" s="1338"/>
      <c r="BCD122" s="1338"/>
      <c r="BCE122" s="1338"/>
      <c r="BCF122" s="1338"/>
      <c r="BCG122" s="1338"/>
      <c r="BCH122" s="1338"/>
      <c r="BCI122" s="1338"/>
      <c r="BCJ122" s="1338"/>
      <c r="BCK122" s="1338"/>
      <c r="BCL122" s="1338"/>
      <c r="BCM122" s="1338"/>
      <c r="BCN122" s="1338"/>
      <c r="BCO122" s="1338"/>
      <c r="BCP122" s="1338"/>
      <c r="BCQ122" s="1338"/>
      <c r="BCR122" s="1338"/>
      <c r="BCS122" s="1338"/>
      <c r="BCT122" s="1338"/>
      <c r="BCU122" s="1338"/>
      <c r="BCV122" s="1338"/>
      <c r="BCW122" s="1338"/>
      <c r="BCX122" s="1338"/>
      <c r="BCY122" s="1338"/>
      <c r="BCZ122" s="1338"/>
      <c r="BDA122" s="1338"/>
      <c r="BDB122" s="1338"/>
      <c r="BDC122" s="1338"/>
      <c r="BDD122" s="1338"/>
      <c r="BDE122" s="1338"/>
      <c r="BDF122" s="1338"/>
      <c r="BDG122" s="1338"/>
      <c r="BDH122" s="1338"/>
      <c r="BDI122" s="1338"/>
      <c r="BDJ122" s="1338"/>
      <c r="BDK122" s="1338"/>
      <c r="BDL122" s="1338"/>
      <c r="BDM122" s="1338"/>
      <c r="BDN122" s="1338"/>
      <c r="BDO122" s="1338"/>
      <c r="BDP122" s="1338"/>
      <c r="BDQ122" s="1338"/>
      <c r="BDR122" s="1338"/>
      <c r="BDS122" s="1338"/>
      <c r="BDT122" s="1338"/>
      <c r="BDU122" s="1338"/>
      <c r="BDV122" s="1338"/>
      <c r="BDW122" s="1338"/>
      <c r="BDX122" s="1338"/>
      <c r="BDY122" s="1338"/>
      <c r="BDZ122" s="1338"/>
      <c r="BEA122" s="1338"/>
      <c r="BEB122" s="1338"/>
      <c r="BEC122" s="1338"/>
      <c r="BED122" s="1338"/>
      <c r="BEE122" s="1338"/>
      <c r="BEF122" s="1338"/>
      <c r="BEG122" s="1338"/>
      <c r="BEH122" s="1338"/>
      <c r="BEI122" s="1338"/>
      <c r="BEJ122" s="1338"/>
      <c r="BEK122" s="1338"/>
      <c r="BEL122" s="1338"/>
      <c r="BEM122" s="1338"/>
      <c r="BEN122" s="1338"/>
      <c r="BEO122" s="1338"/>
      <c r="BEP122" s="1338"/>
      <c r="BEQ122" s="1338"/>
      <c r="BER122" s="1338"/>
      <c r="BES122" s="1338"/>
      <c r="BET122" s="1338"/>
      <c r="BEU122" s="1338"/>
      <c r="BEV122" s="1338"/>
      <c r="BEW122" s="1338"/>
      <c r="BEX122" s="1338"/>
      <c r="BEY122" s="1338"/>
      <c r="BEZ122" s="1338"/>
      <c r="BFA122" s="1338"/>
      <c r="BFB122" s="1338"/>
      <c r="BFC122" s="1338"/>
      <c r="BFD122" s="1338"/>
      <c r="BFE122" s="1338"/>
      <c r="BFF122" s="1338"/>
      <c r="BFG122" s="1338"/>
      <c r="BFH122" s="1338"/>
      <c r="BFI122" s="1338"/>
      <c r="BFJ122" s="1338"/>
      <c r="BFK122" s="1338"/>
      <c r="BFL122" s="1338"/>
      <c r="BFM122" s="1338"/>
      <c r="BFN122" s="1338"/>
      <c r="BFO122" s="1338"/>
      <c r="BFP122" s="1338"/>
      <c r="BFQ122" s="1338"/>
      <c r="BFR122" s="1338"/>
      <c r="BFS122" s="1338"/>
      <c r="BFT122" s="1338"/>
      <c r="BFU122" s="1338"/>
      <c r="BFV122" s="1338"/>
      <c r="BFW122" s="1338"/>
      <c r="BFX122" s="1338"/>
      <c r="BFY122" s="1338"/>
      <c r="BFZ122" s="1338"/>
      <c r="BGA122" s="1338"/>
      <c r="BGB122" s="1338"/>
      <c r="BGC122" s="1338"/>
      <c r="BGD122" s="1338"/>
      <c r="BGE122" s="1338"/>
      <c r="BGF122" s="1338"/>
      <c r="BGG122" s="1338"/>
      <c r="BGH122" s="1338"/>
      <c r="BGI122" s="1338"/>
      <c r="BGJ122" s="1338"/>
      <c r="BGK122" s="1338"/>
      <c r="BGL122" s="1338"/>
      <c r="BGM122" s="1338"/>
      <c r="BGN122" s="1338"/>
      <c r="BGO122" s="1338"/>
      <c r="BGP122" s="1338"/>
      <c r="BGQ122" s="1338"/>
      <c r="BGR122" s="1338"/>
      <c r="BGS122" s="1338"/>
      <c r="BGT122" s="1338"/>
      <c r="BGU122" s="1338"/>
      <c r="BGV122" s="1338"/>
      <c r="BGW122" s="1338"/>
      <c r="BGX122" s="1338"/>
      <c r="BGY122" s="1338"/>
      <c r="BGZ122" s="1338"/>
      <c r="BHA122" s="1338"/>
      <c r="BHB122" s="1338"/>
      <c r="BHC122" s="1338"/>
      <c r="BHD122" s="1338"/>
      <c r="BHE122" s="1338"/>
      <c r="BHF122" s="1338"/>
      <c r="BHG122" s="1338"/>
      <c r="BHH122" s="1338"/>
      <c r="BHI122" s="1338"/>
      <c r="BHJ122" s="1338"/>
      <c r="BHK122" s="1338"/>
      <c r="BHL122" s="1338"/>
      <c r="BHM122" s="1338"/>
      <c r="BHN122" s="1338"/>
      <c r="BHO122" s="1338"/>
      <c r="BHP122" s="1338"/>
      <c r="BHQ122" s="1338"/>
      <c r="BHR122" s="1338"/>
      <c r="BHS122" s="1338"/>
      <c r="BHT122" s="1338"/>
      <c r="BHU122" s="1338"/>
      <c r="BHV122" s="1338"/>
      <c r="BHW122" s="1338"/>
      <c r="BHX122" s="1338"/>
      <c r="BHY122" s="1338"/>
      <c r="BHZ122" s="1338"/>
      <c r="BIA122" s="1338"/>
      <c r="BIB122" s="1338"/>
      <c r="BIC122" s="1338"/>
      <c r="BID122" s="1338"/>
      <c r="BIE122" s="1338"/>
      <c r="BIF122" s="1338"/>
      <c r="BIG122" s="1338"/>
      <c r="BIH122" s="1338"/>
      <c r="BII122" s="1338"/>
      <c r="BIJ122" s="1338"/>
      <c r="BIK122" s="1338"/>
      <c r="BIL122" s="1338"/>
      <c r="BIM122" s="1338"/>
      <c r="BIN122" s="1338"/>
      <c r="BIO122" s="1338"/>
      <c r="BIP122" s="1338"/>
      <c r="BIQ122" s="1338"/>
      <c r="BIR122" s="1338"/>
      <c r="BIS122" s="1338"/>
      <c r="BIT122" s="1338"/>
      <c r="BIU122" s="1338"/>
      <c r="BIV122" s="1338"/>
      <c r="BIW122" s="1338"/>
      <c r="BIX122" s="1338"/>
      <c r="BIY122" s="1338"/>
      <c r="BIZ122" s="1338"/>
      <c r="BJA122" s="1338"/>
      <c r="BJB122" s="1338"/>
      <c r="BJC122" s="1338"/>
      <c r="BJD122" s="1338"/>
      <c r="BJE122" s="1338"/>
      <c r="BJF122" s="1338"/>
      <c r="BJG122" s="1338"/>
      <c r="BJH122" s="1338"/>
      <c r="BJI122" s="1338"/>
      <c r="BJJ122" s="1338"/>
      <c r="BJK122" s="1338"/>
      <c r="BJL122" s="1338"/>
      <c r="BJM122" s="1338"/>
      <c r="BJN122" s="1338"/>
      <c r="BJO122" s="1338"/>
      <c r="BJP122" s="1338"/>
      <c r="BJQ122" s="1338"/>
      <c r="BJR122" s="1338"/>
      <c r="BJS122" s="1338"/>
      <c r="BJT122" s="1338"/>
      <c r="BJU122" s="1338"/>
      <c r="BJV122" s="1338"/>
      <c r="BJW122" s="1338"/>
      <c r="BJX122" s="1338"/>
      <c r="BJY122" s="1338"/>
      <c r="BJZ122" s="1338"/>
      <c r="BKA122" s="1338"/>
      <c r="BKB122" s="1338"/>
      <c r="BKC122" s="1338"/>
      <c r="BKD122" s="1338"/>
      <c r="BKE122" s="1338"/>
      <c r="BKF122" s="1338"/>
      <c r="BKG122" s="1338"/>
      <c r="BKH122" s="1338"/>
      <c r="BKI122" s="1338"/>
      <c r="BKJ122" s="1338"/>
      <c r="BKK122" s="1338"/>
      <c r="BKL122" s="1338"/>
      <c r="BKM122" s="1338"/>
      <c r="BKN122" s="1338"/>
      <c r="BKO122" s="1338"/>
      <c r="BKP122" s="1338"/>
      <c r="BKQ122" s="1338"/>
      <c r="BKR122" s="1338"/>
      <c r="BKS122" s="1338"/>
      <c r="BKT122" s="1338"/>
      <c r="BKU122" s="1338"/>
      <c r="BKV122" s="1338"/>
      <c r="BKW122" s="1338"/>
      <c r="BKX122" s="1338"/>
      <c r="BKY122" s="1338"/>
      <c r="BKZ122" s="1338"/>
      <c r="BLA122" s="1338"/>
      <c r="BLB122" s="1338"/>
      <c r="BLC122" s="1338"/>
      <c r="BLD122" s="1338"/>
      <c r="BLE122" s="1338"/>
      <c r="BLF122" s="1338"/>
      <c r="BLG122" s="1338"/>
      <c r="BLH122" s="1338"/>
      <c r="BLI122" s="1338"/>
      <c r="BLJ122" s="1338"/>
      <c r="BLK122" s="1338"/>
      <c r="BLL122" s="1338"/>
      <c r="BLM122" s="1338"/>
      <c r="BLN122" s="1338"/>
      <c r="BLO122" s="1338"/>
      <c r="BLP122" s="1338"/>
      <c r="BLQ122" s="1338"/>
      <c r="BLR122" s="1338"/>
      <c r="BLS122" s="1338"/>
      <c r="BLT122" s="1338"/>
      <c r="BLU122" s="1338"/>
      <c r="BLV122" s="1338"/>
      <c r="BLW122" s="1338"/>
      <c r="BLX122" s="1338"/>
      <c r="BLY122" s="1338"/>
      <c r="BLZ122" s="1338"/>
      <c r="BMA122" s="1338"/>
      <c r="BMB122" s="1338"/>
      <c r="BMC122" s="1338"/>
      <c r="BMD122" s="1338"/>
      <c r="BME122" s="1338"/>
      <c r="BMF122" s="1338"/>
      <c r="BMG122" s="1338"/>
      <c r="BMH122" s="1338"/>
      <c r="BMI122" s="1338"/>
      <c r="BMJ122" s="1338"/>
      <c r="BMK122" s="1338"/>
      <c r="BML122" s="1338"/>
      <c r="BMM122" s="1338"/>
      <c r="BMN122" s="1338"/>
      <c r="BMO122" s="1338"/>
      <c r="BMP122" s="1338"/>
      <c r="BMQ122" s="1338"/>
      <c r="BMR122" s="1338"/>
      <c r="BMS122" s="1338"/>
      <c r="BMT122" s="1338"/>
      <c r="BMU122" s="1338"/>
      <c r="BMV122" s="1338"/>
      <c r="BMW122" s="1338"/>
      <c r="BMX122" s="1338"/>
      <c r="BMY122" s="1338"/>
      <c r="BMZ122" s="1338"/>
      <c r="BNA122" s="1338"/>
      <c r="BNB122" s="1338"/>
      <c r="BNC122" s="1338"/>
      <c r="BND122" s="1338"/>
      <c r="BNE122" s="1338"/>
      <c r="BNF122" s="1338"/>
      <c r="BNG122" s="1338"/>
      <c r="BNH122" s="1338"/>
      <c r="BNI122" s="1338"/>
      <c r="BNJ122" s="1338"/>
      <c r="BNK122" s="1338"/>
      <c r="BNL122" s="1338"/>
      <c r="BNM122" s="1338"/>
      <c r="BNN122" s="1338"/>
      <c r="BNO122" s="1338"/>
      <c r="BNP122" s="1338"/>
      <c r="BNQ122" s="1338"/>
      <c r="BNR122" s="1338"/>
      <c r="BNS122" s="1338"/>
      <c r="BNT122" s="1338"/>
      <c r="BNU122" s="1338"/>
      <c r="BNV122" s="1338"/>
      <c r="BNW122" s="1338"/>
      <c r="BNX122" s="1338"/>
      <c r="BNY122" s="1338"/>
      <c r="BNZ122" s="1338"/>
      <c r="BOA122" s="1338"/>
      <c r="BOB122" s="1338"/>
      <c r="BOC122" s="1338"/>
      <c r="BOD122" s="1338"/>
      <c r="BOE122" s="1338"/>
      <c r="BOF122" s="1338"/>
      <c r="BOG122" s="1338"/>
      <c r="BOH122" s="1338"/>
      <c r="BOI122" s="1338"/>
      <c r="BOJ122" s="1338"/>
      <c r="BOK122" s="1338"/>
      <c r="BOL122" s="1338"/>
      <c r="BOM122" s="1338"/>
      <c r="BON122" s="1338"/>
      <c r="BOO122" s="1338"/>
      <c r="BOP122" s="1338"/>
      <c r="BOQ122" s="1338"/>
      <c r="BOR122" s="1338"/>
      <c r="BOS122" s="1338"/>
      <c r="BOT122" s="1338"/>
      <c r="BOU122" s="1338"/>
      <c r="BOV122" s="1338"/>
      <c r="BOW122" s="1338"/>
      <c r="BOX122" s="1338"/>
      <c r="BOY122" s="1338"/>
      <c r="BOZ122" s="1338"/>
      <c r="BPA122" s="1338"/>
      <c r="BPB122" s="1338"/>
      <c r="BPC122" s="1338"/>
      <c r="BPD122" s="1338"/>
      <c r="BPE122" s="1338"/>
      <c r="BPF122" s="1338"/>
      <c r="BPG122" s="1338"/>
      <c r="BPH122" s="1338"/>
      <c r="BPI122" s="1338"/>
      <c r="BPJ122" s="1338"/>
      <c r="BPK122" s="1338"/>
      <c r="BPL122" s="1338"/>
      <c r="BPM122" s="1338"/>
      <c r="BPN122" s="1338"/>
      <c r="BPO122" s="1338"/>
      <c r="BPP122" s="1338"/>
      <c r="BPQ122" s="1338"/>
      <c r="BPR122" s="1338"/>
      <c r="BPS122" s="1338"/>
      <c r="BPT122" s="1338"/>
      <c r="BPU122" s="1338"/>
      <c r="BPV122" s="1338"/>
      <c r="BPW122" s="1338"/>
      <c r="BPX122" s="1338"/>
      <c r="BPY122" s="1338"/>
      <c r="BPZ122" s="1338"/>
      <c r="BQA122" s="1338"/>
      <c r="BQB122" s="1338"/>
      <c r="BQC122" s="1338"/>
      <c r="BQD122" s="1338"/>
      <c r="BQE122" s="1338"/>
      <c r="BQF122" s="1338"/>
      <c r="BQG122" s="1338"/>
      <c r="BQH122" s="1338"/>
      <c r="BQI122" s="1338"/>
      <c r="BQJ122" s="1338"/>
      <c r="BQK122" s="1338"/>
      <c r="BQL122" s="1338"/>
      <c r="BQM122" s="1338"/>
      <c r="BQN122" s="1338"/>
      <c r="BQO122" s="1338"/>
      <c r="BQP122" s="1338"/>
      <c r="BQQ122" s="1338"/>
      <c r="BQR122" s="1338"/>
      <c r="BQS122" s="1338"/>
      <c r="BQT122" s="1338"/>
      <c r="BQU122" s="1338"/>
      <c r="BQV122" s="1338"/>
      <c r="BQW122" s="1338"/>
      <c r="BQX122" s="1338"/>
      <c r="BQY122" s="1338"/>
      <c r="BQZ122" s="1338"/>
      <c r="BRA122" s="1338"/>
      <c r="BRB122" s="1338"/>
      <c r="BRC122" s="1338"/>
      <c r="BRD122" s="1338"/>
      <c r="BRE122" s="1338"/>
      <c r="BRF122" s="1338"/>
      <c r="BRG122" s="1338"/>
      <c r="BRH122" s="1338"/>
      <c r="BRI122" s="1338"/>
      <c r="BRJ122" s="1338"/>
      <c r="BRK122" s="1338"/>
      <c r="BRL122" s="1338"/>
      <c r="BRM122" s="1338"/>
      <c r="BRN122" s="1338"/>
      <c r="BRO122" s="1338"/>
      <c r="BRP122" s="1338"/>
      <c r="BRQ122" s="1338"/>
      <c r="BRR122" s="1338"/>
      <c r="BRS122" s="1338"/>
      <c r="BRT122" s="1338"/>
      <c r="BRU122" s="1338"/>
      <c r="BRV122" s="1338"/>
      <c r="BRW122" s="1338"/>
      <c r="BRX122" s="1338"/>
      <c r="BRY122" s="1338"/>
      <c r="BRZ122" s="1338"/>
      <c r="BSA122" s="1338"/>
      <c r="BSB122" s="1338"/>
      <c r="BSC122" s="1338"/>
      <c r="BSD122" s="1338"/>
      <c r="BSE122" s="1338"/>
      <c r="BSF122" s="1338"/>
      <c r="BSG122" s="1338"/>
      <c r="BSH122" s="1338"/>
      <c r="BSI122" s="1338"/>
      <c r="BSJ122" s="1338"/>
      <c r="BSK122" s="1338"/>
      <c r="BSL122" s="1338"/>
      <c r="BSM122" s="1338"/>
      <c r="BSN122" s="1338"/>
      <c r="BSO122" s="1338"/>
      <c r="BSP122" s="1338"/>
      <c r="BSQ122" s="1338"/>
      <c r="BSR122" s="1338"/>
      <c r="BSS122" s="1338"/>
      <c r="BST122" s="1338"/>
      <c r="BSU122" s="1338"/>
      <c r="BSV122" s="1338"/>
      <c r="BSW122" s="1338"/>
      <c r="BSX122" s="1338"/>
      <c r="BSY122" s="1338"/>
      <c r="BSZ122" s="1338"/>
      <c r="BTA122" s="1338"/>
      <c r="BTB122" s="1338"/>
      <c r="BTC122" s="1338"/>
      <c r="BTD122" s="1338"/>
      <c r="BTE122" s="1338"/>
      <c r="BTF122" s="1338"/>
      <c r="BTG122" s="1338"/>
      <c r="BTH122" s="1338"/>
      <c r="BTI122" s="1338"/>
      <c r="BTJ122" s="1338"/>
      <c r="BTK122" s="1338"/>
      <c r="BTL122" s="1338"/>
      <c r="BTM122" s="1338"/>
      <c r="BTN122" s="1338"/>
      <c r="BTO122" s="1338"/>
      <c r="BTP122" s="1338"/>
      <c r="BTQ122" s="1338"/>
      <c r="BTR122" s="1338"/>
      <c r="BTS122" s="1338"/>
      <c r="BTT122" s="1338"/>
      <c r="BTU122" s="1338"/>
      <c r="BTV122" s="1338"/>
      <c r="BTW122" s="1338"/>
      <c r="BTX122" s="1338"/>
      <c r="BTY122" s="1338"/>
      <c r="BTZ122" s="1338"/>
      <c r="BUA122" s="1338"/>
      <c r="BUB122" s="1338"/>
      <c r="BUC122" s="1338"/>
      <c r="BUD122" s="1338"/>
      <c r="BUE122" s="1338"/>
      <c r="BUF122" s="1338"/>
      <c r="BUG122" s="1338"/>
      <c r="BUH122" s="1338"/>
      <c r="BUI122" s="1338"/>
      <c r="BUJ122" s="1338"/>
      <c r="BUK122" s="1338"/>
      <c r="BUL122" s="1338"/>
      <c r="BUM122" s="1338"/>
      <c r="BUN122" s="1338"/>
      <c r="BUO122" s="1338"/>
      <c r="BUP122" s="1338"/>
      <c r="BUQ122" s="1338"/>
      <c r="BUR122" s="1338"/>
      <c r="BUS122" s="1338"/>
      <c r="BUT122" s="1338"/>
      <c r="BUU122" s="1338"/>
      <c r="BUV122" s="1338"/>
      <c r="BUW122" s="1338"/>
      <c r="BUX122" s="1338"/>
      <c r="BUY122" s="1338"/>
      <c r="BUZ122" s="1338"/>
      <c r="BVA122" s="1338"/>
      <c r="BVB122" s="1338"/>
      <c r="BVC122" s="1338"/>
      <c r="BVD122" s="1338"/>
      <c r="BVE122" s="1338"/>
      <c r="BVF122" s="1338"/>
      <c r="BVG122" s="1338"/>
      <c r="BVH122" s="1338"/>
      <c r="BVI122" s="1338"/>
      <c r="BVJ122" s="1338"/>
      <c r="BVK122" s="1338"/>
      <c r="BVL122" s="1338"/>
      <c r="BVM122" s="1338"/>
      <c r="BVN122" s="1338"/>
      <c r="BVO122" s="1338"/>
      <c r="BVP122" s="1338"/>
      <c r="BVQ122" s="1338"/>
      <c r="BVR122" s="1338"/>
      <c r="BVS122" s="1338"/>
      <c r="BVT122" s="1338"/>
      <c r="BVU122" s="1338"/>
      <c r="BVV122" s="1338"/>
      <c r="BVW122" s="1338"/>
      <c r="BVX122" s="1338"/>
      <c r="BVY122" s="1338"/>
      <c r="BVZ122" s="1338"/>
      <c r="BWA122" s="1338"/>
      <c r="BWB122" s="1338"/>
      <c r="BWC122" s="1338"/>
      <c r="BWD122" s="1338"/>
      <c r="BWE122" s="1338"/>
      <c r="BWF122" s="1338"/>
      <c r="BWG122" s="1338"/>
      <c r="BWH122" s="1338"/>
      <c r="BWI122" s="1338"/>
      <c r="BWJ122" s="1338"/>
      <c r="BWK122" s="1338"/>
      <c r="BWL122" s="1338"/>
      <c r="BWM122" s="1338"/>
      <c r="BWN122" s="1338"/>
      <c r="BWO122" s="1338"/>
      <c r="BWP122" s="1338"/>
      <c r="BWQ122" s="1338"/>
      <c r="BWR122" s="1338"/>
      <c r="BWS122" s="1338"/>
      <c r="BWT122" s="1338"/>
      <c r="BWU122" s="1338"/>
      <c r="BWV122" s="1338"/>
      <c r="BWW122" s="1338"/>
      <c r="BWX122" s="1338"/>
      <c r="BWY122" s="1338"/>
      <c r="BWZ122" s="1338"/>
      <c r="BXA122" s="1338"/>
      <c r="BXB122" s="1338"/>
      <c r="BXC122" s="1338"/>
      <c r="BXD122" s="1338"/>
      <c r="BXE122" s="1338"/>
      <c r="BXF122" s="1338"/>
      <c r="BXG122" s="1338"/>
      <c r="BXH122" s="1338"/>
      <c r="BXI122" s="1338"/>
      <c r="BXJ122" s="1338"/>
      <c r="BXK122" s="1338"/>
      <c r="BXL122" s="1338"/>
      <c r="BXM122" s="1338"/>
      <c r="BXN122" s="1338"/>
      <c r="BXO122" s="1338"/>
      <c r="BXP122" s="1338"/>
      <c r="BXQ122" s="1338"/>
      <c r="BXR122" s="1338"/>
      <c r="BXS122" s="1338"/>
      <c r="BXT122" s="1338"/>
      <c r="BXU122" s="1338"/>
      <c r="BXV122" s="1338"/>
      <c r="BXW122" s="1338"/>
      <c r="BXX122" s="1338"/>
      <c r="BXY122" s="1338"/>
      <c r="BXZ122" s="1338"/>
      <c r="BYA122" s="1338"/>
      <c r="BYB122" s="1338"/>
      <c r="BYC122" s="1338"/>
      <c r="BYD122" s="1338"/>
      <c r="BYE122" s="1338"/>
      <c r="BYF122" s="1338"/>
      <c r="BYG122" s="1338"/>
      <c r="BYH122" s="1338"/>
      <c r="BYI122" s="1338"/>
      <c r="BYJ122" s="1338"/>
      <c r="BYK122" s="1338"/>
      <c r="BYL122" s="1338"/>
      <c r="BYM122" s="1338"/>
      <c r="BYN122" s="1338"/>
      <c r="BYO122" s="1338"/>
      <c r="BYP122" s="1338"/>
      <c r="BYQ122" s="1338"/>
      <c r="BYR122" s="1338"/>
      <c r="BYS122" s="1338"/>
      <c r="BYT122" s="1338"/>
      <c r="BYU122" s="1338"/>
      <c r="BYV122" s="1338"/>
      <c r="BYW122" s="1338"/>
      <c r="BYX122" s="1338"/>
      <c r="BYY122" s="1338"/>
      <c r="BYZ122" s="1338"/>
      <c r="BZA122" s="1338"/>
      <c r="BZB122" s="1338"/>
      <c r="BZC122" s="1338"/>
      <c r="BZD122" s="1338"/>
      <c r="BZE122" s="1338"/>
      <c r="BZF122" s="1338"/>
      <c r="BZG122" s="1338"/>
      <c r="BZH122" s="1338"/>
      <c r="BZI122" s="1338"/>
      <c r="BZJ122" s="1338"/>
      <c r="BZK122" s="1338"/>
      <c r="BZL122" s="1338"/>
      <c r="BZM122" s="1338"/>
      <c r="BZN122" s="1338"/>
      <c r="BZO122" s="1338"/>
      <c r="BZP122" s="1338"/>
      <c r="BZQ122" s="1338"/>
      <c r="BZR122" s="1338"/>
      <c r="BZS122" s="1338"/>
      <c r="BZT122" s="1338"/>
      <c r="BZU122" s="1338"/>
      <c r="BZV122" s="1338"/>
      <c r="BZW122" s="1338"/>
      <c r="BZX122" s="1338"/>
      <c r="BZY122" s="1338"/>
      <c r="BZZ122" s="1338"/>
      <c r="CAA122" s="1338"/>
      <c r="CAB122" s="1338"/>
      <c r="CAC122" s="1338"/>
      <c r="CAD122" s="1338"/>
      <c r="CAE122" s="1338"/>
      <c r="CAF122" s="1338"/>
      <c r="CAG122" s="1338"/>
      <c r="CAH122" s="1338"/>
      <c r="CAI122" s="1338"/>
      <c r="CAJ122" s="1338"/>
      <c r="CAK122" s="1338"/>
      <c r="CAL122" s="1338"/>
      <c r="CAM122" s="1338"/>
      <c r="CAN122" s="1338"/>
      <c r="CAO122" s="1338"/>
      <c r="CAP122" s="1338"/>
      <c r="CAQ122" s="1338"/>
      <c r="CAR122" s="1338"/>
      <c r="CAS122" s="1338"/>
      <c r="CAT122" s="1338"/>
      <c r="CAU122" s="1338"/>
      <c r="CAV122" s="1338"/>
      <c r="CAW122" s="1338"/>
      <c r="CAX122" s="1338"/>
      <c r="CAY122" s="1338"/>
      <c r="CAZ122" s="1338"/>
      <c r="CBA122" s="1338"/>
      <c r="CBB122" s="1338"/>
      <c r="CBC122" s="1338"/>
      <c r="CBD122" s="1338"/>
      <c r="CBE122" s="1338"/>
      <c r="CBF122" s="1338"/>
      <c r="CBG122" s="1338"/>
      <c r="CBH122" s="1338"/>
      <c r="CBI122" s="1338"/>
      <c r="CBJ122" s="1338"/>
      <c r="CBK122" s="1338"/>
      <c r="CBL122" s="1338"/>
      <c r="CBM122" s="1338"/>
      <c r="CBN122" s="1338"/>
      <c r="CBO122" s="1338"/>
      <c r="CBP122" s="1338"/>
      <c r="CBQ122" s="1338"/>
      <c r="CBR122" s="1338"/>
      <c r="CBS122" s="1338"/>
      <c r="CBT122" s="1338"/>
      <c r="CBU122" s="1338"/>
      <c r="CBV122" s="1338"/>
      <c r="CBW122" s="1338"/>
      <c r="CBX122" s="1338"/>
      <c r="CBY122" s="1338"/>
      <c r="CBZ122" s="1338"/>
      <c r="CCA122" s="1338"/>
      <c r="CCB122" s="1338"/>
      <c r="CCC122" s="1338"/>
      <c r="CCD122" s="1338"/>
      <c r="CCE122" s="1338"/>
      <c r="CCF122" s="1338"/>
      <c r="CCG122" s="1338"/>
      <c r="CCH122" s="1338"/>
      <c r="CCI122" s="1338"/>
      <c r="CCJ122" s="1338"/>
      <c r="CCK122" s="1338"/>
      <c r="CCL122" s="1338"/>
      <c r="CCM122" s="1338"/>
      <c r="CCN122" s="1338"/>
      <c r="CCO122" s="1338"/>
      <c r="CCP122" s="1338"/>
      <c r="CCQ122" s="1338"/>
      <c r="CCR122" s="1338"/>
      <c r="CCS122" s="1338"/>
      <c r="CCT122" s="1338"/>
      <c r="CCU122" s="1338"/>
      <c r="CCV122" s="1338"/>
      <c r="CCW122" s="1338"/>
      <c r="CCX122" s="1338"/>
      <c r="CCY122" s="1338"/>
      <c r="CCZ122" s="1338"/>
      <c r="CDA122" s="1338"/>
      <c r="CDB122" s="1338"/>
      <c r="CDC122" s="1338"/>
      <c r="CDD122" s="1338"/>
      <c r="CDE122" s="1338"/>
      <c r="CDF122" s="1338"/>
      <c r="CDG122" s="1338"/>
      <c r="CDH122" s="1338"/>
      <c r="CDI122" s="1338"/>
      <c r="CDJ122" s="1338"/>
      <c r="CDK122" s="1338"/>
      <c r="CDL122" s="1338"/>
      <c r="CDM122" s="1338"/>
      <c r="CDN122" s="1338"/>
      <c r="CDO122" s="1338"/>
      <c r="CDP122" s="1338"/>
      <c r="CDQ122" s="1338"/>
      <c r="CDR122" s="1338"/>
      <c r="CDS122" s="1338"/>
      <c r="CDT122" s="1338"/>
      <c r="CDU122" s="1338"/>
      <c r="CDV122" s="1338"/>
      <c r="CDW122" s="1338"/>
      <c r="CDX122" s="1338"/>
      <c r="CDY122" s="1338"/>
      <c r="CDZ122" s="1338"/>
      <c r="CEA122" s="1338"/>
      <c r="CEB122" s="1338"/>
      <c r="CEC122" s="1338"/>
      <c r="CED122" s="1338"/>
      <c r="CEE122" s="1338"/>
      <c r="CEF122" s="1338"/>
      <c r="CEG122" s="1338"/>
      <c r="CEH122" s="1338"/>
      <c r="CEI122" s="1338"/>
      <c r="CEJ122" s="1338"/>
      <c r="CEK122" s="1338"/>
      <c r="CEL122" s="1338"/>
      <c r="CEM122" s="1338"/>
      <c r="CEN122" s="1338"/>
      <c r="CEO122" s="1338"/>
      <c r="CEP122" s="1338"/>
      <c r="CEQ122" s="1338"/>
      <c r="CER122" s="1338"/>
      <c r="CES122" s="1338"/>
      <c r="CET122" s="1338"/>
      <c r="CEU122" s="1338"/>
      <c r="CEV122" s="1338"/>
      <c r="CEW122" s="1338"/>
      <c r="CEX122" s="1338"/>
      <c r="CEY122" s="1338"/>
      <c r="CEZ122" s="1338"/>
      <c r="CFA122" s="1338"/>
      <c r="CFB122" s="1338"/>
      <c r="CFC122" s="1338"/>
      <c r="CFD122" s="1338"/>
      <c r="CFE122" s="1338"/>
      <c r="CFF122" s="1338"/>
      <c r="CFG122" s="1338"/>
      <c r="CFH122" s="1338"/>
      <c r="CFI122" s="1338"/>
      <c r="CFJ122" s="1338"/>
      <c r="CFK122" s="1338"/>
      <c r="CFL122" s="1338"/>
      <c r="CFM122" s="1338"/>
      <c r="CFN122" s="1338"/>
      <c r="CFO122" s="1338"/>
      <c r="CFP122" s="1338"/>
      <c r="CFQ122" s="1338"/>
      <c r="CFR122" s="1338"/>
      <c r="CFS122" s="1338"/>
      <c r="CFT122" s="1338"/>
      <c r="CFU122" s="1338"/>
      <c r="CFV122" s="1338"/>
      <c r="CFW122" s="1338"/>
      <c r="CFX122" s="1338"/>
      <c r="CFY122" s="1338"/>
      <c r="CFZ122" s="1338"/>
      <c r="CGA122" s="1338"/>
      <c r="CGB122" s="1338"/>
      <c r="CGC122" s="1338"/>
      <c r="CGD122" s="1338"/>
      <c r="CGE122" s="1338"/>
      <c r="CGF122" s="1338"/>
      <c r="CGG122" s="1338"/>
      <c r="CGH122" s="1338"/>
      <c r="CGI122" s="1338"/>
      <c r="CGJ122" s="1338"/>
      <c r="CGK122" s="1338"/>
      <c r="CGL122" s="1338"/>
      <c r="CGM122" s="1338"/>
      <c r="CGN122" s="1338"/>
      <c r="CGO122" s="1338"/>
      <c r="CGP122" s="1338"/>
      <c r="CGQ122" s="1338"/>
      <c r="CGR122" s="1338"/>
      <c r="CGS122" s="1338"/>
      <c r="CGT122" s="1338"/>
      <c r="CGU122" s="1338"/>
      <c r="CGV122" s="1338"/>
      <c r="CGW122" s="1338"/>
      <c r="CGX122" s="1338"/>
      <c r="CGY122" s="1338"/>
      <c r="CGZ122" s="1338"/>
      <c r="CHA122" s="1338"/>
      <c r="CHB122" s="1338"/>
      <c r="CHC122" s="1338"/>
      <c r="CHD122" s="1338"/>
      <c r="CHE122" s="1338"/>
      <c r="CHF122" s="1338"/>
      <c r="CHG122" s="1338"/>
      <c r="CHH122" s="1338"/>
      <c r="CHI122" s="1338"/>
      <c r="CHJ122" s="1338"/>
      <c r="CHK122" s="1338"/>
      <c r="CHL122" s="1338"/>
      <c r="CHM122" s="1338"/>
      <c r="CHN122" s="1338"/>
      <c r="CHO122" s="1338"/>
      <c r="CHP122" s="1338"/>
      <c r="CHQ122" s="1338"/>
      <c r="CHR122" s="1338"/>
      <c r="CHS122" s="1338"/>
      <c r="CHT122" s="1338"/>
      <c r="CHU122" s="1338"/>
      <c r="CHV122" s="1338"/>
      <c r="CHW122" s="1338"/>
      <c r="CHX122" s="1338"/>
      <c r="CHY122" s="1338"/>
      <c r="CHZ122" s="1338"/>
      <c r="CIA122" s="1338"/>
      <c r="CIB122" s="1338"/>
      <c r="CIC122" s="1338"/>
      <c r="CID122" s="1338"/>
      <c r="CIE122" s="1338"/>
      <c r="CIF122" s="1338"/>
      <c r="CIG122" s="1338"/>
      <c r="CIH122" s="1338"/>
      <c r="CII122" s="1338"/>
      <c r="CIJ122" s="1338"/>
      <c r="CIK122" s="1338"/>
      <c r="CIL122" s="1338"/>
      <c r="CIM122" s="1338"/>
      <c r="CIN122" s="1338"/>
      <c r="CIO122" s="1338"/>
      <c r="CIP122" s="1338"/>
      <c r="CIQ122" s="1338"/>
      <c r="CIR122" s="1338"/>
      <c r="CIS122" s="1338"/>
      <c r="CIT122" s="1338"/>
      <c r="CIU122" s="1338"/>
      <c r="CIV122" s="1338"/>
      <c r="CIW122" s="1338"/>
      <c r="CIX122" s="1338"/>
      <c r="CIY122" s="1338"/>
      <c r="CIZ122" s="1338"/>
      <c r="CJA122" s="1338"/>
      <c r="CJB122" s="1338"/>
      <c r="CJC122" s="1338"/>
      <c r="CJD122" s="1338"/>
      <c r="CJE122" s="1338"/>
      <c r="CJF122" s="1338"/>
      <c r="CJG122" s="1338"/>
      <c r="CJH122" s="1338"/>
      <c r="CJI122" s="1338"/>
      <c r="CJJ122" s="1338"/>
      <c r="CJK122" s="1338"/>
      <c r="CJL122" s="1338"/>
      <c r="CJM122" s="1338"/>
      <c r="CJN122" s="1338"/>
      <c r="CJO122" s="1338"/>
      <c r="CJP122" s="1338"/>
      <c r="CJQ122" s="1338"/>
      <c r="CJR122" s="1338"/>
      <c r="CJS122" s="1338"/>
      <c r="CJT122" s="1338"/>
      <c r="CJU122" s="1338"/>
      <c r="CJV122" s="1338"/>
      <c r="CJW122" s="1338"/>
      <c r="CJX122" s="1338"/>
      <c r="CJY122" s="1338"/>
      <c r="CJZ122" s="1338"/>
      <c r="CKA122" s="1338"/>
      <c r="CKB122" s="1338"/>
      <c r="CKC122" s="1338"/>
      <c r="CKD122" s="1338"/>
      <c r="CKE122" s="1338"/>
      <c r="CKF122" s="1338"/>
      <c r="CKG122" s="1338"/>
      <c r="CKH122" s="1338"/>
      <c r="CKI122" s="1338"/>
      <c r="CKJ122" s="1338"/>
      <c r="CKK122" s="1338"/>
      <c r="CKL122" s="1338"/>
      <c r="CKM122" s="1338"/>
      <c r="CKN122" s="1338"/>
      <c r="CKO122" s="1338"/>
      <c r="CKP122" s="1338"/>
      <c r="CKQ122" s="1338"/>
      <c r="CKR122" s="1338"/>
      <c r="CKS122" s="1338"/>
      <c r="CKT122" s="1338"/>
      <c r="CKU122" s="1338"/>
      <c r="CKV122" s="1338"/>
      <c r="CKW122" s="1338"/>
      <c r="CKX122" s="1338"/>
      <c r="CKY122" s="1338"/>
      <c r="CKZ122" s="1338"/>
      <c r="CLA122" s="1338"/>
      <c r="CLB122" s="1338"/>
      <c r="CLC122" s="1338"/>
      <c r="CLD122" s="1338"/>
      <c r="CLE122" s="1338"/>
      <c r="CLF122" s="1338"/>
      <c r="CLG122" s="1338"/>
      <c r="CLH122" s="1338"/>
      <c r="CLI122" s="1338"/>
      <c r="CLJ122" s="1338"/>
      <c r="CLK122" s="1338"/>
      <c r="CLL122" s="1338"/>
      <c r="CLM122" s="1338"/>
      <c r="CLN122" s="1338"/>
      <c r="CLO122" s="1338"/>
      <c r="CLP122" s="1338"/>
      <c r="CLQ122" s="1338"/>
      <c r="CLR122" s="1338"/>
      <c r="CLS122" s="1338"/>
      <c r="CLT122" s="1338"/>
      <c r="CLU122" s="1338"/>
      <c r="CLV122" s="1338"/>
      <c r="CLW122" s="1338"/>
      <c r="CLX122" s="1338"/>
      <c r="CLY122" s="1338"/>
      <c r="CLZ122" s="1338"/>
      <c r="CMA122" s="1338"/>
      <c r="CMB122" s="1338"/>
      <c r="CMC122" s="1338"/>
      <c r="CMD122" s="1338"/>
      <c r="CME122" s="1338"/>
      <c r="CMF122" s="1338"/>
      <c r="CMG122" s="1338"/>
      <c r="CMH122" s="1338"/>
      <c r="CMI122" s="1338"/>
      <c r="CMJ122" s="1338"/>
      <c r="CMK122" s="1338"/>
      <c r="CML122" s="1338"/>
      <c r="CMM122" s="1338"/>
      <c r="CMN122" s="1338"/>
      <c r="CMO122" s="1338"/>
      <c r="CMP122" s="1338"/>
      <c r="CMQ122" s="1338"/>
      <c r="CMR122" s="1338"/>
      <c r="CMS122" s="1338"/>
      <c r="CMT122" s="1338"/>
      <c r="CMU122" s="1338"/>
      <c r="CMV122" s="1338"/>
      <c r="CMW122" s="1338"/>
      <c r="CMX122" s="1338"/>
      <c r="CMY122" s="1338"/>
      <c r="CMZ122" s="1338"/>
      <c r="CNA122" s="1338"/>
      <c r="CNB122" s="1338"/>
      <c r="CNC122" s="1338"/>
      <c r="CND122" s="1338"/>
      <c r="CNE122" s="1338"/>
      <c r="CNF122" s="1338"/>
      <c r="CNG122" s="1338"/>
      <c r="CNH122" s="1338"/>
      <c r="CNI122" s="1338"/>
      <c r="CNJ122" s="1338"/>
      <c r="CNK122" s="1338"/>
      <c r="CNL122" s="1338"/>
      <c r="CNM122" s="1338"/>
      <c r="CNN122" s="1338"/>
      <c r="CNO122" s="1338"/>
      <c r="CNP122" s="1338"/>
      <c r="CNQ122" s="1338"/>
      <c r="CNR122" s="1338"/>
      <c r="CNS122" s="1338"/>
      <c r="CNT122" s="1338"/>
      <c r="CNU122" s="1338"/>
      <c r="CNV122" s="1338"/>
      <c r="CNW122" s="1338"/>
      <c r="CNX122" s="1338"/>
      <c r="CNY122" s="1338"/>
      <c r="CNZ122" s="1338"/>
      <c r="COA122" s="1338"/>
      <c r="COB122" s="1338"/>
      <c r="COC122" s="1338"/>
      <c r="COD122" s="1338"/>
      <c r="COE122" s="1338"/>
      <c r="COF122" s="1338"/>
      <c r="COG122" s="1338"/>
      <c r="COH122" s="1338"/>
      <c r="COI122" s="1338"/>
      <c r="COJ122" s="1338"/>
      <c r="COK122" s="1338"/>
      <c r="COL122" s="1338"/>
      <c r="COM122" s="1338"/>
      <c r="CON122" s="1338"/>
      <c r="COO122" s="1338"/>
      <c r="COP122" s="1338"/>
      <c r="COQ122" s="1338"/>
      <c r="COR122" s="1338"/>
      <c r="COS122" s="1338"/>
      <c r="COT122" s="1338"/>
      <c r="COU122" s="1338"/>
      <c r="COV122" s="1338"/>
      <c r="COW122" s="1338"/>
      <c r="COX122" s="1338"/>
      <c r="COY122" s="1338"/>
      <c r="COZ122" s="1338"/>
      <c r="CPA122" s="1338"/>
      <c r="CPB122" s="1338"/>
      <c r="CPC122" s="1338"/>
      <c r="CPD122" s="1338"/>
      <c r="CPE122" s="1338"/>
      <c r="CPF122" s="1338"/>
      <c r="CPG122" s="1338"/>
      <c r="CPH122" s="1338"/>
      <c r="CPI122" s="1338"/>
      <c r="CPJ122" s="1338"/>
      <c r="CPK122" s="1338"/>
      <c r="CPL122" s="1338"/>
      <c r="CPM122" s="1338"/>
      <c r="CPN122" s="1338"/>
      <c r="CPO122" s="1338"/>
      <c r="CPP122" s="1338"/>
      <c r="CPQ122" s="1338"/>
      <c r="CPR122" s="1338"/>
      <c r="CPS122" s="1338"/>
      <c r="CPT122" s="1338"/>
      <c r="CPU122" s="1338"/>
      <c r="CPV122" s="1338"/>
      <c r="CPW122" s="1338"/>
      <c r="CPX122" s="1338"/>
      <c r="CPY122" s="1338"/>
      <c r="CPZ122" s="1338"/>
      <c r="CQA122" s="1338"/>
      <c r="CQB122" s="1338"/>
      <c r="CQC122" s="1338"/>
      <c r="CQD122" s="1338"/>
      <c r="CQE122" s="1338"/>
      <c r="CQF122" s="1338"/>
      <c r="CQG122" s="1338"/>
      <c r="CQH122" s="1338"/>
      <c r="CQI122" s="1338"/>
      <c r="CQJ122" s="1338"/>
      <c r="CQK122" s="1338"/>
      <c r="CQL122" s="1338"/>
      <c r="CQM122" s="1338"/>
      <c r="CQN122" s="1338"/>
      <c r="CQO122" s="1338"/>
      <c r="CQP122" s="1338"/>
      <c r="CQQ122" s="1338"/>
      <c r="CQR122" s="1338"/>
      <c r="CQS122" s="1338"/>
      <c r="CQT122" s="1338"/>
      <c r="CQU122" s="1338"/>
      <c r="CQV122" s="1338"/>
      <c r="CQW122" s="1338"/>
      <c r="CQX122" s="1338"/>
      <c r="CQY122" s="1338"/>
      <c r="CQZ122" s="1338"/>
      <c r="CRA122" s="1338"/>
      <c r="CRB122" s="1338"/>
      <c r="CRC122" s="1338"/>
      <c r="CRD122" s="1338"/>
      <c r="CRE122" s="1338"/>
      <c r="CRF122" s="1338"/>
      <c r="CRG122" s="1338"/>
      <c r="CRH122" s="1338"/>
      <c r="CRI122" s="1338"/>
      <c r="CRJ122" s="1338"/>
      <c r="CRK122" s="1338"/>
      <c r="CRL122" s="1338"/>
      <c r="CRM122" s="1338"/>
      <c r="CRN122" s="1338"/>
      <c r="CRO122" s="1338"/>
      <c r="CRP122" s="1338"/>
      <c r="CRQ122" s="1338"/>
      <c r="CRR122" s="1338"/>
      <c r="CRS122" s="1338"/>
      <c r="CRT122" s="1338"/>
      <c r="CRU122" s="1338"/>
      <c r="CRV122" s="1338"/>
      <c r="CRW122" s="1338"/>
      <c r="CRX122" s="1338"/>
      <c r="CRY122" s="1338"/>
      <c r="CRZ122" s="1338"/>
      <c r="CSA122" s="1338"/>
      <c r="CSB122" s="1338"/>
      <c r="CSC122" s="1338"/>
      <c r="CSD122" s="1338"/>
      <c r="CSE122" s="1338"/>
      <c r="CSF122" s="1338"/>
      <c r="CSG122" s="1338"/>
      <c r="CSH122" s="1338"/>
      <c r="CSI122" s="1338"/>
      <c r="CSJ122" s="1338"/>
      <c r="CSK122" s="1338"/>
      <c r="CSL122" s="1338"/>
      <c r="CSM122" s="1338"/>
      <c r="CSN122" s="1338"/>
      <c r="CSO122" s="1338"/>
      <c r="CSP122" s="1338"/>
      <c r="CSQ122" s="1338"/>
      <c r="CSR122" s="1338"/>
      <c r="CSS122" s="1338"/>
      <c r="CST122" s="1338"/>
      <c r="CSU122" s="1338"/>
      <c r="CSV122" s="1338"/>
      <c r="CSW122" s="1338"/>
      <c r="CSX122" s="1338"/>
      <c r="CSY122" s="1338"/>
      <c r="CSZ122" s="1338"/>
      <c r="CTA122" s="1338"/>
      <c r="CTB122" s="1338"/>
      <c r="CTC122" s="1338"/>
      <c r="CTD122" s="1338"/>
      <c r="CTE122" s="1338"/>
      <c r="CTF122" s="1338"/>
      <c r="CTG122" s="1338"/>
      <c r="CTH122" s="1338"/>
      <c r="CTI122" s="1338"/>
      <c r="CTJ122" s="1338"/>
      <c r="CTK122" s="1338"/>
      <c r="CTL122" s="1338"/>
      <c r="CTM122" s="1338"/>
      <c r="CTN122" s="1338"/>
      <c r="CTO122" s="1338"/>
      <c r="CTP122" s="1338"/>
      <c r="CTQ122" s="1338"/>
      <c r="CTR122" s="1338"/>
      <c r="CTS122" s="1338"/>
      <c r="CTT122" s="1338"/>
      <c r="CTU122" s="1338"/>
      <c r="CTV122" s="1338"/>
      <c r="CTW122" s="1338"/>
      <c r="CTX122" s="1338"/>
      <c r="CTY122" s="1338"/>
      <c r="CTZ122" s="1338"/>
      <c r="CUA122" s="1338"/>
      <c r="CUB122" s="1338"/>
      <c r="CUC122" s="1338"/>
      <c r="CUD122" s="1338"/>
      <c r="CUE122" s="1338"/>
      <c r="CUF122" s="1338"/>
      <c r="CUG122" s="1338"/>
      <c r="CUH122" s="1338"/>
      <c r="CUI122" s="1338"/>
      <c r="CUJ122" s="1338"/>
      <c r="CUK122" s="1338"/>
      <c r="CUL122" s="1338"/>
      <c r="CUM122" s="1338"/>
      <c r="CUN122" s="1338"/>
      <c r="CUO122" s="1338"/>
      <c r="CUP122" s="1338"/>
      <c r="CUQ122" s="1338"/>
      <c r="CUR122" s="1338"/>
      <c r="CUS122" s="1338"/>
      <c r="CUT122" s="1338"/>
      <c r="CUU122" s="1338"/>
      <c r="CUV122" s="1338"/>
      <c r="CUW122" s="1338"/>
      <c r="CUX122" s="1338"/>
      <c r="CUY122" s="1338"/>
      <c r="CUZ122" s="1338"/>
      <c r="CVA122" s="1338"/>
      <c r="CVB122" s="1338"/>
      <c r="CVC122" s="1338"/>
      <c r="CVD122" s="1338"/>
      <c r="CVE122" s="1338"/>
      <c r="CVF122" s="1338"/>
      <c r="CVG122" s="1338"/>
      <c r="CVH122" s="1338"/>
      <c r="CVI122" s="1338"/>
      <c r="CVJ122" s="1338"/>
      <c r="CVK122" s="1338"/>
      <c r="CVL122" s="1338"/>
      <c r="CVM122" s="1338"/>
      <c r="CVN122" s="1338"/>
      <c r="CVO122" s="1338"/>
      <c r="CVP122" s="1338"/>
      <c r="CVQ122" s="1338"/>
      <c r="CVR122" s="1338"/>
      <c r="CVS122" s="1338"/>
      <c r="CVT122" s="1338"/>
      <c r="CVU122" s="1338"/>
      <c r="CVV122" s="1338"/>
      <c r="CVW122" s="1338"/>
      <c r="CVX122" s="1338"/>
      <c r="CVY122" s="1338"/>
      <c r="CVZ122" s="1338"/>
      <c r="CWA122" s="1338"/>
      <c r="CWB122" s="1338"/>
      <c r="CWC122" s="1338"/>
      <c r="CWD122" s="1338"/>
      <c r="CWE122" s="1338"/>
      <c r="CWF122" s="1338"/>
      <c r="CWG122" s="1338"/>
      <c r="CWH122" s="1338"/>
      <c r="CWI122" s="1338"/>
      <c r="CWJ122" s="1338"/>
      <c r="CWK122" s="1338"/>
      <c r="CWL122" s="1338"/>
      <c r="CWM122" s="1338"/>
      <c r="CWN122" s="1338"/>
      <c r="CWO122" s="1338"/>
      <c r="CWP122" s="1338"/>
      <c r="CWQ122" s="1338"/>
      <c r="CWR122" s="1338"/>
      <c r="CWS122" s="1338"/>
      <c r="CWT122" s="1338"/>
      <c r="CWU122" s="1338"/>
      <c r="CWV122" s="1338"/>
      <c r="CWW122" s="1338"/>
      <c r="CWX122" s="1338"/>
      <c r="CWY122" s="1338"/>
      <c r="CWZ122" s="1338"/>
      <c r="CXA122" s="1338"/>
      <c r="CXB122" s="1338"/>
      <c r="CXC122" s="1338"/>
      <c r="CXD122" s="1338"/>
      <c r="CXE122" s="1338"/>
      <c r="CXF122" s="1338"/>
      <c r="CXG122" s="1338"/>
      <c r="CXH122" s="1338"/>
      <c r="CXI122" s="1338"/>
      <c r="CXJ122" s="1338"/>
      <c r="CXK122" s="1338"/>
      <c r="CXL122" s="1338"/>
      <c r="CXM122" s="1338"/>
      <c r="CXN122" s="1338"/>
      <c r="CXO122" s="1338"/>
      <c r="CXP122" s="1338"/>
      <c r="CXQ122" s="1338"/>
      <c r="CXR122" s="1338"/>
      <c r="CXS122" s="1338"/>
      <c r="CXT122" s="1338"/>
      <c r="CXU122" s="1338"/>
      <c r="CXV122" s="1338"/>
      <c r="CXW122" s="1338"/>
      <c r="CXX122" s="1338"/>
      <c r="CXY122" s="1338"/>
      <c r="CXZ122" s="1338"/>
      <c r="CYA122" s="1338"/>
      <c r="CYB122" s="1338"/>
      <c r="CYC122" s="1338"/>
      <c r="CYD122" s="1338"/>
      <c r="CYE122" s="1338"/>
      <c r="CYF122" s="1338"/>
      <c r="CYG122" s="1338"/>
      <c r="CYH122" s="1338"/>
      <c r="CYI122" s="1338"/>
      <c r="CYJ122" s="1338"/>
      <c r="CYK122" s="1338"/>
      <c r="CYL122" s="1338"/>
      <c r="CYM122" s="1338"/>
      <c r="CYN122" s="1338"/>
      <c r="CYO122" s="1338"/>
      <c r="CYP122" s="1338"/>
      <c r="CYQ122" s="1338"/>
      <c r="CYR122" s="1338"/>
      <c r="CYS122" s="1338"/>
      <c r="CYT122" s="1338"/>
      <c r="CYU122" s="1338"/>
      <c r="CYV122" s="1338"/>
      <c r="CYW122" s="1338"/>
      <c r="CYX122" s="1338"/>
      <c r="CYY122" s="1338"/>
      <c r="CYZ122" s="1338"/>
      <c r="CZA122" s="1338"/>
      <c r="CZB122" s="1338"/>
      <c r="CZC122" s="1338"/>
      <c r="CZD122" s="1338"/>
      <c r="CZE122" s="1338"/>
      <c r="CZF122" s="1338"/>
      <c r="CZG122" s="1338"/>
      <c r="CZH122" s="1338"/>
      <c r="CZI122" s="1338"/>
      <c r="CZJ122" s="1338"/>
      <c r="CZK122" s="1338"/>
      <c r="CZL122" s="1338"/>
      <c r="CZM122" s="1338"/>
      <c r="CZN122" s="1338"/>
      <c r="CZO122" s="1338"/>
      <c r="CZP122" s="1338"/>
      <c r="CZQ122" s="1338"/>
      <c r="CZR122" s="1338"/>
      <c r="CZS122" s="1338"/>
      <c r="CZT122" s="1338"/>
      <c r="CZU122" s="1338"/>
      <c r="CZV122" s="1338"/>
      <c r="CZW122" s="1338"/>
      <c r="CZX122" s="1338"/>
      <c r="CZY122" s="1338"/>
      <c r="CZZ122" s="1338"/>
      <c r="DAA122" s="1338"/>
      <c r="DAB122" s="1338"/>
      <c r="DAC122" s="1338"/>
      <c r="DAD122" s="1338"/>
      <c r="DAE122" s="1338"/>
      <c r="DAF122" s="1338"/>
      <c r="DAG122" s="1338"/>
      <c r="DAH122" s="1338"/>
      <c r="DAI122" s="1338"/>
      <c r="DAJ122" s="1338"/>
      <c r="DAK122" s="1338"/>
      <c r="DAL122" s="1338"/>
      <c r="DAM122" s="1338"/>
      <c r="DAN122" s="1338"/>
      <c r="DAO122" s="1338"/>
      <c r="DAP122" s="1338"/>
      <c r="DAQ122" s="1338"/>
      <c r="DAR122" s="1338"/>
      <c r="DAS122" s="1338"/>
      <c r="DAT122" s="1338"/>
      <c r="DAU122" s="1338"/>
      <c r="DAV122" s="1338"/>
      <c r="DAW122" s="1338"/>
      <c r="DAX122" s="1338"/>
      <c r="DAY122" s="1338"/>
      <c r="DAZ122" s="1338"/>
      <c r="DBA122" s="1338"/>
      <c r="DBB122" s="1338"/>
      <c r="DBC122" s="1338"/>
      <c r="DBD122" s="1338"/>
      <c r="DBE122" s="1338"/>
      <c r="DBF122" s="1338"/>
      <c r="DBG122" s="1338"/>
      <c r="DBH122" s="1338"/>
      <c r="DBI122" s="1338"/>
      <c r="DBJ122" s="1338"/>
      <c r="DBK122" s="1338"/>
      <c r="DBL122" s="1338"/>
      <c r="DBM122" s="1338"/>
      <c r="DBN122" s="1338"/>
      <c r="DBO122" s="1338"/>
      <c r="DBP122" s="1338"/>
      <c r="DBQ122" s="1338"/>
      <c r="DBR122" s="1338"/>
      <c r="DBS122" s="1338"/>
      <c r="DBT122" s="1338"/>
      <c r="DBU122" s="1338"/>
      <c r="DBV122" s="1338"/>
      <c r="DBW122" s="1338"/>
      <c r="DBX122" s="1338"/>
      <c r="DBY122" s="1338"/>
      <c r="DBZ122" s="1338"/>
      <c r="DCA122" s="1338"/>
      <c r="DCB122" s="1338"/>
      <c r="DCC122" s="1338"/>
      <c r="DCD122" s="1338"/>
      <c r="DCE122" s="1338"/>
      <c r="DCF122" s="1338"/>
      <c r="DCG122" s="1338"/>
      <c r="DCH122" s="1338"/>
      <c r="DCI122" s="1338"/>
      <c r="DCJ122" s="1338"/>
      <c r="DCK122" s="1338"/>
      <c r="DCL122" s="1338"/>
      <c r="DCM122" s="1338"/>
      <c r="DCN122" s="1338"/>
      <c r="DCO122" s="1338"/>
      <c r="DCP122" s="1338"/>
      <c r="DCQ122" s="1338"/>
      <c r="DCR122" s="1338"/>
      <c r="DCS122" s="1338"/>
      <c r="DCT122" s="1338"/>
      <c r="DCU122" s="1338"/>
      <c r="DCV122" s="1338"/>
      <c r="DCW122" s="1338"/>
      <c r="DCX122" s="1338"/>
      <c r="DCY122" s="1338"/>
      <c r="DCZ122" s="1338"/>
      <c r="DDA122" s="1338"/>
      <c r="DDB122" s="1338"/>
      <c r="DDC122" s="1338"/>
      <c r="DDD122" s="1338"/>
      <c r="DDE122" s="1338"/>
      <c r="DDF122" s="1338"/>
      <c r="DDG122" s="1338"/>
      <c r="DDH122" s="1338"/>
      <c r="DDI122" s="1338"/>
      <c r="DDJ122" s="1338"/>
      <c r="DDK122" s="1338"/>
      <c r="DDL122" s="1338"/>
      <c r="DDM122" s="1338"/>
      <c r="DDN122" s="1338"/>
      <c r="DDO122" s="1338"/>
      <c r="DDP122" s="1338"/>
      <c r="DDQ122" s="1338"/>
      <c r="DDR122" s="1338"/>
      <c r="DDS122" s="1338"/>
      <c r="DDT122" s="1338"/>
      <c r="DDU122" s="1338"/>
      <c r="DDV122" s="1338"/>
      <c r="DDW122" s="1338"/>
      <c r="DDX122" s="1338"/>
      <c r="DDY122" s="1338"/>
      <c r="DDZ122" s="1338"/>
      <c r="DEA122" s="1338"/>
      <c r="DEB122" s="1338"/>
      <c r="DEC122" s="1338"/>
      <c r="DED122" s="1338"/>
      <c r="DEE122" s="1338"/>
      <c r="DEF122" s="1338"/>
      <c r="DEG122" s="1338"/>
      <c r="DEH122" s="1338"/>
      <c r="DEI122" s="1338"/>
      <c r="DEJ122" s="1338"/>
      <c r="DEK122" s="1338"/>
      <c r="DEL122" s="1338"/>
      <c r="DEM122" s="1338"/>
      <c r="DEN122" s="1338"/>
      <c r="DEO122" s="1338"/>
      <c r="DEP122" s="1338"/>
      <c r="DEQ122" s="1338"/>
      <c r="DER122" s="1338"/>
      <c r="DES122" s="1338"/>
      <c r="DET122" s="1338"/>
      <c r="DEU122" s="1338"/>
      <c r="DEV122" s="1338"/>
      <c r="DEW122" s="1338"/>
      <c r="DEX122" s="1338"/>
      <c r="DEY122" s="1338"/>
      <c r="DEZ122" s="1338"/>
      <c r="DFA122" s="1338"/>
      <c r="DFB122" s="1338"/>
      <c r="DFC122" s="1338"/>
      <c r="DFD122" s="1338"/>
      <c r="DFE122" s="1338"/>
      <c r="DFF122" s="1338"/>
      <c r="DFG122" s="1338"/>
      <c r="DFH122" s="1338"/>
      <c r="DFI122" s="1338"/>
      <c r="DFJ122" s="1338"/>
      <c r="DFK122" s="1338"/>
      <c r="DFL122" s="1338"/>
      <c r="DFM122" s="1338"/>
      <c r="DFN122" s="1338"/>
      <c r="DFO122" s="1338"/>
      <c r="DFP122" s="1338"/>
      <c r="DFQ122" s="1338"/>
      <c r="DFR122" s="1338"/>
      <c r="DFS122" s="1338"/>
      <c r="DFT122" s="1338"/>
      <c r="DFU122" s="1338"/>
      <c r="DFV122" s="1338"/>
      <c r="DFW122" s="1338"/>
      <c r="DFX122" s="1338"/>
      <c r="DFY122" s="1338"/>
      <c r="DFZ122" s="1338"/>
      <c r="DGA122" s="1338"/>
      <c r="DGB122" s="1338"/>
      <c r="DGC122" s="1338"/>
      <c r="DGD122" s="1338"/>
      <c r="DGE122" s="1338"/>
      <c r="DGF122" s="1338"/>
      <c r="DGG122" s="1338"/>
      <c r="DGH122" s="1338"/>
      <c r="DGI122" s="1338"/>
      <c r="DGJ122" s="1338"/>
      <c r="DGK122" s="1338"/>
      <c r="DGL122" s="1338"/>
      <c r="DGM122" s="1338"/>
      <c r="DGN122" s="1338"/>
      <c r="DGO122" s="1338"/>
      <c r="DGP122" s="1338"/>
      <c r="DGQ122" s="1338"/>
      <c r="DGR122" s="1338"/>
      <c r="DGS122" s="1338"/>
      <c r="DGT122" s="1338"/>
      <c r="DGU122" s="1338"/>
      <c r="DGV122" s="1338"/>
      <c r="DGW122" s="1338"/>
      <c r="DGX122" s="1338"/>
      <c r="DGY122" s="1338"/>
      <c r="DGZ122" s="1338"/>
      <c r="DHA122" s="1338"/>
      <c r="DHB122" s="1338"/>
      <c r="DHC122" s="1338"/>
      <c r="DHD122" s="1338"/>
      <c r="DHE122" s="1338"/>
      <c r="DHF122" s="1338"/>
      <c r="DHG122" s="1338"/>
      <c r="DHH122" s="1338"/>
      <c r="DHI122" s="1338"/>
      <c r="DHJ122" s="1338"/>
      <c r="DHK122" s="1338"/>
      <c r="DHL122" s="1338"/>
      <c r="DHM122" s="1338"/>
      <c r="DHN122" s="1338"/>
      <c r="DHO122" s="1338"/>
      <c r="DHP122" s="1338"/>
      <c r="DHQ122" s="1338"/>
      <c r="DHR122" s="1338"/>
      <c r="DHS122" s="1338"/>
      <c r="DHT122" s="1338"/>
      <c r="DHU122" s="1338"/>
      <c r="DHV122" s="1338"/>
      <c r="DHW122" s="1338"/>
      <c r="DHX122" s="1338"/>
      <c r="DHY122" s="1338"/>
      <c r="DHZ122" s="1338"/>
      <c r="DIA122" s="1338"/>
      <c r="DIB122" s="1338"/>
      <c r="DIC122" s="1338"/>
      <c r="DID122" s="1338"/>
      <c r="DIE122" s="1338"/>
      <c r="DIF122" s="1338"/>
      <c r="DIG122" s="1338"/>
      <c r="DIH122" s="1338"/>
      <c r="DII122" s="1338"/>
      <c r="DIJ122" s="1338"/>
      <c r="DIK122" s="1338"/>
      <c r="DIL122" s="1338"/>
      <c r="DIM122" s="1338"/>
      <c r="DIN122" s="1338"/>
      <c r="DIO122" s="1338"/>
      <c r="DIP122" s="1338"/>
      <c r="DIQ122" s="1338"/>
      <c r="DIR122" s="1338"/>
      <c r="DIS122" s="1338"/>
      <c r="DIT122" s="1338"/>
      <c r="DIU122" s="1338"/>
      <c r="DIV122" s="1338"/>
      <c r="DIW122" s="1338"/>
      <c r="DIX122" s="1338"/>
      <c r="DIY122" s="1338"/>
      <c r="DIZ122" s="1338"/>
      <c r="DJA122" s="1338"/>
      <c r="DJB122" s="1338"/>
      <c r="DJC122" s="1338"/>
      <c r="DJD122" s="1338"/>
      <c r="DJE122" s="1338"/>
      <c r="DJF122" s="1338"/>
      <c r="DJG122" s="1338"/>
      <c r="DJH122" s="1338"/>
      <c r="DJI122" s="1338"/>
      <c r="DJJ122" s="1338"/>
      <c r="DJK122" s="1338"/>
      <c r="DJL122" s="1338"/>
      <c r="DJM122" s="1338"/>
      <c r="DJN122" s="1338"/>
      <c r="DJO122" s="1338"/>
      <c r="DJP122" s="1338"/>
      <c r="DJQ122" s="1338"/>
      <c r="DJR122" s="1338"/>
      <c r="DJS122" s="1338"/>
      <c r="DJT122" s="1338"/>
      <c r="DJU122" s="1338"/>
      <c r="DJV122" s="1338"/>
      <c r="DJW122" s="1338"/>
      <c r="DJX122" s="1338"/>
      <c r="DJY122" s="1338"/>
      <c r="DJZ122" s="1338"/>
      <c r="DKA122" s="1338"/>
      <c r="DKB122" s="1338"/>
      <c r="DKC122" s="1338"/>
      <c r="DKD122" s="1338"/>
      <c r="DKE122" s="1338"/>
      <c r="DKF122" s="1338"/>
      <c r="DKG122" s="1338"/>
      <c r="DKH122" s="1338"/>
      <c r="DKI122" s="1338"/>
      <c r="DKJ122" s="1338"/>
      <c r="DKK122" s="1338"/>
      <c r="DKL122" s="1338"/>
      <c r="DKM122" s="1338"/>
      <c r="DKN122" s="1338"/>
      <c r="DKO122" s="1338"/>
      <c r="DKP122" s="1338"/>
      <c r="DKQ122" s="1338"/>
      <c r="DKR122" s="1338"/>
      <c r="DKS122" s="1338"/>
      <c r="DKT122" s="1338"/>
      <c r="DKU122" s="1338"/>
      <c r="DKV122" s="1338"/>
      <c r="DKW122" s="1338"/>
      <c r="DKX122" s="1338"/>
      <c r="DKY122" s="1338"/>
      <c r="DKZ122" s="1338"/>
      <c r="DLA122" s="1338"/>
      <c r="DLB122" s="1338"/>
      <c r="DLC122" s="1338"/>
      <c r="DLD122" s="1338"/>
      <c r="DLE122" s="1338"/>
      <c r="DLF122" s="1338"/>
      <c r="DLG122" s="1338"/>
      <c r="DLH122" s="1338"/>
      <c r="DLI122" s="1338"/>
      <c r="DLJ122" s="1338"/>
      <c r="DLK122" s="1338"/>
      <c r="DLL122" s="1338"/>
      <c r="DLM122" s="1338"/>
      <c r="DLN122" s="1338"/>
      <c r="DLO122" s="1338"/>
      <c r="DLP122" s="1338"/>
      <c r="DLQ122" s="1338"/>
      <c r="DLR122" s="1338"/>
      <c r="DLS122" s="1338"/>
      <c r="DLT122" s="1338"/>
      <c r="DLU122" s="1338"/>
      <c r="DLV122" s="1338"/>
      <c r="DLW122" s="1338"/>
      <c r="DLX122" s="1338"/>
      <c r="DLY122" s="1338"/>
      <c r="DLZ122" s="1338"/>
      <c r="DMA122" s="1338"/>
      <c r="DMB122" s="1338"/>
      <c r="DMC122" s="1338"/>
      <c r="DMD122" s="1338"/>
      <c r="DME122" s="1338"/>
      <c r="DMF122" s="1338"/>
      <c r="DMG122" s="1338"/>
      <c r="DMH122" s="1338"/>
      <c r="DMI122" s="1338"/>
      <c r="DMJ122" s="1338"/>
      <c r="DMK122" s="1338"/>
      <c r="DML122" s="1338"/>
      <c r="DMM122" s="1338"/>
      <c r="DMN122" s="1338"/>
      <c r="DMO122" s="1338"/>
      <c r="DMP122" s="1338"/>
      <c r="DMQ122" s="1338"/>
      <c r="DMR122" s="1338"/>
      <c r="DMS122" s="1338"/>
      <c r="DMT122" s="1338"/>
      <c r="DMU122" s="1338"/>
      <c r="DMV122" s="1338"/>
      <c r="DMW122" s="1338"/>
      <c r="DMX122" s="1338"/>
      <c r="DMY122" s="1338"/>
      <c r="DMZ122" s="1338"/>
      <c r="DNA122" s="1338"/>
      <c r="DNB122" s="1338"/>
      <c r="DNC122" s="1338"/>
      <c r="DND122" s="1338"/>
      <c r="DNE122" s="1338"/>
      <c r="DNF122" s="1338"/>
      <c r="DNG122" s="1338"/>
      <c r="DNH122" s="1338"/>
      <c r="DNI122" s="1338"/>
      <c r="DNJ122" s="1338"/>
      <c r="DNK122" s="1338"/>
      <c r="DNL122" s="1338"/>
      <c r="DNM122" s="1338"/>
      <c r="DNN122" s="1338"/>
      <c r="DNO122" s="1338"/>
      <c r="DNP122" s="1338"/>
      <c r="DNQ122" s="1338"/>
      <c r="DNR122" s="1338"/>
      <c r="DNS122" s="1338"/>
      <c r="DNT122" s="1338"/>
      <c r="DNU122" s="1338"/>
      <c r="DNV122" s="1338"/>
      <c r="DNW122" s="1338"/>
      <c r="DNX122" s="1338"/>
      <c r="DNY122" s="1338"/>
      <c r="DNZ122" s="1338"/>
      <c r="DOA122" s="1338"/>
      <c r="DOB122" s="1338"/>
      <c r="DOC122" s="1338"/>
      <c r="DOD122" s="1338"/>
      <c r="DOE122" s="1338"/>
      <c r="DOF122" s="1338"/>
      <c r="DOG122" s="1338"/>
      <c r="DOH122" s="1338"/>
      <c r="DOI122" s="1338"/>
      <c r="DOJ122" s="1338"/>
      <c r="DOK122" s="1338"/>
      <c r="DOL122" s="1338"/>
      <c r="DOM122" s="1338"/>
      <c r="DON122" s="1338"/>
      <c r="DOO122" s="1338"/>
      <c r="DOP122" s="1338"/>
      <c r="DOQ122" s="1338"/>
      <c r="DOR122" s="1338"/>
      <c r="DOS122" s="1338"/>
      <c r="DOT122" s="1338"/>
      <c r="DOU122" s="1338"/>
      <c r="DOV122" s="1338"/>
      <c r="DOW122" s="1338"/>
      <c r="DOX122" s="1338"/>
      <c r="DOY122" s="1338"/>
      <c r="DOZ122" s="1338"/>
      <c r="DPA122" s="1338"/>
      <c r="DPB122" s="1338"/>
      <c r="DPC122" s="1338"/>
      <c r="DPD122" s="1338"/>
      <c r="DPE122" s="1338"/>
      <c r="DPF122" s="1338"/>
      <c r="DPG122" s="1338"/>
      <c r="DPH122" s="1338"/>
      <c r="DPI122" s="1338"/>
      <c r="DPJ122" s="1338"/>
      <c r="DPK122" s="1338"/>
      <c r="DPL122" s="1338"/>
      <c r="DPM122" s="1338"/>
      <c r="DPN122" s="1338"/>
      <c r="DPO122" s="1338"/>
      <c r="DPP122" s="1338"/>
      <c r="DPQ122" s="1338"/>
      <c r="DPR122" s="1338"/>
      <c r="DPS122" s="1338"/>
      <c r="DPT122" s="1338"/>
      <c r="DPU122" s="1338"/>
      <c r="DPV122" s="1338"/>
      <c r="DPW122" s="1338"/>
      <c r="DPX122" s="1338"/>
      <c r="DPY122" s="1338"/>
      <c r="DPZ122" s="1338"/>
      <c r="DQA122" s="1338"/>
      <c r="DQB122" s="1338"/>
      <c r="DQC122" s="1338"/>
      <c r="DQD122" s="1338"/>
      <c r="DQE122" s="1338"/>
      <c r="DQF122" s="1338"/>
      <c r="DQG122" s="1338"/>
      <c r="DQH122" s="1338"/>
      <c r="DQI122" s="1338"/>
      <c r="DQJ122" s="1338"/>
      <c r="DQK122" s="1338"/>
      <c r="DQL122" s="1338"/>
      <c r="DQM122" s="1338"/>
      <c r="DQN122" s="1338"/>
      <c r="DQO122" s="1338"/>
      <c r="DQP122" s="1338"/>
      <c r="DQQ122" s="1338"/>
      <c r="DQR122" s="1338"/>
      <c r="DQS122" s="1338"/>
      <c r="DQT122" s="1338"/>
      <c r="DQU122" s="1338"/>
      <c r="DQV122" s="1338"/>
      <c r="DQW122" s="1338"/>
      <c r="DQX122" s="1338"/>
      <c r="DQY122" s="1338"/>
      <c r="DQZ122" s="1338"/>
      <c r="DRA122" s="1338"/>
      <c r="DRB122" s="1338"/>
      <c r="DRC122" s="1338"/>
      <c r="DRD122" s="1338"/>
      <c r="DRE122" s="1338"/>
      <c r="DRF122" s="1338"/>
      <c r="DRG122" s="1338"/>
      <c r="DRH122" s="1338"/>
      <c r="DRI122" s="1338"/>
      <c r="DRJ122" s="1338"/>
      <c r="DRK122" s="1338"/>
      <c r="DRL122" s="1338"/>
      <c r="DRM122" s="1338"/>
      <c r="DRN122" s="1338"/>
      <c r="DRO122" s="1338"/>
      <c r="DRP122" s="1338"/>
      <c r="DRQ122" s="1338"/>
      <c r="DRR122" s="1338"/>
      <c r="DRS122" s="1338"/>
      <c r="DRT122" s="1338"/>
      <c r="DRU122" s="1338"/>
      <c r="DRV122" s="1338"/>
      <c r="DRW122" s="1338"/>
      <c r="DRX122" s="1338"/>
      <c r="DRY122" s="1338"/>
      <c r="DRZ122" s="1338"/>
      <c r="DSA122" s="1338"/>
      <c r="DSB122" s="1338"/>
      <c r="DSC122" s="1338"/>
      <c r="DSD122" s="1338"/>
      <c r="DSE122" s="1338"/>
      <c r="DSF122" s="1338"/>
      <c r="DSG122" s="1338"/>
      <c r="DSH122" s="1338"/>
      <c r="DSI122" s="1338"/>
      <c r="DSJ122" s="1338"/>
      <c r="DSK122" s="1338"/>
      <c r="DSL122" s="1338"/>
      <c r="DSM122" s="1338"/>
      <c r="DSN122" s="1338"/>
      <c r="DSO122" s="1338"/>
      <c r="DSP122" s="1338"/>
      <c r="DSQ122" s="1338"/>
      <c r="DSR122" s="1338"/>
      <c r="DSS122" s="1338"/>
      <c r="DST122" s="1338"/>
      <c r="DSU122" s="1338"/>
      <c r="DSV122" s="1338"/>
      <c r="DSW122" s="1338"/>
      <c r="DSX122" s="1338"/>
      <c r="DSY122" s="1338"/>
      <c r="DSZ122" s="1338"/>
      <c r="DTA122" s="1338"/>
      <c r="DTB122" s="1338"/>
      <c r="DTC122" s="1338"/>
      <c r="DTD122" s="1338"/>
      <c r="DTE122" s="1338"/>
      <c r="DTF122" s="1338"/>
      <c r="DTG122" s="1338"/>
      <c r="DTH122" s="1338"/>
      <c r="DTI122" s="1338"/>
      <c r="DTJ122" s="1338"/>
      <c r="DTK122" s="1338"/>
      <c r="DTL122" s="1338"/>
      <c r="DTM122" s="1338"/>
      <c r="DTN122" s="1338"/>
      <c r="DTO122" s="1338"/>
      <c r="DTP122" s="1338"/>
      <c r="DTQ122" s="1338"/>
      <c r="DTR122" s="1338"/>
      <c r="DTS122" s="1338"/>
      <c r="DTT122" s="1338"/>
      <c r="DTU122" s="1338"/>
      <c r="DTV122" s="1338"/>
      <c r="DTW122" s="1338"/>
      <c r="DTX122" s="1338"/>
      <c r="DTY122" s="1338"/>
      <c r="DTZ122" s="1338"/>
      <c r="DUA122" s="1338"/>
      <c r="DUB122" s="1338"/>
      <c r="DUC122" s="1338"/>
      <c r="DUD122" s="1338"/>
      <c r="DUE122" s="1338"/>
      <c r="DUF122" s="1338"/>
      <c r="DUG122" s="1338"/>
      <c r="DUH122" s="1338"/>
      <c r="DUI122" s="1338"/>
      <c r="DUJ122" s="1338"/>
      <c r="DUK122" s="1338"/>
      <c r="DUL122" s="1338"/>
      <c r="DUM122" s="1338"/>
      <c r="DUN122" s="1338"/>
      <c r="DUO122" s="1338"/>
      <c r="DUP122" s="1338"/>
      <c r="DUQ122" s="1338"/>
      <c r="DUR122" s="1338"/>
      <c r="DUS122" s="1338"/>
      <c r="DUT122" s="1338"/>
      <c r="DUU122" s="1338"/>
      <c r="DUV122" s="1338"/>
      <c r="DUW122" s="1338"/>
      <c r="DUX122" s="1338"/>
      <c r="DUY122" s="1338"/>
      <c r="DUZ122" s="1338"/>
      <c r="DVA122" s="1338"/>
      <c r="DVB122" s="1338"/>
      <c r="DVC122" s="1338"/>
      <c r="DVD122" s="1338"/>
      <c r="DVE122" s="1338"/>
      <c r="DVF122" s="1338"/>
      <c r="DVG122" s="1338"/>
      <c r="DVH122" s="1338"/>
      <c r="DVI122" s="1338"/>
      <c r="DVJ122" s="1338"/>
      <c r="DVK122" s="1338"/>
      <c r="DVL122" s="1338"/>
      <c r="DVM122" s="1338"/>
      <c r="DVN122" s="1338"/>
      <c r="DVO122" s="1338"/>
      <c r="DVP122" s="1338"/>
      <c r="DVQ122" s="1338"/>
      <c r="DVR122" s="1338"/>
      <c r="DVS122" s="1338"/>
      <c r="DVT122" s="1338"/>
      <c r="DVU122" s="1338"/>
      <c r="DVV122" s="1338"/>
      <c r="DVW122" s="1338"/>
      <c r="DVX122" s="1338"/>
      <c r="DVY122" s="1338"/>
      <c r="DVZ122" s="1338"/>
      <c r="DWA122" s="1338"/>
      <c r="DWB122" s="1338"/>
      <c r="DWC122" s="1338"/>
      <c r="DWD122" s="1338"/>
      <c r="DWE122" s="1338"/>
      <c r="DWF122" s="1338"/>
      <c r="DWG122" s="1338"/>
      <c r="DWH122" s="1338"/>
      <c r="DWI122" s="1338"/>
      <c r="DWJ122" s="1338"/>
      <c r="DWK122" s="1338"/>
      <c r="DWL122" s="1338"/>
      <c r="DWM122" s="1338"/>
      <c r="DWN122" s="1338"/>
      <c r="DWO122" s="1338"/>
      <c r="DWP122" s="1338"/>
      <c r="DWQ122" s="1338"/>
      <c r="DWR122" s="1338"/>
      <c r="DWS122" s="1338"/>
      <c r="DWT122" s="1338"/>
      <c r="DWU122" s="1338"/>
      <c r="DWV122" s="1338"/>
      <c r="DWW122" s="1338"/>
      <c r="DWX122" s="1338"/>
      <c r="DWY122" s="1338"/>
      <c r="DWZ122" s="1338"/>
      <c r="DXA122" s="1338"/>
      <c r="DXB122" s="1338"/>
      <c r="DXC122" s="1338"/>
      <c r="DXD122" s="1338"/>
      <c r="DXE122" s="1338"/>
      <c r="DXF122" s="1338"/>
      <c r="DXG122" s="1338"/>
      <c r="DXH122" s="1338"/>
      <c r="DXI122" s="1338"/>
      <c r="DXJ122" s="1338"/>
      <c r="DXK122" s="1338"/>
      <c r="DXL122" s="1338"/>
      <c r="DXM122" s="1338"/>
      <c r="DXN122" s="1338"/>
      <c r="DXO122" s="1338"/>
      <c r="DXP122" s="1338"/>
      <c r="DXQ122" s="1338"/>
      <c r="DXR122" s="1338"/>
      <c r="DXS122" s="1338"/>
      <c r="DXT122" s="1338"/>
      <c r="DXU122" s="1338"/>
      <c r="DXV122" s="1338"/>
      <c r="DXW122" s="1338"/>
      <c r="DXX122" s="1338"/>
      <c r="DXY122" s="1338"/>
      <c r="DXZ122" s="1338"/>
      <c r="DYA122" s="1338"/>
      <c r="DYB122" s="1338"/>
      <c r="DYC122" s="1338"/>
      <c r="DYD122" s="1338"/>
      <c r="DYE122" s="1338"/>
      <c r="DYF122" s="1338"/>
      <c r="DYG122" s="1338"/>
      <c r="DYH122" s="1338"/>
      <c r="DYI122" s="1338"/>
      <c r="DYJ122" s="1338"/>
      <c r="DYK122" s="1338"/>
      <c r="DYL122" s="1338"/>
      <c r="DYM122" s="1338"/>
      <c r="DYN122" s="1338"/>
      <c r="DYO122" s="1338"/>
      <c r="DYP122" s="1338"/>
      <c r="DYQ122" s="1338"/>
      <c r="DYR122" s="1338"/>
      <c r="DYS122" s="1338"/>
      <c r="DYT122" s="1338"/>
      <c r="DYU122" s="1338"/>
      <c r="DYV122" s="1338"/>
      <c r="DYW122" s="1338"/>
      <c r="DYX122" s="1338"/>
      <c r="DYY122" s="1338"/>
      <c r="DYZ122" s="1338"/>
      <c r="DZA122" s="1338"/>
      <c r="DZB122" s="1338"/>
      <c r="DZC122" s="1338"/>
      <c r="DZD122" s="1338"/>
      <c r="DZE122" s="1338"/>
      <c r="DZF122" s="1338"/>
      <c r="DZG122" s="1338"/>
      <c r="DZH122" s="1338"/>
      <c r="DZI122" s="1338"/>
      <c r="DZJ122" s="1338"/>
      <c r="DZK122" s="1338"/>
      <c r="DZL122" s="1338"/>
      <c r="DZM122" s="1338"/>
      <c r="DZN122" s="1338"/>
      <c r="DZO122" s="1338"/>
      <c r="DZP122" s="1338"/>
      <c r="DZQ122" s="1338"/>
      <c r="DZR122" s="1338"/>
      <c r="DZS122" s="1338"/>
      <c r="DZT122" s="1338"/>
      <c r="DZU122" s="1338"/>
      <c r="DZV122" s="1338"/>
      <c r="DZW122" s="1338"/>
      <c r="DZX122" s="1338"/>
      <c r="DZY122" s="1338"/>
      <c r="DZZ122" s="1338"/>
      <c r="EAA122" s="1338"/>
      <c r="EAB122" s="1338"/>
      <c r="EAC122" s="1338"/>
      <c r="EAD122" s="1338"/>
      <c r="EAE122" s="1338"/>
      <c r="EAF122" s="1338"/>
      <c r="EAG122" s="1338"/>
      <c r="EAH122" s="1338"/>
      <c r="EAI122" s="1338"/>
      <c r="EAJ122" s="1338"/>
      <c r="EAK122" s="1338"/>
      <c r="EAL122" s="1338"/>
      <c r="EAM122" s="1338"/>
      <c r="EAN122" s="1338"/>
      <c r="EAO122" s="1338"/>
      <c r="EAP122" s="1338"/>
      <c r="EAQ122" s="1338"/>
      <c r="EAR122" s="1338"/>
      <c r="EAS122" s="1338"/>
      <c r="EAT122" s="1338"/>
      <c r="EAU122" s="1338"/>
      <c r="EAV122" s="1338"/>
      <c r="EAW122" s="1338"/>
      <c r="EAX122" s="1338"/>
      <c r="EAY122" s="1338"/>
      <c r="EAZ122" s="1338"/>
      <c r="EBA122" s="1338"/>
      <c r="EBB122" s="1338"/>
      <c r="EBC122" s="1338"/>
      <c r="EBD122" s="1338"/>
      <c r="EBE122" s="1338"/>
      <c r="EBF122" s="1338"/>
      <c r="EBG122" s="1338"/>
      <c r="EBH122" s="1338"/>
      <c r="EBI122" s="1338"/>
      <c r="EBJ122" s="1338"/>
      <c r="EBK122" s="1338"/>
      <c r="EBL122" s="1338"/>
      <c r="EBM122" s="1338"/>
      <c r="EBN122" s="1338"/>
      <c r="EBO122" s="1338"/>
      <c r="EBP122" s="1338"/>
      <c r="EBQ122" s="1338"/>
      <c r="EBR122" s="1338"/>
      <c r="EBS122" s="1338"/>
      <c r="EBT122" s="1338"/>
      <c r="EBU122" s="1338"/>
      <c r="EBV122" s="1338"/>
      <c r="EBW122" s="1338"/>
      <c r="EBX122" s="1338"/>
      <c r="EBY122" s="1338"/>
      <c r="EBZ122" s="1338"/>
      <c r="ECA122" s="1338"/>
      <c r="ECB122" s="1338"/>
      <c r="ECC122" s="1338"/>
      <c r="ECD122" s="1338"/>
      <c r="ECE122" s="1338"/>
      <c r="ECF122" s="1338"/>
      <c r="ECG122" s="1338"/>
      <c r="ECH122" s="1338"/>
      <c r="ECI122" s="1338"/>
      <c r="ECJ122" s="1338"/>
      <c r="ECK122" s="1338"/>
      <c r="ECL122" s="1338"/>
      <c r="ECM122" s="1338"/>
      <c r="ECN122" s="1338"/>
      <c r="ECO122" s="1338"/>
      <c r="ECP122" s="1338"/>
      <c r="ECQ122" s="1338"/>
      <c r="ECR122" s="1338"/>
      <c r="ECS122" s="1338"/>
      <c r="ECT122" s="1338"/>
      <c r="ECU122" s="1338"/>
      <c r="ECV122" s="1338"/>
      <c r="ECW122" s="1338"/>
      <c r="ECX122" s="1338"/>
      <c r="ECY122" s="1338"/>
      <c r="ECZ122" s="1338"/>
      <c r="EDA122" s="1338"/>
      <c r="EDB122" s="1338"/>
      <c r="EDC122" s="1338"/>
      <c r="EDD122" s="1338"/>
      <c r="EDE122" s="1338"/>
      <c r="EDF122" s="1338"/>
      <c r="EDG122" s="1338"/>
      <c r="EDH122" s="1338"/>
      <c r="EDI122" s="1338"/>
      <c r="EDJ122" s="1338"/>
      <c r="EDK122" s="1338"/>
      <c r="EDL122" s="1338"/>
      <c r="EDM122" s="1338"/>
      <c r="EDN122" s="1338"/>
      <c r="EDO122" s="1338"/>
      <c r="EDP122" s="1338"/>
      <c r="EDQ122" s="1338"/>
      <c r="EDR122" s="1338"/>
      <c r="EDS122" s="1338"/>
      <c r="EDT122" s="1338"/>
      <c r="EDU122" s="1338"/>
      <c r="EDV122" s="1338"/>
      <c r="EDW122" s="1338"/>
      <c r="EDX122" s="1338"/>
      <c r="EDY122" s="1338"/>
      <c r="EDZ122" s="1338"/>
      <c r="EEA122" s="1338"/>
      <c r="EEB122" s="1338"/>
      <c r="EEC122" s="1338"/>
      <c r="EED122" s="1338"/>
      <c r="EEE122" s="1338"/>
      <c r="EEF122" s="1338"/>
      <c r="EEG122" s="1338"/>
      <c r="EEH122" s="1338"/>
      <c r="EEI122" s="1338"/>
      <c r="EEJ122" s="1338"/>
      <c r="EEK122" s="1338"/>
      <c r="EEL122" s="1338"/>
      <c r="EEM122" s="1338"/>
      <c r="EEN122" s="1338"/>
      <c r="EEO122" s="1338"/>
      <c r="EEP122" s="1338"/>
      <c r="EEQ122" s="1338"/>
      <c r="EER122" s="1338"/>
      <c r="EES122" s="1338"/>
      <c r="EET122" s="1338"/>
      <c r="EEU122" s="1338"/>
      <c r="EEV122" s="1338"/>
      <c r="EEW122" s="1338"/>
      <c r="EEX122" s="1338"/>
      <c r="EEY122" s="1338"/>
      <c r="EEZ122" s="1338"/>
      <c r="EFA122" s="1338"/>
      <c r="EFB122" s="1338"/>
      <c r="EFC122" s="1338"/>
      <c r="EFD122" s="1338"/>
      <c r="EFE122" s="1338"/>
      <c r="EFF122" s="1338"/>
      <c r="EFG122" s="1338"/>
      <c r="EFH122" s="1338"/>
      <c r="EFI122" s="1338"/>
      <c r="EFJ122" s="1338"/>
      <c r="EFK122" s="1338"/>
      <c r="EFL122" s="1338"/>
      <c r="EFM122" s="1338"/>
      <c r="EFN122" s="1338"/>
      <c r="EFO122" s="1338"/>
      <c r="EFP122" s="1338"/>
      <c r="EFQ122" s="1338"/>
      <c r="EFR122" s="1338"/>
      <c r="EFS122" s="1338"/>
      <c r="EFT122" s="1338"/>
      <c r="EFU122" s="1338"/>
      <c r="EFV122" s="1338"/>
      <c r="EFW122" s="1338"/>
      <c r="EFX122" s="1338"/>
      <c r="EFY122" s="1338"/>
      <c r="EFZ122" s="1338"/>
      <c r="EGA122" s="1338"/>
      <c r="EGB122" s="1338"/>
      <c r="EGC122" s="1338"/>
      <c r="EGD122" s="1338"/>
      <c r="EGE122" s="1338"/>
      <c r="EGF122" s="1338"/>
      <c r="EGG122" s="1338"/>
      <c r="EGH122" s="1338"/>
      <c r="EGI122" s="1338"/>
      <c r="EGJ122" s="1338"/>
      <c r="EGK122" s="1338"/>
      <c r="EGL122" s="1338"/>
      <c r="EGM122" s="1338"/>
      <c r="EGN122" s="1338"/>
      <c r="EGO122" s="1338"/>
      <c r="EGP122" s="1338"/>
      <c r="EGQ122" s="1338"/>
      <c r="EGR122" s="1338"/>
      <c r="EGS122" s="1338"/>
      <c r="EGT122" s="1338"/>
      <c r="EGU122" s="1338"/>
      <c r="EGV122" s="1338"/>
      <c r="EGW122" s="1338"/>
      <c r="EGX122" s="1338"/>
      <c r="EGY122" s="1338"/>
      <c r="EGZ122" s="1338"/>
      <c r="EHA122" s="1338"/>
      <c r="EHB122" s="1338"/>
      <c r="EHC122" s="1338"/>
      <c r="EHD122" s="1338"/>
      <c r="EHE122" s="1338"/>
      <c r="EHF122" s="1338"/>
      <c r="EHG122" s="1338"/>
      <c r="EHH122" s="1338"/>
      <c r="EHI122" s="1338"/>
      <c r="EHJ122" s="1338"/>
      <c r="EHK122" s="1338"/>
      <c r="EHL122" s="1338"/>
      <c r="EHM122" s="1338"/>
      <c r="EHN122" s="1338"/>
      <c r="EHO122" s="1338"/>
      <c r="EHP122" s="1338"/>
      <c r="EHQ122" s="1338"/>
      <c r="EHR122" s="1338"/>
      <c r="EHS122" s="1338"/>
      <c r="EHT122" s="1338"/>
      <c r="EHU122" s="1338"/>
      <c r="EHV122" s="1338"/>
      <c r="EHW122" s="1338"/>
      <c r="EHX122" s="1338"/>
      <c r="EHY122" s="1338"/>
      <c r="EHZ122" s="1338"/>
      <c r="EIA122" s="1338"/>
      <c r="EIB122" s="1338"/>
      <c r="EIC122" s="1338"/>
      <c r="EID122" s="1338"/>
      <c r="EIE122" s="1338"/>
      <c r="EIF122" s="1338"/>
      <c r="EIG122" s="1338"/>
      <c r="EIH122" s="1338"/>
      <c r="EII122" s="1338"/>
      <c r="EIJ122" s="1338"/>
      <c r="EIK122" s="1338"/>
      <c r="EIL122" s="1338"/>
      <c r="EIM122" s="1338"/>
      <c r="EIN122" s="1338"/>
      <c r="EIO122" s="1338"/>
      <c r="EIP122" s="1338"/>
      <c r="EIQ122" s="1338"/>
      <c r="EIR122" s="1338"/>
      <c r="EIS122" s="1338"/>
      <c r="EIT122" s="1338"/>
      <c r="EIU122" s="1338"/>
      <c r="EIV122" s="1338"/>
      <c r="EIW122" s="1338"/>
      <c r="EIX122" s="1338"/>
      <c r="EIY122" s="1338"/>
      <c r="EIZ122" s="1338"/>
      <c r="EJA122" s="1338"/>
      <c r="EJB122" s="1338"/>
      <c r="EJC122" s="1338"/>
      <c r="EJD122" s="1338"/>
      <c r="EJE122" s="1338"/>
      <c r="EJF122" s="1338"/>
      <c r="EJG122" s="1338"/>
      <c r="EJH122" s="1338"/>
      <c r="EJI122" s="1338"/>
      <c r="EJJ122" s="1338"/>
      <c r="EJK122" s="1338"/>
      <c r="EJL122" s="1338"/>
      <c r="EJM122" s="1338"/>
      <c r="EJN122" s="1338"/>
      <c r="EJO122" s="1338"/>
      <c r="EJP122" s="1338"/>
      <c r="EJQ122" s="1338"/>
      <c r="EJR122" s="1338"/>
      <c r="EJS122" s="1338"/>
      <c r="EJT122" s="1338"/>
      <c r="EJU122" s="1338"/>
      <c r="EJV122" s="1338"/>
      <c r="EJW122" s="1338"/>
      <c r="EJX122" s="1338"/>
      <c r="EJY122" s="1338"/>
      <c r="EJZ122" s="1338"/>
      <c r="EKA122" s="1338"/>
      <c r="EKB122" s="1338"/>
      <c r="EKC122" s="1338"/>
      <c r="EKD122" s="1338"/>
      <c r="EKE122" s="1338"/>
      <c r="EKF122" s="1338"/>
      <c r="EKG122" s="1338"/>
      <c r="EKH122" s="1338"/>
      <c r="EKI122" s="1338"/>
      <c r="EKJ122" s="1338"/>
      <c r="EKK122" s="1338"/>
      <c r="EKL122" s="1338"/>
      <c r="EKM122" s="1338"/>
      <c r="EKN122" s="1338"/>
      <c r="EKO122" s="1338"/>
      <c r="EKP122" s="1338"/>
      <c r="EKQ122" s="1338"/>
      <c r="EKR122" s="1338"/>
      <c r="EKS122" s="1338"/>
      <c r="EKT122" s="1338"/>
      <c r="EKU122" s="1338"/>
      <c r="EKV122" s="1338"/>
      <c r="EKW122" s="1338"/>
      <c r="EKX122" s="1338"/>
      <c r="EKY122" s="1338"/>
      <c r="EKZ122" s="1338"/>
      <c r="ELA122" s="1338"/>
      <c r="ELB122" s="1338"/>
      <c r="ELC122" s="1338"/>
      <c r="ELD122" s="1338"/>
      <c r="ELE122" s="1338"/>
      <c r="ELF122" s="1338"/>
      <c r="ELG122" s="1338"/>
      <c r="ELH122" s="1338"/>
      <c r="ELI122" s="1338"/>
      <c r="ELJ122" s="1338"/>
      <c r="ELK122" s="1338"/>
      <c r="ELL122" s="1338"/>
      <c r="ELM122" s="1338"/>
      <c r="ELN122" s="1338"/>
      <c r="ELO122" s="1338"/>
      <c r="ELP122" s="1338"/>
      <c r="ELQ122" s="1338"/>
      <c r="ELR122" s="1338"/>
      <c r="ELS122" s="1338"/>
      <c r="ELT122" s="1338"/>
      <c r="ELU122" s="1338"/>
      <c r="ELV122" s="1338"/>
      <c r="ELW122" s="1338"/>
      <c r="ELX122" s="1338"/>
      <c r="ELY122" s="1338"/>
      <c r="ELZ122" s="1338"/>
      <c r="EMA122" s="1338"/>
      <c r="EMB122" s="1338"/>
      <c r="EMC122" s="1338"/>
      <c r="EMD122" s="1338"/>
      <c r="EME122" s="1338"/>
      <c r="EMF122" s="1338"/>
      <c r="EMG122" s="1338"/>
      <c r="EMH122" s="1338"/>
      <c r="EMI122" s="1338"/>
      <c r="EMJ122" s="1338"/>
      <c r="EMK122" s="1338"/>
      <c r="EML122" s="1338"/>
      <c r="EMM122" s="1338"/>
      <c r="EMN122" s="1338"/>
      <c r="EMO122" s="1338"/>
      <c r="EMP122" s="1338"/>
      <c r="EMQ122" s="1338"/>
      <c r="EMR122" s="1338"/>
      <c r="EMS122" s="1338"/>
      <c r="EMT122" s="1338"/>
      <c r="EMU122" s="1338"/>
      <c r="EMV122" s="1338"/>
      <c r="EMW122" s="1338"/>
      <c r="EMX122" s="1338"/>
      <c r="EMY122" s="1338"/>
      <c r="EMZ122" s="1338"/>
      <c r="ENA122" s="1338"/>
      <c r="ENB122" s="1338"/>
      <c r="ENC122" s="1338"/>
      <c r="END122" s="1338"/>
      <c r="ENE122" s="1338"/>
      <c r="ENF122" s="1338"/>
      <c r="ENG122" s="1338"/>
      <c r="ENH122" s="1338"/>
      <c r="ENI122" s="1338"/>
      <c r="ENJ122" s="1338"/>
      <c r="ENK122" s="1338"/>
      <c r="ENL122" s="1338"/>
      <c r="ENM122" s="1338"/>
      <c r="ENN122" s="1338"/>
      <c r="ENO122" s="1338"/>
      <c r="ENP122" s="1338"/>
      <c r="ENQ122" s="1338"/>
      <c r="ENR122" s="1338"/>
      <c r="ENS122" s="1338"/>
      <c r="ENT122" s="1338"/>
      <c r="ENU122" s="1338"/>
      <c r="ENV122" s="1338"/>
      <c r="ENW122" s="1338"/>
      <c r="ENX122" s="1338"/>
      <c r="ENY122" s="1338"/>
      <c r="ENZ122" s="1338"/>
      <c r="EOA122" s="1338"/>
      <c r="EOB122" s="1338"/>
      <c r="EOC122" s="1338"/>
      <c r="EOD122" s="1338"/>
      <c r="EOE122" s="1338"/>
      <c r="EOF122" s="1338"/>
      <c r="EOG122" s="1338"/>
      <c r="EOH122" s="1338"/>
      <c r="EOI122" s="1338"/>
      <c r="EOJ122" s="1338"/>
      <c r="EOK122" s="1338"/>
      <c r="EOL122" s="1338"/>
      <c r="EOM122" s="1338"/>
      <c r="EON122" s="1338"/>
      <c r="EOO122" s="1338"/>
      <c r="EOP122" s="1338"/>
      <c r="EOQ122" s="1338"/>
      <c r="EOR122" s="1338"/>
      <c r="EOS122" s="1338"/>
      <c r="EOT122" s="1338"/>
      <c r="EOU122" s="1338"/>
      <c r="EOV122" s="1338"/>
      <c r="EOW122" s="1338"/>
      <c r="EOX122" s="1338"/>
      <c r="EOY122" s="1338"/>
      <c r="EOZ122" s="1338"/>
      <c r="EPA122" s="1338"/>
      <c r="EPB122" s="1338"/>
      <c r="EPC122" s="1338"/>
      <c r="EPD122" s="1338"/>
      <c r="EPE122" s="1338"/>
      <c r="EPF122" s="1338"/>
      <c r="EPG122" s="1338"/>
      <c r="EPH122" s="1338"/>
      <c r="EPI122" s="1338"/>
      <c r="EPJ122" s="1338"/>
      <c r="EPK122" s="1338"/>
      <c r="EPL122" s="1338"/>
      <c r="EPM122" s="1338"/>
      <c r="EPN122" s="1338"/>
      <c r="EPO122" s="1338"/>
      <c r="EPP122" s="1338"/>
      <c r="EPQ122" s="1338"/>
      <c r="EPR122" s="1338"/>
      <c r="EPS122" s="1338"/>
      <c r="EPT122" s="1338"/>
      <c r="EPU122" s="1338"/>
      <c r="EPV122" s="1338"/>
      <c r="EPW122" s="1338"/>
      <c r="EPX122" s="1338"/>
      <c r="EPY122" s="1338"/>
      <c r="EPZ122" s="1338"/>
      <c r="EQA122" s="1338"/>
      <c r="EQB122" s="1338"/>
      <c r="EQC122" s="1338"/>
      <c r="EQD122" s="1338"/>
      <c r="EQE122" s="1338"/>
      <c r="EQF122" s="1338"/>
      <c r="EQG122" s="1338"/>
      <c r="EQH122" s="1338"/>
      <c r="EQI122" s="1338"/>
      <c r="EQJ122" s="1338"/>
      <c r="EQK122" s="1338"/>
      <c r="EQL122" s="1338"/>
      <c r="EQM122" s="1338"/>
      <c r="EQN122" s="1338"/>
      <c r="EQO122" s="1338"/>
      <c r="EQP122" s="1338"/>
      <c r="EQQ122" s="1338"/>
      <c r="EQR122" s="1338"/>
      <c r="EQS122" s="1338"/>
      <c r="EQT122" s="1338"/>
      <c r="EQU122" s="1338"/>
      <c r="EQV122" s="1338"/>
      <c r="EQW122" s="1338"/>
      <c r="EQX122" s="1338"/>
      <c r="EQY122" s="1338"/>
      <c r="EQZ122" s="1338"/>
      <c r="ERA122" s="1338"/>
      <c r="ERB122" s="1338"/>
      <c r="ERC122" s="1338"/>
      <c r="ERD122" s="1338"/>
      <c r="ERE122" s="1338"/>
      <c r="ERF122" s="1338"/>
      <c r="ERG122" s="1338"/>
      <c r="ERH122" s="1338"/>
      <c r="ERI122" s="1338"/>
      <c r="ERJ122" s="1338"/>
      <c r="ERK122" s="1338"/>
      <c r="ERL122" s="1338"/>
      <c r="ERM122" s="1338"/>
      <c r="ERN122" s="1338"/>
      <c r="ERO122" s="1338"/>
      <c r="ERP122" s="1338"/>
      <c r="ERQ122" s="1338"/>
      <c r="ERR122" s="1338"/>
      <c r="ERS122" s="1338"/>
      <c r="ERT122" s="1338"/>
      <c r="ERU122" s="1338"/>
      <c r="ERV122" s="1338"/>
      <c r="ERW122" s="1338"/>
      <c r="ERX122" s="1338"/>
      <c r="ERY122" s="1338"/>
      <c r="ERZ122" s="1338"/>
      <c r="ESA122" s="1338"/>
      <c r="ESB122" s="1338"/>
      <c r="ESC122" s="1338"/>
      <c r="ESD122" s="1338"/>
      <c r="ESE122" s="1338"/>
      <c r="ESF122" s="1338"/>
      <c r="ESG122" s="1338"/>
      <c r="ESH122" s="1338"/>
      <c r="ESI122" s="1338"/>
      <c r="ESJ122" s="1338"/>
      <c r="ESK122" s="1338"/>
      <c r="ESL122" s="1338"/>
      <c r="ESM122" s="1338"/>
      <c r="ESN122" s="1338"/>
      <c r="ESO122" s="1338"/>
      <c r="ESP122" s="1338"/>
      <c r="ESQ122" s="1338"/>
      <c r="ESR122" s="1338"/>
      <c r="ESS122" s="1338"/>
      <c r="EST122" s="1338"/>
      <c r="ESU122" s="1338"/>
      <c r="ESV122" s="1338"/>
      <c r="ESW122" s="1338"/>
      <c r="ESX122" s="1338"/>
      <c r="ESY122" s="1338"/>
      <c r="ESZ122" s="1338"/>
      <c r="ETA122" s="1338"/>
      <c r="ETB122" s="1338"/>
      <c r="ETC122" s="1338"/>
      <c r="ETD122" s="1338"/>
      <c r="ETE122" s="1338"/>
      <c r="ETF122" s="1338"/>
      <c r="ETG122" s="1338"/>
      <c r="ETH122" s="1338"/>
      <c r="ETI122" s="1338"/>
      <c r="ETJ122" s="1338"/>
      <c r="ETK122" s="1338"/>
      <c r="ETL122" s="1338"/>
      <c r="ETM122" s="1338"/>
      <c r="ETN122" s="1338"/>
      <c r="ETO122" s="1338"/>
      <c r="ETP122" s="1338"/>
      <c r="ETQ122" s="1338"/>
      <c r="ETR122" s="1338"/>
      <c r="ETS122" s="1338"/>
      <c r="ETT122" s="1338"/>
      <c r="ETU122" s="1338"/>
      <c r="ETV122" s="1338"/>
      <c r="ETW122" s="1338"/>
      <c r="ETX122" s="1338"/>
      <c r="ETY122" s="1338"/>
      <c r="ETZ122" s="1338"/>
      <c r="EUA122" s="1338"/>
      <c r="EUB122" s="1338"/>
      <c r="EUC122" s="1338"/>
      <c r="EUD122" s="1338"/>
      <c r="EUE122" s="1338"/>
      <c r="EUF122" s="1338"/>
      <c r="EUG122" s="1338"/>
      <c r="EUH122" s="1338"/>
      <c r="EUI122" s="1338"/>
      <c r="EUJ122" s="1338"/>
      <c r="EUK122" s="1338"/>
      <c r="EUL122" s="1338"/>
      <c r="EUM122" s="1338"/>
      <c r="EUN122" s="1338"/>
      <c r="EUO122" s="1338"/>
      <c r="EUP122" s="1338"/>
      <c r="EUQ122" s="1338"/>
      <c r="EUR122" s="1338"/>
      <c r="EUS122" s="1338"/>
      <c r="EUT122" s="1338"/>
      <c r="EUU122" s="1338"/>
      <c r="EUV122" s="1338"/>
      <c r="EUW122" s="1338"/>
      <c r="EUX122" s="1338"/>
      <c r="EUY122" s="1338"/>
      <c r="EUZ122" s="1338"/>
      <c r="EVA122" s="1338"/>
      <c r="EVB122" s="1338"/>
      <c r="EVC122" s="1338"/>
      <c r="EVD122" s="1338"/>
      <c r="EVE122" s="1338"/>
      <c r="EVF122" s="1338"/>
      <c r="EVG122" s="1338"/>
      <c r="EVH122" s="1338"/>
      <c r="EVI122" s="1338"/>
      <c r="EVJ122" s="1338"/>
      <c r="EVK122" s="1338"/>
      <c r="EVL122" s="1338"/>
      <c r="EVM122" s="1338"/>
      <c r="EVN122" s="1338"/>
      <c r="EVO122" s="1338"/>
      <c r="EVP122" s="1338"/>
      <c r="EVQ122" s="1338"/>
      <c r="EVR122" s="1338"/>
      <c r="EVS122" s="1338"/>
      <c r="EVT122" s="1338"/>
      <c r="EVU122" s="1338"/>
      <c r="EVV122" s="1338"/>
      <c r="EVW122" s="1338"/>
      <c r="EVX122" s="1338"/>
      <c r="EVY122" s="1338"/>
      <c r="EVZ122" s="1338"/>
      <c r="EWA122" s="1338"/>
      <c r="EWB122" s="1338"/>
      <c r="EWC122" s="1338"/>
      <c r="EWD122" s="1338"/>
      <c r="EWE122" s="1338"/>
      <c r="EWF122" s="1338"/>
      <c r="EWG122" s="1338"/>
      <c r="EWH122" s="1338"/>
      <c r="EWI122" s="1338"/>
      <c r="EWJ122" s="1338"/>
      <c r="EWK122" s="1338"/>
      <c r="EWL122" s="1338"/>
      <c r="EWM122" s="1338"/>
      <c r="EWN122" s="1338"/>
      <c r="EWO122" s="1338"/>
      <c r="EWP122" s="1338"/>
      <c r="EWQ122" s="1338"/>
      <c r="EWR122" s="1338"/>
      <c r="EWS122" s="1338"/>
      <c r="EWT122" s="1338"/>
      <c r="EWU122" s="1338"/>
      <c r="EWV122" s="1338"/>
      <c r="EWW122" s="1338"/>
      <c r="EWX122" s="1338"/>
      <c r="EWY122" s="1338"/>
      <c r="EWZ122" s="1338"/>
      <c r="EXA122" s="1338"/>
      <c r="EXB122" s="1338"/>
      <c r="EXC122" s="1338"/>
      <c r="EXD122" s="1338"/>
      <c r="EXE122" s="1338"/>
      <c r="EXF122" s="1338"/>
      <c r="EXG122" s="1338"/>
      <c r="EXH122" s="1338"/>
      <c r="EXI122" s="1338"/>
      <c r="EXJ122" s="1338"/>
      <c r="EXK122" s="1338"/>
      <c r="EXL122" s="1338"/>
      <c r="EXM122" s="1338"/>
      <c r="EXN122" s="1338"/>
      <c r="EXO122" s="1338"/>
      <c r="EXP122" s="1338"/>
      <c r="EXQ122" s="1338"/>
      <c r="EXR122" s="1338"/>
      <c r="EXS122" s="1338"/>
      <c r="EXT122" s="1338"/>
      <c r="EXU122" s="1338"/>
      <c r="EXV122" s="1338"/>
      <c r="EXW122" s="1338"/>
      <c r="EXX122" s="1338"/>
      <c r="EXY122" s="1338"/>
      <c r="EXZ122" s="1338"/>
      <c r="EYA122" s="1338"/>
      <c r="EYB122" s="1338"/>
      <c r="EYC122" s="1338"/>
      <c r="EYD122" s="1338"/>
      <c r="EYE122" s="1338"/>
      <c r="EYF122" s="1338"/>
      <c r="EYG122" s="1338"/>
      <c r="EYH122" s="1338"/>
      <c r="EYI122" s="1338"/>
      <c r="EYJ122" s="1338"/>
      <c r="EYK122" s="1338"/>
      <c r="EYL122" s="1338"/>
      <c r="EYM122" s="1338"/>
      <c r="EYN122" s="1338"/>
      <c r="EYO122" s="1338"/>
      <c r="EYP122" s="1338"/>
      <c r="EYQ122" s="1338"/>
      <c r="EYR122" s="1338"/>
      <c r="EYS122" s="1338"/>
      <c r="EYT122" s="1338"/>
      <c r="EYU122" s="1338"/>
      <c r="EYV122" s="1338"/>
      <c r="EYW122" s="1338"/>
      <c r="EYX122" s="1338"/>
      <c r="EYY122" s="1338"/>
      <c r="EYZ122" s="1338"/>
      <c r="EZA122" s="1338"/>
      <c r="EZB122" s="1338"/>
      <c r="EZC122" s="1338"/>
      <c r="EZD122" s="1338"/>
      <c r="EZE122" s="1338"/>
      <c r="EZF122" s="1338"/>
      <c r="EZG122" s="1338"/>
      <c r="EZH122" s="1338"/>
      <c r="EZI122" s="1338"/>
      <c r="EZJ122" s="1338"/>
      <c r="EZK122" s="1338"/>
      <c r="EZL122" s="1338"/>
      <c r="EZM122" s="1338"/>
      <c r="EZN122" s="1338"/>
      <c r="EZO122" s="1338"/>
      <c r="EZP122" s="1338"/>
      <c r="EZQ122" s="1338"/>
      <c r="EZR122" s="1338"/>
      <c r="EZS122" s="1338"/>
      <c r="EZT122" s="1338"/>
      <c r="EZU122" s="1338"/>
      <c r="EZV122" s="1338"/>
      <c r="EZW122" s="1338"/>
      <c r="EZX122" s="1338"/>
      <c r="EZY122" s="1338"/>
      <c r="EZZ122" s="1338"/>
      <c r="FAA122" s="1338"/>
      <c r="FAB122" s="1338"/>
      <c r="FAC122" s="1338"/>
      <c r="FAD122" s="1338"/>
      <c r="FAE122" s="1338"/>
      <c r="FAF122" s="1338"/>
      <c r="FAG122" s="1338"/>
      <c r="FAH122" s="1338"/>
      <c r="FAI122" s="1338"/>
      <c r="FAJ122" s="1338"/>
      <c r="FAK122" s="1338"/>
      <c r="FAL122" s="1338"/>
      <c r="FAM122" s="1338"/>
      <c r="FAN122" s="1338"/>
      <c r="FAO122" s="1338"/>
      <c r="FAP122" s="1338"/>
      <c r="FAQ122" s="1338"/>
      <c r="FAR122" s="1338"/>
      <c r="FAS122" s="1338"/>
      <c r="FAT122" s="1338"/>
      <c r="FAU122" s="1338"/>
      <c r="FAV122" s="1338"/>
      <c r="FAW122" s="1338"/>
      <c r="FAX122" s="1338"/>
      <c r="FAY122" s="1338"/>
      <c r="FAZ122" s="1338"/>
      <c r="FBA122" s="1338"/>
      <c r="FBB122" s="1338"/>
      <c r="FBC122" s="1338"/>
      <c r="FBD122" s="1338"/>
      <c r="FBE122" s="1338"/>
      <c r="FBF122" s="1338"/>
      <c r="FBG122" s="1338"/>
      <c r="FBH122" s="1338"/>
      <c r="FBI122" s="1338"/>
      <c r="FBJ122" s="1338"/>
      <c r="FBK122" s="1338"/>
      <c r="FBL122" s="1338"/>
      <c r="FBM122" s="1338"/>
      <c r="FBN122" s="1338"/>
      <c r="FBO122" s="1338"/>
      <c r="FBP122" s="1338"/>
      <c r="FBQ122" s="1338"/>
      <c r="FBR122" s="1338"/>
      <c r="FBS122" s="1338"/>
      <c r="FBT122" s="1338"/>
      <c r="FBU122" s="1338"/>
      <c r="FBV122" s="1338"/>
      <c r="FBW122" s="1338"/>
      <c r="FBX122" s="1338"/>
      <c r="FBY122" s="1338"/>
      <c r="FBZ122" s="1338"/>
      <c r="FCA122" s="1338"/>
      <c r="FCB122" s="1338"/>
      <c r="FCC122" s="1338"/>
      <c r="FCD122" s="1338"/>
      <c r="FCE122" s="1338"/>
      <c r="FCF122" s="1338"/>
      <c r="FCG122" s="1338"/>
      <c r="FCH122" s="1338"/>
      <c r="FCI122" s="1338"/>
      <c r="FCJ122" s="1338"/>
      <c r="FCK122" s="1338"/>
      <c r="FCL122" s="1338"/>
      <c r="FCM122" s="1338"/>
      <c r="FCN122" s="1338"/>
      <c r="FCO122" s="1338"/>
      <c r="FCP122" s="1338"/>
      <c r="FCQ122" s="1338"/>
      <c r="FCR122" s="1338"/>
      <c r="FCS122" s="1338"/>
      <c r="FCT122" s="1338"/>
      <c r="FCU122" s="1338"/>
      <c r="FCV122" s="1338"/>
      <c r="FCW122" s="1338"/>
      <c r="FCX122" s="1338"/>
      <c r="FCY122" s="1338"/>
      <c r="FCZ122" s="1338"/>
      <c r="FDA122" s="1338"/>
      <c r="FDB122" s="1338"/>
      <c r="FDC122" s="1338"/>
      <c r="FDD122" s="1338"/>
      <c r="FDE122" s="1338"/>
      <c r="FDF122" s="1338"/>
      <c r="FDG122" s="1338"/>
      <c r="FDH122" s="1338"/>
      <c r="FDI122" s="1338"/>
      <c r="FDJ122" s="1338"/>
      <c r="FDK122" s="1338"/>
      <c r="FDL122" s="1338"/>
      <c r="FDM122" s="1338"/>
      <c r="FDN122" s="1338"/>
      <c r="FDO122" s="1338"/>
      <c r="FDP122" s="1338"/>
      <c r="FDQ122" s="1338"/>
      <c r="FDR122" s="1338"/>
      <c r="FDS122" s="1338"/>
      <c r="FDT122" s="1338"/>
      <c r="FDU122" s="1338"/>
      <c r="FDV122" s="1338"/>
      <c r="FDW122" s="1338"/>
      <c r="FDX122" s="1338"/>
      <c r="FDY122" s="1338"/>
      <c r="FDZ122" s="1338"/>
      <c r="FEA122" s="1338"/>
      <c r="FEB122" s="1338"/>
      <c r="FEC122" s="1338"/>
      <c r="FED122" s="1338"/>
      <c r="FEE122" s="1338"/>
      <c r="FEF122" s="1338"/>
      <c r="FEG122" s="1338"/>
      <c r="FEH122" s="1338"/>
      <c r="FEI122" s="1338"/>
      <c r="FEJ122" s="1338"/>
      <c r="FEK122" s="1338"/>
      <c r="FEL122" s="1338"/>
      <c r="FEM122" s="1338"/>
      <c r="FEN122" s="1338"/>
      <c r="FEO122" s="1338"/>
      <c r="FEP122" s="1338"/>
      <c r="FEQ122" s="1338"/>
      <c r="FER122" s="1338"/>
      <c r="FES122" s="1338"/>
      <c r="FET122" s="1338"/>
      <c r="FEU122" s="1338"/>
      <c r="FEV122" s="1338"/>
      <c r="FEW122" s="1338"/>
      <c r="FEX122" s="1338"/>
      <c r="FEY122" s="1338"/>
      <c r="FEZ122" s="1338"/>
      <c r="FFA122" s="1338"/>
      <c r="FFB122" s="1338"/>
      <c r="FFC122" s="1338"/>
      <c r="FFD122" s="1338"/>
      <c r="FFE122" s="1338"/>
      <c r="FFF122" s="1338"/>
      <c r="FFG122" s="1338"/>
      <c r="FFH122" s="1338"/>
      <c r="FFI122" s="1338"/>
      <c r="FFJ122" s="1338"/>
      <c r="FFK122" s="1338"/>
      <c r="FFL122" s="1338"/>
      <c r="FFM122" s="1338"/>
      <c r="FFN122" s="1338"/>
      <c r="FFO122" s="1338"/>
      <c r="FFP122" s="1338"/>
      <c r="FFQ122" s="1338"/>
      <c r="FFR122" s="1338"/>
      <c r="FFS122" s="1338"/>
      <c r="FFT122" s="1338"/>
      <c r="FFU122" s="1338"/>
      <c r="FFV122" s="1338"/>
      <c r="FFW122" s="1338"/>
      <c r="FFX122" s="1338"/>
      <c r="FFY122" s="1338"/>
      <c r="FFZ122" s="1338"/>
      <c r="FGA122" s="1338"/>
      <c r="FGB122" s="1338"/>
      <c r="FGC122" s="1338"/>
      <c r="FGD122" s="1338"/>
      <c r="FGE122" s="1338"/>
      <c r="FGF122" s="1338"/>
      <c r="FGG122" s="1338"/>
      <c r="FGH122" s="1338"/>
      <c r="FGI122" s="1338"/>
      <c r="FGJ122" s="1338"/>
      <c r="FGK122" s="1338"/>
      <c r="FGL122" s="1338"/>
      <c r="FGM122" s="1338"/>
      <c r="FGN122" s="1338"/>
      <c r="FGO122" s="1338"/>
      <c r="FGP122" s="1338"/>
      <c r="FGQ122" s="1338"/>
      <c r="FGR122" s="1338"/>
      <c r="FGS122" s="1338"/>
      <c r="FGT122" s="1338"/>
      <c r="FGU122" s="1338"/>
      <c r="FGV122" s="1338"/>
      <c r="FGW122" s="1338"/>
      <c r="FGX122" s="1338"/>
      <c r="FGY122" s="1338"/>
      <c r="FGZ122" s="1338"/>
      <c r="FHA122" s="1338"/>
      <c r="FHB122" s="1338"/>
      <c r="FHC122" s="1338"/>
      <c r="FHD122" s="1338"/>
      <c r="FHE122" s="1338"/>
      <c r="FHF122" s="1338"/>
      <c r="FHG122" s="1338"/>
      <c r="FHH122" s="1338"/>
      <c r="FHI122" s="1338"/>
      <c r="FHJ122" s="1338"/>
      <c r="FHK122" s="1338"/>
      <c r="FHL122" s="1338"/>
      <c r="FHM122" s="1338"/>
      <c r="FHN122" s="1338"/>
      <c r="FHO122" s="1338"/>
      <c r="FHP122" s="1338"/>
      <c r="FHQ122" s="1338"/>
      <c r="FHR122" s="1338"/>
      <c r="FHS122" s="1338"/>
      <c r="FHT122" s="1338"/>
      <c r="FHU122" s="1338"/>
      <c r="FHV122" s="1338"/>
      <c r="FHW122" s="1338"/>
      <c r="FHX122" s="1338"/>
      <c r="FHY122" s="1338"/>
      <c r="FHZ122" s="1338"/>
      <c r="FIA122" s="1338"/>
      <c r="FIB122" s="1338"/>
      <c r="FIC122" s="1338"/>
      <c r="FID122" s="1338"/>
      <c r="FIE122" s="1338"/>
      <c r="FIF122" s="1338"/>
      <c r="FIG122" s="1338"/>
      <c r="FIH122" s="1338"/>
      <c r="FII122" s="1338"/>
      <c r="FIJ122" s="1338"/>
      <c r="FIK122" s="1338"/>
      <c r="FIL122" s="1338"/>
      <c r="FIM122" s="1338"/>
      <c r="FIN122" s="1338"/>
      <c r="FIO122" s="1338"/>
      <c r="FIP122" s="1338"/>
      <c r="FIQ122" s="1338"/>
      <c r="FIR122" s="1338"/>
      <c r="FIS122" s="1338"/>
      <c r="FIT122" s="1338"/>
      <c r="FIU122" s="1338"/>
      <c r="FIV122" s="1338"/>
      <c r="FIW122" s="1338"/>
      <c r="FIX122" s="1338"/>
      <c r="FIY122" s="1338"/>
      <c r="FIZ122" s="1338"/>
      <c r="FJA122" s="1338"/>
      <c r="FJB122" s="1338"/>
      <c r="FJC122" s="1338"/>
      <c r="FJD122" s="1338"/>
      <c r="FJE122" s="1338"/>
      <c r="FJF122" s="1338"/>
      <c r="FJG122" s="1338"/>
      <c r="FJH122" s="1338"/>
      <c r="FJI122" s="1338"/>
      <c r="FJJ122" s="1338"/>
      <c r="FJK122" s="1338"/>
      <c r="FJL122" s="1338"/>
      <c r="FJM122" s="1338"/>
      <c r="FJN122" s="1338"/>
      <c r="FJO122" s="1338"/>
      <c r="FJP122" s="1338"/>
      <c r="FJQ122" s="1338"/>
      <c r="FJR122" s="1338"/>
      <c r="FJS122" s="1338"/>
      <c r="FJT122" s="1338"/>
      <c r="FJU122" s="1338"/>
      <c r="FJV122" s="1338"/>
      <c r="FJW122" s="1338"/>
      <c r="FJX122" s="1338"/>
      <c r="FJY122" s="1338"/>
      <c r="FJZ122" s="1338"/>
      <c r="FKA122" s="1338"/>
      <c r="FKB122" s="1338"/>
      <c r="FKC122" s="1338"/>
      <c r="FKD122" s="1338"/>
      <c r="FKE122" s="1338"/>
      <c r="FKF122" s="1338"/>
      <c r="FKG122" s="1338"/>
      <c r="FKH122" s="1338"/>
      <c r="FKI122" s="1338"/>
      <c r="FKJ122" s="1338"/>
      <c r="FKK122" s="1338"/>
      <c r="FKL122" s="1338"/>
      <c r="FKM122" s="1338"/>
      <c r="FKN122" s="1338"/>
      <c r="FKO122" s="1338"/>
      <c r="FKP122" s="1338"/>
      <c r="FKQ122" s="1338"/>
      <c r="FKR122" s="1338"/>
      <c r="FKS122" s="1338"/>
      <c r="FKT122" s="1338"/>
      <c r="FKU122" s="1338"/>
      <c r="FKV122" s="1338"/>
      <c r="FKW122" s="1338"/>
      <c r="FKX122" s="1338"/>
      <c r="FKY122" s="1338"/>
      <c r="FKZ122" s="1338"/>
      <c r="FLA122" s="1338"/>
      <c r="FLB122" s="1338"/>
      <c r="FLC122" s="1338"/>
      <c r="FLD122" s="1338"/>
      <c r="FLE122" s="1338"/>
      <c r="FLF122" s="1338"/>
      <c r="FLG122" s="1338"/>
      <c r="FLH122" s="1338"/>
      <c r="FLI122" s="1338"/>
      <c r="FLJ122" s="1338"/>
      <c r="FLK122" s="1338"/>
      <c r="FLL122" s="1338"/>
      <c r="FLM122" s="1338"/>
      <c r="FLN122" s="1338"/>
      <c r="FLO122" s="1338"/>
      <c r="FLP122" s="1338"/>
      <c r="FLQ122" s="1338"/>
      <c r="FLR122" s="1338"/>
      <c r="FLS122" s="1338"/>
      <c r="FLT122" s="1338"/>
      <c r="FLU122" s="1338"/>
      <c r="FLV122" s="1338"/>
      <c r="FLW122" s="1338"/>
      <c r="FLX122" s="1338"/>
      <c r="FLY122" s="1338"/>
      <c r="FLZ122" s="1338"/>
      <c r="FMA122" s="1338"/>
      <c r="FMB122" s="1338"/>
      <c r="FMC122" s="1338"/>
      <c r="FMD122" s="1338"/>
      <c r="FME122" s="1338"/>
      <c r="FMF122" s="1338"/>
      <c r="FMG122" s="1338"/>
      <c r="FMH122" s="1338"/>
      <c r="FMI122" s="1338"/>
      <c r="FMJ122" s="1338"/>
      <c r="FMK122" s="1338"/>
      <c r="FML122" s="1338"/>
      <c r="FMM122" s="1338"/>
      <c r="FMN122" s="1338"/>
      <c r="FMO122" s="1338"/>
      <c r="FMP122" s="1338"/>
      <c r="FMQ122" s="1338"/>
      <c r="FMR122" s="1338"/>
      <c r="FMS122" s="1338"/>
      <c r="FMT122" s="1338"/>
      <c r="FMU122" s="1338"/>
      <c r="FMV122" s="1338"/>
      <c r="FMW122" s="1338"/>
      <c r="FMX122" s="1338"/>
      <c r="FMY122" s="1338"/>
      <c r="FMZ122" s="1338"/>
      <c r="FNA122" s="1338"/>
      <c r="FNB122" s="1338"/>
      <c r="FNC122" s="1338"/>
      <c r="FND122" s="1338"/>
      <c r="FNE122" s="1338"/>
      <c r="FNF122" s="1338"/>
    </row>
    <row r="123" spans="1:4426" s="1342" customFormat="1" ht="15">
      <c r="A123" s="1301"/>
      <c r="B123" s="1573">
        <v>1902018</v>
      </c>
      <c r="C123" s="1574" t="s">
        <v>1804</v>
      </c>
      <c r="D123" s="1664">
        <v>5221419.47</v>
      </c>
      <c r="E123" s="1414"/>
      <c r="F123" s="1414"/>
      <c r="G123" s="1414"/>
      <c r="H123" s="1414"/>
      <c r="I123" s="1414"/>
      <c r="J123" s="1623" t="s">
        <v>1831</v>
      </c>
      <c r="K123" s="1424" t="s">
        <v>840</v>
      </c>
      <c r="L123" s="1340"/>
      <c r="M123" s="1340"/>
      <c r="N123" s="1340"/>
      <c r="O123" s="1340"/>
      <c r="P123" s="1340"/>
      <c r="Q123" s="1340"/>
      <c r="R123" s="1340"/>
      <c r="S123" s="1340"/>
      <c r="T123" s="1340"/>
      <c r="U123" s="1340"/>
      <c r="V123" s="1340"/>
      <c r="W123" s="1340"/>
      <c r="X123" s="1340"/>
      <c r="Y123" s="1340"/>
      <c r="Z123" s="1340"/>
      <c r="AA123" s="1340"/>
      <c r="AB123" s="1340"/>
      <c r="AC123" s="1340"/>
      <c r="AD123" s="1340"/>
      <c r="AE123" s="1340"/>
      <c r="AF123" s="1340"/>
      <c r="AG123" s="1340"/>
      <c r="AH123" s="1341"/>
      <c r="AI123" s="1341"/>
      <c r="AJ123" s="1341"/>
      <c r="AK123" s="1341"/>
      <c r="AL123" s="1341"/>
      <c r="AM123" s="1341"/>
      <c r="AN123" s="1341"/>
      <c r="AO123" s="1341"/>
      <c r="AP123" s="1341"/>
      <c r="AQ123" s="1341"/>
      <c r="AR123" s="1341"/>
      <c r="AS123" s="1341"/>
      <c r="AT123" s="1341"/>
      <c r="AU123" s="1341"/>
      <c r="AV123" s="1341"/>
      <c r="AW123" s="1341"/>
      <c r="AX123" s="1341"/>
      <c r="AY123" s="1341"/>
      <c r="AZ123" s="1341"/>
      <c r="BA123" s="1341"/>
      <c r="BB123" s="1341"/>
      <c r="BC123" s="1341"/>
      <c r="BD123" s="1341"/>
      <c r="BE123" s="1341"/>
      <c r="BF123" s="1341"/>
      <c r="BG123" s="1341"/>
      <c r="BH123" s="1341"/>
      <c r="BI123" s="1341"/>
      <c r="BJ123" s="1341"/>
      <c r="BK123" s="1341"/>
      <c r="BL123" s="1341"/>
      <c r="BM123" s="1341"/>
      <c r="BN123" s="1341"/>
      <c r="BO123" s="1341"/>
      <c r="BP123" s="1341"/>
      <c r="BQ123" s="1341"/>
      <c r="BR123" s="1341"/>
      <c r="BS123" s="1341"/>
      <c r="BT123" s="1341"/>
      <c r="BU123" s="1341"/>
      <c r="BV123" s="1341"/>
      <c r="BW123" s="1341"/>
      <c r="BX123" s="1341"/>
      <c r="BY123" s="1341"/>
      <c r="BZ123" s="1341"/>
      <c r="CA123" s="1341"/>
      <c r="CB123" s="1341"/>
      <c r="CC123" s="1341"/>
      <c r="CD123" s="1341"/>
      <c r="CE123" s="1341"/>
      <c r="CF123" s="1341"/>
      <c r="CG123" s="1341"/>
      <c r="CH123" s="1341"/>
      <c r="CI123" s="1341"/>
      <c r="CJ123" s="1341"/>
      <c r="CK123" s="1341"/>
      <c r="CL123" s="1341"/>
      <c r="CM123" s="1341"/>
      <c r="CN123" s="1341"/>
      <c r="CO123" s="1341"/>
      <c r="CP123" s="1341"/>
      <c r="CQ123" s="1341"/>
      <c r="CR123" s="1341"/>
      <c r="CS123" s="1341"/>
      <c r="CT123" s="1341"/>
      <c r="CU123" s="1341"/>
      <c r="CV123" s="1341"/>
      <c r="CW123" s="1341"/>
      <c r="CX123" s="1341"/>
      <c r="CY123" s="1341"/>
      <c r="CZ123" s="1341"/>
      <c r="DA123" s="1341"/>
      <c r="DB123" s="1341"/>
      <c r="DC123" s="1341"/>
      <c r="DD123" s="1341"/>
      <c r="DE123" s="1341"/>
      <c r="DF123" s="1341"/>
      <c r="DG123" s="1341"/>
      <c r="DH123" s="1341"/>
      <c r="DI123" s="1341"/>
      <c r="DJ123" s="1341"/>
      <c r="DK123" s="1341"/>
      <c r="DL123" s="1341"/>
      <c r="DM123" s="1341"/>
      <c r="DN123" s="1341"/>
      <c r="DO123" s="1341"/>
      <c r="DP123" s="1341"/>
      <c r="DQ123" s="1341"/>
      <c r="DR123" s="1341"/>
      <c r="DS123" s="1341"/>
      <c r="DT123" s="1341"/>
      <c r="DU123" s="1341"/>
      <c r="DV123" s="1341"/>
      <c r="DW123" s="1341"/>
      <c r="DX123" s="1341"/>
      <c r="DY123" s="1341"/>
      <c r="DZ123" s="1341"/>
      <c r="EA123" s="1341"/>
      <c r="EB123" s="1341"/>
      <c r="EC123" s="1341"/>
      <c r="ED123" s="1341"/>
      <c r="EE123" s="1341"/>
      <c r="EF123" s="1341"/>
      <c r="EG123" s="1341"/>
      <c r="EH123" s="1341"/>
      <c r="EI123" s="1341"/>
      <c r="EJ123" s="1341"/>
      <c r="EK123" s="1341"/>
      <c r="EL123" s="1341"/>
      <c r="EM123" s="1341"/>
      <c r="EN123" s="1341"/>
      <c r="EO123" s="1341"/>
      <c r="EP123" s="1341"/>
      <c r="EQ123" s="1341"/>
      <c r="ER123" s="1341"/>
      <c r="ES123" s="1341"/>
      <c r="ET123" s="1341"/>
      <c r="EU123" s="1341"/>
      <c r="EV123" s="1341"/>
      <c r="EW123" s="1341"/>
      <c r="EX123" s="1341"/>
      <c r="EY123" s="1341"/>
      <c r="EZ123" s="1341"/>
      <c r="FA123" s="1341"/>
      <c r="FB123" s="1341"/>
      <c r="FC123" s="1341"/>
      <c r="FD123" s="1341"/>
      <c r="FE123" s="1341"/>
      <c r="FF123" s="1341"/>
      <c r="FG123" s="1341"/>
      <c r="FH123" s="1341"/>
      <c r="FI123" s="1341"/>
      <c r="FJ123" s="1341"/>
      <c r="FK123" s="1341"/>
      <c r="FL123" s="1341"/>
      <c r="FM123" s="1341"/>
      <c r="FN123" s="1341"/>
      <c r="FO123" s="1341"/>
      <c r="FP123" s="1341"/>
      <c r="FQ123" s="1341"/>
      <c r="FR123" s="1341"/>
      <c r="FS123" s="1341"/>
      <c r="FT123" s="1341"/>
      <c r="FU123" s="1341"/>
      <c r="FV123" s="1341"/>
      <c r="FW123" s="1341"/>
      <c r="FX123" s="1341"/>
      <c r="FY123" s="1341"/>
      <c r="FZ123" s="1341"/>
      <c r="GA123" s="1341"/>
      <c r="GB123" s="1341"/>
      <c r="GC123" s="1341"/>
      <c r="GD123" s="1341"/>
      <c r="GE123" s="1341"/>
      <c r="GF123" s="1341"/>
      <c r="GG123" s="1341"/>
      <c r="GH123" s="1341"/>
      <c r="GI123" s="1341"/>
      <c r="GJ123" s="1341"/>
      <c r="GK123" s="1341"/>
      <c r="GL123" s="1341"/>
      <c r="GM123" s="1341"/>
      <c r="GN123" s="1341"/>
      <c r="GO123" s="1341"/>
      <c r="GP123" s="1341"/>
      <c r="GQ123" s="1341"/>
      <c r="GR123" s="1341"/>
      <c r="GS123" s="1341"/>
      <c r="GT123" s="1341"/>
      <c r="GU123" s="1341"/>
      <c r="GV123" s="1341"/>
      <c r="GW123" s="1341"/>
      <c r="GX123" s="1341"/>
      <c r="GY123" s="1341"/>
      <c r="GZ123" s="1341"/>
      <c r="HA123" s="1341"/>
      <c r="HB123" s="1341"/>
      <c r="HC123" s="1341"/>
      <c r="HD123" s="1341"/>
      <c r="HE123" s="1341"/>
      <c r="HF123" s="1341"/>
      <c r="HG123" s="1341"/>
      <c r="HH123" s="1341"/>
      <c r="HI123" s="1341"/>
      <c r="HJ123" s="1341"/>
      <c r="HK123" s="1341"/>
      <c r="HL123" s="1341"/>
      <c r="HM123" s="1341"/>
      <c r="HN123" s="1341"/>
      <c r="HO123" s="1341"/>
      <c r="HP123" s="1341"/>
      <c r="HQ123" s="1341"/>
      <c r="HR123" s="1341"/>
      <c r="HS123" s="1341"/>
      <c r="HT123" s="1341"/>
      <c r="HU123" s="1341"/>
      <c r="HV123" s="1341"/>
      <c r="HW123" s="1341"/>
      <c r="HX123" s="1341"/>
      <c r="HY123" s="1341"/>
      <c r="HZ123" s="1341"/>
      <c r="IA123" s="1341"/>
      <c r="IB123" s="1341"/>
      <c r="IC123" s="1341"/>
      <c r="ID123" s="1341"/>
      <c r="IE123" s="1341"/>
      <c r="IF123" s="1341"/>
      <c r="IG123" s="1341"/>
      <c r="IH123" s="1341"/>
      <c r="II123" s="1341"/>
      <c r="IJ123" s="1341"/>
      <c r="IK123" s="1341"/>
      <c r="IL123" s="1341"/>
      <c r="IM123" s="1341"/>
      <c r="IN123" s="1341"/>
      <c r="IO123" s="1341"/>
      <c r="IP123" s="1341"/>
      <c r="IQ123" s="1341"/>
      <c r="IR123" s="1341"/>
      <c r="IS123" s="1341"/>
      <c r="IT123" s="1341"/>
      <c r="IU123" s="1341"/>
      <c r="IV123" s="1341"/>
      <c r="IW123" s="1341"/>
      <c r="IX123" s="1341"/>
      <c r="IY123" s="1341"/>
      <c r="IZ123" s="1341"/>
      <c r="JA123" s="1341"/>
      <c r="JB123" s="1341"/>
      <c r="JC123" s="1341"/>
      <c r="JD123" s="1341"/>
      <c r="JE123" s="1341"/>
      <c r="JF123" s="1341"/>
      <c r="JG123" s="1341"/>
      <c r="JH123" s="1341"/>
      <c r="JI123" s="1341"/>
      <c r="JJ123" s="1341"/>
      <c r="JK123" s="1341"/>
      <c r="JL123" s="1341"/>
      <c r="JM123" s="1341"/>
      <c r="JN123" s="1341"/>
      <c r="JO123" s="1341"/>
      <c r="JP123" s="1341"/>
      <c r="JQ123" s="1341"/>
      <c r="JR123" s="1341"/>
      <c r="JS123" s="1341"/>
      <c r="JT123" s="1341"/>
      <c r="JU123" s="1341"/>
      <c r="JV123" s="1341"/>
      <c r="JW123" s="1341"/>
      <c r="JX123" s="1341"/>
      <c r="JY123" s="1341"/>
      <c r="JZ123" s="1341"/>
      <c r="KA123" s="1341"/>
      <c r="KB123" s="1341"/>
      <c r="KC123" s="1341"/>
      <c r="KD123" s="1341"/>
      <c r="KE123" s="1341"/>
      <c r="KF123" s="1341"/>
      <c r="KG123" s="1341"/>
      <c r="KH123" s="1341"/>
      <c r="KI123" s="1341"/>
      <c r="KJ123" s="1341"/>
      <c r="KK123" s="1341"/>
      <c r="KL123" s="1341"/>
      <c r="KM123" s="1341"/>
      <c r="KN123" s="1341"/>
      <c r="KO123" s="1341"/>
      <c r="KP123" s="1341"/>
      <c r="KQ123" s="1341"/>
      <c r="KR123" s="1341"/>
      <c r="KS123" s="1341"/>
      <c r="KT123" s="1341"/>
      <c r="KU123" s="1341"/>
      <c r="KV123" s="1341"/>
      <c r="KW123" s="1341"/>
      <c r="KX123" s="1341"/>
      <c r="KY123" s="1341"/>
      <c r="KZ123" s="1341"/>
      <c r="LA123" s="1341"/>
      <c r="LB123" s="1341"/>
      <c r="LC123" s="1341"/>
      <c r="LD123" s="1341"/>
      <c r="LE123" s="1341"/>
      <c r="LF123" s="1341"/>
      <c r="LG123" s="1341"/>
      <c r="LH123" s="1341"/>
      <c r="LI123" s="1341"/>
      <c r="LJ123" s="1341"/>
      <c r="LK123" s="1341"/>
      <c r="LL123" s="1341"/>
      <c r="LM123" s="1341"/>
      <c r="LN123" s="1341"/>
      <c r="LO123" s="1341"/>
      <c r="LP123" s="1341"/>
      <c r="LQ123" s="1341"/>
      <c r="LR123" s="1341"/>
      <c r="LS123" s="1341"/>
      <c r="LT123" s="1341"/>
      <c r="LU123" s="1341"/>
      <c r="LV123" s="1341"/>
      <c r="LW123" s="1341"/>
      <c r="LX123" s="1341"/>
      <c r="LY123" s="1341"/>
      <c r="LZ123" s="1341"/>
      <c r="MA123" s="1341"/>
      <c r="MB123" s="1341"/>
      <c r="MC123" s="1341"/>
      <c r="MD123" s="1341"/>
      <c r="ME123" s="1341"/>
      <c r="MF123" s="1341"/>
      <c r="MG123" s="1341"/>
      <c r="MH123" s="1341"/>
      <c r="MI123" s="1341"/>
      <c r="MJ123" s="1341"/>
      <c r="MK123" s="1341"/>
      <c r="ML123" s="1341"/>
      <c r="MM123" s="1341"/>
      <c r="MN123" s="1341"/>
      <c r="MO123" s="1341"/>
      <c r="MP123" s="1341"/>
      <c r="MQ123" s="1341"/>
      <c r="MR123" s="1341"/>
      <c r="MS123" s="1341"/>
      <c r="MT123" s="1341"/>
      <c r="MU123" s="1341"/>
      <c r="MV123" s="1341"/>
      <c r="MW123" s="1341"/>
      <c r="MX123" s="1341"/>
      <c r="MY123" s="1341"/>
      <c r="MZ123" s="1341"/>
      <c r="NA123" s="1341"/>
      <c r="NB123" s="1341"/>
      <c r="NC123" s="1341"/>
      <c r="ND123" s="1341"/>
      <c r="NE123" s="1341"/>
      <c r="NF123" s="1341"/>
      <c r="NG123" s="1341"/>
      <c r="NH123" s="1341"/>
      <c r="NI123" s="1341"/>
      <c r="NJ123" s="1341"/>
      <c r="NK123" s="1341"/>
      <c r="NL123" s="1341"/>
      <c r="NM123" s="1341"/>
      <c r="NN123" s="1341"/>
      <c r="NO123" s="1341"/>
      <c r="NP123" s="1341"/>
      <c r="NQ123" s="1341"/>
      <c r="NR123" s="1341"/>
      <c r="NS123" s="1341"/>
      <c r="NT123" s="1341"/>
      <c r="NU123" s="1341"/>
      <c r="NV123" s="1341"/>
      <c r="NW123" s="1341"/>
      <c r="NX123" s="1341"/>
      <c r="NY123" s="1341"/>
      <c r="NZ123" s="1341"/>
      <c r="OA123" s="1341"/>
      <c r="OB123" s="1341"/>
      <c r="OC123" s="1341"/>
      <c r="OD123" s="1341"/>
      <c r="OE123" s="1341"/>
      <c r="OF123" s="1341"/>
      <c r="OG123" s="1341"/>
      <c r="OH123" s="1341"/>
      <c r="OI123" s="1341"/>
      <c r="OJ123" s="1341"/>
      <c r="OK123" s="1341"/>
      <c r="OL123" s="1341"/>
      <c r="OM123" s="1341"/>
      <c r="ON123" s="1341"/>
      <c r="OO123" s="1341"/>
      <c r="OP123" s="1341"/>
      <c r="OQ123" s="1341"/>
      <c r="OR123" s="1341"/>
      <c r="OS123" s="1341"/>
      <c r="OT123" s="1341"/>
      <c r="OU123" s="1341"/>
      <c r="OV123" s="1341"/>
      <c r="OW123" s="1341"/>
      <c r="OX123" s="1341"/>
      <c r="OY123" s="1341"/>
      <c r="OZ123" s="1341"/>
      <c r="PA123" s="1341"/>
      <c r="PB123" s="1341"/>
      <c r="PC123" s="1341"/>
      <c r="PD123" s="1341"/>
      <c r="PE123" s="1341"/>
      <c r="PF123" s="1341"/>
      <c r="PG123" s="1341"/>
      <c r="PH123" s="1341"/>
      <c r="PI123" s="1341"/>
      <c r="PJ123" s="1341"/>
      <c r="PK123" s="1341"/>
      <c r="PL123" s="1341"/>
      <c r="PM123" s="1341"/>
      <c r="PN123" s="1341"/>
      <c r="PO123" s="1341"/>
      <c r="PP123" s="1341"/>
      <c r="PQ123" s="1341"/>
      <c r="PR123" s="1341"/>
      <c r="PS123" s="1341"/>
      <c r="PT123" s="1341"/>
      <c r="PU123" s="1341"/>
      <c r="PV123" s="1341"/>
      <c r="PW123" s="1341"/>
      <c r="PX123" s="1341"/>
      <c r="PY123" s="1341"/>
      <c r="PZ123" s="1341"/>
      <c r="QA123" s="1341"/>
      <c r="QB123" s="1341"/>
      <c r="QC123" s="1341"/>
      <c r="QD123" s="1341"/>
      <c r="QE123" s="1341"/>
      <c r="QF123" s="1341"/>
      <c r="QG123" s="1341"/>
      <c r="QH123" s="1341"/>
      <c r="QI123" s="1341"/>
      <c r="QJ123" s="1341"/>
      <c r="QK123" s="1341"/>
      <c r="QL123" s="1341"/>
      <c r="QM123" s="1341"/>
      <c r="QN123" s="1341"/>
      <c r="QO123" s="1341"/>
      <c r="QP123" s="1341"/>
      <c r="QQ123" s="1341"/>
      <c r="QR123" s="1341"/>
      <c r="QS123" s="1341"/>
      <c r="QT123" s="1341"/>
      <c r="QU123" s="1341"/>
      <c r="QV123" s="1341"/>
      <c r="QW123" s="1341"/>
      <c r="QX123" s="1341"/>
      <c r="QY123" s="1341"/>
      <c r="QZ123" s="1341"/>
      <c r="RA123" s="1341"/>
      <c r="RB123" s="1341"/>
      <c r="RC123" s="1341"/>
      <c r="RD123" s="1341"/>
      <c r="RE123" s="1341"/>
      <c r="RF123" s="1341"/>
      <c r="RG123" s="1341"/>
      <c r="RH123" s="1341"/>
      <c r="RI123" s="1341"/>
      <c r="RJ123" s="1341"/>
      <c r="RK123" s="1341"/>
      <c r="RL123" s="1341"/>
      <c r="RM123" s="1341"/>
      <c r="RN123" s="1341"/>
      <c r="RO123" s="1341"/>
      <c r="RP123" s="1341"/>
      <c r="RQ123" s="1341"/>
      <c r="RR123" s="1341"/>
      <c r="RS123" s="1341"/>
      <c r="RT123" s="1341"/>
      <c r="RU123" s="1341"/>
      <c r="RV123" s="1341"/>
      <c r="RW123" s="1341"/>
      <c r="RX123" s="1341"/>
      <c r="RY123" s="1341"/>
      <c r="RZ123" s="1341"/>
      <c r="SA123" s="1341"/>
      <c r="SB123" s="1341"/>
      <c r="SC123" s="1341"/>
      <c r="SD123" s="1341"/>
      <c r="SE123" s="1341"/>
      <c r="SF123" s="1341"/>
      <c r="SG123" s="1341"/>
      <c r="SH123" s="1341"/>
      <c r="SI123" s="1341"/>
      <c r="SJ123" s="1341"/>
      <c r="SK123" s="1341"/>
      <c r="SL123" s="1341"/>
      <c r="SM123" s="1341"/>
      <c r="SN123" s="1341"/>
      <c r="SO123" s="1341"/>
      <c r="SP123" s="1341"/>
      <c r="SQ123" s="1341"/>
      <c r="SR123" s="1341"/>
      <c r="SS123" s="1341"/>
      <c r="ST123" s="1341"/>
      <c r="SU123" s="1341"/>
      <c r="SV123" s="1341"/>
      <c r="SW123" s="1341"/>
      <c r="SX123" s="1341"/>
      <c r="SY123" s="1341"/>
      <c r="SZ123" s="1341"/>
      <c r="TA123" s="1341"/>
      <c r="TB123" s="1341"/>
      <c r="TC123" s="1341"/>
      <c r="TD123" s="1341"/>
      <c r="TE123" s="1341"/>
      <c r="TF123" s="1341"/>
      <c r="TG123" s="1341"/>
      <c r="TH123" s="1341"/>
      <c r="TI123" s="1341"/>
      <c r="TJ123" s="1341"/>
      <c r="TK123" s="1341"/>
      <c r="TL123" s="1341"/>
      <c r="TM123" s="1341"/>
      <c r="TN123" s="1341"/>
      <c r="TO123" s="1341"/>
      <c r="TP123" s="1341"/>
      <c r="TQ123" s="1341"/>
      <c r="TR123" s="1341"/>
      <c r="TS123" s="1341"/>
      <c r="TT123" s="1341"/>
      <c r="TU123" s="1341"/>
      <c r="TV123" s="1341"/>
      <c r="TW123" s="1341"/>
      <c r="TX123" s="1341"/>
      <c r="TY123" s="1341"/>
      <c r="TZ123" s="1341"/>
      <c r="UA123" s="1341"/>
      <c r="UB123" s="1341"/>
      <c r="UC123" s="1341"/>
      <c r="UD123" s="1341"/>
      <c r="UE123" s="1341"/>
      <c r="UF123" s="1341"/>
      <c r="UG123" s="1341"/>
      <c r="UH123" s="1341"/>
      <c r="UI123" s="1341"/>
      <c r="UJ123" s="1341"/>
      <c r="UK123" s="1341"/>
      <c r="UL123" s="1341"/>
      <c r="UM123" s="1341"/>
      <c r="UN123" s="1341"/>
      <c r="UO123" s="1341"/>
      <c r="UP123" s="1341"/>
      <c r="UQ123" s="1341"/>
      <c r="UR123" s="1341"/>
      <c r="US123" s="1341"/>
      <c r="UT123" s="1341"/>
      <c r="UU123" s="1341"/>
      <c r="UV123" s="1341"/>
      <c r="UW123" s="1341"/>
      <c r="UX123" s="1341"/>
      <c r="UY123" s="1341"/>
      <c r="UZ123" s="1341"/>
      <c r="VA123" s="1341"/>
      <c r="VB123" s="1341"/>
      <c r="VC123" s="1341"/>
      <c r="VD123" s="1341"/>
      <c r="VE123" s="1341"/>
      <c r="VF123" s="1341"/>
      <c r="VG123" s="1341"/>
      <c r="VH123" s="1341"/>
      <c r="VI123" s="1341"/>
      <c r="VJ123" s="1341"/>
      <c r="VK123" s="1341"/>
      <c r="VL123" s="1341"/>
      <c r="VM123" s="1341"/>
      <c r="VN123" s="1341"/>
      <c r="VO123" s="1341"/>
      <c r="VP123" s="1341"/>
      <c r="VQ123" s="1341"/>
      <c r="VR123" s="1341"/>
      <c r="VS123" s="1341"/>
      <c r="VT123" s="1341"/>
      <c r="VU123" s="1341"/>
      <c r="VV123" s="1341"/>
      <c r="VW123" s="1341"/>
      <c r="VX123" s="1341"/>
      <c r="VY123" s="1341"/>
      <c r="VZ123" s="1341"/>
      <c r="WA123" s="1341"/>
      <c r="WB123" s="1341"/>
      <c r="WC123" s="1341"/>
      <c r="WD123" s="1341"/>
      <c r="WE123" s="1341"/>
      <c r="WF123" s="1341"/>
      <c r="WG123" s="1341"/>
      <c r="WH123" s="1341"/>
      <c r="WI123" s="1341"/>
      <c r="WJ123" s="1341"/>
      <c r="WK123" s="1341"/>
      <c r="WL123" s="1341"/>
      <c r="WM123" s="1341"/>
      <c r="WN123" s="1341"/>
      <c r="WO123" s="1341"/>
      <c r="WP123" s="1341"/>
      <c r="WQ123" s="1341"/>
      <c r="WR123" s="1341"/>
      <c r="WS123" s="1341"/>
      <c r="WT123" s="1341"/>
      <c r="WU123" s="1341"/>
      <c r="WV123" s="1341"/>
      <c r="WW123" s="1341"/>
      <c r="WX123" s="1341"/>
      <c r="WY123" s="1341"/>
      <c r="WZ123" s="1341"/>
      <c r="XA123" s="1341"/>
      <c r="XB123" s="1341"/>
      <c r="XC123" s="1341"/>
      <c r="XD123" s="1341"/>
      <c r="XE123" s="1341"/>
      <c r="XF123" s="1341"/>
      <c r="XG123" s="1341"/>
      <c r="XH123" s="1341"/>
      <c r="XI123" s="1341"/>
      <c r="XJ123" s="1341"/>
      <c r="XK123" s="1341"/>
      <c r="XL123" s="1341"/>
      <c r="XM123" s="1341"/>
      <c r="XN123" s="1341"/>
      <c r="XO123" s="1341"/>
      <c r="XP123" s="1341"/>
      <c r="XQ123" s="1341"/>
      <c r="XR123" s="1341"/>
      <c r="XS123" s="1341"/>
      <c r="XT123" s="1341"/>
      <c r="XU123" s="1341"/>
      <c r="XV123" s="1341"/>
      <c r="XW123" s="1341"/>
      <c r="XX123" s="1341"/>
      <c r="XY123" s="1341"/>
      <c r="XZ123" s="1341"/>
      <c r="YA123" s="1341"/>
      <c r="YB123" s="1341"/>
      <c r="YC123" s="1341"/>
      <c r="YD123" s="1341"/>
      <c r="YE123" s="1341"/>
      <c r="YF123" s="1341"/>
      <c r="YG123" s="1341"/>
      <c r="YH123" s="1341"/>
      <c r="YI123" s="1341"/>
      <c r="YJ123" s="1341"/>
      <c r="YK123" s="1341"/>
      <c r="YL123" s="1341"/>
      <c r="YM123" s="1341"/>
      <c r="YN123" s="1341"/>
      <c r="YO123" s="1341"/>
      <c r="YP123" s="1341"/>
      <c r="YQ123" s="1341"/>
      <c r="YR123" s="1341"/>
      <c r="YS123" s="1341"/>
      <c r="YT123" s="1341"/>
      <c r="YU123" s="1341"/>
      <c r="YV123" s="1341"/>
      <c r="YW123" s="1341"/>
      <c r="YX123" s="1341"/>
      <c r="YY123" s="1341"/>
      <c r="YZ123" s="1341"/>
      <c r="ZA123" s="1341"/>
      <c r="ZB123" s="1341"/>
      <c r="ZC123" s="1341"/>
      <c r="ZD123" s="1341"/>
      <c r="ZE123" s="1341"/>
      <c r="ZF123" s="1341"/>
      <c r="ZG123" s="1341"/>
      <c r="ZH123" s="1341"/>
      <c r="ZI123" s="1341"/>
      <c r="ZJ123" s="1341"/>
      <c r="ZK123" s="1341"/>
      <c r="ZL123" s="1341"/>
      <c r="ZM123" s="1341"/>
      <c r="ZN123" s="1341"/>
      <c r="ZO123" s="1341"/>
      <c r="ZP123" s="1341"/>
      <c r="ZQ123" s="1341"/>
      <c r="ZR123" s="1341"/>
      <c r="ZS123" s="1341"/>
      <c r="ZT123" s="1341"/>
      <c r="ZU123" s="1341"/>
      <c r="ZV123" s="1341"/>
      <c r="ZW123" s="1341"/>
      <c r="ZX123" s="1341"/>
      <c r="ZY123" s="1341"/>
      <c r="ZZ123" s="1341"/>
      <c r="AAA123" s="1341"/>
      <c r="AAB123" s="1341"/>
      <c r="AAC123" s="1341"/>
      <c r="AAD123" s="1341"/>
      <c r="AAE123" s="1341"/>
      <c r="AAF123" s="1341"/>
      <c r="AAG123" s="1341"/>
      <c r="AAH123" s="1341"/>
      <c r="AAI123" s="1341"/>
      <c r="AAJ123" s="1341"/>
      <c r="AAK123" s="1341"/>
      <c r="AAL123" s="1341"/>
      <c r="AAM123" s="1341"/>
      <c r="AAN123" s="1341"/>
      <c r="AAO123" s="1341"/>
      <c r="AAP123" s="1341"/>
      <c r="AAQ123" s="1341"/>
      <c r="AAR123" s="1341"/>
      <c r="AAS123" s="1341"/>
      <c r="AAT123" s="1341"/>
      <c r="AAU123" s="1341"/>
      <c r="AAV123" s="1341"/>
      <c r="AAW123" s="1341"/>
      <c r="AAX123" s="1341"/>
      <c r="AAY123" s="1341"/>
      <c r="AAZ123" s="1341"/>
      <c r="ABA123" s="1341"/>
      <c r="ABB123" s="1341"/>
      <c r="ABC123" s="1341"/>
      <c r="ABD123" s="1341"/>
      <c r="ABE123" s="1341"/>
      <c r="ABF123" s="1341"/>
      <c r="ABG123" s="1341"/>
      <c r="ABH123" s="1341"/>
      <c r="ABI123" s="1341"/>
      <c r="ABJ123" s="1341"/>
      <c r="ABK123" s="1341"/>
      <c r="ABL123" s="1341"/>
      <c r="ABM123" s="1341"/>
      <c r="ABN123" s="1341"/>
      <c r="ABO123" s="1341"/>
      <c r="ABP123" s="1341"/>
      <c r="ABQ123" s="1341"/>
      <c r="ABR123" s="1341"/>
      <c r="ABS123" s="1341"/>
      <c r="ABT123" s="1341"/>
      <c r="ABU123" s="1341"/>
      <c r="ABV123" s="1341"/>
      <c r="ABW123" s="1341"/>
      <c r="ABX123" s="1341"/>
      <c r="ABY123" s="1341"/>
      <c r="ABZ123" s="1341"/>
      <c r="ACA123" s="1341"/>
      <c r="ACB123" s="1341"/>
      <c r="ACC123" s="1341"/>
      <c r="ACD123" s="1341"/>
      <c r="ACE123" s="1341"/>
      <c r="ACF123" s="1341"/>
      <c r="ACG123" s="1341"/>
      <c r="ACH123" s="1341"/>
      <c r="ACI123" s="1341"/>
      <c r="ACJ123" s="1341"/>
      <c r="ACK123" s="1341"/>
      <c r="ACL123" s="1341"/>
      <c r="ACM123" s="1341"/>
      <c r="ACN123" s="1341"/>
      <c r="ACO123" s="1341"/>
      <c r="ACP123" s="1341"/>
      <c r="ACQ123" s="1341"/>
      <c r="ACR123" s="1341"/>
      <c r="ACS123" s="1341"/>
      <c r="ACT123" s="1341"/>
      <c r="ACU123" s="1341"/>
      <c r="ACV123" s="1341"/>
      <c r="ACW123" s="1341"/>
      <c r="ACX123" s="1341"/>
      <c r="ACY123" s="1341"/>
      <c r="ACZ123" s="1341"/>
      <c r="ADA123" s="1341"/>
      <c r="ADB123" s="1341"/>
      <c r="ADC123" s="1341"/>
      <c r="ADD123" s="1341"/>
      <c r="ADE123" s="1341"/>
      <c r="ADF123" s="1341"/>
      <c r="ADG123" s="1341"/>
      <c r="ADH123" s="1341"/>
      <c r="ADI123" s="1341"/>
      <c r="ADJ123" s="1341"/>
      <c r="ADK123" s="1341"/>
      <c r="ADL123" s="1341"/>
      <c r="ADM123" s="1341"/>
      <c r="ADN123" s="1341"/>
      <c r="ADO123" s="1341"/>
      <c r="ADP123" s="1341"/>
      <c r="ADQ123" s="1341"/>
      <c r="ADR123" s="1341"/>
      <c r="ADS123" s="1341"/>
      <c r="ADT123" s="1341"/>
      <c r="ADU123" s="1341"/>
      <c r="ADV123" s="1341"/>
      <c r="ADW123" s="1341"/>
      <c r="ADX123" s="1341"/>
      <c r="ADY123" s="1341"/>
      <c r="ADZ123" s="1341"/>
      <c r="AEA123" s="1341"/>
      <c r="AEB123" s="1341"/>
      <c r="AEC123" s="1341"/>
      <c r="AED123" s="1341"/>
      <c r="AEE123" s="1341"/>
      <c r="AEF123" s="1341"/>
      <c r="AEG123" s="1341"/>
      <c r="AEH123" s="1341"/>
      <c r="AEI123" s="1341"/>
      <c r="AEJ123" s="1341"/>
      <c r="AEK123" s="1341"/>
      <c r="AEL123" s="1341"/>
      <c r="AEM123" s="1341"/>
      <c r="AEN123" s="1341"/>
      <c r="AEO123" s="1341"/>
      <c r="AEP123" s="1341"/>
      <c r="AEQ123" s="1341"/>
      <c r="AER123" s="1341"/>
      <c r="AES123" s="1341"/>
      <c r="AET123" s="1341"/>
      <c r="AEU123" s="1341"/>
      <c r="AEV123" s="1341"/>
      <c r="AEW123" s="1341"/>
      <c r="AEX123" s="1341"/>
      <c r="AEY123" s="1341"/>
      <c r="AEZ123" s="1341"/>
      <c r="AFA123" s="1341"/>
      <c r="AFB123" s="1341"/>
      <c r="AFC123" s="1341"/>
      <c r="AFD123" s="1341"/>
      <c r="AFE123" s="1341"/>
      <c r="AFF123" s="1341"/>
      <c r="AFG123" s="1341"/>
      <c r="AFH123" s="1341"/>
      <c r="AFI123" s="1341"/>
      <c r="AFJ123" s="1341"/>
      <c r="AFK123" s="1341"/>
      <c r="AFL123" s="1341"/>
      <c r="AFM123" s="1341"/>
      <c r="AFN123" s="1341"/>
      <c r="AFO123" s="1341"/>
      <c r="AFP123" s="1341"/>
      <c r="AFQ123" s="1341"/>
      <c r="AFR123" s="1341"/>
      <c r="AFS123" s="1341"/>
      <c r="AFT123" s="1341"/>
      <c r="AFU123" s="1341"/>
      <c r="AFV123" s="1341"/>
      <c r="AFW123" s="1341"/>
      <c r="AFX123" s="1341"/>
      <c r="AFY123" s="1341"/>
      <c r="AFZ123" s="1341"/>
      <c r="AGA123" s="1341"/>
      <c r="AGB123" s="1341"/>
      <c r="AGC123" s="1341"/>
      <c r="AGD123" s="1341"/>
      <c r="AGE123" s="1341"/>
      <c r="AGF123" s="1341"/>
      <c r="AGG123" s="1341"/>
      <c r="AGH123" s="1341"/>
      <c r="AGI123" s="1341"/>
      <c r="AGJ123" s="1341"/>
      <c r="AGK123" s="1341"/>
      <c r="AGL123" s="1341"/>
      <c r="AGM123" s="1341"/>
      <c r="AGN123" s="1341"/>
      <c r="AGO123" s="1341"/>
      <c r="AGP123" s="1341"/>
      <c r="AGQ123" s="1341"/>
      <c r="AGR123" s="1341"/>
      <c r="AGS123" s="1341"/>
      <c r="AGT123" s="1341"/>
      <c r="AGU123" s="1341"/>
      <c r="AGV123" s="1341"/>
      <c r="AGW123" s="1341"/>
      <c r="AGX123" s="1341"/>
      <c r="AGY123" s="1341"/>
      <c r="AGZ123" s="1341"/>
      <c r="AHA123" s="1341"/>
      <c r="AHB123" s="1341"/>
      <c r="AHC123" s="1341"/>
      <c r="AHD123" s="1341"/>
      <c r="AHE123" s="1341"/>
      <c r="AHF123" s="1341"/>
      <c r="AHG123" s="1341"/>
      <c r="AHH123" s="1341"/>
      <c r="AHI123" s="1341"/>
      <c r="AHJ123" s="1341"/>
      <c r="AHK123" s="1341"/>
      <c r="AHL123" s="1341"/>
      <c r="AHM123" s="1341"/>
      <c r="AHN123" s="1341"/>
      <c r="AHO123" s="1341"/>
      <c r="AHP123" s="1341"/>
      <c r="AHQ123" s="1341"/>
      <c r="AHR123" s="1341"/>
      <c r="AHS123" s="1341"/>
      <c r="AHT123" s="1341"/>
      <c r="AHU123" s="1341"/>
      <c r="AHV123" s="1341"/>
      <c r="AHW123" s="1341"/>
      <c r="AHX123" s="1341"/>
      <c r="AHY123" s="1341"/>
      <c r="AHZ123" s="1341"/>
      <c r="AIA123" s="1341"/>
      <c r="AIB123" s="1341"/>
      <c r="AIC123" s="1341"/>
      <c r="AID123" s="1341"/>
      <c r="AIE123" s="1341"/>
      <c r="AIF123" s="1341"/>
      <c r="AIG123" s="1341"/>
      <c r="AIH123" s="1341"/>
      <c r="AII123" s="1341"/>
      <c r="AIJ123" s="1341"/>
      <c r="AIK123" s="1341"/>
      <c r="AIL123" s="1341"/>
      <c r="AIM123" s="1341"/>
      <c r="AIN123" s="1341"/>
      <c r="AIO123" s="1341"/>
      <c r="AIP123" s="1341"/>
      <c r="AIQ123" s="1341"/>
      <c r="AIR123" s="1341"/>
      <c r="AIS123" s="1341"/>
      <c r="AIT123" s="1341"/>
      <c r="AIU123" s="1341"/>
      <c r="AIV123" s="1341"/>
      <c r="AIW123" s="1341"/>
      <c r="AIX123" s="1341"/>
      <c r="AIY123" s="1341"/>
      <c r="AIZ123" s="1341"/>
      <c r="AJA123" s="1341"/>
      <c r="AJB123" s="1341"/>
      <c r="AJC123" s="1341"/>
      <c r="AJD123" s="1341"/>
      <c r="AJE123" s="1341"/>
      <c r="AJF123" s="1341"/>
      <c r="AJG123" s="1341"/>
      <c r="AJH123" s="1341"/>
      <c r="AJI123" s="1341"/>
      <c r="AJJ123" s="1341"/>
      <c r="AJK123" s="1341"/>
      <c r="AJL123" s="1341"/>
      <c r="AJM123" s="1341"/>
      <c r="AJN123" s="1341"/>
      <c r="AJO123" s="1341"/>
      <c r="AJP123" s="1341"/>
      <c r="AJQ123" s="1341"/>
      <c r="AJR123" s="1341"/>
      <c r="AJS123" s="1341"/>
      <c r="AJT123" s="1341"/>
      <c r="AJU123" s="1341"/>
      <c r="AJV123" s="1341"/>
      <c r="AJW123" s="1341"/>
      <c r="AJX123" s="1341"/>
      <c r="AJY123" s="1341"/>
      <c r="AJZ123" s="1341"/>
      <c r="AKA123" s="1341"/>
      <c r="AKB123" s="1341"/>
      <c r="AKC123" s="1341"/>
      <c r="AKD123" s="1341"/>
      <c r="AKE123" s="1341"/>
      <c r="AKF123" s="1341"/>
      <c r="AKG123" s="1341"/>
      <c r="AKH123" s="1341"/>
      <c r="AKI123" s="1341"/>
      <c r="AKJ123" s="1341"/>
      <c r="AKK123" s="1341"/>
      <c r="AKL123" s="1341"/>
      <c r="AKM123" s="1341"/>
      <c r="AKN123" s="1341"/>
      <c r="AKO123" s="1341"/>
      <c r="AKP123" s="1341"/>
      <c r="AKQ123" s="1341"/>
      <c r="AKR123" s="1341"/>
      <c r="AKS123" s="1341"/>
      <c r="AKT123" s="1341"/>
      <c r="AKU123" s="1341"/>
      <c r="AKV123" s="1341"/>
      <c r="AKW123" s="1341"/>
      <c r="AKX123" s="1341"/>
      <c r="AKY123" s="1341"/>
      <c r="AKZ123" s="1341"/>
      <c r="ALA123" s="1341"/>
      <c r="ALB123" s="1341"/>
      <c r="ALC123" s="1341"/>
      <c r="ALD123" s="1341"/>
      <c r="ALE123" s="1341"/>
      <c r="ALF123" s="1341"/>
      <c r="ALG123" s="1341"/>
      <c r="ALH123" s="1341"/>
      <c r="ALI123" s="1341"/>
      <c r="ALJ123" s="1341"/>
      <c r="ALK123" s="1341"/>
      <c r="ALL123" s="1341"/>
      <c r="ALM123" s="1341"/>
      <c r="ALN123" s="1341"/>
      <c r="ALO123" s="1341"/>
      <c r="ALP123" s="1341"/>
      <c r="ALQ123" s="1341"/>
      <c r="ALR123" s="1341"/>
      <c r="ALS123" s="1341"/>
      <c r="ALT123" s="1341"/>
      <c r="ALU123" s="1341"/>
      <c r="ALV123" s="1341"/>
      <c r="ALW123" s="1341"/>
      <c r="ALX123" s="1341"/>
      <c r="ALY123" s="1341"/>
      <c r="ALZ123" s="1341"/>
      <c r="AMA123" s="1341"/>
      <c r="AMB123" s="1341"/>
      <c r="AMC123" s="1341"/>
      <c r="AMD123" s="1341"/>
      <c r="AME123" s="1341"/>
      <c r="AMF123" s="1341"/>
      <c r="AMG123" s="1341"/>
      <c r="AMH123" s="1341"/>
      <c r="AMI123" s="1341"/>
      <c r="AMJ123" s="1341"/>
      <c r="AMK123" s="1341"/>
      <c r="AML123" s="1341"/>
      <c r="AMM123" s="1341"/>
      <c r="AMN123" s="1341"/>
      <c r="AMO123" s="1341"/>
      <c r="AMP123" s="1341"/>
      <c r="AMQ123" s="1341"/>
      <c r="AMR123" s="1341"/>
      <c r="AMS123" s="1341"/>
      <c r="AMT123" s="1341"/>
      <c r="AMU123" s="1341"/>
      <c r="AMV123" s="1341"/>
      <c r="AMW123" s="1341"/>
      <c r="AMX123" s="1341"/>
      <c r="AMY123" s="1341"/>
      <c r="AMZ123" s="1341"/>
      <c r="ANA123" s="1341"/>
      <c r="ANB123" s="1341"/>
      <c r="ANC123" s="1341"/>
      <c r="AND123" s="1341"/>
      <c r="ANE123" s="1341"/>
      <c r="ANF123" s="1341"/>
      <c r="ANG123" s="1341"/>
      <c r="ANH123" s="1341"/>
      <c r="ANI123" s="1341"/>
      <c r="ANJ123" s="1341"/>
      <c r="ANK123" s="1341"/>
      <c r="ANL123" s="1341"/>
      <c r="ANM123" s="1341"/>
      <c r="ANN123" s="1341"/>
      <c r="ANO123" s="1341"/>
      <c r="ANP123" s="1341"/>
      <c r="ANQ123" s="1341"/>
      <c r="ANR123" s="1341"/>
      <c r="ANS123" s="1341"/>
      <c r="ANT123" s="1341"/>
      <c r="ANU123" s="1341"/>
      <c r="ANV123" s="1341"/>
      <c r="ANW123" s="1341"/>
      <c r="ANX123" s="1341"/>
      <c r="ANY123" s="1341"/>
      <c r="ANZ123" s="1341"/>
      <c r="AOA123" s="1341"/>
      <c r="AOB123" s="1341"/>
      <c r="AOC123" s="1341"/>
      <c r="AOD123" s="1341"/>
      <c r="AOE123" s="1341"/>
      <c r="AOF123" s="1341"/>
      <c r="AOG123" s="1341"/>
      <c r="AOH123" s="1341"/>
      <c r="AOI123" s="1341"/>
      <c r="AOJ123" s="1341"/>
      <c r="AOK123" s="1341"/>
      <c r="AOL123" s="1341"/>
      <c r="AOM123" s="1341"/>
      <c r="AON123" s="1341"/>
      <c r="AOO123" s="1341"/>
      <c r="AOP123" s="1341"/>
      <c r="AOQ123" s="1341"/>
      <c r="AOR123" s="1341"/>
      <c r="AOS123" s="1341"/>
      <c r="AOT123" s="1341"/>
      <c r="AOU123" s="1341"/>
      <c r="AOV123" s="1341"/>
      <c r="AOW123" s="1341"/>
      <c r="AOX123" s="1341"/>
      <c r="AOY123" s="1341"/>
      <c r="AOZ123" s="1341"/>
      <c r="APA123" s="1341"/>
      <c r="APB123" s="1341"/>
      <c r="APC123" s="1341"/>
      <c r="APD123" s="1341"/>
      <c r="APE123" s="1341"/>
      <c r="APF123" s="1341"/>
      <c r="APG123" s="1341"/>
      <c r="APH123" s="1341"/>
      <c r="API123" s="1341"/>
      <c r="APJ123" s="1341"/>
      <c r="APK123" s="1341"/>
      <c r="APL123" s="1341"/>
      <c r="APM123" s="1341"/>
      <c r="APN123" s="1341"/>
      <c r="APO123" s="1341"/>
      <c r="APP123" s="1341"/>
      <c r="APQ123" s="1341"/>
      <c r="APR123" s="1341"/>
      <c r="APS123" s="1341"/>
      <c r="APT123" s="1341"/>
      <c r="APU123" s="1341"/>
      <c r="APV123" s="1341"/>
      <c r="APW123" s="1341"/>
      <c r="APX123" s="1341"/>
      <c r="APY123" s="1341"/>
      <c r="APZ123" s="1341"/>
      <c r="AQA123" s="1341"/>
      <c r="AQB123" s="1341"/>
      <c r="AQC123" s="1341"/>
      <c r="AQD123" s="1341"/>
      <c r="AQE123" s="1341"/>
      <c r="AQF123" s="1341"/>
      <c r="AQG123" s="1341"/>
      <c r="AQH123" s="1341"/>
      <c r="AQI123" s="1341"/>
      <c r="AQJ123" s="1341"/>
      <c r="AQK123" s="1341"/>
      <c r="AQL123" s="1341"/>
      <c r="AQM123" s="1341"/>
      <c r="AQN123" s="1341"/>
      <c r="AQO123" s="1341"/>
      <c r="AQP123" s="1341"/>
      <c r="AQQ123" s="1341"/>
      <c r="AQR123" s="1341"/>
      <c r="AQS123" s="1341"/>
      <c r="AQT123" s="1341"/>
      <c r="AQU123" s="1341"/>
      <c r="AQV123" s="1341"/>
      <c r="AQW123" s="1341"/>
      <c r="AQX123" s="1341"/>
      <c r="AQY123" s="1341"/>
      <c r="AQZ123" s="1341"/>
      <c r="ARA123" s="1341"/>
      <c r="ARB123" s="1341"/>
      <c r="ARC123" s="1341"/>
      <c r="ARD123" s="1341"/>
      <c r="ARE123" s="1341"/>
      <c r="ARF123" s="1341"/>
      <c r="ARG123" s="1341"/>
      <c r="ARH123" s="1341"/>
      <c r="ARI123" s="1341"/>
      <c r="ARJ123" s="1341"/>
      <c r="ARK123" s="1341"/>
      <c r="ARL123" s="1341"/>
      <c r="ARM123" s="1341"/>
      <c r="ARN123" s="1341"/>
      <c r="ARO123" s="1341"/>
      <c r="ARP123" s="1341"/>
      <c r="ARQ123" s="1341"/>
      <c r="ARR123" s="1341"/>
      <c r="ARS123" s="1341"/>
      <c r="ART123" s="1341"/>
      <c r="ARU123" s="1341"/>
      <c r="ARV123" s="1341"/>
      <c r="ARW123" s="1341"/>
      <c r="ARX123" s="1341"/>
      <c r="ARY123" s="1341"/>
      <c r="ARZ123" s="1341"/>
      <c r="ASA123" s="1341"/>
      <c r="ASB123" s="1341"/>
      <c r="ASC123" s="1341"/>
      <c r="ASD123" s="1341"/>
      <c r="ASE123" s="1341"/>
      <c r="ASF123" s="1341"/>
      <c r="ASG123" s="1341"/>
      <c r="ASH123" s="1341"/>
      <c r="ASI123" s="1341"/>
      <c r="ASJ123" s="1341"/>
      <c r="ASK123" s="1341"/>
      <c r="ASL123" s="1341"/>
      <c r="ASM123" s="1341"/>
      <c r="ASN123" s="1341"/>
      <c r="ASO123" s="1341"/>
      <c r="ASP123" s="1341"/>
      <c r="ASQ123" s="1341"/>
      <c r="ASR123" s="1341"/>
      <c r="ASS123" s="1341"/>
      <c r="AST123" s="1341"/>
      <c r="ASU123" s="1341"/>
      <c r="ASV123" s="1341"/>
      <c r="ASW123" s="1341"/>
      <c r="ASX123" s="1341"/>
      <c r="ASY123" s="1341"/>
      <c r="ASZ123" s="1341"/>
      <c r="ATA123" s="1341"/>
      <c r="ATB123" s="1341"/>
      <c r="ATC123" s="1341"/>
      <c r="ATD123" s="1341"/>
      <c r="ATE123" s="1341"/>
      <c r="ATF123" s="1341"/>
      <c r="ATG123" s="1341"/>
      <c r="ATH123" s="1341"/>
      <c r="ATI123" s="1341"/>
      <c r="ATJ123" s="1341"/>
      <c r="ATK123" s="1341"/>
      <c r="ATL123" s="1341"/>
      <c r="ATM123" s="1341"/>
      <c r="ATN123" s="1341"/>
      <c r="ATO123" s="1341"/>
      <c r="ATP123" s="1341"/>
      <c r="ATQ123" s="1341"/>
      <c r="ATR123" s="1341"/>
      <c r="ATS123" s="1341"/>
      <c r="ATT123" s="1341"/>
      <c r="ATU123" s="1341"/>
      <c r="ATV123" s="1341"/>
      <c r="ATW123" s="1341"/>
      <c r="ATX123" s="1341"/>
      <c r="ATY123" s="1341"/>
      <c r="ATZ123" s="1341"/>
      <c r="AUA123" s="1341"/>
      <c r="AUB123" s="1341"/>
      <c r="AUC123" s="1341"/>
      <c r="AUD123" s="1341"/>
      <c r="AUE123" s="1341"/>
      <c r="AUF123" s="1341"/>
      <c r="AUG123" s="1341"/>
      <c r="AUH123" s="1341"/>
      <c r="AUI123" s="1341"/>
      <c r="AUJ123" s="1341"/>
      <c r="AUK123" s="1341"/>
      <c r="AUL123" s="1341"/>
      <c r="AUM123" s="1341"/>
      <c r="AUN123" s="1341"/>
      <c r="AUO123" s="1341"/>
      <c r="AUP123" s="1341"/>
      <c r="AUQ123" s="1341"/>
      <c r="AUR123" s="1341"/>
      <c r="AUS123" s="1341"/>
      <c r="AUT123" s="1341"/>
      <c r="AUU123" s="1341"/>
      <c r="AUV123" s="1341"/>
      <c r="AUW123" s="1341"/>
      <c r="AUX123" s="1341"/>
      <c r="AUY123" s="1341"/>
      <c r="AUZ123" s="1341"/>
      <c r="AVA123" s="1341"/>
      <c r="AVB123" s="1341"/>
      <c r="AVC123" s="1341"/>
      <c r="AVD123" s="1341"/>
      <c r="AVE123" s="1341"/>
      <c r="AVF123" s="1341"/>
      <c r="AVG123" s="1341"/>
      <c r="AVH123" s="1341"/>
      <c r="AVI123" s="1341"/>
      <c r="AVJ123" s="1341"/>
      <c r="AVK123" s="1341"/>
      <c r="AVL123" s="1341"/>
      <c r="AVM123" s="1341"/>
      <c r="AVN123" s="1341"/>
      <c r="AVO123" s="1341"/>
      <c r="AVP123" s="1341"/>
      <c r="AVQ123" s="1341"/>
      <c r="AVR123" s="1341"/>
      <c r="AVS123" s="1341"/>
      <c r="AVT123" s="1341"/>
      <c r="AVU123" s="1341"/>
      <c r="AVV123" s="1341"/>
      <c r="AVW123" s="1341"/>
      <c r="AVX123" s="1341"/>
      <c r="AVY123" s="1341"/>
      <c r="AVZ123" s="1341"/>
      <c r="AWA123" s="1341"/>
      <c r="AWB123" s="1341"/>
      <c r="AWC123" s="1341"/>
      <c r="AWD123" s="1341"/>
      <c r="AWE123" s="1341"/>
      <c r="AWF123" s="1341"/>
      <c r="AWG123" s="1341"/>
      <c r="AWH123" s="1341"/>
      <c r="AWI123" s="1341"/>
      <c r="AWJ123" s="1341"/>
      <c r="AWK123" s="1341"/>
      <c r="AWL123" s="1341"/>
      <c r="AWM123" s="1341"/>
      <c r="AWN123" s="1341"/>
      <c r="AWO123" s="1341"/>
      <c r="AWP123" s="1341"/>
      <c r="AWQ123" s="1341"/>
      <c r="AWR123" s="1341"/>
      <c r="AWS123" s="1341"/>
      <c r="AWT123" s="1341"/>
      <c r="AWU123" s="1341"/>
      <c r="AWV123" s="1341"/>
      <c r="AWW123" s="1341"/>
      <c r="AWX123" s="1341"/>
      <c r="AWY123" s="1341"/>
      <c r="AWZ123" s="1341"/>
      <c r="AXA123" s="1341"/>
      <c r="AXB123" s="1341"/>
      <c r="AXC123" s="1341"/>
      <c r="AXD123" s="1341"/>
      <c r="AXE123" s="1341"/>
      <c r="AXF123" s="1341"/>
      <c r="AXG123" s="1341"/>
      <c r="AXH123" s="1341"/>
      <c r="AXI123" s="1341"/>
      <c r="AXJ123" s="1341"/>
      <c r="AXK123" s="1341"/>
      <c r="AXL123" s="1341"/>
      <c r="AXM123" s="1341"/>
      <c r="AXN123" s="1341"/>
      <c r="AXO123" s="1341"/>
      <c r="AXP123" s="1341"/>
      <c r="AXQ123" s="1341"/>
      <c r="AXR123" s="1341"/>
      <c r="AXS123" s="1341"/>
      <c r="AXT123" s="1341"/>
      <c r="AXU123" s="1341"/>
      <c r="AXV123" s="1341"/>
      <c r="AXW123" s="1341"/>
      <c r="AXX123" s="1341"/>
      <c r="AXY123" s="1341"/>
      <c r="AXZ123" s="1341"/>
      <c r="AYA123" s="1341"/>
      <c r="AYB123" s="1341"/>
      <c r="AYC123" s="1341"/>
      <c r="AYD123" s="1341"/>
      <c r="AYE123" s="1341"/>
      <c r="AYF123" s="1341"/>
      <c r="AYG123" s="1341"/>
      <c r="AYH123" s="1341"/>
      <c r="AYI123" s="1341"/>
      <c r="AYJ123" s="1341"/>
      <c r="AYK123" s="1341"/>
      <c r="AYL123" s="1341"/>
      <c r="AYM123" s="1341"/>
      <c r="AYN123" s="1341"/>
      <c r="AYO123" s="1341"/>
      <c r="AYP123" s="1341"/>
      <c r="AYQ123" s="1341"/>
      <c r="AYR123" s="1341"/>
      <c r="AYS123" s="1341"/>
      <c r="AYT123" s="1341"/>
      <c r="AYU123" s="1341"/>
      <c r="AYV123" s="1341"/>
      <c r="AYW123" s="1341"/>
      <c r="AYX123" s="1341"/>
      <c r="AYY123" s="1341"/>
      <c r="AYZ123" s="1341"/>
      <c r="AZA123" s="1341"/>
      <c r="AZB123" s="1341"/>
      <c r="AZC123" s="1341"/>
      <c r="AZD123" s="1341"/>
      <c r="AZE123" s="1341"/>
      <c r="AZF123" s="1341"/>
      <c r="AZG123" s="1341"/>
      <c r="AZH123" s="1341"/>
      <c r="AZI123" s="1341"/>
      <c r="AZJ123" s="1341"/>
      <c r="AZK123" s="1341"/>
      <c r="AZL123" s="1341"/>
      <c r="AZM123" s="1341"/>
      <c r="AZN123" s="1341"/>
      <c r="AZO123" s="1341"/>
      <c r="AZP123" s="1341"/>
      <c r="AZQ123" s="1341"/>
      <c r="AZR123" s="1341"/>
      <c r="AZS123" s="1341"/>
      <c r="AZT123" s="1341"/>
      <c r="AZU123" s="1341"/>
      <c r="AZV123" s="1341"/>
      <c r="AZW123" s="1341"/>
      <c r="AZX123" s="1341"/>
      <c r="AZY123" s="1341"/>
      <c r="AZZ123" s="1341"/>
      <c r="BAA123" s="1341"/>
      <c r="BAB123" s="1341"/>
      <c r="BAC123" s="1341"/>
      <c r="BAD123" s="1341"/>
      <c r="BAE123" s="1341"/>
      <c r="BAF123" s="1341"/>
      <c r="BAG123" s="1341"/>
      <c r="BAH123" s="1341"/>
      <c r="BAI123" s="1341"/>
      <c r="BAJ123" s="1341"/>
      <c r="BAK123" s="1341"/>
      <c r="BAL123" s="1341"/>
      <c r="BAM123" s="1341"/>
      <c r="BAN123" s="1341"/>
      <c r="BAO123" s="1341"/>
      <c r="BAP123" s="1341"/>
      <c r="BAQ123" s="1341"/>
      <c r="BAR123" s="1341"/>
      <c r="BAS123" s="1341"/>
      <c r="BAT123" s="1341"/>
      <c r="BAU123" s="1341"/>
      <c r="BAV123" s="1341"/>
      <c r="BAW123" s="1341"/>
      <c r="BAX123" s="1341"/>
      <c r="BAY123" s="1341"/>
      <c r="BAZ123" s="1341"/>
      <c r="BBA123" s="1341"/>
      <c r="BBB123" s="1341"/>
      <c r="BBC123" s="1341"/>
      <c r="BBD123" s="1341"/>
      <c r="BBE123" s="1341"/>
      <c r="BBF123" s="1341"/>
      <c r="BBG123" s="1341"/>
      <c r="BBH123" s="1341"/>
      <c r="BBI123" s="1341"/>
      <c r="BBJ123" s="1341"/>
      <c r="BBK123" s="1341"/>
      <c r="BBL123" s="1341"/>
      <c r="BBM123" s="1341"/>
      <c r="BBN123" s="1341"/>
      <c r="BBO123" s="1341"/>
      <c r="BBP123" s="1341"/>
      <c r="BBQ123" s="1341"/>
      <c r="BBR123" s="1341"/>
      <c r="BBS123" s="1341"/>
      <c r="BBT123" s="1341"/>
      <c r="BBU123" s="1341"/>
      <c r="BBV123" s="1341"/>
      <c r="BBW123" s="1341"/>
      <c r="BBX123" s="1341"/>
      <c r="BBY123" s="1341"/>
      <c r="BBZ123" s="1341"/>
      <c r="BCA123" s="1341"/>
      <c r="BCB123" s="1341"/>
      <c r="BCC123" s="1341"/>
      <c r="BCD123" s="1341"/>
      <c r="BCE123" s="1341"/>
      <c r="BCF123" s="1341"/>
      <c r="BCG123" s="1341"/>
      <c r="BCH123" s="1341"/>
      <c r="BCI123" s="1341"/>
      <c r="BCJ123" s="1341"/>
      <c r="BCK123" s="1341"/>
      <c r="BCL123" s="1341"/>
      <c r="BCM123" s="1341"/>
      <c r="BCN123" s="1341"/>
      <c r="BCO123" s="1341"/>
      <c r="BCP123" s="1341"/>
      <c r="BCQ123" s="1341"/>
      <c r="BCR123" s="1341"/>
      <c r="BCS123" s="1341"/>
      <c r="BCT123" s="1341"/>
      <c r="BCU123" s="1341"/>
      <c r="BCV123" s="1341"/>
      <c r="BCW123" s="1341"/>
      <c r="BCX123" s="1341"/>
      <c r="BCY123" s="1341"/>
      <c r="BCZ123" s="1341"/>
      <c r="BDA123" s="1341"/>
      <c r="BDB123" s="1341"/>
      <c r="BDC123" s="1341"/>
      <c r="BDD123" s="1341"/>
      <c r="BDE123" s="1341"/>
      <c r="BDF123" s="1341"/>
      <c r="BDG123" s="1341"/>
      <c r="BDH123" s="1341"/>
      <c r="BDI123" s="1341"/>
      <c r="BDJ123" s="1341"/>
      <c r="BDK123" s="1341"/>
      <c r="BDL123" s="1341"/>
      <c r="BDM123" s="1341"/>
      <c r="BDN123" s="1341"/>
      <c r="BDO123" s="1341"/>
      <c r="BDP123" s="1341"/>
      <c r="BDQ123" s="1341"/>
      <c r="BDR123" s="1341"/>
      <c r="BDS123" s="1341"/>
      <c r="BDT123" s="1341"/>
      <c r="BDU123" s="1341"/>
      <c r="BDV123" s="1341"/>
      <c r="BDW123" s="1341"/>
      <c r="BDX123" s="1341"/>
      <c r="BDY123" s="1341"/>
      <c r="BDZ123" s="1341"/>
      <c r="BEA123" s="1341"/>
      <c r="BEB123" s="1341"/>
      <c r="BEC123" s="1341"/>
      <c r="BED123" s="1341"/>
      <c r="BEE123" s="1341"/>
      <c r="BEF123" s="1341"/>
      <c r="BEG123" s="1341"/>
      <c r="BEH123" s="1341"/>
      <c r="BEI123" s="1341"/>
      <c r="BEJ123" s="1341"/>
      <c r="BEK123" s="1341"/>
      <c r="BEL123" s="1341"/>
      <c r="BEM123" s="1341"/>
      <c r="BEN123" s="1341"/>
      <c r="BEO123" s="1341"/>
      <c r="BEP123" s="1341"/>
      <c r="BEQ123" s="1341"/>
      <c r="BER123" s="1341"/>
      <c r="BES123" s="1341"/>
      <c r="BET123" s="1341"/>
      <c r="BEU123" s="1341"/>
      <c r="BEV123" s="1341"/>
      <c r="BEW123" s="1341"/>
      <c r="BEX123" s="1341"/>
      <c r="BEY123" s="1341"/>
      <c r="BEZ123" s="1341"/>
      <c r="BFA123" s="1341"/>
      <c r="BFB123" s="1341"/>
      <c r="BFC123" s="1341"/>
      <c r="BFD123" s="1341"/>
      <c r="BFE123" s="1341"/>
      <c r="BFF123" s="1341"/>
      <c r="BFG123" s="1341"/>
      <c r="BFH123" s="1341"/>
      <c r="BFI123" s="1341"/>
      <c r="BFJ123" s="1341"/>
      <c r="BFK123" s="1341"/>
      <c r="BFL123" s="1341"/>
      <c r="BFM123" s="1341"/>
      <c r="BFN123" s="1341"/>
      <c r="BFO123" s="1341"/>
      <c r="BFP123" s="1341"/>
      <c r="BFQ123" s="1341"/>
      <c r="BFR123" s="1341"/>
      <c r="BFS123" s="1341"/>
      <c r="BFT123" s="1341"/>
      <c r="BFU123" s="1341"/>
      <c r="BFV123" s="1341"/>
      <c r="BFW123" s="1341"/>
      <c r="BFX123" s="1341"/>
      <c r="BFY123" s="1341"/>
      <c r="BFZ123" s="1341"/>
      <c r="BGA123" s="1341"/>
      <c r="BGB123" s="1341"/>
      <c r="BGC123" s="1341"/>
      <c r="BGD123" s="1341"/>
      <c r="BGE123" s="1341"/>
      <c r="BGF123" s="1341"/>
      <c r="BGG123" s="1341"/>
      <c r="BGH123" s="1341"/>
      <c r="BGI123" s="1341"/>
      <c r="BGJ123" s="1341"/>
      <c r="BGK123" s="1341"/>
      <c r="BGL123" s="1341"/>
      <c r="BGM123" s="1341"/>
      <c r="BGN123" s="1341"/>
      <c r="BGO123" s="1341"/>
      <c r="BGP123" s="1341"/>
      <c r="BGQ123" s="1341"/>
      <c r="BGR123" s="1341"/>
      <c r="BGS123" s="1341"/>
      <c r="BGT123" s="1341"/>
      <c r="BGU123" s="1341"/>
      <c r="BGV123" s="1341"/>
      <c r="BGW123" s="1341"/>
      <c r="BGX123" s="1341"/>
      <c r="BGY123" s="1341"/>
      <c r="BGZ123" s="1341"/>
      <c r="BHA123" s="1341"/>
      <c r="BHB123" s="1341"/>
      <c r="BHC123" s="1341"/>
      <c r="BHD123" s="1341"/>
      <c r="BHE123" s="1341"/>
      <c r="BHF123" s="1341"/>
      <c r="BHG123" s="1341"/>
      <c r="BHH123" s="1341"/>
      <c r="BHI123" s="1341"/>
      <c r="BHJ123" s="1341"/>
      <c r="BHK123" s="1341"/>
      <c r="BHL123" s="1341"/>
      <c r="BHM123" s="1341"/>
      <c r="BHN123" s="1341"/>
      <c r="BHO123" s="1341"/>
      <c r="BHP123" s="1341"/>
      <c r="BHQ123" s="1341"/>
      <c r="BHR123" s="1341"/>
      <c r="BHS123" s="1341"/>
      <c r="BHT123" s="1341"/>
      <c r="BHU123" s="1341"/>
      <c r="BHV123" s="1341"/>
      <c r="BHW123" s="1341"/>
      <c r="BHX123" s="1341"/>
      <c r="BHY123" s="1341"/>
      <c r="BHZ123" s="1341"/>
      <c r="BIA123" s="1341"/>
      <c r="BIB123" s="1341"/>
      <c r="BIC123" s="1341"/>
      <c r="BID123" s="1341"/>
      <c r="BIE123" s="1341"/>
      <c r="BIF123" s="1341"/>
      <c r="BIG123" s="1341"/>
      <c r="BIH123" s="1341"/>
      <c r="BII123" s="1341"/>
      <c r="BIJ123" s="1341"/>
      <c r="BIK123" s="1341"/>
      <c r="BIL123" s="1341"/>
      <c r="BIM123" s="1341"/>
      <c r="BIN123" s="1341"/>
      <c r="BIO123" s="1341"/>
      <c r="BIP123" s="1341"/>
      <c r="BIQ123" s="1341"/>
      <c r="BIR123" s="1341"/>
      <c r="BIS123" s="1341"/>
      <c r="BIT123" s="1341"/>
      <c r="BIU123" s="1341"/>
      <c r="BIV123" s="1341"/>
      <c r="BIW123" s="1341"/>
      <c r="BIX123" s="1341"/>
      <c r="BIY123" s="1341"/>
      <c r="BIZ123" s="1341"/>
      <c r="BJA123" s="1341"/>
      <c r="BJB123" s="1341"/>
      <c r="BJC123" s="1341"/>
      <c r="BJD123" s="1341"/>
      <c r="BJE123" s="1341"/>
      <c r="BJF123" s="1341"/>
      <c r="BJG123" s="1341"/>
      <c r="BJH123" s="1341"/>
      <c r="BJI123" s="1341"/>
      <c r="BJJ123" s="1341"/>
      <c r="BJK123" s="1341"/>
      <c r="BJL123" s="1341"/>
      <c r="BJM123" s="1341"/>
      <c r="BJN123" s="1341"/>
      <c r="BJO123" s="1341"/>
      <c r="BJP123" s="1341"/>
      <c r="BJQ123" s="1341"/>
      <c r="BJR123" s="1341"/>
      <c r="BJS123" s="1341"/>
      <c r="BJT123" s="1341"/>
      <c r="BJU123" s="1341"/>
      <c r="BJV123" s="1341"/>
      <c r="BJW123" s="1341"/>
      <c r="BJX123" s="1341"/>
      <c r="BJY123" s="1341"/>
      <c r="BJZ123" s="1341"/>
      <c r="BKA123" s="1341"/>
      <c r="BKB123" s="1341"/>
      <c r="BKC123" s="1341"/>
      <c r="BKD123" s="1341"/>
      <c r="BKE123" s="1341"/>
      <c r="BKF123" s="1341"/>
      <c r="BKG123" s="1341"/>
      <c r="BKH123" s="1341"/>
      <c r="BKI123" s="1341"/>
      <c r="BKJ123" s="1341"/>
      <c r="BKK123" s="1341"/>
      <c r="BKL123" s="1341"/>
      <c r="BKM123" s="1341"/>
      <c r="BKN123" s="1341"/>
      <c r="BKO123" s="1341"/>
      <c r="BKP123" s="1341"/>
      <c r="BKQ123" s="1341"/>
      <c r="BKR123" s="1341"/>
      <c r="BKS123" s="1341"/>
      <c r="BKT123" s="1341"/>
      <c r="BKU123" s="1341"/>
      <c r="BKV123" s="1341"/>
      <c r="BKW123" s="1341"/>
      <c r="BKX123" s="1341"/>
      <c r="BKY123" s="1341"/>
      <c r="BKZ123" s="1341"/>
      <c r="BLA123" s="1341"/>
      <c r="BLB123" s="1341"/>
      <c r="BLC123" s="1341"/>
      <c r="BLD123" s="1341"/>
      <c r="BLE123" s="1341"/>
      <c r="BLF123" s="1341"/>
      <c r="BLG123" s="1341"/>
      <c r="BLH123" s="1341"/>
      <c r="BLI123" s="1341"/>
      <c r="BLJ123" s="1341"/>
      <c r="BLK123" s="1341"/>
      <c r="BLL123" s="1341"/>
      <c r="BLM123" s="1341"/>
      <c r="BLN123" s="1341"/>
      <c r="BLO123" s="1341"/>
      <c r="BLP123" s="1341"/>
      <c r="BLQ123" s="1341"/>
      <c r="BLR123" s="1341"/>
      <c r="BLS123" s="1341"/>
      <c r="BLT123" s="1341"/>
      <c r="BLU123" s="1341"/>
      <c r="BLV123" s="1341"/>
      <c r="BLW123" s="1341"/>
      <c r="BLX123" s="1341"/>
      <c r="BLY123" s="1341"/>
      <c r="BLZ123" s="1341"/>
      <c r="BMA123" s="1341"/>
      <c r="BMB123" s="1341"/>
      <c r="BMC123" s="1341"/>
      <c r="BMD123" s="1341"/>
      <c r="BME123" s="1341"/>
      <c r="BMF123" s="1341"/>
      <c r="BMG123" s="1341"/>
      <c r="BMH123" s="1341"/>
      <c r="BMI123" s="1341"/>
      <c r="BMJ123" s="1341"/>
      <c r="BMK123" s="1341"/>
      <c r="BML123" s="1341"/>
      <c r="BMM123" s="1341"/>
      <c r="BMN123" s="1341"/>
      <c r="BMO123" s="1341"/>
      <c r="BMP123" s="1341"/>
      <c r="BMQ123" s="1341"/>
      <c r="BMR123" s="1341"/>
      <c r="BMS123" s="1341"/>
      <c r="BMT123" s="1341"/>
      <c r="BMU123" s="1341"/>
      <c r="BMV123" s="1341"/>
      <c r="BMW123" s="1341"/>
      <c r="BMX123" s="1341"/>
      <c r="BMY123" s="1341"/>
      <c r="BMZ123" s="1341"/>
      <c r="BNA123" s="1341"/>
      <c r="BNB123" s="1341"/>
      <c r="BNC123" s="1341"/>
      <c r="BND123" s="1341"/>
      <c r="BNE123" s="1341"/>
      <c r="BNF123" s="1341"/>
      <c r="BNG123" s="1341"/>
      <c r="BNH123" s="1341"/>
      <c r="BNI123" s="1341"/>
      <c r="BNJ123" s="1341"/>
      <c r="BNK123" s="1341"/>
      <c r="BNL123" s="1341"/>
      <c r="BNM123" s="1341"/>
      <c r="BNN123" s="1341"/>
      <c r="BNO123" s="1341"/>
      <c r="BNP123" s="1341"/>
      <c r="BNQ123" s="1341"/>
      <c r="BNR123" s="1341"/>
      <c r="BNS123" s="1341"/>
      <c r="BNT123" s="1341"/>
      <c r="BNU123" s="1341"/>
      <c r="BNV123" s="1341"/>
      <c r="BNW123" s="1341"/>
      <c r="BNX123" s="1341"/>
      <c r="BNY123" s="1341"/>
      <c r="BNZ123" s="1341"/>
      <c r="BOA123" s="1341"/>
      <c r="BOB123" s="1341"/>
      <c r="BOC123" s="1341"/>
      <c r="BOD123" s="1341"/>
      <c r="BOE123" s="1341"/>
      <c r="BOF123" s="1341"/>
      <c r="BOG123" s="1341"/>
      <c r="BOH123" s="1341"/>
      <c r="BOI123" s="1341"/>
      <c r="BOJ123" s="1341"/>
      <c r="BOK123" s="1341"/>
      <c r="BOL123" s="1341"/>
      <c r="BOM123" s="1341"/>
      <c r="BON123" s="1341"/>
      <c r="BOO123" s="1341"/>
      <c r="BOP123" s="1341"/>
      <c r="BOQ123" s="1341"/>
      <c r="BOR123" s="1341"/>
      <c r="BOS123" s="1341"/>
      <c r="BOT123" s="1341"/>
      <c r="BOU123" s="1341"/>
      <c r="BOV123" s="1341"/>
      <c r="BOW123" s="1341"/>
      <c r="BOX123" s="1341"/>
      <c r="BOY123" s="1341"/>
      <c r="BOZ123" s="1341"/>
      <c r="BPA123" s="1341"/>
      <c r="BPB123" s="1341"/>
      <c r="BPC123" s="1341"/>
      <c r="BPD123" s="1341"/>
      <c r="BPE123" s="1341"/>
      <c r="BPF123" s="1341"/>
      <c r="BPG123" s="1341"/>
      <c r="BPH123" s="1341"/>
      <c r="BPI123" s="1341"/>
      <c r="BPJ123" s="1341"/>
      <c r="BPK123" s="1341"/>
      <c r="BPL123" s="1341"/>
      <c r="BPM123" s="1341"/>
      <c r="BPN123" s="1341"/>
      <c r="BPO123" s="1341"/>
      <c r="BPP123" s="1341"/>
      <c r="BPQ123" s="1341"/>
      <c r="BPR123" s="1341"/>
      <c r="BPS123" s="1341"/>
      <c r="BPT123" s="1341"/>
      <c r="BPU123" s="1341"/>
      <c r="BPV123" s="1341"/>
      <c r="BPW123" s="1341"/>
      <c r="BPX123" s="1341"/>
      <c r="BPY123" s="1341"/>
      <c r="BPZ123" s="1341"/>
      <c r="BQA123" s="1341"/>
      <c r="BQB123" s="1341"/>
      <c r="BQC123" s="1341"/>
      <c r="BQD123" s="1341"/>
      <c r="BQE123" s="1341"/>
      <c r="BQF123" s="1341"/>
      <c r="BQG123" s="1341"/>
      <c r="BQH123" s="1341"/>
      <c r="BQI123" s="1341"/>
      <c r="BQJ123" s="1341"/>
      <c r="BQK123" s="1341"/>
      <c r="BQL123" s="1341"/>
      <c r="BQM123" s="1341"/>
      <c r="BQN123" s="1341"/>
      <c r="BQO123" s="1341"/>
      <c r="BQP123" s="1341"/>
      <c r="BQQ123" s="1341"/>
      <c r="BQR123" s="1341"/>
      <c r="BQS123" s="1341"/>
      <c r="BQT123" s="1341"/>
      <c r="BQU123" s="1341"/>
      <c r="BQV123" s="1341"/>
      <c r="BQW123" s="1341"/>
      <c r="BQX123" s="1341"/>
      <c r="BQY123" s="1341"/>
      <c r="BQZ123" s="1341"/>
      <c r="BRA123" s="1341"/>
      <c r="BRB123" s="1341"/>
      <c r="BRC123" s="1341"/>
      <c r="BRD123" s="1341"/>
      <c r="BRE123" s="1341"/>
      <c r="BRF123" s="1341"/>
      <c r="BRG123" s="1341"/>
      <c r="BRH123" s="1341"/>
      <c r="BRI123" s="1341"/>
      <c r="BRJ123" s="1341"/>
      <c r="BRK123" s="1341"/>
      <c r="BRL123" s="1341"/>
      <c r="BRM123" s="1341"/>
      <c r="BRN123" s="1341"/>
      <c r="BRO123" s="1341"/>
      <c r="BRP123" s="1341"/>
      <c r="BRQ123" s="1341"/>
      <c r="BRR123" s="1341"/>
      <c r="BRS123" s="1341"/>
      <c r="BRT123" s="1341"/>
      <c r="BRU123" s="1341"/>
      <c r="BRV123" s="1341"/>
      <c r="BRW123" s="1341"/>
      <c r="BRX123" s="1341"/>
      <c r="BRY123" s="1341"/>
      <c r="BRZ123" s="1341"/>
      <c r="BSA123" s="1341"/>
      <c r="BSB123" s="1341"/>
      <c r="BSC123" s="1341"/>
      <c r="BSD123" s="1341"/>
      <c r="BSE123" s="1341"/>
      <c r="BSF123" s="1341"/>
      <c r="BSG123" s="1341"/>
      <c r="BSH123" s="1341"/>
      <c r="BSI123" s="1341"/>
      <c r="BSJ123" s="1341"/>
      <c r="BSK123" s="1341"/>
      <c r="BSL123" s="1341"/>
      <c r="BSM123" s="1341"/>
      <c r="BSN123" s="1341"/>
      <c r="BSO123" s="1341"/>
      <c r="BSP123" s="1341"/>
      <c r="BSQ123" s="1341"/>
      <c r="BSR123" s="1341"/>
      <c r="BSS123" s="1341"/>
      <c r="BST123" s="1341"/>
      <c r="BSU123" s="1341"/>
      <c r="BSV123" s="1341"/>
      <c r="BSW123" s="1341"/>
      <c r="BSX123" s="1341"/>
      <c r="BSY123" s="1341"/>
      <c r="BSZ123" s="1341"/>
      <c r="BTA123" s="1341"/>
      <c r="BTB123" s="1341"/>
      <c r="BTC123" s="1341"/>
      <c r="BTD123" s="1341"/>
      <c r="BTE123" s="1341"/>
      <c r="BTF123" s="1341"/>
      <c r="BTG123" s="1341"/>
      <c r="BTH123" s="1341"/>
      <c r="BTI123" s="1341"/>
      <c r="BTJ123" s="1341"/>
      <c r="BTK123" s="1341"/>
      <c r="BTL123" s="1341"/>
      <c r="BTM123" s="1341"/>
      <c r="BTN123" s="1341"/>
      <c r="BTO123" s="1341"/>
      <c r="BTP123" s="1341"/>
      <c r="BTQ123" s="1341"/>
      <c r="BTR123" s="1341"/>
      <c r="BTS123" s="1341"/>
      <c r="BTT123" s="1341"/>
      <c r="BTU123" s="1341"/>
      <c r="BTV123" s="1341"/>
      <c r="BTW123" s="1341"/>
      <c r="BTX123" s="1341"/>
      <c r="BTY123" s="1341"/>
      <c r="BTZ123" s="1341"/>
      <c r="BUA123" s="1341"/>
      <c r="BUB123" s="1341"/>
      <c r="BUC123" s="1341"/>
      <c r="BUD123" s="1341"/>
      <c r="BUE123" s="1341"/>
      <c r="BUF123" s="1341"/>
      <c r="BUG123" s="1341"/>
      <c r="BUH123" s="1341"/>
      <c r="BUI123" s="1341"/>
      <c r="BUJ123" s="1341"/>
      <c r="BUK123" s="1341"/>
      <c r="BUL123" s="1341"/>
      <c r="BUM123" s="1341"/>
      <c r="BUN123" s="1341"/>
      <c r="BUO123" s="1341"/>
      <c r="BUP123" s="1341"/>
      <c r="BUQ123" s="1341"/>
      <c r="BUR123" s="1341"/>
      <c r="BUS123" s="1341"/>
      <c r="BUT123" s="1341"/>
      <c r="BUU123" s="1341"/>
      <c r="BUV123" s="1341"/>
      <c r="BUW123" s="1341"/>
      <c r="BUX123" s="1341"/>
      <c r="BUY123" s="1341"/>
      <c r="BUZ123" s="1341"/>
      <c r="BVA123" s="1341"/>
      <c r="BVB123" s="1341"/>
      <c r="BVC123" s="1341"/>
      <c r="BVD123" s="1341"/>
      <c r="BVE123" s="1341"/>
      <c r="BVF123" s="1341"/>
      <c r="BVG123" s="1341"/>
      <c r="BVH123" s="1341"/>
      <c r="BVI123" s="1341"/>
      <c r="BVJ123" s="1341"/>
      <c r="BVK123" s="1341"/>
      <c r="BVL123" s="1341"/>
      <c r="BVM123" s="1341"/>
      <c r="BVN123" s="1341"/>
      <c r="BVO123" s="1341"/>
      <c r="BVP123" s="1341"/>
      <c r="BVQ123" s="1341"/>
      <c r="BVR123" s="1341"/>
      <c r="BVS123" s="1341"/>
      <c r="BVT123" s="1341"/>
      <c r="BVU123" s="1341"/>
      <c r="BVV123" s="1341"/>
      <c r="BVW123" s="1341"/>
      <c r="BVX123" s="1341"/>
      <c r="BVY123" s="1341"/>
      <c r="BVZ123" s="1341"/>
      <c r="BWA123" s="1341"/>
      <c r="BWB123" s="1341"/>
      <c r="BWC123" s="1341"/>
      <c r="BWD123" s="1341"/>
      <c r="BWE123" s="1341"/>
      <c r="BWF123" s="1341"/>
      <c r="BWG123" s="1341"/>
      <c r="BWH123" s="1341"/>
      <c r="BWI123" s="1341"/>
      <c r="BWJ123" s="1341"/>
      <c r="BWK123" s="1341"/>
      <c r="BWL123" s="1341"/>
      <c r="BWM123" s="1341"/>
      <c r="BWN123" s="1341"/>
      <c r="BWO123" s="1341"/>
      <c r="BWP123" s="1341"/>
      <c r="BWQ123" s="1341"/>
      <c r="BWR123" s="1341"/>
      <c r="BWS123" s="1341"/>
      <c r="BWT123" s="1341"/>
      <c r="BWU123" s="1341"/>
      <c r="BWV123" s="1341"/>
      <c r="BWW123" s="1341"/>
      <c r="BWX123" s="1341"/>
      <c r="BWY123" s="1341"/>
      <c r="BWZ123" s="1341"/>
      <c r="BXA123" s="1341"/>
      <c r="BXB123" s="1341"/>
      <c r="BXC123" s="1341"/>
      <c r="BXD123" s="1341"/>
      <c r="BXE123" s="1341"/>
      <c r="BXF123" s="1341"/>
      <c r="BXG123" s="1341"/>
      <c r="BXH123" s="1341"/>
      <c r="BXI123" s="1341"/>
      <c r="BXJ123" s="1341"/>
      <c r="BXK123" s="1341"/>
      <c r="BXL123" s="1341"/>
      <c r="BXM123" s="1341"/>
      <c r="BXN123" s="1341"/>
      <c r="BXO123" s="1341"/>
      <c r="BXP123" s="1341"/>
      <c r="BXQ123" s="1341"/>
      <c r="BXR123" s="1341"/>
      <c r="BXS123" s="1341"/>
      <c r="BXT123" s="1341"/>
      <c r="BXU123" s="1341"/>
      <c r="BXV123" s="1341"/>
      <c r="BXW123" s="1341"/>
      <c r="BXX123" s="1341"/>
      <c r="BXY123" s="1341"/>
      <c r="BXZ123" s="1341"/>
      <c r="BYA123" s="1341"/>
      <c r="BYB123" s="1341"/>
      <c r="BYC123" s="1341"/>
      <c r="BYD123" s="1341"/>
      <c r="BYE123" s="1341"/>
      <c r="BYF123" s="1341"/>
      <c r="BYG123" s="1341"/>
      <c r="BYH123" s="1341"/>
      <c r="BYI123" s="1341"/>
      <c r="BYJ123" s="1341"/>
      <c r="BYK123" s="1341"/>
      <c r="BYL123" s="1341"/>
      <c r="BYM123" s="1341"/>
      <c r="BYN123" s="1341"/>
      <c r="BYO123" s="1341"/>
      <c r="BYP123" s="1341"/>
      <c r="BYQ123" s="1341"/>
      <c r="BYR123" s="1341"/>
      <c r="BYS123" s="1341"/>
      <c r="BYT123" s="1341"/>
      <c r="BYU123" s="1341"/>
      <c r="BYV123" s="1341"/>
      <c r="BYW123" s="1341"/>
      <c r="BYX123" s="1341"/>
      <c r="BYY123" s="1341"/>
      <c r="BYZ123" s="1341"/>
      <c r="BZA123" s="1341"/>
      <c r="BZB123" s="1341"/>
      <c r="BZC123" s="1341"/>
      <c r="BZD123" s="1341"/>
      <c r="BZE123" s="1341"/>
      <c r="BZF123" s="1341"/>
      <c r="BZG123" s="1341"/>
      <c r="BZH123" s="1341"/>
      <c r="BZI123" s="1341"/>
      <c r="BZJ123" s="1341"/>
      <c r="BZK123" s="1341"/>
      <c r="BZL123" s="1341"/>
      <c r="BZM123" s="1341"/>
      <c r="BZN123" s="1341"/>
      <c r="BZO123" s="1341"/>
      <c r="BZP123" s="1341"/>
      <c r="BZQ123" s="1341"/>
      <c r="BZR123" s="1341"/>
      <c r="BZS123" s="1341"/>
      <c r="BZT123" s="1341"/>
      <c r="BZU123" s="1341"/>
      <c r="BZV123" s="1341"/>
      <c r="BZW123" s="1341"/>
      <c r="BZX123" s="1341"/>
      <c r="BZY123" s="1341"/>
      <c r="BZZ123" s="1341"/>
      <c r="CAA123" s="1341"/>
      <c r="CAB123" s="1341"/>
      <c r="CAC123" s="1341"/>
      <c r="CAD123" s="1341"/>
      <c r="CAE123" s="1341"/>
      <c r="CAF123" s="1341"/>
      <c r="CAG123" s="1341"/>
      <c r="CAH123" s="1341"/>
      <c r="CAI123" s="1341"/>
      <c r="CAJ123" s="1341"/>
      <c r="CAK123" s="1341"/>
      <c r="CAL123" s="1341"/>
      <c r="CAM123" s="1341"/>
      <c r="CAN123" s="1341"/>
      <c r="CAO123" s="1341"/>
      <c r="CAP123" s="1341"/>
      <c r="CAQ123" s="1341"/>
      <c r="CAR123" s="1341"/>
      <c r="CAS123" s="1341"/>
      <c r="CAT123" s="1341"/>
      <c r="CAU123" s="1341"/>
      <c r="CAV123" s="1341"/>
      <c r="CAW123" s="1341"/>
      <c r="CAX123" s="1341"/>
      <c r="CAY123" s="1341"/>
      <c r="CAZ123" s="1341"/>
      <c r="CBA123" s="1341"/>
      <c r="CBB123" s="1341"/>
      <c r="CBC123" s="1341"/>
      <c r="CBD123" s="1341"/>
      <c r="CBE123" s="1341"/>
      <c r="CBF123" s="1341"/>
      <c r="CBG123" s="1341"/>
      <c r="CBH123" s="1341"/>
      <c r="CBI123" s="1341"/>
      <c r="CBJ123" s="1341"/>
      <c r="CBK123" s="1341"/>
      <c r="CBL123" s="1341"/>
      <c r="CBM123" s="1341"/>
      <c r="CBN123" s="1341"/>
      <c r="CBO123" s="1341"/>
      <c r="CBP123" s="1341"/>
      <c r="CBQ123" s="1341"/>
      <c r="CBR123" s="1341"/>
      <c r="CBS123" s="1341"/>
      <c r="CBT123" s="1341"/>
      <c r="CBU123" s="1341"/>
      <c r="CBV123" s="1341"/>
      <c r="CBW123" s="1341"/>
      <c r="CBX123" s="1341"/>
      <c r="CBY123" s="1341"/>
      <c r="CBZ123" s="1341"/>
      <c r="CCA123" s="1341"/>
      <c r="CCB123" s="1341"/>
      <c r="CCC123" s="1341"/>
      <c r="CCD123" s="1341"/>
      <c r="CCE123" s="1341"/>
      <c r="CCF123" s="1341"/>
      <c r="CCG123" s="1341"/>
      <c r="CCH123" s="1341"/>
      <c r="CCI123" s="1341"/>
      <c r="CCJ123" s="1341"/>
      <c r="CCK123" s="1341"/>
      <c r="CCL123" s="1341"/>
      <c r="CCM123" s="1341"/>
      <c r="CCN123" s="1341"/>
      <c r="CCO123" s="1341"/>
      <c r="CCP123" s="1341"/>
      <c r="CCQ123" s="1341"/>
      <c r="CCR123" s="1341"/>
      <c r="CCS123" s="1341"/>
      <c r="CCT123" s="1341"/>
      <c r="CCU123" s="1341"/>
      <c r="CCV123" s="1341"/>
      <c r="CCW123" s="1341"/>
      <c r="CCX123" s="1341"/>
      <c r="CCY123" s="1341"/>
      <c r="CCZ123" s="1341"/>
      <c r="CDA123" s="1341"/>
      <c r="CDB123" s="1341"/>
      <c r="CDC123" s="1341"/>
      <c r="CDD123" s="1341"/>
      <c r="CDE123" s="1341"/>
      <c r="CDF123" s="1341"/>
      <c r="CDG123" s="1341"/>
      <c r="CDH123" s="1341"/>
      <c r="CDI123" s="1341"/>
      <c r="CDJ123" s="1341"/>
      <c r="CDK123" s="1341"/>
      <c r="CDL123" s="1341"/>
      <c r="CDM123" s="1341"/>
      <c r="CDN123" s="1341"/>
      <c r="CDO123" s="1341"/>
      <c r="CDP123" s="1341"/>
      <c r="CDQ123" s="1341"/>
      <c r="CDR123" s="1341"/>
      <c r="CDS123" s="1341"/>
      <c r="CDT123" s="1341"/>
      <c r="CDU123" s="1341"/>
      <c r="CDV123" s="1341"/>
      <c r="CDW123" s="1341"/>
      <c r="CDX123" s="1341"/>
      <c r="CDY123" s="1341"/>
      <c r="CDZ123" s="1341"/>
      <c r="CEA123" s="1341"/>
      <c r="CEB123" s="1341"/>
      <c r="CEC123" s="1341"/>
      <c r="CED123" s="1341"/>
      <c r="CEE123" s="1341"/>
      <c r="CEF123" s="1341"/>
      <c r="CEG123" s="1341"/>
      <c r="CEH123" s="1341"/>
      <c r="CEI123" s="1341"/>
      <c r="CEJ123" s="1341"/>
      <c r="CEK123" s="1341"/>
      <c r="CEL123" s="1341"/>
      <c r="CEM123" s="1341"/>
      <c r="CEN123" s="1341"/>
      <c r="CEO123" s="1341"/>
      <c r="CEP123" s="1341"/>
      <c r="CEQ123" s="1341"/>
      <c r="CER123" s="1341"/>
      <c r="CES123" s="1341"/>
      <c r="CET123" s="1341"/>
      <c r="CEU123" s="1341"/>
      <c r="CEV123" s="1341"/>
      <c r="CEW123" s="1341"/>
      <c r="CEX123" s="1341"/>
      <c r="CEY123" s="1341"/>
      <c r="CEZ123" s="1341"/>
      <c r="CFA123" s="1341"/>
      <c r="CFB123" s="1341"/>
      <c r="CFC123" s="1341"/>
      <c r="CFD123" s="1341"/>
      <c r="CFE123" s="1341"/>
      <c r="CFF123" s="1341"/>
      <c r="CFG123" s="1341"/>
      <c r="CFH123" s="1341"/>
      <c r="CFI123" s="1341"/>
      <c r="CFJ123" s="1341"/>
      <c r="CFK123" s="1341"/>
      <c r="CFL123" s="1341"/>
      <c r="CFM123" s="1341"/>
      <c r="CFN123" s="1341"/>
      <c r="CFO123" s="1341"/>
      <c r="CFP123" s="1341"/>
      <c r="CFQ123" s="1341"/>
      <c r="CFR123" s="1341"/>
      <c r="CFS123" s="1341"/>
      <c r="CFT123" s="1341"/>
      <c r="CFU123" s="1341"/>
      <c r="CFV123" s="1341"/>
      <c r="CFW123" s="1341"/>
      <c r="CFX123" s="1341"/>
      <c r="CFY123" s="1341"/>
      <c r="CFZ123" s="1341"/>
      <c r="CGA123" s="1341"/>
      <c r="CGB123" s="1341"/>
      <c r="CGC123" s="1341"/>
      <c r="CGD123" s="1341"/>
      <c r="CGE123" s="1341"/>
      <c r="CGF123" s="1341"/>
      <c r="CGG123" s="1341"/>
      <c r="CGH123" s="1341"/>
      <c r="CGI123" s="1341"/>
      <c r="CGJ123" s="1341"/>
      <c r="CGK123" s="1341"/>
      <c r="CGL123" s="1341"/>
      <c r="CGM123" s="1341"/>
      <c r="CGN123" s="1341"/>
      <c r="CGO123" s="1341"/>
      <c r="CGP123" s="1341"/>
      <c r="CGQ123" s="1341"/>
      <c r="CGR123" s="1341"/>
      <c r="CGS123" s="1341"/>
      <c r="CGT123" s="1341"/>
      <c r="CGU123" s="1341"/>
      <c r="CGV123" s="1341"/>
      <c r="CGW123" s="1341"/>
      <c r="CGX123" s="1341"/>
      <c r="CGY123" s="1341"/>
      <c r="CGZ123" s="1341"/>
      <c r="CHA123" s="1341"/>
      <c r="CHB123" s="1341"/>
      <c r="CHC123" s="1341"/>
      <c r="CHD123" s="1341"/>
      <c r="CHE123" s="1341"/>
      <c r="CHF123" s="1341"/>
      <c r="CHG123" s="1341"/>
      <c r="CHH123" s="1341"/>
      <c r="CHI123" s="1341"/>
      <c r="CHJ123" s="1341"/>
      <c r="CHK123" s="1341"/>
      <c r="CHL123" s="1341"/>
      <c r="CHM123" s="1341"/>
      <c r="CHN123" s="1341"/>
      <c r="CHO123" s="1341"/>
      <c r="CHP123" s="1341"/>
      <c r="CHQ123" s="1341"/>
      <c r="CHR123" s="1341"/>
      <c r="CHS123" s="1341"/>
      <c r="CHT123" s="1341"/>
      <c r="CHU123" s="1341"/>
      <c r="CHV123" s="1341"/>
      <c r="CHW123" s="1341"/>
      <c r="CHX123" s="1341"/>
      <c r="CHY123" s="1341"/>
      <c r="CHZ123" s="1341"/>
      <c r="CIA123" s="1341"/>
      <c r="CIB123" s="1341"/>
      <c r="CIC123" s="1341"/>
      <c r="CID123" s="1341"/>
      <c r="CIE123" s="1341"/>
      <c r="CIF123" s="1341"/>
      <c r="CIG123" s="1341"/>
      <c r="CIH123" s="1341"/>
      <c r="CII123" s="1341"/>
      <c r="CIJ123" s="1341"/>
      <c r="CIK123" s="1341"/>
      <c r="CIL123" s="1341"/>
      <c r="CIM123" s="1341"/>
      <c r="CIN123" s="1341"/>
      <c r="CIO123" s="1341"/>
      <c r="CIP123" s="1341"/>
      <c r="CIQ123" s="1341"/>
      <c r="CIR123" s="1341"/>
      <c r="CIS123" s="1341"/>
      <c r="CIT123" s="1341"/>
      <c r="CIU123" s="1341"/>
      <c r="CIV123" s="1341"/>
      <c r="CIW123" s="1341"/>
      <c r="CIX123" s="1341"/>
      <c r="CIY123" s="1341"/>
      <c r="CIZ123" s="1341"/>
      <c r="CJA123" s="1341"/>
      <c r="CJB123" s="1341"/>
      <c r="CJC123" s="1341"/>
      <c r="CJD123" s="1341"/>
      <c r="CJE123" s="1341"/>
      <c r="CJF123" s="1341"/>
      <c r="CJG123" s="1341"/>
      <c r="CJH123" s="1341"/>
      <c r="CJI123" s="1341"/>
      <c r="CJJ123" s="1341"/>
      <c r="CJK123" s="1341"/>
      <c r="CJL123" s="1341"/>
      <c r="CJM123" s="1341"/>
      <c r="CJN123" s="1341"/>
      <c r="CJO123" s="1341"/>
      <c r="CJP123" s="1341"/>
      <c r="CJQ123" s="1341"/>
      <c r="CJR123" s="1341"/>
      <c r="CJS123" s="1341"/>
      <c r="CJT123" s="1341"/>
      <c r="CJU123" s="1341"/>
      <c r="CJV123" s="1341"/>
      <c r="CJW123" s="1341"/>
      <c r="CJX123" s="1341"/>
      <c r="CJY123" s="1341"/>
      <c r="CJZ123" s="1341"/>
      <c r="CKA123" s="1341"/>
      <c r="CKB123" s="1341"/>
      <c r="CKC123" s="1341"/>
      <c r="CKD123" s="1341"/>
      <c r="CKE123" s="1341"/>
      <c r="CKF123" s="1341"/>
      <c r="CKG123" s="1341"/>
      <c r="CKH123" s="1341"/>
      <c r="CKI123" s="1341"/>
      <c r="CKJ123" s="1341"/>
      <c r="CKK123" s="1341"/>
      <c r="CKL123" s="1341"/>
      <c r="CKM123" s="1341"/>
      <c r="CKN123" s="1341"/>
      <c r="CKO123" s="1341"/>
      <c r="CKP123" s="1341"/>
      <c r="CKQ123" s="1341"/>
      <c r="CKR123" s="1341"/>
      <c r="CKS123" s="1341"/>
      <c r="CKT123" s="1341"/>
      <c r="CKU123" s="1341"/>
      <c r="CKV123" s="1341"/>
      <c r="CKW123" s="1341"/>
      <c r="CKX123" s="1341"/>
      <c r="CKY123" s="1341"/>
      <c r="CKZ123" s="1341"/>
      <c r="CLA123" s="1341"/>
      <c r="CLB123" s="1341"/>
      <c r="CLC123" s="1341"/>
      <c r="CLD123" s="1341"/>
      <c r="CLE123" s="1341"/>
      <c r="CLF123" s="1341"/>
      <c r="CLG123" s="1341"/>
      <c r="CLH123" s="1341"/>
      <c r="CLI123" s="1341"/>
      <c r="CLJ123" s="1341"/>
      <c r="CLK123" s="1341"/>
      <c r="CLL123" s="1341"/>
      <c r="CLM123" s="1341"/>
      <c r="CLN123" s="1341"/>
      <c r="CLO123" s="1341"/>
      <c r="CLP123" s="1341"/>
      <c r="CLQ123" s="1341"/>
      <c r="CLR123" s="1341"/>
      <c r="CLS123" s="1341"/>
      <c r="CLT123" s="1341"/>
      <c r="CLU123" s="1341"/>
      <c r="CLV123" s="1341"/>
      <c r="CLW123" s="1341"/>
      <c r="CLX123" s="1341"/>
      <c r="CLY123" s="1341"/>
      <c r="CLZ123" s="1341"/>
      <c r="CMA123" s="1341"/>
      <c r="CMB123" s="1341"/>
      <c r="CMC123" s="1341"/>
      <c r="CMD123" s="1341"/>
      <c r="CME123" s="1341"/>
      <c r="CMF123" s="1341"/>
      <c r="CMG123" s="1341"/>
      <c r="CMH123" s="1341"/>
      <c r="CMI123" s="1341"/>
      <c r="CMJ123" s="1341"/>
      <c r="CMK123" s="1341"/>
      <c r="CML123" s="1341"/>
      <c r="CMM123" s="1341"/>
      <c r="CMN123" s="1341"/>
      <c r="CMO123" s="1341"/>
      <c r="CMP123" s="1341"/>
      <c r="CMQ123" s="1341"/>
      <c r="CMR123" s="1341"/>
      <c r="CMS123" s="1341"/>
      <c r="CMT123" s="1341"/>
      <c r="CMU123" s="1341"/>
      <c r="CMV123" s="1341"/>
      <c r="CMW123" s="1341"/>
      <c r="CMX123" s="1341"/>
      <c r="CMY123" s="1341"/>
      <c r="CMZ123" s="1341"/>
      <c r="CNA123" s="1341"/>
      <c r="CNB123" s="1341"/>
      <c r="CNC123" s="1341"/>
      <c r="CND123" s="1341"/>
      <c r="CNE123" s="1341"/>
      <c r="CNF123" s="1341"/>
      <c r="CNG123" s="1341"/>
      <c r="CNH123" s="1341"/>
      <c r="CNI123" s="1341"/>
      <c r="CNJ123" s="1341"/>
      <c r="CNK123" s="1341"/>
      <c r="CNL123" s="1341"/>
      <c r="CNM123" s="1341"/>
      <c r="CNN123" s="1341"/>
      <c r="CNO123" s="1341"/>
      <c r="CNP123" s="1341"/>
      <c r="CNQ123" s="1341"/>
      <c r="CNR123" s="1341"/>
      <c r="CNS123" s="1341"/>
      <c r="CNT123" s="1341"/>
      <c r="CNU123" s="1341"/>
      <c r="CNV123" s="1341"/>
      <c r="CNW123" s="1341"/>
      <c r="CNX123" s="1341"/>
      <c r="CNY123" s="1341"/>
      <c r="CNZ123" s="1341"/>
      <c r="COA123" s="1341"/>
      <c r="COB123" s="1341"/>
      <c r="COC123" s="1341"/>
      <c r="COD123" s="1341"/>
      <c r="COE123" s="1341"/>
      <c r="COF123" s="1341"/>
      <c r="COG123" s="1341"/>
      <c r="COH123" s="1341"/>
      <c r="COI123" s="1341"/>
      <c r="COJ123" s="1341"/>
      <c r="COK123" s="1341"/>
      <c r="COL123" s="1341"/>
      <c r="COM123" s="1341"/>
      <c r="CON123" s="1341"/>
      <c r="COO123" s="1341"/>
      <c r="COP123" s="1341"/>
      <c r="COQ123" s="1341"/>
      <c r="COR123" s="1341"/>
      <c r="COS123" s="1341"/>
      <c r="COT123" s="1341"/>
      <c r="COU123" s="1341"/>
      <c r="COV123" s="1341"/>
      <c r="COW123" s="1341"/>
      <c r="COX123" s="1341"/>
      <c r="COY123" s="1341"/>
      <c r="COZ123" s="1341"/>
      <c r="CPA123" s="1341"/>
      <c r="CPB123" s="1341"/>
      <c r="CPC123" s="1341"/>
      <c r="CPD123" s="1341"/>
      <c r="CPE123" s="1341"/>
      <c r="CPF123" s="1341"/>
      <c r="CPG123" s="1341"/>
      <c r="CPH123" s="1341"/>
      <c r="CPI123" s="1341"/>
      <c r="CPJ123" s="1341"/>
      <c r="CPK123" s="1341"/>
      <c r="CPL123" s="1341"/>
      <c r="CPM123" s="1341"/>
      <c r="CPN123" s="1341"/>
      <c r="CPO123" s="1341"/>
      <c r="CPP123" s="1341"/>
      <c r="CPQ123" s="1341"/>
      <c r="CPR123" s="1341"/>
      <c r="CPS123" s="1341"/>
      <c r="CPT123" s="1341"/>
      <c r="CPU123" s="1341"/>
      <c r="CPV123" s="1341"/>
      <c r="CPW123" s="1341"/>
      <c r="CPX123" s="1341"/>
      <c r="CPY123" s="1341"/>
      <c r="CPZ123" s="1341"/>
      <c r="CQA123" s="1341"/>
      <c r="CQB123" s="1341"/>
      <c r="CQC123" s="1341"/>
      <c r="CQD123" s="1341"/>
      <c r="CQE123" s="1341"/>
      <c r="CQF123" s="1341"/>
      <c r="CQG123" s="1341"/>
      <c r="CQH123" s="1341"/>
      <c r="CQI123" s="1341"/>
      <c r="CQJ123" s="1341"/>
      <c r="CQK123" s="1341"/>
      <c r="CQL123" s="1341"/>
      <c r="CQM123" s="1341"/>
      <c r="CQN123" s="1341"/>
      <c r="CQO123" s="1341"/>
      <c r="CQP123" s="1341"/>
      <c r="CQQ123" s="1341"/>
      <c r="CQR123" s="1341"/>
      <c r="CQS123" s="1341"/>
      <c r="CQT123" s="1341"/>
      <c r="CQU123" s="1341"/>
      <c r="CQV123" s="1341"/>
      <c r="CQW123" s="1341"/>
      <c r="CQX123" s="1341"/>
      <c r="CQY123" s="1341"/>
      <c r="CQZ123" s="1341"/>
      <c r="CRA123" s="1341"/>
      <c r="CRB123" s="1341"/>
      <c r="CRC123" s="1341"/>
      <c r="CRD123" s="1341"/>
      <c r="CRE123" s="1341"/>
      <c r="CRF123" s="1341"/>
      <c r="CRG123" s="1341"/>
      <c r="CRH123" s="1341"/>
      <c r="CRI123" s="1341"/>
      <c r="CRJ123" s="1341"/>
      <c r="CRK123" s="1341"/>
      <c r="CRL123" s="1341"/>
      <c r="CRM123" s="1341"/>
      <c r="CRN123" s="1341"/>
      <c r="CRO123" s="1341"/>
      <c r="CRP123" s="1341"/>
      <c r="CRQ123" s="1341"/>
      <c r="CRR123" s="1341"/>
      <c r="CRS123" s="1341"/>
      <c r="CRT123" s="1341"/>
      <c r="CRU123" s="1341"/>
      <c r="CRV123" s="1341"/>
      <c r="CRW123" s="1341"/>
      <c r="CRX123" s="1341"/>
      <c r="CRY123" s="1341"/>
      <c r="CRZ123" s="1341"/>
      <c r="CSA123" s="1341"/>
      <c r="CSB123" s="1341"/>
      <c r="CSC123" s="1341"/>
      <c r="CSD123" s="1341"/>
      <c r="CSE123" s="1341"/>
      <c r="CSF123" s="1341"/>
      <c r="CSG123" s="1341"/>
      <c r="CSH123" s="1341"/>
      <c r="CSI123" s="1341"/>
      <c r="CSJ123" s="1341"/>
      <c r="CSK123" s="1341"/>
      <c r="CSL123" s="1341"/>
      <c r="CSM123" s="1341"/>
      <c r="CSN123" s="1341"/>
      <c r="CSO123" s="1341"/>
      <c r="CSP123" s="1341"/>
      <c r="CSQ123" s="1341"/>
      <c r="CSR123" s="1341"/>
      <c r="CSS123" s="1341"/>
      <c r="CST123" s="1341"/>
      <c r="CSU123" s="1341"/>
      <c r="CSV123" s="1341"/>
      <c r="CSW123" s="1341"/>
      <c r="CSX123" s="1341"/>
      <c r="CSY123" s="1341"/>
      <c r="CSZ123" s="1341"/>
      <c r="CTA123" s="1341"/>
      <c r="CTB123" s="1341"/>
      <c r="CTC123" s="1341"/>
      <c r="CTD123" s="1341"/>
      <c r="CTE123" s="1341"/>
      <c r="CTF123" s="1341"/>
      <c r="CTG123" s="1341"/>
      <c r="CTH123" s="1341"/>
      <c r="CTI123" s="1341"/>
      <c r="CTJ123" s="1341"/>
      <c r="CTK123" s="1341"/>
      <c r="CTL123" s="1341"/>
      <c r="CTM123" s="1341"/>
      <c r="CTN123" s="1341"/>
      <c r="CTO123" s="1341"/>
      <c r="CTP123" s="1341"/>
      <c r="CTQ123" s="1341"/>
      <c r="CTR123" s="1341"/>
      <c r="CTS123" s="1341"/>
      <c r="CTT123" s="1341"/>
      <c r="CTU123" s="1341"/>
      <c r="CTV123" s="1341"/>
      <c r="CTW123" s="1341"/>
      <c r="CTX123" s="1341"/>
      <c r="CTY123" s="1341"/>
      <c r="CTZ123" s="1341"/>
      <c r="CUA123" s="1341"/>
      <c r="CUB123" s="1341"/>
      <c r="CUC123" s="1341"/>
      <c r="CUD123" s="1341"/>
      <c r="CUE123" s="1341"/>
      <c r="CUF123" s="1341"/>
      <c r="CUG123" s="1341"/>
      <c r="CUH123" s="1341"/>
      <c r="CUI123" s="1341"/>
      <c r="CUJ123" s="1341"/>
      <c r="CUK123" s="1341"/>
      <c r="CUL123" s="1341"/>
      <c r="CUM123" s="1341"/>
      <c r="CUN123" s="1341"/>
      <c r="CUO123" s="1341"/>
      <c r="CUP123" s="1341"/>
      <c r="CUQ123" s="1341"/>
      <c r="CUR123" s="1341"/>
      <c r="CUS123" s="1341"/>
      <c r="CUT123" s="1341"/>
      <c r="CUU123" s="1341"/>
      <c r="CUV123" s="1341"/>
      <c r="CUW123" s="1341"/>
      <c r="CUX123" s="1341"/>
      <c r="CUY123" s="1341"/>
      <c r="CUZ123" s="1341"/>
      <c r="CVA123" s="1341"/>
      <c r="CVB123" s="1341"/>
      <c r="CVC123" s="1341"/>
      <c r="CVD123" s="1341"/>
      <c r="CVE123" s="1341"/>
      <c r="CVF123" s="1341"/>
      <c r="CVG123" s="1341"/>
      <c r="CVH123" s="1341"/>
      <c r="CVI123" s="1341"/>
      <c r="CVJ123" s="1341"/>
      <c r="CVK123" s="1341"/>
      <c r="CVL123" s="1341"/>
      <c r="CVM123" s="1341"/>
      <c r="CVN123" s="1341"/>
      <c r="CVO123" s="1341"/>
      <c r="CVP123" s="1341"/>
      <c r="CVQ123" s="1341"/>
      <c r="CVR123" s="1341"/>
      <c r="CVS123" s="1341"/>
      <c r="CVT123" s="1341"/>
      <c r="CVU123" s="1341"/>
      <c r="CVV123" s="1341"/>
      <c r="CVW123" s="1341"/>
      <c r="CVX123" s="1341"/>
      <c r="CVY123" s="1341"/>
      <c r="CVZ123" s="1341"/>
      <c r="CWA123" s="1341"/>
      <c r="CWB123" s="1341"/>
      <c r="CWC123" s="1341"/>
      <c r="CWD123" s="1341"/>
      <c r="CWE123" s="1341"/>
      <c r="CWF123" s="1341"/>
      <c r="CWG123" s="1341"/>
      <c r="CWH123" s="1341"/>
      <c r="CWI123" s="1341"/>
      <c r="CWJ123" s="1341"/>
      <c r="CWK123" s="1341"/>
      <c r="CWL123" s="1341"/>
      <c r="CWM123" s="1341"/>
      <c r="CWN123" s="1341"/>
      <c r="CWO123" s="1341"/>
      <c r="CWP123" s="1341"/>
      <c r="CWQ123" s="1341"/>
      <c r="CWR123" s="1341"/>
      <c r="CWS123" s="1341"/>
      <c r="CWT123" s="1341"/>
      <c r="CWU123" s="1341"/>
      <c r="CWV123" s="1341"/>
      <c r="CWW123" s="1341"/>
      <c r="CWX123" s="1341"/>
      <c r="CWY123" s="1341"/>
      <c r="CWZ123" s="1341"/>
      <c r="CXA123" s="1341"/>
      <c r="CXB123" s="1341"/>
      <c r="CXC123" s="1341"/>
      <c r="CXD123" s="1341"/>
      <c r="CXE123" s="1341"/>
      <c r="CXF123" s="1341"/>
      <c r="CXG123" s="1341"/>
      <c r="CXH123" s="1341"/>
      <c r="CXI123" s="1341"/>
      <c r="CXJ123" s="1341"/>
      <c r="CXK123" s="1341"/>
      <c r="CXL123" s="1341"/>
      <c r="CXM123" s="1341"/>
      <c r="CXN123" s="1341"/>
      <c r="CXO123" s="1341"/>
      <c r="CXP123" s="1341"/>
      <c r="CXQ123" s="1341"/>
      <c r="CXR123" s="1341"/>
      <c r="CXS123" s="1341"/>
      <c r="CXT123" s="1341"/>
      <c r="CXU123" s="1341"/>
      <c r="CXV123" s="1341"/>
      <c r="CXW123" s="1341"/>
      <c r="CXX123" s="1341"/>
      <c r="CXY123" s="1341"/>
      <c r="CXZ123" s="1341"/>
      <c r="CYA123" s="1341"/>
      <c r="CYB123" s="1341"/>
      <c r="CYC123" s="1341"/>
      <c r="CYD123" s="1341"/>
      <c r="CYE123" s="1341"/>
      <c r="CYF123" s="1341"/>
      <c r="CYG123" s="1341"/>
      <c r="CYH123" s="1341"/>
      <c r="CYI123" s="1341"/>
      <c r="CYJ123" s="1341"/>
      <c r="CYK123" s="1341"/>
      <c r="CYL123" s="1341"/>
      <c r="CYM123" s="1341"/>
      <c r="CYN123" s="1341"/>
      <c r="CYO123" s="1341"/>
      <c r="CYP123" s="1341"/>
      <c r="CYQ123" s="1341"/>
      <c r="CYR123" s="1341"/>
      <c r="CYS123" s="1341"/>
      <c r="CYT123" s="1341"/>
      <c r="CYU123" s="1341"/>
      <c r="CYV123" s="1341"/>
      <c r="CYW123" s="1341"/>
      <c r="CYX123" s="1341"/>
      <c r="CYY123" s="1341"/>
      <c r="CYZ123" s="1341"/>
      <c r="CZA123" s="1341"/>
      <c r="CZB123" s="1341"/>
      <c r="CZC123" s="1341"/>
      <c r="CZD123" s="1341"/>
      <c r="CZE123" s="1341"/>
      <c r="CZF123" s="1341"/>
      <c r="CZG123" s="1341"/>
      <c r="CZH123" s="1341"/>
      <c r="CZI123" s="1341"/>
      <c r="CZJ123" s="1341"/>
      <c r="CZK123" s="1341"/>
      <c r="CZL123" s="1341"/>
      <c r="CZM123" s="1341"/>
      <c r="CZN123" s="1341"/>
      <c r="CZO123" s="1341"/>
      <c r="CZP123" s="1341"/>
      <c r="CZQ123" s="1341"/>
      <c r="CZR123" s="1341"/>
      <c r="CZS123" s="1341"/>
      <c r="CZT123" s="1341"/>
      <c r="CZU123" s="1341"/>
      <c r="CZV123" s="1341"/>
      <c r="CZW123" s="1341"/>
      <c r="CZX123" s="1341"/>
      <c r="CZY123" s="1341"/>
      <c r="CZZ123" s="1341"/>
      <c r="DAA123" s="1341"/>
      <c r="DAB123" s="1341"/>
      <c r="DAC123" s="1341"/>
      <c r="DAD123" s="1341"/>
      <c r="DAE123" s="1341"/>
      <c r="DAF123" s="1341"/>
      <c r="DAG123" s="1341"/>
      <c r="DAH123" s="1341"/>
      <c r="DAI123" s="1341"/>
      <c r="DAJ123" s="1341"/>
      <c r="DAK123" s="1341"/>
      <c r="DAL123" s="1341"/>
      <c r="DAM123" s="1341"/>
      <c r="DAN123" s="1341"/>
      <c r="DAO123" s="1341"/>
      <c r="DAP123" s="1341"/>
      <c r="DAQ123" s="1341"/>
      <c r="DAR123" s="1341"/>
      <c r="DAS123" s="1341"/>
      <c r="DAT123" s="1341"/>
      <c r="DAU123" s="1341"/>
      <c r="DAV123" s="1341"/>
      <c r="DAW123" s="1341"/>
      <c r="DAX123" s="1341"/>
      <c r="DAY123" s="1341"/>
      <c r="DAZ123" s="1341"/>
      <c r="DBA123" s="1341"/>
      <c r="DBB123" s="1341"/>
      <c r="DBC123" s="1341"/>
      <c r="DBD123" s="1341"/>
      <c r="DBE123" s="1341"/>
      <c r="DBF123" s="1341"/>
      <c r="DBG123" s="1341"/>
      <c r="DBH123" s="1341"/>
      <c r="DBI123" s="1341"/>
      <c r="DBJ123" s="1341"/>
      <c r="DBK123" s="1341"/>
      <c r="DBL123" s="1341"/>
      <c r="DBM123" s="1341"/>
      <c r="DBN123" s="1341"/>
      <c r="DBO123" s="1341"/>
      <c r="DBP123" s="1341"/>
      <c r="DBQ123" s="1341"/>
      <c r="DBR123" s="1341"/>
      <c r="DBS123" s="1341"/>
      <c r="DBT123" s="1341"/>
      <c r="DBU123" s="1341"/>
      <c r="DBV123" s="1341"/>
      <c r="DBW123" s="1341"/>
      <c r="DBX123" s="1341"/>
      <c r="DBY123" s="1341"/>
      <c r="DBZ123" s="1341"/>
      <c r="DCA123" s="1341"/>
      <c r="DCB123" s="1341"/>
      <c r="DCC123" s="1341"/>
      <c r="DCD123" s="1341"/>
      <c r="DCE123" s="1341"/>
      <c r="DCF123" s="1341"/>
      <c r="DCG123" s="1341"/>
      <c r="DCH123" s="1341"/>
      <c r="DCI123" s="1341"/>
      <c r="DCJ123" s="1341"/>
      <c r="DCK123" s="1341"/>
      <c r="DCL123" s="1341"/>
      <c r="DCM123" s="1341"/>
      <c r="DCN123" s="1341"/>
      <c r="DCO123" s="1341"/>
      <c r="DCP123" s="1341"/>
      <c r="DCQ123" s="1341"/>
      <c r="DCR123" s="1341"/>
      <c r="DCS123" s="1341"/>
      <c r="DCT123" s="1341"/>
      <c r="DCU123" s="1341"/>
      <c r="DCV123" s="1341"/>
      <c r="DCW123" s="1341"/>
      <c r="DCX123" s="1341"/>
      <c r="DCY123" s="1341"/>
      <c r="DCZ123" s="1341"/>
      <c r="DDA123" s="1341"/>
      <c r="DDB123" s="1341"/>
      <c r="DDC123" s="1341"/>
      <c r="DDD123" s="1341"/>
      <c r="DDE123" s="1341"/>
      <c r="DDF123" s="1341"/>
      <c r="DDG123" s="1341"/>
      <c r="DDH123" s="1341"/>
      <c r="DDI123" s="1341"/>
      <c r="DDJ123" s="1341"/>
      <c r="DDK123" s="1341"/>
      <c r="DDL123" s="1341"/>
      <c r="DDM123" s="1341"/>
      <c r="DDN123" s="1341"/>
      <c r="DDO123" s="1341"/>
      <c r="DDP123" s="1341"/>
      <c r="DDQ123" s="1341"/>
      <c r="DDR123" s="1341"/>
      <c r="DDS123" s="1341"/>
      <c r="DDT123" s="1341"/>
      <c r="DDU123" s="1341"/>
      <c r="DDV123" s="1341"/>
      <c r="DDW123" s="1341"/>
      <c r="DDX123" s="1341"/>
      <c r="DDY123" s="1341"/>
      <c r="DDZ123" s="1341"/>
      <c r="DEA123" s="1341"/>
      <c r="DEB123" s="1341"/>
      <c r="DEC123" s="1341"/>
      <c r="DED123" s="1341"/>
      <c r="DEE123" s="1341"/>
      <c r="DEF123" s="1341"/>
      <c r="DEG123" s="1341"/>
      <c r="DEH123" s="1341"/>
      <c r="DEI123" s="1341"/>
      <c r="DEJ123" s="1341"/>
      <c r="DEK123" s="1341"/>
      <c r="DEL123" s="1341"/>
      <c r="DEM123" s="1341"/>
      <c r="DEN123" s="1341"/>
      <c r="DEO123" s="1341"/>
      <c r="DEP123" s="1341"/>
      <c r="DEQ123" s="1341"/>
      <c r="DER123" s="1341"/>
      <c r="DES123" s="1341"/>
      <c r="DET123" s="1341"/>
      <c r="DEU123" s="1341"/>
      <c r="DEV123" s="1341"/>
      <c r="DEW123" s="1341"/>
      <c r="DEX123" s="1341"/>
      <c r="DEY123" s="1341"/>
      <c r="DEZ123" s="1341"/>
      <c r="DFA123" s="1341"/>
      <c r="DFB123" s="1341"/>
      <c r="DFC123" s="1341"/>
      <c r="DFD123" s="1341"/>
      <c r="DFE123" s="1341"/>
      <c r="DFF123" s="1341"/>
      <c r="DFG123" s="1341"/>
      <c r="DFH123" s="1341"/>
      <c r="DFI123" s="1341"/>
      <c r="DFJ123" s="1341"/>
      <c r="DFK123" s="1341"/>
      <c r="DFL123" s="1341"/>
      <c r="DFM123" s="1341"/>
      <c r="DFN123" s="1341"/>
      <c r="DFO123" s="1341"/>
      <c r="DFP123" s="1341"/>
      <c r="DFQ123" s="1341"/>
      <c r="DFR123" s="1341"/>
      <c r="DFS123" s="1341"/>
      <c r="DFT123" s="1341"/>
      <c r="DFU123" s="1341"/>
      <c r="DFV123" s="1341"/>
      <c r="DFW123" s="1341"/>
      <c r="DFX123" s="1341"/>
      <c r="DFY123" s="1341"/>
      <c r="DFZ123" s="1341"/>
      <c r="DGA123" s="1341"/>
      <c r="DGB123" s="1341"/>
      <c r="DGC123" s="1341"/>
      <c r="DGD123" s="1341"/>
      <c r="DGE123" s="1341"/>
      <c r="DGF123" s="1341"/>
      <c r="DGG123" s="1341"/>
      <c r="DGH123" s="1341"/>
      <c r="DGI123" s="1341"/>
      <c r="DGJ123" s="1341"/>
      <c r="DGK123" s="1341"/>
      <c r="DGL123" s="1341"/>
      <c r="DGM123" s="1341"/>
      <c r="DGN123" s="1341"/>
      <c r="DGO123" s="1341"/>
      <c r="DGP123" s="1341"/>
      <c r="DGQ123" s="1341"/>
      <c r="DGR123" s="1341"/>
      <c r="DGS123" s="1341"/>
      <c r="DGT123" s="1341"/>
      <c r="DGU123" s="1341"/>
      <c r="DGV123" s="1341"/>
      <c r="DGW123" s="1341"/>
      <c r="DGX123" s="1341"/>
      <c r="DGY123" s="1341"/>
      <c r="DGZ123" s="1341"/>
      <c r="DHA123" s="1341"/>
      <c r="DHB123" s="1341"/>
      <c r="DHC123" s="1341"/>
      <c r="DHD123" s="1341"/>
      <c r="DHE123" s="1341"/>
      <c r="DHF123" s="1341"/>
      <c r="DHG123" s="1341"/>
      <c r="DHH123" s="1341"/>
      <c r="DHI123" s="1341"/>
      <c r="DHJ123" s="1341"/>
      <c r="DHK123" s="1341"/>
      <c r="DHL123" s="1341"/>
      <c r="DHM123" s="1341"/>
      <c r="DHN123" s="1341"/>
      <c r="DHO123" s="1341"/>
      <c r="DHP123" s="1341"/>
      <c r="DHQ123" s="1341"/>
      <c r="DHR123" s="1341"/>
      <c r="DHS123" s="1341"/>
      <c r="DHT123" s="1341"/>
      <c r="DHU123" s="1341"/>
      <c r="DHV123" s="1341"/>
      <c r="DHW123" s="1341"/>
      <c r="DHX123" s="1341"/>
      <c r="DHY123" s="1341"/>
      <c r="DHZ123" s="1341"/>
      <c r="DIA123" s="1341"/>
      <c r="DIB123" s="1341"/>
      <c r="DIC123" s="1341"/>
      <c r="DID123" s="1341"/>
      <c r="DIE123" s="1341"/>
      <c r="DIF123" s="1341"/>
      <c r="DIG123" s="1341"/>
      <c r="DIH123" s="1341"/>
      <c r="DII123" s="1341"/>
      <c r="DIJ123" s="1341"/>
      <c r="DIK123" s="1341"/>
      <c r="DIL123" s="1341"/>
      <c r="DIM123" s="1341"/>
      <c r="DIN123" s="1341"/>
      <c r="DIO123" s="1341"/>
      <c r="DIP123" s="1341"/>
      <c r="DIQ123" s="1341"/>
      <c r="DIR123" s="1341"/>
      <c r="DIS123" s="1341"/>
      <c r="DIT123" s="1341"/>
      <c r="DIU123" s="1341"/>
      <c r="DIV123" s="1341"/>
      <c r="DIW123" s="1341"/>
      <c r="DIX123" s="1341"/>
      <c r="DIY123" s="1341"/>
      <c r="DIZ123" s="1341"/>
      <c r="DJA123" s="1341"/>
      <c r="DJB123" s="1341"/>
      <c r="DJC123" s="1341"/>
      <c r="DJD123" s="1341"/>
      <c r="DJE123" s="1341"/>
      <c r="DJF123" s="1341"/>
      <c r="DJG123" s="1341"/>
      <c r="DJH123" s="1341"/>
      <c r="DJI123" s="1341"/>
      <c r="DJJ123" s="1341"/>
      <c r="DJK123" s="1341"/>
      <c r="DJL123" s="1341"/>
      <c r="DJM123" s="1341"/>
      <c r="DJN123" s="1341"/>
      <c r="DJO123" s="1341"/>
      <c r="DJP123" s="1341"/>
      <c r="DJQ123" s="1341"/>
      <c r="DJR123" s="1341"/>
      <c r="DJS123" s="1341"/>
      <c r="DJT123" s="1341"/>
      <c r="DJU123" s="1341"/>
      <c r="DJV123" s="1341"/>
      <c r="DJW123" s="1341"/>
      <c r="DJX123" s="1341"/>
      <c r="DJY123" s="1341"/>
      <c r="DJZ123" s="1341"/>
      <c r="DKA123" s="1341"/>
      <c r="DKB123" s="1341"/>
      <c r="DKC123" s="1341"/>
      <c r="DKD123" s="1341"/>
      <c r="DKE123" s="1341"/>
      <c r="DKF123" s="1341"/>
      <c r="DKG123" s="1341"/>
      <c r="DKH123" s="1341"/>
      <c r="DKI123" s="1341"/>
      <c r="DKJ123" s="1341"/>
      <c r="DKK123" s="1341"/>
      <c r="DKL123" s="1341"/>
      <c r="DKM123" s="1341"/>
      <c r="DKN123" s="1341"/>
      <c r="DKO123" s="1341"/>
      <c r="DKP123" s="1341"/>
      <c r="DKQ123" s="1341"/>
      <c r="DKR123" s="1341"/>
      <c r="DKS123" s="1341"/>
      <c r="DKT123" s="1341"/>
      <c r="DKU123" s="1341"/>
      <c r="DKV123" s="1341"/>
      <c r="DKW123" s="1341"/>
      <c r="DKX123" s="1341"/>
      <c r="DKY123" s="1341"/>
      <c r="DKZ123" s="1341"/>
      <c r="DLA123" s="1341"/>
      <c r="DLB123" s="1341"/>
      <c r="DLC123" s="1341"/>
      <c r="DLD123" s="1341"/>
      <c r="DLE123" s="1341"/>
      <c r="DLF123" s="1341"/>
      <c r="DLG123" s="1341"/>
      <c r="DLH123" s="1341"/>
      <c r="DLI123" s="1341"/>
      <c r="DLJ123" s="1341"/>
      <c r="DLK123" s="1341"/>
      <c r="DLL123" s="1341"/>
      <c r="DLM123" s="1341"/>
      <c r="DLN123" s="1341"/>
      <c r="DLO123" s="1341"/>
      <c r="DLP123" s="1341"/>
      <c r="DLQ123" s="1341"/>
      <c r="DLR123" s="1341"/>
      <c r="DLS123" s="1341"/>
      <c r="DLT123" s="1341"/>
      <c r="DLU123" s="1341"/>
      <c r="DLV123" s="1341"/>
      <c r="DLW123" s="1341"/>
      <c r="DLX123" s="1341"/>
      <c r="DLY123" s="1341"/>
      <c r="DLZ123" s="1341"/>
      <c r="DMA123" s="1341"/>
      <c r="DMB123" s="1341"/>
      <c r="DMC123" s="1341"/>
      <c r="DMD123" s="1341"/>
      <c r="DME123" s="1341"/>
      <c r="DMF123" s="1341"/>
      <c r="DMG123" s="1341"/>
      <c r="DMH123" s="1341"/>
      <c r="DMI123" s="1341"/>
      <c r="DMJ123" s="1341"/>
      <c r="DMK123" s="1341"/>
      <c r="DML123" s="1341"/>
      <c r="DMM123" s="1341"/>
      <c r="DMN123" s="1341"/>
      <c r="DMO123" s="1341"/>
      <c r="DMP123" s="1341"/>
      <c r="DMQ123" s="1341"/>
      <c r="DMR123" s="1341"/>
      <c r="DMS123" s="1341"/>
      <c r="DMT123" s="1341"/>
      <c r="DMU123" s="1341"/>
      <c r="DMV123" s="1341"/>
      <c r="DMW123" s="1341"/>
      <c r="DMX123" s="1341"/>
      <c r="DMY123" s="1341"/>
      <c r="DMZ123" s="1341"/>
      <c r="DNA123" s="1341"/>
      <c r="DNB123" s="1341"/>
      <c r="DNC123" s="1341"/>
      <c r="DND123" s="1341"/>
      <c r="DNE123" s="1341"/>
      <c r="DNF123" s="1341"/>
      <c r="DNG123" s="1341"/>
      <c r="DNH123" s="1341"/>
      <c r="DNI123" s="1341"/>
      <c r="DNJ123" s="1341"/>
      <c r="DNK123" s="1341"/>
      <c r="DNL123" s="1341"/>
      <c r="DNM123" s="1341"/>
      <c r="DNN123" s="1341"/>
      <c r="DNO123" s="1341"/>
      <c r="DNP123" s="1341"/>
      <c r="DNQ123" s="1341"/>
      <c r="DNR123" s="1341"/>
      <c r="DNS123" s="1341"/>
      <c r="DNT123" s="1341"/>
      <c r="DNU123" s="1341"/>
      <c r="DNV123" s="1341"/>
      <c r="DNW123" s="1341"/>
      <c r="DNX123" s="1341"/>
      <c r="DNY123" s="1341"/>
      <c r="DNZ123" s="1341"/>
      <c r="DOA123" s="1341"/>
      <c r="DOB123" s="1341"/>
      <c r="DOC123" s="1341"/>
      <c r="DOD123" s="1341"/>
      <c r="DOE123" s="1341"/>
      <c r="DOF123" s="1341"/>
      <c r="DOG123" s="1341"/>
      <c r="DOH123" s="1341"/>
      <c r="DOI123" s="1341"/>
      <c r="DOJ123" s="1341"/>
      <c r="DOK123" s="1341"/>
      <c r="DOL123" s="1341"/>
      <c r="DOM123" s="1341"/>
      <c r="DON123" s="1341"/>
      <c r="DOO123" s="1341"/>
      <c r="DOP123" s="1341"/>
      <c r="DOQ123" s="1341"/>
      <c r="DOR123" s="1341"/>
      <c r="DOS123" s="1341"/>
      <c r="DOT123" s="1341"/>
      <c r="DOU123" s="1341"/>
      <c r="DOV123" s="1341"/>
      <c r="DOW123" s="1341"/>
      <c r="DOX123" s="1341"/>
      <c r="DOY123" s="1341"/>
      <c r="DOZ123" s="1341"/>
      <c r="DPA123" s="1341"/>
      <c r="DPB123" s="1341"/>
      <c r="DPC123" s="1341"/>
      <c r="DPD123" s="1341"/>
      <c r="DPE123" s="1341"/>
      <c r="DPF123" s="1341"/>
      <c r="DPG123" s="1341"/>
      <c r="DPH123" s="1341"/>
      <c r="DPI123" s="1341"/>
      <c r="DPJ123" s="1341"/>
      <c r="DPK123" s="1341"/>
      <c r="DPL123" s="1341"/>
      <c r="DPM123" s="1341"/>
      <c r="DPN123" s="1341"/>
      <c r="DPO123" s="1341"/>
      <c r="DPP123" s="1341"/>
      <c r="DPQ123" s="1341"/>
      <c r="DPR123" s="1341"/>
      <c r="DPS123" s="1341"/>
      <c r="DPT123" s="1341"/>
      <c r="DPU123" s="1341"/>
      <c r="DPV123" s="1341"/>
      <c r="DPW123" s="1341"/>
      <c r="DPX123" s="1341"/>
      <c r="DPY123" s="1341"/>
      <c r="DPZ123" s="1341"/>
      <c r="DQA123" s="1341"/>
      <c r="DQB123" s="1341"/>
      <c r="DQC123" s="1341"/>
      <c r="DQD123" s="1341"/>
      <c r="DQE123" s="1341"/>
      <c r="DQF123" s="1341"/>
      <c r="DQG123" s="1341"/>
      <c r="DQH123" s="1341"/>
      <c r="DQI123" s="1341"/>
      <c r="DQJ123" s="1341"/>
      <c r="DQK123" s="1341"/>
      <c r="DQL123" s="1341"/>
      <c r="DQM123" s="1341"/>
      <c r="DQN123" s="1341"/>
      <c r="DQO123" s="1341"/>
      <c r="DQP123" s="1341"/>
      <c r="DQQ123" s="1341"/>
      <c r="DQR123" s="1341"/>
      <c r="DQS123" s="1341"/>
      <c r="DQT123" s="1341"/>
      <c r="DQU123" s="1341"/>
      <c r="DQV123" s="1341"/>
      <c r="DQW123" s="1341"/>
      <c r="DQX123" s="1341"/>
      <c r="DQY123" s="1341"/>
      <c r="DQZ123" s="1341"/>
      <c r="DRA123" s="1341"/>
      <c r="DRB123" s="1341"/>
      <c r="DRC123" s="1341"/>
      <c r="DRD123" s="1341"/>
      <c r="DRE123" s="1341"/>
      <c r="DRF123" s="1341"/>
      <c r="DRG123" s="1341"/>
      <c r="DRH123" s="1341"/>
      <c r="DRI123" s="1341"/>
      <c r="DRJ123" s="1341"/>
      <c r="DRK123" s="1341"/>
      <c r="DRL123" s="1341"/>
      <c r="DRM123" s="1341"/>
      <c r="DRN123" s="1341"/>
      <c r="DRO123" s="1341"/>
      <c r="DRP123" s="1341"/>
      <c r="DRQ123" s="1341"/>
      <c r="DRR123" s="1341"/>
      <c r="DRS123" s="1341"/>
      <c r="DRT123" s="1341"/>
      <c r="DRU123" s="1341"/>
      <c r="DRV123" s="1341"/>
      <c r="DRW123" s="1341"/>
      <c r="DRX123" s="1341"/>
      <c r="DRY123" s="1341"/>
      <c r="DRZ123" s="1341"/>
      <c r="DSA123" s="1341"/>
      <c r="DSB123" s="1341"/>
      <c r="DSC123" s="1341"/>
      <c r="DSD123" s="1341"/>
      <c r="DSE123" s="1341"/>
      <c r="DSF123" s="1341"/>
      <c r="DSG123" s="1341"/>
      <c r="DSH123" s="1341"/>
      <c r="DSI123" s="1341"/>
      <c r="DSJ123" s="1341"/>
      <c r="DSK123" s="1341"/>
      <c r="DSL123" s="1341"/>
      <c r="DSM123" s="1341"/>
      <c r="DSN123" s="1341"/>
      <c r="DSO123" s="1341"/>
      <c r="DSP123" s="1341"/>
      <c r="DSQ123" s="1341"/>
      <c r="DSR123" s="1341"/>
      <c r="DSS123" s="1341"/>
      <c r="DST123" s="1341"/>
      <c r="DSU123" s="1341"/>
      <c r="DSV123" s="1341"/>
      <c r="DSW123" s="1341"/>
      <c r="DSX123" s="1341"/>
      <c r="DSY123" s="1341"/>
      <c r="DSZ123" s="1341"/>
      <c r="DTA123" s="1341"/>
      <c r="DTB123" s="1341"/>
      <c r="DTC123" s="1341"/>
      <c r="DTD123" s="1341"/>
      <c r="DTE123" s="1341"/>
      <c r="DTF123" s="1341"/>
      <c r="DTG123" s="1341"/>
      <c r="DTH123" s="1341"/>
      <c r="DTI123" s="1341"/>
      <c r="DTJ123" s="1341"/>
      <c r="DTK123" s="1341"/>
      <c r="DTL123" s="1341"/>
      <c r="DTM123" s="1341"/>
      <c r="DTN123" s="1341"/>
      <c r="DTO123" s="1341"/>
      <c r="DTP123" s="1341"/>
      <c r="DTQ123" s="1341"/>
      <c r="DTR123" s="1341"/>
      <c r="DTS123" s="1341"/>
      <c r="DTT123" s="1341"/>
      <c r="DTU123" s="1341"/>
      <c r="DTV123" s="1341"/>
      <c r="DTW123" s="1341"/>
      <c r="DTX123" s="1341"/>
      <c r="DTY123" s="1341"/>
      <c r="DTZ123" s="1341"/>
      <c r="DUA123" s="1341"/>
      <c r="DUB123" s="1341"/>
      <c r="DUC123" s="1341"/>
      <c r="DUD123" s="1341"/>
      <c r="DUE123" s="1341"/>
      <c r="DUF123" s="1341"/>
      <c r="DUG123" s="1341"/>
      <c r="DUH123" s="1341"/>
      <c r="DUI123" s="1341"/>
      <c r="DUJ123" s="1341"/>
      <c r="DUK123" s="1341"/>
      <c r="DUL123" s="1341"/>
      <c r="DUM123" s="1341"/>
      <c r="DUN123" s="1341"/>
      <c r="DUO123" s="1341"/>
      <c r="DUP123" s="1341"/>
      <c r="DUQ123" s="1341"/>
      <c r="DUR123" s="1341"/>
      <c r="DUS123" s="1341"/>
      <c r="DUT123" s="1341"/>
      <c r="DUU123" s="1341"/>
      <c r="DUV123" s="1341"/>
      <c r="DUW123" s="1341"/>
      <c r="DUX123" s="1341"/>
      <c r="DUY123" s="1341"/>
      <c r="DUZ123" s="1341"/>
      <c r="DVA123" s="1341"/>
      <c r="DVB123" s="1341"/>
      <c r="DVC123" s="1341"/>
      <c r="DVD123" s="1341"/>
      <c r="DVE123" s="1341"/>
      <c r="DVF123" s="1341"/>
      <c r="DVG123" s="1341"/>
      <c r="DVH123" s="1341"/>
      <c r="DVI123" s="1341"/>
      <c r="DVJ123" s="1341"/>
      <c r="DVK123" s="1341"/>
      <c r="DVL123" s="1341"/>
      <c r="DVM123" s="1341"/>
      <c r="DVN123" s="1341"/>
      <c r="DVO123" s="1341"/>
      <c r="DVP123" s="1341"/>
      <c r="DVQ123" s="1341"/>
      <c r="DVR123" s="1341"/>
      <c r="DVS123" s="1341"/>
      <c r="DVT123" s="1341"/>
      <c r="DVU123" s="1341"/>
      <c r="DVV123" s="1341"/>
      <c r="DVW123" s="1341"/>
      <c r="DVX123" s="1341"/>
      <c r="DVY123" s="1341"/>
      <c r="DVZ123" s="1341"/>
      <c r="DWA123" s="1341"/>
      <c r="DWB123" s="1341"/>
      <c r="DWC123" s="1341"/>
      <c r="DWD123" s="1341"/>
      <c r="DWE123" s="1341"/>
      <c r="DWF123" s="1341"/>
      <c r="DWG123" s="1341"/>
      <c r="DWH123" s="1341"/>
      <c r="DWI123" s="1341"/>
      <c r="DWJ123" s="1341"/>
      <c r="DWK123" s="1341"/>
      <c r="DWL123" s="1341"/>
      <c r="DWM123" s="1341"/>
      <c r="DWN123" s="1341"/>
      <c r="DWO123" s="1341"/>
      <c r="DWP123" s="1341"/>
      <c r="DWQ123" s="1341"/>
      <c r="DWR123" s="1341"/>
      <c r="DWS123" s="1341"/>
      <c r="DWT123" s="1341"/>
      <c r="DWU123" s="1341"/>
      <c r="DWV123" s="1341"/>
      <c r="DWW123" s="1341"/>
      <c r="DWX123" s="1341"/>
      <c r="DWY123" s="1341"/>
      <c r="DWZ123" s="1341"/>
      <c r="DXA123" s="1341"/>
      <c r="DXB123" s="1341"/>
      <c r="DXC123" s="1341"/>
      <c r="DXD123" s="1341"/>
      <c r="DXE123" s="1341"/>
      <c r="DXF123" s="1341"/>
      <c r="DXG123" s="1341"/>
      <c r="DXH123" s="1341"/>
      <c r="DXI123" s="1341"/>
      <c r="DXJ123" s="1341"/>
      <c r="DXK123" s="1341"/>
      <c r="DXL123" s="1341"/>
      <c r="DXM123" s="1341"/>
      <c r="DXN123" s="1341"/>
      <c r="DXO123" s="1341"/>
      <c r="DXP123" s="1341"/>
      <c r="DXQ123" s="1341"/>
      <c r="DXR123" s="1341"/>
      <c r="DXS123" s="1341"/>
      <c r="DXT123" s="1341"/>
      <c r="DXU123" s="1341"/>
      <c r="DXV123" s="1341"/>
      <c r="DXW123" s="1341"/>
      <c r="DXX123" s="1341"/>
      <c r="DXY123" s="1341"/>
      <c r="DXZ123" s="1341"/>
      <c r="DYA123" s="1341"/>
      <c r="DYB123" s="1341"/>
      <c r="DYC123" s="1341"/>
      <c r="DYD123" s="1341"/>
      <c r="DYE123" s="1341"/>
      <c r="DYF123" s="1341"/>
      <c r="DYG123" s="1341"/>
      <c r="DYH123" s="1341"/>
      <c r="DYI123" s="1341"/>
      <c r="DYJ123" s="1341"/>
      <c r="DYK123" s="1341"/>
      <c r="DYL123" s="1341"/>
      <c r="DYM123" s="1341"/>
      <c r="DYN123" s="1341"/>
      <c r="DYO123" s="1341"/>
      <c r="DYP123" s="1341"/>
      <c r="DYQ123" s="1341"/>
      <c r="DYR123" s="1341"/>
      <c r="DYS123" s="1341"/>
      <c r="DYT123" s="1341"/>
      <c r="DYU123" s="1341"/>
      <c r="DYV123" s="1341"/>
      <c r="DYW123" s="1341"/>
      <c r="DYX123" s="1341"/>
      <c r="DYY123" s="1341"/>
      <c r="DYZ123" s="1341"/>
      <c r="DZA123" s="1341"/>
      <c r="DZB123" s="1341"/>
      <c r="DZC123" s="1341"/>
      <c r="DZD123" s="1341"/>
      <c r="DZE123" s="1341"/>
      <c r="DZF123" s="1341"/>
      <c r="DZG123" s="1341"/>
      <c r="DZH123" s="1341"/>
      <c r="DZI123" s="1341"/>
      <c r="DZJ123" s="1341"/>
      <c r="DZK123" s="1341"/>
      <c r="DZL123" s="1341"/>
      <c r="DZM123" s="1341"/>
      <c r="DZN123" s="1341"/>
      <c r="DZO123" s="1341"/>
      <c r="DZP123" s="1341"/>
      <c r="DZQ123" s="1341"/>
      <c r="DZR123" s="1341"/>
      <c r="DZS123" s="1341"/>
      <c r="DZT123" s="1341"/>
      <c r="DZU123" s="1341"/>
      <c r="DZV123" s="1341"/>
      <c r="DZW123" s="1341"/>
      <c r="DZX123" s="1341"/>
      <c r="DZY123" s="1341"/>
      <c r="DZZ123" s="1341"/>
      <c r="EAA123" s="1341"/>
      <c r="EAB123" s="1341"/>
      <c r="EAC123" s="1341"/>
      <c r="EAD123" s="1341"/>
      <c r="EAE123" s="1341"/>
      <c r="EAF123" s="1341"/>
      <c r="EAG123" s="1341"/>
      <c r="EAH123" s="1341"/>
      <c r="EAI123" s="1341"/>
      <c r="EAJ123" s="1341"/>
      <c r="EAK123" s="1341"/>
      <c r="EAL123" s="1341"/>
      <c r="EAM123" s="1341"/>
      <c r="EAN123" s="1341"/>
      <c r="EAO123" s="1341"/>
      <c r="EAP123" s="1341"/>
      <c r="EAQ123" s="1341"/>
      <c r="EAR123" s="1341"/>
      <c r="EAS123" s="1341"/>
      <c r="EAT123" s="1341"/>
      <c r="EAU123" s="1341"/>
      <c r="EAV123" s="1341"/>
      <c r="EAW123" s="1341"/>
      <c r="EAX123" s="1341"/>
      <c r="EAY123" s="1341"/>
      <c r="EAZ123" s="1341"/>
      <c r="EBA123" s="1341"/>
      <c r="EBB123" s="1341"/>
      <c r="EBC123" s="1341"/>
      <c r="EBD123" s="1341"/>
      <c r="EBE123" s="1341"/>
      <c r="EBF123" s="1341"/>
      <c r="EBG123" s="1341"/>
      <c r="EBH123" s="1341"/>
      <c r="EBI123" s="1341"/>
      <c r="EBJ123" s="1341"/>
      <c r="EBK123" s="1341"/>
      <c r="EBL123" s="1341"/>
      <c r="EBM123" s="1341"/>
      <c r="EBN123" s="1341"/>
      <c r="EBO123" s="1341"/>
      <c r="EBP123" s="1341"/>
      <c r="EBQ123" s="1341"/>
      <c r="EBR123" s="1341"/>
      <c r="EBS123" s="1341"/>
      <c r="EBT123" s="1341"/>
      <c r="EBU123" s="1341"/>
      <c r="EBV123" s="1341"/>
      <c r="EBW123" s="1341"/>
      <c r="EBX123" s="1341"/>
      <c r="EBY123" s="1341"/>
      <c r="EBZ123" s="1341"/>
      <c r="ECA123" s="1341"/>
      <c r="ECB123" s="1341"/>
      <c r="ECC123" s="1341"/>
      <c r="ECD123" s="1341"/>
      <c r="ECE123" s="1341"/>
      <c r="ECF123" s="1341"/>
      <c r="ECG123" s="1341"/>
      <c r="ECH123" s="1341"/>
      <c r="ECI123" s="1341"/>
      <c r="ECJ123" s="1341"/>
      <c r="ECK123" s="1341"/>
      <c r="ECL123" s="1341"/>
      <c r="ECM123" s="1341"/>
      <c r="ECN123" s="1341"/>
      <c r="ECO123" s="1341"/>
      <c r="ECP123" s="1341"/>
      <c r="ECQ123" s="1341"/>
      <c r="ECR123" s="1341"/>
      <c r="ECS123" s="1341"/>
      <c r="ECT123" s="1341"/>
      <c r="ECU123" s="1341"/>
      <c r="ECV123" s="1341"/>
      <c r="ECW123" s="1341"/>
      <c r="ECX123" s="1341"/>
      <c r="ECY123" s="1341"/>
      <c r="ECZ123" s="1341"/>
      <c r="EDA123" s="1341"/>
      <c r="EDB123" s="1341"/>
      <c r="EDC123" s="1341"/>
      <c r="EDD123" s="1341"/>
      <c r="EDE123" s="1341"/>
      <c r="EDF123" s="1341"/>
      <c r="EDG123" s="1341"/>
      <c r="EDH123" s="1341"/>
      <c r="EDI123" s="1341"/>
      <c r="EDJ123" s="1341"/>
      <c r="EDK123" s="1341"/>
      <c r="EDL123" s="1341"/>
      <c r="EDM123" s="1341"/>
      <c r="EDN123" s="1341"/>
      <c r="EDO123" s="1341"/>
      <c r="EDP123" s="1341"/>
      <c r="EDQ123" s="1341"/>
      <c r="EDR123" s="1341"/>
      <c r="EDS123" s="1341"/>
      <c r="EDT123" s="1341"/>
      <c r="EDU123" s="1341"/>
      <c r="EDV123" s="1341"/>
      <c r="EDW123" s="1341"/>
      <c r="EDX123" s="1341"/>
      <c r="EDY123" s="1341"/>
      <c r="EDZ123" s="1341"/>
      <c r="EEA123" s="1341"/>
      <c r="EEB123" s="1341"/>
      <c r="EEC123" s="1341"/>
      <c r="EED123" s="1341"/>
      <c r="EEE123" s="1341"/>
      <c r="EEF123" s="1341"/>
      <c r="EEG123" s="1341"/>
      <c r="EEH123" s="1341"/>
      <c r="EEI123" s="1341"/>
      <c r="EEJ123" s="1341"/>
      <c r="EEK123" s="1341"/>
      <c r="EEL123" s="1341"/>
      <c r="EEM123" s="1341"/>
      <c r="EEN123" s="1341"/>
      <c r="EEO123" s="1341"/>
      <c r="EEP123" s="1341"/>
      <c r="EEQ123" s="1341"/>
      <c r="EER123" s="1341"/>
      <c r="EES123" s="1341"/>
      <c r="EET123" s="1341"/>
      <c r="EEU123" s="1341"/>
      <c r="EEV123" s="1341"/>
      <c r="EEW123" s="1341"/>
      <c r="EEX123" s="1341"/>
      <c r="EEY123" s="1341"/>
      <c r="EEZ123" s="1341"/>
      <c r="EFA123" s="1341"/>
      <c r="EFB123" s="1341"/>
      <c r="EFC123" s="1341"/>
      <c r="EFD123" s="1341"/>
      <c r="EFE123" s="1341"/>
      <c r="EFF123" s="1341"/>
      <c r="EFG123" s="1341"/>
      <c r="EFH123" s="1341"/>
      <c r="EFI123" s="1341"/>
      <c r="EFJ123" s="1341"/>
      <c r="EFK123" s="1341"/>
      <c r="EFL123" s="1341"/>
      <c r="EFM123" s="1341"/>
      <c r="EFN123" s="1341"/>
      <c r="EFO123" s="1341"/>
      <c r="EFP123" s="1341"/>
      <c r="EFQ123" s="1341"/>
      <c r="EFR123" s="1341"/>
      <c r="EFS123" s="1341"/>
      <c r="EFT123" s="1341"/>
      <c r="EFU123" s="1341"/>
      <c r="EFV123" s="1341"/>
      <c r="EFW123" s="1341"/>
      <c r="EFX123" s="1341"/>
      <c r="EFY123" s="1341"/>
      <c r="EFZ123" s="1341"/>
      <c r="EGA123" s="1341"/>
      <c r="EGB123" s="1341"/>
      <c r="EGC123" s="1341"/>
      <c r="EGD123" s="1341"/>
      <c r="EGE123" s="1341"/>
      <c r="EGF123" s="1341"/>
      <c r="EGG123" s="1341"/>
      <c r="EGH123" s="1341"/>
      <c r="EGI123" s="1341"/>
      <c r="EGJ123" s="1341"/>
      <c r="EGK123" s="1341"/>
      <c r="EGL123" s="1341"/>
      <c r="EGM123" s="1341"/>
      <c r="EGN123" s="1341"/>
      <c r="EGO123" s="1341"/>
      <c r="EGP123" s="1341"/>
      <c r="EGQ123" s="1341"/>
      <c r="EGR123" s="1341"/>
      <c r="EGS123" s="1341"/>
      <c r="EGT123" s="1341"/>
      <c r="EGU123" s="1341"/>
      <c r="EGV123" s="1341"/>
      <c r="EGW123" s="1341"/>
      <c r="EGX123" s="1341"/>
      <c r="EGY123" s="1341"/>
      <c r="EGZ123" s="1341"/>
      <c r="EHA123" s="1341"/>
      <c r="EHB123" s="1341"/>
      <c r="EHC123" s="1341"/>
      <c r="EHD123" s="1341"/>
      <c r="EHE123" s="1341"/>
      <c r="EHF123" s="1341"/>
      <c r="EHG123" s="1341"/>
      <c r="EHH123" s="1341"/>
      <c r="EHI123" s="1341"/>
      <c r="EHJ123" s="1341"/>
      <c r="EHK123" s="1341"/>
      <c r="EHL123" s="1341"/>
      <c r="EHM123" s="1341"/>
      <c r="EHN123" s="1341"/>
      <c r="EHO123" s="1341"/>
      <c r="EHP123" s="1341"/>
      <c r="EHQ123" s="1341"/>
      <c r="EHR123" s="1341"/>
      <c r="EHS123" s="1341"/>
      <c r="EHT123" s="1341"/>
      <c r="EHU123" s="1341"/>
      <c r="EHV123" s="1341"/>
      <c r="EHW123" s="1341"/>
      <c r="EHX123" s="1341"/>
      <c r="EHY123" s="1341"/>
      <c r="EHZ123" s="1341"/>
      <c r="EIA123" s="1341"/>
      <c r="EIB123" s="1341"/>
      <c r="EIC123" s="1341"/>
      <c r="EID123" s="1341"/>
      <c r="EIE123" s="1341"/>
      <c r="EIF123" s="1341"/>
      <c r="EIG123" s="1341"/>
      <c r="EIH123" s="1341"/>
      <c r="EII123" s="1341"/>
      <c r="EIJ123" s="1341"/>
      <c r="EIK123" s="1341"/>
      <c r="EIL123" s="1341"/>
      <c r="EIM123" s="1341"/>
      <c r="EIN123" s="1341"/>
      <c r="EIO123" s="1341"/>
      <c r="EIP123" s="1341"/>
      <c r="EIQ123" s="1341"/>
      <c r="EIR123" s="1341"/>
      <c r="EIS123" s="1341"/>
      <c r="EIT123" s="1341"/>
      <c r="EIU123" s="1341"/>
      <c r="EIV123" s="1341"/>
      <c r="EIW123" s="1341"/>
      <c r="EIX123" s="1341"/>
      <c r="EIY123" s="1341"/>
      <c r="EIZ123" s="1341"/>
      <c r="EJA123" s="1341"/>
      <c r="EJB123" s="1341"/>
      <c r="EJC123" s="1341"/>
      <c r="EJD123" s="1341"/>
      <c r="EJE123" s="1341"/>
      <c r="EJF123" s="1341"/>
      <c r="EJG123" s="1341"/>
      <c r="EJH123" s="1341"/>
      <c r="EJI123" s="1341"/>
      <c r="EJJ123" s="1341"/>
      <c r="EJK123" s="1341"/>
      <c r="EJL123" s="1341"/>
      <c r="EJM123" s="1341"/>
      <c r="EJN123" s="1341"/>
      <c r="EJO123" s="1341"/>
      <c r="EJP123" s="1341"/>
      <c r="EJQ123" s="1341"/>
      <c r="EJR123" s="1341"/>
      <c r="EJS123" s="1341"/>
      <c r="EJT123" s="1341"/>
      <c r="EJU123" s="1341"/>
      <c r="EJV123" s="1341"/>
      <c r="EJW123" s="1341"/>
      <c r="EJX123" s="1341"/>
      <c r="EJY123" s="1341"/>
      <c r="EJZ123" s="1341"/>
      <c r="EKA123" s="1341"/>
      <c r="EKB123" s="1341"/>
      <c r="EKC123" s="1341"/>
      <c r="EKD123" s="1341"/>
      <c r="EKE123" s="1341"/>
      <c r="EKF123" s="1341"/>
      <c r="EKG123" s="1341"/>
      <c r="EKH123" s="1341"/>
      <c r="EKI123" s="1341"/>
      <c r="EKJ123" s="1341"/>
      <c r="EKK123" s="1341"/>
      <c r="EKL123" s="1341"/>
      <c r="EKM123" s="1341"/>
      <c r="EKN123" s="1341"/>
      <c r="EKO123" s="1341"/>
      <c r="EKP123" s="1341"/>
      <c r="EKQ123" s="1341"/>
      <c r="EKR123" s="1341"/>
      <c r="EKS123" s="1341"/>
      <c r="EKT123" s="1341"/>
      <c r="EKU123" s="1341"/>
      <c r="EKV123" s="1341"/>
      <c r="EKW123" s="1341"/>
      <c r="EKX123" s="1341"/>
      <c r="EKY123" s="1341"/>
      <c r="EKZ123" s="1341"/>
      <c r="ELA123" s="1341"/>
      <c r="ELB123" s="1341"/>
      <c r="ELC123" s="1341"/>
      <c r="ELD123" s="1341"/>
      <c r="ELE123" s="1341"/>
      <c r="ELF123" s="1341"/>
      <c r="ELG123" s="1341"/>
      <c r="ELH123" s="1341"/>
      <c r="ELI123" s="1341"/>
      <c r="ELJ123" s="1341"/>
      <c r="ELK123" s="1341"/>
      <c r="ELL123" s="1341"/>
      <c r="ELM123" s="1341"/>
      <c r="ELN123" s="1341"/>
      <c r="ELO123" s="1341"/>
      <c r="ELP123" s="1341"/>
      <c r="ELQ123" s="1341"/>
      <c r="ELR123" s="1341"/>
      <c r="ELS123" s="1341"/>
      <c r="ELT123" s="1341"/>
      <c r="ELU123" s="1341"/>
      <c r="ELV123" s="1341"/>
      <c r="ELW123" s="1341"/>
      <c r="ELX123" s="1341"/>
      <c r="ELY123" s="1341"/>
      <c r="ELZ123" s="1341"/>
      <c r="EMA123" s="1341"/>
      <c r="EMB123" s="1341"/>
      <c r="EMC123" s="1341"/>
      <c r="EMD123" s="1341"/>
      <c r="EME123" s="1341"/>
      <c r="EMF123" s="1341"/>
      <c r="EMG123" s="1341"/>
      <c r="EMH123" s="1341"/>
      <c r="EMI123" s="1341"/>
      <c r="EMJ123" s="1341"/>
      <c r="EMK123" s="1341"/>
      <c r="EML123" s="1341"/>
      <c r="EMM123" s="1341"/>
      <c r="EMN123" s="1341"/>
      <c r="EMO123" s="1341"/>
      <c r="EMP123" s="1341"/>
      <c r="EMQ123" s="1341"/>
      <c r="EMR123" s="1341"/>
      <c r="EMS123" s="1341"/>
      <c r="EMT123" s="1341"/>
      <c r="EMU123" s="1341"/>
      <c r="EMV123" s="1341"/>
      <c r="EMW123" s="1341"/>
      <c r="EMX123" s="1341"/>
      <c r="EMY123" s="1341"/>
      <c r="EMZ123" s="1341"/>
      <c r="ENA123" s="1341"/>
      <c r="ENB123" s="1341"/>
      <c r="ENC123" s="1341"/>
      <c r="END123" s="1341"/>
      <c r="ENE123" s="1341"/>
      <c r="ENF123" s="1341"/>
      <c r="ENG123" s="1341"/>
      <c r="ENH123" s="1341"/>
      <c r="ENI123" s="1341"/>
      <c r="ENJ123" s="1341"/>
      <c r="ENK123" s="1341"/>
      <c r="ENL123" s="1341"/>
      <c r="ENM123" s="1341"/>
      <c r="ENN123" s="1341"/>
      <c r="ENO123" s="1341"/>
      <c r="ENP123" s="1341"/>
      <c r="ENQ123" s="1341"/>
      <c r="ENR123" s="1341"/>
      <c r="ENS123" s="1341"/>
      <c r="ENT123" s="1341"/>
      <c r="ENU123" s="1341"/>
      <c r="ENV123" s="1341"/>
      <c r="ENW123" s="1341"/>
      <c r="ENX123" s="1341"/>
      <c r="ENY123" s="1341"/>
      <c r="ENZ123" s="1341"/>
      <c r="EOA123" s="1341"/>
      <c r="EOB123" s="1341"/>
      <c r="EOC123" s="1341"/>
      <c r="EOD123" s="1341"/>
      <c r="EOE123" s="1341"/>
      <c r="EOF123" s="1341"/>
      <c r="EOG123" s="1341"/>
      <c r="EOH123" s="1341"/>
      <c r="EOI123" s="1341"/>
      <c r="EOJ123" s="1341"/>
      <c r="EOK123" s="1341"/>
      <c r="EOL123" s="1341"/>
      <c r="EOM123" s="1341"/>
      <c r="EON123" s="1341"/>
      <c r="EOO123" s="1341"/>
      <c r="EOP123" s="1341"/>
      <c r="EOQ123" s="1341"/>
      <c r="EOR123" s="1341"/>
      <c r="EOS123" s="1341"/>
      <c r="EOT123" s="1341"/>
      <c r="EOU123" s="1341"/>
      <c r="EOV123" s="1341"/>
      <c r="EOW123" s="1341"/>
      <c r="EOX123" s="1341"/>
      <c r="EOY123" s="1341"/>
      <c r="EOZ123" s="1341"/>
      <c r="EPA123" s="1341"/>
      <c r="EPB123" s="1341"/>
      <c r="EPC123" s="1341"/>
      <c r="EPD123" s="1341"/>
      <c r="EPE123" s="1341"/>
      <c r="EPF123" s="1341"/>
      <c r="EPG123" s="1341"/>
      <c r="EPH123" s="1341"/>
      <c r="EPI123" s="1341"/>
      <c r="EPJ123" s="1341"/>
      <c r="EPK123" s="1341"/>
      <c r="EPL123" s="1341"/>
      <c r="EPM123" s="1341"/>
      <c r="EPN123" s="1341"/>
      <c r="EPO123" s="1341"/>
      <c r="EPP123" s="1341"/>
      <c r="EPQ123" s="1341"/>
      <c r="EPR123" s="1341"/>
      <c r="EPS123" s="1341"/>
      <c r="EPT123" s="1341"/>
      <c r="EPU123" s="1341"/>
      <c r="EPV123" s="1341"/>
      <c r="EPW123" s="1341"/>
      <c r="EPX123" s="1341"/>
      <c r="EPY123" s="1341"/>
      <c r="EPZ123" s="1341"/>
      <c r="EQA123" s="1341"/>
      <c r="EQB123" s="1341"/>
      <c r="EQC123" s="1341"/>
      <c r="EQD123" s="1341"/>
      <c r="EQE123" s="1341"/>
      <c r="EQF123" s="1341"/>
      <c r="EQG123" s="1341"/>
      <c r="EQH123" s="1341"/>
      <c r="EQI123" s="1341"/>
      <c r="EQJ123" s="1341"/>
      <c r="EQK123" s="1341"/>
      <c r="EQL123" s="1341"/>
      <c r="EQM123" s="1341"/>
      <c r="EQN123" s="1341"/>
      <c r="EQO123" s="1341"/>
      <c r="EQP123" s="1341"/>
      <c r="EQQ123" s="1341"/>
      <c r="EQR123" s="1341"/>
      <c r="EQS123" s="1341"/>
      <c r="EQT123" s="1341"/>
      <c r="EQU123" s="1341"/>
      <c r="EQV123" s="1341"/>
      <c r="EQW123" s="1341"/>
      <c r="EQX123" s="1341"/>
      <c r="EQY123" s="1341"/>
      <c r="EQZ123" s="1341"/>
      <c r="ERA123" s="1341"/>
      <c r="ERB123" s="1341"/>
      <c r="ERC123" s="1341"/>
      <c r="ERD123" s="1341"/>
      <c r="ERE123" s="1341"/>
      <c r="ERF123" s="1341"/>
      <c r="ERG123" s="1341"/>
      <c r="ERH123" s="1341"/>
      <c r="ERI123" s="1341"/>
      <c r="ERJ123" s="1341"/>
      <c r="ERK123" s="1341"/>
      <c r="ERL123" s="1341"/>
      <c r="ERM123" s="1341"/>
      <c r="ERN123" s="1341"/>
      <c r="ERO123" s="1341"/>
      <c r="ERP123" s="1341"/>
      <c r="ERQ123" s="1341"/>
      <c r="ERR123" s="1341"/>
      <c r="ERS123" s="1341"/>
      <c r="ERT123" s="1341"/>
      <c r="ERU123" s="1341"/>
      <c r="ERV123" s="1341"/>
      <c r="ERW123" s="1341"/>
      <c r="ERX123" s="1341"/>
      <c r="ERY123" s="1341"/>
      <c r="ERZ123" s="1341"/>
      <c r="ESA123" s="1341"/>
      <c r="ESB123" s="1341"/>
      <c r="ESC123" s="1341"/>
      <c r="ESD123" s="1341"/>
      <c r="ESE123" s="1341"/>
      <c r="ESF123" s="1341"/>
      <c r="ESG123" s="1341"/>
      <c r="ESH123" s="1341"/>
      <c r="ESI123" s="1341"/>
      <c r="ESJ123" s="1341"/>
      <c r="ESK123" s="1341"/>
      <c r="ESL123" s="1341"/>
      <c r="ESM123" s="1341"/>
      <c r="ESN123" s="1341"/>
      <c r="ESO123" s="1341"/>
      <c r="ESP123" s="1341"/>
      <c r="ESQ123" s="1341"/>
      <c r="ESR123" s="1341"/>
      <c r="ESS123" s="1341"/>
      <c r="EST123" s="1341"/>
      <c r="ESU123" s="1341"/>
      <c r="ESV123" s="1341"/>
      <c r="ESW123" s="1341"/>
      <c r="ESX123" s="1341"/>
      <c r="ESY123" s="1341"/>
      <c r="ESZ123" s="1341"/>
      <c r="ETA123" s="1341"/>
      <c r="ETB123" s="1341"/>
      <c r="ETC123" s="1341"/>
      <c r="ETD123" s="1341"/>
      <c r="ETE123" s="1341"/>
      <c r="ETF123" s="1341"/>
      <c r="ETG123" s="1341"/>
      <c r="ETH123" s="1341"/>
      <c r="ETI123" s="1341"/>
      <c r="ETJ123" s="1341"/>
      <c r="ETK123" s="1341"/>
      <c r="ETL123" s="1341"/>
      <c r="ETM123" s="1341"/>
      <c r="ETN123" s="1341"/>
      <c r="ETO123" s="1341"/>
      <c r="ETP123" s="1341"/>
      <c r="ETQ123" s="1341"/>
      <c r="ETR123" s="1341"/>
      <c r="ETS123" s="1341"/>
      <c r="ETT123" s="1341"/>
      <c r="ETU123" s="1341"/>
      <c r="ETV123" s="1341"/>
      <c r="ETW123" s="1341"/>
      <c r="ETX123" s="1341"/>
      <c r="ETY123" s="1341"/>
      <c r="ETZ123" s="1341"/>
      <c r="EUA123" s="1341"/>
      <c r="EUB123" s="1341"/>
      <c r="EUC123" s="1341"/>
      <c r="EUD123" s="1341"/>
      <c r="EUE123" s="1341"/>
      <c r="EUF123" s="1341"/>
      <c r="EUG123" s="1341"/>
      <c r="EUH123" s="1341"/>
      <c r="EUI123" s="1341"/>
      <c r="EUJ123" s="1341"/>
      <c r="EUK123" s="1341"/>
      <c r="EUL123" s="1341"/>
      <c r="EUM123" s="1341"/>
      <c r="EUN123" s="1341"/>
      <c r="EUO123" s="1341"/>
      <c r="EUP123" s="1341"/>
      <c r="EUQ123" s="1341"/>
      <c r="EUR123" s="1341"/>
      <c r="EUS123" s="1341"/>
      <c r="EUT123" s="1341"/>
      <c r="EUU123" s="1341"/>
      <c r="EUV123" s="1341"/>
      <c r="EUW123" s="1341"/>
      <c r="EUX123" s="1341"/>
      <c r="EUY123" s="1341"/>
      <c r="EUZ123" s="1341"/>
      <c r="EVA123" s="1341"/>
      <c r="EVB123" s="1341"/>
      <c r="EVC123" s="1341"/>
      <c r="EVD123" s="1341"/>
      <c r="EVE123" s="1341"/>
      <c r="EVF123" s="1341"/>
      <c r="EVG123" s="1341"/>
      <c r="EVH123" s="1341"/>
      <c r="EVI123" s="1341"/>
      <c r="EVJ123" s="1341"/>
      <c r="EVK123" s="1341"/>
      <c r="EVL123" s="1341"/>
      <c r="EVM123" s="1341"/>
      <c r="EVN123" s="1341"/>
      <c r="EVO123" s="1341"/>
      <c r="EVP123" s="1341"/>
      <c r="EVQ123" s="1341"/>
      <c r="EVR123" s="1341"/>
      <c r="EVS123" s="1341"/>
      <c r="EVT123" s="1341"/>
      <c r="EVU123" s="1341"/>
      <c r="EVV123" s="1341"/>
      <c r="EVW123" s="1341"/>
      <c r="EVX123" s="1341"/>
      <c r="EVY123" s="1341"/>
      <c r="EVZ123" s="1341"/>
      <c r="EWA123" s="1341"/>
      <c r="EWB123" s="1341"/>
      <c r="EWC123" s="1341"/>
      <c r="EWD123" s="1341"/>
      <c r="EWE123" s="1341"/>
      <c r="EWF123" s="1341"/>
      <c r="EWG123" s="1341"/>
      <c r="EWH123" s="1341"/>
      <c r="EWI123" s="1341"/>
      <c r="EWJ123" s="1341"/>
      <c r="EWK123" s="1341"/>
      <c r="EWL123" s="1341"/>
      <c r="EWM123" s="1341"/>
      <c r="EWN123" s="1341"/>
      <c r="EWO123" s="1341"/>
      <c r="EWP123" s="1341"/>
      <c r="EWQ123" s="1341"/>
      <c r="EWR123" s="1341"/>
      <c r="EWS123" s="1341"/>
      <c r="EWT123" s="1341"/>
      <c r="EWU123" s="1341"/>
      <c r="EWV123" s="1341"/>
      <c r="EWW123" s="1341"/>
      <c r="EWX123" s="1341"/>
      <c r="EWY123" s="1341"/>
      <c r="EWZ123" s="1341"/>
      <c r="EXA123" s="1341"/>
      <c r="EXB123" s="1341"/>
      <c r="EXC123" s="1341"/>
      <c r="EXD123" s="1341"/>
      <c r="EXE123" s="1341"/>
      <c r="EXF123" s="1341"/>
      <c r="EXG123" s="1341"/>
      <c r="EXH123" s="1341"/>
      <c r="EXI123" s="1341"/>
      <c r="EXJ123" s="1341"/>
      <c r="EXK123" s="1341"/>
      <c r="EXL123" s="1341"/>
      <c r="EXM123" s="1341"/>
      <c r="EXN123" s="1341"/>
      <c r="EXO123" s="1341"/>
      <c r="EXP123" s="1341"/>
      <c r="EXQ123" s="1341"/>
      <c r="EXR123" s="1341"/>
      <c r="EXS123" s="1341"/>
      <c r="EXT123" s="1341"/>
      <c r="EXU123" s="1341"/>
      <c r="EXV123" s="1341"/>
      <c r="EXW123" s="1341"/>
      <c r="EXX123" s="1341"/>
      <c r="EXY123" s="1341"/>
      <c r="EXZ123" s="1341"/>
      <c r="EYA123" s="1341"/>
      <c r="EYB123" s="1341"/>
      <c r="EYC123" s="1341"/>
      <c r="EYD123" s="1341"/>
      <c r="EYE123" s="1341"/>
      <c r="EYF123" s="1341"/>
      <c r="EYG123" s="1341"/>
      <c r="EYH123" s="1341"/>
      <c r="EYI123" s="1341"/>
      <c r="EYJ123" s="1341"/>
      <c r="EYK123" s="1341"/>
      <c r="EYL123" s="1341"/>
      <c r="EYM123" s="1341"/>
      <c r="EYN123" s="1341"/>
      <c r="EYO123" s="1341"/>
      <c r="EYP123" s="1341"/>
      <c r="EYQ123" s="1341"/>
      <c r="EYR123" s="1341"/>
      <c r="EYS123" s="1341"/>
      <c r="EYT123" s="1341"/>
      <c r="EYU123" s="1341"/>
      <c r="EYV123" s="1341"/>
      <c r="EYW123" s="1341"/>
      <c r="EYX123" s="1341"/>
      <c r="EYY123" s="1341"/>
      <c r="EYZ123" s="1341"/>
      <c r="EZA123" s="1341"/>
      <c r="EZB123" s="1341"/>
      <c r="EZC123" s="1341"/>
      <c r="EZD123" s="1341"/>
      <c r="EZE123" s="1341"/>
      <c r="EZF123" s="1341"/>
      <c r="EZG123" s="1341"/>
      <c r="EZH123" s="1341"/>
      <c r="EZI123" s="1341"/>
      <c r="EZJ123" s="1341"/>
      <c r="EZK123" s="1341"/>
      <c r="EZL123" s="1341"/>
      <c r="EZM123" s="1341"/>
      <c r="EZN123" s="1341"/>
      <c r="EZO123" s="1341"/>
      <c r="EZP123" s="1341"/>
      <c r="EZQ123" s="1341"/>
      <c r="EZR123" s="1341"/>
      <c r="EZS123" s="1341"/>
      <c r="EZT123" s="1341"/>
      <c r="EZU123" s="1341"/>
      <c r="EZV123" s="1341"/>
      <c r="EZW123" s="1341"/>
      <c r="EZX123" s="1341"/>
      <c r="EZY123" s="1341"/>
      <c r="EZZ123" s="1341"/>
      <c r="FAA123" s="1341"/>
      <c r="FAB123" s="1341"/>
      <c r="FAC123" s="1341"/>
      <c r="FAD123" s="1341"/>
      <c r="FAE123" s="1341"/>
      <c r="FAF123" s="1341"/>
      <c r="FAG123" s="1341"/>
      <c r="FAH123" s="1341"/>
      <c r="FAI123" s="1341"/>
      <c r="FAJ123" s="1341"/>
      <c r="FAK123" s="1341"/>
      <c r="FAL123" s="1341"/>
      <c r="FAM123" s="1341"/>
      <c r="FAN123" s="1341"/>
      <c r="FAO123" s="1341"/>
      <c r="FAP123" s="1341"/>
      <c r="FAQ123" s="1341"/>
      <c r="FAR123" s="1341"/>
      <c r="FAS123" s="1341"/>
      <c r="FAT123" s="1341"/>
      <c r="FAU123" s="1341"/>
      <c r="FAV123" s="1341"/>
      <c r="FAW123" s="1341"/>
      <c r="FAX123" s="1341"/>
      <c r="FAY123" s="1341"/>
      <c r="FAZ123" s="1341"/>
      <c r="FBA123" s="1341"/>
      <c r="FBB123" s="1341"/>
      <c r="FBC123" s="1341"/>
      <c r="FBD123" s="1341"/>
      <c r="FBE123" s="1341"/>
      <c r="FBF123" s="1341"/>
      <c r="FBG123" s="1341"/>
      <c r="FBH123" s="1341"/>
      <c r="FBI123" s="1341"/>
      <c r="FBJ123" s="1341"/>
      <c r="FBK123" s="1341"/>
      <c r="FBL123" s="1341"/>
      <c r="FBM123" s="1341"/>
      <c r="FBN123" s="1341"/>
      <c r="FBO123" s="1341"/>
      <c r="FBP123" s="1341"/>
      <c r="FBQ123" s="1341"/>
      <c r="FBR123" s="1341"/>
      <c r="FBS123" s="1341"/>
      <c r="FBT123" s="1341"/>
      <c r="FBU123" s="1341"/>
      <c r="FBV123" s="1341"/>
      <c r="FBW123" s="1341"/>
      <c r="FBX123" s="1341"/>
      <c r="FBY123" s="1341"/>
      <c r="FBZ123" s="1341"/>
      <c r="FCA123" s="1341"/>
      <c r="FCB123" s="1341"/>
      <c r="FCC123" s="1341"/>
      <c r="FCD123" s="1341"/>
      <c r="FCE123" s="1341"/>
      <c r="FCF123" s="1341"/>
      <c r="FCG123" s="1341"/>
      <c r="FCH123" s="1341"/>
      <c r="FCI123" s="1341"/>
      <c r="FCJ123" s="1341"/>
      <c r="FCK123" s="1341"/>
      <c r="FCL123" s="1341"/>
      <c r="FCM123" s="1341"/>
      <c r="FCN123" s="1341"/>
      <c r="FCO123" s="1341"/>
      <c r="FCP123" s="1341"/>
      <c r="FCQ123" s="1341"/>
      <c r="FCR123" s="1341"/>
      <c r="FCS123" s="1341"/>
      <c r="FCT123" s="1341"/>
      <c r="FCU123" s="1341"/>
      <c r="FCV123" s="1341"/>
      <c r="FCW123" s="1341"/>
      <c r="FCX123" s="1341"/>
      <c r="FCY123" s="1341"/>
      <c r="FCZ123" s="1341"/>
      <c r="FDA123" s="1341"/>
      <c r="FDB123" s="1341"/>
      <c r="FDC123" s="1341"/>
      <c r="FDD123" s="1341"/>
      <c r="FDE123" s="1341"/>
      <c r="FDF123" s="1341"/>
      <c r="FDG123" s="1341"/>
      <c r="FDH123" s="1341"/>
      <c r="FDI123" s="1341"/>
      <c r="FDJ123" s="1341"/>
      <c r="FDK123" s="1341"/>
      <c r="FDL123" s="1341"/>
      <c r="FDM123" s="1341"/>
      <c r="FDN123" s="1341"/>
      <c r="FDO123" s="1341"/>
      <c r="FDP123" s="1341"/>
      <c r="FDQ123" s="1341"/>
      <c r="FDR123" s="1341"/>
      <c r="FDS123" s="1341"/>
      <c r="FDT123" s="1341"/>
      <c r="FDU123" s="1341"/>
      <c r="FDV123" s="1341"/>
      <c r="FDW123" s="1341"/>
      <c r="FDX123" s="1341"/>
      <c r="FDY123" s="1341"/>
      <c r="FDZ123" s="1341"/>
      <c r="FEA123" s="1341"/>
      <c r="FEB123" s="1341"/>
      <c r="FEC123" s="1341"/>
      <c r="FED123" s="1341"/>
      <c r="FEE123" s="1341"/>
      <c r="FEF123" s="1341"/>
      <c r="FEG123" s="1341"/>
      <c r="FEH123" s="1341"/>
      <c r="FEI123" s="1341"/>
      <c r="FEJ123" s="1341"/>
      <c r="FEK123" s="1341"/>
      <c r="FEL123" s="1341"/>
      <c r="FEM123" s="1341"/>
      <c r="FEN123" s="1341"/>
      <c r="FEO123" s="1341"/>
      <c r="FEP123" s="1341"/>
      <c r="FEQ123" s="1341"/>
      <c r="FER123" s="1341"/>
      <c r="FES123" s="1341"/>
      <c r="FET123" s="1341"/>
      <c r="FEU123" s="1341"/>
      <c r="FEV123" s="1341"/>
      <c r="FEW123" s="1341"/>
      <c r="FEX123" s="1341"/>
      <c r="FEY123" s="1341"/>
      <c r="FEZ123" s="1341"/>
      <c r="FFA123" s="1341"/>
      <c r="FFB123" s="1341"/>
      <c r="FFC123" s="1341"/>
      <c r="FFD123" s="1341"/>
      <c r="FFE123" s="1341"/>
      <c r="FFF123" s="1341"/>
      <c r="FFG123" s="1341"/>
      <c r="FFH123" s="1341"/>
      <c r="FFI123" s="1341"/>
      <c r="FFJ123" s="1341"/>
      <c r="FFK123" s="1341"/>
      <c r="FFL123" s="1341"/>
      <c r="FFM123" s="1341"/>
      <c r="FFN123" s="1341"/>
      <c r="FFO123" s="1341"/>
      <c r="FFP123" s="1341"/>
      <c r="FFQ123" s="1341"/>
      <c r="FFR123" s="1341"/>
      <c r="FFS123" s="1341"/>
      <c r="FFT123" s="1341"/>
      <c r="FFU123" s="1341"/>
      <c r="FFV123" s="1341"/>
      <c r="FFW123" s="1341"/>
      <c r="FFX123" s="1341"/>
      <c r="FFY123" s="1341"/>
      <c r="FFZ123" s="1341"/>
      <c r="FGA123" s="1341"/>
      <c r="FGB123" s="1341"/>
      <c r="FGC123" s="1341"/>
      <c r="FGD123" s="1341"/>
      <c r="FGE123" s="1341"/>
      <c r="FGF123" s="1341"/>
      <c r="FGG123" s="1341"/>
      <c r="FGH123" s="1341"/>
      <c r="FGI123" s="1341"/>
      <c r="FGJ123" s="1341"/>
      <c r="FGK123" s="1341"/>
      <c r="FGL123" s="1341"/>
      <c r="FGM123" s="1341"/>
      <c r="FGN123" s="1341"/>
      <c r="FGO123" s="1341"/>
      <c r="FGP123" s="1341"/>
      <c r="FGQ123" s="1341"/>
      <c r="FGR123" s="1341"/>
      <c r="FGS123" s="1341"/>
      <c r="FGT123" s="1341"/>
      <c r="FGU123" s="1341"/>
      <c r="FGV123" s="1341"/>
      <c r="FGW123" s="1341"/>
      <c r="FGX123" s="1341"/>
      <c r="FGY123" s="1341"/>
      <c r="FGZ123" s="1341"/>
      <c r="FHA123" s="1341"/>
      <c r="FHB123" s="1341"/>
      <c r="FHC123" s="1341"/>
      <c r="FHD123" s="1341"/>
      <c r="FHE123" s="1341"/>
      <c r="FHF123" s="1341"/>
      <c r="FHG123" s="1341"/>
      <c r="FHH123" s="1341"/>
      <c r="FHI123" s="1341"/>
      <c r="FHJ123" s="1341"/>
      <c r="FHK123" s="1341"/>
      <c r="FHL123" s="1341"/>
      <c r="FHM123" s="1341"/>
      <c r="FHN123" s="1341"/>
      <c r="FHO123" s="1341"/>
      <c r="FHP123" s="1341"/>
      <c r="FHQ123" s="1341"/>
      <c r="FHR123" s="1341"/>
      <c r="FHS123" s="1341"/>
      <c r="FHT123" s="1341"/>
      <c r="FHU123" s="1341"/>
      <c r="FHV123" s="1341"/>
      <c r="FHW123" s="1341"/>
      <c r="FHX123" s="1341"/>
      <c r="FHY123" s="1341"/>
      <c r="FHZ123" s="1341"/>
      <c r="FIA123" s="1341"/>
      <c r="FIB123" s="1341"/>
      <c r="FIC123" s="1341"/>
      <c r="FID123" s="1341"/>
      <c r="FIE123" s="1341"/>
      <c r="FIF123" s="1341"/>
      <c r="FIG123" s="1341"/>
      <c r="FIH123" s="1341"/>
      <c r="FII123" s="1341"/>
      <c r="FIJ123" s="1341"/>
      <c r="FIK123" s="1341"/>
      <c r="FIL123" s="1341"/>
      <c r="FIM123" s="1341"/>
      <c r="FIN123" s="1341"/>
      <c r="FIO123" s="1341"/>
      <c r="FIP123" s="1341"/>
      <c r="FIQ123" s="1341"/>
      <c r="FIR123" s="1341"/>
      <c r="FIS123" s="1341"/>
      <c r="FIT123" s="1341"/>
      <c r="FIU123" s="1341"/>
      <c r="FIV123" s="1341"/>
      <c r="FIW123" s="1341"/>
      <c r="FIX123" s="1341"/>
      <c r="FIY123" s="1341"/>
      <c r="FIZ123" s="1341"/>
      <c r="FJA123" s="1341"/>
      <c r="FJB123" s="1341"/>
      <c r="FJC123" s="1341"/>
      <c r="FJD123" s="1341"/>
      <c r="FJE123" s="1341"/>
      <c r="FJF123" s="1341"/>
      <c r="FJG123" s="1341"/>
      <c r="FJH123" s="1341"/>
      <c r="FJI123" s="1341"/>
      <c r="FJJ123" s="1341"/>
      <c r="FJK123" s="1341"/>
      <c r="FJL123" s="1341"/>
      <c r="FJM123" s="1341"/>
      <c r="FJN123" s="1341"/>
      <c r="FJO123" s="1341"/>
      <c r="FJP123" s="1341"/>
      <c r="FJQ123" s="1341"/>
      <c r="FJR123" s="1341"/>
      <c r="FJS123" s="1341"/>
      <c r="FJT123" s="1341"/>
      <c r="FJU123" s="1341"/>
      <c r="FJV123" s="1341"/>
      <c r="FJW123" s="1341"/>
      <c r="FJX123" s="1341"/>
      <c r="FJY123" s="1341"/>
      <c r="FJZ123" s="1341"/>
      <c r="FKA123" s="1341"/>
      <c r="FKB123" s="1341"/>
      <c r="FKC123" s="1341"/>
      <c r="FKD123" s="1341"/>
      <c r="FKE123" s="1341"/>
      <c r="FKF123" s="1341"/>
      <c r="FKG123" s="1341"/>
      <c r="FKH123" s="1341"/>
      <c r="FKI123" s="1341"/>
      <c r="FKJ123" s="1341"/>
      <c r="FKK123" s="1341"/>
      <c r="FKL123" s="1341"/>
      <c r="FKM123" s="1341"/>
      <c r="FKN123" s="1341"/>
      <c r="FKO123" s="1341"/>
      <c r="FKP123" s="1341"/>
      <c r="FKQ123" s="1341"/>
      <c r="FKR123" s="1341"/>
      <c r="FKS123" s="1341"/>
      <c r="FKT123" s="1341"/>
      <c r="FKU123" s="1341"/>
      <c r="FKV123" s="1341"/>
      <c r="FKW123" s="1341"/>
      <c r="FKX123" s="1341"/>
      <c r="FKY123" s="1341"/>
      <c r="FKZ123" s="1341"/>
      <c r="FLA123" s="1341"/>
      <c r="FLB123" s="1341"/>
      <c r="FLC123" s="1341"/>
      <c r="FLD123" s="1341"/>
      <c r="FLE123" s="1341"/>
      <c r="FLF123" s="1341"/>
      <c r="FLG123" s="1341"/>
      <c r="FLH123" s="1341"/>
      <c r="FLI123" s="1341"/>
      <c r="FLJ123" s="1341"/>
      <c r="FLK123" s="1341"/>
      <c r="FLL123" s="1341"/>
      <c r="FLM123" s="1341"/>
      <c r="FLN123" s="1341"/>
      <c r="FLO123" s="1341"/>
      <c r="FLP123" s="1341"/>
      <c r="FLQ123" s="1341"/>
      <c r="FLR123" s="1341"/>
      <c r="FLS123" s="1341"/>
      <c r="FLT123" s="1341"/>
      <c r="FLU123" s="1341"/>
      <c r="FLV123" s="1341"/>
      <c r="FLW123" s="1341"/>
      <c r="FLX123" s="1341"/>
      <c r="FLY123" s="1341"/>
      <c r="FLZ123" s="1341"/>
      <c r="FMA123" s="1341"/>
      <c r="FMB123" s="1341"/>
      <c r="FMC123" s="1341"/>
      <c r="FMD123" s="1341"/>
      <c r="FME123" s="1341"/>
      <c r="FMF123" s="1341"/>
      <c r="FMG123" s="1341"/>
      <c r="FMH123" s="1341"/>
      <c r="FMI123" s="1341"/>
      <c r="FMJ123" s="1341"/>
      <c r="FMK123" s="1341"/>
      <c r="FML123" s="1341"/>
      <c r="FMM123" s="1341"/>
      <c r="FMN123" s="1341"/>
      <c r="FMO123" s="1341"/>
      <c r="FMP123" s="1341"/>
      <c r="FMQ123" s="1341"/>
      <c r="FMR123" s="1341"/>
      <c r="FMS123" s="1341"/>
      <c r="FMT123" s="1341"/>
      <c r="FMU123" s="1341"/>
      <c r="FMV123" s="1341"/>
      <c r="FMW123" s="1341"/>
      <c r="FMX123" s="1341"/>
      <c r="FMY123" s="1341"/>
      <c r="FMZ123" s="1341"/>
      <c r="FNA123" s="1341"/>
      <c r="FNB123" s="1341"/>
      <c r="FNC123" s="1341"/>
      <c r="FND123" s="1341"/>
      <c r="FNE123" s="1341"/>
      <c r="FNF123" s="1341"/>
    </row>
    <row r="124" spans="1:4426" s="1301" customFormat="1" ht="15">
      <c r="B124" s="1406">
        <v>1902030</v>
      </c>
      <c r="C124" s="1410" t="s">
        <v>842</v>
      </c>
      <c r="D124" s="1682">
        <v>0</v>
      </c>
      <c r="E124" s="1418"/>
      <c r="F124" s="1683"/>
      <c r="G124" s="1401"/>
      <c r="H124" s="1401"/>
      <c r="I124" s="1401"/>
      <c r="J124" s="1402" t="s">
        <v>1831</v>
      </c>
      <c r="K124" s="1424" t="s">
        <v>840</v>
      </c>
      <c r="L124" s="1332"/>
      <c r="M124" s="1332"/>
      <c r="N124" s="1332"/>
      <c r="O124" s="1332"/>
      <c r="P124" s="1332"/>
      <c r="Q124" s="1332"/>
      <c r="R124" s="1332"/>
      <c r="S124" s="1332"/>
      <c r="T124" s="1332"/>
      <c r="U124" s="1332"/>
      <c r="V124" s="1332"/>
      <c r="W124" s="1332"/>
      <c r="X124" s="1332"/>
      <c r="Y124" s="1332"/>
      <c r="Z124" s="1332"/>
      <c r="AA124" s="1332"/>
      <c r="AB124" s="1332"/>
      <c r="AC124" s="1332"/>
      <c r="AD124" s="1332"/>
      <c r="AE124" s="1332"/>
      <c r="AF124" s="1332"/>
      <c r="AG124" s="1332"/>
      <c r="AH124" s="1332"/>
      <c r="AI124" s="1332"/>
      <c r="AJ124" s="1332"/>
      <c r="AK124" s="1332"/>
      <c r="AL124" s="1332"/>
      <c r="AM124" s="1332"/>
      <c r="AN124" s="1332"/>
      <c r="AO124" s="1332"/>
      <c r="AP124" s="1332"/>
      <c r="AQ124" s="1332"/>
      <c r="AR124" s="1332"/>
      <c r="AS124" s="1332"/>
      <c r="AT124" s="1332"/>
      <c r="AU124" s="1332"/>
      <c r="AV124" s="1332"/>
      <c r="AW124" s="1332"/>
      <c r="AX124" s="1332"/>
      <c r="AY124" s="1332"/>
      <c r="AZ124" s="1332"/>
      <c r="BA124" s="1332"/>
      <c r="BB124" s="1332"/>
      <c r="BC124" s="1332"/>
      <c r="BD124" s="1332"/>
      <c r="BE124" s="1332"/>
      <c r="BF124" s="1332"/>
      <c r="BG124" s="1332"/>
      <c r="BH124" s="1332"/>
      <c r="BI124" s="1332"/>
      <c r="BJ124" s="1332"/>
      <c r="BK124" s="1332"/>
      <c r="BL124" s="1332"/>
      <c r="BM124" s="1332"/>
      <c r="BN124" s="1332"/>
      <c r="BO124" s="1332"/>
      <c r="BP124" s="1332"/>
      <c r="BQ124" s="1332"/>
      <c r="BR124" s="1332"/>
      <c r="BS124" s="1332"/>
      <c r="BT124" s="1332"/>
      <c r="BU124" s="1332"/>
      <c r="BV124" s="1332"/>
      <c r="BW124" s="1332"/>
      <c r="BX124" s="1332"/>
      <c r="BY124" s="1332"/>
      <c r="BZ124" s="1332"/>
      <c r="CA124" s="1332"/>
      <c r="CB124" s="1332"/>
      <c r="CC124" s="1332"/>
      <c r="CD124" s="1332"/>
      <c r="CE124" s="1332"/>
      <c r="CF124" s="1332"/>
      <c r="CG124" s="1332"/>
      <c r="CH124" s="1332"/>
      <c r="CI124" s="1332"/>
      <c r="CJ124" s="1332"/>
      <c r="CK124" s="1332"/>
      <c r="CL124" s="1332"/>
      <c r="CM124" s="1332"/>
      <c r="CN124" s="1332"/>
      <c r="CO124" s="1332"/>
      <c r="CP124" s="1332"/>
      <c r="CQ124" s="1332"/>
      <c r="CR124" s="1332"/>
      <c r="CS124" s="1332"/>
      <c r="CT124" s="1332"/>
      <c r="CU124" s="1332"/>
      <c r="CV124" s="1332"/>
      <c r="CW124" s="1332"/>
      <c r="CX124" s="1332"/>
      <c r="CY124" s="1332"/>
      <c r="CZ124" s="1332"/>
      <c r="DA124" s="1332"/>
      <c r="DB124" s="1332"/>
      <c r="DC124" s="1332"/>
      <c r="DD124" s="1332"/>
      <c r="DE124" s="1332"/>
      <c r="DF124" s="1332"/>
      <c r="DG124" s="1332"/>
      <c r="DH124" s="1332"/>
      <c r="DI124" s="1332"/>
      <c r="DJ124" s="1332"/>
      <c r="DK124" s="1332"/>
      <c r="DL124" s="1332"/>
      <c r="DM124" s="1332"/>
      <c r="DN124" s="1332"/>
      <c r="DO124" s="1332"/>
      <c r="DP124" s="1332"/>
      <c r="DQ124" s="1332"/>
      <c r="DR124" s="1332"/>
      <c r="DS124" s="1332"/>
      <c r="DT124" s="1332"/>
      <c r="DU124" s="1332"/>
      <c r="DV124" s="1332"/>
      <c r="DW124" s="1332"/>
      <c r="DX124" s="1332"/>
      <c r="DY124" s="1332"/>
      <c r="DZ124" s="1332"/>
      <c r="EA124" s="1332"/>
      <c r="EB124" s="1332"/>
      <c r="EC124" s="1332"/>
      <c r="ED124" s="1332"/>
      <c r="EE124" s="1332"/>
      <c r="EF124" s="1332"/>
      <c r="EG124" s="1332"/>
      <c r="EH124" s="1332"/>
      <c r="EI124" s="1332"/>
      <c r="EJ124" s="1332"/>
      <c r="EK124" s="1332"/>
      <c r="EL124" s="1332"/>
      <c r="EM124" s="1332"/>
      <c r="EN124" s="1332"/>
      <c r="EO124" s="1332"/>
      <c r="EP124" s="1332"/>
      <c r="EQ124" s="1332"/>
      <c r="ER124" s="1332"/>
      <c r="ES124" s="1332"/>
      <c r="ET124" s="1332"/>
      <c r="EU124" s="1332"/>
      <c r="EV124" s="1332"/>
      <c r="EW124" s="1332"/>
      <c r="EX124" s="1332"/>
      <c r="EY124" s="1332"/>
      <c r="EZ124" s="1332"/>
      <c r="FA124" s="1332"/>
      <c r="FB124" s="1332"/>
      <c r="FC124" s="1332"/>
      <c r="FD124" s="1332"/>
      <c r="FE124" s="1332"/>
      <c r="FF124" s="1332"/>
      <c r="FG124" s="1332"/>
      <c r="FH124" s="1332"/>
      <c r="FI124" s="1332"/>
      <c r="FJ124" s="1332"/>
      <c r="FK124" s="1332"/>
      <c r="FL124" s="1332"/>
      <c r="FM124" s="1332"/>
      <c r="FN124" s="1332"/>
      <c r="FO124" s="1332"/>
      <c r="FP124" s="1332"/>
      <c r="FQ124" s="1332"/>
      <c r="FR124" s="1332"/>
      <c r="FS124" s="1332"/>
      <c r="FT124" s="1332"/>
      <c r="FU124" s="1332"/>
      <c r="FV124" s="1332"/>
      <c r="FW124" s="1332"/>
      <c r="FX124" s="1332"/>
      <c r="FY124" s="1332"/>
      <c r="FZ124" s="1332"/>
      <c r="GA124" s="1332"/>
      <c r="GB124" s="1332"/>
      <c r="GC124" s="1332"/>
      <c r="GD124" s="1332"/>
      <c r="GE124" s="1332"/>
      <c r="GF124" s="1332"/>
      <c r="GG124" s="1332"/>
      <c r="GH124" s="1332"/>
      <c r="GI124" s="1332"/>
      <c r="GJ124" s="1332"/>
      <c r="GK124" s="1332"/>
      <c r="GL124" s="1332"/>
      <c r="GM124" s="1332"/>
      <c r="GN124" s="1332"/>
      <c r="GO124" s="1332"/>
      <c r="GP124" s="1332"/>
      <c r="GQ124" s="1332"/>
      <c r="GR124" s="1332"/>
      <c r="GS124" s="1332"/>
      <c r="GT124" s="1332"/>
      <c r="GU124" s="1332"/>
      <c r="GV124" s="1332"/>
      <c r="GW124" s="1332"/>
      <c r="GX124" s="1332"/>
      <c r="GY124" s="1332"/>
      <c r="GZ124" s="1332"/>
      <c r="HA124" s="1332"/>
      <c r="HB124" s="1332"/>
      <c r="HC124" s="1332"/>
      <c r="HD124" s="1332"/>
      <c r="HE124" s="1332"/>
      <c r="HF124" s="1332"/>
      <c r="HG124" s="1332"/>
      <c r="HH124" s="1332"/>
      <c r="HI124" s="1332"/>
      <c r="HJ124" s="1332"/>
      <c r="HK124" s="1332"/>
      <c r="HL124" s="1332"/>
      <c r="HM124" s="1332"/>
      <c r="HN124" s="1332"/>
      <c r="HO124" s="1332"/>
      <c r="HP124" s="1332"/>
      <c r="HQ124" s="1332"/>
      <c r="HR124" s="1332"/>
      <c r="HS124" s="1332"/>
      <c r="HT124" s="1332"/>
      <c r="HU124" s="1332"/>
      <c r="HV124" s="1332"/>
      <c r="HW124" s="1332"/>
      <c r="HX124" s="1332"/>
      <c r="HY124" s="1332"/>
      <c r="HZ124" s="1332"/>
      <c r="IA124" s="1332"/>
      <c r="IB124" s="1332"/>
      <c r="IC124" s="1332"/>
      <c r="ID124" s="1332"/>
      <c r="IE124" s="1332"/>
      <c r="IF124" s="1332"/>
      <c r="IG124" s="1332"/>
      <c r="IH124" s="1332"/>
      <c r="II124" s="1332"/>
      <c r="IJ124" s="1332"/>
      <c r="IK124" s="1332"/>
      <c r="IL124" s="1332"/>
      <c r="IM124" s="1332"/>
      <c r="IN124" s="1332"/>
      <c r="IO124" s="1332"/>
      <c r="IP124" s="1332"/>
      <c r="IQ124" s="1332"/>
      <c r="IR124" s="1332"/>
      <c r="IS124" s="1332"/>
      <c r="IT124" s="1332"/>
      <c r="IU124" s="1332"/>
      <c r="IV124" s="1332"/>
      <c r="IW124" s="1332"/>
      <c r="IX124" s="1332"/>
      <c r="IY124" s="1332"/>
      <c r="IZ124" s="1332"/>
      <c r="JA124" s="1332"/>
      <c r="JB124" s="1332"/>
      <c r="JC124" s="1332"/>
      <c r="JD124" s="1332"/>
      <c r="JE124" s="1332"/>
      <c r="JF124" s="1332"/>
      <c r="JG124" s="1332"/>
      <c r="JH124" s="1332"/>
      <c r="JI124" s="1332"/>
      <c r="JJ124" s="1332"/>
      <c r="JK124" s="1332"/>
      <c r="JL124" s="1332"/>
      <c r="JM124" s="1332"/>
      <c r="JN124" s="1332"/>
      <c r="JO124" s="1332"/>
      <c r="JP124" s="1332"/>
      <c r="JQ124" s="1332"/>
      <c r="JR124" s="1332"/>
      <c r="JS124" s="1332"/>
      <c r="JT124" s="1332"/>
      <c r="JU124" s="1332"/>
      <c r="JV124" s="1332"/>
      <c r="JW124" s="1332"/>
      <c r="JX124" s="1332"/>
      <c r="JY124" s="1332"/>
      <c r="JZ124" s="1332"/>
      <c r="KA124" s="1332"/>
      <c r="KB124" s="1332"/>
      <c r="KC124" s="1332"/>
      <c r="KD124" s="1332"/>
      <c r="KE124" s="1332"/>
      <c r="KF124" s="1332"/>
      <c r="KG124" s="1332"/>
      <c r="KH124" s="1332"/>
      <c r="KI124" s="1332"/>
      <c r="KJ124" s="1332"/>
      <c r="KK124" s="1332"/>
      <c r="KL124" s="1332"/>
      <c r="KM124" s="1332"/>
      <c r="KN124" s="1332"/>
      <c r="KO124" s="1332"/>
      <c r="KP124" s="1332"/>
      <c r="KQ124" s="1332"/>
      <c r="KR124" s="1332"/>
      <c r="KS124" s="1332"/>
      <c r="KT124" s="1332"/>
      <c r="KU124" s="1332"/>
      <c r="KV124" s="1332"/>
      <c r="KW124" s="1332"/>
      <c r="KX124" s="1332"/>
      <c r="KY124" s="1332"/>
      <c r="KZ124" s="1332"/>
      <c r="LA124" s="1332"/>
      <c r="LB124" s="1332"/>
      <c r="LC124" s="1332"/>
      <c r="LD124" s="1332"/>
      <c r="LE124" s="1332"/>
      <c r="LF124" s="1332"/>
      <c r="LG124" s="1332"/>
      <c r="LH124" s="1332"/>
      <c r="LI124" s="1332"/>
      <c r="LJ124" s="1332"/>
      <c r="LK124" s="1332"/>
      <c r="LL124" s="1332"/>
      <c r="LM124" s="1332"/>
      <c r="LN124" s="1332"/>
      <c r="LO124" s="1332"/>
      <c r="LP124" s="1332"/>
      <c r="LQ124" s="1332"/>
      <c r="LR124" s="1332"/>
      <c r="LS124" s="1332"/>
      <c r="LT124" s="1332"/>
      <c r="LU124" s="1332"/>
      <c r="LV124" s="1332"/>
      <c r="LW124" s="1332"/>
      <c r="LX124" s="1332"/>
      <c r="LY124" s="1332"/>
      <c r="LZ124" s="1332"/>
      <c r="MA124" s="1332"/>
      <c r="MB124" s="1332"/>
      <c r="MC124" s="1332"/>
      <c r="MD124" s="1332"/>
      <c r="ME124" s="1332"/>
      <c r="MF124" s="1332"/>
      <c r="MG124" s="1332"/>
      <c r="MH124" s="1332"/>
      <c r="MI124" s="1332"/>
      <c r="MJ124" s="1332"/>
      <c r="MK124" s="1332"/>
      <c r="ML124" s="1332"/>
      <c r="MM124" s="1332"/>
      <c r="MN124" s="1332"/>
      <c r="MO124" s="1332"/>
      <c r="MP124" s="1332"/>
      <c r="MQ124" s="1332"/>
      <c r="MR124" s="1332"/>
      <c r="MS124" s="1332"/>
      <c r="MT124" s="1332"/>
      <c r="MU124" s="1332"/>
      <c r="MV124" s="1332"/>
      <c r="MW124" s="1332"/>
      <c r="MX124" s="1332"/>
      <c r="MY124" s="1332"/>
      <c r="MZ124" s="1332"/>
      <c r="NA124" s="1332"/>
      <c r="NB124" s="1332"/>
      <c r="NC124" s="1332"/>
      <c r="ND124" s="1332"/>
      <c r="NE124" s="1332"/>
      <c r="NF124" s="1332"/>
      <c r="NG124" s="1332"/>
      <c r="NH124" s="1332"/>
      <c r="NI124" s="1332"/>
      <c r="NJ124" s="1332"/>
      <c r="NK124" s="1332"/>
      <c r="NL124" s="1332"/>
      <c r="NM124" s="1332"/>
      <c r="NN124" s="1332"/>
      <c r="NO124" s="1332"/>
      <c r="NP124" s="1332"/>
      <c r="NQ124" s="1332"/>
      <c r="NR124" s="1332"/>
      <c r="NS124" s="1332"/>
      <c r="NT124" s="1332"/>
      <c r="NU124" s="1332"/>
      <c r="NV124" s="1332"/>
      <c r="NW124" s="1332"/>
      <c r="NX124" s="1332"/>
      <c r="NY124" s="1332"/>
      <c r="NZ124" s="1332"/>
      <c r="OA124" s="1332"/>
      <c r="OB124" s="1332"/>
      <c r="OC124" s="1332"/>
      <c r="OD124" s="1332"/>
      <c r="OE124" s="1332"/>
      <c r="OF124" s="1332"/>
      <c r="OG124" s="1332"/>
      <c r="OH124" s="1332"/>
      <c r="OI124" s="1332"/>
      <c r="OJ124" s="1332"/>
      <c r="OK124" s="1332"/>
      <c r="OL124" s="1332"/>
      <c r="OM124" s="1332"/>
      <c r="ON124" s="1332"/>
      <c r="OO124" s="1332"/>
      <c r="OP124" s="1332"/>
      <c r="OQ124" s="1332"/>
      <c r="OR124" s="1332"/>
      <c r="OS124" s="1332"/>
      <c r="OT124" s="1332"/>
      <c r="OU124" s="1332"/>
      <c r="OV124" s="1332"/>
      <c r="OW124" s="1332"/>
      <c r="OX124" s="1332"/>
      <c r="OY124" s="1332"/>
      <c r="OZ124" s="1332"/>
      <c r="PA124" s="1332"/>
      <c r="PB124" s="1332"/>
      <c r="PC124" s="1332"/>
      <c r="PD124" s="1332"/>
      <c r="PE124" s="1332"/>
      <c r="PF124" s="1332"/>
      <c r="PG124" s="1332"/>
      <c r="PH124" s="1332"/>
      <c r="PI124" s="1332"/>
      <c r="PJ124" s="1332"/>
      <c r="PK124" s="1332"/>
      <c r="PL124" s="1332"/>
      <c r="PM124" s="1332"/>
      <c r="PN124" s="1332"/>
      <c r="PO124" s="1332"/>
      <c r="PP124" s="1332"/>
      <c r="PQ124" s="1332"/>
      <c r="PR124" s="1332"/>
      <c r="PS124" s="1332"/>
      <c r="PT124" s="1332"/>
      <c r="PU124" s="1332"/>
      <c r="PV124" s="1332"/>
      <c r="PW124" s="1332"/>
      <c r="PX124" s="1332"/>
      <c r="PY124" s="1332"/>
      <c r="PZ124" s="1332"/>
      <c r="QA124" s="1332"/>
      <c r="QB124" s="1332"/>
      <c r="QC124" s="1332"/>
      <c r="QD124" s="1332"/>
      <c r="QE124" s="1332"/>
      <c r="QF124" s="1332"/>
      <c r="QG124" s="1332"/>
      <c r="QH124" s="1332"/>
      <c r="QI124" s="1332"/>
      <c r="QJ124" s="1332"/>
      <c r="QK124" s="1332"/>
      <c r="QL124" s="1332"/>
      <c r="QM124" s="1332"/>
      <c r="QN124" s="1332"/>
      <c r="QO124" s="1332"/>
      <c r="QP124" s="1332"/>
      <c r="QQ124" s="1332"/>
      <c r="QR124" s="1332"/>
      <c r="QS124" s="1332"/>
      <c r="QT124" s="1332"/>
      <c r="QU124" s="1332"/>
      <c r="QV124" s="1332"/>
      <c r="QW124" s="1332"/>
      <c r="QX124" s="1332"/>
      <c r="QY124" s="1332"/>
      <c r="QZ124" s="1332"/>
      <c r="RA124" s="1332"/>
      <c r="RB124" s="1332"/>
      <c r="RC124" s="1332"/>
      <c r="RD124" s="1332"/>
      <c r="RE124" s="1332"/>
      <c r="RF124" s="1332"/>
      <c r="RG124" s="1332"/>
      <c r="RH124" s="1332"/>
      <c r="RI124" s="1332"/>
      <c r="RJ124" s="1332"/>
      <c r="RK124" s="1332"/>
      <c r="RL124" s="1332"/>
      <c r="RM124" s="1332"/>
      <c r="RN124" s="1332"/>
      <c r="RO124" s="1332"/>
      <c r="RP124" s="1332"/>
      <c r="RQ124" s="1332"/>
      <c r="RR124" s="1332"/>
      <c r="RS124" s="1332"/>
      <c r="RT124" s="1332"/>
      <c r="RU124" s="1332"/>
      <c r="RV124" s="1332"/>
      <c r="RW124" s="1332"/>
      <c r="RX124" s="1332"/>
      <c r="RY124" s="1332"/>
      <c r="RZ124" s="1332"/>
      <c r="SA124" s="1332"/>
      <c r="SB124" s="1332"/>
      <c r="SC124" s="1332"/>
      <c r="SD124" s="1332"/>
      <c r="SE124" s="1332"/>
      <c r="SF124" s="1332"/>
      <c r="SG124" s="1332"/>
      <c r="SH124" s="1332"/>
      <c r="SI124" s="1332"/>
      <c r="SJ124" s="1332"/>
      <c r="SK124" s="1332"/>
      <c r="SL124" s="1332"/>
      <c r="SM124" s="1332"/>
      <c r="SN124" s="1332"/>
      <c r="SO124" s="1332"/>
      <c r="SP124" s="1332"/>
      <c r="SQ124" s="1332"/>
      <c r="SR124" s="1332"/>
      <c r="SS124" s="1332"/>
      <c r="ST124" s="1332"/>
      <c r="SU124" s="1332"/>
      <c r="SV124" s="1332"/>
      <c r="SW124" s="1332"/>
      <c r="SX124" s="1332"/>
      <c r="SY124" s="1332"/>
      <c r="SZ124" s="1332"/>
      <c r="TA124" s="1332"/>
      <c r="TB124" s="1332"/>
      <c r="TC124" s="1332"/>
      <c r="TD124" s="1332"/>
      <c r="TE124" s="1332"/>
      <c r="TF124" s="1332"/>
      <c r="TG124" s="1332"/>
      <c r="TH124" s="1332"/>
      <c r="TI124" s="1332"/>
      <c r="TJ124" s="1332"/>
      <c r="TK124" s="1332"/>
      <c r="TL124" s="1332"/>
      <c r="TM124" s="1332"/>
      <c r="TN124" s="1332"/>
      <c r="TO124" s="1332"/>
      <c r="TP124" s="1332"/>
      <c r="TQ124" s="1332"/>
      <c r="TR124" s="1332"/>
      <c r="TS124" s="1332"/>
      <c r="TT124" s="1332"/>
      <c r="TU124" s="1332"/>
      <c r="TV124" s="1332"/>
      <c r="TW124" s="1332"/>
      <c r="TX124" s="1332"/>
      <c r="TY124" s="1332"/>
      <c r="TZ124" s="1332"/>
      <c r="UA124" s="1332"/>
      <c r="UB124" s="1332"/>
      <c r="UC124" s="1332"/>
      <c r="UD124" s="1332"/>
      <c r="UE124" s="1332"/>
      <c r="UF124" s="1332"/>
      <c r="UG124" s="1332"/>
      <c r="UH124" s="1332"/>
      <c r="UI124" s="1332"/>
      <c r="UJ124" s="1332"/>
      <c r="UK124" s="1332"/>
      <c r="UL124" s="1332"/>
      <c r="UM124" s="1332"/>
      <c r="UN124" s="1332"/>
      <c r="UO124" s="1332"/>
      <c r="UP124" s="1332"/>
      <c r="UQ124" s="1332"/>
      <c r="UR124" s="1332"/>
      <c r="US124" s="1332"/>
      <c r="UT124" s="1332"/>
      <c r="UU124" s="1332"/>
      <c r="UV124" s="1332"/>
      <c r="UW124" s="1332"/>
      <c r="UX124" s="1332"/>
      <c r="UY124" s="1332"/>
      <c r="UZ124" s="1332"/>
      <c r="VA124" s="1332"/>
      <c r="VB124" s="1332"/>
      <c r="VC124" s="1332"/>
      <c r="VD124" s="1332"/>
      <c r="VE124" s="1332"/>
      <c r="VF124" s="1332"/>
      <c r="VG124" s="1332"/>
      <c r="VH124" s="1332"/>
      <c r="VI124" s="1332"/>
      <c r="VJ124" s="1332"/>
      <c r="VK124" s="1332"/>
      <c r="VL124" s="1332"/>
      <c r="VM124" s="1332"/>
      <c r="VN124" s="1332"/>
      <c r="VO124" s="1332"/>
      <c r="VP124" s="1332"/>
      <c r="VQ124" s="1332"/>
      <c r="VR124" s="1332"/>
      <c r="VS124" s="1332"/>
      <c r="VT124" s="1332"/>
      <c r="VU124" s="1332"/>
      <c r="VV124" s="1332"/>
      <c r="VW124" s="1332"/>
      <c r="VX124" s="1332"/>
      <c r="VY124" s="1332"/>
      <c r="VZ124" s="1332"/>
      <c r="WA124" s="1332"/>
      <c r="WB124" s="1332"/>
      <c r="WC124" s="1332"/>
      <c r="WD124" s="1332"/>
      <c r="WE124" s="1332"/>
      <c r="WF124" s="1332"/>
      <c r="WG124" s="1332"/>
      <c r="WH124" s="1332"/>
      <c r="WI124" s="1332"/>
      <c r="WJ124" s="1332"/>
      <c r="WK124" s="1332"/>
      <c r="WL124" s="1332"/>
      <c r="WM124" s="1332"/>
      <c r="WN124" s="1332"/>
      <c r="WO124" s="1332"/>
      <c r="WP124" s="1332"/>
      <c r="WQ124" s="1332"/>
      <c r="WR124" s="1332"/>
      <c r="WS124" s="1332"/>
      <c r="WT124" s="1332"/>
      <c r="WU124" s="1332"/>
      <c r="WV124" s="1332"/>
      <c r="WW124" s="1332"/>
      <c r="WX124" s="1332"/>
      <c r="WY124" s="1332"/>
      <c r="WZ124" s="1332"/>
      <c r="XA124" s="1332"/>
      <c r="XB124" s="1332"/>
      <c r="XC124" s="1332"/>
      <c r="XD124" s="1332"/>
      <c r="XE124" s="1332"/>
      <c r="XF124" s="1332"/>
      <c r="XG124" s="1332"/>
      <c r="XH124" s="1332"/>
      <c r="XI124" s="1332"/>
      <c r="XJ124" s="1332"/>
      <c r="XK124" s="1332"/>
      <c r="XL124" s="1332"/>
      <c r="XM124" s="1332"/>
      <c r="XN124" s="1332"/>
      <c r="XO124" s="1332"/>
      <c r="XP124" s="1332"/>
      <c r="XQ124" s="1332"/>
      <c r="XR124" s="1332"/>
      <c r="XS124" s="1332"/>
      <c r="XT124" s="1332"/>
      <c r="XU124" s="1332"/>
      <c r="XV124" s="1332"/>
      <c r="XW124" s="1332"/>
      <c r="XX124" s="1332"/>
      <c r="XY124" s="1332"/>
      <c r="XZ124" s="1332"/>
      <c r="YA124" s="1332"/>
      <c r="YB124" s="1332"/>
      <c r="YC124" s="1332"/>
      <c r="YD124" s="1332"/>
      <c r="YE124" s="1332"/>
      <c r="YF124" s="1332"/>
      <c r="YG124" s="1332"/>
      <c r="YH124" s="1332"/>
      <c r="YI124" s="1332"/>
      <c r="YJ124" s="1332"/>
      <c r="YK124" s="1332"/>
      <c r="YL124" s="1332"/>
      <c r="YM124" s="1332"/>
      <c r="YN124" s="1332"/>
      <c r="YO124" s="1332"/>
      <c r="YP124" s="1332"/>
      <c r="YQ124" s="1332"/>
      <c r="YR124" s="1332"/>
      <c r="YS124" s="1332"/>
      <c r="YT124" s="1332"/>
      <c r="YU124" s="1332"/>
      <c r="YV124" s="1332"/>
      <c r="YW124" s="1332"/>
      <c r="YX124" s="1332"/>
      <c r="YY124" s="1332"/>
      <c r="YZ124" s="1332"/>
      <c r="ZA124" s="1332"/>
      <c r="ZB124" s="1332"/>
      <c r="ZC124" s="1332"/>
      <c r="ZD124" s="1332"/>
      <c r="ZE124" s="1332"/>
      <c r="ZF124" s="1332"/>
      <c r="ZG124" s="1332"/>
      <c r="ZH124" s="1332"/>
      <c r="ZI124" s="1332"/>
      <c r="ZJ124" s="1332"/>
      <c r="ZK124" s="1332"/>
      <c r="ZL124" s="1332"/>
      <c r="ZM124" s="1332"/>
      <c r="ZN124" s="1332"/>
      <c r="ZO124" s="1332"/>
      <c r="ZP124" s="1332"/>
      <c r="ZQ124" s="1332"/>
      <c r="ZR124" s="1332"/>
      <c r="ZS124" s="1332"/>
      <c r="ZT124" s="1332"/>
      <c r="ZU124" s="1332"/>
      <c r="ZV124" s="1332"/>
      <c r="ZW124" s="1332"/>
      <c r="ZX124" s="1332"/>
      <c r="ZY124" s="1332"/>
      <c r="ZZ124" s="1332"/>
      <c r="AAA124" s="1332"/>
      <c r="AAB124" s="1332"/>
      <c r="AAC124" s="1332"/>
      <c r="AAD124" s="1332"/>
      <c r="AAE124" s="1332"/>
      <c r="AAF124" s="1332"/>
      <c r="AAG124" s="1332"/>
      <c r="AAH124" s="1332"/>
      <c r="AAI124" s="1332"/>
      <c r="AAJ124" s="1332"/>
      <c r="AAK124" s="1332"/>
      <c r="AAL124" s="1332"/>
      <c r="AAM124" s="1332"/>
      <c r="AAN124" s="1332"/>
      <c r="AAO124" s="1332"/>
      <c r="AAP124" s="1332"/>
      <c r="AAQ124" s="1332"/>
      <c r="AAR124" s="1332"/>
      <c r="AAS124" s="1332"/>
      <c r="AAT124" s="1332"/>
      <c r="AAU124" s="1332"/>
      <c r="AAV124" s="1332"/>
      <c r="AAW124" s="1332"/>
      <c r="AAX124" s="1332"/>
      <c r="AAY124" s="1332"/>
      <c r="AAZ124" s="1332"/>
      <c r="ABA124" s="1332"/>
      <c r="ABB124" s="1332"/>
      <c r="ABC124" s="1332"/>
      <c r="ABD124" s="1332"/>
      <c r="ABE124" s="1332"/>
      <c r="ABF124" s="1332"/>
      <c r="ABG124" s="1332"/>
      <c r="ABH124" s="1332"/>
      <c r="ABI124" s="1332"/>
      <c r="ABJ124" s="1332"/>
      <c r="ABK124" s="1332"/>
      <c r="ABL124" s="1332"/>
      <c r="ABM124" s="1332"/>
      <c r="ABN124" s="1332"/>
      <c r="ABO124" s="1332"/>
      <c r="ABP124" s="1332"/>
      <c r="ABQ124" s="1332"/>
      <c r="ABR124" s="1332"/>
      <c r="ABS124" s="1332"/>
      <c r="ABT124" s="1332"/>
      <c r="ABU124" s="1332"/>
      <c r="ABV124" s="1332"/>
      <c r="ABW124" s="1332"/>
      <c r="ABX124" s="1332"/>
      <c r="ABY124" s="1332"/>
      <c r="ABZ124" s="1332"/>
      <c r="ACA124" s="1332"/>
      <c r="ACB124" s="1332"/>
      <c r="ACC124" s="1332"/>
      <c r="ACD124" s="1332"/>
      <c r="ACE124" s="1332"/>
      <c r="ACF124" s="1332"/>
      <c r="ACG124" s="1332"/>
      <c r="ACH124" s="1332"/>
      <c r="ACI124" s="1332"/>
      <c r="ACJ124" s="1332"/>
      <c r="ACK124" s="1332"/>
      <c r="ACL124" s="1332"/>
      <c r="ACM124" s="1332"/>
      <c r="ACN124" s="1332"/>
      <c r="ACO124" s="1332"/>
      <c r="ACP124" s="1332"/>
      <c r="ACQ124" s="1332"/>
      <c r="ACR124" s="1332"/>
      <c r="ACS124" s="1332"/>
      <c r="ACT124" s="1332"/>
      <c r="ACU124" s="1332"/>
      <c r="ACV124" s="1332"/>
      <c r="ACW124" s="1332"/>
      <c r="ACX124" s="1332"/>
      <c r="ACY124" s="1332"/>
      <c r="ACZ124" s="1332"/>
      <c r="ADA124" s="1332"/>
      <c r="ADB124" s="1332"/>
      <c r="ADC124" s="1332"/>
      <c r="ADD124" s="1332"/>
      <c r="ADE124" s="1332"/>
      <c r="ADF124" s="1332"/>
      <c r="ADG124" s="1332"/>
      <c r="ADH124" s="1332"/>
      <c r="ADI124" s="1332"/>
      <c r="ADJ124" s="1332"/>
      <c r="ADK124" s="1332"/>
      <c r="ADL124" s="1332"/>
      <c r="ADM124" s="1332"/>
      <c r="ADN124" s="1332"/>
      <c r="ADO124" s="1332"/>
      <c r="ADP124" s="1332"/>
      <c r="ADQ124" s="1332"/>
      <c r="ADR124" s="1332"/>
      <c r="ADS124" s="1332"/>
      <c r="ADT124" s="1332"/>
      <c r="ADU124" s="1332"/>
      <c r="ADV124" s="1332"/>
      <c r="ADW124" s="1332"/>
      <c r="ADX124" s="1332"/>
      <c r="ADY124" s="1332"/>
      <c r="ADZ124" s="1332"/>
      <c r="AEA124" s="1332"/>
      <c r="AEB124" s="1332"/>
      <c r="AEC124" s="1332"/>
      <c r="AED124" s="1332"/>
      <c r="AEE124" s="1332"/>
      <c r="AEF124" s="1332"/>
      <c r="AEG124" s="1332"/>
      <c r="AEH124" s="1332"/>
      <c r="AEI124" s="1332"/>
      <c r="AEJ124" s="1332"/>
      <c r="AEK124" s="1332"/>
      <c r="AEL124" s="1332"/>
      <c r="AEM124" s="1332"/>
      <c r="AEN124" s="1332"/>
      <c r="AEO124" s="1332"/>
      <c r="AEP124" s="1332"/>
      <c r="AEQ124" s="1332"/>
      <c r="AER124" s="1332"/>
      <c r="AES124" s="1332"/>
      <c r="AET124" s="1332"/>
      <c r="AEU124" s="1332"/>
      <c r="AEV124" s="1332"/>
      <c r="AEW124" s="1332"/>
      <c r="AEX124" s="1332"/>
      <c r="AEY124" s="1332"/>
      <c r="AEZ124" s="1332"/>
      <c r="AFA124" s="1332"/>
      <c r="AFB124" s="1332"/>
      <c r="AFC124" s="1332"/>
      <c r="AFD124" s="1332"/>
      <c r="AFE124" s="1332"/>
      <c r="AFF124" s="1332"/>
      <c r="AFG124" s="1332"/>
      <c r="AFH124" s="1332"/>
      <c r="AFI124" s="1332"/>
      <c r="AFJ124" s="1332"/>
      <c r="AFK124" s="1332"/>
      <c r="AFL124" s="1332"/>
      <c r="AFM124" s="1332"/>
      <c r="AFN124" s="1332"/>
      <c r="AFO124" s="1332"/>
      <c r="AFP124" s="1332"/>
      <c r="AFQ124" s="1332"/>
      <c r="AFR124" s="1332"/>
      <c r="AFS124" s="1332"/>
      <c r="AFT124" s="1332"/>
      <c r="AFU124" s="1332"/>
      <c r="AFV124" s="1332"/>
      <c r="AFW124" s="1332"/>
      <c r="AFX124" s="1332"/>
      <c r="AFY124" s="1332"/>
      <c r="AFZ124" s="1332"/>
      <c r="AGA124" s="1332"/>
      <c r="AGB124" s="1332"/>
      <c r="AGC124" s="1332"/>
      <c r="AGD124" s="1332"/>
      <c r="AGE124" s="1332"/>
      <c r="AGF124" s="1332"/>
      <c r="AGG124" s="1332"/>
      <c r="AGH124" s="1332"/>
      <c r="AGI124" s="1332"/>
      <c r="AGJ124" s="1332"/>
      <c r="AGK124" s="1332"/>
      <c r="AGL124" s="1332"/>
      <c r="AGM124" s="1332"/>
      <c r="AGN124" s="1332"/>
      <c r="AGO124" s="1332"/>
      <c r="AGP124" s="1332"/>
      <c r="AGQ124" s="1332"/>
      <c r="AGR124" s="1332"/>
      <c r="AGS124" s="1332"/>
      <c r="AGT124" s="1332"/>
      <c r="AGU124" s="1332"/>
      <c r="AGV124" s="1332"/>
      <c r="AGW124" s="1332"/>
      <c r="AGX124" s="1332"/>
      <c r="AGY124" s="1332"/>
      <c r="AGZ124" s="1332"/>
      <c r="AHA124" s="1332"/>
      <c r="AHB124" s="1332"/>
      <c r="AHC124" s="1332"/>
      <c r="AHD124" s="1332"/>
      <c r="AHE124" s="1332"/>
      <c r="AHF124" s="1332"/>
      <c r="AHG124" s="1332"/>
      <c r="AHH124" s="1332"/>
      <c r="AHI124" s="1332"/>
      <c r="AHJ124" s="1332"/>
      <c r="AHK124" s="1332"/>
      <c r="AHL124" s="1332"/>
      <c r="AHM124" s="1332"/>
      <c r="AHN124" s="1332"/>
      <c r="AHO124" s="1332"/>
      <c r="AHP124" s="1332"/>
      <c r="AHQ124" s="1332"/>
      <c r="AHR124" s="1332"/>
      <c r="AHS124" s="1332"/>
      <c r="AHT124" s="1332"/>
      <c r="AHU124" s="1332"/>
      <c r="AHV124" s="1332"/>
      <c r="AHW124" s="1332"/>
      <c r="AHX124" s="1332"/>
      <c r="AHY124" s="1332"/>
      <c r="AHZ124" s="1332"/>
      <c r="AIA124" s="1332"/>
      <c r="AIB124" s="1332"/>
      <c r="AIC124" s="1332"/>
      <c r="AID124" s="1332"/>
      <c r="AIE124" s="1332"/>
      <c r="AIF124" s="1332"/>
      <c r="AIG124" s="1332"/>
      <c r="AIH124" s="1332"/>
      <c r="AII124" s="1332"/>
      <c r="AIJ124" s="1332"/>
      <c r="AIK124" s="1332"/>
      <c r="AIL124" s="1332"/>
      <c r="AIM124" s="1332"/>
      <c r="AIN124" s="1332"/>
      <c r="AIO124" s="1332"/>
      <c r="AIP124" s="1332"/>
      <c r="AIQ124" s="1332"/>
      <c r="AIR124" s="1332"/>
      <c r="AIS124" s="1332"/>
      <c r="AIT124" s="1332"/>
      <c r="AIU124" s="1332"/>
      <c r="AIV124" s="1332"/>
      <c r="AIW124" s="1332"/>
      <c r="AIX124" s="1332"/>
      <c r="AIY124" s="1332"/>
      <c r="AIZ124" s="1332"/>
      <c r="AJA124" s="1332"/>
      <c r="AJB124" s="1332"/>
      <c r="AJC124" s="1332"/>
      <c r="AJD124" s="1332"/>
      <c r="AJE124" s="1332"/>
      <c r="AJF124" s="1332"/>
      <c r="AJG124" s="1332"/>
      <c r="AJH124" s="1332"/>
      <c r="AJI124" s="1332"/>
      <c r="AJJ124" s="1332"/>
      <c r="AJK124" s="1332"/>
      <c r="AJL124" s="1332"/>
      <c r="AJM124" s="1332"/>
      <c r="AJN124" s="1332"/>
      <c r="AJO124" s="1332"/>
      <c r="AJP124" s="1332"/>
      <c r="AJQ124" s="1332"/>
      <c r="AJR124" s="1332"/>
      <c r="AJS124" s="1332"/>
      <c r="AJT124" s="1332"/>
      <c r="AJU124" s="1332"/>
      <c r="AJV124" s="1332"/>
      <c r="AJW124" s="1332"/>
      <c r="AJX124" s="1332"/>
      <c r="AJY124" s="1332"/>
      <c r="AJZ124" s="1332"/>
      <c r="AKA124" s="1332"/>
      <c r="AKB124" s="1332"/>
      <c r="AKC124" s="1332"/>
      <c r="AKD124" s="1332"/>
      <c r="AKE124" s="1332"/>
      <c r="AKF124" s="1332"/>
      <c r="AKG124" s="1332"/>
      <c r="AKH124" s="1332"/>
      <c r="AKI124" s="1332"/>
      <c r="AKJ124" s="1332"/>
      <c r="AKK124" s="1332"/>
      <c r="AKL124" s="1332"/>
      <c r="AKM124" s="1332"/>
      <c r="AKN124" s="1332"/>
      <c r="AKO124" s="1332"/>
      <c r="AKP124" s="1332"/>
      <c r="AKQ124" s="1332"/>
      <c r="AKR124" s="1332"/>
      <c r="AKS124" s="1332"/>
      <c r="AKT124" s="1332"/>
      <c r="AKU124" s="1332"/>
      <c r="AKV124" s="1332"/>
      <c r="AKW124" s="1332"/>
      <c r="AKX124" s="1332"/>
      <c r="AKY124" s="1332"/>
      <c r="AKZ124" s="1332"/>
      <c r="ALA124" s="1332"/>
      <c r="ALB124" s="1332"/>
      <c r="ALC124" s="1332"/>
      <c r="ALD124" s="1332"/>
      <c r="ALE124" s="1332"/>
      <c r="ALF124" s="1332"/>
      <c r="ALG124" s="1332"/>
      <c r="ALH124" s="1332"/>
      <c r="ALI124" s="1332"/>
      <c r="ALJ124" s="1332"/>
      <c r="ALK124" s="1332"/>
      <c r="ALL124" s="1332"/>
      <c r="ALM124" s="1332"/>
      <c r="ALN124" s="1332"/>
      <c r="ALO124" s="1332"/>
      <c r="ALP124" s="1332"/>
      <c r="ALQ124" s="1332"/>
      <c r="ALR124" s="1332"/>
      <c r="ALS124" s="1332"/>
      <c r="ALT124" s="1332"/>
      <c r="ALU124" s="1332"/>
      <c r="ALV124" s="1332"/>
      <c r="ALW124" s="1332"/>
      <c r="ALX124" s="1332"/>
      <c r="ALY124" s="1332"/>
      <c r="ALZ124" s="1332"/>
      <c r="AMA124" s="1332"/>
      <c r="AMB124" s="1332"/>
      <c r="AMC124" s="1332"/>
      <c r="AMD124" s="1332"/>
      <c r="AME124" s="1332"/>
      <c r="AMF124" s="1332"/>
      <c r="AMG124" s="1332"/>
      <c r="AMH124" s="1332"/>
      <c r="AMI124" s="1332"/>
      <c r="AMJ124" s="1332"/>
      <c r="AMK124" s="1332"/>
      <c r="AML124" s="1332"/>
      <c r="AMM124" s="1332"/>
      <c r="AMN124" s="1332"/>
      <c r="AMO124" s="1332"/>
      <c r="AMP124" s="1332"/>
      <c r="AMQ124" s="1332"/>
      <c r="AMR124" s="1332"/>
      <c r="AMS124" s="1332"/>
      <c r="AMT124" s="1332"/>
      <c r="AMU124" s="1332"/>
      <c r="AMV124" s="1332"/>
      <c r="AMW124" s="1332"/>
      <c r="AMX124" s="1332"/>
      <c r="AMY124" s="1332"/>
      <c r="AMZ124" s="1332"/>
      <c r="ANA124" s="1332"/>
      <c r="ANB124" s="1332"/>
      <c r="ANC124" s="1332"/>
      <c r="AND124" s="1332"/>
      <c r="ANE124" s="1332"/>
      <c r="ANF124" s="1332"/>
      <c r="ANG124" s="1332"/>
      <c r="ANH124" s="1332"/>
      <c r="ANI124" s="1332"/>
      <c r="ANJ124" s="1332"/>
      <c r="ANK124" s="1332"/>
      <c r="ANL124" s="1332"/>
      <c r="ANM124" s="1332"/>
      <c r="ANN124" s="1332"/>
      <c r="ANO124" s="1332"/>
      <c r="ANP124" s="1332"/>
      <c r="ANQ124" s="1332"/>
      <c r="ANR124" s="1332"/>
      <c r="ANS124" s="1332"/>
      <c r="ANT124" s="1332"/>
      <c r="ANU124" s="1332"/>
      <c r="ANV124" s="1332"/>
      <c r="ANW124" s="1332"/>
      <c r="ANX124" s="1332"/>
      <c r="ANY124" s="1332"/>
      <c r="ANZ124" s="1332"/>
      <c r="AOA124" s="1332"/>
      <c r="AOB124" s="1332"/>
      <c r="AOC124" s="1332"/>
      <c r="AOD124" s="1332"/>
      <c r="AOE124" s="1332"/>
      <c r="AOF124" s="1332"/>
      <c r="AOG124" s="1332"/>
      <c r="AOH124" s="1332"/>
      <c r="AOI124" s="1332"/>
      <c r="AOJ124" s="1332"/>
      <c r="AOK124" s="1332"/>
      <c r="AOL124" s="1332"/>
      <c r="AOM124" s="1332"/>
      <c r="AON124" s="1332"/>
      <c r="AOO124" s="1332"/>
      <c r="AOP124" s="1332"/>
      <c r="AOQ124" s="1332"/>
      <c r="AOR124" s="1332"/>
      <c r="AOS124" s="1332"/>
      <c r="AOT124" s="1332"/>
      <c r="AOU124" s="1332"/>
      <c r="AOV124" s="1332"/>
      <c r="AOW124" s="1332"/>
      <c r="AOX124" s="1332"/>
      <c r="AOY124" s="1332"/>
      <c r="AOZ124" s="1332"/>
      <c r="APA124" s="1332"/>
      <c r="APB124" s="1332"/>
      <c r="APC124" s="1332"/>
      <c r="APD124" s="1332"/>
      <c r="APE124" s="1332"/>
      <c r="APF124" s="1332"/>
      <c r="APG124" s="1332"/>
      <c r="APH124" s="1332"/>
      <c r="API124" s="1332"/>
      <c r="APJ124" s="1332"/>
      <c r="APK124" s="1332"/>
      <c r="APL124" s="1332"/>
      <c r="APM124" s="1332"/>
      <c r="APN124" s="1332"/>
      <c r="APO124" s="1332"/>
      <c r="APP124" s="1332"/>
      <c r="APQ124" s="1332"/>
      <c r="APR124" s="1332"/>
      <c r="APS124" s="1332"/>
      <c r="APT124" s="1332"/>
      <c r="APU124" s="1332"/>
      <c r="APV124" s="1332"/>
      <c r="APW124" s="1332"/>
      <c r="APX124" s="1332"/>
      <c r="APY124" s="1332"/>
      <c r="APZ124" s="1332"/>
      <c r="AQA124" s="1332"/>
      <c r="AQB124" s="1332"/>
      <c r="AQC124" s="1332"/>
      <c r="AQD124" s="1332"/>
      <c r="AQE124" s="1332"/>
      <c r="AQF124" s="1332"/>
      <c r="AQG124" s="1332"/>
      <c r="AQH124" s="1332"/>
      <c r="AQI124" s="1332"/>
      <c r="AQJ124" s="1332"/>
      <c r="AQK124" s="1332"/>
      <c r="AQL124" s="1332"/>
      <c r="AQM124" s="1332"/>
      <c r="AQN124" s="1332"/>
      <c r="AQO124" s="1332"/>
      <c r="AQP124" s="1332"/>
      <c r="AQQ124" s="1332"/>
      <c r="AQR124" s="1332"/>
      <c r="AQS124" s="1332"/>
      <c r="AQT124" s="1332"/>
      <c r="AQU124" s="1332"/>
      <c r="AQV124" s="1332"/>
      <c r="AQW124" s="1332"/>
      <c r="AQX124" s="1332"/>
      <c r="AQY124" s="1332"/>
      <c r="AQZ124" s="1332"/>
      <c r="ARA124" s="1332"/>
      <c r="ARB124" s="1332"/>
      <c r="ARC124" s="1332"/>
      <c r="ARD124" s="1332"/>
      <c r="ARE124" s="1332"/>
      <c r="ARF124" s="1332"/>
      <c r="ARG124" s="1332"/>
      <c r="ARH124" s="1332"/>
      <c r="ARI124" s="1332"/>
      <c r="ARJ124" s="1332"/>
      <c r="ARK124" s="1332"/>
      <c r="ARL124" s="1332"/>
      <c r="ARM124" s="1332"/>
      <c r="ARN124" s="1332"/>
      <c r="ARO124" s="1332"/>
      <c r="ARP124" s="1332"/>
      <c r="ARQ124" s="1332"/>
      <c r="ARR124" s="1332"/>
      <c r="ARS124" s="1332"/>
      <c r="ART124" s="1332"/>
      <c r="ARU124" s="1332"/>
      <c r="ARV124" s="1332"/>
      <c r="ARW124" s="1332"/>
      <c r="ARX124" s="1332"/>
      <c r="ARY124" s="1332"/>
      <c r="ARZ124" s="1332"/>
      <c r="ASA124" s="1332"/>
      <c r="ASB124" s="1332"/>
      <c r="ASC124" s="1332"/>
      <c r="ASD124" s="1332"/>
      <c r="ASE124" s="1332"/>
      <c r="ASF124" s="1332"/>
      <c r="ASG124" s="1332"/>
      <c r="ASH124" s="1332"/>
      <c r="ASI124" s="1332"/>
      <c r="ASJ124" s="1332"/>
      <c r="ASK124" s="1332"/>
      <c r="ASL124" s="1332"/>
      <c r="ASM124" s="1332"/>
      <c r="ASN124" s="1332"/>
      <c r="ASO124" s="1332"/>
      <c r="ASP124" s="1332"/>
      <c r="ASQ124" s="1332"/>
      <c r="ASR124" s="1332"/>
      <c r="ASS124" s="1332"/>
      <c r="AST124" s="1332"/>
      <c r="ASU124" s="1332"/>
      <c r="ASV124" s="1332"/>
      <c r="ASW124" s="1332"/>
      <c r="ASX124" s="1332"/>
      <c r="ASY124" s="1332"/>
      <c r="ASZ124" s="1332"/>
      <c r="ATA124" s="1332"/>
      <c r="ATB124" s="1332"/>
      <c r="ATC124" s="1332"/>
      <c r="ATD124" s="1332"/>
      <c r="ATE124" s="1332"/>
      <c r="ATF124" s="1332"/>
      <c r="ATG124" s="1332"/>
      <c r="ATH124" s="1332"/>
      <c r="ATI124" s="1332"/>
      <c r="ATJ124" s="1332"/>
      <c r="ATK124" s="1332"/>
      <c r="ATL124" s="1332"/>
      <c r="ATM124" s="1332"/>
      <c r="ATN124" s="1332"/>
      <c r="ATO124" s="1332"/>
      <c r="ATP124" s="1332"/>
      <c r="ATQ124" s="1332"/>
      <c r="ATR124" s="1332"/>
      <c r="ATS124" s="1332"/>
      <c r="ATT124" s="1332"/>
      <c r="ATU124" s="1332"/>
      <c r="ATV124" s="1332"/>
      <c r="ATW124" s="1332"/>
      <c r="ATX124" s="1332"/>
      <c r="ATY124" s="1332"/>
      <c r="ATZ124" s="1332"/>
      <c r="AUA124" s="1332"/>
      <c r="AUB124" s="1332"/>
      <c r="AUC124" s="1332"/>
      <c r="AUD124" s="1332"/>
      <c r="AUE124" s="1332"/>
      <c r="AUF124" s="1332"/>
      <c r="AUG124" s="1332"/>
      <c r="AUH124" s="1332"/>
      <c r="AUI124" s="1332"/>
      <c r="AUJ124" s="1332"/>
      <c r="AUK124" s="1332"/>
      <c r="AUL124" s="1332"/>
      <c r="AUM124" s="1332"/>
      <c r="AUN124" s="1332"/>
      <c r="AUO124" s="1332"/>
      <c r="AUP124" s="1332"/>
      <c r="AUQ124" s="1332"/>
      <c r="AUR124" s="1332"/>
      <c r="AUS124" s="1332"/>
      <c r="AUT124" s="1332"/>
      <c r="AUU124" s="1332"/>
      <c r="AUV124" s="1332"/>
      <c r="AUW124" s="1332"/>
      <c r="AUX124" s="1332"/>
      <c r="AUY124" s="1332"/>
      <c r="AUZ124" s="1332"/>
      <c r="AVA124" s="1332"/>
      <c r="AVB124" s="1332"/>
      <c r="AVC124" s="1332"/>
      <c r="AVD124" s="1332"/>
      <c r="AVE124" s="1332"/>
      <c r="AVF124" s="1332"/>
      <c r="AVG124" s="1332"/>
      <c r="AVH124" s="1332"/>
      <c r="AVI124" s="1332"/>
      <c r="AVJ124" s="1332"/>
      <c r="AVK124" s="1332"/>
      <c r="AVL124" s="1332"/>
      <c r="AVM124" s="1332"/>
      <c r="AVN124" s="1332"/>
      <c r="AVO124" s="1332"/>
      <c r="AVP124" s="1332"/>
      <c r="AVQ124" s="1332"/>
      <c r="AVR124" s="1332"/>
      <c r="AVS124" s="1332"/>
      <c r="AVT124" s="1332"/>
      <c r="AVU124" s="1332"/>
      <c r="AVV124" s="1332"/>
      <c r="AVW124" s="1332"/>
      <c r="AVX124" s="1332"/>
      <c r="AVY124" s="1332"/>
      <c r="AVZ124" s="1332"/>
      <c r="AWA124" s="1332"/>
      <c r="AWB124" s="1332"/>
      <c r="AWC124" s="1332"/>
      <c r="AWD124" s="1332"/>
      <c r="AWE124" s="1332"/>
      <c r="AWF124" s="1332"/>
      <c r="AWG124" s="1332"/>
      <c r="AWH124" s="1332"/>
      <c r="AWI124" s="1332"/>
      <c r="AWJ124" s="1332"/>
      <c r="AWK124" s="1332"/>
      <c r="AWL124" s="1332"/>
      <c r="AWM124" s="1332"/>
      <c r="AWN124" s="1332"/>
      <c r="AWO124" s="1332"/>
      <c r="AWP124" s="1332"/>
      <c r="AWQ124" s="1332"/>
      <c r="AWR124" s="1332"/>
      <c r="AWS124" s="1332"/>
      <c r="AWT124" s="1332"/>
      <c r="AWU124" s="1332"/>
      <c r="AWV124" s="1332"/>
      <c r="AWW124" s="1332"/>
      <c r="AWX124" s="1332"/>
      <c r="AWY124" s="1332"/>
      <c r="AWZ124" s="1332"/>
      <c r="AXA124" s="1332"/>
      <c r="AXB124" s="1332"/>
      <c r="AXC124" s="1332"/>
      <c r="AXD124" s="1332"/>
      <c r="AXE124" s="1332"/>
      <c r="AXF124" s="1332"/>
      <c r="AXG124" s="1332"/>
      <c r="AXH124" s="1332"/>
      <c r="AXI124" s="1332"/>
      <c r="AXJ124" s="1332"/>
      <c r="AXK124" s="1332"/>
      <c r="AXL124" s="1332"/>
      <c r="AXM124" s="1332"/>
      <c r="AXN124" s="1332"/>
      <c r="AXO124" s="1332"/>
      <c r="AXP124" s="1332"/>
      <c r="AXQ124" s="1332"/>
      <c r="AXR124" s="1332"/>
      <c r="AXS124" s="1332"/>
      <c r="AXT124" s="1332"/>
      <c r="AXU124" s="1332"/>
      <c r="AXV124" s="1332"/>
      <c r="AXW124" s="1332"/>
      <c r="AXX124" s="1332"/>
      <c r="AXY124" s="1332"/>
      <c r="AXZ124" s="1332"/>
      <c r="AYA124" s="1332"/>
      <c r="AYB124" s="1332"/>
      <c r="AYC124" s="1332"/>
      <c r="AYD124" s="1332"/>
      <c r="AYE124" s="1332"/>
      <c r="AYF124" s="1332"/>
      <c r="AYG124" s="1332"/>
      <c r="AYH124" s="1332"/>
      <c r="AYI124" s="1332"/>
      <c r="AYJ124" s="1332"/>
      <c r="AYK124" s="1332"/>
      <c r="AYL124" s="1332"/>
      <c r="AYM124" s="1332"/>
      <c r="AYN124" s="1332"/>
      <c r="AYO124" s="1332"/>
      <c r="AYP124" s="1332"/>
      <c r="AYQ124" s="1332"/>
      <c r="AYR124" s="1332"/>
      <c r="AYS124" s="1332"/>
      <c r="AYT124" s="1332"/>
      <c r="AYU124" s="1332"/>
      <c r="AYV124" s="1332"/>
      <c r="AYW124" s="1332"/>
      <c r="AYX124" s="1332"/>
      <c r="AYY124" s="1332"/>
      <c r="AYZ124" s="1332"/>
      <c r="AZA124" s="1332"/>
      <c r="AZB124" s="1332"/>
      <c r="AZC124" s="1332"/>
      <c r="AZD124" s="1332"/>
      <c r="AZE124" s="1332"/>
      <c r="AZF124" s="1332"/>
      <c r="AZG124" s="1332"/>
      <c r="AZH124" s="1332"/>
      <c r="AZI124" s="1332"/>
      <c r="AZJ124" s="1332"/>
      <c r="AZK124" s="1332"/>
      <c r="AZL124" s="1332"/>
      <c r="AZM124" s="1332"/>
      <c r="AZN124" s="1332"/>
      <c r="AZO124" s="1332"/>
      <c r="AZP124" s="1332"/>
      <c r="AZQ124" s="1332"/>
      <c r="AZR124" s="1332"/>
      <c r="AZS124" s="1332"/>
      <c r="AZT124" s="1332"/>
      <c r="AZU124" s="1332"/>
      <c r="AZV124" s="1332"/>
      <c r="AZW124" s="1332"/>
      <c r="AZX124" s="1332"/>
      <c r="AZY124" s="1332"/>
      <c r="AZZ124" s="1332"/>
      <c r="BAA124" s="1332"/>
      <c r="BAB124" s="1332"/>
      <c r="BAC124" s="1332"/>
      <c r="BAD124" s="1332"/>
      <c r="BAE124" s="1332"/>
      <c r="BAF124" s="1332"/>
      <c r="BAG124" s="1332"/>
      <c r="BAH124" s="1332"/>
      <c r="BAI124" s="1332"/>
      <c r="BAJ124" s="1332"/>
      <c r="BAK124" s="1332"/>
      <c r="BAL124" s="1332"/>
      <c r="BAM124" s="1332"/>
      <c r="BAN124" s="1332"/>
      <c r="BAO124" s="1332"/>
      <c r="BAP124" s="1332"/>
      <c r="BAQ124" s="1332"/>
      <c r="BAR124" s="1332"/>
      <c r="BAS124" s="1332"/>
      <c r="BAT124" s="1332"/>
      <c r="BAU124" s="1332"/>
      <c r="BAV124" s="1332"/>
      <c r="BAW124" s="1332"/>
      <c r="BAX124" s="1332"/>
      <c r="BAY124" s="1332"/>
      <c r="BAZ124" s="1332"/>
      <c r="BBA124" s="1332"/>
      <c r="BBB124" s="1332"/>
      <c r="BBC124" s="1332"/>
      <c r="BBD124" s="1332"/>
      <c r="BBE124" s="1332"/>
      <c r="BBF124" s="1332"/>
      <c r="BBG124" s="1332"/>
      <c r="BBH124" s="1332"/>
      <c r="BBI124" s="1332"/>
      <c r="BBJ124" s="1332"/>
      <c r="BBK124" s="1332"/>
      <c r="BBL124" s="1332"/>
      <c r="BBM124" s="1332"/>
      <c r="BBN124" s="1332"/>
      <c r="BBO124" s="1332"/>
      <c r="BBP124" s="1332"/>
      <c r="BBQ124" s="1332"/>
      <c r="BBR124" s="1332"/>
      <c r="BBS124" s="1332"/>
      <c r="BBT124" s="1332"/>
      <c r="BBU124" s="1332"/>
      <c r="BBV124" s="1332"/>
      <c r="BBW124" s="1332"/>
      <c r="BBX124" s="1332"/>
      <c r="BBY124" s="1332"/>
      <c r="BBZ124" s="1332"/>
      <c r="BCA124" s="1332"/>
      <c r="BCB124" s="1332"/>
      <c r="BCC124" s="1332"/>
      <c r="BCD124" s="1332"/>
      <c r="BCE124" s="1332"/>
      <c r="BCF124" s="1332"/>
      <c r="BCG124" s="1332"/>
      <c r="BCH124" s="1332"/>
      <c r="BCI124" s="1332"/>
      <c r="BCJ124" s="1332"/>
      <c r="BCK124" s="1332"/>
      <c r="BCL124" s="1332"/>
      <c r="BCM124" s="1332"/>
      <c r="BCN124" s="1332"/>
      <c r="BCO124" s="1332"/>
      <c r="BCP124" s="1332"/>
      <c r="BCQ124" s="1332"/>
      <c r="BCR124" s="1332"/>
      <c r="BCS124" s="1332"/>
      <c r="BCT124" s="1332"/>
      <c r="BCU124" s="1332"/>
      <c r="BCV124" s="1332"/>
      <c r="BCW124" s="1332"/>
      <c r="BCX124" s="1332"/>
      <c r="BCY124" s="1332"/>
      <c r="BCZ124" s="1332"/>
      <c r="BDA124" s="1332"/>
      <c r="BDB124" s="1332"/>
      <c r="BDC124" s="1332"/>
      <c r="BDD124" s="1332"/>
      <c r="BDE124" s="1332"/>
      <c r="BDF124" s="1332"/>
      <c r="BDG124" s="1332"/>
      <c r="BDH124" s="1332"/>
      <c r="BDI124" s="1332"/>
      <c r="BDJ124" s="1332"/>
      <c r="BDK124" s="1332"/>
      <c r="BDL124" s="1332"/>
      <c r="BDM124" s="1332"/>
      <c r="BDN124" s="1332"/>
      <c r="BDO124" s="1332"/>
      <c r="BDP124" s="1332"/>
      <c r="BDQ124" s="1332"/>
      <c r="BDR124" s="1332"/>
      <c r="BDS124" s="1332"/>
      <c r="BDT124" s="1332"/>
      <c r="BDU124" s="1332"/>
      <c r="BDV124" s="1332"/>
      <c r="BDW124" s="1332"/>
      <c r="BDX124" s="1332"/>
      <c r="BDY124" s="1332"/>
      <c r="BDZ124" s="1332"/>
      <c r="BEA124" s="1332"/>
      <c r="BEB124" s="1332"/>
      <c r="BEC124" s="1332"/>
      <c r="BED124" s="1332"/>
      <c r="BEE124" s="1332"/>
      <c r="BEF124" s="1332"/>
      <c r="BEG124" s="1332"/>
      <c r="BEH124" s="1332"/>
      <c r="BEI124" s="1332"/>
      <c r="BEJ124" s="1332"/>
      <c r="BEK124" s="1332"/>
      <c r="BEL124" s="1332"/>
      <c r="BEM124" s="1332"/>
      <c r="BEN124" s="1332"/>
      <c r="BEO124" s="1332"/>
      <c r="BEP124" s="1332"/>
      <c r="BEQ124" s="1332"/>
      <c r="BER124" s="1332"/>
      <c r="BES124" s="1332"/>
      <c r="BET124" s="1332"/>
      <c r="BEU124" s="1332"/>
      <c r="BEV124" s="1332"/>
      <c r="BEW124" s="1332"/>
      <c r="BEX124" s="1332"/>
      <c r="BEY124" s="1332"/>
      <c r="BEZ124" s="1332"/>
      <c r="BFA124" s="1332"/>
      <c r="BFB124" s="1332"/>
      <c r="BFC124" s="1332"/>
      <c r="BFD124" s="1332"/>
      <c r="BFE124" s="1332"/>
      <c r="BFF124" s="1332"/>
      <c r="BFG124" s="1332"/>
      <c r="BFH124" s="1332"/>
      <c r="BFI124" s="1332"/>
      <c r="BFJ124" s="1332"/>
      <c r="BFK124" s="1332"/>
      <c r="BFL124" s="1332"/>
      <c r="BFM124" s="1332"/>
      <c r="BFN124" s="1332"/>
      <c r="BFO124" s="1332"/>
      <c r="BFP124" s="1332"/>
      <c r="BFQ124" s="1332"/>
      <c r="BFR124" s="1332"/>
      <c r="BFS124" s="1332"/>
      <c r="BFT124" s="1332"/>
      <c r="BFU124" s="1332"/>
      <c r="BFV124" s="1332"/>
      <c r="BFW124" s="1332"/>
      <c r="BFX124" s="1332"/>
      <c r="BFY124" s="1332"/>
      <c r="BFZ124" s="1332"/>
      <c r="BGA124" s="1332"/>
      <c r="BGB124" s="1332"/>
      <c r="BGC124" s="1332"/>
      <c r="BGD124" s="1332"/>
      <c r="BGE124" s="1332"/>
      <c r="BGF124" s="1332"/>
      <c r="BGG124" s="1332"/>
      <c r="BGH124" s="1332"/>
      <c r="BGI124" s="1332"/>
      <c r="BGJ124" s="1332"/>
      <c r="BGK124" s="1332"/>
      <c r="BGL124" s="1332"/>
      <c r="BGM124" s="1332"/>
      <c r="BGN124" s="1332"/>
      <c r="BGO124" s="1332"/>
      <c r="BGP124" s="1332"/>
      <c r="BGQ124" s="1332"/>
      <c r="BGR124" s="1332"/>
      <c r="BGS124" s="1332"/>
      <c r="BGT124" s="1332"/>
      <c r="BGU124" s="1332"/>
      <c r="BGV124" s="1332"/>
      <c r="BGW124" s="1332"/>
      <c r="BGX124" s="1332"/>
      <c r="BGY124" s="1332"/>
      <c r="BGZ124" s="1332"/>
      <c r="BHA124" s="1332"/>
      <c r="BHB124" s="1332"/>
      <c r="BHC124" s="1332"/>
      <c r="BHD124" s="1332"/>
      <c r="BHE124" s="1332"/>
      <c r="BHF124" s="1332"/>
      <c r="BHG124" s="1332"/>
      <c r="BHH124" s="1332"/>
      <c r="BHI124" s="1332"/>
      <c r="BHJ124" s="1332"/>
      <c r="BHK124" s="1332"/>
      <c r="BHL124" s="1332"/>
      <c r="BHM124" s="1332"/>
      <c r="BHN124" s="1332"/>
      <c r="BHO124" s="1332"/>
      <c r="BHP124" s="1332"/>
      <c r="BHQ124" s="1332"/>
      <c r="BHR124" s="1332"/>
      <c r="BHS124" s="1332"/>
      <c r="BHT124" s="1332"/>
      <c r="BHU124" s="1332"/>
      <c r="BHV124" s="1332"/>
      <c r="BHW124" s="1332"/>
      <c r="BHX124" s="1332"/>
      <c r="BHY124" s="1332"/>
      <c r="BHZ124" s="1332"/>
      <c r="BIA124" s="1332"/>
      <c r="BIB124" s="1332"/>
      <c r="BIC124" s="1332"/>
      <c r="BID124" s="1332"/>
      <c r="BIE124" s="1332"/>
      <c r="BIF124" s="1332"/>
      <c r="BIG124" s="1332"/>
      <c r="BIH124" s="1332"/>
      <c r="BII124" s="1332"/>
      <c r="BIJ124" s="1332"/>
      <c r="BIK124" s="1332"/>
      <c r="BIL124" s="1332"/>
      <c r="BIM124" s="1332"/>
      <c r="BIN124" s="1332"/>
      <c r="BIO124" s="1332"/>
      <c r="BIP124" s="1332"/>
      <c r="BIQ124" s="1332"/>
      <c r="BIR124" s="1332"/>
      <c r="BIS124" s="1332"/>
      <c r="BIT124" s="1332"/>
      <c r="BIU124" s="1332"/>
      <c r="BIV124" s="1332"/>
      <c r="BIW124" s="1332"/>
      <c r="BIX124" s="1332"/>
      <c r="BIY124" s="1332"/>
      <c r="BIZ124" s="1332"/>
      <c r="BJA124" s="1332"/>
      <c r="BJB124" s="1332"/>
      <c r="BJC124" s="1332"/>
      <c r="BJD124" s="1332"/>
      <c r="BJE124" s="1332"/>
      <c r="BJF124" s="1332"/>
      <c r="BJG124" s="1332"/>
      <c r="BJH124" s="1332"/>
      <c r="BJI124" s="1332"/>
      <c r="BJJ124" s="1332"/>
      <c r="BJK124" s="1332"/>
      <c r="BJL124" s="1332"/>
      <c r="BJM124" s="1332"/>
      <c r="BJN124" s="1332"/>
      <c r="BJO124" s="1332"/>
      <c r="BJP124" s="1332"/>
      <c r="BJQ124" s="1332"/>
      <c r="BJR124" s="1332"/>
      <c r="BJS124" s="1332"/>
      <c r="BJT124" s="1332"/>
      <c r="BJU124" s="1332"/>
      <c r="BJV124" s="1332"/>
      <c r="BJW124" s="1332"/>
      <c r="BJX124" s="1332"/>
      <c r="BJY124" s="1332"/>
      <c r="BJZ124" s="1332"/>
      <c r="BKA124" s="1332"/>
      <c r="BKB124" s="1332"/>
      <c r="BKC124" s="1332"/>
      <c r="BKD124" s="1332"/>
      <c r="BKE124" s="1332"/>
      <c r="BKF124" s="1332"/>
      <c r="BKG124" s="1332"/>
      <c r="BKH124" s="1332"/>
      <c r="BKI124" s="1332"/>
      <c r="BKJ124" s="1332"/>
      <c r="BKK124" s="1332"/>
      <c r="BKL124" s="1332"/>
      <c r="BKM124" s="1332"/>
      <c r="BKN124" s="1332"/>
      <c r="BKO124" s="1332"/>
      <c r="BKP124" s="1332"/>
      <c r="BKQ124" s="1332"/>
      <c r="BKR124" s="1332"/>
      <c r="BKS124" s="1332"/>
      <c r="BKT124" s="1332"/>
      <c r="BKU124" s="1332"/>
      <c r="BKV124" s="1332"/>
      <c r="BKW124" s="1332"/>
      <c r="BKX124" s="1332"/>
      <c r="BKY124" s="1332"/>
      <c r="BKZ124" s="1332"/>
      <c r="BLA124" s="1332"/>
      <c r="BLB124" s="1332"/>
      <c r="BLC124" s="1332"/>
      <c r="BLD124" s="1332"/>
      <c r="BLE124" s="1332"/>
      <c r="BLF124" s="1332"/>
      <c r="BLG124" s="1332"/>
      <c r="BLH124" s="1332"/>
      <c r="BLI124" s="1332"/>
      <c r="BLJ124" s="1332"/>
      <c r="BLK124" s="1332"/>
      <c r="BLL124" s="1332"/>
      <c r="BLM124" s="1332"/>
      <c r="BLN124" s="1332"/>
      <c r="BLO124" s="1332"/>
      <c r="BLP124" s="1332"/>
      <c r="BLQ124" s="1332"/>
      <c r="BLR124" s="1332"/>
      <c r="BLS124" s="1332"/>
      <c r="BLT124" s="1332"/>
      <c r="BLU124" s="1332"/>
      <c r="BLV124" s="1332"/>
      <c r="BLW124" s="1332"/>
      <c r="BLX124" s="1332"/>
      <c r="BLY124" s="1332"/>
      <c r="BLZ124" s="1332"/>
      <c r="BMA124" s="1332"/>
      <c r="BMB124" s="1332"/>
      <c r="BMC124" s="1332"/>
      <c r="BMD124" s="1332"/>
      <c r="BME124" s="1332"/>
      <c r="BMF124" s="1332"/>
      <c r="BMG124" s="1332"/>
      <c r="BMH124" s="1332"/>
      <c r="BMI124" s="1332"/>
      <c r="BMJ124" s="1332"/>
      <c r="BMK124" s="1332"/>
      <c r="BML124" s="1332"/>
      <c r="BMM124" s="1332"/>
      <c r="BMN124" s="1332"/>
      <c r="BMO124" s="1332"/>
      <c r="BMP124" s="1332"/>
      <c r="BMQ124" s="1332"/>
      <c r="BMR124" s="1332"/>
      <c r="BMS124" s="1332"/>
      <c r="BMT124" s="1332"/>
      <c r="BMU124" s="1332"/>
      <c r="BMV124" s="1332"/>
      <c r="BMW124" s="1332"/>
      <c r="BMX124" s="1332"/>
      <c r="BMY124" s="1332"/>
      <c r="BMZ124" s="1332"/>
      <c r="BNA124" s="1332"/>
      <c r="BNB124" s="1332"/>
      <c r="BNC124" s="1332"/>
      <c r="BND124" s="1332"/>
      <c r="BNE124" s="1332"/>
      <c r="BNF124" s="1332"/>
      <c r="BNG124" s="1332"/>
      <c r="BNH124" s="1332"/>
      <c r="BNI124" s="1332"/>
      <c r="BNJ124" s="1332"/>
      <c r="BNK124" s="1332"/>
      <c r="BNL124" s="1332"/>
      <c r="BNM124" s="1332"/>
      <c r="BNN124" s="1332"/>
      <c r="BNO124" s="1332"/>
      <c r="BNP124" s="1332"/>
      <c r="BNQ124" s="1332"/>
      <c r="BNR124" s="1332"/>
      <c r="BNS124" s="1332"/>
      <c r="BNT124" s="1332"/>
      <c r="BNU124" s="1332"/>
      <c r="BNV124" s="1332"/>
      <c r="BNW124" s="1332"/>
      <c r="BNX124" s="1332"/>
      <c r="BNY124" s="1332"/>
      <c r="BNZ124" s="1332"/>
      <c r="BOA124" s="1332"/>
      <c r="BOB124" s="1332"/>
      <c r="BOC124" s="1332"/>
      <c r="BOD124" s="1332"/>
      <c r="BOE124" s="1332"/>
      <c r="BOF124" s="1332"/>
      <c r="BOG124" s="1332"/>
      <c r="BOH124" s="1332"/>
      <c r="BOI124" s="1332"/>
      <c r="BOJ124" s="1332"/>
      <c r="BOK124" s="1332"/>
      <c r="BOL124" s="1332"/>
      <c r="BOM124" s="1332"/>
      <c r="BON124" s="1332"/>
      <c r="BOO124" s="1332"/>
      <c r="BOP124" s="1332"/>
      <c r="BOQ124" s="1332"/>
      <c r="BOR124" s="1332"/>
      <c r="BOS124" s="1332"/>
      <c r="BOT124" s="1332"/>
      <c r="BOU124" s="1332"/>
      <c r="BOV124" s="1332"/>
      <c r="BOW124" s="1332"/>
      <c r="BOX124" s="1332"/>
      <c r="BOY124" s="1332"/>
      <c r="BOZ124" s="1332"/>
      <c r="BPA124" s="1332"/>
      <c r="BPB124" s="1332"/>
      <c r="BPC124" s="1332"/>
      <c r="BPD124" s="1332"/>
      <c r="BPE124" s="1332"/>
      <c r="BPF124" s="1332"/>
      <c r="BPG124" s="1332"/>
      <c r="BPH124" s="1332"/>
      <c r="BPI124" s="1332"/>
      <c r="BPJ124" s="1332"/>
      <c r="BPK124" s="1332"/>
      <c r="BPL124" s="1332"/>
      <c r="BPM124" s="1332"/>
      <c r="BPN124" s="1332"/>
      <c r="BPO124" s="1332"/>
      <c r="BPP124" s="1332"/>
      <c r="BPQ124" s="1332"/>
      <c r="BPR124" s="1332"/>
      <c r="BPS124" s="1332"/>
      <c r="BPT124" s="1332"/>
      <c r="BPU124" s="1332"/>
      <c r="BPV124" s="1332"/>
      <c r="BPW124" s="1332"/>
      <c r="BPX124" s="1332"/>
      <c r="BPY124" s="1332"/>
      <c r="BPZ124" s="1332"/>
      <c r="BQA124" s="1332"/>
      <c r="BQB124" s="1332"/>
      <c r="BQC124" s="1332"/>
      <c r="BQD124" s="1332"/>
      <c r="BQE124" s="1332"/>
      <c r="BQF124" s="1332"/>
      <c r="BQG124" s="1332"/>
      <c r="BQH124" s="1332"/>
      <c r="BQI124" s="1332"/>
      <c r="BQJ124" s="1332"/>
      <c r="BQK124" s="1332"/>
      <c r="BQL124" s="1332"/>
      <c r="BQM124" s="1332"/>
      <c r="BQN124" s="1332"/>
      <c r="BQO124" s="1332"/>
      <c r="BQP124" s="1332"/>
      <c r="BQQ124" s="1332"/>
      <c r="BQR124" s="1332"/>
      <c r="BQS124" s="1332"/>
      <c r="BQT124" s="1332"/>
      <c r="BQU124" s="1332"/>
      <c r="BQV124" s="1332"/>
      <c r="BQW124" s="1332"/>
      <c r="BQX124" s="1332"/>
      <c r="BQY124" s="1332"/>
      <c r="BQZ124" s="1332"/>
      <c r="BRA124" s="1332"/>
      <c r="BRB124" s="1332"/>
      <c r="BRC124" s="1332"/>
      <c r="BRD124" s="1332"/>
      <c r="BRE124" s="1332"/>
      <c r="BRF124" s="1332"/>
      <c r="BRG124" s="1332"/>
      <c r="BRH124" s="1332"/>
      <c r="BRI124" s="1332"/>
      <c r="BRJ124" s="1332"/>
      <c r="BRK124" s="1332"/>
      <c r="BRL124" s="1332"/>
      <c r="BRM124" s="1332"/>
      <c r="BRN124" s="1332"/>
      <c r="BRO124" s="1332"/>
      <c r="BRP124" s="1332"/>
      <c r="BRQ124" s="1332"/>
      <c r="BRR124" s="1332"/>
      <c r="BRS124" s="1332"/>
      <c r="BRT124" s="1332"/>
      <c r="BRU124" s="1332"/>
      <c r="BRV124" s="1332"/>
      <c r="BRW124" s="1332"/>
      <c r="BRX124" s="1332"/>
      <c r="BRY124" s="1332"/>
      <c r="BRZ124" s="1332"/>
      <c r="BSA124" s="1332"/>
      <c r="BSB124" s="1332"/>
      <c r="BSC124" s="1332"/>
      <c r="BSD124" s="1332"/>
      <c r="BSE124" s="1332"/>
      <c r="BSF124" s="1332"/>
      <c r="BSG124" s="1332"/>
      <c r="BSH124" s="1332"/>
      <c r="BSI124" s="1332"/>
      <c r="BSJ124" s="1332"/>
      <c r="BSK124" s="1332"/>
      <c r="BSL124" s="1332"/>
      <c r="BSM124" s="1332"/>
      <c r="BSN124" s="1332"/>
      <c r="BSO124" s="1332"/>
      <c r="BSP124" s="1332"/>
      <c r="BSQ124" s="1332"/>
      <c r="BSR124" s="1332"/>
      <c r="BSS124" s="1332"/>
      <c r="BST124" s="1332"/>
      <c r="BSU124" s="1332"/>
      <c r="BSV124" s="1332"/>
      <c r="BSW124" s="1332"/>
      <c r="BSX124" s="1332"/>
      <c r="BSY124" s="1332"/>
      <c r="BSZ124" s="1332"/>
      <c r="BTA124" s="1332"/>
      <c r="BTB124" s="1332"/>
      <c r="BTC124" s="1332"/>
      <c r="BTD124" s="1332"/>
      <c r="BTE124" s="1332"/>
      <c r="BTF124" s="1332"/>
      <c r="BTG124" s="1332"/>
      <c r="BTH124" s="1332"/>
      <c r="BTI124" s="1332"/>
      <c r="BTJ124" s="1332"/>
      <c r="BTK124" s="1332"/>
      <c r="BTL124" s="1332"/>
      <c r="BTM124" s="1332"/>
      <c r="BTN124" s="1332"/>
      <c r="BTO124" s="1332"/>
      <c r="BTP124" s="1332"/>
      <c r="BTQ124" s="1332"/>
      <c r="BTR124" s="1332"/>
      <c r="BTS124" s="1332"/>
      <c r="BTT124" s="1332"/>
      <c r="BTU124" s="1332"/>
      <c r="BTV124" s="1332"/>
      <c r="BTW124" s="1332"/>
      <c r="BTX124" s="1332"/>
      <c r="BTY124" s="1332"/>
      <c r="BTZ124" s="1332"/>
      <c r="BUA124" s="1332"/>
      <c r="BUB124" s="1332"/>
      <c r="BUC124" s="1332"/>
      <c r="BUD124" s="1332"/>
      <c r="BUE124" s="1332"/>
      <c r="BUF124" s="1332"/>
      <c r="BUG124" s="1332"/>
      <c r="BUH124" s="1332"/>
      <c r="BUI124" s="1332"/>
      <c r="BUJ124" s="1332"/>
      <c r="BUK124" s="1332"/>
      <c r="BUL124" s="1332"/>
      <c r="BUM124" s="1332"/>
      <c r="BUN124" s="1332"/>
      <c r="BUO124" s="1332"/>
      <c r="BUP124" s="1332"/>
      <c r="BUQ124" s="1332"/>
      <c r="BUR124" s="1332"/>
      <c r="BUS124" s="1332"/>
      <c r="BUT124" s="1332"/>
      <c r="BUU124" s="1332"/>
      <c r="BUV124" s="1332"/>
      <c r="BUW124" s="1332"/>
      <c r="BUX124" s="1332"/>
      <c r="BUY124" s="1332"/>
      <c r="BUZ124" s="1332"/>
      <c r="BVA124" s="1332"/>
      <c r="BVB124" s="1332"/>
      <c r="BVC124" s="1332"/>
      <c r="BVD124" s="1332"/>
      <c r="BVE124" s="1332"/>
      <c r="BVF124" s="1332"/>
      <c r="BVG124" s="1332"/>
      <c r="BVH124" s="1332"/>
      <c r="BVI124" s="1332"/>
      <c r="BVJ124" s="1332"/>
      <c r="BVK124" s="1332"/>
      <c r="BVL124" s="1332"/>
      <c r="BVM124" s="1332"/>
      <c r="BVN124" s="1332"/>
      <c r="BVO124" s="1332"/>
      <c r="BVP124" s="1332"/>
      <c r="BVQ124" s="1332"/>
      <c r="BVR124" s="1332"/>
      <c r="BVS124" s="1332"/>
      <c r="BVT124" s="1332"/>
      <c r="BVU124" s="1332"/>
      <c r="BVV124" s="1332"/>
      <c r="BVW124" s="1332"/>
      <c r="BVX124" s="1332"/>
      <c r="BVY124" s="1332"/>
      <c r="BVZ124" s="1332"/>
      <c r="BWA124" s="1332"/>
      <c r="BWB124" s="1332"/>
      <c r="BWC124" s="1332"/>
      <c r="BWD124" s="1332"/>
      <c r="BWE124" s="1332"/>
      <c r="BWF124" s="1332"/>
      <c r="BWG124" s="1332"/>
      <c r="BWH124" s="1332"/>
      <c r="BWI124" s="1332"/>
      <c r="BWJ124" s="1332"/>
      <c r="BWK124" s="1332"/>
      <c r="BWL124" s="1332"/>
      <c r="BWM124" s="1332"/>
      <c r="BWN124" s="1332"/>
      <c r="BWO124" s="1332"/>
      <c r="BWP124" s="1332"/>
      <c r="BWQ124" s="1332"/>
      <c r="BWR124" s="1332"/>
      <c r="BWS124" s="1332"/>
      <c r="BWT124" s="1332"/>
      <c r="BWU124" s="1332"/>
      <c r="BWV124" s="1332"/>
      <c r="BWW124" s="1332"/>
      <c r="BWX124" s="1332"/>
      <c r="BWY124" s="1332"/>
      <c r="BWZ124" s="1332"/>
      <c r="BXA124" s="1332"/>
      <c r="BXB124" s="1332"/>
      <c r="BXC124" s="1332"/>
      <c r="BXD124" s="1332"/>
      <c r="BXE124" s="1332"/>
      <c r="BXF124" s="1332"/>
      <c r="BXG124" s="1332"/>
      <c r="BXH124" s="1332"/>
      <c r="BXI124" s="1332"/>
      <c r="BXJ124" s="1332"/>
      <c r="BXK124" s="1332"/>
      <c r="BXL124" s="1332"/>
      <c r="BXM124" s="1332"/>
      <c r="BXN124" s="1332"/>
      <c r="BXO124" s="1332"/>
      <c r="BXP124" s="1332"/>
      <c r="BXQ124" s="1332"/>
      <c r="BXR124" s="1332"/>
      <c r="BXS124" s="1332"/>
      <c r="BXT124" s="1332"/>
      <c r="BXU124" s="1332"/>
      <c r="BXV124" s="1332"/>
      <c r="BXW124" s="1332"/>
      <c r="BXX124" s="1332"/>
      <c r="BXY124" s="1332"/>
      <c r="BXZ124" s="1332"/>
      <c r="BYA124" s="1332"/>
      <c r="BYB124" s="1332"/>
      <c r="BYC124" s="1332"/>
      <c r="BYD124" s="1332"/>
      <c r="BYE124" s="1332"/>
      <c r="BYF124" s="1332"/>
      <c r="BYG124" s="1332"/>
      <c r="BYH124" s="1332"/>
      <c r="BYI124" s="1332"/>
      <c r="BYJ124" s="1332"/>
      <c r="BYK124" s="1332"/>
      <c r="BYL124" s="1332"/>
      <c r="BYM124" s="1332"/>
      <c r="BYN124" s="1332"/>
      <c r="BYO124" s="1332"/>
      <c r="BYP124" s="1332"/>
      <c r="BYQ124" s="1332"/>
      <c r="BYR124" s="1332"/>
      <c r="BYS124" s="1332"/>
      <c r="BYT124" s="1332"/>
      <c r="BYU124" s="1332"/>
      <c r="BYV124" s="1332"/>
      <c r="BYW124" s="1332"/>
      <c r="BYX124" s="1332"/>
      <c r="BYY124" s="1332"/>
      <c r="BYZ124" s="1332"/>
      <c r="BZA124" s="1332"/>
      <c r="BZB124" s="1332"/>
      <c r="BZC124" s="1332"/>
      <c r="BZD124" s="1332"/>
      <c r="BZE124" s="1332"/>
      <c r="BZF124" s="1332"/>
      <c r="BZG124" s="1332"/>
      <c r="BZH124" s="1332"/>
      <c r="BZI124" s="1332"/>
      <c r="BZJ124" s="1332"/>
      <c r="BZK124" s="1332"/>
      <c r="BZL124" s="1332"/>
      <c r="BZM124" s="1332"/>
      <c r="BZN124" s="1332"/>
      <c r="BZO124" s="1332"/>
      <c r="BZP124" s="1332"/>
      <c r="BZQ124" s="1332"/>
      <c r="BZR124" s="1332"/>
      <c r="BZS124" s="1332"/>
      <c r="BZT124" s="1332"/>
      <c r="BZU124" s="1332"/>
      <c r="BZV124" s="1332"/>
      <c r="BZW124" s="1332"/>
      <c r="BZX124" s="1332"/>
      <c r="BZY124" s="1332"/>
      <c r="BZZ124" s="1332"/>
      <c r="CAA124" s="1332"/>
      <c r="CAB124" s="1332"/>
      <c r="CAC124" s="1332"/>
      <c r="CAD124" s="1332"/>
      <c r="CAE124" s="1332"/>
      <c r="CAF124" s="1332"/>
      <c r="CAG124" s="1332"/>
      <c r="CAH124" s="1332"/>
      <c r="CAI124" s="1332"/>
      <c r="CAJ124" s="1332"/>
      <c r="CAK124" s="1332"/>
      <c r="CAL124" s="1332"/>
      <c r="CAM124" s="1332"/>
      <c r="CAN124" s="1332"/>
      <c r="CAO124" s="1332"/>
      <c r="CAP124" s="1332"/>
      <c r="CAQ124" s="1332"/>
      <c r="CAR124" s="1332"/>
      <c r="CAS124" s="1332"/>
      <c r="CAT124" s="1332"/>
      <c r="CAU124" s="1332"/>
      <c r="CAV124" s="1332"/>
      <c r="CAW124" s="1332"/>
      <c r="CAX124" s="1332"/>
      <c r="CAY124" s="1332"/>
      <c r="CAZ124" s="1332"/>
      <c r="CBA124" s="1332"/>
      <c r="CBB124" s="1332"/>
      <c r="CBC124" s="1332"/>
      <c r="CBD124" s="1332"/>
      <c r="CBE124" s="1332"/>
      <c r="CBF124" s="1332"/>
      <c r="CBG124" s="1332"/>
      <c r="CBH124" s="1332"/>
      <c r="CBI124" s="1332"/>
      <c r="CBJ124" s="1332"/>
      <c r="CBK124" s="1332"/>
      <c r="CBL124" s="1332"/>
      <c r="CBM124" s="1332"/>
      <c r="CBN124" s="1332"/>
      <c r="CBO124" s="1332"/>
      <c r="CBP124" s="1332"/>
      <c r="CBQ124" s="1332"/>
      <c r="CBR124" s="1332"/>
      <c r="CBS124" s="1332"/>
      <c r="CBT124" s="1332"/>
      <c r="CBU124" s="1332"/>
      <c r="CBV124" s="1332"/>
      <c r="CBW124" s="1332"/>
      <c r="CBX124" s="1332"/>
      <c r="CBY124" s="1332"/>
      <c r="CBZ124" s="1332"/>
      <c r="CCA124" s="1332"/>
      <c r="CCB124" s="1332"/>
      <c r="CCC124" s="1332"/>
      <c r="CCD124" s="1332"/>
      <c r="CCE124" s="1332"/>
      <c r="CCF124" s="1332"/>
      <c r="CCG124" s="1332"/>
      <c r="CCH124" s="1332"/>
      <c r="CCI124" s="1332"/>
      <c r="CCJ124" s="1332"/>
      <c r="CCK124" s="1332"/>
      <c r="CCL124" s="1332"/>
      <c r="CCM124" s="1332"/>
      <c r="CCN124" s="1332"/>
      <c r="CCO124" s="1332"/>
      <c r="CCP124" s="1332"/>
      <c r="CCQ124" s="1332"/>
      <c r="CCR124" s="1332"/>
      <c r="CCS124" s="1332"/>
      <c r="CCT124" s="1332"/>
      <c r="CCU124" s="1332"/>
      <c r="CCV124" s="1332"/>
      <c r="CCW124" s="1332"/>
      <c r="CCX124" s="1332"/>
      <c r="CCY124" s="1332"/>
      <c r="CCZ124" s="1332"/>
      <c r="CDA124" s="1332"/>
      <c r="CDB124" s="1332"/>
      <c r="CDC124" s="1332"/>
      <c r="CDD124" s="1332"/>
      <c r="CDE124" s="1332"/>
      <c r="CDF124" s="1332"/>
      <c r="CDG124" s="1332"/>
      <c r="CDH124" s="1332"/>
      <c r="CDI124" s="1332"/>
      <c r="CDJ124" s="1332"/>
      <c r="CDK124" s="1332"/>
      <c r="CDL124" s="1332"/>
      <c r="CDM124" s="1332"/>
      <c r="CDN124" s="1332"/>
      <c r="CDO124" s="1332"/>
      <c r="CDP124" s="1332"/>
      <c r="CDQ124" s="1332"/>
      <c r="CDR124" s="1332"/>
      <c r="CDS124" s="1332"/>
      <c r="CDT124" s="1332"/>
      <c r="CDU124" s="1332"/>
      <c r="CDV124" s="1332"/>
      <c r="CDW124" s="1332"/>
      <c r="CDX124" s="1332"/>
      <c r="CDY124" s="1332"/>
      <c r="CDZ124" s="1332"/>
      <c r="CEA124" s="1332"/>
      <c r="CEB124" s="1332"/>
      <c r="CEC124" s="1332"/>
      <c r="CED124" s="1332"/>
      <c r="CEE124" s="1332"/>
      <c r="CEF124" s="1332"/>
      <c r="CEG124" s="1332"/>
      <c r="CEH124" s="1332"/>
      <c r="CEI124" s="1332"/>
      <c r="CEJ124" s="1332"/>
      <c r="CEK124" s="1332"/>
      <c r="CEL124" s="1332"/>
      <c r="CEM124" s="1332"/>
      <c r="CEN124" s="1332"/>
      <c r="CEO124" s="1332"/>
      <c r="CEP124" s="1332"/>
      <c r="CEQ124" s="1332"/>
      <c r="CER124" s="1332"/>
      <c r="CES124" s="1332"/>
      <c r="CET124" s="1332"/>
      <c r="CEU124" s="1332"/>
      <c r="CEV124" s="1332"/>
      <c r="CEW124" s="1332"/>
      <c r="CEX124" s="1332"/>
      <c r="CEY124" s="1332"/>
      <c r="CEZ124" s="1332"/>
      <c r="CFA124" s="1332"/>
      <c r="CFB124" s="1332"/>
      <c r="CFC124" s="1332"/>
      <c r="CFD124" s="1332"/>
      <c r="CFE124" s="1332"/>
      <c r="CFF124" s="1332"/>
      <c r="CFG124" s="1332"/>
      <c r="CFH124" s="1332"/>
      <c r="CFI124" s="1332"/>
      <c r="CFJ124" s="1332"/>
      <c r="CFK124" s="1332"/>
      <c r="CFL124" s="1332"/>
      <c r="CFM124" s="1332"/>
      <c r="CFN124" s="1332"/>
      <c r="CFO124" s="1332"/>
      <c r="CFP124" s="1332"/>
      <c r="CFQ124" s="1332"/>
      <c r="CFR124" s="1332"/>
      <c r="CFS124" s="1332"/>
      <c r="CFT124" s="1332"/>
      <c r="CFU124" s="1332"/>
      <c r="CFV124" s="1332"/>
      <c r="CFW124" s="1332"/>
      <c r="CFX124" s="1332"/>
      <c r="CFY124" s="1332"/>
      <c r="CFZ124" s="1332"/>
      <c r="CGA124" s="1332"/>
      <c r="CGB124" s="1332"/>
      <c r="CGC124" s="1332"/>
      <c r="CGD124" s="1332"/>
      <c r="CGE124" s="1332"/>
      <c r="CGF124" s="1332"/>
      <c r="CGG124" s="1332"/>
      <c r="CGH124" s="1332"/>
      <c r="CGI124" s="1332"/>
      <c r="CGJ124" s="1332"/>
      <c r="CGK124" s="1332"/>
      <c r="CGL124" s="1332"/>
      <c r="CGM124" s="1332"/>
      <c r="CGN124" s="1332"/>
      <c r="CGO124" s="1332"/>
      <c r="CGP124" s="1332"/>
      <c r="CGQ124" s="1332"/>
      <c r="CGR124" s="1332"/>
      <c r="CGS124" s="1332"/>
      <c r="CGT124" s="1332"/>
      <c r="CGU124" s="1332"/>
      <c r="CGV124" s="1332"/>
      <c r="CGW124" s="1332"/>
      <c r="CGX124" s="1332"/>
      <c r="CGY124" s="1332"/>
      <c r="CGZ124" s="1332"/>
      <c r="CHA124" s="1332"/>
      <c r="CHB124" s="1332"/>
      <c r="CHC124" s="1332"/>
      <c r="CHD124" s="1332"/>
      <c r="CHE124" s="1332"/>
      <c r="CHF124" s="1332"/>
      <c r="CHG124" s="1332"/>
      <c r="CHH124" s="1332"/>
      <c r="CHI124" s="1332"/>
      <c r="CHJ124" s="1332"/>
      <c r="CHK124" s="1332"/>
      <c r="CHL124" s="1332"/>
      <c r="CHM124" s="1332"/>
      <c r="CHN124" s="1332"/>
      <c r="CHO124" s="1332"/>
      <c r="CHP124" s="1332"/>
      <c r="CHQ124" s="1332"/>
      <c r="CHR124" s="1332"/>
      <c r="CHS124" s="1332"/>
      <c r="CHT124" s="1332"/>
      <c r="CHU124" s="1332"/>
      <c r="CHV124" s="1332"/>
      <c r="CHW124" s="1332"/>
      <c r="CHX124" s="1332"/>
      <c r="CHY124" s="1332"/>
      <c r="CHZ124" s="1332"/>
      <c r="CIA124" s="1332"/>
      <c r="CIB124" s="1332"/>
      <c r="CIC124" s="1332"/>
      <c r="CID124" s="1332"/>
      <c r="CIE124" s="1332"/>
      <c r="CIF124" s="1332"/>
      <c r="CIG124" s="1332"/>
      <c r="CIH124" s="1332"/>
      <c r="CII124" s="1332"/>
      <c r="CIJ124" s="1332"/>
      <c r="CIK124" s="1332"/>
      <c r="CIL124" s="1332"/>
      <c r="CIM124" s="1332"/>
      <c r="CIN124" s="1332"/>
      <c r="CIO124" s="1332"/>
      <c r="CIP124" s="1332"/>
      <c r="CIQ124" s="1332"/>
      <c r="CIR124" s="1332"/>
      <c r="CIS124" s="1332"/>
      <c r="CIT124" s="1332"/>
      <c r="CIU124" s="1332"/>
      <c r="CIV124" s="1332"/>
      <c r="CIW124" s="1332"/>
      <c r="CIX124" s="1332"/>
      <c r="CIY124" s="1332"/>
      <c r="CIZ124" s="1332"/>
      <c r="CJA124" s="1332"/>
      <c r="CJB124" s="1332"/>
      <c r="CJC124" s="1332"/>
      <c r="CJD124" s="1332"/>
      <c r="CJE124" s="1332"/>
      <c r="CJF124" s="1332"/>
      <c r="CJG124" s="1332"/>
      <c r="CJH124" s="1332"/>
      <c r="CJI124" s="1332"/>
      <c r="CJJ124" s="1332"/>
      <c r="CJK124" s="1332"/>
      <c r="CJL124" s="1332"/>
      <c r="CJM124" s="1332"/>
      <c r="CJN124" s="1332"/>
      <c r="CJO124" s="1332"/>
      <c r="CJP124" s="1332"/>
      <c r="CJQ124" s="1332"/>
      <c r="CJR124" s="1332"/>
      <c r="CJS124" s="1332"/>
      <c r="CJT124" s="1332"/>
      <c r="CJU124" s="1332"/>
      <c r="CJV124" s="1332"/>
      <c r="CJW124" s="1332"/>
      <c r="CJX124" s="1332"/>
      <c r="CJY124" s="1332"/>
      <c r="CJZ124" s="1332"/>
      <c r="CKA124" s="1332"/>
      <c r="CKB124" s="1332"/>
      <c r="CKC124" s="1332"/>
      <c r="CKD124" s="1332"/>
      <c r="CKE124" s="1332"/>
      <c r="CKF124" s="1332"/>
      <c r="CKG124" s="1332"/>
      <c r="CKH124" s="1332"/>
      <c r="CKI124" s="1332"/>
      <c r="CKJ124" s="1332"/>
      <c r="CKK124" s="1332"/>
      <c r="CKL124" s="1332"/>
      <c r="CKM124" s="1332"/>
      <c r="CKN124" s="1332"/>
      <c r="CKO124" s="1332"/>
      <c r="CKP124" s="1332"/>
      <c r="CKQ124" s="1332"/>
      <c r="CKR124" s="1332"/>
      <c r="CKS124" s="1332"/>
      <c r="CKT124" s="1332"/>
      <c r="CKU124" s="1332"/>
      <c r="CKV124" s="1332"/>
      <c r="CKW124" s="1332"/>
      <c r="CKX124" s="1332"/>
      <c r="CKY124" s="1332"/>
      <c r="CKZ124" s="1332"/>
      <c r="CLA124" s="1332"/>
      <c r="CLB124" s="1332"/>
      <c r="CLC124" s="1332"/>
      <c r="CLD124" s="1332"/>
      <c r="CLE124" s="1332"/>
      <c r="CLF124" s="1332"/>
      <c r="CLG124" s="1332"/>
      <c r="CLH124" s="1332"/>
      <c r="CLI124" s="1332"/>
      <c r="CLJ124" s="1332"/>
      <c r="CLK124" s="1332"/>
      <c r="CLL124" s="1332"/>
      <c r="CLM124" s="1332"/>
      <c r="CLN124" s="1332"/>
      <c r="CLO124" s="1332"/>
      <c r="CLP124" s="1332"/>
      <c r="CLQ124" s="1332"/>
      <c r="CLR124" s="1332"/>
      <c r="CLS124" s="1332"/>
      <c r="CLT124" s="1332"/>
      <c r="CLU124" s="1332"/>
      <c r="CLV124" s="1332"/>
      <c r="CLW124" s="1332"/>
      <c r="CLX124" s="1332"/>
      <c r="CLY124" s="1332"/>
      <c r="CLZ124" s="1332"/>
      <c r="CMA124" s="1332"/>
      <c r="CMB124" s="1332"/>
      <c r="CMC124" s="1332"/>
      <c r="CMD124" s="1332"/>
      <c r="CME124" s="1332"/>
      <c r="CMF124" s="1332"/>
      <c r="CMG124" s="1332"/>
      <c r="CMH124" s="1332"/>
      <c r="CMI124" s="1332"/>
      <c r="CMJ124" s="1332"/>
      <c r="CMK124" s="1332"/>
      <c r="CML124" s="1332"/>
      <c r="CMM124" s="1332"/>
      <c r="CMN124" s="1332"/>
      <c r="CMO124" s="1332"/>
      <c r="CMP124" s="1332"/>
      <c r="CMQ124" s="1332"/>
      <c r="CMR124" s="1332"/>
      <c r="CMS124" s="1332"/>
      <c r="CMT124" s="1332"/>
      <c r="CMU124" s="1332"/>
      <c r="CMV124" s="1332"/>
      <c r="CMW124" s="1332"/>
      <c r="CMX124" s="1332"/>
      <c r="CMY124" s="1332"/>
      <c r="CMZ124" s="1332"/>
      <c r="CNA124" s="1332"/>
      <c r="CNB124" s="1332"/>
      <c r="CNC124" s="1332"/>
      <c r="CND124" s="1332"/>
      <c r="CNE124" s="1332"/>
      <c r="CNF124" s="1332"/>
      <c r="CNG124" s="1332"/>
      <c r="CNH124" s="1332"/>
      <c r="CNI124" s="1332"/>
      <c r="CNJ124" s="1332"/>
      <c r="CNK124" s="1332"/>
      <c r="CNL124" s="1332"/>
      <c r="CNM124" s="1332"/>
      <c r="CNN124" s="1332"/>
      <c r="CNO124" s="1332"/>
      <c r="CNP124" s="1332"/>
      <c r="CNQ124" s="1332"/>
      <c r="CNR124" s="1332"/>
      <c r="CNS124" s="1332"/>
      <c r="CNT124" s="1332"/>
      <c r="CNU124" s="1332"/>
      <c r="CNV124" s="1332"/>
      <c r="CNW124" s="1332"/>
      <c r="CNX124" s="1332"/>
      <c r="CNY124" s="1332"/>
      <c r="CNZ124" s="1332"/>
      <c r="COA124" s="1332"/>
      <c r="COB124" s="1332"/>
      <c r="COC124" s="1332"/>
      <c r="COD124" s="1332"/>
      <c r="COE124" s="1332"/>
      <c r="COF124" s="1332"/>
      <c r="COG124" s="1332"/>
      <c r="COH124" s="1332"/>
      <c r="COI124" s="1332"/>
      <c r="COJ124" s="1332"/>
      <c r="COK124" s="1332"/>
      <c r="COL124" s="1332"/>
      <c r="COM124" s="1332"/>
      <c r="CON124" s="1332"/>
      <c r="COO124" s="1332"/>
      <c r="COP124" s="1332"/>
      <c r="COQ124" s="1332"/>
      <c r="COR124" s="1332"/>
      <c r="COS124" s="1332"/>
      <c r="COT124" s="1332"/>
      <c r="COU124" s="1332"/>
      <c r="COV124" s="1332"/>
      <c r="COW124" s="1332"/>
      <c r="COX124" s="1332"/>
      <c r="COY124" s="1332"/>
      <c r="COZ124" s="1332"/>
      <c r="CPA124" s="1332"/>
      <c r="CPB124" s="1332"/>
      <c r="CPC124" s="1332"/>
      <c r="CPD124" s="1332"/>
      <c r="CPE124" s="1332"/>
      <c r="CPF124" s="1332"/>
      <c r="CPG124" s="1332"/>
      <c r="CPH124" s="1332"/>
      <c r="CPI124" s="1332"/>
      <c r="CPJ124" s="1332"/>
      <c r="CPK124" s="1332"/>
      <c r="CPL124" s="1332"/>
      <c r="CPM124" s="1332"/>
      <c r="CPN124" s="1332"/>
      <c r="CPO124" s="1332"/>
      <c r="CPP124" s="1332"/>
      <c r="CPQ124" s="1332"/>
      <c r="CPR124" s="1332"/>
      <c r="CPS124" s="1332"/>
      <c r="CPT124" s="1332"/>
      <c r="CPU124" s="1332"/>
      <c r="CPV124" s="1332"/>
      <c r="CPW124" s="1332"/>
      <c r="CPX124" s="1332"/>
      <c r="CPY124" s="1332"/>
      <c r="CPZ124" s="1332"/>
      <c r="CQA124" s="1332"/>
      <c r="CQB124" s="1332"/>
      <c r="CQC124" s="1332"/>
      <c r="CQD124" s="1332"/>
      <c r="CQE124" s="1332"/>
      <c r="CQF124" s="1332"/>
      <c r="CQG124" s="1332"/>
      <c r="CQH124" s="1332"/>
      <c r="CQI124" s="1332"/>
      <c r="CQJ124" s="1332"/>
      <c r="CQK124" s="1332"/>
      <c r="CQL124" s="1332"/>
      <c r="CQM124" s="1332"/>
      <c r="CQN124" s="1332"/>
      <c r="CQO124" s="1332"/>
      <c r="CQP124" s="1332"/>
      <c r="CQQ124" s="1332"/>
      <c r="CQR124" s="1332"/>
      <c r="CQS124" s="1332"/>
      <c r="CQT124" s="1332"/>
      <c r="CQU124" s="1332"/>
      <c r="CQV124" s="1332"/>
      <c r="CQW124" s="1332"/>
      <c r="CQX124" s="1332"/>
      <c r="CQY124" s="1332"/>
      <c r="CQZ124" s="1332"/>
      <c r="CRA124" s="1332"/>
      <c r="CRB124" s="1332"/>
      <c r="CRC124" s="1332"/>
      <c r="CRD124" s="1332"/>
      <c r="CRE124" s="1332"/>
      <c r="CRF124" s="1332"/>
      <c r="CRG124" s="1332"/>
      <c r="CRH124" s="1332"/>
      <c r="CRI124" s="1332"/>
      <c r="CRJ124" s="1332"/>
      <c r="CRK124" s="1332"/>
      <c r="CRL124" s="1332"/>
      <c r="CRM124" s="1332"/>
      <c r="CRN124" s="1332"/>
      <c r="CRO124" s="1332"/>
      <c r="CRP124" s="1332"/>
      <c r="CRQ124" s="1332"/>
      <c r="CRR124" s="1332"/>
      <c r="CRS124" s="1332"/>
      <c r="CRT124" s="1332"/>
      <c r="CRU124" s="1332"/>
      <c r="CRV124" s="1332"/>
      <c r="CRW124" s="1332"/>
      <c r="CRX124" s="1332"/>
      <c r="CRY124" s="1332"/>
      <c r="CRZ124" s="1332"/>
      <c r="CSA124" s="1332"/>
      <c r="CSB124" s="1332"/>
      <c r="CSC124" s="1332"/>
      <c r="CSD124" s="1332"/>
      <c r="CSE124" s="1332"/>
      <c r="CSF124" s="1332"/>
      <c r="CSG124" s="1332"/>
      <c r="CSH124" s="1332"/>
      <c r="CSI124" s="1332"/>
      <c r="CSJ124" s="1332"/>
      <c r="CSK124" s="1332"/>
      <c r="CSL124" s="1332"/>
      <c r="CSM124" s="1332"/>
      <c r="CSN124" s="1332"/>
      <c r="CSO124" s="1332"/>
      <c r="CSP124" s="1332"/>
      <c r="CSQ124" s="1332"/>
      <c r="CSR124" s="1332"/>
      <c r="CSS124" s="1332"/>
      <c r="CST124" s="1332"/>
      <c r="CSU124" s="1332"/>
      <c r="CSV124" s="1332"/>
      <c r="CSW124" s="1332"/>
      <c r="CSX124" s="1332"/>
      <c r="CSY124" s="1332"/>
      <c r="CSZ124" s="1332"/>
      <c r="CTA124" s="1332"/>
      <c r="CTB124" s="1332"/>
      <c r="CTC124" s="1332"/>
      <c r="CTD124" s="1332"/>
      <c r="CTE124" s="1332"/>
      <c r="CTF124" s="1332"/>
      <c r="CTG124" s="1332"/>
      <c r="CTH124" s="1332"/>
      <c r="CTI124" s="1332"/>
      <c r="CTJ124" s="1332"/>
      <c r="CTK124" s="1332"/>
      <c r="CTL124" s="1332"/>
      <c r="CTM124" s="1332"/>
      <c r="CTN124" s="1332"/>
      <c r="CTO124" s="1332"/>
      <c r="CTP124" s="1332"/>
      <c r="CTQ124" s="1332"/>
      <c r="CTR124" s="1332"/>
      <c r="CTS124" s="1332"/>
      <c r="CTT124" s="1332"/>
      <c r="CTU124" s="1332"/>
      <c r="CTV124" s="1332"/>
      <c r="CTW124" s="1332"/>
      <c r="CTX124" s="1332"/>
      <c r="CTY124" s="1332"/>
      <c r="CTZ124" s="1332"/>
      <c r="CUA124" s="1332"/>
      <c r="CUB124" s="1332"/>
      <c r="CUC124" s="1332"/>
      <c r="CUD124" s="1332"/>
      <c r="CUE124" s="1332"/>
      <c r="CUF124" s="1332"/>
      <c r="CUG124" s="1332"/>
      <c r="CUH124" s="1332"/>
      <c r="CUI124" s="1332"/>
      <c r="CUJ124" s="1332"/>
      <c r="CUK124" s="1332"/>
      <c r="CUL124" s="1332"/>
      <c r="CUM124" s="1332"/>
      <c r="CUN124" s="1332"/>
      <c r="CUO124" s="1332"/>
      <c r="CUP124" s="1332"/>
      <c r="CUQ124" s="1332"/>
      <c r="CUR124" s="1332"/>
      <c r="CUS124" s="1332"/>
      <c r="CUT124" s="1332"/>
      <c r="CUU124" s="1332"/>
      <c r="CUV124" s="1332"/>
      <c r="CUW124" s="1332"/>
      <c r="CUX124" s="1332"/>
      <c r="CUY124" s="1332"/>
      <c r="CUZ124" s="1332"/>
      <c r="CVA124" s="1332"/>
      <c r="CVB124" s="1332"/>
      <c r="CVC124" s="1332"/>
      <c r="CVD124" s="1332"/>
      <c r="CVE124" s="1332"/>
      <c r="CVF124" s="1332"/>
      <c r="CVG124" s="1332"/>
      <c r="CVH124" s="1332"/>
      <c r="CVI124" s="1332"/>
      <c r="CVJ124" s="1332"/>
      <c r="CVK124" s="1332"/>
      <c r="CVL124" s="1332"/>
      <c r="CVM124" s="1332"/>
      <c r="CVN124" s="1332"/>
      <c r="CVO124" s="1332"/>
      <c r="CVP124" s="1332"/>
      <c r="CVQ124" s="1332"/>
      <c r="CVR124" s="1332"/>
      <c r="CVS124" s="1332"/>
      <c r="CVT124" s="1332"/>
      <c r="CVU124" s="1332"/>
      <c r="CVV124" s="1332"/>
      <c r="CVW124" s="1332"/>
      <c r="CVX124" s="1332"/>
      <c r="CVY124" s="1332"/>
      <c r="CVZ124" s="1332"/>
      <c r="CWA124" s="1332"/>
      <c r="CWB124" s="1332"/>
      <c r="CWC124" s="1332"/>
      <c r="CWD124" s="1332"/>
      <c r="CWE124" s="1332"/>
      <c r="CWF124" s="1332"/>
      <c r="CWG124" s="1332"/>
      <c r="CWH124" s="1332"/>
      <c r="CWI124" s="1332"/>
      <c r="CWJ124" s="1332"/>
      <c r="CWK124" s="1332"/>
      <c r="CWL124" s="1332"/>
      <c r="CWM124" s="1332"/>
      <c r="CWN124" s="1332"/>
      <c r="CWO124" s="1332"/>
      <c r="CWP124" s="1332"/>
      <c r="CWQ124" s="1332"/>
      <c r="CWR124" s="1332"/>
      <c r="CWS124" s="1332"/>
      <c r="CWT124" s="1332"/>
      <c r="CWU124" s="1332"/>
      <c r="CWV124" s="1332"/>
      <c r="CWW124" s="1332"/>
      <c r="CWX124" s="1332"/>
      <c r="CWY124" s="1332"/>
      <c r="CWZ124" s="1332"/>
      <c r="CXA124" s="1332"/>
      <c r="CXB124" s="1332"/>
      <c r="CXC124" s="1332"/>
      <c r="CXD124" s="1332"/>
      <c r="CXE124" s="1332"/>
      <c r="CXF124" s="1332"/>
      <c r="CXG124" s="1332"/>
      <c r="CXH124" s="1332"/>
      <c r="CXI124" s="1332"/>
      <c r="CXJ124" s="1332"/>
      <c r="CXK124" s="1332"/>
      <c r="CXL124" s="1332"/>
      <c r="CXM124" s="1332"/>
      <c r="CXN124" s="1332"/>
      <c r="CXO124" s="1332"/>
      <c r="CXP124" s="1332"/>
      <c r="CXQ124" s="1332"/>
      <c r="CXR124" s="1332"/>
      <c r="CXS124" s="1332"/>
      <c r="CXT124" s="1332"/>
      <c r="CXU124" s="1332"/>
      <c r="CXV124" s="1332"/>
      <c r="CXW124" s="1332"/>
      <c r="CXX124" s="1332"/>
      <c r="CXY124" s="1332"/>
      <c r="CXZ124" s="1332"/>
      <c r="CYA124" s="1332"/>
      <c r="CYB124" s="1332"/>
      <c r="CYC124" s="1332"/>
      <c r="CYD124" s="1332"/>
      <c r="CYE124" s="1332"/>
      <c r="CYF124" s="1332"/>
      <c r="CYG124" s="1332"/>
      <c r="CYH124" s="1332"/>
      <c r="CYI124" s="1332"/>
      <c r="CYJ124" s="1332"/>
      <c r="CYK124" s="1332"/>
      <c r="CYL124" s="1332"/>
      <c r="CYM124" s="1332"/>
      <c r="CYN124" s="1332"/>
      <c r="CYO124" s="1332"/>
      <c r="CYP124" s="1332"/>
      <c r="CYQ124" s="1332"/>
      <c r="CYR124" s="1332"/>
      <c r="CYS124" s="1332"/>
      <c r="CYT124" s="1332"/>
      <c r="CYU124" s="1332"/>
      <c r="CYV124" s="1332"/>
      <c r="CYW124" s="1332"/>
      <c r="CYX124" s="1332"/>
      <c r="CYY124" s="1332"/>
      <c r="CYZ124" s="1332"/>
      <c r="CZA124" s="1332"/>
      <c r="CZB124" s="1332"/>
      <c r="CZC124" s="1332"/>
      <c r="CZD124" s="1332"/>
      <c r="CZE124" s="1332"/>
      <c r="CZF124" s="1332"/>
      <c r="CZG124" s="1332"/>
      <c r="CZH124" s="1332"/>
      <c r="CZI124" s="1332"/>
      <c r="CZJ124" s="1332"/>
      <c r="CZK124" s="1332"/>
      <c r="CZL124" s="1332"/>
      <c r="CZM124" s="1332"/>
      <c r="CZN124" s="1332"/>
      <c r="CZO124" s="1332"/>
      <c r="CZP124" s="1332"/>
      <c r="CZQ124" s="1332"/>
      <c r="CZR124" s="1332"/>
      <c r="CZS124" s="1332"/>
      <c r="CZT124" s="1332"/>
      <c r="CZU124" s="1332"/>
      <c r="CZV124" s="1332"/>
      <c r="CZW124" s="1332"/>
      <c r="CZX124" s="1332"/>
      <c r="CZY124" s="1332"/>
      <c r="CZZ124" s="1332"/>
      <c r="DAA124" s="1332"/>
      <c r="DAB124" s="1332"/>
      <c r="DAC124" s="1332"/>
      <c r="DAD124" s="1332"/>
      <c r="DAE124" s="1332"/>
      <c r="DAF124" s="1332"/>
      <c r="DAG124" s="1332"/>
      <c r="DAH124" s="1332"/>
      <c r="DAI124" s="1332"/>
      <c r="DAJ124" s="1332"/>
      <c r="DAK124" s="1332"/>
      <c r="DAL124" s="1332"/>
      <c r="DAM124" s="1332"/>
      <c r="DAN124" s="1332"/>
      <c r="DAO124" s="1332"/>
      <c r="DAP124" s="1332"/>
      <c r="DAQ124" s="1332"/>
      <c r="DAR124" s="1332"/>
      <c r="DAS124" s="1332"/>
      <c r="DAT124" s="1332"/>
      <c r="DAU124" s="1332"/>
      <c r="DAV124" s="1332"/>
      <c r="DAW124" s="1332"/>
      <c r="DAX124" s="1332"/>
      <c r="DAY124" s="1332"/>
      <c r="DAZ124" s="1332"/>
      <c r="DBA124" s="1332"/>
      <c r="DBB124" s="1332"/>
      <c r="DBC124" s="1332"/>
      <c r="DBD124" s="1332"/>
      <c r="DBE124" s="1332"/>
      <c r="DBF124" s="1332"/>
      <c r="DBG124" s="1332"/>
      <c r="DBH124" s="1332"/>
      <c r="DBI124" s="1332"/>
      <c r="DBJ124" s="1332"/>
      <c r="DBK124" s="1332"/>
      <c r="DBL124" s="1332"/>
      <c r="DBM124" s="1332"/>
      <c r="DBN124" s="1332"/>
      <c r="DBO124" s="1332"/>
      <c r="DBP124" s="1332"/>
      <c r="DBQ124" s="1332"/>
      <c r="DBR124" s="1332"/>
      <c r="DBS124" s="1332"/>
      <c r="DBT124" s="1332"/>
      <c r="DBU124" s="1332"/>
      <c r="DBV124" s="1332"/>
      <c r="DBW124" s="1332"/>
      <c r="DBX124" s="1332"/>
      <c r="DBY124" s="1332"/>
      <c r="DBZ124" s="1332"/>
      <c r="DCA124" s="1332"/>
      <c r="DCB124" s="1332"/>
      <c r="DCC124" s="1332"/>
      <c r="DCD124" s="1332"/>
      <c r="DCE124" s="1332"/>
      <c r="DCF124" s="1332"/>
      <c r="DCG124" s="1332"/>
      <c r="DCH124" s="1332"/>
      <c r="DCI124" s="1332"/>
      <c r="DCJ124" s="1332"/>
      <c r="DCK124" s="1332"/>
      <c r="DCL124" s="1332"/>
      <c r="DCM124" s="1332"/>
      <c r="DCN124" s="1332"/>
      <c r="DCO124" s="1332"/>
      <c r="DCP124" s="1332"/>
      <c r="DCQ124" s="1332"/>
      <c r="DCR124" s="1332"/>
      <c r="DCS124" s="1332"/>
      <c r="DCT124" s="1332"/>
      <c r="DCU124" s="1332"/>
      <c r="DCV124" s="1332"/>
      <c r="DCW124" s="1332"/>
      <c r="DCX124" s="1332"/>
      <c r="DCY124" s="1332"/>
      <c r="DCZ124" s="1332"/>
      <c r="DDA124" s="1332"/>
      <c r="DDB124" s="1332"/>
      <c r="DDC124" s="1332"/>
      <c r="DDD124" s="1332"/>
      <c r="DDE124" s="1332"/>
      <c r="DDF124" s="1332"/>
      <c r="DDG124" s="1332"/>
      <c r="DDH124" s="1332"/>
      <c r="DDI124" s="1332"/>
      <c r="DDJ124" s="1332"/>
      <c r="DDK124" s="1332"/>
      <c r="DDL124" s="1332"/>
      <c r="DDM124" s="1332"/>
      <c r="DDN124" s="1332"/>
      <c r="DDO124" s="1332"/>
      <c r="DDP124" s="1332"/>
      <c r="DDQ124" s="1332"/>
      <c r="DDR124" s="1332"/>
      <c r="DDS124" s="1332"/>
      <c r="DDT124" s="1332"/>
      <c r="DDU124" s="1332"/>
      <c r="DDV124" s="1332"/>
      <c r="DDW124" s="1332"/>
      <c r="DDX124" s="1332"/>
      <c r="DDY124" s="1332"/>
      <c r="DDZ124" s="1332"/>
      <c r="DEA124" s="1332"/>
      <c r="DEB124" s="1332"/>
      <c r="DEC124" s="1332"/>
      <c r="DED124" s="1332"/>
      <c r="DEE124" s="1332"/>
      <c r="DEF124" s="1332"/>
      <c r="DEG124" s="1332"/>
      <c r="DEH124" s="1332"/>
      <c r="DEI124" s="1332"/>
      <c r="DEJ124" s="1332"/>
      <c r="DEK124" s="1332"/>
      <c r="DEL124" s="1332"/>
      <c r="DEM124" s="1332"/>
      <c r="DEN124" s="1332"/>
      <c r="DEO124" s="1332"/>
      <c r="DEP124" s="1332"/>
      <c r="DEQ124" s="1332"/>
      <c r="DER124" s="1332"/>
      <c r="DES124" s="1332"/>
      <c r="DET124" s="1332"/>
      <c r="DEU124" s="1332"/>
      <c r="DEV124" s="1332"/>
      <c r="DEW124" s="1332"/>
      <c r="DEX124" s="1332"/>
      <c r="DEY124" s="1332"/>
      <c r="DEZ124" s="1332"/>
      <c r="DFA124" s="1332"/>
      <c r="DFB124" s="1332"/>
      <c r="DFC124" s="1332"/>
      <c r="DFD124" s="1332"/>
      <c r="DFE124" s="1332"/>
      <c r="DFF124" s="1332"/>
      <c r="DFG124" s="1332"/>
      <c r="DFH124" s="1332"/>
      <c r="DFI124" s="1332"/>
      <c r="DFJ124" s="1332"/>
      <c r="DFK124" s="1332"/>
      <c r="DFL124" s="1332"/>
      <c r="DFM124" s="1332"/>
      <c r="DFN124" s="1332"/>
      <c r="DFO124" s="1332"/>
      <c r="DFP124" s="1332"/>
      <c r="DFQ124" s="1332"/>
      <c r="DFR124" s="1332"/>
      <c r="DFS124" s="1332"/>
      <c r="DFT124" s="1332"/>
      <c r="DFU124" s="1332"/>
      <c r="DFV124" s="1332"/>
      <c r="DFW124" s="1332"/>
      <c r="DFX124" s="1332"/>
      <c r="DFY124" s="1332"/>
      <c r="DFZ124" s="1332"/>
      <c r="DGA124" s="1332"/>
      <c r="DGB124" s="1332"/>
      <c r="DGC124" s="1332"/>
      <c r="DGD124" s="1332"/>
      <c r="DGE124" s="1332"/>
      <c r="DGF124" s="1332"/>
      <c r="DGG124" s="1332"/>
      <c r="DGH124" s="1332"/>
      <c r="DGI124" s="1332"/>
      <c r="DGJ124" s="1332"/>
      <c r="DGK124" s="1332"/>
      <c r="DGL124" s="1332"/>
      <c r="DGM124" s="1332"/>
      <c r="DGN124" s="1332"/>
      <c r="DGO124" s="1332"/>
      <c r="DGP124" s="1332"/>
      <c r="DGQ124" s="1332"/>
      <c r="DGR124" s="1332"/>
      <c r="DGS124" s="1332"/>
      <c r="DGT124" s="1332"/>
      <c r="DGU124" s="1332"/>
      <c r="DGV124" s="1332"/>
      <c r="DGW124" s="1332"/>
      <c r="DGX124" s="1332"/>
      <c r="DGY124" s="1332"/>
      <c r="DGZ124" s="1332"/>
      <c r="DHA124" s="1332"/>
      <c r="DHB124" s="1332"/>
      <c r="DHC124" s="1332"/>
      <c r="DHD124" s="1332"/>
      <c r="DHE124" s="1332"/>
      <c r="DHF124" s="1332"/>
      <c r="DHG124" s="1332"/>
      <c r="DHH124" s="1332"/>
      <c r="DHI124" s="1332"/>
      <c r="DHJ124" s="1332"/>
      <c r="DHK124" s="1332"/>
      <c r="DHL124" s="1332"/>
      <c r="DHM124" s="1332"/>
      <c r="DHN124" s="1332"/>
      <c r="DHO124" s="1332"/>
      <c r="DHP124" s="1332"/>
      <c r="DHQ124" s="1332"/>
      <c r="DHR124" s="1332"/>
      <c r="DHS124" s="1332"/>
      <c r="DHT124" s="1332"/>
      <c r="DHU124" s="1332"/>
      <c r="DHV124" s="1332"/>
      <c r="DHW124" s="1332"/>
      <c r="DHX124" s="1332"/>
      <c r="DHY124" s="1332"/>
      <c r="DHZ124" s="1332"/>
      <c r="DIA124" s="1332"/>
      <c r="DIB124" s="1332"/>
      <c r="DIC124" s="1332"/>
      <c r="DID124" s="1332"/>
      <c r="DIE124" s="1332"/>
      <c r="DIF124" s="1332"/>
      <c r="DIG124" s="1332"/>
      <c r="DIH124" s="1332"/>
      <c r="DII124" s="1332"/>
      <c r="DIJ124" s="1332"/>
      <c r="DIK124" s="1332"/>
      <c r="DIL124" s="1332"/>
      <c r="DIM124" s="1332"/>
      <c r="DIN124" s="1332"/>
      <c r="DIO124" s="1332"/>
      <c r="DIP124" s="1332"/>
      <c r="DIQ124" s="1332"/>
      <c r="DIR124" s="1332"/>
      <c r="DIS124" s="1332"/>
      <c r="DIT124" s="1332"/>
      <c r="DIU124" s="1332"/>
      <c r="DIV124" s="1332"/>
      <c r="DIW124" s="1332"/>
      <c r="DIX124" s="1332"/>
      <c r="DIY124" s="1332"/>
      <c r="DIZ124" s="1332"/>
      <c r="DJA124" s="1332"/>
      <c r="DJB124" s="1332"/>
      <c r="DJC124" s="1332"/>
      <c r="DJD124" s="1332"/>
      <c r="DJE124" s="1332"/>
      <c r="DJF124" s="1332"/>
      <c r="DJG124" s="1332"/>
      <c r="DJH124" s="1332"/>
      <c r="DJI124" s="1332"/>
      <c r="DJJ124" s="1332"/>
      <c r="DJK124" s="1332"/>
      <c r="DJL124" s="1332"/>
      <c r="DJM124" s="1332"/>
      <c r="DJN124" s="1332"/>
      <c r="DJO124" s="1332"/>
      <c r="DJP124" s="1332"/>
      <c r="DJQ124" s="1332"/>
      <c r="DJR124" s="1332"/>
      <c r="DJS124" s="1332"/>
      <c r="DJT124" s="1332"/>
      <c r="DJU124" s="1332"/>
      <c r="DJV124" s="1332"/>
      <c r="DJW124" s="1332"/>
      <c r="DJX124" s="1332"/>
      <c r="DJY124" s="1332"/>
      <c r="DJZ124" s="1332"/>
      <c r="DKA124" s="1332"/>
      <c r="DKB124" s="1332"/>
      <c r="DKC124" s="1332"/>
      <c r="DKD124" s="1332"/>
      <c r="DKE124" s="1332"/>
      <c r="DKF124" s="1332"/>
      <c r="DKG124" s="1332"/>
      <c r="DKH124" s="1332"/>
      <c r="DKI124" s="1332"/>
      <c r="DKJ124" s="1332"/>
      <c r="DKK124" s="1332"/>
      <c r="DKL124" s="1332"/>
      <c r="DKM124" s="1332"/>
      <c r="DKN124" s="1332"/>
      <c r="DKO124" s="1332"/>
      <c r="DKP124" s="1332"/>
      <c r="DKQ124" s="1332"/>
      <c r="DKR124" s="1332"/>
      <c r="DKS124" s="1332"/>
      <c r="DKT124" s="1332"/>
      <c r="DKU124" s="1332"/>
      <c r="DKV124" s="1332"/>
      <c r="DKW124" s="1332"/>
      <c r="DKX124" s="1332"/>
      <c r="DKY124" s="1332"/>
      <c r="DKZ124" s="1332"/>
      <c r="DLA124" s="1332"/>
      <c r="DLB124" s="1332"/>
      <c r="DLC124" s="1332"/>
      <c r="DLD124" s="1332"/>
      <c r="DLE124" s="1332"/>
      <c r="DLF124" s="1332"/>
      <c r="DLG124" s="1332"/>
      <c r="DLH124" s="1332"/>
      <c r="DLI124" s="1332"/>
      <c r="DLJ124" s="1332"/>
      <c r="DLK124" s="1332"/>
      <c r="DLL124" s="1332"/>
      <c r="DLM124" s="1332"/>
      <c r="DLN124" s="1332"/>
      <c r="DLO124" s="1332"/>
      <c r="DLP124" s="1332"/>
      <c r="DLQ124" s="1332"/>
      <c r="DLR124" s="1332"/>
      <c r="DLS124" s="1332"/>
      <c r="DLT124" s="1332"/>
      <c r="DLU124" s="1332"/>
      <c r="DLV124" s="1332"/>
      <c r="DLW124" s="1332"/>
      <c r="DLX124" s="1332"/>
      <c r="DLY124" s="1332"/>
      <c r="DLZ124" s="1332"/>
      <c r="DMA124" s="1332"/>
      <c r="DMB124" s="1332"/>
      <c r="DMC124" s="1332"/>
      <c r="DMD124" s="1332"/>
      <c r="DME124" s="1332"/>
      <c r="DMF124" s="1332"/>
      <c r="DMG124" s="1332"/>
      <c r="DMH124" s="1332"/>
      <c r="DMI124" s="1332"/>
      <c r="DMJ124" s="1332"/>
      <c r="DMK124" s="1332"/>
      <c r="DML124" s="1332"/>
      <c r="DMM124" s="1332"/>
      <c r="DMN124" s="1332"/>
      <c r="DMO124" s="1332"/>
      <c r="DMP124" s="1332"/>
      <c r="DMQ124" s="1332"/>
      <c r="DMR124" s="1332"/>
      <c r="DMS124" s="1332"/>
      <c r="DMT124" s="1332"/>
      <c r="DMU124" s="1332"/>
      <c r="DMV124" s="1332"/>
      <c r="DMW124" s="1332"/>
      <c r="DMX124" s="1332"/>
      <c r="DMY124" s="1332"/>
      <c r="DMZ124" s="1332"/>
      <c r="DNA124" s="1332"/>
      <c r="DNB124" s="1332"/>
      <c r="DNC124" s="1332"/>
      <c r="DND124" s="1332"/>
      <c r="DNE124" s="1332"/>
      <c r="DNF124" s="1332"/>
      <c r="DNG124" s="1332"/>
      <c r="DNH124" s="1332"/>
      <c r="DNI124" s="1332"/>
      <c r="DNJ124" s="1332"/>
      <c r="DNK124" s="1332"/>
      <c r="DNL124" s="1332"/>
      <c r="DNM124" s="1332"/>
      <c r="DNN124" s="1332"/>
      <c r="DNO124" s="1332"/>
      <c r="DNP124" s="1332"/>
      <c r="DNQ124" s="1332"/>
      <c r="DNR124" s="1332"/>
      <c r="DNS124" s="1332"/>
      <c r="DNT124" s="1332"/>
      <c r="DNU124" s="1332"/>
      <c r="DNV124" s="1332"/>
      <c r="DNW124" s="1332"/>
      <c r="DNX124" s="1332"/>
      <c r="DNY124" s="1332"/>
      <c r="DNZ124" s="1332"/>
      <c r="DOA124" s="1332"/>
      <c r="DOB124" s="1332"/>
      <c r="DOC124" s="1332"/>
      <c r="DOD124" s="1332"/>
      <c r="DOE124" s="1332"/>
      <c r="DOF124" s="1332"/>
      <c r="DOG124" s="1332"/>
      <c r="DOH124" s="1332"/>
      <c r="DOI124" s="1332"/>
      <c r="DOJ124" s="1332"/>
      <c r="DOK124" s="1332"/>
      <c r="DOL124" s="1332"/>
      <c r="DOM124" s="1332"/>
      <c r="DON124" s="1332"/>
      <c r="DOO124" s="1332"/>
      <c r="DOP124" s="1332"/>
      <c r="DOQ124" s="1332"/>
      <c r="DOR124" s="1332"/>
      <c r="DOS124" s="1332"/>
      <c r="DOT124" s="1332"/>
      <c r="DOU124" s="1332"/>
      <c r="DOV124" s="1332"/>
      <c r="DOW124" s="1332"/>
      <c r="DOX124" s="1332"/>
      <c r="DOY124" s="1332"/>
      <c r="DOZ124" s="1332"/>
      <c r="DPA124" s="1332"/>
      <c r="DPB124" s="1332"/>
      <c r="DPC124" s="1332"/>
      <c r="DPD124" s="1332"/>
      <c r="DPE124" s="1332"/>
      <c r="DPF124" s="1332"/>
      <c r="DPG124" s="1332"/>
      <c r="DPH124" s="1332"/>
      <c r="DPI124" s="1332"/>
      <c r="DPJ124" s="1332"/>
      <c r="DPK124" s="1332"/>
      <c r="DPL124" s="1332"/>
      <c r="DPM124" s="1332"/>
      <c r="DPN124" s="1332"/>
      <c r="DPO124" s="1332"/>
      <c r="DPP124" s="1332"/>
      <c r="DPQ124" s="1332"/>
      <c r="DPR124" s="1332"/>
      <c r="DPS124" s="1332"/>
      <c r="DPT124" s="1332"/>
      <c r="DPU124" s="1332"/>
      <c r="DPV124" s="1332"/>
      <c r="DPW124" s="1332"/>
      <c r="DPX124" s="1332"/>
      <c r="DPY124" s="1332"/>
      <c r="DPZ124" s="1332"/>
      <c r="DQA124" s="1332"/>
      <c r="DQB124" s="1332"/>
      <c r="DQC124" s="1332"/>
      <c r="DQD124" s="1332"/>
      <c r="DQE124" s="1332"/>
      <c r="DQF124" s="1332"/>
      <c r="DQG124" s="1332"/>
      <c r="DQH124" s="1332"/>
      <c r="DQI124" s="1332"/>
      <c r="DQJ124" s="1332"/>
      <c r="DQK124" s="1332"/>
      <c r="DQL124" s="1332"/>
      <c r="DQM124" s="1332"/>
      <c r="DQN124" s="1332"/>
      <c r="DQO124" s="1332"/>
      <c r="DQP124" s="1332"/>
      <c r="DQQ124" s="1332"/>
      <c r="DQR124" s="1332"/>
      <c r="DQS124" s="1332"/>
      <c r="DQT124" s="1332"/>
      <c r="DQU124" s="1332"/>
      <c r="DQV124" s="1332"/>
      <c r="DQW124" s="1332"/>
      <c r="DQX124" s="1332"/>
      <c r="DQY124" s="1332"/>
      <c r="DQZ124" s="1332"/>
      <c r="DRA124" s="1332"/>
      <c r="DRB124" s="1332"/>
      <c r="DRC124" s="1332"/>
      <c r="DRD124" s="1332"/>
      <c r="DRE124" s="1332"/>
      <c r="DRF124" s="1332"/>
      <c r="DRG124" s="1332"/>
      <c r="DRH124" s="1332"/>
      <c r="DRI124" s="1332"/>
      <c r="DRJ124" s="1332"/>
      <c r="DRK124" s="1332"/>
      <c r="DRL124" s="1332"/>
      <c r="DRM124" s="1332"/>
      <c r="DRN124" s="1332"/>
      <c r="DRO124" s="1332"/>
      <c r="DRP124" s="1332"/>
      <c r="DRQ124" s="1332"/>
      <c r="DRR124" s="1332"/>
      <c r="DRS124" s="1332"/>
      <c r="DRT124" s="1332"/>
      <c r="DRU124" s="1332"/>
      <c r="DRV124" s="1332"/>
      <c r="DRW124" s="1332"/>
      <c r="DRX124" s="1332"/>
      <c r="DRY124" s="1332"/>
      <c r="DRZ124" s="1332"/>
      <c r="DSA124" s="1332"/>
      <c r="DSB124" s="1332"/>
      <c r="DSC124" s="1332"/>
      <c r="DSD124" s="1332"/>
      <c r="DSE124" s="1332"/>
      <c r="DSF124" s="1332"/>
      <c r="DSG124" s="1332"/>
      <c r="DSH124" s="1332"/>
      <c r="DSI124" s="1332"/>
      <c r="DSJ124" s="1332"/>
      <c r="DSK124" s="1332"/>
      <c r="DSL124" s="1332"/>
      <c r="DSM124" s="1332"/>
      <c r="DSN124" s="1332"/>
      <c r="DSO124" s="1332"/>
      <c r="DSP124" s="1332"/>
      <c r="DSQ124" s="1332"/>
      <c r="DSR124" s="1332"/>
      <c r="DSS124" s="1332"/>
      <c r="DST124" s="1332"/>
      <c r="DSU124" s="1332"/>
      <c r="DSV124" s="1332"/>
      <c r="DSW124" s="1332"/>
      <c r="DSX124" s="1332"/>
      <c r="DSY124" s="1332"/>
      <c r="DSZ124" s="1332"/>
      <c r="DTA124" s="1332"/>
      <c r="DTB124" s="1332"/>
      <c r="DTC124" s="1332"/>
      <c r="DTD124" s="1332"/>
      <c r="DTE124" s="1332"/>
      <c r="DTF124" s="1332"/>
      <c r="DTG124" s="1332"/>
      <c r="DTH124" s="1332"/>
      <c r="DTI124" s="1332"/>
      <c r="DTJ124" s="1332"/>
      <c r="DTK124" s="1332"/>
      <c r="DTL124" s="1332"/>
      <c r="DTM124" s="1332"/>
      <c r="DTN124" s="1332"/>
      <c r="DTO124" s="1332"/>
      <c r="DTP124" s="1332"/>
      <c r="DTQ124" s="1332"/>
      <c r="DTR124" s="1332"/>
      <c r="DTS124" s="1332"/>
      <c r="DTT124" s="1332"/>
      <c r="DTU124" s="1332"/>
      <c r="DTV124" s="1332"/>
      <c r="DTW124" s="1332"/>
      <c r="DTX124" s="1332"/>
      <c r="DTY124" s="1332"/>
      <c r="DTZ124" s="1332"/>
      <c r="DUA124" s="1332"/>
      <c r="DUB124" s="1332"/>
      <c r="DUC124" s="1332"/>
      <c r="DUD124" s="1332"/>
      <c r="DUE124" s="1332"/>
      <c r="DUF124" s="1332"/>
      <c r="DUG124" s="1332"/>
      <c r="DUH124" s="1332"/>
      <c r="DUI124" s="1332"/>
      <c r="DUJ124" s="1332"/>
      <c r="DUK124" s="1332"/>
      <c r="DUL124" s="1332"/>
      <c r="DUM124" s="1332"/>
      <c r="DUN124" s="1332"/>
      <c r="DUO124" s="1332"/>
      <c r="DUP124" s="1332"/>
      <c r="DUQ124" s="1332"/>
      <c r="DUR124" s="1332"/>
      <c r="DUS124" s="1332"/>
      <c r="DUT124" s="1332"/>
      <c r="DUU124" s="1332"/>
      <c r="DUV124" s="1332"/>
      <c r="DUW124" s="1332"/>
      <c r="DUX124" s="1332"/>
      <c r="DUY124" s="1332"/>
      <c r="DUZ124" s="1332"/>
      <c r="DVA124" s="1332"/>
      <c r="DVB124" s="1332"/>
      <c r="DVC124" s="1332"/>
      <c r="DVD124" s="1332"/>
      <c r="DVE124" s="1332"/>
      <c r="DVF124" s="1332"/>
      <c r="DVG124" s="1332"/>
      <c r="DVH124" s="1332"/>
      <c r="DVI124" s="1332"/>
      <c r="DVJ124" s="1332"/>
      <c r="DVK124" s="1332"/>
      <c r="DVL124" s="1332"/>
      <c r="DVM124" s="1332"/>
      <c r="DVN124" s="1332"/>
      <c r="DVO124" s="1332"/>
      <c r="DVP124" s="1332"/>
      <c r="DVQ124" s="1332"/>
      <c r="DVR124" s="1332"/>
      <c r="DVS124" s="1332"/>
      <c r="DVT124" s="1332"/>
      <c r="DVU124" s="1332"/>
      <c r="DVV124" s="1332"/>
      <c r="DVW124" s="1332"/>
      <c r="DVX124" s="1332"/>
      <c r="DVY124" s="1332"/>
      <c r="DVZ124" s="1332"/>
      <c r="DWA124" s="1332"/>
      <c r="DWB124" s="1332"/>
      <c r="DWC124" s="1332"/>
      <c r="DWD124" s="1332"/>
      <c r="DWE124" s="1332"/>
      <c r="DWF124" s="1332"/>
      <c r="DWG124" s="1332"/>
      <c r="DWH124" s="1332"/>
      <c r="DWI124" s="1332"/>
      <c r="DWJ124" s="1332"/>
      <c r="DWK124" s="1332"/>
      <c r="DWL124" s="1332"/>
      <c r="DWM124" s="1332"/>
      <c r="DWN124" s="1332"/>
      <c r="DWO124" s="1332"/>
      <c r="DWP124" s="1332"/>
      <c r="DWQ124" s="1332"/>
      <c r="DWR124" s="1332"/>
      <c r="DWS124" s="1332"/>
      <c r="DWT124" s="1332"/>
      <c r="DWU124" s="1332"/>
      <c r="DWV124" s="1332"/>
      <c r="DWW124" s="1332"/>
      <c r="DWX124" s="1332"/>
      <c r="DWY124" s="1332"/>
      <c r="DWZ124" s="1332"/>
      <c r="DXA124" s="1332"/>
      <c r="DXB124" s="1332"/>
      <c r="DXC124" s="1332"/>
      <c r="DXD124" s="1332"/>
      <c r="DXE124" s="1332"/>
      <c r="DXF124" s="1332"/>
      <c r="DXG124" s="1332"/>
      <c r="DXH124" s="1332"/>
      <c r="DXI124" s="1332"/>
      <c r="DXJ124" s="1332"/>
      <c r="DXK124" s="1332"/>
      <c r="DXL124" s="1332"/>
      <c r="DXM124" s="1332"/>
      <c r="DXN124" s="1332"/>
      <c r="DXO124" s="1332"/>
      <c r="DXP124" s="1332"/>
      <c r="DXQ124" s="1332"/>
      <c r="DXR124" s="1332"/>
      <c r="DXS124" s="1332"/>
      <c r="DXT124" s="1332"/>
      <c r="DXU124" s="1332"/>
      <c r="DXV124" s="1332"/>
      <c r="DXW124" s="1332"/>
      <c r="DXX124" s="1332"/>
      <c r="DXY124" s="1332"/>
      <c r="DXZ124" s="1332"/>
      <c r="DYA124" s="1332"/>
      <c r="DYB124" s="1332"/>
      <c r="DYC124" s="1332"/>
      <c r="DYD124" s="1332"/>
      <c r="DYE124" s="1332"/>
      <c r="DYF124" s="1332"/>
      <c r="DYG124" s="1332"/>
      <c r="DYH124" s="1332"/>
      <c r="DYI124" s="1332"/>
      <c r="DYJ124" s="1332"/>
      <c r="DYK124" s="1332"/>
      <c r="DYL124" s="1332"/>
      <c r="DYM124" s="1332"/>
      <c r="DYN124" s="1332"/>
      <c r="DYO124" s="1332"/>
      <c r="DYP124" s="1332"/>
      <c r="DYQ124" s="1332"/>
      <c r="DYR124" s="1332"/>
      <c r="DYS124" s="1332"/>
      <c r="DYT124" s="1332"/>
      <c r="DYU124" s="1332"/>
      <c r="DYV124" s="1332"/>
      <c r="DYW124" s="1332"/>
      <c r="DYX124" s="1332"/>
      <c r="DYY124" s="1332"/>
      <c r="DYZ124" s="1332"/>
      <c r="DZA124" s="1332"/>
      <c r="DZB124" s="1332"/>
      <c r="DZC124" s="1332"/>
      <c r="DZD124" s="1332"/>
      <c r="DZE124" s="1332"/>
      <c r="DZF124" s="1332"/>
      <c r="DZG124" s="1332"/>
      <c r="DZH124" s="1332"/>
      <c r="DZI124" s="1332"/>
      <c r="DZJ124" s="1332"/>
      <c r="DZK124" s="1332"/>
      <c r="DZL124" s="1332"/>
      <c r="DZM124" s="1332"/>
      <c r="DZN124" s="1332"/>
      <c r="DZO124" s="1332"/>
      <c r="DZP124" s="1332"/>
      <c r="DZQ124" s="1332"/>
      <c r="DZR124" s="1332"/>
      <c r="DZS124" s="1332"/>
      <c r="DZT124" s="1332"/>
      <c r="DZU124" s="1332"/>
      <c r="DZV124" s="1332"/>
      <c r="DZW124" s="1332"/>
      <c r="DZX124" s="1332"/>
      <c r="DZY124" s="1332"/>
      <c r="DZZ124" s="1332"/>
      <c r="EAA124" s="1332"/>
      <c r="EAB124" s="1332"/>
      <c r="EAC124" s="1332"/>
      <c r="EAD124" s="1332"/>
      <c r="EAE124" s="1332"/>
      <c r="EAF124" s="1332"/>
      <c r="EAG124" s="1332"/>
      <c r="EAH124" s="1332"/>
      <c r="EAI124" s="1332"/>
      <c r="EAJ124" s="1332"/>
      <c r="EAK124" s="1332"/>
      <c r="EAL124" s="1332"/>
      <c r="EAM124" s="1332"/>
      <c r="EAN124" s="1332"/>
      <c r="EAO124" s="1332"/>
      <c r="EAP124" s="1332"/>
      <c r="EAQ124" s="1332"/>
      <c r="EAR124" s="1332"/>
      <c r="EAS124" s="1332"/>
      <c r="EAT124" s="1332"/>
      <c r="EAU124" s="1332"/>
      <c r="EAV124" s="1332"/>
      <c r="EAW124" s="1332"/>
      <c r="EAX124" s="1332"/>
      <c r="EAY124" s="1332"/>
      <c r="EAZ124" s="1332"/>
      <c r="EBA124" s="1332"/>
      <c r="EBB124" s="1332"/>
      <c r="EBC124" s="1332"/>
      <c r="EBD124" s="1332"/>
      <c r="EBE124" s="1332"/>
      <c r="EBF124" s="1332"/>
      <c r="EBG124" s="1332"/>
      <c r="EBH124" s="1332"/>
      <c r="EBI124" s="1332"/>
      <c r="EBJ124" s="1332"/>
      <c r="EBK124" s="1332"/>
      <c r="EBL124" s="1332"/>
      <c r="EBM124" s="1332"/>
      <c r="EBN124" s="1332"/>
      <c r="EBO124" s="1332"/>
      <c r="EBP124" s="1332"/>
      <c r="EBQ124" s="1332"/>
      <c r="EBR124" s="1332"/>
      <c r="EBS124" s="1332"/>
      <c r="EBT124" s="1332"/>
      <c r="EBU124" s="1332"/>
      <c r="EBV124" s="1332"/>
      <c r="EBW124" s="1332"/>
      <c r="EBX124" s="1332"/>
      <c r="EBY124" s="1332"/>
      <c r="EBZ124" s="1332"/>
      <c r="ECA124" s="1332"/>
      <c r="ECB124" s="1332"/>
      <c r="ECC124" s="1332"/>
      <c r="ECD124" s="1332"/>
      <c r="ECE124" s="1332"/>
      <c r="ECF124" s="1332"/>
      <c r="ECG124" s="1332"/>
      <c r="ECH124" s="1332"/>
      <c r="ECI124" s="1332"/>
      <c r="ECJ124" s="1332"/>
      <c r="ECK124" s="1332"/>
      <c r="ECL124" s="1332"/>
      <c r="ECM124" s="1332"/>
      <c r="ECN124" s="1332"/>
      <c r="ECO124" s="1332"/>
      <c r="ECP124" s="1332"/>
      <c r="ECQ124" s="1332"/>
      <c r="ECR124" s="1332"/>
      <c r="ECS124" s="1332"/>
      <c r="ECT124" s="1332"/>
      <c r="ECU124" s="1332"/>
      <c r="ECV124" s="1332"/>
      <c r="ECW124" s="1332"/>
      <c r="ECX124" s="1332"/>
      <c r="ECY124" s="1332"/>
      <c r="ECZ124" s="1332"/>
      <c r="EDA124" s="1332"/>
      <c r="EDB124" s="1332"/>
      <c r="EDC124" s="1332"/>
      <c r="EDD124" s="1332"/>
      <c r="EDE124" s="1332"/>
      <c r="EDF124" s="1332"/>
      <c r="EDG124" s="1332"/>
      <c r="EDH124" s="1332"/>
      <c r="EDI124" s="1332"/>
      <c r="EDJ124" s="1332"/>
      <c r="EDK124" s="1332"/>
      <c r="EDL124" s="1332"/>
      <c r="EDM124" s="1332"/>
      <c r="EDN124" s="1332"/>
      <c r="EDO124" s="1332"/>
      <c r="EDP124" s="1332"/>
      <c r="EDQ124" s="1332"/>
      <c r="EDR124" s="1332"/>
      <c r="EDS124" s="1332"/>
      <c r="EDT124" s="1332"/>
      <c r="EDU124" s="1332"/>
      <c r="EDV124" s="1332"/>
      <c r="EDW124" s="1332"/>
      <c r="EDX124" s="1332"/>
      <c r="EDY124" s="1332"/>
      <c r="EDZ124" s="1332"/>
      <c r="EEA124" s="1332"/>
      <c r="EEB124" s="1332"/>
      <c r="EEC124" s="1332"/>
      <c r="EED124" s="1332"/>
      <c r="EEE124" s="1332"/>
      <c r="EEF124" s="1332"/>
      <c r="EEG124" s="1332"/>
      <c r="EEH124" s="1332"/>
      <c r="EEI124" s="1332"/>
      <c r="EEJ124" s="1332"/>
      <c r="EEK124" s="1332"/>
      <c r="EEL124" s="1332"/>
      <c r="EEM124" s="1332"/>
      <c r="EEN124" s="1332"/>
      <c r="EEO124" s="1332"/>
      <c r="EEP124" s="1332"/>
      <c r="EEQ124" s="1332"/>
      <c r="EER124" s="1332"/>
      <c r="EES124" s="1332"/>
      <c r="EET124" s="1332"/>
      <c r="EEU124" s="1332"/>
      <c r="EEV124" s="1332"/>
      <c r="EEW124" s="1332"/>
      <c r="EEX124" s="1332"/>
      <c r="EEY124" s="1332"/>
      <c r="EEZ124" s="1332"/>
      <c r="EFA124" s="1332"/>
      <c r="EFB124" s="1332"/>
      <c r="EFC124" s="1332"/>
      <c r="EFD124" s="1332"/>
      <c r="EFE124" s="1332"/>
      <c r="EFF124" s="1332"/>
      <c r="EFG124" s="1332"/>
      <c r="EFH124" s="1332"/>
      <c r="EFI124" s="1332"/>
      <c r="EFJ124" s="1332"/>
      <c r="EFK124" s="1332"/>
      <c r="EFL124" s="1332"/>
      <c r="EFM124" s="1332"/>
      <c r="EFN124" s="1332"/>
      <c r="EFO124" s="1332"/>
      <c r="EFP124" s="1332"/>
      <c r="EFQ124" s="1332"/>
      <c r="EFR124" s="1332"/>
      <c r="EFS124" s="1332"/>
      <c r="EFT124" s="1332"/>
      <c r="EFU124" s="1332"/>
      <c r="EFV124" s="1332"/>
      <c r="EFW124" s="1332"/>
      <c r="EFX124" s="1332"/>
      <c r="EFY124" s="1332"/>
      <c r="EFZ124" s="1332"/>
      <c r="EGA124" s="1332"/>
      <c r="EGB124" s="1332"/>
      <c r="EGC124" s="1332"/>
      <c r="EGD124" s="1332"/>
      <c r="EGE124" s="1332"/>
      <c r="EGF124" s="1332"/>
      <c r="EGG124" s="1332"/>
      <c r="EGH124" s="1332"/>
      <c r="EGI124" s="1332"/>
      <c r="EGJ124" s="1332"/>
      <c r="EGK124" s="1332"/>
      <c r="EGL124" s="1332"/>
      <c r="EGM124" s="1332"/>
      <c r="EGN124" s="1332"/>
      <c r="EGO124" s="1332"/>
      <c r="EGP124" s="1332"/>
      <c r="EGQ124" s="1332"/>
      <c r="EGR124" s="1332"/>
      <c r="EGS124" s="1332"/>
      <c r="EGT124" s="1332"/>
      <c r="EGU124" s="1332"/>
      <c r="EGV124" s="1332"/>
      <c r="EGW124" s="1332"/>
      <c r="EGX124" s="1332"/>
      <c r="EGY124" s="1332"/>
      <c r="EGZ124" s="1332"/>
      <c r="EHA124" s="1332"/>
      <c r="EHB124" s="1332"/>
      <c r="EHC124" s="1332"/>
      <c r="EHD124" s="1332"/>
      <c r="EHE124" s="1332"/>
      <c r="EHF124" s="1332"/>
      <c r="EHG124" s="1332"/>
      <c r="EHH124" s="1332"/>
      <c r="EHI124" s="1332"/>
      <c r="EHJ124" s="1332"/>
      <c r="EHK124" s="1332"/>
      <c r="EHL124" s="1332"/>
      <c r="EHM124" s="1332"/>
      <c r="EHN124" s="1332"/>
      <c r="EHO124" s="1332"/>
      <c r="EHP124" s="1332"/>
      <c r="EHQ124" s="1332"/>
      <c r="EHR124" s="1332"/>
      <c r="EHS124" s="1332"/>
      <c r="EHT124" s="1332"/>
      <c r="EHU124" s="1332"/>
      <c r="EHV124" s="1332"/>
      <c r="EHW124" s="1332"/>
      <c r="EHX124" s="1332"/>
      <c r="EHY124" s="1332"/>
      <c r="EHZ124" s="1332"/>
      <c r="EIA124" s="1332"/>
      <c r="EIB124" s="1332"/>
      <c r="EIC124" s="1332"/>
      <c r="EID124" s="1332"/>
      <c r="EIE124" s="1332"/>
      <c r="EIF124" s="1332"/>
      <c r="EIG124" s="1332"/>
      <c r="EIH124" s="1332"/>
      <c r="EII124" s="1332"/>
      <c r="EIJ124" s="1332"/>
      <c r="EIK124" s="1332"/>
      <c r="EIL124" s="1332"/>
      <c r="EIM124" s="1332"/>
      <c r="EIN124" s="1332"/>
      <c r="EIO124" s="1332"/>
      <c r="EIP124" s="1332"/>
      <c r="EIQ124" s="1332"/>
      <c r="EIR124" s="1332"/>
      <c r="EIS124" s="1332"/>
      <c r="EIT124" s="1332"/>
      <c r="EIU124" s="1332"/>
      <c r="EIV124" s="1332"/>
      <c r="EIW124" s="1332"/>
      <c r="EIX124" s="1332"/>
      <c r="EIY124" s="1332"/>
      <c r="EIZ124" s="1332"/>
      <c r="EJA124" s="1332"/>
      <c r="EJB124" s="1332"/>
      <c r="EJC124" s="1332"/>
      <c r="EJD124" s="1332"/>
      <c r="EJE124" s="1332"/>
      <c r="EJF124" s="1332"/>
      <c r="EJG124" s="1332"/>
      <c r="EJH124" s="1332"/>
      <c r="EJI124" s="1332"/>
      <c r="EJJ124" s="1332"/>
      <c r="EJK124" s="1332"/>
      <c r="EJL124" s="1332"/>
      <c r="EJM124" s="1332"/>
      <c r="EJN124" s="1332"/>
      <c r="EJO124" s="1332"/>
      <c r="EJP124" s="1332"/>
      <c r="EJQ124" s="1332"/>
      <c r="EJR124" s="1332"/>
      <c r="EJS124" s="1332"/>
      <c r="EJT124" s="1332"/>
      <c r="EJU124" s="1332"/>
      <c r="EJV124" s="1332"/>
      <c r="EJW124" s="1332"/>
      <c r="EJX124" s="1332"/>
      <c r="EJY124" s="1332"/>
      <c r="EJZ124" s="1332"/>
      <c r="EKA124" s="1332"/>
      <c r="EKB124" s="1332"/>
      <c r="EKC124" s="1332"/>
      <c r="EKD124" s="1332"/>
      <c r="EKE124" s="1332"/>
      <c r="EKF124" s="1332"/>
      <c r="EKG124" s="1332"/>
      <c r="EKH124" s="1332"/>
      <c r="EKI124" s="1332"/>
      <c r="EKJ124" s="1332"/>
      <c r="EKK124" s="1332"/>
      <c r="EKL124" s="1332"/>
      <c r="EKM124" s="1332"/>
      <c r="EKN124" s="1332"/>
      <c r="EKO124" s="1332"/>
      <c r="EKP124" s="1332"/>
      <c r="EKQ124" s="1332"/>
      <c r="EKR124" s="1332"/>
      <c r="EKS124" s="1332"/>
      <c r="EKT124" s="1332"/>
      <c r="EKU124" s="1332"/>
      <c r="EKV124" s="1332"/>
      <c r="EKW124" s="1332"/>
      <c r="EKX124" s="1332"/>
      <c r="EKY124" s="1332"/>
      <c r="EKZ124" s="1332"/>
      <c r="ELA124" s="1332"/>
      <c r="ELB124" s="1332"/>
      <c r="ELC124" s="1332"/>
      <c r="ELD124" s="1332"/>
      <c r="ELE124" s="1332"/>
      <c r="ELF124" s="1332"/>
      <c r="ELG124" s="1332"/>
      <c r="ELH124" s="1332"/>
      <c r="ELI124" s="1332"/>
      <c r="ELJ124" s="1332"/>
      <c r="ELK124" s="1332"/>
      <c r="ELL124" s="1332"/>
      <c r="ELM124" s="1332"/>
      <c r="ELN124" s="1332"/>
      <c r="ELO124" s="1332"/>
      <c r="ELP124" s="1332"/>
      <c r="ELQ124" s="1332"/>
      <c r="ELR124" s="1332"/>
      <c r="ELS124" s="1332"/>
      <c r="ELT124" s="1332"/>
      <c r="ELU124" s="1332"/>
      <c r="ELV124" s="1332"/>
      <c r="ELW124" s="1332"/>
      <c r="ELX124" s="1332"/>
      <c r="ELY124" s="1332"/>
      <c r="ELZ124" s="1332"/>
      <c r="EMA124" s="1332"/>
      <c r="EMB124" s="1332"/>
      <c r="EMC124" s="1332"/>
      <c r="EMD124" s="1332"/>
      <c r="EME124" s="1332"/>
      <c r="EMF124" s="1332"/>
      <c r="EMG124" s="1332"/>
      <c r="EMH124" s="1332"/>
      <c r="EMI124" s="1332"/>
      <c r="EMJ124" s="1332"/>
      <c r="EMK124" s="1332"/>
      <c r="EML124" s="1332"/>
      <c r="EMM124" s="1332"/>
      <c r="EMN124" s="1332"/>
      <c r="EMO124" s="1332"/>
      <c r="EMP124" s="1332"/>
      <c r="EMQ124" s="1332"/>
      <c r="EMR124" s="1332"/>
      <c r="EMS124" s="1332"/>
      <c r="EMT124" s="1332"/>
      <c r="EMU124" s="1332"/>
      <c r="EMV124" s="1332"/>
      <c r="EMW124" s="1332"/>
      <c r="EMX124" s="1332"/>
      <c r="EMY124" s="1332"/>
      <c r="EMZ124" s="1332"/>
      <c r="ENA124" s="1332"/>
      <c r="ENB124" s="1332"/>
      <c r="ENC124" s="1332"/>
      <c r="END124" s="1332"/>
      <c r="ENE124" s="1332"/>
      <c r="ENF124" s="1332"/>
      <c r="ENG124" s="1332"/>
      <c r="ENH124" s="1332"/>
      <c r="ENI124" s="1332"/>
      <c r="ENJ124" s="1332"/>
      <c r="ENK124" s="1332"/>
      <c r="ENL124" s="1332"/>
      <c r="ENM124" s="1332"/>
      <c r="ENN124" s="1332"/>
      <c r="ENO124" s="1332"/>
      <c r="ENP124" s="1332"/>
      <c r="ENQ124" s="1332"/>
      <c r="ENR124" s="1332"/>
      <c r="ENS124" s="1332"/>
      <c r="ENT124" s="1332"/>
      <c r="ENU124" s="1332"/>
      <c r="ENV124" s="1332"/>
      <c r="ENW124" s="1332"/>
      <c r="ENX124" s="1332"/>
      <c r="ENY124" s="1332"/>
      <c r="ENZ124" s="1332"/>
      <c r="EOA124" s="1332"/>
      <c r="EOB124" s="1332"/>
      <c r="EOC124" s="1332"/>
      <c r="EOD124" s="1332"/>
      <c r="EOE124" s="1332"/>
      <c r="EOF124" s="1332"/>
      <c r="EOG124" s="1332"/>
      <c r="EOH124" s="1332"/>
      <c r="EOI124" s="1332"/>
      <c r="EOJ124" s="1332"/>
      <c r="EOK124" s="1332"/>
      <c r="EOL124" s="1332"/>
      <c r="EOM124" s="1332"/>
      <c r="EON124" s="1332"/>
      <c r="EOO124" s="1332"/>
      <c r="EOP124" s="1332"/>
      <c r="EOQ124" s="1332"/>
      <c r="EOR124" s="1332"/>
      <c r="EOS124" s="1332"/>
      <c r="EOT124" s="1332"/>
      <c r="EOU124" s="1332"/>
      <c r="EOV124" s="1332"/>
      <c r="EOW124" s="1332"/>
      <c r="EOX124" s="1332"/>
      <c r="EOY124" s="1332"/>
      <c r="EOZ124" s="1332"/>
      <c r="EPA124" s="1332"/>
      <c r="EPB124" s="1332"/>
      <c r="EPC124" s="1332"/>
      <c r="EPD124" s="1332"/>
      <c r="EPE124" s="1332"/>
      <c r="EPF124" s="1332"/>
      <c r="EPG124" s="1332"/>
      <c r="EPH124" s="1332"/>
      <c r="EPI124" s="1332"/>
      <c r="EPJ124" s="1332"/>
      <c r="EPK124" s="1332"/>
      <c r="EPL124" s="1332"/>
      <c r="EPM124" s="1332"/>
      <c r="EPN124" s="1332"/>
      <c r="EPO124" s="1332"/>
      <c r="EPP124" s="1332"/>
      <c r="EPQ124" s="1332"/>
      <c r="EPR124" s="1332"/>
      <c r="EPS124" s="1332"/>
      <c r="EPT124" s="1332"/>
      <c r="EPU124" s="1332"/>
      <c r="EPV124" s="1332"/>
      <c r="EPW124" s="1332"/>
      <c r="EPX124" s="1332"/>
      <c r="EPY124" s="1332"/>
      <c r="EPZ124" s="1332"/>
      <c r="EQA124" s="1332"/>
      <c r="EQB124" s="1332"/>
      <c r="EQC124" s="1332"/>
      <c r="EQD124" s="1332"/>
      <c r="EQE124" s="1332"/>
      <c r="EQF124" s="1332"/>
      <c r="EQG124" s="1332"/>
      <c r="EQH124" s="1332"/>
      <c r="EQI124" s="1332"/>
      <c r="EQJ124" s="1332"/>
      <c r="EQK124" s="1332"/>
      <c r="EQL124" s="1332"/>
      <c r="EQM124" s="1332"/>
      <c r="EQN124" s="1332"/>
      <c r="EQO124" s="1332"/>
      <c r="EQP124" s="1332"/>
      <c r="EQQ124" s="1332"/>
      <c r="EQR124" s="1332"/>
      <c r="EQS124" s="1332"/>
      <c r="EQT124" s="1332"/>
      <c r="EQU124" s="1332"/>
      <c r="EQV124" s="1332"/>
      <c r="EQW124" s="1332"/>
      <c r="EQX124" s="1332"/>
      <c r="EQY124" s="1332"/>
      <c r="EQZ124" s="1332"/>
      <c r="ERA124" s="1332"/>
      <c r="ERB124" s="1332"/>
      <c r="ERC124" s="1332"/>
      <c r="ERD124" s="1332"/>
      <c r="ERE124" s="1332"/>
      <c r="ERF124" s="1332"/>
      <c r="ERG124" s="1332"/>
      <c r="ERH124" s="1332"/>
      <c r="ERI124" s="1332"/>
      <c r="ERJ124" s="1332"/>
      <c r="ERK124" s="1332"/>
      <c r="ERL124" s="1332"/>
      <c r="ERM124" s="1332"/>
      <c r="ERN124" s="1332"/>
      <c r="ERO124" s="1332"/>
      <c r="ERP124" s="1332"/>
      <c r="ERQ124" s="1332"/>
      <c r="ERR124" s="1332"/>
      <c r="ERS124" s="1332"/>
      <c r="ERT124" s="1332"/>
      <c r="ERU124" s="1332"/>
      <c r="ERV124" s="1332"/>
      <c r="ERW124" s="1332"/>
      <c r="ERX124" s="1332"/>
      <c r="ERY124" s="1332"/>
      <c r="ERZ124" s="1332"/>
      <c r="ESA124" s="1332"/>
      <c r="ESB124" s="1332"/>
      <c r="ESC124" s="1332"/>
      <c r="ESD124" s="1332"/>
      <c r="ESE124" s="1332"/>
      <c r="ESF124" s="1332"/>
      <c r="ESG124" s="1332"/>
      <c r="ESH124" s="1332"/>
      <c r="ESI124" s="1332"/>
      <c r="ESJ124" s="1332"/>
      <c r="ESK124" s="1332"/>
      <c r="ESL124" s="1332"/>
      <c r="ESM124" s="1332"/>
      <c r="ESN124" s="1332"/>
      <c r="ESO124" s="1332"/>
      <c r="ESP124" s="1332"/>
      <c r="ESQ124" s="1332"/>
      <c r="ESR124" s="1332"/>
      <c r="ESS124" s="1332"/>
      <c r="EST124" s="1332"/>
      <c r="ESU124" s="1332"/>
      <c r="ESV124" s="1332"/>
      <c r="ESW124" s="1332"/>
      <c r="ESX124" s="1332"/>
      <c r="ESY124" s="1332"/>
      <c r="ESZ124" s="1332"/>
      <c r="ETA124" s="1332"/>
      <c r="ETB124" s="1332"/>
      <c r="ETC124" s="1332"/>
      <c r="ETD124" s="1332"/>
      <c r="ETE124" s="1332"/>
      <c r="ETF124" s="1332"/>
      <c r="ETG124" s="1332"/>
      <c r="ETH124" s="1332"/>
      <c r="ETI124" s="1332"/>
      <c r="ETJ124" s="1332"/>
      <c r="ETK124" s="1332"/>
      <c r="ETL124" s="1332"/>
      <c r="ETM124" s="1332"/>
      <c r="ETN124" s="1332"/>
      <c r="ETO124" s="1332"/>
      <c r="ETP124" s="1332"/>
      <c r="ETQ124" s="1332"/>
      <c r="ETR124" s="1332"/>
      <c r="ETS124" s="1332"/>
      <c r="ETT124" s="1332"/>
      <c r="ETU124" s="1332"/>
      <c r="ETV124" s="1332"/>
      <c r="ETW124" s="1332"/>
      <c r="ETX124" s="1332"/>
      <c r="ETY124" s="1332"/>
      <c r="ETZ124" s="1332"/>
      <c r="EUA124" s="1332"/>
      <c r="EUB124" s="1332"/>
      <c r="EUC124" s="1332"/>
      <c r="EUD124" s="1332"/>
      <c r="EUE124" s="1332"/>
      <c r="EUF124" s="1332"/>
      <c r="EUG124" s="1332"/>
      <c r="EUH124" s="1332"/>
      <c r="EUI124" s="1332"/>
      <c r="EUJ124" s="1332"/>
      <c r="EUK124" s="1332"/>
      <c r="EUL124" s="1332"/>
      <c r="EUM124" s="1332"/>
      <c r="EUN124" s="1332"/>
      <c r="EUO124" s="1332"/>
      <c r="EUP124" s="1332"/>
      <c r="EUQ124" s="1332"/>
      <c r="EUR124" s="1332"/>
      <c r="EUS124" s="1332"/>
      <c r="EUT124" s="1332"/>
      <c r="EUU124" s="1332"/>
      <c r="EUV124" s="1332"/>
      <c r="EUW124" s="1332"/>
      <c r="EUX124" s="1332"/>
      <c r="EUY124" s="1332"/>
      <c r="EUZ124" s="1332"/>
      <c r="EVA124" s="1332"/>
      <c r="EVB124" s="1332"/>
      <c r="EVC124" s="1332"/>
      <c r="EVD124" s="1332"/>
      <c r="EVE124" s="1332"/>
      <c r="EVF124" s="1332"/>
      <c r="EVG124" s="1332"/>
      <c r="EVH124" s="1332"/>
      <c r="EVI124" s="1332"/>
      <c r="EVJ124" s="1332"/>
      <c r="EVK124" s="1332"/>
      <c r="EVL124" s="1332"/>
      <c r="EVM124" s="1332"/>
      <c r="EVN124" s="1332"/>
      <c r="EVO124" s="1332"/>
      <c r="EVP124" s="1332"/>
      <c r="EVQ124" s="1332"/>
      <c r="EVR124" s="1332"/>
      <c r="EVS124" s="1332"/>
      <c r="EVT124" s="1332"/>
      <c r="EVU124" s="1332"/>
      <c r="EVV124" s="1332"/>
      <c r="EVW124" s="1332"/>
      <c r="EVX124" s="1332"/>
      <c r="EVY124" s="1332"/>
      <c r="EVZ124" s="1332"/>
      <c r="EWA124" s="1332"/>
      <c r="EWB124" s="1332"/>
      <c r="EWC124" s="1332"/>
      <c r="EWD124" s="1332"/>
      <c r="EWE124" s="1332"/>
      <c r="EWF124" s="1332"/>
      <c r="EWG124" s="1332"/>
      <c r="EWH124" s="1332"/>
      <c r="EWI124" s="1332"/>
      <c r="EWJ124" s="1332"/>
      <c r="EWK124" s="1332"/>
      <c r="EWL124" s="1332"/>
      <c r="EWM124" s="1332"/>
      <c r="EWN124" s="1332"/>
      <c r="EWO124" s="1332"/>
      <c r="EWP124" s="1332"/>
      <c r="EWQ124" s="1332"/>
      <c r="EWR124" s="1332"/>
      <c r="EWS124" s="1332"/>
      <c r="EWT124" s="1332"/>
      <c r="EWU124" s="1332"/>
      <c r="EWV124" s="1332"/>
      <c r="EWW124" s="1332"/>
      <c r="EWX124" s="1332"/>
      <c r="EWY124" s="1332"/>
      <c r="EWZ124" s="1332"/>
      <c r="EXA124" s="1332"/>
      <c r="EXB124" s="1332"/>
      <c r="EXC124" s="1332"/>
      <c r="EXD124" s="1332"/>
      <c r="EXE124" s="1332"/>
      <c r="EXF124" s="1332"/>
      <c r="EXG124" s="1332"/>
      <c r="EXH124" s="1332"/>
      <c r="EXI124" s="1332"/>
      <c r="EXJ124" s="1332"/>
      <c r="EXK124" s="1332"/>
      <c r="EXL124" s="1332"/>
      <c r="EXM124" s="1332"/>
      <c r="EXN124" s="1332"/>
      <c r="EXO124" s="1332"/>
      <c r="EXP124" s="1332"/>
      <c r="EXQ124" s="1332"/>
      <c r="EXR124" s="1332"/>
      <c r="EXS124" s="1332"/>
      <c r="EXT124" s="1332"/>
      <c r="EXU124" s="1332"/>
      <c r="EXV124" s="1332"/>
      <c r="EXW124" s="1332"/>
      <c r="EXX124" s="1332"/>
      <c r="EXY124" s="1332"/>
      <c r="EXZ124" s="1332"/>
      <c r="EYA124" s="1332"/>
      <c r="EYB124" s="1332"/>
      <c r="EYC124" s="1332"/>
      <c r="EYD124" s="1332"/>
      <c r="EYE124" s="1332"/>
      <c r="EYF124" s="1332"/>
      <c r="EYG124" s="1332"/>
      <c r="EYH124" s="1332"/>
      <c r="EYI124" s="1332"/>
      <c r="EYJ124" s="1332"/>
      <c r="EYK124" s="1332"/>
      <c r="EYL124" s="1332"/>
      <c r="EYM124" s="1332"/>
      <c r="EYN124" s="1332"/>
      <c r="EYO124" s="1332"/>
      <c r="EYP124" s="1332"/>
      <c r="EYQ124" s="1332"/>
      <c r="EYR124" s="1332"/>
      <c r="EYS124" s="1332"/>
      <c r="EYT124" s="1332"/>
      <c r="EYU124" s="1332"/>
      <c r="EYV124" s="1332"/>
      <c r="EYW124" s="1332"/>
      <c r="EYX124" s="1332"/>
      <c r="EYY124" s="1332"/>
      <c r="EYZ124" s="1332"/>
      <c r="EZA124" s="1332"/>
      <c r="EZB124" s="1332"/>
      <c r="EZC124" s="1332"/>
      <c r="EZD124" s="1332"/>
      <c r="EZE124" s="1332"/>
      <c r="EZF124" s="1332"/>
      <c r="EZG124" s="1332"/>
      <c r="EZH124" s="1332"/>
      <c r="EZI124" s="1332"/>
      <c r="EZJ124" s="1332"/>
      <c r="EZK124" s="1332"/>
      <c r="EZL124" s="1332"/>
      <c r="EZM124" s="1332"/>
      <c r="EZN124" s="1332"/>
      <c r="EZO124" s="1332"/>
      <c r="EZP124" s="1332"/>
      <c r="EZQ124" s="1332"/>
      <c r="EZR124" s="1332"/>
      <c r="EZS124" s="1332"/>
      <c r="EZT124" s="1332"/>
      <c r="EZU124" s="1332"/>
      <c r="EZV124" s="1332"/>
      <c r="EZW124" s="1332"/>
      <c r="EZX124" s="1332"/>
      <c r="EZY124" s="1332"/>
      <c r="EZZ124" s="1332"/>
      <c r="FAA124" s="1332"/>
      <c r="FAB124" s="1332"/>
      <c r="FAC124" s="1332"/>
      <c r="FAD124" s="1332"/>
      <c r="FAE124" s="1332"/>
      <c r="FAF124" s="1332"/>
      <c r="FAG124" s="1332"/>
      <c r="FAH124" s="1332"/>
      <c r="FAI124" s="1332"/>
      <c r="FAJ124" s="1332"/>
      <c r="FAK124" s="1332"/>
      <c r="FAL124" s="1332"/>
      <c r="FAM124" s="1332"/>
      <c r="FAN124" s="1332"/>
      <c r="FAO124" s="1332"/>
      <c r="FAP124" s="1332"/>
      <c r="FAQ124" s="1332"/>
      <c r="FAR124" s="1332"/>
      <c r="FAS124" s="1332"/>
      <c r="FAT124" s="1332"/>
      <c r="FAU124" s="1332"/>
      <c r="FAV124" s="1332"/>
      <c r="FAW124" s="1332"/>
      <c r="FAX124" s="1332"/>
      <c r="FAY124" s="1332"/>
      <c r="FAZ124" s="1332"/>
      <c r="FBA124" s="1332"/>
      <c r="FBB124" s="1332"/>
      <c r="FBC124" s="1332"/>
      <c r="FBD124" s="1332"/>
      <c r="FBE124" s="1332"/>
      <c r="FBF124" s="1332"/>
      <c r="FBG124" s="1332"/>
      <c r="FBH124" s="1332"/>
      <c r="FBI124" s="1332"/>
      <c r="FBJ124" s="1332"/>
      <c r="FBK124" s="1332"/>
      <c r="FBL124" s="1332"/>
      <c r="FBM124" s="1332"/>
      <c r="FBN124" s="1332"/>
      <c r="FBO124" s="1332"/>
      <c r="FBP124" s="1332"/>
      <c r="FBQ124" s="1332"/>
      <c r="FBR124" s="1332"/>
      <c r="FBS124" s="1332"/>
      <c r="FBT124" s="1332"/>
      <c r="FBU124" s="1332"/>
      <c r="FBV124" s="1332"/>
      <c r="FBW124" s="1332"/>
      <c r="FBX124" s="1332"/>
      <c r="FBY124" s="1332"/>
      <c r="FBZ124" s="1332"/>
      <c r="FCA124" s="1332"/>
      <c r="FCB124" s="1332"/>
      <c r="FCC124" s="1332"/>
      <c r="FCD124" s="1332"/>
      <c r="FCE124" s="1332"/>
      <c r="FCF124" s="1332"/>
      <c r="FCG124" s="1332"/>
      <c r="FCH124" s="1332"/>
      <c r="FCI124" s="1332"/>
      <c r="FCJ124" s="1332"/>
      <c r="FCK124" s="1332"/>
      <c r="FCL124" s="1332"/>
      <c r="FCM124" s="1332"/>
      <c r="FCN124" s="1332"/>
      <c r="FCO124" s="1332"/>
      <c r="FCP124" s="1332"/>
      <c r="FCQ124" s="1332"/>
      <c r="FCR124" s="1332"/>
      <c r="FCS124" s="1332"/>
      <c r="FCT124" s="1332"/>
      <c r="FCU124" s="1332"/>
      <c r="FCV124" s="1332"/>
      <c r="FCW124" s="1332"/>
      <c r="FCX124" s="1332"/>
      <c r="FCY124" s="1332"/>
      <c r="FCZ124" s="1332"/>
      <c r="FDA124" s="1332"/>
      <c r="FDB124" s="1332"/>
      <c r="FDC124" s="1332"/>
      <c r="FDD124" s="1332"/>
      <c r="FDE124" s="1332"/>
      <c r="FDF124" s="1332"/>
      <c r="FDG124" s="1332"/>
      <c r="FDH124" s="1332"/>
      <c r="FDI124" s="1332"/>
      <c r="FDJ124" s="1332"/>
      <c r="FDK124" s="1332"/>
      <c r="FDL124" s="1332"/>
      <c r="FDM124" s="1332"/>
      <c r="FDN124" s="1332"/>
      <c r="FDO124" s="1332"/>
      <c r="FDP124" s="1332"/>
      <c r="FDQ124" s="1332"/>
      <c r="FDR124" s="1332"/>
      <c r="FDS124" s="1332"/>
      <c r="FDT124" s="1332"/>
      <c r="FDU124" s="1332"/>
      <c r="FDV124" s="1332"/>
      <c r="FDW124" s="1332"/>
      <c r="FDX124" s="1332"/>
      <c r="FDY124" s="1332"/>
      <c r="FDZ124" s="1332"/>
      <c r="FEA124" s="1332"/>
      <c r="FEB124" s="1332"/>
      <c r="FEC124" s="1332"/>
      <c r="FED124" s="1332"/>
      <c r="FEE124" s="1332"/>
      <c r="FEF124" s="1332"/>
      <c r="FEG124" s="1332"/>
      <c r="FEH124" s="1332"/>
      <c r="FEI124" s="1332"/>
      <c r="FEJ124" s="1332"/>
      <c r="FEK124" s="1332"/>
      <c r="FEL124" s="1332"/>
      <c r="FEM124" s="1332"/>
      <c r="FEN124" s="1332"/>
      <c r="FEO124" s="1332"/>
      <c r="FEP124" s="1332"/>
      <c r="FEQ124" s="1332"/>
      <c r="FER124" s="1332"/>
      <c r="FES124" s="1332"/>
      <c r="FET124" s="1332"/>
      <c r="FEU124" s="1332"/>
      <c r="FEV124" s="1332"/>
      <c r="FEW124" s="1332"/>
      <c r="FEX124" s="1332"/>
      <c r="FEY124" s="1332"/>
      <c r="FEZ124" s="1332"/>
      <c r="FFA124" s="1332"/>
      <c r="FFB124" s="1332"/>
      <c r="FFC124" s="1332"/>
      <c r="FFD124" s="1332"/>
      <c r="FFE124" s="1332"/>
      <c r="FFF124" s="1332"/>
      <c r="FFG124" s="1332"/>
      <c r="FFH124" s="1332"/>
      <c r="FFI124" s="1332"/>
      <c r="FFJ124" s="1332"/>
      <c r="FFK124" s="1332"/>
      <c r="FFL124" s="1332"/>
      <c r="FFM124" s="1332"/>
      <c r="FFN124" s="1332"/>
      <c r="FFO124" s="1332"/>
      <c r="FFP124" s="1332"/>
      <c r="FFQ124" s="1332"/>
      <c r="FFR124" s="1332"/>
      <c r="FFS124" s="1332"/>
      <c r="FFT124" s="1332"/>
      <c r="FFU124" s="1332"/>
      <c r="FFV124" s="1332"/>
      <c r="FFW124" s="1332"/>
      <c r="FFX124" s="1332"/>
      <c r="FFY124" s="1332"/>
      <c r="FFZ124" s="1332"/>
      <c r="FGA124" s="1332"/>
      <c r="FGB124" s="1332"/>
      <c r="FGC124" s="1332"/>
      <c r="FGD124" s="1332"/>
      <c r="FGE124" s="1332"/>
      <c r="FGF124" s="1332"/>
      <c r="FGG124" s="1332"/>
      <c r="FGH124" s="1332"/>
      <c r="FGI124" s="1332"/>
      <c r="FGJ124" s="1332"/>
      <c r="FGK124" s="1332"/>
      <c r="FGL124" s="1332"/>
      <c r="FGM124" s="1332"/>
      <c r="FGN124" s="1332"/>
      <c r="FGO124" s="1332"/>
      <c r="FGP124" s="1332"/>
      <c r="FGQ124" s="1332"/>
      <c r="FGR124" s="1332"/>
      <c r="FGS124" s="1332"/>
      <c r="FGT124" s="1332"/>
      <c r="FGU124" s="1332"/>
      <c r="FGV124" s="1332"/>
      <c r="FGW124" s="1332"/>
      <c r="FGX124" s="1332"/>
      <c r="FGY124" s="1332"/>
      <c r="FGZ124" s="1332"/>
      <c r="FHA124" s="1332"/>
      <c r="FHB124" s="1332"/>
      <c r="FHC124" s="1332"/>
      <c r="FHD124" s="1332"/>
      <c r="FHE124" s="1332"/>
      <c r="FHF124" s="1332"/>
      <c r="FHG124" s="1332"/>
      <c r="FHH124" s="1332"/>
      <c r="FHI124" s="1332"/>
      <c r="FHJ124" s="1332"/>
      <c r="FHK124" s="1332"/>
      <c r="FHL124" s="1332"/>
      <c r="FHM124" s="1332"/>
      <c r="FHN124" s="1332"/>
      <c r="FHO124" s="1332"/>
      <c r="FHP124" s="1332"/>
      <c r="FHQ124" s="1332"/>
      <c r="FHR124" s="1332"/>
      <c r="FHS124" s="1332"/>
      <c r="FHT124" s="1332"/>
      <c r="FHU124" s="1332"/>
      <c r="FHV124" s="1332"/>
      <c r="FHW124" s="1332"/>
      <c r="FHX124" s="1332"/>
      <c r="FHY124" s="1332"/>
      <c r="FHZ124" s="1332"/>
      <c r="FIA124" s="1332"/>
      <c r="FIB124" s="1332"/>
      <c r="FIC124" s="1332"/>
      <c r="FID124" s="1332"/>
      <c r="FIE124" s="1332"/>
      <c r="FIF124" s="1332"/>
      <c r="FIG124" s="1332"/>
      <c r="FIH124" s="1332"/>
      <c r="FII124" s="1332"/>
      <c r="FIJ124" s="1332"/>
      <c r="FIK124" s="1332"/>
      <c r="FIL124" s="1332"/>
      <c r="FIM124" s="1332"/>
      <c r="FIN124" s="1332"/>
      <c r="FIO124" s="1332"/>
      <c r="FIP124" s="1332"/>
      <c r="FIQ124" s="1332"/>
      <c r="FIR124" s="1332"/>
      <c r="FIS124" s="1332"/>
      <c r="FIT124" s="1332"/>
      <c r="FIU124" s="1332"/>
      <c r="FIV124" s="1332"/>
      <c r="FIW124" s="1332"/>
      <c r="FIX124" s="1332"/>
      <c r="FIY124" s="1332"/>
      <c r="FIZ124" s="1332"/>
      <c r="FJA124" s="1332"/>
      <c r="FJB124" s="1332"/>
      <c r="FJC124" s="1332"/>
      <c r="FJD124" s="1332"/>
      <c r="FJE124" s="1332"/>
      <c r="FJF124" s="1332"/>
      <c r="FJG124" s="1332"/>
      <c r="FJH124" s="1332"/>
      <c r="FJI124" s="1332"/>
      <c r="FJJ124" s="1332"/>
      <c r="FJK124" s="1332"/>
      <c r="FJL124" s="1332"/>
      <c r="FJM124" s="1332"/>
      <c r="FJN124" s="1332"/>
      <c r="FJO124" s="1332"/>
      <c r="FJP124" s="1332"/>
      <c r="FJQ124" s="1332"/>
      <c r="FJR124" s="1332"/>
      <c r="FJS124" s="1332"/>
      <c r="FJT124" s="1332"/>
      <c r="FJU124" s="1332"/>
      <c r="FJV124" s="1332"/>
      <c r="FJW124" s="1332"/>
      <c r="FJX124" s="1332"/>
      <c r="FJY124" s="1332"/>
      <c r="FJZ124" s="1332"/>
      <c r="FKA124" s="1332"/>
      <c r="FKB124" s="1332"/>
      <c r="FKC124" s="1332"/>
      <c r="FKD124" s="1332"/>
      <c r="FKE124" s="1332"/>
      <c r="FKF124" s="1332"/>
      <c r="FKG124" s="1332"/>
      <c r="FKH124" s="1332"/>
      <c r="FKI124" s="1332"/>
      <c r="FKJ124" s="1332"/>
      <c r="FKK124" s="1332"/>
      <c r="FKL124" s="1332"/>
      <c r="FKM124" s="1332"/>
      <c r="FKN124" s="1332"/>
      <c r="FKO124" s="1332"/>
      <c r="FKP124" s="1332"/>
      <c r="FKQ124" s="1332"/>
      <c r="FKR124" s="1332"/>
      <c r="FKS124" s="1332"/>
      <c r="FKT124" s="1332"/>
      <c r="FKU124" s="1332"/>
      <c r="FKV124" s="1332"/>
      <c r="FKW124" s="1332"/>
      <c r="FKX124" s="1332"/>
      <c r="FKY124" s="1332"/>
      <c r="FKZ124" s="1332"/>
      <c r="FLA124" s="1332"/>
      <c r="FLB124" s="1332"/>
      <c r="FLC124" s="1332"/>
      <c r="FLD124" s="1332"/>
      <c r="FLE124" s="1332"/>
      <c r="FLF124" s="1332"/>
      <c r="FLG124" s="1332"/>
      <c r="FLH124" s="1332"/>
      <c r="FLI124" s="1332"/>
      <c r="FLJ124" s="1332"/>
      <c r="FLK124" s="1332"/>
      <c r="FLL124" s="1332"/>
      <c r="FLM124" s="1332"/>
      <c r="FLN124" s="1332"/>
      <c r="FLO124" s="1332"/>
      <c r="FLP124" s="1332"/>
      <c r="FLQ124" s="1332"/>
      <c r="FLR124" s="1332"/>
      <c r="FLS124" s="1332"/>
      <c r="FLT124" s="1332"/>
      <c r="FLU124" s="1332"/>
      <c r="FLV124" s="1332"/>
      <c r="FLW124" s="1332"/>
      <c r="FLX124" s="1332"/>
      <c r="FLY124" s="1332"/>
      <c r="FLZ124" s="1332"/>
      <c r="FMA124" s="1332"/>
      <c r="FMB124" s="1332"/>
      <c r="FMC124" s="1332"/>
      <c r="FMD124" s="1332"/>
      <c r="FME124" s="1332"/>
      <c r="FMF124" s="1332"/>
      <c r="FMG124" s="1332"/>
      <c r="FMH124" s="1332"/>
      <c r="FMI124" s="1332"/>
      <c r="FMJ124" s="1332"/>
      <c r="FMK124" s="1332"/>
      <c r="FML124" s="1332"/>
      <c r="FMM124" s="1332"/>
      <c r="FMN124" s="1332"/>
      <c r="FMO124" s="1332"/>
      <c r="FMP124" s="1332"/>
      <c r="FMQ124" s="1332"/>
      <c r="FMR124" s="1332"/>
      <c r="FMS124" s="1332"/>
      <c r="FMT124" s="1332"/>
      <c r="FMU124" s="1332"/>
      <c r="FMV124" s="1332"/>
      <c r="FMW124" s="1332"/>
      <c r="FMX124" s="1332"/>
      <c r="FMY124" s="1332"/>
      <c r="FMZ124" s="1332"/>
      <c r="FNA124" s="1332"/>
      <c r="FNB124" s="1332"/>
      <c r="FNC124" s="1332"/>
      <c r="FND124" s="1332"/>
      <c r="FNE124" s="1332"/>
      <c r="FNF124" s="1332"/>
    </row>
    <row r="125" spans="1:4426" s="1301" customFormat="1" ht="30">
      <c r="B125" s="1406">
        <v>1902043</v>
      </c>
      <c r="C125" s="1410" t="s">
        <v>843</v>
      </c>
      <c r="D125" s="1664">
        <v>0</v>
      </c>
      <c r="E125" s="1414"/>
      <c r="F125" s="1401"/>
      <c r="G125" s="1401"/>
      <c r="H125" s="1401"/>
      <c r="I125" s="1401"/>
      <c r="J125" s="1402" t="s">
        <v>1831</v>
      </c>
      <c r="K125" s="1424" t="s">
        <v>840</v>
      </c>
      <c r="L125" s="1332"/>
      <c r="M125" s="1332"/>
      <c r="N125" s="1332"/>
      <c r="O125" s="1332"/>
      <c r="P125" s="1332"/>
      <c r="Q125" s="1332"/>
      <c r="R125" s="1332"/>
      <c r="S125" s="1332"/>
      <c r="T125" s="1332"/>
      <c r="U125" s="1332"/>
      <c r="V125" s="1332"/>
      <c r="W125" s="1332"/>
      <c r="X125" s="1332"/>
      <c r="Y125" s="1332"/>
      <c r="Z125" s="1332"/>
      <c r="AA125" s="1332"/>
      <c r="AB125" s="1332"/>
      <c r="AC125" s="1332"/>
      <c r="AD125" s="1332"/>
      <c r="AE125" s="1332"/>
      <c r="AF125" s="1332"/>
      <c r="AG125" s="1332"/>
      <c r="AH125" s="1332"/>
      <c r="AI125" s="1332"/>
      <c r="AJ125" s="1332"/>
      <c r="AK125" s="1332"/>
      <c r="AL125" s="1332"/>
      <c r="AM125" s="1332"/>
      <c r="AN125" s="1332"/>
      <c r="AO125" s="1332"/>
      <c r="AP125" s="1332"/>
      <c r="AQ125" s="1332"/>
      <c r="AR125" s="1332"/>
      <c r="AS125" s="1332"/>
      <c r="AT125" s="1332"/>
      <c r="AU125" s="1332"/>
      <c r="AV125" s="1332"/>
      <c r="AW125" s="1332"/>
      <c r="AX125" s="1332"/>
      <c r="AY125" s="1332"/>
      <c r="AZ125" s="1332"/>
      <c r="BA125" s="1332"/>
      <c r="BB125" s="1332"/>
      <c r="BC125" s="1332"/>
      <c r="BD125" s="1332"/>
      <c r="BE125" s="1332"/>
      <c r="BF125" s="1332"/>
      <c r="BG125" s="1332"/>
      <c r="BH125" s="1332"/>
      <c r="BI125" s="1332"/>
      <c r="BJ125" s="1332"/>
      <c r="BK125" s="1332"/>
      <c r="BL125" s="1332"/>
      <c r="BM125" s="1332"/>
      <c r="BN125" s="1332"/>
      <c r="BO125" s="1332"/>
      <c r="BP125" s="1332"/>
      <c r="BQ125" s="1332"/>
      <c r="BR125" s="1332"/>
      <c r="BS125" s="1332"/>
      <c r="BT125" s="1332"/>
      <c r="BU125" s="1332"/>
      <c r="BV125" s="1332"/>
      <c r="BW125" s="1332"/>
      <c r="BX125" s="1332"/>
      <c r="BY125" s="1332"/>
      <c r="BZ125" s="1332"/>
      <c r="CA125" s="1332"/>
      <c r="CB125" s="1332"/>
      <c r="CC125" s="1332"/>
      <c r="CD125" s="1332"/>
      <c r="CE125" s="1332"/>
      <c r="CF125" s="1332"/>
      <c r="CG125" s="1332"/>
      <c r="CH125" s="1332"/>
      <c r="CI125" s="1332"/>
      <c r="CJ125" s="1332"/>
      <c r="CK125" s="1332"/>
      <c r="CL125" s="1332"/>
      <c r="CM125" s="1332"/>
      <c r="CN125" s="1332"/>
      <c r="CO125" s="1332"/>
      <c r="CP125" s="1332"/>
      <c r="CQ125" s="1332"/>
      <c r="CR125" s="1332"/>
      <c r="CS125" s="1332"/>
      <c r="CT125" s="1332"/>
      <c r="CU125" s="1332"/>
      <c r="CV125" s="1332"/>
      <c r="CW125" s="1332"/>
      <c r="CX125" s="1332"/>
      <c r="CY125" s="1332"/>
      <c r="CZ125" s="1332"/>
      <c r="DA125" s="1332"/>
      <c r="DB125" s="1332"/>
      <c r="DC125" s="1332"/>
      <c r="DD125" s="1332"/>
      <c r="DE125" s="1332"/>
      <c r="DF125" s="1332"/>
      <c r="DG125" s="1332"/>
      <c r="DH125" s="1332"/>
      <c r="DI125" s="1332"/>
      <c r="DJ125" s="1332"/>
      <c r="DK125" s="1332"/>
      <c r="DL125" s="1332"/>
      <c r="DM125" s="1332"/>
      <c r="DN125" s="1332"/>
      <c r="DO125" s="1332"/>
      <c r="DP125" s="1332"/>
      <c r="DQ125" s="1332"/>
      <c r="DR125" s="1332"/>
      <c r="DS125" s="1332"/>
      <c r="DT125" s="1332"/>
      <c r="DU125" s="1332"/>
      <c r="DV125" s="1332"/>
      <c r="DW125" s="1332"/>
      <c r="DX125" s="1332"/>
      <c r="DY125" s="1332"/>
      <c r="DZ125" s="1332"/>
      <c r="EA125" s="1332"/>
      <c r="EB125" s="1332"/>
      <c r="EC125" s="1332"/>
      <c r="ED125" s="1332"/>
      <c r="EE125" s="1332"/>
      <c r="EF125" s="1332"/>
      <c r="EG125" s="1332"/>
      <c r="EH125" s="1332"/>
      <c r="EI125" s="1332"/>
      <c r="EJ125" s="1332"/>
      <c r="EK125" s="1332"/>
      <c r="EL125" s="1332"/>
      <c r="EM125" s="1332"/>
      <c r="EN125" s="1332"/>
      <c r="EO125" s="1332"/>
      <c r="EP125" s="1332"/>
      <c r="EQ125" s="1332"/>
      <c r="ER125" s="1332"/>
      <c r="ES125" s="1332"/>
      <c r="ET125" s="1332"/>
      <c r="EU125" s="1332"/>
      <c r="EV125" s="1332"/>
      <c r="EW125" s="1332"/>
      <c r="EX125" s="1332"/>
      <c r="EY125" s="1332"/>
      <c r="EZ125" s="1332"/>
      <c r="FA125" s="1332"/>
      <c r="FB125" s="1332"/>
      <c r="FC125" s="1332"/>
      <c r="FD125" s="1332"/>
      <c r="FE125" s="1332"/>
      <c r="FF125" s="1332"/>
      <c r="FG125" s="1332"/>
      <c r="FH125" s="1332"/>
      <c r="FI125" s="1332"/>
      <c r="FJ125" s="1332"/>
      <c r="FK125" s="1332"/>
      <c r="FL125" s="1332"/>
      <c r="FM125" s="1332"/>
      <c r="FN125" s="1332"/>
      <c r="FO125" s="1332"/>
      <c r="FP125" s="1332"/>
      <c r="FQ125" s="1332"/>
      <c r="FR125" s="1332"/>
      <c r="FS125" s="1332"/>
      <c r="FT125" s="1332"/>
      <c r="FU125" s="1332"/>
      <c r="FV125" s="1332"/>
      <c r="FW125" s="1332"/>
      <c r="FX125" s="1332"/>
      <c r="FY125" s="1332"/>
      <c r="FZ125" s="1332"/>
      <c r="GA125" s="1332"/>
      <c r="GB125" s="1332"/>
      <c r="GC125" s="1332"/>
      <c r="GD125" s="1332"/>
      <c r="GE125" s="1332"/>
      <c r="GF125" s="1332"/>
      <c r="GG125" s="1332"/>
      <c r="GH125" s="1332"/>
      <c r="GI125" s="1332"/>
      <c r="GJ125" s="1332"/>
      <c r="GK125" s="1332"/>
      <c r="GL125" s="1332"/>
      <c r="GM125" s="1332"/>
      <c r="GN125" s="1332"/>
      <c r="GO125" s="1332"/>
      <c r="GP125" s="1332"/>
      <c r="GQ125" s="1332"/>
      <c r="GR125" s="1332"/>
      <c r="GS125" s="1332"/>
      <c r="GT125" s="1332"/>
      <c r="GU125" s="1332"/>
      <c r="GV125" s="1332"/>
      <c r="GW125" s="1332"/>
      <c r="GX125" s="1332"/>
      <c r="GY125" s="1332"/>
      <c r="GZ125" s="1332"/>
      <c r="HA125" s="1332"/>
      <c r="HB125" s="1332"/>
      <c r="HC125" s="1332"/>
      <c r="HD125" s="1332"/>
      <c r="HE125" s="1332"/>
      <c r="HF125" s="1332"/>
      <c r="HG125" s="1332"/>
      <c r="HH125" s="1332"/>
      <c r="HI125" s="1332"/>
      <c r="HJ125" s="1332"/>
      <c r="HK125" s="1332"/>
      <c r="HL125" s="1332"/>
      <c r="HM125" s="1332"/>
      <c r="HN125" s="1332"/>
      <c r="HO125" s="1332"/>
      <c r="HP125" s="1332"/>
      <c r="HQ125" s="1332"/>
      <c r="HR125" s="1332"/>
      <c r="HS125" s="1332"/>
      <c r="HT125" s="1332"/>
      <c r="HU125" s="1332"/>
      <c r="HV125" s="1332"/>
      <c r="HW125" s="1332"/>
      <c r="HX125" s="1332"/>
      <c r="HY125" s="1332"/>
      <c r="HZ125" s="1332"/>
      <c r="IA125" s="1332"/>
      <c r="IB125" s="1332"/>
      <c r="IC125" s="1332"/>
      <c r="ID125" s="1332"/>
      <c r="IE125" s="1332"/>
      <c r="IF125" s="1332"/>
      <c r="IG125" s="1332"/>
      <c r="IH125" s="1332"/>
      <c r="II125" s="1332"/>
      <c r="IJ125" s="1332"/>
      <c r="IK125" s="1332"/>
      <c r="IL125" s="1332"/>
      <c r="IM125" s="1332"/>
      <c r="IN125" s="1332"/>
      <c r="IO125" s="1332"/>
      <c r="IP125" s="1332"/>
      <c r="IQ125" s="1332"/>
      <c r="IR125" s="1332"/>
      <c r="IS125" s="1332"/>
      <c r="IT125" s="1332"/>
      <c r="IU125" s="1332"/>
      <c r="IV125" s="1332"/>
      <c r="IW125" s="1332"/>
      <c r="IX125" s="1332"/>
      <c r="IY125" s="1332"/>
      <c r="IZ125" s="1332"/>
      <c r="JA125" s="1332"/>
      <c r="JB125" s="1332"/>
      <c r="JC125" s="1332"/>
      <c r="JD125" s="1332"/>
      <c r="JE125" s="1332"/>
      <c r="JF125" s="1332"/>
      <c r="JG125" s="1332"/>
      <c r="JH125" s="1332"/>
      <c r="JI125" s="1332"/>
      <c r="JJ125" s="1332"/>
      <c r="JK125" s="1332"/>
      <c r="JL125" s="1332"/>
      <c r="JM125" s="1332"/>
      <c r="JN125" s="1332"/>
      <c r="JO125" s="1332"/>
      <c r="JP125" s="1332"/>
      <c r="JQ125" s="1332"/>
      <c r="JR125" s="1332"/>
      <c r="JS125" s="1332"/>
      <c r="JT125" s="1332"/>
      <c r="JU125" s="1332"/>
      <c r="JV125" s="1332"/>
      <c r="JW125" s="1332"/>
      <c r="JX125" s="1332"/>
      <c r="JY125" s="1332"/>
      <c r="JZ125" s="1332"/>
      <c r="KA125" s="1332"/>
      <c r="KB125" s="1332"/>
      <c r="KC125" s="1332"/>
      <c r="KD125" s="1332"/>
      <c r="KE125" s="1332"/>
      <c r="KF125" s="1332"/>
      <c r="KG125" s="1332"/>
      <c r="KH125" s="1332"/>
      <c r="KI125" s="1332"/>
      <c r="KJ125" s="1332"/>
      <c r="KK125" s="1332"/>
      <c r="KL125" s="1332"/>
      <c r="KM125" s="1332"/>
      <c r="KN125" s="1332"/>
      <c r="KO125" s="1332"/>
      <c r="KP125" s="1332"/>
      <c r="KQ125" s="1332"/>
      <c r="KR125" s="1332"/>
      <c r="KS125" s="1332"/>
      <c r="KT125" s="1332"/>
      <c r="KU125" s="1332"/>
      <c r="KV125" s="1332"/>
      <c r="KW125" s="1332"/>
      <c r="KX125" s="1332"/>
      <c r="KY125" s="1332"/>
      <c r="KZ125" s="1332"/>
      <c r="LA125" s="1332"/>
      <c r="LB125" s="1332"/>
      <c r="LC125" s="1332"/>
      <c r="LD125" s="1332"/>
      <c r="LE125" s="1332"/>
      <c r="LF125" s="1332"/>
      <c r="LG125" s="1332"/>
      <c r="LH125" s="1332"/>
      <c r="LI125" s="1332"/>
      <c r="LJ125" s="1332"/>
      <c r="LK125" s="1332"/>
      <c r="LL125" s="1332"/>
      <c r="LM125" s="1332"/>
      <c r="LN125" s="1332"/>
      <c r="LO125" s="1332"/>
      <c r="LP125" s="1332"/>
      <c r="LQ125" s="1332"/>
      <c r="LR125" s="1332"/>
      <c r="LS125" s="1332"/>
      <c r="LT125" s="1332"/>
      <c r="LU125" s="1332"/>
      <c r="LV125" s="1332"/>
      <c r="LW125" s="1332"/>
      <c r="LX125" s="1332"/>
      <c r="LY125" s="1332"/>
      <c r="LZ125" s="1332"/>
      <c r="MA125" s="1332"/>
      <c r="MB125" s="1332"/>
      <c r="MC125" s="1332"/>
      <c r="MD125" s="1332"/>
      <c r="ME125" s="1332"/>
      <c r="MF125" s="1332"/>
      <c r="MG125" s="1332"/>
      <c r="MH125" s="1332"/>
      <c r="MI125" s="1332"/>
      <c r="MJ125" s="1332"/>
      <c r="MK125" s="1332"/>
      <c r="ML125" s="1332"/>
      <c r="MM125" s="1332"/>
      <c r="MN125" s="1332"/>
      <c r="MO125" s="1332"/>
      <c r="MP125" s="1332"/>
      <c r="MQ125" s="1332"/>
      <c r="MR125" s="1332"/>
      <c r="MS125" s="1332"/>
      <c r="MT125" s="1332"/>
      <c r="MU125" s="1332"/>
      <c r="MV125" s="1332"/>
      <c r="MW125" s="1332"/>
      <c r="MX125" s="1332"/>
      <c r="MY125" s="1332"/>
      <c r="MZ125" s="1332"/>
      <c r="NA125" s="1332"/>
      <c r="NB125" s="1332"/>
      <c r="NC125" s="1332"/>
      <c r="ND125" s="1332"/>
      <c r="NE125" s="1332"/>
      <c r="NF125" s="1332"/>
      <c r="NG125" s="1332"/>
      <c r="NH125" s="1332"/>
      <c r="NI125" s="1332"/>
      <c r="NJ125" s="1332"/>
      <c r="NK125" s="1332"/>
      <c r="NL125" s="1332"/>
      <c r="NM125" s="1332"/>
      <c r="NN125" s="1332"/>
      <c r="NO125" s="1332"/>
      <c r="NP125" s="1332"/>
      <c r="NQ125" s="1332"/>
      <c r="NR125" s="1332"/>
      <c r="NS125" s="1332"/>
      <c r="NT125" s="1332"/>
      <c r="NU125" s="1332"/>
      <c r="NV125" s="1332"/>
      <c r="NW125" s="1332"/>
      <c r="NX125" s="1332"/>
      <c r="NY125" s="1332"/>
      <c r="NZ125" s="1332"/>
      <c r="OA125" s="1332"/>
      <c r="OB125" s="1332"/>
      <c r="OC125" s="1332"/>
      <c r="OD125" s="1332"/>
      <c r="OE125" s="1332"/>
      <c r="OF125" s="1332"/>
      <c r="OG125" s="1332"/>
      <c r="OH125" s="1332"/>
      <c r="OI125" s="1332"/>
      <c r="OJ125" s="1332"/>
      <c r="OK125" s="1332"/>
      <c r="OL125" s="1332"/>
      <c r="OM125" s="1332"/>
      <c r="ON125" s="1332"/>
      <c r="OO125" s="1332"/>
      <c r="OP125" s="1332"/>
      <c r="OQ125" s="1332"/>
      <c r="OR125" s="1332"/>
      <c r="OS125" s="1332"/>
      <c r="OT125" s="1332"/>
      <c r="OU125" s="1332"/>
      <c r="OV125" s="1332"/>
      <c r="OW125" s="1332"/>
      <c r="OX125" s="1332"/>
      <c r="OY125" s="1332"/>
      <c r="OZ125" s="1332"/>
      <c r="PA125" s="1332"/>
      <c r="PB125" s="1332"/>
      <c r="PC125" s="1332"/>
      <c r="PD125" s="1332"/>
      <c r="PE125" s="1332"/>
      <c r="PF125" s="1332"/>
      <c r="PG125" s="1332"/>
      <c r="PH125" s="1332"/>
      <c r="PI125" s="1332"/>
      <c r="PJ125" s="1332"/>
      <c r="PK125" s="1332"/>
      <c r="PL125" s="1332"/>
      <c r="PM125" s="1332"/>
      <c r="PN125" s="1332"/>
      <c r="PO125" s="1332"/>
      <c r="PP125" s="1332"/>
      <c r="PQ125" s="1332"/>
      <c r="PR125" s="1332"/>
      <c r="PS125" s="1332"/>
      <c r="PT125" s="1332"/>
      <c r="PU125" s="1332"/>
      <c r="PV125" s="1332"/>
      <c r="PW125" s="1332"/>
      <c r="PX125" s="1332"/>
      <c r="PY125" s="1332"/>
      <c r="PZ125" s="1332"/>
      <c r="QA125" s="1332"/>
      <c r="QB125" s="1332"/>
      <c r="QC125" s="1332"/>
      <c r="QD125" s="1332"/>
      <c r="QE125" s="1332"/>
      <c r="QF125" s="1332"/>
      <c r="QG125" s="1332"/>
      <c r="QH125" s="1332"/>
      <c r="QI125" s="1332"/>
      <c r="QJ125" s="1332"/>
      <c r="QK125" s="1332"/>
      <c r="QL125" s="1332"/>
      <c r="QM125" s="1332"/>
      <c r="QN125" s="1332"/>
      <c r="QO125" s="1332"/>
      <c r="QP125" s="1332"/>
      <c r="QQ125" s="1332"/>
      <c r="QR125" s="1332"/>
      <c r="QS125" s="1332"/>
      <c r="QT125" s="1332"/>
      <c r="QU125" s="1332"/>
      <c r="QV125" s="1332"/>
      <c r="QW125" s="1332"/>
      <c r="QX125" s="1332"/>
      <c r="QY125" s="1332"/>
      <c r="QZ125" s="1332"/>
      <c r="RA125" s="1332"/>
      <c r="RB125" s="1332"/>
      <c r="RC125" s="1332"/>
      <c r="RD125" s="1332"/>
      <c r="RE125" s="1332"/>
      <c r="RF125" s="1332"/>
      <c r="RG125" s="1332"/>
      <c r="RH125" s="1332"/>
      <c r="RI125" s="1332"/>
      <c r="RJ125" s="1332"/>
      <c r="RK125" s="1332"/>
      <c r="RL125" s="1332"/>
      <c r="RM125" s="1332"/>
      <c r="RN125" s="1332"/>
      <c r="RO125" s="1332"/>
      <c r="RP125" s="1332"/>
      <c r="RQ125" s="1332"/>
      <c r="RR125" s="1332"/>
      <c r="RS125" s="1332"/>
      <c r="RT125" s="1332"/>
      <c r="RU125" s="1332"/>
      <c r="RV125" s="1332"/>
      <c r="RW125" s="1332"/>
      <c r="RX125" s="1332"/>
      <c r="RY125" s="1332"/>
      <c r="RZ125" s="1332"/>
      <c r="SA125" s="1332"/>
      <c r="SB125" s="1332"/>
      <c r="SC125" s="1332"/>
      <c r="SD125" s="1332"/>
      <c r="SE125" s="1332"/>
      <c r="SF125" s="1332"/>
      <c r="SG125" s="1332"/>
      <c r="SH125" s="1332"/>
      <c r="SI125" s="1332"/>
      <c r="SJ125" s="1332"/>
      <c r="SK125" s="1332"/>
      <c r="SL125" s="1332"/>
      <c r="SM125" s="1332"/>
      <c r="SN125" s="1332"/>
      <c r="SO125" s="1332"/>
      <c r="SP125" s="1332"/>
      <c r="SQ125" s="1332"/>
      <c r="SR125" s="1332"/>
      <c r="SS125" s="1332"/>
      <c r="ST125" s="1332"/>
      <c r="SU125" s="1332"/>
      <c r="SV125" s="1332"/>
      <c r="SW125" s="1332"/>
      <c r="SX125" s="1332"/>
      <c r="SY125" s="1332"/>
      <c r="SZ125" s="1332"/>
      <c r="TA125" s="1332"/>
      <c r="TB125" s="1332"/>
      <c r="TC125" s="1332"/>
      <c r="TD125" s="1332"/>
      <c r="TE125" s="1332"/>
      <c r="TF125" s="1332"/>
      <c r="TG125" s="1332"/>
      <c r="TH125" s="1332"/>
      <c r="TI125" s="1332"/>
      <c r="TJ125" s="1332"/>
      <c r="TK125" s="1332"/>
      <c r="TL125" s="1332"/>
      <c r="TM125" s="1332"/>
      <c r="TN125" s="1332"/>
      <c r="TO125" s="1332"/>
      <c r="TP125" s="1332"/>
      <c r="TQ125" s="1332"/>
      <c r="TR125" s="1332"/>
      <c r="TS125" s="1332"/>
      <c r="TT125" s="1332"/>
      <c r="TU125" s="1332"/>
      <c r="TV125" s="1332"/>
      <c r="TW125" s="1332"/>
      <c r="TX125" s="1332"/>
      <c r="TY125" s="1332"/>
      <c r="TZ125" s="1332"/>
      <c r="UA125" s="1332"/>
      <c r="UB125" s="1332"/>
      <c r="UC125" s="1332"/>
      <c r="UD125" s="1332"/>
      <c r="UE125" s="1332"/>
      <c r="UF125" s="1332"/>
      <c r="UG125" s="1332"/>
      <c r="UH125" s="1332"/>
      <c r="UI125" s="1332"/>
      <c r="UJ125" s="1332"/>
      <c r="UK125" s="1332"/>
      <c r="UL125" s="1332"/>
      <c r="UM125" s="1332"/>
      <c r="UN125" s="1332"/>
      <c r="UO125" s="1332"/>
      <c r="UP125" s="1332"/>
      <c r="UQ125" s="1332"/>
      <c r="UR125" s="1332"/>
      <c r="US125" s="1332"/>
      <c r="UT125" s="1332"/>
      <c r="UU125" s="1332"/>
      <c r="UV125" s="1332"/>
      <c r="UW125" s="1332"/>
      <c r="UX125" s="1332"/>
      <c r="UY125" s="1332"/>
      <c r="UZ125" s="1332"/>
      <c r="VA125" s="1332"/>
      <c r="VB125" s="1332"/>
      <c r="VC125" s="1332"/>
      <c r="VD125" s="1332"/>
      <c r="VE125" s="1332"/>
      <c r="VF125" s="1332"/>
      <c r="VG125" s="1332"/>
      <c r="VH125" s="1332"/>
      <c r="VI125" s="1332"/>
      <c r="VJ125" s="1332"/>
      <c r="VK125" s="1332"/>
      <c r="VL125" s="1332"/>
      <c r="VM125" s="1332"/>
      <c r="VN125" s="1332"/>
      <c r="VO125" s="1332"/>
      <c r="VP125" s="1332"/>
      <c r="VQ125" s="1332"/>
      <c r="VR125" s="1332"/>
      <c r="VS125" s="1332"/>
      <c r="VT125" s="1332"/>
      <c r="VU125" s="1332"/>
      <c r="VV125" s="1332"/>
      <c r="VW125" s="1332"/>
      <c r="VX125" s="1332"/>
      <c r="VY125" s="1332"/>
      <c r="VZ125" s="1332"/>
      <c r="WA125" s="1332"/>
      <c r="WB125" s="1332"/>
      <c r="WC125" s="1332"/>
      <c r="WD125" s="1332"/>
      <c r="WE125" s="1332"/>
      <c r="WF125" s="1332"/>
      <c r="WG125" s="1332"/>
      <c r="WH125" s="1332"/>
      <c r="WI125" s="1332"/>
      <c r="WJ125" s="1332"/>
      <c r="WK125" s="1332"/>
      <c r="WL125" s="1332"/>
      <c r="WM125" s="1332"/>
      <c r="WN125" s="1332"/>
      <c r="WO125" s="1332"/>
      <c r="WP125" s="1332"/>
      <c r="WQ125" s="1332"/>
      <c r="WR125" s="1332"/>
      <c r="WS125" s="1332"/>
      <c r="WT125" s="1332"/>
      <c r="WU125" s="1332"/>
      <c r="WV125" s="1332"/>
      <c r="WW125" s="1332"/>
      <c r="WX125" s="1332"/>
      <c r="WY125" s="1332"/>
      <c r="WZ125" s="1332"/>
      <c r="XA125" s="1332"/>
      <c r="XB125" s="1332"/>
      <c r="XC125" s="1332"/>
      <c r="XD125" s="1332"/>
      <c r="XE125" s="1332"/>
      <c r="XF125" s="1332"/>
      <c r="XG125" s="1332"/>
      <c r="XH125" s="1332"/>
      <c r="XI125" s="1332"/>
      <c r="XJ125" s="1332"/>
      <c r="XK125" s="1332"/>
      <c r="XL125" s="1332"/>
      <c r="XM125" s="1332"/>
      <c r="XN125" s="1332"/>
      <c r="XO125" s="1332"/>
      <c r="XP125" s="1332"/>
      <c r="XQ125" s="1332"/>
      <c r="XR125" s="1332"/>
      <c r="XS125" s="1332"/>
      <c r="XT125" s="1332"/>
      <c r="XU125" s="1332"/>
      <c r="XV125" s="1332"/>
      <c r="XW125" s="1332"/>
      <c r="XX125" s="1332"/>
      <c r="XY125" s="1332"/>
      <c r="XZ125" s="1332"/>
      <c r="YA125" s="1332"/>
      <c r="YB125" s="1332"/>
      <c r="YC125" s="1332"/>
      <c r="YD125" s="1332"/>
      <c r="YE125" s="1332"/>
      <c r="YF125" s="1332"/>
      <c r="YG125" s="1332"/>
      <c r="YH125" s="1332"/>
      <c r="YI125" s="1332"/>
      <c r="YJ125" s="1332"/>
      <c r="YK125" s="1332"/>
      <c r="YL125" s="1332"/>
      <c r="YM125" s="1332"/>
      <c r="YN125" s="1332"/>
      <c r="YO125" s="1332"/>
      <c r="YP125" s="1332"/>
      <c r="YQ125" s="1332"/>
      <c r="YR125" s="1332"/>
      <c r="YS125" s="1332"/>
      <c r="YT125" s="1332"/>
      <c r="YU125" s="1332"/>
      <c r="YV125" s="1332"/>
      <c r="YW125" s="1332"/>
      <c r="YX125" s="1332"/>
      <c r="YY125" s="1332"/>
      <c r="YZ125" s="1332"/>
      <c r="ZA125" s="1332"/>
      <c r="ZB125" s="1332"/>
      <c r="ZC125" s="1332"/>
      <c r="ZD125" s="1332"/>
      <c r="ZE125" s="1332"/>
      <c r="ZF125" s="1332"/>
      <c r="ZG125" s="1332"/>
      <c r="ZH125" s="1332"/>
      <c r="ZI125" s="1332"/>
      <c r="ZJ125" s="1332"/>
      <c r="ZK125" s="1332"/>
      <c r="ZL125" s="1332"/>
      <c r="ZM125" s="1332"/>
      <c r="ZN125" s="1332"/>
      <c r="ZO125" s="1332"/>
      <c r="ZP125" s="1332"/>
      <c r="ZQ125" s="1332"/>
      <c r="ZR125" s="1332"/>
      <c r="ZS125" s="1332"/>
      <c r="ZT125" s="1332"/>
      <c r="ZU125" s="1332"/>
      <c r="ZV125" s="1332"/>
      <c r="ZW125" s="1332"/>
      <c r="ZX125" s="1332"/>
      <c r="ZY125" s="1332"/>
      <c r="ZZ125" s="1332"/>
      <c r="AAA125" s="1332"/>
      <c r="AAB125" s="1332"/>
      <c r="AAC125" s="1332"/>
      <c r="AAD125" s="1332"/>
      <c r="AAE125" s="1332"/>
      <c r="AAF125" s="1332"/>
      <c r="AAG125" s="1332"/>
      <c r="AAH125" s="1332"/>
      <c r="AAI125" s="1332"/>
      <c r="AAJ125" s="1332"/>
      <c r="AAK125" s="1332"/>
      <c r="AAL125" s="1332"/>
      <c r="AAM125" s="1332"/>
      <c r="AAN125" s="1332"/>
      <c r="AAO125" s="1332"/>
      <c r="AAP125" s="1332"/>
      <c r="AAQ125" s="1332"/>
      <c r="AAR125" s="1332"/>
      <c r="AAS125" s="1332"/>
      <c r="AAT125" s="1332"/>
      <c r="AAU125" s="1332"/>
      <c r="AAV125" s="1332"/>
      <c r="AAW125" s="1332"/>
      <c r="AAX125" s="1332"/>
      <c r="AAY125" s="1332"/>
      <c r="AAZ125" s="1332"/>
      <c r="ABA125" s="1332"/>
      <c r="ABB125" s="1332"/>
      <c r="ABC125" s="1332"/>
      <c r="ABD125" s="1332"/>
      <c r="ABE125" s="1332"/>
      <c r="ABF125" s="1332"/>
      <c r="ABG125" s="1332"/>
      <c r="ABH125" s="1332"/>
      <c r="ABI125" s="1332"/>
      <c r="ABJ125" s="1332"/>
      <c r="ABK125" s="1332"/>
      <c r="ABL125" s="1332"/>
      <c r="ABM125" s="1332"/>
      <c r="ABN125" s="1332"/>
      <c r="ABO125" s="1332"/>
      <c r="ABP125" s="1332"/>
      <c r="ABQ125" s="1332"/>
      <c r="ABR125" s="1332"/>
      <c r="ABS125" s="1332"/>
      <c r="ABT125" s="1332"/>
      <c r="ABU125" s="1332"/>
      <c r="ABV125" s="1332"/>
      <c r="ABW125" s="1332"/>
      <c r="ABX125" s="1332"/>
      <c r="ABY125" s="1332"/>
      <c r="ABZ125" s="1332"/>
      <c r="ACA125" s="1332"/>
      <c r="ACB125" s="1332"/>
      <c r="ACC125" s="1332"/>
      <c r="ACD125" s="1332"/>
      <c r="ACE125" s="1332"/>
      <c r="ACF125" s="1332"/>
      <c r="ACG125" s="1332"/>
      <c r="ACH125" s="1332"/>
      <c r="ACI125" s="1332"/>
      <c r="ACJ125" s="1332"/>
      <c r="ACK125" s="1332"/>
      <c r="ACL125" s="1332"/>
      <c r="ACM125" s="1332"/>
      <c r="ACN125" s="1332"/>
      <c r="ACO125" s="1332"/>
      <c r="ACP125" s="1332"/>
      <c r="ACQ125" s="1332"/>
      <c r="ACR125" s="1332"/>
      <c r="ACS125" s="1332"/>
      <c r="ACT125" s="1332"/>
      <c r="ACU125" s="1332"/>
      <c r="ACV125" s="1332"/>
      <c r="ACW125" s="1332"/>
      <c r="ACX125" s="1332"/>
      <c r="ACY125" s="1332"/>
      <c r="ACZ125" s="1332"/>
      <c r="ADA125" s="1332"/>
      <c r="ADB125" s="1332"/>
      <c r="ADC125" s="1332"/>
      <c r="ADD125" s="1332"/>
      <c r="ADE125" s="1332"/>
      <c r="ADF125" s="1332"/>
      <c r="ADG125" s="1332"/>
      <c r="ADH125" s="1332"/>
      <c r="ADI125" s="1332"/>
      <c r="ADJ125" s="1332"/>
      <c r="ADK125" s="1332"/>
      <c r="ADL125" s="1332"/>
      <c r="ADM125" s="1332"/>
      <c r="ADN125" s="1332"/>
      <c r="ADO125" s="1332"/>
      <c r="ADP125" s="1332"/>
      <c r="ADQ125" s="1332"/>
      <c r="ADR125" s="1332"/>
      <c r="ADS125" s="1332"/>
      <c r="ADT125" s="1332"/>
      <c r="ADU125" s="1332"/>
      <c r="ADV125" s="1332"/>
      <c r="ADW125" s="1332"/>
      <c r="ADX125" s="1332"/>
      <c r="ADY125" s="1332"/>
      <c r="ADZ125" s="1332"/>
      <c r="AEA125" s="1332"/>
      <c r="AEB125" s="1332"/>
      <c r="AEC125" s="1332"/>
      <c r="AED125" s="1332"/>
      <c r="AEE125" s="1332"/>
      <c r="AEF125" s="1332"/>
      <c r="AEG125" s="1332"/>
      <c r="AEH125" s="1332"/>
      <c r="AEI125" s="1332"/>
      <c r="AEJ125" s="1332"/>
      <c r="AEK125" s="1332"/>
      <c r="AEL125" s="1332"/>
      <c r="AEM125" s="1332"/>
      <c r="AEN125" s="1332"/>
      <c r="AEO125" s="1332"/>
      <c r="AEP125" s="1332"/>
      <c r="AEQ125" s="1332"/>
      <c r="AER125" s="1332"/>
      <c r="AES125" s="1332"/>
      <c r="AET125" s="1332"/>
      <c r="AEU125" s="1332"/>
      <c r="AEV125" s="1332"/>
      <c r="AEW125" s="1332"/>
      <c r="AEX125" s="1332"/>
      <c r="AEY125" s="1332"/>
      <c r="AEZ125" s="1332"/>
      <c r="AFA125" s="1332"/>
      <c r="AFB125" s="1332"/>
      <c r="AFC125" s="1332"/>
      <c r="AFD125" s="1332"/>
      <c r="AFE125" s="1332"/>
      <c r="AFF125" s="1332"/>
      <c r="AFG125" s="1332"/>
      <c r="AFH125" s="1332"/>
      <c r="AFI125" s="1332"/>
      <c r="AFJ125" s="1332"/>
      <c r="AFK125" s="1332"/>
      <c r="AFL125" s="1332"/>
      <c r="AFM125" s="1332"/>
      <c r="AFN125" s="1332"/>
      <c r="AFO125" s="1332"/>
      <c r="AFP125" s="1332"/>
      <c r="AFQ125" s="1332"/>
      <c r="AFR125" s="1332"/>
      <c r="AFS125" s="1332"/>
      <c r="AFT125" s="1332"/>
      <c r="AFU125" s="1332"/>
      <c r="AFV125" s="1332"/>
      <c r="AFW125" s="1332"/>
      <c r="AFX125" s="1332"/>
      <c r="AFY125" s="1332"/>
      <c r="AFZ125" s="1332"/>
      <c r="AGA125" s="1332"/>
      <c r="AGB125" s="1332"/>
      <c r="AGC125" s="1332"/>
      <c r="AGD125" s="1332"/>
      <c r="AGE125" s="1332"/>
      <c r="AGF125" s="1332"/>
      <c r="AGG125" s="1332"/>
      <c r="AGH125" s="1332"/>
      <c r="AGI125" s="1332"/>
      <c r="AGJ125" s="1332"/>
      <c r="AGK125" s="1332"/>
      <c r="AGL125" s="1332"/>
      <c r="AGM125" s="1332"/>
      <c r="AGN125" s="1332"/>
      <c r="AGO125" s="1332"/>
      <c r="AGP125" s="1332"/>
      <c r="AGQ125" s="1332"/>
      <c r="AGR125" s="1332"/>
      <c r="AGS125" s="1332"/>
      <c r="AGT125" s="1332"/>
      <c r="AGU125" s="1332"/>
      <c r="AGV125" s="1332"/>
      <c r="AGW125" s="1332"/>
      <c r="AGX125" s="1332"/>
      <c r="AGY125" s="1332"/>
      <c r="AGZ125" s="1332"/>
      <c r="AHA125" s="1332"/>
      <c r="AHB125" s="1332"/>
      <c r="AHC125" s="1332"/>
      <c r="AHD125" s="1332"/>
      <c r="AHE125" s="1332"/>
      <c r="AHF125" s="1332"/>
      <c r="AHG125" s="1332"/>
      <c r="AHH125" s="1332"/>
      <c r="AHI125" s="1332"/>
      <c r="AHJ125" s="1332"/>
      <c r="AHK125" s="1332"/>
      <c r="AHL125" s="1332"/>
      <c r="AHM125" s="1332"/>
      <c r="AHN125" s="1332"/>
      <c r="AHO125" s="1332"/>
      <c r="AHP125" s="1332"/>
      <c r="AHQ125" s="1332"/>
      <c r="AHR125" s="1332"/>
      <c r="AHS125" s="1332"/>
      <c r="AHT125" s="1332"/>
      <c r="AHU125" s="1332"/>
      <c r="AHV125" s="1332"/>
      <c r="AHW125" s="1332"/>
      <c r="AHX125" s="1332"/>
      <c r="AHY125" s="1332"/>
      <c r="AHZ125" s="1332"/>
      <c r="AIA125" s="1332"/>
      <c r="AIB125" s="1332"/>
      <c r="AIC125" s="1332"/>
      <c r="AID125" s="1332"/>
      <c r="AIE125" s="1332"/>
      <c r="AIF125" s="1332"/>
      <c r="AIG125" s="1332"/>
      <c r="AIH125" s="1332"/>
      <c r="AII125" s="1332"/>
      <c r="AIJ125" s="1332"/>
      <c r="AIK125" s="1332"/>
      <c r="AIL125" s="1332"/>
      <c r="AIM125" s="1332"/>
      <c r="AIN125" s="1332"/>
      <c r="AIO125" s="1332"/>
      <c r="AIP125" s="1332"/>
      <c r="AIQ125" s="1332"/>
      <c r="AIR125" s="1332"/>
      <c r="AIS125" s="1332"/>
      <c r="AIT125" s="1332"/>
      <c r="AIU125" s="1332"/>
      <c r="AIV125" s="1332"/>
      <c r="AIW125" s="1332"/>
      <c r="AIX125" s="1332"/>
      <c r="AIY125" s="1332"/>
      <c r="AIZ125" s="1332"/>
      <c r="AJA125" s="1332"/>
      <c r="AJB125" s="1332"/>
      <c r="AJC125" s="1332"/>
      <c r="AJD125" s="1332"/>
      <c r="AJE125" s="1332"/>
      <c r="AJF125" s="1332"/>
      <c r="AJG125" s="1332"/>
      <c r="AJH125" s="1332"/>
      <c r="AJI125" s="1332"/>
      <c r="AJJ125" s="1332"/>
      <c r="AJK125" s="1332"/>
      <c r="AJL125" s="1332"/>
      <c r="AJM125" s="1332"/>
      <c r="AJN125" s="1332"/>
      <c r="AJO125" s="1332"/>
      <c r="AJP125" s="1332"/>
      <c r="AJQ125" s="1332"/>
      <c r="AJR125" s="1332"/>
      <c r="AJS125" s="1332"/>
      <c r="AJT125" s="1332"/>
      <c r="AJU125" s="1332"/>
      <c r="AJV125" s="1332"/>
      <c r="AJW125" s="1332"/>
      <c r="AJX125" s="1332"/>
      <c r="AJY125" s="1332"/>
      <c r="AJZ125" s="1332"/>
      <c r="AKA125" s="1332"/>
      <c r="AKB125" s="1332"/>
      <c r="AKC125" s="1332"/>
      <c r="AKD125" s="1332"/>
      <c r="AKE125" s="1332"/>
      <c r="AKF125" s="1332"/>
      <c r="AKG125" s="1332"/>
      <c r="AKH125" s="1332"/>
      <c r="AKI125" s="1332"/>
      <c r="AKJ125" s="1332"/>
      <c r="AKK125" s="1332"/>
      <c r="AKL125" s="1332"/>
      <c r="AKM125" s="1332"/>
      <c r="AKN125" s="1332"/>
      <c r="AKO125" s="1332"/>
      <c r="AKP125" s="1332"/>
      <c r="AKQ125" s="1332"/>
      <c r="AKR125" s="1332"/>
      <c r="AKS125" s="1332"/>
      <c r="AKT125" s="1332"/>
      <c r="AKU125" s="1332"/>
      <c r="AKV125" s="1332"/>
      <c r="AKW125" s="1332"/>
      <c r="AKX125" s="1332"/>
      <c r="AKY125" s="1332"/>
      <c r="AKZ125" s="1332"/>
      <c r="ALA125" s="1332"/>
      <c r="ALB125" s="1332"/>
      <c r="ALC125" s="1332"/>
      <c r="ALD125" s="1332"/>
      <c r="ALE125" s="1332"/>
      <c r="ALF125" s="1332"/>
      <c r="ALG125" s="1332"/>
      <c r="ALH125" s="1332"/>
      <c r="ALI125" s="1332"/>
      <c r="ALJ125" s="1332"/>
      <c r="ALK125" s="1332"/>
      <c r="ALL125" s="1332"/>
      <c r="ALM125" s="1332"/>
      <c r="ALN125" s="1332"/>
      <c r="ALO125" s="1332"/>
      <c r="ALP125" s="1332"/>
      <c r="ALQ125" s="1332"/>
      <c r="ALR125" s="1332"/>
      <c r="ALS125" s="1332"/>
      <c r="ALT125" s="1332"/>
      <c r="ALU125" s="1332"/>
      <c r="ALV125" s="1332"/>
      <c r="ALW125" s="1332"/>
      <c r="ALX125" s="1332"/>
      <c r="ALY125" s="1332"/>
      <c r="ALZ125" s="1332"/>
      <c r="AMA125" s="1332"/>
      <c r="AMB125" s="1332"/>
      <c r="AMC125" s="1332"/>
      <c r="AMD125" s="1332"/>
      <c r="AME125" s="1332"/>
      <c r="AMF125" s="1332"/>
      <c r="AMG125" s="1332"/>
      <c r="AMH125" s="1332"/>
      <c r="AMI125" s="1332"/>
      <c r="AMJ125" s="1332"/>
      <c r="AMK125" s="1332"/>
      <c r="AML125" s="1332"/>
      <c r="AMM125" s="1332"/>
      <c r="AMN125" s="1332"/>
      <c r="AMO125" s="1332"/>
      <c r="AMP125" s="1332"/>
      <c r="AMQ125" s="1332"/>
      <c r="AMR125" s="1332"/>
      <c r="AMS125" s="1332"/>
      <c r="AMT125" s="1332"/>
      <c r="AMU125" s="1332"/>
      <c r="AMV125" s="1332"/>
      <c r="AMW125" s="1332"/>
      <c r="AMX125" s="1332"/>
      <c r="AMY125" s="1332"/>
      <c r="AMZ125" s="1332"/>
      <c r="ANA125" s="1332"/>
      <c r="ANB125" s="1332"/>
      <c r="ANC125" s="1332"/>
      <c r="AND125" s="1332"/>
      <c r="ANE125" s="1332"/>
      <c r="ANF125" s="1332"/>
      <c r="ANG125" s="1332"/>
      <c r="ANH125" s="1332"/>
      <c r="ANI125" s="1332"/>
      <c r="ANJ125" s="1332"/>
      <c r="ANK125" s="1332"/>
      <c r="ANL125" s="1332"/>
      <c r="ANM125" s="1332"/>
      <c r="ANN125" s="1332"/>
      <c r="ANO125" s="1332"/>
      <c r="ANP125" s="1332"/>
      <c r="ANQ125" s="1332"/>
      <c r="ANR125" s="1332"/>
      <c r="ANS125" s="1332"/>
      <c r="ANT125" s="1332"/>
      <c r="ANU125" s="1332"/>
      <c r="ANV125" s="1332"/>
      <c r="ANW125" s="1332"/>
      <c r="ANX125" s="1332"/>
      <c r="ANY125" s="1332"/>
      <c r="ANZ125" s="1332"/>
      <c r="AOA125" s="1332"/>
      <c r="AOB125" s="1332"/>
      <c r="AOC125" s="1332"/>
      <c r="AOD125" s="1332"/>
      <c r="AOE125" s="1332"/>
      <c r="AOF125" s="1332"/>
      <c r="AOG125" s="1332"/>
      <c r="AOH125" s="1332"/>
      <c r="AOI125" s="1332"/>
      <c r="AOJ125" s="1332"/>
      <c r="AOK125" s="1332"/>
      <c r="AOL125" s="1332"/>
      <c r="AOM125" s="1332"/>
      <c r="AON125" s="1332"/>
      <c r="AOO125" s="1332"/>
      <c r="AOP125" s="1332"/>
      <c r="AOQ125" s="1332"/>
      <c r="AOR125" s="1332"/>
      <c r="AOS125" s="1332"/>
      <c r="AOT125" s="1332"/>
      <c r="AOU125" s="1332"/>
      <c r="AOV125" s="1332"/>
      <c r="AOW125" s="1332"/>
      <c r="AOX125" s="1332"/>
      <c r="AOY125" s="1332"/>
      <c r="AOZ125" s="1332"/>
      <c r="APA125" s="1332"/>
      <c r="APB125" s="1332"/>
      <c r="APC125" s="1332"/>
      <c r="APD125" s="1332"/>
      <c r="APE125" s="1332"/>
      <c r="APF125" s="1332"/>
      <c r="APG125" s="1332"/>
      <c r="APH125" s="1332"/>
      <c r="API125" s="1332"/>
      <c r="APJ125" s="1332"/>
      <c r="APK125" s="1332"/>
      <c r="APL125" s="1332"/>
      <c r="APM125" s="1332"/>
      <c r="APN125" s="1332"/>
      <c r="APO125" s="1332"/>
      <c r="APP125" s="1332"/>
      <c r="APQ125" s="1332"/>
      <c r="APR125" s="1332"/>
      <c r="APS125" s="1332"/>
      <c r="APT125" s="1332"/>
      <c r="APU125" s="1332"/>
      <c r="APV125" s="1332"/>
      <c r="APW125" s="1332"/>
      <c r="APX125" s="1332"/>
      <c r="APY125" s="1332"/>
      <c r="APZ125" s="1332"/>
      <c r="AQA125" s="1332"/>
      <c r="AQB125" s="1332"/>
      <c r="AQC125" s="1332"/>
      <c r="AQD125" s="1332"/>
      <c r="AQE125" s="1332"/>
      <c r="AQF125" s="1332"/>
      <c r="AQG125" s="1332"/>
      <c r="AQH125" s="1332"/>
      <c r="AQI125" s="1332"/>
      <c r="AQJ125" s="1332"/>
      <c r="AQK125" s="1332"/>
      <c r="AQL125" s="1332"/>
      <c r="AQM125" s="1332"/>
      <c r="AQN125" s="1332"/>
      <c r="AQO125" s="1332"/>
      <c r="AQP125" s="1332"/>
      <c r="AQQ125" s="1332"/>
      <c r="AQR125" s="1332"/>
      <c r="AQS125" s="1332"/>
      <c r="AQT125" s="1332"/>
      <c r="AQU125" s="1332"/>
      <c r="AQV125" s="1332"/>
      <c r="AQW125" s="1332"/>
      <c r="AQX125" s="1332"/>
      <c r="AQY125" s="1332"/>
      <c r="AQZ125" s="1332"/>
      <c r="ARA125" s="1332"/>
      <c r="ARB125" s="1332"/>
      <c r="ARC125" s="1332"/>
      <c r="ARD125" s="1332"/>
      <c r="ARE125" s="1332"/>
      <c r="ARF125" s="1332"/>
      <c r="ARG125" s="1332"/>
      <c r="ARH125" s="1332"/>
      <c r="ARI125" s="1332"/>
      <c r="ARJ125" s="1332"/>
      <c r="ARK125" s="1332"/>
      <c r="ARL125" s="1332"/>
      <c r="ARM125" s="1332"/>
      <c r="ARN125" s="1332"/>
      <c r="ARO125" s="1332"/>
      <c r="ARP125" s="1332"/>
      <c r="ARQ125" s="1332"/>
      <c r="ARR125" s="1332"/>
      <c r="ARS125" s="1332"/>
      <c r="ART125" s="1332"/>
      <c r="ARU125" s="1332"/>
      <c r="ARV125" s="1332"/>
      <c r="ARW125" s="1332"/>
      <c r="ARX125" s="1332"/>
      <c r="ARY125" s="1332"/>
      <c r="ARZ125" s="1332"/>
      <c r="ASA125" s="1332"/>
      <c r="ASB125" s="1332"/>
      <c r="ASC125" s="1332"/>
      <c r="ASD125" s="1332"/>
      <c r="ASE125" s="1332"/>
      <c r="ASF125" s="1332"/>
      <c r="ASG125" s="1332"/>
      <c r="ASH125" s="1332"/>
      <c r="ASI125" s="1332"/>
      <c r="ASJ125" s="1332"/>
      <c r="ASK125" s="1332"/>
      <c r="ASL125" s="1332"/>
      <c r="ASM125" s="1332"/>
      <c r="ASN125" s="1332"/>
      <c r="ASO125" s="1332"/>
      <c r="ASP125" s="1332"/>
      <c r="ASQ125" s="1332"/>
      <c r="ASR125" s="1332"/>
      <c r="ASS125" s="1332"/>
      <c r="AST125" s="1332"/>
      <c r="ASU125" s="1332"/>
      <c r="ASV125" s="1332"/>
      <c r="ASW125" s="1332"/>
      <c r="ASX125" s="1332"/>
      <c r="ASY125" s="1332"/>
      <c r="ASZ125" s="1332"/>
      <c r="ATA125" s="1332"/>
      <c r="ATB125" s="1332"/>
      <c r="ATC125" s="1332"/>
      <c r="ATD125" s="1332"/>
      <c r="ATE125" s="1332"/>
      <c r="ATF125" s="1332"/>
      <c r="ATG125" s="1332"/>
      <c r="ATH125" s="1332"/>
      <c r="ATI125" s="1332"/>
      <c r="ATJ125" s="1332"/>
      <c r="ATK125" s="1332"/>
      <c r="ATL125" s="1332"/>
      <c r="ATM125" s="1332"/>
      <c r="ATN125" s="1332"/>
      <c r="ATO125" s="1332"/>
      <c r="ATP125" s="1332"/>
      <c r="ATQ125" s="1332"/>
      <c r="ATR125" s="1332"/>
      <c r="ATS125" s="1332"/>
      <c r="ATT125" s="1332"/>
      <c r="ATU125" s="1332"/>
      <c r="ATV125" s="1332"/>
      <c r="ATW125" s="1332"/>
      <c r="ATX125" s="1332"/>
      <c r="ATY125" s="1332"/>
      <c r="ATZ125" s="1332"/>
      <c r="AUA125" s="1332"/>
      <c r="AUB125" s="1332"/>
      <c r="AUC125" s="1332"/>
      <c r="AUD125" s="1332"/>
      <c r="AUE125" s="1332"/>
      <c r="AUF125" s="1332"/>
      <c r="AUG125" s="1332"/>
      <c r="AUH125" s="1332"/>
      <c r="AUI125" s="1332"/>
      <c r="AUJ125" s="1332"/>
      <c r="AUK125" s="1332"/>
      <c r="AUL125" s="1332"/>
      <c r="AUM125" s="1332"/>
      <c r="AUN125" s="1332"/>
      <c r="AUO125" s="1332"/>
      <c r="AUP125" s="1332"/>
      <c r="AUQ125" s="1332"/>
      <c r="AUR125" s="1332"/>
      <c r="AUS125" s="1332"/>
      <c r="AUT125" s="1332"/>
      <c r="AUU125" s="1332"/>
      <c r="AUV125" s="1332"/>
      <c r="AUW125" s="1332"/>
      <c r="AUX125" s="1332"/>
      <c r="AUY125" s="1332"/>
      <c r="AUZ125" s="1332"/>
      <c r="AVA125" s="1332"/>
      <c r="AVB125" s="1332"/>
      <c r="AVC125" s="1332"/>
      <c r="AVD125" s="1332"/>
      <c r="AVE125" s="1332"/>
      <c r="AVF125" s="1332"/>
      <c r="AVG125" s="1332"/>
      <c r="AVH125" s="1332"/>
      <c r="AVI125" s="1332"/>
      <c r="AVJ125" s="1332"/>
      <c r="AVK125" s="1332"/>
      <c r="AVL125" s="1332"/>
      <c r="AVM125" s="1332"/>
      <c r="AVN125" s="1332"/>
      <c r="AVO125" s="1332"/>
      <c r="AVP125" s="1332"/>
      <c r="AVQ125" s="1332"/>
      <c r="AVR125" s="1332"/>
      <c r="AVS125" s="1332"/>
      <c r="AVT125" s="1332"/>
      <c r="AVU125" s="1332"/>
      <c r="AVV125" s="1332"/>
      <c r="AVW125" s="1332"/>
      <c r="AVX125" s="1332"/>
      <c r="AVY125" s="1332"/>
      <c r="AVZ125" s="1332"/>
      <c r="AWA125" s="1332"/>
      <c r="AWB125" s="1332"/>
      <c r="AWC125" s="1332"/>
      <c r="AWD125" s="1332"/>
      <c r="AWE125" s="1332"/>
      <c r="AWF125" s="1332"/>
      <c r="AWG125" s="1332"/>
      <c r="AWH125" s="1332"/>
      <c r="AWI125" s="1332"/>
      <c r="AWJ125" s="1332"/>
      <c r="AWK125" s="1332"/>
      <c r="AWL125" s="1332"/>
      <c r="AWM125" s="1332"/>
      <c r="AWN125" s="1332"/>
      <c r="AWO125" s="1332"/>
      <c r="AWP125" s="1332"/>
      <c r="AWQ125" s="1332"/>
      <c r="AWR125" s="1332"/>
      <c r="AWS125" s="1332"/>
      <c r="AWT125" s="1332"/>
      <c r="AWU125" s="1332"/>
      <c r="AWV125" s="1332"/>
      <c r="AWW125" s="1332"/>
      <c r="AWX125" s="1332"/>
      <c r="AWY125" s="1332"/>
      <c r="AWZ125" s="1332"/>
      <c r="AXA125" s="1332"/>
      <c r="AXB125" s="1332"/>
      <c r="AXC125" s="1332"/>
      <c r="AXD125" s="1332"/>
      <c r="AXE125" s="1332"/>
      <c r="AXF125" s="1332"/>
      <c r="AXG125" s="1332"/>
      <c r="AXH125" s="1332"/>
      <c r="AXI125" s="1332"/>
      <c r="AXJ125" s="1332"/>
      <c r="AXK125" s="1332"/>
      <c r="AXL125" s="1332"/>
      <c r="AXM125" s="1332"/>
      <c r="AXN125" s="1332"/>
      <c r="AXO125" s="1332"/>
      <c r="AXP125" s="1332"/>
      <c r="AXQ125" s="1332"/>
      <c r="AXR125" s="1332"/>
      <c r="AXS125" s="1332"/>
      <c r="AXT125" s="1332"/>
      <c r="AXU125" s="1332"/>
      <c r="AXV125" s="1332"/>
      <c r="AXW125" s="1332"/>
      <c r="AXX125" s="1332"/>
      <c r="AXY125" s="1332"/>
      <c r="AXZ125" s="1332"/>
      <c r="AYA125" s="1332"/>
      <c r="AYB125" s="1332"/>
      <c r="AYC125" s="1332"/>
      <c r="AYD125" s="1332"/>
      <c r="AYE125" s="1332"/>
      <c r="AYF125" s="1332"/>
      <c r="AYG125" s="1332"/>
      <c r="AYH125" s="1332"/>
      <c r="AYI125" s="1332"/>
      <c r="AYJ125" s="1332"/>
      <c r="AYK125" s="1332"/>
      <c r="AYL125" s="1332"/>
      <c r="AYM125" s="1332"/>
      <c r="AYN125" s="1332"/>
      <c r="AYO125" s="1332"/>
      <c r="AYP125" s="1332"/>
      <c r="AYQ125" s="1332"/>
      <c r="AYR125" s="1332"/>
      <c r="AYS125" s="1332"/>
      <c r="AYT125" s="1332"/>
      <c r="AYU125" s="1332"/>
      <c r="AYV125" s="1332"/>
      <c r="AYW125" s="1332"/>
      <c r="AYX125" s="1332"/>
      <c r="AYY125" s="1332"/>
      <c r="AYZ125" s="1332"/>
      <c r="AZA125" s="1332"/>
      <c r="AZB125" s="1332"/>
      <c r="AZC125" s="1332"/>
      <c r="AZD125" s="1332"/>
      <c r="AZE125" s="1332"/>
      <c r="AZF125" s="1332"/>
      <c r="AZG125" s="1332"/>
      <c r="AZH125" s="1332"/>
      <c r="AZI125" s="1332"/>
      <c r="AZJ125" s="1332"/>
      <c r="AZK125" s="1332"/>
      <c r="AZL125" s="1332"/>
      <c r="AZM125" s="1332"/>
      <c r="AZN125" s="1332"/>
      <c r="AZO125" s="1332"/>
      <c r="AZP125" s="1332"/>
      <c r="AZQ125" s="1332"/>
      <c r="AZR125" s="1332"/>
      <c r="AZS125" s="1332"/>
      <c r="AZT125" s="1332"/>
      <c r="AZU125" s="1332"/>
      <c r="AZV125" s="1332"/>
      <c r="AZW125" s="1332"/>
      <c r="AZX125" s="1332"/>
      <c r="AZY125" s="1332"/>
      <c r="AZZ125" s="1332"/>
      <c r="BAA125" s="1332"/>
      <c r="BAB125" s="1332"/>
      <c r="BAC125" s="1332"/>
      <c r="BAD125" s="1332"/>
      <c r="BAE125" s="1332"/>
      <c r="BAF125" s="1332"/>
      <c r="BAG125" s="1332"/>
      <c r="BAH125" s="1332"/>
      <c r="BAI125" s="1332"/>
      <c r="BAJ125" s="1332"/>
      <c r="BAK125" s="1332"/>
      <c r="BAL125" s="1332"/>
      <c r="BAM125" s="1332"/>
      <c r="BAN125" s="1332"/>
      <c r="BAO125" s="1332"/>
      <c r="BAP125" s="1332"/>
      <c r="BAQ125" s="1332"/>
      <c r="BAR125" s="1332"/>
      <c r="BAS125" s="1332"/>
      <c r="BAT125" s="1332"/>
      <c r="BAU125" s="1332"/>
      <c r="BAV125" s="1332"/>
      <c r="BAW125" s="1332"/>
      <c r="BAX125" s="1332"/>
      <c r="BAY125" s="1332"/>
      <c r="BAZ125" s="1332"/>
      <c r="BBA125" s="1332"/>
      <c r="BBB125" s="1332"/>
      <c r="BBC125" s="1332"/>
      <c r="BBD125" s="1332"/>
      <c r="BBE125" s="1332"/>
      <c r="BBF125" s="1332"/>
      <c r="BBG125" s="1332"/>
      <c r="BBH125" s="1332"/>
      <c r="BBI125" s="1332"/>
      <c r="BBJ125" s="1332"/>
      <c r="BBK125" s="1332"/>
      <c r="BBL125" s="1332"/>
      <c r="BBM125" s="1332"/>
      <c r="BBN125" s="1332"/>
      <c r="BBO125" s="1332"/>
      <c r="BBP125" s="1332"/>
      <c r="BBQ125" s="1332"/>
      <c r="BBR125" s="1332"/>
      <c r="BBS125" s="1332"/>
      <c r="BBT125" s="1332"/>
      <c r="BBU125" s="1332"/>
      <c r="BBV125" s="1332"/>
      <c r="BBW125" s="1332"/>
      <c r="BBX125" s="1332"/>
      <c r="BBY125" s="1332"/>
      <c r="BBZ125" s="1332"/>
      <c r="BCA125" s="1332"/>
      <c r="BCB125" s="1332"/>
      <c r="BCC125" s="1332"/>
      <c r="BCD125" s="1332"/>
      <c r="BCE125" s="1332"/>
      <c r="BCF125" s="1332"/>
      <c r="BCG125" s="1332"/>
      <c r="BCH125" s="1332"/>
      <c r="BCI125" s="1332"/>
      <c r="BCJ125" s="1332"/>
      <c r="BCK125" s="1332"/>
      <c r="BCL125" s="1332"/>
      <c r="BCM125" s="1332"/>
      <c r="BCN125" s="1332"/>
      <c r="BCO125" s="1332"/>
      <c r="BCP125" s="1332"/>
      <c r="BCQ125" s="1332"/>
      <c r="BCR125" s="1332"/>
      <c r="BCS125" s="1332"/>
      <c r="BCT125" s="1332"/>
      <c r="BCU125" s="1332"/>
      <c r="BCV125" s="1332"/>
      <c r="BCW125" s="1332"/>
      <c r="BCX125" s="1332"/>
      <c r="BCY125" s="1332"/>
      <c r="BCZ125" s="1332"/>
      <c r="BDA125" s="1332"/>
      <c r="BDB125" s="1332"/>
      <c r="BDC125" s="1332"/>
      <c r="BDD125" s="1332"/>
      <c r="BDE125" s="1332"/>
      <c r="BDF125" s="1332"/>
      <c r="BDG125" s="1332"/>
      <c r="BDH125" s="1332"/>
      <c r="BDI125" s="1332"/>
      <c r="BDJ125" s="1332"/>
      <c r="BDK125" s="1332"/>
      <c r="BDL125" s="1332"/>
      <c r="BDM125" s="1332"/>
      <c r="BDN125" s="1332"/>
      <c r="BDO125" s="1332"/>
      <c r="BDP125" s="1332"/>
      <c r="BDQ125" s="1332"/>
      <c r="BDR125" s="1332"/>
      <c r="BDS125" s="1332"/>
      <c r="BDT125" s="1332"/>
      <c r="BDU125" s="1332"/>
      <c r="BDV125" s="1332"/>
      <c r="BDW125" s="1332"/>
      <c r="BDX125" s="1332"/>
      <c r="BDY125" s="1332"/>
      <c r="BDZ125" s="1332"/>
      <c r="BEA125" s="1332"/>
      <c r="BEB125" s="1332"/>
      <c r="BEC125" s="1332"/>
      <c r="BED125" s="1332"/>
      <c r="BEE125" s="1332"/>
      <c r="BEF125" s="1332"/>
      <c r="BEG125" s="1332"/>
      <c r="BEH125" s="1332"/>
      <c r="BEI125" s="1332"/>
      <c r="BEJ125" s="1332"/>
      <c r="BEK125" s="1332"/>
      <c r="BEL125" s="1332"/>
      <c r="BEM125" s="1332"/>
      <c r="BEN125" s="1332"/>
      <c r="BEO125" s="1332"/>
      <c r="BEP125" s="1332"/>
      <c r="BEQ125" s="1332"/>
      <c r="BER125" s="1332"/>
      <c r="BES125" s="1332"/>
      <c r="BET125" s="1332"/>
      <c r="BEU125" s="1332"/>
      <c r="BEV125" s="1332"/>
      <c r="BEW125" s="1332"/>
      <c r="BEX125" s="1332"/>
      <c r="BEY125" s="1332"/>
      <c r="BEZ125" s="1332"/>
      <c r="BFA125" s="1332"/>
      <c r="BFB125" s="1332"/>
      <c r="BFC125" s="1332"/>
      <c r="BFD125" s="1332"/>
      <c r="BFE125" s="1332"/>
      <c r="BFF125" s="1332"/>
      <c r="BFG125" s="1332"/>
      <c r="BFH125" s="1332"/>
      <c r="BFI125" s="1332"/>
      <c r="BFJ125" s="1332"/>
      <c r="BFK125" s="1332"/>
      <c r="BFL125" s="1332"/>
      <c r="BFM125" s="1332"/>
      <c r="BFN125" s="1332"/>
      <c r="BFO125" s="1332"/>
      <c r="BFP125" s="1332"/>
      <c r="BFQ125" s="1332"/>
      <c r="BFR125" s="1332"/>
      <c r="BFS125" s="1332"/>
      <c r="BFT125" s="1332"/>
      <c r="BFU125" s="1332"/>
      <c r="BFV125" s="1332"/>
      <c r="BFW125" s="1332"/>
      <c r="BFX125" s="1332"/>
      <c r="BFY125" s="1332"/>
      <c r="BFZ125" s="1332"/>
      <c r="BGA125" s="1332"/>
      <c r="BGB125" s="1332"/>
      <c r="BGC125" s="1332"/>
      <c r="BGD125" s="1332"/>
      <c r="BGE125" s="1332"/>
      <c r="BGF125" s="1332"/>
      <c r="BGG125" s="1332"/>
      <c r="BGH125" s="1332"/>
      <c r="BGI125" s="1332"/>
      <c r="BGJ125" s="1332"/>
      <c r="BGK125" s="1332"/>
      <c r="BGL125" s="1332"/>
      <c r="BGM125" s="1332"/>
      <c r="BGN125" s="1332"/>
      <c r="BGO125" s="1332"/>
      <c r="BGP125" s="1332"/>
      <c r="BGQ125" s="1332"/>
      <c r="BGR125" s="1332"/>
      <c r="BGS125" s="1332"/>
      <c r="BGT125" s="1332"/>
      <c r="BGU125" s="1332"/>
      <c r="BGV125" s="1332"/>
      <c r="BGW125" s="1332"/>
      <c r="BGX125" s="1332"/>
      <c r="BGY125" s="1332"/>
      <c r="BGZ125" s="1332"/>
      <c r="BHA125" s="1332"/>
      <c r="BHB125" s="1332"/>
      <c r="BHC125" s="1332"/>
      <c r="BHD125" s="1332"/>
      <c r="BHE125" s="1332"/>
      <c r="BHF125" s="1332"/>
      <c r="BHG125" s="1332"/>
      <c r="BHH125" s="1332"/>
      <c r="BHI125" s="1332"/>
      <c r="BHJ125" s="1332"/>
      <c r="BHK125" s="1332"/>
      <c r="BHL125" s="1332"/>
      <c r="BHM125" s="1332"/>
      <c r="BHN125" s="1332"/>
      <c r="BHO125" s="1332"/>
      <c r="BHP125" s="1332"/>
      <c r="BHQ125" s="1332"/>
      <c r="BHR125" s="1332"/>
      <c r="BHS125" s="1332"/>
      <c r="BHT125" s="1332"/>
      <c r="BHU125" s="1332"/>
      <c r="BHV125" s="1332"/>
      <c r="BHW125" s="1332"/>
      <c r="BHX125" s="1332"/>
      <c r="BHY125" s="1332"/>
      <c r="BHZ125" s="1332"/>
      <c r="BIA125" s="1332"/>
      <c r="BIB125" s="1332"/>
      <c r="BIC125" s="1332"/>
      <c r="BID125" s="1332"/>
      <c r="BIE125" s="1332"/>
      <c r="BIF125" s="1332"/>
      <c r="BIG125" s="1332"/>
      <c r="BIH125" s="1332"/>
      <c r="BII125" s="1332"/>
      <c r="BIJ125" s="1332"/>
      <c r="BIK125" s="1332"/>
      <c r="BIL125" s="1332"/>
      <c r="BIM125" s="1332"/>
      <c r="BIN125" s="1332"/>
      <c r="BIO125" s="1332"/>
      <c r="BIP125" s="1332"/>
      <c r="BIQ125" s="1332"/>
      <c r="BIR125" s="1332"/>
      <c r="BIS125" s="1332"/>
      <c r="BIT125" s="1332"/>
      <c r="BIU125" s="1332"/>
      <c r="BIV125" s="1332"/>
      <c r="BIW125" s="1332"/>
      <c r="BIX125" s="1332"/>
      <c r="BIY125" s="1332"/>
      <c r="BIZ125" s="1332"/>
      <c r="BJA125" s="1332"/>
      <c r="BJB125" s="1332"/>
      <c r="BJC125" s="1332"/>
      <c r="BJD125" s="1332"/>
      <c r="BJE125" s="1332"/>
      <c r="BJF125" s="1332"/>
      <c r="BJG125" s="1332"/>
      <c r="BJH125" s="1332"/>
      <c r="BJI125" s="1332"/>
      <c r="BJJ125" s="1332"/>
      <c r="BJK125" s="1332"/>
      <c r="BJL125" s="1332"/>
      <c r="BJM125" s="1332"/>
      <c r="BJN125" s="1332"/>
      <c r="BJO125" s="1332"/>
      <c r="BJP125" s="1332"/>
      <c r="BJQ125" s="1332"/>
      <c r="BJR125" s="1332"/>
      <c r="BJS125" s="1332"/>
      <c r="BJT125" s="1332"/>
      <c r="BJU125" s="1332"/>
      <c r="BJV125" s="1332"/>
      <c r="BJW125" s="1332"/>
      <c r="BJX125" s="1332"/>
      <c r="BJY125" s="1332"/>
      <c r="BJZ125" s="1332"/>
      <c r="BKA125" s="1332"/>
      <c r="BKB125" s="1332"/>
      <c r="BKC125" s="1332"/>
      <c r="BKD125" s="1332"/>
      <c r="BKE125" s="1332"/>
      <c r="BKF125" s="1332"/>
      <c r="BKG125" s="1332"/>
      <c r="BKH125" s="1332"/>
      <c r="BKI125" s="1332"/>
      <c r="BKJ125" s="1332"/>
      <c r="BKK125" s="1332"/>
      <c r="BKL125" s="1332"/>
      <c r="BKM125" s="1332"/>
      <c r="BKN125" s="1332"/>
      <c r="BKO125" s="1332"/>
      <c r="BKP125" s="1332"/>
      <c r="BKQ125" s="1332"/>
      <c r="BKR125" s="1332"/>
      <c r="BKS125" s="1332"/>
      <c r="BKT125" s="1332"/>
      <c r="BKU125" s="1332"/>
      <c r="BKV125" s="1332"/>
      <c r="BKW125" s="1332"/>
      <c r="BKX125" s="1332"/>
      <c r="BKY125" s="1332"/>
      <c r="BKZ125" s="1332"/>
      <c r="BLA125" s="1332"/>
      <c r="BLB125" s="1332"/>
      <c r="BLC125" s="1332"/>
      <c r="BLD125" s="1332"/>
      <c r="BLE125" s="1332"/>
      <c r="BLF125" s="1332"/>
      <c r="BLG125" s="1332"/>
      <c r="BLH125" s="1332"/>
      <c r="BLI125" s="1332"/>
      <c r="BLJ125" s="1332"/>
      <c r="BLK125" s="1332"/>
      <c r="BLL125" s="1332"/>
      <c r="BLM125" s="1332"/>
      <c r="BLN125" s="1332"/>
      <c r="BLO125" s="1332"/>
      <c r="BLP125" s="1332"/>
      <c r="BLQ125" s="1332"/>
      <c r="BLR125" s="1332"/>
      <c r="BLS125" s="1332"/>
      <c r="BLT125" s="1332"/>
      <c r="BLU125" s="1332"/>
      <c r="BLV125" s="1332"/>
      <c r="BLW125" s="1332"/>
      <c r="BLX125" s="1332"/>
      <c r="BLY125" s="1332"/>
      <c r="BLZ125" s="1332"/>
      <c r="BMA125" s="1332"/>
      <c r="BMB125" s="1332"/>
      <c r="BMC125" s="1332"/>
      <c r="BMD125" s="1332"/>
      <c r="BME125" s="1332"/>
      <c r="BMF125" s="1332"/>
      <c r="BMG125" s="1332"/>
      <c r="BMH125" s="1332"/>
      <c r="BMI125" s="1332"/>
      <c r="BMJ125" s="1332"/>
      <c r="BMK125" s="1332"/>
      <c r="BML125" s="1332"/>
      <c r="BMM125" s="1332"/>
      <c r="BMN125" s="1332"/>
      <c r="BMO125" s="1332"/>
      <c r="BMP125" s="1332"/>
      <c r="BMQ125" s="1332"/>
      <c r="BMR125" s="1332"/>
      <c r="BMS125" s="1332"/>
      <c r="BMT125" s="1332"/>
      <c r="BMU125" s="1332"/>
      <c r="BMV125" s="1332"/>
      <c r="BMW125" s="1332"/>
      <c r="BMX125" s="1332"/>
      <c r="BMY125" s="1332"/>
      <c r="BMZ125" s="1332"/>
      <c r="BNA125" s="1332"/>
      <c r="BNB125" s="1332"/>
      <c r="BNC125" s="1332"/>
      <c r="BND125" s="1332"/>
      <c r="BNE125" s="1332"/>
      <c r="BNF125" s="1332"/>
      <c r="BNG125" s="1332"/>
      <c r="BNH125" s="1332"/>
      <c r="BNI125" s="1332"/>
      <c r="BNJ125" s="1332"/>
      <c r="BNK125" s="1332"/>
      <c r="BNL125" s="1332"/>
      <c r="BNM125" s="1332"/>
      <c r="BNN125" s="1332"/>
      <c r="BNO125" s="1332"/>
      <c r="BNP125" s="1332"/>
      <c r="BNQ125" s="1332"/>
      <c r="BNR125" s="1332"/>
      <c r="BNS125" s="1332"/>
      <c r="BNT125" s="1332"/>
      <c r="BNU125" s="1332"/>
      <c r="BNV125" s="1332"/>
      <c r="BNW125" s="1332"/>
      <c r="BNX125" s="1332"/>
      <c r="BNY125" s="1332"/>
      <c r="BNZ125" s="1332"/>
      <c r="BOA125" s="1332"/>
      <c r="BOB125" s="1332"/>
      <c r="BOC125" s="1332"/>
      <c r="BOD125" s="1332"/>
      <c r="BOE125" s="1332"/>
      <c r="BOF125" s="1332"/>
      <c r="BOG125" s="1332"/>
      <c r="BOH125" s="1332"/>
      <c r="BOI125" s="1332"/>
      <c r="BOJ125" s="1332"/>
      <c r="BOK125" s="1332"/>
      <c r="BOL125" s="1332"/>
      <c r="BOM125" s="1332"/>
      <c r="BON125" s="1332"/>
      <c r="BOO125" s="1332"/>
      <c r="BOP125" s="1332"/>
      <c r="BOQ125" s="1332"/>
      <c r="BOR125" s="1332"/>
      <c r="BOS125" s="1332"/>
      <c r="BOT125" s="1332"/>
      <c r="BOU125" s="1332"/>
      <c r="BOV125" s="1332"/>
      <c r="BOW125" s="1332"/>
      <c r="BOX125" s="1332"/>
      <c r="BOY125" s="1332"/>
      <c r="BOZ125" s="1332"/>
      <c r="BPA125" s="1332"/>
      <c r="BPB125" s="1332"/>
      <c r="BPC125" s="1332"/>
      <c r="BPD125" s="1332"/>
      <c r="BPE125" s="1332"/>
      <c r="BPF125" s="1332"/>
      <c r="BPG125" s="1332"/>
      <c r="BPH125" s="1332"/>
      <c r="BPI125" s="1332"/>
      <c r="BPJ125" s="1332"/>
      <c r="BPK125" s="1332"/>
      <c r="BPL125" s="1332"/>
      <c r="BPM125" s="1332"/>
      <c r="BPN125" s="1332"/>
      <c r="BPO125" s="1332"/>
      <c r="BPP125" s="1332"/>
      <c r="BPQ125" s="1332"/>
      <c r="BPR125" s="1332"/>
      <c r="BPS125" s="1332"/>
      <c r="BPT125" s="1332"/>
      <c r="BPU125" s="1332"/>
      <c r="BPV125" s="1332"/>
      <c r="BPW125" s="1332"/>
      <c r="BPX125" s="1332"/>
      <c r="BPY125" s="1332"/>
      <c r="BPZ125" s="1332"/>
      <c r="BQA125" s="1332"/>
      <c r="BQB125" s="1332"/>
      <c r="BQC125" s="1332"/>
      <c r="BQD125" s="1332"/>
      <c r="BQE125" s="1332"/>
      <c r="BQF125" s="1332"/>
      <c r="BQG125" s="1332"/>
      <c r="BQH125" s="1332"/>
      <c r="BQI125" s="1332"/>
      <c r="BQJ125" s="1332"/>
      <c r="BQK125" s="1332"/>
      <c r="BQL125" s="1332"/>
      <c r="BQM125" s="1332"/>
      <c r="BQN125" s="1332"/>
      <c r="BQO125" s="1332"/>
      <c r="BQP125" s="1332"/>
      <c r="BQQ125" s="1332"/>
      <c r="BQR125" s="1332"/>
      <c r="BQS125" s="1332"/>
      <c r="BQT125" s="1332"/>
      <c r="BQU125" s="1332"/>
      <c r="BQV125" s="1332"/>
      <c r="BQW125" s="1332"/>
      <c r="BQX125" s="1332"/>
      <c r="BQY125" s="1332"/>
      <c r="BQZ125" s="1332"/>
      <c r="BRA125" s="1332"/>
      <c r="BRB125" s="1332"/>
      <c r="BRC125" s="1332"/>
      <c r="BRD125" s="1332"/>
      <c r="BRE125" s="1332"/>
      <c r="BRF125" s="1332"/>
      <c r="BRG125" s="1332"/>
      <c r="BRH125" s="1332"/>
      <c r="BRI125" s="1332"/>
      <c r="BRJ125" s="1332"/>
      <c r="BRK125" s="1332"/>
      <c r="BRL125" s="1332"/>
      <c r="BRM125" s="1332"/>
      <c r="BRN125" s="1332"/>
      <c r="BRO125" s="1332"/>
      <c r="BRP125" s="1332"/>
      <c r="BRQ125" s="1332"/>
      <c r="BRR125" s="1332"/>
      <c r="BRS125" s="1332"/>
      <c r="BRT125" s="1332"/>
      <c r="BRU125" s="1332"/>
      <c r="BRV125" s="1332"/>
      <c r="BRW125" s="1332"/>
      <c r="BRX125" s="1332"/>
      <c r="BRY125" s="1332"/>
      <c r="BRZ125" s="1332"/>
      <c r="BSA125" s="1332"/>
      <c r="BSB125" s="1332"/>
      <c r="BSC125" s="1332"/>
      <c r="BSD125" s="1332"/>
      <c r="BSE125" s="1332"/>
      <c r="BSF125" s="1332"/>
      <c r="BSG125" s="1332"/>
      <c r="BSH125" s="1332"/>
      <c r="BSI125" s="1332"/>
      <c r="BSJ125" s="1332"/>
      <c r="BSK125" s="1332"/>
      <c r="BSL125" s="1332"/>
      <c r="BSM125" s="1332"/>
      <c r="BSN125" s="1332"/>
      <c r="BSO125" s="1332"/>
      <c r="BSP125" s="1332"/>
      <c r="BSQ125" s="1332"/>
      <c r="BSR125" s="1332"/>
      <c r="BSS125" s="1332"/>
      <c r="BST125" s="1332"/>
      <c r="BSU125" s="1332"/>
      <c r="BSV125" s="1332"/>
      <c r="BSW125" s="1332"/>
      <c r="BSX125" s="1332"/>
      <c r="BSY125" s="1332"/>
      <c r="BSZ125" s="1332"/>
      <c r="BTA125" s="1332"/>
      <c r="BTB125" s="1332"/>
      <c r="BTC125" s="1332"/>
      <c r="BTD125" s="1332"/>
      <c r="BTE125" s="1332"/>
      <c r="BTF125" s="1332"/>
      <c r="BTG125" s="1332"/>
      <c r="BTH125" s="1332"/>
      <c r="BTI125" s="1332"/>
      <c r="BTJ125" s="1332"/>
      <c r="BTK125" s="1332"/>
      <c r="BTL125" s="1332"/>
      <c r="BTM125" s="1332"/>
      <c r="BTN125" s="1332"/>
      <c r="BTO125" s="1332"/>
      <c r="BTP125" s="1332"/>
      <c r="BTQ125" s="1332"/>
      <c r="BTR125" s="1332"/>
      <c r="BTS125" s="1332"/>
      <c r="BTT125" s="1332"/>
      <c r="BTU125" s="1332"/>
      <c r="BTV125" s="1332"/>
      <c r="BTW125" s="1332"/>
      <c r="BTX125" s="1332"/>
      <c r="BTY125" s="1332"/>
      <c r="BTZ125" s="1332"/>
      <c r="BUA125" s="1332"/>
      <c r="BUB125" s="1332"/>
      <c r="BUC125" s="1332"/>
      <c r="BUD125" s="1332"/>
      <c r="BUE125" s="1332"/>
      <c r="BUF125" s="1332"/>
      <c r="BUG125" s="1332"/>
      <c r="BUH125" s="1332"/>
      <c r="BUI125" s="1332"/>
      <c r="BUJ125" s="1332"/>
      <c r="BUK125" s="1332"/>
      <c r="BUL125" s="1332"/>
      <c r="BUM125" s="1332"/>
      <c r="BUN125" s="1332"/>
      <c r="BUO125" s="1332"/>
      <c r="BUP125" s="1332"/>
      <c r="BUQ125" s="1332"/>
      <c r="BUR125" s="1332"/>
      <c r="BUS125" s="1332"/>
      <c r="BUT125" s="1332"/>
      <c r="BUU125" s="1332"/>
      <c r="BUV125" s="1332"/>
      <c r="BUW125" s="1332"/>
      <c r="BUX125" s="1332"/>
      <c r="BUY125" s="1332"/>
      <c r="BUZ125" s="1332"/>
      <c r="BVA125" s="1332"/>
      <c r="BVB125" s="1332"/>
      <c r="BVC125" s="1332"/>
      <c r="BVD125" s="1332"/>
      <c r="BVE125" s="1332"/>
      <c r="BVF125" s="1332"/>
      <c r="BVG125" s="1332"/>
      <c r="BVH125" s="1332"/>
      <c r="BVI125" s="1332"/>
      <c r="BVJ125" s="1332"/>
      <c r="BVK125" s="1332"/>
      <c r="BVL125" s="1332"/>
      <c r="BVM125" s="1332"/>
      <c r="BVN125" s="1332"/>
      <c r="BVO125" s="1332"/>
      <c r="BVP125" s="1332"/>
      <c r="BVQ125" s="1332"/>
      <c r="BVR125" s="1332"/>
      <c r="BVS125" s="1332"/>
      <c r="BVT125" s="1332"/>
      <c r="BVU125" s="1332"/>
      <c r="BVV125" s="1332"/>
      <c r="BVW125" s="1332"/>
      <c r="BVX125" s="1332"/>
      <c r="BVY125" s="1332"/>
      <c r="BVZ125" s="1332"/>
      <c r="BWA125" s="1332"/>
      <c r="BWB125" s="1332"/>
      <c r="BWC125" s="1332"/>
      <c r="BWD125" s="1332"/>
      <c r="BWE125" s="1332"/>
      <c r="BWF125" s="1332"/>
      <c r="BWG125" s="1332"/>
      <c r="BWH125" s="1332"/>
      <c r="BWI125" s="1332"/>
      <c r="BWJ125" s="1332"/>
      <c r="BWK125" s="1332"/>
      <c r="BWL125" s="1332"/>
      <c r="BWM125" s="1332"/>
      <c r="BWN125" s="1332"/>
      <c r="BWO125" s="1332"/>
      <c r="BWP125" s="1332"/>
      <c r="BWQ125" s="1332"/>
      <c r="BWR125" s="1332"/>
      <c r="BWS125" s="1332"/>
      <c r="BWT125" s="1332"/>
      <c r="BWU125" s="1332"/>
      <c r="BWV125" s="1332"/>
      <c r="BWW125" s="1332"/>
      <c r="BWX125" s="1332"/>
      <c r="BWY125" s="1332"/>
      <c r="BWZ125" s="1332"/>
      <c r="BXA125" s="1332"/>
      <c r="BXB125" s="1332"/>
      <c r="BXC125" s="1332"/>
      <c r="BXD125" s="1332"/>
      <c r="BXE125" s="1332"/>
      <c r="BXF125" s="1332"/>
      <c r="BXG125" s="1332"/>
      <c r="BXH125" s="1332"/>
      <c r="BXI125" s="1332"/>
      <c r="BXJ125" s="1332"/>
      <c r="BXK125" s="1332"/>
      <c r="BXL125" s="1332"/>
      <c r="BXM125" s="1332"/>
      <c r="BXN125" s="1332"/>
      <c r="BXO125" s="1332"/>
      <c r="BXP125" s="1332"/>
      <c r="BXQ125" s="1332"/>
      <c r="BXR125" s="1332"/>
      <c r="BXS125" s="1332"/>
      <c r="BXT125" s="1332"/>
      <c r="BXU125" s="1332"/>
      <c r="BXV125" s="1332"/>
      <c r="BXW125" s="1332"/>
      <c r="BXX125" s="1332"/>
      <c r="BXY125" s="1332"/>
      <c r="BXZ125" s="1332"/>
      <c r="BYA125" s="1332"/>
      <c r="BYB125" s="1332"/>
      <c r="BYC125" s="1332"/>
      <c r="BYD125" s="1332"/>
      <c r="BYE125" s="1332"/>
      <c r="BYF125" s="1332"/>
      <c r="BYG125" s="1332"/>
      <c r="BYH125" s="1332"/>
      <c r="BYI125" s="1332"/>
      <c r="BYJ125" s="1332"/>
      <c r="BYK125" s="1332"/>
      <c r="BYL125" s="1332"/>
      <c r="BYM125" s="1332"/>
      <c r="BYN125" s="1332"/>
      <c r="BYO125" s="1332"/>
      <c r="BYP125" s="1332"/>
      <c r="BYQ125" s="1332"/>
      <c r="BYR125" s="1332"/>
      <c r="BYS125" s="1332"/>
      <c r="BYT125" s="1332"/>
      <c r="BYU125" s="1332"/>
      <c r="BYV125" s="1332"/>
      <c r="BYW125" s="1332"/>
      <c r="BYX125" s="1332"/>
      <c r="BYY125" s="1332"/>
      <c r="BYZ125" s="1332"/>
      <c r="BZA125" s="1332"/>
      <c r="BZB125" s="1332"/>
      <c r="BZC125" s="1332"/>
      <c r="BZD125" s="1332"/>
      <c r="BZE125" s="1332"/>
      <c r="BZF125" s="1332"/>
      <c r="BZG125" s="1332"/>
      <c r="BZH125" s="1332"/>
      <c r="BZI125" s="1332"/>
      <c r="BZJ125" s="1332"/>
      <c r="BZK125" s="1332"/>
      <c r="BZL125" s="1332"/>
      <c r="BZM125" s="1332"/>
      <c r="BZN125" s="1332"/>
      <c r="BZO125" s="1332"/>
      <c r="BZP125" s="1332"/>
      <c r="BZQ125" s="1332"/>
      <c r="BZR125" s="1332"/>
      <c r="BZS125" s="1332"/>
      <c r="BZT125" s="1332"/>
      <c r="BZU125" s="1332"/>
      <c r="BZV125" s="1332"/>
      <c r="BZW125" s="1332"/>
      <c r="BZX125" s="1332"/>
      <c r="BZY125" s="1332"/>
      <c r="BZZ125" s="1332"/>
      <c r="CAA125" s="1332"/>
      <c r="CAB125" s="1332"/>
      <c r="CAC125" s="1332"/>
      <c r="CAD125" s="1332"/>
      <c r="CAE125" s="1332"/>
      <c r="CAF125" s="1332"/>
      <c r="CAG125" s="1332"/>
      <c r="CAH125" s="1332"/>
      <c r="CAI125" s="1332"/>
      <c r="CAJ125" s="1332"/>
      <c r="CAK125" s="1332"/>
      <c r="CAL125" s="1332"/>
      <c r="CAM125" s="1332"/>
      <c r="CAN125" s="1332"/>
      <c r="CAO125" s="1332"/>
      <c r="CAP125" s="1332"/>
      <c r="CAQ125" s="1332"/>
      <c r="CAR125" s="1332"/>
      <c r="CAS125" s="1332"/>
      <c r="CAT125" s="1332"/>
      <c r="CAU125" s="1332"/>
      <c r="CAV125" s="1332"/>
      <c r="CAW125" s="1332"/>
      <c r="CAX125" s="1332"/>
      <c r="CAY125" s="1332"/>
      <c r="CAZ125" s="1332"/>
      <c r="CBA125" s="1332"/>
      <c r="CBB125" s="1332"/>
      <c r="CBC125" s="1332"/>
      <c r="CBD125" s="1332"/>
      <c r="CBE125" s="1332"/>
      <c r="CBF125" s="1332"/>
      <c r="CBG125" s="1332"/>
      <c r="CBH125" s="1332"/>
      <c r="CBI125" s="1332"/>
      <c r="CBJ125" s="1332"/>
      <c r="CBK125" s="1332"/>
      <c r="CBL125" s="1332"/>
      <c r="CBM125" s="1332"/>
      <c r="CBN125" s="1332"/>
      <c r="CBO125" s="1332"/>
      <c r="CBP125" s="1332"/>
      <c r="CBQ125" s="1332"/>
      <c r="CBR125" s="1332"/>
      <c r="CBS125" s="1332"/>
      <c r="CBT125" s="1332"/>
      <c r="CBU125" s="1332"/>
      <c r="CBV125" s="1332"/>
      <c r="CBW125" s="1332"/>
      <c r="CBX125" s="1332"/>
      <c r="CBY125" s="1332"/>
      <c r="CBZ125" s="1332"/>
      <c r="CCA125" s="1332"/>
      <c r="CCB125" s="1332"/>
      <c r="CCC125" s="1332"/>
      <c r="CCD125" s="1332"/>
      <c r="CCE125" s="1332"/>
      <c r="CCF125" s="1332"/>
      <c r="CCG125" s="1332"/>
      <c r="CCH125" s="1332"/>
      <c r="CCI125" s="1332"/>
      <c r="CCJ125" s="1332"/>
      <c r="CCK125" s="1332"/>
      <c r="CCL125" s="1332"/>
      <c r="CCM125" s="1332"/>
      <c r="CCN125" s="1332"/>
      <c r="CCO125" s="1332"/>
      <c r="CCP125" s="1332"/>
      <c r="CCQ125" s="1332"/>
      <c r="CCR125" s="1332"/>
      <c r="CCS125" s="1332"/>
      <c r="CCT125" s="1332"/>
      <c r="CCU125" s="1332"/>
      <c r="CCV125" s="1332"/>
      <c r="CCW125" s="1332"/>
      <c r="CCX125" s="1332"/>
      <c r="CCY125" s="1332"/>
      <c r="CCZ125" s="1332"/>
      <c r="CDA125" s="1332"/>
      <c r="CDB125" s="1332"/>
      <c r="CDC125" s="1332"/>
      <c r="CDD125" s="1332"/>
      <c r="CDE125" s="1332"/>
      <c r="CDF125" s="1332"/>
      <c r="CDG125" s="1332"/>
      <c r="CDH125" s="1332"/>
      <c r="CDI125" s="1332"/>
      <c r="CDJ125" s="1332"/>
      <c r="CDK125" s="1332"/>
      <c r="CDL125" s="1332"/>
      <c r="CDM125" s="1332"/>
      <c r="CDN125" s="1332"/>
      <c r="CDO125" s="1332"/>
      <c r="CDP125" s="1332"/>
      <c r="CDQ125" s="1332"/>
      <c r="CDR125" s="1332"/>
      <c r="CDS125" s="1332"/>
      <c r="CDT125" s="1332"/>
      <c r="CDU125" s="1332"/>
      <c r="CDV125" s="1332"/>
      <c r="CDW125" s="1332"/>
      <c r="CDX125" s="1332"/>
      <c r="CDY125" s="1332"/>
      <c r="CDZ125" s="1332"/>
      <c r="CEA125" s="1332"/>
      <c r="CEB125" s="1332"/>
      <c r="CEC125" s="1332"/>
      <c r="CED125" s="1332"/>
      <c r="CEE125" s="1332"/>
      <c r="CEF125" s="1332"/>
      <c r="CEG125" s="1332"/>
      <c r="CEH125" s="1332"/>
      <c r="CEI125" s="1332"/>
      <c r="CEJ125" s="1332"/>
      <c r="CEK125" s="1332"/>
      <c r="CEL125" s="1332"/>
      <c r="CEM125" s="1332"/>
      <c r="CEN125" s="1332"/>
      <c r="CEO125" s="1332"/>
      <c r="CEP125" s="1332"/>
      <c r="CEQ125" s="1332"/>
      <c r="CER125" s="1332"/>
      <c r="CES125" s="1332"/>
      <c r="CET125" s="1332"/>
      <c r="CEU125" s="1332"/>
      <c r="CEV125" s="1332"/>
      <c r="CEW125" s="1332"/>
      <c r="CEX125" s="1332"/>
      <c r="CEY125" s="1332"/>
      <c r="CEZ125" s="1332"/>
      <c r="CFA125" s="1332"/>
      <c r="CFB125" s="1332"/>
      <c r="CFC125" s="1332"/>
      <c r="CFD125" s="1332"/>
      <c r="CFE125" s="1332"/>
      <c r="CFF125" s="1332"/>
      <c r="CFG125" s="1332"/>
      <c r="CFH125" s="1332"/>
      <c r="CFI125" s="1332"/>
      <c r="CFJ125" s="1332"/>
      <c r="CFK125" s="1332"/>
      <c r="CFL125" s="1332"/>
      <c r="CFM125" s="1332"/>
      <c r="CFN125" s="1332"/>
      <c r="CFO125" s="1332"/>
      <c r="CFP125" s="1332"/>
      <c r="CFQ125" s="1332"/>
      <c r="CFR125" s="1332"/>
      <c r="CFS125" s="1332"/>
      <c r="CFT125" s="1332"/>
      <c r="CFU125" s="1332"/>
      <c r="CFV125" s="1332"/>
      <c r="CFW125" s="1332"/>
      <c r="CFX125" s="1332"/>
      <c r="CFY125" s="1332"/>
      <c r="CFZ125" s="1332"/>
      <c r="CGA125" s="1332"/>
      <c r="CGB125" s="1332"/>
      <c r="CGC125" s="1332"/>
      <c r="CGD125" s="1332"/>
      <c r="CGE125" s="1332"/>
      <c r="CGF125" s="1332"/>
      <c r="CGG125" s="1332"/>
      <c r="CGH125" s="1332"/>
      <c r="CGI125" s="1332"/>
      <c r="CGJ125" s="1332"/>
      <c r="CGK125" s="1332"/>
      <c r="CGL125" s="1332"/>
      <c r="CGM125" s="1332"/>
      <c r="CGN125" s="1332"/>
      <c r="CGO125" s="1332"/>
      <c r="CGP125" s="1332"/>
      <c r="CGQ125" s="1332"/>
      <c r="CGR125" s="1332"/>
      <c r="CGS125" s="1332"/>
      <c r="CGT125" s="1332"/>
      <c r="CGU125" s="1332"/>
      <c r="CGV125" s="1332"/>
      <c r="CGW125" s="1332"/>
      <c r="CGX125" s="1332"/>
      <c r="CGY125" s="1332"/>
      <c r="CGZ125" s="1332"/>
      <c r="CHA125" s="1332"/>
      <c r="CHB125" s="1332"/>
      <c r="CHC125" s="1332"/>
      <c r="CHD125" s="1332"/>
      <c r="CHE125" s="1332"/>
      <c r="CHF125" s="1332"/>
      <c r="CHG125" s="1332"/>
      <c r="CHH125" s="1332"/>
      <c r="CHI125" s="1332"/>
      <c r="CHJ125" s="1332"/>
      <c r="CHK125" s="1332"/>
      <c r="CHL125" s="1332"/>
      <c r="CHM125" s="1332"/>
      <c r="CHN125" s="1332"/>
      <c r="CHO125" s="1332"/>
      <c r="CHP125" s="1332"/>
      <c r="CHQ125" s="1332"/>
      <c r="CHR125" s="1332"/>
      <c r="CHS125" s="1332"/>
      <c r="CHT125" s="1332"/>
      <c r="CHU125" s="1332"/>
      <c r="CHV125" s="1332"/>
      <c r="CHW125" s="1332"/>
      <c r="CHX125" s="1332"/>
      <c r="CHY125" s="1332"/>
      <c r="CHZ125" s="1332"/>
      <c r="CIA125" s="1332"/>
      <c r="CIB125" s="1332"/>
      <c r="CIC125" s="1332"/>
      <c r="CID125" s="1332"/>
      <c r="CIE125" s="1332"/>
      <c r="CIF125" s="1332"/>
      <c r="CIG125" s="1332"/>
      <c r="CIH125" s="1332"/>
      <c r="CII125" s="1332"/>
      <c r="CIJ125" s="1332"/>
      <c r="CIK125" s="1332"/>
      <c r="CIL125" s="1332"/>
      <c r="CIM125" s="1332"/>
      <c r="CIN125" s="1332"/>
      <c r="CIO125" s="1332"/>
      <c r="CIP125" s="1332"/>
      <c r="CIQ125" s="1332"/>
      <c r="CIR125" s="1332"/>
      <c r="CIS125" s="1332"/>
      <c r="CIT125" s="1332"/>
      <c r="CIU125" s="1332"/>
      <c r="CIV125" s="1332"/>
      <c r="CIW125" s="1332"/>
      <c r="CIX125" s="1332"/>
      <c r="CIY125" s="1332"/>
      <c r="CIZ125" s="1332"/>
      <c r="CJA125" s="1332"/>
      <c r="CJB125" s="1332"/>
      <c r="CJC125" s="1332"/>
      <c r="CJD125" s="1332"/>
      <c r="CJE125" s="1332"/>
      <c r="CJF125" s="1332"/>
      <c r="CJG125" s="1332"/>
      <c r="CJH125" s="1332"/>
      <c r="CJI125" s="1332"/>
      <c r="CJJ125" s="1332"/>
      <c r="CJK125" s="1332"/>
      <c r="CJL125" s="1332"/>
      <c r="CJM125" s="1332"/>
      <c r="CJN125" s="1332"/>
      <c r="CJO125" s="1332"/>
      <c r="CJP125" s="1332"/>
      <c r="CJQ125" s="1332"/>
      <c r="CJR125" s="1332"/>
      <c r="CJS125" s="1332"/>
      <c r="CJT125" s="1332"/>
      <c r="CJU125" s="1332"/>
      <c r="CJV125" s="1332"/>
      <c r="CJW125" s="1332"/>
      <c r="CJX125" s="1332"/>
      <c r="CJY125" s="1332"/>
      <c r="CJZ125" s="1332"/>
      <c r="CKA125" s="1332"/>
      <c r="CKB125" s="1332"/>
      <c r="CKC125" s="1332"/>
      <c r="CKD125" s="1332"/>
      <c r="CKE125" s="1332"/>
      <c r="CKF125" s="1332"/>
      <c r="CKG125" s="1332"/>
      <c r="CKH125" s="1332"/>
      <c r="CKI125" s="1332"/>
      <c r="CKJ125" s="1332"/>
      <c r="CKK125" s="1332"/>
      <c r="CKL125" s="1332"/>
      <c r="CKM125" s="1332"/>
      <c r="CKN125" s="1332"/>
      <c r="CKO125" s="1332"/>
      <c r="CKP125" s="1332"/>
      <c r="CKQ125" s="1332"/>
      <c r="CKR125" s="1332"/>
      <c r="CKS125" s="1332"/>
      <c r="CKT125" s="1332"/>
      <c r="CKU125" s="1332"/>
      <c r="CKV125" s="1332"/>
      <c r="CKW125" s="1332"/>
      <c r="CKX125" s="1332"/>
      <c r="CKY125" s="1332"/>
      <c r="CKZ125" s="1332"/>
      <c r="CLA125" s="1332"/>
      <c r="CLB125" s="1332"/>
      <c r="CLC125" s="1332"/>
      <c r="CLD125" s="1332"/>
      <c r="CLE125" s="1332"/>
      <c r="CLF125" s="1332"/>
      <c r="CLG125" s="1332"/>
      <c r="CLH125" s="1332"/>
      <c r="CLI125" s="1332"/>
      <c r="CLJ125" s="1332"/>
      <c r="CLK125" s="1332"/>
      <c r="CLL125" s="1332"/>
      <c r="CLM125" s="1332"/>
      <c r="CLN125" s="1332"/>
      <c r="CLO125" s="1332"/>
      <c r="CLP125" s="1332"/>
      <c r="CLQ125" s="1332"/>
      <c r="CLR125" s="1332"/>
      <c r="CLS125" s="1332"/>
      <c r="CLT125" s="1332"/>
      <c r="CLU125" s="1332"/>
      <c r="CLV125" s="1332"/>
      <c r="CLW125" s="1332"/>
      <c r="CLX125" s="1332"/>
      <c r="CLY125" s="1332"/>
      <c r="CLZ125" s="1332"/>
      <c r="CMA125" s="1332"/>
      <c r="CMB125" s="1332"/>
      <c r="CMC125" s="1332"/>
      <c r="CMD125" s="1332"/>
      <c r="CME125" s="1332"/>
      <c r="CMF125" s="1332"/>
      <c r="CMG125" s="1332"/>
      <c r="CMH125" s="1332"/>
      <c r="CMI125" s="1332"/>
      <c r="CMJ125" s="1332"/>
      <c r="CMK125" s="1332"/>
      <c r="CML125" s="1332"/>
      <c r="CMM125" s="1332"/>
      <c r="CMN125" s="1332"/>
      <c r="CMO125" s="1332"/>
      <c r="CMP125" s="1332"/>
      <c r="CMQ125" s="1332"/>
      <c r="CMR125" s="1332"/>
      <c r="CMS125" s="1332"/>
      <c r="CMT125" s="1332"/>
      <c r="CMU125" s="1332"/>
      <c r="CMV125" s="1332"/>
      <c r="CMW125" s="1332"/>
      <c r="CMX125" s="1332"/>
      <c r="CMY125" s="1332"/>
      <c r="CMZ125" s="1332"/>
      <c r="CNA125" s="1332"/>
      <c r="CNB125" s="1332"/>
      <c r="CNC125" s="1332"/>
      <c r="CND125" s="1332"/>
      <c r="CNE125" s="1332"/>
      <c r="CNF125" s="1332"/>
      <c r="CNG125" s="1332"/>
      <c r="CNH125" s="1332"/>
      <c r="CNI125" s="1332"/>
      <c r="CNJ125" s="1332"/>
      <c r="CNK125" s="1332"/>
      <c r="CNL125" s="1332"/>
      <c r="CNM125" s="1332"/>
      <c r="CNN125" s="1332"/>
      <c r="CNO125" s="1332"/>
      <c r="CNP125" s="1332"/>
      <c r="CNQ125" s="1332"/>
      <c r="CNR125" s="1332"/>
      <c r="CNS125" s="1332"/>
      <c r="CNT125" s="1332"/>
      <c r="CNU125" s="1332"/>
      <c r="CNV125" s="1332"/>
      <c r="CNW125" s="1332"/>
      <c r="CNX125" s="1332"/>
      <c r="CNY125" s="1332"/>
      <c r="CNZ125" s="1332"/>
      <c r="COA125" s="1332"/>
      <c r="COB125" s="1332"/>
      <c r="COC125" s="1332"/>
      <c r="COD125" s="1332"/>
      <c r="COE125" s="1332"/>
      <c r="COF125" s="1332"/>
      <c r="COG125" s="1332"/>
      <c r="COH125" s="1332"/>
      <c r="COI125" s="1332"/>
      <c r="COJ125" s="1332"/>
      <c r="COK125" s="1332"/>
      <c r="COL125" s="1332"/>
      <c r="COM125" s="1332"/>
      <c r="CON125" s="1332"/>
      <c r="COO125" s="1332"/>
      <c r="COP125" s="1332"/>
      <c r="COQ125" s="1332"/>
      <c r="COR125" s="1332"/>
      <c r="COS125" s="1332"/>
      <c r="COT125" s="1332"/>
      <c r="COU125" s="1332"/>
      <c r="COV125" s="1332"/>
      <c r="COW125" s="1332"/>
      <c r="COX125" s="1332"/>
      <c r="COY125" s="1332"/>
      <c r="COZ125" s="1332"/>
      <c r="CPA125" s="1332"/>
      <c r="CPB125" s="1332"/>
      <c r="CPC125" s="1332"/>
      <c r="CPD125" s="1332"/>
      <c r="CPE125" s="1332"/>
      <c r="CPF125" s="1332"/>
      <c r="CPG125" s="1332"/>
      <c r="CPH125" s="1332"/>
      <c r="CPI125" s="1332"/>
      <c r="CPJ125" s="1332"/>
      <c r="CPK125" s="1332"/>
      <c r="CPL125" s="1332"/>
      <c r="CPM125" s="1332"/>
      <c r="CPN125" s="1332"/>
      <c r="CPO125" s="1332"/>
      <c r="CPP125" s="1332"/>
      <c r="CPQ125" s="1332"/>
      <c r="CPR125" s="1332"/>
      <c r="CPS125" s="1332"/>
      <c r="CPT125" s="1332"/>
      <c r="CPU125" s="1332"/>
      <c r="CPV125" s="1332"/>
      <c r="CPW125" s="1332"/>
      <c r="CPX125" s="1332"/>
      <c r="CPY125" s="1332"/>
      <c r="CPZ125" s="1332"/>
      <c r="CQA125" s="1332"/>
      <c r="CQB125" s="1332"/>
      <c r="CQC125" s="1332"/>
      <c r="CQD125" s="1332"/>
      <c r="CQE125" s="1332"/>
      <c r="CQF125" s="1332"/>
      <c r="CQG125" s="1332"/>
      <c r="CQH125" s="1332"/>
      <c r="CQI125" s="1332"/>
      <c r="CQJ125" s="1332"/>
      <c r="CQK125" s="1332"/>
      <c r="CQL125" s="1332"/>
      <c r="CQM125" s="1332"/>
      <c r="CQN125" s="1332"/>
      <c r="CQO125" s="1332"/>
      <c r="CQP125" s="1332"/>
      <c r="CQQ125" s="1332"/>
      <c r="CQR125" s="1332"/>
      <c r="CQS125" s="1332"/>
      <c r="CQT125" s="1332"/>
      <c r="CQU125" s="1332"/>
      <c r="CQV125" s="1332"/>
      <c r="CQW125" s="1332"/>
      <c r="CQX125" s="1332"/>
      <c r="CQY125" s="1332"/>
      <c r="CQZ125" s="1332"/>
      <c r="CRA125" s="1332"/>
      <c r="CRB125" s="1332"/>
      <c r="CRC125" s="1332"/>
      <c r="CRD125" s="1332"/>
      <c r="CRE125" s="1332"/>
      <c r="CRF125" s="1332"/>
      <c r="CRG125" s="1332"/>
      <c r="CRH125" s="1332"/>
      <c r="CRI125" s="1332"/>
      <c r="CRJ125" s="1332"/>
      <c r="CRK125" s="1332"/>
      <c r="CRL125" s="1332"/>
      <c r="CRM125" s="1332"/>
      <c r="CRN125" s="1332"/>
      <c r="CRO125" s="1332"/>
      <c r="CRP125" s="1332"/>
      <c r="CRQ125" s="1332"/>
      <c r="CRR125" s="1332"/>
      <c r="CRS125" s="1332"/>
      <c r="CRT125" s="1332"/>
      <c r="CRU125" s="1332"/>
      <c r="CRV125" s="1332"/>
      <c r="CRW125" s="1332"/>
      <c r="CRX125" s="1332"/>
      <c r="CRY125" s="1332"/>
      <c r="CRZ125" s="1332"/>
      <c r="CSA125" s="1332"/>
      <c r="CSB125" s="1332"/>
      <c r="CSC125" s="1332"/>
      <c r="CSD125" s="1332"/>
      <c r="CSE125" s="1332"/>
      <c r="CSF125" s="1332"/>
      <c r="CSG125" s="1332"/>
      <c r="CSH125" s="1332"/>
      <c r="CSI125" s="1332"/>
      <c r="CSJ125" s="1332"/>
      <c r="CSK125" s="1332"/>
      <c r="CSL125" s="1332"/>
      <c r="CSM125" s="1332"/>
      <c r="CSN125" s="1332"/>
      <c r="CSO125" s="1332"/>
      <c r="CSP125" s="1332"/>
      <c r="CSQ125" s="1332"/>
      <c r="CSR125" s="1332"/>
      <c r="CSS125" s="1332"/>
      <c r="CST125" s="1332"/>
      <c r="CSU125" s="1332"/>
      <c r="CSV125" s="1332"/>
      <c r="CSW125" s="1332"/>
      <c r="CSX125" s="1332"/>
      <c r="CSY125" s="1332"/>
      <c r="CSZ125" s="1332"/>
      <c r="CTA125" s="1332"/>
      <c r="CTB125" s="1332"/>
      <c r="CTC125" s="1332"/>
      <c r="CTD125" s="1332"/>
      <c r="CTE125" s="1332"/>
      <c r="CTF125" s="1332"/>
      <c r="CTG125" s="1332"/>
      <c r="CTH125" s="1332"/>
      <c r="CTI125" s="1332"/>
      <c r="CTJ125" s="1332"/>
      <c r="CTK125" s="1332"/>
      <c r="CTL125" s="1332"/>
      <c r="CTM125" s="1332"/>
      <c r="CTN125" s="1332"/>
      <c r="CTO125" s="1332"/>
      <c r="CTP125" s="1332"/>
      <c r="CTQ125" s="1332"/>
      <c r="CTR125" s="1332"/>
      <c r="CTS125" s="1332"/>
      <c r="CTT125" s="1332"/>
      <c r="CTU125" s="1332"/>
      <c r="CTV125" s="1332"/>
      <c r="CTW125" s="1332"/>
      <c r="CTX125" s="1332"/>
      <c r="CTY125" s="1332"/>
      <c r="CTZ125" s="1332"/>
      <c r="CUA125" s="1332"/>
      <c r="CUB125" s="1332"/>
      <c r="CUC125" s="1332"/>
      <c r="CUD125" s="1332"/>
      <c r="CUE125" s="1332"/>
      <c r="CUF125" s="1332"/>
      <c r="CUG125" s="1332"/>
      <c r="CUH125" s="1332"/>
      <c r="CUI125" s="1332"/>
      <c r="CUJ125" s="1332"/>
      <c r="CUK125" s="1332"/>
      <c r="CUL125" s="1332"/>
      <c r="CUM125" s="1332"/>
      <c r="CUN125" s="1332"/>
      <c r="CUO125" s="1332"/>
      <c r="CUP125" s="1332"/>
      <c r="CUQ125" s="1332"/>
      <c r="CUR125" s="1332"/>
      <c r="CUS125" s="1332"/>
      <c r="CUT125" s="1332"/>
      <c r="CUU125" s="1332"/>
      <c r="CUV125" s="1332"/>
      <c r="CUW125" s="1332"/>
      <c r="CUX125" s="1332"/>
      <c r="CUY125" s="1332"/>
      <c r="CUZ125" s="1332"/>
      <c r="CVA125" s="1332"/>
      <c r="CVB125" s="1332"/>
      <c r="CVC125" s="1332"/>
      <c r="CVD125" s="1332"/>
      <c r="CVE125" s="1332"/>
      <c r="CVF125" s="1332"/>
      <c r="CVG125" s="1332"/>
      <c r="CVH125" s="1332"/>
      <c r="CVI125" s="1332"/>
      <c r="CVJ125" s="1332"/>
      <c r="CVK125" s="1332"/>
      <c r="CVL125" s="1332"/>
      <c r="CVM125" s="1332"/>
      <c r="CVN125" s="1332"/>
      <c r="CVO125" s="1332"/>
      <c r="CVP125" s="1332"/>
      <c r="CVQ125" s="1332"/>
      <c r="CVR125" s="1332"/>
      <c r="CVS125" s="1332"/>
      <c r="CVT125" s="1332"/>
      <c r="CVU125" s="1332"/>
      <c r="CVV125" s="1332"/>
      <c r="CVW125" s="1332"/>
      <c r="CVX125" s="1332"/>
      <c r="CVY125" s="1332"/>
      <c r="CVZ125" s="1332"/>
      <c r="CWA125" s="1332"/>
      <c r="CWB125" s="1332"/>
      <c r="CWC125" s="1332"/>
      <c r="CWD125" s="1332"/>
      <c r="CWE125" s="1332"/>
      <c r="CWF125" s="1332"/>
      <c r="CWG125" s="1332"/>
      <c r="CWH125" s="1332"/>
      <c r="CWI125" s="1332"/>
      <c r="CWJ125" s="1332"/>
      <c r="CWK125" s="1332"/>
      <c r="CWL125" s="1332"/>
      <c r="CWM125" s="1332"/>
      <c r="CWN125" s="1332"/>
      <c r="CWO125" s="1332"/>
      <c r="CWP125" s="1332"/>
      <c r="CWQ125" s="1332"/>
      <c r="CWR125" s="1332"/>
      <c r="CWS125" s="1332"/>
      <c r="CWT125" s="1332"/>
      <c r="CWU125" s="1332"/>
      <c r="CWV125" s="1332"/>
      <c r="CWW125" s="1332"/>
      <c r="CWX125" s="1332"/>
      <c r="CWY125" s="1332"/>
      <c r="CWZ125" s="1332"/>
      <c r="CXA125" s="1332"/>
      <c r="CXB125" s="1332"/>
      <c r="CXC125" s="1332"/>
      <c r="CXD125" s="1332"/>
      <c r="CXE125" s="1332"/>
      <c r="CXF125" s="1332"/>
      <c r="CXG125" s="1332"/>
      <c r="CXH125" s="1332"/>
      <c r="CXI125" s="1332"/>
      <c r="CXJ125" s="1332"/>
      <c r="CXK125" s="1332"/>
      <c r="CXL125" s="1332"/>
      <c r="CXM125" s="1332"/>
      <c r="CXN125" s="1332"/>
      <c r="CXO125" s="1332"/>
      <c r="CXP125" s="1332"/>
      <c r="CXQ125" s="1332"/>
      <c r="CXR125" s="1332"/>
      <c r="CXS125" s="1332"/>
      <c r="CXT125" s="1332"/>
      <c r="CXU125" s="1332"/>
      <c r="CXV125" s="1332"/>
      <c r="CXW125" s="1332"/>
      <c r="CXX125" s="1332"/>
      <c r="CXY125" s="1332"/>
      <c r="CXZ125" s="1332"/>
      <c r="CYA125" s="1332"/>
      <c r="CYB125" s="1332"/>
      <c r="CYC125" s="1332"/>
      <c r="CYD125" s="1332"/>
      <c r="CYE125" s="1332"/>
      <c r="CYF125" s="1332"/>
      <c r="CYG125" s="1332"/>
      <c r="CYH125" s="1332"/>
      <c r="CYI125" s="1332"/>
      <c r="CYJ125" s="1332"/>
      <c r="CYK125" s="1332"/>
      <c r="CYL125" s="1332"/>
      <c r="CYM125" s="1332"/>
      <c r="CYN125" s="1332"/>
      <c r="CYO125" s="1332"/>
      <c r="CYP125" s="1332"/>
      <c r="CYQ125" s="1332"/>
      <c r="CYR125" s="1332"/>
      <c r="CYS125" s="1332"/>
      <c r="CYT125" s="1332"/>
      <c r="CYU125" s="1332"/>
      <c r="CYV125" s="1332"/>
      <c r="CYW125" s="1332"/>
      <c r="CYX125" s="1332"/>
      <c r="CYY125" s="1332"/>
      <c r="CYZ125" s="1332"/>
      <c r="CZA125" s="1332"/>
      <c r="CZB125" s="1332"/>
      <c r="CZC125" s="1332"/>
      <c r="CZD125" s="1332"/>
      <c r="CZE125" s="1332"/>
      <c r="CZF125" s="1332"/>
      <c r="CZG125" s="1332"/>
      <c r="CZH125" s="1332"/>
      <c r="CZI125" s="1332"/>
      <c r="CZJ125" s="1332"/>
      <c r="CZK125" s="1332"/>
      <c r="CZL125" s="1332"/>
      <c r="CZM125" s="1332"/>
      <c r="CZN125" s="1332"/>
      <c r="CZO125" s="1332"/>
      <c r="CZP125" s="1332"/>
      <c r="CZQ125" s="1332"/>
      <c r="CZR125" s="1332"/>
      <c r="CZS125" s="1332"/>
      <c r="CZT125" s="1332"/>
      <c r="CZU125" s="1332"/>
      <c r="CZV125" s="1332"/>
      <c r="CZW125" s="1332"/>
      <c r="CZX125" s="1332"/>
      <c r="CZY125" s="1332"/>
      <c r="CZZ125" s="1332"/>
      <c r="DAA125" s="1332"/>
      <c r="DAB125" s="1332"/>
      <c r="DAC125" s="1332"/>
      <c r="DAD125" s="1332"/>
      <c r="DAE125" s="1332"/>
      <c r="DAF125" s="1332"/>
      <c r="DAG125" s="1332"/>
      <c r="DAH125" s="1332"/>
      <c r="DAI125" s="1332"/>
      <c r="DAJ125" s="1332"/>
      <c r="DAK125" s="1332"/>
      <c r="DAL125" s="1332"/>
      <c r="DAM125" s="1332"/>
      <c r="DAN125" s="1332"/>
      <c r="DAO125" s="1332"/>
      <c r="DAP125" s="1332"/>
      <c r="DAQ125" s="1332"/>
      <c r="DAR125" s="1332"/>
      <c r="DAS125" s="1332"/>
      <c r="DAT125" s="1332"/>
      <c r="DAU125" s="1332"/>
      <c r="DAV125" s="1332"/>
      <c r="DAW125" s="1332"/>
      <c r="DAX125" s="1332"/>
      <c r="DAY125" s="1332"/>
      <c r="DAZ125" s="1332"/>
      <c r="DBA125" s="1332"/>
      <c r="DBB125" s="1332"/>
      <c r="DBC125" s="1332"/>
      <c r="DBD125" s="1332"/>
      <c r="DBE125" s="1332"/>
      <c r="DBF125" s="1332"/>
      <c r="DBG125" s="1332"/>
      <c r="DBH125" s="1332"/>
      <c r="DBI125" s="1332"/>
      <c r="DBJ125" s="1332"/>
      <c r="DBK125" s="1332"/>
      <c r="DBL125" s="1332"/>
      <c r="DBM125" s="1332"/>
      <c r="DBN125" s="1332"/>
      <c r="DBO125" s="1332"/>
      <c r="DBP125" s="1332"/>
      <c r="DBQ125" s="1332"/>
      <c r="DBR125" s="1332"/>
      <c r="DBS125" s="1332"/>
      <c r="DBT125" s="1332"/>
      <c r="DBU125" s="1332"/>
      <c r="DBV125" s="1332"/>
      <c r="DBW125" s="1332"/>
      <c r="DBX125" s="1332"/>
      <c r="DBY125" s="1332"/>
      <c r="DBZ125" s="1332"/>
      <c r="DCA125" s="1332"/>
      <c r="DCB125" s="1332"/>
      <c r="DCC125" s="1332"/>
      <c r="DCD125" s="1332"/>
      <c r="DCE125" s="1332"/>
      <c r="DCF125" s="1332"/>
      <c r="DCG125" s="1332"/>
      <c r="DCH125" s="1332"/>
      <c r="DCI125" s="1332"/>
      <c r="DCJ125" s="1332"/>
      <c r="DCK125" s="1332"/>
      <c r="DCL125" s="1332"/>
      <c r="DCM125" s="1332"/>
      <c r="DCN125" s="1332"/>
      <c r="DCO125" s="1332"/>
      <c r="DCP125" s="1332"/>
      <c r="DCQ125" s="1332"/>
      <c r="DCR125" s="1332"/>
      <c r="DCS125" s="1332"/>
      <c r="DCT125" s="1332"/>
      <c r="DCU125" s="1332"/>
      <c r="DCV125" s="1332"/>
      <c r="DCW125" s="1332"/>
      <c r="DCX125" s="1332"/>
      <c r="DCY125" s="1332"/>
      <c r="DCZ125" s="1332"/>
      <c r="DDA125" s="1332"/>
      <c r="DDB125" s="1332"/>
      <c r="DDC125" s="1332"/>
      <c r="DDD125" s="1332"/>
      <c r="DDE125" s="1332"/>
      <c r="DDF125" s="1332"/>
      <c r="DDG125" s="1332"/>
      <c r="DDH125" s="1332"/>
      <c r="DDI125" s="1332"/>
      <c r="DDJ125" s="1332"/>
      <c r="DDK125" s="1332"/>
      <c r="DDL125" s="1332"/>
      <c r="DDM125" s="1332"/>
      <c r="DDN125" s="1332"/>
      <c r="DDO125" s="1332"/>
      <c r="DDP125" s="1332"/>
      <c r="DDQ125" s="1332"/>
      <c r="DDR125" s="1332"/>
      <c r="DDS125" s="1332"/>
      <c r="DDT125" s="1332"/>
      <c r="DDU125" s="1332"/>
      <c r="DDV125" s="1332"/>
      <c r="DDW125" s="1332"/>
      <c r="DDX125" s="1332"/>
      <c r="DDY125" s="1332"/>
      <c r="DDZ125" s="1332"/>
      <c r="DEA125" s="1332"/>
      <c r="DEB125" s="1332"/>
      <c r="DEC125" s="1332"/>
      <c r="DED125" s="1332"/>
      <c r="DEE125" s="1332"/>
      <c r="DEF125" s="1332"/>
      <c r="DEG125" s="1332"/>
      <c r="DEH125" s="1332"/>
      <c r="DEI125" s="1332"/>
      <c r="DEJ125" s="1332"/>
      <c r="DEK125" s="1332"/>
      <c r="DEL125" s="1332"/>
      <c r="DEM125" s="1332"/>
      <c r="DEN125" s="1332"/>
      <c r="DEO125" s="1332"/>
      <c r="DEP125" s="1332"/>
      <c r="DEQ125" s="1332"/>
      <c r="DER125" s="1332"/>
      <c r="DES125" s="1332"/>
      <c r="DET125" s="1332"/>
      <c r="DEU125" s="1332"/>
      <c r="DEV125" s="1332"/>
      <c r="DEW125" s="1332"/>
      <c r="DEX125" s="1332"/>
      <c r="DEY125" s="1332"/>
      <c r="DEZ125" s="1332"/>
      <c r="DFA125" s="1332"/>
      <c r="DFB125" s="1332"/>
      <c r="DFC125" s="1332"/>
      <c r="DFD125" s="1332"/>
      <c r="DFE125" s="1332"/>
      <c r="DFF125" s="1332"/>
      <c r="DFG125" s="1332"/>
      <c r="DFH125" s="1332"/>
      <c r="DFI125" s="1332"/>
      <c r="DFJ125" s="1332"/>
      <c r="DFK125" s="1332"/>
      <c r="DFL125" s="1332"/>
      <c r="DFM125" s="1332"/>
      <c r="DFN125" s="1332"/>
      <c r="DFO125" s="1332"/>
      <c r="DFP125" s="1332"/>
      <c r="DFQ125" s="1332"/>
      <c r="DFR125" s="1332"/>
      <c r="DFS125" s="1332"/>
      <c r="DFT125" s="1332"/>
      <c r="DFU125" s="1332"/>
      <c r="DFV125" s="1332"/>
      <c r="DFW125" s="1332"/>
      <c r="DFX125" s="1332"/>
      <c r="DFY125" s="1332"/>
      <c r="DFZ125" s="1332"/>
      <c r="DGA125" s="1332"/>
      <c r="DGB125" s="1332"/>
      <c r="DGC125" s="1332"/>
      <c r="DGD125" s="1332"/>
      <c r="DGE125" s="1332"/>
      <c r="DGF125" s="1332"/>
      <c r="DGG125" s="1332"/>
      <c r="DGH125" s="1332"/>
      <c r="DGI125" s="1332"/>
      <c r="DGJ125" s="1332"/>
      <c r="DGK125" s="1332"/>
      <c r="DGL125" s="1332"/>
      <c r="DGM125" s="1332"/>
      <c r="DGN125" s="1332"/>
      <c r="DGO125" s="1332"/>
      <c r="DGP125" s="1332"/>
      <c r="DGQ125" s="1332"/>
      <c r="DGR125" s="1332"/>
      <c r="DGS125" s="1332"/>
      <c r="DGT125" s="1332"/>
      <c r="DGU125" s="1332"/>
      <c r="DGV125" s="1332"/>
      <c r="DGW125" s="1332"/>
      <c r="DGX125" s="1332"/>
      <c r="DGY125" s="1332"/>
      <c r="DGZ125" s="1332"/>
      <c r="DHA125" s="1332"/>
      <c r="DHB125" s="1332"/>
      <c r="DHC125" s="1332"/>
      <c r="DHD125" s="1332"/>
      <c r="DHE125" s="1332"/>
      <c r="DHF125" s="1332"/>
      <c r="DHG125" s="1332"/>
      <c r="DHH125" s="1332"/>
      <c r="DHI125" s="1332"/>
      <c r="DHJ125" s="1332"/>
      <c r="DHK125" s="1332"/>
      <c r="DHL125" s="1332"/>
      <c r="DHM125" s="1332"/>
      <c r="DHN125" s="1332"/>
      <c r="DHO125" s="1332"/>
      <c r="DHP125" s="1332"/>
      <c r="DHQ125" s="1332"/>
      <c r="DHR125" s="1332"/>
      <c r="DHS125" s="1332"/>
      <c r="DHT125" s="1332"/>
      <c r="DHU125" s="1332"/>
      <c r="DHV125" s="1332"/>
      <c r="DHW125" s="1332"/>
      <c r="DHX125" s="1332"/>
      <c r="DHY125" s="1332"/>
      <c r="DHZ125" s="1332"/>
      <c r="DIA125" s="1332"/>
      <c r="DIB125" s="1332"/>
      <c r="DIC125" s="1332"/>
      <c r="DID125" s="1332"/>
      <c r="DIE125" s="1332"/>
      <c r="DIF125" s="1332"/>
      <c r="DIG125" s="1332"/>
      <c r="DIH125" s="1332"/>
      <c r="DII125" s="1332"/>
      <c r="DIJ125" s="1332"/>
      <c r="DIK125" s="1332"/>
      <c r="DIL125" s="1332"/>
      <c r="DIM125" s="1332"/>
      <c r="DIN125" s="1332"/>
      <c r="DIO125" s="1332"/>
      <c r="DIP125" s="1332"/>
      <c r="DIQ125" s="1332"/>
      <c r="DIR125" s="1332"/>
      <c r="DIS125" s="1332"/>
      <c r="DIT125" s="1332"/>
      <c r="DIU125" s="1332"/>
      <c r="DIV125" s="1332"/>
      <c r="DIW125" s="1332"/>
      <c r="DIX125" s="1332"/>
      <c r="DIY125" s="1332"/>
      <c r="DIZ125" s="1332"/>
      <c r="DJA125" s="1332"/>
      <c r="DJB125" s="1332"/>
      <c r="DJC125" s="1332"/>
      <c r="DJD125" s="1332"/>
      <c r="DJE125" s="1332"/>
      <c r="DJF125" s="1332"/>
      <c r="DJG125" s="1332"/>
      <c r="DJH125" s="1332"/>
      <c r="DJI125" s="1332"/>
      <c r="DJJ125" s="1332"/>
      <c r="DJK125" s="1332"/>
      <c r="DJL125" s="1332"/>
      <c r="DJM125" s="1332"/>
      <c r="DJN125" s="1332"/>
      <c r="DJO125" s="1332"/>
      <c r="DJP125" s="1332"/>
      <c r="DJQ125" s="1332"/>
      <c r="DJR125" s="1332"/>
      <c r="DJS125" s="1332"/>
      <c r="DJT125" s="1332"/>
      <c r="DJU125" s="1332"/>
      <c r="DJV125" s="1332"/>
      <c r="DJW125" s="1332"/>
      <c r="DJX125" s="1332"/>
      <c r="DJY125" s="1332"/>
      <c r="DJZ125" s="1332"/>
      <c r="DKA125" s="1332"/>
      <c r="DKB125" s="1332"/>
      <c r="DKC125" s="1332"/>
      <c r="DKD125" s="1332"/>
      <c r="DKE125" s="1332"/>
      <c r="DKF125" s="1332"/>
      <c r="DKG125" s="1332"/>
      <c r="DKH125" s="1332"/>
      <c r="DKI125" s="1332"/>
      <c r="DKJ125" s="1332"/>
      <c r="DKK125" s="1332"/>
      <c r="DKL125" s="1332"/>
      <c r="DKM125" s="1332"/>
      <c r="DKN125" s="1332"/>
      <c r="DKO125" s="1332"/>
      <c r="DKP125" s="1332"/>
      <c r="DKQ125" s="1332"/>
      <c r="DKR125" s="1332"/>
      <c r="DKS125" s="1332"/>
      <c r="DKT125" s="1332"/>
      <c r="DKU125" s="1332"/>
      <c r="DKV125" s="1332"/>
      <c r="DKW125" s="1332"/>
      <c r="DKX125" s="1332"/>
      <c r="DKY125" s="1332"/>
      <c r="DKZ125" s="1332"/>
      <c r="DLA125" s="1332"/>
      <c r="DLB125" s="1332"/>
      <c r="DLC125" s="1332"/>
      <c r="DLD125" s="1332"/>
      <c r="DLE125" s="1332"/>
      <c r="DLF125" s="1332"/>
      <c r="DLG125" s="1332"/>
      <c r="DLH125" s="1332"/>
      <c r="DLI125" s="1332"/>
      <c r="DLJ125" s="1332"/>
      <c r="DLK125" s="1332"/>
      <c r="DLL125" s="1332"/>
      <c r="DLM125" s="1332"/>
      <c r="DLN125" s="1332"/>
      <c r="DLO125" s="1332"/>
      <c r="DLP125" s="1332"/>
      <c r="DLQ125" s="1332"/>
      <c r="DLR125" s="1332"/>
      <c r="DLS125" s="1332"/>
      <c r="DLT125" s="1332"/>
      <c r="DLU125" s="1332"/>
      <c r="DLV125" s="1332"/>
      <c r="DLW125" s="1332"/>
      <c r="DLX125" s="1332"/>
      <c r="DLY125" s="1332"/>
      <c r="DLZ125" s="1332"/>
      <c r="DMA125" s="1332"/>
      <c r="DMB125" s="1332"/>
      <c r="DMC125" s="1332"/>
      <c r="DMD125" s="1332"/>
      <c r="DME125" s="1332"/>
      <c r="DMF125" s="1332"/>
      <c r="DMG125" s="1332"/>
      <c r="DMH125" s="1332"/>
      <c r="DMI125" s="1332"/>
      <c r="DMJ125" s="1332"/>
      <c r="DMK125" s="1332"/>
      <c r="DML125" s="1332"/>
      <c r="DMM125" s="1332"/>
      <c r="DMN125" s="1332"/>
      <c r="DMO125" s="1332"/>
      <c r="DMP125" s="1332"/>
      <c r="DMQ125" s="1332"/>
      <c r="DMR125" s="1332"/>
      <c r="DMS125" s="1332"/>
      <c r="DMT125" s="1332"/>
      <c r="DMU125" s="1332"/>
      <c r="DMV125" s="1332"/>
      <c r="DMW125" s="1332"/>
      <c r="DMX125" s="1332"/>
      <c r="DMY125" s="1332"/>
      <c r="DMZ125" s="1332"/>
      <c r="DNA125" s="1332"/>
      <c r="DNB125" s="1332"/>
      <c r="DNC125" s="1332"/>
      <c r="DND125" s="1332"/>
      <c r="DNE125" s="1332"/>
      <c r="DNF125" s="1332"/>
      <c r="DNG125" s="1332"/>
      <c r="DNH125" s="1332"/>
      <c r="DNI125" s="1332"/>
      <c r="DNJ125" s="1332"/>
      <c r="DNK125" s="1332"/>
      <c r="DNL125" s="1332"/>
      <c r="DNM125" s="1332"/>
      <c r="DNN125" s="1332"/>
      <c r="DNO125" s="1332"/>
      <c r="DNP125" s="1332"/>
      <c r="DNQ125" s="1332"/>
      <c r="DNR125" s="1332"/>
      <c r="DNS125" s="1332"/>
      <c r="DNT125" s="1332"/>
      <c r="DNU125" s="1332"/>
      <c r="DNV125" s="1332"/>
      <c r="DNW125" s="1332"/>
      <c r="DNX125" s="1332"/>
      <c r="DNY125" s="1332"/>
      <c r="DNZ125" s="1332"/>
      <c r="DOA125" s="1332"/>
      <c r="DOB125" s="1332"/>
      <c r="DOC125" s="1332"/>
      <c r="DOD125" s="1332"/>
      <c r="DOE125" s="1332"/>
      <c r="DOF125" s="1332"/>
      <c r="DOG125" s="1332"/>
      <c r="DOH125" s="1332"/>
      <c r="DOI125" s="1332"/>
      <c r="DOJ125" s="1332"/>
      <c r="DOK125" s="1332"/>
      <c r="DOL125" s="1332"/>
      <c r="DOM125" s="1332"/>
      <c r="DON125" s="1332"/>
      <c r="DOO125" s="1332"/>
      <c r="DOP125" s="1332"/>
      <c r="DOQ125" s="1332"/>
      <c r="DOR125" s="1332"/>
      <c r="DOS125" s="1332"/>
      <c r="DOT125" s="1332"/>
      <c r="DOU125" s="1332"/>
      <c r="DOV125" s="1332"/>
      <c r="DOW125" s="1332"/>
      <c r="DOX125" s="1332"/>
      <c r="DOY125" s="1332"/>
      <c r="DOZ125" s="1332"/>
      <c r="DPA125" s="1332"/>
      <c r="DPB125" s="1332"/>
      <c r="DPC125" s="1332"/>
      <c r="DPD125" s="1332"/>
      <c r="DPE125" s="1332"/>
      <c r="DPF125" s="1332"/>
      <c r="DPG125" s="1332"/>
      <c r="DPH125" s="1332"/>
      <c r="DPI125" s="1332"/>
      <c r="DPJ125" s="1332"/>
      <c r="DPK125" s="1332"/>
      <c r="DPL125" s="1332"/>
      <c r="DPM125" s="1332"/>
      <c r="DPN125" s="1332"/>
      <c r="DPO125" s="1332"/>
      <c r="DPP125" s="1332"/>
      <c r="DPQ125" s="1332"/>
      <c r="DPR125" s="1332"/>
      <c r="DPS125" s="1332"/>
      <c r="DPT125" s="1332"/>
      <c r="DPU125" s="1332"/>
      <c r="DPV125" s="1332"/>
      <c r="DPW125" s="1332"/>
      <c r="DPX125" s="1332"/>
      <c r="DPY125" s="1332"/>
      <c r="DPZ125" s="1332"/>
      <c r="DQA125" s="1332"/>
      <c r="DQB125" s="1332"/>
      <c r="DQC125" s="1332"/>
      <c r="DQD125" s="1332"/>
      <c r="DQE125" s="1332"/>
      <c r="DQF125" s="1332"/>
      <c r="DQG125" s="1332"/>
      <c r="DQH125" s="1332"/>
      <c r="DQI125" s="1332"/>
      <c r="DQJ125" s="1332"/>
      <c r="DQK125" s="1332"/>
      <c r="DQL125" s="1332"/>
      <c r="DQM125" s="1332"/>
      <c r="DQN125" s="1332"/>
      <c r="DQO125" s="1332"/>
      <c r="DQP125" s="1332"/>
      <c r="DQQ125" s="1332"/>
      <c r="DQR125" s="1332"/>
      <c r="DQS125" s="1332"/>
      <c r="DQT125" s="1332"/>
      <c r="DQU125" s="1332"/>
      <c r="DQV125" s="1332"/>
      <c r="DQW125" s="1332"/>
      <c r="DQX125" s="1332"/>
      <c r="DQY125" s="1332"/>
      <c r="DQZ125" s="1332"/>
      <c r="DRA125" s="1332"/>
      <c r="DRB125" s="1332"/>
      <c r="DRC125" s="1332"/>
      <c r="DRD125" s="1332"/>
      <c r="DRE125" s="1332"/>
      <c r="DRF125" s="1332"/>
      <c r="DRG125" s="1332"/>
      <c r="DRH125" s="1332"/>
      <c r="DRI125" s="1332"/>
      <c r="DRJ125" s="1332"/>
      <c r="DRK125" s="1332"/>
      <c r="DRL125" s="1332"/>
      <c r="DRM125" s="1332"/>
      <c r="DRN125" s="1332"/>
      <c r="DRO125" s="1332"/>
      <c r="DRP125" s="1332"/>
      <c r="DRQ125" s="1332"/>
      <c r="DRR125" s="1332"/>
      <c r="DRS125" s="1332"/>
      <c r="DRT125" s="1332"/>
      <c r="DRU125" s="1332"/>
      <c r="DRV125" s="1332"/>
      <c r="DRW125" s="1332"/>
      <c r="DRX125" s="1332"/>
      <c r="DRY125" s="1332"/>
      <c r="DRZ125" s="1332"/>
      <c r="DSA125" s="1332"/>
      <c r="DSB125" s="1332"/>
      <c r="DSC125" s="1332"/>
      <c r="DSD125" s="1332"/>
      <c r="DSE125" s="1332"/>
      <c r="DSF125" s="1332"/>
      <c r="DSG125" s="1332"/>
      <c r="DSH125" s="1332"/>
      <c r="DSI125" s="1332"/>
      <c r="DSJ125" s="1332"/>
      <c r="DSK125" s="1332"/>
      <c r="DSL125" s="1332"/>
      <c r="DSM125" s="1332"/>
      <c r="DSN125" s="1332"/>
      <c r="DSO125" s="1332"/>
      <c r="DSP125" s="1332"/>
      <c r="DSQ125" s="1332"/>
      <c r="DSR125" s="1332"/>
      <c r="DSS125" s="1332"/>
      <c r="DST125" s="1332"/>
      <c r="DSU125" s="1332"/>
      <c r="DSV125" s="1332"/>
      <c r="DSW125" s="1332"/>
      <c r="DSX125" s="1332"/>
      <c r="DSY125" s="1332"/>
      <c r="DSZ125" s="1332"/>
      <c r="DTA125" s="1332"/>
      <c r="DTB125" s="1332"/>
      <c r="DTC125" s="1332"/>
      <c r="DTD125" s="1332"/>
      <c r="DTE125" s="1332"/>
      <c r="DTF125" s="1332"/>
      <c r="DTG125" s="1332"/>
      <c r="DTH125" s="1332"/>
      <c r="DTI125" s="1332"/>
      <c r="DTJ125" s="1332"/>
      <c r="DTK125" s="1332"/>
      <c r="DTL125" s="1332"/>
      <c r="DTM125" s="1332"/>
      <c r="DTN125" s="1332"/>
      <c r="DTO125" s="1332"/>
      <c r="DTP125" s="1332"/>
      <c r="DTQ125" s="1332"/>
      <c r="DTR125" s="1332"/>
      <c r="DTS125" s="1332"/>
      <c r="DTT125" s="1332"/>
      <c r="DTU125" s="1332"/>
      <c r="DTV125" s="1332"/>
      <c r="DTW125" s="1332"/>
      <c r="DTX125" s="1332"/>
      <c r="DTY125" s="1332"/>
      <c r="DTZ125" s="1332"/>
      <c r="DUA125" s="1332"/>
      <c r="DUB125" s="1332"/>
      <c r="DUC125" s="1332"/>
      <c r="DUD125" s="1332"/>
      <c r="DUE125" s="1332"/>
      <c r="DUF125" s="1332"/>
      <c r="DUG125" s="1332"/>
      <c r="DUH125" s="1332"/>
      <c r="DUI125" s="1332"/>
      <c r="DUJ125" s="1332"/>
      <c r="DUK125" s="1332"/>
      <c r="DUL125" s="1332"/>
      <c r="DUM125" s="1332"/>
      <c r="DUN125" s="1332"/>
      <c r="DUO125" s="1332"/>
      <c r="DUP125" s="1332"/>
      <c r="DUQ125" s="1332"/>
      <c r="DUR125" s="1332"/>
      <c r="DUS125" s="1332"/>
      <c r="DUT125" s="1332"/>
      <c r="DUU125" s="1332"/>
      <c r="DUV125" s="1332"/>
      <c r="DUW125" s="1332"/>
      <c r="DUX125" s="1332"/>
      <c r="DUY125" s="1332"/>
      <c r="DUZ125" s="1332"/>
      <c r="DVA125" s="1332"/>
      <c r="DVB125" s="1332"/>
      <c r="DVC125" s="1332"/>
      <c r="DVD125" s="1332"/>
      <c r="DVE125" s="1332"/>
      <c r="DVF125" s="1332"/>
      <c r="DVG125" s="1332"/>
      <c r="DVH125" s="1332"/>
      <c r="DVI125" s="1332"/>
      <c r="DVJ125" s="1332"/>
      <c r="DVK125" s="1332"/>
      <c r="DVL125" s="1332"/>
      <c r="DVM125" s="1332"/>
      <c r="DVN125" s="1332"/>
      <c r="DVO125" s="1332"/>
      <c r="DVP125" s="1332"/>
      <c r="DVQ125" s="1332"/>
      <c r="DVR125" s="1332"/>
      <c r="DVS125" s="1332"/>
      <c r="DVT125" s="1332"/>
      <c r="DVU125" s="1332"/>
      <c r="DVV125" s="1332"/>
      <c r="DVW125" s="1332"/>
      <c r="DVX125" s="1332"/>
      <c r="DVY125" s="1332"/>
      <c r="DVZ125" s="1332"/>
      <c r="DWA125" s="1332"/>
      <c r="DWB125" s="1332"/>
      <c r="DWC125" s="1332"/>
      <c r="DWD125" s="1332"/>
      <c r="DWE125" s="1332"/>
      <c r="DWF125" s="1332"/>
      <c r="DWG125" s="1332"/>
      <c r="DWH125" s="1332"/>
      <c r="DWI125" s="1332"/>
      <c r="DWJ125" s="1332"/>
      <c r="DWK125" s="1332"/>
      <c r="DWL125" s="1332"/>
      <c r="DWM125" s="1332"/>
      <c r="DWN125" s="1332"/>
      <c r="DWO125" s="1332"/>
      <c r="DWP125" s="1332"/>
      <c r="DWQ125" s="1332"/>
      <c r="DWR125" s="1332"/>
      <c r="DWS125" s="1332"/>
      <c r="DWT125" s="1332"/>
      <c r="DWU125" s="1332"/>
      <c r="DWV125" s="1332"/>
      <c r="DWW125" s="1332"/>
      <c r="DWX125" s="1332"/>
      <c r="DWY125" s="1332"/>
      <c r="DWZ125" s="1332"/>
      <c r="DXA125" s="1332"/>
      <c r="DXB125" s="1332"/>
      <c r="DXC125" s="1332"/>
      <c r="DXD125" s="1332"/>
      <c r="DXE125" s="1332"/>
      <c r="DXF125" s="1332"/>
      <c r="DXG125" s="1332"/>
      <c r="DXH125" s="1332"/>
      <c r="DXI125" s="1332"/>
      <c r="DXJ125" s="1332"/>
      <c r="DXK125" s="1332"/>
      <c r="DXL125" s="1332"/>
      <c r="DXM125" s="1332"/>
      <c r="DXN125" s="1332"/>
      <c r="DXO125" s="1332"/>
      <c r="DXP125" s="1332"/>
      <c r="DXQ125" s="1332"/>
      <c r="DXR125" s="1332"/>
      <c r="DXS125" s="1332"/>
      <c r="DXT125" s="1332"/>
      <c r="DXU125" s="1332"/>
      <c r="DXV125" s="1332"/>
      <c r="DXW125" s="1332"/>
      <c r="DXX125" s="1332"/>
      <c r="DXY125" s="1332"/>
      <c r="DXZ125" s="1332"/>
      <c r="DYA125" s="1332"/>
      <c r="DYB125" s="1332"/>
      <c r="DYC125" s="1332"/>
      <c r="DYD125" s="1332"/>
      <c r="DYE125" s="1332"/>
      <c r="DYF125" s="1332"/>
      <c r="DYG125" s="1332"/>
      <c r="DYH125" s="1332"/>
      <c r="DYI125" s="1332"/>
      <c r="DYJ125" s="1332"/>
      <c r="DYK125" s="1332"/>
      <c r="DYL125" s="1332"/>
      <c r="DYM125" s="1332"/>
      <c r="DYN125" s="1332"/>
      <c r="DYO125" s="1332"/>
      <c r="DYP125" s="1332"/>
      <c r="DYQ125" s="1332"/>
      <c r="DYR125" s="1332"/>
      <c r="DYS125" s="1332"/>
      <c r="DYT125" s="1332"/>
      <c r="DYU125" s="1332"/>
      <c r="DYV125" s="1332"/>
      <c r="DYW125" s="1332"/>
      <c r="DYX125" s="1332"/>
      <c r="DYY125" s="1332"/>
      <c r="DYZ125" s="1332"/>
      <c r="DZA125" s="1332"/>
      <c r="DZB125" s="1332"/>
      <c r="DZC125" s="1332"/>
      <c r="DZD125" s="1332"/>
      <c r="DZE125" s="1332"/>
      <c r="DZF125" s="1332"/>
      <c r="DZG125" s="1332"/>
      <c r="DZH125" s="1332"/>
      <c r="DZI125" s="1332"/>
      <c r="DZJ125" s="1332"/>
      <c r="DZK125" s="1332"/>
      <c r="DZL125" s="1332"/>
      <c r="DZM125" s="1332"/>
      <c r="DZN125" s="1332"/>
      <c r="DZO125" s="1332"/>
      <c r="DZP125" s="1332"/>
      <c r="DZQ125" s="1332"/>
      <c r="DZR125" s="1332"/>
      <c r="DZS125" s="1332"/>
      <c r="DZT125" s="1332"/>
      <c r="DZU125" s="1332"/>
      <c r="DZV125" s="1332"/>
      <c r="DZW125" s="1332"/>
      <c r="DZX125" s="1332"/>
      <c r="DZY125" s="1332"/>
      <c r="DZZ125" s="1332"/>
      <c r="EAA125" s="1332"/>
      <c r="EAB125" s="1332"/>
      <c r="EAC125" s="1332"/>
      <c r="EAD125" s="1332"/>
      <c r="EAE125" s="1332"/>
      <c r="EAF125" s="1332"/>
      <c r="EAG125" s="1332"/>
      <c r="EAH125" s="1332"/>
      <c r="EAI125" s="1332"/>
      <c r="EAJ125" s="1332"/>
      <c r="EAK125" s="1332"/>
      <c r="EAL125" s="1332"/>
      <c r="EAM125" s="1332"/>
      <c r="EAN125" s="1332"/>
      <c r="EAO125" s="1332"/>
      <c r="EAP125" s="1332"/>
      <c r="EAQ125" s="1332"/>
      <c r="EAR125" s="1332"/>
      <c r="EAS125" s="1332"/>
      <c r="EAT125" s="1332"/>
      <c r="EAU125" s="1332"/>
      <c r="EAV125" s="1332"/>
      <c r="EAW125" s="1332"/>
      <c r="EAX125" s="1332"/>
      <c r="EAY125" s="1332"/>
      <c r="EAZ125" s="1332"/>
      <c r="EBA125" s="1332"/>
      <c r="EBB125" s="1332"/>
      <c r="EBC125" s="1332"/>
      <c r="EBD125" s="1332"/>
      <c r="EBE125" s="1332"/>
      <c r="EBF125" s="1332"/>
      <c r="EBG125" s="1332"/>
      <c r="EBH125" s="1332"/>
      <c r="EBI125" s="1332"/>
      <c r="EBJ125" s="1332"/>
      <c r="EBK125" s="1332"/>
      <c r="EBL125" s="1332"/>
      <c r="EBM125" s="1332"/>
      <c r="EBN125" s="1332"/>
      <c r="EBO125" s="1332"/>
      <c r="EBP125" s="1332"/>
      <c r="EBQ125" s="1332"/>
      <c r="EBR125" s="1332"/>
      <c r="EBS125" s="1332"/>
      <c r="EBT125" s="1332"/>
      <c r="EBU125" s="1332"/>
      <c r="EBV125" s="1332"/>
      <c r="EBW125" s="1332"/>
      <c r="EBX125" s="1332"/>
      <c r="EBY125" s="1332"/>
      <c r="EBZ125" s="1332"/>
      <c r="ECA125" s="1332"/>
      <c r="ECB125" s="1332"/>
      <c r="ECC125" s="1332"/>
      <c r="ECD125" s="1332"/>
      <c r="ECE125" s="1332"/>
      <c r="ECF125" s="1332"/>
      <c r="ECG125" s="1332"/>
      <c r="ECH125" s="1332"/>
      <c r="ECI125" s="1332"/>
      <c r="ECJ125" s="1332"/>
      <c r="ECK125" s="1332"/>
      <c r="ECL125" s="1332"/>
      <c r="ECM125" s="1332"/>
      <c r="ECN125" s="1332"/>
      <c r="ECO125" s="1332"/>
      <c r="ECP125" s="1332"/>
      <c r="ECQ125" s="1332"/>
      <c r="ECR125" s="1332"/>
      <c r="ECS125" s="1332"/>
      <c r="ECT125" s="1332"/>
      <c r="ECU125" s="1332"/>
      <c r="ECV125" s="1332"/>
      <c r="ECW125" s="1332"/>
      <c r="ECX125" s="1332"/>
      <c r="ECY125" s="1332"/>
      <c r="ECZ125" s="1332"/>
      <c r="EDA125" s="1332"/>
      <c r="EDB125" s="1332"/>
      <c r="EDC125" s="1332"/>
      <c r="EDD125" s="1332"/>
      <c r="EDE125" s="1332"/>
      <c r="EDF125" s="1332"/>
      <c r="EDG125" s="1332"/>
      <c r="EDH125" s="1332"/>
      <c r="EDI125" s="1332"/>
      <c r="EDJ125" s="1332"/>
      <c r="EDK125" s="1332"/>
      <c r="EDL125" s="1332"/>
      <c r="EDM125" s="1332"/>
      <c r="EDN125" s="1332"/>
      <c r="EDO125" s="1332"/>
      <c r="EDP125" s="1332"/>
      <c r="EDQ125" s="1332"/>
      <c r="EDR125" s="1332"/>
      <c r="EDS125" s="1332"/>
      <c r="EDT125" s="1332"/>
      <c r="EDU125" s="1332"/>
      <c r="EDV125" s="1332"/>
      <c r="EDW125" s="1332"/>
      <c r="EDX125" s="1332"/>
      <c r="EDY125" s="1332"/>
      <c r="EDZ125" s="1332"/>
      <c r="EEA125" s="1332"/>
      <c r="EEB125" s="1332"/>
      <c r="EEC125" s="1332"/>
      <c r="EED125" s="1332"/>
      <c r="EEE125" s="1332"/>
      <c r="EEF125" s="1332"/>
      <c r="EEG125" s="1332"/>
      <c r="EEH125" s="1332"/>
      <c r="EEI125" s="1332"/>
      <c r="EEJ125" s="1332"/>
      <c r="EEK125" s="1332"/>
      <c r="EEL125" s="1332"/>
      <c r="EEM125" s="1332"/>
      <c r="EEN125" s="1332"/>
      <c r="EEO125" s="1332"/>
      <c r="EEP125" s="1332"/>
      <c r="EEQ125" s="1332"/>
      <c r="EER125" s="1332"/>
      <c r="EES125" s="1332"/>
      <c r="EET125" s="1332"/>
      <c r="EEU125" s="1332"/>
      <c r="EEV125" s="1332"/>
      <c r="EEW125" s="1332"/>
      <c r="EEX125" s="1332"/>
      <c r="EEY125" s="1332"/>
      <c r="EEZ125" s="1332"/>
      <c r="EFA125" s="1332"/>
      <c r="EFB125" s="1332"/>
      <c r="EFC125" s="1332"/>
      <c r="EFD125" s="1332"/>
      <c r="EFE125" s="1332"/>
      <c r="EFF125" s="1332"/>
      <c r="EFG125" s="1332"/>
      <c r="EFH125" s="1332"/>
      <c r="EFI125" s="1332"/>
      <c r="EFJ125" s="1332"/>
      <c r="EFK125" s="1332"/>
      <c r="EFL125" s="1332"/>
      <c r="EFM125" s="1332"/>
      <c r="EFN125" s="1332"/>
      <c r="EFO125" s="1332"/>
      <c r="EFP125" s="1332"/>
      <c r="EFQ125" s="1332"/>
      <c r="EFR125" s="1332"/>
      <c r="EFS125" s="1332"/>
      <c r="EFT125" s="1332"/>
      <c r="EFU125" s="1332"/>
      <c r="EFV125" s="1332"/>
      <c r="EFW125" s="1332"/>
      <c r="EFX125" s="1332"/>
      <c r="EFY125" s="1332"/>
      <c r="EFZ125" s="1332"/>
      <c r="EGA125" s="1332"/>
      <c r="EGB125" s="1332"/>
      <c r="EGC125" s="1332"/>
      <c r="EGD125" s="1332"/>
      <c r="EGE125" s="1332"/>
      <c r="EGF125" s="1332"/>
      <c r="EGG125" s="1332"/>
      <c r="EGH125" s="1332"/>
      <c r="EGI125" s="1332"/>
      <c r="EGJ125" s="1332"/>
      <c r="EGK125" s="1332"/>
      <c r="EGL125" s="1332"/>
      <c r="EGM125" s="1332"/>
      <c r="EGN125" s="1332"/>
      <c r="EGO125" s="1332"/>
      <c r="EGP125" s="1332"/>
      <c r="EGQ125" s="1332"/>
      <c r="EGR125" s="1332"/>
      <c r="EGS125" s="1332"/>
      <c r="EGT125" s="1332"/>
      <c r="EGU125" s="1332"/>
      <c r="EGV125" s="1332"/>
      <c r="EGW125" s="1332"/>
      <c r="EGX125" s="1332"/>
      <c r="EGY125" s="1332"/>
      <c r="EGZ125" s="1332"/>
      <c r="EHA125" s="1332"/>
      <c r="EHB125" s="1332"/>
      <c r="EHC125" s="1332"/>
      <c r="EHD125" s="1332"/>
      <c r="EHE125" s="1332"/>
      <c r="EHF125" s="1332"/>
      <c r="EHG125" s="1332"/>
      <c r="EHH125" s="1332"/>
      <c r="EHI125" s="1332"/>
      <c r="EHJ125" s="1332"/>
      <c r="EHK125" s="1332"/>
      <c r="EHL125" s="1332"/>
      <c r="EHM125" s="1332"/>
      <c r="EHN125" s="1332"/>
      <c r="EHO125" s="1332"/>
      <c r="EHP125" s="1332"/>
      <c r="EHQ125" s="1332"/>
      <c r="EHR125" s="1332"/>
      <c r="EHS125" s="1332"/>
      <c r="EHT125" s="1332"/>
      <c r="EHU125" s="1332"/>
      <c r="EHV125" s="1332"/>
      <c r="EHW125" s="1332"/>
      <c r="EHX125" s="1332"/>
      <c r="EHY125" s="1332"/>
      <c r="EHZ125" s="1332"/>
      <c r="EIA125" s="1332"/>
      <c r="EIB125" s="1332"/>
      <c r="EIC125" s="1332"/>
      <c r="EID125" s="1332"/>
      <c r="EIE125" s="1332"/>
      <c r="EIF125" s="1332"/>
      <c r="EIG125" s="1332"/>
      <c r="EIH125" s="1332"/>
      <c r="EII125" s="1332"/>
      <c r="EIJ125" s="1332"/>
      <c r="EIK125" s="1332"/>
      <c r="EIL125" s="1332"/>
      <c r="EIM125" s="1332"/>
      <c r="EIN125" s="1332"/>
      <c r="EIO125" s="1332"/>
      <c r="EIP125" s="1332"/>
      <c r="EIQ125" s="1332"/>
      <c r="EIR125" s="1332"/>
      <c r="EIS125" s="1332"/>
      <c r="EIT125" s="1332"/>
      <c r="EIU125" s="1332"/>
      <c r="EIV125" s="1332"/>
      <c r="EIW125" s="1332"/>
      <c r="EIX125" s="1332"/>
      <c r="EIY125" s="1332"/>
      <c r="EIZ125" s="1332"/>
      <c r="EJA125" s="1332"/>
      <c r="EJB125" s="1332"/>
      <c r="EJC125" s="1332"/>
      <c r="EJD125" s="1332"/>
      <c r="EJE125" s="1332"/>
      <c r="EJF125" s="1332"/>
      <c r="EJG125" s="1332"/>
      <c r="EJH125" s="1332"/>
      <c r="EJI125" s="1332"/>
      <c r="EJJ125" s="1332"/>
      <c r="EJK125" s="1332"/>
      <c r="EJL125" s="1332"/>
      <c r="EJM125" s="1332"/>
      <c r="EJN125" s="1332"/>
      <c r="EJO125" s="1332"/>
      <c r="EJP125" s="1332"/>
      <c r="EJQ125" s="1332"/>
      <c r="EJR125" s="1332"/>
      <c r="EJS125" s="1332"/>
      <c r="EJT125" s="1332"/>
      <c r="EJU125" s="1332"/>
      <c r="EJV125" s="1332"/>
      <c r="EJW125" s="1332"/>
      <c r="EJX125" s="1332"/>
      <c r="EJY125" s="1332"/>
      <c r="EJZ125" s="1332"/>
      <c r="EKA125" s="1332"/>
      <c r="EKB125" s="1332"/>
      <c r="EKC125" s="1332"/>
      <c r="EKD125" s="1332"/>
      <c r="EKE125" s="1332"/>
      <c r="EKF125" s="1332"/>
      <c r="EKG125" s="1332"/>
      <c r="EKH125" s="1332"/>
      <c r="EKI125" s="1332"/>
      <c r="EKJ125" s="1332"/>
      <c r="EKK125" s="1332"/>
      <c r="EKL125" s="1332"/>
      <c r="EKM125" s="1332"/>
      <c r="EKN125" s="1332"/>
      <c r="EKO125" s="1332"/>
      <c r="EKP125" s="1332"/>
      <c r="EKQ125" s="1332"/>
      <c r="EKR125" s="1332"/>
      <c r="EKS125" s="1332"/>
      <c r="EKT125" s="1332"/>
      <c r="EKU125" s="1332"/>
      <c r="EKV125" s="1332"/>
      <c r="EKW125" s="1332"/>
      <c r="EKX125" s="1332"/>
      <c r="EKY125" s="1332"/>
      <c r="EKZ125" s="1332"/>
      <c r="ELA125" s="1332"/>
      <c r="ELB125" s="1332"/>
      <c r="ELC125" s="1332"/>
      <c r="ELD125" s="1332"/>
      <c r="ELE125" s="1332"/>
      <c r="ELF125" s="1332"/>
      <c r="ELG125" s="1332"/>
      <c r="ELH125" s="1332"/>
      <c r="ELI125" s="1332"/>
      <c r="ELJ125" s="1332"/>
      <c r="ELK125" s="1332"/>
      <c r="ELL125" s="1332"/>
      <c r="ELM125" s="1332"/>
      <c r="ELN125" s="1332"/>
      <c r="ELO125" s="1332"/>
      <c r="ELP125" s="1332"/>
      <c r="ELQ125" s="1332"/>
      <c r="ELR125" s="1332"/>
      <c r="ELS125" s="1332"/>
      <c r="ELT125" s="1332"/>
      <c r="ELU125" s="1332"/>
      <c r="ELV125" s="1332"/>
      <c r="ELW125" s="1332"/>
      <c r="ELX125" s="1332"/>
      <c r="ELY125" s="1332"/>
      <c r="ELZ125" s="1332"/>
      <c r="EMA125" s="1332"/>
      <c r="EMB125" s="1332"/>
      <c r="EMC125" s="1332"/>
      <c r="EMD125" s="1332"/>
      <c r="EME125" s="1332"/>
      <c r="EMF125" s="1332"/>
      <c r="EMG125" s="1332"/>
      <c r="EMH125" s="1332"/>
      <c r="EMI125" s="1332"/>
      <c r="EMJ125" s="1332"/>
      <c r="EMK125" s="1332"/>
      <c r="EML125" s="1332"/>
      <c r="EMM125" s="1332"/>
      <c r="EMN125" s="1332"/>
      <c r="EMO125" s="1332"/>
      <c r="EMP125" s="1332"/>
      <c r="EMQ125" s="1332"/>
      <c r="EMR125" s="1332"/>
      <c r="EMS125" s="1332"/>
      <c r="EMT125" s="1332"/>
      <c r="EMU125" s="1332"/>
      <c r="EMV125" s="1332"/>
      <c r="EMW125" s="1332"/>
      <c r="EMX125" s="1332"/>
      <c r="EMY125" s="1332"/>
      <c r="EMZ125" s="1332"/>
      <c r="ENA125" s="1332"/>
      <c r="ENB125" s="1332"/>
      <c r="ENC125" s="1332"/>
      <c r="END125" s="1332"/>
      <c r="ENE125" s="1332"/>
      <c r="ENF125" s="1332"/>
      <c r="ENG125" s="1332"/>
      <c r="ENH125" s="1332"/>
      <c r="ENI125" s="1332"/>
      <c r="ENJ125" s="1332"/>
      <c r="ENK125" s="1332"/>
      <c r="ENL125" s="1332"/>
      <c r="ENM125" s="1332"/>
      <c r="ENN125" s="1332"/>
      <c r="ENO125" s="1332"/>
      <c r="ENP125" s="1332"/>
      <c r="ENQ125" s="1332"/>
      <c r="ENR125" s="1332"/>
      <c r="ENS125" s="1332"/>
      <c r="ENT125" s="1332"/>
      <c r="ENU125" s="1332"/>
      <c r="ENV125" s="1332"/>
      <c r="ENW125" s="1332"/>
      <c r="ENX125" s="1332"/>
      <c r="ENY125" s="1332"/>
      <c r="ENZ125" s="1332"/>
      <c r="EOA125" s="1332"/>
      <c r="EOB125" s="1332"/>
      <c r="EOC125" s="1332"/>
      <c r="EOD125" s="1332"/>
      <c r="EOE125" s="1332"/>
      <c r="EOF125" s="1332"/>
      <c r="EOG125" s="1332"/>
      <c r="EOH125" s="1332"/>
      <c r="EOI125" s="1332"/>
      <c r="EOJ125" s="1332"/>
      <c r="EOK125" s="1332"/>
      <c r="EOL125" s="1332"/>
      <c r="EOM125" s="1332"/>
      <c r="EON125" s="1332"/>
      <c r="EOO125" s="1332"/>
      <c r="EOP125" s="1332"/>
      <c r="EOQ125" s="1332"/>
      <c r="EOR125" s="1332"/>
      <c r="EOS125" s="1332"/>
      <c r="EOT125" s="1332"/>
      <c r="EOU125" s="1332"/>
      <c r="EOV125" s="1332"/>
      <c r="EOW125" s="1332"/>
      <c r="EOX125" s="1332"/>
      <c r="EOY125" s="1332"/>
      <c r="EOZ125" s="1332"/>
      <c r="EPA125" s="1332"/>
      <c r="EPB125" s="1332"/>
      <c r="EPC125" s="1332"/>
      <c r="EPD125" s="1332"/>
      <c r="EPE125" s="1332"/>
      <c r="EPF125" s="1332"/>
      <c r="EPG125" s="1332"/>
      <c r="EPH125" s="1332"/>
      <c r="EPI125" s="1332"/>
      <c r="EPJ125" s="1332"/>
      <c r="EPK125" s="1332"/>
      <c r="EPL125" s="1332"/>
      <c r="EPM125" s="1332"/>
      <c r="EPN125" s="1332"/>
      <c r="EPO125" s="1332"/>
      <c r="EPP125" s="1332"/>
      <c r="EPQ125" s="1332"/>
      <c r="EPR125" s="1332"/>
      <c r="EPS125" s="1332"/>
      <c r="EPT125" s="1332"/>
      <c r="EPU125" s="1332"/>
      <c r="EPV125" s="1332"/>
      <c r="EPW125" s="1332"/>
      <c r="EPX125" s="1332"/>
      <c r="EPY125" s="1332"/>
      <c r="EPZ125" s="1332"/>
      <c r="EQA125" s="1332"/>
      <c r="EQB125" s="1332"/>
      <c r="EQC125" s="1332"/>
      <c r="EQD125" s="1332"/>
      <c r="EQE125" s="1332"/>
      <c r="EQF125" s="1332"/>
      <c r="EQG125" s="1332"/>
      <c r="EQH125" s="1332"/>
      <c r="EQI125" s="1332"/>
      <c r="EQJ125" s="1332"/>
      <c r="EQK125" s="1332"/>
      <c r="EQL125" s="1332"/>
      <c r="EQM125" s="1332"/>
      <c r="EQN125" s="1332"/>
      <c r="EQO125" s="1332"/>
      <c r="EQP125" s="1332"/>
      <c r="EQQ125" s="1332"/>
      <c r="EQR125" s="1332"/>
      <c r="EQS125" s="1332"/>
      <c r="EQT125" s="1332"/>
      <c r="EQU125" s="1332"/>
      <c r="EQV125" s="1332"/>
      <c r="EQW125" s="1332"/>
      <c r="EQX125" s="1332"/>
      <c r="EQY125" s="1332"/>
      <c r="EQZ125" s="1332"/>
      <c r="ERA125" s="1332"/>
      <c r="ERB125" s="1332"/>
      <c r="ERC125" s="1332"/>
      <c r="ERD125" s="1332"/>
      <c r="ERE125" s="1332"/>
      <c r="ERF125" s="1332"/>
      <c r="ERG125" s="1332"/>
      <c r="ERH125" s="1332"/>
      <c r="ERI125" s="1332"/>
      <c r="ERJ125" s="1332"/>
      <c r="ERK125" s="1332"/>
      <c r="ERL125" s="1332"/>
      <c r="ERM125" s="1332"/>
      <c r="ERN125" s="1332"/>
      <c r="ERO125" s="1332"/>
      <c r="ERP125" s="1332"/>
      <c r="ERQ125" s="1332"/>
      <c r="ERR125" s="1332"/>
      <c r="ERS125" s="1332"/>
      <c r="ERT125" s="1332"/>
      <c r="ERU125" s="1332"/>
      <c r="ERV125" s="1332"/>
      <c r="ERW125" s="1332"/>
      <c r="ERX125" s="1332"/>
      <c r="ERY125" s="1332"/>
      <c r="ERZ125" s="1332"/>
      <c r="ESA125" s="1332"/>
      <c r="ESB125" s="1332"/>
      <c r="ESC125" s="1332"/>
      <c r="ESD125" s="1332"/>
      <c r="ESE125" s="1332"/>
      <c r="ESF125" s="1332"/>
      <c r="ESG125" s="1332"/>
      <c r="ESH125" s="1332"/>
      <c r="ESI125" s="1332"/>
      <c r="ESJ125" s="1332"/>
      <c r="ESK125" s="1332"/>
      <c r="ESL125" s="1332"/>
      <c r="ESM125" s="1332"/>
      <c r="ESN125" s="1332"/>
      <c r="ESO125" s="1332"/>
      <c r="ESP125" s="1332"/>
      <c r="ESQ125" s="1332"/>
      <c r="ESR125" s="1332"/>
      <c r="ESS125" s="1332"/>
      <c r="EST125" s="1332"/>
      <c r="ESU125" s="1332"/>
      <c r="ESV125" s="1332"/>
      <c r="ESW125" s="1332"/>
      <c r="ESX125" s="1332"/>
      <c r="ESY125" s="1332"/>
      <c r="ESZ125" s="1332"/>
      <c r="ETA125" s="1332"/>
      <c r="ETB125" s="1332"/>
      <c r="ETC125" s="1332"/>
      <c r="ETD125" s="1332"/>
      <c r="ETE125" s="1332"/>
      <c r="ETF125" s="1332"/>
      <c r="ETG125" s="1332"/>
      <c r="ETH125" s="1332"/>
      <c r="ETI125" s="1332"/>
      <c r="ETJ125" s="1332"/>
      <c r="ETK125" s="1332"/>
      <c r="ETL125" s="1332"/>
      <c r="ETM125" s="1332"/>
      <c r="ETN125" s="1332"/>
      <c r="ETO125" s="1332"/>
      <c r="ETP125" s="1332"/>
      <c r="ETQ125" s="1332"/>
      <c r="ETR125" s="1332"/>
      <c r="ETS125" s="1332"/>
      <c r="ETT125" s="1332"/>
      <c r="ETU125" s="1332"/>
      <c r="ETV125" s="1332"/>
      <c r="ETW125" s="1332"/>
      <c r="ETX125" s="1332"/>
      <c r="ETY125" s="1332"/>
      <c r="ETZ125" s="1332"/>
      <c r="EUA125" s="1332"/>
      <c r="EUB125" s="1332"/>
      <c r="EUC125" s="1332"/>
      <c r="EUD125" s="1332"/>
      <c r="EUE125" s="1332"/>
      <c r="EUF125" s="1332"/>
      <c r="EUG125" s="1332"/>
      <c r="EUH125" s="1332"/>
      <c r="EUI125" s="1332"/>
      <c r="EUJ125" s="1332"/>
      <c r="EUK125" s="1332"/>
      <c r="EUL125" s="1332"/>
      <c r="EUM125" s="1332"/>
      <c r="EUN125" s="1332"/>
      <c r="EUO125" s="1332"/>
      <c r="EUP125" s="1332"/>
      <c r="EUQ125" s="1332"/>
      <c r="EUR125" s="1332"/>
      <c r="EUS125" s="1332"/>
      <c r="EUT125" s="1332"/>
      <c r="EUU125" s="1332"/>
      <c r="EUV125" s="1332"/>
      <c r="EUW125" s="1332"/>
      <c r="EUX125" s="1332"/>
      <c r="EUY125" s="1332"/>
      <c r="EUZ125" s="1332"/>
      <c r="EVA125" s="1332"/>
      <c r="EVB125" s="1332"/>
      <c r="EVC125" s="1332"/>
      <c r="EVD125" s="1332"/>
      <c r="EVE125" s="1332"/>
      <c r="EVF125" s="1332"/>
      <c r="EVG125" s="1332"/>
      <c r="EVH125" s="1332"/>
      <c r="EVI125" s="1332"/>
      <c r="EVJ125" s="1332"/>
      <c r="EVK125" s="1332"/>
      <c r="EVL125" s="1332"/>
      <c r="EVM125" s="1332"/>
      <c r="EVN125" s="1332"/>
      <c r="EVO125" s="1332"/>
      <c r="EVP125" s="1332"/>
      <c r="EVQ125" s="1332"/>
      <c r="EVR125" s="1332"/>
      <c r="EVS125" s="1332"/>
      <c r="EVT125" s="1332"/>
      <c r="EVU125" s="1332"/>
      <c r="EVV125" s="1332"/>
      <c r="EVW125" s="1332"/>
      <c r="EVX125" s="1332"/>
      <c r="EVY125" s="1332"/>
      <c r="EVZ125" s="1332"/>
      <c r="EWA125" s="1332"/>
      <c r="EWB125" s="1332"/>
      <c r="EWC125" s="1332"/>
      <c r="EWD125" s="1332"/>
      <c r="EWE125" s="1332"/>
      <c r="EWF125" s="1332"/>
      <c r="EWG125" s="1332"/>
      <c r="EWH125" s="1332"/>
      <c r="EWI125" s="1332"/>
      <c r="EWJ125" s="1332"/>
      <c r="EWK125" s="1332"/>
      <c r="EWL125" s="1332"/>
      <c r="EWM125" s="1332"/>
      <c r="EWN125" s="1332"/>
      <c r="EWO125" s="1332"/>
      <c r="EWP125" s="1332"/>
      <c r="EWQ125" s="1332"/>
      <c r="EWR125" s="1332"/>
      <c r="EWS125" s="1332"/>
      <c r="EWT125" s="1332"/>
      <c r="EWU125" s="1332"/>
      <c r="EWV125" s="1332"/>
      <c r="EWW125" s="1332"/>
      <c r="EWX125" s="1332"/>
      <c r="EWY125" s="1332"/>
      <c r="EWZ125" s="1332"/>
      <c r="EXA125" s="1332"/>
      <c r="EXB125" s="1332"/>
      <c r="EXC125" s="1332"/>
      <c r="EXD125" s="1332"/>
      <c r="EXE125" s="1332"/>
      <c r="EXF125" s="1332"/>
      <c r="EXG125" s="1332"/>
      <c r="EXH125" s="1332"/>
      <c r="EXI125" s="1332"/>
      <c r="EXJ125" s="1332"/>
      <c r="EXK125" s="1332"/>
      <c r="EXL125" s="1332"/>
      <c r="EXM125" s="1332"/>
      <c r="EXN125" s="1332"/>
      <c r="EXO125" s="1332"/>
      <c r="EXP125" s="1332"/>
      <c r="EXQ125" s="1332"/>
      <c r="EXR125" s="1332"/>
      <c r="EXS125" s="1332"/>
      <c r="EXT125" s="1332"/>
      <c r="EXU125" s="1332"/>
      <c r="EXV125" s="1332"/>
      <c r="EXW125" s="1332"/>
      <c r="EXX125" s="1332"/>
      <c r="EXY125" s="1332"/>
      <c r="EXZ125" s="1332"/>
      <c r="EYA125" s="1332"/>
      <c r="EYB125" s="1332"/>
      <c r="EYC125" s="1332"/>
      <c r="EYD125" s="1332"/>
      <c r="EYE125" s="1332"/>
      <c r="EYF125" s="1332"/>
      <c r="EYG125" s="1332"/>
      <c r="EYH125" s="1332"/>
      <c r="EYI125" s="1332"/>
      <c r="EYJ125" s="1332"/>
      <c r="EYK125" s="1332"/>
      <c r="EYL125" s="1332"/>
      <c r="EYM125" s="1332"/>
      <c r="EYN125" s="1332"/>
      <c r="EYO125" s="1332"/>
      <c r="EYP125" s="1332"/>
      <c r="EYQ125" s="1332"/>
      <c r="EYR125" s="1332"/>
      <c r="EYS125" s="1332"/>
      <c r="EYT125" s="1332"/>
      <c r="EYU125" s="1332"/>
      <c r="EYV125" s="1332"/>
      <c r="EYW125" s="1332"/>
      <c r="EYX125" s="1332"/>
      <c r="EYY125" s="1332"/>
      <c r="EYZ125" s="1332"/>
      <c r="EZA125" s="1332"/>
      <c r="EZB125" s="1332"/>
      <c r="EZC125" s="1332"/>
      <c r="EZD125" s="1332"/>
      <c r="EZE125" s="1332"/>
      <c r="EZF125" s="1332"/>
      <c r="EZG125" s="1332"/>
      <c r="EZH125" s="1332"/>
      <c r="EZI125" s="1332"/>
      <c r="EZJ125" s="1332"/>
      <c r="EZK125" s="1332"/>
      <c r="EZL125" s="1332"/>
      <c r="EZM125" s="1332"/>
      <c r="EZN125" s="1332"/>
      <c r="EZO125" s="1332"/>
      <c r="EZP125" s="1332"/>
      <c r="EZQ125" s="1332"/>
      <c r="EZR125" s="1332"/>
      <c r="EZS125" s="1332"/>
      <c r="EZT125" s="1332"/>
      <c r="EZU125" s="1332"/>
      <c r="EZV125" s="1332"/>
      <c r="EZW125" s="1332"/>
      <c r="EZX125" s="1332"/>
      <c r="EZY125" s="1332"/>
      <c r="EZZ125" s="1332"/>
      <c r="FAA125" s="1332"/>
      <c r="FAB125" s="1332"/>
      <c r="FAC125" s="1332"/>
      <c r="FAD125" s="1332"/>
      <c r="FAE125" s="1332"/>
      <c r="FAF125" s="1332"/>
      <c r="FAG125" s="1332"/>
      <c r="FAH125" s="1332"/>
      <c r="FAI125" s="1332"/>
      <c r="FAJ125" s="1332"/>
      <c r="FAK125" s="1332"/>
      <c r="FAL125" s="1332"/>
      <c r="FAM125" s="1332"/>
      <c r="FAN125" s="1332"/>
      <c r="FAO125" s="1332"/>
      <c r="FAP125" s="1332"/>
      <c r="FAQ125" s="1332"/>
      <c r="FAR125" s="1332"/>
      <c r="FAS125" s="1332"/>
      <c r="FAT125" s="1332"/>
      <c r="FAU125" s="1332"/>
      <c r="FAV125" s="1332"/>
      <c r="FAW125" s="1332"/>
      <c r="FAX125" s="1332"/>
      <c r="FAY125" s="1332"/>
      <c r="FAZ125" s="1332"/>
      <c r="FBA125" s="1332"/>
      <c r="FBB125" s="1332"/>
      <c r="FBC125" s="1332"/>
      <c r="FBD125" s="1332"/>
      <c r="FBE125" s="1332"/>
      <c r="FBF125" s="1332"/>
      <c r="FBG125" s="1332"/>
      <c r="FBH125" s="1332"/>
      <c r="FBI125" s="1332"/>
      <c r="FBJ125" s="1332"/>
      <c r="FBK125" s="1332"/>
      <c r="FBL125" s="1332"/>
      <c r="FBM125" s="1332"/>
      <c r="FBN125" s="1332"/>
      <c r="FBO125" s="1332"/>
      <c r="FBP125" s="1332"/>
      <c r="FBQ125" s="1332"/>
      <c r="FBR125" s="1332"/>
      <c r="FBS125" s="1332"/>
      <c r="FBT125" s="1332"/>
      <c r="FBU125" s="1332"/>
      <c r="FBV125" s="1332"/>
      <c r="FBW125" s="1332"/>
      <c r="FBX125" s="1332"/>
      <c r="FBY125" s="1332"/>
      <c r="FBZ125" s="1332"/>
      <c r="FCA125" s="1332"/>
      <c r="FCB125" s="1332"/>
      <c r="FCC125" s="1332"/>
      <c r="FCD125" s="1332"/>
      <c r="FCE125" s="1332"/>
      <c r="FCF125" s="1332"/>
      <c r="FCG125" s="1332"/>
      <c r="FCH125" s="1332"/>
      <c r="FCI125" s="1332"/>
      <c r="FCJ125" s="1332"/>
      <c r="FCK125" s="1332"/>
      <c r="FCL125" s="1332"/>
      <c r="FCM125" s="1332"/>
      <c r="FCN125" s="1332"/>
      <c r="FCO125" s="1332"/>
      <c r="FCP125" s="1332"/>
      <c r="FCQ125" s="1332"/>
      <c r="FCR125" s="1332"/>
      <c r="FCS125" s="1332"/>
      <c r="FCT125" s="1332"/>
      <c r="FCU125" s="1332"/>
      <c r="FCV125" s="1332"/>
      <c r="FCW125" s="1332"/>
      <c r="FCX125" s="1332"/>
      <c r="FCY125" s="1332"/>
      <c r="FCZ125" s="1332"/>
      <c r="FDA125" s="1332"/>
      <c r="FDB125" s="1332"/>
      <c r="FDC125" s="1332"/>
      <c r="FDD125" s="1332"/>
      <c r="FDE125" s="1332"/>
      <c r="FDF125" s="1332"/>
      <c r="FDG125" s="1332"/>
      <c r="FDH125" s="1332"/>
      <c r="FDI125" s="1332"/>
      <c r="FDJ125" s="1332"/>
      <c r="FDK125" s="1332"/>
      <c r="FDL125" s="1332"/>
      <c r="FDM125" s="1332"/>
      <c r="FDN125" s="1332"/>
      <c r="FDO125" s="1332"/>
      <c r="FDP125" s="1332"/>
      <c r="FDQ125" s="1332"/>
      <c r="FDR125" s="1332"/>
      <c r="FDS125" s="1332"/>
      <c r="FDT125" s="1332"/>
      <c r="FDU125" s="1332"/>
      <c r="FDV125" s="1332"/>
      <c r="FDW125" s="1332"/>
      <c r="FDX125" s="1332"/>
      <c r="FDY125" s="1332"/>
      <c r="FDZ125" s="1332"/>
      <c r="FEA125" s="1332"/>
      <c r="FEB125" s="1332"/>
      <c r="FEC125" s="1332"/>
      <c r="FED125" s="1332"/>
      <c r="FEE125" s="1332"/>
      <c r="FEF125" s="1332"/>
      <c r="FEG125" s="1332"/>
      <c r="FEH125" s="1332"/>
      <c r="FEI125" s="1332"/>
      <c r="FEJ125" s="1332"/>
      <c r="FEK125" s="1332"/>
      <c r="FEL125" s="1332"/>
      <c r="FEM125" s="1332"/>
      <c r="FEN125" s="1332"/>
      <c r="FEO125" s="1332"/>
      <c r="FEP125" s="1332"/>
      <c r="FEQ125" s="1332"/>
      <c r="FER125" s="1332"/>
      <c r="FES125" s="1332"/>
      <c r="FET125" s="1332"/>
      <c r="FEU125" s="1332"/>
      <c r="FEV125" s="1332"/>
      <c r="FEW125" s="1332"/>
      <c r="FEX125" s="1332"/>
      <c r="FEY125" s="1332"/>
      <c r="FEZ125" s="1332"/>
      <c r="FFA125" s="1332"/>
      <c r="FFB125" s="1332"/>
      <c r="FFC125" s="1332"/>
      <c r="FFD125" s="1332"/>
      <c r="FFE125" s="1332"/>
      <c r="FFF125" s="1332"/>
      <c r="FFG125" s="1332"/>
      <c r="FFH125" s="1332"/>
      <c r="FFI125" s="1332"/>
      <c r="FFJ125" s="1332"/>
      <c r="FFK125" s="1332"/>
      <c r="FFL125" s="1332"/>
      <c r="FFM125" s="1332"/>
      <c r="FFN125" s="1332"/>
      <c r="FFO125" s="1332"/>
      <c r="FFP125" s="1332"/>
      <c r="FFQ125" s="1332"/>
      <c r="FFR125" s="1332"/>
      <c r="FFS125" s="1332"/>
      <c r="FFT125" s="1332"/>
      <c r="FFU125" s="1332"/>
      <c r="FFV125" s="1332"/>
      <c r="FFW125" s="1332"/>
      <c r="FFX125" s="1332"/>
      <c r="FFY125" s="1332"/>
      <c r="FFZ125" s="1332"/>
      <c r="FGA125" s="1332"/>
      <c r="FGB125" s="1332"/>
      <c r="FGC125" s="1332"/>
      <c r="FGD125" s="1332"/>
      <c r="FGE125" s="1332"/>
      <c r="FGF125" s="1332"/>
      <c r="FGG125" s="1332"/>
      <c r="FGH125" s="1332"/>
      <c r="FGI125" s="1332"/>
      <c r="FGJ125" s="1332"/>
      <c r="FGK125" s="1332"/>
      <c r="FGL125" s="1332"/>
      <c r="FGM125" s="1332"/>
      <c r="FGN125" s="1332"/>
      <c r="FGO125" s="1332"/>
      <c r="FGP125" s="1332"/>
      <c r="FGQ125" s="1332"/>
      <c r="FGR125" s="1332"/>
      <c r="FGS125" s="1332"/>
      <c r="FGT125" s="1332"/>
      <c r="FGU125" s="1332"/>
      <c r="FGV125" s="1332"/>
      <c r="FGW125" s="1332"/>
      <c r="FGX125" s="1332"/>
      <c r="FGY125" s="1332"/>
      <c r="FGZ125" s="1332"/>
      <c r="FHA125" s="1332"/>
      <c r="FHB125" s="1332"/>
      <c r="FHC125" s="1332"/>
      <c r="FHD125" s="1332"/>
      <c r="FHE125" s="1332"/>
      <c r="FHF125" s="1332"/>
      <c r="FHG125" s="1332"/>
      <c r="FHH125" s="1332"/>
      <c r="FHI125" s="1332"/>
      <c r="FHJ125" s="1332"/>
      <c r="FHK125" s="1332"/>
      <c r="FHL125" s="1332"/>
      <c r="FHM125" s="1332"/>
      <c r="FHN125" s="1332"/>
      <c r="FHO125" s="1332"/>
      <c r="FHP125" s="1332"/>
      <c r="FHQ125" s="1332"/>
      <c r="FHR125" s="1332"/>
      <c r="FHS125" s="1332"/>
      <c r="FHT125" s="1332"/>
      <c r="FHU125" s="1332"/>
      <c r="FHV125" s="1332"/>
      <c r="FHW125" s="1332"/>
      <c r="FHX125" s="1332"/>
      <c r="FHY125" s="1332"/>
      <c r="FHZ125" s="1332"/>
      <c r="FIA125" s="1332"/>
      <c r="FIB125" s="1332"/>
      <c r="FIC125" s="1332"/>
      <c r="FID125" s="1332"/>
      <c r="FIE125" s="1332"/>
      <c r="FIF125" s="1332"/>
      <c r="FIG125" s="1332"/>
      <c r="FIH125" s="1332"/>
      <c r="FII125" s="1332"/>
      <c r="FIJ125" s="1332"/>
      <c r="FIK125" s="1332"/>
      <c r="FIL125" s="1332"/>
      <c r="FIM125" s="1332"/>
      <c r="FIN125" s="1332"/>
      <c r="FIO125" s="1332"/>
      <c r="FIP125" s="1332"/>
      <c r="FIQ125" s="1332"/>
      <c r="FIR125" s="1332"/>
      <c r="FIS125" s="1332"/>
      <c r="FIT125" s="1332"/>
      <c r="FIU125" s="1332"/>
      <c r="FIV125" s="1332"/>
      <c r="FIW125" s="1332"/>
      <c r="FIX125" s="1332"/>
      <c r="FIY125" s="1332"/>
      <c r="FIZ125" s="1332"/>
      <c r="FJA125" s="1332"/>
      <c r="FJB125" s="1332"/>
      <c r="FJC125" s="1332"/>
      <c r="FJD125" s="1332"/>
      <c r="FJE125" s="1332"/>
      <c r="FJF125" s="1332"/>
      <c r="FJG125" s="1332"/>
      <c r="FJH125" s="1332"/>
      <c r="FJI125" s="1332"/>
      <c r="FJJ125" s="1332"/>
      <c r="FJK125" s="1332"/>
      <c r="FJL125" s="1332"/>
      <c r="FJM125" s="1332"/>
      <c r="FJN125" s="1332"/>
      <c r="FJO125" s="1332"/>
      <c r="FJP125" s="1332"/>
      <c r="FJQ125" s="1332"/>
      <c r="FJR125" s="1332"/>
      <c r="FJS125" s="1332"/>
      <c r="FJT125" s="1332"/>
      <c r="FJU125" s="1332"/>
      <c r="FJV125" s="1332"/>
      <c r="FJW125" s="1332"/>
      <c r="FJX125" s="1332"/>
      <c r="FJY125" s="1332"/>
      <c r="FJZ125" s="1332"/>
      <c r="FKA125" s="1332"/>
      <c r="FKB125" s="1332"/>
      <c r="FKC125" s="1332"/>
      <c r="FKD125" s="1332"/>
      <c r="FKE125" s="1332"/>
      <c r="FKF125" s="1332"/>
      <c r="FKG125" s="1332"/>
      <c r="FKH125" s="1332"/>
      <c r="FKI125" s="1332"/>
      <c r="FKJ125" s="1332"/>
      <c r="FKK125" s="1332"/>
      <c r="FKL125" s="1332"/>
      <c r="FKM125" s="1332"/>
      <c r="FKN125" s="1332"/>
      <c r="FKO125" s="1332"/>
      <c r="FKP125" s="1332"/>
      <c r="FKQ125" s="1332"/>
      <c r="FKR125" s="1332"/>
      <c r="FKS125" s="1332"/>
      <c r="FKT125" s="1332"/>
      <c r="FKU125" s="1332"/>
      <c r="FKV125" s="1332"/>
      <c r="FKW125" s="1332"/>
      <c r="FKX125" s="1332"/>
      <c r="FKY125" s="1332"/>
      <c r="FKZ125" s="1332"/>
      <c r="FLA125" s="1332"/>
      <c r="FLB125" s="1332"/>
      <c r="FLC125" s="1332"/>
      <c r="FLD125" s="1332"/>
      <c r="FLE125" s="1332"/>
      <c r="FLF125" s="1332"/>
      <c r="FLG125" s="1332"/>
      <c r="FLH125" s="1332"/>
      <c r="FLI125" s="1332"/>
      <c r="FLJ125" s="1332"/>
      <c r="FLK125" s="1332"/>
      <c r="FLL125" s="1332"/>
      <c r="FLM125" s="1332"/>
      <c r="FLN125" s="1332"/>
      <c r="FLO125" s="1332"/>
      <c r="FLP125" s="1332"/>
      <c r="FLQ125" s="1332"/>
      <c r="FLR125" s="1332"/>
      <c r="FLS125" s="1332"/>
      <c r="FLT125" s="1332"/>
      <c r="FLU125" s="1332"/>
      <c r="FLV125" s="1332"/>
      <c r="FLW125" s="1332"/>
      <c r="FLX125" s="1332"/>
      <c r="FLY125" s="1332"/>
      <c r="FLZ125" s="1332"/>
      <c r="FMA125" s="1332"/>
      <c r="FMB125" s="1332"/>
      <c r="FMC125" s="1332"/>
      <c r="FMD125" s="1332"/>
      <c r="FME125" s="1332"/>
      <c r="FMF125" s="1332"/>
      <c r="FMG125" s="1332"/>
      <c r="FMH125" s="1332"/>
      <c r="FMI125" s="1332"/>
      <c r="FMJ125" s="1332"/>
      <c r="FMK125" s="1332"/>
      <c r="FML125" s="1332"/>
      <c r="FMM125" s="1332"/>
      <c r="FMN125" s="1332"/>
      <c r="FMO125" s="1332"/>
      <c r="FMP125" s="1332"/>
      <c r="FMQ125" s="1332"/>
      <c r="FMR125" s="1332"/>
      <c r="FMS125" s="1332"/>
      <c r="FMT125" s="1332"/>
      <c r="FMU125" s="1332"/>
      <c r="FMV125" s="1332"/>
      <c r="FMW125" s="1332"/>
      <c r="FMX125" s="1332"/>
      <c r="FMY125" s="1332"/>
      <c r="FMZ125" s="1332"/>
      <c r="FNA125" s="1332"/>
      <c r="FNB125" s="1332"/>
      <c r="FNC125" s="1332"/>
      <c r="FND125" s="1332"/>
      <c r="FNE125" s="1332"/>
      <c r="FNF125" s="1332"/>
    </row>
    <row r="126" spans="1:4426" s="1301" customFormat="1" ht="15">
      <c r="B126" s="1406">
        <v>1902061</v>
      </c>
      <c r="C126" s="1410" t="s">
        <v>844</v>
      </c>
      <c r="D126" s="1664">
        <v>1052626.9099999999</v>
      </c>
      <c r="E126" s="1414"/>
      <c r="F126" s="1401"/>
      <c r="G126" s="1401"/>
      <c r="H126" s="1401"/>
      <c r="I126" s="1401"/>
      <c r="J126" s="1402" t="s">
        <v>1831</v>
      </c>
      <c r="K126" s="1424" t="s">
        <v>840</v>
      </c>
      <c r="L126" s="1332"/>
      <c r="M126" s="1332"/>
      <c r="N126" s="1332"/>
      <c r="O126" s="1332"/>
      <c r="P126" s="1332"/>
      <c r="Q126" s="1332"/>
      <c r="R126" s="1332"/>
      <c r="S126" s="1332"/>
      <c r="T126" s="1332"/>
      <c r="U126" s="1332"/>
      <c r="V126" s="1332"/>
      <c r="W126" s="1332"/>
      <c r="X126" s="1332"/>
      <c r="Y126" s="1332"/>
      <c r="Z126" s="1332"/>
      <c r="AA126" s="1332"/>
      <c r="AB126" s="1332"/>
      <c r="AC126" s="1332"/>
      <c r="AD126" s="1332"/>
      <c r="AE126" s="1332"/>
      <c r="AF126" s="1332"/>
      <c r="AG126" s="1332"/>
      <c r="AH126" s="1332"/>
      <c r="AI126" s="1332"/>
      <c r="AJ126" s="1332"/>
      <c r="AK126" s="1332"/>
      <c r="AL126" s="1332"/>
      <c r="AM126" s="1332"/>
      <c r="AN126" s="1332"/>
      <c r="AO126" s="1332"/>
      <c r="AP126" s="1332"/>
      <c r="AQ126" s="1332"/>
      <c r="AR126" s="1332"/>
      <c r="AS126" s="1332"/>
      <c r="AT126" s="1332"/>
      <c r="AU126" s="1332"/>
      <c r="AV126" s="1332"/>
      <c r="AW126" s="1332"/>
      <c r="AX126" s="1332"/>
      <c r="AY126" s="1332"/>
      <c r="AZ126" s="1332"/>
      <c r="BA126" s="1332"/>
      <c r="BB126" s="1332"/>
      <c r="BC126" s="1332"/>
      <c r="BD126" s="1332"/>
      <c r="BE126" s="1332"/>
      <c r="BF126" s="1332"/>
      <c r="BG126" s="1332"/>
      <c r="BH126" s="1332"/>
      <c r="BI126" s="1332"/>
      <c r="BJ126" s="1332"/>
      <c r="BK126" s="1332"/>
      <c r="BL126" s="1332"/>
      <c r="BM126" s="1332"/>
      <c r="BN126" s="1332"/>
      <c r="BO126" s="1332"/>
      <c r="BP126" s="1332"/>
      <c r="BQ126" s="1332"/>
      <c r="BR126" s="1332"/>
      <c r="BS126" s="1332"/>
      <c r="BT126" s="1332"/>
      <c r="BU126" s="1332"/>
      <c r="BV126" s="1332"/>
      <c r="BW126" s="1332"/>
      <c r="BX126" s="1332"/>
      <c r="BY126" s="1332"/>
      <c r="BZ126" s="1332"/>
      <c r="CA126" s="1332"/>
      <c r="CB126" s="1332"/>
      <c r="CC126" s="1332"/>
      <c r="CD126" s="1332"/>
      <c r="CE126" s="1332"/>
      <c r="CF126" s="1332"/>
      <c r="CG126" s="1332"/>
      <c r="CH126" s="1332"/>
      <c r="CI126" s="1332"/>
      <c r="CJ126" s="1332"/>
      <c r="CK126" s="1332"/>
      <c r="CL126" s="1332"/>
      <c r="CM126" s="1332"/>
      <c r="CN126" s="1332"/>
      <c r="CO126" s="1332"/>
      <c r="CP126" s="1332"/>
      <c r="CQ126" s="1332"/>
      <c r="CR126" s="1332"/>
      <c r="CS126" s="1332"/>
      <c r="CT126" s="1332"/>
      <c r="CU126" s="1332"/>
      <c r="CV126" s="1332"/>
      <c r="CW126" s="1332"/>
      <c r="CX126" s="1332"/>
      <c r="CY126" s="1332"/>
      <c r="CZ126" s="1332"/>
      <c r="DA126" s="1332"/>
      <c r="DB126" s="1332"/>
      <c r="DC126" s="1332"/>
      <c r="DD126" s="1332"/>
      <c r="DE126" s="1332"/>
      <c r="DF126" s="1332"/>
      <c r="DG126" s="1332"/>
      <c r="DH126" s="1332"/>
      <c r="DI126" s="1332"/>
      <c r="DJ126" s="1332"/>
      <c r="DK126" s="1332"/>
      <c r="DL126" s="1332"/>
      <c r="DM126" s="1332"/>
      <c r="DN126" s="1332"/>
      <c r="DO126" s="1332"/>
      <c r="DP126" s="1332"/>
      <c r="DQ126" s="1332"/>
      <c r="DR126" s="1332"/>
      <c r="DS126" s="1332"/>
      <c r="DT126" s="1332"/>
      <c r="DU126" s="1332"/>
      <c r="DV126" s="1332"/>
      <c r="DW126" s="1332"/>
      <c r="DX126" s="1332"/>
      <c r="DY126" s="1332"/>
      <c r="DZ126" s="1332"/>
      <c r="EA126" s="1332"/>
      <c r="EB126" s="1332"/>
      <c r="EC126" s="1332"/>
      <c r="ED126" s="1332"/>
      <c r="EE126" s="1332"/>
      <c r="EF126" s="1332"/>
      <c r="EG126" s="1332"/>
      <c r="EH126" s="1332"/>
      <c r="EI126" s="1332"/>
      <c r="EJ126" s="1332"/>
      <c r="EK126" s="1332"/>
      <c r="EL126" s="1332"/>
      <c r="EM126" s="1332"/>
      <c r="EN126" s="1332"/>
      <c r="EO126" s="1332"/>
      <c r="EP126" s="1332"/>
      <c r="EQ126" s="1332"/>
      <c r="ER126" s="1332"/>
      <c r="ES126" s="1332"/>
      <c r="ET126" s="1332"/>
      <c r="EU126" s="1332"/>
      <c r="EV126" s="1332"/>
      <c r="EW126" s="1332"/>
      <c r="EX126" s="1332"/>
      <c r="EY126" s="1332"/>
      <c r="EZ126" s="1332"/>
      <c r="FA126" s="1332"/>
      <c r="FB126" s="1332"/>
      <c r="FC126" s="1332"/>
      <c r="FD126" s="1332"/>
      <c r="FE126" s="1332"/>
      <c r="FF126" s="1332"/>
      <c r="FG126" s="1332"/>
      <c r="FH126" s="1332"/>
      <c r="FI126" s="1332"/>
      <c r="FJ126" s="1332"/>
      <c r="FK126" s="1332"/>
      <c r="FL126" s="1332"/>
      <c r="FM126" s="1332"/>
      <c r="FN126" s="1332"/>
      <c r="FO126" s="1332"/>
      <c r="FP126" s="1332"/>
      <c r="FQ126" s="1332"/>
      <c r="FR126" s="1332"/>
      <c r="FS126" s="1332"/>
      <c r="FT126" s="1332"/>
      <c r="FU126" s="1332"/>
      <c r="FV126" s="1332"/>
      <c r="FW126" s="1332"/>
      <c r="FX126" s="1332"/>
      <c r="FY126" s="1332"/>
      <c r="FZ126" s="1332"/>
      <c r="GA126" s="1332"/>
      <c r="GB126" s="1332"/>
      <c r="GC126" s="1332"/>
      <c r="GD126" s="1332"/>
      <c r="GE126" s="1332"/>
      <c r="GF126" s="1332"/>
      <c r="GG126" s="1332"/>
      <c r="GH126" s="1332"/>
      <c r="GI126" s="1332"/>
      <c r="GJ126" s="1332"/>
      <c r="GK126" s="1332"/>
      <c r="GL126" s="1332"/>
      <c r="GM126" s="1332"/>
      <c r="GN126" s="1332"/>
      <c r="GO126" s="1332"/>
      <c r="GP126" s="1332"/>
      <c r="GQ126" s="1332"/>
      <c r="GR126" s="1332"/>
      <c r="GS126" s="1332"/>
      <c r="GT126" s="1332"/>
      <c r="GU126" s="1332"/>
      <c r="GV126" s="1332"/>
      <c r="GW126" s="1332"/>
      <c r="GX126" s="1332"/>
      <c r="GY126" s="1332"/>
      <c r="GZ126" s="1332"/>
      <c r="HA126" s="1332"/>
      <c r="HB126" s="1332"/>
      <c r="HC126" s="1332"/>
      <c r="HD126" s="1332"/>
      <c r="HE126" s="1332"/>
      <c r="HF126" s="1332"/>
      <c r="HG126" s="1332"/>
      <c r="HH126" s="1332"/>
      <c r="HI126" s="1332"/>
      <c r="HJ126" s="1332"/>
      <c r="HK126" s="1332"/>
      <c r="HL126" s="1332"/>
      <c r="HM126" s="1332"/>
      <c r="HN126" s="1332"/>
      <c r="HO126" s="1332"/>
      <c r="HP126" s="1332"/>
      <c r="HQ126" s="1332"/>
      <c r="HR126" s="1332"/>
      <c r="HS126" s="1332"/>
      <c r="HT126" s="1332"/>
      <c r="HU126" s="1332"/>
      <c r="HV126" s="1332"/>
      <c r="HW126" s="1332"/>
      <c r="HX126" s="1332"/>
      <c r="HY126" s="1332"/>
      <c r="HZ126" s="1332"/>
      <c r="IA126" s="1332"/>
      <c r="IB126" s="1332"/>
      <c r="IC126" s="1332"/>
      <c r="ID126" s="1332"/>
      <c r="IE126" s="1332"/>
      <c r="IF126" s="1332"/>
      <c r="IG126" s="1332"/>
      <c r="IH126" s="1332"/>
      <c r="II126" s="1332"/>
      <c r="IJ126" s="1332"/>
      <c r="IK126" s="1332"/>
      <c r="IL126" s="1332"/>
      <c r="IM126" s="1332"/>
      <c r="IN126" s="1332"/>
      <c r="IO126" s="1332"/>
      <c r="IP126" s="1332"/>
      <c r="IQ126" s="1332"/>
      <c r="IR126" s="1332"/>
      <c r="IS126" s="1332"/>
      <c r="IT126" s="1332"/>
      <c r="IU126" s="1332"/>
      <c r="IV126" s="1332"/>
      <c r="IW126" s="1332"/>
      <c r="IX126" s="1332"/>
      <c r="IY126" s="1332"/>
      <c r="IZ126" s="1332"/>
      <c r="JA126" s="1332"/>
      <c r="JB126" s="1332"/>
      <c r="JC126" s="1332"/>
      <c r="JD126" s="1332"/>
      <c r="JE126" s="1332"/>
      <c r="JF126" s="1332"/>
      <c r="JG126" s="1332"/>
      <c r="JH126" s="1332"/>
      <c r="JI126" s="1332"/>
      <c r="JJ126" s="1332"/>
      <c r="JK126" s="1332"/>
      <c r="JL126" s="1332"/>
      <c r="JM126" s="1332"/>
      <c r="JN126" s="1332"/>
      <c r="JO126" s="1332"/>
      <c r="JP126" s="1332"/>
      <c r="JQ126" s="1332"/>
      <c r="JR126" s="1332"/>
      <c r="JS126" s="1332"/>
      <c r="JT126" s="1332"/>
      <c r="JU126" s="1332"/>
      <c r="JV126" s="1332"/>
      <c r="JW126" s="1332"/>
      <c r="JX126" s="1332"/>
      <c r="JY126" s="1332"/>
      <c r="JZ126" s="1332"/>
      <c r="KA126" s="1332"/>
      <c r="KB126" s="1332"/>
      <c r="KC126" s="1332"/>
      <c r="KD126" s="1332"/>
      <c r="KE126" s="1332"/>
      <c r="KF126" s="1332"/>
      <c r="KG126" s="1332"/>
      <c r="KH126" s="1332"/>
      <c r="KI126" s="1332"/>
      <c r="KJ126" s="1332"/>
      <c r="KK126" s="1332"/>
      <c r="KL126" s="1332"/>
      <c r="KM126" s="1332"/>
      <c r="KN126" s="1332"/>
      <c r="KO126" s="1332"/>
      <c r="KP126" s="1332"/>
      <c r="KQ126" s="1332"/>
      <c r="KR126" s="1332"/>
      <c r="KS126" s="1332"/>
      <c r="KT126" s="1332"/>
      <c r="KU126" s="1332"/>
      <c r="KV126" s="1332"/>
      <c r="KW126" s="1332"/>
      <c r="KX126" s="1332"/>
      <c r="KY126" s="1332"/>
      <c r="KZ126" s="1332"/>
      <c r="LA126" s="1332"/>
      <c r="LB126" s="1332"/>
      <c r="LC126" s="1332"/>
      <c r="LD126" s="1332"/>
      <c r="LE126" s="1332"/>
      <c r="LF126" s="1332"/>
      <c r="LG126" s="1332"/>
      <c r="LH126" s="1332"/>
      <c r="LI126" s="1332"/>
      <c r="LJ126" s="1332"/>
      <c r="LK126" s="1332"/>
      <c r="LL126" s="1332"/>
      <c r="LM126" s="1332"/>
      <c r="LN126" s="1332"/>
      <c r="LO126" s="1332"/>
      <c r="LP126" s="1332"/>
      <c r="LQ126" s="1332"/>
      <c r="LR126" s="1332"/>
      <c r="LS126" s="1332"/>
      <c r="LT126" s="1332"/>
      <c r="LU126" s="1332"/>
      <c r="LV126" s="1332"/>
      <c r="LW126" s="1332"/>
      <c r="LX126" s="1332"/>
      <c r="LY126" s="1332"/>
      <c r="LZ126" s="1332"/>
      <c r="MA126" s="1332"/>
      <c r="MB126" s="1332"/>
      <c r="MC126" s="1332"/>
      <c r="MD126" s="1332"/>
      <c r="ME126" s="1332"/>
      <c r="MF126" s="1332"/>
      <c r="MG126" s="1332"/>
      <c r="MH126" s="1332"/>
      <c r="MI126" s="1332"/>
      <c r="MJ126" s="1332"/>
      <c r="MK126" s="1332"/>
      <c r="ML126" s="1332"/>
      <c r="MM126" s="1332"/>
      <c r="MN126" s="1332"/>
      <c r="MO126" s="1332"/>
      <c r="MP126" s="1332"/>
      <c r="MQ126" s="1332"/>
      <c r="MR126" s="1332"/>
      <c r="MS126" s="1332"/>
      <c r="MT126" s="1332"/>
      <c r="MU126" s="1332"/>
      <c r="MV126" s="1332"/>
      <c r="MW126" s="1332"/>
      <c r="MX126" s="1332"/>
      <c r="MY126" s="1332"/>
      <c r="MZ126" s="1332"/>
      <c r="NA126" s="1332"/>
      <c r="NB126" s="1332"/>
      <c r="NC126" s="1332"/>
      <c r="ND126" s="1332"/>
      <c r="NE126" s="1332"/>
      <c r="NF126" s="1332"/>
      <c r="NG126" s="1332"/>
      <c r="NH126" s="1332"/>
      <c r="NI126" s="1332"/>
      <c r="NJ126" s="1332"/>
      <c r="NK126" s="1332"/>
      <c r="NL126" s="1332"/>
      <c r="NM126" s="1332"/>
      <c r="NN126" s="1332"/>
      <c r="NO126" s="1332"/>
      <c r="NP126" s="1332"/>
      <c r="NQ126" s="1332"/>
      <c r="NR126" s="1332"/>
      <c r="NS126" s="1332"/>
      <c r="NT126" s="1332"/>
      <c r="NU126" s="1332"/>
      <c r="NV126" s="1332"/>
      <c r="NW126" s="1332"/>
      <c r="NX126" s="1332"/>
      <c r="NY126" s="1332"/>
      <c r="NZ126" s="1332"/>
      <c r="OA126" s="1332"/>
      <c r="OB126" s="1332"/>
      <c r="OC126" s="1332"/>
      <c r="OD126" s="1332"/>
      <c r="OE126" s="1332"/>
      <c r="OF126" s="1332"/>
      <c r="OG126" s="1332"/>
      <c r="OH126" s="1332"/>
      <c r="OI126" s="1332"/>
      <c r="OJ126" s="1332"/>
      <c r="OK126" s="1332"/>
      <c r="OL126" s="1332"/>
      <c r="OM126" s="1332"/>
      <c r="ON126" s="1332"/>
      <c r="OO126" s="1332"/>
      <c r="OP126" s="1332"/>
      <c r="OQ126" s="1332"/>
      <c r="OR126" s="1332"/>
      <c r="OS126" s="1332"/>
      <c r="OT126" s="1332"/>
      <c r="OU126" s="1332"/>
      <c r="OV126" s="1332"/>
      <c r="OW126" s="1332"/>
      <c r="OX126" s="1332"/>
      <c r="OY126" s="1332"/>
      <c r="OZ126" s="1332"/>
      <c r="PA126" s="1332"/>
      <c r="PB126" s="1332"/>
      <c r="PC126" s="1332"/>
      <c r="PD126" s="1332"/>
      <c r="PE126" s="1332"/>
      <c r="PF126" s="1332"/>
      <c r="PG126" s="1332"/>
      <c r="PH126" s="1332"/>
      <c r="PI126" s="1332"/>
      <c r="PJ126" s="1332"/>
      <c r="PK126" s="1332"/>
      <c r="PL126" s="1332"/>
      <c r="PM126" s="1332"/>
      <c r="PN126" s="1332"/>
      <c r="PO126" s="1332"/>
      <c r="PP126" s="1332"/>
      <c r="PQ126" s="1332"/>
      <c r="PR126" s="1332"/>
      <c r="PS126" s="1332"/>
      <c r="PT126" s="1332"/>
      <c r="PU126" s="1332"/>
      <c r="PV126" s="1332"/>
      <c r="PW126" s="1332"/>
      <c r="PX126" s="1332"/>
      <c r="PY126" s="1332"/>
      <c r="PZ126" s="1332"/>
      <c r="QA126" s="1332"/>
      <c r="QB126" s="1332"/>
      <c r="QC126" s="1332"/>
      <c r="QD126" s="1332"/>
      <c r="QE126" s="1332"/>
      <c r="QF126" s="1332"/>
      <c r="QG126" s="1332"/>
      <c r="QH126" s="1332"/>
      <c r="QI126" s="1332"/>
      <c r="QJ126" s="1332"/>
      <c r="QK126" s="1332"/>
      <c r="QL126" s="1332"/>
      <c r="QM126" s="1332"/>
      <c r="QN126" s="1332"/>
      <c r="QO126" s="1332"/>
      <c r="QP126" s="1332"/>
      <c r="QQ126" s="1332"/>
      <c r="QR126" s="1332"/>
      <c r="QS126" s="1332"/>
      <c r="QT126" s="1332"/>
      <c r="QU126" s="1332"/>
      <c r="QV126" s="1332"/>
      <c r="QW126" s="1332"/>
      <c r="QX126" s="1332"/>
      <c r="QY126" s="1332"/>
      <c r="QZ126" s="1332"/>
      <c r="RA126" s="1332"/>
      <c r="RB126" s="1332"/>
      <c r="RC126" s="1332"/>
      <c r="RD126" s="1332"/>
      <c r="RE126" s="1332"/>
      <c r="RF126" s="1332"/>
      <c r="RG126" s="1332"/>
      <c r="RH126" s="1332"/>
      <c r="RI126" s="1332"/>
      <c r="RJ126" s="1332"/>
      <c r="RK126" s="1332"/>
      <c r="RL126" s="1332"/>
      <c r="RM126" s="1332"/>
      <c r="RN126" s="1332"/>
      <c r="RO126" s="1332"/>
      <c r="RP126" s="1332"/>
      <c r="RQ126" s="1332"/>
      <c r="RR126" s="1332"/>
      <c r="RS126" s="1332"/>
      <c r="RT126" s="1332"/>
      <c r="RU126" s="1332"/>
      <c r="RV126" s="1332"/>
      <c r="RW126" s="1332"/>
      <c r="RX126" s="1332"/>
      <c r="RY126" s="1332"/>
      <c r="RZ126" s="1332"/>
      <c r="SA126" s="1332"/>
      <c r="SB126" s="1332"/>
      <c r="SC126" s="1332"/>
      <c r="SD126" s="1332"/>
      <c r="SE126" s="1332"/>
      <c r="SF126" s="1332"/>
      <c r="SG126" s="1332"/>
      <c r="SH126" s="1332"/>
      <c r="SI126" s="1332"/>
      <c r="SJ126" s="1332"/>
      <c r="SK126" s="1332"/>
      <c r="SL126" s="1332"/>
      <c r="SM126" s="1332"/>
      <c r="SN126" s="1332"/>
      <c r="SO126" s="1332"/>
      <c r="SP126" s="1332"/>
      <c r="SQ126" s="1332"/>
      <c r="SR126" s="1332"/>
      <c r="SS126" s="1332"/>
      <c r="ST126" s="1332"/>
      <c r="SU126" s="1332"/>
      <c r="SV126" s="1332"/>
      <c r="SW126" s="1332"/>
      <c r="SX126" s="1332"/>
      <c r="SY126" s="1332"/>
      <c r="SZ126" s="1332"/>
      <c r="TA126" s="1332"/>
      <c r="TB126" s="1332"/>
      <c r="TC126" s="1332"/>
      <c r="TD126" s="1332"/>
      <c r="TE126" s="1332"/>
      <c r="TF126" s="1332"/>
      <c r="TG126" s="1332"/>
      <c r="TH126" s="1332"/>
      <c r="TI126" s="1332"/>
      <c r="TJ126" s="1332"/>
      <c r="TK126" s="1332"/>
      <c r="TL126" s="1332"/>
      <c r="TM126" s="1332"/>
      <c r="TN126" s="1332"/>
      <c r="TO126" s="1332"/>
      <c r="TP126" s="1332"/>
      <c r="TQ126" s="1332"/>
      <c r="TR126" s="1332"/>
      <c r="TS126" s="1332"/>
      <c r="TT126" s="1332"/>
      <c r="TU126" s="1332"/>
      <c r="TV126" s="1332"/>
      <c r="TW126" s="1332"/>
      <c r="TX126" s="1332"/>
      <c r="TY126" s="1332"/>
      <c r="TZ126" s="1332"/>
      <c r="UA126" s="1332"/>
      <c r="UB126" s="1332"/>
      <c r="UC126" s="1332"/>
      <c r="UD126" s="1332"/>
      <c r="UE126" s="1332"/>
      <c r="UF126" s="1332"/>
      <c r="UG126" s="1332"/>
      <c r="UH126" s="1332"/>
      <c r="UI126" s="1332"/>
      <c r="UJ126" s="1332"/>
      <c r="UK126" s="1332"/>
      <c r="UL126" s="1332"/>
      <c r="UM126" s="1332"/>
      <c r="UN126" s="1332"/>
      <c r="UO126" s="1332"/>
      <c r="UP126" s="1332"/>
      <c r="UQ126" s="1332"/>
      <c r="UR126" s="1332"/>
      <c r="US126" s="1332"/>
      <c r="UT126" s="1332"/>
      <c r="UU126" s="1332"/>
      <c r="UV126" s="1332"/>
      <c r="UW126" s="1332"/>
      <c r="UX126" s="1332"/>
      <c r="UY126" s="1332"/>
      <c r="UZ126" s="1332"/>
      <c r="VA126" s="1332"/>
      <c r="VB126" s="1332"/>
      <c r="VC126" s="1332"/>
      <c r="VD126" s="1332"/>
      <c r="VE126" s="1332"/>
      <c r="VF126" s="1332"/>
      <c r="VG126" s="1332"/>
      <c r="VH126" s="1332"/>
      <c r="VI126" s="1332"/>
      <c r="VJ126" s="1332"/>
      <c r="VK126" s="1332"/>
      <c r="VL126" s="1332"/>
      <c r="VM126" s="1332"/>
      <c r="VN126" s="1332"/>
      <c r="VO126" s="1332"/>
      <c r="VP126" s="1332"/>
      <c r="VQ126" s="1332"/>
      <c r="VR126" s="1332"/>
      <c r="VS126" s="1332"/>
      <c r="VT126" s="1332"/>
      <c r="VU126" s="1332"/>
      <c r="VV126" s="1332"/>
      <c r="VW126" s="1332"/>
      <c r="VX126" s="1332"/>
      <c r="VY126" s="1332"/>
      <c r="VZ126" s="1332"/>
      <c r="WA126" s="1332"/>
      <c r="WB126" s="1332"/>
      <c r="WC126" s="1332"/>
      <c r="WD126" s="1332"/>
      <c r="WE126" s="1332"/>
      <c r="WF126" s="1332"/>
      <c r="WG126" s="1332"/>
      <c r="WH126" s="1332"/>
      <c r="WI126" s="1332"/>
      <c r="WJ126" s="1332"/>
      <c r="WK126" s="1332"/>
      <c r="WL126" s="1332"/>
      <c r="WM126" s="1332"/>
      <c r="WN126" s="1332"/>
      <c r="WO126" s="1332"/>
      <c r="WP126" s="1332"/>
      <c r="WQ126" s="1332"/>
      <c r="WR126" s="1332"/>
      <c r="WS126" s="1332"/>
      <c r="WT126" s="1332"/>
      <c r="WU126" s="1332"/>
      <c r="WV126" s="1332"/>
      <c r="WW126" s="1332"/>
      <c r="WX126" s="1332"/>
      <c r="WY126" s="1332"/>
      <c r="WZ126" s="1332"/>
      <c r="XA126" s="1332"/>
      <c r="XB126" s="1332"/>
      <c r="XC126" s="1332"/>
      <c r="XD126" s="1332"/>
      <c r="XE126" s="1332"/>
      <c r="XF126" s="1332"/>
      <c r="XG126" s="1332"/>
      <c r="XH126" s="1332"/>
      <c r="XI126" s="1332"/>
      <c r="XJ126" s="1332"/>
      <c r="XK126" s="1332"/>
      <c r="XL126" s="1332"/>
      <c r="XM126" s="1332"/>
      <c r="XN126" s="1332"/>
      <c r="XO126" s="1332"/>
      <c r="XP126" s="1332"/>
      <c r="XQ126" s="1332"/>
      <c r="XR126" s="1332"/>
      <c r="XS126" s="1332"/>
      <c r="XT126" s="1332"/>
      <c r="XU126" s="1332"/>
      <c r="XV126" s="1332"/>
      <c r="XW126" s="1332"/>
      <c r="XX126" s="1332"/>
      <c r="XY126" s="1332"/>
      <c r="XZ126" s="1332"/>
      <c r="YA126" s="1332"/>
      <c r="YB126" s="1332"/>
      <c r="YC126" s="1332"/>
      <c r="YD126" s="1332"/>
      <c r="YE126" s="1332"/>
      <c r="YF126" s="1332"/>
      <c r="YG126" s="1332"/>
      <c r="YH126" s="1332"/>
      <c r="YI126" s="1332"/>
      <c r="YJ126" s="1332"/>
      <c r="YK126" s="1332"/>
      <c r="YL126" s="1332"/>
      <c r="YM126" s="1332"/>
      <c r="YN126" s="1332"/>
      <c r="YO126" s="1332"/>
      <c r="YP126" s="1332"/>
      <c r="YQ126" s="1332"/>
      <c r="YR126" s="1332"/>
      <c r="YS126" s="1332"/>
      <c r="YT126" s="1332"/>
      <c r="YU126" s="1332"/>
      <c r="YV126" s="1332"/>
      <c r="YW126" s="1332"/>
      <c r="YX126" s="1332"/>
      <c r="YY126" s="1332"/>
      <c r="YZ126" s="1332"/>
      <c r="ZA126" s="1332"/>
      <c r="ZB126" s="1332"/>
      <c r="ZC126" s="1332"/>
      <c r="ZD126" s="1332"/>
      <c r="ZE126" s="1332"/>
      <c r="ZF126" s="1332"/>
      <c r="ZG126" s="1332"/>
      <c r="ZH126" s="1332"/>
      <c r="ZI126" s="1332"/>
      <c r="ZJ126" s="1332"/>
      <c r="ZK126" s="1332"/>
      <c r="ZL126" s="1332"/>
      <c r="ZM126" s="1332"/>
      <c r="ZN126" s="1332"/>
      <c r="ZO126" s="1332"/>
      <c r="ZP126" s="1332"/>
      <c r="ZQ126" s="1332"/>
      <c r="ZR126" s="1332"/>
      <c r="ZS126" s="1332"/>
      <c r="ZT126" s="1332"/>
      <c r="ZU126" s="1332"/>
      <c r="ZV126" s="1332"/>
      <c r="ZW126" s="1332"/>
      <c r="ZX126" s="1332"/>
      <c r="ZY126" s="1332"/>
      <c r="ZZ126" s="1332"/>
      <c r="AAA126" s="1332"/>
      <c r="AAB126" s="1332"/>
      <c r="AAC126" s="1332"/>
      <c r="AAD126" s="1332"/>
      <c r="AAE126" s="1332"/>
      <c r="AAF126" s="1332"/>
      <c r="AAG126" s="1332"/>
      <c r="AAH126" s="1332"/>
      <c r="AAI126" s="1332"/>
      <c r="AAJ126" s="1332"/>
      <c r="AAK126" s="1332"/>
      <c r="AAL126" s="1332"/>
      <c r="AAM126" s="1332"/>
      <c r="AAN126" s="1332"/>
      <c r="AAO126" s="1332"/>
      <c r="AAP126" s="1332"/>
      <c r="AAQ126" s="1332"/>
      <c r="AAR126" s="1332"/>
      <c r="AAS126" s="1332"/>
      <c r="AAT126" s="1332"/>
      <c r="AAU126" s="1332"/>
      <c r="AAV126" s="1332"/>
      <c r="AAW126" s="1332"/>
      <c r="AAX126" s="1332"/>
      <c r="AAY126" s="1332"/>
      <c r="AAZ126" s="1332"/>
      <c r="ABA126" s="1332"/>
      <c r="ABB126" s="1332"/>
      <c r="ABC126" s="1332"/>
      <c r="ABD126" s="1332"/>
      <c r="ABE126" s="1332"/>
      <c r="ABF126" s="1332"/>
      <c r="ABG126" s="1332"/>
      <c r="ABH126" s="1332"/>
      <c r="ABI126" s="1332"/>
      <c r="ABJ126" s="1332"/>
      <c r="ABK126" s="1332"/>
      <c r="ABL126" s="1332"/>
      <c r="ABM126" s="1332"/>
      <c r="ABN126" s="1332"/>
      <c r="ABO126" s="1332"/>
      <c r="ABP126" s="1332"/>
      <c r="ABQ126" s="1332"/>
      <c r="ABR126" s="1332"/>
      <c r="ABS126" s="1332"/>
      <c r="ABT126" s="1332"/>
      <c r="ABU126" s="1332"/>
      <c r="ABV126" s="1332"/>
      <c r="ABW126" s="1332"/>
      <c r="ABX126" s="1332"/>
      <c r="ABY126" s="1332"/>
      <c r="ABZ126" s="1332"/>
      <c r="ACA126" s="1332"/>
      <c r="ACB126" s="1332"/>
      <c r="ACC126" s="1332"/>
      <c r="ACD126" s="1332"/>
      <c r="ACE126" s="1332"/>
      <c r="ACF126" s="1332"/>
      <c r="ACG126" s="1332"/>
      <c r="ACH126" s="1332"/>
      <c r="ACI126" s="1332"/>
      <c r="ACJ126" s="1332"/>
      <c r="ACK126" s="1332"/>
      <c r="ACL126" s="1332"/>
      <c r="ACM126" s="1332"/>
      <c r="ACN126" s="1332"/>
      <c r="ACO126" s="1332"/>
      <c r="ACP126" s="1332"/>
      <c r="ACQ126" s="1332"/>
      <c r="ACR126" s="1332"/>
      <c r="ACS126" s="1332"/>
      <c r="ACT126" s="1332"/>
      <c r="ACU126" s="1332"/>
      <c r="ACV126" s="1332"/>
      <c r="ACW126" s="1332"/>
      <c r="ACX126" s="1332"/>
      <c r="ACY126" s="1332"/>
      <c r="ACZ126" s="1332"/>
      <c r="ADA126" s="1332"/>
      <c r="ADB126" s="1332"/>
      <c r="ADC126" s="1332"/>
      <c r="ADD126" s="1332"/>
      <c r="ADE126" s="1332"/>
      <c r="ADF126" s="1332"/>
      <c r="ADG126" s="1332"/>
      <c r="ADH126" s="1332"/>
      <c r="ADI126" s="1332"/>
      <c r="ADJ126" s="1332"/>
      <c r="ADK126" s="1332"/>
      <c r="ADL126" s="1332"/>
      <c r="ADM126" s="1332"/>
      <c r="ADN126" s="1332"/>
      <c r="ADO126" s="1332"/>
      <c r="ADP126" s="1332"/>
      <c r="ADQ126" s="1332"/>
      <c r="ADR126" s="1332"/>
      <c r="ADS126" s="1332"/>
      <c r="ADT126" s="1332"/>
      <c r="ADU126" s="1332"/>
      <c r="ADV126" s="1332"/>
      <c r="ADW126" s="1332"/>
      <c r="ADX126" s="1332"/>
      <c r="ADY126" s="1332"/>
      <c r="ADZ126" s="1332"/>
      <c r="AEA126" s="1332"/>
      <c r="AEB126" s="1332"/>
      <c r="AEC126" s="1332"/>
      <c r="AED126" s="1332"/>
      <c r="AEE126" s="1332"/>
      <c r="AEF126" s="1332"/>
      <c r="AEG126" s="1332"/>
      <c r="AEH126" s="1332"/>
      <c r="AEI126" s="1332"/>
      <c r="AEJ126" s="1332"/>
      <c r="AEK126" s="1332"/>
      <c r="AEL126" s="1332"/>
      <c r="AEM126" s="1332"/>
      <c r="AEN126" s="1332"/>
      <c r="AEO126" s="1332"/>
      <c r="AEP126" s="1332"/>
      <c r="AEQ126" s="1332"/>
      <c r="AER126" s="1332"/>
      <c r="AES126" s="1332"/>
      <c r="AET126" s="1332"/>
      <c r="AEU126" s="1332"/>
      <c r="AEV126" s="1332"/>
      <c r="AEW126" s="1332"/>
      <c r="AEX126" s="1332"/>
      <c r="AEY126" s="1332"/>
      <c r="AEZ126" s="1332"/>
      <c r="AFA126" s="1332"/>
      <c r="AFB126" s="1332"/>
      <c r="AFC126" s="1332"/>
      <c r="AFD126" s="1332"/>
      <c r="AFE126" s="1332"/>
      <c r="AFF126" s="1332"/>
      <c r="AFG126" s="1332"/>
      <c r="AFH126" s="1332"/>
      <c r="AFI126" s="1332"/>
      <c r="AFJ126" s="1332"/>
      <c r="AFK126" s="1332"/>
      <c r="AFL126" s="1332"/>
      <c r="AFM126" s="1332"/>
      <c r="AFN126" s="1332"/>
      <c r="AFO126" s="1332"/>
      <c r="AFP126" s="1332"/>
      <c r="AFQ126" s="1332"/>
      <c r="AFR126" s="1332"/>
      <c r="AFS126" s="1332"/>
      <c r="AFT126" s="1332"/>
      <c r="AFU126" s="1332"/>
      <c r="AFV126" s="1332"/>
      <c r="AFW126" s="1332"/>
      <c r="AFX126" s="1332"/>
      <c r="AFY126" s="1332"/>
      <c r="AFZ126" s="1332"/>
      <c r="AGA126" s="1332"/>
      <c r="AGB126" s="1332"/>
      <c r="AGC126" s="1332"/>
      <c r="AGD126" s="1332"/>
      <c r="AGE126" s="1332"/>
      <c r="AGF126" s="1332"/>
      <c r="AGG126" s="1332"/>
      <c r="AGH126" s="1332"/>
      <c r="AGI126" s="1332"/>
      <c r="AGJ126" s="1332"/>
      <c r="AGK126" s="1332"/>
      <c r="AGL126" s="1332"/>
      <c r="AGM126" s="1332"/>
      <c r="AGN126" s="1332"/>
      <c r="AGO126" s="1332"/>
      <c r="AGP126" s="1332"/>
      <c r="AGQ126" s="1332"/>
      <c r="AGR126" s="1332"/>
      <c r="AGS126" s="1332"/>
      <c r="AGT126" s="1332"/>
      <c r="AGU126" s="1332"/>
      <c r="AGV126" s="1332"/>
      <c r="AGW126" s="1332"/>
      <c r="AGX126" s="1332"/>
      <c r="AGY126" s="1332"/>
      <c r="AGZ126" s="1332"/>
      <c r="AHA126" s="1332"/>
      <c r="AHB126" s="1332"/>
      <c r="AHC126" s="1332"/>
      <c r="AHD126" s="1332"/>
      <c r="AHE126" s="1332"/>
      <c r="AHF126" s="1332"/>
      <c r="AHG126" s="1332"/>
      <c r="AHH126" s="1332"/>
      <c r="AHI126" s="1332"/>
      <c r="AHJ126" s="1332"/>
      <c r="AHK126" s="1332"/>
      <c r="AHL126" s="1332"/>
      <c r="AHM126" s="1332"/>
      <c r="AHN126" s="1332"/>
      <c r="AHO126" s="1332"/>
      <c r="AHP126" s="1332"/>
      <c r="AHQ126" s="1332"/>
      <c r="AHR126" s="1332"/>
      <c r="AHS126" s="1332"/>
      <c r="AHT126" s="1332"/>
      <c r="AHU126" s="1332"/>
      <c r="AHV126" s="1332"/>
      <c r="AHW126" s="1332"/>
      <c r="AHX126" s="1332"/>
      <c r="AHY126" s="1332"/>
      <c r="AHZ126" s="1332"/>
      <c r="AIA126" s="1332"/>
      <c r="AIB126" s="1332"/>
      <c r="AIC126" s="1332"/>
      <c r="AID126" s="1332"/>
      <c r="AIE126" s="1332"/>
      <c r="AIF126" s="1332"/>
      <c r="AIG126" s="1332"/>
      <c r="AIH126" s="1332"/>
      <c r="AII126" s="1332"/>
      <c r="AIJ126" s="1332"/>
      <c r="AIK126" s="1332"/>
      <c r="AIL126" s="1332"/>
      <c r="AIM126" s="1332"/>
      <c r="AIN126" s="1332"/>
      <c r="AIO126" s="1332"/>
      <c r="AIP126" s="1332"/>
      <c r="AIQ126" s="1332"/>
      <c r="AIR126" s="1332"/>
      <c r="AIS126" s="1332"/>
      <c r="AIT126" s="1332"/>
      <c r="AIU126" s="1332"/>
      <c r="AIV126" s="1332"/>
      <c r="AIW126" s="1332"/>
      <c r="AIX126" s="1332"/>
      <c r="AIY126" s="1332"/>
      <c r="AIZ126" s="1332"/>
      <c r="AJA126" s="1332"/>
      <c r="AJB126" s="1332"/>
      <c r="AJC126" s="1332"/>
      <c r="AJD126" s="1332"/>
      <c r="AJE126" s="1332"/>
      <c r="AJF126" s="1332"/>
      <c r="AJG126" s="1332"/>
      <c r="AJH126" s="1332"/>
      <c r="AJI126" s="1332"/>
      <c r="AJJ126" s="1332"/>
      <c r="AJK126" s="1332"/>
      <c r="AJL126" s="1332"/>
      <c r="AJM126" s="1332"/>
      <c r="AJN126" s="1332"/>
      <c r="AJO126" s="1332"/>
      <c r="AJP126" s="1332"/>
      <c r="AJQ126" s="1332"/>
      <c r="AJR126" s="1332"/>
      <c r="AJS126" s="1332"/>
      <c r="AJT126" s="1332"/>
      <c r="AJU126" s="1332"/>
      <c r="AJV126" s="1332"/>
      <c r="AJW126" s="1332"/>
      <c r="AJX126" s="1332"/>
      <c r="AJY126" s="1332"/>
      <c r="AJZ126" s="1332"/>
      <c r="AKA126" s="1332"/>
      <c r="AKB126" s="1332"/>
      <c r="AKC126" s="1332"/>
      <c r="AKD126" s="1332"/>
      <c r="AKE126" s="1332"/>
      <c r="AKF126" s="1332"/>
      <c r="AKG126" s="1332"/>
      <c r="AKH126" s="1332"/>
      <c r="AKI126" s="1332"/>
      <c r="AKJ126" s="1332"/>
      <c r="AKK126" s="1332"/>
      <c r="AKL126" s="1332"/>
      <c r="AKM126" s="1332"/>
      <c r="AKN126" s="1332"/>
      <c r="AKO126" s="1332"/>
      <c r="AKP126" s="1332"/>
      <c r="AKQ126" s="1332"/>
      <c r="AKR126" s="1332"/>
      <c r="AKS126" s="1332"/>
      <c r="AKT126" s="1332"/>
      <c r="AKU126" s="1332"/>
      <c r="AKV126" s="1332"/>
      <c r="AKW126" s="1332"/>
      <c r="AKX126" s="1332"/>
      <c r="AKY126" s="1332"/>
      <c r="AKZ126" s="1332"/>
      <c r="ALA126" s="1332"/>
      <c r="ALB126" s="1332"/>
      <c r="ALC126" s="1332"/>
      <c r="ALD126" s="1332"/>
      <c r="ALE126" s="1332"/>
      <c r="ALF126" s="1332"/>
      <c r="ALG126" s="1332"/>
      <c r="ALH126" s="1332"/>
      <c r="ALI126" s="1332"/>
      <c r="ALJ126" s="1332"/>
      <c r="ALK126" s="1332"/>
      <c r="ALL126" s="1332"/>
      <c r="ALM126" s="1332"/>
      <c r="ALN126" s="1332"/>
      <c r="ALO126" s="1332"/>
      <c r="ALP126" s="1332"/>
      <c r="ALQ126" s="1332"/>
      <c r="ALR126" s="1332"/>
      <c r="ALS126" s="1332"/>
      <c r="ALT126" s="1332"/>
      <c r="ALU126" s="1332"/>
      <c r="ALV126" s="1332"/>
      <c r="ALW126" s="1332"/>
      <c r="ALX126" s="1332"/>
      <c r="ALY126" s="1332"/>
      <c r="ALZ126" s="1332"/>
      <c r="AMA126" s="1332"/>
      <c r="AMB126" s="1332"/>
      <c r="AMC126" s="1332"/>
      <c r="AMD126" s="1332"/>
      <c r="AME126" s="1332"/>
      <c r="AMF126" s="1332"/>
      <c r="AMG126" s="1332"/>
      <c r="AMH126" s="1332"/>
      <c r="AMI126" s="1332"/>
      <c r="AMJ126" s="1332"/>
      <c r="AMK126" s="1332"/>
      <c r="AML126" s="1332"/>
      <c r="AMM126" s="1332"/>
      <c r="AMN126" s="1332"/>
      <c r="AMO126" s="1332"/>
      <c r="AMP126" s="1332"/>
      <c r="AMQ126" s="1332"/>
      <c r="AMR126" s="1332"/>
      <c r="AMS126" s="1332"/>
      <c r="AMT126" s="1332"/>
      <c r="AMU126" s="1332"/>
      <c r="AMV126" s="1332"/>
      <c r="AMW126" s="1332"/>
      <c r="AMX126" s="1332"/>
      <c r="AMY126" s="1332"/>
      <c r="AMZ126" s="1332"/>
      <c r="ANA126" s="1332"/>
      <c r="ANB126" s="1332"/>
      <c r="ANC126" s="1332"/>
      <c r="AND126" s="1332"/>
      <c r="ANE126" s="1332"/>
      <c r="ANF126" s="1332"/>
      <c r="ANG126" s="1332"/>
      <c r="ANH126" s="1332"/>
      <c r="ANI126" s="1332"/>
      <c r="ANJ126" s="1332"/>
      <c r="ANK126" s="1332"/>
      <c r="ANL126" s="1332"/>
      <c r="ANM126" s="1332"/>
      <c r="ANN126" s="1332"/>
      <c r="ANO126" s="1332"/>
      <c r="ANP126" s="1332"/>
      <c r="ANQ126" s="1332"/>
      <c r="ANR126" s="1332"/>
      <c r="ANS126" s="1332"/>
      <c r="ANT126" s="1332"/>
      <c r="ANU126" s="1332"/>
      <c r="ANV126" s="1332"/>
      <c r="ANW126" s="1332"/>
      <c r="ANX126" s="1332"/>
      <c r="ANY126" s="1332"/>
      <c r="ANZ126" s="1332"/>
      <c r="AOA126" s="1332"/>
      <c r="AOB126" s="1332"/>
      <c r="AOC126" s="1332"/>
      <c r="AOD126" s="1332"/>
      <c r="AOE126" s="1332"/>
      <c r="AOF126" s="1332"/>
      <c r="AOG126" s="1332"/>
      <c r="AOH126" s="1332"/>
      <c r="AOI126" s="1332"/>
      <c r="AOJ126" s="1332"/>
      <c r="AOK126" s="1332"/>
      <c r="AOL126" s="1332"/>
      <c r="AOM126" s="1332"/>
      <c r="AON126" s="1332"/>
      <c r="AOO126" s="1332"/>
      <c r="AOP126" s="1332"/>
      <c r="AOQ126" s="1332"/>
      <c r="AOR126" s="1332"/>
      <c r="AOS126" s="1332"/>
      <c r="AOT126" s="1332"/>
      <c r="AOU126" s="1332"/>
      <c r="AOV126" s="1332"/>
      <c r="AOW126" s="1332"/>
      <c r="AOX126" s="1332"/>
      <c r="AOY126" s="1332"/>
      <c r="AOZ126" s="1332"/>
      <c r="APA126" s="1332"/>
      <c r="APB126" s="1332"/>
      <c r="APC126" s="1332"/>
      <c r="APD126" s="1332"/>
      <c r="APE126" s="1332"/>
      <c r="APF126" s="1332"/>
      <c r="APG126" s="1332"/>
      <c r="APH126" s="1332"/>
      <c r="API126" s="1332"/>
      <c r="APJ126" s="1332"/>
      <c r="APK126" s="1332"/>
      <c r="APL126" s="1332"/>
      <c r="APM126" s="1332"/>
      <c r="APN126" s="1332"/>
      <c r="APO126" s="1332"/>
      <c r="APP126" s="1332"/>
      <c r="APQ126" s="1332"/>
      <c r="APR126" s="1332"/>
      <c r="APS126" s="1332"/>
      <c r="APT126" s="1332"/>
      <c r="APU126" s="1332"/>
      <c r="APV126" s="1332"/>
      <c r="APW126" s="1332"/>
      <c r="APX126" s="1332"/>
      <c r="APY126" s="1332"/>
      <c r="APZ126" s="1332"/>
      <c r="AQA126" s="1332"/>
      <c r="AQB126" s="1332"/>
      <c r="AQC126" s="1332"/>
      <c r="AQD126" s="1332"/>
      <c r="AQE126" s="1332"/>
      <c r="AQF126" s="1332"/>
      <c r="AQG126" s="1332"/>
      <c r="AQH126" s="1332"/>
      <c r="AQI126" s="1332"/>
      <c r="AQJ126" s="1332"/>
      <c r="AQK126" s="1332"/>
      <c r="AQL126" s="1332"/>
      <c r="AQM126" s="1332"/>
      <c r="AQN126" s="1332"/>
      <c r="AQO126" s="1332"/>
      <c r="AQP126" s="1332"/>
      <c r="AQQ126" s="1332"/>
      <c r="AQR126" s="1332"/>
      <c r="AQS126" s="1332"/>
      <c r="AQT126" s="1332"/>
      <c r="AQU126" s="1332"/>
      <c r="AQV126" s="1332"/>
      <c r="AQW126" s="1332"/>
      <c r="AQX126" s="1332"/>
      <c r="AQY126" s="1332"/>
      <c r="AQZ126" s="1332"/>
      <c r="ARA126" s="1332"/>
      <c r="ARB126" s="1332"/>
      <c r="ARC126" s="1332"/>
      <c r="ARD126" s="1332"/>
      <c r="ARE126" s="1332"/>
      <c r="ARF126" s="1332"/>
      <c r="ARG126" s="1332"/>
      <c r="ARH126" s="1332"/>
      <c r="ARI126" s="1332"/>
      <c r="ARJ126" s="1332"/>
      <c r="ARK126" s="1332"/>
      <c r="ARL126" s="1332"/>
      <c r="ARM126" s="1332"/>
      <c r="ARN126" s="1332"/>
      <c r="ARO126" s="1332"/>
      <c r="ARP126" s="1332"/>
      <c r="ARQ126" s="1332"/>
      <c r="ARR126" s="1332"/>
      <c r="ARS126" s="1332"/>
      <c r="ART126" s="1332"/>
      <c r="ARU126" s="1332"/>
      <c r="ARV126" s="1332"/>
      <c r="ARW126" s="1332"/>
      <c r="ARX126" s="1332"/>
      <c r="ARY126" s="1332"/>
      <c r="ARZ126" s="1332"/>
      <c r="ASA126" s="1332"/>
      <c r="ASB126" s="1332"/>
      <c r="ASC126" s="1332"/>
      <c r="ASD126" s="1332"/>
      <c r="ASE126" s="1332"/>
      <c r="ASF126" s="1332"/>
      <c r="ASG126" s="1332"/>
      <c r="ASH126" s="1332"/>
      <c r="ASI126" s="1332"/>
      <c r="ASJ126" s="1332"/>
      <c r="ASK126" s="1332"/>
      <c r="ASL126" s="1332"/>
      <c r="ASM126" s="1332"/>
      <c r="ASN126" s="1332"/>
      <c r="ASO126" s="1332"/>
      <c r="ASP126" s="1332"/>
      <c r="ASQ126" s="1332"/>
      <c r="ASR126" s="1332"/>
      <c r="ASS126" s="1332"/>
      <c r="AST126" s="1332"/>
      <c r="ASU126" s="1332"/>
      <c r="ASV126" s="1332"/>
      <c r="ASW126" s="1332"/>
      <c r="ASX126" s="1332"/>
      <c r="ASY126" s="1332"/>
      <c r="ASZ126" s="1332"/>
      <c r="ATA126" s="1332"/>
      <c r="ATB126" s="1332"/>
      <c r="ATC126" s="1332"/>
      <c r="ATD126" s="1332"/>
      <c r="ATE126" s="1332"/>
      <c r="ATF126" s="1332"/>
      <c r="ATG126" s="1332"/>
      <c r="ATH126" s="1332"/>
      <c r="ATI126" s="1332"/>
      <c r="ATJ126" s="1332"/>
      <c r="ATK126" s="1332"/>
      <c r="ATL126" s="1332"/>
      <c r="ATM126" s="1332"/>
      <c r="ATN126" s="1332"/>
      <c r="ATO126" s="1332"/>
      <c r="ATP126" s="1332"/>
      <c r="ATQ126" s="1332"/>
      <c r="ATR126" s="1332"/>
      <c r="ATS126" s="1332"/>
      <c r="ATT126" s="1332"/>
      <c r="ATU126" s="1332"/>
      <c r="ATV126" s="1332"/>
      <c r="ATW126" s="1332"/>
      <c r="ATX126" s="1332"/>
      <c r="ATY126" s="1332"/>
      <c r="ATZ126" s="1332"/>
      <c r="AUA126" s="1332"/>
      <c r="AUB126" s="1332"/>
      <c r="AUC126" s="1332"/>
      <c r="AUD126" s="1332"/>
      <c r="AUE126" s="1332"/>
      <c r="AUF126" s="1332"/>
      <c r="AUG126" s="1332"/>
      <c r="AUH126" s="1332"/>
      <c r="AUI126" s="1332"/>
      <c r="AUJ126" s="1332"/>
      <c r="AUK126" s="1332"/>
      <c r="AUL126" s="1332"/>
      <c r="AUM126" s="1332"/>
      <c r="AUN126" s="1332"/>
      <c r="AUO126" s="1332"/>
      <c r="AUP126" s="1332"/>
      <c r="AUQ126" s="1332"/>
      <c r="AUR126" s="1332"/>
      <c r="AUS126" s="1332"/>
      <c r="AUT126" s="1332"/>
      <c r="AUU126" s="1332"/>
      <c r="AUV126" s="1332"/>
      <c r="AUW126" s="1332"/>
      <c r="AUX126" s="1332"/>
      <c r="AUY126" s="1332"/>
      <c r="AUZ126" s="1332"/>
      <c r="AVA126" s="1332"/>
      <c r="AVB126" s="1332"/>
      <c r="AVC126" s="1332"/>
      <c r="AVD126" s="1332"/>
      <c r="AVE126" s="1332"/>
      <c r="AVF126" s="1332"/>
      <c r="AVG126" s="1332"/>
      <c r="AVH126" s="1332"/>
      <c r="AVI126" s="1332"/>
      <c r="AVJ126" s="1332"/>
      <c r="AVK126" s="1332"/>
      <c r="AVL126" s="1332"/>
      <c r="AVM126" s="1332"/>
      <c r="AVN126" s="1332"/>
      <c r="AVO126" s="1332"/>
      <c r="AVP126" s="1332"/>
      <c r="AVQ126" s="1332"/>
      <c r="AVR126" s="1332"/>
      <c r="AVS126" s="1332"/>
      <c r="AVT126" s="1332"/>
      <c r="AVU126" s="1332"/>
      <c r="AVV126" s="1332"/>
      <c r="AVW126" s="1332"/>
      <c r="AVX126" s="1332"/>
      <c r="AVY126" s="1332"/>
      <c r="AVZ126" s="1332"/>
      <c r="AWA126" s="1332"/>
      <c r="AWB126" s="1332"/>
      <c r="AWC126" s="1332"/>
      <c r="AWD126" s="1332"/>
      <c r="AWE126" s="1332"/>
      <c r="AWF126" s="1332"/>
      <c r="AWG126" s="1332"/>
      <c r="AWH126" s="1332"/>
      <c r="AWI126" s="1332"/>
      <c r="AWJ126" s="1332"/>
      <c r="AWK126" s="1332"/>
      <c r="AWL126" s="1332"/>
      <c r="AWM126" s="1332"/>
      <c r="AWN126" s="1332"/>
      <c r="AWO126" s="1332"/>
      <c r="AWP126" s="1332"/>
      <c r="AWQ126" s="1332"/>
      <c r="AWR126" s="1332"/>
      <c r="AWS126" s="1332"/>
      <c r="AWT126" s="1332"/>
      <c r="AWU126" s="1332"/>
      <c r="AWV126" s="1332"/>
      <c r="AWW126" s="1332"/>
      <c r="AWX126" s="1332"/>
      <c r="AWY126" s="1332"/>
      <c r="AWZ126" s="1332"/>
      <c r="AXA126" s="1332"/>
      <c r="AXB126" s="1332"/>
      <c r="AXC126" s="1332"/>
      <c r="AXD126" s="1332"/>
      <c r="AXE126" s="1332"/>
      <c r="AXF126" s="1332"/>
      <c r="AXG126" s="1332"/>
      <c r="AXH126" s="1332"/>
      <c r="AXI126" s="1332"/>
      <c r="AXJ126" s="1332"/>
      <c r="AXK126" s="1332"/>
      <c r="AXL126" s="1332"/>
      <c r="AXM126" s="1332"/>
      <c r="AXN126" s="1332"/>
      <c r="AXO126" s="1332"/>
      <c r="AXP126" s="1332"/>
      <c r="AXQ126" s="1332"/>
      <c r="AXR126" s="1332"/>
      <c r="AXS126" s="1332"/>
      <c r="AXT126" s="1332"/>
      <c r="AXU126" s="1332"/>
      <c r="AXV126" s="1332"/>
      <c r="AXW126" s="1332"/>
      <c r="AXX126" s="1332"/>
      <c r="AXY126" s="1332"/>
      <c r="AXZ126" s="1332"/>
      <c r="AYA126" s="1332"/>
      <c r="AYB126" s="1332"/>
      <c r="AYC126" s="1332"/>
      <c r="AYD126" s="1332"/>
      <c r="AYE126" s="1332"/>
      <c r="AYF126" s="1332"/>
      <c r="AYG126" s="1332"/>
      <c r="AYH126" s="1332"/>
      <c r="AYI126" s="1332"/>
      <c r="AYJ126" s="1332"/>
      <c r="AYK126" s="1332"/>
      <c r="AYL126" s="1332"/>
      <c r="AYM126" s="1332"/>
      <c r="AYN126" s="1332"/>
      <c r="AYO126" s="1332"/>
      <c r="AYP126" s="1332"/>
      <c r="AYQ126" s="1332"/>
      <c r="AYR126" s="1332"/>
      <c r="AYS126" s="1332"/>
      <c r="AYT126" s="1332"/>
      <c r="AYU126" s="1332"/>
      <c r="AYV126" s="1332"/>
      <c r="AYW126" s="1332"/>
      <c r="AYX126" s="1332"/>
      <c r="AYY126" s="1332"/>
      <c r="AYZ126" s="1332"/>
      <c r="AZA126" s="1332"/>
      <c r="AZB126" s="1332"/>
      <c r="AZC126" s="1332"/>
      <c r="AZD126" s="1332"/>
      <c r="AZE126" s="1332"/>
      <c r="AZF126" s="1332"/>
      <c r="AZG126" s="1332"/>
      <c r="AZH126" s="1332"/>
      <c r="AZI126" s="1332"/>
      <c r="AZJ126" s="1332"/>
      <c r="AZK126" s="1332"/>
      <c r="AZL126" s="1332"/>
      <c r="AZM126" s="1332"/>
      <c r="AZN126" s="1332"/>
      <c r="AZO126" s="1332"/>
      <c r="AZP126" s="1332"/>
      <c r="AZQ126" s="1332"/>
      <c r="AZR126" s="1332"/>
      <c r="AZS126" s="1332"/>
      <c r="AZT126" s="1332"/>
      <c r="AZU126" s="1332"/>
      <c r="AZV126" s="1332"/>
      <c r="AZW126" s="1332"/>
      <c r="AZX126" s="1332"/>
      <c r="AZY126" s="1332"/>
      <c r="AZZ126" s="1332"/>
      <c r="BAA126" s="1332"/>
      <c r="BAB126" s="1332"/>
      <c r="BAC126" s="1332"/>
      <c r="BAD126" s="1332"/>
      <c r="BAE126" s="1332"/>
      <c r="BAF126" s="1332"/>
      <c r="BAG126" s="1332"/>
      <c r="BAH126" s="1332"/>
      <c r="BAI126" s="1332"/>
      <c r="BAJ126" s="1332"/>
      <c r="BAK126" s="1332"/>
      <c r="BAL126" s="1332"/>
      <c r="BAM126" s="1332"/>
      <c r="BAN126" s="1332"/>
      <c r="BAO126" s="1332"/>
      <c r="BAP126" s="1332"/>
      <c r="BAQ126" s="1332"/>
      <c r="BAR126" s="1332"/>
      <c r="BAS126" s="1332"/>
      <c r="BAT126" s="1332"/>
      <c r="BAU126" s="1332"/>
      <c r="BAV126" s="1332"/>
      <c r="BAW126" s="1332"/>
      <c r="BAX126" s="1332"/>
      <c r="BAY126" s="1332"/>
      <c r="BAZ126" s="1332"/>
      <c r="BBA126" s="1332"/>
      <c r="BBB126" s="1332"/>
      <c r="BBC126" s="1332"/>
      <c r="BBD126" s="1332"/>
      <c r="BBE126" s="1332"/>
      <c r="BBF126" s="1332"/>
      <c r="BBG126" s="1332"/>
      <c r="BBH126" s="1332"/>
      <c r="BBI126" s="1332"/>
      <c r="BBJ126" s="1332"/>
      <c r="BBK126" s="1332"/>
      <c r="BBL126" s="1332"/>
      <c r="BBM126" s="1332"/>
      <c r="BBN126" s="1332"/>
      <c r="BBO126" s="1332"/>
      <c r="BBP126" s="1332"/>
      <c r="BBQ126" s="1332"/>
      <c r="BBR126" s="1332"/>
      <c r="BBS126" s="1332"/>
      <c r="BBT126" s="1332"/>
      <c r="BBU126" s="1332"/>
      <c r="BBV126" s="1332"/>
      <c r="BBW126" s="1332"/>
      <c r="BBX126" s="1332"/>
      <c r="BBY126" s="1332"/>
      <c r="BBZ126" s="1332"/>
      <c r="BCA126" s="1332"/>
      <c r="BCB126" s="1332"/>
      <c r="BCC126" s="1332"/>
      <c r="BCD126" s="1332"/>
      <c r="BCE126" s="1332"/>
      <c r="BCF126" s="1332"/>
      <c r="BCG126" s="1332"/>
      <c r="BCH126" s="1332"/>
      <c r="BCI126" s="1332"/>
      <c r="BCJ126" s="1332"/>
      <c r="BCK126" s="1332"/>
      <c r="BCL126" s="1332"/>
      <c r="BCM126" s="1332"/>
      <c r="BCN126" s="1332"/>
      <c r="BCO126" s="1332"/>
      <c r="BCP126" s="1332"/>
      <c r="BCQ126" s="1332"/>
      <c r="BCR126" s="1332"/>
      <c r="BCS126" s="1332"/>
      <c r="BCT126" s="1332"/>
      <c r="BCU126" s="1332"/>
      <c r="BCV126" s="1332"/>
      <c r="BCW126" s="1332"/>
      <c r="BCX126" s="1332"/>
      <c r="BCY126" s="1332"/>
      <c r="BCZ126" s="1332"/>
      <c r="BDA126" s="1332"/>
      <c r="BDB126" s="1332"/>
      <c r="BDC126" s="1332"/>
      <c r="BDD126" s="1332"/>
      <c r="BDE126" s="1332"/>
      <c r="BDF126" s="1332"/>
      <c r="BDG126" s="1332"/>
      <c r="BDH126" s="1332"/>
      <c r="BDI126" s="1332"/>
      <c r="BDJ126" s="1332"/>
      <c r="BDK126" s="1332"/>
      <c r="BDL126" s="1332"/>
      <c r="BDM126" s="1332"/>
      <c r="BDN126" s="1332"/>
      <c r="BDO126" s="1332"/>
      <c r="BDP126" s="1332"/>
      <c r="BDQ126" s="1332"/>
      <c r="BDR126" s="1332"/>
      <c r="BDS126" s="1332"/>
      <c r="BDT126" s="1332"/>
      <c r="BDU126" s="1332"/>
      <c r="BDV126" s="1332"/>
      <c r="BDW126" s="1332"/>
      <c r="BDX126" s="1332"/>
      <c r="BDY126" s="1332"/>
      <c r="BDZ126" s="1332"/>
      <c r="BEA126" s="1332"/>
      <c r="BEB126" s="1332"/>
      <c r="BEC126" s="1332"/>
      <c r="BED126" s="1332"/>
      <c r="BEE126" s="1332"/>
      <c r="BEF126" s="1332"/>
      <c r="BEG126" s="1332"/>
      <c r="BEH126" s="1332"/>
      <c r="BEI126" s="1332"/>
      <c r="BEJ126" s="1332"/>
      <c r="BEK126" s="1332"/>
      <c r="BEL126" s="1332"/>
      <c r="BEM126" s="1332"/>
      <c r="BEN126" s="1332"/>
      <c r="BEO126" s="1332"/>
      <c r="BEP126" s="1332"/>
      <c r="BEQ126" s="1332"/>
      <c r="BER126" s="1332"/>
      <c r="BES126" s="1332"/>
      <c r="BET126" s="1332"/>
      <c r="BEU126" s="1332"/>
      <c r="BEV126" s="1332"/>
      <c r="BEW126" s="1332"/>
      <c r="BEX126" s="1332"/>
      <c r="BEY126" s="1332"/>
      <c r="BEZ126" s="1332"/>
      <c r="BFA126" s="1332"/>
      <c r="BFB126" s="1332"/>
      <c r="BFC126" s="1332"/>
      <c r="BFD126" s="1332"/>
      <c r="BFE126" s="1332"/>
      <c r="BFF126" s="1332"/>
      <c r="BFG126" s="1332"/>
      <c r="BFH126" s="1332"/>
      <c r="BFI126" s="1332"/>
      <c r="BFJ126" s="1332"/>
      <c r="BFK126" s="1332"/>
      <c r="BFL126" s="1332"/>
      <c r="BFM126" s="1332"/>
      <c r="BFN126" s="1332"/>
      <c r="BFO126" s="1332"/>
      <c r="BFP126" s="1332"/>
      <c r="BFQ126" s="1332"/>
      <c r="BFR126" s="1332"/>
      <c r="BFS126" s="1332"/>
      <c r="BFT126" s="1332"/>
      <c r="BFU126" s="1332"/>
      <c r="BFV126" s="1332"/>
      <c r="BFW126" s="1332"/>
      <c r="BFX126" s="1332"/>
      <c r="BFY126" s="1332"/>
      <c r="BFZ126" s="1332"/>
      <c r="BGA126" s="1332"/>
      <c r="BGB126" s="1332"/>
      <c r="BGC126" s="1332"/>
      <c r="BGD126" s="1332"/>
      <c r="BGE126" s="1332"/>
      <c r="BGF126" s="1332"/>
      <c r="BGG126" s="1332"/>
      <c r="BGH126" s="1332"/>
      <c r="BGI126" s="1332"/>
      <c r="BGJ126" s="1332"/>
      <c r="BGK126" s="1332"/>
      <c r="BGL126" s="1332"/>
      <c r="BGM126" s="1332"/>
      <c r="BGN126" s="1332"/>
      <c r="BGO126" s="1332"/>
      <c r="BGP126" s="1332"/>
      <c r="BGQ126" s="1332"/>
      <c r="BGR126" s="1332"/>
      <c r="BGS126" s="1332"/>
      <c r="BGT126" s="1332"/>
      <c r="BGU126" s="1332"/>
      <c r="BGV126" s="1332"/>
      <c r="BGW126" s="1332"/>
      <c r="BGX126" s="1332"/>
      <c r="BGY126" s="1332"/>
      <c r="BGZ126" s="1332"/>
      <c r="BHA126" s="1332"/>
      <c r="BHB126" s="1332"/>
      <c r="BHC126" s="1332"/>
      <c r="BHD126" s="1332"/>
      <c r="BHE126" s="1332"/>
      <c r="BHF126" s="1332"/>
      <c r="BHG126" s="1332"/>
      <c r="BHH126" s="1332"/>
      <c r="BHI126" s="1332"/>
      <c r="BHJ126" s="1332"/>
      <c r="BHK126" s="1332"/>
      <c r="BHL126" s="1332"/>
      <c r="BHM126" s="1332"/>
      <c r="BHN126" s="1332"/>
      <c r="BHO126" s="1332"/>
      <c r="BHP126" s="1332"/>
      <c r="BHQ126" s="1332"/>
      <c r="BHR126" s="1332"/>
      <c r="BHS126" s="1332"/>
      <c r="BHT126" s="1332"/>
      <c r="BHU126" s="1332"/>
      <c r="BHV126" s="1332"/>
      <c r="BHW126" s="1332"/>
      <c r="BHX126" s="1332"/>
      <c r="BHY126" s="1332"/>
      <c r="BHZ126" s="1332"/>
      <c r="BIA126" s="1332"/>
      <c r="BIB126" s="1332"/>
      <c r="BIC126" s="1332"/>
      <c r="BID126" s="1332"/>
      <c r="BIE126" s="1332"/>
      <c r="BIF126" s="1332"/>
      <c r="BIG126" s="1332"/>
      <c r="BIH126" s="1332"/>
      <c r="BII126" s="1332"/>
      <c r="BIJ126" s="1332"/>
      <c r="BIK126" s="1332"/>
      <c r="BIL126" s="1332"/>
      <c r="BIM126" s="1332"/>
      <c r="BIN126" s="1332"/>
      <c r="BIO126" s="1332"/>
      <c r="BIP126" s="1332"/>
      <c r="BIQ126" s="1332"/>
      <c r="BIR126" s="1332"/>
      <c r="BIS126" s="1332"/>
      <c r="BIT126" s="1332"/>
      <c r="BIU126" s="1332"/>
      <c r="BIV126" s="1332"/>
      <c r="BIW126" s="1332"/>
      <c r="BIX126" s="1332"/>
      <c r="BIY126" s="1332"/>
      <c r="BIZ126" s="1332"/>
      <c r="BJA126" s="1332"/>
      <c r="BJB126" s="1332"/>
      <c r="BJC126" s="1332"/>
      <c r="BJD126" s="1332"/>
      <c r="BJE126" s="1332"/>
      <c r="BJF126" s="1332"/>
      <c r="BJG126" s="1332"/>
      <c r="BJH126" s="1332"/>
      <c r="BJI126" s="1332"/>
      <c r="BJJ126" s="1332"/>
      <c r="BJK126" s="1332"/>
      <c r="BJL126" s="1332"/>
      <c r="BJM126" s="1332"/>
      <c r="BJN126" s="1332"/>
      <c r="BJO126" s="1332"/>
      <c r="BJP126" s="1332"/>
      <c r="BJQ126" s="1332"/>
      <c r="BJR126" s="1332"/>
      <c r="BJS126" s="1332"/>
      <c r="BJT126" s="1332"/>
      <c r="BJU126" s="1332"/>
      <c r="BJV126" s="1332"/>
      <c r="BJW126" s="1332"/>
      <c r="BJX126" s="1332"/>
      <c r="BJY126" s="1332"/>
      <c r="BJZ126" s="1332"/>
      <c r="BKA126" s="1332"/>
      <c r="BKB126" s="1332"/>
      <c r="BKC126" s="1332"/>
      <c r="BKD126" s="1332"/>
      <c r="BKE126" s="1332"/>
      <c r="BKF126" s="1332"/>
      <c r="BKG126" s="1332"/>
      <c r="BKH126" s="1332"/>
      <c r="BKI126" s="1332"/>
      <c r="BKJ126" s="1332"/>
      <c r="BKK126" s="1332"/>
      <c r="BKL126" s="1332"/>
      <c r="BKM126" s="1332"/>
      <c r="BKN126" s="1332"/>
      <c r="BKO126" s="1332"/>
      <c r="BKP126" s="1332"/>
      <c r="BKQ126" s="1332"/>
      <c r="BKR126" s="1332"/>
      <c r="BKS126" s="1332"/>
      <c r="BKT126" s="1332"/>
      <c r="BKU126" s="1332"/>
      <c r="BKV126" s="1332"/>
      <c r="BKW126" s="1332"/>
      <c r="BKX126" s="1332"/>
      <c r="BKY126" s="1332"/>
      <c r="BKZ126" s="1332"/>
      <c r="BLA126" s="1332"/>
      <c r="BLB126" s="1332"/>
      <c r="BLC126" s="1332"/>
      <c r="BLD126" s="1332"/>
      <c r="BLE126" s="1332"/>
      <c r="BLF126" s="1332"/>
      <c r="BLG126" s="1332"/>
      <c r="BLH126" s="1332"/>
      <c r="BLI126" s="1332"/>
      <c r="BLJ126" s="1332"/>
      <c r="BLK126" s="1332"/>
      <c r="BLL126" s="1332"/>
      <c r="BLM126" s="1332"/>
      <c r="BLN126" s="1332"/>
      <c r="BLO126" s="1332"/>
      <c r="BLP126" s="1332"/>
      <c r="BLQ126" s="1332"/>
      <c r="BLR126" s="1332"/>
      <c r="BLS126" s="1332"/>
      <c r="BLT126" s="1332"/>
      <c r="BLU126" s="1332"/>
      <c r="BLV126" s="1332"/>
      <c r="BLW126" s="1332"/>
      <c r="BLX126" s="1332"/>
      <c r="BLY126" s="1332"/>
      <c r="BLZ126" s="1332"/>
      <c r="BMA126" s="1332"/>
      <c r="BMB126" s="1332"/>
      <c r="BMC126" s="1332"/>
      <c r="BMD126" s="1332"/>
      <c r="BME126" s="1332"/>
      <c r="BMF126" s="1332"/>
      <c r="BMG126" s="1332"/>
      <c r="BMH126" s="1332"/>
      <c r="BMI126" s="1332"/>
      <c r="BMJ126" s="1332"/>
      <c r="BMK126" s="1332"/>
      <c r="BML126" s="1332"/>
      <c r="BMM126" s="1332"/>
      <c r="BMN126" s="1332"/>
      <c r="BMO126" s="1332"/>
      <c r="BMP126" s="1332"/>
      <c r="BMQ126" s="1332"/>
      <c r="BMR126" s="1332"/>
      <c r="BMS126" s="1332"/>
      <c r="BMT126" s="1332"/>
      <c r="BMU126" s="1332"/>
      <c r="BMV126" s="1332"/>
      <c r="BMW126" s="1332"/>
      <c r="BMX126" s="1332"/>
      <c r="BMY126" s="1332"/>
      <c r="BMZ126" s="1332"/>
      <c r="BNA126" s="1332"/>
      <c r="BNB126" s="1332"/>
      <c r="BNC126" s="1332"/>
      <c r="BND126" s="1332"/>
      <c r="BNE126" s="1332"/>
      <c r="BNF126" s="1332"/>
      <c r="BNG126" s="1332"/>
      <c r="BNH126" s="1332"/>
      <c r="BNI126" s="1332"/>
      <c r="BNJ126" s="1332"/>
      <c r="BNK126" s="1332"/>
      <c r="BNL126" s="1332"/>
      <c r="BNM126" s="1332"/>
      <c r="BNN126" s="1332"/>
      <c r="BNO126" s="1332"/>
      <c r="BNP126" s="1332"/>
      <c r="BNQ126" s="1332"/>
      <c r="BNR126" s="1332"/>
      <c r="BNS126" s="1332"/>
      <c r="BNT126" s="1332"/>
      <c r="BNU126" s="1332"/>
      <c r="BNV126" s="1332"/>
      <c r="BNW126" s="1332"/>
      <c r="BNX126" s="1332"/>
      <c r="BNY126" s="1332"/>
      <c r="BNZ126" s="1332"/>
      <c r="BOA126" s="1332"/>
      <c r="BOB126" s="1332"/>
      <c r="BOC126" s="1332"/>
      <c r="BOD126" s="1332"/>
      <c r="BOE126" s="1332"/>
      <c r="BOF126" s="1332"/>
      <c r="BOG126" s="1332"/>
      <c r="BOH126" s="1332"/>
      <c r="BOI126" s="1332"/>
      <c r="BOJ126" s="1332"/>
      <c r="BOK126" s="1332"/>
      <c r="BOL126" s="1332"/>
      <c r="BOM126" s="1332"/>
      <c r="BON126" s="1332"/>
      <c r="BOO126" s="1332"/>
      <c r="BOP126" s="1332"/>
      <c r="BOQ126" s="1332"/>
      <c r="BOR126" s="1332"/>
      <c r="BOS126" s="1332"/>
      <c r="BOT126" s="1332"/>
      <c r="BOU126" s="1332"/>
      <c r="BOV126" s="1332"/>
      <c r="BOW126" s="1332"/>
      <c r="BOX126" s="1332"/>
      <c r="BOY126" s="1332"/>
      <c r="BOZ126" s="1332"/>
      <c r="BPA126" s="1332"/>
      <c r="BPB126" s="1332"/>
      <c r="BPC126" s="1332"/>
      <c r="BPD126" s="1332"/>
      <c r="BPE126" s="1332"/>
      <c r="BPF126" s="1332"/>
      <c r="BPG126" s="1332"/>
      <c r="BPH126" s="1332"/>
      <c r="BPI126" s="1332"/>
      <c r="BPJ126" s="1332"/>
      <c r="BPK126" s="1332"/>
      <c r="BPL126" s="1332"/>
      <c r="BPM126" s="1332"/>
      <c r="BPN126" s="1332"/>
      <c r="BPO126" s="1332"/>
      <c r="BPP126" s="1332"/>
      <c r="BPQ126" s="1332"/>
      <c r="BPR126" s="1332"/>
      <c r="BPS126" s="1332"/>
      <c r="BPT126" s="1332"/>
      <c r="BPU126" s="1332"/>
      <c r="BPV126" s="1332"/>
      <c r="BPW126" s="1332"/>
      <c r="BPX126" s="1332"/>
      <c r="BPY126" s="1332"/>
      <c r="BPZ126" s="1332"/>
      <c r="BQA126" s="1332"/>
      <c r="BQB126" s="1332"/>
      <c r="BQC126" s="1332"/>
      <c r="BQD126" s="1332"/>
      <c r="BQE126" s="1332"/>
      <c r="BQF126" s="1332"/>
      <c r="BQG126" s="1332"/>
      <c r="BQH126" s="1332"/>
      <c r="BQI126" s="1332"/>
      <c r="BQJ126" s="1332"/>
      <c r="BQK126" s="1332"/>
      <c r="BQL126" s="1332"/>
      <c r="BQM126" s="1332"/>
      <c r="BQN126" s="1332"/>
      <c r="BQO126" s="1332"/>
      <c r="BQP126" s="1332"/>
      <c r="BQQ126" s="1332"/>
      <c r="BQR126" s="1332"/>
      <c r="BQS126" s="1332"/>
      <c r="BQT126" s="1332"/>
      <c r="BQU126" s="1332"/>
      <c r="BQV126" s="1332"/>
      <c r="BQW126" s="1332"/>
      <c r="BQX126" s="1332"/>
      <c r="BQY126" s="1332"/>
      <c r="BQZ126" s="1332"/>
      <c r="BRA126" s="1332"/>
      <c r="BRB126" s="1332"/>
      <c r="BRC126" s="1332"/>
      <c r="BRD126" s="1332"/>
      <c r="BRE126" s="1332"/>
      <c r="BRF126" s="1332"/>
      <c r="BRG126" s="1332"/>
      <c r="BRH126" s="1332"/>
      <c r="BRI126" s="1332"/>
      <c r="BRJ126" s="1332"/>
      <c r="BRK126" s="1332"/>
      <c r="BRL126" s="1332"/>
      <c r="BRM126" s="1332"/>
      <c r="BRN126" s="1332"/>
      <c r="BRO126" s="1332"/>
      <c r="BRP126" s="1332"/>
      <c r="BRQ126" s="1332"/>
      <c r="BRR126" s="1332"/>
      <c r="BRS126" s="1332"/>
      <c r="BRT126" s="1332"/>
      <c r="BRU126" s="1332"/>
      <c r="BRV126" s="1332"/>
      <c r="BRW126" s="1332"/>
      <c r="BRX126" s="1332"/>
      <c r="BRY126" s="1332"/>
      <c r="BRZ126" s="1332"/>
      <c r="BSA126" s="1332"/>
      <c r="BSB126" s="1332"/>
      <c r="BSC126" s="1332"/>
      <c r="BSD126" s="1332"/>
      <c r="BSE126" s="1332"/>
      <c r="BSF126" s="1332"/>
      <c r="BSG126" s="1332"/>
      <c r="BSH126" s="1332"/>
      <c r="BSI126" s="1332"/>
      <c r="BSJ126" s="1332"/>
      <c r="BSK126" s="1332"/>
      <c r="BSL126" s="1332"/>
      <c r="BSM126" s="1332"/>
      <c r="BSN126" s="1332"/>
      <c r="BSO126" s="1332"/>
      <c r="BSP126" s="1332"/>
      <c r="BSQ126" s="1332"/>
      <c r="BSR126" s="1332"/>
      <c r="BSS126" s="1332"/>
      <c r="BST126" s="1332"/>
      <c r="BSU126" s="1332"/>
      <c r="BSV126" s="1332"/>
      <c r="BSW126" s="1332"/>
      <c r="BSX126" s="1332"/>
      <c r="BSY126" s="1332"/>
      <c r="BSZ126" s="1332"/>
      <c r="BTA126" s="1332"/>
      <c r="BTB126" s="1332"/>
      <c r="BTC126" s="1332"/>
      <c r="BTD126" s="1332"/>
      <c r="BTE126" s="1332"/>
      <c r="BTF126" s="1332"/>
      <c r="BTG126" s="1332"/>
      <c r="BTH126" s="1332"/>
      <c r="BTI126" s="1332"/>
      <c r="BTJ126" s="1332"/>
      <c r="BTK126" s="1332"/>
      <c r="BTL126" s="1332"/>
      <c r="BTM126" s="1332"/>
      <c r="BTN126" s="1332"/>
      <c r="BTO126" s="1332"/>
      <c r="BTP126" s="1332"/>
      <c r="BTQ126" s="1332"/>
      <c r="BTR126" s="1332"/>
      <c r="BTS126" s="1332"/>
      <c r="BTT126" s="1332"/>
      <c r="BTU126" s="1332"/>
      <c r="BTV126" s="1332"/>
      <c r="BTW126" s="1332"/>
      <c r="BTX126" s="1332"/>
      <c r="BTY126" s="1332"/>
      <c r="BTZ126" s="1332"/>
      <c r="BUA126" s="1332"/>
      <c r="BUB126" s="1332"/>
      <c r="BUC126" s="1332"/>
      <c r="BUD126" s="1332"/>
      <c r="BUE126" s="1332"/>
      <c r="BUF126" s="1332"/>
      <c r="BUG126" s="1332"/>
      <c r="BUH126" s="1332"/>
      <c r="BUI126" s="1332"/>
      <c r="BUJ126" s="1332"/>
      <c r="BUK126" s="1332"/>
      <c r="BUL126" s="1332"/>
      <c r="BUM126" s="1332"/>
      <c r="BUN126" s="1332"/>
      <c r="BUO126" s="1332"/>
      <c r="BUP126" s="1332"/>
      <c r="BUQ126" s="1332"/>
      <c r="BUR126" s="1332"/>
      <c r="BUS126" s="1332"/>
      <c r="BUT126" s="1332"/>
      <c r="BUU126" s="1332"/>
      <c r="BUV126" s="1332"/>
      <c r="BUW126" s="1332"/>
      <c r="BUX126" s="1332"/>
      <c r="BUY126" s="1332"/>
      <c r="BUZ126" s="1332"/>
      <c r="BVA126" s="1332"/>
      <c r="BVB126" s="1332"/>
      <c r="BVC126" s="1332"/>
      <c r="BVD126" s="1332"/>
      <c r="BVE126" s="1332"/>
      <c r="BVF126" s="1332"/>
      <c r="BVG126" s="1332"/>
      <c r="BVH126" s="1332"/>
      <c r="BVI126" s="1332"/>
      <c r="BVJ126" s="1332"/>
      <c r="BVK126" s="1332"/>
      <c r="BVL126" s="1332"/>
      <c r="BVM126" s="1332"/>
      <c r="BVN126" s="1332"/>
      <c r="BVO126" s="1332"/>
      <c r="BVP126" s="1332"/>
      <c r="BVQ126" s="1332"/>
      <c r="BVR126" s="1332"/>
      <c r="BVS126" s="1332"/>
      <c r="BVT126" s="1332"/>
      <c r="BVU126" s="1332"/>
      <c r="BVV126" s="1332"/>
      <c r="BVW126" s="1332"/>
      <c r="BVX126" s="1332"/>
      <c r="BVY126" s="1332"/>
      <c r="BVZ126" s="1332"/>
      <c r="BWA126" s="1332"/>
      <c r="BWB126" s="1332"/>
      <c r="BWC126" s="1332"/>
      <c r="BWD126" s="1332"/>
      <c r="BWE126" s="1332"/>
      <c r="BWF126" s="1332"/>
      <c r="BWG126" s="1332"/>
      <c r="BWH126" s="1332"/>
      <c r="BWI126" s="1332"/>
      <c r="BWJ126" s="1332"/>
      <c r="BWK126" s="1332"/>
      <c r="BWL126" s="1332"/>
      <c r="BWM126" s="1332"/>
      <c r="BWN126" s="1332"/>
      <c r="BWO126" s="1332"/>
      <c r="BWP126" s="1332"/>
      <c r="BWQ126" s="1332"/>
      <c r="BWR126" s="1332"/>
      <c r="BWS126" s="1332"/>
      <c r="BWT126" s="1332"/>
      <c r="BWU126" s="1332"/>
      <c r="BWV126" s="1332"/>
      <c r="BWW126" s="1332"/>
      <c r="BWX126" s="1332"/>
      <c r="BWY126" s="1332"/>
      <c r="BWZ126" s="1332"/>
      <c r="BXA126" s="1332"/>
      <c r="BXB126" s="1332"/>
      <c r="BXC126" s="1332"/>
      <c r="BXD126" s="1332"/>
      <c r="BXE126" s="1332"/>
      <c r="BXF126" s="1332"/>
      <c r="BXG126" s="1332"/>
      <c r="BXH126" s="1332"/>
      <c r="BXI126" s="1332"/>
      <c r="BXJ126" s="1332"/>
      <c r="BXK126" s="1332"/>
      <c r="BXL126" s="1332"/>
      <c r="BXM126" s="1332"/>
      <c r="BXN126" s="1332"/>
      <c r="BXO126" s="1332"/>
      <c r="BXP126" s="1332"/>
      <c r="BXQ126" s="1332"/>
      <c r="BXR126" s="1332"/>
      <c r="BXS126" s="1332"/>
      <c r="BXT126" s="1332"/>
      <c r="BXU126" s="1332"/>
      <c r="BXV126" s="1332"/>
      <c r="BXW126" s="1332"/>
      <c r="BXX126" s="1332"/>
      <c r="BXY126" s="1332"/>
      <c r="BXZ126" s="1332"/>
      <c r="BYA126" s="1332"/>
      <c r="BYB126" s="1332"/>
      <c r="BYC126" s="1332"/>
      <c r="BYD126" s="1332"/>
      <c r="BYE126" s="1332"/>
      <c r="BYF126" s="1332"/>
      <c r="BYG126" s="1332"/>
      <c r="BYH126" s="1332"/>
      <c r="BYI126" s="1332"/>
      <c r="BYJ126" s="1332"/>
      <c r="BYK126" s="1332"/>
      <c r="BYL126" s="1332"/>
      <c r="BYM126" s="1332"/>
      <c r="BYN126" s="1332"/>
      <c r="BYO126" s="1332"/>
      <c r="BYP126" s="1332"/>
      <c r="BYQ126" s="1332"/>
      <c r="BYR126" s="1332"/>
      <c r="BYS126" s="1332"/>
      <c r="BYT126" s="1332"/>
      <c r="BYU126" s="1332"/>
      <c r="BYV126" s="1332"/>
      <c r="BYW126" s="1332"/>
      <c r="BYX126" s="1332"/>
      <c r="BYY126" s="1332"/>
      <c r="BYZ126" s="1332"/>
      <c r="BZA126" s="1332"/>
      <c r="BZB126" s="1332"/>
      <c r="BZC126" s="1332"/>
      <c r="BZD126" s="1332"/>
      <c r="BZE126" s="1332"/>
      <c r="BZF126" s="1332"/>
      <c r="BZG126" s="1332"/>
      <c r="BZH126" s="1332"/>
      <c r="BZI126" s="1332"/>
      <c r="BZJ126" s="1332"/>
      <c r="BZK126" s="1332"/>
      <c r="BZL126" s="1332"/>
      <c r="BZM126" s="1332"/>
      <c r="BZN126" s="1332"/>
      <c r="BZO126" s="1332"/>
      <c r="BZP126" s="1332"/>
      <c r="BZQ126" s="1332"/>
      <c r="BZR126" s="1332"/>
      <c r="BZS126" s="1332"/>
      <c r="BZT126" s="1332"/>
      <c r="BZU126" s="1332"/>
      <c r="BZV126" s="1332"/>
      <c r="BZW126" s="1332"/>
      <c r="BZX126" s="1332"/>
      <c r="BZY126" s="1332"/>
      <c r="BZZ126" s="1332"/>
      <c r="CAA126" s="1332"/>
      <c r="CAB126" s="1332"/>
      <c r="CAC126" s="1332"/>
      <c r="CAD126" s="1332"/>
      <c r="CAE126" s="1332"/>
      <c r="CAF126" s="1332"/>
      <c r="CAG126" s="1332"/>
      <c r="CAH126" s="1332"/>
      <c r="CAI126" s="1332"/>
      <c r="CAJ126" s="1332"/>
      <c r="CAK126" s="1332"/>
      <c r="CAL126" s="1332"/>
      <c r="CAM126" s="1332"/>
      <c r="CAN126" s="1332"/>
      <c r="CAO126" s="1332"/>
      <c r="CAP126" s="1332"/>
      <c r="CAQ126" s="1332"/>
      <c r="CAR126" s="1332"/>
      <c r="CAS126" s="1332"/>
      <c r="CAT126" s="1332"/>
      <c r="CAU126" s="1332"/>
      <c r="CAV126" s="1332"/>
      <c r="CAW126" s="1332"/>
      <c r="CAX126" s="1332"/>
      <c r="CAY126" s="1332"/>
      <c r="CAZ126" s="1332"/>
      <c r="CBA126" s="1332"/>
      <c r="CBB126" s="1332"/>
      <c r="CBC126" s="1332"/>
      <c r="CBD126" s="1332"/>
      <c r="CBE126" s="1332"/>
      <c r="CBF126" s="1332"/>
      <c r="CBG126" s="1332"/>
      <c r="CBH126" s="1332"/>
      <c r="CBI126" s="1332"/>
      <c r="CBJ126" s="1332"/>
      <c r="CBK126" s="1332"/>
      <c r="CBL126" s="1332"/>
      <c r="CBM126" s="1332"/>
      <c r="CBN126" s="1332"/>
      <c r="CBO126" s="1332"/>
      <c r="CBP126" s="1332"/>
      <c r="CBQ126" s="1332"/>
      <c r="CBR126" s="1332"/>
      <c r="CBS126" s="1332"/>
      <c r="CBT126" s="1332"/>
      <c r="CBU126" s="1332"/>
      <c r="CBV126" s="1332"/>
      <c r="CBW126" s="1332"/>
      <c r="CBX126" s="1332"/>
      <c r="CBY126" s="1332"/>
      <c r="CBZ126" s="1332"/>
      <c r="CCA126" s="1332"/>
      <c r="CCB126" s="1332"/>
      <c r="CCC126" s="1332"/>
      <c r="CCD126" s="1332"/>
      <c r="CCE126" s="1332"/>
      <c r="CCF126" s="1332"/>
      <c r="CCG126" s="1332"/>
      <c r="CCH126" s="1332"/>
      <c r="CCI126" s="1332"/>
      <c r="CCJ126" s="1332"/>
      <c r="CCK126" s="1332"/>
      <c r="CCL126" s="1332"/>
      <c r="CCM126" s="1332"/>
      <c r="CCN126" s="1332"/>
      <c r="CCO126" s="1332"/>
      <c r="CCP126" s="1332"/>
      <c r="CCQ126" s="1332"/>
      <c r="CCR126" s="1332"/>
      <c r="CCS126" s="1332"/>
      <c r="CCT126" s="1332"/>
      <c r="CCU126" s="1332"/>
      <c r="CCV126" s="1332"/>
      <c r="CCW126" s="1332"/>
      <c r="CCX126" s="1332"/>
      <c r="CCY126" s="1332"/>
      <c r="CCZ126" s="1332"/>
      <c r="CDA126" s="1332"/>
      <c r="CDB126" s="1332"/>
      <c r="CDC126" s="1332"/>
      <c r="CDD126" s="1332"/>
      <c r="CDE126" s="1332"/>
      <c r="CDF126" s="1332"/>
      <c r="CDG126" s="1332"/>
      <c r="CDH126" s="1332"/>
      <c r="CDI126" s="1332"/>
      <c r="CDJ126" s="1332"/>
      <c r="CDK126" s="1332"/>
      <c r="CDL126" s="1332"/>
      <c r="CDM126" s="1332"/>
      <c r="CDN126" s="1332"/>
      <c r="CDO126" s="1332"/>
      <c r="CDP126" s="1332"/>
      <c r="CDQ126" s="1332"/>
      <c r="CDR126" s="1332"/>
      <c r="CDS126" s="1332"/>
      <c r="CDT126" s="1332"/>
      <c r="CDU126" s="1332"/>
      <c r="CDV126" s="1332"/>
      <c r="CDW126" s="1332"/>
      <c r="CDX126" s="1332"/>
      <c r="CDY126" s="1332"/>
      <c r="CDZ126" s="1332"/>
      <c r="CEA126" s="1332"/>
      <c r="CEB126" s="1332"/>
      <c r="CEC126" s="1332"/>
      <c r="CED126" s="1332"/>
      <c r="CEE126" s="1332"/>
      <c r="CEF126" s="1332"/>
      <c r="CEG126" s="1332"/>
      <c r="CEH126" s="1332"/>
      <c r="CEI126" s="1332"/>
      <c r="CEJ126" s="1332"/>
      <c r="CEK126" s="1332"/>
      <c r="CEL126" s="1332"/>
      <c r="CEM126" s="1332"/>
      <c r="CEN126" s="1332"/>
      <c r="CEO126" s="1332"/>
      <c r="CEP126" s="1332"/>
      <c r="CEQ126" s="1332"/>
      <c r="CER126" s="1332"/>
      <c r="CES126" s="1332"/>
      <c r="CET126" s="1332"/>
      <c r="CEU126" s="1332"/>
      <c r="CEV126" s="1332"/>
      <c r="CEW126" s="1332"/>
      <c r="CEX126" s="1332"/>
      <c r="CEY126" s="1332"/>
      <c r="CEZ126" s="1332"/>
      <c r="CFA126" s="1332"/>
      <c r="CFB126" s="1332"/>
      <c r="CFC126" s="1332"/>
      <c r="CFD126" s="1332"/>
      <c r="CFE126" s="1332"/>
      <c r="CFF126" s="1332"/>
      <c r="CFG126" s="1332"/>
      <c r="CFH126" s="1332"/>
      <c r="CFI126" s="1332"/>
      <c r="CFJ126" s="1332"/>
      <c r="CFK126" s="1332"/>
      <c r="CFL126" s="1332"/>
      <c r="CFM126" s="1332"/>
      <c r="CFN126" s="1332"/>
      <c r="CFO126" s="1332"/>
      <c r="CFP126" s="1332"/>
      <c r="CFQ126" s="1332"/>
      <c r="CFR126" s="1332"/>
      <c r="CFS126" s="1332"/>
      <c r="CFT126" s="1332"/>
      <c r="CFU126" s="1332"/>
      <c r="CFV126" s="1332"/>
      <c r="CFW126" s="1332"/>
      <c r="CFX126" s="1332"/>
      <c r="CFY126" s="1332"/>
      <c r="CFZ126" s="1332"/>
      <c r="CGA126" s="1332"/>
      <c r="CGB126" s="1332"/>
      <c r="CGC126" s="1332"/>
      <c r="CGD126" s="1332"/>
      <c r="CGE126" s="1332"/>
      <c r="CGF126" s="1332"/>
      <c r="CGG126" s="1332"/>
      <c r="CGH126" s="1332"/>
      <c r="CGI126" s="1332"/>
      <c r="CGJ126" s="1332"/>
      <c r="CGK126" s="1332"/>
      <c r="CGL126" s="1332"/>
      <c r="CGM126" s="1332"/>
      <c r="CGN126" s="1332"/>
      <c r="CGO126" s="1332"/>
      <c r="CGP126" s="1332"/>
      <c r="CGQ126" s="1332"/>
      <c r="CGR126" s="1332"/>
      <c r="CGS126" s="1332"/>
      <c r="CGT126" s="1332"/>
      <c r="CGU126" s="1332"/>
      <c r="CGV126" s="1332"/>
      <c r="CGW126" s="1332"/>
      <c r="CGX126" s="1332"/>
      <c r="CGY126" s="1332"/>
      <c r="CGZ126" s="1332"/>
      <c r="CHA126" s="1332"/>
      <c r="CHB126" s="1332"/>
      <c r="CHC126" s="1332"/>
      <c r="CHD126" s="1332"/>
      <c r="CHE126" s="1332"/>
      <c r="CHF126" s="1332"/>
      <c r="CHG126" s="1332"/>
      <c r="CHH126" s="1332"/>
      <c r="CHI126" s="1332"/>
      <c r="CHJ126" s="1332"/>
      <c r="CHK126" s="1332"/>
      <c r="CHL126" s="1332"/>
      <c r="CHM126" s="1332"/>
      <c r="CHN126" s="1332"/>
      <c r="CHO126" s="1332"/>
      <c r="CHP126" s="1332"/>
      <c r="CHQ126" s="1332"/>
      <c r="CHR126" s="1332"/>
      <c r="CHS126" s="1332"/>
      <c r="CHT126" s="1332"/>
      <c r="CHU126" s="1332"/>
      <c r="CHV126" s="1332"/>
      <c r="CHW126" s="1332"/>
      <c r="CHX126" s="1332"/>
      <c r="CHY126" s="1332"/>
      <c r="CHZ126" s="1332"/>
      <c r="CIA126" s="1332"/>
      <c r="CIB126" s="1332"/>
      <c r="CIC126" s="1332"/>
      <c r="CID126" s="1332"/>
      <c r="CIE126" s="1332"/>
      <c r="CIF126" s="1332"/>
      <c r="CIG126" s="1332"/>
      <c r="CIH126" s="1332"/>
      <c r="CII126" s="1332"/>
      <c r="CIJ126" s="1332"/>
      <c r="CIK126" s="1332"/>
      <c r="CIL126" s="1332"/>
      <c r="CIM126" s="1332"/>
      <c r="CIN126" s="1332"/>
      <c r="CIO126" s="1332"/>
      <c r="CIP126" s="1332"/>
      <c r="CIQ126" s="1332"/>
      <c r="CIR126" s="1332"/>
      <c r="CIS126" s="1332"/>
      <c r="CIT126" s="1332"/>
      <c r="CIU126" s="1332"/>
      <c r="CIV126" s="1332"/>
      <c r="CIW126" s="1332"/>
      <c r="CIX126" s="1332"/>
      <c r="CIY126" s="1332"/>
      <c r="CIZ126" s="1332"/>
      <c r="CJA126" s="1332"/>
      <c r="CJB126" s="1332"/>
      <c r="CJC126" s="1332"/>
      <c r="CJD126" s="1332"/>
      <c r="CJE126" s="1332"/>
      <c r="CJF126" s="1332"/>
      <c r="CJG126" s="1332"/>
      <c r="CJH126" s="1332"/>
      <c r="CJI126" s="1332"/>
      <c r="CJJ126" s="1332"/>
      <c r="CJK126" s="1332"/>
      <c r="CJL126" s="1332"/>
      <c r="CJM126" s="1332"/>
      <c r="CJN126" s="1332"/>
      <c r="CJO126" s="1332"/>
      <c r="CJP126" s="1332"/>
      <c r="CJQ126" s="1332"/>
      <c r="CJR126" s="1332"/>
      <c r="CJS126" s="1332"/>
      <c r="CJT126" s="1332"/>
      <c r="CJU126" s="1332"/>
      <c r="CJV126" s="1332"/>
      <c r="CJW126" s="1332"/>
      <c r="CJX126" s="1332"/>
      <c r="CJY126" s="1332"/>
      <c r="CJZ126" s="1332"/>
      <c r="CKA126" s="1332"/>
      <c r="CKB126" s="1332"/>
      <c r="CKC126" s="1332"/>
      <c r="CKD126" s="1332"/>
      <c r="CKE126" s="1332"/>
      <c r="CKF126" s="1332"/>
      <c r="CKG126" s="1332"/>
      <c r="CKH126" s="1332"/>
      <c r="CKI126" s="1332"/>
      <c r="CKJ126" s="1332"/>
      <c r="CKK126" s="1332"/>
      <c r="CKL126" s="1332"/>
      <c r="CKM126" s="1332"/>
      <c r="CKN126" s="1332"/>
      <c r="CKO126" s="1332"/>
      <c r="CKP126" s="1332"/>
      <c r="CKQ126" s="1332"/>
      <c r="CKR126" s="1332"/>
      <c r="CKS126" s="1332"/>
      <c r="CKT126" s="1332"/>
      <c r="CKU126" s="1332"/>
      <c r="CKV126" s="1332"/>
      <c r="CKW126" s="1332"/>
      <c r="CKX126" s="1332"/>
      <c r="CKY126" s="1332"/>
      <c r="CKZ126" s="1332"/>
      <c r="CLA126" s="1332"/>
      <c r="CLB126" s="1332"/>
      <c r="CLC126" s="1332"/>
      <c r="CLD126" s="1332"/>
      <c r="CLE126" s="1332"/>
      <c r="CLF126" s="1332"/>
      <c r="CLG126" s="1332"/>
      <c r="CLH126" s="1332"/>
      <c r="CLI126" s="1332"/>
      <c r="CLJ126" s="1332"/>
      <c r="CLK126" s="1332"/>
      <c r="CLL126" s="1332"/>
      <c r="CLM126" s="1332"/>
      <c r="CLN126" s="1332"/>
      <c r="CLO126" s="1332"/>
      <c r="CLP126" s="1332"/>
      <c r="CLQ126" s="1332"/>
      <c r="CLR126" s="1332"/>
      <c r="CLS126" s="1332"/>
      <c r="CLT126" s="1332"/>
      <c r="CLU126" s="1332"/>
      <c r="CLV126" s="1332"/>
      <c r="CLW126" s="1332"/>
      <c r="CLX126" s="1332"/>
      <c r="CLY126" s="1332"/>
      <c r="CLZ126" s="1332"/>
      <c r="CMA126" s="1332"/>
      <c r="CMB126" s="1332"/>
      <c r="CMC126" s="1332"/>
      <c r="CMD126" s="1332"/>
      <c r="CME126" s="1332"/>
      <c r="CMF126" s="1332"/>
      <c r="CMG126" s="1332"/>
      <c r="CMH126" s="1332"/>
      <c r="CMI126" s="1332"/>
      <c r="CMJ126" s="1332"/>
      <c r="CMK126" s="1332"/>
      <c r="CML126" s="1332"/>
      <c r="CMM126" s="1332"/>
      <c r="CMN126" s="1332"/>
      <c r="CMO126" s="1332"/>
      <c r="CMP126" s="1332"/>
      <c r="CMQ126" s="1332"/>
      <c r="CMR126" s="1332"/>
      <c r="CMS126" s="1332"/>
      <c r="CMT126" s="1332"/>
      <c r="CMU126" s="1332"/>
      <c r="CMV126" s="1332"/>
      <c r="CMW126" s="1332"/>
      <c r="CMX126" s="1332"/>
      <c r="CMY126" s="1332"/>
      <c r="CMZ126" s="1332"/>
      <c r="CNA126" s="1332"/>
      <c r="CNB126" s="1332"/>
      <c r="CNC126" s="1332"/>
      <c r="CND126" s="1332"/>
      <c r="CNE126" s="1332"/>
      <c r="CNF126" s="1332"/>
      <c r="CNG126" s="1332"/>
      <c r="CNH126" s="1332"/>
      <c r="CNI126" s="1332"/>
      <c r="CNJ126" s="1332"/>
      <c r="CNK126" s="1332"/>
      <c r="CNL126" s="1332"/>
      <c r="CNM126" s="1332"/>
      <c r="CNN126" s="1332"/>
      <c r="CNO126" s="1332"/>
      <c r="CNP126" s="1332"/>
      <c r="CNQ126" s="1332"/>
      <c r="CNR126" s="1332"/>
      <c r="CNS126" s="1332"/>
      <c r="CNT126" s="1332"/>
      <c r="CNU126" s="1332"/>
      <c r="CNV126" s="1332"/>
      <c r="CNW126" s="1332"/>
      <c r="CNX126" s="1332"/>
      <c r="CNY126" s="1332"/>
      <c r="CNZ126" s="1332"/>
      <c r="COA126" s="1332"/>
      <c r="COB126" s="1332"/>
      <c r="COC126" s="1332"/>
      <c r="COD126" s="1332"/>
      <c r="COE126" s="1332"/>
      <c r="COF126" s="1332"/>
      <c r="COG126" s="1332"/>
      <c r="COH126" s="1332"/>
      <c r="COI126" s="1332"/>
      <c r="COJ126" s="1332"/>
      <c r="COK126" s="1332"/>
      <c r="COL126" s="1332"/>
      <c r="COM126" s="1332"/>
      <c r="CON126" s="1332"/>
      <c r="COO126" s="1332"/>
      <c r="COP126" s="1332"/>
      <c r="COQ126" s="1332"/>
      <c r="COR126" s="1332"/>
      <c r="COS126" s="1332"/>
      <c r="COT126" s="1332"/>
      <c r="COU126" s="1332"/>
      <c r="COV126" s="1332"/>
      <c r="COW126" s="1332"/>
      <c r="COX126" s="1332"/>
      <c r="COY126" s="1332"/>
      <c r="COZ126" s="1332"/>
      <c r="CPA126" s="1332"/>
      <c r="CPB126" s="1332"/>
      <c r="CPC126" s="1332"/>
      <c r="CPD126" s="1332"/>
      <c r="CPE126" s="1332"/>
      <c r="CPF126" s="1332"/>
      <c r="CPG126" s="1332"/>
      <c r="CPH126" s="1332"/>
      <c r="CPI126" s="1332"/>
      <c r="CPJ126" s="1332"/>
      <c r="CPK126" s="1332"/>
      <c r="CPL126" s="1332"/>
      <c r="CPM126" s="1332"/>
      <c r="CPN126" s="1332"/>
      <c r="CPO126" s="1332"/>
      <c r="CPP126" s="1332"/>
      <c r="CPQ126" s="1332"/>
      <c r="CPR126" s="1332"/>
      <c r="CPS126" s="1332"/>
      <c r="CPT126" s="1332"/>
      <c r="CPU126" s="1332"/>
      <c r="CPV126" s="1332"/>
      <c r="CPW126" s="1332"/>
      <c r="CPX126" s="1332"/>
      <c r="CPY126" s="1332"/>
      <c r="CPZ126" s="1332"/>
      <c r="CQA126" s="1332"/>
      <c r="CQB126" s="1332"/>
      <c r="CQC126" s="1332"/>
      <c r="CQD126" s="1332"/>
      <c r="CQE126" s="1332"/>
      <c r="CQF126" s="1332"/>
      <c r="CQG126" s="1332"/>
      <c r="CQH126" s="1332"/>
      <c r="CQI126" s="1332"/>
      <c r="CQJ126" s="1332"/>
      <c r="CQK126" s="1332"/>
      <c r="CQL126" s="1332"/>
      <c r="CQM126" s="1332"/>
      <c r="CQN126" s="1332"/>
      <c r="CQO126" s="1332"/>
      <c r="CQP126" s="1332"/>
      <c r="CQQ126" s="1332"/>
      <c r="CQR126" s="1332"/>
      <c r="CQS126" s="1332"/>
      <c r="CQT126" s="1332"/>
      <c r="CQU126" s="1332"/>
      <c r="CQV126" s="1332"/>
      <c r="CQW126" s="1332"/>
      <c r="CQX126" s="1332"/>
      <c r="CQY126" s="1332"/>
      <c r="CQZ126" s="1332"/>
      <c r="CRA126" s="1332"/>
      <c r="CRB126" s="1332"/>
      <c r="CRC126" s="1332"/>
      <c r="CRD126" s="1332"/>
      <c r="CRE126" s="1332"/>
      <c r="CRF126" s="1332"/>
      <c r="CRG126" s="1332"/>
      <c r="CRH126" s="1332"/>
      <c r="CRI126" s="1332"/>
      <c r="CRJ126" s="1332"/>
      <c r="CRK126" s="1332"/>
      <c r="CRL126" s="1332"/>
      <c r="CRM126" s="1332"/>
      <c r="CRN126" s="1332"/>
      <c r="CRO126" s="1332"/>
      <c r="CRP126" s="1332"/>
      <c r="CRQ126" s="1332"/>
      <c r="CRR126" s="1332"/>
      <c r="CRS126" s="1332"/>
      <c r="CRT126" s="1332"/>
      <c r="CRU126" s="1332"/>
      <c r="CRV126" s="1332"/>
      <c r="CRW126" s="1332"/>
      <c r="CRX126" s="1332"/>
      <c r="CRY126" s="1332"/>
      <c r="CRZ126" s="1332"/>
      <c r="CSA126" s="1332"/>
      <c r="CSB126" s="1332"/>
      <c r="CSC126" s="1332"/>
      <c r="CSD126" s="1332"/>
      <c r="CSE126" s="1332"/>
      <c r="CSF126" s="1332"/>
      <c r="CSG126" s="1332"/>
      <c r="CSH126" s="1332"/>
      <c r="CSI126" s="1332"/>
      <c r="CSJ126" s="1332"/>
      <c r="CSK126" s="1332"/>
      <c r="CSL126" s="1332"/>
      <c r="CSM126" s="1332"/>
      <c r="CSN126" s="1332"/>
      <c r="CSO126" s="1332"/>
      <c r="CSP126" s="1332"/>
      <c r="CSQ126" s="1332"/>
      <c r="CSR126" s="1332"/>
      <c r="CSS126" s="1332"/>
      <c r="CST126" s="1332"/>
      <c r="CSU126" s="1332"/>
      <c r="CSV126" s="1332"/>
      <c r="CSW126" s="1332"/>
      <c r="CSX126" s="1332"/>
      <c r="CSY126" s="1332"/>
      <c r="CSZ126" s="1332"/>
      <c r="CTA126" s="1332"/>
      <c r="CTB126" s="1332"/>
      <c r="CTC126" s="1332"/>
      <c r="CTD126" s="1332"/>
      <c r="CTE126" s="1332"/>
      <c r="CTF126" s="1332"/>
      <c r="CTG126" s="1332"/>
      <c r="CTH126" s="1332"/>
      <c r="CTI126" s="1332"/>
      <c r="CTJ126" s="1332"/>
      <c r="CTK126" s="1332"/>
      <c r="CTL126" s="1332"/>
      <c r="CTM126" s="1332"/>
      <c r="CTN126" s="1332"/>
      <c r="CTO126" s="1332"/>
      <c r="CTP126" s="1332"/>
      <c r="CTQ126" s="1332"/>
      <c r="CTR126" s="1332"/>
      <c r="CTS126" s="1332"/>
      <c r="CTT126" s="1332"/>
      <c r="CTU126" s="1332"/>
      <c r="CTV126" s="1332"/>
      <c r="CTW126" s="1332"/>
      <c r="CTX126" s="1332"/>
      <c r="CTY126" s="1332"/>
      <c r="CTZ126" s="1332"/>
      <c r="CUA126" s="1332"/>
      <c r="CUB126" s="1332"/>
      <c r="CUC126" s="1332"/>
      <c r="CUD126" s="1332"/>
      <c r="CUE126" s="1332"/>
      <c r="CUF126" s="1332"/>
      <c r="CUG126" s="1332"/>
      <c r="CUH126" s="1332"/>
      <c r="CUI126" s="1332"/>
      <c r="CUJ126" s="1332"/>
      <c r="CUK126" s="1332"/>
      <c r="CUL126" s="1332"/>
      <c r="CUM126" s="1332"/>
      <c r="CUN126" s="1332"/>
      <c r="CUO126" s="1332"/>
      <c r="CUP126" s="1332"/>
      <c r="CUQ126" s="1332"/>
      <c r="CUR126" s="1332"/>
      <c r="CUS126" s="1332"/>
      <c r="CUT126" s="1332"/>
      <c r="CUU126" s="1332"/>
      <c r="CUV126" s="1332"/>
      <c r="CUW126" s="1332"/>
      <c r="CUX126" s="1332"/>
      <c r="CUY126" s="1332"/>
      <c r="CUZ126" s="1332"/>
      <c r="CVA126" s="1332"/>
      <c r="CVB126" s="1332"/>
      <c r="CVC126" s="1332"/>
      <c r="CVD126" s="1332"/>
      <c r="CVE126" s="1332"/>
      <c r="CVF126" s="1332"/>
      <c r="CVG126" s="1332"/>
      <c r="CVH126" s="1332"/>
      <c r="CVI126" s="1332"/>
      <c r="CVJ126" s="1332"/>
      <c r="CVK126" s="1332"/>
      <c r="CVL126" s="1332"/>
      <c r="CVM126" s="1332"/>
      <c r="CVN126" s="1332"/>
      <c r="CVO126" s="1332"/>
      <c r="CVP126" s="1332"/>
      <c r="CVQ126" s="1332"/>
      <c r="CVR126" s="1332"/>
      <c r="CVS126" s="1332"/>
      <c r="CVT126" s="1332"/>
      <c r="CVU126" s="1332"/>
      <c r="CVV126" s="1332"/>
      <c r="CVW126" s="1332"/>
      <c r="CVX126" s="1332"/>
      <c r="CVY126" s="1332"/>
      <c r="CVZ126" s="1332"/>
      <c r="CWA126" s="1332"/>
      <c r="CWB126" s="1332"/>
      <c r="CWC126" s="1332"/>
      <c r="CWD126" s="1332"/>
      <c r="CWE126" s="1332"/>
      <c r="CWF126" s="1332"/>
      <c r="CWG126" s="1332"/>
      <c r="CWH126" s="1332"/>
      <c r="CWI126" s="1332"/>
      <c r="CWJ126" s="1332"/>
      <c r="CWK126" s="1332"/>
      <c r="CWL126" s="1332"/>
      <c r="CWM126" s="1332"/>
      <c r="CWN126" s="1332"/>
      <c r="CWO126" s="1332"/>
      <c r="CWP126" s="1332"/>
      <c r="CWQ126" s="1332"/>
      <c r="CWR126" s="1332"/>
      <c r="CWS126" s="1332"/>
      <c r="CWT126" s="1332"/>
      <c r="CWU126" s="1332"/>
      <c r="CWV126" s="1332"/>
      <c r="CWW126" s="1332"/>
      <c r="CWX126" s="1332"/>
      <c r="CWY126" s="1332"/>
      <c r="CWZ126" s="1332"/>
      <c r="CXA126" s="1332"/>
      <c r="CXB126" s="1332"/>
      <c r="CXC126" s="1332"/>
      <c r="CXD126" s="1332"/>
      <c r="CXE126" s="1332"/>
      <c r="CXF126" s="1332"/>
      <c r="CXG126" s="1332"/>
      <c r="CXH126" s="1332"/>
      <c r="CXI126" s="1332"/>
      <c r="CXJ126" s="1332"/>
      <c r="CXK126" s="1332"/>
      <c r="CXL126" s="1332"/>
      <c r="CXM126" s="1332"/>
      <c r="CXN126" s="1332"/>
      <c r="CXO126" s="1332"/>
      <c r="CXP126" s="1332"/>
      <c r="CXQ126" s="1332"/>
      <c r="CXR126" s="1332"/>
      <c r="CXS126" s="1332"/>
      <c r="CXT126" s="1332"/>
      <c r="CXU126" s="1332"/>
      <c r="CXV126" s="1332"/>
      <c r="CXW126" s="1332"/>
      <c r="CXX126" s="1332"/>
      <c r="CXY126" s="1332"/>
      <c r="CXZ126" s="1332"/>
      <c r="CYA126" s="1332"/>
      <c r="CYB126" s="1332"/>
      <c r="CYC126" s="1332"/>
      <c r="CYD126" s="1332"/>
      <c r="CYE126" s="1332"/>
      <c r="CYF126" s="1332"/>
      <c r="CYG126" s="1332"/>
      <c r="CYH126" s="1332"/>
      <c r="CYI126" s="1332"/>
      <c r="CYJ126" s="1332"/>
      <c r="CYK126" s="1332"/>
      <c r="CYL126" s="1332"/>
      <c r="CYM126" s="1332"/>
      <c r="CYN126" s="1332"/>
      <c r="CYO126" s="1332"/>
      <c r="CYP126" s="1332"/>
      <c r="CYQ126" s="1332"/>
      <c r="CYR126" s="1332"/>
      <c r="CYS126" s="1332"/>
      <c r="CYT126" s="1332"/>
      <c r="CYU126" s="1332"/>
      <c r="CYV126" s="1332"/>
      <c r="CYW126" s="1332"/>
      <c r="CYX126" s="1332"/>
      <c r="CYY126" s="1332"/>
      <c r="CYZ126" s="1332"/>
      <c r="CZA126" s="1332"/>
      <c r="CZB126" s="1332"/>
      <c r="CZC126" s="1332"/>
      <c r="CZD126" s="1332"/>
      <c r="CZE126" s="1332"/>
      <c r="CZF126" s="1332"/>
      <c r="CZG126" s="1332"/>
      <c r="CZH126" s="1332"/>
      <c r="CZI126" s="1332"/>
      <c r="CZJ126" s="1332"/>
      <c r="CZK126" s="1332"/>
      <c r="CZL126" s="1332"/>
      <c r="CZM126" s="1332"/>
      <c r="CZN126" s="1332"/>
      <c r="CZO126" s="1332"/>
      <c r="CZP126" s="1332"/>
      <c r="CZQ126" s="1332"/>
      <c r="CZR126" s="1332"/>
      <c r="CZS126" s="1332"/>
      <c r="CZT126" s="1332"/>
      <c r="CZU126" s="1332"/>
      <c r="CZV126" s="1332"/>
      <c r="CZW126" s="1332"/>
      <c r="CZX126" s="1332"/>
      <c r="CZY126" s="1332"/>
      <c r="CZZ126" s="1332"/>
      <c r="DAA126" s="1332"/>
      <c r="DAB126" s="1332"/>
      <c r="DAC126" s="1332"/>
      <c r="DAD126" s="1332"/>
      <c r="DAE126" s="1332"/>
      <c r="DAF126" s="1332"/>
      <c r="DAG126" s="1332"/>
      <c r="DAH126" s="1332"/>
      <c r="DAI126" s="1332"/>
      <c r="DAJ126" s="1332"/>
      <c r="DAK126" s="1332"/>
      <c r="DAL126" s="1332"/>
      <c r="DAM126" s="1332"/>
      <c r="DAN126" s="1332"/>
      <c r="DAO126" s="1332"/>
      <c r="DAP126" s="1332"/>
      <c r="DAQ126" s="1332"/>
      <c r="DAR126" s="1332"/>
      <c r="DAS126" s="1332"/>
      <c r="DAT126" s="1332"/>
      <c r="DAU126" s="1332"/>
      <c r="DAV126" s="1332"/>
      <c r="DAW126" s="1332"/>
      <c r="DAX126" s="1332"/>
      <c r="DAY126" s="1332"/>
      <c r="DAZ126" s="1332"/>
      <c r="DBA126" s="1332"/>
      <c r="DBB126" s="1332"/>
      <c r="DBC126" s="1332"/>
      <c r="DBD126" s="1332"/>
      <c r="DBE126" s="1332"/>
      <c r="DBF126" s="1332"/>
      <c r="DBG126" s="1332"/>
      <c r="DBH126" s="1332"/>
      <c r="DBI126" s="1332"/>
      <c r="DBJ126" s="1332"/>
      <c r="DBK126" s="1332"/>
      <c r="DBL126" s="1332"/>
      <c r="DBM126" s="1332"/>
      <c r="DBN126" s="1332"/>
      <c r="DBO126" s="1332"/>
      <c r="DBP126" s="1332"/>
      <c r="DBQ126" s="1332"/>
      <c r="DBR126" s="1332"/>
      <c r="DBS126" s="1332"/>
      <c r="DBT126" s="1332"/>
      <c r="DBU126" s="1332"/>
      <c r="DBV126" s="1332"/>
      <c r="DBW126" s="1332"/>
      <c r="DBX126" s="1332"/>
      <c r="DBY126" s="1332"/>
      <c r="DBZ126" s="1332"/>
      <c r="DCA126" s="1332"/>
      <c r="DCB126" s="1332"/>
      <c r="DCC126" s="1332"/>
      <c r="DCD126" s="1332"/>
      <c r="DCE126" s="1332"/>
      <c r="DCF126" s="1332"/>
      <c r="DCG126" s="1332"/>
      <c r="DCH126" s="1332"/>
      <c r="DCI126" s="1332"/>
      <c r="DCJ126" s="1332"/>
      <c r="DCK126" s="1332"/>
      <c r="DCL126" s="1332"/>
      <c r="DCM126" s="1332"/>
      <c r="DCN126" s="1332"/>
      <c r="DCO126" s="1332"/>
      <c r="DCP126" s="1332"/>
      <c r="DCQ126" s="1332"/>
      <c r="DCR126" s="1332"/>
      <c r="DCS126" s="1332"/>
      <c r="DCT126" s="1332"/>
      <c r="DCU126" s="1332"/>
      <c r="DCV126" s="1332"/>
      <c r="DCW126" s="1332"/>
      <c r="DCX126" s="1332"/>
      <c r="DCY126" s="1332"/>
      <c r="DCZ126" s="1332"/>
      <c r="DDA126" s="1332"/>
      <c r="DDB126" s="1332"/>
      <c r="DDC126" s="1332"/>
      <c r="DDD126" s="1332"/>
      <c r="DDE126" s="1332"/>
      <c r="DDF126" s="1332"/>
      <c r="DDG126" s="1332"/>
      <c r="DDH126" s="1332"/>
      <c r="DDI126" s="1332"/>
      <c r="DDJ126" s="1332"/>
      <c r="DDK126" s="1332"/>
      <c r="DDL126" s="1332"/>
      <c r="DDM126" s="1332"/>
      <c r="DDN126" s="1332"/>
      <c r="DDO126" s="1332"/>
      <c r="DDP126" s="1332"/>
      <c r="DDQ126" s="1332"/>
      <c r="DDR126" s="1332"/>
      <c r="DDS126" s="1332"/>
      <c r="DDT126" s="1332"/>
      <c r="DDU126" s="1332"/>
      <c r="DDV126" s="1332"/>
      <c r="DDW126" s="1332"/>
      <c r="DDX126" s="1332"/>
      <c r="DDY126" s="1332"/>
      <c r="DDZ126" s="1332"/>
      <c r="DEA126" s="1332"/>
      <c r="DEB126" s="1332"/>
      <c r="DEC126" s="1332"/>
      <c r="DED126" s="1332"/>
      <c r="DEE126" s="1332"/>
      <c r="DEF126" s="1332"/>
      <c r="DEG126" s="1332"/>
      <c r="DEH126" s="1332"/>
      <c r="DEI126" s="1332"/>
      <c r="DEJ126" s="1332"/>
      <c r="DEK126" s="1332"/>
      <c r="DEL126" s="1332"/>
      <c r="DEM126" s="1332"/>
      <c r="DEN126" s="1332"/>
      <c r="DEO126" s="1332"/>
      <c r="DEP126" s="1332"/>
      <c r="DEQ126" s="1332"/>
      <c r="DER126" s="1332"/>
      <c r="DES126" s="1332"/>
      <c r="DET126" s="1332"/>
      <c r="DEU126" s="1332"/>
      <c r="DEV126" s="1332"/>
      <c r="DEW126" s="1332"/>
      <c r="DEX126" s="1332"/>
      <c r="DEY126" s="1332"/>
      <c r="DEZ126" s="1332"/>
      <c r="DFA126" s="1332"/>
      <c r="DFB126" s="1332"/>
      <c r="DFC126" s="1332"/>
      <c r="DFD126" s="1332"/>
      <c r="DFE126" s="1332"/>
      <c r="DFF126" s="1332"/>
      <c r="DFG126" s="1332"/>
      <c r="DFH126" s="1332"/>
      <c r="DFI126" s="1332"/>
      <c r="DFJ126" s="1332"/>
      <c r="DFK126" s="1332"/>
      <c r="DFL126" s="1332"/>
      <c r="DFM126" s="1332"/>
      <c r="DFN126" s="1332"/>
      <c r="DFO126" s="1332"/>
      <c r="DFP126" s="1332"/>
      <c r="DFQ126" s="1332"/>
      <c r="DFR126" s="1332"/>
      <c r="DFS126" s="1332"/>
      <c r="DFT126" s="1332"/>
      <c r="DFU126" s="1332"/>
      <c r="DFV126" s="1332"/>
      <c r="DFW126" s="1332"/>
      <c r="DFX126" s="1332"/>
      <c r="DFY126" s="1332"/>
      <c r="DFZ126" s="1332"/>
      <c r="DGA126" s="1332"/>
      <c r="DGB126" s="1332"/>
      <c r="DGC126" s="1332"/>
      <c r="DGD126" s="1332"/>
      <c r="DGE126" s="1332"/>
      <c r="DGF126" s="1332"/>
      <c r="DGG126" s="1332"/>
      <c r="DGH126" s="1332"/>
      <c r="DGI126" s="1332"/>
      <c r="DGJ126" s="1332"/>
      <c r="DGK126" s="1332"/>
      <c r="DGL126" s="1332"/>
      <c r="DGM126" s="1332"/>
      <c r="DGN126" s="1332"/>
      <c r="DGO126" s="1332"/>
      <c r="DGP126" s="1332"/>
      <c r="DGQ126" s="1332"/>
      <c r="DGR126" s="1332"/>
      <c r="DGS126" s="1332"/>
      <c r="DGT126" s="1332"/>
      <c r="DGU126" s="1332"/>
      <c r="DGV126" s="1332"/>
      <c r="DGW126" s="1332"/>
      <c r="DGX126" s="1332"/>
      <c r="DGY126" s="1332"/>
      <c r="DGZ126" s="1332"/>
      <c r="DHA126" s="1332"/>
      <c r="DHB126" s="1332"/>
      <c r="DHC126" s="1332"/>
      <c r="DHD126" s="1332"/>
      <c r="DHE126" s="1332"/>
      <c r="DHF126" s="1332"/>
      <c r="DHG126" s="1332"/>
      <c r="DHH126" s="1332"/>
      <c r="DHI126" s="1332"/>
      <c r="DHJ126" s="1332"/>
      <c r="DHK126" s="1332"/>
      <c r="DHL126" s="1332"/>
      <c r="DHM126" s="1332"/>
      <c r="DHN126" s="1332"/>
      <c r="DHO126" s="1332"/>
      <c r="DHP126" s="1332"/>
      <c r="DHQ126" s="1332"/>
      <c r="DHR126" s="1332"/>
      <c r="DHS126" s="1332"/>
      <c r="DHT126" s="1332"/>
      <c r="DHU126" s="1332"/>
      <c r="DHV126" s="1332"/>
      <c r="DHW126" s="1332"/>
      <c r="DHX126" s="1332"/>
      <c r="DHY126" s="1332"/>
      <c r="DHZ126" s="1332"/>
      <c r="DIA126" s="1332"/>
      <c r="DIB126" s="1332"/>
      <c r="DIC126" s="1332"/>
      <c r="DID126" s="1332"/>
      <c r="DIE126" s="1332"/>
      <c r="DIF126" s="1332"/>
      <c r="DIG126" s="1332"/>
      <c r="DIH126" s="1332"/>
      <c r="DII126" s="1332"/>
      <c r="DIJ126" s="1332"/>
      <c r="DIK126" s="1332"/>
      <c r="DIL126" s="1332"/>
      <c r="DIM126" s="1332"/>
      <c r="DIN126" s="1332"/>
      <c r="DIO126" s="1332"/>
      <c r="DIP126" s="1332"/>
      <c r="DIQ126" s="1332"/>
      <c r="DIR126" s="1332"/>
      <c r="DIS126" s="1332"/>
      <c r="DIT126" s="1332"/>
      <c r="DIU126" s="1332"/>
      <c r="DIV126" s="1332"/>
      <c r="DIW126" s="1332"/>
      <c r="DIX126" s="1332"/>
      <c r="DIY126" s="1332"/>
      <c r="DIZ126" s="1332"/>
      <c r="DJA126" s="1332"/>
      <c r="DJB126" s="1332"/>
      <c r="DJC126" s="1332"/>
      <c r="DJD126" s="1332"/>
      <c r="DJE126" s="1332"/>
      <c r="DJF126" s="1332"/>
      <c r="DJG126" s="1332"/>
      <c r="DJH126" s="1332"/>
      <c r="DJI126" s="1332"/>
      <c r="DJJ126" s="1332"/>
      <c r="DJK126" s="1332"/>
      <c r="DJL126" s="1332"/>
      <c r="DJM126" s="1332"/>
      <c r="DJN126" s="1332"/>
      <c r="DJO126" s="1332"/>
      <c r="DJP126" s="1332"/>
      <c r="DJQ126" s="1332"/>
      <c r="DJR126" s="1332"/>
      <c r="DJS126" s="1332"/>
      <c r="DJT126" s="1332"/>
      <c r="DJU126" s="1332"/>
      <c r="DJV126" s="1332"/>
      <c r="DJW126" s="1332"/>
      <c r="DJX126" s="1332"/>
      <c r="DJY126" s="1332"/>
      <c r="DJZ126" s="1332"/>
      <c r="DKA126" s="1332"/>
      <c r="DKB126" s="1332"/>
      <c r="DKC126" s="1332"/>
      <c r="DKD126" s="1332"/>
      <c r="DKE126" s="1332"/>
      <c r="DKF126" s="1332"/>
      <c r="DKG126" s="1332"/>
      <c r="DKH126" s="1332"/>
      <c r="DKI126" s="1332"/>
      <c r="DKJ126" s="1332"/>
      <c r="DKK126" s="1332"/>
      <c r="DKL126" s="1332"/>
      <c r="DKM126" s="1332"/>
      <c r="DKN126" s="1332"/>
      <c r="DKO126" s="1332"/>
      <c r="DKP126" s="1332"/>
      <c r="DKQ126" s="1332"/>
      <c r="DKR126" s="1332"/>
      <c r="DKS126" s="1332"/>
      <c r="DKT126" s="1332"/>
      <c r="DKU126" s="1332"/>
      <c r="DKV126" s="1332"/>
      <c r="DKW126" s="1332"/>
      <c r="DKX126" s="1332"/>
      <c r="DKY126" s="1332"/>
      <c r="DKZ126" s="1332"/>
      <c r="DLA126" s="1332"/>
      <c r="DLB126" s="1332"/>
      <c r="DLC126" s="1332"/>
      <c r="DLD126" s="1332"/>
      <c r="DLE126" s="1332"/>
      <c r="DLF126" s="1332"/>
      <c r="DLG126" s="1332"/>
      <c r="DLH126" s="1332"/>
      <c r="DLI126" s="1332"/>
      <c r="DLJ126" s="1332"/>
      <c r="DLK126" s="1332"/>
      <c r="DLL126" s="1332"/>
      <c r="DLM126" s="1332"/>
      <c r="DLN126" s="1332"/>
      <c r="DLO126" s="1332"/>
      <c r="DLP126" s="1332"/>
      <c r="DLQ126" s="1332"/>
      <c r="DLR126" s="1332"/>
      <c r="DLS126" s="1332"/>
      <c r="DLT126" s="1332"/>
      <c r="DLU126" s="1332"/>
      <c r="DLV126" s="1332"/>
      <c r="DLW126" s="1332"/>
      <c r="DLX126" s="1332"/>
      <c r="DLY126" s="1332"/>
      <c r="DLZ126" s="1332"/>
      <c r="DMA126" s="1332"/>
      <c r="DMB126" s="1332"/>
      <c r="DMC126" s="1332"/>
      <c r="DMD126" s="1332"/>
      <c r="DME126" s="1332"/>
      <c r="DMF126" s="1332"/>
      <c r="DMG126" s="1332"/>
      <c r="DMH126" s="1332"/>
      <c r="DMI126" s="1332"/>
      <c r="DMJ126" s="1332"/>
      <c r="DMK126" s="1332"/>
      <c r="DML126" s="1332"/>
      <c r="DMM126" s="1332"/>
      <c r="DMN126" s="1332"/>
      <c r="DMO126" s="1332"/>
      <c r="DMP126" s="1332"/>
      <c r="DMQ126" s="1332"/>
      <c r="DMR126" s="1332"/>
      <c r="DMS126" s="1332"/>
      <c r="DMT126" s="1332"/>
      <c r="DMU126" s="1332"/>
      <c r="DMV126" s="1332"/>
      <c r="DMW126" s="1332"/>
      <c r="DMX126" s="1332"/>
      <c r="DMY126" s="1332"/>
      <c r="DMZ126" s="1332"/>
      <c r="DNA126" s="1332"/>
      <c r="DNB126" s="1332"/>
      <c r="DNC126" s="1332"/>
      <c r="DND126" s="1332"/>
      <c r="DNE126" s="1332"/>
      <c r="DNF126" s="1332"/>
      <c r="DNG126" s="1332"/>
      <c r="DNH126" s="1332"/>
      <c r="DNI126" s="1332"/>
      <c r="DNJ126" s="1332"/>
      <c r="DNK126" s="1332"/>
      <c r="DNL126" s="1332"/>
      <c r="DNM126" s="1332"/>
      <c r="DNN126" s="1332"/>
      <c r="DNO126" s="1332"/>
      <c r="DNP126" s="1332"/>
      <c r="DNQ126" s="1332"/>
      <c r="DNR126" s="1332"/>
      <c r="DNS126" s="1332"/>
      <c r="DNT126" s="1332"/>
      <c r="DNU126" s="1332"/>
      <c r="DNV126" s="1332"/>
      <c r="DNW126" s="1332"/>
      <c r="DNX126" s="1332"/>
      <c r="DNY126" s="1332"/>
      <c r="DNZ126" s="1332"/>
      <c r="DOA126" s="1332"/>
      <c r="DOB126" s="1332"/>
      <c r="DOC126" s="1332"/>
      <c r="DOD126" s="1332"/>
      <c r="DOE126" s="1332"/>
      <c r="DOF126" s="1332"/>
      <c r="DOG126" s="1332"/>
      <c r="DOH126" s="1332"/>
      <c r="DOI126" s="1332"/>
      <c r="DOJ126" s="1332"/>
      <c r="DOK126" s="1332"/>
      <c r="DOL126" s="1332"/>
      <c r="DOM126" s="1332"/>
      <c r="DON126" s="1332"/>
      <c r="DOO126" s="1332"/>
      <c r="DOP126" s="1332"/>
      <c r="DOQ126" s="1332"/>
      <c r="DOR126" s="1332"/>
      <c r="DOS126" s="1332"/>
      <c r="DOT126" s="1332"/>
      <c r="DOU126" s="1332"/>
      <c r="DOV126" s="1332"/>
      <c r="DOW126" s="1332"/>
      <c r="DOX126" s="1332"/>
      <c r="DOY126" s="1332"/>
      <c r="DOZ126" s="1332"/>
      <c r="DPA126" s="1332"/>
      <c r="DPB126" s="1332"/>
      <c r="DPC126" s="1332"/>
      <c r="DPD126" s="1332"/>
      <c r="DPE126" s="1332"/>
      <c r="DPF126" s="1332"/>
      <c r="DPG126" s="1332"/>
      <c r="DPH126" s="1332"/>
      <c r="DPI126" s="1332"/>
      <c r="DPJ126" s="1332"/>
      <c r="DPK126" s="1332"/>
      <c r="DPL126" s="1332"/>
      <c r="DPM126" s="1332"/>
      <c r="DPN126" s="1332"/>
      <c r="DPO126" s="1332"/>
      <c r="DPP126" s="1332"/>
      <c r="DPQ126" s="1332"/>
      <c r="DPR126" s="1332"/>
      <c r="DPS126" s="1332"/>
      <c r="DPT126" s="1332"/>
      <c r="DPU126" s="1332"/>
      <c r="DPV126" s="1332"/>
      <c r="DPW126" s="1332"/>
      <c r="DPX126" s="1332"/>
      <c r="DPY126" s="1332"/>
      <c r="DPZ126" s="1332"/>
      <c r="DQA126" s="1332"/>
      <c r="DQB126" s="1332"/>
      <c r="DQC126" s="1332"/>
      <c r="DQD126" s="1332"/>
      <c r="DQE126" s="1332"/>
      <c r="DQF126" s="1332"/>
      <c r="DQG126" s="1332"/>
      <c r="DQH126" s="1332"/>
      <c r="DQI126" s="1332"/>
      <c r="DQJ126" s="1332"/>
      <c r="DQK126" s="1332"/>
      <c r="DQL126" s="1332"/>
      <c r="DQM126" s="1332"/>
      <c r="DQN126" s="1332"/>
      <c r="DQO126" s="1332"/>
      <c r="DQP126" s="1332"/>
      <c r="DQQ126" s="1332"/>
      <c r="DQR126" s="1332"/>
      <c r="DQS126" s="1332"/>
      <c r="DQT126" s="1332"/>
      <c r="DQU126" s="1332"/>
      <c r="DQV126" s="1332"/>
      <c r="DQW126" s="1332"/>
      <c r="DQX126" s="1332"/>
      <c r="DQY126" s="1332"/>
      <c r="DQZ126" s="1332"/>
      <c r="DRA126" s="1332"/>
      <c r="DRB126" s="1332"/>
      <c r="DRC126" s="1332"/>
      <c r="DRD126" s="1332"/>
      <c r="DRE126" s="1332"/>
      <c r="DRF126" s="1332"/>
      <c r="DRG126" s="1332"/>
      <c r="DRH126" s="1332"/>
      <c r="DRI126" s="1332"/>
      <c r="DRJ126" s="1332"/>
      <c r="DRK126" s="1332"/>
      <c r="DRL126" s="1332"/>
      <c r="DRM126" s="1332"/>
      <c r="DRN126" s="1332"/>
      <c r="DRO126" s="1332"/>
      <c r="DRP126" s="1332"/>
      <c r="DRQ126" s="1332"/>
      <c r="DRR126" s="1332"/>
      <c r="DRS126" s="1332"/>
      <c r="DRT126" s="1332"/>
      <c r="DRU126" s="1332"/>
      <c r="DRV126" s="1332"/>
      <c r="DRW126" s="1332"/>
      <c r="DRX126" s="1332"/>
      <c r="DRY126" s="1332"/>
      <c r="DRZ126" s="1332"/>
      <c r="DSA126" s="1332"/>
      <c r="DSB126" s="1332"/>
      <c r="DSC126" s="1332"/>
      <c r="DSD126" s="1332"/>
      <c r="DSE126" s="1332"/>
      <c r="DSF126" s="1332"/>
      <c r="DSG126" s="1332"/>
      <c r="DSH126" s="1332"/>
      <c r="DSI126" s="1332"/>
      <c r="DSJ126" s="1332"/>
      <c r="DSK126" s="1332"/>
      <c r="DSL126" s="1332"/>
      <c r="DSM126" s="1332"/>
      <c r="DSN126" s="1332"/>
      <c r="DSO126" s="1332"/>
      <c r="DSP126" s="1332"/>
      <c r="DSQ126" s="1332"/>
      <c r="DSR126" s="1332"/>
      <c r="DSS126" s="1332"/>
      <c r="DST126" s="1332"/>
      <c r="DSU126" s="1332"/>
      <c r="DSV126" s="1332"/>
      <c r="DSW126" s="1332"/>
      <c r="DSX126" s="1332"/>
      <c r="DSY126" s="1332"/>
      <c r="DSZ126" s="1332"/>
      <c r="DTA126" s="1332"/>
      <c r="DTB126" s="1332"/>
      <c r="DTC126" s="1332"/>
      <c r="DTD126" s="1332"/>
      <c r="DTE126" s="1332"/>
      <c r="DTF126" s="1332"/>
      <c r="DTG126" s="1332"/>
      <c r="DTH126" s="1332"/>
      <c r="DTI126" s="1332"/>
      <c r="DTJ126" s="1332"/>
      <c r="DTK126" s="1332"/>
      <c r="DTL126" s="1332"/>
      <c r="DTM126" s="1332"/>
      <c r="DTN126" s="1332"/>
      <c r="DTO126" s="1332"/>
      <c r="DTP126" s="1332"/>
      <c r="DTQ126" s="1332"/>
      <c r="DTR126" s="1332"/>
      <c r="DTS126" s="1332"/>
      <c r="DTT126" s="1332"/>
      <c r="DTU126" s="1332"/>
      <c r="DTV126" s="1332"/>
      <c r="DTW126" s="1332"/>
      <c r="DTX126" s="1332"/>
      <c r="DTY126" s="1332"/>
      <c r="DTZ126" s="1332"/>
      <c r="DUA126" s="1332"/>
      <c r="DUB126" s="1332"/>
      <c r="DUC126" s="1332"/>
      <c r="DUD126" s="1332"/>
      <c r="DUE126" s="1332"/>
      <c r="DUF126" s="1332"/>
      <c r="DUG126" s="1332"/>
      <c r="DUH126" s="1332"/>
      <c r="DUI126" s="1332"/>
      <c r="DUJ126" s="1332"/>
      <c r="DUK126" s="1332"/>
      <c r="DUL126" s="1332"/>
      <c r="DUM126" s="1332"/>
      <c r="DUN126" s="1332"/>
      <c r="DUO126" s="1332"/>
      <c r="DUP126" s="1332"/>
      <c r="DUQ126" s="1332"/>
      <c r="DUR126" s="1332"/>
      <c r="DUS126" s="1332"/>
      <c r="DUT126" s="1332"/>
      <c r="DUU126" s="1332"/>
      <c r="DUV126" s="1332"/>
      <c r="DUW126" s="1332"/>
      <c r="DUX126" s="1332"/>
      <c r="DUY126" s="1332"/>
      <c r="DUZ126" s="1332"/>
      <c r="DVA126" s="1332"/>
      <c r="DVB126" s="1332"/>
      <c r="DVC126" s="1332"/>
      <c r="DVD126" s="1332"/>
      <c r="DVE126" s="1332"/>
      <c r="DVF126" s="1332"/>
      <c r="DVG126" s="1332"/>
      <c r="DVH126" s="1332"/>
      <c r="DVI126" s="1332"/>
      <c r="DVJ126" s="1332"/>
      <c r="DVK126" s="1332"/>
      <c r="DVL126" s="1332"/>
      <c r="DVM126" s="1332"/>
      <c r="DVN126" s="1332"/>
      <c r="DVO126" s="1332"/>
      <c r="DVP126" s="1332"/>
      <c r="DVQ126" s="1332"/>
      <c r="DVR126" s="1332"/>
      <c r="DVS126" s="1332"/>
      <c r="DVT126" s="1332"/>
      <c r="DVU126" s="1332"/>
      <c r="DVV126" s="1332"/>
      <c r="DVW126" s="1332"/>
      <c r="DVX126" s="1332"/>
      <c r="DVY126" s="1332"/>
      <c r="DVZ126" s="1332"/>
      <c r="DWA126" s="1332"/>
      <c r="DWB126" s="1332"/>
      <c r="DWC126" s="1332"/>
      <c r="DWD126" s="1332"/>
      <c r="DWE126" s="1332"/>
      <c r="DWF126" s="1332"/>
      <c r="DWG126" s="1332"/>
      <c r="DWH126" s="1332"/>
      <c r="DWI126" s="1332"/>
      <c r="DWJ126" s="1332"/>
      <c r="DWK126" s="1332"/>
      <c r="DWL126" s="1332"/>
      <c r="DWM126" s="1332"/>
      <c r="DWN126" s="1332"/>
      <c r="DWO126" s="1332"/>
      <c r="DWP126" s="1332"/>
      <c r="DWQ126" s="1332"/>
      <c r="DWR126" s="1332"/>
      <c r="DWS126" s="1332"/>
      <c r="DWT126" s="1332"/>
      <c r="DWU126" s="1332"/>
      <c r="DWV126" s="1332"/>
      <c r="DWW126" s="1332"/>
      <c r="DWX126" s="1332"/>
      <c r="DWY126" s="1332"/>
      <c r="DWZ126" s="1332"/>
      <c r="DXA126" s="1332"/>
      <c r="DXB126" s="1332"/>
      <c r="DXC126" s="1332"/>
      <c r="DXD126" s="1332"/>
      <c r="DXE126" s="1332"/>
      <c r="DXF126" s="1332"/>
      <c r="DXG126" s="1332"/>
      <c r="DXH126" s="1332"/>
      <c r="DXI126" s="1332"/>
      <c r="DXJ126" s="1332"/>
      <c r="DXK126" s="1332"/>
      <c r="DXL126" s="1332"/>
      <c r="DXM126" s="1332"/>
      <c r="DXN126" s="1332"/>
      <c r="DXO126" s="1332"/>
      <c r="DXP126" s="1332"/>
      <c r="DXQ126" s="1332"/>
      <c r="DXR126" s="1332"/>
      <c r="DXS126" s="1332"/>
      <c r="DXT126" s="1332"/>
      <c r="DXU126" s="1332"/>
      <c r="DXV126" s="1332"/>
      <c r="DXW126" s="1332"/>
      <c r="DXX126" s="1332"/>
      <c r="DXY126" s="1332"/>
      <c r="DXZ126" s="1332"/>
      <c r="DYA126" s="1332"/>
      <c r="DYB126" s="1332"/>
      <c r="DYC126" s="1332"/>
      <c r="DYD126" s="1332"/>
      <c r="DYE126" s="1332"/>
      <c r="DYF126" s="1332"/>
      <c r="DYG126" s="1332"/>
      <c r="DYH126" s="1332"/>
      <c r="DYI126" s="1332"/>
      <c r="DYJ126" s="1332"/>
      <c r="DYK126" s="1332"/>
      <c r="DYL126" s="1332"/>
      <c r="DYM126" s="1332"/>
      <c r="DYN126" s="1332"/>
      <c r="DYO126" s="1332"/>
      <c r="DYP126" s="1332"/>
      <c r="DYQ126" s="1332"/>
      <c r="DYR126" s="1332"/>
      <c r="DYS126" s="1332"/>
      <c r="DYT126" s="1332"/>
      <c r="DYU126" s="1332"/>
      <c r="DYV126" s="1332"/>
      <c r="DYW126" s="1332"/>
      <c r="DYX126" s="1332"/>
      <c r="DYY126" s="1332"/>
      <c r="DYZ126" s="1332"/>
      <c r="DZA126" s="1332"/>
      <c r="DZB126" s="1332"/>
      <c r="DZC126" s="1332"/>
      <c r="DZD126" s="1332"/>
      <c r="DZE126" s="1332"/>
      <c r="DZF126" s="1332"/>
      <c r="DZG126" s="1332"/>
      <c r="DZH126" s="1332"/>
      <c r="DZI126" s="1332"/>
      <c r="DZJ126" s="1332"/>
      <c r="DZK126" s="1332"/>
      <c r="DZL126" s="1332"/>
      <c r="DZM126" s="1332"/>
      <c r="DZN126" s="1332"/>
      <c r="DZO126" s="1332"/>
      <c r="DZP126" s="1332"/>
      <c r="DZQ126" s="1332"/>
      <c r="DZR126" s="1332"/>
      <c r="DZS126" s="1332"/>
      <c r="DZT126" s="1332"/>
      <c r="DZU126" s="1332"/>
      <c r="DZV126" s="1332"/>
      <c r="DZW126" s="1332"/>
      <c r="DZX126" s="1332"/>
      <c r="DZY126" s="1332"/>
      <c r="DZZ126" s="1332"/>
      <c r="EAA126" s="1332"/>
      <c r="EAB126" s="1332"/>
      <c r="EAC126" s="1332"/>
      <c r="EAD126" s="1332"/>
      <c r="EAE126" s="1332"/>
      <c r="EAF126" s="1332"/>
      <c r="EAG126" s="1332"/>
      <c r="EAH126" s="1332"/>
      <c r="EAI126" s="1332"/>
      <c r="EAJ126" s="1332"/>
      <c r="EAK126" s="1332"/>
      <c r="EAL126" s="1332"/>
      <c r="EAM126" s="1332"/>
      <c r="EAN126" s="1332"/>
      <c r="EAO126" s="1332"/>
      <c r="EAP126" s="1332"/>
      <c r="EAQ126" s="1332"/>
      <c r="EAR126" s="1332"/>
      <c r="EAS126" s="1332"/>
      <c r="EAT126" s="1332"/>
      <c r="EAU126" s="1332"/>
      <c r="EAV126" s="1332"/>
      <c r="EAW126" s="1332"/>
      <c r="EAX126" s="1332"/>
      <c r="EAY126" s="1332"/>
      <c r="EAZ126" s="1332"/>
      <c r="EBA126" s="1332"/>
      <c r="EBB126" s="1332"/>
      <c r="EBC126" s="1332"/>
      <c r="EBD126" s="1332"/>
      <c r="EBE126" s="1332"/>
      <c r="EBF126" s="1332"/>
      <c r="EBG126" s="1332"/>
      <c r="EBH126" s="1332"/>
      <c r="EBI126" s="1332"/>
      <c r="EBJ126" s="1332"/>
      <c r="EBK126" s="1332"/>
      <c r="EBL126" s="1332"/>
      <c r="EBM126" s="1332"/>
      <c r="EBN126" s="1332"/>
      <c r="EBO126" s="1332"/>
      <c r="EBP126" s="1332"/>
      <c r="EBQ126" s="1332"/>
      <c r="EBR126" s="1332"/>
      <c r="EBS126" s="1332"/>
      <c r="EBT126" s="1332"/>
      <c r="EBU126" s="1332"/>
      <c r="EBV126" s="1332"/>
      <c r="EBW126" s="1332"/>
      <c r="EBX126" s="1332"/>
      <c r="EBY126" s="1332"/>
      <c r="EBZ126" s="1332"/>
      <c r="ECA126" s="1332"/>
      <c r="ECB126" s="1332"/>
      <c r="ECC126" s="1332"/>
      <c r="ECD126" s="1332"/>
      <c r="ECE126" s="1332"/>
      <c r="ECF126" s="1332"/>
      <c r="ECG126" s="1332"/>
      <c r="ECH126" s="1332"/>
      <c r="ECI126" s="1332"/>
      <c r="ECJ126" s="1332"/>
      <c r="ECK126" s="1332"/>
      <c r="ECL126" s="1332"/>
      <c r="ECM126" s="1332"/>
      <c r="ECN126" s="1332"/>
      <c r="ECO126" s="1332"/>
      <c r="ECP126" s="1332"/>
      <c r="ECQ126" s="1332"/>
      <c r="ECR126" s="1332"/>
      <c r="ECS126" s="1332"/>
      <c r="ECT126" s="1332"/>
      <c r="ECU126" s="1332"/>
      <c r="ECV126" s="1332"/>
      <c r="ECW126" s="1332"/>
      <c r="ECX126" s="1332"/>
      <c r="ECY126" s="1332"/>
      <c r="ECZ126" s="1332"/>
      <c r="EDA126" s="1332"/>
      <c r="EDB126" s="1332"/>
      <c r="EDC126" s="1332"/>
      <c r="EDD126" s="1332"/>
      <c r="EDE126" s="1332"/>
      <c r="EDF126" s="1332"/>
      <c r="EDG126" s="1332"/>
      <c r="EDH126" s="1332"/>
      <c r="EDI126" s="1332"/>
      <c r="EDJ126" s="1332"/>
      <c r="EDK126" s="1332"/>
      <c r="EDL126" s="1332"/>
      <c r="EDM126" s="1332"/>
      <c r="EDN126" s="1332"/>
      <c r="EDO126" s="1332"/>
      <c r="EDP126" s="1332"/>
      <c r="EDQ126" s="1332"/>
      <c r="EDR126" s="1332"/>
      <c r="EDS126" s="1332"/>
      <c r="EDT126" s="1332"/>
      <c r="EDU126" s="1332"/>
      <c r="EDV126" s="1332"/>
      <c r="EDW126" s="1332"/>
      <c r="EDX126" s="1332"/>
      <c r="EDY126" s="1332"/>
      <c r="EDZ126" s="1332"/>
      <c r="EEA126" s="1332"/>
      <c r="EEB126" s="1332"/>
      <c r="EEC126" s="1332"/>
      <c r="EED126" s="1332"/>
      <c r="EEE126" s="1332"/>
      <c r="EEF126" s="1332"/>
      <c r="EEG126" s="1332"/>
      <c r="EEH126" s="1332"/>
      <c r="EEI126" s="1332"/>
      <c r="EEJ126" s="1332"/>
      <c r="EEK126" s="1332"/>
      <c r="EEL126" s="1332"/>
      <c r="EEM126" s="1332"/>
      <c r="EEN126" s="1332"/>
      <c r="EEO126" s="1332"/>
      <c r="EEP126" s="1332"/>
      <c r="EEQ126" s="1332"/>
      <c r="EER126" s="1332"/>
      <c r="EES126" s="1332"/>
      <c r="EET126" s="1332"/>
      <c r="EEU126" s="1332"/>
      <c r="EEV126" s="1332"/>
      <c r="EEW126" s="1332"/>
      <c r="EEX126" s="1332"/>
      <c r="EEY126" s="1332"/>
      <c r="EEZ126" s="1332"/>
      <c r="EFA126" s="1332"/>
      <c r="EFB126" s="1332"/>
      <c r="EFC126" s="1332"/>
      <c r="EFD126" s="1332"/>
      <c r="EFE126" s="1332"/>
      <c r="EFF126" s="1332"/>
      <c r="EFG126" s="1332"/>
      <c r="EFH126" s="1332"/>
      <c r="EFI126" s="1332"/>
      <c r="EFJ126" s="1332"/>
      <c r="EFK126" s="1332"/>
      <c r="EFL126" s="1332"/>
      <c r="EFM126" s="1332"/>
      <c r="EFN126" s="1332"/>
      <c r="EFO126" s="1332"/>
      <c r="EFP126" s="1332"/>
      <c r="EFQ126" s="1332"/>
      <c r="EFR126" s="1332"/>
      <c r="EFS126" s="1332"/>
      <c r="EFT126" s="1332"/>
      <c r="EFU126" s="1332"/>
      <c r="EFV126" s="1332"/>
      <c r="EFW126" s="1332"/>
      <c r="EFX126" s="1332"/>
      <c r="EFY126" s="1332"/>
      <c r="EFZ126" s="1332"/>
      <c r="EGA126" s="1332"/>
      <c r="EGB126" s="1332"/>
      <c r="EGC126" s="1332"/>
      <c r="EGD126" s="1332"/>
      <c r="EGE126" s="1332"/>
      <c r="EGF126" s="1332"/>
      <c r="EGG126" s="1332"/>
      <c r="EGH126" s="1332"/>
      <c r="EGI126" s="1332"/>
      <c r="EGJ126" s="1332"/>
      <c r="EGK126" s="1332"/>
      <c r="EGL126" s="1332"/>
      <c r="EGM126" s="1332"/>
      <c r="EGN126" s="1332"/>
      <c r="EGO126" s="1332"/>
      <c r="EGP126" s="1332"/>
      <c r="EGQ126" s="1332"/>
      <c r="EGR126" s="1332"/>
      <c r="EGS126" s="1332"/>
      <c r="EGT126" s="1332"/>
      <c r="EGU126" s="1332"/>
      <c r="EGV126" s="1332"/>
      <c r="EGW126" s="1332"/>
      <c r="EGX126" s="1332"/>
      <c r="EGY126" s="1332"/>
      <c r="EGZ126" s="1332"/>
      <c r="EHA126" s="1332"/>
      <c r="EHB126" s="1332"/>
      <c r="EHC126" s="1332"/>
      <c r="EHD126" s="1332"/>
      <c r="EHE126" s="1332"/>
      <c r="EHF126" s="1332"/>
      <c r="EHG126" s="1332"/>
      <c r="EHH126" s="1332"/>
      <c r="EHI126" s="1332"/>
      <c r="EHJ126" s="1332"/>
      <c r="EHK126" s="1332"/>
      <c r="EHL126" s="1332"/>
      <c r="EHM126" s="1332"/>
      <c r="EHN126" s="1332"/>
      <c r="EHO126" s="1332"/>
      <c r="EHP126" s="1332"/>
      <c r="EHQ126" s="1332"/>
      <c r="EHR126" s="1332"/>
      <c r="EHS126" s="1332"/>
      <c r="EHT126" s="1332"/>
      <c r="EHU126" s="1332"/>
      <c r="EHV126" s="1332"/>
      <c r="EHW126" s="1332"/>
      <c r="EHX126" s="1332"/>
      <c r="EHY126" s="1332"/>
      <c r="EHZ126" s="1332"/>
      <c r="EIA126" s="1332"/>
      <c r="EIB126" s="1332"/>
      <c r="EIC126" s="1332"/>
      <c r="EID126" s="1332"/>
      <c r="EIE126" s="1332"/>
      <c r="EIF126" s="1332"/>
      <c r="EIG126" s="1332"/>
      <c r="EIH126" s="1332"/>
      <c r="EII126" s="1332"/>
      <c r="EIJ126" s="1332"/>
      <c r="EIK126" s="1332"/>
      <c r="EIL126" s="1332"/>
      <c r="EIM126" s="1332"/>
      <c r="EIN126" s="1332"/>
      <c r="EIO126" s="1332"/>
      <c r="EIP126" s="1332"/>
      <c r="EIQ126" s="1332"/>
      <c r="EIR126" s="1332"/>
      <c r="EIS126" s="1332"/>
      <c r="EIT126" s="1332"/>
      <c r="EIU126" s="1332"/>
      <c r="EIV126" s="1332"/>
      <c r="EIW126" s="1332"/>
      <c r="EIX126" s="1332"/>
      <c r="EIY126" s="1332"/>
      <c r="EIZ126" s="1332"/>
      <c r="EJA126" s="1332"/>
      <c r="EJB126" s="1332"/>
      <c r="EJC126" s="1332"/>
      <c r="EJD126" s="1332"/>
      <c r="EJE126" s="1332"/>
      <c r="EJF126" s="1332"/>
      <c r="EJG126" s="1332"/>
      <c r="EJH126" s="1332"/>
      <c r="EJI126" s="1332"/>
      <c r="EJJ126" s="1332"/>
      <c r="EJK126" s="1332"/>
      <c r="EJL126" s="1332"/>
      <c r="EJM126" s="1332"/>
      <c r="EJN126" s="1332"/>
      <c r="EJO126" s="1332"/>
      <c r="EJP126" s="1332"/>
      <c r="EJQ126" s="1332"/>
      <c r="EJR126" s="1332"/>
      <c r="EJS126" s="1332"/>
      <c r="EJT126" s="1332"/>
      <c r="EJU126" s="1332"/>
      <c r="EJV126" s="1332"/>
      <c r="EJW126" s="1332"/>
      <c r="EJX126" s="1332"/>
      <c r="EJY126" s="1332"/>
      <c r="EJZ126" s="1332"/>
      <c r="EKA126" s="1332"/>
      <c r="EKB126" s="1332"/>
      <c r="EKC126" s="1332"/>
      <c r="EKD126" s="1332"/>
      <c r="EKE126" s="1332"/>
      <c r="EKF126" s="1332"/>
      <c r="EKG126" s="1332"/>
      <c r="EKH126" s="1332"/>
      <c r="EKI126" s="1332"/>
      <c r="EKJ126" s="1332"/>
      <c r="EKK126" s="1332"/>
      <c r="EKL126" s="1332"/>
      <c r="EKM126" s="1332"/>
      <c r="EKN126" s="1332"/>
      <c r="EKO126" s="1332"/>
      <c r="EKP126" s="1332"/>
      <c r="EKQ126" s="1332"/>
      <c r="EKR126" s="1332"/>
      <c r="EKS126" s="1332"/>
      <c r="EKT126" s="1332"/>
      <c r="EKU126" s="1332"/>
      <c r="EKV126" s="1332"/>
      <c r="EKW126" s="1332"/>
      <c r="EKX126" s="1332"/>
      <c r="EKY126" s="1332"/>
      <c r="EKZ126" s="1332"/>
      <c r="ELA126" s="1332"/>
      <c r="ELB126" s="1332"/>
      <c r="ELC126" s="1332"/>
      <c r="ELD126" s="1332"/>
      <c r="ELE126" s="1332"/>
      <c r="ELF126" s="1332"/>
      <c r="ELG126" s="1332"/>
      <c r="ELH126" s="1332"/>
      <c r="ELI126" s="1332"/>
      <c r="ELJ126" s="1332"/>
      <c r="ELK126" s="1332"/>
      <c r="ELL126" s="1332"/>
      <c r="ELM126" s="1332"/>
      <c r="ELN126" s="1332"/>
      <c r="ELO126" s="1332"/>
      <c r="ELP126" s="1332"/>
      <c r="ELQ126" s="1332"/>
      <c r="ELR126" s="1332"/>
      <c r="ELS126" s="1332"/>
      <c r="ELT126" s="1332"/>
      <c r="ELU126" s="1332"/>
      <c r="ELV126" s="1332"/>
      <c r="ELW126" s="1332"/>
      <c r="ELX126" s="1332"/>
      <c r="ELY126" s="1332"/>
      <c r="ELZ126" s="1332"/>
      <c r="EMA126" s="1332"/>
      <c r="EMB126" s="1332"/>
      <c r="EMC126" s="1332"/>
      <c r="EMD126" s="1332"/>
      <c r="EME126" s="1332"/>
      <c r="EMF126" s="1332"/>
      <c r="EMG126" s="1332"/>
      <c r="EMH126" s="1332"/>
      <c r="EMI126" s="1332"/>
      <c r="EMJ126" s="1332"/>
      <c r="EMK126" s="1332"/>
      <c r="EML126" s="1332"/>
      <c r="EMM126" s="1332"/>
      <c r="EMN126" s="1332"/>
      <c r="EMO126" s="1332"/>
      <c r="EMP126" s="1332"/>
      <c r="EMQ126" s="1332"/>
      <c r="EMR126" s="1332"/>
      <c r="EMS126" s="1332"/>
      <c r="EMT126" s="1332"/>
      <c r="EMU126" s="1332"/>
      <c r="EMV126" s="1332"/>
      <c r="EMW126" s="1332"/>
      <c r="EMX126" s="1332"/>
      <c r="EMY126" s="1332"/>
      <c r="EMZ126" s="1332"/>
      <c r="ENA126" s="1332"/>
      <c r="ENB126" s="1332"/>
      <c r="ENC126" s="1332"/>
      <c r="END126" s="1332"/>
      <c r="ENE126" s="1332"/>
      <c r="ENF126" s="1332"/>
      <c r="ENG126" s="1332"/>
      <c r="ENH126" s="1332"/>
      <c r="ENI126" s="1332"/>
      <c r="ENJ126" s="1332"/>
      <c r="ENK126" s="1332"/>
      <c r="ENL126" s="1332"/>
      <c r="ENM126" s="1332"/>
      <c r="ENN126" s="1332"/>
      <c r="ENO126" s="1332"/>
      <c r="ENP126" s="1332"/>
      <c r="ENQ126" s="1332"/>
      <c r="ENR126" s="1332"/>
      <c r="ENS126" s="1332"/>
      <c r="ENT126" s="1332"/>
      <c r="ENU126" s="1332"/>
      <c r="ENV126" s="1332"/>
      <c r="ENW126" s="1332"/>
      <c r="ENX126" s="1332"/>
      <c r="ENY126" s="1332"/>
      <c r="ENZ126" s="1332"/>
      <c r="EOA126" s="1332"/>
      <c r="EOB126" s="1332"/>
      <c r="EOC126" s="1332"/>
      <c r="EOD126" s="1332"/>
      <c r="EOE126" s="1332"/>
      <c r="EOF126" s="1332"/>
      <c r="EOG126" s="1332"/>
      <c r="EOH126" s="1332"/>
      <c r="EOI126" s="1332"/>
      <c r="EOJ126" s="1332"/>
      <c r="EOK126" s="1332"/>
      <c r="EOL126" s="1332"/>
      <c r="EOM126" s="1332"/>
      <c r="EON126" s="1332"/>
      <c r="EOO126" s="1332"/>
      <c r="EOP126" s="1332"/>
      <c r="EOQ126" s="1332"/>
      <c r="EOR126" s="1332"/>
      <c r="EOS126" s="1332"/>
      <c r="EOT126" s="1332"/>
      <c r="EOU126" s="1332"/>
      <c r="EOV126" s="1332"/>
      <c r="EOW126" s="1332"/>
      <c r="EOX126" s="1332"/>
      <c r="EOY126" s="1332"/>
      <c r="EOZ126" s="1332"/>
      <c r="EPA126" s="1332"/>
      <c r="EPB126" s="1332"/>
      <c r="EPC126" s="1332"/>
      <c r="EPD126" s="1332"/>
      <c r="EPE126" s="1332"/>
      <c r="EPF126" s="1332"/>
      <c r="EPG126" s="1332"/>
      <c r="EPH126" s="1332"/>
      <c r="EPI126" s="1332"/>
      <c r="EPJ126" s="1332"/>
      <c r="EPK126" s="1332"/>
      <c r="EPL126" s="1332"/>
      <c r="EPM126" s="1332"/>
      <c r="EPN126" s="1332"/>
      <c r="EPO126" s="1332"/>
      <c r="EPP126" s="1332"/>
      <c r="EPQ126" s="1332"/>
      <c r="EPR126" s="1332"/>
      <c r="EPS126" s="1332"/>
      <c r="EPT126" s="1332"/>
      <c r="EPU126" s="1332"/>
      <c r="EPV126" s="1332"/>
      <c r="EPW126" s="1332"/>
      <c r="EPX126" s="1332"/>
      <c r="EPY126" s="1332"/>
      <c r="EPZ126" s="1332"/>
      <c r="EQA126" s="1332"/>
      <c r="EQB126" s="1332"/>
      <c r="EQC126" s="1332"/>
      <c r="EQD126" s="1332"/>
      <c r="EQE126" s="1332"/>
      <c r="EQF126" s="1332"/>
      <c r="EQG126" s="1332"/>
      <c r="EQH126" s="1332"/>
      <c r="EQI126" s="1332"/>
      <c r="EQJ126" s="1332"/>
      <c r="EQK126" s="1332"/>
      <c r="EQL126" s="1332"/>
      <c r="EQM126" s="1332"/>
      <c r="EQN126" s="1332"/>
      <c r="EQO126" s="1332"/>
      <c r="EQP126" s="1332"/>
      <c r="EQQ126" s="1332"/>
      <c r="EQR126" s="1332"/>
      <c r="EQS126" s="1332"/>
      <c r="EQT126" s="1332"/>
      <c r="EQU126" s="1332"/>
      <c r="EQV126" s="1332"/>
      <c r="EQW126" s="1332"/>
      <c r="EQX126" s="1332"/>
      <c r="EQY126" s="1332"/>
      <c r="EQZ126" s="1332"/>
      <c r="ERA126" s="1332"/>
      <c r="ERB126" s="1332"/>
      <c r="ERC126" s="1332"/>
      <c r="ERD126" s="1332"/>
      <c r="ERE126" s="1332"/>
      <c r="ERF126" s="1332"/>
      <c r="ERG126" s="1332"/>
      <c r="ERH126" s="1332"/>
      <c r="ERI126" s="1332"/>
      <c r="ERJ126" s="1332"/>
      <c r="ERK126" s="1332"/>
      <c r="ERL126" s="1332"/>
      <c r="ERM126" s="1332"/>
      <c r="ERN126" s="1332"/>
      <c r="ERO126" s="1332"/>
      <c r="ERP126" s="1332"/>
      <c r="ERQ126" s="1332"/>
      <c r="ERR126" s="1332"/>
      <c r="ERS126" s="1332"/>
      <c r="ERT126" s="1332"/>
      <c r="ERU126" s="1332"/>
      <c r="ERV126" s="1332"/>
      <c r="ERW126" s="1332"/>
      <c r="ERX126" s="1332"/>
      <c r="ERY126" s="1332"/>
      <c r="ERZ126" s="1332"/>
      <c r="ESA126" s="1332"/>
      <c r="ESB126" s="1332"/>
      <c r="ESC126" s="1332"/>
      <c r="ESD126" s="1332"/>
      <c r="ESE126" s="1332"/>
      <c r="ESF126" s="1332"/>
      <c r="ESG126" s="1332"/>
      <c r="ESH126" s="1332"/>
      <c r="ESI126" s="1332"/>
      <c r="ESJ126" s="1332"/>
      <c r="ESK126" s="1332"/>
      <c r="ESL126" s="1332"/>
      <c r="ESM126" s="1332"/>
      <c r="ESN126" s="1332"/>
      <c r="ESO126" s="1332"/>
      <c r="ESP126" s="1332"/>
      <c r="ESQ126" s="1332"/>
      <c r="ESR126" s="1332"/>
      <c r="ESS126" s="1332"/>
      <c r="EST126" s="1332"/>
      <c r="ESU126" s="1332"/>
      <c r="ESV126" s="1332"/>
      <c r="ESW126" s="1332"/>
      <c r="ESX126" s="1332"/>
      <c r="ESY126" s="1332"/>
      <c r="ESZ126" s="1332"/>
      <c r="ETA126" s="1332"/>
      <c r="ETB126" s="1332"/>
      <c r="ETC126" s="1332"/>
      <c r="ETD126" s="1332"/>
      <c r="ETE126" s="1332"/>
      <c r="ETF126" s="1332"/>
      <c r="ETG126" s="1332"/>
      <c r="ETH126" s="1332"/>
      <c r="ETI126" s="1332"/>
      <c r="ETJ126" s="1332"/>
      <c r="ETK126" s="1332"/>
      <c r="ETL126" s="1332"/>
      <c r="ETM126" s="1332"/>
      <c r="ETN126" s="1332"/>
      <c r="ETO126" s="1332"/>
      <c r="ETP126" s="1332"/>
      <c r="ETQ126" s="1332"/>
      <c r="ETR126" s="1332"/>
      <c r="ETS126" s="1332"/>
      <c r="ETT126" s="1332"/>
      <c r="ETU126" s="1332"/>
      <c r="ETV126" s="1332"/>
      <c r="ETW126" s="1332"/>
      <c r="ETX126" s="1332"/>
      <c r="ETY126" s="1332"/>
      <c r="ETZ126" s="1332"/>
      <c r="EUA126" s="1332"/>
      <c r="EUB126" s="1332"/>
      <c r="EUC126" s="1332"/>
      <c r="EUD126" s="1332"/>
      <c r="EUE126" s="1332"/>
      <c r="EUF126" s="1332"/>
      <c r="EUG126" s="1332"/>
      <c r="EUH126" s="1332"/>
      <c r="EUI126" s="1332"/>
      <c r="EUJ126" s="1332"/>
      <c r="EUK126" s="1332"/>
      <c r="EUL126" s="1332"/>
      <c r="EUM126" s="1332"/>
      <c r="EUN126" s="1332"/>
      <c r="EUO126" s="1332"/>
      <c r="EUP126" s="1332"/>
      <c r="EUQ126" s="1332"/>
      <c r="EUR126" s="1332"/>
      <c r="EUS126" s="1332"/>
      <c r="EUT126" s="1332"/>
      <c r="EUU126" s="1332"/>
      <c r="EUV126" s="1332"/>
      <c r="EUW126" s="1332"/>
      <c r="EUX126" s="1332"/>
      <c r="EUY126" s="1332"/>
      <c r="EUZ126" s="1332"/>
      <c r="EVA126" s="1332"/>
      <c r="EVB126" s="1332"/>
      <c r="EVC126" s="1332"/>
      <c r="EVD126" s="1332"/>
      <c r="EVE126" s="1332"/>
      <c r="EVF126" s="1332"/>
      <c r="EVG126" s="1332"/>
      <c r="EVH126" s="1332"/>
      <c r="EVI126" s="1332"/>
      <c r="EVJ126" s="1332"/>
      <c r="EVK126" s="1332"/>
      <c r="EVL126" s="1332"/>
      <c r="EVM126" s="1332"/>
      <c r="EVN126" s="1332"/>
      <c r="EVO126" s="1332"/>
      <c r="EVP126" s="1332"/>
      <c r="EVQ126" s="1332"/>
      <c r="EVR126" s="1332"/>
      <c r="EVS126" s="1332"/>
      <c r="EVT126" s="1332"/>
      <c r="EVU126" s="1332"/>
      <c r="EVV126" s="1332"/>
      <c r="EVW126" s="1332"/>
      <c r="EVX126" s="1332"/>
      <c r="EVY126" s="1332"/>
      <c r="EVZ126" s="1332"/>
      <c r="EWA126" s="1332"/>
      <c r="EWB126" s="1332"/>
      <c r="EWC126" s="1332"/>
      <c r="EWD126" s="1332"/>
      <c r="EWE126" s="1332"/>
      <c r="EWF126" s="1332"/>
      <c r="EWG126" s="1332"/>
      <c r="EWH126" s="1332"/>
      <c r="EWI126" s="1332"/>
      <c r="EWJ126" s="1332"/>
      <c r="EWK126" s="1332"/>
      <c r="EWL126" s="1332"/>
      <c r="EWM126" s="1332"/>
      <c r="EWN126" s="1332"/>
      <c r="EWO126" s="1332"/>
      <c r="EWP126" s="1332"/>
      <c r="EWQ126" s="1332"/>
      <c r="EWR126" s="1332"/>
      <c r="EWS126" s="1332"/>
      <c r="EWT126" s="1332"/>
      <c r="EWU126" s="1332"/>
      <c r="EWV126" s="1332"/>
      <c r="EWW126" s="1332"/>
      <c r="EWX126" s="1332"/>
      <c r="EWY126" s="1332"/>
      <c r="EWZ126" s="1332"/>
      <c r="EXA126" s="1332"/>
      <c r="EXB126" s="1332"/>
      <c r="EXC126" s="1332"/>
      <c r="EXD126" s="1332"/>
      <c r="EXE126" s="1332"/>
      <c r="EXF126" s="1332"/>
      <c r="EXG126" s="1332"/>
      <c r="EXH126" s="1332"/>
      <c r="EXI126" s="1332"/>
      <c r="EXJ126" s="1332"/>
      <c r="EXK126" s="1332"/>
      <c r="EXL126" s="1332"/>
      <c r="EXM126" s="1332"/>
      <c r="EXN126" s="1332"/>
      <c r="EXO126" s="1332"/>
      <c r="EXP126" s="1332"/>
      <c r="EXQ126" s="1332"/>
      <c r="EXR126" s="1332"/>
      <c r="EXS126" s="1332"/>
      <c r="EXT126" s="1332"/>
      <c r="EXU126" s="1332"/>
      <c r="EXV126" s="1332"/>
      <c r="EXW126" s="1332"/>
      <c r="EXX126" s="1332"/>
      <c r="EXY126" s="1332"/>
      <c r="EXZ126" s="1332"/>
      <c r="EYA126" s="1332"/>
      <c r="EYB126" s="1332"/>
      <c r="EYC126" s="1332"/>
      <c r="EYD126" s="1332"/>
      <c r="EYE126" s="1332"/>
      <c r="EYF126" s="1332"/>
      <c r="EYG126" s="1332"/>
      <c r="EYH126" s="1332"/>
      <c r="EYI126" s="1332"/>
      <c r="EYJ126" s="1332"/>
      <c r="EYK126" s="1332"/>
      <c r="EYL126" s="1332"/>
      <c r="EYM126" s="1332"/>
      <c r="EYN126" s="1332"/>
      <c r="EYO126" s="1332"/>
      <c r="EYP126" s="1332"/>
      <c r="EYQ126" s="1332"/>
      <c r="EYR126" s="1332"/>
      <c r="EYS126" s="1332"/>
      <c r="EYT126" s="1332"/>
      <c r="EYU126" s="1332"/>
      <c r="EYV126" s="1332"/>
      <c r="EYW126" s="1332"/>
      <c r="EYX126" s="1332"/>
      <c r="EYY126" s="1332"/>
      <c r="EYZ126" s="1332"/>
      <c r="EZA126" s="1332"/>
      <c r="EZB126" s="1332"/>
      <c r="EZC126" s="1332"/>
      <c r="EZD126" s="1332"/>
      <c r="EZE126" s="1332"/>
      <c r="EZF126" s="1332"/>
      <c r="EZG126" s="1332"/>
      <c r="EZH126" s="1332"/>
      <c r="EZI126" s="1332"/>
      <c r="EZJ126" s="1332"/>
      <c r="EZK126" s="1332"/>
      <c r="EZL126" s="1332"/>
      <c r="EZM126" s="1332"/>
      <c r="EZN126" s="1332"/>
      <c r="EZO126" s="1332"/>
      <c r="EZP126" s="1332"/>
      <c r="EZQ126" s="1332"/>
      <c r="EZR126" s="1332"/>
      <c r="EZS126" s="1332"/>
      <c r="EZT126" s="1332"/>
      <c r="EZU126" s="1332"/>
      <c r="EZV126" s="1332"/>
      <c r="EZW126" s="1332"/>
      <c r="EZX126" s="1332"/>
      <c r="EZY126" s="1332"/>
      <c r="EZZ126" s="1332"/>
      <c r="FAA126" s="1332"/>
      <c r="FAB126" s="1332"/>
      <c r="FAC126" s="1332"/>
      <c r="FAD126" s="1332"/>
      <c r="FAE126" s="1332"/>
      <c r="FAF126" s="1332"/>
      <c r="FAG126" s="1332"/>
      <c r="FAH126" s="1332"/>
      <c r="FAI126" s="1332"/>
      <c r="FAJ126" s="1332"/>
      <c r="FAK126" s="1332"/>
      <c r="FAL126" s="1332"/>
      <c r="FAM126" s="1332"/>
      <c r="FAN126" s="1332"/>
      <c r="FAO126" s="1332"/>
      <c r="FAP126" s="1332"/>
      <c r="FAQ126" s="1332"/>
      <c r="FAR126" s="1332"/>
      <c r="FAS126" s="1332"/>
      <c r="FAT126" s="1332"/>
      <c r="FAU126" s="1332"/>
      <c r="FAV126" s="1332"/>
      <c r="FAW126" s="1332"/>
      <c r="FAX126" s="1332"/>
      <c r="FAY126" s="1332"/>
      <c r="FAZ126" s="1332"/>
      <c r="FBA126" s="1332"/>
      <c r="FBB126" s="1332"/>
      <c r="FBC126" s="1332"/>
      <c r="FBD126" s="1332"/>
      <c r="FBE126" s="1332"/>
      <c r="FBF126" s="1332"/>
      <c r="FBG126" s="1332"/>
      <c r="FBH126" s="1332"/>
      <c r="FBI126" s="1332"/>
      <c r="FBJ126" s="1332"/>
      <c r="FBK126" s="1332"/>
      <c r="FBL126" s="1332"/>
      <c r="FBM126" s="1332"/>
      <c r="FBN126" s="1332"/>
      <c r="FBO126" s="1332"/>
      <c r="FBP126" s="1332"/>
      <c r="FBQ126" s="1332"/>
      <c r="FBR126" s="1332"/>
      <c r="FBS126" s="1332"/>
      <c r="FBT126" s="1332"/>
      <c r="FBU126" s="1332"/>
      <c r="FBV126" s="1332"/>
      <c r="FBW126" s="1332"/>
      <c r="FBX126" s="1332"/>
      <c r="FBY126" s="1332"/>
      <c r="FBZ126" s="1332"/>
      <c r="FCA126" s="1332"/>
      <c r="FCB126" s="1332"/>
      <c r="FCC126" s="1332"/>
      <c r="FCD126" s="1332"/>
      <c r="FCE126" s="1332"/>
      <c r="FCF126" s="1332"/>
      <c r="FCG126" s="1332"/>
      <c r="FCH126" s="1332"/>
      <c r="FCI126" s="1332"/>
      <c r="FCJ126" s="1332"/>
      <c r="FCK126" s="1332"/>
      <c r="FCL126" s="1332"/>
      <c r="FCM126" s="1332"/>
      <c r="FCN126" s="1332"/>
      <c r="FCO126" s="1332"/>
      <c r="FCP126" s="1332"/>
      <c r="FCQ126" s="1332"/>
      <c r="FCR126" s="1332"/>
      <c r="FCS126" s="1332"/>
      <c r="FCT126" s="1332"/>
      <c r="FCU126" s="1332"/>
      <c r="FCV126" s="1332"/>
      <c r="FCW126" s="1332"/>
      <c r="FCX126" s="1332"/>
      <c r="FCY126" s="1332"/>
      <c r="FCZ126" s="1332"/>
      <c r="FDA126" s="1332"/>
      <c r="FDB126" s="1332"/>
      <c r="FDC126" s="1332"/>
      <c r="FDD126" s="1332"/>
      <c r="FDE126" s="1332"/>
      <c r="FDF126" s="1332"/>
      <c r="FDG126" s="1332"/>
      <c r="FDH126" s="1332"/>
      <c r="FDI126" s="1332"/>
      <c r="FDJ126" s="1332"/>
      <c r="FDK126" s="1332"/>
      <c r="FDL126" s="1332"/>
      <c r="FDM126" s="1332"/>
      <c r="FDN126" s="1332"/>
      <c r="FDO126" s="1332"/>
      <c r="FDP126" s="1332"/>
      <c r="FDQ126" s="1332"/>
      <c r="FDR126" s="1332"/>
      <c r="FDS126" s="1332"/>
      <c r="FDT126" s="1332"/>
      <c r="FDU126" s="1332"/>
      <c r="FDV126" s="1332"/>
      <c r="FDW126" s="1332"/>
      <c r="FDX126" s="1332"/>
      <c r="FDY126" s="1332"/>
      <c r="FDZ126" s="1332"/>
      <c r="FEA126" s="1332"/>
      <c r="FEB126" s="1332"/>
      <c r="FEC126" s="1332"/>
      <c r="FED126" s="1332"/>
      <c r="FEE126" s="1332"/>
      <c r="FEF126" s="1332"/>
      <c r="FEG126" s="1332"/>
      <c r="FEH126" s="1332"/>
      <c r="FEI126" s="1332"/>
      <c r="FEJ126" s="1332"/>
      <c r="FEK126" s="1332"/>
      <c r="FEL126" s="1332"/>
      <c r="FEM126" s="1332"/>
      <c r="FEN126" s="1332"/>
      <c r="FEO126" s="1332"/>
      <c r="FEP126" s="1332"/>
      <c r="FEQ126" s="1332"/>
      <c r="FER126" s="1332"/>
      <c r="FES126" s="1332"/>
      <c r="FET126" s="1332"/>
      <c r="FEU126" s="1332"/>
      <c r="FEV126" s="1332"/>
      <c r="FEW126" s="1332"/>
      <c r="FEX126" s="1332"/>
      <c r="FEY126" s="1332"/>
      <c r="FEZ126" s="1332"/>
      <c r="FFA126" s="1332"/>
      <c r="FFB126" s="1332"/>
      <c r="FFC126" s="1332"/>
      <c r="FFD126" s="1332"/>
      <c r="FFE126" s="1332"/>
      <c r="FFF126" s="1332"/>
      <c r="FFG126" s="1332"/>
      <c r="FFH126" s="1332"/>
      <c r="FFI126" s="1332"/>
      <c r="FFJ126" s="1332"/>
      <c r="FFK126" s="1332"/>
      <c r="FFL126" s="1332"/>
      <c r="FFM126" s="1332"/>
      <c r="FFN126" s="1332"/>
      <c r="FFO126" s="1332"/>
      <c r="FFP126" s="1332"/>
      <c r="FFQ126" s="1332"/>
      <c r="FFR126" s="1332"/>
      <c r="FFS126" s="1332"/>
      <c r="FFT126" s="1332"/>
      <c r="FFU126" s="1332"/>
      <c r="FFV126" s="1332"/>
      <c r="FFW126" s="1332"/>
      <c r="FFX126" s="1332"/>
      <c r="FFY126" s="1332"/>
      <c r="FFZ126" s="1332"/>
      <c r="FGA126" s="1332"/>
      <c r="FGB126" s="1332"/>
      <c r="FGC126" s="1332"/>
      <c r="FGD126" s="1332"/>
      <c r="FGE126" s="1332"/>
      <c r="FGF126" s="1332"/>
      <c r="FGG126" s="1332"/>
      <c r="FGH126" s="1332"/>
      <c r="FGI126" s="1332"/>
      <c r="FGJ126" s="1332"/>
      <c r="FGK126" s="1332"/>
      <c r="FGL126" s="1332"/>
      <c r="FGM126" s="1332"/>
      <c r="FGN126" s="1332"/>
      <c r="FGO126" s="1332"/>
      <c r="FGP126" s="1332"/>
      <c r="FGQ126" s="1332"/>
      <c r="FGR126" s="1332"/>
      <c r="FGS126" s="1332"/>
      <c r="FGT126" s="1332"/>
      <c r="FGU126" s="1332"/>
      <c r="FGV126" s="1332"/>
      <c r="FGW126" s="1332"/>
      <c r="FGX126" s="1332"/>
      <c r="FGY126" s="1332"/>
      <c r="FGZ126" s="1332"/>
      <c r="FHA126" s="1332"/>
      <c r="FHB126" s="1332"/>
      <c r="FHC126" s="1332"/>
      <c r="FHD126" s="1332"/>
      <c r="FHE126" s="1332"/>
      <c r="FHF126" s="1332"/>
      <c r="FHG126" s="1332"/>
      <c r="FHH126" s="1332"/>
      <c r="FHI126" s="1332"/>
      <c r="FHJ126" s="1332"/>
      <c r="FHK126" s="1332"/>
      <c r="FHL126" s="1332"/>
      <c r="FHM126" s="1332"/>
      <c r="FHN126" s="1332"/>
      <c r="FHO126" s="1332"/>
      <c r="FHP126" s="1332"/>
      <c r="FHQ126" s="1332"/>
      <c r="FHR126" s="1332"/>
      <c r="FHS126" s="1332"/>
      <c r="FHT126" s="1332"/>
      <c r="FHU126" s="1332"/>
      <c r="FHV126" s="1332"/>
      <c r="FHW126" s="1332"/>
      <c r="FHX126" s="1332"/>
      <c r="FHY126" s="1332"/>
      <c r="FHZ126" s="1332"/>
      <c r="FIA126" s="1332"/>
      <c r="FIB126" s="1332"/>
      <c r="FIC126" s="1332"/>
      <c r="FID126" s="1332"/>
      <c r="FIE126" s="1332"/>
      <c r="FIF126" s="1332"/>
      <c r="FIG126" s="1332"/>
      <c r="FIH126" s="1332"/>
      <c r="FII126" s="1332"/>
      <c r="FIJ126" s="1332"/>
      <c r="FIK126" s="1332"/>
      <c r="FIL126" s="1332"/>
      <c r="FIM126" s="1332"/>
      <c r="FIN126" s="1332"/>
      <c r="FIO126" s="1332"/>
      <c r="FIP126" s="1332"/>
      <c r="FIQ126" s="1332"/>
      <c r="FIR126" s="1332"/>
      <c r="FIS126" s="1332"/>
      <c r="FIT126" s="1332"/>
      <c r="FIU126" s="1332"/>
      <c r="FIV126" s="1332"/>
      <c r="FIW126" s="1332"/>
      <c r="FIX126" s="1332"/>
      <c r="FIY126" s="1332"/>
      <c r="FIZ126" s="1332"/>
      <c r="FJA126" s="1332"/>
      <c r="FJB126" s="1332"/>
      <c r="FJC126" s="1332"/>
      <c r="FJD126" s="1332"/>
      <c r="FJE126" s="1332"/>
      <c r="FJF126" s="1332"/>
      <c r="FJG126" s="1332"/>
      <c r="FJH126" s="1332"/>
      <c r="FJI126" s="1332"/>
      <c r="FJJ126" s="1332"/>
      <c r="FJK126" s="1332"/>
      <c r="FJL126" s="1332"/>
      <c r="FJM126" s="1332"/>
      <c r="FJN126" s="1332"/>
      <c r="FJO126" s="1332"/>
      <c r="FJP126" s="1332"/>
      <c r="FJQ126" s="1332"/>
      <c r="FJR126" s="1332"/>
      <c r="FJS126" s="1332"/>
      <c r="FJT126" s="1332"/>
      <c r="FJU126" s="1332"/>
      <c r="FJV126" s="1332"/>
      <c r="FJW126" s="1332"/>
      <c r="FJX126" s="1332"/>
      <c r="FJY126" s="1332"/>
      <c r="FJZ126" s="1332"/>
      <c r="FKA126" s="1332"/>
      <c r="FKB126" s="1332"/>
      <c r="FKC126" s="1332"/>
      <c r="FKD126" s="1332"/>
      <c r="FKE126" s="1332"/>
      <c r="FKF126" s="1332"/>
      <c r="FKG126" s="1332"/>
      <c r="FKH126" s="1332"/>
      <c r="FKI126" s="1332"/>
      <c r="FKJ126" s="1332"/>
      <c r="FKK126" s="1332"/>
      <c r="FKL126" s="1332"/>
      <c r="FKM126" s="1332"/>
      <c r="FKN126" s="1332"/>
      <c r="FKO126" s="1332"/>
      <c r="FKP126" s="1332"/>
      <c r="FKQ126" s="1332"/>
      <c r="FKR126" s="1332"/>
      <c r="FKS126" s="1332"/>
      <c r="FKT126" s="1332"/>
      <c r="FKU126" s="1332"/>
      <c r="FKV126" s="1332"/>
      <c r="FKW126" s="1332"/>
      <c r="FKX126" s="1332"/>
      <c r="FKY126" s="1332"/>
      <c r="FKZ126" s="1332"/>
      <c r="FLA126" s="1332"/>
      <c r="FLB126" s="1332"/>
      <c r="FLC126" s="1332"/>
      <c r="FLD126" s="1332"/>
      <c r="FLE126" s="1332"/>
      <c r="FLF126" s="1332"/>
      <c r="FLG126" s="1332"/>
      <c r="FLH126" s="1332"/>
      <c r="FLI126" s="1332"/>
      <c r="FLJ126" s="1332"/>
      <c r="FLK126" s="1332"/>
      <c r="FLL126" s="1332"/>
      <c r="FLM126" s="1332"/>
      <c r="FLN126" s="1332"/>
      <c r="FLO126" s="1332"/>
      <c r="FLP126" s="1332"/>
      <c r="FLQ126" s="1332"/>
      <c r="FLR126" s="1332"/>
      <c r="FLS126" s="1332"/>
      <c r="FLT126" s="1332"/>
      <c r="FLU126" s="1332"/>
      <c r="FLV126" s="1332"/>
      <c r="FLW126" s="1332"/>
      <c r="FLX126" s="1332"/>
      <c r="FLY126" s="1332"/>
      <c r="FLZ126" s="1332"/>
      <c r="FMA126" s="1332"/>
      <c r="FMB126" s="1332"/>
      <c r="FMC126" s="1332"/>
      <c r="FMD126" s="1332"/>
      <c r="FME126" s="1332"/>
      <c r="FMF126" s="1332"/>
      <c r="FMG126" s="1332"/>
      <c r="FMH126" s="1332"/>
      <c r="FMI126" s="1332"/>
      <c r="FMJ126" s="1332"/>
      <c r="FMK126" s="1332"/>
      <c r="FML126" s="1332"/>
      <c r="FMM126" s="1332"/>
      <c r="FMN126" s="1332"/>
      <c r="FMO126" s="1332"/>
      <c r="FMP126" s="1332"/>
      <c r="FMQ126" s="1332"/>
      <c r="FMR126" s="1332"/>
      <c r="FMS126" s="1332"/>
      <c r="FMT126" s="1332"/>
      <c r="FMU126" s="1332"/>
      <c r="FMV126" s="1332"/>
      <c r="FMW126" s="1332"/>
      <c r="FMX126" s="1332"/>
      <c r="FMY126" s="1332"/>
      <c r="FMZ126" s="1332"/>
      <c r="FNA126" s="1332"/>
      <c r="FNB126" s="1332"/>
      <c r="FNC126" s="1332"/>
      <c r="FND126" s="1332"/>
      <c r="FNE126" s="1332"/>
      <c r="FNF126" s="1332"/>
    </row>
    <row r="127" spans="1:4426" s="1301" customFormat="1" ht="15">
      <c r="B127" s="1406">
        <v>1902062</v>
      </c>
      <c r="C127" s="1410" t="s">
        <v>845</v>
      </c>
      <c r="D127" s="1664">
        <v>767630.61</v>
      </c>
      <c r="E127" s="1414"/>
      <c r="F127" s="1401"/>
      <c r="G127" s="1401"/>
      <c r="H127" s="1401"/>
      <c r="I127" s="1401"/>
      <c r="J127" s="1402" t="s">
        <v>1831</v>
      </c>
      <c r="K127" s="1424" t="s">
        <v>840</v>
      </c>
      <c r="L127" s="1332"/>
      <c r="M127" s="1332"/>
      <c r="N127" s="1332"/>
      <c r="O127" s="1332"/>
      <c r="P127" s="1332"/>
      <c r="Q127" s="1332"/>
      <c r="R127" s="1332"/>
      <c r="S127" s="1332"/>
      <c r="T127" s="1332"/>
      <c r="U127" s="1332"/>
      <c r="V127" s="1332"/>
      <c r="W127" s="1332"/>
      <c r="X127" s="1332"/>
      <c r="Y127" s="1332"/>
      <c r="Z127" s="1332"/>
      <c r="AA127" s="1332"/>
      <c r="AB127" s="1332"/>
      <c r="AC127" s="1332"/>
      <c r="AD127" s="1332"/>
      <c r="AE127" s="1332"/>
      <c r="AF127" s="1332"/>
      <c r="AG127" s="1332"/>
      <c r="AH127" s="1332"/>
      <c r="AI127" s="1332"/>
      <c r="AJ127" s="1332"/>
      <c r="AK127" s="1332"/>
      <c r="AL127" s="1332"/>
      <c r="AM127" s="1332"/>
      <c r="AN127" s="1332"/>
      <c r="AO127" s="1332"/>
      <c r="AP127" s="1332"/>
      <c r="AQ127" s="1332"/>
      <c r="AR127" s="1332"/>
      <c r="AS127" s="1332"/>
      <c r="AT127" s="1332"/>
      <c r="AU127" s="1332"/>
      <c r="AV127" s="1332"/>
      <c r="AW127" s="1332"/>
      <c r="AX127" s="1332"/>
      <c r="AY127" s="1332"/>
      <c r="AZ127" s="1332"/>
      <c r="BA127" s="1332"/>
      <c r="BB127" s="1332"/>
      <c r="BC127" s="1332"/>
      <c r="BD127" s="1332"/>
      <c r="BE127" s="1332"/>
      <c r="BF127" s="1332"/>
      <c r="BG127" s="1332"/>
      <c r="BH127" s="1332"/>
      <c r="BI127" s="1332"/>
      <c r="BJ127" s="1332"/>
      <c r="BK127" s="1332"/>
      <c r="BL127" s="1332"/>
      <c r="BM127" s="1332"/>
      <c r="BN127" s="1332"/>
      <c r="BO127" s="1332"/>
      <c r="BP127" s="1332"/>
      <c r="BQ127" s="1332"/>
      <c r="BR127" s="1332"/>
      <c r="BS127" s="1332"/>
      <c r="BT127" s="1332"/>
      <c r="BU127" s="1332"/>
      <c r="BV127" s="1332"/>
      <c r="BW127" s="1332"/>
      <c r="BX127" s="1332"/>
      <c r="BY127" s="1332"/>
      <c r="BZ127" s="1332"/>
      <c r="CA127" s="1332"/>
      <c r="CB127" s="1332"/>
      <c r="CC127" s="1332"/>
      <c r="CD127" s="1332"/>
      <c r="CE127" s="1332"/>
      <c r="CF127" s="1332"/>
      <c r="CG127" s="1332"/>
      <c r="CH127" s="1332"/>
      <c r="CI127" s="1332"/>
      <c r="CJ127" s="1332"/>
      <c r="CK127" s="1332"/>
      <c r="CL127" s="1332"/>
      <c r="CM127" s="1332"/>
      <c r="CN127" s="1332"/>
      <c r="CO127" s="1332"/>
      <c r="CP127" s="1332"/>
      <c r="CQ127" s="1332"/>
      <c r="CR127" s="1332"/>
      <c r="CS127" s="1332"/>
      <c r="CT127" s="1332"/>
      <c r="CU127" s="1332"/>
      <c r="CV127" s="1332"/>
      <c r="CW127" s="1332"/>
      <c r="CX127" s="1332"/>
      <c r="CY127" s="1332"/>
      <c r="CZ127" s="1332"/>
      <c r="DA127" s="1332"/>
      <c r="DB127" s="1332"/>
      <c r="DC127" s="1332"/>
      <c r="DD127" s="1332"/>
      <c r="DE127" s="1332"/>
      <c r="DF127" s="1332"/>
      <c r="DG127" s="1332"/>
      <c r="DH127" s="1332"/>
      <c r="DI127" s="1332"/>
      <c r="DJ127" s="1332"/>
      <c r="DK127" s="1332"/>
      <c r="DL127" s="1332"/>
      <c r="DM127" s="1332"/>
      <c r="DN127" s="1332"/>
      <c r="DO127" s="1332"/>
      <c r="DP127" s="1332"/>
      <c r="DQ127" s="1332"/>
      <c r="DR127" s="1332"/>
      <c r="DS127" s="1332"/>
      <c r="DT127" s="1332"/>
      <c r="DU127" s="1332"/>
      <c r="DV127" s="1332"/>
      <c r="DW127" s="1332"/>
      <c r="DX127" s="1332"/>
      <c r="DY127" s="1332"/>
      <c r="DZ127" s="1332"/>
      <c r="EA127" s="1332"/>
      <c r="EB127" s="1332"/>
      <c r="EC127" s="1332"/>
      <c r="ED127" s="1332"/>
      <c r="EE127" s="1332"/>
      <c r="EF127" s="1332"/>
      <c r="EG127" s="1332"/>
      <c r="EH127" s="1332"/>
      <c r="EI127" s="1332"/>
      <c r="EJ127" s="1332"/>
      <c r="EK127" s="1332"/>
      <c r="EL127" s="1332"/>
      <c r="EM127" s="1332"/>
      <c r="EN127" s="1332"/>
      <c r="EO127" s="1332"/>
      <c r="EP127" s="1332"/>
      <c r="EQ127" s="1332"/>
      <c r="ER127" s="1332"/>
      <c r="ES127" s="1332"/>
      <c r="ET127" s="1332"/>
      <c r="EU127" s="1332"/>
      <c r="EV127" s="1332"/>
      <c r="EW127" s="1332"/>
      <c r="EX127" s="1332"/>
      <c r="EY127" s="1332"/>
      <c r="EZ127" s="1332"/>
      <c r="FA127" s="1332"/>
      <c r="FB127" s="1332"/>
      <c r="FC127" s="1332"/>
      <c r="FD127" s="1332"/>
      <c r="FE127" s="1332"/>
      <c r="FF127" s="1332"/>
      <c r="FG127" s="1332"/>
      <c r="FH127" s="1332"/>
      <c r="FI127" s="1332"/>
      <c r="FJ127" s="1332"/>
      <c r="FK127" s="1332"/>
      <c r="FL127" s="1332"/>
      <c r="FM127" s="1332"/>
      <c r="FN127" s="1332"/>
      <c r="FO127" s="1332"/>
      <c r="FP127" s="1332"/>
      <c r="FQ127" s="1332"/>
      <c r="FR127" s="1332"/>
      <c r="FS127" s="1332"/>
      <c r="FT127" s="1332"/>
      <c r="FU127" s="1332"/>
      <c r="FV127" s="1332"/>
      <c r="FW127" s="1332"/>
      <c r="FX127" s="1332"/>
      <c r="FY127" s="1332"/>
      <c r="FZ127" s="1332"/>
      <c r="GA127" s="1332"/>
      <c r="GB127" s="1332"/>
      <c r="GC127" s="1332"/>
      <c r="GD127" s="1332"/>
      <c r="GE127" s="1332"/>
      <c r="GF127" s="1332"/>
      <c r="GG127" s="1332"/>
      <c r="GH127" s="1332"/>
      <c r="GI127" s="1332"/>
      <c r="GJ127" s="1332"/>
      <c r="GK127" s="1332"/>
      <c r="GL127" s="1332"/>
      <c r="GM127" s="1332"/>
      <c r="GN127" s="1332"/>
      <c r="GO127" s="1332"/>
      <c r="GP127" s="1332"/>
      <c r="GQ127" s="1332"/>
      <c r="GR127" s="1332"/>
      <c r="GS127" s="1332"/>
      <c r="GT127" s="1332"/>
      <c r="GU127" s="1332"/>
      <c r="GV127" s="1332"/>
      <c r="GW127" s="1332"/>
      <c r="GX127" s="1332"/>
      <c r="GY127" s="1332"/>
      <c r="GZ127" s="1332"/>
      <c r="HA127" s="1332"/>
      <c r="HB127" s="1332"/>
      <c r="HC127" s="1332"/>
      <c r="HD127" s="1332"/>
      <c r="HE127" s="1332"/>
      <c r="HF127" s="1332"/>
      <c r="HG127" s="1332"/>
      <c r="HH127" s="1332"/>
      <c r="HI127" s="1332"/>
      <c r="HJ127" s="1332"/>
      <c r="HK127" s="1332"/>
      <c r="HL127" s="1332"/>
      <c r="HM127" s="1332"/>
      <c r="HN127" s="1332"/>
      <c r="HO127" s="1332"/>
      <c r="HP127" s="1332"/>
      <c r="HQ127" s="1332"/>
      <c r="HR127" s="1332"/>
      <c r="HS127" s="1332"/>
      <c r="HT127" s="1332"/>
      <c r="HU127" s="1332"/>
      <c r="HV127" s="1332"/>
      <c r="HW127" s="1332"/>
      <c r="HX127" s="1332"/>
      <c r="HY127" s="1332"/>
      <c r="HZ127" s="1332"/>
      <c r="IA127" s="1332"/>
      <c r="IB127" s="1332"/>
      <c r="IC127" s="1332"/>
      <c r="ID127" s="1332"/>
      <c r="IE127" s="1332"/>
      <c r="IF127" s="1332"/>
      <c r="IG127" s="1332"/>
      <c r="IH127" s="1332"/>
      <c r="II127" s="1332"/>
      <c r="IJ127" s="1332"/>
      <c r="IK127" s="1332"/>
      <c r="IL127" s="1332"/>
      <c r="IM127" s="1332"/>
      <c r="IN127" s="1332"/>
      <c r="IO127" s="1332"/>
      <c r="IP127" s="1332"/>
      <c r="IQ127" s="1332"/>
      <c r="IR127" s="1332"/>
      <c r="IS127" s="1332"/>
      <c r="IT127" s="1332"/>
      <c r="IU127" s="1332"/>
      <c r="IV127" s="1332"/>
      <c r="IW127" s="1332"/>
      <c r="IX127" s="1332"/>
      <c r="IY127" s="1332"/>
      <c r="IZ127" s="1332"/>
      <c r="JA127" s="1332"/>
      <c r="JB127" s="1332"/>
      <c r="JC127" s="1332"/>
      <c r="JD127" s="1332"/>
      <c r="JE127" s="1332"/>
      <c r="JF127" s="1332"/>
      <c r="JG127" s="1332"/>
      <c r="JH127" s="1332"/>
      <c r="JI127" s="1332"/>
      <c r="JJ127" s="1332"/>
      <c r="JK127" s="1332"/>
      <c r="JL127" s="1332"/>
      <c r="JM127" s="1332"/>
      <c r="JN127" s="1332"/>
      <c r="JO127" s="1332"/>
      <c r="JP127" s="1332"/>
      <c r="JQ127" s="1332"/>
      <c r="JR127" s="1332"/>
      <c r="JS127" s="1332"/>
      <c r="JT127" s="1332"/>
      <c r="JU127" s="1332"/>
      <c r="JV127" s="1332"/>
      <c r="JW127" s="1332"/>
      <c r="JX127" s="1332"/>
      <c r="JY127" s="1332"/>
      <c r="JZ127" s="1332"/>
      <c r="KA127" s="1332"/>
      <c r="KB127" s="1332"/>
      <c r="KC127" s="1332"/>
      <c r="KD127" s="1332"/>
      <c r="KE127" s="1332"/>
      <c r="KF127" s="1332"/>
      <c r="KG127" s="1332"/>
      <c r="KH127" s="1332"/>
      <c r="KI127" s="1332"/>
      <c r="KJ127" s="1332"/>
      <c r="KK127" s="1332"/>
      <c r="KL127" s="1332"/>
      <c r="KM127" s="1332"/>
      <c r="KN127" s="1332"/>
      <c r="KO127" s="1332"/>
      <c r="KP127" s="1332"/>
      <c r="KQ127" s="1332"/>
      <c r="KR127" s="1332"/>
      <c r="KS127" s="1332"/>
      <c r="KT127" s="1332"/>
      <c r="KU127" s="1332"/>
      <c r="KV127" s="1332"/>
      <c r="KW127" s="1332"/>
      <c r="KX127" s="1332"/>
      <c r="KY127" s="1332"/>
      <c r="KZ127" s="1332"/>
      <c r="LA127" s="1332"/>
      <c r="LB127" s="1332"/>
      <c r="LC127" s="1332"/>
      <c r="LD127" s="1332"/>
      <c r="LE127" s="1332"/>
      <c r="LF127" s="1332"/>
      <c r="LG127" s="1332"/>
      <c r="LH127" s="1332"/>
      <c r="LI127" s="1332"/>
      <c r="LJ127" s="1332"/>
      <c r="LK127" s="1332"/>
      <c r="LL127" s="1332"/>
      <c r="LM127" s="1332"/>
      <c r="LN127" s="1332"/>
      <c r="LO127" s="1332"/>
      <c r="LP127" s="1332"/>
      <c r="LQ127" s="1332"/>
      <c r="LR127" s="1332"/>
      <c r="LS127" s="1332"/>
      <c r="LT127" s="1332"/>
      <c r="LU127" s="1332"/>
      <c r="LV127" s="1332"/>
      <c r="LW127" s="1332"/>
      <c r="LX127" s="1332"/>
      <c r="LY127" s="1332"/>
      <c r="LZ127" s="1332"/>
      <c r="MA127" s="1332"/>
      <c r="MB127" s="1332"/>
      <c r="MC127" s="1332"/>
      <c r="MD127" s="1332"/>
      <c r="ME127" s="1332"/>
      <c r="MF127" s="1332"/>
      <c r="MG127" s="1332"/>
      <c r="MH127" s="1332"/>
      <c r="MI127" s="1332"/>
      <c r="MJ127" s="1332"/>
      <c r="MK127" s="1332"/>
      <c r="ML127" s="1332"/>
      <c r="MM127" s="1332"/>
      <c r="MN127" s="1332"/>
      <c r="MO127" s="1332"/>
      <c r="MP127" s="1332"/>
      <c r="MQ127" s="1332"/>
      <c r="MR127" s="1332"/>
      <c r="MS127" s="1332"/>
      <c r="MT127" s="1332"/>
      <c r="MU127" s="1332"/>
      <c r="MV127" s="1332"/>
      <c r="MW127" s="1332"/>
      <c r="MX127" s="1332"/>
      <c r="MY127" s="1332"/>
      <c r="MZ127" s="1332"/>
      <c r="NA127" s="1332"/>
      <c r="NB127" s="1332"/>
      <c r="NC127" s="1332"/>
      <c r="ND127" s="1332"/>
      <c r="NE127" s="1332"/>
      <c r="NF127" s="1332"/>
      <c r="NG127" s="1332"/>
      <c r="NH127" s="1332"/>
      <c r="NI127" s="1332"/>
      <c r="NJ127" s="1332"/>
      <c r="NK127" s="1332"/>
      <c r="NL127" s="1332"/>
      <c r="NM127" s="1332"/>
      <c r="NN127" s="1332"/>
      <c r="NO127" s="1332"/>
      <c r="NP127" s="1332"/>
      <c r="NQ127" s="1332"/>
      <c r="NR127" s="1332"/>
      <c r="NS127" s="1332"/>
      <c r="NT127" s="1332"/>
      <c r="NU127" s="1332"/>
      <c r="NV127" s="1332"/>
      <c r="NW127" s="1332"/>
      <c r="NX127" s="1332"/>
      <c r="NY127" s="1332"/>
      <c r="NZ127" s="1332"/>
      <c r="OA127" s="1332"/>
      <c r="OB127" s="1332"/>
      <c r="OC127" s="1332"/>
      <c r="OD127" s="1332"/>
      <c r="OE127" s="1332"/>
      <c r="OF127" s="1332"/>
      <c r="OG127" s="1332"/>
      <c r="OH127" s="1332"/>
      <c r="OI127" s="1332"/>
      <c r="OJ127" s="1332"/>
      <c r="OK127" s="1332"/>
      <c r="OL127" s="1332"/>
      <c r="OM127" s="1332"/>
      <c r="ON127" s="1332"/>
      <c r="OO127" s="1332"/>
      <c r="OP127" s="1332"/>
      <c r="OQ127" s="1332"/>
      <c r="OR127" s="1332"/>
      <c r="OS127" s="1332"/>
      <c r="OT127" s="1332"/>
      <c r="OU127" s="1332"/>
      <c r="OV127" s="1332"/>
      <c r="OW127" s="1332"/>
      <c r="OX127" s="1332"/>
      <c r="OY127" s="1332"/>
      <c r="OZ127" s="1332"/>
      <c r="PA127" s="1332"/>
      <c r="PB127" s="1332"/>
      <c r="PC127" s="1332"/>
      <c r="PD127" s="1332"/>
      <c r="PE127" s="1332"/>
      <c r="PF127" s="1332"/>
      <c r="PG127" s="1332"/>
      <c r="PH127" s="1332"/>
      <c r="PI127" s="1332"/>
      <c r="PJ127" s="1332"/>
      <c r="PK127" s="1332"/>
      <c r="PL127" s="1332"/>
      <c r="PM127" s="1332"/>
      <c r="PN127" s="1332"/>
      <c r="PO127" s="1332"/>
      <c r="PP127" s="1332"/>
      <c r="PQ127" s="1332"/>
      <c r="PR127" s="1332"/>
      <c r="PS127" s="1332"/>
      <c r="PT127" s="1332"/>
      <c r="PU127" s="1332"/>
      <c r="PV127" s="1332"/>
      <c r="PW127" s="1332"/>
      <c r="PX127" s="1332"/>
      <c r="PY127" s="1332"/>
      <c r="PZ127" s="1332"/>
      <c r="QA127" s="1332"/>
      <c r="QB127" s="1332"/>
      <c r="QC127" s="1332"/>
      <c r="QD127" s="1332"/>
      <c r="QE127" s="1332"/>
      <c r="QF127" s="1332"/>
      <c r="QG127" s="1332"/>
      <c r="QH127" s="1332"/>
      <c r="QI127" s="1332"/>
      <c r="QJ127" s="1332"/>
      <c r="QK127" s="1332"/>
      <c r="QL127" s="1332"/>
      <c r="QM127" s="1332"/>
      <c r="QN127" s="1332"/>
      <c r="QO127" s="1332"/>
      <c r="QP127" s="1332"/>
      <c r="QQ127" s="1332"/>
      <c r="QR127" s="1332"/>
      <c r="QS127" s="1332"/>
      <c r="QT127" s="1332"/>
      <c r="QU127" s="1332"/>
      <c r="QV127" s="1332"/>
      <c r="QW127" s="1332"/>
      <c r="QX127" s="1332"/>
      <c r="QY127" s="1332"/>
      <c r="QZ127" s="1332"/>
      <c r="RA127" s="1332"/>
      <c r="RB127" s="1332"/>
      <c r="RC127" s="1332"/>
      <c r="RD127" s="1332"/>
      <c r="RE127" s="1332"/>
      <c r="RF127" s="1332"/>
      <c r="RG127" s="1332"/>
      <c r="RH127" s="1332"/>
      <c r="RI127" s="1332"/>
      <c r="RJ127" s="1332"/>
      <c r="RK127" s="1332"/>
      <c r="RL127" s="1332"/>
      <c r="RM127" s="1332"/>
      <c r="RN127" s="1332"/>
      <c r="RO127" s="1332"/>
      <c r="RP127" s="1332"/>
      <c r="RQ127" s="1332"/>
      <c r="RR127" s="1332"/>
      <c r="RS127" s="1332"/>
      <c r="RT127" s="1332"/>
      <c r="RU127" s="1332"/>
      <c r="RV127" s="1332"/>
      <c r="RW127" s="1332"/>
      <c r="RX127" s="1332"/>
      <c r="RY127" s="1332"/>
      <c r="RZ127" s="1332"/>
      <c r="SA127" s="1332"/>
      <c r="SB127" s="1332"/>
      <c r="SC127" s="1332"/>
      <c r="SD127" s="1332"/>
      <c r="SE127" s="1332"/>
      <c r="SF127" s="1332"/>
      <c r="SG127" s="1332"/>
      <c r="SH127" s="1332"/>
      <c r="SI127" s="1332"/>
      <c r="SJ127" s="1332"/>
      <c r="SK127" s="1332"/>
      <c r="SL127" s="1332"/>
      <c r="SM127" s="1332"/>
      <c r="SN127" s="1332"/>
      <c r="SO127" s="1332"/>
      <c r="SP127" s="1332"/>
      <c r="SQ127" s="1332"/>
      <c r="SR127" s="1332"/>
      <c r="SS127" s="1332"/>
      <c r="ST127" s="1332"/>
      <c r="SU127" s="1332"/>
      <c r="SV127" s="1332"/>
      <c r="SW127" s="1332"/>
      <c r="SX127" s="1332"/>
      <c r="SY127" s="1332"/>
      <c r="SZ127" s="1332"/>
      <c r="TA127" s="1332"/>
      <c r="TB127" s="1332"/>
      <c r="TC127" s="1332"/>
      <c r="TD127" s="1332"/>
      <c r="TE127" s="1332"/>
      <c r="TF127" s="1332"/>
      <c r="TG127" s="1332"/>
      <c r="TH127" s="1332"/>
      <c r="TI127" s="1332"/>
      <c r="TJ127" s="1332"/>
      <c r="TK127" s="1332"/>
      <c r="TL127" s="1332"/>
      <c r="TM127" s="1332"/>
      <c r="TN127" s="1332"/>
      <c r="TO127" s="1332"/>
      <c r="TP127" s="1332"/>
      <c r="TQ127" s="1332"/>
      <c r="TR127" s="1332"/>
      <c r="TS127" s="1332"/>
      <c r="TT127" s="1332"/>
      <c r="TU127" s="1332"/>
      <c r="TV127" s="1332"/>
      <c r="TW127" s="1332"/>
      <c r="TX127" s="1332"/>
      <c r="TY127" s="1332"/>
      <c r="TZ127" s="1332"/>
      <c r="UA127" s="1332"/>
      <c r="UB127" s="1332"/>
      <c r="UC127" s="1332"/>
      <c r="UD127" s="1332"/>
      <c r="UE127" s="1332"/>
      <c r="UF127" s="1332"/>
      <c r="UG127" s="1332"/>
      <c r="UH127" s="1332"/>
      <c r="UI127" s="1332"/>
      <c r="UJ127" s="1332"/>
      <c r="UK127" s="1332"/>
      <c r="UL127" s="1332"/>
      <c r="UM127" s="1332"/>
      <c r="UN127" s="1332"/>
      <c r="UO127" s="1332"/>
      <c r="UP127" s="1332"/>
      <c r="UQ127" s="1332"/>
      <c r="UR127" s="1332"/>
      <c r="US127" s="1332"/>
      <c r="UT127" s="1332"/>
      <c r="UU127" s="1332"/>
      <c r="UV127" s="1332"/>
      <c r="UW127" s="1332"/>
      <c r="UX127" s="1332"/>
      <c r="UY127" s="1332"/>
      <c r="UZ127" s="1332"/>
      <c r="VA127" s="1332"/>
      <c r="VB127" s="1332"/>
      <c r="VC127" s="1332"/>
      <c r="VD127" s="1332"/>
      <c r="VE127" s="1332"/>
      <c r="VF127" s="1332"/>
      <c r="VG127" s="1332"/>
      <c r="VH127" s="1332"/>
      <c r="VI127" s="1332"/>
      <c r="VJ127" s="1332"/>
      <c r="VK127" s="1332"/>
      <c r="VL127" s="1332"/>
      <c r="VM127" s="1332"/>
      <c r="VN127" s="1332"/>
      <c r="VO127" s="1332"/>
      <c r="VP127" s="1332"/>
      <c r="VQ127" s="1332"/>
      <c r="VR127" s="1332"/>
      <c r="VS127" s="1332"/>
      <c r="VT127" s="1332"/>
      <c r="VU127" s="1332"/>
      <c r="VV127" s="1332"/>
      <c r="VW127" s="1332"/>
      <c r="VX127" s="1332"/>
      <c r="VY127" s="1332"/>
      <c r="VZ127" s="1332"/>
      <c r="WA127" s="1332"/>
      <c r="WB127" s="1332"/>
      <c r="WC127" s="1332"/>
      <c r="WD127" s="1332"/>
      <c r="WE127" s="1332"/>
      <c r="WF127" s="1332"/>
      <c r="WG127" s="1332"/>
      <c r="WH127" s="1332"/>
      <c r="WI127" s="1332"/>
      <c r="WJ127" s="1332"/>
      <c r="WK127" s="1332"/>
      <c r="WL127" s="1332"/>
      <c r="WM127" s="1332"/>
      <c r="WN127" s="1332"/>
      <c r="WO127" s="1332"/>
      <c r="WP127" s="1332"/>
      <c r="WQ127" s="1332"/>
      <c r="WR127" s="1332"/>
      <c r="WS127" s="1332"/>
      <c r="WT127" s="1332"/>
      <c r="WU127" s="1332"/>
      <c r="WV127" s="1332"/>
      <c r="WW127" s="1332"/>
      <c r="WX127" s="1332"/>
      <c r="WY127" s="1332"/>
      <c r="WZ127" s="1332"/>
      <c r="XA127" s="1332"/>
      <c r="XB127" s="1332"/>
      <c r="XC127" s="1332"/>
      <c r="XD127" s="1332"/>
      <c r="XE127" s="1332"/>
      <c r="XF127" s="1332"/>
      <c r="XG127" s="1332"/>
      <c r="XH127" s="1332"/>
      <c r="XI127" s="1332"/>
      <c r="XJ127" s="1332"/>
      <c r="XK127" s="1332"/>
      <c r="XL127" s="1332"/>
      <c r="XM127" s="1332"/>
      <c r="XN127" s="1332"/>
      <c r="XO127" s="1332"/>
      <c r="XP127" s="1332"/>
      <c r="XQ127" s="1332"/>
      <c r="XR127" s="1332"/>
      <c r="XS127" s="1332"/>
      <c r="XT127" s="1332"/>
      <c r="XU127" s="1332"/>
      <c r="XV127" s="1332"/>
      <c r="XW127" s="1332"/>
      <c r="XX127" s="1332"/>
      <c r="XY127" s="1332"/>
      <c r="XZ127" s="1332"/>
      <c r="YA127" s="1332"/>
      <c r="YB127" s="1332"/>
      <c r="YC127" s="1332"/>
      <c r="YD127" s="1332"/>
      <c r="YE127" s="1332"/>
      <c r="YF127" s="1332"/>
      <c r="YG127" s="1332"/>
      <c r="YH127" s="1332"/>
      <c r="YI127" s="1332"/>
      <c r="YJ127" s="1332"/>
      <c r="YK127" s="1332"/>
      <c r="YL127" s="1332"/>
      <c r="YM127" s="1332"/>
      <c r="YN127" s="1332"/>
      <c r="YO127" s="1332"/>
      <c r="YP127" s="1332"/>
      <c r="YQ127" s="1332"/>
      <c r="YR127" s="1332"/>
      <c r="YS127" s="1332"/>
      <c r="YT127" s="1332"/>
      <c r="YU127" s="1332"/>
      <c r="YV127" s="1332"/>
      <c r="YW127" s="1332"/>
      <c r="YX127" s="1332"/>
      <c r="YY127" s="1332"/>
      <c r="YZ127" s="1332"/>
      <c r="ZA127" s="1332"/>
      <c r="ZB127" s="1332"/>
      <c r="ZC127" s="1332"/>
      <c r="ZD127" s="1332"/>
      <c r="ZE127" s="1332"/>
      <c r="ZF127" s="1332"/>
      <c r="ZG127" s="1332"/>
      <c r="ZH127" s="1332"/>
      <c r="ZI127" s="1332"/>
      <c r="ZJ127" s="1332"/>
      <c r="ZK127" s="1332"/>
      <c r="ZL127" s="1332"/>
      <c r="ZM127" s="1332"/>
      <c r="ZN127" s="1332"/>
      <c r="ZO127" s="1332"/>
      <c r="ZP127" s="1332"/>
      <c r="ZQ127" s="1332"/>
      <c r="ZR127" s="1332"/>
      <c r="ZS127" s="1332"/>
      <c r="ZT127" s="1332"/>
      <c r="ZU127" s="1332"/>
      <c r="ZV127" s="1332"/>
      <c r="ZW127" s="1332"/>
      <c r="ZX127" s="1332"/>
      <c r="ZY127" s="1332"/>
      <c r="ZZ127" s="1332"/>
      <c r="AAA127" s="1332"/>
      <c r="AAB127" s="1332"/>
      <c r="AAC127" s="1332"/>
      <c r="AAD127" s="1332"/>
      <c r="AAE127" s="1332"/>
      <c r="AAF127" s="1332"/>
      <c r="AAG127" s="1332"/>
      <c r="AAH127" s="1332"/>
      <c r="AAI127" s="1332"/>
      <c r="AAJ127" s="1332"/>
      <c r="AAK127" s="1332"/>
      <c r="AAL127" s="1332"/>
      <c r="AAM127" s="1332"/>
      <c r="AAN127" s="1332"/>
      <c r="AAO127" s="1332"/>
      <c r="AAP127" s="1332"/>
      <c r="AAQ127" s="1332"/>
      <c r="AAR127" s="1332"/>
      <c r="AAS127" s="1332"/>
      <c r="AAT127" s="1332"/>
      <c r="AAU127" s="1332"/>
      <c r="AAV127" s="1332"/>
      <c r="AAW127" s="1332"/>
      <c r="AAX127" s="1332"/>
      <c r="AAY127" s="1332"/>
      <c r="AAZ127" s="1332"/>
      <c r="ABA127" s="1332"/>
      <c r="ABB127" s="1332"/>
      <c r="ABC127" s="1332"/>
      <c r="ABD127" s="1332"/>
      <c r="ABE127" s="1332"/>
      <c r="ABF127" s="1332"/>
      <c r="ABG127" s="1332"/>
      <c r="ABH127" s="1332"/>
      <c r="ABI127" s="1332"/>
      <c r="ABJ127" s="1332"/>
      <c r="ABK127" s="1332"/>
      <c r="ABL127" s="1332"/>
      <c r="ABM127" s="1332"/>
      <c r="ABN127" s="1332"/>
      <c r="ABO127" s="1332"/>
      <c r="ABP127" s="1332"/>
      <c r="ABQ127" s="1332"/>
      <c r="ABR127" s="1332"/>
      <c r="ABS127" s="1332"/>
      <c r="ABT127" s="1332"/>
      <c r="ABU127" s="1332"/>
      <c r="ABV127" s="1332"/>
      <c r="ABW127" s="1332"/>
      <c r="ABX127" s="1332"/>
      <c r="ABY127" s="1332"/>
      <c r="ABZ127" s="1332"/>
      <c r="ACA127" s="1332"/>
      <c r="ACB127" s="1332"/>
      <c r="ACC127" s="1332"/>
      <c r="ACD127" s="1332"/>
      <c r="ACE127" s="1332"/>
      <c r="ACF127" s="1332"/>
      <c r="ACG127" s="1332"/>
      <c r="ACH127" s="1332"/>
      <c r="ACI127" s="1332"/>
      <c r="ACJ127" s="1332"/>
      <c r="ACK127" s="1332"/>
      <c r="ACL127" s="1332"/>
      <c r="ACM127" s="1332"/>
      <c r="ACN127" s="1332"/>
      <c r="ACO127" s="1332"/>
      <c r="ACP127" s="1332"/>
      <c r="ACQ127" s="1332"/>
      <c r="ACR127" s="1332"/>
      <c r="ACS127" s="1332"/>
      <c r="ACT127" s="1332"/>
      <c r="ACU127" s="1332"/>
      <c r="ACV127" s="1332"/>
      <c r="ACW127" s="1332"/>
      <c r="ACX127" s="1332"/>
      <c r="ACY127" s="1332"/>
      <c r="ACZ127" s="1332"/>
      <c r="ADA127" s="1332"/>
      <c r="ADB127" s="1332"/>
      <c r="ADC127" s="1332"/>
      <c r="ADD127" s="1332"/>
      <c r="ADE127" s="1332"/>
      <c r="ADF127" s="1332"/>
      <c r="ADG127" s="1332"/>
      <c r="ADH127" s="1332"/>
      <c r="ADI127" s="1332"/>
      <c r="ADJ127" s="1332"/>
      <c r="ADK127" s="1332"/>
      <c r="ADL127" s="1332"/>
      <c r="ADM127" s="1332"/>
      <c r="ADN127" s="1332"/>
      <c r="ADO127" s="1332"/>
      <c r="ADP127" s="1332"/>
      <c r="ADQ127" s="1332"/>
      <c r="ADR127" s="1332"/>
      <c r="ADS127" s="1332"/>
      <c r="ADT127" s="1332"/>
      <c r="ADU127" s="1332"/>
      <c r="ADV127" s="1332"/>
      <c r="ADW127" s="1332"/>
      <c r="ADX127" s="1332"/>
      <c r="ADY127" s="1332"/>
      <c r="ADZ127" s="1332"/>
      <c r="AEA127" s="1332"/>
      <c r="AEB127" s="1332"/>
      <c r="AEC127" s="1332"/>
      <c r="AED127" s="1332"/>
      <c r="AEE127" s="1332"/>
      <c r="AEF127" s="1332"/>
      <c r="AEG127" s="1332"/>
      <c r="AEH127" s="1332"/>
      <c r="AEI127" s="1332"/>
      <c r="AEJ127" s="1332"/>
      <c r="AEK127" s="1332"/>
      <c r="AEL127" s="1332"/>
      <c r="AEM127" s="1332"/>
      <c r="AEN127" s="1332"/>
      <c r="AEO127" s="1332"/>
      <c r="AEP127" s="1332"/>
      <c r="AEQ127" s="1332"/>
      <c r="AER127" s="1332"/>
      <c r="AES127" s="1332"/>
      <c r="AET127" s="1332"/>
      <c r="AEU127" s="1332"/>
      <c r="AEV127" s="1332"/>
      <c r="AEW127" s="1332"/>
      <c r="AEX127" s="1332"/>
      <c r="AEY127" s="1332"/>
      <c r="AEZ127" s="1332"/>
      <c r="AFA127" s="1332"/>
      <c r="AFB127" s="1332"/>
      <c r="AFC127" s="1332"/>
      <c r="AFD127" s="1332"/>
      <c r="AFE127" s="1332"/>
      <c r="AFF127" s="1332"/>
      <c r="AFG127" s="1332"/>
      <c r="AFH127" s="1332"/>
      <c r="AFI127" s="1332"/>
      <c r="AFJ127" s="1332"/>
      <c r="AFK127" s="1332"/>
      <c r="AFL127" s="1332"/>
      <c r="AFM127" s="1332"/>
      <c r="AFN127" s="1332"/>
      <c r="AFO127" s="1332"/>
      <c r="AFP127" s="1332"/>
      <c r="AFQ127" s="1332"/>
      <c r="AFR127" s="1332"/>
      <c r="AFS127" s="1332"/>
      <c r="AFT127" s="1332"/>
      <c r="AFU127" s="1332"/>
      <c r="AFV127" s="1332"/>
      <c r="AFW127" s="1332"/>
      <c r="AFX127" s="1332"/>
      <c r="AFY127" s="1332"/>
      <c r="AFZ127" s="1332"/>
      <c r="AGA127" s="1332"/>
      <c r="AGB127" s="1332"/>
      <c r="AGC127" s="1332"/>
      <c r="AGD127" s="1332"/>
      <c r="AGE127" s="1332"/>
      <c r="AGF127" s="1332"/>
      <c r="AGG127" s="1332"/>
      <c r="AGH127" s="1332"/>
      <c r="AGI127" s="1332"/>
      <c r="AGJ127" s="1332"/>
      <c r="AGK127" s="1332"/>
      <c r="AGL127" s="1332"/>
      <c r="AGM127" s="1332"/>
      <c r="AGN127" s="1332"/>
      <c r="AGO127" s="1332"/>
      <c r="AGP127" s="1332"/>
      <c r="AGQ127" s="1332"/>
      <c r="AGR127" s="1332"/>
      <c r="AGS127" s="1332"/>
      <c r="AGT127" s="1332"/>
      <c r="AGU127" s="1332"/>
      <c r="AGV127" s="1332"/>
      <c r="AGW127" s="1332"/>
      <c r="AGX127" s="1332"/>
      <c r="AGY127" s="1332"/>
      <c r="AGZ127" s="1332"/>
      <c r="AHA127" s="1332"/>
      <c r="AHB127" s="1332"/>
      <c r="AHC127" s="1332"/>
      <c r="AHD127" s="1332"/>
      <c r="AHE127" s="1332"/>
      <c r="AHF127" s="1332"/>
      <c r="AHG127" s="1332"/>
      <c r="AHH127" s="1332"/>
      <c r="AHI127" s="1332"/>
      <c r="AHJ127" s="1332"/>
      <c r="AHK127" s="1332"/>
      <c r="AHL127" s="1332"/>
      <c r="AHM127" s="1332"/>
      <c r="AHN127" s="1332"/>
      <c r="AHO127" s="1332"/>
      <c r="AHP127" s="1332"/>
      <c r="AHQ127" s="1332"/>
      <c r="AHR127" s="1332"/>
      <c r="AHS127" s="1332"/>
      <c r="AHT127" s="1332"/>
      <c r="AHU127" s="1332"/>
      <c r="AHV127" s="1332"/>
      <c r="AHW127" s="1332"/>
      <c r="AHX127" s="1332"/>
      <c r="AHY127" s="1332"/>
      <c r="AHZ127" s="1332"/>
      <c r="AIA127" s="1332"/>
      <c r="AIB127" s="1332"/>
      <c r="AIC127" s="1332"/>
      <c r="AID127" s="1332"/>
      <c r="AIE127" s="1332"/>
      <c r="AIF127" s="1332"/>
      <c r="AIG127" s="1332"/>
      <c r="AIH127" s="1332"/>
      <c r="AII127" s="1332"/>
      <c r="AIJ127" s="1332"/>
      <c r="AIK127" s="1332"/>
      <c r="AIL127" s="1332"/>
      <c r="AIM127" s="1332"/>
      <c r="AIN127" s="1332"/>
      <c r="AIO127" s="1332"/>
      <c r="AIP127" s="1332"/>
      <c r="AIQ127" s="1332"/>
      <c r="AIR127" s="1332"/>
      <c r="AIS127" s="1332"/>
      <c r="AIT127" s="1332"/>
      <c r="AIU127" s="1332"/>
      <c r="AIV127" s="1332"/>
      <c r="AIW127" s="1332"/>
      <c r="AIX127" s="1332"/>
      <c r="AIY127" s="1332"/>
      <c r="AIZ127" s="1332"/>
      <c r="AJA127" s="1332"/>
      <c r="AJB127" s="1332"/>
      <c r="AJC127" s="1332"/>
      <c r="AJD127" s="1332"/>
      <c r="AJE127" s="1332"/>
      <c r="AJF127" s="1332"/>
      <c r="AJG127" s="1332"/>
      <c r="AJH127" s="1332"/>
      <c r="AJI127" s="1332"/>
      <c r="AJJ127" s="1332"/>
      <c r="AJK127" s="1332"/>
      <c r="AJL127" s="1332"/>
      <c r="AJM127" s="1332"/>
      <c r="AJN127" s="1332"/>
      <c r="AJO127" s="1332"/>
      <c r="AJP127" s="1332"/>
      <c r="AJQ127" s="1332"/>
      <c r="AJR127" s="1332"/>
      <c r="AJS127" s="1332"/>
      <c r="AJT127" s="1332"/>
      <c r="AJU127" s="1332"/>
      <c r="AJV127" s="1332"/>
      <c r="AJW127" s="1332"/>
      <c r="AJX127" s="1332"/>
      <c r="AJY127" s="1332"/>
      <c r="AJZ127" s="1332"/>
      <c r="AKA127" s="1332"/>
      <c r="AKB127" s="1332"/>
      <c r="AKC127" s="1332"/>
      <c r="AKD127" s="1332"/>
      <c r="AKE127" s="1332"/>
      <c r="AKF127" s="1332"/>
      <c r="AKG127" s="1332"/>
      <c r="AKH127" s="1332"/>
      <c r="AKI127" s="1332"/>
      <c r="AKJ127" s="1332"/>
      <c r="AKK127" s="1332"/>
      <c r="AKL127" s="1332"/>
      <c r="AKM127" s="1332"/>
      <c r="AKN127" s="1332"/>
      <c r="AKO127" s="1332"/>
      <c r="AKP127" s="1332"/>
      <c r="AKQ127" s="1332"/>
      <c r="AKR127" s="1332"/>
      <c r="AKS127" s="1332"/>
      <c r="AKT127" s="1332"/>
      <c r="AKU127" s="1332"/>
      <c r="AKV127" s="1332"/>
      <c r="AKW127" s="1332"/>
      <c r="AKX127" s="1332"/>
      <c r="AKY127" s="1332"/>
      <c r="AKZ127" s="1332"/>
      <c r="ALA127" s="1332"/>
      <c r="ALB127" s="1332"/>
      <c r="ALC127" s="1332"/>
      <c r="ALD127" s="1332"/>
      <c r="ALE127" s="1332"/>
      <c r="ALF127" s="1332"/>
      <c r="ALG127" s="1332"/>
      <c r="ALH127" s="1332"/>
      <c r="ALI127" s="1332"/>
      <c r="ALJ127" s="1332"/>
      <c r="ALK127" s="1332"/>
      <c r="ALL127" s="1332"/>
      <c r="ALM127" s="1332"/>
      <c r="ALN127" s="1332"/>
      <c r="ALO127" s="1332"/>
      <c r="ALP127" s="1332"/>
      <c r="ALQ127" s="1332"/>
      <c r="ALR127" s="1332"/>
      <c r="ALS127" s="1332"/>
      <c r="ALT127" s="1332"/>
      <c r="ALU127" s="1332"/>
      <c r="ALV127" s="1332"/>
      <c r="ALW127" s="1332"/>
      <c r="ALX127" s="1332"/>
      <c r="ALY127" s="1332"/>
      <c r="ALZ127" s="1332"/>
      <c r="AMA127" s="1332"/>
      <c r="AMB127" s="1332"/>
      <c r="AMC127" s="1332"/>
      <c r="AMD127" s="1332"/>
      <c r="AME127" s="1332"/>
      <c r="AMF127" s="1332"/>
      <c r="AMG127" s="1332"/>
      <c r="AMH127" s="1332"/>
      <c r="AMI127" s="1332"/>
      <c r="AMJ127" s="1332"/>
      <c r="AMK127" s="1332"/>
      <c r="AML127" s="1332"/>
      <c r="AMM127" s="1332"/>
      <c r="AMN127" s="1332"/>
      <c r="AMO127" s="1332"/>
      <c r="AMP127" s="1332"/>
      <c r="AMQ127" s="1332"/>
      <c r="AMR127" s="1332"/>
      <c r="AMS127" s="1332"/>
      <c r="AMT127" s="1332"/>
      <c r="AMU127" s="1332"/>
      <c r="AMV127" s="1332"/>
      <c r="AMW127" s="1332"/>
      <c r="AMX127" s="1332"/>
      <c r="AMY127" s="1332"/>
      <c r="AMZ127" s="1332"/>
      <c r="ANA127" s="1332"/>
      <c r="ANB127" s="1332"/>
      <c r="ANC127" s="1332"/>
      <c r="AND127" s="1332"/>
      <c r="ANE127" s="1332"/>
      <c r="ANF127" s="1332"/>
      <c r="ANG127" s="1332"/>
      <c r="ANH127" s="1332"/>
      <c r="ANI127" s="1332"/>
      <c r="ANJ127" s="1332"/>
      <c r="ANK127" s="1332"/>
      <c r="ANL127" s="1332"/>
      <c r="ANM127" s="1332"/>
      <c r="ANN127" s="1332"/>
      <c r="ANO127" s="1332"/>
      <c r="ANP127" s="1332"/>
      <c r="ANQ127" s="1332"/>
      <c r="ANR127" s="1332"/>
      <c r="ANS127" s="1332"/>
      <c r="ANT127" s="1332"/>
      <c r="ANU127" s="1332"/>
      <c r="ANV127" s="1332"/>
      <c r="ANW127" s="1332"/>
      <c r="ANX127" s="1332"/>
      <c r="ANY127" s="1332"/>
      <c r="ANZ127" s="1332"/>
      <c r="AOA127" s="1332"/>
      <c r="AOB127" s="1332"/>
      <c r="AOC127" s="1332"/>
      <c r="AOD127" s="1332"/>
      <c r="AOE127" s="1332"/>
      <c r="AOF127" s="1332"/>
      <c r="AOG127" s="1332"/>
      <c r="AOH127" s="1332"/>
      <c r="AOI127" s="1332"/>
      <c r="AOJ127" s="1332"/>
      <c r="AOK127" s="1332"/>
      <c r="AOL127" s="1332"/>
      <c r="AOM127" s="1332"/>
      <c r="AON127" s="1332"/>
      <c r="AOO127" s="1332"/>
      <c r="AOP127" s="1332"/>
      <c r="AOQ127" s="1332"/>
      <c r="AOR127" s="1332"/>
      <c r="AOS127" s="1332"/>
      <c r="AOT127" s="1332"/>
      <c r="AOU127" s="1332"/>
      <c r="AOV127" s="1332"/>
      <c r="AOW127" s="1332"/>
      <c r="AOX127" s="1332"/>
      <c r="AOY127" s="1332"/>
      <c r="AOZ127" s="1332"/>
      <c r="APA127" s="1332"/>
      <c r="APB127" s="1332"/>
      <c r="APC127" s="1332"/>
      <c r="APD127" s="1332"/>
      <c r="APE127" s="1332"/>
      <c r="APF127" s="1332"/>
      <c r="APG127" s="1332"/>
      <c r="APH127" s="1332"/>
      <c r="API127" s="1332"/>
      <c r="APJ127" s="1332"/>
      <c r="APK127" s="1332"/>
      <c r="APL127" s="1332"/>
      <c r="APM127" s="1332"/>
      <c r="APN127" s="1332"/>
      <c r="APO127" s="1332"/>
      <c r="APP127" s="1332"/>
      <c r="APQ127" s="1332"/>
      <c r="APR127" s="1332"/>
      <c r="APS127" s="1332"/>
      <c r="APT127" s="1332"/>
      <c r="APU127" s="1332"/>
      <c r="APV127" s="1332"/>
      <c r="APW127" s="1332"/>
      <c r="APX127" s="1332"/>
      <c r="APY127" s="1332"/>
      <c r="APZ127" s="1332"/>
      <c r="AQA127" s="1332"/>
      <c r="AQB127" s="1332"/>
      <c r="AQC127" s="1332"/>
      <c r="AQD127" s="1332"/>
      <c r="AQE127" s="1332"/>
      <c r="AQF127" s="1332"/>
      <c r="AQG127" s="1332"/>
      <c r="AQH127" s="1332"/>
      <c r="AQI127" s="1332"/>
      <c r="AQJ127" s="1332"/>
      <c r="AQK127" s="1332"/>
      <c r="AQL127" s="1332"/>
      <c r="AQM127" s="1332"/>
      <c r="AQN127" s="1332"/>
      <c r="AQO127" s="1332"/>
      <c r="AQP127" s="1332"/>
      <c r="AQQ127" s="1332"/>
      <c r="AQR127" s="1332"/>
      <c r="AQS127" s="1332"/>
      <c r="AQT127" s="1332"/>
      <c r="AQU127" s="1332"/>
      <c r="AQV127" s="1332"/>
      <c r="AQW127" s="1332"/>
      <c r="AQX127" s="1332"/>
      <c r="AQY127" s="1332"/>
      <c r="AQZ127" s="1332"/>
      <c r="ARA127" s="1332"/>
      <c r="ARB127" s="1332"/>
      <c r="ARC127" s="1332"/>
      <c r="ARD127" s="1332"/>
      <c r="ARE127" s="1332"/>
      <c r="ARF127" s="1332"/>
      <c r="ARG127" s="1332"/>
      <c r="ARH127" s="1332"/>
      <c r="ARI127" s="1332"/>
      <c r="ARJ127" s="1332"/>
      <c r="ARK127" s="1332"/>
      <c r="ARL127" s="1332"/>
      <c r="ARM127" s="1332"/>
      <c r="ARN127" s="1332"/>
      <c r="ARO127" s="1332"/>
      <c r="ARP127" s="1332"/>
      <c r="ARQ127" s="1332"/>
      <c r="ARR127" s="1332"/>
      <c r="ARS127" s="1332"/>
      <c r="ART127" s="1332"/>
      <c r="ARU127" s="1332"/>
      <c r="ARV127" s="1332"/>
      <c r="ARW127" s="1332"/>
      <c r="ARX127" s="1332"/>
      <c r="ARY127" s="1332"/>
      <c r="ARZ127" s="1332"/>
      <c r="ASA127" s="1332"/>
      <c r="ASB127" s="1332"/>
      <c r="ASC127" s="1332"/>
      <c r="ASD127" s="1332"/>
      <c r="ASE127" s="1332"/>
      <c r="ASF127" s="1332"/>
      <c r="ASG127" s="1332"/>
      <c r="ASH127" s="1332"/>
      <c r="ASI127" s="1332"/>
      <c r="ASJ127" s="1332"/>
      <c r="ASK127" s="1332"/>
      <c r="ASL127" s="1332"/>
      <c r="ASM127" s="1332"/>
      <c r="ASN127" s="1332"/>
      <c r="ASO127" s="1332"/>
      <c r="ASP127" s="1332"/>
      <c r="ASQ127" s="1332"/>
      <c r="ASR127" s="1332"/>
      <c r="ASS127" s="1332"/>
      <c r="AST127" s="1332"/>
      <c r="ASU127" s="1332"/>
      <c r="ASV127" s="1332"/>
      <c r="ASW127" s="1332"/>
      <c r="ASX127" s="1332"/>
      <c r="ASY127" s="1332"/>
      <c r="ASZ127" s="1332"/>
      <c r="ATA127" s="1332"/>
      <c r="ATB127" s="1332"/>
      <c r="ATC127" s="1332"/>
      <c r="ATD127" s="1332"/>
      <c r="ATE127" s="1332"/>
      <c r="ATF127" s="1332"/>
      <c r="ATG127" s="1332"/>
      <c r="ATH127" s="1332"/>
      <c r="ATI127" s="1332"/>
      <c r="ATJ127" s="1332"/>
      <c r="ATK127" s="1332"/>
      <c r="ATL127" s="1332"/>
      <c r="ATM127" s="1332"/>
      <c r="ATN127" s="1332"/>
      <c r="ATO127" s="1332"/>
      <c r="ATP127" s="1332"/>
      <c r="ATQ127" s="1332"/>
      <c r="ATR127" s="1332"/>
      <c r="ATS127" s="1332"/>
      <c r="ATT127" s="1332"/>
      <c r="ATU127" s="1332"/>
      <c r="ATV127" s="1332"/>
      <c r="ATW127" s="1332"/>
      <c r="ATX127" s="1332"/>
      <c r="ATY127" s="1332"/>
      <c r="ATZ127" s="1332"/>
      <c r="AUA127" s="1332"/>
      <c r="AUB127" s="1332"/>
      <c r="AUC127" s="1332"/>
      <c r="AUD127" s="1332"/>
      <c r="AUE127" s="1332"/>
      <c r="AUF127" s="1332"/>
      <c r="AUG127" s="1332"/>
      <c r="AUH127" s="1332"/>
      <c r="AUI127" s="1332"/>
      <c r="AUJ127" s="1332"/>
      <c r="AUK127" s="1332"/>
      <c r="AUL127" s="1332"/>
      <c r="AUM127" s="1332"/>
      <c r="AUN127" s="1332"/>
      <c r="AUO127" s="1332"/>
      <c r="AUP127" s="1332"/>
      <c r="AUQ127" s="1332"/>
      <c r="AUR127" s="1332"/>
      <c r="AUS127" s="1332"/>
      <c r="AUT127" s="1332"/>
      <c r="AUU127" s="1332"/>
      <c r="AUV127" s="1332"/>
      <c r="AUW127" s="1332"/>
      <c r="AUX127" s="1332"/>
      <c r="AUY127" s="1332"/>
      <c r="AUZ127" s="1332"/>
      <c r="AVA127" s="1332"/>
      <c r="AVB127" s="1332"/>
      <c r="AVC127" s="1332"/>
      <c r="AVD127" s="1332"/>
      <c r="AVE127" s="1332"/>
      <c r="AVF127" s="1332"/>
      <c r="AVG127" s="1332"/>
      <c r="AVH127" s="1332"/>
      <c r="AVI127" s="1332"/>
      <c r="AVJ127" s="1332"/>
      <c r="AVK127" s="1332"/>
      <c r="AVL127" s="1332"/>
      <c r="AVM127" s="1332"/>
      <c r="AVN127" s="1332"/>
      <c r="AVO127" s="1332"/>
      <c r="AVP127" s="1332"/>
      <c r="AVQ127" s="1332"/>
      <c r="AVR127" s="1332"/>
      <c r="AVS127" s="1332"/>
      <c r="AVT127" s="1332"/>
      <c r="AVU127" s="1332"/>
      <c r="AVV127" s="1332"/>
      <c r="AVW127" s="1332"/>
      <c r="AVX127" s="1332"/>
      <c r="AVY127" s="1332"/>
      <c r="AVZ127" s="1332"/>
      <c r="AWA127" s="1332"/>
      <c r="AWB127" s="1332"/>
      <c r="AWC127" s="1332"/>
      <c r="AWD127" s="1332"/>
      <c r="AWE127" s="1332"/>
      <c r="AWF127" s="1332"/>
      <c r="AWG127" s="1332"/>
      <c r="AWH127" s="1332"/>
      <c r="AWI127" s="1332"/>
      <c r="AWJ127" s="1332"/>
      <c r="AWK127" s="1332"/>
      <c r="AWL127" s="1332"/>
      <c r="AWM127" s="1332"/>
      <c r="AWN127" s="1332"/>
      <c r="AWO127" s="1332"/>
      <c r="AWP127" s="1332"/>
      <c r="AWQ127" s="1332"/>
      <c r="AWR127" s="1332"/>
      <c r="AWS127" s="1332"/>
      <c r="AWT127" s="1332"/>
      <c r="AWU127" s="1332"/>
      <c r="AWV127" s="1332"/>
      <c r="AWW127" s="1332"/>
      <c r="AWX127" s="1332"/>
      <c r="AWY127" s="1332"/>
      <c r="AWZ127" s="1332"/>
      <c r="AXA127" s="1332"/>
      <c r="AXB127" s="1332"/>
      <c r="AXC127" s="1332"/>
      <c r="AXD127" s="1332"/>
      <c r="AXE127" s="1332"/>
      <c r="AXF127" s="1332"/>
      <c r="AXG127" s="1332"/>
      <c r="AXH127" s="1332"/>
      <c r="AXI127" s="1332"/>
      <c r="AXJ127" s="1332"/>
      <c r="AXK127" s="1332"/>
      <c r="AXL127" s="1332"/>
      <c r="AXM127" s="1332"/>
      <c r="AXN127" s="1332"/>
      <c r="AXO127" s="1332"/>
      <c r="AXP127" s="1332"/>
      <c r="AXQ127" s="1332"/>
      <c r="AXR127" s="1332"/>
      <c r="AXS127" s="1332"/>
      <c r="AXT127" s="1332"/>
      <c r="AXU127" s="1332"/>
      <c r="AXV127" s="1332"/>
      <c r="AXW127" s="1332"/>
      <c r="AXX127" s="1332"/>
      <c r="AXY127" s="1332"/>
      <c r="AXZ127" s="1332"/>
      <c r="AYA127" s="1332"/>
      <c r="AYB127" s="1332"/>
      <c r="AYC127" s="1332"/>
      <c r="AYD127" s="1332"/>
      <c r="AYE127" s="1332"/>
      <c r="AYF127" s="1332"/>
      <c r="AYG127" s="1332"/>
      <c r="AYH127" s="1332"/>
      <c r="AYI127" s="1332"/>
      <c r="AYJ127" s="1332"/>
      <c r="AYK127" s="1332"/>
      <c r="AYL127" s="1332"/>
      <c r="AYM127" s="1332"/>
      <c r="AYN127" s="1332"/>
      <c r="AYO127" s="1332"/>
      <c r="AYP127" s="1332"/>
      <c r="AYQ127" s="1332"/>
      <c r="AYR127" s="1332"/>
      <c r="AYS127" s="1332"/>
      <c r="AYT127" s="1332"/>
      <c r="AYU127" s="1332"/>
      <c r="AYV127" s="1332"/>
      <c r="AYW127" s="1332"/>
      <c r="AYX127" s="1332"/>
      <c r="AYY127" s="1332"/>
      <c r="AYZ127" s="1332"/>
      <c r="AZA127" s="1332"/>
      <c r="AZB127" s="1332"/>
      <c r="AZC127" s="1332"/>
      <c r="AZD127" s="1332"/>
      <c r="AZE127" s="1332"/>
      <c r="AZF127" s="1332"/>
      <c r="AZG127" s="1332"/>
      <c r="AZH127" s="1332"/>
      <c r="AZI127" s="1332"/>
      <c r="AZJ127" s="1332"/>
      <c r="AZK127" s="1332"/>
      <c r="AZL127" s="1332"/>
      <c r="AZM127" s="1332"/>
      <c r="AZN127" s="1332"/>
      <c r="AZO127" s="1332"/>
      <c r="AZP127" s="1332"/>
      <c r="AZQ127" s="1332"/>
      <c r="AZR127" s="1332"/>
      <c r="AZS127" s="1332"/>
      <c r="AZT127" s="1332"/>
      <c r="AZU127" s="1332"/>
      <c r="AZV127" s="1332"/>
      <c r="AZW127" s="1332"/>
      <c r="AZX127" s="1332"/>
      <c r="AZY127" s="1332"/>
      <c r="AZZ127" s="1332"/>
      <c r="BAA127" s="1332"/>
      <c r="BAB127" s="1332"/>
      <c r="BAC127" s="1332"/>
      <c r="BAD127" s="1332"/>
      <c r="BAE127" s="1332"/>
      <c r="BAF127" s="1332"/>
      <c r="BAG127" s="1332"/>
      <c r="BAH127" s="1332"/>
      <c r="BAI127" s="1332"/>
      <c r="BAJ127" s="1332"/>
      <c r="BAK127" s="1332"/>
      <c r="BAL127" s="1332"/>
      <c r="BAM127" s="1332"/>
      <c r="BAN127" s="1332"/>
      <c r="BAO127" s="1332"/>
      <c r="BAP127" s="1332"/>
      <c r="BAQ127" s="1332"/>
      <c r="BAR127" s="1332"/>
      <c r="BAS127" s="1332"/>
      <c r="BAT127" s="1332"/>
      <c r="BAU127" s="1332"/>
      <c r="BAV127" s="1332"/>
      <c r="BAW127" s="1332"/>
      <c r="BAX127" s="1332"/>
      <c r="BAY127" s="1332"/>
      <c r="BAZ127" s="1332"/>
      <c r="BBA127" s="1332"/>
      <c r="BBB127" s="1332"/>
      <c r="BBC127" s="1332"/>
      <c r="BBD127" s="1332"/>
      <c r="BBE127" s="1332"/>
      <c r="BBF127" s="1332"/>
      <c r="BBG127" s="1332"/>
      <c r="BBH127" s="1332"/>
      <c r="BBI127" s="1332"/>
      <c r="BBJ127" s="1332"/>
      <c r="BBK127" s="1332"/>
      <c r="BBL127" s="1332"/>
      <c r="BBM127" s="1332"/>
      <c r="BBN127" s="1332"/>
      <c r="BBO127" s="1332"/>
      <c r="BBP127" s="1332"/>
      <c r="BBQ127" s="1332"/>
      <c r="BBR127" s="1332"/>
      <c r="BBS127" s="1332"/>
      <c r="BBT127" s="1332"/>
      <c r="BBU127" s="1332"/>
      <c r="BBV127" s="1332"/>
      <c r="BBW127" s="1332"/>
      <c r="BBX127" s="1332"/>
      <c r="BBY127" s="1332"/>
      <c r="BBZ127" s="1332"/>
      <c r="BCA127" s="1332"/>
      <c r="BCB127" s="1332"/>
      <c r="BCC127" s="1332"/>
      <c r="BCD127" s="1332"/>
      <c r="BCE127" s="1332"/>
      <c r="BCF127" s="1332"/>
      <c r="BCG127" s="1332"/>
      <c r="BCH127" s="1332"/>
      <c r="BCI127" s="1332"/>
      <c r="BCJ127" s="1332"/>
      <c r="BCK127" s="1332"/>
      <c r="BCL127" s="1332"/>
      <c r="BCM127" s="1332"/>
      <c r="BCN127" s="1332"/>
      <c r="BCO127" s="1332"/>
      <c r="BCP127" s="1332"/>
      <c r="BCQ127" s="1332"/>
      <c r="BCR127" s="1332"/>
      <c r="BCS127" s="1332"/>
      <c r="BCT127" s="1332"/>
      <c r="BCU127" s="1332"/>
      <c r="BCV127" s="1332"/>
      <c r="BCW127" s="1332"/>
      <c r="BCX127" s="1332"/>
      <c r="BCY127" s="1332"/>
      <c r="BCZ127" s="1332"/>
      <c r="BDA127" s="1332"/>
      <c r="BDB127" s="1332"/>
      <c r="BDC127" s="1332"/>
      <c r="BDD127" s="1332"/>
      <c r="BDE127" s="1332"/>
      <c r="BDF127" s="1332"/>
      <c r="BDG127" s="1332"/>
      <c r="BDH127" s="1332"/>
      <c r="BDI127" s="1332"/>
      <c r="BDJ127" s="1332"/>
      <c r="BDK127" s="1332"/>
      <c r="BDL127" s="1332"/>
      <c r="BDM127" s="1332"/>
      <c r="BDN127" s="1332"/>
      <c r="BDO127" s="1332"/>
      <c r="BDP127" s="1332"/>
      <c r="BDQ127" s="1332"/>
      <c r="BDR127" s="1332"/>
      <c r="BDS127" s="1332"/>
      <c r="BDT127" s="1332"/>
      <c r="BDU127" s="1332"/>
      <c r="BDV127" s="1332"/>
      <c r="BDW127" s="1332"/>
      <c r="BDX127" s="1332"/>
      <c r="BDY127" s="1332"/>
      <c r="BDZ127" s="1332"/>
      <c r="BEA127" s="1332"/>
      <c r="BEB127" s="1332"/>
      <c r="BEC127" s="1332"/>
      <c r="BED127" s="1332"/>
      <c r="BEE127" s="1332"/>
      <c r="BEF127" s="1332"/>
      <c r="BEG127" s="1332"/>
      <c r="BEH127" s="1332"/>
      <c r="BEI127" s="1332"/>
      <c r="BEJ127" s="1332"/>
      <c r="BEK127" s="1332"/>
      <c r="BEL127" s="1332"/>
      <c r="BEM127" s="1332"/>
      <c r="BEN127" s="1332"/>
      <c r="BEO127" s="1332"/>
      <c r="BEP127" s="1332"/>
      <c r="BEQ127" s="1332"/>
      <c r="BER127" s="1332"/>
      <c r="BES127" s="1332"/>
      <c r="BET127" s="1332"/>
      <c r="BEU127" s="1332"/>
      <c r="BEV127" s="1332"/>
      <c r="BEW127" s="1332"/>
      <c r="BEX127" s="1332"/>
      <c r="BEY127" s="1332"/>
      <c r="BEZ127" s="1332"/>
      <c r="BFA127" s="1332"/>
      <c r="BFB127" s="1332"/>
      <c r="BFC127" s="1332"/>
      <c r="BFD127" s="1332"/>
      <c r="BFE127" s="1332"/>
      <c r="BFF127" s="1332"/>
      <c r="BFG127" s="1332"/>
      <c r="BFH127" s="1332"/>
      <c r="BFI127" s="1332"/>
      <c r="BFJ127" s="1332"/>
      <c r="BFK127" s="1332"/>
      <c r="BFL127" s="1332"/>
      <c r="BFM127" s="1332"/>
      <c r="BFN127" s="1332"/>
      <c r="BFO127" s="1332"/>
      <c r="BFP127" s="1332"/>
      <c r="BFQ127" s="1332"/>
      <c r="BFR127" s="1332"/>
      <c r="BFS127" s="1332"/>
      <c r="BFT127" s="1332"/>
      <c r="BFU127" s="1332"/>
      <c r="BFV127" s="1332"/>
      <c r="BFW127" s="1332"/>
      <c r="BFX127" s="1332"/>
      <c r="BFY127" s="1332"/>
      <c r="BFZ127" s="1332"/>
      <c r="BGA127" s="1332"/>
      <c r="BGB127" s="1332"/>
      <c r="BGC127" s="1332"/>
      <c r="BGD127" s="1332"/>
      <c r="BGE127" s="1332"/>
      <c r="BGF127" s="1332"/>
      <c r="BGG127" s="1332"/>
      <c r="BGH127" s="1332"/>
      <c r="BGI127" s="1332"/>
      <c r="BGJ127" s="1332"/>
      <c r="BGK127" s="1332"/>
      <c r="BGL127" s="1332"/>
      <c r="BGM127" s="1332"/>
      <c r="BGN127" s="1332"/>
      <c r="BGO127" s="1332"/>
      <c r="BGP127" s="1332"/>
      <c r="BGQ127" s="1332"/>
      <c r="BGR127" s="1332"/>
      <c r="BGS127" s="1332"/>
      <c r="BGT127" s="1332"/>
      <c r="BGU127" s="1332"/>
      <c r="BGV127" s="1332"/>
      <c r="BGW127" s="1332"/>
      <c r="BGX127" s="1332"/>
      <c r="BGY127" s="1332"/>
      <c r="BGZ127" s="1332"/>
      <c r="BHA127" s="1332"/>
      <c r="BHB127" s="1332"/>
      <c r="BHC127" s="1332"/>
      <c r="BHD127" s="1332"/>
      <c r="BHE127" s="1332"/>
      <c r="BHF127" s="1332"/>
      <c r="BHG127" s="1332"/>
      <c r="BHH127" s="1332"/>
      <c r="BHI127" s="1332"/>
      <c r="BHJ127" s="1332"/>
      <c r="BHK127" s="1332"/>
      <c r="BHL127" s="1332"/>
      <c r="BHM127" s="1332"/>
      <c r="BHN127" s="1332"/>
      <c r="BHO127" s="1332"/>
      <c r="BHP127" s="1332"/>
      <c r="BHQ127" s="1332"/>
      <c r="BHR127" s="1332"/>
      <c r="BHS127" s="1332"/>
      <c r="BHT127" s="1332"/>
      <c r="BHU127" s="1332"/>
      <c r="BHV127" s="1332"/>
      <c r="BHW127" s="1332"/>
      <c r="BHX127" s="1332"/>
      <c r="BHY127" s="1332"/>
      <c r="BHZ127" s="1332"/>
      <c r="BIA127" s="1332"/>
      <c r="BIB127" s="1332"/>
      <c r="BIC127" s="1332"/>
      <c r="BID127" s="1332"/>
      <c r="BIE127" s="1332"/>
      <c r="BIF127" s="1332"/>
      <c r="BIG127" s="1332"/>
      <c r="BIH127" s="1332"/>
      <c r="BII127" s="1332"/>
      <c r="BIJ127" s="1332"/>
      <c r="BIK127" s="1332"/>
      <c r="BIL127" s="1332"/>
      <c r="BIM127" s="1332"/>
      <c r="BIN127" s="1332"/>
      <c r="BIO127" s="1332"/>
      <c r="BIP127" s="1332"/>
      <c r="BIQ127" s="1332"/>
      <c r="BIR127" s="1332"/>
      <c r="BIS127" s="1332"/>
      <c r="BIT127" s="1332"/>
      <c r="BIU127" s="1332"/>
      <c r="BIV127" s="1332"/>
      <c r="BIW127" s="1332"/>
      <c r="BIX127" s="1332"/>
      <c r="BIY127" s="1332"/>
      <c r="BIZ127" s="1332"/>
      <c r="BJA127" s="1332"/>
      <c r="BJB127" s="1332"/>
      <c r="BJC127" s="1332"/>
      <c r="BJD127" s="1332"/>
      <c r="BJE127" s="1332"/>
      <c r="BJF127" s="1332"/>
      <c r="BJG127" s="1332"/>
      <c r="BJH127" s="1332"/>
      <c r="BJI127" s="1332"/>
      <c r="BJJ127" s="1332"/>
      <c r="BJK127" s="1332"/>
      <c r="BJL127" s="1332"/>
      <c r="BJM127" s="1332"/>
      <c r="BJN127" s="1332"/>
      <c r="BJO127" s="1332"/>
      <c r="BJP127" s="1332"/>
      <c r="BJQ127" s="1332"/>
      <c r="BJR127" s="1332"/>
      <c r="BJS127" s="1332"/>
      <c r="BJT127" s="1332"/>
      <c r="BJU127" s="1332"/>
      <c r="BJV127" s="1332"/>
      <c r="BJW127" s="1332"/>
      <c r="BJX127" s="1332"/>
      <c r="BJY127" s="1332"/>
      <c r="BJZ127" s="1332"/>
      <c r="BKA127" s="1332"/>
      <c r="BKB127" s="1332"/>
      <c r="BKC127" s="1332"/>
      <c r="BKD127" s="1332"/>
      <c r="BKE127" s="1332"/>
      <c r="BKF127" s="1332"/>
      <c r="BKG127" s="1332"/>
      <c r="BKH127" s="1332"/>
      <c r="BKI127" s="1332"/>
      <c r="BKJ127" s="1332"/>
      <c r="BKK127" s="1332"/>
      <c r="BKL127" s="1332"/>
      <c r="BKM127" s="1332"/>
      <c r="BKN127" s="1332"/>
      <c r="BKO127" s="1332"/>
      <c r="BKP127" s="1332"/>
      <c r="BKQ127" s="1332"/>
      <c r="BKR127" s="1332"/>
      <c r="BKS127" s="1332"/>
      <c r="BKT127" s="1332"/>
      <c r="BKU127" s="1332"/>
      <c r="BKV127" s="1332"/>
      <c r="BKW127" s="1332"/>
      <c r="BKX127" s="1332"/>
      <c r="BKY127" s="1332"/>
      <c r="BKZ127" s="1332"/>
      <c r="BLA127" s="1332"/>
      <c r="BLB127" s="1332"/>
      <c r="BLC127" s="1332"/>
      <c r="BLD127" s="1332"/>
      <c r="BLE127" s="1332"/>
      <c r="BLF127" s="1332"/>
      <c r="BLG127" s="1332"/>
      <c r="BLH127" s="1332"/>
      <c r="BLI127" s="1332"/>
      <c r="BLJ127" s="1332"/>
      <c r="BLK127" s="1332"/>
      <c r="BLL127" s="1332"/>
      <c r="BLM127" s="1332"/>
      <c r="BLN127" s="1332"/>
      <c r="BLO127" s="1332"/>
      <c r="BLP127" s="1332"/>
      <c r="BLQ127" s="1332"/>
      <c r="BLR127" s="1332"/>
      <c r="BLS127" s="1332"/>
      <c r="BLT127" s="1332"/>
      <c r="BLU127" s="1332"/>
      <c r="BLV127" s="1332"/>
      <c r="BLW127" s="1332"/>
      <c r="BLX127" s="1332"/>
      <c r="BLY127" s="1332"/>
      <c r="BLZ127" s="1332"/>
      <c r="BMA127" s="1332"/>
      <c r="BMB127" s="1332"/>
      <c r="BMC127" s="1332"/>
      <c r="BMD127" s="1332"/>
      <c r="BME127" s="1332"/>
      <c r="BMF127" s="1332"/>
      <c r="BMG127" s="1332"/>
      <c r="BMH127" s="1332"/>
      <c r="BMI127" s="1332"/>
      <c r="BMJ127" s="1332"/>
      <c r="BMK127" s="1332"/>
      <c r="BML127" s="1332"/>
      <c r="BMM127" s="1332"/>
      <c r="BMN127" s="1332"/>
      <c r="BMO127" s="1332"/>
      <c r="BMP127" s="1332"/>
      <c r="BMQ127" s="1332"/>
      <c r="BMR127" s="1332"/>
      <c r="BMS127" s="1332"/>
      <c r="BMT127" s="1332"/>
      <c r="BMU127" s="1332"/>
      <c r="BMV127" s="1332"/>
      <c r="BMW127" s="1332"/>
      <c r="BMX127" s="1332"/>
      <c r="BMY127" s="1332"/>
      <c r="BMZ127" s="1332"/>
      <c r="BNA127" s="1332"/>
      <c r="BNB127" s="1332"/>
      <c r="BNC127" s="1332"/>
      <c r="BND127" s="1332"/>
      <c r="BNE127" s="1332"/>
      <c r="BNF127" s="1332"/>
      <c r="BNG127" s="1332"/>
      <c r="BNH127" s="1332"/>
      <c r="BNI127" s="1332"/>
      <c r="BNJ127" s="1332"/>
      <c r="BNK127" s="1332"/>
      <c r="BNL127" s="1332"/>
      <c r="BNM127" s="1332"/>
      <c r="BNN127" s="1332"/>
      <c r="BNO127" s="1332"/>
      <c r="BNP127" s="1332"/>
      <c r="BNQ127" s="1332"/>
      <c r="BNR127" s="1332"/>
      <c r="BNS127" s="1332"/>
      <c r="BNT127" s="1332"/>
      <c r="BNU127" s="1332"/>
      <c r="BNV127" s="1332"/>
      <c r="BNW127" s="1332"/>
      <c r="BNX127" s="1332"/>
      <c r="BNY127" s="1332"/>
      <c r="BNZ127" s="1332"/>
      <c r="BOA127" s="1332"/>
      <c r="BOB127" s="1332"/>
      <c r="BOC127" s="1332"/>
      <c r="BOD127" s="1332"/>
      <c r="BOE127" s="1332"/>
      <c r="BOF127" s="1332"/>
      <c r="BOG127" s="1332"/>
      <c r="BOH127" s="1332"/>
      <c r="BOI127" s="1332"/>
      <c r="BOJ127" s="1332"/>
      <c r="BOK127" s="1332"/>
      <c r="BOL127" s="1332"/>
      <c r="BOM127" s="1332"/>
      <c r="BON127" s="1332"/>
      <c r="BOO127" s="1332"/>
      <c r="BOP127" s="1332"/>
      <c r="BOQ127" s="1332"/>
      <c r="BOR127" s="1332"/>
      <c r="BOS127" s="1332"/>
      <c r="BOT127" s="1332"/>
      <c r="BOU127" s="1332"/>
      <c r="BOV127" s="1332"/>
      <c r="BOW127" s="1332"/>
      <c r="BOX127" s="1332"/>
      <c r="BOY127" s="1332"/>
      <c r="BOZ127" s="1332"/>
      <c r="BPA127" s="1332"/>
      <c r="BPB127" s="1332"/>
      <c r="BPC127" s="1332"/>
      <c r="BPD127" s="1332"/>
      <c r="BPE127" s="1332"/>
      <c r="BPF127" s="1332"/>
      <c r="BPG127" s="1332"/>
      <c r="BPH127" s="1332"/>
      <c r="BPI127" s="1332"/>
      <c r="BPJ127" s="1332"/>
      <c r="BPK127" s="1332"/>
      <c r="BPL127" s="1332"/>
      <c r="BPM127" s="1332"/>
      <c r="BPN127" s="1332"/>
      <c r="BPO127" s="1332"/>
      <c r="BPP127" s="1332"/>
      <c r="BPQ127" s="1332"/>
      <c r="BPR127" s="1332"/>
      <c r="BPS127" s="1332"/>
      <c r="BPT127" s="1332"/>
      <c r="BPU127" s="1332"/>
      <c r="BPV127" s="1332"/>
      <c r="BPW127" s="1332"/>
      <c r="BPX127" s="1332"/>
      <c r="BPY127" s="1332"/>
      <c r="BPZ127" s="1332"/>
      <c r="BQA127" s="1332"/>
      <c r="BQB127" s="1332"/>
      <c r="BQC127" s="1332"/>
      <c r="BQD127" s="1332"/>
      <c r="BQE127" s="1332"/>
      <c r="BQF127" s="1332"/>
      <c r="BQG127" s="1332"/>
      <c r="BQH127" s="1332"/>
      <c r="BQI127" s="1332"/>
      <c r="BQJ127" s="1332"/>
      <c r="BQK127" s="1332"/>
      <c r="BQL127" s="1332"/>
      <c r="BQM127" s="1332"/>
      <c r="BQN127" s="1332"/>
      <c r="BQO127" s="1332"/>
      <c r="BQP127" s="1332"/>
      <c r="BQQ127" s="1332"/>
      <c r="BQR127" s="1332"/>
      <c r="BQS127" s="1332"/>
      <c r="BQT127" s="1332"/>
      <c r="BQU127" s="1332"/>
      <c r="BQV127" s="1332"/>
      <c r="BQW127" s="1332"/>
      <c r="BQX127" s="1332"/>
      <c r="BQY127" s="1332"/>
      <c r="BQZ127" s="1332"/>
      <c r="BRA127" s="1332"/>
      <c r="BRB127" s="1332"/>
      <c r="BRC127" s="1332"/>
      <c r="BRD127" s="1332"/>
      <c r="BRE127" s="1332"/>
      <c r="BRF127" s="1332"/>
      <c r="BRG127" s="1332"/>
      <c r="BRH127" s="1332"/>
      <c r="BRI127" s="1332"/>
      <c r="BRJ127" s="1332"/>
      <c r="BRK127" s="1332"/>
      <c r="BRL127" s="1332"/>
      <c r="BRM127" s="1332"/>
      <c r="BRN127" s="1332"/>
      <c r="BRO127" s="1332"/>
      <c r="BRP127" s="1332"/>
      <c r="BRQ127" s="1332"/>
      <c r="BRR127" s="1332"/>
      <c r="BRS127" s="1332"/>
      <c r="BRT127" s="1332"/>
      <c r="BRU127" s="1332"/>
      <c r="BRV127" s="1332"/>
      <c r="BRW127" s="1332"/>
      <c r="BRX127" s="1332"/>
      <c r="BRY127" s="1332"/>
      <c r="BRZ127" s="1332"/>
      <c r="BSA127" s="1332"/>
      <c r="BSB127" s="1332"/>
      <c r="BSC127" s="1332"/>
      <c r="BSD127" s="1332"/>
      <c r="BSE127" s="1332"/>
      <c r="BSF127" s="1332"/>
      <c r="BSG127" s="1332"/>
      <c r="BSH127" s="1332"/>
      <c r="BSI127" s="1332"/>
      <c r="BSJ127" s="1332"/>
      <c r="BSK127" s="1332"/>
      <c r="BSL127" s="1332"/>
      <c r="BSM127" s="1332"/>
      <c r="BSN127" s="1332"/>
      <c r="BSO127" s="1332"/>
      <c r="BSP127" s="1332"/>
      <c r="BSQ127" s="1332"/>
      <c r="BSR127" s="1332"/>
      <c r="BSS127" s="1332"/>
      <c r="BST127" s="1332"/>
      <c r="BSU127" s="1332"/>
      <c r="BSV127" s="1332"/>
      <c r="BSW127" s="1332"/>
      <c r="BSX127" s="1332"/>
      <c r="BSY127" s="1332"/>
      <c r="BSZ127" s="1332"/>
      <c r="BTA127" s="1332"/>
      <c r="BTB127" s="1332"/>
      <c r="BTC127" s="1332"/>
      <c r="BTD127" s="1332"/>
      <c r="BTE127" s="1332"/>
      <c r="BTF127" s="1332"/>
      <c r="BTG127" s="1332"/>
      <c r="BTH127" s="1332"/>
      <c r="BTI127" s="1332"/>
      <c r="BTJ127" s="1332"/>
      <c r="BTK127" s="1332"/>
      <c r="BTL127" s="1332"/>
      <c r="BTM127" s="1332"/>
      <c r="BTN127" s="1332"/>
      <c r="BTO127" s="1332"/>
      <c r="BTP127" s="1332"/>
      <c r="BTQ127" s="1332"/>
      <c r="BTR127" s="1332"/>
      <c r="BTS127" s="1332"/>
      <c r="BTT127" s="1332"/>
      <c r="BTU127" s="1332"/>
      <c r="BTV127" s="1332"/>
      <c r="BTW127" s="1332"/>
      <c r="BTX127" s="1332"/>
      <c r="BTY127" s="1332"/>
      <c r="BTZ127" s="1332"/>
      <c r="BUA127" s="1332"/>
      <c r="BUB127" s="1332"/>
      <c r="BUC127" s="1332"/>
      <c r="BUD127" s="1332"/>
      <c r="BUE127" s="1332"/>
      <c r="BUF127" s="1332"/>
      <c r="BUG127" s="1332"/>
      <c r="BUH127" s="1332"/>
      <c r="BUI127" s="1332"/>
      <c r="BUJ127" s="1332"/>
      <c r="BUK127" s="1332"/>
      <c r="BUL127" s="1332"/>
      <c r="BUM127" s="1332"/>
      <c r="BUN127" s="1332"/>
      <c r="BUO127" s="1332"/>
      <c r="BUP127" s="1332"/>
      <c r="BUQ127" s="1332"/>
      <c r="BUR127" s="1332"/>
      <c r="BUS127" s="1332"/>
      <c r="BUT127" s="1332"/>
      <c r="BUU127" s="1332"/>
      <c r="BUV127" s="1332"/>
      <c r="BUW127" s="1332"/>
      <c r="BUX127" s="1332"/>
      <c r="BUY127" s="1332"/>
      <c r="BUZ127" s="1332"/>
      <c r="BVA127" s="1332"/>
      <c r="BVB127" s="1332"/>
      <c r="BVC127" s="1332"/>
      <c r="BVD127" s="1332"/>
      <c r="BVE127" s="1332"/>
      <c r="BVF127" s="1332"/>
      <c r="BVG127" s="1332"/>
      <c r="BVH127" s="1332"/>
      <c r="BVI127" s="1332"/>
      <c r="BVJ127" s="1332"/>
      <c r="BVK127" s="1332"/>
      <c r="BVL127" s="1332"/>
      <c r="BVM127" s="1332"/>
      <c r="BVN127" s="1332"/>
      <c r="BVO127" s="1332"/>
      <c r="BVP127" s="1332"/>
      <c r="BVQ127" s="1332"/>
      <c r="BVR127" s="1332"/>
      <c r="BVS127" s="1332"/>
      <c r="BVT127" s="1332"/>
      <c r="BVU127" s="1332"/>
      <c r="BVV127" s="1332"/>
      <c r="BVW127" s="1332"/>
      <c r="BVX127" s="1332"/>
      <c r="BVY127" s="1332"/>
      <c r="BVZ127" s="1332"/>
      <c r="BWA127" s="1332"/>
      <c r="BWB127" s="1332"/>
      <c r="BWC127" s="1332"/>
      <c r="BWD127" s="1332"/>
      <c r="BWE127" s="1332"/>
      <c r="BWF127" s="1332"/>
      <c r="BWG127" s="1332"/>
      <c r="BWH127" s="1332"/>
      <c r="BWI127" s="1332"/>
      <c r="BWJ127" s="1332"/>
      <c r="BWK127" s="1332"/>
      <c r="BWL127" s="1332"/>
      <c r="BWM127" s="1332"/>
      <c r="BWN127" s="1332"/>
      <c r="BWO127" s="1332"/>
      <c r="BWP127" s="1332"/>
      <c r="BWQ127" s="1332"/>
      <c r="BWR127" s="1332"/>
      <c r="BWS127" s="1332"/>
      <c r="BWT127" s="1332"/>
      <c r="BWU127" s="1332"/>
      <c r="BWV127" s="1332"/>
      <c r="BWW127" s="1332"/>
      <c r="BWX127" s="1332"/>
      <c r="BWY127" s="1332"/>
      <c r="BWZ127" s="1332"/>
      <c r="BXA127" s="1332"/>
      <c r="BXB127" s="1332"/>
      <c r="BXC127" s="1332"/>
      <c r="BXD127" s="1332"/>
      <c r="BXE127" s="1332"/>
      <c r="BXF127" s="1332"/>
      <c r="BXG127" s="1332"/>
      <c r="BXH127" s="1332"/>
      <c r="BXI127" s="1332"/>
      <c r="BXJ127" s="1332"/>
      <c r="BXK127" s="1332"/>
      <c r="BXL127" s="1332"/>
      <c r="BXM127" s="1332"/>
      <c r="BXN127" s="1332"/>
      <c r="BXO127" s="1332"/>
      <c r="BXP127" s="1332"/>
      <c r="BXQ127" s="1332"/>
      <c r="BXR127" s="1332"/>
      <c r="BXS127" s="1332"/>
      <c r="BXT127" s="1332"/>
      <c r="BXU127" s="1332"/>
      <c r="BXV127" s="1332"/>
      <c r="BXW127" s="1332"/>
      <c r="BXX127" s="1332"/>
      <c r="BXY127" s="1332"/>
      <c r="BXZ127" s="1332"/>
      <c r="BYA127" s="1332"/>
      <c r="BYB127" s="1332"/>
      <c r="BYC127" s="1332"/>
      <c r="BYD127" s="1332"/>
      <c r="BYE127" s="1332"/>
      <c r="BYF127" s="1332"/>
      <c r="BYG127" s="1332"/>
      <c r="BYH127" s="1332"/>
      <c r="BYI127" s="1332"/>
      <c r="BYJ127" s="1332"/>
      <c r="BYK127" s="1332"/>
      <c r="BYL127" s="1332"/>
      <c r="BYM127" s="1332"/>
      <c r="BYN127" s="1332"/>
      <c r="BYO127" s="1332"/>
      <c r="BYP127" s="1332"/>
      <c r="BYQ127" s="1332"/>
      <c r="BYR127" s="1332"/>
      <c r="BYS127" s="1332"/>
      <c r="BYT127" s="1332"/>
      <c r="BYU127" s="1332"/>
      <c r="BYV127" s="1332"/>
      <c r="BYW127" s="1332"/>
      <c r="BYX127" s="1332"/>
      <c r="BYY127" s="1332"/>
      <c r="BYZ127" s="1332"/>
      <c r="BZA127" s="1332"/>
      <c r="BZB127" s="1332"/>
      <c r="BZC127" s="1332"/>
      <c r="BZD127" s="1332"/>
      <c r="BZE127" s="1332"/>
      <c r="BZF127" s="1332"/>
      <c r="BZG127" s="1332"/>
      <c r="BZH127" s="1332"/>
      <c r="BZI127" s="1332"/>
      <c r="BZJ127" s="1332"/>
      <c r="BZK127" s="1332"/>
      <c r="BZL127" s="1332"/>
      <c r="BZM127" s="1332"/>
      <c r="BZN127" s="1332"/>
      <c r="BZO127" s="1332"/>
      <c r="BZP127" s="1332"/>
      <c r="BZQ127" s="1332"/>
      <c r="BZR127" s="1332"/>
      <c r="BZS127" s="1332"/>
      <c r="BZT127" s="1332"/>
      <c r="BZU127" s="1332"/>
      <c r="BZV127" s="1332"/>
      <c r="BZW127" s="1332"/>
      <c r="BZX127" s="1332"/>
      <c r="BZY127" s="1332"/>
      <c r="BZZ127" s="1332"/>
      <c r="CAA127" s="1332"/>
      <c r="CAB127" s="1332"/>
      <c r="CAC127" s="1332"/>
      <c r="CAD127" s="1332"/>
      <c r="CAE127" s="1332"/>
      <c r="CAF127" s="1332"/>
      <c r="CAG127" s="1332"/>
      <c r="CAH127" s="1332"/>
      <c r="CAI127" s="1332"/>
      <c r="CAJ127" s="1332"/>
      <c r="CAK127" s="1332"/>
      <c r="CAL127" s="1332"/>
      <c r="CAM127" s="1332"/>
      <c r="CAN127" s="1332"/>
      <c r="CAO127" s="1332"/>
      <c r="CAP127" s="1332"/>
      <c r="CAQ127" s="1332"/>
      <c r="CAR127" s="1332"/>
      <c r="CAS127" s="1332"/>
      <c r="CAT127" s="1332"/>
      <c r="CAU127" s="1332"/>
      <c r="CAV127" s="1332"/>
      <c r="CAW127" s="1332"/>
      <c r="CAX127" s="1332"/>
      <c r="CAY127" s="1332"/>
      <c r="CAZ127" s="1332"/>
      <c r="CBA127" s="1332"/>
      <c r="CBB127" s="1332"/>
      <c r="CBC127" s="1332"/>
      <c r="CBD127" s="1332"/>
      <c r="CBE127" s="1332"/>
      <c r="CBF127" s="1332"/>
      <c r="CBG127" s="1332"/>
      <c r="CBH127" s="1332"/>
      <c r="CBI127" s="1332"/>
      <c r="CBJ127" s="1332"/>
      <c r="CBK127" s="1332"/>
      <c r="CBL127" s="1332"/>
      <c r="CBM127" s="1332"/>
      <c r="CBN127" s="1332"/>
      <c r="CBO127" s="1332"/>
      <c r="CBP127" s="1332"/>
      <c r="CBQ127" s="1332"/>
      <c r="CBR127" s="1332"/>
      <c r="CBS127" s="1332"/>
      <c r="CBT127" s="1332"/>
      <c r="CBU127" s="1332"/>
      <c r="CBV127" s="1332"/>
      <c r="CBW127" s="1332"/>
      <c r="CBX127" s="1332"/>
      <c r="CBY127" s="1332"/>
      <c r="CBZ127" s="1332"/>
      <c r="CCA127" s="1332"/>
      <c r="CCB127" s="1332"/>
      <c r="CCC127" s="1332"/>
      <c r="CCD127" s="1332"/>
      <c r="CCE127" s="1332"/>
      <c r="CCF127" s="1332"/>
      <c r="CCG127" s="1332"/>
      <c r="CCH127" s="1332"/>
      <c r="CCI127" s="1332"/>
      <c r="CCJ127" s="1332"/>
      <c r="CCK127" s="1332"/>
      <c r="CCL127" s="1332"/>
      <c r="CCM127" s="1332"/>
      <c r="CCN127" s="1332"/>
      <c r="CCO127" s="1332"/>
      <c r="CCP127" s="1332"/>
      <c r="CCQ127" s="1332"/>
      <c r="CCR127" s="1332"/>
      <c r="CCS127" s="1332"/>
      <c r="CCT127" s="1332"/>
      <c r="CCU127" s="1332"/>
      <c r="CCV127" s="1332"/>
      <c r="CCW127" s="1332"/>
      <c r="CCX127" s="1332"/>
      <c r="CCY127" s="1332"/>
      <c r="CCZ127" s="1332"/>
      <c r="CDA127" s="1332"/>
      <c r="CDB127" s="1332"/>
      <c r="CDC127" s="1332"/>
      <c r="CDD127" s="1332"/>
      <c r="CDE127" s="1332"/>
      <c r="CDF127" s="1332"/>
      <c r="CDG127" s="1332"/>
      <c r="CDH127" s="1332"/>
      <c r="CDI127" s="1332"/>
      <c r="CDJ127" s="1332"/>
      <c r="CDK127" s="1332"/>
      <c r="CDL127" s="1332"/>
      <c r="CDM127" s="1332"/>
      <c r="CDN127" s="1332"/>
      <c r="CDO127" s="1332"/>
      <c r="CDP127" s="1332"/>
      <c r="CDQ127" s="1332"/>
      <c r="CDR127" s="1332"/>
      <c r="CDS127" s="1332"/>
      <c r="CDT127" s="1332"/>
      <c r="CDU127" s="1332"/>
      <c r="CDV127" s="1332"/>
      <c r="CDW127" s="1332"/>
      <c r="CDX127" s="1332"/>
      <c r="CDY127" s="1332"/>
      <c r="CDZ127" s="1332"/>
      <c r="CEA127" s="1332"/>
      <c r="CEB127" s="1332"/>
      <c r="CEC127" s="1332"/>
      <c r="CED127" s="1332"/>
      <c r="CEE127" s="1332"/>
      <c r="CEF127" s="1332"/>
      <c r="CEG127" s="1332"/>
      <c r="CEH127" s="1332"/>
      <c r="CEI127" s="1332"/>
      <c r="CEJ127" s="1332"/>
      <c r="CEK127" s="1332"/>
      <c r="CEL127" s="1332"/>
      <c r="CEM127" s="1332"/>
      <c r="CEN127" s="1332"/>
      <c r="CEO127" s="1332"/>
      <c r="CEP127" s="1332"/>
      <c r="CEQ127" s="1332"/>
      <c r="CER127" s="1332"/>
      <c r="CES127" s="1332"/>
      <c r="CET127" s="1332"/>
      <c r="CEU127" s="1332"/>
      <c r="CEV127" s="1332"/>
      <c r="CEW127" s="1332"/>
      <c r="CEX127" s="1332"/>
      <c r="CEY127" s="1332"/>
      <c r="CEZ127" s="1332"/>
      <c r="CFA127" s="1332"/>
      <c r="CFB127" s="1332"/>
      <c r="CFC127" s="1332"/>
      <c r="CFD127" s="1332"/>
      <c r="CFE127" s="1332"/>
      <c r="CFF127" s="1332"/>
      <c r="CFG127" s="1332"/>
      <c r="CFH127" s="1332"/>
      <c r="CFI127" s="1332"/>
      <c r="CFJ127" s="1332"/>
      <c r="CFK127" s="1332"/>
      <c r="CFL127" s="1332"/>
      <c r="CFM127" s="1332"/>
      <c r="CFN127" s="1332"/>
      <c r="CFO127" s="1332"/>
      <c r="CFP127" s="1332"/>
      <c r="CFQ127" s="1332"/>
      <c r="CFR127" s="1332"/>
      <c r="CFS127" s="1332"/>
      <c r="CFT127" s="1332"/>
      <c r="CFU127" s="1332"/>
      <c r="CFV127" s="1332"/>
      <c r="CFW127" s="1332"/>
      <c r="CFX127" s="1332"/>
      <c r="CFY127" s="1332"/>
      <c r="CFZ127" s="1332"/>
      <c r="CGA127" s="1332"/>
      <c r="CGB127" s="1332"/>
      <c r="CGC127" s="1332"/>
      <c r="CGD127" s="1332"/>
      <c r="CGE127" s="1332"/>
      <c r="CGF127" s="1332"/>
      <c r="CGG127" s="1332"/>
      <c r="CGH127" s="1332"/>
      <c r="CGI127" s="1332"/>
      <c r="CGJ127" s="1332"/>
      <c r="CGK127" s="1332"/>
      <c r="CGL127" s="1332"/>
      <c r="CGM127" s="1332"/>
      <c r="CGN127" s="1332"/>
      <c r="CGO127" s="1332"/>
      <c r="CGP127" s="1332"/>
      <c r="CGQ127" s="1332"/>
      <c r="CGR127" s="1332"/>
      <c r="CGS127" s="1332"/>
      <c r="CGT127" s="1332"/>
      <c r="CGU127" s="1332"/>
      <c r="CGV127" s="1332"/>
      <c r="CGW127" s="1332"/>
      <c r="CGX127" s="1332"/>
      <c r="CGY127" s="1332"/>
      <c r="CGZ127" s="1332"/>
      <c r="CHA127" s="1332"/>
      <c r="CHB127" s="1332"/>
      <c r="CHC127" s="1332"/>
      <c r="CHD127" s="1332"/>
      <c r="CHE127" s="1332"/>
      <c r="CHF127" s="1332"/>
      <c r="CHG127" s="1332"/>
      <c r="CHH127" s="1332"/>
      <c r="CHI127" s="1332"/>
      <c r="CHJ127" s="1332"/>
      <c r="CHK127" s="1332"/>
      <c r="CHL127" s="1332"/>
      <c r="CHM127" s="1332"/>
      <c r="CHN127" s="1332"/>
      <c r="CHO127" s="1332"/>
      <c r="CHP127" s="1332"/>
      <c r="CHQ127" s="1332"/>
      <c r="CHR127" s="1332"/>
      <c r="CHS127" s="1332"/>
      <c r="CHT127" s="1332"/>
      <c r="CHU127" s="1332"/>
      <c r="CHV127" s="1332"/>
      <c r="CHW127" s="1332"/>
      <c r="CHX127" s="1332"/>
      <c r="CHY127" s="1332"/>
      <c r="CHZ127" s="1332"/>
      <c r="CIA127" s="1332"/>
      <c r="CIB127" s="1332"/>
      <c r="CIC127" s="1332"/>
      <c r="CID127" s="1332"/>
      <c r="CIE127" s="1332"/>
      <c r="CIF127" s="1332"/>
      <c r="CIG127" s="1332"/>
      <c r="CIH127" s="1332"/>
      <c r="CII127" s="1332"/>
      <c r="CIJ127" s="1332"/>
      <c r="CIK127" s="1332"/>
      <c r="CIL127" s="1332"/>
      <c r="CIM127" s="1332"/>
      <c r="CIN127" s="1332"/>
      <c r="CIO127" s="1332"/>
      <c r="CIP127" s="1332"/>
      <c r="CIQ127" s="1332"/>
      <c r="CIR127" s="1332"/>
      <c r="CIS127" s="1332"/>
      <c r="CIT127" s="1332"/>
      <c r="CIU127" s="1332"/>
      <c r="CIV127" s="1332"/>
      <c r="CIW127" s="1332"/>
      <c r="CIX127" s="1332"/>
      <c r="CIY127" s="1332"/>
      <c r="CIZ127" s="1332"/>
      <c r="CJA127" s="1332"/>
      <c r="CJB127" s="1332"/>
      <c r="CJC127" s="1332"/>
      <c r="CJD127" s="1332"/>
      <c r="CJE127" s="1332"/>
      <c r="CJF127" s="1332"/>
      <c r="CJG127" s="1332"/>
      <c r="CJH127" s="1332"/>
      <c r="CJI127" s="1332"/>
      <c r="CJJ127" s="1332"/>
      <c r="CJK127" s="1332"/>
      <c r="CJL127" s="1332"/>
      <c r="CJM127" s="1332"/>
      <c r="CJN127" s="1332"/>
      <c r="CJO127" s="1332"/>
      <c r="CJP127" s="1332"/>
      <c r="CJQ127" s="1332"/>
      <c r="CJR127" s="1332"/>
      <c r="CJS127" s="1332"/>
      <c r="CJT127" s="1332"/>
      <c r="CJU127" s="1332"/>
      <c r="CJV127" s="1332"/>
      <c r="CJW127" s="1332"/>
      <c r="CJX127" s="1332"/>
      <c r="CJY127" s="1332"/>
      <c r="CJZ127" s="1332"/>
      <c r="CKA127" s="1332"/>
      <c r="CKB127" s="1332"/>
      <c r="CKC127" s="1332"/>
      <c r="CKD127" s="1332"/>
      <c r="CKE127" s="1332"/>
      <c r="CKF127" s="1332"/>
      <c r="CKG127" s="1332"/>
      <c r="CKH127" s="1332"/>
      <c r="CKI127" s="1332"/>
      <c r="CKJ127" s="1332"/>
      <c r="CKK127" s="1332"/>
      <c r="CKL127" s="1332"/>
      <c r="CKM127" s="1332"/>
      <c r="CKN127" s="1332"/>
      <c r="CKO127" s="1332"/>
      <c r="CKP127" s="1332"/>
      <c r="CKQ127" s="1332"/>
      <c r="CKR127" s="1332"/>
      <c r="CKS127" s="1332"/>
      <c r="CKT127" s="1332"/>
      <c r="CKU127" s="1332"/>
      <c r="CKV127" s="1332"/>
      <c r="CKW127" s="1332"/>
      <c r="CKX127" s="1332"/>
      <c r="CKY127" s="1332"/>
      <c r="CKZ127" s="1332"/>
      <c r="CLA127" s="1332"/>
      <c r="CLB127" s="1332"/>
      <c r="CLC127" s="1332"/>
      <c r="CLD127" s="1332"/>
      <c r="CLE127" s="1332"/>
      <c r="CLF127" s="1332"/>
      <c r="CLG127" s="1332"/>
      <c r="CLH127" s="1332"/>
      <c r="CLI127" s="1332"/>
      <c r="CLJ127" s="1332"/>
      <c r="CLK127" s="1332"/>
      <c r="CLL127" s="1332"/>
      <c r="CLM127" s="1332"/>
      <c r="CLN127" s="1332"/>
      <c r="CLO127" s="1332"/>
      <c r="CLP127" s="1332"/>
      <c r="CLQ127" s="1332"/>
      <c r="CLR127" s="1332"/>
      <c r="CLS127" s="1332"/>
      <c r="CLT127" s="1332"/>
      <c r="CLU127" s="1332"/>
      <c r="CLV127" s="1332"/>
      <c r="CLW127" s="1332"/>
      <c r="CLX127" s="1332"/>
      <c r="CLY127" s="1332"/>
      <c r="CLZ127" s="1332"/>
      <c r="CMA127" s="1332"/>
      <c r="CMB127" s="1332"/>
      <c r="CMC127" s="1332"/>
      <c r="CMD127" s="1332"/>
      <c r="CME127" s="1332"/>
      <c r="CMF127" s="1332"/>
      <c r="CMG127" s="1332"/>
      <c r="CMH127" s="1332"/>
      <c r="CMI127" s="1332"/>
      <c r="CMJ127" s="1332"/>
      <c r="CMK127" s="1332"/>
      <c r="CML127" s="1332"/>
      <c r="CMM127" s="1332"/>
      <c r="CMN127" s="1332"/>
      <c r="CMO127" s="1332"/>
      <c r="CMP127" s="1332"/>
      <c r="CMQ127" s="1332"/>
      <c r="CMR127" s="1332"/>
      <c r="CMS127" s="1332"/>
      <c r="CMT127" s="1332"/>
      <c r="CMU127" s="1332"/>
      <c r="CMV127" s="1332"/>
      <c r="CMW127" s="1332"/>
      <c r="CMX127" s="1332"/>
      <c r="CMY127" s="1332"/>
      <c r="CMZ127" s="1332"/>
      <c r="CNA127" s="1332"/>
      <c r="CNB127" s="1332"/>
      <c r="CNC127" s="1332"/>
      <c r="CND127" s="1332"/>
      <c r="CNE127" s="1332"/>
      <c r="CNF127" s="1332"/>
      <c r="CNG127" s="1332"/>
      <c r="CNH127" s="1332"/>
      <c r="CNI127" s="1332"/>
      <c r="CNJ127" s="1332"/>
      <c r="CNK127" s="1332"/>
      <c r="CNL127" s="1332"/>
      <c r="CNM127" s="1332"/>
      <c r="CNN127" s="1332"/>
      <c r="CNO127" s="1332"/>
      <c r="CNP127" s="1332"/>
      <c r="CNQ127" s="1332"/>
      <c r="CNR127" s="1332"/>
      <c r="CNS127" s="1332"/>
      <c r="CNT127" s="1332"/>
      <c r="CNU127" s="1332"/>
      <c r="CNV127" s="1332"/>
      <c r="CNW127" s="1332"/>
      <c r="CNX127" s="1332"/>
      <c r="CNY127" s="1332"/>
      <c r="CNZ127" s="1332"/>
      <c r="COA127" s="1332"/>
      <c r="COB127" s="1332"/>
      <c r="COC127" s="1332"/>
      <c r="COD127" s="1332"/>
      <c r="COE127" s="1332"/>
      <c r="COF127" s="1332"/>
      <c r="COG127" s="1332"/>
      <c r="COH127" s="1332"/>
      <c r="COI127" s="1332"/>
      <c r="COJ127" s="1332"/>
      <c r="COK127" s="1332"/>
      <c r="COL127" s="1332"/>
      <c r="COM127" s="1332"/>
      <c r="CON127" s="1332"/>
      <c r="COO127" s="1332"/>
      <c r="COP127" s="1332"/>
      <c r="COQ127" s="1332"/>
      <c r="COR127" s="1332"/>
      <c r="COS127" s="1332"/>
      <c r="COT127" s="1332"/>
      <c r="COU127" s="1332"/>
      <c r="COV127" s="1332"/>
      <c r="COW127" s="1332"/>
      <c r="COX127" s="1332"/>
      <c r="COY127" s="1332"/>
      <c r="COZ127" s="1332"/>
      <c r="CPA127" s="1332"/>
      <c r="CPB127" s="1332"/>
      <c r="CPC127" s="1332"/>
      <c r="CPD127" s="1332"/>
      <c r="CPE127" s="1332"/>
      <c r="CPF127" s="1332"/>
      <c r="CPG127" s="1332"/>
      <c r="CPH127" s="1332"/>
      <c r="CPI127" s="1332"/>
      <c r="CPJ127" s="1332"/>
      <c r="CPK127" s="1332"/>
      <c r="CPL127" s="1332"/>
      <c r="CPM127" s="1332"/>
      <c r="CPN127" s="1332"/>
      <c r="CPO127" s="1332"/>
      <c r="CPP127" s="1332"/>
      <c r="CPQ127" s="1332"/>
      <c r="CPR127" s="1332"/>
      <c r="CPS127" s="1332"/>
      <c r="CPT127" s="1332"/>
      <c r="CPU127" s="1332"/>
      <c r="CPV127" s="1332"/>
      <c r="CPW127" s="1332"/>
      <c r="CPX127" s="1332"/>
      <c r="CPY127" s="1332"/>
      <c r="CPZ127" s="1332"/>
      <c r="CQA127" s="1332"/>
      <c r="CQB127" s="1332"/>
      <c r="CQC127" s="1332"/>
      <c r="CQD127" s="1332"/>
      <c r="CQE127" s="1332"/>
      <c r="CQF127" s="1332"/>
      <c r="CQG127" s="1332"/>
      <c r="CQH127" s="1332"/>
      <c r="CQI127" s="1332"/>
      <c r="CQJ127" s="1332"/>
      <c r="CQK127" s="1332"/>
      <c r="CQL127" s="1332"/>
      <c r="CQM127" s="1332"/>
      <c r="CQN127" s="1332"/>
      <c r="CQO127" s="1332"/>
      <c r="CQP127" s="1332"/>
      <c r="CQQ127" s="1332"/>
      <c r="CQR127" s="1332"/>
      <c r="CQS127" s="1332"/>
      <c r="CQT127" s="1332"/>
      <c r="CQU127" s="1332"/>
      <c r="CQV127" s="1332"/>
      <c r="CQW127" s="1332"/>
      <c r="CQX127" s="1332"/>
      <c r="CQY127" s="1332"/>
      <c r="CQZ127" s="1332"/>
      <c r="CRA127" s="1332"/>
      <c r="CRB127" s="1332"/>
      <c r="CRC127" s="1332"/>
      <c r="CRD127" s="1332"/>
      <c r="CRE127" s="1332"/>
      <c r="CRF127" s="1332"/>
      <c r="CRG127" s="1332"/>
      <c r="CRH127" s="1332"/>
      <c r="CRI127" s="1332"/>
      <c r="CRJ127" s="1332"/>
      <c r="CRK127" s="1332"/>
      <c r="CRL127" s="1332"/>
      <c r="CRM127" s="1332"/>
      <c r="CRN127" s="1332"/>
      <c r="CRO127" s="1332"/>
      <c r="CRP127" s="1332"/>
      <c r="CRQ127" s="1332"/>
      <c r="CRR127" s="1332"/>
      <c r="CRS127" s="1332"/>
      <c r="CRT127" s="1332"/>
      <c r="CRU127" s="1332"/>
      <c r="CRV127" s="1332"/>
      <c r="CRW127" s="1332"/>
      <c r="CRX127" s="1332"/>
      <c r="CRY127" s="1332"/>
      <c r="CRZ127" s="1332"/>
      <c r="CSA127" s="1332"/>
      <c r="CSB127" s="1332"/>
      <c r="CSC127" s="1332"/>
      <c r="CSD127" s="1332"/>
      <c r="CSE127" s="1332"/>
      <c r="CSF127" s="1332"/>
      <c r="CSG127" s="1332"/>
      <c r="CSH127" s="1332"/>
      <c r="CSI127" s="1332"/>
      <c r="CSJ127" s="1332"/>
      <c r="CSK127" s="1332"/>
      <c r="CSL127" s="1332"/>
      <c r="CSM127" s="1332"/>
      <c r="CSN127" s="1332"/>
      <c r="CSO127" s="1332"/>
      <c r="CSP127" s="1332"/>
      <c r="CSQ127" s="1332"/>
      <c r="CSR127" s="1332"/>
      <c r="CSS127" s="1332"/>
      <c r="CST127" s="1332"/>
      <c r="CSU127" s="1332"/>
      <c r="CSV127" s="1332"/>
      <c r="CSW127" s="1332"/>
      <c r="CSX127" s="1332"/>
      <c r="CSY127" s="1332"/>
      <c r="CSZ127" s="1332"/>
      <c r="CTA127" s="1332"/>
      <c r="CTB127" s="1332"/>
      <c r="CTC127" s="1332"/>
      <c r="CTD127" s="1332"/>
      <c r="CTE127" s="1332"/>
      <c r="CTF127" s="1332"/>
      <c r="CTG127" s="1332"/>
      <c r="CTH127" s="1332"/>
      <c r="CTI127" s="1332"/>
      <c r="CTJ127" s="1332"/>
      <c r="CTK127" s="1332"/>
      <c r="CTL127" s="1332"/>
      <c r="CTM127" s="1332"/>
      <c r="CTN127" s="1332"/>
      <c r="CTO127" s="1332"/>
      <c r="CTP127" s="1332"/>
      <c r="CTQ127" s="1332"/>
      <c r="CTR127" s="1332"/>
      <c r="CTS127" s="1332"/>
      <c r="CTT127" s="1332"/>
      <c r="CTU127" s="1332"/>
      <c r="CTV127" s="1332"/>
      <c r="CTW127" s="1332"/>
      <c r="CTX127" s="1332"/>
      <c r="CTY127" s="1332"/>
      <c r="CTZ127" s="1332"/>
      <c r="CUA127" s="1332"/>
      <c r="CUB127" s="1332"/>
      <c r="CUC127" s="1332"/>
      <c r="CUD127" s="1332"/>
      <c r="CUE127" s="1332"/>
      <c r="CUF127" s="1332"/>
      <c r="CUG127" s="1332"/>
      <c r="CUH127" s="1332"/>
      <c r="CUI127" s="1332"/>
      <c r="CUJ127" s="1332"/>
      <c r="CUK127" s="1332"/>
      <c r="CUL127" s="1332"/>
      <c r="CUM127" s="1332"/>
      <c r="CUN127" s="1332"/>
      <c r="CUO127" s="1332"/>
      <c r="CUP127" s="1332"/>
      <c r="CUQ127" s="1332"/>
      <c r="CUR127" s="1332"/>
      <c r="CUS127" s="1332"/>
      <c r="CUT127" s="1332"/>
      <c r="CUU127" s="1332"/>
      <c r="CUV127" s="1332"/>
      <c r="CUW127" s="1332"/>
      <c r="CUX127" s="1332"/>
      <c r="CUY127" s="1332"/>
      <c r="CUZ127" s="1332"/>
      <c r="CVA127" s="1332"/>
      <c r="CVB127" s="1332"/>
      <c r="CVC127" s="1332"/>
      <c r="CVD127" s="1332"/>
      <c r="CVE127" s="1332"/>
      <c r="CVF127" s="1332"/>
      <c r="CVG127" s="1332"/>
      <c r="CVH127" s="1332"/>
      <c r="CVI127" s="1332"/>
      <c r="CVJ127" s="1332"/>
      <c r="CVK127" s="1332"/>
      <c r="CVL127" s="1332"/>
      <c r="CVM127" s="1332"/>
      <c r="CVN127" s="1332"/>
      <c r="CVO127" s="1332"/>
      <c r="CVP127" s="1332"/>
      <c r="CVQ127" s="1332"/>
      <c r="CVR127" s="1332"/>
      <c r="CVS127" s="1332"/>
      <c r="CVT127" s="1332"/>
      <c r="CVU127" s="1332"/>
      <c r="CVV127" s="1332"/>
      <c r="CVW127" s="1332"/>
      <c r="CVX127" s="1332"/>
      <c r="CVY127" s="1332"/>
      <c r="CVZ127" s="1332"/>
      <c r="CWA127" s="1332"/>
      <c r="CWB127" s="1332"/>
      <c r="CWC127" s="1332"/>
      <c r="CWD127" s="1332"/>
      <c r="CWE127" s="1332"/>
      <c r="CWF127" s="1332"/>
      <c r="CWG127" s="1332"/>
      <c r="CWH127" s="1332"/>
      <c r="CWI127" s="1332"/>
      <c r="CWJ127" s="1332"/>
      <c r="CWK127" s="1332"/>
      <c r="CWL127" s="1332"/>
      <c r="CWM127" s="1332"/>
      <c r="CWN127" s="1332"/>
      <c r="CWO127" s="1332"/>
      <c r="CWP127" s="1332"/>
      <c r="CWQ127" s="1332"/>
      <c r="CWR127" s="1332"/>
      <c r="CWS127" s="1332"/>
      <c r="CWT127" s="1332"/>
      <c r="CWU127" s="1332"/>
      <c r="CWV127" s="1332"/>
      <c r="CWW127" s="1332"/>
      <c r="CWX127" s="1332"/>
      <c r="CWY127" s="1332"/>
      <c r="CWZ127" s="1332"/>
      <c r="CXA127" s="1332"/>
      <c r="CXB127" s="1332"/>
      <c r="CXC127" s="1332"/>
      <c r="CXD127" s="1332"/>
      <c r="CXE127" s="1332"/>
      <c r="CXF127" s="1332"/>
      <c r="CXG127" s="1332"/>
      <c r="CXH127" s="1332"/>
      <c r="CXI127" s="1332"/>
      <c r="CXJ127" s="1332"/>
      <c r="CXK127" s="1332"/>
      <c r="CXL127" s="1332"/>
      <c r="CXM127" s="1332"/>
      <c r="CXN127" s="1332"/>
      <c r="CXO127" s="1332"/>
      <c r="CXP127" s="1332"/>
      <c r="CXQ127" s="1332"/>
      <c r="CXR127" s="1332"/>
      <c r="CXS127" s="1332"/>
      <c r="CXT127" s="1332"/>
      <c r="CXU127" s="1332"/>
      <c r="CXV127" s="1332"/>
      <c r="CXW127" s="1332"/>
      <c r="CXX127" s="1332"/>
      <c r="CXY127" s="1332"/>
      <c r="CXZ127" s="1332"/>
      <c r="CYA127" s="1332"/>
      <c r="CYB127" s="1332"/>
      <c r="CYC127" s="1332"/>
      <c r="CYD127" s="1332"/>
      <c r="CYE127" s="1332"/>
      <c r="CYF127" s="1332"/>
      <c r="CYG127" s="1332"/>
      <c r="CYH127" s="1332"/>
      <c r="CYI127" s="1332"/>
      <c r="CYJ127" s="1332"/>
      <c r="CYK127" s="1332"/>
      <c r="CYL127" s="1332"/>
      <c r="CYM127" s="1332"/>
      <c r="CYN127" s="1332"/>
      <c r="CYO127" s="1332"/>
      <c r="CYP127" s="1332"/>
      <c r="CYQ127" s="1332"/>
      <c r="CYR127" s="1332"/>
      <c r="CYS127" s="1332"/>
      <c r="CYT127" s="1332"/>
      <c r="CYU127" s="1332"/>
      <c r="CYV127" s="1332"/>
      <c r="CYW127" s="1332"/>
      <c r="CYX127" s="1332"/>
      <c r="CYY127" s="1332"/>
      <c r="CYZ127" s="1332"/>
      <c r="CZA127" s="1332"/>
      <c r="CZB127" s="1332"/>
      <c r="CZC127" s="1332"/>
      <c r="CZD127" s="1332"/>
      <c r="CZE127" s="1332"/>
      <c r="CZF127" s="1332"/>
      <c r="CZG127" s="1332"/>
      <c r="CZH127" s="1332"/>
      <c r="CZI127" s="1332"/>
      <c r="CZJ127" s="1332"/>
      <c r="CZK127" s="1332"/>
      <c r="CZL127" s="1332"/>
      <c r="CZM127" s="1332"/>
      <c r="CZN127" s="1332"/>
      <c r="CZO127" s="1332"/>
      <c r="CZP127" s="1332"/>
      <c r="CZQ127" s="1332"/>
      <c r="CZR127" s="1332"/>
      <c r="CZS127" s="1332"/>
      <c r="CZT127" s="1332"/>
      <c r="CZU127" s="1332"/>
      <c r="CZV127" s="1332"/>
      <c r="CZW127" s="1332"/>
      <c r="CZX127" s="1332"/>
      <c r="CZY127" s="1332"/>
      <c r="CZZ127" s="1332"/>
      <c r="DAA127" s="1332"/>
      <c r="DAB127" s="1332"/>
      <c r="DAC127" s="1332"/>
      <c r="DAD127" s="1332"/>
      <c r="DAE127" s="1332"/>
      <c r="DAF127" s="1332"/>
      <c r="DAG127" s="1332"/>
      <c r="DAH127" s="1332"/>
      <c r="DAI127" s="1332"/>
      <c r="DAJ127" s="1332"/>
      <c r="DAK127" s="1332"/>
      <c r="DAL127" s="1332"/>
      <c r="DAM127" s="1332"/>
      <c r="DAN127" s="1332"/>
      <c r="DAO127" s="1332"/>
      <c r="DAP127" s="1332"/>
      <c r="DAQ127" s="1332"/>
      <c r="DAR127" s="1332"/>
      <c r="DAS127" s="1332"/>
      <c r="DAT127" s="1332"/>
      <c r="DAU127" s="1332"/>
      <c r="DAV127" s="1332"/>
      <c r="DAW127" s="1332"/>
      <c r="DAX127" s="1332"/>
      <c r="DAY127" s="1332"/>
      <c r="DAZ127" s="1332"/>
      <c r="DBA127" s="1332"/>
      <c r="DBB127" s="1332"/>
      <c r="DBC127" s="1332"/>
      <c r="DBD127" s="1332"/>
      <c r="DBE127" s="1332"/>
      <c r="DBF127" s="1332"/>
      <c r="DBG127" s="1332"/>
      <c r="DBH127" s="1332"/>
      <c r="DBI127" s="1332"/>
      <c r="DBJ127" s="1332"/>
      <c r="DBK127" s="1332"/>
      <c r="DBL127" s="1332"/>
      <c r="DBM127" s="1332"/>
      <c r="DBN127" s="1332"/>
      <c r="DBO127" s="1332"/>
      <c r="DBP127" s="1332"/>
      <c r="DBQ127" s="1332"/>
      <c r="DBR127" s="1332"/>
      <c r="DBS127" s="1332"/>
      <c r="DBT127" s="1332"/>
      <c r="DBU127" s="1332"/>
      <c r="DBV127" s="1332"/>
      <c r="DBW127" s="1332"/>
      <c r="DBX127" s="1332"/>
      <c r="DBY127" s="1332"/>
      <c r="DBZ127" s="1332"/>
      <c r="DCA127" s="1332"/>
      <c r="DCB127" s="1332"/>
      <c r="DCC127" s="1332"/>
      <c r="DCD127" s="1332"/>
      <c r="DCE127" s="1332"/>
      <c r="DCF127" s="1332"/>
      <c r="DCG127" s="1332"/>
      <c r="DCH127" s="1332"/>
      <c r="DCI127" s="1332"/>
      <c r="DCJ127" s="1332"/>
      <c r="DCK127" s="1332"/>
      <c r="DCL127" s="1332"/>
      <c r="DCM127" s="1332"/>
      <c r="DCN127" s="1332"/>
      <c r="DCO127" s="1332"/>
      <c r="DCP127" s="1332"/>
      <c r="DCQ127" s="1332"/>
      <c r="DCR127" s="1332"/>
      <c r="DCS127" s="1332"/>
      <c r="DCT127" s="1332"/>
      <c r="DCU127" s="1332"/>
      <c r="DCV127" s="1332"/>
      <c r="DCW127" s="1332"/>
      <c r="DCX127" s="1332"/>
      <c r="DCY127" s="1332"/>
      <c r="DCZ127" s="1332"/>
      <c r="DDA127" s="1332"/>
      <c r="DDB127" s="1332"/>
      <c r="DDC127" s="1332"/>
      <c r="DDD127" s="1332"/>
      <c r="DDE127" s="1332"/>
      <c r="DDF127" s="1332"/>
      <c r="DDG127" s="1332"/>
      <c r="DDH127" s="1332"/>
      <c r="DDI127" s="1332"/>
      <c r="DDJ127" s="1332"/>
      <c r="DDK127" s="1332"/>
      <c r="DDL127" s="1332"/>
      <c r="DDM127" s="1332"/>
      <c r="DDN127" s="1332"/>
      <c r="DDO127" s="1332"/>
      <c r="DDP127" s="1332"/>
      <c r="DDQ127" s="1332"/>
      <c r="DDR127" s="1332"/>
      <c r="DDS127" s="1332"/>
      <c r="DDT127" s="1332"/>
      <c r="DDU127" s="1332"/>
      <c r="DDV127" s="1332"/>
      <c r="DDW127" s="1332"/>
      <c r="DDX127" s="1332"/>
      <c r="DDY127" s="1332"/>
      <c r="DDZ127" s="1332"/>
      <c r="DEA127" s="1332"/>
      <c r="DEB127" s="1332"/>
      <c r="DEC127" s="1332"/>
      <c r="DED127" s="1332"/>
      <c r="DEE127" s="1332"/>
      <c r="DEF127" s="1332"/>
      <c r="DEG127" s="1332"/>
      <c r="DEH127" s="1332"/>
      <c r="DEI127" s="1332"/>
      <c r="DEJ127" s="1332"/>
      <c r="DEK127" s="1332"/>
      <c r="DEL127" s="1332"/>
      <c r="DEM127" s="1332"/>
      <c r="DEN127" s="1332"/>
      <c r="DEO127" s="1332"/>
      <c r="DEP127" s="1332"/>
      <c r="DEQ127" s="1332"/>
      <c r="DER127" s="1332"/>
      <c r="DES127" s="1332"/>
      <c r="DET127" s="1332"/>
      <c r="DEU127" s="1332"/>
      <c r="DEV127" s="1332"/>
      <c r="DEW127" s="1332"/>
      <c r="DEX127" s="1332"/>
      <c r="DEY127" s="1332"/>
      <c r="DEZ127" s="1332"/>
      <c r="DFA127" s="1332"/>
      <c r="DFB127" s="1332"/>
      <c r="DFC127" s="1332"/>
      <c r="DFD127" s="1332"/>
      <c r="DFE127" s="1332"/>
      <c r="DFF127" s="1332"/>
      <c r="DFG127" s="1332"/>
      <c r="DFH127" s="1332"/>
      <c r="DFI127" s="1332"/>
      <c r="DFJ127" s="1332"/>
      <c r="DFK127" s="1332"/>
      <c r="DFL127" s="1332"/>
      <c r="DFM127" s="1332"/>
      <c r="DFN127" s="1332"/>
      <c r="DFO127" s="1332"/>
      <c r="DFP127" s="1332"/>
      <c r="DFQ127" s="1332"/>
      <c r="DFR127" s="1332"/>
      <c r="DFS127" s="1332"/>
      <c r="DFT127" s="1332"/>
      <c r="DFU127" s="1332"/>
      <c r="DFV127" s="1332"/>
      <c r="DFW127" s="1332"/>
      <c r="DFX127" s="1332"/>
      <c r="DFY127" s="1332"/>
      <c r="DFZ127" s="1332"/>
      <c r="DGA127" s="1332"/>
      <c r="DGB127" s="1332"/>
      <c r="DGC127" s="1332"/>
      <c r="DGD127" s="1332"/>
      <c r="DGE127" s="1332"/>
      <c r="DGF127" s="1332"/>
      <c r="DGG127" s="1332"/>
      <c r="DGH127" s="1332"/>
      <c r="DGI127" s="1332"/>
      <c r="DGJ127" s="1332"/>
      <c r="DGK127" s="1332"/>
      <c r="DGL127" s="1332"/>
      <c r="DGM127" s="1332"/>
      <c r="DGN127" s="1332"/>
      <c r="DGO127" s="1332"/>
      <c r="DGP127" s="1332"/>
      <c r="DGQ127" s="1332"/>
      <c r="DGR127" s="1332"/>
      <c r="DGS127" s="1332"/>
      <c r="DGT127" s="1332"/>
      <c r="DGU127" s="1332"/>
      <c r="DGV127" s="1332"/>
      <c r="DGW127" s="1332"/>
      <c r="DGX127" s="1332"/>
      <c r="DGY127" s="1332"/>
      <c r="DGZ127" s="1332"/>
      <c r="DHA127" s="1332"/>
      <c r="DHB127" s="1332"/>
      <c r="DHC127" s="1332"/>
      <c r="DHD127" s="1332"/>
      <c r="DHE127" s="1332"/>
      <c r="DHF127" s="1332"/>
      <c r="DHG127" s="1332"/>
      <c r="DHH127" s="1332"/>
      <c r="DHI127" s="1332"/>
      <c r="DHJ127" s="1332"/>
      <c r="DHK127" s="1332"/>
      <c r="DHL127" s="1332"/>
      <c r="DHM127" s="1332"/>
      <c r="DHN127" s="1332"/>
      <c r="DHO127" s="1332"/>
      <c r="DHP127" s="1332"/>
      <c r="DHQ127" s="1332"/>
      <c r="DHR127" s="1332"/>
      <c r="DHS127" s="1332"/>
      <c r="DHT127" s="1332"/>
      <c r="DHU127" s="1332"/>
      <c r="DHV127" s="1332"/>
      <c r="DHW127" s="1332"/>
      <c r="DHX127" s="1332"/>
      <c r="DHY127" s="1332"/>
      <c r="DHZ127" s="1332"/>
      <c r="DIA127" s="1332"/>
      <c r="DIB127" s="1332"/>
      <c r="DIC127" s="1332"/>
      <c r="DID127" s="1332"/>
      <c r="DIE127" s="1332"/>
      <c r="DIF127" s="1332"/>
      <c r="DIG127" s="1332"/>
      <c r="DIH127" s="1332"/>
      <c r="DII127" s="1332"/>
      <c r="DIJ127" s="1332"/>
      <c r="DIK127" s="1332"/>
      <c r="DIL127" s="1332"/>
      <c r="DIM127" s="1332"/>
      <c r="DIN127" s="1332"/>
      <c r="DIO127" s="1332"/>
      <c r="DIP127" s="1332"/>
      <c r="DIQ127" s="1332"/>
      <c r="DIR127" s="1332"/>
      <c r="DIS127" s="1332"/>
      <c r="DIT127" s="1332"/>
      <c r="DIU127" s="1332"/>
      <c r="DIV127" s="1332"/>
      <c r="DIW127" s="1332"/>
      <c r="DIX127" s="1332"/>
      <c r="DIY127" s="1332"/>
      <c r="DIZ127" s="1332"/>
      <c r="DJA127" s="1332"/>
      <c r="DJB127" s="1332"/>
      <c r="DJC127" s="1332"/>
      <c r="DJD127" s="1332"/>
      <c r="DJE127" s="1332"/>
      <c r="DJF127" s="1332"/>
      <c r="DJG127" s="1332"/>
      <c r="DJH127" s="1332"/>
      <c r="DJI127" s="1332"/>
      <c r="DJJ127" s="1332"/>
      <c r="DJK127" s="1332"/>
      <c r="DJL127" s="1332"/>
      <c r="DJM127" s="1332"/>
      <c r="DJN127" s="1332"/>
      <c r="DJO127" s="1332"/>
      <c r="DJP127" s="1332"/>
      <c r="DJQ127" s="1332"/>
      <c r="DJR127" s="1332"/>
      <c r="DJS127" s="1332"/>
      <c r="DJT127" s="1332"/>
      <c r="DJU127" s="1332"/>
      <c r="DJV127" s="1332"/>
      <c r="DJW127" s="1332"/>
      <c r="DJX127" s="1332"/>
      <c r="DJY127" s="1332"/>
      <c r="DJZ127" s="1332"/>
      <c r="DKA127" s="1332"/>
      <c r="DKB127" s="1332"/>
      <c r="DKC127" s="1332"/>
      <c r="DKD127" s="1332"/>
      <c r="DKE127" s="1332"/>
      <c r="DKF127" s="1332"/>
      <c r="DKG127" s="1332"/>
      <c r="DKH127" s="1332"/>
      <c r="DKI127" s="1332"/>
      <c r="DKJ127" s="1332"/>
      <c r="DKK127" s="1332"/>
      <c r="DKL127" s="1332"/>
      <c r="DKM127" s="1332"/>
      <c r="DKN127" s="1332"/>
      <c r="DKO127" s="1332"/>
      <c r="DKP127" s="1332"/>
      <c r="DKQ127" s="1332"/>
      <c r="DKR127" s="1332"/>
      <c r="DKS127" s="1332"/>
      <c r="DKT127" s="1332"/>
      <c r="DKU127" s="1332"/>
      <c r="DKV127" s="1332"/>
      <c r="DKW127" s="1332"/>
      <c r="DKX127" s="1332"/>
      <c r="DKY127" s="1332"/>
      <c r="DKZ127" s="1332"/>
      <c r="DLA127" s="1332"/>
      <c r="DLB127" s="1332"/>
      <c r="DLC127" s="1332"/>
      <c r="DLD127" s="1332"/>
      <c r="DLE127" s="1332"/>
      <c r="DLF127" s="1332"/>
      <c r="DLG127" s="1332"/>
      <c r="DLH127" s="1332"/>
      <c r="DLI127" s="1332"/>
      <c r="DLJ127" s="1332"/>
      <c r="DLK127" s="1332"/>
      <c r="DLL127" s="1332"/>
      <c r="DLM127" s="1332"/>
      <c r="DLN127" s="1332"/>
      <c r="DLO127" s="1332"/>
      <c r="DLP127" s="1332"/>
      <c r="DLQ127" s="1332"/>
      <c r="DLR127" s="1332"/>
      <c r="DLS127" s="1332"/>
      <c r="DLT127" s="1332"/>
      <c r="DLU127" s="1332"/>
      <c r="DLV127" s="1332"/>
      <c r="DLW127" s="1332"/>
      <c r="DLX127" s="1332"/>
      <c r="DLY127" s="1332"/>
      <c r="DLZ127" s="1332"/>
      <c r="DMA127" s="1332"/>
      <c r="DMB127" s="1332"/>
      <c r="DMC127" s="1332"/>
      <c r="DMD127" s="1332"/>
      <c r="DME127" s="1332"/>
      <c r="DMF127" s="1332"/>
      <c r="DMG127" s="1332"/>
      <c r="DMH127" s="1332"/>
      <c r="DMI127" s="1332"/>
      <c r="DMJ127" s="1332"/>
      <c r="DMK127" s="1332"/>
      <c r="DML127" s="1332"/>
      <c r="DMM127" s="1332"/>
      <c r="DMN127" s="1332"/>
      <c r="DMO127" s="1332"/>
      <c r="DMP127" s="1332"/>
      <c r="DMQ127" s="1332"/>
      <c r="DMR127" s="1332"/>
      <c r="DMS127" s="1332"/>
      <c r="DMT127" s="1332"/>
      <c r="DMU127" s="1332"/>
      <c r="DMV127" s="1332"/>
      <c r="DMW127" s="1332"/>
      <c r="DMX127" s="1332"/>
      <c r="DMY127" s="1332"/>
      <c r="DMZ127" s="1332"/>
      <c r="DNA127" s="1332"/>
      <c r="DNB127" s="1332"/>
      <c r="DNC127" s="1332"/>
      <c r="DND127" s="1332"/>
      <c r="DNE127" s="1332"/>
      <c r="DNF127" s="1332"/>
      <c r="DNG127" s="1332"/>
      <c r="DNH127" s="1332"/>
      <c r="DNI127" s="1332"/>
      <c r="DNJ127" s="1332"/>
      <c r="DNK127" s="1332"/>
      <c r="DNL127" s="1332"/>
      <c r="DNM127" s="1332"/>
      <c r="DNN127" s="1332"/>
      <c r="DNO127" s="1332"/>
      <c r="DNP127" s="1332"/>
      <c r="DNQ127" s="1332"/>
      <c r="DNR127" s="1332"/>
      <c r="DNS127" s="1332"/>
      <c r="DNT127" s="1332"/>
      <c r="DNU127" s="1332"/>
      <c r="DNV127" s="1332"/>
      <c r="DNW127" s="1332"/>
      <c r="DNX127" s="1332"/>
      <c r="DNY127" s="1332"/>
      <c r="DNZ127" s="1332"/>
      <c r="DOA127" s="1332"/>
      <c r="DOB127" s="1332"/>
      <c r="DOC127" s="1332"/>
      <c r="DOD127" s="1332"/>
      <c r="DOE127" s="1332"/>
      <c r="DOF127" s="1332"/>
      <c r="DOG127" s="1332"/>
      <c r="DOH127" s="1332"/>
      <c r="DOI127" s="1332"/>
      <c r="DOJ127" s="1332"/>
      <c r="DOK127" s="1332"/>
      <c r="DOL127" s="1332"/>
      <c r="DOM127" s="1332"/>
      <c r="DON127" s="1332"/>
      <c r="DOO127" s="1332"/>
      <c r="DOP127" s="1332"/>
      <c r="DOQ127" s="1332"/>
      <c r="DOR127" s="1332"/>
      <c r="DOS127" s="1332"/>
      <c r="DOT127" s="1332"/>
      <c r="DOU127" s="1332"/>
      <c r="DOV127" s="1332"/>
      <c r="DOW127" s="1332"/>
      <c r="DOX127" s="1332"/>
      <c r="DOY127" s="1332"/>
      <c r="DOZ127" s="1332"/>
      <c r="DPA127" s="1332"/>
      <c r="DPB127" s="1332"/>
      <c r="DPC127" s="1332"/>
      <c r="DPD127" s="1332"/>
      <c r="DPE127" s="1332"/>
      <c r="DPF127" s="1332"/>
      <c r="DPG127" s="1332"/>
      <c r="DPH127" s="1332"/>
      <c r="DPI127" s="1332"/>
      <c r="DPJ127" s="1332"/>
      <c r="DPK127" s="1332"/>
      <c r="DPL127" s="1332"/>
      <c r="DPM127" s="1332"/>
      <c r="DPN127" s="1332"/>
      <c r="DPO127" s="1332"/>
      <c r="DPP127" s="1332"/>
      <c r="DPQ127" s="1332"/>
      <c r="DPR127" s="1332"/>
      <c r="DPS127" s="1332"/>
      <c r="DPT127" s="1332"/>
      <c r="DPU127" s="1332"/>
      <c r="DPV127" s="1332"/>
      <c r="DPW127" s="1332"/>
      <c r="DPX127" s="1332"/>
      <c r="DPY127" s="1332"/>
      <c r="DPZ127" s="1332"/>
      <c r="DQA127" s="1332"/>
      <c r="DQB127" s="1332"/>
      <c r="DQC127" s="1332"/>
      <c r="DQD127" s="1332"/>
      <c r="DQE127" s="1332"/>
      <c r="DQF127" s="1332"/>
      <c r="DQG127" s="1332"/>
      <c r="DQH127" s="1332"/>
      <c r="DQI127" s="1332"/>
      <c r="DQJ127" s="1332"/>
      <c r="DQK127" s="1332"/>
      <c r="DQL127" s="1332"/>
      <c r="DQM127" s="1332"/>
      <c r="DQN127" s="1332"/>
      <c r="DQO127" s="1332"/>
      <c r="DQP127" s="1332"/>
      <c r="DQQ127" s="1332"/>
      <c r="DQR127" s="1332"/>
      <c r="DQS127" s="1332"/>
      <c r="DQT127" s="1332"/>
      <c r="DQU127" s="1332"/>
      <c r="DQV127" s="1332"/>
      <c r="DQW127" s="1332"/>
      <c r="DQX127" s="1332"/>
      <c r="DQY127" s="1332"/>
      <c r="DQZ127" s="1332"/>
      <c r="DRA127" s="1332"/>
      <c r="DRB127" s="1332"/>
      <c r="DRC127" s="1332"/>
      <c r="DRD127" s="1332"/>
      <c r="DRE127" s="1332"/>
      <c r="DRF127" s="1332"/>
      <c r="DRG127" s="1332"/>
      <c r="DRH127" s="1332"/>
      <c r="DRI127" s="1332"/>
      <c r="DRJ127" s="1332"/>
      <c r="DRK127" s="1332"/>
      <c r="DRL127" s="1332"/>
      <c r="DRM127" s="1332"/>
      <c r="DRN127" s="1332"/>
      <c r="DRO127" s="1332"/>
      <c r="DRP127" s="1332"/>
      <c r="DRQ127" s="1332"/>
      <c r="DRR127" s="1332"/>
      <c r="DRS127" s="1332"/>
      <c r="DRT127" s="1332"/>
      <c r="DRU127" s="1332"/>
      <c r="DRV127" s="1332"/>
      <c r="DRW127" s="1332"/>
      <c r="DRX127" s="1332"/>
      <c r="DRY127" s="1332"/>
      <c r="DRZ127" s="1332"/>
      <c r="DSA127" s="1332"/>
      <c r="DSB127" s="1332"/>
      <c r="DSC127" s="1332"/>
      <c r="DSD127" s="1332"/>
      <c r="DSE127" s="1332"/>
      <c r="DSF127" s="1332"/>
      <c r="DSG127" s="1332"/>
      <c r="DSH127" s="1332"/>
      <c r="DSI127" s="1332"/>
      <c r="DSJ127" s="1332"/>
      <c r="DSK127" s="1332"/>
      <c r="DSL127" s="1332"/>
      <c r="DSM127" s="1332"/>
      <c r="DSN127" s="1332"/>
      <c r="DSO127" s="1332"/>
      <c r="DSP127" s="1332"/>
      <c r="DSQ127" s="1332"/>
      <c r="DSR127" s="1332"/>
      <c r="DSS127" s="1332"/>
      <c r="DST127" s="1332"/>
      <c r="DSU127" s="1332"/>
      <c r="DSV127" s="1332"/>
      <c r="DSW127" s="1332"/>
      <c r="DSX127" s="1332"/>
      <c r="DSY127" s="1332"/>
      <c r="DSZ127" s="1332"/>
      <c r="DTA127" s="1332"/>
      <c r="DTB127" s="1332"/>
      <c r="DTC127" s="1332"/>
      <c r="DTD127" s="1332"/>
      <c r="DTE127" s="1332"/>
      <c r="DTF127" s="1332"/>
      <c r="DTG127" s="1332"/>
      <c r="DTH127" s="1332"/>
      <c r="DTI127" s="1332"/>
      <c r="DTJ127" s="1332"/>
      <c r="DTK127" s="1332"/>
      <c r="DTL127" s="1332"/>
      <c r="DTM127" s="1332"/>
      <c r="DTN127" s="1332"/>
      <c r="DTO127" s="1332"/>
      <c r="DTP127" s="1332"/>
      <c r="DTQ127" s="1332"/>
      <c r="DTR127" s="1332"/>
      <c r="DTS127" s="1332"/>
      <c r="DTT127" s="1332"/>
      <c r="DTU127" s="1332"/>
      <c r="DTV127" s="1332"/>
      <c r="DTW127" s="1332"/>
      <c r="DTX127" s="1332"/>
      <c r="DTY127" s="1332"/>
      <c r="DTZ127" s="1332"/>
      <c r="DUA127" s="1332"/>
      <c r="DUB127" s="1332"/>
      <c r="DUC127" s="1332"/>
      <c r="DUD127" s="1332"/>
      <c r="DUE127" s="1332"/>
      <c r="DUF127" s="1332"/>
      <c r="DUG127" s="1332"/>
      <c r="DUH127" s="1332"/>
      <c r="DUI127" s="1332"/>
      <c r="DUJ127" s="1332"/>
      <c r="DUK127" s="1332"/>
      <c r="DUL127" s="1332"/>
      <c r="DUM127" s="1332"/>
      <c r="DUN127" s="1332"/>
      <c r="DUO127" s="1332"/>
      <c r="DUP127" s="1332"/>
      <c r="DUQ127" s="1332"/>
      <c r="DUR127" s="1332"/>
      <c r="DUS127" s="1332"/>
      <c r="DUT127" s="1332"/>
      <c r="DUU127" s="1332"/>
      <c r="DUV127" s="1332"/>
      <c r="DUW127" s="1332"/>
      <c r="DUX127" s="1332"/>
      <c r="DUY127" s="1332"/>
      <c r="DUZ127" s="1332"/>
      <c r="DVA127" s="1332"/>
      <c r="DVB127" s="1332"/>
      <c r="DVC127" s="1332"/>
      <c r="DVD127" s="1332"/>
      <c r="DVE127" s="1332"/>
      <c r="DVF127" s="1332"/>
      <c r="DVG127" s="1332"/>
      <c r="DVH127" s="1332"/>
      <c r="DVI127" s="1332"/>
      <c r="DVJ127" s="1332"/>
      <c r="DVK127" s="1332"/>
      <c r="DVL127" s="1332"/>
      <c r="DVM127" s="1332"/>
      <c r="DVN127" s="1332"/>
      <c r="DVO127" s="1332"/>
      <c r="DVP127" s="1332"/>
      <c r="DVQ127" s="1332"/>
      <c r="DVR127" s="1332"/>
      <c r="DVS127" s="1332"/>
      <c r="DVT127" s="1332"/>
      <c r="DVU127" s="1332"/>
      <c r="DVV127" s="1332"/>
      <c r="DVW127" s="1332"/>
      <c r="DVX127" s="1332"/>
      <c r="DVY127" s="1332"/>
      <c r="DVZ127" s="1332"/>
      <c r="DWA127" s="1332"/>
      <c r="DWB127" s="1332"/>
      <c r="DWC127" s="1332"/>
      <c r="DWD127" s="1332"/>
      <c r="DWE127" s="1332"/>
      <c r="DWF127" s="1332"/>
      <c r="DWG127" s="1332"/>
      <c r="DWH127" s="1332"/>
      <c r="DWI127" s="1332"/>
      <c r="DWJ127" s="1332"/>
      <c r="DWK127" s="1332"/>
      <c r="DWL127" s="1332"/>
      <c r="DWM127" s="1332"/>
      <c r="DWN127" s="1332"/>
      <c r="DWO127" s="1332"/>
      <c r="DWP127" s="1332"/>
      <c r="DWQ127" s="1332"/>
      <c r="DWR127" s="1332"/>
      <c r="DWS127" s="1332"/>
      <c r="DWT127" s="1332"/>
      <c r="DWU127" s="1332"/>
      <c r="DWV127" s="1332"/>
      <c r="DWW127" s="1332"/>
      <c r="DWX127" s="1332"/>
      <c r="DWY127" s="1332"/>
      <c r="DWZ127" s="1332"/>
      <c r="DXA127" s="1332"/>
      <c r="DXB127" s="1332"/>
      <c r="DXC127" s="1332"/>
      <c r="DXD127" s="1332"/>
      <c r="DXE127" s="1332"/>
      <c r="DXF127" s="1332"/>
      <c r="DXG127" s="1332"/>
      <c r="DXH127" s="1332"/>
      <c r="DXI127" s="1332"/>
      <c r="DXJ127" s="1332"/>
      <c r="DXK127" s="1332"/>
      <c r="DXL127" s="1332"/>
      <c r="DXM127" s="1332"/>
      <c r="DXN127" s="1332"/>
      <c r="DXO127" s="1332"/>
      <c r="DXP127" s="1332"/>
      <c r="DXQ127" s="1332"/>
      <c r="DXR127" s="1332"/>
      <c r="DXS127" s="1332"/>
      <c r="DXT127" s="1332"/>
      <c r="DXU127" s="1332"/>
      <c r="DXV127" s="1332"/>
      <c r="DXW127" s="1332"/>
      <c r="DXX127" s="1332"/>
      <c r="DXY127" s="1332"/>
      <c r="DXZ127" s="1332"/>
      <c r="DYA127" s="1332"/>
      <c r="DYB127" s="1332"/>
      <c r="DYC127" s="1332"/>
      <c r="DYD127" s="1332"/>
      <c r="DYE127" s="1332"/>
      <c r="DYF127" s="1332"/>
      <c r="DYG127" s="1332"/>
      <c r="DYH127" s="1332"/>
      <c r="DYI127" s="1332"/>
      <c r="DYJ127" s="1332"/>
      <c r="DYK127" s="1332"/>
      <c r="DYL127" s="1332"/>
      <c r="DYM127" s="1332"/>
      <c r="DYN127" s="1332"/>
      <c r="DYO127" s="1332"/>
      <c r="DYP127" s="1332"/>
      <c r="DYQ127" s="1332"/>
      <c r="DYR127" s="1332"/>
      <c r="DYS127" s="1332"/>
      <c r="DYT127" s="1332"/>
      <c r="DYU127" s="1332"/>
      <c r="DYV127" s="1332"/>
      <c r="DYW127" s="1332"/>
      <c r="DYX127" s="1332"/>
      <c r="DYY127" s="1332"/>
      <c r="DYZ127" s="1332"/>
      <c r="DZA127" s="1332"/>
      <c r="DZB127" s="1332"/>
      <c r="DZC127" s="1332"/>
      <c r="DZD127" s="1332"/>
      <c r="DZE127" s="1332"/>
      <c r="DZF127" s="1332"/>
      <c r="DZG127" s="1332"/>
      <c r="DZH127" s="1332"/>
      <c r="DZI127" s="1332"/>
      <c r="DZJ127" s="1332"/>
      <c r="DZK127" s="1332"/>
      <c r="DZL127" s="1332"/>
      <c r="DZM127" s="1332"/>
      <c r="DZN127" s="1332"/>
      <c r="DZO127" s="1332"/>
      <c r="DZP127" s="1332"/>
      <c r="DZQ127" s="1332"/>
      <c r="DZR127" s="1332"/>
      <c r="DZS127" s="1332"/>
      <c r="DZT127" s="1332"/>
      <c r="DZU127" s="1332"/>
      <c r="DZV127" s="1332"/>
      <c r="DZW127" s="1332"/>
      <c r="DZX127" s="1332"/>
      <c r="DZY127" s="1332"/>
      <c r="DZZ127" s="1332"/>
      <c r="EAA127" s="1332"/>
      <c r="EAB127" s="1332"/>
      <c r="EAC127" s="1332"/>
      <c r="EAD127" s="1332"/>
      <c r="EAE127" s="1332"/>
      <c r="EAF127" s="1332"/>
      <c r="EAG127" s="1332"/>
      <c r="EAH127" s="1332"/>
      <c r="EAI127" s="1332"/>
      <c r="EAJ127" s="1332"/>
      <c r="EAK127" s="1332"/>
      <c r="EAL127" s="1332"/>
      <c r="EAM127" s="1332"/>
      <c r="EAN127" s="1332"/>
      <c r="EAO127" s="1332"/>
      <c r="EAP127" s="1332"/>
      <c r="EAQ127" s="1332"/>
      <c r="EAR127" s="1332"/>
      <c r="EAS127" s="1332"/>
      <c r="EAT127" s="1332"/>
      <c r="EAU127" s="1332"/>
      <c r="EAV127" s="1332"/>
      <c r="EAW127" s="1332"/>
      <c r="EAX127" s="1332"/>
      <c r="EAY127" s="1332"/>
      <c r="EAZ127" s="1332"/>
      <c r="EBA127" s="1332"/>
      <c r="EBB127" s="1332"/>
      <c r="EBC127" s="1332"/>
      <c r="EBD127" s="1332"/>
      <c r="EBE127" s="1332"/>
      <c r="EBF127" s="1332"/>
      <c r="EBG127" s="1332"/>
      <c r="EBH127" s="1332"/>
      <c r="EBI127" s="1332"/>
      <c r="EBJ127" s="1332"/>
      <c r="EBK127" s="1332"/>
      <c r="EBL127" s="1332"/>
      <c r="EBM127" s="1332"/>
      <c r="EBN127" s="1332"/>
      <c r="EBO127" s="1332"/>
      <c r="EBP127" s="1332"/>
      <c r="EBQ127" s="1332"/>
      <c r="EBR127" s="1332"/>
      <c r="EBS127" s="1332"/>
      <c r="EBT127" s="1332"/>
      <c r="EBU127" s="1332"/>
      <c r="EBV127" s="1332"/>
      <c r="EBW127" s="1332"/>
      <c r="EBX127" s="1332"/>
      <c r="EBY127" s="1332"/>
      <c r="EBZ127" s="1332"/>
      <c r="ECA127" s="1332"/>
      <c r="ECB127" s="1332"/>
      <c r="ECC127" s="1332"/>
      <c r="ECD127" s="1332"/>
      <c r="ECE127" s="1332"/>
      <c r="ECF127" s="1332"/>
      <c r="ECG127" s="1332"/>
      <c r="ECH127" s="1332"/>
      <c r="ECI127" s="1332"/>
      <c r="ECJ127" s="1332"/>
      <c r="ECK127" s="1332"/>
      <c r="ECL127" s="1332"/>
      <c r="ECM127" s="1332"/>
      <c r="ECN127" s="1332"/>
      <c r="ECO127" s="1332"/>
      <c r="ECP127" s="1332"/>
      <c r="ECQ127" s="1332"/>
      <c r="ECR127" s="1332"/>
      <c r="ECS127" s="1332"/>
      <c r="ECT127" s="1332"/>
      <c r="ECU127" s="1332"/>
      <c r="ECV127" s="1332"/>
      <c r="ECW127" s="1332"/>
      <c r="ECX127" s="1332"/>
      <c r="ECY127" s="1332"/>
      <c r="ECZ127" s="1332"/>
      <c r="EDA127" s="1332"/>
      <c r="EDB127" s="1332"/>
      <c r="EDC127" s="1332"/>
      <c r="EDD127" s="1332"/>
      <c r="EDE127" s="1332"/>
      <c r="EDF127" s="1332"/>
      <c r="EDG127" s="1332"/>
      <c r="EDH127" s="1332"/>
      <c r="EDI127" s="1332"/>
      <c r="EDJ127" s="1332"/>
      <c r="EDK127" s="1332"/>
      <c r="EDL127" s="1332"/>
      <c r="EDM127" s="1332"/>
      <c r="EDN127" s="1332"/>
      <c r="EDO127" s="1332"/>
      <c r="EDP127" s="1332"/>
      <c r="EDQ127" s="1332"/>
      <c r="EDR127" s="1332"/>
      <c r="EDS127" s="1332"/>
      <c r="EDT127" s="1332"/>
      <c r="EDU127" s="1332"/>
      <c r="EDV127" s="1332"/>
      <c r="EDW127" s="1332"/>
      <c r="EDX127" s="1332"/>
      <c r="EDY127" s="1332"/>
      <c r="EDZ127" s="1332"/>
      <c r="EEA127" s="1332"/>
      <c r="EEB127" s="1332"/>
      <c r="EEC127" s="1332"/>
      <c r="EED127" s="1332"/>
      <c r="EEE127" s="1332"/>
      <c r="EEF127" s="1332"/>
      <c r="EEG127" s="1332"/>
      <c r="EEH127" s="1332"/>
      <c r="EEI127" s="1332"/>
      <c r="EEJ127" s="1332"/>
      <c r="EEK127" s="1332"/>
      <c r="EEL127" s="1332"/>
      <c r="EEM127" s="1332"/>
      <c r="EEN127" s="1332"/>
      <c r="EEO127" s="1332"/>
      <c r="EEP127" s="1332"/>
      <c r="EEQ127" s="1332"/>
      <c r="EER127" s="1332"/>
      <c r="EES127" s="1332"/>
      <c r="EET127" s="1332"/>
      <c r="EEU127" s="1332"/>
      <c r="EEV127" s="1332"/>
      <c r="EEW127" s="1332"/>
      <c r="EEX127" s="1332"/>
      <c r="EEY127" s="1332"/>
      <c r="EEZ127" s="1332"/>
      <c r="EFA127" s="1332"/>
      <c r="EFB127" s="1332"/>
      <c r="EFC127" s="1332"/>
      <c r="EFD127" s="1332"/>
      <c r="EFE127" s="1332"/>
      <c r="EFF127" s="1332"/>
      <c r="EFG127" s="1332"/>
      <c r="EFH127" s="1332"/>
      <c r="EFI127" s="1332"/>
      <c r="EFJ127" s="1332"/>
      <c r="EFK127" s="1332"/>
      <c r="EFL127" s="1332"/>
      <c r="EFM127" s="1332"/>
      <c r="EFN127" s="1332"/>
      <c r="EFO127" s="1332"/>
      <c r="EFP127" s="1332"/>
      <c r="EFQ127" s="1332"/>
      <c r="EFR127" s="1332"/>
      <c r="EFS127" s="1332"/>
      <c r="EFT127" s="1332"/>
      <c r="EFU127" s="1332"/>
      <c r="EFV127" s="1332"/>
      <c r="EFW127" s="1332"/>
      <c r="EFX127" s="1332"/>
      <c r="EFY127" s="1332"/>
      <c r="EFZ127" s="1332"/>
      <c r="EGA127" s="1332"/>
      <c r="EGB127" s="1332"/>
      <c r="EGC127" s="1332"/>
      <c r="EGD127" s="1332"/>
      <c r="EGE127" s="1332"/>
      <c r="EGF127" s="1332"/>
      <c r="EGG127" s="1332"/>
      <c r="EGH127" s="1332"/>
      <c r="EGI127" s="1332"/>
      <c r="EGJ127" s="1332"/>
      <c r="EGK127" s="1332"/>
      <c r="EGL127" s="1332"/>
      <c r="EGM127" s="1332"/>
      <c r="EGN127" s="1332"/>
      <c r="EGO127" s="1332"/>
      <c r="EGP127" s="1332"/>
      <c r="EGQ127" s="1332"/>
      <c r="EGR127" s="1332"/>
      <c r="EGS127" s="1332"/>
      <c r="EGT127" s="1332"/>
      <c r="EGU127" s="1332"/>
      <c r="EGV127" s="1332"/>
      <c r="EGW127" s="1332"/>
      <c r="EGX127" s="1332"/>
      <c r="EGY127" s="1332"/>
      <c r="EGZ127" s="1332"/>
      <c r="EHA127" s="1332"/>
      <c r="EHB127" s="1332"/>
      <c r="EHC127" s="1332"/>
      <c r="EHD127" s="1332"/>
      <c r="EHE127" s="1332"/>
      <c r="EHF127" s="1332"/>
      <c r="EHG127" s="1332"/>
      <c r="EHH127" s="1332"/>
      <c r="EHI127" s="1332"/>
      <c r="EHJ127" s="1332"/>
      <c r="EHK127" s="1332"/>
      <c r="EHL127" s="1332"/>
      <c r="EHM127" s="1332"/>
      <c r="EHN127" s="1332"/>
      <c r="EHO127" s="1332"/>
      <c r="EHP127" s="1332"/>
      <c r="EHQ127" s="1332"/>
      <c r="EHR127" s="1332"/>
      <c r="EHS127" s="1332"/>
      <c r="EHT127" s="1332"/>
      <c r="EHU127" s="1332"/>
      <c r="EHV127" s="1332"/>
      <c r="EHW127" s="1332"/>
      <c r="EHX127" s="1332"/>
      <c r="EHY127" s="1332"/>
      <c r="EHZ127" s="1332"/>
      <c r="EIA127" s="1332"/>
      <c r="EIB127" s="1332"/>
      <c r="EIC127" s="1332"/>
      <c r="EID127" s="1332"/>
      <c r="EIE127" s="1332"/>
      <c r="EIF127" s="1332"/>
      <c r="EIG127" s="1332"/>
      <c r="EIH127" s="1332"/>
      <c r="EII127" s="1332"/>
      <c r="EIJ127" s="1332"/>
      <c r="EIK127" s="1332"/>
      <c r="EIL127" s="1332"/>
      <c r="EIM127" s="1332"/>
      <c r="EIN127" s="1332"/>
      <c r="EIO127" s="1332"/>
      <c r="EIP127" s="1332"/>
      <c r="EIQ127" s="1332"/>
      <c r="EIR127" s="1332"/>
      <c r="EIS127" s="1332"/>
      <c r="EIT127" s="1332"/>
      <c r="EIU127" s="1332"/>
      <c r="EIV127" s="1332"/>
      <c r="EIW127" s="1332"/>
      <c r="EIX127" s="1332"/>
      <c r="EIY127" s="1332"/>
      <c r="EIZ127" s="1332"/>
      <c r="EJA127" s="1332"/>
      <c r="EJB127" s="1332"/>
      <c r="EJC127" s="1332"/>
      <c r="EJD127" s="1332"/>
      <c r="EJE127" s="1332"/>
      <c r="EJF127" s="1332"/>
      <c r="EJG127" s="1332"/>
      <c r="EJH127" s="1332"/>
      <c r="EJI127" s="1332"/>
      <c r="EJJ127" s="1332"/>
      <c r="EJK127" s="1332"/>
      <c r="EJL127" s="1332"/>
      <c r="EJM127" s="1332"/>
      <c r="EJN127" s="1332"/>
      <c r="EJO127" s="1332"/>
      <c r="EJP127" s="1332"/>
      <c r="EJQ127" s="1332"/>
      <c r="EJR127" s="1332"/>
      <c r="EJS127" s="1332"/>
      <c r="EJT127" s="1332"/>
      <c r="EJU127" s="1332"/>
      <c r="EJV127" s="1332"/>
      <c r="EJW127" s="1332"/>
      <c r="EJX127" s="1332"/>
      <c r="EJY127" s="1332"/>
      <c r="EJZ127" s="1332"/>
      <c r="EKA127" s="1332"/>
      <c r="EKB127" s="1332"/>
      <c r="EKC127" s="1332"/>
      <c r="EKD127" s="1332"/>
      <c r="EKE127" s="1332"/>
      <c r="EKF127" s="1332"/>
      <c r="EKG127" s="1332"/>
      <c r="EKH127" s="1332"/>
      <c r="EKI127" s="1332"/>
      <c r="EKJ127" s="1332"/>
      <c r="EKK127" s="1332"/>
      <c r="EKL127" s="1332"/>
      <c r="EKM127" s="1332"/>
      <c r="EKN127" s="1332"/>
      <c r="EKO127" s="1332"/>
      <c r="EKP127" s="1332"/>
      <c r="EKQ127" s="1332"/>
      <c r="EKR127" s="1332"/>
      <c r="EKS127" s="1332"/>
      <c r="EKT127" s="1332"/>
      <c r="EKU127" s="1332"/>
      <c r="EKV127" s="1332"/>
      <c r="EKW127" s="1332"/>
      <c r="EKX127" s="1332"/>
      <c r="EKY127" s="1332"/>
      <c r="EKZ127" s="1332"/>
      <c r="ELA127" s="1332"/>
      <c r="ELB127" s="1332"/>
      <c r="ELC127" s="1332"/>
      <c r="ELD127" s="1332"/>
      <c r="ELE127" s="1332"/>
      <c r="ELF127" s="1332"/>
      <c r="ELG127" s="1332"/>
      <c r="ELH127" s="1332"/>
      <c r="ELI127" s="1332"/>
      <c r="ELJ127" s="1332"/>
      <c r="ELK127" s="1332"/>
      <c r="ELL127" s="1332"/>
      <c r="ELM127" s="1332"/>
      <c r="ELN127" s="1332"/>
      <c r="ELO127" s="1332"/>
      <c r="ELP127" s="1332"/>
      <c r="ELQ127" s="1332"/>
      <c r="ELR127" s="1332"/>
      <c r="ELS127" s="1332"/>
      <c r="ELT127" s="1332"/>
      <c r="ELU127" s="1332"/>
      <c r="ELV127" s="1332"/>
      <c r="ELW127" s="1332"/>
      <c r="ELX127" s="1332"/>
      <c r="ELY127" s="1332"/>
      <c r="ELZ127" s="1332"/>
      <c r="EMA127" s="1332"/>
      <c r="EMB127" s="1332"/>
      <c r="EMC127" s="1332"/>
      <c r="EMD127" s="1332"/>
      <c r="EME127" s="1332"/>
      <c r="EMF127" s="1332"/>
      <c r="EMG127" s="1332"/>
      <c r="EMH127" s="1332"/>
      <c r="EMI127" s="1332"/>
      <c r="EMJ127" s="1332"/>
      <c r="EMK127" s="1332"/>
      <c r="EML127" s="1332"/>
      <c r="EMM127" s="1332"/>
      <c r="EMN127" s="1332"/>
      <c r="EMO127" s="1332"/>
      <c r="EMP127" s="1332"/>
      <c r="EMQ127" s="1332"/>
      <c r="EMR127" s="1332"/>
      <c r="EMS127" s="1332"/>
      <c r="EMT127" s="1332"/>
      <c r="EMU127" s="1332"/>
      <c r="EMV127" s="1332"/>
      <c r="EMW127" s="1332"/>
      <c r="EMX127" s="1332"/>
      <c r="EMY127" s="1332"/>
      <c r="EMZ127" s="1332"/>
      <c r="ENA127" s="1332"/>
      <c r="ENB127" s="1332"/>
      <c r="ENC127" s="1332"/>
      <c r="END127" s="1332"/>
      <c r="ENE127" s="1332"/>
      <c r="ENF127" s="1332"/>
      <c r="ENG127" s="1332"/>
      <c r="ENH127" s="1332"/>
      <c r="ENI127" s="1332"/>
      <c r="ENJ127" s="1332"/>
      <c r="ENK127" s="1332"/>
      <c r="ENL127" s="1332"/>
      <c r="ENM127" s="1332"/>
      <c r="ENN127" s="1332"/>
      <c r="ENO127" s="1332"/>
      <c r="ENP127" s="1332"/>
      <c r="ENQ127" s="1332"/>
      <c r="ENR127" s="1332"/>
      <c r="ENS127" s="1332"/>
      <c r="ENT127" s="1332"/>
      <c r="ENU127" s="1332"/>
      <c r="ENV127" s="1332"/>
      <c r="ENW127" s="1332"/>
      <c r="ENX127" s="1332"/>
      <c r="ENY127" s="1332"/>
      <c r="ENZ127" s="1332"/>
      <c r="EOA127" s="1332"/>
      <c r="EOB127" s="1332"/>
      <c r="EOC127" s="1332"/>
      <c r="EOD127" s="1332"/>
      <c r="EOE127" s="1332"/>
      <c r="EOF127" s="1332"/>
      <c r="EOG127" s="1332"/>
      <c r="EOH127" s="1332"/>
      <c r="EOI127" s="1332"/>
      <c r="EOJ127" s="1332"/>
      <c r="EOK127" s="1332"/>
      <c r="EOL127" s="1332"/>
      <c r="EOM127" s="1332"/>
      <c r="EON127" s="1332"/>
      <c r="EOO127" s="1332"/>
      <c r="EOP127" s="1332"/>
      <c r="EOQ127" s="1332"/>
      <c r="EOR127" s="1332"/>
      <c r="EOS127" s="1332"/>
      <c r="EOT127" s="1332"/>
      <c r="EOU127" s="1332"/>
      <c r="EOV127" s="1332"/>
      <c r="EOW127" s="1332"/>
      <c r="EOX127" s="1332"/>
      <c r="EOY127" s="1332"/>
      <c r="EOZ127" s="1332"/>
      <c r="EPA127" s="1332"/>
      <c r="EPB127" s="1332"/>
      <c r="EPC127" s="1332"/>
      <c r="EPD127" s="1332"/>
      <c r="EPE127" s="1332"/>
      <c r="EPF127" s="1332"/>
      <c r="EPG127" s="1332"/>
      <c r="EPH127" s="1332"/>
      <c r="EPI127" s="1332"/>
      <c r="EPJ127" s="1332"/>
      <c r="EPK127" s="1332"/>
      <c r="EPL127" s="1332"/>
      <c r="EPM127" s="1332"/>
      <c r="EPN127" s="1332"/>
      <c r="EPO127" s="1332"/>
      <c r="EPP127" s="1332"/>
      <c r="EPQ127" s="1332"/>
      <c r="EPR127" s="1332"/>
      <c r="EPS127" s="1332"/>
      <c r="EPT127" s="1332"/>
      <c r="EPU127" s="1332"/>
      <c r="EPV127" s="1332"/>
      <c r="EPW127" s="1332"/>
      <c r="EPX127" s="1332"/>
      <c r="EPY127" s="1332"/>
      <c r="EPZ127" s="1332"/>
      <c r="EQA127" s="1332"/>
      <c r="EQB127" s="1332"/>
      <c r="EQC127" s="1332"/>
      <c r="EQD127" s="1332"/>
      <c r="EQE127" s="1332"/>
      <c r="EQF127" s="1332"/>
      <c r="EQG127" s="1332"/>
      <c r="EQH127" s="1332"/>
      <c r="EQI127" s="1332"/>
      <c r="EQJ127" s="1332"/>
      <c r="EQK127" s="1332"/>
      <c r="EQL127" s="1332"/>
      <c r="EQM127" s="1332"/>
      <c r="EQN127" s="1332"/>
      <c r="EQO127" s="1332"/>
      <c r="EQP127" s="1332"/>
      <c r="EQQ127" s="1332"/>
      <c r="EQR127" s="1332"/>
      <c r="EQS127" s="1332"/>
      <c r="EQT127" s="1332"/>
      <c r="EQU127" s="1332"/>
      <c r="EQV127" s="1332"/>
      <c r="EQW127" s="1332"/>
      <c r="EQX127" s="1332"/>
      <c r="EQY127" s="1332"/>
      <c r="EQZ127" s="1332"/>
      <c r="ERA127" s="1332"/>
      <c r="ERB127" s="1332"/>
      <c r="ERC127" s="1332"/>
      <c r="ERD127" s="1332"/>
      <c r="ERE127" s="1332"/>
      <c r="ERF127" s="1332"/>
      <c r="ERG127" s="1332"/>
      <c r="ERH127" s="1332"/>
      <c r="ERI127" s="1332"/>
      <c r="ERJ127" s="1332"/>
      <c r="ERK127" s="1332"/>
      <c r="ERL127" s="1332"/>
      <c r="ERM127" s="1332"/>
      <c r="ERN127" s="1332"/>
      <c r="ERO127" s="1332"/>
      <c r="ERP127" s="1332"/>
      <c r="ERQ127" s="1332"/>
      <c r="ERR127" s="1332"/>
      <c r="ERS127" s="1332"/>
      <c r="ERT127" s="1332"/>
      <c r="ERU127" s="1332"/>
      <c r="ERV127" s="1332"/>
      <c r="ERW127" s="1332"/>
      <c r="ERX127" s="1332"/>
      <c r="ERY127" s="1332"/>
      <c r="ERZ127" s="1332"/>
      <c r="ESA127" s="1332"/>
      <c r="ESB127" s="1332"/>
      <c r="ESC127" s="1332"/>
      <c r="ESD127" s="1332"/>
      <c r="ESE127" s="1332"/>
      <c r="ESF127" s="1332"/>
      <c r="ESG127" s="1332"/>
      <c r="ESH127" s="1332"/>
      <c r="ESI127" s="1332"/>
      <c r="ESJ127" s="1332"/>
      <c r="ESK127" s="1332"/>
      <c r="ESL127" s="1332"/>
      <c r="ESM127" s="1332"/>
      <c r="ESN127" s="1332"/>
      <c r="ESO127" s="1332"/>
      <c r="ESP127" s="1332"/>
      <c r="ESQ127" s="1332"/>
      <c r="ESR127" s="1332"/>
      <c r="ESS127" s="1332"/>
      <c r="EST127" s="1332"/>
      <c r="ESU127" s="1332"/>
      <c r="ESV127" s="1332"/>
      <c r="ESW127" s="1332"/>
      <c r="ESX127" s="1332"/>
      <c r="ESY127" s="1332"/>
      <c r="ESZ127" s="1332"/>
      <c r="ETA127" s="1332"/>
      <c r="ETB127" s="1332"/>
      <c r="ETC127" s="1332"/>
      <c r="ETD127" s="1332"/>
      <c r="ETE127" s="1332"/>
      <c r="ETF127" s="1332"/>
      <c r="ETG127" s="1332"/>
      <c r="ETH127" s="1332"/>
      <c r="ETI127" s="1332"/>
      <c r="ETJ127" s="1332"/>
      <c r="ETK127" s="1332"/>
      <c r="ETL127" s="1332"/>
      <c r="ETM127" s="1332"/>
      <c r="ETN127" s="1332"/>
      <c r="ETO127" s="1332"/>
      <c r="ETP127" s="1332"/>
      <c r="ETQ127" s="1332"/>
      <c r="ETR127" s="1332"/>
      <c r="ETS127" s="1332"/>
      <c r="ETT127" s="1332"/>
      <c r="ETU127" s="1332"/>
      <c r="ETV127" s="1332"/>
      <c r="ETW127" s="1332"/>
      <c r="ETX127" s="1332"/>
      <c r="ETY127" s="1332"/>
      <c r="ETZ127" s="1332"/>
      <c r="EUA127" s="1332"/>
      <c r="EUB127" s="1332"/>
      <c r="EUC127" s="1332"/>
      <c r="EUD127" s="1332"/>
      <c r="EUE127" s="1332"/>
      <c r="EUF127" s="1332"/>
      <c r="EUG127" s="1332"/>
      <c r="EUH127" s="1332"/>
      <c r="EUI127" s="1332"/>
      <c r="EUJ127" s="1332"/>
      <c r="EUK127" s="1332"/>
      <c r="EUL127" s="1332"/>
      <c r="EUM127" s="1332"/>
      <c r="EUN127" s="1332"/>
      <c r="EUO127" s="1332"/>
      <c r="EUP127" s="1332"/>
      <c r="EUQ127" s="1332"/>
      <c r="EUR127" s="1332"/>
      <c r="EUS127" s="1332"/>
      <c r="EUT127" s="1332"/>
      <c r="EUU127" s="1332"/>
      <c r="EUV127" s="1332"/>
      <c r="EUW127" s="1332"/>
      <c r="EUX127" s="1332"/>
      <c r="EUY127" s="1332"/>
      <c r="EUZ127" s="1332"/>
      <c r="EVA127" s="1332"/>
      <c r="EVB127" s="1332"/>
      <c r="EVC127" s="1332"/>
      <c r="EVD127" s="1332"/>
      <c r="EVE127" s="1332"/>
      <c r="EVF127" s="1332"/>
      <c r="EVG127" s="1332"/>
      <c r="EVH127" s="1332"/>
      <c r="EVI127" s="1332"/>
      <c r="EVJ127" s="1332"/>
      <c r="EVK127" s="1332"/>
      <c r="EVL127" s="1332"/>
      <c r="EVM127" s="1332"/>
      <c r="EVN127" s="1332"/>
      <c r="EVO127" s="1332"/>
      <c r="EVP127" s="1332"/>
      <c r="EVQ127" s="1332"/>
      <c r="EVR127" s="1332"/>
      <c r="EVS127" s="1332"/>
      <c r="EVT127" s="1332"/>
      <c r="EVU127" s="1332"/>
      <c r="EVV127" s="1332"/>
      <c r="EVW127" s="1332"/>
      <c r="EVX127" s="1332"/>
      <c r="EVY127" s="1332"/>
      <c r="EVZ127" s="1332"/>
      <c r="EWA127" s="1332"/>
      <c r="EWB127" s="1332"/>
      <c r="EWC127" s="1332"/>
      <c r="EWD127" s="1332"/>
      <c r="EWE127" s="1332"/>
      <c r="EWF127" s="1332"/>
      <c r="EWG127" s="1332"/>
      <c r="EWH127" s="1332"/>
      <c r="EWI127" s="1332"/>
      <c r="EWJ127" s="1332"/>
      <c r="EWK127" s="1332"/>
      <c r="EWL127" s="1332"/>
      <c r="EWM127" s="1332"/>
      <c r="EWN127" s="1332"/>
      <c r="EWO127" s="1332"/>
      <c r="EWP127" s="1332"/>
      <c r="EWQ127" s="1332"/>
      <c r="EWR127" s="1332"/>
      <c r="EWS127" s="1332"/>
      <c r="EWT127" s="1332"/>
      <c r="EWU127" s="1332"/>
      <c r="EWV127" s="1332"/>
      <c r="EWW127" s="1332"/>
      <c r="EWX127" s="1332"/>
      <c r="EWY127" s="1332"/>
      <c r="EWZ127" s="1332"/>
      <c r="EXA127" s="1332"/>
      <c r="EXB127" s="1332"/>
      <c r="EXC127" s="1332"/>
      <c r="EXD127" s="1332"/>
      <c r="EXE127" s="1332"/>
      <c r="EXF127" s="1332"/>
      <c r="EXG127" s="1332"/>
      <c r="EXH127" s="1332"/>
      <c r="EXI127" s="1332"/>
      <c r="EXJ127" s="1332"/>
      <c r="EXK127" s="1332"/>
      <c r="EXL127" s="1332"/>
      <c r="EXM127" s="1332"/>
      <c r="EXN127" s="1332"/>
      <c r="EXO127" s="1332"/>
      <c r="EXP127" s="1332"/>
      <c r="EXQ127" s="1332"/>
      <c r="EXR127" s="1332"/>
      <c r="EXS127" s="1332"/>
      <c r="EXT127" s="1332"/>
      <c r="EXU127" s="1332"/>
      <c r="EXV127" s="1332"/>
      <c r="EXW127" s="1332"/>
      <c r="EXX127" s="1332"/>
      <c r="EXY127" s="1332"/>
      <c r="EXZ127" s="1332"/>
      <c r="EYA127" s="1332"/>
      <c r="EYB127" s="1332"/>
      <c r="EYC127" s="1332"/>
      <c r="EYD127" s="1332"/>
      <c r="EYE127" s="1332"/>
      <c r="EYF127" s="1332"/>
      <c r="EYG127" s="1332"/>
      <c r="EYH127" s="1332"/>
      <c r="EYI127" s="1332"/>
      <c r="EYJ127" s="1332"/>
      <c r="EYK127" s="1332"/>
      <c r="EYL127" s="1332"/>
      <c r="EYM127" s="1332"/>
      <c r="EYN127" s="1332"/>
      <c r="EYO127" s="1332"/>
      <c r="EYP127" s="1332"/>
      <c r="EYQ127" s="1332"/>
      <c r="EYR127" s="1332"/>
      <c r="EYS127" s="1332"/>
      <c r="EYT127" s="1332"/>
      <c r="EYU127" s="1332"/>
      <c r="EYV127" s="1332"/>
      <c r="EYW127" s="1332"/>
      <c r="EYX127" s="1332"/>
      <c r="EYY127" s="1332"/>
      <c r="EYZ127" s="1332"/>
      <c r="EZA127" s="1332"/>
      <c r="EZB127" s="1332"/>
      <c r="EZC127" s="1332"/>
      <c r="EZD127" s="1332"/>
      <c r="EZE127" s="1332"/>
      <c r="EZF127" s="1332"/>
      <c r="EZG127" s="1332"/>
      <c r="EZH127" s="1332"/>
      <c r="EZI127" s="1332"/>
      <c r="EZJ127" s="1332"/>
      <c r="EZK127" s="1332"/>
      <c r="EZL127" s="1332"/>
      <c r="EZM127" s="1332"/>
      <c r="EZN127" s="1332"/>
      <c r="EZO127" s="1332"/>
      <c r="EZP127" s="1332"/>
      <c r="EZQ127" s="1332"/>
      <c r="EZR127" s="1332"/>
      <c r="EZS127" s="1332"/>
      <c r="EZT127" s="1332"/>
      <c r="EZU127" s="1332"/>
      <c r="EZV127" s="1332"/>
      <c r="EZW127" s="1332"/>
      <c r="EZX127" s="1332"/>
      <c r="EZY127" s="1332"/>
      <c r="EZZ127" s="1332"/>
      <c r="FAA127" s="1332"/>
      <c r="FAB127" s="1332"/>
      <c r="FAC127" s="1332"/>
      <c r="FAD127" s="1332"/>
      <c r="FAE127" s="1332"/>
      <c r="FAF127" s="1332"/>
      <c r="FAG127" s="1332"/>
      <c r="FAH127" s="1332"/>
      <c r="FAI127" s="1332"/>
      <c r="FAJ127" s="1332"/>
      <c r="FAK127" s="1332"/>
      <c r="FAL127" s="1332"/>
      <c r="FAM127" s="1332"/>
      <c r="FAN127" s="1332"/>
      <c r="FAO127" s="1332"/>
      <c r="FAP127" s="1332"/>
      <c r="FAQ127" s="1332"/>
      <c r="FAR127" s="1332"/>
      <c r="FAS127" s="1332"/>
      <c r="FAT127" s="1332"/>
      <c r="FAU127" s="1332"/>
      <c r="FAV127" s="1332"/>
      <c r="FAW127" s="1332"/>
      <c r="FAX127" s="1332"/>
      <c r="FAY127" s="1332"/>
      <c r="FAZ127" s="1332"/>
      <c r="FBA127" s="1332"/>
      <c r="FBB127" s="1332"/>
      <c r="FBC127" s="1332"/>
      <c r="FBD127" s="1332"/>
      <c r="FBE127" s="1332"/>
      <c r="FBF127" s="1332"/>
      <c r="FBG127" s="1332"/>
      <c r="FBH127" s="1332"/>
      <c r="FBI127" s="1332"/>
      <c r="FBJ127" s="1332"/>
      <c r="FBK127" s="1332"/>
      <c r="FBL127" s="1332"/>
      <c r="FBM127" s="1332"/>
      <c r="FBN127" s="1332"/>
      <c r="FBO127" s="1332"/>
      <c r="FBP127" s="1332"/>
      <c r="FBQ127" s="1332"/>
      <c r="FBR127" s="1332"/>
      <c r="FBS127" s="1332"/>
      <c r="FBT127" s="1332"/>
      <c r="FBU127" s="1332"/>
      <c r="FBV127" s="1332"/>
      <c r="FBW127" s="1332"/>
      <c r="FBX127" s="1332"/>
      <c r="FBY127" s="1332"/>
      <c r="FBZ127" s="1332"/>
      <c r="FCA127" s="1332"/>
      <c r="FCB127" s="1332"/>
      <c r="FCC127" s="1332"/>
      <c r="FCD127" s="1332"/>
      <c r="FCE127" s="1332"/>
      <c r="FCF127" s="1332"/>
      <c r="FCG127" s="1332"/>
      <c r="FCH127" s="1332"/>
      <c r="FCI127" s="1332"/>
      <c r="FCJ127" s="1332"/>
      <c r="FCK127" s="1332"/>
      <c r="FCL127" s="1332"/>
      <c r="FCM127" s="1332"/>
      <c r="FCN127" s="1332"/>
      <c r="FCO127" s="1332"/>
      <c r="FCP127" s="1332"/>
      <c r="FCQ127" s="1332"/>
      <c r="FCR127" s="1332"/>
      <c r="FCS127" s="1332"/>
      <c r="FCT127" s="1332"/>
      <c r="FCU127" s="1332"/>
      <c r="FCV127" s="1332"/>
      <c r="FCW127" s="1332"/>
      <c r="FCX127" s="1332"/>
      <c r="FCY127" s="1332"/>
      <c r="FCZ127" s="1332"/>
      <c r="FDA127" s="1332"/>
      <c r="FDB127" s="1332"/>
      <c r="FDC127" s="1332"/>
      <c r="FDD127" s="1332"/>
      <c r="FDE127" s="1332"/>
      <c r="FDF127" s="1332"/>
      <c r="FDG127" s="1332"/>
      <c r="FDH127" s="1332"/>
      <c r="FDI127" s="1332"/>
      <c r="FDJ127" s="1332"/>
      <c r="FDK127" s="1332"/>
      <c r="FDL127" s="1332"/>
      <c r="FDM127" s="1332"/>
      <c r="FDN127" s="1332"/>
      <c r="FDO127" s="1332"/>
      <c r="FDP127" s="1332"/>
      <c r="FDQ127" s="1332"/>
      <c r="FDR127" s="1332"/>
      <c r="FDS127" s="1332"/>
      <c r="FDT127" s="1332"/>
      <c r="FDU127" s="1332"/>
      <c r="FDV127" s="1332"/>
      <c r="FDW127" s="1332"/>
      <c r="FDX127" s="1332"/>
      <c r="FDY127" s="1332"/>
      <c r="FDZ127" s="1332"/>
      <c r="FEA127" s="1332"/>
      <c r="FEB127" s="1332"/>
      <c r="FEC127" s="1332"/>
      <c r="FED127" s="1332"/>
      <c r="FEE127" s="1332"/>
      <c r="FEF127" s="1332"/>
      <c r="FEG127" s="1332"/>
      <c r="FEH127" s="1332"/>
      <c r="FEI127" s="1332"/>
      <c r="FEJ127" s="1332"/>
      <c r="FEK127" s="1332"/>
      <c r="FEL127" s="1332"/>
      <c r="FEM127" s="1332"/>
      <c r="FEN127" s="1332"/>
      <c r="FEO127" s="1332"/>
      <c r="FEP127" s="1332"/>
      <c r="FEQ127" s="1332"/>
      <c r="FER127" s="1332"/>
      <c r="FES127" s="1332"/>
      <c r="FET127" s="1332"/>
      <c r="FEU127" s="1332"/>
      <c r="FEV127" s="1332"/>
      <c r="FEW127" s="1332"/>
      <c r="FEX127" s="1332"/>
      <c r="FEY127" s="1332"/>
      <c r="FEZ127" s="1332"/>
      <c r="FFA127" s="1332"/>
      <c r="FFB127" s="1332"/>
      <c r="FFC127" s="1332"/>
      <c r="FFD127" s="1332"/>
      <c r="FFE127" s="1332"/>
      <c r="FFF127" s="1332"/>
      <c r="FFG127" s="1332"/>
      <c r="FFH127" s="1332"/>
      <c r="FFI127" s="1332"/>
      <c r="FFJ127" s="1332"/>
      <c r="FFK127" s="1332"/>
      <c r="FFL127" s="1332"/>
      <c r="FFM127" s="1332"/>
      <c r="FFN127" s="1332"/>
      <c r="FFO127" s="1332"/>
      <c r="FFP127" s="1332"/>
      <c r="FFQ127" s="1332"/>
      <c r="FFR127" s="1332"/>
      <c r="FFS127" s="1332"/>
      <c r="FFT127" s="1332"/>
      <c r="FFU127" s="1332"/>
      <c r="FFV127" s="1332"/>
      <c r="FFW127" s="1332"/>
      <c r="FFX127" s="1332"/>
      <c r="FFY127" s="1332"/>
      <c r="FFZ127" s="1332"/>
      <c r="FGA127" s="1332"/>
      <c r="FGB127" s="1332"/>
      <c r="FGC127" s="1332"/>
      <c r="FGD127" s="1332"/>
      <c r="FGE127" s="1332"/>
      <c r="FGF127" s="1332"/>
      <c r="FGG127" s="1332"/>
      <c r="FGH127" s="1332"/>
      <c r="FGI127" s="1332"/>
      <c r="FGJ127" s="1332"/>
      <c r="FGK127" s="1332"/>
      <c r="FGL127" s="1332"/>
      <c r="FGM127" s="1332"/>
      <c r="FGN127" s="1332"/>
      <c r="FGO127" s="1332"/>
      <c r="FGP127" s="1332"/>
      <c r="FGQ127" s="1332"/>
      <c r="FGR127" s="1332"/>
      <c r="FGS127" s="1332"/>
      <c r="FGT127" s="1332"/>
      <c r="FGU127" s="1332"/>
      <c r="FGV127" s="1332"/>
      <c r="FGW127" s="1332"/>
      <c r="FGX127" s="1332"/>
      <c r="FGY127" s="1332"/>
      <c r="FGZ127" s="1332"/>
      <c r="FHA127" s="1332"/>
      <c r="FHB127" s="1332"/>
      <c r="FHC127" s="1332"/>
      <c r="FHD127" s="1332"/>
      <c r="FHE127" s="1332"/>
      <c r="FHF127" s="1332"/>
      <c r="FHG127" s="1332"/>
      <c r="FHH127" s="1332"/>
      <c r="FHI127" s="1332"/>
      <c r="FHJ127" s="1332"/>
      <c r="FHK127" s="1332"/>
      <c r="FHL127" s="1332"/>
      <c r="FHM127" s="1332"/>
      <c r="FHN127" s="1332"/>
      <c r="FHO127" s="1332"/>
      <c r="FHP127" s="1332"/>
      <c r="FHQ127" s="1332"/>
      <c r="FHR127" s="1332"/>
      <c r="FHS127" s="1332"/>
      <c r="FHT127" s="1332"/>
      <c r="FHU127" s="1332"/>
      <c r="FHV127" s="1332"/>
      <c r="FHW127" s="1332"/>
      <c r="FHX127" s="1332"/>
      <c r="FHY127" s="1332"/>
      <c r="FHZ127" s="1332"/>
      <c r="FIA127" s="1332"/>
      <c r="FIB127" s="1332"/>
      <c r="FIC127" s="1332"/>
      <c r="FID127" s="1332"/>
      <c r="FIE127" s="1332"/>
      <c r="FIF127" s="1332"/>
      <c r="FIG127" s="1332"/>
      <c r="FIH127" s="1332"/>
      <c r="FII127" s="1332"/>
      <c r="FIJ127" s="1332"/>
      <c r="FIK127" s="1332"/>
      <c r="FIL127" s="1332"/>
      <c r="FIM127" s="1332"/>
      <c r="FIN127" s="1332"/>
      <c r="FIO127" s="1332"/>
      <c r="FIP127" s="1332"/>
      <c r="FIQ127" s="1332"/>
      <c r="FIR127" s="1332"/>
      <c r="FIS127" s="1332"/>
      <c r="FIT127" s="1332"/>
      <c r="FIU127" s="1332"/>
      <c r="FIV127" s="1332"/>
      <c r="FIW127" s="1332"/>
      <c r="FIX127" s="1332"/>
      <c r="FIY127" s="1332"/>
      <c r="FIZ127" s="1332"/>
      <c r="FJA127" s="1332"/>
      <c r="FJB127" s="1332"/>
      <c r="FJC127" s="1332"/>
      <c r="FJD127" s="1332"/>
      <c r="FJE127" s="1332"/>
      <c r="FJF127" s="1332"/>
      <c r="FJG127" s="1332"/>
      <c r="FJH127" s="1332"/>
      <c r="FJI127" s="1332"/>
      <c r="FJJ127" s="1332"/>
      <c r="FJK127" s="1332"/>
      <c r="FJL127" s="1332"/>
      <c r="FJM127" s="1332"/>
      <c r="FJN127" s="1332"/>
      <c r="FJO127" s="1332"/>
      <c r="FJP127" s="1332"/>
      <c r="FJQ127" s="1332"/>
      <c r="FJR127" s="1332"/>
      <c r="FJS127" s="1332"/>
      <c r="FJT127" s="1332"/>
      <c r="FJU127" s="1332"/>
      <c r="FJV127" s="1332"/>
      <c r="FJW127" s="1332"/>
      <c r="FJX127" s="1332"/>
      <c r="FJY127" s="1332"/>
      <c r="FJZ127" s="1332"/>
      <c r="FKA127" s="1332"/>
      <c r="FKB127" s="1332"/>
      <c r="FKC127" s="1332"/>
      <c r="FKD127" s="1332"/>
      <c r="FKE127" s="1332"/>
      <c r="FKF127" s="1332"/>
      <c r="FKG127" s="1332"/>
      <c r="FKH127" s="1332"/>
      <c r="FKI127" s="1332"/>
      <c r="FKJ127" s="1332"/>
      <c r="FKK127" s="1332"/>
      <c r="FKL127" s="1332"/>
      <c r="FKM127" s="1332"/>
      <c r="FKN127" s="1332"/>
      <c r="FKO127" s="1332"/>
      <c r="FKP127" s="1332"/>
      <c r="FKQ127" s="1332"/>
      <c r="FKR127" s="1332"/>
      <c r="FKS127" s="1332"/>
      <c r="FKT127" s="1332"/>
      <c r="FKU127" s="1332"/>
      <c r="FKV127" s="1332"/>
      <c r="FKW127" s="1332"/>
      <c r="FKX127" s="1332"/>
      <c r="FKY127" s="1332"/>
      <c r="FKZ127" s="1332"/>
      <c r="FLA127" s="1332"/>
      <c r="FLB127" s="1332"/>
      <c r="FLC127" s="1332"/>
      <c r="FLD127" s="1332"/>
      <c r="FLE127" s="1332"/>
      <c r="FLF127" s="1332"/>
      <c r="FLG127" s="1332"/>
      <c r="FLH127" s="1332"/>
      <c r="FLI127" s="1332"/>
      <c r="FLJ127" s="1332"/>
      <c r="FLK127" s="1332"/>
      <c r="FLL127" s="1332"/>
      <c r="FLM127" s="1332"/>
      <c r="FLN127" s="1332"/>
      <c r="FLO127" s="1332"/>
      <c r="FLP127" s="1332"/>
      <c r="FLQ127" s="1332"/>
      <c r="FLR127" s="1332"/>
      <c r="FLS127" s="1332"/>
      <c r="FLT127" s="1332"/>
      <c r="FLU127" s="1332"/>
      <c r="FLV127" s="1332"/>
      <c r="FLW127" s="1332"/>
      <c r="FLX127" s="1332"/>
      <c r="FLY127" s="1332"/>
      <c r="FLZ127" s="1332"/>
      <c r="FMA127" s="1332"/>
      <c r="FMB127" s="1332"/>
      <c r="FMC127" s="1332"/>
      <c r="FMD127" s="1332"/>
      <c r="FME127" s="1332"/>
      <c r="FMF127" s="1332"/>
      <c r="FMG127" s="1332"/>
      <c r="FMH127" s="1332"/>
      <c r="FMI127" s="1332"/>
      <c r="FMJ127" s="1332"/>
      <c r="FMK127" s="1332"/>
      <c r="FML127" s="1332"/>
      <c r="FMM127" s="1332"/>
      <c r="FMN127" s="1332"/>
      <c r="FMO127" s="1332"/>
      <c r="FMP127" s="1332"/>
      <c r="FMQ127" s="1332"/>
      <c r="FMR127" s="1332"/>
      <c r="FMS127" s="1332"/>
      <c r="FMT127" s="1332"/>
      <c r="FMU127" s="1332"/>
      <c r="FMV127" s="1332"/>
      <c r="FMW127" s="1332"/>
      <c r="FMX127" s="1332"/>
      <c r="FMY127" s="1332"/>
      <c r="FMZ127" s="1332"/>
      <c r="FNA127" s="1332"/>
      <c r="FNB127" s="1332"/>
      <c r="FNC127" s="1332"/>
      <c r="FND127" s="1332"/>
      <c r="FNE127" s="1332"/>
      <c r="FNF127" s="1332"/>
    </row>
    <row r="128" spans="1:4426" s="1301" customFormat="1" ht="30">
      <c r="B128" s="1406">
        <v>1902065</v>
      </c>
      <c r="C128" s="1410" t="s">
        <v>846</v>
      </c>
      <c r="D128" s="1664">
        <v>255346.01</v>
      </c>
      <c r="E128" s="1414"/>
      <c r="F128" s="1401"/>
      <c r="G128" s="1401"/>
      <c r="H128" s="1401"/>
      <c r="I128" s="1401"/>
      <c r="J128" s="1402" t="s">
        <v>1831</v>
      </c>
      <c r="K128" s="1424" t="s">
        <v>840</v>
      </c>
      <c r="L128" s="1332"/>
      <c r="M128" s="1332"/>
      <c r="N128" s="1332"/>
      <c r="O128" s="1332"/>
      <c r="P128" s="1332"/>
      <c r="Q128" s="1332"/>
      <c r="R128" s="1332"/>
      <c r="S128" s="1332"/>
      <c r="T128" s="1332"/>
      <c r="U128" s="1332"/>
      <c r="V128" s="1332"/>
      <c r="W128" s="1332"/>
      <c r="X128" s="1332"/>
      <c r="Y128" s="1332"/>
      <c r="Z128" s="1332"/>
      <c r="AA128" s="1332"/>
      <c r="AB128" s="1332"/>
      <c r="AC128" s="1332"/>
      <c r="AD128" s="1332"/>
      <c r="AE128" s="1332"/>
      <c r="AF128" s="1332"/>
      <c r="AG128" s="1332"/>
      <c r="AH128" s="1332"/>
      <c r="AI128" s="1332"/>
      <c r="AJ128" s="1332"/>
      <c r="AK128" s="1332"/>
      <c r="AL128" s="1332"/>
      <c r="AM128" s="1332"/>
      <c r="AN128" s="1332"/>
      <c r="AO128" s="1332"/>
      <c r="AP128" s="1332"/>
      <c r="AQ128" s="1332"/>
      <c r="AR128" s="1332"/>
      <c r="AS128" s="1332"/>
      <c r="AT128" s="1332"/>
      <c r="AU128" s="1332"/>
      <c r="AV128" s="1332"/>
      <c r="AW128" s="1332"/>
      <c r="AX128" s="1332"/>
      <c r="AY128" s="1332"/>
      <c r="AZ128" s="1332"/>
      <c r="BA128" s="1332"/>
      <c r="BB128" s="1332"/>
      <c r="BC128" s="1332"/>
      <c r="BD128" s="1332"/>
      <c r="BE128" s="1332"/>
      <c r="BF128" s="1332"/>
      <c r="BG128" s="1332"/>
      <c r="BH128" s="1332"/>
      <c r="BI128" s="1332"/>
      <c r="BJ128" s="1332"/>
      <c r="BK128" s="1332"/>
      <c r="BL128" s="1332"/>
      <c r="BM128" s="1332"/>
      <c r="BN128" s="1332"/>
      <c r="BO128" s="1332"/>
      <c r="BP128" s="1332"/>
      <c r="BQ128" s="1332"/>
      <c r="BR128" s="1332"/>
      <c r="BS128" s="1332"/>
      <c r="BT128" s="1332"/>
      <c r="BU128" s="1332"/>
      <c r="BV128" s="1332"/>
      <c r="BW128" s="1332"/>
      <c r="BX128" s="1332"/>
      <c r="BY128" s="1332"/>
      <c r="BZ128" s="1332"/>
      <c r="CA128" s="1332"/>
      <c r="CB128" s="1332"/>
      <c r="CC128" s="1332"/>
      <c r="CD128" s="1332"/>
      <c r="CE128" s="1332"/>
      <c r="CF128" s="1332"/>
      <c r="CG128" s="1332"/>
      <c r="CH128" s="1332"/>
      <c r="CI128" s="1332"/>
      <c r="CJ128" s="1332"/>
      <c r="CK128" s="1332"/>
      <c r="CL128" s="1332"/>
      <c r="CM128" s="1332"/>
      <c r="CN128" s="1332"/>
      <c r="CO128" s="1332"/>
      <c r="CP128" s="1332"/>
      <c r="CQ128" s="1332"/>
      <c r="CR128" s="1332"/>
      <c r="CS128" s="1332"/>
      <c r="CT128" s="1332"/>
      <c r="CU128" s="1332"/>
      <c r="CV128" s="1332"/>
      <c r="CW128" s="1332"/>
      <c r="CX128" s="1332"/>
      <c r="CY128" s="1332"/>
      <c r="CZ128" s="1332"/>
      <c r="DA128" s="1332"/>
      <c r="DB128" s="1332"/>
      <c r="DC128" s="1332"/>
      <c r="DD128" s="1332"/>
      <c r="DE128" s="1332"/>
      <c r="DF128" s="1332"/>
      <c r="DG128" s="1332"/>
      <c r="DH128" s="1332"/>
      <c r="DI128" s="1332"/>
      <c r="DJ128" s="1332"/>
      <c r="DK128" s="1332"/>
      <c r="DL128" s="1332"/>
      <c r="DM128" s="1332"/>
      <c r="DN128" s="1332"/>
      <c r="DO128" s="1332"/>
      <c r="DP128" s="1332"/>
      <c r="DQ128" s="1332"/>
      <c r="DR128" s="1332"/>
      <c r="DS128" s="1332"/>
      <c r="DT128" s="1332"/>
      <c r="DU128" s="1332"/>
      <c r="DV128" s="1332"/>
      <c r="DW128" s="1332"/>
      <c r="DX128" s="1332"/>
      <c r="DY128" s="1332"/>
      <c r="DZ128" s="1332"/>
      <c r="EA128" s="1332"/>
      <c r="EB128" s="1332"/>
      <c r="EC128" s="1332"/>
      <c r="ED128" s="1332"/>
      <c r="EE128" s="1332"/>
      <c r="EF128" s="1332"/>
      <c r="EG128" s="1332"/>
      <c r="EH128" s="1332"/>
      <c r="EI128" s="1332"/>
      <c r="EJ128" s="1332"/>
      <c r="EK128" s="1332"/>
      <c r="EL128" s="1332"/>
      <c r="EM128" s="1332"/>
      <c r="EN128" s="1332"/>
      <c r="EO128" s="1332"/>
      <c r="EP128" s="1332"/>
      <c r="EQ128" s="1332"/>
      <c r="ER128" s="1332"/>
      <c r="ES128" s="1332"/>
      <c r="ET128" s="1332"/>
      <c r="EU128" s="1332"/>
      <c r="EV128" s="1332"/>
      <c r="EW128" s="1332"/>
      <c r="EX128" s="1332"/>
      <c r="EY128" s="1332"/>
      <c r="EZ128" s="1332"/>
      <c r="FA128" s="1332"/>
      <c r="FB128" s="1332"/>
      <c r="FC128" s="1332"/>
      <c r="FD128" s="1332"/>
      <c r="FE128" s="1332"/>
      <c r="FF128" s="1332"/>
      <c r="FG128" s="1332"/>
      <c r="FH128" s="1332"/>
      <c r="FI128" s="1332"/>
      <c r="FJ128" s="1332"/>
      <c r="FK128" s="1332"/>
      <c r="FL128" s="1332"/>
      <c r="FM128" s="1332"/>
      <c r="FN128" s="1332"/>
      <c r="FO128" s="1332"/>
      <c r="FP128" s="1332"/>
      <c r="FQ128" s="1332"/>
      <c r="FR128" s="1332"/>
      <c r="FS128" s="1332"/>
      <c r="FT128" s="1332"/>
      <c r="FU128" s="1332"/>
      <c r="FV128" s="1332"/>
      <c r="FW128" s="1332"/>
      <c r="FX128" s="1332"/>
      <c r="FY128" s="1332"/>
      <c r="FZ128" s="1332"/>
      <c r="GA128" s="1332"/>
      <c r="GB128" s="1332"/>
      <c r="GC128" s="1332"/>
      <c r="GD128" s="1332"/>
      <c r="GE128" s="1332"/>
      <c r="GF128" s="1332"/>
      <c r="GG128" s="1332"/>
      <c r="GH128" s="1332"/>
      <c r="GI128" s="1332"/>
      <c r="GJ128" s="1332"/>
      <c r="GK128" s="1332"/>
      <c r="GL128" s="1332"/>
      <c r="GM128" s="1332"/>
      <c r="GN128" s="1332"/>
      <c r="GO128" s="1332"/>
      <c r="GP128" s="1332"/>
      <c r="GQ128" s="1332"/>
      <c r="GR128" s="1332"/>
      <c r="GS128" s="1332"/>
      <c r="GT128" s="1332"/>
      <c r="GU128" s="1332"/>
      <c r="GV128" s="1332"/>
      <c r="GW128" s="1332"/>
      <c r="GX128" s="1332"/>
      <c r="GY128" s="1332"/>
      <c r="GZ128" s="1332"/>
      <c r="HA128" s="1332"/>
      <c r="HB128" s="1332"/>
      <c r="HC128" s="1332"/>
      <c r="HD128" s="1332"/>
      <c r="HE128" s="1332"/>
      <c r="HF128" s="1332"/>
      <c r="HG128" s="1332"/>
      <c r="HH128" s="1332"/>
      <c r="HI128" s="1332"/>
      <c r="HJ128" s="1332"/>
      <c r="HK128" s="1332"/>
      <c r="HL128" s="1332"/>
      <c r="HM128" s="1332"/>
      <c r="HN128" s="1332"/>
      <c r="HO128" s="1332"/>
      <c r="HP128" s="1332"/>
      <c r="HQ128" s="1332"/>
      <c r="HR128" s="1332"/>
      <c r="HS128" s="1332"/>
      <c r="HT128" s="1332"/>
      <c r="HU128" s="1332"/>
      <c r="HV128" s="1332"/>
      <c r="HW128" s="1332"/>
      <c r="HX128" s="1332"/>
      <c r="HY128" s="1332"/>
      <c r="HZ128" s="1332"/>
      <c r="IA128" s="1332"/>
      <c r="IB128" s="1332"/>
      <c r="IC128" s="1332"/>
      <c r="ID128" s="1332"/>
      <c r="IE128" s="1332"/>
      <c r="IF128" s="1332"/>
      <c r="IG128" s="1332"/>
      <c r="IH128" s="1332"/>
      <c r="II128" s="1332"/>
      <c r="IJ128" s="1332"/>
      <c r="IK128" s="1332"/>
      <c r="IL128" s="1332"/>
      <c r="IM128" s="1332"/>
      <c r="IN128" s="1332"/>
      <c r="IO128" s="1332"/>
      <c r="IP128" s="1332"/>
      <c r="IQ128" s="1332"/>
      <c r="IR128" s="1332"/>
      <c r="IS128" s="1332"/>
      <c r="IT128" s="1332"/>
      <c r="IU128" s="1332"/>
      <c r="IV128" s="1332"/>
      <c r="IW128" s="1332"/>
      <c r="IX128" s="1332"/>
      <c r="IY128" s="1332"/>
      <c r="IZ128" s="1332"/>
      <c r="JA128" s="1332"/>
      <c r="JB128" s="1332"/>
      <c r="JC128" s="1332"/>
      <c r="JD128" s="1332"/>
      <c r="JE128" s="1332"/>
      <c r="JF128" s="1332"/>
      <c r="JG128" s="1332"/>
      <c r="JH128" s="1332"/>
      <c r="JI128" s="1332"/>
      <c r="JJ128" s="1332"/>
      <c r="JK128" s="1332"/>
      <c r="JL128" s="1332"/>
      <c r="JM128" s="1332"/>
      <c r="JN128" s="1332"/>
      <c r="JO128" s="1332"/>
      <c r="JP128" s="1332"/>
      <c r="JQ128" s="1332"/>
      <c r="JR128" s="1332"/>
      <c r="JS128" s="1332"/>
      <c r="JT128" s="1332"/>
      <c r="JU128" s="1332"/>
      <c r="JV128" s="1332"/>
      <c r="JW128" s="1332"/>
      <c r="JX128" s="1332"/>
      <c r="JY128" s="1332"/>
      <c r="JZ128" s="1332"/>
      <c r="KA128" s="1332"/>
      <c r="KB128" s="1332"/>
      <c r="KC128" s="1332"/>
      <c r="KD128" s="1332"/>
      <c r="KE128" s="1332"/>
      <c r="KF128" s="1332"/>
      <c r="KG128" s="1332"/>
      <c r="KH128" s="1332"/>
      <c r="KI128" s="1332"/>
      <c r="KJ128" s="1332"/>
      <c r="KK128" s="1332"/>
      <c r="KL128" s="1332"/>
      <c r="KM128" s="1332"/>
      <c r="KN128" s="1332"/>
      <c r="KO128" s="1332"/>
      <c r="KP128" s="1332"/>
      <c r="KQ128" s="1332"/>
      <c r="KR128" s="1332"/>
      <c r="KS128" s="1332"/>
      <c r="KT128" s="1332"/>
      <c r="KU128" s="1332"/>
      <c r="KV128" s="1332"/>
      <c r="KW128" s="1332"/>
      <c r="KX128" s="1332"/>
      <c r="KY128" s="1332"/>
      <c r="KZ128" s="1332"/>
      <c r="LA128" s="1332"/>
      <c r="LB128" s="1332"/>
      <c r="LC128" s="1332"/>
      <c r="LD128" s="1332"/>
      <c r="LE128" s="1332"/>
      <c r="LF128" s="1332"/>
      <c r="LG128" s="1332"/>
      <c r="LH128" s="1332"/>
      <c r="LI128" s="1332"/>
      <c r="LJ128" s="1332"/>
      <c r="LK128" s="1332"/>
      <c r="LL128" s="1332"/>
      <c r="LM128" s="1332"/>
      <c r="LN128" s="1332"/>
      <c r="LO128" s="1332"/>
      <c r="LP128" s="1332"/>
      <c r="LQ128" s="1332"/>
      <c r="LR128" s="1332"/>
      <c r="LS128" s="1332"/>
      <c r="LT128" s="1332"/>
      <c r="LU128" s="1332"/>
      <c r="LV128" s="1332"/>
      <c r="LW128" s="1332"/>
      <c r="LX128" s="1332"/>
      <c r="LY128" s="1332"/>
      <c r="LZ128" s="1332"/>
      <c r="MA128" s="1332"/>
      <c r="MB128" s="1332"/>
      <c r="MC128" s="1332"/>
      <c r="MD128" s="1332"/>
      <c r="ME128" s="1332"/>
      <c r="MF128" s="1332"/>
      <c r="MG128" s="1332"/>
      <c r="MH128" s="1332"/>
      <c r="MI128" s="1332"/>
      <c r="MJ128" s="1332"/>
      <c r="MK128" s="1332"/>
      <c r="ML128" s="1332"/>
      <c r="MM128" s="1332"/>
      <c r="MN128" s="1332"/>
      <c r="MO128" s="1332"/>
      <c r="MP128" s="1332"/>
      <c r="MQ128" s="1332"/>
      <c r="MR128" s="1332"/>
      <c r="MS128" s="1332"/>
      <c r="MT128" s="1332"/>
      <c r="MU128" s="1332"/>
      <c r="MV128" s="1332"/>
      <c r="MW128" s="1332"/>
      <c r="MX128" s="1332"/>
      <c r="MY128" s="1332"/>
      <c r="MZ128" s="1332"/>
      <c r="NA128" s="1332"/>
      <c r="NB128" s="1332"/>
      <c r="NC128" s="1332"/>
      <c r="ND128" s="1332"/>
      <c r="NE128" s="1332"/>
      <c r="NF128" s="1332"/>
      <c r="NG128" s="1332"/>
      <c r="NH128" s="1332"/>
      <c r="NI128" s="1332"/>
      <c r="NJ128" s="1332"/>
      <c r="NK128" s="1332"/>
      <c r="NL128" s="1332"/>
      <c r="NM128" s="1332"/>
      <c r="NN128" s="1332"/>
      <c r="NO128" s="1332"/>
      <c r="NP128" s="1332"/>
      <c r="NQ128" s="1332"/>
      <c r="NR128" s="1332"/>
      <c r="NS128" s="1332"/>
      <c r="NT128" s="1332"/>
      <c r="NU128" s="1332"/>
      <c r="NV128" s="1332"/>
      <c r="NW128" s="1332"/>
      <c r="NX128" s="1332"/>
      <c r="NY128" s="1332"/>
      <c r="NZ128" s="1332"/>
      <c r="OA128" s="1332"/>
      <c r="OB128" s="1332"/>
      <c r="OC128" s="1332"/>
      <c r="OD128" s="1332"/>
      <c r="OE128" s="1332"/>
      <c r="OF128" s="1332"/>
      <c r="OG128" s="1332"/>
      <c r="OH128" s="1332"/>
      <c r="OI128" s="1332"/>
      <c r="OJ128" s="1332"/>
      <c r="OK128" s="1332"/>
      <c r="OL128" s="1332"/>
      <c r="OM128" s="1332"/>
      <c r="ON128" s="1332"/>
      <c r="OO128" s="1332"/>
      <c r="OP128" s="1332"/>
      <c r="OQ128" s="1332"/>
      <c r="OR128" s="1332"/>
      <c r="OS128" s="1332"/>
      <c r="OT128" s="1332"/>
      <c r="OU128" s="1332"/>
      <c r="OV128" s="1332"/>
      <c r="OW128" s="1332"/>
      <c r="OX128" s="1332"/>
      <c r="OY128" s="1332"/>
      <c r="OZ128" s="1332"/>
      <c r="PA128" s="1332"/>
      <c r="PB128" s="1332"/>
      <c r="PC128" s="1332"/>
      <c r="PD128" s="1332"/>
      <c r="PE128" s="1332"/>
      <c r="PF128" s="1332"/>
      <c r="PG128" s="1332"/>
      <c r="PH128" s="1332"/>
      <c r="PI128" s="1332"/>
      <c r="PJ128" s="1332"/>
      <c r="PK128" s="1332"/>
      <c r="PL128" s="1332"/>
      <c r="PM128" s="1332"/>
      <c r="PN128" s="1332"/>
      <c r="PO128" s="1332"/>
      <c r="PP128" s="1332"/>
      <c r="PQ128" s="1332"/>
      <c r="PR128" s="1332"/>
      <c r="PS128" s="1332"/>
      <c r="PT128" s="1332"/>
      <c r="PU128" s="1332"/>
      <c r="PV128" s="1332"/>
      <c r="PW128" s="1332"/>
      <c r="PX128" s="1332"/>
      <c r="PY128" s="1332"/>
      <c r="PZ128" s="1332"/>
      <c r="QA128" s="1332"/>
      <c r="QB128" s="1332"/>
      <c r="QC128" s="1332"/>
      <c r="QD128" s="1332"/>
      <c r="QE128" s="1332"/>
      <c r="QF128" s="1332"/>
      <c r="QG128" s="1332"/>
      <c r="QH128" s="1332"/>
      <c r="QI128" s="1332"/>
      <c r="QJ128" s="1332"/>
      <c r="QK128" s="1332"/>
      <c r="QL128" s="1332"/>
      <c r="QM128" s="1332"/>
      <c r="QN128" s="1332"/>
      <c r="QO128" s="1332"/>
      <c r="QP128" s="1332"/>
      <c r="QQ128" s="1332"/>
      <c r="QR128" s="1332"/>
      <c r="QS128" s="1332"/>
      <c r="QT128" s="1332"/>
      <c r="QU128" s="1332"/>
      <c r="QV128" s="1332"/>
      <c r="QW128" s="1332"/>
      <c r="QX128" s="1332"/>
      <c r="QY128" s="1332"/>
      <c r="QZ128" s="1332"/>
      <c r="RA128" s="1332"/>
      <c r="RB128" s="1332"/>
      <c r="RC128" s="1332"/>
      <c r="RD128" s="1332"/>
      <c r="RE128" s="1332"/>
      <c r="RF128" s="1332"/>
      <c r="RG128" s="1332"/>
      <c r="RH128" s="1332"/>
      <c r="RI128" s="1332"/>
      <c r="RJ128" s="1332"/>
      <c r="RK128" s="1332"/>
      <c r="RL128" s="1332"/>
      <c r="RM128" s="1332"/>
      <c r="RN128" s="1332"/>
      <c r="RO128" s="1332"/>
      <c r="RP128" s="1332"/>
      <c r="RQ128" s="1332"/>
      <c r="RR128" s="1332"/>
      <c r="RS128" s="1332"/>
      <c r="RT128" s="1332"/>
      <c r="RU128" s="1332"/>
      <c r="RV128" s="1332"/>
      <c r="RW128" s="1332"/>
      <c r="RX128" s="1332"/>
      <c r="RY128" s="1332"/>
      <c r="RZ128" s="1332"/>
      <c r="SA128" s="1332"/>
      <c r="SB128" s="1332"/>
      <c r="SC128" s="1332"/>
      <c r="SD128" s="1332"/>
      <c r="SE128" s="1332"/>
      <c r="SF128" s="1332"/>
      <c r="SG128" s="1332"/>
      <c r="SH128" s="1332"/>
      <c r="SI128" s="1332"/>
      <c r="SJ128" s="1332"/>
      <c r="SK128" s="1332"/>
      <c r="SL128" s="1332"/>
      <c r="SM128" s="1332"/>
      <c r="SN128" s="1332"/>
      <c r="SO128" s="1332"/>
      <c r="SP128" s="1332"/>
      <c r="SQ128" s="1332"/>
      <c r="SR128" s="1332"/>
      <c r="SS128" s="1332"/>
      <c r="ST128" s="1332"/>
      <c r="SU128" s="1332"/>
      <c r="SV128" s="1332"/>
      <c r="SW128" s="1332"/>
      <c r="SX128" s="1332"/>
      <c r="SY128" s="1332"/>
      <c r="SZ128" s="1332"/>
      <c r="TA128" s="1332"/>
      <c r="TB128" s="1332"/>
      <c r="TC128" s="1332"/>
      <c r="TD128" s="1332"/>
      <c r="TE128" s="1332"/>
      <c r="TF128" s="1332"/>
      <c r="TG128" s="1332"/>
      <c r="TH128" s="1332"/>
      <c r="TI128" s="1332"/>
      <c r="TJ128" s="1332"/>
      <c r="TK128" s="1332"/>
      <c r="TL128" s="1332"/>
      <c r="TM128" s="1332"/>
      <c r="TN128" s="1332"/>
      <c r="TO128" s="1332"/>
      <c r="TP128" s="1332"/>
      <c r="TQ128" s="1332"/>
      <c r="TR128" s="1332"/>
      <c r="TS128" s="1332"/>
      <c r="TT128" s="1332"/>
      <c r="TU128" s="1332"/>
      <c r="TV128" s="1332"/>
      <c r="TW128" s="1332"/>
      <c r="TX128" s="1332"/>
      <c r="TY128" s="1332"/>
      <c r="TZ128" s="1332"/>
      <c r="UA128" s="1332"/>
      <c r="UB128" s="1332"/>
      <c r="UC128" s="1332"/>
      <c r="UD128" s="1332"/>
      <c r="UE128" s="1332"/>
      <c r="UF128" s="1332"/>
      <c r="UG128" s="1332"/>
      <c r="UH128" s="1332"/>
      <c r="UI128" s="1332"/>
      <c r="UJ128" s="1332"/>
      <c r="UK128" s="1332"/>
      <c r="UL128" s="1332"/>
      <c r="UM128" s="1332"/>
      <c r="UN128" s="1332"/>
      <c r="UO128" s="1332"/>
      <c r="UP128" s="1332"/>
      <c r="UQ128" s="1332"/>
      <c r="UR128" s="1332"/>
      <c r="US128" s="1332"/>
      <c r="UT128" s="1332"/>
      <c r="UU128" s="1332"/>
      <c r="UV128" s="1332"/>
      <c r="UW128" s="1332"/>
      <c r="UX128" s="1332"/>
      <c r="UY128" s="1332"/>
      <c r="UZ128" s="1332"/>
      <c r="VA128" s="1332"/>
      <c r="VB128" s="1332"/>
      <c r="VC128" s="1332"/>
      <c r="VD128" s="1332"/>
      <c r="VE128" s="1332"/>
      <c r="VF128" s="1332"/>
      <c r="VG128" s="1332"/>
      <c r="VH128" s="1332"/>
      <c r="VI128" s="1332"/>
      <c r="VJ128" s="1332"/>
      <c r="VK128" s="1332"/>
      <c r="VL128" s="1332"/>
      <c r="VM128" s="1332"/>
      <c r="VN128" s="1332"/>
      <c r="VO128" s="1332"/>
      <c r="VP128" s="1332"/>
      <c r="VQ128" s="1332"/>
      <c r="VR128" s="1332"/>
      <c r="VS128" s="1332"/>
      <c r="VT128" s="1332"/>
      <c r="VU128" s="1332"/>
      <c r="VV128" s="1332"/>
      <c r="VW128" s="1332"/>
      <c r="VX128" s="1332"/>
      <c r="VY128" s="1332"/>
      <c r="VZ128" s="1332"/>
      <c r="WA128" s="1332"/>
      <c r="WB128" s="1332"/>
      <c r="WC128" s="1332"/>
      <c r="WD128" s="1332"/>
      <c r="WE128" s="1332"/>
      <c r="WF128" s="1332"/>
      <c r="WG128" s="1332"/>
      <c r="WH128" s="1332"/>
      <c r="WI128" s="1332"/>
      <c r="WJ128" s="1332"/>
      <c r="WK128" s="1332"/>
      <c r="WL128" s="1332"/>
      <c r="WM128" s="1332"/>
      <c r="WN128" s="1332"/>
      <c r="WO128" s="1332"/>
      <c r="WP128" s="1332"/>
      <c r="WQ128" s="1332"/>
      <c r="WR128" s="1332"/>
      <c r="WS128" s="1332"/>
      <c r="WT128" s="1332"/>
      <c r="WU128" s="1332"/>
      <c r="WV128" s="1332"/>
      <c r="WW128" s="1332"/>
      <c r="WX128" s="1332"/>
      <c r="WY128" s="1332"/>
      <c r="WZ128" s="1332"/>
      <c r="XA128" s="1332"/>
      <c r="XB128" s="1332"/>
      <c r="XC128" s="1332"/>
      <c r="XD128" s="1332"/>
      <c r="XE128" s="1332"/>
      <c r="XF128" s="1332"/>
      <c r="XG128" s="1332"/>
      <c r="XH128" s="1332"/>
      <c r="XI128" s="1332"/>
      <c r="XJ128" s="1332"/>
      <c r="XK128" s="1332"/>
      <c r="XL128" s="1332"/>
      <c r="XM128" s="1332"/>
      <c r="XN128" s="1332"/>
      <c r="XO128" s="1332"/>
      <c r="XP128" s="1332"/>
      <c r="XQ128" s="1332"/>
      <c r="XR128" s="1332"/>
      <c r="XS128" s="1332"/>
      <c r="XT128" s="1332"/>
      <c r="XU128" s="1332"/>
      <c r="XV128" s="1332"/>
      <c r="XW128" s="1332"/>
      <c r="XX128" s="1332"/>
      <c r="XY128" s="1332"/>
      <c r="XZ128" s="1332"/>
      <c r="YA128" s="1332"/>
      <c r="YB128" s="1332"/>
      <c r="YC128" s="1332"/>
      <c r="YD128" s="1332"/>
      <c r="YE128" s="1332"/>
      <c r="YF128" s="1332"/>
      <c r="YG128" s="1332"/>
      <c r="YH128" s="1332"/>
      <c r="YI128" s="1332"/>
      <c r="YJ128" s="1332"/>
      <c r="YK128" s="1332"/>
      <c r="YL128" s="1332"/>
      <c r="YM128" s="1332"/>
      <c r="YN128" s="1332"/>
      <c r="YO128" s="1332"/>
      <c r="YP128" s="1332"/>
      <c r="YQ128" s="1332"/>
      <c r="YR128" s="1332"/>
      <c r="YS128" s="1332"/>
      <c r="YT128" s="1332"/>
      <c r="YU128" s="1332"/>
      <c r="YV128" s="1332"/>
      <c r="YW128" s="1332"/>
      <c r="YX128" s="1332"/>
      <c r="YY128" s="1332"/>
      <c r="YZ128" s="1332"/>
      <c r="ZA128" s="1332"/>
      <c r="ZB128" s="1332"/>
      <c r="ZC128" s="1332"/>
      <c r="ZD128" s="1332"/>
      <c r="ZE128" s="1332"/>
      <c r="ZF128" s="1332"/>
      <c r="ZG128" s="1332"/>
      <c r="ZH128" s="1332"/>
      <c r="ZI128" s="1332"/>
      <c r="ZJ128" s="1332"/>
      <c r="ZK128" s="1332"/>
      <c r="ZL128" s="1332"/>
      <c r="ZM128" s="1332"/>
      <c r="ZN128" s="1332"/>
      <c r="ZO128" s="1332"/>
      <c r="ZP128" s="1332"/>
      <c r="ZQ128" s="1332"/>
      <c r="ZR128" s="1332"/>
      <c r="ZS128" s="1332"/>
      <c r="ZT128" s="1332"/>
      <c r="ZU128" s="1332"/>
      <c r="ZV128" s="1332"/>
      <c r="ZW128" s="1332"/>
      <c r="ZX128" s="1332"/>
      <c r="ZY128" s="1332"/>
      <c r="ZZ128" s="1332"/>
      <c r="AAA128" s="1332"/>
      <c r="AAB128" s="1332"/>
      <c r="AAC128" s="1332"/>
      <c r="AAD128" s="1332"/>
      <c r="AAE128" s="1332"/>
      <c r="AAF128" s="1332"/>
      <c r="AAG128" s="1332"/>
      <c r="AAH128" s="1332"/>
      <c r="AAI128" s="1332"/>
      <c r="AAJ128" s="1332"/>
      <c r="AAK128" s="1332"/>
      <c r="AAL128" s="1332"/>
      <c r="AAM128" s="1332"/>
      <c r="AAN128" s="1332"/>
      <c r="AAO128" s="1332"/>
      <c r="AAP128" s="1332"/>
      <c r="AAQ128" s="1332"/>
      <c r="AAR128" s="1332"/>
      <c r="AAS128" s="1332"/>
      <c r="AAT128" s="1332"/>
      <c r="AAU128" s="1332"/>
      <c r="AAV128" s="1332"/>
      <c r="AAW128" s="1332"/>
      <c r="AAX128" s="1332"/>
      <c r="AAY128" s="1332"/>
      <c r="AAZ128" s="1332"/>
      <c r="ABA128" s="1332"/>
      <c r="ABB128" s="1332"/>
      <c r="ABC128" s="1332"/>
      <c r="ABD128" s="1332"/>
      <c r="ABE128" s="1332"/>
      <c r="ABF128" s="1332"/>
      <c r="ABG128" s="1332"/>
      <c r="ABH128" s="1332"/>
      <c r="ABI128" s="1332"/>
      <c r="ABJ128" s="1332"/>
      <c r="ABK128" s="1332"/>
      <c r="ABL128" s="1332"/>
      <c r="ABM128" s="1332"/>
      <c r="ABN128" s="1332"/>
      <c r="ABO128" s="1332"/>
      <c r="ABP128" s="1332"/>
      <c r="ABQ128" s="1332"/>
      <c r="ABR128" s="1332"/>
      <c r="ABS128" s="1332"/>
      <c r="ABT128" s="1332"/>
      <c r="ABU128" s="1332"/>
      <c r="ABV128" s="1332"/>
      <c r="ABW128" s="1332"/>
      <c r="ABX128" s="1332"/>
      <c r="ABY128" s="1332"/>
      <c r="ABZ128" s="1332"/>
      <c r="ACA128" s="1332"/>
      <c r="ACB128" s="1332"/>
      <c r="ACC128" s="1332"/>
      <c r="ACD128" s="1332"/>
      <c r="ACE128" s="1332"/>
      <c r="ACF128" s="1332"/>
      <c r="ACG128" s="1332"/>
      <c r="ACH128" s="1332"/>
      <c r="ACI128" s="1332"/>
      <c r="ACJ128" s="1332"/>
      <c r="ACK128" s="1332"/>
      <c r="ACL128" s="1332"/>
      <c r="ACM128" s="1332"/>
      <c r="ACN128" s="1332"/>
      <c r="ACO128" s="1332"/>
      <c r="ACP128" s="1332"/>
      <c r="ACQ128" s="1332"/>
      <c r="ACR128" s="1332"/>
      <c r="ACS128" s="1332"/>
      <c r="ACT128" s="1332"/>
      <c r="ACU128" s="1332"/>
      <c r="ACV128" s="1332"/>
      <c r="ACW128" s="1332"/>
      <c r="ACX128" s="1332"/>
      <c r="ACY128" s="1332"/>
      <c r="ACZ128" s="1332"/>
      <c r="ADA128" s="1332"/>
      <c r="ADB128" s="1332"/>
      <c r="ADC128" s="1332"/>
      <c r="ADD128" s="1332"/>
      <c r="ADE128" s="1332"/>
      <c r="ADF128" s="1332"/>
      <c r="ADG128" s="1332"/>
      <c r="ADH128" s="1332"/>
      <c r="ADI128" s="1332"/>
      <c r="ADJ128" s="1332"/>
      <c r="ADK128" s="1332"/>
      <c r="ADL128" s="1332"/>
      <c r="ADM128" s="1332"/>
      <c r="ADN128" s="1332"/>
      <c r="ADO128" s="1332"/>
      <c r="ADP128" s="1332"/>
      <c r="ADQ128" s="1332"/>
      <c r="ADR128" s="1332"/>
      <c r="ADS128" s="1332"/>
      <c r="ADT128" s="1332"/>
      <c r="ADU128" s="1332"/>
      <c r="ADV128" s="1332"/>
      <c r="ADW128" s="1332"/>
      <c r="ADX128" s="1332"/>
      <c r="ADY128" s="1332"/>
      <c r="ADZ128" s="1332"/>
      <c r="AEA128" s="1332"/>
      <c r="AEB128" s="1332"/>
      <c r="AEC128" s="1332"/>
      <c r="AED128" s="1332"/>
      <c r="AEE128" s="1332"/>
      <c r="AEF128" s="1332"/>
      <c r="AEG128" s="1332"/>
      <c r="AEH128" s="1332"/>
      <c r="AEI128" s="1332"/>
      <c r="AEJ128" s="1332"/>
      <c r="AEK128" s="1332"/>
      <c r="AEL128" s="1332"/>
      <c r="AEM128" s="1332"/>
      <c r="AEN128" s="1332"/>
      <c r="AEO128" s="1332"/>
      <c r="AEP128" s="1332"/>
      <c r="AEQ128" s="1332"/>
      <c r="AER128" s="1332"/>
      <c r="AES128" s="1332"/>
      <c r="AET128" s="1332"/>
      <c r="AEU128" s="1332"/>
      <c r="AEV128" s="1332"/>
      <c r="AEW128" s="1332"/>
      <c r="AEX128" s="1332"/>
      <c r="AEY128" s="1332"/>
      <c r="AEZ128" s="1332"/>
      <c r="AFA128" s="1332"/>
      <c r="AFB128" s="1332"/>
      <c r="AFC128" s="1332"/>
      <c r="AFD128" s="1332"/>
      <c r="AFE128" s="1332"/>
      <c r="AFF128" s="1332"/>
      <c r="AFG128" s="1332"/>
      <c r="AFH128" s="1332"/>
      <c r="AFI128" s="1332"/>
      <c r="AFJ128" s="1332"/>
      <c r="AFK128" s="1332"/>
      <c r="AFL128" s="1332"/>
      <c r="AFM128" s="1332"/>
      <c r="AFN128" s="1332"/>
      <c r="AFO128" s="1332"/>
      <c r="AFP128" s="1332"/>
      <c r="AFQ128" s="1332"/>
      <c r="AFR128" s="1332"/>
      <c r="AFS128" s="1332"/>
      <c r="AFT128" s="1332"/>
      <c r="AFU128" s="1332"/>
      <c r="AFV128" s="1332"/>
      <c r="AFW128" s="1332"/>
      <c r="AFX128" s="1332"/>
      <c r="AFY128" s="1332"/>
      <c r="AFZ128" s="1332"/>
      <c r="AGA128" s="1332"/>
      <c r="AGB128" s="1332"/>
      <c r="AGC128" s="1332"/>
      <c r="AGD128" s="1332"/>
      <c r="AGE128" s="1332"/>
      <c r="AGF128" s="1332"/>
      <c r="AGG128" s="1332"/>
      <c r="AGH128" s="1332"/>
      <c r="AGI128" s="1332"/>
      <c r="AGJ128" s="1332"/>
      <c r="AGK128" s="1332"/>
      <c r="AGL128" s="1332"/>
      <c r="AGM128" s="1332"/>
      <c r="AGN128" s="1332"/>
      <c r="AGO128" s="1332"/>
      <c r="AGP128" s="1332"/>
      <c r="AGQ128" s="1332"/>
      <c r="AGR128" s="1332"/>
      <c r="AGS128" s="1332"/>
      <c r="AGT128" s="1332"/>
      <c r="AGU128" s="1332"/>
      <c r="AGV128" s="1332"/>
      <c r="AGW128" s="1332"/>
      <c r="AGX128" s="1332"/>
      <c r="AGY128" s="1332"/>
      <c r="AGZ128" s="1332"/>
      <c r="AHA128" s="1332"/>
      <c r="AHB128" s="1332"/>
      <c r="AHC128" s="1332"/>
      <c r="AHD128" s="1332"/>
      <c r="AHE128" s="1332"/>
      <c r="AHF128" s="1332"/>
      <c r="AHG128" s="1332"/>
      <c r="AHH128" s="1332"/>
      <c r="AHI128" s="1332"/>
      <c r="AHJ128" s="1332"/>
      <c r="AHK128" s="1332"/>
      <c r="AHL128" s="1332"/>
      <c r="AHM128" s="1332"/>
      <c r="AHN128" s="1332"/>
      <c r="AHO128" s="1332"/>
      <c r="AHP128" s="1332"/>
      <c r="AHQ128" s="1332"/>
      <c r="AHR128" s="1332"/>
      <c r="AHS128" s="1332"/>
      <c r="AHT128" s="1332"/>
      <c r="AHU128" s="1332"/>
      <c r="AHV128" s="1332"/>
      <c r="AHW128" s="1332"/>
      <c r="AHX128" s="1332"/>
      <c r="AHY128" s="1332"/>
      <c r="AHZ128" s="1332"/>
      <c r="AIA128" s="1332"/>
      <c r="AIB128" s="1332"/>
      <c r="AIC128" s="1332"/>
      <c r="AID128" s="1332"/>
      <c r="AIE128" s="1332"/>
      <c r="AIF128" s="1332"/>
      <c r="AIG128" s="1332"/>
      <c r="AIH128" s="1332"/>
      <c r="AII128" s="1332"/>
      <c r="AIJ128" s="1332"/>
      <c r="AIK128" s="1332"/>
      <c r="AIL128" s="1332"/>
      <c r="AIM128" s="1332"/>
      <c r="AIN128" s="1332"/>
      <c r="AIO128" s="1332"/>
      <c r="AIP128" s="1332"/>
      <c r="AIQ128" s="1332"/>
      <c r="AIR128" s="1332"/>
      <c r="AIS128" s="1332"/>
      <c r="AIT128" s="1332"/>
      <c r="AIU128" s="1332"/>
      <c r="AIV128" s="1332"/>
      <c r="AIW128" s="1332"/>
      <c r="AIX128" s="1332"/>
      <c r="AIY128" s="1332"/>
      <c r="AIZ128" s="1332"/>
      <c r="AJA128" s="1332"/>
      <c r="AJB128" s="1332"/>
      <c r="AJC128" s="1332"/>
      <c r="AJD128" s="1332"/>
      <c r="AJE128" s="1332"/>
      <c r="AJF128" s="1332"/>
      <c r="AJG128" s="1332"/>
      <c r="AJH128" s="1332"/>
      <c r="AJI128" s="1332"/>
      <c r="AJJ128" s="1332"/>
      <c r="AJK128" s="1332"/>
      <c r="AJL128" s="1332"/>
      <c r="AJM128" s="1332"/>
      <c r="AJN128" s="1332"/>
      <c r="AJO128" s="1332"/>
      <c r="AJP128" s="1332"/>
      <c r="AJQ128" s="1332"/>
      <c r="AJR128" s="1332"/>
      <c r="AJS128" s="1332"/>
      <c r="AJT128" s="1332"/>
      <c r="AJU128" s="1332"/>
      <c r="AJV128" s="1332"/>
      <c r="AJW128" s="1332"/>
      <c r="AJX128" s="1332"/>
      <c r="AJY128" s="1332"/>
      <c r="AJZ128" s="1332"/>
      <c r="AKA128" s="1332"/>
      <c r="AKB128" s="1332"/>
      <c r="AKC128" s="1332"/>
      <c r="AKD128" s="1332"/>
      <c r="AKE128" s="1332"/>
      <c r="AKF128" s="1332"/>
      <c r="AKG128" s="1332"/>
      <c r="AKH128" s="1332"/>
      <c r="AKI128" s="1332"/>
      <c r="AKJ128" s="1332"/>
      <c r="AKK128" s="1332"/>
      <c r="AKL128" s="1332"/>
      <c r="AKM128" s="1332"/>
      <c r="AKN128" s="1332"/>
      <c r="AKO128" s="1332"/>
      <c r="AKP128" s="1332"/>
      <c r="AKQ128" s="1332"/>
      <c r="AKR128" s="1332"/>
      <c r="AKS128" s="1332"/>
      <c r="AKT128" s="1332"/>
      <c r="AKU128" s="1332"/>
      <c r="AKV128" s="1332"/>
      <c r="AKW128" s="1332"/>
      <c r="AKX128" s="1332"/>
      <c r="AKY128" s="1332"/>
      <c r="AKZ128" s="1332"/>
      <c r="ALA128" s="1332"/>
      <c r="ALB128" s="1332"/>
      <c r="ALC128" s="1332"/>
      <c r="ALD128" s="1332"/>
      <c r="ALE128" s="1332"/>
      <c r="ALF128" s="1332"/>
      <c r="ALG128" s="1332"/>
      <c r="ALH128" s="1332"/>
      <c r="ALI128" s="1332"/>
      <c r="ALJ128" s="1332"/>
      <c r="ALK128" s="1332"/>
      <c r="ALL128" s="1332"/>
      <c r="ALM128" s="1332"/>
      <c r="ALN128" s="1332"/>
      <c r="ALO128" s="1332"/>
      <c r="ALP128" s="1332"/>
      <c r="ALQ128" s="1332"/>
      <c r="ALR128" s="1332"/>
      <c r="ALS128" s="1332"/>
      <c r="ALT128" s="1332"/>
      <c r="ALU128" s="1332"/>
      <c r="ALV128" s="1332"/>
      <c r="ALW128" s="1332"/>
      <c r="ALX128" s="1332"/>
      <c r="ALY128" s="1332"/>
      <c r="ALZ128" s="1332"/>
      <c r="AMA128" s="1332"/>
      <c r="AMB128" s="1332"/>
      <c r="AMC128" s="1332"/>
      <c r="AMD128" s="1332"/>
      <c r="AME128" s="1332"/>
      <c r="AMF128" s="1332"/>
      <c r="AMG128" s="1332"/>
      <c r="AMH128" s="1332"/>
      <c r="AMI128" s="1332"/>
      <c r="AMJ128" s="1332"/>
      <c r="AMK128" s="1332"/>
      <c r="AML128" s="1332"/>
      <c r="AMM128" s="1332"/>
      <c r="AMN128" s="1332"/>
      <c r="AMO128" s="1332"/>
      <c r="AMP128" s="1332"/>
      <c r="AMQ128" s="1332"/>
      <c r="AMR128" s="1332"/>
      <c r="AMS128" s="1332"/>
      <c r="AMT128" s="1332"/>
      <c r="AMU128" s="1332"/>
      <c r="AMV128" s="1332"/>
      <c r="AMW128" s="1332"/>
      <c r="AMX128" s="1332"/>
      <c r="AMY128" s="1332"/>
      <c r="AMZ128" s="1332"/>
      <c r="ANA128" s="1332"/>
      <c r="ANB128" s="1332"/>
      <c r="ANC128" s="1332"/>
      <c r="AND128" s="1332"/>
      <c r="ANE128" s="1332"/>
      <c r="ANF128" s="1332"/>
      <c r="ANG128" s="1332"/>
      <c r="ANH128" s="1332"/>
      <c r="ANI128" s="1332"/>
      <c r="ANJ128" s="1332"/>
      <c r="ANK128" s="1332"/>
      <c r="ANL128" s="1332"/>
      <c r="ANM128" s="1332"/>
      <c r="ANN128" s="1332"/>
      <c r="ANO128" s="1332"/>
      <c r="ANP128" s="1332"/>
      <c r="ANQ128" s="1332"/>
      <c r="ANR128" s="1332"/>
      <c r="ANS128" s="1332"/>
      <c r="ANT128" s="1332"/>
      <c r="ANU128" s="1332"/>
      <c r="ANV128" s="1332"/>
      <c r="ANW128" s="1332"/>
      <c r="ANX128" s="1332"/>
      <c r="ANY128" s="1332"/>
      <c r="ANZ128" s="1332"/>
      <c r="AOA128" s="1332"/>
      <c r="AOB128" s="1332"/>
      <c r="AOC128" s="1332"/>
      <c r="AOD128" s="1332"/>
      <c r="AOE128" s="1332"/>
      <c r="AOF128" s="1332"/>
      <c r="AOG128" s="1332"/>
      <c r="AOH128" s="1332"/>
      <c r="AOI128" s="1332"/>
      <c r="AOJ128" s="1332"/>
      <c r="AOK128" s="1332"/>
      <c r="AOL128" s="1332"/>
      <c r="AOM128" s="1332"/>
      <c r="AON128" s="1332"/>
      <c r="AOO128" s="1332"/>
      <c r="AOP128" s="1332"/>
      <c r="AOQ128" s="1332"/>
      <c r="AOR128" s="1332"/>
      <c r="AOS128" s="1332"/>
      <c r="AOT128" s="1332"/>
      <c r="AOU128" s="1332"/>
      <c r="AOV128" s="1332"/>
      <c r="AOW128" s="1332"/>
      <c r="AOX128" s="1332"/>
      <c r="AOY128" s="1332"/>
      <c r="AOZ128" s="1332"/>
      <c r="APA128" s="1332"/>
      <c r="APB128" s="1332"/>
      <c r="APC128" s="1332"/>
      <c r="APD128" s="1332"/>
      <c r="APE128" s="1332"/>
      <c r="APF128" s="1332"/>
      <c r="APG128" s="1332"/>
      <c r="APH128" s="1332"/>
      <c r="API128" s="1332"/>
      <c r="APJ128" s="1332"/>
      <c r="APK128" s="1332"/>
      <c r="APL128" s="1332"/>
      <c r="APM128" s="1332"/>
      <c r="APN128" s="1332"/>
      <c r="APO128" s="1332"/>
      <c r="APP128" s="1332"/>
      <c r="APQ128" s="1332"/>
      <c r="APR128" s="1332"/>
      <c r="APS128" s="1332"/>
      <c r="APT128" s="1332"/>
      <c r="APU128" s="1332"/>
      <c r="APV128" s="1332"/>
      <c r="APW128" s="1332"/>
      <c r="APX128" s="1332"/>
      <c r="APY128" s="1332"/>
      <c r="APZ128" s="1332"/>
      <c r="AQA128" s="1332"/>
      <c r="AQB128" s="1332"/>
      <c r="AQC128" s="1332"/>
      <c r="AQD128" s="1332"/>
      <c r="AQE128" s="1332"/>
      <c r="AQF128" s="1332"/>
      <c r="AQG128" s="1332"/>
      <c r="AQH128" s="1332"/>
      <c r="AQI128" s="1332"/>
      <c r="AQJ128" s="1332"/>
      <c r="AQK128" s="1332"/>
      <c r="AQL128" s="1332"/>
      <c r="AQM128" s="1332"/>
      <c r="AQN128" s="1332"/>
      <c r="AQO128" s="1332"/>
      <c r="AQP128" s="1332"/>
      <c r="AQQ128" s="1332"/>
      <c r="AQR128" s="1332"/>
      <c r="AQS128" s="1332"/>
      <c r="AQT128" s="1332"/>
      <c r="AQU128" s="1332"/>
      <c r="AQV128" s="1332"/>
      <c r="AQW128" s="1332"/>
      <c r="AQX128" s="1332"/>
      <c r="AQY128" s="1332"/>
      <c r="AQZ128" s="1332"/>
      <c r="ARA128" s="1332"/>
      <c r="ARB128" s="1332"/>
      <c r="ARC128" s="1332"/>
      <c r="ARD128" s="1332"/>
      <c r="ARE128" s="1332"/>
      <c r="ARF128" s="1332"/>
      <c r="ARG128" s="1332"/>
      <c r="ARH128" s="1332"/>
      <c r="ARI128" s="1332"/>
      <c r="ARJ128" s="1332"/>
      <c r="ARK128" s="1332"/>
      <c r="ARL128" s="1332"/>
      <c r="ARM128" s="1332"/>
      <c r="ARN128" s="1332"/>
      <c r="ARO128" s="1332"/>
      <c r="ARP128" s="1332"/>
      <c r="ARQ128" s="1332"/>
      <c r="ARR128" s="1332"/>
      <c r="ARS128" s="1332"/>
      <c r="ART128" s="1332"/>
      <c r="ARU128" s="1332"/>
      <c r="ARV128" s="1332"/>
      <c r="ARW128" s="1332"/>
      <c r="ARX128" s="1332"/>
      <c r="ARY128" s="1332"/>
      <c r="ARZ128" s="1332"/>
      <c r="ASA128" s="1332"/>
      <c r="ASB128" s="1332"/>
      <c r="ASC128" s="1332"/>
      <c r="ASD128" s="1332"/>
      <c r="ASE128" s="1332"/>
      <c r="ASF128" s="1332"/>
      <c r="ASG128" s="1332"/>
      <c r="ASH128" s="1332"/>
      <c r="ASI128" s="1332"/>
      <c r="ASJ128" s="1332"/>
      <c r="ASK128" s="1332"/>
      <c r="ASL128" s="1332"/>
      <c r="ASM128" s="1332"/>
      <c r="ASN128" s="1332"/>
      <c r="ASO128" s="1332"/>
      <c r="ASP128" s="1332"/>
      <c r="ASQ128" s="1332"/>
      <c r="ASR128" s="1332"/>
      <c r="ASS128" s="1332"/>
      <c r="AST128" s="1332"/>
      <c r="ASU128" s="1332"/>
      <c r="ASV128" s="1332"/>
      <c r="ASW128" s="1332"/>
      <c r="ASX128" s="1332"/>
      <c r="ASY128" s="1332"/>
      <c r="ASZ128" s="1332"/>
      <c r="ATA128" s="1332"/>
      <c r="ATB128" s="1332"/>
      <c r="ATC128" s="1332"/>
      <c r="ATD128" s="1332"/>
      <c r="ATE128" s="1332"/>
      <c r="ATF128" s="1332"/>
      <c r="ATG128" s="1332"/>
      <c r="ATH128" s="1332"/>
      <c r="ATI128" s="1332"/>
      <c r="ATJ128" s="1332"/>
      <c r="ATK128" s="1332"/>
      <c r="ATL128" s="1332"/>
      <c r="ATM128" s="1332"/>
      <c r="ATN128" s="1332"/>
      <c r="ATO128" s="1332"/>
      <c r="ATP128" s="1332"/>
      <c r="ATQ128" s="1332"/>
      <c r="ATR128" s="1332"/>
      <c r="ATS128" s="1332"/>
      <c r="ATT128" s="1332"/>
      <c r="ATU128" s="1332"/>
      <c r="ATV128" s="1332"/>
      <c r="ATW128" s="1332"/>
      <c r="ATX128" s="1332"/>
      <c r="ATY128" s="1332"/>
      <c r="ATZ128" s="1332"/>
      <c r="AUA128" s="1332"/>
      <c r="AUB128" s="1332"/>
      <c r="AUC128" s="1332"/>
      <c r="AUD128" s="1332"/>
      <c r="AUE128" s="1332"/>
      <c r="AUF128" s="1332"/>
      <c r="AUG128" s="1332"/>
      <c r="AUH128" s="1332"/>
      <c r="AUI128" s="1332"/>
      <c r="AUJ128" s="1332"/>
      <c r="AUK128" s="1332"/>
      <c r="AUL128" s="1332"/>
      <c r="AUM128" s="1332"/>
      <c r="AUN128" s="1332"/>
      <c r="AUO128" s="1332"/>
      <c r="AUP128" s="1332"/>
      <c r="AUQ128" s="1332"/>
      <c r="AUR128" s="1332"/>
      <c r="AUS128" s="1332"/>
      <c r="AUT128" s="1332"/>
      <c r="AUU128" s="1332"/>
      <c r="AUV128" s="1332"/>
      <c r="AUW128" s="1332"/>
      <c r="AUX128" s="1332"/>
      <c r="AUY128" s="1332"/>
      <c r="AUZ128" s="1332"/>
      <c r="AVA128" s="1332"/>
      <c r="AVB128" s="1332"/>
      <c r="AVC128" s="1332"/>
      <c r="AVD128" s="1332"/>
      <c r="AVE128" s="1332"/>
      <c r="AVF128" s="1332"/>
      <c r="AVG128" s="1332"/>
      <c r="AVH128" s="1332"/>
      <c r="AVI128" s="1332"/>
      <c r="AVJ128" s="1332"/>
      <c r="AVK128" s="1332"/>
      <c r="AVL128" s="1332"/>
      <c r="AVM128" s="1332"/>
      <c r="AVN128" s="1332"/>
      <c r="AVO128" s="1332"/>
      <c r="AVP128" s="1332"/>
      <c r="AVQ128" s="1332"/>
      <c r="AVR128" s="1332"/>
      <c r="AVS128" s="1332"/>
      <c r="AVT128" s="1332"/>
      <c r="AVU128" s="1332"/>
      <c r="AVV128" s="1332"/>
      <c r="AVW128" s="1332"/>
      <c r="AVX128" s="1332"/>
      <c r="AVY128" s="1332"/>
      <c r="AVZ128" s="1332"/>
      <c r="AWA128" s="1332"/>
      <c r="AWB128" s="1332"/>
      <c r="AWC128" s="1332"/>
      <c r="AWD128" s="1332"/>
      <c r="AWE128" s="1332"/>
      <c r="AWF128" s="1332"/>
      <c r="AWG128" s="1332"/>
      <c r="AWH128" s="1332"/>
      <c r="AWI128" s="1332"/>
      <c r="AWJ128" s="1332"/>
      <c r="AWK128" s="1332"/>
      <c r="AWL128" s="1332"/>
      <c r="AWM128" s="1332"/>
      <c r="AWN128" s="1332"/>
      <c r="AWO128" s="1332"/>
      <c r="AWP128" s="1332"/>
      <c r="AWQ128" s="1332"/>
      <c r="AWR128" s="1332"/>
      <c r="AWS128" s="1332"/>
      <c r="AWT128" s="1332"/>
      <c r="AWU128" s="1332"/>
      <c r="AWV128" s="1332"/>
      <c r="AWW128" s="1332"/>
      <c r="AWX128" s="1332"/>
      <c r="AWY128" s="1332"/>
      <c r="AWZ128" s="1332"/>
      <c r="AXA128" s="1332"/>
      <c r="AXB128" s="1332"/>
      <c r="AXC128" s="1332"/>
      <c r="AXD128" s="1332"/>
      <c r="AXE128" s="1332"/>
      <c r="AXF128" s="1332"/>
      <c r="AXG128" s="1332"/>
      <c r="AXH128" s="1332"/>
      <c r="AXI128" s="1332"/>
      <c r="AXJ128" s="1332"/>
      <c r="AXK128" s="1332"/>
      <c r="AXL128" s="1332"/>
      <c r="AXM128" s="1332"/>
      <c r="AXN128" s="1332"/>
      <c r="AXO128" s="1332"/>
      <c r="AXP128" s="1332"/>
      <c r="AXQ128" s="1332"/>
      <c r="AXR128" s="1332"/>
      <c r="AXS128" s="1332"/>
      <c r="AXT128" s="1332"/>
      <c r="AXU128" s="1332"/>
      <c r="AXV128" s="1332"/>
      <c r="AXW128" s="1332"/>
      <c r="AXX128" s="1332"/>
      <c r="AXY128" s="1332"/>
      <c r="AXZ128" s="1332"/>
      <c r="AYA128" s="1332"/>
      <c r="AYB128" s="1332"/>
      <c r="AYC128" s="1332"/>
      <c r="AYD128" s="1332"/>
      <c r="AYE128" s="1332"/>
      <c r="AYF128" s="1332"/>
      <c r="AYG128" s="1332"/>
      <c r="AYH128" s="1332"/>
      <c r="AYI128" s="1332"/>
      <c r="AYJ128" s="1332"/>
      <c r="AYK128" s="1332"/>
      <c r="AYL128" s="1332"/>
      <c r="AYM128" s="1332"/>
      <c r="AYN128" s="1332"/>
      <c r="AYO128" s="1332"/>
      <c r="AYP128" s="1332"/>
      <c r="AYQ128" s="1332"/>
      <c r="AYR128" s="1332"/>
      <c r="AYS128" s="1332"/>
      <c r="AYT128" s="1332"/>
      <c r="AYU128" s="1332"/>
      <c r="AYV128" s="1332"/>
      <c r="AYW128" s="1332"/>
      <c r="AYX128" s="1332"/>
      <c r="AYY128" s="1332"/>
      <c r="AYZ128" s="1332"/>
      <c r="AZA128" s="1332"/>
      <c r="AZB128" s="1332"/>
      <c r="AZC128" s="1332"/>
      <c r="AZD128" s="1332"/>
      <c r="AZE128" s="1332"/>
      <c r="AZF128" s="1332"/>
      <c r="AZG128" s="1332"/>
      <c r="AZH128" s="1332"/>
      <c r="AZI128" s="1332"/>
      <c r="AZJ128" s="1332"/>
      <c r="AZK128" s="1332"/>
      <c r="AZL128" s="1332"/>
      <c r="AZM128" s="1332"/>
      <c r="AZN128" s="1332"/>
      <c r="AZO128" s="1332"/>
      <c r="AZP128" s="1332"/>
      <c r="AZQ128" s="1332"/>
      <c r="AZR128" s="1332"/>
      <c r="AZS128" s="1332"/>
      <c r="AZT128" s="1332"/>
      <c r="AZU128" s="1332"/>
      <c r="AZV128" s="1332"/>
      <c r="AZW128" s="1332"/>
      <c r="AZX128" s="1332"/>
      <c r="AZY128" s="1332"/>
      <c r="AZZ128" s="1332"/>
      <c r="BAA128" s="1332"/>
      <c r="BAB128" s="1332"/>
      <c r="BAC128" s="1332"/>
      <c r="BAD128" s="1332"/>
      <c r="BAE128" s="1332"/>
      <c r="BAF128" s="1332"/>
      <c r="BAG128" s="1332"/>
      <c r="BAH128" s="1332"/>
      <c r="BAI128" s="1332"/>
      <c r="BAJ128" s="1332"/>
      <c r="BAK128" s="1332"/>
      <c r="BAL128" s="1332"/>
      <c r="BAM128" s="1332"/>
      <c r="BAN128" s="1332"/>
      <c r="BAO128" s="1332"/>
      <c r="BAP128" s="1332"/>
      <c r="BAQ128" s="1332"/>
      <c r="BAR128" s="1332"/>
      <c r="BAS128" s="1332"/>
      <c r="BAT128" s="1332"/>
      <c r="BAU128" s="1332"/>
      <c r="BAV128" s="1332"/>
      <c r="BAW128" s="1332"/>
      <c r="BAX128" s="1332"/>
      <c r="BAY128" s="1332"/>
      <c r="BAZ128" s="1332"/>
      <c r="BBA128" s="1332"/>
      <c r="BBB128" s="1332"/>
      <c r="BBC128" s="1332"/>
      <c r="BBD128" s="1332"/>
      <c r="BBE128" s="1332"/>
      <c r="BBF128" s="1332"/>
      <c r="BBG128" s="1332"/>
      <c r="BBH128" s="1332"/>
      <c r="BBI128" s="1332"/>
      <c r="BBJ128" s="1332"/>
      <c r="BBK128" s="1332"/>
      <c r="BBL128" s="1332"/>
      <c r="BBM128" s="1332"/>
      <c r="BBN128" s="1332"/>
      <c r="BBO128" s="1332"/>
      <c r="BBP128" s="1332"/>
      <c r="BBQ128" s="1332"/>
      <c r="BBR128" s="1332"/>
      <c r="BBS128" s="1332"/>
      <c r="BBT128" s="1332"/>
      <c r="BBU128" s="1332"/>
      <c r="BBV128" s="1332"/>
      <c r="BBW128" s="1332"/>
      <c r="BBX128" s="1332"/>
      <c r="BBY128" s="1332"/>
      <c r="BBZ128" s="1332"/>
      <c r="BCA128" s="1332"/>
      <c r="BCB128" s="1332"/>
      <c r="BCC128" s="1332"/>
      <c r="BCD128" s="1332"/>
      <c r="BCE128" s="1332"/>
      <c r="BCF128" s="1332"/>
      <c r="BCG128" s="1332"/>
      <c r="BCH128" s="1332"/>
      <c r="BCI128" s="1332"/>
      <c r="BCJ128" s="1332"/>
      <c r="BCK128" s="1332"/>
      <c r="BCL128" s="1332"/>
      <c r="BCM128" s="1332"/>
      <c r="BCN128" s="1332"/>
      <c r="BCO128" s="1332"/>
      <c r="BCP128" s="1332"/>
      <c r="BCQ128" s="1332"/>
      <c r="BCR128" s="1332"/>
      <c r="BCS128" s="1332"/>
      <c r="BCT128" s="1332"/>
      <c r="BCU128" s="1332"/>
      <c r="BCV128" s="1332"/>
      <c r="BCW128" s="1332"/>
      <c r="BCX128" s="1332"/>
      <c r="BCY128" s="1332"/>
      <c r="BCZ128" s="1332"/>
      <c r="BDA128" s="1332"/>
      <c r="BDB128" s="1332"/>
      <c r="BDC128" s="1332"/>
      <c r="BDD128" s="1332"/>
      <c r="BDE128" s="1332"/>
      <c r="BDF128" s="1332"/>
      <c r="BDG128" s="1332"/>
      <c r="BDH128" s="1332"/>
      <c r="BDI128" s="1332"/>
      <c r="BDJ128" s="1332"/>
      <c r="BDK128" s="1332"/>
      <c r="BDL128" s="1332"/>
      <c r="BDM128" s="1332"/>
      <c r="BDN128" s="1332"/>
      <c r="BDO128" s="1332"/>
      <c r="BDP128" s="1332"/>
      <c r="BDQ128" s="1332"/>
      <c r="BDR128" s="1332"/>
      <c r="BDS128" s="1332"/>
      <c r="BDT128" s="1332"/>
      <c r="BDU128" s="1332"/>
      <c r="BDV128" s="1332"/>
      <c r="BDW128" s="1332"/>
      <c r="BDX128" s="1332"/>
      <c r="BDY128" s="1332"/>
      <c r="BDZ128" s="1332"/>
      <c r="BEA128" s="1332"/>
      <c r="BEB128" s="1332"/>
      <c r="BEC128" s="1332"/>
      <c r="BED128" s="1332"/>
      <c r="BEE128" s="1332"/>
      <c r="BEF128" s="1332"/>
      <c r="BEG128" s="1332"/>
      <c r="BEH128" s="1332"/>
      <c r="BEI128" s="1332"/>
      <c r="BEJ128" s="1332"/>
      <c r="BEK128" s="1332"/>
      <c r="BEL128" s="1332"/>
      <c r="BEM128" s="1332"/>
      <c r="BEN128" s="1332"/>
      <c r="BEO128" s="1332"/>
      <c r="BEP128" s="1332"/>
      <c r="BEQ128" s="1332"/>
      <c r="BER128" s="1332"/>
      <c r="BES128" s="1332"/>
      <c r="BET128" s="1332"/>
      <c r="BEU128" s="1332"/>
      <c r="BEV128" s="1332"/>
      <c r="BEW128" s="1332"/>
      <c r="BEX128" s="1332"/>
      <c r="BEY128" s="1332"/>
      <c r="BEZ128" s="1332"/>
      <c r="BFA128" s="1332"/>
      <c r="BFB128" s="1332"/>
      <c r="BFC128" s="1332"/>
      <c r="BFD128" s="1332"/>
      <c r="BFE128" s="1332"/>
      <c r="BFF128" s="1332"/>
      <c r="BFG128" s="1332"/>
      <c r="BFH128" s="1332"/>
      <c r="BFI128" s="1332"/>
      <c r="BFJ128" s="1332"/>
      <c r="BFK128" s="1332"/>
      <c r="BFL128" s="1332"/>
      <c r="BFM128" s="1332"/>
      <c r="BFN128" s="1332"/>
      <c r="BFO128" s="1332"/>
      <c r="BFP128" s="1332"/>
      <c r="BFQ128" s="1332"/>
      <c r="BFR128" s="1332"/>
      <c r="BFS128" s="1332"/>
      <c r="BFT128" s="1332"/>
      <c r="BFU128" s="1332"/>
      <c r="BFV128" s="1332"/>
      <c r="BFW128" s="1332"/>
      <c r="BFX128" s="1332"/>
      <c r="BFY128" s="1332"/>
      <c r="BFZ128" s="1332"/>
      <c r="BGA128" s="1332"/>
      <c r="BGB128" s="1332"/>
      <c r="BGC128" s="1332"/>
      <c r="BGD128" s="1332"/>
      <c r="BGE128" s="1332"/>
      <c r="BGF128" s="1332"/>
      <c r="BGG128" s="1332"/>
      <c r="BGH128" s="1332"/>
      <c r="BGI128" s="1332"/>
      <c r="BGJ128" s="1332"/>
      <c r="BGK128" s="1332"/>
      <c r="BGL128" s="1332"/>
      <c r="BGM128" s="1332"/>
      <c r="BGN128" s="1332"/>
      <c r="BGO128" s="1332"/>
      <c r="BGP128" s="1332"/>
      <c r="BGQ128" s="1332"/>
      <c r="BGR128" s="1332"/>
      <c r="BGS128" s="1332"/>
      <c r="BGT128" s="1332"/>
      <c r="BGU128" s="1332"/>
      <c r="BGV128" s="1332"/>
      <c r="BGW128" s="1332"/>
      <c r="BGX128" s="1332"/>
      <c r="BGY128" s="1332"/>
      <c r="BGZ128" s="1332"/>
      <c r="BHA128" s="1332"/>
      <c r="BHB128" s="1332"/>
      <c r="BHC128" s="1332"/>
      <c r="BHD128" s="1332"/>
      <c r="BHE128" s="1332"/>
      <c r="BHF128" s="1332"/>
      <c r="BHG128" s="1332"/>
      <c r="BHH128" s="1332"/>
      <c r="BHI128" s="1332"/>
      <c r="BHJ128" s="1332"/>
      <c r="BHK128" s="1332"/>
      <c r="BHL128" s="1332"/>
      <c r="BHM128" s="1332"/>
      <c r="BHN128" s="1332"/>
      <c r="BHO128" s="1332"/>
      <c r="BHP128" s="1332"/>
      <c r="BHQ128" s="1332"/>
      <c r="BHR128" s="1332"/>
      <c r="BHS128" s="1332"/>
      <c r="BHT128" s="1332"/>
      <c r="BHU128" s="1332"/>
      <c r="BHV128" s="1332"/>
      <c r="BHW128" s="1332"/>
      <c r="BHX128" s="1332"/>
      <c r="BHY128" s="1332"/>
      <c r="BHZ128" s="1332"/>
      <c r="BIA128" s="1332"/>
      <c r="BIB128" s="1332"/>
      <c r="BIC128" s="1332"/>
      <c r="BID128" s="1332"/>
      <c r="BIE128" s="1332"/>
      <c r="BIF128" s="1332"/>
      <c r="BIG128" s="1332"/>
      <c r="BIH128" s="1332"/>
      <c r="BII128" s="1332"/>
      <c r="BIJ128" s="1332"/>
      <c r="BIK128" s="1332"/>
      <c r="BIL128" s="1332"/>
      <c r="BIM128" s="1332"/>
      <c r="BIN128" s="1332"/>
      <c r="BIO128" s="1332"/>
      <c r="BIP128" s="1332"/>
      <c r="BIQ128" s="1332"/>
      <c r="BIR128" s="1332"/>
      <c r="BIS128" s="1332"/>
      <c r="BIT128" s="1332"/>
      <c r="BIU128" s="1332"/>
      <c r="BIV128" s="1332"/>
      <c r="BIW128" s="1332"/>
      <c r="BIX128" s="1332"/>
      <c r="BIY128" s="1332"/>
      <c r="BIZ128" s="1332"/>
      <c r="BJA128" s="1332"/>
      <c r="BJB128" s="1332"/>
      <c r="BJC128" s="1332"/>
      <c r="BJD128" s="1332"/>
      <c r="BJE128" s="1332"/>
      <c r="BJF128" s="1332"/>
      <c r="BJG128" s="1332"/>
      <c r="BJH128" s="1332"/>
      <c r="BJI128" s="1332"/>
      <c r="BJJ128" s="1332"/>
      <c r="BJK128" s="1332"/>
      <c r="BJL128" s="1332"/>
      <c r="BJM128" s="1332"/>
      <c r="BJN128" s="1332"/>
      <c r="BJO128" s="1332"/>
      <c r="BJP128" s="1332"/>
      <c r="BJQ128" s="1332"/>
      <c r="BJR128" s="1332"/>
      <c r="BJS128" s="1332"/>
      <c r="BJT128" s="1332"/>
      <c r="BJU128" s="1332"/>
      <c r="BJV128" s="1332"/>
      <c r="BJW128" s="1332"/>
      <c r="BJX128" s="1332"/>
      <c r="BJY128" s="1332"/>
      <c r="BJZ128" s="1332"/>
      <c r="BKA128" s="1332"/>
      <c r="BKB128" s="1332"/>
      <c r="BKC128" s="1332"/>
      <c r="BKD128" s="1332"/>
      <c r="BKE128" s="1332"/>
      <c r="BKF128" s="1332"/>
      <c r="BKG128" s="1332"/>
      <c r="BKH128" s="1332"/>
      <c r="BKI128" s="1332"/>
      <c r="BKJ128" s="1332"/>
      <c r="BKK128" s="1332"/>
      <c r="BKL128" s="1332"/>
      <c r="BKM128" s="1332"/>
      <c r="BKN128" s="1332"/>
      <c r="BKO128" s="1332"/>
      <c r="BKP128" s="1332"/>
      <c r="BKQ128" s="1332"/>
      <c r="BKR128" s="1332"/>
      <c r="BKS128" s="1332"/>
      <c r="BKT128" s="1332"/>
      <c r="BKU128" s="1332"/>
      <c r="BKV128" s="1332"/>
      <c r="BKW128" s="1332"/>
      <c r="BKX128" s="1332"/>
      <c r="BKY128" s="1332"/>
      <c r="BKZ128" s="1332"/>
      <c r="BLA128" s="1332"/>
      <c r="BLB128" s="1332"/>
      <c r="BLC128" s="1332"/>
      <c r="BLD128" s="1332"/>
      <c r="BLE128" s="1332"/>
      <c r="BLF128" s="1332"/>
      <c r="BLG128" s="1332"/>
      <c r="BLH128" s="1332"/>
      <c r="BLI128" s="1332"/>
      <c r="BLJ128" s="1332"/>
      <c r="BLK128" s="1332"/>
      <c r="BLL128" s="1332"/>
      <c r="BLM128" s="1332"/>
      <c r="BLN128" s="1332"/>
      <c r="BLO128" s="1332"/>
      <c r="BLP128" s="1332"/>
      <c r="BLQ128" s="1332"/>
      <c r="BLR128" s="1332"/>
      <c r="BLS128" s="1332"/>
      <c r="BLT128" s="1332"/>
      <c r="BLU128" s="1332"/>
      <c r="BLV128" s="1332"/>
      <c r="BLW128" s="1332"/>
      <c r="BLX128" s="1332"/>
      <c r="BLY128" s="1332"/>
      <c r="BLZ128" s="1332"/>
      <c r="BMA128" s="1332"/>
      <c r="BMB128" s="1332"/>
      <c r="BMC128" s="1332"/>
      <c r="BMD128" s="1332"/>
      <c r="BME128" s="1332"/>
      <c r="BMF128" s="1332"/>
      <c r="BMG128" s="1332"/>
      <c r="BMH128" s="1332"/>
      <c r="BMI128" s="1332"/>
      <c r="BMJ128" s="1332"/>
      <c r="BMK128" s="1332"/>
      <c r="BML128" s="1332"/>
      <c r="BMM128" s="1332"/>
      <c r="BMN128" s="1332"/>
      <c r="BMO128" s="1332"/>
      <c r="BMP128" s="1332"/>
      <c r="BMQ128" s="1332"/>
      <c r="BMR128" s="1332"/>
      <c r="BMS128" s="1332"/>
      <c r="BMT128" s="1332"/>
      <c r="BMU128" s="1332"/>
      <c r="BMV128" s="1332"/>
      <c r="BMW128" s="1332"/>
      <c r="BMX128" s="1332"/>
      <c r="BMY128" s="1332"/>
      <c r="BMZ128" s="1332"/>
      <c r="BNA128" s="1332"/>
      <c r="BNB128" s="1332"/>
      <c r="BNC128" s="1332"/>
      <c r="BND128" s="1332"/>
      <c r="BNE128" s="1332"/>
      <c r="BNF128" s="1332"/>
      <c r="BNG128" s="1332"/>
      <c r="BNH128" s="1332"/>
      <c r="BNI128" s="1332"/>
      <c r="BNJ128" s="1332"/>
      <c r="BNK128" s="1332"/>
      <c r="BNL128" s="1332"/>
      <c r="BNM128" s="1332"/>
      <c r="BNN128" s="1332"/>
      <c r="BNO128" s="1332"/>
      <c r="BNP128" s="1332"/>
      <c r="BNQ128" s="1332"/>
      <c r="BNR128" s="1332"/>
      <c r="BNS128" s="1332"/>
      <c r="BNT128" s="1332"/>
      <c r="BNU128" s="1332"/>
      <c r="BNV128" s="1332"/>
      <c r="BNW128" s="1332"/>
      <c r="BNX128" s="1332"/>
      <c r="BNY128" s="1332"/>
      <c r="BNZ128" s="1332"/>
      <c r="BOA128" s="1332"/>
      <c r="BOB128" s="1332"/>
      <c r="BOC128" s="1332"/>
      <c r="BOD128" s="1332"/>
      <c r="BOE128" s="1332"/>
      <c r="BOF128" s="1332"/>
      <c r="BOG128" s="1332"/>
      <c r="BOH128" s="1332"/>
      <c r="BOI128" s="1332"/>
      <c r="BOJ128" s="1332"/>
      <c r="BOK128" s="1332"/>
      <c r="BOL128" s="1332"/>
      <c r="BOM128" s="1332"/>
      <c r="BON128" s="1332"/>
      <c r="BOO128" s="1332"/>
      <c r="BOP128" s="1332"/>
      <c r="BOQ128" s="1332"/>
      <c r="BOR128" s="1332"/>
      <c r="BOS128" s="1332"/>
      <c r="BOT128" s="1332"/>
      <c r="BOU128" s="1332"/>
      <c r="BOV128" s="1332"/>
      <c r="BOW128" s="1332"/>
      <c r="BOX128" s="1332"/>
      <c r="BOY128" s="1332"/>
      <c r="BOZ128" s="1332"/>
      <c r="BPA128" s="1332"/>
      <c r="BPB128" s="1332"/>
      <c r="BPC128" s="1332"/>
      <c r="BPD128" s="1332"/>
      <c r="BPE128" s="1332"/>
      <c r="BPF128" s="1332"/>
      <c r="BPG128" s="1332"/>
      <c r="BPH128" s="1332"/>
      <c r="BPI128" s="1332"/>
      <c r="BPJ128" s="1332"/>
      <c r="BPK128" s="1332"/>
      <c r="BPL128" s="1332"/>
      <c r="BPM128" s="1332"/>
      <c r="BPN128" s="1332"/>
      <c r="BPO128" s="1332"/>
      <c r="BPP128" s="1332"/>
      <c r="BPQ128" s="1332"/>
      <c r="BPR128" s="1332"/>
      <c r="BPS128" s="1332"/>
      <c r="BPT128" s="1332"/>
      <c r="BPU128" s="1332"/>
      <c r="BPV128" s="1332"/>
      <c r="BPW128" s="1332"/>
      <c r="BPX128" s="1332"/>
      <c r="BPY128" s="1332"/>
      <c r="BPZ128" s="1332"/>
      <c r="BQA128" s="1332"/>
      <c r="BQB128" s="1332"/>
      <c r="BQC128" s="1332"/>
      <c r="BQD128" s="1332"/>
      <c r="BQE128" s="1332"/>
      <c r="BQF128" s="1332"/>
      <c r="BQG128" s="1332"/>
      <c r="BQH128" s="1332"/>
      <c r="BQI128" s="1332"/>
      <c r="BQJ128" s="1332"/>
      <c r="BQK128" s="1332"/>
      <c r="BQL128" s="1332"/>
      <c r="BQM128" s="1332"/>
      <c r="BQN128" s="1332"/>
      <c r="BQO128" s="1332"/>
      <c r="BQP128" s="1332"/>
      <c r="BQQ128" s="1332"/>
      <c r="BQR128" s="1332"/>
      <c r="BQS128" s="1332"/>
      <c r="BQT128" s="1332"/>
      <c r="BQU128" s="1332"/>
      <c r="BQV128" s="1332"/>
      <c r="BQW128" s="1332"/>
      <c r="BQX128" s="1332"/>
      <c r="BQY128" s="1332"/>
      <c r="BQZ128" s="1332"/>
      <c r="BRA128" s="1332"/>
      <c r="BRB128" s="1332"/>
      <c r="BRC128" s="1332"/>
      <c r="BRD128" s="1332"/>
      <c r="BRE128" s="1332"/>
      <c r="BRF128" s="1332"/>
      <c r="BRG128" s="1332"/>
      <c r="BRH128" s="1332"/>
      <c r="BRI128" s="1332"/>
      <c r="BRJ128" s="1332"/>
      <c r="BRK128" s="1332"/>
      <c r="BRL128" s="1332"/>
      <c r="BRM128" s="1332"/>
      <c r="BRN128" s="1332"/>
      <c r="BRO128" s="1332"/>
      <c r="BRP128" s="1332"/>
      <c r="BRQ128" s="1332"/>
      <c r="BRR128" s="1332"/>
      <c r="BRS128" s="1332"/>
      <c r="BRT128" s="1332"/>
      <c r="BRU128" s="1332"/>
      <c r="BRV128" s="1332"/>
      <c r="BRW128" s="1332"/>
      <c r="BRX128" s="1332"/>
      <c r="BRY128" s="1332"/>
      <c r="BRZ128" s="1332"/>
      <c r="BSA128" s="1332"/>
      <c r="BSB128" s="1332"/>
      <c r="BSC128" s="1332"/>
      <c r="BSD128" s="1332"/>
      <c r="BSE128" s="1332"/>
      <c r="BSF128" s="1332"/>
      <c r="BSG128" s="1332"/>
      <c r="BSH128" s="1332"/>
      <c r="BSI128" s="1332"/>
      <c r="BSJ128" s="1332"/>
      <c r="BSK128" s="1332"/>
      <c r="BSL128" s="1332"/>
      <c r="BSM128" s="1332"/>
      <c r="BSN128" s="1332"/>
      <c r="BSO128" s="1332"/>
      <c r="BSP128" s="1332"/>
      <c r="BSQ128" s="1332"/>
      <c r="BSR128" s="1332"/>
      <c r="BSS128" s="1332"/>
      <c r="BST128" s="1332"/>
      <c r="BSU128" s="1332"/>
      <c r="BSV128" s="1332"/>
      <c r="BSW128" s="1332"/>
      <c r="BSX128" s="1332"/>
      <c r="BSY128" s="1332"/>
      <c r="BSZ128" s="1332"/>
      <c r="BTA128" s="1332"/>
      <c r="BTB128" s="1332"/>
      <c r="BTC128" s="1332"/>
      <c r="BTD128" s="1332"/>
      <c r="BTE128" s="1332"/>
      <c r="BTF128" s="1332"/>
      <c r="BTG128" s="1332"/>
      <c r="BTH128" s="1332"/>
      <c r="BTI128" s="1332"/>
      <c r="BTJ128" s="1332"/>
      <c r="BTK128" s="1332"/>
      <c r="BTL128" s="1332"/>
      <c r="BTM128" s="1332"/>
      <c r="BTN128" s="1332"/>
      <c r="BTO128" s="1332"/>
      <c r="BTP128" s="1332"/>
      <c r="BTQ128" s="1332"/>
      <c r="BTR128" s="1332"/>
      <c r="BTS128" s="1332"/>
      <c r="BTT128" s="1332"/>
      <c r="BTU128" s="1332"/>
      <c r="BTV128" s="1332"/>
      <c r="BTW128" s="1332"/>
      <c r="BTX128" s="1332"/>
      <c r="BTY128" s="1332"/>
      <c r="BTZ128" s="1332"/>
      <c r="BUA128" s="1332"/>
      <c r="BUB128" s="1332"/>
      <c r="BUC128" s="1332"/>
      <c r="BUD128" s="1332"/>
      <c r="BUE128" s="1332"/>
      <c r="BUF128" s="1332"/>
      <c r="BUG128" s="1332"/>
      <c r="BUH128" s="1332"/>
      <c r="BUI128" s="1332"/>
      <c r="BUJ128" s="1332"/>
      <c r="BUK128" s="1332"/>
      <c r="BUL128" s="1332"/>
      <c r="BUM128" s="1332"/>
      <c r="BUN128" s="1332"/>
      <c r="BUO128" s="1332"/>
      <c r="BUP128" s="1332"/>
      <c r="BUQ128" s="1332"/>
      <c r="BUR128" s="1332"/>
      <c r="BUS128" s="1332"/>
      <c r="BUT128" s="1332"/>
      <c r="BUU128" s="1332"/>
      <c r="BUV128" s="1332"/>
      <c r="BUW128" s="1332"/>
      <c r="BUX128" s="1332"/>
      <c r="BUY128" s="1332"/>
      <c r="BUZ128" s="1332"/>
      <c r="BVA128" s="1332"/>
      <c r="BVB128" s="1332"/>
      <c r="BVC128" s="1332"/>
      <c r="BVD128" s="1332"/>
      <c r="BVE128" s="1332"/>
      <c r="BVF128" s="1332"/>
      <c r="BVG128" s="1332"/>
      <c r="BVH128" s="1332"/>
      <c r="BVI128" s="1332"/>
      <c r="BVJ128" s="1332"/>
      <c r="BVK128" s="1332"/>
      <c r="BVL128" s="1332"/>
      <c r="BVM128" s="1332"/>
      <c r="BVN128" s="1332"/>
      <c r="BVO128" s="1332"/>
      <c r="BVP128" s="1332"/>
      <c r="BVQ128" s="1332"/>
      <c r="BVR128" s="1332"/>
      <c r="BVS128" s="1332"/>
      <c r="BVT128" s="1332"/>
      <c r="BVU128" s="1332"/>
      <c r="BVV128" s="1332"/>
      <c r="BVW128" s="1332"/>
      <c r="BVX128" s="1332"/>
      <c r="BVY128" s="1332"/>
      <c r="BVZ128" s="1332"/>
      <c r="BWA128" s="1332"/>
      <c r="BWB128" s="1332"/>
      <c r="BWC128" s="1332"/>
      <c r="BWD128" s="1332"/>
      <c r="BWE128" s="1332"/>
      <c r="BWF128" s="1332"/>
      <c r="BWG128" s="1332"/>
      <c r="BWH128" s="1332"/>
      <c r="BWI128" s="1332"/>
      <c r="BWJ128" s="1332"/>
      <c r="BWK128" s="1332"/>
      <c r="BWL128" s="1332"/>
      <c r="BWM128" s="1332"/>
      <c r="BWN128" s="1332"/>
      <c r="BWO128" s="1332"/>
      <c r="BWP128" s="1332"/>
      <c r="BWQ128" s="1332"/>
      <c r="BWR128" s="1332"/>
      <c r="BWS128" s="1332"/>
      <c r="BWT128" s="1332"/>
      <c r="BWU128" s="1332"/>
      <c r="BWV128" s="1332"/>
      <c r="BWW128" s="1332"/>
      <c r="BWX128" s="1332"/>
      <c r="BWY128" s="1332"/>
      <c r="BWZ128" s="1332"/>
      <c r="BXA128" s="1332"/>
      <c r="BXB128" s="1332"/>
      <c r="BXC128" s="1332"/>
      <c r="BXD128" s="1332"/>
      <c r="BXE128" s="1332"/>
      <c r="BXF128" s="1332"/>
      <c r="BXG128" s="1332"/>
      <c r="BXH128" s="1332"/>
      <c r="BXI128" s="1332"/>
      <c r="BXJ128" s="1332"/>
      <c r="BXK128" s="1332"/>
      <c r="BXL128" s="1332"/>
      <c r="BXM128" s="1332"/>
      <c r="BXN128" s="1332"/>
      <c r="BXO128" s="1332"/>
      <c r="BXP128" s="1332"/>
      <c r="BXQ128" s="1332"/>
      <c r="BXR128" s="1332"/>
      <c r="BXS128" s="1332"/>
      <c r="BXT128" s="1332"/>
      <c r="BXU128" s="1332"/>
      <c r="BXV128" s="1332"/>
      <c r="BXW128" s="1332"/>
      <c r="BXX128" s="1332"/>
      <c r="BXY128" s="1332"/>
      <c r="BXZ128" s="1332"/>
      <c r="BYA128" s="1332"/>
      <c r="BYB128" s="1332"/>
      <c r="BYC128" s="1332"/>
      <c r="BYD128" s="1332"/>
      <c r="BYE128" s="1332"/>
      <c r="BYF128" s="1332"/>
      <c r="BYG128" s="1332"/>
      <c r="BYH128" s="1332"/>
      <c r="BYI128" s="1332"/>
      <c r="BYJ128" s="1332"/>
      <c r="BYK128" s="1332"/>
      <c r="BYL128" s="1332"/>
      <c r="BYM128" s="1332"/>
      <c r="BYN128" s="1332"/>
      <c r="BYO128" s="1332"/>
      <c r="BYP128" s="1332"/>
      <c r="BYQ128" s="1332"/>
      <c r="BYR128" s="1332"/>
      <c r="BYS128" s="1332"/>
      <c r="BYT128" s="1332"/>
      <c r="BYU128" s="1332"/>
      <c r="BYV128" s="1332"/>
      <c r="BYW128" s="1332"/>
      <c r="BYX128" s="1332"/>
      <c r="BYY128" s="1332"/>
      <c r="BYZ128" s="1332"/>
      <c r="BZA128" s="1332"/>
      <c r="BZB128" s="1332"/>
      <c r="BZC128" s="1332"/>
      <c r="BZD128" s="1332"/>
      <c r="BZE128" s="1332"/>
      <c r="BZF128" s="1332"/>
      <c r="BZG128" s="1332"/>
      <c r="BZH128" s="1332"/>
      <c r="BZI128" s="1332"/>
      <c r="BZJ128" s="1332"/>
      <c r="BZK128" s="1332"/>
      <c r="BZL128" s="1332"/>
      <c r="BZM128" s="1332"/>
      <c r="BZN128" s="1332"/>
      <c r="BZO128" s="1332"/>
      <c r="BZP128" s="1332"/>
      <c r="BZQ128" s="1332"/>
      <c r="BZR128" s="1332"/>
      <c r="BZS128" s="1332"/>
      <c r="BZT128" s="1332"/>
      <c r="BZU128" s="1332"/>
      <c r="BZV128" s="1332"/>
      <c r="BZW128" s="1332"/>
      <c r="BZX128" s="1332"/>
      <c r="BZY128" s="1332"/>
      <c r="BZZ128" s="1332"/>
      <c r="CAA128" s="1332"/>
      <c r="CAB128" s="1332"/>
      <c r="CAC128" s="1332"/>
      <c r="CAD128" s="1332"/>
      <c r="CAE128" s="1332"/>
      <c r="CAF128" s="1332"/>
      <c r="CAG128" s="1332"/>
      <c r="CAH128" s="1332"/>
      <c r="CAI128" s="1332"/>
      <c r="CAJ128" s="1332"/>
      <c r="CAK128" s="1332"/>
      <c r="CAL128" s="1332"/>
      <c r="CAM128" s="1332"/>
      <c r="CAN128" s="1332"/>
      <c r="CAO128" s="1332"/>
      <c r="CAP128" s="1332"/>
      <c r="CAQ128" s="1332"/>
      <c r="CAR128" s="1332"/>
      <c r="CAS128" s="1332"/>
      <c r="CAT128" s="1332"/>
      <c r="CAU128" s="1332"/>
      <c r="CAV128" s="1332"/>
      <c r="CAW128" s="1332"/>
      <c r="CAX128" s="1332"/>
      <c r="CAY128" s="1332"/>
      <c r="CAZ128" s="1332"/>
      <c r="CBA128" s="1332"/>
      <c r="CBB128" s="1332"/>
      <c r="CBC128" s="1332"/>
      <c r="CBD128" s="1332"/>
      <c r="CBE128" s="1332"/>
      <c r="CBF128" s="1332"/>
      <c r="CBG128" s="1332"/>
      <c r="CBH128" s="1332"/>
      <c r="CBI128" s="1332"/>
      <c r="CBJ128" s="1332"/>
      <c r="CBK128" s="1332"/>
      <c r="CBL128" s="1332"/>
      <c r="CBM128" s="1332"/>
      <c r="CBN128" s="1332"/>
      <c r="CBO128" s="1332"/>
      <c r="CBP128" s="1332"/>
      <c r="CBQ128" s="1332"/>
      <c r="CBR128" s="1332"/>
      <c r="CBS128" s="1332"/>
      <c r="CBT128" s="1332"/>
      <c r="CBU128" s="1332"/>
      <c r="CBV128" s="1332"/>
      <c r="CBW128" s="1332"/>
      <c r="CBX128" s="1332"/>
      <c r="CBY128" s="1332"/>
      <c r="CBZ128" s="1332"/>
      <c r="CCA128" s="1332"/>
      <c r="CCB128" s="1332"/>
      <c r="CCC128" s="1332"/>
      <c r="CCD128" s="1332"/>
      <c r="CCE128" s="1332"/>
      <c r="CCF128" s="1332"/>
      <c r="CCG128" s="1332"/>
      <c r="CCH128" s="1332"/>
      <c r="CCI128" s="1332"/>
      <c r="CCJ128" s="1332"/>
      <c r="CCK128" s="1332"/>
      <c r="CCL128" s="1332"/>
      <c r="CCM128" s="1332"/>
      <c r="CCN128" s="1332"/>
      <c r="CCO128" s="1332"/>
      <c r="CCP128" s="1332"/>
      <c r="CCQ128" s="1332"/>
      <c r="CCR128" s="1332"/>
      <c r="CCS128" s="1332"/>
      <c r="CCT128" s="1332"/>
      <c r="CCU128" s="1332"/>
      <c r="CCV128" s="1332"/>
      <c r="CCW128" s="1332"/>
      <c r="CCX128" s="1332"/>
      <c r="CCY128" s="1332"/>
      <c r="CCZ128" s="1332"/>
      <c r="CDA128" s="1332"/>
      <c r="CDB128" s="1332"/>
      <c r="CDC128" s="1332"/>
      <c r="CDD128" s="1332"/>
      <c r="CDE128" s="1332"/>
      <c r="CDF128" s="1332"/>
      <c r="CDG128" s="1332"/>
      <c r="CDH128" s="1332"/>
      <c r="CDI128" s="1332"/>
      <c r="CDJ128" s="1332"/>
      <c r="CDK128" s="1332"/>
      <c r="CDL128" s="1332"/>
      <c r="CDM128" s="1332"/>
      <c r="CDN128" s="1332"/>
      <c r="CDO128" s="1332"/>
      <c r="CDP128" s="1332"/>
      <c r="CDQ128" s="1332"/>
      <c r="CDR128" s="1332"/>
      <c r="CDS128" s="1332"/>
      <c r="CDT128" s="1332"/>
      <c r="CDU128" s="1332"/>
      <c r="CDV128" s="1332"/>
      <c r="CDW128" s="1332"/>
      <c r="CDX128" s="1332"/>
      <c r="CDY128" s="1332"/>
      <c r="CDZ128" s="1332"/>
      <c r="CEA128" s="1332"/>
      <c r="CEB128" s="1332"/>
      <c r="CEC128" s="1332"/>
      <c r="CED128" s="1332"/>
      <c r="CEE128" s="1332"/>
      <c r="CEF128" s="1332"/>
      <c r="CEG128" s="1332"/>
      <c r="CEH128" s="1332"/>
      <c r="CEI128" s="1332"/>
      <c r="CEJ128" s="1332"/>
      <c r="CEK128" s="1332"/>
      <c r="CEL128" s="1332"/>
      <c r="CEM128" s="1332"/>
      <c r="CEN128" s="1332"/>
      <c r="CEO128" s="1332"/>
      <c r="CEP128" s="1332"/>
      <c r="CEQ128" s="1332"/>
      <c r="CER128" s="1332"/>
      <c r="CES128" s="1332"/>
      <c r="CET128" s="1332"/>
      <c r="CEU128" s="1332"/>
      <c r="CEV128" s="1332"/>
      <c r="CEW128" s="1332"/>
      <c r="CEX128" s="1332"/>
      <c r="CEY128" s="1332"/>
      <c r="CEZ128" s="1332"/>
      <c r="CFA128" s="1332"/>
      <c r="CFB128" s="1332"/>
      <c r="CFC128" s="1332"/>
      <c r="CFD128" s="1332"/>
      <c r="CFE128" s="1332"/>
      <c r="CFF128" s="1332"/>
      <c r="CFG128" s="1332"/>
      <c r="CFH128" s="1332"/>
      <c r="CFI128" s="1332"/>
      <c r="CFJ128" s="1332"/>
      <c r="CFK128" s="1332"/>
      <c r="CFL128" s="1332"/>
      <c r="CFM128" s="1332"/>
      <c r="CFN128" s="1332"/>
      <c r="CFO128" s="1332"/>
      <c r="CFP128" s="1332"/>
      <c r="CFQ128" s="1332"/>
      <c r="CFR128" s="1332"/>
      <c r="CFS128" s="1332"/>
      <c r="CFT128" s="1332"/>
      <c r="CFU128" s="1332"/>
      <c r="CFV128" s="1332"/>
      <c r="CFW128" s="1332"/>
      <c r="CFX128" s="1332"/>
      <c r="CFY128" s="1332"/>
      <c r="CFZ128" s="1332"/>
      <c r="CGA128" s="1332"/>
      <c r="CGB128" s="1332"/>
      <c r="CGC128" s="1332"/>
      <c r="CGD128" s="1332"/>
      <c r="CGE128" s="1332"/>
      <c r="CGF128" s="1332"/>
      <c r="CGG128" s="1332"/>
      <c r="CGH128" s="1332"/>
      <c r="CGI128" s="1332"/>
      <c r="CGJ128" s="1332"/>
      <c r="CGK128" s="1332"/>
      <c r="CGL128" s="1332"/>
      <c r="CGM128" s="1332"/>
      <c r="CGN128" s="1332"/>
      <c r="CGO128" s="1332"/>
      <c r="CGP128" s="1332"/>
      <c r="CGQ128" s="1332"/>
      <c r="CGR128" s="1332"/>
      <c r="CGS128" s="1332"/>
      <c r="CGT128" s="1332"/>
      <c r="CGU128" s="1332"/>
      <c r="CGV128" s="1332"/>
      <c r="CGW128" s="1332"/>
      <c r="CGX128" s="1332"/>
      <c r="CGY128" s="1332"/>
      <c r="CGZ128" s="1332"/>
      <c r="CHA128" s="1332"/>
      <c r="CHB128" s="1332"/>
      <c r="CHC128" s="1332"/>
      <c r="CHD128" s="1332"/>
      <c r="CHE128" s="1332"/>
      <c r="CHF128" s="1332"/>
      <c r="CHG128" s="1332"/>
      <c r="CHH128" s="1332"/>
      <c r="CHI128" s="1332"/>
      <c r="CHJ128" s="1332"/>
      <c r="CHK128" s="1332"/>
      <c r="CHL128" s="1332"/>
      <c r="CHM128" s="1332"/>
      <c r="CHN128" s="1332"/>
      <c r="CHO128" s="1332"/>
      <c r="CHP128" s="1332"/>
      <c r="CHQ128" s="1332"/>
      <c r="CHR128" s="1332"/>
      <c r="CHS128" s="1332"/>
      <c r="CHT128" s="1332"/>
      <c r="CHU128" s="1332"/>
      <c r="CHV128" s="1332"/>
      <c r="CHW128" s="1332"/>
      <c r="CHX128" s="1332"/>
      <c r="CHY128" s="1332"/>
      <c r="CHZ128" s="1332"/>
      <c r="CIA128" s="1332"/>
      <c r="CIB128" s="1332"/>
      <c r="CIC128" s="1332"/>
      <c r="CID128" s="1332"/>
      <c r="CIE128" s="1332"/>
      <c r="CIF128" s="1332"/>
      <c r="CIG128" s="1332"/>
      <c r="CIH128" s="1332"/>
      <c r="CII128" s="1332"/>
      <c r="CIJ128" s="1332"/>
      <c r="CIK128" s="1332"/>
      <c r="CIL128" s="1332"/>
      <c r="CIM128" s="1332"/>
      <c r="CIN128" s="1332"/>
      <c r="CIO128" s="1332"/>
      <c r="CIP128" s="1332"/>
      <c r="CIQ128" s="1332"/>
      <c r="CIR128" s="1332"/>
      <c r="CIS128" s="1332"/>
      <c r="CIT128" s="1332"/>
      <c r="CIU128" s="1332"/>
      <c r="CIV128" s="1332"/>
      <c r="CIW128" s="1332"/>
      <c r="CIX128" s="1332"/>
      <c r="CIY128" s="1332"/>
      <c r="CIZ128" s="1332"/>
      <c r="CJA128" s="1332"/>
      <c r="CJB128" s="1332"/>
      <c r="CJC128" s="1332"/>
      <c r="CJD128" s="1332"/>
      <c r="CJE128" s="1332"/>
      <c r="CJF128" s="1332"/>
      <c r="CJG128" s="1332"/>
      <c r="CJH128" s="1332"/>
      <c r="CJI128" s="1332"/>
      <c r="CJJ128" s="1332"/>
      <c r="CJK128" s="1332"/>
      <c r="CJL128" s="1332"/>
      <c r="CJM128" s="1332"/>
      <c r="CJN128" s="1332"/>
      <c r="CJO128" s="1332"/>
      <c r="CJP128" s="1332"/>
      <c r="CJQ128" s="1332"/>
      <c r="CJR128" s="1332"/>
      <c r="CJS128" s="1332"/>
      <c r="CJT128" s="1332"/>
      <c r="CJU128" s="1332"/>
      <c r="CJV128" s="1332"/>
      <c r="CJW128" s="1332"/>
      <c r="CJX128" s="1332"/>
      <c r="CJY128" s="1332"/>
      <c r="CJZ128" s="1332"/>
      <c r="CKA128" s="1332"/>
      <c r="CKB128" s="1332"/>
      <c r="CKC128" s="1332"/>
      <c r="CKD128" s="1332"/>
      <c r="CKE128" s="1332"/>
      <c r="CKF128" s="1332"/>
      <c r="CKG128" s="1332"/>
      <c r="CKH128" s="1332"/>
      <c r="CKI128" s="1332"/>
      <c r="CKJ128" s="1332"/>
      <c r="CKK128" s="1332"/>
      <c r="CKL128" s="1332"/>
      <c r="CKM128" s="1332"/>
      <c r="CKN128" s="1332"/>
      <c r="CKO128" s="1332"/>
      <c r="CKP128" s="1332"/>
      <c r="CKQ128" s="1332"/>
      <c r="CKR128" s="1332"/>
      <c r="CKS128" s="1332"/>
      <c r="CKT128" s="1332"/>
      <c r="CKU128" s="1332"/>
      <c r="CKV128" s="1332"/>
      <c r="CKW128" s="1332"/>
      <c r="CKX128" s="1332"/>
      <c r="CKY128" s="1332"/>
      <c r="CKZ128" s="1332"/>
      <c r="CLA128" s="1332"/>
      <c r="CLB128" s="1332"/>
      <c r="CLC128" s="1332"/>
      <c r="CLD128" s="1332"/>
      <c r="CLE128" s="1332"/>
      <c r="CLF128" s="1332"/>
      <c r="CLG128" s="1332"/>
      <c r="CLH128" s="1332"/>
      <c r="CLI128" s="1332"/>
      <c r="CLJ128" s="1332"/>
      <c r="CLK128" s="1332"/>
      <c r="CLL128" s="1332"/>
      <c r="CLM128" s="1332"/>
      <c r="CLN128" s="1332"/>
      <c r="CLO128" s="1332"/>
      <c r="CLP128" s="1332"/>
      <c r="CLQ128" s="1332"/>
      <c r="CLR128" s="1332"/>
      <c r="CLS128" s="1332"/>
      <c r="CLT128" s="1332"/>
      <c r="CLU128" s="1332"/>
      <c r="CLV128" s="1332"/>
      <c r="CLW128" s="1332"/>
      <c r="CLX128" s="1332"/>
      <c r="CLY128" s="1332"/>
      <c r="CLZ128" s="1332"/>
      <c r="CMA128" s="1332"/>
      <c r="CMB128" s="1332"/>
      <c r="CMC128" s="1332"/>
      <c r="CMD128" s="1332"/>
      <c r="CME128" s="1332"/>
      <c r="CMF128" s="1332"/>
      <c r="CMG128" s="1332"/>
      <c r="CMH128" s="1332"/>
      <c r="CMI128" s="1332"/>
      <c r="CMJ128" s="1332"/>
      <c r="CMK128" s="1332"/>
      <c r="CML128" s="1332"/>
      <c r="CMM128" s="1332"/>
      <c r="CMN128" s="1332"/>
      <c r="CMO128" s="1332"/>
      <c r="CMP128" s="1332"/>
      <c r="CMQ128" s="1332"/>
      <c r="CMR128" s="1332"/>
      <c r="CMS128" s="1332"/>
      <c r="CMT128" s="1332"/>
      <c r="CMU128" s="1332"/>
      <c r="CMV128" s="1332"/>
      <c r="CMW128" s="1332"/>
      <c r="CMX128" s="1332"/>
      <c r="CMY128" s="1332"/>
      <c r="CMZ128" s="1332"/>
      <c r="CNA128" s="1332"/>
      <c r="CNB128" s="1332"/>
      <c r="CNC128" s="1332"/>
      <c r="CND128" s="1332"/>
      <c r="CNE128" s="1332"/>
      <c r="CNF128" s="1332"/>
      <c r="CNG128" s="1332"/>
      <c r="CNH128" s="1332"/>
      <c r="CNI128" s="1332"/>
      <c r="CNJ128" s="1332"/>
      <c r="CNK128" s="1332"/>
      <c r="CNL128" s="1332"/>
      <c r="CNM128" s="1332"/>
      <c r="CNN128" s="1332"/>
      <c r="CNO128" s="1332"/>
      <c r="CNP128" s="1332"/>
      <c r="CNQ128" s="1332"/>
      <c r="CNR128" s="1332"/>
      <c r="CNS128" s="1332"/>
      <c r="CNT128" s="1332"/>
      <c r="CNU128" s="1332"/>
      <c r="CNV128" s="1332"/>
      <c r="CNW128" s="1332"/>
      <c r="CNX128" s="1332"/>
      <c r="CNY128" s="1332"/>
      <c r="CNZ128" s="1332"/>
      <c r="COA128" s="1332"/>
      <c r="COB128" s="1332"/>
      <c r="COC128" s="1332"/>
      <c r="COD128" s="1332"/>
      <c r="COE128" s="1332"/>
      <c r="COF128" s="1332"/>
      <c r="COG128" s="1332"/>
      <c r="COH128" s="1332"/>
      <c r="COI128" s="1332"/>
      <c r="COJ128" s="1332"/>
      <c r="COK128" s="1332"/>
      <c r="COL128" s="1332"/>
      <c r="COM128" s="1332"/>
      <c r="CON128" s="1332"/>
      <c r="COO128" s="1332"/>
      <c r="COP128" s="1332"/>
      <c r="COQ128" s="1332"/>
      <c r="COR128" s="1332"/>
      <c r="COS128" s="1332"/>
      <c r="COT128" s="1332"/>
      <c r="COU128" s="1332"/>
      <c r="COV128" s="1332"/>
      <c r="COW128" s="1332"/>
      <c r="COX128" s="1332"/>
      <c r="COY128" s="1332"/>
      <c r="COZ128" s="1332"/>
      <c r="CPA128" s="1332"/>
      <c r="CPB128" s="1332"/>
      <c r="CPC128" s="1332"/>
      <c r="CPD128" s="1332"/>
      <c r="CPE128" s="1332"/>
      <c r="CPF128" s="1332"/>
      <c r="CPG128" s="1332"/>
      <c r="CPH128" s="1332"/>
      <c r="CPI128" s="1332"/>
      <c r="CPJ128" s="1332"/>
      <c r="CPK128" s="1332"/>
      <c r="CPL128" s="1332"/>
      <c r="CPM128" s="1332"/>
      <c r="CPN128" s="1332"/>
      <c r="CPO128" s="1332"/>
      <c r="CPP128" s="1332"/>
      <c r="CPQ128" s="1332"/>
      <c r="CPR128" s="1332"/>
      <c r="CPS128" s="1332"/>
      <c r="CPT128" s="1332"/>
      <c r="CPU128" s="1332"/>
      <c r="CPV128" s="1332"/>
      <c r="CPW128" s="1332"/>
      <c r="CPX128" s="1332"/>
      <c r="CPY128" s="1332"/>
      <c r="CPZ128" s="1332"/>
      <c r="CQA128" s="1332"/>
      <c r="CQB128" s="1332"/>
      <c r="CQC128" s="1332"/>
      <c r="CQD128" s="1332"/>
      <c r="CQE128" s="1332"/>
      <c r="CQF128" s="1332"/>
      <c r="CQG128" s="1332"/>
      <c r="CQH128" s="1332"/>
      <c r="CQI128" s="1332"/>
      <c r="CQJ128" s="1332"/>
      <c r="CQK128" s="1332"/>
      <c r="CQL128" s="1332"/>
      <c r="CQM128" s="1332"/>
      <c r="CQN128" s="1332"/>
      <c r="CQO128" s="1332"/>
      <c r="CQP128" s="1332"/>
      <c r="CQQ128" s="1332"/>
      <c r="CQR128" s="1332"/>
      <c r="CQS128" s="1332"/>
      <c r="CQT128" s="1332"/>
      <c r="CQU128" s="1332"/>
      <c r="CQV128" s="1332"/>
      <c r="CQW128" s="1332"/>
      <c r="CQX128" s="1332"/>
      <c r="CQY128" s="1332"/>
      <c r="CQZ128" s="1332"/>
      <c r="CRA128" s="1332"/>
      <c r="CRB128" s="1332"/>
      <c r="CRC128" s="1332"/>
      <c r="CRD128" s="1332"/>
      <c r="CRE128" s="1332"/>
      <c r="CRF128" s="1332"/>
      <c r="CRG128" s="1332"/>
      <c r="CRH128" s="1332"/>
      <c r="CRI128" s="1332"/>
      <c r="CRJ128" s="1332"/>
      <c r="CRK128" s="1332"/>
      <c r="CRL128" s="1332"/>
      <c r="CRM128" s="1332"/>
      <c r="CRN128" s="1332"/>
      <c r="CRO128" s="1332"/>
      <c r="CRP128" s="1332"/>
      <c r="CRQ128" s="1332"/>
      <c r="CRR128" s="1332"/>
      <c r="CRS128" s="1332"/>
      <c r="CRT128" s="1332"/>
      <c r="CRU128" s="1332"/>
      <c r="CRV128" s="1332"/>
      <c r="CRW128" s="1332"/>
      <c r="CRX128" s="1332"/>
      <c r="CRY128" s="1332"/>
      <c r="CRZ128" s="1332"/>
      <c r="CSA128" s="1332"/>
      <c r="CSB128" s="1332"/>
      <c r="CSC128" s="1332"/>
      <c r="CSD128" s="1332"/>
      <c r="CSE128" s="1332"/>
      <c r="CSF128" s="1332"/>
      <c r="CSG128" s="1332"/>
      <c r="CSH128" s="1332"/>
      <c r="CSI128" s="1332"/>
      <c r="CSJ128" s="1332"/>
      <c r="CSK128" s="1332"/>
      <c r="CSL128" s="1332"/>
      <c r="CSM128" s="1332"/>
      <c r="CSN128" s="1332"/>
      <c r="CSO128" s="1332"/>
      <c r="CSP128" s="1332"/>
      <c r="CSQ128" s="1332"/>
      <c r="CSR128" s="1332"/>
      <c r="CSS128" s="1332"/>
      <c r="CST128" s="1332"/>
      <c r="CSU128" s="1332"/>
      <c r="CSV128" s="1332"/>
      <c r="CSW128" s="1332"/>
      <c r="CSX128" s="1332"/>
      <c r="CSY128" s="1332"/>
      <c r="CSZ128" s="1332"/>
      <c r="CTA128" s="1332"/>
      <c r="CTB128" s="1332"/>
      <c r="CTC128" s="1332"/>
      <c r="CTD128" s="1332"/>
      <c r="CTE128" s="1332"/>
      <c r="CTF128" s="1332"/>
      <c r="CTG128" s="1332"/>
      <c r="CTH128" s="1332"/>
      <c r="CTI128" s="1332"/>
      <c r="CTJ128" s="1332"/>
      <c r="CTK128" s="1332"/>
      <c r="CTL128" s="1332"/>
      <c r="CTM128" s="1332"/>
      <c r="CTN128" s="1332"/>
      <c r="CTO128" s="1332"/>
      <c r="CTP128" s="1332"/>
      <c r="CTQ128" s="1332"/>
      <c r="CTR128" s="1332"/>
      <c r="CTS128" s="1332"/>
      <c r="CTT128" s="1332"/>
      <c r="CTU128" s="1332"/>
      <c r="CTV128" s="1332"/>
      <c r="CTW128" s="1332"/>
      <c r="CTX128" s="1332"/>
      <c r="CTY128" s="1332"/>
      <c r="CTZ128" s="1332"/>
      <c r="CUA128" s="1332"/>
      <c r="CUB128" s="1332"/>
      <c r="CUC128" s="1332"/>
      <c r="CUD128" s="1332"/>
      <c r="CUE128" s="1332"/>
      <c r="CUF128" s="1332"/>
      <c r="CUG128" s="1332"/>
      <c r="CUH128" s="1332"/>
      <c r="CUI128" s="1332"/>
      <c r="CUJ128" s="1332"/>
      <c r="CUK128" s="1332"/>
      <c r="CUL128" s="1332"/>
      <c r="CUM128" s="1332"/>
      <c r="CUN128" s="1332"/>
      <c r="CUO128" s="1332"/>
      <c r="CUP128" s="1332"/>
      <c r="CUQ128" s="1332"/>
      <c r="CUR128" s="1332"/>
      <c r="CUS128" s="1332"/>
      <c r="CUT128" s="1332"/>
      <c r="CUU128" s="1332"/>
      <c r="CUV128" s="1332"/>
      <c r="CUW128" s="1332"/>
      <c r="CUX128" s="1332"/>
      <c r="CUY128" s="1332"/>
      <c r="CUZ128" s="1332"/>
      <c r="CVA128" s="1332"/>
      <c r="CVB128" s="1332"/>
      <c r="CVC128" s="1332"/>
      <c r="CVD128" s="1332"/>
      <c r="CVE128" s="1332"/>
      <c r="CVF128" s="1332"/>
      <c r="CVG128" s="1332"/>
      <c r="CVH128" s="1332"/>
      <c r="CVI128" s="1332"/>
      <c r="CVJ128" s="1332"/>
      <c r="CVK128" s="1332"/>
      <c r="CVL128" s="1332"/>
      <c r="CVM128" s="1332"/>
      <c r="CVN128" s="1332"/>
      <c r="CVO128" s="1332"/>
      <c r="CVP128" s="1332"/>
      <c r="CVQ128" s="1332"/>
      <c r="CVR128" s="1332"/>
      <c r="CVS128" s="1332"/>
      <c r="CVT128" s="1332"/>
      <c r="CVU128" s="1332"/>
      <c r="CVV128" s="1332"/>
      <c r="CVW128" s="1332"/>
      <c r="CVX128" s="1332"/>
      <c r="CVY128" s="1332"/>
      <c r="CVZ128" s="1332"/>
      <c r="CWA128" s="1332"/>
      <c r="CWB128" s="1332"/>
      <c r="CWC128" s="1332"/>
      <c r="CWD128" s="1332"/>
      <c r="CWE128" s="1332"/>
      <c r="CWF128" s="1332"/>
      <c r="CWG128" s="1332"/>
      <c r="CWH128" s="1332"/>
      <c r="CWI128" s="1332"/>
      <c r="CWJ128" s="1332"/>
      <c r="CWK128" s="1332"/>
      <c r="CWL128" s="1332"/>
      <c r="CWM128" s="1332"/>
      <c r="CWN128" s="1332"/>
      <c r="CWO128" s="1332"/>
      <c r="CWP128" s="1332"/>
      <c r="CWQ128" s="1332"/>
      <c r="CWR128" s="1332"/>
      <c r="CWS128" s="1332"/>
      <c r="CWT128" s="1332"/>
      <c r="CWU128" s="1332"/>
      <c r="CWV128" s="1332"/>
      <c r="CWW128" s="1332"/>
      <c r="CWX128" s="1332"/>
      <c r="CWY128" s="1332"/>
      <c r="CWZ128" s="1332"/>
      <c r="CXA128" s="1332"/>
      <c r="CXB128" s="1332"/>
      <c r="CXC128" s="1332"/>
      <c r="CXD128" s="1332"/>
      <c r="CXE128" s="1332"/>
      <c r="CXF128" s="1332"/>
      <c r="CXG128" s="1332"/>
      <c r="CXH128" s="1332"/>
      <c r="CXI128" s="1332"/>
      <c r="CXJ128" s="1332"/>
      <c r="CXK128" s="1332"/>
      <c r="CXL128" s="1332"/>
      <c r="CXM128" s="1332"/>
      <c r="CXN128" s="1332"/>
      <c r="CXO128" s="1332"/>
      <c r="CXP128" s="1332"/>
      <c r="CXQ128" s="1332"/>
      <c r="CXR128" s="1332"/>
      <c r="CXS128" s="1332"/>
      <c r="CXT128" s="1332"/>
      <c r="CXU128" s="1332"/>
      <c r="CXV128" s="1332"/>
      <c r="CXW128" s="1332"/>
      <c r="CXX128" s="1332"/>
      <c r="CXY128" s="1332"/>
      <c r="CXZ128" s="1332"/>
      <c r="CYA128" s="1332"/>
      <c r="CYB128" s="1332"/>
      <c r="CYC128" s="1332"/>
      <c r="CYD128" s="1332"/>
      <c r="CYE128" s="1332"/>
      <c r="CYF128" s="1332"/>
      <c r="CYG128" s="1332"/>
      <c r="CYH128" s="1332"/>
      <c r="CYI128" s="1332"/>
      <c r="CYJ128" s="1332"/>
      <c r="CYK128" s="1332"/>
      <c r="CYL128" s="1332"/>
      <c r="CYM128" s="1332"/>
      <c r="CYN128" s="1332"/>
      <c r="CYO128" s="1332"/>
      <c r="CYP128" s="1332"/>
      <c r="CYQ128" s="1332"/>
      <c r="CYR128" s="1332"/>
      <c r="CYS128" s="1332"/>
      <c r="CYT128" s="1332"/>
      <c r="CYU128" s="1332"/>
      <c r="CYV128" s="1332"/>
      <c r="CYW128" s="1332"/>
      <c r="CYX128" s="1332"/>
      <c r="CYY128" s="1332"/>
      <c r="CYZ128" s="1332"/>
      <c r="CZA128" s="1332"/>
      <c r="CZB128" s="1332"/>
      <c r="CZC128" s="1332"/>
      <c r="CZD128" s="1332"/>
      <c r="CZE128" s="1332"/>
      <c r="CZF128" s="1332"/>
      <c r="CZG128" s="1332"/>
      <c r="CZH128" s="1332"/>
      <c r="CZI128" s="1332"/>
      <c r="CZJ128" s="1332"/>
      <c r="CZK128" s="1332"/>
      <c r="CZL128" s="1332"/>
      <c r="CZM128" s="1332"/>
      <c r="CZN128" s="1332"/>
      <c r="CZO128" s="1332"/>
      <c r="CZP128" s="1332"/>
      <c r="CZQ128" s="1332"/>
      <c r="CZR128" s="1332"/>
      <c r="CZS128" s="1332"/>
      <c r="CZT128" s="1332"/>
      <c r="CZU128" s="1332"/>
      <c r="CZV128" s="1332"/>
      <c r="CZW128" s="1332"/>
      <c r="CZX128" s="1332"/>
      <c r="CZY128" s="1332"/>
      <c r="CZZ128" s="1332"/>
      <c r="DAA128" s="1332"/>
      <c r="DAB128" s="1332"/>
      <c r="DAC128" s="1332"/>
      <c r="DAD128" s="1332"/>
      <c r="DAE128" s="1332"/>
      <c r="DAF128" s="1332"/>
      <c r="DAG128" s="1332"/>
      <c r="DAH128" s="1332"/>
      <c r="DAI128" s="1332"/>
      <c r="DAJ128" s="1332"/>
      <c r="DAK128" s="1332"/>
      <c r="DAL128" s="1332"/>
      <c r="DAM128" s="1332"/>
      <c r="DAN128" s="1332"/>
      <c r="DAO128" s="1332"/>
      <c r="DAP128" s="1332"/>
      <c r="DAQ128" s="1332"/>
      <c r="DAR128" s="1332"/>
      <c r="DAS128" s="1332"/>
      <c r="DAT128" s="1332"/>
      <c r="DAU128" s="1332"/>
      <c r="DAV128" s="1332"/>
      <c r="DAW128" s="1332"/>
      <c r="DAX128" s="1332"/>
      <c r="DAY128" s="1332"/>
      <c r="DAZ128" s="1332"/>
      <c r="DBA128" s="1332"/>
      <c r="DBB128" s="1332"/>
      <c r="DBC128" s="1332"/>
      <c r="DBD128" s="1332"/>
      <c r="DBE128" s="1332"/>
      <c r="DBF128" s="1332"/>
      <c r="DBG128" s="1332"/>
      <c r="DBH128" s="1332"/>
      <c r="DBI128" s="1332"/>
      <c r="DBJ128" s="1332"/>
      <c r="DBK128" s="1332"/>
      <c r="DBL128" s="1332"/>
      <c r="DBM128" s="1332"/>
      <c r="DBN128" s="1332"/>
      <c r="DBO128" s="1332"/>
      <c r="DBP128" s="1332"/>
      <c r="DBQ128" s="1332"/>
      <c r="DBR128" s="1332"/>
      <c r="DBS128" s="1332"/>
      <c r="DBT128" s="1332"/>
      <c r="DBU128" s="1332"/>
      <c r="DBV128" s="1332"/>
      <c r="DBW128" s="1332"/>
      <c r="DBX128" s="1332"/>
      <c r="DBY128" s="1332"/>
      <c r="DBZ128" s="1332"/>
      <c r="DCA128" s="1332"/>
      <c r="DCB128" s="1332"/>
      <c r="DCC128" s="1332"/>
      <c r="DCD128" s="1332"/>
      <c r="DCE128" s="1332"/>
      <c r="DCF128" s="1332"/>
      <c r="DCG128" s="1332"/>
      <c r="DCH128" s="1332"/>
      <c r="DCI128" s="1332"/>
      <c r="DCJ128" s="1332"/>
      <c r="DCK128" s="1332"/>
      <c r="DCL128" s="1332"/>
      <c r="DCM128" s="1332"/>
      <c r="DCN128" s="1332"/>
      <c r="DCO128" s="1332"/>
      <c r="DCP128" s="1332"/>
      <c r="DCQ128" s="1332"/>
      <c r="DCR128" s="1332"/>
      <c r="DCS128" s="1332"/>
      <c r="DCT128" s="1332"/>
      <c r="DCU128" s="1332"/>
      <c r="DCV128" s="1332"/>
      <c r="DCW128" s="1332"/>
      <c r="DCX128" s="1332"/>
      <c r="DCY128" s="1332"/>
      <c r="DCZ128" s="1332"/>
      <c r="DDA128" s="1332"/>
      <c r="DDB128" s="1332"/>
      <c r="DDC128" s="1332"/>
      <c r="DDD128" s="1332"/>
      <c r="DDE128" s="1332"/>
      <c r="DDF128" s="1332"/>
      <c r="DDG128" s="1332"/>
      <c r="DDH128" s="1332"/>
      <c r="DDI128" s="1332"/>
      <c r="DDJ128" s="1332"/>
      <c r="DDK128" s="1332"/>
      <c r="DDL128" s="1332"/>
      <c r="DDM128" s="1332"/>
      <c r="DDN128" s="1332"/>
      <c r="DDO128" s="1332"/>
      <c r="DDP128" s="1332"/>
      <c r="DDQ128" s="1332"/>
      <c r="DDR128" s="1332"/>
      <c r="DDS128" s="1332"/>
      <c r="DDT128" s="1332"/>
      <c r="DDU128" s="1332"/>
      <c r="DDV128" s="1332"/>
      <c r="DDW128" s="1332"/>
      <c r="DDX128" s="1332"/>
      <c r="DDY128" s="1332"/>
      <c r="DDZ128" s="1332"/>
      <c r="DEA128" s="1332"/>
      <c r="DEB128" s="1332"/>
      <c r="DEC128" s="1332"/>
      <c r="DED128" s="1332"/>
      <c r="DEE128" s="1332"/>
      <c r="DEF128" s="1332"/>
      <c r="DEG128" s="1332"/>
      <c r="DEH128" s="1332"/>
      <c r="DEI128" s="1332"/>
      <c r="DEJ128" s="1332"/>
      <c r="DEK128" s="1332"/>
      <c r="DEL128" s="1332"/>
      <c r="DEM128" s="1332"/>
      <c r="DEN128" s="1332"/>
      <c r="DEO128" s="1332"/>
      <c r="DEP128" s="1332"/>
      <c r="DEQ128" s="1332"/>
      <c r="DER128" s="1332"/>
      <c r="DES128" s="1332"/>
      <c r="DET128" s="1332"/>
      <c r="DEU128" s="1332"/>
      <c r="DEV128" s="1332"/>
      <c r="DEW128" s="1332"/>
      <c r="DEX128" s="1332"/>
      <c r="DEY128" s="1332"/>
      <c r="DEZ128" s="1332"/>
      <c r="DFA128" s="1332"/>
      <c r="DFB128" s="1332"/>
      <c r="DFC128" s="1332"/>
      <c r="DFD128" s="1332"/>
      <c r="DFE128" s="1332"/>
      <c r="DFF128" s="1332"/>
      <c r="DFG128" s="1332"/>
      <c r="DFH128" s="1332"/>
      <c r="DFI128" s="1332"/>
      <c r="DFJ128" s="1332"/>
      <c r="DFK128" s="1332"/>
      <c r="DFL128" s="1332"/>
      <c r="DFM128" s="1332"/>
      <c r="DFN128" s="1332"/>
      <c r="DFO128" s="1332"/>
      <c r="DFP128" s="1332"/>
      <c r="DFQ128" s="1332"/>
      <c r="DFR128" s="1332"/>
      <c r="DFS128" s="1332"/>
      <c r="DFT128" s="1332"/>
      <c r="DFU128" s="1332"/>
      <c r="DFV128" s="1332"/>
      <c r="DFW128" s="1332"/>
      <c r="DFX128" s="1332"/>
      <c r="DFY128" s="1332"/>
      <c r="DFZ128" s="1332"/>
      <c r="DGA128" s="1332"/>
      <c r="DGB128" s="1332"/>
      <c r="DGC128" s="1332"/>
      <c r="DGD128" s="1332"/>
      <c r="DGE128" s="1332"/>
      <c r="DGF128" s="1332"/>
      <c r="DGG128" s="1332"/>
      <c r="DGH128" s="1332"/>
      <c r="DGI128" s="1332"/>
      <c r="DGJ128" s="1332"/>
      <c r="DGK128" s="1332"/>
      <c r="DGL128" s="1332"/>
      <c r="DGM128" s="1332"/>
      <c r="DGN128" s="1332"/>
      <c r="DGO128" s="1332"/>
      <c r="DGP128" s="1332"/>
      <c r="DGQ128" s="1332"/>
      <c r="DGR128" s="1332"/>
      <c r="DGS128" s="1332"/>
      <c r="DGT128" s="1332"/>
      <c r="DGU128" s="1332"/>
      <c r="DGV128" s="1332"/>
      <c r="DGW128" s="1332"/>
      <c r="DGX128" s="1332"/>
      <c r="DGY128" s="1332"/>
      <c r="DGZ128" s="1332"/>
      <c r="DHA128" s="1332"/>
      <c r="DHB128" s="1332"/>
      <c r="DHC128" s="1332"/>
      <c r="DHD128" s="1332"/>
      <c r="DHE128" s="1332"/>
      <c r="DHF128" s="1332"/>
      <c r="DHG128" s="1332"/>
      <c r="DHH128" s="1332"/>
      <c r="DHI128" s="1332"/>
      <c r="DHJ128" s="1332"/>
      <c r="DHK128" s="1332"/>
      <c r="DHL128" s="1332"/>
      <c r="DHM128" s="1332"/>
      <c r="DHN128" s="1332"/>
      <c r="DHO128" s="1332"/>
      <c r="DHP128" s="1332"/>
      <c r="DHQ128" s="1332"/>
      <c r="DHR128" s="1332"/>
      <c r="DHS128" s="1332"/>
      <c r="DHT128" s="1332"/>
      <c r="DHU128" s="1332"/>
      <c r="DHV128" s="1332"/>
      <c r="DHW128" s="1332"/>
      <c r="DHX128" s="1332"/>
      <c r="DHY128" s="1332"/>
      <c r="DHZ128" s="1332"/>
      <c r="DIA128" s="1332"/>
      <c r="DIB128" s="1332"/>
      <c r="DIC128" s="1332"/>
      <c r="DID128" s="1332"/>
      <c r="DIE128" s="1332"/>
      <c r="DIF128" s="1332"/>
      <c r="DIG128" s="1332"/>
      <c r="DIH128" s="1332"/>
      <c r="DII128" s="1332"/>
      <c r="DIJ128" s="1332"/>
      <c r="DIK128" s="1332"/>
      <c r="DIL128" s="1332"/>
      <c r="DIM128" s="1332"/>
      <c r="DIN128" s="1332"/>
      <c r="DIO128" s="1332"/>
      <c r="DIP128" s="1332"/>
      <c r="DIQ128" s="1332"/>
      <c r="DIR128" s="1332"/>
      <c r="DIS128" s="1332"/>
      <c r="DIT128" s="1332"/>
      <c r="DIU128" s="1332"/>
      <c r="DIV128" s="1332"/>
      <c r="DIW128" s="1332"/>
      <c r="DIX128" s="1332"/>
      <c r="DIY128" s="1332"/>
      <c r="DIZ128" s="1332"/>
      <c r="DJA128" s="1332"/>
      <c r="DJB128" s="1332"/>
      <c r="DJC128" s="1332"/>
      <c r="DJD128" s="1332"/>
      <c r="DJE128" s="1332"/>
      <c r="DJF128" s="1332"/>
      <c r="DJG128" s="1332"/>
      <c r="DJH128" s="1332"/>
      <c r="DJI128" s="1332"/>
      <c r="DJJ128" s="1332"/>
      <c r="DJK128" s="1332"/>
      <c r="DJL128" s="1332"/>
      <c r="DJM128" s="1332"/>
      <c r="DJN128" s="1332"/>
      <c r="DJO128" s="1332"/>
      <c r="DJP128" s="1332"/>
      <c r="DJQ128" s="1332"/>
      <c r="DJR128" s="1332"/>
      <c r="DJS128" s="1332"/>
      <c r="DJT128" s="1332"/>
      <c r="DJU128" s="1332"/>
      <c r="DJV128" s="1332"/>
      <c r="DJW128" s="1332"/>
      <c r="DJX128" s="1332"/>
      <c r="DJY128" s="1332"/>
      <c r="DJZ128" s="1332"/>
      <c r="DKA128" s="1332"/>
      <c r="DKB128" s="1332"/>
      <c r="DKC128" s="1332"/>
      <c r="DKD128" s="1332"/>
      <c r="DKE128" s="1332"/>
      <c r="DKF128" s="1332"/>
      <c r="DKG128" s="1332"/>
      <c r="DKH128" s="1332"/>
      <c r="DKI128" s="1332"/>
      <c r="DKJ128" s="1332"/>
      <c r="DKK128" s="1332"/>
      <c r="DKL128" s="1332"/>
      <c r="DKM128" s="1332"/>
      <c r="DKN128" s="1332"/>
      <c r="DKO128" s="1332"/>
      <c r="DKP128" s="1332"/>
      <c r="DKQ128" s="1332"/>
      <c r="DKR128" s="1332"/>
      <c r="DKS128" s="1332"/>
      <c r="DKT128" s="1332"/>
      <c r="DKU128" s="1332"/>
      <c r="DKV128" s="1332"/>
      <c r="DKW128" s="1332"/>
      <c r="DKX128" s="1332"/>
      <c r="DKY128" s="1332"/>
      <c r="DKZ128" s="1332"/>
      <c r="DLA128" s="1332"/>
      <c r="DLB128" s="1332"/>
      <c r="DLC128" s="1332"/>
      <c r="DLD128" s="1332"/>
      <c r="DLE128" s="1332"/>
      <c r="DLF128" s="1332"/>
      <c r="DLG128" s="1332"/>
      <c r="DLH128" s="1332"/>
      <c r="DLI128" s="1332"/>
      <c r="DLJ128" s="1332"/>
      <c r="DLK128" s="1332"/>
      <c r="DLL128" s="1332"/>
      <c r="DLM128" s="1332"/>
      <c r="DLN128" s="1332"/>
      <c r="DLO128" s="1332"/>
      <c r="DLP128" s="1332"/>
      <c r="DLQ128" s="1332"/>
      <c r="DLR128" s="1332"/>
      <c r="DLS128" s="1332"/>
      <c r="DLT128" s="1332"/>
      <c r="DLU128" s="1332"/>
      <c r="DLV128" s="1332"/>
      <c r="DLW128" s="1332"/>
      <c r="DLX128" s="1332"/>
      <c r="DLY128" s="1332"/>
      <c r="DLZ128" s="1332"/>
      <c r="DMA128" s="1332"/>
      <c r="DMB128" s="1332"/>
      <c r="DMC128" s="1332"/>
      <c r="DMD128" s="1332"/>
      <c r="DME128" s="1332"/>
      <c r="DMF128" s="1332"/>
      <c r="DMG128" s="1332"/>
      <c r="DMH128" s="1332"/>
      <c r="DMI128" s="1332"/>
      <c r="DMJ128" s="1332"/>
      <c r="DMK128" s="1332"/>
      <c r="DML128" s="1332"/>
      <c r="DMM128" s="1332"/>
      <c r="DMN128" s="1332"/>
      <c r="DMO128" s="1332"/>
      <c r="DMP128" s="1332"/>
      <c r="DMQ128" s="1332"/>
      <c r="DMR128" s="1332"/>
      <c r="DMS128" s="1332"/>
      <c r="DMT128" s="1332"/>
      <c r="DMU128" s="1332"/>
      <c r="DMV128" s="1332"/>
      <c r="DMW128" s="1332"/>
      <c r="DMX128" s="1332"/>
      <c r="DMY128" s="1332"/>
      <c r="DMZ128" s="1332"/>
      <c r="DNA128" s="1332"/>
      <c r="DNB128" s="1332"/>
      <c r="DNC128" s="1332"/>
      <c r="DND128" s="1332"/>
      <c r="DNE128" s="1332"/>
      <c r="DNF128" s="1332"/>
      <c r="DNG128" s="1332"/>
      <c r="DNH128" s="1332"/>
      <c r="DNI128" s="1332"/>
      <c r="DNJ128" s="1332"/>
      <c r="DNK128" s="1332"/>
      <c r="DNL128" s="1332"/>
      <c r="DNM128" s="1332"/>
      <c r="DNN128" s="1332"/>
      <c r="DNO128" s="1332"/>
      <c r="DNP128" s="1332"/>
      <c r="DNQ128" s="1332"/>
      <c r="DNR128" s="1332"/>
      <c r="DNS128" s="1332"/>
      <c r="DNT128" s="1332"/>
      <c r="DNU128" s="1332"/>
      <c r="DNV128" s="1332"/>
      <c r="DNW128" s="1332"/>
      <c r="DNX128" s="1332"/>
      <c r="DNY128" s="1332"/>
      <c r="DNZ128" s="1332"/>
      <c r="DOA128" s="1332"/>
      <c r="DOB128" s="1332"/>
      <c r="DOC128" s="1332"/>
      <c r="DOD128" s="1332"/>
      <c r="DOE128" s="1332"/>
      <c r="DOF128" s="1332"/>
      <c r="DOG128" s="1332"/>
      <c r="DOH128" s="1332"/>
      <c r="DOI128" s="1332"/>
      <c r="DOJ128" s="1332"/>
      <c r="DOK128" s="1332"/>
      <c r="DOL128" s="1332"/>
      <c r="DOM128" s="1332"/>
      <c r="DON128" s="1332"/>
      <c r="DOO128" s="1332"/>
      <c r="DOP128" s="1332"/>
      <c r="DOQ128" s="1332"/>
      <c r="DOR128" s="1332"/>
      <c r="DOS128" s="1332"/>
      <c r="DOT128" s="1332"/>
      <c r="DOU128" s="1332"/>
      <c r="DOV128" s="1332"/>
      <c r="DOW128" s="1332"/>
      <c r="DOX128" s="1332"/>
      <c r="DOY128" s="1332"/>
      <c r="DOZ128" s="1332"/>
      <c r="DPA128" s="1332"/>
      <c r="DPB128" s="1332"/>
      <c r="DPC128" s="1332"/>
      <c r="DPD128" s="1332"/>
      <c r="DPE128" s="1332"/>
      <c r="DPF128" s="1332"/>
      <c r="DPG128" s="1332"/>
      <c r="DPH128" s="1332"/>
      <c r="DPI128" s="1332"/>
      <c r="DPJ128" s="1332"/>
      <c r="DPK128" s="1332"/>
      <c r="DPL128" s="1332"/>
      <c r="DPM128" s="1332"/>
      <c r="DPN128" s="1332"/>
      <c r="DPO128" s="1332"/>
      <c r="DPP128" s="1332"/>
      <c r="DPQ128" s="1332"/>
      <c r="DPR128" s="1332"/>
      <c r="DPS128" s="1332"/>
      <c r="DPT128" s="1332"/>
      <c r="DPU128" s="1332"/>
      <c r="DPV128" s="1332"/>
      <c r="DPW128" s="1332"/>
      <c r="DPX128" s="1332"/>
      <c r="DPY128" s="1332"/>
      <c r="DPZ128" s="1332"/>
      <c r="DQA128" s="1332"/>
      <c r="DQB128" s="1332"/>
      <c r="DQC128" s="1332"/>
      <c r="DQD128" s="1332"/>
      <c r="DQE128" s="1332"/>
      <c r="DQF128" s="1332"/>
      <c r="DQG128" s="1332"/>
      <c r="DQH128" s="1332"/>
      <c r="DQI128" s="1332"/>
      <c r="DQJ128" s="1332"/>
      <c r="DQK128" s="1332"/>
      <c r="DQL128" s="1332"/>
      <c r="DQM128" s="1332"/>
      <c r="DQN128" s="1332"/>
      <c r="DQO128" s="1332"/>
      <c r="DQP128" s="1332"/>
      <c r="DQQ128" s="1332"/>
      <c r="DQR128" s="1332"/>
      <c r="DQS128" s="1332"/>
      <c r="DQT128" s="1332"/>
      <c r="DQU128" s="1332"/>
      <c r="DQV128" s="1332"/>
      <c r="DQW128" s="1332"/>
      <c r="DQX128" s="1332"/>
      <c r="DQY128" s="1332"/>
      <c r="DQZ128" s="1332"/>
      <c r="DRA128" s="1332"/>
      <c r="DRB128" s="1332"/>
      <c r="DRC128" s="1332"/>
      <c r="DRD128" s="1332"/>
      <c r="DRE128" s="1332"/>
      <c r="DRF128" s="1332"/>
      <c r="DRG128" s="1332"/>
      <c r="DRH128" s="1332"/>
      <c r="DRI128" s="1332"/>
      <c r="DRJ128" s="1332"/>
      <c r="DRK128" s="1332"/>
      <c r="DRL128" s="1332"/>
      <c r="DRM128" s="1332"/>
      <c r="DRN128" s="1332"/>
      <c r="DRO128" s="1332"/>
      <c r="DRP128" s="1332"/>
      <c r="DRQ128" s="1332"/>
      <c r="DRR128" s="1332"/>
      <c r="DRS128" s="1332"/>
      <c r="DRT128" s="1332"/>
      <c r="DRU128" s="1332"/>
      <c r="DRV128" s="1332"/>
      <c r="DRW128" s="1332"/>
      <c r="DRX128" s="1332"/>
      <c r="DRY128" s="1332"/>
      <c r="DRZ128" s="1332"/>
      <c r="DSA128" s="1332"/>
      <c r="DSB128" s="1332"/>
      <c r="DSC128" s="1332"/>
      <c r="DSD128" s="1332"/>
      <c r="DSE128" s="1332"/>
      <c r="DSF128" s="1332"/>
      <c r="DSG128" s="1332"/>
      <c r="DSH128" s="1332"/>
      <c r="DSI128" s="1332"/>
      <c r="DSJ128" s="1332"/>
      <c r="DSK128" s="1332"/>
      <c r="DSL128" s="1332"/>
      <c r="DSM128" s="1332"/>
      <c r="DSN128" s="1332"/>
      <c r="DSO128" s="1332"/>
      <c r="DSP128" s="1332"/>
      <c r="DSQ128" s="1332"/>
      <c r="DSR128" s="1332"/>
      <c r="DSS128" s="1332"/>
      <c r="DST128" s="1332"/>
      <c r="DSU128" s="1332"/>
      <c r="DSV128" s="1332"/>
      <c r="DSW128" s="1332"/>
      <c r="DSX128" s="1332"/>
      <c r="DSY128" s="1332"/>
      <c r="DSZ128" s="1332"/>
      <c r="DTA128" s="1332"/>
      <c r="DTB128" s="1332"/>
      <c r="DTC128" s="1332"/>
      <c r="DTD128" s="1332"/>
      <c r="DTE128" s="1332"/>
      <c r="DTF128" s="1332"/>
      <c r="DTG128" s="1332"/>
      <c r="DTH128" s="1332"/>
      <c r="DTI128" s="1332"/>
      <c r="DTJ128" s="1332"/>
      <c r="DTK128" s="1332"/>
      <c r="DTL128" s="1332"/>
      <c r="DTM128" s="1332"/>
      <c r="DTN128" s="1332"/>
      <c r="DTO128" s="1332"/>
      <c r="DTP128" s="1332"/>
      <c r="DTQ128" s="1332"/>
      <c r="DTR128" s="1332"/>
      <c r="DTS128" s="1332"/>
      <c r="DTT128" s="1332"/>
      <c r="DTU128" s="1332"/>
      <c r="DTV128" s="1332"/>
      <c r="DTW128" s="1332"/>
      <c r="DTX128" s="1332"/>
      <c r="DTY128" s="1332"/>
      <c r="DTZ128" s="1332"/>
      <c r="DUA128" s="1332"/>
      <c r="DUB128" s="1332"/>
      <c r="DUC128" s="1332"/>
      <c r="DUD128" s="1332"/>
      <c r="DUE128" s="1332"/>
      <c r="DUF128" s="1332"/>
      <c r="DUG128" s="1332"/>
      <c r="DUH128" s="1332"/>
      <c r="DUI128" s="1332"/>
      <c r="DUJ128" s="1332"/>
      <c r="DUK128" s="1332"/>
      <c r="DUL128" s="1332"/>
      <c r="DUM128" s="1332"/>
      <c r="DUN128" s="1332"/>
      <c r="DUO128" s="1332"/>
      <c r="DUP128" s="1332"/>
      <c r="DUQ128" s="1332"/>
      <c r="DUR128" s="1332"/>
      <c r="DUS128" s="1332"/>
      <c r="DUT128" s="1332"/>
      <c r="DUU128" s="1332"/>
      <c r="DUV128" s="1332"/>
      <c r="DUW128" s="1332"/>
      <c r="DUX128" s="1332"/>
      <c r="DUY128" s="1332"/>
      <c r="DUZ128" s="1332"/>
      <c r="DVA128" s="1332"/>
      <c r="DVB128" s="1332"/>
      <c r="DVC128" s="1332"/>
      <c r="DVD128" s="1332"/>
      <c r="DVE128" s="1332"/>
      <c r="DVF128" s="1332"/>
      <c r="DVG128" s="1332"/>
      <c r="DVH128" s="1332"/>
      <c r="DVI128" s="1332"/>
      <c r="DVJ128" s="1332"/>
      <c r="DVK128" s="1332"/>
      <c r="DVL128" s="1332"/>
      <c r="DVM128" s="1332"/>
      <c r="DVN128" s="1332"/>
      <c r="DVO128" s="1332"/>
      <c r="DVP128" s="1332"/>
      <c r="DVQ128" s="1332"/>
      <c r="DVR128" s="1332"/>
      <c r="DVS128" s="1332"/>
      <c r="DVT128" s="1332"/>
      <c r="DVU128" s="1332"/>
      <c r="DVV128" s="1332"/>
      <c r="DVW128" s="1332"/>
      <c r="DVX128" s="1332"/>
      <c r="DVY128" s="1332"/>
      <c r="DVZ128" s="1332"/>
      <c r="DWA128" s="1332"/>
      <c r="DWB128" s="1332"/>
      <c r="DWC128" s="1332"/>
      <c r="DWD128" s="1332"/>
      <c r="DWE128" s="1332"/>
      <c r="DWF128" s="1332"/>
      <c r="DWG128" s="1332"/>
      <c r="DWH128" s="1332"/>
      <c r="DWI128" s="1332"/>
      <c r="DWJ128" s="1332"/>
      <c r="DWK128" s="1332"/>
      <c r="DWL128" s="1332"/>
      <c r="DWM128" s="1332"/>
      <c r="DWN128" s="1332"/>
      <c r="DWO128" s="1332"/>
      <c r="DWP128" s="1332"/>
      <c r="DWQ128" s="1332"/>
      <c r="DWR128" s="1332"/>
      <c r="DWS128" s="1332"/>
      <c r="DWT128" s="1332"/>
      <c r="DWU128" s="1332"/>
      <c r="DWV128" s="1332"/>
      <c r="DWW128" s="1332"/>
      <c r="DWX128" s="1332"/>
      <c r="DWY128" s="1332"/>
      <c r="DWZ128" s="1332"/>
      <c r="DXA128" s="1332"/>
      <c r="DXB128" s="1332"/>
      <c r="DXC128" s="1332"/>
      <c r="DXD128" s="1332"/>
      <c r="DXE128" s="1332"/>
      <c r="DXF128" s="1332"/>
      <c r="DXG128" s="1332"/>
      <c r="DXH128" s="1332"/>
      <c r="DXI128" s="1332"/>
      <c r="DXJ128" s="1332"/>
      <c r="DXK128" s="1332"/>
      <c r="DXL128" s="1332"/>
      <c r="DXM128" s="1332"/>
      <c r="DXN128" s="1332"/>
      <c r="DXO128" s="1332"/>
      <c r="DXP128" s="1332"/>
      <c r="DXQ128" s="1332"/>
      <c r="DXR128" s="1332"/>
      <c r="DXS128" s="1332"/>
      <c r="DXT128" s="1332"/>
      <c r="DXU128" s="1332"/>
      <c r="DXV128" s="1332"/>
      <c r="DXW128" s="1332"/>
      <c r="DXX128" s="1332"/>
      <c r="DXY128" s="1332"/>
      <c r="DXZ128" s="1332"/>
      <c r="DYA128" s="1332"/>
      <c r="DYB128" s="1332"/>
      <c r="DYC128" s="1332"/>
      <c r="DYD128" s="1332"/>
      <c r="DYE128" s="1332"/>
      <c r="DYF128" s="1332"/>
      <c r="DYG128" s="1332"/>
      <c r="DYH128" s="1332"/>
      <c r="DYI128" s="1332"/>
      <c r="DYJ128" s="1332"/>
      <c r="DYK128" s="1332"/>
      <c r="DYL128" s="1332"/>
      <c r="DYM128" s="1332"/>
      <c r="DYN128" s="1332"/>
      <c r="DYO128" s="1332"/>
      <c r="DYP128" s="1332"/>
      <c r="DYQ128" s="1332"/>
      <c r="DYR128" s="1332"/>
      <c r="DYS128" s="1332"/>
      <c r="DYT128" s="1332"/>
      <c r="DYU128" s="1332"/>
      <c r="DYV128" s="1332"/>
      <c r="DYW128" s="1332"/>
      <c r="DYX128" s="1332"/>
      <c r="DYY128" s="1332"/>
      <c r="DYZ128" s="1332"/>
      <c r="DZA128" s="1332"/>
      <c r="DZB128" s="1332"/>
      <c r="DZC128" s="1332"/>
      <c r="DZD128" s="1332"/>
      <c r="DZE128" s="1332"/>
      <c r="DZF128" s="1332"/>
      <c r="DZG128" s="1332"/>
      <c r="DZH128" s="1332"/>
      <c r="DZI128" s="1332"/>
      <c r="DZJ128" s="1332"/>
      <c r="DZK128" s="1332"/>
      <c r="DZL128" s="1332"/>
      <c r="DZM128" s="1332"/>
      <c r="DZN128" s="1332"/>
      <c r="DZO128" s="1332"/>
      <c r="DZP128" s="1332"/>
      <c r="DZQ128" s="1332"/>
      <c r="DZR128" s="1332"/>
      <c r="DZS128" s="1332"/>
      <c r="DZT128" s="1332"/>
      <c r="DZU128" s="1332"/>
      <c r="DZV128" s="1332"/>
      <c r="DZW128" s="1332"/>
      <c r="DZX128" s="1332"/>
      <c r="DZY128" s="1332"/>
      <c r="DZZ128" s="1332"/>
      <c r="EAA128" s="1332"/>
      <c r="EAB128" s="1332"/>
      <c r="EAC128" s="1332"/>
      <c r="EAD128" s="1332"/>
      <c r="EAE128" s="1332"/>
      <c r="EAF128" s="1332"/>
      <c r="EAG128" s="1332"/>
      <c r="EAH128" s="1332"/>
      <c r="EAI128" s="1332"/>
      <c r="EAJ128" s="1332"/>
      <c r="EAK128" s="1332"/>
      <c r="EAL128" s="1332"/>
      <c r="EAM128" s="1332"/>
      <c r="EAN128" s="1332"/>
      <c r="EAO128" s="1332"/>
      <c r="EAP128" s="1332"/>
      <c r="EAQ128" s="1332"/>
      <c r="EAR128" s="1332"/>
      <c r="EAS128" s="1332"/>
      <c r="EAT128" s="1332"/>
      <c r="EAU128" s="1332"/>
      <c r="EAV128" s="1332"/>
      <c r="EAW128" s="1332"/>
      <c r="EAX128" s="1332"/>
      <c r="EAY128" s="1332"/>
      <c r="EAZ128" s="1332"/>
      <c r="EBA128" s="1332"/>
      <c r="EBB128" s="1332"/>
      <c r="EBC128" s="1332"/>
      <c r="EBD128" s="1332"/>
      <c r="EBE128" s="1332"/>
      <c r="EBF128" s="1332"/>
      <c r="EBG128" s="1332"/>
      <c r="EBH128" s="1332"/>
      <c r="EBI128" s="1332"/>
      <c r="EBJ128" s="1332"/>
      <c r="EBK128" s="1332"/>
      <c r="EBL128" s="1332"/>
      <c r="EBM128" s="1332"/>
      <c r="EBN128" s="1332"/>
      <c r="EBO128" s="1332"/>
      <c r="EBP128" s="1332"/>
      <c r="EBQ128" s="1332"/>
      <c r="EBR128" s="1332"/>
      <c r="EBS128" s="1332"/>
      <c r="EBT128" s="1332"/>
      <c r="EBU128" s="1332"/>
      <c r="EBV128" s="1332"/>
      <c r="EBW128" s="1332"/>
      <c r="EBX128" s="1332"/>
      <c r="EBY128" s="1332"/>
      <c r="EBZ128" s="1332"/>
      <c r="ECA128" s="1332"/>
      <c r="ECB128" s="1332"/>
      <c r="ECC128" s="1332"/>
      <c r="ECD128" s="1332"/>
      <c r="ECE128" s="1332"/>
      <c r="ECF128" s="1332"/>
      <c r="ECG128" s="1332"/>
      <c r="ECH128" s="1332"/>
      <c r="ECI128" s="1332"/>
      <c r="ECJ128" s="1332"/>
      <c r="ECK128" s="1332"/>
      <c r="ECL128" s="1332"/>
      <c r="ECM128" s="1332"/>
      <c r="ECN128" s="1332"/>
      <c r="ECO128" s="1332"/>
      <c r="ECP128" s="1332"/>
      <c r="ECQ128" s="1332"/>
      <c r="ECR128" s="1332"/>
      <c r="ECS128" s="1332"/>
      <c r="ECT128" s="1332"/>
      <c r="ECU128" s="1332"/>
      <c r="ECV128" s="1332"/>
      <c r="ECW128" s="1332"/>
      <c r="ECX128" s="1332"/>
      <c r="ECY128" s="1332"/>
      <c r="ECZ128" s="1332"/>
      <c r="EDA128" s="1332"/>
      <c r="EDB128" s="1332"/>
      <c r="EDC128" s="1332"/>
      <c r="EDD128" s="1332"/>
      <c r="EDE128" s="1332"/>
      <c r="EDF128" s="1332"/>
      <c r="EDG128" s="1332"/>
      <c r="EDH128" s="1332"/>
      <c r="EDI128" s="1332"/>
      <c r="EDJ128" s="1332"/>
      <c r="EDK128" s="1332"/>
      <c r="EDL128" s="1332"/>
      <c r="EDM128" s="1332"/>
      <c r="EDN128" s="1332"/>
      <c r="EDO128" s="1332"/>
      <c r="EDP128" s="1332"/>
      <c r="EDQ128" s="1332"/>
      <c r="EDR128" s="1332"/>
      <c r="EDS128" s="1332"/>
      <c r="EDT128" s="1332"/>
      <c r="EDU128" s="1332"/>
      <c r="EDV128" s="1332"/>
      <c r="EDW128" s="1332"/>
      <c r="EDX128" s="1332"/>
      <c r="EDY128" s="1332"/>
      <c r="EDZ128" s="1332"/>
      <c r="EEA128" s="1332"/>
      <c r="EEB128" s="1332"/>
      <c r="EEC128" s="1332"/>
      <c r="EED128" s="1332"/>
      <c r="EEE128" s="1332"/>
      <c r="EEF128" s="1332"/>
      <c r="EEG128" s="1332"/>
      <c r="EEH128" s="1332"/>
      <c r="EEI128" s="1332"/>
      <c r="EEJ128" s="1332"/>
      <c r="EEK128" s="1332"/>
      <c r="EEL128" s="1332"/>
      <c r="EEM128" s="1332"/>
      <c r="EEN128" s="1332"/>
      <c r="EEO128" s="1332"/>
      <c r="EEP128" s="1332"/>
      <c r="EEQ128" s="1332"/>
      <c r="EER128" s="1332"/>
      <c r="EES128" s="1332"/>
      <c r="EET128" s="1332"/>
      <c r="EEU128" s="1332"/>
      <c r="EEV128" s="1332"/>
      <c r="EEW128" s="1332"/>
      <c r="EEX128" s="1332"/>
      <c r="EEY128" s="1332"/>
      <c r="EEZ128" s="1332"/>
      <c r="EFA128" s="1332"/>
      <c r="EFB128" s="1332"/>
      <c r="EFC128" s="1332"/>
      <c r="EFD128" s="1332"/>
      <c r="EFE128" s="1332"/>
      <c r="EFF128" s="1332"/>
      <c r="EFG128" s="1332"/>
      <c r="EFH128" s="1332"/>
      <c r="EFI128" s="1332"/>
      <c r="EFJ128" s="1332"/>
      <c r="EFK128" s="1332"/>
      <c r="EFL128" s="1332"/>
      <c r="EFM128" s="1332"/>
      <c r="EFN128" s="1332"/>
      <c r="EFO128" s="1332"/>
      <c r="EFP128" s="1332"/>
      <c r="EFQ128" s="1332"/>
      <c r="EFR128" s="1332"/>
      <c r="EFS128" s="1332"/>
      <c r="EFT128" s="1332"/>
      <c r="EFU128" s="1332"/>
      <c r="EFV128" s="1332"/>
      <c r="EFW128" s="1332"/>
      <c r="EFX128" s="1332"/>
      <c r="EFY128" s="1332"/>
      <c r="EFZ128" s="1332"/>
      <c r="EGA128" s="1332"/>
      <c r="EGB128" s="1332"/>
      <c r="EGC128" s="1332"/>
      <c r="EGD128" s="1332"/>
      <c r="EGE128" s="1332"/>
      <c r="EGF128" s="1332"/>
      <c r="EGG128" s="1332"/>
      <c r="EGH128" s="1332"/>
      <c r="EGI128" s="1332"/>
      <c r="EGJ128" s="1332"/>
      <c r="EGK128" s="1332"/>
      <c r="EGL128" s="1332"/>
      <c r="EGM128" s="1332"/>
      <c r="EGN128" s="1332"/>
      <c r="EGO128" s="1332"/>
      <c r="EGP128" s="1332"/>
      <c r="EGQ128" s="1332"/>
      <c r="EGR128" s="1332"/>
      <c r="EGS128" s="1332"/>
      <c r="EGT128" s="1332"/>
      <c r="EGU128" s="1332"/>
      <c r="EGV128" s="1332"/>
      <c r="EGW128" s="1332"/>
      <c r="EGX128" s="1332"/>
      <c r="EGY128" s="1332"/>
      <c r="EGZ128" s="1332"/>
      <c r="EHA128" s="1332"/>
      <c r="EHB128" s="1332"/>
      <c r="EHC128" s="1332"/>
      <c r="EHD128" s="1332"/>
      <c r="EHE128" s="1332"/>
      <c r="EHF128" s="1332"/>
      <c r="EHG128" s="1332"/>
      <c r="EHH128" s="1332"/>
      <c r="EHI128" s="1332"/>
      <c r="EHJ128" s="1332"/>
      <c r="EHK128" s="1332"/>
      <c r="EHL128" s="1332"/>
      <c r="EHM128" s="1332"/>
      <c r="EHN128" s="1332"/>
      <c r="EHO128" s="1332"/>
      <c r="EHP128" s="1332"/>
      <c r="EHQ128" s="1332"/>
      <c r="EHR128" s="1332"/>
      <c r="EHS128" s="1332"/>
      <c r="EHT128" s="1332"/>
      <c r="EHU128" s="1332"/>
      <c r="EHV128" s="1332"/>
      <c r="EHW128" s="1332"/>
      <c r="EHX128" s="1332"/>
      <c r="EHY128" s="1332"/>
      <c r="EHZ128" s="1332"/>
      <c r="EIA128" s="1332"/>
      <c r="EIB128" s="1332"/>
      <c r="EIC128" s="1332"/>
      <c r="EID128" s="1332"/>
      <c r="EIE128" s="1332"/>
      <c r="EIF128" s="1332"/>
      <c r="EIG128" s="1332"/>
      <c r="EIH128" s="1332"/>
      <c r="EII128" s="1332"/>
      <c r="EIJ128" s="1332"/>
      <c r="EIK128" s="1332"/>
      <c r="EIL128" s="1332"/>
      <c r="EIM128" s="1332"/>
      <c r="EIN128" s="1332"/>
      <c r="EIO128" s="1332"/>
      <c r="EIP128" s="1332"/>
      <c r="EIQ128" s="1332"/>
      <c r="EIR128" s="1332"/>
      <c r="EIS128" s="1332"/>
      <c r="EIT128" s="1332"/>
      <c r="EIU128" s="1332"/>
      <c r="EIV128" s="1332"/>
      <c r="EIW128" s="1332"/>
      <c r="EIX128" s="1332"/>
      <c r="EIY128" s="1332"/>
      <c r="EIZ128" s="1332"/>
      <c r="EJA128" s="1332"/>
      <c r="EJB128" s="1332"/>
      <c r="EJC128" s="1332"/>
      <c r="EJD128" s="1332"/>
      <c r="EJE128" s="1332"/>
      <c r="EJF128" s="1332"/>
      <c r="EJG128" s="1332"/>
      <c r="EJH128" s="1332"/>
      <c r="EJI128" s="1332"/>
      <c r="EJJ128" s="1332"/>
      <c r="EJK128" s="1332"/>
      <c r="EJL128" s="1332"/>
      <c r="EJM128" s="1332"/>
      <c r="EJN128" s="1332"/>
      <c r="EJO128" s="1332"/>
      <c r="EJP128" s="1332"/>
      <c r="EJQ128" s="1332"/>
      <c r="EJR128" s="1332"/>
      <c r="EJS128" s="1332"/>
      <c r="EJT128" s="1332"/>
      <c r="EJU128" s="1332"/>
      <c r="EJV128" s="1332"/>
      <c r="EJW128" s="1332"/>
      <c r="EJX128" s="1332"/>
      <c r="EJY128" s="1332"/>
      <c r="EJZ128" s="1332"/>
      <c r="EKA128" s="1332"/>
      <c r="EKB128" s="1332"/>
      <c r="EKC128" s="1332"/>
      <c r="EKD128" s="1332"/>
      <c r="EKE128" s="1332"/>
      <c r="EKF128" s="1332"/>
      <c r="EKG128" s="1332"/>
      <c r="EKH128" s="1332"/>
      <c r="EKI128" s="1332"/>
      <c r="EKJ128" s="1332"/>
      <c r="EKK128" s="1332"/>
      <c r="EKL128" s="1332"/>
      <c r="EKM128" s="1332"/>
      <c r="EKN128" s="1332"/>
      <c r="EKO128" s="1332"/>
      <c r="EKP128" s="1332"/>
      <c r="EKQ128" s="1332"/>
      <c r="EKR128" s="1332"/>
      <c r="EKS128" s="1332"/>
      <c r="EKT128" s="1332"/>
      <c r="EKU128" s="1332"/>
      <c r="EKV128" s="1332"/>
      <c r="EKW128" s="1332"/>
      <c r="EKX128" s="1332"/>
      <c r="EKY128" s="1332"/>
      <c r="EKZ128" s="1332"/>
      <c r="ELA128" s="1332"/>
      <c r="ELB128" s="1332"/>
      <c r="ELC128" s="1332"/>
      <c r="ELD128" s="1332"/>
      <c r="ELE128" s="1332"/>
      <c r="ELF128" s="1332"/>
      <c r="ELG128" s="1332"/>
      <c r="ELH128" s="1332"/>
      <c r="ELI128" s="1332"/>
      <c r="ELJ128" s="1332"/>
      <c r="ELK128" s="1332"/>
      <c r="ELL128" s="1332"/>
      <c r="ELM128" s="1332"/>
      <c r="ELN128" s="1332"/>
      <c r="ELO128" s="1332"/>
      <c r="ELP128" s="1332"/>
      <c r="ELQ128" s="1332"/>
      <c r="ELR128" s="1332"/>
      <c r="ELS128" s="1332"/>
      <c r="ELT128" s="1332"/>
      <c r="ELU128" s="1332"/>
      <c r="ELV128" s="1332"/>
      <c r="ELW128" s="1332"/>
      <c r="ELX128" s="1332"/>
      <c r="ELY128" s="1332"/>
      <c r="ELZ128" s="1332"/>
      <c r="EMA128" s="1332"/>
      <c r="EMB128" s="1332"/>
      <c r="EMC128" s="1332"/>
      <c r="EMD128" s="1332"/>
      <c r="EME128" s="1332"/>
      <c r="EMF128" s="1332"/>
      <c r="EMG128" s="1332"/>
      <c r="EMH128" s="1332"/>
      <c r="EMI128" s="1332"/>
      <c r="EMJ128" s="1332"/>
      <c r="EMK128" s="1332"/>
      <c r="EML128" s="1332"/>
      <c r="EMM128" s="1332"/>
      <c r="EMN128" s="1332"/>
      <c r="EMO128" s="1332"/>
      <c r="EMP128" s="1332"/>
      <c r="EMQ128" s="1332"/>
      <c r="EMR128" s="1332"/>
      <c r="EMS128" s="1332"/>
      <c r="EMT128" s="1332"/>
      <c r="EMU128" s="1332"/>
      <c r="EMV128" s="1332"/>
      <c r="EMW128" s="1332"/>
      <c r="EMX128" s="1332"/>
      <c r="EMY128" s="1332"/>
      <c r="EMZ128" s="1332"/>
      <c r="ENA128" s="1332"/>
      <c r="ENB128" s="1332"/>
      <c r="ENC128" s="1332"/>
      <c r="END128" s="1332"/>
      <c r="ENE128" s="1332"/>
      <c r="ENF128" s="1332"/>
      <c r="ENG128" s="1332"/>
      <c r="ENH128" s="1332"/>
      <c r="ENI128" s="1332"/>
      <c r="ENJ128" s="1332"/>
      <c r="ENK128" s="1332"/>
      <c r="ENL128" s="1332"/>
      <c r="ENM128" s="1332"/>
      <c r="ENN128" s="1332"/>
      <c r="ENO128" s="1332"/>
      <c r="ENP128" s="1332"/>
      <c r="ENQ128" s="1332"/>
      <c r="ENR128" s="1332"/>
      <c r="ENS128" s="1332"/>
      <c r="ENT128" s="1332"/>
      <c r="ENU128" s="1332"/>
      <c r="ENV128" s="1332"/>
      <c r="ENW128" s="1332"/>
      <c r="ENX128" s="1332"/>
      <c r="ENY128" s="1332"/>
      <c r="ENZ128" s="1332"/>
      <c r="EOA128" s="1332"/>
      <c r="EOB128" s="1332"/>
      <c r="EOC128" s="1332"/>
      <c r="EOD128" s="1332"/>
      <c r="EOE128" s="1332"/>
      <c r="EOF128" s="1332"/>
      <c r="EOG128" s="1332"/>
      <c r="EOH128" s="1332"/>
      <c r="EOI128" s="1332"/>
      <c r="EOJ128" s="1332"/>
      <c r="EOK128" s="1332"/>
      <c r="EOL128" s="1332"/>
      <c r="EOM128" s="1332"/>
      <c r="EON128" s="1332"/>
      <c r="EOO128" s="1332"/>
      <c r="EOP128" s="1332"/>
      <c r="EOQ128" s="1332"/>
      <c r="EOR128" s="1332"/>
      <c r="EOS128" s="1332"/>
      <c r="EOT128" s="1332"/>
      <c r="EOU128" s="1332"/>
      <c r="EOV128" s="1332"/>
      <c r="EOW128" s="1332"/>
      <c r="EOX128" s="1332"/>
      <c r="EOY128" s="1332"/>
      <c r="EOZ128" s="1332"/>
      <c r="EPA128" s="1332"/>
      <c r="EPB128" s="1332"/>
      <c r="EPC128" s="1332"/>
      <c r="EPD128" s="1332"/>
      <c r="EPE128" s="1332"/>
      <c r="EPF128" s="1332"/>
      <c r="EPG128" s="1332"/>
      <c r="EPH128" s="1332"/>
      <c r="EPI128" s="1332"/>
      <c r="EPJ128" s="1332"/>
      <c r="EPK128" s="1332"/>
      <c r="EPL128" s="1332"/>
      <c r="EPM128" s="1332"/>
      <c r="EPN128" s="1332"/>
      <c r="EPO128" s="1332"/>
      <c r="EPP128" s="1332"/>
      <c r="EPQ128" s="1332"/>
      <c r="EPR128" s="1332"/>
      <c r="EPS128" s="1332"/>
      <c r="EPT128" s="1332"/>
      <c r="EPU128" s="1332"/>
      <c r="EPV128" s="1332"/>
      <c r="EPW128" s="1332"/>
      <c r="EPX128" s="1332"/>
      <c r="EPY128" s="1332"/>
      <c r="EPZ128" s="1332"/>
      <c r="EQA128" s="1332"/>
      <c r="EQB128" s="1332"/>
      <c r="EQC128" s="1332"/>
      <c r="EQD128" s="1332"/>
      <c r="EQE128" s="1332"/>
      <c r="EQF128" s="1332"/>
      <c r="EQG128" s="1332"/>
      <c r="EQH128" s="1332"/>
      <c r="EQI128" s="1332"/>
      <c r="EQJ128" s="1332"/>
      <c r="EQK128" s="1332"/>
      <c r="EQL128" s="1332"/>
      <c r="EQM128" s="1332"/>
      <c r="EQN128" s="1332"/>
      <c r="EQO128" s="1332"/>
      <c r="EQP128" s="1332"/>
      <c r="EQQ128" s="1332"/>
      <c r="EQR128" s="1332"/>
      <c r="EQS128" s="1332"/>
      <c r="EQT128" s="1332"/>
      <c r="EQU128" s="1332"/>
      <c r="EQV128" s="1332"/>
      <c r="EQW128" s="1332"/>
      <c r="EQX128" s="1332"/>
      <c r="EQY128" s="1332"/>
      <c r="EQZ128" s="1332"/>
      <c r="ERA128" s="1332"/>
      <c r="ERB128" s="1332"/>
      <c r="ERC128" s="1332"/>
      <c r="ERD128" s="1332"/>
      <c r="ERE128" s="1332"/>
      <c r="ERF128" s="1332"/>
      <c r="ERG128" s="1332"/>
      <c r="ERH128" s="1332"/>
      <c r="ERI128" s="1332"/>
      <c r="ERJ128" s="1332"/>
      <c r="ERK128" s="1332"/>
      <c r="ERL128" s="1332"/>
      <c r="ERM128" s="1332"/>
      <c r="ERN128" s="1332"/>
      <c r="ERO128" s="1332"/>
      <c r="ERP128" s="1332"/>
      <c r="ERQ128" s="1332"/>
      <c r="ERR128" s="1332"/>
      <c r="ERS128" s="1332"/>
      <c r="ERT128" s="1332"/>
      <c r="ERU128" s="1332"/>
      <c r="ERV128" s="1332"/>
      <c r="ERW128" s="1332"/>
      <c r="ERX128" s="1332"/>
      <c r="ERY128" s="1332"/>
      <c r="ERZ128" s="1332"/>
      <c r="ESA128" s="1332"/>
      <c r="ESB128" s="1332"/>
      <c r="ESC128" s="1332"/>
      <c r="ESD128" s="1332"/>
      <c r="ESE128" s="1332"/>
      <c r="ESF128" s="1332"/>
      <c r="ESG128" s="1332"/>
      <c r="ESH128" s="1332"/>
      <c r="ESI128" s="1332"/>
      <c r="ESJ128" s="1332"/>
      <c r="ESK128" s="1332"/>
      <c r="ESL128" s="1332"/>
      <c r="ESM128" s="1332"/>
      <c r="ESN128" s="1332"/>
      <c r="ESO128" s="1332"/>
      <c r="ESP128" s="1332"/>
      <c r="ESQ128" s="1332"/>
      <c r="ESR128" s="1332"/>
      <c r="ESS128" s="1332"/>
      <c r="EST128" s="1332"/>
      <c r="ESU128" s="1332"/>
      <c r="ESV128" s="1332"/>
      <c r="ESW128" s="1332"/>
      <c r="ESX128" s="1332"/>
      <c r="ESY128" s="1332"/>
      <c r="ESZ128" s="1332"/>
      <c r="ETA128" s="1332"/>
      <c r="ETB128" s="1332"/>
      <c r="ETC128" s="1332"/>
      <c r="ETD128" s="1332"/>
      <c r="ETE128" s="1332"/>
      <c r="ETF128" s="1332"/>
      <c r="ETG128" s="1332"/>
      <c r="ETH128" s="1332"/>
      <c r="ETI128" s="1332"/>
      <c r="ETJ128" s="1332"/>
      <c r="ETK128" s="1332"/>
      <c r="ETL128" s="1332"/>
      <c r="ETM128" s="1332"/>
      <c r="ETN128" s="1332"/>
      <c r="ETO128" s="1332"/>
      <c r="ETP128" s="1332"/>
      <c r="ETQ128" s="1332"/>
      <c r="ETR128" s="1332"/>
      <c r="ETS128" s="1332"/>
      <c r="ETT128" s="1332"/>
      <c r="ETU128" s="1332"/>
      <c r="ETV128" s="1332"/>
      <c r="ETW128" s="1332"/>
      <c r="ETX128" s="1332"/>
      <c r="ETY128" s="1332"/>
      <c r="ETZ128" s="1332"/>
      <c r="EUA128" s="1332"/>
      <c r="EUB128" s="1332"/>
      <c r="EUC128" s="1332"/>
      <c r="EUD128" s="1332"/>
      <c r="EUE128" s="1332"/>
      <c r="EUF128" s="1332"/>
      <c r="EUG128" s="1332"/>
      <c r="EUH128" s="1332"/>
      <c r="EUI128" s="1332"/>
      <c r="EUJ128" s="1332"/>
      <c r="EUK128" s="1332"/>
      <c r="EUL128" s="1332"/>
      <c r="EUM128" s="1332"/>
      <c r="EUN128" s="1332"/>
      <c r="EUO128" s="1332"/>
      <c r="EUP128" s="1332"/>
      <c r="EUQ128" s="1332"/>
      <c r="EUR128" s="1332"/>
      <c r="EUS128" s="1332"/>
      <c r="EUT128" s="1332"/>
      <c r="EUU128" s="1332"/>
      <c r="EUV128" s="1332"/>
      <c r="EUW128" s="1332"/>
      <c r="EUX128" s="1332"/>
      <c r="EUY128" s="1332"/>
      <c r="EUZ128" s="1332"/>
      <c r="EVA128" s="1332"/>
      <c r="EVB128" s="1332"/>
      <c r="EVC128" s="1332"/>
      <c r="EVD128" s="1332"/>
      <c r="EVE128" s="1332"/>
      <c r="EVF128" s="1332"/>
      <c r="EVG128" s="1332"/>
      <c r="EVH128" s="1332"/>
      <c r="EVI128" s="1332"/>
      <c r="EVJ128" s="1332"/>
      <c r="EVK128" s="1332"/>
      <c r="EVL128" s="1332"/>
      <c r="EVM128" s="1332"/>
      <c r="EVN128" s="1332"/>
      <c r="EVO128" s="1332"/>
      <c r="EVP128" s="1332"/>
      <c r="EVQ128" s="1332"/>
      <c r="EVR128" s="1332"/>
      <c r="EVS128" s="1332"/>
      <c r="EVT128" s="1332"/>
      <c r="EVU128" s="1332"/>
      <c r="EVV128" s="1332"/>
      <c r="EVW128" s="1332"/>
      <c r="EVX128" s="1332"/>
      <c r="EVY128" s="1332"/>
      <c r="EVZ128" s="1332"/>
      <c r="EWA128" s="1332"/>
      <c r="EWB128" s="1332"/>
      <c r="EWC128" s="1332"/>
      <c r="EWD128" s="1332"/>
      <c r="EWE128" s="1332"/>
      <c r="EWF128" s="1332"/>
      <c r="EWG128" s="1332"/>
      <c r="EWH128" s="1332"/>
      <c r="EWI128" s="1332"/>
      <c r="EWJ128" s="1332"/>
      <c r="EWK128" s="1332"/>
      <c r="EWL128" s="1332"/>
      <c r="EWM128" s="1332"/>
      <c r="EWN128" s="1332"/>
      <c r="EWO128" s="1332"/>
      <c r="EWP128" s="1332"/>
      <c r="EWQ128" s="1332"/>
      <c r="EWR128" s="1332"/>
      <c r="EWS128" s="1332"/>
      <c r="EWT128" s="1332"/>
      <c r="EWU128" s="1332"/>
      <c r="EWV128" s="1332"/>
      <c r="EWW128" s="1332"/>
      <c r="EWX128" s="1332"/>
      <c r="EWY128" s="1332"/>
      <c r="EWZ128" s="1332"/>
      <c r="EXA128" s="1332"/>
      <c r="EXB128" s="1332"/>
      <c r="EXC128" s="1332"/>
      <c r="EXD128" s="1332"/>
      <c r="EXE128" s="1332"/>
      <c r="EXF128" s="1332"/>
      <c r="EXG128" s="1332"/>
      <c r="EXH128" s="1332"/>
      <c r="EXI128" s="1332"/>
      <c r="EXJ128" s="1332"/>
      <c r="EXK128" s="1332"/>
      <c r="EXL128" s="1332"/>
      <c r="EXM128" s="1332"/>
      <c r="EXN128" s="1332"/>
      <c r="EXO128" s="1332"/>
      <c r="EXP128" s="1332"/>
      <c r="EXQ128" s="1332"/>
      <c r="EXR128" s="1332"/>
      <c r="EXS128" s="1332"/>
      <c r="EXT128" s="1332"/>
      <c r="EXU128" s="1332"/>
      <c r="EXV128" s="1332"/>
      <c r="EXW128" s="1332"/>
      <c r="EXX128" s="1332"/>
      <c r="EXY128" s="1332"/>
      <c r="EXZ128" s="1332"/>
      <c r="EYA128" s="1332"/>
      <c r="EYB128" s="1332"/>
      <c r="EYC128" s="1332"/>
      <c r="EYD128" s="1332"/>
      <c r="EYE128" s="1332"/>
      <c r="EYF128" s="1332"/>
      <c r="EYG128" s="1332"/>
      <c r="EYH128" s="1332"/>
      <c r="EYI128" s="1332"/>
      <c r="EYJ128" s="1332"/>
      <c r="EYK128" s="1332"/>
      <c r="EYL128" s="1332"/>
      <c r="EYM128" s="1332"/>
      <c r="EYN128" s="1332"/>
      <c r="EYO128" s="1332"/>
      <c r="EYP128" s="1332"/>
      <c r="EYQ128" s="1332"/>
      <c r="EYR128" s="1332"/>
      <c r="EYS128" s="1332"/>
      <c r="EYT128" s="1332"/>
      <c r="EYU128" s="1332"/>
      <c r="EYV128" s="1332"/>
      <c r="EYW128" s="1332"/>
      <c r="EYX128" s="1332"/>
      <c r="EYY128" s="1332"/>
      <c r="EYZ128" s="1332"/>
      <c r="EZA128" s="1332"/>
      <c r="EZB128" s="1332"/>
      <c r="EZC128" s="1332"/>
      <c r="EZD128" s="1332"/>
      <c r="EZE128" s="1332"/>
      <c r="EZF128" s="1332"/>
      <c r="EZG128" s="1332"/>
      <c r="EZH128" s="1332"/>
      <c r="EZI128" s="1332"/>
      <c r="EZJ128" s="1332"/>
      <c r="EZK128" s="1332"/>
      <c r="EZL128" s="1332"/>
      <c r="EZM128" s="1332"/>
      <c r="EZN128" s="1332"/>
      <c r="EZO128" s="1332"/>
      <c r="EZP128" s="1332"/>
      <c r="EZQ128" s="1332"/>
      <c r="EZR128" s="1332"/>
      <c r="EZS128" s="1332"/>
      <c r="EZT128" s="1332"/>
      <c r="EZU128" s="1332"/>
      <c r="EZV128" s="1332"/>
      <c r="EZW128" s="1332"/>
      <c r="EZX128" s="1332"/>
      <c r="EZY128" s="1332"/>
      <c r="EZZ128" s="1332"/>
      <c r="FAA128" s="1332"/>
      <c r="FAB128" s="1332"/>
      <c r="FAC128" s="1332"/>
      <c r="FAD128" s="1332"/>
      <c r="FAE128" s="1332"/>
      <c r="FAF128" s="1332"/>
      <c r="FAG128" s="1332"/>
      <c r="FAH128" s="1332"/>
      <c r="FAI128" s="1332"/>
      <c r="FAJ128" s="1332"/>
      <c r="FAK128" s="1332"/>
      <c r="FAL128" s="1332"/>
      <c r="FAM128" s="1332"/>
      <c r="FAN128" s="1332"/>
      <c r="FAO128" s="1332"/>
      <c r="FAP128" s="1332"/>
      <c r="FAQ128" s="1332"/>
      <c r="FAR128" s="1332"/>
      <c r="FAS128" s="1332"/>
      <c r="FAT128" s="1332"/>
      <c r="FAU128" s="1332"/>
      <c r="FAV128" s="1332"/>
      <c r="FAW128" s="1332"/>
      <c r="FAX128" s="1332"/>
      <c r="FAY128" s="1332"/>
      <c r="FAZ128" s="1332"/>
      <c r="FBA128" s="1332"/>
      <c r="FBB128" s="1332"/>
      <c r="FBC128" s="1332"/>
      <c r="FBD128" s="1332"/>
      <c r="FBE128" s="1332"/>
      <c r="FBF128" s="1332"/>
      <c r="FBG128" s="1332"/>
      <c r="FBH128" s="1332"/>
      <c r="FBI128" s="1332"/>
      <c r="FBJ128" s="1332"/>
      <c r="FBK128" s="1332"/>
      <c r="FBL128" s="1332"/>
      <c r="FBM128" s="1332"/>
      <c r="FBN128" s="1332"/>
      <c r="FBO128" s="1332"/>
      <c r="FBP128" s="1332"/>
      <c r="FBQ128" s="1332"/>
      <c r="FBR128" s="1332"/>
      <c r="FBS128" s="1332"/>
      <c r="FBT128" s="1332"/>
      <c r="FBU128" s="1332"/>
      <c r="FBV128" s="1332"/>
      <c r="FBW128" s="1332"/>
      <c r="FBX128" s="1332"/>
      <c r="FBY128" s="1332"/>
      <c r="FBZ128" s="1332"/>
      <c r="FCA128" s="1332"/>
      <c r="FCB128" s="1332"/>
      <c r="FCC128" s="1332"/>
      <c r="FCD128" s="1332"/>
      <c r="FCE128" s="1332"/>
      <c r="FCF128" s="1332"/>
      <c r="FCG128" s="1332"/>
      <c r="FCH128" s="1332"/>
      <c r="FCI128" s="1332"/>
      <c r="FCJ128" s="1332"/>
      <c r="FCK128" s="1332"/>
      <c r="FCL128" s="1332"/>
      <c r="FCM128" s="1332"/>
      <c r="FCN128" s="1332"/>
      <c r="FCO128" s="1332"/>
      <c r="FCP128" s="1332"/>
      <c r="FCQ128" s="1332"/>
      <c r="FCR128" s="1332"/>
      <c r="FCS128" s="1332"/>
      <c r="FCT128" s="1332"/>
      <c r="FCU128" s="1332"/>
      <c r="FCV128" s="1332"/>
      <c r="FCW128" s="1332"/>
      <c r="FCX128" s="1332"/>
      <c r="FCY128" s="1332"/>
      <c r="FCZ128" s="1332"/>
      <c r="FDA128" s="1332"/>
      <c r="FDB128" s="1332"/>
      <c r="FDC128" s="1332"/>
      <c r="FDD128" s="1332"/>
      <c r="FDE128" s="1332"/>
      <c r="FDF128" s="1332"/>
      <c r="FDG128" s="1332"/>
      <c r="FDH128" s="1332"/>
      <c r="FDI128" s="1332"/>
      <c r="FDJ128" s="1332"/>
      <c r="FDK128" s="1332"/>
      <c r="FDL128" s="1332"/>
      <c r="FDM128" s="1332"/>
      <c r="FDN128" s="1332"/>
      <c r="FDO128" s="1332"/>
      <c r="FDP128" s="1332"/>
      <c r="FDQ128" s="1332"/>
      <c r="FDR128" s="1332"/>
      <c r="FDS128" s="1332"/>
      <c r="FDT128" s="1332"/>
      <c r="FDU128" s="1332"/>
      <c r="FDV128" s="1332"/>
      <c r="FDW128" s="1332"/>
      <c r="FDX128" s="1332"/>
      <c r="FDY128" s="1332"/>
      <c r="FDZ128" s="1332"/>
      <c r="FEA128" s="1332"/>
      <c r="FEB128" s="1332"/>
      <c r="FEC128" s="1332"/>
      <c r="FED128" s="1332"/>
      <c r="FEE128" s="1332"/>
      <c r="FEF128" s="1332"/>
      <c r="FEG128" s="1332"/>
      <c r="FEH128" s="1332"/>
      <c r="FEI128" s="1332"/>
      <c r="FEJ128" s="1332"/>
      <c r="FEK128" s="1332"/>
      <c r="FEL128" s="1332"/>
      <c r="FEM128" s="1332"/>
      <c r="FEN128" s="1332"/>
      <c r="FEO128" s="1332"/>
      <c r="FEP128" s="1332"/>
      <c r="FEQ128" s="1332"/>
      <c r="FER128" s="1332"/>
      <c r="FES128" s="1332"/>
      <c r="FET128" s="1332"/>
      <c r="FEU128" s="1332"/>
      <c r="FEV128" s="1332"/>
      <c r="FEW128" s="1332"/>
      <c r="FEX128" s="1332"/>
      <c r="FEY128" s="1332"/>
      <c r="FEZ128" s="1332"/>
      <c r="FFA128" s="1332"/>
      <c r="FFB128" s="1332"/>
      <c r="FFC128" s="1332"/>
      <c r="FFD128" s="1332"/>
      <c r="FFE128" s="1332"/>
      <c r="FFF128" s="1332"/>
      <c r="FFG128" s="1332"/>
      <c r="FFH128" s="1332"/>
      <c r="FFI128" s="1332"/>
      <c r="FFJ128" s="1332"/>
      <c r="FFK128" s="1332"/>
      <c r="FFL128" s="1332"/>
      <c r="FFM128" s="1332"/>
      <c r="FFN128" s="1332"/>
      <c r="FFO128" s="1332"/>
      <c r="FFP128" s="1332"/>
      <c r="FFQ128" s="1332"/>
      <c r="FFR128" s="1332"/>
      <c r="FFS128" s="1332"/>
      <c r="FFT128" s="1332"/>
      <c r="FFU128" s="1332"/>
      <c r="FFV128" s="1332"/>
      <c r="FFW128" s="1332"/>
      <c r="FFX128" s="1332"/>
      <c r="FFY128" s="1332"/>
      <c r="FFZ128" s="1332"/>
      <c r="FGA128" s="1332"/>
      <c r="FGB128" s="1332"/>
      <c r="FGC128" s="1332"/>
      <c r="FGD128" s="1332"/>
      <c r="FGE128" s="1332"/>
      <c r="FGF128" s="1332"/>
      <c r="FGG128" s="1332"/>
      <c r="FGH128" s="1332"/>
      <c r="FGI128" s="1332"/>
      <c r="FGJ128" s="1332"/>
      <c r="FGK128" s="1332"/>
      <c r="FGL128" s="1332"/>
      <c r="FGM128" s="1332"/>
      <c r="FGN128" s="1332"/>
      <c r="FGO128" s="1332"/>
      <c r="FGP128" s="1332"/>
      <c r="FGQ128" s="1332"/>
      <c r="FGR128" s="1332"/>
      <c r="FGS128" s="1332"/>
      <c r="FGT128" s="1332"/>
      <c r="FGU128" s="1332"/>
      <c r="FGV128" s="1332"/>
      <c r="FGW128" s="1332"/>
      <c r="FGX128" s="1332"/>
      <c r="FGY128" s="1332"/>
      <c r="FGZ128" s="1332"/>
      <c r="FHA128" s="1332"/>
      <c r="FHB128" s="1332"/>
      <c r="FHC128" s="1332"/>
      <c r="FHD128" s="1332"/>
      <c r="FHE128" s="1332"/>
      <c r="FHF128" s="1332"/>
      <c r="FHG128" s="1332"/>
      <c r="FHH128" s="1332"/>
      <c r="FHI128" s="1332"/>
      <c r="FHJ128" s="1332"/>
      <c r="FHK128" s="1332"/>
      <c r="FHL128" s="1332"/>
      <c r="FHM128" s="1332"/>
      <c r="FHN128" s="1332"/>
      <c r="FHO128" s="1332"/>
      <c r="FHP128" s="1332"/>
      <c r="FHQ128" s="1332"/>
      <c r="FHR128" s="1332"/>
      <c r="FHS128" s="1332"/>
      <c r="FHT128" s="1332"/>
      <c r="FHU128" s="1332"/>
      <c r="FHV128" s="1332"/>
      <c r="FHW128" s="1332"/>
      <c r="FHX128" s="1332"/>
      <c r="FHY128" s="1332"/>
      <c r="FHZ128" s="1332"/>
      <c r="FIA128" s="1332"/>
      <c r="FIB128" s="1332"/>
      <c r="FIC128" s="1332"/>
      <c r="FID128" s="1332"/>
      <c r="FIE128" s="1332"/>
      <c r="FIF128" s="1332"/>
      <c r="FIG128" s="1332"/>
      <c r="FIH128" s="1332"/>
      <c r="FII128" s="1332"/>
      <c r="FIJ128" s="1332"/>
      <c r="FIK128" s="1332"/>
      <c r="FIL128" s="1332"/>
      <c r="FIM128" s="1332"/>
      <c r="FIN128" s="1332"/>
      <c r="FIO128" s="1332"/>
      <c r="FIP128" s="1332"/>
      <c r="FIQ128" s="1332"/>
      <c r="FIR128" s="1332"/>
      <c r="FIS128" s="1332"/>
      <c r="FIT128" s="1332"/>
      <c r="FIU128" s="1332"/>
      <c r="FIV128" s="1332"/>
      <c r="FIW128" s="1332"/>
      <c r="FIX128" s="1332"/>
      <c r="FIY128" s="1332"/>
      <c r="FIZ128" s="1332"/>
      <c r="FJA128" s="1332"/>
      <c r="FJB128" s="1332"/>
      <c r="FJC128" s="1332"/>
      <c r="FJD128" s="1332"/>
      <c r="FJE128" s="1332"/>
      <c r="FJF128" s="1332"/>
      <c r="FJG128" s="1332"/>
      <c r="FJH128" s="1332"/>
      <c r="FJI128" s="1332"/>
      <c r="FJJ128" s="1332"/>
      <c r="FJK128" s="1332"/>
      <c r="FJL128" s="1332"/>
      <c r="FJM128" s="1332"/>
      <c r="FJN128" s="1332"/>
      <c r="FJO128" s="1332"/>
      <c r="FJP128" s="1332"/>
      <c r="FJQ128" s="1332"/>
      <c r="FJR128" s="1332"/>
      <c r="FJS128" s="1332"/>
      <c r="FJT128" s="1332"/>
      <c r="FJU128" s="1332"/>
      <c r="FJV128" s="1332"/>
      <c r="FJW128" s="1332"/>
      <c r="FJX128" s="1332"/>
      <c r="FJY128" s="1332"/>
      <c r="FJZ128" s="1332"/>
      <c r="FKA128" s="1332"/>
      <c r="FKB128" s="1332"/>
      <c r="FKC128" s="1332"/>
      <c r="FKD128" s="1332"/>
      <c r="FKE128" s="1332"/>
      <c r="FKF128" s="1332"/>
      <c r="FKG128" s="1332"/>
      <c r="FKH128" s="1332"/>
      <c r="FKI128" s="1332"/>
      <c r="FKJ128" s="1332"/>
      <c r="FKK128" s="1332"/>
      <c r="FKL128" s="1332"/>
      <c r="FKM128" s="1332"/>
      <c r="FKN128" s="1332"/>
      <c r="FKO128" s="1332"/>
      <c r="FKP128" s="1332"/>
      <c r="FKQ128" s="1332"/>
      <c r="FKR128" s="1332"/>
      <c r="FKS128" s="1332"/>
      <c r="FKT128" s="1332"/>
      <c r="FKU128" s="1332"/>
      <c r="FKV128" s="1332"/>
      <c r="FKW128" s="1332"/>
      <c r="FKX128" s="1332"/>
      <c r="FKY128" s="1332"/>
      <c r="FKZ128" s="1332"/>
      <c r="FLA128" s="1332"/>
      <c r="FLB128" s="1332"/>
      <c r="FLC128" s="1332"/>
      <c r="FLD128" s="1332"/>
      <c r="FLE128" s="1332"/>
      <c r="FLF128" s="1332"/>
      <c r="FLG128" s="1332"/>
      <c r="FLH128" s="1332"/>
      <c r="FLI128" s="1332"/>
      <c r="FLJ128" s="1332"/>
      <c r="FLK128" s="1332"/>
      <c r="FLL128" s="1332"/>
      <c r="FLM128" s="1332"/>
      <c r="FLN128" s="1332"/>
      <c r="FLO128" s="1332"/>
      <c r="FLP128" s="1332"/>
      <c r="FLQ128" s="1332"/>
      <c r="FLR128" s="1332"/>
      <c r="FLS128" s="1332"/>
      <c r="FLT128" s="1332"/>
      <c r="FLU128" s="1332"/>
      <c r="FLV128" s="1332"/>
      <c r="FLW128" s="1332"/>
      <c r="FLX128" s="1332"/>
      <c r="FLY128" s="1332"/>
      <c r="FLZ128" s="1332"/>
      <c r="FMA128" s="1332"/>
      <c r="FMB128" s="1332"/>
      <c r="FMC128" s="1332"/>
      <c r="FMD128" s="1332"/>
      <c r="FME128" s="1332"/>
      <c r="FMF128" s="1332"/>
      <c r="FMG128" s="1332"/>
      <c r="FMH128" s="1332"/>
      <c r="FMI128" s="1332"/>
      <c r="FMJ128" s="1332"/>
      <c r="FMK128" s="1332"/>
      <c r="FML128" s="1332"/>
      <c r="FMM128" s="1332"/>
      <c r="FMN128" s="1332"/>
      <c r="FMO128" s="1332"/>
      <c r="FMP128" s="1332"/>
      <c r="FMQ128" s="1332"/>
      <c r="FMR128" s="1332"/>
      <c r="FMS128" s="1332"/>
      <c r="FMT128" s="1332"/>
      <c r="FMU128" s="1332"/>
      <c r="FMV128" s="1332"/>
      <c r="FMW128" s="1332"/>
      <c r="FMX128" s="1332"/>
      <c r="FMY128" s="1332"/>
      <c r="FMZ128" s="1332"/>
      <c r="FNA128" s="1332"/>
      <c r="FNB128" s="1332"/>
      <c r="FNC128" s="1332"/>
      <c r="FND128" s="1332"/>
      <c r="FNE128" s="1332"/>
      <c r="FNF128" s="1332"/>
    </row>
    <row r="129" spans="1:4426" s="1301" customFormat="1" ht="15">
      <c r="B129" s="1406">
        <v>1902066</v>
      </c>
      <c r="C129" s="1410" t="s">
        <v>847</v>
      </c>
      <c r="D129" s="1664">
        <v>0</v>
      </c>
      <c r="E129" s="1414"/>
      <c r="F129" s="1401"/>
      <c r="G129" s="1401"/>
      <c r="H129" s="1401"/>
      <c r="I129" s="1401"/>
      <c r="J129" s="1402" t="s">
        <v>1831</v>
      </c>
      <c r="K129" s="1424" t="s">
        <v>840</v>
      </c>
      <c r="L129" s="1332"/>
      <c r="M129" s="1332"/>
      <c r="N129" s="1332"/>
      <c r="O129" s="1332"/>
      <c r="P129" s="1332"/>
      <c r="Q129" s="1332"/>
      <c r="R129" s="1332"/>
      <c r="S129" s="1332"/>
      <c r="T129" s="1332"/>
      <c r="U129" s="1332"/>
      <c r="V129" s="1332"/>
      <c r="W129" s="1332"/>
      <c r="X129" s="1332"/>
      <c r="Y129" s="1332"/>
      <c r="Z129" s="1332"/>
      <c r="AA129" s="1332"/>
      <c r="AB129" s="1332"/>
      <c r="AC129" s="1332"/>
      <c r="AD129" s="1332"/>
      <c r="AE129" s="1332"/>
      <c r="AF129" s="1332"/>
      <c r="AG129" s="1332"/>
      <c r="AH129" s="1332"/>
      <c r="AI129" s="1332"/>
      <c r="AJ129" s="1332"/>
      <c r="AK129" s="1332"/>
      <c r="AL129" s="1332"/>
      <c r="AM129" s="1332"/>
      <c r="AN129" s="1332"/>
      <c r="AO129" s="1332"/>
      <c r="AP129" s="1332"/>
      <c r="AQ129" s="1332"/>
      <c r="AR129" s="1332"/>
      <c r="AS129" s="1332"/>
      <c r="AT129" s="1332"/>
      <c r="AU129" s="1332"/>
      <c r="AV129" s="1332"/>
      <c r="AW129" s="1332"/>
      <c r="AX129" s="1332"/>
      <c r="AY129" s="1332"/>
      <c r="AZ129" s="1332"/>
      <c r="BA129" s="1332"/>
      <c r="BB129" s="1332"/>
      <c r="BC129" s="1332"/>
      <c r="BD129" s="1332"/>
      <c r="BE129" s="1332"/>
      <c r="BF129" s="1332"/>
      <c r="BG129" s="1332"/>
      <c r="BH129" s="1332"/>
      <c r="BI129" s="1332"/>
      <c r="BJ129" s="1332"/>
      <c r="BK129" s="1332"/>
      <c r="BL129" s="1332"/>
      <c r="BM129" s="1332"/>
      <c r="BN129" s="1332"/>
      <c r="BO129" s="1332"/>
      <c r="BP129" s="1332"/>
      <c r="BQ129" s="1332"/>
      <c r="BR129" s="1332"/>
      <c r="BS129" s="1332"/>
      <c r="BT129" s="1332"/>
      <c r="BU129" s="1332"/>
      <c r="BV129" s="1332"/>
      <c r="BW129" s="1332"/>
      <c r="BX129" s="1332"/>
      <c r="BY129" s="1332"/>
      <c r="BZ129" s="1332"/>
      <c r="CA129" s="1332"/>
      <c r="CB129" s="1332"/>
      <c r="CC129" s="1332"/>
      <c r="CD129" s="1332"/>
      <c r="CE129" s="1332"/>
      <c r="CF129" s="1332"/>
      <c r="CG129" s="1332"/>
      <c r="CH129" s="1332"/>
      <c r="CI129" s="1332"/>
      <c r="CJ129" s="1332"/>
      <c r="CK129" s="1332"/>
      <c r="CL129" s="1332"/>
      <c r="CM129" s="1332"/>
      <c r="CN129" s="1332"/>
      <c r="CO129" s="1332"/>
      <c r="CP129" s="1332"/>
      <c r="CQ129" s="1332"/>
      <c r="CR129" s="1332"/>
      <c r="CS129" s="1332"/>
      <c r="CT129" s="1332"/>
      <c r="CU129" s="1332"/>
      <c r="CV129" s="1332"/>
      <c r="CW129" s="1332"/>
      <c r="CX129" s="1332"/>
      <c r="CY129" s="1332"/>
      <c r="CZ129" s="1332"/>
      <c r="DA129" s="1332"/>
      <c r="DB129" s="1332"/>
      <c r="DC129" s="1332"/>
      <c r="DD129" s="1332"/>
      <c r="DE129" s="1332"/>
      <c r="DF129" s="1332"/>
      <c r="DG129" s="1332"/>
      <c r="DH129" s="1332"/>
      <c r="DI129" s="1332"/>
      <c r="DJ129" s="1332"/>
      <c r="DK129" s="1332"/>
      <c r="DL129" s="1332"/>
      <c r="DM129" s="1332"/>
      <c r="DN129" s="1332"/>
      <c r="DO129" s="1332"/>
      <c r="DP129" s="1332"/>
      <c r="DQ129" s="1332"/>
      <c r="DR129" s="1332"/>
      <c r="DS129" s="1332"/>
      <c r="DT129" s="1332"/>
      <c r="DU129" s="1332"/>
      <c r="DV129" s="1332"/>
      <c r="DW129" s="1332"/>
      <c r="DX129" s="1332"/>
      <c r="DY129" s="1332"/>
      <c r="DZ129" s="1332"/>
      <c r="EA129" s="1332"/>
      <c r="EB129" s="1332"/>
      <c r="EC129" s="1332"/>
      <c r="ED129" s="1332"/>
      <c r="EE129" s="1332"/>
      <c r="EF129" s="1332"/>
      <c r="EG129" s="1332"/>
      <c r="EH129" s="1332"/>
      <c r="EI129" s="1332"/>
      <c r="EJ129" s="1332"/>
      <c r="EK129" s="1332"/>
      <c r="EL129" s="1332"/>
      <c r="EM129" s="1332"/>
      <c r="EN129" s="1332"/>
      <c r="EO129" s="1332"/>
      <c r="EP129" s="1332"/>
      <c r="EQ129" s="1332"/>
      <c r="ER129" s="1332"/>
      <c r="ES129" s="1332"/>
      <c r="ET129" s="1332"/>
      <c r="EU129" s="1332"/>
      <c r="EV129" s="1332"/>
      <c r="EW129" s="1332"/>
      <c r="EX129" s="1332"/>
      <c r="EY129" s="1332"/>
      <c r="EZ129" s="1332"/>
      <c r="FA129" s="1332"/>
      <c r="FB129" s="1332"/>
      <c r="FC129" s="1332"/>
      <c r="FD129" s="1332"/>
      <c r="FE129" s="1332"/>
      <c r="FF129" s="1332"/>
      <c r="FG129" s="1332"/>
      <c r="FH129" s="1332"/>
      <c r="FI129" s="1332"/>
      <c r="FJ129" s="1332"/>
      <c r="FK129" s="1332"/>
      <c r="FL129" s="1332"/>
      <c r="FM129" s="1332"/>
      <c r="FN129" s="1332"/>
      <c r="FO129" s="1332"/>
      <c r="FP129" s="1332"/>
      <c r="FQ129" s="1332"/>
      <c r="FR129" s="1332"/>
      <c r="FS129" s="1332"/>
      <c r="FT129" s="1332"/>
      <c r="FU129" s="1332"/>
      <c r="FV129" s="1332"/>
      <c r="FW129" s="1332"/>
      <c r="FX129" s="1332"/>
      <c r="FY129" s="1332"/>
      <c r="FZ129" s="1332"/>
      <c r="GA129" s="1332"/>
      <c r="GB129" s="1332"/>
      <c r="GC129" s="1332"/>
      <c r="GD129" s="1332"/>
      <c r="GE129" s="1332"/>
      <c r="GF129" s="1332"/>
      <c r="GG129" s="1332"/>
      <c r="GH129" s="1332"/>
      <c r="GI129" s="1332"/>
      <c r="GJ129" s="1332"/>
      <c r="GK129" s="1332"/>
      <c r="GL129" s="1332"/>
      <c r="GM129" s="1332"/>
      <c r="GN129" s="1332"/>
      <c r="GO129" s="1332"/>
      <c r="GP129" s="1332"/>
      <c r="GQ129" s="1332"/>
      <c r="GR129" s="1332"/>
      <c r="GS129" s="1332"/>
      <c r="GT129" s="1332"/>
      <c r="GU129" s="1332"/>
      <c r="GV129" s="1332"/>
      <c r="GW129" s="1332"/>
      <c r="GX129" s="1332"/>
      <c r="GY129" s="1332"/>
      <c r="GZ129" s="1332"/>
      <c r="HA129" s="1332"/>
      <c r="HB129" s="1332"/>
      <c r="HC129" s="1332"/>
      <c r="HD129" s="1332"/>
      <c r="HE129" s="1332"/>
      <c r="HF129" s="1332"/>
      <c r="HG129" s="1332"/>
      <c r="HH129" s="1332"/>
      <c r="HI129" s="1332"/>
      <c r="HJ129" s="1332"/>
      <c r="HK129" s="1332"/>
      <c r="HL129" s="1332"/>
      <c r="HM129" s="1332"/>
      <c r="HN129" s="1332"/>
      <c r="HO129" s="1332"/>
      <c r="HP129" s="1332"/>
      <c r="HQ129" s="1332"/>
      <c r="HR129" s="1332"/>
      <c r="HS129" s="1332"/>
      <c r="HT129" s="1332"/>
      <c r="HU129" s="1332"/>
      <c r="HV129" s="1332"/>
      <c r="HW129" s="1332"/>
      <c r="HX129" s="1332"/>
      <c r="HY129" s="1332"/>
      <c r="HZ129" s="1332"/>
      <c r="IA129" s="1332"/>
      <c r="IB129" s="1332"/>
      <c r="IC129" s="1332"/>
      <c r="ID129" s="1332"/>
      <c r="IE129" s="1332"/>
      <c r="IF129" s="1332"/>
      <c r="IG129" s="1332"/>
      <c r="IH129" s="1332"/>
      <c r="II129" s="1332"/>
      <c r="IJ129" s="1332"/>
      <c r="IK129" s="1332"/>
      <c r="IL129" s="1332"/>
      <c r="IM129" s="1332"/>
      <c r="IN129" s="1332"/>
      <c r="IO129" s="1332"/>
      <c r="IP129" s="1332"/>
      <c r="IQ129" s="1332"/>
      <c r="IR129" s="1332"/>
      <c r="IS129" s="1332"/>
      <c r="IT129" s="1332"/>
      <c r="IU129" s="1332"/>
      <c r="IV129" s="1332"/>
      <c r="IW129" s="1332"/>
      <c r="IX129" s="1332"/>
      <c r="IY129" s="1332"/>
      <c r="IZ129" s="1332"/>
      <c r="JA129" s="1332"/>
      <c r="JB129" s="1332"/>
      <c r="JC129" s="1332"/>
      <c r="JD129" s="1332"/>
      <c r="JE129" s="1332"/>
      <c r="JF129" s="1332"/>
      <c r="JG129" s="1332"/>
      <c r="JH129" s="1332"/>
      <c r="JI129" s="1332"/>
      <c r="JJ129" s="1332"/>
      <c r="JK129" s="1332"/>
      <c r="JL129" s="1332"/>
      <c r="JM129" s="1332"/>
      <c r="JN129" s="1332"/>
      <c r="JO129" s="1332"/>
      <c r="JP129" s="1332"/>
      <c r="JQ129" s="1332"/>
      <c r="JR129" s="1332"/>
      <c r="JS129" s="1332"/>
      <c r="JT129" s="1332"/>
      <c r="JU129" s="1332"/>
      <c r="JV129" s="1332"/>
      <c r="JW129" s="1332"/>
      <c r="JX129" s="1332"/>
      <c r="JY129" s="1332"/>
      <c r="JZ129" s="1332"/>
      <c r="KA129" s="1332"/>
      <c r="KB129" s="1332"/>
      <c r="KC129" s="1332"/>
      <c r="KD129" s="1332"/>
      <c r="KE129" s="1332"/>
      <c r="KF129" s="1332"/>
      <c r="KG129" s="1332"/>
      <c r="KH129" s="1332"/>
      <c r="KI129" s="1332"/>
      <c r="KJ129" s="1332"/>
      <c r="KK129" s="1332"/>
      <c r="KL129" s="1332"/>
      <c r="KM129" s="1332"/>
      <c r="KN129" s="1332"/>
      <c r="KO129" s="1332"/>
      <c r="KP129" s="1332"/>
      <c r="KQ129" s="1332"/>
      <c r="KR129" s="1332"/>
      <c r="KS129" s="1332"/>
      <c r="KT129" s="1332"/>
      <c r="KU129" s="1332"/>
      <c r="KV129" s="1332"/>
      <c r="KW129" s="1332"/>
      <c r="KX129" s="1332"/>
      <c r="KY129" s="1332"/>
      <c r="KZ129" s="1332"/>
      <c r="LA129" s="1332"/>
      <c r="LB129" s="1332"/>
      <c r="LC129" s="1332"/>
      <c r="LD129" s="1332"/>
      <c r="LE129" s="1332"/>
      <c r="LF129" s="1332"/>
      <c r="LG129" s="1332"/>
      <c r="LH129" s="1332"/>
      <c r="LI129" s="1332"/>
      <c r="LJ129" s="1332"/>
      <c r="LK129" s="1332"/>
      <c r="LL129" s="1332"/>
      <c r="LM129" s="1332"/>
      <c r="LN129" s="1332"/>
      <c r="LO129" s="1332"/>
      <c r="LP129" s="1332"/>
      <c r="LQ129" s="1332"/>
      <c r="LR129" s="1332"/>
      <c r="LS129" s="1332"/>
      <c r="LT129" s="1332"/>
      <c r="LU129" s="1332"/>
      <c r="LV129" s="1332"/>
      <c r="LW129" s="1332"/>
      <c r="LX129" s="1332"/>
      <c r="LY129" s="1332"/>
      <c r="LZ129" s="1332"/>
      <c r="MA129" s="1332"/>
      <c r="MB129" s="1332"/>
      <c r="MC129" s="1332"/>
      <c r="MD129" s="1332"/>
      <c r="ME129" s="1332"/>
      <c r="MF129" s="1332"/>
      <c r="MG129" s="1332"/>
      <c r="MH129" s="1332"/>
      <c r="MI129" s="1332"/>
      <c r="MJ129" s="1332"/>
      <c r="MK129" s="1332"/>
      <c r="ML129" s="1332"/>
      <c r="MM129" s="1332"/>
      <c r="MN129" s="1332"/>
      <c r="MO129" s="1332"/>
      <c r="MP129" s="1332"/>
      <c r="MQ129" s="1332"/>
      <c r="MR129" s="1332"/>
      <c r="MS129" s="1332"/>
      <c r="MT129" s="1332"/>
      <c r="MU129" s="1332"/>
      <c r="MV129" s="1332"/>
      <c r="MW129" s="1332"/>
      <c r="MX129" s="1332"/>
      <c r="MY129" s="1332"/>
      <c r="MZ129" s="1332"/>
      <c r="NA129" s="1332"/>
      <c r="NB129" s="1332"/>
      <c r="NC129" s="1332"/>
      <c r="ND129" s="1332"/>
      <c r="NE129" s="1332"/>
      <c r="NF129" s="1332"/>
      <c r="NG129" s="1332"/>
      <c r="NH129" s="1332"/>
      <c r="NI129" s="1332"/>
      <c r="NJ129" s="1332"/>
      <c r="NK129" s="1332"/>
      <c r="NL129" s="1332"/>
      <c r="NM129" s="1332"/>
      <c r="NN129" s="1332"/>
      <c r="NO129" s="1332"/>
      <c r="NP129" s="1332"/>
      <c r="NQ129" s="1332"/>
      <c r="NR129" s="1332"/>
      <c r="NS129" s="1332"/>
      <c r="NT129" s="1332"/>
      <c r="NU129" s="1332"/>
      <c r="NV129" s="1332"/>
      <c r="NW129" s="1332"/>
      <c r="NX129" s="1332"/>
      <c r="NY129" s="1332"/>
      <c r="NZ129" s="1332"/>
      <c r="OA129" s="1332"/>
      <c r="OB129" s="1332"/>
      <c r="OC129" s="1332"/>
      <c r="OD129" s="1332"/>
      <c r="OE129" s="1332"/>
      <c r="OF129" s="1332"/>
      <c r="OG129" s="1332"/>
      <c r="OH129" s="1332"/>
      <c r="OI129" s="1332"/>
      <c r="OJ129" s="1332"/>
      <c r="OK129" s="1332"/>
      <c r="OL129" s="1332"/>
      <c r="OM129" s="1332"/>
      <c r="ON129" s="1332"/>
      <c r="OO129" s="1332"/>
      <c r="OP129" s="1332"/>
      <c r="OQ129" s="1332"/>
      <c r="OR129" s="1332"/>
      <c r="OS129" s="1332"/>
      <c r="OT129" s="1332"/>
      <c r="OU129" s="1332"/>
      <c r="OV129" s="1332"/>
      <c r="OW129" s="1332"/>
      <c r="OX129" s="1332"/>
      <c r="OY129" s="1332"/>
      <c r="OZ129" s="1332"/>
      <c r="PA129" s="1332"/>
      <c r="PB129" s="1332"/>
      <c r="PC129" s="1332"/>
      <c r="PD129" s="1332"/>
      <c r="PE129" s="1332"/>
      <c r="PF129" s="1332"/>
      <c r="PG129" s="1332"/>
      <c r="PH129" s="1332"/>
      <c r="PI129" s="1332"/>
      <c r="PJ129" s="1332"/>
      <c r="PK129" s="1332"/>
      <c r="PL129" s="1332"/>
      <c r="PM129" s="1332"/>
      <c r="PN129" s="1332"/>
      <c r="PO129" s="1332"/>
      <c r="PP129" s="1332"/>
      <c r="PQ129" s="1332"/>
      <c r="PR129" s="1332"/>
      <c r="PS129" s="1332"/>
      <c r="PT129" s="1332"/>
      <c r="PU129" s="1332"/>
      <c r="PV129" s="1332"/>
      <c r="PW129" s="1332"/>
      <c r="PX129" s="1332"/>
      <c r="PY129" s="1332"/>
      <c r="PZ129" s="1332"/>
      <c r="QA129" s="1332"/>
      <c r="QB129" s="1332"/>
      <c r="QC129" s="1332"/>
      <c r="QD129" s="1332"/>
      <c r="QE129" s="1332"/>
      <c r="QF129" s="1332"/>
      <c r="QG129" s="1332"/>
      <c r="QH129" s="1332"/>
      <c r="QI129" s="1332"/>
      <c r="QJ129" s="1332"/>
      <c r="QK129" s="1332"/>
      <c r="QL129" s="1332"/>
      <c r="QM129" s="1332"/>
      <c r="QN129" s="1332"/>
      <c r="QO129" s="1332"/>
      <c r="QP129" s="1332"/>
      <c r="QQ129" s="1332"/>
      <c r="QR129" s="1332"/>
      <c r="QS129" s="1332"/>
      <c r="QT129" s="1332"/>
      <c r="QU129" s="1332"/>
      <c r="QV129" s="1332"/>
      <c r="QW129" s="1332"/>
      <c r="QX129" s="1332"/>
      <c r="QY129" s="1332"/>
      <c r="QZ129" s="1332"/>
      <c r="RA129" s="1332"/>
      <c r="RB129" s="1332"/>
      <c r="RC129" s="1332"/>
      <c r="RD129" s="1332"/>
      <c r="RE129" s="1332"/>
      <c r="RF129" s="1332"/>
      <c r="RG129" s="1332"/>
      <c r="RH129" s="1332"/>
      <c r="RI129" s="1332"/>
      <c r="RJ129" s="1332"/>
      <c r="RK129" s="1332"/>
      <c r="RL129" s="1332"/>
      <c r="RM129" s="1332"/>
      <c r="RN129" s="1332"/>
      <c r="RO129" s="1332"/>
      <c r="RP129" s="1332"/>
      <c r="RQ129" s="1332"/>
      <c r="RR129" s="1332"/>
      <c r="RS129" s="1332"/>
      <c r="RT129" s="1332"/>
      <c r="RU129" s="1332"/>
      <c r="RV129" s="1332"/>
      <c r="RW129" s="1332"/>
      <c r="RX129" s="1332"/>
      <c r="RY129" s="1332"/>
      <c r="RZ129" s="1332"/>
      <c r="SA129" s="1332"/>
      <c r="SB129" s="1332"/>
      <c r="SC129" s="1332"/>
      <c r="SD129" s="1332"/>
      <c r="SE129" s="1332"/>
      <c r="SF129" s="1332"/>
      <c r="SG129" s="1332"/>
      <c r="SH129" s="1332"/>
      <c r="SI129" s="1332"/>
      <c r="SJ129" s="1332"/>
      <c r="SK129" s="1332"/>
      <c r="SL129" s="1332"/>
      <c r="SM129" s="1332"/>
      <c r="SN129" s="1332"/>
      <c r="SO129" s="1332"/>
      <c r="SP129" s="1332"/>
      <c r="SQ129" s="1332"/>
      <c r="SR129" s="1332"/>
      <c r="SS129" s="1332"/>
      <c r="ST129" s="1332"/>
      <c r="SU129" s="1332"/>
      <c r="SV129" s="1332"/>
      <c r="SW129" s="1332"/>
      <c r="SX129" s="1332"/>
      <c r="SY129" s="1332"/>
      <c r="SZ129" s="1332"/>
      <c r="TA129" s="1332"/>
      <c r="TB129" s="1332"/>
      <c r="TC129" s="1332"/>
      <c r="TD129" s="1332"/>
      <c r="TE129" s="1332"/>
      <c r="TF129" s="1332"/>
      <c r="TG129" s="1332"/>
      <c r="TH129" s="1332"/>
      <c r="TI129" s="1332"/>
      <c r="TJ129" s="1332"/>
      <c r="TK129" s="1332"/>
      <c r="TL129" s="1332"/>
      <c r="TM129" s="1332"/>
      <c r="TN129" s="1332"/>
      <c r="TO129" s="1332"/>
      <c r="TP129" s="1332"/>
      <c r="TQ129" s="1332"/>
      <c r="TR129" s="1332"/>
      <c r="TS129" s="1332"/>
      <c r="TT129" s="1332"/>
      <c r="TU129" s="1332"/>
      <c r="TV129" s="1332"/>
      <c r="TW129" s="1332"/>
      <c r="TX129" s="1332"/>
      <c r="TY129" s="1332"/>
      <c r="TZ129" s="1332"/>
      <c r="UA129" s="1332"/>
      <c r="UB129" s="1332"/>
      <c r="UC129" s="1332"/>
      <c r="UD129" s="1332"/>
      <c r="UE129" s="1332"/>
      <c r="UF129" s="1332"/>
      <c r="UG129" s="1332"/>
      <c r="UH129" s="1332"/>
      <c r="UI129" s="1332"/>
      <c r="UJ129" s="1332"/>
      <c r="UK129" s="1332"/>
      <c r="UL129" s="1332"/>
      <c r="UM129" s="1332"/>
      <c r="UN129" s="1332"/>
      <c r="UO129" s="1332"/>
      <c r="UP129" s="1332"/>
      <c r="UQ129" s="1332"/>
      <c r="UR129" s="1332"/>
      <c r="US129" s="1332"/>
      <c r="UT129" s="1332"/>
      <c r="UU129" s="1332"/>
      <c r="UV129" s="1332"/>
      <c r="UW129" s="1332"/>
      <c r="UX129" s="1332"/>
      <c r="UY129" s="1332"/>
      <c r="UZ129" s="1332"/>
      <c r="VA129" s="1332"/>
      <c r="VB129" s="1332"/>
      <c r="VC129" s="1332"/>
      <c r="VD129" s="1332"/>
      <c r="VE129" s="1332"/>
      <c r="VF129" s="1332"/>
      <c r="VG129" s="1332"/>
      <c r="VH129" s="1332"/>
      <c r="VI129" s="1332"/>
      <c r="VJ129" s="1332"/>
      <c r="VK129" s="1332"/>
      <c r="VL129" s="1332"/>
      <c r="VM129" s="1332"/>
      <c r="VN129" s="1332"/>
      <c r="VO129" s="1332"/>
      <c r="VP129" s="1332"/>
      <c r="VQ129" s="1332"/>
      <c r="VR129" s="1332"/>
      <c r="VS129" s="1332"/>
      <c r="VT129" s="1332"/>
      <c r="VU129" s="1332"/>
      <c r="VV129" s="1332"/>
      <c r="VW129" s="1332"/>
      <c r="VX129" s="1332"/>
      <c r="VY129" s="1332"/>
      <c r="VZ129" s="1332"/>
      <c r="WA129" s="1332"/>
      <c r="WB129" s="1332"/>
      <c r="WC129" s="1332"/>
      <c r="WD129" s="1332"/>
      <c r="WE129" s="1332"/>
      <c r="WF129" s="1332"/>
      <c r="WG129" s="1332"/>
      <c r="WH129" s="1332"/>
      <c r="WI129" s="1332"/>
      <c r="WJ129" s="1332"/>
      <c r="WK129" s="1332"/>
      <c r="WL129" s="1332"/>
      <c r="WM129" s="1332"/>
      <c r="WN129" s="1332"/>
      <c r="WO129" s="1332"/>
      <c r="WP129" s="1332"/>
      <c r="WQ129" s="1332"/>
      <c r="WR129" s="1332"/>
      <c r="WS129" s="1332"/>
      <c r="WT129" s="1332"/>
      <c r="WU129" s="1332"/>
      <c r="WV129" s="1332"/>
      <c r="WW129" s="1332"/>
      <c r="WX129" s="1332"/>
      <c r="WY129" s="1332"/>
      <c r="WZ129" s="1332"/>
      <c r="XA129" s="1332"/>
      <c r="XB129" s="1332"/>
      <c r="XC129" s="1332"/>
      <c r="XD129" s="1332"/>
      <c r="XE129" s="1332"/>
      <c r="XF129" s="1332"/>
      <c r="XG129" s="1332"/>
      <c r="XH129" s="1332"/>
      <c r="XI129" s="1332"/>
      <c r="XJ129" s="1332"/>
      <c r="XK129" s="1332"/>
      <c r="XL129" s="1332"/>
      <c r="XM129" s="1332"/>
      <c r="XN129" s="1332"/>
      <c r="XO129" s="1332"/>
      <c r="XP129" s="1332"/>
      <c r="XQ129" s="1332"/>
      <c r="XR129" s="1332"/>
      <c r="XS129" s="1332"/>
      <c r="XT129" s="1332"/>
      <c r="XU129" s="1332"/>
      <c r="XV129" s="1332"/>
      <c r="XW129" s="1332"/>
      <c r="XX129" s="1332"/>
      <c r="XY129" s="1332"/>
      <c r="XZ129" s="1332"/>
      <c r="YA129" s="1332"/>
      <c r="YB129" s="1332"/>
      <c r="YC129" s="1332"/>
      <c r="YD129" s="1332"/>
      <c r="YE129" s="1332"/>
      <c r="YF129" s="1332"/>
      <c r="YG129" s="1332"/>
      <c r="YH129" s="1332"/>
      <c r="YI129" s="1332"/>
      <c r="YJ129" s="1332"/>
      <c r="YK129" s="1332"/>
      <c r="YL129" s="1332"/>
      <c r="YM129" s="1332"/>
      <c r="YN129" s="1332"/>
      <c r="YO129" s="1332"/>
      <c r="YP129" s="1332"/>
      <c r="YQ129" s="1332"/>
      <c r="YR129" s="1332"/>
      <c r="YS129" s="1332"/>
      <c r="YT129" s="1332"/>
      <c r="YU129" s="1332"/>
      <c r="YV129" s="1332"/>
      <c r="YW129" s="1332"/>
      <c r="YX129" s="1332"/>
      <c r="YY129" s="1332"/>
      <c r="YZ129" s="1332"/>
      <c r="ZA129" s="1332"/>
      <c r="ZB129" s="1332"/>
      <c r="ZC129" s="1332"/>
      <c r="ZD129" s="1332"/>
      <c r="ZE129" s="1332"/>
      <c r="ZF129" s="1332"/>
      <c r="ZG129" s="1332"/>
      <c r="ZH129" s="1332"/>
      <c r="ZI129" s="1332"/>
      <c r="ZJ129" s="1332"/>
      <c r="ZK129" s="1332"/>
      <c r="ZL129" s="1332"/>
      <c r="ZM129" s="1332"/>
      <c r="ZN129" s="1332"/>
      <c r="ZO129" s="1332"/>
      <c r="ZP129" s="1332"/>
      <c r="ZQ129" s="1332"/>
      <c r="ZR129" s="1332"/>
      <c r="ZS129" s="1332"/>
      <c r="ZT129" s="1332"/>
      <c r="ZU129" s="1332"/>
      <c r="ZV129" s="1332"/>
      <c r="ZW129" s="1332"/>
      <c r="ZX129" s="1332"/>
      <c r="ZY129" s="1332"/>
      <c r="ZZ129" s="1332"/>
      <c r="AAA129" s="1332"/>
      <c r="AAB129" s="1332"/>
      <c r="AAC129" s="1332"/>
      <c r="AAD129" s="1332"/>
      <c r="AAE129" s="1332"/>
      <c r="AAF129" s="1332"/>
      <c r="AAG129" s="1332"/>
      <c r="AAH129" s="1332"/>
      <c r="AAI129" s="1332"/>
      <c r="AAJ129" s="1332"/>
      <c r="AAK129" s="1332"/>
      <c r="AAL129" s="1332"/>
      <c r="AAM129" s="1332"/>
      <c r="AAN129" s="1332"/>
      <c r="AAO129" s="1332"/>
      <c r="AAP129" s="1332"/>
      <c r="AAQ129" s="1332"/>
      <c r="AAR129" s="1332"/>
      <c r="AAS129" s="1332"/>
      <c r="AAT129" s="1332"/>
      <c r="AAU129" s="1332"/>
      <c r="AAV129" s="1332"/>
      <c r="AAW129" s="1332"/>
      <c r="AAX129" s="1332"/>
      <c r="AAY129" s="1332"/>
      <c r="AAZ129" s="1332"/>
      <c r="ABA129" s="1332"/>
      <c r="ABB129" s="1332"/>
      <c r="ABC129" s="1332"/>
      <c r="ABD129" s="1332"/>
      <c r="ABE129" s="1332"/>
      <c r="ABF129" s="1332"/>
      <c r="ABG129" s="1332"/>
      <c r="ABH129" s="1332"/>
      <c r="ABI129" s="1332"/>
      <c r="ABJ129" s="1332"/>
      <c r="ABK129" s="1332"/>
      <c r="ABL129" s="1332"/>
      <c r="ABM129" s="1332"/>
      <c r="ABN129" s="1332"/>
      <c r="ABO129" s="1332"/>
      <c r="ABP129" s="1332"/>
      <c r="ABQ129" s="1332"/>
      <c r="ABR129" s="1332"/>
      <c r="ABS129" s="1332"/>
      <c r="ABT129" s="1332"/>
      <c r="ABU129" s="1332"/>
      <c r="ABV129" s="1332"/>
      <c r="ABW129" s="1332"/>
      <c r="ABX129" s="1332"/>
      <c r="ABY129" s="1332"/>
      <c r="ABZ129" s="1332"/>
      <c r="ACA129" s="1332"/>
      <c r="ACB129" s="1332"/>
      <c r="ACC129" s="1332"/>
      <c r="ACD129" s="1332"/>
      <c r="ACE129" s="1332"/>
      <c r="ACF129" s="1332"/>
      <c r="ACG129" s="1332"/>
      <c r="ACH129" s="1332"/>
      <c r="ACI129" s="1332"/>
      <c r="ACJ129" s="1332"/>
      <c r="ACK129" s="1332"/>
      <c r="ACL129" s="1332"/>
      <c r="ACM129" s="1332"/>
      <c r="ACN129" s="1332"/>
      <c r="ACO129" s="1332"/>
      <c r="ACP129" s="1332"/>
      <c r="ACQ129" s="1332"/>
      <c r="ACR129" s="1332"/>
      <c r="ACS129" s="1332"/>
      <c r="ACT129" s="1332"/>
      <c r="ACU129" s="1332"/>
      <c r="ACV129" s="1332"/>
      <c r="ACW129" s="1332"/>
      <c r="ACX129" s="1332"/>
      <c r="ACY129" s="1332"/>
      <c r="ACZ129" s="1332"/>
      <c r="ADA129" s="1332"/>
      <c r="ADB129" s="1332"/>
      <c r="ADC129" s="1332"/>
      <c r="ADD129" s="1332"/>
      <c r="ADE129" s="1332"/>
      <c r="ADF129" s="1332"/>
      <c r="ADG129" s="1332"/>
      <c r="ADH129" s="1332"/>
      <c r="ADI129" s="1332"/>
      <c r="ADJ129" s="1332"/>
      <c r="ADK129" s="1332"/>
      <c r="ADL129" s="1332"/>
      <c r="ADM129" s="1332"/>
      <c r="ADN129" s="1332"/>
      <c r="ADO129" s="1332"/>
      <c r="ADP129" s="1332"/>
      <c r="ADQ129" s="1332"/>
      <c r="ADR129" s="1332"/>
      <c r="ADS129" s="1332"/>
      <c r="ADT129" s="1332"/>
      <c r="ADU129" s="1332"/>
      <c r="ADV129" s="1332"/>
      <c r="ADW129" s="1332"/>
      <c r="ADX129" s="1332"/>
      <c r="ADY129" s="1332"/>
      <c r="ADZ129" s="1332"/>
      <c r="AEA129" s="1332"/>
      <c r="AEB129" s="1332"/>
      <c r="AEC129" s="1332"/>
      <c r="AED129" s="1332"/>
      <c r="AEE129" s="1332"/>
      <c r="AEF129" s="1332"/>
      <c r="AEG129" s="1332"/>
      <c r="AEH129" s="1332"/>
      <c r="AEI129" s="1332"/>
      <c r="AEJ129" s="1332"/>
      <c r="AEK129" s="1332"/>
      <c r="AEL129" s="1332"/>
      <c r="AEM129" s="1332"/>
      <c r="AEN129" s="1332"/>
      <c r="AEO129" s="1332"/>
      <c r="AEP129" s="1332"/>
      <c r="AEQ129" s="1332"/>
      <c r="AER129" s="1332"/>
      <c r="AES129" s="1332"/>
      <c r="AET129" s="1332"/>
      <c r="AEU129" s="1332"/>
      <c r="AEV129" s="1332"/>
      <c r="AEW129" s="1332"/>
      <c r="AEX129" s="1332"/>
      <c r="AEY129" s="1332"/>
      <c r="AEZ129" s="1332"/>
      <c r="AFA129" s="1332"/>
      <c r="AFB129" s="1332"/>
      <c r="AFC129" s="1332"/>
      <c r="AFD129" s="1332"/>
      <c r="AFE129" s="1332"/>
      <c r="AFF129" s="1332"/>
      <c r="AFG129" s="1332"/>
      <c r="AFH129" s="1332"/>
      <c r="AFI129" s="1332"/>
      <c r="AFJ129" s="1332"/>
      <c r="AFK129" s="1332"/>
      <c r="AFL129" s="1332"/>
      <c r="AFM129" s="1332"/>
      <c r="AFN129" s="1332"/>
      <c r="AFO129" s="1332"/>
      <c r="AFP129" s="1332"/>
      <c r="AFQ129" s="1332"/>
      <c r="AFR129" s="1332"/>
      <c r="AFS129" s="1332"/>
      <c r="AFT129" s="1332"/>
      <c r="AFU129" s="1332"/>
      <c r="AFV129" s="1332"/>
      <c r="AFW129" s="1332"/>
      <c r="AFX129" s="1332"/>
      <c r="AFY129" s="1332"/>
      <c r="AFZ129" s="1332"/>
      <c r="AGA129" s="1332"/>
      <c r="AGB129" s="1332"/>
      <c r="AGC129" s="1332"/>
      <c r="AGD129" s="1332"/>
      <c r="AGE129" s="1332"/>
      <c r="AGF129" s="1332"/>
      <c r="AGG129" s="1332"/>
      <c r="AGH129" s="1332"/>
      <c r="AGI129" s="1332"/>
      <c r="AGJ129" s="1332"/>
      <c r="AGK129" s="1332"/>
      <c r="AGL129" s="1332"/>
      <c r="AGM129" s="1332"/>
      <c r="AGN129" s="1332"/>
      <c r="AGO129" s="1332"/>
      <c r="AGP129" s="1332"/>
      <c r="AGQ129" s="1332"/>
      <c r="AGR129" s="1332"/>
      <c r="AGS129" s="1332"/>
      <c r="AGT129" s="1332"/>
      <c r="AGU129" s="1332"/>
      <c r="AGV129" s="1332"/>
      <c r="AGW129" s="1332"/>
      <c r="AGX129" s="1332"/>
      <c r="AGY129" s="1332"/>
      <c r="AGZ129" s="1332"/>
      <c r="AHA129" s="1332"/>
      <c r="AHB129" s="1332"/>
      <c r="AHC129" s="1332"/>
      <c r="AHD129" s="1332"/>
      <c r="AHE129" s="1332"/>
      <c r="AHF129" s="1332"/>
      <c r="AHG129" s="1332"/>
      <c r="AHH129" s="1332"/>
      <c r="AHI129" s="1332"/>
      <c r="AHJ129" s="1332"/>
      <c r="AHK129" s="1332"/>
      <c r="AHL129" s="1332"/>
      <c r="AHM129" s="1332"/>
      <c r="AHN129" s="1332"/>
      <c r="AHO129" s="1332"/>
      <c r="AHP129" s="1332"/>
      <c r="AHQ129" s="1332"/>
      <c r="AHR129" s="1332"/>
      <c r="AHS129" s="1332"/>
      <c r="AHT129" s="1332"/>
      <c r="AHU129" s="1332"/>
      <c r="AHV129" s="1332"/>
      <c r="AHW129" s="1332"/>
      <c r="AHX129" s="1332"/>
      <c r="AHY129" s="1332"/>
      <c r="AHZ129" s="1332"/>
      <c r="AIA129" s="1332"/>
      <c r="AIB129" s="1332"/>
      <c r="AIC129" s="1332"/>
      <c r="AID129" s="1332"/>
      <c r="AIE129" s="1332"/>
      <c r="AIF129" s="1332"/>
      <c r="AIG129" s="1332"/>
      <c r="AIH129" s="1332"/>
      <c r="AII129" s="1332"/>
      <c r="AIJ129" s="1332"/>
      <c r="AIK129" s="1332"/>
      <c r="AIL129" s="1332"/>
      <c r="AIM129" s="1332"/>
      <c r="AIN129" s="1332"/>
      <c r="AIO129" s="1332"/>
      <c r="AIP129" s="1332"/>
      <c r="AIQ129" s="1332"/>
      <c r="AIR129" s="1332"/>
      <c r="AIS129" s="1332"/>
      <c r="AIT129" s="1332"/>
      <c r="AIU129" s="1332"/>
      <c r="AIV129" s="1332"/>
      <c r="AIW129" s="1332"/>
      <c r="AIX129" s="1332"/>
      <c r="AIY129" s="1332"/>
      <c r="AIZ129" s="1332"/>
      <c r="AJA129" s="1332"/>
      <c r="AJB129" s="1332"/>
      <c r="AJC129" s="1332"/>
      <c r="AJD129" s="1332"/>
      <c r="AJE129" s="1332"/>
      <c r="AJF129" s="1332"/>
      <c r="AJG129" s="1332"/>
      <c r="AJH129" s="1332"/>
      <c r="AJI129" s="1332"/>
      <c r="AJJ129" s="1332"/>
      <c r="AJK129" s="1332"/>
      <c r="AJL129" s="1332"/>
      <c r="AJM129" s="1332"/>
      <c r="AJN129" s="1332"/>
      <c r="AJO129" s="1332"/>
      <c r="AJP129" s="1332"/>
      <c r="AJQ129" s="1332"/>
      <c r="AJR129" s="1332"/>
      <c r="AJS129" s="1332"/>
      <c r="AJT129" s="1332"/>
      <c r="AJU129" s="1332"/>
      <c r="AJV129" s="1332"/>
      <c r="AJW129" s="1332"/>
      <c r="AJX129" s="1332"/>
      <c r="AJY129" s="1332"/>
      <c r="AJZ129" s="1332"/>
      <c r="AKA129" s="1332"/>
      <c r="AKB129" s="1332"/>
      <c r="AKC129" s="1332"/>
      <c r="AKD129" s="1332"/>
      <c r="AKE129" s="1332"/>
      <c r="AKF129" s="1332"/>
      <c r="AKG129" s="1332"/>
      <c r="AKH129" s="1332"/>
      <c r="AKI129" s="1332"/>
      <c r="AKJ129" s="1332"/>
      <c r="AKK129" s="1332"/>
      <c r="AKL129" s="1332"/>
      <c r="AKM129" s="1332"/>
      <c r="AKN129" s="1332"/>
      <c r="AKO129" s="1332"/>
      <c r="AKP129" s="1332"/>
      <c r="AKQ129" s="1332"/>
      <c r="AKR129" s="1332"/>
      <c r="AKS129" s="1332"/>
      <c r="AKT129" s="1332"/>
      <c r="AKU129" s="1332"/>
      <c r="AKV129" s="1332"/>
      <c r="AKW129" s="1332"/>
      <c r="AKX129" s="1332"/>
      <c r="AKY129" s="1332"/>
      <c r="AKZ129" s="1332"/>
      <c r="ALA129" s="1332"/>
      <c r="ALB129" s="1332"/>
      <c r="ALC129" s="1332"/>
      <c r="ALD129" s="1332"/>
      <c r="ALE129" s="1332"/>
      <c r="ALF129" s="1332"/>
      <c r="ALG129" s="1332"/>
      <c r="ALH129" s="1332"/>
      <c r="ALI129" s="1332"/>
      <c r="ALJ129" s="1332"/>
      <c r="ALK129" s="1332"/>
      <c r="ALL129" s="1332"/>
      <c r="ALM129" s="1332"/>
      <c r="ALN129" s="1332"/>
      <c r="ALO129" s="1332"/>
      <c r="ALP129" s="1332"/>
      <c r="ALQ129" s="1332"/>
      <c r="ALR129" s="1332"/>
      <c r="ALS129" s="1332"/>
      <c r="ALT129" s="1332"/>
      <c r="ALU129" s="1332"/>
      <c r="ALV129" s="1332"/>
      <c r="ALW129" s="1332"/>
      <c r="ALX129" s="1332"/>
      <c r="ALY129" s="1332"/>
      <c r="ALZ129" s="1332"/>
      <c r="AMA129" s="1332"/>
      <c r="AMB129" s="1332"/>
      <c r="AMC129" s="1332"/>
      <c r="AMD129" s="1332"/>
      <c r="AME129" s="1332"/>
      <c r="AMF129" s="1332"/>
      <c r="AMG129" s="1332"/>
      <c r="AMH129" s="1332"/>
      <c r="AMI129" s="1332"/>
      <c r="AMJ129" s="1332"/>
      <c r="AMK129" s="1332"/>
      <c r="AML129" s="1332"/>
      <c r="AMM129" s="1332"/>
      <c r="AMN129" s="1332"/>
      <c r="AMO129" s="1332"/>
      <c r="AMP129" s="1332"/>
      <c r="AMQ129" s="1332"/>
      <c r="AMR129" s="1332"/>
      <c r="AMS129" s="1332"/>
      <c r="AMT129" s="1332"/>
      <c r="AMU129" s="1332"/>
      <c r="AMV129" s="1332"/>
      <c r="AMW129" s="1332"/>
      <c r="AMX129" s="1332"/>
      <c r="AMY129" s="1332"/>
      <c r="AMZ129" s="1332"/>
      <c r="ANA129" s="1332"/>
      <c r="ANB129" s="1332"/>
      <c r="ANC129" s="1332"/>
      <c r="AND129" s="1332"/>
      <c r="ANE129" s="1332"/>
      <c r="ANF129" s="1332"/>
      <c r="ANG129" s="1332"/>
      <c r="ANH129" s="1332"/>
      <c r="ANI129" s="1332"/>
      <c r="ANJ129" s="1332"/>
      <c r="ANK129" s="1332"/>
      <c r="ANL129" s="1332"/>
      <c r="ANM129" s="1332"/>
      <c r="ANN129" s="1332"/>
      <c r="ANO129" s="1332"/>
      <c r="ANP129" s="1332"/>
      <c r="ANQ129" s="1332"/>
      <c r="ANR129" s="1332"/>
      <c r="ANS129" s="1332"/>
      <c r="ANT129" s="1332"/>
      <c r="ANU129" s="1332"/>
      <c r="ANV129" s="1332"/>
      <c r="ANW129" s="1332"/>
      <c r="ANX129" s="1332"/>
      <c r="ANY129" s="1332"/>
      <c r="ANZ129" s="1332"/>
      <c r="AOA129" s="1332"/>
      <c r="AOB129" s="1332"/>
      <c r="AOC129" s="1332"/>
      <c r="AOD129" s="1332"/>
      <c r="AOE129" s="1332"/>
      <c r="AOF129" s="1332"/>
      <c r="AOG129" s="1332"/>
      <c r="AOH129" s="1332"/>
      <c r="AOI129" s="1332"/>
      <c r="AOJ129" s="1332"/>
      <c r="AOK129" s="1332"/>
      <c r="AOL129" s="1332"/>
      <c r="AOM129" s="1332"/>
      <c r="AON129" s="1332"/>
      <c r="AOO129" s="1332"/>
      <c r="AOP129" s="1332"/>
      <c r="AOQ129" s="1332"/>
      <c r="AOR129" s="1332"/>
      <c r="AOS129" s="1332"/>
      <c r="AOT129" s="1332"/>
      <c r="AOU129" s="1332"/>
      <c r="AOV129" s="1332"/>
      <c r="AOW129" s="1332"/>
      <c r="AOX129" s="1332"/>
      <c r="AOY129" s="1332"/>
      <c r="AOZ129" s="1332"/>
      <c r="APA129" s="1332"/>
      <c r="APB129" s="1332"/>
      <c r="APC129" s="1332"/>
      <c r="APD129" s="1332"/>
      <c r="APE129" s="1332"/>
      <c r="APF129" s="1332"/>
      <c r="APG129" s="1332"/>
      <c r="APH129" s="1332"/>
      <c r="API129" s="1332"/>
      <c r="APJ129" s="1332"/>
      <c r="APK129" s="1332"/>
      <c r="APL129" s="1332"/>
      <c r="APM129" s="1332"/>
      <c r="APN129" s="1332"/>
      <c r="APO129" s="1332"/>
      <c r="APP129" s="1332"/>
      <c r="APQ129" s="1332"/>
      <c r="APR129" s="1332"/>
      <c r="APS129" s="1332"/>
      <c r="APT129" s="1332"/>
      <c r="APU129" s="1332"/>
      <c r="APV129" s="1332"/>
      <c r="APW129" s="1332"/>
      <c r="APX129" s="1332"/>
      <c r="APY129" s="1332"/>
      <c r="APZ129" s="1332"/>
      <c r="AQA129" s="1332"/>
      <c r="AQB129" s="1332"/>
      <c r="AQC129" s="1332"/>
      <c r="AQD129" s="1332"/>
      <c r="AQE129" s="1332"/>
      <c r="AQF129" s="1332"/>
      <c r="AQG129" s="1332"/>
      <c r="AQH129" s="1332"/>
      <c r="AQI129" s="1332"/>
      <c r="AQJ129" s="1332"/>
      <c r="AQK129" s="1332"/>
      <c r="AQL129" s="1332"/>
      <c r="AQM129" s="1332"/>
      <c r="AQN129" s="1332"/>
      <c r="AQO129" s="1332"/>
      <c r="AQP129" s="1332"/>
      <c r="AQQ129" s="1332"/>
      <c r="AQR129" s="1332"/>
      <c r="AQS129" s="1332"/>
      <c r="AQT129" s="1332"/>
      <c r="AQU129" s="1332"/>
      <c r="AQV129" s="1332"/>
      <c r="AQW129" s="1332"/>
      <c r="AQX129" s="1332"/>
      <c r="AQY129" s="1332"/>
      <c r="AQZ129" s="1332"/>
      <c r="ARA129" s="1332"/>
      <c r="ARB129" s="1332"/>
      <c r="ARC129" s="1332"/>
      <c r="ARD129" s="1332"/>
      <c r="ARE129" s="1332"/>
      <c r="ARF129" s="1332"/>
      <c r="ARG129" s="1332"/>
      <c r="ARH129" s="1332"/>
      <c r="ARI129" s="1332"/>
      <c r="ARJ129" s="1332"/>
      <c r="ARK129" s="1332"/>
      <c r="ARL129" s="1332"/>
      <c r="ARM129" s="1332"/>
      <c r="ARN129" s="1332"/>
      <c r="ARO129" s="1332"/>
      <c r="ARP129" s="1332"/>
      <c r="ARQ129" s="1332"/>
      <c r="ARR129" s="1332"/>
      <c r="ARS129" s="1332"/>
      <c r="ART129" s="1332"/>
      <c r="ARU129" s="1332"/>
      <c r="ARV129" s="1332"/>
      <c r="ARW129" s="1332"/>
      <c r="ARX129" s="1332"/>
      <c r="ARY129" s="1332"/>
      <c r="ARZ129" s="1332"/>
      <c r="ASA129" s="1332"/>
      <c r="ASB129" s="1332"/>
      <c r="ASC129" s="1332"/>
      <c r="ASD129" s="1332"/>
      <c r="ASE129" s="1332"/>
      <c r="ASF129" s="1332"/>
      <c r="ASG129" s="1332"/>
      <c r="ASH129" s="1332"/>
      <c r="ASI129" s="1332"/>
      <c r="ASJ129" s="1332"/>
      <c r="ASK129" s="1332"/>
      <c r="ASL129" s="1332"/>
      <c r="ASM129" s="1332"/>
      <c r="ASN129" s="1332"/>
      <c r="ASO129" s="1332"/>
      <c r="ASP129" s="1332"/>
      <c r="ASQ129" s="1332"/>
      <c r="ASR129" s="1332"/>
      <c r="ASS129" s="1332"/>
      <c r="AST129" s="1332"/>
      <c r="ASU129" s="1332"/>
      <c r="ASV129" s="1332"/>
      <c r="ASW129" s="1332"/>
      <c r="ASX129" s="1332"/>
      <c r="ASY129" s="1332"/>
      <c r="ASZ129" s="1332"/>
      <c r="ATA129" s="1332"/>
      <c r="ATB129" s="1332"/>
      <c r="ATC129" s="1332"/>
      <c r="ATD129" s="1332"/>
      <c r="ATE129" s="1332"/>
      <c r="ATF129" s="1332"/>
      <c r="ATG129" s="1332"/>
      <c r="ATH129" s="1332"/>
      <c r="ATI129" s="1332"/>
      <c r="ATJ129" s="1332"/>
      <c r="ATK129" s="1332"/>
      <c r="ATL129" s="1332"/>
      <c r="ATM129" s="1332"/>
      <c r="ATN129" s="1332"/>
      <c r="ATO129" s="1332"/>
      <c r="ATP129" s="1332"/>
      <c r="ATQ129" s="1332"/>
      <c r="ATR129" s="1332"/>
      <c r="ATS129" s="1332"/>
      <c r="ATT129" s="1332"/>
      <c r="ATU129" s="1332"/>
      <c r="ATV129" s="1332"/>
      <c r="ATW129" s="1332"/>
      <c r="ATX129" s="1332"/>
      <c r="ATY129" s="1332"/>
      <c r="ATZ129" s="1332"/>
      <c r="AUA129" s="1332"/>
      <c r="AUB129" s="1332"/>
      <c r="AUC129" s="1332"/>
      <c r="AUD129" s="1332"/>
      <c r="AUE129" s="1332"/>
      <c r="AUF129" s="1332"/>
      <c r="AUG129" s="1332"/>
      <c r="AUH129" s="1332"/>
      <c r="AUI129" s="1332"/>
      <c r="AUJ129" s="1332"/>
      <c r="AUK129" s="1332"/>
      <c r="AUL129" s="1332"/>
      <c r="AUM129" s="1332"/>
      <c r="AUN129" s="1332"/>
      <c r="AUO129" s="1332"/>
      <c r="AUP129" s="1332"/>
      <c r="AUQ129" s="1332"/>
      <c r="AUR129" s="1332"/>
      <c r="AUS129" s="1332"/>
      <c r="AUT129" s="1332"/>
      <c r="AUU129" s="1332"/>
      <c r="AUV129" s="1332"/>
      <c r="AUW129" s="1332"/>
      <c r="AUX129" s="1332"/>
      <c r="AUY129" s="1332"/>
      <c r="AUZ129" s="1332"/>
      <c r="AVA129" s="1332"/>
      <c r="AVB129" s="1332"/>
      <c r="AVC129" s="1332"/>
      <c r="AVD129" s="1332"/>
      <c r="AVE129" s="1332"/>
      <c r="AVF129" s="1332"/>
      <c r="AVG129" s="1332"/>
      <c r="AVH129" s="1332"/>
      <c r="AVI129" s="1332"/>
      <c r="AVJ129" s="1332"/>
      <c r="AVK129" s="1332"/>
      <c r="AVL129" s="1332"/>
      <c r="AVM129" s="1332"/>
      <c r="AVN129" s="1332"/>
      <c r="AVO129" s="1332"/>
      <c r="AVP129" s="1332"/>
      <c r="AVQ129" s="1332"/>
      <c r="AVR129" s="1332"/>
      <c r="AVS129" s="1332"/>
      <c r="AVT129" s="1332"/>
      <c r="AVU129" s="1332"/>
      <c r="AVV129" s="1332"/>
      <c r="AVW129" s="1332"/>
      <c r="AVX129" s="1332"/>
      <c r="AVY129" s="1332"/>
      <c r="AVZ129" s="1332"/>
      <c r="AWA129" s="1332"/>
      <c r="AWB129" s="1332"/>
      <c r="AWC129" s="1332"/>
      <c r="AWD129" s="1332"/>
      <c r="AWE129" s="1332"/>
      <c r="AWF129" s="1332"/>
      <c r="AWG129" s="1332"/>
      <c r="AWH129" s="1332"/>
      <c r="AWI129" s="1332"/>
      <c r="AWJ129" s="1332"/>
      <c r="AWK129" s="1332"/>
      <c r="AWL129" s="1332"/>
      <c r="AWM129" s="1332"/>
      <c r="AWN129" s="1332"/>
      <c r="AWO129" s="1332"/>
      <c r="AWP129" s="1332"/>
      <c r="AWQ129" s="1332"/>
      <c r="AWR129" s="1332"/>
      <c r="AWS129" s="1332"/>
      <c r="AWT129" s="1332"/>
      <c r="AWU129" s="1332"/>
      <c r="AWV129" s="1332"/>
      <c r="AWW129" s="1332"/>
      <c r="AWX129" s="1332"/>
      <c r="AWY129" s="1332"/>
      <c r="AWZ129" s="1332"/>
      <c r="AXA129" s="1332"/>
      <c r="AXB129" s="1332"/>
      <c r="AXC129" s="1332"/>
      <c r="AXD129" s="1332"/>
      <c r="AXE129" s="1332"/>
      <c r="AXF129" s="1332"/>
      <c r="AXG129" s="1332"/>
      <c r="AXH129" s="1332"/>
      <c r="AXI129" s="1332"/>
      <c r="AXJ129" s="1332"/>
      <c r="AXK129" s="1332"/>
      <c r="AXL129" s="1332"/>
      <c r="AXM129" s="1332"/>
      <c r="AXN129" s="1332"/>
      <c r="AXO129" s="1332"/>
      <c r="AXP129" s="1332"/>
      <c r="AXQ129" s="1332"/>
      <c r="AXR129" s="1332"/>
      <c r="AXS129" s="1332"/>
      <c r="AXT129" s="1332"/>
      <c r="AXU129" s="1332"/>
      <c r="AXV129" s="1332"/>
      <c r="AXW129" s="1332"/>
      <c r="AXX129" s="1332"/>
      <c r="AXY129" s="1332"/>
      <c r="AXZ129" s="1332"/>
      <c r="AYA129" s="1332"/>
      <c r="AYB129" s="1332"/>
      <c r="AYC129" s="1332"/>
      <c r="AYD129" s="1332"/>
      <c r="AYE129" s="1332"/>
      <c r="AYF129" s="1332"/>
      <c r="AYG129" s="1332"/>
      <c r="AYH129" s="1332"/>
      <c r="AYI129" s="1332"/>
      <c r="AYJ129" s="1332"/>
      <c r="AYK129" s="1332"/>
      <c r="AYL129" s="1332"/>
      <c r="AYM129" s="1332"/>
      <c r="AYN129" s="1332"/>
      <c r="AYO129" s="1332"/>
      <c r="AYP129" s="1332"/>
      <c r="AYQ129" s="1332"/>
      <c r="AYR129" s="1332"/>
      <c r="AYS129" s="1332"/>
      <c r="AYT129" s="1332"/>
      <c r="AYU129" s="1332"/>
      <c r="AYV129" s="1332"/>
      <c r="AYW129" s="1332"/>
      <c r="AYX129" s="1332"/>
      <c r="AYY129" s="1332"/>
      <c r="AYZ129" s="1332"/>
      <c r="AZA129" s="1332"/>
      <c r="AZB129" s="1332"/>
      <c r="AZC129" s="1332"/>
      <c r="AZD129" s="1332"/>
      <c r="AZE129" s="1332"/>
      <c r="AZF129" s="1332"/>
      <c r="AZG129" s="1332"/>
      <c r="AZH129" s="1332"/>
      <c r="AZI129" s="1332"/>
      <c r="AZJ129" s="1332"/>
      <c r="AZK129" s="1332"/>
      <c r="AZL129" s="1332"/>
      <c r="AZM129" s="1332"/>
      <c r="AZN129" s="1332"/>
      <c r="AZO129" s="1332"/>
      <c r="AZP129" s="1332"/>
      <c r="AZQ129" s="1332"/>
      <c r="AZR129" s="1332"/>
      <c r="AZS129" s="1332"/>
      <c r="AZT129" s="1332"/>
      <c r="AZU129" s="1332"/>
      <c r="AZV129" s="1332"/>
      <c r="AZW129" s="1332"/>
      <c r="AZX129" s="1332"/>
      <c r="AZY129" s="1332"/>
      <c r="AZZ129" s="1332"/>
      <c r="BAA129" s="1332"/>
      <c r="BAB129" s="1332"/>
      <c r="BAC129" s="1332"/>
      <c r="BAD129" s="1332"/>
      <c r="BAE129" s="1332"/>
      <c r="BAF129" s="1332"/>
      <c r="BAG129" s="1332"/>
      <c r="BAH129" s="1332"/>
      <c r="BAI129" s="1332"/>
      <c r="BAJ129" s="1332"/>
      <c r="BAK129" s="1332"/>
      <c r="BAL129" s="1332"/>
      <c r="BAM129" s="1332"/>
      <c r="BAN129" s="1332"/>
      <c r="BAO129" s="1332"/>
      <c r="BAP129" s="1332"/>
      <c r="BAQ129" s="1332"/>
      <c r="BAR129" s="1332"/>
      <c r="BAS129" s="1332"/>
      <c r="BAT129" s="1332"/>
      <c r="BAU129" s="1332"/>
      <c r="BAV129" s="1332"/>
      <c r="BAW129" s="1332"/>
      <c r="BAX129" s="1332"/>
      <c r="BAY129" s="1332"/>
      <c r="BAZ129" s="1332"/>
      <c r="BBA129" s="1332"/>
      <c r="BBB129" s="1332"/>
      <c r="BBC129" s="1332"/>
      <c r="BBD129" s="1332"/>
      <c r="BBE129" s="1332"/>
      <c r="BBF129" s="1332"/>
      <c r="BBG129" s="1332"/>
      <c r="BBH129" s="1332"/>
      <c r="BBI129" s="1332"/>
      <c r="BBJ129" s="1332"/>
      <c r="BBK129" s="1332"/>
      <c r="BBL129" s="1332"/>
      <c r="BBM129" s="1332"/>
      <c r="BBN129" s="1332"/>
      <c r="BBO129" s="1332"/>
      <c r="BBP129" s="1332"/>
      <c r="BBQ129" s="1332"/>
      <c r="BBR129" s="1332"/>
      <c r="BBS129" s="1332"/>
      <c r="BBT129" s="1332"/>
      <c r="BBU129" s="1332"/>
      <c r="BBV129" s="1332"/>
      <c r="BBW129" s="1332"/>
      <c r="BBX129" s="1332"/>
      <c r="BBY129" s="1332"/>
      <c r="BBZ129" s="1332"/>
      <c r="BCA129" s="1332"/>
      <c r="BCB129" s="1332"/>
      <c r="BCC129" s="1332"/>
      <c r="BCD129" s="1332"/>
      <c r="BCE129" s="1332"/>
      <c r="BCF129" s="1332"/>
      <c r="BCG129" s="1332"/>
      <c r="BCH129" s="1332"/>
      <c r="BCI129" s="1332"/>
      <c r="BCJ129" s="1332"/>
      <c r="BCK129" s="1332"/>
      <c r="BCL129" s="1332"/>
      <c r="BCM129" s="1332"/>
      <c r="BCN129" s="1332"/>
      <c r="BCO129" s="1332"/>
      <c r="BCP129" s="1332"/>
      <c r="BCQ129" s="1332"/>
      <c r="BCR129" s="1332"/>
      <c r="BCS129" s="1332"/>
      <c r="BCT129" s="1332"/>
      <c r="BCU129" s="1332"/>
      <c r="BCV129" s="1332"/>
      <c r="BCW129" s="1332"/>
      <c r="BCX129" s="1332"/>
      <c r="BCY129" s="1332"/>
      <c r="BCZ129" s="1332"/>
      <c r="BDA129" s="1332"/>
      <c r="BDB129" s="1332"/>
      <c r="BDC129" s="1332"/>
      <c r="BDD129" s="1332"/>
      <c r="BDE129" s="1332"/>
      <c r="BDF129" s="1332"/>
      <c r="BDG129" s="1332"/>
      <c r="BDH129" s="1332"/>
      <c r="BDI129" s="1332"/>
      <c r="BDJ129" s="1332"/>
      <c r="BDK129" s="1332"/>
      <c r="BDL129" s="1332"/>
      <c r="BDM129" s="1332"/>
      <c r="BDN129" s="1332"/>
      <c r="BDO129" s="1332"/>
      <c r="BDP129" s="1332"/>
      <c r="BDQ129" s="1332"/>
      <c r="BDR129" s="1332"/>
      <c r="BDS129" s="1332"/>
      <c r="BDT129" s="1332"/>
      <c r="BDU129" s="1332"/>
      <c r="BDV129" s="1332"/>
      <c r="BDW129" s="1332"/>
      <c r="BDX129" s="1332"/>
      <c r="BDY129" s="1332"/>
      <c r="BDZ129" s="1332"/>
      <c r="BEA129" s="1332"/>
      <c r="BEB129" s="1332"/>
      <c r="BEC129" s="1332"/>
      <c r="BED129" s="1332"/>
      <c r="BEE129" s="1332"/>
      <c r="BEF129" s="1332"/>
      <c r="BEG129" s="1332"/>
      <c r="BEH129" s="1332"/>
      <c r="BEI129" s="1332"/>
      <c r="BEJ129" s="1332"/>
      <c r="BEK129" s="1332"/>
      <c r="BEL129" s="1332"/>
      <c r="BEM129" s="1332"/>
      <c r="BEN129" s="1332"/>
      <c r="BEO129" s="1332"/>
      <c r="BEP129" s="1332"/>
      <c r="BEQ129" s="1332"/>
      <c r="BER129" s="1332"/>
      <c r="BES129" s="1332"/>
      <c r="BET129" s="1332"/>
      <c r="BEU129" s="1332"/>
      <c r="BEV129" s="1332"/>
      <c r="BEW129" s="1332"/>
      <c r="BEX129" s="1332"/>
      <c r="BEY129" s="1332"/>
      <c r="BEZ129" s="1332"/>
      <c r="BFA129" s="1332"/>
      <c r="BFB129" s="1332"/>
      <c r="BFC129" s="1332"/>
      <c r="BFD129" s="1332"/>
      <c r="BFE129" s="1332"/>
      <c r="BFF129" s="1332"/>
      <c r="BFG129" s="1332"/>
      <c r="BFH129" s="1332"/>
      <c r="BFI129" s="1332"/>
      <c r="BFJ129" s="1332"/>
      <c r="BFK129" s="1332"/>
      <c r="BFL129" s="1332"/>
      <c r="BFM129" s="1332"/>
      <c r="BFN129" s="1332"/>
      <c r="BFO129" s="1332"/>
      <c r="BFP129" s="1332"/>
      <c r="BFQ129" s="1332"/>
      <c r="BFR129" s="1332"/>
      <c r="BFS129" s="1332"/>
      <c r="BFT129" s="1332"/>
      <c r="BFU129" s="1332"/>
      <c r="BFV129" s="1332"/>
      <c r="BFW129" s="1332"/>
      <c r="BFX129" s="1332"/>
      <c r="BFY129" s="1332"/>
      <c r="BFZ129" s="1332"/>
      <c r="BGA129" s="1332"/>
      <c r="BGB129" s="1332"/>
      <c r="BGC129" s="1332"/>
      <c r="BGD129" s="1332"/>
      <c r="BGE129" s="1332"/>
      <c r="BGF129" s="1332"/>
      <c r="BGG129" s="1332"/>
      <c r="BGH129" s="1332"/>
      <c r="BGI129" s="1332"/>
      <c r="BGJ129" s="1332"/>
      <c r="BGK129" s="1332"/>
      <c r="BGL129" s="1332"/>
      <c r="BGM129" s="1332"/>
      <c r="BGN129" s="1332"/>
      <c r="BGO129" s="1332"/>
      <c r="BGP129" s="1332"/>
      <c r="BGQ129" s="1332"/>
      <c r="BGR129" s="1332"/>
      <c r="BGS129" s="1332"/>
      <c r="BGT129" s="1332"/>
      <c r="BGU129" s="1332"/>
      <c r="BGV129" s="1332"/>
      <c r="BGW129" s="1332"/>
      <c r="BGX129" s="1332"/>
      <c r="BGY129" s="1332"/>
      <c r="BGZ129" s="1332"/>
      <c r="BHA129" s="1332"/>
      <c r="BHB129" s="1332"/>
      <c r="BHC129" s="1332"/>
      <c r="BHD129" s="1332"/>
      <c r="BHE129" s="1332"/>
      <c r="BHF129" s="1332"/>
      <c r="BHG129" s="1332"/>
      <c r="BHH129" s="1332"/>
      <c r="BHI129" s="1332"/>
      <c r="BHJ129" s="1332"/>
      <c r="BHK129" s="1332"/>
      <c r="BHL129" s="1332"/>
      <c r="BHM129" s="1332"/>
      <c r="BHN129" s="1332"/>
      <c r="BHO129" s="1332"/>
      <c r="BHP129" s="1332"/>
      <c r="BHQ129" s="1332"/>
      <c r="BHR129" s="1332"/>
      <c r="BHS129" s="1332"/>
      <c r="BHT129" s="1332"/>
      <c r="BHU129" s="1332"/>
      <c r="BHV129" s="1332"/>
      <c r="BHW129" s="1332"/>
      <c r="BHX129" s="1332"/>
      <c r="BHY129" s="1332"/>
      <c r="BHZ129" s="1332"/>
      <c r="BIA129" s="1332"/>
      <c r="BIB129" s="1332"/>
      <c r="BIC129" s="1332"/>
      <c r="BID129" s="1332"/>
      <c r="BIE129" s="1332"/>
      <c r="BIF129" s="1332"/>
      <c r="BIG129" s="1332"/>
      <c r="BIH129" s="1332"/>
      <c r="BII129" s="1332"/>
      <c r="BIJ129" s="1332"/>
      <c r="BIK129" s="1332"/>
      <c r="BIL129" s="1332"/>
      <c r="BIM129" s="1332"/>
      <c r="BIN129" s="1332"/>
      <c r="BIO129" s="1332"/>
      <c r="BIP129" s="1332"/>
      <c r="BIQ129" s="1332"/>
      <c r="BIR129" s="1332"/>
      <c r="BIS129" s="1332"/>
      <c r="BIT129" s="1332"/>
      <c r="BIU129" s="1332"/>
      <c r="BIV129" s="1332"/>
      <c r="BIW129" s="1332"/>
      <c r="BIX129" s="1332"/>
      <c r="BIY129" s="1332"/>
      <c r="BIZ129" s="1332"/>
      <c r="BJA129" s="1332"/>
      <c r="BJB129" s="1332"/>
      <c r="BJC129" s="1332"/>
      <c r="BJD129" s="1332"/>
      <c r="BJE129" s="1332"/>
      <c r="BJF129" s="1332"/>
      <c r="BJG129" s="1332"/>
      <c r="BJH129" s="1332"/>
      <c r="BJI129" s="1332"/>
      <c r="BJJ129" s="1332"/>
      <c r="BJK129" s="1332"/>
      <c r="BJL129" s="1332"/>
      <c r="BJM129" s="1332"/>
      <c r="BJN129" s="1332"/>
      <c r="BJO129" s="1332"/>
      <c r="BJP129" s="1332"/>
      <c r="BJQ129" s="1332"/>
      <c r="BJR129" s="1332"/>
      <c r="BJS129" s="1332"/>
      <c r="BJT129" s="1332"/>
      <c r="BJU129" s="1332"/>
      <c r="BJV129" s="1332"/>
      <c r="BJW129" s="1332"/>
      <c r="BJX129" s="1332"/>
      <c r="BJY129" s="1332"/>
      <c r="BJZ129" s="1332"/>
      <c r="BKA129" s="1332"/>
      <c r="BKB129" s="1332"/>
      <c r="BKC129" s="1332"/>
      <c r="BKD129" s="1332"/>
      <c r="BKE129" s="1332"/>
      <c r="BKF129" s="1332"/>
      <c r="BKG129" s="1332"/>
      <c r="BKH129" s="1332"/>
      <c r="BKI129" s="1332"/>
      <c r="BKJ129" s="1332"/>
      <c r="BKK129" s="1332"/>
      <c r="BKL129" s="1332"/>
      <c r="BKM129" s="1332"/>
      <c r="BKN129" s="1332"/>
      <c r="BKO129" s="1332"/>
      <c r="BKP129" s="1332"/>
      <c r="BKQ129" s="1332"/>
      <c r="BKR129" s="1332"/>
      <c r="BKS129" s="1332"/>
      <c r="BKT129" s="1332"/>
      <c r="BKU129" s="1332"/>
      <c r="BKV129" s="1332"/>
      <c r="BKW129" s="1332"/>
      <c r="BKX129" s="1332"/>
      <c r="BKY129" s="1332"/>
      <c r="BKZ129" s="1332"/>
      <c r="BLA129" s="1332"/>
      <c r="BLB129" s="1332"/>
      <c r="BLC129" s="1332"/>
      <c r="BLD129" s="1332"/>
      <c r="BLE129" s="1332"/>
      <c r="BLF129" s="1332"/>
      <c r="BLG129" s="1332"/>
      <c r="BLH129" s="1332"/>
      <c r="BLI129" s="1332"/>
      <c r="BLJ129" s="1332"/>
      <c r="BLK129" s="1332"/>
      <c r="BLL129" s="1332"/>
      <c r="BLM129" s="1332"/>
      <c r="BLN129" s="1332"/>
      <c r="BLO129" s="1332"/>
      <c r="BLP129" s="1332"/>
      <c r="BLQ129" s="1332"/>
      <c r="BLR129" s="1332"/>
      <c r="BLS129" s="1332"/>
      <c r="BLT129" s="1332"/>
      <c r="BLU129" s="1332"/>
      <c r="BLV129" s="1332"/>
      <c r="BLW129" s="1332"/>
      <c r="BLX129" s="1332"/>
      <c r="BLY129" s="1332"/>
      <c r="BLZ129" s="1332"/>
      <c r="BMA129" s="1332"/>
      <c r="BMB129" s="1332"/>
      <c r="BMC129" s="1332"/>
      <c r="BMD129" s="1332"/>
      <c r="BME129" s="1332"/>
      <c r="BMF129" s="1332"/>
      <c r="BMG129" s="1332"/>
      <c r="BMH129" s="1332"/>
      <c r="BMI129" s="1332"/>
      <c r="BMJ129" s="1332"/>
      <c r="BMK129" s="1332"/>
      <c r="BML129" s="1332"/>
      <c r="BMM129" s="1332"/>
      <c r="BMN129" s="1332"/>
      <c r="BMO129" s="1332"/>
      <c r="BMP129" s="1332"/>
      <c r="BMQ129" s="1332"/>
      <c r="BMR129" s="1332"/>
      <c r="BMS129" s="1332"/>
      <c r="BMT129" s="1332"/>
      <c r="BMU129" s="1332"/>
      <c r="BMV129" s="1332"/>
      <c r="BMW129" s="1332"/>
      <c r="BMX129" s="1332"/>
      <c r="BMY129" s="1332"/>
      <c r="BMZ129" s="1332"/>
      <c r="BNA129" s="1332"/>
      <c r="BNB129" s="1332"/>
      <c r="BNC129" s="1332"/>
      <c r="BND129" s="1332"/>
      <c r="BNE129" s="1332"/>
      <c r="BNF129" s="1332"/>
      <c r="BNG129" s="1332"/>
      <c r="BNH129" s="1332"/>
      <c r="BNI129" s="1332"/>
      <c r="BNJ129" s="1332"/>
      <c r="BNK129" s="1332"/>
      <c r="BNL129" s="1332"/>
      <c r="BNM129" s="1332"/>
      <c r="BNN129" s="1332"/>
      <c r="BNO129" s="1332"/>
      <c r="BNP129" s="1332"/>
      <c r="BNQ129" s="1332"/>
      <c r="BNR129" s="1332"/>
      <c r="BNS129" s="1332"/>
      <c r="BNT129" s="1332"/>
      <c r="BNU129" s="1332"/>
      <c r="BNV129" s="1332"/>
      <c r="BNW129" s="1332"/>
      <c r="BNX129" s="1332"/>
      <c r="BNY129" s="1332"/>
      <c r="BNZ129" s="1332"/>
      <c r="BOA129" s="1332"/>
      <c r="BOB129" s="1332"/>
      <c r="BOC129" s="1332"/>
      <c r="BOD129" s="1332"/>
      <c r="BOE129" s="1332"/>
      <c r="BOF129" s="1332"/>
      <c r="BOG129" s="1332"/>
      <c r="BOH129" s="1332"/>
      <c r="BOI129" s="1332"/>
      <c r="BOJ129" s="1332"/>
      <c r="BOK129" s="1332"/>
      <c r="BOL129" s="1332"/>
      <c r="BOM129" s="1332"/>
      <c r="BON129" s="1332"/>
      <c r="BOO129" s="1332"/>
      <c r="BOP129" s="1332"/>
      <c r="BOQ129" s="1332"/>
      <c r="BOR129" s="1332"/>
      <c r="BOS129" s="1332"/>
      <c r="BOT129" s="1332"/>
      <c r="BOU129" s="1332"/>
      <c r="BOV129" s="1332"/>
      <c r="BOW129" s="1332"/>
      <c r="BOX129" s="1332"/>
      <c r="BOY129" s="1332"/>
      <c r="BOZ129" s="1332"/>
      <c r="BPA129" s="1332"/>
      <c r="BPB129" s="1332"/>
      <c r="BPC129" s="1332"/>
      <c r="BPD129" s="1332"/>
      <c r="BPE129" s="1332"/>
      <c r="BPF129" s="1332"/>
      <c r="BPG129" s="1332"/>
      <c r="BPH129" s="1332"/>
      <c r="BPI129" s="1332"/>
      <c r="BPJ129" s="1332"/>
      <c r="BPK129" s="1332"/>
      <c r="BPL129" s="1332"/>
      <c r="BPM129" s="1332"/>
      <c r="BPN129" s="1332"/>
      <c r="BPO129" s="1332"/>
      <c r="BPP129" s="1332"/>
      <c r="BPQ129" s="1332"/>
      <c r="BPR129" s="1332"/>
      <c r="BPS129" s="1332"/>
      <c r="BPT129" s="1332"/>
      <c r="BPU129" s="1332"/>
      <c r="BPV129" s="1332"/>
      <c r="BPW129" s="1332"/>
      <c r="BPX129" s="1332"/>
      <c r="BPY129" s="1332"/>
      <c r="BPZ129" s="1332"/>
      <c r="BQA129" s="1332"/>
      <c r="BQB129" s="1332"/>
      <c r="BQC129" s="1332"/>
      <c r="BQD129" s="1332"/>
      <c r="BQE129" s="1332"/>
      <c r="BQF129" s="1332"/>
      <c r="BQG129" s="1332"/>
      <c r="BQH129" s="1332"/>
      <c r="BQI129" s="1332"/>
      <c r="BQJ129" s="1332"/>
      <c r="BQK129" s="1332"/>
      <c r="BQL129" s="1332"/>
      <c r="BQM129" s="1332"/>
      <c r="BQN129" s="1332"/>
      <c r="BQO129" s="1332"/>
      <c r="BQP129" s="1332"/>
      <c r="BQQ129" s="1332"/>
      <c r="BQR129" s="1332"/>
      <c r="BQS129" s="1332"/>
      <c r="BQT129" s="1332"/>
      <c r="BQU129" s="1332"/>
      <c r="BQV129" s="1332"/>
      <c r="BQW129" s="1332"/>
      <c r="BQX129" s="1332"/>
      <c r="BQY129" s="1332"/>
      <c r="BQZ129" s="1332"/>
      <c r="BRA129" s="1332"/>
      <c r="BRB129" s="1332"/>
      <c r="BRC129" s="1332"/>
      <c r="BRD129" s="1332"/>
      <c r="BRE129" s="1332"/>
      <c r="BRF129" s="1332"/>
      <c r="BRG129" s="1332"/>
      <c r="BRH129" s="1332"/>
      <c r="BRI129" s="1332"/>
      <c r="BRJ129" s="1332"/>
      <c r="BRK129" s="1332"/>
      <c r="BRL129" s="1332"/>
      <c r="BRM129" s="1332"/>
      <c r="BRN129" s="1332"/>
      <c r="BRO129" s="1332"/>
      <c r="BRP129" s="1332"/>
      <c r="BRQ129" s="1332"/>
      <c r="BRR129" s="1332"/>
      <c r="BRS129" s="1332"/>
      <c r="BRT129" s="1332"/>
      <c r="BRU129" s="1332"/>
      <c r="BRV129" s="1332"/>
      <c r="BRW129" s="1332"/>
      <c r="BRX129" s="1332"/>
      <c r="BRY129" s="1332"/>
      <c r="BRZ129" s="1332"/>
      <c r="BSA129" s="1332"/>
      <c r="BSB129" s="1332"/>
      <c r="BSC129" s="1332"/>
      <c r="BSD129" s="1332"/>
      <c r="BSE129" s="1332"/>
      <c r="BSF129" s="1332"/>
      <c r="BSG129" s="1332"/>
      <c r="BSH129" s="1332"/>
      <c r="BSI129" s="1332"/>
      <c r="BSJ129" s="1332"/>
      <c r="BSK129" s="1332"/>
      <c r="BSL129" s="1332"/>
      <c r="BSM129" s="1332"/>
      <c r="BSN129" s="1332"/>
      <c r="BSO129" s="1332"/>
      <c r="BSP129" s="1332"/>
      <c r="BSQ129" s="1332"/>
      <c r="BSR129" s="1332"/>
      <c r="BSS129" s="1332"/>
      <c r="BST129" s="1332"/>
      <c r="BSU129" s="1332"/>
      <c r="BSV129" s="1332"/>
      <c r="BSW129" s="1332"/>
      <c r="BSX129" s="1332"/>
      <c r="BSY129" s="1332"/>
      <c r="BSZ129" s="1332"/>
      <c r="BTA129" s="1332"/>
      <c r="BTB129" s="1332"/>
      <c r="BTC129" s="1332"/>
      <c r="BTD129" s="1332"/>
      <c r="BTE129" s="1332"/>
      <c r="BTF129" s="1332"/>
      <c r="BTG129" s="1332"/>
      <c r="BTH129" s="1332"/>
      <c r="BTI129" s="1332"/>
      <c r="BTJ129" s="1332"/>
      <c r="BTK129" s="1332"/>
      <c r="BTL129" s="1332"/>
      <c r="BTM129" s="1332"/>
      <c r="BTN129" s="1332"/>
      <c r="BTO129" s="1332"/>
      <c r="BTP129" s="1332"/>
      <c r="BTQ129" s="1332"/>
      <c r="BTR129" s="1332"/>
      <c r="BTS129" s="1332"/>
      <c r="BTT129" s="1332"/>
      <c r="BTU129" s="1332"/>
      <c r="BTV129" s="1332"/>
      <c r="BTW129" s="1332"/>
      <c r="BTX129" s="1332"/>
      <c r="BTY129" s="1332"/>
      <c r="BTZ129" s="1332"/>
      <c r="BUA129" s="1332"/>
      <c r="BUB129" s="1332"/>
      <c r="BUC129" s="1332"/>
      <c r="BUD129" s="1332"/>
      <c r="BUE129" s="1332"/>
      <c r="BUF129" s="1332"/>
      <c r="BUG129" s="1332"/>
      <c r="BUH129" s="1332"/>
      <c r="BUI129" s="1332"/>
      <c r="BUJ129" s="1332"/>
      <c r="BUK129" s="1332"/>
      <c r="BUL129" s="1332"/>
      <c r="BUM129" s="1332"/>
      <c r="BUN129" s="1332"/>
      <c r="BUO129" s="1332"/>
      <c r="BUP129" s="1332"/>
      <c r="BUQ129" s="1332"/>
      <c r="BUR129" s="1332"/>
      <c r="BUS129" s="1332"/>
      <c r="BUT129" s="1332"/>
      <c r="BUU129" s="1332"/>
      <c r="BUV129" s="1332"/>
      <c r="BUW129" s="1332"/>
      <c r="BUX129" s="1332"/>
      <c r="BUY129" s="1332"/>
      <c r="BUZ129" s="1332"/>
      <c r="BVA129" s="1332"/>
      <c r="BVB129" s="1332"/>
      <c r="BVC129" s="1332"/>
      <c r="BVD129" s="1332"/>
      <c r="BVE129" s="1332"/>
      <c r="BVF129" s="1332"/>
      <c r="BVG129" s="1332"/>
      <c r="BVH129" s="1332"/>
      <c r="BVI129" s="1332"/>
      <c r="BVJ129" s="1332"/>
      <c r="BVK129" s="1332"/>
      <c r="BVL129" s="1332"/>
      <c r="BVM129" s="1332"/>
      <c r="BVN129" s="1332"/>
      <c r="BVO129" s="1332"/>
      <c r="BVP129" s="1332"/>
      <c r="BVQ129" s="1332"/>
      <c r="BVR129" s="1332"/>
      <c r="BVS129" s="1332"/>
      <c r="BVT129" s="1332"/>
      <c r="BVU129" s="1332"/>
      <c r="BVV129" s="1332"/>
      <c r="BVW129" s="1332"/>
      <c r="BVX129" s="1332"/>
      <c r="BVY129" s="1332"/>
      <c r="BVZ129" s="1332"/>
      <c r="BWA129" s="1332"/>
      <c r="BWB129" s="1332"/>
      <c r="BWC129" s="1332"/>
      <c r="BWD129" s="1332"/>
      <c r="BWE129" s="1332"/>
      <c r="BWF129" s="1332"/>
      <c r="BWG129" s="1332"/>
      <c r="BWH129" s="1332"/>
      <c r="BWI129" s="1332"/>
      <c r="BWJ129" s="1332"/>
      <c r="BWK129" s="1332"/>
      <c r="BWL129" s="1332"/>
      <c r="BWM129" s="1332"/>
      <c r="BWN129" s="1332"/>
      <c r="BWO129" s="1332"/>
      <c r="BWP129" s="1332"/>
      <c r="BWQ129" s="1332"/>
      <c r="BWR129" s="1332"/>
      <c r="BWS129" s="1332"/>
      <c r="BWT129" s="1332"/>
      <c r="BWU129" s="1332"/>
      <c r="BWV129" s="1332"/>
      <c r="BWW129" s="1332"/>
      <c r="BWX129" s="1332"/>
      <c r="BWY129" s="1332"/>
      <c r="BWZ129" s="1332"/>
      <c r="BXA129" s="1332"/>
      <c r="BXB129" s="1332"/>
      <c r="BXC129" s="1332"/>
      <c r="BXD129" s="1332"/>
      <c r="BXE129" s="1332"/>
      <c r="BXF129" s="1332"/>
      <c r="BXG129" s="1332"/>
      <c r="BXH129" s="1332"/>
      <c r="BXI129" s="1332"/>
      <c r="BXJ129" s="1332"/>
      <c r="BXK129" s="1332"/>
      <c r="BXL129" s="1332"/>
      <c r="BXM129" s="1332"/>
      <c r="BXN129" s="1332"/>
      <c r="BXO129" s="1332"/>
      <c r="BXP129" s="1332"/>
      <c r="BXQ129" s="1332"/>
      <c r="BXR129" s="1332"/>
      <c r="BXS129" s="1332"/>
      <c r="BXT129" s="1332"/>
      <c r="BXU129" s="1332"/>
      <c r="BXV129" s="1332"/>
      <c r="BXW129" s="1332"/>
      <c r="BXX129" s="1332"/>
      <c r="BXY129" s="1332"/>
      <c r="BXZ129" s="1332"/>
      <c r="BYA129" s="1332"/>
      <c r="BYB129" s="1332"/>
      <c r="BYC129" s="1332"/>
      <c r="BYD129" s="1332"/>
      <c r="BYE129" s="1332"/>
      <c r="BYF129" s="1332"/>
      <c r="BYG129" s="1332"/>
      <c r="BYH129" s="1332"/>
      <c r="BYI129" s="1332"/>
      <c r="BYJ129" s="1332"/>
      <c r="BYK129" s="1332"/>
      <c r="BYL129" s="1332"/>
      <c r="BYM129" s="1332"/>
      <c r="BYN129" s="1332"/>
      <c r="BYO129" s="1332"/>
      <c r="BYP129" s="1332"/>
      <c r="BYQ129" s="1332"/>
      <c r="BYR129" s="1332"/>
      <c r="BYS129" s="1332"/>
      <c r="BYT129" s="1332"/>
      <c r="BYU129" s="1332"/>
      <c r="BYV129" s="1332"/>
      <c r="BYW129" s="1332"/>
      <c r="BYX129" s="1332"/>
      <c r="BYY129" s="1332"/>
      <c r="BYZ129" s="1332"/>
      <c r="BZA129" s="1332"/>
      <c r="BZB129" s="1332"/>
      <c r="BZC129" s="1332"/>
      <c r="BZD129" s="1332"/>
      <c r="BZE129" s="1332"/>
      <c r="BZF129" s="1332"/>
      <c r="BZG129" s="1332"/>
      <c r="BZH129" s="1332"/>
      <c r="BZI129" s="1332"/>
      <c r="BZJ129" s="1332"/>
      <c r="BZK129" s="1332"/>
      <c r="BZL129" s="1332"/>
      <c r="BZM129" s="1332"/>
      <c r="BZN129" s="1332"/>
      <c r="BZO129" s="1332"/>
      <c r="BZP129" s="1332"/>
      <c r="BZQ129" s="1332"/>
      <c r="BZR129" s="1332"/>
      <c r="BZS129" s="1332"/>
      <c r="BZT129" s="1332"/>
      <c r="BZU129" s="1332"/>
      <c r="BZV129" s="1332"/>
      <c r="BZW129" s="1332"/>
      <c r="BZX129" s="1332"/>
      <c r="BZY129" s="1332"/>
      <c r="BZZ129" s="1332"/>
      <c r="CAA129" s="1332"/>
      <c r="CAB129" s="1332"/>
      <c r="CAC129" s="1332"/>
      <c r="CAD129" s="1332"/>
      <c r="CAE129" s="1332"/>
      <c r="CAF129" s="1332"/>
      <c r="CAG129" s="1332"/>
      <c r="CAH129" s="1332"/>
      <c r="CAI129" s="1332"/>
      <c r="CAJ129" s="1332"/>
      <c r="CAK129" s="1332"/>
      <c r="CAL129" s="1332"/>
      <c r="CAM129" s="1332"/>
      <c r="CAN129" s="1332"/>
      <c r="CAO129" s="1332"/>
      <c r="CAP129" s="1332"/>
      <c r="CAQ129" s="1332"/>
      <c r="CAR129" s="1332"/>
      <c r="CAS129" s="1332"/>
      <c r="CAT129" s="1332"/>
      <c r="CAU129" s="1332"/>
      <c r="CAV129" s="1332"/>
      <c r="CAW129" s="1332"/>
      <c r="CAX129" s="1332"/>
      <c r="CAY129" s="1332"/>
      <c r="CAZ129" s="1332"/>
      <c r="CBA129" s="1332"/>
      <c r="CBB129" s="1332"/>
      <c r="CBC129" s="1332"/>
      <c r="CBD129" s="1332"/>
      <c r="CBE129" s="1332"/>
      <c r="CBF129" s="1332"/>
      <c r="CBG129" s="1332"/>
      <c r="CBH129" s="1332"/>
      <c r="CBI129" s="1332"/>
      <c r="CBJ129" s="1332"/>
      <c r="CBK129" s="1332"/>
      <c r="CBL129" s="1332"/>
      <c r="CBM129" s="1332"/>
      <c r="CBN129" s="1332"/>
      <c r="CBO129" s="1332"/>
      <c r="CBP129" s="1332"/>
      <c r="CBQ129" s="1332"/>
      <c r="CBR129" s="1332"/>
      <c r="CBS129" s="1332"/>
      <c r="CBT129" s="1332"/>
      <c r="CBU129" s="1332"/>
      <c r="CBV129" s="1332"/>
      <c r="CBW129" s="1332"/>
      <c r="CBX129" s="1332"/>
      <c r="CBY129" s="1332"/>
      <c r="CBZ129" s="1332"/>
      <c r="CCA129" s="1332"/>
      <c r="CCB129" s="1332"/>
      <c r="CCC129" s="1332"/>
      <c r="CCD129" s="1332"/>
      <c r="CCE129" s="1332"/>
      <c r="CCF129" s="1332"/>
      <c r="CCG129" s="1332"/>
      <c r="CCH129" s="1332"/>
      <c r="CCI129" s="1332"/>
      <c r="CCJ129" s="1332"/>
      <c r="CCK129" s="1332"/>
      <c r="CCL129" s="1332"/>
      <c r="CCM129" s="1332"/>
      <c r="CCN129" s="1332"/>
      <c r="CCO129" s="1332"/>
      <c r="CCP129" s="1332"/>
      <c r="CCQ129" s="1332"/>
      <c r="CCR129" s="1332"/>
      <c r="CCS129" s="1332"/>
      <c r="CCT129" s="1332"/>
      <c r="CCU129" s="1332"/>
      <c r="CCV129" s="1332"/>
      <c r="CCW129" s="1332"/>
      <c r="CCX129" s="1332"/>
      <c r="CCY129" s="1332"/>
      <c r="CCZ129" s="1332"/>
      <c r="CDA129" s="1332"/>
      <c r="CDB129" s="1332"/>
      <c r="CDC129" s="1332"/>
      <c r="CDD129" s="1332"/>
      <c r="CDE129" s="1332"/>
      <c r="CDF129" s="1332"/>
      <c r="CDG129" s="1332"/>
      <c r="CDH129" s="1332"/>
      <c r="CDI129" s="1332"/>
      <c r="CDJ129" s="1332"/>
      <c r="CDK129" s="1332"/>
      <c r="CDL129" s="1332"/>
      <c r="CDM129" s="1332"/>
      <c r="CDN129" s="1332"/>
      <c r="CDO129" s="1332"/>
      <c r="CDP129" s="1332"/>
      <c r="CDQ129" s="1332"/>
      <c r="CDR129" s="1332"/>
      <c r="CDS129" s="1332"/>
      <c r="CDT129" s="1332"/>
      <c r="CDU129" s="1332"/>
      <c r="CDV129" s="1332"/>
      <c r="CDW129" s="1332"/>
      <c r="CDX129" s="1332"/>
      <c r="CDY129" s="1332"/>
      <c r="CDZ129" s="1332"/>
      <c r="CEA129" s="1332"/>
      <c r="CEB129" s="1332"/>
      <c r="CEC129" s="1332"/>
      <c r="CED129" s="1332"/>
      <c r="CEE129" s="1332"/>
      <c r="CEF129" s="1332"/>
      <c r="CEG129" s="1332"/>
      <c r="CEH129" s="1332"/>
      <c r="CEI129" s="1332"/>
      <c r="CEJ129" s="1332"/>
      <c r="CEK129" s="1332"/>
      <c r="CEL129" s="1332"/>
      <c r="CEM129" s="1332"/>
      <c r="CEN129" s="1332"/>
      <c r="CEO129" s="1332"/>
      <c r="CEP129" s="1332"/>
      <c r="CEQ129" s="1332"/>
      <c r="CER129" s="1332"/>
      <c r="CES129" s="1332"/>
      <c r="CET129" s="1332"/>
      <c r="CEU129" s="1332"/>
      <c r="CEV129" s="1332"/>
      <c r="CEW129" s="1332"/>
      <c r="CEX129" s="1332"/>
      <c r="CEY129" s="1332"/>
      <c r="CEZ129" s="1332"/>
      <c r="CFA129" s="1332"/>
      <c r="CFB129" s="1332"/>
      <c r="CFC129" s="1332"/>
      <c r="CFD129" s="1332"/>
      <c r="CFE129" s="1332"/>
      <c r="CFF129" s="1332"/>
      <c r="CFG129" s="1332"/>
      <c r="CFH129" s="1332"/>
      <c r="CFI129" s="1332"/>
      <c r="CFJ129" s="1332"/>
      <c r="CFK129" s="1332"/>
      <c r="CFL129" s="1332"/>
      <c r="CFM129" s="1332"/>
      <c r="CFN129" s="1332"/>
      <c r="CFO129" s="1332"/>
      <c r="CFP129" s="1332"/>
      <c r="CFQ129" s="1332"/>
      <c r="CFR129" s="1332"/>
      <c r="CFS129" s="1332"/>
      <c r="CFT129" s="1332"/>
      <c r="CFU129" s="1332"/>
      <c r="CFV129" s="1332"/>
      <c r="CFW129" s="1332"/>
      <c r="CFX129" s="1332"/>
      <c r="CFY129" s="1332"/>
      <c r="CFZ129" s="1332"/>
      <c r="CGA129" s="1332"/>
      <c r="CGB129" s="1332"/>
      <c r="CGC129" s="1332"/>
      <c r="CGD129" s="1332"/>
      <c r="CGE129" s="1332"/>
      <c r="CGF129" s="1332"/>
      <c r="CGG129" s="1332"/>
      <c r="CGH129" s="1332"/>
      <c r="CGI129" s="1332"/>
      <c r="CGJ129" s="1332"/>
      <c r="CGK129" s="1332"/>
      <c r="CGL129" s="1332"/>
      <c r="CGM129" s="1332"/>
      <c r="CGN129" s="1332"/>
      <c r="CGO129" s="1332"/>
      <c r="CGP129" s="1332"/>
      <c r="CGQ129" s="1332"/>
      <c r="CGR129" s="1332"/>
      <c r="CGS129" s="1332"/>
      <c r="CGT129" s="1332"/>
      <c r="CGU129" s="1332"/>
      <c r="CGV129" s="1332"/>
      <c r="CGW129" s="1332"/>
      <c r="CGX129" s="1332"/>
      <c r="CGY129" s="1332"/>
      <c r="CGZ129" s="1332"/>
      <c r="CHA129" s="1332"/>
      <c r="CHB129" s="1332"/>
      <c r="CHC129" s="1332"/>
      <c r="CHD129" s="1332"/>
      <c r="CHE129" s="1332"/>
      <c r="CHF129" s="1332"/>
      <c r="CHG129" s="1332"/>
      <c r="CHH129" s="1332"/>
      <c r="CHI129" s="1332"/>
      <c r="CHJ129" s="1332"/>
      <c r="CHK129" s="1332"/>
      <c r="CHL129" s="1332"/>
      <c r="CHM129" s="1332"/>
      <c r="CHN129" s="1332"/>
      <c r="CHO129" s="1332"/>
      <c r="CHP129" s="1332"/>
      <c r="CHQ129" s="1332"/>
      <c r="CHR129" s="1332"/>
      <c r="CHS129" s="1332"/>
      <c r="CHT129" s="1332"/>
      <c r="CHU129" s="1332"/>
      <c r="CHV129" s="1332"/>
      <c r="CHW129" s="1332"/>
      <c r="CHX129" s="1332"/>
      <c r="CHY129" s="1332"/>
      <c r="CHZ129" s="1332"/>
      <c r="CIA129" s="1332"/>
      <c r="CIB129" s="1332"/>
      <c r="CIC129" s="1332"/>
      <c r="CID129" s="1332"/>
      <c r="CIE129" s="1332"/>
      <c r="CIF129" s="1332"/>
      <c r="CIG129" s="1332"/>
      <c r="CIH129" s="1332"/>
      <c r="CII129" s="1332"/>
      <c r="CIJ129" s="1332"/>
      <c r="CIK129" s="1332"/>
      <c r="CIL129" s="1332"/>
      <c r="CIM129" s="1332"/>
      <c r="CIN129" s="1332"/>
      <c r="CIO129" s="1332"/>
      <c r="CIP129" s="1332"/>
      <c r="CIQ129" s="1332"/>
      <c r="CIR129" s="1332"/>
      <c r="CIS129" s="1332"/>
      <c r="CIT129" s="1332"/>
      <c r="CIU129" s="1332"/>
      <c r="CIV129" s="1332"/>
      <c r="CIW129" s="1332"/>
      <c r="CIX129" s="1332"/>
      <c r="CIY129" s="1332"/>
      <c r="CIZ129" s="1332"/>
      <c r="CJA129" s="1332"/>
      <c r="CJB129" s="1332"/>
      <c r="CJC129" s="1332"/>
      <c r="CJD129" s="1332"/>
      <c r="CJE129" s="1332"/>
      <c r="CJF129" s="1332"/>
      <c r="CJG129" s="1332"/>
      <c r="CJH129" s="1332"/>
      <c r="CJI129" s="1332"/>
      <c r="CJJ129" s="1332"/>
      <c r="CJK129" s="1332"/>
      <c r="CJL129" s="1332"/>
      <c r="CJM129" s="1332"/>
      <c r="CJN129" s="1332"/>
      <c r="CJO129" s="1332"/>
      <c r="CJP129" s="1332"/>
      <c r="CJQ129" s="1332"/>
      <c r="CJR129" s="1332"/>
      <c r="CJS129" s="1332"/>
      <c r="CJT129" s="1332"/>
      <c r="CJU129" s="1332"/>
      <c r="CJV129" s="1332"/>
      <c r="CJW129" s="1332"/>
      <c r="CJX129" s="1332"/>
      <c r="CJY129" s="1332"/>
      <c r="CJZ129" s="1332"/>
      <c r="CKA129" s="1332"/>
      <c r="CKB129" s="1332"/>
      <c r="CKC129" s="1332"/>
      <c r="CKD129" s="1332"/>
      <c r="CKE129" s="1332"/>
      <c r="CKF129" s="1332"/>
      <c r="CKG129" s="1332"/>
      <c r="CKH129" s="1332"/>
      <c r="CKI129" s="1332"/>
      <c r="CKJ129" s="1332"/>
      <c r="CKK129" s="1332"/>
      <c r="CKL129" s="1332"/>
      <c r="CKM129" s="1332"/>
      <c r="CKN129" s="1332"/>
      <c r="CKO129" s="1332"/>
      <c r="CKP129" s="1332"/>
      <c r="CKQ129" s="1332"/>
      <c r="CKR129" s="1332"/>
      <c r="CKS129" s="1332"/>
      <c r="CKT129" s="1332"/>
      <c r="CKU129" s="1332"/>
      <c r="CKV129" s="1332"/>
      <c r="CKW129" s="1332"/>
      <c r="CKX129" s="1332"/>
      <c r="CKY129" s="1332"/>
      <c r="CKZ129" s="1332"/>
      <c r="CLA129" s="1332"/>
      <c r="CLB129" s="1332"/>
      <c r="CLC129" s="1332"/>
      <c r="CLD129" s="1332"/>
      <c r="CLE129" s="1332"/>
      <c r="CLF129" s="1332"/>
      <c r="CLG129" s="1332"/>
      <c r="CLH129" s="1332"/>
      <c r="CLI129" s="1332"/>
      <c r="CLJ129" s="1332"/>
      <c r="CLK129" s="1332"/>
      <c r="CLL129" s="1332"/>
      <c r="CLM129" s="1332"/>
      <c r="CLN129" s="1332"/>
      <c r="CLO129" s="1332"/>
      <c r="CLP129" s="1332"/>
      <c r="CLQ129" s="1332"/>
      <c r="CLR129" s="1332"/>
      <c r="CLS129" s="1332"/>
      <c r="CLT129" s="1332"/>
      <c r="CLU129" s="1332"/>
      <c r="CLV129" s="1332"/>
      <c r="CLW129" s="1332"/>
      <c r="CLX129" s="1332"/>
      <c r="CLY129" s="1332"/>
      <c r="CLZ129" s="1332"/>
      <c r="CMA129" s="1332"/>
      <c r="CMB129" s="1332"/>
      <c r="CMC129" s="1332"/>
      <c r="CMD129" s="1332"/>
      <c r="CME129" s="1332"/>
      <c r="CMF129" s="1332"/>
      <c r="CMG129" s="1332"/>
      <c r="CMH129" s="1332"/>
      <c r="CMI129" s="1332"/>
      <c r="CMJ129" s="1332"/>
      <c r="CMK129" s="1332"/>
      <c r="CML129" s="1332"/>
      <c r="CMM129" s="1332"/>
      <c r="CMN129" s="1332"/>
      <c r="CMO129" s="1332"/>
      <c r="CMP129" s="1332"/>
      <c r="CMQ129" s="1332"/>
      <c r="CMR129" s="1332"/>
      <c r="CMS129" s="1332"/>
      <c r="CMT129" s="1332"/>
      <c r="CMU129" s="1332"/>
      <c r="CMV129" s="1332"/>
      <c r="CMW129" s="1332"/>
      <c r="CMX129" s="1332"/>
      <c r="CMY129" s="1332"/>
      <c r="CMZ129" s="1332"/>
      <c r="CNA129" s="1332"/>
      <c r="CNB129" s="1332"/>
      <c r="CNC129" s="1332"/>
      <c r="CND129" s="1332"/>
      <c r="CNE129" s="1332"/>
      <c r="CNF129" s="1332"/>
      <c r="CNG129" s="1332"/>
      <c r="CNH129" s="1332"/>
      <c r="CNI129" s="1332"/>
      <c r="CNJ129" s="1332"/>
      <c r="CNK129" s="1332"/>
      <c r="CNL129" s="1332"/>
      <c r="CNM129" s="1332"/>
      <c r="CNN129" s="1332"/>
      <c r="CNO129" s="1332"/>
      <c r="CNP129" s="1332"/>
      <c r="CNQ129" s="1332"/>
      <c r="CNR129" s="1332"/>
      <c r="CNS129" s="1332"/>
      <c r="CNT129" s="1332"/>
      <c r="CNU129" s="1332"/>
      <c r="CNV129" s="1332"/>
      <c r="CNW129" s="1332"/>
      <c r="CNX129" s="1332"/>
      <c r="CNY129" s="1332"/>
      <c r="CNZ129" s="1332"/>
      <c r="COA129" s="1332"/>
      <c r="COB129" s="1332"/>
      <c r="COC129" s="1332"/>
      <c r="COD129" s="1332"/>
      <c r="COE129" s="1332"/>
      <c r="COF129" s="1332"/>
      <c r="COG129" s="1332"/>
      <c r="COH129" s="1332"/>
      <c r="COI129" s="1332"/>
      <c r="COJ129" s="1332"/>
      <c r="COK129" s="1332"/>
      <c r="COL129" s="1332"/>
      <c r="COM129" s="1332"/>
      <c r="CON129" s="1332"/>
      <c r="COO129" s="1332"/>
      <c r="COP129" s="1332"/>
      <c r="COQ129" s="1332"/>
      <c r="COR129" s="1332"/>
      <c r="COS129" s="1332"/>
      <c r="COT129" s="1332"/>
      <c r="COU129" s="1332"/>
      <c r="COV129" s="1332"/>
      <c r="COW129" s="1332"/>
      <c r="COX129" s="1332"/>
      <c r="COY129" s="1332"/>
      <c r="COZ129" s="1332"/>
      <c r="CPA129" s="1332"/>
      <c r="CPB129" s="1332"/>
      <c r="CPC129" s="1332"/>
      <c r="CPD129" s="1332"/>
      <c r="CPE129" s="1332"/>
      <c r="CPF129" s="1332"/>
      <c r="CPG129" s="1332"/>
      <c r="CPH129" s="1332"/>
      <c r="CPI129" s="1332"/>
      <c r="CPJ129" s="1332"/>
      <c r="CPK129" s="1332"/>
      <c r="CPL129" s="1332"/>
      <c r="CPM129" s="1332"/>
      <c r="CPN129" s="1332"/>
      <c r="CPO129" s="1332"/>
      <c r="CPP129" s="1332"/>
      <c r="CPQ129" s="1332"/>
      <c r="CPR129" s="1332"/>
      <c r="CPS129" s="1332"/>
      <c r="CPT129" s="1332"/>
      <c r="CPU129" s="1332"/>
      <c r="CPV129" s="1332"/>
      <c r="CPW129" s="1332"/>
      <c r="CPX129" s="1332"/>
      <c r="CPY129" s="1332"/>
      <c r="CPZ129" s="1332"/>
      <c r="CQA129" s="1332"/>
      <c r="CQB129" s="1332"/>
      <c r="CQC129" s="1332"/>
      <c r="CQD129" s="1332"/>
      <c r="CQE129" s="1332"/>
      <c r="CQF129" s="1332"/>
      <c r="CQG129" s="1332"/>
      <c r="CQH129" s="1332"/>
      <c r="CQI129" s="1332"/>
      <c r="CQJ129" s="1332"/>
      <c r="CQK129" s="1332"/>
      <c r="CQL129" s="1332"/>
      <c r="CQM129" s="1332"/>
      <c r="CQN129" s="1332"/>
      <c r="CQO129" s="1332"/>
      <c r="CQP129" s="1332"/>
      <c r="CQQ129" s="1332"/>
      <c r="CQR129" s="1332"/>
      <c r="CQS129" s="1332"/>
      <c r="CQT129" s="1332"/>
      <c r="CQU129" s="1332"/>
      <c r="CQV129" s="1332"/>
      <c r="CQW129" s="1332"/>
      <c r="CQX129" s="1332"/>
      <c r="CQY129" s="1332"/>
      <c r="CQZ129" s="1332"/>
      <c r="CRA129" s="1332"/>
      <c r="CRB129" s="1332"/>
      <c r="CRC129" s="1332"/>
      <c r="CRD129" s="1332"/>
      <c r="CRE129" s="1332"/>
      <c r="CRF129" s="1332"/>
      <c r="CRG129" s="1332"/>
      <c r="CRH129" s="1332"/>
      <c r="CRI129" s="1332"/>
      <c r="CRJ129" s="1332"/>
      <c r="CRK129" s="1332"/>
      <c r="CRL129" s="1332"/>
      <c r="CRM129" s="1332"/>
      <c r="CRN129" s="1332"/>
      <c r="CRO129" s="1332"/>
      <c r="CRP129" s="1332"/>
      <c r="CRQ129" s="1332"/>
      <c r="CRR129" s="1332"/>
      <c r="CRS129" s="1332"/>
      <c r="CRT129" s="1332"/>
      <c r="CRU129" s="1332"/>
      <c r="CRV129" s="1332"/>
      <c r="CRW129" s="1332"/>
      <c r="CRX129" s="1332"/>
      <c r="CRY129" s="1332"/>
      <c r="CRZ129" s="1332"/>
      <c r="CSA129" s="1332"/>
      <c r="CSB129" s="1332"/>
      <c r="CSC129" s="1332"/>
      <c r="CSD129" s="1332"/>
      <c r="CSE129" s="1332"/>
      <c r="CSF129" s="1332"/>
      <c r="CSG129" s="1332"/>
      <c r="CSH129" s="1332"/>
      <c r="CSI129" s="1332"/>
      <c r="CSJ129" s="1332"/>
      <c r="CSK129" s="1332"/>
      <c r="CSL129" s="1332"/>
      <c r="CSM129" s="1332"/>
      <c r="CSN129" s="1332"/>
      <c r="CSO129" s="1332"/>
      <c r="CSP129" s="1332"/>
      <c r="CSQ129" s="1332"/>
      <c r="CSR129" s="1332"/>
      <c r="CSS129" s="1332"/>
      <c r="CST129" s="1332"/>
      <c r="CSU129" s="1332"/>
      <c r="CSV129" s="1332"/>
      <c r="CSW129" s="1332"/>
      <c r="CSX129" s="1332"/>
      <c r="CSY129" s="1332"/>
      <c r="CSZ129" s="1332"/>
      <c r="CTA129" s="1332"/>
      <c r="CTB129" s="1332"/>
      <c r="CTC129" s="1332"/>
      <c r="CTD129" s="1332"/>
      <c r="CTE129" s="1332"/>
      <c r="CTF129" s="1332"/>
      <c r="CTG129" s="1332"/>
      <c r="CTH129" s="1332"/>
      <c r="CTI129" s="1332"/>
      <c r="CTJ129" s="1332"/>
      <c r="CTK129" s="1332"/>
      <c r="CTL129" s="1332"/>
      <c r="CTM129" s="1332"/>
      <c r="CTN129" s="1332"/>
      <c r="CTO129" s="1332"/>
      <c r="CTP129" s="1332"/>
      <c r="CTQ129" s="1332"/>
      <c r="CTR129" s="1332"/>
      <c r="CTS129" s="1332"/>
      <c r="CTT129" s="1332"/>
      <c r="CTU129" s="1332"/>
      <c r="CTV129" s="1332"/>
      <c r="CTW129" s="1332"/>
      <c r="CTX129" s="1332"/>
      <c r="CTY129" s="1332"/>
      <c r="CTZ129" s="1332"/>
      <c r="CUA129" s="1332"/>
      <c r="CUB129" s="1332"/>
      <c r="CUC129" s="1332"/>
      <c r="CUD129" s="1332"/>
      <c r="CUE129" s="1332"/>
      <c r="CUF129" s="1332"/>
      <c r="CUG129" s="1332"/>
      <c r="CUH129" s="1332"/>
      <c r="CUI129" s="1332"/>
      <c r="CUJ129" s="1332"/>
      <c r="CUK129" s="1332"/>
      <c r="CUL129" s="1332"/>
      <c r="CUM129" s="1332"/>
      <c r="CUN129" s="1332"/>
      <c r="CUO129" s="1332"/>
      <c r="CUP129" s="1332"/>
      <c r="CUQ129" s="1332"/>
      <c r="CUR129" s="1332"/>
      <c r="CUS129" s="1332"/>
      <c r="CUT129" s="1332"/>
      <c r="CUU129" s="1332"/>
      <c r="CUV129" s="1332"/>
      <c r="CUW129" s="1332"/>
      <c r="CUX129" s="1332"/>
      <c r="CUY129" s="1332"/>
      <c r="CUZ129" s="1332"/>
      <c r="CVA129" s="1332"/>
      <c r="CVB129" s="1332"/>
      <c r="CVC129" s="1332"/>
      <c r="CVD129" s="1332"/>
      <c r="CVE129" s="1332"/>
      <c r="CVF129" s="1332"/>
      <c r="CVG129" s="1332"/>
      <c r="CVH129" s="1332"/>
      <c r="CVI129" s="1332"/>
      <c r="CVJ129" s="1332"/>
      <c r="CVK129" s="1332"/>
      <c r="CVL129" s="1332"/>
      <c r="CVM129" s="1332"/>
      <c r="CVN129" s="1332"/>
      <c r="CVO129" s="1332"/>
      <c r="CVP129" s="1332"/>
      <c r="CVQ129" s="1332"/>
      <c r="CVR129" s="1332"/>
      <c r="CVS129" s="1332"/>
      <c r="CVT129" s="1332"/>
      <c r="CVU129" s="1332"/>
      <c r="CVV129" s="1332"/>
      <c r="CVW129" s="1332"/>
      <c r="CVX129" s="1332"/>
      <c r="CVY129" s="1332"/>
      <c r="CVZ129" s="1332"/>
      <c r="CWA129" s="1332"/>
      <c r="CWB129" s="1332"/>
      <c r="CWC129" s="1332"/>
      <c r="CWD129" s="1332"/>
      <c r="CWE129" s="1332"/>
      <c r="CWF129" s="1332"/>
      <c r="CWG129" s="1332"/>
      <c r="CWH129" s="1332"/>
      <c r="CWI129" s="1332"/>
      <c r="CWJ129" s="1332"/>
      <c r="CWK129" s="1332"/>
      <c r="CWL129" s="1332"/>
      <c r="CWM129" s="1332"/>
      <c r="CWN129" s="1332"/>
      <c r="CWO129" s="1332"/>
      <c r="CWP129" s="1332"/>
      <c r="CWQ129" s="1332"/>
      <c r="CWR129" s="1332"/>
      <c r="CWS129" s="1332"/>
      <c r="CWT129" s="1332"/>
      <c r="CWU129" s="1332"/>
      <c r="CWV129" s="1332"/>
      <c r="CWW129" s="1332"/>
      <c r="CWX129" s="1332"/>
      <c r="CWY129" s="1332"/>
      <c r="CWZ129" s="1332"/>
      <c r="CXA129" s="1332"/>
      <c r="CXB129" s="1332"/>
      <c r="CXC129" s="1332"/>
      <c r="CXD129" s="1332"/>
      <c r="CXE129" s="1332"/>
      <c r="CXF129" s="1332"/>
      <c r="CXG129" s="1332"/>
      <c r="CXH129" s="1332"/>
      <c r="CXI129" s="1332"/>
      <c r="CXJ129" s="1332"/>
      <c r="CXK129" s="1332"/>
      <c r="CXL129" s="1332"/>
      <c r="CXM129" s="1332"/>
      <c r="CXN129" s="1332"/>
      <c r="CXO129" s="1332"/>
      <c r="CXP129" s="1332"/>
      <c r="CXQ129" s="1332"/>
      <c r="CXR129" s="1332"/>
      <c r="CXS129" s="1332"/>
      <c r="CXT129" s="1332"/>
      <c r="CXU129" s="1332"/>
      <c r="CXV129" s="1332"/>
      <c r="CXW129" s="1332"/>
      <c r="CXX129" s="1332"/>
      <c r="CXY129" s="1332"/>
      <c r="CXZ129" s="1332"/>
      <c r="CYA129" s="1332"/>
      <c r="CYB129" s="1332"/>
      <c r="CYC129" s="1332"/>
      <c r="CYD129" s="1332"/>
      <c r="CYE129" s="1332"/>
      <c r="CYF129" s="1332"/>
      <c r="CYG129" s="1332"/>
      <c r="CYH129" s="1332"/>
      <c r="CYI129" s="1332"/>
      <c r="CYJ129" s="1332"/>
      <c r="CYK129" s="1332"/>
      <c r="CYL129" s="1332"/>
      <c r="CYM129" s="1332"/>
      <c r="CYN129" s="1332"/>
      <c r="CYO129" s="1332"/>
      <c r="CYP129" s="1332"/>
      <c r="CYQ129" s="1332"/>
      <c r="CYR129" s="1332"/>
      <c r="CYS129" s="1332"/>
      <c r="CYT129" s="1332"/>
      <c r="CYU129" s="1332"/>
      <c r="CYV129" s="1332"/>
      <c r="CYW129" s="1332"/>
      <c r="CYX129" s="1332"/>
      <c r="CYY129" s="1332"/>
      <c r="CYZ129" s="1332"/>
      <c r="CZA129" s="1332"/>
      <c r="CZB129" s="1332"/>
      <c r="CZC129" s="1332"/>
      <c r="CZD129" s="1332"/>
      <c r="CZE129" s="1332"/>
      <c r="CZF129" s="1332"/>
      <c r="CZG129" s="1332"/>
      <c r="CZH129" s="1332"/>
      <c r="CZI129" s="1332"/>
      <c r="CZJ129" s="1332"/>
      <c r="CZK129" s="1332"/>
      <c r="CZL129" s="1332"/>
      <c r="CZM129" s="1332"/>
      <c r="CZN129" s="1332"/>
      <c r="CZO129" s="1332"/>
      <c r="CZP129" s="1332"/>
      <c r="CZQ129" s="1332"/>
      <c r="CZR129" s="1332"/>
      <c r="CZS129" s="1332"/>
      <c r="CZT129" s="1332"/>
      <c r="CZU129" s="1332"/>
      <c r="CZV129" s="1332"/>
      <c r="CZW129" s="1332"/>
      <c r="CZX129" s="1332"/>
      <c r="CZY129" s="1332"/>
      <c r="CZZ129" s="1332"/>
      <c r="DAA129" s="1332"/>
      <c r="DAB129" s="1332"/>
      <c r="DAC129" s="1332"/>
      <c r="DAD129" s="1332"/>
      <c r="DAE129" s="1332"/>
      <c r="DAF129" s="1332"/>
      <c r="DAG129" s="1332"/>
      <c r="DAH129" s="1332"/>
      <c r="DAI129" s="1332"/>
      <c r="DAJ129" s="1332"/>
      <c r="DAK129" s="1332"/>
      <c r="DAL129" s="1332"/>
      <c r="DAM129" s="1332"/>
      <c r="DAN129" s="1332"/>
      <c r="DAO129" s="1332"/>
      <c r="DAP129" s="1332"/>
      <c r="DAQ129" s="1332"/>
      <c r="DAR129" s="1332"/>
      <c r="DAS129" s="1332"/>
      <c r="DAT129" s="1332"/>
      <c r="DAU129" s="1332"/>
      <c r="DAV129" s="1332"/>
      <c r="DAW129" s="1332"/>
      <c r="DAX129" s="1332"/>
      <c r="DAY129" s="1332"/>
      <c r="DAZ129" s="1332"/>
      <c r="DBA129" s="1332"/>
      <c r="DBB129" s="1332"/>
      <c r="DBC129" s="1332"/>
      <c r="DBD129" s="1332"/>
      <c r="DBE129" s="1332"/>
      <c r="DBF129" s="1332"/>
      <c r="DBG129" s="1332"/>
      <c r="DBH129" s="1332"/>
      <c r="DBI129" s="1332"/>
      <c r="DBJ129" s="1332"/>
      <c r="DBK129" s="1332"/>
      <c r="DBL129" s="1332"/>
      <c r="DBM129" s="1332"/>
      <c r="DBN129" s="1332"/>
      <c r="DBO129" s="1332"/>
      <c r="DBP129" s="1332"/>
      <c r="DBQ129" s="1332"/>
      <c r="DBR129" s="1332"/>
      <c r="DBS129" s="1332"/>
      <c r="DBT129" s="1332"/>
      <c r="DBU129" s="1332"/>
      <c r="DBV129" s="1332"/>
      <c r="DBW129" s="1332"/>
      <c r="DBX129" s="1332"/>
      <c r="DBY129" s="1332"/>
      <c r="DBZ129" s="1332"/>
      <c r="DCA129" s="1332"/>
      <c r="DCB129" s="1332"/>
      <c r="DCC129" s="1332"/>
      <c r="DCD129" s="1332"/>
      <c r="DCE129" s="1332"/>
      <c r="DCF129" s="1332"/>
      <c r="DCG129" s="1332"/>
      <c r="DCH129" s="1332"/>
      <c r="DCI129" s="1332"/>
      <c r="DCJ129" s="1332"/>
      <c r="DCK129" s="1332"/>
      <c r="DCL129" s="1332"/>
      <c r="DCM129" s="1332"/>
      <c r="DCN129" s="1332"/>
      <c r="DCO129" s="1332"/>
      <c r="DCP129" s="1332"/>
      <c r="DCQ129" s="1332"/>
      <c r="DCR129" s="1332"/>
      <c r="DCS129" s="1332"/>
      <c r="DCT129" s="1332"/>
      <c r="DCU129" s="1332"/>
      <c r="DCV129" s="1332"/>
      <c r="DCW129" s="1332"/>
      <c r="DCX129" s="1332"/>
      <c r="DCY129" s="1332"/>
      <c r="DCZ129" s="1332"/>
      <c r="DDA129" s="1332"/>
      <c r="DDB129" s="1332"/>
      <c r="DDC129" s="1332"/>
      <c r="DDD129" s="1332"/>
      <c r="DDE129" s="1332"/>
      <c r="DDF129" s="1332"/>
      <c r="DDG129" s="1332"/>
      <c r="DDH129" s="1332"/>
      <c r="DDI129" s="1332"/>
      <c r="DDJ129" s="1332"/>
      <c r="DDK129" s="1332"/>
      <c r="DDL129" s="1332"/>
      <c r="DDM129" s="1332"/>
      <c r="DDN129" s="1332"/>
      <c r="DDO129" s="1332"/>
      <c r="DDP129" s="1332"/>
      <c r="DDQ129" s="1332"/>
      <c r="DDR129" s="1332"/>
      <c r="DDS129" s="1332"/>
      <c r="DDT129" s="1332"/>
      <c r="DDU129" s="1332"/>
      <c r="DDV129" s="1332"/>
      <c r="DDW129" s="1332"/>
      <c r="DDX129" s="1332"/>
      <c r="DDY129" s="1332"/>
      <c r="DDZ129" s="1332"/>
      <c r="DEA129" s="1332"/>
      <c r="DEB129" s="1332"/>
      <c r="DEC129" s="1332"/>
      <c r="DED129" s="1332"/>
      <c r="DEE129" s="1332"/>
      <c r="DEF129" s="1332"/>
      <c r="DEG129" s="1332"/>
      <c r="DEH129" s="1332"/>
      <c r="DEI129" s="1332"/>
      <c r="DEJ129" s="1332"/>
      <c r="DEK129" s="1332"/>
      <c r="DEL129" s="1332"/>
      <c r="DEM129" s="1332"/>
      <c r="DEN129" s="1332"/>
      <c r="DEO129" s="1332"/>
      <c r="DEP129" s="1332"/>
      <c r="DEQ129" s="1332"/>
      <c r="DER129" s="1332"/>
      <c r="DES129" s="1332"/>
      <c r="DET129" s="1332"/>
      <c r="DEU129" s="1332"/>
      <c r="DEV129" s="1332"/>
      <c r="DEW129" s="1332"/>
      <c r="DEX129" s="1332"/>
      <c r="DEY129" s="1332"/>
      <c r="DEZ129" s="1332"/>
      <c r="DFA129" s="1332"/>
      <c r="DFB129" s="1332"/>
      <c r="DFC129" s="1332"/>
      <c r="DFD129" s="1332"/>
      <c r="DFE129" s="1332"/>
      <c r="DFF129" s="1332"/>
      <c r="DFG129" s="1332"/>
      <c r="DFH129" s="1332"/>
      <c r="DFI129" s="1332"/>
      <c r="DFJ129" s="1332"/>
      <c r="DFK129" s="1332"/>
      <c r="DFL129" s="1332"/>
      <c r="DFM129" s="1332"/>
      <c r="DFN129" s="1332"/>
      <c r="DFO129" s="1332"/>
      <c r="DFP129" s="1332"/>
      <c r="DFQ129" s="1332"/>
      <c r="DFR129" s="1332"/>
      <c r="DFS129" s="1332"/>
      <c r="DFT129" s="1332"/>
      <c r="DFU129" s="1332"/>
      <c r="DFV129" s="1332"/>
      <c r="DFW129" s="1332"/>
      <c r="DFX129" s="1332"/>
      <c r="DFY129" s="1332"/>
      <c r="DFZ129" s="1332"/>
      <c r="DGA129" s="1332"/>
      <c r="DGB129" s="1332"/>
      <c r="DGC129" s="1332"/>
      <c r="DGD129" s="1332"/>
      <c r="DGE129" s="1332"/>
      <c r="DGF129" s="1332"/>
      <c r="DGG129" s="1332"/>
      <c r="DGH129" s="1332"/>
      <c r="DGI129" s="1332"/>
      <c r="DGJ129" s="1332"/>
      <c r="DGK129" s="1332"/>
      <c r="DGL129" s="1332"/>
      <c r="DGM129" s="1332"/>
      <c r="DGN129" s="1332"/>
      <c r="DGO129" s="1332"/>
      <c r="DGP129" s="1332"/>
      <c r="DGQ129" s="1332"/>
      <c r="DGR129" s="1332"/>
      <c r="DGS129" s="1332"/>
      <c r="DGT129" s="1332"/>
      <c r="DGU129" s="1332"/>
      <c r="DGV129" s="1332"/>
      <c r="DGW129" s="1332"/>
      <c r="DGX129" s="1332"/>
      <c r="DGY129" s="1332"/>
      <c r="DGZ129" s="1332"/>
      <c r="DHA129" s="1332"/>
      <c r="DHB129" s="1332"/>
      <c r="DHC129" s="1332"/>
      <c r="DHD129" s="1332"/>
      <c r="DHE129" s="1332"/>
      <c r="DHF129" s="1332"/>
      <c r="DHG129" s="1332"/>
      <c r="DHH129" s="1332"/>
      <c r="DHI129" s="1332"/>
      <c r="DHJ129" s="1332"/>
      <c r="DHK129" s="1332"/>
      <c r="DHL129" s="1332"/>
      <c r="DHM129" s="1332"/>
      <c r="DHN129" s="1332"/>
      <c r="DHO129" s="1332"/>
      <c r="DHP129" s="1332"/>
      <c r="DHQ129" s="1332"/>
      <c r="DHR129" s="1332"/>
      <c r="DHS129" s="1332"/>
      <c r="DHT129" s="1332"/>
      <c r="DHU129" s="1332"/>
      <c r="DHV129" s="1332"/>
      <c r="DHW129" s="1332"/>
      <c r="DHX129" s="1332"/>
      <c r="DHY129" s="1332"/>
      <c r="DHZ129" s="1332"/>
      <c r="DIA129" s="1332"/>
      <c r="DIB129" s="1332"/>
      <c r="DIC129" s="1332"/>
      <c r="DID129" s="1332"/>
      <c r="DIE129" s="1332"/>
      <c r="DIF129" s="1332"/>
      <c r="DIG129" s="1332"/>
      <c r="DIH129" s="1332"/>
      <c r="DII129" s="1332"/>
      <c r="DIJ129" s="1332"/>
      <c r="DIK129" s="1332"/>
      <c r="DIL129" s="1332"/>
      <c r="DIM129" s="1332"/>
      <c r="DIN129" s="1332"/>
      <c r="DIO129" s="1332"/>
      <c r="DIP129" s="1332"/>
      <c r="DIQ129" s="1332"/>
      <c r="DIR129" s="1332"/>
      <c r="DIS129" s="1332"/>
      <c r="DIT129" s="1332"/>
      <c r="DIU129" s="1332"/>
      <c r="DIV129" s="1332"/>
      <c r="DIW129" s="1332"/>
      <c r="DIX129" s="1332"/>
      <c r="DIY129" s="1332"/>
      <c r="DIZ129" s="1332"/>
      <c r="DJA129" s="1332"/>
      <c r="DJB129" s="1332"/>
      <c r="DJC129" s="1332"/>
      <c r="DJD129" s="1332"/>
      <c r="DJE129" s="1332"/>
      <c r="DJF129" s="1332"/>
      <c r="DJG129" s="1332"/>
      <c r="DJH129" s="1332"/>
      <c r="DJI129" s="1332"/>
      <c r="DJJ129" s="1332"/>
      <c r="DJK129" s="1332"/>
      <c r="DJL129" s="1332"/>
      <c r="DJM129" s="1332"/>
      <c r="DJN129" s="1332"/>
      <c r="DJO129" s="1332"/>
      <c r="DJP129" s="1332"/>
      <c r="DJQ129" s="1332"/>
      <c r="DJR129" s="1332"/>
      <c r="DJS129" s="1332"/>
      <c r="DJT129" s="1332"/>
      <c r="DJU129" s="1332"/>
      <c r="DJV129" s="1332"/>
      <c r="DJW129" s="1332"/>
      <c r="DJX129" s="1332"/>
      <c r="DJY129" s="1332"/>
      <c r="DJZ129" s="1332"/>
      <c r="DKA129" s="1332"/>
      <c r="DKB129" s="1332"/>
      <c r="DKC129" s="1332"/>
      <c r="DKD129" s="1332"/>
      <c r="DKE129" s="1332"/>
      <c r="DKF129" s="1332"/>
      <c r="DKG129" s="1332"/>
      <c r="DKH129" s="1332"/>
      <c r="DKI129" s="1332"/>
      <c r="DKJ129" s="1332"/>
      <c r="DKK129" s="1332"/>
      <c r="DKL129" s="1332"/>
      <c r="DKM129" s="1332"/>
      <c r="DKN129" s="1332"/>
      <c r="DKO129" s="1332"/>
      <c r="DKP129" s="1332"/>
      <c r="DKQ129" s="1332"/>
      <c r="DKR129" s="1332"/>
      <c r="DKS129" s="1332"/>
      <c r="DKT129" s="1332"/>
      <c r="DKU129" s="1332"/>
      <c r="DKV129" s="1332"/>
      <c r="DKW129" s="1332"/>
      <c r="DKX129" s="1332"/>
      <c r="DKY129" s="1332"/>
      <c r="DKZ129" s="1332"/>
      <c r="DLA129" s="1332"/>
      <c r="DLB129" s="1332"/>
      <c r="DLC129" s="1332"/>
      <c r="DLD129" s="1332"/>
      <c r="DLE129" s="1332"/>
      <c r="DLF129" s="1332"/>
      <c r="DLG129" s="1332"/>
      <c r="DLH129" s="1332"/>
      <c r="DLI129" s="1332"/>
      <c r="DLJ129" s="1332"/>
      <c r="DLK129" s="1332"/>
      <c r="DLL129" s="1332"/>
      <c r="DLM129" s="1332"/>
      <c r="DLN129" s="1332"/>
      <c r="DLO129" s="1332"/>
      <c r="DLP129" s="1332"/>
      <c r="DLQ129" s="1332"/>
      <c r="DLR129" s="1332"/>
      <c r="DLS129" s="1332"/>
      <c r="DLT129" s="1332"/>
      <c r="DLU129" s="1332"/>
      <c r="DLV129" s="1332"/>
      <c r="DLW129" s="1332"/>
      <c r="DLX129" s="1332"/>
      <c r="DLY129" s="1332"/>
      <c r="DLZ129" s="1332"/>
      <c r="DMA129" s="1332"/>
      <c r="DMB129" s="1332"/>
      <c r="DMC129" s="1332"/>
      <c r="DMD129" s="1332"/>
      <c r="DME129" s="1332"/>
      <c r="DMF129" s="1332"/>
      <c r="DMG129" s="1332"/>
      <c r="DMH129" s="1332"/>
      <c r="DMI129" s="1332"/>
      <c r="DMJ129" s="1332"/>
      <c r="DMK129" s="1332"/>
      <c r="DML129" s="1332"/>
      <c r="DMM129" s="1332"/>
      <c r="DMN129" s="1332"/>
      <c r="DMO129" s="1332"/>
      <c r="DMP129" s="1332"/>
      <c r="DMQ129" s="1332"/>
      <c r="DMR129" s="1332"/>
      <c r="DMS129" s="1332"/>
      <c r="DMT129" s="1332"/>
      <c r="DMU129" s="1332"/>
      <c r="DMV129" s="1332"/>
      <c r="DMW129" s="1332"/>
      <c r="DMX129" s="1332"/>
      <c r="DMY129" s="1332"/>
      <c r="DMZ129" s="1332"/>
      <c r="DNA129" s="1332"/>
      <c r="DNB129" s="1332"/>
      <c r="DNC129" s="1332"/>
      <c r="DND129" s="1332"/>
      <c r="DNE129" s="1332"/>
      <c r="DNF129" s="1332"/>
      <c r="DNG129" s="1332"/>
      <c r="DNH129" s="1332"/>
      <c r="DNI129" s="1332"/>
      <c r="DNJ129" s="1332"/>
      <c r="DNK129" s="1332"/>
      <c r="DNL129" s="1332"/>
      <c r="DNM129" s="1332"/>
      <c r="DNN129" s="1332"/>
      <c r="DNO129" s="1332"/>
      <c r="DNP129" s="1332"/>
      <c r="DNQ129" s="1332"/>
      <c r="DNR129" s="1332"/>
      <c r="DNS129" s="1332"/>
      <c r="DNT129" s="1332"/>
      <c r="DNU129" s="1332"/>
      <c r="DNV129" s="1332"/>
      <c r="DNW129" s="1332"/>
      <c r="DNX129" s="1332"/>
      <c r="DNY129" s="1332"/>
      <c r="DNZ129" s="1332"/>
      <c r="DOA129" s="1332"/>
      <c r="DOB129" s="1332"/>
      <c r="DOC129" s="1332"/>
      <c r="DOD129" s="1332"/>
      <c r="DOE129" s="1332"/>
      <c r="DOF129" s="1332"/>
      <c r="DOG129" s="1332"/>
      <c r="DOH129" s="1332"/>
      <c r="DOI129" s="1332"/>
      <c r="DOJ129" s="1332"/>
      <c r="DOK129" s="1332"/>
      <c r="DOL129" s="1332"/>
      <c r="DOM129" s="1332"/>
      <c r="DON129" s="1332"/>
      <c r="DOO129" s="1332"/>
      <c r="DOP129" s="1332"/>
      <c r="DOQ129" s="1332"/>
      <c r="DOR129" s="1332"/>
      <c r="DOS129" s="1332"/>
      <c r="DOT129" s="1332"/>
      <c r="DOU129" s="1332"/>
      <c r="DOV129" s="1332"/>
      <c r="DOW129" s="1332"/>
      <c r="DOX129" s="1332"/>
      <c r="DOY129" s="1332"/>
      <c r="DOZ129" s="1332"/>
      <c r="DPA129" s="1332"/>
      <c r="DPB129" s="1332"/>
      <c r="DPC129" s="1332"/>
      <c r="DPD129" s="1332"/>
      <c r="DPE129" s="1332"/>
      <c r="DPF129" s="1332"/>
      <c r="DPG129" s="1332"/>
      <c r="DPH129" s="1332"/>
      <c r="DPI129" s="1332"/>
      <c r="DPJ129" s="1332"/>
      <c r="DPK129" s="1332"/>
      <c r="DPL129" s="1332"/>
      <c r="DPM129" s="1332"/>
      <c r="DPN129" s="1332"/>
      <c r="DPO129" s="1332"/>
      <c r="DPP129" s="1332"/>
      <c r="DPQ129" s="1332"/>
      <c r="DPR129" s="1332"/>
      <c r="DPS129" s="1332"/>
      <c r="DPT129" s="1332"/>
      <c r="DPU129" s="1332"/>
      <c r="DPV129" s="1332"/>
      <c r="DPW129" s="1332"/>
      <c r="DPX129" s="1332"/>
      <c r="DPY129" s="1332"/>
      <c r="DPZ129" s="1332"/>
      <c r="DQA129" s="1332"/>
      <c r="DQB129" s="1332"/>
      <c r="DQC129" s="1332"/>
      <c r="DQD129" s="1332"/>
      <c r="DQE129" s="1332"/>
      <c r="DQF129" s="1332"/>
      <c r="DQG129" s="1332"/>
      <c r="DQH129" s="1332"/>
      <c r="DQI129" s="1332"/>
      <c r="DQJ129" s="1332"/>
      <c r="DQK129" s="1332"/>
      <c r="DQL129" s="1332"/>
      <c r="DQM129" s="1332"/>
      <c r="DQN129" s="1332"/>
      <c r="DQO129" s="1332"/>
      <c r="DQP129" s="1332"/>
      <c r="DQQ129" s="1332"/>
      <c r="DQR129" s="1332"/>
      <c r="DQS129" s="1332"/>
      <c r="DQT129" s="1332"/>
      <c r="DQU129" s="1332"/>
      <c r="DQV129" s="1332"/>
      <c r="DQW129" s="1332"/>
      <c r="DQX129" s="1332"/>
      <c r="DQY129" s="1332"/>
      <c r="DQZ129" s="1332"/>
      <c r="DRA129" s="1332"/>
      <c r="DRB129" s="1332"/>
      <c r="DRC129" s="1332"/>
      <c r="DRD129" s="1332"/>
      <c r="DRE129" s="1332"/>
      <c r="DRF129" s="1332"/>
      <c r="DRG129" s="1332"/>
      <c r="DRH129" s="1332"/>
      <c r="DRI129" s="1332"/>
      <c r="DRJ129" s="1332"/>
      <c r="DRK129" s="1332"/>
      <c r="DRL129" s="1332"/>
      <c r="DRM129" s="1332"/>
      <c r="DRN129" s="1332"/>
      <c r="DRO129" s="1332"/>
      <c r="DRP129" s="1332"/>
      <c r="DRQ129" s="1332"/>
      <c r="DRR129" s="1332"/>
      <c r="DRS129" s="1332"/>
      <c r="DRT129" s="1332"/>
      <c r="DRU129" s="1332"/>
      <c r="DRV129" s="1332"/>
      <c r="DRW129" s="1332"/>
      <c r="DRX129" s="1332"/>
      <c r="DRY129" s="1332"/>
      <c r="DRZ129" s="1332"/>
      <c r="DSA129" s="1332"/>
      <c r="DSB129" s="1332"/>
      <c r="DSC129" s="1332"/>
      <c r="DSD129" s="1332"/>
      <c r="DSE129" s="1332"/>
      <c r="DSF129" s="1332"/>
      <c r="DSG129" s="1332"/>
      <c r="DSH129" s="1332"/>
      <c r="DSI129" s="1332"/>
      <c r="DSJ129" s="1332"/>
      <c r="DSK129" s="1332"/>
      <c r="DSL129" s="1332"/>
      <c r="DSM129" s="1332"/>
      <c r="DSN129" s="1332"/>
      <c r="DSO129" s="1332"/>
      <c r="DSP129" s="1332"/>
      <c r="DSQ129" s="1332"/>
      <c r="DSR129" s="1332"/>
      <c r="DSS129" s="1332"/>
      <c r="DST129" s="1332"/>
      <c r="DSU129" s="1332"/>
      <c r="DSV129" s="1332"/>
      <c r="DSW129" s="1332"/>
      <c r="DSX129" s="1332"/>
      <c r="DSY129" s="1332"/>
      <c r="DSZ129" s="1332"/>
      <c r="DTA129" s="1332"/>
      <c r="DTB129" s="1332"/>
      <c r="DTC129" s="1332"/>
      <c r="DTD129" s="1332"/>
      <c r="DTE129" s="1332"/>
      <c r="DTF129" s="1332"/>
      <c r="DTG129" s="1332"/>
      <c r="DTH129" s="1332"/>
      <c r="DTI129" s="1332"/>
      <c r="DTJ129" s="1332"/>
      <c r="DTK129" s="1332"/>
      <c r="DTL129" s="1332"/>
      <c r="DTM129" s="1332"/>
      <c r="DTN129" s="1332"/>
      <c r="DTO129" s="1332"/>
      <c r="DTP129" s="1332"/>
      <c r="DTQ129" s="1332"/>
      <c r="DTR129" s="1332"/>
      <c r="DTS129" s="1332"/>
      <c r="DTT129" s="1332"/>
      <c r="DTU129" s="1332"/>
      <c r="DTV129" s="1332"/>
      <c r="DTW129" s="1332"/>
      <c r="DTX129" s="1332"/>
      <c r="DTY129" s="1332"/>
      <c r="DTZ129" s="1332"/>
      <c r="DUA129" s="1332"/>
      <c r="DUB129" s="1332"/>
      <c r="DUC129" s="1332"/>
      <c r="DUD129" s="1332"/>
      <c r="DUE129" s="1332"/>
      <c r="DUF129" s="1332"/>
      <c r="DUG129" s="1332"/>
      <c r="DUH129" s="1332"/>
      <c r="DUI129" s="1332"/>
      <c r="DUJ129" s="1332"/>
      <c r="DUK129" s="1332"/>
      <c r="DUL129" s="1332"/>
      <c r="DUM129" s="1332"/>
      <c r="DUN129" s="1332"/>
      <c r="DUO129" s="1332"/>
      <c r="DUP129" s="1332"/>
      <c r="DUQ129" s="1332"/>
      <c r="DUR129" s="1332"/>
      <c r="DUS129" s="1332"/>
      <c r="DUT129" s="1332"/>
      <c r="DUU129" s="1332"/>
      <c r="DUV129" s="1332"/>
      <c r="DUW129" s="1332"/>
      <c r="DUX129" s="1332"/>
      <c r="DUY129" s="1332"/>
      <c r="DUZ129" s="1332"/>
      <c r="DVA129" s="1332"/>
      <c r="DVB129" s="1332"/>
      <c r="DVC129" s="1332"/>
      <c r="DVD129" s="1332"/>
      <c r="DVE129" s="1332"/>
      <c r="DVF129" s="1332"/>
      <c r="DVG129" s="1332"/>
      <c r="DVH129" s="1332"/>
      <c r="DVI129" s="1332"/>
      <c r="DVJ129" s="1332"/>
      <c r="DVK129" s="1332"/>
      <c r="DVL129" s="1332"/>
      <c r="DVM129" s="1332"/>
      <c r="DVN129" s="1332"/>
      <c r="DVO129" s="1332"/>
      <c r="DVP129" s="1332"/>
      <c r="DVQ129" s="1332"/>
      <c r="DVR129" s="1332"/>
      <c r="DVS129" s="1332"/>
      <c r="DVT129" s="1332"/>
      <c r="DVU129" s="1332"/>
      <c r="DVV129" s="1332"/>
      <c r="DVW129" s="1332"/>
      <c r="DVX129" s="1332"/>
      <c r="DVY129" s="1332"/>
      <c r="DVZ129" s="1332"/>
      <c r="DWA129" s="1332"/>
      <c r="DWB129" s="1332"/>
      <c r="DWC129" s="1332"/>
      <c r="DWD129" s="1332"/>
      <c r="DWE129" s="1332"/>
      <c r="DWF129" s="1332"/>
      <c r="DWG129" s="1332"/>
      <c r="DWH129" s="1332"/>
      <c r="DWI129" s="1332"/>
      <c r="DWJ129" s="1332"/>
      <c r="DWK129" s="1332"/>
      <c r="DWL129" s="1332"/>
      <c r="DWM129" s="1332"/>
      <c r="DWN129" s="1332"/>
      <c r="DWO129" s="1332"/>
      <c r="DWP129" s="1332"/>
      <c r="DWQ129" s="1332"/>
      <c r="DWR129" s="1332"/>
      <c r="DWS129" s="1332"/>
      <c r="DWT129" s="1332"/>
      <c r="DWU129" s="1332"/>
      <c r="DWV129" s="1332"/>
      <c r="DWW129" s="1332"/>
      <c r="DWX129" s="1332"/>
      <c r="DWY129" s="1332"/>
      <c r="DWZ129" s="1332"/>
      <c r="DXA129" s="1332"/>
      <c r="DXB129" s="1332"/>
      <c r="DXC129" s="1332"/>
      <c r="DXD129" s="1332"/>
      <c r="DXE129" s="1332"/>
      <c r="DXF129" s="1332"/>
      <c r="DXG129" s="1332"/>
      <c r="DXH129" s="1332"/>
      <c r="DXI129" s="1332"/>
      <c r="DXJ129" s="1332"/>
      <c r="DXK129" s="1332"/>
      <c r="DXL129" s="1332"/>
      <c r="DXM129" s="1332"/>
      <c r="DXN129" s="1332"/>
      <c r="DXO129" s="1332"/>
      <c r="DXP129" s="1332"/>
      <c r="DXQ129" s="1332"/>
      <c r="DXR129" s="1332"/>
      <c r="DXS129" s="1332"/>
      <c r="DXT129" s="1332"/>
      <c r="DXU129" s="1332"/>
      <c r="DXV129" s="1332"/>
      <c r="DXW129" s="1332"/>
      <c r="DXX129" s="1332"/>
      <c r="DXY129" s="1332"/>
      <c r="DXZ129" s="1332"/>
      <c r="DYA129" s="1332"/>
      <c r="DYB129" s="1332"/>
      <c r="DYC129" s="1332"/>
      <c r="DYD129" s="1332"/>
      <c r="DYE129" s="1332"/>
      <c r="DYF129" s="1332"/>
      <c r="DYG129" s="1332"/>
      <c r="DYH129" s="1332"/>
      <c r="DYI129" s="1332"/>
      <c r="DYJ129" s="1332"/>
      <c r="DYK129" s="1332"/>
      <c r="DYL129" s="1332"/>
      <c r="DYM129" s="1332"/>
      <c r="DYN129" s="1332"/>
      <c r="DYO129" s="1332"/>
      <c r="DYP129" s="1332"/>
      <c r="DYQ129" s="1332"/>
      <c r="DYR129" s="1332"/>
      <c r="DYS129" s="1332"/>
      <c r="DYT129" s="1332"/>
      <c r="DYU129" s="1332"/>
      <c r="DYV129" s="1332"/>
      <c r="DYW129" s="1332"/>
      <c r="DYX129" s="1332"/>
      <c r="DYY129" s="1332"/>
      <c r="DYZ129" s="1332"/>
      <c r="DZA129" s="1332"/>
      <c r="DZB129" s="1332"/>
      <c r="DZC129" s="1332"/>
      <c r="DZD129" s="1332"/>
      <c r="DZE129" s="1332"/>
      <c r="DZF129" s="1332"/>
      <c r="DZG129" s="1332"/>
      <c r="DZH129" s="1332"/>
      <c r="DZI129" s="1332"/>
      <c r="DZJ129" s="1332"/>
      <c r="DZK129" s="1332"/>
      <c r="DZL129" s="1332"/>
      <c r="DZM129" s="1332"/>
      <c r="DZN129" s="1332"/>
      <c r="DZO129" s="1332"/>
      <c r="DZP129" s="1332"/>
      <c r="DZQ129" s="1332"/>
      <c r="DZR129" s="1332"/>
      <c r="DZS129" s="1332"/>
      <c r="DZT129" s="1332"/>
      <c r="DZU129" s="1332"/>
      <c r="DZV129" s="1332"/>
      <c r="DZW129" s="1332"/>
      <c r="DZX129" s="1332"/>
      <c r="DZY129" s="1332"/>
      <c r="DZZ129" s="1332"/>
      <c r="EAA129" s="1332"/>
      <c r="EAB129" s="1332"/>
      <c r="EAC129" s="1332"/>
      <c r="EAD129" s="1332"/>
      <c r="EAE129" s="1332"/>
      <c r="EAF129" s="1332"/>
      <c r="EAG129" s="1332"/>
      <c r="EAH129" s="1332"/>
      <c r="EAI129" s="1332"/>
      <c r="EAJ129" s="1332"/>
      <c r="EAK129" s="1332"/>
      <c r="EAL129" s="1332"/>
      <c r="EAM129" s="1332"/>
      <c r="EAN129" s="1332"/>
      <c r="EAO129" s="1332"/>
      <c r="EAP129" s="1332"/>
      <c r="EAQ129" s="1332"/>
      <c r="EAR129" s="1332"/>
      <c r="EAS129" s="1332"/>
      <c r="EAT129" s="1332"/>
      <c r="EAU129" s="1332"/>
      <c r="EAV129" s="1332"/>
      <c r="EAW129" s="1332"/>
      <c r="EAX129" s="1332"/>
      <c r="EAY129" s="1332"/>
      <c r="EAZ129" s="1332"/>
      <c r="EBA129" s="1332"/>
      <c r="EBB129" s="1332"/>
      <c r="EBC129" s="1332"/>
      <c r="EBD129" s="1332"/>
      <c r="EBE129" s="1332"/>
      <c r="EBF129" s="1332"/>
      <c r="EBG129" s="1332"/>
      <c r="EBH129" s="1332"/>
      <c r="EBI129" s="1332"/>
      <c r="EBJ129" s="1332"/>
      <c r="EBK129" s="1332"/>
      <c r="EBL129" s="1332"/>
      <c r="EBM129" s="1332"/>
      <c r="EBN129" s="1332"/>
      <c r="EBO129" s="1332"/>
      <c r="EBP129" s="1332"/>
      <c r="EBQ129" s="1332"/>
      <c r="EBR129" s="1332"/>
      <c r="EBS129" s="1332"/>
      <c r="EBT129" s="1332"/>
      <c r="EBU129" s="1332"/>
      <c r="EBV129" s="1332"/>
      <c r="EBW129" s="1332"/>
      <c r="EBX129" s="1332"/>
      <c r="EBY129" s="1332"/>
      <c r="EBZ129" s="1332"/>
      <c r="ECA129" s="1332"/>
      <c r="ECB129" s="1332"/>
      <c r="ECC129" s="1332"/>
      <c r="ECD129" s="1332"/>
      <c r="ECE129" s="1332"/>
      <c r="ECF129" s="1332"/>
      <c r="ECG129" s="1332"/>
      <c r="ECH129" s="1332"/>
      <c r="ECI129" s="1332"/>
      <c r="ECJ129" s="1332"/>
      <c r="ECK129" s="1332"/>
      <c r="ECL129" s="1332"/>
      <c r="ECM129" s="1332"/>
      <c r="ECN129" s="1332"/>
      <c r="ECO129" s="1332"/>
      <c r="ECP129" s="1332"/>
      <c r="ECQ129" s="1332"/>
      <c r="ECR129" s="1332"/>
      <c r="ECS129" s="1332"/>
      <c r="ECT129" s="1332"/>
      <c r="ECU129" s="1332"/>
      <c r="ECV129" s="1332"/>
      <c r="ECW129" s="1332"/>
      <c r="ECX129" s="1332"/>
      <c r="ECY129" s="1332"/>
      <c r="ECZ129" s="1332"/>
      <c r="EDA129" s="1332"/>
      <c r="EDB129" s="1332"/>
      <c r="EDC129" s="1332"/>
      <c r="EDD129" s="1332"/>
      <c r="EDE129" s="1332"/>
      <c r="EDF129" s="1332"/>
      <c r="EDG129" s="1332"/>
      <c r="EDH129" s="1332"/>
      <c r="EDI129" s="1332"/>
      <c r="EDJ129" s="1332"/>
      <c r="EDK129" s="1332"/>
      <c r="EDL129" s="1332"/>
      <c r="EDM129" s="1332"/>
      <c r="EDN129" s="1332"/>
      <c r="EDO129" s="1332"/>
      <c r="EDP129" s="1332"/>
      <c r="EDQ129" s="1332"/>
      <c r="EDR129" s="1332"/>
      <c r="EDS129" s="1332"/>
      <c r="EDT129" s="1332"/>
      <c r="EDU129" s="1332"/>
      <c r="EDV129" s="1332"/>
      <c r="EDW129" s="1332"/>
      <c r="EDX129" s="1332"/>
      <c r="EDY129" s="1332"/>
      <c r="EDZ129" s="1332"/>
      <c r="EEA129" s="1332"/>
      <c r="EEB129" s="1332"/>
      <c r="EEC129" s="1332"/>
      <c r="EED129" s="1332"/>
      <c r="EEE129" s="1332"/>
      <c r="EEF129" s="1332"/>
      <c r="EEG129" s="1332"/>
      <c r="EEH129" s="1332"/>
      <c r="EEI129" s="1332"/>
      <c r="EEJ129" s="1332"/>
      <c r="EEK129" s="1332"/>
      <c r="EEL129" s="1332"/>
      <c r="EEM129" s="1332"/>
      <c r="EEN129" s="1332"/>
      <c r="EEO129" s="1332"/>
      <c r="EEP129" s="1332"/>
      <c r="EEQ129" s="1332"/>
      <c r="EER129" s="1332"/>
      <c r="EES129" s="1332"/>
      <c r="EET129" s="1332"/>
      <c r="EEU129" s="1332"/>
      <c r="EEV129" s="1332"/>
      <c r="EEW129" s="1332"/>
      <c r="EEX129" s="1332"/>
      <c r="EEY129" s="1332"/>
      <c r="EEZ129" s="1332"/>
      <c r="EFA129" s="1332"/>
      <c r="EFB129" s="1332"/>
      <c r="EFC129" s="1332"/>
      <c r="EFD129" s="1332"/>
      <c r="EFE129" s="1332"/>
      <c r="EFF129" s="1332"/>
      <c r="EFG129" s="1332"/>
      <c r="EFH129" s="1332"/>
      <c r="EFI129" s="1332"/>
      <c r="EFJ129" s="1332"/>
      <c r="EFK129" s="1332"/>
      <c r="EFL129" s="1332"/>
      <c r="EFM129" s="1332"/>
      <c r="EFN129" s="1332"/>
      <c r="EFO129" s="1332"/>
      <c r="EFP129" s="1332"/>
      <c r="EFQ129" s="1332"/>
      <c r="EFR129" s="1332"/>
      <c r="EFS129" s="1332"/>
      <c r="EFT129" s="1332"/>
      <c r="EFU129" s="1332"/>
      <c r="EFV129" s="1332"/>
      <c r="EFW129" s="1332"/>
      <c r="EFX129" s="1332"/>
      <c r="EFY129" s="1332"/>
      <c r="EFZ129" s="1332"/>
      <c r="EGA129" s="1332"/>
      <c r="EGB129" s="1332"/>
      <c r="EGC129" s="1332"/>
      <c r="EGD129" s="1332"/>
      <c r="EGE129" s="1332"/>
      <c r="EGF129" s="1332"/>
      <c r="EGG129" s="1332"/>
      <c r="EGH129" s="1332"/>
      <c r="EGI129" s="1332"/>
      <c r="EGJ129" s="1332"/>
      <c r="EGK129" s="1332"/>
      <c r="EGL129" s="1332"/>
      <c r="EGM129" s="1332"/>
      <c r="EGN129" s="1332"/>
      <c r="EGO129" s="1332"/>
      <c r="EGP129" s="1332"/>
      <c r="EGQ129" s="1332"/>
      <c r="EGR129" s="1332"/>
      <c r="EGS129" s="1332"/>
      <c r="EGT129" s="1332"/>
      <c r="EGU129" s="1332"/>
      <c r="EGV129" s="1332"/>
      <c r="EGW129" s="1332"/>
      <c r="EGX129" s="1332"/>
      <c r="EGY129" s="1332"/>
      <c r="EGZ129" s="1332"/>
      <c r="EHA129" s="1332"/>
      <c r="EHB129" s="1332"/>
      <c r="EHC129" s="1332"/>
      <c r="EHD129" s="1332"/>
      <c r="EHE129" s="1332"/>
      <c r="EHF129" s="1332"/>
      <c r="EHG129" s="1332"/>
      <c r="EHH129" s="1332"/>
      <c r="EHI129" s="1332"/>
      <c r="EHJ129" s="1332"/>
      <c r="EHK129" s="1332"/>
      <c r="EHL129" s="1332"/>
      <c r="EHM129" s="1332"/>
      <c r="EHN129" s="1332"/>
      <c r="EHO129" s="1332"/>
      <c r="EHP129" s="1332"/>
      <c r="EHQ129" s="1332"/>
      <c r="EHR129" s="1332"/>
      <c r="EHS129" s="1332"/>
      <c r="EHT129" s="1332"/>
      <c r="EHU129" s="1332"/>
      <c r="EHV129" s="1332"/>
      <c r="EHW129" s="1332"/>
      <c r="EHX129" s="1332"/>
      <c r="EHY129" s="1332"/>
      <c r="EHZ129" s="1332"/>
      <c r="EIA129" s="1332"/>
      <c r="EIB129" s="1332"/>
      <c r="EIC129" s="1332"/>
      <c r="EID129" s="1332"/>
      <c r="EIE129" s="1332"/>
      <c r="EIF129" s="1332"/>
      <c r="EIG129" s="1332"/>
      <c r="EIH129" s="1332"/>
      <c r="EII129" s="1332"/>
      <c r="EIJ129" s="1332"/>
      <c r="EIK129" s="1332"/>
      <c r="EIL129" s="1332"/>
      <c r="EIM129" s="1332"/>
      <c r="EIN129" s="1332"/>
      <c r="EIO129" s="1332"/>
      <c r="EIP129" s="1332"/>
      <c r="EIQ129" s="1332"/>
      <c r="EIR129" s="1332"/>
      <c r="EIS129" s="1332"/>
      <c r="EIT129" s="1332"/>
      <c r="EIU129" s="1332"/>
      <c r="EIV129" s="1332"/>
      <c r="EIW129" s="1332"/>
      <c r="EIX129" s="1332"/>
      <c r="EIY129" s="1332"/>
      <c r="EIZ129" s="1332"/>
      <c r="EJA129" s="1332"/>
      <c r="EJB129" s="1332"/>
      <c r="EJC129" s="1332"/>
      <c r="EJD129" s="1332"/>
      <c r="EJE129" s="1332"/>
      <c r="EJF129" s="1332"/>
      <c r="EJG129" s="1332"/>
      <c r="EJH129" s="1332"/>
      <c r="EJI129" s="1332"/>
      <c r="EJJ129" s="1332"/>
      <c r="EJK129" s="1332"/>
      <c r="EJL129" s="1332"/>
      <c r="EJM129" s="1332"/>
      <c r="EJN129" s="1332"/>
      <c r="EJO129" s="1332"/>
      <c r="EJP129" s="1332"/>
      <c r="EJQ129" s="1332"/>
      <c r="EJR129" s="1332"/>
      <c r="EJS129" s="1332"/>
      <c r="EJT129" s="1332"/>
      <c r="EJU129" s="1332"/>
      <c r="EJV129" s="1332"/>
      <c r="EJW129" s="1332"/>
      <c r="EJX129" s="1332"/>
      <c r="EJY129" s="1332"/>
      <c r="EJZ129" s="1332"/>
      <c r="EKA129" s="1332"/>
      <c r="EKB129" s="1332"/>
      <c r="EKC129" s="1332"/>
      <c r="EKD129" s="1332"/>
      <c r="EKE129" s="1332"/>
      <c r="EKF129" s="1332"/>
      <c r="EKG129" s="1332"/>
      <c r="EKH129" s="1332"/>
      <c r="EKI129" s="1332"/>
      <c r="EKJ129" s="1332"/>
      <c r="EKK129" s="1332"/>
      <c r="EKL129" s="1332"/>
      <c r="EKM129" s="1332"/>
      <c r="EKN129" s="1332"/>
      <c r="EKO129" s="1332"/>
      <c r="EKP129" s="1332"/>
      <c r="EKQ129" s="1332"/>
      <c r="EKR129" s="1332"/>
      <c r="EKS129" s="1332"/>
      <c r="EKT129" s="1332"/>
      <c r="EKU129" s="1332"/>
      <c r="EKV129" s="1332"/>
      <c r="EKW129" s="1332"/>
      <c r="EKX129" s="1332"/>
      <c r="EKY129" s="1332"/>
      <c r="EKZ129" s="1332"/>
      <c r="ELA129" s="1332"/>
      <c r="ELB129" s="1332"/>
      <c r="ELC129" s="1332"/>
      <c r="ELD129" s="1332"/>
      <c r="ELE129" s="1332"/>
      <c r="ELF129" s="1332"/>
      <c r="ELG129" s="1332"/>
      <c r="ELH129" s="1332"/>
      <c r="ELI129" s="1332"/>
      <c r="ELJ129" s="1332"/>
      <c r="ELK129" s="1332"/>
      <c r="ELL129" s="1332"/>
      <c r="ELM129" s="1332"/>
      <c r="ELN129" s="1332"/>
      <c r="ELO129" s="1332"/>
      <c r="ELP129" s="1332"/>
      <c r="ELQ129" s="1332"/>
      <c r="ELR129" s="1332"/>
      <c r="ELS129" s="1332"/>
      <c r="ELT129" s="1332"/>
      <c r="ELU129" s="1332"/>
      <c r="ELV129" s="1332"/>
      <c r="ELW129" s="1332"/>
      <c r="ELX129" s="1332"/>
      <c r="ELY129" s="1332"/>
      <c r="ELZ129" s="1332"/>
      <c r="EMA129" s="1332"/>
      <c r="EMB129" s="1332"/>
      <c r="EMC129" s="1332"/>
      <c r="EMD129" s="1332"/>
      <c r="EME129" s="1332"/>
      <c r="EMF129" s="1332"/>
      <c r="EMG129" s="1332"/>
      <c r="EMH129" s="1332"/>
      <c r="EMI129" s="1332"/>
      <c r="EMJ129" s="1332"/>
      <c r="EMK129" s="1332"/>
      <c r="EML129" s="1332"/>
      <c r="EMM129" s="1332"/>
      <c r="EMN129" s="1332"/>
      <c r="EMO129" s="1332"/>
      <c r="EMP129" s="1332"/>
      <c r="EMQ129" s="1332"/>
      <c r="EMR129" s="1332"/>
      <c r="EMS129" s="1332"/>
      <c r="EMT129" s="1332"/>
      <c r="EMU129" s="1332"/>
      <c r="EMV129" s="1332"/>
      <c r="EMW129" s="1332"/>
      <c r="EMX129" s="1332"/>
      <c r="EMY129" s="1332"/>
      <c r="EMZ129" s="1332"/>
      <c r="ENA129" s="1332"/>
      <c r="ENB129" s="1332"/>
      <c r="ENC129" s="1332"/>
      <c r="END129" s="1332"/>
      <c r="ENE129" s="1332"/>
      <c r="ENF129" s="1332"/>
      <c r="ENG129" s="1332"/>
      <c r="ENH129" s="1332"/>
      <c r="ENI129" s="1332"/>
      <c r="ENJ129" s="1332"/>
      <c r="ENK129" s="1332"/>
      <c r="ENL129" s="1332"/>
      <c r="ENM129" s="1332"/>
      <c r="ENN129" s="1332"/>
      <c r="ENO129" s="1332"/>
      <c r="ENP129" s="1332"/>
      <c r="ENQ129" s="1332"/>
      <c r="ENR129" s="1332"/>
      <c r="ENS129" s="1332"/>
      <c r="ENT129" s="1332"/>
      <c r="ENU129" s="1332"/>
      <c r="ENV129" s="1332"/>
      <c r="ENW129" s="1332"/>
      <c r="ENX129" s="1332"/>
      <c r="ENY129" s="1332"/>
      <c r="ENZ129" s="1332"/>
      <c r="EOA129" s="1332"/>
      <c r="EOB129" s="1332"/>
      <c r="EOC129" s="1332"/>
      <c r="EOD129" s="1332"/>
      <c r="EOE129" s="1332"/>
      <c r="EOF129" s="1332"/>
      <c r="EOG129" s="1332"/>
      <c r="EOH129" s="1332"/>
      <c r="EOI129" s="1332"/>
      <c r="EOJ129" s="1332"/>
      <c r="EOK129" s="1332"/>
      <c r="EOL129" s="1332"/>
      <c r="EOM129" s="1332"/>
      <c r="EON129" s="1332"/>
      <c r="EOO129" s="1332"/>
      <c r="EOP129" s="1332"/>
      <c r="EOQ129" s="1332"/>
      <c r="EOR129" s="1332"/>
      <c r="EOS129" s="1332"/>
      <c r="EOT129" s="1332"/>
      <c r="EOU129" s="1332"/>
      <c r="EOV129" s="1332"/>
      <c r="EOW129" s="1332"/>
      <c r="EOX129" s="1332"/>
      <c r="EOY129" s="1332"/>
      <c r="EOZ129" s="1332"/>
      <c r="EPA129" s="1332"/>
      <c r="EPB129" s="1332"/>
      <c r="EPC129" s="1332"/>
      <c r="EPD129" s="1332"/>
      <c r="EPE129" s="1332"/>
      <c r="EPF129" s="1332"/>
      <c r="EPG129" s="1332"/>
      <c r="EPH129" s="1332"/>
      <c r="EPI129" s="1332"/>
      <c r="EPJ129" s="1332"/>
      <c r="EPK129" s="1332"/>
      <c r="EPL129" s="1332"/>
      <c r="EPM129" s="1332"/>
      <c r="EPN129" s="1332"/>
      <c r="EPO129" s="1332"/>
      <c r="EPP129" s="1332"/>
      <c r="EPQ129" s="1332"/>
      <c r="EPR129" s="1332"/>
      <c r="EPS129" s="1332"/>
      <c r="EPT129" s="1332"/>
      <c r="EPU129" s="1332"/>
      <c r="EPV129" s="1332"/>
      <c r="EPW129" s="1332"/>
      <c r="EPX129" s="1332"/>
      <c r="EPY129" s="1332"/>
      <c r="EPZ129" s="1332"/>
      <c r="EQA129" s="1332"/>
      <c r="EQB129" s="1332"/>
      <c r="EQC129" s="1332"/>
      <c r="EQD129" s="1332"/>
      <c r="EQE129" s="1332"/>
      <c r="EQF129" s="1332"/>
      <c r="EQG129" s="1332"/>
      <c r="EQH129" s="1332"/>
      <c r="EQI129" s="1332"/>
      <c r="EQJ129" s="1332"/>
      <c r="EQK129" s="1332"/>
      <c r="EQL129" s="1332"/>
      <c r="EQM129" s="1332"/>
      <c r="EQN129" s="1332"/>
      <c r="EQO129" s="1332"/>
      <c r="EQP129" s="1332"/>
      <c r="EQQ129" s="1332"/>
      <c r="EQR129" s="1332"/>
      <c r="EQS129" s="1332"/>
      <c r="EQT129" s="1332"/>
      <c r="EQU129" s="1332"/>
      <c r="EQV129" s="1332"/>
      <c r="EQW129" s="1332"/>
      <c r="EQX129" s="1332"/>
      <c r="EQY129" s="1332"/>
      <c r="EQZ129" s="1332"/>
      <c r="ERA129" s="1332"/>
      <c r="ERB129" s="1332"/>
      <c r="ERC129" s="1332"/>
      <c r="ERD129" s="1332"/>
      <c r="ERE129" s="1332"/>
      <c r="ERF129" s="1332"/>
      <c r="ERG129" s="1332"/>
      <c r="ERH129" s="1332"/>
      <c r="ERI129" s="1332"/>
      <c r="ERJ129" s="1332"/>
      <c r="ERK129" s="1332"/>
      <c r="ERL129" s="1332"/>
      <c r="ERM129" s="1332"/>
      <c r="ERN129" s="1332"/>
      <c r="ERO129" s="1332"/>
      <c r="ERP129" s="1332"/>
      <c r="ERQ129" s="1332"/>
      <c r="ERR129" s="1332"/>
      <c r="ERS129" s="1332"/>
      <c r="ERT129" s="1332"/>
      <c r="ERU129" s="1332"/>
      <c r="ERV129" s="1332"/>
      <c r="ERW129" s="1332"/>
      <c r="ERX129" s="1332"/>
      <c r="ERY129" s="1332"/>
      <c r="ERZ129" s="1332"/>
      <c r="ESA129" s="1332"/>
      <c r="ESB129" s="1332"/>
      <c r="ESC129" s="1332"/>
      <c r="ESD129" s="1332"/>
      <c r="ESE129" s="1332"/>
      <c r="ESF129" s="1332"/>
      <c r="ESG129" s="1332"/>
      <c r="ESH129" s="1332"/>
      <c r="ESI129" s="1332"/>
      <c r="ESJ129" s="1332"/>
      <c r="ESK129" s="1332"/>
      <c r="ESL129" s="1332"/>
      <c r="ESM129" s="1332"/>
      <c r="ESN129" s="1332"/>
      <c r="ESO129" s="1332"/>
      <c r="ESP129" s="1332"/>
      <c r="ESQ129" s="1332"/>
      <c r="ESR129" s="1332"/>
      <c r="ESS129" s="1332"/>
      <c r="EST129" s="1332"/>
      <c r="ESU129" s="1332"/>
      <c r="ESV129" s="1332"/>
      <c r="ESW129" s="1332"/>
      <c r="ESX129" s="1332"/>
      <c r="ESY129" s="1332"/>
      <c r="ESZ129" s="1332"/>
      <c r="ETA129" s="1332"/>
      <c r="ETB129" s="1332"/>
      <c r="ETC129" s="1332"/>
      <c r="ETD129" s="1332"/>
      <c r="ETE129" s="1332"/>
      <c r="ETF129" s="1332"/>
      <c r="ETG129" s="1332"/>
      <c r="ETH129" s="1332"/>
      <c r="ETI129" s="1332"/>
      <c r="ETJ129" s="1332"/>
      <c r="ETK129" s="1332"/>
      <c r="ETL129" s="1332"/>
      <c r="ETM129" s="1332"/>
      <c r="ETN129" s="1332"/>
      <c r="ETO129" s="1332"/>
      <c r="ETP129" s="1332"/>
      <c r="ETQ129" s="1332"/>
      <c r="ETR129" s="1332"/>
      <c r="ETS129" s="1332"/>
      <c r="ETT129" s="1332"/>
      <c r="ETU129" s="1332"/>
      <c r="ETV129" s="1332"/>
      <c r="ETW129" s="1332"/>
      <c r="ETX129" s="1332"/>
      <c r="ETY129" s="1332"/>
      <c r="ETZ129" s="1332"/>
      <c r="EUA129" s="1332"/>
      <c r="EUB129" s="1332"/>
      <c r="EUC129" s="1332"/>
      <c r="EUD129" s="1332"/>
      <c r="EUE129" s="1332"/>
      <c r="EUF129" s="1332"/>
      <c r="EUG129" s="1332"/>
      <c r="EUH129" s="1332"/>
      <c r="EUI129" s="1332"/>
      <c r="EUJ129" s="1332"/>
      <c r="EUK129" s="1332"/>
      <c r="EUL129" s="1332"/>
      <c r="EUM129" s="1332"/>
      <c r="EUN129" s="1332"/>
      <c r="EUO129" s="1332"/>
      <c r="EUP129" s="1332"/>
      <c r="EUQ129" s="1332"/>
      <c r="EUR129" s="1332"/>
      <c r="EUS129" s="1332"/>
      <c r="EUT129" s="1332"/>
      <c r="EUU129" s="1332"/>
      <c r="EUV129" s="1332"/>
      <c r="EUW129" s="1332"/>
      <c r="EUX129" s="1332"/>
      <c r="EUY129" s="1332"/>
      <c r="EUZ129" s="1332"/>
      <c r="EVA129" s="1332"/>
      <c r="EVB129" s="1332"/>
      <c r="EVC129" s="1332"/>
      <c r="EVD129" s="1332"/>
      <c r="EVE129" s="1332"/>
      <c r="EVF129" s="1332"/>
      <c r="EVG129" s="1332"/>
      <c r="EVH129" s="1332"/>
      <c r="EVI129" s="1332"/>
      <c r="EVJ129" s="1332"/>
      <c r="EVK129" s="1332"/>
      <c r="EVL129" s="1332"/>
      <c r="EVM129" s="1332"/>
      <c r="EVN129" s="1332"/>
      <c r="EVO129" s="1332"/>
      <c r="EVP129" s="1332"/>
      <c r="EVQ129" s="1332"/>
      <c r="EVR129" s="1332"/>
      <c r="EVS129" s="1332"/>
      <c r="EVT129" s="1332"/>
      <c r="EVU129" s="1332"/>
      <c r="EVV129" s="1332"/>
      <c r="EVW129" s="1332"/>
      <c r="EVX129" s="1332"/>
      <c r="EVY129" s="1332"/>
      <c r="EVZ129" s="1332"/>
      <c r="EWA129" s="1332"/>
      <c r="EWB129" s="1332"/>
      <c r="EWC129" s="1332"/>
      <c r="EWD129" s="1332"/>
      <c r="EWE129" s="1332"/>
      <c r="EWF129" s="1332"/>
      <c r="EWG129" s="1332"/>
      <c r="EWH129" s="1332"/>
      <c r="EWI129" s="1332"/>
      <c r="EWJ129" s="1332"/>
      <c r="EWK129" s="1332"/>
      <c r="EWL129" s="1332"/>
      <c r="EWM129" s="1332"/>
      <c r="EWN129" s="1332"/>
      <c r="EWO129" s="1332"/>
      <c r="EWP129" s="1332"/>
      <c r="EWQ129" s="1332"/>
      <c r="EWR129" s="1332"/>
      <c r="EWS129" s="1332"/>
      <c r="EWT129" s="1332"/>
      <c r="EWU129" s="1332"/>
      <c r="EWV129" s="1332"/>
      <c r="EWW129" s="1332"/>
      <c r="EWX129" s="1332"/>
      <c r="EWY129" s="1332"/>
      <c r="EWZ129" s="1332"/>
      <c r="EXA129" s="1332"/>
      <c r="EXB129" s="1332"/>
      <c r="EXC129" s="1332"/>
      <c r="EXD129" s="1332"/>
      <c r="EXE129" s="1332"/>
      <c r="EXF129" s="1332"/>
      <c r="EXG129" s="1332"/>
      <c r="EXH129" s="1332"/>
      <c r="EXI129" s="1332"/>
      <c r="EXJ129" s="1332"/>
      <c r="EXK129" s="1332"/>
      <c r="EXL129" s="1332"/>
      <c r="EXM129" s="1332"/>
      <c r="EXN129" s="1332"/>
      <c r="EXO129" s="1332"/>
      <c r="EXP129" s="1332"/>
      <c r="EXQ129" s="1332"/>
      <c r="EXR129" s="1332"/>
      <c r="EXS129" s="1332"/>
      <c r="EXT129" s="1332"/>
      <c r="EXU129" s="1332"/>
      <c r="EXV129" s="1332"/>
      <c r="EXW129" s="1332"/>
      <c r="EXX129" s="1332"/>
      <c r="EXY129" s="1332"/>
      <c r="EXZ129" s="1332"/>
      <c r="EYA129" s="1332"/>
      <c r="EYB129" s="1332"/>
      <c r="EYC129" s="1332"/>
      <c r="EYD129" s="1332"/>
      <c r="EYE129" s="1332"/>
      <c r="EYF129" s="1332"/>
      <c r="EYG129" s="1332"/>
      <c r="EYH129" s="1332"/>
      <c r="EYI129" s="1332"/>
      <c r="EYJ129" s="1332"/>
      <c r="EYK129" s="1332"/>
      <c r="EYL129" s="1332"/>
      <c r="EYM129" s="1332"/>
      <c r="EYN129" s="1332"/>
      <c r="EYO129" s="1332"/>
      <c r="EYP129" s="1332"/>
      <c r="EYQ129" s="1332"/>
      <c r="EYR129" s="1332"/>
      <c r="EYS129" s="1332"/>
      <c r="EYT129" s="1332"/>
      <c r="EYU129" s="1332"/>
      <c r="EYV129" s="1332"/>
      <c r="EYW129" s="1332"/>
      <c r="EYX129" s="1332"/>
      <c r="EYY129" s="1332"/>
      <c r="EYZ129" s="1332"/>
      <c r="EZA129" s="1332"/>
      <c r="EZB129" s="1332"/>
      <c r="EZC129" s="1332"/>
      <c r="EZD129" s="1332"/>
      <c r="EZE129" s="1332"/>
      <c r="EZF129" s="1332"/>
      <c r="EZG129" s="1332"/>
      <c r="EZH129" s="1332"/>
      <c r="EZI129" s="1332"/>
      <c r="EZJ129" s="1332"/>
      <c r="EZK129" s="1332"/>
      <c r="EZL129" s="1332"/>
      <c r="EZM129" s="1332"/>
      <c r="EZN129" s="1332"/>
      <c r="EZO129" s="1332"/>
      <c r="EZP129" s="1332"/>
      <c r="EZQ129" s="1332"/>
      <c r="EZR129" s="1332"/>
      <c r="EZS129" s="1332"/>
      <c r="EZT129" s="1332"/>
      <c r="EZU129" s="1332"/>
      <c r="EZV129" s="1332"/>
      <c r="EZW129" s="1332"/>
      <c r="EZX129" s="1332"/>
      <c r="EZY129" s="1332"/>
      <c r="EZZ129" s="1332"/>
      <c r="FAA129" s="1332"/>
      <c r="FAB129" s="1332"/>
      <c r="FAC129" s="1332"/>
      <c r="FAD129" s="1332"/>
      <c r="FAE129" s="1332"/>
      <c r="FAF129" s="1332"/>
      <c r="FAG129" s="1332"/>
      <c r="FAH129" s="1332"/>
      <c r="FAI129" s="1332"/>
      <c r="FAJ129" s="1332"/>
      <c r="FAK129" s="1332"/>
      <c r="FAL129" s="1332"/>
      <c r="FAM129" s="1332"/>
      <c r="FAN129" s="1332"/>
      <c r="FAO129" s="1332"/>
      <c r="FAP129" s="1332"/>
      <c r="FAQ129" s="1332"/>
      <c r="FAR129" s="1332"/>
      <c r="FAS129" s="1332"/>
      <c r="FAT129" s="1332"/>
      <c r="FAU129" s="1332"/>
      <c r="FAV129" s="1332"/>
      <c r="FAW129" s="1332"/>
      <c r="FAX129" s="1332"/>
      <c r="FAY129" s="1332"/>
      <c r="FAZ129" s="1332"/>
      <c r="FBA129" s="1332"/>
      <c r="FBB129" s="1332"/>
      <c r="FBC129" s="1332"/>
      <c r="FBD129" s="1332"/>
      <c r="FBE129" s="1332"/>
      <c r="FBF129" s="1332"/>
      <c r="FBG129" s="1332"/>
      <c r="FBH129" s="1332"/>
      <c r="FBI129" s="1332"/>
      <c r="FBJ129" s="1332"/>
      <c r="FBK129" s="1332"/>
      <c r="FBL129" s="1332"/>
      <c r="FBM129" s="1332"/>
      <c r="FBN129" s="1332"/>
      <c r="FBO129" s="1332"/>
      <c r="FBP129" s="1332"/>
      <c r="FBQ129" s="1332"/>
      <c r="FBR129" s="1332"/>
      <c r="FBS129" s="1332"/>
      <c r="FBT129" s="1332"/>
      <c r="FBU129" s="1332"/>
      <c r="FBV129" s="1332"/>
      <c r="FBW129" s="1332"/>
      <c r="FBX129" s="1332"/>
      <c r="FBY129" s="1332"/>
      <c r="FBZ129" s="1332"/>
      <c r="FCA129" s="1332"/>
      <c r="FCB129" s="1332"/>
      <c r="FCC129" s="1332"/>
      <c r="FCD129" s="1332"/>
      <c r="FCE129" s="1332"/>
      <c r="FCF129" s="1332"/>
      <c r="FCG129" s="1332"/>
      <c r="FCH129" s="1332"/>
      <c r="FCI129" s="1332"/>
      <c r="FCJ129" s="1332"/>
      <c r="FCK129" s="1332"/>
      <c r="FCL129" s="1332"/>
      <c r="FCM129" s="1332"/>
      <c r="FCN129" s="1332"/>
      <c r="FCO129" s="1332"/>
      <c r="FCP129" s="1332"/>
      <c r="FCQ129" s="1332"/>
      <c r="FCR129" s="1332"/>
      <c r="FCS129" s="1332"/>
      <c r="FCT129" s="1332"/>
      <c r="FCU129" s="1332"/>
      <c r="FCV129" s="1332"/>
      <c r="FCW129" s="1332"/>
      <c r="FCX129" s="1332"/>
      <c r="FCY129" s="1332"/>
      <c r="FCZ129" s="1332"/>
      <c r="FDA129" s="1332"/>
      <c r="FDB129" s="1332"/>
      <c r="FDC129" s="1332"/>
      <c r="FDD129" s="1332"/>
      <c r="FDE129" s="1332"/>
      <c r="FDF129" s="1332"/>
      <c r="FDG129" s="1332"/>
      <c r="FDH129" s="1332"/>
      <c r="FDI129" s="1332"/>
      <c r="FDJ129" s="1332"/>
      <c r="FDK129" s="1332"/>
      <c r="FDL129" s="1332"/>
      <c r="FDM129" s="1332"/>
      <c r="FDN129" s="1332"/>
      <c r="FDO129" s="1332"/>
      <c r="FDP129" s="1332"/>
      <c r="FDQ129" s="1332"/>
      <c r="FDR129" s="1332"/>
      <c r="FDS129" s="1332"/>
      <c r="FDT129" s="1332"/>
      <c r="FDU129" s="1332"/>
      <c r="FDV129" s="1332"/>
      <c r="FDW129" s="1332"/>
      <c r="FDX129" s="1332"/>
      <c r="FDY129" s="1332"/>
      <c r="FDZ129" s="1332"/>
      <c r="FEA129" s="1332"/>
      <c r="FEB129" s="1332"/>
      <c r="FEC129" s="1332"/>
      <c r="FED129" s="1332"/>
      <c r="FEE129" s="1332"/>
      <c r="FEF129" s="1332"/>
      <c r="FEG129" s="1332"/>
      <c r="FEH129" s="1332"/>
      <c r="FEI129" s="1332"/>
      <c r="FEJ129" s="1332"/>
      <c r="FEK129" s="1332"/>
      <c r="FEL129" s="1332"/>
      <c r="FEM129" s="1332"/>
      <c r="FEN129" s="1332"/>
      <c r="FEO129" s="1332"/>
      <c r="FEP129" s="1332"/>
      <c r="FEQ129" s="1332"/>
      <c r="FER129" s="1332"/>
      <c r="FES129" s="1332"/>
      <c r="FET129" s="1332"/>
      <c r="FEU129" s="1332"/>
      <c r="FEV129" s="1332"/>
      <c r="FEW129" s="1332"/>
      <c r="FEX129" s="1332"/>
      <c r="FEY129" s="1332"/>
      <c r="FEZ129" s="1332"/>
      <c r="FFA129" s="1332"/>
      <c r="FFB129" s="1332"/>
      <c r="FFC129" s="1332"/>
      <c r="FFD129" s="1332"/>
      <c r="FFE129" s="1332"/>
      <c r="FFF129" s="1332"/>
      <c r="FFG129" s="1332"/>
      <c r="FFH129" s="1332"/>
      <c r="FFI129" s="1332"/>
      <c r="FFJ129" s="1332"/>
      <c r="FFK129" s="1332"/>
      <c r="FFL129" s="1332"/>
      <c r="FFM129" s="1332"/>
      <c r="FFN129" s="1332"/>
      <c r="FFO129" s="1332"/>
      <c r="FFP129" s="1332"/>
      <c r="FFQ129" s="1332"/>
      <c r="FFR129" s="1332"/>
      <c r="FFS129" s="1332"/>
      <c r="FFT129" s="1332"/>
      <c r="FFU129" s="1332"/>
      <c r="FFV129" s="1332"/>
      <c r="FFW129" s="1332"/>
      <c r="FFX129" s="1332"/>
      <c r="FFY129" s="1332"/>
      <c r="FFZ129" s="1332"/>
      <c r="FGA129" s="1332"/>
      <c r="FGB129" s="1332"/>
      <c r="FGC129" s="1332"/>
      <c r="FGD129" s="1332"/>
      <c r="FGE129" s="1332"/>
      <c r="FGF129" s="1332"/>
      <c r="FGG129" s="1332"/>
      <c r="FGH129" s="1332"/>
      <c r="FGI129" s="1332"/>
      <c r="FGJ129" s="1332"/>
      <c r="FGK129" s="1332"/>
      <c r="FGL129" s="1332"/>
      <c r="FGM129" s="1332"/>
      <c r="FGN129" s="1332"/>
      <c r="FGO129" s="1332"/>
      <c r="FGP129" s="1332"/>
      <c r="FGQ129" s="1332"/>
      <c r="FGR129" s="1332"/>
      <c r="FGS129" s="1332"/>
      <c r="FGT129" s="1332"/>
      <c r="FGU129" s="1332"/>
      <c r="FGV129" s="1332"/>
      <c r="FGW129" s="1332"/>
      <c r="FGX129" s="1332"/>
      <c r="FGY129" s="1332"/>
      <c r="FGZ129" s="1332"/>
      <c r="FHA129" s="1332"/>
      <c r="FHB129" s="1332"/>
      <c r="FHC129" s="1332"/>
      <c r="FHD129" s="1332"/>
      <c r="FHE129" s="1332"/>
      <c r="FHF129" s="1332"/>
      <c r="FHG129" s="1332"/>
      <c r="FHH129" s="1332"/>
      <c r="FHI129" s="1332"/>
      <c r="FHJ129" s="1332"/>
      <c r="FHK129" s="1332"/>
      <c r="FHL129" s="1332"/>
      <c r="FHM129" s="1332"/>
      <c r="FHN129" s="1332"/>
      <c r="FHO129" s="1332"/>
      <c r="FHP129" s="1332"/>
      <c r="FHQ129" s="1332"/>
      <c r="FHR129" s="1332"/>
      <c r="FHS129" s="1332"/>
      <c r="FHT129" s="1332"/>
      <c r="FHU129" s="1332"/>
      <c r="FHV129" s="1332"/>
      <c r="FHW129" s="1332"/>
      <c r="FHX129" s="1332"/>
      <c r="FHY129" s="1332"/>
      <c r="FHZ129" s="1332"/>
      <c r="FIA129" s="1332"/>
      <c r="FIB129" s="1332"/>
      <c r="FIC129" s="1332"/>
      <c r="FID129" s="1332"/>
      <c r="FIE129" s="1332"/>
      <c r="FIF129" s="1332"/>
      <c r="FIG129" s="1332"/>
      <c r="FIH129" s="1332"/>
      <c r="FII129" s="1332"/>
      <c r="FIJ129" s="1332"/>
      <c r="FIK129" s="1332"/>
      <c r="FIL129" s="1332"/>
      <c r="FIM129" s="1332"/>
      <c r="FIN129" s="1332"/>
      <c r="FIO129" s="1332"/>
      <c r="FIP129" s="1332"/>
      <c r="FIQ129" s="1332"/>
      <c r="FIR129" s="1332"/>
      <c r="FIS129" s="1332"/>
      <c r="FIT129" s="1332"/>
      <c r="FIU129" s="1332"/>
      <c r="FIV129" s="1332"/>
      <c r="FIW129" s="1332"/>
      <c r="FIX129" s="1332"/>
      <c r="FIY129" s="1332"/>
      <c r="FIZ129" s="1332"/>
      <c r="FJA129" s="1332"/>
      <c r="FJB129" s="1332"/>
      <c r="FJC129" s="1332"/>
      <c r="FJD129" s="1332"/>
      <c r="FJE129" s="1332"/>
      <c r="FJF129" s="1332"/>
      <c r="FJG129" s="1332"/>
      <c r="FJH129" s="1332"/>
      <c r="FJI129" s="1332"/>
      <c r="FJJ129" s="1332"/>
      <c r="FJK129" s="1332"/>
      <c r="FJL129" s="1332"/>
      <c r="FJM129" s="1332"/>
      <c r="FJN129" s="1332"/>
      <c r="FJO129" s="1332"/>
      <c r="FJP129" s="1332"/>
      <c r="FJQ129" s="1332"/>
      <c r="FJR129" s="1332"/>
      <c r="FJS129" s="1332"/>
      <c r="FJT129" s="1332"/>
      <c r="FJU129" s="1332"/>
      <c r="FJV129" s="1332"/>
      <c r="FJW129" s="1332"/>
      <c r="FJX129" s="1332"/>
      <c r="FJY129" s="1332"/>
      <c r="FJZ129" s="1332"/>
      <c r="FKA129" s="1332"/>
      <c r="FKB129" s="1332"/>
      <c r="FKC129" s="1332"/>
      <c r="FKD129" s="1332"/>
      <c r="FKE129" s="1332"/>
      <c r="FKF129" s="1332"/>
      <c r="FKG129" s="1332"/>
      <c r="FKH129" s="1332"/>
      <c r="FKI129" s="1332"/>
      <c r="FKJ129" s="1332"/>
      <c r="FKK129" s="1332"/>
      <c r="FKL129" s="1332"/>
      <c r="FKM129" s="1332"/>
      <c r="FKN129" s="1332"/>
      <c r="FKO129" s="1332"/>
      <c r="FKP129" s="1332"/>
      <c r="FKQ129" s="1332"/>
      <c r="FKR129" s="1332"/>
      <c r="FKS129" s="1332"/>
      <c r="FKT129" s="1332"/>
      <c r="FKU129" s="1332"/>
      <c r="FKV129" s="1332"/>
      <c r="FKW129" s="1332"/>
      <c r="FKX129" s="1332"/>
      <c r="FKY129" s="1332"/>
      <c r="FKZ129" s="1332"/>
      <c r="FLA129" s="1332"/>
      <c r="FLB129" s="1332"/>
      <c r="FLC129" s="1332"/>
      <c r="FLD129" s="1332"/>
      <c r="FLE129" s="1332"/>
      <c r="FLF129" s="1332"/>
      <c r="FLG129" s="1332"/>
      <c r="FLH129" s="1332"/>
      <c r="FLI129" s="1332"/>
      <c r="FLJ129" s="1332"/>
      <c r="FLK129" s="1332"/>
      <c r="FLL129" s="1332"/>
      <c r="FLM129" s="1332"/>
      <c r="FLN129" s="1332"/>
      <c r="FLO129" s="1332"/>
      <c r="FLP129" s="1332"/>
      <c r="FLQ129" s="1332"/>
      <c r="FLR129" s="1332"/>
      <c r="FLS129" s="1332"/>
      <c r="FLT129" s="1332"/>
      <c r="FLU129" s="1332"/>
      <c r="FLV129" s="1332"/>
      <c r="FLW129" s="1332"/>
      <c r="FLX129" s="1332"/>
      <c r="FLY129" s="1332"/>
      <c r="FLZ129" s="1332"/>
      <c r="FMA129" s="1332"/>
      <c r="FMB129" s="1332"/>
      <c r="FMC129" s="1332"/>
      <c r="FMD129" s="1332"/>
      <c r="FME129" s="1332"/>
      <c r="FMF129" s="1332"/>
      <c r="FMG129" s="1332"/>
      <c r="FMH129" s="1332"/>
      <c r="FMI129" s="1332"/>
      <c r="FMJ129" s="1332"/>
      <c r="FMK129" s="1332"/>
      <c r="FML129" s="1332"/>
      <c r="FMM129" s="1332"/>
      <c r="FMN129" s="1332"/>
      <c r="FMO129" s="1332"/>
      <c r="FMP129" s="1332"/>
      <c r="FMQ129" s="1332"/>
      <c r="FMR129" s="1332"/>
      <c r="FMS129" s="1332"/>
      <c r="FMT129" s="1332"/>
      <c r="FMU129" s="1332"/>
      <c r="FMV129" s="1332"/>
      <c r="FMW129" s="1332"/>
      <c r="FMX129" s="1332"/>
      <c r="FMY129" s="1332"/>
      <c r="FMZ129" s="1332"/>
      <c r="FNA129" s="1332"/>
      <c r="FNB129" s="1332"/>
      <c r="FNC129" s="1332"/>
      <c r="FND129" s="1332"/>
      <c r="FNE129" s="1332"/>
      <c r="FNF129" s="1332"/>
    </row>
    <row r="130" spans="1:4426" s="1301" customFormat="1" ht="15">
      <c r="B130" s="1406">
        <v>1902068</v>
      </c>
      <c r="C130" s="1410" t="s">
        <v>848</v>
      </c>
      <c r="D130" s="1664">
        <v>85203.44</v>
      </c>
      <c r="E130" s="1414"/>
      <c r="F130" s="1401"/>
      <c r="G130" s="1401"/>
      <c r="H130" s="1401"/>
      <c r="I130" s="1401"/>
      <c r="J130" s="1402" t="s">
        <v>1831</v>
      </c>
      <c r="K130" s="1424" t="s">
        <v>840</v>
      </c>
      <c r="L130" s="1332"/>
      <c r="M130" s="1332"/>
      <c r="N130" s="1332"/>
      <c r="O130" s="1332"/>
      <c r="P130" s="1332"/>
      <c r="Q130" s="1332"/>
      <c r="R130" s="1332"/>
      <c r="S130" s="1332"/>
      <c r="T130" s="1332"/>
      <c r="U130" s="1332"/>
      <c r="V130" s="1332"/>
      <c r="W130" s="1332"/>
      <c r="X130" s="1332"/>
      <c r="Y130" s="1332"/>
      <c r="Z130" s="1332"/>
      <c r="AA130" s="1332"/>
      <c r="AB130" s="1332"/>
      <c r="AC130" s="1332"/>
      <c r="AD130" s="1332"/>
      <c r="AE130" s="1332"/>
      <c r="AF130" s="1332"/>
      <c r="AG130" s="1332"/>
      <c r="AH130" s="1332"/>
      <c r="AI130" s="1332"/>
      <c r="AJ130" s="1332"/>
      <c r="AK130" s="1332"/>
      <c r="AL130" s="1332"/>
      <c r="AM130" s="1332"/>
      <c r="AN130" s="1332"/>
      <c r="AO130" s="1332"/>
      <c r="AP130" s="1332"/>
      <c r="AQ130" s="1332"/>
      <c r="AR130" s="1332"/>
      <c r="AS130" s="1332"/>
      <c r="AT130" s="1332"/>
      <c r="AU130" s="1332"/>
      <c r="AV130" s="1332"/>
      <c r="AW130" s="1332"/>
      <c r="AX130" s="1332"/>
      <c r="AY130" s="1332"/>
      <c r="AZ130" s="1332"/>
      <c r="BA130" s="1332"/>
      <c r="BB130" s="1332"/>
      <c r="BC130" s="1332"/>
      <c r="BD130" s="1332"/>
      <c r="BE130" s="1332"/>
      <c r="BF130" s="1332"/>
      <c r="BG130" s="1332"/>
      <c r="BH130" s="1332"/>
      <c r="BI130" s="1332"/>
      <c r="BJ130" s="1332"/>
      <c r="BK130" s="1332"/>
      <c r="BL130" s="1332"/>
      <c r="BM130" s="1332"/>
      <c r="BN130" s="1332"/>
      <c r="BO130" s="1332"/>
      <c r="BP130" s="1332"/>
      <c r="BQ130" s="1332"/>
      <c r="BR130" s="1332"/>
      <c r="BS130" s="1332"/>
      <c r="BT130" s="1332"/>
      <c r="BU130" s="1332"/>
      <c r="BV130" s="1332"/>
      <c r="BW130" s="1332"/>
      <c r="BX130" s="1332"/>
      <c r="BY130" s="1332"/>
      <c r="BZ130" s="1332"/>
      <c r="CA130" s="1332"/>
      <c r="CB130" s="1332"/>
      <c r="CC130" s="1332"/>
      <c r="CD130" s="1332"/>
      <c r="CE130" s="1332"/>
      <c r="CF130" s="1332"/>
      <c r="CG130" s="1332"/>
      <c r="CH130" s="1332"/>
      <c r="CI130" s="1332"/>
      <c r="CJ130" s="1332"/>
      <c r="CK130" s="1332"/>
      <c r="CL130" s="1332"/>
      <c r="CM130" s="1332"/>
      <c r="CN130" s="1332"/>
      <c r="CO130" s="1332"/>
      <c r="CP130" s="1332"/>
      <c r="CQ130" s="1332"/>
      <c r="CR130" s="1332"/>
      <c r="CS130" s="1332"/>
      <c r="CT130" s="1332"/>
      <c r="CU130" s="1332"/>
      <c r="CV130" s="1332"/>
      <c r="CW130" s="1332"/>
      <c r="CX130" s="1332"/>
      <c r="CY130" s="1332"/>
      <c r="CZ130" s="1332"/>
      <c r="DA130" s="1332"/>
      <c r="DB130" s="1332"/>
      <c r="DC130" s="1332"/>
      <c r="DD130" s="1332"/>
      <c r="DE130" s="1332"/>
      <c r="DF130" s="1332"/>
      <c r="DG130" s="1332"/>
      <c r="DH130" s="1332"/>
      <c r="DI130" s="1332"/>
      <c r="DJ130" s="1332"/>
      <c r="DK130" s="1332"/>
      <c r="DL130" s="1332"/>
      <c r="DM130" s="1332"/>
      <c r="DN130" s="1332"/>
      <c r="DO130" s="1332"/>
      <c r="DP130" s="1332"/>
      <c r="DQ130" s="1332"/>
      <c r="DR130" s="1332"/>
      <c r="DS130" s="1332"/>
      <c r="DT130" s="1332"/>
      <c r="DU130" s="1332"/>
      <c r="DV130" s="1332"/>
      <c r="DW130" s="1332"/>
      <c r="DX130" s="1332"/>
      <c r="DY130" s="1332"/>
      <c r="DZ130" s="1332"/>
      <c r="EA130" s="1332"/>
      <c r="EB130" s="1332"/>
      <c r="EC130" s="1332"/>
      <c r="ED130" s="1332"/>
      <c r="EE130" s="1332"/>
      <c r="EF130" s="1332"/>
      <c r="EG130" s="1332"/>
      <c r="EH130" s="1332"/>
      <c r="EI130" s="1332"/>
      <c r="EJ130" s="1332"/>
      <c r="EK130" s="1332"/>
      <c r="EL130" s="1332"/>
      <c r="EM130" s="1332"/>
      <c r="EN130" s="1332"/>
      <c r="EO130" s="1332"/>
      <c r="EP130" s="1332"/>
      <c r="EQ130" s="1332"/>
      <c r="ER130" s="1332"/>
      <c r="ES130" s="1332"/>
      <c r="ET130" s="1332"/>
      <c r="EU130" s="1332"/>
      <c r="EV130" s="1332"/>
      <c r="EW130" s="1332"/>
      <c r="EX130" s="1332"/>
      <c r="EY130" s="1332"/>
      <c r="EZ130" s="1332"/>
      <c r="FA130" s="1332"/>
      <c r="FB130" s="1332"/>
      <c r="FC130" s="1332"/>
      <c r="FD130" s="1332"/>
      <c r="FE130" s="1332"/>
      <c r="FF130" s="1332"/>
      <c r="FG130" s="1332"/>
      <c r="FH130" s="1332"/>
      <c r="FI130" s="1332"/>
      <c r="FJ130" s="1332"/>
      <c r="FK130" s="1332"/>
      <c r="FL130" s="1332"/>
      <c r="FM130" s="1332"/>
      <c r="FN130" s="1332"/>
      <c r="FO130" s="1332"/>
      <c r="FP130" s="1332"/>
      <c r="FQ130" s="1332"/>
      <c r="FR130" s="1332"/>
      <c r="FS130" s="1332"/>
      <c r="FT130" s="1332"/>
      <c r="FU130" s="1332"/>
      <c r="FV130" s="1332"/>
      <c r="FW130" s="1332"/>
      <c r="FX130" s="1332"/>
      <c r="FY130" s="1332"/>
      <c r="FZ130" s="1332"/>
      <c r="GA130" s="1332"/>
      <c r="GB130" s="1332"/>
      <c r="GC130" s="1332"/>
      <c r="GD130" s="1332"/>
      <c r="GE130" s="1332"/>
      <c r="GF130" s="1332"/>
      <c r="GG130" s="1332"/>
      <c r="GH130" s="1332"/>
      <c r="GI130" s="1332"/>
      <c r="GJ130" s="1332"/>
      <c r="GK130" s="1332"/>
      <c r="GL130" s="1332"/>
      <c r="GM130" s="1332"/>
      <c r="GN130" s="1332"/>
      <c r="GO130" s="1332"/>
      <c r="GP130" s="1332"/>
      <c r="GQ130" s="1332"/>
      <c r="GR130" s="1332"/>
      <c r="GS130" s="1332"/>
      <c r="GT130" s="1332"/>
      <c r="GU130" s="1332"/>
      <c r="GV130" s="1332"/>
      <c r="GW130" s="1332"/>
      <c r="GX130" s="1332"/>
      <c r="GY130" s="1332"/>
      <c r="GZ130" s="1332"/>
      <c r="HA130" s="1332"/>
      <c r="HB130" s="1332"/>
      <c r="HC130" s="1332"/>
      <c r="HD130" s="1332"/>
      <c r="HE130" s="1332"/>
      <c r="HF130" s="1332"/>
      <c r="HG130" s="1332"/>
      <c r="HH130" s="1332"/>
      <c r="HI130" s="1332"/>
      <c r="HJ130" s="1332"/>
      <c r="HK130" s="1332"/>
      <c r="HL130" s="1332"/>
      <c r="HM130" s="1332"/>
      <c r="HN130" s="1332"/>
      <c r="HO130" s="1332"/>
      <c r="HP130" s="1332"/>
      <c r="HQ130" s="1332"/>
      <c r="HR130" s="1332"/>
      <c r="HS130" s="1332"/>
      <c r="HT130" s="1332"/>
      <c r="HU130" s="1332"/>
      <c r="HV130" s="1332"/>
      <c r="HW130" s="1332"/>
      <c r="HX130" s="1332"/>
      <c r="HY130" s="1332"/>
      <c r="HZ130" s="1332"/>
      <c r="IA130" s="1332"/>
      <c r="IB130" s="1332"/>
      <c r="IC130" s="1332"/>
      <c r="ID130" s="1332"/>
      <c r="IE130" s="1332"/>
      <c r="IF130" s="1332"/>
      <c r="IG130" s="1332"/>
      <c r="IH130" s="1332"/>
      <c r="II130" s="1332"/>
      <c r="IJ130" s="1332"/>
      <c r="IK130" s="1332"/>
      <c r="IL130" s="1332"/>
      <c r="IM130" s="1332"/>
      <c r="IN130" s="1332"/>
      <c r="IO130" s="1332"/>
      <c r="IP130" s="1332"/>
      <c r="IQ130" s="1332"/>
      <c r="IR130" s="1332"/>
      <c r="IS130" s="1332"/>
      <c r="IT130" s="1332"/>
      <c r="IU130" s="1332"/>
      <c r="IV130" s="1332"/>
      <c r="IW130" s="1332"/>
      <c r="IX130" s="1332"/>
      <c r="IY130" s="1332"/>
      <c r="IZ130" s="1332"/>
      <c r="JA130" s="1332"/>
      <c r="JB130" s="1332"/>
      <c r="JC130" s="1332"/>
      <c r="JD130" s="1332"/>
      <c r="JE130" s="1332"/>
      <c r="JF130" s="1332"/>
      <c r="JG130" s="1332"/>
      <c r="JH130" s="1332"/>
      <c r="JI130" s="1332"/>
      <c r="JJ130" s="1332"/>
      <c r="JK130" s="1332"/>
      <c r="JL130" s="1332"/>
      <c r="JM130" s="1332"/>
      <c r="JN130" s="1332"/>
      <c r="JO130" s="1332"/>
      <c r="JP130" s="1332"/>
      <c r="JQ130" s="1332"/>
      <c r="JR130" s="1332"/>
      <c r="JS130" s="1332"/>
      <c r="JT130" s="1332"/>
      <c r="JU130" s="1332"/>
      <c r="JV130" s="1332"/>
      <c r="JW130" s="1332"/>
      <c r="JX130" s="1332"/>
      <c r="JY130" s="1332"/>
      <c r="JZ130" s="1332"/>
      <c r="KA130" s="1332"/>
      <c r="KB130" s="1332"/>
      <c r="KC130" s="1332"/>
      <c r="KD130" s="1332"/>
      <c r="KE130" s="1332"/>
      <c r="KF130" s="1332"/>
      <c r="KG130" s="1332"/>
      <c r="KH130" s="1332"/>
      <c r="KI130" s="1332"/>
      <c r="KJ130" s="1332"/>
      <c r="KK130" s="1332"/>
      <c r="KL130" s="1332"/>
      <c r="KM130" s="1332"/>
      <c r="KN130" s="1332"/>
      <c r="KO130" s="1332"/>
      <c r="KP130" s="1332"/>
      <c r="KQ130" s="1332"/>
      <c r="KR130" s="1332"/>
      <c r="KS130" s="1332"/>
      <c r="KT130" s="1332"/>
      <c r="KU130" s="1332"/>
      <c r="KV130" s="1332"/>
      <c r="KW130" s="1332"/>
      <c r="KX130" s="1332"/>
      <c r="KY130" s="1332"/>
      <c r="KZ130" s="1332"/>
      <c r="LA130" s="1332"/>
      <c r="LB130" s="1332"/>
      <c r="LC130" s="1332"/>
      <c r="LD130" s="1332"/>
      <c r="LE130" s="1332"/>
      <c r="LF130" s="1332"/>
      <c r="LG130" s="1332"/>
      <c r="LH130" s="1332"/>
      <c r="LI130" s="1332"/>
      <c r="LJ130" s="1332"/>
      <c r="LK130" s="1332"/>
      <c r="LL130" s="1332"/>
      <c r="LM130" s="1332"/>
      <c r="LN130" s="1332"/>
      <c r="LO130" s="1332"/>
      <c r="LP130" s="1332"/>
      <c r="LQ130" s="1332"/>
      <c r="LR130" s="1332"/>
      <c r="LS130" s="1332"/>
      <c r="LT130" s="1332"/>
      <c r="LU130" s="1332"/>
      <c r="LV130" s="1332"/>
      <c r="LW130" s="1332"/>
      <c r="LX130" s="1332"/>
      <c r="LY130" s="1332"/>
      <c r="LZ130" s="1332"/>
      <c r="MA130" s="1332"/>
      <c r="MB130" s="1332"/>
      <c r="MC130" s="1332"/>
      <c r="MD130" s="1332"/>
      <c r="ME130" s="1332"/>
      <c r="MF130" s="1332"/>
      <c r="MG130" s="1332"/>
      <c r="MH130" s="1332"/>
      <c r="MI130" s="1332"/>
      <c r="MJ130" s="1332"/>
      <c r="MK130" s="1332"/>
      <c r="ML130" s="1332"/>
      <c r="MM130" s="1332"/>
      <c r="MN130" s="1332"/>
      <c r="MO130" s="1332"/>
      <c r="MP130" s="1332"/>
      <c r="MQ130" s="1332"/>
      <c r="MR130" s="1332"/>
      <c r="MS130" s="1332"/>
      <c r="MT130" s="1332"/>
      <c r="MU130" s="1332"/>
      <c r="MV130" s="1332"/>
      <c r="MW130" s="1332"/>
      <c r="MX130" s="1332"/>
      <c r="MY130" s="1332"/>
      <c r="MZ130" s="1332"/>
      <c r="NA130" s="1332"/>
      <c r="NB130" s="1332"/>
      <c r="NC130" s="1332"/>
      <c r="ND130" s="1332"/>
      <c r="NE130" s="1332"/>
      <c r="NF130" s="1332"/>
      <c r="NG130" s="1332"/>
      <c r="NH130" s="1332"/>
      <c r="NI130" s="1332"/>
      <c r="NJ130" s="1332"/>
      <c r="NK130" s="1332"/>
      <c r="NL130" s="1332"/>
      <c r="NM130" s="1332"/>
      <c r="NN130" s="1332"/>
      <c r="NO130" s="1332"/>
      <c r="NP130" s="1332"/>
      <c r="NQ130" s="1332"/>
      <c r="NR130" s="1332"/>
      <c r="NS130" s="1332"/>
      <c r="NT130" s="1332"/>
      <c r="NU130" s="1332"/>
      <c r="NV130" s="1332"/>
      <c r="NW130" s="1332"/>
      <c r="NX130" s="1332"/>
      <c r="NY130" s="1332"/>
      <c r="NZ130" s="1332"/>
      <c r="OA130" s="1332"/>
      <c r="OB130" s="1332"/>
      <c r="OC130" s="1332"/>
      <c r="OD130" s="1332"/>
      <c r="OE130" s="1332"/>
      <c r="OF130" s="1332"/>
      <c r="OG130" s="1332"/>
      <c r="OH130" s="1332"/>
      <c r="OI130" s="1332"/>
      <c r="OJ130" s="1332"/>
      <c r="OK130" s="1332"/>
      <c r="OL130" s="1332"/>
      <c r="OM130" s="1332"/>
      <c r="ON130" s="1332"/>
      <c r="OO130" s="1332"/>
      <c r="OP130" s="1332"/>
      <c r="OQ130" s="1332"/>
      <c r="OR130" s="1332"/>
      <c r="OS130" s="1332"/>
      <c r="OT130" s="1332"/>
      <c r="OU130" s="1332"/>
      <c r="OV130" s="1332"/>
      <c r="OW130" s="1332"/>
      <c r="OX130" s="1332"/>
      <c r="OY130" s="1332"/>
      <c r="OZ130" s="1332"/>
      <c r="PA130" s="1332"/>
      <c r="PB130" s="1332"/>
      <c r="PC130" s="1332"/>
      <c r="PD130" s="1332"/>
      <c r="PE130" s="1332"/>
      <c r="PF130" s="1332"/>
      <c r="PG130" s="1332"/>
      <c r="PH130" s="1332"/>
      <c r="PI130" s="1332"/>
      <c r="PJ130" s="1332"/>
      <c r="PK130" s="1332"/>
      <c r="PL130" s="1332"/>
      <c r="PM130" s="1332"/>
      <c r="PN130" s="1332"/>
      <c r="PO130" s="1332"/>
      <c r="PP130" s="1332"/>
      <c r="PQ130" s="1332"/>
      <c r="PR130" s="1332"/>
      <c r="PS130" s="1332"/>
      <c r="PT130" s="1332"/>
      <c r="PU130" s="1332"/>
      <c r="PV130" s="1332"/>
      <c r="PW130" s="1332"/>
      <c r="PX130" s="1332"/>
      <c r="PY130" s="1332"/>
      <c r="PZ130" s="1332"/>
      <c r="QA130" s="1332"/>
      <c r="QB130" s="1332"/>
      <c r="QC130" s="1332"/>
      <c r="QD130" s="1332"/>
      <c r="QE130" s="1332"/>
      <c r="QF130" s="1332"/>
      <c r="QG130" s="1332"/>
      <c r="QH130" s="1332"/>
      <c r="QI130" s="1332"/>
      <c r="QJ130" s="1332"/>
      <c r="QK130" s="1332"/>
      <c r="QL130" s="1332"/>
      <c r="QM130" s="1332"/>
      <c r="QN130" s="1332"/>
      <c r="QO130" s="1332"/>
      <c r="QP130" s="1332"/>
      <c r="QQ130" s="1332"/>
      <c r="QR130" s="1332"/>
      <c r="QS130" s="1332"/>
      <c r="QT130" s="1332"/>
      <c r="QU130" s="1332"/>
      <c r="QV130" s="1332"/>
      <c r="QW130" s="1332"/>
      <c r="QX130" s="1332"/>
      <c r="QY130" s="1332"/>
      <c r="QZ130" s="1332"/>
      <c r="RA130" s="1332"/>
      <c r="RB130" s="1332"/>
      <c r="RC130" s="1332"/>
      <c r="RD130" s="1332"/>
      <c r="RE130" s="1332"/>
      <c r="RF130" s="1332"/>
      <c r="RG130" s="1332"/>
      <c r="RH130" s="1332"/>
      <c r="RI130" s="1332"/>
      <c r="RJ130" s="1332"/>
      <c r="RK130" s="1332"/>
      <c r="RL130" s="1332"/>
      <c r="RM130" s="1332"/>
      <c r="RN130" s="1332"/>
      <c r="RO130" s="1332"/>
      <c r="RP130" s="1332"/>
      <c r="RQ130" s="1332"/>
      <c r="RR130" s="1332"/>
      <c r="RS130" s="1332"/>
      <c r="RT130" s="1332"/>
      <c r="RU130" s="1332"/>
      <c r="RV130" s="1332"/>
      <c r="RW130" s="1332"/>
      <c r="RX130" s="1332"/>
      <c r="RY130" s="1332"/>
      <c r="RZ130" s="1332"/>
      <c r="SA130" s="1332"/>
      <c r="SB130" s="1332"/>
      <c r="SC130" s="1332"/>
      <c r="SD130" s="1332"/>
      <c r="SE130" s="1332"/>
      <c r="SF130" s="1332"/>
      <c r="SG130" s="1332"/>
      <c r="SH130" s="1332"/>
      <c r="SI130" s="1332"/>
      <c r="SJ130" s="1332"/>
      <c r="SK130" s="1332"/>
      <c r="SL130" s="1332"/>
      <c r="SM130" s="1332"/>
      <c r="SN130" s="1332"/>
      <c r="SO130" s="1332"/>
      <c r="SP130" s="1332"/>
      <c r="SQ130" s="1332"/>
      <c r="SR130" s="1332"/>
      <c r="SS130" s="1332"/>
      <c r="ST130" s="1332"/>
      <c r="SU130" s="1332"/>
      <c r="SV130" s="1332"/>
      <c r="SW130" s="1332"/>
      <c r="SX130" s="1332"/>
      <c r="SY130" s="1332"/>
      <c r="SZ130" s="1332"/>
      <c r="TA130" s="1332"/>
      <c r="TB130" s="1332"/>
      <c r="TC130" s="1332"/>
      <c r="TD130" s="1332"/>
      <c r="TE130" s="1332"/>
      <c r="TF130" s="1332"/>
      <c r="TG130" s="1332"/>
      <c r="TH130" s="1332"/>
      <c r="TI130" s="1332"/>
      <c r="TJ130" s="1332"/>
      <c r="TK130" s="1332"/>
      <c r="TL130" s="1332"/>
      <c r="TM130" s="1332"/>
      <c r="TN130" s="1332"/>
      <c r="TO130" s="1332"/>
      <c r="TP130" s="1332"/>
      <c r="TQ130" s="1332"/>
      <c r="TR130" s="1332"/>
      <c r="TS130" s="1332"/>
      <c r="TT130" s="1332"/>
      <c r="TU130" s="1332"/>
      <c r="TV130" s="1332"/>
      <c r="TW130" s="1332"/>
      <c r="TX130" s="1332"/>
      <c r="TY130" s="1332"/>
      <c r="TZ130" s="1332"/>
      <c r="UA130" s="1332"/>
      <c r="UB130" s="1332"/>
      <c r="UC130" s="1332"/>
      <c r="UD130" s="1332"/>
      <c r="UE130" s="1332"/>
      <c r="UF130" s="1332"/>
      <c r="UG130" s="1332"/>
      <c r="UH130" s="1332"/>
      <c r="UI130" s="1332"/>
      <c r="UJ130" s="1332"/>
      <c r="UK130" s="1332"/>
      <c r="UL130" s="1332"/>
      <c r="UM130" s="1332"/>
      <c r="UN130" s="1332"/>
      <c r="UO130" s="1332"/>
      <c r="UP130" s="1332"/>
      <c r="UQ130" s="1332"/>
      <c r="UR130" s="1332"/>
      <c r="US130" s="1332"/>
      <c r="UT130" s="1332"/>
      <c r="UU130" s="1332"/>
      <c r="UV130" s="1332"/>
      <c r="UW130" s="1332"/>
      <c r="UX130" s="1332"/>
      <c r="UY130" s="1332"/>
      <c r="UZ130" s="1332"/>
      <c r="VA130" s="1332"/>
      <c r="VB130" s="1332"/>
      <c r="VC130" s="1332"/>
      <c r="VD130" s="1332"/>
      <c r="VE130" s="1332"/>
      <c r="VF130" s="1332"/>
      <c r="VG130" s="1332"/>
      <c r="VH130" s="1332"/>
      <c r="VI130" s="1332"/>
      <c r="VJ130" s="1332"/>
      <c r="VK130" s="1332"/>
      <c r="VL130" s="1332"/>
      <c r="VM130" s="1332"/>
      <c r="VN130" s="1332"/>
      <c r="VO130" s="1332"/>
      <c r="VP130" s="1332"/>
      <c r="VQ130" s="1332"/>
      <c r="VR130" s="1332"/>
      <c r="VS130" s="1332"/>
      <c r="VT130" s="1332"/>
      <c r="VU130" s="1332"/>
      <c r="VV130" s="1332"/>
      <c r="VW130" s="1332"/>
      <c r="VX130" s="1332"/>
      <c r="VY130" s="1332"/>
      <c r="VZ130" s="1332"/>
      <c r="WA130" s="1332"/>
      <c r="WB130" s="1332"/>
      <c r="WC130" s="1332"/>
      <c r="WD130" s="1332"/>
      <c r="WE130" s="1332"/>
      <c r="WF130" s="1332"/>
      <c r="WG130" s="1332"/>
      <c r="WH130" s="1332"/>
      <c r="WI130" s="1332"/>
      <c r="WJ130" s="1332"/>
      <c r="WK130" s="1332"/>
      <c r="WL130" s="1332"/>
      <c r="WM130" s="1332"/>
      <c r="WN130" s="1332"/>
      <c r="WO130" s="1332"/>
      <c r="WP130" s="1332"/>
      <c r="WQ130" s="1332"/>
      <c r="WR130" s="1332"/>
      <c r="WS130" s="1332"/>
      <c r="WT130" s="1332"/>
      <c r="WU130" s="1332"/>
      <c r="WV130" s="1332"/>
      <c r="WW130" s="1332"/>
      <c r="WX130" s="1332"/>
      <c r="WY130" s="1332"/>
      <c r="WZ130" s="1332"/>
      <c r="XA130" s="1332"/>
      <c r="XB130" s="1332"/>
      <c r="XC130" s="1332"/>
      <c r="XD130" s="1332"/>
      <c r="XE130" s="1332"/>
      <c r="XF130" s="1332"/>
      <c r="XG130" s="1332"/>
      <c r="XH130" s="1332"/>
      <c r="XI130" s="1332"/>
      <c r="XJ130" s="1332"/>
      <c r="XK130" s="1332"/>
      <c r="XL130" s="1332"/>
      <c r="XM130" s="1332"/>
      <c r="XN130" s="1332"/>
      <c r="XO130" s="1332"/>
      <c r="XP130" s="1332"/>
      <c r="XQ130" s="1332"/>
      <c r="XR130" s="1332"/>
      <c r="XS130" s="1332"/>
      <c r="XT130" s="1332"/>
      <c r="XU130" s="1332"/>
      <c r="XV130" s="1332"/>
      <c r="XW130" s="1332"/>
      <c r="XX130" s="1332"/>
      <c r="XY130" s="1332"/>
      <c r="XZ130" s="1332"/>
      <c r="YA130" s="1332"/>
      <c r="YB130" s="1332"/>
      <c r="YC130" s="1332"/>
      <c r="YD130" s="1332"/>
      <c r="YE130" s="1332"/>
      <c r="YF130" s="1332"/>
      <c r="YG130" s="1332"/>
      <c r="YH130" s="1332"/>
      <c r="YI130" s="1332"/>
      <c r="YJ130" s="1332"/>
      <c r="YK130" s="1332"/>
      <c r="YL130" s="1332"/>
      <c r="YM130" s="1332"/>
      <c r="YN130" s="1332"/>
      <c r="YO130" s="1332"/>
      <c r="YP130" s="1332"/>
      <c r="YQ130" s="1332"/>
      <c r="YR130" s="1332"/>
      <c r="YS130" s="1332"/>
      <c r="YT130" s="1332"/>
      <c r="YU130" s="1332"/>
      <c r="YV130" s="1332"/>
      <c r="YW130" s="1332"/>
      <c r="YX130" s="1332"/>
      <c r="YY130" s="1332"/>
      <c r="YZ130" s="1332"/>
      <c r="ZA130" s="1332"/>
      <c r="ZB130" s="1332"/>
      <c r="ZC130" s="1332"/>
      <c r="ZD130" s="1332"/>
      <c r="ZE130" s="1332"/>
      <c r="ZF130" s="1332"/>
      <c r="ZG130" s="1332"/>
      <c r="ZH130" s="1332"/>
      <c r="ZI130" s="1332"/>
      <c r="ZJ130" s="1332"/>
      <c r="ZK130" s="1332"/>
      <c r="ZL130" s="1332"/>
      <c r="ZM130" s="1332"/>
      <c r="ZN130" s="1332"/>
      <c r="ZO130" s="1332"/>
      <c r="ZP130" s="1332"/>
      <c r="ZQ130" s="1332"/>
      <c r="ZR130" s="1332"/>
      <c r="ZS130" s="1332"/>
      <c r="ZT130" s="1332"/>
      <c r="ZU130" s="1332"/>
      <c r="ZV130" s="1332"/>
      <c r="ZW130" s="1332"/>
      <c r="ZX130" s="1332"/>
      <c r="ZY130" s="1332"/>
      <c r="ZZ130" s="1332"/>
      <c r="AAA130" s="1332"/>
      <c r="AAB130" s="1332"/>
      <c r="AAC130" s="1332"/>
      <c r="AAD130" s="1332"/>
      <c r="AAE130" s="1332"/>
      <c r="AAF130" s="1332"/>
      <c r="AAG130" s="1332"/>
      <c r="AAH130" s="1332"/>
      <c r="AAI130" s="1332"/>
      <c r="AAJ130" s="1332"/>
      <c r="AAK130" s="1332"/>
      <c r="AAL130" s="1332"/>
      <c r="AAM130" s="1332"/>
      <c r="AAN130" s="1332"/>
      <c r="AAO130" s="1332"/>
      <c r="AAP130" s="1332"/>
      <c r="AAQ130" s="1332"/>
      <c r="AAR130" s="1332"/>
      <c r="AAS130" s="1332"/>
      <c r="AAT130" s="1332"/>
      <c r="AAU130" s="1332"/>
      <c r="AAV130" s="1332"/>
      <c r="AAW130" s="1332"/>
      <c r="AAX130" s="1332"/>
      <c r="AAY130" s="1332"/>
      <c r="AAZ130" s="1332"/>
      <c r="ABA130" s="1332"/>
      <c r="ABB130" s="1332"/>
      <c r="ABC130" s="1332"/>
      <c r="ABD130" s="1332"/>
      <c r="ABE130" s="1332"/>
      <c r="ABF130" s="1332"/>
      <c r="ABG130" s="1332"/>
      <c r="ABH130" s="1332"/>
      <c r="ABI130" s="1332"/>
      <c r="ABJ130" s="1332"/>
      <c r="ABK130" s="1332"/>
      <c r="ABL130" s="1332"/>
      <c r="ABM130" s="1332"/>
      <c r="ABN130" s="1332"/>
      <c r="ABO130" s="1332"/>
      <c r="ABP130" s="1332"/>
      <c r="ABQ130" s="1332"/>
      <c r="ABR130" s="1332"/>
      <c r="ABS130" s="1332"/>
      <c r="ABT130" s="1332"/>
      <c r="ABU130" s="1332"/>
      <c r="ABV130" s="1332"/>
      <c r="ABW130" s="1332"/>
      <c r="ABX130" s="1332"/>
      <c r="ABY130" s="1332"/>
      <c r="ABZ130" s="1332"/>
      <c r="ACA130" s="1332"/>
      <c r="ACB130" s="1332"/>
      <c r="ACC130" s="1332"/>
      <c r="ACD130" s="1332"/>
      <c r="ACE130" s="1332"/>
      <c r="ACF130" s="1332"/>
      <c r="ACG130" s="1332"/>
      <c r="ACH130" s="1332"/>
      <c r="ACI130" s="1332"/>
      <c r="ACJ130" s="1332"/>
      <c r="ACK130" s="1332"/>
      <c r="ACL130" s="1332"/>
      <c r="ACM130" s="1332"/>
      <c r="ACN130" s="1332"/>
      <c r="ACO130" s="1332"/>
      <c r="ACP130" s="1332"/>
      <c r="ACQ130" s="1332"/>
      <c r="ACR130" s="1332"/>
      <c r="ACS130" s="1332"/>
      <c r="ACT130" s="1332"/>
      <c r="ACU130" s="1332"/>
      <c r="ACV130" s="1332"/>
      <c r="ACW130" s="1332"/>
      <c r="ACX130" s="1332"/>
      <c r="ACY130" s="1332"/>
      <c r="ACZ130" s="1332"/>
      <c r="ADA130" s="1332"/>
      <c r="ADB130" s="1332"/>
      <c r="ADC130" s="1332"/>
      <c r="ADD130" s="1332"/>
      <c r="ADE130" s="1332"/>
      <c r="ADF130" s="1332"/>
      <c r="ADG130" s="1332"/>
      <c r="ADH130" s="1332"/>
      <c r="ADI130" s="1332"/>
      <c r="ADJ130" s="1332"/>
      <c r="ADK130" s="1332"/>
      <c r="ADL130" s="1332"/>
      <c r="ADM130" s="1332"/>
      <c r="ADN130" s="1332"/>
      <c r="ADO130" s="1332"/>
      <c r="ADP130" s="1332"/>
      <c r="ADQ130" s="1332"/>
      <c r="ADR130" s="1332"/>
      <c r="ADS130" s="1332"/>
      <c r="ADT130" s="1332"/>
      <c r="ADU130" s="1332"/>
      <c r="ADV130" s="1332"/>
      <c r="ADW130" s="1332"/>
      <c r="ADX130" s="1332"/>
      <c r="ADY130" s="1332"/>
      <c r="ADZ130" s="1332"/>
      <c r="AEA130" s="1332"/>
      <c r="AEB130" s="1332"/>
      <c r="AEC130" s="1332"/>
      <c r="AED130" s="1332"/>
      <c r="AEE130" s="1332"/>
      <c r="AEF130" s="1332"/>
      <c r="AEG130" s="1332"/>
      <c r="AEH130" s="1332"/>
      <c r="AEI130" s="1332"/>
      <c r="AEJ130" s="1332"/>
      <c r="AEK130" s="1332"/>
      <c r="AEL130" s="1332"/>
      <c r="AEM130" s="1332"/>
      <c r="AEN130" s="1332"/>
      <c r="AEO130" s="1332"/>
      <c r="AEP130" s="1332"/>
      <c r="AEQ130" s="1332"/>
      <c r="AER130" s="1332"/>
      <c r="AES130" s="1332"/>
      <c r="AET130" s="1332"/>
      <c r="AEU130" s="1332"/>
      <c r="AEV130" s="1332"/>
      <c r="AEW130" s="1332"/>
      <c r="AEX130" s="1332"/>
      <c r="AEY130" s="1332"/>
      <c r="AEZ130" s="1332"/>
      <c r="AFA130" s="1332"/>
      <c r="AFB130" s="1332"/>
      <c r="AFC130" s="1332"/>
      <c r="AFD130" s="1332"/>
      <c r="AFE130" s="1332"/>
      <c r="AFF130" s="1332"/>
      <c r="AFG130" s="1332"/>
      <c r="AFH130" s="1332"/>
      <c r="AFI130" s="1332"/>
      <c r="AFJ130" s="1332"/>
      <c r="AFK130" s="1332"/>
      <c r="AFL130" s="1332"/>
      <c r="AFM130" s="1332"/>
      <c r="AFN130" s="1332"/>
      <c r="AFO130" s="1332"/>
      <c r="AFP130" s="1332"/>
      <c r="AFQ130" s="1332"/>
      <c r="AFR130" s="1332"/>
      <c r="AFS130" s="1332"/>
      <c r="AFT130" s="1332"/>
      <c r="AFU130" s="1332"/>
      <c r="AFV130" s="1332"/>
      <c r="AFW130" s="1332"/>
      <c r="AFX130" s="1332"/>
      <c r="AFY130" s="1332"/>
      <c r="AFZ130" s="1332"/>
      <c r="AGA130" s="1332"/>
      <c r="AGB130" s="1332"/>
      <c r="AGC130" s="1332"/>
      <c r="AGD130" s="1332"/>
      <c r="AGE130" s="1332"/>
      <c r="AGF130" s="1332"/>
      <c r="AGG130" s="1332"/>
      <c r="AGH130" s="1332"/>
      <c r="AGI130" s="1332"/>
      <c r="AGJ130" s="1332"/>
      <c r="AGK130" s="1332"/>
      <c r="AGL130" s="1332"/>
      <c r="AGM130" s="1332"/>
      <c r="AGN130" s="1332"/>
      <c r="AGO130" s="1332"/>
      <c r="AGP130" s="1332"/>
      <c r="AGQ130" s="1332"/>
      <c r="AGR130" s="1332"/>
      <c r="AGS130" s="1332"/>
      <c r="AGT130" s="1332"/>
      <c r="AGU130" s="1332"/>
      <c r="AGV130" s="1332"/>
      <c r="AGW130" s="1332"/>
      <c r="AGX130" s="1332"/>
      <c r="AGY130" s="1332"/>
      <c r="AGZ130" s="1332"/>
      <c r="AHA130" s="1332"/>
      <c r="AHB130" s="1332"/>
      <c r="AHC130" s="1332"/>
      <c r="AHD130" s="1332"/>
      <c r="AHE130" s="1332"/>
      <c r="AHF130" s="1332"/>
      <c r="AHG130" s="1332"/>
      <c r="AHH130" s="1332"/>
      <c r="AHI130" s="1332"/>
      <c r="AHJ130" s="1332"/>
      <c r="AHK130" s="1332"/>
      <c r="AHL130" s="1332"/>
      <c r="AHM130" s="1332"/>
      <c r="AHN130" s="1332"/>
      <c r="AHO130" s="1332"/>
      <c r="AHP130" s="1332"/>
      <c r="AHQ130" s="1332"/>
      <c r="AHR130" s="1332"/>
      <c r="AHS130" s="1332"/>
      <c r="AHT130" s="1332"/>
      <c r="AHU130" s="1332"/>
      <c r="AHV130" s="1332"/>
      <c r="AHW130" s="1332"/>
      <c r="AHX130" s="1332"/>
      <c r="AHY130" s="1332"/>
      <c r="AHZ130" s="1332"/>
      <c r="AIA130" s="1332"/>
      <c r="AIB130" s="1332"/>
      <c r="AIC130" s="1332"/>
      <c r="AID130" s="1332"/>
      <c r="AIE130" s="1332"/>
      <c r="AIF130" s="1332"/>
      <c r="AIG130" s="1332"/>
      <c r="AIH130" s="1332"/>
      <c r="AII130" s="1332"/>
      <c r="AIJ130" s="1332"/>
      <c r="AIK130" s="1332"/>
      <c r="AIL130" s="1332"/>
      <c r="AIM130" s="1332"/>
      <c r="AIN130" s="1332"/>
      <c r="AIO130" s="1332"/>
      <c r="AIP130" s="1332"/>
      <c r="AIQ130" s="1332"/>
      <c r="AIR130" s="1332"/>
      <c r="AIS130" s="1332"/>
      <c r="AIT130" s="1332"/>
      <c r="AIU130" s="1332"/>
      <c r="AIV130" s="1332"/>
      <c r="AIW130" s="1332"/>
      <c r="AIX130" s="1332"/>
      <c r="AIY130" s="1332"/>
      <c r="AIZ130" s="1332"/>
      <c r="AJA130" s="1332"/>
      <c r="AJB130" s="1332"/>
      <c r="AJC130" s="1332"/>
      <c r="AJD130" s="1332"/>
      <c r="AJE130" s="1332"/>
      <c r="AJF130" s="1332"/>
      <c r="AJG130" s="1332"/>
      <c r="AJH130" s="1332"/>
      <c r="AJI130" s="1332"/>
      <c r="AJJ130" s="1332"/>
      <c r="AJK130" s="1332"/>
      <c r="AJL130" s="1332"/>
      <c r="AJM130" s="1332"/>
      <c r="AJN130" s="1332"/>
      <c r="AJO130" s="1332"/>
      <c r="AJP130" s="1332"/>
      <c r="AJQ130" s="1332"/>
      <c r="AJR130" s="1332"/>
      <c r="AJS130" s="1332"/>
      <c r="AJT130" s="1332"/>
      <c r="AJU130" s="1332"/>
      <c r="AJV130" s="1332"/>
      <c r="AJW130" s="1332"/>
      <c r="AJX130" s="1332"/>
      <c r="AJY130" s="1332"/>
      <c r="AJZ130" s="1332"/>
      <c r="AKA130" s="1332"/>
      <c r="AKB130" s="1332"/>
      <c r="AKC130" s="1332"/>
      <c r="AKD130" s="1332"/>
      <c r="AKE130" s="1332"/>
      <c r="AKF130" s="1332"/>
      <c r="AKG130" s="1332"/>
      <c r="AKH130" s="1332"/>
      <c r="AKI130" s="1332"/>
      <c r="AKJ130" s="1332"/>
      <c r="AKK130" s="1332"/>
      <c r="AKL130" s="1332"/>
      <c r="AKM130" s="1332"/>
      <c r="AKN130" s="1332"/>
      <c r="AKO130" s="1332"/>
      <c r="AKP130" s="1332"/>
      <c r="AKQ130" s="1332"/>
      <c r="AKR130" s="1332"/>
      <c r="AKS130" s="1332"/>
      <c r="AKT130" s="1332"/>
      <c r="AKU130" s="1332"/>
      <c r="AKV130" s="1332"/>
      <c r="AKW130" s="1332"/>
      <c r="AKX130" s="1332"/>
      <c r="AKY130" s="1332"/>
      <c r="AKZ130" s="1332"/>
      <c r="ALA130" s="1332"/>
      <c r="ALB130" s="1332"/>
      <c r="ALC130" s="1332"/>
      <c r="ALD130" s="1332"/>
      <c r="ALE130" s="1332"/>
      <c r="ALF130" s="1332"/>
      <c r="ALG130" s="1332"/>
      <c r="ALH130" s="1332"/>
      <c r="ALI130" s="1332"/>
      <c r="ALJ130" s="1332"/>
      <c r="ALK130" s="1332"/>
      <c r="ALL130" s="1332"/>
      <c r="ALM130" s="1332"/>
      <c r="ALN130" s="1332"/>
      <c r="ALO130" s="1332"/>
      <c r="ALP130" s="1332"/>
      <c r="ALQ130" s="1332"/>
      <c r="ALR130" s="1332"/>
      <c r="ALS130" s="1332"/>
      <c r="ALT130" s="1332"/>
      <c r="ALU130" s="1332"/>
      <c r="ALV130" s="1332"/>
      <c r="ALW130" s="1332"/>
      <c r="ALX130" s="1332"/>
      <c r="ALY130" s="1332"/>
      <c r="ALZ130" s="1332"/>
      <c r="AMA130" s="1332"/>
      <c r="AMB130" s="1332"/>
      <c r="AMC130" s="1332"/>
      <c r="AMD130" s="1332"/>
      <c r="AME130" s="1332"/>
      <c r="AMF130" s="1332"/>
      <c r="AMG130" s="1332"/>
      <c r="AMH130" s="1332"/>
      <c r="AMI130" s="1332"/>
      <c r="AMJ130" s="1332"/>
      <c r="AMK130" s="1332"/>
      <c r="AML130" s="1332"/>
      <c r="AMM130" s="1332"/>
      <c r="AMN130" s="1332"/>
      <c r="AMO130" s="1332"/>
      <c r="AMP130" s="1332"/>
      <c r="AMQ130" s="1332"/>
      <c r="AMR130" s="1332"/>
      <c r="AMS130" s="1332"/>
      <c r="AMT130" s="1332"/>
      <c r="AMU130" s="1332"/>
      <c r="AMV130" s="1332"/>
      <c r="AMW130" s="1332"/>
      <c r="AMX130" s="1332"/>
      <c r="AMY130" s="1332"/>
      <c r="AMZ130" s="1332"/>
      <c r="ANA130" s="1332"/>
      <c r="ANB130" s="1332"/>
      <c r="ANC130" s="1332"/>
      <c r="AND130" s="1332"/>
      <c r="ANE130" s="1332"/>
      <c r="ANF130" s="1332"/>
      <c r="ANG130" s="1332"/>
      <c r="ANH130" s="1332"/>
      <c r="ANI130" s="1332"/>
      <c r="ANJ130" s="1332"/>
      <c r="ANK130" s="1332"/>
      <c r="ANL130" s="1332"/>
      <c r="ANM130" s="1332"/>
      <c r="ANN130" s="1332"/>
      <c r="ANO130" s="1332"/>
      <c r="ANP130" s="1332"/>
      <c r="ANQ130" s="1332"/>
      <c r="ANR130" s="1332"/>
      <c r="ANS130" s="1332"/>
      <c r="ANT130" s="1332"/>
      <c r="ANU130" s="1332"/>
      <c r="ANV130" s="1332"/>
      <c r="ANW130" s="1332"/>
      <c r="ANX130" s="1332"/>
      <c r="ANY130" s="1332"/>
      <c r="ANZ130" s="1332"/>
      <c r="AOA130" s="1332"/>
      <c r="AOB130" s="1332"/>
      <c r="AOC130" s="1332"/>
      <c r="AOD130" s="1332"/>
      <c r="AOE130" s="1332"/>
      <c r="AOF130" s="1332"/>
      <c r="AOG130" s="1332"/>
      <c r="AOH130" s="1332"/>
      <c r="AOI130" s="1332"/>
      <c r="AOJ130" s="1332"/>
      <c r="AOK130" s="1332"/>
      <c r="AOL130" s="1332"/>
      <c r="AOM130" s="1332"/>
      <c r="AON130" s="1332"/>
      <c r="AOO130" s="1332"/>
      <c r="AOP130" s="1332"/>
      <c r="AOQ130" s="1332"/>
      <c r="AOR130" s="1332"/>
      <c r="AOS130" s="1332"/>
      <c r="AOT130" s="1332"/>
      <c r="AOU130" s="1332"/>
      <c r="AOV130" s="1332"/>
      <c r="AOW130" s="1332"/>
      <c r="AOX130" s="1332"/>
      <c r="AOY130" s="1332"/>
      <c r="AOZ130" s="1332"/>
      <c r="APA130" s="1332"/>
      <c r="APB130" s="1332"/>
      <c r="APC130" s="1332"/>
      <c r="APD130" s="1332"/>
      <c r="APE130" s="1332"/>
      <c r="APF130" s="1332"/>
      <c r="APG130" s="1332"/>
      <c r="APH130" s="1332"/>
      <c r="API130" s="1332"/>
      <c r="APJ130" s="1332"/>
      <c r="APK130" s="1332"/>
      <c r="APL130" s="1332"/>
      <c r="APM130" s="1332"/>
      <c r="APN130" s="1332"/>
      <c r="APO130" s="1332"/>
      <c r="APP130" s="1332"/>
      <c r="APQ130" s="1332"/>
      <c r="APR130" s="1332"/>
      <c r="APS130" s="1332"/>
      <c r="APT130" s="1332"/>
      <c r="APU130" s="1332"/>
      <c r="APV130" s="1332"/>
      <c r="APW130" s="1332"/>
      <c r="APX130" s="1332"/>
      <c r="APY130" s="1332"/>
      <c r="APZ130" s="1332"/>
      <c r="AQA130" s="1332"/>
      <c r="AQB130" s="1332"/>
      <c r="AQC130" s="1332"/>
      <c r="AQD130" s="1332"/>
      <c r="AQE130" s="1332"/>
      <c r="AQF130" s="1332"/>
      <c r="AQG130" s="1332"/>
      <c r="AQH130" s="1332"/>
      <c r="AQI130" s="1332"/>
      <c r="AQJ130" s="1332"/>
      <c r="AQK130" s="1332"/>
      <c r="AQL130" s="1332"/>
      <c r="AQM130" s="1332"/>
      <c r="AQN130" s="1332"/>
      <c r="AQO130" s="1332"/>
      <c r="AQP130" s="1332"/>
      <c r="AQQ130" s="1332"/>
      <c r="AQR130" s="1332"/>
      <c r="AQS130" s="1332"/>
      <c r="AQT130" s="1332"/>
      <c r="AQU130" s="1332"/>
      <c r="AQV130" s="1332"/>
      <c r="AQW130" s="1332"/>
      <c r="AQX130" s="1332"/>
      <c r="AQY130" s="1332"/>
      <c r="AQZ130" s="1332"/>
      <c r="ARA130" s="1332"/>
      <c r="ARB130" s="1332"/>
      <c r="ARC130" s="1332"/>
      <c r="ARD130" s="1332"/>
      <c r="ARE130" s="1332"/>
      <c r="ARF130" s="1332"/>
      <c r="ARG130" s="1332"/>
      <c r="ARH130" s="1332"/>
      <c r="ARI130" s="1332"/>
      <c r="ARJ130" s="1332"/>
      <c r="ARK130" s="1332"/>
      <c r="ARL130" s="1332"/>
      <c r="ARM130" s="1332"/>
      <c r="ARN130" s="1332"/>
      <c r="ARO130" s="1332"/>
      <c r="ARP130" s="1332"/>
      <c r="ARQ130" s="1332"/>
      <c r="ARR130" s="1332"/>
      <c r="ARS130" s="1332"/>
      <c r="ART130" s="1332"/>
      <c r="ARU130" s="1332"/>
      <c r="ARV130" s="1332"/>
      <c r="ARW130" s="1332"/>
      <c r="ARX130" s="1332"/>
      <c r="ARY130" s="1332"/>
      <c r="ARZ130" s="1332"/>
      <c r="ASA130" s="1332"/>
      <c r="ASB130" s="1332"/>
      <c r="ASC130" s="1332"/>
      <c r="ASD130" s="1332"/>
      <c r="ASE130" s="1332"/>
      <c r="ASF130" s="1332"/>
      <c r="ASG130" s="1332"/>
      <c r="ASH130" s="1332"/>
      <c r="ASI130" s="1332"/>
      <c r="ASJ130" s="1332"/>
      <c r="ASK130" s="1332"/>
      <c r="ASL130" s="1332"/>
      <c r="ASM130" s="1332"/>
      <c r="ASN130" s="1332"/>
      <c r="ASO130" s="1332"/>
      <c r="ASP130" s="1332"/>
      <c r="ASQ130" s="1332"/>
      <c r="ASR130" s="1332"/>
      <c r="ASS130" s="1332"/>
      <c r="AST130" s="1332"/>
      <c r="ASU130" s="1332"/>
      <c r="ASV130" s="1332"/>
      <c r="ASW130" s="1332"/>
      <c r="ASX130" s="1332"/>
      <c r="ASY130" s="1332"/>
      <c r="ASZ130" s="1332"/>
      <c r="ATA130" s="1332"/>
      <c r="ATB130" s="1332"/>
      <c r="ATC130" s="1332"/>
      <c r="ATD130" s="1332"/>
      <c r="ATE130" s="1332"/>
      <c r="ATF130" s="1332"/>
      <c r="ATG130" s="1332"/>
      <c r="ATH130" s="1332"/>
      <c r="ATI130" s="1332"/>
      <c r="ATJ130" s="1332"/>
      <c r="ATK130" s="1332"/>
      <c r="ATL130" s="1332"/>
      <c r="ATM130" s="1332"/>
      <c r="ATN130" s="1332"/>
      <c r="ATO130" s="1332"/>
      <c r="ATP130" s="1332"/>
      <c r="ATQ130" s="1332"/>
      <c r="ATR130" s="1332"/>
      <c r="ATS130" s="1332"/>
      <c r="ATT130" s="1332"/>
      <c r="ATU130" s="1332"/>
      <c r="ATV130" s="1332"/>
      <c r="ATW130" s="1332"/>
      <c r="ATX130" s="1332"/>
      <c r="ATY130" s="1332"/>
      <c r="ATZ130" s="1332"/>
      <c r="AUA130" s="1332"/>
      <c r="AUB130" s="1332"/>
      <c r="AUC130" s="1332"/>
      <c r="AUD130" s="1332"/>
      <c r="AUE130" s="1332"/>
      <c r="AUF130" s="1332"/>
      <c r="AUG130" s="1332"/>
      <c r="AUH130" s="1332"/>
      <c r="AUI130" s="1332"/>
      <c r="AUJ130" s="1332"/>
      <c r="AUK130" s="1332"/>
      <c r="AUL130" s="1332"/>
      <c r="AUM130" s="1332"/>
      <c r="AUN130" s="1332"/>
      <c r="AUO130" s="1332"/>
      <c r="AUP130" s="1332"/>
      <c r="AUQ130" s="1332"/>
      <c r="AUR130" s="1332"/>
      <c r="AUS130" s="1332"/>
      <c r="AUT130" s="1332"/>
      <c r="AUU130" s="1332"/>
      <c r="AUV130" s="1332"/>
      <c r="AUW130" s="1332"/>
      <c r="AUX130" s="1332"/>
      <c r="AUY130" s="1332"/>
      <c r="AUZ130" s="1332"/>
      <c r="AVA130" s="1332"/>
      <c r="AVB130" s="1332"/>
      <c r="AVC130" s="1332"/>
      <c r="AVD130" s="1332"/>
      <c r="AVE130" s="1332"/>
      <c r="AVF130" s="1332"/>
      <c r="AVG130" s="1332"/>
      <c r="AVH130" s="1332"/>
      <c r="AVI130" s="1332"/>
      <c r="AVJ130" s="1332"/>
      <c r="AVK130" s="1332"/>
      <c r="AVL130" s="1332"/>
      <c r="AVM130" s="1332"/>
      <c r="AVN130" s="1332"/>
      <c r="AVO130" s="1332"/>
      <c r="AVP130" s="1332"/>
      <c r="AVQ130" s="1332"/>
      <c r="AVR130" s="1332"/>
      <c r="AVS130" s="1332"/>
      <c r="AVT130" s="1332"/>
      <c r="AVU130" s="1332"/>
      <c r="AVV130" s="1332"/>
      <c r="AVW130" s="1332"/>
      <c r="AVX130" s="1332"/>
      <c r="AVY130" s="1332"/>
      <c r="AVZ130" s="1332"/>
      <c r="AWA130" s="1332"/>
      <c r="AWB130" s="1332"/>
      <c r="AWC130" s="1332"/>
      <c r="AWD130" s="1332"/>
      <c r="AWE130" s="1332"/>
      <c r="AWF130" s="1332"/>
      <c r="AWG130" s="1332"/>
      <c r="AWH130" s="1332"/>
      <c r="AWI130" s="1332"/>
      <c r="AWJ130" s="1332"/>
      <c r="AWK130" s="1332"/>
      <c r="AWL130" s="1332"/>
      <c r="AWM130" s="1332"/>
      <c r="AWN130" s="1332"/>
      <c r="AWO130" s="1332"/>
      <c r="AWP130" s="1332"/>
      <c r="AWQ130" s="1332"/>
      <c r="AWR130" s="1332"/>
      <c r="AWS130" s="1332"/>
      <c r="AWT130" s="1332"/>
      <c r="AWU130" s="1332"/>
      <c r="AWV130" s="1332"/>
      <c r="AWW130" s="1332"/>
      <c r="AWX130" s="1332"/>
      <c r="AWY130" s="1332"/>
      <c r="AWZ130" s="1332"/>
      <c r="AXA130" s="1332"/>
      <c r="AXB130" s="1332"/>
      <c r="AXC130" s="1332"/>
      <c r="AXD130" s="1332"/>
      <c r="AXE130" s="1332"/>
      <c r="AXF130" s="1332"/>
      <c r="AXG130" s="1332"/>
      <c r="AXH130" s="1332"/>
      <c r="AXI130" s="1332"/>
      <c r="AXJ130" s="1332"/>
      <c r="AXK130" s="1332"/>
      <c r="AXL130" s="1332"/>
      <c r="AXM130" s="1332"/>
      <c r="AXN130" s="1332"/>
      <c r="AXO130" s="1332"/>
      <c r="AXP130" s="1332"/>
      <c r="AXQ130" s="1332"/>
      <c r="AXR130" s="1332"/>
      <c r="AXS130" s="1332"/>
      <c r="AXT130" s="1332"/>
      <c r="AXU130" s="1332"/>
      <c r="AXV130" s="1332"/>
      <c r="AXW130" s="1332"/>
      <c r="AXX130" s="1332"/>
      <c r="AXY130" s="1332"/>
      <c r="AXZ130" s="1332"/>
      <c r="AYA130" s="1332"/>
      <c r="AYB130" s="1332"/>
      <c r="AYC130" s="1332"/>
      <c r="AYD130" s="1332"/>
      <c r="AYE130" s="1332"/>
      <c r="AYF130" s="1332"/>
      <c r="AYG130" s="1332"/>
      <c r="AYH130" s="1332"/>
      <c r="AYI130" s="1332"/>
      <c r="AYJ130" s="1332"/>
      <c r="AYK130" s="1332"/>
      <c r="AYL130" s="1332"/>
      <c r="AYM130" s="1332"/>
      <c r="AYN130" s="1332"/>
      <c r="AYO130" s="1332"/>
      <c r="AYP130" s="1332"/>
      <c r="AYQ130" s="1332"/>
      <c r="AYR130" s="1332"/>
      <c r="AYS130" s="1332"/>
      <c r="AYT130" s="1332"/>
      <c r="AYU130" s="1332"/>
      <c r="AYV130" s="1332"/>
      <c r="AYW130" s="1332"/>
      <c r="AYX130" s="1332"/>
      <c r="AYY130" s="1332"/>
      <c r="AYZ130" s="1332"/>
      <c r="AZA130" s="1332"/>
      <c r="AZB130" s="1332"/>
      <c r="AZC130" s="1332"/>
      <c r="AZD130" s="1332"/>
      <c r="AZE130" s="1332"/>
      <c r="AZF130" s="1332"/>
      <c r="AZG130" s="1332"/>
      <c r="AZH130" s="1332"/>
      <c r="AZI130" s="1332"/>
      <c r="AZJ130" s="1332"/>
      <c r="AZK130" s="1332"/>
      <c r="AZL130" s="1332"/>
      <c r="AZM130" s="1332"/>
      <c r="AZN130" s="1332"/>
      <c r="AZO130" s="1332"/>
      <c r="AZP130" s="1332"/>
      <c r="AZQ130" s="1332"/>
      <c r="AZR130" s="1332"/>
      <c r="AZS130" s="1332"/>
      <c r="AZT130" s="1332"/>
      <c r="AZU130" s="1332"/>
      <c r="AZV130" s="1332"/>
      <c r="AZW130" s="1332"/>
      <c r="AZX130" s="1332"/>
      <c r="AZY130" s="1332"/>
      <c r="AZZ130" s="1332"/>
      <c r="BAA130" s="1332"/>
      <c r="BAB130" s="1332"/>
      <c r="BAC130" s="1332"/>
      <c r="BAD130" s="1332"/>
      <c r="BAE130" s="1332"/>
      <c r="BAF130" s="1332"/>
      <c r="BAG130" s="1332"/>
      <c r="BAH130" s="1332"/>
      <c r="BAI130" s="1332"/>
      <c r="BAJ130" s="1332"/>
      <c r="BAK130" s="1332"/>
      <c r="BAL130" s="1332"/>
      <c r="BAM130" s="1332"/>
      <c r="BAN130" s="1332"/>
      <c r="BAO130" s="1332"/>
      <c r="BAP130" s="1332"/>
      <c r="BAQ130" s="1332"/>
      <c r="BAR130" s="1332"/>
      <c r="BAS130" s="1332"/>
      <c r="BAT130" s="1332"/>
      <c r="BAU130" s="1332"/>
      <c r="BAV130" s="1332"/>
      <c r="BAW130" s="1332"/>
      <c r="BAX130" s="1332"/>
      <c r="BAY130" s="1332"/>
      <c r="BAZ130" s="1332"/>
      <c r="BBA130" s="1332"/>
      <c r="BBB130" s="1332"/>
      <c r="BBC130" s="1332"/>
      <c r="BBD130" s="1332"/>
      <c r="BBE130" s="1332"/>
      <c r="BBF130" s="1332"/>
      <c r="BBG130" s="1332"/>
      <c r="BBH130" s="1332"/>
      <c r="BBI130" s="1332"/>
      <c r="BBJ130" s="1332"/>
      <c r="BBK130" s="1332"/>
      <c r="BBL130" s="1332"/>
      <c r="BBM130" s="1332"/>
      <c r="BBN130" s="1332"/>
      <c r="BBO130" s="1332"/>
      <c r="BBP130" s="1332"/>
      <c r="BBQ130" s="1332"/>
      <c r="BBR130" s="1332"/>
      <c r="BBS130" s="1332"/>
      <c r="BBT130" s="1332"/>
      <c r="BBU130" s="1332"/>
      <c r="BBV130" s="1332"/>
      <c r="BBW130" s="1332"/>
      <c r="BBX130" s="1332"/>
      <c r="BBY130" s="1332"/>
      <c r="BBZ130" s="1332"/>
      <c r="BCA130" s="1332"/>
      <c r="BCB130" s="1332"/>
      <c r="BCC130" s="1332"/>
      <c r="BCD130" s="1332"/>
      <c r="BCE130" s="1332"/>
      <c r="BCF130" s="1332"/>
      <c r="BCG130" s="1332"/>
      <c r="BCH130" s="1332"/>
      <c r="BCI130" s="1332"/>
      <c r="BCJ130" s="1332"/>
      <c r="BCK130" s="1332"/>
      <c r="BCL130" s="1332"/>
      <c r="BCM130" s="1332"/>
      <c r="BCN130" s="1332"/>
      <c r="BCO130" s="1332"/>
      <c r="BCP130" s="1332"/>
      <c r="BCQ130" s="1332"/>
      <c r="BCR130" s="1332"/>
      <c r="BCS130" s="1332"/>
      <c r="BCT130" s="1332"/>
      <c r="BCU130" s="1332"/>
      <c r="BCV130" s="1332"/>
      <c r="BCW130" s="1332"/>
      <c r="BCX130" s="1332"/>
      <c r="BCY130" s="1332"/>
      <c r="BCZ130" s="1332"/>
      <c r="BDA130" s="1332"/>
      <c r="BDB130" s="1332"/>
      <c r="BDC130" s="1332"/>
      <c r="BDD130" s="1332"/>
      <c r="BDE130" s="1332"/>
      <c r="BDF130" s="1332"/>
      <c r="BDG130" s="1332"/>
      <c r="BDH130" s="1332"/>
      <c r="BDI130" s="1332"/>
      <c r="BDJ130" s="1332"/>
      <c r="BDK130" s="1332"/>
      <c r="BDL130" s="1332"/>
      <c r="BDM130" s="1332"/>
      <c r="BDN130" s="1332"/>
      <c r="BDO130" s="1332"/>
      <c r="BDP130" s="1332"/>
      <c r="BDQ130" s="1332"/>
      <c r="BDR130" s="1332"/>
      <c r="BDS130" s="1332"/>
      <c r="BDT130" s="1332"/>
      <c r="BDU130" s="1332"/>
      <c r="BDV130" s="1332"/>
      <c r="BDW130" s="1332"/>
      <c r="BDX130" s="1332"/>
      <c r="BDY130" s="1332"/>
      <c r="BDZ130" s="1332"/>
      <c r="BEA130" s="1332"/>
      <c r="BEB130" s="1332"/>
      <c r="BEC130" s="1332"/>
      <c r="BED130" s="1332"/>
      <c r="BEE130" s="1332"/>
      <c r="BEF130" s="1332"/>
      <c r="BEG130" s="1332"/>
      <c r="BEH130" s="1332"/>
      <c r="BEI130" s="1332"/>
      <c r="BEJ130" s="1332"/>
      <c r="BEK130" s="1332"/>
      <c r="BEL130" s="1332"/>
      <c r="BEM130" s="1332"/>
      <c r="BEN130" s="1332"/>
      <c r="BEO130" s="1332"/>
      <c r="BEP130" s="1332"/>
      <c r="BEQ130" s="1332"/>
      <c r="BER130" s="1332"/>
      <c r="BES130" s="1332"/>
      <c r="BET130" s="1332"/>
      <c r="BEU130" s="1332"/>
      <c r="BEV130" s="1332"/>
      <c r="BEW130" s="1332"/>
      <c r="BEX130" s="1332"/>
      <c r="BEY130" s="1332"/>
      <c r="BEZ130" s="1332"/>
      <c r="BFA130" s="1332"/>
      <c r="BFB130" s="1332"/>
      <c r="BFC130" s="1332"/>
      <c r="BFD130" s="1332"/>
      <c r="BFE130" s="1332"/>
      <c r="BFF130" s="1332"/>
      <c r="BFG130" s="1332"/>
      <c r="BFH130" s="1332"/>
      <c r="BFI130" s="1332"/>
      <c r="BFJ130" s="1332"/>
      <c r="BFK130" s="1332"/>
      <c r="BFL130" s="1332"/>
      <c r="BFM130" s="1332"/>
      <c r="BFN130" s="1332"/>
      <c r="BFO130" s="1332"/>
      <c r="BFP130" s="1332"/>
      <c r="BFQ130" s="1332"/>
      <c r="BFR130" s="1332"/>
      <c r="BFS130" s="1332"/>
      <c r="BFT130" s="1332"/>
      <c r="BFU130" s="1332"/>
      <c r="BFV130" s="1332"/>
      <c r="BFW130" s="1332"/>
      <c r="BFX130" s="1332"/>
      <c r="BFY130" s="1332"/>
      <c r="BFZ130" s="1332"/>
      <c r="BGA130" s="1332"/>
      <c r="BGB130" s="1332"/>
      <c r="BGC130" s="1332"/>
      <c r="BGD130" s="1332"/>
      <c r="BGE130" s="1332"/>
      <c r="BGF130" s="1332"/>
      <c r="BGG130" s="1332"/>
      <c r="BGH130" s="1332"/>
      <c r="BGI130" s="1332"/>
      <c r="BGJ130" s="1332"/>
      <c r="BGK130" s="1332"/>
      <c r="BGL130" s="1332"/>
      <c r="BGM130" s="1332"/>
      <c r="BGN130" s="1332"/>
      <c r="BGO130" s="1332"/>
      <c r="BGP130" s="1332"/>
      <c r="BGQ130" s="1332"/>
      <c r="BGR130" s="1332"/>
      <c r="BGS130" s="1332"/>
      <c r="BGT130" s="1332"/>
      <c r="BGU130" s="1332"/>
      <c r="BGV130" s="1332"/>
      <c r="BGW130" s="1332"/>
      <c r="BGX130" s="1332"/>
      <c r="BGY130" s="1332"/>
      <c r="BGZ130" s="1332"/>
      <c r="BHA130" s="1332"/>
      <c r="BHB130" s="1332"/>
      <c r="BHC130" s="1332"/>
      <c r="BHD130" s="1332"/>
      <c r="BHE130" s="1332"/>
      <c r="BHF130" s="1332"/>
      <c r="BHG130" s="1332"/>
      <c r="BHH130" s="1332"/>
      <c r="BHI130" s="1332"/>
      <c r="BHJ130" s="1332"/>
      <c r="BHK130" s="1332"/>
      <c r="BHL130" s="1332"/>
      <c r="BHM130" s="1332"/>
      <c r="BHN130" s="1332"/>
      <c r="BHO130" s="1332"/>
      <c r="BHP130" s="1332"/>
      <c r="BHQ130" s="1332"/>
      <c r="BHR130" s="1332"/>
      <c r="BHS130" s="1332"/>
      <c r="BHT130" s="1332"/>
      <c r="BHU130" s="1332"/>
      <c r="BHV130" s="1332"/>
      <c r="BHW130" s="1332"/>
      <c r="BHX130" s="1332"/>
      <c r="BHY130" s="1332"/>
      <c r="BHZ130" s="1332"/>
      <c r="BIA130" s="1332"/>
      <c r="BIB130" s="1332"/>
      <c r="BIC130" s="1332"/>
      <c r="BID130" s="1332"/>
      <c r="BIE130" s="1332"/>
      <c r="BIF130" s="1332"/>
      <c r="BIG130" s="1332"/>
      <c r="BIH130" s="1332"/>
      <c r="BII130" s="1332"/>
      <c r="BIJ130" s="1332"/>
      <c r="BIK130" s="1332"/>
      <c r="BIL130" s="1332"/>
      <c r="BIM130" s="1332"/>
      <c r="BIN130" s="1332"/>
      <c r="BIO130" s="1332"/>
      <c r="BIP130" s="1332"/>
      <c r="BIQ130" s="1332"/>
      <c r="BIR130" s="1332"/>
      <c r="BIS130" s="1332"/>
      <c r="BIT130" s="1332"/>
      <c r="BIU130" s="1332"/>
      <c r="BIV130" s="1332"/>
      <c r="BIW130" s="1332"/>
      <c r="BIX130" s="1332"/>
      <c r="BIY130" s="1332"/>
      <c r="BIZ130" s="1332"/>
      <c r="BJA130" s="1332"/>
      <c r="BJB130" s="1332"/>
      <c r="BJC130" s="1332"/>
      <c r="BJD130" s="1332"/>
      <c r="BJE130" s="1332"/>
      <c r="BJF130" s="1332"/>
      <c r="BJG130" s="1332"/>
      <c r="BJH130" s="1332"/>
      <c r="BJI130" s="1332"/>
      <c r="BJJ130" s="1332"/>
      <c r="BJK130" s="1332"/>
      <c r="BJL130" s="1332"/>
      <c r="BJM130" s="1332"/>
      <c r="BJN130" s="1332"/>
      <c r="BJO130" s="1332"/>
      <c r="BJP130" s="1332"/>
      <c r="BJQ130" s="1332"/>
      <c r="BJR130" s="1332"/>
      <c r="BJS130" s="1332"/>
      <c r="BJT130" s="1332"/>
      <c r="BJU130" s="1332"/>
      <c r="BJV130" s="1332"/>
      <c r="BJW130" s="1332"/>
      <c r="BJX130" s="1332"/>
      <c r="BJY130" s="1332"/>
      <c r="BJZ130" s="1332"/>
      <c r="BKA130" s="1332"/>
      <c r="BKB130" s="1332"/>
      <c r="BKC130" s="1332"/>
      <c r="BKD130" s="1332"/>
      <c r="BKE130" s="1332"/>
      <c r="BKF130" s="1332"/>
      <c r="BKG130" s="1332"/>
      <c r="BKH130" s="1332"/>
      <c r="BKI130" s="1332"/>
      <c r="BKJ130" s="1332"/>
      <c r="BKK130" s="1332"/>
      <c r="BKL130" s="1332"/>
      <c r="BKM130" s="1332"/>
      <c r="BKN130" s="1332"/>
      <c r="BKO130" s="1332"/>
      <c r="BKP130" s="1332"/>
      <c r="BKQ130" s="1332"/>
      <c r="BKR130" s="1332"/>
      <c r="BKS130" s="1332"/>
      <c r="BKT130" s="1332"/>
      <c r="BKU130" s="1332"/>
      <c r="BKV130" s="1332"/>
      <c r="BKW130" s="1332"/>
      <c r="BKX130" s="1332"/>
      <c r="BKY130" s="1332"/>
      <c r="BKZ130" s="1332"/>
      <c r="BLA130" s="1332"/>
      <c r="BLB130" s="1332"/>
      <c r="BLC130" s="1332"/>
      <c r="BLD130" s="1332"/>
      <c r="BLE130" s="1332"/>
      <c r="BLF130" s="1332"/>
      <c r="BLG130" s="1332"/>
      <c r="BLH130" s="1332"/>
      <c r="BLI130" s="1332"/>
      <c r="BLJ130" s="1332"/>
      <c r="BLK130" s="1332"/>
      <c r="BLL130" s="1332"/>
      <c r="BLM130" s="1332"/>
      <c r="BLN130" s="1332"/>
      <c r="BLO130" s="1332"/>
      <c r="BLP130" s="1332"/>
      <c r="BLQ130" s="1332"/>
      <c r="BLR130" s="1332"/>
      <c r="BLS130" s="1332"/>
      <c r="BLT130" s="1332"/>
      <c r="BLU130" s="1332"/>
      <c r="BLV130" s="1332"/>
      <c r="BLW130" s="1332"/>
      <c r="BLX130" s="1332"/>
      <c r="BLY130" s="1332"/>
      <c r="BLZ130" s="1332"/>
      <c r="BMA130" s="1332"/>
      <c r="BMB130" s="1332"/>
      <c r="BMC130" s="1332"/>
      <c r="BMD130" s="1332"/>
      <c r="BME130" s="1332"/>
      <c r="BMF130" s="1332"/>
      <c r="BMG130" s="1332"/>
      <c r="BMH130" s="1332"/>
      <c r="BMI130" s="1332"/>
      <c r="BMJ130" s="1332"/>
      <c r="BMK130" s="1332"/>
      <c r="BML130" s="1332"/>
      <c r="BMM130" s="1332"/>
      <c r="BMN130" s="1332"/>
      <c r="BMO130" s="1332"/>
      <c r="BMP130" s="1332"/>
      <c r="BMQ130" s="1332"/>
      <c r="BMR130" s="1332"/>
      <c r="BMS130" s="1332"/>
      <c r="BMT130" s="1332"/>
      <c r="BMU130" s="1332"/>
      <c r="BMV130" s="1332"/>
      <c r="BMW130" s="1332"/>
      <c r="BMX130" s="1332"/>
      <c r="BMY130" s="1332"/>
      <c r="BMZ130" s="1332"/>
      <c r="BNA130" s="1332"/>
      <c r="BNB130" s="1332"/>
      <c r="BNC130" s="1332"/>
      <c r="BND130" s="1332"/>
      <c r="BNE130" s="1332"/>
      <c r="BNF130" s="1332"/>
      <c r="BNG130" s="1332"/>
      <c r="BNH130" s="1332"/>
      <c r="BNI130" s="1332"/>
      <c r="BNJ130" s="1332"/>
      <c r="BNK130" s="1332"/>
      <c r="BNL130" s="1332"/>
      <c r="BNM130" s="1332"/>
      <c r="BNN130" s="1332"/>
      <c r="BNO130" s="1332"/>
      <c r="BNP130" s="1332"/>
      <c r="BNQ130" s="1332"/>
      <c r="BNR130" s="1332"/>
      <c r="BNS130" s="1332"/>
      <c r="BNT130" s="1332"/>
      <c r="BNU130" s="1332"/>
      <c r="BNV130" s="1332"/>
      <c r="BNW130" s="1332"/>
      <c r="BNX130" s="1332"/>
      <c r="BNY130" s="1332"/>
      <c r="BNZ130" s="1332"/>
      <c r="BOA130" s="1332"/>
      <c r="BOB130" s="1332"/>
      <c r="BOC130" s="1332"/>
      <c r="BOD130" s="1332"/>
      <c r="BOE130" s="1332"/>
      <c r="BOF130" s="1332"/>
      <c r="BOG130" s="1332"/>
      <c r="BOH130" s="1332"/>
      <c r="BOI130" s="1332"/>
      <c r="BOJ130" s="1332"/>
      <c r="BOK130" s="1332"/>
      <c r="BOL130" s="1332"/>
      <c r="BOM130" s="1332"/>
      <c r="BON130" s="1332"/>
      <c r="BOO130" s="1332"/>
      <c r="BOP130" s="1332"/>
      <c r="BOQ130" s="1332"/>
      <c r="BOR130" s="1332"/>
      <c r="BOS130" s="1332"/>
      <c r="BOT130" s="1332"/>
      <c r="BOU130" s="1332"/>
      <c r="BOV130" s="1332"/>
      <c r="BOW130" s="1332"/>
      <c r="BOX130" s="1332"/>
      <c r="BOY130" s="1332"/>
      <c r="BOZ130" s="1332"/>
      <c r="BPA130" s="1332"/>
      <c r="BPB130" s="1332"/>
      <c r="BPC130" s="1332"/>
      <c r="BPD130" s="1332"/>
      <c r="BPE130" s="1332"/>
      <c r="BPF130" s="1332"/>
      <c r="BPG130" s="1332"/>
      <c r="BPH130" s="1332"/>
      <c r="BPI130" s="1332"/>
      <c r="BPJ130" s="1332"/>
      <c r="BPK130" s="1332"/>
      <c r="BPL130" s="1332"/>
      <c r="BPM130" s="1332"/>
      <c r="BPN130" s="1332"/>
      <c r="BPO130" s="1332"/>
      <c r="BPP130" s="1332"/>
      <c r="BPQ130" s="1332"/>
      <c r="BPR130" s="1332"/>
      <c r="BPS130" s="1332"/>
      <c r="BPT130" s="1332"/>
      <c r="BPU130" s="1332"/>
      <c r="BPV130" s="1332"/>
      <c r="BPW130" s="1332"/>
      <c r="BPX130" s="1332"/>
      <c r="BPY130" s="1332"/>
      <c r="BPZ130" s="1332"/>
      <c r="BQA130" s="1332"/>
      <c r="BQB130" s="1332"/>
      <c r="BQC130" s="1332"/>
      <c r="BQD130" s="1332"/>
      <c r="BQE130" s="1332"/>
      <c r="BQF130" s="1332"/>
      <c r="BQG130" s="1332"/>
      <c r="BQH130" s="1332"/>
      <c r="BQI130" s="1332"/>
      <c r="BQJ130" s="1332"/>
      <c r="BQK130" s="1332"/>
      <c r="BQL130" s="1332"/>
      <c r="BQM130" s="1332"/>
      <c r="BQN130" s="1332"/>
      <c r="BQO130" s="1332"/>
      <c r="BQP130" s="1332"/>
      <c r="BQQ130" s="1332"/>
      <c r="BQR130" s="1332"/>
      <c r="BQS130" s="1332"/>
      <c r="BQT130" s="1332"/>
      <c r="BQU130" s="1332"/>
      <c r="BQV130" s="1332"/>
      <c r="BQW130" s="1332"/>
      <c r="BQX130" s="1332"/>
      <c r="BQY130" s="1332"/>
      <c r="BQZ130" s="1332"/>
      <c r="BRA130" s="1332"/>
      <c r="BRB130" s="1332"/>
      <c r="BRC130" s="1332"/>
      <c r="BRD130" s="1332"/>
      <c r="BRE130" s="1332"/>
      <c r="BRF130" s="1332"/>
      <c r="BRG130" s="1332"/>
      <c r="BRH130" s="1332"/>
      <c r="BRI130" s="1332"/>
      <c r="BRJ130" s="1332"/>
      <c r="BRK130" s="1332"/>
      <c r="BRL130" s="1332"/>
      <c r="BRM130" s="1332"/>
      <c r="BRN130" s="1332"/>
      <c r="BRO130" s="1332"/>
      <c r="BRP130" s="1332"/>
      <c r="BRQ130" s="1332"/>
      <c r="BRR130" s="1332"/>
      <c r="BRS130" s="1332"/>
      <c r="BRT130" s="1332"/>
      <c r="BRU130" s="1332"/>
      <c r="BRV130" s="1332"/>
      <c r="BRW130" s="1332"/>
      <c r="BRX130" s="1332"/>
      <c r="BRY130" s="1332"/>
      <c r="BRZ130" s="1332"/>
      <c r="BSA130" s="1332"/>
      <c r="BSB130" s="1332"/>
      <c r="BSC130" s="1332"/>
      <c r="BSD130" s="1332"/>
      <c r="BSE130" s="1332"/>
      <c r="BSF130" s="1332"/>
      <c r="BSG130" s="1332"/>
      <c r="BSH130" s="1332"/>
      <c r="BSI130" s="1332"/>
      <c r="BSJ130" s="1332"/>
      <c r="BSK130" s="1332"/>
      <c r="BSL130" s="1332"/>
      <c r="BSM130" s="1332"/>
      <c r="BSN130" s="1332"/>
      <c r="BSO130" s="1332"/>
      <c r="BSP130" s="1332"/>
      <c r="BSQ130" s="1332"/>
      <c r="BSR130" s="1332"/>
      <c r="BSS130" s="1332"/>
      <c r="BST130" s="1332"/>
      <c r="BSU130" s="1332"/>
      <c r="BSV130" s="1332"/>
      <c r="BSW130" s="1332"/>
      <c r="BSX130" s="1332"/>
      <c r="BSY130" s="1332"/>
      <c r="BSZ130" s="1332"/>
      <c r="BTA130" s="1332"/>
      <c r="BTB130" s="1332"/>
      <c r="BTC130" s="1332"/>
      <c r="BTD130" s="1332"/>
      <c r="BTE130" s="1332"/>
      <c r="BTF130" s="1332"/>
      <c r="BTG130" s="1332"/>
      <c r="BTH130" s="1332"/>
      <c r="BTI130" s="1332"/>
      <c r="BTJ130" s="1332"/>
      <c r="BTK130" s="1332"/>
      <c r="BTL130" s="1332"/>
      <c r="BTM130" s="1332"/>
      <c r="BTN130" s="1332"/>
      <c r="BTO130" s="1332"/>
      <c r="BTP130" s="1332"/>
      <c r="BTQ130" s="1332"/>
      <c r="BTR130" s="1332"/>
      <c r="BTS130" s="1332"/>
      <c r="BTT130" s="1332"/>
      <c r="BTU130" s="1332"/>
      <c r="BTV130" s="1332"/>
      <c r="BTW130" s="1332"/>
      <c r="BTX130" s="1332"/>
      <c r="BTY130" s="1332"/>
      <c r="BTZ130" s="1332"/>
      <c r="BUA130" s="1332"/>
      <c r="BUB130" s="1332"/>
      <c r="BUC130" s="1332"/>
      <c r="BUD130" s="1332"/>
      <c r="BUE130" s="1332"/>
      <c r="BUF130" s="1332"/>
      <c r="BUG130" s="1332"/>
      <c r="BUH130" s="1332"/>
      <c r="BUI130" s="1332"/>
      <c r="BUJ130" s="1332"/>
      <c r="BUK130" s="1332"/>
      <c r="BUL130" s="1332"/>
      <c r="BUM130" s="1332"/>
      <c r="BUN130" s="1332"/>
      <c r="BUO130" s="1332"/>
      <c r="BUP130" s="1332"/>
      <c r="BUQ130" s="1332"/>
      <c r="BUR130" s="1332"/>
      <c r="BUS130" s="1332"/>
      <c r="BUT130" s="1332"/>
      <c r="BUU130" s="1332"/>
      <c r="BUV130" s="1332"/>
      <c r="BUW130" s="1332"/>
      <c r="BUX130" s="1332"/>
      <c r="BUY130" s="1332"/>
      <c r="BUZ130" s="1332"/>
      <c r="BVA130" s="1332"/>
      <c r="BVB130" s="1332"/>
      <c r="BVC130" s="1332"/>
      <c r="BVD130" s="1332"/>
      <c r="BVE130" s="1332"/>
      <c r="BVF130" s="1332"/>
      <c r="BVG130" s="1332"/>
      <c r="BVH130" s="1332"/>
      <c r="BVI130" s="1332"/>
      <c r="BVJ130" s="1332"/>
      <c r="BVK130" s="1332"/>
      <c r="BVL130" s="1332"/>
      <c r="BVM130" s="1332"/>
      <c r="BVN130" s="1332"/>
      <c r="BVO130" s="1332"/>
      <c r="BVP130" s="1332"/>
      <c r="BVQ130" s="1332"/>
      <c r="BVR130" s="1332"/>
      <c r="BVS130" s="1332"/>
      <c r="BVT130" s="1332"/>
      <c r="BVU130" s="1332"/>
      <c r="BVV130" s="1332"/>
      <c r="BVW130" s="1332"/>
      <c r="BVX130" s="1332"/>
      <c r="BVY130" s="1332"/>
      <c r="BVZ130" s="1332"/>
      <c r="BWA130" s="1332"/>
      <c r="BWB130" s="1332"/>
      <c r="BWC130" s="1332"/>
      <c r="BWD130" s="1332"/>
      <c r="BWE130" s="1332"/>
      <c r="BWF130" s="1332"/>
      <c r="BWG130" s="1332"/>
      <c r="BWH130" s="1332"/>
      <c r="BWI130" s="1332"/>
      <c r="BWJ130" s="1332"/>
      <c r="BWK130" s="1332"/>
      <c r="BWL130" s="1332"/>
      <c r="BWM130" s="1332"/>
      <c r="BWN130" s="1332"/>
      <c r="BWO130" s="1332"/>
      <c r="BWP130" s="1332"/>
      <c r="BWQ130" s="1332"/>
      <c r="BWR130" s="1332"/>
      <c r="BWS130" s="1332"/>
      <c r="BWT130" s="1332"/>
      <c r="BWU130" s="1332"/>
      <c r="BWV130" s="1332"/>
      <c r="BWW130" s="1332"/>
      <c r="BWX130" s="1332"/>
      <c r="BWY130" s="1332"/>
      <c r="BWZ130" s="1332"/>
      <c r="BXA130" s="1332"/>
      <c r="BXB130" s="1332"/>
      <c r="BXC130" s="1332"/>
      <c r="BXD130" s="1332"/>
      <c r="BXE130" s="1332"/>
      <c r="BXF130" s="1332"/>
      <c r="BXG130" s="1332"/>
      <c r="BXH130" s="1332"/>
      <c r="BXI130" s="1332"/>
      <c r="BXJ130" s="1332"/>
      <c r="BXK130" s="1332"/>
      <c r="BXL130" s="1332"/>
      <c r="BXM130" s="1332"/>
      <c r="BXN130" s="1332"/>
      <c r="BXO130" s="1332"/>
      <c r="BXP130" s="1332"/>
      <c r="BXQ130" s="1332"/>
      <c r="BXR130" s="1332"/>
      <c r="BXS130" s="1332"/>
      <c r="BXT130" s="1332"/>
      <c r="BXU130" s="1332"/>
      <c r="BXV130" s="1332"/>
      <c r="BXW130" s="1332"/>
      <c r="BXX130" s="1332"/>
      <c r="BXY130" s="1332"/>
      <c r="BXZ130" s="1332"/>
      <c r="BYA130" s="1332"/>
      <c r="BYB130" s="1332"/>
      <c r="BYC130" s="1332"/>
      <c r="BYD130" s="1332"/>
      <c r="BYE130" s="1332"/>
      <c r="BYF130" s="1332"/>
      <c r="BYG130" s="1332"/>
      <c r="BYH130" s="1332"/>
      <c r="BYI130" s="1332"/>
      <c r="BYJ130" s="1332"/>
      <c r="BYK130" s="1332"/>
      <c r="BYL130" s="1332"/>
      <c r="BYM130" s="1332"/>
      <c r="BYN130" s="1332"/>
      <c r="BYO130" s="1332"/>
      <c r="BYP130" s="1332"/>
      <c r="BYQ130" s="1332"/>
      <c r="BYR130" s="1332"/>
      <c r="BYS130" s="1332"/>
      <c r="BYT130" s="1332"/>
      <c r="BYU130" s="1332"/>
      <c r="BYV130" s="1332"/>
      <c r="BYW130" s="1332"/>
      <c r="BYX130" s="1332"/>
      <c r="BYY130" s="1332"/>
      <c r="BYZ130" s="1332"/>
      <c r="BZA130" s="1332"/>
      <c r="BZB130" s="1332"/>
      <c r="BZC130" s="1332"/>
      <c r="BZD130" s="1332"/>
      <c r="BZE130" s="1332"/>
      <c r="BZF130" s="1332"/>
      <c r="BZG130" s="1332"/>
      <c r="BZH130" s="1332"/>
      <c r="BZI130" s="1332"/>
      <c r="BZJ130" s="1332"/>
      <c r="BZK130" s="1332"/>
      <c r="BZL130" s="1332"/>
      <c r="BZM130" s="1332"/>
      <c r="BZN130" s="1332"/>
      <c r="BZO130" s="1332"/>
      <c r="BZP130" s="1332"/>
      <c r="BZQ130" s="1332"/>
      <c r="BZR130" s="1332"/>
      <c r="BZS130" s="1332"/>
      <c r="BZT130" s="1332"/>
      <c r="BZU130" s="1332"/>
      <c r="BZV130" s="1332"/>
      <c r="BZW130" s="1332"/>
      <c r="BZX130" s="1332"/>
      <c r="BZY130" s="1332"/>
      <c r="BZZ130" s="1332"/>
      <c r="CAA130" s="1332"/>
      <c r="CAB130" s="1332"/>
      <c r="CAC130" s="1332"/>
      <c r="CAD130" s="1332"/>
      <c r="CAE130" s="1332"/>
      <c r="CAF130" s="1332"/>
      <c r="CAG130" s="1332"/>
      <c r="CAH130" s="1332"/>
      <c r="CAI130" s="1332"/>
      <c r="CAJ130" s="1332"/>
      <c r="CAK130" s="1332"/>
      <c r="CAL130" s="1332"/>
      <c r="CAM130" s="1332"/>
      <c r="CAN130" s="1332"/>
      <c r="CAO130" s="1332"/>
      <c r="CAP130" s="1332"/>
      <c r="CAQ130" s="1332"/>
      <c r="CAR130" s="1332"/>
      <c r="CAS130" s="1332"/>
      <c r="CAT130" s="1332"/>
      <c r="CAU130" s="1332"/>
      <c r="CAV130" s="1332"/>
      <c r="CAW130" s="1332"/>
      <c r="CAX130" s="1332"/>
      <c r="CAY130" s="1332"/>
      <c r="CAZ130" s="1332"/>
      <c r="CBA130" s="1332"/>
      <c r="CBB130" s="1332"/>
      <c r="CBC130" s="1332"/>
      <c r="CBD130" s="1332"/>
      <c r="CBE130" s="1332"/>
      <c r="CBF130" s="1332"/>
      <c r="CBG130" s="1332"/>
      <c r="CBH130" s="1332"/>
      <c r="CBI130" s="1332"/>
      <c r="CBJ130" s="1332"/>
      <c r="CBK130" s="1332"/>
      <c r="CBL130" s="1332"/>
      <c r="CBM130" s="1332"/>
      <c r="CBN130" s="1332"/>
      <c r="CBO130" s="1332"/>
      <c r="CBP130" s="1332"/>
      <c r="CBQ130" s="1332"/>
      <c r="CBR130" s="1332"/>
      <c r="CBS130" s="1332"/>
      <c r="CBT130" s="1332"/>
      <c r="CBU130" s="1332"/>
      <c r="CBV130" s="1332"/>
      <c r="CBW130" s="1332"/>
      <c r="CBX130" s="1332"/>
      <c r="CBY130" s="1332"/>
      <c r="CBZ130" s="1332"/>
      <c r="CCA130" s="1332"/>
      <c r="CCB130" s="1332"/>
      <c r="CCC130" s="1332"/>
      <c r="CCD130" s="1332"/>
      <c r="CCE130" s="1332"/>
      <c r="CCF130" s="1332"/>
      <c r="CCG130" s="1332"/>
      <c r="CCH130" s="1332"/>
      <c r="CCI130" s="1332"/>
      <c r="CCJ130" s="1332"/>
      <c r="CCK130" s="1332"/>
      <c r="CCL130" s="1332"/>
      <c r="CCM130" s="1332"/>
      <c r="CCN130" s="1332"/>
      <c r="CCO130" s="1332"/>
      <c r="CCP130" s="1332"/>
      <c r="CCQ130" s="1332"/>
      <c r="CCR130" s="1332"/>
      <c r="CCS130" s="1332"/>
      <c r="CCT130" s="1332"/>
      <c r="CCU130" s="1332"/>
      <c r="CCV130" s="1332"/>
      <c r="CCW130" s="1332"/>
      <c r="CCX130" s="1332"/>
      <c r="CCY130" s="1332"/>
      <c r="CCZ130" s="1332"/>
      <c r="CDA130" s="1332"/>
      <c r="CDB130" s="1332"/>
      <c r="CDC130" s="1332"/>
      <c r="CDD130" s="1332"/>
      <c r="CDE130" s="1332"/>
      <c r="CDF130" s="1332"/>
      <c r="CDG130" s="1332"/>
      <c r="CDH130" s="1332"/>
      <c r="CDI130" s="1332"/>
      <c r="CDJ130" s="1332"/>
      <c r="CDK130" s="1332"/>
      <c r="CDL130" s="1332"/>
      <c r="CDM130" s="1332"/>
      <c r="CDN130" s="1332"/>
      <c r="CDO130" s="1332"/>
      <c r="CDP130" s="1332"/>
      <c r="CDQ130" s="1332"/>
      <c r="CDR130" s="1332"/>
      <c r="CDS130" s="1332"/>
      <c r="CDT130" s="1332"/>
      <c r="CDU130" s="1332"/>
      <c r="CDV130" s="1332"/>
      <c r="CDW130" s="1332"/>
      <c r="CDX130" s="1332"/>
      <c r="CDY130" s="1332"/>
      <c r="CDZ130" s="1332"/>
      <c r="CEA130" s="1332"/>
      <c r="CEB130" s="1332"/>
      <c r="CEC130" s="1332"/>
      <c r="CED130" s="1332"/>
      <c r="CEE130" s="1332"/>
      <c r="CEF130" s="1332"/>
      <c r="CEG130" s="1332"/>
      <c r="CEH130" s="1332"/>
      <c r="CEI130" s="1332"/>
      <c r="CEJ130" s="1332"/>
      <c r="CEK130" s="1332"/>
      <c r="CEL130" s="1332"/>
      <c r="CEM130" s="1332"/>
      <c r="CEN130" s="1332"/>
      <c r="CEO130" s="1332"/>
      <c r="CEP130" s="1332"/>
      <c r="CEQ130" s="1332"/>
      <c r="CER130" s="1332"/>
      <c r="CES130" s="1332"/>
      <c r="CET130" s="1332"/>
      <c r="CEU130" s="1332"/>
      <c r="CEV130" s="1332"/>
      <c r="CEW130" s="1332"/>
      <c r="CEX130" s="1332"/>
      <c r="CEY130" s="1332"/>
      <c r="CEZ130" s="1332"/>
      <c r="CFA130" s="1332"/>
      <c r="CFB130" s="1332"/>
      <c r="CFC130" s="1332"/>
      <c r="CFD130" s="1332"/>
      <c r="CFE130" s="1332"/>
      <c r="CFF130" s="1332"/>
      <c r="CFG130" s="1332"/>
      <c r="CFH130" s="1332"/>
      <c r="CFI130" s="1332"/>
      <c r="CFJ130" s="1332"/>
      <c r="CFK130" s="1332"/>
      <c r="CFL130" s="1332"/>
      <c r="CFM130" s="1332"/>
      <c r="CFN130" s="1332"/>
      <c r="CFO130" s="1332"/>
      <c r="CFP130" s="1332"/>
      <c r="CFQ130" s="1332"/>
      <c r="CFR130" s="1332"/>
      <c r="CFS130" s="1332"/>
      <c r="CFT130" s="1332"/>
      <c r="CFU130" s="1332"/>
      <c r="CFV130" s="1332"/>
      <c r="CFW130" s="1332"/>
      <c r="CFX130" s="1332"/>
      <c r="CFY130" s="1332"/>
      <c r="CFZ130" s="1332"/>
      <c r="CGA130" s="1332"/>
      <c r="CGB130" s="1332"/>
      <c r="CGC130" s="1332"/>
      <c r="CGD130" s="1332"/>
      <c r="CGE130" s="1332"/>
      <c r="CGF130" s="1332"/>
      <c r="CGG130" s="1332"/>
      <c r="CGH130" s="1332"/>
      <c r="CGI130" s="1332"/>
      <c r="CGJ130" s="1332"/>
      <c r="CGK130" s="1332"/>
      <c r="CGL130" s="1332"/>
      <c r="CGM130" s="1332"/>
      <c r="CGN130" s="1332"/>
      <c r="CGO130" s="1332"/>
      <c r="CGP130" s="1332"/>
      <c r="CGQ130" s="1332"/>
      <c r="CGR130" s="1332"/>
      <c r="CGS130" s="1332"/>
      <c r="CGT130" s="1332"/>
      <c r="CGU130" s="1332"/>
      <c r="CGV130" s="1332"/>
      <c r="CGW130" s="1332"/>
      <c r="CGX130" s="1332"/>
      <c r="CGY130" s="1332"/>
      <c r="CGZ130" s="1332"/>
      <c r="CHA130" s="1332"/>
      <c r="CHB130" s="1332"/>
      <c r="CHC130" s="1332"/>
      <c r="CHD130" s="1332"/>
      <c r="CHE130" s="1332"/>
      <c r="CHF130" s="1332"/>
      <c r="CHG130" s="1332"/>
      <c r="CHH130" s="1332"/>
      <c r="CHI130" s="1332"/>
      <c r="CHJ130" s="1332"/>
      <c r="CHK130" s="1332"/>
      <c r="CHL130" s="1332"/>
      <c r="CHM130" s="1332"/>
      <c r="CHN130" s="1332"/>
      <c r="CHO130" s="1332"/>
      <c r="CHP130" s="1332"/>
      <c r="CHQ130" s="1332"/>
      <c r="CHR130" s="1332"/>
      <c r="CHS130" s="1332"/>
      <c r="CHT130" s="1332"/>
      <c r="CHU130" s="1332"/>
      <c r="CHV130" s="1332"/>
      <c r="CHW130" s="1332"/>
      <c r="CHX130" s="1332"/>
      <c r="CHY130" s="1332"/>
      <c r="CHZ130" s="1332"/>
      <c r="CIA130" s="1332"/>
      <c r="CIB130" s="1332"/>
      <c r="CIC130" s="1332"/>
      <c r="CID130" s="1332"/>
      <c r="CIE130" s="1332"/>
      <c r="CIF130" s="1332"/>
      <c r="CIG130" s="1332"/>
      <c r="CIH130" s="1332"/>
      <c r="CII130" s="1332"/>
      <c r="CIJ130" s="1332"/>
      <c r="CIK130" s="1332"/>
      <c r="CIL130" s="1332"/>
      <c r="CIM130" s="1332"/>
      <c r="CIN130" s="1332"/>
      <c r="CIO130" s="1332"/>
      <c r="CIP130" s="1332"/>
      <c r="CIQ130" s="1332"/>
      <c r="CIR130" s="1332"/>
      <c r="CIS130" s="1332"/>
      <c r="CIT130" s="1332"/>
      <c r="CIU130" s="1332"/>
      <c r="CIV130" s="1332"/>
      <c r="CIW130" s="1332"/>
      <c r="CIX130" s="1332"/>
      <c r="CIY130" s="1332"/>
      <c r="CIZ130" s="1332"/>
      <c r="CJA130" s="1332"/>
      <c r="CJB130" s="1332"/>
      <c r="CJC130" s="1332"/>
      <c r="CJD130" s="1332"/>
      <c r="CJE130" s="1332"/>
      <c r="CJF130" s="1332"/>
      <c r="CJG130" s="1332"/>
      <c r="CJH130" s="1332"/>
      <c r="CJI130" s="1332"/>
      <c r="CJJ130" s="1332"/>
      <c r="CJK130" s="1332"/>
      <c r="CJL130" s="1332"/>
      <c r="CJM130" s="1332"/>
      <c r="CJN130" s="1332"/>
      <c r="CJO130" s="1332"/>
      <c r="CJP130" s="1332"/>
      <c r="CJQ130" s="1332"/>
      <c r="CJR130" s="1332"/>
      <c r="CJS130" s="1332"/>
      <c r="CJT130" s="1332"/>
      <c r="CJU130" s="1332"/>
      <c r="CJV130" s="1332"/>
      <c r="CJW130" s="1332"/>
      <c r="CJX130" s="1332"/>
      <c r="CJY130" s="1332"/>
      <c r="CJZ130" s="1332"/>
      <c r="CKA130" s="1332"/>
      <c r="CKB130" s="1332"/>
      <c r="CKC130" s="1332"/>
      <c r="CKD130" s="1332"/>
      <c r="CKE130" s="1332"/>
      <c r="CKF130" s="1332"/>
      <c r="CKG130" s="1332"/>
      <c r="CKH130" s="1332"/>
      <c r="CKI130" s="1332"/>
      <c r="CKJ130" s="1332"/>
      <c r="CKK130" s="1332"/>
      <c r="CKL130" s="1332"/>
      <c r="CKM130" s="1332"/>
      <c r="CKN130" s="1332"/>
      <c r="CKO130" s="1332"/>
      <c r="CKP130" s="1332"/>
      <c r="CKQ130" s="1332"/>
      <c r="CKR130" s="1332"/>
      <c r="CKS130" s="1332"/>
      <c r="CKT130" s="1332"/>
      <c r="CKU130" s="1332"/>
      <c r="CKV130" s="1332"/>
      <c r="CKW130" s="1332"/>
      <c r="CKX130" s="1332"/>
      <c r="CKY130" s="1332"/>
      <c r="CKZ130" s="1332"/>
      <c r="CLA130" s="1332"/>
      <c r="CLB130" s="1332"/>
      <c r="CLC130" s="1332"/>
      <c r="CLD130" s="1332"/>
      <c r="CLE130" s="1332"/>
      <c r="CLF130" s="1332"/>
      <c r="CLG130" s="1332"/>
      <c r="CLH130" s="1332"/>
      <c r="CLI130" s="1332"/>
      <c r="CLJ130" s="1332"/>
      <c r="CLK130" s="1332"/>
      <c r="CLL130" s="1332"/>
      <c r="CLM130" s="1332"/>
      <c r="CLN130" s="1332"/>
      <c r="CLO130" s="1332"/>
      <c r="CLP130" s="1332"/>
      <c r="CLQ130" s="1332"/>
      <c r="CLR130" s="1332"/>
      <c r="CLS130" s="1332"/>
      <c r="CLT130" s="1332"/>
      <c r="CLU130" s="1332"/>
      <c r="CLV130" s="1332"/>
      <c r="CLW130" s="1332"/>
      <c r="CLX130" s="1332"/>
      <c r="CLY130" s="1332"/>
      <c r="CLZ130" s="1332"/>
      <c r="CMA130" s="1332"/>
      <c r="CMB130" s="1332"/>
      <c r="CMC130" s="1332"/>
      <c r="CMD130" s="1332"/>
      <c r="CME130" s="1332"/>
      <c r="CMF130" s="1332"/>
      <c r="CMG130" s="1332"/>
      <c r="CMH130" s="1332"/>
      <c r="CMI130" s="1332"/>
      <c r="CMJ130" s="1332"/>
      <c r="CMK130" s="1332"/>
      <c r="CML130" s="1332"/>
      <c r="CMM130" s="1332"/>
      <c r="CMN130" s="1332"/>
      <c r="CMO130" s="1332"/>
      <c r="CMP130" s="1332"/>
      <c r="CMQ130" s="1332"/>
      <c r="CMR130" s="1332"/>
      <c r="CMS130" s="1332"/>
      <c r="CMT130" s="1332"/>
      <c r="CMU130" s="1332"/>
      <c r="CMV130" s="1332"/>
      <c r="CMW130" s="1332"/>
      <c r="CMX130" s="1332"/>
      <c r="CMY130" s="1332"/>
      <c r="CMZ130" s="1332"/>
      <c r="CNA130" s="1332"/>
      <c r="CNB130" s="1332"/>
      <c r="CNC130" s="1332"/>
      <c r="CND130" s="1332"/>
      <c r="CNE130" s="1332"/>
      <c r="CNF130" s="1332"/>
      <c r="CNG130" s="1332"/>
      <c r="CNH130" s="1332"/>
      <c r="CNI130" s="1332"/>
      <c r="CNJ130" s="1332"/>
      <c r="CNK130" s="1332"/>
      <c r="CNL130" s="1332"/>
      <c r="CNM130" s="1332"/>
      <c r="CNN130" s="1332"/>
      <c r="CNO130" s="1332"/>
      <c r="CNP130" s="1332"/>
      <c r="CNQ130" s="1332"/>
      <c r="CNR130" s="1332"/>
      <c r="CNS130" s="1332"/>
      <c r="CNT130" s="1332"/>
      <c r="CNU130" s="1332"/>
      <c r="CNV130" s="1332"/>
      <c r="CNW130" s="1332"/>
      <c r="CNX130" s="1332"/>
      <c r="CNY130" s="1332"/>
      <c r="CNZ130" s="1332"/>
      <c r="COA130" s="1332"/>
      <c r="COB130" s="1332"/>
      <c r="COC130" s="1332"/>
      <c r="COD130" s="1332"/>
      <c r="COE130" s="1332"/>
      <c r="COF130" s="1332"/>
      <c r="COG130" s="1332"/>
      <c r="COH130" s="1332"/>
      <c r="COI130" s="1332"/>
      <c r="COJ130" s="1332"/>
      <c r="COK130" s="1332"/>
      <c r="COL130" s="1332"/>
      <c r="COM130" s="1332"/>
      <c r="CON130" s="1332"/>
      <c r="COO130" s="1332"/>
      <c r="COP130" s="1332"/>
      <c r="COQ130" s="1332"/>
      <c r="COR130" s="1332"/>
      <c r="COS130" s="1332"/>
      <c r="COT130" s="1332"/>
      <c r="COU130" s="1332"/>
      <c r="COV130" s="1332"/>
      <c r="COW130" s="1332"/>
      <c r="COX130" s="1332"/>
      <c r="COY130" s="1332"/>
      <c r="COZ130" s="1332"/>
      <c r="CPA130" s="1332"/>
      <c r="CPB130" s="1332"/>
      <c r="CPC130" s="1332"/>
      <c r="CPD130" s="1332"/>
      <c r="CPE130" s="1332"/>
      <c r="CPF130" s="1332"/>
      <c r="CPG130" s="1332"/>
      <c r="CPH130" s="1332"/>
      <c r="CPI130" s="1332"/>
      <c r="CPJ130" s="1332"/>
      <c r="CPK130" s="1332"/>
      <c r="CPL130" s="1332"/>
      <c r="CPM130" s="1332"/>
      <c r="CPN130" s="1332"/>
      <c r="CPO130" s="1332"/>
      <c r="CPP130" s="1332"/>
      <c r="CPQ130" s="1332"/>
      <c r="CPR130" s="1332"/>
      <c r="CPS130" s="1332"/>
      <c r="CPT130" s="1332"/>
      <c r="CPU130" s="1332"/>
      <c r="CPV130" s="1332"/>
      <c r="CPW130" s="1332"/>
      <c r="CPX130" s="1332"/>
      <c r="CPY130" s="1332"/>
      <c r="CPZ130" s="1332"/>
      <c r="CQA130" s="1332"/>
      <c r="CQB130" s="1332"/>
      <c r="CQC130" s="1332"/>
      <c r="CQD130" s="1332"/>
      <c r="CQE130" s="1332"/>
      <c r="CQF130" s="1332"/>
      <c r="CQG130" s="1332"/>
      <c r="CQH130" s="1332"/>
      <c r="CQI130" s="1332"/>
      <c r="CQJ130" s="1332"/>
      <c r="CQK130" s="1332"/>
      <c r="CQL130" s="1332"/>
      <c r="CQM130" s="1332"/>
      <c r="CQN130" s="1332"/>
      <c r="CQO130" s="1332"/>
      <c r="CQP130" s="1332"/>
      <c r="CQQ130" s="1332"/>
      <c r="CQR130" s="1332"/>
      <c r="CQS130" s="1332"/>
      <c r="CQT130" s="1332"/>
      <c r="CQU130" s="1332"/>
      <c r="CQV130" s="1332"/>
      <c r="CQW130" s="1332"/>
      <c r="CQX130" s="1332"/>
      <c r="CQY130" s="1332"/>
      <c r="CQZ130" s="1332"/>
      <c r="CRA130" s="1332"/>
      <c r="CRB130" s="1332"/>
      <c r="CRC130" s="1332"/>
      <c r="CRD130" s="1332"/>
      <c r="CRE130" s="1332"/>
      <c r="CRF130" s="1332"/>
      <c r="CRG130" s="1332"/>
      <c r="CRH130" s="1332"/>
      <c r="CRI130" s="1332"/>
      <c r="CRJ130" s="1332"/>
      <c r="CRK130" s="1332"/>
      <c r="CRL130" s="1332"/>
      <c r="CRM130" s="1332"/>
      <c r="CRN130" s="1332"/>
      <c r="CRO130" s="1332"/>
      <c r="CRP130" s="1332"/>
      <c r="CRQ130" s="1332"/>
      <c r="CRR130" s="1332"/>
      <c r="CRS130" s="1332"/>
      <c r="CRT130" s="1332"/>
      <c r="CRU130" s="1332"/>
      <c r="CRV130" s="1332"/>
      <c r="CRW130" s="1332"/>
      <c r="CRX130" s="1332"/>
      <c r="CRY130" s="1332"/>
      <c r="CRZ130" s="1332"/>
      <c r="CSA130" s="1332"/>
      <c r="CSB130" s="1332"/>
      <c r="CSC130" s="1332"/>
      <c r="CSD130" s="1332"/>
      <c r="CSE130" s="1332"/>
      <c r="CSF130" s="1332"/>
      <c r="CSG130" s="1332"/>
      <c r="CSH130" s="1332"/>
      <c r="CSI130" s="1332"/>
      <c r="CSJ130" s="1332"/>
      <c r="CSK130" s="1332"/>
      <c r="CSL130" s="1332"/>
      <c r="CSM130" s="1332"/>
      <c r="CSN130" s="1332"/>
      <c r="CSO130" s="1332"/>
      <c r="CSP130" s="1332"/>
      <c r="CSQ130" s="1332"/>
      <c r="CSR130" s="1332"/>
      <c r="CSS130" s="1332"/>
      <c r="CST130" s="1332"/>
      <c r="CSU130" s="1332"/>
      <c r="CSV130" s="1332"/>
      <c r="CSW130" s="1332"/>
      <c r="CSX130" s="1332"/>
      <c r="CSY130" s="1332"/>
      <c r="CSZ130" s="1332"/>
      <c r="CTA130" s="1332"/>
      <c r="CTB130" s="1332"/>
      <c r="CTC130" s="1332"/>
      <c r="CTD130" s="1332"/>
      <c r="CTE130" s="1332"/>
      <c r="CTF130" s="1332"/>
      <c r="CTG130" s="1332"/>
      <c r="CTH130" s="1332"/>
      <c r="CTI130" s="1332"/>
      <c r="CTJ130" s="1332"/>
      <c r="CTK130" s="1332"/>
      <c r="CTL130" s="1332"/>
      <c r="CTM130" s="1332"/>
      <c r="CTN130" s="1332"/>
      <c r="CTO130" s="1332"/>
      <c r="CTP130" s="1332"/>
      <c r="CTQ130" s="1332"/>
      <c r="CTR130" s="1332"/>
      <c r="CTS130" s="1332"/>
      <c r="CTT130" s="1332"/>
      <c r="CTU130" s="1332"/>
      <c r="CTV130" s="1332"/>
      <c r="CTW130" s="1332"/>
      <c r="CTX130" s="1332"/>
      <c r="CTY130" s="1332"/>
      <c r="CTZ130" s="1332"/>
      <c r="CUA130" s="1332"/>
      <c r="CUB130" s="1332"/>
      <c r="CUC130" s="1332"/>
      <c r="CUD130" s="1332"/>
      <c r="CUE130" s="1332"/>
      <c r="CUF130" s="1332"/>
      <c r="CUG130" s="1332"/>
      <c r="CUH130" s="1332"/>
      <c r="CUI130" s="1332"/>
      <c r="CUJ130" s="1332"/>
      <c r="CUK130" s="1332"/>
      <c r="CUL130" s="1332"/>
      <c r="CUM130" s="1332"/>
      <c r="CUN130" s="1332"/>
      <c r="CUO130" s="1332"/>
      <c r="CUP130" s="1332"/>
      <c r="CUQ130" s="1332"/>
      <c r="CUR130" s="1332"/>
      <c r="CUS130" s="1332"/>
      <c r="CUT130" s="1332"/>
      <c r="CUU130" s="1332"/>
      <c r="CUV130" s="1332"/>
      <c r="CUW130" s="1332"/>
      <c r="CUX130" s="1332"/>
      <c r="CUY130" s="1332"/>
      <c r="CUZ130" s="1332"/>
      <c r="CVA130" s="1332"/>
      <c r="CVB130" s="1332"/>
      <c r="CVC130" s="1332"/>
      <c r="CVD130" s="1332"/>
      <c r="CVE130" s="1332"/>
      <c r="CVF130" s="1332"/>
      <c r="CVG130" s="1332"/>
      <c r="CVH130" s="1332"/>
      <c r="CVI130" s="1332"/>
      <c r="CVJ130" s="1332"/>
      <c r="CVK130" s="1332"/>
      <c r="CVL130" s="1332"/>
      <c r="CVM130" s="1332"/>
      <c r="CVN130" s="1332"/>
      <c r="CVO130" s="1332"/>
      <c r="CVP130" s="1332"/>
      <c r="CVQ130" s="1332"/>
      <c r="CVR130" s="1332"/>
      <c r="CVS130" s="1332"/>
      <c r="CVT130" s="1332"/>
      <c r="CVU130" s="1332"/>
      <c r="CVV130" s="1332"/>
      <c r="CVW130" s="1332"/>
      <c r="CVX130" s="1332"/>
      <c r="CVY130" s="1332"/>
      <c r="CVZ130" s="1332"/>
      <c r="CWA130" s="1332"/>
      <c r="CWB130" s="1332"/>
      <c r="CWC130" s="1332"/>
      <c r="CWD130" s="1332"/>
      <c r="CWE130" s="1332"/>
      <c r="CWF130" s="1332"/>
      <c r="CWG130" s="1332"/>
      <c r="CWH130" s="1332"/>
      <c r="CWI130" s="1332"/>
      <c r="CWJ130" s="1332"/>
      <c r="CWK130" s="1332"/>
      <c r="CWL130" s="1332"/>
      <c r="CWM130" s="1332"/>
      <c r="CWN130" s="1332"/>
      <c r="CWO130" s="1332"/>
      <c r="CWP130" s="1332"/>
      <c r="CWQ130" s="1332"/>
      <c r="CWR130" s="1332"/>
      <c r="CWS130" s="1332"/>
      <c r="CWT130" s="1332"/>
      <c r="CWU130" s="1332"/>
      <c r="CWV130" s="1332"/>
      <c r="CWW130" s="1332"/>
      <c r="CWX130" s="1332"/>
      <c r="CWY130" s="1332"/>
      <c r="CWZ130" s="1332"/>
      <c r="CXA130" s="1332"/>
      <c r="CXB130" s="1332"/>
      <c r="CXC130" s="1332"/>
      <c r="CXD130" s="1332"/>
      <c r="CXE130" s="1332"/>
      <c r="CXF130" s="1332"/>
      <c r="CXG130" s="1332"/>
      <c r="CXH130" s="1332"/>
      <c r="CXI130" s="1332"/>
      <c r="CXJ130" s="1332"/>
      <c r="CXK130" s="1332"/>
      <c r="CXL130" s="1332"/>
      <c r="CXM130" s="1332"/>
      <c r="CXN130" s="1332"/>
      <c r="CXO130" s="1332"/>
      <c r="CXP130" s="1332"/>
      <c r="CXQ130" s="1332"/>
      <c r="CXR130" s="1332"/>
      <c r="CXS130" s="1332"/>
      <c r="CXT130" s="1332"/>
      <c r="CXU130" s="1332"/>
      <c r="CXV130" s="1332"/>
      <c r="CXW130" s="1332"/>
      <c r="CXX130" s="1332"/>
      <c r="CXY130" s="1332"/>
      <c r="CXZ130" s="1332"/>
      <c r="CYA130" s="1332"/>
      <c r="CYB130" s="1332"/>
      <c r="CYC130" s="1332"/>
      <c r="CYD130" s="1332"/>
      <c r="CYE130" s="1332"/>
      <c r="CYF130" s="1332"/>
      <c r="CYG130" s="1332"/>
      <c r="CYH130" s="1332"/>
      <c r="CYI130" s="1332"/>
      <c r="CYJ130" s="1332"/>
      <c r="CYK130" s="1332"/>
      <c r="CYL130" s="1332"/>
      <c r="CYM130" s="1332"/>
      <c r="CYN130" s="1332"/>
      <c r="CYO130" s="1332"/>
      <c r="CYP130" s="1332"/>
      <c r="CYQ130" s="1332"/>
      <c r="CYR130" s="1332"/>
      <c r="CYS130" s="1332"/>
      <c r="CYT130" s="1332"/>
      <c r="CYU130" s="1332"/>
      <c r="CYV130" s="1332"/>
      <c r="CYW130" s="1332"/>
      <c r="CYX130" s="1332"/>
      <c r="CYY130" s="1332"/>
      <c r="CYZ130" s="1332"/>
      <c r="CZA130" s="1332"/>
      <c r="CZB130" s="1332"/>
      <c r="CZC130" s="1332"/>
      <c r="CZD130" s="1332"/>
      <c r="CZE130" s="1332"/>
      <c r="CZF130" s="1332"/>
      <c r="CZG130" s="1332"/>
      <c r="CZH130" s="1332"/>
      <c r="CZI130" s="1332"/>
      <c r="CZJ130" s="1332"/>
      <c r="CZK130" s="1332"/>
      <c r="CZL130" s="1332"/>
      <c r="CZM130" s="1332"/>
      <c r="CZN130" s="1332"/>
      <c r="CZO130" s="1332"/>
      <c r="CZP130" s="1332"/>
      <c r="CZQ130" s="1332"/>
      <c r="CZR130" s="1332"/>
      <c r="CZS130" s="1332"/>
      <c r="CZT130" s="1332"/>
      <c r="CZU130" s="1332"/>
      <c r="CZV130" s="1332"/>
      <c r="CZW130" s="1332"/>
      <c r="CZX130" s="1332"/>
      <c r="CZY130" s="1332"/>
      <c r="CZZ130" s="1332"/>
      <c r="DAA130" s="1332"/>
      <c r="DAB130" s="1332"/>
      <c r="DAC130" s="1332"/>
      <c r="DAD130" s="1332"/>
      <c r="DAE130" s="1332"/>
      <c r="DAF130" s="1332"/>
      <c r="DAG130" s="1332"/>
      <c r="DAH130" s="1332"/>
      <c r="DAI130" s="1332"/>
      <c r="DAJ130" s="1332"/>
      <c r="DAK130" s="1332"/>
      <c r="DAL130" s="1332"/>
      <c r="DAM130" s="1332"/>
      <c r="DAN130" s="1332"/>
      <c r="DAO130" s="1332"/>
      <c r="DAP130" s="1332"/>
      <c r="DAQ130" s="1332"/>
      <c r="DAR130" s="1332"/>
      <c r="DAS130" s="1332"/>
      <c r="DAT130" s="1332"/>
      <c r="DAU130" s="1332"/>
      <c r="DAV130" s="1332"/>
      <c r="DAW130" s="1332"/>
      <c r="DAX130" s="1332"/>
      <c r="DAY130" s="1332"/>
      <c r="DAZ130" s="1332"/>
      <c r="DBA130" s="1332"/>
      <c r="DBB130" s="1332"/>
      <c r="DBC130" s="1332"/>
      <c r="DBD130" s="1332"/>
      <c r="DBE130" s="1332"/>
      <c r="DBF130" s="1332"/>
      <c r="DBG130" s="1332"/>
      <c r="DBH130" s="1332"/>
      <c r="DBI130" s="1332"/>
      <c r="DBJ130" s="1332"/>
      <c r="DBK130" s="1332"/>
      <c r="DBL130" s="1332"/>
      <c r="DBM130" s="1332"/>
      <c r="DBN130" s="1332"/>
      <c r="DBO130" s="1332"/>
      <c r="DBP130" s="1332"/>
      <c r="DBQ130" s="1332"/>
      <c r="DBR130" s="1332"/>
      <c r="DBS130" s="1332"/>
      <c r="DBT130" s="1332"/>
      <c r="DBU130" s="1332"/>
      <c r="DBV130" s="1332"/>
      <c r="DBW130" s="1332"/>
      <c r="DBX130" s="1332"/>
      <c r="DBY130" s="1332"/>
      <c r="DBZ130" s="1332"/>
      <c r="DCA130" s="1332"/>
      <c r="DCB130" s="1332"/>
      <c r="DCC130" s="1332"/>
      <c r="DCD130" s="1332"/>
      <c r="DCE130" s="1332"/>
      <c r="DCF130" s="1332"/>
      <c r="DCG130" s="1332"/>
      <c r="DCH130" s="1332"/>
      <c r="DCI130" s="1332"/>
      <c r="DCJ130" s="1332"/>
      <c r="DCK130" s="1332"/>
      <c r="DCL130" s="1332"/>
      <c r="DCM130" s="1332"/>
      <c r="DCN130" s="1332"/>
      <c r="DCO130" s="1332"/>
      <c r="DCP130" s="1332"/>
      <c r="DCQ130" s="1332"/>
      <c r="DCR130" s="1332"/>
      <c r="DCS130" s="1332"/>
      <c r="DCT130" s="1332"/>
      <c r="DCU130" s="1332"/>
      <c r="DCV130" s="1332"/>
      <c r="DCW130" s="1332"/>
      <c r="DCX130" s="1332"/>
      <c r="DCY130" s="1332"/>
      <c r="DCZ130" s="1332"/>
      <c r="DDA130" s="1332"/>
      <c r="DDB130" s="1332"/>
      <c r="DDC130" s="1332"/>
      <c r="DDD130" s="1332"/>
      <c r="DDE130" s="1332"/>
      <c r="DDF130" s="1332"/>
      <c r="DDG130" s="1332"/>
      <c r="DDH130" s="1332"/>
      <c r="DDI130" s="1332"/>
      <c r="DDJ130" s="1332"/>
      <c r="DDK130" s="1332"/>
      <c r="DDL130" s="1332"/>
      <c r="DDM130" s="1332"/>
      <c r="DDN130" s="1332"/>
      <c r="DDO130" s="1332"/>
      <c r="DDP130" s="1332"/>
      <c r="DDQ130" s="1332"/>
      <c r="DDR130" s="1332"/>
      <c r="DDS130" s="1332"/>
      <c r="DDT130" s="1332"/>
      <c r="DDU130" s="1332"/>
      <c r="DDV130" s="1332"/>
      <c r="DDW130" s="1332"/>
      <c r="DDX130" s="1332"/>
      <c r="DDY130" s="1332"/>
      <c r="DDZ130" s="1332"/>
      <c r="DEA130" s="1332"/>
      <c r="DEB130" s="1332"/>
      <c r="DEC130" s="1332"/>
      <c r="DED130" s="1332"/>
      <c r="DEE130" s="1332"/>
      <c r="DEF130" s="1332"/>
      <c r="DEG130" s="1332"/>
      <c r="DEH130" s="1332"/>
      <c r="DEI130" s="1332"/>
      <c r="DEJ130" s="1332"/>
      <c r="DEK130" s="1332"/>
      <c r="DEL130" s="1332"/>
      <c r="DEM130" s="1332"/>
      <c r="DEN130" s="1332"/>
      <c r="DEO130" s="1332"/>
      <c r="DEP130" s="1332"/>
      <c r="DEQ130" s="1332"/>
      <c r="DER130" s="1332"/>
      <c r="DES130" s="1332"/>
      <c r="DET130" s="1332"/>
      <c r="DEU130" s="1332"/>
      <c r="DEV130" s="1332"/>
      <c r="DEW130" s="1332"/>
      <c r="DEX130" s="1332"/>
      <c r="DEY130" s="1332"/>
      <c r="DEZ130" s="1332"/>
      <c r="DFA130" s="1332"/>
      <c r="DFB130" s="1332"/>
      <c r="DFC130" s="1332"/>
      <c r="DFD130" s="1332"/>
      <c r="DFE130" s="1332"/>
      <c r="DFF130" s="1332"/>
      <c r="DFG130" s="1332"/>
      <c r="DFH130" s="1332"/>
      <c r="DFI130" s="1332"/>
      <c r="DFJ130" s="1332"/>
      <c r="DFK130" s="1332"/>
      <c r="DFL130" s="1332"/>
      <c r="DFM130" s="1332"/>
      <c r="DFN130" s="1332"/>
      <c r="DFO130" s="1332"/>
      <c r="DFP130" s="1332"/>
      <c r="DFQ130" s="1332"/>
      <c r="DFR130" s="1332"/>
      <c r="DFS130" s="1332"/>
      <c r="DFT130" s="1332"/>
      <c r="DFU130" s="1332"/>
      <c r="DFV130" s="1332"/>
      <c r="DFW130" s="1332"/>
      <c r="DFX130" s="1332"/>
      <c r="DFY130" s="1332"/>
      <c r="DFZ130" s="1332"/>
      <c r="DGA130" s="1332"/>
      <c r="DGB130" s="1332"/>
      <c r="DGC130" s="1332"/>
      <c r="DGD130" s="1332"/>
      <c r="DGE130" s="1332"/>
      <c r="DGF130" s="1332"/>
      <c r="DGG130" s="1332"/>
      <c r="DGH130" s="1332"/>
      <c r="DGI130" s="1332"/>
      <c r="DGJ130" s="1332"/>
      <c r="DGK130" s="1332"/>
      <c r="DGL130" s="1332"/>
      <c r="DGM130" s="1332"/>
      <c r="DGN130" s="1332"/>
      <c r="DGO130" s="1332"/>
      <c r="DGP130" s="1332"/>
      <c r="DGQ130" s="1332"/>
      <c r="DGR130" s="1332"/>
      <c r="DGS130" s="1332"/>
      <c r="DGT130" s="1332"/>
      <c r="DGU130" s="1332"/>
      <c r="DGV130" s="1332"/>
      <c r="DGW130" s="1332"/>
      <c r="DGX130" s="1332"/>
      <c r="DGY130" s="1332"/>
      <c r="DGZ130" s="1332"/>
      <c r="DHA130" s="1332"/>
      <c r="DHB130" s="1332"/>
      <c r="DHC130" s="1332"/>
      <c r="DHD130" s="1332"/>
      <c r="DHE130" s="1332"/>
      <c r="DHF130" s="1332"/>
      <c r="DHG130" s="1332"/>
      <c r="DHH130" s="1332"/>
      <c r="DHI130" s="1332"/>
      <c r="DHJ130" s="1332"/>
      <c r="DHK130" s="1332"/>
      <c r="DHL130" s="1332"/>
      <c r="DHM130" s="1332"/>
      <c r="DHN130" s="1332"/>
      <c r="DHO130" s="1332"/>
      <c r="DHP130" s="1332"/>
      <c r="DHQ130" s="1332"/>
      <c r="DHR130" s="1332"/>
      <c r="DHS130" s="1332"/>
      <c r="DHT130" s="1332"/>
      <c r="DHU130" s="1332"/>
      <c r="DHV130" s="1332"/>
      <c r="DHW130" s="1332"/>
      <c r="DHX130" s="1332"/>
      <c r="DHY130" s="1332"/>
      <c r="DHZ130" s="1332"/>
      <c r="DIA130" s="1332"/>
      <c r="DIB130" s="1332"/>
      <c r="DIC130" s="1332"/>
      <c r="DID130" s="1332"/>
      <c r="DIE130" s="1332"/>
      <c r="DIF130" s="1332"/>
      <c r="DIG130" s="1332"/>
      <c r="DIH130" s="1332"/>
      <c r="DII130" s="1332"/>
      <c r="DIJ130" s="1332"/>
      <c r="DIK130" s="1332"/>
      <c r="DIL130" s="1332"/>
      <c r="DIM130" s="1332"/>
      <c r="DIN130" s="1332"/>
      <c r="DIO130" s="1332"/>
      <c r="DIP130" s="1332"/>
      <c r="DIQ130" s="1332"/>
      <c r="DIR130" s="1332"/>
      <c r="DIS130" s="1332"/>
      <c r="DIT130" s="1332"/>
      <c r="DIU130" s="1332"/>
      <c r="DIV130" s="1332"/>
      <c r="DIW130" s="1332"/>
      <c r="DIX130" s="1332"/>
      <c r="DIY130" s="1332"/>
      <c r="DIZ130" s="1332"/>
      <c r="DJA130" s="1332"/>
      <c r="DJB130" s="1332"/>
      <c r="DJC130" s="1332"/>
      <c r="DJD130" s="1332"/>
      <c r="DJE130" s="1332"/>
      <c r="DJF130" s="1332"/>
      <c r="DJG130" s="1332"/>
      <c r="DJH130" s="1332"/>
      <c r="DJI130" s="1332"/>
      <c r="DJJ130" s="1332"/>
      <c r="DJK130" s="1332"/>
      <c r="DJL130" s="1332"/>
      <c r="DJM130" s="1332"/>
      <c r="DJN130" s="1332"/>
      <c r="DJO130" s="1332"/>
      <c r="DJP130" s="1332"/>
      <c r="DJQ130" s="1332"/>
      <c r="DJR130" s="1332"/>
      <c r="DJS130" s="1332"/>
      <c r="DJT130" s="1332"/>
      <c r="DJU130" s="1332"/>
      <c r="DJV130" s="1332"/>
      <c r="DJW130" s="1332"/>
      <c r="DJX130" s="1332"/>
      <c r="DJY130" s="1332"/>
      <c r="DJZ130" s="1332"/>
      <c r="DKA130" s="1332"/>
      <c r="DKB130" s="1332"/>
      <c r="DKC130" s="1332"/>
      <c r="DKD130" s="1332"/>
      <c r="DKE130" s="1332"/>
      <c r="DKF130" s="1332"/>
      <c r="DKG130" s="1332"/>
      <c r="DKH130" s="1332"/>
      <c r="DKI130" s="1332"/>
      <c r="DKJ130" s="1332"/>
      <c r="DKK130" s="1332"/>
      <c r="DKL130" s="1332"/>
      <c r="DKM130" s="1332"/>
      <c r="DKN130" s="1332"/>
      <c r="DKO130" s="1332"/>
      <c r="DKP130" s="1332"/>
      <c r="DKQ130" s="1332"/>
      <c r="DKR130" s="1332"/>
      <c r="DKS130" s="1332"/>
      <c r="DKT130" s="1332"/>
      <c r="DKU130" s="1332"/>
      <c r="DKV130" s="1332"/>
      <c r="DKW130" s="1332"/>
      <c r="DKX130" s="1332"/>
      <c r="DKY130" s="1332"/>
      <c r="DKZ130" s="1332"/>
      <c r="DLA130" s="1332"/>
      <c r="DLB130" s="1332"/>
      <c r="DLC130" s="1332"/>
      <c r="DLD130" s="1332"/>
      <c r="DLE130" s="1332"/>
      <c r="DLF130" s="1332"/>
      <c r="DLG130" s="1332"/>
      <c r="DLH130" s="1332"/>
      <c r="DLI130" s="1332"/>
      <c r="DLJ130" s="1332"/>
      <c r="DLK130" s="1332"/>
      <c r="DLL130" s="1332"/>
      <c r="DLM130" s="1332"/>
      <c r="DLN130" s="1332"/>
      <c r="DLO130" s="1332"/>
      <c r="DLP130" s="1332"/>
      <c r="DLQ130" s="1332"/>
      <c r="DLR130" s="1332"/>
      <c r="DLS130" s="1332"/>
      <c r="DLT130" s="1332"/>
      <c r="DLU130" s="1332"/>
      <c r="DLV130" s="1332"/>
      <c r="DLW130" s="1332"/>
      <c r="DLX130" s="1332"/>
      <c r="DLY130" s="1332"/>
      <c r="DLZ130" s="1332"/>
      <c r="DMA130" s="1332"/>
      <c r="DMB130" s="1332"/>
      <c r="DMC130" s="1332"/>
      <c r="DMD130" s="1332"/>
      <c r="DME130" s="1332"/>
      <c r="DMF130" s="1332"/>
      <c r="DMG130" s="1332"/>
      <c r="DMH130" s="1332"/>
      <c r="DMI130" s="1332"/>
      <c r="DMJ130" s="1332"/>
      <c r="DMK130" s="1332"/>
      <c r="DML130" s="1332"/>
      <c r="DMM130" s="1332"/>
      <c r="DMN130" s="1332"/>
      <c r="DMO130" s="1332"/>
      <c r="DMP130" s="1332"/>
      <c r="DMQ130" s="1332"/>
      <c r="DMR130" s="1332"/>
      <c r="DMS130" s="1332"/>
      <c r="DMT130" s="1332"/>
      <c r="DMU130" s="1332"/>
      <c r="DMV130" s="1332"/>
      <c r="DMW130" s="1332"/>
      <c r="DMX130" s="1332"/>
      <c r="DMY130" s="1332"/>
      <c r="DMZ130" s="1332"/>
      <c r="DNA130" s="1332"/>
      <c r="DNB130" s="1332"/>
      <c r="DNC130" s="1332"/>
      <c r="DND130" s="1332"/>
      <c r="DNE130" s="1332"/>
      <c r="DNF130" s="1332"/>
      <c r="DNG130" s="1332"/>
      <c r="DNH130" s="1332"/>
      <c r="DNI130" s="1332"/>
      <c r="DNJ130" s="1332"/>
      <c r="DNK130" s="1332"/>
      <c r="DNL130" s="1332"/>
      <c r="DNM130" s="1332"/>
      <c r="DNN130" s="1332"/>
      <c r="DNO130" s="1332"/>
      <c r="DNP130" s="1332"/>
      <c r="DNQ130" s="1332"/>
      <c r="DNR130" s="1332"/>
      <c r="DNS130" s="1332"/>
      <c r="DNT130" s="1332"/>
      <c r="DNU130" s="1332"/>
      <c r="DNV130" s="1332"/>
      <c r="DNW130" s="1332"/>
      <c r="DNX130" s="1332"/>
      <c r="DNY130" s="1332"/>
      <c r="DNZ130" s="1332"/>
      <c r="DOA130" s="1332"/>
      <c r="DOB130" s="1332"/>
      <c r="DOC130" s="1332"/>
      <c r="DOD130" s="1332"/>
      <c r="DOE130" s="1332"/>
      <c r="DOF130" s="1332"/>
      <c r="DOG130" s="1332"/>
      <c r="DOH130" s="1332"/>
      <c r="DOI130" s="1332"/>
      <c r="DOJ130" s="1332"/>
      <c r="DOK130" s="1332"/>
      <c r="DOL130" s="1332"/>
      <c r="DOM130" s="1332"/>
      <c r="DON130" s="1332"/>
      <c r="DOO130" s="1332"/>
      <c r="DOP130" s="1332"/>
      <c r="DOQ130" s="1332"/>
      <c r="DOR130" s="1332"/>
      <c r="DOS130" s="1332"/>
      <c r="DOT130" s="1332"/>
      <c r="DOU130" s="1332"/>
      <c r="DOV130" s="1332"/>
      <c r="DOW130" s="1332"/>
      <c r="DOX130" s="1332"/>
      <c r="DOY130" s="1332"/>
      <c r="DOZ130" s="1332"/>
      <c r="DPA130" s="1332"/>
      <c r="DPB130" s="1332"/>
      <c r="DPC130" s="1332"/>
      <c r="DPD130" s="1332"/>
      <c r="DPE130" s="1332"/>
      <c r="DPF130" s="1332"/>
      <c r="DPG130" s="1332"/>
      <c r="DPH130" s="1332"/>
      <c r="DPI130" s="1332"/>
      <c r="DPJ130" s="1332"/>
      <c r="DPK130" s="1332"/>
      <c r="DPL130" s="1332"/>
      <c r="DPM130" s="1332"/>
      <c r="DPN130" s="1332"/>
      <c r="DPO130" s="1332"/>
      <c r="DPP130" s="1332"/>
      <c r="DPQ130" s="1332"/>
      <c r="DPR130" s="1332"/>
      <c r="DPS130" s="1332"/>
      <c r="DPT130" s="1332"/>
      <c r="DPU130" s="1332"/>
      <c r="DPV130" s="1332"/>
      <c r="DPW130" s="1332"/>
      <c r="DPX130" s="1332"/>
      <c r="DPY130" s="1332"/>
      <c r="DPZ130" s="1332"/>
      <c r="DQA130" s="1332"/>
      <c r="DQB130" s="1332"/>
      <c r="DQC130" s="1332"/>
      <c r="DQD130" s="1332"/>
      <c r="DQE130" s="1332"/>
      <c r="DQF130" s="1332"/>
      <c r="DQG130" s="1332"/>
      <c r="DQH130" s="1332"/>
      <c r="DQI130" s="1332"/>
      <c r="DQJ130" s="1332"/>
      <c r="DQK130" s="1332"/>
      <c r="DQL130" s="1332"/>
      <c r="DQM130" s="1332"/>
      <c r="DQN130" s="1332"/>
      <c r="DQO130" s="1332"/>
      <c r="DQP130" s="1332"/>
      <c r="DQQ130" s="1332"/>
      <c r="DQR130" s="1332"/>
      <c r="DQS130" s="1332"/>
      <c r="DQT130" s="1332"/>
      <c r="DQU130" s="1332"/>
      <c r="DQV130" s="1332"/>
      <c r="DQW130" s="1332"/>
      <c r="DQX130" s="1332"/>
      <c r="DQY130" s="1332"/>
      <c r="DQZ130" s="1332"/>
      <c r="DRA130" s="1332"/>
      <c r="DRB130" s="1332"/>
      <c r="DRC130" s="1332"/>
      <c r="DRD130" s="1332"/>
      <c r="DRE130" s="1332"/>
      <c r="DRF130" s="1332"/>
      <c r="DRG130" s="1332"/>
      <c r="DRH130" s="1332"/>
      <c r="DRI130" s="1332"/>
      <c r="DRJ130" s="1332"/>
      <c r="DRK130" s="1332"/>
      <c r="DRL130" s="1332"/>
      <c r="DRM130" s="1332"/>
      <c r="DRN130" s="1332"/>
      <c r="DRO130" s="1332"/>
      <c r="DRP130" s="1332"/>
      <c r="DRQ130" s="1332"/>
      <c r="DRR130" s="1332"/>
      <c r="DRS130" s="1332"/>
      <c r="DRT130" s="1332"/>
      <c r="DRU130" s="1332"/>
      <c r="DRV130" s="1332"/>
      <c r="DRW130" s="1332"/>
      <c r="DRX130" s="1332"/>
      <c r="DRY130" s="1332"/>
      <c r="DRZ130" s="1332"/>
      <c r="DSA130" s="1332"/>
      <c r="DSB130" s="1332"/>
      <c r="DSC130" s="1332"/>
      <c r="DSD130" s="1332"/>
      <c r="DSE130" s="1332"/>
      <c r="DSF130" s="1332"/>
      <c r="DSG130" s="1332"/>
      <c r="DSH130" s="1332"/>
      <c r="DSI130" s="1332"/>
      <c r="DSJ130" s="1332"/>
      <c r="DSK130" s="1332"/>
      <c r="DSL130" s="1332"/>
      <c r="DSM130" s="1332"/>
      <c r="DSN130" s="1332"/>
      <c r="DSO130" s="1332"/>
      <c r="DSP130" s="1332"/>
      <c r="DSQ130" s="1332"/>
      <c r="DSR130" s="1332"/>
      <c r="DSS130" s="1332"/>
      <c r="DST130" s="1332"/>
      <c r="DSU130" s="1332"/>
      <c r="DSV130" s="1332"/>
      <c r="DSW130" s="1332"/>
      <c r="DSX130" s="1332"/>
      <c r="DSY130" s="1332"/>
      <c r="DSZ130" s="1332"/>
      <c r="DTA130" s="1332"/>
      <c r="DTB130" s="1332"/>
      <c r="DTC130" s="1332"/>
      <c r="DTD130" s="1332"/>
      <c r="DTE130" s="1332"/>
      <c r="DTF130" s="1332"/>
      <c r="DTG130" s="1332"/>
      <c r="DTH130" s="1332"/>
      <c r="DTI130" s="1332"/>
      <c r="DTJ130" s="1332"/>
      <c r="DTK130" s="1332"/>
      <c r="DTL130" s="1332"/>
      <c r="DTM130" s="1332"/>
      <c r="DTN130" s="1332"/>
      <c r="DTO130" s="1332"/>
      <c r="DTP130" s="1332"/>
      <c r="DTQ130" s="1332"/>
      <c r="DTR130" s="1332"/>
      <c r="DTS130" s="1332"/>
      <c r="DTT130" s="1332"/>
      <c r="DTU130" s="1332"/>
      <c r="DTV130" s="1332"/>
      <c r="DTW130" s="1332"/>
      <c r="DTX130" s="1332"/>
      <c r="DTY130" s="1332"/>
      <c r="DTZ130" s="1332"/>
      <c r="DUA130" s="1332"/>
      <c r="DUB130" s="1332"/>
      <c r="DUC130" s="1332"/>
      <c r="DUD130" s="1332"/>
      <c r="DUE130" s="1332"/>
      <c r="DUF130" s="1332"/>
      <c r="DUG130" s="1332"/>
      <c r="DUH130" s="1332"/>
      <c r="DUI130" s="1332"/>
      <c r="DUJ130" s="1332"/>
      <c r="DUK130" s="1332"/>
      <c r="DUL130" s="1332"/>
      <c r="DUM130" s="1332"/>
      <c r="DUN130" s="1332"/>
      <c r="DUO130" s="1332"/>
      <c r="DUP130" s="1332"/>
      <c r="DUQ130" s="1332"/>
      <c r="DUR130" s="1332"/>
      <c r="DUS130" s="1332"/>
      <c r="DUT130" s="1332"/>
      <c r="DUU130" s="1332"/>
      <c r="DUV130" s="1332"/>
      <c r="DUW130" s="1332"/>
      <c r="DUX130" s="1332"/>
      <c r="DUY130" s="1332"/>
      <c r="DUZ130" s="1332"/>
      <c r="DVA130" s="1332"/>
      <c r="DVB130" s="1332"/>
      <c r="DVC130" s="1332"/>
      <c r="DVD130" s="1332"/>
      <c r="DVE130" s="1332"/>
      <c r="DVF130" s="1332"/>
      <c r="DVG130" s="1332"/>
      <c r="DVH130" s="1332"/>
      <c r="DVI130" s="1332"/>
      <c r="DVJ130" s="1332"/>
      <c r="DVK130" s="1332"/>
      <c r="DVL130" s="1332"/>
      <c r="DVM130" s="1332"/>
      <c r="DVN130" s="1332"/>
      <c r="DVO130" s="1332"/>
      <c r="DVP130" s="1332"/>
      <c r="DVQ130" s="1332"/>
      <c r="DVR130" s="1332"/>
      <c r="DVS130" s="1332"/>
      <c r="DVT130" s="1332"/>
      <c r="DVU130" s="1332"/>
      <c r="DVV130" s="1332"/>
      <c r="DVW130" s="1332"/>
      <c r="DVX130" s="1332"/>
      <c r="DVY130" s="1332"/>
      <c r="DVZ130" s="1332"/>
      <c r="DWA130" s="1332"/>
      <c r="DWB130" s="1332"/>
      <c r="DWC130" s="1332"/>
      <c r="DWD130" s="1332"/>
      <c r="DWE130" s="1332"/>
      <c r="DWF130" s="1332"/>
      <c r="DWG130" s="1332"/>
      <c r="DWH130" s="1332"/>
      <c r="DWI130" s="1332"/>
      <c r="DWJ130" s="1332"/>
      <c r="DWK130" s="1332"/>
      <c r="DWL130" s="1332"/>
      <c r="DWM130" s="1332"/>
      <c r="DWN130" s="1332"/>
      <c r="DWO130" s="1332"/>
      <c r="DWP130" s="1332"/>
      <c r="DWQ130" s="1332"/>
      <c r="DWR130" s="1332"/>
      <c r="DWS130" s="1332"/>
      <c r="DWT130" s="1332"/>
      <c r="DWU130" s="1332"/>
      <c r="DWV130" s="1332"/>
      <c r="DWW130" s="1332"/>
      <c r="DWX130" s="1332"/>
      <c r="DWY130" s="1332"/>
      <c r="DWZ130" s="1332"/>
      <c r="DXA130" s="1332"/>
      <c r="DXB130" s="1332"/>
      <c r="DXC130" s="1332"/>
      <c r="DXD130" s="1332"/>
      <c r="DXE130" s="1332"/>
      <c r="DXF130" s="1332"/>
      <c r="DXG130" s="1332"/>
      <c r="DXH130" s="1332"/>
      <c r="DXI130" s="1332"/>
      <c r="DXJ130" s="1332"/>
      <c r="DXK130" s="1332"/>
      <c r="DXL130" s="1332"/>
      <c r="DXM130" s="1332"/>
      <c r="DXN130" s="1332"/>
      <c r="DXO130" s="1332"/>
      <c r="DXP130" s="1332"/>
      <c r="DXQ130" s="1332"/>
      <c r="DXR130" s="1332"/>
      <c r="DXS130" s="1332"/>
      <c r="DXT130" s="1332"/>
      <c r="DXU130" s="1332"/>
      <c r="DXV130" s="1332"/>
      <c r="DXW130" s="1332"/>
      <c r="DXX130" s="1332"/>
      <c r="DXY130" s="1332"/>
      <c r="DXZ130" s="1332"/>
      <c r="DYA130" s="1332"/>
      <c r="DYB130" s="1332"/>
      <c r="DYC130" s="1332"/>
      <c r="DYD130" s="1332"/>
      <c r="DYE130" s="1332"/>
      <c r="DYF130" s="1332"/>
      <c r="DYG130" s="1332"/>
      <c r="DYH130" s="1332"/>
      <c r="DYI130" s="1332"/>
      <c r="DYJ130" s="1332"/>
      <c r="DYK130" s="1332"/>
      <c r="DYL130" s="1332"/>
      <c r="DYM130" s="1332"/>
      <c r="DYN130" s="1332"/>
      <c r="DYO130" s="1332"/>
      <c r="DYP130" s="1332"/>
      <c r="DYQ130" s="1332"/>
      <c r="DYR130" s="1332"/>
      <c r="DYS130" s="1332"/>
      <c r="DYT130" s="1332"/>
      <c r="DYU130" s="1332"/>
      <c r="DYV130" s="1332"/>
      <c r="DYW130" s="1332"/>
      <c r="DYX130" s="1332"/>
      <c r="DYY130" s="1332"/>
      <c r="DYZ130" s="1332"/>
      <c r="DZA130" s="1332"/>
      <c r="DZB130" s="1332"/>
      <c r="DZC130" s="1332"/>
      <c r="DZD130" s="1332"/>
      <c r="DZE130" s="1332"/>
      <c r="DZF130" s="1332"/>
      <c r="DZG130" s="1332"/>
      <c r="DZH130" s="1332"/>
      <c r="DZI130" s="1332"/>
      <c r="DZJ130" s="1332"/>
      <c r="DZK130" s="1332"/>
      <c r="DZL130" s="1332"/>
      <c r="DZM130" s="1332"/>
      <c r="DZN130" s="1332"/>
      <c r="DZO130" s="1332"/>
      <c r="DZP130" s="1332"/>
      <c r="DZQ130" s="1332"/>
      <c r="DZR130" s="1332"/>
      <c r="DZS130" s="1332"/>
      <c r="DZT130" s="1332"/>
      <c r="DZU130" s="1332"/>
      <c r="DZV130" s="1332"/>
      <c r="DZW130" s="1332"/>
      <c r="DZX130" s="1332"/>
      <c r="DZY130" s="1332"/>
      <c r="DZZ130" s="1332"/>
      <c r="EAA130" s="1332"/>
      <c r="EAB130" s="1332"/>
      <c r="EAC130" s="1332"/>
      <c r="EAD130" s="1332"/>
      <c r="EAE130" s="1332"/>
      <c r="EAF130" s="1332"/>
      <c r="EAG130" s="1332"/>
      <c r="EAH130" s="1332"/>
      <c r="EAI130" s="1332"/>
      <c r="EAJ130" s="1332"/>
      <c r="EAK130" s="1332"/>
      <c r="EAL130" s="1332"/>
      <c r="EAM130" s="1332"/>
      <c r="EAN130" s="1332"/>
      <c r="EAO130" s="1332"/>
      <c r="EAP130" s="1332"/>
      <c r="EAQ130" s="1332"/>
      <c r="EAR130" s="1332"/>
      <c r="EAS130" s="1332"/>
      <c r="EAT130" s="1332"/>
      <c r="EAU130" s="1332"/>
      <c r="EAV130" s="1332"/>
      <c r="EAW130" s="1332"/>
      <c r="EAX130" s="1332"/>
      <c r="EAY130" s="1332"/>
      <c r="EAZ130" s="1332"/>
      <c r="EBA130" s="1332"/>
      <c r="EBB130" s="1332"/>
      <c r="EBC130" s="1332"/>
      <c r="EBD130" s="1332"/>
      <c r="EBE130" s="1332"/>
      <c r="EBF130" s="1332"/>
      <c r="EBG130" s="1332"/>
      <c r="EBH130" s="1332"/>
      <c r="EBI130" s="1332"/>
      <c r="EBJ130" s="1332"/>
      <c r="EBK130" s="1332"/>
      <c r="EBL130" s="1332"/>
      <c r="EBM130" s="1332"/>
      <c r="EBN130" s="1332"/>
      <c r="EBO130" s="1332"/>
      <c r="EBP130" s="1332"/>
      <c r="EBQ130" s="1332"/>
      <c r="EBR130" s="1332"/>
      <c r="EBS130" s="1332"/>
      <c r="EBT130" s="1332"/>
      <c r="EBU130" s="1332"/>
      <c r="EBV130" s="1332"/>
      <c r="EBW130" s="1332"/>
      <c r="EBX130" s="1332"/>
      <c r="EBY130" s="1332"/>
      <c r="EBZ130" s="1332"/>
      <c r="ECA130" s="1332"/>
      <c r="ECB130" s="1332"/>
      <c r="ECC130" s="1332"/>
      <c r="ECD130" s="1332"/>
      <c r="ECE130" s="1332"/>
      <c r="ECF130" s="1332"/>
      <c r="ECG130" s="1332"/>
      <c r="ECH130" s="1332"/>
      <c r="ECI130" s="1332"/>
      <c r="ECJ130" s="1332"/>
      <c r="ECK130" s="1332"/>
      <c r="ECL130" s="1332"/>
      <c r="ECM130" s="1332"/>
      <c r="ECN130" s="1332"/>
      <c r="ECO130" s="1332"/>
      <c r="ECP130" s="1332"/>
      <c r="ECQ130" s="1332"/>
      <c r="ECR130" s="1332"/>
      <c r="ECS130" s="1332"/>
      <c r="ECT130" s="1332"/>
      <c r="ECU130" s="1332"/>
      <c r="ECV130" s="1332"/>
      <c r="ECW130" s="1332"/>
      <c r="ECX130" s="1332"/>
      <c r="ECY130" s="1332"/>
      <c r="ECZ130" s="1332"/>
      <c r="EDA130" s="1332"/>
      <c r="EDB130" s="1332"/>
      <c r="EDC130" s="1332"/>
      <c r="EDD130" s="1332"/>
      <c r="EDE130" s="1332"/>
      <c r="EDF130" s="1332"/>
      <c r="EDG130" s="1332"/>
      <c r="EDH130" s="1332"/>
      <c r="EDI130" s="1332"/>
      <c r="EDJ130" s="1332"/>
      <c r="EDK130" s="1332"/>
      <c r="EDL130" s="1332"/>
      <c r="EDM130" s="1332"/>
      <c r="EDN130" s="1332"/>
      <c r="EDO130" s="1332"/>
      <c r="EDP130" s="1332"/>
      <c r="EDQ130" s="1332"/>
      <c r="EDR130" s="1332"/>
      <c r="EDS130" s="1332"/>
      <c r="EDT130" s="1332"/>
      <c r="EDU130" s="1332"/>
      <c r="EDV130" s="1332"/>
      <c r="EDW130" s="1332"/>
      <c r="EDX130" s="1332"/>
      <c r="EDY130" s="1332"/>
      <c r="EDZ130" s="1332"/>
      <c r="EEA130" s="1332"/>
      <c r="EEB130" s="1332"/>
      <c r="EEC130" s="1332"/>
      <c r="EED130" s="1332"/>
      <c r="EEE130" s="1332"/>
      <c r="EEF130" s="1332"/>
      <c r="EEG130" s="1332"/>
      <c r="EEH130" s="1332"/>
      <c r="EEI130" s="1332"/>
      <c r="EEJ130" s="1332"/>
      <c r="EEK130" s="1332"/>
      <c r="EEL130" s="1332"/>
      <c r="EEM130" s="1332"/>
      <c r="EEN130" s="1332"/>
      <c r="EEO130" s="1332"/>
      <c r="EEP130" s="1332"/>
      <c r="EEQ130" s="1332"/>
      <c r="EER130" s="1332"/>
      <c r="EES130" s="1332"/>
      <c r="EET130" s="1332"/>
      <c r="EEU130" s="1332"/>
      <c r="EEV130" s="1332"/>
      <c r="EEW130" s="1332"/>
      <c r="EEX130" s="1332"/>
      <c r="EEY130" s="1332"/>
      <c r="EEZ130" s="1332"/>
      <c r="EFA130" s="1332"/>
      <c r="EFB130" s="1332"/>
      <c r="EFC130" s="1332"/>
      <c r="EFD130" s="1332"/>
      <c r="EFE130" s="1332"/>
      <c r="EFF130" s="1332"/>
      <c r="EFG130" s="1332"/>
      <c r="EFH130" s="1332"/>
      <c r="EFI130" s="1332"/>
      <c r="EFJ130" s="1332"/>
      <c r="EFK130" s="1332"/>
      <c r="EFL130" s="1332"/>
      <c r="EFM130" s="1332"/>
      <c r="EFN130" s="1332"/>
      <c r="EFO130" s="1332"/>
      <c r="EFP130" s="1332"/>
      <c r="EFQ130" s="1332"/>
      <c r="EFR130" s="1332"/>
      <c r="EFS130" s="1332"/>
      <c r="EFT130" s="1332"/>
      <c r="EFU130" s="1332"/>
      <c r="EFV130" s="1332"/>
      <c r="EFW130" s="1332"/>
      <c r="EFX130" s="1332"/>
      <c r="EFY130" s="1332"/>
      <c r="EFZ130" s="1332"/>
      <c r="EGA130" s="1332"/>
      <c r="EGB130" s="1332"/>
      <c r="EGC130" s="1332"/>
      <c r="EGD130" s="1332"/>
      <c r="EGE130" s="1332"/>
      <c r="EGF130" s="1332"/>
      <c r="EGG130" s="1332"/>
      <c r="EGH130" s="1332"/>
      <c r="EGI130" s="1332"/>
      <c r="EGJ130" s="1332"/>
      <c r="EGK130" s="1332"/>
      <c r="EGL130" s="1332"/>
      <c r="EGM130" s="1332"/>
      <c r="EGN130" s="1332"/>
      <c r="EGO130" s="1332"/>
      <c r="EGP130" s="1332"/>
      <c r="EGQ130" s="1332"/>
      <c r="EGR130" s="1332"/>
      <c r="EGS130" s="1332"/>
      <c r="EGT130" s="1332"/>
      <c r="EGU130" s="1332"/>
      <c r="EGV130" s="1332"/>
      <c r="EGW130" s="1332"/>
      <c r="EGX130" s="1332"/>
      <c r="EGY130" s="1332"/>
      <c r="EGZ130" s="1332"/>
      <c r="EHA130" s="1332"/>
      <c r="EHB130" s="1332"/>
      <c r="EHC130" s="1332"/>
      <c r="EHD130" s="1332"/>
      <c r="EHE130" s="1332"/>
      <c r="EHF130" s="1332"/>
      <c r="EHG130" s="1332"/>
      <c r="EHH130" s="1332"/>
      <c r="EHI130" s="1332"/>
      <c r="EHJ130" s="1332"/>
      <c r="EHK130" s="1332"/>
      <c r="EHL130" s="1332"/>
      <c r="EHM130" s="1332"/>
      <c r="EHN130" s="1332"/>
      <c r="EHO130" s="1332"/>
      <c r="EHP130" s="1332"/>
      <c r="EHQ130" s="1332"/>
      <c r="EHR130" s="1332"/>
      <c r="EHS130" s="1332"/>
      <c r="EHT130" s="1332"/>
      <c r="EHU130" s="1332"/>
      <c r="EHV130" s="1332"/>
      <c r="EHW130" s="1332"/>
      <c r="EHX130" s="1332"/>
      <c r="EHY130" s="1332"/>
      <c r="EHZ130" s="1332"/>
      <c r="EIA130" s="1332"/>
      <c r="EIB130" s="1332"/>
      <c r="EIC130" s="1332"/>
      <c r="EID130" s="1332"/>
      <c r="EIE130" s="1332"/>
      <c r="EIF130" s="1332"/>
      <c r="EIG130" s="1332"/>
      <c r="EIH130" s="1332"/>
      <c r="EII130" s="1332"/>
      <c r="EIJ130" s="1332"/>
      <c r="EIK130" s="1332"/>
      <c r="EIL130" s="1332"/>
      <c r="EIM130" s="1332"/>
      <c r="EIN130" s="1332"/>
      <c r="EIO130" s="1332"/>
      <c r="EIP130" s="1332"/>
      <c r="EIQ130" s="1332"/>
      <c r="EIR130" s="1332"/>
      <c r="EIS130" s="1332"/>
      <c r="EIT130" s="1332"/>
      <c r="EIU130" s="1332"/>
      <c r="EIV130" s="1332"/>
      <c r="EIW130" s="1332"/>
      <c r="EIX130" s="1332"/>
      <c r="EIY130" s="1332"/>
      <c r="EIZ130" s="1332"/>
      <c r="EJA130" s="1332"/>
      <c r="EJB130" s="1332"/>
      <c r="EJC130" s="1332"/>
      <c r="EJD130" s="1332"/>
      <c r="EJE130" s="1332"/>
      <c r="EJF130" s="1332"/>
      <c r="EJG130" s="1332"/>
      <c r="EJH130" s="1332"/>
      <c r="EJI130" s="1332"/>
      <c r="EJJ130" s="1332"/>
      <c r="EJK130" s="1332"/>
      <c r="EJL130" s="1332"/>
      <c r="EJM130" s="1332"/>
      <c r="EJN130" s="1332"/>
      <c r="EJO130" s="1332"/>
      <c r="EJP130" s="1332"/>
      <c r="EJQ130" s="1332"/>
      <c r="EJR130" s="1332"/>
      <c r="EJS130" s="1332"/>
      <c r="EJT130" s="1332"/>
      <c r="EJU130" s="1332"/>
      <c r="EJV130" s="1332"/>
      <c r="EJW130" s="1332"/>
      <c r="EJX130" s="1332"/>
      <c r="EJY130" s="1332"/>
      <c r="EJZ130" s="1332"/>
      <c r="EKA130" s="1332"/>
      <c r="EKB130" s="1332"/>
      <c r="EKC130" s="1332"/>
      <c r="EKD130" s="1332"/>
      <c r="EKE130" s="1332"/>
      <c r="EKF130" s="1332"/>
      <c r="EKG130" s="1332"/>
      <c r="EKH130" s="1332"/>
      <c r="EKI130" s="1332"/>
      <c r="EKJ130" s="1332"/>
      <c r="EKK130" s="1332"/>
      <c r="EKL130" s="1332"/>
      <c r="EKM130" s="1332"/>
      <c r="EKN130" s="1332"/>
      <c r="EKO130" s="1332"/>
      <c r="EKP130" s="1332"/>
      <c r="EKQ130" s="1332"/>
      <c r="EKR130" s="1332"/>
      <c r="EKS130" s="1332"/>
      <c r="EKT130" s="1332"/>
      <c r="EKU130" s="1332"/>
      <c r="EKV130" s="1332"/>
      <c r="EKW130" s="1332"/>
      <c r="EKX130" s="1332"/>
      <c r="EKY130" s="1332"/>
      <c r="EKZ130" s="1332"/>
      <c r="ELA130" s="1332"/>
      <c r="ELB130" s="1332"/>
      <c r="ELC130" s="1332"/>
      <c r="ELD130" s="1332"/>
      <c r="ELE130" s="1332"/>
      <c r="ELF130" s="1332"/>
      <c r="ELG130" s="1332"/>
      <c r="ELH130" s="1332"/>
      <c r="ELI130" s="1332"/>
      <c r="ELJ130" s="1332"/>
      <c r="ELK130" s="1332"/>
      <c r="ELL130" s="1332"/>
      <c r="ELM130" s="1332"/>
      <c r="ELN130" s="1332"/>
      <c r="ELO130" s="1332"/>
      <c r="ELP130" s="1332"/>
      <c r="ELQ130" s="1332"/>
      <c r="ELR130" s="1332"/>
      <c r="ELS130" s="1332"/>
      <c r="ELT130" s="1332"/>
      <c r="ELU130" s="1332"/>
      <c r="ELV130" s="1332"/>
      <c r="ELW130" s="1332"/>
      <c r="ELX130" s="1332"/>
      <c r="ELY130" s="1332"/>
      <c r="ELZ130" s="1332"/>
      <c r="EMA130" s="1332"/>
      <c r="EMB130" s="1332"/>
      <c r="EMC130" s="1332"/>
      <c r="EMD130" s="1332"/>
      <c r="EME130" s="1332"/>
      <c r="EMF130" s="1332"/>
      <c r="EMG130" s="1332"/>
      <c r="EMH130" s="1332"/>
      <c r="EMI130" s="1332"/>
      <c r="EMJ130" s="1332"/>
      <c r="EMK130" s="1332"/>
      <c r="EML130" s="1332"/>
      <c r="EMM130" s="1332"/>
      <c r="EMN130" s="1332"/>
      <c r="EMO130" s="1332"/>
      <c r="EMP130" s="1332"/>
      <c r="EMQ130" s="1332"/>
      <c r="EMR130" s="1332"/>
      <c r="EMS130" s="1332"/>
      <c r="EMT130" s="1332"/>
      <c r="EMU130" s="1332"/>
      <c r="EMV130" s="1332"/>
      <c r="EMW130" s="1332"/>
      <c r="EMX130" s="1332"/>
      <c r="EMY130" s="1332"/>
      <c r="EMZ130" s="1332"/>
      <c r="ENA130" s="1332"/>
      <c r="ENB130" s="1332"/>
      <c r="ENC130" s="1332"/>
      <c r="END130" s="1332"/>
      <c r="ENE130" s="1332"/>
      <c r="ENF130" s="1332"/>
      <c r="ENG130" s="1332"/>
      <c r="ENH130" s="1332"/>
      <c r="ENI130" s="1332"/>
      <c r="ENJ130" s="1332"/>
      <c r="ENK130" s="1332"/>
      <c r="ENL130" s="1332"/>
      <c r="ENM130" s="1332"/>
      <c r="ENN130" s="1332"/>
      <c r="ENO130" s="1332"/>
      <c r="ENP130" s="1332"/>
      <c r="ENQ130" s="1332"/>
      <c r="ENR130" s="1332"/>
      <c r="ENS130" s="1332"/>
      <c r="ENT130" s="1332"/>
      <c r="ENU130" s="1332"/>
      <c r="ENV130" s="1332"/>
      <c r="ENW130" s="1332"/>
      <c r="ENX130" s="1332"/>
      <c r="ENY130" s="1332"/>
      <c r="ENZ130" s="1332"/>
      <c r="EOA130" s="1332"/>
      <c r="EOB130" s="1332"/>
      <c r="EOC130" s="1332"/>
      <c r="EOD130" s="1332"/>
      <c r="EOE130" s="1332"/>
      <c r="EOF130" s="1332"/>
      <c r="EOG130" s="1332"/>
      <c r="EOH130" s="1332"/>
      <c r="EOI130" s="1332"/>
      <c r="EOJ130" s="1332"/>
      <c r="EOK130" s="1332"/>
      <c r="EOL130" s="1332"/>
      <c r="EOM130" s="1332"/>
      <c r="EON130" s="1332"/>
      <c r="EOO130" s="1332"/>
      <c r="EOP130" s="1332"/>
      <c r="EOQ130" s="1332"/>
      <c r="EOR130" s="1332"/>
      <c r="EOS130" s="1332"/>
      <c r="EOT130" s="1332"/>
      <c r="EOU130" s="1332"/>
      <c r="EOV130" s="1332"/>
      <c r="EOW130" s="1332"/>
      <c r="EOX130" s="1332"/>
      <c r="EOY130" s="1332"/>
      <c r="EOZ130" s="1332"/>
      <c r="EPA130" s="1332"/>
      <c r="EPB130" s="1332"/>
      <c r="EPC130" s="1332"/>
      <c r="EPD130" s="1332"/>
      <c r="EPE130" s="1332"/>
      <c r="EPF130" s="1332"/>
      <c r="EPG130" s="1332"/>
      <c r="EPH130" s="1332"/>
      <c r="EPI130" s="1332"/>
      <c r="EPJ130" s="1332"/>
      <c r="EPK130" s="1332"/>
      <c r="EPL130" s="1332"/>
      <c r="EPM130" s="1332"/>
      <c r="EPN130" s="1332"/>
      <c r="EPO130" s="1332"/>
      <c r="EPP130" s="1332"/>
      <c r="EPQ130" s="1332"/>
      <c r="EPR130" s="1332"/>
      <c r="EPS130" s="1332"/>
      <c r="EPT130" s="1332"/>
      <c r="EPU130" s="1332"/>
      <c r="EPV130" s="1332"/>
      <c r="EPW130" s="1332"/>
      <c r="EPX130" s="1332"/>
      <c r="EPY130" s="1332"/>
      <c r="EPZ130" s="1332"/>
      <c r="EQA130" s="1332"/>
      <c r="EQB130" s="1332"/>
      <c r="EQC130" s="1332"/>
      <c r="EQD130" s="1332"/>
      <c r="EQE130" s="1332"/>
      <c r="EQF130" s="1332"/>
      <c r="EQG130" s="1332"/>
      <c r="EQH130" s="1332"/>
      <c r="EQI130" s="1332"/>
      <c r="EQJ130" s="1332"/>
      <c r="EQK130" s="1332"/>
      <c r="EQL130" s="1332"/>
      <c r="EQM130" s="1332"/>
      <c r="EQN130" s="1332"/>
      <c r="EQO130" s="1332"/>
      <c r="EQP130" s="1332"/>
      <c r="EQQ130" s="1332"/>
      <c r="EQR130" s="1332"/>
      <c r="EQS130" s="1332"/>
      <c r="EQT130" s="1332"/>
      <c r="EQU130" s="1332"/>
      <c r="EQV130" s="1332"/>
      <c r="EQW130" s="1332"/>
      <c r="EQX130" s="1332"/>
      <c r="EQY130" s="1332"/>
      <c r="EQZ130" s="1332"/>
      <c r="ERA130" s="1332"/>
      <c r="ERB130" s="1332"/>
      <c r="ERC130" s="1332"/>
      <c r="ERD130" s="1332"/>
      <c r="ERE130" s="1332"/>
      <c r="ERF130" s="1332"/>
      <c r="ERG130" s="1332"/>
      <c r="ERH130" s="1332"/>
      <c r="ERI130" s="1332"/>
      <c r="ERJ130" s="1332"/>
      <c r="ERK130" s="1332"/>
      <c r="ERL130" s="1332"/>
      <c r="ERM130" s="1332"/>
      <c r="ERN130" s="1332"/>
      <c r="ERO130" s="1332"/>
      <c r="ERP130" s="1332"/>
      <c r="ERQ130" s="1332"/>
      <c r="ERR130" s="1332"/>
      <c r="ERS130" s="1332"/>
      <c r="ERT130" s="1332"/>
      <c r="ERU130" s="1332"/>
      <c r="ERV130" s="1332"/>
      <c r="ERW130" s="1332"/>
      <c r="ERX130" s="1332"/>
      <c r="ERY130" s="1332"/>
      <c r="ERZ130" s="1332"/>
      <c r="ESA130" s="1332"/>
      <c r="ESB130" s="1332"/>
      <c r="ESC130" s="1332"/>
      <c r="ESD130" s="1332"/>
      <c r="ESE130" s="1332"/>
      <c r="ESF130" s="1332"/>
      <c r="ESG130" s="1332"/>
      <c r="ESH130" s="1332"/>
      <c r="ESI130" s="1332"/>
      <c r="ESJ130" s="1332"/>
      <c r="ESK130" s="1332"/>
      <c r="ESL130" s="1332"/>
      <c r="ESM130" s="1332"/>
      <c r="ESN130" s="1332"/>
      <c r="ESO130" s="1332"/>
      <c r="ESP130" s="1332"/>
      <c r="ESQ130" s="1332"/>
      <c r="ESR130" s="1332"/>
      <c r="ESS130" s="1332"/>
      <c r="EST130" s="1332"/>
      <c r="ESU130" s="1332"/>
      <c r="ESV130" s="1332"/>
      <c r="ESW130" s="1332"/>
      <c r="ESX130" s="1332"/>
      <c r="ESY130" s="1332"/>
      <c r="ESZ130" s="1332"/>
      <c r="ETA130" s="1332"/>
      <c r="ETB130" s="1332"/>
      <c r="ETC130" s="1332"/>
      <c r="ETD130" s="1332"/>
      <c r="ETE130" s="1332"/>
      <c r="ETF130" s="1332"/>
      <c r="ETG130" s="1332"/>
      <c r="ETH130" s="1332"/>
      <c r="ETI130" s="1332"/>
      <c r="ETJ130" s="1332"/>
      <c r="ETK130" s="1332"/>
      <c r="ETL130" s="1332"/>
      <c r="ETM130" s="1332"/>
      <c r="ETN130" s="1332"/>
      <c r="ETO130" s="1332"/>
      <c r="ETP130" s="1332"/>
      <c r="ETQ130" s="1332"/>
      <c r="ETR130" s="1332"/>
      <c r="ETS130" s="1332"/>
      <c r="ETT130" s="1332"/>
      <c r="ETU130" s="1332"/>
      <c r="ETV130" s="1332"/>
      <c r="ETW130" s="1332"/>
      <c r="ETX130" s="1332"/>
      <c r="ETY130" s="1332"/>
      <c r="ETZ130" s="1332"/>
      <c r="EUA130" s="1332"/>
      <c r="EUB130" s="1332"/>
      <c r="EUC130" s="1332"/>
      <c r="EUD130" s="1332"/>
      <c r="EUE130" s="1332"/>
      <c r="EUF130" s="1332"/>
      <c r="EUG130" s="1332"/>
      <c r="EUH130" s="1332"/>
      <c r="EUI130" s="1332"/>
      <c r="EUJ130" s="1332"/>
      <c r="EUK130" s="1332"/>
      <c r="EUL130" s="1332"/>
      <c r="EUM130" s="1332"/>
      <c r="EUN130" s="1332"/>
      <c r="EUO130" s="1332"/>
      <c r="EUP130" s="1332"/>
      <c r="EUQ130" s="1332"/>
      <c r="EUR130" s="1332"/>
      <c r="EUS130" s="1332"/>
      <c r="EUT130" s="1332"/>
      <c r="EUU130" s="1332"/>
      <c r="EUV130" s="1332"/>
      <c r="EUW130" s="1332"/>
      <c r="EUX130" s="1332"/>
      <c r="EUY130" s="1332"/>
      <c r="EUZ130" s="1332"/>
      <c r="EVA130" s="1332"/>
      <c r="EVB130" s="1332"/>
      <c r="EVC130" s="1332"/>
      <c r="EVD130" s="1332"/>
      <c r="EVE130" s="1332"/>
      <c r="EVF130" s="1332"/>
      <c r="EVG130" s="1332"/>
      <c r="EVH130" s="1332"/>
      <c r="EVI130" s="1332"/>
      <c r="EVJ130" s="1332"/>
      <c r="EVK130" s="1332"/>
      <c r="EVL130" s="1332"/>
      <c r="EVM130" s="1332"/>
      <c r="EVN130" s="1332"/>
      <c r="EVO130" s="1332"/>
      <c r="EVP130" s="1332"/>
      <c r="EVQ130" s="1332"/>
      <c r="EVR130" s="1332"/>
      <c r="EVS130" s="1332"/>
      <c r="EVT130" s="1332"/>
      <c r="EVU130" s="1332"/>
      <c r="EVV130" s="1332"/>
      <c r="EVW130" s="1332"/>
      <c r="EVX130" s="1332"/>
      <c r="EVY130" s="1332"/>
      <c r="EVZ130" s="1332"/>
      <c r="EWA130" s="1332"/>
      <c r="EWB130" s="1332"/>
      <c r="EWC130" s="1332"/>
      <c r="EWD130" s="1332"/>
      <c r="EWE130" s="1332"/>
      <c r="EWF130" s="1332"/>
      <c r="EWG130" s="1332"/>
      <c r="EWH130" s="1332"/>
      <c r="EWI130" s="1332"/>
      <c r="EWJ130" s="1332"/>
      <c r="EWK130" s="1332"/>
      <c r="EWL130" s="1332"/>
      <c r="EWM130" s="1332"/>
      <c r="EWN130" s="1332"/>
      <c r="EWO130" s="1332"/>
      <c r="EWP130" s="1332"/>
      <c r="EWQ130" s="1332"/>
      <c r="EWR130" s="1332"/>
      <c r="EWS130" s="1332"/>
      <c r="EWT130" s="1332"/>
      <c r="EWU130" s="1332"/>
      <c r="EWV130" s="1332"/>
      <c r="EWW130" s="1332"/>
      <c r="EWX130" s="1332"/>
      <c r="EWY130" s="1332"/>
      <c r="EWZ130" s="1332"/>
      <c r="EXA130" s="1332"/>
      <c r="EXB130" s="1332"/>
      <c r="EXC130" s="1332"/>
      <c r="EXD130" s="1332"/>
      <c r="EXE130" s="1332"/>
      <c r="EXF130" s="1332"/>
      <c r="EXG130" s="1332"/>
      <c r="EXH130" s="1332"/>
      <c r="EXI130" s="1332"/>
      <c r="EXJ130" s="1332"/>
      <c r="EXK130" s="1332"/>
      <c r="EXL130" s="1332"/>
      <c r="EXM130" s="1332"/>
      <c r="EXN130" s="1332"/>
      <c r="EXO130" s="1332"/>
      <c r="EXP130" s="1332"/>
      <c r="EXQ130" s="1332"/>
      <c r="EXR130" s="1332"/>
      <c r="EXS130" s="1332"/>
      <c r="EXT130" s="1332"/>
      <c r="EXU130" s="1332"/>
      <c r="EXV130" s="1332"/>
      <c r="EXW130" s="1332"/>
      <c r="EXX130" s="1332"/>
      <c r="EXY130" s="1332"/>
      <c r="EXZ130" s="1332"/>
      <c r="EYA130" s="1332"/>
      <c r="EYB130" s="1332"/>
      <c r="EYC130" s="1332"/>
      <c r="EYD130" s="1332"/>
      <c r="EYE130" s="1332"/>
      <c r="EYF130" s="1332"/>
      <c r="EYG130" s="1332"/>
      <c r="EYH130" s="1332"/>
      <c r="EYI130" s="1332"/>
      <c r="EYJ130" s="1332"/>
      <c r="EYK130" s="1332"/>
      <c r="EYL130" s="1332"/>
      <c r="EYM130" s="1332"/>
      <c r="EYN130" s="1332"/>
      <c r="EYO130" s="1332"/>
      <c r="EYP130" s="1332"/>
      <c r="EYQ130" s="1332"/>
      <c r="EYR130" s="1332"/>
      <c r="EYS130" s="1332"/>
      <c r="EYT130" s="1332"/>
      <c r="EYU130" s="1332"/>
      <c r="EYV130" s="1332"/>
      <c r="EYW130" s="1332"/>
      <c r="EYX130" s="1332"/>
      <c r="EYY130" s="1332"/>
      <c r="EYZ130" s="1332"/>
      <c r="EZA130" s="1332"/>
      <c r="EZB130" s="1332"/>
      <c r="EZC130" s="1332"/>
      <c r="EZD130" s="1332"/>
      <c r="EZE130" s="1332"/>
      <c r="EZF130" s="1332"/>
      <c r="EZG130" s="1332"/>
      <c r="EZH130" s="1332"/>
      <c r="EZI130" s="1332"/>
      <c r="EZJ130" s="1332"/>
      <c r="EZK130" s="1332"/>
      <c r="EZL130" s="1332"/>
      <c r="EZM130" s="1332"/>
      <c r="EZN130" s="1332"/>
      <c r="EZO130" s="1332"/>
      <c r="EZP130" s="1332"/>
      <c r="EZQ130" s="1332"/>
      <c r="EZR130" s="1332"/>
      <c r="EZS130" s="1332"/>
      <c r="EZT130" s="1332"/>
      <c r="EZU130" s="1332"/>
      <c r="EZV130" s="1332"/>
      <c r="EZW130" s="1332"/>
      <c r="EZX130" s="1332"/>
      <c r="EZY130" s="1332"/>
      <c r="EZZ130" s="1332"/>
      <c r="FAA130" s="1332"/>
      <c r="FAB130" s="1332"/>
      <c r="FAC130" s="1332"/>
      <c r="FAD130" s="1332"/>
      <c r="FAE130" s="1332"/>
      <c r="FAF130" s="1332"/>
      <c r="FAG130" s="1332"/>
      <c r="FAH130" s="1332"/>
      <c r="FAI130" s="1332"/>
      <c r="FAJ130" s="1332"/>
      <c r="FAK130" s="1332"/>
      <c r="FAL130" s="1332"/>
      <c r="FAM130" s="1332"/>
      <c r="FAN130" s="1332"/>
      <c r="FAO130" s="1332"/>
      <c r="FAP130" s="1332"/>
      <c r="FAQ130" s="1332"/>
      <c r="FAR130" s="1332"/>
      <c r="FAS130" s="1332"/>
      <c r="FAT130" s="1332"/>
      <c r="FAU130" s="1332"/>
      <c r="FAV130" s="1332"/>
      <c r="FAW130" s="1332"/>
      <c r="FAX130" s="1332"/>
      <c r="FAY130" s="1332"/>
      <c r="FAZ130" s="1332"/>
      <c r="FBA130" s="1332"/>
      <c r="FBB130" s="1332"/>
      <c r="FBC130" s="1332"/>
      <c r="FBD130" s="1332"/>
      <c r="FBE130" s="1332"/>
      <c r="FBF130" s="1332"/>
      <c r="FBG130" s="1332"/>
      <c r="FBH130" s="1332"/>
      <c r="FBI130" s="1332"/>
      <c r="FBJ130" s="1332"/>
      <c r="FBK130" s="1332"/>
      <c r="FBL130" s="1332"/>
      <c r="FBM130" s="1332"/>
      <c r="FBN130" s="1332"/>
      <c r="FBO130" s="1332"/>
      <c r="FBP130" s="1332"/>
      <c r="FBQ130" s="1332"/>
      <c r="FBR130" s="1332"/>
      <c r="FBS130" s="1332"/>
      <c r="FBT130" s="1332"/>
      <c r="FBU130" s="1332"/>
      <c r="FBV130" s="1332"/>
      <c r="FBW130" s="1332"/>
      <c r="FBX130" s="1332"/>
      <c r="FBY130" s="1332"/>
      <c r="FBZ130" s="1332"/>
      <c r="FCA130" s="1332"/>
      <c r="FCB130" s="1332"/>
      <c r="FCC130" s="1332"/>
      <c r="FCD130" s="1332"/>
      <c r="FCE130" s="1332"/>
      <c r="FCF130" s="1332"/>
      <c r="FCG130" s="1332"/>
      <c r="FCH130" s="1332"/>
      <c r="FCI130" s="1332"/>
      <c r="FCJ130" s="1332"/>
      <c r="FCK130" s="1332"/>
      <c r="FCL130" s="1332"/>
      <c r="FCM130" s="1332"/>
      <c r="FCN130" s="1332"/>
      <c r="FCO130" s="1332"/>
      <c r="FCP130" s="1332"/>
      <c r="FCQ130" s="1332"/>
      <c r="FCR130" s="1332"/>
      <c r="FCS130" s="1332"/>
      <c r="FCT130" s="1332"/>
      <c r="FCU130" s="1332"/>
      <c r="FCV130" s="1332"/>
      <c r="FCW130" s="1332"/>
      <c r="FCX130" s="1332"/>
      <c r="FCY130" s="1332"/>
      <c r="FCZ130" s="1332"/>
      <c r="FDA130" s="1332"/>
      <c r="FDB130" s="1332"/>
      <c r="FDC130" s="1332"/>
      <c r="FDD130" s="1332"/>
      <c r="FDE130" s="1332"/>
      <c r="FDF130" s="1332"/>
      <c r="FDG130" s="1332"/>
      <c r="FDH130" s="1332"/>
      <c r="FDI130" s="1332"/>
      <c r="FDJ130" s="1332"/>
      <c r="FDK130" s="1332"/>
      <c r="FDL130" s="1332"/>
      <c r="FDM130" s="1332"/>
      <c r="FDN130" s="1332"/>
      <c r="FDO130" s="1332"/>
      <c r="FDP130" s="1332"/>
      <c r="FDQ130" s="1332"/>
      <c r="FDR130" s="1332"/>
      <c r="FDS130" s="1332"/>
      <c r="FDT130" s="1332"/>
      <c r="FDU130" s="1332"/>
      <c r="FDV130" s="1332"/>
      <c r="FDW130" s="1332"/>
      <c r="FDX130" s="1332"/>
      <c r="FDY130" s="1332"/>
      <c r="FDZ130" s="1332"/>
      <c r="FEA130" s="1332"/>
      <c r="FEB130" s="1332"/>
      <c r="FEC130" s="1332"/>
      <c r="FED130" s="1332"/>
      <c r="FEE130" s="1332"/>
      <c r="FEF130" s="1332"/>
      <c r="FEG130" s="1332"/>
      <c r="FEH130" s="1332"/>
      <c r="FEI130" s="1332"/>
      <c r="FEJ130" s="1332"/>
      <c r="FEK130" s="1332"/>
      <c r="FEL130" s="1332"/>
      <c r="FEM130" s="1332"/>
      <c r="FEN130" s="1332"/>
      <c r="FEO130" s="1332"/>
      <c r="FEP130" s="1332"/>
      <c r="FEQ130" s="1332"/>
      <c r="FER130" s="1332"/>
      <c r="FES130" s="1332"/>
      <c r="FET130" s="1332"/>
      <c r="FEU130" s="1332"/>
      <c r="FEV130" s="1332"/>
      <c r="FEW130" s="1332"/>
      <c r="FEX130" s="1332"/>
      <c r="FEY130" s="1332"/>
      <c r="FEZ130" s="1332"/>
      <c r="FFA130" s="1332"/>
      <c r="FFB130" s="1332"/>
      <c r="FFC130" s="1332"/>
      <c r="FFD130" s="1332"/>
      <c r="FFE130" s="1332"/>
      <c r="FFF130" s="1332"/>
      <c r="FFG130" s="1332"/>
      <c r="FFH130" s="1332"/>
      <c r="FFI130" s="1332"/>
      <c r="FFJ130" s="1332"/>
      <c r="FFK130" s="1332"/>
      <c r="FFL130" s="1332"/>
      <c r="FFM130" s="1332"/>
      <c r="FFN130" s="1332"/>
      <c r="FFO130" s="1332"/>
      <c r="FFP130" s="1332"/>
      <c r="FFQ130" s="1332"/>
      <c r="FFR130" s="1332"/>
      <c r="FFS130" s="1332"/>
      <c r="FFT130" s="1332"/>
      <c r="FFU130" s="1332"/>
      <c r="FFV130" s="1332"/>
      <c r="FFW130" s="1332"/>
      <c r="FFX130" s="1332"/>
      <c r="FFY130" s="1332"/>
      <c r="FFZ130" s="1332"/>
      <c r="FGA130" s="1332"/>
      <c r="FGB130" s="1332"/>
      <c r="FGC130" s="1332"/>
      <c r="FGD130" s="1332"/>
      <c r="FGE130" s="1332"/>
      <c r="FGF130" s="1332"/>
      <c r="FGG130" s="1332"/>
      <c r="FGH130" s="1332"/>
      <c r="FGI130" s="1332"/>
      <c r="FGJ130" s="1332"/>
      <c r="FGK130" s="1332"/>
      <c r="FGL130" s="1332"/>
      <c r="FGM130" s="1332"/>
      <c r="FGN130" s="1332"/>
      <c r="FGO130" s="1332"/>
      <c r="FGP130" s="1332"/>
      <c r="FGQ130" s="1332"/>
      <c r="FGR130" s="1332"/>
      <c r="FGS130" s="1332"/>
      <c r="FGT130" s="1332"/>
      <c r="FGU130" s="1332"/>
      <c r="FGV130" s="1332"/>
      <c r="FGW130" s="1332"/>
      <c r="FGX130" s="1332"/>
      <c r="FGY130" s="1332"/>
      <c r="FGZ130" s="1332"/>
      <c r="FHA130" s="1332"/>
      <c r="FHB130" s="1332"/>
      <c r="FHC130" s="1332"/>
      <c r="FHD130" s="1332"/>
      <c r="FHE130" s="1332"/>
      <c r="FHF130" s="1332"/>
      <c r="FHG130" s="1332"/>
      <c r="FHH130" s="1332"/>
      <c r="FHI130" s="1332"/>
      <c r="FHJ130" s="1332"/>
      <c r="FHK130" s="1332"/>
      <c r="FHL130" s="1332"/>
      <c r="FHM130" s="1332"/>
      <c r="FHN130" s="1332"/>
      <c r="FHO130" s="1332"/>
      <c r="FHP130" s="1332"/>
      <c r="FHQ130" s="1332"/>
      <c r="FHR130" s="1332"/>
      <c r="FHS130" s="1332"/>
      <c r="FHT130" s="1332"/>
      <c r="FHU130" s="1332"/>
      <c r="FHV130" s="1332"/>
      <c r="FHW130" s="1332"/>
      <c r="FHX130" s="1332"/>
      <c r="FHY130" s="1332"/>
      <c r="FHZ130" s="1332"/>
      <c r="FIA130" s="1332"/>
      <c r="FIB130" s="1332"/>
      <c r="FIC130" s="1332"/>
      <c r="FID130" s="1332"/>
      <c r="FIE130" s="1332"/>
      <c r="FIF130" s="1332"/>
      <c r="FIG130" s="1332"/>
      <c r="FIH130" s="1332"/>
      <c r="FII130" s="1332"/>
      <c r="FIJ130" s="1332"/>
      <c r="FIK130" s="1332"/>
      <c r="FIL130" s="1332"/>
      <c r="FIM130" s="1332"/>
      <c r="FIN130" s="1332"/>
      <c r="FIO130" s="1332"/>
      <c r="FIP130" s="1332"/>
      <c r="FIQ130" s="1332"/>
      <c r="FIR130" s="1332"/>
      <c r="FIS130" s="1332"/>
      <c r="FIT130" s="1332"/>
      <c r="FIU130" s="1332"/>
      <c r="FIV130" s="1332"/>
      <c r="FIW130" s="1332"/>
      <c r="FIX130" s="1332"/>
      <c r="FIY130" s="1332"/>
      <c r="FIZ130" s="1332"/>
      <c r="FJA130" s="1332"/>
      <c r="FJB130" s="1332"/>
      <c r="FJC130" s="1332"/>
      <c r="FJD130" s="1332"/>
      <c r="FJE130" s="1332"/>
      <c r="FJF130" s="1332"/>
      <c r="FJG130" s="1332"/>
      <c r="FJH130" s="1332"/>
      <c r="FJI130" s="1332"/>
      <c r="FJJ130" s="1332"/>
      <c r="FJK130" s="1332"/>
      <c r="FJL130" s="1332"/>
      <c r="FJM130" s="1332"/>
      <c r="FJN130" s="1332"/>
      <c r="FJO130" s="1332"/>
      <c r="FJP130" s="1332"/>
      <c r="FJQ130" s="1332"/>
      <c r="FJR130" s="1332"/>
      <c r="FJS130" s="1332"/>
      <c r="FJT130" s="1332"/>
      <c r="FJU130" s="1332"/>
      <c r="FJV130" s="1332"/>
      <c r="FJW130" s="1332"/>
      <c r="FJX130" s="1332"/>
      <c r="FJY130" s="1332"/>
      <c r="FJZ130" s="1332"/>
      <c r="FKA130" s="1332"/>
      <c r="FKB130" s="1332"/>
      <c r="FKC130" s="1332"/>
      <c r="FKD130" s="1332"/>
      <c r="FKE130" s="1332"/>
      <c r="FKF130" s="1332"/>
      <c r="FKG130" s="1332"/>
      <c r="FKH130" s="1332"/>
      <c r="FKI130" s="1332"/>
      <c r="FKJ130" s="1332"/>
      <c r="FKK130" s="1332"/>
      <c r="FKL130" s="1332"/>
      <c r="FKM130" s="1332"/>
      <c r="FKN130" s="1332"/>
      <c r="FKO130" s="1332"/>
      <c r="FKP130" s="1332"/>
      <c r="FKQ130" s="1332"/>
      <c r="FKR130" s="1332"/>
      <c r="FKS130" s="1332"/>
      <c r="FKT130" s="1332"/>
      <c r="FKU130" s="1332"/>
      <c r="FKV130" s="1332"/>
      <c r="FKW130" s="1332"/>
      <c r="FKX130" s="1332"/>
      <c r="FKY130" s="1332"/>
      <c r="FKZ130" s="1332"/>
      <c r="FLA130" s="1332"/>
      <c r="FLB130" s="1332"/>
      <c r="FLC130" s="1332"/>
      <c r="FLD130" s="1332"/>
      <c r="FLE130" s="1332"/>
      <c r="FLF130" s="1332"/>
      <c r="FLG130" s="1332"/>
      <c r="FLH130" s="1332"/>
      <c r="FLI130" s="1332"/>
      <c r="FLJ130" s="1332"/>
      <c r="FLK130" s="1332"/>
      <c r="FLL130" s="1332"/>
      <c r="FLM130" s="1332"/>
      <c r="FLN130" s="1332"/>
      <c r="FLO130" s="1332"/>
      <c r="FLP130" s="1332"/>
      <c r="FLQ130" s="1332"/>
      <c r="FLR130" s="1332"/>
      <c r="FLS130" s="1332"/>
      <c r="FLT130" s="1332"/>
      <c r="FLU130" s="1332"/>
      <c r="FLV130" s="1332"/>
      <c r="FLW130" s="1332"/>
      <c r="FLX130" s="1332"/>
      <c r="FLY130" s="1332"/>
      <c r="FLZ130" s="1332"/>
      <c r="FMA130" s="1332"/>
      <c r="FMB130" s="1332"/>
      <c r="FMC130" s="1332"/>
      <c r="FMD130" s="1332"/>
      <c r="FME130" s="1332"/>
      <c r="FMF130" s="1332"/>
      <c r="FMG130" s="1332"/>
      <c r="FMH130" s="1332"/>
      <c r="FMI130" s="1332"/>
      <c r="FMJ130" s="1332"/>
      <c r="FMK130" s="1332"/>
      <c r="FML130" s="1332"/>
      <c r="FMM130" s="1332"/>
      <c r="FMN130" s="1332"/>
      <c r="FMO130" s="1332"/>
      <c r="FMP130" s="1332"/>
      <c r="FMQ130" s="1332"/>
      <c r="FMR130" s="1332"/>
      <c r="FMS130" s="1332"/>
      <c r="FMT130" s="1332"/>
      <c r="FMU130" s="1332"/>
      <c r="FMV130" s="1332"/>
      <c r="FMW130" s="1332"/>
      <c r="FMX130" s="1332"/>
      <c r="FMY130" s="1332"/>
      <c r="FMZ130" s="1332"/>
      <c r="FNA130" s="1332"/>
      <c r="FNB130" s="1332"/>
      <c r="FNC130" s="1332"/>
      <c r="FND130" s="1332"/>
      <c r="FNE130" s="1332"/>
      <c r="FNF130" s="1332"/>
    </row>
    <row r="131" spans="1:4426" s="1301" customFormat="1" ht="15">
      <c r="B131" s="1406">
        <v>1902069</v>
      </c>
      <c r="C131" s="1410" t="s">
        <v>849</v>
      </c>
      <c r="D131" s="1664">
        <v>0</v>
      </c>
      <c r="E131" s="1414"/>
      <c r="F131" s="1401"/>
      <c r="G131" s="1401"/>
      <c r="H131" s="1401"/>
      <c r="I131" s="1401"/>
      <c r="J131" s="1402" t="s">
        <v>1831</v>
      </c>
      <c r="K131" s="1424" t="s">
        <v>840</v>
      </c>
      <c r="L131" s="1332"/>
      <c r="M131" s="1332"/>
      <c r="N131" s="1332"/>
      <c r="O131" s="1332"/>
      <c r="P131" s="1332"/>
      <c r="Q131" s="1332"/>
      <c r="R131" s="1332"/>
      <c r="S131" s="1332"/>
      <c r="T131" s="1332"/>
      <c r="U131" s="1332"/>
      <c r="V131" s="1332"/>
      <c r="W131" s="1332"/>
      <c r="X131" s="1332"/>
      <c r="Y131" s="1332"/>
      <c r="Z131" s="1332"/>
      <c r="AA131" s="1332"/>
      <c r="AB131" s="1332"/>
      <c r="AC131" s="1332"/>
      <c r="AD131" s="1332"/>
      <c r="AE131" s="1332"/>
      <c r="AF131" s="1332"/>
      <c r="AG131" s="1332"/>
      <c r="AH131" s="1332"/>
      <c r="AI131" s="1332"/>
      <c r="AJ131" s="1332"/>
      <c r="AK131" s="1332"/>
      <c r="AL131" s="1332"/>
      <c r="AM131" s="1332"/>
      <c r="AN131" s="1332"/>
      <c r="AO131" s="1332"/>
      <c r="AP131" s="1332"/>
      <c r="AQ131" s="1332"/>
      <c r="AR131" s="1332"/>
      <c r="AS131" s="1332"/>
      <c r="AT131" s="1332"/>
      <c r="AU131" s="1332"/>
      <c r="AV131" s="1332"/>
      <c r="AW131" s="1332"/>
      <c r="AX131" s="1332"/>
      <c r="AY131" s="1332"/>
      <c r="AZ131" s="1332"/>
      <c r="BA131" s="1332"/>
      <c r="BB131" s="1332"/>
      <c r="BC131" s="1332"/>
      <c r="BD131" s="1332"/>
      <c r="BE131" s="1332"/>
      <c r="BF131" s="1332"/>
      <c r="BG131" s="1332"/>
      <c r="BH131" s="1332"/>
      <c r="BI131" s="1332"/>
      <c r="BJ131" s="1332"/>
      <c r="BK131" s="1332"/>
      <c r="BL131" s="1332"/>
      <c r="BM131" s="1332"/>
      <c r="BN131" s="1332"/>
      <c r="BO131" s="1332"/>
      <c r="BP131" s="1332"/>
      <c r="BQ131" s="1332"/>
      <c r="BR131" s="1332"/>
      <c r="BS131" s="1332"/>
      <c r="BT131" s="1332"/>
      <c r="BU131" s="1332"/>
      <c r="BV131" s="1332"/>
      <c r="BW131" s="1332"/>
      <c r="BX131" s="1332"/>
      <c r="BY131" s="1332"/>
      <c r="BZ131" s="1332"/>
      <c r="CA131" s="1332"/>
      <c r="CB131" s="1332"/>
      <c r="CC131" s="1332"/>
      <c r="CD131" s="1332"/>
      <c r="CE131" s="1332"/>
      <c r="CF131" s="1332"/>
      <c r="CG131" s="1332"/>
      <c r="CH131" s="1332"/>
      <c r="CI131" s="1332"/>
      <c r="CJ131" s="1332"/>
      <c r="CK131" s="1332"/>
      <c r="CL131" s="1332"/>
      <c r="CM131" s="1332"/>
      <c r="CN131" s="1332"/>
      <c r="CO131" s="1332"/>
      <c r="CP131" s="1332"/>
      <c r="CQ131" s="1332"/>
      <c r="CR131" s="1332"/>
      <c r="CS131" s="1332"/>
      <c r="CT131" s="1332"/>
      <c r="CU131" s="1332"/>
      <c r="CV131" s="1332"/>
      <c r="CW131" s="1332"/>
      <c r="CX131" s="1332"/>
      <c r="CY131" s="1332"/>
      <c r="CZ131" s="1332"/>
      <c r="DA131" s="1332"/>
      <c r="DB131" s="1332"/>
      <c r="DC131" s="1332"/>
      <c r="DD131" s="1332"/>
      <c r="DE131" s="1332"/>
      <c r="DF131" s="1332"/>
      <c r="DG131" s="1332"/>
      <c r="DH131" s="1332"/>
      <c r="DI131" s="1332"/>
      <c r="DJ131" s="1332"/>
      <c r="DK131" s="1332"/>
      <c r="DL131" s="1332"/>
      <c r="DM131" s="1332"/>
      <c r="DN131" s="1332"/>
      <c r="DO131" s="1332"/>
      <c r="DP131" s="1332"/>
      <c r="DQ131" s="1332"/>
      <c r="DR131" s="1332"/>
      <c r="DS131" s="1332"/>
      <c r="DT131" s="1332"/>
      <c r="DU131" s="1332"/>
      <c r="DV131" s="1332"/>
      <c r="DW131" s="1332"/>
      <c r="DX131" s="1332"/>
      <c r="DY131" s="1332"/>
      <c r="DZ131" s="1332"/>
      <c r="EA131" s="1332"/>
      <c r="EB131" s="1332"/>
      <c r="EC131" s="1332"/>
      <c r="ED131" s="1332"/>
      <c r="EE131" s="1332"/>
      <c r="EF131" s="1332"/>
      <c r="EG131" s="1332"/>
      <c r="EH131" s="1332"/>
      <c r="EI131" s="1332"/>
      <c r="EJ131" s="1332"/>
      <c r="EK131" s="1332"/>
      <c r="EL131" s="1332"/>
      <c r="EM131" s="1332"/>
      <c r="EN131" s="1332"/>
      <c r="EO131" s="1332"/>
      <c r="EP131" s="1332"/>
      <c r="EQ131" s="1332"/>
      <c r="ER131" s="1332"/>
      <c r="ES131" s="1332"/>
      <c r="ET131" s="1332"/>
      <c r="EU131" s="1332"/>
      <c r="EV131" s="1332"/>
      <c r="EW131" s="1332"/>
      <c r="EX131" s="1332"/>
      <c r="EY131" s="1332"/>
      <c r="EZ131" s="1332"/>
      <c r="FA131" s="1332"/>
      <c r="FB131" s="1332"/>
      <c r="FC131" s="1332"/>
      <c r="FD131" s="1332"/>
      <c r="FE131" s="1332"/>
      <c r="FF131" s="1332"/>
      <c r="FG131" s="1332"/>
      <c r="FH131" s="1332"/>
      <c r="FI131" s="1332"/>
      <c r="FJ131" s="1332"/>
      <c r="FK131" s="1332"/>
      <c r="FL131" s="1332"/>
      <c r="FM131" s="1332"/>
      <c r="FN131" s="1332"/>
      <c r="FO131" s="1332"/>
      <c r="FP131" s="1332"/>
      <c r="FQ131" s="1332"/>
      <c r="FR131" s="1332"/>
      <c r="FS131" s="1332"/>
      <c r="FT131" s="1332"/>
      <c r="FU131" s="1332"/>
      <c r="FV131" s="1332"/>
      <c r="FW131" s="1332"/>
      <c r="FX131" s="1332"/>
      <c r="FY131" s="1332"/>
      <c r="FZ131" s="1332"/>
      <c r="GA131" s="1332"/>
      <c r="GB131" s="1332"/>
      <c r="GC131" s="1332"/>
      <c r="GD131" s="1332"/>
      <c r="GE131" s="1332"/>
      <c r="GF131" s="1332"/>
      <c r="GG131" s="1332"/>
      <c r="GH131" s="1332"/>
      <c r="GI131" s="1332"/>
      <c r="GJ131" s="1332"/>
      <c r="GK131" s="1332"/>
      <c r="GL131" s="1332"/>
      <c r="GM131" s="1332"/>
      <c r="GN131" s="1332"/>
      <c r="GO131" s="1332"/>
      <c r="GP131" s="1332"/>
      <c r="GQ131" s="1332"/>
      <c r="GR131" s="1332"/>
      <c r="GS131" s="1332"/>
      <c r="GT131" s="1332"/>
      <c r="GU131" s="1332"/>
      <c r="GV131" s="1332"/>
      <c r="GW131" s="1332"/>
      <c r="GX131" s="1332"/>
      <c r="GY131" s="1332"/>
      <c r="GZ131" s="1332"/>
      <c r="HA131" s="1332"/>
      <c r="HB131" s="1332"/>
      <c r="HC131" s="1332"/>
      <c r="HD131" s="1332"/>
      <c r="HE131" s="1332"/>
      <c r="HF131" s="1332"/>
      <c r="HG131" s="1332"/>
      <c r="HH131" s="1332"/>
      <c r="HI131" s="1332"/>
      <c r="HJ131" s="1332"/>
      <c r="HK131" s="1332"/>
      <c r="HL131" s="1332"/>
      <c r="HM131" s="1332"/>
      <c r="HN131" s="1332"/>
      <c r="HO131" s="1332"/>
      <c r="HP131" s="1332"/>
      <c r="HQ131" s="1332"/>
      <c r="HR131" s="1332"/>
      <c r="HS131" s="1332"/>
      <c r="HT131" s="1332"/>
      <c r="HU131" s="1332"/>
      <c r="HV131" s="1332"/>
      <c r="HW131" s="1332"/>
      <c r="HX131" s="1332"/>
      <c r="HY131" s="1332"/>
      <c r="HZ131" s="1332"/>
      <c r="IA131" s="1332"/>
      <c r="IB131" s="1332"/>
      <c r="IC131" s="1332"/>
      <c r="ID131" s="1332"/>
      <c r="IE131" s="1332"/>
      <c r="IF131" s="1332"/>
      <c r="IG131" s="1332"/>
      <c r="IH131" s="1332"/>
      <c r="II131" s="1332"/>
      <c r="IJ131" s="1332"/>
      <c r="IK131" s="1332"/>
      <c r="IL131" s="1332"/>
      <c r="IM131" s="1332"/>
      <c r="IN131" s="1332"/>
      <c r="IO131" s="1332"/>
      <c r="IP131" s="1332"/>
      <c r="IQ131" s="1332"/>
      <c r="IR131" s="1332"/>
      <c r="IS131" s="1332"/>
      <c r="IT131" s="1332"/>
      <c r="IU131" s="1332"/>
      <c r="IV131" s="1332"/>
      <c r="IW131" s="1332"/>
      <c r="IX131" s="1332"/>
      <c r="IY131" s="1332"/>
      <c r="IZ131" s="1332"/>
      <c r="JA131" s="1332"/>
      <c r="JB131" s="1332"/>
      <c r="JC131" s="1332"/>
      <c r="JD131" s="1332"/>
      <c r="JE131" s="1332"/>
      <c r="JF131" s="1332"/>
      <c r="JG131" s="1332"/>
      <c r="JH131" s="1332"/>
      <c r="JI131" s="1332"/>
      <c r="JJ131" s="1332"/>
      <c r="JK131" s="1332"/>
      <c r="JL131" s="1332"/>
      <c r="JM131" s="1332"/>
      <c r="JN131" s="1332"/>
      <c r="JO131" s="1332"/>
      <c r="JP131" s="1332"/>
      <c r="JQ131" s="1332"/>
      <c r="JR131" s="1332"/>
      <c r="JS131" s="1332"/>
      <c r="JT131" s="1332"/>
      <c r="JU131" s="1332"/>
      <c r="JV131" s="1332"/>
      <c r="JW131" s="1332"/>
      <c r="JX131" s="1332"/>
      <c r="JY131" s="1332"/>
      <c r="JZ131" s="1332"/>
      <c r="KA131" s="1332"/>
      <c r="KB131" s="1332"/>
      <c r="KC131" s="1332"/>
      <c r="KD131" s="1332"/>
      <c r="KE131" s="1332"/>
      <c r="KF131" s="1332"/>
      <c r="KG131" s="1332"/>
      <c r="KH131" s="1332"/>
      <c r="KI131" s="1332"/>
      <c r="KJ131" s="1332"/>
      <c r="KK131" s="1332"/>
      <c r="KL131" s="1332"/>
      <c r="KM131" s="1332"/>
      <c r="KN131" s="1332"/>
      <c r="KO131" s="1332"/>
      <c r="KP131" s="1332"/>
      <c r="KQ131" s="1332"/>
      <c r="KR131" s="1332"/>
      <c r="KS131" s="1332"/>
      <c r="KT131" s="1332"/>
      <c r="KU131" s="1332"/>
      <c r="KV131" s="1332"/>
      <c r="KW131" s="1332"/>
      <c r="KX131" s="1332"/>
      <c r="KY131" s="1332"/>
      <c r="KZ131" s="1332"/>
      <c r="LA131" s="1332"/>
      <c r="LB131" s="1332"/>
      <c r="LC131" s="1332"/>
      <c r="LD131" s="1332"/>
      <c r="LE131" s="1332"/>
      <c r="LF131" s="1332"/>
      <c r="LG131" s="1332"/>
      <c r="LH131" s="1332"/>
      <c r="LI131" s="1332"/>
      <c r="LJ131" s="1332"/>
      <c r="LK131" s="1332"/>
      <c r="LL131" s="1332"/>
      <c r="LM131" s="1332"/>
      <c r="LN131" s="1332"/>
      <c r="LO131" s="1332"/>
      <c r="LP131" s="1332"/>
      <c r="LQ131" s="1332"/>
      <c r="LR131" s="1332"/>
      <c r="LS131" s="1332"/>
      <c r="LT131" s="1332"/>
      <c r="LU131" s="1332"/>
      <c r="LV131" s="1332"/>
      <c r="LW131" s="1332"/>
      <c r="LX131" s="1332"/>
      <c r="LY131" s="1332"/>
      <c r="LZ131" s="1332"/>
      <c r="MA131" s="1332"/>
      <c r="MB131" s="1332"/>
      <c r="MC131" s="1332"/>
      <c r="MD131" s="1332"/>
      <c r="ME131" s="1332"/>
      <c r="MF131" s="1332"/>
      <c r="MG131" s="1332"/>
      <c r="MH131" s="1332"/>
      <c r="MI131" s="1332"/>
      <c r="MJ131" s="1332"/>
      <c r="MK131" s="1332"/>
      <c r="ML131" s="1332"/>
      <c r="MM131" s="1332"/>
      <c r="MN131" s="1332"/>
      <c r="MO131" s="1332"/>
      <c r="MP131" s="1332"/>
      <c r="MQ131" s="1332"/>
      <c r="MR131" s="1332"/>
      <c r="MS131" s="1332"/>
      <c r="MT131" s="1332"/>
      <c r="MU131" s="1332"/>
      <c r="MV131" s="1332"/>
      <c r="MW131" s="1332"/>
      <c r="MX131" s="1332"/>
      <c r="MY131" s="1332"/>
      <c r="MZ131" s="1332"/>
      <c r="NA131" s="1332"/>
      <c r="NB131" s="1332"/>
      <c r="NC131" s="1332"/>
      <c r="ND131" s="1332"/>
      <c r="NE131" s="1332"/>
      <c r="NF131" s="1332"/>
      <c r="NG131" s="1332"/>
      <c r="NH131" s="1332"/>
      <c r="NI131" s="1332"/>
      <c r="NJ131" s="1332"/>
      <c r="NK131" s="1332"/>
      <c r="NL131" s="1332"/>
      <c r="NM131" s="1332"/>
      <c r="NN131" s="1332"/>
      <c r="NO131" s="1332"/>
      <c r="NP131" s="1332"/>
      <c r="NQ131" s="1332"/>
      <c r="NR131" s="1332"/>
      <c r="NS131" s="1332"/>
      <c r="NT131" s="1332"/>
      <c r="NU131" s="1332"/>
      <c r="NV131" s="1332"/>
      <c r="NW131" s="1332"/>
      <c r="NX131" s="1332"/>
      <c r="NY131" s="1332"/>
      <c r="NZ131" s="1332"/>
      <c r="OA131" s="1332"/>
      <c r="OB131" s="1332"/>
      <c r="OC131" s="1332"/>
      <c r="OD131" s="1332"/>
      <c r="OE131" s="1332"/>
      <c r="OF131" s="1332"/>
      <c r="OG131" s="1332"/>
      <c r="OH131" s="1332"/>
      <c r="OI131" s="1332"/>
      <c r="OJ131" s="1332"/>
      <c r="OK131" s="1332"/>
      <c r="OL131" s="1332"/>
      <c r="OM131" s="1332"/>
      <c r="ON131" s="1332"/>
      <c r="OO131" s="1332"/>
      <c r="OP131" s="1332"/>
      <c r="OQ131" s="1332"/>
      <c r="OR131" s="1332"/>
      <c r="OS131" s="1332"/>
      <c r="OT131" s="1332"/>
      <c r="OU131" s="1332"/>
      <c r="OV131" s="1332"/>
      <c r="OW131" s="1332"/>
      <c r="OX131" s="1332"/>
      <c r="OY131" s="1332"/>
      <c r="OZ131" s="1332"/>
      <c r="PA131" s="1332"/>
      <c r="PB131" s="1332"/>
      <c r="PC131" s="1332"/>
      <c r="PD131" s="1332"/>
      <c r="PE131" s="1332"/>
      <c r="PF131" s="1332"/>
      <c r="PG131" s="1332"/>
      <c r="PH131" s="1332"/>
      <c r="PI131" s="1332"/>
      <c r="PJ131" s="1332"/>
      <c r="PK131" s="1332"/>
      <c r="PL131" s="1332"/>
      <c r="PM131" s="1332"/>
      <c r="PN131" s="1332"/>
      <c r="PO131" s="1332"/>
      <c r="PP131" s="1332"/>
      <c r="PQ131" s="1332"/>
      <c r="PR131" s="1332"/>
      <c r="PS131" s="1332"/>
      <c r="PT131" s="1332"/>
      <c r="PU131" s="1332"/>
      <c r="PV131" s="1332"/>
      <c r="PW131" s="1332"/>
      <c r="PX131" s="1332"/>
      <c r="PY131" s="1332"/>
      <c r="PZ131" s="1332"/>
      <c r="QA131" s="1332"/>
      <c r="QB131" s="1332"/>
      <c r="QC131" s="1332"/>
      <c r="QD131" s="1332"/>
      <c r="QE131" s="1332"/>
      <c r="QF131" s="1332"/>
      <c r="QG131" s="1332"/>
      <c r="QH131" s="1332"/>
      <c r="QI131" s="1332"/>
      <c r="QJ131" s="1332"/>
      <c r="QK131" s="1332"/>
      <c r="QL131" s="1332"/>
      <c r="QM131" s="1332"/>
      <c r="QN131" s="1332"/>
      <c r="QO131" s="1332"/>
      <c r="QP131" s="1332"/>
      <c r="QQ131" s="1332"/>
      <c r="QR131" s="1332"/>
      <c r="QS131" s="1332"/>
      <c r="QT131" s="1332"/>
      <c r="QU131" s="1332"/>
      <c r="QV131" s="1332"/>
      <c r="QW131" s="1332"/>
      <c r="QX131" s="1332"/>
      <c r="QY131" s="1332"/>
      <c r="QZ131" s="1332"/>
      <c r="RA131" s="1332"/>
      <c r="RB131" s="1332"/>
      <c r="RC131" s="1332"/>
      <c r="RD131" s="1332"/>
      <c r="RE131" s="1332"/>
      <c r="RF131" s="1332"/>
      <c r="RG131" s="1332"/>
      <c r="RH131" s="1332"/>
      <c r="RI131" s="1332"/>
      <c r="RJ131" s="1332"/>
      <c r="RK131" s="1332"/>
      <c r="RL131" s="1332"/>
      <c r="RM131" s="1332"/>
      <c r="RN131" s="1332"/>
      <c r="RO131" s="1332"/>
      <c r="RP131" s="1332"/>
      <c r="RQ131" s="1332"/>
      <c r="RR131" s="1332"/>
      <c r="RS131" s="1332"/>
      <c r="RT131" s="1332"/>
      <c r="RU131" s="1332"/>
      <c r="RV131" s="1332"/>
      <c r="RW131" s="1332"/>
      <c r="RX131" s="1332"/>
      <c r="RY131" s="1332"/>
      <c r="RZ131" s="1332"/>
      <c r="SA131" s="1332"/>
      <c r="SB131" s="1332"/>
      <c r="SC131" s="1332"/>
      <c r="SD131" s="1332"/>
      <c r="SE131" s="1332"/>
      <c r="SF131" s="1332"/>
      <c r="SG131" s="1332"/>
      <c r="SH131" s="1332"/>
      <c r="SI131" s="1332"/>
      <c r="SJ131" s="1332"/>
      <c r="SK131" s="1332"/>
      <c r="SL131" s="1332"/>
      <c r="SM131" s="1332"/>
      <c r="SN131" s="1332"/>
      <c r="SO131" s="1332"/>
      <c r="SP131" s="1332"/>
      <c r="SQ131" s="1332"/>
      <c r="SR131" s="1332"/>
      <c r="SS131" s="1332"/>
      <c r="ST131" s="1332"/>
      <c r="SU131" s="1332"/>
      <c r="SV131" s="1332"/>
      <c r="SW131" s="1332"/>
      <c r="SX131" s="1332"/>
      <c r="SY131" s="1332"/>
      <c r="SZ131" s="1332"/>
      <c r="TA131" s="1332"/>
      <c r="TB131" s="1332"/>
      <c r="TC131" s="1332"/>
      <c r="TD131" s="1332"/>
      <c r="TE131" s="1332"/>
      <c r="TF131" s="1332"/>
      <c r="TG131" s="1332"/>
      <c r="TH131" s="1332"/>
      <c r="TI131" s="1332"/>
      <c r="TJ131" s="1332"/>
      <c r="TK131" s="1332"/>
      <c r="TL131" s="1332"/>
      <c r="TM131" s="1332"/>
      <c r="TN131" s="1332"/>
      <c r="TO131" s="1332"/>
      <c r="TP131" s="1332"/>
      <c r="TQ131" s="1332"/>
      <c r="TR131" s="1332"/>
      <c r="TS131" s="1332"/>
      <c r="TT131" s="1332"/>
      <c r="TU131" s="1332"/>
      <c r="TV131" s="1332"/>
      <c r="TW131" s="1332"/>
      <c r="TX131" s="1332"/>
      <c r="TY131" s="1332"/>
      <c r="TZ131" s="1332"/>
      <c r="UA131" s="1332"/>
      <c r="UB131" s="1332"/>
      <c r="UC131" s="1332"/>
      <c r="UD131" s="1332"/>
      <c r="UE131" s="1332"/>
      <c r="UF131" s="1332"/>
      <c r="UG131" s="1332"/>
      <c r="UH131" s="1332"/>
      <c r="UI131" s="1332"/>
      <c r="UJ131" s="1332"/>
      <c r="UK131" s="1332"/>
      <c r="UL131" s="1332"/>
      <c r="UM131" s="1332"/>
      <c r="UN131" s="1332"/>
      <c r="UO131" s="1332"/>
      <c r="UP131" s="1332"/>
      <c r="UQ131" s="1332"/>
      <c r="UR131" s="1332"/>
      <c r="US131" s="1332"/>
      <c r="UT131" s="1332"/>
      <c r="UU131" s="1332"/>
      <c r="UV131" s="1332"/>
      <c r="UW131" s="1332"/>
      <c r="UX131" s="1332"/>
      <c r="UY131" s="1332"/>
      <c r="UZ131" s="1332"/>
      <c r="VA131" s="1332"/>
      <c r="VB131" s="1332"/>
      <c r="VC131" s="1332"/>
      <c r="VD131" s="1332"/>
      <c r="VE131" s="1332"/>
      <c r="VF131" s="1332"/>
      <c r="VG131" s="1332"/>
      <c r="VH131" s="1332"/>
      <c r="VI131" s="1332"/>
      <c r="VJ131" s="1332"/>
      <c r="VK131" s="1332"/>
      <c r="VL131" s="1332"/>
      <c r="VM131" s="1332"/>
      <c r="VN131" s="1332"/>
      <c r="VO131" s="1332"/>
      <c r="VP131" s="1332"/>
      <c r="VQ131" s="1332"/>
      <c r="VR131" s="1332"/>
      <c r="VS131" s="1332"/>
      <c r="VT131" s="1332"/>
      <c r="VU131" s="1332"/>
      <c r="VV131" s="1332"/>
      <c r="VW131" s="1332"/>
      <c r="VX131" s="1332"/>
      <c r="VY131" s="1332"/>
      <c r="VZ131" s="1332"/>
      <c r="WA131" s="1332"/>
      <c r="WB131" s="1332"/>
      <c r="WC131" s="1332"/>
      <c r="WD131" s="1332"/>
      <c r="WE131" s="1332"/>
      <c r="WF131" s="1332"/>
      <c r="WG131" s="1332"/>
      <c r="WH131" s="1332"/>
      <c r="WI131" s="1332"/>
      <c r="WJ131" s="1332"/>
      <c r="WK131" s="1332"/>
      <c r="WL131" s="1332"/>
      <c r="WM131" s="1332"/>
      <c r="WN131" s="1332"/>
      <c r="WO131" s="1332"/>
      <c r="WP131" s="1332"/>
      <c r="WQ131" s="1332"/>
      <c r="WR131" s="1332"/>
      <c r="WS131" s="1332"/>
      <c r="WT131" s="1332"/>
      <c r="WU131" s="1332"/>
      <c r="WV131" s="1332"/>
      <c r="WW131" s="1332"/>
      <c r="WX131" s="1332"/>
      <c r="WY131" s="1332"/>
      <c r="WZ131" s="1332"/>
      <c r="XA131" s="1332"/>
      <c r="XB131" s="1332"/>
      <c r="XC131" s="1332"/>
      <c r="XD131" s="1332"/>
      <c r="XE131" s="1332"/>
      <c r="XF131" s="1332"/>
      <c r="XG131" s="1332"/>
      <c r="XH131" s="1332"/>
      <c r="XI131" s="1332"/>
      <c r="XJ131" s="1332"/>
      <c r="XK131" s="1332"/>
      <c r="XL131" s="1332"/>
      <c r="XM131" s="1332"/>
      <c r="XN131" s="1332"/>
      <c r="XO131" s="1332"/>
      <c r="XP131" s="1332"/>
      <c r="XQ131" s="1332"/>
      <c r="XR131" s="1332"/>
      <c r="XS131" s="1332"/>
      <c r="XT131" s="1332"/>
      <c r="XU131" s="1332"/>
      <c r="XV131" s="1332"/>
      <c r="XW131" s="1332"/>
      <c r="XX131" s="1332"/>
      <c r="XY131" s="1332"/>
      <c r="XZ131" s="1332"/>
      <c r="YA131" s="1332"/>
      <c r="YB131" s="1332"/>
      <c r="YC131" s="1332"/>
      <c r="YD131" s="1332"/>
      <c r="YE131" s="1332"/>
      <c r="YF131" s="1332"/>
      <c r="YG131" s="1332"/>
      <c r="YH131" s="1332"/>
      <c r="YI131" s="1332"/>
      <c r="YJ131" s="1332"/>
      <c r="YK131" s="1332"/>
      <c r="YL131" s="1332"/>
      <c r="YM131" s="1332"/>
      <c r="YN131" s="1332"/>
      <c r="YO131" s="1332"/>
      <c r="YP131" s="1332"/>
      <c r="YQ131" s="1332"/>
      <c r="YR131" s="1332"/>
      <c r="YS131" s="1332"/>
      <c r="YT131" s="1332"/>
      <c r="YU131" s="1332"/>
      <c r="YV131" s="1332"/>
      <c r="YW131" s="1332"/>
      <c r="YX131" s="1332"/>
      <c r="YY131" s="1332"/>
      <c r="YZ131" s="1332"/>
      <c r="ZA131" s="1332"/>
      <c r="ZB131" s="1332"/>
      <c r="ZC131" s="1332"/>
      <c r="ZD131" s="1332"/>
      <c r="ZE131" s="1332"/>
      <c r="ZF131" s="1332"/>
      <c r="ZG131" s="1332"/>
      <c r="ZH131" s="1332"/>
      <c r="ZI131" s="1332"/>
      <c r="ZJ131" s="1332"/>
      <c r="ZK131" s="1332"/>
      <c r="ZL131" s="1332"/>
      <c r="ZM131" s="1332"/>
      <c r="ZN131" s="1332"/>
      <c r="ZO131" s="1332"/>
      <c r="ZP131" s="1332"/>
      <c r="ZQ131" s="1332"/>
      <c r="ZR131" s="1332"/>
      <c r="ZS131" s="1332"/>
      <c r="ZT131" s="1332"/>
      <c r="ZU131" s="1332"/>
      <c r="ZV131" s="1332"/>
      <c r="ZW131" s="1332"/>
      <c r="ZX131" s="1332"/>
      <c r="ZY131" s="1332"/>
      <c r="ZZ131" s="1332"/>
      <c r="AAA131" s="1332"/>
      <c r="AAB131" s="1332"/>
      <c r="AAC131" s="1332"/>
      <c r="AAD131" s="1332"/>
      <c r="AAE131" s="1332"/>
      <c r="AAF131" s="1332"/>
      <c r="AAG131" s="1332"/>
      <c r="AAH131" s="1332"/>
      <c r="AAI131" s="1332"/>
      <c r="AAJ131" s="1332"/>
      <c r="AAK131" s="1332"/>
      <c r="AAL131" s="1332"/>
      <c r="AAM131" s="1332"/>
      <c r="AAN131" s="1332"/>
      <c r="AAO131" s="1332"/>
      <c r="AAP131" s="1332"/>
      <c r="AAQ131" s="1332"/>
      <c r="AAR131" s="1332"/>
      <c r="AAS131" s="1332"/>
      <c r="AAT131" s="1332"/>
      <c r="AAU131" s="1332"/>
      <c r="AAV131" s="1332"/>
      <c r="AAW131" s="1332"/>
      <c r="AAX131" s="1332"/>
      <c r="AAY131" s="1332"/>
      <c r="AAZ131" s="1332"/>
      <c r="ABA131" s="1332"/>
      <c r="ABB131" s="1332"/>
      <c r="ABC131" s="1332"/>
      <c r="ABD131" s="1332"/>
      <c r="ABE131" s="1332"/>
      <c r="ABF131" s="1332"/>
      <c r="ABG131" s="1332"/>
      <c r="ABH131" s="1332"/>
      <c r="ABI131" s="1332"/>
      <c r="ABJ131" s="1332"/>
      <c r="ABK131" s="1332"/>
      <c r="ABL131" s="1332"/>
      <c r="ABM131" s="1332"/>
      <c r="ABN131" s="1332"/>
      <c r="ABO131" s="1332"/>
      <c r="ABP131" s="1332"/>
      <c r="ABQ131" s="1332"/>
      <c r="ABR131" s="1332"/>
      <c r="ABS131" s="1332"/>
      <c r="ABT131" s="1332"/>
      <c r="ABU131" s="1332"/>
      <c r="ABV131" s="1332"/>
      <c r="ABW131" s="1332"/>
      <c r="ABX131" s="1332"/>
      <c r="ABY131" s="1332"/>
      <c r="ABZ131" s="1332"/>
      <c r="ACA131" s="1332"/>
      <c r="ACB131" s="1332"/>
      <c r="ACC131" s="1332"/>
      <c r="ACD131" s="1332"/>
      <c r="ACE131" s="1332"/>
      <c r="ACF131" s="1332"/>
      <c r="ACG131" s="1332"/>
      <c r="ACH131" s="1332"/>
      <c r="ACI131" s="1332"/>
      <c r="ACJ131" s="1332"/>
      <c r="ACK131" s="1332"/>
      <c r="ACL131" s="1332"/>
      <c r="ACM131" s="1332"/>
      <c r="ACN131" s="1332"/>
      <c r="ACO131" s="1332"/>
      <c r="ACP131" s="1332"/>
      <c r="ACQ131" s="1332"/>
      <c r="ACR131" s="1332"/>
      <c r="ACS131" s="1332"/>
      <c r="ACT131" s="1332"/>
      <c r="ACU131" s="1332"/>
      <c r="ACV131" s="1332"/>
      <c r="ACW131" s="1332"/>
      <c r="ACX131" s="1332"/>
      <c r="ACY131" s="1332"/>
      <c r="ACZ131" s="1332"/>
      <c r="ADA131" s="1332"/>
      <c r="ADB131" s="1332"/>
      <c r="ADC131" s="1332"/>
      <c r="ADD131" s="1332"/>
      <c r="ADE131" s="1332"/>
      <c r="ADF131" s="1332"/>
      <c r="ADG131" s="1332"/>
      <c r="ADH131" s="1332"/>
      <c r="ADI131" s="1332"/>
      <c r="ADJ131" s="1332"/>
      <c r="ADK131" s="1332"/>
      <c r="ADL131" s="1332"/>
      <c r="ADM131" s="1332"/>
      <c r="ADN131" s="1332"/>
      <c r="ADO131" s="1332"/>
      <c r="ADP131" s="1332"/>
      <c r="ADQ131" s="1332"/>
      <c r="ADR131" s="1332"/>
      <c r="ADS131" s="1332"/>
      <c r="ADT131" s="1332"/>
      <c r="ADU131" s="1332"/>
      <c r="ADV131" s="1332"/>
      <c r="ADW131" s="1332"/>
      <c r="ADX131" s="1332"/>
      <c r="ADY131" s="1332"/>
      <c r="ADZ131" s="1332"/>
      <c r="AEA131" s="1332"/>
      <c r="AEB131" s="1332"/>
      <c r="AEC131" s="1332"/>
      <c r="AED131" s="1332"/>
      <c r="AEE131" s="1332"/>
      <c r="AEF131" s="1332"/>
      <c r="AEG131" s="1332"/>
      <c r="AEH131" s="1332"/>
      <c r="AEI131" s="1332"/>
      <c r="AEJ131" s="1332"/>
      <c r="AEK131" s="1332"/>
      <c r="AEL131" s="1332"/>
      <c r="AEM131" s="1332"/>
      <c r="AEN131" s="1332"/>
      <c r="AEO131" s="1332"/>
      <c r="AEP131" s="1332"/>
      <c r="AEQ131" s="1332"/>
      <c r="AER131" s="1332"/>
      <c r="AES131" s="1332"/>
      <c r="AET131" s="1332"/>
      <c r="AEU131" s="1332"/>
      <c r="AEV131" s="1332"/>
      <c r="AEW131" s="1332"/>
      <c r="AEX131" s="1332"/>
      <c r="AEY131" s="1332"/>
      <c r="AEZ131" s="1332"/>
      <c r="AFA131" s="1332"/>
      <c r="AFB131" s="1332"/>
      <c r="AFC131" s="1332"/>
      <c r="AFD131" s="1332"/>
      <c r="AFE131" s="1332"/>
      <c r="AFF131" s="1332"/>
      <c r="AFG131" s="1332"/>
      <c r="AFH131" s="1332"/>
      <c r="AFI131" s="1332"/>
      <c r="AFJ131" s="1332"/>
      <c r="AFK131" s="1332"/>
      <c r="AFL131" s="1332"/>
      <c r="AFM131" s="1332"/>
      <c r="AFN131" s="1332"/>
      <c r="AFO131" s="1332"/>
      <c r="AFP131" s="1332"/>
      <c r="AFQ131" s="1332"/>
      <c r="AFR131" s="1332"/>
      <c r="AFS131" s="1332"/>
      <c r="AFT131" s="1332"/>
      <c r="AFU131" s="1332"/>
      <c r="AFV131" s="1332"/>
      <c r="AFW131" s="1332"/>
      <c r="AFX131" s="1332"/>
      <c r="AFY131" s="1332"/>
      <c r="AFZ131" s="1332"/>
      <c r="AGA131" s="1332"/>
      <c r="AGB131" s="1332"/>
      <c r="AGC131" s="1332"/>
      <c r="AGD131" s="1332"/>
      <c r="AGE131" s="1332"/>
      <c r="AGF131" s="1332"/>
      <c r="AGG131" s="1332"/>
      <c r="AGH131" s="1332"/>
      <c r="AGI131" s="1332"/>
      <c r="AGJ131" s="1332"/>
      <c r="AGK131" s="1332"/>
      <c r="AGL131" s="1332"/>
      <c r="AGM131" s="1332"/>
      <c r="AGN131" s="1332"/>
      <c r="AGO131" s="1332"/>
      <c r="AGP131" s="1332"/>
      <c r="AGQ131" s="1332"/>
      <c r="AGR131" s="1332"/>
      <c r="AGS131" s="1332"/>
      <c r="AGT131" s="1332"/>
      <c r="AGU131" s="1332"/>
      <c r="AGV131" s="1332"/>
      <c r="AGW131" s="1332"/>
      <c r="AGX131" s="1332"/>
      <c r="AGY131" s="1332"/>
      <c r="AGZ131" s="1332"/>
      <c r="AHA131" s="1332"/>
      <c r="AHB131" s="1332"/>
      <c r="AHC131" s="1332"/>
      <c r="AHD131" s="1332"/>
      <c r="AHE131" s="1332"/>
      <c r="AHF131" s="1332"/>
      <c r="AHG131" s="1332"/>
      <c r="AHH131" s="1332"/>
      <c r="AHI131" s="1332"/>
      <c r="AHJ131" s="1332"/>
      <c r="AHK131" s="1332"/>
      <c r="AHL131" s="1332"/>
      <c r="AHM131" s="1332"/>
      <c r="AHN131" s="1332"/>
      <c r="AHO131" s="1332"/>
      <c r="AHP131" s="1332"/>
      <c r="AHQ131" s="1332"/>
      <c r="AHR131" s="1332"/>
      <c r="AHS131" s="1332"/>
      <c r="AHT131" s="1332"/>
      <c r="AHU131" s="1332"/>
      <c r="AHV131" s="1332"/>
      <c r="AHW131" s="1332"/>
      <c r="AHX131" s="1332"/>
      <c r="AHY131" s="1332"/>
      <c r="AHZ131" s="1332"/>
      <c r="AIA131" s="1332"/>
      <c r="AIB131" s="1332"/>
      <c r="AIC131" s="1332"/>
      <c r="AID131" s="1332"/>
      <c r="AIE131" s="1332"/>
      <c r="AIF131" s="1332"/>
      <c r="AIG131" s="1332"/>
      <c r="AIH131" s="1332"/>
      <c r="AII131" s="1332"/>
      <c r="AIJ131" s="1332"/>
      <c r="AIK131" s="1332"/>
      <c r="AIL131" s="1332"/>
      <c r="AIM131" s="1332"/>
      <c r="AIN131" s="1332"/>
      <c r="AIO131" s="1332"/>
      <c r="AIP131" s="1332"/>
      <c r="AIQ131" s="1332"/>
      <c r="AIR131" s="1332"/>
      <c r="AIS131" s="1332"/>
      <c r="AIT131" s="1332"/>
      <c r="AIU131" s="1332"/>
      <c r="AIV131" s="1332"/>
      <c r="AIW131" s="1332"/>
      <c r="AIX131" s="1332"/>
      <c r="AIY131" s="1332"/>
      <c r="AIZ131" s="1332"/>
      <c r="AJA131" s="1332"/>
      <c r="AJB131" s="1332"/>
      <c r="AJC131" s="1332"/>
      <c r="AJD131" s="1332"/>
      <c r="AJE131" s="1332"/>
      <c r="AJF131" s="1332"/>
      <c r="AJG131" s="1332"/>
      <c r="AJH131" s="1332"/>
      <c r="AJI131" s="1332"/>
      <c r="AJJ131" s="1332"/>
      <c r="AJK131" s="1332"/>
      <c r="AJL131" s="1332"/>
      <c r="AJM131" s="1332"/>
      <c r="AJN131" s="1332"/>
      <c r="AJO131" s="1332"/>
      <c r="AJP131" s="1332"/>
      <c r="AJQ131" s="1332"/>
      <c r="AJR131" s="1332"/>
      <c r="AJS131" s="1332"/>
      <c r="AJT131" s="1332"/>
      <c r="AJU131" s="1332"/>
      <c r="AJV131" s="1332"/>
      <c r="AJW131" s="1332"/>
      <c r="AJX131" s="1332"/>
      <c r="AJY131" s="1332"/>
      <c r="AJZ131" s="1332"/>
      <c r="AKA131" s="1332"/>
      <c r="AKB131" s="1332"/>
      <c r="AKC131" s="1332"/>
      <c r="AKD131" s="1332"/>
      <c r="AKE131" s="1332"/>
      <c r="AKF131" s="1332"/>
      <c r="AKG131" s="1332"/>
      <c r="AKH131" s="1332"/>
      <c r="AKI131" s="1332"/>
      <c r="AKJ131" s="1332"/>
      <c r="AKK131" s="1332"/>
      <c r="AKL131" s="1332"/>
      <c r="AKM131" s="1332"/>
      <c r="AKN131" s="1332"/>
      <c r="AKO131" s="1332"/>
      <c r="AKP131" s="1332"/>
      <c r="AKQ131" s="1332"/>
      <c r="AKR131" s="1332"/>
      <c r="AKS131" s="1332"/>
      <c r="AKT131" s="1332"/>
      <c r="AKU131" s="1332"/>
      <c r="AKV131" s="1332"/>
      <c r="AKW131" s="1332"/>
      <c r="AKX131" s="1332"/>
      <c r="AKY131" s="1332"/>
      <c r="AKZ131" s="1332"/>
      <c r="ALA131" s="1332"/>
      <c r="ALB131" s="1332"/>
      <c r="ALC131" s="1332"/>
      <c r="ALD131" s="1332"/>
      <c r="ALE131" s="1332"/>
      <c r="ALF131" s="1332"/>
      <c r="ALG131" s="1332"/>
      <c r="ALH131" s="1332"/>
      <c r="ALI131" s="1332"/>
      <c r="ALJ131" s="1332"/>
      <c r="ALK131" s="1332"/>
      <c r="ALL131" s="1332"/>
      <c r="ALM131" s="1332"/>
      <c r="ALN131" s="1332"/>
      <c r="ALO131" s="1332"/>
      <c r="ALP131" s="1332"/>
      <c r="ALQ131" s="1332"/>
      <c r="ALR131" s="1332"/>
      <c r="ALS131" s="1332"/>
      <c r="ALT131" s="1332"/>
      <c r="ALU131" s="1332"/>
      <c r="ALV131" s="1332"/>
      <c r="ALW131" s="1332"/>
      <c r="ALX131" s="1332"/>
      <c r="ALY131" s="1332"/>
      <c r="ALZ131" s="1332"/>
      <c r="AMA131" s="1332"/>
      <c r="AMB131" s="1332"/>
      <c r="AMC131" s="1332"/>
      <c r="AMD131" s="1332"/>
      <c r="AME131" s="1332"/>
      <c r="AMF131" s="1332"/>
      <c r="AMG131" s="1332"/>
      <c r="AMH131" s="1332"/>
      <c r="AMI131" s="1332"/>
      <c r="AMJ131" s="1332"/>
      <c r="AMK131" s="1332"/>
      <c r="AML131" s="1332"/>
      <c r="AMM131" s="1332"/>
      <c r="AMN131" s="1332"/>
      <c r="AMO131" s="1332"/>
      <c r="AMP131" s="1332"/>
      <c r="AMQ131" s="1332"/>
      <c r="AMR131" s="1332"/>
      <c r="AMS131" s="1332"/>
      <c r="AMT131" s="1332"/>
      <c r="AMU131" s="1332"/>
      <c r="AMV131" s="1332"/>
      <c r="AMW131" s="1332"/>
      <c r="AMX131" s="1332"/>
      <c r="AMY131" s="1332"/>
      <c r="AMZ131" s="1332"/>
      <c r="ANA131" s="1332"/>
      <c r="ANB131" s="1332"/>
      <c r="ANC131" s="1332"/>
      <c r="AND131" s="1332"/>
      <c r="ANE131" s="1332"/>
      <c r="ANF131" s="1332"/>
      <c r="ANG131" s="1332"/>
      <c r="ANH131" s="1332"/>
      <c r="ANI131" s="1332"/>
      <c r="ANJ131" s="1332"/>
      <c r="ANK131" s="1332"/>
      <c r="ANL131" s="1332"/>
      <c r="ANM131" s="1332"/>
      <c r="ANN131" s="1332"/>
      <c r="ANO131" s="1332"/>
      <c r="ANP131" s="1332"/>
      <c r="ANQ131" s="1332"/>
      <c r="ANR131" s="1332"/>
      <c r="ANS131" s="1332"/>
      <c r="ANT131" s="1332"/>
      <c r="ANU131" s="1332"/>
      <c r="ANV131" s="1332"/>
      <c r="ANW131" s="1332"/>
      <c r="ANX131" s="1332"/>
      <c r="ANY131" s="1332"/>
      <c r="ANZ131" s="1332"/>
      <c r="AOA131" s="1332"/>
      <c r="AOB131" s="1332"/>
      <c r="AOC131" s="1332"/>
      <c r="AOD131" s="1332"/>
      <c r="AOE131" s="1332"/>
      <c r="AOF131" s="1332"/>
      <c r="AOG131" s="1332"/>
      <c r="AOH131" s="1332"/>
      <c r="AOI131" s="1332"/>
      <c r="AOJ131" s="1332"/>
      <c r="AOK131" s="1332"/>
      <c r="AOL131" s="1332"/>
      <c r="AOM131" s="1332"/>
      <c r="AON131" s="1332"/>
      <c r="AOO131" s="1332"/>
      <c r="AOP131" s="1332"/>
      <c r="AOQ131" s="1332"/>
      <c r="AOR131" s="1332"/>
      <c r="AOS131" s="1332"/>
      <c r="AOT131" s="1332"/>
      <c r="AOU131" s="1332"/>
      <c r="AOV131" s="1332"/>
      <c r="AOW131" s="1332"/>
      <c r="AOX131" s="1332"/>
      <c r="AOY131" s="1332"/>
      <c r="AOZ131" s="1332"/>
      <c r="APA131" s="1332"/>
      <c r="APB131" s="1332"/>
      <c r="APC131" s="1332"/>
      <c r="APD131" s="1332"/>
      <c r="APE131" s="1332"/>
      <c r="APF131" s="1332"/>
      <c r="APG131" s="1332"/>
      <c r="APH131" s="1332"/>
      <c r="API131" s="1332"/>
      <c r="APJ131" s="1332"/>
      <c r="APK131" s="1332"/>
      <c r="APL131" s="1332"/>
      <c r="APM131" s="1332"/>
      <c r="APN131" s="1332"/>
      <c r="APO131" s="1332"/>
      <c r="APP131" s="1332"/>
      <c r="APQ131" s="1332"/>
      <c r="APR131" s="1332"/>
      <c r="APS131" s="1332"/>
      <c r="APT131" s="1332"/>
      <c r="APU131" s="1332"/>
      <c r="APV131" s="1332"/>
      <c r="APW131" s="1332"/>
      <c r="APX131" s="1332"/>
      <c r="APY131" s="1332"/>
      <c r="APZ131" s="1332"/>
      <c r="AQA131" s="1332"/>
      <c r="AQB131" s="1332"/>
      <c r="AQC131" s="1332"/>
      <c r="AQD131" s="1332"/>
      <c r="AQE131" s="1332"/>
      <c r="AQF131" s="1332"/>
      <c r="AQG131" s="1332"/>
      <c r="AQH131" s="1332"/>
      <c r="AQI131" s="1332"/>
      <c r="AQJ131" s="1332"/>
      <c r="AQK131" s="1332"/>
      <c r="AQL131" s="1332"/>
      <c r="AQM131" s="1332"/>
      <c r="AQN131" s="1332"/>
      <c r="AQO131" s="1332"/>
      <c r="AQP131" s="1332"/>
      <c r="AQQ131" s="1332"/>
      <c r="AQR131" s="1332"/>
      <c r="AQS131" s="1332"/>
      <c r="AQT131" s="1332"/>
      <c r="AQU131" s="1332"/>
      <c r="AQV131" s="1332"/>
      <c r="AQW131" s="1332"/>
      <c r="AQX131" s="1332"/>
      <c r="AQY131" s="1332"/>
      <c r="AQZ131" s="1332"/>
      <c r="ARA131" s="1332"/>
      <c r="ARB131" s="1332"/>
      <c r="ARC131" s="1332"/>
      <c r="ARD131" s="1332"/>
      <c r="ARE131" s="1332"/>
      <c r="ARF131" s="1332"/>
      <c r="ARG131" s="1332"/>
      <c r="ARH131" s="1332"/>
      <c r="ARI131" s="1332"/>
      <c r="ARJ131" s="1332"/>
      <c r="ARK131" s="1332"/>
      <c r="ARL131" s="1332"/>
      <c r="ARM131" s="1332"/>
      <c r="ARN131" s="1332"/>
      <c r="ARO131" s="1332"/>
      <c r="ARP131" s="1332"/>
      <c r="ARQ131" s="1332"/>
      <c r="ARR131" s="1332"/>
      <c r="ARS131" s="1332"/>
      <c r="ART131" s="1332"/>
      <c r="ARU131" s="1332"/>
      <c r="ARV131" s="1332"/>
      <c r="ARW131" s="1332"/>
      <c r="ARX131" s="1332"/>
      <c r="ARY131" s="1332"/>
      <c r="ARZ131" s="1332"/>
      <c r="ASA131" s="1332"/>
      <c r="ASB131" s="1332"/>
      <c r="ASC131" s="1332"/>
      <c r="ASD131" s="1332"/>
      <c r="ASE131" s="1332"/>
      <c r="ASF131" s="1332"/>
      <c r="ASG131" s="1332"/>
      <c r="ASH131" s="1332"/>
      <c r="ASI131" s="1332"/>
      <c r="ASJ131" s="1332"/>
      <c r="ASK131" s="1332"/>
      <c r="ASL131" s="1332"/>
      <c r="ASM131" s="1332"/>
      <c r="ASN131" s="1332"/>
      <c r="ASO131" s="1332"/>
      <c r="ASP131" s="1332"/>
      <c r="ASQ131" s="1332"/>
      <c r="ASR131" s="1332"/>
      <c r="ASS131" s="1332"/>
      <c r="AST131" s="1332"/>
      <c r="ASU131" s="1332"/>
      <c r="ASV131" s="1332"/>
      <c r="ASW131" s="1332"/>
      <c r="ASX131" s="1332"/>
      <c r="ASY131" s="1332"/>
      <c r="ASZ131" s="1332"/>
      <c r="ATA131" s="1332"/>
      <c r="ATB131" s="1332"/>
      <c r="ATC131" s="1332"/>
      <c r="ATD131" s="1332"/>
      <c r="ATE131" s="1332"/>
      <c r="ATF131" s="1332"/>
      <c r="ATG131" s="1332"/>
      <c r="ATH131" s="1332"/>
      <c r="ATI131" s="1332"/>
      <c r="ATJ131" s="1332"/>
      <c r="ATK131" s="1332"/>
      <c r="ATL131" s="1332"/>
      <c r="ATM131" s="1332"/>
      <c r="ATN131" s="1332"/>
      <c r="ATO131" s="1332"/>
      <c r="ATP131" s="1332"/>
      <c r="ATQ131" s="1332"/>
      <c r="ATR131" s="1332"/>
      <c r="ATS131" s="1332"/>
      <c r="ATT131" s="1332"/>
      <c r="ATU131" s="1332"/>
      <c r="ATV131" s="1332"/>
      <c r="ATW131" s="1332"/>
      <c r="ATX131" s="1332"/>
      <c r="ATY131" s="1332"/>
      <c r="ATZ131" s="1332"/>
      <c r="AUA131" s="1332"/>
      <c r="AUB131" s="1332"/>
      <c r="AUC131" s="1332"/>
      <c r="AUD131" s="1332"/>
      <c r="AUE131" s="1332"/>
      <c r="AUF131" s="1332"/>
      <c r="AUG131" s="1332"/>
      <c r="AUH131" s="1332"/>
      <c r="AUI131" s="1332"/>
      <c r="AUJ131" s="1332"/>
      <c r="AUK131" s="1332"/>
      <c r="AUL131" s="1332"/>
      <c r="AUM131" s="1332"/>
      <c r="AUN131" s="1332"/>
      <c r="AUO131" s="1332"/>
      <c r="AUP131" s="1332"/>
      <c r="AUQ131" s="1332"/>
      <c r="AUR131" s="1332"/>
      <c r="AUS131" s="1332"/>
      <c r="AUT131" s="1332"/>
      <c r="AUU131" s="1332"/>
      <c r="AUV131" s="1332"/>
      <c r="AUW131" s="1332"/>
      <c r="AUX131" s="1332"/>
      <c r="AUY131" s="1332"/>
      <c r="AUZ131" s="1332"/>
      <c r="AVA131" s="1332"/>
      <c r="AVB131" s="1332"/>
      <c r="AVC131" s="1332"/>
      <c r="AVD131" s="1332"/>
      <c r="AVE131" s="1332"/>
      <c r="AVF131" s="1332"/>
      <c r="AVG131" s="1332"/>
      <c r="AVH131" s="1332"/>
      <c r="AVI131" s="1332"/>
      <c r="AVJ131" s="1332"/>
      <c r="AVK131" s="1332"/>
      <c r="AVL131" s="1332"/>
      <c r="AVM131" s="1332"/>
      <c r="AVN131" s="1332"/>
      <c r="AVO131" s="1332"/>
      <c r="AVP131" s="1332"/>
      <c r="AVQ131" s="1332"/>
      <c r="AVR131" s="1332"/>
      <c r="AVS131" s="1332"/>
      <c r="AVT131" s="1332"/>
      <c r="AVU131" s="1332"/>
      <c r="AVV131" s="1332"/>
      <c r="AVW131" s="1332"/>
      <c r="AVX131" s="1332"/>
      <c r="AVY131" s="1332"/>
      <c r="AVZ131" s="1332"/>
      <c r="AWA131" s="1332"/>
      <c r="AWB131" s="1332"/>
      <c r="AWC131" s="1332"/>
      <c r="AWD131" s="1332"/>
      <c r="AWE131" s="1332"/>
      <c r="AWF131" s="1332"/>
      <c r="AWG131" s="1332"/>
      <c r="AWH131" s="1332"/>
      <c r="AWI131" s="1332"/>
      <c r="AWJ131" s="1332"/>
      <c r="AWK131" s="1332"/>
      <c r="AWL131" s="1332"/>
      <c r="AWM131" s="1332"/>
      <c r="AWN131" s="1332"/>
      <c r="AWO131" s="1332"/>
      <c r="AWP131" s="1332"/>
      <c r="AWQ131" s="1332"/>
      <c r="AWR131" s="1332"/>
      <c r="AWS131" s="1332"/>
      <c r="AWT131" s="1332"/>
      <c r="AWU131" s="1332"/>
      <c r="AWV131" s="1332"/>
      <c r="AWW131" s="1332"/>
      <c r="AWX131" s="1332"/>
      <c r="AWY131" s="1332"/>
      <c r="AWZ131" s="1332"/>
      <c r="AXA131" s="1332"/>
      <c r="AXB131" s="1332"/>
      <c r="AXC131" s="1332"/>
      <c r="AXD131" s="1332"/>
      <c r="AXE131" s="1332"/>
      <c r="AXF131" s="1332"/>
      <c r="AXG131" s="1332"/>
      <c r="AXH131" s="1332"/>
      <c r="AXI131" s="1332"/>
      <c r="AXJ131" s="1332"/>
      <c r="AXK131" s="1332"/>
      <c r="AXL131" s="1332"/>
      <c r="AXM131" s="1332"/>
      <c r="AXN131" s="1332"/>
      <c r="AXO131" s="1332"/>
      <c r="AXP131" s="1332"/>
      <c r="AXQ131" s="1332"/>
      <c r="AXR131" s="1332"/>
      <c r="AXS131" s="1332"/>
      <c r="AXT131" s="1332"/>
      <c r="AXU131" s="1332"/>
      <c r="AXV131" s="1332"/>
      <c r="AXW131" s="1332"/>
      <c r="AXX131" s="1332"/>
      <c r="AXY131" s="1332"/>
      <c r="AXZ131" s="1332"/>
      <c r="AYA131" s="1332"/>
      <c r="AYB131" s="1332"/>
      <c r="AYC131" s="1332"/>
      <c r="AYD131" s="1332"/>
      <c r="AYE131" s="1332"/>
      <c r="AYF131" s="1332"/>
      <c r="AYG131" s="1332"/>
      <c r="AYH131" s="1332"/>
      <c r="AYI131" s="1332"/>
      <c r="AYJ131" s="1332"/>
      <c r="AYK131" s="1332"/>
      <c r="AYL131" s="1332"/>
      <c r="AYM131" s="1332"/>
      <c r="AYN131" s="1332"/>
      <c r="AYO131" s="1332"/>
      <c r="AYP131" s="1332"/>
      <c r="AYQ131" s="1332"/>
      <c r="AYR131" s="1332"/>
      <c r="AYS131" s="1332"/>
      <c r="AYT131" s="1332"/>
      <c r="AYU131" s="1332"/>
      <c r="AYV131" s="1332"/>
      <c r="AYW131" s="1332"/>
      <c r="AYX131" s="1332"/>
      <c r="AYY131" s="1332"/>
      <c r="AYZ131" s="1332"/>
      <c r="AZA131" s="1332"/>
      <c r="AZB131" s="1332"/>
      <c r="AZC131" s="1332"/>
      <c r="AZD131" s="1332"/>
      <c r="AZE131" s="1332"/>
      <c r="AZF131" s="1332"/>
      <c r="AZG131" s="1332"/>
      <c r="AZH131" s="1332"/>
      <c r="AZI131" s="1332"/>
      <c r="AZJ131" s="1332"/>
      <c r="AZK131" s="1332"/>
      <c r="AZL131" s="1332"/>
      <c r="AZM131" s="1332"/>
      <c r="AZN131" s="1332"/>
      <c r="AZO131" s="1332"/>
      <c r="AZP131" s="1332"/>
      <c r="AZQ131" s="1332"/>
      <c r="AZR131" s="1332"/>
      <c r="AZS131" s="1332"/>
      <c r="AZT131" s="1332"/>
      <c r="AZU131" s="1332"/>
      <c r="AZV131" s="1332"/>
      <c r="AZW131" s="1332"/>
      <c r="AZX131" s="1332"/>
      <c r="AZY131" s="1332"/>
      <c r="AZZ131" s="1332"/>
      <c r="BAA131" s="1332"/>
      <c r="BAB131" s="1332"/>
      <c r="BAC131" s="1332"/>
      <c r="BAD131" s="1332"/>
      <c r="BAE131" s="1332"/>
      <c r="BAF131" s="1332"/>
      <c r="BAG131" s="1332"/>
      <c r="BAH131" s="1332"/>
      <c r="BAI131" s="1332"/>
      <c r="BAJ131" s="1332"/>
      <c r="BAK131" s="1332"/>
      <c r="BAL131" s="1332"/>
      <c r="BAM131" s="1332"/>
      <c r="BAN131" s="1332"/>
      <c r="BAO131" s="1332"/>
      <c r="BAP131" s="1332"/>
      <c r="BAQ131" s="1332"/>
      <c r="BAR131" s="1332"/>
      <c r="BAS131" s="1332"/>
      <c r="BAT131" s="1332"/>
      <c r="BAU131" s="1332"/>
      <c r="BAV131" s="1332"/>
      <c r="BAW131" s="1332"/>
      <c r="BAX131" s="1332"/>
      <c r="BAY131" s="1332"/>
      <c r="BAZ131" s="1332"/>
      <c r="BBA131" s="1332"/>
      <c r="BBB131" s="1332"/>
      <c r="BBC131" s="1332"/>
      <c r="BBD131" s="1332"/>
      <c r="BBE131" s="1332"/>
      <c r="BBF131" s="1332"/>
      <c r="BBG131" s="1332"/>
      <c r="BBH131" s="1332"/>
      <c r="BBI131" s="1332"/>
      <c r="BBJ131" s="1332"/>
      <c r="BBK131" s="1332"/>
      <c r="BBL131" s="1332"/>
      <c r="BBM131" s="1332"/>
      <c r="BBN131" s="1332"/>
      <c r="BBO131" s="1332"/>
      <c r="BBP131" s="1332"/>
      <c r="BBQ131" s="1332"/>
      <c r="BBR131" s="1332"/>
      <c r="BBS131" s="1332"/>
      <c r="BBT131" s="1332"/>
      <c r="BBU131" s="1332"/>
      <c r="BBV131" s="1332"/>
      <c r="BBW131" s="1332"/>
      <c r="BBX131" s="1332"/>
      <c r="BBY131" s="1332"/>
      <c r="BBZ131" s="1332"/>
      <c r="BCA131" s="1332"/>
      <c r="BCB131" s="1332"/>
      <c r="BCC131" s="1332"/>
      <c r="BCD131" s="1332"/>
      <c r="BCE131" s="1332"/>
      <c r="BCF131" s="1332"/>
      <c r="BCG131" s="1332"/>
      <c r="BCH131" s="1332"/>
      <c r="BCI131" s="1332"/>
      <c r="BCJ131" s="1332"/>
      <c r="BCK131" s="1332"/>
      <c r="BCL131" s="1332"/>
      <c r="BCM131" s="1332"/>
      <c r="BCN131" s="1332"/>
      <c r="BCO131" s="1332"/>
      <c r="BCP131" s="1332"/>
      <c r="BCQ131" s="1332"/>
      <c r="BCR131" s="1332"/>
      <c r="BCS131" s="1332"/>
      <c r="BCT131" s="1332"/>
      <c r="BCU131" s="1332"/>
      <c r="BCV131" s="1332"/>
      <c r="BCW131" s="1332"/>
      <c r="BCX131" s="1332"/>
      <c r="BCY131" s="1332"/>
      <c r="BCZ131" s="1332"/>
      <c r="BDA131" s="1332"/>
      <c r="BDB131" s="1332"/>
      <c r="BDC131" s="1332"/>
      <c r="BDD131" s="1332"/>
      <c r="BDE131" s="1332"/>
      <c r="BDF131" s="1332"/>
      <c r="BDG131" s="1332"/>
      <c r="BDH131" s="1332"/>
      <c r="BDI131" s="1332"/>
      <c r="BDJ131" s="1332"/>
      <c r="BDK131" s="1332"/>
      <c r="BDL131" s="1332"/>
      <c r="BDM131" s="1332"/>
      <c r="BDN131" s="1332"/>
      <c r="BDO131" s="1332"/>
      <c r="BDP131" s="1332"/>
      <c r="BDQ131" s="1332"/>
      <c r="BDR131" s="1332"/>
      <c r="BDS131" s="1332"/>
      <c r="BDT131" s="1332"/>
      <c r="BDU131" s="1332"/>
      <c r="BDV131" s="1332"/>
      <c r="BDW131" s="1332"/>
      <c r="BDX131" s="1332"/>
      <c r="BDY131" s="1332"/>
      <c r="BDZ131" s="1332"/>
      <c r="BEA131" s="1332"/>
      <c r="BEB131" s="1332"/>
      <c r="BEC131" s="1332"/>
      <c r="BED131" s="1332"/>
      <c r="BEE131" s="1332"/>
      <c r="BEF131" s="1332"/>
      <c r="BEG131" s="1332"/>
      <c r="BEH131" s="1332"/>
      <c r="BEI131" s="1332"/>
      <c r="BEJ131" s="1332"/>
      <c r="BEK131" s="1332"/>
      <c r="BEL131" s="1332"/>
      <c r="BEM131" s="1332"/>
      <c r="BEN131" s="1332"/>
      <c r="BEO131" s="1332"/>
      <c r="BEP131" s="1332"/>
      <c r="BEQ131" s="1332"/>
      <c r="BER131" s="1332"/>
      <c r="BES131" s="1332"/>
      <c r="BET131" s="1332"/>
      <c r="BEU131" s="1332"/>
      <c r="BEV131" s="1332"/>
      <c r="BEW131" s="1332"/>
      <c r="BEX131" s="1332"/>
      <c r="BEY131" s="1332"/>
      <c r="BEZ131" s="1332"/>
      <c r="BFA131" s="1332"/>
      <c r="BFB131" s="1332"/>
      <c r="BFC131" s="1332"/>
      <c r="BFD131" s="1332"/>
      <c r="BFE131" s="1332"/>
      <c r="BFF131" s="1332"/>
      <c r="BFG131" s="1332"/>
      <c r="BFH131" s="1332"/>
      <c r="BFI131" s="1332"/>
      <c r="BFJ131" s="1332"/>
      <c r="BFK131" s="1332"/>
      <c r="BFL131" s="1332"/>
      <c r="BFM131" s="1332"/>
      <c r="BFN131" s="1332"/>
      <c r="BFO131" s="1332"/>
      <c r="BFP131" s="1332"/>
      <c r="BFQ131" s="1332"/>
      <c r="BFR131" s="1332"/>
      <c r="BFS131" s="1332"/>
      <c r="BFT131" s="1332"/>
      <c r="BFU131" s="1332"/>
      <c r="BFV131" s="1332"/>
      <c r="BFW131" s="1332"/>
      <c r="BFX131" s="1332"/>
      <c r="BFY131" s="1332"/>
      <c r="BFZ131" s="1332"/>
      <c r="BGA131" s="1332"/>
      <c r="BGB131" s="1332"/>
      <c r="BGC131" s="1332"/>
      <c r="BGD131" s="1332"/>
      <c r="BGE131" s="1332"/>
      <c r="BGF131" s="1332"/>
      <c r="BGG131" s="1332"/>
      <c r="BGH131" s="1332"/>
      <c r="BGI131" s="1332"/>
      <c r="BGJ131" s="1332"/>
      <c r="BGK131" s="1332"/>
      <c r="BGL131" s="1332"/>
      <c r="BGM131" s="1332"/>
      <c r="BGN131" s="1332"/>
      <c r="BGO131" s="1332"/>
      <c r="BGP131" s="1332"/>
      <c r="BGQ131" s="1332"/>
      <c r="BGR131" s="1332"/>
      <c r="BGS131" s="1332"/>
      <c r="BGT131" s="1332"/>
      <c r="BGU131" s="1332"/>
      <c r="BGV131" s="1332"/>
      <c r="BGW131" s="1332"/>
      <c r="BGX131" s="1332"/>
      <c r="BGY131" s="1332"/>
      <c r="BGZ131" s="1332"/>
      <c r="BHA131" s="1332"/>
      <c r="BHB131" s="1332"/>
      <c r="BHC131" s="1332"/>
      <c r="BHD131" s="1332"/>
      <c r="BHE131" s="1332"/>
      <c r="BHF131" s="1332"/>
      <c r="BHG131" s="1332"/>
      <c r="BHH131" s="1332"/>
      <c r="BHI131" s="1332"/>
      <c r="BHJ131" s="1332"/>
      <c r="BHK131" s="1332"/>
      <c r="BHL131" s="1332"/>
      <c r="BHM131" s="1332"/>
      <c r="BHN131" s="1332"/>
      <c r="BHO131" s="1332"/>
      <c r="BHP131" s="1332"/>
      <c r="BHQ131" s="1332"/>
      <c r="BHR131" s="1332"/>
      <c r="BHS131" s="1332"/>
      <c r="BHT131" s="1332"/>
      <c r="BHU131" s="1332"/>
      <c r="BHV131" s="1332"/>
      <c r="BHW131" s="1332"/>
      <c r="BHX131" s="1332"/>
      <c r="BHY131" s="1332"/>
      <c r="BHZ131" s="1332"/>
      <c r="BIA131" s="1332"/>
      <c r="BIB131" s="1332"/>
      <c r="BIC131" s="1332"/>
      <c r="BID131" s="1332"/>
      <c r="BIE131" s="1332"/>
      <c r="BIF131" s="1332"/>
      <c r="BIG131" s="1332"/>
      <c r="BIH131" s="1332"/>
      <c r="BII131" s="1332"/>
      <c r="BIJ131" s="1332"/>
      <c r="BIK131" s="1332"/>
      <c r="BIL131" s="1332"/>
      <c r="BIM131" s="1332"/>
      <c r="BIN131" s="1332"/>
      <c r="BIO131" s="1332"/>
      <c r="BIP131" s="1332"/>
      <c r="BIQ131" s="1332"/>
      <c r="BIR131" s="1332"/>
      <c r="BIS131" s="1332"/>
      <c r="BIT131" s="1332"/>
      <c r="BIU131" s="1332"/>
      <c r="BIV131" s="1332"/>
      <c r="BIW131" s="1332"/>
      <c r="BIX131" s="1332"/>
      <c r="BIY131" s="1332"/>
      <c r="BIZ131" s="1332"/>
      <c r="BJA131" s="1332"/>
      <c r="BJB131" s="1332"/>
      <c r="BJC131" s="1332"/>
      <c r="BJD131" s="1332"/>
      <c r="BJE131" s="1332"/>
      <c r="BJF131" s="1332"/>
      <c r="BJG131" s="1332"/>
      <c r="BJH131" s="1332"/>
      <c r="BJI131" s="1332"/>
      <c r="BJJ131" s="1332"/>
      <c r="BJK131" s="1332"/>
      <c r="BJL131" s="1332"/>
      <c r="BJM131" s="1332"/>
      <c r="BJN131" s="1332"/>
      <c r="BJO131" s="1332"/>
      <c r="BJP131" s="1332"/>
      <c r="BJQ131" s="1332"/>
      <c r="BJR131" s="1332"/>
      <c r="BJS131" s="1332"/>
      <c r="BJT131" s="1332"/>
      <c r="BJU131" s="1332"/>
      <c r="BJV131" s="1332"/>
      <c r="BJW131" s="1332"/>
      <c r="BJX131" s="1332"/>
      <c r="BJY131" s="1332"/>
      <c r="BJZ131" s="1332"/>
      <c r="BKA131" s="1332"/>
      <c r="BKB131" s="1332"/>
      <c r="BKC131" s="1332"/>
      <c r="BKD131" s="1332"/>
      <c r="BKE131" s="1332"/>
      <c r="BKF131" s="1332"/>
      <c r="BKG131" s="1332"/>
      <c r="BKH131" s="1332"/>
      <c r="BKI131" s="1332"/>
      <c r="BKJ131" s="1332"/>
      <c r="BKK131" s="1332"/>
      <c r="BKL131" s="1332"/>
      <c r="BKM131" s="1332"/>
      <c r="BKN131" s="1332"/>
      <c r="BKO131" s="1332"/>
      <c r="BKP131" s="1332"/>
      <c r="BKQ131" s="1332"/>
      <c r="BKR131" s="1332"/>
      <c r="BKS131" s="1332"/>
      <c r="BKT131" s="1332"/>
      <c r="BKU131" s="1332"/>
      <c r="BKV131" s="1332"/>
      <c r="BKW131" s="1332"/>
      <c r="BKX131" s="1332"/>
      <c r="BKY131" s="1332"/>
      <c r="BKZ131" s="1332"/>
      <c r="BLA131" s="1332"/>
      <c r="BLB131" s="1332"/>
      <c r="BLC131" s="1332"/>
      <c r="BLD131" s="1332"/>
      <c r="BLE131" s="1332"/>
      <c r="BLF131" s="1332"/>
      <c r="BLG131" s="1332"/>
      <c r="BLH131" s="1332"/>
      <c r="BLI131" s="1332"/>
      <c r="BLJ131" s="1332"/>
      <c r="BLK131" s="1332"/>
      <c r="BLL131" s="1332"/>
      <c r="BLM131" s="1332"/>
      <c r="BLN131" s="1332"/>
      <c r="BLO131" s="1332"/>
      <c r="BLP131" s="1332"/>
      <c r="BLQ131" s="1332"/>
      <c r="BLR131" s="1332"/>
      <c r="BLS131" s="1332"/>
      <c r="BLT131" s="1332"/>
      <c r="BLU131" s="1332"/>
      <c r="BLV131" s="1332"/>
      <c r="BLW131" s="1332"/>
      <c r="BLX131" s="1332"/>
      <c r="BLY131" s="1332"/>
      <c r="BLZ131" s="1332"/>
      <c r="BMA131" s="1332"/>
      <c r="BMB131" s="1332"/>
      <c r="BMC131" s="1332"/>
      <c r="BMD131" s="1332"/>
      <c r="BME131" s="1332"/>
      <c r="BMF131" s="1332"/>
      <c r="BMG131" s="1332"/>
      <c r="BMH131" s="1332"/>
      <c r="BMI131" s="1332"/>
      <c r="BMJ131" s="1332"/>
      <c r="BMK131" s="1332"/>
      <c r="BML131" s="1332"/>
      <c r="BMM131" s="1332"/>
      <c r="BMN131" s="1332"/>
      <c r="BMO131" s="1332"/>
      <c r="BMP131" s="1332"/>
      <c r="BMQ131" s="1332"/>
      <c r="BMR131" s="1332"/>
      <c r="BMS131" s="1332"/>
      <c r="BMT131" s="1332"/>
      <c r="BMU131" s="1332"/>
      <c r="BMV131" s="1332"/>
      <c r="BMW131" s="1332"/>
      <c r="BMX131" s="1332"/>
      <c r="BMY131" s="1332"/>
      <c r="BMZ131" s="1332"/>
      <c r="BNA131" s="1332"/>
      <c r="BNB131" s="1332"/>
      <c r="BNC131" s="1332"/>
      <c r="BND131" s="1332"/>
      <c r="BNE131" s="1332"/>
      <c r="BNF131" s="1332"/>
      <c r="BNG131" s="1332"/>
      <c r="BNH131" s="1332"/>
      <c r="BNI131" s="1332"/>
      <c r="BNJ131" s="1332"/>
      <c r="BNK131" s="1332"/>
      <c r="BNL131" s="1332"/>
      <c r="BNM131" s="1332"/>
      <c r="BNN131" s="1332"/>
      <c r="BNO131" s="1332"/>
      <c r="BNP131" s="1332"/>
      <c r="BNQ131" s="1332"/>
      <c r="BNR131" s="1332"/>
      <c r="BNS131" s="1332"/>
      <c r="BNT131" s="1332"/>
      <c r="BNU131" s="1332"/>
      <c r="BNV131" s="1332"/>
      <c r="BNW131" s="1332"/>
      <c r="BNX131" s="1332"/>
      <c r="BNY131" s="1332"/>
      <c r="BNZ131" s="1332"/>
      <c r="BOA131" s="1332"/>
      <c r="BOB131" s="1332"/>
      <c r="BOC131" s="1332"/>
      <c r="BOD131" s="1332"/>
      <c r="BOE131" s="1332"/>
      <c r="BOF131" s="1332"/>
      <c r="BOG131" s="1332"/>
      <c r="BOH131" s="1332"/>
      <c r="BOI131" s="1332"/>
      <c r="BOJ131" s="1332"/>
      <c r="BOK131" s="1332"/>
      <c r="BOL131" s="1332"/>
      <c r="BOM131" s="1332"/>
      <c r="BON131" s="1332"/>
      <c r="BOO131" s="1332"/>
      <c r="BOP131" s="1332"/>
      <c r="BOQ131" s="1332"/>
      <c r="BOR131" s="1332"/>
      <c r="BOS131" s="1332"/>
      <c r="BOT131" s="1332"/>
      <c r="BOU131" s="1332"/>
      <c r="BOV131" s="1332"/>
      <c r="BOW131" s="1332"/>
      <c r="BOX131" s="1332"/>
      <c r="BOY131" s="1332"/>
      <c r="BOZ131" s="1332"/>
      <c r="BPA131" s="1332"/>
      <c r="BPB131" s="1332"/>
      <c r="BPC131" s="1332"/>
      <c r="BPD131" s="1332"/>
      <c r="BPE131" s="1332"/>
      <c r="BPF131" s="1332"/>
      <c r="BPG131" s="1332"/>
      <c r="BPH131" s="1332"/>
      <c r="BPI131" s="1332"/>
      <c r="BPJ131" s="1332"/>
      <c r="BPK131" s="1332"/>
      <c r="BPL131" s="1332"/>
      <c r="BPM131" s="1332"/>
      <c r="BPN131" s="1332"/>
      <c r="BPO131" s="1332"/>
      <c r="BPP131" s="1332"/>
      <c r="BPQ131" s="1332"/>
      <c r="BPR131" s="1332"/>
      <c r="BPS131" s="1332"/>
      <c r="BPT131" s="1332"/>
      <c r="BPU131" s="1332"/>
      <c r="BPV131" s="1332"/>
      <c r="BPW131" s="1332"/>
      <c r="BPX131" s="1332"/>
      <c r="BPY131" s="1332"/>
      <c r="BPZ131" s="1332"/>
      <c r="BQA131" s="1332"/>
      <c r="BQB131" s="1332"/>
      <c r="BQC131" s="1332"/>
      <c r="BQD131" s="1332"/>
      <c r="BQE131" s="1332"/>
      <c r="BQF131" s="1332"/>
      <c r="BQG131" s="1332"/>
      <c r="BQH131" s="1332"/>
      <c r="BQI131" s="1332"/>
      <c r="BQJ131" s="1332"/>
      <c r="BQK131" s="1332"/>
      <c r="BQL131" s="1332"/>
      <c r="BQM131" s="1332"/>
      <c r="BQN131" s="1332"/>
      <c r="BQO131" s="1332"/>
      <c r="BQP131" s="1332"/>
      <c r="BQQ131" s="1332"/>
      <c r="BQR131" s="1332"/>
      <c r="BQS131" s="1332"/>
      <c r="BQT131" s="1332"/>
      <c r="BQU131" s="1332"/>
      <c r="BQV131" s="1332"/>
      <c r="BQW131" s="1332"/>
      <c r="BQX131" s="1332"/>
      <c r="BQY131" s="1332"/>
      <c r="BQZ131" s="1332"/>
      <c r="BRA131" s="1332"/>
      <c r="BRB131" s="1332"/>
      <c r="BRC131" s="1332"/>
      <c r="BRD131" s="1332"/>
      <c r="BRE131" s="1332"/>
      <c r="BRF131" s="1332"/>
      <c r="BRG131" s="1332"/>
      <c r="BRH131" s="1332"/>
      <c r="BRI131" s="1332"/>
      <c r="BRJ131" s="1332"/>
      <c r="BRK131" s="1332"/>
      <c r="BRL131" s="1332"/>
      <c r="BRM131" s="1332"/>
      <c r="BRN131" s="1332"/>
      <c r="BRO131" s="1332"/>
      <c r="BRP131" s="1332"/>
      <c r="BRQ131" s="1332"/>
      <c r="BRR131" s="1332"/>
      <c r="BRS131" s="1332"/>
      <c r="BRT131" s="1332"/>
      <c r="BRU131" s="1332"/>
      <c r="BRV131" s="1332"/>
      <c r="BRW131" s="1332"/>
      <c r="BRX131" s="1332"/>
      <c r="BRY131" s="1332"/>
      <c r="BRZ131" s="1332"/>
      <c r="BSA131" s="1332"/>
      <c r="BSB131" s="1332"/>
      <c r="BSC131" s="1332"/>
      <c r="BSD131" s="1332"/>
      <c r="BSE131" s="1332"/>
      <c r="BSF131" s="1332"/>
      <c r="BSG131" s="1332"/>
      <c r="BSH131" s="1332"/>
      <c r="BSI131" s="1332"/>
      <c r="BSJ131" s="1332"/>
      <c r="BSK131" s="1332"/>
      <c r="BSL131" s="1332"/>
      <c r="BSM131" s="1332"/>
      <c r="BSN131" s="1332"/>
      <c r="BSO131" s="1332"/>
      <c r="BSP131" s="1332"/>
      <c r="BSQ131" s="1332"/>
      <c r="BSR131" s="1332"/>
      <c r="BSS131" s="1332"/>
      <c r="BST131" s="1332"/>
      <c r="BSU131" s="1332"/>
      <c r="BSV131" s="1332"/>
      <c r="BSW131" s="1332"/>
      <c r="BSX131" s="1332"/>
      <c r="BSY131" s="1332"/>
      <c r="BSZ131" s="1332"/>
      <c r="BTA131" s="1332"/>
      <c r="BTB131" s="1332"/>
      <c r="BTC131" s="1332"/>
      <c r="BTD131" s="1332"/>
      <c r="BTE131" s="1332"/>
      <c r="BTF131" s="1332"/>
      <c r="BTG131" s="1332"/>
      <c r="BTH131" s="1332"/>
      <c r="BTI131" s="1332"/>
      <c r="BTJ131" s="1332"/>
      <c r="BTK131" s="1332"/>
      <c r="BTL131" s="1332"/>
      <c r="BTM131" s="1332"/>
      <c r="BTN131" s="1332"/>
      <c r="BTO131" s="1332"/>
      <c r="BTP131" s="1332"/>
      <c r="BTQ131" s="1332"/>
      <c r="BTR131" s="1332"/>
      <c r="BTS131" s="1332"/>
      <c r="BTT131" s="1332"/>
      <c r="BTU131" s="1332"/>
      <c r="BTV131" s="1332"/>
      <c r="BTW131" s="1332"/>
      <c r="BTX131" s="1332"/>
      <c r="BTY131" s="1332"/>
      <c r="BTZ131" s="1332"/>
      <c r="BUA131" s="1332"/>
      <c r="BUB131" s="1332"/>
      <c r="BUC131" s="1332"/>
      <c r="BUD131" s="1332"/>
      <c r="BUE131" s="1332"/>
      <c r="BUF131" s="1332"/>
      <c r="BUG131" s="1332"/>
      <c r="BUH131" s="1332"/>
      <c r="BUI131" s="1332"/>
      <c r="BUJ131" s="1332"/>
      <c r="BUK131" s="1332"/>
      <c r="BUL131" s="1332"/>
      <c r="BUM131" s="1332"/>
      <c r="BUN131" s="1332"/>
      <c r="BUO131" s="1332"/>
      <c r="BUP131" s="1332"/>
      <c r="BUQ131" s="1332"/>
      <c r="BUR131" s="1332"/>
      <c r="BUS131" s="1332"/>
      <c r="BUT131" s="1332"/>
      <c r="BUU131" s="1332"/>
      <c r="BUV131" s="1332"/>
      <c r="BUW131" s="1332"/>
      <c r="BUX131" s="1332"/>
      <c r="BUY131" s="1332"/>
      <c r="BUZ131" s="1332"/>
      <c r="BVA131" s="1332"/>
      <c r="BVB131" s="1332"/>
      <c r="BVC131" s="1332"/>
      <c r="BVD131" s="1332"/>
      <c r="BVE131" s="1332"/>
      <c r="BVF131" s="1332"/>
      <c r="BVG131" s="1332"/>
      <c r="BVH131" s="1332"/>
      <c r="BVI131" s="1332"/>
      <c r="BVJ131" s="1332"/>
      <c r="BVK131" s="1332"/>
      <c r="BVL131" s="1332"/>
      <c r="BVM131" s="1332"/>
      <c r="BVN131" s="1332"/>
      <c r="BVO131" s="1332"/>
      <c r="BVP131" s="1332"/>
      <c r="BVQ131" s="1332"/>
      <c r="BVR131" s="1332"/>
      <c r="BVS131" s="1332"/>
      <c r="BVT131" s="1332"/>
      <c r="BVU131" s="1332"/>
      <c r="BVV131" s="1332"/>
      <c r="BVW131" s="1332"/>
      <c r="BVX131" s="1332"/>
      <c r="BVY131" s="1332"/>
      <c r="BVZ131" s="1332"/>
      <c r="BWA131" s="1332"/>
      <c r="BWB131" s="1332"/>
      <c r="BWC131" s="1332"/>
      <c r="BWD131" s="1332"/>
      <c r="BWE131" s="1332"/>
      <c r="BWF131" s="1332"/>
      <c r="BWG131" s="1332"/>
      <c r="BWH131" s="1332"/>
      <c r="BWI131" s="1332"/>
      <c r="BWJ131" s="1332"/>
      <c r="BWK131" s="1332"/>
      <c r="BWL131" s="1332"/>
      <c r="BWM131" s="1332"/>
      <c r="BWN131" s="1332"/>
      <c r="BWO131" s="1332"/>
      <c r="BWP131" s="1332"/>
      <c r="BWQ131" s="1332"/>
      <c r="BWR131" s="1332"/>
      <c r="BWS131" s="1332"/>
      <c r="BWT131" s="1332"/>
      <c r="BWU131" s="1332"/>
      <c r="BWV131" s="1332"/>
      <c r="BWW131" s="1332"/>
      <c r="BWX131" s="1332"/>
      <c r="BWY131" s="1332"/>
      <c r="BWZ131" s="1332"/>
      <c r="BXA131" s="1332"/>
      <c r="BXB131" s="1332"/>
      <c r="BXC131" s="1332"/>
      <c r="BXD131" s="1332"/>
      <c r="BXE131" s="1332"/>
      <c r="BXF131" s="1332"/>
      <c r="BXG131" s="1332"/>
      <c r="BXH131" s="1332"/>
      <c r="BXI131" s="1332"/>
      <c r="BXJ131" s="1332"/>
      <c r="BXK131" s="1332"/>
      <c r="BXL131" s="1332"/>
      <c r="BXM131" s="1332"/>
      <c r="BXN131" s="1332"/>
      <c r="BXO131" s="1332"/>
      <c r="BXP131" s="1332"/>
      <c r="BXQ131" s="1332"/>
      <c r="BXR131" s="1332"/>
      <c r="BXS131" s="1332"/>
      <c r="BXT131" s="1332"/>
      <c r="BXU131" s="1332"/>
      <c r="BXV131" s="1332"/>
      <c r="BXW131" s="1332"/>
      <c r="BXX131" s="1332"/>
      <c r="BXY131" s="1332"/>
      <c r="BXZ131" s="1332"/>
      <c r="BYA131" s="1332"/>
      <c r="BYB131" s="1332"/>
      <c r="BYC131" s="1332"/>
      <c r="BYD131" s="1332"/>
      <c r="BYE131" s="1332"/>
      <c r="BYF131" s="1332"/>
      <c r="BYG131" s="1332"/>
      <c r="BYH131" s="1332"/>
      <c r="BYI131" s="1332"/>
      <c r="BYJ131" s="1332"/>
      <c r="BYK131" s="1332"/>
      <c r="BYL131" s="1332"/>
      <c r="BYM131" s="1332"/>
      <c r="BYN131" s="1332"/>
      <c r="BYO131" s="1332"/>
      <c r="BYP131" s="1332"/>
      <c r="BYQ131" s="1332"/>
      <c r="BYR131" s="1332"/>
      <c r="BYS131" s="1332"/>
      <c r="BYT131" s="1332"/>
      <c r="BYU131" s="1332"/>
      <c r="BYV131" s="1332"/>
      <c r="BYW131" s="1332"/>
      <c r="BYX131" s="1332"/>
      <c r="BYY131" s="1332"/>
      <c r="BYZ131" s="1332"/>
      <c r="BZA131" s="1332"/>
      <c r="BZB131" s="1332"/>
      <c r="BZC131" s="1332"/>
      <c r="BZD131" s="1332"/>
      <c r="BZE131" s="1332"/>
      <c r="BZF131" s="1332"/>
      <c r="BZG131" s="1332"/>
      <c r="BZH131" s="1332"/>
      <c r="BZI131" s="1332"/>
      <c r="BZJ131" s="1332"/>
      <c r="BZK131" s="1332"/>
      <c r="BZL131" s="1332"/>
      <c r="BZM131" s="1332"/>
      <c r="BZN131" s="1332"/>
      <c r="BZO131" s="1332"/>
      <c r="BZP131" s="1332"/>
      <c r="BZQ131" s="1332"/>
      <c r="BZR131" s="1332"/>
      <c r="BZS131" s="1332"/>
      <c r="BZT131" s="1332"/>
      <c r="BZU131" s="1332"/>
      <c r="BZV131" s="1332"/>
      <c r="BZW131" s="1332"/>
      <c r="BZX131" s="1332"/>
      <c r="BZY131" s="1332"/>
      <c r="BZZ131" s="1332"/>
      <c r="CAA131" s="1332"/>
      <c r="CAB131" s="1332"/>
      <c r="CAC131" s="1332"/>
      <c r="CAD131" s="1332"/>
      <c r="CAE131" s="1332"/>
      <c r="CAF131" s="1332"/>
      <c r="CAG131" s="1332"/>
      <c r="CAH131" s="1332"/>
      <c r="CAI131" s="1332"/>
      <c r="CAJ131" s="1332"/>
      <c r="CAK131" s="1332"/>
      <c r="CAL131" s="1332"/>
      <c r="CAM131" s="1332"/>
      <c r="CAN131" s="1332"/>
      <c r="CAO131" s="1332"/>
      <c r="CAP131" s="1332"/>
      <c r="CAQ131" s="1332"/>
      <c r="CAR131" s="1332"/>
      <c r="CAS131" s="1332"/>
      <c r="CAT131" s="1332"/>
      <c r="CAU131" s="1332"/>
      <c r="CAV131" s="1332"/>
      <c r="CAW131" s="1332"/>
      <c r="CAX131" s="1332"/>
      <c r="CAY131" s="1332"/>
      <c r="CAZ131" s="1332"/>
      <c r="CBA131" s="1332"/>
      <c r="CBB131" s="1332"/>
      <c r="CBC131" s="1332"/>
      <c r="CBD131" s="1332"/>
      <c r="CBE131" s="1332"/>
      <c r="CBF131" s="1332"/>
      <c r="CBG131" s="1332"/>
      <c r="CBH131" s="1332"/>
      <c r="CBI131" s="1332"/>
      <c r="CBJ131" s="1332"/>
      <c r="CBK131" s="1332"/>
      <c r="CBL131" s="1332"/>
      <c r="CBM131" s="1332"/>
      <c r="CBN131" s="1332"/>
      <c r="CBO131" s="1332"/>
      <c r="CBP131" s="1332"/>
      <c r="CBQ131" s="1332"/>
      <c r="CBR131" s="1332"/>
      <c r="CBS131" s="1332"/>
      <c r="CBT131" s="1332"/>
      <c r="CBU131" s="1332"/>
      <c r="CBV131" s="1332"/>
      <c r="CBW131" s="1332"/>
      <c r="CBX131" s="1332"/>
      <c r="CBY131" s="1332"/>
      <c r="CBZ131" s="1332"/>
      <c r="CCA131" s="1332"/>
      <c r="CCB131" s="1332"/>
      <c r="CCC131" s="1332"/>
      <c r="CCD131" s="1332"/>
      <c r="CCE131" s="1332"/>
      <c r="CCF131" s="1332"/>
      <c r="CCG131" s="1332"/>
      <c r="CCH131" s="1332"/>
      <c r="CCI131" s="1332"/>
      <c r="CCJ131" s="1332"/>
      <c r="CCK131" s="1332"/>
      <c r="CCL131" s="1332"/>
      <c r="CCM131" s="1332"/>
      <c r="CCN131" s="1332"/>
      <c r="CCO131" s="1332"/>
      <c r="CCP131" s="1332"/>
      <c r="CCQ131" s="1332"/>
      <c r="CCR131" s="1332"/>
      <c r="CCS131" s="1332"/>
      <c r="CCT131" s="1332"/>
      <c r="CCU131" s="1332"/>
      <c r="CCV131" s="1332"/>
      <c r="CCW131" s="1332"/>
      <c r="CCX131" s="1332"/>
      <c r="CCY131" s="1332"/>
      <c r="CCZ131" s="1332"/>
      <c r="CDA131" s="1332"/>
      <c r="CDB131" s="1332"/>
      <c r="CDC131" s="1332"/>
      <c r="CDD131" s="1332"/>
      <c r="CDE131" s="1332"/>
      <c r="CDF131" s="1332"/>
      <c r="CDG131" s="1332"/>
      <c r="CDH131" s="1332"/>
      <c r="CDI131" s="1332"/>
      <c r="CDJ131" s="1332"/>
      <c r="CDK131" s="1332"/>
      <c r="CDL131" s="1332"/>
      <c r="CDM131" s="1332"/>
      <c r="CDN131" s="1332"/>
      <c r="CDO131" s="1332"/>
      <c r="CDP131" s="1332"/>
      <c r="CDQ131" s="1332"/>
      <c r="CDR131" s="1332"/>
      <c r="CDS131" s="1332"/>
      <c r="CDT131" s="1332"/>
      <c r="CDU131" s="1332"/>
      <c r="CDV131" s="1332"/>
      <c r="CDW131" s="1332"/>
      <c r="CDX131" s="1332"/>
      <c r="CDY131" s="1332"/>
      <c r="CDZ131" s="1332"/>
      <c r="CEA131" s="1332"/>
      <c r="CEB131" s="1332"/>
      <c r="CEC131" s="1332"/>
      <c r="CED131" s="1332"/>
      <c r="CEE131" s="1332"/>
      <c r="CEF131" s="1332"/>
      <c r="CEG131" s="1332"/>
      <c r="CEH131" s="1332"/>
      <c r="CEI131" s="1332"/>
      <c r="CEJ131" s="1332"/>
      <c r="CEK131" s="1332"/>
      <c r="CEL131" s="1332"/>
      <c r="CEM131" s="1332"/>
      <c r="CEN131" s="1332"/>
      <c r="CEO131" s="1332"/>
      <c r="CEP131" s="1332"/>
      <c r="CEQ131" s="1332"/>
      <c r="CER131" s="1332"/>
      <c r="CES131" s="1332"/>
      <c r="CET131" s="1332"/>
      <c r="CEU131" s="1332"/>
      <c r="CEV131" s="1332"/>
      <c r="CEW131" s="1332"/>
      <c r="CEX131" s="1332"/>
      <c r="CEY131" s="1332"/>
      <c r="CEZ131" s="1332"/>
      <c r="CFA131" s="1332"/>
      <c r="CFB131" s="1332"/>
      <c r="CFC131" s="1332"/>
      <c r="CFD131" s="1332"/>
      <c r="CFE131" s="1332"/>
      <c r="CFF131" s="1332"/>
      <c r="CFG131" s="1332"/>
      <c r="CFH131" s="1332"/>
      <c r="CFI131" s="1332"/>
      <c r="CFJ131" s="1332"/>
      <c r="CFK131" s="1332"/>
      <c r="CFL131" s="1332"/>
      <c r="CFM131" s="1332"/>
      <c r="CFN131" s="1332"/>
      <c r="CFO131" s="1332"/>
      <c r="CFP131" s="1332"/>
      <c r="CFQ131" s="1332"/>
      <c r="CFR131" s="1332"/>
      <c r="CFS131" s="1332"/>
      <c r="CFT131" s="1332"/>
      <c r="CFU131" s="1332"/>
      <c r="CFV131" s="1332"/>
      <c r="CFW131" s="1332"/>
      <c r="CFX131" s="1332"/>
      <c r="CFY131" s="1332"/>
      <c r="CFZ131" s="1332"/>
      <c r="CGA131" s="1332"/>
      <c r="CGB131" s="1332"/>
      <c r="CGC131" s="1332"/>
      <c r="CGD131" s="1332"/>
      <c r="CGE131" s="1332"/>
      <c r="CGF131" s="1332"/>
      <c r="CGG131" s="1332"/>
      <c r="CGH131" s="1332"/>
      <c r="CGI131" s="1332"/>
      <c r="CGJ131" s="1332"/>
      <c r="CGK131" s="1332"/>
      <c r="CGL131" s="1332"/>
      <c r="CGM131" s="1332"/>
      <c r="CGN131" s="1332"/>
      <c r="CGO131" s="1332"/>
      <c r="CGP131" s="1332"/>
      <c r="CGQ131" s="1332"/>
      <c r="CGR131" s="1332"/>
      <c r="CGS131" s="1332"/>
      <c r="CGT131" s="1332"/>
      <c r="CGU131" s="1332"/>
      <c r="CGV131" s="1332"/>
      <c r="CGW131" s="1332"/>
      <c r="CGX131" s="1332"/>
      <c r="CGY131" s="1332"/>
      <c r="CGZ131" s="1332"/>
      <c r="CHA131" s="1332"/>
      <c r="CHB131" s="1332"/>
      <c r="CHC131" s="1332"/>
      <c r="CHD131" s="1332"/>
      <c r="CHE131" s="1332"/>
      <c r="CHF131" s="1332"/>
      <c r="CHG131" s="1332"/>
      <c r="CHH131" s="1332"/>
      <c r="CHI131" s="1332"/>
      <c r="CHJ131" s="1332"/>
      <c r="CHK131" s="1332"/>
      <c r="CHL131" s="1332"/>
      <c r="CHM131" s="1332"/>
      <c r="CHN131" s="1332"/>
      <c r="CHO131" s="1332"/>
      <c r="CHP131" s="1332"/>
      <c r="CHQ131" s="1332"/>
      <c r="CHR131" s="1332"/>
      <c r="CHS131" s="1332"/>
      <c r="CHT131" s="1332"/>
      <c r="CHU131" s="1332"/>
      <c r="CHV131" s="1332"/>
      <c r="CHW131" s="1332"/>
      <c r="CHX131" s="1332"/>
      <c r="CHY131" s="1332"/>
      <c r="CHZ131" s="1332"/>
      <c r="CIA131" s="1332"/>
      <c r="CIB131" s="1332"/>
      <c r="CIC131" s="1332"/>
      <c r="CID131" s="1332"/>
      <c r="CIE131" s="1332"/>
      <c r="CIF131" s="1332"/>
      <c r="CIG131" s="1332"/>
      <c r="CIH131" s="1332"/>
      <c r="CII131" s="1332"/>
      <c r="CIJ131" s="1332"/>
      <c r="CIK131" s="1332"/>
      <c r="CIL131" s="1332"/>
      <c r="CIM131" s="1332"/>
      <c r="CIN131" s="1332"/>
      <c r="CIO131" s="1332"/>
      <c r="CIP131" s="1332"/>
      <c r="CIQ131" s="1332"/>
      <c r="CIR131" s="1332"/>
      <c r="CIS131" s="1332"/>
      <c r="CIT131" s="1332"/>
      <c r="CIU131" s="1332"/>
      <c r="CIV131" s="1332"/>
      <c r="CIW131" s="1332"/>
      <c r="CIX131" s="1332"/>
      <c r="CIY131" s="1332"/>
      <c r="CIZ131" s="1332"/>
      <c r="CJA131" s="1332"/>
      <c r="CJB131" s="1332"/>
      <c r="CJC131" s="1332"/>
      <c r="CJD131" s="1332"/>
      <c r="CJE131" s="1332"/>
      <c r="CJF131" s="1332"/>
      <c r="CJG131" s="1332"/>
      <c r="CJH131" s="1332"/>
      <c r="CJI131" s="1332"/>
      <c r="CJJ131" s="1332"/>
      <c r="CJK131" s="1332"/>
      <c r="CJL131" s="1332"/>
      <c r="CJM131" s="1332"/>
      <c r="CJN131" s="1332"/>
      <c r="CJO131" s="1332"/>
      <c r="CJP131" s="1332"/>
      <c r="CJQ131" s="1332"/>
      <c r="CJR131" s="1332"/>
      <c r="CJS131" s="1332"/>
      <c r="CJT131" s="1332"/>
      <c r="CJU131" s="1332"/>
      <c r="CJV131" s="1332"/>
      <c r="CJW131" s="1332"/>
      <c r="CJX131" s="1332"/>
      <c r="CJY131" s="1332"/>
      <c r="CJZ131" s="1332"/>
      <c r="CKA131" s="1332"/>
      <c r="CKB131" s="1332"/>
      <c r="CKC131" s="1332"/>
      <c r="CKD131" s="1332"/>
      <c r="CKE131" s="1332"/>
      <c r="CKF131" s="1332"/>
      <c r="CKG131" s="1332"/>
      <c r="CKH131" s="1332"/>
      <c r="CKI131" s="1332"/>
      <c r="CKJ131" s="1332"/>
      <c r="CKK131" s="1332"/>
      <c r="CKL131" s="1332"/>
      <c r="CKM131" s="1332"/>
      <c r="CKN131" s="1332"/>
      <c r="CKO131" s="1332"/>
      <c r="CKP131" s="1332"/>
      <c r="CKQ131" s="1332"/>
      <c r="CKR131" s="1332"/>
      <c r="CKS131" s="1332"/>
      <c r="CKT131" s="1332"/>
      <c r="CKU131" s="1332"/>
      <c r="CKV131" s="1332"/>
      <c r="CKW131" s="1332"/>
      <c r="CKX131" s="1332"/>
      <c r="CKY131" s="1332"/>
      <c r="CKZ131" s="1332"/>
      <c r="CLA131" s="1332"/>
      <c r="CLB131" s="1332"/>
      <c r="CLC131" s="1332"/>
      <c r="CLD131" s="1332"/>
      <c r="CLE131" s="1332"/>
      <c r="CLF131" s="1332"/>
      <c r="CLG131" s="1332"/>
      <c r="CLH131" s="1332"/>
      <c r="CLI131" s="1332"/>
      <c r="CLJ131" s="1332"/>
      <c r="CLK131" s="1332"/>
      <c r="CLL131" s="1332"/>
      <c r="CLM131" s="1332"/>
      <c r="CLN131" s="1332"/>
      <c r="CLO131" s="1332"/>
      <c r="CLP131" s="1332"/>
      <c r="CLQ131" s="1332"/>
      <c r="CLR131" s="1332"/>
      <c r="CLS131" s="1332"/>
      <c r="CLT131" s="1332"/>
      <c r="CLU131" s="1332"/>
      <c r="CLV131" s="1332"/>
      <c r="CLW131" s="1332"/>
      <c r="CLX131" s="1332"/>
      <c r="CLY131" s="1332"/>
      <c r="CLZ131" s="1332"/>
      <c r="CMA131" s="1332"/>
      <c r="CMB131" s="1332"/>
      <c r="CMC131" s="1332"/>
      <c r="CMD131" s="1332"/>
      <c r="CME131" s="1332"/>
      <c r="CMF131" s="1332"/>
      <c r="CMG131" s="1332"/>
      <c r="CMH131" s="1332"/>
      <c r="CMI131" s="1332"/>
      <c r="CMJ131" s="1332"/>
      <c r="CMK131" s="1332"/>
      <c r="CML131" s="1332"/>
      <c r="CMM131" s="1332"/>
      <c r="CMN131" s="1332"/>
      <c r="CMO131" s="1332"/>
      <c r="CMP131" s="1332"/>
      <c r="CMQ131" s="1332"/>
      <c r="CMR131" s="1332"/>
      <c r="CMS131" s="1332"/>
      <c r="CMT131" s="1332"/>
      <c r="CMU131" s="1332"/>
      <c r="CMV131" s="1332"/>
      <c r="CMW131" s="1332"/>
      <c r="CMX131" s="1332"/>
      <c r="CMY131" s="1332"/>
      <c r="CMZ131" s="1332"/>
      <c r="CNA131" s="1332"/>
      <c r="CNB131" s="1332"/>
      <c r="CNC131" s="1332"/>
      <c r="CND131" s="1332"/>
      <c r="CNE131" s="1332"/>
      <c r="CNF131" s="1332"/>
      <c r="CNG131" s="1332"/>
      <c r="CNH131" s="1332"/>
      <c r="CNI131" s="1332"/>
      <c r="CNJ131" s="1332"/>
      <c r="CNK131" s="1332"/>
      <c r="CNL131" s="1332"/>
      <c r="CNM131" s="1332"/>
      <c r="CNN131" s="1332"/>
      <c r="CNO131" s="1332"/>
      <c r="CNP131" s="1332"/>
      <c r="CNQ131" s="1332"/>
      <c r="CNR131" s="1332"/>
      <c r="CNS131" s="1332"/>
      <c r="CNT131" s="1332"/>
      <c r="CNU131" s="1332"/>
      <c r="CNV131" s="1332"/>
      <c r="CNW131" s="1332"/>
      <c r="CNX131" s="1332"/>
      <c r="CNY131" s="1332"/>
      <c r="CNZ131" s="1332"/>
      <c r="COA131" s="1332"/>
      <c r="COB131" s="1332"/>
      <c r="COC131" s="1332"/>
      <c r="COD131" s="1332"/>
      <c r="COE131" s="1332"/>
      <c r="COF131" s="1332"/>
      <c r="COG131" s="1332"/>
      <c r="COH131" s="1332"/>
      <c r="COI131" s="1332"/>
      <c r="COJ131" s="1332"/>
      <c r="COK131" s="1332"/>
      <c r="COL131" s="1332"/>
      <c r="COM131" s="1332"/>
      <c r="CON131" s="1332"/>
      <c r="COO131" s="1332"/>
      <c r="COP131" s="1332"/>
      <c r="COQ131" s="1332"/>
      <c r="COR131" s="1332"/>
      <c r="COS131" s="1332"/>
      <c r="COT131" s="1332"/>
      <c r="COU131" s="1332"/>
      <c r="COV131" s="1332"/>
      <c r="COW131" s="1332"/>
      <c r="COX131" s="1332"/>
      <c r="COY131" s="1332"/>
      <c r="COZ131" s="1332"/>
      <c r="CPA131" s="1332"/>
      <c r="CPB131" s="1332"/>
      <c r="CPC131" s="1332"/>
      <c r="CPD131" s="1332"/>
      <c r="CPE131" s="1332"/>
      <c r="CPF131" s="1332"/>
      <c r="CPG131" s="1332"/>
      <c r="CPH131" s="1332"/>
      <c r="CPI131" s="1332"/>
      <c r="CPJ131" s="1332"/>
      <c r="CPK131" s="1332"/>
      <c r="CPL131" s="1332"/>
      <c r="CPM131" s="1332"/>
      <c r="CPN131" s="1332"/>
      <c r="CPO131" s="1332"/>
      <c r="CPP131" s="1332"/>
      <c r="CPQ131" s="1332"/>
      <c r="CPR131" s="1332"/>
      <c r="CPS131" s="1332"/>
      <c r="CPT131" s="1332"/>
      <c r="CPU131" s="1332"/>
      <c r="CPV131" s="1332"/>
      <c r="CPW131" s="1332"/>
      <c r="CPX131" s="1332"/>
      <c r="CPY131" s="1332"/>
      <c r="CPZ131" s="1332"/>
      <c r="CQA131" s="1332"/>
      <c r="CQB131" s="1332"/>
      <c r="CQC131" s="1332"/>
      <c r="CQD131" s="1332"/>
      <c r="CQE131" s="1332"/>
      <c r="CQF131" s="1332"/>
      <c r="CQG131" s="1332"/>
      <c r="CQH131" s="1332"/>
      <c r="CQI131" s="1332"/>
      <c r="CQJ131" s="1332"/>
      <c r="CQK131" s="1332"/>
      <c r="CQL131" s="1332"/>
      <c r="CQM131" s="1332"/>
      <c r="CQN131" s="1332"/>
      <c r="CQO131" s="1332"/>
      <c r="CQP131" s="1332"/>
      <c r="CQQ131" s="1332"/>
      <c r="CQR131" s="1332"/>
      <c r="CQS131" s="1332"/>
      <c r="CQT131" s="1332"/>
      <c r="CQU131" s="1332"/>
      <c r="CQV131" s="1332"/>
      <c r="CQW131" s="1332"/>
      <c r="CQX131" s="1332"/>
      <c r="CQY131" s="1332"/>
      <c r="CQZ131" s="1332"/>
      <c r="CRA131" s="1332"/>
      <c r="CRB131" s="1332"/>
      <c r="CRC131" s="1332"/>
      <c r="CRD131" s="1332"/>
      <c r="CRE131" s="1332"/>
      <c r="CRF131" s="1332"/>
      <c r="CRG131" s="1332"/>
      <c r="CRH131" s="1332"/>
      <c r="CRI131" s="1332"/>
      <c r="CRJ131" s="1332"/>
      <c r="CRK131" s="1332"/>
      <c r="CRL131" s="1332"/>
      <c r="CRM131" s="1332"/>
      <c r="CRN131" s="1332"/>
      <c r="CRO131" s="1332"/>
      <c r="CRP131" s="1332"/>
      <c r="CRQ131" s="1332"/>
      <c r="CRR131" s="1332"/>
      <c r="CRS131" s="1332"/>
      <c r="CRT131" s="1332"/>
      <c r="CRU131" s="1332"/>
      <c r="CRV131" s="1332"/>
      <c r="CRW131" s="1332"/>
      <c r="CRX131" s="1332"/>
      <c r="CRY131" s="1332"/>
      <c r="CRZ131" s="1332"/>
      <c r="CSA131" s="1332"/>
      <c r="CSB131" s="1332"/>
      <c r="CSC131" s="1332"/>
      <c r="CSD131" s="1332"/>
      <c r="CSE131" s="1332"/>
      <c r="CSF131" s="1332"/>
      <c r="CSG131" s="1332"/>
      <c r="CSH131" s="1332"/>
      <c r="CSI131" s="1332"/>
      <c r="CSJ131" s="1332"/>
      <c r="CSK131" s="1332"/>
      <c r="CSL131" s="1332"/>
      <c r="CSM131" s="1332"/>
      <c r="CSN131" s="1332"/>
      <c r="CSO131" s="1332"/>
      <c r="CSP131" s="1332"/>
      <c r="CSQ131" s="1332"/>
      <c r="CSR131" s="1332"/>
      <c r="CSS131" s="1332"/>
      <c r="CST131" s="1332"/>
      <c r="CSU131" s="1332"/>
      <c r="CSV131" s="1332"/>
      <c r="CSW131" s="1332"/>
      <c r="CSX131" s="1332"/>
      <c r="CSY131" s="1332"/>
      <c r="CSZ131" s="1332"/>
      <c r="CTA131" s="1332"/>
      <c r="CTB131" s="1332"/>
      <c r="CTC131" s="1332"/>
      <c r="CTD131" s="1332"/>
      <c r="CTE131" s="1332"/>
      <c r="CTF131" s="1332"/>
      <c r="CTG131" s="1332"/>
      <c r="CTH131" s="1332"/>
      <c r="CTI131" s="1332"/>
      <c r="CTJ131" s="1332"/>
      <c r="CTK131" s="1332"/>
      <c r="CTL131" s="1332"/>
      <c r="CTM131" s="1332"/>
      <c r="CTN131" s="1332"/>
      <c r="CTO131" s="1332"/>
      <c r="CTP131" s="1332"/>
      <c r="CTQ131" s="1332"/>
      <c r="CTR131" s="1332"/>
      <c r="CTS131" s="1332"/>
      <c r="CTT131" s="1332"/>
      <c r="CTU131" s="1332"/>
      <c r="CTV131" s="1332"/>
      <c r="CTW131" s="1332"/>
      <c r="CTX131" s="1332"/>
      <c r="CTY131" s="1332"/>
      <c r="CTZ131" s="1332"/>
      <c r="CUA131" s="1332"/>
      <c r="CUB131" s="1332"/>
      <c r="CUC131" s="1332"/>
      <c r="CUD131" s="1332"/>
      <c r="CUE131" s="1332"/>
      <c r="CUF131" s="1332"/>
      <c r="CUG131" s="1332"/>
      <c r="CUH131" s="1332"/>
      <c r="CUI131" s="1332"/>
      <c r="CUJ131" s="1332"/>
      <c r="CUK131" s="1332"/>
      <c r="CUL131" s="1332"/>
      <c r="CUM131" s="1332"/>
      <c r="CUN131" s="1332"/>
      <c r="CUO131" s="1332"/>
      <c r="CUP131" s="1332"/>
      <c r="CUQ131" s="1332"/>
      <c r="CUR131" s="1332"/>
      <c r="CUS131" s="1332"/>
      <c r="CUT131" s="1332"/>
      <c r="CUU131" s="1332"/>
      <c r="CUV131" s="1332"/>
      <c r="CUW131" s="1332"/>
      <c r="CUX131" s="1332"/>
      <c r="CUY131" s="1332"/>
      <c r="CUZ131" s="1332"/>
      <c r="CVA131" s="1332"/>
      <c r="CVB131" s="1332"/>
      <c r="CVC131" s="1332"/>
      <c r="CVD131" s="1332"/>
      <c r="CVE131" s="1332"/>
      <c r="CVF131" s="1332"/>
      <c r="CVG131" s="1332"/>
      <c r="CVH131" s="1332"/>
      <c r="CVI131" s="1332"/>
      <c r="CVJ131" s="1332"/>
      <c r="CVK131" s="1332"/>
      <c r="CVL131" s="1332"/>
      <c r="CVM131" s="1332"/>
      <c r="CVN131" s="1332"/>
      <c r="CVO131" s="1332"/>
      <c r="CVP131" s="1332"/>
      <c r="CVQ131" s="1332"/>
      <c r="CVR131" s="1332"/>
      <c r="CVS131" s="1332"/>
      <c r="CVT131" s="1332"/>
      <c r="CVU131" s="1332"/>
      <c r="CVV131" s="1332"/>
      <c r="CVW131" s="1332"/>
      <c r="CVX131" s="1332"/>
      <c r="CVY131" s="1332"/>
      <c r="CVZ131" s="1332"/>
      <c r="CWA131" s="1332"/>
      <c r="CWB131" s="1332"/>
      <c r="CWC131" s="1332"/>
      <c r="CWD131" s="1332"/>
      <c r="CWE131" s="1332"/>
      <c r="CWF131" s="1332"/>
      <c r="CWG131" s="1332"/>
      <c r="CWH131" s="1332"/>
      <c r="CWI131" s="1332"/>
      <c r="CWJ131" s="1332"/>
      <c r="CWK131" s="1332"/>
      <c r="CWL131" s="1332"/>
      <c r="CWM131" s="1332"/>
      <c r="CWN131" s="1332"/>
      <c r="CWO131" s="1332"/>
      <c r="CWP131" s="1332"/>
      <c r="CWQ131" s="1332"/>
      <c r="CWR131" s="1332"/>
      <c r="CWS131" s="1332"/>
      <c r="CWT131" s="1332"/>
      <c r="CWU131" s="1332"/>
      <c r="CWV131" s="1332"/>
      <c r="CWW131" s="1332"/>
      <c r="CWX131" s="1332"/>
      <c r="CWY131" s="1332"/>
      <c r="CWZ131" s="1332"/>
      <c r="CXA131" s="1332"/>
      <c r="CXB131" s="1332"/>
      <c r="CXC131" s="1332"/>
      <c r="CXD131" s="1332"/>
      <c r="CXE131" s="1332"/>
      <c r="CXF131" s="1332"/>
      <c r="CXG131" s="1332"/>
      <c r="CXH131" s="1332"/>
      <c r="CXI131" s="1332"/>
      <c r="CXJ131" s="1332"/>
      <c r="CXK131" s="1332"/>
      <c r="CXL131" s="1332"/>
      <c r="CXM131" s="1332"/>
      <c r="CXN131" s="1332"/>
      <c r="CXO131" s="1332"/>
      <c r="CXP131" s="1332"/>
      <c r="CXQ131" s="1332"/>
      <c r="CXR131" s="1332"/>
      <c r="CXS131" s="1332"/>
      <c r="CXT131" s="1332"/>
      <c r="CXU131" s="1332"/>
      <c r="CXV131" s="1332"/>
      <c r="CXW131" s="1332"/>
      <c r="CXX131" s="1332"/>
      <c r="CXY131" s="1332"/>
      <c r="CXZ131" s="1332"/>
      <c r="CYA131" s="1332"/>
      <c r="CYB131" s="1332"/>
      <c r="CYC131" s="1332"/>
      <c r="CYD131" s="1332"/>
      <c r="CYE131" s="1332"/>
      <c r="CYF131" s="1332"/>
      <c r="CYG131" s="1332"/>
      <c r="CYH131" s="1332"/>
      <c r="CYI131" s="1332"/>
      <c r="CYJ131" s="1332"/>
      <c r="CYK131" s="1332"/>
      <c r="CYL131" s="1332"/>
      <c r="CYM131" s="1332"/>
      <c r="CYN131" s="1332"/>
      <c r="CYO131" s="1332"/>
      <c r="CYP131" s="1332"/>
      <c r="CYQ131" s="1332"/>
      <c r="CYR131" s="1332"/>
      <c r="CYS131" s="1332"/>
      <c r="CYT131" s="1332"/>
      <c r="CYU131" s="1332"/>
      <c r="CYV131" s="1332"/>
      <c r="CYW131" s="1332"/>
      <c r="CYX131" s="1332"/>
      <c r="CYY131" s="1332"/>
      <c r="CYZ131" s="1332"/>
      <c r="CZA131" s="1332"/>
      <c r="CZB131" s="1332"/>
      <c r="CZC131" s="1332"/>
      <c r="CZD131" s="1332"/>
      <c r="CZE131" s="1332"/>
      <c r="CZF131" s="1332"/>
      <c r="CZG131" s="1332"/>
      <c r="CZH131" s="1332"/>
      <c r="CZI131" s="1332"/>
      <c r="CZJ131" s="1332"/>
      <c r="CZK131" s="1332"/>
      <c r="CZL131" s="1332"/>
      <c r="CZM131" s="1332"/>
      <c r="CZN131" s="1332"/>
      <c r="CZO131" s="1332"/>
      <c r="CZP131" s="1332"/>
      <c r="CZQ131" s="1332"/>
      <c r="CZR131" s="1332"/>
      <c r="CZS131" s="1332"/>
      <c r="CZT131" s="1332"/>
      <c r="CZU131" s="1332"/>
      <c r="CZV131" s="1332"/>
      <c r="CZW131" s="1332"/>
      <c r="CZX131" s="1332"/>
      <c r="CZY131" s="1332"/>
      <c r="CZZ131" s="1332"/>
      <c r="DAA131" s="1332"/>
      <c r="DAB131" s="1332"/>
      <c r="DAC131" s="1332"/>
      <c r="DAD131" s="1332"/>
      <c r="DAE131" s="1332"/>
      <c r="DAF131" s="1332"/>
      <c r="DAG131" s="1332"/>
      <c r="DAH131" s="1332"/>
      <c r="DAI131" s="1332"/>
      <c r="DAJ131" s="1332"/>
      <c r="DAK131" s="1332"/>
      <c r="DAL131" s="1332"/>
      <c r="DAM131" s="1332"/>
      <c r="DAN131" s="1332"/>
      <c r="DAO131" s="1332"/>
      <c r="DAP131" s="1332"/>
      <c r="DAQ131" s="1332"/>
      <c r="DAR131" s="1332"/>
      <c r="DAS131" s="1332"/>
      <c r="DAT131" s="1332"/>
      <c r="DAU131" s="1332"/>
      <c r="DAV131" s="1332"/>
      <c r="DAW131" s="1332"/>
      <c r="DAX131" s="1332"/>
      <c r="DAY131" s="1332"/>
      <c r="DAZ131" s="1332"/>
      <c r="DBA131" s="1332"/>
      <c r="DBB131" s="1332"/>
      <c r="DBC131" s="1332"/>
      <c r="DBD131" s="1332"/>
      <c r="DBE131" s="1332"/>
      <c r="DBF131" s="1332"/>
      <c r="DBG131" s="1332"/>
      <c r="DBH131" s="1332"/>
      <c r="DBI131" s="1332"/>
      <c r="DBJ131" s="1332"/>
      <c r="DBK131" s="1332"/>
      <c r="DBL131" s="1332"/>
      <c r="DBM131" s="1332"/>
      <c r="DBN131" s="1332"/>
      <c r="DBO131" s="1332"/>
      <c r="DBP131" s="1332"/>
      <c r="DBQ131" s="1332"/>
      <c r="DBR131" s="1332"/>
      <c r="DBS131" s="1332"/>
      <c r="DBT131" s="1332"/>
      <c r="DBU131" s="1332"/>
      <c r="DBV131" s="1332"/>
      <c r="DBW131" s="1332"/>
      <c r="DBX131" s="1332"/>
      <c r="DBY131" s="1332"/>
      <c r="DBZ131" s="1332"/>
      <c r="DCA131" s="1332"/>
      <c r="DCB131" s="1332"/>
      <c r="DCC131" s="1332"/>
      <c r="DCD131" s="1332"/>
      <c r="DCE131" s="1332"/>
      <c r="DCF131" s="1332"/>
      <c r="DCG131" s="1332"/>
      <c r="DCH131" s="1332"/>
      <c r="DCI131" s="1332"/>
      <c r="DCJ131" s="1332"/>
      <c r="DCK131" s="1332"/>
      <c r="DCL131" s="1332"/>
      <c r="DCM131" s="1332"/>
      <c r="DCN131" s="1332"/>
      <c r="DCO131" s="1332"/>
      <c r="DCP131" s="1332"/>
      <c r="DCQ131" s="1332"/>
      <c r="DCR131" s="1332"/>
      <c r="DCS131" s="1332"/>
      <c r="DCT131" s="1332"/>
      <c r="DCU131" s="1332"/>
      <c r="DCV131" s="1332"/>
      <c r="DCW131" s="1332"/>
      <c r="DCX131" s="1332"/>
      <c r="DCY131" s="1332"/>
      <c r="DCZ131" s="1332"/>
      <c r="DDA131" s="1332"/>
      <c r="DDB131" s="1332"/>
      <c r="DDC131" s="1332"/>
      <c r="DDD131" s="1332"/>
      <c r="DDE131" s="1332"/>
      <c r="DDF131" s="1332"/>
      <c r="DDG131" s="1332"/>
      <c r="DDH131" s="1332"/>
      <c r="DDI131" s="1332"/>
      <c r="DDJ131" s="1332"/>
      <c r="DDK131" s="1332"/>
      <c r="DDL131" s="1332"/>
      <c r="DDM131" s="1332"/>
      <c r="DDN131" s="1332"/>
      <c r="DDO131" s="1332"/>
      <c r="DDP131" s="1332"/>
      <c r="DDQ131" s="1332"/>
      <c r="DDR131" s="1332"/>
      <c r="DDS131" s="1332"/>
      <c r="DDT131" s="1332"/>
      <c r="DDU131" s="1332"/>
      <c r="DDV131" s="1332"/>
      <c r="DDW131" s="1332"/>
      <c r="DDX131" s="1332"/>
      <c r="DDY131" s="1332"/>
      <c r="DDZ131" s="1332"/>
      <c r="DEA131" s="1332"/>
      <c r="DEB131" s="1332"/>
      <c r="DEC131" s="1332"/>
      <c r="DED131" s="1332"/>
      <c r="DEE131" s="1332"/>
      <c r="DEF131" s="1332"/>
      <c r="DEG131" s="1332"/>
      <c r="DEH131" s="1332"/>
      <c r="DEI131" s="1332"/>
      <c r="DEJ131" s="1332"/>
      <c r="DEK131" s="1332"/>
      <c r="DEL131" s="1332"/>
      <c r="DEM131" s="1332"/>
      <c r="DEN131" s="1332"/>
      <c r="DEO131" s="1332"/>
      <c r="DEP131" s="1332"/>
      <c r="DEQ131" s="1332"/>
      <c r="DER131" s="1332"/>
      <c r="DES131" s="1332"/>
      <c r="DET131" s="1332"/>
      <c r="DEU131" s="1332"/>
      <c r="DEV131" s="1332"/>
      <c r="DEW131" s="1332"/>
      <c r="DEX131" s="1332"/>
      <c r="DEY131" s="1332"/>
      <c r="DEZ131" s="1332"/>
      <c r="DFA131" s="1332"/>
      <c r="DFB131" s="1332"/>
      <c r="DFC131" s="1332"/>
      <c r="DFD131" s="1332"/>
      <c r="DFE131" s="1332"/>
      <c r="DFF131" s="1332"/>
      <c r="DFG131" s="1332"/>
      <c r="DFH131" s="1332"/>
      <c r="DFI131" s="1332"/>
      <c r="DFJ131" s="1332"/>
      <c r="DFK131" s="1332"/>
      <c r="DFL131" s="1332"/>
      <c r="DFM131" s="1332"/>
      <c r="DFN131" s="1332"/>
      <c r="DFO131" s="1332"/>
      <c r="DFP131" s="1332"/>
      <c r="DFQ131" s="1332"/>
      <c r="DFR131" s="1332"/>
      <c r="DFS131" s="1332"/>
      <c r="DFT131" s="1332"/>
      <c r="DFU131" s="1332"/>
      <c r="DFV131" s="1332"/>
      <c r="DFW131" s="1332"/>
      <c r="DFX131" s="1332"/>
      <c r="DFY131" s="1332"/>
      <c r="DFZ131" s="1332"/>
      <c r="DGA131" s="1332"/>
      <c r="DGB131" s="1332"/>
      <c r="DGC131" s="1332"/>
      <c r="DGD131" s="1332"/>
      <c r="DGE131" s="1332"/>
      <c r="DGF131" s="1332"/>
      <c r="DGG131" s="1332"/>
      <c r="DGH131" s="1332"/>
      <c r="DGI131" s="1332"/>
      <c r="DGJ131" s="1332"/>
      <c r="DGK131" s="1332"/>
      <c r="DGL131" s="1332"/>
      <c r="DGM131" s="1332"/>
      <c r="DGN131" s="1332"/>
      <c r="DGO131" s="1332"/>
      <c r="DGP131" s="1332"/>
      <c r="DGQ131" s="1332"/>
      <c r="DGR131" s="1332"/>
      <c r="DGS131" s="1332"/>
      <c r="DGT131" s="1332"/>
      <c r="DGU131" s="1332"/>
      <c r="DGV131" s="1332"/>
      <c r="DGW131" s="1332"/>
      <c r="DGX131" s="1332"/>
      <c r="DGY131" s="1332"/>
      <c r="DGZ131" s="1332"/>
      <c r="DHA131" s="1332"/>
      <c r="DHB131" s="1332"/>
      <c r="DHC131" s="1332"/>
      <c r="DHD131" s="1332"/>
      <c r="DHE131" s="1332"/>
      <c r="DHF131" s="1332"/>
      <c r="DHG131" s="1332"/>
      <c r="DHH131" s="1332"/>
      <c r="DHI131" s="1332"/>
      <c r="DHJ131" s="1332"/>
      <c r="DHK131" s="1332"/>
      <c r="DHL131" s="1332"/>
      <c r="DHM131" s="1332"/>
      <c r="DHN131" s="1332"/>
      <c r="DHO131" s="1332"/>
      <c r="DHP131" s="1332"/>
      <c r="DHQ131" s="1332"/>
      <c r="DHR131" s="1332"/>
      <c r="DHS131" s="1332"/>
      <c r="DHT131" s="1332"/>
      <c r="DHU131" s="1332"/>
      <c r="DHV131" s="1332"/>
      <c r="DHW131" s="1332"/>
      <c r="DHX131" s="1332"/>
      <c r="DHY131" s="1332"/>
      <c r="DHZ131" s="1332"/>
      <c r="DIA131" s="1332"/>
      <c r="DIB131" s="1332"/>
      <c r="DIC131" s="1332"/>
      <c r="DID131" s="1332"/>
      <c r="DIE131" s="1332"/>
      <c r="DIF131" s="1332"/>
      <c r="DIG131" s="1332"/>
      <c r="DIH131" s="1332"/>
      <c r="DII131" s="1332"/>
      <c r="DIJ131" s="1332"/>
      <c r="DIK131" s="1332"/>
      <c r="DIL131" s="1332"/>
      <c r="DIM131" s="1332"/>
      <c r="DIN131" s="1332"/>
      <c r="DIO131" s="1332"/>
      <c r="DIP131" s="1332"/>
      <c r="DIQ131" s="1332"/>
      <c r="DIR131" s="1332"/>
      <c r="DIS131" s="1332"/>
      <c r="DIT131" s="1332"/>
      <c r="DIU131" s="1332"/>
      <c r="DIV131" s="1332"/>
      <c r="DIW131" s="1332"/>
      <c r="DIX131" s="1332"/>
      <c r="DIY131" s="1332"/>
      <c r="DIZ131" s="1332"/>
      <c r="DJA131" s="1332"/>
      <c r="DJB131" s="1332"/>
      <c r="DJC131" s="1332"/>
      <c r="DJD131" s="1332"/>
      <c r="DJE131" s="1332"/>
      <c r="DJF131" s="1332"/>
      <c r="DJG131" s="1332"/>
      <c r="DJH131" s="1332"/>
      <c r="DJI131" s="1332"/>
      <c r="DJJ131" s="1332"/>
      <c r="DJK131" s="1332"/>
      <c r="DJL131" s="1332"/>
      <c r="DJM131" s="1332"/>
      <c r="DJN131" s="1332"/>
      <c r="DJO131" s="1332"/>
      <c r="DJP131" s="1332"/>
      <c r="DJQ131" s="1332"/>
      <c r="DJR131" s="1332"/>
      <c r="DJS131" s="1332"/>
      <c r="DJT131" s="1332"/>
      <c r="DJU131" s="1332"/>
      <c r="DJV131" s="1332"/>
      <c r="DJW131" s="1332"/>
      <c r="DJX131" s="1332"/>
      <c r="DJY131" s="1332"/>
      <c r="DJZ131" s="1332"/>
      <c r="DKA131" s="1332"/>
      <c r="DKB131" s="1332"/>
      <c r="DKC131" s="1332"/>
      <c r="DKD131" s="1332"/>
      <c r="DKE131" s="1332"/>
      <c r="DKF131" s="1332"/>
      <c r="DKG131" s="1332"/>
      <c r="DKH131" s="1332"/>
      <c r="DKI131" s="1332"/>
      <c r="DKJ131" s="1332"/>
      <c r="DKK131" s="1332"/>
      <c r="DKL131" s="1332"/>
      <c r="DKM131" s="1332"/>
      <c r="DKN131" s="1332"/>
      <c r="DKO131" s="1332"/>
      <c r="DKP131" s="1332"/>
      <c r="DKQ131" s="1332"/>
      <c r="DKR131" s="1332"/>
      <c r="DKS131" s="1332"/>
      <c r="DKT131" s="1332"/>
      <c r="DKU131" s="1332"/>
      <c r="DKV131" s="1332"/>
      <c r="DKW131" s="1332"/>
      <c r="DKX131" s="1332"/>
      <c r="DKY131" s="1332"/>
      <c r="DKZ131" s="1332"/>
      <c r="DLA131" s="1332"/>
      <c r="DLB131" s="1332"/>
      <c r="DLC131" s="1332"/>
      <c r="DLD131" s="1332"/>
      <c r="DLE131" s="1332"/>
      <c r="DLF131" s="1332"/>
      <c r="DLG131" s="1332"/>
      <c r="DLH131" s="1332"/>
      <c r="DLI131" s="1332"/>
      <c r="DLJ131" s="1332"/>
      <c r="DLK131" s="1332"/>
      <c r="DLL131" s="1332"/>
      <c r="DLM131" s="1332"/>
      <c r="DLN131" s="1332"/>
      <c r="DLO131" s="1332"/>
      <c r="DLP131" s="1332"/>
      <c r="DLQ131" s="1332"/>
      <c r="DLR131" s="1332"/>
      <c r="DLS131" s="1332"/>
      <c r="DLT131" s="1332"/>
      <c r="DLU131" s="1332"/>
      <c r="DLV131" s="1332"/>
      <c r="DLW131" s="1332"/>
      <c r="DLX131" s="1332"/>
      <c r="DLY131" s="1332"/>
      <c r="DLZ131" s="1332"/>
      <c r="DMA131" s="1332"/>
      <c r="DMB131" s="1332"/>
      <c r="DMC131" s="1332"/>
      <c r="DMD131" s="1332"/>
      <c r="DME131" s="1332"/>
      <c r="DMF131" s="1332"/>
      <c r="DMG131" s="1332"/>
      <c r="DMH131" s="1332"/>
      <c r="DMI131" s="1332"/>
      <c r="DMJ131" s="1332"/>
      <c r="DMK131" s="1332"/>
      <c r="DML131" s="1332"/>
      <c r="DMM131" s="1332"/>
      <c r="DMN131" s="1332"/>
      <c r="DMO131" s="1332"/>
      <c r="DMP131" s="1332"/>
      <c r="DMQ131" s="1332"/>
      <c r="DMR131" s="1332"/>
      <c r="DMS131" s="1332"/>
      <c r="DMT131" s="1332"/>
      <c r="DMU131" s="1332"/>
      <c r="DMV131" s="1332"/>
      <c r="DMW131" s="1332"/>
      <c r="DMX131" s="1332"/>
      <c r="DMY131" s="1332"/>
      <c r="DMZ131" s="1332"/>
      <c r="DNA131" s="1332"/>
      <c r="DNB131" s="1332"/>
      <c r="DNC131" s="1332"/>
      <c r="DND131" s="1332"/>
      <c r="DNE131" s="1332"/>
      <c r="DNF131" s="1332"/>
      <c r="DNG131" s="1332"/>
      <c r="DNH131" s="1332"/>
      <c r="DNI131" s="1332"/>
      <c r="DNJ131" s="1332"/>
      <c r="DNK131" s="1332"/>
      <c r="DNL131" s="1332"/>
      <c r="DNM131" s="1332"/>
      <c r="DNN131" s="1332"/>
      <c r="DNO131" s="1332"/>
      <c r="DNP131" s="1332"/>
      <c r="DNQ131" s="1332"/>
      <c r="DNR131" s="1332"/>
      <c r="DNS131" s="1332"/>
      <c r="DNT131" s="1332"/>
      <c r="DNU131" s="1332"/>
      <c r="DNV131" s="1332"/>
      <c r="DNW131" s="1332"/>
      <c r="DNX131" s="1332"/>
      <c r="DNY131" s="1332"/>
      <c r="DNZ131" s="1332"/>
      <c r="DOA131" s="1332"/>
      <c r="DOB131" s="1332"/>
      <c r="DOC131" s="1332"/>
      <c r="DOD131" s="1332"/>
      <c r="DOE131" s="1332"/>
      <c r="DOF131" s="1332"/>
      <c r="DOG131" s="1332"/>
      <c r="DOH131" s="1332"/>
      <c r="DOI131" s="1332"/>
      <c r="DOJ131" s="1332"/>
      <c r="DOK131" s="1332"/>
      <c r="DOL131" s="1332"/>
      <c r="DOM131" s="1332"/>
      <c r="DON131" s="1332"/>
      <c r="DOO131" s="1332"/>
      <c r="DOP131" s="1332"/>
      <c r="DOQ131" s="1332"/>
      <c r="DOR131" s="1332"/>
      <c r="DOS131" s="1332"/>
      <c r="DOT131" s="1332"/>
      <c r="DOU131" s="1332"/>
      <c r="DOV131" s="1332"/>
      <c r="DOW131" s="1332"/>
      <c r="DOX131" s="1332"/>
      <c r="DOY131" s="1332"/>
      <c r="DOZ131" s="1332"/>
      <c r="DPA131" s="1332"/>
      <c r="DPB131" s="1332"/>
      <c r="DPC131" s="1332"/>
      <c r="DPD131" s="1332"/>
      <c r="DPE131" s="1332"/>
      <c r="DPF131" s="1332"/>
      <c r="DPG131" s="1332"/>
      <c r="DPH131" s="1332"/>
      <c r="DPI131" s="1332"/>
      <c r="DPJ131" s="1332"/>
      <c r="DPK131" s="1332"/>
      <c r="DPL131" s="1332"/>
      <c r="DPM131" s="1332"/>
      <c r="DPN131" s="1332"/>
      <c r="DPO131" s="1332"/>
      <c r="DPP131" s="1332"/>
      <c r="DPQ131" s="1332"/>
      <c r="DPR131" s="1332"/>
      <c r="DPS131" s="1332"/>
      <c r="DPT131" s="1332"/>
      <c r="DPU131" s="1332"/>
      <c r="DPV131" s="1332"/>
      <c r="DPW131" s="1332"/>
      <c r="DPX131" s="1332"/>
      <c r="DPY131" s="1332"/>
      <c r="DPZ131" s="1332"/>
      <c r="DQA131" s="1332"/>
      <c r="DQB131" s="1332"/>
      <c r="DQC131" s="1332"/>
      <c r="DQD131" s="1332"/>
      <c r="DQE131" s="1332"/>
      <c r="DQF131" s="1332"/>
      <c r="DQG131" s="1332"/>
      <c r="DQH131" s="1332"/>
      <c r="DQI131" s="1332"/>
      <c r="DQJ131" s="1332"/>
      <c r="DQK131" s="1332"/>
      <c r="DQL131" s="1332"/>
      <c r="DQM131" s="1332"/>
      <c r="DQN131" s="1332"/>
      <c r="DQO131" s="1332"/>
      <c r="DQP131" s="1332"/>
      <c r="DQQ131" s="1332"/>
      <c r="DQR131" s="1332"/>
      <c r="DQS131" s="1332"/>
      <c r="DQT131" s="1332"/>
      <c r="DQU131" s="1332"/>
      <c r="DQV131" s="1332"/>
      <c r="DQW131" s="1332"/>
      <c r="DQX131" s="1332"/>
      <c r="DQY131" s="1332"/>
      <c r="DQZ131" s="1332"/>
      <c r="DRA131" s="1332"/>
      <c r="DRB131" s="1332"/>
      <c r="DRC131" s="1332"/>
      <c r="DRD131" s="1332"/>
      <c r="DRE131" s="1332"/>
      <c r="DRF131" s="1332"/>
      <c r="DRG131" s="1332"/>
      <c r="DRH131" s="1332"/>
      <c r="DRI131" s="1332"/>
      <c r="DRJ131" s="1332"/>
      <c r="DRK131" s="1332"/>
      <c r="DRL131" s="1332"/>
      <c r="DRM131" s="1332"/>
      <c r="DRN131" s="1332"/>
      <c r="DRO131" s="1332"/>
      <c r="DRP131" s="1332"/>
      <c r="DRQ131" s="1332"/>
      <c r="DRR131" s="1332"/>
      <c r="DRS131" s="1332"/>
      <c r="DRT131" s="1332"/>
      <c r="DRU131" s="1332"/>
      <c r="DRV131" s="1332"/>
      <c r="DRW131" s="1332"/>
      <c r="DRX131" s="1332"/>
      <c r="DRY131" s="1332"/>
      <c r="DRZ131" s="1332"/>
      <c r="DSA131" s="1332"/>
      <c r="DSB131" s="1332"/>
      <c r="DSC131" s="1332"/>
      <c r="DSD131" s="1332"/>
      <c r="DSE131" s="1332"/>
      <c r="DSF131" s="1332"/>
      <c r="DSG131" s="1332"/>
      <c r="DSH131" s="1332"/>
      <c r="DSI131" s="1332"/>
      <c r="DSJ131" s="1332"/>
      <c r="DSK131" s="1332"/>
      <c r="DSL131" s="1332"/>
      <c r="DSM131" s="1332"/>
      <c r="DSN131" s="1332"/>
      <c r="DSO131" s="1332"/>
      <c r="DSP131" s="1332"/>
      <c r="DSQ131" s="1332"/>
      <c r="DSR131" s="1332"/>
      <c r="DSS131" s="1332"/>
      <c r="DST131" s="1332"/>
      <c r="DSU131" s="1332"/>
      <c r="DSV131" s="1332"/>
      <c r="DSW131" s="1332"/>
      <c r="DSX131" s="1332"/>
      <c r="DSY131" s="1332"/>
      <c r="DSZ131" s="1332"/>
      <c r="DTA131" s="1332"/>
      <c r="DTB131" s="1332"/>
      <c r="DTC131" s="1332"/>
      <c r="DTD131" s="1332"/>
      <c r="DTE131" s="1332"/>
      <c r="DTF131" s="1332"/>
      <c r="DTG131" s="1332"/>
      <c r="DTH131" s="1332"/>
      <c r="DTI131" s="1332"/>
      <c r="DTJ131" s="1332"/>
      <c r="DTK131" s="1332"/>
      <c r="DTL131" s="1332"/>
      <c r="DTM131" s="1332"/>
      <c r="DTN131" s="1332"/>
      <c r="DTO131" s="1332"/>
      <c r="DTP131" s="1332"/>
      <c r="DTQ131" s="1332"/>
      <c r="DTR131" s="1332"/>
      <c r="DTS131" s="1332"/>
      <c r="DTT131" s="1332"/>
      <c r="DTU131" s="1332"/>
      <c r="DTV131" s="1332"/>
      <c r="DTW131" s="1332"/>
      <c r="DTX131" s="1332"/>
      <c r="DTY131" s="1332"/>
      <c r="DTZ131" s="1332"/>
      <c r="DUA131" s="1332"/>
      <c r="DUB131" s="1332"/>
      <c r="DUC131" s="1332"/>
      <c r="DUD131" s="1332"/>
      <c r="DUE131" s="1332"/>
      <c r="DUF131" s="1332"/>
      <c r="DUG131" s="1332"/>
      <c r="DUH131" s="1332"/>
      <c r="DUI131" s="1332"/>
      <c r="DUJ131" s="1332"/>
      <c r="DUK131" s="1332"/>
      <c r="DUL131" s="1332"/>
      <c r="DUM131" s="1332"/>
      <c r="DUN131" s="1332"/>
      <c r="DUO131" s="1332"/>
      <c r="DUP131" s="1332"/>
      <c r="DUQ131" s="1332"/>
      <c r="DUR131" s="1332"/>
      <c r="DUS131" s="1332"/>
      <c r="DUT131" s="1332"/>
      <c r="DUU131" s="1332"/>
      <c r="DUV131" s="1332"/>
      <c r="DUW131" s="1332"/>
      <c r="DUX131" s="1332"/>
      <c r="DUY131" s="1332"/>
      <c r="DUZ131" s="1332"/>
      <c r="DVA131" s="1332"/>
      <c r="DVB131" s="1332"/>
      <c r="DVC131" s="1332"/>
      <c r="DVD131" s="1332"/>
      <c r="DVE131" s="1332"/>
      <c r="DVF131" s="1332"/>
      <c r="DVG131" s="1332"/>
      <c r="DVH131" s="1332"/>
      <c r="DVI131" s="1332"/>
      <c r="DVJ131" s="1332"/>
      <c r="DVK131" s="1332"/>
      <c r="DVL131" s="1332"/>
      <c r="DVM131" s="1332"/>
      <c r="DVN131" s="1332"/>
      <c r="DVO131" s="1332"/>
      <c r="DVP131" s="1332"/>
      <c r="DVQ131" s="1332"/>
      <c r="DVR131" s="1332"/>
      <c r="DVS131" s="1332"/>
      <c r="DVT131" s="1332"/>
      <c r="DVU131" s="1332"/>
      <c r="DVV131" s="1332"/>
      <c r="DVW131" s="1332"/>
      <c r="DVX131" s="1332"/>
      <c r="DVY131" s="1332"/>
      <c r="DVZ131" s="1332"/>
      <c r="DWA131" s="1332"/>
      <c r="DWB131" s="1332"/>
      <c r="DWC131" s="1332"/>
      <c r="DWD131" s="1332"/>
      <c r="DWE131" s="1332"/>
      <c r="DWF131" s="1332"/>
      <c r="DWG131" s="1332"/>
      <c r="DWH131" s="1332"/>
      <c r="DWI131" s="1332"/>
      <c r="DWJ131" s="1332"/>
      <c r="DWK131" s="1332"/>
      <c r="DWL131" s="1332"/>
      <c r="DWM131" s="1332"/>
      <c r="DWN131" s="1332"/>
      <c r="DWO131" s="1332"/>
      <c r="DWP131" s="1332"/>
      <c r="DWQ131" s="1332"/>
      <c r="DWR131" s="1332"/>
      <c r="DWS131" s="1332"/>
      <c r="DWT131" s="1332"/>
      <c r="DWU131" s="1332"/>
      <c r="DWV131" s="1332"/>
      <c r="DWW131" s="1332"/>
      <c r="DWX131" s="1332"/>
      <c r="DWY131" s="1332"/>
      <c r="DWZ131" s="1332"/>
      <c r="DXA131" s="1332"/>
      <c r="DXB131" s="1332"/>
      <c r="DXC131" s="1332"/>
      <c r="DXD131" s="1332"/>
      <c r="DXE131" s="1332"/>
      <c r="DXF131" s="1332"/>
      <c r="DXG131" s="1332"/>
      <c r="DXH131" s="1332"/>
      <c r="DXI131" s="1332"/>
      <c r="DXJ131" s="1332"/>
      <c r="DXK131" s="1332"/>
      <c r="DXL131" s="1332"/>
      <c r="DXM131" s="1332"/>
      <c r="DXN131" s="1332"/>
      <c r="DXO131" s="1332"/>
      <c r="DXP131" s="1332"/>
      <c r="DXQ131" s="1332"/>
      <c r="DXR131" s="1332"/>
      <c r="DXS131" s="1332"/>
      <c r="DXT131" s="1332"/>
      <c r="DXU131" s="1332"/>
      <c r="DXV131" s="1332"/>
      <c r="DXW131" s="1332"/>
      <c r="DXX131" s="1332"/>
      <c r="DXY131" s="1332"/>
      <c r="DXZ131" s="1332"/>
      <c r="DYA131" s="1332"/>
      <c r="DYB131" s="1332"/>
      <c r="DYC131" s="1332"/>
      <c r="DYD131" s="1332"/>
      <c r="DYE131" s="1332"/>
      <c r="DYF131" s="1332"/>
      <c r="DYG131" s="1332"/>
      <c r="DYH131" s="1332"/>
      <c r="DYI131" s="1332"/>
      <c r="DYJ131" s="1332"/>
      <c r="DYK131" s="1332"/>
      <c r="DYL131" s="1332"/>
      <c r="DYM131" s="1332"/>
      <c r="DYN131" s="1332"/>
      <c r="DYO131" s="1332"/>
      <c r="DYP131" s="1332"/>
      <c r="DYQ131" s="1332"/>
      <c r="DYR131" s="1332"/>
      <c r="DYS131" s="1332"/>
      <c r="DYT131" s="1332"/>
      <c r="DYU131" s="1332"/>
      <c r="DYV131" s="1332"/>
      <c r="DYW131" s="1332"/>
      <c r="DYX131" s="1332"/>
      <c r="DYY131" s="1332"/>
      <c r="DYZ131" s="1332"/>
      <c r="DZA131" s="1332"/>
      <c r="DZB131" s="1332"/>
      <c r="DZC131" s="1332"/>
      <c r="DZD131" s="1332"/>
      <c r="DZE131" s="1332"/>
      <c r="DZF131" s="1332"/>
      <c r="DZG131" s="1332"/>
      <c r="DZH131" s="1332"/>
      <c r="DZI131" s="1332"/>
      <c r="DZJ131" s="1332"/>
      <c r="DZK131" s="1332"/>
      <c r="DZL131" s="1332"/>
      <c r="DZM131" s="1332"/>
      <c r="DZN131" s="1332"/>
      <c r="DZO131" s="1332"/>
      <c r="DZP131" s="1332"/>
      <c r="DZQ131" s="1332"/>
      <c r="DZR131" s="1332"/>
      <c r="DZS131" s="1332"/>
      <c r="DZT131" s="1332"/>
      <c r="DZU131" s="1332"/>
      <c r="DZV131" s="1332"/>
      <c r="DZW131" s="1332"/>
      <c r="DZX131" s="1332"/>
      <c r="DZY131" s="1332"/>
      <c r="DZZ131" s="1332"/>
      <c r="EAA131" s="1332"/>
      <c r="EAB131" s="1332"/>
      <c r="EAC131" s="1332"/>
      <c r="EAD131" s="1332"/>
      <c r="EAE131" s="1332"/>
      <c r="EAF131" s="1332"/>
      <c r="EAG131" s="1332"/>
      <c r="EAH131" s="1332"/>
      <c r="EAI131" s="1332"/>
      <c r="EAJ131" s="1332"/>
      <c r="EAK131" s="1332"/>
      <c r="EAL131" s="1332"/>
      <c r="EAM131" s="1332"/>
      <c r="EAN131" s="1332"/>
      <c r="EAO131" s="1332"/>
      <c r="EAP131" s="1332"/>
      <c r="EAQ131" s="1332"/>
      <c r="EAR131" s="1332"/>
      <c r="EAS131" s="1332"/>
      <c r="EAT131" s="1332"/>
      <c r="EAU131" s="1332"/>
      <c r="EAV131" s="1332"/>
      <c r="EAW131" s="1332"/>
      <c r="EAX131" s="1332"/>
      <c r="EAY131" s="1332"/>
      <c r="EAZ131" s="1332"/>
      <c r="EBA131" s="1332"/>
      <c r="EBB131" s="1332"/>
      <c r="EBC131" s="1332"/>
      <c r="EBD131" s="1332"/>
      <c r="EBE131" s="1332"/>
      <c r="EBF131" s="1332"/>
      <c r="EBG131" s="1332"/>
      <c r="EBH131" s="1332"/>
      <c r="EBI131" s="1332"/>
      <c r="EBJ131" s="1332"/>
      <c r="EBK131" s="1332"/>
      <c r="EBL131" s="1332"/>
      <c r="EBM131" s="1332"/>
      <c r="EBN131" s="1332"/>
      <c r="EBO131" s="1332"/>
      <c r="EBP131" s="1332"/>
      <c r="EBQ131" s="1332"/>
      <c r="EBR131" s="1332"/>
      <c r="EBS131" s="1332"/>
      <c r="EBT131" s="1332"/>
      <c r="EBU131" s="1332"/>
      <c r="EBV131" s="1332"/>
      <c r="EBW131" s="1332"/>
      <c r="EBX131" s="1332"/>
      <c r="EBY131" s="1332"/>
      <c r="EBZ131" s="1332"/>
      <c r="ECA131" s="1332"/>
      <c r="ECB131" s="1332"/>
      <c r="ECC131" s="1332"/>
      <c r="ECD131" s="1332"/>
      <c r="ECE131" s="1332"/>
      <c r="ECF131" s="1332"/>
      <c r="ECG131" s="1332"/>
      <c r="ECH131" s="1332"/>
      <c r="ECI131" s="1332"/>
      <c r="ECJ131" s="1332"/>
      <c r="ECK131" s="1332"/>
      <c r="ECL131" s="1332"/>
      <c r="ECM131" s="1332"/>
      <c r="ECN131" s="1332"/>
      <c r="ECO131" s="1332"/>
      <c r="ECP131" s="1332"/>
      <c r="ECQ131" s="1332"/>
      <c r="ECR131" s="1332"/>
      <c r="ECS131" s="1332"/>
      <c r="ECT131" s="1332"/>
      <c r="ECU131" s="1332"/>
      <c r="ECV131" s="1332"/>
      <c r="ECW131" s="1332"/>
      <c r="ECX131" s="1332"/>
      <c r="ECY131" s="1332"/>
      <c r="ECZ131" s="1332"/>
      <c r="EDA131" s="1332"/>
      <c r="EDB131" s="1332"/>
      <c r="EDC131" s="1332"/>
      <c r="EDD131" s="1332"/>
      <c r="EDE131" s="1332"/>
      <c r="EDF131" s="1332"/>
      <c r="EDG131" s="1332"/>
      <c r="EDH131" s="1332"/>
      <c r="EDI131" s="1332"/>
      <c r="EDJ131" s="1332"/>
      <c r="EDK131" s="1332"/>
      <c r="EDL131" s="1332"/>
      <c r="EDM131" s="1332"/>
      <c r="EDN131" s="1332"/>
      <c r="EDO131" s="1332"/>
      <c r="EDP131" s="1332"/>
      <c r="EDQ131" s="1332"/>
      <c r="EDR131" s="1332"/>
      <c r="EDS131" s="1332"/>
      <c r="EDT131" s="1332"/>
      <c r="EDU131" s="1332"/>
      <c r="EDV131" s="1332"/>
      <c r="EDW131" s="1332"/>
      <c r="EDX131" s="1332"/>
      <c r="EDY131" s="1332"/>
      <c r="EDZ131" s="1332"/>
      <c r="EEA131" s="1332"/>
      <c r="EEB131" s="1332"/>
      <c r="EEC131" s="1332"/>
      <c r="EED131" s="1332"/>
      <c r="EEE131" s="1332"/>
      <c r="EEF131" s="1332"/>
      <c r="EEG131" s="1332"/>
      <c r="EEH131" s="1332"/>
      <c r="EEI131" s="1332"/>
      <c r="EEJ131" s="1332"/>
      <c r="EEK131" s="1332"/>
      <c r="EEL131" s="1332"/>
      <c r="EEM131" s="1332"/>
      <c r="EEN131" s="1332"/>
      <c r="EEO131" s="1332"/>
      <c r="EEP131" s="1332"/>
      <c r="EEQ131" s="1332"/>
      <c r="EER131" s="1332"/>
      <c r="EES131" s="1332"/>
      <c r="EET131" s="1332"/>
      <c r="EEU131" s="1332"/>
      <c r="EEV131" s="1332"/>
      <c r="EEW131" s="1332"/>
      <c r="EEX131" s="1332"/>
      <c r="EEY131" s="1332"/>
      <c r="EEZ131" s="1332"/>
      <c r="EFA131" s="1332"/>
      <c r="EFB131" s="1332"/>
      <c r="EFC131" s="1332"/>
      <c r="EFD131" s="1332"/>
      <c r="EFE131" s="1332"/>
      <c r="EFF131" s="1332"/>
      <c r="EFG131" s="1332"/>
      <c r="EFH131" s="1332"/>
      <c r="EFI131" s="1332"/>
      <c r="EFJ131" s="1332"/>
      <c r="EFK131" s="1332"/>
      <c r="EFL131" s="1332"/>
      <c r="EFM131" s="1332"/>
      <c r="EFN131" s="1332"/>
      <c r="EFO131" s="1332"/>
      <c r="EFP131" s="1332"/>
      <c r="EFQ131" s="1332"/>
      <c r="EFR131" s="1332"/>
      <c r="EFS131" s="1332"/>
      <c r="EFT131" s="1332"/>
      <c r="EFU131" s="1332"/>
      <c r="EFV131" s="1332"/>
      <c r="EFW131" s="1332"/>
      <c r="EFX131" s="1332"/>
      <c r="EFY131" s="1332"/>
      <c r="EFZ131" s="1332"/>
      <c r="EGA131" s="1332"/>
      <c r="EGB131" s="1332"/>
      <c r="EGC131" s="1332"/>
      <c r="EGD131" s="1332"/>
      <c r="EGE131" s="1332"/>
      <c r="EGF131" s="1332"/>
      <c r="EGG131" s="1332"/>
      <c r="EGH131" s="1332"/>
      <c r="EGI131" s="1332"/>
      <c r="EGJ131" s="1332"/>
      <c r="EGK131" s="1332"/>
      <c r="EGL131" s="1332"/>
      <c r="EGM131" s="1332"/>
      <c r="EGN131" s="1332"/>
      <c r="EGO131" s="1332"/>
      <c r="EGP131" s="1332"/>
      <c r="EGQ131" s="1332"/>
      <c r="EGR131" s="1332"/>
      <c r="EGS131" s="1332"/>
      <c r="EGT131" s="1332"/>
      <c r="EGU131" s="1332"/>
      <c r="EGV131" s="1332"/>
      <c r="EGW131" s="1332"/>
      <c r="EGX131" s="1332"/>
      <c r="EGY131" s="1332"/>
      <c r="EGZ131" s="1332"/>
      <c r="EHA131" s="1332"/>
      <c r="EHB131" s="1332"/>
      <c r="EHC131" s="1332"/>
      <c r="EHD131" s="1332"/>
      <c r="EHE131" s="1332"/>
      <c r="EHF131" s="1332"/>
      <c r="EHG131" s="1332"/>
      <c r="EHH131" s="1332"/>
      <c r="EHI131" s="1332"/>
      <c r="EHJ131" s="1332"/>
      <c r="EHK131" s="1332"/>
      <c r="EHL131" s="1332"/>
      <c r="EHM131" s="1332"/>
      <c r="EHN131" s="1332"/>
      <c r="EHO131" s="1332"/>
      <c r="EHP131" s="1332"/>
      <c r="EHQ131" s="1332"/>
      <c r="EHR131" s="1332"/>
      <c r="EHS131" s="1332"/>
      <c r="EHT131" s="1332"/>
      <c r="EHU131" s="1332"/>
      <c r="EHV131" s="1332"/>
      <c r="EHW131" s="1332"/>
      <c r="EHX131" s="1332"/>
      <c r="EHY131" s="1332"/>
      <c r="EHZ131" s="1332"/>
      <c r="EIA131" s="1332"/>
      <c r="EIB131" s="1332"/>
      <c r="EIC131" s="1332"/>
      <c r="EID131" s="1332"/>
      <c r="EIE131" s="1332"/>
      <c r="EIF131" s="1332"/>
      <c r="EIG131" s="1332"/>
      <c r="EIH131" s="1332"/>
      <c r="EII131" s="1332"/>
      <c r="EIJ131" s="1332"/>
      <c r="EIK131" s="1332"/>
      <c r="EIL131" s="1332"/>
      <c r="EIM131" s="1332"/>
      <c r="EIN131" s="1332"/>
      <c r="EIO131" s="1332"/>
      <c r="EIP131" s="1332"/>
      <c r="EIQ131" s="1332"/>
      <c r="EIR131" s="1332"/>
      <c r="EIS131" s="1332"/>
      <c r="EIT131" s="1332"/>
      <c r="EIU131" s="1332"/>
      <c r="EIV131" s="1332"/>
      <c r="EIW131" s="1332"/>
      <c r="EIX131" s="1332"/>
      <c r="EIY131" s="1332"/>
      <c r="EIZ131" s="1332"/>
      <c r="EJA131" s="1332"/>
      <c r="EJB131" s="1332"/>
      <c r="EJC131" s="1332"/>
      <c r="EJD131" s="1332"/>
      <c r="EJE131" s="1332"/>
      <c r="EJF131" s="1332"/>
      <c r="EJG131" s="1332"/>
      <c r="EJH131" s="1332"/>
      <c r="EJI131" s="1332"/>
      <c r="EJJ131" s="1332"/>
      <c r="EJK131" s="1332"/>
      <c r="EJL131" s="1332"/>
      <c r="EJM131" s="1332"/>
      <c r="EJN131" s="1332"/>
      <c r="EJO131" s="1332"/>
      <c r="EJP131" s="1332"/>
      <c r="EJQ131" s="1332"/>
      <c r="EJR131" s="1332"/>
      <c r="EJS131" s="1332"/>
      <c r="EJT131" s="1332"/>
      <c r="EJU131" s="1332"/>
      <c r="EJV131" s="1332"/>
      <c r="EJW131" s="1332"/>
      <c r="EJX131" s="1332"/>
      <c r="EJY131" s="1332"/>
      <c r="EJZ131" s="1332"/>
      <c r="EKA131" s="1332"/>
      <c r="EKB131" s="1332"/>
      <c r="EKC131" s="1332"/>
      <c r="EKD131" s="1332"/>
      <c r="EKE131" s="1332"/>
      <c r="EKF131" s="1332"/>
      <c r="EKG131" s="1332"/>
      <c r="EKH131" s="1332"/>
      <c r="EKI131" s="1332"/>
      <c r="EKJ131" s="1332"/>
      <c r="EKK131" s="1332"/>
      <c r="EKL131" s="1332"/>
      <c r="EKM131" s="1332"/>
      <c r="EKN131" s="1332"/>
      <c r="EKO131" s="1332"/>
      <c r="EKP131" s="1332"/>
      <c r="EKQ131" s="1332"/>
      <c r="EKR131" s="1332"/>
      <c r="EKS131" s="1332"/>
      <c r="EKT131" s="1332"/>
      <c r="EKU131" s="1332"/>
      <c r="EKV131" s="1332"/>
      <c r="EKW131" s="1332"/>
      <c r="EKX131" s="1332"/>
      <c r="EKY131" s="1332"/>
      <c r="EKZ131" s="1332"/>
      <c r="ELA131" s="1332"/>
      <c r="ELB131" s="1332"/>
      <c r="ELC131" s="1332"/>
      <c r="ELD131" s="1332"/>
      <c r="ELE131" s="1332"/>
      <c r="ELF131" s="1332"/>
      <c r="ELG131" s="1332"/>
      <c r="ELH131" s="1332"/>
      <c r="ELI131" s="1332"/>
      <c r="ELJ131" s="1332"/>
      <c r="ELK131" s="1332"/>
      <c r="ELL131" s="1332"/>
      <c r="ELM131" s="1332"/>
      <c r="ELN131" s="1332"/>
      <c r="ELO131" s="1332"/>
      <c r="ELP131" s="1332"/>
      <c r="ELQ131" s="1332"/>
      <c r="ELR131" s="1332"/>
      <c r="ELS131" s="1332"/>
      <c r="ELT131" s="1332"/>
      <c r="ELU131" s="1332"/>
      <c r="ELV131" s="1332"/>
      <c r="ELW131" s="1332"/>
      <c r="ELX131" s="1332"/>
      <c r="ELY131" s="1332"/>
      <c r="ELZ131" s="1332"/>
      <c r="EMA131" s="1332"/>
      <c r="EMB131" s="1332"/>
      <c r="EMC131" s="1332"/>
      <c r="EMD131" s="1332"/>
      <c r="EME131" s="1332"/>
      <c r="EMF131" s="1332"/>
      <c r="EMG131" s="1332"/>
      <c r="EMH131" s="1332"/>
      <c r="EMI131" s="1332"/>
      <c r="EMJ131" s="1332"/>
      <c r="EMK131" s="1332"/>
      <c r="EML131" s="1332"/>
      <c r="EMM131" s="1332"/>
      <c r="EMN131" s="1332"/>
      <c r="EMO131" s="1332"/>
      <c r="EMP131" s="1332"/>
      <c r="EMQ131" s="1332"/>
      <c r="EMR131" s="1332"/>
      <c r="EMS131" s="1332"/>
      <c r="EMT131" s="1332"/>
      <c r="EMU131" s="1332"/>
      <c r="EMV131" s="1332"/>
      <c r="EMW131" s="1332"/>
      <c r="EMX131" s="1332"/>
      <c r="EMY131" s="1332"/>
      <c r="EMZ131" s="1332"/>
      <c r="ENA131" s="1332"/>
      <c r="ENB131" s="1332"/>
      <c r="ENC131" s="1332"/>
      <c r="END131" s="1332"/>
      <c r="ENE131" s="1332"/>
      <c r="ENF131" s="1332"/>
      <c r="ENG131" s="1332"/>
      <c r="ENH131" s="1332"/>
      <c r="ENI131" s="1332"/>
      <c r="ENJ131" s="1332"/>
      <c r="ENK131" s="1332"/>
      <c r="ENL131" s="1332"/>
      <c r="ENM131" s="1332"/>
      <c r="ENN131" s="1332"/>
      <c r="ENO131" s="1332"/>
      <c r="ENP131" s="1332"/>
      <c r="ENQ131" s="1332"/>
      <c r="ENR131" s="1332"/>
      <c r="ENS131" s="1332"/>
      <c r="ENT131" s="1332"/>
      <c r="ENU131" s="1332"/>
      <c r="ENV131" s="1332"/>
      <c r="ENW131" s="1332"/>
      <c r="ENX131" s="1332"/>
      <c r="ENY131" s="1332"/>
      <c r="ENZ131" s="1332"/>
      <c r="EOA131" s="1332"/>
      <c r="EOB131" s="1332"/>
      <c r="EOC131" s="1332"/>
      <c r="EOD131" s="1332"/>
      <c r="EOE131" s="1332"/>
      <c r="EOF131" s="1332"/>
      <c r="EOG131" s="1332"/>
      <c r="EOH131" s="1332"/>
      <c r="EOI131" s="1332"/>
      <c r="EOJ131" s="1332"/>
      <c r="EOK131" s="1332"/>
      <c r="EOL131" s="1332"/>
      <c r="EOM131" s="1332"/>
      <c r="EON131" s="1332"/>
      <c r="EOO131" s="1332"/>
      <c r="EOP131" s="1332"/>
      <c r="EOQ131" s="1332"/>
      <c r="EOR131" s="1332"/>
      <c r="EOS131" s="1332"/>
      <c r="EOT131" s="1332"/>
      <c r="EOU131" s="1332"/>
      <c r="EOV131" s="1332"/>
      <c r="EOW131" s="1332"/>
      <c r="EOX131" s="1332"/>
      <c r="EOY131" s="1332"/>
      <c r="EOZ131" s="1332"/>
      <c r="EPA131" s="1332"/>
      <c r="EPB131" s="1332"/>
      <c r="EPC131" s="1332"/>
      <c r="EPD131" s="1332"/>
      <c r="EPE131" s="1332"/>
      <c r="EPF131" s="1332"/>
      <c r="EPG131" s="1332"/>
      <c r="EPH131" s="1332"/>
      <c r="EPI131" s="1332"/>
      <c r="EPJ131" s="1332"/>
      <c r="EPK131" s="1332"/>
      <c r="EPL131" s="1332"/>
      <c r="EPM131" s="1332"/>
      <c r="EPN131" s="1332"/>
      <c r="EPO131" s="1332"/>
      <c r="EPP131" s="1332"/>
      <c r="EPQ131" s="1332"/>
      <c r="EPR131" s="1332"/>
      <c r="EPS131" s="1332"/>
      <c r="EPT131" s="1332"/>
      <c r="EPU131" s="1332"/>
      <c r="EPV131" s="1332"/>
      <c r="EPW131" s="1332"/>
      <c r="EPX131" s="1332"/>
      <c r="EPY131" s="1332"/>
      <c r="EPZ131" s="1332"/>
      <c r="EQA131" s="1332"/>
      <c r="EQB131" s="1332"/>
      <c r="EQC131" s="1332"/>
      <c r="EQD131" s="1332"/>
      <c r="EQE131" s="1332"/>
      <c r="EQF131" s="1332"/>
      <c r="EQG131" s="1332"/>
      <c r="EQH131" s="1332"/>
      <c r="EQI131" s="1332"/>
      <c r="EQJ131" s="1332"/>
      <c r="EQK131" s="1332"/>
      <c r="EQL131" s="1332"/>
      <c r="EQM131" s="1332"/>
      <c r="EQN131" s="1332"/>
      <c r="EQO131" s="1332"/>
      <c r="EQP131" s="1332"/>
      <c r="EQQ131" s="1332"/>
      <c r="EQR131" s="1332"/>
      <c r="EQS131" s="1332"/>
      <c r="EQT131" s="1332"/>
      <c r="EQU131" s="1332"/>
      <c r="EQV131" s="1332"/>
      <c r="EQW131" s="1332"/>
      <c r="EQX131" s="1332"/>
      <c r="EQY131" s="1332"/>
      <c r="EQZ131" s="1332"/>
      <c r="ERA131" s="1332"/>
      <c r="ERB131" s="1332"/>
      <c r="ERC131" s="1332"/>
      <c r="ERD131" s="1332"/>
      <c r="ERE131" s="1332"/>
      <c r="ERF131" s="1332"/>
      <c r="ERG131" s="1332"/>
      <c r="ERH131" s="1332"/>
      <c r="ERI131" s="1332"/>
      <c r="ERJ131" s="1332"/>
      <c r="ERK131" s="1332"/>
      <c r="ERL131" s="1332"/>
      <c r="ERM131" s="1332"/>
      <c r="ERN131" s="1332"/>
      <c r="ERO131" s="1332"/>
      <c r="ERP131" s="1332"/>
      <c r="ERQ131" s="1332"/>
      <c r="ERR131" s="1332"/>
      <c r="ERS131" s="1332"/>
      <c r="ERT131" s="1332"/>
      <c r="ERU131" s="1332"/>
      <c r="ERV131" s="1332"/>
      <c r="ERW131" s="1332"/>
      <c r="ERX131" s="1332"/>
      <c r="ERY131" s="1332"/>
      <c r="ERZ131" s="1332"/>
      <c r="ESA131" s="1332"/>
      <c r="ESB131" s="1332"/>
      <c r="ESC131" s="1332"/>
      <c r="ESD131" s="1332"/>
      <c r="ESE131" s="1332"/>
      <c r="ESF131" s="1332"/>
      <c r="ESG131" s="1332"/>
      <c r="ESH131" s="1332"/>
      <c r="ESI131" s="1332"/>
      <c r="ESJ131" s="1332"/>
      <c r="ESK131" s="1332"/>
      <c r="ESL131" s="1332"/>
      <c r="ESM131" s="1332"/>
      <c r="ESN131" s="1332"/>
      <c r="ESO131" s="1332"/>
      <c r="ESP131" s="1332"/>
      <c r="ESQ131" s="1332"/>
      <c r="ESR131" s="1332"/>
      <c r="ESS131" s="1332"/>
      <c r="EST131" s="1332"/>
      <c r="ESU131" s="1332"/>
      <c r="ESV131" s="1332"/>
      <c r="ESW131" s="1332"/>
      <c r="ESX131" s="1332"/>
      <c r="ESY131" s="1332"/>
      <c r="ESZ131" s="1332"/>
      <c r="ETA131" s="1332"/>
      <c r="ETB131" s="1332"/>
      <c r="ETC131" s="1332"/>
      <c r="ETD131" s="1332"/>
      <c r="ETE131" s="1332"/>
      <c r="ETF131" s="1332"/>
      <c r="ETG131" s="1332"/>
      <c r="ETH131" s="1332"/>
      <c r="ETI131" s="1332"/>
      <c r="ETJ131" s="1332"/>
      <c r="ETK131" s="1332"/>
      <c r="ETL131" s="1332"/>
      <c r="ETM131" s="1332"/>
      <c r="ETN131" s="1332"/>
      <c r="ETO131" s="1332"/>
      <c r="ETP131" s="1332"/>
      <c r="ETQ131" s="1332"/>
      <c r="ETR131" s="1332"/>
      <c r="ETS131" s="1332"/>
      <c r="ETT131" s="1332"/>
      <c r="ETU131" s="1332"/>
      <c r="ETV131" s="1332"/>
      <c r="ETW131" s="1332"/>
      <c r="ETX131" s="1332"/>
      <c r="ETY131" s="1332"/>
      <c r="ETZ131" s="1332"/>
      <c r="EUA131" s="1332"/>
      <c r="EUB131" s="1332"/>
      <c r="EUC131" s="1332"/>
      <c r="EUD131" s="1332"/>
      <c r="EUE131" s="1332"/>
      <c r="EUF131" s="1332"/>
      <c r="EUG131" s="1332"/>
      <c r="EUH131" s="1332"/>
      <c r="EUI131" s="1332"/>
      <c r="EUJ131" s="1332"/>
      <c r="EUK131" s="1332"/>
      <c r="EUL131" s="1332"/>
      <c r="EUM131" s="1332"/>
      <c r="EUN131" s="1332"/>
      <c r="EUO131" s="1332"/>
      <c r="EUP131" s="1332"/>
      <c r="EUQ131" s="1332"/>
      <c r="EUR131" s="1332"/>
      <c r="EUS131" s="1332"/>
      <c r="EUT131" s="1332"/>
      <c r="EUU131" s="1332"/>
      <c r="EUV131" s="1332"/>
      <c r="EUW131" s="1332"/>
      <c r="EUX131" s="1332"/>
      <c r="EUY131" s="1332"/>
      <c r="EUZ131" s="1332"/>
      <c r="EVA131" s="1332"/>
      <c r="EVB131" s="1332"/>
      <c r="EVC131" s="1332"/>
      <c r="EVD131" s="1332"/>
      <c r="EVE131" s="1332"/>
      <c r="EVF131" s="1332"/>
      <c r="EVG131" s="1332"/>
      <c r="EVH131" s="1332"/>
      <c r="EVI131" s="1332"/>
      <c r="EVJ131" s="1332"/>
      <c r="EVK131" s="1332"/>
      <c r="EVL131" s="1332"/>
      <c r="EVM131" s="1332"/>
      <c r="EVN131" s="1332"/>
      <c r="EVO131" s="1332"/>
      <c r="EVP131" s="1332"/>
      <c r="EVQ131" s="1332"/>
      <c r="EVR131" s="1332"/>
      <c r="EVS131" s="1332"/>
      <c r="EVT131" s="1332"/>
      <c r="EVU131" s="1332"/>
      <c r="EVV131" s="1332"/>
      <c r="EVW131" s="1332"/>
      <c r="EVX131" s="1332"/>
      <c r="EVY131" s="1332"/>
      <c r="EVZ131" s="1332"/>
      <c r="EWA131" s="1332"/>
      <c r="EWB131" s="1332"/>
      <c r="EWC131" s="1332"/>
      <c r="EWD131" s="1332"/>
      <c r="EWE131" s="1332"/>
      <c r="EWF131" s="1332"/>
      <c r="EWG131" s="1332"/>
      <c r="EWH131" s="1332"/>
      <c r="EWI131" s="1332"/>
      <c r="EWJ131" s="1332"/>
      <c r="EWK131" s="1332"/>
      <c r="EWL131" s="1332"/>
      <c r="EWM131" s="1332"/>
      <c r="EWN131" s="1332"/>
      <c r="EWO131" s="1332"/>
      <c r="EWP131" s="1332"/>
      <c r="EWQ131" s="1332"/>
      <c r="EWR131" s="1332"/>
      <c r="EWS131" s="1332"/>
      <c r="EWT131" s="1332"/>
      <c r="EWU131" s="1332"/>
      <c r="EWV131" s="1332"/>
      <c r="EWW131" s="1332"/>
      <c r="EWX131" s="1332"/>
      <c r="EWY131" s="1332"/>
      <c r="EWZ131" s="1332"/>
      <c r="EXA131" s="1332"/>
      <c r="EXB131" s="1332"/>
      <c r="EXC131" s="1332"/>
      <c r="EXD131" s="1332"/>
      <c r="EXE131" s="1332"/>
      <c r="EXF131" s="1332"/>
      <c r="EXG131" s="1332"/>
      <c r="EXH131" s="1332"/>
      <c r="EXI131" s="1332"/>
      <c r="EXJ131" s="1332"/>
      <c r="EXK131" s="1332"/>
      <c r="EXL131" s="1332"/>
      <c r="EXM131" s="1332"/>
      <c r="EXN131" s="1332"/>
      <c r="EXO131" s="1332"/>
      <c r="EXP131" s="1332"/>
      <c r="EXQ131" s="1332"/>
      <c r="EXR131" s="1332"/>
      <c r="EXS131" s="1332"/>
      <c r="EXT131" s="1332"/>
      <c r="EXU131" s="1332"/>
      <c r="EXV131" s="1332"/>
      <c r="EXW131" s="1332"/>
      <c r="EXX131" s="1332"/>
      <c r="EXY131" s="1332"/>
      <c r="EXZ131" s="1332"/>
      <c r="EYA131" s="1332"/>
      <c r="EYB131" s="1332"/>
      <c r="EYC131" s="1332"/>
      <c r="EYD131" s="1332"/>
      <c r="EYE131" s="1332"/>
      <c r="EYF131" s="1332"/>
      <c r="EYG131" s="1332"/>
      <c r="EYH131" s="1332"/>
      <c r="EYI131" s="1332"/>
      <c r="EYJ131" s="1332"/>
      <c r="EYK131" s="1332"/>
      <c r="EYL131" s="1332"/>
      <c r="EYM131" s="1332"/>
      <c r="EYN131" s="1332"/>
      <c r="EYO131" s="1332"/>
      <c r="EYP131" s="1332"/>
      <c r="EYQ131" s="1332"/>
      <c r="EYR131" s="1332"/>
      <c r="EYS131" s="1332"/>
      <c r="EYT131" s="1332"/>
      <c r="EYU131" s="1332"/>
      <c r="EYV131" s="1332"/>
      <c r="EYW131" s="1332"/>
      <c r="EYX131" s="1332"/>
      <c r="EYY131" s="1332"/>
      <c r="EYZ131" s="1332"/>
      <c r="EZA131" s="1332"/>
      <c r="EZB131" s="1332"/>
      <c r="EZC131" s="1332"/>
      <c r="EZD131" s="1332"/>
      <c r="EZE131" s="1332"/>
      <c r="EZF131" s="1332"/>
      <c r="EZG131" s="1332"/>
      <c r="EZH131" s="1332"/>
      <c r="EZI131" s="1332"/>
      <c r="EZJ131" s="1332"/>
      <c r="EZK131" s="1332"/>
      <c r="EZL131" s="1332"/>
      <c r="EZM131" s="1332"/>
      <c r="EZN131" s="1332"/>
      <c r="EZO131" s="1332"/>
      <c r="EZP131" s="1332"/>
      <c r="EZQ131" s="1332"/>
      <c r="EZR131" s="1332"/>
      <c r="EZS131" s="1332"/>
      <c r="EZT131" s="1332"/>
      <c r="EZU131" s="1332"/>
      <c r="EZV131" s="1332"/>
      <c r="EZW131" s="1332"/>
      <c r="EZX131" s="1332"/>
      <c r="EZY131" s="1332"/>
      <c r="EZZ131" s="1332"/>
      <c r="FAA131" s="1332"/>
      <c r="FAB131" s="1332"/>
      <c r="FAC131" s="1332"/>
      <c r="FAD131" s="1332"/>
      <c r="FAE131" s="1332"/>
      <c r="FAF131" s="1332"/>
      <c r="FAG131" s="1332"/>
      <c r="FAH131" s="1332"/>
      <c r="FAI131" s="1332"/>
      <c r="FAJ131" s="1332"/>
      <c r="FAK131" s="1332"/>
      <c r="FAL131" s="1332"/>
      <c r="FAM131" s="1332"/>
      <c r="FAN131" s="1332"/>
      <c r="FAO131" s="1332"/>
      <c r="FAP131" s="1332"/>
      <c r="FAQ131" s="1332"/>
      <c r="FAR131" s="1332"/>
      <c r="FAS131" s="1332"/>
      <c r="FAT131" s="1332"/>
      <c r="FAU131" s="1332"/>
      <c r="FAV131" s="1332"/>
      <c r="FAW131" s="1332"/>
      <c r="FAX131" s="1332"/>
      <c r="FAY131" s="1332"/>
      <c r="FAZ131" s="1332"/>
      <c r="FBA131" s="1332"/>
      <c r="FBB131" s="1332"/>
      <c r="FBC131" s="1332"/>
      <c r="FBD131" s="1332"/>
      <c r="FBE131" s="1332"/>
      <c r="FBF131" s="1332"/>
      <c r="FBG131" s="1332"/>
      <c r="FBH131" s="1332"/>
      <c r="FBI131" s="1332"/>
      <c r="FBJ131" s="1332"/>
      <c r="FBK131" s="1332"/>
      <c r="FBL131" s="1332"/>
      <c r="FBM131" s="1332"/>
      <c r="FBN131" s="1332"/>
      <c r="FBO131" s="1332"/>
      <c r="FBP131" s="1332"/>
      <c r="FBQ131" s="1332"/>
      <c r="FBR131" s="1332"/>
      <c r="FBS131" s="1332"/>
      <c r="FBT131" s="1332"/>
      <c r="FBU131" s="1332"/>
      <c r="FBV131" s="1332"/>
      <c r="FBW131" s="1332"/>
      <c r="FBX131" s="1332"/>
      <c r="FBY131" s="1332"/>
      <c r="FBZ131" s="1332"/>
      <c r="FCA131" s="1332"/>
      <c r="FCB131" s="1332"/>
      <c r="FCC131" s="1332"/>
      <c r="FCD131" s="1332"/>
      <c r="FCE131" s="1332"/>
      <c r="FCF131" s="1332"/>
      <c r="FCG131" s="1332"/>
      <c r="FCH131" s="1332"/>
      <c r="FCI131" s="1332"/>
      <c r="FCJ131" s="1332"/>
      <c r="FCK131" s="1332"/>
      <c r="FCL131" s="1332"/>
      <c r="FCM131" s="1332"/>
      <c r="FCN131" s="1332"/>
      <c r="FCO131" s="1332"/>
      <c r="FCP131" s="1332"/>
      <c r="FCQ131" s="1332"/>
      <c r="FCR131" s="1332"/>
      <c r="FCS131" s="1332"/>
      <c r="FCT131" s="1332"/>
      <c r="FCU131" s="1332"/>
      <c r="FCV131" s="1332"/>
      <c r="FCW131" s="1332"/>
      <c r="FCX131" s="1332"/>
      <c r="FCY131" s="1332"/>
      <c r="FCZ131" s="1332"/>
      <c r="FDA131" s="1332"/>
      <c r="FDB131" s="1332"/>
      <c r="FDC131" s="1332"/>
      <c r="FDD131" s="1332"/>
      <c r="FDE131" s="1332"/>
      <c r="FDF131" s="1332"/>
      <c r="FDG131" s="1332"/>
      <c r="FDH131" s="1332"/>
      <c r="FDI131" s="1332"/>
      <c r="FDJ131" s="1332"/>
      <c r="FDK131" s="1332"/>
      <c r="FDL131" s="1332"/>
      <c r="FDM131" s="1332"/>
      <c r="FDN131" s="1332"/>
      <c r="FDO131" s="1332"/>
      <c r="FDP131" s="1332"/>
      <c r="FDQ131" s="1332"/>
      <c r="FDR131" s="1332"/>
      <c r="FDS131" s="1332"/>
      <c r="FDT131" s="1332"/>
      <c r="FDU131" s="1332"/>
      <c r="FDV131" s="1332"/>
      <c r="FDW131" s="1332"/>
      <c r="FDX131" s="1332"/>
      <c r="FDY131" s="1332"/>
      <c r="FDZ131" s="1332"/>
      <c r="FEA131" s="1332"/>
      <c r="FEB131" s="1332"/>
      <c r="FEC131" s="1332"/>
      <c r="FED131" s="1332"/>
      <c r="FEE131" s="1332"/>
      <c r="FEF131" s="1332"/>
      <c r="FEG131" s="1332"/>
      <c r="FEH131" s="1332"/>
      <c r="FEI131" s="1332"/>
      <c r="FEJ131" s="1332"/>
      <c r="FEK131" s="1332"/>
      <c r="FEL131" s="1332"/>
      <c r="FEM131" s="1332"/>
      <c r="FEN131" s="1332"/>
      <c r="FEO131" s="1332"/>
      <c r="FEP131" s="1332"/>
      <c r="FEQ131" s="1332"/>
      <c r="FER131" s="1332"/>
      <c r="FES131" s="1332"/>
      <c r="FET131" s="1332"/>
      <c r="FEU131" s="1332"/>
      <c r="FEV131" s="1332"/>
      <c r="FEW131" s="1332"/>
      <c r="FEX131" s="1332"/>
      <c r="FEY131" s="1332"/>
      <c r="FEZ131" s="1332"/>
      <c r="FFA131" s="1332"/>
      <c r="FFB131" s="1332"/>
      <c r="FFC131" s="1332"/>
      <c r="FFD131" s="1332"/>
      <c r="FFE131" s="1332"/>
      <c r="FFF131" s="1332"/>
      <c r="FFG131" s="1332"/>
      <c r="FFH131" s="1332"/>
      <c r="FFI131" s="1332"/>
      <c r="FFJ131" s="1332"/>
      <c r="FFK131" s="1332"/>
      <c r="FFL131" s="1332"/>
      <c r="FFM131" s="1332"/>
      <c r="FFN131" s="1332"/>
      <c r="FFO131" s="1332"/>
      <c r="FFP131" s="1332"/>
      <c r="FFQ131" s="1332"/>
      <c r="FFR131" s="1332"/>
      <c r="FFS131" s="1332"/>
      <c r="FFT131" s="1332"/>
      <c r="FFU131" s="1332"/>
      <c r="FFV131" s="1332"/>
      <c r="FFW131" s="1332"/>
      <c r="FFX131" s="1332"/>
      <c r="FFY131" s="1332"/>
      <c r="FFZ131" s="1332"/>
      <c r="FGA131" s="1332"/>
      <c r="FGB131" s="1332"/>
      <c r="FGC131" s="1332"/>
      <c r="FGD131" s="1332"/>
      <c r="FGE131" s="1332"/>
      <c r="FGF131" s="1332"/>
      <c r="FGG131" s="1332"/>
      <c r="FGH131" s="1332"/>
      <c r="FGI131" s="1332"/>
      <c r="FGJ131" s="1332"/>
      <c r="FGK131" s="1332"/>
      <c r="FGL131" s="1332"/>
      <c r="FGM131" s="1332"/>
      <c r="FGN131" s="1332"/>
      <c r="FGO131" s="1332"/>
      <c r="FGP131" s="1332"/>
      <c r="FGQ131" s="1332"/>
      <c r="FGR131" s="1332"/>
      <c r="FGS131" s="1332"/>
      <c r="FGT131" s="1332"/>
      <c r="FGU131" s="1332"/>
      <c r="FGV131" s="1332"/>
      <c r="FGW131" s="1332"/>
      <c r="FGX131" s="1332"/>
      <c r="FGY131" s="1332"/>
      <c r="FGZ131" s="1332"/>
      <c r="FHA131" s="1332"/>
      <c r="FHB131" s="1332"/>
      <c r="FHC131" s="1332"/>
      <c r="FHD131" s="1332"/>
      <c r="FHE131" s="1332"/>
      <c r="FHF131" s="1332"/>
      <c r="FHG131" s="1332"/>
      <c r="FHH131" s="1332"/>
      <c r="FHI131" s="1332"/>
      <c r="FHJ131" s="1332"/>
      <c r="FHK131" s="1332"/>
      <c r="FHL131" s="1332"/>
      <c r="FHM131" s="1332"/>
      <c r="FHN131" s="1332"/>
      <c r="FHO131" s="1332"/>
      <c r="FHP131" s="1332"/>
      <c r="FHQ131" s="1332"/>
      <c r="FHR131" s="1332"/>
      <c r="FHS131" s="1332"/>
      <c r="FHT131" s="1332"/>
      <c r="FHU131" s="1332"/>
      <c r="FHV131" s="1332"/>
      <c r="FHW131" s="1332"/>
      <c r="FHX131" s="1332"/>
      <c r="FHY131" s="1332"/>
      <c r="FHZ131" s="1332"/>
      <c r="FIA131" s="1332"/>
      <c r="FIB131" s="1332"/>
      <c r="FIC131" s="1332"/>
      <c r="FID131" s="1332"/>
      <c r="FIE131" s="1332"/>
      <c r="FIF131" s="1332"/>
      <c r="FIG131" s="1332"/>
      <c r="FIH131" s="1332"/>
      <c r="FII131" s="1332"/>
      <c r="FIJ131" s="1332"/>
      <c r="FIK131" s="1332"/>
      <c r="FIL131" s="1332"/>
      <c r="FIM131" s="1332"/>
      <c r="FIN131" s="1332"/>
      <c r="FIO131" s="1332"/>
      <c r="FIP131" s="1332"/>
      <c r="FIQ131" s="1332"/>
      <c r="FIR131" s="1332"/>
      <c r="FIS131" s="1332"/>
      <c r="FIT131" s="1332"/>
      <c r="FIU131" s="1332"/>
      <c r="FIV131" s="1332"/>
      <c r="FIW131" s="1332"/>
      <c r="FIX131" s="1332"/>
      <c r="FIY131" s="1332"/>
      <c r="FIZ131" s="1332"/>
      <c r="FJA131" s="1332"/>
      <c r="FJB131" s="1332"/>
      <c r="FJC131" s="1332"/>
      <c r="FJD131" s="1332"/>
      <c r="FJE131" s="1332"/>
      <c r="FJF131" s="1332"/>
      <c r="FJG131" s="1332"/>
      <c r="FJH131" s="1332"/>
      <c r="FJI131" s="1332"/>
      <c r="FJJ131" s="1332"/>
      <c r="FJK131" s="1332"/>
      <c r="FJL131" s="1332"/>
      <c r="FJM131" s="1332"/>
      <c r="FJN131" s="1332"/>
      <c r="FJO131" s="1332"/>
      <c r="FJP131" s="1332"/>
      <c r="FJQ131" s="1332"/>
      <c r="FJR131" s="1332"/>
      <c r="FJS131" s="1332"/>
      <c r="FJT131" s="1332"/>
      <c r="FJU131" s="1332"/>
      <c r="FJV131" s="1332"/>
      <c r="FJW131" s="1332"/>
      <c r="FJX131" s="1332"/>
      <c r="FJY131" s="1332"/>
      <c r="FJZ131" s="1332"/>
      <c r="FKA131" s="1332"/>
      <c r="FKB131" s="1332"/>
      <c r="FKC131" s="1332"/>
      <c r="FKD131" s="1332"/>
      <c r="FKE131" s="1332"/>
      <c r="FKF131" s="1332"/>
      <c r="FKG131" s="1332"/>
      <c r="FKH131" s="1332"/>
      <c r="FKI131" s="1332"/>
      <c r="FKJ131" s="1332"/>
      <c r="FKK131" s="1332"/>
      <c r="FKL131" s="1332"/>
      <c r="FKM131" s="1332"/>
      <c r="FKN131" s="1332"/>
      <c r="FKO131" s="1332"/>
      <c r="FKP131" s="1332"/>
      <c r="FKQ131" s="1332"/>
      <c r="FKR131" s="1332"/>
      <c r="FKS131" s="1332"/>
      <c r="FKT131" s="1332"/>
      <c r="FKU131" s="1332"/>
      <c r="FKV131" s="1332"/>
      <c r="FKW131" s="1332"/>
      <c r="FKX131" s="1332"/>
      <c r="FKY131" s="1332"/>
      <c r="FKZ131" s="1332"/>
      <c r="FLA131" s="1332"/>
      <c r="FLB131" s="1332"/>
      <c r="FLC131" s="1332"/>
      <c r="FLD131" s="1332"/>
      <c r="FLE131" s="1332"/>
      <c r="FLF131" s="1332"/>
      <c r="FLG131" s="1332"/>
      <c r="FLH131" s="1332"/>
      <c r="FLI131" s="1332"/>
      <c r="FLJ131" s="1332"/>
      <c r="FLK131" s="1332"/>
      <c r="FLL131" s="1332"/>
      <c r="FLM131" s="1332"/>
      <c r="FLN131" s="1332"/>
      <c r="FLO131" s="1332"/>
      <c r="FLP131" s="1332"/>
      <c r="FLQ131" s="1332"/>
      <c r="FLR131" s="1332"/>
      <c r="FLS131" s="1332"/>
      <c r="FLT131" s="1332"/>
      <c r="FLU131" s="1332"/>
      <c r="FLV131" s="1332"/>
      <c r="FLW131" s="1332"/>
      <c r="FLX131" s="1332"/>
      <c r="FLY131" s="1332"/>
      <c r="FLZ131" s="1332"/>
      <c r="FMA131" s="1332"/>
      <c r="FMB131" s="1332"/>
      <c r="FMC131" s="1332"/>
      <c r="FMD131" s="1332"/>
      <c r="FME131" s="1332"/>
      <c r="FMF131" s="1332"/>
      <c r="FMG131" s="1332"/>
      <c r="FMH131" s="1332"/>
      <c r="FMI131" s="1332"/>
      <c r="FMJ131" s="1332"/>
      <c r="FMK131" s="1332"/>
      <c r="FML131" s="1332"/>
      <c r="FMM131" s="1332"/>
      <c r="FMN131" s="1332"/>
      <c r="FMO131" s="1332"/>
      <c r="FMP131" s="1332"/>
      <c r="FMQ131" s="1332"/>
      <c r="FMR131" s="1332"/>
      <c r="FMS131" s="1332"/>
      <c r="FMT131" s="1332"/>
      <c r="FMU131" s="1332"/>
      <c r="FMV131" s="1332"/>
      <c r="FMW131" s="1332"/>
      <c r="FMX131" s="1332"/>
      <c r="FMY131" s="1332"/>
      <c r="FMZ131" s="1332"/>
      <c r="FNA131" s="1332"/>
      <c r="FNB131" s="1332"/>
      <c r="FNC131" s="1332"/>
      <c r="FND131" s="1332"/>
      <c r="FNE131" s="1332"/>
      <c r="FNF131" s="1332"/>
    </row>
    <row r="132" spans="1:4426" s="1301" customFormat="1" ht="15">
      <c r="B132" s="1406">
        <v>1902072</v>
      </c>
      <c r="C132" s="1410" t="s">
        <v>850</v>
      </c>
      <c r="D132" s="1664">
        <v>0</v>
      </c>
      <c r="E132" s="1414"/>
      <c r="F132" s="1401"/>
      <c r="G132" s="1401"/>
      <c r="H132" s="1401"/>
      <c r="I132" s="1401"/>
      <c r="J132" s="1402" t="s">
        <v>1831</v>
      </c>
      <c r="K132" s="1424" t="s">
        <v>840</v>
      </c>
      <c r="L132" s="1332"/>
      <c r="M132" s="1332"/>
      <c r="N132" s="1332"/>
      <c r="O132" s="1332"/>
      <c r="P132" s="1332"/>
      <c r="Q132" s="1332"/>
      <c r="R132" s="1332"/>
      <c r="S132" s="1332"/>
      <c r="T132" s="1332"/>
      <c r="U132" s="1332"/>
      <c r="V132" s="1332"/>
      <c r="W132" s="1332"/>
      <c r="X132" s="1332"/>
      <c r="Y132" s="1332"/>
      <c r="Z132" s="1332"/>
      <c r="AA132" s="1332"/>
      <c r="AB132" s="1332"/>
      <c r="AC132" s="1332"/>
      <c r="AD132" s="1332"/>
      <c r="AE132" s="1332"/>
      <c r="AF132" s="1332"/>
      <c r="AG132" s="1332"/>
      <c r="AH132" s="1332"/>
      <c r="AI132" s="1332"/>
      <c r="AJ132" s="1332"/>
      <c r="AK132" s="1332"/>
      <c r="AL132" s="1332"/>
      <c r="AM132" s="1332"/>
      <c r="AN132" s="1332"/>
      <c r="AO132" s="1332"/>
      <c r="AP132" s="1332"/>
      <c r="AQ132" s="1332"/>
      <c r="AR132" s="1332"/>
      <c r="AS132" s="1332"/>
      <c r="AT132" s="1332"/>
      <c r="AU132" s="1332"/>
      <c r="AV132" s="1332"/>
      <c r="AW132" s="1332"/>
      <c r="AX132" s="1332"/>
      <c r="AY132" s="1332"/>
      <c r="AZ132" s="1332"/>
      <c r="BA132" s="1332"/>
      <c r="BB132" s="1332"/>
      <c r="BC132" s="1332"/>
      <c r="BD132" s="1332"/>
      <c r="BE132" s="1332"/>
      <c r="BF132" s="1332"/>
      <c r="BG132" s="1332"/>
      <c r="BH132" s="1332"/>
      <c r="BI132" s="1332"/>
      <c r="BJ132" s="1332"/>
      <c r="BK132" s="1332"/>
      <c r="BL132" s="1332"/>
      <c r="BM132" s="1332"/>
      <c r="BN132" s="1332"/>
      <c r="BO132" s="1332"/>
      <c r="BP132" s="1332"/>
      <c r="BQ132" s="1332"/>
      <c r="BR132" s="1332"/>
      <c r="BS132" s="1332"/>
      <c r="BT132" s="1332"/>
      <c r="BU132" s="1332"/>
      <c r="BV132" s="1332"/>
      <c r="BW132" s="1332"/>
      <c r="BX132" s="1332"/>
      <c r="BY132" s="1332"/>
      <c r="BZ132" s="1332"/>
      <c r="CA132" s="1332"/>
      <c r="CB132" s="1332"/>
      <c r="CC132" s="1332"/>
      <c r="CD132" s="1332"/>
      <c r="CE132" s="1332"/>
      <c r="CF132" s="1332"/>
      <c r="CG132" s="1332"/>
      <c r="CH132" s="1332"/>
      <c r="CI132" s="1332"/>
      <c r="CJ132" s="1332"/>
      <c r="CK132" s="1332"/>
      <c r="CL132" s="1332"/>
      <c r="CM132" s="1332"/>
      <c r="CN132" s="1332"/>
      <c r="CO132" s="1332"/>
      <c r="CP132" s="1332"/>
      <c r="CQ132" s="1332"/>
      <c r="CR132" s="1332"/>
      <c r="CS132" s="1332"/>
      <c r="CT132" s="1332"/>
      <c r="CU132" s="1332"/>
      <c r="CV132" s="1332"/>
      <c r="CW132" s="1332"/>
      <c r="CX132" s="1332"/>
      <c r="CY132" s="1332"/>
      <c r="CZ132" s="1332"/>
      <c r="DA132" s="1332"/>
      <c r="DB132" s="1332"/>
      <c r="DC132" s="1332"/>
      <c r="DD132" s="1332"/>
      <c r="DE132" s="1332"/>
      <c r="DF132" s="1332"/>
      <c r="DG132" s="1332"/>
      <c r="DH132" s="1332"/>
      <c r="DI132" s="1332"/>
      <c r="DJ132" s="1332"/>
      <c r="DK132" s="1332"/>
      <c r="DL132" s="1332"/>
      <c r="DM132" s="1332"/>
      <c r="DN132" s="1332"/>
      <c r="DO132" s="1332"/>
      <c r="DP132" s="1332"/>
      <c r="DQ132" s="1332"/>
      <c r="DR132" s="1332"/>
      <c r="DS132" s="1332"/>
      <c r="DT132" s="1332"/>
      <c r="DU132" s="1332"/>
      <c r="DV132" s="1332"/>
      <c r="DW132" s="1332"/>
      <c r="DX132" s="1332"/>
      <c r="DY132" s="1332"/>
      <c r="DZ132" s="1332"/>
      <c r="EA132" s="1332"/>
      <c r="EB132" s="1332"/>
      <c r="EC132" s="1332"/>
      <c r="ED132" s="1332"/>
      <c r="EE132" s="1332"/>
      <c r="EF132" s="1332"/>
      <c r="EG132" s="1332"/>
      <c r="EH132" s="1332"/>
      <c r="EI132" s="1332"/>
      <c r="EJ132" s="1332"/>
      <c r="EK132" s="1332"/>
      <c r="EL132" s="1332"/>
      <c r="EM132" s="1332"/>
      <c r="EN132" s="1332"/>
      <c r="EO132" s="1332"/>
      <c r="EP132" s="1332"/>
      <c r="EQ132" s="1332"/>
      <c r="ER132" s="1332"/>
      <c r="ES132" s="1332"/>
      <c r="ET132" s="1332"/>
      <c r="EU132" s="1332"/>
      <c r="EV132" s="1332"/>
      <c r="EW132" s="1332"/>
      <c r="EX132" s="1332"/>
      <c r="EY132" s="1332"/>
      <c r="EZ132" s="1332"/>
      <c r="FA132" s="1332"/>
      <c r="FB132" s="1332"/>
      <c r="FC132" s="1332"/>
      <c r="FD132" s="1332"/>
      <c r="FE132" s="1332"/>
      <c r="FF132" s="1332"/>
      <c r="FG132" s="1332"/>
      <c r="FH132" s="1332"/>
      <c r="FI132" s="1332"/>
      <c r="FJ132" s="1332"/>
      <c r="FK132" s="1332"/>
      <c r="FL132" s="1332"/>
      <c r="FM132" s="1332"/>
      <c r="FN132" s="1332"/>
      <c r="FO132" s="1332"/>
      <c r="FP132" s="1332"/>
      <c r="FQ132" s="1332"/>
      <c r="FR132" s="1332"/>
      <c r="FS132" s="1332"/>
      <c r="FT132" s="1332"/>
      <c r="FU132" s="1332"/>
      <c r="FV132" s="1332"/>
      <c r="FW132" s="1332"/>
      <c r="FX132" s="1332"/>
      <c r="FY132" s="1332"/>
      <c r="FZ132" s="1332"/>
      <c r="GA132" s="1332"/>
      <c r="GB132" s="1332"/>
      <c r="GC132" s="1332"/>
      <c r="GD132" s="1332"/>
      <c r="GE132" s="1332"/>
      <c r="GF132" s="1332"/>
      <c r="GG132" s="1332"/>
      <c r="GH132" s="1332"/>
      <c r="GI132" s="1332"/>
      <c r="GJ132" s="1332"/>
      <c r="GK132" s="1332"/>
      <c r="GL132" s="1332"/>
      <c r="GM132" s="1332"/>
      <c r="GN132" s="1332"/>
      <c r="GO132" s="1332"/>
      <c r="GP132" s="1332"/>
      <c r="GQ132" s="1332"/>
      <c r="GR132" s="1332"/>
      <c r="GS132" s="1332"/>
      <c r="GT132" s="1332"/>
      <c r="GU132" s="1332"/>
      <c r="GV132" s="1332"/>
      <c r="GW132" s="1332"/>
      <c r="GX132" s="1332"/>
      <c r="GY132" s="1332"/>
      <c r="GZ132" s="1332"/>
      <c r="HA132" s="1332"/>
      <c r="HB132" s="1332"/>
      <c r="HC132" s="1332"/>
      <c r="HD132" s="1332"/>
      <c r="HE132" s="1332"/>
      <c r="HF132" s="1332"/>
      <c r="HG132" s="1332"/>
      <c r="HH132" s="1332"/>
      <c r="HI132" s="1332"/>
      <c r="HJ132" s="1332"/>
      <c r="HK132" s="1332"/>
      <c r="HL132" s="1332"/>
      <c r="HM132" s="1332"/>
      <c r="HN132" s="1332"/>
      <c r="HO132" s="1332"/>
      <c r="HP132" s="1332"/>
      <c r="HQ132" s="1332"/>
      <c r="HR132" s="1332"/>
      <c r="HS132" s="1332"/>
      <c r="HT132" s="1332"/>
      <c r="HU132" s="1332"/>
      <c r="HV132" s="1332"/>
      <c r="HW132" s="1332"/>
      <c r="HX132" s="1332"/>
      <c r="HY132" s="1332"/>
      <c r="HZ132" s="1332"/>
      <c r="IA132" s="1332"/>
      <c r="IB132" s="1332"/>
      <c r="IC132" s="1332"/>
      <c r="ID132" s="1332"/>
      <c r="IE132" s="1332"/>
      <c r="IF132" s="1332"/>
      <c r="IG132" s="1332"/>
      <c r="IH132" s="1332"/>
      <c r="II132" s="1332"/>
      <c r="IJ132" s="1332"/>
      <c r="IK132" s="1332"/>
      <c r="IL132" s="1332"/>
      <c r="IM132" s="1332"/>
      <c r="IN132" s="1332"/>
      <c r="IO132" s="1332"/>
      <c r="IP132" s="1332"/>
      <c r="IQ132" s="1332"/>
      <c r="IR132" s="1332"/>
      <c r="IS132" s="1332"/>
      <c r="IT132" s="1332"/>
      <c r="IU132" s="1332"/>
      <c r="IV132" s="1332"/>
      <c r="IW132" s="1332"/>
      <c r="IX132" s="1332"/>
      <c r="IY132" s="1332"/>
      <c r="IZ132" s="1332"/>
      <c r="JA132" s="1332"/>
      <c r="JB132" s="1332"/>
      <c r="JC132" s="1332"/>
      <c r="JD132" s="1332"/>
      <c r="JE132" s="1332"/>
      <c r="JF132" s="1332"/>
      <c r="JG132" s="1332"/>
      <c r="JH132" s="1332"/>
      <c r="JI132" s="1332"/>
      <c r="JJ132" s="1332"/>
      <c r="JK132" s="1332"/>
      <c r="JL132" s="1332"/>
      <c r="JM132" s="1332"/>
      <c r="JN132" s="1332"/>
      <c r="JO132" s="1332"/>
      <c r="JP132" s="1332"/>
      <c r="JQ132" s="1332"/>
      <c r="JR132" s="1332"/>
      <c r="JS132" s="1332"/>
      <c r="JT132" s="1332"/>
      <c r="JU132" s="1332"/>
      <c r="JV132" s="1332"/>
      <c r="JW132" s="1332"/>
      <c r="JX132" s="1332"/>
      <c r="JY132" s="1332"/>
      <c r="JZ132" s="1332"/>
      <c r="KA132" s="1332"/>
      <c r="KB132" s="1332"/>
      <c r="KC132" s="1332"/>
      <c r="KD132" s="1332"/>
      <c r="KE132" s="1332"/>
      <c r="KF132" s="1332"/>
      <c r="KG132" s="1332"/>
      <c r="KH132" s="1332"/>
      <c r="KI132" s="1332"/>
      <c r="KJ132" s="1332"/>
      <c r="KK132" s="1332"/>
      <c r="KL132" s="1332"/>
      <c r="KM132" s="1332"/>
      <c r="KN132" s="1332"/>
      <c r="KO132" s="1332"/>
      <c r="KP132" s="1332"/>
      <c r="KQ132" s="1332"/>
      <c r="KR132" s="1332"/>
      <c r="KS132" s="1332"/>
      <c r="KT132" s="1332"/>
      <c r="KU132" s="1332"/>
      <c r="KV132" s="1332"/>
      <c r="KW132" s="1332"/>
      <c r="KX132" s="1332"/>
      <c r="KY132" s="1332"/>
      <c r="KZ132" s="1332"/>
      <c r="LA132" s="1332"/>
      <c r="LB132" s="1332"/>
      <c r="LC132" s="1332"/>
      <c r="LD132" s="1332"/>
      <c r="LE132" s="1332"/>
      <c r="LF132" s="1332"/>
      <c r="LG132" s="1332"/>
      <c r="LH132" s="1332"/>
      <c r="LI132" s="1332"/>
      <c r="LJ132" s="1332"/>
      <c r="LK132" s="1332"/>
      <c r="LL132" s="1332"/>
      <c r="LM132" s="1332"/>
      <c r="LN132" s="1332"/>
      <c r="LO132" s="1332"/>
      <c r="LP132" s="1332"/>
      <c r="LQ132" s="1332"/>
      <c r="LR132" s="1332"/>
      <c r="LS132" s="1332"/>
      <c r="LT132" s="1332"/>
      <c r="LU132" s="1332"/>
      <c r="LV132" s="1332"/>
      <c r="LW132" s="1332"/>
      <c r="LX132" s="1332"/>
      <c r="LY132" s="1332"/>
      <c r="LZ132" s="1332"/>
      <c r="MA132" s="1332"/>
      <c r="MB132" s="1332"/>
      <c r="MC132" s="1332"/>
      <c r="MD132" s="1332"/>
      <c r="ME132" s="1332"/>
      <c r="MF132" s="1332"/>
      <c r="MG132" s="1332"/>
      <c r="MH132" s="1332"/>
      <c r="MI132" s="1332"/>
      <c r="MJ132" s="1332"/>
      <c r="MK132" s="1332"/>
      <c r="ML132" s="1332"/>
      <c r="MM132" s="1332"/>
      <c r="MN132" s="1332"/>
      <c r="MO132" s="1332"/>
      <c r="MP132" s="1332"/>
      <c r="MQ132" s="1332"/>
      <c r="MR132" s="1332"/>
      <c r="MS132" s="1332"/>
      <c r="MT132" s="1332"/>
      <c r="MU132" s="1332"/>
      <c r="MV132" s="1332"/>
      <c r="MW132" s="1332"/>
      <c r="MX132" s="1332"/>
      <c r="MY132" s="1332"/>
      <c r="MZ132" s="1332"/>
      <c r="NA132" s="1332"/>
      <c r="NB132" s="1332"/>
      <c r="NC132" s="1332"/>
      <c r="ND132" s="1332"/>
      <c r="NE132" s="1332"/>
      <c r="NF132" s="1332"/>
      <c r="NG132" s="1332"/>
      <c r="NH132" s="1332"/>
      <c r="NI132" s="1332"/>
      <c r="NJ132" s="1332"/>
      <c r="NK132" s="1332"/>
      <c r="NL132" s="1332"/>
      <c r="NM132" s="1332"/>
      <c r="NN132" s="1332"/>
      <c r="NO132" s="1332"/>
      <c r="NP132" s="1332"/>
      <c r="NQ132" s="1332"/>
      <c r="NR132" s="1332"/>
      <c r="NS132" s="1332"/>
      <c r="NT132" s="1332"/>
      <c r="NU132" s="1332"/>
      <c r="NV132" s="1332"/>
      <c r="NW132" s="1332"/>
      <c r="NX132" s="1332"/>
      <c r="NY132" s="1332"/>
      <c r="NZ132" s="1332"/>
      <c r="OA132" s="1332"/>
      <c r="OB132" s="1332"/>
      <c r="OC132" s="1332"/>
      <c r="OD132" s="1332"/>
      <c r="OE132" s="1332"/>
      <c r="OF132" s="1332"/>
      <c r="OG132" s="1332"/>
      <c r="OH132" s="1332"/>
      <c r="OI132" s="1332"/>
      <c r="OJ132" s="1332"/>
      <c r="OK132" s="1332"/>
      <c r="OL132" s="1332"/>
      <c r="OM132" s="1332"/>
      <c r="ON132" s="1332"/>
      <c r="OO132" s="1332"/>
      <c r="OP132" s="1332"/>
      <c r="OQ132" s="1332"/>
      <c r="OR132" s="1332"/>
      <c r="OS132" s="1332"/>
      <c r="OT132" s="1332"/>
      <c r="OU132" s="1332"/>
      <c r="OV132" s="1332"/>
      <c r="OW132" s="1332"/>
      <c r="OX132" s="1332"/>
      <c r="OY132" s="1332"/>
      <c r="OZ132" s="1332"/>
      <c r="PA132" s="1332"/>
      <c r="PB132" s="1332"/>
      <c r="PC132" s="1332"/>
      <c r="PD132" s="1332"/>
      <c r="PE132" s="1332"/>
      <c r="PF132" s="1332"/>
      <c r="PG132" s="1332"/>
      <c r="PH132" s="1332"/>
      <c r="PI132" s="1332"/>
      <c r="PJ132" s="1332"/>
      <c r="PK132" s="1332"/>
      <c r="PL132" s="1332"/>
      <c r="PM132" s="1332"/>
      <c r="PN132" s="1332"/>
      <c r="PO132" s="1332"/>
      <c r="PP132" s="1332"/>
      <c r="PQ132" s="1332"/>
      <c r="PR132" s="1332"/>
      <c r="PS132" s="1332"/>
      <c r="PT132" s="1332"/>
      <c r="PU132" s="1332"/>
      <c r="PV132" s="1332"/>
      <c r="PW132" s="1332"/>
      <c r="PX132" s="1332"/>
      <c r="PY132" s="1332"/>
      <c r="PZ132" s="1332"/>
      <c r="QA132" s="1332"/>
      <c r="QB132" s="1332"/>
      <c r="QC132" s="1332"/>
      <c r="QD132" s="1332"/>
      <c r="QE132" s="1332"/>
      <c r="QF132" s="1332"/>
      <c r="QG132" s="1332"/>
      <c r="QH132" s="1332"/>
      <c r="QI132" s="1332"/>
      <c r="QJ132" s="1332"/>
      <c r="QK132" s="1332"/>
      <c r="QL132" s="1332"/>
      <c r="QM132" s="1332"/>
      <c r="QN132" s="1332"/>
      <c r="QO132" s="1332"/>
      <c r="QP132" s="1332"/>
      <c r="QQ132" s="1332"/>
      <c r="QR132" s="1332"/>
      <c r="QS132" s="1332"/>
      <c r="QT132" s="1332"/>
      <c r="QU132" s="1332"/>
      <c r="QV132" s="1332"/>
      <c r="QW132" s="1332"/>
      <c r="QX132" s="1332"/>
      <c r="QY132" s="1332"/>
      <c r="QZ132" s="1332"/>
      <c r="RA132" s="1332"/>
      <c r="RB132" s="1332"/>
      <c r="RC132" s="1332"/>
      <c r="RD132" s="1332"/>
      <c r="RE132" s="1332"/>
      <c r="RF132" s="1332"/>
      <c r="RG132" s="1332"/>
      <c r="RH132" s="1332"/>
      <c r="RI132" s="1332"/>
      <c r="RJ132" s="1332"/>
      <c r="RK132" s="1332"/>
      <c r="RL132" s="1332"/>
      <c r="RM132" s="1332"/>
      <c r="RN132" s="1332"/>
      <c r="RO132" s="1332"/>
      <c r="RP132" s="1332"/>
      <c r="RQ132" s="1332"/>
      <c r="RR132" s="1332"/>
      <c r="RS132" s="1332"/>
      <c r="RT132" s="1332"/>
      <c r="RU132" s="1332"/>
      <c r="RV132" s="1332"/>
      <c r="RW132" s="1332"/>
      <c r="RX132" s="1332"/>
      <c r="RY132" s="1332"/>
      <c r="RZ132" s="1332"/>
      <c r="SA132" s="1332"/>
      <c r="SB132" s="1332"/>
      <c r="SC132" s="1332"/>
      <c r="SD132" s="1332"/>
      <c r="SE132" s="1332"/>
      <c r="SF132" s="1332"/>
      <c r="SG132" s="1332"/>
      <c r="SH132" s="1332"/>
      <c r="SI132" s="1332"/>
      <c r="SJ132" s="1332"/>
      <c r="SK132" s="1332"/>
      <c r="SL132" s="1332"/>
      <c r="SM132" s="1332"/>
      <c r="SN132" s="1332"/>
      <c r="SO132" s="1332"/>
      <c r="SP132" s="1332"/>
      <c r="SQ132" s="1332"/>
      <c r="SR132" s="1332"/>
      <c r="SS132" s="1332"/>
      <c r="ST132" s="1332"/>
      <c r="SU132" s="1332"/>
      <c r="SV132" s="1332"/>
      <c r="SW132" s="1332"/>
      <c r="SX132" s="1332"/>
      <c r="SY132" s="1332"/>
      <c r="SZ132" s="1332"/>
      <c r="TA132" s="1332"/>
      <c r="TB132" s="1332"/>
      <c r="TC132" s="1332"/>
      <c r="TD132" s="1332"/>
      <c r="TE132" s="1332"/>
      <c r="TF132" s="1332"/>
      <c r="TG132" s="1332"/>
      <c r="TH132" s="1332"/>
      <c r="TI132" s="1332"/>
      <c r="TJ132" s="1332"/>
      <c r="TK132" s="1332"/>
      <c r="TL132" s="1332"/>
      <c r="TM132" s="1332"/>
      <c r="TN132" s="1332"/>
      <c r="TO132" s="1332"/>
      <c r="TP132" s="1332"/>
      <c r="TQ132" s="1332"/>
      <c r="TR132" s="1332"/>
      <c r="TS132" s="1332"/>
      <c r="TT132" s="1332"/>
      <c r="TU132" s="1332"/>
      <c r="TV132" s="1332"/>
      <c r="TW132" s="1332"/>
      <c r="TX132" s="1332"/>
      <c r="TY132" s="1332"/>
      <c r="TZ132" s="1332"/>
      <c r="UA132" s="1332"/>
      <c r="UB132" s="1332"/>
      <c r="UC132" s="1332"/>
      <c r="UD132" s="1332"/>
      <c r="UE132" s="1332"/>
      <c r="UF132" s="1332"/>
      <c r="UG132" s="1332"/>
      <c r="UH132" s="1332"/>
      <c r="UI132" s="1332"/>
      <c r="UJ132" s="1332"/>
      <c r="UK132" s="1332"/>
      <c r="UL132" s="1332"/>
      <c r="UM132" s="1332"/>
      <c r="UN132" s="1332"/>
      <c r="UO132" s="1332"/>
      <c r="UP132" s="1332"/>
      <c r="UQ132" s="1332"/>
      <c r="UR132" s="1332"/>
      <c r="US132" s="1332"/>
      <c r="UT132" s="1332"/>
      <c r="UU132" s="1332"/>
      <c r="UV132" s="1332"/>
      <c r="UW132" s="1332"/>
      <c r="UX132" s="1332"/>
      <c r="UY132" s="1332"/>
      <c r="UZ132" s="1332"/>
      <c r="VA132" s="1332"/>
      <c r="VB132" s="1332"/>
      <c r="VC132" s="1332"/>
      <c r="VD132" s="1332"/>
      <c r="VE132" s="1332"/>
      <c r="VF132" s="1332"/>
      <c r="VG132" s="1332"/>
      <c r="VH132" s="1332"/>
      <c r="VI132" s="1332"/>
      <c r="VJ132" s="1332"/>
      <c r="VK132" s="1332"/>
      <c r="VL132" s="1332"/>
      <c r="VM132" s="1332"/>
      <c r="VN132" s="1332"/>
      <c r="VO132" s="1332"/>
      <c r="VP132" s="1332"/>
      <c r="VQ132" s="1332"/>
      <c r="VR132" s="1332"/>
      <c r="VS132" s="1332"/>
      <c r="VT132" s="1332"/>
      <c r="VU132" s="1332"/>
      <c r="VV132" s="1332"/>
      <c r="VW132" s="1332"/>
      <c r="VX132" s="1332"/>
      <c r="VY132" s="1332"/>
      <c r="VZ132" s="1332"/>
      <c r="WA132" s="1332"/>
      <c r="WB132" s="1332"/>
      <c r="WC132" s="1332"/>
      <c r="WD132" s="1332"/>
      <c r="WE132" s="1332"/>
      <c r="WF132" s="1332"/>
      <c r="WG132" s="1332"/>
      <c r="WH132" s="1332"/>
      <c r="WI132" s="1332"/>
      <c r="WJ132" s="1332"/>
      <c r="WK132" s="1332"/>
      <c r="WL132" s="1332"/>
      <c r="WM132" s="1332"/>
      <c r="WN132" s="1332"/>
      <c r="WO132" s="1332"/>
      <c r="WP132" s="1332"/>
      <c r="WQ132" s="1332"/>
      <c r="WR132" s="1332"/>
      <c r="WS132" s="1332"/>
      <c r="WT132" s="1332"/>
      <c r="WU132" s="1332"/>
      <c r="WV132" s="1332"/>
      <c r="WW132" s="1332"/>
      <c r="WX132" s="1332"/>
      <c r="WY132" s="1332"/>
      <c r="WZ132" s="1332"/>
      <c r="XA132" s="1332"/>
      <c r="XB132" s="1332"/>
      <c r="XC132" s="1332"/>
      <c r="XD132" s="1332"/>
      <c r="XE132" s="1332"/>
      <c r="XF132" s="1332"/>
      <c r="XG132" s="1332"/>
      <c r="XH132" s="1332"/>
      <c r="XI132" s="1332"/>
      <c r="XJ132" s="1332"/>
      <c r="XK132" s="1332"/>
      <c r="XL132" s="1332"/>
      <c r="XM132" s="1332"/>
      <c r="XN132" s="1332"/>
      <c r="XO132" s="1332"/>
      <c r="XP132" s="1332"/>
      <c r="XQ132" s="1332"/>
      <c r="XR132" s="1332"/>
      <c r="XS132" s="1332"/>
      <c r="XT132" s="1332"/>
      <c r="XU132" s="1332"/>
      <c r="XV132" s="1332"/>
      <c r="XW132" s="1332"/>
      <c r="XX132" s="1332"/>
      <c r="XY132" s="1332"/>
      <c r="XZ132" s="1332"/>
      <c r="YA132" s="1332"/>
      <c r="YB132" s="1332"/>
      <c r="YC132" s="1332"/>
      <c r="YD132" s="1332"/>
      <c r="YE132" s="1332"/>
      <c r="YF132" s="1332"/>
      <c r="YG132" s="1332"/>
      <c r="YH132" s="1332"/>
      <c r="YI132" s="1332"/>
      <c r="YJ132" s="1332"/>
      <c r="YK132" s="1332"/>
      <c r="YL132" s="1332"/>
      <c r="YM132" s="1332"/>
      <c r="YN132" s="1332"/>
      <c r="YO132" s="1332"/>
      <c r="YP132" s="1332"/>
      <c r="YQ132" s="1332"/>
      <c r="YR132" s="1332"/>
      <c r="YS132" s="1332"/>
      <c r="YT132" s="1332"/>
      <c r="YU132" s="1332"/>
      <c r="YV132" s="1332"/>
      <c r="YW132" s="1332"/>
      <c r="YX132" s="1332"/>
      <c r="YY132" s="1332"/>
      <c r="YZ132" s="1332"/>
      <c r="ZA132" s="1332"/>
      <c r="ZB132" s="1332"/>
      <c r="ZC132" s="1332"/>
      <c r="ZD132" s="1332"/>
      <c r="ZE132" s="1332"/>
      <c r="ZF132" s="1332"/>
      <c r="ZG132" s="1332"/>
      <c r="ZH132" s="1332"/>
      <c r="ZI132" s="1332"/>
      <c r="ZJ132" s="1332"/>
      <c r="ZK132" s="1332"/>
      <c r="ZL132" s="1332"/>
      <c r="ZM132" s="1332"/>
      <c r="ZN132" s="1332"/>
      <c r="ZO132" s="1332"/>
      <c r="ZP132" s="1332"/>
      <c r="ZQ132" s="1332"/>
      <c r="ZR132" s="1332"/>
      <c r="ZS132" s="1332"/>
      <c r="ZT132" s="1332"/>
      <c r="ZU132" s="1332"/>
      <c r="ZV132" s="1332"/>
      <c r="ZW132" s="1332"/>
      <c r="ZX132" s="1332"/>
      <c r="ZY132" s="1332"/>
      <c r="ZZ132" s="1332"/>
      <c r="AAA132" s="1332"/>
      <c r="AAB132" s="1332"/>
      <c r="AAC132" s="1332"/>
      <c r="AAD132" s="1332"/>
      <c r="AAE132" s="1332"/>
      <c r="AAF132" s="1332"/>
      <c r="AAG132" s="1332"/>
      <c r="AAH132" s="1332"/>
      <c r="AAI132" s="1332"/>
      <c r="AAJ132" s="1332"/>
      <c r="AAK132" s="1332"/>
      <c r="AAL132" s="1332"/>
      <c r="AAM132" s="1332"/>
      <c r="AAN132" s="1332"/>
      <c r="AAO132" s="1332"/>
      <c r="AAP132" s="1332"/>
      <c r="AAQ132" s="1332"/>
      <c r="AAR132" s="1332"/>
      <c r="AAS132" s="1332"/>
      <c r="AAT132" s="1332"/>
      <c r="AAU132" s="1332"/>
      <c r="AAV132" s="1332"/>
      <c r="AAW132" s="1332"/>
      <c r="AAX132" s="1332"/>
      <c r="AAY132" s="1332"/>
      <c r="AAZ132" s="1332"/>
      <c r="ABA132" s="1332"/>
      <c r="ABB132" s="1332"/>
      <c r="ABC132" s="1332"/>
      <c r="ABD132" s="1332"/>
      <c r="ABE132" s="1332"/>
      <c r="ABF132" s="1332"/>
      <c r="ABG132" s="1332"/>
      <c r="ABH132" s="1332"/>
      <c r="ABI132" s="1332"/>
      <c r="ABJ132" s="1332"/>
      <c r="ABK132" s="1332"/>
      <c r="ABL132" s="1332"/>
      <c r="ABM132" s="1332"/>
      <c r="ABN132" s="1332"/>
      <c r="ABO132" s="1332"/>
      <c r="ABP132" s="1332"/>
      <c r="ABQ132" s="1332"/>
      <c r="ABR132" s="1332"/>
      <c r="ABS132" s="1332"/>
      <c r="ABT132" s="1332"/>
      <c r="ABU132" s="1332"/>
      <c r="ABV132" s="1332"/>
      <c r="ABW132" s="1332"/>
      <c r="ABX132" s="1332"/>
      <c r="ABY132" s="1332"/>
      <c r="ABZ132" s="1332"/>
      <c r="ACA132" s="1332"/>
      <c r="ACB132" s="1332"/>
      <c r="ACC132" s="1332"/>
      <c r="ACD132" s="1332"/>
      <c r="ACE132" s="1332"/>
      <c r="ACF132" s="1332"/>
      <c r="ACG132" s="1332"/>
      <c r="ACH132" s="1332"/>
      <c r="ACI132" s="1332"/>
      <c r="ACJ132" s="1332"/>
      <c r="ACK132" s="1332"/>
      <c r="ACL132" s="1332"/>
      <c r="ACM132" s="1332"/>
      <c r="ACN132" s="1332"/>
      <c r="ACO132" s="1332"/>
      <c r="ACP132" s="1332"/>
      <c r="ACQ132" s="1332"/>
      <c r="ACR132" s="1332"/>
      <c r="ACS132" s="1332"/>
      <c r="ACT132" s="1332"/>
      <c r="ACU132" s="1332"/>
      <c r="ACV132" s="1332"/>
      <c r="ACW132" s="1332"/>
      <c r="ACX132" s="1332"/>
      <c r="ACY132" s="1332"/>
      <c r="ACZ132" s="1332"/>
      <c r="ADA132" s="1332"/>
      <c r="ADB132" s="1332"/>
      <c r="ADC132" s="1332"/>
      <c r="ADD132" s="1332"/>
      <c r="ADE132" s="1332"/>
      <c r="ADF132" s="1332"/>
      <c r="ADG132" s="1332"/>
      <c r="ADH132" s="1332"/>
      <c r="ADI132" s="1332"/>
      <c r="ADJ132" s="1332"/>
      <c r="ADK132" s="1332"/>
      <c r="ADL132" s="1332"/>
      <c r="ADM132" s="1332"/>
      <c r="ADN132" s="1332"/>
      <c r="ADO132" s="1332"/>
      <c r="ADP132" s="1332"/>
      <c r="ADQ132" s="1332"/>
      <c r="ADR132" s="1332"/>
      <c r="ADS132" s="1332"/>
      <c r="ADT132" s="1332"/>
      <c r="ADU132" s="1332"/>
      <c r="ADV132" s="1332"/>
      <c r="ADW132" s="1332"/>
      <c r="ADX132" s="1332"/>
      <c r="ADY132" s="1332"/>
      <c r="ADZ132" s="1332"/>
      <c r="AEA132" s="1332"/>
      <c r="AEB132" s="1332"/>
      <c r="AEC132" s="1332"/>
      <c r="AED132" s="1332"/>
      <c r="AEE132" s="1332"/>
      <c r="AEF132" s="1332"/>
      <c r="AEG132" s="1332"/>
      <c r="AEH132" s="1332"/>
      <c r="AEI132" s="1332"/>
      <c r="AEJ132" s="1332"/>
      <c r="AEK132" s="1332"/>
      <c r="AEL132" s="1332"/>
      <c r="AEM132" s="1332"/>
      <c r="AEN132" s="1332"/>
      <c r="AEO132" s="1332"/>
      <c r="AEP132" s="1332"/>
      <c r="AEQ132" s="1332"/>
      <c r="AER132" s="1332"/>
      <c r="AES132" s="1332"/>
      <c r="AET132" s="1332"/>
      <c r="AEU132" s="1332"/>
      <c r="AEV132" s="1332"/>
      <c r="AEW132" s="1332"/>
      <c r="AEX132" s="1332"/>
      <c r="AEY132" s="1332"/>
      <c r="AEZ132" s="1332"/>
      <c r="AFA132" s="1332"/>
      <c r="AFB132" s="1332"/>
      <c r="AFC132" s="1332"/>
      <c r="AFD132" s="1332"/>
      <c r="AFE132" s="1332"/>
      <c r="AFF132" s="1332"/>
      <c r="AFG132" s="1332"/>
      <c r="AFH132" s="1332"/>
      <c r="AFI132" s="1332"/>
      <c r="AFJ132" s="1332"/>
      <c r="AFK132" s="1332"/>
      <c r="AFL132" s="1332"/>
      <c r="AFM132" s="1332"/>
      <c r="AFN132" s="1332"/>
      <c r="AFO132" s="1332"/>
      <c r="AFP132" s="1332"/>
      <c r="AFQ132" s="1332"/>
      <c r="AFR132" s="1332"/>
      <c r="AFS132" s="1332"/>
      <c r="AFT132" s="1332"/>
      <c r="AFU132" s="1332"/>
      <c r="AFV132" s="1332"/>
      <c r="AFW132" s="1332"/>
      <c r="AFX132" s="1332"/>
      <c r="AFY132" s="1332"/>
      <c r="AFZ132" s="1332"/>
      <c r="AGA132" s="1332"/>
      <c r="AGB132" s="1332"/>
      <c r="AGC132" s="1332"/>
      <c r="AGD132" s="1332"/>
      <c r="AGE132" s="1332"/>
      <c r="AGF132" s="1332"/>
      <c r="AGG132" s="1332"/>
      <c r="AGH132" s="1332"/>
      <c r="AGI132" s="1332"/>
      <c r="AGJ132" s="1332"/>
      <c r="AGK132" s="1332"/>
      <c r="AGL132" s="1332"/>
      <c r="AGM132" s="1332"/>
      <c r="AGN132" s="1332"/>
      <c r="AGO132" s="1332"/>
      <c r="AGP132" s="1332"/>
      <c r="AGQ132" s="1332"/>
      <c r="AGR132" s="1332"/>
      <c r="AGS132" s="1332"/>
      <c r="AGT132" s="1332"/>
      <c r="AGU132" s="1332"/>
      <c r="AGV132" s="1332"/>
      <c r="AGW132" s="1332"/>
      <c r="AGX132" s="1332"/>
      <c r="AGY132" s="1332"/>
      <c r="AGZ132" s="1332"/>
      <c r="AHA132" s="1332"/>
      <c r="AHB132" s="1332"/>
      <c r="AHC132" s="1332"/>
      <c r="AHD132" s="1332"/>
      <c r="AHE132" s="1332"/>
      <c r="AHF132" s="1332"/>
      <c r="AHG132" s="1332"/>
      <c r="AHH132" s="1332"/>
      <c r="AHI132" s="1332"/>
      <c r="AHJ132" s="1332"/>
      <c r="AHK132" s="1332"/>
      <c r="AHL132" s="1332"/>
      <c r="AHM132" s="1332"/>
      <c r="AHN132" s="1332"/>
      <c r="AHO132" s="1332"/>
      <c r="AHP132" s="1332"/>
      <c r="AHQ132" s="1332"/>
      <c r="AHR132" s="1332"/>
      <c r="AHS132" s="1332"/>
      <c r="AHT132" s="1332"/>
      <c r="AHU132" s="1332"/>
      <c r="AHV132" s="1332"/>
      <c r="AHW132" s="1332"/>
      <c r="AHX132" s="1332"/>
      <c r="AHY132" s="1332"/>
      <c r="AHZ132" s="1332"/>
      <c r="AIA132" s="1332"/>
      <c r="AIB132" s="1332"/>
      <c r="AIC132" s="1332"/>
      <c r="AID132" s="1332"/>
      <c r="AIE132" s="1332"/>
      <c r="AIF132" s="1332"/>
      <c r="AIG132" s="1332"/>
      <c r="AIH132" s="1332"/>
      <c r="AII132" s="1332"/>
      <c r="AIJ132" s="1332"/>
      <c r="AIK132" s="1332"/>
      <c r="AIL132" s="1332"/>
      <c r="AIM132" s="1332"/>
      <c r="AIN132" s="1332"/>
      <c r="AIO132" s="1332"/>
      <c r="AIP132" s="1332"/>
      <c r="AIQ132" s="1332"/>
      <c r="AIR132" s="1332"/>
      <c r="AIS132" s="1332"/>
      <c r="AIT132" s="1332"/>
      <c r="AIU132" s="1332"/>
      <c r="AIV132" s="1332"/>
      <c r="AIW132" s="1332"/>
      <c r="AIX132" s="1332"/>
      <c r="AIY132" s="1332"/>
      <c r="AIZ132" s="1332"/>
      <c r="AJA132" s="1332"/>
      <c r="AJB132" s="1332"/>
      <c r="AJC132" s="1332"/>
      <c r="AJD132" s="1332"/>
      <c r="AJE132" s="1332"/>
      <c r="AJF132" s="1332"/>
      <c r="AJG132" s="1332"/>
      <c r="AJH132" s="1332"/>
      <c r="AJI132" s="1332"/>
      <c r="AJJ132" s="1332"/>
      <c r="AJK132" s="1332"/>
      <c r="AJL132" s="1332"/>
      <c r="AJM132" s="1332"/>
      <c r="AJN132" s="1332"/>
      <c r="AJO132" s="1332"/>
      <c r="AJP132" s="1332"/>
      <c r="AJQ132" s="1332"/>
      <c r="AJR132" s="1332"/>
      <c r="AJS132" s="1332"/>
      <c r="AJT132" s="1332"/>
      <c r="AJU132" s="1332"/>
      <c r="AJV132" s="1332"/>
      <c r="AJW132" s="1332"/>
      <c r="AJX132" s="1332"/>
      <c r="AJY132" s="1332"/>
      <c r="AJZ132" s="1332"/>
      <c r="AKA132" s="1332"/>
      <c r="AKB132" s="1332"/>
      <c r="AKC132" s="1332"/>
      <c r="AKD132" s="1332"/>
      <c r="AKE132" s="1332"/>
      <c r="AKF132" s="1332"/>
      <c r="AKG132" s="1332"/>
      <c r="AKH132" s="1332"/>
      <c r="AKI132" s="1332"/>
      <c r="AKJ132" s="1332"/>
      <c r="AKK132" s="1332"/>
      <c r="AKL132" s="1332"/>
      <c r="AKM132" s="1332"/>
      <c r="AKN132" s="1332"/>
      <c r="AKO132" s="1332"/>
      <c r="AKP132" s="1332"/>
      <c r="AKQ132" s="1332"/>
      <c r="AKR132" s="1332"/>
      <c r="AKS132" s="1332"/>
      <c r="AKT132" s="1332"/>
      <c r="AKU132" s="1332"/>
      <c r="AKV132" s="1332"/>
      <c r="AKW132" s="1332"/>
      <c r="AKX132" s="1332"/>
      <c r="AKY132" s="1332"/>
      <c r="AKZ132" s="1332"/>
      <c r="ALA132" s="1332"/>
      <c r="ALB132" s="1332"/>
      <c r="ALC132" s="1332"/>
      <c r="ALD132" s="1332"/>
      <c r="ALE132" s="1332"/>
      <c r="ALF132" s="1332"/>
      <c r="ALG132" s="1332"/>
      <c r="ALH132" s="1332"/>
      <c r="ALI132" s="1332"/>
      <c r="ALJ132" s="1332"/>
      <c r="ALK132" s="1332"/>
      <c r="ALL132" s="1332"/>
      <c r="ALM132" s="1332"/>
      <c r="ALN132" s="1332"/>
      <c r="ALO132" s="1332"/>
      <c r="ALP132" s="1332"/>
      <c r="ALQ132" s="1332"/>
      <c r="ALR132" s="1332"/>
      <c r="ALS132" s="1332"/>
      <c r="ALT132" s="1332"/>
      <c r="ALU132" s="1332"/>
      <c r="ALV132" s="1332"/>
      <c r="ALW132" s="1332"/>
      <c r="ALX132" s="1332"/>
      <c r="ALY132" s="1332"/>
      <c r="ALZ132" s="1332"/>
      <c r="AMA132" s="1332"/>
      <c r="AMB132" s="1332"/>
      <c r="AMC132" s="1332"/>
      <c r="AMD132" s="1332"/>
      <c r="AME132" s="1332"/>
      <c r="AMF132" s="1332"/>
      <c r="AMG132" s="1332"/>
      <c r="AMH132" s="1332"/>
      <c r="AMI132" s="1332"/>
      <c r="AMJ132" s="1332"/>
      <c r="AMK132" s="1332"/>
      <c r="AML132" s="1332"/>
      <c r="AMM132" s="1332"/>
      <c r="AMN132" s="1332"/>
      <c r="AMO132" s="1332"/>
      <c r="AMP132" s="1332"/>
      <c r="AMQ132" s="1332"/>
      <c r="AMR132" s="1332"/>
      <c r="AMS132" s="1332"/>
      <c r="AMT132" s="1332"/>
      <c r="AMU132" s="1332"/>
      <c r="AMV132" s="1332"/>
      <c r="AMW132" s="1332"/>
      <c r="AMX132" s="1332"/>
      <c r="AMY132" s="1332"/>
      <c r="AMZ132" s="1332"/>
      <c r="ANA132" s="1332"/>
      <c r="ANB132" s="1332"/>
      <c r="ANC132" s="1332"/>
      <c r="AND132" s="1332"/>
      <c r="ANE132" s="1332"/>
      <c r="ANF132" s="1332"/>
      <c r="ANG132" s="1332"/>
      <c r="ANH132" s="1332"/>
      <c r="ANI132" s="1332"/>
      <c r="ANJ132" s="1332"/>
      <c r="ANK132" s="1332"/>
      <c r="ANL132" s="1332"/>
      <c r="ANM132" s="1332"/>
      <c r="ANN132" s="1332"/>
      <c r="ANO132" s="1332"/>
      <c r="ANP132" s="1332"/>
      <c r="ANQ132" s="1332"/>
      <c r="ANR132" s="1332"/>
      <c r="ANS132" s="1332"/>
      <c r="ANT132" s="1332"/>
      <c r="ANU132" s="1332"/>
      <c r="ANV132" s="1332"/>
      <c r="ANW132" s="1332"/>
      <c r="ANX132" s="1332"/>
      <c r="ANY132" s="1332"/>
      <c r="ANZ132" s="1332"/>
      <c r="AOA132" s="1332"/>
      <c r="AOB132" s="1332"/>
      <c r="AOC132" s="1332"/>
      <c r="AOD132" s="1332"/>
      <c r="AOE132" s="1332"/>
      <c r="AOF132" s="1332"/>
      <c r="AOG132" s="1332"/>
      <c r="AOH132" s="1332"/>
      <c r="AOI132" s="1332"/>
      <c r="AOJ132" s="1332"/>
      <c r="AOK132" s="1332"/>
      <c r="AOL132" s="1332"/>
      <c r="AOM132" s="1332"/>
      <c r="AON132" s="1332"/>
      <c r="AOO132" s="1332"/>
      <c r="AOP132" s="1332"/>
      <c r="AOQ132" s="1332"/>
      <c r="AOR132" s="1332"/>
      <c r="AOS132" s="1332"/>
      <c r="AOT132" s="1332"/>
      <c r="AOU132" s="1332"/>
      <c r="AOV132" s="1332"/>
      <c r="AOW132" s="1332"/>
      <c r="AOX132" s="1332"/>
      <c r="AOY132" s="1332"/>
      <c r="AOZ132" s="1332"/>
      <c r="APA132" s="1332"/>
      <c r="APB132" s="1332"/>
      <c r="APC132" s="1332"/>
      <c r="APD132" s="1332"/>
      <c r="APE132" s="1332"/>
      <c r="APF132" s="1332"/>
      <c r="APG132" s="1332"/>
      <c r="APH132" s="1332"/>
      <c r="API132" s="1332"/>
      <c r="APJ132" s="1332"/>
      <c r="APK132" s="1332"/>
      <c r="APL132" s="1332"/>
      <c r="APM132" s="1332"/>
      <c r="APN132" s="1332"/>
      <c r="APO132" s="1332"/>
      <c r="APP132" s="1332"/>
      <c r="APQ132" s="1332"/>
      <c r="APR132" s="1332"/>
      <c r="APS132" s="1332"/>
      <c r="APT132" s="1332"/>
      <c r="APU132" s="1332"/>
      <c r="APV132" s="1332"/>
      <c r="APW132" s="1332"/>
      <c r="APX132" s="1332"/>
      <c r="APY132" s="1332"/>
      <c r="APZ132" s="1332"/>
      <c r="AQA132" s="1332"/>
      <c r="AQB132" s="1332"/>
      <c r="AQC132" s="1332"/>
      <c r="AQD132" s="1332"/>
      <c r="AQE132" s="1332"/>
      <c r="AQF132" s="1332"/>
      <c r="AQG132" s="1332"/>
      <c r="AQH132" s="1332"/>
      <c r="AQI132" s="1332"/>
      <c r="AQJ132" s="1332"/>
      <c r="AQK132" s="1332"/>
      <c r="AQL132" s="1332"/>
      <c r="AQM132" s="1332"/>
      <c r="AQN132" s="1332"/>
      <c r="AQO132" s="1332"/>
      <c r="AQP132" s="1332"/>
      <c r="AQQ132" s="1332"/>
      <c r="AQR132" s="1332"/>
      <c r="AQS132" s="1332"/>
      <c r="AQT132" s="1332"/>
      <c r="AQU132" s="1332"/>
      <c r="AQV132" s="1332"/>
      <c r="AQW132" s="1332"/>
      <c r="AQX132" s="1332"/>
      <c r="AQY132" s="1332"/>
      <c r="AQZ132" s="1332"/>
      <c r="ARA132" s="1332"/>
      <c r="ARB132" s="1332"/>
      <c r="ARC132" s="1332"/>
      <c r="ARD132" s="1332"/>
      <c r="ARE132" s="1332"/>
      <c r="ARF132" s="1332"/>
      <c r="ARG132" s="1332"/>
      <c r="ARH132" s="1332"/>
      <c r="ARI132" s="1332"/>
      <c r="ARJ132" s="1332"/>
      <c r="ARK132" s="1332"/>
      <c r="ARL132" s="1332"/>
      <c r="ARM132" s="1332"/>
      <c r="ARN132" s="1332"/>
      <c r="ARO132" s="1332"/>
      <c r="ARP132" s="1332"/>
      <c r="ARQ132" s="1332"/>
      <c r="ARR132" s="1332"/>
      <c r="ARS132" s="1332"/>
      <c r="ART132" s="1332"/>
      <c r="ARU132" s="1332"/>
      <c r="ARV132" s="1332"/>
      <c r="ARW132" s="1332"/>
      <c r="ARX132" s="1332"/>
      <c r="ARY132" s="1332"/>
      <c r="ARZ132" s="1332"/>
      <c r="ASA132" s="1332"/>
      <c r="ASB132" s="1332"/>
      <c r="ASC132" s="1332"/>
      <c r="ASD132" s="1332"/>
      <c r="ASE132" s="1332"/>
      <c r="ASF132" s="1332"/>
      <c r="ASG132" s="1332"/>
      <c r="ASH132" s="1332"/>
      <c r="ASI132" s="1332"/>
      <c r="ASJ132" s="1332"/>
      <c r="ASK132" s="1332"/>
      <c r="ASL132" s="1332"/>
      <c r="ASM132" s="1332"/>
      <c r="ASN132" s="1332"/>
      <c r="ASO132" s="1332"/>
      <c r="ASP132" s="1332"/>
      <c r="ASQ132" s="1332"/>
      <c r="ASR132" s="1332"/>
      <c r="ASS132" s="1332"/>
      <c r="AST132" s="1332"/>
      <c r="ASU132" s="1332"/>
      <c r="ASV132" s="1332"/>
      <c r="ASW132" s="1332"/>
      <c r="ASX132" s="1332"/>
      <c r="ASY132" s="1332"/>
      <c r="ASZ132" s="1332"/>
      <c r="ATA132" s="1332"/>
      <c r="ATB132" s="1332"/>
      <c r="ATC132" s="1332"/>
      <c r="ATD132" s="1332"/>
      <c r="ATE132" s="1332"/>
      <c r="ATF132" s="1332"/>
      <c r="ATG132" s="1332"/>
      <c r="ATH132" s="1332"/>
      <c r="ATI132" s="1332"/>
      <c r="ATJ132" s="1332"/>
      <c r="ATK132" s="1332"/>
      <c r="ATL132" s="1332"/>
      <c r="ATM132" s="1332"/>
      <c r="ATN132" s="1332"/>
      <c r="ATO132" s="1332"/>
      <c r="ATP132" s="1332"/>
      <c r="ATQ132" s="1332"/>
      <c r="ATR132" s="1332"/>
      <c r="ATS132" s="1332"/>
      <c r="ATT132" s="1332"/>
      <c r="ATU132" s="1332"/>
      <c r="ATV132" s="1332"/>
      <c r="ATW132" s="1332"/>
      <c r="ATX132" s="1332"/>
      <c r="ATY132" s="1332"/>
      <c r="ATZ132" s="1332"/>
      <c r="AUA132" s="1332"/>
      <c r="AUB132" s="1332"/>
      <c r="AUC132" s="1332"/>
      <c r="AUD132" s="1332"/>
      <c r="AUE132" s="1332"/>
      <c r="AUF132" s="1332"/>
      <c r="AUG132" s="1332"/>
      <c r="AUH132" s="1332"/>
      <c r="AUI132" s="1332"/>
      <c r="AUJ132" s="1332"/>
      <c r="AUK132" s="1332"/>
      <c r="AUL132" s="1332"/>
      <c r="AUM132" s="1332"/>
      <c r="AUN132" s="1332"/>
      <c r="AUO132" s="1332"/>
      <c r="AUP132" s="1332"/>
      <c r="AUQ132" s="1332"/>
      <c r="AUR132" s="1332"/>
      <c r="AUS132" s="1332"/>
      <c r="AUT132" s="1332"/>
      <c r="AUU132" s="1332"/>
      <c r="AUV132" s="1332"/>
      <c r="AUW132" s="1332"/>
      <c r="AUX132" s="1332"/>
      <c r="AUY132" s="1332"/>
      <c r="AUZ132" s="1332"/>
      <c r="AVA132" s="1332"/>
      <c r="AVB132" s="1332"/>
      <c r="AVC132" s="1332"/>
      <c r="AVD132" s="1332"/>
      <c r="AVE132" s="1332"/>
      <c r="AVF132" s="1332"/>
      <c r="AVG132" s="1332"/>
      <c r="AVH132" s="1332"/>
      <c r="AVI132" s="1332"/>
      <c r="AVJ132" s="1332"/>
      <c r="AVK132" s="1332"/>
      <c r="AVL132" s="1332"/>
      <c r="AVM132" s="1332"/>
      <c r="AVN132" s="1332"/>
      <c r="AVO132" s="1332"/>
      <c r="AVP132" s="1332"/>
      <c r="AVQ132" s="1332"/>
      <c r="AVR132" s="1332"/>
      <c r="AVS132" s="1332"/>
      <c r="AVT132" s="1332"/>
      <c r="AVU132" s="1332"/>
      <c r="AVV132" s="1332"/>
      <c r="AVW132" s="1332"/>
      <c r="AVX132" s="1332"/>
      <c r="AVY132" s="1332"/>
      <c r="AVZ132" s="1332"/>
      <c r="AWA132" s="1332"/>
      <c r="AWB132" s="1332"/>
      <c r="AWC132" s="1332"/>
      <c r="AWD132" s="1332"/>
      <c r="AWE132" s="1332"/>
      <c r="AWF132" s="1332"/>
      <c r="AWG132" s="1332"/>
      <c r="AWH132" s="1332"/>
      <c r="AWI132" s="1332"/>
      <c r="AWJ132" s="1332"/>
      <c r="AWK132" s="1332"/>
      <c r="AWL132" s="1332"/>
      <c r="AWM132" s="1332"/>
      <c r="AWN132" s="1332"/>
      <c r="AWO132" s="1332"/>
      <c r="AWP132" s="1332"/>
      <c r="AWQ132" s="1332"/>
      <c r="AWR132" s="1332"/>
      <c r="AWS132" s="1332"/>
      <c r="AWT132" s="1332"/>
      <c r="AWU132" s="1332"/>
      <c r="AWV132" s="1332"/>
      <c r="AWW132" s="1332"/>
      <c r="AWX132" s="1332"/>
      <c r="AWY132" s="1332"/>
      <c r="AWZ132" s="1332"/>
      <c r="AXA132" s="1332"/>
      <c r="AXB132" s="1332"/>
      <c r="AXC132" s="1332"/>
      <c r="AXD132" s="1332"/>
      <c r="AXE132" s="1332"/>
      <c r="AXF132" s="1332"/>
      <c r="AXG132" s="1332"/>
      <c r="AXH132" s="1332"/>
      <c r="AXI132" s="1332"/>
      <c r="AXJ132" s="1332"/>
      <c r="AXK132" s="1332"/>
      <c r="AXL132" s="1332"/>
      <c r="AXM132" s="1332"/>
      <c r="AXN132" s="1332"/>
      <c r="AXO132" s="1332"/>
      <c r="AXP132" s="1332"/>
      <c r="AXQ132" s="1332"/>
      <c r="AXR132" s="1332"/>
      <c r="AXS132" s="1332"/>
      <c r="AXT132" s="1332"/>
      <c r="AXU132" s="1332"/>
      <c r="AXV132" s="1332"/>
      <c r="AXW132" s="1332"/>
      <c r="AXX132" s="1332"/>
      <c r="AXY132" s="1332"/>
      <c r="AXZ132" s="1332"/>
      <c r="AYA132" s="1332"/>
      <c r="AYB132" s="1332"/>
      <c r="AYC132" s="1332"/>
      <c r="AYD132" s="1332"/>
      <c r="AYE132" s="1332"/>
      <c r="AYF132" s="1332"/>
      <c r="AYG132" s="1332"/>
      <c r="AYH132" s="1332"/>
      <c r="AYI132" s="1332"/>
      <c r="AYJ132" s="1332"/>
      <c r="AYK132" s="1332"/>
      <c r="AYL132" s="1332"/>
      <c r="AYM132" s="1332"/>
      <c r="AYN132" s="1332"/>
      <c r="AYO132" s="1332"/>
      <c r="AYP132" s="1332"/>
      <c r="AYQ132" s="1332"/>
      <c r="AYR132" s="1332"/>
      <c r="AYS132" s="1332"/>
      <c r="AYT132" s="1332"/>
      <c r="AYU132" s="1332"/>
      <c r="AYV132" s="1332"/>
      <c r="AYW132" s="1332"/>
      <c r="AYX132" s="1332"/>
      <c r="AYY132" s="1332"/>
      <c r="AYZ132" s="1332"/>
      <c r="AZA132" s="1332"/>
      <c r="AZB132" s="1332"/>
      <c r="AZC132" s="1332"/>
      <c r="AZD132" s="1332"/>
      <c r="AZE132" s="1332"/>
      <c r="AZF132" s="1332"/>
      <c r="AZG132" s="1332"/>
      <c r="AZH132" s="1332"/>
      <c r="AZI132" s="1332"/>
      <c r="AZJ132" s="1332"/>
      <c r="AZK132" s="1332"/>
      <c r="AZL132" s="1332"/>
      <c r="AZM132" s="1332"/>
      <c r="AZN132" s="1332"/>
      <c r="AZO132" s="1332"/>
      <c r="AZP132" s="1332"/>
      <c r="AZQ132" s="1332"/>
      <c r="AZR132" s="1332"/>
      <c r="AZS132" s="1332"/>
      <c r="AZT132" s="1332"/>
      <c r="AZU132" s="1332"/>
      <c r="AZV132" s="1332"/>
      <c r="AZW132" s="1332"/>
      <c r="AZX132" s="1332"/>
      <c r="AZY132" s="1332"/>
      <c r="AZZ132" s="1332"/>
      <c r="BAA132" s="1332"/>
      <c r="BAB132" s="1332"/>
      <c r="BAC132" s="1332"/>
      <c r="BAD132" s="1332"/>
      <c r="BAE132" s="1332"/>
      <c r="BAF132" s="1332"/>
      <c r="BAG132" s="1332"/>
      <c r="BAH132" s="1332"/>
      <c r="BAI132" s="1332"/>
      <c r="BAJ132" s="1332"/>
      <c r="BAK132" s="1332"/>
      <c r="BAL132" s="1332"/>
      <c r="BAM132" s="1332"/>
      <c r="BAN132" s="1332"/>
      <c r="BAO132" s="1332"/>
      <c r="BAP132" s="1332"/>
      <c r="BAQ132" s="1332"/>
      <c r="BAR132" s="1332"/>
      <c r="BAS132" s="1332"/>
      <c r="BAT132" s="1332"/>
      <c r="BAU132" s="1332"/>
      <c r="BAV132" s="1332"/>
      <c r="BAW132" s="1332"/>
      <c r="BAX132" s="1332"/>
      <c r="BAY132" s="1332"/>
      <c r="BAZ132" s="1332"/>
      <c r="BBA132" s="1332"/>
      <c r="BBB132" s="1332"/>
      <c r="BBC132" s="1332"/>
      <c r="BBD132" s="1332"/>
      <c r="BBE132" s="1332"/>
      <c r="BBF132" s="1332"/>
      <c r="BBG132" s="1332"/>
      <c r="BBH132" s="1332"/>
      <c r="BBI132" s="1332"/>
      <c r="BBJ132" s="1332"/>
      <c r="BBK132" s="1332"/>
      <c r="BBL132" s="1332"/>
      <c r="BBM132" s="1332"/>
      <c r="BBN132" s="1332"/>
      <c r="BBO132" s="1332"/>
      <c r="BBP132" s="1332"/>
      <c r="BBQ132" s="1332"/>
      <c r="BBR132" s="1332"/>
      <c r="BBS132" s="1332"/>
      <c r="BBT132" s="1332"/>
      <c r="BBU132" s="1332"/>
      <c r="BBV132" s="1332"/>
      <c r="BBW132" s="1332"/>
      <c r="BBX132" s="1332"/>
      <c r="BBY132" s="1332"/>
      <c r="BBZ132" s="1332"/>
      <c r="BCA132" s="1332"/>
      <c r="BCB132" s="1332"/>
      <c r="BCC132" s="1332"/>
      <c r="BCD132" s="1332"/>
      <c r="BCE132" s="1332"/>
      <c r="BCF132" s="1332"/>
      <c r="BCG132" s="1332"/>
      <c r="BCH132" s="1332"/>
      <c r="BCI132" s="1332"/>
      <c r="BCJ132" s="1332"/>
      <c r="BCK132" s="1332"/>
      <c r="BCL132" s="1332"/>
      <c r="BCM132" s="1332"/>
      <c r="BCN132" s="1332"/>
      <c r="BCO132" s="1332"/>
      <c r="BCP132" s="1332"/>
      <c r="BCQ132" s="1332"/>
      <c r="BCR132" s="1332"/>
      <c r="BCS132" s="1332"/>
      <c r="BCT132" s="1332"/>
      <c r="BCU132" s="1332"/>
      <c r="BCV132" s="1332"/>
      <c r="BCW132" s="1332"/>
      <c r="BCX132" s="1332"/>
      <c r="BCY132" s="1332"/>
      <c r="BCZ132" s="1332"/>
      <c r="BDA132" s="1332"/>
      <c r="BDB132" s="1332"/>
      <c r="BDC132" s="1332"/>
      <c r="BDD132" s="1332"/>
      <c r="BDE132" s="1332"/>
      <c r="BDF132" s="1332"/>
      <c r="BDG132" s="1332"/>
      <c r="BDH132" s="1332"/>
      <c r="BDI132" s="1332"/>
      <c r="BDJ132" s="1332"/>
      <c r="BDK132" s="1332"/>
      <c r="BDL132" s="1332"/>
      <c r="BDM132" s="1332"/>
      <c r="BDN132" s="1332"/>
      <c r="BDO132" s="1332"/>
      <c r="BDP132" s="1332"/>
      <c r="BDQ132" s="1332"/>
      <c r="BDR132" s="1332"/>
      <c r="BDS132" s="1332"/>
      <c r="BDT132" s="1332"/>
      <c r="BDU132" s="1332"/>
      <c r="BDV132" s="1332"/>
      <c r="BDW132" s="1332"/>
      <c r="BDX132" s="1332"/>
      <c r="BDY132" s="1332"/>
      <c r="BDZ132" s="1332"/>
      <c r="BEA132" s="1332"/>
      <c r="BEB132" s="1332"/>
      <c r="BEC132" s="1332"/>
      <c r="BED132" s="1332"/>
      <c r="BEE132" s="1332"/>
      <c r="BEF132" s="1332"/>
      <c r="BEG132" s="1332"/>
      <c r="BEH132" s="1332"/>
      <c r="BEI132" s="1332"/>
      <c r="BEJ132" s="1332"/>
      <c r="BEK132" s="1332"/>
      <c r="BEL132" s="1332"/>
      <c r="BEM132" s="1332"/>
      <c r="BEN132" s="1332"/>
      <c r="BEO132" s="1332"/>
      <c r="BEP132" s="1332"/>
      <c r="BEQ132" s="1332"/>
      <c r="BER132" s="1332"/>
      <c r="BES132" s="1332"/>
      <c r="BET132" s="1332"/>
      <c r="BEU132" s="1332"/>
      <c r="BEV132" s="1332"/>
      <c r="BEW132" s="1332"/>
      <c r="BEX132" s="1332"/>
      <c r="BEY132" s="1332"/>
      <c r="BEZ132" s="1332"/>
      <c r="BFA132" s="1332"/>
      <c r="BFB132" s="1332"/>
      <c r="BFC132" s="1332"/>
      <c r="BFD132" s="1332"/>
      <c r="BFE132" s="1332"/>
      <c r="BFF132" s="1332"/>
      <c r="BFG132" s="1332"/>
      <c r="BFH132" s="1332"/>
      <c r="BFI132" s="1332"/>
      <c r="BFJ132" s="1332"/>
      <c r="BFK132" s="1332"/>
      <c r="BFL132" s="1332"/>
      <c r="BFM132" s="1332"/>
      <c r="BFN132" s="1332"/>
      <c r="BFO132" s="1332"/>
      <c r="BFP132" s="1332"/>
      <c r="BFQ132" s="1332"/>
      <c r="BFR132" s="1332"/>
      <c r="BFS132" s="1332"/>
      <c r="BFT132" s="1332"/>
      <c r="BFU132" s="1332"/>
      <c r="BFV132" s="1332"/>
      <c r="BFW132" s="1332"/>
      <c r="BFX132" s="1332"/>
      <c r="BFY132" s="1332"/>
      <c r="BFZ132" s="1332"/>
      <c r="BGA132" s="1332"/>
      <c r="BGB132" s="1332"/>
      <c r="BGC132" s="1332"/>
      <c r="BGD132" s="1332"/>
      <c r="BGE132" s="1332"/>
      <c r="BGF132" s="1332"/>
      <c r="BGG132" s="1332"/>
      <c r="BGH132" s="1332"/>
      <c r="BGI132" s="1332"/>
      <c r="BGJ132" s="1332"/>
      <c r="BGK132" s="1332"/>
      <c r="BGL132" s="1332"/>
      <c r="BGM132" s="1332"/>
      <c r="BGN132" s="1332"/>
      <c r="BGO132" s="1332"/>
      <c r="BGP132" s="1332"/>
      <c r="BGQ132" s="1332"/>
      <c r="BGR132" s="1332"/>
      <c r="BGS132" s="1332"/>
      <c r="BGT132" s="1332"/>
      <c r="BGU132" s="1332"/>
      <c r="BGV132" s="1332"/>
      <c r="BGW132" s="1332"/>
      <c r="BGX132" s="1332"/>
      <c r="BGY132" s="1332"/>
      <c r="BGZ132" s="1332"/>
      <c r="BHA132" s="1332"/>
      <c r="BHB132" s="1332"/>
      <c r="BHC132" s="1332"/>
      <c r="BHD132" s="1332"/>
      <c r="BHE132" s="1332"/>
      <c r="BHF132" s="1332"/>
      <c r="BHG132" s="1332"/>
      <c r="BHH132" s="1332"/>
      <c r="BHI132" s="1332"/>
      <c r="BHJ132" s="1332"/>
      <c r="BHK132" s="1332"/>
      <c r="BHL132" s="1332"/>
      <c r="BHM132" s="1332"/>
      <c r="BHN132" s="1332"/>
      <c r="BHO132" s="1332"/>
      <c r="BHP132" s="1332"/>
      <c r="BHQ132" s="1332"/>
      <c r="BHR132" s="1332"/>
      <c r="BHS132" s="1332"/>
      <c r="BHT132" s="1332"/>
      <c r="BHU132" s="1332"/>
      <c r="BHV132" s="1332"/>
      <c r="BHW132" s="1332"/>
      <c r="BHX132" s="1332"/>
      <c r="BHY132" s="1332"/>
      <c r="BHZ132" s="1332"/>
      <c r="BIA132" s="1332"/>
      <c r="BIB132" s="1332"/>
      <c r="BIC132" s="1332"/>
      <c r="BID132" s="1332"/>
      <c r="BIE132" s="1332"/>
      <c r="BIF132" s="1332"/>
      <c r="BIG132" s="1332"/>
      <c r="BIH132" s="1332"/>
      <c r="BII132" s="1332"/>
      <c r="BIJ132" s="1332"/>
      <c r="BIK132" s="1332"/>
      <c r="BIL132" s="1332"/>
      <c r="BIM132" s="1332"/>
      <c r="BIN132" s="1332"/>
      <c r="BIO132" s="1332"/>
      <c r="BIP132" s="1332"/>
      <c r="BIQ132" s="1332"/>
      <c r="BIR132" s="1332"/>
      <c r="BIS132" s="1332"/>
      <c r="BIT132" s="1332"/>
      <c r="BIU132" s="1332"/>
      <c r="BIV132" s="1332"/>
      <c r="BIW132" s="1332"/>
      <c r="BIX132" s="1332"/>
      <c r="BIY132" s="1332"/>
      <c r="BIZ132" s="1332"/>
      <c r="BJA132" s="1332"/>
      <c r="BJB132" s="1332"/>
      <c r="BJC132" s="1332"/>
      <c r="BJD132" s="1332"/>
      <c r="BJE132" s="1332"/>
      <c r="BJF132" s="1332"/>
      <c r="BJG132" s="1332"/>
      <c r="BJH132" s="1332"/>
      <c r="BJI132" s="1332"/>
      <c r="BJJ132" s="1332"/>
      <c r="BJK132" s="1332"/>
      <c r="BJL132" s="1332"/>
      <c r="BJM132" s="1332"/>
      <c r="BJN132" s="1332"/>
      <c r="BJO132" s="1332"/>
      <c r="BJP132" s="1332"/>
      <c r="BJQ132" s="1332"/>
      <c r="BJR132" s="1332"/>
      <c r="BJS132" s="1332"/>
      <c r="BJT132" s="1332"/>
      <c r="BJU132" s="1332"/>
      <c r="BJV132" s="1332"/>
      <c r="BJW132" s="1332"/>
      <c r="BJX132" s="1332"/>
      <c r="BJY132" s="1332"/>
      <c r="BJZ132" s="1332"/>
      <c r="BKA132" s="1332"/>
      <c r="BKB132" s="1332"/>
      <c r="BKC132" s="1332"/>
      <c r="BKD132" s="1332"/>
      <c r="BKE132" s="1332"/>
      <c r="BKF132" s="1332"/>
      <c r="BKG132" s="1332"/>
      <c r="BKH132" s="1332"/>
      <c r="BKI132" s="1332"/>
      <c r="BKJ132" s="1332"/>
      <c r="BKK132" s="1332"/>
      <c r="BKL132" s="1332"/>
      <c r="BKM132" s="1332"/>
      <c r="BKN132" s="1332"/>
      <c r="BKO132" s="1332"/>
      <c r="BKP132" s="1332"/>
      <c r="BKQ132" s="1332"/>
      <c r="BKR132" s="1332"/>
      <c r="BKS132" s="1332"/>
      <c r="BKT132" s="1332"/>
      <c r="BKU132" s="1332"/>
      <c r="BKV132" s="1332"/>
      <c r="BKW132" s="1332"/>
      <c r="BKX132" s="1332"/>
      <c r="BKY132" s="1332"/>
      <c r="BKZ132" s="1332"/>
      <c r="BLA132" s="1332"/>
      <c r="BLB132" s="1332"/>
      <c r="BLC132" s="1332"/>
      <c r="BLD132" s="1332"/>
      <c r="BLE132" s="1332"/>
      <c r="BLF132" s="1332"/>
      <c r="BLG132" s="1332"/>
      <c r="BLH132" s="1332"/>
      <c r="BLI132" s="1332"/>
      <c r="BLJ132" s="1332"/>
      <c r="BLK132" s="1332"/>
      <c r="BLL132" s="1332"/>
      <c r="BLM132" s="1332"/>
      <c r="BLN132" s="1332"/>
      <c r="BLO132" s="1332"/>
      <c r="BLP132" s="1332"/>
      <c r="BLQ132" s="1332"/>
      <c r="BLR132" s="1332"/>
      <c r="BLS132" s="1332"/>
      <c r="BLT132" s="1332"/>
      <c r="BLU132" s="1332"/>
      <c r="BLV132" s="1332"/>
      <c r="BLW132" s="1332"/>
      <c r="BLX132" s="1332"/>
      <c r="BLY132" s="1332"/>
      <c r="BLZ132" s="1332"/>
      <c r="BMA132" s="1332"/>
      <c r="BMB132" s="1332"/>
      <c r="BMC132" s="1332"/>
      <c r="BMD132" s="1332"/>
      <c r="BME132" s="1332"/>
      <c r="BMF132" s="1332"/>
      <c r="BMG132" s="1332"/>
      <c r="BMH132" s="1332"/>
      <c r="BMI132" s="1332"/>
      <c r="BMJ132" s="1332"/>
      <c r="BMK132" s="1332"/>
      <c r="BML132" s="1332"/>
      <c r="BMM132" s="1332"/>
      <c r="BMN132" s="1332"/>
      <c r="BMO132" s="1332"/>
      <c r="BMP132" s="1332"/>
      <c r="BMQ132" s="1332"/>
      <c r="BMR132" s="1332"/>
      <c r="BMS132" s="1332"/>
      <c r="BMT132" s="1332"/>
      <c r="BMU132" s="1332"/>
      <c r="BMV132" s="1332"/>
      <c r="BMW132" s="1332"/>
      <c r="BMX132" s="1332"/>
      <c r="BMY132" s="1332"/>
      <c r="BMZ132" s="1332"/>
      <c r="BNA132" s="1332"/>
      <c r="BNB132" s="1332"/>
      <c r="BNC132" s="1332"/>
      <c r="BND132" s="1332"/>
      <c r="BNE132" s="1332"/>
      <c r="BNF132" s="1332"/>
      <c r="BNG132" s="1332"/>
      <c r="BNH132" s="1332"/>
      <c r="BNI132" s="1332"/>
      <c r="BNJ132" s="1332"/>
      <c r="BNK132" s="1332"/>
      <c r="BNL132" s="1332"/>
      <c r="BNM132" s="1332"/>
      <c r="BNN132" s="1332"/>
      <c r="BNO132" s="1332"/>
      <c r="BNP132" s="1332"/>
      <c r="BNQ132" s="1332"/>
      <c r="BNR132" s="1332"/>
      <c r="BNS132" s="1332"/>
      <c r="BNT132" s="1332"/>
      <c r="BNU132" s="1332"/>
      <c r="BNV132" s="1332"/>
      <c r="BNW132" s="1332"/>
      <c r="BNX132" s="1332"/>
      <c r="BNY132" s="1332"/>
      <c r="BNZ132" s="1332"/>
      <c r="BOA132" s="1332"/>
      <c r="BOB132" s="1332"/>
      <c r="BOC132" s="1332"/>
      <c r="BOD132" s="1332"/>
      <c r="BOE132" s="1332"/>
      <c r="BOF132" s="1332"/>
      <c r="BOG132" s="1332"/>
      <c r="BOH132" s="1332"/>
      <c r="BOI132" s="1332"/>
      <c r="BOJ132" s="1332"/>
      <c r="BOK132" s="1332"/>
      <c r="BOL132" s="1332"/>
      <c r="BOM132" s="1332"/>
      <c r="BON132" s="1332"/>
      <c r="BOO132" s="1332"/>
      <c r="BOP132" s="1332"/>
      <c r="BOQ132" s="1332"/>
      <c r="BOR132" s="1332"/>
      <c r="BOS132" s="1332"/>
      <c r="BOT132" s="1332"/>
      <c r="BOU132" s="1332"/>
      <c r="BOV132" s="1332"/>
      <c r="BOW132" s="1332"/>
      <c r="BOX132" s="1332"/>
      <c r="BOY132" s="1332"/>
      <c r="BOZ132" s="1332"/>
      <c r="BPA132" s="1332"/>
      <c r="BPB132" s="1332"/>
      <c r="BPC132" s="1332"/>
      <c r="BPD132" s="1332"/>
      <c r="BPE132" s="1332"/>
      <c r="BPF132" s="1332"/>
      <c r="BPG132" s="1332"/>
      <c r="BPH132" s="1332"/>
      <c r="BPI132" s="1332"/>
      <c r="BPJ132" s="1332"/>
      <c r="BPK132" s="1332"/>
      <c r="BPL132" s="1332"/>
      <c r="BPM132" s="1332"/>
      <c r="BPN132" s="1332"/>
      <c r="BPO132" s="1332"/>
      <c r="BPP132" s="1332"/>
      <c r="BPQ132" s="1332"/>
      <c r="BPR132" s="1332"/>
      <c r="BPS132" s="1332"/>
      <c r="BPT132" s="1332"/>
      <c r="BPU132" s="1332"/>
      <c r="BPV132" s="1332"/>
      <c r="BPW132" s="1332"/>
      <c r="BPX132" s="1332"/>
      <c r="BPY132" s="1332"/>
      <c r="BPZ132" s="1332"/>
      <c r="BQA132" s="1332"/>
      <c r="BQB132" s="1332"/>
      <c r="BQC132" s="1332"/>
      <c r="BQD132" s="1332"/>
      <c r="BQE132" s="1332"/>
      <c r="BQF132" s="1332"/>
      <c r="BQG132" s="1332"/>
      <c r="BQH132" s="1332"/>
      <c r="BQI132" s="1332"/>
      <c r="BQJ132" s="1332"/>
      <c r="BQK132" s="1332"/>
      <c r="BQL132" s="1332"/>
      <c r="BQM132" s="1332"/>
      <c r="BQN132" s="1332"/>
      <c r="BQO132" s="1332"/>
      <c r="BQP132" s="1332"/>
      <c r="BQQ132" s="1332"/>
      <c r="BQR132" s="1332"/>
      <c r="BQS132" s="1332"/>
      <c r="BQT132" s="1332"/>
      <c r="BQU132" s="1332"/>
      <c r="BQV132" s="1332"/>
      <c r="BQW132" s="1332"/>
      <c r="BQX132" s="1332"/>
      <c r="BQY132" s="1332"/>
      <c r="BQZ132" s="1332"/>
      <c r="BRA132" s="1332"/>
      <c r="BRB132" s="1332"/>
      <c r="BRC132" s="1332"/>
      <c r="BRD132" s="1332"/>
      <c r="BRE132" s="1332"/>
      <c r="BRF132" s="1332"/>
      <c r="BRG132" s="1332"/>
      <c r="BRH132" s="1332"/>
      <c r="BRI132" s="1332"/>
      <c r="BRJ132" s="1332"/>
      <c r="BRK132" s="1332"/>
      <c r="BRL132" s="1332"/>
      <c r="BRM132" s="1332"/>
      <c r="BRN132" s="1332"/>
      <c r="BRO132" s="1332"/>
      <c r="BRP132" s="1332"/>
      <c r="BRQ132" s="1332"/>
      <c r="BRR132" s="1332"/>
      <c r="BRS132" s="1332"/>
      <c r="BRT132" s="1332"/>
      <c r="BRU132" s="1332"/>
      <c r="BRV132" s="1332"/>
      <c r="BRW132" s="1332"/>
      <c r="BRX132" s="1332"/>
      <c r="BRY132" s="1332"/>
      <c r="BRZ132" s="1332"/>
      <c r="BSA132" s="1332"/>
      <c r="BSB132" s="1332"/>
      <c r="BSC132" s="1332"/>
      <c r="BSD132" s="1332"/>
      <c r="BSE132" s="1332"/>
      <c r="BSF132" s="1332"/>
      <c r="BSG132" s="1332"/>
      <c r="BSH132" s="1332"/>
      <c r="BSI132" s="1332"/>
      <c r="BSJ132" s="1332"/>
      <c r="BSK132" s="1332"/>
      <c r="BSL132" s="1332"/>
      <c r="BSM132" s="1332"/>
      <c r="BSN132" s="1332"/>
      <c r="BSO132" s="1332"/>
      <c r="BSP132" s="1332"/>
      <c r="BSQ132" s="1332"/>
      <c r="BSR132" s="1332"/>
      <c r="BSS132" s="1332"/>
      <c r="BST132" s="1332"/>
      <c r="BSU132" s="1332"/>
      <c r="BSV132" s="1332"/>
      <c r="BSW132" s="1332"/>
      <c r="BSX132" s="1332"/>
      <c r="BSY132" s="1332"/>
      <c r="BSZ132" s="1332"/>
      <c r="BTA132" s="1332"/>
      <c r="BTB132" s="1332"/>
      <c r="BTC132" s="1332"/>
      <c r="BTD132" s="1332"/>
      <c r="BTE132" s="1332"/>
      <c r="BTF132" s="1332"/>
      <c r="BTG132" s="1332"/>
      <c r="BTH132" s="1332"/>
      <c r="BTI132" s="1332"/>
      <c r="BTJ132" s="1332"/>
      <c r="BTK132" s="1332"/>
      <c r="BTL132" s="1332"/>
      <c r="BTM132" s="1332"/>
      <c r="BTN132" s="1332"/>
      <c r="BTO132" s="1332"/>
      <c r="BTP132" s="1332"/>
      <c r="BTQ132" s="1332"/>
      <c r="BTR132" s="1332"/>
      <c r="BTS132" s="1332"/>
      <c r="BTT132" s="1332"/>
      <c r="BTU132" s="1332"/>
      <c r="BTV132" s="1332"/>
      <c r="BTW132" s="1332"/>
      <c r="BTX132" s="1332"/>
      <c r="BTY132" s="1332"/>
      <c r="BTZ132" s="1332"/>
      <c r="BUA132" s="1332"/>
      <c r="BUB132" s="1332"/>
      <c r="BUC132" s="1332"/>
      <c r="BUD132" s="1332"/>
      <c r="BUE132" s="1332"/>
      <c r="BUF132" s="1332"/>
      <c r="BUG132" s="1332"/>
      <c r="BUH132" s="1332"/>
      <c r="BUI132" s="1332"/>
      <c r="BUJ132" s="1332"/>
      <c r="BUK132" s="1332"/>
      <c r="BUL132" s="1332"/>
      <c r="BUM132" s="1332"/>
      <c r="BUN132" s="1332"/>
      <c r="BUO132" s="1332"/>
      <c r="BUP132" s="1332"/>
      <c r="BUQ132" s="1332"/>
      <c r="BUR132" s="1332"/>
      <c r="BUS132" s="1332"/>
      <c r="BUT132" s="1332"/>
      <c r="BUU132" s="1332"/>
      <c r="BUV132" s="1332"/>
      <c r="BUW132" s="1332"/>
      <c r="BUX132" s="1332"/>
      <c r="BUY132" s="1332"/>
      <c r="BUZ132" s="1332"/>
      <c r="BVA132" s="1332"/>
      <c r="BVB132" s="1332"/>
      <c r="BVC132" s="1332"/>
      <c r="BVD132" s="1332"/>
      <c r="BVE132" s="1332"/>
      <c r="BVF132" s="1332"/>
      <c r="BVG132" s="1332"/>
      <c r="BVH132" s="1332"/>
      <c r="BVI132" s="1332"/>
      <c r="BVJ132" s="1332"/>
      <c r="BVK132" s="1332"/>
      <c r="BVL132" s="1332"/>
      <c r="BVM132" s="1332"/>
      <c r="BVN132" s="1332"/>
      <c r="BVO132" s="1332"/>
      <c r="BVP132" s="1332"/>
      <c r="BVQ132" s="1332"/>
      <c r="BVR132" s="1332"/>
      <c r="BVS132" s="1332"/>
      <c r="BVT132" s="1332"/>
      <c r="BVU132" s="1332"/>
      <c r="BVV132" s="1332"/>
      <c r="BVW132" s="1332"/>
      <c r="BVX132" s="1332"/>
      <c r="BVY132" s="1332"/>
      <c r="BVZ132" s="1332"/>
      <c r="BWA132" s="1332"/>
      <c r="BWB132" s="1332"/>
      <c r="BWC132" s="1332"/>
      <c r="BWD132" s="1332"/>
      <c r="BWE132" s="1332"/>
      <c r="BWF132" s="1332"/>
      <c r="BWG132" s="1332"/>
      <c r="BWH132" s="1332"/>
      <c r="BWI132" s="1332"/>
      <c r="BWJ132" s="1332"/>
      <c r="BWK132" s="1332"/>
      <c r="BWL132" s="1332"/>
      <c r="BWM132" s="1332"/>
      <c r="BWN132" s="1332"/>
      <c r="BWO132" s="1332"/>
      <c r="BWP132" s="1332"/>
      <c r="BWQ132" s="1332"/>
      <c r="BWR132" s="1332"/>
      <c r="BWS132" s="1332"/>
      <c r="BWT132" s="1332"/>
      <c r="BWU132" s="1332"/>
      <c r="BWV132" s="1332"/>
      <c r="BWW132" s="1332"/>
      <c r="BWX132" s="1332"/>
      <c r="BWY132" s="1332"/>
      <c r="BWZ132" s="1332"/>
      <c r="BXA132" s="1332"/>
      <c r="BXB132" s="1332"/>
      <c r="BXC132" s="1332"/>
      <c r="BXD132" s="1332"/>
      <c r="BXE132" s="1332"/>
      <c r="BXF132" s="1332"/>
      <c r="BXG132" s="1332"/>
      <c r="BXH132" s="1332"/>
      <c r="BXI132" s="1332"/>
      <c r="BXJ132" s="1332"/>
      <c r="BXK132" s="1332"/>
      <c r="BXL132" s="1332"/>
      <c r="BXM132" s="1332"/>
      <c r="BXN132" s="1332"/>
      <c r="BXO132" s="1332"/>
      <c r="BXP132" s="1332"/>
      <c r="BXQ132" s="1332"/>
      <c r="BXR132" s="1332"/>
      <c r="BXS132" s="1332"/>
      <c r="BXT132" s="1332"/>
      <c r="BXU132" s="1332"/>
      <c r="BXV132" s="1332"/>
      <c r="BXW132" s="1332"/>
      <c r="BXX132" s="1332"/>
      <c r="BXY132" s="1332"/>
      <c r="BXZ132" s="1332"/>
      <c r="BYA132" s="1332"/>
      <c r="BYB132" s="1332"/>
      <c r="BYC132" s="1332"/>
      <c r="BYD132" s="1332"/>
      <c r="BYE132" s="1332"/>
      <c r="BYF132" s="1332"/>
      <c r="BYG132" s="1332"/>
      <c r="BYH132" s="1332"/>
      <c r="BYI132" s="1332"/>
      <c r="BYJ132" s="1332"/>
      <c r="BYK132" s="1332"/>
      <c r="BYL132" s="1332"/>
      <c r="BYM132" s="1332"/>
      <c r="BYN132" s="1332"/>
      <c r="BYO132" s="1332"/>
      <c r="BYP132" s="1332"/>
      <c r="BYQ132" s="1332"/>
      <c r="BYR132" s="1332"/>
      <c r="BYS132" s="1332"/>
      <c r="BYT132" s="1332"/>
      <c r="BYU132" s="1332"/>
      <c r="BYV132" s="1332"/>
      <c r="BYW132" s="1332"/>
      <c r="BYX132" s="1332"/>
      <c r="BYY132" s="1332"/>
      <c r="BYZ132" s="1332"/>
      <c r="BZA132" s="1332"/>
      <c r="BZB132" s="1332"/>
      <c r="BZC132" s="1332"/>
      <c r="BZD132" s="1332"/>
      <c r="BZE132" s="1332"/>
      <c r="BZF132" s="1332"/>
      <c r="BZG132" s="1332"/>
      <c r="BZH132" s="1332"/>
      <c r="BZI132" s="1332"/>
      <c r="BZJ132" s="1332"/>
      <c r="BZK132" s="1332"/>
      <c r="BZL132" s="1332"/>
      <c r="BZM132" s="1332"/>
      <c r="BZN132" s="1332"/>
      <c r="BZO132" s="1332"/>
      <c r="BZP132" s="1332"/>
      <c r="BZQ132" s="1332"/>
      <c r="BZR132" s="1332"/>
      <c r="BZS132" s="1332"/>
      <c r="BZT132" s="1332"/>
      <c r="BZU132" s="1332"/>
      <c r="BZV132" s="1332"/>
      <c r="BZW132" s="1332"/>
      <c r="BZX132" s="1332"/>
      <c r="BZY132" s="1332"/>
      <c r="BZZ132" s="1332"/>
      <c r="CAA132" s="1332"/>
      <c r="CAB132" s="1332"/>
      <c r="CAC132" s="1332"/>
      <c r="CAD132" s="1332"/>
      <c r="CAE132" s="1332"/>
      <c r="CAF132" s="1332"/>
      <c r="CAG132" s="1332"/>
      <c r="CAH132" s="1332"/>
      <c r="CAI132" s="1332"/>
      <c r="CAJ132" s="1332"/>
      <c r="CAK132" s="1332"/>
      <c r="CAL132" s="1332"/>
      <c r="CAM132" s="1332"/>
      <c r="CAN132" s="1332"/>
      <c r="CAO132" s="1332"/>
      <c r="CAP132" s="1332"/>
      <c r="CAQ132" s="1332"/>
      <c r="CAR132" s="1332"/>
      <c r="CAS132" s="1332"/>
      <c r="CAT132" s="1332"/>
      <c r="CAU132" s="1332"/>
      <c r="CAV132" s="1332"/>
      <c r="CAW132" s="1332"/>
      <c r="CAX132" s="1332"/>
      <c r="CAY132" s="1332"/>
      <c r="CAZ132" s="1332"/>
      <c r="CBA132" s="1332"/>
      <c r="CBB132" s="1332"/>
      <c r="CBC132" s="1332"/>
      <c r="CBD132" s="1332"/>
      <c r="CBE132" s="1332"/>
      <c r="CBF132" s="1332"/>
      <c r="CBG132" s="1332"/>
      <c r="CBH132" s="1332"/>
      <c r="CBI132" s="1332"/>
      <c r="CBJ132" s="1332"/>
      <c r="CBK132" s="1332"/>
      <c r="CBL132" s="1332"/>
      <c r="CBM132" s="1332"/>
      <c r="CBN132" s="1332"/>
      <c r="CBO132" s="1332"/>
      <c r="CBP132" s="1332"/>
      <c r="CBQ132" s="1332"/>
      <c r="CBR132" s="1332"/>
      <c r="CBS132" s="1332"/>
      <c r="CBT132" s="1332"/>
      <c r="CBU132" s="1332"/>
      <c r="CBV132" s="1332"/>
      <c r="CBW132" s="1332"/>
      <c r="CBX132" s="1332"/>
      <c r="CBY132" s="1332"/>
      <c r="CBZ132" s="1332"/>
      <c r="CCA132" s="1332"/>
      <c r="CCB132" s="1332"/>
      <c r="CCC132" s="1332"/>
      <c r="CCD132" s="1332"/>
      <c r="CCE132" s="1332"/>
      <c r="CCF132" s="1332"/>
      <c r="CCG132" s="1332"/>
      <c r="CCH132" s="1332"/>
      <c r="CCI132" s="1332"/>
      <c r="CCJ132" s="1332"/>
      <c r="CCK132" s="1332"/>
      <c r="CCL132" s="1332"/>
      <c r="CCM132" s="1332"/>
      <c r="CCN132" s="1332"/>
      <c r="CCO132" s="1332"/>
      <c r="CCP132" s="1332"/>
      <c r="CCQ132" s="1332"/>
      <c r="CCR132" s="1332"/>
      <c r="CCS132" s="1332"/>
      <c r="CCT132" s="1332"/>
      <c r="CCU132" s="1332"/>
      <c r="CCV132" s="1332"/>
      <c r="CCW132" s="1332"/>
      <c r="CCX132" s="1332"/>
      <c r="CCY132" s="1332"/>
      <c r="CCZ132" s="1332"/>
      <c r="CDA132" s="1332"/>
      <c r="CDB132" s="1332"/>
      <c r="CDC132" s="1332"/>
      <c r="CDD132" s="1332"/>
      <c r="CDE132" s="1332"/>
      <c r="CDF132" s="1332"/>
      <c r="CDG132" s="1332"/>
      <c r="CDH132" s="1332"/>
      <c r="CDI132" s="1332"/>
      <c r="CDJ132" s="1332"/>
      <c r="CDK132" s="1332"/>
      <c r="CDL132" s="1332"/>
      <c r="CDM132" s="1332"/>
      <c r="CDN132" s="1332"/>
      <c r="CDO132" s="1332"/>
      <c r="CDP132" s="1332"/>
      <c r="CDQ132" s="1332"/>
      <c r="CDR132" s="1332"/>
      <c r="CDS132" s="1332"/>
      <c r="CDT132" s="1332"/>
      <c r="CDU132" s="1332"/>
      <c r="CDV132" s="1332"/>
      <c r="CDW132" s="1332"/>
      <c r="CDX132" s="1332"/>
      <c r="CDY132" s="1332"/>
      <c r="CDZ132" s="1332"/>
      <c r="CEA132" s="1332"/>
      <c r="CEB132" s="1332"/>
      <c r="CEC132" s="1332"/>
      <c r="CED132" s="1332"/>
      <c r="CEE132" s="1332"/>
      <c r="CEF132" s="1332"/>
      <c r="CEG132" s="1332"/>
      <c r="CEH132" s="1332"/>
      <c r="CEI132" s="1332"/>
      <c r="CEJ132" s="1332"/>
      <c r="CEK132" s="1332"/>
      <c r="CEL132" s="1332"/>
      <c r="CEM132" s="1332"/>
      <c r="CEN132" s="1332"/>
      <c r="CEO132" s="1332"/>
      <c r="CEP132" s="1332"/>
      <c r="CEQ132" s="1332"/>
      <c r="CER132" s="1332"/>
      <c r="CES132" s="1332"/>
      <c r="CET132" s="1332"/>
      <c r="CEU132" s="1332"/>
      <c r="CEV132" s="1332"/>
      <c r="CEW132" s="1332"/>
      <c r="CEX132" s="1332"/>
      <c r="CEY132" s="1332"/>
      <c r="CEZ132" s="1332"/>
      <c r="CFA132" s="1332"/>
      <c r="CFB132" s="1332"/>
      <c r="CFC132" s="1332"/>
      <c r="CFD132" s="1332"/>
      <c r="CFE132" s="1332"/>
      <c r="CFF132" s="1332"/>
      <c r="CFG132" s="1332"/>
      <c r="CFH132" s="1332"/>
      <c r="CFI132" s="1332"/>
      <c r="CFJ132" s="1332"/>
      <c r="CFK132" s="1332"/>
      <c r="CFL132" s="1332"/>
      <c r="CFM132" s="1332"/>
      <c r="CFN132" s="1332"/>
      <c r="CFO132" s="1332"/>
      <c r="CFP132" s="1332"/>
      <c r="CFQ132" s="1332"/>
      <c r="CFR132" s="1332"/>
      <c r="CFS132" s="1332"/>
      <c r="CFT132" s="1332"/>
      <c r="CFU132" s="1332"/>
      <c r="CFV132" s="1332"/>
      <c r="CFW132" s="1332"/>
      <c r="CFX132" s="1332"/>
      <c r="CFY132" s="1332"/>
      <c r="CFZ132" s="1332"/>
      <c r="CGA132" s="1332"/>
      <c r="CGB132" s="1332"/>
      <c r="CGC132" s="1332"/>
      <c r="CGD132" s="1332"/>
      <c r="CGE132" s="1332"/>
      <c r="CGF132" s="1332"/>
      <c r="CGG132" s="1332"/>
      <c r="CGH132" s="1332"/>
      <c r="CGI132" s="1332"/>
      <c r="CGJ132" s="1332"/>
      <c r="CGK132" s="1332"/>
      <c r="CGL132" s="1332"/>
      <c r="CGM132" s="1332"/>
      <c r="CGN132" s="1332"/>
      <c r="CGO132" s="1332"/>
      <c r="CGP132" s="1332"/>
      <c r="CGQ132" s="1332"/>
      <c r="CGR132" s="1332"/>
      <c r="CGS132" s="1332"/>
      <c r="CGT132" s="1332"/>
      <c r="CGU132" s="1332"/>
      <c r="CGV132" s="1332"/>
      <c r="CGW132" s="1332"/>
      <c r="CGX132" s="1332"/>
      <c r="CGY132" s="1332"/>
      <c r="CGZ132" s="1332"/>
      <c r="CHA132" s="1332"/>
      <c r="CHB132" s="1332"/>
      <c r="CHC132" s="1332"/>
      <c r="CHD132" s="1332"/>
      <c r="CHE132" s="1332"/>
      <c r="CHF132" s="1332"/>
      <c r="CHG132" s="1332"/>
      <c r="CHH132" s="1332"/>
      <c r="CHI132" s="1332"/>
      <c r="CHJ132" s="1332"/>
      <c r="CHK132" s="1332"/>
      <c r="CHL132" s="1332"/>
      <c r="CHM132" s="1332"/>
      <c r="CHN132" s="1332"/>
      <c r="CHO132" s="1332"/>
      <c r="CHP132" s="1332"/>
      <c r="CHQ132" s="1332"/>
      <c r="CHR132" s="1332"/>
      <c r="CHS132" s="1332"/>
      <c r="CHT132" s="1332"/>
      <c r="CHU132" s="1332"/>
      <c r="CHV132" s="1332"/>
      <c r="CHW132" s="1332"/>
      <c r="CHX132" s="1332"/>
      <c r="CHY132" s="1332"/>
      <c r="CHZ132" s="1332"/>
      <c r="CIA132" s="1332"/>
      <c r="CIB132" s="1332"/>
      <c r="CIC132" s="1332"/>
      <c r="CID132" s="1332"/>
      <c r="CIE132" s="1332"/>
      <c r="CIF132" s="1332"/>
      <c r="CIG132" s="1332"/>
      <c r="CIH132" s="1332"/>
      <c r="CII132" s="1332"/>
      <c r="CIJ132" s="1332"/>
      <c r="CIK132" s="1332"/>
      <c r="CIL132" s="1332"/>
      <c r="CIM132" s="1332"/>
      <c r="CIN132" s="1332"/>
      <c r="CIO132" s="1332"/>
      <c r="CIP132" s="1332"/>
      <c r="CIQ132" s="1332"/>
      <c r="CIR132" s="1332"/>
      <c r="CIS132" s="1332"/>
      <c r="CIT132" s="1332"/>
      <c r="CIU132" s="1332"/>
      <c r="CIV132" s="1332"/>
      <c r="CIW132" s="1332"/>
      <c r="CIX132" s="1332"/>
      <c r="CIY132" s="1332"/>
      <c r="CIZ132" s="1332"/>
      <c r="CJA132" s="1332"/>
      <c r="CJB132" s="1332"/>
      <c r="CJC132" s="1332"/>
      <c r="CJD132" s="1332"/>
      <c r="CJE132" s="1332"/>
      <c r="CJF132" s="1332"/>
      <c r="CJG132" s="1332"/>
      <c r="CJH132" s="1332"/>
      <c r="CJI132" s="1332"/>
      <c r="CJJ132" s="1332"/>
      <c r="CJK132" s="1332"/>
      <c r="CJL132" s="1332"/>
      <c r="CJM132" s="1332"/>
      <c r="CJN132" s="1332"/>
      <c r="CJO132" s="1332"/>
      <c r="CJP132" s="1332"/>
      <c r="CJQ132" s="1332"/>
      <c r="CJR132" s="1332"/>
      <c r="CJS132" s="1332"/>
      <c r="CJT132" s="1332"/>
      <c r="CJU132" s="1332"/>
      <c r="CJV132" s="1332"/>
      <c r="CJW132" s="1332"/>
      <c r="CJX132" s="1332"/>
      <c r="CJY132" s="1332"/>
      <c r="CJZ132" s="1332"/>
      <c r="CKA132" s="1332"/>
      <c r="CKB132" s="1332"/>
      <c r="CKC132" s="1332"/>
      <c r="CKD132" s="1332"/>
      <c r="CKE132" s="1332"/>
      <c r="CKF132" s="1332"/>
      <c r="CKG132" s="1332"/>
      <c r="CKH132" s="1332"/>
      <c r="CKI132" s="1332"/>
      <c r="CKJ132" s="1332"/>
      <c r="CKK132" s="1332"/>
      <c r="CKL132" s="1332"/>
      <c r="CKM132" s="1332"/>
      <c r="CKN132" s="1332"/>
      <c r="CKO132" s="1332"/>
      <c r="CKP132" s="1332"/>
      <c r="CKQ132" s="1332"/>
      <c r="CKR132" s="1332"/>
      <c r="CKS132" s="1332"/>
      <c r="CKT132" s="1332"/>
      <c r="CKU132" s="1332"/>
      <c r="CKV132" s="1332"/>
      <c r="CKW132" s="1332"/>
      <c r="CKX132" s="1332"/>
      <c r="CKY132" s="1332"/>
      <c r="CKZ132" s="1332"/>
      <c r="CLA132" s="1332"/>
      <c r="CLB132" s="1332"/>
      <c r="CLC132" s="1332"/>
      <c r="CLD132" s="1332"/>
      <c r="CLE132" s="1332"/>
      <c r="CLF132" s="1332"/>
      <c r="CLG132" s="1332"/>
      <c r="CLH132" s="1332"/>
      <c r="CLI132" s="1332"/>
      <c r="CLJ132" s="1332"/>
      <c r="CLK132" s="1332"/>
      <c r="CLL132" s="1332"/>
      <c r="CLM132" s="1332"/>
      <c r="CLN132" s="1332"/>
      <c r="CLO132" s="1332"/>
      <c r="CLP132" s="1332"/>
      <c r="CLQ132" s="1332"/>
      <c r="CLR132" s="1332"/>
      <c r="CLS132" s="1332"/>
      <c r="CLT132" s="1332"/>
      <c r="CLU132" s="1332"/>
      <c r="CLV132" s="1332"/>
      <c r="CLW132" s="1332"/>
      <c r="CLX132" s="1332"/>
      <c r="CLY132" s="1332"/>
      <c r="CLZ132" s="1332"/>
      <c r="CMA132" s="1332"/>
      <c r="CMB132" s="1332"/>
      <c r="CMC132" s="1332"/>
      <c r="CMD132" s="1332"/>
      <c r="CME132" s="1332"/>
      <c r="CMF132" s="1332"/>
      <c r="CMG132" s="1332"/>
      <c r="CMH132" s="1332"/>
      <c r="CMI132" s="1332"/>
      <c r="CMJ132" s="1332"/>
      <c r="CMK132" s="1332"/>
      <c r="CML132" s="1332"/>
      <c r="CMM132" s="1332"/>
      <c r="CMN132" s="1332"/>
      <c r="CMO132" s="1332"/>
      <c r="CMP132" s="1332"/>
      <c r="CMQ132" s="1332"/>
      <c r="CMR132" s="1332"/>
      <c r="CMS132" s="1332"/>
      <c r="CMT132" s="1332"/>
      <c r="CMU132" s="1332"/>
      <c r="CMV132" s="1332"/>
      <c r="CMW132" s="1332"/>
      <c r="CMX132" s="1332"/>
      <c r="CMY132" s="1332"/>
      <c r="CMZ132" s="1332"/>
      <c r="CNA132" s="1332"/>
      <c r="CNB132" s="1332"/>
      <c r="CNC132" s="1332"/>
      <c r="CND132" s="1332"/>
      <c r="CNE132" s="1332"/>
      <c r="CNF132" s="1332"/>
      <c r="CNG132" s="1332"/>
      <c r="CNH132" s="1332"/>
      <c r="CNI132" s="1332"/>
      <c r="CNJ132" s="1332"/>
      <c r="CNK132" s="1332"/>
      <c r="CNL132" s="1332"/>
      <c r="CNM132" s="1332"/>
      <c r="CNN132" s="1332"/>
      <c r="CNO132" s="1332"/>
      <c r="CNP132" s="1332"/>
      <c r="CNQ132" s="1332"/>
      <c r="CNR132" s="1332"/>
      <c r="CNS132" s="1332"/>
      <c r="CNT132" s="1332"/>
      <c r="CNU132" s="1332"/>
      <c r="CNV132" s="1332"/>
      <c r="CNW132" s="1332"/>
      <c r="CNX132" s="1332"/>
      <c r="CNY132" s="1332"/>
      <c r="CNZ132" s="1332"/>
      <c r="COA132" s="1332"/>
      <c r="COB132" s="1332"/>
      <c r="COC132" s="1332"/>
      <c r="COD132" s="1332"/>
      <c r="COE132" s="1332"/>
      <c r="COF132" s="1332"/>
      <c r="COG132" s="1332"/>
      <c r="COH132" s="1332"/>
      <c r="COI132" s="1332"/>
      <c r="COJ132" s="1332"/>
      <c r="COK132" s="1332"/>
      <c r="COL132" s="1332"/>
      <c r="COM132" s="1332"/>
      <c r="CON132" s="1332"/>
      <c r="COO132" s="1332"/>
      <c r="COP132" s="1332"/>
      <c r="COQ132" s="1332"/>
      <c r="COR132" s="1332"/>
      <c r="COS132" s="1332"/>
      <c r="COT132" s="1332"/>
      <c r="COU132" s="1332"/>
      <c r="COV132" s="1332"/>
      <c r="COW132" s="1332"/>
      <c r="COX132" s="1332"/>
      <c r="COY132" s="1332"/>
      <c r="COZ132" s="1332"/>
      <c r="CPA132" s="1332"/>
      <c r="CPB132" s="1332"/>
      <c r="CPC132" s="1332"/>
      <c r="CPD132" s="1332"/>
      <c r="CPE132" s="1332"/>
      <c r="CPF132" s="1332"/>
      <c r="CPG132" s="1332"/>
      <c r="CPH132" s="1332"/>
      <c r="CPI132" s="1332"/>
      <c r="CPJ132" s="1332"/>
      <c r="CPK132" s="1332"/>
      <c r="CPL132" s="1332"/>
      <c r="CPM132" s="1332"/>
      <c r="CPN132" s="1332"/>
      <c r="CPO132" s="1332"/>
      <c r="CPP132" s="1332"/>
      <c r="CPQ132" s="1332"/>
      <c r="CPR132" s="1332"/>
      <c r="CPS132" s="1332"/>
      <c r="CPT132" s="1332"/>
      <c r="CPU132" s="1332"/>
      <c r="CPV132" s="1332"/>
      <c r="CPW132" s="1332"/>
      <c r="CPX132" s="1332"/>
      <c r="CPY132" s="1332"/>
      <c r="CPZ132" s="1332"/>
      <c r="CQA132" s="1332"/>
      <c r="CQB132" s="1332"/>
      <c r="CQC132" s="1332"/>
      <c r="CQD132" s="1332"/>
      <c r="CQE132" s="1332"/>
      <c r="CQF132" s="1332"/>
      <c r="CQG132" s="1332"/>
      <c r="CQH132" s="1332"/>
      <c r="CQI132" s="1332"/>
      <c r="CQJ132" s="1332"/>
      <c r="CQK132" s="1332"/>
      <c r="CQL132" s="1332"/>
      <c r="CQM132" s="1332"/>
      <c r="CQN132" s="1332"/>
      <c r="CQO132" s="1332"/>
      <c r="CQP132" s="1332"/>
      <c r="CQQ132" s="1332"/>
      <c r="CQR132" s="1332"/>
      <c r="CQS132" s="1332"/>
      <c r="CQT132" s="1332"/>
      <c r="CQU132" s="1332"/>
      <c r="CQV132" s="1332"/>
      <c r="CQW132" s="1332"/>
      <c r="CQX132" s="1332"/>
      <c r="CQY132" s="1332"/>
      <c r="CQZ132" s="1332"/>
      <c r="CRA132" s="1332"/>
      <c r="CRB132" s="1332"/>
      <c r="CRC132" s="1332"/>
      <c r="CRD132" s="1332"/>
      <c r="CRE132" s="1332"/>
      <c r="CRF132" s="1332"/>
      <c r="CRG132" s="1332"/>
      <c r="CRH132" s="1332"/>
      <c r="CRI132" s="1332"/>
      <c r="CRJ132" s="1332"/>
      <c r="CRK132" s="1332"/>
      <c r="CRL132" s="1332"/>
      <c r="CRM132" s="1332"/>
      <c r="CRN132" s="1332"/>
      <c r="CRO132" s="1332"/>
      <c r="CRP132" s="1332"/>
      <c r="CRQ132" s="1332"/>
      <c r="CRR132" s="1332"/>
      <c r="CRS132" s="1332"/>
      <c r="CRT132" s="1332"/>
      <c r="CRU132" s="1332"/>
      <c r="CRV132" s="1332"/>
      <c r="CRW132" s="1332"/>
      <c r="CRX132" s="1332"/>
      <c r="CRY132" s="1332"/>
      <c r="CRZ132" s="1332"/>
      <c r="CSA132" s="1332"/>
      <c r="CSB132" s="1332"/>
      <c r="CSC132" s="1332"/>
      <c r="CSD132" s="1332"/>
      <c r="CSE132" s="1332"/>
      <c r="CSF132" s="1332"/>
      <c r="CSG132" s="1332"/>
      <c r="CSH132" s="1332"/>
      <c r="CSI132" s="1332"/>
      <c r="CSJ132" s="1332"/>
      <c r="CSK132" s="1332"/>
      <c r="CSL132" s="1332"/>
      <c r="CSM132" s="1332"/>
      <c r="CSN132" s="1332"/>
      <c r="CSO132" s="1332"/>
      <c r="CSP132" s="1332"/>
      <c r="CSQ132" s="1332"/>
      <c r="CSR132" s="1332"/>
      <c r="CSS132" s="1332"/>
      <c r="CST132" s="1332"/>
      <c r="CSU132" s="1332"/>
      <c r="CSV132" s="1332"/>
      <c r="CSW132" s="1332"/>
      <c r="CSX132" s="1332"/>
      <c r="CSY132" s="1332"/>
      <c r="CSZ132" s="1332"/>
      <c r="CTA132" s="1332"/>
      <c r="CTB132" s="1332"/>
      <c r="CTC132" s="1332"/>
      <c r="CTD132" s="1332"/>
      <c r="CTE132" s="1332"/>
      <c r="CTF132" s="1332"/>
      <c r="CTG132" s="1332"/>
      <c r="CTH132" s="1332"/>
      <c r="CTI132" s="1332"/>
      <c r="CTJ132" s="1332"/>
      <c r="CTK132" s="1332"/>
      <c r="CTL132" s="1332"/>
      <c r="CTM132" s="1332"/>
      <c r="CTN132" s="1332"/>
      <c r="CTO132" s="1332"/>
      <c r="CTP132" s="1332"/>
      <c r="CTQ132" s="1332"/>
      <c r="CTR132" s="1332"/>
      <c r="CTS132" s="1332"/>
      <c r="CTT132" s="1332"/>
      <c r="CTU132" s="1332"/>
      <c r="CTV132" s="1332"/>
      <c r="CTW132" s="1332"/>
      <c r="CTX132" s="1332"/>
      <c r="CTY132" s="1332"/>
      <c r="CTZ132" s="1332"/>
      <c r="CUA132" s="1332"/>
      <c r="CUB132" s="1332"/>
      <c r="CUC132" s="1332"/>
      <c r="CUD132" s="1332"/>
      <c r="CUE132" s="1332"/>
      <c r="CUF132" s="1332"/>
      <c r="CUG132" s="1332"/>
      <c r="CUH132" s="1332"/>
      <c r="CUI132" s="1332"/>
      <c r="CUJ132" s="1332"/>
      <c r="CUK132" s="1332"/>
      <c r="CUL132" s="1332"/>
      <c r="CUM132" s="1332"/>
      <c r="CUN132" s="1332"/>
      <c r="CUO132" s="1332"/>
      <c r="CUP132" s="1332"/>
      <c r="CUQ132" s="1332"/>
      <c r="CUR132" s="1332"/>
      <c r="CUS132" s="1332"/>
      <c r="CUT132" s="1332"/>
      <c r="CUU132" s="1332"/>
      <c r="CUV132" s="1332"/>
      <c r="CUW132" s="1332"/>
      <c r="CUX132" s="1332"/>
      <c r="CUY132" s="1332"/>
      <c r="CUZ132" s="1332"/>
      <c r="CVA132" s="1332"/>
      <c r="CVB132" s="1332"/>
      <c r="CVC132" s="1332"/>
      <c r="CVD132" s="1332"/>
      <c r="CVE132" s="1332"/>
      <c r="CVF132" s="1332"/>
      <c r="CVG132" s="1332"/>
      <c r="CVH132" s="1332"/>
      <c r="CVI132" s="1332"/>
      <c r="CVJ132" s="1332"/>
      <c r="CVK132" s="1332"/>
      <c r="CVL132" s="1332"/>
      <c r="CVM132" s="1332"/>
      <c r="CVN132" s="1332"/>
      <c r="CVO132" s="1332"/>
      <c r="CVP132" s="1332"/>
      <c r="CVQ132" s="1332"/>
      <c r="CVR132" s="1332"/>
      <c r="CVS132" s="1332"/>
      <c r="CVT132" s="1332"/>
      <c r="CVU132" s="1332"/>
      <c r="CVV132" s="1332"/>
      <c r="CVW132" s="1332"/>
      <c r="CVX132" s="1332"/>
      <c r="CVY132" s="1332"/>
      <c r="CVZ132" s="1332"/>
      <c r="CWA132" s="1332"/>
      <c r="CWB132" s="1332"/>
      <c r="CWC132" s="1332"/>
      <c r="CWD132" s="1332"/>
      <c r="CWE132" s="1332"/>
      <c r="CWF132" s="1332"/>
      <c r="CWG132" s="1332"/>
      <c r="CWH132" s="1332"/>
      <c r="CWI132" s="1332"/>
      <c r="CWJ132" s="1332"/>
      <c r="CWK132" s="1332"/>
      <c r="CWL132" s="1332"/>
      <c r="CWM132" s="1332"/>
      <c r="CWN132" s="1332"/>
      <c r="CWO132" s="1332"/>
      <c r="CWP132" s="1332"/>
      <c r="CWQ132" s="1332"/>
      <c r="CWR132" s="1332"/>
      <c r="CWS132" s="1332"/>
      <c r="CWT132" s="1332"/>
      <c r="CWU132" s="1332"/>
      <c r="CWV132" s="1332"/>
      <c r="CWW132" s="1332"/>
      <c r="CWX132" s="1332"/>
      <c r="CWY132" s="1332"/>
      <c r="CWZ132" s="1332"/>
      <c r="CXA132" s="1332"/>
      <c r="CXB132" s="1332"/>
      <c r="CXC132" s="1332"/>
      <c r="CXD132" s="1332"/>
      <c r="CXE132" s="1332"/>
      <c r="CXF132" s="1332"/>
      <c r="CXG132" s="1332"/>
      <c r="CXH132" s="1332"/>
      <c r="CXI132" s="1332"/>
      <c r="CXJ132" s="1332"/>
      <c r="CXK132" s="1332"/>
      <c r="CXL132" s="1332"/>
      <c r="CXM132" s="1332"/>
      <c r="CXN132" s="1332"/>
      <c r="CXO132" s="1332"/>
      <c r="CXP132" s="1332"/>
      <c r="CXQ132" s="1332"/>
      <c r="CXR132" s="1332"/>
      <c r="CXS132" s="1332"/>
      <c r="CXT132" s="1332"/>
      <c r="CXU132" s="1332"/>
      <c r="CXV132" s="1332"/>
      <c r="CXW132" s="1332"/>
      <c r="CXX132" s="1332"/>
      <c r="CXY132" s="1332"/>
      <c r="CXZ132" s="1332"/>
      <c r="CYA132" s="1332"/>
      <c r="CYB132" s="1332"/>
      <c r="CYC132" s="1332"/>
      <c r="CYD132" s="1332"/>
      <c r="CYE132" s="1332"/>
      <c r="CYF132" s="1332"/>
      <c r="CYG132" s="1332"/>
      <c r="CYH132" s="1332"/>
      <c r="CYI132" s="1332"/>
      <c r="CYJ132" s="1332"/>
      <c r="CYK132" s="1332"/>
      <c r="CYL132" s="1332"/>
      <c r="CYM132" s="1332"/>
      <c r="CYN132" s="1332"/>
      <c r="CYO132" s="1332"/>
      <c r="CYP132" s="1332"/>
      <c r="CYQ132" s="1332"/>
      <c r="CYR132" s="1332"/>
      <c r="CYS132" s="1332"/>
      <c r="CYT132" s="1332"/>
      <c r="CYU132" s="1332"/>
      <c r="CYV132" s="1332"/>
      <c r="CYW132" s="1332"/>
      <c r="CYX132" s="1332"/>
      <c r="CYY132" s="1332"/>
      <c r="CYZ132" s="1332"/>
      <c r="CZA132" s="1332"/>
      <c r="CZB132" s="1332"/>
      <c r="CZC132" s="1332"/>
      <c r="CZD132" s="1332"/>
      <c r="CZE132" s="1332"/>
      <c r="CZF132" s="1332"/>
      <c r="CZG132" s="1332"/>
      <c r="CZH132" s="1332"/>
      <c r="CZI132" s="1332"/>
      <c r="CZJ132" s="1332"/>
      <c r="CZK132" s="1332"/>
      <c r="CZL132" s="1332"/>
      <c r="CZM132" s="1332"/>
      <c r="CZN132" s="1332"/>
      <c r="CZO132" s="1332"/>
      <c r="CZP132" s="1332"/>
      <c r="CZQ132" s="1332"/>
      <c r="CZR132" s="1332"/>
      <c r="CZS132" s="1332"/>
      <c r="CZT132" s="1332"/>
      <c r="CZU132" s="1332"/>
      <c r="CZV132" s="1332"/>
      <c r="CZW132" s="1332"/>
      <c r="CZX132" s="1332"/>
      <c r="CZY132" s="1332"/>
      <c r="CZZ132" s="1332"/>
      <c r="DAA132" s="1332"/>
      <c r="DAB132" s="1332"/>
      <c r="DAC132" s="1332"/>
      <c r="DAD132" s="1332"/>
      <c r="DAE132" s="1332"/>
      <c r="DAF132" s="1332"/>
      <c r="DAG132" s="1332"/>
      <c r="DAH132" s="1332"/>
      <c r="DAI132" s="1332"/>
      <c r="DAJ132" s="1332"/>
      <c r="DAK132" s="1332"/>
      <c r="DAL132" s="1332"/>
      <c r="DAM132" s="1332"/>
      <c r="DAN132" s="1332"/>
      <c r="DAO132" s="1332"/>
      <c r="DAP132" s="1332"/>
      <c r="DAQ132" s="1332"/>
      <c r="DAR132" s="1332"/>
      <c r="DAS132" s="1332"/>
      <c r="DAT132" s="1332"/>
      <c r="DAU132" s="1332"/>
      <c r="DAV132" s="1332"/>
      <c r="DAW132" s="1332"/>
      <c r="DAX132" s="1332"/>
      <c r="DAY132" s="1332"/>
      <c r="DAZ132" s="1332"/>
      <c r="DBA132" s="1332"/>
      <c r="DBB132" s="1332"/>
      <c r="DBC132" s="1332"/>
      <c r="DBD132" s="1332"/>
      <c r="DBE132" s="1332"/>
      <c r="DBF132" s="1332"/>
      <c r="DBG132" s="1332"/>
      <c r="DBH132" s="1332"/>
      <c r="DBI132" s="1332"/>
      <c r="DBJ132" s="1332"/>
      <c r="DBK132" s="1332"/>
      <c r="DBL132" s="1332"/>
      <c r="DBM132" s="1332"/>
      <c r="DBN132" s="1332"/>
      <c r="DBO132" s="1332"/>
      <c r="DBP132" s="1332"/>
      <c r="DBQ132" s="1332"/>
      <c r="DBR132" s="1332"/>
      <c r="DBS132" s="1332"/>
      <c r="DBT132" s="1332"/>
      <c r="DBU132" s="1332"/>
      <c r="DBV132" s="1332"/>
      <c r="DBW132" s="1332"/>
      <c r="DBX132" s="1332"/>
      <c r="DBY132" s="1332"/>
      <c r="DBZ132" s="1332"/>
      <c r="DCA132" s="1332"/>
      <c r="DCB132" s="1332"/>
      <c r="DCC132" s="1332"/>
      <c r="DCD132" s="1332"/>
      <c r="DCE132" s="1332"/>
      <c r="DCF132" s="1332"/>
      <c r="DCG132" s="1332"/>
      <c r="DCH132" s="1332"/>
      <c r="DCI132" s="1332"/>
      <c r="DCJ132" s="1332"/>
      <c r="DCK132" s="1332"/>
      <c r="DCL132" s="1332"/>
      <c r="DCM132" s="1332"/>
      <c r="DCN132" s="1332"/>
      <c r="DCO132" s="1332"/>
      <c r="DCP132" s="1332"/>
      <c r="DCQ132" s="1332"/>
      <c r="DCR132" s="1332"/>
      <c r="DCS132" s="1332"/>
      <c r="DCT132" s="1332"/>
      <c r="DCU132" s="1332"/>
      <c r="DCV132" s="1332"/>
      <c r="DCW132" s="1332"/>
      <c r="DCX132" s="1332"/>
      <c r="DCY132" s="1332"/>
      <c r="DCZ132" s="1332"/>
      <c r="DDA132" s="1332"/>
      <c r="DDB132" s="1332"/>
      <c r="DDC132" s="1332"/>
      <c r="DDD132" s="1332"/>
      <c r="DDE132" s="1332"/>
      <c r="DDF132" s="1332"/>
      <c r="DDG132" s="1332"/>
      <c r="DDH132" s="1332"/>
      <c r="DDI132" s="1332"/>
      <c r="DDJ132" s="1332"/>
      <c r="DDK132" s="1332"/>
      <c r="DDL132" s="1332"/>
      <c r="DDM132" s="1332"/>
      <c r="DDN132" s="1332"/>
      <c r="DDO132" s="1332"/>
      <c r="DDP132" s="1332"/>
      <c r="DDQ132" s="1332"/>
      <c r="DDR132" s="1332"/>
      <c r="DDS132" s="1332"/>
      <c r="DDT132" s="1332"/>
      <c r="DDU132" s="1332"/>
      <c r="DDV132" s="1332"/>
      <c r="DDW132" s="1332"/>
      <c r="DDX132" s="1332"/>
      <c r="DDY132" s="1332"/>
      <c r="DDZ132" s="1332"/>
      <c r="DEA132" s="1332"/>
      <c r="DEB132" s="1332"/>
      <c r="DEC132" s="1332"/>
      <c r="DED132" s="1332"/>
      <c r="DEE132" s="1332"/>
      <c r="DEF132" s="1332"/>
      <c r="DEG132" s="1332"/>
      <c r="DEH132" s="1332"/>
      <c r="DEI132" s="1332"/>
      <c r="DEJ132" s="1332"/>
      <c r="DEK132" s="1332"/>
      <c r="DEL132" s="1332"/>
      <c r="DEM132" s="1332"/>
      <c r="DEN132" s="1332"/>
      <c r="DEO132" s="1332"/>
      <c r="DEP132" s="1332"/>
      <c r="DEQ132" s="1332"/>
      <c r="DER132" s="1332"/>
      <c r="DES132" s="1332"/>
      <c r="DET132" s="1332"/>
      <c r="DEU132" s="1332"/>
      <c r="DEV132" s="1332"/>
      <c r="DEW132" s="1332"/>
      <c r="DEX132" s="1332"/>
      <c r="DEY132" s="1332"/>
      <c r="DEZ132" s="1332"/>
      <c r="DFA132" s="1332"/>
      <c r="DFB132" s="1332"/>
      <c r="DFC132" s="1332"/>
      <c r="DFD132" s="1332"/>
      <c r="DFE132" s="1332"/>
      <c r="DFF132" s="1332"/>
      <c r="DFG132" s="1332"/>
      <c r="DFH132" s="1332"/>
      <c r="DFI132" s="1332"/>
      <c r="DFJ132" s="1332"/>
      <c r="DFK132" s="1332"/>
      <c r="DFL132" s="1332"/>
      <c r="DFM132" s="1332"/>
      <c r="DFN132" s="1332"/>
      <c r="DFO132" s="1332"/>
      <c r="DFP132" s="1332"/>
      <c r="DFQ132" s="1332"/>
      <c r="DFR132" s="1332"/>
      <c r="DFS132" s="1332"/>
      <c r="DFT132" s="1332"/>
      <c r="DFU132" s="1332"/>
      <c r="DFV132" s="1332"/>
      <c r="DFW132" s="1332"/>
      <c r="DFX132" s="1332"/>
      <c r="DFY132" s="1332"/>
      <c r="DFZ132" s="1332"/>
      <c r="DGA132" s="1332"/>
      <c r="DGB132" s="1332"/>
      <c r="DGC132" s="1332"/>
      <c r="DGD132" s="1332"/>
      <c r="DGE132" s="1332"/>
      <c r="DGF132" s="1332"/>
      <c r="DGG132" s="1332"/>
      <c r="DGH132" s="1332"/>
      <c r="DGI132" s="1332"/>
      <c r="DGJ132" s="1332"/>
      <c r="DGK132" s="1332"/>
      <c r="DGL132" s="1332"/>
      <c r="DGM132" s="1332"/>
      <c r="DGN132" s="1332"/>
      <c r="DGO132" s="1332"/>
      <c r="DGP132" s="1332"/>
      <c r="DGQ132" s="1332"/>
      <c r="DGR132" s="1332"/>
      <c r="DGS132" s="1332"/>
      <c r="DGT132" s="1332"/>
      <c r="DGU132" s="1332"/>
      <c r="DGV132" s="1332"/>
      <c r="DGW132" s="1332"/>
      <c r="DGX132" s="1332"/>
      <c r="DGY132" s="1332"/>
      <c r="DGZ132" s="1332"/>
      <c r="DHA132" s="1332"/>
      <c r="DHB132" s="1332"/>
      <c r="DHC132" s="1332"/>
      <c r="DHD132" s="1332"/>
      <c r="DHE132" s="1332"/>
      <c r="DHF132" s="1332"/>
      <c r="DHG132" s="1332"/>
      <c r="DHH132" s="1332"/>
      <c r="DHI132" s="1332"/>
      <c r="DHJ132" s="1332"/>
      <c r="DHK132" s="1332"/>
      <c r="DHL132" s="1332"/>
      <c r="DHM132" s="1332"/>
      <c r="DHN132" s="1332"/>
      <c r="DHO132" s="1332"/>
      <c r="DHP132" s="1332"/>
      <c r="DHQ132" s="1332"/>
      <c r="DHR132" s="1332"/>
      <c r="DHS132" s="1332"/>
      <c r="DHT132" s="1332"/>
      <c r="DHU132" s="1332"/>
      <c r="DHV132" s="1332"/>
      <c r="DHW132" s="1332"/>
      <c r="DHX132" s="1332"/>
      <c r="DHY132" s="1332"/>
      <c r="DHZ132" s="1332"/>
      <c r="DIA132" s="1332"/>
      <c r="DIB132" s="1332"/>
      <c r="DIC132" s="1332"/>
      <c r="DID132" s="1332"/>
      <c r="DIE132" s="1332"/>
      <c r="DIF132" s="1332"/>
      <c r="DIG132" s="1332"/>
      <c r="DIH132" s="1332"/>
      <c r="DII132" s="1332"/>
      <c r="DIJ132" s="1332"/>
      <c r="DIK132" s="1332"/>
      <c r="DIL132" s="1332"/>
      <c r="DIM132" s="1332"/>
      <c r="DIN132" s="1332"/>
      <c r="DIO132" s="1332"/>
      <c r="DIP132" s="1332"/>
      <c r="DIQ132" s="1332"/>
      <c r="DIR132" s="1332"/>
      <c r="DIS132" s="1332"/>
      <c r="DIT132" s="1332"/>
      <c r="DIU132" s="1332"/>
      <c r="DIV132" s="1332"/>
      <c r="DIW132" s="1332"/>
      <c r="DIX132" s="1332"/>
      <c r="DIY132" s="1332"/>
      <c r="DIZ132" s="1332"/>
      <c r="DJA132" s="1332"/>
      <c r="DJB132" s="1332"/>
      <c r="DJC132" s="1332"/>
      <c r="DJD132" s="1332"/>
      <c r="DJE132" s="1332"/>
      <c r="DJF132" s="1332"/>
      <c r="DJG132" s="1332"/>
      <c r="DJH132" s="1332"/>
      <c r="DJI132" s="1332"/>
      <c r="DJJ132" s="1332"/>
      <c r="DJK132" s="1332"/>
      <c r="DJL132" s="1332"/>
      <c r="DJM132" s="1332"/>
      <c r="DJN132" s="1332"/>
      <c r="DJO132" s="1332"/>
      <c r="DJP132" s="1332"/>
      <c r="DJQ132" s="1332"/>
      <c r="DJR132" s="1332"/>
      <c r="DJS132" s="1332"/>
      <c r="DJT132" s="1332"/>
      <c r="DJU132" s="1332"/>
      <c r="DJV132" s="1332"/>
      <c r="DJW132" s="1332"/>
      <c r="DJX132" s="1332"/>
      <c r="DJY132" s="1332"/>
      <c r="DJZ132" s="1332"/>
      <c r="DKA132" s="1332"/>
      <c r="DKB132" s="1332"/>
      <c r="DKC132" s="1332"/>
      <c r="DKD132" s="1332"/>
      <c r="DKE132" s="1332"/>
      <c r="DKF132" s="1332"/>
      <c r="DKG132" s="1332"/>
      <c r="DKH132" s="1332"/>
      <c r="DKI132" s="1332"/>
      <c r="DKJ132" s="1332"/>
      <c r="DKK132" s="1332"/>
      <c r="DKL132" s="1332"/>
      <c r="DKM132" s="1332"/>
      <c r="DKN132" s="1332"/>
      <c r="DKO132" s="1332"/>
      <c r="DKP132" s="1332"/>
      <c r="DKQ132" s="1332"/>
      <c r="DKR132" s="1332"/>
      <c r="DKS132" s="1332"/>
      <c r="DKT132" s="1332"/>
      <c r="DKU132" s="1332"/>
      <c r="DKV132" s="1332"/>
      <c r="DKW132" s="1332"/>
      <c r="DKX132" s="1332"/>
      <c r="DKY132" s="1332"/>
      <c r="DKZ132" s="1332"/>
      <c r="DLA132" s="1332"/>
      <c r="DLB132" s="1332"/>
      <c r="DLC132" s="1332"/>
      <c r="DLD132" s="1332"/>
      <c r="DLE132" s="1332"/>
      <c r="DLF132" s="1332"/>
      <c r="DLG132" s="1332"/>
      <c r="DLH132" s="1332"/>
      <c r="DLI132" s="1332"/>
      <c r="DLJ132" s="1332"/>
      <c r="DLK132" s="1332"/>
      <c r="DLL132" s="1332"/>
      <c r="DLM132" s="1332"/>
      <c r="DLN132" s="1332"/>
      <c r="DLO132" s="1332"/>
      <c r="DLP132" s="1332"/>
      <c r="DLQ132" s="1332"/>
      <c r="DLR132" s="1332"/>
      <c r="DLS132" s="1332"/>
      <c r="DLT132" s="1332"/>
      <c r="DLU132" s="1332"/>
      <c r="DLV132" s="1332"/>
      <c r="DLW132" s="1332"/>
      <c r="DLX132" s="1332"/>
      <c r="DLY132" s="1332"/>
      <c r="DLZ132" s="1332"/>
      <c r="DMA132" s="1332"/>
      <c r="DMB132" s="1332"/>
      <c r="DMC132" s="1332"/>
      <c r="DMD132" s="1332"/>
      <c r="DME132" s="1332"/>
      <c r="DMF132" s="1332"/>
      <c r="DMG132" s="1332"/>
      <c r="DMH132" s="1332"/>
      <c r="DMI132" s="1332"/>
      <c r="DMJ132" s="1332"/>
      <c r="DMK132" s="1332"/>
      <c r="DML132" s="1332"/>
      <c r="DMM132" s="1332"/>
      <c r="DMN132" s="1332"/>
      <c r="DMO132" s="1332"/>
      <c r="DMP132" s="1332"/>
      <c r="DMQ132" s="1332"/>
      <c r="DMR132" s="1332"/>
      <c r="DMS132" s="1332"/>
      <c r="DMT132" s="1332"/>
      <c r="DMU132" s="1332"/>
      <c r="DMV132" s="1332"/>
      <c r="DMW132" s="1332"/>
      <c r="DMX132" s="1332"/>
      <c r="DMY132" s="1332"/>
      <c r="DMZ132" s="1332"/>
      <c r="DNA132" s="1332"/>
      <c r="DNB132" s="1332"/>
      <c r="DNC132" s="1332"/>
      <c r="DND132" s="1332"/>
      <c r="DNE132" s="1332"/>
      <c r="DNF132" s="1332"/>
      <c r="DNG132" s="1332"/>
      <c r="DNH132" s="1332"/>
      <c r="DNI132" s="1332"/>
      <c r="DNJ132" s="1332"/>
      <c r="DNK132" s="1332"/>
      <c r="DNL132" s="1332"/>
      <c r="DNM132" s="1332"/>
      <c r="DNN132" s="1332"/>
      <c r="DNO132" s="1332"/>
      <c r="DNP132" s="1332"/>
      <c r="DNQ132" s="1332"/>
      <c r="DNR132" s="1332"/>
      <c r="DNS132" s="1332"/>
      <c r="DNT132" s="1332"/>
      <c r="DNU132" s="1332"/>
      <c r="DNV132" s="1332"/>
      <c r="DNW132" s="1332"/>
      <c r="DNX132" s="1332"/>
      <c r="DNY132" s="1332"/>
      <c r="DNZ132" s="1332"/>
      <c r="DOA132" s="1332"/>
      <c r="DOB132" s="1332"/>
      <c r="DOC132" s="1332"/>
      <c r="DOD132" s="1332"/>
      <c r="DOE132" s="1332"/>
      <c r="DOF132" s="1332"/>
      <c r="DOG132" s="1332"/>
      <c r="DOH132" s="1332"/>
      <c r="DOI132" s="1332"/>
      <c r="DOJ132" s="1332"/>
      <c r="DOK132" s="1332"/>
      <c r="DOL132" s="1332"/>
      <c r="DOM132" s="1332"/>
      <c r="DON132" s="1332"/>
      <c r="DOO132" s="1332"/>
      <c r="DOP132" s="1332"/>
      <c r="DOQ132" s="1332"/>
      <c r="DOR132" s="1332"/>
      <c r="DOS132" s="1332"/>
      <c r="DOT132" s="1332"/>
      <c r="DOU132" s="1332"/>
      <c r="DOV132" s="1332"/>
      <c r="DOW132" s="1332"/>
      <c r="DOX132" s="1332"/>
      <c r="DOY132" s="1332"/>
      <c r="DOZ132" s="1332"/>
      <c r="DPA132" s="1332"/>
      <c r="DPB132" s="1332"/>
      <c r="DPC132" s="1332"/>
      <c r="DPD132" s="1332"/>
      <c r="DPE132" s="1332"/>
      <c r="DPF132" s="1332"/>
      <c r="DPG132" s="1332"/>
      <c r="DPH132" s="1332"/>
      <c r="DPI132" s="1332"/>
      <c r="DPJ132" s="1332"/>
      <c r="DPK132" s="1332"/>
      <c r="DPL132" s="1332"/>
      <c r="DPM132" s="1332"/>
      <c r="DPN132" s="1332"/>
      <c r="DPO132" s="1332"/>
      <c r="DPP132" s="1332"/>
      <c r="DPQ132" s="1332"/>
      <c r="DPR132" s="1332"/>
      <c r="DPS132" s="1332"/>
      <c r="DPT132" s="1332"/>
      <c r="DPU132" s="1332"/>
      <c r="DPV132" s="1332"/>
      <c r="DPW132" s="1332"/>
      <c r="DPX132" s="1332"/>
      <c r="DPY132" s="1332"/>
      <c r="DPZ132" s="1332"/>
      <c r="DQA132" s="1332"/>
      <c r="DQB132" s="1332"/>
      <c r="DQC132" s="1332"/>
      <c r="DQD132" s="1332"/>
      <c r="DQE132" s="1332"/>
      <c r="DQF132" s="1332"/>
      <c r="DQG132" s="1332"/>
      <c r="DQH132" s="1332"/>
      <c r="DQI132" s="1332"/>
      <c r="DQJ132" s="1332"/>
      <c r="DQK132" s="1332"/>
      <c r="DQL132" s="1332"/>
      <c r="DQM132" s="1332"/>
      <c r="DQN132" s="1332"/>
      <c r="DQO132" s="1332"/>
      <c r="DQP132" s="1332"/>
      <c r="DQQ132" s="1332"/>
      <c r="DQR132" s="1332"/>
      <c r="DQS132" s="1332"/>
      <c r="DQT132" s="1332"/>
      <c r="DQU132" s="1332"/>
      <c r="DQV132" s="1332"/>
      <c r="DQW132" s="1332"/>
      <c r="DQX132" s="1332"/>
      <c r="DQY132" s="1332"/>
      <c r="DQZ132" s="1332"/>
      <c r="DRA132" s="1332"/>
      <c r="DRB132" s="1332"/>
      <c r="DRC132" s="1332"/>
      <c r="DRD132" s="1332"/>
      <c r="DRE132" s="1332"/>
      <c r="DRF132" s="1332"/>
      <c r="DRG132" s="1332"/>
      <c r="DRH132" s="1332"/>
      <c r="DRI132" s="1332"/>
      <c r="DRJ132" s="1332"/>
      <c r="DRK132" s="1332"/>
      <c r="DRL132" s="1332"/>
      <c r="DRM132" s="1332"/>
      <c r="DRN132" s="1332"/>
      <c r="DRO132" s="1332"/>
      <c r="DRP132" s="1332"/>
      <c r="DRQ132" s="1332"/>
      <c r="DRR132" s="1332"/>
      <c r="DRS132" s="1332"/>
      <c r="DRT132" s="1332"/>
      <c r="DRU132" s="1332"/>
      <c r="DRV132" s="1332"/>
      <c r="DRW132" s="1332"/>
      <c r="DRX132" s="1332"/>
      <c r="DRY132" s="1332"/>
      <c r="DRZ132" s="1332"/>
      <c r="DSA132" s="1332"/>
      <c r="DSB132" s="1332"/>
      <c r="DSC132" s="1332"/>
      <c r="DSD132" s="1332"/>
      <c r="DSE132" s="1332"/>
      <c r="DSF132" s="1332"/>
      <c r="DSG132" s="1332"/>
      <c r="DSH132" s="1332"/>
      <c r="DSI132" s="1332"/>
      <c r="DSJ132" s="1332"/>
      <c r="DSK132" s="1332"/>
      <c r="DSL132" s="1332"/>
      <c r="DSM132" s="1332"/>
      <c r="DSN132" s="1332"/>
      <c r="DSO132" s="1332"/>
      <c r="DSP132" s="1332"/>
      <c r="DSQ132" s="1332"/>
      <c r="DSR132" s="1332"/>
      <c r="DSS132" s="1332"/>
      <c r="DST132" s="1332"/>
      <c r="DSU132" s="1332"/>
      <c r="DSV132" s="1332"/>
      <c r="DSW132" s="1332"/>
      <c r="DSX132" s="1332"/>
      <c r="DSY132" s="1332"/>
      <c r="DSZ132" s="1332"/>
      <c r="DTA132" s="1332"/>
      <c r="DTB132" s="1332"/>
      <c r="DTC132" s="1332"/>
      <c r="DTD132" s="1332"/>
      <c r="DTE132" s="1332"/>
      <c r="DTF132" s="1332"/>
      <c r="DTG132" s="1332"/>
      <c r="DTH132" s="1332"/>
      <c r="DTI132" s="1332"/>
      <c r="DTJ132" s="1332"/>
      <c r="DTK132" s="1332"/>
      <c r="DTL132" s="1332"/>
      <c r="DTM132" s="1332"/>
      <c r="DTN132" s="1332"/>
      <c r="DTO132" s="1332"/>
      <c r="DTP132" s="1332"/>
      <c r="DTQ132" s="1332"/>
      <c r="DTR132" s="1332"/>
      <c r="DTS132" s="1332"/>
      <c r="DTT132" s="1332"/>
      <c r="DTU132" s="1332"/>
      <c r="DTV132" s="1332"/>
      <c r="DTW132" s="1332"/>
      <c r="DTX132" s="1332"/>
      <c r="DTY132" s="1332"/>
      <c r="DTZ132" s="1332"/>
      <c r="DUA132" s="1332"/>
      <c r="DUB132" s="1332"/>
      <c r="DUC132" s="1332"/>
      <c r="DUD132" s="1332"/>
      <c r="DUE132" s="1332"/>
      <c r="DUF132" s="1332"/>
      <c r="DUG132" s="1332"/>
      <c r="DUH132" s="1332"/>
      <c r="DUI132" s="1332"/>
      <c r="DUJ132" s="1332"/>
      <c r="DUK132" s="1332"/>
      <c r="DUL132" s="1332"/>
      <c r="DUM132" s="1332"/>
      <c r="DUN132" s="1332"/>
      <c r="DUO132" s="1332"/>
      <c r="DUP132" s="1332"/>
      <c r="DUQ132" s="1332"/>
      <c r="DUR132" s="1332"/>
      <c r="DUS132" s="1332"/>
      <c r="DUT132" s="1332"/>
      <c r="DUU132" s="1332"/>
      <c r="DUV132" s="1332"/>
      <c r="DUW132" s="1332"/>
      <c r="DUX132" s="1332"/>
      <c r="DUY132" s="1332"/>
      <c r="DUZ132" s="1332"/>
      <c r="DVA132" s="1332"/>
      <c r="DVB132" s="1332"/>
      <c r="DVC132" s="1332"/>
      <c r="DVD132" s="1332"/>
      <c r="DVE132" s="1332"/>
      <c r="DVF132" s="1332"/>
      <c r="DVG132" s="1332"/>
      <c r="DVH132" s="1332"/>
      <c r="DVI132" s="1332"/>
      <c r="DVJ132" s="1332"/>
      <c r="DVK132" s="1332"/>
      <c r="DVL132" s="1332"/>
      <c r="DVM132" s="1332"/>
      <c r="DVN132" s="1332"/>
      <c r="DVO132" s="1332"/>
      <c r="DVP132" s="1332"/>
      <c r="DVQ132" s="1332"/>
      <c r="DVR132" s="1332"/>
      <c r="DVS132" s="1332"/>
      <c r="DVT132" s="1332"/>
      <c r="DVU132" s="1332"/>
      <c r="DVV132" s="1332"/>
      <c r="DVW132" s="1332"/>
      <c r="DVX132" s="1332"/>
      <c r="DVY132" s="1332"/>
      <c r="DVZ132" s="1332"/>
      <c r="DWA132" s="1332"/>
      <c r="DWB132" s="1332"/>
      <c r="DWC132" s="1332"/>
      <c r="DWD132" s="1332"/>
      <c r="DWE132" s="1332"/>
      <c r="DWF132" s="1332"/>
      <c r="DWG132" s="1332"/>
      <c r="DWH132" s="1332"/>
      <c r="DWI132" s="1332"/>
      <c r="DWJ132" s="1332"/>
      <c r="DWK132" s="1332"/>
      <c r="DWL132" s="1332"/>
      <c r="DWM132" s="1332"/>
      <c r="DWN132" s="1332"/>
      <c r="DWO132" s="1332"/>
      <c r="DWP132" s="1332"/>
      <c r="DWQ132" s="1332"/>
      <c r="DWR132" s="1332"/>
      <c r="DWS132" s="1332"/>
      <c r="DWT132" s="1332"/>
      <c r="DWU132" s="1332"/>
      <c r="DWV132" s="1332"/>
      <c r="DWW132" s="1332"/>
      <c r="DWX132" s="1332"/>
      <c r="DWY132" s="1332"/>
      <c r="DWZ132" s="1332"/>
      <c r="DXA132" s="1332"/>
      <c r="DXB132" s="1332"/>
      <c r="DXC132" s="1332"/>
      <c r="DXD132" s="1332"/>
      <c r="DXE132" s="1332"/>
      <c r="DXF132" s="1332"/>
      <c r="DXG132" s="1332"/>
      <c r="DXH132" s="1332"/>
      <c r="DXI132" s="1332"/>
      <c r="DXJ132" s="1332"/>
      <c r="DXK132" s="1332"/>
      <c r="DXL132" s="1332"/>
      <c r="DXM132" s="1332"/>
      <c r="DXN132" s="1332"/>
      <c r="DXO132" s="1332"/>
      <c r="DXP132" s="1332"/>
      <c r="DXQ132" s="1332"/>
      <c r="DXR132" s="1332"/>
      <c r="DXS132" s="1332"/>
      <c r="DXT132" s="1332"/>
      <c r="DXU132" s="1332"/>
      <c r="DXV132" s="1332"/>
      <c r="DXW132" s="1332"/>
      <c r="DXX132" s="1332"/>
      <c r="DXY132" s="1332"/>
      <c r="DXZ132" s="1332"/>
      <c r="DYA132" s="1332"/>
      <c r="DYB132" s="1332"/>
      <c r="DYC132" s="1332"/>
      <c r="DYD132" s="1332"/>
      <c r="DYE132" s="1332"/>
      <c r="DYF132" s="1332"/>
      <c r="DYG132" s="1332"/>
      <c r="DYH132" s="1332"/>
      <c r="DYI132" s="1332"/>
      <c r="DYJ132" s="1332"/>
      <c r="DYK132" s="1332"/>
      <c r="DYL132" s="1332"/>
      <c r="DYM132" s="1332"/>
      <c r="DYN132" s="1332"/>
      <c r="DYO132" s="1332"/>
      <c r="DYP132" s="1332"/>
      <c r="DYQ132" s="1332"/>
      <c r="DYR132" s="1332"/>
      <c r="DYS132" s="1332"/>
      <c r="DYT132" s="1332"/>
      <c r="DYU132" s="1332"/>
      <c r="DYV132" s="1332"/>
      <c r="DYW132" s="1332"/>
      <c r="DYX132" s="1332"/>
      <c r="DYY132" s="1332"/>
      <c r="DYZ132" s="1332"/>
      <c r="DZA132" s="1332"/>
      <c r="DZB132" s="1332"/>
      <c r="DZC132" s="1332"/>
      <c r="DZD132" s="1332"/>
      <c r="DZE132" s="1332"/>
      <c r="DZF132" s="1332"/>
      <c r="DZG132" s="1332"/>
      <c r="DZH132" s="1332"/>
      <c r="DZI132" s="1332"/>
      <c r="DZJ132" s="1332"/>
      <c r="DZK132" s="1332"/>
      <c r="DZL132" s="1332"/>
      <c r="DZM132" s="1332"/>
      <c r="DZN132" s="1332"/>
      <c r="DZO132" s="1332"/>
      <c r="DZP132" s="1332"/>
      <c r="DZQ132" s="1332"/>
      <c r="DZR132" s="1332"/>
      <c r="DZS132" s="1332"/>
      <c r="DZT132" s="1332"/>
      <c r="DZU132" s="1332"/>
      <c r="DZV132" s="1332"/>
      <c r="DZW132" s="1332"/>
      <c r="DZX132" s="1332"/>
      <c r="DZY132" s="1332"/>
      <c r="DZZ132" s="1332"/>
      <c r="EAA132" s="1332"/>
      <c r="EAB132" s="1332"/>
      <c r="EAC132" s="1332"/>
      <c r="EAD132" s="1332"/>
      <c r="EAE132" s="1332"/>
      <c r="EAF132" s="1332"/>
      <c r="EAG132" s="1332"/>
      <c r="EAH132" s="1332"/>
      <c r="EAI132" s="1332"/>
      <c r="EAJ132" s="1332"/>
      <c r="EAK132" s="1332"/>
      <c r="EAL132" s="1332"/>
      <c r="EAM132" s="1332"/>
      <c r="EAN132" s="1332"/>
      <c r="EAO132" s="1332"/>
      <c r="EAP132" s="1332"/>
      <c r="EAQ132" s="1332"/>
      <c r="EAR132" s="1332"/>
      <c r="EAS132" s="1332"/>
      <c r="EAT132" s="1332"/>
      <c r="EAU132" s="1332"/>
      <c r="EAV132" s="1332"/>
      <c r="EAW132" s="1332"/>
      <c r="EAX132" s="1332"/>
      <c r="EAY132" s="1332"/>
      <c r="EAZ132" s="1332"/>
      <c r="EBA132" s="1332"/>
      <c r="EBB132" s="1332"/>
      <c r="EBC132" s="1332"/>
      <c r="EBD132" s="1332"/>
      <c r="EBE132" s="1332"/>
      <c r="EBF132" s="1332"/>
      <c r="EBG132" s="1332"/>
      <c r="EBH132" s="1332"/>
      <c r="EBI132" s="1332"/>
      <c r="EBJ132" s="1332"/>
      <c r="EBK132" s="1332"/>
      <c r="EBL132" s="1332"/>
      <c r="EBM132" s="1332"/>
      <c r="EBN132" s="1332"/>
      <c r="EBO132" s="1332"/>
      <c r="EBP132" s="1332"/>
      <c r="EBQ132" s="1332"/>
      <c r="EBR132" s="1332"/>
      <c r="EBS132" s="1332"/>
      <c r="EBT132" s="1332"/>
      <c r="EBU132" s="1332"/>
      <c r="EBV132" s="1332"/>
      <c r="EBW132" s="1332"/>
      <c r="EBX132" s="1332"/>
      <c r="EBY132" s="1332"/>
      <c r="EBZ132" s="1332"/>
      <c r="ECA132" s="1332"/>
      <c r="ECB132" s="1332"/>
      <c r="ECC132" s="1332"/>
      <c r="ECD132" s="1332"/>
      <c r="ECE132" s="1332"/>
      <c r="ECF132" s="1332"/>
      <c r="ECG132" s="1332"/>
      <c r="ECH132" s="1332"/>
      <c r="ECI132" s="1332"/>
      <c r="ECJ132" s="1332"/>
      <c r="ECK132" s="1332"/>
      <c r="ECL132" s="1332"/>
      <c r="ECM132" s="1332"/>
      <c r="ECN132" s="1332"/>
      <c r="ECO132" s="1332"/>
      <c r="ECP132" s="1332"/>
      <c r="ECQ132" s="1332"/>
      <c r="ECR132" s="1332"/>
      <c r="ECS132" s="1332"/>
      <c r="ECT132" s="1332"/>
      <c r="ECU132" s="1332"/>
      <c r="ECV132" s="1332"/>
      <c r="ECW132" s="1332"/>
      <c r="ECX132" s="1332"/>
      <c r="ECY132" s="1332"/>
      <c r="ECZ132" s="1332"/>
      <c r="EDA132" s="1332"/>
      <c r="EDB132" s="1332"/>
      <c r="EDC132" s="1332"/>
      <c r="EDD132" s="1332"/>
      <c r="EDE132" s="1332"/>
      <c r="EDF132" s="1332"/>
      <c r="EDG132" s="1332"/>
      <c r="EDH132" s="1332"/>
      <c r="EDI132" s="1332"/>
      <c r="EDJ132" s="1332"/>
      <c r="EDK132" s="1332"/>
      <c r="EDL132" s="1332"/>
      <c r="EDM132" s="1332"/>
      <c r="EDN132" s="1332"/>
      <c r="EDO132" s="1332"/>
      <c r="EDP132" s="1332"/>
      <c r="EDQ132" s="1332"/>
      <c r="EDR132" s="1332"/>
      <c r="EDS132" s="1332"/>
      <c r="EDT132" s="1332"/>
      <c r="EDU132" s="1332"/>
      <c r="EDV132" s="1332"/>
      <c r="EDW132" s="1332"/>
      <c r="EDX132" s="1332"/>
      <c r="EDY132" s="1332"/>
      <c r="EDZ132" s="1332"/>
      <c r="EEA132" s="1332"/>
      <c r="EEB132" s="1332"/>
      <c r="EEC132" s="1332"/>
      <c r="EED132" s="1332"/>
      <c r="EEE132" s="1332"/>
      <c r="EEF132" s="1332"/>
      <c r="EEG132" s="1332"/>
      <c r="EEH132" s="1332"/>
      <c r="EEI132" s="1332"/>
      <c r="EEJ132" s="1332"/>
      <c r="EEK132" s="1332"/>
      <c r="EEL132" s="1332"/>
      <c r="EEM132" s="1332"/>
      <c r="EEN132" s="1332"/>
      <c r="EEO132" s="1332"/>
      <c r="EEP132" s="1332"/>
      <c r="EEQ132" s="1332"/>
      <c r="EER132" s="1332"/>
      <c r="EES132" s="1332"/>
      <c r="EET132" s="1332"/>
      <c r="EEU132" s="1332"/>
      <c r="EEV132" s="1332"/>
      <c r="EEW132" s="1332"/>
      <c r="EEX132" s="1332"/>
      <c r="EEY132" s="1332"/>
      <c r="EEZ132" s="1332"/>
      <c r="EFA132" s="1332"/>
      <c r="EFB132" s="1332"/>
      <c r="EFC132" s="1332"/>
      <c r="EFD132" s="1332"/>
      <c r="EFE132" s="1332"/>
      <c r="EFF132" s="1332"/>
      <c r="EFG132" s="1332"/>
      <c r="EFH132" s="1332"/>
      <c r="EFI132" s="1332"/>
      <c r="EFJ132" s="1332"/>
      <c r="EFK132" s="1332"/>
      <c r="EFL132" s="1332"/>
      <c r="EFM132" s="1332"/>
      <c r="EFN132" s="1332"/>
      <c r="EFO132" s="1332"/>
      <c r="EFP132" s="1332"/>
      <c r="EFQ132" s="1332"/>
      <c r="EFR132" s="1332"/>
      <c r="EFS132" s="1332"/>
      <c r="EFT132" s="1332"/>
      <c r="EFU132" s="1332"/>
      <c r="EFV132" s="1332"/>
      <c r="EFW132" s="1332"/>
      <c r="EFX132" s="1332"/>
      <c r="EFY132" s="1332"/>
      <c r="EFZ132" s="1332"/>
      <c r="EGA132" s="1332"/>
      <c r="EGB132" s="1332"/>
      <c r="EGC132" s="1332"/>
      <c r="EGD132" s="1332"/>
      <c r="EGE132" s="1332"/>
      <c r="EGF132" s="1332"/>
      <c r="EGG132" s="1332"/>
      <c r="EGH132" s="1332"/>
      <c r="EGI132" s="1332"/>
      <c r="EGJ132" s="1332"/>
      <c r="EGK132" s="1332"/>
      <c r="EGL132" s="1332"/>
      <c r="EGM132" s="1332"/>
      <c r="EGN132" s="1332"/>
      <c r="EGO132" s="1332"/>
      <c r="EGP132" s="1332"/>
      <c r="EGQ132" s="1332"/>
      <c r="EGR132" s="1332"/>
      <c r="EGS132" s="1332"/>
      <c r="EGT132" s="1332"/>
      <c r="EGU132" s="1332"/>
      <c r="EGV132" s="1332"/>
      <c r="EGW132" s="1332"/>
      <c r="EGX132" s="1332"/>
      <c r="EGY132" s="1332"/>
      <c r="EGZ132" s="1332"/>
      <c r="EHA132" s="1332"/>
      <c r="EHB132" s="1332"/>
      <c r="EHC132" s="1332"/>
      <c r="EHD132" s="1332"/>
      <c r="EHE132" s="1332"/>
      <c r="EHF132" s="1332"/>
      <c r="EHG132" s="1332"/>
      <c r="EHH132" s="1332"/>
      <c r="EHI132" s="1332"/>
      <c r="EHJ132" s="1332"/>
      <c r="EHK132" s="1332"/>
      <c r="EHL132" s="1332"/>
      <c r="EHM132" s="1332"/>
      <c r="EHN132" s="1332"/>
      <c r="EHO132" s="1332"/>
      <c r="EHP132" s="1332"/>
      <c r="EHQ132" s="1332"/>
      <c r="EHR132" s="1332"/>
      <c r="EHS132" s="1332"/>
      <c r="EHT132" s="1332"/>
      <c r="EHU132" s="1332"/>
      <c r="EHV132" s="1332"/>
      <c r="EHW132" s="1332"/>
      <c r="EHX132" s="1332"/>
      <c r="EHY132" s="1332"/>
      <c r="EHZ132" s="1332"/>
      <c r="EIA132" s="1332"/>
      <c r="EIB132" s="1332"/>
      <c r="EIC132" s="1332"/>
      <c r="EID132" s="1332"/>
      <c r="EIE132" s="1332"/>
      <c r="EIF132" s="1332"/>
      <c r="EIG132" s="1332"/>
      <c r="EIH132" s="1332"/>
      <c r="EII132" s="1332"/>
      <c r="EIJ132" s="1332"/>
      <c r="EIK132" s="1332"/>
      <c r="EIL132" s="1332"/>
      <c r="EIM132" s="1332"/>
      <c r="EIN132" s="1332"/>
      <c r="EIO132" s="1332"/>
      <c r="EIP132" s="1332"/>
      <c r="EIQ132" s="1332"/>
      <c r="EIR132" s="1332"/>
      <c r="EIS132" s="1332"/>
      <c r="EIT132" s="1332"/>
      <c r="EIU132" s="1332"/>
      <c r="EIV132" s="1332"/>
      <c r="EIW132" s="1332"/>
      <c r="EIX132" s="1332"/>
      <c r="EIY132" s="1332"/>
      <c r="EIZ132" s="1332"/>
      <c r="EJA132" s="1332"/>
      <c r="EJB132" s="1332"/>
      <c r="EJC132" s="1332"/>
      <c r="EJD132" s="1332"/>
      <c r="EJE132" s="1332"/>
      <c r="EJF132" s="1332"/>
      <c r="EJG132" s="1332"/>
      <c r="EJH132" s="1332"/>
      <c r="EJI132" s="1332"/>
      <c r="EJJ132" s="1332"/>
      <c r="EJK132" s="1332"/>
      <c r="EJL132" s="1332"/>
      <c r="EJM132" s="1332"/>
      <c r="EJN132" s="1332"/>
      <c r="EJO132" s="1332"/>
      <c r="EJP132" s="1332"/>
      <c r="EJQ132" s="1332"/>
      <c r="EJR132" s="1332"/>
      <c r="EJS132" s="1332"/>
      <c r="EJT132" s="1332"/>
      <c r="EJU132" s="1332"/>
      <c r="EJV132" s="1332"/>
      <c r="EJW132" s="1332"/>
      <c r="EJX132" s="1332"/>
      <c r="EJY132" s="1332"/>
      <c r="EJZ132" s="1332"/>
      <c r="EKA132" s="1332"/>
      <c r="EKB132" s="1332"/>
      <c r="EKC132" s="1332"/>
      <c r="EKD132" s="1332"/>
      <c r="EKE132" s="1332"/>
      <c r="EKF132" s="1332"/>
      <c r="EKG132" s="1332"/>
      <c r="EKH132" s="1332"/>
      <c r="EKI132" s="1332"/>
      <c r="EKJ132" s="1332"/>
      <c r="EKK132" s="1332"/>
      <c r="EKL132" s="1332"/>
      <c r="EKM132" s="1332"/>
      <c r="EKN132" s="1332"/>
      <c r="EKO132" s="1332"/>
      <c r="EKP132" s="1332"/>
      <c r="EKQ132" s="1332"/>
      <c r="EKR132" s="1332"/>
      <c r="EKS132" s="1332"/>
      <c r="EKT132" s="1332"/>
      <c r="EKU132" s="1332"/>
      <c r="EKV132" s="1332"/>
      <c r="EKW132" s="1332"/>
      <c r="EKX132" s="1332"/>
      <c r="EKY132" s="1332"/>
      <c r="EKZ132" s="1332"/>
      <c r="ELA132" s="1332"/>
      <c r="ELB132" s="1332"/>
      <c r="ELC132" s="1332"/>
      <c r="ELD132" s="1332"/>
      <c r="ELE132" s="1332"/>
      <c r="ELF132" s="1332"/>
      <c r="ELG132" s="1332"/>
      <c r="ELH132" s="1332"/>
      <c r="ELI132" s="1332"/>
      <c r="ELJ132" s="1332"/>
      <c r="ELK132" s="1332"/>
      <c r="ELL132" s="1332"/>
      <c r="ELM132" s="1332"/>
      <c r="ELN132" s="1332"/>
      <c r="ELO132" s="1332"/>
      <c r="ELP132" s="1332"/>
      <c r="ELQ132" s="1332"/>
      <c r="ELR132" s="1332"/>
      <c r="ELS132" s="1332"/>
      <c r="ELT132" s="1332"/>
      <c r="ELU132" s="1332"/>
      <c r="ELV132" s="1332"/>
      <c r="ELW132" s="1332"/>
      <c r="ELX132" s="1332"/>
      <c r="ELY132" s="1332"/>
      <c r="ELZ132" s="1332"/>
      <c r="EMA132" s="1332"/>
      <c r="EMB132" s="1332"/>
      <c r="EMC132" s="1332"/>
      <c r="EMD132" s="1332"/>
      <c r="EME132" s="1332"/>
      <c r="EMF132" s="1332"/>
      <c r="EMG132" s="1332"/>
      <c r="EMH132" s="1332"/>
      <c r="EMI132" s="1332"/>
      <c r="EMJ132" s="1332"/>
      <c r="EMK132" s="1332"/>
      <c r="EML132" s="1332"/>
      <c r="EMM132" s="1332"/>
      <c r="EMN132" s="1332"/>
      <c r="EMO132" s="1332"/>
      <c r="EMP132" s="1332"/>
      <c r="EMQ132" s="1332"/>
      <c r="EMR132" s="1332"/>
      <c r="EMS132" s="1332"/>
      <c r="EMT132" s="1332"/>
      <c r="EMU132" s="1332"/>
      <c r="EMV132" s="1332"/>
      <c r="EMW132" s="1332"/>
      <c r="EMX132" s="1332"/>
      <c r="EMY132" s="1332"/>
      <c r="EMZ132" s="1332"/>
      <c r="ENA132" s="1332"/>
      <c r="ENB132" s="1332"/>
      <c r="ENC132" s="1332"/>
      <c r="END132" s="1332"/>
      <c r="ENE132" s="1332"/>
      <c r="ENF132" s="1332"/>
      <c r="ENG132" s="1332"/>
      <c r="ENH132" s="1332"/>
      <c r="ENI132" s="1332"/>
      <c r="ENJ132" s="1332"/>
      <c r="ENK132" s="1332"/>
      <c r="ENL132" s="1332"/>
      <c r="ENM132" s="1332"/>
      <c r="ENN132" s="1332"/>
      <c r="ENO132" s="1332"/>
      <c r="ENP132" s="1332"/>
      <c r="ENQ132" s="1332"/>
      <c r="ENR132" s="1332"/>
      <c r="ENS132" s="1332"/>
      <c r="ENT132" s="1332"/>
      <c r="ENU132" s="1332"/>
      <c r="ENV132" s="1332"/>
      <c r="ENW132" s="1332"/>
      <c r="ENX132" s="1332"/>
      <c r="ENY132" s="1332"/>
      <c r="ENZ132" s="1332"/>
      <c r="EOA132" s="1332"/>
      <c r="EOB132" s="1332"/>
      <c r="EOC132" s="1332"/>
      <c r="EOD132" s="1332"/>
      <c r="EOE132" s="1332"/>
      <c r="EOF132" s="1332"/>
      <c r="EOG132" s="1332"/>
      <c r="EOH132" s="1332"/>
      <c r="EOI132" s="1332"/>
      <c r="EOJ132" s="1332"/>
      <c r="EOK132" s="1332"/>
      <c r="EOL132" s="1332"/>
      <c r="EOM132" s="1332"/>
      <c r="EON132" s="1332"/>
      <c r="EOO132" s="1332"/>
      <c r="EOP132" s="1332"/>
      <c r="EOQ132" s="1332"/>
      <c r="EOR132" s="1332"/>
      <c r="EOS132" s="1332"/>
      <c r="EOT132" s="1332"/>
      <c r="EOU132" s="1332"/>
      <c r="EOV132" s="1332"/>
      <c r="EOW132" s="1332"/>
      <c r="EOX132" s="1332"/>
      <c r="EOY132" s="1332"/>
      <c r="EOZ132" s="1332"/>
      <c r="EPA132" s="1332"/>
      <c r="EPB132" s="1332"/>
      <c r="EPC132" s="1332"/>
      <c r="EPD132" s="1332"/>
      <c r="EPE132" s="1332"/>
      <c r="EPF132" s="1332"/>
      <c r="EPG132" s="1332"/>
      <c r="EPH132" s="1332"/>
      <c r="EPI132" s="1332"/>
      <c r="EPJ132" s="1332"/>
      <c r="EPK132" s="1332"/>
      <c r="EPL132" s="1332"/>
      <c r="EPM132" s="1332"/>
      <c r="EPN132" s="1332"/>
      <c r="EPO132" s="1332"/>
      <c r="EPP132" s="1332"/>
      <c r="EPQ132" s="1332"/>
      <c r="EPR132" s="1332"/>
      <c r="EPS132" s="1332"/>
      <c r="EPT132" s="1332"/>
      <c r="EPU132" s="1332"/>
      <c r="EPV132" s="1332"/>
      <c r="EPW132" s="1332"/>
      <c r="EPX132" s="1332"/>
      <c r="EPY132" s="1332"/>
      <c r="EPZ132" s="1332"/>
      <c r="EQA132" s="1332"/>
      <c r="EQB132" s="1332"/>
      <c r="EQC132" s="1332"/>
      <c r="EQD132" s="1332"/>
      <c r="EQE132" s="1332"/>
      <c r="EQF132" s="1332"/>
      <c r="EQG132" s="1332"/>
      <c r="EQH132" s="1332"/>
      <c r="EQI132" s="1332"/>
      <c r="EQJ132" s="1332"/>
      <c r="EQK132" s="1332"/>
      <c r="EQL132" s="1332"/>
      <c r="EQM132" s="1332"/>
      <c r="EQN132" s="1332"/>
      <c r="EQO132" s="1332"/>
      <c r="EQP132" s="1332"/>
      <c r="EQQ132" s="1332"/>
      <c r="EQR132" s="1332"/>
      <c r="EQS132" s="1332"/>
      <c r="EQT132" s="1332"/>
      <c r="EQU132" s="1332"/>
      <c r="EQV132" s="1332"/>
      <c r="EQW132" s="1332"/>
      <c r="EQX132" s="1332"/>
      <c r="EQY132" s="1332"/>
      <c r="EQZ132" s="1332"/>
      <c r="ERA132" s="1332"/>
      <c r="ERB132" s="1332"/>
      <c r="ERC132" s="1332"/>
      <c r="ERD132" s="1332"/>
      <c r="ERE132" s="1332"/>
      <c r="ERF132" s="1332"/>
      <c r="ERG132" s="1332"/>
      <c r="ERH132" s="1332"/>
      <c r="ERI132" s="1332"/>
      <c r="ERJ132" s="1332"/>
      <c r="ERK132" s="1332"/>
      <c r="ERL132" s="1332"/>
      <c r="ERM132" s="1332"/>
      <c r="ERN132" s="1332"/>
      <c r="ERO132" s="1332"/>
      <c r="ERP132" s="1332"/>
      <c r="ERQ132" s="1332"/>
      <c r="ERR132" s="1332"/>
      <c r="ERS132" s="1332"/>
      <c r="ERT132" s="1332"/>
      <c r="ERU132" s="1332"/>
      <c r="ERV132" s="1332"/>
      <c r="ERW132" s="1332"/>
      <c r="ERX132" s="1332"/>
      <c r="ERY132" s="1332"/>
      <c r="ERZ132" s="1332"/>
      <c r="ESA132" s="1332"/>
      <c r="ESB132" s="1332"/>
      <c r="ESC132" s="1332"/>
      <c r="ESD132" s="1332"/>
      <c r="ESE132" s="1332"/>
      <c r="ESF132" s="1332"/>
      <c r="ESG132" s="1332"/>
      <c r="ESH132" s="1332"/>
      <c r="ESI132" s="1332"/>
      <c r="ESJ132" s="1332"/>
      <c r="ESK132" s="1332"/>
      <c r="ESL132" s="1332"/>
      <c r="ESM132" s="1332"/>
      <c r="ESN132" s="1332"/>
      <c r="ESO132" s="1332"/>
      <c r="ESP132" s="1332"/>
      <c r="ESQ132" s="1332"/>
      <c r="ESR132" s="1332"/>
      <c r="ESS132" s="1332"/>
      <c r="EST132" s="1332"/>
      <c r="ESU132" s="1332"/>
      <c r="ESV132" s="1332"/>
      <c r="ESW132" s="1332"/>
      <c r="ESX132" s="1332"/>
      <c r="ESY132" s="1332"/>
      <c r="ESZ132" s="1332"/>
      <c r="ETA132" s="1332"/>
      <c r="ETB132" s="1332"/>
      <c r="ETC132" s="1332"/>
      <c r="ETD132" s="1332"/>
      <c r="ETE132" s="1332"/>
      <c r="ETF132" s="1332"/>
      <c r="ETG132" s="1332"/>
      <c r="ETH132" s="1332"/>
      <c r="ETI132" s="1332"/>
      <c r="ETJ132" s="1332"/>
      <c r="ETK132" s="1332"/>
      <c r="ETL132" s="1332"/>
      <c r="ETM132" s="1332"/>
      <c r="ETN132" s="1332"/>
      <c r="ETO132" s="1332"/>
      <c r="ETP132" s="1332"/>
      <c r="ETQ132" s="1332"/>
      <c r="ETR132" s="1332"/>
      <c r="ETS132" s="1332"/>
      <c r="ETT132" s="1332"/>
      <c r="ETU132" s="1332"/>
      <c r="ETV132" s="1332"/>
      <c r="ETW132" s="1332"/>
      <c r="ETX132" s="1332"/>
      <c r="ETY132" s="1332"/>
      <c r="ETZ132" s="1332"/>
      <c r="EUA132" s="1332"/>
      <c r="EUB132" s="1332"/>
      <c r="EUC132" s="1332"/>
      <c r="EUD132" s="1332"/>
      <c r="EUE132" s="1332"/>
      <c r="EUF132" s="1332"/>
      <c r="EUG132" s="1332"/>
      <c r="EUH132" s="1332"/>
      <c r="EUI132" s="1332"/>
      <c r="EUJ132" s="1332"/>
      <c r="EUK132" s="1332"/>
      <c r="EUL132" s="1332"/>
      <c r="EUM132" s="1332"/>
      <c r="EUN132" s="1332"/>
      <c r="EUO132" s="1332"/>
      <c r="EUP132" s="1332"/>
      <c r="EUQ132" s="1332"/>
      <c r="EUR132" s="1332"/>
      <c r="EUS132" s="1332"/>
      <c r="EUT132" s="1332"/>
      <c r="EUU132" s="1332"/>
      <c r="EUV132" s="1332"/>
      <c r="EUW132" s="1332"/>
      <c r="EUX132" s="1332"/>
      <c r="EUY132" s="1332"/>
      <c r="EUZ132" s="1332"/>
      <c r="EVA132" s="1332"/>
      <c r="EVB132" s="1332"/>
      <c r="EVC132" s="1332"/>
      <c r="EVD132" s="1332"/>
      <c r="EVE132" s="1332"/>
      <c r="EVF132" s="1332"/>
      <c r="EVG132" s="1332"/>
      <c r="EVH132" s="1332"/>
      <c r="EVI132" s="1332"/>
      <c r="EVJ132" s="1332"/>
      <c r="EVK132" s="1332"/>
      <c r="EVL132" s="1332"/>
      <c r="EVM132" s="1332"/>
      <c r="EVN132" s="1332"/>
      <c r="EVO132" s="1332"/>
      <c r="EVP132" s="1332"/>
      <c r="EVQ132" s="1332"/>
      <c r="EVR132" s="1332"/>
      <c r="EVS132" s="1332"/>
      <c r="EVT132" s="1332"/>
      <c r="EVU132" s="1332"/>
      <c r="EVV132" s="1332"/>
      <c r="EVW132" s="1332"/>
      <c r="EVX132" s="1332"/>
      <c r="EVY132" s="1332"/>
      <c r="EVZ132" s="1332"/>
      <c r="EWA132" s="1332"/>
      <c r="EWB132" s="1332"/>
      <c r="EWC132" s="1332"/>
      <c r="EWD132" s="1332"/>
      <c r="EWE132" s="1332"/>
      <c r="EWF132" s="1332"/>
      <c r="EWG132" s="1332"/>
      <c r="EWH132" s="1332"/>
      <c r="EWI132" s="1332"/>
      <c r="EWJ132" s="1332"/>
      <c r="EWK132" s="1332"/>
      <c r="EWL132" s="1332"/>
      <c r="EWM132" s="1332"/>
      <c r="EWN132" s="1332"/>
      <c r="EWO132" s="1332"/>
      <c r="EWP132" s="1332"/>
      <c r="EWQ132" s="1332"/>
      <c r="EWR132" s="1332"/>
      <c r="EWS132" s="1332"/>
      <c r="EWT132" s="1332"/>
      <c r="EWU132" s="1332"/>
      <c r="EWV132" s="1332"/>
      <c r="EWW132" s="1332"/>
      <c r="EWX132" s="1332"/>
      <c r="EWY132" s="1332"/>
      <c r="EWZ132" s="1332"/>
      <c r="EXA132" s="1332"/>
      <c r="EXB132" s="1332"/>
      <c r="EXC132" s="1332"/>
      <c r="EXD132" s="1332"/>
      <c r="EXE132" s="1332"/>
      <c r="EXF132" s="1332"/>
      <c r="EXG132" s="1332"/>
      <c r="EXH132" s="1332"/>
      <c r="EXI132" s="1332"/>
      <c r="EXJ132" s="1332"/>
      <c r="EXK132" s="1332"/>
      <c r="EXL132" s="1332"/>
      <c r="EXM132" s="1332"/>
      <c r="EXN132" s="1332"/>
      <c r="EXO132" s="1332"/>
      <c r="EXP132" s="1332"/>
      <c r="EXQ132" s="1332"/>
      <c r="EXR132" s="1332"/>
      <c r="EXS132" s="1332"/>
      <c r="EXT132" s="1332"/>
      <c r="EXU132" s="1332"/>
      <c r="EXV132" s="1332"/>
      <c r="EXW132" s="1332"/>
      <c r="EXX132" s="1332"/>
      <c r="EXY132" s="1332"/>
      <c r="EXZ132" s="1332"/>
      <c r="EYA132" s="1332"/>
      <c r="EYB132" s="1332"/>
      <c r="EYC132" s="1332"/>
      <c r="EYD132" s="1332"/>
      <c r="EYE132" s="1332"/>
      <c r="EYF132" s="1332"/>
      <c r="EYG132" s="1332"/>
      <c r="EYH132" s="1332"/>
      <c r="EYI132" s="1332"/>
      <c r="EYJ132" s="1332"/>
      <c r="EYK132" s="1332"/>
      <c r="EYL132" s="1332"/>
      <c r="EYM132" s="1332"/>
      <c r="EYN132" s="1332"/>
      <c r="EYO132" s="1332"/>
      <c r="EYP132" s="1332"/>
      <c r="EYQ132" s="1332"/>
      <c r="EYR132" s="1332"/>
      <c r="EYS132" s="1332"/>
      <c r="EYT132" s="1332"/>
      <c r="EYU132" s="1332"/>
      <c r="EYV132" s="1332"/>
      <c r="EYW132" s="1332"/>
      <c r="EYX132" s="1332"/>
      <c r="EYY132" s="1332"/>
      <c r="EYZ132" s="1332"/>
      <c r="EZA132" s="1332"/>
      <c r="EZB132" s="1332"/>
      <c r="EZC132" s="1332"/>
      <c r="EZD132" s="1332"/>
      <c r="EZE132" s="1332"/>
      <c r="EZF132" s="1332"/>
      <c r="EZG132" s="1332"/>
      <c r="EZH132" s="1332"/>
      <c r="EZI132" s="1332"/>
      <c r="EZJ132" s="1332"/>
      <c r="EZK132" s="1332"/>
      <c r="EZL132" s="1332"/>
      <c r="EZM132" s="1332"/>
      <c r="EZN132" s="1332"/>
      <c r="EZO132" s="1332"/>
      <c r="EZP132" s="1332"/>
      <c r="EZQ132" s="1332"/>
      <c r="EZR132" s="1332"/>
      <c r="EZS132" s="1332"/>
      <c r="EZT132" s="1332"/>
      <c r="EZU132" s="1332"/>
      <c r="EZV132" s="1332"/>
      <c r="EZW132" s="1332"/>
      <c r="EZX132" s="1332"/>
      <c r="EZY132" s="1332"/>
      <c r="EZZ132" s="1332"/>
      <c r="FAA132" s="1332"/>
      <c r="FAB132" s="1332"/>
      <c r="FAC132" s="1332"/>
      <c r="FAD132" s="1332"/>
      <c r="FAE132" s="1332"/>
      <c r="FAF132" s="1332"/>
      <c r="FAG132" s="1332"/>
      <c r="FAH132" s="1332"/>
      <c r="FAI132" s="1332"/>
      <c r="FAJ132" s="1332"/>
      <c r="FAK132" s="1332"/>
      <c r="FAL132" s="1332"/>
      <c r="FAM132" s="1332"/>
      <c r="FAN132" s="1332"/>
      <c r="FAO132" s="1332"/>
      <c r="FAP132" s="1332"/>
      <c r="FAQ132" s="1332"/>
      <c r="FAR132" s="1332"/>
      <c r="FAS132" s="1332"/>
      <c r="FAT132" s="1332"/>
      <c r="FAU132" s="1332"/>
      <c r="FAV132" s="1332"/>
      <c r="FAW132" s="1332"/>
      <c r="FAX132" s="1332"/>
      <c r="FAY132" s="1332"/>
      <c r="FAZ132" s="1332"/>
      <c r="FBA132" s="1332"/>
      <c r="FBB132" s="1332"/>
      <c r="FBC132" s="1332"/>
      <c r="FBD132" s="1332"/>
      <c r="FBE132" s="1332"/>
      <c r="FBF132" s="1332"/>
      <c r="FBG132" s="1332"/>
      <c r="FBH132" s="1332"/>
      <c r="FBI132" s="1332"/>
      <c r="FBJ132" s="1332"/>
      <c r="FBK132" s="1332"/>
      <c r="FBL132" s="1332"/>
      <c r="FBM132" s="1332"/>
      <c r="FBN132" s="1332"/>
      <c r="FBO132" s="1332"/>
      <c r="FBP132" s="1332"/>
      <c r="FBQ132" s="1332"/>
      <c r="FBR132" s="1332"/>
      <c r="FBS132" s="1332"/>
      <c r="FBT132" s="1332"/>
      <c r="FBU132" s="1332"/>
      <c r="FBV132" s="1332"/>
      <c r="FBW132" s="1332"/>
      <c r="FBX132" s="1332"/>
      <c r="FBY132" s="1332"/>
      <c r="FBZ132" s="1332"/>
      <c r="FCA132" s="1332"/>
      <c r="FCB132" s="1332"/>
      <c r="FCC132" s="1332"/>
      <c r="FCD132" s="1332"/>
      <c r="FCE132" s="1332"/>
      <c r="FCF132" s="1332"/>
      <c r="FCG132" s="1332"/>
      <c r="FCH132" s="1332"/>
      <c r="FCI132" s="1332"/>
      <c r="FCJ132" s="1332"/>
      <c r="FCK132" s="1332"/>
      <c r="FCL132" s="1332"/>
      <c r="FCM132" s="1332"/>
      <c r="FCN132" s="1332"/>
      <c r="FCO132" s="1332"/>
      <c r="FCP132" s="1332"/>
      <c r="FCQ132" s="1332"/>
      <c r="FCR132" s="1332"/>
      <c r="FCS132" s="1332"/>
      <c r="FCT132" s="1332"/>
      <c r="FCU132" s="1332"/>
      <c r="FCV132" s="1332"/>
      <c r="FCW132" s="1332"/>
      <c r="FCX132" s="1332"/>
      <c r="FCY132" s="1332"/>
      <c r="FCZ132" s="1332"/>
      <c r="FDA132" s="1332"/>
      <c r="FDB132" s="1332"/>
      <c r="FDC132" s="1332"/>
      <c r="FDD132" s="1332"/>
      <c r="FDE132" s="1332"/>
      <c r="FDF132" s="1332"/>
      <c r="FDG132" s="1332"/>
      <c r="FDH132" s="1332"/>
      <c r="FDI132" s="1332"/>
      <c r="FDJ132" s="1332"/>
      <c r="FDK132" s="1332"/>
      <c r="FDL132" s="1332"/>
      <c r="FDM132" s="1332"/>
      <c r="FDN132" s="1332"/>
      <c r="FDO132" s="1332"/>
      <c r="FDP132" s="1332"/>
      <c r="FDQ132" s="1332"/>
      <c r="FDR132" s="1332"/>
      <c r="FDS132" s="1332"/>
      <c r="FDT132" s="1332"/>
      <c r="FDU132" s="1332"/>
      <c r="FDV132" s="1332"/>
      <c r="FDW132" s="1332"/>
      <c r="FDX132" s="1332"/>
      <c r="FDY132" s="1332"/>
      <c r="FDZ132" s="1332"/>
      <c r="FEA132" s="1332"/>
      <c r="FEB132" s="1332"/>
      <c r="FEC132" s="1332"/>
      <c r="FED132" s="1332"/>
      <c r="FEE132" s="1332"/>
      <c r="FEF132" s="1332"/>
      <c r="FEG132" s="1332"/>
      <c r="FEH132" s="1332"/>
      <c r="FEI132" s="1332"/>
      <c r="FEJ132" s="1332"/>
      <c r="FEK132" s="1332"/>
      <c r="FEL132" s="1332"/>
      <c r="FEM132" s="1332"/>
      <c r="FEN132" s="1332"/>
      <c r="FEO132" s="1332"/>
      <c r="FEP132" s="1332"/>
      <c r="FEQ132" s="1332"/>
      <c r="FER132" s="1332"/>
      <c r="FES132" s="1332"/>
      <c r="FET132" s="1332"/>
      <c r="FEU132" s="1332"/>
      <c r="FEV132" s="1332"/>
      <c r="FEW132" s="1332"/>
      <c r="FEX132" s="1332"/>
      <c r="FEY132" s="1332"/>
      <c r="FEZ132" s="1332"/>
      <c r="FFA132" s="1332"/>
      <c r="FFB132" s="1332"/>
      <c r="FFC132" s="1332"/>
      <c r="FFD132" s="1332"/>
      <c r="FFE132" s="1332"/>
      <c r="FFF132" s="1332"/>
      <c r="FFG132" s="1332"/>
      <c r="FFH132" s="1332"/>
      <c r="FFI132" s="1332"/>
      <c r="FFJ132" s="1332"/>
      <c r="FFK132" s="1332"/>
      <c r="FFL132" s="1332"/>
      <c r="FFM132" s="1332"/>
      <c r="FFN132" s="1332"/>
      <c r="FFO132" s="1332"/>
      <c r="FFP132" s="1332"/>
      <c r="FFQ132" s="1332"/>
      <c r="FFR132" s="1332"/>
      <c r="FFS132" s="1332"/>
      <c r="FFT132" s="1332"/>
      <c r="FFU132" s="1332"/>
      <c r="FFV132" s="1332"/>
      <c r="FFW132" s="1332"/>
      <c r="FFX132" s="1332"/>
      <c r="FFY132" s="1332"/>
      <c r="FFZ132" s="1332"/>
      <c r="FGA132" s="1332"/>
      <c r="FGB132" s="1332"/>
      <c r="FGC132" s="1332"/>
      <c r="FGD132" s="1332"/>
      <c r="FGE132" s="1332"/>
      <c r="FGF132" s="1332"/>
      <c r="FGG132" s="1332"/>
      <c r="FGH132" s="1332"/>
      <c r="FGI132" s="1332"/>
      <c r="FGJ132" s="1332"/>
      <c r="FGK132" s="1332"/>
      <c r="FGL132" s="1332"/>
      <c r="FGM132" s="1332"/>
      <c r="FGN132" s="1332"/>
      <c r="FGO132" s="1332"/>
      <c r="FGP132" s="1332"/>
      <c r="FGQ132" s="1332"/>
      <c r="FGR132" s="1332"/>
      <c r="FGS132" s="1332"/>
      <c r="FGT132" s="1332"/>
      <c r="FGU132" s="1332"/>
      <c r="FGV132" s="1332"/>
      <c r="FGW132" s="1332"/>
      <c r="FGX132" s="1332"/>
      <c r="FGY132" s="1332"/>
      <c r="FGZ132" s="1332"/>
      <c r="FHA132" s="1332"/>
      <c r="FHB132" s="1332"/>
      <c r="FHC132" s="1332"/>
      <c r="FHD132" s="1332"/>
      <c r="FHE132" s="1332"/>
      <c r="FHF132" s="1332"/>
      <c r="FHG132" s="1332"/>
      <c r="FHH132" s="1332"/>
      <c r="FHI132" s="1332"/>
      <c r="FHJ132" s="1332"/>
      <c r="FHK132" s="1332"/>
      <c r="FHL132" s="1332"/>
      <c r="FHM132" s="1332"/>
      <c r="FHN132" s="1332"/>
      <c r="FHO132" s="1332"/>
      <c r="FHP132" s="1332"/>
      <c r="FHQ132" s="1332"/>
      <c r="FHR132" s="1332"/>
      <c r="FHS132" s="1332"/>
      <c r="FHT132" s="1332"/>
      <c r="FHU132" s="1332"/>
      <c r="FHV132" s="1332"/>
      <c r="FHW132" s="1332"/>
      <c r="FHX132" s="1332"/>
      <c r="FHY132" s="1332"/>
      <c r="FHZ132" s="1332"/>
      <c r="FIA132" s="1332"/>
      <c r="FIB132" s="1332"/>
      <c r="FIC132" s="1332"/>
      <c r="FID132" s="1332"/>
      <c r="FIE132" s="1332"/>
      <c r="FIF132" s="1332"/>
      <c r="FIG132" s="1332"/>
      <c r="FIH132" s="1332"/>
      <c r="FII132" s="1332"/>
      <c r="FIJ132" s="1332"/>
      <c r="FIK132" s="1332"/>
      <c r="FIL132" s="1332"/>
      <c r="FIM132" s="1332"/>
      <c r="FIN132" s="1332"/>
      <c r="FIO132" s="1332"/>
      <c r="FIP132" s="1332"/>
      <c r="FIQ132" s="1332"/>
      <c r="FIR132" s="1332"/>
      <c r="FIS132" s="1332"/>
      <c r="FIT132" s="1332"/>
      <c r="FIU132" s="1332"/>
      <c r="FIV132" s="1332"/>
      <c r="FIW132" s="1332"/>
      <c r="FIX132" s="1332"/>
      <c r="FIY132" s="1332"/>
      <c r="FIZ132" s="1332"/>
      <c r="FJA132" s="1332"/>
      <c r="FJB132" s="1332"/>
      <c r="FJC132" s="1332"/>
      <c r="FJD132" s="1332"/>
      <c r="FJE132" s="1332"/>
      <c r="FJF132" s="1332"/>
      <c r="FJG132" s="1332"/>
      <c r="FJH132" s="1332"/>
      <c r="FJI132" s="1332"/>
      <c r="FJJ132" s="1332"/>
      <c r="FJK132" s="1332"/>
      <c r="FJL132" s="1332"/>
      <c r="FJM132" s="1332"/>
      <c r="FJN132" s="1332"/>
      <c r="FJO132" s="1332"/>
      <c r="FJP132" s="1332"/>
      <c r="FJQ132" s="1332"/>
      <c r="FJR132" s="1332"/>
      <c r="FJS132" s="1332"/>
      <c r="FJT132" s="1332"/>
      <c r="FJU132" s="1332"/>
      <c r="FJV132" s="1332"/>
      <c r="FJW132" s="1332"/>
      <c r="FJX132" s="1332"/>
      <c r="FJY132" s="1332"/>
      <c r="FJZ132" s="1332"/>
      <c r="FKA132" s="1332"/>
      <c r="FKB132" s="1332"/>
      <c r="FKC132" s="1332"/>
      <c r="FKD132" s="1332"/>
      <c r="FKE132" s="1332"/>
      <c r="FKF132" s="1332"/>
      <c r="FKG132" s="1332"/>
      <c r="FKH132" s="1332"/>
      <c r="FKI132" s="1332"/>
      <c r="FKJ132" s="1332"/>
      <c r="FKK132" s="1332"/>
      <c r="FKL132" s="1332"/>
      <c r="FKM132" s="1332"/>
      <c r="FKN132" s="1332"/>
      <c r="FKO132" s="1332"/>
      <c r="FKP132" s="1332"/>
      <c r="FKQ132" s="1332"/>
      <c r="FKR132" s="1332"/>
      <c r="FKS132" s="1332"/>
      <c r="FKT132" s="1332"/>
      <c r="FKU132" s="1332"/>
      <c r="FKV132" s="1332"/>
      <c r="FKW132" s="1332"/>
      <c r="FKX132" s="1332"/>
      <c r="FKY132" s="1332"/>
      <c r="FKZ132" s="1332"/>
      <c r="FLA132" s="1332"/>
      <c r="FLB132" s="1332"/>
      <c r="FLC132" s="1332"/>
      <c r="FLD132" s="1332"/>
      <c r="FLE132" s="1332"/>
      <c r="FLF132" s="1332"/>
      <c r="FLG132" s="1332"/>
      <c r="FLH132" s="1332"/>
      <c r="FLI132" s="1332"/>
      <c r="FLJ132" s="1332"/>
      <c r="FLK132" s="1332"/>
      <c r="FLL132" s="1332"/>
      <c r="FLM132" s="1332"/>
      <c r="FLN132" s="1332"/>
      <c r="FLO132" s="1332"/>
      <c r="FLP132" s="1332"/>
      <c r="FLQ132" s="1332"/>
      <c r="FLR132" s="1332"/>
      <c r="FLS132" s="1332"/>
      <c r="FLT132" s="1332"/>
      <c r="FLU132" s="1332"/>
      <c r="FLV132" s="1332"/>
      <c r="FLW132" s="1332"/>
      <c r="FLX132" s="1332"/>
      <c r="FLY132" s="1332"/>
      <c r="FLZ132" s="1332"/>
      <c r="FMA132" s="1332"/>
      <c r="FMB132" s="1332"/>
      <c r="FMC132" s="1332"/>
      <c r="FMD132" s="1332"/>
      <c r="FME132" s="1332"/>
      <c r="FMF132" s="1332"/>
      <c r="FMG132" s="1332"/>
      <c r="FMH132" s="1332"/>
      <c r="FMI132" s="1332"/>
      <c r="FMJ132" s="1332"/>
      <c r="FMK132" s="1332"/>
      <c r="FML132" s="1332"/>
      <c r="FMM132" s="1332"/>
      <c r="FMN132" s="1332"/>
      <c r="FMO132" s="1332"/>
      <c r="FMP132" s="1332"/>
      <c r="FMQ132" s="1332"/>
      <c r="FMR132" s="1332"/>
      <c r="FMS132" s="1332"/>
      <c r="FMT132" s="1332"/>
      <c r="FMU132" s="1332"/>
      <c r="FMV132" s="1332"/>
      <c r="FMW132" s="1332"/>
      <c r="FMX132" s="1332"/>
      <c r="FMY132" s="1332"/>
      <c r="FMZ132" s="1332"/>
      <c r="FNA132" s="1332"/>
      <c r="FNB132" s="1332"/>
      <c r="FNC132" s="1332"/>
      <c r="FND132" s="1332"/>
      <c r="FNE132" s="1332"/>
      <c r="FNF132" s="1332"/>
    </row>
    <row r="133" spans="1:4426" s="1301" customFormat="1" ht="15">
      <c r="B133" s="1406">
        <v>1902073</v>
      </c>
      <c r="C133" s="1410" t="s">
        <v>851</v>
      </c>
      <c r="D133" s="1664">
        <v>0.01</v>
      </c>
      <c r="E133" s="1414"/>
      <c r="F133" s="1401"/>
      <c r="G133" s="1401"/>
      <c r="H133" s="1401"/>
      <c r="I133" s="1401"/>
      <c r="J133" s="1402" t="s">
        <v>1831</v>
      </c>
      <c r="K133" s="1424" t="s">
        <v>840</v>
      </c>
      <c r="L133" s="1332"/>
      <c r="M133" s="1332"/>
      <c r="N133" s="1332"/>
      <c r="O133" s="1332"/>
      <c r="P133" s="1332"/>
      <c r="Q133" s="1332"/>
      <c r="R133" s="1332"/>
      <c r="S133" s="1332"/>
      <c r="T133" s="1332"/>
      <c r="U133" s="1332"/>
      <c r="V133" s="1332"/>
      <c r="W133" s="1332"/>
      <c r="X133" s="1332"/>
      <c r="Y133" s="1332"/>
      <c r="Z133" s="1332"/>
      <c r="AA133" s="1332"/>
      <c r="AB133" s="1332"/>
      <c r="AC133" s="1332"/>
      <c r="AD133" s="1332"/>
      <c r="AE133" s="1332"/>
      <c r="AF133" s="1332"/>
      <c r="AG133" s="1332"/>
      <c r="AH133" s="1332"/>
      <c r="AI133" s="1332"/>
      <c r="AJ133" s="1332"/>
      <c r="AK133" s="1332"/>
      <c r="AL133" s="1332"/>
      <c r="AM133" s="1332"/>
      <c r="AN133" s="1332"/>
      <c r="AO133" s="1332"/>
      <c r="AP133" s="1332"/>
      <c r="AQ133" s="1332"/>
      <c r="AR133" s="1332"/>
      <c r="AS133" s="1332"/>
      <c r="AT133" s="1332"/>
      <c r="AU133" s="1332"/>
      <c r="AV133" s="1332"/>
      <c r="AW133" s="1332"/>
      <c r="AX133" s="1332"/>
      <c r="AY133" s="1332"/>
      <c r="AZ133" s="1332"/>
      <c r="BA133" s="1332"/>
      <c r="BB133" s="1332"/>
      <c r="BC133" s="1332"/>
      <c r="BD133" s="1332"/>
      <c r="BE133" s="1332"/>
      <c r="BF133" s="1332"/>
      <c r="BG133" s="1332"/>
      <c r="BH133" s="1332"/>
      <c r="BI133" s="1332"/>
      <c r="BJ133" s="1332"/>
      <c r="BK133" s="1332"/>
      <c r="BL133" s="1332"/>
      <c r="BM133" s="1332"/>
      <c r="BN133" s="1332"/>
      <c r="BO133" s="1332"/>
      <c r="BP133" s="1332"/>
      <c r="BQ133" s="1332"/>
      <c r="BR133" s="1332"/>
      <c r="BS133" s="1332"/>
      <c r="BT133" s="1332"/>
      <c r="BU133" s="1332"/>
      <c r="BV133" s="1332"/>
      <c r="BW133" s="1332"/>
      <c r="BX133" s="1332"/>
      <c r="BY133" s="1332"/>
      <c r="BZ133" s="1332"/>
      <c r="CA133" s="1332"/>
      <c r="CB133" s="1332"/>
      <c r="CC133" s="1332"/>
      <c r="CD133" s="1332"/>
      <c r="CE133" s="1332"/>
      <c r="CF133" s="1332"/>
      <c r="CG133" s="1332"/>
      <c r="CH133" s="1332"/>
      <c r="CI133" s="1332"/>
      <c r="CJ133" s="1332"/>
      <c r="CK133" s="1332"/>
      <c r="CL133" s="1332"/>
      <c r="CM133" s="1332"/>
      <c r="CN133" s="1332"/>
      <c r="CO133" s="1332"/>
      <c r="CP133" s="1332"/>
      <c r="CQ133" s="1332"/>
      <c r="CR133" s="1332"/>
      <c r="CS133" s="1332"/>
      <c r="CT133" s="1332"/>
      <c r="CU133" s="1332"/>
      <c r="CV133" s="1332"/>
      <c r="CW133" s="1332"/>
      <c r="CX133" s="1332"/>
      <c r="CY133" s="1332"/>
      <c r="CZ133" s="1332"/>
      <c r="DA133" s="1332"/>
      <c r="DB133" s="1332"/>
      <c r="DC133" s="1332"/>
      <c r="DD133" s="1332"/>
      <c r="DE133" s="1332"/>
      <c r="DF133" s="1332"/>
      <c r="DG133" s="1332"/>
      <c r="DH133" s="1332"/>
      <c r="DI133" s="1332"/>
      <c r="DJ133" s="1332"/>
      <c r="DK133" s="1332"/>
      <c r="DL133" s="1332"/>
      <c r="DM133" s="1332"/>
      <c r="DN133" s="1332"/>
      <c r="DO133" s="1332"/>
      <c r="DP133" s="1332"/>
      <c r="DQ133" s="1332"/>
      <c r="DR133" s="1332"/>
      <c r="DS133" s="1332"/>
      <c r="DT133" s="1332"/>
      <c r="DU133" s="1332"/>
      <c r="DV133" s="1332"/>
      <c r="DW133" s="1332"/>
      <c r="DX133" s="1332"/>
      <c r="DY133" s="1332"/>
      <c r="DZ133" s="1332"/>
      <c r="EA133" s="1332"/>
      <c r="EB133" s="1332"/>
      <c r="EC133" s="1332"/>
      <c r="ED133" s="1332"/>
      <c r="EE133" s="1332"/>
      <c r="EF133" s="1332"/>
      <c r="EG133" s="1332"/>
      <c r="EH133" s="1332"/>
      <c r="EI133" s="1332"/>
      <c r="EJ133" s="1332"/>
      <c r="EK133" s="1332"/>
      <c r="EL133" s="1332"/>
      <c r="EM133" s="1332"/>
      <c r="EN133" s="1332"/>
      <c r="EO133" s="1332"/>
      <c r="EP133" s="1332"/>
      <c r="EQ133" s="1332"/>
      <c r="ER133" s="1332"/>
      <c r="ES133" s="1332"/>
      <c r="ET133" s="1332"/>
      <c r="EU133" s="1332"/>
      <c r="EV133" s="1332"/>
      <c r="EW133" s="1332"/>
      <c r="EX133" s="1332"/>
      <c r="EY133" s="1332"/>
      <c r="EZ133" s="1332"/>
      <c r="FA133" s="1332"/>
      <c r="FB133" s="1332"/>
      <c r="FC133" s="1332"/>
      <c r="FD133" s="1332"/>
      <c r="FE133" s="1332"/>
      <c r="FF133" s="1332"/>
      <c r="FG133" s="1332"/>
      <c r="FH133" s="1332"/>
      <c r="FI133" s="1332"/>
      <c r="FJ133" s="1332"/>
      <c r="FK133" s="1332"/>
      <c r="FL133" s="1332"/>
      <c r="FM133" s="1332"/>
      <c r="FN133" s="1332"/>
      <c r="FO133" s="1332"/>
      <c r="FP133" s="1332"/>
      <c r="FQ133" s="1332"/>
      <c r="FR133" s="1332"/>
      <c r="FS133" s="1332"/>
      <c r="FT133" s="1332"/>
      <c r="FU133" s="1332"/>
      <c r="FV133" s="1332"/>
      <c r="FW133" s="1332"/>
      <c r="FX133" s="1332"/>
      <c r="FY133" s="1332"/>
      <c r="FZ133" s="1332"/>
      <c r="GA133" s="1332"/>
      <c r="GB133" s="1332"/>
      <c r="GC133" s="1332"/>
      <c r="GD133" s="1332"/>
      <c r="GE133" s="1332"/>
      <c r="GF133" s="1332"/>
      <c r="GG133" s="1332"/>
      <c r="GH133" s="1332"/>
      <c r="GI133" s="1332"/>
      <c r="GJ133" s="1332"/>
      <c r="GK133" s="1332"/>
      <c r="GL133" s="1332"/>
      <c r="GM133" s="1332"/>
      <c r="GN133" s="1332"/>
      <c r="GO133" s="1332"/>
      <c r="GP133" s="1332"/>
      <c r="GQ133" s="1332"/>
      <c r="GR133" s="1332"/>
      <c r="GS133" s="1332"/>
      <c r="GT133" s="1332"/>
      <c r="GU133" s="1332"/>
      <c r="GV133" s="1332"/>
      <c r="GW133" s="1332"/>
      <c r="GX133" s="1332"/>
      <c r="GY133" s="1332"/>
      <c r="GZ133" s="1332"/>
      <c r="HA133" s="1332"/>
      <c r="HB133" s="1332"/>
      <c r="HC133" s="1332"/>
      <c r="HD133" s="1332"/>
      <c r="HE133" s="1332"/>
      <c r="HF133" s="1332"/>
      <c r="HG133" s="1332"/>
      <c r="HH133" s="1332"/>
      <c r="HI133" s="1332"/>
      <c r="HJ133" s="1332"/>
      <c r="HK133" s="1332"/>
      <c r="HL133" s="1332"/>
      <c r="HM133" s="1332"/>
      <c r="HN133" s="1332"/>
      <c r="HO133" s="1332"/>
      <c r="HP133" s="1332"/>
      <c r="HQ133" s="1332"/>
      <c r="HR133" s="1332"/>
      <c r="HS133" s="1332"/>
      <c r="HT133" s="1332"/>
      <c r="HU133" s="1332"/>
      <c r="HV133" s="1332"/>
      <c r="HW133" s="1332"/>
      <c r="HX133" s="1332"/>
      <c r="HY133" s="1332"/>
      <c r="HZ133" s="1332"/>
      <c r="IA133" s="1332"/>
      <c r="IB133" s="1332"/>
      <c r="IC133" s="1332"/>
      <c r="ID133" s="1332"/>
      <c r="IE133" s="1332"/>
      <c r="IF133" s="1332"/>
      <c r="IG133" s="1332"/>
      <c r="IH133" s="1332"/>
      <c r="II133" s="1332"/>
      <c r="IJ133" s="1332"/>
      <c r="IK133" s="1332"/>
      <c r="IL133" s="1332"/>
      <c r="IM133" s="1332"/>
      <c r="IN133" s="1332"/>
      <c r="IO133" s="1332"/>
      <c r="IP133" s="1332"/>
      <c r="IQ133" s="1332"/>
      <c r="IR133" s="1332"/>
      <c r="IS133" s="1332"/>
      <c r="IT133" s="1332"/>
      <c r="IU133" s="1332"/>
      <c r="IV133" s="1332"/>
      <c r="IW133" s="1332"/>
      <c r="IX133" s="1332"/>
      <c r="IY133" s="1332"/>
      <c r="IZ133" s="1332"/>
      <c r="JA133" s="1332"/>
      <c r="JB133" s="1332"/>
      <c r="JC133" s="1332"/>
      <c r="JD133" s="1332"/>
      <c r="JE133" s="1332"/>
      <c r="JF133" s="1332"/>
      <c r="JG133" s="1332"/>
      <c r="JH133" s="1332"/>
      <c r="JI133" s="1332"/>
      <c r="JJ133" s="1332"/>
      <c r="JK133" s="1332"/>
      <c r="JL133" s="1332"/>
      <c r="JM133" s="1332"/>
      <c r="JN133" s="1332"/>
      <c r="JO133" s="1332"/>
      <c r="JP133" s="1332"/>
      <c r="JQ133" s="1332"/>
      <c r="JR133" s="1332"/>
      <c r="JS133" s="1332"/>
      <c r="JT133" s="1332"/>
      <c r="JU133" s="1332"/>
      <c r="JV133" s="1332"/>
      <c r="JW133" s="1332"/>
      <c r="JX133" s="1332"/>
      <c r="JY133" s="1332"/>
      <c r="JZ133" s="1332"/>
      <c r="KA133" s="1332"/>
      <c r="KB133" s="1332"/>
      <c r="KC133" s="1332"/>
      <c r="KD133" s="1332"/>
      <c r="KE133" s="1332"/>
      <c r="KF133" s="1332"/>
      <c r="KG133" s="1332"/>
      <c r="KH133" s="1332"/>
      <c r="KI133" s="1332"/>
      <c r="KJ133" s="1332"/>
      <c r="KK133" s="1332"/>
      <c r="KL133" s="1332"/>
      <c r="KM133" s="1332"/>
      <c r="KN133" s="1332"/>
      <c r="KO133" s="1332"/>
      <c r="KP133" s="1332"/>
      <c r="KQ133" s="1332"/>
      <c r="KR133" s="1332"/>
      <c r="KS133" s="1332"/>
      <c r="KT133" s="1332"/>
      <c r="KU133" s="1332"/>
      <c r="KV133" s="1332"/>
      <c r="KW133" s="1332"/>
      <c r="KX133" s="1332"/>
      <c r="KY133" s="1332"/>
      <c r="KZ133" s="1332"/>
      <c r="LA133" s="1332"/>
      <c r="LB133" s="1332"/>
      <c r="LC133" s="1332"/>
      <c r="LD133" s="1332"/>
      <c r="LE133" s="1332"/>
      <c r="LF133" s="1332"/>
      <c r="LG133" s="1332"/>
      <c r="LH133" s="1332"/>
      <c r="LI133" s="1332"/>
      <c r="LJ133" s="1332"/>
      <c r="LK133" s="1332"/>
      <c r="LL133" s="1332"/>
      <c r="LM133" s="1332"/>
      <c r="LN133" s="1332"/>
      <c r="LO133" s="1332"/>
      <c r="LP133" s="1332"/>
      <c r="LQ133" s="1332"/>
      <c r="LR133" s="1332"/>
      <c r="LS133" s="1332"/>
      <c r="LT133" s="1332"/>
      <c r="LU133" s="1332"/>
      <c r="LV133" s="1332"/>
      <c r="LW133" s="1332"/>
      <c r="LX133" s="1332"/>
      <c r="LY133" s="1332"/>
      <c r="LZ133" s="1332"/>
      <c r="MA133" s="1332"/>
      <c r="MB133" s="1332"/>
      <c r="MC133" s="1332"/>
      <c r="MD133" s="1332"/>
      <c r="ME133" s="1332"/>
      <c r="MF133" s="1332"/>
      <c r="MG133" s="1332"/>
      <c r="MH133" s="1332"/>
      <c r="MI133" s="1332"/>
      <c r="MJ133" s="1332"/>
      <c r="MK133" s="1332"/>
      <c r="ML133" s="1332"/>
      <c r="MM133" s="1332"/>
      <c r="MN133" s="1332"/>
      <c r="MO133" s="1332"/>
      <c r="MP133" s="1332"/>
      <c r="MQ133" s="1332"/>
      <c r="MR133" s="1332"/>
      <c r="MS133" s="1332"/>
      <c r="MT133" s="1332"/>
      <c r="MU133" s="1332"/>
      <c r="MV133" s="1332"/>
      <c r="MW133" s="1332"/>
      <c r="MX133" s="1332"/>
      <c r="MY133" s="1332"/>
      <c r="MZ133" s="1332"/>
      <c r="NA133" s="1332"/>
      <c r="NB133" s="1332"/>
      <c r="NC133" s="1332"/>
      <c r="ND133" s="1332"/>
      <c r="NE133" s="1332"/>
      <c r="NF133" s="1332"/>
      <c r="NG133" s="1332"/>
      <c r="NH133" s="1332"/>
      <c r="NI133" s="1332"/>
      <c r="NJ133" s="1332"/>
      <c r="NK133" s="1332"/>
      <c r="NL133" s="1332"/>
      <c r="NM133" s="1332"/>
      <c r="NN133" s="1332"/>
      <c r="NO133" s="1332"/>
      <c r="NP133" s="1332"/>
      <c r="NQ133" s="1332"/>
      <c r="NR133" s="1332"/>
      <c r="NS133" s="1332"/>
      <c r="NT133" s="1332"/>
      <c r="NU133" s="1332"/>
      <c r="NV133" s="1332"/>
      <c r="NW133" s="1332"/>
      <c r="NX133" s="1332"/>
      <c r="NY133" s="1332"/>
      <c r="NZ133" s="1332"/>
      <c r="OA133" s="1332"/>
      <c r="OB133" s="1332"/>
      <c r="OC133" s="1332"/>
      <c r="OD133" s="1332"/>
      <c r="OE133" s="1332"/>
      <c r="OF133" s="1332"/>
      <c r="OG133" s="1332"/>
      <c r="OH133" s="1332"/>
      <c r="OI133" s="1332"/>
      <c r="OJ133" s="1332"/>
      <c r="OK133" s="1332"/>
      <c r="OL133" s="1332"/>
      <c r="OM133" s="1332"/>
      <c r="ON133" s="1332"/>
      <c r="OO133" s="1332"/>
      <c r="OP133" s="1332"/>
      <c r="OQ133" s="1332"/>
      <c r="OR133" s="1332"/>
      <c r="OS133" s="1332"/>
      <c r="OT133" s="1332"/>
      <c r="OU133" s="1332"/>
      <c r="OV133" s="1332"/>
      <c r="OW133" s="1332"/>
      <c r="OX133" s="1332"/>
      <c r="OY133" s="1332"/>
      <c r="OZ133" s="1332"/>
      <c r="PA133" s="1332"/>
      <c r="PB133" s="1332"/>
      <c r="PC133" s="1332"/>
      <c r="PD133" s="1332"/>
      <c r="PE133" s="1332"/>
      <c r="PF133" s="1332"/>
      <c r="PG133" s="1332"/>
      <c r="PH133" s="1332"/>
      <c r="PI133" s="1332"/>
      <c r="PJ133" s="1332"/>
      <c r="PK133" s="1332"/>
      <c r="PL133" s="1332"/>
      <c r="PM133" s="1332"/>
      <c r="PN133" s="1332"/>
      <c r="PO133" s="1332"/>
      <c r="PP133" s="1332"/>
      <c r="PQ133" s="1332"/>
      <c r="PR133" s="1332"/>
      <c r="PS133" s="1332"/>
      <c r="PT133" s="1332"/>
      <c r="PU133" s="1332"/>
      <c r="PV133" s="1332"/>
      <c r="PW133" s="1332"/>
      <c r="PX133" s="1332"/>
      <c r="PY133" s="1332"/>
      <c r="PZ133" s="1332"/>
      <c r="QA133" s="1332"/>
      <c r="QB133" s="1332"/>
      <c r="QC133" s="1332"/>
      <c r="QD133" s="1332"/>
      <c r="QE133" s="1332"/>
      <c r="QF133" s="1332"/>
      <c r="QG133" s="1332"/>
      <c r="QH133" s="1332"/>
      <c r="QI133" s="1332"/>
      <c r="QJ133" s="1332"/>
      <c r="QK133" s="1332"/>
      <c r="QL133" s="1332"/>
      <c r="QM133" s="1332"/>
      <c r="QN133" s="1332"/>
      <c r="QO133" s="1332"/>
      <c r="QP133" s="1332"/>
      <c r="QQ133" s="1332"/>
      <c r="QR133" s="1332"/>
      <c r="QS133" s="1332"/>
      <c r="QT133" s="1332"/>
      <c r="QU133" s="1332"/>
      <c r="QV133" s="1332"/>
      <c r="QW133" s="1332"/>
      <c r="QX133" s="1332"/>
      <c r="QY133" s="1332"/>
      <c r="QZ133" s="1332"/>
      <c r="RA133" s="1332"/>
      <c r="RB133" s="1332"/>
      <c r="RC133" s="1332"/>
      <c r="RD133" s="1332"/>
      <c r="RE133" s="1332"/>
      <c r="RF133" s="1332"/>
      <c r="RG133" s="1332"/>
      <c r="RH133" s="1332"/>
      <c r="RI133" s="1332"/>
      <c r="RJ133" s="1332"/>
      <c r="RK133" s="1332"/>
      <c r="RL133" s="1332"/>
      <c r="RM133" s="1332"/>
      <c r="RN133" s="1332"/>
      <c r="RO133" s="1332"/>
      <c r="RP133" s="1332"/>
      <c r="RQ133" s="1332"/>
      <c r="RR133" s="1332"/>
      <c r="RS133" s="1332"/>
      <c r="RT133" s="1332"/>
      <c r="RU133" s="1332"/>
      <c r="RV133" s="1332"/>
      <c r="RW133" s="1332"/>
      <c r="RX133" s="1332"/>
      <c r="RY133" s="1332"/>
      <c r="RZ133" s="1332"/>
      <c r="SA133" s="1332"/>
      <c r="SB133" s="1332"/>
      <c r="SC133" s="1332"/>
      <c r="SD133" s="1332"/>
      <c r="SE133" s="1332"/>
      <c r="SF133" s="1332"/>
      <c r="SG133" s="1332"/>
      <c r="SH133" s="1332"/>
      <c r="SI133" s="1332"/>
      <c r="SJ133" s="1332"/>
      <c r="SK133" s="1332"/>
      <c r="SL133" s="1332"/>
      <c r="SM133" s="1332"/>
      <c r="SN133" s="1332"/>
      <c r="SO133" s="1332"/>
      <c r="SP133" s="1332"/>
      <c r="SQ133" s="1332"/>
      <c r="SR133" s="1332"/>
      <c r="SS133" s="1332"/>
      <c r="ST133" s="1332"/>
      <c r="SU133" s="1332"/>
      <c r="SV133" s="1332"/>
      <c r="SW133" s="1332"/>
      <c r="SX133" s="1332"/>
      <c r="SY133" s="1332"/>
      <c r="SZ133" s="1332"/>
      <c r="TA133" s="1332"/>
      <c r="TB133" s="1332"/>
      <c r="TC133" s="1332"/>
      <c r="TD133" s="1332"/>
      <c r="TE133" s="1332"/>
      <c r="TF133" s="1332"/>
      <c r="TG133" s="1332"/>
      <c r="TH133" s="1332"/>
      <c r="TI133" s="1332"/>
      <c r="TJ133" s="1332"/>
      <c r="TK133" s="1332"/>
      <c r="TL133" s="1332"/>
      <c r="TM133" s="1332"/>
      <c r="TN133" s="1332"/>
      <c r="TO133" s="1332"/>
      <c r="TP133" s="1332"/>
      <c r="TQ133" s="1332"/>
      <c r="TR133" s="1332"/>
      <c r="TS133" s="1332"/>
      <c r="TT133" s="1332"/>
      <c r="TU133" s="1332"/>
      <c r="TV133" s="1332"/>
      <c r="TW133" s="1332"/>
      <c r="TX133" s="1332"/>
      <c r="TY133" s="1332"/>
      <c r="TZ133" s="1332"/>
      <c r="UA133" s="1332"/>
      <c r="UB133" s="1332"/>
      <c r="UC133" s="1332"/>
      <c r="UD133" s="1332"/>
      <c r="UE133" s="1332"/>
      <c r="UF133" s="1332"/>
      <c r="UG133" s="1332"/>
      <c r="UH133" s="1332"/>
      <c r="UI133" s="1332"/>
      <c r="UJ133" s="1332"/>
      <c r="UK133" s="1332"/>
      <c r="UL133" s="1332"/>
      <c r="UM133" s="1332"/>
      <c r="UN133" s="1332"/>
      <c r="UO133" s="1332"/>
      <c r="UP133" s="1332"/>
      <c r="UQ133" s="1332"/>
      <c r="UR133" s="1332"/>
      <c r="US133" s="1332"/>
      <c r="UT133" s="1332"/>
      <c r="UU133" s="1332"/>
      <c r="UV133" s="1332"/>
      <c r="UW133" s="1332"/>
      <c r="UX133" s="1332"/>
      <c r="UY133" s="1332"/>
      <c r="UZ133" s="1332"/>
      <c r="VA133" s="1332"/>
      <c r="VB133" s="1332"/>
      <c r="VC133" s="1332"/>
      <c r="VD133" s="1332"/>
      <c r="VE133" s="1332"/>
      <c r="VF133" s="1332"/>
      <c r="VG133" s="1332"/>
      <c r="VH133" s="1332"/>
      <c r="VI133" s="1332"/>
      <c r="VJ133" s="1332"/>
      <c r="VK133" s="1332"/>
      <c r="VL133" s="1332"/>
      <c r="VM133" s="1332"/>
      <c r="VN133" s="1332"/>
      <c r="VO133" s="1332"/>
      <c r="VP133" s="1332"/>
      <c r="VQ133" s="1332"/>
      <c r="VR133" s="1332"/>
      <c r="VS133" s="1332"/>
      <c r="VT133" s="1332"/>
      <c r="VU133" s="1332"/>
      <c r="VV133" s="1332"/>
      <c r="VW133" s="1332"/>
      <c r="VX133" s="1332"/>
      <c r="VY133" s="1332"/>
      <c r="VZ133" s="1332"/>
      <c r="WA133" s="1332"/>
      <c r="WB133" s="1332"/>
      <c r="WC133" s="1332"/>
      <c r="WD133" s="1332"/>
      <c r="WE133" s="1332"/>
      <c r="WF133" s="1332"/>
      <c r="WG133" s="1332"/>
      <c r="WH133" s="1332"/>
      <c r="WI133" s="1332"/>
      <c r="WJ133" s="1332"/>
      <c r="WK133" s="1332"/>
      <c r="WL133" s="1332"/>
      <c r="WM133" s="1332"/>
      <c r="WN133" s="1332"/>
      <c r="WO133" s="1332"/>
      <c r="WP133" s="1332"/>
      <c r="WQ133" s="1332"/>
      <c r="WR133" s="1332"/>
      <c r="WS133" s="1332"/>
      <c r="WT133" s="1332"/>
      <c r="WU133" s="1332"/>
      <c r="WV133" s="1332"/>
      <c r="WW133" s="1332"/>
      <c r="WX133" s="1332"/>
      <c r="WY133" s="1332"/>
      <c r="WZ133" s="1332"/>
      <c r="XA133" s="1332"/>
      <c r="XB133" s="1332"/>
      <c r="XC133" s="1332"/>
      <c r="XD133" s="1332"/>
      <c r="XE133" s="1332"/>
      <c r="XF133" s="1332"/>
      <c r="XG133" s="1332"/>
      <c r="XH133" s="1332"/>
      <c r="XI133" s="1332"/>
      <c r="XJ133" s="1332"/>
      <c r="XK133" s="1332"/>
      <c r="XL133" s="1332"/>
      <c r="XM133" s="1332"/>
      <c r="XN133" s="1332"/>
      <c r="XO133" s="1332"/>
      <c r="XP133" s="1332"/>
      <c r="XQ133" s="1332"/>
      <c r="XR133" s="1332"/>
      <c r="XS133" s="1332"/>
      <c r="XT133" s="1332"/>
      <c r="XU133" s="1332"/>
      <c r="XV133" s="1332"/>
      <c r="XW133" s="1332"/>
      <c r="XX133" s="1332"/>
      <c r="XY133" s="1332"/>
      <c r="XZ133" s="1332"/>
      <c r="YA133" s="1332"/>
      <c r="YB133" s="1332"/>
      <c r="YC133" s="1332"/>
      <c r="YD133" s="1332"/>
      <c r="YE133" s="1332"/>
      <c r="YF133" s="1332"/>
      <c r="YG133" s="1332"/>
      <c r="YH133" s="1332"/>
      <c r="YI133" s="1332"/>
      <c r="YJ133" s="1332"/>
      <c r="YK133" s="1332"/>
      <c r="YL133" s="1332"/>
      <c r="YM133" s="1332"/>
      <c r="YN133" s="1332"/>
      <c r="YO133" s="1332"/>
      <c r="YP133" s="1332"/>
      <c r="YQ133" s="1332"/>
      <c r="YR133" s="1332"/>
      <c r="YS133" s="1332"/>
      <c r="YT133" s="1332"/>
      <c r="YU133" s="1332"/>
      <c r="YV133" s="1332"/>
      <c r="YW133" s="1332"/>
      <c r="YX133" s="1332"/>
      <c r="YY133" s="1332"/>
      <c r="YZ133" s="1332"/>
      <c r="ZA133" s="1332"/>
      <c r="ZB133" s="1332"/>
      <c r="ZC133" s="1332"/>
      <c r="ZD133" s="1332"/>
      <c r="ZE133" s="1332"/>
      <c r="ZF133" s="1332"/>
      <c r="ZG133" s="1332"/>
      <c r="ZH133" s="1332"/>
      <c r="ZI133" s="1332"/>
      <c r="ZJ133" s="1332"/>
      <c r="ZK133" s="1332"/>
      <c r="ZL133" s="1332"/>
      <c r="ZM133" s="1332"/>
      <c r="ZN133" s="1332"/>
      <c r="ZO133" s="1332"/>
      <c r="ZP133" s="1332"/>
      <c r="ZQ133" s="1332"/>
      <c r="ZR133" s="1332"/>
      <c r="ZS133" s="1332"/>
      <c r="ZT133" s="1332"/>
      <c r="ZU133" s="1332"/>
      <c r="ZV133" s="1332"/>
      <c r="ZW133" s="1332"/>
      <c r="ZX133" s="1332"/>
      <c r="ZY133" s="1332"/>
      <c r="ZZ133" s="1332"/>
      <c r="AAA133" s="1332"/>
      <c r="AAB133" s="1332"/>
      <c r="AAC133" s="1332"/>
      <c r="AAD133" s="1332"/>
      <c r="AAE133" s="1332"/>
      <c r="AAF133" s="1332"/>
      <c r="AAG133" s="1332"/>
      <c r="AAH133" s="1332"/>
      <c r="AAI133" s="1332"/>
      <c r="AAJ133" s="1332"/>
      <c r="AAK133" s="1332"/>
      <c r="AAL133" s="1332"/>
      <c r="AAM133" s="1332"/>
      <c r="AAN133" s="1332"/>
      <c r="AAO133" s="1332"/>
      <c r="AAP133" s="1332"/>
      <c r="AAQ133" s="1332"/>
      <c r="AAR133" s="1332"/>
      <c r="AAS133" s="1332"/>
      <c r="AAT133" s="1332"/>
      <c r="AAU133" s="1332"/>
      <c r="AAV133" s="1332"/>
      <c r="AAW133" s="1332"/>
      <c r="AAX133" s="1332"/>
      <c r="AAY133" s="1332"/>
      <c r="AAZ133" s="1332"/>
      <c r="ABA133" s="1332"/>
      <c r="ABB133" s="1332"/>
      <c r="ABC133" s="1332"/>
      <c r="ABD133" s="1332"/>
      <c r="ABE133" s="1332"/>
      <c r="ABF133" s="1332"/>
      <c r="ABG133" s="1332"/>
      <c r="ABH133" s="1332"/>
      <c r="ABI133" s="1332"/>
      <c r="ABJ133" s="1332"/>
      <c r="ABK133" s="1332"/>
      <c r="ABL133" s="1332"/>
      <c r="ABM133" s="1332"/>
      <c r="ABN133" s="1332"/>
      <c r="ABO133" s="1332"/>
      <c r="ABP133" s="1332"/>
      <c r="ABQ133" s="1332"/>
      <c r="ABR133" s="1332"/>
      <c r="ABS133" s="1332"/>
      <c r="ABT133" s="1332"/>
      <c r="ABU133" s="1332"/>
      <c r="ABV133" s="1332"/>
      <c r="ABW133" s="1332"/>
      <c r="ABX133" s="1332"/>
      <c r="ABY133" s="1332"/>
      <c r="ABZ133" s="1332"/>
      <c r="ACA133" s="1332"/>
      <c r="ACB133" s="1332"/>
      <c r="ACC133" s="1332"/>
      <c r="ACD133" s="1332"/>
      <c r="ACE133" s="1332"/>
      <c r="ACF133" s="1332"/>
      <c r="ACG133" s="1332"/>
      <c r="ACH133" s="1332"/>
      <c r="ACI133" s="1332"/>
      <c r="ACJ133" s="1332"/>
      <c r="ACK133" s="1332"/>
      <c r="ACL133" s="1332"/>
      <c r="ACM133" s="1332"/>
      <c r="ACN133" s="1332"/>
      <c r="ACO133" s="1332"/>
      <c r="ACP133" s="1332"/>
      <c r="ACQ133" s="1332"/>
      <c r="ACR133" s="1332"/>
      <c r="ACS133" s="1332"/>
      <c r="ACT133" s="1332"/>
      <c r="ACU133" s="1332"/>
      <c r="ACV133" s="1332"/>
      <c r="ACW133" s="1332"/>
      <c r="ACX133" s="1332"/>
      <c r="ACY133" s="1332"/>
      <c r="ACZ133" s="1332"/>
      <c r="ADA133" s="1332"/>
      <c r="ADB133" s="1332"/>
      <c r="ADC133" s="1332"/>
      <c r="ADD133" s="1332"/>
      <c r="ADE133" s="1332"/>
      <c r="ADF133" s="1332"/>
      <c r="ADG133" s="1332"/>
      <c r="ADH133" s="1332"/>
      <c r="ADI133" s="1332"/>
      <c r="ADJ133" s="1332"/>
      <c r="ADK133" s="1332"/>
      <c r="ADL133" s="1332"/>
      <c r="ADM133" s="1332"/>
      <c r="ADN133" s="1332"/>
      <c r="ADO133" s="1332"/>
      <c r="ADP133" s="1332"/>
      <c r="ADQ133" s="1332"/>
      <c r="ADR133" s="1332"/>
      <c r="ADS133" s="1332"/>
      <c r="ADT133" s="1332"/>
      <c r="ADU133" s="1332"/>
      <c r="ADV133" s="1332"/>
      <c r="ADW133" s="1332"/>
      <c r="ADX133" s="1332"/>
      <c r="ADY133" s="1332"/>
      <c r="ADZ133" s="1332"/>
      <c r="AEA133" s="1332"/>
      <c r="AEB133" s="1332"/>
      <c r="AEC133" s="1332"/>
      <c r="AED133" s="1332"/>
      <c r="AEE133" s="1332"/>
      <c r="AEF133" s="1332"/>
      <c r="AEG133" s="1332"/>
      <c r="AEH133" s="1332"/>
      <c r="AEI133" s="1332"/>
      <c r="AEJ133" s="1332"/>
      <c r="AEK133" s="1332"/>
      <c r="AEL133" s="1332"/>
      <c r="AEM133" s="1332"/>
      <c r="AEN133" s="1332"/>
      <c r="AEO133" s="1332"/>
      <c r="AEP133" s="1332"/>
      <c r="AEQ133" s="1332"/>
      <c r="AER133" s="1332"/>
      <c r="AES133" s="1332"/>
      <c r="AET133" s="1332"/>
      <c r="AEU133" s="1332"/>
      <c r="AEV133" s="1332"/>
      <c r="AEW133" s="1332"/>
      <c r="AEX133" s="1332"/>
      <c r="AEY133" s="1332"/>
      <c r="AEZ133" s="1332"/>
      <c r="AFA133" s="1332"/>
      <c r="AFB133" s="1332"/>
      <c r="AFC133" s="1332"/>
      <c r="AFD133" s="1332"/>
      <c r="AFE133" s="1332"/>
      <c r="AFF133" s="1332"/>
      <c r="AFG133" s="1332"/>
      <c r="AFH133" s="1332"/>
      <c r="AFI133" s="1332"/>
      <c r="AFJ133" s="1332"/>
      <c r="AFK133" s="1332"/>
      <c r="AFL133" s="1332"/>
      <c r="AFM133" s="1332"/>
      <c r="AFN133" s="1332"/>
      <c r="AFO133" s="1332"/>
      <c r="AFP133" s="1332"/>
      <c r="AFQ133" s="1332"/>
      <c r="AFR133" s="1332"/>
      <c r="AFS133" s="1332"/>
      <c r="AFT133" s="1332"/>
      <c r="AFU133" s="1332"/>
      <c r="AFV133" s="1332"/>
      <c r="AFW133" s="1332"/>
      <c r="AFX133" s="1332"/>
      <c r="AFY133" s="1332"/>
      <c r="AFZ133" s="1332"/>
      <c r="AGA133" s="1332"/>
      <c r="AGB133" s="1332"/>
      <c r="AGC133" s="1332"/>
      <c r="AGD133" s="1332"/>
      <c r="AGE133" s="1332"/>
      <c r="AGF133" s="1332"/>
      <c r="AGG133" s="1332"/>
      <c r="AGH133" s="1332"/>
      <c r="AGI133" s="1332"/>
      <c r="AGJ133" s="1332"/>
      <c r="AGK133" s="1332"/>
      <c r="AGL133" s="1332"/>
      <c r="AGM133" s="1332"/>
      <c r="AGN133" s="1332"/>
      <c r="AGO133" s="1332"/>
      <c r="AGP133" s="1332"/>
      <c r="AGQ133" s="1332"/>
      <c r="AGR133" s="1332"/>
      <c r="AGS133" s="1332"/>
      <c r="AGT133" s="1332"/>
      <c r="AGU133" s="1332"/>
      <c r="AGV133" s="1332"/>
      <c r="AGW133" s="1332"/>
      <c r="AGX133" s="1332"/>
      <c r="AGY133" s="1332"/>
      <c r="AGZ133" s="1332"/>
      <c r="AHA133" s="1332"/>
      <c r="AHB133" s="1332"/>
      <c r="AHC133" s="1332"/>
      <c r="AHD133" s="1332"/>
      <c r="AHE133" s="1332"/>
      <c r="AHF133" s="1332"/>
      <c r="AHG133" s="1332"/>
      <c r="AHH133" s="1332"/>
      <c r="AHI133" s="1332"/>
      <c r="AHJ133" s="1332"/>
      <c r="AHK133" s="1332"/>
      <c r="AHL133" s="1332"/>
      <c r="AHM133" s="1332"/>
      <c r="AHN133" s="1332"/>
      <c r="AHO133" s="1332"/>
      <c r="AHP133" s="1332"/>
      <c r="AHQ133" s="1332"/>
      <c r="AHR133" s="1332"/>
      <c r="AHS133" s="1332"/>
      <c r="AHT133" s="1332"/>
      <c r="AHU133" s="1332"/>
      <c r="AHV133" s="1332"/>
      <c r="AHW133" s="1332"/>
      <c r="AHX133" s="1332"/>
      <c r="AHY133" s="1332"/>
      <c r="AHZ133" s="1332"/>
      <c r="AIA133" s="1332"/>
      <c r="AIB133" s="1332"/>
      <c r="AIC133" s="1332"/>
      <c r="AID133" s="1332"/>
      <c r="AIE133" s="1332"/>
      <c r="AIF133" s="1332"/>
      <c r="AIG133" s="1332"/>
      <c r="AIH133" s="1332"/>
      <c r="AII133" s="1332"/>
      <c r="AIJ133" s="1332"/>
      <c r="AIK133" s="1332"/>
      <c r="AIL133" s="1332"/>
      <c r="AIM133" s="1332"/>
      <c r="AIN133" s="1332"/>
      <c r="AIO133" s="1332"/>
      <c r="AIP133" s="1332"/>
      <c r="AIQ133" s="1332"/>
      <c r="AIR133" s="1332"/>
      <c r="AIS133" s="1332"/>
      <c r="AIT133" s="1332"/>
      <c r="AIU133" s="1332"/>
      <c r="AIV133" s="1332"/>
      <c r="AIW133" s="1332"/>
      <c r="AIX133" s="1332"/>
      <c r="AIY133" s="1332"/>
      <c r="AIZ133" s="1332"/>
      <c r="AJA133" s="1332"/>
      <c r="AJB133" s="1332"/>
      <c r="AJC133" s="1332"/>
      <c r="AJD133" s="1332"/>
      <c r="AJE133" s="1332"/>
      <c r="AJF133" s="1332"/>
      <c r="AJG133" s="1332"/>
      <c r="AJH133" s="1332"/>
      <c r="AJI133" s="1332"/>
      <c r="AJJ133" s="1332"/>
      <c r="AJK133" s="1332"/>
      <c r="AJL133" s="1332"/>
      <c r="AJM133" s="1332"/>
      <c r="AJN133" s="1332"/>
      <c r="AJO133" s="1332"/>
      <c r="AJP133" s="1332"/>
      <c r="AJQ133" s="1332"/>
      <c r="AJR133" s="1332"/>
      <c r="AJS133" s="1332"/>
      <c r="AJT133" s="1332"/>
      <c r="AJU133" s="1332"/>
      <c r="AJV133" s="1332"/>
      <c r="AJW133" s="1332"/>
      <c r="AJX133" s="1332"/>
      <c r="AJY133" s="1332"/>
      <c r="AJZ133" s="1332"/>
      <c r="AKA133" s="1332"/>
      <c r="AKB133" s="1332"/>
      <c r="AKC133" s="1332"/>
      <c r="AKD133" s="1332"/>
      <c r="AKE133" s="1332"/>
      <c r="AKF133" s="1332"/>
      <c r="AKG133" s="1332"/>
      <c r="AKH133" s="1332"/>
      <c r="AKI133" s="1332"/>
      <c r="AKJ133" s="1332"/>
      <c r="AKK133" s="1332"/>
      <c r="AKL133" s="1332"/>
      <c r="AKM133" s="1332"/>
      <c r="AKN133" s="1332"/>
      <c r="AKO133" s="1332"/>
      <c r="AKP133" s="1332"/>
      <c r="AKQ133" s="1332"/>
      <c r="AKR133" s="1332"/>
      <c r="AKS133" s="1332"/>
      <c r="AKT133" s="1332"/>
      <c r="AKU133" s="1332"/>
      <c r="AKV133" s="1332"/>
      <c r="AKW133" s="1332"/>
      <c r="AKX133" s="1332"/>
      <c r="AKY133" s="1332"/>
      <c r="AKZ133" s="1332"/>
      <c r="ALA133" s="1332"/>
      <c r="ALB133" s="1332"/>
      <c r="ALC133" s="1332"/>
      <c r="ALD133" s="1332"/>
      <c r="ALE133" s="1332"/>
      <c r="ALF133" s="1332"/>
      <c r="ALG133" s="1332"/>
      <c r="ALH133" s="1332"/>
      <c r="ALI133" s="1332"/>
      <c r="ALJ133" s="1332"/>
      <c r="ALK133" s="1332"/>
      <c r="ALL133" s="1332"/>
      <c r="ALM133" s="1332"/>
      <c r="ALN133" s="1332"/>
      <c r="ALO133" s="1332"/>
      <c r="ALP133" s="1332"/>
      <c r="ALQ133" s="1332"/>
      <c r="ALR133" s="1332"/>
      <c r="ALS133" s="1332"/>
      <c r="ALT133" s="1332"/>
      <c r="ALU133" s="1332"/>
      <c r="ALV133" s="1332"/>
      <c r="ALW133" s="1332"/>
      <c r="ALX133" s="1332"/>
      <c r="ALY133" s="1332"/>
      <c r="ALZ133" s="1332"/>
      <c r="AMA133" s="1332"/>
      <c r="AMB133" s="1332"/>
      <c r="AMC133" s="1332"/>
      <c r="AMD133" s="1332"/>
      <c r="AME133" s="1332"/>
      <c r="AMF133" s="1332"/>
      <c r="AMG133" s="1332"/>
      <c r="AMH133" s="1332"/>
      <c r="AMI133" s="1332"/>
      <c r="AMJ133" s="1332"/>
      <c r="AMK133" s="1332"/>
      <c r="AML133" s="1332"/>
      <c r="AMM133" s="1332"/>
      <c r="AMN133" s="1332"/>
      <c r="AMO133" s="1332"/>
      <c r="AMP133" s="1332"/>
      <c r="AMQ133" s="1332"/>
      <c r="AMR133" s="1332"/>
      <c r="AMS133" s="1332"/>
      <c r="AMT133" s="1332"/>
      <c r="AMU133" s="1332"/>
      <c r="AMV133" s="1332"/>
      <c r="AMW133" s="1332"/>
      <c r="AMX133" s="1332"/>
      <c r="AMY133" s="1332"/>
      <c r="AMZ133" s="1332"/>
      <c r="ANA133" s="1332"/>
      <c r="ANB133" s="1332"/>
      <c r="ANC133" s="1332"/>
      <c r="AND133" s="1332"/>
      <c r="ANE133" s="1332"/>
      <c r="ANF133" s="1332"/>
      <c r="ANG133" s="1332"/>
      <c r="ANH133" s="1332"/>
      <c r="ANI133" s="1332"/>
      <c r="ANJ133" s="1332"/>
      <c r="ANK133" s="1332"/>
      <c r="ANL133" s="1332"/>
      <c r="ANM133" s="1332"/>
      <c r="ANN133" s="1332"/>
      <c r="ANO133" s="1332"/>
      <c r="ANP133" s="1332"/>
      <c r="ANQ133" s="1332"/>
      <c r="ANR133" s="1332"/>
      <c r="ANS133" s="1332"/>
      <c r="ANT133" s="1332"/>
      <c r="ANU133" s="1332"/>
      <c r="ANV133" s="1332"/>
      <c r="ANW133" s="1332"/>
      <c r="ANX133" s="1332"/>
      <c r="ANY133" s="1332"/>
      <c r="ANZ133" s="1332"/>
      <c r="AOA133" s="1332"/>
      <c r="AOB133" s="1332"/>
      <c r="AOC133" s="1332"/>
      <c r="AOD133" s="1332"/>
      <c r="AOE133" s="1332"/>
      <c r="AOF133" s="1332"/>
      <c r="AOG133" s="1332"/>
      <c r="AOH133" s="1332"/>
      <c r="AOI133" s="1332"/>
      <c r="AOJ133" s="1332"/>
      <c r="AOK133" s="1332"/>
      <c r="AOL133" s="1332"/>
      <c r="AOM133" s="1332"/>
      <c r="AON133" s="1332"/>
      <c r="AOO133" s="1332"/>
      <c r="AOP133" s="1332"/>
      <c r="AOQ133" s="1332"/>
      <c r="AOR133" s="1332"/>
      <c r="AOS133" s="1332"/>
      <c r="AOT133" s="1332"/>
      <c r="AOU133" s="1332"/>
      <c r="AOV133" s="1332"/>
      <c r="AOW133" s="1332"/>
      <c r="AOX133" s="1332"/>
      <c r="AOY133" s="1332"/>
      <c r="AOZ133" s="1332"/>
      <c r="APA133" s="1332"/>
      <c r="APB133" s="1332"/>
      <c r="APC133" s="1332"/>
      <c r="APD133" s="1332"/>
      <c r="APE133" s="1332"/>
      <c r="APF133" s="1332"/>
      <c r="APG133" s="1332"/>
      <c r="APH133" s="1332"/>
      <c r="API133" s="1332"/>
      <c r="APJ133" s="1332"/>
      <c r="APK133" s="1332"/>
      <c r="APL133" s="1332"/>
      <c r="APM133" s="1332"/>
      <c r="APN133" s="1332"/>
      <c r="APO133" s="1332"/>
      <c r="APP133" s="1332"/>
      <c r="APQ133" s="1332"/>
      <c r="APR133" s="1332"/>
      <c r="APS133" s="1332"/>
      <c r="APT133" s="1332"/>
      <c r="APU133" s="1332"/>
      <c r="APV133" s="1332"/>
      <c r="APW133" s="1332"/>
      <c r="APX133" s="1332"/>
      <c r="APY133" s="1332"/>
      <c r="APZ133" s="1332"/>
      <c r="AQA133" s="1332"/>
      <c r="AQB133" s="1332"/>
      <c r="AQC133" s="1332"/>
      <c r="AQD133" s="1332"/>
      <c r="AQE133" s="1332"/>
      <c r="AQF133" s="1332"/>
      <c r="AQG133" s="1332"/>
      <c r="AQH133" s="1332"/>
      <c r="AQI133" s="1332"/>
      <c r="AQJ133" s="1332"/>
      <c r="AQK133" s="1332"/>
      <c r="AQL133" s="1332"/>
      <c r="AQM133" s="1332"/>
      <c r="AQN133" s="1332"/>
      <c r="AQO133" s="1332"/>
      <c r="AQP133" s="1332"/>
      <c r="AQQ133" s="1332"/>
      <c r="AQR133" s="1332"/>
      <c r="AQS133" s="1332"/>
      <c r="AQT133" s="1332"/>
      <c r="AQU133" s="1332"/>
      <c r="AQV133" s="1332"/>
      <c r="AQW133" s="1332"/>
      <c r="AQX133" s="1332"/>
      <c r="AQY133" s="1332"/>
      <c r="AQZ133" s="1332"/>
      <c r="ARA133" s="1332"/>
      <c r="ARB133" s="1332"/>
      <c r="ARC133" s="1332"/>
      <c r="ARD133" s="1332"/>
      <c r="ARE133" s="1332"/>
      <c r="ARF133" s="1332"/>
      <c r="ARG133" s="1332"/>
      <c r="ARH133" s="1332"/>
      <c r="ARI133" s="1332"/>
      <c r="ARJ133" s="1332"/>
      <c r="ARK133" s="1332"/>
      <c r="ARL133" s="1332"/>
      <c r="ARM133" s="1332"/>
      <c r="ARN133" s="1332"/>
      <c r="ARO133" s="1332"/>
      <c r="ARP133" s="1332"/>
      <c r="ARQ133" s="1332"/>
      <c r="ARR133" s="1332"/>
      <c r="ARS133" s="1332"/>
      <c r="ART133" s="1332"/>
      <c r="ARU133" s="1332"/>
      <c r="ARV133" s="1332"/>
      <c r="ARW133" s="1332"/>
      <c r="ARX133" s="1332"/>
      <c r="ARY133" s="1332"/>
      <c r="ARZ133" s="1332"/>
      <c r="ASA133" s="1332"/>
      <c r="ASB133" s="1332"/>
      <c r="ASC133" s="1332"/>
      <c r="ASD133" s="1332"/>
      <c r="ASE133" s="1332"/>
      <c r="ASF133" s="1332"/>
      <c r="ASG133" s="1332"/>
      <c r="ASH133" s="1332"/>
      <c r="ASI133" s="1332"/>
      <c r="ASJ133" s="1332"/>
      <c r="ASK133" s="1332"/>
      <c r="ASL133" s="1332"/>
      <c r="ASM133" s="1332"/>
      <c r="ASN133" s="1332"/>
      <c r="ASO133" s="1332"/>
      <c r="ASP133" s="1332"/>
      <c r="ASQ133" s="1332"/>
      <c r="ASR133" s="1332"/>
      <c r="ASS133" s="1332"/>
      <c r="AST133" s="1332"/>
      <c r="ASU133" s="1332"/>
      <c r="ASV133" s="1332"/>
      <c r="ASW133" s="1332"/>
      <c r="ASX133" s="1332"/>
      <c r="ASY133" s="1332"/>
      <c r="ASZ133" s="1332"/>
      <c r="ATA133" s="1332"/>
      <c r="ATB133" s="1332"/>
      <c r="ATC133" s="1332"/>
      <c r="ATD133" s="1332"/>
      <c r="ATE133" s="1332"/>
      <c r="ATF133" s="1332"/>
      <c r="ATG133" s="1332"/>
      <c r="ATH133" s="1332"/>
      <c r="ATI133" s="1332"/>
      <c r="ATJ133" s="1332"/>
      <c r="ATK133" s="1332"/>
      <c r="ATL133" s="1332"/>
      <c r="ATM133" s="1332"/>
      <c r="ATN133" s="1332"/>
      <c r="ATO133" s="1332"/>
      <c r="ATP133" s="1332"/>
      <c r="ATQ133" s="1332"/>
      <c r="ATR133" s="1332"/>
      <c r="ATS133" s="1332"/>
      <c r="ATT133" s="1332"/>
      <c r="ATU133" s="1332"/>
      <c r="ATV133" s="1332"/>
      <c r="ATW133" s="1332"/>
      <c r="ATX133" s="1332"/>
      <c r="ATY133" s="1332"/>
      <c r="ATZ133" s="1332"/>
      <c r="AUA133" s="1332"/>
      <c r="AUB133" s="1332"/>
      <c r="AUC133" s="1332"/>
      <c r="AUD133" s="1332"/>
      <c r="AUE133" s="1332"/>
      <c r="AUF133" s="1332"/>
      <c r="AUG133" s="1332"/>
      <c r="AUH133" s="1332"/>
      <c r="AUI133" s="1332"/>
      <c r="AUJ133" s="1332"/>
      <c r="AUK133" s="1332"/>
      <c r="AUL133" s="1332"/>
      <c r="AUM133" s="1332"/>
      <c r="AUN133" s="1332"/>
      <c r="AUO133" s="1332"/>
      <c r="AUP133" s="1332"/>
      <c r="AUQ133" s="1332"/>
      <c r="AUR133" s="1332"/>
      <c r="AUS133" s="1332"/>
      <c r="AUT133" s="1332"/>
      <c r="AUU133" s="1332"/>
      <c r="AUV133" s="1332"/>
      <c r="AUW133" s="1332"/>
      <c r="AUX133" s="1332"/>
      <c r="AUY133" s="1332"/>
      <c r="AUZ133" s="1332"/>
      <c r="AVA133" s="1332"/>
      <c r="AVB133" s="1332"/>
      <c r="AVC133" s="1332"/>
      <c r="AVD133" s="1332"/>
      <c r="AVE133" s="1332"/>
      <c r="AVF133" s="1332"/>
      <c r="AVG133" s="1332"/>
      <c r="AVH133" s="1332"/>
      <c r="AVI133" s="1332"/>
      <c r="AVJ133" s="1332"/>
      <c r="AVK133" s="1332"/>
      <c r="AVL133" s="1332"/>
      <c r="AVM133" s="1332"/>
      <c r="AVN133" s="1332"/>
      <c r="AVO133" s="1332"/>
      <c r="AVP133" s="1332"/>
      <c r="AVQ133" s="1332"/>
      <c r="AVR133" s="1332"/>
      <c r="AVS133" s="1332"/>
      <c r="AVT133" s="1332"/>
      <c r="AVU133" s="1332"/>
      <c r="AVV133" s="1332"/>
      <c r="AVW133" s="1332"/>
      <c r="AVX133" s="1332"/>
      <c r="AVY133" s="1332"/>
      <c r="AVZ133" s="1332"/>
      <c r="AWA133" s="1332"/>
      <c r="AWB133" s="1332"/>
      <c r="AWC133" s="1332"/>
      <c r="AWD133" s="1332"/>
      <c r="AWE133" s="1332"/>
      <c r="AWF133" s="1332"/>
      <c r="AWG133" s="1332"/>
      <c r="AWH133" s="1332"/>
      <c r="AWI133" s="1332"/>
      <c r="AWJ133" s="1332"/>
      <c r="AWK133" s="1332"/>
      <c r="AWL133" s="1332"/>
      <c r="AWM133" s="1332"/>
      <c r="AWN133" s="1332"/>
      <c r="AWO133" s="1332"/>
      <c r="AWP133" s="1332"/>
      <c r="AWQ133" s="1332"/>
      <c r="AWR133" s="1332"/>
      <c r="AWS133" s="1332"/>
      <c r="AWT133" s="1332"/>
      <c r="AWU133" s="1332"/>
      <c r="AWV133" s="1332"/>
      <c r="AWW133" s="1332"/>
      <c r="AWX133" s="1332"/>
      <c r="AWY133" s="1332"/>
      <c r="AWZ133" s="1332"/>
      <c r="AXA133" s="1332"/>
      <c r="AXB133" s="1332"/>
      <c r="AXC133" s="1332"/>
      <c r="AXD133" s="1332"/>
      <c r="AXE133" s="1332"/>
      <c r="AXF133" s="1332"/>
      <c r="AXG133" s="1332"/>
      <c r="AXH133" s="1332"/>
      <c r="AXI133" s="1332"/>
      <c r="AXJ133" s="1332"/>
      <c r="AXK133" s="1332"/>
      <c r="AXL133" s="1332"/>
      <c r="AXM133" s="1332"/>
      <c r="AXN133" s="1332"/>
      <c r="AXO133" s="1332"/>
      <c r="AXP133" s="1332"/>
      <c r="AXQ133" s="1332"/>
      <c r="AXR133" s="1332"/>
      <c r="AXS133" s="1332"/>
      <c r="AXT133" s="1332"/>
      <c r="AXU133" s="1332"/>
      <c r="AXV133" s="1332"/>
      <c r="AXW133" s="1332"/>
      <c r="AXX133" s="1332"/>
      <c r="AXY133" s="1332"/>
      <c r="AXZ133" s="1332"/>
      <c r="AYA133" s="1332"/>
      <c r="AYB133" s="1332"/>
      <c r="AYC133" s="1332"/>
      <c r="AYD133" s="1332"/>
      <c r="AYE133" s="1332"/>
      <c r="AYF133" s="1332"/>
      <c r="AYG133" s="1332"/>
      <c r="AYH133" s="1332"/>
      <c r="AYI133" s="1332"/>
      <c r="AYJ133" s="1332"/>
      <c r="AYK133" s="1332"/>
      <c r="AYL133" s="1332"/>
      <c r="AYM133" s="1332"/>
      <c r="AYN133" s="1332"/>
      <c r="AYO133" s="1332"/>
      <c r="AYP133" s="1332"/>
      <c r="AYQ133" s="1332"/>
      <c r="AYR133" s="1332"/>
      <c r="AYS133" s="1332"/>
      <c r="AYT133" s="1332"/>
      <c r="AYU133" s="1332"/>
      <c r="AYV133" s="1332"/>
      <c r="AYW133" s="1332"/>
      <c r="AYX133" s="1332"/>
      <c r="AYY133" s="1332"/>
      <c r="AYZ133" s="1332"/>
      <c r="AZA133" s="1332"/>
      <c r="AZB133" s="1332"/>
      <c r="AZC133" s="1332"/>
      <c r="AZD133" s="1332"/>
      <c r="AZE133" s="1332"/>
      <c r="AZF133" s="1332"/>
      <c r="AZG133" s="1332"/>
      <c r="AZH133" s="1332"/>
      <c r="AZI133" s="1332"/>
      <c r="AZJ133" s="1332"/>
      <c r="AZK133" s="1332"/>
      <c r="AZL133" s="1332"/>
      <c r="AZM133" s="1332"/>
      <c r="AZN133" s="1332"/>
      <c r="AZO133" s="1332"/>
      <c r="AZP133" s="1332"/>
      <c r="AZQ133" s="1332"/>
      <c r="AZR133" s="1332"/>
      <c r="AZS133" s="1332"/>
      <c r="AZT133" s="1332"/>
      <c r="AZU133" s="1332"/>
      <c r="AZV133" s="1332"/>
      <c r="AZW133" s="1332"/>
      <c r="AZX133" s="1332"/>
      <c r="AZY133" s="1332"/>
      <c r="AZZ133" s="1332"/>
      <c r="BAA133" s="1332"/>
      <c r="BAB133" s="1332"/>
      <c r="BAC133" s="1332"/>
      <c r="BAD133" s="1332"/>
      <c r="BAE133" s="1332"/>
      <c r="BAF133" s="1332"/>
      <c r="BAG133" s="1332"/>
      <c r="BAH133" s="1332"/>
      <c r="BAI133" s="1332"/>
      <c r="BAJ133" s="1332"/>
      <c r="BAK133" s="1332"/>
      <c r="BAL133" s="1332"/>
      <c r="BAM133" s="1332"/>
      <c r="BAN133" s="1332"/>
      <c r="BAO133" s="1332"/>
      <c r="BAP133" s="1332"/>
      <c r="BAQ133" s="1332"/>
      <c r="BAR133" s="1332"/>
      <c r="BAS133" s="1332"/>
      <c r="BAT133" s="1332"/>
      <c r="BAU133" s="1332"/>
      <c r="BAV133" s="1332"/>
      <c r="BAW133" s="1332"/>
      <c r="BAX133" s="1332"/>
      <c r="BAY133" s="1332"/>
      <c r="BAZ133" s="1332"/>
      <c r="BBA133" s="1332"/>
      <c r="BBB133" s="1332"/>
      <c r="BBC133" s="1332"/>
      <c r="BBD133" s="1332"/>
      <c r="BBE133" s="1332"/>
      <c r="BBF133" s="1332"/>
      <c r="BBG133" s="1332"/>
      <c r="BBH133" s="1332"/>
      <c r="BBI133" s="1332"/>
      <c r="BBJ133" s="1332"/>
      <c r="BBK133" s="1332"/>
      <c r="BBL133" s="1332"/>
      <c r="BBM133" s="1332"/>
      <c r="BBN133" s="1332"/>
      <c r="BBO133" s="1332"/>
      <c r="BBP133" s="1332"/>
      <c r="BBQ133" s="1332"/>
      <c r="BBR133" s="1332"/>
      <c r="BBS133" s="1332"/>
      <c r="BBT133" s="1332"/>
      <c r="BBU133" s="1332"/>
      <c r="BBV133" s="1332"/>
      <c r="BBW133" s="1332"/>
      <c r="BBX133" s="1332"/>
      <c r="BBY133" s="1332"/>
      <c r="BBZ133" s="1332"/>
      <c r="BCA133" s="1332"/>
      <c r="BCB133" s="1332"/>
      <c r="BCC133" s="1332"/>
      <c r="BCD133" s="1332"/>
      <c r="BCE133" s="1332"/>
      <c r="BCF133" s="1332"/>
      <c r="BCG133" s="1332"/>
      <c r="BCH133" s="1332"/>
      <c r="BCI133" s="1332"/>
      <c r="BCJ133" s="1332"/>
      <c r="BCK133" s="1332"/>
      <c r="BCL133" s="1332"/>
      <c r="BCM133" s="1332"/>
      <c r="BCN133" s="1332"/>
      <c r="BCO133" s="1332"/>
      <c r="BCP133" s="1332"/>
      <c r="BCQ133" s="1332"/>
      <c r="BCR133" s="1332"/>
      <c r="BCS133" s="1332"/>
      <c r="BCT133" s="1332"/>
      <c r="BCU133" s="1332"/>
      <c r="BCV133" s="1332"/>
      <c r="BCW133" s="1332"/>
      <c r="BCX133" s="1332"/>
      <c r="BCY133" s="1332"/>
      <c r="BCZ133" s="1332"/>
      <c r="BDA133" s="1332"/>
      <c r="BDB133" s="1332"/>
      <c r="BDC133" s="1332"/>
      <c r="BDD133" s="1332"/>
      <c r="BDE133" s="1332"/>
      <c r="BDF133" s="1332"/>
      <c r="BDG133" s="1332"/>
      <c r="BDH133" s="1332"/>
      <c r="BDI133" s="1332"/>
      <c r="BDJ133" s="1332"/>
      <c r="BDK133" s="1332"/>
      <c r="BDL133" s="1332"/>
      <c r="BDM133" s="1332"/>
      <c r="BDN133" s="1332"/>
      <c r="BDO133" s="1332"/>
      <c r="BDP133" s="1332"/>
      <c r="BDQ133" s="1332"/>
      <c r="BDR133" s="1332"/>
      <c r="BDS133" s="1332"/>
      <c r="BDT133" s="1332"/>
      <c r="BDU133" s="1332"/>
      <c r="BDV133" s="1332"/>
      <c r="BDW133" s="1332"/>
      <c r="BDX133" s="1332"/>
      <c r="BDY133" s="1332"/>
      <c r="BDZ133" s="1332"/>
      <c r="BEA133" s="1332"/>
      <c r="BEB133" s="1332"/>
      <c r="BEC133" s="1332"/>
      <c r="BED133" s="1332"/>
      <c r="BEE133" s="1332"/>
      <c r="BEF133" s="1332"/>
      <c r="BEG133" s="1332"/>
      <c r="BEH133" s="1332"/>
      <c r="BEI133" s="1332"/>
      <c r="BEJ133" s="1332"/>
      <c r="BEK133" s="1332"/>
      <c r="BEL133" s="1332"/>
      <c r="BEM133" s="1332"/>
      <c r="BEN133" s="1332"/>
      <c r="BEO133" s="1332"/>
      <c r="BEP133" s="1332"/>
      <c r="BEQ133" s="1332"/>
      <c r="BER133" s="1332"/>
      <c r="BES133" s="1332"/>
      <c r="BET133" s="1332"/>
      <c r="BEU133" s="1332"/>
      <c r="BEV133" s="1332"/>
      <c r="BEW133" s="1332"/>
      <c r="BEX133" s="1332"/>
      <c r="BEY133" s="1332"/>
      <c r="BEZ133" s="1332"/>
      <c r="BFA133" s="1332"/>
      <c r="BFB133" s="1332"/>
      <c r="BFC133" s="1332"/>
      <c r="BFD133" s="1332"/>
      <c r="BFE133" s="1332"/>
      <c r="BFF133" s="1332"/>
      <c r="BFG133" s="1332"/>
      <c r="BFH133" s="1332"/>
      <c r="BFI133" s="1332"/>
      <c r="BFJ133" s="1332"/>
      <c r="BFK133" s="1332"/>
      <c r="BFL133" s="1332"/>
      <c r="BFM133" s="1332"/>
      <c r="BFN133" s="1332"/>
      <c r="BFO133" s="1332"/>
      <c r="BFP133" s="1332"/>
      <c r="BFQ133" s="1332"/>
      <c r="BFR133" s="1332"/>
      <c r="BFS133" s="1332"/>
      <c r="BFT133" s="1332"/>
      <c r="BFU133" s="1332"/>
      <c r="BFV133" s="1332"/>
      <c r="BFW133" s="1332"/>
      <c r="BFX133" s="1332"/>
      <c r="BFY133" s="1332"/>
      <c r="BFZ133" s="1332"/>
      <c r="BGA133" s="1332"/>
      <c r="BGB133" s="1332"/>
      <c r="BGC133" s="1332"/>
      <c r="BGD133" s="1332"/>
      <c r="BGE133" s="1332"/>
      <c r="BGF133" s="1332"/>
      <c r="BGG133" s="1332"/>
      <c r="BGH133" s="1332"/>
      <c r="BGI133" s="1332"/>
      <c r="BGJ133" s="1332"/>
      <c r="BGK133" s="1332"/>
      <c r="BGL133" s="1332"/>
      <c r="BGM133" s="1332"/>
      <c r="BGN133" s="1332"/>
      <c r="BGO133" s="1332"/>
      <c r="BGP133" s="1332"/>
      <c r="BGQ133" s="1332"/>
      <c r="BGR133" s="1332"/>
      <c r="BGS133" s="1332"/>
      <c r="BGT133" s="1332"/>
      <c r="BGU133" s="1332"/>
      <c r="BGV133" s="1332"/>
      <c r="BGW133" s="1332"/>
      <c r="BGX133" s="1332"/>
      <c r="BGY133" s="1332"/>
      <c r="BGZ133" s="1332"/>
      <c r="BHA133" s="1332"/>
      <c r="BHB133" s="1332"/>
      <c r="BHC133" s="1332"/>
      <c r="BHD133" s="1332"/>
      <c r="BHE133" s="1332"/>
      <c r="BHF133" s="1332"/>
      <c r="BHG133" s="1332"/>
      <c r="BHH133" s="1332"/>
      <c r="BHI133" s="1332"/>
      <c r="BHJ133" s="1332"/>
      <c r="BHK133" s="1332"/>
      <c r="BHL133" s="1332"/>
      <c r="BHM133" s="1332"/>
      <c r="BHN133" s="1332"/>
      <c r="BHO133" s="1332"/>
      <c r="BHP133" s="1332"/>
      <c r="BHQ133" s="1332"/>
      <c r="BHR133" s="1332"/>
      <c r="BHS133" s="1332"/>
      <c r="BHT133" s="1332"/>
      <c r="BHU133" s="1332"/>
      <c r="BHV133" s="1332"/>
      <c r="BHW133" s="1332"/>
      <c r="BHX133" s="1332"/>
      <c r="BHY133" s="1332"/>
      <c r="BHZ133" s="1332"/>
      <c r="BIA133" s="1332"/>
      <c r="BIB133" s="1332"/>
      <c r="BIC133" s="1332"/>
      <c r="BID133" s="1332"/>
      <c r="BIE133" s="1332"/>
      <c r="BIF133" s="1332"/>
      <c r="BIG133" s="1332"/>
      <c r="BIH133" s="1332"/>
      <c r="BII133" s="1332"/>
      <c r="BIJ133" s="1332"/>
      <c r="BIK133" s="1332"/>
      <c r="BIL133" s="1332"/>
      <c r="BIM133" s="1332"/>
      <c r="BIN133" s="1332"/>
      <c r="BIO133" s="1332"/>
      <c r="BIP133" s="1332"/>
      <c r="BIQ133" s="1332"/>
      <c r="BIR133" s="1332"/>
      <c r="BIS133" s="1332"/>
      <c r="BIT133" s="1332"/>
      <c r="BIU133" s="1332"/>
      <c r="BIV133" s="1332"/>
      <c r="BIW133" s="1332"/>
      <c r="BIX133" s="1332"/>
      <c r="BIY133" s="1332"/>
      <c r="BIZ133" s="1332"/>
      <c r="BJA133" s="1332"/>
      <c r="BJB133" s="1332"/>
      <c r="BJC133" s="1332"/>
      <c r="BJD133" s="1332"/>
      <c r="BJE133" s="1332"/>
      <c r="BJF133" s="1332"/>
      <c r="BJG133" s="1332"/>
      <c r="BJH133" s="1332"/>
      <c r="BJI133" s="1332"/>
      <c r="BJJ133" s="1332"/>
      <c r="BJK133" s="1332"/>
      <c r="BJL133" s="1332"/>
      <c r="BJM133" s="1332"/>
      <c r="BJN133" s="1332"/>
      <c r="BJO133" s="1332"/>
      <c r="BJP133" s="1332"/>
      <c r="BJQ133" s="1332"/>
      <c r="BJR133" s="1332"/>
      <c r="BJS133" s="1332"/>
      <c r="BJT133" s="1332"/>
      <c r="BJU133" s="1332"/>
      <c r="BJV133" s="1332"/>
      <c r="BJW133" s="1332"/>
      <c r="BJX133" s="1332"/>
      <c r="BJY133" s="1332"/>
      <c r="BJZ133" s="1332"/>
      <c r="BKA133" s="1332"/>
      <c r="BKB133" s="1332"/>
      <c r="BKC133" s="1332"/>
      <c r="BKD133" s="1332"/>
      <c r="BKE133" s="1332"/>
      <c r="BKF133" s="1332"/>
      <c r="BKG133" s="1332"/>
      <c r="BKH133" s="1332"/>
      <c r="BKI133" s="1332"/>
      <c r="BKJ133" s="1332"/>
      <c r="BKK133" s="1332"/>
      <c r="BKL133" s="1332"/>
      <c r="BKM133" s="1332"/>
      <c r="BKN133" s="1332"/>
      <c r="BKO133" s="1332"/>
      <c r="BKP133" s="1332"/>
      <c r="BKQ133" s="1332"/>
      <c r="BKR133" s="1332"/>
      <c r="BKS133" s="1332"/>
      <c r="BKT133" s="1332"/>
      <c r="BKU133" s="1332"/>
      <c r="BKV133" s="1332"/>
      <c r="BKW133" s="1332"/>
      <c r="BKX133" s="1332"/>
      <c r="BKY133" s="1332"/>
      <c r="BKZ133" s="1332"/>
      <c r="BLA133" s="1332"/>
      <c r="BLB133" s="1332"/>
      <c r="BLC133" s="1332"/>
      <c r="BLD133" s="1332"/>
      <c r="BLE133" s="1332"/>
      <c r="BLF133" s="1332"/>
      <c r="BLG133" s="1332"/>
      <c r="BLH133" s="1332"/>
      <c r="BLI133" s="1332"/>
      <c r="BLJ133" s="1332"/>
      <c r="BLK133" s="1332"/>
      <c r="BLL133" s="1332"/>
      <c r="BLM133" s="1332"/>
      <c r="BLN133" s="1332"/>
      <c r="BLO133" s="1332"/>
      <c r="BLP133" s="1332"/>
      <c r="BLQ133" s="1332"/>
      <c r="BLR133" s="1332"/>
      <c r="BLS133" s="1332"/>
      <c r="BLT133" s="1332"/>
      <c r="BLU133" s="1332"/>
      <c r="BLV133" s="1332"/>
      <c r="BLW133" s="1332"/>
      <c r="BLX133" s="1332"/>
      <c r="BLY133" s="1332"/>
      <c r="BLZ133" s="1332"/>
      <c r="BMA133" s="1332"/>
      <c r="BMB133" s="1332"/>
      <c r="BMC133" s="1332"/>
      <c r="BMD133" s="1332"/>
      <c r="BME133" s="1332"/>
      <c r="BMF133" s="1332"/>
      <c r="BMG133" s="1332"/>
      <c r="BMH133" s="1332"/>
      <c r="BMI133" s="1332"/>
      <c r="BMJ133" s="1332"/>
      <c r="BMK133" s="1332"/>
      <c r="BML133" s="1332"/>
      <c r="BMM133" s="1332"/>
      <c r="BMN133" s="1332"/>
      <c r="BMO133" s="1332"/>
      <c r="BMP133" s="1332"/>
      <c r="BMQ133" s="1332"/>
      <c r="BMR133" s="1332"/>
      <c r="BMS133" s="1332"/>
      <c r="BMT133" s="1332"/>
      <c r="BMU133" s="1332"/>
      <c r="BMV133" s="1332"/>
      <c r="BMW133" s="1332"/>
      <c r="BMX133" s="1332"/>
      <c r="BMY133" s="1332"/>
      <c r="BMZ133" s="1332"/>
      <c r="BNA133" s="1332"/>
      <c r="BNB133" s="1332"/>
      <c r="BNC133" s="1332"/>
      <c r="BND133" s="1332"/>
      <c r="BNE133" s="1332"/>
      <c r="BNF133" s="1332"/>
      <c r="BNG133" s="1332"/>
      <c r="BNH133" s="1332"/>
      <c r="BNI133" s="1332"/>
      <c r="BNJ133" s="1332"/>
      <c r="BNK133" s="1332"/>
      <c r="BNL133" s="1332"/>
      <c r="BNM133" s="1332"/>
      <c r="BNN133" s="1332"/>
      <c r="BNO133" s="1332"/>
      <c r="BNP133" s="1332"/>
      <c r="BNQ133" s="1332"/>
      <c r="BNR133" s="1332"/>
      <c r="BNS133" s="1332"/>
      <c r="BNT133" s="1332"/>
      <c r="BNU133" s="1332"/>
      <c r="BNV133" s="1332"/>
      <c r="BNW133" s="1332"/>
      <c r="BNX133" s="1332"/>
      <c r="BNY133" s="1332"/>
      <c r="BNZ133" s="1332"/>
      <c r="BOA133" s="1332"/>
      <c r="BOB133" s="1332"/>
      <c r="BOC133" s="1332"/>
      <c r="BOD133" s="1332"/>
      <c r="BOE133" s="1332"/>
      <c r="BOF133" s="1332"/>
      <c r="BOG133" s="1332"/>
      <c r="BOH133" s="1332"/>
      <c r="BOI133" s="1332"/>
      <c r="BOJ133" s="1332"/>
      <c r="BOK133" s="1332"/>
      <c r="BOL133" s="1332"/>
      <c r="BOM133" s="1332"/>
      <c r="BON133" s="1332"/>
      <c r="BOO133" s="1332"/>
      <c r="BOP133" s="1332"/>
      <c r="BOQ133" s="1332"/>
      <c r="BOR133" s="1332"/>
      <c r="BOS133" s="1332"/>
      <c r="BOT133" s="1332"/>
      <c r="BOU133" s="1332"/>
      <c r="BOV133" s="1332"/>
      <c r="BOW133" s="1332"/>
      <c r="BOX133" s="1332"/>
      <c r="BOY133" s="1332"/>
      <c r="BOZ133" s="1332"/>
      <c r="BPA133" s="1332"/>
      <c r="BPB133" s="1332"/>
      <c r="BPC133" s="1332"/>
      <c r="BPD133" s="1332"/>
      <c r="BPE133" s="1332"/>
      <c r="BPF133" s="1332"/>
      <c r="BPG133" s="1332"/>
      <c r="BPH133" s="1332"/>
      <c r="BPI133" s="1332"/>
      <c r="BPJ133" s="1332"/>
      <c r="BPK133" s="1332"/>
      <c r="BPL133" s="1332"/>
      <c r="BPM133" s="1332"/>
      <c r="BPN133" s="1332"/>
      <c r="BPO133" s="1332"/>
      <c r="BPP133" s="1332"/>
      <c r="BPQ133" s="1332"/>
      <c r="BPR133" s="1332"/>
      <c r="BPS133" s="1332"/>
      <c r="BPT133" s="1332"/>
      <c r="BPU133" s="1332"/>
      <c r="BPV133" s="1332"/>
      <c r="BPW133" s="1332"/>
      <c r="BPX133" s="1332"/>
      <c r="BPY133" s="1332"/>
      <c r="BPZ133" s="1332"/>
      <c r="BQA133" s="1332"/>
      <c r="BQB133" s="1332"/>
      <c r="BQC133" s="1332"/>
      <c r="BQD133" s="1332"/>
      <c r="BQE133" s="1332"/>
      <c r="BQF133" s="1332"/>
      <c r="BQG133" s="1332"/>
      <c r="BQH133" s="1332"/>
      <c r="BQI133" s="1332"/>
      <c r="BQJ133" s="1332"/>
      <c r="BQK133" s="1332"/>
      <c r="BQL133" s="1332"/>
      <c r="BQM133" s="1332"/>
      <c r="BQN133" s="1332"/>
      <c r="BQO133" s="1332"/>
      <c r="BQP133" s="1332"/>
      <c r="BQQ133" s="1332"/>
      <c r="BQR133" s="1332"/>
      <c r="BQS133" s="1332"/>
      <c r="BQT133" s="1332"/>
      <c r="BQU133" s="1332"/>
      <c r="BQV133" s="1332"/>
      <c r="BQW133" s="1332"/>
      <c r="BQX133" s="1332"/>
      <c r="BQY133" s="1332"/>
      <c r="BQZ133" s="1332"/>
      <c r="BRA133" s="1332"/>
      <c r="BRB133" s="1332"/>
      <c r="BRC133" s="1332"/>
      <c r="BRD133" s="1332"/>
      <c r="BRE133" s="1332"/>
      <c r="BRF133" s="1332"/>
      <c r="BRG133" s="1332"/>
      <c r="BRH133" s="1332"/>
      <c r="BRI133" s="1332"/>
      <c r="BRJ133" s="1332"/>
      <c r="BRK133" s="1332"/>
      <c r="BRL133" s="1332"/>
      <c r="BRM133" s="1332"/>
      <c r="BRN133" s="1332"/>
      <c r="BRO133" s="1332"/>
      <c r="BRP133" s="1332"/>
      <c r="BRQ133" s="1332"/>
      <c r="BRR133" s="1332"/>
      <c r="BRS133" s="1332"/>
      <c r="BRT133" s="1332"/>
      <c r="BRU133" s="1332"/>
      <c r="BRV133" s="1332"/>
      <c r="BRW133" s="1332"/>
      <c r="BRX133" s="1332"/>
      <c r="BRY133" s="1332"/>
      <c r="BRZ133" s="1332"/>
      <c r="BSA133" s="1332"/>
      <c r="BSB133" s="1332"/>
      <c r="BSC133" s="1332"/>
      <c r="BSD133" s="1332"/>
      <c r="BSE133" s="1332"/>
      <c r="BSF133" s="1332"/>
      <c r="BSG133" s="1332"/>
      <c r="BSH133" s="1332"/>
      <c r="BSI133" s="1332"/>
      <c r="BSJ133" s="1332"/>
      <c r="BSK133" s="1332"/>
      <c r="BSL133" s="1332"/>
      <c r="BSM133" s="1332"/>
      <c r="BSN133" s="1332"/>
      <c r="BSO133" s="1332"/>
      <c r="BSP133" s="1332"/>
      <c r="BSQ133" s="1332"/>
      <c r="BSR133" s="1332"/>
      <c r="BSS133" s="1332"/>
      <c r="BST133" s="1332"/>
      <c r="BSU133" s="1332"/>
      <c r="BSV133" s="1332"/>
      <c r="BSW133" s="1332"/>
      <c r="BSX133" s="1332"/>
      <c r="BSY133" s="1332"/>
      <c r="BSZ133" s="1332"/>
      <c r="BTA133" s="1332"/>
      <c r="BTB133" s="1332"/>
      <c r="BTC133" s="1332"/>
      <c r="BTD133" s="1332"/>
      <c r="BTE133" s="1332"/>
      <c r="BTF133" s="1332"/>
      <c r="BTG133" s="1332"/>
      <c r="BTH133" s="1332"/>
      <c r="BTI133" s="1332"/>
      <c r="BTJ133" s="1332"/>
      <c r="BTK133" s="1332"/>
      <c r="BTL133" s="1332"/>
      <c r="BTM133" s="1332"/>
      <c r="BTN133" s="1332"/>
      <c r="BTO133" s="1332"/>
      <c r="BTP133" s="1332"/>
      <c r="BTQ133" s="1332"/>
      <c r="BTR133" s="1332"/>
      <c r="BTS133" s="1332"/>
      <c r="BTT133" s="1332"/>
      <c r="BTU133" s="1332"/>
      <c r="BTV133" s="1332"/>
      <c r="BTW133" s="1332"/>
      <c r="BTX133" s="1332"/>
      <c r="BTY133" s="1332"/>
      <c r="BTZ133" s="1332"/>
      <c r="BUA133" s="1332"/>
      <c r="BUB133" s="1332"/>
      <c r="BUC133" s="1332"/>
      <c r="BUD133" s="1332"/>
      <c r="BUE133" s="1332"/>
      <c r="BUF133" s="1332"/>
      <c r="BUG133" s="1332"/>
      <c r="BUH133" s="1332"/>
      <c r="BUI133" s="1332"/>
      <c r="BUJ133" s="1332"/>
      <c r="BUK133" s="1332"/>
      <c r="BUL133" s="1332"/>
      <c r="BUM133" s="1332"/>
      <c r="BUN133" s="1332"/>
      <c r="BUO133" s="1332"/>
      <c r="BUP133" s="1332"/>
      <c r="BUQ133" s="1332"/>
      <c r="BUR133" s="1332"/>
      <c r="BUS133" s="1332"/>
      <c r="BUT133" s="1332"/>
      <c r="BUU133" s="1332"/>
      <c r="BUV133" s="1332"/>
      <c r="BUW133" s="1332"/>
      <c r="BUX133" s="1332"/>
      <c r="BUY133" s="1332"/>
      <c r="BUZ133" s="1332"/>
      <c r="BVA133" s="1332"/>
      <c r="BVB133" s="1332"/>
      <c r="BVC133" s="1332"/>
      <c r="BVD133" s="1332"/>
      <c r="BVE133" s="1332"/>
      <c r="BVF133" s="1332"/>
      <c r="BVG133" s="1332"/>
      <c r="BVH133" s="1332"/>
      <c r="BVI133" s="1332"/>
      <c r="BVJ133" s="1332"/>
      <c r="BVK133" s="1332"/>
      <c r="BVL133" s="1332"/>
      <c r="BVM133" s="1332"/>
      <c r="BVN133" s="1332"/>
      <c r="BVO133" s="1332"/>
      <c r="BVP133" s="1332"/>
      <c r="BVQ133" s="1332"/>
      <c r="BVR133" s="1332"/>
      <c r="BVS133" s="1332"/>
      <c r="BVT133" s="1332"/>
      <c r="BVU133" s="1332"/>
      <c r="BVV133" s="1332"/>
      <c r="BVW133" s="1332"/>
      <c r="BVX133" s="1332"/>
      <c r="BVY133" s="1332"/>
      <c r="BVZ133" s="1332"/>
      <c r="BWA133" s="1332"/>
      <c r="BWB133" s="1332"/>
      <c r="BWC133" s="1332"/>
      <c r="BWD133" s="1332"/>
      <c r="BWE133" s="1332"/>
      <c r="BWF133" s="1332"/>
      <c r="BWG133" s="1332"/>
      <c r="BWH133" s="1332"/>
      <c r="BWI133" s="1332"/>
      <c r="BWJ133" s="1332"/>
      <c r="BWK133" s="1332"/>
      <c r="BWL133" s="1332"/>
      <c r="BWM133" s="1332"/>
      <c r="BWN133" s="1332"/>
      <c r="BWO133" s="1332"/>
      <c r="BWP133" s="1332"/>
      <c r="BWQ133" s="1332"/>
      <c r="BWR133" s="1332"/>
      <c r="BWS133" s="1332"/>
      <c r="BWT133" s="1332"/>
      <c r="BWU133" s="1332"/>
      <c r="BWV133" s="1332"/>
      <c r="BWW133" s="1332"/>
      <c r="BWX133" s="1332"/>
      <c r="BWY133" s="1332"/>
      <c r="BWZ133" s="1332"/>
      <c r="BXA133" s="1332"/>
      <c r="BXB133" s="1332"/>
      <c r="BXC133" s="1332"/>
      <c r="BXD133" s="1332"/>
      <c r="BXE133" s="1332"/>
      <c r="BXF133" s="1332"/>
      <c r="BXG133" s="1332"/>
      <c r="BXH133" s="1332"/>
      <c r="BXI133" s="1332"/>
      <c r="BXJ133" s="1332"/>
      <c r="BXK133" s="1332"/>
      <c r="BXL133" s="1332"/>
      <c r="BXM133" s="1332"/>
      <c r="BXN133" s="1332"/>
      <c r="BXO133" s="1332"/>
      <c r="BXP133" s="1332"/>
      <c r="BXQ133" s="1332"/>
      <c r="BXR133" s="1332"/>
      <c r="BXS133" s="1332"/>
      <c r="BXT133" s="1332"/>
      <c r="BXU133" s="1332"/>
      <c r="BXV133" s="1332"/>
      <c r="BXW133" s="1332"/>
      <c r="BXX133" s="1332"/>
      <c r="BXY133" s="1332"/>
      <c r="BXZ133" s="1332"/>
      <c r="BYA133" s="1332"/>
      <c r="BYB133" s="1332"/>
      <c r="BYC133" s="1332"/>
      <c r="BYD133" s="1332"/>
      <c r="BYE133" s="1332"/>
      <c r="BYF133" s="1332"/>
      <c r="BYG133" s="1332"/>
      <c r="BYH133" s="1332"/>
      <c r="BYI133" s="1332"/>
      <c r="BYJ133" s="1332"/>
      <c r="BYK133" s="1332"/>
      <c r="BYL133" s="1332"/>
      <c r="BYM133" s="1332"/>
      <c r="BYN133" s="1332"/>
      <c r="BYO133" s="1332"/>
      <c r="BYP133" s="1332"/>
      <c r="BYQ133" s="1332"/>
      <c r="BYR133" s="1332"/>
      <c r="BYS133" s="1332"/>
      <c r="BYT133" s="1332"/>
      <c r="BYU133" s="1332"/>
      <c r="BYV133" s="1332"/>
      <c r="BYW133" s="1332"/>
      <c r="BYX133" s="1332"/>
      <c r="BYY133" s="1332"/>
      <c r="BYZ133" s="1332"/>
      <c r="BZA133" s="1332"/>
      <c r="BZB133" s="1332"/>
      <c r="BZC133" s="1332"/>
      <c r="BZD133" s="1332"/>
      <c r="BZE133" s="1332"/>
      <c r="BZF133" s="1332"/>
      <c r="BZG133" s="1332"/>
      <c r="BZH133" s="1332"/>
      <c r="BZI133" s="1332"/>
      <c r="BZJ133" s="1332"/>
      <c r="BZK133" s="1332"/>
      <c r="BZL133" s="1332"/>
      <c r="BZM133" s="1332"/>
      <c r="BZN133" s="1332"/>
      <c r="BZO133" s="1332"/>
      <c r="BZP133" s="1332"/>
      <c r="BZQ133" s="1332"/>
      <c r="BZR133" s="1332"/>
      <c r="BZS133" s="1332"/>
      <c r="BZT133" s="1332"/>
      <c r="BZU133" s="1332"/>
      <c r="BZV133" s="1332"/>
      <c r="BZW133" s="1332"/>
      <c r="BZX133" s="1332"/>
      <c r="BZY133" s="1332"/>
      <c r="BZZ133" s="1332"/>
      <c r="CAA133" s="1332"/>
      <c r="CAB133" s="1332"/>
      <c r="CAC133" s="1332"/>
      <c r="CAD133" s="1332"/>
      <c r="CAE133" s="1332"/>
      <c r="CAF133" s="1332"/>
      <c r="CAG133" s="1332"/>
      <c r="CAH133" s="1332"/>
      <c r="CAI133" s="1332"/>
      <c r="CAJ133" s="1332"/>
      <c r="CAK133" s="1332"/>
      <c r="CAL133" s="1332"/>
      <c r="CAM133" s="1332"/>
      <c r="CAN133" s="1332"/>
      <c r="CAO133" s="1332"/>
      <c r="CAP133" s="1332"/>
      <c r="CAQ133" s="1332"/>
      <c r="CAR133" s="1332"/>
      <c r="CAS133" s="1332"/>
      <c r="CAT133" s="1332"/>
      <c r="CAU133" s="1332"/>
      <c r="CAV133" s="1332"/>
      <c r="CAW133" s="1332"/>
      <c r="CAX133" s="1332"/>
      <c r="CAY133" s="1332"/>
      <c r="CAZ133" s="1332"/>
      <c r="CBA133" s="1332"/>
      <c r="CBB133" s="1332"/>
      <c r="CBC133" s="1332"/>
      <c r="CBD133" s="1332"/>
      <c r="CBE133" s="1332"/>
      <c r="CBF133" s="1332"/>
      <c r="CBG133" s="1332"/>
      <c r="CBH133" s="1332"/>
      <c r="CBI133" s="1332"/>
      <c r="CBJ133" s="1332"/>
      <c r="CBK133" s="1332"/>
      <c r="CBL133" s="1332"/>
      <c r="CBM133" s="1332"/>
      <c r="CBN133" s="1332"/>
      <c r="CBO133" s="1332"/>
      <c r="CBP133" s="1332"/>
      <c r="CBQ133" s="1332"/>
      <c r="CBR133" s="1332"/>
      <c r="CBS133" s="1332"/>
      <c r="CBT133" s="1332"/>
      <c r="CBU133" s="1332"/>
      <c r="CBV133" s="1332"/>
      <c r="CBW133" s="1332"/>
      <c r="CBX133" s="1332"/>
      <c r="CBY133" s="1332"/>
      <c r="CBZ133" s="1332"/>
      <c r="CCA133" s="1332"/>
      <c r="CCB133" s="1332"/>
      <c r="CCC133" s="1332"/>
      <c r="CCD133" s="1332"/>
      <c r="CCE133" s="1332"/>
      <c r="CCF133" s="1332"/>
      <c r="CCG133" s="1332"/>
      <c r="CCH133" s="1332"/>
      <c r="CCI133" s="1332"/>
      <c r="CCJ133" s="1332"/>
      <c r="CCK133" s="1332"/>
      <c r="CCL133" s="1332"/>
      <c r="CCM133" s="1332"/>
      <c r="CCN133" s="1332"/>
      <c r="CCO133" s="1332"/>
      <c r="CCP133" s="1332"/>
      <c r="CCQ133" s="1332"/>
      <c r="CCR133" s="1332"/>
      <c r="CCS133" s="1332"/>
      <c r="CCT133" s="1332"/>
      <c r="CCU133" s="1332"/>
      <c r="CCV133" s="1332"/>
      <c r="CCW133" s="1332"/>
      <c r="CCX133" s="1332"/>
      <c r="CCY133" s="1332"/>
      <c r="CCZ133" s="1332"/>
      <c r="CDA133" s="1332"/>
      <c r="CDB133" s="1332"/>
      <c r="CDC133" s="1332"/>
      <c r="CDD133" s="1332"/>
      <c r="CDE133" s="1332"/>
      <c r="CDF133" s="1332"/>
      <c r="CDG133" s="1332"/>
      <c r="CDH133" s="1332"/>
      <c r="CDI133" s="1332"/>
      <c r="CDJ133" s="1332"/>
      <c r="CDK133" s="1332"/>
      <c r="CDL133" s="1332"/>
      <c r="CDM133" s="1332"/>
      <c r="CDN133" s="1332"/>
      <c r="CDO133" s="1332"/>
      <c r="CDP133" s="1332"/>
      <c r="CDQ133" s="1332"/>
      <c r="CDR133" s="1332"/>
      <c r="CDS133" s="1332"/>
      <c r="CDT133" s="1332"/>
      <c r="CDU133" s="1332"/>
      <c r="CDV133" s="1332"/>
      <c r="CDW133" s="1332"/>
      <c r="CDX133" s="1332"/>
      <c r="CDY133" s="1332"/>
      <c r="CDZ133" s="1332"/>
      <c r="CEA133" s="1332"/>
      <c r="CEB133" s="1332"/>
      <c r="CEC133" s="1332"/>
      <c r="CED133" s="1332"/>
      <c r="CEE133" s="1332"/>
      <c r="CEF133" s="1332"/>
      <c r="CEG133" s="1332"/>
      <c r="CEH133" s="1332"/>
      <c r="CEI133" s="1332"/>
      <c r="CEJ133" s="1332"/>
      <c r="CEK133" s="1332"/>
      <c r="CEL133" s="1332"/>
      <c r="CEM133" s="1332"/>
      <c r="CEN133" s="1332"/>
      <c r="CEO133" s="1332"/>
      <c r="CEP133" s="1332"/>
      <c r="CEQ133" s="1332"/>
      <c r="CER133" s="1332"/>
      <c r="CES133" s="1332"/>
      <c r="CET133" s="1332"/>
      <c r="CEU133" s="1332"/>
      <c r="CEV133" s="1332"/>
      <c r="CEW133" s="1332"/>
      <c r="CEX133" s="1332"/>
      <c r="CEY133" s="1332"/>
      <c r="CEZ133" s="1332"/>
      <c r="CFA133" s="1332"/>
      <c r="CFB133" s="1332"/>
      <c r="CFC133" s="1332"/>
      <c r="CFD133" s="1332"/>
      <c r="CFE133" s="1332"/>
      <c r="CFF133" s="1332"/>
      <c r="CFG133" s="1332"/>
      <c r="CFH133" s="1332"/>
      <c r="CFI133" s="1332"/>
      <c r="CFJ133" s="1332"/>
      <c r="CFK133" s="1332"/>
      <c r="CFL133" s="1332"/>
      <c r="CFM133" s="1332"/>
      <c r="CFN133" s="1332"/>
      <c r="CFO133" s="1332"/>
      <c r="CFP133" s="1332"/>
      <c r="CFQ133" s="1332"/>
      <c r="CFR133" s="1332"/>
      <c r="CFS133" s="1332"/>
      <c r="CFT133" s="1332"/>
      <c r="CFU133" s="1332"/>
      <c r="CFV133" s="1332"/>
      <c r="CFW133" s="1332"/>
      <c r="CFX133" s="1332"/>
      <c r="CFY133" s="1332"/>
      <c r="CFZ133" s="1332"/>
      <c r="CGA133" s="1332"/>
      <c r="CGB133" s="1332"/>
      <c r="CGC133" s="1332"/>
      <c r="CGD133" s="1332"/>
      <c r="CGE133" s="1332"/>
      <c r="CGF133" s="1332"/>
      <c r="CGG133" s="1332"/>
      <c r="CGH133" s="1332"/>
      <c r="CGI133" s="1332"/>
      <c r="CGJ133" s="1332"/>
      <c r="CGK133" s="1332"/>
      <c r="CGL133" s="1332"/>
      <c r="CGM133" s="1332"/>
      <c r="CGN133" s="1332"/>
      <c r="CGO133" s="1332"/>
      <c r="CGP133" s="1332"/>
      <c r="CGQ133" s="1332"/>
      <c r="CGR133" s="1332"/>
      <c r="CGS133" s="1332"/>
      <c r="CGT133" s="1332"/>
      <c r="CGU133" s="1332"/>
      <c r="CGV133" s="1332"/>
      <c r="CGW133" s="1332"/>
      <c r="CGX133" s="1332"/>
      <c r="CGY133" s="1332"/>
      <c r="CGZ133" s="1332"/>
      <c r="CHA133" s="1332"/>
      <c r="CHB133" s="1332"/>
      <c r="CHC133" s="1332"/>
      <c r="CHD133" s="1332"/>
      <c r="CHE133" s="1332"/>
      <c r="CHF133" s="1332"/>
      <c r="CHG133" s="1332"/>
      <c r="CHH133" s="1332"/>
      <c r="CHI133" s="1332"/>
      <c r="CHJ133" s="1332"/>
      <c r="CHK133" s="1332"/>
      <c r="CHL133" s="1332"/>
      <c r="CHM133" s="1332"/>
      <c r="CHN133" s="1332"/>
      <c r="CHO133" s="1332"/>
      <c r="CHP133" s="1332"/>
      <c r="CHQ133" s="1332"/>
      <c r="CHR133" s="1332"/>
      <c r="CHS133" s="1332"/>
      <c r="CHT133" s="1332"/>
      <c r="CHU133" s="1332"/>
      <c r="CHV133" s="1332"/>
      <c r="CHW133" s="1332"/>
      <c r="CHX133" s="1332"/>
      <c r="CHY133" s="1332"/>
      <c r="CHZ133" s="1332"/>
      <c r="CIA133" s="1332"/>
      <c r="CIB133" s="1332"/>
      <c r="CIC133" s="1332"/>
      <c r="CID133" s="1332"/>
      <c r="CIE133" s="1332"/>
      <c r="CIF133" s="1332"/>
      <c r="CIG133" s="1332"/>
      <c r="CIH133" s="1332"/>
      <c r="CII133" s="1332"/>
      <c r="CIJ133" s="1332"/>
      <c r="CIK133" s="1332"/>
      <c r="CIL133" s="1332"/>
      <c r="CIM133" s="1332"/>
      <c r="CIN133" s="1332"/>
      <c r="CIO133" s="1332"/>
      <c r="CIP133" s="1332"/>
      <c r="CIQ133" s="1332"/>
      <c r="CIR133" s="1332"/>
      <c r="CIS133" s="1332"/>
      <c r="CIT133" s="1332"/>
      <c r="CIU133" s="1332"/>
      <c r="CIV133" s="1332"/>
      <c r="CIW133" s="1332"/>
      <c r="CIX133" s="1332"/>
      <c r="CIY133" s="1332"/>
      <c r="CIZ133" s="1332"/>
      <c r="CJA133" s="1332"/>
      <c r="CJB133" s="1332"/>
      <c r="CJC133" s="1332"/>
      <c r="CJD133" s="1332"/>
      <c r="CJE133" s="1332"/>
      <c r="CJF133" s="1332"/>
      <c r="CJG133" s="1332"/>
      <c r="CJH133" s="1332"/>
      <c r="CJI133" s="1332"/>
      <c r="CJJ133" s="1332"/>
      <c r="CJK133" s="1332"/>
      <c r="CJL133" s="1332"/>
      <c r="CJM133" s="1332"/>
      <c r="CJN133" s="1332"/>
      <c r="CJO133" s="1332"/>
      <c r="CJP133" s="1332"/>
      <c r="CJQ133" s="1332"/>
      <c r="CJR133" s="1332"/>
      <c r="CJS133" s="1332"/>
      <c r="CJT133" s="1332"/>
      <c r="CJU133" s="1332"/>
      <c r="CJV133" s="1332"/>
      <c r="CJW133" s="1332"/>
      <c r="CJX133" s="1332"/>
      <c r="CJY133" s="1332"/>
      <c r="CJZ133" s="1332"/>
      <c r="CKA133" s="1332"/>
      <c r="CKB133" s="1332"/>
      <c r="CKC133" s="1332"/>
      <c r="CKD133" s="1332"/>
      <c r="CKE133" s="1332"/>
      <c r="CKF133" s="1332"/>
      <c r="CKG133" s="1332"/>
      <c r="CKH133" s="1332"/>
      <c r="CKI133" s="1332"/>
      <c r="CKJ133" s="1332"/>
      <c r="CKK133" s="1332"/>
      <c r="CKL133" s="1332"/>
      <c r="CKM133" s="1332"/>
      <c r="CKN133" s="1332"/>
      <c r="CKO133" s="1332"/>
      <c r="CKP133" s="1332"/>
      <c r="CKQ133" s="1332"/>
      <c r="CKR133" s="1332"/>
      <c r="CKS133" s="1332"/>
      <c r="CKT133" s="1332"/>
      <c r="CKU133" s="1332"/>
      <c r="CKV133" s="1332"/>
      <c r="CKW133" s="1332"/>
      <c r="CKX133" s="1332"/>
      <c r="CKY133" s="1332"/>
      <c r="CKZ133" s="1332"/>
      <c r="CLA133" s="1332"/>
      <c r="CLB133" s="1332"/>
      <c r="CLC133" s="1332"/>
      <c r="CLD133" s="1332"/>
      <c r="CLE133" s="1332"/>
      <c r="CLF133" s="1332"/>
      <c r="CLG133" s="1332"/>
      <c r="CLH133" s="1332"/>
      <c r="CLI133" s="1332"/>
      <c r="CLJ133" s="1332"/>
      <c r="CLK133" s="1332"/>
      <c r="CLL133" s="1332"/>
      <c r="CLM133" s="1332"/>
      <c r="CLN133" s="1332"/>
      <c r="CLO133" s="1332"/>
      <c r="CLP133" s="1332"/>
      <c r="CLQ133" s="1332"/>
      <c r="CLR133" s="1332"/>
      <c r="CLS133" s="1332"/>
      <c r="CLT133" s="1332"/>
      <c r="CLU133" s="1332"/>
      <c r="CLV133" s="1332"/>
      <c r="CLW133" s="1332"/>
      <c r="CLX133" s="1332"/>
      <c r="CLY133" s="1332"/>
      <c r="CLZ133" s="1332"/>
      <c r="CMA133" s="1332"/>
      <c r="CMB133" s="1332"/>
      <c r="CMC133" s="1332"/>
      <c r="CMD133" s="1332"/>
      <c r="CME133" s="1332"/>
      <c r="CMF133" s="1332"/>
      <c r="CMG133" s="1332"/>
      <c r="CMH133" s="1332"/>
      <c r="CMI133" s="1332"/>
      <c r="CMJ133" s="1332"/>
      <c r="CMK133" s="1332"/>
      <c r="CML133" s="1332"/>
      <c r="CMM133" s="1332"/>
      <c r="CMN133" s="1332"/>
      <c r="CMO133" s="1332"/>
      <c r="CMP133" s="1332"/>
      <c r="CMQ133" s="1332"/>
      <c r="CMR133" s="1332"/>
      <c r="CMS133" s="1332"/>
      <c r="CMT133" s="1332"/>
      <c r="CMU133" s="1332"/>
      <c r="CMV133" s="1332"/>
      <c r="CMW133" s="1332"/>
      <c r="CMX133" s="1332"/>
      <c r="CMY133" s="1332"/>
      <c r="CMZ133" s="1332"/>
      <c r="CNA133" s="1332"/>
      <c r="CNB133" s="1332"/>
      <c r="CNC133" s="1332"/>
      <c r="CND133" s="1332"/>
      <c r="CNE133" s="1332"/>
      <c r="CNF133" s="1332"/>
      <c r="CNG133" s="1332"/>
      <c r="CNH133" s="1332"/>
      <c r="CNI133" s="1332"/>
      <c r="CNJ133" s="1332"/>
      <c r="CNK133" s="1332"/>
      <c r="CNL133" s="1332"/>
      <c r="CNM133" s="1332"/>
      <c r="CNN133" s="1332"/>
      <c r="CNO133" s="1332"/>
      <c r="CNP133" s="1332"/>
      <c r="CNQ133" s="1332"/>
      <c r="CNR133" s="1332"/>
      <c r="CNS133" s="1332"/>
      <c r="CNT133" s="1332"/>
      <c r="CNU133" s="1332"/>
      <c r="CNV133" s="1332"/>
      <c r="CNW133" s="1332"/>
      <c r="CNX133" s="1332"/>
      <c r="CNY133" s="1332"/>
      <c r="CNZ133" s="1332"/>
      <c r="COA133" s="1332"/>
      <c r="COB133" s="1332"/>
      <c r="COC133" s="1332"/>
      <c r="COD133" s="1332"/>
      <c r="COE133" s="1332"/>
      <c r="COF133" s="1332"/>
      <c r="COG133" s="1332"/>
      <c r="COH133" s="1332"/>
      <c r="COI133" s="1332"/>
      <c r="COJ133" s="1332"/>
      <c r="COK133" s="1332"/>
      <c r="COL133" s="1332"/>
      <c r="COM133" s="1332"/>
      <c r="CON133" s="1332"/>
      <c r="COO133" s="1332"/>
      <c r="COP133" s="1332"/>
      <c r="COQ133" s="1332"/>
      <c r="COR133" s="1332"/>
      <c r="COS133" s="1332"/>
      <c r="COT133" s="1332"/>
      <c r="COU133" s="1332"/>
      <c r="COV133" s="1332"/>
      <c r="COW133" s="1332"/>
      <c r="COX133" s="1332"/>
      <c r="COY133" s="1332"/>
      <c r="COZ133" s="1332"/>
      <c r="CPA133" s="1332"/>
      <c r="CPB133" s="1332"/>
      <c r="CPC133" s="1332"/>
      <c r="CPD133" s="1332"/>
      <c r="CPE133" s="1332"/>
      <c r="CPF133" s="1332"/>
      <c r="CPG133" s="1332"/>
      <c r="CPH133" s="1332"/>
      <c r="CPI133" s="1332"/>
      <c r="CPJ133" s="1332"/>
      <c r="CPK133" s="1332"/>
      <c r="CPL133" s="1332"/>
      <c r="CPM133" s="1332"/>
      <c r="CPN133" s="1332"/>
      <c r="CPO133" s="1332"/>
      <c r="CPP133" s="1332"/>
      <c r="CPQ133" s="1332"/>
      <c r="CPR133" s="1332"/>
      <c r="CPS133" s="1332"/>
      <c r="CPT133" s="1332"/>
      <c r="CPU133" s="1332"/>
      <c r="CPV133" s="1332"/>
      <c r="CPW133" s="1332"/>
      <c r="CPX133" s="1332"/>
      <c r="CPY133" s="1332"/>
      <c r="CPZ133" s="1332"/>
      <c r="CQA133" s="1332"/>
      <c r="CQB133" s="1332"/>
      <c r="CQC133" s="1332"/>
      <c r="CQD133" s="1332"/>
      <c r="CQE133" s="1332"/>
      <c r="CQF133" s="1332"/>
      <c r="CQG133" s="1332"/>
      <c r="CQH133" s="1332"/>
      <c r="CQI133" s="1332"/>
      <c r="CQJ133" s="1332"/>
      <c r="CQK133" s="1332"/>
      <c r="CQL133" s="1332"/>
      <c r="CQM133" s="1332"/>
      <c r="CQN133" s="1332"/>
      <c r="CQO133" s="1332"/>
      <c r="CQP133" s="1332"/>
      <c r="CQQ133" s="1332"/>
      <c r="CQR133" s="1332"/>
      <c r="CQS133" s="1332"/>
      <c r="CQT133" s="1332"/>
      <c r="CQU133" s="1332"/>
      <c r="CQV133" s="1332"/>
      <c r="CQW133" s="1332"/>
      <c r="CQX133" s="1332"/>
      <c r="CQY133" s="1332"/>
      <c r="CQZ133" s="1332"/>
      <c r="CRA133" s="1332"/>
      <c r="CRB133" s="1332"/>
      <c r="CRC133" s="1332"/>
      <c r="CRD133" s="1332"/>
      <c r="CRE133" s="1332"/>
      <c r="CRF133" s="1332"/>
      <c r="CRG133" s="1332"/>
      <c r="CRH133" s="1332"/>
      <c r="CRI133" s="1332"/>
      <c r="CRJ133" s="1332"/>
      <c r="CRK133" s="1332"/>
      <c r="CRL133" s="1332"/>
      <c r="CRM133" s="1332"/>
      <c r="CRN133" s="1332"/>
      <c r="CRO133" s="1332"/>
      <c r="CRP133" s="1332"/>
      <c r="CRQ133" s="1332"/>
      <c r="CRR133" s="1332"/>
      <c r="CRS133" s="1332"/>
      <c r="CRT133" s="1332"/>
      <c r="CRU133" s="1332"/>
      <c r="CRV133" s="1332"/>
      <c r="CRW133" s="1332"/>
      <c r="CRX133" s="1332"/>
      <c r="CRY133" s="1332"/>
      <c r="CRZ133" s="1332"/>
      <c r="CSA133" s="1332"/>
      <c r="CSB133" s="1332"/>
      <c r="CSC133" s="1332"/>
      <c r="CSD133" s="1332"/>
      <c r="CSE133" s="1332"/>
      <c r="CSF133" s="1332"/>
      <c r="CSG133" s="1332"/>
      <c r="CSH133" s="1332"/>
      <c r="CSI133" s="1332"/>
      <c r="CSJ133" s="1332"/>
      <c r="CSK133" s="1332"/>
      <c r="CSL133" s="1332"/>
      <c r="CSM133" s="1332"/>
      <c r="CSN133" s="1332"/>
      <c r="CSO133" s="1332"/>
      <c r="CSP133" s="1332"/>
      <c r="CSQ133" s="1332"/>
      <c r="CSR133" s="1332"/>
      <c r="CSS133" s="1332"/>
      <c r="CST133" s="1332"/>
      <c r="CSU133" s="1332"/>
      <c r="CSV133" s="1332"/>
      <c r="CSW133" s="1332"/>
      <c r="CSX133" s="1332"/>
      <c r="CSY133" s="1332"/>
      <c r="CSZ133" s="1332"/>
      <c r="CTA133" s="1332"/>
      <c r="CTB133" s="1332"/>
      <c r="CTC133" s="1332"/>
      <c r="CTD133" s="1332"/>
      <c r="CTE133" s="1332"/>
      <c r="CTF133" s="1332"/>
      <c r="CTG133" s="1332"/>
      <c r="CTH133" s="1332"/>
      <c r="CTI133" s="1332"/>
      <c r="CTJ133" s="1332"/>
      <c r="CTK133" s="1332"/>
      <c r="CTL133" s="1332"/>
      <c r="CTM133" s="1332"/>
      <c r="CTN133" s="1332"/>
      <c r="CTO133" s="1332"/>
      <c r="CTP133" s="1332"/>
      <c r="CTQ133" s="1332"/>
      <c r="CTR133" s="1332"/>
      <c r="CTS133" s="1332"/>
      <c r="CTT133" s="1332"/>
      <c r="CTU133" s="1332"/>
      <c r="CTV133" s="1332"/>
      <c r="CTW133" s="1332"/>
      <c r="CTX133" s="1332"/>
      <c r="CTY133" s="1332"/>
      <c r="CTZ133" s="1332"/>
      <c r="CUA133" s="1332"/>
      <c r="CUB133" s="1332"/>
      <c r="CUC133" s="1332"/>
      <c r="CUD133" s="1332"/>
      <c r="CUE133" s="1332"/>
      <c r="CUF133" s="1332"/>
      <c r="CUG133" s="1332"/>
      <c r="CUH133" s="1332"/>
      <c r="CUI133" s="1332"/>
      <c r="CUJ133" s="1332"/>
      <c r="CUK133" s="1332"/>
      <c r="CUL133" s="1332"/>
      <c r="CUM133" s="1332"/>
      <c r="CUN133" s="1332"/>
      <c r="CUO133" s="1332"/>
      <c r="CUP133" s="1332"/>
      <c r="CUQ133" s="1332"/>
      <c r="CUR133" s="1332"/>
      <c r="CUS133" s="1332"/>
      <c r="CUT133" s="1332"/>
      <c r="CUU133" s="1332"/>
      <c r="CUV133" s="1332"/>
      <c r="CUW133" s="1332"/>
      <c r="CUX133" s="1332"/>
      <c r="CUY133" s="1332"/>
      <c r="CUZ133" s="1332"/>
      <c r="CVA133" s="1332"/>
      <c r="CVB133" s="1332"/>
      <c r="CVC133" s="1332"/>
      <c r="CVD133" s="1332"/>
      <c r="CVE133" s="1332"/>
      <c r="CVF133" s="1332"/>
      <c r="CVG133" s="1332"/>
      <c r="CVH133" s="1332"/>
      <c r="CVI133" s="1332"/>
      <c r="CVJ133" s="1332"/>
      <c r="CVK133" s="1332"/>
      <c r="CVL133" s="1332"/>
      <c r="CVM133" s="1332"/>
      <c r="CVN133" s="1332"/>
      <c r="CVO133" s="1332"/>
      <c r="CVP133" s="1332"/>
      <c r="CVQ133" s="1332"/>
      <c r="CVR133" s="1332"/>
      <c r="CVS133" s="1332"/>
      <c r="CVT133" s="1332"/>
      <c r="CVU133" s="1332"/>
      <c r="CVV133" s="1332"/>
      <c r="CVW133" s="1332"/>
      <c r="CVX133" s="1332"/>
      <c r="CVY133" s="1332"/>
      <c r="CVZ133" s="1332"/>
      <c r="CWA133" s="1332"/>
      <c r="CWB133" s="1332"/>
      <c r="CWC133" s="1332"/>
      <c r="CWD133" s="1332"/>
      <c r="CWE133" s="1332"/>
      <c r="CWF133" s="1332"/>
      <c r="CWG133" s="1332"/>
      <c r="CWH133" s="1332"/>
      <c r="CWI133" s="1332"/>
      <c r="CWJ133" s="1332"/>
      <c r="CWK133" s="1332"/>
      <c r="CWL133" s="1332"/>
      <c r="CWM133" s="1332"/>
      <c r="CWN133" s="1332"/>
      <c r="CWO133" s="1332"/>
      <c r="CWP133" s="1332"/>
      <c r="CWQ133" s="1332"/>
      <c r="CWR133" s="1332"/>
      <c r="CWS133" s="1332"/>
      <c r="CWT133" s="1332"/>
      <c r="CWU133" s="1332"/>
      <c r="CWV133" s="1332"/>
      <c r="CWW133" s="1332"/>
      <c r="CWX133" s="1332"/>
      <c r="CWY133" s="1332"/>
      <c r="CWZ133" s="1332"/>
      <c r="CXA133" s="1332"/>
      <c r="CXB133" s="1332"/>
      <c r="CXC133" s="1332"/>
      <c r="CXD133" s="1332"/>
      <c r="CXE133" s="1332"/>
      <c r="CXF133" s="1332"/>
      <c r="CXG133" s="1332"/>
      <c r="CXH133" s="1332"/>
      <c r="CXI133" s="1332"/>
      <c r="CXJ133" s="1332"/>
      <c r="CXK133" s="1332"/>
      <c r="CXL133" s="1332"/>
      <c r="CXM133" s="1332"/>
      <c r="CXN133" s="1332"/>
      <c r="CXO133" s="1332"/>
      <c r="CXP133" s="1332"/>
      <c r="CXQ133" s="1332"/>
      <c r="CXR133" s="1332"/>
      <c r="CXS133" s="1332"/>
      <c r="CXT133" s="1332"/>
      <c r="CXU133" s="1332"/>
      <c r="CXV133" s="1332"/>
      <c r="CXW133" s="1332"/>
      <c r="CXX133" s="1332"/>
      <c r="CXY133" s="1332"/>
      <c r="CXZ133" s="1332"/>
      <c r="CYA133" s="1332"/>
      <c r="CYB133" s="1332"/>
      <c r="CYC133" s="1332"/>
      <c r="CYD133" s="1332"/>
      <c r="CYE133" s="1332"/>
      <c r="CYF133" s="1332"/>
      <c r="CYG133" s="1332"/>
      <c r="CYH133" s="1332"/>
      <c r="CYI133" s="1332"/>
      <c r="CYJ133" s="1332"/>
      <c r="CYK133" s="1332"/>
      <c r="CYL133" s="1332"/>
      <c r="CYM133" s="1332"/>
      <c r="CYN133" s="1332"/>
      <c r="CYO133" s="1332"/>
      <c r="CYP133" s="1332"/>
      <c r="CYQ133" s="1332"/>
      <c r="CYR133" s="1332"/>
      <c r="CYS133" s="1332"/>
      <c r="CYT133" s="1332"/>
      <c r="CYU133" s="1332"/>
      <c r="CYV133" s="1332"/>
      <c r="CYW133" s="1332"/>
      <c r="CYX133" s="1332"/>
      <c r="CYY133" s="1332"/>
      <c r="CYZ133" s="1332"/>
      <c r="CZA133" s="1332"/>
      <c r="CZB133" s="1332"/>
      <c r="CZC133" s="1332"/>
      <c r="CZD133" s="1332"/>
      <c r="CZE133" s="1332"/>
      <c r="CZF133" s="1332"/>
      <c r="CZG133" s="1332"/>
      <c r="CZH133" s="1332"/>
      <c r="CZI133" s="1332"/>
      <c r="CZJ133" s="1332"/>
      <c r="CZK133" s="1332"/>
      <c r="CZL133" s="1332"/>
      <c r="CZM133" s="1332"/>
      <c r="CZN133" s="1332"/>
      <c r="CZO133" s="1332"/>
      <c r="CZP133" s="1332"/>
      <c r="CZQ133" s="1332"/>
      <c r="CZR133" s="1332"/>
      <c r="CZS133" s="1332"/>
      <c r="CZT133" s="1332"/>
      <c r="CZU133" s="1332"/>
      <c r="CZV133" s="1332"/>
      <c r="CZW133" s="1332"/>
      <c r="CZX133" s="1332"/>
      <c r="CZY133" s="1332"/>
      <c r="CZZ133" s="1332"/>
      <c r="DAA133" s="1332"/>
      <c r="DAB133" s="1332"/>
      <c r="DAC133" s="1332"/>
      <c r="DAD133" s="1332"/>
      <c r="DAE133" s="1332"/>
      <c r="DAF133" s="1332"/>
      <c r="DAG133" s="1332"/>
      <c r="DAH133" s="1332"/>
      <c r="DAI133" s="1332"/>
      <c r="DAJ133" s="1332"/>
      <c r="DAK133" s="1332"/>
      <c r="DAL133" s="1332"/>
      <c r="DAM133" s="1332"/>
      <c r="DAN133" s="1332"/>
      <c r="DAO133" s="1332"/>
      <c r="DAP133" s="1332"/>
      <c r="DAQ133" s="1332"/>
      <c r="DAR133" s="1332"/>
      <c r="DAS133" s="1332"/>
      <c r="DAT133" s="1332"/>
      <c r="DAU133" s="1332"/>
      <c r="DAV133" s="1332"/>
      <c r="DAW133" s="1332"/>
      <c r="DAX133" s="1332"/>
      <c r="DAY133" s="1332"/>
      <c r="DAZ133" s="1332"/>
      <c r="DBA133" s="1332"/>
      <c r="DBB133" s="1332"/>
      <c r="DBC133" s="1332"/>
      <c r="DBD133" s="1332"/>
      <c r="DBE133" s="1332"/>
      <c r="DBF133" s="1332"/>
      <c r="DBG133" s="1332"/>
      <c r="DBH133" s="1332"/>
      <c r="DBI133" s="1332"/>
      <c r="DBJ133" s="1332"/>
      <c r="DBK133" s="1332"/>
      <c r="DBL133" s="1332"/>
      <c r="DBM133" s="1332"/>
      <c r="DBN133" s="1332"/>
      <c r="DBO133" s="1332"/>
      <c r="DBP133" s="1332"/>
      <c r="DBQ133" s="1332"/>
      <c r="DBR133" s="1332"/>
      <c r="DBS133" s="1332"/>
      <c r="DBT133" s="1332"/>
      <c r="DBU133" s="1332"/>
      <c r="DBV133" s="1332"/>
      <c r="DBW133" s="1332"/>
      <c r="DBX133" s="1332"/>
      <c r="DBY133" s="1332"/>
      <c r="DBZ133" s="1332"/>
      <c r="DCA133" s="1332"/>
      <c r="DCB133" s="1332"/>
      <c r="DCC133" s="1332"/>
      <c r="DCD133" s="1332"/>
      <c r="DCE133" s="1332"/>
      <c r="DCF133" s="1332"/>
      <c r="DCG133" s="1332"/>
      <c r="DCH133" s="1332"/>
      <c r="DCI133" s="1332"/>
      <c r="DCJ133" s="1332"/>
      <c r="DCK133" s="1332"/>
      <c r="DCL133" s="1332"/>
      <c r="DCM133" s="1332"/>
      <c r="DCN133" s="1332"/>
      <c r="DCO133" s="1332"/>
      <c r="DCP133" s="1332"/>
      <c r="DCQ133" s="1332"/>
      <c r="DCR133" s="1332"/>
      <c r="DCS133" s="1332"/>
      <c r="DCT133" s="1332"/>
      <c r="DCU133" s="1332"/>
      <c r="DCV133" s="1332"/>
      <c r="DCW133" s="1332"/>
      <c r="DCX133" s="1332"/>
      <c r="DCY133" s="1332"/>
      <c r="DCZ133" s="1332"/>
      <c r="DDA133" s="1332"/>
      <c r="DDB133" s="1332"/>
      <c r="DDC133" s="1332"/>
      <c r="DDD133" s="1332"/>
      <c r="DDE133" s="1332"/>
      <c r="DDF133" s="1332"/>
      <c r="DDG133" s="1332"/>
      <c r="DDH133" s="1332"/>
      <c r="DDI133" s="1332"/>
      <c r="DDJ133" s="1332"/>
      <c r="DDK133" s="1332"/>
      <c r="DDL133" s="1332"/>
      <c r="DDM133" s="1332"/>
      <c r="DDN133" s="1332"/>
      <c r="DDO133" s="1332"/>
      <c r="DDP133" s="1332"/>
      <c r="DDQ133" s="1332"/>
      <c r="DDR133" s="1332"/>
      <c r="DDS133" s="1332"/>
      <c r="DDT133" s="1332"/>
      <c r="DDU133" s="1332"/>
      <c r="DDV133" s="1332"/>
      <c r="DDW133" s="1332"/>
      <c r="DDX133" s="1332"/>
      <c r="DDY133" s="1332"/>
      <c r="DDZ133" s="1332"/>
      <c r="DEA133" s="1332"/>
      <c r="DEB133" s="1332"/>
      <c r="DEC133" s="1332"/>
      <c r="DED133" s="1332"/>
      <c r="DEE133" s="1332"/>
      <c r="DEF133" s="1332"/>
      <c r="DEG133" s="1332"/>
      <c r="DEH133" s="1332"/>
      <c r="DEI133" s="1332"/>
      <c r="DEJ133" s="1332"/>
      <c r="DEK133" s="1332"/>
      <c r="DEL133" s="1332"/>
      <c r="DEM133" s="1332"/>
      <c r="DEN133" s="1332"/>
      <c r="DEO133" s="1332"/>
      <c r="DEP133" s="1332"/>
      <c r="DEQ133" s="1332"/>
      <c r="DER133" s="1332"/>
      <c r="DES133" s="1332"/>
      <c r="DET133" s="1332"/>
      <c r="DEU133" s="1332"/>
      <c r="DEV133" s="1332"/>
      <c r="DEW133" s="1332"/>
      <c r="DEX133" s="1332"/>
      <c r="DEY133" s="1332"/>
      <c r="DEZ133" s="1332"/>
      <c r="DFA133" s="1332"/>
      <c r="DFB133" s="1332"/>
      <c r="DFC133" s="1332"/>
      <c r="DFD133" s="1332"/>
      <c r="DFE133" s="1332"/>
      <c r="DFF133" s="1332"/>
      <c r="DFG133" s="1332"/>
      <c r="DFH133" s="1332"/>
      <c r="DFI133" s="1332"/>
      <c r="DFJ133" s="1332"/>
      <c r="DFK133" s="1332"/>
      <c r="DFL133" s="1332"/>
      <c r="DFM133" s="1332"/>
      <c r="DFN133" s="1332"/>
      <c r="DFO133" s="1332"/>
      <c r="DFP133" s="1332"/>
      <c r="DFQ133" s="1332"/>
      <c r="DFR133" s="1332"/>
      <c r="DFS133" s="1332"/>
      <c r="DFT133" s="1332"/>
      <c r="DFU133" s="1332"/>
      <c r="DFV133" s="1332"/>
      <c r="DFW133" s="1332"/>
      <c r="DFX133" s="1332"/>
      <c r="DFY133" s="1332"/>
      <c r="DFZ133" s="1332"/>
      <c r="DGA133" s="1332"/>
      <c r="DGB133" s="1332"/>
      <c r="DGC133" s="1332"/>
      <c r="DGD133" s="1332"/>
      <c r="DGE133" s="1332"/>
      <c r="DGF133" s="1332"/>
      <c r="DGG133" s="1332"/>
      <c r="DGH133" s="1332"/>
      <c r="DGI133" s="1332"/>
      <c r="DGJ133" s="1332"/>
      <c r="DGK133" s="1332"/>
      <c r="DGL133" s="1332"/>
      <c r="DGM133" s="1332"/>
      <c r="DGN133" s="1332"/>
      <c r="DGO133" s="1332"/>
      <c r="DGP133" s="1332"/>
      <c r="DGQ133" s="1332"/>
      <c r="DGR133" s="1332"/>
      <c r="DGS133" s="1332"/>
      <c r="DGT133" s="1332"/>
      <c r="DGU133" s="1332"/>
      <c r="DGV133" s="1332"/>
      <c r="DGW133" s="1332"/>
      <c r="DGX133" s="1332"/>
      <c r="DGY133" s="1332"/>
      <c r="DGZ133" s="1332"/>
      <c r="DHA133" s="1332"/>
      <c r="DHB133" s="1332"/>
      <c r="DHC133" s="1332"/>
      <c r="DHD133" s="1332"/>
      <c r="DHE133" s="1332"/>
      <c r="DHF133" s="1332"/>
      <c r="DHG133" s="1332"/>
      <c r="DHH133" s="1332"/>
      <c r="DHI133" s="1332"/>
      <c r="DHJ133" s="1332"/>
      <c r="DHK133" s="1332"/>
      <c r="DHL133" s="1332"/>
      <c r="DHM133" s="1332"/>
      <c r="DHN133" s="1332"/>
      <c r="DHO133" s="1332"/>
      <c r="DHP133" s="1332"/>
      <c r="DHQ133" s="1332"/>
      <c r="DHR133" s="1332"/>
      <c r="DHS133" s="1332"/>
      <c r="DHT133" s="1332"/>
      <c r="DHU133" s="1332"/>
      <c r="DHV133" s="1332"/>
      <c r="DHW133" s="1332"/>
      <c r="DHX133" s="1332"/>
      <c r="DHY133" s="1332"/>
      <c r="DHZ133" s="1332"/>
      <c r="DIA133" s="1332"/>
      <c r="DIB133" s="1332"/>
      <c r="DIC133" s="1332"/>
      <c r="DID133" s="1332"/>
      <c r="DIE133" s="1332"/>
      <c r="DIF133" s="1332"/>
      <c r="DIG133" s="1332"/>
      <c r="DIH133" s="1332"/>
      <c r="DII133" s="1332"/>
      <c r="DIJ133" s="1332"/>
      <c r="DIK133" s="1332"/>
      <c r="DIL133" s="1332"/>
      <c r="DIM133" s="1332"/>
      <c r="DIN133" s="1332"/>
      <c r="DIO133" s="1332"/>
      <c r="DIP133" s="1332"/>
      <c r="DIQ133" s="1332"/>
      <c r="DIR133" s="1332"/>
      <c r="DIS133" s="1332"/>
      <c r="DIT133" s="1332"/>
      <c r="DIU133" s="1332"/>
      <c r="DIV133" s="1332"/>
      <c r="DIW133" s="1332"/>
      <c r="DIX133" s="1332"/>
      <c r="DIY133" s="1332"/>
      <c r="DIZ133" s="1332"/>
      <c r="DJA133" s="1332"/>
      <c r="DJB133" s="1332"/>
      <c r="DJC133" s="1332"/>
      <c r="DJD133" s="1332"/>
      <c r="DJE133" s="1332"/>
      <c r="DJF133" s="1332"/>
      <c r="DJG133" s="1332"/>
      <c r="DJH133" s="1332"/>
      <c r="DJI133" s="1332"/>
      <c r="DJJ133" s="1332"/>
      <c r="DJK133" s="1332"/>
      <c r="DJL133" s="1332"/>
      <c r="DJM133" s="1332"/>
      <c r="DJN133" s="1332"/>
      <c r="DJO133" s="1332"/>
      <c r="DJP133" s="1332"/>
      <c r="DJQ133" s="1332"/>
      <c r="DJR133" s="1332"/>
      <c r="DJS133" s="1332"/>
      <c r="DJT133" s="1332"/>
      <c r="DJU133" s="1332"/>
      <c r="DJV133" s="1332"/>
      <c r="DJW133" s="1332"/>
      <c r="DJX133" s="1332"/>
      <c r="DJY133" s="1332"/>
      <c r="DJZ133" s="1332"/>
      <c r="DKA133" s="1332"/>
      <c r="DKB133" s="1332"/>
      <c r="DKC133" s="1332"/>
      <c r="DKD133" s="1332"/>
      <c r="DKE133" s="1332"/>
      <c r="DKF133" s="1332"/>
      <c r="DKG133" s="1332"/>
      <c r="DKH133" s="1332"/>
      <c r="DKI133" s="1332"/>
      <c r="DKJ133" s="1332"/>
      <c r="DKK133" s="1332"/>
      <c r="DKL133" s="1332"/>
      <c r="DKM133" s="1332"/>
      <c r="DKN133" s="1332"/>
      <c r="DKO133" s="1332"/>
      <c r="DKP133" s="1332"/>
      <c r="DKQ133" s="1332"/>
      <c r="DKR133" s="1332"/>
      <c r="DKS133" s="1332"/>
      <c r="DKT133" s="1332"/>
      <c r="DKU133" s="1332"/>
      <c r="DKV133" s="1332"/>
      <c r="DKW133" s="1332"/>
      <c r="DKX133" s="1332"/>
      <c r="DKY133" s="1332"/>
      <c r="DKZ133" s="1332"/>
      <c r="DLA133" s="1332"/>
      <c r="DLB133" s="1332"/>
      <c r="DLC133" s="1332"/>
      <c r="DLD133" s="1332"/>
      <c r="DLE133" s="1332"/>
      <c r="DLF133" s="1332"/>
      <c r="DLG133" s="1332"/>
      <c r="DLH133" s="1332"/>
      <c r="DLI133" s="1332"/>
      <c r="DLJ133" s="1332"/>
      <c r="DLK133" s="1332"/>
      <c r="DLL133" s="1332"/>
      <c r="DLM133" s="1332"/>
      <c r="DLN133" s="1332"/>
      <c r="DLO133" s="1332"/>
      <c r="DLP133" s="1332"/>
      <c r="DLQ133" s="1332"/>
      <c r="DLR133" s="1332"/>
      <c r="DLS133" s="1332"/>
      <c r="DLT133" s="1332"/>
      <c r="DLU133" s="1332"/>
      <c r="DLV133" s="1332"/>
      <c r="DLW133" s="1332"/>
      <c r="DLX133" s="1332"/>
      <c r="DLY133" s="1332"/>
      <c r="DLZ133" s="1332"/>
      <c r="DMA133" s="1332"/>
      <c r="DMB133" s="1332"/>
      <c r="DMC133" s="1332"/>
      <c r="DMD133" s="1332"/>
      <c r="DME133" s="1332"/>
      <c r="DMF133" s="1332"/>
      <c r="DMG133" s="1332"/>
      <c r="DMH133" s="1332"/>
      <c r="DMI133" s="1332"/>
      <c r="DMJ133" s="1332"/>
      <c r="DMK133" s="1332"/>
      <c r="DML133" s="1332"/>
      <c r="DMM133" s="1332"/>
      <c r="DMN133" s="1332"/>
      <c r="DMO133" s="1332"/>
      <c r="DMP133" s="1332"/>
      <c r="DMQ133" s="1332"/>
      <c r="DMR133" s="1332"/>
      <c r="DMS133" s="1332"/>
      <c r="DMT133" s="1332"/>
      <c r="DMU133" s="1332"/>
      <c r="DMV133" s="1332"/>
      <c r="DMW133" s="1332"/>
      <c r="DMX133" s="1332"/>
      <c r="DMY133" s="1332"/>
      <c r="DMZ133" s="1332"/>
      <c r="DNA133" s="1332"/>
      <c r="DNB133" s="1332"/>
      <c r="DNC133" s="1332"/>
      <c r="DND133" s="1332"/>
      <c r="DNE133" s="1332"/>
      <c r="DNF133" s="1332"/>
      <c r="DNG133" s="1332"/>
      <c r="DNH133" s="1332"/>
      <c r="DNI133" s="1332"/>
      <c r="DNJ133" s="1332"/>
      <c r="DNK133" s="1332"/>
      <c r="DNL133" s="1332"/>
      <c r="DNM133" s="1332"/>
      <c r="DNN133" s="1332"/>
      <c r="DNO133" s="1332"/>
      <c r="DNP133" s="1332"/>
      <c r="DNQ133" s="1332"/>
      <c r="DNR133" s="1332"/>
      <c r="DNS133" s="1332"/>
      <c r="DNT133" s="1332"/>
      <c r="DNU133" s="1332"/>
      <c r="DNV133" s="1332"/>
      <c r="DNW133" s="1332"/>
      <c r="DNX133" s="1332"/>
      <c r="DNY133" s="1332"/>
      <c r="DNZ133" s="1332"/>
      <c r="DOA133" s="1332"/>
      <c r="DOB133" s="1332"/>
      <c r="DOC133" s="1332"/>
      <c r="DOD133" s="1332"/>
      <c r="DOE133" s="1332"/>
      <c r="DOF133" s="1332"/>
      <c r="DOG133" s="1332"/>
      <c r="DOH133" s="1332"/>
      <c r="DOI133" s="1332"/>
      <c r="DOJ133" s="1332"/>
      <c r="DOK133" s="1332"/>
      <c r="DOL133" s="1332"/>
      <c r="DOM133" s="1332"/>
      <c r="DON133" s="1332"/>
      <c r="DOO133" s="1332"/>
      <c r="DOP133" s="1332"/>
      <c r="DOQ133" s="1332"/>
      <c r="DOR133" s="1332"/>
      <c r="DOS133" s="1332"/>
      <c r="DOT133" s="1332"/>
      <c r="DOU133" s="1332"/>
      <c r="DOV133" s="1332"/>
      <c r="DOW133" s="1332"/>
      <c r="DOX133" s="1332"/>
      <c r="DOY133" s="1332"/>
      <c r="DOZ133" s="1332"/>
      <c r="DPA133" s="1332"/>
      <c r="DPB133" s="1332"/>
      <c r="DPC133" s="1332"/>
      <c r="DPD133" s="1332"/>
      <c r="DPE133" s="1332"/>
      <c r="DPF133" s="1332"/>
      <c r="DPG133" s="1332"/>
      <c r="DPH133" s="1332"/>
      <c r="DPI133" s="1332"/>
      <c r="DPJ133" s="1332"/>
      <c r="DPK133" s="1332"/>
      <c r="DPL133" s="1332"/>
      <c r="DPM133" s="1332"/>
      <c r="DPN133" s="1332"/>
      <c r="DPO133" s="1332"/>
      <c r="DPP133" s="1332"/>
      <c r="DPQ133" s="1332"/>
      <c r="DPR133" s="1332"/>
      <c r="DPS133" s="1332"/>
      <c r="DPT133" s="1332"/>
      <c r="DPU133" s="1332"/>
      <c r="DPV133" s="1332"/>
      <c r="DPW133" s="1332"/>
      <c r="DPX133" s="1332"/>
      <c r="DPY133" s="1332"/>
      <c r="DPZ133" s="1332"/>
      <c r="DQA133" s="1332"/>
      <c r="DQB133" s="1332"/>
      <c r="DQC133" s="1332"/>
      <c r="DQD133" s="1332"/>
      <c r="DQE133" s="1332"/>
      <c r="DQF133" s="1332"/>
      <c r="DQG133" s="1332"/>
      <c r="DQH133" s="1332"/>
      <c r="DQI133" s="1332"/>
      <c r="DQJ133" s="1332"/>
      <c r="DQK133" s="1332"/>
      <c r="DQL133" s="1332"/>
      <c r="DQM133" s="1332"/>
      <c r="DQN133" s="1332"/>
      <c r="DQO133" s="1332"/>
      <c r="DQP133" s="1332"/>
      <c r="DQQ133" s="1332"/>
      <c r="DQR133" s="1332"/>
      <c r="DQS133" s="1332"/>
      <c r="DQT133" s="1332"/>
      <c r="DQU133" s="1332"/>
      <c r="DQV133" s="1332"/>
      <c r="DQW133" s="1332"/>
      <c r="DQX133" s="1332"/>
      <c r="DQY133" s="1332"/>
      <c r="DQZ133" s="1332"/>
      <c r="DRA133" s="1332"/>
      <c r="DRB133" s="1332"/>
      <c r="DRC133" s="1332"/>
      <c r="DRD133" s="1332"/>
      <c r="DRE133" s="1332"/>
      <c r="DRF133" s="1332"/>
      <c r="DRG133" s="1332"/>
      <c r="DRH133" s="1332"/>
      <c r="DRI133" s="1332"/>
      <c r="DRJ133" s="1332"/>
      <c r="DRK133" s="1332"/>
      <c r="DRL133" s="1332"/>
      <c r="DRM133" s="1332"/>
      <c r="DRN133" s="1332"/>
      <c r="DRO133" s="1332"/>
      <c r="DRP133" s="1332"/>
      <c r="DRQ133" s="1332"/>
      <c r="DRR133" s="1332"/>
      <c r="DRS133" s="1332"/>
      <c r="DRT133" s="1332"/>
      <c r="DRU133" s="1332"/>
      <c r="DRV133" s="1332"/>
      <c r="DRW133" s="1332"/>
      <c r="DRX133" s="1332"/>
      <c r="DRY133" s="1332"/>
      <c r="DRZ133" s="1332"/>
      <c r="DSA133" s="1332"/>
      <c r="DSB133" s="1332"/>
      <c r="DSC133" s="1332"/>
      <c r="DSD133" s="1332"/>
      <c r="DSE133" s="1332"/>
      <c r="DSF133" s="1332"/>
      <c r="DSG133" s="1332"/>
      <c r="DSH133" s="1332"/>
      <c r="DSI133" s="1332"/>
      <c r="DSJ133" s="1332"/>
      <c r="DSK133" s="1332"/>
      <c r="DSL133" s="1332"/>
      <c r="DSM133" s="1332"/>
      <c r="DSN133" s="1332"/>
      <c r="DSO133" s="1332"/>
      <c r="DSP133" s="1332"/>
      <c r="DSQ133" s="1332"/>
      <c r="DSR133" s="1332"/>
      <c r="DSS133" s="1332"/>
      <c r="DST133" s="1332"/>
      <c r="DSU133" s="1332"/>
      <c r="DSV133" s="1332"/>
      <c r="DSW133" s="1332"/>
      <c r="DSX133" s="1332"/>
      <c r="DSY133" s="1332"/>
      <c r="DSZ133" s="1332"/>
      <c r="DTA133" s="1332"/>
      <c r="DTB133" s="1332"/>
      <c r="DTC133" s="1332"/>
      <c r="DTD133" s="1332"/>
      <c r="DTE133" s="1332"/>
      <c r="DTF133" s="1332"/>
      <c r="DTG133" s="1332"/>
      <c r="DTH133" s="1332"/>
      <c r="DTI133" s="1332"/>
      <c r="DTJ133" s="1332"/>
      <c r="DTK133" s="1332"/>
      <c r="DTL133" s="1332"/>
      <c r="DTM133" s="1332"/>
      <c r="DTN133" s="1332"/>
      <c r="DTO133" s="1332"/>
      <c r="DTP133" s="1332"/>
      <c r="DTQ133" s="1332"/>
      <c r="DTR133" s="1332"/>
      <c r="DTS133" s="1332"/>
      <c r="DTT133" s="1332"/>
      <c r="DTU133" s="1332"/>
      <c r="DTV133" s="1332"/>
      <c r="DTW133" s="1332"/>
      <c r="DTX133" s="1332"/>
      <c r="DTY133" s="1332"/>
      <c r="DTZ133" s="1332"/>
      <c r="DUA133" s="1332"/>
      <c r="DUB133" s="1332"/>
      <c r="DUC133" s="1332"/>
      <c r="DUD133" s="1332"/>
      <c r="DUE133" s="1332"/>
      <c r="DUF133" s="1332"/>
      <c r="DUG133" s="1332"/>
      <c r="DUH133" s="1332"/>
      <c r="DUI133" s="1332"/>
      <c r="DUJ133" s="1332"/>
      <c r="DUK133" s="1332"/>
      <c r="DUL133" s="1332"/>
      <c r="DUM133" s="1332"/>
      <c r="DUN133" s="1332"/>
      <c r="DUO133" s="1332"/>
      <c r="DUP133" s="1332"/>
      <c r="DUQ133" s="1332"/>
      <c r="DUR133" s="1332"/>
      <c r="DUS133" s="1332"/>
      <c r="DUT133" s="1332"/>
      <c r="DUU133" s="1332"/>
      <c r="DUV133" s="1332"/>
      <c r="DUW133" s="1332"/>
      <c r="DUX133" s="1332"/>
      <c r="DUY133" s="1332"/>
      <c r="DUZ133" s="1332"/>
      <c r="DVA133" s="1332"/>
      <c r="DVB133" s="1332"/>
      <c r="DVC133" s="1332"/>
      <c r="DVD133" s="1332"/>
      <c r="DVE133" s="1332"/>
      <c r="DVF133" s="1332"/>
      <c r="DVG133" s="1332"/>
      <c r="DVH133" s="1332"/>
      <c r="DVI133" s="1332"/>
      <c r="DVJ133" s="1332"/>
      <c r="DVK133" s="1332"/>
      <c r="DVL133" s="1332"/>
      <c r="DVM133" s="1332"/>
      <c r="DVN133" s="1332"/>
      <c r="DVO133" s="1332"/>
      <c r="DVP133" s="1332"/>
      <c r="DVQ133" s="1332"/>
      <c r="DVR133" s="1332"/>
      <c r="DVS133" s="1332"/>
      <c r="DVT133" s="1332"/>
      <c r="DVU133" s="1332"/>
      <c r="DVV133" s="1332"/>
      <c r="DVW133" s="1332"/>
      <c r="DVX133" s="1332"/>
      <c r="DVY133" s="1332"/>
      <c r="DVZ133" s="1332"/>
      <c r="DWA133" s="1332"/>
      <c r="DWB133" s="1332"/>
      <c r="DWC133" s="1332"/>
      <c r="DWD133" s="1332"/>
      <c r="DWE133" s="1332"/>
      <c r="DWF133" s="1332"/>
      <c r="DWG133" s="1332"/>
      <c r="DWH133" s="1332"/>
      <c r="DWI133" s="1332"/>
      <c r="DWJ133" s="1332"/>
      <c r="DWK133" s="1332"/>
      <c r="DWL133" s="1332"/>
      <c r="DWM133" s="1332"/>
      <c r="DWN133" s="1332"/>
      <c r="DWO133" s="1332"/>
      <c r="DWP133" s="1332"/>
      <c r="DWQ133" s="1332"/>
      <c r="DWR133" s="1332"/>
      <c r="DWS133" s="1332"/>
      <c r="DWT133" s="1332"/>
      <c r="DWU133" s="1332"/>
      <c r="DWV133" s="1332"/>
      <c r="DWW133" s="1332"/>
      <c r="DWX133" s="1332"/>
      <c r="DWY133" s="1332"/>
      <c r="DWZ133" s="1332"/>
      <c r="DXA133" s="1332"/>
      <c r="DXB133" s="1332"/>
      <c r="DXC133" s="1332"/>
      <c r="DXD133" s="1332"/>
      <c r="DXE133" s="1332"/>
      <c r="DXF133" s="1332"/>
      <c r="DXG133" s="1332"/>
      <c r="DXH133" s="1332"/>
      <c r="DXI133" s="1332"/>
      <c r="DXJ133" s="1332"/>
      <c r="DXK133" s="1332"/>
      <c r="DXL133" s="1332"/>
      <c r="DXM133" s="1332"/>
      <c r="DXN133" s="1332"/>
      <c r="DXO133" s="1332"/>
      <c r="DXP133" s="1332"/>
      <c r="DXQ133" s="1332"/>
      <c r="DXR133" s="1332"/>
      <c r="DXS133" s="1332"/>
      <c r="DXT133" s="1332"/>
      <c r="DXU133" s="1332"/>
      <c r="DXV133" s="1332"/>
      <c r="DXW133" s="1332"/>
      <c r="DXX133" s="1332"/>
      <c r="DXY133" s="1332"/>
      <c r="DXZ133" s="1332"/>
      <c r="DYA133" s="1332"/>
      <c r="DYB133" s="1332"/>
      <c r="DYC133" s="1332"/>
      <c r="DYD133" s="1332"/>
      <c r="DYE133" s="1332"/>
      <c r="DYF133" s="1332"/>
      <c r="DYG133" s="1332"/>
      <c r="DYH133" s="1332"/>
      <c r="DYI133" s="1332"/>
      <c r="DYJ133" s="1332"/>
      <c r="DYK133" s="1332"/>
      <c r="DYL133" s="1332"/>
      <c r="DYM133" s="1332"/>
      <c r="DYN133" s="1332"/>
      <c r="DYO133" s="1332"/>
      <c r="DYP133" s="1332"/>
      <c r="DYQ133" s="1332"/>
      <c r="DYR133" s="1332"/>
      <c r="DYS133" s="1332"/>
      <c r="DYT133" s="1332"/>
      <c r="DYU133" s="1332"/>
      <c r="DYV133" s="1332"/>
      <c r="DYW133" s="1332"/>
      <c r="DYX133" s="1332"/>
      <c r="DYY133" s="1332"/>
      <c r="DYZ133" s="1332"/>
      <c r="DZA133" s="1332"/>
      <c r="DZB133" s="1332"/>
      <c r="DZC133" s="1332"/>
      <c r="DZD133" s="1332"/>
      <c r="DZE133" s="1332"/>
      <c r="DZF133" s="1332"/>
      <c r="DZG133" s="1332"/>
      <c r="DZH133" s="1332"/>
      <c r="DZI133" s="1332"/>
      <c r="DZJ133" s="1332"/>
      <c r="DZK133" s="1332"/>
      <c r="DZL133" s="1332"/>
      <c r="DZM133" s="1332"/>
      <c r="DZN133" s="1332"/>
      <c r="DZO133" s="1332"/>
      <c r="DZP133" s="1332"/>
      <c r="DZQ133" s="1332"/>
      <c r="DZR133" s="1332"/>
      <c r="DZS133" s="1332"/>
      <c r="DZT133" s="1332"/>
      <c r="DZU133" s="1332"/>
      <c r="DZV133" s="1332"/>
      <c r="DZW133" s="1332"/>
      <c r="DZX133" s="1332"/>
      <c r="DZY133" s="1332"/>
      <c r="DZZ133" s="1332"/>
      <c r="EAA133" s="1332"/>
      <c r="EAB133" s="1332"/>
      <c r="EAC133" s="1332"/>
      <c r="EAD133" s="1332"/>
      <c r="EAE133" s="1332"/>
      <c r="EAF133" s="1332"/>
      <c r="EAG133" s="1332"/>
      <c r="EAH133" s="1332"/>
      <c r="EAI133" s="1332"/>
      <c r="EAJ133" s="1332"/>
      <c r="EAK133" s="1332"/>
      <c r="EAL133" s="1332"/>
      <c r="EAM133" s="1332"/>
      <c r="EAN133" s="1332"/>
      <c r="EAO133" s="1332"/>
      <c r="EAP133" s="1332"/>
      <c r="EAQ133" s="1332"/>
      <c r="EAR133" s="1332"/>
      <c r="EAS133" s="1332"/>
      <c r="EAT133" s="1332"/>
      <c r="EAU133" s="1332"/>
      <c r="EAV133" s="1332"/>
      <c r="EAW133" s="1332"/>
      <c r="EAX133" s="1332"/>
      <c r="EAY133" s="1332"/>
      <c r="EAZ133" s="1332"/>
      <c r="EBA133" s="1332"/>
      <c r="EBB133" s="1332"/>
      <c r="EBC133" s="1332"/>
      <c r="EBD133" s="1332"/>
      <c r="EBE133" s="1332"/>
      <c r="EBF133" s="1332"/>
      <c r="EBG133" s="1332"/>
      <c r="EBH133" s="1332"/>
      <c r="EBI133" s="1332"/>
      <c r="EBJ133" s="1332"/>
      <c r="EBK133" s="1332"/>
      <c r="EBL133" s="1332"/>
      <c r="EBM133" s="1332"/>
      <c r="EBN133" s="1332"/>
      <c r="EBO133" s="1332"/>
      <c r="EBP133" s="1332"/>
      <c r="EBQ133" s="1332"/>
      <c r="EBR133" s="1332"/>
      <c r="EBS133" s="1332"/>
      <c r="EBT133" s="1332"/>
      <c r="EBU133" s="1332"/>
      <c r="EBV133" s="1332"/>
      <c r="EBW133" s="1332"/>
      <c r="EBX133" s="1332"/>
      <c r="EBY133" s="1332"/>
      <c r="EBZ133" s="1332"/>
      <c r="ECA133" s="1332"/>
      <c r="ECB133" s="1332"/>
      <c r="ECC133" s="1332"/>
      <c r="ECD133" s="1332"/>
      <c r="ECE133" s="1332"/>
      <c r="ECF133" s="1332"/>
      <c r="ECG133" s="1332"/>
      <c r="ECH133" s="1332"/>
      <c r="ECI133" s="1332"/>
      <c r="ECJ133" s="1332"/>
      <c r="ECK133" s="1332"/>
      <c r="ECL133" s="1332"/>
      <c r="ECM133" s="1332"/>
      <c r="ECN133" s="1332"/>
      <c r="ECO133" s="1332"/>
      <c r="ECP133" s="1332"/>
      <c r="ECQ133" s="1332"/>
      <c r="ECR133" s="1332"/>
      <c r="ECS133" s="1332"/>
      <c r="ECT133" s="1332"/>
      <c r="ECU133" s="1332"/>
      <c r="ECV133" s="1332"/>
      <c r="ECW133" s="1332"/>
      <c r="ECX133" s="1332"/>
      <c r="ECY133" s="1332"/>
      <c r="ECZ133" s="1332"/>
      <c r="EDA133" s="1332"/>
      <c r="EDB133" s="1332"/>
      <c r="EDC133" s="1332"/>
      <c r="EDD133" s="1332"/>
      <c r="EDE133" s="1332"/>
      <c r="EDF133" s="1332"/>
      <c r="EDG133" s="1332"/>
      <c r="EDH133" s="1332"/>
      <c r="EDI133" s="1332"/>
      <c r="EDJ133" s="1332"/>
      <c r="EDK133" s="1332"/>
      <c r="EDL133" s="1332"/>
      <c r="EDM133" s="1332"/>
      <c r="EDN133" s="1332"/>
      <c r="EDO133" s="1332"/>
      <c r="EDP133" s="1332"/>
      <c r="EDQ133" s="1332"/>
      <c r="EDR133" s="1332"/>
      <c r="EDS133" s="1332"/>
      <c r="EDT133" s="1332"/>
      <c r="EDU133" s="1332"/>
      <c r="EDV133" s="1332"/>
      <c r="EDW133" s="1332"/>
      <c r="EDX133" s="1332"/>
      <c r="EDY133" s="1332"/>
      <c r="EDZ133" s="1332"/>
      <c r="EEA133" s="1332"/>
      <c r="EEB133" s="1332"/>
      <c r="EEC133" s="1332"/>
      <c r="EED133" s="1332"/>
      <c r="EEE133" s="1332"/>
      <c r="EEF133" s="1332"/>
      <c r="EEG133" s="1332"/>
      <c r="EEH133" s="1332"/>
      <c r="EEI133" s="1332"/>
      <c r="EEJ133" s="1332"/>
      <c r="EEK133" s="1332"/>
      <c r="EEL133" s="1332"/>
      <c r="EEM133" s="1332"/>
      <c r="EEN133" s="1332"/>
      <c r="EEO133" s="1332"/>
      <c r="EEP133" s="1332"/>
      <c r="EEQ133" s="1332"/>
      <c r="EER133" s="1332"/>
      <c r="EES133" s="1332"/>
      <c r="EET133" s="1332"/>
      <c r="EEU133" s="1332"/>
      <c r="EEV133" s="1332"/>
      <c r="EEW133" s="1332"/>
      <c r="EEX133" s="1332"/>
      <c r="EEY133" s="1332"/>
      <c r="EEZ133" s="1332"/>
      <c r="EFA133" s="1332"/>
      <c r="EFB133" s="1332"/>
      <c r="EFC133" s="1332"/>
      <c r="EFD133" s="1332"/>
      <c r="EFE133" s="1332"/>
      <c r="EFF133" s="1332"/>
      <c r="EFG133" s="1332"/>
      <c r="EFH133" s="1332"/>
      <c r="EFI133" s="1332"/>
      <c r="EFJ133" s="1332"/>
      <c r="EFK133" s="1332"/>
      <c r="EFL133" s="1332"/>
      <c r="EFM133" s="1332"/>
      <c r="EFN133" s="1332"/>
      <c r="EFO133" s="1332"/>
      <c r="EFP133" s="1332"/>
      <c r="EFQ133" s="1332"/>
      <c r="EFR133" s="1332"/>
      <c r="EFS133" s="1332"/>
      <c r="EFT133" s="1332"/>
      <c r="EFU133" s="1332"/>
      <c r="EFV133" s="1332"/>
      <c r="EFW133" s="1332"/>
      <c r="EFX133" s="1332"/>
      <c r="EFY133" s="1332"/>
      <c r="EFZ133" s="1332"/>
      <c r="EGA133" s="1332"/>
      <c r="EGB133" s="1332"/>
      <c r="EGC133" s="1332"/>
      <c r="EGD133" s="1332"/>
      <c r="EGE133" s="1332"/>
      <c r="EGF133" s="1332"/>
      <c r="EGG133" s="1332"/>
      <c r="EGH133" s="1332"/>
      <c r="EGI133" s="1332"/>
      <c r="EGJ133" s="1332"/>
      <c r="EGK133" s="1332"/>
      <c r="EGL133" s="1332"/>
      <c r="EGM133" s="1332"/>
      <c r="EGN133" s="1332"/>
      <c r="EGO133" s="1332"/>
      <c r="EGP133" s="1332"/>
      <c r="EGQ133" s="1332"/>
      <c r="EGR133" s="1332"/>
      <c r="EGS133" s="1332"/>
      <c r="EGT133" s="1332"/>
      <c r="EGU133" s="1332"/>
      <c r="EGV133" s="1332"/>
      <c r="EGW133" s="1332"/>
      <c r="EGX133" s="1332"/>
      <c r="EGY133" s="1332"/>
      <c r="EGZ133" s="1332"/>
      <c r="EHA133" s="1332"/>
      <c r="EHB133" s="1332"/>
      <c r="EHC133" s="1332"/>
      <c r="EHD133" s="1332"/>
      <c r="EHE133" s="1332"/>
      <c r="EHF133" s="1332"/>
      <c r="EHG133" s="1332"/>
      <c r="EHH133" s="1332"/>
      <c r="EHI133" s="1332"/>
      <c r="EHJ133" s="1332"/>
      <c r="EHK133" s="1332"/>
      <c r="EHL133" s="1332"/>
      <c r="EHM133" s="1332"/>
      <c r="EHN133" s="1332"/>
      <c r="EHO133" s="1332"/>
      <c r="EHP133" s="1332"/>
      <c r="EHQ133" s="1332"/>
      <c r="EHR133" s="1332"/>
      <c r="EHS133" s="1332"/>
      <c r="EHT133" s="1332"/>
      <c r="EHU133" s="1332"/>
      <c r="EHV133" s="1332"/>
      <c r="EHW133" s="1332"/>
      <c r="EHX133" s="1332"/>
      <c r="EHY133" s="1332"/>
      <c r="EHZ133" s="1332"/>
      <c r="EIA133" s="1332"/>
      <c r="EIB133" s="1332"/>
      <c r="EIC133" s="1332"/>
      <c r="EID133" s="1332"/>
      <c r="EIE133" s="1332"/>
      <c r="EIF133" s="1332"/>
      <c r="EIG133" s="1332"/>
      <c r="EIH133" s="1332"/>
      <c r="EII133" s="1332"/>
      <c r="EIJ133" s="1332"/>
      <c r="EIK133" s="1332"/>
      <c r="EIL133" s="1332"/>
      <c r="EIM133" s="1332"/>
      <c r="EIN133" s="1332"/>
      <c r="EIO133" s="1332"/>
      <c r="EIP133" s="1332"/>
      <c r="EIQ133" s="1332"/>
      <c r="EIR133" s="1332"/>
      <c r="EIS133" s="1332"/>
      <c r="EIT133" s="1332"/>
      <c r="EIU133" s="1332"/>
      <c r="EIV133" s="1332"/>
      <c r="EIW133" s="1332"/>
      <c r="EIX133" s="1332"/>
      <c r="EIY133" s="1332"/>
      <c r="EIZ133" s="1332"/>
      <c r="EJA133" s="1332"/>
      <c r="EJB133" s="1332"/>
      <c r="EJC133" s="1332"/>
      <c r="EJD133" s="1332"/>
      <c r="EJE133" s="1332"/>
      <c r="EJF133" s="1332"/>
      <c r="EJG133" s="1332"/>
      <c r="EJH133" s="1332"/>
      <c r="EJI133" s="1332"/>
      <c r="EJJ133" s="1332"/>
      <c r="EJK133" s="1332"/>
      <c r="EJL133" s="1332"/>
      <c r="EJM133" s="1332"/>
      <c r="EJN133" s="1332"/>
      <c r="EJO133" s="1332"/>
      <c r="EJP133" s="1332"/>
      <c r="EJQ133" s="1332"/>
      <c r="EJR133" s="1332"/>
      <c r="EJS133" s="1332"/>
      <c r="EJT133" s="1332"/>
      <c r="EJU133" s="1332"/>
      <c r="EJV133" s="1332"/>
      <c r="EJW133" s="1332"/>
      <c r="EJX133" s="1332"/>
      <c r="EJY133" s="1332"/>
      <c r="EJZ133" s="1332"/>
      <c r="EKA133" s="1332"/>
      <c r="EKB133" s="1332"/>
      <c r="EKC133" s="1332"/>
      <c r="EKD133" s="1332"/>
      <c r="EKE133" s="1332"/>
      <c r="EKF133" s="1332"/>
      <c r="EKG133" s="1332"/>
      <c r="EKH133" s="1332"/>
      <c r="EKI133" s="1332"/>
      <c r="EKJ133" s="1332"/>
      <c r="EKK133" s="1332"/>
      <c r="EKL133" s="1332"/>
      <c r="EKM133" s="1332"/>
      <c r="EKN133" s="1332"/>
      <c r="EKO133" s="1332"/>
      <c r="EKP133" s="1332"/>
      <c r="EKQ133" s="1332"/>
      <c r="EKR133" s="1332"/>
      <c r="EKS133" s="1332"/>
      <c r="EKT133" s="1332"/>
      <c r="EKU133" s="1332"/>
      <c r="EKV133" s="1332"/>
      <c r="EKW133" s="1332"/>
      <c r="EKX133" s="1332"/>
      <c r="EKY133" s="1332"/>
      <c r="EKZ133" s="1332"/>
      <c r="ELA133" s="1332"/>
      <c r="ELB133" s="1332"/>
      <c r="ELC133" s="1332"/>
      <c r="ELD133" s="1332"/>
      <c r="ELE133" s="1332"/>
      <c r="ELF133" s="1332"/>
      <c r="ELG133" s="1332"/>
      <c r="ELH133" s="1332"/>
      <c r="ELI133" s="1332"/>
      <c r="ELJ133" s="1332"/>
      <c r="ELK133" s="1332"/>
      <c r="ELL133" s="1332"/>
      <c r="ELM133" s="1332"/>
      <c r="ELN133" s="1332"/>
      <c r="ELO133" s="1332"/>
      <c r="ELP133" s="1332"/>
      <c r="ELQ133" s="1332"/>
      <c r="ELR133" s="1332"/>
      <c r="ELS133" s="1332"/>
      <c r="ELT133" s="1332"/>
      <c r="ELU133" s="1332"/>
      <c r="ELV133" s="1332"/>
      <c r="ELW133" s="1332"/>
      <c r="ELX133" s="1332"/>
      <c r="ELY133" s="1332"/>
      <c r="ELZ133" s="1332"/>
      <c r="EMA133" s="1332"/>
      <c r="EMB133" s="1332"/>
      <c r="EMC133" s="1332"/>
      <c r="EMD133" s="1332"/>
      <c r="EME133" s="1332"/>
      <c r="EMF133" s="1332"/>
      <c r="EMG133" s="1332"/>
      <c r="EMH133" s="1332"/>
      <c r="EMI133" s="1332"/>
      <c r="EMJ133" s="1332"/>
      <c r="EMK133" s="1332"/>
      <c r="EML133" s="1332"/>
      <c r="EMM133" s="1332"/>
      <c r="EMN133" s="1332"/>
      <c r="EMO133" s="1332"/>
      <c r="EMP133" s="1332"/>
      <c r="EMQ133" s="1332"/>
      <c r="EMR133" s="1332"/>
      <c r="EMS133" s="1332"/>
      <c r="EMT133" s="1332"/>
      <c r="EMU133" s="1332"/>
      <c r="EMV133" s="1332"/>
      <c r="EMW133" s="1332"/>
      <c r="EMX133" s="1332"/>
      <c r="EMY133" s="1332"/>
      <c r="EMZ133" s="1332"/>
      <c r="ENA133" s="1332"/>
      <c r="ENB133" s="1332"/>
      <c r="ENC133" s="1332"/>
      <c r="END133" s="1332"/>
      <c r="ENE133" s="1332"/>
      <c r="ENF133" s="1332"/>
      <c r="ENG133" s="1332"/>
      <c r="ENH133" s="1332"/>
      <c r="ENI133" s="1332"/>
      <c r="ENJ133" s="1332"/>
      <c r="ENK133" s="1332"/>
      <c r="ENL133" s="1332"/>
      <c r="ENM133" s="1332"/>
      <c r="ENN133" s="1332"/>
      <c r="ENO133" s="1332"/>
      <c r="ENP133" s="1332"/>
      <c r="ENQ133" s="1332"/>
      <c r="ENR133" s="1332"/>
      <c r="ENS133" s="1332"/>
      <c r="ENT133" s="1332"/>
      <c r="ENU133" s="1332"/>
      <c r="ENV133" s="1332"/>
      <c r="ENW133" s="1332"/>
      <c r="ENX133" s="1332"/>
      <c r="ENY133" s="1332"/>
      <c r="ENZ133" s="1332"/>
      <c r="EOA133" s="1332"/>
      <c r="EOB133" s="1332"/>
      <c r="EOC133" s="1332"/>
      <c r="EOD133" s="1332"/>
      <c r="EOE133" s="1332"/>
      <c r="EOF133" s="1332"/>
      <c r="EOG133" s="1332"/>
      <c r="EOH133" s="1332"/>
      <c r="EOI133" s="1332"/>
      <c r="EOJ133" s="1332"/>
      <c r="EOK133" s="1332"/>
      <c r="EOL133" s="1332"/>
      <c r="EOM133" s="1332"/>
      <c r="EON133" s="1332"/>
      <c r="EOO133" s="1332"/>
      <c r="EOP133" s="1332"/>
      <c r="EOQ133" s="1332"/>
      <c r="EOR133" s="1332"/>
      <c r="EOS133" s="1332"/>
      <c r="EOT133" s="1332"/>
      <c r="EOU133" s="1332"/>
      <c r="EOV133" s="1332"/>
      <c r="EOW133" s="1332"/>
      <c r="EOX133" s="1332"/>
      <c r="EOY133" s="1332"/>
      <c r="EOZ133" s="1332"/>
      <c r="EPA133" s="1332"/>
      <c r="EPB133" s="1332"/>
      <c r="EPC133" s="1332"/>
      <c r="EPD133" s="1332"/>
      <c r="EPE133" s="1332"/>
      <c r="EPF133" s="1332"/>
      <c r="EPG133" s="1332"/>
      <c r="EPH133" s="1332"/>
      <c r="EPI133" s="1332"/>
      <c r="EPJ133" s="1332"/>
      <c r="EPK133" s="1332"/>
      <c r="EPL133" s="1332"/>
      <c r="EPM133" s="1332"/>
      <c r="EPN133" s="1332"/>
      <c r="EPO133" s="1332"/>
      <c r="EPP133" s="1332"/>
      <c r="EPQ133" s="1332"/>
      <c r="EPR133" s="1332"/>
      <c r="EPS133" s="1332"/>
      <c r="EPT133" s="1332"/>
      <c r="EPU133" s="1332"/>
      <c r="EPV133" s="1332"/>
      <c r="EPW133" s="1332"/>
      <c r="EPX133" s="1332"/>
      <c r="EPY133" s="1332"/>
      <c r="EPZ133" s="1332"/>
      <c r="EQA133" s="1332"/>
      <c r="EQB133" s="1332"/>
      <c r="EQC133" s="1332"/>
      <c r="EQD133" s="1332"/>
      <c r="EQE133" s="1332"/>
      <c r="EQF133" s="1332"/>
      <c r="EQG133" s="1332"/>
      <c r="EQH133" s="1332"/>
      <c r="EQI133" s="1332"/>
      <c r="EQJ133" s="1332"/>
      <c r="EQK133" s="1332"/>
      <c r="EQL133" s="1332"/>
      <c r="EQM133" s="1332"/>
      <c r="EQN133" s="1332"/>
      <c r="EQO133" s="1332"/>
      <c r="EQP133" s="1332"/>
      <c r="EQQ133" s="1332"/>
      <c r="EQR133" s="1332"/>
      <c r="EQS133" s="1332"/>
      <c r="EQT133" s="1332"/>
      <c r="EQU133" s="1332"/>
      <c r="EQV133" s="1332"/>
      <c r="EQW133" s="1332"/>
      <c r="EQX133" s="1332"/>
      <c r="EQY133" s="1332"/>
      <c r="EQZ133" s="1332"/>
      <c r="ERA133" s="1332"/>
      <c r="ERB133" s="1332"/>
      <c r="ERC133" s="1332"/>
      <c r="ERD133" s="1332"/>
      <c r="ERE133" s="1332"/>
      <c r="ERF133" s="1332"/>
      <c r="ERG133" s="1332"/>
      <c r="ERH133" s="1332"/>
      <c r="ERI133" s="1332"/>
      <c r="ERJ133" s="1332"/>
      <c r="ERK133" s="1332"/>
      <c r="ERL133" s="1332"/>
      <c r="ERM133" s="1332"/>
      <c r="ERN133" s="1332"/>
      <c r="ERO133" s="1332"/>
      <c r="ERP133" s="1332"/>
      <c r="ERQ133" s="1332"/>
      <c r="ERR133" s="1332"/>
      <c r="ERS133" s="1332"/>
      <c r="ERT133" s="1332"/>
      <c r="ERU133" s="1332"/>
      <c r="ERV133" s="1332"/>
      <c r="ERW133" s="1332"/>
      <c r="ERX133" s="1332"/>
      <c r="ERY133" s="1332"/>
      <c r="ERZ133" s="1332"/>
      <c r="ESA133" s="1332"/>
      <c r="ESB133" s="1332"/>
      <c r="ESC133" s="1332"/>
      <c r="ESD133" s="1332"/>
      <c r="ESE133" s="1332"/>
      <c r="ESF133" s="1332"/>
      <c r="ESG133" s="1332"/>
      <c r="ESH133" s="1332"/>
      <c r="ESI133" s="1332"/>
      <c r="ESJ133" s="1332"/>
      <c r="ESK133" s="1332"/>
      <c r="ESL133" s="1332"/>
      <c r="ESM133" s="1332"/>
      <c r="ESN133" s="1332"/>
      <c r="ESO133" s="1332"/>
      <c r="ESP133" s="1332"/>
      <c r="ESQ133" s="1332"/>
      <c r="ESR133" s="1332"/>
      <c r="ESS133" s="1332"/>
      <c r="EST133" s="1332"/>
      <c r="ESU133" s="1332"/>
      <c r="ESV133" s="1332"/>
      <c r="ESW133" s="1332"/>
      <c r="ESX133" s="1332"/>
      <c r="ESY133" s="1332"/>
      <c r="ESZ133" s="1332"/>
      <c r="ETA133" s="1332"/>
      <c r="ETB133" s="1332"/>
      <c r="ETC133" s="1332"/>
      <c r="ETD133" s="1332"/>
      <c r="ETE133" s="1332"/>
      <c r="ETF133" s="1332"/>
      <c r="ETG133" s="1332"/>
      <c r="ETH133" s="1332"/>
      <c r="ETI133" s="1332"/>
      <c r="ETJ133" s="1332"/>
      <c r="ETK133" s="1332"/>
      <c r="ETL133" s="1332"/>
      <c r="ETM133" s="1332"/>
      <c r="ETN133" s="1332"/>
      <c r="ETO133" s="1332"/>
      <c r="ETP133" s="1332"/>
      <c r="ETQ133" s="1332"/>
      <c r="ETR133" s="1332"/>
      <c r="ETS133" s="1332"/>
      <c r="ETT133" s="1332"/>
      <c r="ETU133" s="1332"/>
      <c r="ETV133" s="1332"/>
      <c r="ETW133" s="1332"/>
      <c r="ETX133" s="1332"/>
      <c r="ETY133" s="1332"/>
      <c r="ETZ133" s="1332"/>
      <c r="EUA133" s="1332"/>
      <c r="EUB133" s="1332"/>
      <c r="EUC133" s="1332"/>
      <c r="EUD133" s="1332"/>
      <c r="EUE133" s="1332"/>
      <c r="EUF133" s="1332"/>
      <c r="EUG133" s="1332"/>
      <c r="EUH133" s="1332"/>
      <c r="EUI133" s="1332"/>
      <c r="EUJ133" s="1332"/>
      <c r="EUK133" s="1332"/>
      <c r="EUL133" s="1332"/>
      <c r="EUM133" s="1332"/>
      <c r="EUN133" s="1332"/>
      <c r="EUO133" s="1332"/>
      <c r="EUP133" s="1332"/>
      <c r="EUQ133" s="1332"/>
      <c r="EUR133" s="1332"/>
      <c r="EUS133" s="1332"/>
      <c r="EUT133" s="1332"/>
      <c r="EUU133" s="1332"/>
      <c r="EUV133" s="1332"/>
      <c r="EUW133" s="1332"/>
      <c r="EUX133" s="1332"/>
      <c r="EUY133" s="1332"/>
      <c r="EUZ133" s="1332"/>
      <c r="EVA133" s="1332"/>
      <c r="EVB133" s="1332"/>
      <c r="EVC133" s="1332"/>
      <c r="EVD133" s="1332"/>
      <c r="EVE133" s="1332"/>
      <c r="EVF133" s="1332"/>
      <c r="EVG133" s="1332"/>
      <c r="EVH133" s="1332"/>
      <c r="EVI133" s="1332"/>
      <c r="EVJ133" s="1332"/>
      <c r="EVK133" s="1332"/>
      <c r="EVL133" s="1332"/>
      <c r="EVM133" s="1332"/>
      <c r="EVN133" s="1332"/>
      <c r="EVO133" s="1332"/>
      <c r="EVP133" s="1332"/>
      <c r="EVQ133" s="1332"/>
      <c r="EVR133" s="1332"/>
      <c r="EVS133" s="1332"/>
      <c r="EVT133" s="1332"/>
      <c r="EVU133" s="1332"/>
      <c r="EVV133" s="1332"/>
      <c r="EVW133" s="1332"/>
      <c r="EVX133" s="1332"/>
      <c r="EVY133" s="1332"/>
      <c r="EVZ133" s="1332"/>
      <c r="EWA133" s="1332"/>
      <c r="EWB133" s="1332"/>
      <c r="EWC133" s="1332"/>
      <c r="EWD133" s="1332"/>
      <c r="EWE133" s="1332"/>
      <c r="EWF133" s="1332"/>
      <c r="EWG133" s="1332"/>
      <c r="EWH133" s="1332"/>
      <c r="EWI133" s="1332"/>
      <c r="EWJ133" s="1332"/>
      <c r="EWK133" s="1332"/>
      <c r="EWL133" s="1332"/>
      <c r="EWM133" s="1332"/>
      <c r="EWN133" s="1332"/>
      <c r="EWO133" s="1332"/>
      <c r="EWP133" s="1332"/>
      <c r="EWQ133" s="1332"/>
      <c r="EWR133" s="1332"/>
      <c r="EWS133" s="1332"/>
      <c r="EWT133" s="1332"/>
      <c r="EWU133" s="1332"/>
      <c r="EWV133" s="1332"/>
      <c r="EWW133" s="1332"/>
      <c r="EWX133" s="1332"/>
      <c r="EWY133" s="1332"/>
      <c r="EWZ133" s="1332"/>
      <c r="EXA133" s="1332"/>
      <c r="EXB133" s="1332"/>
      <c r="EXC133" s="1332"/>
      <c r="EXD133" s="1332"/>
      <c r="EXE133" s="1332"/>
      <c r="EXF133" s="1332"/>
      <c r="EXG133" s="1332"/>
      <c r="EXH133" s="1332"/>
      <c r="EXI133" s="1332"/>
      <c r="EXJ133" s="1332"/>
      <c r="EXK133" s="1332"/>
      <c r="EXL133" s="1332"/>
      <c r="EXM133" s="1332"/>
      <c r="EXN133" s="1332"/>
      <c r="EXO133" s="1332"/>
      <c r="EXP133" s="1332"/>
      <c r="EXQ133" s="1332"/>
      <c r="EXR133" s="1332"/>
      <c r="EXS133" s="1332"/>
      <c r="EXT133" s="1332"/>
      <c r="EXU133" s="1332"/>
      <c r="EXV133" s="1332"/>
      <c r="EXW133" s="1332"/>
      <c r="EXX133" s="1332"/>
      <c r="EXY133" s="1332"/>
      <c r="EXZ133" s="1332"/>
      <c r="EYA133" s="1332"/>
      <c r="EYB133" s="1332"/>
      <c r="EYC133" s="1332"/>
      <c r="EYD133" s="1332"/>
      <c r="EYE133" s="1332"/>
      <c r="EYF133" s="1332"/>
      <c r="EYG133" s="1332"/>
      <c r="EYH133" s="1332"/>
      <c r="EYI133" s="1332"/>
      <c r="EYJ133" s="1332"/>
      <c r="EYK133" s="1332"/>
      <c r="EYL133" s="1332"/>
      <c r="EYM133" s="1332"/>
      <c r="EYN133" s="1332"/>
      <c r="EYO133" s="1332"/>
      <c r="EYP133" s="1332"/>
      <c r="EYQ133" s="1332"/>
      <c r="EYR133" s="1332"/>
      <c r="EYS133" s="1332"/>
      <c r="EYT133" s="1332"/>
      <c r="EYU133" s="1332"/>
      <c r="EYV133" s="1332"/>
      <c r="EYW133" s="1332"/>
      <c r="EYX133" s="1332"/>
      <c r="EYY133" s="1332"/>
      <c r="EYZ133" s="1332"/>
      <c r="EZA133" s="1332"/>
      <c r="EZB133" s="1332"/>
      <c r="EZC133" s="1332"/>
      <c r="EZD133" s="1332"/>
      <c r="EZE133" s="1332"/>
      <c r="EZF133" s="1332"/>
      <c r="EZG133" s="1332"/>
      <c r="EZH133" s="1332"/>
      <c r="EZI133" s="1332"/>
      <c r="EZJ133" s="1332"/>
      <c r="EZK133" s="1332"/>
      <c r="EZL133" s="1332"/>
      <c r="EZM133" s="1332"/>
      <c r="EZN133" s="1332"/>
      <c r="EZO133" s="1332"/>
      <c r="EZP133" s="1332"/>
      <c r="EZQ133" s="1332"/>
      <c r="EZR133" s="1332"/>
      <c r="EZS133" s="1332"/>
      <c r="EZT133" s="1332"/>
      <c r="EZU133" s="1332"/>
      <c r="EZV133" s="1332"/>
      <c r="EZW133" s="1332"/>
      <c r="EZX133" s="1332"/>
      <c r="EZY133" s="1332"/>
      <c r="EZZ133" s="1332"/>
      <c r="FAA133" s="1332"/>
      <c r="FAB133" s="1332"/>
      <c r="FAC133" s="1332"/>
      <c r="FAD133" s="1332"/>
      <c r="FAE133" s="1332"/>
      <c r="FAF133" s="1332"/>
      <c r="FAG133" s="1332"/>
      <c r="FAH133" s="1332"/>
      <c r="FAI133" s="1332"/>
      <c r="FAJ133" s="1332"/>
      <c r="FAK133" s="1332"/>
      <c r="FAL133" s="1332"/>
      <c r="FAM133" s="1332"/>
      <c r="FAN133" s="1332"/>
      <c r="FAO133" s="1332"/>
      <c r="FAP133" s="1332"/>
      <c r="FAQ133" s="1332"/>
      <c r="FAR133" s="1332"/>
      <c r="FAS133" s="1332"/>
      <c r="FAT133" s="1332"/>
      <c r="FAU133" s="1332"/>
      <c r="FAV133" s="1332"/>
      <c r="FAW133" s="1332"/>
      <c r="FAX133" s="1332"/>
      <c r="FAY133" s="1332"/>
      <c r="FAZ133" s="1332"/>
      <c r="FBA133" s="1332"/>
      <c r="FBB133" s="1332"/>
      <c r="FBC133" s="1332"/>
      <c r="FBD133" s="1332"/>
      <c r="FBE133" s="1332"/>
      <c r="FBF133" s="1332"/>
      <c r="FBG133" s="1332"/>
      <c r="FBH133" s="1332"/>
      <c r="FBI133" s="1332"/>
      <c r="FBJ133" s="1332"/>
      <c r="FBK133" s="1332"/>
      <c r="FBL133" s="1332"/>
      <c r="FBM133" s="1332"/>
      <c r="FBN133" s="1332"/>
      <c r="FBO133" s="1332"/>
      <c r="FBP133" s="1332"/>
      <c r="FBQ133" s="1332"/>
      <c r="FBR133" s="1332"/>
      <c r="FBS133" s="1332"/>
      <c r="FBT133" s="1332"/>
      <c r="FBU133" s="1332"/>
      <c r="FBV133" s="1332"/>
      <c r="FBW133" s="1332"/>
      <c r="FBX133" s="1332"/>
      <c r="FBY133" s="1332"/>
      <c r="FBZ133" s="1332"/>
      <c r="FCA133" s="1332"/>
      <c r="FCB133" s="1332"/>
      <c r="FCC133" s="1332"/>
      <c r="FCD133" s="1332"/>
      <c r="FCE133" s="1332"/>
      <c r="FCF133" s="1332"/>
      <c r="FCG133" s="1332"/>
      <c r="FCH133" s="1332"/>
      <c r="FCI133" s="1332"/>
      <c r="FCJ133" s="1332"/>
      <c r="FCK133" s="1332"/>
      <c r="FCL133" s="1332"/>
      <c r="FCM133" s="1332"/>
      <c r="FCN133" s="1332"/>
      <c r="FCO133" s="1332"/>
      <c r="FCP133" s="1332"/>
      <c r="FCQ133" s="1332"/>
      <c r="FCR133" s="1332"/>
      <c r="FCS133" s="1332"/>
      <c r="FCT133" s="1332"/>
      <c r="FCU133" s="1332"/>
      <c r="FCV133" s="1332"/>
      <c r="FCW133" s="1332"/>
      <c r="FCX133" s="1332"/>
      <c r="FCY133" s="1332"/>
      <c r="FCZ133" s="1332"/>
      <c r="FDA133" s="1332"/>
      <c r="FDB133" s="1332"/>
      <c r="FDC133" s="1332"/>
      <c r="FDD133" s="1332"/>
      <c r="FDE133" s="1332"/>
      <c r="FDF133" s="1332"/>
      <c r="FDG133" s="1332"/>
      <c r="FDH133" s="1332"/>
      <c r="FDI133" s="1332"/>
      <c r="FDJ133" s="1332"/>
      <c r="FDK133" s="1332"/>
      <c r="FDL133" s="1332"/>
      <c r="FDM133" s="1332"/>
      <c r="FDN133" s="1332"/>
      <c r="FDO133" s="1332"/>
      <c r="FDP133" s="1332"/>
      <c r="FDQ133" s="1332"/>
      <c r="FDR133" s="1332"/>
      <c r="FDS133" s="1332"/>
      <c r="FDT133" s="1332"/>
      <c r="FDU133" s="1332"/>
      <c r="FDV133" s="1332"/>
      <c r="FDW133" s="1332"/>
      <c r="FDX133" s="1332"/>
      <c r="FDY133" s="1332"/>
      <c r="FDZ133" s="1332"/>
      <c r="FEA133" s="1332"/>
      <c r="FEB133" s="1332"/>
      <c r="FEC133" s="1332"/>
      <c r="FED133" s="1332"/>
      <c r="FEE133" s="1332"/>
      <c r="FEF133" s="1332"/>
      <c r="FEG133" s="1332"/>
      <c r="FEH133" s="1332"/>
      <c r="FEI133" s="1332"/>
      <c r="FEJ133" s="1332"/>
      <c r="FEK133" s="1332"/>
      <c r="FEL133" s="1332"/>
      <c r="FEM133" s="1332"/>
      <c r="FEN133" s="1332"/>
      <c r="FEO133" s="1332"/>
      <c r="FEP133" s="1332"/>
      <c r="FEQ133" s="1332"/>
      <c r="FER133" s="1332"/>
      <c r="FES133" s="1332"/>
      <c r="FET133" s="1332"/>
      <c r="FEU133" s="1332"/>
      <c r="FEV133" s="1332"/>
      <c r="FEW133" s="1332"/>
      <c r="FEX133" s="1332"/>
      <c r="FEY133" s="1332"/>
      <c r="FEZ133" s="1332"/>
      <c r="FFA133" s="1332"/>
      <c r="FFB133" s="1332"/>
      <c r="FFC133" s="1332"/>
      <c r="FFD133" s="1332"/>
      <c r="FFE133" s="1332"/>
      <c r="FFF133" s="1332"/>
      <c r="FFG133" s="1332"/>
      <c r="FFH133" s="1332"/>
      <c r="FFI133" s="1332"/>
      <c r="FFJ133" s="1332"/>
      <c r="FFK133" s="1332"/>
      <c r="FFL133" s="1332"/>
      <c r="FFM133" s="1332"/>
      <c r="FFN133" s="1332"/>
      <c r="FFO133" s="1332"/>
      <c r="FFP133" s="1332"/>
      <c r="FFQ133" s="1332"/>
      <c r="FFR133" s="1332"/>
      <c r="FFS133" s="1332"/>
      <c r="FFT133" s="1332"/>
      <c r="FFU133" s="1332"/>
      <c r="FFV133" s="1332"/>
      <c r="FFW133" s="1332"/>
      <c r="FFX133" s="1332"/>
      <c r="FFY133" s="1332"/>
      <c r="FFZ133" s="1332"/>
      <c r="FGA133" s="1332"/>
      <c r="FGB133" s="1332"/>
      <c r="FGC133" s="1332"/>
      <c r="FGD133" s="1332"/>
      <c r="FGE133" s="1332"/>
      <c r="FGF133" s="1332"/>
      <c r="FGG133" s="1332"/>
      <c r="FGH133" s="1332"/>
      <c r="FGI133" s="1332"/>
      <c r="FGJ133" s="1332"/>
      <c r="FGK133" s="1332"/>
      <c r="FGL133" s="1332"/>
      <c r="FGM133" s="1332"/>
      <c r="FGN133" s="1332"/>
      <c r="FGO133" s="1332"/>
      <c r="FGP133" s="1332"/>
      <c r="FGQ133" s="1332"/>
      <c r="FGR133" s="1332"/>
      <c r="FGS133" s="1332"/>
      <c r="FGT133" s="1332"/>
      <c r="FGU133" s="1332"/>
      <c r="FGV133" s="1332"/>
      <c r="FGW133" s="1332"/>
      <c r="FGX133" s="1332"/>
      <c r="FGY133" s="1332"/>
      <c r="FGZ133" s="1332"/>
      <c r="FHA133" s="1332"/>
      <c r="FHB133" s="1332"/>
      <c r="FHC133" s="1332"/>
      <c r="FHD133" s="1332"/>
      <c r="FHE133" s="1332"/>
      <c r="FHF133" s="1332"/>
      <c r="FHG133" s="1332"/>
      <c r="FHH133" s="1332"/>
      <c r="FHI133" s="1332"/>
      <c r="FHJ133" s="1332"/>
      <c r="FHK133" s="1332"/>
      <c r="FHL133" s="1332"/>
      <c r="FHM133" s="1332"/>
      <c r="FHN133" s="1332"/>
      <c r="FHO133" s="1332"/>
      <c r="FHP133" s="1332"/>
      <c r="FHQ133" s="1332"/>
      <c r="FHR133" s="1332"/>
      <c r="FHS133" s="1332"/>
      <c r="FHT133" s="1332"/>
      <c r="FHU133" s="1332"/>
      <c r="FHV133" s="1332"/>
      <c r="FHW133" s="1332"/>
      <c r="FHX133" s="1332"/>
      <c r="FHY133" s="1332"/>
      <c r="FHZ133" s="1332"/>
      <c r="FIA133" s="1332"/>
      <c r="FIB133" s="1332"/>
      <c r="FIC133" s="1332"/>
      <c r="FID133" s="1332"/>
      <c r="FIE133" s="1332"/>
      <c r="FIF133" s="1332"/>
      <c r="FIG133" s="1332"/>
      <c r="FIH133" s="1332"/>
      <c r="FII133" s="1332"/>
      <c r="FIJ133" s="1332"/>
      <c r="FIK133" s="1332"/>
      <c r="FIL133" s="1332"/>
      <c r="FIM133" s="1332"/>
      <c r="FIN133" s="1332"/>
      <c r="FIO133" s="1332"/>
      <c r="FIP133" s="1332"/>
      <c r="FIQ133" s="1332"/>
      <c r="FIR133" s="1332"/>
      <c r="FIS133" s="1332"/>
      <c r="FIT133" s="1332"/>
      <c r="FIU133" s="1332"/>
      <c r="FIV133" s="1332"/>
      <c r="FIW133" s="1332"/>
      <c r="FIX133" s="1332"/>
      <c r="FIY133" s="1332"/>
      <c r="FIZ133" s="1332"/>
      <c r="FJA133" s="1332"/>
      <c r="FJB133" s="1332"/>
      <c r="FJC133" s="1332"/>
      <c r="FJD133" s="1332"/>
      <c r="FJE133" s="1332"/>
      <c r="FJF133" s="1332"/>
      <c r="FJG133" s="1332"/>
      <c r="FJH133" s="1332"/>
      <c r="FJI133" s="1332"/>
      <c r="FJJ133" s="1332"/>
      <c r="FJK133" s="1332"/>
      <c r="FJL133" s="1332"/>
      <c r="FJM133" s="1332"/>
      <c r="FJN133" s="1332"/>
      <c r="FJO133" s="1332"/>
      <c r="FJP133" s="1332"/>
      <c r="FJQ133" s="1332"/>
      <c r="FJR133" s="1332"/>
      <c r="FJS133" s="1332"/>
      <c r="FJT133" s="1332"/>
      <c r="FJU133" s="1332"/>
      <c r="FJV133" s="1332"/>
      <c r="FJW133" s="1332"/>
      <c r="FJX133" s="1332"/>
      <c r="FJY133" s="1332"/>
      <c r="FJZ133" s="1332"/>
      <c r="FKA133" s="1332"/>
      <c r="FKB133" s="1332"/>
      <c r="FKC133" s="1332"/>
      <c r="FKD133" s="1332"/>
      <c r="FKE133" s="1332"/>
      <c r="FKF133" s="1332"/>
      <c r="FKG133" s="1332"/>
      <c r="FKH133" s="1332"/>
      <c r="FKI133" s="1332"/>
      <c r="FKJ133" s="1332"/>
      <c r="FKK133" s="1332"/>
      <c r="FKL133" s="1332"/>
      <c r="FKM133" s="1332"/>
      <c r="FKN133" s="1332"/>
      <c r="FKO133" s="1332"/>
      <c r="FKP133" s="1332"/>
      <c r="FKQ133" s="1332"/>
      <c r="FKR133" s="1332"/>
      <c r="FKS133" s="1332"/>
      <c r="FKT133" s="1332"/>
      <c r="FKU133" s="1332"/>
      <c r="FKV133" s="1332"/>
      <c r="FKW133" s="1332"/>
      <c r="FKX133" s="1332"/>
      <c r="FKY133" s="1332"/>
      <c r="FKZ133" s="1332"/>
      <c r="FLA133" s="1332"/>
      <c r="FLB133" s="1332"/>
      <c r="FLC133" s="1332"/>
      <c r="FLD133" s="1332"/>
      <c r="FLE133" s="1332"/>
      <c r="FLF133" s="1332"/>
      <c r="FLG133" s="1332"/>
      <c r="FLH133" s="1332"/>
      <c r="FLI133" s="1332"/>
      <c r="FLJ133" s="1332"/>
      <c r="FLK133" s="1332"/>
      <c r="FLL133" s="1332"/>
      <c r="FLM133" s="1332"/>
      <c r="FLN133" s="1332"/>
      <c r="FLO133" s="1332"/>
      <c r="FLP133" s="1332"/>
      <c r="FLQ133" s="1332"/>
      <c r="FLR133" s="1332"/>
      <c r="FLS133" s="1332"/>
      <c r="FLT133" s="1332"/>
      <c r="FLU133" s="1332"/>
      <c r="FLV133" s="1332"/>
      <c r="FLW133" s="1332"/>
      <c r="FLX133" s="1332"/>
      <c r="FLY133" s="1332"/>
      <c r="FLZ133" s="1332"/>
      <c r="FMA133" s="1332"/>
      <c r="FMB133" s="1332"/>
      <c r="FMC133" s="1332"/>
      <c r="FMD133" s="1332"/>
      <c r="FME133" s="1332"/>
      <c r="FMF133" s="1332"/>
      <c r="FMG133" s="1332"/>
      <c r="FMH133" s="1332"/>
      <c r="FMI133" s="1332"/>
      <c r="FMJ133" s="1332"/>
      <c r="FMK133" s="1332"/>
      <c r="FML133" s="1332"/>
      <c r="FMM133" s="1332"/>
      <c r="FMN133" s="1332"/>
      <c r="FMO133" s="1332"/>
      <c r="FMP133" s="1332"/>
      <c r="FMQ133" s="1332"/>
      <c r="FMR133" s="1332"/>
      <c r="FMS133" s="1332"/>
      <c r="FMT133" s="1332"/>
      <c r="FMU133" s="1332"/>
      <c r="FMV133" s="1332"/>
      <c r="FMW133" s="1332"/>
      <c r="FMX133" s="1332"/>
      <c r="FMY133" s="1332"/>
      <c r="FMZ133" s="1332"/>
      <c r="FNA133" s="1332"/>
      <c r="FNB133" s="1332"/>
      <c r="FNC133" s="1332"/>
      <c r="FND133" s="1332"/>
      <c r="FNE133" s="1332"/>
      <c r="FNF133" s="1332"/>
    </row>
    <row r="134" spans="1:4426" s="1301" customFormat="1" ht="15">
      <c r="B134" s="1406">
        <v>1902075</v>
      </c>
      <c r="C134" s="1410" t="s">
        <v>852</v>
      </c>
      <c r="D134" s="1664">
        <v>64345.69</v>
      </c>
      <c r="E134" s="1414"/>
      <c r="F134" s="1401"/>
      <c r="G134" s="1401"/>
      <c r="H134" s="1401"/>
      <c r="I134" s="1401"/>
      <c r="J134" s="1402" t="s">
        <v>1831</v>
      </c>
      <c r="K134" s="1424" t="s">
        <v>840</v>
      </c>
      <c r="L134" s="1332"/>
      <c r="M134" s="1332"/>
      <c r="N134" s="1332"/>
      <c r="O134" s="1332"/>
      <c r="P134" s="1332"/>
      <c r="Q134" s="1332"/>
      <c r="R134" s="1332"/>
      <c r="S134" s="1332"/>
      <c r="T134" s="1332"/>
      <c r="U134" s="1332"/>
      <c r="V134" s="1332"/>
      <c r="W134" s="1332"/>
      <c r="X134" s="1332"/>
      <c r="Y134" s="1332"/>
      <c r="Z134" s="1332"/>
      <c r="AA134" s="1332"/>
      <c r="AB134" s="1332"/>
      <c r="AC134" s="1332"/>
      <c r="AD134" s="1332"/>
      <c r="AE134" s="1332"/>
      <c r="AF134" s="1332"/>
      <c r="AG134" s="1332"/>
      <c r="AH134" s="1332"/>
      <c r="AI134" s="1332"/>
      <c r="AJ134" s="1332"/>
      <c r="AK134" s="1332"/>
      <c r="AL134" s="1332"/>
      <c r="AM134" s="1332"/>
      <c r="AN134" s="1332"/>
      <c r="AO134" s="1332"/>
      <c r="AP134" s="1332"/>
      <c r="AQ134" s="1332"/>
      <c r="AR134" s="1332"/>
      <c r="AS134" s="1332"/>
      <c r="AT134" s="1332"/>
      <c r="AU134" s="1332"/>
      <c r="AV134" s="1332"/>
      <c r="AW134" s="1332"/>
      <c r="AX134" s="1332"/>
      <c r="AY134" s="1332"/>
      <c r="AZ134" s="1332"/>
      <c r="BA134" s="1332"/>
      <c r="BB134" s="1332"/>
      <c r="BC134" s="1332"/>
      <c r="BD134" s="1332"/>
      <c r="BE134" s="1332"/>
      <c r="BF134" s="1332"/>
      <c r="BG134" s="1332"/>
      <c r="BH134" s="1332"/>
      <c r="BI134" s="1332"/>
      <c r="BJ134" s="1332"/>
      <c r="BK134" s="1332"/>
      <c r="BL134" s="1332"/>
      <c r="BM134" s="1332"/>
      <c r="BN134" s="1332"/>
      <c r="BO134" s="1332"/>
      <c r="BP134" s="1332"/>
      <c r="BQ134" s="1332"/>
      <c r="BR134" s="1332"/>
      <c r="BS134" s="1332"/>
      <c r="BT134" s="1332"/>
      <c r="BU134" s="1332"/>
      <c r="BV134" s="1332"/>
      <c r="BW134" s="1332"/>
      <c r="BX134" s="1332"/>
      <c r="BY134" s="1332"/>
      <c r="BZ134" s="1332"/>
      <c r="CA134" s="1332"/>
      <c r="CB134" s="1332"/>
      <c r="CC134" s="1332"/>
      <c r="CD134" s="1332"/>
      <c r="CE134" s="1332"/>
      <c r="CF134" s="1332"/>
      <c r="CG134" s="1332"/>
      <c r="CH134" s="1332"/>
      <c r="CI134" s="1332"/>
      <c r="CJ134" s="1332"/>
      <c r="CK134" s="1332"/>
      <c r="CL134" s="1332"/>
      <c r="CM134" s="1332"/>
      <c r="CN134" s="1332"/>
      <c r="CO134" s="1332"/>
      <c r="CP134" s="1332"/>
      <c r="CQ134" s="1332"/>
      <c r="CR134" s="1332"/>
      <c r="CS134" s="1332"/>
      <c r="CT134" s="1332"/>
      <c r="CU134" s="1332"/>
      <c r="CV134" s="1332"/>
      <c r="CW134" s="1332"/>
      <c r="CX134" s="1332"/>
      <c r="CY134" s="1332"/>
      <c r="CZ134" s="1332"/>
      <c r="DA134" s="1332"/>
      <c r="DB134" s="1332"/>
      <c r="DC134" s="1332"/>
      <c r="DD134" s="1332"/>
      <c r="DE134" s="1332"/>
      <c r="DF134" s="1332"/>
      <c r="DG134" s="1332"/>
      <c r="DH134" s="1332"/>
      <c r="DI134" s="1332"/>
      <c r="DJ134" s="1332"/>
      <c r="DK134" s="1332"/>
      <c r="DL134" s="1332"/>
      <c r="DM134" s="1332"/>
      <c r="DN134" s="1332"/>
      <c r="DO134" s="1332"/>
      <c r="DP134" s="1332"/>
      <c r="DQ134" s="1332"/>
      <c r="DR134" s="1332"/>
      <c r="DS134" s="1332"/>
      <c r="DT134" s="1332"/>
      <c r="DU134" s="1332"/>
      <c r="DV134" s="1332"/>
      <c r="DW134" s="1332"/>
      <c r="DX134" s="1332"/>
      <c r="DY134" s="1332"/>
      <c r="DZ134" s="1332"/>
      <c r="EA134" s="1332"/>
      <c r="EB134" s="1332"/>
      <c r="EC134" s="1332"/>
      <c r="ED134" s="1332"/>
      <c r="EE134" s="1332"/>
      <c r="EF134" s="1332"/>
      <c r="EG134" s="1332"/>
      <c r="EH134" s="1332"/>
      <c r="EI134" s="1332"/>
      <c r="EJ134" s="1332"/>
      <c r="EK134" s="1332"/>
      <c r="EL134" s="1332"/>
      <c r="EM134" s="1332"/>
      <c r="EN134" s="1332"/>
      <c r="EO134" s="1332"/>
      <c r="EP134" s="1332"/>
      <c r="EQ134" s="1332"/>
      <c r="ER134" s="1332"/>
      <c r="ES134" s="1332"/>
      <c r="ET134" s="1332"/>
      <c r="EU134" s="1332"/>
      <c r="EV134" s="1332"/>
      <c r="EW134" s="1332"/>
      <c r="EX134" s="1332"/>
      <c r="EY134" s="1332"/>
      <c r="EZ134" s="1332"/>
      <c r="FA134" s="1332"/>
      <c r="FB134" s="1332"/>
      <c r="FC134" s="1332"/>
      <c r="FD134" s="1332"/>
      <c r="FE134" s="1332"/>
      <c r="FF134" s="1332"/>
      <c r="FG134" s="1332"/>
      <c r="FH134" s="1332"/>
      <c r="FI134" s="1332"/>
      <c r="FJ134" s="1332"/>
      <c r="FK134" s="1332"/>
      <c r="FL134" s="1332"/>
      <c r="FM134" s="1332"/>
      <c r="FN134" s="1332"/>
      <c r="FO134" s="1332"/>
      <c r="FP134" s="1332"/>
      <c r="FQ134" s="1332"/>
      <c r="FR134" s="1332"/>
      <c r="FS134" s="1332"/>
      <c r="FT134" s="1332"/>
      <c r="FU134" s="1332"/>
      <c r="FV134" s="1332"/>
      <c r="FW134" s="1332"/>
      <c r="FX134" s="1332"/>
      <c r="FY134" s="1332"/>
      <c r="FZ134" s="1332"/>
      <c r="GA134" s="1332"/>
      <c r="GB134" s="1332"/>
      <c r="GC134" s="1332"/>
      <c r="GD134" s="1332"/>
      <c r="GE134" s="1332"/>
      <c r="GF134" s="1332"/>
      <c r="GG134" s="1332"/>
      <c r="GH134" s="1332"/>
      <c r="GI134" s="1332"/>
      <c r="GJ134" s="1332"/>
      <c r="GK134" s="1332"/>
      <c r="GL134" s="1332"/>
      <c r="GM134" s="1332"/>
      <c r="GN134" s="1332"/>
      <c r="GO134" s="1332"/>
      <c r="GP134" s="1332"/>
      <c r="GQ134" s="1332"/>
      <c r="GR134" s="1332"/>
      <c r="GS134" s="1332"/>
      <c r="GT134" s="1332"/>
      <c r="GU134" s="1332"/>
      <c r="GV134" s="1332"/>
      <c r="GW134" s="1332"/>
      <c r="GX134" s="1332"/>
      <c r="GY134" s="1332"/>
      <c r="GZ134" s="1332"/>
      <c r="HA134" s="1332"/>
      <c r="HB134" s="1332"/>
      <c r="HC134" s="1332"/>
      <c r="HD134" s="1332"/>
      <c r="HE134" s="1332"/>
      <c r="HF134" s="1332"/>
      <c r="HG134" s="1332"/>
      <c r="HH134" s="1332"/>
      <c r="HI134" s="1332"/>
      <c r="HJ134" s="1332"/>
      <c r="HK134" s="1332"/>
      <c r="HL134" s="1332"/>
      <c r="HM134" s="1332"/>
      <c r="HN134" s="1332"/>
      <c r="HO134" s="1332"/>
      <c r="HP134" s="1332"/>
      <c r="HQ134" s="1332"/>
      <c r="HR134" s="1332"/>
      <c r="HS134" s="1332"/>
      <c r="HT134" s="1332"/>
      <c r="HU134" s="1332"/>
      <c r="HV134" s="1332"/>
      <c r="HW134" s="1332"/>
      <c r="HX134" s="1332"/>
      <c r="HY134" s="1332"/>
      <c r="HZ134" s="1332"/>
      <c r="IA134" s="1332"/>
      <c r="IB134" s="1332"/>
      <c r="IC134" s="1332"/>
      <c r="ID134" s="1332"/>
      <c r="IE134" s="1332"/>
      <c r="IF134" s="1332"/>
      <c r="IG134" s="1332"/>
      <c r="IH134" s="1332"/>
      <c r="II134" s="1332"/>
      <c r="IJ134" s="1332"/>
      <c r="IK134" s="1332"/>
      <c r="IL134" s="1332"/>
      <c r="IM134" s="1332"/>
      <c r="IN134" s="1332"/>
      <c r="IO134" s="1332"/>
      <c r="IP134" s="1332"/>
      <c r="IQ134" s="1332"/>
      <c r="IR134" s="1332"/>
      <c r="IS134" s="1332"/>
      <c r="IT134" s="1332"/>
      <c r="IU134" s="1332"/>
      <c r="IV134" s="1332"/>
      <c r="IW134" s="1332"/>
      <c r="IX134" s="1332"/>
      <c r="IY134" s="1332"/>
      <c r="IZ134" s="1332"/>
      <c r="JA134" s="1332"/>
      <c r="JB134" s="1332"/>
      <c r="JC134" s="1332"/>
      <c r="JD134" s="1332"/>
      <c r="JE134" s="1332"/>
      <c r="JF134" s="1332"/>
      <c r="JG134" s="1332"/>
      <c r="JH134" s="1332"/>
      <c r="JI134" s="1332"/>
      <c r="JJ134" s="1332"/>
      <c r="JK134" s="1332"/>
      <c r="JL134" s="1332"/>
      <c r="JM134" s="1332"/>
      <c r="JN134" s="1332"/>
      <c r="JO134" s="1332"/>
      <c r="JP134" s="1332"/>
      <c r="JQ134" s="1332"/>
      <c r="JR134" s="1332"/>
      <c r="JS134" s="1332"/>
      <c r="JT134" s="1332"/>
      <c r="JU134" s="1332"/>
      <c r="JV134" s="1332"/>
      <c r="JW134" s="1332"/>
      <c r="JX134" s="1332"/>
      <c r="JY134" s="1332"/>
      <c r="JZ134" s="1332"/>
      <c r="KA134" s="1332"/>
      <c r="KB134" s="1332"/>
      <c r="KC134" s="1332"/>
      <c r="KD134" s="1332"/>
      <c r="KE134" s="1332"/>
      <c r="KF134" s="1332"/>
      <c r="KG134" s="1332"/>
      <c r="KH134" s="1332"/>
      <c r="KI134" s="1332"/>
      <c r="KJ134" s="1332"/>
      <c r="KK134" s="1332"/>
      <c r="KL134" s="1332"/>
      <c r="KM134" s="1332"/>
      <c r="KN134" s="1332"/>
      <c r="KO134" s="1332"/>
      <c r="KP134" s="1332"/>
      <c r="KQ134" s="1332"/>
      <c r="KR134" s="1332"/>
      <c r="KS134" s="1332"/>
      <c r="KT134" s="1332"/>
      <c r="KU134" s="1332"/>
      <c r="KV134" s="1332"/>
      <c r="KW134" s="1332"/>
      <c r="KX134" s="1332"/>
      <c r="KY134" s="1332"/>
      <c r="KZ134" s="1332"/>
      <c r="LA134" s="1332"/>
      <c r="LB134" s="1332"/>
      <c r="LC134" s="1332"/>
      <c r="LD134" s="1332"/>
      <c r="LE134" s="1332"/>
      <c r="LF134" s="1332"/>
      <c r="LG134" s="1332"/>
      <c r="LH134" s="1332"/>
      <c r="LI134" s="1332"/>
      <c r="LJ134" s="1332"/>
      <c r="LK134" s="1332"/>
      <c r="LL134" s="1332"/>
      <c r="LM134" s="1332"/>
      <c r="LN134" s="1332"/>
      <c r="LO134" s="1332"/>
      <c r="LP134" s="1332"/>
      <c r="LQ134" s="1332"/>
      <c r="LR134" s="1332"/>
      <c r="LS134" s="1332"/>
      <c r="LT134" s="1332"/>
      <c r="LU134" s="1332"/>
      <c r="LV134" s="1332"/>
      <c r="LW134" s="1332"/>
      <c r="LX134" s="1332"/>
      <c r="LY134" s="1332"/>
      <c r="LZ134" s="1332"/>
      <c r="MA134" s="1332"/>
      <c r="MB134" s="1332"/>
      <c r="MC134" s="1332"/>
      <c r="MD134" s="1332"/>
      <c r="ME134" s="1332"/>
      <c r="MF134" s="1332"/>
      <c r="MG134" s="1332"/>
      <c r="MH134" s="1332"/>
      <c r="MI134" s="1332"/>
      <c r="MJ134" s="1332"/>
      <c r="MK134" s="1332"/>
      <c r="ML134" s="1332"/>
      <c r="MM134" s="1332"/>
      <c r="MN134" s="1332"/>
      <c r="MO134" s="1332"/>
      <c r="MP134" s="1332"/>
      <c r="MQ134" s="1332"/>
      <c r="MR134" s="1332"/>
      <c r="MS134" s="1332"/>
      <c r="MT134" s="1332"/>
      <c r="MU134" s="1332"/>
      <c r="MV134" s="1332"/>
      <c r="MW134" s="1332"/>
      <c r="MX134" s="1332"/>
      <c r="MY134" s="1332"/>
      <c r="MZ134" s="1332"/>
      <c r="NA134" s="1332"/>
      <c r="NB134" s="1332"/>
      <c r="NC134" s="1332"/>
      <c r="ND134" s="1332"/>
      <c r="NE134" s="1332"/>
      <c r="NF134" s="1332"/>
      <c r="NG134" s="1332"/>
      <c r="NH134" s="1332"/>
      <c r="NI134" s="1332"/>
      <c r="NJ134" s="1332"/>
      <c r="NK134" s="1332"/>
      <c r="NL134" s="1332"/>
      <c r="NM134" s="1332"/>
      <c r="NN134" s="1332"/>
      <c r="NO134" s="1332"/>
      <c r="NP134" s="1332"/>
      <c r="NQ134" s="1332"/>
      <c r="NR134" s="1332"/>
      <c r="NS134" s="1332"/>
      <c r="NT134" s="1332"/>
      <c r="NU134" s="1332"/>
      <c r="NV134" s="1332"/>
      <c r="NW134" s="1332"/>
      <c r="NX134" s="1332"/>
      <c r="NY134" s="1332"/>
      <c r="NZ134" s="1332"/>
      <c r="OA134" s="1332"/>
      <c r="OB134" s="1332"/>
      <c r="OC134" s="1332"/>
      <c r="OD134" s="1332"/>
      <c r="OE134" s="1332"/>
      <c r="OF134" s="1332"/>
      <c r="OG134" s="1332"/>
      <c r="OH134" s="1332"/>
      <c r="OI134" s="1332"/>
      <c r="OJ134" s="1332"/>
      <c r="OK134" s="1332"/>
      <c r="OL134" s="1332"/>
      <c r="OM134" s="1332"/>
      <c r="ON134" s="1332"/>
      <c r="OO134" s="1332"/>
      <c r="OP134" s="1332"/>
      <c r="OQ134" s="1332"/>
      <c r="OR134" s="1332"/>
      <c r="OS134" s="1332"/>
      <c r="OT134" s="1332"/>
      <c r="OU134" s="1332"/>
      <c r="OV134" s="1332"/>
      <c r="OW134" s="1332"/>
      <c r="OX134" s="1332"/>
      <c r="OY134" s="1332"/>
      <c r="OZ134" s="1332"/>
      <c r="PA134" s="1332"/>
      <c r="PB134" s="1332"/>
      <c r="PC134" s="1332"/>
      <c r="PD134" s="1332"/>
      <c r="PE134" s="1332"/>
      <c r="PF134" s="1332"/>
      <c r="PG134" s="1332"/>
      <c r="PH134" s="1332"/>
      <c r="PI134" s="1332"/>
      <c r="PJ134" s="1332"/>
      <c r="PK134" s="1332"/>
      <c r="PL134" s="1332"/>
      <c r="PM134" s="1332"/>
      <c r="PN134" s="1332"/>
      <c r="PO134" s="1332"/>
      <c r="PP134" s="1332"/>
      <c r="PQ134" s="1332"/>
      <c r="PR134" s="1332"/>
      <c r="PS134" s="1332"/>
      <c r="PT134" s="1332"/>
      <c r="PU134" s="1332"/>
      <c r="PV134" s="1332"/>
      <c r="PW134" s="1332"/>
      <c r="PX134" s="1332"/>
      <c r="PY134" s="1332"/>
      <c r="PZ134" s="1332"/>
      <c r="QA134" s="1332"/>
      <c r="QB134" s="1332"/>
      <c r="QC134" s="1332"/>
      <c r="QD134" s="1332"/>
      <c r="QE134" s="1332"/>
      <c r="QF134" s="1332"/>
      <c r="QG134" s="1332"/>
      <c r="QH134" s="1332"/>
      <c r="QI134" s="1332"/>
      <c r="QJ134" s="1332"/>
      <c r="QK134" s="1332"/>
      <c r="QL134" s="1332"/>
      <c r="QM134" s="1332"/>
      <c r="QN134" s="1332"/>
      <c r="QO134" s="1332"/>
      <c r="QP134" s="1332"/>
      <c r="QQ134" s="1332"/>
      <c r="QR134" s="1332"/>
      <c r="QS134" s="1332"/>
      <c r="QT134" s="1332"/>
      <c r="QU134" s="1332"/>
      <c r="QV134" s="1332"/>
      <c r="QW134" s="1332"/>
      <c r="QX134" s="1332"/>
      <c r="QY134" s="1332"/>
      <c r="QZ134" s="1332"/>
      <c r="RA134" s="1332"/>
      <c r="RB134" s="1332"/>
      <c r="RC134" s="1332"/>
      <c r="RD134" s="1332"/>
      <c r="RE134" s="1332"/>
      <c r="RF134" s="1332"/>
      <c r="RG134" s="1332"/>
      <c r="RH134" s="1332"/>
      <c r="RI134" s="1332"/>
      <c r="RJ134" s="1332"/>
      <c r="RK134" s="1332"/>
      <c r="RL134" s="1332"/>
      <c r="RM134" s="1332"/>
      <c r="RN134" s="1332"/>
      <c r="RO134" s="1332"/>
      <c r="RP134" s="1332"/>
      <c r="RQ134" s="1332"/>
      <c r="RR134" s="1332"/>
      <c r="RS134" s="1332"/>
      <c r="RT134" s="1332"/>
      <c r="RU134" s="1332"/>
      <c r="RV134" s="1332"/>
      <c r="RW134" s="1332"/>
      <c r="RX134" s="1332"/>
      <c r="RY134" s="1332"/>
      <c r="RZ134" s="1332"/>
      <c r="SA134" s="1332"/>
      <c r="SB134" s="1332"/>
      <c r="SC134" s="1332"/>
      <c r="SD134" s="1332"/>
      <c r="SE134" s="1332"/>
      <c r="SF134" s="1332"/>
      <c r="SG134" s="1332"/>
      <c r="SH134" s="1332"/>
      <c r="SI134" s="1332"/>
      <c r="SJ134" s="1332"/>
      <c r="SK134" s="1332"/>
      <c r="SL134" s="1332"/>
      <c r="SM134" s="1332"/>
      <c r="SN134" s="1332"/>
      <c r="SO134" s="1332"/>
      <c r="SP134" s="1332"/>
      <c r="SQ134" s="1332"/>
      <c r="SR134" s="1332"/>
      <c r="SS134" s="1332"/>
      <c r="ST134" s="1332"/>
      <c r="SU134" s="1332"/>
      <c r="SV134" s="1332"/>
      <c r="SW134" s="1332"/>
      <c r="SX134" s="1332"/>
      <c r="SY134" s="1332"/>
      <c r="SZ134" s="1332"/>
      <c r="TA134" s="1332"/>
      <c r="TB134" s="1332"/>
      <c r="TC134" s="1332"/>
      <c r="TD134" s="1332"/>
      <c r="TE134" s="1332"/>
      <c r="TF134" s="1332"/>
      <c r="TG134" s="1332"/>
      <c r="TH134" s="1332"/>
      <c r="TI134" s="1332"/>
      <c r="TJ134" s="1332"/>
      <c r="TK134" s="1332"/>
      <c r="TL134" s="1332"/>
      <c r="TM134" s="1332"/>
      <c r="TN134" s="1332"/>
      <c r="TO134" s="1332"/>
      <c r="TP134" s="1332"/>
      <c r="TQ134" s="1332"/>
      <c r="TR134" s="1332"/>
      <c r="TS134" s="1332"/>
      <c r="TT134" s="1332"/>
      <c r="TU134" s="1332"/>
      <c r="TV134" s="1332"/>
      <c r="TW134" s="1332"/>
      <c r="TX134" s="1332"/>
      <c r="TY134" s="1332"/>
      <c r="TZ134" s="1332"/>
      <c r="UA134" s="1332"/>
      <c r="UB134" s="1332"/>
      <c r="UC134" s="1332"/>
      <c r="UD134" s="1332"/>
      <c r="UE134" s="1332"/>
      <c r="UF134" s="1332"/>
      <c r="UG134" s="1332"/>
      <c r="UH134" s="1332"/>
      <c r="UI134" s="1332"/>
      <c r="UJ134" s="1332"/>
      <c r="UK134" s="1332"/>
      <c r="UL134" s="1332"/>
      <c r="UM134" s="1332"/>
      <c r="UN134" s="1332"/>
      <c r="UO134" s="1332"/>
      <c r="UP134" s="1332"/>
      <c r="UQ134" s="1332"/>
      <c r="UR134" s="1332"/>
      <c r="US134" s="1332"/>
      <c r="UT134" s="1332"/>
      <c r="UU134" s="1332"/>
      <c r="UV134" s="1332"/>
      <c r="UW134" s="1332"/>
      <c r="UX134" s="1332"/>
      <c r="UY134" s="1332"/>
      <c r="UZ134" s="1332"/>
      <c r="VA134" s="1332"/>
      <c r="VB134" s="1332"/>
      <c r="VC134" s="1332"/>
      <c r="VD134" s="1332"/>
      <c r="VE134" s="1332"/>
      <c r="VF134" s="1332"/>
      <c r="VG134" s="1332"/>
      <c r="VH134" s="1332"/>
      <c r="VI134" s="1332"/>
      <c r="VJ134" s="1332"/>
      <c r="VK134" s="1332"/>
      <c r="VL134" s="1332"/>
      <c r="VM134" s="1332"/>
      <c r="VN134" s="1332"/>
      <c r="VO134" s="1332"/>
      <c r="VP134" s="1332"/>
      <c r="VQ134" s="1332"/>
      <c r="VR134" s="1332"/>
      <c r="VS134" s="1332"/>
      <c r="VT134" s="1332"/>
      <c r="VU134" s="1332"/>
      <c r="VV134" s="1332"/>
      <c r="VW134" s="1332"/>
      <c r="VX134" s="1332"/>
      <c r="VY134" s="1332"/>
      <c r="VZ134" s="1332"/>
      <c r="WA134" s="1332"/>
      <c r="WB134" s="1332"/>
      <c r="WC134" s="1332"/>
      <c r="WD134" s="1332"/>
      <c r="WE134" s="1332"/>
      <c r="WF134" s="1332"/>
      <c r="WG134" s="1332"/>
      <c r="WH134" s="1332"/>
      <c r="WI134" s="1332"/>
      <c r="WJ134" s="1332"/>
      <c r="WK134" s="1332"/>
      <c r="WL134" s="1332"/>
      <c r="WM134" s="1332"/>
      <c r="WN134" s="1332"/>
      <c r="WO134" s="1332"/>
      <c r="WP134" s="1332"/>
      <c r="WQ134" s="1332"/>
      <c r="WR134" s="1332"/>
      <c r="WS134" s="1332"/>
      <c r="WT134" s="1332"/>
      <c r="WU134" s="1332"/>
      <c r="WV134" s="1332"/>
      <c r="WW134" s="1332"/>
      <c r="WX134" s="1332"/>
      <c r="WY134" s="1332"/>
      <c r="WZ134" s="1332"/>
      <c r="XA134" s="1332"/>
      <c r="XB134" s="1332"/>
      <c r="XC134" s="1332"/>
      <c r="XD134" s="1332"/>
      <c r="XE134" s="1332"/>
      <c r="XF134" s="1332"/>
      <c r="XG134" s="1332"/>
      <c r="XH134" s="1332"/>
      <c r="XI134" s="1332"/>
      <c r="XJ134" s="1332"/>
      <c r="XK134" s="1332"/>
      <c r="XL134" s="1332"/>
      <c r="XM134" s="1332"/>
      <c r="XN134" s="1332"/>
      <c r="XO134" s="1332"/>
      <c r="XP134" s="1332"/>
      <c r="XQ134" s="1332"/>
      <c r="XR134" s="1332"/>
      <c r="XS134" s="1332"/>
      <c r="XT134" s="1332"/>
      <c r="XU134" s="1332"/>
      <c r="XV134" s="1332"/>
      <c r="XW134" s="1332"/>
      <c r="XX134" s="1332"/>
      <c r="XY134" s="1332"/>
      <c r="XZ134" s="1332"/>
      <c r="YA134" s="1332"/>
      <c r="YB134" s="1332"/>
      <c r="YC134" s="1332"/>
      <c r="YD134" s="1332"/>
      <c r="YE134" s="1332"/>
      <c r="YF134" s="1332"/>
      <c r="YG134" s="1332"/>
      <c r="YH134" s="1332"/>
      <c r="YI134" s="1332"/>
      <c r="YJ134" s="1332"/>
      <c r="YK134" s="1332"/>
      <c r="YL134" s="1332"/>
      <c r="YM134" s="1332"/>
      <c r="YN134" s="1332"/>
      <c r="YO134" s="1332"/>
      <c r="YP134" s="1332"/>
      <c r="YQ134" s="1332"/>
      <c r="YR134" s="1332"/>
      <c r="YS134" s="1332"/>
      <c r="YT134" s="1332"/>
      <c r="YU134" s="1332"/>
      <c r="YV134" s="1332"/>
      <c r="YW134" s="1332"/>
      <c r="YX134" s="1332"/>
      <c r="YY134" s="1332"/>
      <c r="YZ134" s="1332"/>
      <c r="ZA134" s="1332"/>
      <c r="ZB134" s="1332"/>
      <c r="ZC134" s="1332"/>
      <c r="ZD134" s="1332"/>
      <c r="ZE134" s="1332"/>
      <c r="ZF134" s="1332"/>
      <c r="ZG134" s="1332"/>
      <c r="ZH134" s="1332"/>
      <c r="ZI134" s="1332"/>
      <c r="ZJ134" s="1332"/>
      <c r="ZK134" s="1332"/>
      <c r="ZL134" s="1332"/>
      <c r="ZM134" s="1332"/>
      <c r="ZN134" s="1332"/>
      <c r="ZO134" s="1332"/>
      <c r="ZP134" s="1332"/>
      <c r="ZQ134" s="1332"/>
      <c r="ZR134" s="1332"/>
      <c r="ZS134" s="1332"/>
      <c r="ZT134" s="1332"/>
      <c r="ZU134" s="1332"/>
      <c r="ZV134" s="1332"/>
      <c r="ZW134" s="1332"/>
      <c r="ZX134" s="1332"/>
      <c r="ZY134" s="1332"/>
      <c r="ZZ134" s="1332"/>
      <c r="AAA134" s="1332"/>
      <c r="AAB134" s="1332"/>
      <c r="AAC134" s="1332"/>
      <c r="AAD134" s="1332"/>
      <c r="AAE134" s="1332"/>
      <c r="AAF134" s="1332"/>
      <c r="AAG134" s="1332"/>
      <c r="AAH134" s="1332"/>
      <c r="AAI134" s="1332"/>
      <c r="AAJ134" s="1332"/>
      <c r="AAK134" s="1332"/>
      <c r="AAL134" s="1332"/>
      <c r="AAM134" s="1332"/>
      <c r="AAN134" s="1332"/>
      <c r="AAO134" s="1332"/>
      <c r="AAP134" s="1332"/>
      <c r="AAQ134" s="1332"/>
      <c r="AAR134" s="1332"/>
      <c r="AAS134" s="1332"/>
      <c r="AAT134" s="1332"/>
      <c r="AAU134" s="1332"/>
      <c r="AAV134" s="1332"/>
      <c r="AAW134" s="1332"/>
      <c r="AAX134" s="1332"/>
      <c r="AAY134" s="1332"/>
      <c r="AAZ134" s="1332"/>
      <c r="ABA134" s="1332"/>
      <c r="ABB134" s="1332"/>
      <c r="ABC134" s="1332"/>
      <c r="ABD134" s="1332"/>
      <c r="ABE134" s="1332"/>
      <c r="ABF134" s="1332"/>
      <c r="ABG134" s="1332"/>
      <c r="ABH134" s="1332"/>
      <c r="ABI134" s="1332"/>
      <c r="ABJ134" s="1332"/>
      <c r="ABK134" s="1332"/>
      <c r="ABL134" s="1332"/>
      <c r="ABM134" s="1332"/>
      <c r="ABN134" s="1332"/>
      <c r="ABO134" s="1332"/>
      <c r="ABP134" s="1332"/>
      <c r="ABQ134" s="1332"/>
      <c r="ABR134" s="1332"/>
      <c r="ABS134" s="1332"/>
      <c r="ABT134" s="1332"/>
      <c r="ABU134" s="1332"/>
      <c r="ABV134" s="1332"/>
      <c r="ABW134" s="1332"/>
      <c r="ABX134" s="1332"/>
      <c r="ABY134" s="1332"/>
      <c r="ABZ134" s="1332"/>
      <c r="ACA134" s="1332"/>
      <c r="ACB134" s="1332"/>
      <c r="ACC134" s="1332"/>
      <c r="ACD134" s="1332"/>
      <c r="ACE134" s="1332"/>
      <c r="ACF134" s="1332"/>
      <c r="ACG134" s="1332"/>
      <c r="ACH134" s="1332"/>
      <c r="ACI134" s="1332"/>
      <c r="ACJ134" s="1332"/>
      <c r="ACK134" s="1332"/>
      <c r="ACL134" s="1332"/>
      <c r="ACM134" s="1332"/>
      <c r="ACN134" s="1332"/>
      <c r="ACO134" s="1332"/>
      <c r="ACP134" s="1332"/>
      <c r="ACQ134" s="1332"/>
      <c r="ACR134" s="1332"/>
      <c r="ACS134" s="1332"/>
      <c r="ACT134" s="1332"/>
      <c r="ACU134" s="1332"/>
      <c r="ACV134" s="1332"/>
      <c r="ACW134" s="1332"/>
      <c r="ACX134" s="1332"/>
      <c r="ACY134" s="1332"/>
      <c r="ACZ134" s="1332"/>
      <c r="ADA134" s="1332"/>
      <c r="ADB134" s="1332"/>
      <c r="ADC134" s="1332"/>
      <c r="ADD134" s="1332"/>
      <c r="ADE134" s="1332"/>
      <c r="ADF134" s="1332"/>
      <c r="ADG134" s="1332"/>
      <c r="ADH134" s="1332"/>
      <c r="ADI134" s="1332"/>
      <c r="ADJ134" s="1332"/>
      <c r="ADK134" s="1332"/>
      <c r="ADL134" s="1332"/>
      <c r="ADM134" s="1332"/>
      <c r="ADN134" s="1332"/>
      <c r="ADO134" s="1332"/>
      <c r="ADP134" s="1332"/>
      <c r="ADQ134" s="1332"/>
      <c r="ADR134" s="1332"/>
      <c r="ADS134" s="1332"/>
      <c r="ADT134" s="1332"/>
      <c r="ADU134" s="1332"/>
      <c r="ADV134" s="1332"/>
      <c r="ADW134" s="1332"/>
      <c r="ADX134" s="1332"/>
      <c r="ADY134" s="1332"/>
      <c r="ADZ134" s="1332"/>
      <c r="AEA134" s="1332"/>
      <c r="AEB134" s="1332"/>
      <c r="AEC134" s="1332"/>
      <c r="AED134" s="1332"/>
      <c r="AEE134" s="1332"/>
      <c r="AEF134" s="1332"/>
      <c r="AEG134" s="1332"/>
      <c r="AEH134" s="1332"/>
      <c r="AEI134" s="1332"/>
      <c r="AEJ134" s="1332"/>
      <c r="AEK134" s="1332"/>
      <c r="AEL134" s="1332"/>
      <c r="AEM134" s="1332"/>
      <c r="AEN134" s="1332"/>
      <c r="AEO134" s="1332"/>
      <c r="AEP134" s="1332"/>
      <c r="AEQ134" s="1332"/>
      <c r="AER134" s="1332"/>
      <c r="AES134" s="1332"/>
      <c r="AET134" s="1332"/>
      <c r="AEU134" s="1332"/>
      <c r="AEV134" s="1332"/>
      <c r="AEW134" s="1332"/>
      <c r="AEX134" s="1332"/>
      <c r="AEY134" s="1332"/>
      <c r="AEZ134" s="1332"/>
      <c r="AFA134" s="1332"/>
      <c r="AFB134" s="1332"/>
      <c r="AFC134" s="1332"/>
      <c r="AFD134" s="1332"/>
      <c r="AFE134" s="1332"/>
      <c r="AFF134" s="1332"/>
      <c r="AFG134" s="1332"/>
      <c r="AFH134" s="1332"/>
      <c r="AFI134" s="1332"/>
      <c r="AFJ134" s="1332"/>
      <c r="AFK134" s="1332"/>
      <c r="AFL134" s="1332"/>
      <c r="AFM134" s="1332"/>
      <c r="AFN134" s="1332"/>
      <c r="AFO134" s="1332"/>
      <c r="AFP134" s="1332"/>
      <c r="AFQ134" s="1332"/>
      <c r="AFR134" s="1332"/>
      <c r="AFS134" s="1332"/>
      <c r="AFT134" s="1332"/>
      <c r="AFU134" s="1332"/>
      <c r="AFV134" s="1332"/>
      <c r="AFW134" s="1332"/>
      <c r="AFX134" s="1332"/>
      <c r="AFY134" s="1332"/>
      <c r="AFZ134" s="1332"/>
      <c r="AGA134" s="1332"/>
      <c r="AGB134" s="1332"/>
      <c r="AGC134" s="1332"/>
      <c r="AGD134" s="1332"/>
      <c r="AGE134" s="1332"/>
      <c r="AGF134" s="1332"/>
      <c r="AGG134" s="1332"/>
      <c r="AGH134" s="1332"/>
      <c r="AGI134" s="1332"/>
      <c r="AGJ134" s="1332"/>
      <c r="AGK134" s="1332"/>
      <c r="AGL134" s="1332"/>
      <c r="AGM134" s="1332"/>
      <c r="AGN134" s="1332"/>
      <c r="AGO134" s="1332"/>
      <c r="AGP134" s="1332"/>
      <c r="AGQ134" s="1332"/>
      <c r="AGR134" s="1332"/>
      <c r="AGS134" s="1332"/>
      <c r="AGT134" s="1332"/>
      <c r="AGU134" s="1332"/>
      <c r="AGV134" s="1332"/>
      <c r="AGW134" s="1332"/>
      <c r="AGX134" s="1332"/>
      <c r="AGY134" s="1332"/>
      <c r="AGZ134" s="1332"/>
      <c r="AHA134" s="1332"/>
      <c r="AHB134" s="1332"/>
      <c r="AHC134" s="1332"/>
      <c r="AHD134" s="1332"/>
      <c r="AHE134" s="1332"/>
      <c r="AHF134" s="1332"/>
      <c r="AHG134" s="1332"/>
      <c r="AHH134" s="1332"/>
      <c r="AHI134" s="1332"/>
      <c r="AHJ134" s="1332"/>
      <c r="AHK134" s="1332"/>
      <c r="AHL134" s="1332"/>
      <c r="AHM134" s="1332"/>
      <c r="AHN134" s="1332"/>
      <c r="AHO134" s="1332"/>
      <c r="AHP134" s="1332"/>
      <c r="AHQ134" s="1332"/>
      <c r="AHR134" s="1332"/>
      <c r="AHS134" s="1332"/>
      <c r="AHT134" s="1332"/>
      <c r="AHU134" s="1332"/>
      <c r="AHV134" s="1332"/>
      <c r="AHW134" s="1332"/>
      <c r="AHX134" s="1332"/>
      <c r="AHY134" s="1332"/>
      <c r="AHZ134" s="1332"/>
      <c r="AIA134" s="1332"/>
      <c r="AIB134" s="1332"/>
      <c r="AIC134" s="1332"/>
      <c r="AID134" s="1332"/>
      <c r="AIE134" s="1332"/>
      <c r="AIF134" s="1332"/>
      <c r="AIG134" s="1332"/>
      <c r="AIH134" s="1332"/>
      <c r="AII134" s="1332"/>
      <c r="AIJ134" s="1332"/>
      <c r="AIK134" s="1332"/>
      <c r="AIL134" s="1332"/>
      <c r="AIM134" s="1332"/>
      <c r="AIN134" s="1332"/>
      <c r="AIO134" s="1332"/>
      <c r="AIP134" s="1332"/>
      <c r="AIQ134" s="1332"/>
      <c r="AIR134" s="1332"/>
      <c r="AIS134" s="1332"/>
      <c r="AIT134" s="1332"/>
      <c r="AIU134" s="1332"/>
      <c r="AIV134" s="1332"/>
      <c r="AIW134" s="1332"/>
      <c r="AIX134" s="1332"/>
      <c r="AIY134" s="1332"/>
      <c r="AIZ134" s="1332"/>
      <c r="AJA134" s="1332"/>
      <c r="AJB134" s="1332"/>
      <c r="AJC134" s="1332"/>
      <c r="AJD134" s="1332"/>
      <c r="AJE134" s="1332"/>
      <c r="AJF134" s="1332"/>
      <c r="AJG134" s="1332"/>
      <c r="AJH134" s="1332"/>
      <c r="AJI134" s="1332"/>
      <c r="AJJ134" s="1332"/>
      <c r="AJK134" s="1332"/>
      <c r="AJL134" s="1332"/>
      <c r="AJM134" s="1332"/>
      <c r="AJN134" s="1332"/>
      <c r="AJO134" s="1332"/>
      <c r="AJP134" s="1332"/>
      <c r="AJQ134" s="1332"/>
      <c r="AJR134" s="1332"/>
      <c r="AJS134" s="1332"/>
      <c r="AJT134" s="1332"/>
      <c r="AJU134" s="1332"/>
      <c r="AJV134" s="1332"/>
      <c r="AJW134" s="1332"/>
      <c r="AJX134" s="1332"/>
      <c r="AJY134" s="1332"/>
      <c r="AJZ134" s="1332"/>
      <c r="AKA134" s="1332"/>
      <c r="AKB134" s="1332"/>
      <c r="AKC134" s="1332"/>
      <c r="AKD134" s="1332"/>
      <c r="AKE134" s="1332"/>
      <c r="AKF134" s="1332"/>
      <c r="AKG134" s="1332"/>
      <c r="AKH134" s="1332"/>
      <c r="AKI134" s="1332"/>
      <c r="AKJ134" s="1332"/>
      <c r="AKK134" s="1332"/>
      <c r="AKL134" s="1332"/>
      <c r="AKM134" s="1332"/>
      <c r="AKN134" s="1332"/>
      <c r="AKO134" s="1332"/>
      <c r="AKP134" s="1332"/>
      <c r="AKQ134" s="1332"/>
      <c r="AKR134" s="1332"/>
      <c r="AKS134" s="1332"/>
      <c r="AKT134" s="1332"/>
      <c r="AKU134" s="1332"/>
      <c r="AKV134" s="1332"/>
      <c r="AKW134" s="1332"/>
      <c r="AKX134" s="1332"/>
      <c r="AKY134" s="1332"/>
      <c r="AKZ134" s="1332"/>
      <c r="ALA134" s="1332"/>
      <c r="ALB134" s="1332"/>
      <c r="ALC134" s="1332"/>
      <c r="ALD134" s="1332"/>
      <c r="ALE134" s="1332"/>
      <c r="ALF134" s="1332"/>
      <c r="ALG134" s="1332"/>
      <c r="ALH134" s="1332"/>
      <c r="ALI134" s="1332"/>
      <c r="ALJ134" s="1332"/>
      <c r="ALK134" s="1332"/>
      <c r="ALL134" s="1332"/>
      <c r="ALM134" s="1332"/>
      <c r="ALN134" s="1332"/>
      <c r="ALO134" s="1332"/>
      <c r="ALP134" s="1332"/>
      <c r="ALQ134" s="1332"/>
      <c r="ALR134" s="1332"/>
      <c r="ALS134" s="1332"/>
      <c r="ALT134" s="1332"/>
      <c r="ALU134" s="1332"/>
      <c r="ALV134" s="1332"/>
      <c r="ALW134" s="1332"/>
      <c r="ALX134" s="1332"/>
      <c r="ALY134" s="1332"/>
      <c r="ALZ134" s="1332"/>
      <c r="AMA134" s="1332"/>
      <c r="AMB134" s="1332"/>
      <c r="AMC134" s="1332"/>
      <c r="AMD134" s="1332"/>
      <c r="AME134" s="1332"/>
      <c r="AMF134" s="1332"/>
      <c r="AMG134" s="1332"/>
      <c r="AMH134" s="1332"/>
      <c r="AMI134" s="1332"/>
      <c r="AMJ134" s="1332"/>
      <c r="AMK134" s="1332"/>
      <c r="AML134" s="1332"/>
      <c r="AMM134" s="1332"/>
      <c r="AMN134" s="1332"/>
      <c r="AMO134" s="1332"/>
      <c r="AMP134" s="1332"/>
      <c r="AMQ134" s="1332"/>
      <c r="AMR134" s="1332"/>
      <c r="AMS134" s="1332"/>
      <c r="AMT134" s="1332"/>
      <c r="AMU134" s="1332"/>
      <c r="AMV134" s="1332"/>
      <c r="AMW134" s="1332"/>
      <c r="AMX134" s="1332"/>
      <c r="AMY134" s="1332"/>
      <c r="AMZ134" s="1332"/>
      <c r="ANA134" s="1332"/>
      <c r="ANB134" s="1332"/>
      <c r="ANC134" s="1332"/>
      <c r="AND134" s="1332"/>
      <c r="ANE134" s="1332"/>
      <c r="ANF134" s="1332"/>
      <c r="ANG134" s="1332"/>
      <c r="ANH134" s="1332"/>
      <c r="ANI134" s="1332"/>
      <c r="ANJ134" s="1332"/>
      <c r="ANK134" s="1332"/>
      <c r="ANL134" s="1332"/>
      <c r="ANM134" s="1332"/>
      <c r="ANN134" s="1332"/>
      <c r="ANO134" s="1332"/>
      <c r="ANP134" s="1332"/>
      <c r="ANQ134" s="1332"/>
      <c r="ANR134" s="1332"/>
      <c r="ANS134" s="1332"/>
      <c r="ANT134" s="1332"/>
      <c r="ANU134" s="1332"/>
      <c r="ANV134" s="1332"/>
      <c r="ANW134" s="1332"/>
      <c r="ANX134" s="1332"/>
      <c r="ANY134" s="1332"/>
      <c r="ANZ134" s="1332"/>
      <c r="AOA134" s="1332"/>
      <c r="AOB134" s="1332"/>
      <c r="AOC134" s="1332"/>
      <c r="AOD134" s="1332"/>
      <c r="AOE134" s="1332"/>
      <c r="AOF134" s="1332"/>
      <c r="AOG134" s="1332"/>
      <c r="AOH134" s="1332"/>
      <c r="AOI134" s="1332"/>
      <c r="AOJ134" s="1332"/>
      <c r="AOK134" s="1332"/>
      <c r="AOL134" s="1332"/>
      <c r="AOM134" s="1332"/>
      <c r="AON134" s="1332"/>
      <c r="AOO134" s="1332"/>
      <c r="AOP134" s="1332"/>
      <c r="AOQ134" s="1332"/>
      <c r="AOR134" s="1332"/>
      <c r="AOS134" s="1332"/>
      <c r="AOT134" s="1332"/>
      <c r="AOU134" s="1332"/>
      <c r="AOV134" s="1332"/>
      <c r="AOW134" s="1332"/>
      <c r="AOX134" s="1332"/>
      <c r="AOY134" s="1332"/>
      <c r="AOZ134" s="1332"/>
      <c r="APA134" s="1332"/>
      <c r="APB134" s="1332"/>
      <c r="APC134" s="1332"/>
      <c r="APD134" s="1332"/>
      <c r="APE134" s="1332"/>
      <c r="APF134" s="1332"/>
      <c r="APG134" s="1332"/>
      <c r="APH134" s="1332"/>
      <c r="API134" s="1332"/>
      <c r="APJ134" s="1332"/>
      <c r="APK134" s="1332"/>
      <c r="APL134" s="1332"/>
      <c r="APM134" s="1332"/>
      <c r="APN134" s="1332"/>
      <c r="APO134" s="1332"/>
      <c r="APP134" s="1332"/>
      <c r="APQ134" s="1332"/>
      <c r="APR134" s="1332"/>
      <c r="APS134" s="1332"/>
      <c r="APT134" s="1332"/>
      <c r="APU134" s="1332"/>
      <c r="APV134" s="1332"/>
      <c r="APW134" s="1332"/>
      <c r="APX134" s="1332"/>
      <c r="APY134" s="1332"/>
      <c r="APZ134" s="1332"/>
      <c r="AQA134" s="1332"/>
      <c r="AQB134" s="1332"/>
      <c r="AQC134" s="1332"/>
      <c r="AQD134" s="1332"/>
      <c r="AQE134" s="1332"/>
      <c r="AQF134" s="1332"/>
      <c r="AQG134" s="1332"/>
      <c r="AQH134" s="1332"/>
      <c r="AQI134" s="1332"/>
      <c r="AQJ134" s="1332"/>
      <c r="AQK134" s="1332"/>
      <c r="AQL134" s="1332"/>
      <c r="AQM134" s="1332"/>
      <c r="AQN134" s="1332"/>
      <c r="AQO134" s="1332"/>
      <c r="AQP134" s="1332"/>
      <c r="AQQ134" s="1332"/>
      <c r="AQR134" s="1332"/>
      <c r="AQS134" s="1332"/>
      <c r="AQT134" s="1332"/>
      <c r="AQU134" s="1332"/>
      <c r="AQV134" s="1332"/>
      <c r="AQW134" s="1332"/>
      <c r="AQX134" s="1332"/>
      <c r="AQY134" s="1332"/>
      <c r="AQZ134" s="1332"/>
      <c r="ARA134" s="1332"/>
      <c r="ARB134" s="1332"/>
      <c r="ARC134" s="1332"/>
      <c r="ARD134" s="1332"/>
      <c r="ARE134" s="1332"/>
      <c r="ARF134" s="1332"/>
      <c r="ARG134" s="1332"/>
      <c r="ARH134" s="1332"/>
      <c r="ARI134" s="1332"/>
      <c r="ARJ134" s="1332"/>
      <c r="ARK134" s="1332"/>
      <c r="ARL134" s="1332"/>
      <c r="ARM134" s="1332"/>
      <c r="ARN134" s="1332"/>
      <c r="ARO134" s="1332"/>
      <c r="ARP134" s="1332"/>
      <c r="ARQ134" s="1332"/>
      <c r="ARR134" s="1332"/>
      <c r="ARS134" s="1332"/>
      <c r="ART134" s="1332"/>
      <c r="ARU134" s="1332"/>
      <c r="ARV134" s="1332"/>
      <c r="ARW134" s="1332"/>
      <c r="ARX134" s="1332"/>
      <c r="ARY134" s="1332"/>
      <c r="ARZ134" s="1332"/>
      <c r="ASA134" s="1332"/>
      <c r="ASB134" s="1332"/>
      <c r="ASC134" s="1332"/>
      <c r="ASD134" s="1332"/>
      <c r="ASE134" s="1332"/>
      <c r="ASF134" s="1332"/>
      <c r="ASG134" s="1332"/>
      <c r="ASH134" s="1332"/>
      <c r="ASI134" s="1332"/>
      <c r="ASJ134" s="1332"/>
      <c r="ASK134" s="1332"/>
      <c r="ASL134" s="1332"/>
      <c r="ASM134" s="1332"/>
      <c r="ASN134" s="1332"/>
      <c r="ASO134" s="1332"/>
      <c r="ASP134" s="1332"/>
      <c r="ASQ134" s="1332"/>
      <c r="ASR134" s="1332"/>
      <c r="ASS134" s="1332"/>
      <c r="AST134" s="1332"/>
      <c r="ASU134" s="1332"/>
      <c r="ASV134" s="1332"/>
      <c r="ASW134" s="1332"/>
      <c r="ASX134" s="1332"/>
      <c r="ASY134" s="1332"/>
      <c r="ASZ134" s="1332"/>
      <c r="ATA134" s="1332"/>
      <c r="ATB134" s="1332"/>
      <c r="ATC134" s="1332"/>
      <c r="ATD134" s="1332"/>
      <c r="ATE134" s="1332"/>
      <c r="ATF134" s="1332"/>
      <c r="ATG134" s="1332"/>
      <c r="ATH134" s="1332"/>
      <c r="ATI134" s="1332"/>
      <c r="ATJ134" s="1332"/>
      <c r="ATK134" s="1332"/>
      <c r="ATL134" s="1332"/>
      <c r="ATM134" s="1332"/>
      <c r="ATN134" s="1332"/>
      <c r="ATO134" s="1332"/>
      <c r="ATP134" s="1332"/>
      <c r="ATQ134" s="1332"/>
      <c r="ATR134" s="1332"/>
      <c r="ATS134" s="1332"/>
      <c r="ATT134" s="1332"/>
      <c r="ATU134" s="1332"/>
      <c r="ATV134" s="1332"/>
      <c r="ATW134" s="1332"/>
      <c r="ATX134" s="1332"/>
      <c r="ATY134" s="1332"/>
      <c r="ATZ134" s="1332"/>
      <c r="AUA134" s="1332"/>
      <c r="AUB134" s="1332"/>
      <c r="AUC134" s="1332"/>
      <c r="AUD134" s="1332"/>
      <c r="AUE134" s="1332"/>
      <c r="AUF134" s="1332"/>
      <c r="AUG134" s="1332"/>
      <c r="AUH134" s="1332"/>
      <c r="AUI134" s="1332"/>
      <c r="AUJ134" s="1332"/>
      <c r="AUK134" s="1332"/>
      <c r="AUL134" s="1332"/>
      <c r="AUM134" s="1332"/>
      <c r="AUN134" s="1332"/>
      <c r="AUO134" s="1332"/>
      <c r="AUP134" s="1332"/>
      <c r="AUQ134" s="1332"/>
      <c r="AUR134" s="1332"/>
      <c r="AUS134" s="1332"/>
      <c r="AUT134" s="1332"/>
      <c r="AUU134" s="1332"/>
      <c r="AUV134" s="1332"/>
      <c r="AUW134" s="1332"/>
      <c r="AUX134" s="1332"/>
      <c r="AUY134" s="1332"/>
      <c r="AUZ134" s="1332"/>
      <c r="AVA134" s="1332"/>
      <c r="AVB134" s="1332"/>
      <c r="AVC134" s="1332"/>
      <c r="AVD134" s="1332"/>
      <c r="AVE134" s="1332"/>
      <c r="AVF134" s="1332"/>
      <c r="AVG134" s="1332"/>
      <c r="AVH134" s="1332"/>
      <c r="AVI134" s="1332"/>
      <c r="AVJ134" s="1332"/>
      <c r="AVK134" s="1332"/>
      <c r="AVL134" s="1332"/>
      <c r="AVM134" s="1332"/>
      <c r="AVN134" s="1332"/>
      <c r="AVO134" s="1332"/>
      <c r="AVP134" s="1332"/>
      <c r="AVQ134" s="1332"/>
      <c r="AVR134" s="1332"/>
      <c r="AVS134" s="1332"/>
      <c r="AVT134" s="1332"/>
      <c r="AVU134" s="1332"/>
      <c r="AVV134" s="1332"/>
      <c r="AVW134" s="1332"/>
      <c r="AVX134" s="1332"/>
      <c r="AVY134" s="1332"/>
      <c r="AVZ134" s="1332"/>
      <c r="AWA134" s="1332"/>
      <c r="AWB134" s="1332"/>
      <c r="AWC134" s="1332"/>
      <c r="AWD134" s="1332"/>
      <c r="AWE134" s="1332"/>
      <c r="AWF134" s="1332"/>
      <c r="AWG134" s="1332"/>
      <c r="AWH134" s="1332"/>
      <c r="AWI134" s="1332"/>
      <c r="AWJ134" s="1332"/>
      <c r="AWK134" s="1332"/>
      <c r="AWL134" s="1332"/>
      <c r="AWM134" s="1332"/>
      <c r="AWN134" s="1332"/>
      <c r="AWO134" s="1332"/>
      <c r="AWP134" s="1332"/>
      <c r="AWQ134" s="1332"/>
      <c r="AWR134" s="1332"/>
      <c r="AWS134" s="1332"/>
      <c r="AWT134" s="1332"/>
      <c r="AWU134" s="1332"/>
      <c r="AWV134" s="1332"/>
      <c r="AWW134" s="1332"/>
      <c r="AWX134" s="1332"/>
      <c r="AWY134" s="1332"/>
      <c r="AWZ134" s="1332"/>
      <c r="AXA134" s="1332"/>
      <c r="AXB134" s="1332"/>
      <c r="AXC134" s="1332"/>
      <c r="AXD134" s="1332"/>
      <c r="AXE134" s="1332"/>
      <c r="AXF134" s="1332"/>
      <c r="AXG134" s="1332"/>
      <c r="AXH134" s="1332"/>
      <c r="AXI134" s="1332"/>
      <c r="AXJ134" s="1332"/>
      <c r="AXK134" s="1332"/>
      <c r="AXL134" s="1332"/>
      <c r="AXM134" s="1332"/>
      <c r="AXN134" s="1332"/>
      <c r="AXO134" s="1332"/>
      <c r="AXP134" s="1332"/>
      <c r="AXQ134" s="1332"/>
      <c r="AXR134" s="1332"/>
      <c r="AXS134" s="1332"/>
      <c r="AXT134" s="1332"/>
      <c r="AXU134" s="1332"/>
      <c r="AXV134" s="1332"/>
      <c r="AXW134" s="1332"/>
      <c r="AXX134" s="1332"/>
      <c r="AXY134" s="1332"/>
      <c r="AXZ134" s="1332"/>
      <c r="AYA134" s="1332"/>
      <c r="AYB134" s="1332"/>
      <c r="AYC134" s="1332"/>
      <c r="AYD134" s="1332"/>
      <c r="AYE134" s="1332"/>
      <c r="AYF134" s="1332"/>
      <c r="AYG134" s="1332"/>
      <c r="AYH134" s="1332"/>
      <c r="AYI134" s="1332"/>
      <c r="AYJ134" s="1332"/>
      <c r="AYK134" s="1332"/>
      <c r="AYL134" s="1332"/>
      <c r="AYM134" s="1332"/>
      <c r="AYN134" s="1332"/>
      <c r="AYO134" s="1332"/>
      <c r="AYP134" s="1332"/>
      <c r="AYQ134" s="1332"/>
      <c r="AYR134" s="1332"/>
      <c r="AYS134" s="1332"/>
      <c r="AYT134" s="1332"/>
      <c r="AYU134" s="1332"/>
      <c r="AYV134" s="1332"/>
      <c r="AYW134" s="1332"/>
      <c r="AYX134" s="1332"/>
      <c r="AYY134" s="1332"/>
      <c r="AYZ134" s="1332"/>
      <c r="AZA134" s="1332"/>
      <c r="AZB134" s="1332"/>
      <c r="AZC134" s="1332"/>
      <c r="AZD134" s="1332"/>
      <c r="AZE134" s="1332"/>
      <c r="AZF134" s="1332"/>
      <c r="AZG134" s="1332"/>
      <c r="AZH134" s="1332"/>
      <c r="AZI134" s="1332"/>
      <c r="AZJ134" s="1332"/>
      <c r="AZK134" s="1332"/>
      <c r="AZL134" s="1332"/>
      <c r="AZM134" s="1332"/>
      <c r="AZN134" s="1332"/>
      <c r="AZO134" s="1332"/>
      <c r="AZP134" s="1332"/>
      <c r="AZQ134" s="1332"/>
      <c r="AZR134" s="1332"/>
      <c r="AZS134" s="1332"/>
      <c r="AZT134" s="1332"/>
      <c r="AZU134" s="1332"/>
      <c r="AZV134" s="1332"/>
      <c r="AZW134" s="1332"/>
      <c r="AZX134" s="1332"/>
      <c r="AZY134" s="1332"/>
      <c r="AZZ134" s="1332"/>
      <c r="BAA134" s="1332"/>
      <c r="BAB134" s="1332"/>
      <c r="BAC134" s="1332"/>
      <c r="BAD134" s="1332"/>
      <c r="BAE134" s="1332"/>
      <c r="BAF134" s="1332"/>
      <c r="BAG134" s="1332"/>
      <c r="BAH134" s="1332"/>
      <c r="BAI134" s="1332"/>
      <c r="BAJ134" s="1332"/>
      <c r="BAK134" s="1332"/>
      <c r="BAL134" s="1332"/>
      <c r="BAM134" s="1332"/>
      <c r="BAN134" s="1332"/>
      <c r="BAO134" s="1332"/>
      <c r="BAP134" s="1332"/>
      <c r="BAQ134" s="1332"/>
      <c r="BAR134" s="1332"/>
      <c r="BAS134" s="1332"/>
      <c r="BAT134" s="1332"/>
      <c r="BAU134" s="1332"/>
      <c r="BAV134" s="1332"/>
      <c r="BAW134" s="1332"/>
      <c r="BAX134" s="1332"/>
      <c r="BAY134" s="1332"/>
      <c r="BAZ134" s="1332"/>
      <c r="BBA134" s="1332"/>
      <c r="BBB134" s="1332"/>
      <c r="BBC134" s="1332"/>
      <c r="BBD134" s="1332"/>
      <c r="BBE134" s="1332"/>
      <c r="BBF134" s="1332"/>
      <c r="BBG134" s="1332"/>
      <c r="BBH134" s="1332"/>
      <c r="BBI134" s="1332"/>
      <c r="BBJ134" s="1332"/>
      <c r="BBK134" s="1332"/>
      <c r="BBL134" s="1332"/>
      <c r="BBM134" s="1332"/>
      <c r="BBN134" s="1332"/>
      <c r="BBO134" s="1332"/>
      <c r="BBP134" s="1332"/>
      <c r="BBQ134" s="1332"/>
      <c r="BBR134" s="1332"/>
      <c r="BBS134" s="1332"/>
      <c r="BBT134" s="1332"/>
      <c r="BBU134" s="1332"/>
      <c r="BBV134" s="1332"/>
      <c r="BBW134" s="1332"/>
      <c r="BBX134" s="1332"/>
      <c r="BBY134" s="1332"/>
      <c r="BBZ134" s="1332"/>
      <c r="BCA134" s="1332"/>
      <c r="BCB134" s="1332"/>
      <c r="BCC134" s="1332"/>
      <c r="BCD134" s="1332"/>
      <c r="BCE134" s="1332"/>
      <c r="BCF134" s="1332"/>
      <c r="BCG134" s="1332"/>
      <c r="BCH134" s="1332"/>
      <c r="BCI134" s="1332"/>
      <c r="BCJ134" s="1332"/>
      <c r="BCK134" s="1332"/>
      <c r="BCL134" s="1332"/>
      <c r="BCM134" s="1332"/>
      <c r="BCN134" s="1332"/>
      <c r="BCO134" s="1332"/>
      <c r="BCP134" s="1332"/>
      <c r="BCQ134" s="1332"/>
      <c r="BCR134" s="1332"/>
      <c r="BCS134" s="1332"/>
      <c r="BCT134" s="1332"/>
      <c r="BCU134" s="1332"/>
      <c r="BCV134" s="1332"/>
      <c r="BCW134" s="1332"/>
      <c r="BCX134" s="1332"/>
      <c r="BCY134" s="1332"/>
      <c r="BCZ134" s="1332"/>
      <c r="BDA134" s="1332"/>
      <c r="BDB134" s="1332"/>
      <c r="BDC134" s="1332"/>
      <c r="BDD134" s="1332"/>
      <c r="BDE134" s="1332"/>
      <c r="BDF134" s="1332"/>
      <c r="BDG134" s="1332"/>
      <c r="BDH134" s="1332"/>
      <c r="BDI134" s="1332"/>
      <c r="BDJ134" s="1332"/>
      <c r="BDK134" s="1332"/>
      <c r="BDL134" s="1332"/>
      <c r="BDM134" s="1332"/>
      <c r="BDN134" s="1332"/>
      <c r="BDO134" s="1332"/>
      <c r="BDP134" s="1332"/>
      <c r="BDQ134" s="1332"/>
      <c r="BDR134" s="1332"/>
      <c r="BDS134" s="1332"/>
      <c r="BDT134" s="1332"/>
      <c r="BDU134" s="1332"/>
      <c r="BDV134" s="1332"/>
      <c r="BDW134" s="1332"/>
      <c r="BDX134" s="1332"/>
      <c r="BDY134" s="1332"/>
      <c r="BDZ134" s="1332"/>
      <c r="BEA134" s="1332"/>
      <c r="BEB134" s="1332"/>
      <c r="BEC134" s="1332"/>
      <c r="BED134" s="1332"/>
      <c r="BEE134" s="1332"/>
      <c r="BEF134" s="1332"/>
      <c r="BEG134" s="1332"/>
      <c r="BEH134" s="1332"/>
      <c r="BEI134" s="1332"/>
      <c r="BEJ134" s="1332"/>
      <c r="BEK134" s="1332"/>
      <c r="BEL134" s="1332"/>
      <c r="BEM134" s="1332"/>
      <c r="BEN134" s="1332"/>
      <c r="BEO134" s="1332"/>
      <c r="BEP134" s="1332"/>
      <c r="BEQ134" s="1332"/>
      <c r="BER134" s="1332"/>
      <c r="BES134" s="1332"/>
      <c r="BET134" s="1332"/>
      <c r="BEU134" s="1332"/>
      <c r="BEV134" s="1332"/>
      <c r="BEW134" s="1332"/>
      <c r="BEX134" s="1332"/>
      <c r="BEY134" s="1332"/>
      <c r="BEZ134" s="1332"/>
      <c r="BFA134" s="1332"/>
      <c r="BFB134" s="1332"/>
      <c r="BFC134" s="1332"/>
      <c r="BFD134" s="1332"/>
      <c r="BFE134" s="1332"/>
      <c r="BFF134" s="1332"/>
      <c r="BFG134" s="1332"/>
      <c r="BFH134" s="1332"/>
      <c r="BFI134" s="1332"/>
      <c r="BFJ134" s="1332"/>
      <c r="BFK134" s="1332"/>
      <c r="BFL134" s="1332"/>
      <c r="BFM134" s="1332"/>
      <c r="BFN134" s="1332"/>
      <c r="BFO134" s="1332"/>
      <c r="BFP134" s="1332"/>
      <c r="BFQ134" s="1332"/>
      <c r="BFR134" s="1332"/>
      <c r="BFS134" s="1332"/>
      <c r="BFT134" s="1332"/>
      <c r="BFU134" s="1332"/>
      <c r="BFV134" s="1332"/>
      <c r="BFW134" s="1332"/>
      <c r="BFX134" s="1332"/>
      <c r="BFY134" s="1332"/>
      <c r="BFZ134" s="1332"/>
      <c r="BGA134" s="1332"/>
      <c r="BGB134" s="1332"/>
      <c r="BGC134" s="1332"/>
      <c r="BGD134" s="1332"/>
      <c r="BGE134" s="1332"/>
      <c r="BGF134" s="1332"/>
      <c r="BGG134" s="1332"/>
      <c r="BGH134" s="1332"/>
      <c r="BGI134" s="1332"/>
      <c r="BGJ134" s="1332"/>
      <c r="BGK134" s="1332"/>
      <c r="BGL134" s="1332"/>
      <c r="BGM134" s="1332"/>
      <c r="BGN134" s="1332"/>
      <c r="BGO134" s="1332"/>
      <c r="BGP134" s="1332"/>
      <c r="BGQ134" s="1332"/>
      <c r="BGR134" s="1332"/>
      <c r="BGS134" s="1332"/>
      <c r="BGT134" s="1332"/>
      <c r="BGU134" s="1332"/>
      <c r="BGV134" s="1332"/>
      <c r="BGW134" s="1332"/>
      <c r="BGX134" s="1332"/>
      <c r="BGY134" s="1332"/>
      <c r="BGZ134" s="1332"/>
      <c r="BHA134" s="1332"/>
      <c r="BHB134" s="1332"/>
      <c r="BHC134" s="1332"/>
      <c r="BHD134" s="1332"/>
      <c r="BHE134" s="1332"/>
      <c r="BHF134" s="1332"/>
      <c r="BHG134" s="1332"/>
      <c r="BHH134" s="1332"/>
      <c r="BHI134" s="1332"/>
      <c r="BHJ134" s="1332"/>
      <c r="BHK134" s="1332"/>
      <c r="BHL134" s="1332"/>
      <c r="BHM134" s="1332"/>
      <c r="BHN134" s="1332"/>
      <c r="BHO134" s="1332"/>
      <c r="BHP134" s="1332"/>
      <c r="BHQ134" s="1332"/>
      <c r="BHR134" s="1332"/>
      <c r="BHS134" s="1332"/>
      <c r="BHT134" s="1332"/>
      <c r="BHU134" s="1332"/>
      <c r="BHV134" s="1332"/>
      <c r="BHW134" s="1332"/>
      <c r="BHX134" s="1332"/>
      <c r="BHY134" s="1332"/>
      <c r="BHZ134" s="1332"/>
      <c r="BIA134" s="1332"/>
      <c r="BIB134" s="1332"/>
      <c r="BIC134" s="1332"/>
      <c r="BID134" s="1332"/>
      <c r="BIE134" s="1332"/>
      <c r="BIF134" s="1332"/>
      <c r="BIG134" s="1332"/>
      <c r="BIH134" s="1332"/>
      <c r="BII134" s="1332"/>
      <c r="BIJ134" s="1332"/>
      <c r="BIK134" s="1332"/>
      <c r="BIL134" s="1332"/>
      <c r="BIM134" s="1332"/>
      <c r="BIN134" s="1332"/>
      <c r="BIO134" s="1332"/>
      <c r="BIP134" s="1332"/>
      <c r="BIQ134" s="1332"/>
      <c r="BIR134" s="1332"/>
      <c r="BIS134" s="1332"/>
      <c r="BIT134" s="1332"/>
      <c r="BIU134" s="1332"/>
      <c r="BIV134" s="1332"/>
      <c r="BIW134" s="1332"/>
      <c r="BIX134" s="1332"/>
      <c r="BIY134" s="1332"/>
      <c r="BIZ134" s="1332"/>
      <c r="BJA134" s="1332"/>
      <c r="BJB134" s="1332"/>
      <c r="BJC134" s="1332"/>
      <c r="BJD134" s="1332"/>
      <c r="BJE134" s="1332"/>
      <c r="BJF134" s="1332"/>
      <c r="BJG134" s="1332"/>
      <c r="BJH134" s="1332"/>
      <c r="BJI134" s="1332"/>
      <c r="BJJ134" s="1332"/>
      <c r="BJK134" s="1332"/>
      <c r="BJL134" s="1332"/>
      <c r="BJM134" s="1332"/>
      <c r="BJN134" s="1332"/>
      <c r="BJO134" s="1332"/>
      <c r="BJP134" s="1332"/>
      <c r="BJQ134" s="1332"/>
      <c r="BJR134" s="1332"/>
      <c r="BJS134" s="1332"/>
      <c r="BJT134" s="1332"/>
      <c r="BJU134" s="1332"/>
      <c r="BJV134" s="1332"/>
      <c r="BJW134" s="1332"/>
      <c r="BJX134" s="1332"/>
      <c r="BJY134" s="1332"/>
      <c r="BJZ134" s="1332"/>
      <c r="BKA134" s="1332"/>
      <c r="BKB134" s="1332"/>
      <c r="BKC134" s="1332"/>
      <c r="BKD134" s="1332"/>
      <c r="BKE134" s="1332"/>
      <c r="BKF134" s="1332"/>
      <c r="BKG134" s="1332"/>
      <c r="BKH134" s="1332"/>
      <c r="BKI134" s="1332"/>
      <c r="BKJ134" s="1332"/>
      <c r="BKK134" s="1332"/>
      <c r="BKL134" s="1332"/>
      <c r="BKM134" s="1332"/>
      <c r="BKN134" s="1332"/>
      <c r="BKO134" s="1332"/>
      <c r="BKP134" s="1332"/>
      <c r="BKQ134" s="1332"/>
      <c r="BKR134" s="1332"/>
      <c r="BKS134" s="1332"/>
      <c r="BKT134" s="1332"/>
      <c r="BKU134" s="1332"/>
      <c r="BKV134" s="1332"/>
      <c r="BKW134" s="1332"/>
      <c r="BKX134" s="1332"/>
      <c r="BKY134" s="1332"/>
      <c r="BKZ134" s="1332"/>
      <c r="BLA134" s="1332"/>
      <c r="BLB134" s="1332"/>
      <c r="BLC134" s="1332"/>
      <c r="BLD134" s="1332"/>
      <c r="BLE134" s="1332"/>
      <c r="BLF134" s="1332"/>
      <c r="BLG134" s="1332"/>
      <c r="BLH134" s="1332"/>
      <c r="BLI134" s="1332"/>
      <c r="BLJ134" s="1332"/>
      <c r="BLK134" s="1332"/>
      <c r="BLL134" s="1332"/>
      <c r="BLM134" s="1332"/>
      <c r="BLN134" s="1332"/>
      <c r="BLO134" s="1332"/>
      <c r="BLP134" s="1332"/>
      <c r="BLQ134" s="1332"/>
      <c r="BLR134" s="1332"/>
      <c r="BLS134" s="1332"/>
      <c r="BLT134" s="1332"/>
      <c r="BLU134" s="1332"/>
      <c r="BLV134" s="1332"/>
      <c r="BLW134" s="1332"/>
      <c r="BLX134" s="1332"/>
      <c r="BLY134" s="1332"/>
      <c r="BLZ134" s="1332"/>
      <c r="BMA134" s="1332"/>
      <c r="BMB134" s="1332"/>
      <c r="BMC134" s="1332"/>
      <c r="BMD134" s="1332"/>
      <c r="BME134" s="1332"/>
      <c r="BMF134" s="1332"/>
      <c r="BMG134" s="1332"/>
      <c r="BMH134" s="1332"/>
      <c r="BMI134" s="1332"/>
      <c r="BMJ134" s="1332"/>
      <c r="BMK134" s="1332"/>
      <c r="BML134" s="1332"/>
      <c r="BMM134" s="1332"/>
      <c r="BMN134" s="1332"/>
      <c r="BMO134" s="1332"/>
      <c r="BMP134" s="1332"/>
      <c r="BMQ134" s="1332"/>
      <c r="BMR134" s="1332"/>
      <c r="BMS134" s="1332"/>
      <c r="BMT134" s="1332"/>
      <c r="BMU134" s="1332"/>
      <c r="BMV134" s="1332"/>
      <c r="BMW134" s="1332"/>
      <c r="BMX134" s="1332"/>
      <c r="BMY134" s="1332"/>
      <c r="BMZ134" s="1332"/>
      <c r="BNA134" s="1332"/>
      <c r="BNB134" s="1332"/>
      <c r="BNC134" s="1332"/>
      <c r="BND134" s="1332"/>
      <c r="BNE134" s="1332"/>
      <c r="BNF134" s="1332"/>
      <c r="BNG134" s="1332"/>
      <c r="BNH134" s="1332"/>
      <c r="BNI134" s="1332"/>
      <c r="BNJ134" s="1332"/>
      <c r="BNK134" s="1332"/>
      <c r="BNL134" s="1332"/>
      <c r="BNM134" s="1332"/>
      <c r="BNN134" s="1332"/>
      <c r="BNO134" s="1332"/>
      <c r="BNP134" s="1332"/>
      <c r="BNQ134" s="1332"/>
      <c r="BNR134" s="1332"/>
      <c r="BNS134" s="1332"/>
      <c r="BNT134" s="1332"/>
      <c r="BNU134" s="1332"/>
      <c r="BNV134" s="1332"/>
      <c r="BNW134" s="1332"/>
      <c r="BNX134" s="1332"/>
      <c r="BNY134" s="1332"/>
      <c r="BNZ134" s="1332"/>
      <c r="BOA134" s="1332"/>
      <c r="BOB134" s="1332"/>
      <c r="BOC134" s="1332"/>
      <c r="BOD134" s="1332"/>
      <c r="BOE134" s="1332"/>
      <c r="BOF134" s="1332"/>
      <c r="BOG134" s="1332"/>
      <c r="BOH134" s="1332"/>
      <c r="BOI134" s="1332"/>
      <c r="BOJ134" s="1332"/>
      <c r="BOK134" s="1332"/>
      <c r="BOL134" s="1332"/>
      <c r="BOM134" s="1332"/>
      <c r="BON134" s="1332"/>
      <c r="BOO134" s="1332"/>
      <c r="BOP134" s="1332"/>
      <c r="BOQ134" s="1332"/>
      <c r="BOR134" s="1332"/>
      <c r="BOS134" s="1332"/>
      <c r="BOT134" s="1332"/>
      <c r="BOU134" s="1332"/>
      <c r="BOV134" s="1332"/>
      <c r="BOW134" s="1332"/>
      <c r="BOX134" s="1332"/>
      <c r="BOY134" s="1332"/>
      <c r="BOZ134" s="1332"/>
      <c r="BPA134" s="1332"/>
      <c r="BPB134" s="1332"/>
      <c r="BPC134" s="1332"/>
      <c r="BPD134" s="1332"/>
      <c r="BPE134" s="1332"/>
      <c r="BPF134" s="1332"/>
      <c r="BPG134" s="1332"/>
      <c r="BPH134" s="1332"/>
      <c r="BPI134" s="1332"/>
      <c r="BPJ134" s="1332"/>
      <c r="BPK134" s="1332"/>
      <c r="BPL134" s="1332"/>
      <c r="BPM134" s="1332"/>
      <c r="BPN134" s="1332"/>
      <c r="BPO134" s="1332"/>
      <c r="BPP134" s="1332"/>
      <c r="BPQ134" s="1332"/>
      <c r="BPR134" s="1332"/>
      <c r="BPS134" s="1332"/>
      <c r="BPT134" s="1332"/>
      <c r="BPU134" s="1332"/>
      <c r="BPV134" s="1332"/>
      <c r="BPW134" s="1332"/>
      <c r="BPX134" s="1332"/>
      <c r="BPY134" s="1332"/>
      <c r="BPZ134" s="1332"/>
      <c r="BQA134" s="1332"/>
      <c r="BQB134" s="1332"/>
      <c r="BQC134" s="1332"/>
      <c r="BQD134" s="1332"/>
      <c r="BQE134" s="1332"/>
      <c r="BQF134" s="1332"/>
      <c r="BQG134" s="1332"/>
      <c r="BQH134" s="1332"/>
      <c r="BQI134" s="1332"/>
      <c r="BQJ134" s="1332"/>
      <c r="BQK134" s="1332"/>
      <c r="BQL134" s="1332"/>
      <c r="BQM134" s="1332"/>
      <c r="BQN134" s="1332"/>
      <c r="BQO134" s="1332"/>
      <c r="BQP134" s="1332"/>
      <c r="BQQ134" s="1332"/>
      <c r="BQR134" s="1332"/>
      <c r="BQS134" s="1332"/>
      <c r="BQT134" s="1332"/>
      <c r="BQU134" s="1332"/>
      <c r="BQV134" s="1332"/>
      <c r="BQW134" s="1332"/>
      <c r="BQX134" s="1332"/>
      <c r="BQY134" s="1332"/>
      <c r="BQZ134" s="1332"/>
      <c r="BRA134" s="1332"/>
      <c r="BRB134" s="1332"/>
      <c r="BRC134" s="1332"/>
      <c r="BRD134" s="1332"/>
      <c r="BRE134" s="1332"/>
      <c r="BRF134" s="1332"/>
      <c r="BRG134" s="1332"/>
      <c r="BRH134" s="1332"/>
      <c r="BRI134" s="1332"/>
      <c r="BRJ134" s="1332"/>
      <c r="BRK134" s="1332"/>
      <c r="BRL134" s="1332"/>
      <c r="BRM134" s="1332"/>
      <c r="BRN134" s="1332"/>
      <c r="BRO134" s="1332"/>
      <c r="BRP134" s="1332"/>
      <c r="BRQ134" s="1332"/>
      <c r="BRR134" s="1332"/>
      <c r="BRS134" s="1332"/>
      <c r="BRT134" s="1332"/>
      <c r="BRU134" s="1332"/>
      <c r="BRV134" s="1332"/>
      <c r="BRW134" s="1332"/>
      <c r="BRX134" s="1332"/>
      <c r="BRY134" s="1332"/>
      <c r="BRZ134" s="1332"/>
      <c r="BSA134" s="1332"/>
      <c r="BSB134" s="1332"/>
      <c r="BSC134" s="1332"/>
      <c r="BSD134" s="1332"/>
      <c r="BSE134" s="1332"/>
      <c r="BSF134" s="1332"/>
      <c r="BSG134" s="1332"/>
      <c r="BSH134" s="1332"/>
      <c r="BSI134" s="1332"/>
      <c r="BSJ134" s="1332"/>
      <c r="BSK134" s="1332"/>
      <c r="BSL134" s="1332"/>
      <c r="BSM134" s="1332"/>
      <c r="BSN134" s="1332"/>
      <c r="BSO134" s="1332"/>
      <c r="BSP134" s="1332"/>
      <c r="BSQ134" s="1332"/>
      <c r="BSR134" s="1332"/>
      <c r="BSS134" s="1332"/>
      <c r="BST134" s="1332"/>
      <c r="BSU134" s="1332"/>
      <c r="BSV134" s="1332"/>
      <c r="BSW134" s="1332"/>
      <c r="BSX134" s="1332"/>
      <c r="BSY134" s="1332"/>
      <c r="BSZ134" s="1332"/>
      <c r="BTA134" s="1332"/>
      <c r="BTB134" s="1332"/>
      <c r="BTC134" s="1332"/>
      <c r="BTD134" s="1332"/>
      <c r="BTE134" s="1332"/>
      <c r="BTF134" s="1332"/>
      <c r="BTG134" s="1332"/>
      <c r="BTH134" s="1332"/>
      <c r="BTI134" s="1332"/>
      <c r="BTJ134" s="1332"/>
      <c r="BTK134" s="1332"/>
      <c r="BTL134" s="1332"/>
      <c r="BTM134" s="1332"/>
      <c r="BTN134" s="1332"/>
      <c r="BTO134" s="1332"/>
      <c r="BTP134" s="1332"/>
      <c r="BTQ134" s="1332"/>
      <c r="BTR134" s="1332"/>
      <c r="BTS134" s="1332"/>
      <c r="BTT134" s="1332"/>
      <c r="BTU134" s="1332"/>
      <c r="BTV134" s="1332"/>
      <c r="BTW134" s="1332"/>
      <c r="BTX134" s="1332"/>
      <c r="BTY134" s="1332"/>
      <c r="BTZ134" s="1332"/>
      <c r="BUA134" s="1332"/>
      <c r="BUB134" s="1332"/>
      <c r="BUC134" s="1332"/>
      <c r="BUD134" s="1332"/>
      <c r="BUE134" s="1332"/>
      <c r="BUF134" s="1332"/>
      <c r="BUG134" s="1332"/>
      <c r="BUH134" s="1332"/>
      <c r="BUI134" s="1332"/>
      <c r="BUJ134" s="1332"/>
      <c r="BUK134" s="1332"/>
      <c r="BUL134" s="1332"/>
      <c r="BUM134" s="1332"/>
      <c r="BUN134" s="1332"/>
      <c r="BUO134" s="1332"/>
      <c r="BUP134" s="1332"/>
      <c r="BUQ134" s="1332"/>
      <c r="BUR134" s="1332"/>
      <c r="BUS134" s="1332"/>
      <c r="BUT134" s="1332"/>
      <c r="BUU134" s="1332"/>
      <c r="BUV134" s="1332"/>
      <c r="BUW134" s="1332"/>
      <c r="BUX134" s="1332"/>
      <c r="BUY134" s="1332"/>
      <c r="BUZ134" s="1332"/>
      <c r="BVA134" s="1332"/>
      <c r="BVB134" s="1332"/>
      <c r="BVC134" s="1332"/>
      <c r="BVD134" s="1332"/>
      <c r="BVE134" s="1332"/>
      <c r="BVF134" s="1332"/>
      <c r="BVG134" s="1332"/>
      <c r="BVH134" s="1332"/>
      <c r="BVI134" s="1332"/>
      <c r="BVJ134" s="1332"/>
      <c r="BVK134" s="1332"/>
      <c r="BVL134" s="1332"/>
      <c r="BVM134" s="1332"/>
      <c r="BVN134" s="1332"/>
      <c r="BVO134" s="1332"/>
      <c r="BVP134" s="1332"/>
      <c r="BVQ134" s="1332"/>
      <c r="BVR134" s="1332"/>
      <c r="BVS134" s="1332"/>
      <c r="BVT134" s="1332"/>
      <c r="BVU134" s="1332"/>
      <c r="BVV134" s="1332"/>
      <c r="BVW134" s="1332"/>
      <c r="BVX134" s="1332"/>
      <c r="BVY134" s="1332"/>
      <c r="BVZ134" s="1332"/>
      <c r="BWA134" s="1332"/>
      <c r="BWB134" s="1332"/>
      <c r="BWC134" s="1332"/>
      <c r="BWD134" s="1332"/>
      <c r="BWE134" s="1332"/>
      <c r="BWF134" s="1332"/>
      <c r="BWG134" s="1332"/>
      <c r="BWH134" s="1332"/>
      <c r="BWI134" s="1332"/>
      <c r="BWJ134" s="1332"/>
      <c r="BWK134" s="1332"/>
      <c r="BWL134" s="1332"/>
      <c r="BWM134" s="1332"/>
      <c r="BWN134" s="1332"/>
      <c r="BWO134" s="1332"/>
      <c r="BWP134" s="1332"/>
      <c r="BWQ134" s="1332"/>
      <c r="BWR134" s="1332"/>
      <c r="BWS134" s="1332"/>
      <c r="BWT134" s="1332"/>
      <c r="BWU134" s="1332"/>
      <c r="BWV134" s="1332"/>
      <c r="BWW134" s="1332"/>
      <c r="BWX134" s="1332"/>
      <c r="BWY134" s="1332"/>
      <c r="BWZ134" s="1332"/>
      <c r="BXA134" s="1332"/>
      <c r="BXB134" s="1332"/>
      <c r="BXC134" s="1332"/>
      <c r="BXD134" s="1332"/>
      <c r="BXE134" s="1332"/>
      <c r="BXF134" s="1332"/>
      <c r="BXG134" s="1332"/>
      <c r="BXH134" s="1332"/>
      <c r="BXI134" s="1332"/>
      <c r="BXJ134" s="1332"/>
      <c r="BXK134" s="1332"/>
      <c r="BXL134" s="1332"/>
      <c r="BXM134" s="1332"/>
      <c r="BXN134" s="1332"/>
      <c r="BXO134" s="1332"/>
      <c r="BXP134" s="1332"/>
      <c r="BXQ134" s="1332"/>
      <c r="BXR134" s="1332"/>
      <c r="BXS134" s="1332"/>
      <c r="BXT134" s="1332"/>
      <c r="BXU134" s="1332"/>
      <c r="BXV134" s="1332"/>
      <c r="BXW134" s="1332"/>
      <c r="BXX134" s="1332"/>
      <c r="BXY134" s="1332"/>
      <c r="BXZ134" s="1332"/>
      <c r="BYA134" s="1332"/>
      <c r="BYB134" s="1332"/>
      <c r="BYC134" s="1332"/>
      <c r="BYD134" s="1332"/>
      <c r="BYE134" s="1332"/>
      <c r="BYF134" s="1332"/>
      <c r="BYG134" s="1332"/>
      <c r="BYH134" s="1332"/>
      <c r="BYI134" s="1332"/>
      <c r="BYJ134" s="1332"/>
      <c r="BYK134" s="1332"/>
      <c r="BYL134" s="1332"/>
      <c r="BYM134" s="1332"/>
      <c r="BYN134" s="1332"/>
      <c r="BYO134" s="1332"/>
      <c r="BYP134" s="1332"/>
      <c r="BYQ134" s="1332"/>
      <c r="BYR134" s="1332"/>
      <c r="BYS134" s="1332"/>
      <c r="BYT134" s="1332"/>
      <c r="BYU134" s="1332"/>
      <c r="BYV134" s="1332"/>
      <c r="BYW134" s="1332"/>
      <c r="BYX134" s="1332"/>
      <c r="BYY134" s="1332"/>
      <c r="BYZ134" s="1332"/>
      <c r="BZA134" s="1332"/>
      <c r="BZB134" s="1332"/>
      <c r="BZC134" s="1332"/>
      <c r="BZD134" s="1332"/>
      <c r="BZE134" s="1332"/>
      <c r="BZF134" s="1332"/>
      <c r="BZG134" s="1332"/>
      <c r="BZH134" s="1332"/>
      <c r="BZI134" s="1332"/>
      <c r="BZJ134" s="1332"/>
      <c r="BZK134" s="1332"/>
      <c r="BZL134" s="1332"/>
      <c r="BZM134" s="1332"/>
      <c r="BZN134" s="1332"/>
      <c r="BZO134" s="1332"/>
      <c r="BZP134" s="1332"/>
      <c r="BZQ134" s="1332"/>
      <c r="BZR134" s="1332"/>
      <c r="BZS134" s="1332"/>
      <c r="BZT134" s="1332"/>
      <c r="BZU134" s="1332"/>
      <c r="BZV134" s="1332"/>
      <c r="BZW134" s="1332"/>
      <c r="BZX134" s="1332"/>
      <c r="BZY134" s="1332"/>
      <c r="BZZ134" s="1332"/>
      <c r="CAA134" s="1332"/>
      <c r="CAB134" s="1332"/>
      <c r="CAC134" s="1332"/>
      <c r="CAD134" s="1332"/>
      <c r="CAE134" s="1332"/>
      <c r="CAF134" s="1332"/>
      <c r="CAG134" s="1332"/>
      <c r="CAH134" s="1332"/>
      <c r="CAI134" s="1332"/>
      <c r="CAJ134" s="1332"/>
      <c r="CAK134" s="1332"/>
      <c r="CAL134" s="1332"/>
      <c r="CAM134" s="1332"/>
      <c r="CAN134" s="1332"/>
      <c r="CAO134" s="1332"/>
      <c r="CAP134" s="1332"/>
      <c r="CAQ134" s="1332"/>
      <c r="CAR134" s="1332"/>
      <c r="CAS134" s="1332"/>
      <c r="CAT134" s="1332"/>
      <c r="CAU134" s="1332"/>
      <c r="CAV134" s="1332"/>
      <c r="CAW134" s="1332"/>
      <c r="CAX134" s="1332"/>
      <c r="CAY134" s="1332"/>
      <c r="CAZ134" s="1332"/>
      <c r="CBA134" s="1332"/>
      <c r="CBB134" s="1332"/>
      <c r="CBC134" s="1332"/>
      <c r="CBD134" s="1332"/>
      <c r="CBE134" s="1332"/>
      <c r="CBF134" s="1332"/>
      <c r="CBG134" s="1332"/>
      <c r="CBH134" s="1332"/>
      <c r="CBI134" s="1332"/>
      <c r="CBJ134" s="1332"/>
      <c r="CBK134" s="1332"/>
      <c r="CBL134" s="1332"/>
      <c r="CBM134" s="1332"/>
      <c r="CBN134" s="1332"/>
      <c r="CBO134" s="1332"/>
      <c r="CBP134" s="1332"/>
      <c r="CBQ134" s="1332"/>
      <c r="CBR134" s="1332"/>
      <c r="CBS134" s="1332"/>
      <c r="CBT134" s="1332"/>
      <c r="CBU134" s="1332"/>
      <c r="CBV134" s="1332"/>
      <c r="CBW134" s="1332"/>
      <c r="CBX134" s="1332"/>
      <c r="CBY134" s="1332"/>
      <c r="CBZ134" s="1332"/>
      <c r="CCA134" s="1332"/>
      <c r="CCB134" s="1332"/>
      <c r="CCC134" s="1332"/>
      <c r="CCD134" s="1332"/>
      <c r="CCE134" s="1332"/>
      <c r="CCF134" s="1332"/>
      <c r="CCG134" s="1332"/>
      <c r="CCH134" s="1332"/>
      <c r="CCI134" s="1332"/>
      <c r="CCJ134" s="1332"/>
      <c r="CCK134" s="1332"/>
      <c r="CCL134" s="1332"/>
      <c r="CCM134" s="1332"/>
      <c r="CCN134" s="1332"/>
      <c r="CCO134" s="1332"/>
      <c r="CCP134" s="1332"/>
      <c r="CCQ134" s="1332"/>
      <c r="CCR134" s="1332"/>
      <c r="CCS134" s="1332"/>
      <c r="CCT134" s="1332"/>
      <c r="CCU134" s="1332"/>
      <c r="CCV134" s="1332"/>
      <c r="CCW134" s="1332"/>
      <c r="CCX134" s="1332"/>
      <c r="CCY134" s="1332"/>
      <c r="CCZ134" s="1332"/>
      <c r="CDA134" s="1332"/>
      <c r="CDB134" s="1332"/>
      <c r="CDC134" s="1332"/>
      <c r="CDD134" s="1332"/>
      <c r="CDE134" s="1332"/>
      <c r="CDF134" s="1332"/>
      <c r="CDG134" s="1332"/>
      <c r="CDH134" s="1332"/>
      <c r="CDI134" s="1332"/>
      <c r="CDJ134" s="1332"/>
      <c r="CDK134" s="1332"/>
      <c r="CDL134" s="1332"/>
      <c r="CDM134" s="1332"/>
      <c r="CDN134" s="1332"/>
      <c r="CDO134" s="1332"/>
      <c r="CDP134" s="1332"/>
      <c r="CDQ134" s="1332"/>
      <c r="CDR134" s="1332"/>
      <c r="CDS134" s="1332"/>
      <c r="CDT134" s="1332"/>
      <c r="CDU134" s="1332"/>
      <c r="CDV134" s="1332"/>
      <c r="CDW134" s="1332"/>
      <c r="CDX134" s="1332"/>
      <c r="CDY134" s="1332"/>
      <c r="CDZ134" s="1332"/>
      <c r="CEA134" s="1332"/>
      <c r="CEB134" s="1332"/>
      <c r="CEC134" s="1332"/>
      <c r="CED134" s="1332"/>
      <c r="CEE134" s="1332"/>
      <c r="CEF134" s="1332"/>
      <c r="CEG134" s="1332"/>
      <c r="CEH134" s="1332"/>
      <c r="CEI134" s="1332"/>
      <c r="CEJ134" s="1332"/>
      <c r="CEK134" s="1332"/>
      <c r="CEL134" s="1332"/>
      <c r="CEM134" s="1332"/>
      <c r="CEN134" s="1332"/>
      <c r="CEO134" s="1332"/>
      <c r="CEP134" s="1332"/>
      <c r="CEQ134" s="1332"/>
      <c r="CER134" s="1332"/>
      <c r="CES134" s="1332"/>
      <c r="CET134" s="1332"/>
      <c r="CEU134" s="1332"/>
      <c r="CEV134" s="1332"/>
      <c r="CEW134" s="1332"/>
      <c r="CEX134" s="1332"/>
      <c r="CEY134" s="1332"/>
      <c r="CEZ134" s="1332"/>
      <c r="CFA134" s="1332"/>
      <c r="CFB134" s="1332"/>
      <c r="CFC134" s="1332"/>
      <c r="CFD134" s="1332"/>
      <c r="CFE134" s="1332"/>
      <c r="CFF134" s="1332"/>
      <c r="CFG134" s="1332"/>
      <c r="CFH134" s="1332"/>
      <c r="CFI134" s="1332"/>
      <c r="CFJ134" s="1332"/>
      <c r="CFK134" s="1332"/>
      <c r="CFL134" s="1332"/>
      <c r="CFM134" s="1332"/>
      <c r="CFN134" s="1332"/>
      <c r="CFO134" s="1332"/>
      <c r="CFP134" s="1332"/>
      <c r="CFQ134" s="1332"/>
      <c r="CFR134" s="1332"/>
      <c r="CFS134" s="1332"/>
      <c r="CFT134" s="1332"/>
      <c r="CFU134" s="1332"/>
      <c r="CFV134" s="1332"/>
      <c r="CFW134" s="1332"/>
      <c r="CFX134" s="1332"/>
      <c r="CFY134" s="1332"/>
      <c r="CFZ134" s="1332"/>
      <c r="CGA134" s="1332"/>
      <c r="CGB134" s="1332"/>
      <c r="CGC134" s="1332"/>
      <c r="CGD134" s="1332"/>
      <c r="CGE134" s="1332"/>
      <c r="CGF134" s="1332"/>
      <c r="CGG134" s="1332"/>
      <c r="CGH134" s="1332"/>
      <c r="CGI134" s="1332"/>
      <c r="CGJ134" s="1332"/>
      <c r="CGK134" s="1332"/>
      <c r="CGL134" s="1332"/>
      <c r="CGM134" s="1332"/>
      <c r="CGN134" s="1332"/>
      <c r="CGO134" s="1332"/>
      <c r="CGP134" s="1332"/>
      <c r="CGQ134" s="1332"/>
      <c r="CGR134" s="1332"/>
      <c r="CGS134" s="1332"/>
      <c r="CGT134" s="1332"/>
      <c r="CGU134" s="1332"/>
      <c r="CGV134" s="1332"/>
      <c r="CGW134" s="1332"/>
      <c r="CGX134" s="1332"/>
      <c r="CGY134" s="1332"/>
      <c r="CGZ134" s="1332"/>
      <c r="CHA134" s="1332"/>
      <c r="CHB134" s="1332"/>
      <c r="CHC134" s="1332"/>
      <c r="CHD134" s="1332"/>
      <c r="CHE134" s="1332"/>
      <c r="CHF134" s="1332"/>
      <c r="CHG134" s="1332"/>
      <c r="CHH134" s="1332"/>
      <c r="CHI134" s="1332"/>
      <c r="CHJ134" s="1332"/>
      <c r="CHK134" s="1332"/>
      <c r="CHL134" s="1332"/>
      <c r="CHM134" s="1332"/>
      <c r="CHN134" s="1332"/>
      <c r="CHO134" s="1332"/>
      <c r="CHP134" s="1332"/>
      <c r="CHQ134" s="1332"/>
      <c r="CHR134" s="1332"/>
      <c r="CHS134" s="1332"/>
      <c r="CHT134" s="1332"/>
      <c r="CHU134" s="1332"/>
      <c r="CHV134" s="1332"/>
      <c r="CHW134" s="1332"/>
      <c r="CHX134" s="1332"/>
      <c r="CHY134" s="1332"/>
      <c r="CHZ134" s="1332"/>
      <c r="CIA134" s="1332"/>
      <c r="CIB134" s="1332"/>
      <c r="CIC134" s="1332"/>
      <c r="CID134" s="1332"/>
      <c r="CIE134" s="1332"/>
      <c r="CIF134" s="1332"/>
      <c r="CIG134" s="1332"/>
      <c r="CIH134" s="1332"/>
      <c r="CII134" s="1332"/>
      <c r="CIJ134" s="1332"/>
      <c r="CIK134" s="1332"/>
      <c r="CIL134" s="1332"/>
      <c r="CIM134" s="1332"/>
      <c r="CIN134" s="1332"/>
      <c r="CIO134" s="1332"/>
      <c r="CIP134" s="1332"/>
      <c r="CIQ134" s="1332"/>
      <c r="CIR134" s="1332"/>
      <c r="CIS134" s="1332"/>
      <c r="CIT134" s="1332"/>
      <c r="CIU134" s="1332"/>
      <c r="CIV134" s="1332"/>
      <c r="CIW134" s="1332"/>
      <c r="CIX134" s="1332"/>
      <c r="CIY134" s="1332"/>
      <c r="CIZ134" s="1332"/>
      <c r="CJA134" s="1332"/>
      <c r="CJB134" s="1332"/>
      <c r="CJC134" s="1332"/>
      <c r="CJD134" s="1332"/>
      <c r="CJE134" s="1332"/>
      <c r="CJF134" s="1332"/>
      <c r="CJG134" s="1332"/>
      <c r="CJH134" s="1332"/>
      <c r="CJI134" s="1332"/>
      <c r="CJJ134" s="1332"/>
      <c r="CJK134" s="1332"/>
      <c r="CJL134" s="1332"/>
      <c r="CJM134" s="1332"/>
      <c r="CJN134" s="1332"/>
      <c r="CJO134" s="1332"/>
      <c r="CJP134" s="1332"/>
      <c r="CJQ134" s="1332"/>
      <c r="CJR134" s="1332"/>
      <c r="CJS134" s="1332"/>
      <c r="CJT134" s="1332"/>
      <c r="CJU134" s="1332"/>
      <c r="CJV134" s="1332"/>
      <c r="CJW134" s="1332"/>
      <c r="CJX134" s="1332"/>
      <c r="CJY134" s="1332"/>
      <c r="CJZ134" s="1332"/>
      <c r="CKA134" s="1332"/>
      <c r="CKB134" s="1332"/>
      <c r="CKC134" s="1332"/>
      <c r="CKD134" s="1332"/>
      <c r="CKE134" s="1332"/>
      <c r="CKF134" s="1332"/>
      <c r="CKG134" s="1332"/>
      <c r="CKH134" s="1332"/>
      <c r="CKI134" s="1332"/>
      <c r="CKJ134" s="1332"/>
      <c r="CKK134" s="1332"/>
      <c r="CKL134" s="1332"/>
      <c r="CKM134" s="1332"/>
      <c r="CKN134" s="1332"/>
      <c r="CKO134" s="1332"/>
      <c r="CKP134" s="1332"/>
      <c r="CKQ134" s="1332"/>
      <c r="CKR134" s="1332"/>
      <c r="CKS134" s="1332"/>
      <c r="CKT134" s="1332"/>
      <c r="CKU134" s="1332"/>
      <c r="CKV134" s="1332"/>
      <c r="CKW134" s="1332"/>
      <c r="CKX134" s="1332"/>
      <c r="CKY134" s="1332"/>
      <c r="CKZ134" s="1332"/>
      <c r="CLA134" s="1332"/>
      <c r="CLB134" s="1332"/>
      <c r="CLC134" s="1332"/>
      <c r="CLD134" s="1332"/>
      <c r="CLE134" s="1332"/>
      <c r="CLF134" s="1332"/>
      <c r="CLG134" s="1332"/>
      <c r="CLH134" s="1332"/>
      <c r="CLI134" s="1332"/>
      <c r="CLJ134" s="1332"/>
      <c r="CLK134" s="1332"/>
      <c r="CLL134" s="1332"/>
      <c r="CLM134" s="1332"/>
      <c r="CLN134" s="1332"/>
      <c r="CLO134" s="1332"/>
      <c r="CLP134" s="1332"/>
      <c r="CLQ134" s="1332"/>
      <c r="CLR134" s="1332"/>
      <c r="CLS134" s="1332"/>
      <c r="CLT134" s="1332"/>
      <c r="CLU134" s="1332"/>
      <c r="CLV134" s="1332"/>
      <c r="CLW134" s="1332"/>
      <c r="CLX134" s="1332"/>
      <c r="CLY134" s="1332"/>
      <c r="CLZ134" s="1332"/>
      <c r="CMA134" s="1332"/>
      <c r="CMB134" s="1332"/>
      <c r="CMC134" s="1332"/>
      <c r="CMD134" s="1332"/>
      <c r="CME134" s="1332"/>
      <c r="CMF134" s="1332"/>
      <c r="CMG134" s="1332"/>
      <c r="CMH134" s="1332"/>
      <c r="CMI134" s="1332"/>
      <c r="CMJ134" s="1332"/>
      <c r="CMK134" s="1332"/>
      <c r="CML134" s="1332"/>
      <c r="CMM134" s="1332"/>
      <c r="CMN134" s="1332"/>
      <c r="CMO134" s="1332"/>
      <c r="CMP134" s="1332"/>
      <c r="CMQ134" s="1332"/>
      <c r="CMR134" s="1332"/>
      <c r="CMS134" s="1332"/>
      <c r="CMT134" s="1332"/>
      <c r="CMU134" s="1332"/>
      <c r="CMV134" s="1332"/>
      <c r="CMW134" s="1332"/>
      <c r="CMX134" s="1332"/>
      <c r="CMY134" s="1332"/>
      <c r="CMZ134" s="1332"/>
      <c r="CNA134" s="1332"/>
      <c r="CNB134" s="1332"/>
      <c r="CNC134" s="1332"/>
      <c r="CND134" s="1332"/>
      <c r="CNE134" s="1332"/>
      <c r="CNF134" s="1332"/>
      <c r="CNG134" s="1332"/>
      <c r="CNH134" s="1332"/>
      <c r="CNI134" s="1332"/>
      <c r="CNJ134" s="1332"/>
      <c r="CNK134" s="1332"/>
      <c r="CNL134" s="1332"/>
      <c r="CNM134" s="1332"/>
      <c r="CNN134" s="1332"/>
      <c r="CNO134" s="1332"/>
      <c r="CNP134" s="1332"/>
      <c r="CNQ134" s="1332"/>
      <c r="CNR134" s="1332"/>
      <c r="CNS134" s="1332"/>
      <c r="CNT134" s="1332"/>
      <c r="CNU134" s="1332"/>
      <c r="CNV134" s="1332"/>
      <c r="CNW134" s="1332"/>
      <c r="CNX134" s="1332"/>
      <c r="CNY134" s="1332"/>
      <c r="CNZ134" s="1332"/>
      <c r="COA134" s="1332"/>
      <c r="COB134" s="1332"/>
      <c r="COC134" s="1332"/>
      <c r="COD134" s="1332"/>
      <c r="COE134" s="1332"/>
      <c r="COF134" s="1332"/>
      <c r="COG134" s="1332"/>
      <c r="COH134" s="1332"/>
      <c r="COI134" s="1332"/>
      <c r="COJ134" s="1332"/>
      <c r="COK134" s="1332"/>
      <c r="COL134" s="1332"/>
      <c r="COM134" s="1332"/>
      <c r="CON134" s="1332"/>
      <c r="COO134" s="1332"/>
      <c r="COP134" s="1332"/>
      <c r="COQ134" s="1332"/>
      <c r="COR134" s="1332"/>
      <c r="COS134" s="1332"/>
      <c r="COT134" s="1332"/>
      <c r="COU134" s="1332"/>
      <c r="COV134" s="1332"/>
      <c r="COW134" s="1332"/>
      <c r="COX134" s="1332"/>
      <c r="COY134" s="1332"/>
      <c r="COZ134" s="1332"/>
      <c r="CPA134" s="1332"/>
      <c r="CPB134" s="1332"/>
      <c r="CPC134" s="1332"/>
      <c r="CPD134" s="1332"/>
      <c r="CPE134" s="1332"/>
      <c r="CPF134" s="1332"/>
      <c r="CPG134" s="1332"/>
      <c r="CPH134" s="1332"/>
      <c r="CPI134" s="1332"/>
      <c r="CPJ134" s="1332"/>
      <c r="CPK134" s="1332"/>
      <c r="CPL134" s="1332"/>
      <c r="CPM134" s="1332"/>
      <c r="CPN134" s="1332"/>
      <c r="CPO134" s="1332"/>
      <c r="CPP134" s="1332"/>
      <c r="CPQ134" s="1332"/>
      <c r="CPR134" s="1332"/>
      <c r="CPS134" s="1332"/>
      <c r="CPT134" s="1332"/>
      <c r="CPU134" s="1332"/>
      <c r="CPV134" s="1332"/>
      <c r="CPW134" s="1332"/>
      <c r="CPX134" s="1332"/>
      <c r="CPY134" s="1332"/>
      <c r="CPZ134" s="1332"/>
      <c r="CQA134" s="1332"/>
      <c r="CQB134" s="1332"/>
      <c r="CQC134" s="1332"/>
      <c r="CQD134" s="1332"/>
      <c r="CQE134" s="1332"/>
      <c r="CQF134" s="1332"/>
      <c r="CQG134" s="1332"/>
      <c r="CQH134" s="1332"/>
      <c r="CQI134" s="1332"/>
      <c r="CQJ134" s="1332"/>
      <c r="CQK134" s="1332"/>
      <c r="CQL134" s="1332"/>
      <c r="CQM134" s="1332"/>
      <c r="CQN134" s="1332"/>
      <c r="CQO134" s="1332"/>
      <c r="CQP134" s="1332"/>
      <c r="CQQ134" s="1332"/>
      <c r="CQR134" s="1332"/>
      <c r="CQS134" s="1332"/>
      <c r="CQT134" s="1332"/>
      <c r="CQU134" s="1332"/>
      <c r="CQV134" s="1332"/>
      <c r="CQW134" s="1332"/>
      <c r="CQX134" s="1332"/>
      <c r="CQY134" s="1332"/>
      <c r="CQZ134" s="1332"/>
      <c r="CRA134" s="1332"/>
      <c r="CRB134" s="1332"/>
      <c r="CRC134" s="1332"/>
      <c r="CRD134" s="1332"/>
      <c r="CRE134" s="1332"/>
      <c r="CRF134" s="1332"/>
      <c r="CRG134" s="1332"/>
      <c r="CRH134" s="1332"/>
      <c r="CRI134" s="1332"/>
      <c r="CRJ134" s="1332"/>
      <c r="CRK134" s="1332"/>
      <c r="CRL134" s="1332"/>
      <c r="CRM134" s="1332"/>
      <c r="CRN134" s="1332"/>
      <c r="CRO134" s="1332"/>
      <c r="CRP134" s="1332"/>
      <c r="CRQ134" s="1332"/>
      <c r="CRR134" s="1332"/>
      <c r="CRS134" s="1332"/>
      <c r="CRT134" s="1332"/>
      <c r="CRU134" s="1332"/>
      <c r="CRV134" s="1332"/>
      <c r="CRW134" s="1332"/>
      <c r="CRX134" s="1332"/>
      <c r="CRY134" s="1332"/>
      <c r="CRZ134" s="1332"/>
      <c r="CSA134" s="1332"/>
      <c r="CSB134" s="1332"/>
      <c r="CSC134" s="1332"/>
      <c r="CSD134" s="1332"/>
      <c r="CSE134" s="1332"/>
      <c r="CSF134" s="1332"/>
      <c r="CSG134" s="1332"/>
      <c r="CSH134" s="1332"/>
      <c r="CSI134" s="1332"/>
      <c r="CSJ134" s="1332"/>
      <c r="CSK134" s="1332"/>
      <c r="CSL134" s="1332"/>
      <c r="CSM134" s="1332"/>
      <c r="CSN134" s="1332"/>
      <c r="CSO134" s="1332"/>
      <c r="CSP134" s="1332"/>
      <c r="CSQ134" s="1332"/>
      <c r="CSR134" s="1332"/>
      <c r="CSS134" s="1332"/>
      <c r="CST134" s="1332"/>
      <c r="CSU134" s="1332"/>
      <c r="CSV134" s="1332"/>
      <c r="CSW134" s="1332"/>
      <c r="CSX134" s="1332"/>
      <c r="CSY134" s="1332"/>
      <c r="CSZ134" s="1332"/>
      <c r="CTA134" s="1332"/>
      <c r="CTB134" s="1332"/>
      <c r="CTC134" s="1332"/>
      <c r="CTD134" s="1332"/>
      <c r="CTE134" s="1332"/>
      <c r="CTF134" s="1332"/>
      <c r="CTG134" s="1332"/>
      <c r="CTH134" s="1332"/>
      <c r="CTI134" s="1332"/>
      <c r="CTJ134" s="1332"/>
      <c r="CTK134" s="1332"/>
      <c r="CTL134" s="1332"/>
      <c r="CTM134" s="1332"/>
      <c r="CTN134" s="1332"/>
      <c r="CTO134" s="1332"/>
      <c r="CTP134" s="1332"/>
      <c r="CTQ134" s="1332"/>
      <c r="CTR134" s="1332"/>
      <c r="CTS134" s="1332"/>
      <c r="CTT134" s="1332"/>
      <c r="CTU134" s="1332"/>
      <c r="CTV134" s="1332"/>
      <c r="CTW134" s="1332"/>
      <c r="CTX134" s="1332"/>
      <c r="CTY134" s="1332"/>
      <c r="CTZ134" s="1332"/>
      <c r="CUA134" s="1332"/>
      <c r="CUB134" s="1332"/>
      <c r="CUC134" s="1332"/>
      <c r="CUD134" s="1332"/>
      <c r="CUE134" s="1332"/>
      <c r="CUF134" s="1332"/>
      <c r="CUG134" s="1332"/>
      <c r="CUH134" s="1332"/>
      <c r="CUI134" s="1332"/>
      <c r="CUJ134" s="1332"/>
      <c r="CUK134" s="1332"/>
      <c r="CUL134" s="1332"/>
      <c r="CUM134" s="1332"/>
      <c r="CUN134" s="1332"/>
      <c r="CUO134" s="1332"/>
      <c r="CUP134" s="1332"/>
      <c r="CUQ134" s="1332"/>
      <c r="CUR134" s="1332"/>
      <c r="CUS134" s="1332"/>
      <c r="CUT134" s="1332"/>
      <c r="CUU134" s="1332"/>
      <c r="CUV134" s="1332"/>
      <c r="CUW134" s="1332"/>
      <c r="CUX134" s="1332"/>
      <c r="CUY134" s="1332"/>
      <c r="CUZ134" s="1332"/>
      <c r="CVA134" s="1332"/>
      <c r="CVB134" s="1332"/>
      <c r="CVC134" s="1332"/>
      <c r="CVD134" s="1332"/>
      <c r="CVE134" s="1332"/>
      <c r="CVF134" s="1332"/>
      <c r="CVG134" s="1332"/>
      <c r="CVH134" s="1332"/>
      <c r="CVI134" s="1332"/>
      <c r="CVJ134" s="1332"/>
      <c r="CVK134" s="1332"/>
      <c r="CVL134" s="1332"/>
      <c r="CVM134" s="1332"/>
      <c r="CVN134" s="1332"/>
      <c r="CVO134" s="1332"/>
      <c r="CVP134" s="1332"/>
      <c r="CVQ134" s="1332"/>
      <c r="CVR134" s="1332"/>
      <c r="CVS134" s="1332"/>
      <c r="CVT134" s="1332"/>
      <c r="CVU134" s="1332"/>
      <c r="CVV134" s="1332"/>
      <c r="CVW134" s="1332"/>
      <c r="CVX134" s="1332"/>
      <c r="CVY134" s="1332"/>
      <c r="CVZ134" s="1332"/>
      <c r="CWA134" s="1332"/>
      <c r="CWB134" s="1332"/>
      <c r="CWC134" s="1332"/>
      <c r="CWD134" s="1332"/>
      <c r="CWE134" s="1332"/>
      <c r="CWF134" s="1332"/>
      <c r="CWG134" s="1332"/>
      <c r="CWH134" s="1332"/>
      <c r="CWI134" s="1332"/>
      <c r="CWJ134" s="1332"/>
      <c r="CWK134" s="1332"/>
      <c r="CWL134" s="1332"/>
      <c r="CWM134" s="1332"/>
      <c r="CWN134" s="1332"/>
      <c r="CWO134" s="1332"/>
      <c r="CWP134" s="1332"/>
      <c r="CWQ134" s="1332"/>
      <c r="CWR134" s="1332"/>
      <c r="CWS134" s="1332"/>
      <c r="CWT134" s="1332"/>
      <c r="CWU134" s="1332"/>
      <c r="CWV134" s="1332"/>
      <c r="CWW134" s="1332"/>
      <c r="CWX134" s="1332"/>
      <c r="CWY134" s="1332"/>
      <c r="CWZ134" s="1332"/>
      <c r="CXA134" s="1332"/>
      <c r="CXB134" s="1332"/>
      <c r="CXC134" s="1332"/>
      <c r="CXD134" s="1332"/>
      <c r="CXE134" s="1332"/>
      <c r="CXF134" s="1332"/>
      <c r="CXG134" s="1332"/>
      <c r="CXH134" s="1332"/>
      <c r="CXI134" s="1332"/>
      <c r="CXJ134" s="1332"/>
      <c r="CXK134" s="1332"/>
      <c r="CXL134" s="1332"/>
      <c r="CXM134" s="1332"/>
      <c r="CXN134" s="1332"/>
      <c r="CXO134" s="1332"/>
      <c r="CXP134" s="1332"/>
      <c r="CXQ134" s="1332"/>
      <c r="CXR134" s="1332"/>
      <c r="CXS134" s="1332"/>
      <c r="CXT134" s="1332"/>
      <c r="CXU134" s="1332"/>
      <c r="CXV134" s="1332"/>
      <c r="CXW134" s="1332"/>
      <c r="CXX134" s="1332"/>
      <c r="CXY134" s="1332"/>
      <c r="CXZ134" s="1332"/>
      <c r="CYA134" s="1332"/>
      <c r="CYB134" s="1332"/>
      <c r="CYC134" s="1332"/>
      <c r="CYD134" s="1332"/>
      <c r="CYE134" s="1332"/>
      <c r="CYF134" s="1332"/>
      <c r="CYG134" s="1332"/>
      <c r="CYH134" s="1332"/>
      <c r="CYI134" s="1332"/>
      <c r="CYJ134" s="1332"/>
      <c r="CYK134" s="1332"/>
      <c r="CYL134" s="1332"/>
      <c r="CYM134" s="1332"/>
      <c r="CYN134" s="1332"/>
      <c r="CYO134" s="1332"/>
      <c r="CYP134" s="1332"/>
      <c r="CYQ134" s="1332"/>
      <c r="CYR134" s="1332"/>
      <c r="CYS134" s="1332"/>
      <c r="CYT134" s="1332"/>
      <c r="CYU134" s="1332"/>
      <c r="CYV134" s="1332"/>
      <c r="CYW134" s="1332"/>
      <c r="CYX134" s="1332"/>
      <c r="CYY134" s="1332"/>
      <c r="CYZ134" s="1332"/>
      <c r="CZA134" s="1332"/>
      <c r="CZB134" s="1332"/>
      <c r="CZC134" s="1332"/>
      <c r="CZD134" s="1332"/>
      <c r="CZE134" s="1332"/>
      <c r="CZF134" s="1332"/>
      <c r="CZG134" s="1332"/>
      <c r="CZH134" s="1332"/>
      <c r="CZI134" s="1332"/>
      <c r="CZJ134" s="1332"/>
      <c r="CZK134" s="1332"/>
      <c r="CZL134" s="1332"/>
      <c r="CZM134" s="1332"/>
      <c r="CZN134" s="1332"/>
      <c r="CZO134" s="1332"/>
      <c r="CZP134" s="1332"/>
      <c r="CZQ134" s="1332"/>
      <c r="CZR134" s="1332"/>
      <c r="CZS134" s="1332"/>
      <c r="CZT134" s="1332"/>
      <c r="CZU134" s="1332"/>
      <c r="CZV134" s="1332"/>
      <c r="CZW134" s="1332"/>
      <c r="CZX134" s="1332"/>
      <c r="CZY134" s="1332"/>
      <c r="CZZ134" s="1332"/>
      <c r="DAA134" s="1332"/>
      <c r="DAB134" s="1332"/>
      <c r="DAC134" s="1332"/>
      <c r="DAD134" s="1332"/>
      <c r="DAE134" s="1332"/>
      <c r="DAF134" s="1332"/>
      <c r="DAG134" s="1332"/>
      <c r="DAH134" s="1332"/>
      <c r="DAI134" s="1332"/>
      <c r="DAJ134" s="1332"/>
      <c r="DAK134" s="1332"/>
      <c r="DAL134" s="1332"/>
      <c r="DAM134" s="1332"/>
      <c r="DAN134" s="1332"/>
      <c r="DAO134" s="1332"/>
      <c r="DAP134" s="1332"/>
      <c r="DAQ134" s="1332"/>
      <c r="DAR134" s="1332"/>
      <c r="DAS134" s="1332"/>
      <c r="DAT134" s="1332"/>
      <c r="DAU134" s="1332"/>
      <c r="DAV134" s="1332"/>
      <c r="DAW134" s="1332"/>
      <c r="DAX134" s="1332"/>
      <c r="DAY134" s="1332"/>
      <c r="DAZ134" s="1332"/>
      <c r="DBA134" s="1332"/>
      <c r="DBB134" s="1332"/>
      <c r="DBC134" s="1332"/>
      <c r="DBD134" s="1332"/>
      <c r="DBE134" s="1332"/>
      <c r="DBF134" s="1332"/>
      <c r="DBG134" s="1332"/>
      <c r="DBH134" s="1332"/>
      <c r="DBI134" s="1332"/>
      <c r="DBJ134" s="1332"/>
      <c r="DBK134" s="1332"/>
      <c r="DBL134" s="1332"/>
      <c r="DBM134" s="1332"/>
      <c r="DBN134" s="1332"/>
      <c r="DBO134" s="1332"/>
      <c r="DBP134" s="1332"/>
      <c r="DBQ134" s="1332"/>
      <c r="DBR134" s="1332"/>
      <c r="DBS134" s="1332"/>
      <c r="DBT134" s="1332"/>
      <c r="DBU134" s="1332"/>
      <c r="DBV134" s="1332"/>
      <c r="DBW134" s="1332"/>
      <c r="DBX134" s="1332"/>
      <c r="DBY134" s="1332"/>
      <c r="DBZ134" s="1332"/>
      <c r="DCA134" s="1332"/>
      <c r="DCB134" s="1332"/>
      <c r="DCC134" s="1332"/>
      <c r="DCD134" s="1332"/>
      <c r="DCE134" s="1332"/>
      <c r="DCF134" s="1332"/>
      <c r="DCG134" s="1332"/>
      <c r="DCH134" s="1332"/>
      <c r="DCI134" s="1332"/>
      <c r="DCJ134" s="1332"/>
      <c r="DCK134" s="1332"/>
      <c r="DCL134" s="1332"/>
      <c r="DCM134" s="1332"/>
      <c r="DCN134" s="1332"/>
      <c r="DCO134" s="1332"/>
      <c r="DCP134" s="1332"/>
      <c r="DCQ134" s="1332"/>
      <c r="DCR134" s="1332"/>
      <c r="DCS134" s="1332"/>
      <c r="DCT134" s="1332"/>
      <c r="DCU134" s="1332"/>
      <c r="DCV134" s="1332"/>
      <c r="DCW134" s="1332"/>
      <c r="DCX134" s="1332"/>
      <c r="DCY134" s="1332"/>
      <c r="DCZ134" s="1332"/>
      <c r="DDA134" s="1332"/>
      <c r="DDB134" s="1332"/>
      <c r="DDC134" s="1332"/>
      <c r="DDD134" s="1332"/>
      <c r="DDE134" s="1332"/>
      <c r="DDF134" s="1332"/>
      <c r="DDG134" s="1332"/>
      <c r="DDH134" s="1332"/>
      <c r="DDI134" s="1332"/>
      <c r="DDJ134" s="1332"/>
      <c r="DDK134" s="1332"/>
      <c r="DDL134" s="1332"/>
      <c r="DDM134" s="1332"/>
      <c r="DDN134" s="1332"/>
      <c r="DDO134" s="1332"/>
      <c r="DDP134" s="1332"/>
      <c r="DDQ134" s="1332"/>
      <c r="DDR134" s="1332"/>
      <c r="DDS134" s="1332"/>
      <c r="DDT134" s="1332"/>
      <c r="DDU134" s="1332"/>
      <c r="DDV134" s="1332"/>
      <c r="DDW134" s="1332"/>
      <c r="DDX134" s="1332"/>
      <c r="DDY134" s="1332"/>
      <c r="DDZ134" s="1332"/>
      <c r="DEA134" s="1332"/>
      <c r="DEB134" s="1332"/>
      <c r="DEC134" s="1332"/>
      <c r="DED134" s="1332"/>
      <c r="DEE134" s="1332"/>
      <c r="DEF134" s="1332"/>
      <c r="DEG134" s="1332"/>
      <c r="DEH134" s="1332"/>
      <c r="DEI134" s="1332"/>
      <c r="DEJ134" s="1332"/>
      <c r="DEK134" s="1332"/>
      <c r="DEL134" s="1332"/>
      <c r="DEM134" s="1332"/>
      <c r="DEN134" s="1332"/>
      <c r="DEO134" s="1332"/>
      <c r="DEP134" s="1332"/>
      <c r="DEQ134" s="1332"/>
      <c r="DER134" s="1332"/>
      <c r="DES134" s="1332"/>
      <c r="DET134" s="1332"/>
      <c r="DEU134" s="1332"/>
      <c r="DEV134" s="1332"/>
      <c r="DEW134" s="1332"/>
      <c r="DEX134" s="1332"/>
      <c r="DEY134" s="1332"/>
      <c r="DEZ134" s="1332"/>
      <c r="DFA134" s="1332"/>
      <c r="DFB134" s="1332"/>
      <c r="DFC134" s="1332"/>
      <c r="DFD134" s="1332"/>
      <c r="DFE134" s="1332"/>
      <c r="DFF134" s="1332"/>
      <c r="DFG134" s="1332"/>
      <c r="DFH134" s="1332"/>
      <c r="DFI134" s="1332"/>
      <c r="DFJ134" s="1332"/>
      <c r="DFK134" s="1332"/>
      <c r="DFL134" s="1332"/>
      <c r="DFM134" s="1332"/>
      <c r="DFN134" s="1332"/>
      <c r="DFO134" s="1332"/>
      <c r="DFP134" s="1332"/>
      <c r="DFQ134" s="1332"/>
      <c r="DFR134" s="1332"/>
      <c r="DFS134" s="1332"/>
      <c r="DFT134" s="1332"/>
      <c r="DFU134" s="1332"/>
      <c r="DFV134" s="1332"/>
      <c r="DFW134" s="1332"/>
      <c r="DFX134" s="1332"/>
      <c r="DFY134" s="1332"/>
      <c r="DFZ134" s="1332"/>
      <c r="DGA134" s="1332"/>
      <c r="DGB134" s="1332"/>
      <c r="DGC134" s="1332"/>
      <c r="DGD134" s="1332"/>
      <c r="DGE134" s="1332"/>
      <c r="DGF134" s="1332"/>
      <c r="DGG134" s="1332"/>
      <c r="DGH134" s="1332"/>
      <c r="DGI134" s="1332"/>
      <c r="DGJ134" s="1332"/>
      <c r="DGK134" s="1332"/>
      <c r="DGL134" s="1332"/>
      <c r="DGM134" s="1332"/>
      <c r="DGN134" s="1332"/>
      <c r="DGO134" s="1332"/>
      <c r="DGP134" s="1332"/>
      <c r="DGQ134" s="1332"/>
      <c r="DGR134" s="1332"/>
      <c r="DGS134" s="1332"/>
      <c r="DGT134" s="1332"/>
      <c r="DGU134" s="1332"/>
      <c r="DGV134" s="1332"/>
      <c r="DGW134" s="1332"/>
      <c r="DGX134" s="1332"/>
      <c r="DGY134" s="1332"/>
      <c r="DGZ134" s="1332"/>
      <c r="DHA134" s="1332"/>
      <c r="DHB134" s="1332"/>
      <c r="DHC134" s="1332"/>
      <c r="DHD134" s="1332"/>
      <c r="DHE134" s="1332"/>
      <c r="DHF134" s="1332"/>
      <c r="DHG134" s="1332"/>
      <c r="DHH134" s="1332"/>
      <c r="DHI134" s="1332"/>
      <c r="DHJ134" s="1332"/>
      <c r="DHK134" s="1332"/>
      <c r="DHL134" s="1332"/>
      <c r="DHM134" s="1332"/>
      <c r="DHN134" s="1332"/>
      <c r="DHO134" s="1332"/>
      <c r="DHP134" s="1332"/>
      <c r="DHQ134" s="1332"/>
      <c r="DHR134" s="1332"/>
      <c r="DHS134" s="1332"/>
      <c r="DHT134" s="1332"/>
      <c r="DHU134" s="1332"/>
      <c r="DHV134" s="1332"/>
      <c r="DHW134" s="1332"/>
      <c r="DHX134" s="1332"/>
      <c r="DHY134" s="1332"/>
      <c r="DHZ134" s="1332"/>
      <c r="DIA134" s="1332"/>
      <c r="DIB134" s="1332"/>
      <c r="DIC134" s="1332"/>
      <c r="DID134" s="1332"/>
      <c r="DIE134" s="1332"/>
      <c r="DIF134" s="1332"/>
      <c r="DIG134" s="1332"/>
      <c r="DIH134" s="1332"/>
      <c r="DII134" s="1332"/>
      <c r="DIJ134" s="1332"/>
      <c r="DIK134" s="1332"/>
      <c r="DIL134" s="1332"/>
      <c r="DIM134" s="1332"/>
      <c r="DIN134" s="1332"/>
      <c r="DIO134" s="1332"/>
      <c r="DIP134" s="1332"/>
      <c r="DIQ134" s="1332"/>
      <c r="DIR134" s="1332"/>
      <c r="DIS134" s="1332"/>
      <c r="DIT134" s="1332"/>
      <c r="DIU134" s="1332"/>
      <c r="DIV134" s="1332"/>
      <c r="DIW134" s="1332"/>
      <c r="DIX134" s="1332"/>
      <c r="DIY134" s="1332"/>
      <c r="DIZ134" s="1332"/>
      <c r="DJA134" s="1332"/>
      <c r="DJB134" s="1332"/>
      <c r="DJC134" s="1332"/>
      <c r="DJD134" s="1332"/>
      <c r="DJE134" s="1332"/>
      <c r="DJF134" s="1332"/>
      <c r="DJG134" s="1332"/>
      <c r="DJH134" s="1332"/>
      <c r="DJI134" s="1332"/>
      <c r="DJJ134" s="1332"/>
      <c r="DJK134" s="1332"/>
      <c r="DJL134" s="1332"/>
      <c r="DJM134" s="1332"/>
      <c r="DJN134" s="1332"/>
      <c r="DJO134" s="1332"/>
      <c r="DJP134" s="1332"/>
      <c r="DJQ134" s="1332"/>
      <c r="DJR134" s="1332"/>
      <c r="DJS134" s="1332"/>
      <c r="DJT134" s="1332"/>
      <c r="DJU134" s="1332"/>
      <c r="DJV134" s="1332"/>
      <c r="DJW134" s="1332"/>
      <c r="DJX134" s="1332"/>
      <c r="DJY134" s="1332"/>
      <c r="DJZ134" s="1332"/>
      <c r="DKA134" s="1332"/>
      <c r="DKB134" s="1332"/>
      <c r="DKC134" s="1332"/>
      <c r="DKD134" s="1332"/>
      <c r="DKE134" s="1332"/>
      <c r="DKF134" s="1332"/>
      <c r="DKG134" s="1332"/>
      <c r="DKH134" s="1332"/>
      <c r="DKI134" s="1332"/>
      <c r="DKJ134" s="1332"/>
      <c r="DKK134" s="1332"/>
      <c r="DKL134" s="1332"/>
      <c r="DKM134" s="1332"/>
      <c r="DKN134" s="1332"/>
      <c r="DKO134" s="1332"/>
      <c r="DKP134" s="1332"/>
      <c r="DKQ134" s="1332"/>
      <c r="DKR134" s="1332"/>
      <c r="DKS134" s="1332"/>
      <c r="DKT134" s="1332"/>
      <c r="DKU134" s="1332"/>
      <c r="DKV134" s="1332"/>
      <c r="DKW134" s="1332"/>
      <c r="DKX134" s="1332"/>
      <c r="DKY134" s="1332"/>
      <c r="DKZ134" s="1332"/>
      <c r="DLA134" s="1332"/>
      <c r="DLB134" s="1332"/>
      <c r="DLC134" s="1332"/>
      <c r="DLD134" s="1332"/>
      <c r="DLE134" s="1332"/>
      <c r="DLF134" s="1332"/>
      <c r="DLG134" s="1332"/>
      <c r="DLH134" s="1332"/>
      <c r="DLI134" s="1332"/>
      <c r="DLJ134" s="1332"/>
      <c r="DLK134" s="1332"/>
      <c r="DLL134" s="1332"/>
      <c r="DLM134" s="1332"/>
      <c r="DLN134" s="1332"/>
      <c r="DLO134" s="1332"/>
      <c r="DLP134" s="1332"/>
      <c r="DLQ134" s="1332"/>
      <c r="DLR134" s="1332"/>
      <c r="DLS134" s="1332"/>
      <c r="DLT134" s="1332"/>
      <c r="DLU134" s="1332"/>
      <c r="DLV134" s="1332"/>
      <c r="DLW134" s="1332"/>
      <c r="DLX134" s="1332"/>
      <c r="DLY134" s="1332"/>
      <c r="DLZ134" s="1332"/>
      <c r="DMA134" s="1332"/>
      <c r="DMB134" s="1332"/>
      <c r="DMC134" s="1332"/>
      <c r="DMD134" s="1332"/>
      <c r="DME134" s="1332"/>
      <c r="DMF134" s="1332"/>
      <c r="DMG134" s="1332"/>
      <c r="DMH134" s="1332"/>
      <c r="DMI134" s="1332"/>
      <c r="DMJ134" s="1332"/>
      <c r="DMK134" s="1332"/>
      <c r="DML134" s="1332"/>
      <c r="DMM134" s="1332"/>
      <c r="DMN134" s="1332"/>
      <c r="DMO134" s="1332"/>
      <c r="DMP134" s="1332"/>
      <c r="DMQ134" s="1332"/>
      <c r="DMR134" s="1332"/>
      <c r="DMS134" s="1332"/>
      <c r="DMT134" s="1332"/>
      <c r="DMU134" s="1332"/>
      <c r="DMV134" s="1332"/>
      <c r="DMW134" s="1332"/>
      <c r="DMX134" s="1332"/>
      <c r="DMY134" s="1332"/>
      <c r="DMZ134" s="1332"/>
      <c r="DNA134" s="1332"/>
      <c r="DNB134" s="1332"/>
      <c r="DNC134" s="1332"/>
      <c r="DND134" s="1332"/>
      <c r="DNE134" s="1332"/>
      <c r="DNF134" s="1332"/>
      <c r="DNG134" s="1332"/>
      <c r="DNH134" s="1332"/>
      <c r="DNI134" s="1332"/>
      <c r="DNJ134" s="1332"/>
      <c r="DNK134" s="1332"/>
      <c r="DNL134" s="1332"/>
      <c r="DNM134" s="1332"/>
      <c r="DNN134" s="1332"/>
      <c r="DNO134" s="1332"/>
      <c r="DNP134" s="1332"/>
      <c r="DNQ134" s="1332"/>
      <c r="DNR134" s="1332"/>
      <c r="DNS134" s="1332"/>
      <c r="DNT134" s="1332"/>
      <c r="DNU134" s="1332"/>
      <c r="DNV134" s="1332"/>
      <c r="DNW134" s="1332"/>
      <c r="DNX134" s="1332"/>
      <c r="DNY134" s="1332"/>
      <c r="DNZ134" s="1332"/>
      <c r="DOA134" s="1332"/>
      <c r="DOB134" s="1332"/>
      <c r="DOC134" s="1332"/>
      <c r="DOD134" s="1332"/>
      <c r="DOE134" s="1332"/>
      <c r="DOF134" s="1332"/>
      <c r="DOG134" s="1332"/>
      <c r="DOH134" s="1332"/>
      <c r="DOI134" s="1332"/>
      <c r="DOJ134" s="1332"/>
      <c r="DOK134" s="1332"/>
      <c r="DOL134" s="1332"/>
      <c r="DOM134" s="1332"/>
      <c r="DON134" s="1332"/>
      <c r="DOO134" s="1332"/>
      <c r="DOP134" s="1332"/>
      <c r="DOQ134" s="1332"/>
      <c r="DOR134" s="1332"/>
      <c r="DOS134" s="1332"/>
      <c r="DOT134" s="1332"/>
      <c r="DOU134" s="1332"/>
      <c r="DOV134" s="1332"/>
      <c r="DOW134" s="1332"/>
      <c r="DOX134" s="1332"/>
      <c r="DOY134" s="1332"/>
      <c r="DOZ134" s="1332"/>
      <c r="DPA134" s="1332"/>
      <c r="DPB134" s="1332"/>
      <c r="DPC134" s="1332"/>
      <c r="DPD134" s="1332"/>
      <c r="DPE134" s="1332"/>
      <c r="DPF134" s="1332"/>
      <c r="DPG134" s="1332"/>
      <c r="DPH134" s="1332"/>
      <c r="DPI134" s="1332"/>
      <c r="DPJ134" s="1332"/>
      <c r="DPK134" s="1332"/>
      <c r="DPL134" s="1332"/>
      <c r="DPM134" s="1332"/>
      <c r="DPN134" s="1332"/>
      <c r="DPO134" s="1332"/>
      <c r="DPP134" s="1332"/>
      <c r="DPQ134" s="1332"/>
      <c r="DPR134" s="1332"/>
      <c r="DPS134" s="1332"/>
      <c r="DPT134" s="1332"/>
      <c r="DPU134" s="1332"/>
      <c r="DPV134" s="1332"/>
      <c r="DPW134" s="1332"/>
      <c r="DPX134" s="1332"/>
      <c r="DPY134" s="1332"/>
      <c r="DPZ134" s="1332"/>
      <c r="DQA134" s="1332"/>
      <c r="DQB134" s="1332"/>
      <c r="DQC134" s="1332"/>
      <c r="DQD134" s="1332"/>
      <c r="DQE134" s="1332"/>
      <c r="DQF134" s="1332"/>
      <c r="DQG134" s="1332"/>
      <c r="DQH134" s="1332"/>
      <c r="DQI134" s="1332"/>
      <c r="DQJ134" s="1332"/>
      <c r="DQK134" s="1332"/>
      <c r="DQL134" s="1332"/>
      <c r="DQM134" s="1332"/>
      <c r="DQN134" s="1332"/>
      <c r="DQO134" s="1332"/>
      <c r="DQP134" s="1332"/>
      <c r="DQQ134" s="1332"/>
      <c r="DQR134" s="1332"/>
      <c r="DQS134" s="1332"/>
      <c r="DQT134" s="1332"/>
      <c r="DQU134" s="1332"/>
      <c r="DQV134" s="1332"/>
      <c r="DQW134" s="1332"/>
      <c r="DQX134" s="1332"/>
      <c r="DQY134" s="1332"/>
      <c r="DQZ134" s="1332"/>
      <c r="DRA134" s="1332"/>
      <c r="DRB134" s="1332"/>
      <c r="DRC134" s="1332"/>
      <c r="DRD134" s="1332"/>
      <c r="DRE134" s="1332"/>
      <c r="DRF134" s="1332"/>
      <c r="DRG134" s="1332"/>
      <c r="DRH134" s="1332"/>
      <c r="DRI134" s="1332"/>
      <c r="DRJ134" s="1332"/>
      <c r="DRK134" s="1332"/>
      <c r="DRL134" s="1332"/>
      <c r="DRM134" s="1332"/>
      <c r="DRN134" s="1332"/>
      <c r="DRO134" s="1332"/>
      <c r="DRP134" s="1332"/>
      <c r="DRQ134" s="1332"/>
      <c r="DRR134" s="1332"/>
      <c r="DRS134" s="1332"/>
      <c r="DRT134" s="1332"/>
      <c r="DRU134" s="1332"/>
      <c r="DRV134" s="1332"/>
      <c r="DRW134" s="1332"/>
      <c r="DRX134" s="1332"/>
      <c r="DRY134" s="1332"/>
      <c r="DRZ134" s="1332"/>
      <c r="DSA134" s="1332"/>
      <c r="DSB134" s="1332"/>
      <c r="DSC134" s="1332"/>
      <c r="DSD134" s="1332"/>
      <c r="DSE134" s="1332"/>
      <c r="DSF134" s="1332"/>
      <c r="DSG134" s="1332"/>
      <c r="DSH134" s="1332"/>
      <c r="DSI134" s="1332"/>
      <c r="DSJ134" s="1332"/>
      <c r="DSK134" s="1332"/>
      <c r="DSL134" s="1332"/>
      <c r="DSM134" s="1332"/>
      <c r="DSN134" s="1332"/>
      <c r="DSO134" s="1332"/>
      <c r="DSP134" s="1332"/>
      <c r="DSQ134" s="1332"/>
      <c r="DSR134" s="1332"/>
      <c r="DSS134" s="1332"/>
      <c r="DST134" s="1332"/>
      <c r="DSU134" s="1332"/>
      <c r="DSV134" s="1332"/>
      <c r="DSW134" s="1332"/>
      <c r="DSX134" s="1332"/>
      <c r="DSY134" s="1332"/>
      <c r="DSZ134" s="1332"/>
      <c r="DTA134" s="1332"/>
      <c r="DTB134" s="1332"/>
      <c r="DTC134" s="1332"/>
      <c r="DTD134" s="1332"/>
      <c r="DTE134" s="1332"/>
      <c r="DTF134" s="1332"/>
      <c r="DTG134" s="1332"/>
      <c r="DTH134" s="1332"/>
      <c r="DTI134" s="1332"/>
      <c r="DTJ134" s="1332"/>
      <c r="DTK134" s="1332"/>
      <c r="DTL134" s="1332"/>
      <c r="DTM134" s="1332"/>
      <c r="DTN134" s="1332"/>
      <c r="DTO134" s="1332"/>
      <c r="DTP134" s="1332"/>
      <c r="DTQ134" s="1332"/>
      <c r="DTR134" s="1332"/>
      <c r="DTS134" s="1332"/>
      <c r="DTT134" s="1332"/>
      <c r="DTU134" s="1332"/>
      <c r="DTV134" s="1332"/>
      <c r="DTW134" s="1332"/>
      <c r="DTX134" s="1332"/>
      <c r="DTY134" s="1332"/>
      <c r="DTZ134" s="1332"/>
      <c r="DUA134" s="1332"/>
      <c r="DUB134" s="1332"/>
      <c r="DUC134" s="1332"/>
      <c r="DUD134" s="1332"/>
      <c r="DUE134" s="1332"/>
      <c r="DUF134" s="1332"/>
      <c r="DUG134" s="1332"/>
      <c r="DUH134" s="1332"/>
      <c r="DUI134" s="1332"/>
      <c r="DUJ134" s="1332"/>
      <c r="DUK134" s="1332"/>
      <c r="DUL134" s="1332"/>
      <c r="DUM134" s="1332"/>
      <c r="DUN134" s="1332"/>
      <c r="DUO134" s="1332"/>
      <c r="DUP134" s="1332"/>
      <c r="DUQ134" s="1332"/>
      <c r="DUR134" s="1332"/>
      <c r="DUS134" s="1332"/>
      <c r="DUT134" s="1332"/>
      <c r="DUU134" s="1332"/>
      <c r="DUV134" s="1332"/>
      <c r="DUW134" s="1332"/>
      <c r="DUX134" s="1332"/>
      <c r="DUY134" s="1332"/>
      <c r="DUZ134" s="1332"/>
      <c r="DVA134" s="1332"/>
      <c r="DVB134" s="1332"/>
      <c r="DVC134" s="1332"/>
      <c r="DVD134" s="1332"/>
      <c r="DVE134" s="1332"/>
      <c r="DVF134" s="1332"/>
      <c r="DVG134" s="1332"/>
      <c r="DVH134" s="1332"/>
      <c r="DVI134" s="1332"/>
      <c r="DVJ134" s="1332"/>
      <c r="DVK134" s="1332"/>
      <c r="DVL134" s="1332"/>
      <c r="DVM134" s="1332"/>
      <c r="DVN134" s="1332"/>
      <c r="DVO134" s="1332"/>
      <c r="DVP134" s="1332"/>
      <c r="DVQ134" s="1332"/>
      <c r="DVR134" s="1332"/>
      <c r="DVS134" s="1332"/>
      <c r="DVT134" s="1332"/>
      <c r="DVU134" s="1332"/>
      <c r="DVV134" s="1332"/>
      <c r="DVW134" s="1332"/>
      <c r="DVX134" s="1332"/>
      <c r="DVY134" s="1332"/>
      <c r="DVZ134" s="1332"/>
      <c r="DWA134" s="1332"/>
      <c r="DWB134" s="1332"/>
      <c r="DWC134" s="1332"/>
      <c r="DWD134" s="1332"/>
      <c r="DWE134" s="1332"/>
      <c r="DWF134" s="1332"/>
      <c r="DWG134" s="1332"/>
      <c r="DWH134" s="1332"/>
      <c r="DWI134" s="1332"/>
      <c r="DWJ134" s="1332"/>
      <c r="DWK134" s="1332"/>
      <c r="DWL134" s="1332"/>
      <c r="DWM134" s="1332"/>
      <c r="DWN134" s="1332"/>
      <c r="DWO134" s="1332"/>
      <c r="DWP134" s="1332"/>
      <c r="DWQ134" s="1332"/>
      <c r="DWR134" s="1332"/>
      <c r="DWS134" s="1332"/>
      <c r="DWT134" s="1332"/>
      <c r="DWU134" s="1332"/>
      <c r="DWV134" s="1332"/>
      <c r="DWW134" s="1332"/>
      <c r="DWX134" s="1332"/>
      <c r="DWY134" s="1332"/>
      <c r="DWZ134" s="1332"/>
      <c r="DXA134" s="1332"/>
      <c r="DXB134" s="1332"/>
      <c r="DXC134" s="1332"/>
      <c r="DXD134" s="1332"/>
      <c r="DXE134" s="1332"/>
      <c r="DXF134" s="1332"/>
      <c r="DXG134" s="1332"/>
      <c r="DXH134" s="1332"/>
      <c r="DXI134" s="1332"/>
      <c r="DXJ134" s="1332"/>
      <c r="DXK134" s="1332"/>
      <c r="DXL134" s="1332"/>
      <c r="DXM134" s="1332"/>
      <c r="DXN134" s="1332"/>
      <c r="DXO134" s="1332"/>
      <c r="DXP134" s="1332"/>
      <c r="DXQ134" s="1332"/>
      <c r="DXR134" s="1332"/>
      <c r="DXS134" s="1332"/>
      <c r="DXT134" s="1332"/>
      <c r="DXU134" s="1332"/>
      <c r="DXV134" s="1332"/>
      <c r="DXW134" s="1332"/>
      <c r="DXX134" s="1332"/>
      <c r="DXY134" s="1332"/>
      <c r="DXZ134" s="1332"/>
      <c r="DYA134" s="1332"/>
      <c r="DYB134" s="1332"/>
      <c r="DYC134" s="1332"/>
      <c r="DYD134" s="1332"/>
      <c r="DYE134" s="1332"/>
      <c r="DYF134" s="1332"/>
      <c r="DYG134" s="1332"/>
      <c r="DYH134" s="1332"/>
      <c r="DYI134" s="1332"/>
      <c r="DYJ134" s="1332"/>
      <c r="DYK134" s="1332"/>
      <c r="DYL134" s="1332"/>
      <c r="DYM134" s="1332"/>
      <c r="DYN134" s="1332"/>
      <c r="DYO134" s="1332"/>
      <c r="DYP134" s="1332"/>
      <c r="DYQ134" s="1332"/>
      <c r="DYR134" s="1332"/>
      <c r="DYS134" s="1332"/>
      <c r="DYT134" s="1332"/>
      <c r="DYU134" s="1332"/>
      <c r="DYV134" s="1332"/>
      <c r="DYW134" s="1332"/>
      <c r="DYX134" s="1332"/>
      <c r="DYY134" s="1332"/>
      <c r="DYZ134" s="1332"/>
      <c r="DZA134" s="1332"/>
      <c r="DZB134" s="1332"/>
      <c r="DZC134" s="1332"/>
      <c r="DZD134" s="1332"/>
      <c r="DZE134" s="1332"/>
      <c r="DZF134" s="1332"/>
      <c r="DZG134" s="1332"/>
      <c r="DZH134" s="1332"/>
      <c r="DZI134" s="1332"/>
      <c r="DZJ134" s="1332"/>
      <c r="DZK134" s="1332"/>
      <c r="DZL134" s="1332"/>
      <c r="DZM134" s="1332"/>
      <c r="DZN134" s="1332"/>
      <c r="DZO134" s="1332"/>
      <c r="DZP134" s="1332"/>
      <c r="DZQ134" s="1332"/>
      <c r="DZR134" s="1332"/>
      <c r="DZS134" s="1332"/>
      <c r="DZT134" s="1332"/>
      <c r="DZU134" s="1332"/>
      <c r="DZV134" s="1332"/>
      <c r="DZW134" s="1332"/>
      <c r="DZX134" s="1332"/>
      <c r="DZY134" s="1332"/>
      <c r="DZZ134" s="1332"/>
      <c r="EAA134" s="1332"/>
      <c r="EAB134" s="1332"/>
      <c r="EAC134" s="1332"/>
      <c r="EAD134" s="1332"/>
      <c r="EAE134" s="1332"/>
      <c r="EAF134" s="1332"/>
      <c r="EAG134" s="1332"/>
      <c r="EAH134" s="1332"/>
      <c r="EAI134" s="1332"/>
      <c r="EAJ134" s="1332"/>
      <c r="EAK134" s="1332"/>
      <c r="EAL134" s="1332"/>
      <c r="EAM134" s="1332"/>
      <c r="EAN134" s="1332"/>
      <c r="EAO134" s="1332"/>
      <c r="EAP134" s="1332"/>
      <c r="EAQ134" s="1332"/>
      <c r="EAR134" s="1332"/>
      <c r="EAS134" s="1332"/>
      <c r="EAT134" s="1332"/>
      <c r="EAU134" s="1332"/>
      <c r="EAV134" s="1332"/>
      <c r="EAW134" s="1332"/>
      <c r="EAX134" s="1332"/>
      <c r="EAY134" s="1332"/>
      <c r="EAZ134" s="1332"/>
      <c r="EBA134" s="1332"/>
      <c r="EBB134" s="1332"/>
      <c r="EBC134" s="1332"/>
      <c r="EBD134" s="1332"/>
      <c r="EBE134" s="1332"/>
      <c r="EBF134" s="1332"/>
      <c r="EBG134" s="1332"/>
      <c r="EBH134" s="1332"/>
      <c r="EBI134" s="1332"/>
      <c r="EBJ134" s="1332"/>
      <c r="EBK134" s="1332"/>
      <c r="EBL134" s="1332"/>
      <c r="EBM134" s="1332"/>
      <c r="EBN134" s="1332"/>
      <c r="EBO134" s="1332"/>
      <c r="EBP134" s="1332"/>
      <c r="EBQ134" s="1332"/>
      <c r="EBR134" s="1332"/>
      <c r="EBS134" s="1332"/>
      <c r="EBT134" s="1332"/>
      <c r="EBU134" s="1332"/>
      <c r="EBV134" s="1332"/>
      <c r="EBW134" s="1332"/>
      <c r="EBX134" s="1332"/>
      <c r="EBY134" s="1332"/>
      <c r="EBZ134" s="1332"/>
      <c r="ECA134" s="1332"/>
      <c r="ECB134" s="1332"/>
      <c r="ECC134" s="1332"/>
      <c r="ECD134" s="1332"/>
      <c r="ECE134" s="1332"/>
      <c r="ECF134" s="1332"/>
      <c r="ECG134" s="1332"/>
      <c r="ECH134" s="1332"/>
      <c r="ECI134" s="1332"/>
      <c r="ECJ134" s="1332"/>
      <c r="ECK134" s="1332"/>
      <c r="ECL134" s="1332"/>
      <c r="ECM134" s="1332"/>
      <c r="ECN134" s="1332"/>
      <c r="ECO134" s="1332"/>
      <c r="ECP134" s="1332"/>
      <c r="ECQ134" s="1332"/>
      <c r="ECR134" s="1332"/>
      <c r="ECS134" s="1332"/>
      <c r="ECT134" s="1332"/>
      <c r="ECU134" s="1332"/>
      <c r="ECV134" s="1332"/>
      <c r="ECW134" s="1332"/>
      <c r="ECX134" s="1332"/>
      <c r="ECY134" s="1332"/>
      <c r="ECZ134" s="1332"/>
      <c r="EDA134" s="1332"/>
      <c r="EDB134" s="1332"/>
      <c r="EDC134" s="1332"/>
      <c r="EDD134" s="1332"/>
      <c r="EDE134" s="1332"/>
      <c r="EDF134" s="1332"/>
      <c r="EDG134" s="1332"/>
      <c r="EDH134" s="1332"/>
      <c r="EDI134" s="1332"/>
      <c r="EDJ134" s="1332"/>
      <c r="EDK134" s="1332"/>
      <c r="EDL134" s="1332"/>
      <c r="EDM134" s="1332"/>
      <c r="EDN134" s="1332"/>
      <c r="EDO134" s="1332"/>
      <c r="EDP134" s="1332"/>
      <c r="EDQ134" s="1332"/>
      <c r="EDR134" s="1332"/>
      <c r="EDS134" s="1332"/>
      <c r="EDT134" s="1332"/>
      <c r="EDU134" s="1332"/>
      <c r="EDV134" s="1332"/>
      <c r="EDW134" s="1332"/>
      <c r="EDX134" s="1332"/>
      <c r="EDY134" s="1332"/>
      <c r="EDZ134" s="1332"/>
      <c r="EEA134" s="1332"/>
      <c r="EEB134" s="1332"/>
      <c r="EEC134" s="1332"/>
      <c r="EED134" s="1332"/>
      <c r="EEE134" s="1332"/>
      <c r="EEF134" s="1332"/>
      <c r="EEG134" s="1332"/>
      <c r="EEH134" s="1332"/>
      <c r="EEI134" s="1332"/>
      <c r="EEJ134" s="1332"/>
      <c r="EEK134" s="1332"/>
      <c r="EEL134" s="1332"/>
      <c r="EEM134" s="1332"/>
      <c r="EEN134" s="1332"/>
      <c r="EEO134" s="1332"/>
      <c r="EEP134" s="1332"/>
      <c r="EEQ134" s="1332"/>
      <c r="EER134" s="1332"/>
      <c r="EES134" s="1332"/>
      <c r="EET134" s="1332"/>
      <c r="EEU134" s="1332"/>
      <c r="EEV134" s="1332"/>
      <c r="EEW134" s="1332"/>
      <c r="EEX134" s="1332"/>
      <c r="EEY134" s="1332"/>
      <c r="EEZ134" s="1332"/>
      <c r="EFA134" s="1332"/>
      <c r="EFB134" s="1332"/>
      <c r="EFC134" s="1332"/>
      <c r="EFD134" s="1332"/>
      <c r="EFE134" s="1332"/>
      <c r="EFF134" s="1332"/>
      <c r="EFG134" s="1332"/>
      <c r="EFH134" s="1332"/>
      <c r="EFI134" s="1332"/>
      <c r="EFJ134" s="1332"/>
      <c r="EFK134" s="1332"/>
      <c r="EFL134" s="1332"/>
      <c r="EFM134" s="1332"/>
      <c r="EFN134" s="1332"/>
      <c r="EFO134" s="1332"/>
      <c r="EFP134" s="1332"/>
      <c r="EFQ134" s="1332"/>
      <c r="EFR134" s="1332"/>
      <c r="EFS134" s="1332"/>
      <c r="EFT134" s="1332"/>
      <c r="EFU134" s="1332"/>
      <c r="EFV134" s="1332"/>
      <c r="EFW134" s="1332"/>
      <c r="EFX134" s="1332"/>
      <c r="EFY134" s="1332"/>
      <c r="EFZ134" s="1332"/>
      <c r="EGA134" s="1332"/>
      <c r="EGB134" s="1332"/>
      <c r="EGC134" s="1332"/>
      <c r="EGD134" s="1332"/>
      <c r="EGE134" s="1332"/>
      <c r="EGF134" s="1332"/>
      <c r="EGG134" s="1332"/>
      <c r="EGH134" s="1332"/>
      <c r="EGI134" s="1332"/>
      <c r="EGJ134" s="1332"/>
      <c r="EGK134" s="1332"/>
      <c r="EGL134" s="1332"/>
      <c r="EGM134" s="1332"/>
      <c r="EGN134" s="1332"/>
      <c r="EGO134" s="1332"/>
      <c r="EGP134" s="1332"/>
      <c r="EGQ134" s="1332"/>
      <c r="EGR134" s="1332"/>
      <c r="EGS134" s="1332"/>
      <c r="EGT134" s="1332"/>
      <c r="EGU134" s="1332"/>
      <c r="EGV134" s="1332"/>
      <c r="EGW134" s="1332"/>
      <c r="EGX134" s="1332"/>
      <c r="EGY134" s="1332"/>
      <c r="EGZ134" s="1332"/>
      <c r="EHA134" s="1332"/>
      <c r="EHB134" s="1332"/>
      <c r="EHC134" s="1332"/>
      <c r="EHD134" s="1332"/>
      <c r="EHE134" s="1332"/>
      <c r="EHF134" s="1332"/>
      <c r="EHG134" s="1332"/>
      <c r="EHH134" s="1332"/>
      <c r="EHI134" s="1332"/>
      <c r="EHJ134" s="1332"/>
      <c r="EHK134" s="1332"/>
      <c r="EHL134" s="1332"/>
      <c r="EHM134" s="1332"/>
      <c r="EHN134" s="1332"/>
      <c r="EHO134" s="1332"/>
      <c r="EHP134" s="1332"/>
      <c r="EHQ134" s="1332"/>
      <c r="EHR134" s="1332"/>
      <c r="EHS134" s="1332"/>
      <c r="EHT134" s="1332"/>
      <c r="EHU134" s="1332"/>
      <c r="EHV134" s="1332"/>
      <c r="EHW134" s="1332"/>
      <c r="EHX134" s="1332"/>
      <c r="EHY134" s="1332"/>
      <c r="EHZ134" s="1332"/>
      <c r="EIA134" s="1332"/>
      <c r="EIB134" s="1332"/>
      <c r="EIC134" s="1332"/>
      <c r="EID134" s="1332"/>
      <c r="EIE134" s="1332"/>
      <c r="EIF134" s="1332"/>
      <c r="EIG134" s="1332"/>
      <c r="EIH134" s="1332"/>
      <c r="EII134" s="1332"/>
      <c r="EIJ134" s="1332"/>
      <c r="EIK134" s="1332"/>
      <c r="EIL134" s="1332"/>
      <c r="EIM134" s="1332"/>
      <c r="EIN134" s="1332"/>
      <c r="EIO134" s="1332"/>
      <c r="EIP134" s="1332"/>
      <c r="EIQ134" s="1332"/>
      <c r="EIR134" s="1332"/>
      <c r="EIS134" s="1332"/>
      <c r="EIT134" s="1332"/>
      <c r="EIU134" s="1332"/>
      <c r="EIV134" s="1332"/>
      <c r="EIW134" s="1332"/>
      <c r="EIX134" s="1332"/>
      <c r="EIY134" s="1332"/>
      <c r="EIZ134" s="1332"/>
      <c r="EJA134" s="1332"/>
      <c r="EJB134" s="1332"/>
      <c r="EJC134" s="1332"/>
      <c r="EJD134" s="1332"/>
      <c r="EJE134" s="1332"/>
      <c r="EJF134" s="1332"/>
      <c r="EJG134" s="1332"/>
      <c r="EJH134" s="1332"/>
      <c r="EJI134" s="1332"/>
      <c r="EJJ134" s="1332"/>
      <c r="EJK134" s="1332"/>
      <c r="EJL134" s="1332"/>
      <c r="EJM134" s="1332"/>
      <c r="EJN134" s="1332"/>
      <c r="EJO134" s="1332"/>
      <c r="EJP134" s="1332"/>
      <c r="EJQ134" s="1332"/>
      <c r="EJR134" s="1332"/>
      <c r="EJS134" s="1332"/>
      <c r="EJT134" s="1332"/>
      <c r="EJU134" s="1332"/>
      <c r="EJV134" s="1332"/>
      <c r="EJW134" s="1332"/>
      <c r="EJX134" s="1332"/>
      <c r="EJY134" s="1332"/>
      <c r="EJZ134" s="1332"/>
      <c r="EKA134" s="1332"/>
      <c r="EKB134" s="1332"/>
      <c r="EKC134" s="1332"/>
      <c r="EKD134" s="1332"/>
      <c r="EKE134" s="1332"/>
      <c r="EKF134" s="1332"/>
      <c r="EKG134" s="1332"/>
      <c r="EKH134" s="1332"/>
      <c r="EKI134" s="1332"/>
      <c r="EKJ134" s="1332"/>
      <c r="EKK134" s="1332"/>
      <c r="EKL134" s="1332"/>
      <c r="EKM134" s="1332"/>
      <c r="EKN134" s="1332"/>
      <c r="EKO134" s="1332"/>
      <c r="EKP134" s="1332"/>
      <c r="EKQ134" s="1332"/>
      <c r="EKR134" s="1332"/>
      <c r="EKS134" s="1332"/>
      <c r="EKT134" s="1332"/>
      <c r="EKU134" s="1332"/>
      <c r="EKV134" s="1332"/>
      <c r="EKW134" s="1332"/>
      <c r="EKX134" s="1332"/>
      <c r="EKY134" s="1332"/>
      <c r="EKZ134" s="1332"/>
      <c r="ELA134" s="1332"/>
      <c r="ELB134" s="1332"/>
      <c r="ELC134" s="1332"/>
      <c r="ELD134" s="1332"/>
      <c r="ELE134" s="1332"/>
      <c r="ELF134" s="1332"/>
      <c r="ELG134" s="1332"/>
      <c r="ELH134" s="1332"/>
      <c r="ELI134" s="1332"/>
      <c r="ELJ134" s="1332"/>
      <c r="ELK134" s="1332"/>
      <c r="ELL134" s="1332"/>
      <c r="ELM134" s="1332"/>
      <c r="ELN134" s="1332"/>
      <c r="ELO134" s="1332"/>
      <c r="ELP134" s="1332"/>
      <c r="ELQ134" s="1332"/>
      <c r="ELR134" s="1332"/>
      <c r="ELS134" s="1332"/>
      <c r="ELT134" s="1332"/>
      <c r="ELU134" s="1332"/>
      <c r="ELV134" s="1332"/>
      <c r="ELW134" s="1332"/>
      <c r="ELX134" s="1332"/>
      <c r="ELY134" s="1332"/>
      <c r="ELZ134" s="1332"/>
      <c r="EMA134" s="1332"/>
      <c r="EMB134" s="1332"/>
      <c r="EMC134" s="1332"/>
      <c r="EMD134" s="1332"/>
      <c r="EME134" s="1332"/>
      <c r="EMF134" s="1332"/>
      <c r="EMG134" s="1332"/>
      <c r="EMH134" s="1332"/>
      <c r="EMI134" s="1332"/>
      <c r="EMJ134" s="1332"/>
      <c r="EMK134" s="1332"/>
      <c r="EML134" s="1332"/>
      <c r="EMM134" s="1332"/>
      <c r="EMN134" s="1332"/>
      <c r="EMO134" s="1332"/>
      <c r="EMP134" s="1332"/>
      <c r="EMQ134" s="1332"/>
      <c r="EMR134" s="1332"/>
      <c r="EMS134" s="1332"/>
      <c r="EMT134" s="1332"/>
      <c r="EMU134" s="1332"/>
      <c r="EMV134" s="1332"/>
      <c r="EMW134" s="1332"/>
      <c r="EMX134" s="1332"/>
      <c r="EMY134" s="1332"/>
      <c r="EMZ134" s="1332"/>
      <c r="ENA134" s="1332"/>
      <c r="ENB134" s="1332"/>
      <c r="ENC134" s="1332"/>
      <c r="END134" s="1332"/>
      <c r="ENE134" s="1332"/>
      <c r="ENF134" s="1332"/>
      <c r="ENG134" s="1332"/>
      <c r="ENH134" s="1332"/>
      <c r="ENI134" s="1332"/>
      <c r="ENJ134" s="1332"/>
      <c r="ENK134" s="1332"/>
      <c r="ENL134" s="1332"/>
      <c r="ENM134" s="1332"/>
      <c r="ENN134" s="1332"/>
      <c r="ENO134" s="1332"/>
      <c r="ENP134" s="1332"/>
      <c r="ENQ134" s="1332"/>
      <c r="ENR134" s="1332"/>
      <c r="ENS134" s="1332"/>
      <c r="ENT134" s="1332"/>
      <c r="ENU134" s="1332"/>
      <c r="ENV134" s="1332"/>
      <c r="ENW134" s="1332"/>
      <c r="ENX134" s="1332"/>
      <c r="ENY134" s="1332"/>
      <c r="ENZ134" s="1332"/>
      <c r="EOA134" s="1332"/>
      <c r="EOB134" s="1332"/>
      <c r="EOC134" s="1332"/>
      <c r="EOD134" s="1332"/>
      <c r="EOE134" s="1332"/>
      <c r="EOF134" s="1332"/>
      <c r="EOG134" s="1332"/>
      <c r="EOH134" s="1332"/>
      <c r="EOI134" s="1332"/>
      <c r="EOJ134" s="1332"/>
      <c r="EOK134" s="1332"/>
      <c r="EOL134" s="1332"/>
      <c r="EOM134" s="1332"/>
      <c r="EON134" s="1332"/>
      <c r="EOO134" s="1332"/>
      <c r="EOP134" s="1332"/>
      <c r="EOQ134" s="1332"/>
      <c r="EOR134" s="1332"/>
      <c r="EOS134" s="1332"/>
      <c r="EOT134" s="1332"/>
      <c r="EOU134" s="1332"/>
      <c r="EOV134" s="1332"/>
      <c r="EOW134" s="1332"/>
      <c r="EOX134" s="1332"/>
      <c r="EOY134" s="1332"/>
      <c r="EOZ134" s="1332"/>
      <c r="EPA134" s="1332"/>
      <c r="EPB134" s="1332"/>
      <c r="EPC134" s="1332"/>
      <c r="EPD134" s="1332"/>
      <c r="EPE134" s="1332"/>
      <c r="EPF134" s="1332"/>
      <c r="EPG134" s="1332"/>
      <c r="EPH134" s="1332"/>
      <c r="EPI134" s="1332"/>
      <c r="EPJ134" s="1332"/>
      <c r="EPK134" s="1332"/>
      <c r="EPL134" s="1332"/>
      <c r="EPM134" s="1332"/>
      <c r="EPN134" s="1332"/>
      <c r="EPO134" s="1332"/>
      <c r="EPP134" s="1332"/>
      <c r="EPQ134" s="1332"/>
      <c r="EPR134" s="1332"/>
      <c r="EPS134" s="1332"/>
      <c r="EPT134" s="1332"/>
      <c r="EPU134" s="1332"/>
      <c r="EPV134" s="1332"/>
      <c r="EPW134" s="1332"/>
      <c r="EPX134" s="1332"/>
      <c r="EPY134" s="1332"/>
      <c r="EPZ134" s="1332"/>
      <c r="EQA134" s="1332"/>
      <c r="EQB134" s="1332"/>
      <c r="EQC134" s="1332"/>
      <c r="EQD134" s="1332"/>
      <c r="EQE134" s="1332"/>
      <c r="EQF134" s="1332"/>
      <c r="EQG134" s="1332"/>
      <c r="EQH134" s="1332"/>
      <c r="EQI134" s="1332"/>
      <c r="EQJ134" s="1332"/>
      <c r="EQK134" s="1332"/>
      <c r="EQL134" s="1332"/>
      <c r="EQM134" s="1332"/>
      <c r="EQN134" s="1332"/>
      <c r="EQO134" s="1332"/>
      <c r="EQP134" s="1332"/>
      <c r="EQQ134" s="1332"/>
      <c r="EQR134" s="1332"/>
      <c r="EQS134" s="1332"/>
      <c r="EQT134" s="1332"/>
      <c r="EQU134" s="1332"/>
      <c r="EQV134" s="1332"/>
      <c r="EQW134" s="1332"/>
      <c r="EQX134" s="1332"/>
      <c r="EQY134" s="1332"/>
      <c r="EQZ134" s="1332"/>
      <c r="ERA134" s="1332"/>
      <c r="ERB134" s="1332"/>
      <c r="ERC134" s="1332"/>
      <c r="ERD134" s="1332"/>
      <c r="ERE134" s="1332"/>
      <c r="ERF134" s="1332"/>
      <c r="ERG134" s="1332"/>
      <c r="ERH134" s="1332"/>
      <c r="ERI134" s="1332"/>
      <c r="ERJ134" s="1332"/>
      <c r="ERK134" s="1332"/>
      <c r="ERL134" s="1332"/>
      <c r="ERM134" s="1332"/>
      <c r="ERN134" s="1332"/>
      <c r="ERO134" s="1332"/>
      <c r="ERP134" s="1332"/>
      <c r="ERQ134" s="1332"/>
      <c r="ERR134" s="1332"/>
      <c r="ERS134" s="1332"/>
      <c r="ERT134" s="1332"/>
      <c r="ERU134" s="1332"/>
      <c r="ERV134" s="1332"/>
      <c r="ERW134" s="1332"/>
      <c r="ERX134" s="1332"/>
      <c r="ERY134" s="1332"/>
      <c r="ERZ134" s="1332"/>
      <c r="ESA134" s="1332"/>
      <c r="ESB134" s="1332"/>
      <c r="ESC134" s="1332"/>
      <c r="ESD134" s="1332"/>
      <c r="ESE134" s="1332"/>
      <c r="ESF134" s="1332"/>
      <c r="ESG134" s="1332"/>
      <c r="ESH134" s="1332"/>
      <c r="ESI134" s="1332"/>
      <c r="ESJ134" s="1332"/>
      <c r="ESK134" s="1332"/>
      <c r="ESL134" s="1332"/>
      <c r="ESM134" s="1332"/>
      <c r="ESN134" s="1332"/>
      <c r="ESO134" s="1332"/>
      <c r="ESP134" s="1332"/>
      <c r="ESQ134" s="1332"/>
      <c r="ESR134" s="1332"/>
      <c r="ESS134" s="1332"/>
      <c r="EST134" s="1332"/>
      <c r="ESU134" s="1332"/>
      <c r="ESV134" s="1332"/>
      <c r="ESW134" s="1332"/>
      <c r="ESX134" s="1332"/>
      <c r="ESY134" s="1332"/>
      <c r="ESZ134" s="1332"/>
      <c r="ETA134" s="1332"/>
      <c r="ETB134" s="1332"/>
      <c r="ETC134" s="1332"/>
      <c r="ETD134" s="1332"/>
      <c r="ETE134" s="1332"/>
      <c r="ETF134" s="1332"/>
      <c r="ETG134" s="1332"/>
      <c r="ETH134" s="1332"/>
      <c r="ETI134" s="1332"/>
      <c r="ETJ134" s="1332"/>
      <c r="ETK134" s="1332"/>
      <c r="ETL134" s="1332"/>
      <c r="ETM134" s="1332"/>
      <c r="ETN134" s="1332"/>
      <c r="ETO134" s="1332"/>
      <c r="ETP134" s="1332"/>
      <c r="ETQ134" s="1332"/>
      <c r="ETR134" s="1332"/>
      <c r="ETS134" s="1332"/>
      <c r="ETT134" s="1332"/>
      <c r="ETU134" s="1332"/>
      <c r="ETV134" s="1332"/>
      <c r="ETW134" s="1332"/>
      <c r="ETX134" s="1332"/>
      <c r="ETY134" s="1332"/>
      <c r="ETZ134" s="1332"/>
      <c r="EUA134" s="1332"/>
      <c r="EUB134" s="1332"/>
      <c r="EUC134" s="1332"/>
      <c r="EUD134" s="1332"/>
      <c r="EUE134" s="1332"/>
      <c r="EUF134" s="1332"/>
      <c r="EUG134" s="1332"/>
      <c r="EUH134" s="1332"/>
      <c r="EUI134" s="1332"/>
      <c r="EUJ134" s="1332"/>
      <c r="EUK134" s="1332"/>
      <c r="EUL134" s="1332"/>
      <c r="EUM134" s="1332"/>
      <c r="EUN134" s="1332"/>
      <c r="EUO134" s="1332"/>
      <c r="EUP134" s="1332"/>
      <c r="EUQ134" s="1332"/>
      <c r="EUR134" s="1332"/>
      <c r="EUS134" s="1332"/>
      <c r="EUT134" s="1332"/>
      <c r="EUU134" s="1332"/>
      <c r="EUV134" s="1332"/>
      <c r="EUW134" s="1332"/>
      <c r="EUX134" s="1332"/>
      <c r="EUY134" s="1332"/>
      <c r="EUZ134" s="1332"/>
      <c r="EVA134" s="1332"/>
      <c r="EVB134" s="1332"/>
      <c r="EVC134" s="1332"/>
      <c r="EVD134" s="1332"/>
      <c r="EVE134" s="1332"/>
      <c r="EVF134" s="1332"/>
      <c r="EVG134" s="1332"/>
      <c r="EVH134" s="1332"/>
      <c r="EVI134" s="1332"/>
      <c r="EVJ134" s="1332"/>
      <c r="EVK134" s="1332"/>
      <c r="EVL134" s="1332"/>
      <c r="EVM134" s="1332"/>
      <c r="EVN134" s="1332"/>
      <c r="EVO134" s="1332"/>
      <c r="EVP134" s="1332"/>
      <c r="EVQ134" s="1332"/>
      <c r="EVR134" s="1332"/>
      <c r="EVS134" s="1332"/>
      <c r="EVT134" s="1332"/>
      <c r="EVU134" s="1332"/>
      <c r="EVV134" s="1332"/>
      <c r="EVW134" s="1332"/>
      <c r="EVX134" s="1332"/>
      <c r="EVY134" s="1332"/>
      <c r="EVZ134" s="1332"/>
      <c r="EWA134" s="1332"/>
      <c r="EWB134" s="1332"/>
      <c r="EWC134" s="1332"/>
      <c r="EWD134" s="1332"/>
      <c r="EWE134" s="1332"/>
      <c r="EWF134" s="1332"/>
      <c r="EWG134" s="1332"/>
      <c r="EWH134" s="1332"/>
      <c r="EWI134" s="1332"/>
      <c r="EWJ134" s="1332"/>
      <c r="EWK134" s="1332"/>
      <c r="EWL134" s="1332"/>
      <c r="EWM134" s="1332"/>
      <c r="EWN134" s="1332"/>
      <c r="EWO134" s="1332"/>
      <c r="EWP134" s="1332"/>
      <c r="EWQ134" s="1332"/>
      <c r="EWR134" s="1332"/>
      <c r="EWS134" s="1332"/>
      <c r="EWT134" s="1332"/>
      <c r="EWU134" s="1332"/>
      <c r="EWV134" s="1332"/>
      <c r="EWW134" s="1332"/>
      <c r="EWX134" s="1332"/>
      <c r="EWY134" s="1332"/>
      <c r="EWZ134" s="1332"/>
      <c r="EXA134" s="1332"/>
      <c r="EXB134" s="1332"/>
      <c r="EXC134" s="1332"/>
      <c r="EXD134" s="1332"/>
      <c r="EXE134" s="1332"/>
      <c r="EXF134" s="1332"/>
      <c r="EXG134" s="1332"/>
      <c r="EXH134" s="1332"/>
      <c r="EXI134" s="1332"/>
      <c r="EXJ134" s="1332"/>
      <c r="EXK134" s="1332"/>
      <c r="EXL134" s="1332"/>
      <c r="EXM134" s="1332"/>
      <c r="EXN134" s="1332"/>
      <c r="EXO134" s="1332"/>
      <c r="EXP134" s="1332"/>
      <c r="EXQ134" s="1332"/>
      <c r="EXR134" s="1332"/>
      <c r="EXS134" s="1332"/>
      <c r="EXT134" s="1332"/>
      <c r="EXU134" s="1332"/>
      <c r="EXV134" s="1332"/>
      <c r="EXW134" s="1332"/>
      <c r="EXX134" s="1332"/>
      <c r="EXY134" s="1332"/>
      <c r="EXZ134" s="1332"/>
      <c r="EYA134" s="1332"/>
      <c r="EYB134" s="1332"/>
      <c r="EYC134" s="1332"/>
      <c r="EYD134" s="1332"/>
      <c r="EYE134" s="1332"/>
      <c r="EYF134" s="1332"/>
      <c r="EYG134" s="1332"/>
      <c r="EYH134" s="1332"/>
      <c r="EYI134" s="1332"/>
      <c r="EYJ134" s="1332"/>
      <c r="EYK134" s="1332"/>
      <c r="EYL134" s="1332"/>
      <c r="EYM134" s="1332"/>
      <c r="EYN134" s="1332"/>
      <c r="EYO134" s="1332"/>
      <c r="EYP134" s="1332"/>
      <c r="EYQ134" s="1332"/>
      <c r="EYR134" s="1332"/>
      <c r="EYS134" s="1332"/>
      <c r="EYT134" s="1332"/>
      <c r="EYU134" s="1332"/>
      <c r="EYV134" s="1332"/>
      <c r="EYW134" s="1332"/>
      <c r="EYX134" s="1332"/>
      <c r="EYY134" s="1332"/>
      <c r="EYZ134" s="1332"/>
      <c r="EZA134" s="1332"/>
      <c r="EZB134" s="1332"/>
      <c r="EZC134" s="1332"/>
      <c r="EZD134" s="1332"/>
      <c r="EZE134" s="1332"/>
      <c r="EZF134" s="1332"/>
      <c r="EZG134" s="1332"/>
      <c r="EZH134" s="1332"/>
      <c r="EZI134" s="1332"/>
      <c r="EZJ134" s="1332"/>
      <c r="EZK134" s="1332"/>
      <c r="EZL134" s="1332"/>
      <c r="EZM134" s="1332"/>
      <c r="EZN134" s="1332"/>
      <c r="EZO134" s="1332"/>
      <c r="EZP134" s="1332"/>
      <c r="EZQ134" s="1332"/>
      <c r="EZR134" s="1332"/>
      <c r="EZS134" s="1332"/>
      <c r="EZT134" s="1332"/>
      <c r="EZU134" s="1332"/>
      <c r="EZV134" s="1332"/>
      <c r="EZW134" s="1332"/>
      <c r="EZX134" s="1332"/>
      <c r="EZY134" s="1332"/>
      <c r="EZZ134" s="1332"/>
      <c r="FAA134" s="1332"/>
      <c r="FAB134" s="1332"/>
      <c r="FAC134" s="1332"/>
      <c r="FAD134" s="1332"/>
      <c r="FAE134" s="1332"/>
      <c r="FAF134" s="1332"/>
      <c r="FAG134" s="1332"/>
      <c r="FAH134" s="1332"/>
      <c r="FAI134" s="1332"/>
      <c r="FAJ134" s="1332"/>
      <c r="FAK134" s="1332"/>
      <c r="FAL134" s="1332"/>
      <c r="FAM134" s="1332"/>
      <c r="FAN134" s="1332"/>
      <c r="FAO134" s="1332"/>
      <c r="FAP134" s="1332"/>
      <c r="FAQ134" s="1332"/>
      <c r="FAR134" s="1332"/>
      <c r="FAS134" s="1332"/>
      <c r="FAT134" s="1332"/>
      <c r="FAU134" s="1332"/>
      <c r="FAV134" s="1332"/>
      <c r="FAW134" s="1332"/>
      <c r="FAX134" s="1332"/>
      <c r="FAY134" s="1332"/>
      <c r="FAZ134" s="1332"/>
      <c r="FBA134" s="1332"/>
      <c r="FBB134" s="1332"/>
      <c r="FBC134" s="1332"/>
      <c r="FBD134" s="1332"/>
      <c r="FBE134" s="1332"/>
      <c r="FBF134" s="1332"/>
      <c r="FBG134" s="1332"/>
      <c r="FBH134" s="1332"/>
      <c r="FBI134" s="1332"/>
      <c r="FBJ134" s="1332"/>
      <c r="FBK134" s="1332"/>
      <c r="FBL134" s="1332"/>
      <c r="FBM134" s="1332"/>
      <c r="FBN134" s="1332"/>
      <c r="FBO134" s="1332"/>
      <c r="FBP134" s="1332"/>
      <c r="FBQ134" s="1332"/>
      <c r="FBR134" s="1332"/>
      <c r="FBS134" s="1332"/>
      <c r="FBT134" s="1332"/>
      <c r="FBU134" s="1332"/>
      <c r="FBV134" s="1332"/>
      <c r="FBW134" s="1332"/>
      <c r="FBX134" s="1332"/>
      <c r="FBY134" s="1332"/>
      <c r="FBZ134" s="1332"/>
      <c r="FCA134" s="1332"/>
      <c r="FCB134" s="1332"/>
      <c r="FCC134" s="1332"/>
      <c r="FCD134" s="1332"/>
      <c r="FCE134" s="1332"/>
      <c r="FCF134" s="1332"/>
      <c r="FCG134" s="1332"/>
      <c r="FCH134" s="1332"/>
      <c r="FCI134" s="1332"/>
      <c r="FCJ134" s="1332"/>
      <c r="FCK134" s="1332"/>
      <c r="FCL134" s="1332"/>
      <c r="FCM134" s="1332"/>
      <c r="FCN134" s="1332"/>
      <c r="FCO134" s="1332"/>
      <c r="FCP134" s="1332"/>
      <c r="FCQ134" s="1332"/>
      <c r="FCR134" s="1332"/>
      <c r="FCS134" s="1332"/>
      <c r="FCT134" s="1332"/>
      <c r="FCU134" s="1332"/>
      <c r="FCV134" s="1332"/>
      <c r="FCW134" s="1332"/>
      <c r="FCX134" s="1332"/>
      <c r="FCY134" s="1332"/>
      <c r="FCZ134" s="1332"/>
      <c r="FDA134" s="1332"/>
      <c r="FDB134" s="1332"/>
      <c r="FDC134" s="1332"/>
      <c r="FDD134" s="1332"/>
      <c r="FDE134" s="1332"/>
      <c r="FDF134" s="1332"/>
      <c r="FDG134" s="1332"/>
      <c r="FDH134" s="1332"/>
      <c r="FDI134" s="1332"/>
      <c r="FDJ134" s="1332"/>
      <c r="FDK134" s="1332"/>
      <c r="FDL134" s="1332"/>
      <c r="FDM134" s="1332"/>
      <c r="FDN134" s="1332"/>
      <c r="FDO134" s="1332"/>
      <c r="FDP134" s="1332"/>
      <c r="FDQ134" s="1332"/>
      <c r="FDR134" s="1332"/>
      <c r="FDS134" s="1332"/>
      <c r="FDT134" s="1332"/>
      <c r="FDU134" s="1332"/>
      <c r="FDV134" s="1332"/>
      <c r="FDW134" s="1332"/>
      <c r="FDX134" s="1332"/>
      <c r="FDY134" s="1332"/>
      <c r="FDZ134" s="1332"/>
      <c r="FEA134" s="1332"/>
      <c r="FEB134" s="1332"/>
      <c r="FEC134" s="1332"/>
      <c r="FED134" s="1332"/>
      <c r="FEE134" s="1332"/>
      <c r="FEF134" s="1332"/>
      <c r="FEG134" s="1332"/>
      <c r="FEH134" s="1332"/>
      <c r="FEI134" s="1332"/>
      <c r="FEJ134" s="1332"/>
      <c r="FEK134" s="1332"/>
      <c r="FEL134" s="1332"/>
      <c r="FEM134" s="1332"/>
      <c r="FEN134" s="1332"/>
      <c r="FEO134" s="1332"/>
      <c r="FEP134" s="1332"/>
      <c r="FEQ134" s="1332"/>
      <c r="FER134" s="1332"/>
      <c r="FES134" s="1332"/>
      <c r="FET134" s="1332"/>
      <c r="FEU134" s="1332"/>
      <c r="FEV134" s="1332"/>
      <c r="FEW134" s="1332"/>
      <c r="FEX134" s="1332"/>
      <c r="FEY134" s="1332"/>
      <c r="FEZ134" s="1332"/>
      <c r="FFA134" s="1332"/>
      <c r="FFB134" s="1332"/>
      <c r="FFC134" s="1332"/>
      <c r="FFD134" s="1332"/>
      <c r="FFE134" s="1332"/>
      <c r="FFF134" s="1332"/>
      <c r="FFG134" s="1332"/>
      <c r="FFH134" s="1332"/>
      <c r="FFI134" s="1332"/>
      <c r="FFJ134" s="1332"/>
      <c r="FFK134" s="1332"/>
      <c r="FFL134" s="1332"/>
      <c r="FFM134" s="1332"/>
      <c r="FFN134" s="1332"/>
      <c r="FFO134" s="1332"/>
      <c r="FFP134" s="1332"/>
      <c r="FFQ134" s="1332"/>
      <c r="FFR134" s="1332"/>
      <c r="FFS134" s="1332"/>
      <c r="FFT134" s="1332"/>
      <c r="FFU134" s="1332"/>
      <c r="FFV134" s="1332"/>
      <c r="FFW134" s="1332"/>
      <c r="FFX134" s="1332"/>
      <c r="FFY134" s="1332"/>
      <c r="FFZ134" s="1332"/>
      <c r="FGA134" s="1332"/>
      <c r="FGB134" s="1332"/>
      <c r="FGC134" s="1332"/>
      <c r="FGD134" s="1332"/>
      <c r="FGE134" s="1332"/>
      <c r="FGF134" s="1332"/>
      <c r="FGG134" s="1332"/>
      <c r="FGH134" s="1332"/>
      <c r="FGI134" s="1332"/>
      <c r="FGJ134" s="1332"/>
      <c r="FGK134" s="1332"/>
      <c r="FGL134" s="1332"/>
      <c r="FGM134" s="1332"/>
      <c r="FGN134" s="1332"/>
      <c r="FGO134" s="1332"/>
      <c r="FGP134" s="1332"/>
      <c r="FGQ134" s="1332"/>
      <c r="FGR134" s="1332"/>
      <c r="FGS134" s="1332"/>
      <c r="FGT134" s="1332"/>
      <c r="FGU134" s="1332"/>
      <c r="FGV134" s="1332"/>
      <c r="FGW134" s="1332"/>
      <c r="FGX134" s="1332"/>
      <c r="FGY134" s="1332"/>
      <c r="FGZ134" s="1332"/>
      <c r="FHA134" s="1332"/>
      <c r="FHB134" s="1332"/>
      <c r="FHC134" s="1332"/>
      <c r="FHD134" s="1332"/>
      <c r="FHE134" s="1332"/>
      <c r="FHF134" s="1332"/>
      <c r="FHG134" s="1332"/>
      <c r="FHH134" s="1332"/>
      <c r="FHI134" s="1332"/>
      <c r="FHJ134" s="1332"/>
      <c r="FHK134" s="1332"/>
      <c r="FHL134" s="1332"/>
      <c r="FHM134" s="1332"/>
      <c r="FHN134" s="1332"/>
      <c r="FHO134" s="1332"/>
      <c r="FHP134" s="1332"/>
      <c r="FHQ134" s="1332"/>
      <c r="FHR134" s="1332"/>
      <c r="FHS134" s="1332"/>
      <c r="FHT134" s="1332"/>
      <c r="FHU134" s="1332"/>
      <c r="FHV134" s="1332"/>
      <c r="FHW134" s="1332"/>
      <c r="FHX134" s="1332"/>
      <c r="FHY134" s="1332"/>
      <c r="FHZ134" s="1332"/>
      <c r="FIA134" s="1332"/>
      <c r="FIB134" s="1332"/>
      <c r="FIC134" s="1332"/>
      <c r="FID134" s="1332"/>
      <c r="FIE134" s="1332"/>
      <c r="FIF134" s="1332"/>
      <c r="FIG134" s="1332"/>
      <c r="FIH134" s="1332"/>
      <c r="FII134" s="1332"/>
      <c r="FIJ134" s="1332"/>
      <c r="FIK134" s="1332"/>
      <c r="FIL134" s="1332"/>
      <c r="FIM134" s="1332"/>
      <c r="FIN134" s="1332"/>
      <c r="FIO134" s="1332"/>
      <c r="FIP134" s="1332"/>
      <c r="FIQ134" s="1332"/>
      <c r="FIR134" s="1332"/>
      <c r="FIS134" s="1332"/>
      <c r="FIT134" s="1332"/>
      <c r="FIU134" s="1332"/>
      <c r="FIV134" s="1332"/>
      <c r="FIW134" s="1332"/>
      <c r="FIX134" s="1332"/>
      <c r="FIY134" s="1332"/>
      <c r="FIZ134" s="1332"/>
      <c r="FJA134" s="1332"/>
      <c r="FJB134" s="1332"/>
      <c r="FJC134" s="1332"/>
      <c r="FJD134" s="1332"/>
      <c r="FJE134" s="1332"/>
      <c r="FJF134" s="1332"/>
      <c r="FJG134" s="1332"/>
      <c r="FJH134" s="1332"/>
      <c r="FJI134" s="1332"/>
      <c r="FJJ134" s="1332"/>
      <c r="FJK134" s="1332"/>
      <c r="FJL134" s="1332"/>
      <c r="FJM134" s="1332"/>
      <c r="FJN134" s="1332"/>
      <c r="FJO134" s="1332"/>
      <c r="FJP134" s="1332"/>
      <c r="FJQ134" s="1332"/>
      <c r="FJR134" s="1332"/>
      <c r="FJS134" s="1332"/>
      <c r="FJT134" s="1332"/>
      <c r="FJU134" s="1332"/>
      <c r="FJV134" s="1332"/>
      <c r="FJW134" s="1332"/>
      <c r="FJX134" s="1332"/>
      <c r="FJY134" s="1332"/>
      <c r="FJZ134" s="1332"/>
      <c r="FKA134" s="1332"/>
      <c r="FKB134" s="1332"/>
      <c r="FKC134" s="1332"/>
      <c r="FKD134" s="1332"/>
      <c r="FKE134" s="1332"/>
      <c r="FKF134" s="1332"/>
      <c r="FKG134" s="1332"/>
      <c r="FKH134" s="1332"/>
      <c r="FKI134" s="1332"/>
      <c r="FKJ134" s="1332"/>
      <c r="FKK134" s="1332"/>
      <c r="FKL134" s="1332"/>
      <c r="FKM134" s="1332"/>
      <c r="FKN134" s="1332"/>
      <c r="FKO134" s="1332"/>
      <c r="FKP134" s="1332"/>
      <c r="FKQ134" s="1332"/>
      <c r="FKR134" s="1332"/>
      <c r="FKS134" s="1332"/>
      <c r="FKT134" s="1332"/>
      <c r="FKU134" s="1332"/>
      <c r="FKV134" s="1332"/>
      <c r="FKW134" s="1332"/>
      <c r="FKX134" s="1332"/>
      <c r="FKY134" s="1332"/>
      <c r="FKZ134" s="1332"/>
      <c r="FLA134" s="1332"/>
      <c r="FLB134" s="1332"/>
      <c r="FLC134" s="1332"/>
      <c r="FLD134" s="1332"/>
      <c r="FLE134" s="1332"/>
      <c r="FLF134" s="1332"/>
      <c r="FLG134" s="1332"/>
      <c r="FLH134" s="1332"/>
      <c r="FLI134" s="1332"/>
      <c r="FLJ134" s="1332"/>
      <c r="FLK134" s="1332"/>
      <c r="FLL134" s="1332"/>
      <c r="FLM134" s="1332"/>
      <c r="FLN134" s="1332"/>
      <c r="FLO134" s="1332"/>
      <c r="FLP134" s="1332"/>
      <c r="FLQ134" s="1332"/>
      <c r="FLR134" s="1332"/>
      <c r="FLS134" s="1332"/>
      <c r="FLT134" s="1332"/>
      <c r="FLU134" s="1332"/>
      <c r="FLV134" s="1332"/>
      <c r="FLW134" s="1332"/>
      <c r="FLX134" s="1332"/>
      <c r="FLY134" s="1332"/>
      <c r="FLZ134" s="1332"/>
      <c r="FMA134" s="1332"/>
      <c r="FMB134" s="1332"/>
      <c r="FMC134" s="1332"/>
      <c r="FMD134" s="1332"/>
      <c r="FME134" s="1332"/>
      <c r="FMF134" s="1332"/>
      <c r="FMG134" s="1332"/>
      <c r="FMH134" s="1332"/>
      <c r="FMI134" s="1332"/>
      <c r="FMJ134" s="1332"/>
      <c r="FMK134" s="1332"/>
      <c r="FML134" s="1332"/>
      <c r="FMM134" s="1332"/>
      <c r="FMN134" s="1332"/>
      <c r="FMO134" s="1332"/>
      <c r="FMP134" s="1332"/>
      <c r="FMQ134" s="1332"/>
      <c r="FMR134" s="1332"/>
      <c r="FMS134" s="1332"/>
      <c r="FMT134" s="1332"/>
      <c r="FMU134" s="1332"/>
      <c r="FMV134" s="1332"/>
      <c r="FMW134" s="1332"/>
      <c r="FMX134" s="1332"/>
      <c r="FMY134" s="1332"/>
      <c r="FMZ134" s="1332"/>
      <c r="FNA134" s="1332"/>
      <c r="FNB134" s="1332"/>
      <c r="FNC134" s="1332"/>
      <c r="FND134" s="1332"/>
      <c r="FNE134" s="1332"/>
      <c r="FNF134" s="1332"/>
    </row>
    <row r="135" spans="1:4426" s="1301" customFormat="1" ht="15">
      <c r="B135" s="1406">
        <v>1902076</v>
      </c>
      <c r="C135" s="1410" t="s">
        <v>853</v>
      </c>
      <c r="D135" s="1664">
        <v>0</v>
      </c>
      <c r="E135" s="1414"/>
      <c r="F135" s="1401"/>
      <c r="G135" s="1401"/>
      <c r="H135" s="1401"/>
      <c r="I135" s="1401"/>
      <c r="J135" s="1402" t="s">
        <v>1831</v>
      </c>
      <c r="K135" s="1424" t="s">
        <v>840</v>
      </c>
      <c r="L135" s="1332"/>
      <c r="M135" s="1332"/>
      <c r="N135" s="1332"/>
      <c r="O135" s="1332"/>
      <c r="P135" s="1332"/>
      <c r="Q135" s="1332"/>
      <c r="R135" s="1332"/>
      <c r="S135" s="1332"/>
      <c r="T135" s="1332"/>
      <c r="U135" s="1332"/>
      <c r="V135" s="1332"/>
      <c r="W135" s="1332"/>
      <c r="X135" s="1332"/>
      <c r="Y135" s="1332"/>
      <c r="Z135" s="1332"/>
      <c r="AA135" s="1332"/>
      <c r="AB135" s="1332"/>
      <c r="AC135" s="1332"/>
      <c r="AD135" s="1332"/>
      <c r="AE135" s="1332"/>
      <c r="AF135" s="1332"/>
      <c r="AG135" s="1332"/>
      <c r="AH135" s="1332"/>
      <c r="AI135" s="1332"/>
      <c r="AJ135" s="1332"/>
      <c r="AK135" s="1332"/>
      <c r="AL135" s="1332"/>
      <c r="AM135" s="1332"/>
      <c r="AN135" s="1332"/>
      <c r="AO135" s="1332"/>
      <c r="AP135" s="1332"/>
      <c r="AQ135" s="1332"/>
      <c r="AR135" s="1332"/>
      <c r="AS135" s="1332"/>
      <c r="AT135" s="1332"/>
      <c r="AU135" s="1332"/>
      <c r="AV135" s="1332"/>
      <c r="AW135" s="1332"/>
      <c r="AX135" s="1332"/>
      <c r="AY135" s="1332"/>
      <c r="AZ135" s="1332"/>
      <c r="BA135" s="1332"/>
      <c r="BB135" s="1332"/>
      <c r="BC135" s="1332"/>
      <c r="BD135" s="1332"/>
      <c r="BE135" s="1332"/>
      <c r="BF135" s="1332"/>
      <c r="BG135" s="1332"/>
      <c r="BH135" s="1332"/>
      <c r="BI135" s="1332"/>
      <c r="BJ135" s="1332"/>
      <c r="BK135" s="1332"/>
      <c r="BL135" s="1332"/>
      <c r="BM135" s="1332"/>
      <c r="BN135" s="1332"/>
      <c r="BO135" s="1332"/>
      <c r="BP135" s="1332"/>
      <c r="BQ135" s="1332"/>
      <c r="BR135" s="1332"/>
      <c r="BS135" s="1332"/>
      <c r="BT135" s="1332"/>
      <c r="BU135" s="1332"/>
      <c r="BV135" s="1332"/>
      <c r="BW135" s="1332"/>
      <c r="BX135" s="1332"/>
      <c r="BY135" s="1332"/>
      <c r="BZ135" s="1332"/>
      <c r="CA135" s="1332"/>
      <c r="CB135" s="1332"/>
      <c r="CC135" s="1332"/>
      <c r="CD135" s="1332"/>
      <c r="CE135" s="1332"/>
      <c r="CF135" s="1332"/>
      <c r="CG135" s="1332"/>
      <c r="CH135" s="1332"/>
      <c r="CI135" s="1332"/>
      <c r="CJ135" s="1332"/>
      <c r="CK135" s="1332"/>
      <c r="CL135" s="1332"/>
      <c r="CM135" s="1332"/>
      <c r="CN135" s="1332"/>
      <c r="CO135" s="1332"/>
      <c r="CP135" s="1332"/>
      <c r="CQ135" s="1332"/>
      <c r="CR135" s="1332"/>
      <c r="CS135" s="1332"/>
      <c r="CT135" s="1332"/>
      <c r="CU135" s="1332"/>
      <c r="CV135" s="1332"/>
      <c r="CW135" s="1332"/>
      <c r="CX135" s="1332"/>
      <c r="CY135" s="1332"/>
      <c r="CZ135" s="1332"/>
      <c r="DA135" s="1332"/>
      <c r="DB135" s="1332"/>
      <c r="DC135" s="1332"/>
      <c r="DD135" s="1332"/>
      <c r="DE135" s="1332"/>
      <c r="DF135" s="1332"/>
      <c r="DG135" s="1332"/>
      <c r="DH135" s="1332"/>
      <c r="DI135" s="1332"/>
      <c r="DJ135" s="1332"/>
      <c r="DK135" s="1332"/>
      <c r="DL135" s="1332"/>
      <c r="DM135" s="1332"/>
      <c r="DN135" s="1332"/>
      <c r="DO135" s="1332"/>
      <c r="DP135" s="1332"/>
      <c r="DQ135" s="1332"/>
      <c r="DR135" s="1332"/>
      <c r="DS135" s="1332"/>
      <c r="DT135" s="1332"/>
      <c r="DU135" s="1332"/>
      <c r="DV135" s="1332"/>
      <c r="DW135" s="1332"/>
      <c r="DX135" s="1332"/>
      <c r="DY135" s="1332"/>
      <c r="DZ135" s="1332"/>
      <c r="EA135" s="1332"/>
      <c r="EB135" s="1332"/>
      <c r="EC135" s="1332"/>
      <c r="ED135" s="1332"/>
      <c r="EE135" s="1332"/>
      <c r="EF135" s="1332"/>
      <c r="EG135" s="1332"/>
      <c r="EH135" s="1332"/>
      <c r="EI135" s="1332"/>
      <c r="EJ135" s="1332"/>
      <c r="EK135" s="1332"/>
      <c r="EL135" s="1332"/>
      <c r="EM135" s="1332"/>
      <c r="EN135" s="1332"/>
      <c r="EO135" s="1332"/>
      <c r="EP135" s="1332"/>
      <c r="EQ135" s="1332"/>
      <c r="ER135" s="1332"/>
      <c r="ES135" s="1332"/>
      <c r="ET135" s="1332"/>
      <c r="EU135" s="1332"/>
      <c r="EV135" s="1332"/>
      <c r="EW135" s="1332"/>
      <c r="EX135" s="1332"/>
      <c r="EY135" s="1332"/>
      <c r="EZ135" s="1332"/>
      <c r="FA135" s="1332"/>
      <c r="FB135" s="1332"/>
      <c r="FC135" s="1332"/>
      <c r="FD135" s="1332"/>
      <c r="FE135" s="1332"/>
      <c r="FF135" s="1332"/>
      <c r="FG135" s="1332"/>
      <c r="FH135" s="1332"/>
      <c r="FI135" s="1332"/>
      <c r="FJ135" s="1332"/>
      <c r="FK135" s="1332"/>
      <c r="FL135" s="1332"/>
      <c r="FM135" s="1332"/>
      <c r="FN135" s="1332"/>
      <c r="FO135" s="1332"/>
      <c r="FP135" s="1332"/>
      <c r="FQ135" s="1332"/>
      <c r="FR135" s="1332"/>
      <c r="FS135" s="1332"/>
      <c r="FT135" s="1332"/>
      <c r="FU135" s="1332"/>
      <c r="FV135" s="1332"/>
      <c r="FW135" s="1332"/>
      <c r="FX135" s="1332"/>
      <c r="FY135" s="1332"/>
      <c r="FZ135" s="1332"/>
      <c r="GA135" s="1332"/>
      <c r="GB135" s="1332"/>
      <c r="GC135" s="1332"/>
      <c r="GD135" s="1332"/>
      <c r="GE135" s="1332"/>
      <c r="GF135" s="1332"/>
      <c r="GG135" s="1332"/>
      <c r="GH135" s="1332"/>
      <c r="GI135" s="1332"/>
      <c r="GJ135" s="1332"/>
      <c r="GK135" s="1332"/>
      <c r="GL135" s="1332"/>
      <c r="GM135" s="1332"/>
      <c r="GN135" s="1332"/>
      <c r="GO135" s="1332"/>
      <c r="GP135" s="1332"/>
      <c r="GQ135" s="1332"/>
      <c r="GR135" s="1332"/>
      <c r="GS135" s="1332"/>
      <c r="GT135" s="1332"/>
      <c r="GU135" s="1332"/>
      <c r="GV135" s="1332"/>
      <c r="GW135" s="1332"/>
      <c r="GX135" s="1332"/>
      <c r="GY135" s="1332"/>
      <c r="GZ135" s="1332"/>
      <c r="HA135" s="1332"/>
      <c r="HB135" s="1332"/>
      <c r="HC135" s="1332"/>
      <c r="HD135" s="1332"/>
      <c r="HE135" s="1332"/>
      <c r="HF135" s="1332"/>
      <c r="HG135" s="1332"/>
      <c r="HH135" s="1332"/>
      <c r="HI135" s="1332"/>
      <c r="HJ135" s="1332"/>
      <c r="HK135" s="1332"/>
      <c r="HL135" s="1332"/>
      <c r="HM135" s="1332"/>
      <c r="HN135" s="1332"/>
      <c r="HO135" s="1332"/>
      <c r="HP135" s="1332"/>
      <c r="HQ135" s="1332"/>
      <c r="HR135" s="1332"/>
      <c r="HS135" s="1332"/>
      <c r="HT135" s="1332"/>
      <c r="HU135" s="1332"/>
      <c r="HV135" s="1332"/>
      <c r="HW135" s="1332"/>
      <c r="HX135" s="1332"/>
      <c r="HY135" s="1332"/>
      <c r="HZ135" s="1332"/>
      <c r="IA135" s="1332"/>
      <c r="IB135" s="1332"/>
      <c r="IC135" s="1332"/>
      <c r="ID135" s="1332"/>
      <c r="IE135" s="1332"/>
      <c r="IF135" s="1332"/>
      <c r="IG135" s="1332"/>
      <c r="IH135" s="1332"/>
      <c r="II135" s="1332"/>
      <c r="IJ135" s="1332"/>
      <c r="IK135" s="1332"/>
      <c r="IL135" s="1332"/>
      <c r="IM135" s="1332"/>
      <c r="IN135" s="1332"/>
      <c r="IO135" s="1332"/>
      <c r="IP135" s="1332"/>
      <c r="IQ135" s="1332"/>
      <c r="IR135" s="1332"/>
      <c r="IS135" s="1332"/>
      <c r="IT135" s="1332"/>
      <c r="IU135" s="1332"/>
      <c r="IV135" s="1332"/>
      <c r="IW135" s="1332"/>
      <c r="IX135" s="1332"/>
      <c r="IY135" s="1332"/>
      <c r="IZ135" s="1332"/>
      <c r="JA135" s="1332"/>
      <c r="JB135" s="1332"/>
      <c r="JC135" s="1332"/>
      <c r="JD135" s="1332"/>
      <c r="JE135" s="1332"/>
      <c r="JF135" s="1332"/>
      <c r="JG135" s="1332"/>
      <c r="JH135" s="1332"/>
      <c r="JI135" s="1332"/>
      <c r="JJ135" s="1332"/>
      <c r="JK135" s="1332"/>
      <c r="JL135" s="1332"/>
      <c r="JM135" s="1332"/>
      <c r="JN135" s="1332"/>
      <c r="JO135" s="1332"/>
      <c r="JP135" s="1332"/>
      <c r="JQ135" s="1332"/>
      <c r="JR135" s="1332"/>
      <c r="JS135" s="1332"/>
      <c r="JT135" s="1332"/>
      <c r="JU135" s="1332"/>
      <c r="JV135" s="1332"/>
      <c r="JW135" s="1332"/>
      <c r="JX135" s="1332"/>
      <c r="JY135" s="1332"/>
      <c r="JZ135" s="1332"/>
      <c r="KA135" s="1332"/>
      <c r="KB135" s="1332"/>
      <c r="KC135" s="1332"/>
      <c r="KD135" s="1332"/>
      <c r="KE135" s="1332"/>
      <c r="KF135" s="1332"/>
      <c r="KG135" s="1332"/>
      <c r="KH135" s="1332"/>
      <c r="KI135" s="1332"/>
      <c r="KJ135" s="1332"/>
      <c r="KK135" s="1332"/>
      <c r="KL135" s="1332"/>
      <c r="KM135" s="1332"/>
      <c r="KN135" s="1332"/>
      <c r="KO135" s="1332"/>
      <c r="KP135" s="1332"/>
      <c r="KQ135" s="1332"/>
      <c r="KR135" s="1332"/>
      <c r="KS135" s="1332"/>
      <c r="KT135" s="1332"/>
      <c r="KU135" s="1332"/>
      <c r="KV135" s="1332"/>
      <c r="KW135" s="1332"/>
      <c r="KX135" s="1332"/>
      <c r="KY135" s="1332"/>
      <c r="KZ135" s="1332"/>
      <c r="LA135" s="1332"/>
      <c r="LB135" s="1332"/>
      <c r="LC135" s="1332"/>
      <c r="LD135" s="1332"/>
      <c r="LE135" s="1332"/>
      <c r="LF135" s="1332"/>
      <c r="LG135" s="1332"/>
      <c r="LH135" s="1332"/>
      <c r="LI135" s="1332"/>
      <c r="LJ135" s="1332"/>
      <c r="LK135" s="1332"/>
      <c r="LL135" s="1332"/>
      <c r="LM135" s="1332"/>
      <c r="LN135" s="1332"/>
      <c r="LO135" s="1332"/>
      <c r="LP135" s="1332"/>
      <c r="LQ135" s="1332"/>
      <c r="LR135" s="1332"/>
      <c r="LS135" s="1332"/>
      <c r="LT135" s="1332"/>
      <c r="LU135" s="1332"/>
      <c r="LV135" s="1332"/>
      <c r="LW135" s="1332"/>
      <c r="LX135" s="1332"/>
      <c r="LY135" s="1332"/>
      <c r="LZ135" s="1332"/>
      <c r="MA135" s="1332"/>
      <c r="MB135" s="1332"/>
      <c r="MC135" s="1332"/>
      <c r="MD135" s="1332"/>
      <c r="ME135" s="1332"/>
      <c r="MF135" s="1332"/>
      <c r="MG135" s="1332"/>
      <c r="MH135" s="1332"/>
      <c r="MI135" s="1332"/>
      <c r="MJ135" s="1332"/>
      <c r="MK135" s="1332"/>
      <c r="ML135" s="1332"/>
      <c r="MM135" s="1332"/>
      <c r="MN135" s="1332"/>
      <c r="MO135" s="1332"/>
      <c r="MP135" s="1332"/>
      <c r="MQ135" s="1332"/>
      <c r="MR135" s="1332"/>
      <c r="MS135" s="1332"/>
      <c r="MT135" s="1332"/>
      <c r="MU135" s="1332"/>
      <c r="MV135" s="1332"/>
      <c r="MW135" s="1332"/>
      <c r="MX135" s="1332"/>
      <c r="MY135" s="1332"/>
      <c r="MZ135" s="1332"/>
      <c r="NA135" s="1332"/>
      <c r="NB135" s="1332"/>
      <c r="NC135" s="1332"/>
      <c r="ND135" s="1332"/>
      <c r="NE135" s="1332"/>
      <c r="NF135" s="1332"/>
      <c r="NG135" s="1332"/>
      <c r="NH135" s="1332"/>
      <c r="NI135" s="1332"/>
      <c r="NJ135" s="1332"/>
      <c r="NK135" s="1332"/>
      <c r="NL135" s="1332"/>
      <c r="NM135" s="1332"/>
      <c r="NN135" s="1332"/>
      <c r="NO135" s="1332"/>
      <c r="NP135" s="1332"/>
      <c r="NQ135" s="1332"/>
      <c r="NR135" s="1332"/>
      <c r="NS135" s="1332"/>
      <c r="NT135" s="1332"/>
      <c r="NU135" s="1332"/>
      <c r="NV135" s="1332"/>
      <c r="NW135" s="1332"/>
      <c r="NX135" s="1332"/>
      <c r="NY135" s="1332"/>
      <c r="NZ135" s="1332"/>
      <c r="OA135" s="1332"/>
      <c r="OB135" s="1332"/>
      <c r="OC135" s="1332"/>
      <c r="OD135" s="1332"/>
      <c r="OE135" s="1332"/>
      <c r="OF135" s="1332"/>
      <c r="OG135" s="1332"/>
      <c r="OH135" s="1332"/>
      <c r="OI135" s="1332"/>
      <c r="OJ135" s="1332"/>
      <c r="OK135" s="1332"/>
      <c r="OL135" s="1332"/>
      <c r="OM135" s="1332"/>
      <c r="ON135" s="1332"/>
      <c r="OO135" s="1332"/>
      <c r="OP135" s="1332"/>
      <c r="OQ135" s="1332"/>
      <c r="OR135" s="1332"/>
      <c r="OS135" s="1332"/>
      <c r="OT135" s="1332"/>
      <c r="OU135" s="1332"/>
      <c r="OV135" s="1332"/>
      <c r="OW135" s="1332"/>
      <c r="OX135" s="1332"/>
      <c r="OY135" s="1332"/>
      <c r="OZ135" s="1332"/>
      <c r="PA135" s="1332"/>
      <c r="PB135" s="1332"/>
      <c r="PC135" s="1332"/>
      <c r="PD135" s="1332"/>
      <c r="PE135" s="1332"/>
      <c r="PF135" s="1332"/>
      <c r="PG135" s="1332"/>
      <c r="PH135" s="1332"/>
      <c r="PI135" s="1332"/>
      <c r="PJ135" s="1332"/>
      <c r="PK135" s="1332"/>
      <c r="PL135" s="1332"/>
      <c r="PM135" s="1332"/>
      <c r="PN135" s="1332"/>
      <c r="PO135" s="1332"/>
      <c r="PP135" s="1332"/>
      <c r="PQ135" s="1332"/>
      <c r="PR135" s="1332"/>
      <c r="PS135" s="1332"/>
      <c r="PT135" s="1332"/>
      <c r="PU135" s="1332"/>
      <c r="PV135" s="1332"/>
      <c r="PW135" s="1332"/>
      <c r="PX135" s="1332"/>
      <c r="PY135" s="1332"/>
      <c r="PZ135" s="1332"/>
      <c r="QA135" s="1332"/>
      <c r="QB135" s="1332"/>
      <c r="QC135" s="1332"/>
      <c r="QD135" s="1332"/>
      <c r="QE135" s="1332"/>
      <c r="QF135" s="1332"/>
      <c r="QG135" s="1332"/>
      <c r="QH135" s="1332"/>
      <c r="QI135" s="1332"/>
      <c r="QJ135" s="1332"/>
      <c r="QK135" s="1332"/>
      <c r="QL135" s="1332"/>
      <c r="QM135" s="1332"/>
      <c r="QN135" s="1332"/>
      <c r="QO135" s="1332"/>
      <c r="QP135" s="1332"/>
      <c r="QQ135" s="1332"/>
      <c r="QR135" s="1332"/>
      <c r="QS135" s="1332"/>
      <c r="QT135" s="1332"/>
      <c r="QU135" s="1332"/>
      <c r="QV135" s="1332"/>
      <c r="QW135" s="1332"/>
      <c r="QX135" s="1332"/>
      <c r="QY135" s="1332"/>
      <c r="QZ135" s="1332"/>
      <c r="RA135" s="1332"/>
      <c r="RB135" s="1332"/>
      <c r="RC135" s="1332"/>
      <c r="RD135" s="1332"/>
      <c r="RE135" s="1332"/>
      <c r="RF135" s="1332"/>
      <c r="RG135" s="1332"/>
      <c r="RH135" s="1332"/>
      <c r="RI135" s="1332"/>
      <c r="RJ135" s="1332"/>
      <c r="RK135" s="1332"/>
      <c r="RL135" s="1332"/>
      <c r="RM135" s="1332"/>
      <c r="RN135" s="1332"/>
      <c r="RO135" s="1332"/>
      <c r="RP135" s="1332"/>
      <c r="RQ135" s="1332"/>
      <c r="RR135" s="1332"/>
      <c r="RS135" s="1332"/>
      <c r="RT135" s="1332"/>
      <c r="RU135" s="1332"/>
      <c r="RV135" s="1332"/>
      <c r="RW135" s="1332"/>
      <c r="RX135" s="1332"/>
      <c r="RY135" s="1332"/>
      <c r="RZ135" s="1332"/>
      <c r="SA135" s="1332"/>
      <c r="SB135" s="1332"/>
      <c r="SC135" s="1332"/>
      <c r="SD135" s="1332"/>
      <c r="SE135" s="1332"/>
      <c r="SF135" s="1332"/>
      <c r="SG135" s="1332"/>
      <c r="SH135" s="1332"/>
      <c r="SI135" s="1332"/>
      <c r="SJ135" s="1332"/>
      <c r="SK135" s="1332"/>
      <c r="SL135" s="1332"/>
      <c r="SM135" s="1332"/>
      <c r="SN135" s="1332"/>
      <c r="SO135" s="1332"/>
      <c r="SP135" s="1332"/>
      <c r="SQ135" s="1332"/>
      <c r="SR135" s="1332"/>
      <c r="SS135" s="1332"/>
      <c r="ST135" s="1332"/>
      <c r="SU135" s="1332"/>
      <c r="SV135" s="1332"/>
      <c r="SW135" s="1332"/>
      <c r="SX135" s="1332"/>
      <c r="SY135" s="1332"/>
      <c r="SZ135" s="1332"/>
      <c r="TA135" s="1332"/>
      <c r="TB135" s="1332"/>
      <c r="TC135" s="1332"/>
      <c r="TD135" s="1332"/>
      <c r="TE135" s="1332"/>
      <c r="TF135" s="1332"/>
      <c r="TG135" s="1332"/>
      <c r="TH135" s="1332"/>
      <c r="TI135" s="1332"/>
      <c r="TJ135" s="1332"/>
      <c r="TK135" s="1332"/>
      <c r="TL135" s="1332"/>
      <c r="TM135" s="1332"/>
      <c r="TN135" s="1332"/>
      <c r="TO135" s="1332"/>
      <c r="TP135" s="1332"/>
      <c r="TQ135" s="1332"/>
      <c r="TR135" s="1332"/>
      <c r="TS135" s="1332"/>
      <c r="TT135" s="1332"/>
      <c r="TU135" s="1332"/>
      <c r="TV135" s="1332"/>
      <c r="TW135" s="1332"/>
      <c r="TX135" s="1332"/>
      <c r="TY135" s="1332"/>
      <c r="TZ135" s="1332"/>
      <c r="UA135" s="1332"/>
      <c r="UB135" s="1332"/>
      <c r="UC135" s="1332"/>
      <c r="UD135" s="1332"/>
      <c r="UE135" s="1332"/>
      <c r="UF135" s="1332"/>
      <c r="UG135" s="1332"/>
      <c r="UH135" s="1332"/>
      <c r="UI135" s="1332"/>
      <c r="UJ135" s="1332"/>
      <c r="UK135" s="1332"/>
      <c r="UL135" s="1332"/>
      <c r="UM135" s="1332"/>
      <c r="UN135" s="1332"/>
      <c r="UO135" s="1332"/>
      <c r="UP135" s="1332"/>
      <c r="UQ135" s="1332"/>
      <c r="UR135" s="1332"/>
      <c r="US135" s="1332"/>
      <c r="UT135" s="1332"/>
      <c r="UU135" s="1332"/>
      <c r="UV135" s="1332"/>
      <c r="UW135" s="1332"/>
      <c r="UX135" s="1332"/>
      <c r="UY135" s="1332"/>
      <c r="UZ135" s="1332"/>
      <c r="VA135" s="1332"/>
      <c r="VB135" s="1332"/>
      <c r="VC135" s="1332"/>
      <c r="VD135" s="1332"/>
      <c r="VE135" s="1332"/>
      <c r="VF135" s="1332"/>
      <c r="VG135" s="1332"/>
      <c r="VH135" s="1332"/>
      <c r="VI135" s="1332"/>
      <c r="VJ135" s="1332"/>
      <c r="VK135" s="1332"/>
      <c r="VL135" s="1332"/>
      <c r="VM135" s="1332"/>
      <c r="VN135" s="1332"/>
      <c r="VO135" s="1332"/>
      <c r="VP135" s="1332"/>
      <c r="VQ135" s="1332"/>
      <c r="VR135" s="1332"/>
      <c r="VS135" s="1332"/>
      <c r="VT135" s="1332"/>
      <c r="VU135" s="1332"/>
      <c r="VV135" s="1332"/>
      <c r="VW135" s="1332"/>
      <c r="VX135" s="1332"/>
      <c r="VY135" s="1332"/>
      <c r="VZ135" s="1332"/>
      <c r="WA135" s="1332"/>
      <c r="WB135" s="1332"/>
      <c r="WC135" s="1332"/>
      <c r="WD135" s="1332"/>
      <c r="WE135" s="1332"/>
      <c r="WF135" s="1332"/>
      <c r="WG135" s="1332"/>
      <c r="WH135" s="1332"/>
      <c r="WI135" s="1332"/>
      <c r="WJ135" s="1332"/>
      <c r="WK135" s="1332"/>
      <c r="WL135" s="1332"/>
      <c r="WM135" s="1332"/>
      <c r="WN135" s="1332"/>
      <c r="WO135" s="1332"/>
      <c r="WP135" s="1332"/>
      <c r="WQ135" s="1332"/>
      <c r="WR135" s="1332"/>
      <c r="WS135" s="1332"/>
      <c r="WT135" s="1332"/>
      <c r="WU135" s="1332"/>
      <c r="WV135" s="1332"/>
      <c r="WW135" s="1332"/>
      <c r="WX135" s="1332"/>
      <c r="WY135" s="1332"/>
      <c r="WZ135" s="1332"/>
      <c r="XA135" s="1332"/>
      <c r="XB135" s="1332"/>
      <c r="XC135" s="1332"/>
      <c r="XD135" s="1332"/>
      <c r="XE135" s="1332"/>
      <c r="XF135" s="1332"/>
      <c r="XG135" s="1332"/>
      <c r="XH135" s="1332"/>
      <c r="XI135" s="1332"/>
      <c r="XJ135" s="1332"/>
      <c r="XK135" s="1332"/>
      <c r="XL135" s="1332"/>
      <c r="XM135" s="1332"/>
      <c r="XN135" s="1332"/>
      <c r="XO135" s="1332"/>
      <c r="XP135" s="1332"/>
      <c r="XQ135" s="1332"/>
      <c r="XR135" s="1332"/>
      <c r="XS135" s="1332"/>
      <c r="XT135" s="1332"/>
      <c r="XU135" s="1332"/>
      <c r="XV135" s="1332"/>
      <c r="XW135" s="1332"/>
      <c r="XX135" s="1332"/>
      <c r="XY135" s="1332"/>
      <c r="XZ135" s="1332"/>
      <c r="YA135" s="1332"/>
      <c r="YB135" s="1332"/>
      <c r="YC135" s="1332"/>
      <c r="YD135" s="1332"/>
      <c r="YE135" s="1332"/>
      <c r="YF135" s="1332"/>
      <c r="YG135" s="1332"/>
      <c r="YH135" s="1332"/>
      <c r="YI135" s="1332"/>
      <c r="YJ135" s="1332"/>
      <c r="YK135" s="1332"/>
      <c r="YL135" s="1332"/>
      <c r="YM135" s="1332"/>
      <c r="YN135" s="1332"/>
      <c r="YO135" s="1332"/>
      <c r="YP135" s="1332"/>
      <c r="YQ135" s="1332"/>
      <c r="YR135" s="1332"/>
      <c r="YS135" s="1332"/>
      <c r="YT135" s="1332"/>
      <c r="YU135" s="1332"/>
      <c r="YV135" s="1332"/>
      <c r="YW135" s="1332"/>
      <c r="YX135" s="1332"/>
      <c r="YY135" s="1332"/>
      <c r="YZ135" s="1332"/>
      <c r="ZA135" s="1332"/>
      <c r="ZB135" s="1332"/>
      <c r="ZC135" s="1332"/>
      <c r="ZD135" s="1332"/>
      <c r="ZE135" s="1332"/>
      <c r="ZF135" s="1332"/>
      <c r="ZG135" s="1332"/>
      <c r="ZH135" s="1332"/>
      <c r="ZI135" s="1332"/>
      <c r="ZJ135" s="1332"/>
      <c r="ZK135" s="1332"/>
      <c r="ZL135" s="1332"/>
      <c r="ZM135" s="1332"/>
      <c r="ZN135" s="1332"/>
      <c r="ZO135" s="1332"/>
      <c r="ZP135" s="1332"/>
      <c r="ZQ135" s="1332"/>
      <c r="ZR135" s="1332"/>
      <c r="ZS135" s="1332"/>
      <c r="ZT135" s="1332"/>
      <c r="ZU135" s="1332"/>
      <c r="ZV135" s="1332"/>
      <c r="ZW135" s="1332"/>
      <c r="ZX135" s="1332"/>
      <c r="ZY135" s="1332"/>
      <c r="ZZ135" s="1332"/>
      <c r="AAA135" s="1332"/>
      <c r="AAB135" s="1332"/>
      <c r="AAC135" s="1332"/>
      <c r="AAD135" s="1332"/>
      <c r="AAE135" s="1332"/>
      <c r="AAF135" s="1332"/>
      <c r="AAG135" s="1332"/>
      <c r="AAH135" s="1332"/>
      <c r="AAI135" s="1332"/>
      <c r="AAJ135" s="1332"/>
      <c r="AAK135" s="1332"/>
      <c r="AAL135" s="1332"/>
      <c r="AAM135" s="1332"/>
      <c r="AAN135" s="1332"/>
      <c r="AAO135" s="1332"/>
      <c r="AAP135" s="1332"/>
      <c r="AAQ135" s="1332"/>
      <c r="AAR135" s="1332"/>
      <c r="AAS135" s="1332"/>
      <c r="AAT135" s="1332"/>
      <c r="AAU135" s="1332"/>
      <c r="AAV135" s="1332"/>
      <c r="AAW135" s="1332"/>
      <c r="AAX135" s="1332"/>
      <c r="AAY135" s="1332"/>
      <c r="AAZ135" s="1332"/>
      <c r="ABA135" s="1332"/>
      <c r="ABB135" s="1332"/>
      <c r="ABC135" s="1332"/>
      <c r="ABD135" s="1332"/>
      <c r="ABE135" s="1332"/>
      <c r="ABF135" s="1332"/>
      <c r="ABG135" s="1332"/>
      <c r="ABH135" s="1332"/>
      <c r="ABI135" s="1332"/>
      <c r="ABJ135" s="1332"/>
      <c r="ABK135" s="1332"/>
      <c r="ABL135" s="1332"/>
      <c r="ABM135" s="1332"/>
      <c r="ABN135" s="1332"/>
      <c r="ABO135" s="1332"/>
      <c r="ABP135" s="1332"/>
      <c r="ABQ135" s="1332"/>
      <c r="ABR135" s="1332"/>
      <c r="ABS135" s="1332"/>
      <c r="ABT135" s="1332"/>
      <c r="ABU135" s="1332"/>
      <c r="ABV135" s="1332"/>
      <c r="ABW135" s="1332"/>
      <c r="ABX135" s="1332"/>
      <c r="ABY135" s="1332"/>
      <c r="ABZ135" s="1332"/>
      <c r="ACA135" s="1332"/>
      <c r="ACB135" s="1332"/>
      <c r="ACC135" s="1332"/>
      <c r="ACD135" s="1332"/>
      <c r="ACE135" s="1332"/>
      <c r="ACF135" s="1332"/>
      <c r="ACG135" s="1332"/>
      <c r="ACH135" s="1332"/>
      <c r="ACI135" s="1332"/>
      <c r="ACJ135" s="1332"/>
      <c r="ACK135" s="1332"/>
      <c r="ACL135" s="1332"/>
      <c r="ACM135" s="1332"/>
      <c r="ACN135" s="1332"/>
      <c r="ACO135" s="1332"/>
      <c r="ACP135" s="1332"/>
      <c r="ACQ135" s="1332"/>
      <c r="ACR135" s="1332"/>
      <c r="ACS135" s="1332"/>
      <c r="ACT135" s="1332"/>
      <c r="ACU135" s="1332"/>
      <c r="ACV135" s="1332"/>
      <c r="ACW135" s="1332"/>
      <c r="ACX135" s="1332"/>
      <c r="ACY135" s="1332"/>
      <c r="ACZ135" s="1332"/>
      <c r="ADA135" s="1332"/>
      <c r="ADB135" s="1332"/>
      <c r="ADC135" s="1332"/>
      <c r="ADD135" s="1332"/>
      <c r="ADE135" s="1332"/>
      <c r="ADF135" s="1332"/>
      <c r="ADG135" s="1332"/>
      <c r="ADH135" s="1332"/>
      <c r="ADI135" s="1332"/>
      <c r="ADJ135" s="1332"/>
      <c r="ADK135" s="1332"/>
      <c r="ADL135" s="1332"/>
      <c r="ADM135" s="1332"/>
      <c r="ADN135" s="1332"/>
      <c r="ADO135" s="1332"/>
      <c r="ADP135" s="1332"/>
      <c r="ADQ135" s="1332"/>
      <c r="ADR135" s="1332"/>
      <c r="ADS135" s="1332"/>
      <c r="ADT135" s="1332"/>
      <c r="ADU135" s="1332"/>
      <c r="ADV135" s="1332"/>
      <c r="ADW135" s="1332"/>
      <c r="ADX135" s="1332"/>
      <c r="ADY135" s="1332"/>
      <c r="ADZ135" s="1332"/>
      <c r="AEA135" s="1332"/>
      <c r="AEB135" s="1332"/>
      <c r="AEC135" s="1332"/>
      <c r="AED135" s="1332"/>
      <c r="AEE135" s="1332"/>
      <c r="AEF135" s="1332"/>
      <c r="AEG135" s="1332"/>
      <c r="AEH135" s="1332"/>
      <c r="AEI135" s="1332"/>
      <c r="AEJ135" s="1332"/>
      <c r="AEK135" s="1332"/>
      <c r="AEL135" s="1332"/>
      <c r="AEM135" s="1332"/>
      <c r="AEN135" s="1332"/>
      <c r="AEO135" s="1332"/>
      <c r="AEP135" s="1332"/>
      <c r="AEQ135" s="1332"/>
      <c r="AER135" s="1332"/>
      <c r="AES135" s="1332"/>
      <c r="AET135" s="1332"/>
      <c r="AEU135" s="1332"/>
      <c r="AEV135" s="1332"/>
      <c r="AEW135" s="1332"/>
      <c r="AEX135" s="1332"/>
      <c r="AEY135" s="1332"/>
      <c r="AEZ135" s="1332"/>
      <c r="AFA135" s="1332"/>
      <c r="AFB135" s="1332"/>
      <c r="AFC135" s="1332"/>
      <c r="AFD135" s="1332"/>
      <c r="AFE135" s="1332"/>
      <c r="AFF135" s="1332"/>
      <c r="AFG135" s="1332"/>
      <c r="AFH135" s="1332"/>
      <c r="AFI135" s="1332"/>
      <c r="AFJ135" s="1332"/>
      <c r="AFK135" s="1332"/>
      <c r="AFL135" s="1332"/>
      <c r="AFM135" s="1332"/>
      <c r="AFN135" s="1332"/>
      <c r="AFO135" s="1332"/>
      <c r="AFP135" s="1332"/>
      <c r="AFQ135" s="1332"/>
      <c r="AFR135" s="1332"/>
      <c r="AFS135" s="1332"/>
      <c r="AFT135" s="1332"/>
      <c r="AFU135" s="1332"/>
      <c r="AFV135" s="1332"/>
      <c r="AFW135" s="1332"/>
      <c r="AFX135" s="1332"/>
      <c r="AFY135" s="1332"/>
      <c r="AFZ135" s="1332"/>
      <c r="AGA135" s="1332"/>
      <c r="AGB135" s="1332"/>
      <c r="AGC135" s="1332"/>
      <c r="AGD135" s="1332"/>
      <c r="AGE135" s="1332"/>
      <c r="AGF135" s="1332"/>
      <c r="AGG135" s="1332"/>
      <c r="AGH135" s="1332"/>
      <c r="AGI135" s="1332"/>
      <c r="AGJ135" s="1332"/>
      <c r="AGK135" s="1332"/>
      <c r="AGL135" s="1332"/>
      <c r="AGM135" s="1332"/>
      <c r="AGN135" s="1332"/>
      <c r="AGO135" s="1332"/>
      <c r="AGP135" s="1332"/>
      <c r="AGQ135" s="1332"/>
      <c r="AGR135" s="1332"/>
      <c r="AGS135" s="1332"/>
      <c r="AGT135" s="1332"/>
      <c r="AGU135" s="1332"/>
      <c r="AGV135" s="1332"/>
      <c r="AGW135" s="1332"/>
      <c r="AGX135" s="1332"/>
      <c r="AGY135" s="1332"/>
      <c r="AGZ135" s="1332"/>
      <c r="AHA135" s="1332"/>
      <c r="AHB135" s="1332"/>
      <c r="AHC135" s="1332"/>
      <c r="AHD135" s="1332"/>
      <c r="AHE135" s="1332"/>
      <c r="AHF135" s="1332"/>
      <c r="AHG135" s="1332"/>
      <c r="AHH135" s="1332"/>
      <c r="AHI135" s="1332"/>
      <c r="AHJ135" s="1332"/>
      <c r="AHK135" s="1332"/>
      <c r="AHL135" s="1332"/>
      <c r="AHM135" s="1332"/>
      <c r="AHN135" s="1332"/>
      <c r="AHO135" s="1332"/>
      <c r="AHP135" s="1332"/>
      <c r="AHQ135" s="1332"/>
      <c r="AHR135" s="1332"/>
      <c r="AHS135" s="1332"/>
      <c r="AHT135" s="1332"/>
      <c r="AHU135" s="1332"/>
      <c r="AHV135" s="1332"/>
      <c r="AHW135" s="1332"/>
      <c r="AHX135" s="1332"/>
      <c r="AHY135" s="1332"/>
      <c r="AHZ135" s="1332"/>
      <c r="AIA135" s="1332"/>
      <c r="AIB135" s="1332"/>
      <c r="AIC135" s="1332"/>
      <c r="AID135" s="1332"/>
      <c r="AIE135" s="1332"/>
      <c r="AIF135" s="1332"/>
      <c r="AIG135" s="1332"/>
      <c r="AIH135" s="1332"/>
      <c r="AII135" s="1332"/>
      <c r="AIJ135" s="1332"/>
      <c r="AIK135" s="1332"/>
      <c r="AIL135" s="1332"/>
      <c r="AIM135" s="1332"/>
      <c r="AIN135" s="1332"/>
      <c r="AIO135" s="1332"/>
      <c r="AIP135" s="1332"/>
      <c r="AIQ135" s="1332"/>
      <c r="AIR135" s="1332"/>
      <c r="AIS135" s="1332"/>
      <c r="AIT135" s="1332"/>
      <c r="AIU135" s="1332"/>
      <c r="AIV135" s="1332"/>
      <c r="AIW135" s="1332"/>
      <c r="AIX135" s="1332"/>
      <c r="AIY135" s="1332"/>
      <c r="AIZ135" s="1332"/>
      <c r="AJA135" s="1332"/>
      <c r="AJB135" s="1332"/>
      <c r="AJC135" s="1332"/>
      <c r="AJD135" s="1332"/>
      <c r="AJE135" s="1332"/>
      <c r="AJF135" s="1332"/>
      <c r="AJG135" s="1332"/>
      <c r="AJH135" s="1332"/>
      <c r="AJI135" s="1332"/>
      <c r="AJJ135" s="1332"/>
      <c r="AJK135" s="1332"/>
      <c r="AJL135" s="1332"/>
      <c r="AJM135" s="1332"/>
      <c r="AJN135" s="1332"/>
      <c r="AJO135" s="1332"/>
      <c r="AJP135" s="1332"/>
      <c r="AJQ135" s="1332"/>
      <c r="AJR135" s="1332"/>
      <c r="AJS135" s="1332"/>
      <c r="AJT135" s="1332"/>
      <c r="AJU135" s="1332"/>
      <c r="AJV135" s="1332"/>
      <c r="AJW135" s="1332"/>
      <c r="AJX135" s="1332"/>
      <c r="AJY135" s="1332"/>
      <c r="AJZ135" s="1332"/>
      <c r="AKA135" s="1332"/>
      <c r="AKB135" s="1332"/>
      <c r="AKC135" s="1332"/>
      <c r="AKD135" s="1332"/>
      <c r="AKE135" s="1332"/>
      <c r="AKF135" s="1332"/>
      <c r="AKG135" s="1332"/>
      <c r="AKH135" s="1332"/>
      <c r="AKI135" s="1332"/>
      <c r="AKJ135" s="1332"/>
      <c r="AKK135" s="1332"/>
      <c r="AKL135" s="1332"/>
      <c r="AKM135" s="1332"/>
      <c r="AKN135" s="1332"/>
      <c r="AKO135" s="1332"/>
      <c r="AKP135" s="1332"/>
      <c r="AKQ135" s="1332"/>
      <c r="AKR135" s="1332"/>
      <c r="AKS135" s="1332"/>
      <c r="AKT135" s="1332"/>
      <c r="AKU135" s="1332"/>
      <c r="AKV135" s="1332"/>
      <c r="AKW135" s="1332"/>
      <c r="AKX135" s="1332"/>
      <c r="AKY135" s="1332"/>
      <c r="AKZ135" s="1332"/>
      <c r="ALA135" s="1332"/>
      <c r="ALB135" s="1332"/>
      <c r="ALC135" s="1332"/>
      <c r="ALD135" s="1332"/>
      <c r="ALE135" s="1332"/>
      <c r="ALF135" s="1332"/>
      <c r="ALG135" s="1332"/>
      <c r="ALH135" s="1332"/>
      <c r="ALI135" s="1332"/>
      <c r="ALJ135" s="1332"/>
      <c r="ALK135" s="1332"/>
      <c r="ALL135" s="1332"/>
      <c r="ALM135" s="1332"/>
      <c r="ALN135" s="1332"/>
      <c r="ALO135" s="1332"/>
      <c r="ALP135" s="1332"/>
      <c r="ALQ135" s="1332"/>
      <c r="ALR135" s="1332"/>
      <c r="ALS135" s="1332"/>
      <c r="ALT135" s="1332"/>
      <c r="ALU135" s="1332"/>
      <c r="ALV135" s="1332"/>
      <c r="ALW135" s="1332"/>
      <c r="ALX135" s="1332"/>
      <c r="ALY135" s="1332"/>
      <c r="ALZ135" s="1332"/>
      <c r="AMA135" s="1332"/>
      <c r="AMB135" s="1332"/>
      <c r="AMC135" s="1332"/>
      <c r="AMD135" s="1332"/>
      <c r="AME135" s="1332"/>
      <c r="AMF135" s="1332"/>
      <c r="AMG135" s="1332"/>
      <c r="AMH135" s="1332"/>
      <c r="AMI135" s="1332"/>
      <c r="AMJ135" s="1332"/>
      <c r="AMK135" s="1332"/>
      <c r="AML135" s="1332"/>
      <c r="AMM135" s="1332"/>
      <c r="AMN135" s="1332"/>
      <c r="AMO135" s="1332"/>
      <c r="AMP135" s="1332"/>
      <c r="AMQ135" s="1332"/>
      <c r="AMR135" s="1332"/>
      <c r="AMS135" s="1332"/>
      <c r="AMT135" s="1332"/>
      <c r="AMU135" s="1332"/>
      <c r="AMV135" s="1332"/>
      <c r="AMW135" s="1332"/>
      <c r="AMX135" s="1332"/>
      <c r="AMY135" s="1332"/>
      <c r="AMZ135" s="1332"/>
      <c r="ANA135" s="1332"/>
      <c r="ANB135" s="1332"/>
      <c r="ANC135" s="1332"/>
      <c r="AND135" s="1332"/>
      <c r="ANE135" s="1332"/>
      <c r="ANF135" s="1332"/>
      <c r="ANG135" s="1332"/>
      <c r="ANH135" s="1332"/>
      <c r="ANI135" s="1332"/>
      <c r="ANJ135" s="1332"/>
      <c r="ANK135" s="1332"/>
      <c r="ANL135" s="1332"/>
      <c r="ANM135" s="1332"/>
      <c r="ANN135" s="1332"/>
      <c r="ANO135" s="1332"/>
      <c r="ANP135" s="1332"/>
      <c r="ANQ135" s="1332"/>
      <c r="ANR135" s="1332"/>
      <c r="ANS135" s="1332"/>
      <c r="ANT135" s="1332"/>
      <c r="ANU135" s="1332"/>
      <c r="ANV135" s="1332"/>
      <c r="ANW135" s="1332"/>
      <c r="ANX135" s="1332"/>
      <c r="ANY135" s="1332"/>
      <c r="ANZ135" s="1332"/>
      <c r="AOA135" s="1332"/>
      <c r="AOB135" s="1332"/>
      <c r="AOC135" s="1332"/>
      <c r="AOD135" s="1332"/>
      <c r="AOE135" s="1332"/>
      <c r="AOF135" s="1332"/>
      <c r="AOG135" s="1332"/>
      <c r="AOH135" s="1332"/>
      <c r="AOI135" s="1332"/>
      <c r="AOJ135" s="1332"/>
      <c r="AOK135" s="1332"/>
      <c r="AOL135" s="1332"/>
      <c r="AOM135" s="1332"/>
      <c r="AON135" s="1332"/>
      <c r="AOO135" s="1332"/>
      <c r="AOP135" s="1332"/>
      <c r="AOQ135" s="1332"/>
      <c r="AOR135" s="1332"/>
      <c r="AOS135" s="1332"/>
      <c r="AOT135" s="1332"/>
      <c r="AOU135" s="1332"/>
      <c r="AOV135" s="1332"/>
      <c r="AOW135" s="1332"/>
      <c r="AOX135" s="1332"/>
      <c r="AOY135" s="1332"/>
      <c r="AOZ135" s="1332"/>
      <c r="APA135" s="1332"/>
      <c r="APB135" s="1332"/>
      <c r="APC135" s="1332"/>
      <c r="APD135" s="1332"/>
      <c r="APE135" s="1332"/>
      <c r="APF135" s="1332"/>
      <c r="APG135" s="1332"/>
      <c r="APH135" s="1332"/>
      <c r="API135" s="1332"/>
      <c r="APJ135" s="1332"/>
      <c r="APK135" s="1332"/>
      <c r="APL135" s="1332"/>
      <c r="APM135" s="1332"/>
      <c r="APN135" s="1332"/>
      <c r="APO135" s="1332"/>
      <c r="APP135" s="1332"/>
      <c r="APQ135" s="1332"/>
      <c r="APR135" s="1332"/>
      <c r="APS135" s="1332"/>
      <c r="APT135" s="1332"/>
      <c r="APU135" s="1332"/>
      <c r="APV135" s="1332"/>
      <c r="APW135" s="1332"/>
      <c r="APX135" s="1332"/>
      <c r="APY135" s="1332"/>
      <c r="APZ135" s="1332"/>
      <c r="AQA135" s="1332"/>
      <c r="AQB135" s="1332"/>
      <c r="AQC135" s="1332"/>
      <c r="AQD135" s="1332"/>
      <c r="AQE135" s="1332"/>
      <c r="AQF135" s="1332"/>
      <c r="AQG135" s="1332"/>
      <c r="AQH135" s="1332"/>
      <c r="AQI135" s="1332"/>
      <c r="AQJ135" s="1332"/>
      <c r="AQK135" s="1332"/>
      <c r="AQL135" s="1332"/>
      <c r="AQM135" s="1332"/>
      <c r="AQN135" s="1332"/>
      <c r="AQO135" s="1332"/>
      <c r="AQP135" s="1332"/>
      <c r="AQQ135" s="1332"/>
      <c r="AQR135" s="1332"/>
      <c r="AQS135" s="1332"/>
      <c r="AQT135" s="1332"/>
      <c r="AQU135" s="1332"/>
      <c r="AQV135" s="1332"/>
      <c r="AQW135" s="1332"/>
      <c r="AQX135" s="1332"/>
      <c r="AQY135" s="1332"/>
      <c r="AQZ135" s="1332"/>
      <c r="ARA135" s="1332"/>
      <c r="ARB135" s="1332"/>
      <c r="ARC135" s="1332"/>
      <c r="ARD135" s="1332"/>
      <c r="ARE135" s="1332"/>
      <c r="ARF135" s="1332"/>
      <c r="ARG135" s="1332"/>
      <c r="ARH135" s="1332"/>
      <c r="ARI135" s="1332"/>
      <c r="ARJ135" s="1332"/>
      <c r="ARK135" s="1332"/>
      <c r="ARL135" s="1332"/>
      <c r="ARM135" s="1332"/>
      <c r="ARN135" s="1332"/>
      <c r="ARO135" s="1332"/>
      <c r="ARP135" s="1332"/>
      <c r="ARQ135" s="1332"/>
      <c r="ARR135" s="1332"/>
      <c r="ARS135" s="1332"/>
      <c r="ART135" s="1332"/>
      <c r="ARU135" s="1332"/>
      <c r="ARV135" s="1332"/>
      <c r="ARW135" s="1332"/>
      <c r="ARX135" s="1332"/>
      <c r="ARY135" s="1332"/>
      <c r="ARZ135" s="1332"/>
      <c r="ASA135" s="1332"/>
      <c r="ASB135" s="1332"/>
      <c r="ASC135" s="1332"/>
      <c r="ASD135" s="1332"/>
      <c r="ASE135" s="1332"/>
      <c r="ASF135" s="1332"/>
      <c r="ASG135" s="1332"/>
      <c r="ASH135" s="1332"/>
      <c r="ASI135" s="1332"/>
      <c r="ASJ135" s="1332"/>
      <c r="ASK135" s="1332"/>
      <c r="ASL135" s="1332"/>
      <c r="ASM135" s="1332"/>
      <c r="ASN135" s="1332"/>
      <c r="ASO135" s="1332"/>
      <c r="ASP135" s="1332"/>
      <c r="ASQ135" s="1332"/>
      <c r="ASR135" s="1332"/>
      <c r="ASS135" s="1332"/>
      <c r="AST135" s="1332"/>
      <c r="ASU135" s="1332"/>
      <c r="ASV135" s="1332"/>
      <c r="ASW135" s="1332"/>
      <c r="ASX135" s="1332"/>
      <c r="ASY135" s="1332"/>
      <c r="ASZ135" s="1332"/>
      <c r="ATA135" s="1332"/>
      <c r="ATB135" s="1332"/>
      <c r="ATC135" s="1332"/>
      <c r="ATD135" s="1332"/>
      <c r="ATE135" s="1332"/>
      <c r="ATF135" s="1332"/>
      <c r="ATG135" s="1332"/>
      <c r="ATH135" s="1332"/>
      <c r="ATI135" s="1332"/>
      <c r="ATJ135" s="1332"/>
      <c r="ATK135" s="1332"/>
      <c r="ATL135" s="1332"/>
      <c r="ATM135" s="1332"/>
      <c r="ATN135" s="1332"/>
      <c r="ATO135" s="1332"/>
      <c r="ATP135" s="1332"/>
      <c r="ATQ135" s="1332"/>
      <c r="ATR135" s="1332"/>
      <c r="ATS135" s="1332"/>
      <c r="ATT135" s="1332"/>
      <c r="ATU135" s="1332"/>
      <c r="ATV135" s="1332"/>
      <c r="ATW135" s="1332"/>
      <c r="ATX135" s="1332"/>
      <c r="ATY135" s="1332"/>
      <c r="ATZ135" s="1332"/>
      <c r="AUA135" s="1332"/>
      <c r="AUB135" s="1332"/>
      <c r="AUC135" s="1332"/>
      <c r="AUD135" s="1332"/>
      <c r="AUE135" s="1332"/>
      <c r="AUF135" s="1332"/>
      <c r="AUG135" s="1332"/>
      <c r="AUH135" s="1332"/>
      <c r="AUI135" s="1332"/>
      <c r="AUJ135" s="1332"/>
      <c r="AUK135" s="1332"/>
      <c r="AUL135" s="1332"/>
      <c r="AUM135" s="1332"/>
      <c r="AUN135" s="1332"/>
      <c r="AUO135" s="1332"/>
      <c r="AUP135" s="1332"/>
      <c r="AUQ135" s="1332"/>
      <c r="AUR135" s="1332"/>
      <c r="AUS135" s="1332"/>
      <c r="AUT135" s="1332"/>
      <c r="AUU135" s="1332"/>
      <c r="AUV135" s="1332"/>
      <c r="AUW135" s="1332"/>
      <c r="AUX135" s="1332"/>
      <c r="AUY135" s="1332"/>
      <c r="AUZ135" s="1332"/>
      <c r="AVA135" s="1332"/>
      <c r="AVB135" s="1332"/>
      <c r="AVC135" s="1332"/>
      <c r="AVD135" s="1332"/>
      <c r="AVE135" s="1332"/>
      <c r="AVF135" s="1332"/>
      <c r="AVG135" s="1332"/>
      <c r="AVH135" s="1332"/>
      <c r="AVI135" s="1332"/>
      <c r="AVJ135" s="1332"/>
      <c r="AVK135" s="1332"/>
      <c r="AVL135" s="1332"/>
      <c r="AVM135" s="1332"/>
      <c r="AVN135" s="1332"/>
      <c r="AVO135" s="1332"/>
      <c r="AVP135" s="1332"/>
      <c r="AVQ135" s="1332"/>
      <c r="AVR135" s="1332"/>
      <c r="AVS135" s="1332"/>
      <c r="AVT135" s="1332"/>
      <c r="AVU135" s="1332"/>
      <c r="AVV135" s="1332"/>
      <c r="AVW135" s="1332"/>
      <c r="AVX135" s="1332"/>
      <c r="AVY135" s="1332"/>
      <c r="AVZ135" s="1332"/>
      <c r="AWA135" s="1332"/>
      <c r="AWB135" s="1332"/>
      <c r="AWC135" s="1332"/>
      <c r="AWD135" s="1332"/>
      <c r="AWE135" s="1332"/>
      <c r="AWF135" s="1332"/>
      <c r="AWG135" s="1332"/>
      <c r="AWH135" s="1332"/>
      <c r="AWI135" s="1332"/>
      <c r="AWJ135" s="1332"/>
      <c r="AWK135" s="1332"/>
      <c r="AWL135" s="1332"/>
      <c r="AWM135" s="1332"/>
      <c r="AWN135" s="1332"/>
      <c r="AWO135" s="1332"/>
      <c r="AWP135" s="1332"/>
      <c r="AWQ135" s="1332"/>
      <c r="AWR135" s="1332"/>
      <c r="AWS135" s="1332"/>
      <c r="AWT135" s="1332"/>
      <c r="AWU135" s="1332"/>
      <c r="AWV135" s="1332"/>
      <c r="AWW135" s="1332"/>
      <c r="AWX135" s="1332"/>
      <c r="AWY135" s="1332"/>
      <c r="AWZ135" s="1332"/>
      <c r="AXA135" s="1332"/>
      <c r="AXB135" s="1332"/>
      <c r="AXC135" s="1332"/>
      <c r="AXD135" s="1332"/>
      <c r="AXE135" s="1332"/>
      <c r="AXF135" s="1332"/>
      <c r="AXG135" s="1332"/>
      <c r="AXH135" s="1332"/>
      <c r="AXI135" s="1332"/>
      <c r="AXJ135" s="1332"/>
      <c r="AXK135" s="1332"/>
      <c r="AXL135" s="1332"/>
      <c r="AXM135" s="1332"/>
      <c r="AXN135" s="1332"/>
      <c r="AXO135" s="1332"/>
      <c r="AXP135" s="1332"/>
      <c r="AXQ135" s="1332"/>
      <c r="AXR135" s="1332"/>
      <c r="AXS135" s="1332"/>
      <c r="AXT135" s="1332"/>
      <c r="AXU135" s="1332"/>
      <c r="AXV135" s="1332"/>
      <c r="AXW135" s="1332"/>
      <c r="AXX135" s="1332"/>
      <c r="AXY135" s="1332"/>
      <c r="AXZ135" s="1332"/>
      <c r="AYA135" s="1332"/>
      <c r="AYB135" s="1332"/>
      <c r="AYC135" s="1332"/>
      <c r="AYD135" s="1332"/>
      <c r="AYE135" s="1332"/>
      <c r="AYF135" s="1332"/>
      <c r="AYG135" s="1332"/>
      <c r="AYH135" s="1332"/>
      <c r="AYI135" s="1332"/>
      <c r="AYJ135" s="1332"/>
      <c r="AYK135" s="1332"/>
      <c r="AYL135" s="1332"/>
      <c r="AYM135" s="1332"/>
      <c r="AYN135" s="1332"/>
      <c r="AYO135" s="1332"/>
      <c r="AYP135" s="1332"/>
      <c r="AYQ135" s="1332"/>
      <c r="AYR135" s="1332"/>
      <c r="AYS135" s="1332"/>
      <c r="AYT135" s="1332"/>
      <c r="AYU135" s="1332"/>
      <c r="AYV135" s="1332"/>
      <c r="AYW135" s="1332"/>
      <c r="AYX135" s="1332"/>
      <c r="AYY135" s="1332"/>
      <c r="AYZ135" s="1332"/>
      <c r="AZA135" s="1332"/>
      <c r="AZB135" s="1332"/>
      <c r="AZC135" s="1332"/>
      <c r="AZD135" s="1332"/>
      <c r="AZE135" s="1332"/>
      <c r="AZF135" s="1332"/>
      <c r="AZG135" s="1332"/>
      <c r="AZH135" s="1332"/>
      <c r="AZI135" s="1332"/>
      <c r="AZJ135" s="1332"/>
      <c r="AZK135" s="1332"/>
      <c r="AZL135" s="1332"/>
      <c r="AZM135" s="1332"/>
      <c r="AZN135" s="1332"/>
      <c r="AZO135" s="1332"/>
      <c r="AZP135" s="1332"/>
      <c r="AZQ135" s="1332"/>
      <c r="AZR135" s="1332"/>
      <c r="AZS135" s="1332"/>
      <c r="AZT135" s="1332"/>
      <c r="AZU135" s="1332"/>
      <c r="AZV135" s="1332"/>
      <c r="AZW135" s="1332"/>
      <c r="AZX135" s="1332"/>
      <c r="AZY135" s="1332"/>
      <c r="AZZ135" s="1332"/>
      <c r="BAA135" s="1332"/>
      <c r="BAB135" s="1332"/>
      <c r="BAC135" s="1332"/>
      <c r="BAD135" s="1332"/>
      <c r="BAE135" s="1332"/>
      <c r="BAF135" s="1332"/>
      <c r="BAG135" s="1332"/>
      <c r="BAH135" s="1332"/>
      <c r="BAI135" s="1332"/>
      <c r="BAJ135" s="1332"/>
      <c r="BAK135" s="1332"/>
      <c r="BAL135" s="1332"/>
      <c r="BAM135" s="1332"/>
      <c r="BAN135" s="1332"/>
      <c r="BAO135" s="1332"/>
      <c r="BAP135" s="1332"/>
      <c r="BAQ135" s="1332"/>
      <c r="BAR135" s="1332"/>
      <c r="BAS135" s="1332"/>
      <c r="BAT135" s="1332"/>
      <c r="BAU135" s="1332"/>
      <c r="BAV135" s="1332"/>
      <c r="BAW135" s="1332"/>
      <c r="BAX135" s="1332"/>
      <c r="BAY135" s="1332"/>
      <c r="BAZ135" s="1332"/>
      <c r="BBA135" s="1332"/>
      <c r="BBB135" s="1332"/>
      <c r="BBC135" s="1332"/>
      <c r="BBD135" s="1332"/>
      <c r="BBE135" s="1332"/>
      <c r="BBF135" s="1332"/>
      <c r="BBG135" s="1332"/>
      <c r="BBH135" s="1332"/>
      <c r="BBI135" s="1332"/>
      <c r="BBJ135" s="1332"/>
      <c r="BBK135" s="1332"/>
      <c r="BBL135" s="1332"/>
      <c r="BBM135" s="1332"/>
      <c r="BBN135" s="1332"/>
      <c r="BBO135" s="1332"/>
      <c r="BBP135" s="1332"/>
      <c r="BBQ135" s="1332"/>
      <c r="BBR135" s="1332"/>
      <c r="BBS135" s="1332"/>
      <c r="BBT135" s="1332"/>
      <c r="BBU135" s="1332"/>
      <c r="BBV135" s="1332"/>
      <c r="BBW135" s="1332"/>
      <c r="BBX135" s="1332"/>
      <c r="BBY135" s="1332"/>
      <c r="BBZ135" s="1332"/>
      <c r="BCA135" s="1332"/>
      <c r="BCB135" s="1332"/>
      <c r="BCC135" s="1332"/>
      <c r="BCD135" s="1332"/>
      <c r="BCE135" s="1332"/>
      <c r="BCF135" s="1332"/>
      <c r="BCG135" s="1332"/>
      <c r="BCH135" s="1332"/>
      <c r="BCI135" s="1332"/>
      <c r="BCJ135" s="1332"/>
      <c r="BCK135" s="1332"/>
      <c r="BCL135" s="1332"/>
      <c r="BCM135" s="1332"/>
      <c r="BCN135" s="1332"/>
      <c r="BCO135" s="1332"/>
      <c r="BCP135" s="1332"/>
      <c r="BCQ135" s="1332"/>
      <c r="BCR135" s="1332"/>
      <c r="BCS135" s="1332"/>
      <c r="BCT135" s="1332"/>
      <c r="BCU135" s="1332"/>
      <c r="BCV135" s="1332"/>
      <c r="BCW135" s="1332"/>
      <c r="BCX135" s="1332"/>
      <c r="BCY135" s="1332"/>
      <c r="BCZ135" s="1332"/>
      <c r="BDA135" s="1332"/>
      <c r="BDB135" s="1332"/>
      <c r="BDC135" s="1332"/>
      <c r="BDD135" s="1332"/>
      <c r="BDE135" s="1332"/>
      <c r="BDF135" s="1332"/>
      <c r="BDG135" s="1332"/>
      <c r="BDH135" s="1332"/>
      <c r="BDI135" s="1332"/>
      <c r="BDJ135" s="1332"/>
      <c r="BDK135" s="1332"/>
      <c r="BDL135" s="1332"/>
      <c r="BDM135" s="1332"/>
      <c r="BDN135" s="1332"/>
      <c r="BDO135" s="1332"/>
      <c r="BDP135" s="1332"/>
      <c r="BDQ135" s="1332"/>
      <c r="BDR135" s="1332"/>
      <c r="BDS135" s="1332"/>
      <c r="BDT135" s="1332"/>
      <c r="BDU135" s="1332"/>
      <c r="BDV135" s="1332"/>
      <c r="BDW135" s="1332"/>
      <c r="BDX135" s="1332"/>
      <c r="BDY135" s="1332"/>
      <c r="BDZ135" s="1332"/>
      <c r="BEA135" s="1332"/>
      <c r="BEB135" s="1332"/>
      <c r="BEC135" s="1332"/>
      <c r="BED135" s="1332"/>
      <c r="BEE135" s="1332"/>
      <c r="BEF135" s="1332"/>
      <c r="BEG135" s="1332"/>
      <c r="BEH135" s="1332"/>
      <c r="BEI135" s="1332"/>
      <c r="BEJ135" s="1332"/>
      <c r="BEK135" s="1332"/>
      <c r="BEL135" s="1332"/>
      <c r="BEM135" s="1332"/>
      <c r="BEN135" s="1332"/>
      <c r="BEO135" s="1332"/>
      <c r="BEP135" s="1332"/>
      <c r="BEQ135" s="1332"/>
      <c r="BER135" s="1332"/>
      <c r="BES135" s="1332"/>
      <c r="BET135" s="1332"/>
      <c r="BEU135" s="1332"/>
      <c r="BEV135" s="1332"/>
      <c r="BEW135" s="1332"/>
      <c r="BEX135" s="1332"/>
      <c r="BEY135" s="1332"/>
      <c r="BEZ135" s="1332"/>
      <c r="BFA135" s="1332"/>
      <c r="BFB135" s="1332"/>
      <c r="BFC135" s="1332"/>
      <c r="BFD135" s="1332"/>
      <c r="BFE135" s="1332"/>
      <c r="BFF135" s="1332"/>
      <c r="BFG135" s="1332"/>
      <c r="BFH135" s="1332"/>
      <c r="BFI135" s="1332"/>
      <c r="BFJ135" s="1332"/>
      <c r="BFK135" s="1332"/>
      <c r="BFL135" s="1332"/>
      <c r="BFM135" s="1332"/>
      <c r="BFN135" s="1332"/>
      <c r="BFO135" s="1332"/>
      <c r="BFP135" s="1332"/>
      <c r="BFQ135" s="1332"/>
      <c r="BFR135" s="1332"/>
      <c r="BFS135" s="1332"/>
      <c r="BFT135" s="1332"/>
      <c r="BFU135" s="1332"/>
      <c r="BFV135" s="1332"/>
      <c r="BFW135" s="1332"/>
      <c r="BFX135" s="1332"/>
      <c r="BFY135" s="1332"/>
      <c r="BFZ135" s="1332"/>
      <c r="BGA135" s="1332"/>
      <c r="BGB135" s="1332"/>
      <c r="BGC135" s="1332"/>
      <c r="BGD135" s="1332"/>
      <c r="BGE135" s="1332"/>
      <c r="BGF135" s="1332"/>
      <c r="BGG135" s="1332"/>
      <c r="BGH135" s="1332"/>
      <c r="BGI135" s="1332"/>
      <c r="BGJ135" s="1332"/>
      <c r="BGK135" s="1332"/>
      <c r="BGL135" s="1332"/>
      <c r="BGM135" s="1332"/>
      <c r="BGN135" s="1332"/>
      <c r="BGO135" s="1332"/>
      <c r="BGP135" s="1332"/>
      <c r="BGQ135" s="1332"/>
      <c r="BGR135" s="1332"/>
      <c r="BGS135" s="1332"/>
      <c r="BGT135" s="1332"/>
      <c r="BGU135" s="1332"/>
      <c r="BGV135" s="1332"/>
      <c r="BGW135" s="1332"/>
      <c r="BGX135" s="1332"/>
      <c r="BGY135" s="1332"/>
      <c r="BGZ135" s="1332"/>
      <c r="BHA135" s="1332"/>
      <c r="BHB135" s="1332"/>
      <c r="BHC135" s="1332"/>
      <c r="BHD135" s="1332"/>
      <c r="BHE135" s="1332"/>
      <c r="BHF135" s="1332"/>
      <c r="BHG135" s="1332"/>
      <c r="BHH135" s="1332"/>
      <c r="BHI135" s="1332"/>
      <c r="BHJ135" s="1332"/>
      <c r="BHK135" s="1332"/>
      <c r="BHL135" s="1332"/>
      <c r="BHM135" s="1332"/>
      <c r="BHN135" s="1332"/>
      <c r="BHO135" s="1332"/>
      <c r="BHP135" s="1332"/>
      <c r="BHQ135" s="1332"/>
      <c r="BHR135" s="1332"/>
      <c r="BHS135" s="1332"/>
      <c r="BHT135" s="1332"/>
      <c r="BHU135" s="1332"/>
      <c r="BHV135" s="1332"/>
      <c r="BHW135" s="1332"/>
      <c r="BHX135" s="1332"/>
      <c r="BHY135" s="1332"/>
      <c r="BHZ135" s="1332"/>
      <c r="BIA135" s="1332"/>
      <c r="BIB135" s="1332"/>
      <c r="BIC135" s="1332"/>
      <c r="BID135" s="1332"/>
      <c r="BIE135" s="1332"/>
      <c r="BIF135" s="1332"/>
      <c r="BIG135" s="1332"/>
      <c r="BIH135" s="1332"/>
      <c r="BII135" s="1332"/>
      <c r="BIJ135" s="1332"/>
      <c r="BIK135" s="1332"/>
      <c r="BIL135" s="1332"/>
      <c r="BIM135" s="1332"/>
      <c r="BIN135" s="1332"/>
      <c r="BIO135" s="1332"/>
      <c r="BIP135" s="1332"/>
      <c r="BIQ135" s="1332"/>
      <c r="BIR135" s="1332"/>
      <c r="BIS135" s="1332"/>
      <c r="BIT135" s="1332"/>
      <c r="BIU135" s="1332"/>
      <c r="BIV135" s="1332"/>
      <c r="BIW135" s="1332"/>
      <c r="BIX135" s="1332"/>
      <c r="BIY135" s="1332"/>
      <c r="BIZ135" s="1332"/>
      <c r="BJA135" s="1332"/>
      <c r="BJB135" s="1332"/>
      <c r="BJC135" s="1332"/>
      <c r="BJD135" s="1332"/>
      <c r="BJE135" s="1332"/>
      <c r="BJF135" s="1332"/>
      <c r="BJG135" s="1332"/>
      <c r="BJH135" s="1332"/>
      <c r="BJI135" s="1332"/>
      <c r="BJJ135" s="1332"/>
      <c r="BJK135" s="1332"/>
      <c r="BJL135" s="1332"/>
      <c r="BJM135" s="1332"/>
      <c r="BJN135" s="1332"/>
      <c r="BJO135" s="1332"/>
      <c r="BJP135" s="1332"/>
      <c r="BJQ135" s="1332"/>
      <c r="BJR135" s="1332"/>
      <c r="BJS135" s="1332"/>
      <c r="BJT135" s="1332"/>
      <c r="BJU135" s="1332"/>
      <c r="BJV135" s="1332"/>
      <c r="BJW135" s="1332"/>
      <c r="BJX135" s="1332"/>
      <c r="BJY135" s="1332"/>
      <c r="BJZ135" s="1332"/>
      <c r="BKA135" s="1332"/>
      <c r="BKB135" s="1332"/>
      <c r="BKC135" s="1332"/>
      <c r="BKD135" s="1332"/>
      <c r="BKE135" s="1332"/>
      <c r="BKF135" s="1332"/>
      <c r="BKG135" s="1332"/>
      <c r="BKH135" s="1332"/>
      <c r="BKI135" s="1332"/>
      <c r="BKJ135" s="1332"/>
      <c r="BKK135" s="1332"/>
      <c r="BKL135" s="1332"/>
      <c r="BKM135" s="1332"/>
      <c r="BKN135" s="1332"/>
      <c r="BKO135" s="1332"/>
      <c r="BKP135" s="1332"/>
      <c r="BKQ135" s="1332"/>
      <c r="BKR135" s="1332"/>
      <c r="BKS135" s="1332"/>
      <c r="BKT135" s="1332"/>
      <c r="BKU135" s="1332"/>
      <c r="BKV135" s="1332"/>
      <c r="BKW135" s="1332"/>
      <c r="BKX135" s="1332"/>
      <c r="BKY135" s="1332"/>
      <c r="BKZ135" s="1332"/>
      <c r="BLA135" s="1332"/>
      <c r="BLB135" s="1332"/>
      <c r="BLC135" s="1332"/>
      <c r="BLD135" s="1332"/>
      <c r="BLE135" s="1332"/>
      <c r="BLF135" s="1332"/>
      <c r="BLG135" s="1332"/>
      <c r="BLH135" s="1332"/>
      <c r="BLI135" s="1332"/>
      <c r="BLJ135" s="1332"/>
      <c r="BLK135" s="1332"/>
      <c r="BLL135" s="1332"/>
      <c r="BLM135" s="1332"/>
      <c r="BLN135" s="1332"/>
      <c r="BLO135" s="1332"/>
      <c r="BLP135" s="1332"/>
      <c r="BLQ135" s="1332"/>
      <c r="BLR135" s="1332"/>
      <c r="BLS135" s="1332"/>
      <c r="BLT135" s="1332"/>
      <c r="BLU135" s="1332"/>
      <c r="BLV135" s="1332"/>
      <c r="BLW135" s="1332"/>
      <c r="BLX135" s="1332"/>
      <c r="BLY135" s="1332"/>
      <c r="BLZ135" s="1332"/>
      <c r="BMA135" s="1332"/>
      <c r="BMB135" s="1332"/>
      <c r="BMC135" s="1332"/>
      <c r="BMD135" s="1332"/>
      <c r="BME135" s="1332"/>
      <c r="BMF135" s="1332"/>
      <c r="BMG135" s="1332"/>
      <c r="BMH135" s="1332"/>
      <c r="BMI135" s="1332"/>
      <c r="BMJ135" s="1332"/>
      <c r="BMK135" s="1332"/>
      <c r="BML135" s="1332"/>
      <c r="BMM135" s="1332"/>
      <c r="BMN135" s="1332"/>
      <c r="BMO135" s="1332"/>
      <c r="BMP135" s="1332"/>
      <c r="BMQ135" s="1332"/>
      <c r="BMR135" s="1332"/>
      <c r="BMS135" s="1332"/>
      <c r="BMT135" s="1332"/>
      <c r="BMU135" s="1332"/>
      <c r="BMV135" s="1332"/>
      <c r="BMW135" s="1332"/>
      <c r="BMX135" s="1332"/>
      <c r="BMY135" s="1332"/>
      <c r="BMZ135" s="1332"/>
      <c r="BNA135" s="1332"/>
      <c r="BNB135" s="1332"/>
      <c r="BNC135" s="1332"/>
      <c r="BND135" s="1332"/>
      <c r="BNE135" s="1332"/>
      <c r="BNF135" s="1332"/>
      <c r="BNG135" s="1332"/>
      <c r="BNH135" s="1332"/>
      <c r="BNI135" s="1332"/>
      <c r="BNJ135" s="1332"/>
      <c r="BNK135" s="1332"/>
      <c r="BNL135" s="1332"/>
      <c r="BNM135" s="1332"/>
      <c r="BNN135" s="1332"/>
      <c r="BNO135" s="1332"/>
      <c r="BNP135" s="1332"/>
      <c r="BNQ135" s="1332"/>
      <c r="BNR135" s="1332"/>
      <c r="BNS135" s="1332"/>
      <c r="BNT135" s="1332"/>
      <c r="BNU135" s="1332"/>
      <c r="BNV135" s="1332"/>
      <c r="BNW135" s="1332"/>
      <c r="BNX135" s="1332"/>
      <c r="BNY135" s="1332"/>
      <c r="BNZ135" s="1332"/>
      <c r="BOA135" s="1332"/>
      <c r="BOB135" s="1332"/>
      <c r="BOC135" s="1332"/>
      <c r="BOD135" s="1332"/>
      <c r="BOE135" s="1332"/>
      <c r="BOF135" s="1332"/>
      <c r="BOG135" s="1332"/>
      <c r="BOH135" s="1332"/>
      <c r="BOI135" s="1332"/>
      <c r="BOJ135" s="1332"/>
      <c r="BOK135" s="1332"/>
      <c r="BOL135" s="1332"/>
      <c r="BOM135" s="1332"/>
      <c r="BON135" s="1332"/>
      <c r="BOO135" s="1332"/>
      <c r="BOP135" s="1332"/>
      <c r="BOQ135" s="1332"/>
      <c r="BOR135" s="1332"/>
      <c r="BOS135" s="1332"/>
      <c r="BOT135" s="1332"/>
      <c r="BOU135" s="1332"/>
      <c r="BOV135" s="1332"/>
      <c r="BOW135" s="1332"/>
      <c r="BOX135" s="1332"/>
      <c r="BOY135" s="1332"/>
      <c r="BOZ135" s="1332"/>
      <c r="BPA135" s="1332"/>
      <c r="BPB135" s="1332"/>
      <c r="BPC135" s="1332"/>
      <c r="BPD135" s="1332"/>
      <c r="BPE135" s="1332"/>
      <c r="BPF135" s="1332"/>
      <c r="BPG135" s="1332"/>
      <c r="BPH135" s="1332"/>
      <c r="BPI135" s="1332"/>
      <c r="BPJ135" s="1332"/>
      <c r="BPK135" s="1332"/>
      <c r="BPL135" s="1332"/>
      <c r="BPM135" s="1332"/>
      <c r="BPN135" s="1332"/>
      <c r="BPO135" s="1332"/>
      <c r="BPP135" s="1332"/>
      <c r="BPQ135" s="1332"/>
      <c r="BPR135" s="1332"/>
      <c r="BPS135" s="1332"/>
      <c r="BPT135" s="1332"/>
      <c r="BPU135" s="1332"/>
      <c r="BPV135" s="1332"/>
      <c r="BPW135" s="1332"/>
      <c r="BPX135" s="1332"/>
      <c r="BPY135" s="1332"/>
      <c r="BPZ135" s="1332"/>
      <c r="BQA135" s="1332"/>
      <c r="BQB135" s="1332"/>
      <c r="BQC135" s="1332"/>
      <c r="BQD135" s="1332"/>
      <c r="BQE135" s="1332"/>
      <c r="BQF135" s="1332"/>
      <c r="BQG135" s="1332"/>
      <c r="BQH135" s="1332"/>
      <c r="BQI135" s="1332"/>
      <c r="BQJ135" s="1332"/>
      <c r="BQK135" s="1332"/>
      <c r="BQL135" s="1332"/>
      <c r="BQM135" s="1332"/>
      <c r="BQN135" s="1332"/>
      <c r="BQO135" s="1332"/>
      <c r="BQP135" s="1332"/>
      <c r="BQQ135" s="1332"/>
      <c r="BQR135" s="1332"/>
      <c r="BQS135" s="1332"/>
      <c r="BQT135" s="1332"/>
      <c r="BQU135" s="1332"/>
      <c r="BQV135" s="1332"/>
      <c r="BQW135" s="1332"/>
      <c r="BQX135" s="1332"/>
      <c r="BQY135" s="1332"/>
      <c r="BQZ135" s="1332"/>
      <c r="BRA135" s="1332"/>
      <c r="BRB135" s="1332"/>
      <c r="BRC135" s="1332"/>
      <c r="BRD135" s="1332"/>
      <c r="BRE135" s="1332"/>
      <c r="BRF135" s="1332"/>
      <c r="BRG135" s="1332"/>
      <c r="BRH135" s="1332"/>
      <c r="BRI135" s="1332"/>
      <c r="BRJ135" s="1332"/>
      <c r="BRK135" s="1332"/>
      <c r="BRL135" s="1332"/>
      <c r="BRM135" s="1332"/>
      <c r="BRN135" s="1332"/>
      <c r="BRO135" s="1332"/>
      <c r="BRP135" s="1332"/>
      <c r="BRQ135" s="1332"/>
      <c r="BRR135" s="1332"/>
      <c r="BRS135" s="1332"/>
      <c r="BRT135" s="1332"/>
      <c r="BRU135" s="1332"/>
      <c r="BRV135" s="1332"/>
      <c r="BRW135" s="1332"/>
      <c r="BRX135" s="1332"/>
      <c r="BRY135" s="1332"/>
      <c r="BRZ135" s="1332"/>
      <c r="BSA135" s="1332"/>
      <c r="BSB135" s="1332"/>
      <c r="BSC135" s="1332"/>
      <c r="BSD135" s="1332"/>
      <c r="BSE135" s="1332"/>
      <c r="BSF135" s="1332"/>
      <c r="BSG135" s="1332"/>
      <c r="BSH135" s="1332"/>
      <c r="BSI135" s="1332"/>
      <c r="BSJ135" s="1332"/>
      <c r="BSK135" s="1332"/>
      <c r="BSL135" s="1332"/>
      <c r="BSM135" s="1332"/>
      <c r="BSN135" s="1332"/>
      <c r="BSO135" s="1332"/>
      <c r="BSP135" s="1332"/>
      <c r="BSQ135" s="1332"/>
      <c r="BSR135" s="1332"/>
      <c r="BSS135" s="1332"/>
      <c r="BST135" s="1332"/>
      <c r="BSU135" s="1332"/>
      <c r="BSV135" s="1332"/>
      <c r="BSW135" s="1332"/>
      <c r="BSX135" s="1332"/>
      <c r="BSY135" s="1332"/>
      <c r="BSZ135" s="1332"/>
      <c r="BTA135" s="1332"/>
      <c r="BTB135" s="1332"/>
      <c r="BTC135" s="1332"/>
      <c r="BTD135" s="1332"/>
      <c r="BTE135" s="1332"/>
      <c r="BTF135" s="1332"/>
      <c r="BTG135" s="1332"/>
      <c r="BTH135" s="1332"/>
      <c r="BTI135" s="1332"/>
      <c r="BTJ135" s="1332"/>
      <c r="BTK135" s="1332"/>
      <c r="BTL135" s="1332"/>
      <c r="BTM135" s="1332"/>
      <c r="BTN135" s="1332"/>
      <c r="BTO135" s="1332"/>
      <c r="BTP135" s="1332"/>
      <c r="BTQ135" s="1332"/>
      <c r="BTR135" s="1332"/>
      <c r="BTS135" s="1332"/>
      <c r="BTT135" s="1332"/>
      <c r="BTU135" s="1332"/>
      <c r="BTV135" s="1332"/>
      <c r="BTW135" s="1332"/>
      <c r="BTX135" s="1332"/>
      <c r="BTY135" s="1332"/>
      <c r="BTZ135" s="1332"/>
      <c r="BUA135" s="1332"/>
      <c r="BUB135" s="1332"/>
      <c r="BUC135" s="1332"/>
      <c r="BUD135" s="1332"/>
      <c r="BUE135" s="1332"/>
      <c r="BUF135" s="1332"/>
      <c r="BUG135" s="1332"/>
      <c r="BUH135" s="1332"/>
      <c r="BUI135" s="1332"/>
      <c r="BUJ135" s="1332"/>
      <c r="BUK135" s="1332"/>
      <c r="BUL135" s="1332"/>
      <c r="BUM135" s="1332"/>
      <c r="BUN135" s="1332"/>
      <c r="BUO135" s="1332"/>
      <c r="BUP135" s="1332"/>
      <c r="BUQ135" s="1332"/>
      <c r="BUR135" s="1332"/>
      <c r="BUS135" s="1332"/>
      <c r="BUT135" s="1332"/>
      <c r="BUU135" s="1332"/>
      <c r="BUV135" s="1332"/>
      <c r="BUW135" s="1332"/>
      <c r="BUX135" s="1332"/>
      <c r="BUY135" s="1332"/>
      <c r="BUZ135" s="1332"/>
      <c r="BVA135" s="1332"/>
      <c r="BVB135" s="1332"/>
      <c r="BVC135" s="1332"/>
      <c r="BVD135" s="1332"/>
      <c r="BVE135" s="1332"/>
      <c r="BVF135" s="1332"/>
      <c r="BVG135" s="1332"/>
      <c r="BVH135" s="1332"/>
      <c r="BVI135" s="1332"/>
      <c r="BVJ135" s="1332"/>
      <c r="BVK135" s="1332"/>
      <c r="BVL135" s="1332"/>
      <c r="BVM135" s="1332"/>
      <c r="BVN135" s="1332"/>
      <c r="BVO135" s="1332"/>
      <c r="BVP135" s="1332"/>
      <c r="BVQ135" s="1332"/>
      <c r="BVR135" s="1332"/>
      <c r="BVS135" s="1332"/>
      <c r="BVT135" s="1332"/>
      <c r="BVU135" s="1332"/>
      <c r="BVV135" s="1332"/>
      <c r="BVW135" s="1332"/>
      <c r="BVX135" s="1332"/>
      <c r="BVY135" s="1332"/>
      <c r="BVZ135" s="1332"/>
      <c r="BWA135" s="1332"/>
      <c r="BWB135" s="1332"/>
      <c r="BWC135" s="1332"/>
      <c r="BWD135" s="1332"/>
      <c r="BWE135" s="1332"/>
      <c r="BWF135" s="1332"/>
      <c r="BWG135" s="1332"/>
      <c r="BWH135" s="1332"/>
      <c r="BWI135" s="1332"/>
      <c r="BWJ135" s="1332"/>
      <c r="BWK135" s="1332"/>
      <c r="BWL135" s="1332"/>
      <c r="BWM135" s="1332"/>
      <c r="BWN135" s="1332"/>
      <c r="BWO135" s="1332"/>
      <c r="BWP135" s="1332"/>
      <c r="BWQ135" s="1332"/>
      <c r="BWR135" s="1332"/>
      <c r="BWS135" s="1332"/>
      <c r="BWT135" s="1332"/>
      <c r="BWU135" s="1332"/>
      <c r="BWV135" s="1332"/>
      <c r="BWW135" s="1332"/>
      <c r="BWX135" s="1332"/>
      <c r="BWY135" s="1332"/>
      <c r="BWZ135" s="1332"/>
      <c r="BXA135" s="1332"/>
      <c r="BXB135" s="1332"/>
      <c r="BXC135" s="1332"/>
      <c r="BXD135" s="1332"/>
      <c r="BXE135" s="1332"/>
      <c r="BXF135" s="1332"/>
      <c r="BXG135" s="1332"/>
      <c r="BXH135" s="1332"/>
      <c r="BXI135" s="1332"/>
      <c r="BXJ135" s="1332"/>
      <c r="BXK135" s="1332"/>
      <c r="BXL135" s="1332"/>
      <c r="BXM135" s="1332"/>
      <c r="BXN135" s="1332"/>
      <c r="BXO135" s="1332"/>
      <c r="BXP135" s="1332"/>
      <c r="BXQ135" s="1332"/>
      <c r="BXR135" s="1332"/>
      <c r="BXS135" s="1332"/>
      <c r="BXT135" s="1332"/>
      <c r="BXU135" s="1332"/>
      <c r="BXV135" s="1332"/>
      <c r="BXW135" s="1332"/>
      <c r="BXX135" s="1332"/>
      <c r="BXY135" s="1332"/>
      <c r="BXZ135" s="1332"/>
      <c r="BYA135" s="1332"/>
      <c r="BYB135" s="1332"/>
      <c r="BYC135" s="1332"/>
      <c r="BYD135" s="1332"/>
      <c r="BYE135" s="1332"/>
      <c r="BYF135" s="1332"/>
      <c r="BYG135" s="1332"/>
      <c r="BYH135" s="1332"/>
      <c r="BYI135" s="1332"/>
      <c r="BYJ135" s="1332"/>
      <c r="BYK135" s="1332"/>
      <c r="BYL135" s="1332"/>
      <c r="BYM135" s="1332"/>
      <c r="BYN135" s="1332"/>
      <c r="BYO135" s="1332"/>
      <c r="BYP135" s="1332"/>
      <c r="BYQ135" s="1332"/>
      <c r="BYR135" s="1332"/>
      <c r="BYS135" s="1332"/>
      <c r="BYT135" s="1332"/>
      <c r="BYU135" s="1332"/>
      <c r="BYV135" s="1332"/>
      <c r="BYW135" s="1332"/>
      <c r="BYX135" s="1332"/>
      <c r="BYY135" s="1332"/>
      <c r="BYZ135" s="1332"/>
      <c r="BZA135" s="1332"/>
      <c r="BZB135" s="1332"/>
      <c r="BZC135" s="1332"/>
      <c r="BZD135" s="1332"/>
      <c r="BZE135" s="1332"/>
      <c r="BZF135" s="1332"/>
      <c r="BZG135" s="1332"/>
      <c r="BZH135" s="1332"/>
      <c r="BZI135" s="1332"/>
      <c r="BZJ135" s="1332"/>
      <c r="BZK135" s="1332"/>
      <c r="BZL135" s="1332"/>
      <c r="BZM135" s="1332"/>
      <c r="BZN135" s="1332"/>
      <c r="BZO135" s="1332"/>
      <c r="BZP135" s="1332"/>
      <c r="BZQ135" s="1332"/>
      <c r="BZR135" s="1332"/>
      <c r="BZS135" s="1332"/>
      <c r="BZT135" s="1332"/>
      <c r="BZU135" s="1332"/>
      <c r="BZV135" s="1332"/>
      <c r="BZW135" s="1332"/>
      <c r="BZX135" s="1332"/>
      <c r="BZY135" s="1332"/>
      <c r="BZZ135" s="1332"/>
      <c r="CAA135" s="1332"/>
      <c r="CAB135" s="1332"/>
      <c r="CAC135" s="1332"/>
      <c r="CAD135" s="1332"/>
      <c r="CAE135" s="1332"/>
      <c r="CAF135" s="1332"/>
      <c r="CAG135" s="1332"/>
      <c r="CAH135" s="1332"/>
      <c r="CAI135" s="1332"/>
      <c r="CAJ135" s="1332"/>
      <c r="CAK135" s="1332"/>
      <c r="CAL135" s="1332"/>
      <c r="CAM135" s="1332"/>
      <c r="CAN135" s="1332"/>
      <c r="CAO135" s="1332"/>
      <c r="CAP135" s="1332"/>
      <c r="CAQ135" s="1332"/>
      <c r="CAR135" s="1332"/>
      <c r="CAS135" s="1332"/>
      <c r="CAT135" s="1332"/>
      <c r="CAU135" s="1332"/>
      <c r="CAV135" s="1332"/>
      <c r="CAW135" s="1332"/>
      <c r="CAX135" s="1332"/>
      <c r="CAY135" s="1332"/>
      <c r="CAZ135" s="1332"/>
      <c r="CBA135" s="1332"/>
      <c r="CBB135" s="1332"/>
      <c r="CBC135" s="1332"/>
      <c r="CBD135" s="1332"/>
      <c r="CBE135" s="1332"/>
      <c r="CBF135" s="1332"/>
      <c r="CBG135" s="1332"/>
      <c r="CBH135" s="1332"/>
      <c r="CBI135" s="1332"/>
      <c r="CBJ135" s="1332"/>
      <c r="CBK135" s="1332"/>
      <c r="CBL135" s="1332"/>
      <c r="CBM135" s="1332"/>
      <c r="CBN135" s="1332"/>
      <c r="CBO135" s="1332"/>
      <c r="CBP135" s="1332"/>
      <c r="CBQ135" s="1332"/>
      <c r="CBR135" s="1332"/>
      <c r="CBS135" s="1332"/>
      <c r="CBT135" s="1332"/>
      <c r="CBU135" s="1332"/>
      <c r="CBV135" s="1332"/>
      <c r="CBW135" s="1332"/>
      <c r="CBX135" s="1332"/>
      <c r="CBY135" s="1332"/>
      <c r="CBZ135" s="1332"/>
      <c r="CCA135" s="1332"/>
      <c r="CCB135" s="1332"/>
      <c r="CCC135" s="1332"/>
      <c r="CCD135" s="1332"/>
      <c r="CCE135" s="1332"/>
      <c r="CCF135" s="1332"/>
      <c r="CCG135" s="1332"/>
      <c r="CCH135" s="1332"/>
      <c r="CCI135" s="1332"/>
      <c r="CCJ135" s="1332"/>
      <c r="CCK135" s="1332"/>
      <c r="CCL135" s="1332"/>
      <c r="CCM135" s="1332"/>
      <c r="CCN135" s="1332"/>
      <c r="CCO135" s="1332"/>
      <c r="CCP135" s="1332"/>
      <c r="CCQ135" s="1332"/>
      <c r="CCR135" s="1332"/>
      <c r="CCS135" s="1332"/>
      <c r="CCT135" s="1332"/>
      <c r="CCU135" s="1332"/>
      <c r="CCV135" s="1332"/>
      <c r="CCW135" s="1332"/>
      <c r="CCX135" s="1332"/>
      <c r="CCY135" s="1332"/>
      <c r="CCZ135" s="1332"/>
      <c r="CDA135" s="1332"/>
      <c r="CDB135" s="1332"/>
      <c r="CDC135" s="1332"/>
      <c r="CDD135" s="1332"/>
      <c r="CDE135" s="1332"/>
      <c r="CDF135" s="1332"/>
      <c r="CDG135" s="1332"/>
      <c r="CDH135" s="1332"/>
      <c r="CDI135" s="1332"/>
      <c r="CDJ135" s="1332"/>
      <c r="CDK135" s="1332"/>
      <c r="CDL135" s="1332"/>
      <c r="CDM135" s="1332"/>
      <c r="CDN135" s="1332"/>
      <c r="CDO135" s="1332"/>
      <c r="CDP135" s="1332"/>
      <c r="CDQ135" s="1332"/>
      <c r="CDR135" s="1332"/>
      <c r="CDS135" s="1332"/>
      <c r="CDT135" s="1332"/>
      <c r="CDU135" s="1332"/>
      <c r="CDV135" s="1332"/>
      <c r="CDW135" s="1332"/>
      <c r="CDX135" s="1332"/>
      <c r="CDY135" s="1332"/>
      <c r="CDZ135" s="1332"/>
      <c r="CEA135" s="1332"/>
      <c r="CEB135" s="1332"/>
      <c r="CEC135" s="1332"/>
      <c r="CED135" s="1332"/>
      <c r="CEE135" s="1332"/>
      <c r="CEF135" s="1332"/>
      <c r="CEG135" s="1332"/>
      <c r="CEH135" s="1332"/>
      <c r="CEI135" s="1332"/>
      <c r="CEJ135" s="1332"/>
      <c r="CEK135" s="1332"/>
      <c r="CEL135" s="1332"/>
      <c r="CEM135" s="1332"/>
      <c r="CEN135" s="1332"/>
      <c r="CEO135" s="1332"/>
      <c r="CEP135" s="1332"/>
      <c r="CEQ135" s="1332"/>
      <c r="CER135" s="1332"/>
      <c r="CES135" s="1332"/>
      <c r="CET135" s="1332"/>
      <c r="CEU135" s="1332"/>
      <c r="CEV135" s="1332"/>
      <c r="CEW135" s="1332"/>
      <c r="CEX135" s="1332"/>
      <c r="CEY135" s="1332"/>
      <c r="CEZ135" s="1332"/>
      <c r="CFA135" s="1332"/>
      <c r="CFB135" s="1332"/>
      <c r="CFC135" s="1332"/>
      <c r="CFD135" s="1332"/>
      <c r="CFE135" s="1332"/>
      <c r="CFF135" s="1332"/>
      <c r="CFG135" s="1332"/>
      <c r="CFH135" s="1332"/>
      <c r="CFI135" s="1332"/>
      <c r="CFJ135" s="1332"/>
      <c r="CFK135" s="1332"/>
      <c r="CFL135" s="1332"/>
      <c r="CFM135" s="1332"/>
      <c r="CFN135" s="1332"/>
      <c r="CFO135" s="1332"/>
      <c r="CFP135" s="1332"/>
      <c r="CFQ135" s="1332"/>
      <c r="CFR135" s="1332"/>
      <c r="CFS135" s="1332"/>
      <c r="CFT135" s="1332"/>
      <c r="CFU135" s="1332"/>
      <c r="CFV135" s="1332"/>
      <c r="CFW135" s="1332"/>
      <c r="CFX135" s="1332"/>
      <c r="CFY135" s="1332"/>
      <c r="CFZ135" s="1332"/>
      <c r="CGA135" s="1332"/>
      <c r="CGB135" s="1332"/>
      <c r="CGC135" s="1332"/>
      <c r="CGD135" s="1332"/>
      <c r="CGE135" s="1332"/>
      <c r="CGF135" s="1332"/>
      <c r="CGG135" s="1332"/>
      <c r="CGH135" s="1332"/>
      <c r="CGI135" s="1332"/>
      <c r="CGJ135" s="1332"/>
      <c r="CGK135" s="1332"/>
      <c r="CGL135" s="1332"/>
      <c r="CGM135" s="1332"/>
      <c r="CGN135" s="1332"/>
      <c r="CGO135" s="1332"/>
      <c r="CGP135" s="1332"/>
      <c r="CGQ135" s="1332"/>
      <c r="CGR135" s="1332"/>
      <c r="CGS135" s="1332"/>
      <c r="CGT135" s="1332"/>
      <c r="CGU135" s="1332"/>
      <c r="CGV135" s="1332"/>
      <c r="CGW135" s="1332"/>
      <c r="CGX135" s="1332"/>
      <c r="CGY135" s="1332"/>
      <c r="CGZ135" s="1332"/>
      <c r="CHA135" s="1332"/>
      <c r="CHB135" s="1332"/>
      <c r="CHC135" s="1332"/>
      <c r="CHD135" s="1332"/>
      <c r="CHE135" s="1332"/>
      <c r="CHF135" s="1332"/>
      <c r="CHG135" s="1332"/>
      <c r="CHH135" s="1332"/>
      <c r="CHI135" s="1332"/>
      <c r="CHJ135" s="1332"/>
      <c r="CHK135" s="1332"/>
      <c r="CHL135" s="1332"/>
      <c r="CHM135" s="1332"/>
      <c r="CHN135" s="1332"/>
      <c r="CHO135" s="1332"/>
      <c r="CHP135" s="1332"/>
      <c r="CHQ135" s="1332"/>
      <c r="CHR135" s="1332"/>
      <c r="CHS135" s="1332"/>
      <c r="CHT135" s="1332"/>
      <c r="CHU135" s="1332"/>
      <c r="CHV135" s="1332"/>
      <c r="CHW135" s="1332"/>
      <c r="CHX135" s="1332"/>
      <c r="CHY135" s="1332"/>
      <c r="CHZ135" s="1332"/>
      <c r="CIA135" s="1332"/>
      <c r="CIB135" s="1332"/>
      <c r="CIC135" s="1332"/>
      <c r="CID135" s="1332"/>
      <c r="CIE135" s="1332"/>
      <c r="CIF135" s="1332"/>
      <c r="CIG135" s="1332"/>
      <c r="CIH135" s="1332"/>
      <c r="CII135" s="1332"/>
      <c r="CIJ135" s="1332"/>
      <c r="CIK135" s="1332"/>
      <c r="CIL135" s="1332"/>
      <c r="CIM135" s="1332"/>
      <c r="CIN135" s="1332"/>
      <c r="CIO135" s="1332"/>
      <c r="CIP135" s="1332"/>
      <c r="CIQ135" s="1332"/>
      <c r="CIR135" s="1332"/>
      <c r="CIS135" s="1332"/>
      <c r="CIT135" s="1332"/>
      <c r="CIU135" s="1332"/>
      <c r="CIV135" s="1332"/>
      <c r="CIW135" s="1332"/>
      <c r="CIX135" s="1332"/>
      <c r="CIY135" s="1332"/>
      <c r="CIZ135" s="1332"/>
      <c r="CJA135" s="1332"/>
      <c r="CJB135" s="1332"/>
      <c r="CJC135" s="1332"/>
      <c r="CJD135" s="1332"/>
      <c r="CJE135" s="1332"/>
      <c r="CJF135" s="1332"/>
      <c r="CJG135" s="1332"/>
      <c r="CJH135" s="1332"/>
      <c r="CJI135" s="1332"/>
      <c r="CJJ135" s="1332"/>
      <c r="CJK135" s="1332"/>
      <c r="CJL135" s="1332"/>
      <c r="CJM135" s="1332"/>
      <c r="CJN135" s="1332"/>
      <c r="CJO135" s="1332"/>
      <c r="CJP135" s="1332"/>
      <c r="CJQ135" s="1332"/>
      <c r="CJR135" s="1332"/>
      <c r="CJS135" s="1332"/>
      <c r="CJT135" s="1332"/>
      <c r="CJU135" s="1332"/>
      <c r="CJV135" s="1332"/>
      <c r="CJW135" s="1332"/>
      <c r="CJX135" s="1332"/>
      <c r="CJY135" s="1332"/>
      <c r="CJZ135" s="1332"/>
      <c r="CKA135" s="1332"/>
      <c r="CKB135" s="1332"/>
      <c r="CKC135" s="1332"/>
      <c r="CKD135" s="1332"/>
      <c r="CKE135" s="1332"/>
      <c r="CKF135" s="1332"/>
      <c r="CKG135" s="1332"/>
      <c r="CKH135" s="1332"/>
      <c r="CKI135" s="1332"/>
      <c r="CKJ135" s="1332"/>
      <c r="CKK135" s="1332"/>
      <c r="CKL135" s="1332"/>
      <c r="CKM135" s="1332"/>
      <c r="CKN135" s="1332"/>
      <c r="CKO135" s="1332"/>
      <c r="CKP135" s="1332"/>
      <c r="CKQ135" s="1332"/>
      <c r="CKR135" s="1332"/>
      <c r="CKS135" s="1332"/>
      <c r="CKT135" s="1332"/>
      <c r="CKU135" s="1332"/>
      <c r="CKV135" s="1332"/>
      <c r="CKW135" s="1332"/>
      <c r="CKX135" s="1332"/>
      <c r="CKY135" s="1332"/>
      <c r="CKZ135" s="1332"/>
      <c r="CLA135" s="1332"/>
      <c r="CLB135" s="1332"/>
      <c r="CLC135" s="1332"/>
      <c r="CLD135" s="1332"/>
      <c r="CLE135" s="1332"/>
      <c r="CLF135" s="1332"/>
      <c r="CLG135" s="1332"/>
      <c r="CLH135" s="1332"/>
      <c r="CLI135" s="1332"/>
      <c r="CLJ135" s="1332"/>
      <c r="CLK135" s="1332"/>
      <c r="CLL135" s="1332"/>
      <c r="CLM135" s="1332"/>
      <c r="CLN135" s="1332"/>
      <c r="CLO135" s="1332"/>
      <c r="CLP135" s="1332"/>
      <c r="CLQ135" s="1332"/>
      <c r="CLR135" s="1332"/>
      <c r="CLS135" s="1332"/>
      <c r="CLT135" s="1332"/>
      <c r="CLU135" s="1332"/>
      <c r="CLV135" s="1332"/>
      <c r="CLW135" s="1332"/>
      <c r="CLX135" s="1332"/>
      <c r="CLY135" s="1332"/>
      <c r="CLZ135" s="1332"/>
      <c r="CMA135" s="1332"/>
      <c r="CMB135" s="1332"/>
      <c r="CMC135" s="1332"/>
      <c r="CMD135" s="1332"/>
      <c r="CME135" s="1332"/>
      <c r="CMF135" s="1332"/>
      <c r="CMG135" s="1332"/>
      <c r="CMH135" s="1332"/>
      <c r="CMI135" s="1332"/>
      <c r="CMJ135" s="1332"/>
      <c r="CMK135" s="1332"/>
      <c r="CML135" s="1332"/>
      <c r="CMM135" s="1332"/>
      <c r="CMN135" s="1332"/>
      <c r="CMO135" s="1332"/>
      <c r="CMP135" s="1332"/>
      <c r="CMQ135" s="1332"/>
      <c r="CMR135" s="1332"/>
      <c r="CMS135" s="1332"/>
      <c r="CMT135" s="1332"/>
      <c r="CMU135" s="1332"/>
      <c r="CMV135" s="1332"/>
      <c r="CMW135" s="1332"/>
      <c r="CMX135" s="1332"/>
      <c r="CMY135" s="1332"/>
      <c r="CMZ135" s="1332"/>
      <c r="CNA135" s="1332"/>
      <c r="CNB135" s="1332"/>
      <c r="CNC135" s="1332"/>
      <c r="CND135" s="1332"/>
      <c r="CNE135" s="1332"/>
      <c r="CNF135" s="1332"/>
      <c r="CNG135" s="1332"/>
      <c r="CNH135" s="1332"/>
      <c r="CNI135" s="1332"/>
      <c r="CNJ135" s="1332"/>
      <c r="CNK135" s="1332"/>
      <c r="CNL135" s="1332"/>
      <c r="CNM135" s="1332"/>
      <c r="CNN135" s="1332"/>
      <c r="CNO135" s="1332"/>
      <c r="CNP135" s="1332"/>
      <c r="CNQ135" s="1332"/>
      <c r="CNR135" s="1332"/>
      <c r="CNS135" s="1332"/>
      <c r="CNT135" s="1332"/>
      <c r="CNU135" s="1332"/>
      <c r="CNV135" s="1332"/>
      <c r="CNW135" s="1332"/>
      <c r="CNX135" s="1332"/>
      <c r="CNY135" s="1332"/>
      <c r="CNZ135" s="1332"/>
      <c r="COA135" s="1332"/>
      <c r="COB135" s="1332"/>
      <c r="COC135" s="1332"/>
      <c r="COD135" s="1332"/>
      <c r="COE135" s="1332"/>
      <c r="COF135" s="1332"/>
      <c r="COG135" s="1332"/>
      <c r="COH135" s="1332"/>
      <c r="COI135" s="1332"/>
      <c r="COJ135" s="1332"/>
      <c r="COK135" s="1332"/>
      <c r="COL135" s="1332"/>
      <c r="COM135" s="1332"/>
      <c r="CON135" s="1332"/>
      <c r="COO135" s="1332"/>
      <c r="COP135" s="1332"/>
      <c r="COQ135" s="1332"/>
      <c r="COR135" s="1332"/>
      <c r="COS135" s="1332"/>
      <c r="COT135" s="1332"/>
      <c r="COU135" s="1332"/>
      <c r="COV135" s="1332"/>
      <c r="COW135" s="1332"/>
      <c r="COX135" s="1332"/>
      <c r="COY135" s="1332"/>
      <c r="COZ135" s="1332"/>
      <c r="CPA135" s="1332"/>
      <c r="CPB135" s="1332"/>
      <c r="CPC135" s="1332"/>
      <c r="CPD135" s="1332"/>
      <c r="CPE135" s="1332"/>
      <c r="CPF135" s="1332"/>
      <c r="CPG135" s="1332"/>
      <c r="CPH135" s="1332"/>
      <c r="CPI135" s="1332"/>
      <c r="CPJ135" s="1332"/>
      <c r="CPK135" s="1332"/>
      <c r="CPL135" s="1332"/>
      <c r="CPM135" s="1332"/>
      <c r="CPN135" s="1332"/>
      <c r="CPO135" s="1332"/>
      <c r="CPP135" s="1332"/>
      <c r="CPQ135" s="1332"/>
      <c r="CPR135" s="1332"/>
      <c r="CPS135" s="1332"/>
      <c r="CPT135" s="1332"/>
      <c r="CPU135" s="1332"/>
      <c r="CPV135" s="1332"/>
      <c r="CPW135" s="1332"/>
      <c r="CPX135" s="1332"/>
      <c r="CPY135" s="1332"/>
      <c r="CPZ135" s="1332"/>
      <c r="CQA135" s="1332"/>
      <c r="CQB135" s="1332"/>
      <c r="CQC135" s="1332"/>
      <c r="CQD135" s="1332"/>
      <c r="CQE135" s="1332"/>
      <c r="CQF135" s="1332"/>
      <c r="CQG135" s="1332"/>
      <c r="CQH135" s="1332"/>
      <c r="CQI135" s="1332"/>
      <c r="CQJ135" s="1332"/>
      <c r="CQK135" s="1332"/>
      <c r="CQL135" s="1332"/>
      <c r="CQM135" s="1332"/>
      <c r="CQN135" s="1332"/>
      <c r="CQO135" s="1332"/>
      <c r="CQP135" s="1332"/>
      <c r="CQQ135" s="1332"/>
      <c r="CQR135" s="1332"/>
      <c r="CQS135" s="1332"/>
      <c r="CQT135" s="1332"/>
      <c r="CQU135" s="1332"/>
      <c r="CQV135" s="1332"/>
      <c r="CQW135" s="1332"/>
      <c r="CQX135" s="1332"/>
      <c r="CQY135" s="1332"/>
      <c r="CQZ135" s="1332"/>
      <c r="CRA135" s="1332"/>
      <c r="CRB135" s="1332"/>
      <c r="CRC135" s="1332"/>
      <c r="CRD135" s="1332"/>
      <c r="CRE135" s="1332"/>
      <c r="CRF135" s="1332"/>
      <c r="CRG135" s="1332"/>
      <c r="CRH135" s="1332"/>
      <c r="CRI135" s="1332"/>
      <c r="CRJ135" s="1332"/>
      <c r="CRK135" s="1332"/>
      <c r="CRL135" s="1332"/>
      <c r="CRM135" s="1332"/>
      <c r="CRN135" s="1332"/>
      <c r="CRO135" s="1332"/>
      <c r="CRP135" s="1332"/>
      <c r="CRQ135" s="1332"/>
      <c r="CRR135" s="1332"/>
      <c r="CRS135" s="1332"/>
      <c r="CRT135" s="1332"/>
      <c r="CRU135" s="1332"/>
      <c r="CRV135" s="1332"/>
      <c r="CRW135" s="1332"/>
      <c r="CRX135" s="1332"/>
      <c r="CRY135" s="1332"/>
      <c r="CRZ135" s="1332"/>
      <c r="CSA135" s="1332"/>
      <c r="CSB135" s="1332"/>
      <c r="CSC135" s="1332"/>
      <c r="CSD135" s="1332"/>
      <c r="CSE135" s="1332"/>
      <c r="CSF135" s="1332"/>
      <c r="CSG135" s="1332"/>
      <c r="CSH135" s="1332"/>
      <c r="CSI135" s="1332"/>
      <c r="CSJ135" s="1332"/>
      <c r="CSK135" s="1332"/>
      <c r="CSL135" s="1332"/>
      <c r="CSM135" s="1332"/>
      <c r="CSN135" s="1332"/>
      <c r="CSO135" s="1332"/>
      <c r="CSP135" s="1332"/>
      <c r="CSQ135" s="1332"/>
      <c r="CSR135" s="1332"/>
      <c r="CSS135" s="1332"/>
      <c r="CST135" s="1332"/>
      <c r="CSU135" s="1332"/>
      <c r="CSV135" s="1332"/>
      <c r="CSW135" s="1332"/>
      <c r="CSX135" s="1332"/>
      <c r="CSY135" s="1332"/>
      <c r="CSZ135" s="1332"/>
      <c r="CTA135" s="1332"/>
      <c r="CTB135" s="1332"/>
      <c r="CTC135" s="1332"/>
      <c r="CTD135" s="1332"/>
      <c r="CTE135" s="1332"/>
      <c r="CTF135" s="1332"/>
      <c r="CTG135" s="1332"/>
      <c r="CTH135" s="1332"/>
      <c r="CTI135" s="1332"/>
      <c r="CTJ135" s="1332"/>
      <c r="CTK135" s="1332"/>
      <c r="CTL135" s="1332"/>
      <c r="CTM135" s="1332"/>
      <c r="CTN135" s="1332"/>
      <c r="CTO135" s="1332"/>
      <c r="CTP135" s="1332"/>
      <c r="CTQ135" s="1332"/>
      <c r="CTR135" s="1332"/>
      <c r="CTS135" s="1332"/>
      <c r="CTT135" s="1332"/>
      <c r="CTU135" s="1332"/>
      <c r="CTV135" s="1332"/>
      <c r="CTW135" s="1332"/>
      <c r="CTX135" s="1332"/>
      <c r="CTY135" s="1332"/>
      <c r="CTZ135" s="1332"/>
      <c r="CUA135" s="1332"/>
      <c r="CUB135" s="1332"/>
      <c r="CUC135" s="1332"/>
      <c r="CUD135" s="1332"/>
      <c r="CUE135" s="1332"/>
      <c r="CUF135" s="1332"/>
      <c r="CUG135" s="1332"/>
      <c r="CUH135" s="1332"/>
      <c r="CUI135" s="1332"/>
      <c r="CUJ135" s="1332"/>
      <c r="CUK135" s="1332"/>
      <c r="CUL135" s="1332"/>
      <c r="CUM135" s="1332"/>
      <c r="CUN135" s="1332"/>
      <c r="CUO135" s="1332"/>
      <c r="CUP135" s="1332"/>
      <c r="CUQ135" s="1332"/>
      <c r="CUR135" s="1332"/>
      <c r="CUS135" s="1332"/>
      <c r="CUT135" s="1332"/>
      <c r="CUU135" s="1332"/>
      <c r="CUV135" s="1332"/>
      <c r="CUW135" s="1332"/>
      <c r="CUX135" s="1332"/>
      <c r="CUY135" s="1332"/>
      <c r="CUZ135" s="1332"/>
      <c r="CVA135" s="1332"/>
      <c r="CVB135" s="1332"/>
      <c r="CVC135" s="1332"/>
      <c r="CVD135" s="1332"/>
      <c r="CVE135" s="1332"/>
      <c r="CVF135" s="1332"/>
      <c r="CVG135" s="1332"/>
      <c r="CVH135" s="1332"/>
      <c r="CVI135" s="1332"/>
      <c r="CVJ135" s="1332"/>
      <c r="CVK135" s="1332"/>
      <c r="CVL135" s="1332"/>
      <c r="CVM135" s="1332"/>
      <c r="CVN135" s="1332"/>
      <c r="CVO135" s="1332"/>
      <c r="CVP135" s="1332"/>
      <c r="CVQ135" s="1332"/>
      <c r="CVR135" s="1332"/>
      <c r="CVS135" s="1332"/>
      <c r="CVT135" s="1332"/>
      <c r="CVU135" s="1332"/>
      <c r="CVV135" s="1332"/>
      <c r="CVW135" s="1332"/>
      <c r="CVX135" s="1332"/>
      <c r="CVY135" s="1332"/>
      <c r="CVZ135" s="1332"/>
      <c r="CWA135" s="1332"/>
      <c r="CWB135" s="1332"/>
      <c r="CWC135" s="1332"/>
      <c r="CWD135" s="1332"/>
      <c r="CWE135" s="1332"/>
      <c r="CWF135" s="1332"/>
      <c r="CWG135" s="1332"/>
      <c r="CWH135" s="1332"/>
      <c r="CWI135" s="1332"/>
      <c r="CWJ135" s="1332"/>
      <c r="CWK135" s="1332"/>
      <c r="CWL135" s="1332"/>
      <c r="CWM135" s="1332"/>
      <c r="CWN135" s="1332"/>
      <c r="CWO135" s="1332"/>
      <c r="CWP135" s="1332"/>
      <c r="CWQ135" s="1332"/>
      <c r="CWR135" s="1332"/>
      <c r="CWS135" s="1332"/>
      <c r="CWT135" s="1332"/>
      <c r="CWU135" s="1332"/>
      <c r="CWV135" s="1332"/>
      <c r="CWW135" s="1332"/>
      <c r="CWX135" s="1332"/>
      <c r="CWY135" s="1332"/>
      <c r="CWZ135" s="1332"/>
      <c r="CXA135" s="1332"/>
      <c r="CXB135" s="1332"/>
      <c r="CXC135" s="1332"/>
      <c r="CXD135" s="1332"/>
      <c r="CXE135" s="1332"/>
      <c r="CXF135" s="1332"/>
      <c r="CXG135" s="1332"/>
      <c r="CXH135" s="1332"/>
      <c r="CXI135" s="1332"/>
      <c r="CXJ135" s="1332"/>
      <c r="CXK135" s="1332"/>
      <c r="CXL135" s="1332"/>
      <c r="CXM135" s="1332"/>
      <c r="CXN135" s="1332"/>
      <c r="CXO135" s="1332"/>
      <c r="CXP135" s="1332"/>
      <c r="CXQ135" s="1332"/>
      <c r="CXR135" s="1332"/>
      <c r="CXS135" s="1332"/>
      <c r="CXT135" s="1332"/>
      <c r="CXU135" s="1332"/>
      <c r="CXV135" s="1332"/>
      <c r="CXW135" s="1332"/>
      <c r="CXX135" s="1332"/>
      <c r="CXY135" s="1332"/>
      <c r="CXZ135" s="1332"/>
      <c r="CYA135" s="1332"/>
      <c r="CYB135" s="1332"/>
      <c r="CYC135" s="1332"/>
      <c r="CYD135" s="1332"/>
      <c r="CYE135" s="1332"/>
      <c r="CYF135" s="1332"/>
      <c r="CYG135" s="1332"/>
      <c r="CYH135" s="1332"/>
      <c r="CYI135" s="1332"/>
      <c r="CYJ135" s="1332"/>
      <c r="CYK135" s="1332"/>
      <c r="CYL135" s="1332"/>
      <c r="CYM135" s="1332"/>
      <c r="CYN135" s="1332"/>
      <c r="CYO135" s="1332"/>
      <c r="CYP135" s="1332"/>
      <c r="CYQ135" s="1332"/>
      <c r="CYR135" s="1332"/>
      <c r="CYS135" s="1332"/>
      <c r="CYT135" s="1332"/>
      <c r="CYU135" s="1332"/>
      <c r="CYV135" s="1332"/>
      <c r="CYW135" s="1332"/>
      <c r="CYX135" s="1332"/>
      <c r="CYY135" s="1332"/>
      <c r="CYZ135" s="1332"/>
      <c r="CZA135" s="1332"/>
      <c r="CZB135" s="1332"/>
      <c r="CZC135" s="1332"/>
      <c r="CZD135" s="1332"/>
      <c r="CZE135" s="1332"/>
      <c r="CZF135" s="1332"/>
      <c r="CZG135" s="1332"/>
      <c r="CZH135" s="1332"/>
      <c r="CZI135" s="1332"/>
      <c r="CZJ135" s="1332"/>
      <c r="CZK135" s="1332"/>
      <c r="CZL135" s="1332"/>
      <c r="CZM135" s="1332"/>
      <c r="CZN135" s="1332"/>
      <c r="CZO135" s="1332"/>
      <c r="CZP135" s="1332"/>
      <c r="CZQ135" s="1332"/>
      <c r="CZR135" s="1332"/>
      <c r="CZS135" s="1332"/>
      <c r="CZT135" s="1332"/>
      <c r="CZU135" s="1332"/>
      <c r="CZV135" s="1332"/>
      <c r="CZW135" s="1332"/>
      <c r="CZX135" s="1332"/>
      <c r="CZY135" s="1332"/>
      <c r="CZZ135" s="1332"/>
      <c r="DAA135" s="1332"/>
      <c r="DAB135" s="1332"/>
      <c r="DAC135" s="1332"/>
      <c r="DAD135" s="1332"/>
      <c r="DAE135" s="1332"/>
      <c r="DAF135" s="1332"/>
      <c r="DAG135" s="1332"/>
      <c r="DAH135" s="1332"/>
      <c r="DAI135" s="1332"/>
      <c r="DAJ135" s="1332"/>
      <c r="DAK135" s="1332"/>
      <c r="DAL135" s="1332"/>
      <c r="DAM135" s="1332"/>
      <c r="DAN135" s="1332"/>
      <c r="DAO135" s="1332"/>
      <c r="DAP135" s="1332"/>
      <c r="DAQ135" s="1332"/>
      <c r="DAR135" s="1332"/>
      <c r="DAS135" s="1332"/>
      <c r="DAT135" s="1332"/>
      <c r="DAU135" s="1332"/>
      <c r="DAV135" s="1332"/>
      <c r="DAW135" s="1332"/>
      <c r="DAX135" s="1332"/>
      <c r="DAY135" s="1332"/>
      <c r="DAZ135" s="1332"/>
      <c r="DBA135" s="1332"/>
      <c r="DBB135" s="1332"/>
      <c r="DBC135" s="1332"/>
      <c r="DBD135" s="1332"/>
      <c r="DBE135" s="1332"/>
      <c r="DBF135" s="1332"/>
      <c r="DBG135" s="1332"/>
      <c r="DBH135" s="1332"/>
      <c r="DBI135" s="1332"/>
      <c r="DBJ135" s="1332"/>
      <c r="DBK135" s="1332"/>
      <c r="DBL135" s="1332"/>
      <c r="DBM135" s="1332"/>
      <c r="DBN135" s="1332"/>
      <c r="DBO135" s="1332"/>
      <c r="DBP135" s="1332"/>
      <c r="DBQ135" s="1332"/>
      <c r="DBR135" s="1332"/>
      <c r="DBS135" s="1332"/>
      <c r="DBT135" s="1332"/>
      <c r="DBU135" s="1332"/>
      <c r="DBV135" s="1332"/>
      <c r="DBW135" s="1332"/>
      <c r="DBX135" s="1332"/>
      <c r="DBY135" s="1332"/>
      <c r="DBZ135" s="1332"/>
      <c r="DCA135" s="1332"/>
      <c r="DCB135" s="1332"/>
      <c r="DCC135" s="1332"/>
      <c r="DCD135" s="1332"/>
      <c r="DCE135" s="1332"/>
      <c r="DCF135" s="1332"/>
      <c r="DCG135" s="1332"/>
      <c r="DCH135" s="1332"/>
      <c r="DCI135" s="1332"/>
      <c r="DCJ135" s="1332"/>
      <c r="DCK135" s="1332"/>
      <c r="DCL135" s="1332"/>
      <c r="DCM135" s="1332"/>
      <c r="DCN135" s="1332"/>
      <c r="DCO135" s="1332"/>
      <c r="DCP135" s="1332"/>
      <c r="DCQ135" s="1332"/>
      <c r="DCR135" s="1332"/>
      <c r="DCS135" s="1332"/>
      <c r="DCT135" s="1332"/>
      <c r="DCU135" s="1332"/>
      <c r="DCV135" s="1332"/>
      <c r="DCW135" s="1332"/>
      <c r="DCX135" s="1332"/>
      <c r="DCY135" s="1332"/>
      <c r="DCZ135" s="1332"/>
      <c r="DDA135" s="1332"/>
      <c r="DDB135" s="1332"/>
      <c r="DDC135" s="1332"/>
      <c r="DDD135" s="1332"/>
      <c r="DDE135" s="1332"/>
      <c r="DDF135" s="1332"/>
      <c r="DDG135" s="1332"/>
      <c r="DDH135" s="1332"/>
      <c r="DDI135" s="1332"/>
      <c r="DDJ135" s="1332"/>
      <c r="DDK135" s="1332"/>
      <c r="DDL135" s="1332"/>
      <c r="DDM135" s="1332"/>
      <c r="DDN135" s="1332"/>
      <c r="DDO135" s="1332"/>
      <c r="DDP135" s="1332"/>
      <c r="DDQ135" s="1332"/>
      <c r="DDR135" s="1332"/>
      <c r="DDS135" s="1332"/>
      <c r="DDT135" s="1332"/>
      <c r="DDU135" s="1332"/>
      <c r="DDV135" s="1332"/>
      <c r="DDW135" s="1332"/>
      <c r="DDX135" s="1332"/>
      <c r="DDY135" s="1332"/>
      <c r="DDZ135" s="1332"/>
      <c r="DEA135" s="1332"/>
      <c r="DEB135" s="1332"/>
      <c r="DEC135" s="1332"/>
      <c r="DED135" s="1332"/>
      <c r="DEE135" s="1332"/>
      <c r="DEF135" s="1332"/>
      <c r="DEG135" s="1332"/>
      <c r="DEH135" s="1332"/>
      <c r="DEI135" s="1332"/>
      <c r="DEJ135" s="1332"/>
      <c r="DEK135" s="1332"/>
      <c r="DEL135" s="1332"/>
      <c r="DEM135" s="1332"/>
      <c r="DEN135" s="1332"/>
      <c r="DEO135" s="1332"/>
      <c r="DEP135" s="1332"/>
      <c r="DEQ135" s="1332"/>
      <c r="DER135" s="1332"/>
      <c r="DES135" s="1332"/>
      <c r="DET135" s="1332"/>
      <c r="DEU135" s="1332"/>
      <c r="DEV135" s="1332"/>
      <c r="DEW135" s="1332"/>
      <c r="DEX135" s="1332"/>
      <c r="DEY135" s="1332"/>
      <c r="DEZ135" s="1332"/>
      <c r="DFA135" s="1332"/>
      <c r="DFB135" s="1332"/>
      <c r="DFC135" s="1332"/>
      <c r="DFD135" s="1332"/>
      <c r="DFE135" s="1332"/>
      <c r="DFF135" s="1332"/>
      <c r="DFG135" s="1332"/>
      <c r="DFH135" s="1332"/>
      <c r="DFI135" s="1332"/>
      <c r="DFJ135" s="1332"/>
      <c r="DFK135" s="1332"/>
      <c r="DFL135" s="1332"/>
      <c r="DFM135" s="1332"/>
      <c r="DFN135" s="1332"/>
      <c r="DFO135" s="1332"/>
      <c r="DFP135" s="1332"/>
      <c r="DFQ135" s="1332"/>
      <c r="DFR135" s="1332"/>
      <c r="DFS135" s="1332"/>
      <c r="DFT135" s="1332"/>
      <c r="DFU135" s="1332"/>
      <c r="DFV135" s="1332"/>
      <c r="DFW135" s="1332"/>
      <c r="DFX135" s="1332"/>
      <c r="DFY135" s="1332"/>
      <c r="DFZ135" s="1332"/>
      <c r="DGA135" s="1332"/>
      <c r="DGB135" s="1332"/>
      <c r="DGC135" s="1332"/>
      <c r="DGD135" s="1332"/>
      <c r="DGE135" s="1332"/>
      <c r="DGF135" s="1332"/>
      <c r="DGG135" s="1332"/>
      <c r="DGH135" s="1332"/>
      <c r="DGI135" s="1332"/>
      <c r="DGJ135" s="1332"/>
      <c r="DGK135" s="1332"/>
      <c r="DGL135" s="1332"/>
      <c r="DGM135" s="1332"/>
      <c r="DGN135" s="1332"/>
      <c r="DGO135" s="1332"/>
      <c r="DGP135" s="1332"/>
      <c r="DGQ135" s="1332"/>
      <c r="DGR135" s="1332"/>
      <c r="DGS135" s="1332"/>
      <c r="DGT135" s="1332"/>
      <c r="DGU135" s="1332"/>
      <c r="DGV135" s="1332"/>
      <c r="DGW135" s="1332"/>
      <c r="DGX135" s="1332"/>
      <c r="DGY135" s="1332"/>
      <c r="DGZ135" s="1332"/>
      <c r="DHA135" s="1332"/>
      <c r="DHB135" s="1332"/>
      <c r="DHC135" s="1332"/>
      <c r="DHD135" s="1332"/>
      <c r="DHE135" s="1332"/>
      <c r="DHF135" s="1332"/>
      <c r="DHG135" s="1332"/>
      <c r="DHH135" s="1332"/>
      <c r="DHI135" s="1332"/>
      <c r="DHJ135" s="1332"/>
      <c r="DHK135" s="1332"/>
      <c r="DHL135" s="1332"/>
      <c r="DHM135" s="1332"/>
      <c r="DHN135" s="1332"/>
      <c r="DHO135" s="1332"/>
      <c r="DHP135" s="1332"/>
      <c r="DHQ135" s="1332"/>
      <c r="DHR135" s="1332"/>
      <c r="DHS135" s="1332"/>
      <c r="DHT135" s="1332"/>
      <c r="DHU135" s="1332"/>
      <c r="DHV135" s="1332"/>
      <c r="DHW135" s="1332"/>
      <c r="DHX135" s="1332"/>
      <c r="DHY135" s="1332"/>
      <c r="DHZ135" s="1332"/>
      <c r="DIA135" s="1332"/>
      <c r="DIB135" s="1332"/>
      <c r="DIC135" s="1332"/>
      <c r="DID135" s="1332"/>
      <c r="DIE135" s="1332"/>
      <c r="DIF135" s="1332"/>
      <c r="DIG135" s="1332"/>
      <c r="DIH135" s="1332"/>
      <c r="DII135" s="1332"/>
      <c r="DIJ135" s="1332"/>
      <c r="DIK135" s="1332"/>
      <c r="DIL135" s="1332"/>
      <c r="DIM135" s="1332"/>
      <c r="DIN135" s="1332"/>
      <c r="DIO135" s="1332"/>
      <c r="DIP135" s="1332"/>
      <c r="DIQ135" s="1332"/>
      <c r="DIR135" s="1332"/>
      <c r="DIS135" s="1332"/>
      <c r="DIT135" s="1332"/>
      <c r="DIU135" s="1332"/>
      <c r="DIV135" s="1332"/>
      <c r="DIW135" s="1332"/>
      <c r="DIX135" s="1332"/>
      <c r="DIY135" s="1332"/>
      <c r="DIZ135" s="1332"/>
      <c r="DJA135" s="1332"/>
      <c r="DJB135" s="1332"/>
      <c r="DJC135" s="1332"/>
      <c r="DJD135" s="1332"/>
      <c r="DJE135" s="1332"/>
      <c r="DJF135" s="1332"/>
      <c r="DJG135" s="1332"/>
      <c r="DJH135" s="1332"/>
      <c r="DJI135" s="1332"/>
      <c r="DJJ135" s="1332"/>
      <c r="DJK135" s="1332"/>
      <c r="DJL135" s="1332"/>
      <c r="DJM135" s="1332"/>
      <c r="DJN135" s="1332"/>
      <c r="DJO135" s="1332"/>
      <c r="DJP135" s="1332"/>
      <c r="DJQ135" s="1332"/>
      <c r="DJR135" s="1332"/>
      <c r="DJS135" s="1332"/>
      <c r="DJT135" s="1332"/>
      <c r="DJU135" s="1332"/>
      <c r="DJV135" s="1332"/>
      <c r="DJW135" s="1332"/>
      <c r="DJX135" s="1332"/>
      <c r="DJY135" s="1332"/>
      <c r="DJZ135" s="1332"/>
      <c r="DKA135" s="1332"/>
      <c r="DKB135" s="1332"/>
      <c r="DKC135" s="1332"/>
      <c r="DKD135" s="1332"/>
      <c r="DKE135" s="1332"/>
      <c r="DKF135" s="1332"/>
      <c r="DKG135" s="1332"/>
      <c r="DKH135" s="1332"/>
      <c r="DKI135" s="1332"/>
      <c r="DKJ135" s="1332"/>
      <c r="DKK135" s="1332"/>
      <c r="DKL135" s="1332"/>
      <c r="DKM135" s="1332"/>
      <c r="DKN135" s="1332"/>
      <c r="DKO135" s="1332"/>
      <c r="DKP135" s="1332"/>
      <c r="DKQ135" s="1332"/>
      <c r="DKR135" s="1332"/>
      <c r="DKS135" s="1332"/>
      <c r="DKT135" s="1332"/>
      <c r="DKU135" s="1332"/>
      <c r="DKV135" s="1332"/>
      <c r="DKW135" s="1332"/>
      <c r="DKX135" s="1332"/>
      <c r="DKY135" s="1332"/>
      <c r="DKZ135" s="1332"/>
      <c r="DLA135" s="1332"/>
      <c r="DLB135" s="1332"/>
      <c r="DLC135" s="1332"/>
      <c r="DLD135" s="1332"/>
      <c r="DLE135" s="1332"/>
      <c r="DLF135" s="1332"/>
      <c r="DLG135" s="1332"/>
      <c r="DLH135" s="1332"/>
      <c r="DLI135" s="1332"/>
      <c r="DLJ135" s="1332"/>
      <c r="DLK135" s="1332"/>
      <c r="DLL135" s="1332"/>
      <c r="DLM135" s="1332"/>
      <c r="DLN135" s="1332"/>
      <c r="DLO135" s="1332"/>
      <c r="DLP135" s="1332"/>
      <c r="DLQ135" s="1332"/>
      <c r="DLR135" s="1332"/>
      <c r="DLS135" s="1332"/>
      <c r="DLT135" s="1332"/>
      <c r="DLU135" s="1332"/>
      <c r="DLV135" s="1332"/>
      <c r="DLW135" s="1332"/>
      <c r="DLX135" s="1332"/>
      <c r="DLY135" s="1332"/>
      <c r="DLZ135" s="1332"/>
      <c r="DMA135" s="1332"/>
      <c r="DMB135" s="1332"/>
      <c r="DMC135" s="1332"/>
      <c r="DMD135" s="1332"/>
      <c r="DME135" s="1332"/>
      <c r="DMF135" s="1332"/>
      <c r="DMG135" s="1332"/>
      <c r="DMH135" s="1332"/>
      <c r="DMI135" s="1332"/>
      <c r="DMJ135" s="1332"/>
      <c r="DMK135" s="1332"/>
      <c r="DML135" s="1332"/>
      <c r="DMM135" s="1332"/>
      <c r="DMN135" s="1332"/>
      <c r="DMO135" s="1332"/>
      <c r="DMP135" s="1332"/>
      <c r="DMQ135" s="1332"/>
      <c r="DMR135" s="1332"/>
      <c r="DMS135" s="1332"/>
      <c r="DMT135" s="1332"/>
      <c r="DMU135" s="1332"/>
      <c r="DMV135" s="1332"/>
      <c r="DMW135" s="1332"/>
      <c r="DMX135" s="1332"/>
      <c r="DMY135" s="1332"/>
      <c r="DMZ135" s="1332"/>
      <c r="DNA135" s="1332"/>
      <c r="DNB135" s="1332"/>
      <c r="DNC135" s="1332"/>
      <c r="DND135" s="1332"/>
      <c r="DNE135" s="1332"/>
      <c r="DNF135" s="1332"/>
      <c r="DNG135" s="1332"/>
      <c r="DNH135" s="1332"/>
      <c r="DNI135" s="1332"/>
      <c r="DNJ135" s="1332"/>
      <c r="DNK135" s="1332"/>
      <c r="DNL135" s="1332"/>
      <c r="DNM135" s="1332"/>
      <c r="DNN135" s="1332"/>
      <c r="DNO135" s="1332"/>
      <c r="DNP135" s="1332"/>
      <c r="DNQ135" s="1332"/>
      <c r="DNR135" s="1332"/>
      <c r="DNS135" s="1332"/>
      <c r="DNT135" s="1332"/>
      <c r="DNU135" s="1332"/>
      <c r="DNV135" s="1332"/>
      <c r="DNW135" s="1332"/>
      <c r="DNX135" s="1332"/>
      <c r="DNY135" s="1332"/>
      <c r="DNZ135" s="1332"/>
      <c r="DOA135" s="1332"/>
      <c r="DOB135" s="1332"/>
      <c r="DOC135" s="1332"/>
      <c r="DOD135" s="1332"/>
      <c r="DOE135" s="1332"/>
      <c r="DOF135" s="1332"/>
      <c r="DOG135" s="1332"/>
      <c r="DOH135" s="1332"/>
      <c r="DOI135" s="1332"/>
      <c r="DOJ135" s="1332"/>
      <c r="DOK135" s="1332"/>
      <c r="DOL135" s="1332"/>
      <c r="DOM135" s="1332"/>
      <c r="DON135" s="1332"/>
      <c r="DOO135" s="1332"/>
      <c r="DOP135" s="1332"/>
      <c r="DOQ135" s="1332"/>
      <c r="DOR135" s="1332"/>
      <c r="DOS135" s="1332"/>
      <c r="DOT135" s="1332"/>
      <c r="DOU135" s="1332"/>
      <c r="DOV135" s="1332"/>
      <c r="DOW135" s="1332"/>
      <c r="DOX135" s="1332"/>
      <c r="DOY135" s="1332"/>
      <c r="DOZ135" s="1332"/>
      <c r="DPA135" s="1332"/>
      <c r="DPB135" s="1332"/>
      <c r="DPC135" s="1332"/>
      <c r="DPD135" s="1332"/>
      <c r="DPE135" s="1332"/>
      <c r="DPF135" s="1332"/>
      <c r="DPG135" s="1332"/>
      <c r="DPH135" s="1332"/>
      <c r="DPI135" s="1332"/>
      <c r="DPJ135" s="1332"/>
      <c r="DPK135" s="1332"/>
      <c r="DPL135" s="1332"/>
      <c r="DPM135" s="1332"/>
      <c r="DPN135" s="1332"/>
      <c r="DPO135" s="1332"/>
      <c r="DPP135" s="1332"/>
      <c r="DPQ135" s="1332"/>
      <c r="DPR135" s="1332"/>
      <c r="DPS135" s="1332"/>
      <c r="DPT135" s="1332"/>
      <c r="DPU135" s="1332"/>
      <c r="DPV135" s="1332"/>
      <c r="DPW135" s="1332"/>
      <c r="DPX135" s="1332"/>
      <c r="DPY135" s="1332"/>
      <c r="DPZ135" s="1332"/>
      <c r="DQA135" s="1332"/>
      <c r="DQB135" s="1332"/>
      <c r="DQC135" s="1332"/>
      <c r="DQD135" s="1332"/>
      <c r="DQE135" s="1332"/>
      <c r="DQF135" s="1332"/>
      <c r="DQG135" s="1332"/>
      <c r="DQH135" s="1332"/>
      <c r="DQI135" s="1332"/>
      <c r="DQJ135" s="1332"/>
      <c r="DQK135" s="1332"/>
      <c r="DQL135" s="1332"/>
      <c r="DQM135" s="1332"/>
      <c r="DQN135" s="1332"/>
      <c r="DQO135" s="1332"/>
      <c r="DQP135" s="1332"/>
      <c r="DQQ135" s="1332"/>
      <c r="DQR135" s="1332"/>
      <c r="DQS135" s="1332"/>
      <c r="DQT135" s="1332"/>
      <c r="DQU135" s="1332"/>
      <c r="DQV135" s="1332"/>
      <c r="DQW135" s="1332"/>
      <c r="DQX135" s="1332"/>
      <c r="DQY135" s="1332"/>
      <c r="DQZ135" s="1332"/>
      <c r="DRA135" s="1332"/>
      <c r="DRB135" s="1332"/>
      <c r="DRC135" s="1332"/>
      <c r="DRD135" s="1332"/>
      <c r="DRE135" s="1332"/>
      <c r="DRF135" s="1332"/>
      <c r="DRG135" s="1332"/>
      <c r="DRH135" s="1332"/>
      <c r="DRI135" s="1332"/>
      <c r="DRJ135" s="1332"/>
      <c r="DRK135" s="1332"/>
      <c r="DRL135" s="1332"/>
      <c r="DRM135" s="1332"/>
      <c r="DRN135" s="1332"/>
      <c r="DRO135" s="1332"/>
      <c r="DRP135" s="1332"/>
      <c r="DRQ135" s="1332"/>
      <c r="DRR135" s="1332"/>
      <c r="DRS135" s="1332"/>
      <c r="DRT135" s="1332"/>
      <c r="DRU135" s="1332"/>
      <c r="DRV135" s="1332"/>
      <c r="DRW135" s="1332"/>
      <c r="DRX135" s="1332"/>
      <c r="DRY135" s="1332"/>
      <c r="DRZ135" s="1332"/>
      <c r="DSA135" s="1332"/>
      <c r="DSB135" s="1332"/>
      <c r="DSC135" s="1332"/>
      <c r="DSD135" s="1332"/>
      <c r="DSE135" s="1332"/>
      <c r="DSF135" s="1332"/>
      <c r="DSG135" s="1332"/>
      <c r="DSH135" s="1332"/>
      <c r="DSI135" s="1332"/>
      <c r="DSJ135" s="1332"/>
      <c r="DSK135" s="1332"/>
      <c r="DSL135" s="1332"/>
      <c r="DSM135" s="1332"/>
      <c r="DSN135" s="1332"/>
      <c r="DSO135" s="1332"/>
      <c r="DSP135" s="1332"/>
      <c r="DSQ135" s="1332"/>
      <c r="DSR135" s="1332"/>
      <c r="DSS135" s="1332"/>
      <c r="DST135" s="1332"/>
      <c r="DSU135" s="1332"/>
      <c r="DSV135" s="1332"/>
      <c r="DSW135" s="1332"/>
      <c r="DSX135" s="1332"/>
      <c r="DSY135" s="1332"/>
      <c r="DSZ135" s="1332"/>
      <c r="DTA135" s="1332"/>
      <c r="DTB135" s="1332"/>
      <c r="DTC135" s="1332"/>
      <c r="DTD135" s="1332"/>
      <c r="DTE135" s="1332"/>
      <c r="DTF135" s="1332"/>
      <c r="DTG135" s="1332"/>
      <c r="DTH135" s="1332"/>
      <c r="DTI135" s="1332"/>
      <c r="DTJ135" s="1332"/>
      <c r="DTK135" s="1332"/>
      <c r="DTL135" s="1332"/>
      <c r="DTM135" s="1332"/>
      <c r="DTN135" s="1332"/>
      <c r="DTO135" s="1332"/>
      <c r="DTP135" s="1332"/>
      <c r="DTQ135" s="1332"/>
      <c r="DTR135" s="1332"/>
      <c r="DTS135" s="1332"/>
      <c r="DTT135" s="1332"/>
      <c r="DTU135" s="1332"/>
      <c r="DTV135" s="1332"/>
      <c r="DTW135" s="1332"/>
      <c r="DTX135" s="1332"/>
      <c r="DTY135" s="1332"/>
      <c r="DTZ135" s="1332"/>
      <c r="DUA135" s="1332"/>
      <c r="DUB135" s="1332"/>
      <c r="DUC135" s="1332"/>
      <c r="DUD135" s="1332"/>
      <c r="DUE135" s="1332"/>
      <c r="DUF135" s="1332"/>
      <c r="DUG135" s="1332"/>
      <c r="DUH135" s="1332"/>
      <c r="DUI135" s="1332"/>
      <c r="DUJ135" s="1332"/>
      <c r="DUK135" s="1332"/>
      <c r="DUL135" s="1332"/>
      <c r="DUM135" s="1332"/>
      <c r="DUN135" s="1332"/>
      <c r="DUO135" s="1332"/>
      <c r="DUP135" s="1332"/>
      <c r="DUQ135" s="1332"/>
      <c r="DUR135" s="1332"/>
      <c r="DUS135" s="1332"/>
      <c r="DUT135" s="1332"/>
      <c r="DUU135" s="1332"/>
      <c r="DUV135" s="1332"/>
      <c r="DUW135" s="1332"/>
      <c r="DUX135" s="1332"/>
      <c r="DUY135" s="1332"/>
      <c r="DUZ135" s="1332"/>
      <c r="DVA135" s="1332"/>
      <c r="DVB135" s="1332"/>
      <c r="DVC135" s="1332"/>
      <c r="DVD135" s="1332"/>
      <c r="DVE135" s="1332"/>
      <c r="DVF135" s="1332"/>
      <c r="DVG135" s="1332"/>
      <c r="DVH135" s="1332"/>
      <c r="DVI135" s="1332"/>
      <c r="DVJ135" s="1332"/>
      <c r="DVK135" s="1332"/>
      <c r="DVL135" s="1332"/>
      <c r="DVM135" s="1332"/>
      <c r="DVN135" s="1332"/>
      <c r="DVO135" s="1332"/>
      <c r="DVP135" s="1332"/>
      <c r="DVQ135" s="1332"/>
      <c r="DVR135" s="1332"/>
      <c r="DVS135" s="1332"/>
      <c r="DVT135" s="1332"/>
      <c r="DVU135" s="1332"/>
      <c r="DVV135" s="1332"/>
      <c r="DVW135" s="1332"/>
      <c r="DVX135" s="1332"/>
      <c r="DVY135" s="1332"/>
      <c r="DVZ135" s="1332"/>
      <c r="DWA135" s="1332"/>
      <c r="DWB135" s="1332"/>
      <c r="DWC135" s="1332"/>
      <c r="DWD135" s="1332"/>
      <c r="DWE135" s="1332"/>
      <c r="DWF135" s="1332"/>
      <c r="DWG135" s="1332"/>
      <c r="DWH135" s="1332"/>
      <c r="DWI135" s="1332"/>
      <c r="DWJ135" s="1332"/>
      <c r="DWK135" s="1332"/>
      <c r="DWL135" s="1332"/>
      <c r="DWM135" s="1332"/>
      <c r="DWN135" s="1332"/>
      <c r="DWO135" s="1332"/>
      <c r="DWP135" s="1332"/>
      <c r="DWQ135" s="1332"/>
      <c r="DWR135" s="1332"/>
      <c r="DWS135" s="1332"/>
      <c r="DWT135" s="1332"/>
      <c r="DWU135" s="1332"/>
      <c r="DWV135" s="1332"/>
      <c r="DWW135" s="1332"/>
      <c r="DWX135" s="1332"/>
      <c r="DWY135" s="1332"/>
      <c r="DWZ135" s="1332"/>
      <c r="DXA135" s="1332"/>
      <c r="DXB135" s="1332"/>
      <c r="DXC135" s="1332"/>
      <c r="DXD135" s="1332"/>
      <c r="DXE135" s="1332"/>
      <c r="DXF135" s="1332"/>
      <c r="DXG135" s="1332"/>
      <c r="DXH135" s="1332"/>
      <c r="DXI135" s="1332"/>
      <c r="DXJ135" s="1332"/>
      <c r="DXK135" s="1332"/>
      <c r="DXL135" s="1332"/>
      <c r="DXM135" s="1332"/>
      <c r="DXN135" s="1332"/>
      <c r="DXO135" s="1332"/>
      <c r="DXP135" s="1332"/>
      <c r="DXQ135" s="1332"/>
      <c r="DXR135" s="1332"/>
      <c r="DXS135" s="1332"/>
      <c r="DXT135" s="1332"/>
      <c r="DXU135" s="1332"/>
      <c r="DXV135" s="1332"/>
      <c r="DXW135" s="1332"/>
      <c r="DXX135" s="1332"/>
      <c r="DXY135" s="1332"/>
      <c r="DXZ135" s="1332"/>
      <c r="DYA135" s="1332"/>
      <c r="DYB135" s="1332"/>
      <c r="DYC135" s="1332"/>
      <c r="DYD135" s="1332"/>
      <c r="DYE135" s="1332"/>
      <c r="DYF135" s="1332"/>
      <c r="DYG135" s="1332"/>
      <c r="DYH135" s="1332"/>
      <c r="DYI135" s="1332"/>
      <c r="DYJ135" s="1332"/>
      <c r="DYK135" s="1332"/>
      <c r="DYL135" s="1332"/>
      <c r="DYM135" s="1332"/>
      <c r="DYN135" s="1332"/>
      <c r="DYO135" s="1332"/>
      <c r="DYP135" s="1332"/>
      <c r="DYQ135" s="1332"/>
      <c r="DYR135" s="1332"/>
      <c r="DYS135" s="1332"/>
      <c r="DYT135" s="1332"/>
      <c r="DYU135" s="1332"/>
      <c r="DYV135" s="1332"/>
      <c r="DYW135" s="1332"/>
      <c r="DYX135" s="1332"/>
      <c r="DYY135" s="1332"/>
      <c r="DYZ135" s="1332"/>
      <c r="DZA135" s="1332"/>
      <c r="DZB135" s="1332"/>
      <c r="DZC135" s="1332"/>
      <c r="DZD135" s="1332"/>
      <c r="DZE135" s="1332"/>
      <c r="DZF135" s="1332"/>
      <c r="DZG135" s="1332"/>
      <c r="DZH135" s="1332"/>
      <c r="DZI135" s="1332"/>
      <c r="DZJ135" s="1332"/>
      <c r="DZK135" s="1332"/>
      <c r="DZL135" s="1332"/>
      <c r="DZM135" s="1332"/>
      <c r="DZN135" s="1332"/>
      <c r="DZO135" s="1332"/>
      <c r="DZP135" s="1332"/>
      <c r="DZQ135" s="1332"/>
      <c r="DZR135" s="1332"/>
      <c r="DZS135" s="1332"/>
      <c r="DZT135" s="1332"/>
      <c r="DZU135" s="1332"/>
      <c r="DZV135" s="1332"/>
      <c r="DZW135" s="1332"/>
      <c r="DZX135" s="1332"/>
      <c r="DZY135" s="1332"/>
      <c r="DZZ135" s="1332"/>
      <c r="EAA135" s="1332"/>
      <c r="EAB135" s="1332"/>
      <c r="EAC135" s="1332"/>
      <c r="EAD135" s="1332"/>
      <c r="EAE135" s="1332"/>
      <c r="EAF135" s="1332"/>
      <c r="EAG135" s="1332"/>
      <c r="EAH135" s="1332"/>
      <c r="EAI135" s="1332"/>
      <c r="EAJ135" s="1332"/>
      <c r="EAK135" s="1332"/>
      <c r="EAL135" s="1332"/>
      <c r="EAM135" s="1332"/>
      <c r="EAN135" s="1332"/>
      <c r="EAO135" s="1332"/>
      <c r="EAP135" s="1332"/>
      <c r="EAQ135" s="1332"/>
      <c r="EAR135" s="1332"/>
      <c r="EAS135" s="1332"/>
      <c r="EAT135" s="1332"/>
      <c r="EAU135" s="1332"/>
      <c r="EAV135" s="1332"/>
      <c r="EAW135" s="1332"/>
      <c r="EAX135" s="1332"/>
      <c r="EAY135" s="1332"/>
      <c r="EAZ135" s="1332"/>
      <c r="EBA135" s="1332"/>
      <c r="EBB135" s="1332"/>
      <c r="EBC135" s="1332"/>
      <c r="EBD135" s="1332"/>
      <c r="EBE135" s="1332"/>
      <c r="EBF135" s="1332"/>
      <c r="EBG135" s="1332"/>
      <c r="EBH135" s="1332"/>
      <c r="EBI135" s="1332"/>
      <c r="EBJ135" s="1332"/>
      <c r="EBK135" s="1332"/>
      <c r="EBL135" s="1332"/>
      <c r="EBM135" s="1332"/>
      <c r="EBN135" s="1332"/>
      <c r="EBO135" s="1332"/>
      <c r="EBP135" s="1332"/>
      <c r="EBQ135" s="1332"/>
      <c r="EBR135" s="1332"/>
      <c r="EBS135" s="1332"/>
      <c r="EBT135" s="1332"/>
      <c r="EBU135" s="1332"/>
      <c r="EBV135" s="1332"/>
      <c r="EBW135" s="1332"/>
      <c r="EBX135" s="1332"/>
      <c r="EBY135" s="1332"/>
      <c r="EBZ135" s="1332"/>
      <c r="ECA135" s="1332"/>
      <c r="ECB135" s="1332"/>
      <c r="ECC135" s="1332"/>
      <c r="ECD135" s="1332"/>
      <c r="ECE135" s="1332"/>
      <c r="ECF135" s="1332"/>
      <c r="ECG135" s="1332"/>
      <c r="ECH135" s="1332"/>
      <c r="ECI135" s="1332"/>
      <c r="ECJ135" s="1332"/>
      <c r="ECK135" s="1332"/>
      <c r="ECL135" s="1332"/>
      <c r="ECM135" s="1332"/>
      <c r="ECN135" s="1332"/>
      <c r="ECO135" s="1332"/>
      <c r="ECP135" s="1332"/>
      <c r="ECQ135" s="1332"/>
      <c r="ECR135" s="1332"/>
      <c r="ECS135" s="1332"/>
      <c r="ECT135" s="1332"/>
      <c r="ECU135" s="1332"/>
      <c r="ECV135" s="1332"/>
      <c r="ECW135" s="1332"/>
      <c r="ECX135" s="1332"/>
      <c r="ECY135" s="1332"/>
      <c r="ECZ135" s="1332"/>
      <c r="EDA135" s="1332"/>
      <c r="EDB135" s="1332"/>
      <c r="EDC135" s="1332"/>
      <c r="EDD135" s="1332"/>
      <c r="EDE135" s="1332"/>
      <c r="EDF135" s="1332"/>
      <c r="EDG135" s="1332"/>
      <c r="EDH135" s="1332"/>
      <c r="EDI135" s="1332"/>
      <c r="EDJ135" s="1332"/>
      <c r="EDK135" s="1332"/>
      <c r="EDL135" s="1332"/>
      <c r="EDM135" s="1332"/>
      <c r="EDN135" s="1332"/>
      <c r="EDO135" s="1332"/>
      <c r="EDP135" s="1332"/>
      <c r="EDQ135" s="1332"/>
      <c r="EDR135" s="1332"/>
      <c r="EDS135" s="1332"/>
      <c r="EDT135" s="1332"/>
      <c r="EDU135" s="1332"/>
      <c r="EDV135" s="1332"/>
      <c r="EDW135" s="1332"/>
      <c r="EDX135" s="1332"/>
      <c r="EDY135" s="1332"/>
      <c r="EDZ135" s="1332"/>
      <c r="EEA135" s="1332"/>
      <c r="EEB135" s="1332"/>
      <c r="EEC135" s="1332"/>
      <c r="EED135" s="1332"/>
      <c r="EEE135" s="1332"/>
      <c r="EEF135" s="1332"/>
      <c r="EEG135" s="1332"/>
      <c r="EEH135" s="1332"/>
      <c r="EEI135" s="1332"/>
      <c r="EEJ135" s="1332"/>
      <c r="EEK135" s="1332"/>
      <c r="EEL135" s="1332"/>
      <c r="EEM135" s="1332"/>
      <c r="EEN135" s="1332"/>
      <c r="EEO135" s="1332"/>
      <c r="EEP135" s="1332"/>
      <c r="EEQ135" s="1332"/>
      <c r="EER135" s="1332"/>
      <c r="EES135" s="1332"/>
      <c r="EET135" s="1332"/>
      <c r="EEU135" s="1332"/>
      <c r="EEV135" s="1332"/>
      <c r="EEW135" s="1332"/>
      <c r="EEX135" s="1332"/>
      <c r="EEY135" s="1332"/>
      <c r="EEZ135" s="1332"/>
      <c r="EFA135" s="1332"/>
      <c r="EFB135" s="1332"/>
      <c r="EFC135" s="1332"/>
      <c r="EFD135" s="1332"/>
      <c r="EFE135" s="1332"/>
      <c r="EFF135" s="1332"/>
      <c r="EFG135" s="1332"/>
      <c r="EFH135" s="1332"/>
      <c r="EFI135" s="1332"/>
      <c r="EFJ135" s="1332"/>
      <c r="EFK135" s="1332"/>
      <c r="EFL135" s="1332"/>
      <c r="EFM135" s="1332"/>
      <c r="EFN135" s="1332"/>
      <c r="EFO135" s="1332"/>
      <c r="EFP135" s="1332"/>
      <c r="EFQ135" s="1332"/>
      <c r="EFR135" s="1332"/>
      <c r="EFS135" s="1332"/>
      <c r="EFT135" s="1332"/>
      <c r="EFU135" s="1332"/>
      <c r="EFV135" s="1332"/>
      <c r="EFW135" s="1332"/>
      <c r="EFX135" s="1332"/>
      <c r="EFY135" s="1332"/>
      <c r="EFZ135" s="1332"/>
      <c r="EGA135" s="1332"/>
      <c r="EGB135" s="1332"/>
      <c r="EGC135" s="1332"/>
      <c r="EGD135" s="1332"/>
      <c r="EGE135" s="1332"/>
      <c r="EGF135" s="1332"/>
      <c r="EGG135" s="1332"/>
      <c r="EGH135" s="1332"/>
      <c r="EGI135" s="1332"/>
      <c r="EGJ135" s="1332"/>
      <c r="EGK135" s="1332"/>
      <c r="EGL135" s="1332"/>
      <c r="EGM135" s="1332"/>
      <c r="EGN135" s="1332"/>
      <c r="EGO135" s="1332"/>
      <c r="EGP135" s="1332"/>
      <c r="EGQ135" s="1332"/>
      <c r="EGR135" s="1332"/>
      <c r="EGS135" s="1332"/>
      <c r="EGT135" s="1332"/>
      <c r="EGU135" s="1332"/>
      <c r="EGV135" s="1332"/>
      <c r="EGW135" s="1332"/>
      <c r="EGX135" s="1332"/>
      <c r="EGY135" s="1332"/>
      <c r="EGZ135" s="1332"/>
      <c r="EHA135" s="1332"/>
      <c r="EHB135" s="1332"/>
      <c r="EHC135" s="1332"/>
      <c r="EHD135" s="1332"/>
      <c r="EHE135" s="1332"/>
      <c r="EHF135" s="1332"/>
      <c r="EHG135" s="1332"/>
      <c r="EHH135" s="1332"/>
      <c r="EHI135" s="1332"/>
      <c r="EHJ135" s="1332"/>
      <c r="EHK135" s="1332"/>
      <c r="EHL135" s="1332"/>
      <c r="EHM135" s="1332"/>
      <c r="EHN135" s="1332"/>
      <c r="EHO135" s="1332"/>
      <c r="EHP135" s="1332"/>
      <c r="EHQ135" s="1332"/>
      <c r="EHR135" s="1332"/>
      <c r="EHS135" s="1332"/>
      <c r="EHT135" s="1332"/>
      <c r="EHU135" s="1332"/>
      <c r="EHV135" s="1332"/>
      <c r="EHW135" s="1332"/>
      <c r="EHX135" s="1332"/>
      <c r="EHY135" s="1332"/>
      <c r="EHZ135" s="1332"/>
      <c r="EIA135" s="1332"/>
      <c r="EIB135" s="1332"/>
      <c r="EIC135" s="1332"/>
      <c r="EID135" s="1332"/>
      <c r="EIE135" s="1332"/>
      <c r="EIF135" s="1332"/>
      <c r="EIG135" s="1332"/>
      <c r="EIH135" s="1332"/>
      <c r="EII135" s="1332"/>
      <c r="EIJ135" s="1332"/>
      <c r="EIK135" s="1332"/>
      <c r="EIL135" s="1332"/>
      <c r="EIM135" s="1332"/>
      <c r="EIN135" s="1332"/>
      <c r="EIO135" s="1332"/>
      <c r="EIP135" s="1332"/>
      <c r="EIQ135" s="1332"/>
      <c r="EIR135" s="1332"/>
      <c r="EIS135" s="1332"/>
      <c r="EIT135" s="1332"/>
      <c r="EIU135" s="1332"/>
      <c r="EIV135" s="1332"/>
      <c r="EIW135" s="1332"/>
      <c r="EIX135" s="1332"/>
      <c r="EIY135" s="1332"/>
      <c r="EIZ135" s="1332"/>
      <c r="EJA135" s="1332"/>
      <c r="EJB135" s="1332"/>
      <c r="EJC135" s="1332"/>
      <c r="EJD135" s="1332"/>
      <c r="EJE135" s="1332"/>
      <c r="EJF135" s="1332"/>
      <c r="EJG135" s="1332"/>
      <c r="EJH135" s="1332"/>
      <c r="EJI135" s="1332"/>
      <c r="EJJ135" s="1332"/>
      <c r="EJK135" s="1332"/>
      <c r="EJL135" s="1332"/>
      <c r="EJM135" s="1332"/>
      <c r="EJN135" s="1332"/>
      <c r="EJO135" s="1332"/>
      <c r="EJP135" s="1332"/>
      <c r="EJQ135" s="1332"/>
      <c r="EJR135" s="1332"/>
      <c r="EJS135" s="1332"/>
      <c r="EJT135" s="1332"/>
      <c r="EJU135" s="1332"/>
      <c r="EJV135" s="1332"/>
      <c r="EJW135" s="1332"/>
      <c r="EJX135" s="1332"/>
      <c r="EJY135" s="1332"/>
      <c r="EJZ135" s="1332"/>
      <c r="EKA135" s="1332"/>
      <c r="EKB135" s="1332"/>
      <c r="EKC135" s="1332"/>
      <c r="EKD135" s="1332"/>
      <c r="EKE135" s="1332"/>
      <c r="EKF135" s="1332"/>
      <c r="EKG135" s="1332"/>
      <c r="EKH135" s="1332"/>
      <c r="EKI135" s="1332"/>
      <c r="EKJ135" s="1332"/>
      <c r="EKK135" s="1332"/>
      <c r="EKL135" s="1332"/>
      <c r="EKM135" s="1332"/>
      <c r="EKN135" s="1332"/>
      <c r="EKO135" s="1332"/>
      <c r="EKP135" s="1332"/>
      <c r="EKQ135" s="1332"/>
      <c r="EKR135" s="1332"/>
      <c r="EKS135" s="1332"/>
      <c r="EKT135" s="1332"/>
      <c r="EKU135" s="1332"/>
      <c r="EKV135" s="1332"/>
      <c r="EKW135" s="1332"/>
      <c r="EKX135" s="1332"/>
      <c r="EKY135" s="1332"/>
      <c r="EKZ135" s="1332"/>
      <c r="ELA135" s="1332"/>
      <c r="ELB135" s="1332"/>
      <c r="ELC135" s="1332"/>
      <c r="ELD135" s="1332"/>
      <c r="ELE135" s="1332"/>
      <c r="ELF135" s="1332"/>
      <c r="ELG135" s="1332"/>
      <c r="ELH135" s="1332"/>
      <c r="ELI135" s="1332"/>
      <c r="ELJ135" s="1332"/>
      <c r="ELK135" s="1332"/>
      <c r="ELL135" s="1332"/>
      <c r="ELM135" s="1332"/>
      <c r="ELN135" s="1332"/>
      <c r="ELO135" s="1332"/>
      <c r="ELP135" s="1332"/>
      <c r="ELQ135" s="1332"/>
      <c r="ELR135" s="1332"/>
      <c r="ELS135" s="1332"/>
      <c r="ELT135" s="1332"/>
      <c r="ELU135" s="1332"/>
      <c r="ELV135" s="1332"/>
      <c r="ELW135" s="1332"/>
      <c r="ELX135" s="1332"/>
      <c r="ELY135" s="1332"/>
      <c r="ELZ135" s="1332"/>
      <c r="EMA135" s="1332"/>
      <c r="EMB135" s="1332"/>
      <c r="EMC135" s="1332"/>
      <c r="EMD135" s="1332"/>
      <c r="EME135" s="1332"/>
      <c r="EMF135" s="1332"/>
      <c r="EMG135" s="1332"/>
      <c r="EMH135" s="1332"/>
      <c r="EMI135" s="1332"/>
      <c r="EMJ135" s="1332"/>
      <c r="EMK135" s="1332"/>
      <c r="EML135" s="1332"/>
      <c r="EMM135" s="1332"/>
      <c r="EMN135" s="1332"/>
      <c r="EMO135" s="1332"/>
      <c r="EMP135" s="1332"/>
      <c r="EMQ135" s="1332"/>
      <c r="EMR135" s="1332"/>
      <c r="EMS135" s="1332"/>
      <c r="EMT135" s="1332"/>
      <c r="EMU135" s="1332"/>
      <c r="EMV135" s="1332"/>
      <c r="EMW135" s="1332"/>
      <c r="EMX135" s="1332"/>
      <c r="EMY135" s="1332"/>
      <c r="EMZ135" s="1332"/>
      <c r="ENA135" s="1332"/>
      <c r="ENB135" s="1332"/>
      <c r="ENC135" s="1332"/>
      <c r="END135" s="1332"/>
      <c r="ENE135" s="1332"/>
      <c r="ENF135" s="1332"/>
      <c r="ENG135" s="1332"/>
      <c r="ENH135" s="1332"/>
      <c r="ENI135" s="1332"/>
      <c r="ENJ135" s="1332"/>
      <c r="ENK135" s="1332"/>
      <c r="ENL135" s="1332"/>
      <c r="ENM135" s="1332"/>
      <c r="ENN135" s="1332"/>
      <c r="ENO135" s="1332"/>
      <c r="ENP135" s="1332"/>
      <c r="ENQ135" s="1332"/>
      <c r="ENR135" s="1332"/>
      <c r="ENS135" s="1332"/>
      <c r="ENT135" s="1332"/>
      <c r="ENU135" s="1332"/>
      <c r="ENV135" s="1332"/>
      <c r="ENW135" s="1332"/>
      <c r="ENX135" s="1332"/>
      <c r="ENY135" s="1332"/>
      <c r="ENZ135" s="1332"/>
      <c r="EOA135" s="1332"/>
      <c r="EOB135" s="1332"/>
      <c r="EOC135" s="1332"/>
      <c r="EOD135" s="1332"/>
      <c r="EOE135" s="1332"/>
      <c r="EOF135" s="1332"/>
      <c r="EOG135" s="1332"/>
      <c r="EOH135" s="1332"/>
      <c r="EOI135" s="1332"/>
      <c r="EOJ135" s="1332"/>
      <c r="EOK135" s="1332"/>
      <c r="EOL135" s="1332"/>
      <c r="EOM135" s="1332"/>
      <c r="EON135" s="1332"/>
      <c r="EOO135" s="1332"/>
      <c r="EOP135" s="1332"/>
      <c r="EOQ135" s="1332"/>
      <c r="EOR135" s="1332"/>
      <c r="EOS135" s="1332"/>
      <c r="EOT135" s="1332"/>
      <c r="EOU135" s="1332"/>
      <c r="EOV135" s="1332"/>
      <c r="EOW135" s="1332"/>
      <c r="EOX135" s="1332"/>
      <c r="EOY135" s="1332"/>
      <c r="EOZ135" s="1332"/>
      <c r="EPA135" s="1332"/>
      <c r="EPB135" s="1332"/>
      <c r="EPC135" s="1332"/>
      <c r="EPD135" s="1332"/>
      <c r="EPE135" s="1332"/>
      <c r="EPF135" s="1332"/>
      <c r="EPG135" s="1332"/>
      <c r="EPH135" s="1332"/>
      <c r="EPI135" s="1332"/>
      <c r="EPJ135" s="1332"/>
      <c r="EPK135" s="1332"/>
      <c r="EPL135" s="1332"/>
      <c r="EPM135" s="1332"/>
      <c r="EPN135" s="1332"/>
      <c r="EPO135" s="1332"/>
      <c r="EPP135" s="1332"/>
      <c r="EPQ135" s="1332"/>
      <c r="EPR135" s="1332"/>
      <c r="EPS135" s="1332"/>
      <c r="EPT135" s="1332"/>
      <c r="EPU135" s="1332"/>
      <c r="EPV135" s="1332"/>
      <c r="EPW135" s="1332"/>
      <c r="EPX135" s="1332"/>
      <c r="EPY135" s="1332"/>
      <c r="EPZ135" s="1332"/>
      <c r="EQA135" s="1332"/>
      <c r="EQB135" s="1332"/>
      <c r="EQC135" s="1332"/>
      <c r="EQD135" s="1332"/>
      <c r="EQE135" s="1332"/>
      <c r="EQF135" s="1332"/>
      <c r="EQG135" s="1332"/>
      <c r="EQH135" s="1332"/>
      <c r="EQI135" s="1332"/>
      <c r="EQJ135" s="1332"/>
      <c r="EQK135" s="1332"/>
      <c r="EQL135" s="1332"/>
      <c r="EQM135" s="1332"/>
      <c r="EQN135" s="1332"/>
      <c r="EQO135" s="1332"/>
      <c r="EQP135" s="1332"/>
      <c r="EQQ135" s="1332"/>
      <c r="EQR135" s="1332"/>
      <c r="EQS135" s="1332"/>
      <c r="EQT135" s="1332"/>
      <c r="EQU135" s="1332"/>
      <c r="EQV135" s="1332"/>
      <c r="EQW135" s="1332"/>
      <c r="EQX135" s="1332"/>
      <c r="EQY135" s="1332"/>
      <c r="EQZ135" s="1332"/>
      <c r="ERA135" s="1332"/>
      <c r="ERB135" s="1332"/>
      <c r="ERC135" s="1332"/>
      <c r="ERD135" s="1332"/>
      <c r="ERE135" s="1332"/>
      <c r="ERF135" s="1332"/>
      <c r="ERG135" s="1332"/>
      <c r="ERH135" s="1332"/>
      <c r="ERI135" s="1332"/>
      <c r="ERJ135" s="1332"/>
      <c r="ERK135" s="1332"/>
      <c r="ERL135" s="1332"/>
      <c r="ERM135" s="1332"/>
      <c r="ERN135" s="1332"/>
      <c r="ERO135" s="1332"/>
      <c r="ERP135" s="1332"/>
      <c r="ERQ135" s="1332"/>
      <c r="ERR135" s="1332"/>
      <c r="ERS135" s="1332"/>
      <c r="ERT135" s="1332"/>
      <c r="ERU135" s="1332"/>
      <c r="ERV135" s="1332"/>
      <c r="ERW135" s="1332"/>
      <c r="ERX135" s="1332"/>
      <c r="ERY135" s="1332"/>
      <c r="ERZ135" s="1332"/>
      <c r="ESA135" s="1332"/>
      <c r="ESB135" s="1332"/>
      <c r="ESC135" s="1332"/>
      <c r="ESD135" s="1332"/>
      <c r="ESE135" s="1332"/>
      <c r="ESF135" s="1332"/>
      <c r="ESG135" s="1332"/>
      <c r="ESH135" s="1332"/>
      <c r="ESI135" s="1332"/>
      <c r="ESJ135" s="1332"/>
      <c r="ESK135" s="1332"/>
      <c r="ESL135" s="1332"/>
      <c r="ESM135" s="1332"/>
      <c r="ESN135" s="1332"/>
      <c r="ESO135" s="1332"/>
      <c r="ESP135" s="1332"/>
      <c r="ESQ135" s="1332"/>
      <c r="ESR135" s="1332"/>
      <c r="ESS135" s="1332"/>
      <c r="EST135" s="1332"/>
      <c r="ESU135" s="1332"/>
      <c r="ESV135" s="1332"/>
      <c r="ESW135" s="1332"/>
      <c r="ESX135" s="1332"/>
      <c r="ESY135" s="1332"/>
      <c r="ESZ135" s="1332"/>
      <c r="ETA135" s="1332"/>
      <c r="ETB135" s="1332"/>
      <c r="ETC135" s="1332"/>
      <c r="ETD135" s="1332"/>
      <c r="ETE135" s="1332"/>
      <c r="ETF135" s="1332"/>
      <c r="ETG135" s="1332"/>
      <c r="ETH135" s="1332"/>
      <c r="ETI135" s="1332"/>
      <c r="ETJ135" s="1332"/>
      <c r="ETK135" s="1332"/>
      <c r="ETL135" s="1332"/>
      <c r="ETM135" s="1332"/>
      <c r="ETN135" s="1332"/>
      <c r="ETO135" s="1332"/>
      <c r="ETP135" s="1332"/>
      <c r="ETQ135" s="1332"/>
      <c r="ETR135" s="1332"/>
      <c r="ETS135" s="1332"/>
      <c r="ETT135" s="1332"/>
      <c r="ETU135" s="1332"/>
      <c r="ETV135" s="1332"/>
      <c r="ETW135" s="1332"/>
      <c r="ETX135" s="1332"/>
      <c r="ETY135" s="1332"/>
      <c r="ETZ135" s="1332"/>
      <c r="EUA135" s="1332"/>
      <c r="EUB135" s="1332"/>
      <c r="EUC135" s="1332"/>
      <c r="EUD135" s="1332"/>
      <c r="EUE135" s="1332"/>
      <c r="EUF135" s="1332"/>
      <c r="EUG135" s="1332"/>
      <c r="EUH135" s="1332"/>
      <c r="EUI135" s="1332"/>
      <c r="EUJ135" s="1332"/>
      <c r="EUK135" s="1332"/>
      <c r="EUL135" s="1332"/>
      <c r="EUM135" s="1332"/>
      <c r="EUN135" s="1332"/>
      <c r="EUO135" s="1332"/>
      <c r="EUP135" s="1332"/>
      <c r="EUQ135" s="1332"/>
      <c r="EUR135" s="1332"/>
      <c r="EUS135" s="1332"/>
      <c r="EUT135" s="1332"/>
      <c r="EUU135" s="1332"/>
      <c r="EUV135" s="1332"/>
      <c r="EUW135" s="1332"/>
      <c r="EUX135" s="1332"/>
      <c r="EUY135" s="1332"/>
      <c r="EUZ135" s="1332"/>
      <c r="EVA135" s="1332"/>
      <c r="EVB135" s="1332"/>
      <c r="EVC135" s="1332"/>
      <c r="EVD135" s="1332"/>
      <c r="EVE135" s="1332"/>
      <c r="EVF135" s="1332"/>
      <c r="EVG135" s="1332"/>
      <c r="EVH135" s="1332"/>
      <c r="EVI135" s="1332"/>
      <c r="EVJ135" s="1332"/>
      <c r="EVK135" s="1332"/>
      <c r="EVL135" s="1332"/>
      <c r="EVM135" s="1332"/>
      <c r="EVN135" s="1332"/>
      <c r="EVO135" s="1332"/>
      <c r="EVP135" s="1332"/>
      <c r="EVQ135" s="1332"/>
      <c r="EVR135" s="1332"/>
      <c r="EVS135" s="1332"/>
      <c r="EVT135" s="1332"/>
      <c r="EVU135" s="1332"/>
      <c r="EVV135" s="1332"/>
      <c r="EVW135" s="1332"/>
      <c r="EVX135" s="1332"/>
      <c r="EVY135" s="1332"/>
      <c r="EVZ135" s="1332"/>
      <c r="EWA135" s="1332"/>
      <c r="EWB135" s="1332"/>
      <c r="EWC135" s="1332"/>
      <c r="EWD135" s="1332"/>
      <c r="EWE135" s="1332"/>
      <c r="EWF135" s="1332"/>
      <c r="EWG135" s="1332"/>
      <c r="EWH135" s="1332"/>
      <c r="EWI135" s="1332"/>
      <c r="EWJ135" s="1332"/>
      <c r="EWK135" s="1332"/>
      <c r="EWL135" s="1332"/>
      <c r="EWM135" s="1332"/>
      <c r="EWN135" s="1332"/>
      <c r="EWO135" s="1332"/>
      <c r="EWP135" s="1332"/>
      <c r="EWQ135" s="1332"/>
      <c r="EWR135" s="1332"/>
      <c r="EWS135" s="1332"/>
      <c r="EWT135" s="1332"/>
      <c r="EWU135" s="1332"/>
      <c r="EWV135" s="1332"/>
      <c r="EWW135" s="1332"/>
      <c r="EWX135" s="1332"/>
      <c r="EWY135" s="1332"/>
      <c r="EWZ135" s="1332"/>
      <c r="EXA135" s="1332"/>
      <c r="EXB135" s="1332"/>
      <c r="EXC135" s="1332"/>
      <c r="EXD135" s="1332"/>
      <c r="EXE135" s="1332"/>
      <c r="EXF135" s="1332"/>
      <c r="EXG135" s="1332"/>
      <c r="EXH135" s="1332"/>
      <c r="EXI135" s="1332"/>
      <c r="EXJ135" s="1332"/>
      <c r="EXK135" s="1332"/>
      <c r="EXL135" s="1332"/>
      <c r="EXM135" s="1332"/>
      <c r="EXN135" s="1332"/>
      <c r="EXO135" s="1332"/>
      <c r="EXP135" s="1332"/>
      <c r="EXQ135" s="1332"/>
      <c r="EXR135" s="1332"/>
      <c r="EXS135" s="1332"/>
      <c r="EXT135" s="1332"/>
      <c r="EXU135" s="1332"/>
      <c r="EXV135" s="1332"/>
      <c r="EXW135" s="1332"/>
      <c r="EXX135" s="1332"/>
      <c r="EXY135" s="1332"/>
      <c r="EXZ135" s="1332"/>
      <c r="EYA135" s="1332"/>
      <c r="EYB135" s="1332"/>
      <c r="EYC135" s="1332"/>
      <c r="EYD135" s="1332"/>
      <c r="EYE135" s="1332"/>
      <c r="EYF135" s="1332"/>
      <c r="EYG135" s="1332"/>
      <c r="EYH135" s="1332"/>
      <c r="EYI135" s="1332"/>
      <c r="EYJ135" s="1332"/>
      <c r="EYK135" s="1332"/>
      <c r="EYL135" s="1332"/>
      <c r="EYM135" s="1332"/>
      <c r="EYN135" s="1332"/>
      <c r="EYO135" s="1332"/>
      <c r="EYP135" s="1332"/>
      <c r="EYQ135" s="1332"/>
      <c r="EYR135" s="1332"/>
      <c r="EYS135" s="1332"/>
      <c r="EYT135" s="1332"/>
      <c r="EYU135" s="1332"/>
      <c r="EYV135" s="1332"/>
      <c r="EYW135" s="1332"/>
      <c r="EYX135" s="1332"/>
      <c r="EYY135" s="1332"/>
      <c r="EYZ135" s="1332"/>
      <c r="EZA135" s="1332"/>
      <c r="EZB135" s="1332"/>
      <c r="EZC135" s="1332"/>
      <c r="EZD135" s="1332"/>
      <c r="EZE135" s="1332"/>
      <c r="EZF135" s="1332"/>
      <c r="EZG135" s="1332"/>
      <c r="EZH135" s="1332"/>
      <c r="EZI135" s="1332"/>
      <c r="EZJ135" s="1332"/>
      <c r="EZK135" s="1332"/>
      <c r="EZL135" s="1332"/>
      <c r="EZM135" s="1332"/>
      <c r="EZN135" s="1332"/>
      <c r="EZO135" s="1332"/>
      <c r="EZP135" s="1332"/>
      <c r="EZQ135" s="1332"/>
      <c r="EZR135" s="1332"/>
      <c r="EZS135" s="1332"/>
      <c r="EZT135" s="1332"/>
      <c r="EZU135" s="1332"/>
      <c r="EZV135" s="1332"/>
      <c r="EZW135" s="1332"/>
      <c r="EZX135" s="1332"/>
      <c r="EZY135" s="1332"/>
      <c r="EZZ135" s="1332"/>
      <c r="FAA135" s="1332"/>
      <c r="FAB135" s="1332"/>
      <c r="FAC135" s="1332"/>
      <c r="FAD135" s="1332"/>
      <c r="FAE135" s="1332"/>
      <c r="FAF135" s="1332"/>
      <c r="FAG135" s="1332"/>
      <c r="FAH135" s="1332"/>
      <c r="FAI135" s="1332"/>
      <c r="FAJ135" s="1332"/>
      <c r="FAK135" s="1332"/>
      <c r="FAL135" s="1332"/>
      <c r="FAM135" s="1332"/>
      <c r="FAN135" s="1332"/>
      <c r="FAO135" s="1332"/>
      <c r="FAP135" s="1332"/>
      <c r="FAQ135" s="1332"/>
      <c r="FAR135" s="1332"/>
      <c r="FAS135" s="1332"/>
      <c r="FAT135" s="1332"/>
      <c r="FAU135" s="1332"/>
      <c r="FAV135" s="1332"/>
      <c r="FAW135" s="1332"/>
      <c r="FAX135" s="1332"/>
      <c r="FAY135" s="1332"/>
      <c r="FAZ135" s="1332"/>
      <c r="FBA135" s="1332"/>
      <c r="FBB135" s="1332"/>
      <c r="FBC135" s="1332"/>
      <c r="FBD135" s="1332"/>
      <c r="FBE135" s="1332"/>
      <c r="FBF135" s="1332"/>
      <c r="FBG135" s="1332"/>
      <c r="FBH135" s="1332"/>
      <c r="FBI135" s="1332"/>
      <c r="FBJ135" s="1332"/>
      <c r="FBK135" s="1332"/>
      <c r="FBL135" s="1332"/>
      <c r="FBM135" s="1332"/>
      <c r="FBN135" s="1332"/>
      <c r="FBO135" s="1332"/>
      <c r="FBP135" s="1332"/>
      <c r="FBQ135" s="1332"/>
      <c r="FBR135" s="1332"/>
      <c r="FBS135" s="1332"/>
      <c r="FBT135" s="1332"/>
      <c r="FBU135" s="1332"/>
      <c r="FBV135" s="1332"/>
      <c r="FBW135" s="1332"/>
      <c r="FBX135" s="1332"/>
      <c r="FBY135" s="1332"/>
      <c r="FBZ135" s="1332"/>
      <c r="FCA135" s="1332"/>
      <c r="FCB135" s="1332"/>
      <c r="FCC135" s="1332"/>
      <c r="FCD135" s="1332"/>
      <c r="FCE135" s="1332"/>
      <c r="FCF135" s="1332"/>
      <c r="FCG135" s="1332"/>
      <c r="FCH135" s="1332"/>
      <c r="FCI135" s="1332"/>
      <c r="FCJ135" s="1332"/>
      <c r="FCK135" s="1332"/>
      <c r="FCL135" s="1332"/>
      <c r="FCM135" s="1332"/>
      <c r="FCN135" s="1332"/>
      <c r="FCO135" s="1332"/>
      <c r="FCP135" s="1332"/>
      <c r="FCQ135" s="1332"/>
      <c r="FCR135" s="1332"/>
      <c r="FCS135" s="1332"/>
      <c r="FCT135" s="1332"/>
      <c r="FCU135" s="1332"/>
      <c r="FCV135" s="1332"/>
      <c r="FCW135" s="1332"/>
      <c r="FCX135" s="1332"/>
      <c r="FCY135" s="1332"/>
      <c r="FCZ135" s="1332"/>
      <c r="FDA135" s="1332"/>
      <c r="FDB135" s="1332"/>
      <c r="FDC135" s="1332"/>
      <c r="FDD135" s="1332"/>
      <c r="FDE135" s="1332"/>
      <c r="FDF135" s="1332"/>
      <c r="FDG135" s="1332"/>
      <c r="FDH135" s="1332"/>
      <c r="FDI135" s="1332"/>
      <c r="FDJ135" s="1332"/>
      <c r="FDK135" s="1332"/>
      <c r="FDL135" s="1332"/>
      <c r="FDM135" s="1332"/>
      <c r="FDN135" s="1332"/>
      <c r="FDO135" s="1332"/>
      <c r="FDP135" s="1332"/>
      <c r="FDQ135" s="1332"/>
      <c r="FDR135" s="1332"/>
      <c r="FDS135" s="1332"/>
      <c r="FDT135" s="1332"/>
      <c r="FDU135" s="1332"/>
      <c r="FDV135" s="1332"/>
      <c r="FDW135" s="1332"/>
      <c r="FDX135" s="1332"/>
      <c r="FDY135" s="1332"/>
      <c r="FDZ135" s="1332"/>
      <c r="FEA135" s="1332"/>
      <c r="FEB135" s="1332"/>
      <c r="FEC135" s="1332"/>
      <c r="FED135" s="1332"/>
      <c r="FEE135" s="1332"/>
      <c r="FEF135" s="1332"/>
      <c r="FEG135" s="1332"/>
      <c r="FEH135" s="1332"/>
      <c r="FEI135" s="1332"/>
      <c r="FEJ135" s="1332"/>
      <c r="FEK135" s="1332"/>
      <c r="FEL135" s="1332"/>
      <c r="FEM135" s="1332"/>
      <c r="FEN135" s="1332"/>
      <c r="FEO135" s="1332"/>
      <c r="FEP135" s="1332"/>
      <c r="FEQ135" s="1332"/>
      <c r="FER135" s="1332"/>
      <c r="FES135" s="1332"/>
      <c r="FET135" s="1332"/>
      <c r="FEU135" s="1332"/>
      <c r="FEV135" s="1332"/>
      <c r="FEW135" s="1332"/>
      <c r="FEX135" s="1332"/>
      <c r="FEY135" s="1332"/>
      <c r="FEZ135" s="1332"/>
      <c r="FFA135" s="1332"/>
      <c r="FFB135" s="1332"/>
      <c r="FFC135" s="1332"/>
      <c r="FFD135" s="1332"/>
      <c r="FFE135" s="1332"/>
      <c r="FFF135" s="1332"/>
      <c r="FFG135" s="1332"/>
      <c r="FFH135" s="1332"/>
      <c r="FFI135" s="1332"/>
      <c r="FFJ135" s="1332"/>
      <c r="FFK135" s="1332"/>
      <c r="FFL135" s="1332"/>
      <c r="FFM135" s="1332"/>
      <c r="FFN135" s="1332"/>
      <c r="FFO135" s="1332"/>
      <c r="FFP135" s="1332"/>
      <c r="FFQ135" s="1332"/>
      <c r="FFR135" s="1332"/>
      <c r="FFS135" s="1332"/>
      <c r="FFT135" s="1332"/>
      <c r="FFU135" s="1332"/>
      <c r="FFV135" s="1332"/>
      <c r="FFW135" s="1332"/>
      <c r="FFX135" s="1332"/>
      <c r="FFY135" s="1332"/>
      <c r="FFZ135" s="1332"/>
      <c r="FGA135" s="1332"/>
      <c r="FGB135" s="1332"/>
      <c r="FGC135" s="1332"/>
      <c r="FGD135" s="1332"/>
      <c r="FGE135" s="1332"/>
      <c r="FGF135" s="1332"/>
      <c r="FGG135" s="1332"/>
      <c r="FGH135" s="1332"/>
      <c r="FGI135" s="1332"/>
      <c r="FGJ135" s="1332"/>
      <c r="FGK135" s="1332"/>
      <c r="FGL135" s="1332"/>
      <c r="FGM135" s="1332"/>
      <c r="FGN135" s="1332"/>
      <c r="FGO135" s="1332"/>
      <c r="FGP135" s="1332"/>
      <c r="FGQ135" s="1332"/>
      <c r="FGR135" s="1332"/>
      <c r="FGS135" s="1332"/>
      <c r="FGT135" s="1332"/>
      <c r="FGU135" s="1332"/>
      <c r="FGV135" s="1332"/>
      <c r="FGW135" s="1332"/>
      <c r="FGX135" s="1332"/>
      <c r="FGY135" s="1332"/>
      <c r="FGZ135" s="1332"/>
      <c r="FHA135" s="1332"/>
      <c r="FHB135" s="1332"/>
      <c r="FHC135" s="1332"/>
      <c r="FHD135" s="1332"/>
      <c r="FHE135" s="1332"/>
      <c r="FHF135" s="1332"/>
      <c r="FHG135" s="1332"/>
      <c r="FHH135" s="1332"/>
      <c r="FHI135" s="1332"/>
      <c r="FHJ135" s="1332"/>
      <c r="FHK135" s="1332"/>
      <c r="FHL135" s="1332"/>
      <c r="FHM135" s="1332"/>
      <c r="FHN135" s="1332"/>
      <c r="FHO135" s="1332"/>
      <c r="FHP135" s="1332"/>
      <c r="FHQ135" s="1332"/>
      <c r="FHR135" s="1332"/>
      <c r="FHS135" s="1332"/>
      <c r="FHT135" s="1332"/>
      <c r="FHU135" s="1332"/>
      <c r="FHV135" s="1332"/>
      <c r="FHW135" s="1332"/>
      <c r="FHX135" s="1332"/>
      <c r="FHY135" s="1332"/>
      <c r="FHZ135" s="1332"/>
      <c r="FIA135" s="1332"/>
      <c r="FIB135" s="1332"/>
      <c r="FIC135" s="1332"/>
      <c r="FID135" s="1332"/>
      <c r="FIE135" s="1332"/>
      <c r="FIF135" s="1332"/>
      <c r="FIG135" s="1332"/>
      <c r="FIH135" s="1332"/>
      <c r="FII135" s="1332"/>
      <c r="FIJ135" s="1332"/>
      <c r="FIK135" s="1332"/>
      <c r="FIL135" s="1332"/>
      <c r="FIM135" s="1332"/>
      <c r="FIN135" s="1332"/>
      <c r="FIO135" s="1332"/>
      <c r="FIP135" s="1332"/>
      <c r="FIQ135" s="1332"/>
      <c r="FIR135" s="1332"/>
      <c r="FIS135" s="1332"/>
      <c r="FIT135" s="1332"/>
      <c r="FIU135" s="1332"/>
      <c r="FIV135" s="1332"/>
      <c r="FIW135" s="1332"/>
      <c r="FIX135" s="1332"/>
      <c r="FIY135" s="1332"/>
      <c r="FIZ135" s="1332"/>
      <c r="FJA135" s="1332"/>
      <c r="FJB135" s="1332"/>
      <c r="FJC135" s="1332"/>
      <c r="FJD135" s="1332"/>
      <c r="FJE135" s="1332"/>
      <c r="FJF135" s="1332"/>
      <c r="FJG135" s="1332"/>
      <c r="FJH135" s="1332"/>
      <c r="FJI135" s="1332"/>
      <c r="FJJ135" s="1332"/>
      <c r="FJK135" s="1332"/>
      <c r="FJL135" s="1332"/>
      <c r="FJM135" s="1332"/>
      <c r="FJN135" s="1332"/>
      <c r="FJO135" s="1332"/>
      <c r="FJP135" s="1332"/>
      <c r="FJQ135" s="1332"/>
      <c r="FJR135" s="1332"/>
      <c r="FJS135" s="1332"/>
      <c r="FJT135" s="1332"/>
      <c r="FJU135" s="1332"/>
      <c r="FJV135" s="1332"/>
      <c r="FJW135" s="1332"/>
      <c r="FJX135" s="1332"/>
      <c r="FJY135" s="1332"/>
      <c r="FJZ135" s="1332"/>
      <c r="FKA135" s="1332"/>
      <c r="FKB135" s="1332"/>
      <c r="FKC135" s="1332"/>
      <c r="FKD135" s="1332"/>
      <c r="FKE135" s="1332"/>
      <c r="FKF135" s="1332"/>
      <c r="FKG135" s="1332"/>
      <c r="FKH135" s="1332"/>
      <c r="FKI135" s="1332"/>
      <c r="FKJ135" s="1332"/>
      <c r="FKK135" s="1332"/>
      <c r="FKL135" s="1332"/>
      <c r="FKM135" s="1332"/>
      <c r="FKN135" s="1332"/>
      <c r="FKO135" s="1332"/>
      <c r="FKP135" s="1332"/>
      <c r="FKQ135" s="1332"/>
      <c r="FKR135" s="1332"/>
      <c r="FKS135" s="1332"/>
      <c r="FKT135" s="1332"/>
      <c r="FKU135" s="1332"/>
      <c r="FKV135" s="1332"/>
      <c r="FKW135" s="1332"/>
      <c r="FKX135" s="1332"/>
      <c r="FKY135" s="1332"/>
      <c r="FKZ135" s="1332"/>
      <c r="FLA135" s="1332"/>
      <c r="FLB135" s="1332"/>
      <c r="FLC135" s="1332"/>
      <c r="FLD135" s="1332"/>
      <c r="FLE135" s="1332"/>
      <c r="FLF135" s="1332"/>
      <c r="FLG135" s="1332"/>
      <c r="FLH135" s="1332"/>
      <c r="FLI135" s="1332"/>
      <c r="FLJ135" s="1332"/>
      <c r="FLK135" s="1332"/>
      <c r="FLL135" s="1332"/>
      <c r="FLM135" s="1332"/>
      <c r="FLN135" s="1332"/>
      <c r="FLO135" s="1332"/>
      <c r="FLP135" s="1332"/>
      <c r="FLQ135" s="1332"/>
      <c r="FLR135" s="1332"/>
      <c r="FLS135" s="1332"/>
      <c r="FLT135" s="1332"/>
      <c r="FLU135" s="1332"/>
      <c r="FLV135" s="1332"/>
      <c r="FLW135" s="1332"/>
      <c r="FLX135" s="1332"/>
      <c r="FLY135" s="1332"/>
      <c r="FLZ135" s="1332"/>
      <c r="FMA135" s="1332"/>
      <c r="FMB135" s="1332"/>
      <c r="FMC135" s="1332"/>
      <c r="FMD135" s="1332"/>
      <c r="FME135" s="1332"/>
      <c r="FMF135" s="1332"/>
      <c r="FMG135" s="1332"/>
      <c r="FMH135" s="1332"/>
      <c r="FMI135" s="1332"/>
      <c r="FMJ135" s="1332"/>
      <c r="FMK135" s="1332"/>
      <c r="FML135" s="1332"/>
      <c r="FMM135" s="1332"/>
      <c r="FMN135" s="1332"/>
      <c r="FMO135" s="1332"/>
      <c r="FMP135" s="1332"/>
      <c r="FMQ135" s="1332"/>
      <c r="FMR135" s="1332"/>
      <c r="FMS135" s="1332"/>
      <c r="FMT135" s="1332"/>
      <c r="FMU135" s="1332"/>
      <c r="FMV135" s="1332"/>
      <c r="FMW135" s="1332"/>
      <c r="FMX135" s="1332"/>
      <c r="FMY135" s="1332"/>
      <c r="FMZ135" s="1332"/>
      <c r="FNA135" s="1332"/>
      <c r="FNB135" s="1332"/>
      <c r="FNC135" s="1332"/>
      <c r="FND135" s="1332"/>
      <c r="FNE135" s="1332"/>
      <c r="FNF135" s="1332"/>
    </row>
    <row r="136" spans="1:4426" s="1339" customFormat="1" ht="15">
      <c r="A136" s="1301"/>
      <c r="B136" s="1406">
        <v>1902078</v>
      </c>
      <c r="C136" s="1410" t="s">
        <v>854</v>
      </c>
      <c r="D136" s="1664">
        <v>16706.71</v>
      </c>
      <c r="E136" s="1414"/>
      <c r="F136" s="1401"/>
      <c r="G136" s="1401"/>
      <c r="H136" s="1401"/>
      <c r="I136" s="1401"/>
      <c r="J136" s="1402" t="s">
        <v>1831</v>
      </c>
      <c r="K136" s="1424" t="s">
        <v>840</v>
      </c>
      <c r="L136" s="1338"/>
      <c r="M136" s="1338"/>
      <c r="N136" s="1338"/>
      <c r="O136" s="1338"/>
      <c r="P136" s="1338"/>
      <c r="Q136" s="1338"/>
      <c r="R136" s="1338"/>
      <c r="S136" s="1338"/>
      <c r="T136" s="1338"/>
      <c r="U136" s="1338"/>
      <c r="V136" s="1338"/>
      <c r="W136" s="1338"/>
      <c r="X136" s="1338"/>
      <c r="Y136" s="1338"/>
      <c r="Z136" s="1338"/>
      <c r="AA136" s="1338"/>
      <c r="AB136" s="1338"/>
      <c r="AC136" s="1338"/>
      <c r="AD136" s="1338"/>
      <c r="AE136" s="1338"/>
      <c r="AF136" s="1338"/>
      <c r="AG136" s="1338"/>
      <c r="AH136" s="1338"/>
      <c r="AI136" s="1338"/>
      <c r="AJ136" s="1338"/>
      <c r="AK136" s="1338"/>
      <c r="AL136" s="1338"/>
      <c r="AM136" s="1338"/>
      <c r="AN136" s="1338"/>
      <c r="AO136" s="1338"/>
      <c r="AP136" s="1338"/>
      <c r="AQ136" s="1338"/>
      <c r="AR136" s="1338"/>
      <c r="AS136" s="1338"/>
      <c r="AT136" s="1338"/>
      <c r="AU136" s="1338"/>
      <c r="AV136" s="1338"/>
      <c r="AW136" s="1338"/>
      <c r="AX136" s="1338"/>
      <c r="AY136" s="1338"/>
      <c r="AZ136" s="1338"/>
      <c r="BA136" s="1338"/>
      <c r="BB136" s="1338"/>
      <c r="BC136" s="1338"/>
      <c r="BD136" s="1338"/>
      <c r="BE136" s="1338"/>
      <c r="BF136" s="1338"/>
      <c r="BG136" s="1338"/>
      <c r="BH136" s="1338"/>
      <c r="BI136" s="1338"/>
      <c r="BJ136" s="1338"/>
      <c r="BK136" s="1338"/>
      <c r="BL136" s="1338"/>
      <c r="BM136" s="1338"/>
      <c r="BN136" s="1338"/>
      <c r="BO136" s="1338"/>
      <c r="BP136" s="1338"/>
      <c r="BQ136" s="1338"/>
      <c r="BR136" s="1338"/>
      <c r="BS136" s="1338"/>
      <c r="BT136" s="1338"/>
      <c r="BU136" s="1338"/>
      <c r="BV136" s="1338"/>
      <c r="BW136" s="1338"/>
      <c r="BX136" s="1338"/>
      <c r="BY136" s="1338"/>
      <c r="BZ136" s="1338"/>
      <c r="CA136" s="1338"/>
      <c r="CB136" s="1338"/>
      <c r="CC136" s="1338"/>
      <c r="CD136" s="1338"/>
      <c r="CE136" s="1338"/>
      <c r="CF136" s="1338"/>
      <c r="CG136" s="1338"/>
      <c r="CH136" s="1338"/>
      <c r="CI136" s="1338"/>
      <c r="CJ136" s="1338"/>
      <c r="CK136" s="1338"/>
      <c r="CL136" s="1338"/>
      <c r="CM136" s="1338"/>
      <c r="CN136" s="1338"/>
      <c r="CO136" s="1338"/>
      <c r="CP136" s="1338"/>
      <c r="CQ136" s="1338"/>
      <c r="CR136" s="1338"/>
      <c r="CS136" s="1338"/>
      <c r="CT136" s="1338"/>
      <c r="CU136" s="1338"/>
      <c r="CV136" s="1338"/>
      <c r="CW136" s="1338"/>
      <c r="CX136" s="1338"/>
      <c r="CY136" s="1338"/>
      <c r="CZ136" s="1338"/>
      <c r="DA136" s="1338"/>
      <c r="DB136" s="1338"/>
      <c r="DC136" s="1338"/>
      <c r="DD136" s="1338"/>
      <c r="DE136" s="1338"/>
      <c r="DF136" s="1338"/>
      <c r="DG136" s="1338"/>
      <c r="DH136" s="1338"/>
      <c r="DI136" s="1338"/>
      <c r="DJ136" s="1338"/>
      <c r="DK136" s="1338"/>
      <c r="DL136" s="1338"/>
      <c r="DM136" s="1338"/>
      <c r="DN136" s="1338"/>
      <c r="DO136" s="1338"/>
      <c r="DP136" s="1338"/>
      <c r="DQ136" s="1338"/>
      <c r="DR136" s="1338"/>
      <c r="DS136" s="1338"/>
      <c r="DT136" s="1338"/>
      <c r="DU136" s="1338"/>
      <c r="DV136" s="1338"/>
      <c r="DW136" s="1338"/>
      <c r="DX136" s="1338"/>
      <c r="DY136" s="1338"/>
      <c r="DZ136" s="1338"/>
      <c r="EA136" s="1338"/>
      <c r="EB136" s="1338"/>
      <c r="EC136" s="1338"/>
      <c r="ED136" s="1338"/>
      <c r="EE136" s="1338"/>
      <c r="EF136" s="1338"/>
      <c r="EG136" s="1338"/>
      <c r="EH136" s="1338"/>
      <c r="EI136" s="1338"/>
      <c r="EJ136" s="1338"/>
      <c r="EK136" s="1338"/>
      <c r="EL136" s="1338"/>
      <c r="EM136" s="1338"/>
      <c r="EN136" s="1338"/>
      <c r="EO136" s="1338"/>
      <c r="EP136" s="1338"/>
      <c r="EQ136" s="1338"/>
      <c r="ER136" s="1338"/>
      <c r="ES136" s="1338"/>
      <c r="ET136" s="1338"/>
      <c r="EU136" s="1338"/>
      <c r="EV136" s="1338"/>
      <c r="EW136" s="1338"/>
      <c r="EX136" s="1338"/>
      <c r="EY136" s="1338"/>
      <c r="EZ136" s="1338"/>
      <c r="FA136" s="1338"/>
      <c r="FB136" s="1338"/>
      <c r="FC136" s="1338"/>
      <c r="FD136" s="1338"/>
      <c r="FE136" s="1338"/>
      <c r="FF136" s="1338"/>
      <c r="FG136" s="1338"/>
      <c r="FH136" s="1338"/>
      <c r="FI136" s="1338"/>
      <c r="FJ136" s="1338"/>
      <c r="FK136" s="1338"/>
      <c r="FL136" s="1338"/>
      <c r="FM136" s="1338"/>
      <c r="FN136" s="1338"/>
      <c r="FO136" s="1338"/>
      <c r="FP136" s="1338"/>
      <c r="FQ136" s="1338"/>
      <c r="FR136" s="1338"/>
      <c r="FS136" s="1338"/>
      <c r="FT136" s="1338"/>
      <c r="FU136" s="1338"/>
      <c r="FV136" s="1338"/>
      <c r="FW136" s="1338"/>
      <c r="FX136" s="1338"/>
      <c r="FY136" s="1338"/>
      <c r="FZ136" s="1338"/>
      <c r="GA136" s="1338"/>
      <c r="GB136" s="1338"/>
      <c r="GC136" s="1338"/>
      <c r="GD136" s="1338"/>
      <c r="GE136" s="1338"/>
      <c r="GF136" s="1338"/>
      <c r="GG136" s="1338"/>
      <c r="GH136" s="1338"/>
      <c r="GI136" s="1338"/>
      <c r="GJ136" s="1338"/>
      <c r="GK136" s="1338"/>
      <c r="GL136" s="1338"/>
      <c r="GM136" s="1338"/>
      <c r="GN136" s="1338"/>
      <c r="GO136" s="1338"/>
      <c r="GP136" s="1338"/>
      <c r="GQ136" s="1338"/>
      <c r="GR136" s="1338"/>
      <c r="GS136" s="1338"/>
      <c r="GT136" s="1338"/>
      <c r="GU136" s="1338"/>
      <c r="GV136" s="1338"/>
      <c r="GW136" s="1338"/>
      <c r="GX136" s="1338"/>
      <c r="GY136" s="1338"/>
      <c r="GZ136" s="1338"/>
      <c r="HA136" s="1338"/>
      <c r="HB136" s="1338"/>
      <c r="HC136" s="1338"/>
      <c r="HD136" s="1338"/>
      <c r="HE136" s="1338"/>
      <c r="HF136" s="1338"/>
      <c r="HG136" s="1338"/>
      <c r="HH136" s="1338"/>
      <c r="HI136" s="1338"/>
      <c r="HJ136" s="1338"/>
      <c r="HK136" s="1338"/>
      <c r="HL136" s="1338"/>
      <c r="HM136" s="1338"/>
      <c r="HN136" s="1338"/>
      <c r="HO136" s="1338"/>
      <c r="HP136" s="1338"/>
      <c r="HQ136" s="1338"/>
      <c r="HR136" s="1338"/>
      <c r="HS136" s="1338"/>
      <c r="HT136" s="1338"/>
      <c r="HU136" s="1338"/>
      <c r="HV136" s="1338"/>
      <c r="HW136" s="1338"/>
      <c r="HX136" s="1338"/>
      <c r="HY136" s="1338"/>
      <c r="HZ136" s="1338"/>
      <c r="IA136" s="1338"/>
      <c r="IB136" s="1338"/>
      <c r="IC136" s="1338"/>
      <c r="ID136" s="1338"/>
      <c r="IE136" s="1338"/>
      <c r="IF136" s="1338"/>
      <c r="IG136" s="1338"/>
      <c r="IH136" s="1338"/>
      <c r="II136" s="1338"/>
      <c r="IJ136" s="1338"/>
      <c r="IK136" s="1338"/>
      <c r="IL136" s="1338"/>
      <c r="IM136" s="1338"/>
      <c r="IN136" s="1338"/>
      <c r="IO136" s="1338"/>
      <c r="IP136" s="1338"/>
      <c r="IQ136" s="1338"/>
      <c r="IR136" s="1338"/>
      <c r="IS136" s="1338"/>
      <c r="IT136" s="1338"/>
      <c r="IU136" s="1338"/>
      <c r="IV136" s="1338"/>
      <c r="IW136" s="1338"/>
      <c r="IX136" s="1338"/>
      <c r="IY136" s="1338"/>
      <c r="IZ136" s="1338"/>
      <c r="JA136" s="1338"/>
      <c r="JB136" s="1338"/>
      <c r="JC136" s="1338"/>
      <c r="JD136" s="1338"/>
      <c r="JE136" s="1338"/>
      <c r="JF136" s="1338"/>
      <c r="JG136" s="1338"/>
      <c r="JH136" s="1338"/>
      <c r="JI136" s="1338"/>
      <c r="JJ136" s="1338"/>
      <c r="JK136" s="1338"/>
      <c r="JL136" s="1338"/>
      <c r="JM136" s="1338"/>
      <c r="JN136" s="1338"/>
      <c r="JO136" s="1338"/>
      <c r="JP136" s="1338"/>
      <c r="JQ136" s="1338"/>
      <c r="JR136" s="1338"/>
      <c r="JS136" s="1338"/>
      <c r="JT136" s="1338"/>
      <c r="JU136" s="1338"/>
      <c r="JV136" s="1338"/>
      <c r="JW136" s="1338"/>
      <c r="JX136" s="1338"/>
      <c r="JY136" s="1338"/>
      <c r="JZ136" s="1338"/>
      <c r="KA136" s="1338"/>
      <c r="KB136" s="1338"/>
      <c r="KC136" s="1338"/>
      <c r="KD136" s="1338"/>
      <c r="KE136" s="1338"/>
      <c r="KF136" s="1338"/>
      <c r="KG136" s="1338"/>
      <c r="KH136" s="1338"/>
      <c r="KI136" s="1338"/>
      <c r="KJ136" s="1338"/>
      <c r="KK136" s="1338"/>
      <c r="KL136" s="1338"/>
      <c r="KM136" s="1338"/>
      <c r="KN136" s="1338"/>
      <c r="KO136" s="1338"/>
      <c r="KP136" s="1338"/>
      <c r="KQ136" s="1338"/>
      <c r="KR136" s="1338"/>
      <c r="KS136" s="1338"/>
      <c r="KT136" s="1338"/>
      <c r="KU136" s="1338"/>
      <c r="KV136" s="1338"/>
      <c r="KW136" s="1338"/>
      <c r="KX136" s="1338"/>
      <c r="KY136" s="1338"/>
      <c r="KZ136" s="1338"/>
      <c r="LA136" s="1338"/>
      <c r="LB136" s="1338"/>
      <c r="LC136" s="1338"/>
      <c r="LD136" s="1338"/>
      <c r="LE136" s="1338"/>
      <c r="LF136" s="1338"/>
      <c r="LG136" s="1338"/>
      <c r="LH136" s="1338"/>
      <c r="LI136" s="1338"/>
      <c r="LJ136" s="1338"/>
      <c r="LK136" s="1338"/>
      <c r="LL136" s="1338"/>
      <c r="LM136" s="1338"/>
      <c r="LN136" s="1338"/>
      <c r="LO136" s="1338"/>
      <c r="LP136" s="1338"/>
      <c r="LQ136" s="1338"/>
      <c r="LR136" s="1338"/>
      <c r="LS136" s="1338"/>
      <c r="LT136" s="1338"/>
      <c r="LU136" s="1338"/>
      <c r="LV136" s="1338"/>
      <c r="LW136" s="1338"/>
      <c r="LX136" s="1338"/>
      <c r="LY136" s="1338"/>
      <c r="LZ136" s="1338"/>
      <c r="MA136" s="1338"/>
      <c r="MB136" s="1338"/>
      <c r="MC136" s="1338"/>
      <c r="MD136" s="1338"/>
      <c r="ME136" s="1338"/>
      <c r="MF136" s="1338"/>
      <c r="MG136" s="1338"/>
      <c r="MH136" s="1338"/>
      <c r="MI136" s="1338"/>
      <c r="MJ136" s="1338"/>
      <c r="MK136" s="1338"/>
      <c r="ML136" s="1338"/>
      <c r="MM136" s="1338"/>
      <c r="MN136" s="1338"/>
      <c r="MO136" s="1338"/>
      <c r="MP136" s="1338"/>
      <c r="MQ136" s="1338"/>
      <c r="MR136" s="1338"/>
      <c r="MS136" s="1338"/>
      <c r="MT136" s="1338"/>
      <c r="MU136" s="1338"/>
      <c r="MV136" s="1338"/>
      <c r="MW136" s="1338"/>
      <c r="MX136" s="1338"/>
      <c r="MY136" s="1338"/>
      <c r="MZ136" s="1338"/>
      <c r="NA136" s="1338"/>
      <c r="NB136" s="1338"/>
      <c r="NC136" s="1338"/>
      <c r="ND136" s="1338"/>
      <c r="NE136" s="1338"/>
      <c r="NF136" s="1338"/>
      <c r="NG136" s="1338"/>
      <c r="NH136" s="1338"/>
      <c r="NI136" s="1338"/>
      <c r="NJ136" s="1338"/>
      <c r="NK136" s="1338"/>
      <c r="NL136" s="1338"/>
      <c r="NM136" s="1338"/>
      <c r="NN136" s="1338"/>
      <c r="NO136" s="1338"/>
      <c r="NP136" s="1338"/>
      <c r="NQ136" s="1338"/>
      <c r="NR136" s="1338"/>
      <c r="NS136" s="1338"/>
      <c r="NT136" s="1338"/>
      <c r="NU136" s="1338"/>
      <c r="NV136" s="1338"/>
      <c r="NW136" s="1338"/>
      <c r="NX136" s="1338"/>
      <c r="NY136" s="1338"/>
      <c r="NZ136" s="1338"/>
      <c r="OA136" s="1338"/>
      <c r="OB136" s="1338"/>
      <c r="OC136" s="1338"/>
      <c r="OD136" s="1338"/>
      <c r="OE136" s="1338"/>
      <c r="OF136" s="1338"/>
      <c r="OG136" s="1338"/>
      <c r="OH136" s="1338"/>
      <c r="OI136" s="1338"/>
      <c r="OJ136" s="1338"/>
      <c r="OK136" s="1338"/>
      <c r="OL136" s="1338"/>
      <c r="OM136" s="1338"/>
      <c r="ON136" s="1338"/>
      <c r="OO136" s="1338"/>
      <c r="OP136" s="1338"/>
      <c r="OQ136" s="1338"/>
      <c r="OR136" s="1338"/>
      <c r="OS136" s="1338"/>
      <c r="OT136" s="1338"/>
      <c r="OU136" s="1338"/>
      <c r="OV136" s="1338"/>
      <c r="OW136" s="1338"/>
      <c r="OX136" s="1338"/>
      <c r="OY136" s="1338"/>
      <c r="OZ136" s="1338"/>
      <c r="PA136" s="1338"/>
      <c r="PB136" s="1338"/>
      <c r="PC136" s="1338"/>
      <c r="PD136" s="1338"/>
      <c r="PE136" s="1338"/>
      <c r="PF136" s="1338"/>
      <c r="PG136" s="1338"/>
      <c r="PH136" s="1338"/>
      <c r="PI136" s="1338"/>
      <c r="PJ136" s="1338"/>
      <c r="PK136" s="1338"/>
      <c r="PL136" s="1338"/>
      <c r="PM136" s="1338"/>
      <c r="PN136" s="1338"/>
      <c r="PO136" s="1338"/>
      <c r="PP136" s="1338"/>
      <c r="PQ136" s="1338"/>
      <c r="PR136" s="1338"/>
      <c r="PS136" s="1338"/>
      <c r="PT136" s="1338"/>
      <c r="PU136" s="1338"/>
      <c r="PV136" s="1338"/>
      <c r="PW136" s="1338"/>
      <c r="PX136" s="1338"/>
      <c r="PY136" s="1338"/>
      <c r="PZ136" s="1338"/>
      <c r="QA136" s="1338"/>
      <c r="QB136" s="1338"/>
      <c r="QC136" s="1338"/>
      <c r="QD136" s="1338"/>
      <c r="QE136" s="1338"/>
      <c r="QF136" s="1338"/>
      <c r="QG136" s="1338"/>
      <c r="QH136" s="1338"/>
      <c r="QI136" s="1338"/>
      <c r="QJ136" s="1338"/>
      <c r="QK136" s="1338"/>
      <c r="QL136" s="1338"/>
      <c r="QM136" s="1338"/>
      <c r="QN136" s="1338"/>
      <c r="QO136" s="1338"/>
      <c r="QP136" s="1338"/>
      <c r="QQ136" s="1338"/>
      <c r="QR136" s="1338"/>
      <c r="QS136" s="1338"/>
      <c r="QT136" s="1338"/>
      <c r="QU136" s="1338"/>
      <c r="QV136" s="1338"/>
      <c r="QW136" s="1338"/>
      <c r="QX136" s="1338"/>
      <c r="QY136" s="1338"/>
      <c r="QZ136" s="1338"/>
      <c r="RA136" s="1338"/>
      <c r="RB136" s="1338"/>
      <c r="RC136" s="1338"/>
      <c r="RD136" s="1338"/>
      <c r="RE136" s="1338"/>
      <c r="RF136" s="1338"/>
      <c r="RG136" s="1338"/>
      <c r="RH136" s="1338"/>
      <c r="RI136" s="1338"/>
      <c r="RJ136" s="1338"/>
      <c r="RK136" s="1338"/>
      <c r="RL136" s="1338"/>
      <c r="RM136" s="1338"/>
      <c r="RN136" s="1338"/>
      <c r="RO136" s="1338"/>
      <c r="RP136" s="1338"/>
      <c r="RQ136" s="1338"/>
      <c r="RR136" s="1338"/>
      <c r="RS136" s="1338"/>
      <c r="RT136" s="1338"/>
      <c r="RU136" s="1338"/>
      <c r="RV136" s="1338"/>
      <c r="RW136" s="1338"/>
      <c r="RX136" s="1338"/>
      <c r="RY136" s="1338"/>
      <c r="RZ136" s="1338"/>
      <c r="SA136" s="1338"/>
      <c r="SB136" s="1338"/>
      <c r="SC136" s="1338"/>
      <c r="SD136" s="1338"/>
      <c r="SE136" s="1338"/>
      <c r="SF136" s="1338"/>
      <c r="SG136" s="1338"/>
      <c r="SH136" s="1338"/>
      <c r="SI136" s="1338"/>
      <c r="SJ136" s="1338"/>
      <c r="SK136" s="1338"/>
      <c r="SL136" s="1338"/>
      <c r="SM136" s="1338"/>
      <c r="SN136" s="1338"/>
      <c r="SO136" s="1338"/>
      <c r="SP136" s="1338"/>
      <c r="SQ136" s="1338"/>
      <c r="SR136" s="1338"/>
      <c r="SS136" s="1338"/>
      <c r="ST136" s="1338"/>
      <c r="SU136" s="1338"/>
      <c r="SV136" s="1338"/>
      <c r="SW136" s="1338"/>
      <c r="SX136" s="1338"/>
      <c r="SY136" s="1338"/>
      <c r="SZ136" s="1338"/>
      <c r="TA136" s="1338"/>
      <c r="TB136" s="1338"/>
      <c r="TC136" s="1338"/>
      <c r="TD136" s="1338"/>
      <c r="TE136" s="1338"/>
      <c r="TF136" s="1338"/>
      <c r="TG136" s="1338"/>
      <c r="TH136" s="1338"/>
      <c r="TI136" s="1338"/>
      <c r="TJ136" s="1338"/>
      <c r="TK136" s="1338"/>
      <c r="TL136" s="1338"/>
      <c r="TM136" s="1338"/>
      <c r="TN136" s="1338"/>
      <c r="TO136" s="1338"/>
      <c r="TP136" s="1338"/>
      <c r="TQ136" s="1338"/>
      <c r="TR136" s="1338"/>
      <c r="TS136" s="1338"/>
      <c r="TT136" s="1338"/>
      <c r="TU136" s="1338"/>
      <c r="TV136" s="1338"/>
      <c r="TW136" s="1338"/>
      <c r="TX136" s="1338"/>
      <c r="TY136" s="1338"/>
      <c r="TZ136" s="1338"/>
      <c r="UA136" s="1338"/>
      <c r="UB136" s="1338"/>
      <c r="UC136" s="1338"/>
      <c r="UD136" s="1338"/>
      <c r="UE136" s="1338"/>
      <c r="UF136" s="1338"/>
      <c r="UG136" s="1338"/>
      <c r="UH136" s="1338"/>
      <c r="UI136" s="1338"/>
      <c r="UJ136" s="1338"/>
      <c r="UK136" s="1338"/>
      <c r="UL136" s="1338"/>
      <c r="UM136" s="1338"/>
      <c r="UN136" s="1338"/>
      <c r="UO136" s="1338"/>
      <c r="UP136" s="1338"/>
      <c r="UQ136" s="1338"/>
      <c r="UR136" s="1338"/>
      <c r="US136" s="1338"/>
      <c r="UT136" s="1338"/>
      <c r="UU136" s="1338"/>
      <c r="UV136" s="1338"/>
      <c r="UW136" s="1338"/>
      <c r="UX136" s="1338"/>
      <c r="UY136" s="1338"/>
      <c r="UZ136" s="1338"/>
      <c r="VA136" s="1338"/>
      <c r="VB136" s="1338"/>
      <c r="VC136" s="1338"/>
      <c r="VD136" s="1338"/>
      <c r="VE136" s="1338"/>
      <c r="VF136" s="1338"/>
      <c r="VG136" s="1338"/>
      <c r="VH136" s="1338"/>
      <c r="VI136" s="1338"/>
      <c r="VJ136" s="1338"/>
      <c r="VK136" s="1338"/>
      <c r="VL136" s="1338"/>
      <c r="VM136" s="1338"/>
      <c r="VN136" s="1338"/>
      <c r="VO136" s="1338"/>
      <c r="VP136" s="1338"/>
      <c r="VQ136" s="1338"/>
      <c r="VR136" s="1338"/>
      <c r="VS136" s="1338"/>
      <c r="VT136" s="1338"/>
      <c r="VU136" s="1338"/>
      <c r="VV136" s="1338"/>
      <c r="VW136" s="1338"/>
      <c r="VX136" s="1338"/>
      <c r="VY136" s="1338"/>
      <c r="VZ136" s="1338"/>
      <c r="WA136" s="1338"/>
      <c r="WB136" s="1338"/>
      <c r="WC136" s="1338"/>
      <c r="WD136" s="1338"/>
      <c r="WE136" s="1338"/>
      <c r="WF136" s="1338"/>
      <c r="WG136" s="1338"/>
      <c r="WH136" s="1338"/>
      <c r="WI136" s="1338"/>
      <c r="WJ136" s="1338"/>
      <c r="WK136" s="1338"/>
      <c r="WL136" s="1338"/>
      <c r="WM136" s="1338"/>
      <c r="WN136" s="1338"/>
      <c r="WO136" s="1338"/>
      <c r="WP136" s="1338"/>
      <c r="WQ136" s="1338"/>
      <c r="WR136" s="1338"/>
      <c r="WS136" s="1338"/>
      <c r="WT136" s="1338"/>
      <c r="WU136" s="1338"/>
      <c r="WV136" s="1338"/>
      <c r="WW136" s="1338"/>
      <c r="WX136" s="1338"/>
      <c r="WY136" s="1338"/>
      <c r="WZ136" s="1338"/>
      <c r="XA136" s="1338"/>
      <c r="XB136" s="1338"/>
      <c r="XC136" s="1338"/>
      <c r="XD136" s="1338"/>
      <c r="XE136" s="1338"/>
      <c r="XF136" s="1338"/>
      <c r="XG136" s="1338"/>
      <c r="XH136" s="1338"/>
      <c r="XI136" s="1338"/>
      <c r="XJ136" s="1338"/>
      <c r="XK136" s="1338"/>
      <c r="XL136" s="1338"/>
      <c r="XM136" s="1338"/>
      <c r="XN136" s="1338"/>
      <c r="XO136" s="1338"/>
      <c r="XP136" s="1338"/>
      <c r="XQ136" s="1338"/>
      <c r="XR136" s="1338"/>
      <c r="XS136" s="1338"/>
      <c r="XT136" s="1338"/>
      <c r="XU136" s="1338"/>
      <c r="XV136" s="1338"/>
      <c r="XW136" s="1338"/>
      <c r="XX136" s="1338"/>
      <c r="XY136" s="1338"/>
      <c r="XZ136" s="1338"/>
      <c r="YA136" s="1338"/>
      <c r="YB136" s="1338"/>
      <c r="YC136" s="1338"/>
      <c r="YD136" s="1338"/>
      <c r="YE136" s="1338"/>
      <c r="YF136" s="1338"/>
      <c r="YG136" s="1338"/>
      <c r="YH136" s="1338"/>
      <c r="YI136" s="1338"/>
      <c r="YJ136" s="1338"/>
      <c r="YK136" s="1338"/>
      <c r="YL136" s="1338"/>
      <c r="YM136" s="1338"/>
      <c r="YN136" s="1338"/>
      <c r="YO136" s="1338"/>
      <c r="YP136" s="1338"/>
      <c r="YQ136" s="1338"/>
      <c r="YR136" s="1338"/>
      <c r="YS136" s="1338"/>
      <c r="YT136" s="1338"/>
      <c r="YU136" s="1338"/>
      <c r="YV136" s="1338"/>
      <c r="YW136" s="1338"/>
      <c r="YX136" s="1338"/>
      <c r="YY136" s="1338"/>
      <c r="YZ136" s="1338"/>
      <c r="ZA136" s="1338"/>
      <c r="ZB136" s="1338"/>
      <c r="ZC136" s="1338"/>
      <c r="ZD136" s="1338"/>
      <c r="ZE136" s="1338"/>
      <c r="ZF136" s="1338"/>
      <c r="ZG136" s="1338"/>
      <c r="ZH136" s="1338"/>
      <c r="ZI136" s="1338"/>
      <c r="ZJ136" s="1338"/>
      <c r="ZK136" s="1338"/>
      <c r="ZL136" s="1338"/>
      <c r="ZM136" s="1338"/>
      <c r="ZN136" s="1338"/>
      <c r="ZO136" s="1338"/>
      <c r="ZP136" s="1338"/>
      <c r="ZQ136" s="1338"/>
      <c r="ZR136" s="1338"/>
      <c r="ZS136" s="1338"/>
      <c r="ZT136" s="1338"/>
      <c r="ZU136" s="1338"/>
      <c r="ZV136" s="1338"/>
      <c r="ZW136" s="1338"/>
      <c r="ZX136" s="1338"/>
      <c r="ZY136" s="1338"/>
      <c r="ZZ136" s="1338"/>
      <c r="AAA136" s="1338"/>
      <c r="AAB136" s="1338"/>
      <c r="AAC136" s="1338"/>
      <c r="AAD136" s="1338"/>
      <c r="AAE136" s="1338"/>
      <c r="AAF136" s="1338"/>
      <c r="AAG136" s="1338"/>
      <c r="AAH136" s="1338"/>
      <c r="AAI136" s="1338"/>
      <c r="AAJ136" s="1338"/>
      <c r="AAK136" s="1338"/>
      <c r="AAL136" s="1338"/>
      <c r="AAM136" s="1338"/>
      <c r="AAN136" s="1338"/>
      <c r="AAO136" s="1338"/>
      <c r="AAP136" s="1338"/>
      <c r="AAQ136" s="1338"/>
      <c r="AAR136" s="1338"/>
      <c r="AAS136" s="1338"/>
      <c r="AAT136" s="1338"/>
      <c r="AAU136" s="1338"/>
      <c r="AAV136" s="1338"/>
      <c r="AAW136" s="1338"/>
      <c r="AAX136" s="1338"/>
      <c r="AAY136" s="1338"/>
      <c r="AAZ136" s="1338"/>
      <c r="ABA136" s="1338"/>
      <c r="ABB136" s="1338"/>
      <c r="ABC136" s="1338"/>
      <c r="ABD136" s="1338"/>
      <c r="ABE136" s="1338"/>
      <c r="ABF136" s="1338"/>
      <c r="ABG136" s="1338"/>
      <c r="ABH136" s="1338"/>
      <c r="ABI136" s="1338"/>
      <c r="ABJ136" s="1338"/>
      <c r="ABK136" s="1338"/>
      <c r="ABL136" s="1338"/>
      <c r="ABM136" s="1338"/>
      <c r="ABN136" s="1338"/>
      <c r="ABO136" s="1338"/>
      <c r="ABP136" s="1338"/>
      <c r="ABQ136" s="1338"/>
      <c r="ABR136" s="1338"/>
      <c r="ABS136" s="1338"/>
      <c r="ABT136" s="1338"/>
      <c r="ABU136" s="1338"/>
      <c r="ABV136" s="1338"/>
      <c r="ABW136" s="1338"/>
      <c r="ABX136" s="1338"/>
      <c r="ABY136" s="1338"/>
      <c r="ABZ136" s="1338"/>
      <c r="ACA136" s="1338"/>
      <c r="ACB136" s="1338"/>
      <c r="ACC136" s="1338"/>
      <c r="ACD136" s="1338"/>
      <c r="ACE136" s="1338"/>
      <c r="ACF136" s="1338"/>
      <c r="ACG136" s="1338"/>
      <c r="ACH136" s="1338"/>
      <c r="ACI136" s="1338"/>
      <c r="ACJ136" s="1338"/>
      <c r="ACK136" s="1338"/>
      <c r="ACL136" s="1338"/>
      <c r="ACM136" s="1338"/>
      <c r="ACN136" s="1338"/>
      <c r="ACO136" s="1338"/>
      <c r="ACP136" s="1338"/>
      <c r="ACQ136" s="1338"/>
      <c r="ACR136" s="1338"/>
      <c r="ACS136" s="1338"/>
      <c r="ACT136" s="1338"/>
      <c r="ACU136" s="1338"/>
      <c r="ACV136" s="1338"/>
      <c r="ACW136" s="1338"/>
      <c r="ACX136" s="1338"/>
      <c r="ACY136" s="1338"/>
      <c r="ACZ136" s="1338"/>
      <c r="ADA136" s="1338"/>
      <c r="ADB136" s="1338"/>
      <c r="ADC136" s="1338"/>
      <c r="ADD136" s="1338"/>
      <c r="ADE136" s="1338"/>
      <c r="ADF136" s="1338"/>
      <c r="ADG136" s="1338"/>
      <c r="ADH136" s="1338"/>
      <c r="ADI136" s="1338"/>
      <c r="ADJ136" s="1338"/>
      <c r="ADK136" s="1338"/>
      <c r="ADL136" s="1338"/>
      <c r="ADM136" s="1338"/>
      <c r="ADN136" s="1338"/>
      <c r="ADO136" s="1338"/>
      <c r="ADP136" s="1338"/>
      <c r="ADQ136" s="1338"/>
      <c r="ADR136" s="1338"/>
      <c r="ADS136" s="1338"/>
      <c r="ADT136" s="1338"/>
      <c r="ADU136" s="1338"/>
      <c r="ADV136" s="1338"/>
      <c r="ADW136" s="1338"/>
      <c r="ADX136" s="1338"/>
      <c r="ADY136" s="1338"/>
      <c r="ADZ136" s="1338"/>
      <c r="AEA136" s="1338"/>
      <c r="AEB136" s="1338"/>
      <c r="AEC136" s="1338"/>
      <c r="AED136" s="1338"/>
      <c r="AEE136" s="1338"/>
      <c r="AEF136" s="1338"/>
      <c r="AEG136" s="1338"/>
      <c r="AEH136" s="1338"/>
      <c r="AEI136" s="1338"/>
      <c r="AEJ136" s="1338"/>
      <c r="AEK136" s="1338"/>
      <c r="AEL136" s="1338"/>
      <c r="AEM136" s="1338"/>
      <c r="AEN136" s="1338"/>
      <c r="AEO136" s="1338"/>
      <c r="AEP136" s="1338"/>
      <c r="AEQ136" s="1338"/>
      <c r="AER136" s="1338"/>
      <c r="AES136" s="1338"/>
      <c r="AET136" s="1338"/>
      <c r="AEU136" s="1338"/>
      <c r="AEV136" s="1338"/>
      <c r="AEW136" s="1338"/>
      <c r="AEX136" s="1338"/>
      <c r="AEY136" s="1338"/>
      <c r="AEZ136" s="1338"/>
      <c r="AFA136" s="1338"/>
      <c r="AFB136" s="1338"/>
      <c r="AFC136" s="1338"/>
      <c r="AFD136" s="1338"/>
      <c r="AFE136" s="1338"/>
      <c r="AFF136" s="1338"/>
      <c r="AFG136" s="1338"/>
      <c r="AFH136" s="1338"/>
      <c r="AFI136" s="1338"/>
      <c r="AFJ136" s="1338"/>
      <c r="AFK136" s="1338"/>
      <c r="AFL136" s="1338"/>
      <c r="AFM136" s="1338"/>
      <c r="AFN136" s="1338"/>
      <c r="AFO136" s="1338"/>
      <c r="AFP136" s="1338"/>
      <c r="AFQ136" s="1338"/>
      <c r="AFR136" s="1338"/>
      <c r="AFS136" s="1338"/>
      <c r="AFT136" s="1338"/>
      <c r="AFU136" s="1338"/>
      <c r="AFV136" s="1338"/>
      <c r="AFW136" s="1338"/>
      <c r="AFX136" s="1338"/>
      <c r="AFY136" s="1338"/>
      <c r="AFZ136" s="1338"/>
      <c r="AGA136" s="1338"/>
      <c r="AGB136" s="1338"/>
      <c r="AGC136" s="1338"/>
      <c r="AGD136" s="1338"/>
      <c r="AGE136" s="1338"/>
      <c r="AGF136" s="1338"/>
      <c r="AGG136" s="1338"/>
      <c r="AGH136" s="1338"/>
      <c r="AGI136" s="1338"/>
      <c r="AGJ136" s="1338"/>
      <c r="AGK136" s="1338"/>
      <c r="AGL136" s="1338"/>
      <c r="AGM136" s="1338"/>
      <c r="AGN136" s="1338"/>
      <c r="AGO136" s="1338"/>
      <c r="AGP136" s="1338"/>
      <c r="AGQ136" s="1338"/>
      <c r="AGR136" s="1338"/>
      <c r="AGS136" s="1338"/>
      <c r="AGT136" s="1338"/>
      <c r="AGU136" s="1338"/>
      <c r="AGV136" s="1338"/>
      <c r="AGW136" s="1338"/>
      <c r="AGX136" s="1338"/>
      <c r="AGY136" s="1338"/>
      <c r="AGZ136" s="1338"/>
      <c r="AHA136" s="1338"/>
      <c r="AHB136" s="1338"/>
      <c r="AHC136" s="1338"/>
      <c r="AHD136" s="1338"/>
      <c r="AHE136" s="1338"/>
      <c r="AHF136" s="1338"/>
      <c r="AHG136" s="1338"/>
      <c r="AHH136" s="1338"/>
      <c r="AHI136" s="1338"/>
      <c r="AHJ136" s="1338"/>
      <c r="AHK136" s="1338"/>
      <c r="AHL136" s="1338"/>
      <c r="AHM136" s="1338"/>
      <c r="AHN136" s="1338"/>
      <c r="AHO136" s="1338"/>
      <c r="AHP136" s="1338"/>
      <c r="AHQ136" s="1338"/>
      <c r="AHR136" s="1338"/>
      <c r="AHS136" s="1338"/>
      <c r="AHT136" s="1338"/>
      <c r="AHU136" s="1338"/>
      <c r="AHV136" s="1338"/>
      <c r="AHW136" s="1338"/>
      <c r="AHX136" s="1338"/>
      <c r="AHY136" s="1338"/>
      <c r="AHZ136" s="1338"/>
      <c r="AIA136" s="1338"/>
      <c r="AIB136" s="1338"/>
      <c r="AIC136" s="1338"/>
      <c r="AID136" s="1338"/>
      <c r="AIE136" s="1338"/>
      <c r="AIF136" s="1338"/>
      <c r="AIG136" s="1338"/>
      <c r="AIH136" s="1338"/>
      <c r="AII136" s="1338"/>
      <c r="AIJ136" s="1338"/>
      <c r="AIK136" s="1338"/>
      <c r="AIL136" s="1338"/>
      <c r="AIM136" s="1338"/>
      <c r="AIN136" s="1338"/>
      <c r="AIO136" s="1338"/>
      <c r="AIP136" s="1338"/>
      <c r="AIQ136" s="1338"/>
      <c r="AIR136" s="1338"/>
      <c r="AIS136" s="1338"/>
      <c r="AIT136" s="1338"/>
      <c r="AIU136" s="1338"/>
      <c r="AIV136" s="1338"/>
      <c r="AIW136" s="1338"/>
      <c r="AIX136" s="1338"/>
      <c r="AIY136" s="1338"/>
      <c r="AIZ136" s="1338"/>
      <c r="AJA136" s="1338"/>
      <c r="AJB136" s="1338"/>
      <c r="AJC136" s="1338"/>
      <c r="AJD136" s="1338"/>
      <c r="AJE136" s="1338"/>
      <c r="AJF136" s="1338"/>
      <c r="AJG136" s="1338"/>
      <c r="AJH136" s="1338"/>
      <c r="AJI136" s="1338"/>
      <c r="AJJ136" s="1338"/>
      <c r="AJK136" s="1338"/>
      <c r="AJL136" s="1338"/>
      <c r="AJM136" s="1338"/>
      <c r="AJN136" s="1338"/>
      <c r="AJO136" s="1338"/>
      <c r="AJP136" s="1338"/>
      <c r="AJQ136" s="1338"/>
      <c r="AJR136" s="1338"/>
      <c r="AJS136" s="1338"/>
      <c r="AJT136" s="1338"/>
      <c r="AJU136" s="1338"/>
      <c r="AJV136" s="1338"/>
      <c r="AJW136" s="1338"/>
      <c r="AJX136" s="1338"/>
      <c r="AJY136" s="1338"/>
      <c r="AJZ136" s="1338"/>
      <c r="AKA136" s="1338"/>
      <c r="AKB136" s="1338"/>
      <c r="AKC136" s="1338"/>
      <c r="AKD136" s="1338"/>
      <c r="AKE136" s="1338"/>
      <c r="AKF136" s="1338"/>
      <c r="AKG136" s="1338"/>
      <c r="AKH136" s="1338"/>
      <c r="AKI136" s="1338"/>
      <c r="AKJ136" s="1338"/>
      <c r="AKK136" s="1338"/>
      <c r="AKL136" s="1338"/>
      <c r="AKM136" s="1338"/>
      <c r="AKN136" s="1338"/>
      <c r="AKO136" s="1338"/>
      <c r="AKP136" s="1338"/>
      <c r="AKQ136" s="1338"/>
      <c r="AKR136" s="1338"/>
      <c r="AKS136" s="1338"/>
      <c r="AKT136" s="1338"/>
      <c r="AKU136" s="1338"/>
      <c r="AKV136" s="1338"/>
      <c r="AKW136" s="1338"/>
      <c r="AKX136" s="1338"/>
      <c r="AKY136" s="1338"/>
      <c r="AKZ136" s="1338"/>
      <c r="ALA136" s="1338"/>
      <c r="ALB136" s="1338"/>
      <c r="ALC136" s="1338"/>
      <c r="ALD136" s="1338"/>
      <c r="ALE136" s="1338"/>
      <c r="ALF136" s="1338"/>
      <c r="ALG136" s="1338"/>
      <c r="ALH136" s="1338"/>
      <c r="ALI136" s="1338"/>
      <c r="ALJ136" s="1338"/>
      <c r="ALK136" s="1338"/>
      <c r="ALL136" s="1338"/>
      <c r="ALM136" s="1338"/>
      <c r="ALN136" s="1338"/>
      <c r="ALO136" s="1338"/>
      <c r="ALP136" s="1338"/>
      <c r="ALQ136" s="1338"/>
      <c r="ALR136" s="1338"/>
      <c r="ALS136" s="1338"/>
      <c r="ALT136" s="1338"/>
      <c r="ALU136" s="1338"/>
      <c r="ALV136" s="1338"/>
      <c r="ALW136" s="1338"/>
      <c r="ALX136" s="1338"/>
      <c r="ALY136" s="1338"/>
      <c r="ALZ136" s="1338"/>
      <c r="AMA136" s="1338"/>
      <c r="AMB136" s="1338"/>
      <c r="AMC136" s="1338"/>
      <c r="AMD136" s="1338"/>
      <c r="AME136" s="1338"/>
      <c r="AMF136" s="1338"/>
      <c r="AMG136" s="1338"/>
      <c r="AMH136" s="1338"/>
      <c r="AMI136" s="1338"/>
      <c r="AMJ136" s="1338"/>
      <c r="AMK136" s="1338"/>
      <c r="AML136" s="1338"/>
      <c r="AMM136" s="1338"/>
      <c r="AMN136" s="1338"/>
      <c r="AMO136" s="1338"/>
      <c r="AMP136" s="1338"/>
      <c r="AMQ136" s="1338"/>
      <c r="AMR136" s="1338"/>
      <c r="AMS136" s="1338"/>
      <c r="AMT136" s="1338"/>
      <c r="AMU136" s="1338"/>
      <c r="AMV136" s="1338"/>
      <c r="AMW136" s="1338"/>
      <c r="AMX136" s="1338"/>
      <c r="AMY136" s="1338"/>
      <c r="AMZ136" s="1338"/>
      <c r="ANA136" s="1338"/>
      <c r="ANB136" s="1338"/>
      <c r="ANC136" s="1338"/>
      <c r="AND136" s="1338"/>
      <c r="ANE136" s="1338"/>
      <c r="ANF136" s="1338"/>
      <c r="ANG136" s="1338"/>
      <c r="ANH136" s="1338"/>
      <c r="ANI136" s="1338"/>
      <c r="ANJ136" s="1338"/>
      <c r="ANK136" s="1338"/>
      <c r="ANL136" s="1338"/>
      <c r="ANM136" s="1338"/>
      <c r="ANN136" s="1338"/>
      <c r="ANO136" s="1338"/>
      <c r="ANP136" s="1338"/>
      <c r="ANQ136" s="1338"/>
      <c r="ANR136" s="1338"/>
      <c r="ANS136" s="1338"/>
      <c r="ANT136" s="1338"/>
      <c r="ANU136" s="1338"/>
      <c r="ANV136" s="1338"/>
      <c r="ANW136" s="1338"/>
      <c r="ANX136" s="1338"/>
      <c r="ANY136" s="1338"/>
      <c r="ANZ136" s="1338"/>
      <c r="AOA136" s="1338"/>
      <c r="AOB136" s="1338"/>
      <c r="AOC136" s="1338"/>
      <c r="AOD136" s="1338"/>
      <c r="AOE136" s="1338"/>
      <c r="AOF136" s="1338"/>
      <c r="AOG136" s="1338"/>
      <c r="AOH136" s="1338"/>
      <c r="AOI136" s="1338"/>
      <c r="AOJ136" s="1338"/>
      <c r="AOK136" s="1338"/>
      <c r="AOL136" s="1338"/>
      <c r="AOM136" s="1338"/>
      <c r="AON136" s="1338"/>
      <c r="AOO136" s="1338"/>
      <c r="AOP136" s="1338"/>
      <c r="AOQ136" s="1338"/>
      <c r="AOR136" s="1338"/>
      <c r="AOS136" s="1338"/>
      <c r="AOT136" s="1338"/>
      <c r="AOU136" s="1338"/>
      <c r="AOV136" s="1338"/>
      <c r="AOW136" s="1338"/>
      <c r="AOX136" s="1338"/>
      <c r="AOY136" s="1338"/>
      <c r="AOZ136" s="1338"/>
      <c r="APA136" s="1338"/>
      <c r="APB136" s="1338"/>
      <c r="APC136" s="1338"/>
      <c r="APD136" s="1338"/>
      <c r="APE136" s="1338"/>
      <c r="APF136" s="1338"/>
      <c r="APG136" s="1338"/>
      <c r="APH136" s="1338"/>
      <c r="API136" s="1338"/>
      <c r="APJ136" s="1338"/>
      <c r="APK136" s="1338"/>
      <c r="APL136" s="1338"/>
      <c r="APM136" s="1338"/>
      <c r="APN136" s="1338"/>
      <c r="APO136" s="1338"/>
      <c r="APP136" s="1338"/>
      <c r="APQ136" s="1338"/>
      <c r="APR136" s="1338"/>
      <c r="APS136" s="1338"/>
      <c r="APT136" s="1338"/>
      <c r="APU136" s="1338"/>
      <c r="APV136" s="1338"/>
      <c r="APW136" s="1338"/>
      <c r="APX136" s="1338"/>
      <c r="APY136" s="1338"/>
      <c r="APZ136" s="1338"/>
      <c r="AQA136" s="1338"/>
      <c r="AQB136" s="1338"/>
      <c r="AQC136" s="1338"/>
      <c r="AQD136" s="1338"/>
      <c r="AQE136" s="1338"/>
      <c r="AQF136" s="1338"/>
      <c r="AQG136" s="1338"/>
      <c r="AQH136" s="1338"/>
      <c r="AQI136" s="1338"/>
      <c r="AQJ136" s="1338"/>
      <c r="AQK136" s="1338"/>
      <c r="AQL136" s="1338"/>
      <c r="AQM136" s="1338"/>
      <c r="AQN136" s="1338"/>
      <c r="AQO136" s="1338"/>
      <c r="AQP136" s="1338"/>
      <c r="AQQ136" s="1338"/>
      <c r="AQR136" s="1338"/>
      <c r="AQS136" s="1338"/>
      <c r="AQT136" s="1338"/>
      <c r="AQU136" s="1338"/>
      <c r="AQV136" s="1338"/>
      <c r="AQW136" s="1338"/>
      <c r="AQX136" s="1338"/>
      <c r="AQY136" s="1338"/>
      <c r="AQZ136" s="1338"/>
      <c r="ARA136" s="1338"/>
      <c r="ARB136" s="1338"/>
      <c r="ARC136" s="1338"/>
      <c r="ARD136" s="1338"/>
      <c r="ARE136" s="1338"/>
      <c r="ARF136" s="1338"/>
      <c r="ARG136" s="1338"/>
      <c r="ARH136" s="1338"/>
      <c r="ARI136" s="1338"/>
      <c r="ARJ136" s="1338"/>
      <c r="ARK136" s="1338"/>
      <c r="ARL136" s="1338"/>
      <c r="ARM136" s="1338"/>
      <c r="ARN136" s="1338"/>
      <c r="ARO136" s="1338"/>
      <c r="ARP136" s="1338"/>
      <c r="ARQ136" s="1338"/>
      <c r="ARR136" s="1338"/>
      <c r="ARS136" s="1338"/>
      <c r="ART136" s="1338"/>
      <c r="ARU136" s="1338"/>
      <c r="ARV136" s="1338"/>
      <c r="ARW136" s="1338"/>
      <c r="ARX136" s="1338"/>
      <c r="ARY136" s="1338"/>
      <c r="ARZ136" s="1338"/>
      <c r="ASA136" s="1338"/>
      <c r="ASB136" s="1338"/>
      <c r="ASC136" s="1338"/>
      <c r="ASD136" s="1338"/>
      <c r="ASE136" s="1338"/>
      <c r="ASF136" s="1338"/>
      <c r="ASG136" s="1338"/>
      <c r="ASH136" s="1338"/>
      <c r="ASI136" s="1338"/>
      <c r="ASJ136" s="1338"/>
      <c r="ASK136" s="1338"/>
      <c r="ASL136" s="1338"/>
      <c r="ASM136" s="1338"/>
      <c r="ASN136" s="1338"/>
      <c r="ASO136" s="1338"/>
      <c r="ASP136" s="1338"/>
      <c r="ASQ136" s="1338"/>
      <c r="ASR136" s="1338"/>
      <c r="ASS136" s="1338"/>
      <c r="AST136" s="1338"/>
      <c r="ASU136" s="1338"/>
      <c r="ASV136" s="1338"/>
      <c r="ASW136" s="1338"/>
      <c r="ASX136" s="1338"/>
      <c r="ASY136" s="1338"/>
      <c r="ASZ136" s="1338"/>
      <c r="ATA136" s="1338"/>
      <c r="ATB136" s="1338"/>
      <c r="ATC136" s="1338"/>
      <c r="ATD136" s="1338"/>
      <c r="ATE136" s="1338"/>
      <c r="ATF136" s="1338"/>
      <c r="ATG136" s="1338"/>
      <c r="ATH136" s="1338"/>
      <c r="ATI136" s="1338"/>
      <c r="ATJ136" s="1338"/>
      <c r="ATK136" s="1338"/>
      <c r="ATL136" s="1338"/>
      <c r="ATM136" s="1338"/>
      <c r="ATN136" s="1338"/>
      <c r="ATO136" s="1338"/>
      <c r="ATP136" s="1338"/>
      <c r="ATQ136" s="1338"/>
      <c r="ATR136" s="1338"/>
      <c r="ATS136" s="1338"/>
      <c r="ATT136" s="1338"/>
      <c r="ATU136" s="1338"/>
      <c r="ATV136" s="1338"/>
      <c r="ATW136" s="1338"/>
      <c r="ATX136" s="1338"/>
      <c r="ATY136" s="1338"/>
      <c r="ATZ136" s="1338"/>
      <c r="AUA136" s="1338"/>
      <c r="AUB136" s="1338"/>
      <c r="AUC136" s="1338"/>
      <c r="AUD136" s="1338"/>
      <c r="AUE136" s="1338"/>
      <c r="AUF136" s="1338"/>
      <c r="AUG136" s="1338"/>
      <c r="AUH136" s="1338"/>
      <c r="AUI136" s="1338"/>
      <c r="AUJ136" s="1338"/>
      <c r="AUK136" s="1338"/>
      <c r="AUL136" s="1338"/>
      <c r="AUM136" s="1338"/>
      <c r="AUN136" s="1338"/>
      <c r="AUO136" s="1338"/>
      <c r="AUP136" s="1338"/>
      <c r="AUQ136" s="1338"/>
      <c r="AUR136" s="1338"/>
      <c r="AUS136" s="1338"/>
      <c r="AUT136" s="1338"/>
      <c r="AUU136" s="1338"/>
      <c r="AUV136" s="1338"/>
      <c r="AUW136" s="1338"/>
      <c r="AUX136" s="1338"/>
      <c r="AUY136" s="1338"/>
      <c r="AUZ136" s="1338"/>
      <c r="AVA136" s="1338"/>
      <c r="AVB136" s="1338"/>
      <c r="AVC136" s="1338"/>
      <c r="AVD136" s="1338"/>
      <c r="AVE136" s="1338"/>
      <c r="AVF136" s="1338"/>
      <c r="AVG136" s="1338"/>
      <c r="AVH136" s="1338"/>
      <c r="AVI136" s="1338"/>
      <c r="AVJ136" s="1338"/>
      <c r="AVK136" s="1338"/>
      <c r="AVL136" s="1338"/>
      <c r="AVM136" s="1338"/>
      <c r="AVN136" s="1338"/>
      <c r="AVO136" s="1338"/>
      <c r="AVP136" s="1338"/>
      <c r="AVQ136" s="1338"/>
      <c r="AVR136" s="1338"/>
      <c r="AVS136" s="1338"/>
      <c r="AVT136" s="1338"/>
      <c r="AVU136" s="1338"/>
      <c r="AVV136" s="1338"/>
      <c r="AVW136" s="1338"/>
      <c r="AVX136" s="1338"/>
      <c r="AVY136" s="1338"/>
      <c r="AVZ136" s="1338"/>
      <c r="AWA136" s="1338"/>
      <c r="AWB136" s="1338"/>
      <c r="AWC136" s="1338"/>
      <c r="AWD136" s="1338"/>
      <c r="AWE136" s="1338"/>
      <c r="AWF136" s="1338"/>
      <c r="AWG136" s="1338"/>
      <c r="AWH136" s="1338"/>
      <c r="AWI136" s="1338"/>
      <c r="AWJ136" s="1338"/>
      <c r="AWK136" s="1338"/>
      <c r="AWL136" s="1338"/>
      <c r="AWM136" s="1338"/>
      <c r="AWN136" s="1338"/>
      <c r="AWO136" s="1338"/>
      <c r="AWP136" s="1338"/>
      <c r="AWQ136" s="1338"/>
      <c r="AWR136" s="1338"/>
      <c r="AWS136" s="1338"/>
      <c r="AWT136" s="1338"/>
      <c r="AWU136" s="1338"/>
      <c r="AWV136" s="1338"/>
      <c r="AWW136" s="1338"/>
      <c r="AWX136" s="1338"/>
      <c r="AWY136" s="1338"/>
      <c r="AWZ136" s="1338"/>
      <c r="AXA136" s="1338"/>
      <c r="AXB136" s="1338"/>
      <c r="AXC136" s="1338"/>
      <c r="AXD136" s="1338"/>
      <c r="AXE136" s="1338"/>
      <c r="AXF136" s="1338"/>
      <c r="AXG136" s="1338"/>
      <c r="AXH136" s="1338"/>
      <c r="AXI136" s="1338"/>
      <c r="AXJ136" s="1338"/>
      <c r="AXK136" s="1338"/>
      <c r="AXL136" s="1338"/>
      <c r="AXM136" s="1338"/>
      <c r="AXN136" s="1338"/>
      <c r="AXO136" s="1338"/>
      <c r="AXP136" s="1338"/>
      <c r="AXQ136" s="1338"/>
      <c r="AXR136" s="1338"/>
      <c r="AXS136" s="1338"/>
      <c r="AXT136" s="1338"/>
      <c r="AXU136" s="1338"/>
      <c r="AXV136" s="1338"/>
      <c r="AXW136" s="1338"/>
      <c r="AXX136" s="1338"/>
      <c r="AXY136" s="1338"/>
      <c r="AXZ136" s="1338"/>
      <c r="AYA136" s="1338"/>
      <c r="AYB136" s="1338"/>
      <c r="AYC136" s="1338"/>
      <c r="AYD136" s="1338"/>
      <c r="AYE136" s="1338"/>
      <c r="AYF136" s="1338"/>
      <c r="AYG136" s="1338"/>
      <c r="AYH136" s="1338"/>
      <c r="AYI136" s="1338"/>
      <c r="AYJ136" s="1338"/>
      <c r="AYK136" s="1338"/>
      <c r="AYL136" s="1338"/>
      <c r="AYM136" s="1338"/>
      <c r="AYN136" s="1338"/>
      <c r="AYO136" s="1338"/>
      <c r="AYP136" s="1338"/>
      <c r="AYQ136" s="1338"/>
      <c r="AYR136" s="1338"/>
      <c r="AYS136" s="1338"/>
      <c r="AYT136" s="1338"/>
      <c r="AYU136" s="1338"/>
      <c r="AYV136" s="1338"/>
      <c r="AYW136" s="1338"/>
      <c r="AYX136" s="1338"/>
      <c r="AYY136" s="1338"/>
      <c r="AYZ136" s="1338"/>
      <c r="AZA136" s="1338"/>
      <c r="AZB136" s="1338"/>
      <c r="AZC136" s="1338"/>
      <c r="AZD136" s="1338"/>
      <c r="AZE136" s="1338"/>
      <c r="AZF136" s="1338"/>
      <c r="AZG136" s="1338"/>
      <c r="AZH136" s="1338"/>
      <c r="AZI136" s="1338"/>
      <c r="AZJ136" s="1338"/>
      <c r="AZK136" s="1338"/>
      <c r="AZL136" s="1338"/>
      <c r="AZM136" s="1338"/>
      <c r="AZN136" s="1338"/>
      <c r="AZO136" s="1338"/>
      <c r="AZP136" s="1338"/>
      <c r="AZQ136" s="1338"/>
      <c r="AZR136" s="1338"/>
      <c r="AZS136" s="1338"/>
      <c r="AZT136" s="1338"/>
      <c r="AZU136" s="1338"/>
      <c r="AZV136" s="1338"/>
      <c r="AZW136" s="1338"/>
      <c r="AZX136" s="1338"/>
      <c r="AZY136" s="1338"/>
      <c r="AZZ136" s="1338"/>
      <c r="BAA136" s="1338"/>
      <c r="BAB136" s="1338"/>
      <c r="BAC136" s="1338"/>
      <c r="BAD136" s="1338"/>
      <c r="BAE136" s="1338"/>
      <c r="BAF136" s="1338"/>
      <c r="BAG136" s="1338"/>
      <c r="BAH136" s="1338"/>
      <c r="BAI136" s="1338"/>
      <c r="BAJ136" s="1338"/>
      <c r="BAK136" s="1338"/>
      <c r="BAL136" s="1338"/>
      <c r="BAM136" s="1338"/>
      <c r="BAN136" s="1338"/>
      <c r="BAO136" s="1338"/>
      <c r="BAP136" s="1338"/>
      <c r="BAQ136" s="1338"/>
      <c r="BAR136" s="1338"/>
      <c r="BAS136" s="1338"/>
      <c r="BAT136" s="1338"/>
      <c r="BAU136" s="1338"/>
      <c r="BAV136" s="1338"/>
      <c r="BAW136" s="1338"/>
      <c r="BAX136" s="1338"/>
      <c r="BAY136" s="1338"/>
      <c r="BAZ136" s="1338"/>
      <c r="BBA136" s="1338"/>
      <c r="BBB136" s="1338"/>
      <c r="BBC136" s="1338"/>
      <c r="BBD136" s="1338"/>
      <c r="BBE136" s="1338"/>
      <c r="BBF136" s="1338"/>
      <c r="BBG136" s="1338"/>
      <c r="BBH136" s="1338"/>
      <c r="BBI136" s="1338"/>
      <c r="BBJ136" s="1338"/>
      <c r="BBK136" s="1338"/>
      <c r="BBL136" s="1338"/>
      <c r="BBM136" s="1338"/>
      <c r="BBN136" s="1338"/>
      <c r="BBO136" s="1338"/>
      <c r="BBP136" s="1338"/>
      <c r="BBQ136" s="1338"/>
      <c r="BBR136" s="1338"/>
      <c r="BBS136" s="1338"/>
      <c r="BBT136" s="1338"/>
      <c r="BBU136" s="1338"/>
      <c r="BBV136" s="1338"/>
      <c r="BBW136" s="1338"/>
      <c r="BBX136" s="1338"/>
      <c r="BBY136" s="1338"/>
      <c r="BBZ136" s="1338"/>
      <c r="BCA136" s="1338"/>
      <c r="BCB136" s="1338"/>
      <c r="BCC136" s="1338"/>
      <c r="BCD136" s="1338"/>
      <c r="BCE136" s="1338"/>
      <c r="BCF136" s="1338"/>
      <c r="BCG136" s="1338"/>
      <c r="BCH136" s="1338"/>
      <c r="BCI136" s="1338"/>
      <c r="BCJ136" s="1338"/>
      <c r="BCK136" s="1338"/>
      <c r="BCL136" s="1338"/>
      <c r="BCM136" s="1338"/>
      <c r="BCN136" s="1338"/>
      <c r="BCO136" s="1338"/>
      <c r="BCP136" s="1338"/>
      <c r="BCQ136" s="1338"/>
      <c r="BCR136" s="1338"/>
      <c r="BCS136" s="1338"/>
      <c r="BCT136" s="1338"/>
      <c r="BCU136" s="1338"/>
      <c r="BCV136" s="1338"/>
      <c r="BCW136" s="1338"/>
      <c r="BCX136" s="1338"/>
      <c r="BCY136" s="1338"/>
      <c r="BCZ136" s="1338"/>
      <c r="BDA136" s="1338"/>
      <c r="BDB136" s="1338"/>
      <c r="BDC136" s="1338"/>
      <c r="BDD136" s="1338"/>
      <c r="BDE136" s="1338"/>
      <c r="BDF136" s="1338"/>
      <c r="BDG136" s="1338"/>
      <c r="BDH136" s="1338"/>
      <c r="BDI136" s="1338"/>
      <c r="BDJ136" s="1338"/>
      <c r="BDK136" s="1338"/>
      <c r="BDL136" s="1338"/>
      <c r="BDM136" s="1338"/>
      <c r="BDN136" s="1338"/>
      <c r="BDO136" s="1338"/>
      <c r="BDP136" s="1338"/>
      <c r="BDQ136" s="1338"/>
      <c r="BDR136" s="1338"/>
      <c r="BDS136" s="1338"/>
      <c r="BDT136" s="1338"/>
      <c r="BDU136" s="1338"/>
      <c r="BDV136" s="1338"/>
      <c r="BDW136" s="1338"/>
      <c r="BDX136" s="1338"/>
      <c r="BDY136" s="1338"/>
      <c r="BDZ136" s="1338"/>
      <c r="BEA136" s="1338"/>
      <c r="BEB136" s="1338"/>
      <c r="BEC136" s="1338"/>
      <c r="BED136" s="1338"/>
      <c r="BEE136" s="1338"/>
      <c r="BEF136" s="1338"/>
      <c r="BEG136" s="1338"/>
      <c r="BEH136" s="1338"/>
      <c r="BEI136" s="1338"/>
      <c r="BEJ136" s="1338"/>
      <c r="BEK136" s="1338"/>
      <c r="BEL136" s="1338"/>
      <c r="BEM136" s="1338"/>
      <c r="BEN136" s="1338"/>
      <c r="BEO136" s="1338"/>
      <c r="BEP136" s="1338"/>
      <c r="BEQ136" s="1338"/>
      <c r="BER136" s="1338"/>
      <c r="BES136" s="1338"/>
      <c r="BET136" s="1338"/>
      <c r="BEU136" s="1338"/>
      <c r="BEV136" s="1338"/>
      <c r="BEW136" s="1338"/>
      <c r="BEX136" s="1338"/>
      <c r="BEY136" s="1338"/>
      <c r="BEZ136" s="1338"/>
      <c r="BFA136" s="1338"/>
      <c r="BFB136" s="1338"/>
      <c r="BFC136" s="1338"/>
      <c r="BFD136" s="1338"/>
      <c r="BFE136" s="1338"/>
      <c r="BFF136" s="1338"/>
      <c r="BFG136" s="1338"/>
      <c r="BFH136" s="1338"/>
      <c r="BFI136" s="1338"/>
      <c r="BFJ136" s="1338"/>
      <c r="BFK136" s="1338"/>
      <c r="BFL136" s="1338"/>
      <c r="BFM136" s="1338"/>
      <c r="BFN136" s="1338"/>
      <c r="BFO136" s="1338"/>
      <c r="BFP136" s="1338"/>
      <c r="BFQ136" s="1338"/>
      <c r="BFR136" s="1338"/>
      <c r="BFS136" s="1338"/>
      <c r="BFT136" s="1338"/>
      <c r="BFU136" s="1338"/>
      <c r="BFV136" s="1338"/>
      <c r="BFW136" s="1338"/>
      <c r="BFX136" s="1338"/>
      <c r="BFY136" s="1338"/>
      <c r="BFZ136" s="1338"/>
      <c r="BGA136" s="1338"/>
      <c r="BGB136" s="1338"/>
      <c r="BGC136" s="1338"/>
      <c r="BGD136" s="1338"/>
      <c r="BGE136" s="1338"/>
      <c r="BGF136" s="1338"/>
      <c r="BGG136" s="1338"/>
      <c r="BGH136" s="1338"/>
      <c r="BGI136" s="1338"/>
      <c r="BGJ136" s="1338"/>
      <c r="BGK136" s="1338"/>
      <c r="BGL136" s="1338"/>
      <c r="BGM136" s="1338"/>
      <c r="BGN136" s="1338"/>
      <c r="BGO136" s="1338"/>
      <c r="BGP136" s="1338"/>
      <c r="BGQ136" s="1338"/>
      <c r="BGR136" s="1338"/>
      <c r="BGS136" s="1338"/>
      <c r="BGT136" s="1338"/>
      <c r="BGU136" s="1338"/>
      <c r="BGV136" s="1338"/>
      <c r="BGW136" s="1338"/>
      <c r="BGX136" s="1338"/>
      <c r="BGY136" s="1338"/>
      <c r="BGZ136" s="1338"/>
      <c r="BHA136" s="1338"/>
      <c r="BHB136" s="1338"/>
      <c r="BHC136" s="1338"/>
      <c r="BHD136" s="1338"/>
      <c r="BHE136" s="1338"/>
      <c r="BHF136" s="1338"/>
      <c r="BHG136" s="1338"/>
      <c r="BHH136" s="1338"/>
      <c r="BHI136" s="1338"/>
      <c r="BHJ136" s="1338"/>
      <c r="BHK136" s="1338"/>
      <c r="BHL136" s="1338"/>
      <c r="BHM136" s="1338"/>
      <c r="BHN136" s="1338"/>
      <c r="BHO136" s="1338"/>
      <c r="BHP136" s="1338"/>
      <c r="BHQ136" s="1338"/>
      <c r="BHR136" s="1338"/>
      <c r="BHS136" s="1338"/>
      <c r="BHT136" s="1338"/>
      <c r="BHU136" s="1338"/>
      <c r="BHV136" s="1338"/>
      <c r="BHW136" s="1338"/>
      <c r="BHX136" s="1338"/>
      <c r="BHY136" s="1338"/>
      <c r="BHZ136" s="1338"/>
      <c r="BIA136" s="1338"/>
      <c r="BIB136" s="1338"/>
      <c r="BIC136" s="1338"/>
      <c r="BID136" s="1338"/>
      <c r="BIE136" s="1338"/>
      <c r="BIF136" s="1338"/>
      <c r="BIG136" s="1338"/>
      <c r="BIH136" s="1338"/>
      <c r="BII136" s="1338"/>
      <c r="BIJ136" s="1338"/>
      <c r="BIK136" s="1338"/>
      <c r="BIL136" s="1338"/>
      <c r="BIM136" s="1338"/>
      <c r="BIN136" s="1338"/>
      <c r="BIO136" s="1338"/>
      <c r="BIP136" s="1338"/>
      <c r="BIQ136" s="1338"/>
      <c r="BIR136" s="1338"/>
      <c r="BIS136" s="1338"/>
      <c r="BIT136" s="1338"/>
      <c r="BIU136" s="1338"/>
      <c r="BIV136" s="1338"/>
      <c r="BIW136" s="1338"/>
      <c r="BIX136" s="1338"/>
      <c r="BIY136" s="1338"/>
      <c r="BIZ136" s="1338"/>
      <c r="BJA136" s="1338"/>
      <c r="BJB136" s="1338"/>
      <c r="BJC136" s="1338"/>
      <c r="BJD136" s="1338"/>
      <c r="BJE136" s="1338"/>
      <c r="BJF136" s="1338"/>
      <c r="BJG136" s="1338"/>
      <c r="BJH136" s="1338"/>
      <c r="BJI136" s="1338"/>
      <c r="BJJ136" s="1338"/>
      <c r="BJK136" s="1338"/>
      <c r="BJL136" s="1338"/>
      <c r="BJM136" s="1338"/>
      <c r="BJN136" s="1338"/>
      <c r="BJO136" s="1338"/>
      <c r="BJP136" s="1338"/>
      <c r="BJQ136" s="1338"/>
      <c r="BJR136" s="1338"/>
      <c r="BJS136" s="1338"/>
      <c r="BJT136" s="1338"/>
      <c r="BJU136" s="1338"/>
      <c r="BJV136" s="1338"/>
      <c r="BJW136" s="1338"/>
      <c r="BJX136" s="1338"/>
      <c r="BJY136" s="1338"/>
      <c r="BJZ136" s="1338"/>
      <c r="BKA136" s="1338"/>
      <c r="BKB136" s="1338"/>
      <c r="BKC136" s="1338"/>
      <c r="BKD136" s="1338"/>
      <c r="BKE136" s="1338"/>
      <c r="BKF136" s="1338"/>
      <c r="BKG136" s="1338"/>
      <c r="BKH136" s="1338"/>
      <c r="BKI136" s="1338"/>
      <c r="BKJ136" s="1338"/>
      <c r="BKK136" s="1338"/>
      <c r="BKL136" s="1338"/>
      <c r="BKM136" s="1338"/>
      <c r="BKN136" s="1338"/>
      <c r="BKO136" s="1338"/>
      <c r="BKP136" s="1338"/>
      <c r="BKQ136" s="1338"/>
      <c r="BKR136" s="1338"/>
      <c r="BKS136" s="1338"/>
      <c r="BKT136" s="1338"/>
      <c r="BKU136" s="1338"/>
      <c r="BKV136" s="1338"/>
      <c r="BKW136" s="1338"/>
      <c r="BKX136" s="1338"/>
      <c r="BKY136" s="1338"/>
      <c r="BKZ136" s="1338"/>
      <c r="BLA136" s="1338"/>
      <c r="BLB136" s="1338"/>
      <c r="BLC136" s="1338"/>
      <c r="BLD136" s="1338"/>
      <c r="BLE136" s="1338"/>
      <c r="BLF136" s="1338"/>
      <c r="BLG136" s="1338"/>
      <c r="BLH136" s="1338"/>
      <c r="BLI136" s="1338"/>
      <c r="BLJ136" s="1338"/>
      <c r="BLK136" s="1338"/>
      <c r="BLL136" s="1338"/>
      <c r="BLM136" s="1338"/>
      <c r="BLN136" s="1338"/>
      <c r="BLO136" s="1338"/>
      <c r="BLP136" s="1338"/>
      <c r="BLQ136" s="1338"/>
      <c r="BLR136" s="1338"/>
      <c r="BLS136" s="1338"/>
      <c r="BLT136" s="1338"/>
      <c r="BLU136" s="1338"/>
      <c r="BLV136" s="1338"/>
      <c r="BLW136" s="1338"/>
      <c r="BLX136" s="1338"/>
      <c r="BLY136" s="1338"/>
      <c r="BLZ136" s="1338"/>
      <c r="BMA136" s="1338"/>
      <c r="BMB136" s="1338"/>
      <c r="BMC136" s="1338"/>
      <c r="BMD136" s="1338"/>
      <c r="BME136" s="1338"/>
      <c r="BMF136" s="1338"/>
      <c r="BMG136" s="1338"/>
      <c r="BMH136" s="1338"/>
      <c r="BMI136" s="1338"/>
      <c r="BMJ136" s="1338"/>
      <c r="BMK136" s="1338"/>
      <c r="BML136" s="1338"/>
      <c r="BMM136" s="1338"/>
      <c r="BMN136" s="1338"/>
      <c r="BMO136" s="1338"/>
      <c r="BMP136" s="1338"/>
      <c r="BMQ136" s="1338"/>
      <c r="BMR136" s="1338"/>
      <c r="BMS136" s="1338"/>
      <c r="BMT136" s="1338"/>
      <c r="BMU136" s="1338"/>
      <c r="BMV136" s="1338"/>
      <c r="BMW136" s="1338"/>
      <c r="BMX136" s="1338"/>
      <c r="BMY136" s="1338"/>
      <c r="BMZ136" s="1338"/>
      <c r="BNA136" s="1338"/>
      <c r="BNB136" s="1338"/>
      <c r="BNC136" s="1338"/>
      <c r="BND136" s="1338"/>
      <c r="BNE136" s="1338"/>
      <c r="BNF136" s="1338"/>
      <c r="BNG136" s="1338"/>
      <c r="BNH136" s="1338"/>
      <c r="BNI136" s="1338"/>
      <c r="BNJ136" s="1338"/>
      <c r="BNK136" s="1338"/>
      <c r="BNL136" s="1338"/>
      <c r="BNM136" s="1338"/>
      <c r="BNN136" s="1338"/>
      <c r="BNO136" s="1338"/>
      <c r="BNP136" s="1338"/>
      <c r="BNQ136" s="1338"/>
      <c r="BNR136" s="1338"/>
      <c r="BNS136" s="1338"/>
      <c r="BNT136" s="1338"/>
      <c r="BNU136" s="1338"/>
      <c r="BNV136" s="1338"/>
      <c r="BNW136" s="1338"/>
      <c r="BNX136" s="1338"/>
      <c r="BNY136" s="1338"/>
      <c r="BNZ136" s="1338"/>
      <c r="BOA136" s="1338"/>
      <c r="BOB136" s="1338"/>
      <c r="BOC136" s="1338"/>
      <c r="BOD136" s="1338"/>
      <c r="BOE136" s="1338"/>
      <c r="BOF136" s="1338"/>
      <c r="BOG136" s="1338"/>
      <c r="BOH136" s="1338"/>
      <c r="BOI136" s="1338"/>
      <c r="BOJ136" s="1338"/>
      <c r="BOK136" s="1338"/>
      <c r="BOL136" s="1338"/>
      <c r="BOM136" s="1338"/>
      <c r="BON136" s="1338"/>
      <c r="BOO136" s="1338"/>
      <c r="BOP136" s="1338"/>
      <c r="BOQ136" s="1338"/>
      <c r="BOR136" s="1338"/>
      <c r="BOS136" s="1338"/>
      <c r="BOT136" s="1338"/>
      <c r="BOU136" s="1338"/>
      <c r="BOV136" s="1338"/>
      <c r="BOW136" s="1338"/>
      <c r="BOX136" s="1338"/>
      <c r="BOY136" s="1338"/>
      <c r="BOZ136" s="1338"/>
      <c r="BPA136" s="1338"/>
      <c r="BPB136" s="1338"/>
      <c r="BPC136" s="1338"/>
      <c r="BPD136" s="1338"/>
      <c r="BPE136" s="1338"/>
      <c r="BPF136" s="1338"/>
      <c r="BPG136" s="1338"/>
      <c r="BPH136" s="1338"/>
      <c r="BPI136" s="1338"/>
      <c r="BPJ136" s="1338"/>
      <c r="BPK136" s="1338"/>
      <c r="BPL136" s="1338"/>
      <c r="BPM136" s="1338"/>
      <c r="BPN136" s="1338"/>
      <c r="BPO136" s="1338"/>
      <c r="BPP136" s="1338"/>
      <c r="BPQ136" s="1338"/>
      <c r="BPR136" s="1338"/>
      <c r="BPS136" s="1338"/>
      <c r="BPT136" s="1338"/>
      <c r="BPU136" s="1338"/>
      <c r="BPV136" s="1338"/>
      <c r="BPW136" s="1338"/>
      <c r="BPX136" s="1338"/>
      <c r="BPY136" s="1338"/>
      <c r="BPZ136" s="1338"/>
      <c r="BQA136" s="1338"/>
      <c r="BQB136" s="1338"/>
      <c r="BQC136" s="1338"/>
      <c r="BQD136" s="1338"/>
      <c r="BQE136" s="1338"/>
      <c r="BQF136" s="1338"/>
      <c r="BQG136" s="1338"/>
      <c r="BQH136" s="1338"/>
      <c r="BQI136" s="1338"/>
      <c r="BQJ136" s="1338"/>
      <c r="BQK136" s="1338"/>
      <c r="BQL136" s="1338"/>
      <c r="BQM136" s="1338"/>
      <c r="BQN136" s="1338"/>
      <c r="BQO136" s="1338"/>
      <c r="BQP136" s="1338"/>
      <c r="BQQ136" s="1338"/>
      <c r="BQR136" s="1338"/>
      <c r="BQS136" s="1338"/>
      <c r="BQT136" s="1338"/>
      <c r="BQU136" s="1338"/>
      <c r="BQV136" s="1338"/>
      <c r="BQW136" s="1338"/>
      <c r="BQX136" s="1338"/>
      <c r="BQY136" s="1338"/>
      <c r="BQZ136" s="1338"/>
      <c r="BRA136" s="1338"/>
      <c r="BRB136" s="1338"/>
      <c r="BRC136" s="1338"/>
      <c r="BRD136" s="1338"/>
      <c r="BRE136" s="1338"/>
      <c r="BRF136" s="1338"/>
      <c r="BRG136" s="1338"/>
      <c r="BRH136" s="1338"/>
      <c r="BRI136" s="1338"/>
      <c r="BRJ136" s="1338"/>
      <c r="BRK136" s="1338"/>
      <c r="BRL136" s="1338"/>
      <c r="BRM136" s="1338"/>
      <c r="BRN136" s="1338"/>
      <c r="BRO136" s="1338"/>
      <c r="BRP136" s="1338"/>
      <c r="BRQ136" s="1338"/>
      <c r="BRR136" s="1338"/>
      <c r="BRS136" s="1338"/>
      <c r="BRT136" s="1338"/>
      <c r="BRU136" s="1338"/>
      <c r="BRV136" s="1338"/>
      <c r="BRW136" s="1338"/>
      <c r="BRX136" s="1338"/>
      <c r="BRY136" s="1338"/>
      <c r="BRZ136" s="1338"/>
      <c r="BSA136" s="1338"/>
      <c r="BSB136" s="1338"/>
      <c r="BSC136" s="1338"/>
      <c r="BSD136" s="1338"/>
      <c r="BSE136" s="1338"/>
      <c r="BSF136" s="1338"/>
      <c r="BSG136" s="1338"/>
      <c r="BSH136" s="1338"/>
      <c r="BSI136" s="1338"/>
      <c r="BSJ136" s="1338"/>
      <c r="BSK136" s="1338"/>
      <c r="BSL136" s="1338"/>
      <c r="BSM136" s="1338"/>
      <c r="BSN136" s="1338"/>
      <c r="BSO136" s="1338"/>
      <c r="BSP136" s="1338"/>
      <c r="BSQ136" s="1338"/>
      <c r="BSR136" s="1338"/>
      <c r="BSS136" s="1338"/>
      <c r="BST136" s="1338"/>
      <c r="BSU136" s="1338"/>
      <c r="BSV136" s="1338"/>
      <c r="BSW136" s="1338"/>
      <c r="BSX136" s="1338"/>
      <c r="BSY136" s="1338"/>
      <c r="BSZ136" s="1338"/>
      <c r="BTA136" s="1338"/>
      <c r="BTB136" s="1338"/>
      <c r="BTC136" s="1338"/>
      <c r="BTD136" s="1338"/>
      <c r="BTE136" s="1338"/>
      <c r="BTF136" s="1338"/>
      <c r="BTG136" s="1338"/>
      <c r="BTH136" s="1338"/>
      <c r="BTI136" s="1338"/>
      <c r="BTJ136" s="1338"/>
      <c r="BTK136" s="1338"/>
      <c r="BTL136" s="1338"/>
      <c r="BTM136" s="1338"/>
      <c r="BTN136" s="1338"/>
      <c r="BTO136" s="1338"/>
      <c r="BTP136" s="1338"/>
      <c r="BTQ136" s="1338"/>
      <c r="BTR136" s="1338"/>
      <c r="BTS136" s="1338"/>
      <c r="BTT136" s="1338"/>
      <c r="BTU136" s="1338"/>
      <c r="BTV136" s="1338"/>
      <c r="BTW136" s="1338"/>
      <c r="BTX136" s="1338"/>
      <c r="BTY136" s="1338"/>
      <c r="BTZ136" s="1338"/>
      <c r="BUA136" s="1338"/>
      <c r="BUB136" s="1338"/>
      <c r="BUC136" s="1338"/>
      <c r="BUD136" s="1338"/>
      <c r="BUE136" s="1338"/>
      <c r="BUF136" s="1338"/>
      <c r="BUG136" s="1338"/>
      <c r="BUH136" s="1338"/>
      <c r="BUI136" s="1338"/>
      <c r="BUJ136" s="1338"/>
      <c r="BUK136" s="1338"/>
      <c r="BUL136" s="1338"/>
      <c r="BUM136" s="1338"/>
      <c r="BUN136" s="1338"/>
      <c r="BUO136" s="1338"/>
      <c r="BUP136" s="1338"/>
      <c r="BUQ136" s="1338"/>
      <c r="BUR136" s="1338"/>
      <c r="BUS136" s="1338"/>
      <c r="BUT136" s="1338"/>
      <c r="BUU136" s="1338"/>
      <c r="BUV136" s="1338"/>
      <c r="BUW136" s="1338"/>
      <c r="BUX136" s="1338"/>
      <c r="BUY136" s="1338"/>
      <c r="BUZ136" s="1338"/>
      <c r="BVA136" s="1338"/>
      <c r="BVB136" s="1338"/>
      <c r="BVC136" s="1338"/>
      <c r="BVD136" s="1338"/>
      <c r="BVE136" s="1338"/>
      <c r="BVF136" s="1338"/>
      <c r="BVG136" s="1338"/>
      <c r="BVH136" s="1338"/>
      <c r="BVI136" s="1338"/>
      <c r="BVJ136" s="1338"/>
      <c r="BVK136" s="1338"/>
      <c r="BVL136" s="1338"/>
      <c r="BVM136" s="1338"/>
      <c r="BVN136" s="1338"/>
      <c r="BVO136" s="1338"/>
      <c r="BVP136" s="1338"/>
      <c r="BVQ136" s="1338"/>
      <c r="BVR136" s="1338"/>
      <c r="BVS136" s="1338"/>
      <c r="BVT136" s="1338"/>
      <c r="BVU136" s="1338"/>
      <c r="BVV136" s="1338"/>
      <c r="BVW136" s="1338"/>
      <c r="BVX136" s="1338"/>
      <c r="BVY136" s="1338"/>
      <c r="BVZ136" s="1338"/>
      <c r="BWA136" s="1338"/>
      <c r="BWB136" s="1338"/>
      <c r="BWC136" s="1338"/>
      <c r="BWD136" s="1338"/>
      <c r="BWE136" s="1338"/>
      <c r="BWF136" s="1338"/>
      <c r="BWG136" s="1338"/>
      <c r="BWH136" s="1338"/>
      <c r="BWI136" s="1338"/>
      <c r="BWJ136" s="1338"/>
      <c r="BWK136" s="1338"/>
      <c r="BWL136" s="1338"/>
      <c r="BWM136" s="1338"/>
      <c r="BWN136" s="1338"/>
      <c r="BWO136" s="1338"/>
      <c r="BWP136" s="1338"/>
      <c r="BWQ136" s="1338"/>
      <c r="BWR136" s="1338"/>
      <c r="BWS136" s="1338"/>
      <c r="BWT136" s="1338"/>
      <c r="BWU136" s="1338"/>
      <c r="BWV136" s="1338"/>
      <c r="BWW136" s="1338"/>
      <c r="BWX136" s="1338"/>
      <c r="BWY136" s="1338"/>
      <c r="BWZ136" s="1338"/>
      <c r="BXA136" s="1338"/>
      <c r="BXB136" s="1338"/>
      <c r="BXC136" s="1338"/>
      <c r="BXD136" s="1338"/>
      <c r="BXE136" s="1338"/>
      <c r="BXF136" s="1338"/>
      <c r="BXG136" s="1338"/>
      <c r="BXH136" s="1338"/>
      <c r="BXI136" s="1338"/>
      <c r="BXJ136" s="1338"/>
      <c r="BXK136" s="1338"/>
      <c r="BXL136" s="1338"/>
      <c r="BXM136" s="1338"/>
      <c r="BXN136" s="1338"/>
      <c r="BXO136" s="1338"/>
      <c r="BXP136" s="1338"/>
      <c r="BXQ136" s="1338"/>
      <c r="BXR136" s="1338"/>
      <c r="BXS136" s="1338"/>
      <c r="BXT136" s="1338"/>
      <c r="BXU136" s="1338"/>
      <c r="BXV136" s="1338"/>
      <c r="BXW136" s="1338"/>
      <c r="BXX136" s="1338"/>
      <c r="BXY136" s="1338"/>
      <c r="BXZ136" s="1338"/>
      <c r="BYA136" s="1338"/>
      <c r="BYB136" s="1338"/>
      <c r="BYC136" s="1338"/>
      <c r="BYD136" s="1338"/>
      <c r="BYE136" s="1338"/>
      <c r="BYF136" s="1338"/>
      <c r="BYG136" s="1338"/>
      <c r="BYH136" s="1338"/>
      <c r="BYI136" s="1338"/>
      <c r="BYJ136" s="1338"/>
      <c r="BYK136" s="1338"/>
      <c r="BYL136" s="1338"/>
      <c r="BYM136" s="1338"/>
      <c r="BYN136" s="1338"/>
      <c r="BYO136" s="1338"/>
      <c r="BYP136" s="1338"/>
      <c r="BYQ136" s="1338"/>
      <c r="BYR136" s="1338"/>
      <c r="BYS136" s="1338"/>
      <c r="BYT136" s="1338"/>
      <c r="BYU136" s="1338"/>
      <c r="BYV136" s="1338"/>
      <c r="BYW136" s="1338"/>
      <c r="BYX136" s="1338"/>
      <c r="BYY136" s="1338"/>
      <c r="BYZ136" s="1338"/>
      <c r="BZA136" s="1338"/>
      <c r="BZB136" s="1338"/>
      <c r="BZC136" s="1338"/>
      <c r="BZD136" s="1338"/>
      <c r="BZE136" s="1338"/>
      <c r="BZF136" s="1338"/>
      <c r="BZG136" s="1338"/>
      <c r="BZH136" s="1338"/>
      <c r="BZI136" s="1338"/>
      <c r="BZJ136" s="1338"/>
      <c r="BZK136" s="1338"/>
      <c r="BZL136" s="1338"/>
      <c r="BZM136" s="1338"/>
      <c r="BZN136" s="1338"/>
      <c r="BZO136" s="1338"/>
      <c r="BZP136" s="1338"/>
      <c r="BZQ136" s="1338"/>
      <c r="BZR136" s="1338"/>
      <c r="BZS136" s="1338"/>
      <c r="BZT136" s="1338"/>
      <c r="BZU136" s="1338"/>
      <c r="BZV136" s="1338"/>
      <c r="BZW136" s="1338"/>
      <c r="BZX136" s="1338"/>
      <c r="BZY136" s="1338"/>
      <c r="BZZ136" s="1338"/>
      <c r="CAA136" s="1338"/>
      <c r="CAB136" s="1338"/>
      <c r="CAC136" s="1338"/>
      <c r="CAD136" s="1338"/>
      <c r="CAE136" s="1338"/>
      <c r="CAF136" s="1338"/>
      <c r="CAG136" s="1338"/>
      <c r="CAH136" s="1338"/>
      <c r="CAI136" s="1338"/>
      <c r="CAJ136" s="1338"/>
      <c r="CAK136" s="1338"/>
      <c r="CAL136" s="1338"/>
      <c r="CAM136" s="1338"/>
      <c r="CAN136" s="1338"/>
      <c r="CAO136" s="1338"/>
      <c r="CAP136" s="1338"/>
      <c r="CAQ136" s="1338"/>
      <c r="CAR136" s="1338"/>
      <c r="CAS136" s="1338"/>
      <c r="CAT136" s="1338"/>
      <c r="CAU136" s="1338"/>
      <c r="CAV136" s="1338"/>
      <c r="CAW136" s="1338"/>
      <c r="CAX136" s="1338"/>
      <c r="CAY136" s="1338"/>
      <c r="CAZ136" s="1338"/>
      <c r="CBA136" s="1338"/>
      <c r="CBB136" s="1338"/>
      <c r="CBC136" s="1338"/>
      <c r="CBD136" s="1338"/>
      <c r="CBE136" s="1338"/>
      <c r="CBF136" s="1338"/>
      <c r="CBG136" s="1338"/>
      <c r="CBH136" s="1338"/>
      <c r="CBI136" s="1338"/>
      <c r="CBJ136" s="1338"/>
      <c r="CBK136" s="1338"/>
      <c r="CBL136" s="1338"/>
      <c r="CBM136" s="1338"/>
      <c r="CBN136" s="1338"/>
      <c r="CBO136" s="1338"/>
      <c r="CBP136" s="1338"/>
      <c r="CBQ136" s="1338"/>
      <c r="CBR136" s="1338"/>
      <c r="CBS136" s="1338"/>
      <c r="CBT136" s="1338"/>
      <c r="CBU136" s="1338"/>
      <c r="CBV136" s="1338"/>
      <c r="CBW136" s="1338"/>
      <c r="CBX136" s="1338"/>
      <c r="CBY136" s="1338"/>
      <c r="CBZ136" s="1338"/>
      <c r="CCA136" s="1338"/>
      <c r="CCB136" s="1338"/>
      <c r="CCC136" s="1338"/>
      <c r="CCD136" s="1338"/>
      <c r="CCE136" s="1338"/>
      <c r="CCF136" s="1338"/>
      <c r="CCG136" s="1338"/>
      <c r="CCH136" s="1338"/>
      <c r="CCI136" s="1338"/>
      <c r="CCJ136" s="1338"/>
      <c r="CCK136" s="1338"/>
      <c r="CCL136" s="1338"/>
      <c r="CCM136" s="1338"/>
      <c r="CCN136" s="1338"/>
      <c r="CCO136" s="1338"/>
      <c r="CCP136" s="1338"/>
      <c r="CCQ136" s="1338"/>
      <c r="CCR136" s="1338"/>
      <c r="CCS136" s="1338"/>
      <c r="CCT136" s="1338"/>
      <c r="CCU136" s="1338"/>
      <c r="CCV136" s="1338"/>
      <c r="CCW136" s="1338"/>
      <c r="CCX136" s="1338"/>
      <c r="CCY136" s="1338"/>
      <c r="CCZ136" s="1338"/>
      <c r="CDA136" s="1338"/>
      <c r="CDB136" s="1338"/>
      <c r="CDC136" s="1338"/>
      <c r="CDD136" s="1338"/>
      <c r="CDE136" s="1338"/>
      <c r="CDF136" s="1338"/>
      <c r="CDG136" s="1338"/>
      <c r="CDH136" s="1338"/>
      <c r="CDI136" s="1338"/>
      <c r="CDJ136" s="1338"/>
      <c r="CDK136" s="1338"/>
      <c r="CDL136" s="1338"/>
      <c r="CDM136" s="1338"/>
      <c r="CDN136" s="1338"/>
      <c r="CDO136" s="1338"/>
      <c r="CDP136" s="1338"/>
      <c r="CDQ136" s="1338"/>
      <c r="CDR136" s="1338"/>
      <c r="CDS136" s="1338"/>
      <c r="CDT136" s="1338"/>
      <c r="CDU136" s="1338"/>
      <c r="CDV136" s="1338"/>
      <c r="CDW136" s="1338"/>
      <c r="CDX136" s="1338"/>
      <c r="CDY136" s="1338"/>
      <c r="CDZ136" s="1338"/>
      <c r="CEA136" s="1338"/>
      <c r="CEB136" s="1338"/>
      <c r="CEC136" s="1338"/>
      <c r="CED136" s="1338"/>
      <c r="CEE136" s="1338"/>
      <c r="CEF136" s="1338"/>
      <c r="CEG136" s="1338"/>
      <c r="CEH136" s="1338"/>
      <c r="CEI136" s="1338"/>
      <c r="CEJ136" s="1338"/>
      <c r="CEK136" s="1338"/>
      <c r="CEL136" s="1338"/>
      <c r="CEM136" s="1338"/>
      <c r="CEN136" s="1338"/>
      <c r="CEO136" s="1338"/>
      <c r="CEP136" s="1338"/>
      <c r="CEQ136" s="1338"/>
      <c r="CER136" s="1338"/>
      <c r="CES136" s="1338"/>
      <c r="CET136" s="1338"/>
      <c r="CEU136" s="1338"/>
      <c r="CEV136" s="1338"/>
      <c r="CEW136" s="1338"/>
      <c r="CEX136" s="1338"/>
      <c r="CEY136" s="1338"/>
      <c r="CEZ136" s="1338"/>
      <c r="CFA136" s="1338"/>
      <c r="CFB136" s="1338"/>
      <c r="CFC136" s="1338"/>
      <c r="CFD136" s="1338"/>
      <c r="CFE136" s="1338"/>
      <c r="CFF136" s="1338"/>
      <c r="CFG136" s="1338"/>
      <c r="CFH136" s="1338"/>
      <c r="CFI136" s="1338"/>
      <c r="CFJ136" s="1338"/>
      <c r="CFK136" s="1338"/>
      <c r="CFL136" s="1338"/>
      <c r="CFM136" s="1338"/>
      <c r="CFN136" s="1338"/>
      <c r="CFO136" s="1338"/>
      <c r="CFP136" s="1338"/>
      <c r="CFQ136" s="1338"/>
      <c r="CFR136" s="1338"/>
      <c r="CFS136" s="1338"/>
      <c r="CFT136" s="1338"/>
      <c r="CFU136" s="1338"/>
      <c r="CFV136" s="1338"/>
      <c r="CFW136" s="1338"/>
      <c r="CFX136" s="1338"/>
      <c r="CFY136" s="1338"/>
      <c r="CFZ136" s="1338"/>
      <c r="CGA136" s="1338"/>
      <c r="CGB136" s="1338"/>
      <c r="CGC136" s="1338"/>
      <c r="CGD136" s="1338"/>
      <c r="CGE136" s="1338"/>
      <c r="CGF136" s="1338"/>
      <c r="CGG136" s="1338"/>
      <c r="CGH136" s="1338"/>
      <c r="CGI136" s="1338"/>
      <c r="CGJ136" s="1338"/>
      <c r="CGK136" s="1338"/>
      <c r="CGL136" s="1338"/>
      <c r="CGM136" s="1338"/>
      <c r="CGN136" s="1338"/>
      <c r="CGO136" s="1338"/>
      <c r="CGP136" s="1338"/>
      <c r="CGQ136" s="1338"/>
      <c r="CGR136" s="1338"/>
      <c r="CGS136" s="1338"/>
      <c r="CGT136" s="1338"/>
      <c r="CGU136" s="1338"/>
      <c r="CGV136" s="1338"/>
      <c r="CGW136" s="1338"/>
      <c r="CGX136" s="1338"/>
      <c r="CGY136" s="1338"/>
      <c r="CGZ136" s="1338"/>
      <c r="CHA136" s="1338"/>
      <c r="CHB136" s="1338"/>
      <c r="CHC136" s="1338"/>
      <c r="CHD136" s="1338"/>
      <c r="CHE136" s="1338"/>
      <c r="CHF136" s="1338"/>
      <c r="CHG136" s="1338"/>
      <c r="CHH136" s="1338"/>
      <c r="CHI136" s="1338"/>
      <c r="CHJ136" s="1338"/>
      <c r="CHK136" s="1338"/>
      <c r="CHL136" s="1338"/>
      <c r="CHM136" s="1338"/>
      <c r="CHN136" s="1338"/>
      <c r="CHO136" s="1338"/>
      <c r="CHP136" s="1338"/>
      <c r="CHQ136" s="1338"/>
      <c r="CHR136" s="1338"/>
      <c r="CHS136" s="1338"/>
      <c r="CHT136" s="1338"/>
      <c r="CHU136" s="1338"/>
      <c r="CHV136" s="1338"/>
      <c r="CHW136" s="1338"/>
      <c r="CHX136" s="1338"/>
      <c r="CHY136" s="1338"/>
      <c r="CHZ136" s="1338"/>
      <c r="CIA136" s="1338"/>
      <c r="CIB136" s="1338"/>
      <c r="CIC136" s="1338"/>
      <c r="CID136" s="1338"/>
      <c r="CIE136" s="1338"/>
      <c r="CIF136" s="1338"/>
      <c r="CIG136" s="1338"/>
      <c r="CIH136" s="1338"/>
      <c r="CII136" s="1338"/>
      <c r="CIJ136" s="1338"/>
      <c r="CIK136" s="1338"/>
      <c r="CIL136" s="1338"/>
      <c r="CIM136" s="1338"/>
      <c r="CIN136" s="1338"/>
      <c r="CIO136" s="1338"/>
      <c r="CIP136" s="1338"/>
      <c r="CIQ136" s="1338"/>
      <c r="CIR136" s="1338"/>
      <c r="CIS136" s="1338"/>
      <c r="CIT136" s="1338"/>
      <c r="CIU136" s="1338"/>
      <c r="CIV136" s="1338"/>
      <c r="CIW136" s="1338"/>
      <c r="CIX136" s="1338"/>
      <c r="CIY136" s="1338"/>
      <c r="CIZ136" s="1338"/>
      <c r="CJA136" s="1338"/>
      <c r="CJB136" s="1338"/>
      <c r="CJC136" s="1338"/>
      <c r="CJD136" s="1338"/>
      <c r="CJE136" s="1338"/>
      <c r="CJF136" s="1338"/>
      <c r="CJG136" s="1338"/>
      <c r="CJH136" s="1338"/>
      <c r="CJI136" s="1338"/>
      <c r="CJJ136" s="1338"/>
      <c r="CJK136" s="1338"/>
      <c r="CJL136" s="1338"/>
      <c r="CJM136" s="1338"/>
      <c r="CJN136" s="1338"/>
      <c r="CJO136" s="1338"/>
      <c r="CJP136" s="1338"/>
      <c r="CJQ136" s="1338"/>
      <c r="CJR136" s="1338"/>
      <c r="CJS136" s="1338"/>
      <c r="CJT136" s="1338"/>
      <c r="CJU136" s="1338"/>
      <c r="CJV136" s="1338"/>
      <c r="CJW136" s="1338"/>
      <c r="CJX136" s="1338"/>
      <c r="CJY136" s="1338"/>
      <c r="CJZ136" s="1338"/>
      <c r="CKA136" s="1338"/>
      <c r="CKB136" s="1338"/>
      <c r="CKC136" s="1338"/>
      <c r="CKD136" s="1338"/>
      <c r="CKE136" s="1338"/>
      <c r="CKF136" s="1338"/>
      <c r="CKG136" s="1338"/>
      <c r="CKH136" s="1338"/>
      <c r="CKI136" s="1338"/>
      <c r="CKJ136" s="1338"/>
      <c r="CKK136" s="1338"/>
      <c r="CKL136" s="1338"/>
      <c r="CKM136" s="1338"/>
      <c r="CKN136" s="1338"/>
      <c r="CKO136" s="1338"/>
      <c r="CKP136" s="1338"/>
      <c r="CKQ136" s="1338"/>
      <c r="CKR136" s="1338"/>
      <c r="CKS136" s="1338"/>
      <c r="CKT136" s="1338"/>
      <c r="CKU136" s="1338"/>
      <c r="CKV136" s="1338"/>
      <c r="CKW136" s="1338"/>
      <c r="CKX136" s="1338"/>
      <c r="CKY136" s="1338"/>
      <c r="CKZ136" s="1338"/>
      <c r="CLA136" s="1338"/>
      <c r="CLB136" s="1338"/>
      <c r="CLC136" s="1338"/>
      <c r="CLD136" s="1338"/>
      <c r="CLE136" s="1338"/>
      <c r="CLF136" s="1338"/>
      <c r="CLG136" s="1338"/>
      <c r="CLH136" s="1338"/>
      <c r="CLI136" s="1338"/>
      <c r="CLJ136" s="1338"/>
      <c r="CLK136" s="1338"/>
      <c r="CLL136" s="1338"/>
      <c r="CLM136" s="1338"/>
      <c r="CLN136" s="1338"/>
      <c r="CLO136" s="1338"/>
      <c r="CLP136" s="1338"/>
      <c r="CLQ136" s="1338"/>
      <c r="CLR136" s="1338"/>
      <c r="CLS136" s="1338"/>
      <c r="CLT136" s="1338"/>
      <c r="CLU136" s="1338"/>
      <c r="CLV136" s="1338"/>
      <c r="CLW136" s="1338"/>
      <c r="CLX136" s="1338"/>
      <c r="CLY136" s="1338"/>
      <c r="CLZ136" s="1338"/>
      <c r="CMA136" s="1338"/>
      <c r="CMB136" s="1338"/>
      <c r="CMC136" s="1338"/>
      <c r="CMD136" s="1338"/>
      <c r="CME136" s="1338"/>
      <c r="CMF136" s="1338"/>
      <c r="CMG136" s="1338"/>
      <c r="CMH136" s="1338"/>
      <c r="CMI136" s="1338"/>
      <c r="CMJ136" s="1338"/>
      <c r="CMK136" s="1338"/>
      <c r="CML136" s="1338"/>
      <c r="CMM136" s="1338"/>
      <c r="CMN136" s="1338"/>
      <c r="CMO136" s="1338"/>
      <c r="CMP136" s="1338"/>
      <c r="CMQ136" s="1338"/>
      <c r="CMR136" s="1338"/>
      <c r="CMS136" s="1338"/>
      <c r="CMT136" s="1338"/>
      <c r="CMU136" s="1338"/>
      <c r="CMV136" s="1338"/>
      <c r="CMW136" s="1338"/>
      <c r="CMX136" s="1338"/>
      <c r="CMY136" s="1338"/>
      <c r="CMZ136" s="1338"/>
      <c r="CNA136" s="1338"/>
      <c r="CNB136" s="1338"/>
      <c r="CNC136" s="1338"/>
      <c r="CND136" s="1338"/>
      <c r="CNE136" s="1338"/>
      <c r="CNF136" s="1338"/>
      <c r="CNG136" s="1338"/>
      <c r="CNH136" s="1338"/>
      <c r="CNI136" s="1338"/>
      <c r="CNJ136" s="1338"/>
      <c r="CNK136" s="1338"/>
      <c r="CNL136" s="1338"/>
      <c r="CNM136" s="1338"/>
      <c r="CNN136" s="1338"/>
      <c r="CNO136" s="1338"/>
      <c r="CNP136" s="1338"/>
      <c r="CNQ136" s="1338"/>
      <c r="CNR136" s="1338"/>
      <c r="CNS136" s="1338"/>
      <c r="CNT136" s="1338"/>
      <c r="CNU136" s="1338"/>
      <c r="CNV136" s="1338"/>
      <c r="CNW136" s="1338"/>
      <c r="CNX136" s="1338"/>
      <c r="CNY136" s="1338"/>
      <c r="CNZ136" s="1338"/>
      <c r="COA136" s="1338"/>
      <c r="COB136" s="1338"/>
      <c r="COC136" s="1338"/>
      <c r="COD136" s="1338"/>
      <c r="COE136" s="1338"/>
      <c r="COF136" s="1338"/>
      <c r="COG136" s="1338"/>
      <c r="COH136" s="1338"/>
      <c r="COI136" s="1338"/>
      <c r="COJ136" s="1338"/>
      <c r="COK136" s="1338"/>
      <c r="COL136" s="1338"/>
      <c r="COM136" s="1338"/>
      <c r="CON136" s="1338"/>
      <c r="COO136" s="1338"/>
      <c r="COP136" s="1338"/>
      <c r="COQ136" s="1338"/>
      <c r="COR136" s="1338"/>
      <c r="COS136" s="1338"/>
      <c r="COT136" s="1338"/>
      <c r="COU136" s="1338"/>
      <c r="COV136" s="1338"/>
      <c r="COW136" s="1338"/>
      <c r="COX136" s="1338"/>
      <c r="COY136" s="1338"/>
      <c r="COZ136" s="1338"/>
      <c r="CPA136" s="1338"/>
      <c r="CPB136" s="1338"/>
      <c r="CPC136" s="1338"/>
      <c r="CPD136" s="1338"/>
      <c r="CPE136" s="1338"/>
      <c r="CPF136" s="1338"/>
      <c r="CPG136" s="1338"/>
      <c r="CPH136" s="1338"/>
      <c r="CPI136" s="1338"/>
      <c r="CPJ136" s="1338"/>
      <c r="CPK136" s="1338"/>
      <c r="CPL136" s="1338"/>
      <c r="CPM136" s="1338"/>
      <c r="CPN136" s="1338"/>
      <c r="CPO136" s="1338"/>
      <c r="CPP136" s="1338"/>
      <c r="CPQ136" s="1338"/>
      <c r="CPR136" s="1338"/>
      <c r="CPS136" s="1338"/>
      <c r="CPT136" s="1338"/>
      <c r="CPU136" s="1338"/>
      <c r="CPV136" s="1338"/>
      <c r="CPW136" s="1338"/>
      <c r="CPX136" s="1338"/>
      <c r="CPY136" s="1338"/>
      <c r="CPZ136" s="1338"/>
      <c r="CQA136" s="1338"/>
      <c r="CQB136" s="1338"/>
      <c r="CQC136" s="1338"/>
      <c r="CQD136" s="1338"/>
      <c r="CQE136" s="1338"/>
      <c r="CQF136" s="1338"/>
      <c r="CQG136" s="1338"/>
      <c r="CQH136" s="1338"/>
      <c r="CQI136" s="1338"/>
      <c r="CQJ136" s="1338"/>
      <c r="CQK136" s="1338"/>
      <c r="CQL136" s="1338"/>
      <c r="CQM136" s="1338"/>
      <c r="CQN136" s="1338"/>
      <c r="CQO136" s="1338"/>
      <c r="CQP136" s="1338"/>
      <c r="CQQ136" s="1338"/>
      <c r="CQR136" s="1338"/>
      <c r="CQS136" s="1338"/>
      <c r="CQT136" s="1338"/>
      <c r="CQU136" s="1338"/>
      <c r="CQV136" s="1338"/>
      <c r="CQW136" s="1338"/>
      <c r="CQX136" s="1338"/>
      <c r="CQY136" s="1338"/>
      <c r="CQZ136" s="1338"/>
      <c r="CRA136" s="1338"/>
      <c r="CRB136" s="1338"/>
      <c r="CRC136" s="1338"/>
      <c r="CRD136" s="1338"/>
      <c r="CRE136" s="1338"/>
      <c r="CRF136" s="1338"/>
      <c r="CRG136" s="1338"/>
      <c r="CRH136" s="1338"/>
      <c r="CRI136" s="1338"/>
      <c r="CRJ136" s="1338"/>
      <c r="CRK136" s="1338"/>
      <c r="CRL136" s="1338"/>
      <c r="CRM136" s="1338"/>
      <c r="CRN136" s="1338"/>
      <c r="CRO136" s="1338"/>
      <c r="CRP136" s="1338"/>
      <c r="CRQ136" s="1338"/>
      <c r="CRR136" s="1338"/>
      <c r="CRS136" s="1338"/>
      <c r="CRT136" s="1338"/>
      <c r="CRU136" s="1338"/>
      <c r="CRV136" s="1338"/>
      <c r="CRW136" s="1338"/>
      <c r="CRX136" s="1338"/>
      <c r="CRY136" s="1338"/>
      <c r="CRZ136" s="1338"/>
      <c r="CSA136" s="1338"/>
      <c r="CSB136" s="1338"/>
      <c r="CSC136" s="1338"/>
      <c r="CSD136" s="1338"/>
      <c r="CSE136" s="1338"/>
      <c r="CSF136" s="1338"/>
      <c r="CSG136" s="1338"/>
      <c r="CSH136" s="1338"/>
      <c r="CSI136" s="1338"/>
      <c r="CSJ136" s="1338"/>
      <c r="CSK136" s="1338"/>
      <c r="CSL136" s="1338"/>
      <c r="CSM136" s="1338"/>
      <c r="CSN136" s="1338"/>
      <c r="CSO136" s="1338"/>
      <c r="CSP136" s="1338"/>
      <c r="CSQ136" s="1338"/>
      <c r="CSR136" s="1338"/>
      <c r="CSS136" s="1338"/>
      <c r="CST136" s="1338"/>
      <c r="CSU136" s="1338"/>
      <c r="CSV136" s="1338"/>
      <c r="CSW136" s="1338"/>
      <c r="CSX136" s="1338"/>
      <c r="CSY136" s="1338"/>
      <c r="CSZ136" s="1338"/>
      <c r="CTA136" s="1338"/>
      <c r="CTB136" s="1338"/>
      <c r="CTC136" s="1338"/>
      <c r="CTD136" s="1338"/>
      <c r="CTE136" s="1338"/>
      <c r="CTF136" s="1338"/>
      <c r="CTG136" s="1338"/>
      <c r="CTH136" s="1338"/>
      <c r="CTI136" s="1338"/>
      <c r="CTJ136" s="1338"/>
      <c r="CTK136" s="1338"/>
      <c r="CTL136" s="1338"/>
      <c r="CTM136" s="1338"/>
      <c r="CTN136" s="1338"/>
      <c r="CTO136" s="1338"/>
      <c r="CTP136" s="1338"/>
      <c r="CTQ136" s="1338"/>
      <c r="CTR136" s="1338"/>
      <c r="CTS136" s="1338"/>
      <c r="CTT136" s="1338"/>
      <c r="CTU136" s="1338"/>
      <c r="CTV136" s="1338"/>
      <c r="CTW136" s="1338"/>
      <c r="CTX136" s="1338"/>
      <c r="CTY136" s="1338"/>
      <c r="CTZ136" s="1338"/>
      <c r="CUA136" s="1338"/>
      <c r="CUB136" s="1338"/>
      <c r="CUC136" s="1338"/>
      <c r="CUD136" s="1338"/>
      <c r="CUE136" s="1338"/>
      <c r="CUF136" s="1338"/>
      <c r="CUG136" s="1338"/>
      <c r="CUH136" s="1338"/>
      <c r="CUI136" s="1338"/>
      <c r="CUJ136" s="1338"/>
      <c r="CUK136" s="1338"/>
      <c r="CUL136" s="1338"/>
      <c r="CUM136" s="1338"/>
      <c r="CUN136" s="1338"/>
      <c r="CUO136" s="1338"/>
      <c r="CUP136" s="1338"/>
      <c r="CUQ136" s="1338"/>
      <c r="CUR136" s="1338"/>
      <c r="CUS136" s="1338"/>
      <c r="CUT136" s="1338"/>
      <c r="CUU136" s="1338"/>
      <c r="CUV136" s="1338"/>
      <c r="CUW136" s="1338"/>
      <c r="CUX136" s="1338"/>
      <c r="CUY136" s="1338"/>
      <c r="CUZ136" s="1338"/>
      <c r="CVA136" s="1338"/>
      <c r="CVB136" s="1338"/>
      <c r="CVC136" s="1338"/>
      <c r="CVD136" s="1338"/>
      <c r="CVE136" s="1338"/>
      <c r="CVF136" s="1338"/>
      <c r="CVG136" s="1338"/>
      <c r="CVH136" s="1338"/>
      <c r="CVI136" s="1338"/>
      <c r="CVJ136" s="1338"/>
      <c r="CVK136" s="1338"/>
      <c r="CVL136" s="1338"/>
      <c r="CVM136" s="1338"/>
      <c r="CVN136" s="1338"/>
      <c r="CVO136" s="1338"/>
      <c r="CVP136" s="1338"/>
      <c r="CVQ136" s="1338"/>
      <c r="CVR136" s="1338"/>
      <c r="CVS136" s="1338"/>
      <c r="CVT136" s="1338"/>
      <c r="CVU136" s="1338"/>
      <c r="CVV136" s="1338"/>
      <c r="CVW136" s="1338"/>
      <c r="CVX136" s="1338"/>
      <c r="CVY136" s="1338"/>
      <c r="CVZ136" s="1338"/>
      <c r="CWA136" s="1338"/>
      <c r="CWB136" s="1338"/>
      <c r="CWC136" s="1338"/>
      <c r="CWD136" s="1338"/>
      <c r="CWE136" s="1338"/>
      <c r="CWF136" s="1338"/>
      <c r="CWG136" s="1338"/>
      <c r="CWH136" s="1338"/>
      <c r="CWI136" s="1338"/>
      <c r="CWJ136" s="1338"/>
      <c r="CWK136" s="1338"/>
      <c r="CWL136" s="1338"/>
      <c r="CWM136" s="1338"/>
      <c r="CWN136" s="1338"/>
      <c r="CWO136" s="1338"/>
      <c r="CWP136" s="1338"/>
      <c r="CWQ136" s="1338"/>
      <c r="CWR136" s="1338"/>
      <c r="CWS136" s="1338"/>
      <c r="CWT136" s="1338"/>
      <c r="CWU136" s="1338"/>
      <c r="CWV136" s="1338"/>
      <c r="CWW136" s="1338"/>
      <c r="CWX136" s="1338"/>
      <c r="CWY136" s="1338"/>
      <c r="CWZ136" s="1338"/>
      <c r="CXA136" s="1338"/>
      <c r="CXB136" s="1338"/>
      <c r="CXC136" s="1338"/>
      <c r="CXD136" s="1338"/>
      <c r="CXE136" s="1338"/>
      <c r="CXF136" s="1338"/>
      <c r="CXG136" s="1338"/>
      <c r="CXH136" s="1338"/>
      <c r="CXI136" s="1338"/>
      <c r="CXJ136" s="1338"/>
      <c r="CXK136" s="1338"/>
      <c r="CXL136" s="1338"/>
      <c r="CXM136" s="1338"/>
      <c r="CXN136" s="1338"/>
      <c r="CXO136" s="1338"/>
      <c r="CXP136" s="1338"/>
      <c r="CXQ136" s="1338"/>
      <c r="CXR136" s="1338"/>
      <c r="CXS136" s="1338"/>
      <c r="CXT136" s="1338"/>
      <c r="CXU136" s="1338"/>
      <c r="CXV136" s="1338"/>
      <c r="CXW136" s="1338"/>
      <c r="CXX136" s="1338"/>
      <c r="CXY136" s="1338"/>
      <c r="CXZ136" s="1338"/>
      <c r="CYA136" s="1338"/>
      <c r="CYB136" s="1338"/>
      <c r="CYC136" s="1338"/>
      <c r="CYD136" s="1338"/>
      <c r="CYE136" s="1338"/>
      <c r="CYF136" s="1338"/>
      <c r="CYG136" s="1338"/>
      <c r="CYH136" s="1338"/>
      <c r="CYI136" s="1338"/>
      <c r="CYJ136" s="1338"/>
      <c r="CYK136" s="1338"/>
      <c r="CYL136" s="1338"/>
      <c r="CYM136" s="1338"/>
      <c r="CYN136" s="1338"/>
      <c r="CYO136" s="1338"/>
      <c r="CYP136" s="1338"/>
      <c r="CYQ136" s="1338"/>
      <c r="CYR136" s="1338"/>
      <c r="CYS136" s="1338"/>
      <c r="CYT136" s="1338"/>
      <c r="CYU136" s="1338"/>
      <c r="CYV136" s="1338"/>
      <c r="CYW136" s="1338"/>
      <c r="CYX136" s="1338"/>
      <c r="CYY136" s="1338"/>
      <c r="CYZ136" s="1338"/>
      <c r="CZA136" s="1338"/>
      <c r="CZB136" s="1338"/>
      <c r="CZC136" s="1338"/>
      <c r="CZD136" s="1338"/>
      <c r="CZE136" s="1338"/>
      <c r="CZF136" s="1338"/>
      <c r="CZG136" s="1338"/>
      <c r="CZH136" s="1338"/>
      <c r="CZI136" s="1338"/>
      <c r="CZJ136" s="1338"/>
      <c r="CZK136" s="1338"/>
      <c r="CZL136" s="1338"/>
      <c r="CZM136" s="1338"/>
      <c r="CZN136" s="1338"/>
      <c r="CZO136" s="1338"/>
      <c r="CZP136" s="1338"/>
      <c r="CZQ136" s="1338"/>
      <c r="CZR136" s="1338"/>
      <c r="CZS136" s="1338"/>
      <c r="CZT136" s="1338"/>
      <c r="CZU136" s="1338"/>
      <c r="CZV136" s="1338"/>
      <c r="CZW136" s="1338"/>
      <c r="CZX136" s="1338"/>
      <c r="CZY136" s="1338"/>
      <c r="CZZ136" s="1338"/>
      <c r="DAA136" s="1338"/>
      <c r="DAB136" s="1338"/>
      <c r="DAC136" s="1338"/>
      <c r="DAD136" s="1338"/>
      <c r="DAE136" s="1338"/>
      <c r="DAF136" s="1338"/>
      <c r="DAG136" s="1338"/>
      <c r="DAH136" s="1338"/>
      <c r="DAI136" s="1338"/>
      <c r="DAJ136" s="1338"/>
      <c r="DAK136" s="1338"/>
      <c r="DAL136" s="1338"/>
      <c r="DAM136" s="1338"/>
      <c r="DAN136" s="1338"/>
      <c r="DAO136" s="1338"/>
      <c r="DAP136" s="1338"/>
      <c r="DAQ136" s="1338"/>
      <c r="DAR136" s="1338"/>
      <c r="DAS136" s="1338"/>
      <c r="DAT136" s="1338"/>
      <c r="DAU136" s="1338"/>
      <c r="DAV136" s="1338"/>
      <c r="DAW136" s="1338"/>
      <c r="DAX136" s="1338"/>
      <c r="DAY136" s="1338"/>
      <c r="DAZ136" s="1338"/>
      <c r="DBA136" s="1338"/>
      <c r="DBB136" s="1338"/>
      <c r="DBC136" s="1338"/>
      <c r="DBD136" s="1338"/>
      <c r="DBE136" s="1338"/>
      <c r="DBF136" s="1338"/>
      <c r="DBG136" s="1338"/>
      <c r="DBH136" s="1338"/>
      <c r="DBI136" s="1338"/>
      <c r="DBJ136" s="1338"/>
      <c r="DBK136" s="1338"/>
      <c r="DBL136" s="1338"/>
      <c r="DBM136" s="1338"/>
      <c r="DBN136" s="1338"/>
      <c r="DBO136" s="1338"/>
      <c r="DBP136" s="1338"/>
      <c r="DBQ136" s="1338"/>
      <c r="DBR136" s="1338"/>
      <c r="DBS136" s="1338"/>
      <c r="DBT136" s="1338"/>
      <c r="DBU136" s="1338"/>
      <c r="DBV136" s="1338"/>
      <c r="DBW136" s="1338"/>
      <c r="DBX136" s="1338"/>
      <c r="DBY136" s="1338"/>
      <c r="DBZ136" s="1338"/>
      <c r="DCA136" s="1338"/>
      <c r="DCB136" s="1338"/>
      <c r="DCC136" s="1338"/>
      <c r="DCD136" s="1338"/>
      <c r="DCE136" s="1338"/>
      <c r="DCF136" s="1338"/>
      <c r="DCG136" s="1338"/>
      <c r="DCH136" s="1338"/>
      <c r="DCI136" s="1338"/>
      <c r="DCJ136" s="1338"/>
      <c r="DCK136" s="1338"/>
      <c r="DCL136" s="1338"/>
      <c r="DCM136" s="1338"/>
      <c r="DCN136" s="1338"/>
      <c r="DCO136" s="1338"/>
      <c r="DCP136" s="1338"/>
      <c r="DCQ136" s="1338"/>
      <c r="DCR136" s="1338"/>
      <c r="DCS136" s="1338"/>
      <c r="DCT136" s="1338"/>
      <c r="DCU136" s="1338"/>
      <c r="DCV136" s="1338"/>
      <c r="DCW136" s="1338"/>
      <c r="DCX136" s="1338"/>
      <c r="DCY136" s="1338"/>
      <c r="DCZ136" s="1338"/>
      <c r="DDA136" s="1338"/>
      <c r="DDB136" s="1338"/>
      <c r="DDC136" s="1338"/>
      <c r="DDD136" s="1338"/>
      <c r="DDE136" s="1338"/>
      <c r="DDF136" s="1338"/>
      <c r="DDG136" s="1338"/>
      <c r="DDH136" s="1338"/>
      <c r="DDI136" s="1338"/>
      <c r="DDJ136" s="1338"/>
      <c r="DDK136" s="1338"/>
      <c r="DDL136" s="1338"/>
      <c r="DDM136" s="1338"/>
      <c r="DDN136" s="1338"/>
      <c r="DDO136" s="1338"/>
      <c r="DDP136" s="1338"/>
      <c r="DDQ136" s="1338"/>
      <c r="DDR136" s="1338"/>
      <c r="DDS136" s="1338"/>
      <c r="DDT136" s="1338"/>
      <c r="DDU136" s="1338"/>
      <c r="DDV136" s="1338"/>
      <c r="DDW136" s="1338"/>
      <c r="DDX136" s="1338"/>
      <c r="DDY136" s="1338"/>
      <c r="DDZ136" s="1338"/>
      <c r="DEA136" s="1338"/>
      <c r="DEB136" s="1338"/>
      <c r="DEC136" s="1338"/>
      <c r="DED136" s="1338"/>
      <c r="DEE136" s="1338"/>
      <c r="DEF136" s="1338"/>
      <c r="DEG136" s="1338"/>
      <c r="DEH136" s="1338"/>
      <c r="DEI136" s="1338"/>
      <c r="DEJ136" s="1338"/>
      <c r="DEK136" s="1338"/>
      <c r="DEL136" s="1338"/>
      <c r="DEM136" s="1338"/>
      <c r="DEN136" s="1338"/>
      <c r="DEO136" s="1338"/>
      <c r="DEP136" s="1338"/>
      <c r="DEQ136" s="1338"/>
      <c r="DER136" s="1338"/>
      <c r="DES136" s="1338"/>
      <c r="DET136" s="1338"/>
      <c r="DEU136" s="1338"/>
      <c r="DEV136" s="1338"/>
      <c r="DEW136" s="1338"/>
      <c r="DEX136" s="1338"/>
      <c r="DEY136" s="1338"/>
      <c r="DEZ136" s="1338"/>
      <c r="DFA136" s="1338"/>
      <c r="DFB136" s="1338"/>
      <c r="DFC136" s="1338"/>
      <c r="DFD136" s="1338"/>
      <c r="DFE136" s="1338"/>
      <c r="DFF136" s="1338"/>
      <c r="DFG136" s="1338"/>
      <c r="DFH136" s="1338"/>
      <c r="DFI136" s="1338"/>
      <c r="DFJ136" s="1338"/>
      <c r="DFK136" s="1338"/>
      <c r="DFL136" s="1338"/>
      <c r="DFM136" s="1338"/>
      <c r="DFN136" s="1338"/>
      <c r="DFO136" s="1338"/>
      <c r="DFP136" s="1338"/>
      <c r="DFQ136" s="1338"/>
      <c r="DFR136" s="1338"/>
      <c r="DFS136" s="1338"/>
      <c r="DFT136" s="1338"/>
      <c r="DFU136" s="1338"/>
      <c r="DFV136" s="1338"/>
      <c r="DFW136" s="1338"/>
      <c r="DFX136" s="1338"/>
      <c r="DFY136" s="1338"/>
      <c r="DFZ136" s="1338"/>
      <c r="DGA136" s="1338"/>
      <c r="DGB136" s="1338"/>
      <c r="DGC136" s="1338"/>
      <c r="DGD136" s="1338"/>
      <c r="DGE136" s="1338"/>
      <c r="DGF136" s="1338"/>
      <c r="DGG136" s="1338"/>
      <c r="DGH136" s="1338"/>
      <c r="DGI136" s="1338"/>
      <c r="DGJ136" s="1338"/>
      <c r="DGK136" s="1338"/>
      <c r="DGL136" s="1338"/>
      <c r="DGM136" s="1338"/>
      <c r="DGN136" s="1338"/>
      <c r="DGO136" s="1338"/>
      <c r="DGP136" s="1338"/>
      <c r="DGQ136" s="1338"/>
      <c r="DGR136" s="1338"/>
      <c r="DGS136" s="1338"/>
      <c r="DGT136" s="1338"/>
      <c r="DGU136" s="1338"/>
      <c r="DGV136" s="1338"/>
      <c r="DGW136" s="1338"/>
      <c r="DGX136" s="1338"/>
      <c r="DGY136" s="1338"/>
      <c r="DGZ136" s="1338"/>
      <c r="DHA136" s="1338"/>
      <c r="DHB136" s="1338"/>
      <c r="DHC136" s="1338"/>
      <c r="DHD136" s="1338"/>
      <c r="DHE136" s="1338"/>
      <c r="DHF136" s="1338"/>
      <c r="DHG136" s="1338"/>
      <c r="DHH136" s="1338"/>
      <c r="DHI136" s="1338"/>
      <c r="DHJ136" s="1338"/>
      <c r="DHK136" s="1338"/>
      <c r="DHL136" s="1338"/>
      <c r="DHM136" s="1338"/>
      <c r="DHN136" s="1338"/>
      <c r="DHO136" s="1338"/>
      <c r="DHP136" s="1338"/>
      <c r="DHQ136" s="1338"/>
      <c r="DHR136" s="1338"/>
      <c r="DHS136" s="1338"/>
      <c r="DHT136" s="1338"/>
      <c r="DHU136" s="1338"/>
      <c r="DHV136" s="1338"/>
      <c r="DHW136" s="1338"/>
      <c r="DHX136" s="1338"/>
      <c r="DHY136" s="1338"/>
      <c r="DHZ136" s="1338"/>
      <c r="DIA136" s="1338"/>
      <c r="DIB136" s="1338"/>
      <c r="DIC136" s="1338"/>
      <c r="DID136" s="1338"/>
      <c r="DIE136" s="1338"/>
      <c r="DIF136" s="1338"/>
      <c r="DIG136" s="1338"/>
      <c r="DIH136" s="1338"/>
      <c r="DII136" s="1338"/>
      <c r="DIJ136" s="1338"/>
      <c r="DIK136" s="1338"/>
      <c r="DIL136" s="1338"/>
      <c r="DIM136" s="1338"/>
      <c r="DIN136" s="1338"/>
      <c r="DIO136" s="1338"/>
      <c r="DIP136" s="1338"/>
      <c r="DIQ136" s="1338"/>
      <c r="DIR136" s="1338"/>
      <c r="DIS136" s="1338"/>
      <c r="DIT136" s="1338"/>
      <c r="DIU136" s="1338"/>
      <c r="DIV136" s="1338"/>
      <c r="DIW136" s="1338"/>
      <c r="DIX136" s="1338"/>
      <c r="DIY136" s="1338"/>
      <c r="DIZ136" s="1338"/>
      <c r="DJA136" s="1338"/>
      <c r="DJB136" s="1338"/>
      <c r="DJC136" s="1338"/>
      <c r="DJD136" s="1338"/>
      <c r="DJE136" s="1338"/>
      <c r="DJF136" s="1338"/>
      <c r="DJG136" s="1338"/>
      <c r="DJH136" s="1338"/>
      <c r="DJI136" s="1338"/>
      <c r="DJJ136" s="1338"/>
      <c r="DJK136" s="1338"/>
      <c r="DJL136" s="1338"/>
      <c r="DJM136" s="1338"/>
      <c r="DJN136" s="1338"/>
      <c r="DJO136" s="1338"/>
      <c r="DJP136" s="1338"/>
      <c r="DJQ136" s="1338"/>
      <c r="DJR136" s="1338"/>
      <c r="DJS136" s="1338"/>
      <c r="DJT136" s="1338"/>
      <c r="DJU136" s="1338"/>
      <c r="DJV136" s="1338"/>
      <c r="DJW136" s="1338"/>
      <c r="DJX136" s="1338"/>
      <c r="DJY136" s="1338"/>
      <c r="DJZ136" s="1338"/>
      <c r="DKA136" s="1338"/>
      <c r="DKB136" s="1338"/>
      <c r="DKC136" s="1338"/>
      <c r="DKD136" s="1338"/>
      <c r="DKE136" s="1338"/>
      <c r="DKF136" s="1338"/>
      <c r="DKG136" s="1338"/>
      <c r="DKH136" s="1338"/>
      <c r="DKI136" s="1338"/>
      <c r="DKJ136" s="1338"/>
      <c r="DKK136" s="1338"/>
      <c r="DKL136" s="1338"/>
      <c r="DKM136" s="1338"/>
      <c r="DKN136" s="1338"/>
      <c r="DKO136" s="1338"/>
      <c r="DKP136" s="1338"/>
      <c r="DKQ136" s="1338"/>
      <c r="DKR136" s="1338"/>
      <c r="DKS136" s="1338"/>
      <c r="DKT136" s="1338"/>
      <c r="DKU136" s="1338"/>
      <c r="DKV136" s="1338"/>
      <c r="DKW136" s="1338"/>
      <c r="DKX136" s="1338"/>
      <c r="DKY136" s="1338"/>
      <c r="DKZ136" s="1338"/>
      <c r="DLA136" s="1338"/>
      <c r="DLB136" s="1338"/>
      <c r="DLC136" s="1338"/>
      <c r="DLD136" s="1338"/>
      <c r="DLE136" s="1338"/>
      <c r="DLF136" s="1338"/>
      <c r="DLG136" s="1338"/>
      <c r="DLH136" s="1338"/>
      <c r="DLI136" s="1338"/>
      <c r="DLJ136" s="1338"/>
      <c r="DLK136" s="1338"/>
      <c r="DLL136" s="1338"/>
      <c r="DLM136" s="1338"/>
      <c r="DLN136" s="1338"/>
      <c r="DLO136" s="1338"/>
      <c r="DLP136" s="1338"/>
      <c r="DLQ136" s="1338"/>
      <c r="DLR136" s="1338"/>
      <c r="DLS136" s="1338"/>
      <c r="DLT136" s="1338"/>
      <c r="DLU136" s="1338"/>
      <c r="DLV136" s="1338"/>
      <c r="DLW136" s="1338"/>
      <c r="DLX136" s="1338"/>
      <c r="DLY136" s="1338"/>
      <c r="DLZ136" s="1338"/>
      <c r="DMA136" s="1338"/>
      <c r="DMB136" s="1338"/>
      <c r="DMC136" s="1338"/>
      <c r="DMD136" s="1338"/>
      <c r="DME136" s="1338"/>
      <c r="DMF136" s="1338"/>
      <c r="DMG136" s="1338"/>
      <c r="DMH136" s="1338"/>
      <c r="DMI136" s="1338"/>
      <c r="DMJ136" s="1338"/>
      <c r="DMK136" s="1338"/>
      <c r="DML136" s="1338"/>
      <c r="DMM136" s="1338"/>
      <c r="DMN136" s="1338"/>
      <c r="DMO136" s="1338"/>
      <c r="DMP136" s="1338"/>
      <c r="DMQ136" s="1338"/>
      <c r="DMR136" s="1338"/>
      <c r="DMS136" s="1338"/>
      <c r="DMT136" s="1338"/>
      <c r="DMU136" s="1338"/>
      <c r="DMV136" s="1338"/>
      <c r="DMW136" s="1338"/>
      <c r="DMX136" s="1338"/>
      <c r="DMY136" s="1338"/>
      <c r="DMZ136" s="1338"/>
      <c r="DNA136" s="1338"/>
      <c r="DNB136" s="1338"/>
      <c r="DNC136" s="1338"/>
      <c r="DND136" s="1338"/>
      <c r="DNE136" s="1338"/>
      <c r="DNF136" s="1338"/>
      <c r="DNG136" s="1338"/>
      <c r="DNH136" s="1338"/>
      <c r="DNI136" s="1338"/>
      <c r="DNJ136" s="1338"/>
      <c r="DNK136" s="1338"/>
      <c r="DNL136" s="1338"/>
      <c r="DNM136" s="1338"/>
      <c r="DNN136" s="1338"/>
      <c r="DNO136" s="1338"/>
      <c r="DNP136" s="1338"/>
      <c r="DNQ136" s="1338"/>
      <c r="DNR136" s="1338"/>
      <c r="DNS136" s="1338"/>
      <c r="DNT136" s="1338"/>
      <c r="DNU136" s="1338"/>
      <c r="DNV136" s="1338"/>
      <c r="DNW136" s="1338"/>
      <c r="DNX136" s="1338"/>
      <c r="DNY136" s="1338"/>
      <c r="DNZ136" s="1338"/>
      <c r="DOA136" s="1338"/>
      <c r="DOB136" s="1338"/>
      <c r="DOC136" s="1338"/>
      <c r="DOD136" s="1338"/>
      <c r="DOE136" s="1338"/>
      <c r="DOF136" s="1338"/>
      <c r="DOG136" s="1338"/>
      <c r="DOH136" s="1338"/>
      <c r="DOI136" s="1338"/>
      <c r="DOJ136" s="1338"/>
      <c r="DOK136" s="1338"/>
      <c r="DOL136" s="1338"/>
      <c r="DOM136" s="1338"/>
      <c r="DON136" s="1338"/>
      <c r="DOO136" s="1338"/>
      <c r="DOP136" s="1338"/>
      <c r="DOQ136" s="1338"/>
      <c r="DOR136" s="1338"/>
      <c r="DOS136" s="1338"/>
      <c r="DOT136" s="1338"/>
      <c r="DOU136" s="1338"/>
      <c r="DOV136" s="1338"/>
      <c r="DOW136" s="1338"/>
      <c r="DOX136" s="1338"/>
      <c r="DOY136" s="1338"/>
      <c r="DOZ136" s="1338"/>
      <c r="DPA136" s="1338"/>
      <c r="DPB136" s="1338"/>
      <c r="DPC136" s="1338"/>
      <c r="DPD136" s="1338"/>
      <c r="DPE136" s="1338"/>
      <c r="DPF136" s="1338"/>
      <c r="DPG136" s="1338"/>
      <c r="DPH136" s="1338"/>
      <c r="DPI136" s="1338"/>
      <c r="DPJ136" s="1338"/>
      <c r="DPK136" s="1338"/>
      <c r="DPL136" s="1338"/>
      <c r="DPM136" s="1338"/>
      <c r="DPN136" s="1338"/>
      <c r="DPO136" s="1338"/>
      <c r="DPP136" s="1338"/>
      <c r="DPQ136" s="1338"/>
      <c r="DPR136" s="1338"/>
      <c r="DPS136" s="1338"/>
      <c r="DPT136" s="1338"/>
      <c r="DPU136" s="1338"/>
      <c r="DPV136" s="1338"/>
      <c r="DPW136" s="1338"/>
      <c r="DPX136" s="1338"/>
      <c r="DPY136" s="1338"/>
      <c r="DPZ136" s="1338"/>
      <c r="DQA136" s="1338"/>
      <c r="DQB136" s="1338"/>
      <c r="DQC136" s="1338"/>
      <c r="DQD136" s="1338"/>
      <c r="DQE136" s="1338"/>
      <c r="DQF136" s="1338"/>
      <c r="DQG136" s="1338"/>
      <c r="DQH136" s="1338"/>
      <c r="DQI136" s="1338"/>
      <c r="DQJ136" s="1338"/>
      <c r="DQK136" s="1338"/>
      <c r="DQL136" s="1338"/>
      <c r="DQM136" s="1338"/>
      <c r="DQN136" s="1338"/>
      <c r="DQO136" s="1338"/>
      <c r="DQP136" s="1338"/>
      <c r="DQQ136" s="1338"/>
      <c r="DQR136" s="1338"/>
      <c r="DQS136" s="1338"/>
      <c r="DQT136" s="1338"/>
      <c r="DQU136" s="1338"/>
      <c r="DQV136" s="1338"/>
      <c r="DQW136" s="1338"/>
      <c r="DQX136" s="1338"/>
      <c r="DQY136" s="1338"/>
      <c r="DQZ136" s="1338"/>
      <c r="DRA136" s="1338"/>
      <c r="DRB136" s="1338"/>
      <c r="DRC136" s="1338"/>
      <c r="DRD136" s="1338"/>
      <c r="DRE136" s="1338"/>
      <c r="DRF136" s="1338"/>
      <c r="DRG136" s="1338"/>
      <c r="DRH136" s="1338"/>
      <c r="DRI136" s="1338"/>
      <c r="DRJ136" s="1338"/>
      <c r="DRK136" s="1338"/>
      <c r="DRL136" s="1338"/>
      <c r="DRM136" s="1338"/>
      <c r="DRN136" s="1338"/>
      <c r="DRO136" s="1338"/>
      <c r="DRP136" s="1338"/>
      <c r="DRQ136" s="1338"/>
      <c r="DRR136" s="1338"/>
      <c r="DRS136" s="1338"/>
      <c r="DRT136" s="1338"/>
      <c r="DRU136" s="1338"/>
      <c r="DRV136" s="1338"/>
      <c r="DRW136" s="1338"/>
      <c r="DRX136" s="1338"/>
      <c r="DRY136" s="1338"/>
      <c r="DRZ136" s="1338"/>
      <c r="DSA136" s="1338"/>
      <c r="DSB136" s="1338"/>
      <c r="DSC136" s="1338"/>
      <c r="DSD136" s="1338"/>
      <c r="DSE136" s="1338"/>
      <c r="DSF136" s="1338"/>
      <c r="DSG136" s="1338"/>
      <c r="DSH136" s="1338"/>
      <c r="DSI136" s="1338"/>
      <c r="DSJ136" s="1338"/>
      <c r="DSK136" s="1338"/>
      <c r="DSL136" s="1338"/>
      <c r="DSM136" s="1338"/>
      <c r="DSN136" s="1338"/>
      <c r="DSO136" s="1338"/>
      <c r="DSP136" s="1338"/>
      <c r="DSQ136" s="1338"/>
      <c r="DSR136" s="1338"/>
      <c r="DSS136" s="1338"/>
      <c r="DST136" s="1338"/>
      <c r="DSU136" s="1338"/>
      <c r="DSV136" s="1338"/>
      <c r="DSW136" s="1338"/>
      <c r="DSX136" s="1338"/>
      <c r="DSY136" s="1338"/>
      <c r="DSZ136" s="1338"/>
      <c r="DTA136" s="1338"/>
      <c r="DTB136" s="1338"/>
      <c r="DTC136" s="1338"/>
      <c r="DTD136" s="1338"/>
      <c r="DTE136" s="1338"/>
      <c r="DTF136" s="1338"/>
      <c r="DTG136" s="1338"/>
      <c r="DTH136" s="1338"/>
      <c r="DTI136" s="1338"/>
      <c r="DTJ136" s="1338"/>
      <c r="DTK136" s="1338"/>
      <c r="DTL136" s="1338"/>
      <c r="DTM136" s="1338"/>
      <c r="DTN136" s="1338"/>
      <c r="DTO136" s="1338"/>
      <c r="DTP136" s="1338"/>
      <c r="DTQ136" s="1338"/>
      <c r="DTR136" s="1338"/>
      <c r="DTS136" s="1338"/>
      <c r="DTT136" s="1338"/>
      <c r="DTU136" s="1338"/>
      <c r="DTV136" s="1338"/>
      <c r="DTW136" s="1338"/>
      <c r="DTX136" s="1338"/>
      <c r="DTY136" s="1338"/>
      <c r="DTZ136" s="1338"/>
      <c r="DUA136" s="1338"/>
      <c r="DUB136" s="1338"/>
      <c r="DUC136" s="1338"/>
      <c r="DUD136" s="1338"/>
      <c r="DUE136" s="1338"/>
      <c r="DUF136" s="1338"/>
      <c r="DUG136" s="1338"/>
      <c r="DUH136" s="1338"/>
      <c r="DUI136" s="1338"/>
      <c r="DUJ136" s="1338"/>
      <c r="DUK136" s="1338"/>
      <c r="DUL136" s="1338"/>
      <c r="DUM136" s="1338"/>
      <c r="DUN136" s="1338"/>
      <c r="DUO136" s="1338"/>
      <c r="DUP136" s="1338"/>
      <c r="DUQ136" s="1338"/>
      <c r="DUR136" s="1338"/>
      <c r="DUS136" s="1338"/>
      <c r="DUT136" s="1338"/>
      <c r="DUU136" s="1338"/>
      <c r="DUV136" s="1338"/>
      <c r="DUW136" s="1338"/>
      <c r="DUX136" s="1338"/>
      <c r="DUY136" s="1338"/>
      <c r="DUZ136" s="1338"/>
      <c r="DVA136" s="1338"/>
      <c r="DVB136" s="1338"/>
      <c r="DVC136" s="1338"/>
      <c r="DVD136" s="1338"/>
      <c r="DVE136" s="1338"/>
      <c r="DVF136" s="1338"/>
      <c r="DVG136" s="1338"/>
      <c r="DVH136" s="1338"/>
      <c r="DVI136" s="1338"/>
      <c r="DVJ136" s="1338"/>
      <c r="DVK136" s="1338"/>
      <c r="DVL136" s="1338"/>
      <c r="DVM136" s="1338"/>
      <c r="DVN136" s="1338"/>
      <c r="DVO136" s="1338"/>
      <c r="DVP136" s="1338"/>
      <c r="DVQ136" s="1338"/>
      <c r="DVR136" s="1338"/>
      <c r="DVS136" s="1338"/>
      <c r="DVT136" s="1338"/>
      <c r="DVU136" s="1338"/>
      <c r="DVV136" s="1338"/>
      <c r="DVW136" s="1338"/>
      <c r="DVX136" s="1338"/>
      <c r="DVY136" s="1338"/>
      <c r="DVZ136" s="1338"/>
      <c r="DWA136" s="1338"/>
      <c r="DWB136" s="1338"/>
      <c r="DWC136" s="1338"/>
      <c r="DWD136" s="1338"/>
      <c r="DWE136" s="1338"/>
      <c r="DWF136" s="1338"/>
      <c r="DWG136" s="1338"/>
      <c r="DWH136" s="1338"/>
      <c r="DWI136" s="1338"/>
      <c r="DWJ136" s="1338"/>
      <c r="DWK136" s="1338"/>
      <c r="DWL136" s="1338"/>
      <c r="DWM136" s="1338"/>
      <c r="DWN136" s="1338"/>
      <c r="DWO136" s="1338"/>
      <c r="DWP136" s="1338"/>
      <c r="DWQ136" s="1338"/>
      <c r="DWR136" s="1338"/>
      <c r="DWS136" s="1338"/>
      <c r="DWT136" s="1338"/>
      <c r="DWU136" s="1338"/>
      <c r="DWV136" s="1338"/>
      <c r="DWW136" s="1338"/>
      <c r="DWX136" s="1338"/>
      <c r="DWY136" s="1338"/>
      <c r="DWZ136" s="1338"/>
      <c r="DXA136" s="1338"/>
      <c r="DXB136" s="1338"/>
      <c r="DXC136" s="1338"/>
      <c r="DXD136" s="1338"/>
      <c r="DXE136" s="1338"/>
      <c r="DXF136" s="1338"/>
      <c r="DXG136" s="1338"/>
      <c r="DXH136" s="1338"/>
      <c r="DXI136" s="1338"/>
      <c r="DXJ136" s="1338"/>
      <c r="DXK136" s="1338"/>
      <c r="DXL136" s="1338"/>
      <c r="DXM136" s="1338"/>
      <c r="DXN136" s="1338"/>
      <c r="DXO136" s="1338"/>
      <c r="DXP136" s="1338"/>
      <c r="DXQ136" s="1338"/>
      <c r="DXR136" s="1338"/>
      <c r="DXS136" s="1338"/>
      <c r="DXT136" s="1338"/>
      <c r="DXU136" s="1338"/>
      <c r="DXV136" s="1338"/>
      <c r="DXW136" s="1338"/>
      <c r="DXX136" s="1338"/>
      <c r="DXY136" s="1338"/>
      <c r="DXZ136" s="1338"/>
      <c r="DYA136" s="1338"/>
      <c r="DYB136" s="1338"/>
      <c r="DYC136" s="1338"/>
      <c r="DYD136" s="1338"/>
      <c r="DYE136" s="1338"/>
      <c r="DYF136" s="1338"/>
      <c r="DYG136" s="1338"/>
      <c r="DYH136" s="1338"/>
      <c r="DYI136" s="1338"/>
      <c r="DYJ136" s="1338"/>
      <c r="DYK136" s="1338"/>
      <c r="DYL136" s="1338"/>
      <c r="DYM136" s="1338"/>
      <c r="DYN136" s="1338"/>
      <c r="DYO136" s="1338"/>
      <c r="DYP136" s="1338"/>
      <c r="DYQ136" s="1338"/>
      <c r="DYR136" s="1338"/>
      <c r="DYS136" s="1338"/>
      <c r="DYT136" s="1338"/>
      <c r="DYU136" s="1338"/>
      <c r="DYV136" s="1338"/>
      <c r="DYW136" s="1338"/>
      <c r="DYX136" s="1338"/>
      <c r="DYY136" s="1338"/>
      <c r="DYZ136" s="1338"/>
      <c r="DZA136" s="1338"/>
      <c r="DZB136" s="1338"/>
      <c r="DZC136" s="1338"/>
      <c r="DZD136" s="1338"/>
      <c r="DZE136" s="1338"/>
      <c r="DZF136" s="1338"/>
      <c r="DZG136" s="1338"/>
      <c r="DZH136" s="1338"/>
      <c r="DZI136" s="1338"/>
      <c r="DZJ136" s="1338"/>
      <c r="DZK136" s="1338"/>
      <c r="DZL136" s="1338"/>
      <c r="DZM136" s="1338"/>
      <c r="DZN136" s="1338"/>
      <c r="DZO136" s="1338"/>
      <c r="DZP136" s="1338"/>
      <c r="DZQ136" s="1338"/>
      <c r="DZR136" s="1338"/>
      <c r="DZS136" s="1338"/>
      <c r="DZT136" s="1338"/>
      <c r="DZU136" s="1338"/>
      <c r="DZV136" s="1338"/>
      <c r="DZW136" s="1338"/>
      <c r="DZX136" s="1338"/>
      <c r="DZY136" s="1338"/>
      <c r="DZZ136" s="1338"/>
      <c r="EAA136" s="1338"/>
      <c r="EAB136" s="1338"/>
      <c r="EAC136" s="1338"/>
      <c r="EAD136" s="1338"/>
      <c r="EAE136" s="1338"/>
      <c r="EAF136" s="1338"/>
      <c r="EAG136" s="1338"/>
      <c r="EAH136" s="1338"/>
      <c r="EAI136" s="1338"/>
      <c r="EAJ136" s="1338"/>
      <c r="EAK136" s="1338"/>
      <c r="EAL136" s="1338"/>
      <c r="EAM136" s="1338"/>
      <c r="EAN136" s="1338"/>
      <c r="EAO136" s="1338"/>
      <c r="EAP136" s="1338"/>
      <c r="EAQ136" s="1338"/>
      <c r="EAR136" s="1338"/>
      <c r="EAS136" s="1338"/>
      <c r="EAT136" s="1338"/>
      <c r="EAU136" s="1338"/>
      <c r="EAV136" s="1338"/>
      <c r="EAW136" s="1338"/>
      <c r="EAX136" s="1338"/>
      <c r="EAY136" s="1338"/>
      <c r="EAZ136" s="1338"/>
      <c r="EBA136" s="1338"/>
      <c r="EBB136" s="1338"/>
      <c r="EBC136" s="1338"/>
      <c r="EBD136" s="1338"/>
      <c r="EBE136" s="1338"/>
      <c r="EBF136" s="1338"/>
      <c r="EBG136" s="1338"/>
      <c r="EBH136" s="1338"/>
      <c r="EBI136" s="1338"/>
      <c r="EBJ136" s="1338"/>
      <c r="EBK136" s="1338"/>
      <c r="EBL136" s="1338"/>
      <c r="EBM136" s="1338"/>
      <c r="EBN136" s="1338"/>
      <c r="EBO136" s="1338"/>
      <c r="EBP136" s="1338"/>
      <c r="EBQ136" s="1338"/>
      <c r="EBR136" s="1338"/>
      <c r="EBS136" s="1338"/>
      <c r="EBT136" s="1338"/>
      <c r="EBU136" s="1338"/>
      <c r="EBV136" s="1338"/>
      <c r="EBW136" s="1338"/>
      <c r="EBX136" s="1338"/>
      <c r="EBY136" s="1338"/>
      <c r="EBZ136" s="1338"/>
      <c r="ECA136" s="1338"/>
      <c r="ECB136" s="1338"/>
      <c r="ECC136" s="1338"/>
      <c r="ECD136" s="1338"/>
      <c r="ECE136" s="1338"/>
      <c r="ECF136" s="1338"/>
      <c r="ECG136" s="1338"/>
      <c r="ECH136" s="1338"/>
      <c r="ECI136" s="1338"/>
      <c r="ECJ136" s="1338"/>
      <c r="ECK136" s="1338"/>
      <c r="ECL136" s="1338"/>
      <c r="ECM136" s="1338"/>
      <c r="ECN136" s="1338"/>
      <c r="ECO136" s="1338"/>
      <c r="ECP136" s="1338"/>
      <c r="ECQ136" s="1338"/>
      <c r="ECR136" s="1338"/>
      <c r="ECS136" s="1338"/>
      <c r="ECT136" s="1338"/>
      <c r="ECU136" s="1338"/>
      <c r="ECV136" s="1338"/>
      <c r="ECW136" s="1338"/>
      <c r="ECX136" s="1338"/>
      <c r="ECY136" s="1338"/>
      <c r="ECZ136" s="1338"/>
      <c r="EDA136" s="1338"/>
      <c r="EDB136" s="1338"/>
      <c r="EDC136" s="1338"/>
      <c r="EDD136" s="1338"/>
      <c r="EDE136" s="1338"/>
      <c r="EDF136" s="1338"/>
      <c r="EDG136" s="1338"/>
      <c r="EDH136" s="1338"/>
      <c r="EDI136" s="1338"/>
      <c r="EDJ136" s="1338"/>
      <c r="EDK136" s="1338"/>
      <c r="EDL136" s="1338"/>
      <c r="EDM136" s="1338"/>
      <c r="EDN136" s="1338"/>
      <c r="EDO136" s="1338"/>
      <c r="EDP136" s="1338"/>
      <c r="EDQ136" s="1338"/>
      <c r="EDR136" s="1338"/>
      <c r="EDS136" s="1338"/>
      <c r="EDT136" s="1338"/>
      <c r="EDU136" s="1338"/>
      <c r="EDV136" s="1338"/>
      <c r="EDW136" s="1338"/>
      <c r="EDX136" s="1338"/>
      <c r="EDY136" s="1338"/>
      <c r="EDZ136" s="1338"/>
      <c r="EEA136" s="1338"/>
      <c r="EEB136" s="1338"/>
      <c r="EEC136" s="1338"/>
      <c r="EED136" s="1338"/>
      <c r="EEE136" s="1338"/>
      <c r="EEF136" s="1338"/>
      <c r="EEG136" s="1338"/>
      <c r="EEH136" s="1338"/>
      <c r="EEI136" s="1338"/>
      <c r="EEJ136" s="1338"/>
      <c r="EEK136" s="1338"/>
      <c r="EEL136" s="1338"/>
      <c r="EEM136" s="1338"/>
      <c r="EEN136" s="1338"/>
      <c r="EEO136" s="1338"/>
      <c r="EEP136" s="1338"/>
      <c r="EEQ136" s="1338"/>
      <c r="EER136" s="1338"/>
      <c r="EES136" s="1338"/>
      <c r="EET136" s="1338"/>
      <c r="EEU136" s="1338"/>
      <c r="EEV136" s="1338"/>
      <c r="EEW136" s="1338"/>
      <c r="EEX136" s="1338"/>
      <c r="EEY136" s="1338"/>
      <c r="EEZ136" s="1338"/>
      <c r="EFA136" s="1338"/>
      <c r="EFB136" s="1338"/>
      <c r="EFC136" s="1338"/>
      <c r="EFD136" s="1338"/>
      <c r="EFE136" s="1338"/>
      <c r="EFF136" s="1338"/>
      <c r="EFG136" s="1338"/>
      <c r="EFH136" s="1338"/>
      <c r="EFI136" s="1338"/>
      <c r="EFJ136" s="1338"/>
      <c r="EFK136" s="1338"/>
      <c r="EFL136" s="1338"/>
      <c r="EFM136" s="1338"/>
      <c r="EFN136" s="1338"/>
      <c r="EFO136" s="1338"/>
      <c r="EFP136" s="1338"/>
      <c r="EFQ136" s="1338"/>
      <c r="EFR136" s="1338"/>
      <c r="EFS136" s="1338"/>
      <c r="EFT136" s="1338"/>
      <c r="EFU136" s="1338"/>
      <c r="EFV136" s="1338"/>
      <c r="EFW136" s="1338"/>
      <c r="EFX136" s="1338"/>
      <c r="EFY136" s="1338"/>
      <c r="EFZ136" s="1338"/>
      <c r="EGA136" s="1338"/>
      <c r="EGB136" s="1338"/>
      <c r="EGC136" s="1338"/>
      <c r="EGD136" s="1338"/>
      <c r="EGE136" s="1338"/>
      <c r="EGF136" s="1338"/>
      <c r="EGG136" s="1338"/>
      <c r="EGH136" s="1338"/>
      <c r="EGI136" s="1338"/>
      <c r="EGJ136" s="1338"/>
      <c r="EGK136" s="1338"/>
      <c r="EGL136" s="1338"/>
      <c r="EGM136" s="1338"/>
      <c r="EGN136" s="1338"/>
      <c r="EGO136" s="1338"/>
      <c r="EGP136" s="1338"/>
      <c r="EGQ136" s="1338"/>
      <c r="EGR136" s="1338"/>
      <c r="EGS136" s="1338"/>
      <c r="EGT136" s="1338"/>
      <c r="EGU136" s="1338"/>
      <c r="EGV136" s="1338"/>
      <c r="EGW136" s="1338"/>
      <c r="EGX136" s="1338"/>
      <c r="EGY136" s="1338"/>
      <c r="EGZ136" s="1338"/>
      <c r="EHA136" s="1338"/>
      <c r="EHB136" s="1338"/>
      <c r="EHC136" s="1338"/>
      <c r="EHD136" s="1338"/>
      <c r="EHE136" s="1338"/>
      <c r="EHF136" s="1338"/>
      <c r="EHG136" s="1338"/>
      <c r="EHH136" s="1338"/>
      <c r="EHI136" s="1338"/>
      <c r="EHJ136" s="1338"/>
      <c r="EHK136" s="1338"/>
      <c r="EHL136" s="1338"/>
      <c r="EHM136" s="1338"/>
      <c r="EHN136" s="1338"/>
      <c r="EHO136" s="1338"/>
      <c r="EHP136" s="1338"/>
      <c r="EHQ136" s="1338"/>
      <c r="EHR136" s="1338"/>
      <c r="EHS136" s="1338"/>
      <c r="EHT136" s="1338"/>
      <c r="EHU136" s="1338"/>
      <c r="EHV136" s="1338"/>
      <c r="EHW136" s="1338"/>
      <c r="EHX136" s="1338"/>
      <c r="EHY136" s="1338"/>
      <c r="EHZ136" s="1338"/>
      <c r="EIA136" s="1338"/>
      <c r="EIB136" s="1338"/>
      <c r="EIC136" s="1338"/>
      <c r="EID136" s="1338"/>
      <c r="EIE136" s="1338"/>
      <c r="EIF136" s="1338"/>
      <c r="EIG136" s="1338"/>
      <c r="EIH136" s="1338"/>
      <c r="EII136" s="1338"/>
      <c r="EIJ136" s="1338"/>
      <c r="EIK136" s="1338"/>
      <c r="EIL136" s="1338"/>
      <c r="EIM136" s="1338"/>
      <c r="EIN136" s="1338"/>
      <c r="EIO136" s="1338"/>
      <c r="EIP136" s="1338"/>
      <c r="EIQ136" s="1338"/>
      <c r="EIR136" s="1338"/>
      <c r="EIS136" s="1338"/>
      <c r="EIT136" s="1338"/>
      <c r="EIU136" s="1338"/>
      <c r="EIV136" s="1338"/>
      <c r="EIW136" s="1338"/>
      <c r="EIX136" s="1338"/>
      <c r="EIY136" s="1338"/>
      <c r="EIZ136" s="1338"/>
      <c r="EJA136" s="1338"/>
      <c r="EJB136" s="1338"/>
      <c r="EJC136" s="1338"/>
      <c r="EJD136" s="1338"/>
      <c r="EJE136" s="1338"/>
      <c r="EJF136" s="1338"/>
      <c r="EJG136" s="1338"/>
      <c r="EJH136" s="1338"/>
      <c r="EJI136" s="1338"/>
      <c r="EJJ136" s="1338"/>
      <c r="EJK136" s="1338"/>
      <c r="EJL136" s="1338"/>
      <c r="EJM136" s="1338"/>
      <c r="EJN136" s="1338"/>
      <c r="EJO136" s="1338"/>
      <c r="EJP136" s="1338"/>
      <c r="EJQ136" s="1338"/>
      <c r="EJR136" s="1338"/>
      <c r="EJS136" s="1338"/>
      <c r="EJT136" s="1338"/>
      <c r="EJU136" s="1338"/>
      <c r="EJV136" s="1338"/>
      <c r="EJW136" s="1338"/>
      <c r="EJX136" s="1338"/>
      <c r="EJY136" s="1338"/>
      <c r="EJZ136" s="1338"/>
      <c r="EKA136" s="1338"/>
      <c r="EKB136" s="1338"/>
      <c r="EKC136" s="1338"/>
      <c r="EKD136" s="1338"/>
      <c r="EKE136" s="1338"/>
      <c r="EKF136" s="1338"/>
      <c r="EKG136" s="1338"/>
      <c r="EKH136" s="1338"/>
      <c r="EKI136" s="1338"/>
      <c r="EKJ136" s="1338"/>
      <c r="EKK136" s="1338"/>
      <c r="EKL136" s="1338"/>
      <c r="EKM136" s="1338"/>
      <c r="EKN136" s="1338"/>
      <c r="EKO136" s="1338"/>
      <c r="EKP136" s="1338"/>
      <c r="EKQ136" s="1338"/>
      <c r="EKR136" s="1338"/>
      <c r="EKS136" s="1338"/>
      <c r="EKT136" s="1338"/>
      <c r="EKU136" s="1338"/>
      <c r="EKV136" s="1338"/>
      <c r="EKW136" s="1338"/>
      <c r="EKX136" s="1338"/>
      <c r="EKY136" s="1338"/>
      <c r="EKZ136" s="1338"/>
      <c r="ELA136" s="1338"/>
      <c r="ELB136" s="1338"/>
      <c r="ELC136" s="1338"/>
      <c r="ELD136" s="1338"/>
      <c r="ELE136" s="1338"/>
      <c r="ELF136" s="1338"/>
      <c r="ELG136" s="1338"/>
      <c r="ELH136" s="1338"/>
      <c r="ELI136" s="1338"/>
      <c r="ELJ136" s="1338"/>
      <c r="ELK136" s="1338"/>
      <c r="ELL136" s="1338"/>
      <c r="ELM136" s="1338"/>
      <c r="ELN136" s="1338"/>
      <c r="ELO136" s="1338"/>
      <c r="ELP136" s="1338"/>
      <c r="ELQ136" s="1338"/>
      <c r="ELR136" s="1338"/>
      <c r="ELS136" s="1338"/>
      <c r="ELT136" s="1338"/>
      <c r="ELU136" s="1338"/>
      <c r="ELV136" s="1338"/>
      <c r="ELW136" s="1338"/>
      <c r="ELX136" s="1338"/>
      <c r="ELY136" s="1338"/>
      <c r="ELZ136" s="1338"/>
      <c r="EMA136" s="1338"/>
      <c r="EMB136" s="1338"/>
      <c r="EMC136" s="1338"/>
      <c r="EMD136" s="1338"/>
      <c r="EME136" s="1338"/>
      <c r="EMF136" s="1338"/>
      <c r="EMG136" s="1338"/>
      <c r="EMH136" s="1338"/>
      <c r="EMI136" s="1338"/>
      <c r="EMJ136" s="1338"/>
      <c r="EMK136" s="1338"/>
      <c r="EML136" s="1338"/>
      <c r="EMM136" s="1338"/>
      <c r="EMN136" s="1338"/>
      <c r="EMO136" s="1338"/>
      <c r="EMP136" s="1338"/>
      <c r="EMQ136" s="1338"/>
      <c r="EMR136" s="1338"/>
      <c r="EMS136" s="1338"/>
      <c r="EMT136" s="1338"/>
      <c r="EMU136" s="1338"/>
      <c r="EMV136" s="1338"/>
      <c r="EMW136" s="1338"/>
      <c r="EMX136" s="1338"/>
      <c r="EMY136" s="1338"/>
      <c r="EMZ136" s="1338"/>
      <c r="ENA136" s="1338"/>
      <c r="ENB136" s="1338"/>
      <c r="ENC136" s="1338"/>
      <c r="END136" s="1338"/>
      <c r="ENE136" s="1338"/>
      <c r="ENF136" s="1338"/>
      <c r="ENG136" s="1338"/>
      <c r="ENH136" s="1338"/>
      <c r="ENI136" s="1338"/>
      <c r="ENJ136" s="1338"/>
      <c r="ENK136" s="1338"/>
      <c r="ENL136" s="1338"/>
      <c r="ENM136" s="1338"/>
      <c r="ENN136" s="1338"/>
      <c r="ENO136" s="1338"/>
      <c r="ENP136" s="1338"/>
      <c r="ENQ136" s="1338"/>
      <c r="ENR136" s="1338"/>
      <c r="ENS136" s="1338"/>
      <c r="ENT136" s="1338"/>
      <c r="ENU136" s="1338"/>
      <c r="ENV136" s="1338"/>
      <c r="ENW136" s="1338"/>
      <c r="ENX136" s="1338"/>
      <c r="ENY136" s="1338"/>
      <c r="ENZ136" s="1338"/>
      <c r="EOA136" s="1338"/>
      <c r="EOB136" s="1338"/>
      <c r="EOC136" s="1338"/>
      <c r="EOD136" s="1338"/>
      <c r="EOE136" s="1338"/>
      <c r="EOF136" s="1338"/>
      <c r="EOG136" s="1338"/>
      <c r="EOH136" s="1338"/>
      <c r="EOI136" s="1338"/>
      <c r="EOJ136" s="1338"/>
      <c r="EOK136" s="1338"/>
      <c r="EOL136" s="1338"/>
      <c r="EOM136" s="1338"/>
      <c r="EON136" s="1338"/>
      <c r="EOO136" s="1338"/>
      <c r="EOP136" s="1338"/>
      <c r="EOQ136" s="1338"/>
      <c r="EOR136" s="1338"/>
      <c r="EOS136" s="1338"/>
      <c r="EOT136" s="1338"/>
      <c r="EOU136" s="1338"/>
      <c r="EOV136" s="1338"/>
      <c r="EOW136" s="1338"/>
      <c r="EOX136" s="1338"/>
      <c r="EOY136" s="1338"/>
      <c r="EOZ136" s="1338"/>
      <c r="EPA136" s="1338"/>
      <c r="EPB136" s="1338"/>
      <c r="EPC136" s="1338"/>
      <c r="EPD136" s="1338"/>
      <c r="EPE136" s="1338"/>
      <c r="EPF136" s="1338"/>
      <c r="EPG136" s="1338"/>
      <c r="EPH136" s="1338"/>
      <c r="EPI136" s="1338"/>
      <c r="EPJ136" s="1338"/>
      <c r="EPK136" s="1338"/>
      <c r="EPL136" s="1338"/>
      <c r="EPM136" s="1338"/>
      <c r="EPN136" s="1338"/>
      <c r="EPO136" s="1338"/>
      <c r="EPP136" s="1338"/>
      <c r="EPQ136" s="1338"/>
      <c r="EPR136" s="1338"/>
      <c r="EPS136" s="1338"/>
      <c r="EPT136" s="1338"/>
      <c r="EPU136" s="1338"/>
      <c r="EPV136" s="1338"/>
      <c r="EPW136" s="1338"/>
      <c r="EPX136" s="1338"/>
      <c r="EPY136" s="1338"/>
      <c r="EPZ136" s="1338"/>
      <c r="EQA136" s="1338"/>
      <c r="EQB136" s="1338"/>
      <c r="EQC136" s="1338"/>
      <c r="EQD136" s="1338"/>
      <c r="EQE136" s="1338"/>
      <c r="EQF136" s="1338"/>
      <c r="EQG136" s="1338"/>
      <c r="EQH136" s="1338"/>
      <c r="EQI136" s="1338"/>
      <c r="EQJ136" s="1338"/>
      <c r="EQK136" s="1338"/>
      <c r="EQL136" s="1338"/>
      <c r="EQM136" s="1338"/>
      <c r="EQN136" s="1338"/>
      <c r="EQO136" s="1338"/>
      <c r="EQP136" s="1338"/>
      <c r="EQQ136" s="1338"/>
      <c r="EQR136" s="1338"/>
      <c r="EQS136" s="1338"/>
      <c r="EQT136" s="1338"/>
      <c r="EQU136" s="1338"/>
      <c r="EQV136" s="1338"/>
      <c r="EQW136" s="1338"/>
      <c r="EQX136" s="1338"/>
      <c r="EQY136" s="1338"/>
      <c r="EQZ136" s="1338"/>
      <c r="ERA136" s="1338"/>
      <c r="ERB136" s="1338"/>
      <c r="ERC136" s="1338"/>
      <c r="ERD136" s="1338"/>
      <c r="ERE136" s="1338"/>
      <c r="ERF136" s="1338"/>
      <c r="ERG136" s="1338"/>
      <c r="ERH136" s="1338"/>
      <c r="ERI136" s="1338"/>
      <c r="ERJ136" s="1338"/>
      <c r="ERK136" s="1338"/>
      <c r="ERL136" s="1338"/>
      <c r="ERM136" s="1338"/>
      <c r="ERN136" s="1338"/>
      <c r="ERO136" s="1338"/>
      <c r="ERP136" s="1338"/>
      <c r="ERQ136" s="1338"/>
      <c r="ERR136" s="1338"/>
      <c r="ERS136" s="1338"/>
      <c r="ERT136" s="1338"/>
      <c r="ERU136" s="1338"/>
      <c r="ERV136" s="1338"/>
      <c r="ERW136" s="1338"/>
      <c r="ERX136" s="1338"/>
      <c r="ERY136" s="1338"/>
      <c r="ERZ136" s="1338"/>
      <c r="ESA136" s="1338"/>
      <c r="ESB136" s="1338"/>
      <c r="ESC136" s="1338"/>
      <c r="ESD136" s="1338"/>
      <c r="ESE136" s="1338"/>
      <c r="ESF136" s="1338"/>
      <c r="ESG136" s="1338"/>
      <c r="ESH136" s="1338"/>
      <c r="ESI136" s="1338"/>
      <c r="ESJ136" s="1338"/>
      <c r="ESK136" s="1338"/>
      <c r="ESL136" s="1338"/>
      <c r="ESM136" s="1338"/>
      <c r="ESN136" s="1338"/>
      <c r="ESO136" s="1338"/>
      <c r="ESP136" s="1338"/>
      <c r="ESQ136" s="1338"/>
      <c r="ESR136" s="1338"/>
      <c r="ESS136" s="1338"/>
      <c r="EST136" s="1338"/>
      <c r="ESU136" s="1338"/>
      <c r="ESV136" s="1338"/>
      <c r="ESW136" s="1338"/>
      <c r="ESX136" s="1338"/>
      <c r="ESY136" s="1338"/>
      <c r="ESZ136" s="1338"/>
      <c r="ETA136" s="1338"/>
      <c r="ETB136" s="1338"/>
      <c r="ETC136" s="1338"/>
      <c r="ETD136" s="1338"/>
      <c r="ETE136" s="1338"/>
      <c r="ETF136" s="1338"/>
      <c r="ETG136" s="1338"/>
      <c r="ETH136" s="1338"/>
      <c r="ETI136" s="1338"/>
      <c r="ETJ136" s="1338"/>
      <c r="ETK136" s="1338"/>
      <c r="ETL136" s="1338"/>
      <c r="ETM136" s="1338"/>
      <c r="ETN136" s="1338"/>
      <c r="ETO136" s="1338"/>
      <c r="ETP136" s="1338"/>
      <c r="ETQ136" s="1338"/>
      <c r="ETR136" s="1338"/>
      <c r="ETS136" s="1338"/>
      <c r="ETT136" s="1338"/>
      <c r="ETU136" s="1338"/>
      <c r="ETV136" s="1338"/>
      <c r="ETW136" s="1338"/>
      <c r="ETX136" s="1338"/>
      <c r="ETY136" s="1338"/>
      <c r="ETZ136" s="1338"/>
      <c r="EUA136" s="1338"/>
      <c r="EUB136" s="1338"/>
      <c r="EUC136" s="1338"/>
      <c r="EUD136" s="1338"/>
      <c r="EUE136" s="1338"/>
      <c r="EUF136" s="1338"/>
      <c r="EUG136" s="1338"/>
      <c r="EUH136" s="1338"/>
      <c r="EUI136" s="1338"/>
      <c r="EUJ136" s="1338"/>
      <c r="EUK136" s="1338"/>
      <c r="EUL136" s="1338"/>
      <c r="EUM136" s="1338"/>
      <c r="EUN136" s="1338"/>
      <c r="EUO136" s="1338"/>
      <c r="EUP136" s="1338"/>
      <c r="EUQ136" s="1338"/>
      <c r="EUR136" s="1338"/>
      <c r="EUS136" s="1338"/>
      <c r="EUT136" s="1338"/>
      <c r="EUU136" s="1338"/>
      <c r="EUV136" s="1338"/>
      <c r="EUW136" s="1338"/>
      <c r="EUX136" s="1338"/>
      <c r="EUY136" s="1338"/>
      <c r="EUZ136" s="1338"/>
      <c r="EVA136" s="1338"/>
      <c r="EVB136" s="1338"/>
      <c r="EVC136" s="1338"/>
      <c r="EVD136" s="1338"/>
      <c r="EVE136" s="1338"/>
      <c r="EVF136" s="1338"/>
      <c r="EVG136" s="1338"/>
      <c r="EVH136" s="1338"/>
      <c r="EVI136" s="1338"/>
      <c r="EVJ136" s="1338"/>
      <c r="EVK136" s="1338"/>
      <c r="EVL136" s="1338"/>
      <c r="EVM136" s="1338"/>
      <c r="EVN136" s="1338"/>
      <c r="EVO136" s="1338"/>
      <c r="EVP136" s="1338"/>
      <c r="EVQ136" s="1338"/>
      <c r="EVR136" s="1338"/>
      <c r="EVS136" s="1338"/>
      <c r="EVT136" s="1338"/>
      <c r="EVU136" s="1338"/>
      <c r="EVV136" s="1338"/>
      <c r="EVW136" s="1338"/>
      <c r="EVX136" s="1338"/>
      <c r="EVY136" s="1338"/>
      <c r="EVZ136" s="1338"/>
      <c r="EWA136" s="1338"/>
      <c r="EWB136" s="1338"/>
      <c r="EWC136" s="1338"/>
      <c r="EWD136" s="1338"/>
      <c r="EWE136" s="1338"/>
      <c r="EWF136" s="1338"/>
      <c r="EWG136" s="1338"/>
      <c r="EWH136" s="1338"/>
      <c r="EWI136" s="1338"/>
      <c r="EWJ136" s="1338"/>
      <c r="EWK136" s="1338"/>
      <c r="EWL136" s="1338"/>
      <c r="EWM136" s="1338"/>
      <c r="EWN136" s="1338"/>
      <c r="EWO136" s="1338"/>
      <c r="EWP136" s="1338"/>
      <c r="EWQ136" s="1338"/>
      <c r="EWR136" s="1338"/>
      <c r="EWS136" s="1338"/>
      <c r="EWT136" s="1338"/>
      <c r="EWU136" s="1338"/>
      <c r="EWV136" s="1338"/>
      <c r="EWW136" s="1338"/>
      <c r="EWX136" s="1338"/>
      <c r="EWY136" s="1338"/>
      <c r="EWZ136" s="1338"/>
      <c r="EXA136" s="1338"/>
      <c r="EXB136" s="1338"/>
      <c r="EXC136" s="1338"/>
      <c r="EXD136" s="1338"/>
      <c r="EXE136" s="1338"/>
      <c r="EXF136" s="1338"/>
      <c r="EXG136" s="1338"/>
      <c r="EXH136" s="1338"/>
      <c r="EXI136" s="1338"/>
      <c r="EXJ136" s="1338"/>
      <c r="EXK136" s="1338"/>
      <c r="EXL136" s="1338"/>
      <c r="EXM136" s="1338"/>
      <c r="EXN136" s="1338"/>
      <c r="EXO136" s="1338"/>
      <c r="EXP136" s="1338"/>
      <c r="EXQ136" s="1338"/>
      <c r="EXR136" s="1338"/>
      <c r="EXS136" s="1338"/>
      <c r="EXT136" s="1338"/>
      <c r="EXU136" s="1338"/>
      <c r="EXV136" s="1338"/>
      <c r="EXW136" s="1338"/>
      <c r="EXX136" s="1338"/>
      <c r="EXY136" s="1338"/>
      <c r="EXZ136" s="1338"/>
      <c r="EYA136" s="1338"/>
      <c r="EYB136" s="1338"/>
      <c r="EYC136" s="1338"/>
      <c r="EYD136" s="1338"/>
      <c r="EYE136" s="1338"/>
      <c r="EYF136" s="1338"/>
      <c r="EYG136" s="1338"/>
      <c r="EYH136" s="1338"/>
      <c r="EYI136" s="1338"/>
      <c r="EYJ136" s="1338"/>
      <c r="EYK136" s="1338"/>
      <c r="EYL136" s="1338"/>
      <c r="EYM136" s="1338"/>
      <c r="EYN136" s="1338"/>
      <c r="EYO136" s="1338"/>
      <c r="EYP136" s="1338"/>
      <c r="EYQ136" s="1338"/>
      <c r="EYR136" s="1338"/>
      <c r="EYS136" s="1338"/>
      <c r="EYT136" s="1338"/>
      <c r="EYU136" s="1338"/>
      <c r="EYV136" s="1338"/>
      <c r="EYW136" s="1338"/>
      <c r="EYX136" s="1338"/>
      <c r="EYY136" s="1338"/>
      <c r="EYZ136" s="1338"/>
      <c r="EZA136" s="1338"/>
      <c r="EZB136" s="1338"/>
      <c r="EZC136" s="1338"/>
      <c r="EZD136" s="1338"/>
      <c r="EZE136" s="1338"/>
      <c r="EZF136" s="1338"/>
      <c r="EZG136" s="1338"/>
      <c r="EZH136" s="1338"/>
      <c r="EZI136" s="1338"/>
      <c r="EZJ136" s="1338"/>
      <c r="EZK136" s="1338"/>
      <c r="EZL136" s="1338"/>
      <c r="EZM136" s="1338"/>
      <c r="EZN136" s="1338"/>
      <c r="EZO136" s="1338"/>
      <c r="EZP136" s="1338"/>
      <c r="EZQ136" s="1338"/>
      <c r="EZR136" s="1338"/>
      <c r="EZS136" s="1338"/>
      <c r="EZT136" s="1338"/>
      <c r="EZU136" s="1338"/>
      <c r="EZV136" s="1338"/>
      <c r="EZW136" s="1338"/>
      <c r="EZX136" s="1338"/>
      <c r="EZY136" s="1338"/>
      <c r="EZZ136" s="1338"/>
      <c r="FAA136" s="1338"/>
      <c r="FAB136" s="1338"/>
      <c r="FAC136" s="1338"/>
      <c r="FAD136" s="1338"/>
      <c r="FAE136" s="1338"/>
      <c r="FAF136" s="1338"/>
      <c r="FAG136" s="1338"/>
      <c r="FAH136" s="1338"/>
      <c r="FAI136" s="1338"/>
      <c r="FAJ136" s="1338"/>
      <c r="FAK136" s="1338"/>
      <c r="FAL136" s="1338"/>
      <c r="FAM136" s="1338"/>
      <c r="FAN136" s="1338"/>
      <c r="FAO136" s="1338"/>
      <c r="FAP136" s="1338"/>
      <c r="FAQ136" s="1338"/>
      <c r="FAR136" s="1338"/>
      <c r="FAS136" s="1338"/>
      <c r="FAT136" s="1338"/>
      <c r="FAU136" s="1338"/>
      <c r="FAV136" s="1338"/>
      <c r="FAW136" s="1338"/>
      <c r="FAX136" s="1338"/>
      <c r="FAY136" s="1338"/>
      <c r="FAZ136" s="1338"/>
      <c r="FBA136" s="1338"/>
      <c r="FBB136" s="1338"/>
      <c r="FBC136" s="1338"/>
      <c r="FBD136" s="1338"/>
      <c r="FBE136" s="1338"/>
      <c r="FBF136" s="1338"/>
      <c r="FBG136" s="1338"/>
      <c r="FBH136" s="1338"/>
      <c r="FBI136" s="1338"/>
      <c r="FBJ136" s="1338"/>
      <c r="FBK136" s="1338"/>
      <c r="FBL136" s="1338"/>
      <c r="FBM136" s="1338"/>
      <c r="FBN136" s="1338"/>
      <c r="FBO136" s="1338"/>
      <c r="FBP136" s="1338"/>
      <c r="FBQ136" s="1338"/>
      <c r="FBR136" s="1338"/>
      <c r="FBS136" s="1338"/>
      <c r="FBT136" s="1338"/>
      <c r="FBU136" s="1338"/>
      <c r="FBV136" s="1338"/>
      <c r="FBW136" s="1338"/>
      <c r="FBX136" s="1338"/>
      <c r="FBY136" s="1338"/>
      <c r="FBZ136" s="1338"/>
      <c r="FCA136" s="1338"/>
      <c r="FCB136" s="1338"/>
      <c r="FCC136" s="1338"/>
      <c r="FCD136" s="1338"/>
      <c r="FCE136" s="1338"/>
      <c r="FCF136" s="1338"/>
      <c r="FCG136" s="1338"/>
      <c r="FCH136" s="1338"/>
      <c r="FCI136" s="1338"/>
      <c r="FCJ136" s="1338"/>
      <c r="FCK136" s="1338"/>
      <c r="FCL136" s="1338"/>
      <c r="FCM136" s="1338"/>
      <c r="FCN136" s="1338"/>
      <c r="FCO136" s="1338"/>
      <c r="FCP136" s="1338"/>
      <c r="FCQ136" s="1338"/>
      <c r="FCR136" s="1338"/>
      <c r="FCS136" s="1338"/>
      <c r="FCT136" s="1338"/>
      <c r="FCU136" s="1338"/>
      <c r="FCV136" s="1338"/>
      <c r="FCW136" s="1338"/>
      <c r="FCX136" s="1338"/>
      <c r="FCY136" s="1338"/>
      <c r="FCZ136" s="1338"/>
      <c r="FDA136" s="1338"/>
      <c r="FDB136" s="1338"/>
      <c r="FDC136" s="1338"/>
      <c r="FDD136" s="1338"/>
      <c r="FDE136" s="1338"/>
      <c r="FDF136" s="1338"/>
      <c r="FDG136" s="1338"/>
      <c r="FDH136" s="1338"/>
      <c r="FDI136" s="1338"/>
      <c r="FDJ136" s="1338"/>
      <c r="FDK136" s="1338"/>
      <c r="FDL136" s="1338"/>
      <c r="FDM136" s="1338"/>
      <c r="FDN136" s="1338"/>
      <c r="FDO136" s="1338"/>
      <c r="FDP136" s="1338"/>
      <c r="FDQ136" s="1338"/>
      <c r="FDR136" s="1338"/>
      <c r="FDS136" s="1338"/>
      <c r="FDT136" s="1338"/>
      <c r="FDU136" s="1338"/>
      <c r="FDV136" s="1338"/>
      <c r="FDW136" s="1338"/>
      <c r="FDX136" s="1338"/>
      <c r="FDY136" s="1338"/>
      <c r="FDZ136" s="1338"/>
      <c r="FEA136" s="1338"/>
      <c r="FEB136" s="1338"/>
      <c r="FEC136" s="1338"/>
      <c r="FED136" s="1338"/>
      <c r="FEE136" s="1338"/>
      <c r="FEF136" s="1338"/>
      <c r="FEG136" s="1338"/>
      <c r="FEH136" s="1338"/>
      <c r="FEI136" s="1338"/>
      <c r="FEJ136" s="1338"/>
      <c r="FEK136" s="1338"/>
      <c r="FEL136" s="1338"/>
      <c r="FEM136" s="1338"/>
      <c r="FEN136" s="1338"/>
      <c r="FEO136" s="1338"/>
      <c r="FEP136" s="1338"/>
      <c r="FEQ136" s="1338"/>
      <c r="FER136" s="1338"/>
      <c r="FES136" s="1338"/>
      <c r="FET136" s="1338"/>
      <c r="FEU136" s="1338"/>
      <c r="FEV136" s="1338"/>
      <c r="FEW136" s="1338"/>
      <c r="FEX136" s="1338"/>
      <c r="FEY136" s="1338"/>
      <c r="FEZ136" s="1338"/>
      <c r="FFA136" s="1338"/>
      <c r="FFB136" s="1338"/>
      <c r="FFC136" s="1338"/>
      <c r="FFD136" s="1338"/>
      <c r="FFE136" s="1338"/>
      <c r="FFF136" s="1338"/>
      <c r="FFG136" s="1338"/>
      <c r="FFH136" s="1338"/>
      <c r="FFI136" s="1338"/>
      <c r="FFJ136" s="1338"/>
      <c r="FFK136" s="1338"/>
      <c r="FFL136" s="1338"/>
      <c r="FFM136" s="1338"/>
      <c r="FFN136" s="1338"/>
      <c r="FFO136" s="1338"/>
      <c r="FFP136" s="1338"/>
      <c r="FFQ136" s="1338"/>
      <c r="FFR136" s="1338"/>
      <c r="FFS136" s="1338"/>
      <c r="FFT136" s="1338"/>
      <c r="FFU136" s="1338"/>
      <c r="FFV136" s="1338"/>
      <c r="FFW136" s="1338"/>
      <c r="FFX136" s="1338"/>
      <c r="FFY136" s="1338"/>
      <c r="FFZ136" s="1338"/>
      <c r="FGA136" s="1338"/>
      <c r="FGB136" s="1338"/>
      <c r="FGC136" s="1338"/>
      <c r="FGD136" s="1338"/>
      <c r="FGE136" s="1338"/>
      <c r="FGF136" s="1338"/>
      <c r="FGG136" s="1338"/>
      <c r="FGH136" s="1338"/>
      <c r="FGI136" s="1338"/>
      <c r="FGJ136" s="1338"/>
      <c r="FGK136" s="1338"/>
      <c r="FGL136" s="1338"/>
      <c r="FGM136" s="1338"/>
      <c r="FGN136" s="1338"/>
      <c r="FGO136" s="1338"/>
      <c r="FGP136" s="1338"/>
      <c r="FGQ136" s="1338"/>
      <c r="FGR136" s="1338"/>
      <c r="FGS136" s="1338"/>
      <c r="FGT136" s="1338"/>
      <c r="FGU136" s="1338"/>
      <c r="FGV136" s="1338"/>
      <c r="FGW136" s="1338"/>
      <c r="FGX136" s="1338"/>
      <c r="FGY136" s="1338"/>
      <c r="FGZ136" s="1338"/>
      <c r="FHA136" s="1338"/>
      <c r="FHB136" s="1338"/>
      <c r="FHC136" s="1338"/>
      <c r="FHD136" s="1338"/>
      <c r="FHE136" s="1338"/>
      <c r="FHF136" s="1338"/>
      <c r="FHG136" s="1338"/>
      <c r="FHH136" s="1338"/>
      <c r="FHI136" s="1338"/>
      <c r="FHJ136" s="1338"/>
      <c r="FHK136" s="1338"/>
      <c r="FHL136" s="1338"/>
      <c r="FHM136" s="1338"/>
      <c r="FHN136" s="1338"/>
      <c r="FHO136" s="1338"/>
      <c r="FHP136" s="1338"/>
      <c r="FHQ136" s="1338"/>
      <c r="FHR136" s="1338"/>
      <c r="FHS136" s="1338"/>
      <c r="FHT136" s="1338"/>
      <c r="FHU136" s="1338"/>
      <c r="FHV136" s="1338"/>
      <c r="FHW136" s="1338"/>
      <c r="FHX136" s="1338"/>
      <c r="FHY136" s="1338"/>
      <c r="FHZ136" s="1338"/>
      <c r="FIA136" s="1338"/>
      <c r="FIB136" s="1338"/>
      <c r="FIC136" s="1338"/>
      <c r="FID136" s="1338"/>
      <c r="FIE136" s="1338"/>
      <c r="FIF136" s="1338"/>
      <c r="FIG136" s="1338"/>
      <c r="FIH136" s="1338"/>
      <c r="FII136" s="1338"/>
      <c r="FIJ136" s="1338"/>
      <c r="FIK136" s="1338"/>
      <c r="FIL136" s="1338"/>
      <c r="FIM136" s="1338"/>
      <c r="FIN136" s="1338"/>
      <c r="FIO136" s="1338"/>
      <c r="FIP136" s="1338"/>
      <c r="FIQ136" s="1338"/>
      <c r="FIR136" s="1338"/>
      <c r="FIS136" s="1338"/>
      <c r="FIT136" s="1338"/>
      <c r="FIU136" s="1338"/>
      <c r="FIV136" s="1338"/>
      <c r="FIW136" s="1338"/>
      <c r="FIX136" s="1338"/>
      <c r="FIY136" s="1338"/>
      <c r="FIZ136" s="1338"/>
      <c r="FJA136" s="1338"/>
      <c r="FJB136" s="1338"/>
      <c r="FJC136" s="1338"/>
      <c r="FJD136" s="1338"/>
      <c r="FJE136" s="1338"/>
      <c r="FJF136" s="1338"/>
      <c r="FJG136" s="1338"/>
      <c r="FJH136" s="1338"/>
      <c r="FJI136" s="1338"/>
      <c r="FJJ136" s="1338"/>
      <c r="FJK136" s="1338"/>
      <c r="FJL136" s="1338"/>
      <c r="FJM136" s="1338"/>
      <c r="FJN136" s="1338"/>
      <c r="FJO136" s="1338"/>
      <c r="FJP136" s="1338"/>
      <c r="FJQ136" s="1338"/>
      <c r="FJR136" s="1338"/>
      <c r="FJS136" s="1338"/>
      <c r="FJT136" s="1338"/>
      <c r="FJU136" s="1338"/>
      <c r="FJV136" s="1338"/>
      <c r="FJW136" s="1338"/>
      <c r="FJX136" s="1338"/>
      <c r="FJY136" s="1338"/>
      <c r="FJZ136" s="1338"/>
      <c r="FKA136" s="1338"/>
      <c r="FKB136" s="1338"/>
      <c r="FKC136" s="1338"/>
      <c r="FKD136" s="1338"/>
      <c r="FKE136" s="1338"/>
      <c r="FKF136" s="1338"/>
      <c r="FKG136" s="1338"/>
      <c r="FKH136" s="1338"/>
      <c r="FKI136" s="1338"/>
      <c r="FKJ136" s="1338"/>
      <c r="FKK136" s="1338"/>
      <c r="FKL136" s="1338"/>
      <c r="FKM136" s="1338"/>
      <c r="FKN136" s="1338"/>
      <c r="FKO136" s="1338"/>
      <c r="FKP136" s="1338"/>
      <c r="FKQ136" s="1338"/>
      <c r="FKR136" s="1338"/>
      <c r="FKS136" s="1338"/>
      <c r="FKT136" s="1338"/>
      <c r="FKU136" s="1338"/>
      <c r="FKV136" s="1338"/>
      <c r="FKW136" s="1338"/>
      <c r="FKX136" s="1338"/>
      <c r="FKY136" s="1338"/>
      <c r="FKZ136" s="1338"/>
      <c r="FLA136" s="1338"/>
      <c r="FLB136" s="1338"/>
      <c r="FLC136" s="1338"/>
      <c r="FLD136" s="1338"/>
      <c r="FLE136" s="1338"/>
      <c r="FLF136" s="1338"/>
      <c r="FLG136" s="1338"/>
      <c r="FLH136" s="1338"/>
      <c r="FLI136" s="1338"/>
      <c r="FLJ136" s="1338"/>
      <c r="FLK136" s="1338"/>
      <c r="FLL136" s="1338"/>
      <c r="FLM136" s="1338"/>
      <c r="FLN136" s="1338"/>
      <c r="FLO136" s="1338"/>
      <c r="FLP136" s="1338"/>
      <c r="FLQ136" s="1338"/>
      <c r="FLR136" s="1338"/>
      <c r="FLS136" s="1338"/>
      <c r="FLT136" s="1338"/>
      <c r="FLU136" s="1338"/>
      <c r="FLV136" s="1338"/>
      <c r="FLW136" s="1338"/>
      <c r="FLX136" s="1338"/>
      <c r="FLY136" s="1338"/>
      <c r="FLZ136" s="1338"/>
      <c r="FMA136" s="1338"/>
      <c r="FMB136" s="1338"/>
      <c r="FMC136" s="1338"/>
      <c r="FMD136" s="1338"/>
      <c r="FME136" s="1338"/>
      <c r="FMF136" s="1338"/>
      <c r="FMG136" s="1338"/>
      <c r="FMH136" s="1338"/>
      <c r="FMI136" s="1338"/>
      <c r="FMJ136" s="1338"/>
      <c r="FMK136" s="1338"/>
      <c r="FML136" s="1338"/>
      <c r="FMM136" s="1338"/>
      <c r="FMN136" s="1338"/>
      <c r="FMO136" s="1338"/>
      <c r="FMP136" s="1338"/>
      <c r="FMQ136" s="1338"/>
      <c r="FMR136" s="1338"/>
      <c r="FMS136" s="1338"/>
      <c r="FMT136" s="1338"/>
      <c r="FMU136" s="1338"/>
      <c r="FMV136" s="1338"/>
      <c r="FMW136" s="1338"/>
      <c r="FMX136" s="1338"/>
      <c r="FMY136" s="1338"/>
      <c r="FMZ136" s="1338"/>
      <c r="FNA136" s="1338"/>
      <c r="FNB136" s="1338"/>
      <c r="FNC136" s="1338"/>
      <c r="FND136" s="1338"/>
      <c r="FNE136" s="1338"/>
      <c r="FNF136" s="1338"/>
    </row>
    <row r="137" spans="1:4426" s="1301" customFormat="1" ht="15">
      <c r="B137" s="1406">
        <v>1902079</v>
      </c>
      <c r="C137" s="1410" t="s">
        <v>855</v>
      </c>
      <c r="D137" s="1664">
        <v>0</v>
      </c>
      <c r="E137" s="1414"/>
      <c r="F137" s="1401"/>
      <c r="G137" s="1401"/>
      <c r="H137" s="1401"/>
      <c r="I137" s="1401"/>
      <c r="J137" s="1402" t="s">
        <v>1831</v>
      </c>
      <c r="K137" s="1424" t="s">
        <v>840</v>
      </c>
      <c r="L137" s="1332"/>
      <c r="M137" s="1332"/>
      <c r="N137" s="1332"/>
      <c r="O137" s="1332"/>
      <c r="P137" s="1332"/>
      <c r="Q137" s="1332"/>
      <c r="R137" s="1332"/>
      <c r="S137" s="1332"/>
      <c r="T137" s="1332"/>
      <c r="U137" s="1332"/>
      <c r="V137" s="1332"/>
      <c r="W137" s="1332"/>
      <c r="X137" s="1332"/>
      <c r="Y137" s="1332"/>
      <c r="Z137" s="1332"/>
      <c r="AA137" s="1332"/>
      <c r="AB137" s="1332"/>
      <c r="AC137" s="1332"/>
      <c r="AD137" s="1332"/>
      <c r="AE137" s="1332"/>
      <c r="AF137" s="1332"/>
      <c r="AG137" s="1332"/>
      <c r="AH137" s="1332"/>
      <c r="AI137" s="1332"/>
      <c r="AJ137" s="1332"/>
      <c r="AK137" s="1332"/>
      <c r="AL137" s="1332"/>
      <c r="AM137" s="1332"/>
      <c r="AN137" s="1332"/>
      <c r="AO137" s="1332"/>
      <c r="AP137" s="1332"/>
      <c r="AQ137" s="1332"/>
      <c r="AR137" s="1332"/>
      <c r="AS137" s="1332"/>
      <c r="AT137" s="1332"/>
      <c r="AU137" s="1332"/>
      <c r="AV137" s="1332"/>
      <c r="AW137" s="1332"/>
      <c r="AX137" s="1332"/>
      <c r="AY137" s="1332"/>
      <c r="AZ137" s="1332"/>
      <c r="BA137" s="1332"/>
      <c r="BB137" s="1332"/>
      <c r="BC137" s="1332"/>
      <c r="BD137" s="1332"/>
      <c r="BE137" s="1332"/>
      <c r="BF137" s="1332"/>
      <c r="BG137" s="1332"/>
      <c r="BH137" s="1332"/>
      <c r="BI137" s="1332"/>
      <c r="BJ137" s="1332"/>
      <c r="BK137" s="1332"/>
      <c r="BL137" s="1332"/>
      <c r="BM137" s="1332"/>
      <c r="BN137" s="1332"/>
      <c r="BO137" s="1332"/>
      <c r="BP137" s="1332"/>
      <c r="BQ137" s="1332"/>
      <c r="BR137" s="1332"/>
      <c r="BS137" s="1332"/>
      <c r="BT137" s="1332"/>
      <c r="BU137" s="1332"/>
      <c r="BV137" s="1332"/>
      <c r="BW137" s="1332"/>
      <c r="BX137" s="1332"/>
      <c r="BY137" s="1332"/>
      <c r="BZ137" s="1332"/>
      <c r="CA137" s="1332"/>
      <c r="CB137" s="1332"/>
      <c r="CC137" s="1332"/>
      <c r="CD137" s="1332"/>
      <c r="CE137" s="1332"/>
      <c r="CF137" s="1332"/>
      <c r="CG137" s="1332"/>
      <c r="CH137" s="1332"/>
      <c r="CI137" s="1332"/>
      <c r="CJ137" s="1332"/>
      <c r="CK137" s="1332"/>
      <c r="CL137" s="1332"/>
      <c r="CM137" s="1332"/>
      <c r="CN137" s="1332"/>
      <c r="CO137" s="1332"/>
      <c r="CP137" s="1332"/>
      <c r="CQ137" s="1332"/>
      <c r="CR137" s="1332"/>
      <c r="CS137" s="1332"/>
      <c r="CT137" s="1332"/>
      <c r="CU137" s="1332"/>
      <c r="CV137" s="1332"/>
      <c r="CW137" s="1332"/>
      <c r="CX137" s="1332"/>
      <c r="CY137" s="1332"/>
      <c r="CZ137" s="1332"/>
      <c r="DA137" s="1332"/>
      <c r="DB137" s="1332"/>
      <c r="DC137" s="1332"/>
      <c r="DD137" s="1332"/>
      <c r="DE137" s="1332"/>
      <c r="DF137" s="1332"/>
      <c r="DG137" s="1332"/>
      <c r="DH137" s="1332"/>
      <c r="DI137" s="1332"/>
      <c r="DJ137" s="1332"/>
      <c r="DK137" s="1332"/>
      <c r="DL137" s="1332"/>
      <c r="DM137" s="1332"/>
      <c r="DN137" s="1332"/>
      <c r="DO137" s="1332"/>
      <c r="DP137" s="1332"/>
      <c r="DQ137" s="1332"/>
      <c r="DR137" s="1332"/>
      <c r="DS137" s="1332"/>
      <c r="DT137" s="1332"/>
      <c r="DU137" s="1332"/>
      <c r="DV137" s="1332"/>
      <c r="DW137" s="1332"/>
      <c r="DX137" s="1332"/>
      <c r="DY137" s="1332"/>
      <c r="DZ137" s="1332"/>
      <c r="EA137" s="1332"/>
      <c r="EB137" s="1332"/>
      <c r="EC137" s="1332"/>
      <c r="ED137" s="1332"/>
      <c r="EE137" s="1332"/>
      <c r="EF137" s="1332"/>
      <c r="EG137" s="1332"/>
      <c r="EH137" s="1332"/>
      <c r="EI137" s="1332"/>
      <c r="EJ137" s="1332"/>
      <c r="EK137" s="1332"/>
      <c r="EL137" s="1332"/>
      <c r="EM137" s="1332"/>
      <c r="EN137" s="1332"/>
      <c r="EO137" s="1332"/>
      <c r="EP137" s="1332"/>
      <c r="EQ137" s="1332"/>
      <c r="ER137" s="1332"/>
      <c r="ES137" s="1332"/>
      <c r="ET137" s="1332"/>
      <c r="EU137" s="1332"/>
      <c r="EV137" s="1332"/>
      <c r="EW137" s="1332"/>
      <c r="EX137" s="1332"/>
      <c r="EY137" s="1332"/>
      <c r="EZ137" s="1332"/>
      <c r="FA137" s="1332"/>
      <c r="FB137" s="1332"/>
      <c r="FC137" s="1332"/>
      <c r="FD137" s="1332"/>
      <c r="FE137" s="1332"/>
      <c r="FF137" s="1332"/>
      <c r="FG137" s="1332"/>
      <c r="FH137" s="1332"/>
      <c r="FI137" s="1332"/>
      <c r="FJ137" s="1332"/>
      <c r="FK137" s="1332"/>
      <c r="FL137" s="1332"/>
      <c r="FM137" s="1332"/>
      <c r="FN137" s="1332"/>
      <c r="FO137" s="1332"/>
      <c r="FP137" s="1332"/>
      <c r="FQ137" s="1332"/>
      <c r="FR137" s="1332"/>
      <c r="FS137" s="1332"/>
      <c r="FT137" s="1332"/>
      <c r="FU137" s="1332"/>
      <c r="FV137" s="1332"/>
      <c r="FW137" s="1332"/>
      <c r="FX137" s="1332"/>
      <c r="FY137" s="1332"/>
      <c r="FZ137" s="1332"/>
      <c r="GA137" s="1332"/>
      <c r="GB137" s="1332"/>
      <c r="GC137" s="1332"/>
      <c r="GD137" s="1332"/>
      <c r="GE137" s="1332"/>
      <c r="GF137" s="1332"/>
      <c r="GG137" s="1332"/>
      <c r="GH137" s="1332"/>
      <c r="GI137" s="1332"/>
      <c r="GJ137" s="1332"/>
      <c r="GK137" s="1332"/>
      <c r="GL137" s="1332"/>
      <c r="GM137" s="1332"/>
      <c r="GN137" s="1332"/>
      <c r="GO137" s="1332"/>
      <c r="GP137" s="1332"/>
      <c r="GQ137" s="1332"/>
      <c r="GR137" s="1332"/>
      <c r="GS137" s="1332"/>
      <c r="GT137" s="1332"/>
      <c r="GU137" s="1332"/>
      <c r="GV137" s="1332"/>
      <c r="GW137" s="1332"/>
      <c r="GX137" s="1332"/>
      <c r="GY137" s="1332"/>
      <c r="GZ137" s="1332"/>
      <c r="HA137" s="1332"/>
      <c r="HB137" s="1332"/>
      <c r="HC137" s="1332"/>
      <c r="HD137" s="1332"/>
      <c r="HE137" s="1332"/>
      <c r="HF137" s="1332"/>
      <c r="HG137" s="1332"/>
      <c r="HH137" s="1332"/>
      <c r="HI137" s="1332"/>
      <c r="HJ137" s="1332"/>
      <c r="HK137" s="1332"/>
      <c r="HL137" s="1332"/>
      <c r="HM137" s="1332"/>
      <c r="HN137" s="1332"/>
      <c r="HO137" s="1332"/>
      <c r="HP137" s="1332"/>
      <c r="HQ137" s="1332"/>
      <c r="HR137" s="1332"/>
      <c r="HS137" s="1332"/>
      <c r="HT137" s="1332"/>
      <c r="HU137" s="1332"/>
      <c r="HV137" s="1332"/>
      <c r="HW137" s="1332"/>
      <c r="HX137" s="1332"/>
      <c r="HY137" s="1332"/>
      <c r="HZ137" s="1332"/>
      <c r="IA137" s="1332"/>
      <c r="IB137" s="1332"/>
      <c r="IC137" s="1332"/>
      <c r="ID137" s="1332"/>
      <c r="IE137" s="1332"/>
      <c r="IF137" s="1332"/>
      <c r="IG137" s="1332"/>
      <c r="IH137" s="1332"/>
      <c r="II137" s="1332"/>
      <c r="IJ137" s="1332"/>
      <c r="IK137" s="1332"/>
      <c r="IL137" s="1332"/>
      <c r="IM137" s="1332"/>
      <c r="IN137" s="1332"/>
      <c r="IO137" s="1332"/>
      <c r="IP137" s="1332"/>
      <c r="IQ137" s="1332"/>
      <c r="IR137" s="1332"/>
      <c r="IS137" s="1332"/>
      <c r="IT137" s="1332"/>
      <c r="IU137" s="1332"/>
      <c r="IV137" s="1332"/>
      <c r="IW137" s="1332"/>
      <c r="IX137" s="1332"/>
      <c r="IY137" s="1332"/>
      <c r="IZ137" s="1332"/>
      <c r="JA137" s="1332"/>
      <c r="JB137" s="1332"/>
      <c r="JC137" s="1332"/>
      <c r="JD137" s="1332"/>
      <c r="JE137" s="1332"/>
      <c r="JF137" s="1332"/>
      <c r="JG137" s="1332"/>
      <c r="JH137" s="1332"/>
      <c r="JI137" s="1332"/>
      <c r="JJ137" s="1332"/>
      <c r="JK137" s="1332"/>
      <c r="JL137" s="1332"/>
      <c r="JM137" s="1332"/>
      <c r="JN137" s="1332"/>
      <c r="JO137" s="1332"/>
      <c r="JP137" s="1332"/>
      <c r="JQ137" s="1332"/>
      <c r="JR137" s="1332"/>
      <c r="JS137" s="1332"/>
      <c r="JT137" s="1332"/>
      <c r="JU137" s="1332"/>
      <c r="JV137" s="1332"/>
      <c r="JW137" s="1332"/>
      <c r="JX137" s="1332"/>
      <c r="JY137" s="1332"/>
      <c r="JZ137" s="1332"/>
      <c r="KA137" s="1332"/>
      <c r="KB137" s="1332"/>
      <c r="KC137" s="1332"/>
      <c r="KD137" s="1332"/>
      <c r="KE137" s="1332"/>
      <c r="KF137" s="1332"/>
      <c r="KG137" s="1332"/>
      <c r="KH137" s="1332"/>
      <c r="KI137" s="1332"/>
      <c r="KJ137" s="1332"/>
      <c r="KK137" s="1332"/>
      <c r="KL137" s="1332"/>
      <c r="KM137" s="1332"/>
      <c r="KN137" s="1332"/>
      <c r="KO137" s="1332"/>
      <c r="KP137" s="1332"/>
      <c r="KQ137" s="1332"/>
      <c r="KR137" s="1332"/>
      <c r="KS137" s="1332"/>
      <c r="KT137" s="1332"/>
      <c r="KU137" s="1332"/>
      <c r="KV137" s="1332"/>
      <c r="KW137" s="1332"/>
      <c r="KX137" s="1332"/>
      <c r="KY137" s="1332"/>
      <c r="KZ137" s="1332"/>
      <c r="LA137" s="1332"/>
      <c r="LB137" s="1332"/>
      <c r="LC137" s="1332"/>
      <c r="LD137" s="1332"/>
      <c r="LE137" s="1332"/>
      <c r="LF137" s="1332"/>
      <c r="LG137" s="1332"/>
      <c r="LH137" s="1332"/>
      <c r="LI137" s="1332"/>
      <c r="LJ137" s="1332"/>
      <c r="LK137" s="1332"/>
      <c r="LL137" s="1332"/>
      <c r="LM137" s="1332"/>
      <c r="LN137" s="1332"/>
      <c r="LO137" s="1332"/>
      <c r="LP137" s="1332"/>
      <c r="LQ137" s="1332"/>
      <c r="LR137" s="1332"/>
      <c r="LS137" s="1332"/>
      <c r="LT137" s="1332"/>
      <c r="LU137" s="1332"/>
      <c r="LV137" s="1332"/>
      <c r="LW137" s="1332"/>
      <c r="LX137" s="1332"/>
      <c r="LY137" s="1332"/>
      <c r="LZ137" s="1332"/>
      <c r="MA137" s="1332"/>
      <c r="MB137" s="1332"/>
      <c r="MC137" s="1332"/>
      <c r="MD137" s="1332"/>
      <c r="ME137" s="1332"/>
      <c r="MF137" s="1332"/>
      <c r="MG137" s="1332"/>
      <c r="MH137" s="1332"/>
      <c r="MI137" s="1332"/>
      <c r="MJ137" s="1332"/>
      <c r="MK137" s="1332"/>
      <c r="ML137" s="1332"/>
      <c r="MM137" s="1332"/>
      <c r="MN137" s="1332"/>
      <c r="MO137" s="1332"/>
      <c r="MP137" s="1332"/>
      <c r="MQ137" s="1332"/>
      <c r="MR137" s="1332"/>
      <c r="MS137" s="1332"/>
      <c r="MT137" s="1332"/>
      <c r="MU137" s="1332"/>
      <c r="MV137" s="1332"/>
      <c r="MW137" s="1332"/>
      <c r="MX137" s="1332"/>
      <c r="MY137" s="1332"/>
      <c r="MZ137" s="1332"/>
      <c r="NA137" s="1332"/>
      <c r="NB137" s="1332"/>
      <c r="NC137" s="1332"/>
      <c r="ND137" s="1332"/>
      <c r="NE137" s="1332"/>
      <c r="NF137" s="1332"/>
      <c r="NG137" s="1332"/>
      <c r="NH137" s="1332"/>
      <c r="NI137" s="1332"/>
      <c r="NJ137" s="1332"/>
      <c r="NK137" s="1332"/>
      <c r="NL137" s="1332"/>
      <c r="NM137" s="1332"/>
      <c r="NN137" s="1332"/>
      <c r="NO137" s="1332"/>
      <c r="NP137" s="1332"/>
      <c r="NQ137" s="1332"/>
      <c r="NR137" s="1332"/>
      <c r="NS137" s="1332"/>
      <c r="NT137" s="1332"/>
      <c r="NU137" s="1332"/>
      <c r="NV137" s="1332"/>
      <c r="NW137" s="1332"/>
      <c r="NX137" s="1332"/>
      <c r="NY137" s="1332"/>
      <c r="NZ137" s="1332"/>
      <c r="OA137" s="1332"/>
      <c r="OB137" s="1332"/>
      <c r="OC137" s="1332"/>
      <c r="OD137" s="1332"/>
      <c r="OE137" s="1332"/>
      <c r="OF137" s="1332"/>
      <c r="OG137" s="1332"/>
      <c r="OH137" s="1332"/>
      <c r="OI137" s="1332"/>
      <c r="OJ137" s="1332"/>
      <c r="OK137" s="1332"/>
      <c r="OL137" s="1332"/>
      <c r="OM137" s="1332"/>
      <c r="ON137" s="1332"/>
      <c r="OO137" s="1332"/>
      <c r="OP137" s="1332"/>
      <c r="OQ137" s="1332"/>
      <c r="OR137" s="1332"/>
      <c r="OS137" s="1332"/>
      <c r="OT137" s="1332"/>
      <c r="OU137" s="1332"/>
      <c r="OV137" s="1332"/>
      <c r="OW137" s="1332"/>
      <c r="OX137" s="1332"/>
      <c r="OY137" s="1332"/>
      <c r="OZ137" s="1332"/>
      <c r="PA137" s="1332"/>
      <c r="PB137" s="1332"/>
      <c r="PC137" s="1332"/>
      <c r="PD137" s="1332"/>
      <c r="PE137" s="1332"/>
      <c r="PF137" s="1332"/>
      <c r="PG137" s="1332"/>
      <c r="PH137" s="1332"/>
      <c r="PI137" s="1332"/>
      <c r="PJ137" s="1332"/>
      <c r="PK137" s="1332"/>
      <c r="PL137" s="1332"/>
      <c r="PM137" s="1332"/>
      <c r="PN137" s="1332"/>
      <c r="PO137" s="1332"/>
      <c r="PP137" s="1332"/>
      <c r="PQ137" s="1332"/>
      <c r="PR137" s="1332"/>
      <c r="PS137" s="1332"/>
      <c r="PT137" s="1332"/>
      <c r="PU137" s="1332"/>
      <c r="PV137" s="1332"/>
      <c r="PW137" s="1332"/>
      <c r="PX137" s="1332"/>
      <c r="PY137" s="1332"/>
      <c r="PZ137" s="1332"/>
      <c r="QA137" s="1332"/>
      <c r="QB137" s="1332"/>
      <c r="QC137" s="1332"/>
      <c r="QD137" s="1332"/>
      <c r="QE137" s="1332"/>
      <c r="QF137" s="1332"/>
      <c r="QG137" s="1332"/>
      <c r="QH137" s="1332"/>
      <c r="QI137" s="1332"/>
      <c r="QJ137" s="1332"/>
      <c r="QK137" s="1332"/>
      <c r="QL137" s="1332"/>
      <c r="QM137" s="1332"/>
      <c r="QN137" s="1332"/>
      <c r="QO137" s="1332"/>
      <c r="QP137" s="1332"/>
      <c r="QQ137" s="1332"/>
      <c r="QR137" s="1332"/>
      <c r="QS137" s="1332"/>
      <c r="QT137" s="1332"/>
      <c r="QU137" s="1332"/>
      <c r="QV137" s="1332"/>
      <c r="QW137" s="1332"/>
      <c r="QX137" s="1332"/>
      <c r="QY137" s="1332"/>
      <c r="QZ137" s="1332"/>
      <c r="RA137" s="1332"/>
      <c r="RB137" s="1332"/>
      <c r="RC137" s="1332"/>
      <c r="RD137" s="1332"/>
      <c r="RE137" s="1332"/>
      <c r="RF137" s="1332"/>
      <c r="RG137" s="1332"/>
      <c r="RH137" s="1332"/>
      <c r="RI137" s="1332"/>
      <c r="RJ137" s="1332"/>
      <c r="RK137" s="1332"/>
      <c r="RL137" s="1332"/>
      <c r="RM137" s="1332"/>
      <c r="RN137" s="1332"/>
      <c r="RO137" s="1332"/>
      <c r="RP137" s="1332"/>
      <c r="RQ137" s="1332"/>
      <c r="RR137" s="1332"/>
      <c r="RS137" s="1332"/>
      <c r="RT137" s="1332"/>
      <c r="RU137" s="1332"/>
      <c r="RV137" s="1332"/>
      <c r="RW137" s="1332"/>
      <c r="RX137" s="1332"/>
      <c r="RY137" s="1332"/>
      <c r="RZ137" s="1332"/>
      <c r="SA137" s="1332"/>
      <c r="SB137" s="1332"/>
      <c r="SC137" s="1332"/>
      <c r="SD137" s="1332"/>
      <c r="SE137" s="1332"/>
      <c r="SF137" s="1332"/>
      <c r="SG137" s="1332"/>
      <c r="SH137" s="1332"/>
      <c r="SI137" s="1332"/>
      <c r="SJ137" s="1332"/>
      <c r="SK137" s="1332"/>
      <c r="SL137" s="1332"/>
      <c r="SM137" s="1332"/>
      <c r="SN137" s="1332"/>
      <c r="SO137" s="1332"/>
      <c r="SP137" s="1332"/>
      <c r="SQ137" s="1332"/>
      <c r="SR137" s="1332"/>
      <c r="SS137" s="1332"/>
      <c r="ST137" s="1332"/>
      <c r="SU137" s="1332"/>
      <c r="SV137" s="1332"/>
      <c r="SW137" s="1332"/>
      <c r="SX137" s="1332"/>
      <c r="SY137" s="1332"/>
      <c r="SZ137" s="1332"/>
      <c r="TA137" s="1332"/>
      <c r="TB137" s="1332"/>
      <c r="TC137" s="1332"/>
      <c r="TD137" s="1332"/>
      <c r="TE137" s="1332"/>
      <c r="TF137" s="1332"/>
      <c r="TG137" s="1332"/>
      <c r="TH137" s="1332"/>
      <c r="TI137" s="1332"/>
      <c r="TJ137" s="1332"/>
      <c r="TK137" s="1332"/>
      <c r="TL137" s="1332"/>
      <c r="TM137" s="1332"/>
      <c r="TN137" s="1332"/>
      <c r="TO137" s="1332"/>
      <c r="TP137" s="1332"/>
      <c r="TQ137" s="1332"/>
      <c r="TR137" s="1332"/>
      <c r="TS137" s="1332"/>
      <c r="TT137" s="1332"/>
      <c r="TU137" s="1332"/>
      <c r="TV137" s="1332"/>
      <c r="TW137" s="1332"/>
      <c r="TX137" s="1332"/>
      <c r="TY137" s="1332"/>
      <c r="TZ137" s="1332"/>
      <c r="UA137" s="1332"/>
      <c r="UB137" s="1332"/>
      <c r="UC137" s="1332"/>
      <c r="UD137" s="1332"/>
      <c r="UE137" s="1332"/>
      <c r="UF137" s="1332"/>
      <c r="UG137" s="1332"/>
      <c r="UH137" s="1332"/>
      <c r="UI137" s="1332"/>
      <c r="UJ137" s="1332"/>
      <c r="UK137" s="1332"/>
      <c r="UL137" s="1332"/>
      <c r="UM137" s="1332"/>
      <c r="UN137" s="1332"/>
      <c r="UO137" s="1332"/>
      <c r="UP137" s="1332"/>
      <c r="UQ137" s="1332"/>
      <c r="UR137" s="1332"/>
      <c r="US137" s="1332"/>
      <c r="UT137" s="1332"/>
      <c r="UU137" s="1332"/>
      <c r="UV137" s="1332"/>
      <c r="UW137" s="1332"/>
      <c r="UX137" s="1332"/>
      <c r="UY137" s="1332"/>
      <c r="UZ137" s="1332"/>
      <c r="VA137" s="1332"/>
      <c r="VB137" s="1332"/>
      <c r="VC137" s="1332"/>
      <c r="VD137" s="1332"/>
      <c r="VE137" s="1332"/>
      <c r="VF137" s="1332"/>
      <c r="VG137" s="1332"/>
      <c r="VH137" s="1332"/>
      <c r="VI137" s="1332"/>
      <c r="VJ137" s="1332"/>
      <c r="VK137" s="1332"/>
      <c r="VL137" s="1332"/>
      <c r="VM137" s="1332"/>
      <c r="VN137" s="1332"/>
      <c r="VO137" s="1332"/>
      <c r="VP137" s="1332"/>
      <c r="VQ137" s="1332"/>
      <c r="VR137" s="1332"/>
      <c r="VS137" s="1332"/>
      <c r="VT137" s="1332"/>
      <c r="VU137" s="1332"/>
      <c r="VV137" s="1332"/>
      <c r="VW137" s="1332"/>
      <c r="VX137" s="1332"/>
      <c r="VY137" s="1332"/>
      <c r="VZ137" s="1332"/>
      <c r="WA137" s="1332"/>
      <c r="WB137" s="1332"/>
      <c r="WC137" s="1332"/>
      <c r="WD137" s="1332"/>
      <c r="WE137" s="1332"/>
      <c r="WF137" s="1332"/>
      <c r="WG137" s="1332"/>
      <c r="WH137" s="1332"/>
      <c r="WI137" s="1332"/>
      <c r="WJ137" s="1332"/>
      <c r="WK137" s="1332"/>
      <c r="WL137" s="1332"/>
      <c r="WM137" s="1332"/>
      <c r="WN137" s="1332"/>
      <c r="WO137" s="1332"/>
      <c r="WP137" s="1332"/>
      <c r="WQ137" s="1332"/>
      <c r="WR137" s="1332"/>
      <c r="WS137" s="1332"/>
      <c r="WT137" s="1332"/>
      <c r="WU137" s="1332"/>
      <c r="WV137" s="1332"/>
      <c r="WW137" s="1332"/>
      <c r="WX137" s="1332"/>
      <c r="WY137" s="1332"/>
      <c r="WZ137" s="1332"/>
      <c r="XA137" s="1332"/>
      <c r="XB137" s="1332"/>
      <c r="XC137" s="1332"/>
      <c r="XD137" s="1332"/>
      <c r="XE137" s="1332"/>
      <c r="XF137" s="1332"/>
      <c r="XG137" s="1332"/>
      <c r="XH137" s="1332"/>
      <c r="XI137" s="1332"/>
      <c r="XJ137" s="1332"/>
      <c r="XK137" s="1332"/>
      <c r="XL137" s="1332"/>
      <c r="XM137" s="1332"/>
      <c r="XN137" s="1332"/>
      <c r="XO137" s="1332"/>
      <c r="XP137" s="1332"/>
      <c r="XQ137" s="1332"/>
      <c r="XR137" s="1332"/>
      <c r="XS137" s="1332"/>
      <c r="XT137" s="1332"/>
      <c r="XU137" s="1332"/>
      <c r="XV137" s="1332"/>
      <c r="XW137" s="1332"/>
      <c r="XX137" s="1332"/>
      <c r="XY137" s="1332"/>
      <c r="XZ137" s="1332"/>
      <c r="YA137" s="1332"/>
      <c r="YB137" s="1332"/>
      <c r="YC137" s="1332"/>
      <c r="YD137" s="1332"/>
      <c r="YE137" s="1332"/>
      <c r="YF137" s="1332"/>
      <c r="YG137" s="1332"/>
      <c r="YH137" s="1332"/>
      <c r="YI137" s="1332"/>
      <c r="YJ137" s="1332"/>
      <c r="YK137" s="1332"/>
      <c r="YL137" s="1332"/>
      <c r="YM137" s="1332"/>
      <c r="YN137" s="1332"/>
      <c r="YO137" s="1332"/>
      <c r="YP137" s="1332"/>
      <c r="YQ137" s="1332"/>
      <c r="YR137" s="1332"/>
      <c r="YS137" s="1332"/>
      <c r="YT137" s="1332"/>
      <c r="YU137" s="1332"/>
      <c r="YV137" s="1332"/>
      <c r="YW137" s="1332"/>
      <c r="YX137" s="1332"/>
      <c r="YY137" s="1332"/>
      <c r="YZ137" s="1332"/>
      <c r="ZA137" s="1332"/>
      <c r="ZB137" s="1332"/>
      <c r="ZC137" s="1332"/>
      <c r="ZD137" s="1332"/>
      <c r="ZE137" s="1332"/>
      <c r="ZF137" s="1332"/>
      <c r="ZG137" s="1332"/>
      <c r="ZH137" s="1332"/>
      <c r="ZI137" s="1332"/>
      <c r="ZJ137" s="1332"/>
      <c r="ZK137" s="1332"/>
      <c r="ZL137" s="1332"/>
      <c r="ZM137" s="1332"/>
      <c r="ZN137" s="1332"/>
      <c r="ZO137" s="1332"/>
      <c r="ZP137" s="1332"/>
      <c r="ZQ137" s="1332"/>
      <c r="ZR137" s="1332"/>
      <c r="ZS137" s="1332"/>
      <c r="ZT137" s="1332"/>
      <c r="ZU137" s="1332"/>
      <c r="ZV137" s="1332"/>
      <c r="ZW137" s="1332"/>
      <c r="ZX137" s="1332"/>
      <c r="ZY137" s="1332"/>
      <c r="ZZ137" s="1332"/>
      <c r="AAA137" s="1332"/>
      <c r="AAB137" s="1332"/>
      <c r="AAC137" s="1332"/>
      <c r="AAD137" s="1332"/>
      <c r="AAE137" s="1332"/>
      <c r="AAF137" s="1332"/>
      <c r="AAG137" s="1332"/>
      <c r="AAH137" s="1332"/>
      <c r="AAI137" s="1332"/>
      <c r="AAJ137" s="1332"/>
      <c r="AAK137" s="1332"/>
      <c r="AAL137" s="1332"/>
      <c r="AAM137" s="1332"/>
      <c r="AAN137" s="1332"/>
      <c r="AAO137" s="1332"/>
      <c r="AAP137" s="1332"/>
      <c r="AAQ137" s="1332"/>
      <c r="AAR137" s="1332"/>
      <c r="AAS137" s="1332"/>
      <c r="AAT137" s="1332"/>
      <c r="AAU137" s="1332"/>
      <c r="AAV137" s="1332"/>
      <c r="AAW137" s="1332"/>
      <c r="AAX137" s="1332"/>
      <c r="AAY137" s="1332"/>
      <c r="AAZ137" s="1332"/>
      <c r="ABA137" s="1332"/>
      <c r="ABB137" s="1332"/>
      <c r="ABC137" s="1332"/>
      <c r="ABD137" s="1332"/>
      <c r="ABE137" s="1332"/>
      <c r="ABF137" s="1332"/>
      <c r="ABG137" s="1332"/>
      <c r="ABH137" s="1332"/>
      <c r="ABI137" s="1332"/>
      <c r="ABJ137" s="1332"/>
      <c r="ABK137" s="1332"/>
      <c r="ABL137" s="1332"/>
      <c r="ABM137" s="1332"/>
      <c r="ABN137" s="1332"/>
      <c r="ABO137" s="1332"/>
      <c r="ABP137" s="1332"/>
      <c r="ABQ137" s="1332"/>
      <c r="ABR137" s="1332"/>
      <c r="ABS137" s="1332"/>
      <c r="ABT137" s="1332"/>
      <c r="ABU137" s="1332"/>
      <c r="ABV137" s="1332"/>
      <c r="ABW137" s="1332"/>
      <c r="ABX137" s="1332"/>
      <c r="ABY137" s="1332"/>
      <c r="ABZ137" s="1332"/>
      <c r="ACA137" s="1332"/>
      <c r="ACB137" s="1332"/>
      <c r="ACC137" s="1332"/>
      <c r="ACD137" s="1332"/>
      <c r="ACE137" s="1332"/>
      <c r="ACF137" s="1332"/>
      <c r="ACG137" s="1332"/>
      <c r="ACH137" s="1332"/>
      <c r="ACI137" s="1332"/>
      <c r="ACJ137" s="1332"/>
      <c r="ACK137" s="1332"/>
      <c r="ACL137" s="1332"/>
      <c r="ACM137" s="1332"/>
      <c r="ACN137" s="1332"/>
      <c r="ACO137" s="1332"/>
      <c r="ACP137" s="1332"/>
      <c r="ACQ137" s="1332"/>
      <c r="ACR137" s="1332"/>
      <c r="ACS137" s="1332"/>
      <c r="ACT137" s="1332"/>
      <c r="ACU137" s="1332"/>
      <c r="ACV137" s="1332"/>
      <c r="ACW137" s="1332"/>
      <c r="ACX137" s="1332"/>
      <c r="ACY137" s="1332"/>
      <c r="ACZ137" s="1332"/>
      <c r="ADA137" s="1332"/>
      <c r="ADB137" s="1332"/>
      <c r="ADC137" s="1332"/>
      <c r="ADD137" s="1332"/>
      <c r="ADE137" s="1332"/>
      <c r="ADF137" s="1332"/>
      <c r="ADG137" s="1332"/>
      <c r="ADH137" s="1332"/>
      <c r="ADI137" s="1332"/>
      <c r="ADJ137" s="1332"/>
      <c r="ADK137" s="1332"/>
      <c r="ADL137" s="1332"/>
      <c r="ADM137" s="1332"/>
      <c r="ADN137" s="1332"/>
      <c r="ADO137" s="1332"/>
      <c r="ADP137" s="1332"/>
      <c r="ADQ137" s="1332"/>
      <c r="ADR137" s="1332"/>
      <c r="ADS137" s="1332"/>
      <c r="ADT137" s="1332"/>
      <c r="ADU137" s="1332"/>
      <c r="ADV137" s="1332"/>
      <c r="ADW137" s="1332"/>
      <c r="ADX137" s="1332"/>
      <c r="ADY137" s="1332"/>
      <c r="ADZ137" s="1332"/>
      <c r="AEA137" s="1332"/>
      <c r="AEB137" s="1332"/>
      <c r="AEC137" s="1332"/>
      <c r="AED137" s="1332"/>
      <c r="AEE137" s="1332"/>
      <c r="AEF137" s="1332"/>
      <c r="AEG137" s="1332"/>
      <c r="AEH137" s="1332"/>
      <c r="AEI137" s="1332"/>
      <c r="AEJ137" s="1332"/>
      <c r="AEK137" s="1332"/>
      <c r="AEL137" s="1332"/>
      <c r="AEM137" s="1332"/>
      <c r="AEN137" s="1332"/>
      <c r="AEO137" s="1332"/>
      <c r="AEP137" s="1332"/>
      <c r="AEQ137" s="1332"/>
      <c r="AER137" s="1332"/>
      <c r="AES137" s="1332"/>
      <c r="AET137" s="1332"/>
      <c r="AEU137" s="1332"/>
      <c r="AEV137" s="1332"/>
      <c r="AEW137" s="1332"/>
      <c r="AEX137" s="1332"/>
      <c r="AEY137" s="1332"/>
      <c r="AEZ137" s="1332"/>
      <c r="AFA137" s="1332"/>
      <c r="AFB137" s="1332"/>
      <c r="AFC137" s="1332"/>
      <c r="AFD137" s="1332"/>
      <c r="AFE137" s="1332"/>
      <c r="AFF137" s="1332"/>
      <c r="AFG137" s="1332"/>
      <c r="AFH137" s="1332"/>
      <c r="AFI137" s="1332"/>
      <c r="AFJ137" s="1332"/>
      <c r="AFK137" s="1332"/>
      <c r="AFL137" s="1332"/>
      <c r="AFM137" s="1332"/>
      <c r="AFN137" s="1332"/>
      <c r="AFO137" s="1332"/>
      <c r="AFP137" s="1332"/>
      <c r="AFQ137" s="1332"/>
      <c r="AFR137" s="1332"/>
      <c r="AFS137" s="1332"/>
      <c r="AFT137" s="1332"/>
      <c r="AFU137" s="1332"/>
      <c r="AFV137" s="1332"/>
      <c r="AFW137" s="1332"/>
      <c r="AFX137" s="1332"/>
      <c r="AFY137" s="1332"/>
      <c r="AFZ137" s="1332"/>
      <c r="AGA137" s="1332"/>
      <c r="AGB137" s="1332"/>
      <c r="AGC137" s="1332"/>
      <c r="AGD137" s="1332"/>
      <c r="AGE137" s="1332"/>
      <c r="AGF137" s="1332"/>
      <c r="AGG137" s="1332"/>
      <c r="AGH137" s="1332"/>
      <c r="AGI137" s="1332"/>
      <c r="AGJ137" s="1332"/>
      <c r="AGK137" s="1332"/>
      <c r="AGL137" s="1332"/>
      <c r="AGM137" s="1332"/>
      <c r="AGN137" s="1332"/>
      <c r="AGO137" s="1332"/>
      <c r="AGP137" s="1332"/>
      <c r="AGQ137" s="1332"/>
      <c r="AGR137" s="1332"/>
      <c r="AGS137" s="1332"/>
      <c r="AGT137" s="1332"/>
      <c r="AGU137" s="1332"/>
      <c r="AGV137" s="1332"/>
      <c r="AGW137" s="1332"/>
      <c r="AGX137" s="1332"/>
      <c r="AGY137" s="1332"/>
      <c r="AGZ137" s="1332"/>
      <c r="AHA137" s="1332"/>
      <c r="AHB137" s="1332"/>
      <c r="AHC137" s="1332"/>
      <c r="AHD137" s="1332"/>
      <c r="AHE137" s="1332"/>
      <c r="AHF137" s="1332"/>
      <c r="AHG137" s="1332"/>
      <c r="AHH137" s="1332"/>
      <c r="AHI137" s="1332"/>
      <c r="AHJ137" s="1332"/>
      <c r="AHK137" s="1332"/>
      <c r="AHL137" s="1332"/>
      <c r="AHM137" s="1332"/>
      <c r="AHN137" s="1332"/>
      <c r="AHO137" s="1332"/>
      <c r="AHP137" s="1332"/>
      <c r="AHQ137" s="1332"/>
      <c r="AHR137" s="1332"/>
      <c r="AHS137" s="1332"/>
      <c r="AHT137" s="1332"/>
      <c r="AHU137" s="1332"/>
      <c r="AHV137" s="1332"/>
      <c r="AHW137" s="1332"/>
      <c r="AHX137" s="1332"/>
      <c r="AHY137" s="1332"/>
      <c r="AHZ137" s="1332"/>
      <c r="AIA137" s="1332"/>
      <c r="AIB137" s="1332"/>
      <c r="AIC137" s="1332"/>
      <c r="AID137" s="1332"/>
      <c r="AIE137" s="1332"/>
      <c r="AIF137" s="1332"/>
      <c r="AIG137" s="1332"/>
      <c r="AIH137" s="1332"/>
      <c r="AII137" s="1332"/>
      <c r="AIJ137" s="1332"/>
      <c r="AIK137" s="1332"/>
      <c r="AIL137" s="1332"/>
      <c r="AIM137" s="1332"/>
      <c r="AIN137" s="1332"/>
      <c r="AIO137" s="1332"/>
      <c r="AIP137" s="1332"/>
      <c r="AIQ137" s="1332"/>
      <c r="AIR137" s="1332"/>
      <c r="AIS137" s="1332"/>
      <c r="AIT137" s="1332"/>
      <c r="AIU137" s="1332"/>
      <c r="AIV137" s="1332"/>
      <c r="AIW137" s="1332"/>
      <c r="AIX137" s="1332"/>
      <c r="AIY137" s="1332"/>
      <c r="AIZ137" s="1332"/>
      <c r="AJA137" s="1332"/>
      <c r="AJB137" s="1332"/>
      <c r="AJC137" s="1332"/>
      <c r="AJD137" s="1332"/>
      <c r="AJE137" s="1332"/>
      <c r="AJF137" s="1332"/>
      <c r="AJG137" s="1332"/>
      <c r="AJH137" s="1332"/>
      <c r="AJI137" s="1332"/>
      <c r="AJJ137" s="1332"/>
      <c r="AJK137" s="1332"/>
      <c r="AJL137" s="1332"/>
      <c r="AJM137" s="1332"/>
      <c r="AJN137" s="1332"/>
      <c r="AJO137" s="1332"/>
      <c r="AJP137" s="1332"/>
      <c r="AJQ137" s="1332"/>
      <c r="AJR137" s="1332"/>
      <c r="AJS137" s="1332"/>
      <c r="AJT137" s="1332"/>
      <c r="AJU137" s="1332"/>
      <c r="AJV137" s="1332"/>
      <c r="AJW137" s="1332"/>
      <c r="AJX137" s="1332"/>
      <c r="AJY137" s="1332"/>
      <c r="AJZ137" s="1332"/>
      <c r="AKA137" s="1332"/>
      <c r="AKB137" s="1332"/>
      <c r="AKC137" s="1332"/>
      <c r="AKD137" s="1332"/>
      <c r="AKE137" s="1332"/>
      <c r="AKF137" s="1332"/>
      <c r="AKG137" s="1332"/>
      <c r="AKH137" s="1332"/>
      <c r="AKI137" s="1332"/>
      <c r="AKJ137" s="1332"/>
      <c r="AKK137" s="1332"/>
      <c r="AKL137" s="1332"/>
      <c r="AKM137" s="1332"/>
      <c r="AKN137" s="1332"/>
      <c r="AKO137" s="1332"/>
      <c r="AKP137" s="1332"/>
      <c r="AKQ137" s="1332"/>
      <c r="AKR137" s="1332"/>
      <c r="AKS137" s="1332"/>
      <c r="AKT137" s="1332"/>
      <c r="AKU137" s="1332"/>
      <c r="AKV137" s="1332"/>
      <c r="AKW137" s="1332"/>
      <c r="AKX137" s="1332"/>
      <c r="AKY137" s="1332"/>
      <c r="AKZ137" s="1332"/>
      <c r="ALA137" s="1332"/>
      <c r="ALB137" s="1332"/>
      <c r="ALC137" s="1332"/>
      <c r="ALD137" s="1332"/>
      <c r="ALE137" s="1332"/>
      <c r="ALF137" s="1332"/>
      <c r="ALG137" s="1332"/>
      <c r="ALH137" s="1332"/>
      <c r="ALI137" s="1332"/>
      <c r="ALJ137" s="1332"/>
      <c r="ALK137" s="1332"/>
      <c r="ALL137" s="1332"/>
      <c r="ALM137" s="1332"/>
      <c r="ALN137" s="1332"/>
      <c r="ALO137" s="1332"/>
      <c r="ALP137" s="1332"/>
      <c r="ALQ137" s="1332"/>
      <c r="ALR137" s="1332"/>
      <c r="ALS137" s="1332"/>
      <c r="ALT137" s="1332"/>
      <c r="ALU137" s="1332"/>
      <c r="ALV137" s="1332"/>
      <c r="ALW137" s="1332"/>
      <c r="ALX137" s="1332"/>
      <c r="ALY137" s="1332"/>
      <c r="ALZ137" s="1332"/>
      <c r="AMA137" s="1332"/>
      <c r="AMB137" s="1332"/>
      <c r="AMC137" s="1332"/>
      <c r="AMD137" s="1332"/>
      <c r="AME137" s="1332"/>
      <c r="AMF137" s="1332"/>
      <c r="AMG137" s="1332"/>
      <c r="AMH137" s="1332"/>
      <c r="AMI137" s="1332"/>
      <c r="AMJ137" s="1332"/>
      <c r="AMK137" s="1332"/>
      <c r="AML137" s="1332"/>
      <c r="AMM137" s="1332"/>
      <c r="AMN137" s="1332"/>
      <c r="AMO137" s="1332"/>
      <c r="AMP137" s="1332"/>
      <c r="AMQ137" s="1332"/>
      <c r="AMR137" s="1332"/>
      <c r="AMS137" s="1332"/>
      <c r="AMT137" s="1332"/>
      <c r="AMU137" s="1332"/>
      <c r="AMV137" s="1332"/>
      <c r="AMW137" s="1332"/>
      <c r="AMX137" s="1332"/>
      <c r="AMY137" s="1332"/>
      <c r="AMZ137" s="1332"/>
      <c r="ANA137" s="1332"/>
      <c r="ANB137" s="1332"/>
      <c r="ANC137" s="1332"/>
      <c r="AND137" s="1332"/>
      <c r="ANE137" s="1332"/>
      <c r="ANF137" s="1332"/>
      <c r="ANG137" s="1332"/>
      <c r="ANH137" s="1332"/>
      <c r="ANI137" s="1332"/>
      <c r="ANJ137" s="1332"/>
      <c r="ANK137" s="1332"/>
      <c r="ANL137" s="1332"/>
      <c r="ANM137" s="1332"/>
      <c r="ANN137" s="1332"/>
      <c r="ANO137" s="1332"/>
      <c r="ANP137" s="1332"/>
      <c r="ANQ137" s="1332"/>
      <c r="ANR137" s="1332"/>
      <c r="ANS137" s="1332"/>
      <c r="ANT137" s="1332"/>
      <c r="ANU137" s="1332"/>
      <c r="ANV137" s="1332"/>
      <c r="ANW137" s="1332"/>
      <c r="ANX137" s="1332"/>
      <c r="ANY137" s="1332"/>
      <c r="ANZ137" s="1332"/>
      <c r="AOA137" s="1332"/>
      <c r="AOB137" s="1332"/>
      <c r="AOC137" s="1332"/>
      <c r="AOD137" s="1332"/>
      <c r="AOE137" s="1332"/>
      <c r="AOF137" s="1332"/>
      <c r="AOG137" s="1332"/>
      <c r="AOH137" s="1332"/>
      <c r="AOI137" s="1332"/>
      <c r="AOJ137" s="1332"/>
      <c r="AOK137" s="1332"/>
      <c r="AOL137" s="1332"/>
      <c r="AOM137" s="1332"/>
      <c r="AON137" s="1332"/>
      <c r="AOO137" s="1332"/>
      <c r="AOP137" s="1332"/>
      <c r="AOQ137" s="1332"/>
      <c r="AOR137" s="1332"/>
      <c r="AOS137" s="1332"/>
      <c r="AOT137" s="1332"/>
      <c r="AOU137" s="1332"/>
      <c r="AOV137" s="1332"/>
      <c r="AOW137" s="1332"/>
      <c r="AOX137" s="1332"/>
      <c r="AOY137" s="1332"/>
      <c r="AOZ137" s="1332"/>
      <c r="APA137" s="1332"/>
      <c r="APB137" s="1332"/>
      <c r="APC137" s="1332"/>
      <c r="APD137" s="1332"/>
      <c r="APE137" s="1332"/>
      <c r="APF137" s="1332"/>
      <c r="APG137" s="1332"/>
      <c r="APH137" s="1332"/>
      <c r="API137" s="1332"/>
      <c r="APJ137" s="1332"/>
      <c r="APK137" s="1332"/>
      <c r="APL137" s="1332"/>
      <c r="APM137" s="1332"/>
      <c r="APN137" s="1332"/>
      <c r="APO137" s="1332"/>
      <c r="APP137" s="1332"/>
      <c r="APQ137" s="1332"/>
      <c r="APR137" s="1332"/>
      <c r="APS137" s="1332"/>
      <c r="APT137" s="1332"/>
      <c r="APU137" s="1332"/>
      <c r="APV137" s="1332"/>
      <c r="APW137" s="1332"/>
      <c r="APX137" s="1332"/>
      <c r="APY137" s="1332"/>
      <c r="APZ137" s="1332"/>
      <c r="AQA137" s="1332"/>
      <c r="AQB137" s="1332"/>
      <c r="AQC137" s="1332"/>
      <c r="AQD137" s="1332"/>
      <c r="AQE137" s="1332"/>
      <c r="AQF137" s="1332"/>
      <c r="AQG137" s="1332"/>
      <c r="AQH137" s="1332"/>
      <c r="AQI137" s="1332"/>
      <c r="AQJ137" s="1332"/>
      <c r="AQK137" s="1332"/>
      <c r="AQL137" s="1332"/>
      <c r="AQM137" s="1332"/>
      <c r="AQN137" s="1332"/>
      <c r="AQO137" s="1332"/>
      <c r="AQP137" s="1332"/>
      <c r="AQQ137" s="1332"/>
      <c r="AQR137" s="1332"/>
      <c r="AQS137" s="1332"/>
      <c r="AQT137" s="1332"/>
      <c r="AQU137" s="1332"/>
      <c r="AQV137" s="1332"/>
      <c r="AQW137" s="1332"/>
      <c r="AQX137" s="1332"/>
      <c r="AQY137" s="1332"/>
      <c r="AQZ137" s="1332"/>
      <c r="ARA137" s="1332"/>
      <c r="ARB137" s="1332"/>
      <c r="ARC137" s="1332"/>
      <c r="ARD137" s="1332"/>
      <c r="ARE137" s="1332"/>
      <c r="ARF137" s="1332"/>
      <c r="ARG137" s="1332"/>
      <c r="ARH137" s="1332"/>
      <c r="ARI137" s="1332"/>
      <c r="ARJ137" s="1332"/>
      <c r="ARK137" s="1332"/>
      <c r="ARL137" s="1332"/>
      <c r="ARM137" s="1332"/>
      <c r="ARN137" s="1332"/>
      <c r="ARO137" s="1332"/>
      <c r="ARP137" s="1332"/>
      <c r="ARQ137" s="1332"/>
      <c r="ARR137" s="1332"/>
      <c r="ARS137" s="1332"/>
      <c r="ART137" s="1332"/>
      <c r="ARU137" s="1332"/>
      <c r="ARV137" s="1332"/>
      <c r="ARW137" s="1332"/>
      <c r="ARX137" s="1332"/>
      <c r="ARY137" s="1332"/>
      <c r="ARZ137" s="1332"/>
      <c r="ASA137" s="1332"/>
      <c r="ASB137" s="1332"/>
      <c r="ASC137" s="1332"/>
      <c r="ASD137" s="1332"/>
      <c r="ASE137" s="1332"/>
      <c r="ASF137" s="1332"/>
      <c r="ASG137" s="1332"/>
      <c r="ASH137" s="1332"/>
      <c r="ASI137" s="1332"/>
      <c r="ASJ137" s="1332"/>
      <c r="ASK137" s="1332"/>
      <c r="ASL137" s="1332"/>
      <c r="ASM137" s="1332"/>
      <c r="ASN137" s="1332"/>
      <c r="ASO137" s="1332"/>
      <c r="ASP137" s="1332"/>
      <c r="ASQ137" s="1332"/>
      <c r="ASR137" s="1332"/>
      <c r="ASS137" s="1332"/>
      <c r="AST137" s="1332"/>
      <c r="ASU137" s="1332"/>
      <c r="ASV137" s="1332"/>
      <c r="ASW137" s="1332"/>
      <c r="ASX137" s="1332"/>
      <c r="ASY137" s="1332"/>
      <c r="ASZ137" s="1332"/>
      <c r="ATA137" s="1332"/>
      <c r="ATB137" s="1332"/>
      <c r="ATC137" s="1332"/>
      <c r="ATD137" s="1332"/>
      <c r="ATE137" s="1332"/>
      <c r="ATF137" s="1332"/>
      <c r="ATG137" s="1332"/>
      <c r="ATH137" s="1332"/>
      <c r="ATI137" s="1332"/>
      <c r="ATJ137" s="1332"/>
      <c r="ATK137" s="1332"/>
      <c r="ATL137" s="1332"/>
      <c r="ATM137" s="1332"/>
      <c r="ATN137" s="1332"/>
      <c r="ATO137" s="1332"/>
      <c r="ATP137" s="1332"/>
      <c r="ATQ137" s="1332"/>
      <c r="ATR137" s="1332"/>
      <c r="ATS137" s="1332"/>
      <c r="ATT137" s="1332"/>
      <c r="ATU137" s="1332"/>
      <c r="ATV137" s="1332"/>
      <c r="ATW137" s="1332"/>
      <c r="ATX137" s="1332"/>
      <c r="ATY137" s="1332"/>
      <c r="ATZ137" s="1332"/>
      <c r="AUA137" s="1332"/>
      <c r="AUB137" s="1332"/>
      <c r="AUC137" s="1332"/>
      <c r="AUD137" s="1332"/>
      <c r="AUE137" s="1332"/>
      <c r="AUF137" s="1332"/>
      <c r="AUG137" s="1332"/>
      <c r="AUH137" s="1332"/>
      <c r="AUI137" s="1332"/>
      <c r="AUJ137" s="1332"/>
      <c r="AUK137" s="1332"/>
      <c r="AUL137" s="1332"/>
      <c r="AUM137" s="1332"/>
      <c r="AUN137" s="1332"/>
      <c r="AUO137" s="1332"/>
      <c r="AUP137" s="1332"/>
      <c r="AUQ137" s="1332"/>
      <c r="AUR137" s="1332"/>
      <c r="AUS137" s="1332"/>
      <c r="AUT137" s="1332"/>
      <c r="AUU137" s="1332"/>
      <c r="AUV137" s="1332"/>
      <c r="AUW137" s="1332"/>
      <c r="AUX137" s="1332"/>
      <c r="AUY137" s="1332"/>
      <c r="AUZ137" s="1332"/>
      <c r="AVA137" s="1332"/>
      <c r="AVB137" s="1332"/>
      <c r="AVC137" s="1332"/>
      <c r="AVD137" s="1332"/>
      <c r="AVE137" s="1332"/>
      <c r="AVF137" s="1332"/>
      <c r="AVG137" s="1332"/>
      <c r="AVH137" s="1332"/>
      <c r="AVI137" s="1332"/>
      <c r="AVJ137" s="1332"/>
      <c r="AVK137" s="1332"/>
      <c r="AVL137" s="1332"/>
      <c r="AVM137" s="1332"/>
      <c r="AVN137" s="1332"/>
      <c r="AVO137" s="1332"/>
      <c r="AVP137" s="1332"/>
      <c r="AVQ137" s="1332"/>
      <c r="AVR137" s="1332"/>
      <c r="AVS137" s="1332"/>
      <c r="AVT137" s="1332"/>
      <c r="AVU137" s="1332"/>
      <c r="AVV137" s="1332"/>
      <c r="AVW137" s="1332"/>
      <c r="AVX137" s="1332"/>
      <c r="AVY137" s="1332"/>
      <c r="AVZ137" s="1332"/>
      <c r="AWA137" s="1332"/>
      <c r="AWB137" s="1332"/>
      <c r="AWC137" s="1332"/>
      <c r="AWD137" s="1332"/>
      <c r="AWE137" s="1332"/>
      <c r="AWF137" s="1332"/>
      <c r="AWG137" s="1332"/>
      <c r="AWH137" s="1332"/>
      <c r="AWI137" s="1332"/>
      <c r="AWJ137" s="1332"/>
      <c r="AWK137" s="1332"/>
      <c r="AWL137" s="1332"/>
      <c r="AWM137" s="1332"/>
      <c r="AWN137" s="1332"/>
      <c r="AWO137" s="1332"/>
      <c r="AWP137" s="1332"/>
      <c r="AWQ137" s="1332"/>
      <c r="AWR137" s="1332"/>
      <c r="AWS137" s="1332"/>
      <c r="AWT137" s="1332"/>
      <c r="AWU137" s="1332"/>
      <c r="AWV137" s="1332"/>
      <c r="AWW137" s="1332"/>
      <c r="AWX137" s="1332"/>
      <c r="AWY137" s="1332"/>
      <c r="AWZ137" s="1332"/>
      <c r="AXA137" s="1332"/>
      <c r="AXB137" s="1332"/>
      <c r="AXC137" s="1332"/>
      <c r="AXD137" s="1332"/>
      <c r="AXE137" s="1332"/>
      <c r="AXF137" s="1332"/>
      <c r="AXG137" s="1332"/>
      <c r="AXH137" s="1332"/>
      <c r="AXI137" s="1332"/>
      <c r="AXJ137" s="1332"/>
      <c r="AXK137" s="1332"/>
      <c r="AXL137" s="1332"/>
      <c r="AXM137" s="1332"/>
      <c r="AXN137" s="1332"/>
      <c r="AXO137" s="1332"/>
      <c r="AXP137" s="1332"/>
      <c r="AXQ137" s="1332"/>
      <c r="AXR137" s="1332"/>
      <c r="AXS137" s="1332"/>
      <c r="AXT137" s="1332"/>
      <c r="AXU137" s="1332"/>
      <c r="AXV137" s="1332"/>
      <c r="AXW137" s="1332"/>
      <c r="AXX137" s="1332"/>
      <c r="AXY137" s="1332"/>
      <c r="AXZ137" s="1332"/>
      <c r="AYA137" s="1332"/>
      <c r="AYB137" s="1332"/>
      <c r="AYC137" s="1332"/>
      <c r="AYD137" s="1332"/>
      <c r="AYE137" s="1332"/>
      <c r="AYF137" s="1332"/>
      <c r="AYG137" s="1332"/>
      <c r="AYH137" s="1332"/>
      <c r="AYI137" s="1332"/>
      <c r="AYJ137" s="1332"/>
      <c r="AYK137" s="1332"/>
      <c r="AYL137" s="1332"/>
      <c r="AYM137" s="1332"/>
      <c r="AYN137" s="1332"/>
      <c r="AYO137" s="1332"/>
      <c r="AYP137" s="1332"/>
      <c r="AYQ137" s="1332"/>
      <c r="AYR137" s="1332"/>
      <c r="AYS137" s="1332"/>
      <c r="AYT137" s="1332"/>
      <c r="AYU137" s="1332"/>
      <c r="AYV137" s="1332"/>
      <c r="AYW137" s="1332"/>
      <c r="AYX137" s="1332"/>
      <c r="AYY137" s="1332"/>
      <c r="AYZ137" s="1332"/>
      <c r="AZA137" s="1332"/>
      <c r="AZB137" s="1332"/>
      <c r="AZC137" s="1332"/>
      <c r="AZD137" s="1332"/>
      <c r="AZE137" s="1332"/>
      <c r="AZF137" s="1332"/>
      <c r="AZG137" s="1332"/>
      <c r="AZH137" s="1332"/>
      <c r="AZI137" s="1332"/>
      <c r="AZJ137" s="1332"/>
      <c r="AZK137" s="1332"/>
      <c r="AZL137" s="1332"/>
      <c r="AZM137" s="1332"/>
      <c r="AZN137" s="1332"/>
      <c r="AZO137" s="1332"/>
      <c r="AZP137" s="1332"/>
      <c r="AZQ137" s="1332"/>
      <c r="AZR137" s="1332"/>
      <c r="AZS137" s="1332"/>
      <c r="AZT137" s="1332"/>
      <c r="AZU137" s="1332"/>
      <c r="AZV137" s="1332"/>
      <c r="AZW137" s="1332"/>
      <c r="AZX137" s="1332"/>
      <c r="AZY137" s="1332"/>
      <c r="AZZ137" s="1332"/>
      <c r="BAA137" s="1332"/>
      <c r="BAB137" s="1332"/>
      <c r="BAC137" s="1332"/>
      <c r="BAD137" s="1332"/>
      <c r="BAE137" s="1332"/>
      <c r="BAF137" s="1332"/>
      <c r="BAG137" s="1332"/>
      <c r="BAH137" s="1332"/>
      <c r="BAI137" s="1332"/>
      <c r="BAJ137" s="1332"/>
      <c r="BAK137" s="1332"/>
      <c r="BAL137" s="1332"/>
      <c r="BAM137" s="1332"/>
      <c r="BAN137" s="1332"/>
      <c r="BAO137" s="1332"/>
      <c r="BAP137" s="1332"/>
      <c r="BAQ137" s="1332"/>
      <c r="BAR137" s="1332"/>
      <c r="BAS137" s="1332"/>
      <c r="BAT137" s="1332"/>
      <c r="BAU137" s="1332"/>
      <c r="BAV137" s="1332"/>
      <c r="BAW137" s="1332"/>
      <c r="BAX137" s="1332"/>
      <c r="BAY137" s="1332"/>
      <c r="BAZ137" s="1332"/>
      <c r="BBA137" s="1332"/>
      <c r="BBB137" s="1332"/>
      <c r="BBC137" s="1332"/>
      <c r="BBD137" s="1332"/>
      <c r="BBE137" s="1332"/>
      <c r="BBF137" s="1332"/>
      <c r="BBG137" s="1332"/>
      <c r="BBH137" s="1332"/>
      <c r="BBI137" s="1332"/>
      <c r="BBJ137" s="1332"/>
      <c r="BBK137" s="1332"/>
      <c r="BBL137" s="1332"/>
      <c r="BBM137" s="1332"/>
      <c r="BBN137" s="1332"/>
      <c r="BBO137" s="1332"/>
      <c r="BBP137" s="1332"/>
      <c r="BBQ137" s="1332"/>
      <c r="BBR137" s="1332"/>
      <c r="BBS137" s="1332"/>
      <c r="BBT137" s="1332"/>
      <c r="BBU137" s="1332"/>
      <c r="BBV137" s="1332"/>
      <c r="BBW137" s="1332"/>
      <c r="BBX137" s="1332"/>
      <c r="BBY137" s="1332"/>
      <c r="BBZ137" s="1332"/>
      <c r="BCA137" s="1332"/>
      <c r="BCB137" s="1332"/>
      <c r="BCC137" s="1332"/>
      <c r="BCD137" s="1332"/>
      <c r="BCE137" s="1332"/>
      <c r="BCF137" s="1332"/>
      <c r="BCG137" s="1332"/>
      <c r="BCH137" s="1332"/>
      <c r="BCI137" s="1332"/>
      <c r="BCJ137" s="1332"/>
      <c r="BCK137" s="1332"/>
      <c r="BCL137" s="1332"/>
      <c r="BCM137" s="1332"/>
      <c r="BCN137" s="1332"/>
      <c r="BCO137" s="1332"/>
      <c r="BCP137" s="1332"/>
      <c r="BCQ137" s="1332"/>
      <c r="BCR137" s="1332"/>
      <c r="BCS137" s="1332"/>
      <c r="BCT137" s="1332"/>
      <c r="BCU137" s="1332"/>
      <c r="BCV137" s="1332"/>
      <c r="BCW137" s="1332"/>
      <c r="BCX137" s="1332"/>
      <c r="BCY137" s="1332"/>
      <c r="BCZ137" s="1332"/>
      <c r="BDA137" s="1332"/>
      <c r="BDB137" s="1332"/>
      <c r="BDC137" s="1332"/>
      <c r="BDD137" s="1332"/>
      <c r="BDE137" s="1332"/>
      <c r="BDF137" s="1332"/>
      <c r="BDG137" s="1332"/>
      <c r="BDH137" s="1332"/>
      <c r="BDI137" s="1332"/>
      <c r="BDJ137" s="1332"/>
      <c r="BDK137" s="1332"/>
      <c r="BDL137" s="1332"/>
      <c r="BDM137" s="1332"/>
      <c r="BDN137" s="1332"/>
      <c r="BDO137" s="1332"/>
      <c r="BDP137" s="1332"/>
      <c r="BDQ137" s="1332"/>
      <c r="BDR137" s="1332"/>
      <c r="BDS137" s="1332"/>
      <c r="BDT137" s="1332"/>
      <c r="BDU137" s="1332"/>
      <c r="BDV137" s="1332"/>
      <c r="BDW137" s="1332"/>
      <c r="BDX137" s="1332"/>
      <c r="BDY137" s="1332"/>
      <c r="BDZ137" s="1332"/>
      <c r="BEA137" s="1332"/>
      <c r="BEB137" s="1332"/>
      <c r="BEC137" s="1332"/>
      <c r="BED137" s="1332"/>
      <c r="BEE137" s="1332"/>
      <c r="BEF137" s="1332"/>
      <c r="BEG137" s="1332"/>
      <c r="BEH137" s="1332"/>
      <c r="BEI137" s="1332"/>
      <c r="BEJ137" s="1332"/>
      <c r="BEK137" s="1332"/>
      <c r="BEL137" s="1332"/>
      <c r="BEM137" s="1332"/>
      <c r="BEN137" s="1332"/>
      <c r="BEO137" s="1332"/>
      <c r="BEP137" s="1332"/>
      <c r="BEQ137" s="1332"/>
      <c r="BER137" s="1332"/>
      <c r="BES137" s="1332"/>
      <c r="BET137" s="1332"/>
      <c r="BEU137" s="1332"/>
      <c r="BEV137" s="1332"/>
      <c r="BEW137" s="1332"/>
      <c r="BEX137" s="1332"/>
      <c r="BEY137" s="1332"/>
      <c r="BEZ137" s="1332"/>
      <c r="BFA137" s="1332"/>
      <c r="BFB137" s="1332"/>
      <c r="BFC137" s="1332"/>
      <c r="BFD137" s="1332"/>
      <c r="BFE137" s="1332"/>
      <c r="BFF137" s="1332"/>
      <c r="BFG137" s="1332"/>
      <c r="BFH137" s="1332"/>
      <c r="BFI137" s="1332"/>
      <c r="BFJ137" s="1332"/>
      <c r="BFK137" s="1332"/>
      <c r="BFL137" s="1332"/>
      <c r="BFM137" s="1332"/>
      <c r="BFN137" s="1332"/>
      <c r="BFO137" s="1332"/>
      <c r="BFP137" s="1332"/>
      <c r="BFQ137" s="1332"/>
      <c r="BFR137" s="1332"/>
      <c r="BFS137" s="1332"/>
      <c r="BFT137" s="1332"/>
      <c r="BFU137" s="1332"/>
      <c r="BFV137" s="1332"/>
      <c r="BFW137" s="1332"/>
      <c r="BFX137" s="1332"/>
      <c r="BFY137" s="1332"/>
      <c r="BFZ137" s="1332"/>
      <c r="BGA137" s="1332"/>
      <c r="BGB137" s="1332"/>
      <c r="BGC137" s="1332"/>
      <c r="BGD137" s="1332"/>
      <c r="BGE137" s="1332"/>
      <c r="BGF137" s="1332"/>
      <c r="BGG137" s="1332"/>
      <c r="BGH137" s="1332"/>
      <c r="BGI137" s="1332"/>
      <c r="BGJ137" s="1332"/>
      <c r="BGK137" s="1332"/>
      <c r="BGL137" s="1332"/>
      <c r="BGM137" s="1332"/>
      <c r="BGN137" s="1332"/>
      <c r="BGO137" s="1332"/>
      <c r="BGP137" s="1332"/>
      <c r="BGQ137" s="1332"/>
      <c r="BGR137" s="1332"/>
      <c r="BGS137" s="1332"/>
      <c r="BGT137" s="1332"/>
      <c r="BGU137" s="1332"/>
      <c r="BGV137" s="1332"/>
      <c r="BGW137" s="1332"/>
      <c r="BGX137" s="1332"/>
      <c r="BGY137" s="1332"/>
      <c r="BGZ137" s="1332"/>
      <c r="BHA137" s="1332"/>
      <c r="BHB137" s="1332"/>
      <c r="BHC137" s="1332"/>
      <c r="BHD137" s="1332"/>
      <c r="BHE137" s="1332"/>
      <c r="BHF137" s="1332"/>
      <c r="BHG137" s="1332"/>
      <c r="BHH137" s="1332"/>
      <c r="BHI137" s="1332"/>
      <c r="BHJ137" s="1332"/>
      <c r="BHK137" s="1332"/>
      <c r="BHL137" s="1332"/>
      <c r="BHM137" s="1332"/>
      <c r="BHN137" s="1332"/>
      <c r="BHO137" s="1332"/>
      <c r="BHP137" s="1332"/>
      <c r="BHQ137" s="1332"/>
      <c r="BHR137" s="1332"/>
      <c r="BHS137" s="1332"/>
      <c r="BHT137" s="1332"/>
      <c r="BHU137" s="1332"/>
      <c r="BHV137" s="1332"/>
      <c r="BHW137" s="1332"/>
      <c r="BHX137" s="1332"/>
      <c r="BHY137" s="1332"/>
      <c r="BHZ137" s="1332"/>
      <c r="BIA137" s="1332"/>
      <c r="BIB137" s="1332"/>
      <c r="BIC137" s="1332"/>
      <c r="BID137" s="1332"/>
      <c r="BIE137" s="1332"/>
      <c r="BIF137" s="1332"/>
      <c r="BIG137" s="1332"/>
      <c r="BIH137" s="1332"/>
      <c r="BII137" s="1332"/>
      <c r="BIJ137" s="1332"/>
      <c r="BIK137" s="1332"/>
      <c r="BIL137" s="1332"/>
      <c r="BIM137" s="1332"/>
      <c r="BIN137" s="1332"/>
      <c r="BIO137" s="1332"/>
      <c r="BIP137" s="1332"/>
      <c r="BIQ137" s="1332"/>
      <c r="BIR137" s="1332"/>
      <c r="BIS137" s="1332"/>
      <c r="BIT137" s="1332"/>
      <c r="BIU137" s="1332"/>
      <c r="BIV137" s="1332"/>
      <c r="BIW137" s="1332"/>
      <c r="BIX137" s="1332"/>
      <c r="BIY137" s="1332"/>
      <c r="BIZ137" s="1332"/>
      <c r="BJA137" s="1332"/>
      <c r="BJB137" s="1332"/>
      <c r="BJC137" s="1332"/>
      <c r="BJD137" s="1332"/>
      <c r="BJE137" s="1332"/>
      <c r="BJF137" s="1332"/>
      <c r="BJG137" s="1332"/>
      <c r="BJH137" s="1332"/>
      <c r="BJI137" s="1332"/>
      <c r="BJJ137" s="1332"/>
      <c r="BJK137" s="1332"/>
      <c r="BJL137" s="1332"/>
      <c r="BJM137" s="1332"/>
      <c r="BJN137" s="1332"/>
      <c r="BJO137" s="1332"/>
      <c r="BJP137" s="1332"/>
      <c r="BJQ137" s="1332"/>
      <c r="BJR137" s="1332"/>
      <c r="BJS137" s="1332"/>
      <c r="BJT137" s="1332"/>
      <c r="BJU137" s="1332"/>
      <c r="BJV137" s="1332"/>
      <c r="BJW137" s="1332"/>
      <c r="BJX137" s="1332"/>
      <c r="BJY137" s="1332"/>
      <c r="BJZ137" s="1332"/>
      <c r="BKA137" s="1332"/>
      <c r="BKB137" s="1332"/>
      <c r="BKC137" s="1332"/>
      <c r="BKD137" s="1332"/>
      <c r="BKE137" s="1332"/>
      <c r="BKF137" s="1332"/>
      <c r="BKG137" s="1332"/>
      <c r="BKH137" s="1332"/>
      <c r="BKI137" s="1332"/>
      <c r="BKJ137" s="1332"/>
      <c r="BKK137" s="1332"/>
      <c r="BKL137" s="1332"/>
      <c r="BKM137" s="1332"/>
      <c r="BKN137" s="1332"/>
      <c r="BKO137" s="1332"/>
      <c r="BKP137" s="1332"/>
      <c r="BKQ137" s="1332"/>
      <c r="BKR137" s="1332"/>
      <c r="BKS137" s="1332"/>
      <c r="BKT137" s="1332"/>
      <c r="BKU137" s="1332"/>
      <c r="BKV137" s="1332"/>
      <c r="BKW137" s="1332"/>
      <c r="BKX137" s="1332"/>
      <c r="BKY137" s="1332"/>
      <c r="BKZ137" s="1332"/>
      <c r="BLA137" s="1332"/>
      <c r="BLB137" s="1332"/>
      <c r="BLC137" s="1332"/>
      <c r="BLD137" s="1332"/>
      <c r="BLE137" s="1332"/>
      <c r="BLF137" s="1332"/>
      <c r="BLG137" s="1332"/>
      <c r="BLH137" s="1332"/>
      <c r="BLI137" s="1332"/>
      <c r="BLJ137" s="1332"/>
      <c r="BLK137" s="1332"/>
      <c r="BLL137" s="1332"/>
      <c r="BLM137" s="1332"/>
      <c r="BLN137" s="1332"/>
      <c r="BLO137" s="1332"/>
      <c r="BLP137" s="1332"/>
      <c r="BLQ137" s="1332"/>
      <c r="BLR137" s="1332"/>
      <c r="BLS137" s="1332"/>
      <c r="BLT137" s="1332"/>
      <c r="BLU137" s="1332"/>
      <c r="BLV137" s="1332"/>
      <c r="BLW137" s="1332"/>
      <c r="BLX137" s="1332"/>
      <c r="BLY137" s="1332"/>
      <c r="BLZ137" s="1332"/>
      <c r="BMA137" s="1332"/>
      <c r="BMB137" s="1332"/>
      <c r="BMC137" s="1332"/>
      <c r="BMD137" s="1332"/>
      <c r="BME137" s="1332"/>
      <c r="BMF137" s="1332"/>
      <c r="BMG137" s="1332"/>
      <c r="BMH137" s="1332"/>
      <c r="BMI137" s="1332"/>
      <c r="BMJ137" s="1332"/>
      <c r="BMK137" s="1332"/>
      <c r="BML137" s="1332"/>
      <c r="BMM137" s="1332"/>
      <c r="BMN137" s="1332"/>
      <c r="BMO137" s="1332"/>
      <c r="BMP137" s="1332"/>
      <c r="BMQ137" s="1332"/>
      <c r="BMR137" s="1332"/>
      <c r="BMS137" s="1332"/>
      <c r="BMT137" s="1332"/>
      <c r="BMU137" s="1332"/>
      <c r="BMV137" s="1332"/>
      <c r="BMW137" s="1332"/>
      <c r="BMX137" s="1332"/>
      <c r="BMY137" s="1332"/>
      <c r="BMZ137" s="1332"/>
      <c r="BNA137" s="1332"/>
      <c r="BNB137" s="1332"/>
      <c r="BNC137" s="1332"/>
      <c r="BND137" s="1332"/>
      <c r="BNE137" s="1332"/>
      <c r="BNF137" s="1332"/>
      <c r="BNG137" s="1332"/>
      <c r="BNH137" s="1332"/>
      <c r="BNI137" s="1332"/>
      <c r="BNJ137" s="1332"/>
      <c r="BNK137" s="1332"/>
      <c r="BNL137" s="1332"/>
      <c r="BNM137" s="1332"/>
      <c r="BNN137" s="1332"/>
      <c r="BNO137" s="1332"/>
      <c r="BNP137" s="1332"/>
      <c r="BNQ137" s="1332"/>
      <c r="BNR137" s="1332"/>
      <c r="BNS137" s="1332"/>
      <c r="BNT137" s="1332"/>
      <c r="BNU137" s="1332"/>
      <c r="BNV137" s="1332"/>
      <c r="BNW137" s="1332"/>
      <c r="BNX137" s="1332"/>
      <c r="BNY137" s="1332"/>
      <c r="BNZ137" s="1332"/>
      <c r="BOA137" s="1332"/>
      <c r="BOB137" s="1332"/>
      <c r="BOC137" s="1332"/>
      <c r="BOD137" s="1332"/>
      <c r="BOE137" s="1332"/>
      <c r="BOF137" s="1332"/>
      <c r="BOG137" s="1332"/>
      <c r="BOH137" s="1332"/>
      <c r="BOI137" s="1332"/>
      <c r="BOJ137" s="1332"/>
      <c r="BOK137" s="1332"/>
      <c r="BOL137" s="1332"/>
      <c r="BOM137" s="1332"/>
      <c r="BON137" s="1332"/>
      <c r="BOO137" s="1332"/>
      <c r="BOP137" s="1332"/>
      <c r="BOQ137" s="1332"/>
      <c r="BOR137" s="1332"/>
      <c r="BOS137" s="1332"/>
      <c r="BOT137" s="1332"/>
      <c r="BOU137" s="1332"/>
      <c r="BOV137" s="1332"/>
      <c r="BOW137" s="1332"/>
      <c r="BOX137" s="1332"/>
      <c r="BOY137" s="1332"/>
      <c r="BOZ137" s="1332"/>
      <c r="BPA137" s="1332"/>
      <c r="BPB137" s="1332"/>
      <c r="BPC137" s="1332"/>
      <c r="BPD137" s="1332"/>
      <c r="BPE137" s="1332"/>
      <c r="BPF137" s="1332"/>
      <c r="BPG137" s="1332"/>
      <c r="BPH137" s="1332"/>
      <c r="BPI137" s="1332"/>
      <c r="BPJ137" s="1332"/>
      <c r="BPK137" s="1332"/>
      <c r="BPL137" s="1332"/>
      <c r="BPM137" s="1332"/>
      <c r="BPN137" s="1332"/>
      <c r="BPO137" s="1332"/>
      <c r="BPP137" s="1332"/>
      <c r="BPQ137" s="1332"/>
      <c r="BPR137" s="1332"/>
      <c r="BPS137" s="1332"/>
      <c r="BPT137" s="1332"/>
      <c r="BPU137" s="1332"/>
      <c r="BPV137" s="1332"/>
      <c r="BPW137" s="1332"/>
      <c r="BPX137" s="1332"/>
      <c r="BPY137" s="1332"/>
      <c r="BPZ137" s="1332"/>
      <c r="BQA137" s="1332"/>
      <c r="BQB137" s="1332"/>
      <c r="BQC137" s="1332"/>
      <c r="BQD137" s="1332"/>
      <c r="BQE137" s="1332"/>
      <c r="BQF137" s="1332"/>
      <c r="BQG137" s="1332"/>
      <c r="BQH137" s="1332"/>
      <c r="BQI137" s="1332"/>
      <c r="BQJ137" s="1332"/>
      <c r="BQK137" s="1332"/>
      <c r="BQL137" s="1332"/>
      <c r="BQM137" s="1332"/>
      <c r="BQN137" s="1332"/>
      <c r="BQO137" s="1332"/>
      <c r="BQP137" s="1332"/>
      <c r="BQQ137" s="1332"/>
      <c r="BQR137" s="1332"/>
      <c r="BQS137" s="1332"/>
      <c r="BQT137" s="1332"/>
      <c r="BQU137" s="1332"/>
      <c r="BQV137" s="1332"/>
      <c r="BQW137" s="1332"/>
      <c r="BQX137" s="1332"/>
      <c r="BQY137" s="1332"/>
      <c r="BQZ137" s="1332"/>
      <c r="BRA137" s="1332"/>
      <c r="BRB137" s="1332"/>
      <c r="BRC137" s="1332"/>
      <c r="BRD137" s="1332"/>
      <c r="BRE137" s="1332"/>
      <c r="BRF137" s="1332"/>
      <c r="BRG137" s="1332"/>
      <c r="BRH137" s="1332"/>
      <c r="BRI137" s="1332"/>
      <c r="BRJ137" s="1332"/>
      <c r="BRK137" s="1332"/>
      <c r="BRL137" s="1332"/>
      <c r="BRM137" s="1332"/>
      <c r="BRN137" s="1332"/>
      <c r="BRO137" s="1332"/>
      <c r="BRP137" s="1332"/>
      <c r="BRQ137" s="1332"/>
      <c r="BRR137" s="1332"/>
      <c r="BRS137" s="1332"/>
      <c r="BRT137" s="1332"/>
      <c r="BRU137" s="1332"/>
      <c r="BRV137" s="1332"/>
      <c r="BRW137" s="1332"/>
      <c r="BRX137" s="1332"/>
      <c r="BRY137" s="1332"/>
      <c r="BRZ137" s="1332"/>
      <c r="BSA137" s="1332"/>
      <c r="BSB137" s="1332"/>
      <c r="BSC137" s="1332"/>
      <c r="BSD137" s="1332"/>
      <c r="BSE137" s="1332"/>
      <c r="BSF137" s="1332"/>
      <c r="BSG137" s="1332"/>
      <c r="BSH137" s="1332"/>
      <c r="BSI137" s="1332"/>
      <c r="BSJ137" s="1332"/>
      <c r="BSK137" s="1332"/>
      <c r="BSL137" s="1332"/>
      <c r="BSM137" s="1332"/>
      <c r="BSN137" s="1332"/>
      <c r="BSO137" s="1332"/>
      <c r="BSP137" s="1332"/>
      <c r="BSQ137" s="1332"/>
      <c r="BSR137" s="1332"/>
      <c r="BSS137" s="1332"/>
      <c r="BST137" s="1332"/>
      <c r="BSU137" s="1332"/>
      <c r="BSV137" s="1332"/>
      <c r="BSW137" s="1332"/>
      <c r="BSX137" s="1332"/>
      <c r="BSY137" s="1332"/>
      <c r="BSZ137" s="1332"/>
      <c r="BTA137" s="1332"/>
      <c r="BTB137" s="1332"/>
      <c r="BTC137" s="1332"/>
      <c r="BTD137" s="1332"/>
      <c r="BTE137" s="1332"/>
      <c r="BTF137" s="1332"/>
      <c r="BTG137" s="1332"/>
      <c r="BTH137" s="1332"/>
      <c r="BTI137" s="1332"/>
      <c r="BTJ137" s="1332"/>
      <c r="BTK137" s="1332"/>
      <c r="BTL137" s="1332"/>
      <c r="BTM137" s="1332"/>
      <c r="BTN137" s="1332"/>
      <c r="BTO137" s="1332"/>
      <c r="BTP137" s="1332"/>
      <c r="BTQ137" s="1332"/>
      <c r="BTR137" s="1332"/>
      <c r="BTS137" s="1332"/>
      <c r="BTT137" s="1332"/>
      <c r="BTU137" s="1332"/>
      <c r="BTV137" s="1332"/>
      <c r="BTW137" s="1332"/>
      <c r="BTX137" s="1332"/>
      <c r="BTY137" s="1332"/>
      <c r="BTZ137" s="1332"/>
      <c r="BUA137" s="1332"/>
      <c r="BUB137" s="1332"/>
      <c r="BUC137" s="1332"/>
      <c r="BUD137" s="1332"/>
      <c r="BUE137" s="1332"/>
      <c r="BUF137" s="1332"/>
      <c r="BUG137" s="1332"/>
      <c r="BUH137" s="1332"/>
      <c r="BUI137" s="1332"/>
      <c r="BUJ137" s="1332"/>
      <c r="BUK137" s="1332"/>
      <c r="BUL137" s="1332"/>
      <c r="BUM137" s="1332"/>
      <c r="BUN137" s="1332"/>
      <c r="BUO137" s="1332"/>
      <c r="BUP137" s="1332"/>
      <c r="BUQ137" s="1332"/>
      <c r="BUR137" s="1332"/>
      <c r="BUS137" s="1332"/>
      <c r="BUT137" s="1332"/>
      <c r="BUU137" s="1332"/>
      <c r="BUV137" s="1332"/>
      <c r="BUW137" s="1332"/>
      <c r="BUX137" s="1332"/>
      <c r="BUY137" s="1332"/>
      <c r="BUZ137" s="1332"/>
      <c r="BVA137" s="1332"/>
      <c r="BVB137" s="1332"/>
      <c r="BVC137" s="1332"/>
      <c r="BVD137" s="1332"/>
      <c r="BVE137" s="1332"/>
      <c r="BVF137" s="1332"/>
      <c r="BVG137" s="1332"/>
      <c r="BVH137" s="1332"/>
      <c r="BVI137" s="1332"/>
      <c r="BVJ137" s="1332"/>
      <c r="BVK137" s="1332"/>
      <c r="BVL137" s="1332"/>
      <c r="BVM137" s="1332"/>
      <c r="BVN137" s="1332"/>
      <c r="BVO137" s="1332"/>
      <c r="BVP137" s="1332"/>
      <c r="BVQ137" s="1332"/>
      <c r="BVR137" s="1332"/>
      <c r="BVS137" s="1332"/>
      <c r="BVT137" s="1332"/>
      <c r="BVU137" s="1332"/>
      <c r="BVV137" s="1332"/>
      <c r="BVW137" s="1332"/>
      <c r="BVX137" s="1332"/>
      <c r="BVY137" s="1332"/>
      <c r="BVZ137" s="1332"/>
      <c r="BWA137" s="1332"/>
      <c r="BWB137" s="1332"/>
      <c r="BWC137" s="1332"/>
      <c r="BWD137" s="1332"/>
      <c r="BWE137" s="1332"/>
      <c r="BWF137" s="1332"/>
      <c r="BWG137" s="1332"/>
      <c r="BWH137" s="1332"/>
      <c r="BWI137" s="1332"/>
      <c r="BWJ137" s="1332"/>
      <c r="BWK137" s="1332"/>
      <c r="BWL137" s="1332"/>
      <c r="BWM137" s="1332"/>
      <c r="BWN137" s="1332"/>
      <c r="BWO137" s="1332"/>
      <c r="BWP137" s="1332"/>
      <c r="BWQ137" s="1332"/>
      <c r="BWR137" s="1332"/>
      <c r="BWS137" s="1332"/>
      <c r="BWT137" s="1332"/>
      <c r="BWU137" s="1332"/>
      <c r="BWV137" s="1332"/>
      <c r="BWW137" s="1332"/>
      <c r="BWX137" s="1332"/>
      <c r="BWY137" s="1332"/>
      <c r="BWZ137" s="1332"/>
      <c r="BXA137" s="1332"/>
      <c r="BXB137" s="1332"/>
      <c r="BXC137" s="1332"/>
      <c r="BXD137" s="1332"/>
      <c r="BXE137" s="1332"/>
      <c r="BXF137" s="1332"/>
      <c r="BXG137" s="1332"/>
      <c r="BXH137" s="1332"/>
      <c r="BXI137" s="1332"/>
      <c r="BXJ137" s="1332"/>
      <c r="BXK137" s="1332"/>
      <c r="BXL137" s="1332"/>
      <c r="BXM137" s="1332"/>
      <c r="BXN137" s="1332"/>
      <c r="BXO137" s="1332"/>
      <c r="BXP137" s="1332"/>
      <c r="BXQ137" s="1332"/>
      <c r="BXR137" s="1332"/>
      <c r="BXS137" s="1332"/>
      <c r="BXT137" s="1332"/>
      <c r="BXU137" s="1332"/>
      <c r="BXV137" s="1332"/>
      <c r="BXW137" s="1332"/>
      <c r="BXX137" s="1332"/>
      <c r="BXY137" s="1332"/>
      <c r="BXZ137" s="1332"/>
      <c r="BYA137" s="1332"/>
      <c r="BYB137" s="1332"/>
      <c r="BYC137" s="1332"/>
      <c r="BYD137" s="1332"/>
      <c r="BYE137" s="1332"/>
      <c r="BYF137" s="1332"/>
      <c r="BYG137" s="1332"/>
      <c r="BYH137" s="1332"/>
      <c r="BYI137" s="1332"/>
      <c r="BYJ137" s="1332"/>
      <c r="BYK137" s="1332"/>
      <c r="BYL137" s="1332"/>
      <c r="BYM137" s="1332"/>
      <c r="BYN137" s="1332"/>
      <c r="BYO137" s="1332"/>
      <c r="BYP137" s="1332"/>
      <c r="BYQ137" s="1332"/>
      <c r="BYR137" s="1332"/>
      <c r="BYS137" s="1332"/>
      <c r="BYT137" s="1332"/>
      <c r="BYU137" s="1332"/>
      <c r="BYV137" s="1332"/>
      <c r="BYW137" s="1332"/>
      <c r="BYX137" s="1332"/>
      <c r="BYY137" s="1332"/>
      <c r="BYZ137" s="1332"/>
      <c r="BZA137" s="1332"/>
      <c r="BZB137" s="1332"/>
      <c r="BZC137" s="1332"/>
      <c r="BZD137" s="1332"/>
      <c r="BZE137" s="1332"/>
      <c r="BZF137" s="1332"/>
      <c r="BZG137" s="1332"/>
      <c r="BZH137" s="1332"/>
      <c r="BZI137" s="1332"/>
      <c r="BZJ137" s="1332"/>
      <c r="BZK137" s="1332"/>
      <c r="BZL137" s="1332"/>
      <c r="BZM137" s="1332"/>
      <c r="BZN137" s="1332"/>
      <c r="BZO137" s="1332"/>
      <c r="BZP137" s="1332"/>
      <c r="BZQ137" s="1332"/>
      <c r="BZR137" s="1332"/>
      <c r="BZS137" s="1332"/>
      <c r="BZT137" s="1332"/>
      <c r="BZU137" s="1332"/>
      <c r="BZV137" s="1332"/>
      <c r="BZW137" s="1332"/>
      <c r="BZX137" s="1332"/>
      <c r="BZY137" s="1332"/>
      <c r="BZZ137" s="1332"/>
      <c r="CAA137" s="1332"/>
      <c r="CAB137" s="1332"/>
      <c r="CAC137" s="1332"/>
      <c r="CAD137" s="1332"/>
      <c r="CAE137" s="1332"/>
      <c r="CAF137" s="1332"/>
      <c r="CAG137" s="1332"/>
      <c r="CAH137" s="1332"/>
      <c r="CAI137" s="1332"/>
      <c r="CAJ137" s="1332"/>
      <c r="CAK137" s="1332"/>
      <c r="CAL137" s="1332"/>
      <c r="CAM137" s="1332"/>
      <c r="CAN137" s="1332"/>
      <c r="CAO137" s="1332"/>
      <c r="CAP137" s="1332"/>
      <c r="CAQ137" s="1332"/>
      <c r="CAR137" s="1332"/>
      <c r="CAS137" s="1332"/>
      <c r="CAT137" s="1332"/>
      <c r="CAU137" s="1332"/>
      <c r="CAV137" s="1332"/>
      <c r="CAW137" s="1332"/>
      <c r="CAX137" s="1332"/>
      <c r="CAY137" s="1332"/>
      <c r="CAZ137" s="1332"/>
      <c r="CBA137" s="1332"/>
      <c r="CBB137" s="1332"/>
      <c r="CBC137" s="1332"/>
      <c r="CBD137" s="1332"/>
      <c r="CBE137" s="1332"/>
      <c r="CBF137" s="1332"/>
      <c r="CBG137" s="1332"/>
      <c r="CBH137" s="1332"/>
      <c r="CBI137" s="1332"/>
      <c r="CBJ137" s="1332"/>
      <c r="CBK137" s="1332"/>
      <c r="CBL137" s="1332"/>
      <c r="CBM137" s="1332"/>
      <c r="CBN137" s="1332"/>
      <c r="CBO137" s="1332"/>
      <c r="CBP137" s="1332"/>
      <c r="CBQ137" s="1332"/>
      <c r="CBR137" s="1332"/>
      <c r="CBS137" s="1332"/>
      <c r="CBT137" s="1332"/>
      <c r="CBU137" s="1332"/>
      <c r="CBV137" s="1332"/>
      <c r="CBW137" s="1332"/>
      <c r="CBX137" s="1332"/>
      <c r="CBY137" s="1332"/>
      <c r="CBZ137" s="1332"/>
      <c r="CCA137" s="1332"/>
      <c r="CCB137" s="1332"/>
      <c r="CCC137" s="1332"/>
      <c r="CCD137" s="1332"/>
      <c r="CCE137" s="1332"/>
      <c r="CCF137" s="1332"/>
      <c r="CCG137" s="1332"/>
      <c r="CCH137" s="1332"/>
      <c r="CCI137" s="1332"/>
      <c r="CCJ137" s="1332"/>
      <c r="CCK137" s="1332"/>
      <c r="CCL137" s="1332"/>
      <c r="CCM137" s="1332"/>
      <c r="CCN137" s="1332"/>
      <c r="CCO137" s="1332"/>
      <c r="CCP137" s="1332"/>
      <c r="CCQ137" s="1332"/>
      <c r="CCR137" s="1332"/>
      <c r="CCS137" s="1332"/>
      <c r="CCT137" s="1332"/>
      <c r="CCU137" s="1332"/>
      <c r="CCV137" s="1332"/>
      <c r="CCW137" s="1332"/>
      <c r="CCX137" s="1332"/>
      <c r="CCY137" s="1332"/>
      <c r="CCZ137" s="1332"/>
      <c r="CDA137" s="1332"/>
      <c r="CDB137" s="1332"/>
      <c r="CDC137" s="1332"/>
      <c r="CDD137" s="1332"/>
      <c r="CDE137" s="1332"/>
      <c r="CDF137" s="1332"/>
      <c r="CDG137" s="1332"/>
      <c r="CDH137" s="1332"/>
      <c r="CDI137" s="1332"/>
      <c r="CDJ137" s="1332"/>
      <c r="CDK137" s="1332"/>
      <c r="CDL137" s="1332"/>
      <c r="CDM137" s="1332"/>
      <c r="CDN137" s="1332"/>
      <c r="CDO137" s="1332"/>
      <c r="CDP137" s="1332"/>
      <c r="CDQ137" s="1332"/>
      <c r="CDR137" s="1332"/>
      <c r="CDS137" s="1332"/>
      <c r="CDT137" s="1332"/>
      <c r="CDU137" s="1332"/>
      <c r="CDV137" s="1332"/>
      <c r="CDW137" s="1332"/>
      <c r="CDX137" s="1332"/>
      <c r="CDY137" s="1332"/>
      <c r="CDZ137" s="1332"/>
      <c r="CEA137" s="1332"/>
      <c r="CEB137" s="1332"/>
      <c r="CEC137" s="1332"/>
      <c r="CED137" s="1332"/>
      <c r="CEE137" s="1332"/>
      <c r="CEF137" s="1332"/>
      <c r="CEG137" s="1332"/>
      <c r="CEH137" s="1332"/>
      <c r="CEI137" s="1332"/>
      <c r="CEJ137" s="1332"/>
      <c r="CEK137" s="1332"/>
      <c r="CEL137" s="1332"/>
      <c r="CEM137" s="1332"/>
      <c r="CEN137" s="1332"/>
      <c r="CEO137" s="1332"/>
      <c r="CEP137" s="1332"/>
      <c r="CEQ137" s="1332"/>
      <c r="CER137" s="1332"/>
      <c r="CES137" s="1332"/>
      <c r="CET137" s="1332"/>
      <c r="CEU137" s="1332"/>
      <c r="CEV137" s="1332"/>
      <c r="CEW137" s="1332"/>
      <c r="CEX137" s="1332"/>
      <c r="CEY137" s="1332"/>
      <c r="CEZ137" s="1332"/>
      <c r="CFA137" s="1332"/>
      <c r="CFB137" s="1332"/>
      <c r="CFC137" s="1332"/>
      <c r="CFD137" s="1332"/>
      <c r="CFE137" s="1332"/>
      <c r="CFF137" s="1332"/>
      <c r="CFG137" s="1332"/>
      <c r="CFH137" s="1332"/>
      <c r="CFI137" s="1332"/>
      <c r="CFJ137" s="1332"/>
      <c r="CFK137" s="1332"/>
      <c r="CFL137" s="1332"/>
      <c r="CFM137" s="1332"/>
      <c r="CFN137" s="1332"/>
      <c r="CFO137" s="1332"/>
      <c r="CFP137" s="1332"/>
      <c r="CFQ137" s="1332"/>
      <c r="CFR137" s="1332"/>
      <c r="CFS137" s="1332"/>
      <c r="CFT137" s="1332"/>
      <c r="CFU137" s="1332"/>
      <c r="CFV137" s="1332"/>
      <c r="CFW137" s="1332"/>
      <c r="CFX137" s="1332"/>
      <c r="CFY137" s="1332"/>
      <c r="CFZ137" s="1332"/>
      <c r="CGA137" s="1332"/>
      <c r="CGB137" s="1332"/>
      <c r="CGC137" s="1332"/>
      <c r="CGD137" s="1332"/>
      <c r="CGE137" s="1332"/>
      <c r="CGF137" s="1332"/>
      <c r="CGG137" s="1332"/>
      <c r="CGH137" s="1332"/>
      <c r="CGI137" s="1332"/>
      <c r="CGJ137" s="1332"/>
      <c r="CGK137" s="1332"/>
      <c r="CGL137" s="1332"/>
      <c r="CGM137" s="1332"/>
      <c r="CGN137" s="1332"/>
      <c r="CGO137" s="1332"/>
      <c r="CGP137" s="1332"/>
      <c r="CGQ137" s="1332"/>
      <c r="CGR137" s="1332"/>
      <c r="CGS137" s="1332"/>
      <c r="CGT137" s="1332"/>
      <c r="CGU137" s="1332"/>
      <c r="CGV137" s="1332"/>
      <c r="CGW137" s="1332"/>
      <c r="CGX137" s="1332"/>
      <c r="CGY137" s="1332"/>
      <c r="CGZ137" s="1332"/>
      <c r="CHA137" s="1332"/>
      <c r="CHB137" s="1332"/>
      <c r="CHC137" s="1332"/>
      <c r="CHD137" s="1332"/>
      <c r="CHE137" s="1332"/>
      <c r="CHF137" s="1332"/>
      <c r="CHG137" s="1332"/>
      <c r="CHH137" s="1332"/>
      <c r="CHI137" s="1332"/>
      <c r="CHJ137" s="1332"/>
      <c r="CHK137" s="1332"/>
      <c r="CHL137" s="1332"/>
      <c r="CHM137" s="1332"/>
      <c r="CHN137" s="1332"/>
      <c r="CHO137" s="1332"/>
      <c r="CHP137" s="1332"/>
      <c r="CHQ137" s="1332"/>
      <c r="CHR137" s="1332"/>
      <c r="CHS137" s="1332"/>
      <c r="CHT137" s="1332"/>
      <c r="CHU137" s="1332"/>
      <c r="CHV137" s="1332"/>
      <c r="CHW137" s="1332"/>
      <c r="CHX137" s="1332"/>
      <c r="CHY137" s="1332"/>
      <c r="CHZ137" s="1332"/>
      <c r="CIA137" s="1332"/>
      <c r="CIB137" s="1332"/>
      <c r="CIC137" s="1332"/>
      <c r="CID137" s="1332"/>
      <c r="CIE137" s="1332"/>
      <c r="CIF137" s="1332"/>
      <c r="CIG137" s="1332"/>
      <c r="CIH137" s="1332"/>
      <c r="CII137" s="1332"/>
      <c r="CIJ137" s="1332"/>
      <c r="CIK137" s="1332"/>
      <c r="CIL137" s="1332"/>
      <c r="CIM137" s="1332"/>
      <c r="CIN137" s="1332"/>
      <c r="CIO137" s="1332"/>
      <c r="CIP137" s="1332"/>
      <c r="CIQ137" s="1332"/>
      <c r="CIR137" s="1332"/>
      <c r="CIS137" s="1332"/>
      <c r="CIT137" s="1332"/>
      <c r="CIU137" s="1332"/>
      <c r="CIV137" s="1332"/>
      <c r="CIW137" s="1332"/>
      <c r="CIX137" s="1332"/>
      <c r="CIY137" s="1332"/>
      <c r="CIZ137" s="1332"/>
      <c r="CJA137" s="1332"/>
      <c r="CJB137" s="1332"/>
      <c r="CJC137" s="1332"/>
      <c r="CJD137" s="1332"/>
      <c r="CJE137" s="1332"/>
      <c r="CJF137" s="1332"/>
      <c r="CJG137" s="1332"/>
      <c r="CJH137" s="1332"/>
      <c r="CJI137" s="1332"/>
      <c r="CJJ137" s="1332"/>
      <c r="CJK137" s="1332"/>
      <c r="CJL137" s="1332"/>
      <c r="CJM137" s="1332"/>
      <c r="CJN137" s="1332"/>
      <c r="CJO137" s="1332"/>
      <c r="CJP137" s="1332"/>
      <c r="CJQ137" s="1332"/>
      <c r="CJR137" s="1332"/>
      <c r="CJS137" s="1332"/>
      <c r="CJT137" s="1332"/>
      <c r="CJU137" s="1332"/>
      <c r="CJV137" s="1332"/>
      <c r="CJW137" s="1332"/>
      <c r="CJX137" s="1332"/>
      <c r="CJY137" s="1332"/>
      <c r="CJZ137" s="1332"/>
      <c r="CKA137" s="1332"/>
      <c r="CKB137" s="1332"/>
      <c r="CKC137" s="1332"/>
      <c r="CKD137" s="1332"/>
      <c r="CKE137" s="1332"/>
      <c r="CKF137" s="1332"/>
      <c r="CKG137" s="1332"/>
      <c r="CKH137" s="1332"/>
      <c r="CKI137" s="1332"/>
      <c r="CKJ137" s="1332"/>
      <c r="CKK137" s="1332"/>
      <c r="CKL137" s="1332"/>
      <c r="CKM137" s="1332"/>
      <c r="CKN137" s="1332"/>
      <c r="CKO137" s="1332"/>
      <c r="CKP137" s="1332"/>
      <c r="CKQ137" s="1332"/>
      <c r="CKR137" s="1332"/>
      <c r="CKS137" s="1332"/>
      <c r="CKT137" s="1332"/>
      <c r="CKU137" s="1332"/>
      <c r="CKV137" s="1332"/>
      <c r="CKW137" s="1332"/>
      <c r="CKX137" s="1332"/>
      <c r="CKY137" s="1332"/>
      <c r="CKZ137" s="1332"/>
      <c r="CLA137" s="1332"/>
      <c r="CLB137" s="1332"/>
      <c r="CLC137" s="1332"/>
      <c r="CLD137" s="1332"/>
      <c r="CLE137" s="1332"/>
      <c r="CLF137" s="1332"/>
      <c r="CLG137" s="1332"/>
      <c r="CLH137" s="1332"/>
      <c r="CLI137" s="1332"/>
      <c r="CLJ137" s="1332"/>
      <c r="CLK137" s="1332"/>
      <c r="CLL137" s="1332"/>
      <c r="CLM137" s="1332"/>
      <c r="CLN137" s="1332"/>
      <c r="CLO137" s="1332"/>
      <c r="CLP137" s="1332"/>
      <c r="CLQ137" s="1332"/>
      <c r="CLR137" s="1332"/>
      <c r="CLS137" s="1332"/>
      <c r="CLT137" s="1332"/>
      <c r="CLU137" s="1332"/>
      <c r="CLV137" s="1332"/>
      <c r="CLW137" s="1332"/>
      <c r="CLX137" s="1332"/>
      <c r="CLY137" s="1332"/>
      <c r="CLZ137" s="1332"/>
      <c r="CMA137" s="1332"/>
      <c r="CMB137" s="1332"/>
      <c r="CMC137" s="1332"/>
      <c r="CMD137" s="1332"/>
      <c r="CME137" s="1332"/>
      <c r="CMF137" s="1332"/>
      <c r="CMG137" s="1332"/>
      <c r="CMH137" s="1332"/>
      <c r="CMI137" s="1332"/>
      <c r="CMJ137" s="1332"/>
      <c r="CMK137" s="1332"/>
      <c r="CML137" s="1332"/>
      <c r="CMM137" s="1332"/>
      <c r="CMN137" s="1332"/>
      <c r="CMO137" s="1332"/>
      <c r="CMP137" s="1332"/>
      <c r="CMQ137" s="1332"/>
      <c r="CMR137" s="1332"/>
      <c r="CMS137" s="1332"/>
      <c r="CMT137" s="1332"/>
      <c r="CMU137" s="1332"/>
      <c r="CMV137" s="1332"/>
      <c r="CMW137" s="1332"/>
      <c r="CMX137" s="1332"/>
      <c r="CMY137" s="1332"/>
      <c r="CMZ137" s="1332"/>
      <c r="CNA137" s="1332"/>
      <c r="CNB137" s="1332"/>
      <c r="CNC137" s="1332"/>
      <c r="CND137" s="1332"/>
      <c r="CNE137" s="1332"/>
      <c r="CNF137" s="1332"/>
      <c r="CNG137" s="1332"/>
      <c r="CNH137" s="1332"/>
      <c r="CNI137" s="1332"/>
      <c r="CNJ137" s="1332"/>
      <c r="CNK137" s="1332"/>
      <c r="CNL137" s="1332"/>
      <c r="CNM137" s="1332"/>
      <c r="CNN137" s="1332"/>
      <c r="CNO137" s="1332"/>
      <c r="CNP137" s="1332"/>
      <c r="CNQ137" s="1332"/>
      <c r="CNR137" s="1332"/>
      <c r="CNS137" s="1332"/>
      <c r="CNT137" s="1332"/>
      <c r="CNU137" s="1332"/>
      <c r="CNV137" s="1332"/>
      <c r="CNW137" s="1332"/>
      <c r="CNX137" s="1332"/>
      <c r="CNY137" s="1332"/>
      <c r="CNZ137" s="1332"/>
      <c r="COA137" s="1332"/>
      <c r="COB137" s="1332"/>
      <c r="COC137" s="1332"/>
      <c r="COD137" s="1332"/>
      <c r="COE137" s="1332"/>
      <c r="COF137" s="1332"/>
      <c r="COG137" s="1332"/>
      <c r="COH137" s="1332"/>
      <c r="COI137" s="1332"/>
      <c r="COJ137" s="1332"/>
      <c r="COK137" s="1332"/>
      <c r="COL137" s="1332"/>
      <c r="COM137" s="1332"/>
      <c r="CON137" s="1332"/>
      <c r="COO137" s="1332"/>
      <c r="COP137" s="1332"/>
      <c r="COQ137" s="1332"/>
      <c r="COR137" s="1332"/>
      <c r="COS137" s="1332"/>
      <c r="COT137" s="1332"/>
      <c r="COU137" s="1332"/>
      <c r="COV137" s="1332"/>
      <c r="COW137" s="1332"/>
      <c r="COX137" s="1332"/>
      <c r="COY137" s="1332"/>
      <c r="COZ137" s="1332"/>
      <c r="CPA137" s="1332"/>
      <c r="CPB137" s="1332"/>
      <c r="CPC137" s="1332"/>
      <c r="CPD137" s="1332"/>
      <c r="CPE137" s="1332"/>
      <c r="CPF137" s="1332"/>
      <c r="CPG137" s="1332"/>
      <c r="CPH137" s="1332"/>
      <c r="CPI137" s="1332"/>
      <c r="CPJ137" s="1332"/>
      <c r="CPK137" s="1332"/>
      <c r="CPL137" s="1332"/>
      <c r="CPM137" s="1332"/>
      <c r="CPN137" s="1332"/>
      <c r="CPO137" s="1332"/>
      <c r="CPP137" s="1332"/>
      <c r="CPQ137" s="1332"/>
      <c r="CPR137" s="1332"/>
      <c r="CPS137" s="1332"/>
      <c r="CPT137" s="1332"/>
      <c r="CPU137" s="1332"/>
      <c r="CPV137" s="1332"/>
      <c r="CPW137" s="1332"/>
      <c r="CPX137" s="1332"/>
      <c r="CPY137" s="1332"/>
      <c r="CPZ137" s="1332"/>
      <c r="CQA137" s="1332"/>
      <c r="CQB137" s="1332"/>
      <c r="CQC137" s="1332"/>
      <c r="CQD137" s="1332"/>
      <c r="CQE137" s="1332"/>
      <c r="CQF137" s="1332"/>
      <c r="CQG137" s="1332"/>
      <c r="CQH137" s="1332"/>
      <c r="CQI137" s="1332"/>
      <c r="CQJ137" s="1332"/>
      <c r="CQK137" s="1332"/>
      <c r="CQL137" s="1332"/>
      <c r="CQM137" s="1332"/>
      <c r="CQN137" s="1332"/>
      <c r="CQO137" s="1332"/>
      <c r="CQP137" s="1332"/>
      <c r="CQQ137" s="1332"/>
      <c r="CQR137" s="1332"/>
      <c r="CQS137" s="1332"/>
      <c r="CQT137" s="1332"/>
      <c r="CQU137" s="1332"/>
      <c r="CQV137" s="1332"/>
      <c r="CQW137" s="1332"/>
      <c r="CQX137" s="1332"/>
      <c r="CQY137" s="1332"/>
      <c r="CQZ137" s="1332"/>
      <c r="CRA137" s="1332"/>
      <c r="CRB137" s="1332"/>
      <c r="CRC137" s="1332"/>
      <c r="CRD137" s="1332"/>
      <c r="CRE137" s="1332"/>
      <c r="CRF137" s="1332"/>
      <c r="CRG137" s="1332"/>
      <c r="CRH137" s="1332"/>
      <c r="CRI137" s="1332"/>
      <c r="CRJ137" s="1332"/>
      <c r="CRK137" s="1332"/>
      <c r="CRL137" s="1332"/>
      <c r="CRM137" s="1332"/>
      <c r="CRN137" s="1332"/>
      <c r="CRO137" s="1332"/>
      <c r="CRP137" s="1332"/>
      <c r="CRQ137" s="1332"/>
      <c r="CRR137" s="1332"/>
      <c r="CRS137" s="1332"/>
      <c r="CRT137" s="1332"/>
      <c r="CRU137" s="1332"/>
      <c r="CRV137" s="1332"/>
      <c r="CRW137" s="1332"/>
      <c r="CRX137" s="1332"/>
      <c r="CRY137" s="1332"/>
      <c r="CRZ137" s="1332"/>
      <c r="CSA137" s="1332"/>
      <c r="CSB137" s="1332"/>
      <c r="CSC137" s="1332"/>
      <c r="CSD137" s="1332"/>
      <c r="CSE137" s="1332"/>
      <c r="CSF137" s="1332"/>
      <c r="CSG137" s="1332"/>
      <c r="CSH137" s="1332"/>
      <c r="CSI137" s="1332"/>
      <c r="CSJ137" s="1332"/>
      <c r="CSK137" s="1332"/>
      <c r="CSL137" s="1332"/>
      <c r="CSM137" s="1332"/>
      <c r="CSN137" s="1332"/>
      <c r="CSO137" s="1332"/>
      <c r="CSP137" s="1332"/>
      <c r="CSQ137" s="1332"/>
      <c r="CSR137" s="1332"/>
      <c r="CSS137" s="1332"/>
      <c r="CST137" s="1332"/>
      <c r="CSU137" s="1332"/>
      <c r="CSV137" s="1332"/>
      <c r="CSW137" s="1332"/>
      <c r="CSX137" s="1332"/>
      <c r="CSY137" s="1332"/>
      <c r="CSZ137" s="1332"/>
      <c r="CTA137" s="1332"/>
      <c r="CTB137" s="1332"/>
      <c r="CTC137" s="1332"/>
      <c r="CTD137" s="1332"/>
      <c r="CTE137" s="1332"/>
      <c r="CTF137" s="1332"/>
      <c r="CTG137" s="1332"/>
      <c r="CTH137" s="1332"/>
      <c r="CTI137" s="1332"/>
      <c r="CTJ137" s="1332"/>
      <c r="CTK137" s="1332"/>
      <c r="CTL137" s="1332"/>
      <c r="CTM137" s="1332"/>
      <c r="CTN137" s="1332"/>
      <c r="CTO137" s="1332"/>
      <c r="CTP137" s="1332"/>
      <c r="CTQ137" s="1332"/>
      <c r="CTR137" s="1332"/>
      <c r="CTS137" s="1332"/>
      <c r="CTT137" s="1332"/>
      <c r="CTU137" s="1332"/>
      <c r="CTV137" s="1332"/>
      <c r="CTW137" s="1332"/>
      <c r="CTX137" s="1332"/>
      <c r="CTY137" s="1332"/>
      <c r="CTZ137" s="1332"/>
      <c r="CUA137" s="1332"/>
      <c r="CUB137" s="1332"/>
      <c r="CUC137" s="1332"/>
      <c r="CUD137" s="1332"/>
      <c r="CUE137" s="1332"/>
      <c r="CUF137" s="1332"/>
      <c r="CUG137" s="1332"/>
      <c r="CUH137" s="1332"/>
      <c r="CUI137" s="1332"/>
      <c r="CUJ137" s="1332"/>
      <c r="CUK137" s="1332"/>
      <c r="CUL137" s="1332"/>
      <c r="CUM137" s="1332"/>
      <c r="CUN137" s="1332"/>
      <c r="CUO137" s="1332"/>
      <c r="CUP137" s="1332"/>
      <c r="CUQ137" s="1332"/>
      <c r="CUR137" s="1332"/>
      <c r="CUS137" s="1332"/>
      <c r="CUT137" s="1332"/>
      <c r="CUU137" s="1332"/>
      <c r="CUV137" s="1332"/>
      <c r="CUW137" s="1332"/>
      <c r="CUX137" s="1332"/>
      <c r="CUY137" s="1332"/>
      <c r="CUZ137" s="1332"/>
      <c r="CVA137" s="1332"/>
      <c r="CVB137" s="1332"/>
      <c r="CVC137" s="1332"/>
      <c r="CVD137" s="1332"/>
      <c r="CVE137" s="1332"/>
      <c r="CVF137" s="1332"/>
      <c r="CVG137" s="1332"/>
      <c r="CVH137" s="1332"/>
      <c r="CVI137" s="1332"/>
      <c r="CVJ137" s="1332"/>
      <c r="CVK137" s="1332"/>
      <c r="CVL137" s="1332"/>
      <c r="CVM137" s="1332"/>
      <c r="CVN137" s="1332"/>
      <c r="CVO137" s="1332"/>
      <c r="CVP137" s="1332"/>
      <c r="CVQ137" s="1332"/>
      <c r="CVR137" s="1332"/>
      <c r="CVS137" s="1332"/>
      <c r="CVT137" s="1332"/>
      <c r="CVU137" s="1332"/>
      <c r="CVV137" s="1332"/>
      <c r="CVW137" s="1332"/>
      <c r="CVX137" s="1332"/>
      <c r="CVY137" s="1332"/>
      <c r="CVZ137" s="1332"/>
      <c r="CWA137" s="1332"/>
      <c r="CWB137" s="1332"/>
      <c r="CWC137" s="1332"/>
      <c r="CWD137" s="1332"/>
      <c r="CWE137" s="1332"/>
      <c r="CWF137" s="1332"/>
      <c r="CWG137" s="1332"/>
      <c r="CWH137" s="1332"/>
      <c r="CWI137" s="1332"/>
      <c r="CWJ137" s="1332"/>
      <c r="CWK137" s="1332"/>
      <c r="CWL137" s="1332"/>
      <c r="CWM137" s="1332"/>
      <c r="CWN137" s="1332"/>
      <c r="CWO137" s="1332"/>
      <c r="CWP137" s="1332"/>
      <c r="CWQ137" s="1332"/>
      <c r="CWR137" s="1332"/>
      <c r="CWS137" s="1332"/>
      <c r="CWT137" s="1332"/>
      <c r="CWU137" s="1332"/>
      <c r="CWV137" s="1332"/>
      <c r="CWW137" s="1332"/>
      <c r="CWX137" s="1332"/>
      <c r="CWY137" s="1332"/>
      <c r="CWZ137" s="1332"/>
      <c r="CXA137" s="1332"/>
      <c r="CXB137" s="1332"/>
      <c r="CXC137" s="1332"/>
      <c r="CXD137" s="1332"/>
      <c r="CXE137" s="1332"/>
      <c r="CXF137" s="1332"/>
      <c r="CXG137" s="1332"/>
      <c r="CXH137" s="1332"/>
      <c r="CXI137" s="1332"/>
      <c r="CXJ137" s="1332"/>
      <c r="CXK137" s="1332"/>
      <c r="CXL137" s="1332"/>
      <c r="CXM137" s="1332"/>
      <c r="CXN137" s="1332"/>
      <c r="CXO137" s="1332"/>
      <c r="CXP137" s="1332"/>
      <c r="CXQ137" s="1332"/>
      <c r="CXR137" s="1332"/>
      <c r="CXS137" s="1332"/>
      <c r="CXT137" s="1332"/>
      <c r="CXU137" s="1332"/>
      <c r="CXV137" s="1332"/>
      <c r="CXW137" s="1332"/>
      <c r="CXX137" s="1332"/>
      <c r="CXY137" s="1332"/>
      <c r="CXZ137" s="1332"/>
      <c r="CYA137" s="1332"/>
      <c r="CYB137" s="1332"/>
      <c r="CYC137" s="1332"/>
      <c r="CYD137" s="1332"/>
      <c r="CYE137" s="1332"/>
      <c r="CYF137" s="1332"/>
      <c r="CYG137" s="1332"/>
      <c r="CYH137" s="1332"/>
      <c r="CYI137" s="1332"/>
      <c r="CYJ137" s="1332"/>
      <c r="CYK137" s="1332"/>
      <c r="CYL137" s="1332"/>
      <c r="CYM137" s="1332"/>
      <c r="CYN137" s="1332"/>
      <c r="CYO137" s="1332"/>
      <c r="CYP137" s="1332"/>
      <c r="CYQ137" s="1332"/>
      <c r="CYR137" s="1332"/>
      <c r="CYS137" s="1332"/>
      <c r="CYT137" s="1332"/>
      <c r="CYU137" s="1332"/>
      <c r="CYV137" s="1332"/>
      <c r="CYW137" s="1332"/>
      <c r="CYX137" s="1332"/>
      <c r="CYY137" s="1332"/>
      <c r="CYZ137" s="1332"/>
      <c r="CZA137" s="1332"/>
      <c r="CZB137" s="1332"/>
      <c r="CZC137" s="1332"/>
      <c r="CZD137" s="1332"/>
      <c r="CZE137" s="1332"/>
      <c r="CZF137" s="1332"/>
      <c r="CZG137" s="1332"/>
      <c r="CZH137" s="1332"/>
      <c r="CZI137" s="1332"/>
      <c r="CZJ137" s="1332"/>
      <c r="CZK137" s="1332"/>
      <c r="CZL137" s="1332"/>
      <c r="CZM137" s="1332"/>
      <c r="CZN137" s="1332"/>
      <c r="CZO137" s="1332"/>
      <c r="CZP137" s="1332"/>
      <c r="CZQ137" s="1332"/>
      <c r="CZR137" s="1332"/>
      <c r="CZS137" s="1332"/>
      <c r="CZT137" s="1332"/>
      <c r="CZU137" s="1332"/>
      <c r="CZV137" s="1332"/>
      <c r="CZW137" s="1332"/>
      <c r="CZX137" s="1332"/>
      <c r="CZY137" s="1332"/>
      <c r="CZZ137" s="1332"/>
      <c r="DAA137" s="1332"/>
      <c r="DAB137" s="1332"/>
      <c r="DAC137" s="1332"/>
      <c r="DAD137" s="1332"/>
      <c r="DAE137" s="1332"/>
      <c r="DAF137" s="1332"/>
      <c r="DAG137" s="1332"/>
      <c r="DAH137" s="1332"/>
      <c r="DAI137" s="1332"/>
      <c r="DAJ137" s="1332"/>
      <c r="DAK137" s="1332"/>
      <c r="DAL137" s="1332"/>
      <c r="DAM137" s="1332"/>
      <c r="DAN137" s="1332"/>
      <c r="DAO137" s="1332"/>
      <c r="DAP137" s="1332"/>
      <c r="DAQ137" s="1332"/>
      <c r="DAR137" s="1332"/>
      <c r="DAS137" s="1332"/>
      <c r="DAT137" s="1332"/>
      <c r="DAU137" s="1332"/>
      <c r="DAV137" s="1332"/>
      <c r="DAW137" s="1332"/>
      <c r="DAX137" s="1332"/>
      <c r="DAY137" s="1332"/>
      <c r="DAZ137" s="1332"/>
      <c r="DBA137" s="1332"/>
      <c r="DBB137" s="1332"/>
      <c r="DBC137" s="1332"/>
      <c r="DBD137" s="1332"/>
      <c r="DBE137" s="1332"/>
      <c r="DBF137" s="1332"/>
      <c r="DBG137" s="1332"/>
      <c r="DBH137" s="1332"/>
      <c r="DBI137" s="1332"/>
      <c r="DBJ137" s="1332"/>
      <c r="DBK137" s="1332"/>
      <c r="DBL137" s="1332"/>
      <c r="DBM137" s="1332"/>
      <c r="DBN137" s="1332"/>
      <c r="DBO137" s="1332"/>
      <c r="DBP137" s="1332"/>
      <c r="DBQ137" s="1332"/>
      <c r="DBR137" s="1332"/>
      <c r="DBS137" s="1332"/>
      <c r="DBT137" s="1332"/>
      <c r="DBU137" s="1332"/>
      <c r="DBV137" s="1332"/>
      <c r="DBW137" s="1332"/>
      <c r="DBX137" s="1332"/>
      <c r="DBY137" s="1332"/>
      <c r="DBZ137" s="1332"/>
      <c r="DCA137" s="1332"/>
      <c r="DCB137" s="1332"/>
      <c r="DCC137" s="1332"/>
      <c r="DCD137" s="1332"/>
      <c r="DCE137" s="1332"/>
      <c r="DCF137" s="1332"/>
      <c r="DCG137" s="1332"/>
      <c r="DCH137" s="1332"/>
      <c r="DCI137" s="1332"/>
      <c r="DCJ137" s="1332"/>
      <c r="DCK137" s="1332"/>
      <c r="DCL137" s="1332"/>
      <c r="DCM137" s="1332"/>
      <c r="DCN137" s="1332"/>
      <c r="DCO137" s="1332"/>
      <c r="DCP137" s="1332"/>
      <c r="DCQ137" s="1332"/>
      <c r="DCR137" s="1332"/>
      <c r="DCS137" s="1332"/>
      <c r="DCT137" s="1332"/>
      <c r="DCU137" s="1332"/>
      <c r="DCV137" s="1332"/>
      <c r="DCW137" s="1332"/>
      <c r="DCX137" s="1332"/>
      <c r="DCY137" s="1332"/>
      <c r="DCZ137" s="1332"/>
      <c r="DDA137" s="1332"/>
      <c r="DDB137" s="1332"/>
      <c r="DDC137" s="1332"/>
      <c r="DDD137" s="1332"/>
      <c r="DDE137" s="1332"/>
      <c r="DDF137" s="1332"/>
      <c r="DDG137" s="1332"/>
      <c r="DDH137" s="1332"/>
      <c r="DDI137" s="1332"/>
      <c r="DDJ137" s="1332"/>
      <c r="DDK137" s="1332"/>
      <c r="DDL137" s="1332"/>
      <c r="DDM137" s="1332"/>
      <c r="DDN137" s="1332"/>
      <c r="DDO137" s="1332"/>
      <c r="DDP137" s="1332"/>
      <c r="DDQ137" s="1332"/>
      <c r="DDR137" s="1332"/>
      <c r="DDS137" s="1332"/>
      <c r="DDT137" s="1332"/>
      <c r="DDU137" s="1332"/>
      <c r="DDV137" s="1332"/>
      <c r="DDW137" s="1332"/>
      <c r="DDX137" s="1332"/>
      <c r="DDY137" s="1332"/>
      <c r="DDZ137" s="1332"/>
      <c r="DEA137" s="1332"/>
      <c r="DEB137" s="1332"/>
      <c r="DEC137" s="1332"/>
      <c r="DED137" s="1332"/>
      <c r="DEE137" s="1332"/>
      <c r="DEF137" s="1332"/>
      <c r="DEG137" s="1332"/>
      <c r="DEH137" s="1332"/>
      <c r="DEI137" s="1332"/>
      <c r="DEJ137" s="1332"/>
      <c r="DEK137" s="1332"/>
      <c r="DEL137" s="1332"/>
      <c r="DEM137" s="1332"/>
      <c r="DEN137" s="1332"/>
      <c r="DEO137" s="1332"/>
      <c r="DEP137" s="1332"/>
      <c r="DEQ137" s="1332"/>
      <c r="DER137" s="1332"/>
      <c r="DES137" s="1332"/>
      <c r="DET137" s="1332"/>
      <c r="DEU137" s="1332"/>
      <c r="DEV137" s="1332"/>
      <c r="DEW137" s="1332"/>
      <c r="DEX137" s="1332"/>
      <c r="DEY137" s="1332"/>
      <c r="DEZ137" s="1332"/>
      <c r="DFA137" s="1332"/>
      <c r="DFB137" s="1332"/>
      <c r="DFC137" s="1332"/>
      <c r="DFD137" s="1332"/>
      <c r="DFE137" s="1332"/>
      <c r="DFF137" s="1332"/>
      <c r="DFG137" s="1332"/>
      <c r="DFH137" s="1332"/>
      <c r="DFI137" s="1332"/>
      <c r="DFJ137" s="1332"/>
      <c r="DFK137" s="1332"/>
      <c r="DFL137" s="1332"/>
      <c r="DFM137" s="1332"/>
      <c r="DFN137" s="1332"/>
      <c r="DFO137" s="1332"/>
      <c r="DFP137" s="1332"/>
      <c r="DFQ137" s="1332"/>
      <c r="DFR137" s="1332"/>
      <c r="DFS137" s="1332"/>
      <c r="DFT137" s="1332"/>
      <c r="DFU137" s="1332"/>
      <c r="DFV137" s="1332"/>
      <c r="DFW137" s="1332"/>
      <c r="DFX137" s="1332"/>
      <c r="DFY137" s="1332"/>
      <c r="DFZ137" s="1332"/>
      <c r="DGA137" s="1332"/>
      <c r="DGB137" s="1332"/>
      <c r="DGC137" s="1332"/>
      <c r="DGD137" s="1332"/>
      <c r="DGE137" s="1332"/>
      <c r="DGF137" s="1332"/>
      <c r="DGG137" s="1332"/>
      <c r="DGH137" s="1332"/>
      <c r="DGI137" s="1332"/>
      <c r="DGJ137" s="1332"/>
      <c r="DGK137" s="1332"/>
      <c r="DGL137" s="1332"/>
      <c r="DGM137" s="1332"/>
      <c r="DGN137" s="1332"/>
      <c r="DGO137" s="1332"/>
      <c r="DGP137" s="1332"/>
      <c r="DGQ137" s="1332"/>
      <c r="DGR137" s="1332"/>
      <c r="DGS137" s="1332"/>
      <c r="DGT137" s="1332"/>
      <c r="DGU137" s="1332"/>
      <c r="DGV137" s="1332"/>
      <c r="DGW137" s="1332"/>
      <c r="DGX137" s="1332"/>
      <c r="DGY137" s="1332"/>
      <c r="DGZ137" s="1332"/>
      <c r="DHA137" s="1332"/>
      <c r="DHB137" s="1332"/>
      <c r="DHC137" s="1332"/>
      <c r="DHD137" s="1332"/>
      <c r="DHE137" s="1332"/>
      <c r="DHF137" s="1332"/>
      <c r="DHG137" s="1332"/>
      <c r="DHH137" s="1332"/>
      <c r="DHI137" s="1332"/>
      <c r="DHJ137" s="1332"/>
      <c r="DHK137" s="1332"/>
      <c r="DHL137" s="1332"/>
      <c r="DHM137" s="1332"/>
      <c r="DHN137" s="1332"/>
      <c r="DHO137" s="1332"/>
      <c r="DHP137" s="1332"/>
      <c r="DHQ137" s="1332"/>
      <c r="DHR137" s="1332"/>
      <c r="DHS137" s="1332"/>
      <c r="DHT137" s="1332"/>
      <c r="DHU137" s="1332"/>
      <c r="DHV137" s="1332"/>
      <c r="DHW137" s="1332"/>
      <c r="DHX137" s="1332"/>
      <c r="DHY137" s="1332"/>
      <c r="DHZ137" s="1332"/>
      <c r="DIA137" s="1332"/>
      <c r="DIB137" s="1332"/>
      <c r="DIC137" s="1332"/>
      <c r="DID137" s="1332"/>
      <c r="DIE137" s="1332"/>
      <c r="DIF137" s="1332"/>
      <c r="DIG137" s="1332"/>
      <c r="DIH137" s="1332"/>
      <c r="DII137" s="1332"/>
      <c r="DIJ137" s="1332"/>
      <c r="DIK137" s="1332"/>
      <c r="DIL137" s="1332"/>
      <c r="DIM137" s="1332"/>
      <c r="DIN137" s="1332"/>
      <c r="DIO137" s="1332"/>
      <c r="DIP137" s="1332"/>
      <c r="DIQ137" s="1332"/>
      <c r="DIR137" s="1332"/>
      <c r="DIS137" s="1332"/>
      <c r="DIT137" s="1332"/>
      <c r="DIU137" s="1332"/>
      <c r="DIV137" s="1332"/>
      <c r="DIW137" s="1332"/>
      <c r="DIX137" s="1332"/>
      <c r="DIY137" s="1332"/>
      <c r="DIZ137" s="1332"/>
      <c r="DJA137" s="1332"/>
      <c r="DJB137" s="1332"/>
      <c r="DJC137" s="1332"/>
      <c r="DJD137" s="1332"/>
      <c r="DJE137" s="1332"/>
      <c r="DJF137" s="1332"/>
      <c r="DJG137" s="1332"/>
      <c r="DJH137" s="1332"/>
      <c r="DJI137" s="1332"/>
      <c r="DJJ137" s="1332"/>
      <c r="DJK137" s="1332"/>
      <c r="DJL137" s="1332"/>
      <c r="DJM137" s="1332"/>
      <c r="DJN137" s="1332"/>
      <c r="DJO137" s="1332"/>
      <c r="DJP137" s="1332"/>
      <c r="DJQ137" s="1332"/>
      <c r="DJR137" s="1332"/>
      <c r="DJS137" s="1332"/>
      <c r="DJT137" s="1332"/>
      <c r="DJU137" s="1332"/>
      <c r="DJV137" s="1332"/>
      <c r="DJW137" s="1332"/>
      <c r="DJX137" s="1332"/>
      <c r="DJY137" s="1332"/>
      <c r="DJZ137" s="1332"/>
      <c r="DKA137" s="1332"/>
      <c r="DKB137" s="1332"/>
      <c r="DKC137" s="1332"/>
      <c r="DKD137" s="1332"/>
      <c r="DKE137" s="1332"/>
      <c r="DKF137" s="1332"/>
      <c r="DKG137" s="1332"/>
      <c r="DKH137" s="1332"/>
      <c r="DKI137" s="1332"/>
      <c r="DKJ137" s="1332"/>
      <c r="DKK137" s="1332"/>
      <c r="DKL137" s="1332"/>
      <c r="DKM137" s="1332"/>
      <c r="DKN137" s="1332"/>
      <c r="DKO137" s="1332"/>
      <c r="DKP137" s="1332"/>
      <c r="DKQ137" s="1332"/>
      <c r="DKR137" s="1332"/>
      <c r="DKS137" s="1332"/>
      <c r="DKT137" s="1332"/>
      <c r="DKU137" s="1332"/>
      <c r="DKV137" s="1332"/>
      <c r="DKW137" s="1332"/>
      <c r="DKX137" s="1332"/>
      <c r="DKY137" s="1332"/>
      <c r="DKZ137" s="1332"/>
      <c r="DLA137" s="1332"/>
      <c r="DLB137" s="1332"/>
      <c r="DLC137" s="1332"/>
      <c r="DLD137" s="1332"/>
      <c r="DLE137" s="1332"/>
      <c r="DLF137" s="1332"/>
      <c r="DLG137" s="1332"/>
      <c r="DLH137" s="1332"/>
      <c r="DLI137" s="1332"/>
      <c r="DLJ137" s="1332"/>
      <c r="DLK137" s="1332"/>
      <c r="DLL137" s="1332"/>
      <c r="DLM137" s="1332"/>
      <c r="DLN137" s="1332"/>
      <c r="DLO137" s="1332"/>
      <c r="DLP137" s="1332"/>
      <c r="DLQ137" s="1332"/>
      <c r="DLR137" s="1332"/>
      <c r="DLS137" s="1332"/>
      <c r="DLT137" s="1332"/>
      <c r="DLU137" s="1332"/>
      <c r="DLV137" s="1332"/>
      <c r="DLW137" s="1332"/>
      <c r="DLX137" s="1332"/>
      <c r="DLY137" s="1332"/>
      <c r="DLZ137" s="1332"/>
      <c r="DMA137" s="1332"/>
      <c r="DMB137" s="1332"/>
      <c r="DMC137" s="1332"/>
      <c r="DMD137" s="1332"/>
      <c r="DME137" s="1332"/>
      <c r="DMF137" s="1332"/>
      <c r="DMG137" s="1332"/>
      <c r="DMH137" s="1332"/>
      <c r="DMI137" s="1332"/>
      <c r="DMJ137" s="1332"/>
      <c r="DMK137" s="1332"/>
      <c r="DML137" s="1332"/>
      <c r="DMM137" s="1332"/>
      <c r="DMN137" s="1332"/>
      <c r="DMO137" s="1332"/>
      <c r="DMP137" s="1332"/>
      <c r="DMQ137" s="1332"/>
      <c r="DMR137" s="1332"/>
      <c r="DMS137" s="1332"/>
      <c r="DMT137" s="1332"/>
      <c r="DMU137" s="1332"/>
      <c r="DMV137" s="1332"/>
      <c r="DMW137" s="1332"/>
      <c r="DMX137" s="1332"/>
      <c r="DMY137" s="1332"/>
      <c r="DMZ137" s="1332"/>
      <c r="DNA137" s="1332"/>
      <c r="DNB137" s="1332"/>
      <c r="DNC137" s="1332"/>
      <c r="DND137" s="1332"/>
      <c r="DNE137" s="1332"/>
      <c r="DNF137" s="1332"/>
      <c r="DNG137" s="1332"/>
      <c r="DNH137" s="1332"/>
      <c r="DNI137" s="1332"/>
      <c r="DNJ137" s="1332"/>
      <c r="DNK137" s="1332"/>
      <c r="DNL137" s="1332"/>
      <c r="DNM137" s="1332"/>
      <c r="DNN137" s="1332"/>
      <c r="DNO137" s="1332"/>
      <c r="DNP137" s="1332"/>
      <c r="DNQ137" s="1332"/>
      <c r="DNR137" s="1332"/>
      <c r="DNS137" s="1332"/>
      <c r="DNT137" s="1332"/>
      <c r="DNU137" s="1332"/>
      <c r="DNV137" s="1332"/>
      <c r="DNW137" s="1332"/>
      <c r="DNX137" s="1332"/>
      <c r="DNY137" s="1332"/>
      <c r="DNZ137" s="1332"/>
      <c r="DOA137" s="1332"/>
      <c r="DOB137" s="1332"/>
      <c r="DOC137" s="1332"/>
      <c r="DOD137" s="1332"/>
      <c r="DOE137" s="1332"/>
      <c r="DOF137" s="1332"/>
      <c r="DOG137" s="1332"/>
      <c r="DOH137" s="1332"/>
      <c r="DOI137" s="1332"/>
      <c r="DOJ137" s="1332"/>
      <c r="DOK137" s="1332"/>
      <c r="DOL137" s="1332"/>
      <c r="DOM137" s="1332"/>
      <c r="DON137" s="1332"/>
      <c r="DOO137" s="1332"/>
      <c r="DOP137" s="1332"/>
      <c r="DOQ137" s="1332"/>
      <c r="DOR137" s="1332"/>
      <c r="DOS137" s="1332"/>
      <c r="DOT137" s="1332"/>
      <c r="DOU137" s="1332"/>
      <c r="DOV137" s="1332"/>
      <c r="DOW137" s="1332"/>
      <c r="DOX137" s="1332"/>
      <c r="DOY137" s="1332"/>
      <c r="DOZ137" s="1332"/>
      <c r="DPA137" s="1332"/>
      <c r="DPB137" s="1332"/>
      <c r="DPC137" s="1332"/>
      <c r="DPD137" s="1332"/>
      <c r="DPE137" s="1332"/>
      <c r="DPF137" s="1332"/>
      <c r="DPG137" s="1332"/>
      <c r="DPH137" s="1332"/>
      <c r="DPI137" s="1332"/>
      <c r="DPJ137" s="1332"/>
      <c r="DPK137" s="1332"/>
      <c r="DPL137" s="1332"/>
      <c r="DPM137" s="1332"/>
      <c r="DPN137" s="1332"/>
      <c r="DPO137" s="1332"/>
      <c r="DPP137" s="1332"/>
      <c r="DPQ137" s="1332"/>
      <c r="DPR137" s="1332"/>
      <c r="DPS137" s="1332"/>
      <c r="DPT137" s="1332"/>
      <c r="DPU137" s="1332"/>
      <c r="DPV137" s="1332"/>
      <c r="DPW137" s="1332"/>
      <c r="DPX137" s="1332"/>
      <c r="DPY137" s="1332"/>
      <c r="DPZ137" s="1332"/>
      <c r="DQA137" s="1332"/>
      <c r="DQB137" s="1332"/>
      <c r="DQC137" s="1332"/>
      <c r="DQD137" s="1332"/>
      <c r="DQE137" s="1332"/>
      <c r="DQF137" s="1332"/>
      <c r="DQG137" s="1332"/>
      <c r="DQH137" s="1332"/>
      <c r="DQI137" s="1332"/>
      <c r="DQJ137" s="1332"/>
      <c r="DQK137" s="1332"/>
      <c r="DQL137" s="1332"/>
      <c r="DQM137" s="1332"/>
      <c r="DQN137" s="1332"/>
      <c r="DQO137" s="1332"/>
      <c r="DQP137" s="1332"/>
      <c r="DQQ137" s="1332"/>
      <c r="DQR137" s="1332"/>
      <c r="DQS137" s="1332"/>
      <c r="DQT137" s="1332"/>
      <c r="DQU137" s="1332"/>
      <c r="DQV137" s="1332"/>
      <c r="DQW137" s="1332"/>
      <c r="DQX137" s="1332"/>
      <c r="DQY137" s="1332"/>
      <c r="DQZ137" s="1332"/>
      <c r="DRA137" s="1332"/>
      <c r="DRB137" s="1332"/>
      <c r="DRC137" s="1332"/>
      <c r="DRD137" s="1332"/>
      <c r="DRE137" s="1332"/>
      <c r="DRF137" s="1332"/>
      <c r="DRG137" s="1332"/>
      <c r="DRH137" s="1332"/>
      <c r="DRI137" s="1332"/>
      <c r="DRJ137" s="1332"/>
      <c r="DRK137" s="1332"/>
      <c r="DRL137" s="1332"/>
      <c r="DRM137" s="1332"/>
      <c r="DRN137" s="1332"/>
      <c r="DRO137" s="1332"/>
      <c r="DRP137" s="1332"/>
      <c r="DRQ137" s="1332"/>
      <c r="DRR137" s="1332"/>
      <c r="DRS137" s="1332"/>
      <c r="DRT137" s="1332"/>
      <c r="DRU137" s="1332"/>
      <c r="DRV137" s="1332"/>
      <c r="DRW137" s="1332"/>
      <c r="DRX137" s="1332"/>
      <c r="DRY137" s="1332"/>
      <c r="DRZ137" s="1332"/>
      <c r="DSA137" s="1332"/>
      <c r="DSB137" s="1332"/>
      <c r="DSC137" s="1332"/>
      <c r="DSD137" s="1332"/>
      <c r="DSE137" s="1332"/>
      <c r="DSF137" s="1332"/>
      <c r="DSG137" s="1332"/>
      <c r="DSH137" s="1332"/>
      <c r="DSI137" s="1332"/>
      <c r="DSJ137" s="1332"/>
      <c r="DSK137" s="1332"/>
      <c r="DSL137" s="1332"/>
      <c r="DSM137" s="1332"/>
      <c r="DSN137" s="1332"/>
      <c r="DSO137" s="1332"/>
      <c r="DSP137" s="1332"/>
      <c r="DSQ137" s="1332"/>
      <c r="DSR137" s="1332"/>
      <c r="DSS137" s="1332"/>
      <c r="DST137" s="1332"/>
      <c r="DSU137" s="1332"/>
      <c r="DSV137" s="1332"/>
      <c r="DSW137" s="1332"/>
      <c r="DSX137" s="1332"/>
      <c r="DSY137" s="1332"/>
      <c r="DSZ137" s="1332"/>
      <c r="DTA137" s="1332"/>
      <c r="DTB137" s="1332"/>
      <c r="DTC137" s="1332"/>
      <c r="DTD137" s="1332"/>
      <c r="DTE137" s="1332"/>
      <c r="DTF137" s="1332"/>
      <c r="DTG137" s="1332"/>
      <c r="DTH137" s="1332"/>
      <c r="DTI137" s="1332"/>
      <c r="DTJ137" s="1332"/>
      <c r="DTK137" s="1332"/>
      <c r="DTL137" s="1332"/>
      <c r="DTM137" s="1332"/>
      <c r="DTN137" s="1332"/>
      <c r="DTO137" s="1332"/>
      <c r="DTP137" s="1332"/>
      <c r="DTQ137" s="1332"/>
      <c r="DTR137" s="1332"/>
      <c r="DTS137" s="1332"/>
      <c r="DTT137" s="1332"/>
      <c r="DTU137" s="1332"/>
      <c r="DTV137" s="1332"/>
      <c r="DTW137" s="1332"/>
      <c r="DTX137" s="1332"/>
      <c r="DTY137" s="1332"/>
      <c r="DTZ137" s="1332"/>
      <c r="DUA137" s="1332"/>
      <c r="DUB137" s="1332"/>
      <c r="DUC137" s="1332"/>
      <c r="DUD137" s="1332"/>
      <c r="DUE137" s="1332"/>
      <c r="DUF137" s="1332"/>
      <c r="DUG137" s="1332"/>
      <c r="DUH137" s="1332"/>
      <c r="DUI137" s="1332"/>
      <c r="DUJ137" s="1332"/>
      <c r="DUK137" s="1332"/>
      <c r="DUL137" s="1332"/>
      <c r="DUM137" s="1332"/>
      <c r="DUN137" s="1332"/>
      <c r="DUO137" s="1332"/>
      <c r="DUP137" s="1332"/>
      <c r="DUQ137" s="1332"/>
      <c r="DUR137" s="1332"/>
      <c r="DUS137" s="1332"/>
      <c r="DUT137" s="1332"/>
      <c r="DUU137" s="1332"/>
      <c r="DUV137" s="1332"/>
      <c r="DUW137" s="1332"/>
      <c r="DUX137" s="1332"/>
      <c r="DUY137" s="1332"/>
      <c r="DUZ137" s="1332"/>
      <c r="DVA137" s="1332"/>
      <c r="DVB137" s="1332"/>
      <c r="DVC137" s="1332"/>
      <c r="DVD137" s="1332"/>
      <c r="DVE137" s="1332"/>
      <c r="DVF137" s="1332"/>
      <c r="DVG137" s="1332"/>
      <c r="DVH137" s="1332"/>
      <c r="DVI137" s="1332"/>
      <c r="DVJ137" s="1332"/>
      <c r="DVK137" s="1332"/>
      <c r="DVL137" s="1332"/>
      <c r="DVM137" s="1332"/>
      <c r="DVN137" s="1332"/>
      <c r="DVO137" s="1332"/>
      <c r="DVP137" s="1332"/>
      <c r="DVQ137" s="1332"/>
      <c r="DVR137" s="1332"/>
      <c r="DVS137" s="1332"/>
      <c r="DVT137" s="1332"/>
      <c r="DVU137" s="1332"/>
      <c r="DVV137" s="1332"/>
      <c r="DVW137" s="1332"/>
      <c r="DVX137" s="1332"/>
      <c r="DVY137" s="1332"/>
      <c r="DVZ137" s="1332"/>
      <c r="DWA137" s="1332"/>
      <c r="DWB137" s="1332"/>
      <c r="DWC137" s="1332"/>
      <c r="DWD137" s="1332"/>
      <c r="DWE137" s="1332"/>
      <c r="DWF137" s="1332"/>
      <c r="DWG137" s="1332"/>
      <c r="DWH137" s="1332"/>
      <c r="DWI137" s="1332"/>
      <c r="DWJ137" s="1332"/>
      <c r="DWK137" s="1332"/>
      <c r="DWL137" s="1332"/>
      <c r="DWM137" s="1332"/>
      <c r="DWN137" s="1332"/>
      <c r="DWO137" s="1332"/>
      <c r="DWP137" s="1332"/>
      <c r="DWQ137" s="1332"/>
      <c r="DWR137" s="1332"/>
      <c r="DWS137" s="1332"/>
      <c r="DWT137" s="1332"/>
      <c r="DWU137" s="1332"/>
      <c r="DWV137" s="1332"/>
      <c r="DWW137" s="1332"/>
      <c r="DWX137" s="1332"/>
      <c r="DWY137" s="1332"/>
      <c r="DWZ137" s="1332"/>
      <c r="DXA137" s="1332"/>
      <c r="DXB137" s="1332"/>
      <c r="DXC137" s="1332"/>
      <c r="DXD137" s="1332"/>
      <c r="DXE137" s="1332"/>
      <c r="DXF137" s="1332"/>
      <c r="DXG137" s="1332"/>
      <c r="DXH137" s="1332"/>
      <c r="DXI137" s="1332"/>
      <c r="DXJ137" s="1332"/>
      <c r="DXK137" s="1332"/>
      <c r="DXL137" s="1332"/>
      <c r="DXM137" s="1332"/>
      <c r="DXN137" s="1332"/>
      <c r="DXO137" s="1332"/>
      <c r="DXP137" s="1332"/>
      <c r="DXQ137" s="1332"/>
      <c r="DXR137" s="1332"/>
      <c r="DXS137" s="1332"/>
      <c r="DXT137" s="1332"/>
      <c r="DXU137" s="1332"/>
      <c r="DXV137" s="1332"/>
      <c r="DXW137" s="1332"/>
      <c r="DXX137" s="1332"/>
      <c r="DXY137" s="1332"/>
      <c r="DXZ137" s="1332"/>
      <c r="DYA137" s="1332"/>
      <c r="DYB137" s="1332"/>
      <c r="DYC137" s="1332"/>
      <c r="DYD137" s="1332"/>
      <c r="DYE137" s="1332"/>
      <c r="DYF137" s="1332"/>
      <c r="DYG137" s="1332"/>
      <c r="DYH137" s="1332"/>
      <c r="DYI137" s="1332"/>
      <c r="DYJ137" s="1332"/>
      <c r="DYK137" s="1332"/>
      <c r="DYL137" s="1332"/>
      <c r="DYM137" s="1332"/>
      <c r="DYN137" s="1332"/>
      <c r="DYO137" s="1332"/>
      <c r="DYP137" s="1332"/>
      <c r="DYQ137" s="1332"/>
      <c r="DYR137" s="1332"/>
      <c r="DYS137" s="1332"/>
      <c r="DYT137" s="1332"/>
      <c r="DYU137" s="1332"/>
      <c r="DYV137" s="1332"/>
      <c r="DYW137" s="1332"/>
      <c r="DYX137" s="1332"/>
      <c r="DYY137" s="1332"/>
      <c r="DYZ137" s="1332"/>
      <c r="DZA137" s="1332"/>
      <c r="DZB137" s="1332"/>
      <c r="DZC137" s="1332"/>
      <c r="DZD137" s="1332"/>
      <c r="DZE137" s="1332"/>
      <c r="DZF137" s="1332"/>
      <c r="DZG137" s="1332"/>
      <c r="DZH137" s="1332"/>
      <c r="DZI137" s="1332"/>
      <c r="DZJ137" s="1332"/>
      <c r="DZK137" s="1332"/>
      <c r="DZL137" s="1332"/>
      <c r="DZM137" s="1332"/>
      <c r="DZN137" s="1332"/>
      <c r="DZO137" s="1332"/>
      <c r="DZP137" s="1332"/>
      <c r="DZQ137" s="1332"/>
      <c r="DZR137" s="1332"/>
      <c r="DZS137" s="1332"/>
      <c r="DZT137" s="1332"/>
      <c r="DZU137" s="1332"/>
      <c r="DZV137" s="1332"/>
      <c r="DZW137" s="1332"/>
      <c r="DZX137" s="1332"/>
      <c r="DZY137" s="1332"/>
      <c r="DZZ137" s="1332"/>
      <c r="EAA137" s="1332"/>
      <c r="EAB137" s="1332"/>
      <c r="EAC137" s="1332"/>
      <c r="EAD137" s="1332"/>
      <c r="EAE137" s="1332"/>
      <c r="EAF137" s="1332"/>
      <c r="EAG137" s="1332"/>
      <c r="EAH137" s="1332"/>
      <c r="EAI137" s="1332"/>
      <c r="EAJ137" s="1332"/>
      <c r="EAK137" s="1332"/>
      <c r="EAL137" s="1332"/>
      <c r="EAM137" s="1332"/>
      <c r="EAN137" s="1332"/>
      <c r="EAO137" s="1332"/>
      <c r="EAP137" s="1332"/>
      <c r="EAQ137" s="1332"/>
      <c r="EAR137" s="1332"/>
      <c r="EAS137" s="1332"/>
      <c r="EAT137" s="1332"/>
      <c r="EAU137" s="1332"/>
      <c r="EAV137" s="1332"/>
      <c r="EAW137" s="1332"/>
      <c r="EAX137" s="1332"/>
      <c r="EAY137" s="1332"/>
      <c r="EAZ137" s="1332"/>
      <c r="EBA137" s="1332"/>
      <c r="EBB137" s="1332"/>
      <c r="EBC137" s="1332"/>
      <c r="EBD137" s="1332"/>
      <c r="EBE137" s="1332"/>
      <c r="EBF137" s="1332"/>
      <c r="EBG137" s="1332"/>
      <c r="EBH137" s="1332"/>
      <c r="EBI137" s="1332"/>
      <c r="EBJ137" s="1332"/>
      <c r="EBK137" s="1332"/>
      <c r="EBL137" s="1332"/>
      <c r="EBM137" s="1332"/>
      <c r="EBN137" s="1332"/>
      <c r="EBO137" s="1332"/>
      <c r="EBP137" s="1332"/>
      <c r="EBQ137" s="1332"/>
      <c r="EBR137" s="1332"/>
      <c r="EBS137" s="1332"/>
      <c r="EBT137" s="1332"/>
      <c r="EBU137" s="1332"/>
      <c r="EBV137" s="1332"/>
      <c r="EBW137" s="1332"/>
      <c r="EBX137" s="1332"/>
      <c r="EBY137" s="1332"/>
      <c r="EBZ137" s="1332"/>
      <c r="ECA137" s="1332"/>
      <c r="ECB137" s="1332"/>
      <c r="ECC137" s="1332"/>
      <c r="ECD137" s="1332"/>
      <c r="ECE137" s="1332"/>
      <c r="ECF137" s="1332"/>
      <c r="ECG137" s="1332"/>
      <c r="ECH137" s="1332"/>
      <c r="ECI137" s="1332"/>
      <c r="ECJ137" s="1332"/>
      <c r="ECK137" s="1332"/>
      <c r="ECL137" s="1332"/>
      <c r="ECM137" s="1332"/>
      <c r="ECN137" s="1332"/>
      <c r="ECO137" s="1332"/>
      <c r="ECP137" s="1332"/>
      <c r="ECQ137" s="1332"/>
      <c r="ECR137" s="1332"/>
      <c r="ECS137" s="1332"/>
      <c r="ECT137" s="1332"/>
      <c r="ECU137" s="1332"/>
      <c r="ECV137" s="1332"/>
      <c r="ECW137" s="1332"/>
      <c r="ECX137" s="1332"/>
      <c r="ECY137" s="1332"/>
      <c r="ECZ137" s="1332"/>
      <c r="EDA137" s="1332"/>
      <c r="EDB137" s="1332"/>
      <c r="EDC137" s="1332"/>
      <c r="EDD137" s="1332"/>
      <c r="EDE137" s="1332"/>
      <c r="EDF137" s="1332"/>
      <c r="EDG137" s="1332"/>
      <c r="EDH137" s="1332"/>
      <c r="EDI137" s="1332"/>
      <c r="EDJ137" s="1332"/>
      <c r="EDK137" s="1332"/>
      <c r="EDL137" s="1332"/>
      <c r="EDM137" s="1332"/>
      <c r="EDN137" s="1332"/>
      <c r="EDO137" s="1332"/>
      <c r="EDP137" s="1332"/>
      <c r="EDQ137" s="1332"/>
      <c r="EDR137" s="1332"/>
      <c r="EDS137" s="1332"/>
      <c r="EDT137" s="1332"/>
      <c r="EDU137" s="1332"/>
      <c r="EDV137" s="1332"/>
      <c r="EDW137" s="1332"/>
      <c r="EDX137" s="1332"/>
      <c r="EDY137" s="1332"/>
      <c r="EDZ137" s="1332"/>
      <c r="EEA137" s="1332"/>
      <c r="EEB137" s="1332"/>
      <c r="EEC137" s="1332"/>
      <c r="EED137" s="1332"/>
      <c r="EEE137" s="1332"/>
      <c r="EEF137" s="1332"/>
      <c r="EEG137" s="1332"/>
      <c r="EEH137" s="1332"/>
      <c r="EEI137" s="1332"/>
      <c r="EEJ137" s="1332"/>
      <c r="EEK137" s="1332"/>
      <c r="EEL137" s="1332"/>
      <c r="EEM137" s="1332"/>
      <c r="EEN137" s="1332"/>
      <c r="EEO137" s="1332"/>
      <c r="EEP137" s="1332"/>
      <c r="EEQ137" s="1332"/>
      <c r="EER137" s="1332"/>
      <c r="EES137" s="1332"/>
      <c r="EET137" s="1332"/>
      <c r="EEU137" s="1332"/>
      <c r="EEV137" s="1332"/>
      <c r="EEW137" s="1332"/>
      <c r="EEX137" s="1332"/>
      <c r="EEY137" s="1332"/>
      <c r="EEZ137" s="1332"/>
      <c r="EFA137" s="1332"/>
      <c r="EFB137" s="1332"/>
      <c r="EFC137" s="1332"/>
      <c r="EFD137" s="1332"/>
      <c r="EFE137" s="1332"/>
      <c r="EFF137" s="1332"/>
      <c r="EFG137" s="1332"/>
      <c r="EFH137" s="1332"/>
      <c r="EFI137" s="1332"/>
      <c r="EFJ137" s="1332"/>
      <c r="EFK137" s="1332"/>
      <c r="EFL137" s="1332"/>
      <c r="EFM137" s="1332"/>
      <c r="EFN137" s="1332"/>
      <c r="EFO137" s="1332"/>
      <c r="EFP137" s="1332"/>
      <c r="EFQ137" s="1332"/>
      <c r="EFR137" s="1332"/>
      <c r="EFS137" s="1332"/>
      <c r="EFT137" s="1332"/>
      <c r="EFU137" s="1332"/>
      <c r="EFV137" s="1332"/>
      <c r="EFW137" s="1332"/>
      <c r="EFX137" s="1332"/>
      <c r="EFY137" s="1332"/>
      <c r="EFZ137" s="1332"/>
      <c r="EGA137" s="1332"/>
      <c r="EGB137" s="1332"/>
      <c r="EGC137" s="1332"/>
      <c r="EGD137" s="1332"/>
      <c r="EGE137" s="1332"/>
      <c r="EGF137" s="1332"/>
      <c r="EGG137" s="1332"/>
      <c r="EGH137" s="1332"/>
      <c r="EGI137" s="1332"/>
      <c r="EGJ137" s="1332"/>
      <c r="EGK137" s="1332"/>
      <c r="EGL137" s="1332"/>
      <c r="EGM137" s="1332"/>
      <c r="EGN137" s="1332"/>
      <c r="EGO137" s="1332"/>
      <c r="EGP137" s="1332"/>
      <c r="EGQ137" s="1332"/>
      <c r="EGR137" s="1332"/>
      <c r="EGS137" s="1332"/>
      <c r="EGT137" s="1332"/>
      <c r="EGU137" s="1332"/>
      <c r="EGV137" s="1332"/>
      <c r="EGW137" s="1332"/>
      <c r="EGX137" s="1332"/>
      <c r="EGY137" s="1332"/>
      <c r="EGZ137" s="1332"/>
      <c r="EHA137" s="1332"/>
      <c r="EHB137" s="1332"/>
      <c r="EHC137" s="1332"/>
      <c r="EHD137" s="1332"/>
      <c r="EHE137" s="1332"/>
      <c r="EHF137" s="1332"/>
      <c r="EHG137" s="1332"/>
      <c r="EHH137" s="1332"/>
      <c r="EHI137" s="1332"/>
      <c r="EHJ137" s="1332"/>
      <c r="EHK137" s="1332"/>
      <c r="EHL137" s="1332"/>
      <c r="EHM137" s="1332"/>
      <c r="EHN137" s="1332"/>
      <c r="EHO137" s="1332"/>
      <c r="EHP137" s="1332"/>
      <c r="EHQ137" s="1332"/>
      <c r="EHR137" s="1332"/>
      <c r="EHS137" s="1332"/>
      <c r="EHT137" s="1332"/>
      <c r="EHU137" s="1332"/>
      <c r="EHV137" s="1332"/>
      <c r="EHW137" s="1332"/>
      <c r="EHX137" s="1332"/>
      <c r="EHY137" s="1332"/>
      <c r="EHZ137" s="1332"/>
      <c r="EIA137" s="1332"/>
      <c r="EIB137" s="1332"/>
      <c r="EIC137" s="1332"/>
      <c r="EID137" s="1332"/>
      <c r="EIE137" s="1332"/>
      <c r="EIF137" s="1332"/>
      <c r="EIG137" s="1332"/>
      <c r="EIH137" s="1332"/>
      <c r="EII137" s="1332"/>
      <c r="EIJ137" s="1332"/>
      <c r="EIK137" s="1332"/>
      <c r="EIL137" s="1332"/>
      <c r="EIM137" s="1332"/>
      <c r="EIN137" s="1332"/>
      <c r="EIO137" s="1332"/>
      <c r="EIP137" s="1332"/>
      <c r="EIQ137" s="1332"/>
      <c r="EIR137" s="1332"/>
      <c r="EIS137" s="1332"/>
      <c r="EIT137" s="1332"/>
      <c r="EIU137" s="1332"/>
      <c r="EIV137" s="1332"/>
      <c r="EIW137" s="1332"/>
      <c r="EIX137" s="1332"/>
      <c r="EIY137" s="1332"/>
      <c r="EIZ137" s="1332"/>
      <c r="EJA137" s="1332"/>
      <c r="EJB137" s="1332"/>
      <c r="EJC137" s="1332"/>
      <c r="EJD137" s="1332"/>
      <c r="EJE137" s="1332"/>
      <c r="EJF137" s="1332"/>
      <c r="EJG137" s="1332"/>
      <c r="EJH137" s="1332"/>
      <c r="EJI137" s="1332"/>
      <c r="EJJ137" s="1332"/>
      <c r="EJK137" s="1332"/>
      <c r="EJL137" s="1332"/>
      <c r="EJM137" s="1332"/>
      <c r="EJN137" s="1332"/>
      <c r="EJO137" s="1332"/>
      <c r="EJP137" s="1332"/>
      <c r="EJQ137" s="1332"/>
      <c r="EJR137" s="1332"/>
      <c r="EJS137" s="1332"/>
      <c r="EJT137" s="1332"/>
      <c r="EJU137" s="1332"/>
      <c r="EJV137" s="1332"/>
      <c r="EJW137" s="1332"/>
      <c r="EJX137" s="1332"/>
      <c r="EJY137" s="1332"/>
      <c r="EJZ137" s="1332"/>
      <c r="EKA137" s="1332"/>
      <c r="EKB137" s="1332"/>
      <c r="EKC137" s="1332"/>
      <c r="EKD137" s="1332"/>
      <c r="EKE137" s="1332"/>
      <c r="EKF137" s="1332"/>
      <c r="EKG137" s="1332"/>
      <c r="EKH137" s="1332"/>
      <c r="EKI137" s="1332"/>
      <c r="EKJ137" s="1332"/>
      <c r="EKK137" s="1332"/>
      <c r="EKL137" s="1332"/>
      <c r="EKM137" s="1332"/>
      <c r="EKN137" s="1332"/>
      <c r="EKO137" s="1332"/>
      <c r="EKP137" s="1332"/>
      <c r="EKQ137" s="1332"/>
      <c r="EKR137" s="1332"/>
      <c r="EKS137" s="1332"/>
      <c r="EKT137" s="1332"/>
      <c r="EKU137" s="1332"/>
      <c r="EKV137" s="1332"/>
      <c r="EKW137" s="1332"/>
      <c r="EKX137" s="1332"/>
      <c r="EKY137" s="1332"/>
      <c r="EKZ137" s="1332"/>
      <c r="ELA137" s="1332"/>
      <c r="ELB137" s="1332"/>
      <c r="ELC137" s="1332"/>
      <c r="ELD137" s="1332"/>
      <c r="ELE137" s="1332"/>
      <c r="ELF137" s="1332"/>
      <c r="ELG137" s="1332"/>
      <c r="ELH137" s="1332"/>
      <c r="ELI137" s="1332"/>
      <c r="ELJ137" s="1332"/>
      <c r="ELK137" s="1332"/>
      <c r="ELL137" s="1332"/>
      <c r="ELM137" s="1332"/>
      <c r="ELN137" s="1332"/>
      <c r="ELO137" s="1332"/>
      <c r="ELP137" s="1332"/>
      <c r="ELQ137" s="1332"/>
      <c r="ELR137" s="1332"/>
      <c r="ELS137" s="1332"/>
      <c r="ELT137" s="1332"/>
      <c r="ELU137" s="1332"/>
      <c r="ELV137" s="1332"/>
      <c r="ELW137" s="1332"/>
      <c r="ELX137" s="1332"/>
      <c r="ELY137" s="1332"/>
      <c r="ELZ137" s="1332"/>
      <c r="EMA137" s="1332"/>
      <c r="EMB137" s="1332"/>
      <c r="EMC137" s="1332"/>
      <c r="EMD137" s="1332"/>
      <c r="EME137" s="1332"/>
      <c r="EMF137" s="1332"/>
      <c r="EMG137" s="1332"/>
      <c r="EMH137" s="1332"/>
      <c r="EMI137" s="1332"/>
      <c r="EMJ137" s="1332"/>
      <c r="EMK137" s="1332"/>
      <c r="EML137" s="1332"/>
      <c r="EMM137" s="1332"/>
      <c r="EMN137" s="1332"/>
      <c r="EMO137" s="1332"/>
      <c r="EMP137" s="1332"/>
      <c r="EMQ137" s="1332"/>
      <c r="EMR137" s="1332"/>
      <c r="EMS137" s="1332"/>
      <c r="EMT137" s="1332"/>
      <c r="EMU137" s="1332"/>
      <c r="EMV137" s="1332"/>
      <c r="EMW137" s="1332"/>
      <c r="EMX137" s="1332"/>
      <c r="EMY137" s="1332"/>
      <c r="EMZ137" s="1332"/>
      <c r="ENA137" s="1332"/>
      <c r="ENB137" s="1332"/>
      <c r="ENC137" s="1332"/>
      <c r="END137" s="1332"/>
      <c r="ENE137" s="1332"/>
      <c r="ENF137" s="1332"/>
      <c r="ENG137" s="1332"/>
      <c r="ENH137" s="1332"/>
      <c r="ENI137" s="1332"/>
      <c r="ENJ137" s="1332"/>
      <c r="ENK137" s="1332"/>
      <c r="ENL137" s="1332"/>
      <c r="ENM137" s="1332"/>
      <c r="ENN137" s="1332"/>
      <c r="ENO137" s="1332"/>
      <c r="ENP137" s="1332"/>
      <c r="ENQ137" s="1332"/>
      <c r="ENR137" s="1332"/>
      <c r="ENS137" s="1332"/>
      <c r="ENT137" s="1332"/>
      <c r="ENU137" s="1332"/>
      <c r="ENV137" s="1332"/>
      <c r="ENW137" s="1332"/>
      <c r="ENX137" s="1332"/>
      <c r="ENY137" s="1332"/>
      <c r="ENZ137" s="1332"/>
      <c r="EOA137" s="1332"/>
      <c r="EOB137" s="1332"/>
      <c r="EOC137" s="1332"/>
      <c r="EOD137" s="1332"/>
      <c r="EOE137" s="1332"/>
      <c r="EOF137" s="1332"/>
      <c r="EOG137" s="1332"/>
      <c r="EOH137" s="1332"/>
      <c r="EOI137" s="1332"/>
      <c r="EOJ137" s="1332"/>
      <c r="EOK137" s="1332"/>
      <c r="EOL137" s="1332"/>
      <c r="EOM137" s="1332"/>
      <c r="EON137" s="1332"/>
      <c r="EOO137" s="1332"/>
      <c r="EOP137" s="1332"/>
      <c r="EOQ137" s="1332"/>
      <c r="EOR137" s="1332"/>
      <c r="EOS137" s="1332"/>
      <c r="EOT137" s="1332"/>
      <c r="EOU137" s="1332"/>
      <c r="EOV137" s="1332"/>
      <c r="EOW137" s="1332"/>
      <c r="EOX137" s="1332"/>
      <c r="EOY137" s="1332"/>
      <c r="EOZ137" s="1332"/>
      <c r="EPA137" s="1332"/>
      <c r="EPB137" s="1332"/>
      <c r="EPC137" s="1332"/>
      <c r="EPD137" s="1332"/>
      <c r="EPE137" s="1332"/>
      <c r="EPF137" s="1332"/>
      <c r="EPG137" s="1332"/>
      <c r="EPH137" s="1332"/>
      <c r="EPI137" s="1332"/>
      <c r="EPJ137" s="1332"/>
      <c r="EPK137" s="1332"/>
      <c r="EPL137" s="1332"/>
      <c r="EPM137" s="1332"/>
      <c r="EPN137" s="1332"/>
      <c r="EPO137" s="1332"/>
      <c r="EPP137" s="1332"/>
      <c r="EPQ137" s="1332"/>
      <c r="EPR137" s="1332"/>
      <c r="EPS137" s="1332"/>
      <c r="EPT137" s="1332"/>
      <c r="EPU137" s="1332"/>
      <c r="EPV137" s="1332"/>
      <c r="EPW137" s="1332"/>
      <c r="EPX137" s="1332"/>
      <c r="EPY137" s="1332"/>
      <c r="EPZ137" s="1332"/>
      <c r="EQA137" s="1332"/>
      <c r="EQB137" s="1332"/>
      <c r="EQC137" s="1332"/>
      <c r="EQD137" s="1332"/>
      <c r="EQE137" s="1332"/>
      <c r="EQF137" s="1332"/>
      <c r="EQG137" s="1332"/>
      <c r="EQH137" s="1332"/>
      <c r="EQI137" s="1332"/>
      <c r="EQJ137" s="1332"/>
      <c r="EQK137" s="1332"/>
      <c r="EQL137" s="1332"/>
      <c r="EQM137" s="1332"/>
      <c r="EQN137" s="1332"/>
      <c r="EQO137" s="1332"/>
      <c r="EQP137" s="1332"/>
      <c r="EQQ137" s="1332"/>
      <c r="EQR137" s="1332"/>
      <c r="EQS137" s="1332"/>
      <c r="EQT137" s="1332"/>
      <c r="EQU137" s="1332"/>
      <c r="EQV137" s="1332"/>
      <c r="EQW137" s="1332"/>
      <c r="EQX137" s="1332"/>
      <c r="EQY137" s="1332"/>
      <c r="EQZ137" s="1332"/>
      <c r="ERA137" s="1332"/>
      <c r="ERB137" s="1332"/>
      <c r="ERC137" s="1332"/>
      <c r="ERD137" s="1332"/>
      <c r="ERE137" s="1332"/>
      <c r="ERF137" s="1332"/>
      <c r="ERG137" s="1332"/>
      <c r="ERH137" s="1332"/>
      <c r="ERI137" s="1332"/>
      <c r="ERJ137" s="1332"/>
      <c r="ERK137" s="1332"/>
      <c r="ERL137" s="1332"/>
      <c r="ERM137" s="1332"/>
      <c r="ERN137" s="1332"/>
      <c r="ERO137" s="1332"/>
      <c r="ERP137" s="1332"/>
      <c r="ERQ137" s="1332"/>
      <c r="ERR137" s="1332"/>
      <c r="ERS137" s="1332"/>
      <c r="ERT137" s="1332"/>
      <c r="ERU137" s="1332"/>
      <c r="ERV137" s="1332"/>
      <c r="ERW137" s="1332"/>
      <c r="ERX137" s="1332"/>
      <c r="ERY137" s="1332"/>
      <c r="ERZ137" s="1332"/>
      <c r="ESA137" s="1332"/>
      <c r="ESB137" s="1332"/>
      <c r="ESC137" s="1332"/>
      <c r="ESD137" s="1332"/>
      <c r="ESE137" s="1332"/>
      <c r="ESF137" s="1332"/>
      <c r="ESG137" s="1332"/>
      <c r="ESH137" s="1332"/>
      <c r="ESI137" s="1332"/>
      <c r="ESJ137" s="1332"/>
      <c r="ESK137" s="1332"/>
      <c r="ESL137" s="1332"/>
      <c r="ESM137" s="1332"/>
      <c r="ESN137" s="1332"/>
      <c r="ESO137" s="1332"/>
      <c r="ESP137" s="1332"/>
      <c r="ESQ137" s="1332"/>
      <c r="ESR137" s="1332"/>
      <c r="ESS137" s="1332"/>
      <c r="EST137" s="1332"/>
      <c r="ESU137" s="1332"/>
      <c r="ESV137" s="1332"/>
      <c r="ESW137" s="1332"/>
      <c r="ESX137" s="1332"/>
      <c r="ESY137" s="1332"/>
      <c r="ESZ137" s="1332"/>
      <c r="ETA137" s="1332"/>
      <c r="ETB137" s="1332"/>
      <c r="ETC137" s="1332"/>
      <c r="ETD137" s="1332"/>
      <c r="ETE137" s="1332"/>
      <c r="ETF137" s="1332"/>
      <c r="ETG137" s="1332"/>
      <c r="ETH137" s="1332"/>
      <c r="ETI137" s="1332"/>
      <c r="ETJ137" s="1332"/>
      <c r="ETK137" s="1332"/>
      <c r="ETL137" s="1332"/>
      <c r="ETM137" s="1332"/>
      <c r="ETN137" s="1332"/>
      <c r="ETO137" s="1332"/>
      <c r="ETP137" s="1332"/>
      <c r="ETQ137" s="1332"/>
      <c r="ETR137" s="1332"/>
      <c r="ETS137" s="1332"/>
      <c r="ETT137" s="1332"/>
      <c r="ETU137" s="1332"/>
      <c r="ETV137" s="1332"/>
      <c r="ETW137" s="1332"/>
      <c r="ETX137" s="1332"/>
      <c r="ETY137" s="1332"/>
      <c r="ETZ137" s="1332"/>
      <c r="EUA137" s="1332"/>
      <c r="EUB137" s="1332"/>
      <c r="EUC137" s="1332"/>
      <c r="EUD137" s="1332"/>
      <c r="EUE137" s="1332"/>
      <c r="EUF137" s="1332"/>
      <c r="EUG137" s="1332"/>
      <c r="EUH137" s="1332"/>
      <c r="EUI137" s="1332"/>
      <c r="EUJ137" s="1332"/>
      <c r="EUK137" s="1332"/>
      <c r="EUL137" s="1332"/>
      <c r="EUM137" s="1332"/>
      <c r="EUN137" s="1332"/>
      <c r="EUO137" s="1332"/>
      <c r="EUP137" s="1332"/>
      <c r="EUQ137" s="1332"/>
      <c r="EUR137" s="1332"/>
      <c r="EUS137" s="1332"/>
      <c r="EUT137" s="1332"/>
      <c r="EUU137" s="1332"/>
      <c r="EUV137" s="1332"/>
      <c r="EUW137" s="1332"/>
      <c r="EUX137" s="1332"/>
      <c r="EUY137" s="1332"/>
      <c r="EUZ137" s="1332"/>
      <c r="EVA137" s="1332"/>
      <c r="EVB137" s="1332"/>
      <c r="EVC137" s="1332"/>
      <c r="EVD137" s="1332"/>
      <c r="EVE137" s="1332"/>
      <c r="EVF137" s="1332"/>
      <c r="EVG137" s="1332"/>
      <c r="EVH137" s="1332"/>
      <c r="EVI137" s="1332"/>
      <c r="EVJ137" s="1332"/>
      <c r="EVK137" s="1332"/>
      <c r="EVL137" s="1332"/>
      <c r="EVM137" s="1332"/>
      <c r="EVN137" s="1332"/>
      <c r="EVO137" s="1332"/>
      <c r="EVP137" s="1332"/>
      <c r="EVQ137" s="1332"/>
      <c r="EVR137" s="1332"/>
      <c r="EVS137" s="1332"/>
      <c r="EVT137" s="1332"/>
      <c r="EVU137" s="1332"/>
      <c r="EVV137" s="1332"/>
      <c r="EVW137" s="1332"/>
      <c r="EVX137" s="1332"/>
      <c r="EVY137" s="1332"/>
      <c r="EVZ137" s="1332"/>
      <c r="EWA137" s="1332"/>
      <c r="EWB137" s="1332"/>
      <c r="EWC137" s="1332"/>
      <c r="EWD137" s="1332"/>
      <c r="EWE137" s="1332"/>
      <c r="EWF137" s="1332"/>
      <c r="EWG137" s="1332"/>
      <c r="EWH137" s="1332"/>
      <c r="EWI137" s="1332"/>
      <c r="EWJ137" s="1332"/>
      <c r="EWK137" s="1332"/>
      <c r="EWL137" s="1332"/>
      <c r="EWM137" s="1332"/>
      <c r="EWN137" s="1332"/>
      <c r="EWO137" s="1332"/>
      <c r="EWP137" s="1332"/>
      <c r="EWQ137" s="1332"/>
      <c r="EWR137" s="1332"/>
      <c r="EWS137" s="1332"/>
      <c r="EWT137" s="1332"/>
      <c r="EWU137" s="1332"/>
      <c r="EWV137" s="1332"/>
      <c r="EWW137" s="1332"/>
      <c r="EWX137" s="1332"/>
      <c r="EWY137" s="1332"/>
      <c r="EWZ137" s="1332"/>
      <c r="EXA137" s="1332"/>
      <c r="EXB137" s="1332"/>
      <c r="EXC137" s="1332"/>
      <c r="EXD137" s="1332"/>
      <c r="EXE137" s="1332"/>
      <c r="EXF137" s="1332"/>
      <c r="EXG137" s="1332"/>
      <c r="EXH137" s="1332"/>
      <c r="EXI137" s="1332"/>
      <c r="EXJ137" s="1332"/>
      <c r="EXK137" s="1332"/>
      <c r="EXL137" s="1332"/>
      <c r="EXM137" s="1332"/>
      <c r="EXN137" s="1332"/>
      <c r="EXO137" s="1332"/>
      <c r="EXP137" s="1332"/>
      <c r="EXQ137" s="1332"/>
      <c r="EXR137" s="1332"/>
      <c r="EXS137" s="1332"/>
      <c r="EXT137" s="1332"/>
      <c r="EXU137" s="1332"/>
      <c r="EXV137" s="1332"/>
      <c r="EXW137" s="1332"/>
      <c r="EXX137" s="1332"/>
      <c r="EXY137" s="1332"/>
      <c r="EXZ137" s="1332"/>
      <c r="EYA137" s="1332"/>
      <c r="EYB137" s="1332"/>
      <c r="EYC137" s="1332"/>
      <c r="EYD137" s="1332"/>
      <c r="EYE137" s="1332"/>
      <c r="EYF137" s="1332"/>
      <c r="EYG137" s="1332"/>
      <c r="EYH137" s="1332"/>
      <c r="EYI137" s="1332"/>
      <c r="EYJ137" s="1332"/>
      <c r="EYK137" s="1332"/>
      <c r="EYL137" s="1332"/>
      <c r="EYM137" s="1332"/>
      <c r="EYN137" s="1332"/>
      <c r="EYO137" s="1332"/>
      <c r="EYP137" s="1332"/>
      <c r="EYQ137" s="1332"/>
      <c r="EYR137" s="1332"/>
      <c r="EYS137" s="1332"/>
      <c r="EYT137" s="1332"/>
      <c r="EYU137" s="1332"/>
      <c r="EYV137" s="1332"/>
      <c r="EYW137" s="1332"/>
      <c r="EYX137" s="1332"/>
      <c r="EYY137" s="1332"/>
      <c r="EYZ137" s="1332"/>
      <c r="EZA137" s="1332"/>
      <c r="EZB137" s="1332"/>
      <c r="EZC137" s="1332"/>
      <c r="EZD137" s="1332"/>
      <c r="EZE137" s="1332"/>
      <c r="EZF137" s="1332"/>
      <c r="EZG137" s="1332"/>
      <c r="EZH137" s="1332"/>
      <c r="EZI137" s="1332"/>
      <c r="EZJ137" s="1332"/>
      <c r="EZK137" s="1332"/>
      <c r="EZL137" s="1332"/>
      <c r="EZM137" s="1332"/>
      <c r="EZN137" s="1332"/>
      <c r="EZO137" s="1332"/>
      <c r="EZP137" s="1332"/>
      <c r="EZQ137" s="1332"/>
      <c r="EZR137" s="1332"/>
      <c r="EZS137" s="1332"/>
      <c r="EZT137" s="1332"/>
      <c r="EZU137" s="1332"/>
      <c r="EZV137" s="1332"/>
      <c r="EZW137" s="1332"/>
      <c r="EZX137" s="1332"/>
      <c r="EZY137" s="1332"/>
      <c r="EZZ137" s="1332"/>
      <c r="FAA137" s="1332"/>
      <c r="FAB137" s="1332"/>
      <c r="FAC137" s="1332"/>
      <c r="FAD137" s="1332"/>
      <c r="FAE137" s="1332"/>
      <c r="FAF137" s="1332"/>
      <c r="FAG137" s="1332"/>
      <c r="FAH137" s="1332"/>
      <c r="FAI137" s="1332"/>
      <c r="FAJ137" s="1332"/>
      <c r="FAK137" s="1332"/>
      <c r="FAL137" s="1332"/>
      <c r="FAM137" s="1332"/>
      <c r="FAN137" s="1332"/>
      <c r="FAO137" s="1332"/>
      <c r="FAP137" s="1332"/>
      <c r="FAQ137" s="1332"/>
      <c r="FAR137" s="1332"/>
      <c r="FAS137" s="1332"/>
      <c r="FAT137" s="1332"/>
      <c r="FAU137" s="1332"/>
      <c r="FAV137" s="1332"/>
      <c r="FAW137" s="1332"/>
      <c r="FAX137" s="1332"/>
      <c r="FAY137" s="1332"/>
      <c r="FAZ137" s="1332"/>
      <c r="FBA137" s="1332"/>
      <c r="FBB137" s="1332"/>
      <c r="FBC137" s="1332"/>
      <c r="FBD137" s="1332"/>
      <c r="FBE137" s="1332"/>
      <c r="FBF137" s="1332"/>
      <c r="FBG137" s="1332"/>
      <c r="FBH137" s="1332"/>
      <c r="FBI137" s="1332"/>
      <c r="FBJ137" s="1332"/>
      <c r="FBK137" s="1332"/>
      <c r="FBL137" s="1332"/>
      <c r="FBM137" s="1332"/>
      <c r="FBN137" s="1332"/>
      <c r="FBO137" s="1332"/>
      <c r="FBP137" s="1332"/>
      <c r="FBQ137" s="1332"/>
      <c r="FBR137" s="1332"/>
      <c r="FBS137" s="1332"/>
      <c r="FBT137" s="1332"/>
      <c r="FBU137" s="1332"/>
      <c r="FBV137" s="1332"/>
      <c r="FBW137" s="1332"/>
      <c r="FBX137" s="1332"/>
      <c r="FBY137" s="1332"/>
      <c r="FBZ137" s="1332"/>
      <c r="FCA137" s="1332"/>
      <c r="FCB137" s="1332"/>
      <c r="FCC137" s="1332"/>
      <c r="FCD137" s="1332"/>
      <c r="FCE137" s="1332"/>
      <c r="FCF137" s="1332"/>
      <c r="FCG137" s="1332"/>
      <c r="FCH137" s="1332"/>
      <c r="FCI137" s="1332"/>
      <c r="FCJ137" s="1332"/>
      <c r="FCK137" s="1332"/>
      <c r="FCL137" s="1332"/>
      <c r="FCM137" s="1332"/>
      <c r="FCN137" s="1332"/>
      <c r="FCO137" s="1332"/>
      <c r="FCP137" s="1332"/>
      <c r="FCQ137" s="1332"/>
      <c r="FCR137" s="1332"/>
      <c r="FCS137" s="1332"/>
      <c r="FCT137" s="1332"/>
      <c r="FCU137" s="1332"/>
      <c r="FCV137" s="1332"/>
      <c r="FCW137" s="1332"/>
      <c r="FCX137" s="1332"/>
      <c r="FCY137" s="1332"/>
      <c r="FCZ137" s="1332"/>
      <c r="FDA137" s="1332"/>
      <c r="FDB137" s="1332"/>
      <c r="FDC137" s="1332"/>
      <c r="FDD137" s="1332"/>
      <c r="FDE137" s="1332"/>
      <c r="FDF137" s="1332"/>
      <c r="FDG137" s="1332"/>
      <c r="FDH137" s="1332"/>
      <c r="FDI137" s="1332"/>
      <c r="FDJ137" s="1332"/>
      <c r="FDK137" s="1332"/>
      <c r="FDL137" s="1332"/>
      <c r="FDM137" s="1332"/>
      <c r="FDN137" s="1332"/>
      <c r="FDO137" s="1332"/>
      <c r="FDP137" s="1332"/>
      <c r="FDQ137" s="1332"/>
      <c r="FDR137" s="1332"/>
      <c r="FDS137" s="1332"/>
      <c r="FDT137" s="1332"/>
      <c r="FDU137" s="1332"/>
      <c r="FDV137" s="1332"/>
      <c r="FDW137" s="1332"/>
      <c r="FDX137" s="1332"/>
      <c r="FDY137" s="1332"/>
      <c r="FDZ137" s="1332"/>
      <c r="FEA137" s="1332"/>
      <c r="FEB137" s="1332"/>
      <c r="FEC137" s="1332"/>
      <c r="FED137" s="1332"/>
      <c r="FEE137" s="1332"/>
      <c r="FEF137" s="1332"/>
      <c r="FEG137" s="1332"/>
      <c r="FEH137" s="1332"/>
      <c r="FEI137" s="1332"/>
      <c r="FEJ137" s="1332"/>
      <c r="FEK137" s="1332"/>
      <c r="FEL137" s="1332"/>
      <c r="FEM137" s="1332"/>
      <c r="FEN137" s="1332"/>
      <c r="FEO137" s="1332"/>
      <c r="FEP137" s="1332"/>
      <c r="FEQ137" s="1332"/>
      <c r="FER137" s="1332"/>
      <c r="FES137" s="1332"/>
      <c r="FET137" s="1332"/>
      <c r="FEU137" s="1332"/>
      <c r="FEV137" s="1332"/>
      <c r="FEW137" s="1332"/>
      <c r="FEX137" s="1332"/>
      <c r="FEY137" s="1332"/>
      <c r="FEZ137" s="1332"/>
      <c r="FFA137" s="1332"/>
      <c r="FFB137" s="1332"/>
      <c r="FFC137" s="1332"/>
      <c r="FFD137" s="1332"/>
      <c r="FFE137" s="1332"/>
      <c r="FFF137" s="1332"/>
      <c r="FFG137" s="1332"/>
      <c r="FFH137" s="1332"/>
      <c r="FFI137" s="1332"/>
      <c r="FFJ137" s="1332"/>
      <c r="FFK137" s="1332"/>
      <c r="FFL137" s="1332"/>
      <c r="FFM137" s="1332"/>
      <c r="FFN137" s="1332"/>
      <c r="FFO137" s="1332"/>
      <c r="FFP137" s="1332"/>
      <c r="FFQ137" s="1332"/>
      <c r="FFR137" s="1332"/>
      <c r="FFS137" s="1332"/>
      <c r="FFT137" s="1332"/>
      <c r="FFU137" s="1332"/>
      <c r="FFV137" s="1332"/>
      <c r="FFW137" s="1332"/>
      <c r="FFX137" s="1332"/>
      <c r="FFY137" s="1332"/>
      <c r="FFZ137" s="1332"/>
      <c r="FGA137" s="1332"/>
      <c r="FGB137" s="1332"/>
      <c r="FGC137" s="1332"/>
      <c r="FGD137" s="1332"/>
      <c r="FGE137" s="1332"/>
      <c r="FGF137" s="1332"/>
      <c r="FGG137" s="1332"/>
      <c r="FGH137" s="1332"/>
      <c r="FGI137" s="1332"/>
      <c r="FGJ137" s="1332"/>
      <c r="FGK137" s="1332"/>
      <c r="FGL137" s="1332"/>
      <c r="FGM137" s="1332"/>
      <c r="FGN137" s="1332"/>
      <c r="FGO137" s="1332"/>
      <c r="FGP137" s="1332"/>
      <c r="FGQ137" s="1332"/>
      <c r="FGR137" s="1332"/>
      <c r="FGS137" s="1332"/>
      <c r="FGT137" s="1332"/>
      <c r="FGU137" s="1332"/>
      <c r="FGV137" s="1332"/>
      <c r="FGW137" s="1332"/>
      <c r="FGX137" s="1332"/>
      <c r="FGY137" s="1332"/>
      <c r="FGZ137" s="1332"/>
      <c r="FHA137" s="1332"/>
      <c r="FHB137" s="1332"/>
      <c r="FHC137" s="1332"/>
      <c r="FHD137" s="1332"/>
      <c r="FHE137" s="1332"/>
      <c r="FHF137" s="1332"/>
      <c r="FHG137" s="1332"/>
      <c r="FHH137" s="1332"/>
      <c r="FHI137" s="1332"/>
      <c r="FHJ137" s="1332"/>
      <c r="FHK137" s="1332"/>
      <c r="FHL137" s="1332"/>
      <c r="FHM137" s="1332"/>
      <c r="FHN137" s="1332"/>
      <c r="FHO137" s="1332"/>
      <c r="FHP137" s="1332"/>
      <c r="FHQ137" s="1332"/>
      <c r="FHR137" s="1332"/>
      <c r="FHS137" s="1332"/>
      <c r="FHT137" s="1332"/>
      <c r="FHU137" s="1332"/>
      <c r="FHV137" s="1332"/>
      <c r="FHW137" s="1332"/>
      <c r="FHX137" s="1332"/>
      <c r="FHY137" s="1332"/>
      <c r="FHZ137" s="1332"/>
      <c r="FIA137" s="1332"/>
      <c r="FIB137" s="1332"/>
      <c r="FIC137" s="1332"/>
      <c r="FID137" s="1332"/>
      <c r="FIE137" s="1332"/>
      <c r="FIF137" s="1332"/>
      <c r="FIG137" s="1332"/>
      <c r="FIH137" s="1332"/>
      <c r="FII137" s="1332"/>
      <c r="FIJ137" s="1332"/>
      <c r="FIK137" s="1332"/>
      <c r="FIL137" s="1332"/>
      <c r="FIM137" s="1332"/>
      <c r="FIN137" s="1332"/>
      <c r="FIO137" s="1332"/>
      <c r="FIP137" s="1332"/>
      <c r="FIQ137" s="1332"/>
      <c r="FIR137" s="1332"/>
      <c r="FIS137" s="1332"/>
      <c r="FIT137" s="1332"/>
      <c r="FIU137" s="1332"/>
      <c r="FIV137" s="1332"/>
      <c r="FIW137" s="1332"/>
      <c r="FIX137" s="1332"/>
      <c r="FIY137" s="1332"/>
      <c r="FIZ137" s="1332"/>
      <c r="FJA137" s="1332"/>
      <c r="FJB137" s="1332"/>
      <c r="FJC137" s="1332"/>
      <c r="FJD137" s="1332"/>
      <c r="FJE137" s="1332"/>
      <c r="FJF137" s="1332"/>
      <c r="FJG137" s="1332"/>
      <c r="FJH137" s="1332"/>
      <c r="FJI137" s="1332"/>
      <c r="FJJ137" s="1332"/>
      <c r="FJK137" s="1332"/>
      <c r="FJL137" s="1332"/>
      <c r="FJM137" s="1332"/>
      <c r="FJN137" s="1332"/>
      <c r="FJO137" s="1332"/>
      <c r="FJP137" s="1332"/>
      <c r="FJQ137" s="1332"/>
      <c r="FJR137" s="1332"/>
      <c r="FJS137" s="1332"/>
      <c r="FJT137" s="1332"/>
      <c r="FJU137" s="1332"/>
      <c r="FJV137" s="1332"/>
      <c r="FJW137" s="1332"/>
      <c r="FJX137" s="1332"/>
      <c r="FJY137" s="1332"/>
      <c r="FJZ137" s="1332"/>
      <c r="FKA137" s="1332"/>
      <c r="FKB137" s="1332"/>
      <c r="FKC137" s="1332"/>
      <c r="FKD137" s="1332"/>
      <c r="FKE137" s="1332"/>
      <c r="FKF137" s="1332"/>
      <c r="FKG137" s="1332"/>
      <c r="FKH137" s="1332"/>
      <c r="FKI137" s="1332"/>
      <c r="FKJ137" s="1332"/>
      <c r="FKK137" s="1332"/>
      <c r="FKL137" s="1332"/>
      <c r="FKM137" s="1332"/>
      <c r="FKN137" s="1332"/>
      <c r="FKO137" s="1332"/>
      <c r="FKP137" s="1332"/>
      <c r="FKQ137" s="1332"/>
      <c r="FKR137" s="1332"/>
      <c r="FKS137" s="1332"/>
      <c r="FKT137" s="1332"/>
      <c r="FKU137" s="1332"/>
      <c r="FKV137" s="1332"/>
      <c r="FKW137" s="1332"/>
      <c r="FKX137" s="1332"/>
      <c r="FKY137" s="1332"/>
      <c r="FKZ137" s="1332"/>
      <c r="FLA137" s="1332"/>
      <c r="FLB137" s="1332"/>
      <c r="FLC137" s="1332"/>
      <c r="FLD137" s="1332"/>
      <c r="FLE137" s="1332"/>
      <c r="FLF137" s="1332"/>
      <c r="FLG137" s="1332"/>
      <c r="FLH137" s="1332"/>
      <c r="FLI137" s="1332"/>
      <c r="FLJ137" s="1332"/>
      <c r="FLK137" s="1332"/>
      <c r="FLL137" s="1332"/>
      <c r="FLM137" s="1332"/>
      <c r="FLN137" s="1332"/>
      <c r="FLO137" s="1332"/>
      <c r="FLP137" s="1332"/>
      <c r="FLQ137" s="1332"/>
      <c r="FLR137" s="1332"/>
      <c r="FLS137" s="1332"/>
      <c r="FLT137" s="1332"/>
      <c r="FLU137" s="1332"/>
      <c r="FLV137" s="1332"/>
      <c r="FLW137" s="1332"/>
      <c r="FLX137" s="1332"/>
      <c r="FLY137" s="1332"/>
      <c r="FLZ137" s="1332"/>
      <c r="FMA137" s="1332"/>
      <c r="FMB137" s="1332"/>
      <c r="FMC137" s="1332"/>
      <c r="FMD137" s="1332"/>
      <c r="FME137" s="1332"/>
      <c r="FMF137" s="1332"/>
      <c r="FMG137" s="1332"/>
      <c r="FMH137" s="1332"/>
      <c r="FMI137" s="1332"/>
      <c r="FMJ137" s="1332"/>
      <c r="FMK137" s="1332"/>
      <c r="FML137" s="1332"/>
      <c r="FMM137" s="1332"/>
      <c r="FMN137" s="1332"/>
      <c r="FMO137" s="1332"/>
      <c r="FMP137" s="1332"/>
      <c r="FMQ137" s="1332"/>
      <c r="FMR137" s="1332"/>
      <c r="FMS137" s="1332"/>
      <c r="FMT137" s="1332"/>
      <c r="FMU137" s="1332"/>
      <c r="FMV137" s="1332"/>
      <c r="FMW137" s="1332"/>
      <c r="FMX137" s="1332"/>
      <c r="FMY137" s="1332"/>
      <c r="FMZ137" s="1332"/>
      <c r="FNA137" s="1332"/>
      <c r="FNB137" s="1332"/>
      <c r="FNC137" s="1332"/>
      <c r="FND137" s="1332"/>
      <c r="FNE137" s="1332"/>
      <c r="FNF137" s="1332"/>
    </row>
    <row r="138" spans="1:4426" s="1301" customFormat="1" ht="20.25">
      <c r="A138" s="81" t="str">
        <f>+A1</f>
        <v>Worksheet A-5 - WEN ADIT</v>
      </c>
      <c r="B138" s="1345"/>
      <c r="C138" s="1346"/>
      <c r="D138" s="1346"/>
      <c r="E138" s="1346"/>
      <c r="F138" s="1346"/>
      <c r="G138" s="1346"/>
      <c r="H138" s="1346"/>
      <c r="I138" s="1346"/>
      <c r="J138" s="1346"/>
      <c r="K138" s="1304" t="s">
        <v>1809</v>
      </c>
      <c r="L138" s="1332"/>
      <c r="M138" s="1332"/>
      <c r="N138" s="1332"/>
      <c r="O138" s="1332"/>
      <c r="P138" s="1332"/>
      <c r="Q138" s="1332"/>
      <c r="R138" s="1332"/>
      <c r="S138" s="1332"/>
      <c r="T138" s="1332"/>
      <c r="U138" s="1332"/>
      <c r="V138" s="1332"/>
      <c r="W138" s="1332"/>
      <c r="X138" s="1332"/>
      <c r="Y138" s="1332"/>
      <c r="Z138" s="1332"/>
      <c r="AA138" s="1332"/>
      <c r="AB138" s="1332"/>
      <c r="AC138" s="1332"/>
      <c r="AD138" s="1332"/>
      <c r="AE138" s="1332"/>
      <c r="AF138" s="1332"/>
      <c r="AG138" s="1332"/>
      <c r="AH138" s="1332"/>
      <c r="AI138" s="1332"/>
      <c r="AJ138" s="1332"/>
      <c r="AK138" s="1332"/>
      <c r="AL138" s="1332"/>
      <c r="AM138" s="1332"/>
      <c r="AN138" s="1332"/>
      <c r="AO138" s="1332"/>
      <c r="AP138" s="1332"/>
      <c r="AQ138" s="1332"/>
      <c r="AR138" s="1332"/>
      <c r="AS138" s="1332"/>
      <c r="AT138" s="1332"/>
      <c r="AU138" s="1332"/>
      <c r="AV138" s="1332"/>
      <c r="AW138" s="1332"/>
      <c r="AX138" s="1332"/>
      <c r="AY138" s="1332"/>
      <c r="AZ138" s="1332"/>
      <c r="BA138" s="1332"/>
      <c r="BB138" s="1332"/>
      <c r="BC138" s="1332"/>
      <c r="BD138" s="1332"/>
      <c r="BE138" s="1332"/>
      <c r="BF138" s="1332"/>
      <c r="BG138" s="1332"/>
      <c r="BH138" s="1332"/>
      <c r="BI138" s="1332"/>
      <c r="BJ138" s="1332"/>
      <c r="BK138" s="1332"/>
      <c r="BL138" s="1332"/>
      <c r="BM138" s="1332"/>
      <c r="BN138" s="1332"/>
      <c r="BO138" s="1332"/>
      <c r="BP138" s="1332"/>
      <c r="BQ138" s="1332"/>
      <c r="BR138" s="1332"/>
      <c r="BS138" s="1332"/>
      <c r="BT138" s="1332"/>
      <c r="BU138" s="1332"/>
      <c r="BV138" s="1332"/>
      <c r="BW138" s="1332"/>
      <c r="BX138" s="1332"/>
      <c r="BY138" s="1332"/>
      <c r="BZ138" s="1332"/>
      <c r="CA138" s="1332"/>
      <c r="CB138" s="1332"/>
      <c r="CC138" s="1332"/>
      <c r="CD138" s="1332"/>
      <c r="CE138" s="1332"/>
      <c r="CF138" s="1332"/>
      <c r="CG138" s="1332"/>
      <c r="CH138" s="1332"/>
      <c r="CI138" s="1332"/>
      <c r="CJ138" s="1332"/>
      <c r="CK138" s="1332"/>
      <c r="CL138" s="1332"/>
      <c r="CM138" s="1332"/>
      <c r="CN138" s="1332"/>
      <c r="CO138" s="1332"/>
      <c r="CP138" s="1332"/>
      <c r="CQ138" s="1332"/>
      <c r="CR138" s="1332"/>
      <c r="CS138" s="1332"/>
      <c r="CT138" s="1332"/>
      <c r="CU138" s="1332"/>
      <c r="CV138" s="1332"/>
      <c r="CW138" s="1332"/>
      <c r="CX138" s="1332"/>
      <c r="CY138" s="1332"/>
      <c r="CZ138" s="1332"/>
      <c r="DA138" s="1332"/>
      <c r="DB138" s="1332"/>
      <c r="DC138" s="1332"/>
      <c r="DD138" s="1332"/>
      <c r="DE138" s="1332"/>
      <c r="DF138" s="1332"/>
      <c r="DG138" s="1332"/>
      <c r="DH138" s="1332"/>
      <c r="DI138" s="1332"/>
      <c r="DJ138" s="1332"/>
      <c r="DK138" s="1332"/>
      <c r="DL138" s="1332"/>
      <c r="DM138" s="1332"/>
      <c r="DN138" s="1332"/>
      <c r="DO138" s="1332"/>
      <c r="DP138" s="1332"/>
      <c r="DQ138" s="1332"/>
      <c r="DR138" s="1332"/>
      <c r="DS138" s="1332"/>
      <c r="DT138" s="1332"/>
      <c r="DU138" s="1332"/>
      <c r="DV138" s="1332"/>
      <c r="DW138" s="1332"/>
      <c r="DX138" s="1332"/>
      <c r="DY138" s="1332"/>
      <c r="DZ138" s="1332"/>
      <c r="EA138" s="1332"/>
      <c r="EB138" s="1332"/>
      <c r="EC138" s="1332"/>
      <c r="ED138" s="1332"/>
      <c r="EE138" s="1332"/>
      <c r="EF138" s="1332"/>
      <c r="EG138" s="1332"/>
      <c r="EH138" s="1332"/>
      <c r="EI138" s="1332"/>
      <c r="EJ138" s="1332"/>
      <c r="EK138" s="1332"/>
      <c r="EL138" s="1332"/>
      <c r="EM138" s="1332"/>
      <c r="EN138" s="1332"/>
      <c r="EO138" s="1332"/>
      <c r="EP138" s="1332"/>
      <c r="EQ138" s="1332"/>
      <c r="ER138" s="1332"/>
      <c r="ES138" s="1332"/>
      <c r="ET138" s="1332"/>
      <c r="EU138" s="1332"/>
      <c r="EV138" s="1332"/>
      <c r="EW138" s="1332"/>
      <c r="EX138" s="1332"/>
      <c r="EY138" s="1332"/>
      <c r="EZ138" s="1332"/>
      <c r="FA138" s="1332"/>
      <c r="FB138" s="1332"/>
      <c r="FC138" s="1332"/>
      <c r="FD138" s="1332"/>
      <c r="FE138" s="1332"/>
      <c r="FF138" s="1332"/>
      <c r="FG138" s="1332"/>
      <c r="FH138" s="1332"/>
      <c r="FI138" s="1332"/>
      <c r="FJ138" s="1332"/>
      <c r="FK138" s="1332"/>
      <c r="FL138" s="1332"/>
      <c r="FM138" s="1332"/>
      <c r="FN138" s="1332"/>
      <c r="FO138" s="1332"/>
      <c r="FP138" s="1332"/>
      <c r="FQ138" s="1332"/>
      <c r="FR138" s="1332"/>
      <c r="FS138" s="1332"/>
      <c r="FT138" s="1332"/>
      <c r="FU138" s="1332"/>
      <c r="FV138" s="1332"/>
      <c r="FW138" s="1332"/>
      <c r="FX138" s="1332"/>
      <c r="FY138" s="1332"/>
      <c r="FZ138" s="1332"/>
      <c r="GA138" s="1332"/>
      <c r="GB138" s="1332"/>
      <c r="GC138" s="1332"/>
      <c r="GD138" s="1332"/>
      <c r="GE138" s="1332"/>
      <c r="GF138" s="1332"/>
      <c r="GG138" s="1332"/>
      <c r="GH138" s="1332"/>
      <c r="GI138" s="1332"/>
      <c r="GJ138" s="1332"/>
      <c r="GK138" s="1332"/>
      <c r="GL138" s="1332"/>
      <c r="GM138" s="1332"/>
      <c r="GN138" s="1332"/>
      <c r="GO138" s="1332"/>
      <c r="GP138" s="1332"/>
      <c r="GQ138" s="1332"/>
      <c r="GR138" s="1332"/>
      <c r="GS138" s="1332"/>
      <c r="GT138" s="1332"/>
      <c r="GU138" s="1332"/>
      <c r="GV138" s="1332"/>
      <c r="GW138" s="1332"/>
      <c r="GX138" s="1332"/>
      <c r="GY138" s="1332"/>
      <c r="GZ138" s="1332"/>
      <c r="HA138" s="1332"/>
      <c r="HB138" s="1332"/>
      <c r="HC138" s="1332"/>
      <c r="HD138" s="1332"/>
      <c r="HE138" s="1332"/>
      <c r="HF138" s="1332"/>
      <c r="HG138" s="1332"/>
      <c r="HH138" s="1332"/>
      <c r="HI138" s="1332"/>
      <c r="HJ138" s="1332"/>
      <c r="HK138" s="1332"/>
      <c r="HL138" s="1332"/>
      <c r="HM138" s="1332"/>
      <c r="HN138" s="1332"/>
      <c r="HO138" s="1332"/>
      <c r="HP138" s="1332"/>
      <c r="HQ138" s="1332"/>
      <c r="HR138" s="1332"/>
      <c r="HS138" s="1332"/>
      <c r="HT138" s="1332"/>
      <c r="HU138" s="1332"/>
      <c r="HV138" s="1332"/>
      <c r="HW138" s="1332"/>
      <c r="HX138" s="1332"/>
      <c r="HY138" s="1332"/>
      <c r="HZ138" s="1332"/>
      <c r="IA138" s="1332"/>
      <c r="IB138" s="1332"/>
      <c r="IC138" s="1332"/>
      <c r="ID138" s="1332"/>
      <c r="IE138" s="1332"/>
      <c r="IF138" s="1332"/>
      <c r="IG138" s="1332"/>
      <c r="IH138" s="1332"/>
      <c r="II138" s="1332"/>
      <c r="IJ138" s="1332"/>
      <c r="IK138" s="1332"/>
      <c r="IL138" s="1332"/>
      <c r="IM138" s="1332"/>
      <c r="IN138" s="1332"/>
      <c r="IO138" s="1332"/>
      <c r="IP138" s="1332"/>
      <c r="IQ138" s="1332"/>
      <c r="IR138" s="1332"/>
      <c r="IS138" s="1332"/>
      <c r="IT138" s="1332"/>
      <c r="IU138" s="1332"/>
      <c r="IV138" s="1332"/>
      <c r="IW138" s="1332"/>
      <c r="IX138" s="1332"/>
      <c r="IY138" s="1332"/>
      <c r="IZ138" s="1332"/>
      <c r="JA138" s="1332"/>
      <c r="JB138" s="1332"/>
      <c r="JC138" s="1332"/>
      <c r="JD138" s="1332"/>
      <c r="JE138" s="1332"/>
      <c r="JF138" s="1332"/>
      <c r="JG138" s="1332"/>
      <c r="JH138" s="1332"/>
      <c r="JI138" s="1332"/>
      <c r="JJ138" s="1332"/>
      <c r="JK138" s="1332"/>
      <c r="JL138" s="1332"/>
      <c r="JM138" s="1332"/>
      <c r="JN138" s="1332"/>
      <c r="JO138" s="1332"/>
      <c r="JP138" s="1332"/>
      <c r="JQ138" s="1332"/>
      <c r="JR138" s="1332"/>
      <c r="JS138" s="1332"/>
      <c r="JT138" s="1332"/>
      <c r="JU138" s="1332"/>
      <c r="JV138" s="1332"/>
      <c r="JW138" s="1332"/>
      <c r="JX138" s="1332"/>
      <c r="JY138" s="1332"/>
      <c r="JZ138" s="1332"/>
      <c r="KA138" s="1332"/>
      <c r="KB138" s="1332"/>
      <c r="KC138" s="1332"/>
      <c r="KD138" s="1332"/>
      <c r="KE138" s="1332"/>
      <c r="KF138" s="1332"/>
      <c r="KG138" s="1332"/>
      <c r="KH138" s="1332"/>
      <c r="KI138" s="1332"/>
      <c r="KJ138" s="1332"/>
      <c r="KK138" s="1332"/>
      <c r="KL138" s="1332"/>
      <c r="KM138" s="1332"/>
      <c r="KN138" s="1332"/>
      <c r="KO138" s="1332"/>
      <c r="KP138" s="1332"/>
      <c r="KQ138" s="1332"/>
      <c r="KR138" s="1332"/>
      <c r="KS138" s="1332"/>
      <c r="KT138" s="1332"/>
      <c r="KU138" s="1332"/>
      <c r="KV138" s="1332"/>
      <c r="KW138" s="1332"/>
      <c r="KX138" s="1332"/>
      <c r="KY138" s="1332"/>
      <c r="KZ138" s="1332"/>
      <c r="LA138" s="1332"/>
      <c r="LB138" s="1332"/>
      <c r="LC138" s="1332"/>
      <c r="LD138" s="1332"/>
      <c r="LE138" s="1332"/>
      <c r="LF138" s="1332"/>
      <c r="LG138" s="1332"/>
      <c r="LH138" s="1332"/>
      <c r="LI138" s="1332"/>
      <c r="LJ138" s="1332"/>
      <c r="LK138" s="1332"/>
      <c r="LL138" s="1332"/>
      <c r="LM138" s="1332"/>
      <c r="LN138" s="1332"/>
      <c r="LO138" s="1332"/>
      <c r="LP138" s="1332"/>
      <c r="LQ138" s="1332"/>
      <c r="LR138" s="1332"/>
      <c r="LS138" s="1332"/>
      <c r="LT138" s="1332"/>
      <c r="LU138" s="1332"/>
      <c r="LV138" s="1332"/>
      <c r="LW138" s="1332"/>
      <c r="LX138" s="1332"/>
      <c r="LY138" s="1332"/>
      <c r="LZ138" s="1332"/>
      <c r="MA138" s="1332"/>
      <c r="MB138" s="1332"/>
      <c r="MC138" s="1332"/>
      <c r="MD138" s="1332"/>
      <c r="ME138" s="1332"/>
      <c r="MF138" s="1332"/>
      <c r="MG138" s="1332"/>
      <c r="MH138" s="1332"/>
      <c r="MI138" s="1332"/>
      <c r="MJ138" s="1332"/>
      <c r="MK138" s="1332"/>
      <c r="ML138" s="1332"/>
      <c r="MM138" s="1332"/>
      <c r="MN138" s="1332"/>
      <c r="MO138" s="1332"/>
      <c r="MP138" s="1332"/>
      <c r="MQ138" s="1332"/>
      <c r="MR138" s="1332"/>
      <c r="MS138" s="1332"/>
      <c r="MT138" s="1332"/>
      <c r="MU138" s="1332"/>
      <c r="MV138" s="1332"/>
      <c r="MW138" s="1332"/>
      <c r="MX138" s="1332"/>
      <c r="MY138" s="1332"/>
      <c r="MZ138" s="1332"/>
      <c r="NA138" s="1332"/>
      <c r="NB138" s="1332"/>
      <c r="NC138" s="1332"/>
      <c r="ND138" s="1332"/>
      <c r="NE138" s="1332"/>
      <c r="NF138" s="1332"/>
      <c r="NG138" s="1332"/>
      <c r="NH138" s="1332"/>
      <c r="NI138" s="1332"/>
      <c r="NJ138" s="1332"/>
      <c r="NK138" s="1332"/>
      <c r="NL138" s="1332"/>
      <c r="NM138" s="1332"/>
      <c r="NN138" s="1332"/>
      <c r="NO138" s="1332"/>
      <c r="NP138" s="1332"/>
      <c r="NQ138" s="1332"/>
      <c r="NR138" s="1332"/>
      <c r="NS138" s="1332"/>
      <c r="NT138" s="1332"/>
      <c r="NU138" s="1332"/>
      <c r="NV138" s="1332"/>
      <c r="NW138" s="1332"/>
      <c r="NX138" s="1332"/>
      <c r="NY138" s="1332"/>
      <c r="NZ138" s="1332"/>
      <c r="OA138" s="1332"/>
      <c r="OB138" s="1332"/>
      <c r="OC138" s="1332"/>
      <c r="OD138" s="1332"/>
      <c r="OE138" s="1332"/>
      <c r="OF138" s="1332"/>
      <c r="OG138" s="1332"/>
      <c r="OH138" s="1332"/>
      <c r="OI138" s="1332"/>
      <c r="OJ138" s="1332"/>
      <c r="OK138" s="1332"/>
      <c r="OL138" s="1332"/>
      <c r="OM138" s="1332"/>
      <c r="ON138" s="1332"/>
      <c r="OO138" s="1332"/>
      <c r="OP138" s="1332"/>
      <c r="OQ138" s="1332"/>
      <c r="OR138" s="1332"/>
      <c r="OS138" s="1332"/>
      <c r="OT138" s="1332"/>
      <c r="OU138" s="1332"/>
      <c r="OV138" s="1332"/>
      <c r="OW138" s="1332"/>
      <c r="OX138" s="1332"/>
      <c r="OY138" s="1332"/>
      <c r="OZ138" s="1332"/>
      <c r="PA138" s="1332"/>
      <c r="PB138" s="1332"/>
      <c r="PC138" s="1332"/>
      <c r="PD138" s="1332"/>
      <c r="PE138" s="1332"/>
      <c r="PF138" s="1332"/>
      <c r="PG138" s="1332"/>
      <c r="PH138" s="1332"/>
      <c r="PI138" s="1332"/>
      <c r="PJ138" s="1332"/>
      <c r="PK138" s="1332"/>
      <c r="PL138" s="1332"/>
      <c r="PM138" s="1332"/>
      <c r="PN138" s="1332"/>
      <c r="PO138" s="1332"/>
      <c r="PP138" s="1332"/>
      <c r="PQ138" s="1332"/>
      <c r="PR138" s="1332"/>
      <c r="PS138" s="1332"/>
      <c r="PT138" s="1332"/>
      <c r="PU138" s="1332"/>
      <c r="PV138" s="1332"/>
      <c r="PW138" s="1332"/>
      <c r="PX138" s="1332"/>
      <c r="PY138" s="1332"/>
      <c r="PZ138" s="1332"/>
      <c r="QA138" s="1332"/>
      <c r="QB138" s="1332"/>
      <c r="QC138" s="1332"/>
      <c r="QD138" s="1332"/>
      <c r="QE138" s="1332"/>
      <c r="QF138" s="1332"/>
      <c r="QG138" s="1332"/>
      <c r="QH138" s="1332"/>
      <c r="QI138" s="1332"/>
      <c r="QJ138" s="1332"/>
      <c r="QK138" s="1332"/>
      <c r="QL138" s="1332"/>
      <c r="QM138" s="1332"/>
      <c r="QN138" s="1332"/>
      <c r="QO138" s="1332"/>
      <c r="QP138" s="1332"/>
      <c r="QQ138" s="1332"/>
      <c r="QR138" s="1332"/>
      <c r="QS138" s="1332"/>
      <c r="QT138" s="1332"/>
      <c r="QU138" s="1332"/>
      <c r="QV138" s="1332"/>
      <c r="QW138" s="1332"/>
      <c r="QX138" s="1332"/>
      <c r="QY138" s="1332"/>
      <c r="QZ138" s="1332"/>
      <c r="RA138" s="1332"/>
      <c r="RB138" s="1332"/>
      <c r="RC138" s="1332"/>
      <c r="RD138" s="1332"/>
      <c r="RE138" s="1332"/>
      <c r="RF138" s="1332"/>
      <c r="RG138" s="1332"/>
      <c r="RH138" s="1332"/>
      <c r="RI138" s="1332"/>
      <c r="RJ138" s="1332"/>
      <c r="RK138" s="1332"/>
      <c r="RL138" s="1332"/>
      <c r="RM138" s="1332"/>
      <c r="RN138" s="1332"/>
      <c r="RO138" s="1332"/>
      <c r="RP138" s="1332"/>
      <c r="RQ138" s="1332"/>
      <c r="RR138" s="1332"/>
      <c r="RS138" s="1332"/>
      <c r="RT138" s="1332"/>
      <c r="RU138" s="1332"/>
      <c r="RV138" s="1332"/>
      <c r="RW138" s="1332"/>
      <c r="RX138" s="1332"/>
      <c r="RY138" s="1332"/>
      <c r="RZ138" s="1332"/>
      <c r="SA138" s="1332"/>
      <c r="SB138" s="1332"/>
      <c r="SC138" s="1332"/>
      <c r="SD138" s="1332"/>
      <c r="SE138" s="1332"/>
      <c r="SF138" s="1332"/>
      <c r="SG138" s="1332"/>
      <c r="SH138" s="1332"/>
      <c r="SI138" s="1332"/>
      <c r="SJ138" s="1332"/>
      <c r="SK138" s="1332"/>
      <c r="SL138" s="1332"/>
      <c r="SM138" s="1332"/>
      <c r="SN138" s="1332"/>
      <c r="SO138" s="1332"/>
      <c r="SP138" s="1332"/>
      <c r="SQ138" s="1332"/>
      <c r="SR138" s="1332"/>
      <c r="SS138" s="1332"/>
      <c r="ST138" s="1332"/>
      <c r="SU138" s="1332"/>
      <c r="SV138" s="1332"/>
      <c r="SW138" s="1332"/>
      <c r="SX138" s="1332"/>
      <c r="SY138" s="1332"/>
      <c r="SZ138" s="1332"/>
      <c r="TA138" s="1332"/>
      <c r="TB138" s="1332"/>
      <c r="TC138" s="1332"/>
      <c r="TD138" s="1332"/>
      <c r="TE138" s="1332"/>
      <c r="TF138" s="1332"/>
      <c r="TG138" s="1332"/>
      <c r="TH138" s="1332"/>
      <c r="TI138" s="1332"/>
      <c r="TJ138" s="1332"/>
      <c r="TK138" s="1332"/>
      <c r="TL138" s="1332"/>
      <c r="TM138" s="1332"/>
      <c r="TN138" s="1332"/>
      <c r="TO138" s="1332"/>
      <c r="TP138" s="1332"/>
      <c r="TQ138" s="1332"/>
      <c r="TR138" s="1332"/>
      <c r="TS138" s="1332"/>
      <c r="TT138" s="1332"/>
      <c r="TU138" s="1332"/>
      <c r="TV138" s="1332"/>
      <c r="TW138" s="1332"/>
      <c r="TX138" s="1332"/>
      <c r="TY138" s="1332"/>
      <c r="TZ138" s="1332"/>
      <c r="UA138" s="1332"/>
      <c r="UB138" s="1332"/>
      <c r="UC138" s="1332"/>
      <c r="UD138" s="1332"/>
      <c r="UE138" s="1332"/>
      <c r="UF138" s="1332"/>
      <c r="UG138" s="1332"/>
      <c r="UH138" s="1332"/>
      <c r="UI138" s="1332"/>
      <c r="UJ138" s="1332"/>
      <c r="UK138" s="1332"/>
      <c r="UL138" s="1332"/>
      <c r="UM138" s="1332"/>
      <c r="UN138" s="1332"/>
      <c r="UO138" s="1332"/>
      <c r="UP138" s="1332"/>
      <c r="UQ138" s="1332"/>
      <c r="UR138" s="1332"/>
      <c r="US138" s="1332"/>
      <c r="UT138" s="1332"/>
      <c r="UU138" s="1332"/>
      <c r="UV138" s="1332"/>
      <c r="UW138" s="1332"/>
      <c r="UX138" s="1332"/>
      <c r="UY138" s="1332"/>
      <c r="UZ138" s="1332"/>
      <c r="VA138" s="1332"/>
      <c r="VB138" s="1332"/>
      <c r="VC138" s="1332"/>
      <c r="VD138" s="1332"/>
      <c r="VE138" s="1332"/>
      <c r="VF138" s="1332"/>
      <c r="VG138" s="1332"/>
      <c r="VH138" s="1332"/>
      <c r="VI138" s="1332"/>
      <c r="VJ138" s="1332"/>
      <c r="VK138" s="1332"/>
      <c r="VL138" s="1332"/>
      <c r="VM138" s="1332"/>
      <c r="VN138" s="1332"/>
      <c r="VO138" s="1332"/>
      <c r="VP138" s="1332"/>
      <c r="VQ138" s="1332"/>
      <c r="VR138" s="1332"/>
      <c r="VS138" s="1332"/>
      <c r="VT138" s="1332"/>
      <c r="VU138" s="1332"/>
      <c r="VV138" s="1332"/>
      <c r="VW138" s="1332"/>
      <c r="VX138" s="1332"/>
      <c r="VY138" s="1332"/>
      <c r="VZ138" s="1332"/>
      <c r="WA138" s="1332"/>
      <c r="WB138" s="1332"/>
      <c r="WC138" s="1332"/>
      <c r="WD138" s="1332"/>
      <c r="WE138" s="1332"/>
      <c r="WF138" s="1332"/>
      <c r="WG138" s="1332"/>
      <c r="WH138" s="1332"/>
      <c r="WI138" s="1332"/>
      <c r="WJ138" s="1332"/>
      <c r="WK138" s="1332"/>
      <c r="WL138" s="1332"/>
      <c r="WM138" s="1332"/>
      <c r="WN138" s="1332"/>
      <c r="WO138" s="1332"/>
      <c r="WP138" s="1332"/>
      <c r="WQ138" s="1332"/>
      <c r="WR138" s="1332"/>
      <c r="WS138" s="1332"/>
      <c r="WT138" s="1332"/>
      <c r="WU138" s="1332"/>
      <c r="WV138" s="1332"/>
      <c r="WW138" s="1332"/>
      <c r="WX138" s="1332"/>
      <c r="WY138" s="1332"/>
      <c r="WZ138" s="1332"/>
      <c r="XA138" s="1332"/>
      <c r="XB138" s="1332"/>
      <c r="XC138" s="1332"/>
      <c r="XD138" s="1332"/>
      <c r="XE138" s="1332"/>
      <c r="XF138" s="1332"/>
      <c r="XG138" s="1332"/>
      <c r="XH138" s="1332"/>
      <c r="XI138" s="1332"/>
      <c r="XJ138" s="1332"/>
      <c r="XK138" s="1332"/>
      <c r="XL138" s="1332"/>
      <c r="XM138" s="1332"/>
      <c r="XN138" s="1332"/>
      <c r="XO138" s="1332"/>
      <c r="XP138" s="1332"/>
      <c r="XQ138" s="1332"/>
      <c r="XR138" s="1332"/>
      <c r="XS138" s="1332"/>
      <c r="XT138" s="1332"/>
      <c r="XU138" s="1332"/>
      <c r="XV138" s="1332"/>
      <c r="XW138" s="1332"/>
      <c r="XX138" s="1332"/>
      <c r="XY138" s="1332"/>
      <c r="XZ138" s="1332"/>
      <c r="YA138" s="1332"/>
      <c r="YB138" s="1332"/>
      <c r="YC138" s="1332"/>
      <c r="YD138" s="1332"/>
      <c r="YE138" s="1332"/>
      <c r="YF138" s="1332"/>
      <c r="YG138" s="1332"/>
      <c r="YH138" s="1332"/>
      <c r="YI138" s="1332"/>
      <c r="YJ138" s="1332"/>
      <c r="YK138" s="1332"/>
      <c r="YL138" s="1332"/>
      <c r="YM138" s="1332"/>
      <c r="YN138" s="1332"/>
      <c r="YO138" s="1332"/>
      <c r="YP138" s="1332"/>
      <c r="YQ138" s="1332"/>
      <c r="YR138" s="1332"/>
      <c r="YS138" s="1332"/>
      <c r="YT138" s="1332"/>
      <c r="YU138" s="1332"/>
      <c r="YV138" s="1332"/>
      <c r="YW138" s="1332"/>
      <c r="YX138" s="1332"/>
      <c r="YY138" s="1332"/>
      <c r="YZ138" s="1332"/>
      <c r="ZA138" s="1332"/>
      <c r="ZB138" s="1332"/>
      <c r="ZC138" s="1332"/>
      <c r="ZD138" s="1332"/>
      <c r="ZE138" s="1332"/>
      <c r="ZF138" s="1332"/>
      <c r="ZG138" s="1332"/>
      <c r="ZH138" s="1332"/>
      <c r="ZI138" s="1332"/>
      <c r="ZJ138" s="1332"/>
      <c r="ZK138" s="1332"/>
      <c r="ZL138" s="1332"/>
      <c r="ZM138" s="1332"/>
      <c r="ZN138" s="1332"/>
      <c r="ZO138" s="1332"/>
      <c r="ZP138" s="1332"/>
      <c r="ZQ138" s="1332"/>
      <c r="ZR138" s="1332"/>
      <c r="ZS138" s="1332"/>
      <c r="ZT138" s="1332"/>
      <c r="ZU138" s="1332"/>
      <c r="ZV138" s="1332"/>
      <c r="ZW138" s="1332"/>
      <c r="ZX138" s="1332"/>
      <c r="ZY138" s="1332"/>
      <c r="ZZ138" s="1332"/>
      <c r="AAA138" s="1332"/>
      <c r="AAB138" s="1332"/>
      <c r="AAC138" s="1332"/>
      <c r="AAD138" s="1332"/>
      <c r="AAE138" s="1332"/>
      <c r="AAF138" s="1332"/>
      <c r="AAG138" s="1332"/>
      <c r="AAH138" s="1332"/>
      <c r="AAI138" s="1332"/>
      <c r="AAJ138" s="1332"/>
      <c r="AAK138" s="1332"/>
      <c r="AAL138" s="1332"/>
      <c r="AAM138" s="1332"/>
      <c r="AAN138" s="1332"/>
      <c r="AAO138" s="1332"/>
      <c r="AAP138" s="1332"/>
      <c r="AAQ138" s="1332"/>
      <c r="AAR138" s="1332"/>
      <c r="AAS138" s="1332"/>
      <c r="AAT138" s="1332"/>
      <c r="AAU138" s="1332"/>
      <c r="AAV138" s="1332"/>
      <c r="AAW138" s="1332"/>
      <c r="AAX138" s="1332"/>
      <c r="AAY138" s="1332"/>
      <c r="AAZ138" s="1332"/>
      <c r="ABA138" s="1332"/>
      <c r="ABB138" s="1332"/>
      <c r="ABC138" s="1332"/>
      <c r="ABD138" s="1332"/>
      <c r="ABE138" s="1332"/>
      <c r="ABF138" s="1332"/>
      <c r="ABG138" s="1332"/>
      <c r="ABH138" s="1332"/>
      <c r="ABI138" s="1332"/>
      <c r="ABJ138" s="1332"/>
      <c r="ABK138" s="1332"/>
      <c r="ABL138" s="1332"/>
      <c r="ABM138" s="1332"/>
      <c r="ABN138" s="1332"/>
      <c r="ABO138" s="1332"/>
      <c r="ABP138" s="1332"/>
      <c r="ABQ138" s="1332"/>
      <c r="ABR138" s="1332"/>
      <c r="ABS138" s="1332"/>
      <c r="ABT138" s="1332"/>
      <c r="ABU138" s="1332"/>
      <c r="ABV138" s="1332"/>
      <c r="ABW138" s="1332"/>
      <c r="ABX138" s="1332"/>
      <c r="ABY138" s="1332"/>
      <c r="ABZ138" s="1332"/>
      <c r="ACA138" s="1332"/>
      <c r="ACB138" s="1332"/>
      <c r="ACC138" s="1332"/>
      <c r="ACD138" s="1332"/>
      <c r="ACE138" s="1332"/>
      <c r="ACF138" s="1332"/>
      <c r="ACG138" s="1332"/>
      <c r="ACH138" s="1332"/>
      <c r="ACI138" s="1332"/>
      <c r="ACJ138" s="1332"/>
      <c r="ACK138" s="1332"/>
      <c r="ACL138" s="1332"/>
      <c r="ACM138" s="1332"/>
      <c r="ACN138" s="1332"/>
      <c r="ACO138" s="1332"/>
      <c r="ACP138" s="1332"/>
      <c r="ACQ138" s="1332"/>
      <c r="ACR138" s="1332"/>
      <c r="ACS138" s="1332"/>
      <c r="ACT138" s="1332"/>
      <c r="ACU138" s="1332"/>
      <c r="ACV138" s="1332"/>
      <c r="ACW138" s="1332"/>
      <c r="ACX138" s="1332"/>
      <c r="ACY138" s="1332"/>
      <c r="ACZ138" s="1332"/>
      <c r="ADA138" s="1332"/>
      <c r="ADB138" s="1332"/>
      <c r="ADC138" s="1332"/>
      <c r="ADD138" s="1332"/>
      <c r="ADE138" s="1332"/>
      <c r="ADF138" s="1332"/>
      <c r="ADG138" s="1332"/>
      <c r="ADH138" s="1332"/>
      <c r="ADI138" s="1332"/>
      <c r="ADJ138" s="1332"/>
      <c r="ADK138" s="1332"/>
      <c r="ADL138" s="1332"/>
      <c r="ADM138" s="1332"/>
      <c r="ADN138" s="1332"/>
      <c r="ADO138" s="1332"/>
      <c r="ADP138" s="1332"/>
      <c r="ADQ138" s="1332"/>
      <c r="ADR138" s="1332"/>
      <c r="ADS138" s="1332"/>
      <c r="ADT138" s="1332"/>
      <c r="ADU138" s="1332"/>
      <c r="ADV138" s="1332"/>
      <c r="ADW138" s="1332"/>
      <c r="ADX138" s="1332"/>
      <c r="ADY138" s="1332"/>
      <c r="ADZ138" s="1332"/>
      <c r="AEA138" s="1332"/>
      <c r="AEB138" s="1332"/>
      <c r="AEC138" s="1332"/>
      <c r="AED138" s="1332"/>
      <c r="AEE138" s="1332"/>
      <c r="AEF138" s="1332"/>
      <c r="AEG138" s="1332"/>
      <c r="AEH138" s="1332"/>
      <c r="AEI138" s="1332"/>
      <c r="AEJ138" s="1332"/>
      <c r="AEK138" s="1332"/>
      <c r="AEL138" s="1332"/>
      <c r="AEM138" s="1332"/>
      <c r="AEN138" s="1332"/>
      <c r="AEO138" s="1332"/>
      <c r="AEP138" s="1332"/>
      <c r="AEQ138" s="1332"/>
      <c r="AER138" s="1332"/>
      <c r="AES138" s="1332"/>
      <c r="AET138" s="1332"/>
      <c r="AEU138" s="1332"/>
      <c r="AEV138" s="1332"/>
      <c r="AEW138" s="1332"/>
      <c r="AEX138" s="1332"/>
      <c r="AEY138" s="1332"/>
      <c r="AEZ138" s="1332"/>
      <c r="AFA138" s="1332"/>
      <c r="AFB138" s="1332"/>
      <c r="AFC138" s="1332"/>
      <c r="AFD138" s="1332"/>
      <c r="AFE138" s="1332"/>
      <c r="AFF138" s="1332"/>
      <c r="AFG138" s="1332"/>
      <c r="AFH138" s="1332"/>
      <c r="AFI138" s="1332"/>
      <c r="AFJ138" s="1332"/>
      <c r="AFK138" s="1332"/>
      <c r="AFL138" s="1332"/>
      <c r="AFM138" s="1332"/>
      <c r="AFN138" s="1332"/>
      <c r="AFO138" s="1332"/>
      <c r="AFP138" s="1332"/>
      <c r="AFQ138" s="1332"/>
      <c r="AFR138" s="1332"/>
      <c r="AFS138" s="1332"/>
      <c r="AFT138" s="1332"/>
      <c r="AFU138" s="1332"/>
      <c r="AFV138" s="1332"/>
      <c r="AFW138" s="1332"/>
      <c r="AFX138" s="1332"/>
      <c r="AFY138" s="1332"/>
      <c r="AFZ138" s="1332"/>
      <c r="AGA138" s="1332"/>
      <c r="AGB138" s="1332"/>
      <c r="AGC138" s="1332"/>
      <c r="AGD138" s="1332"/>
      <c r="AGE138" s="1332"/>
      <c r="AGF138" s="1332"/>
      <c r="AGG138" s="1332"/>
      <c r="AGH138" s="1332"/>
      <c r="AGI138" s="1332"/>
      <c r="AGJ138" s="1332"/>
      <c r="AGK138" s="1332"/>
      <c r="AGL138" s="1332"/>
      <c r="AGM138" s="1332"/>
      <c r="AGN138" s="1332"/>
      <c r="AGO138" s="1332"/>
      <c r="AGP138" s="1332"/>
      <c r="AGQ138" s="1332"/>
      <c r="AGR138" s="1332"/>
      <c r="AGS138" s="1332"/>
      <c r="AGT138" s="1332"/>
      <c r="AGU138" s="1332"/>
      <c r="AGV138" s="1332"/>
      <c r="AGW138" s="1332"/>
      <c r="AGX138" s="1332"/>
      <c r="AGY138" s="1332"/>
      <c r="AGZ138" s="1332"/>
      <c r="AHA138" s="1332"/>
      <c r="AHB138" s="1332"/>
      <c r="AHC138" s="1332"/>
      <c r="AHD138" s="1332"/>
      <c r="AHE138" s="1332"/>
      <c r="AHF138" s="1332"/>
      <c r="AHG138" s="1332"/>
      <c r="AHH138" s="1332"/>
      <c r="AHI138" s="1332"/>
      <c r="AHJ138" s="1332"/>
      <c r="AHK138" s="1332"/>
      <c r="AHL138" s="1332"/>
      <c r="AHM138" s="1332"/>
      <c r="AHN138" s="1332"/>
      <c r="AHO138" s="1332"/>
      <c r="AHP138" s="1332"/>
      <c r="AHQ138" s="1332"/>
      <c r="AHR138" s="1332"/>
      <c r="AHS138" s="1332"/>
      <c r="AHT138" s="1332"/>
      <c r="AHU138" s="1332"/>
      <c r="AHV138" s="1332"/>
      <c r="AHW138" s="1332"/>
      <c r="AHX138" s="1332"/>
      <c r="AHY138" s="1332"/>
      <c r="AHZ138" s="1332"/>
      <c r="AIA138" s="1332"/>
      <c r="AIB138" s="1332"/>
      <c r="AIC138" s="1332"/>
      <c r="AID138" s="1332"/>
      <c r="AIE138" s="1332"/>
      <c r="AIF138" s="1332"/>
      <c r="AIG138" s="1332"/>
      <c r="AIH138" s="1332"/>
      <c r="AII138" s="1332"/>
      <c r="AIJ138" s="1332"/>
      <c r="AIK138" s="1332"/>
      <c r="AIL138" s="1332"/>
      <c r="AIM138" s="1332"/>
      <c r="AIN138" s="1332"/>
      <c r="AIO138" s="1332"/>
      <c r="AIP138" s="1332"/>
      <c r="AIQ138" s="1332"/>
      <c r="AIR138" s="1332"/>
      <c r="AIS138" s="1332"/>
      <c r="AIT138" s="1332"/>
      <c r="AIU138" s="1332"/>
      <c r="AIV138" s="1332"/>
      <c r="AIW138" s="1332"/>
      <c r="AIX138" s="1332"/>
      <c r="AIY138" s="1332"/>
      <c r="AIZ138" s="1332"/>
      <c r="AJA138" s="1332"/>
      <c r="AJB138" s="1332"/>
      <c r="AJC138" s="1332"/>
      <c r="AJD138" s="1332"/>
      <c r="AJE138" s="1332"/>
      <c r="AJF138" s="1332"/>
      <c r="AJG138" s="1332"/>
      <c r="AJH138" s="1332"/>
      <c r="AJI138" s="1332"/>
      <c r="AJJ138" s="1332"/>
      <c r="AJK138" s="1332"/>
      <c r="AJL138" s="1332"/>
      <c r="AJM138" s="1332"/>
      <c r="AJN138" s="1332"/>
      <c r="AJO138" s="1332"/>
      <c r="AJP138" s="1332"/>
      <c r="AJQ138" s="1332"/>
      <c r="AJR138" s="1332"/>
      <c r="AJS138" s="1332"/>
      <c r="AJT138" s="1332"/>
      <c r="AJU138" s="1332"/>
      <c r="AJV138" s="1332"/>
      <c r="AJW138" s="1332"/>
      <c r="AJX138" s="1332"/>
      <c r="AJY138" s="1332"/>
      <c r="AJZ138" s="1332"/>
      <c r="AKA138" s="1332"/>
      <c r="AKB138" s="1332"/>
      <c r="AKC138" s="1332"/>
      <c r="AKD138" s="1332"/>
      <c r="AKE138" s="1332"/>
      <c r="AKF138" s="1332"/>
      <c r="AKG138" s="1332"/>
      <c r="AKH138" s="1332"/>
      <c r="AKI138" s="1332"/>
      <c r="AKJ138" s="1332"/>
      <c r="AKK138" s="1332"/>
      <c r="AKL138" s="1332"/>
      <c r="AKM138" s="1332"/>
      <c r="AKN138" s="1332"/>
      <c r="AKO138" s="1332"/>
      <c r="AKP138" s="1332"/>
      <c r="AKQ138" s="1332"/>
      <c r="AKR138" s="1332"/>
      <c r="AKS138" s="1332"/>
      <c r="AKT138" s="1332"/>
      <c r="AKU138" s="1332"/>
      <c r="AKV138" s="1332"/>
      <c r="AKW138" s="1332"/>
      <c r="AKX138" s="1332"/>
      <c r="AKY138" s="1332"/>
      <c r="AKZ138" s="1332"/>
      <c r="ALA138" s="1332"/>
      <c r="ALB138" s="1332"/>
      <c r="ALC138" s="1332"/>
      <c r="ALD138" s="1332"/>
      <c r="ALE138" s="1332"/>
      <c r="ALF138" s="1332"/>
      <c r="ALG138" s="1332"/>
      <c r="ALH138" s="1332"/>
      <c r="ALI138" s="1332"/>
      <c r="ALJ138" s="1332"/>
      <c r="ALK138" s="1332"/>
      <c r="ALL138" s="1332"/>
      <c r="ALM138" s="1332"/>
      <c r="ALN138" s="1332"/>
      <c r="ALO138" s="1332"/>
      <c r="ALP138" s="1332"/>
      <c r="ALQ138" s="1332"/>
      <c r="ALR138" s="1332"/>
      <c r="ALS138" s="1332"/>
      <c r="ALT138" s="1332"/>
      <c r="ALU138" s="1332"/>
      <c r="ALV138" s="1332"/>
      <c r="ALW138" s="1332"/>
      <c r="ALX138" s="1332"/>
      <c r="ALY138" s="1332"/>
      <c r="ALZ138" s="1332"/>
      <c r="AMA138" s="1332"/>
      <c r="AMB138" s="1332"/>
      <c r="AMC138" s="1332"/>
      <c r="AMD138" s="1332"/>
      <c r="AME138" s="1332"/>
      <c r="AMF138" s="1332"/>
      <c r="AMG138" s="1332"/>
      <c r="AMH138" s="1332"/>
      <c r="AMI138" s="1332"/>
      <c r="AMJ138" s="1332"/>
      <c r="AMK138" s="1332"/>
      <c r="AML138" s="1332"/>
      <c r="AMM138" s="1332"/>
      <c r="AMN138" s="1332"/>
      <c r="AMO138" s="1332"/>
      <c r="AMP138" s="1332"/>
      <c r="AMQ138" s="1332"/>
      <c r="AMR138" s="1332"/>
      <c r="AMS138" s="1332"/>
      <c r="AMT138" s="1332"/>
      <c r="AMU138" s="1332"/>
      <c r="AMV138" s="1332"/>
      <c r="AMW138" s="1332"/>
      <c r="AMX138" s="1332"/>
      <c r="AMY138" s="1332"/>
      <c r="AMZ138" s="1332"/>
      <c r="ANA138" s="1332"/>
      <c r="ANB138" s="1332"/>
      <c r="ANC138" s="1332"/>
      <c r="AND138" s="1332"/>
      <c r="ANE138" s="1332"/>
      <c r="ANF138" s="1332"/>
      <c r="ANG138" s="1332"/>
      <c r="ANH138" s="1332"/>
      <c r="ANI138" s="1332"/>
      <c r="ANJ138" s="1332"/>
      <c r="ANK138" s="1332"/>
      <c r="ANL138" s="1332"/>
      <c r="ANM138" s="1332"/>
      <c r="ANN138" s="1332"/>
      <c r="ANO138" s="1332"/>
      <c r="ANP138" s="1332"/>
      <c r="ANQ138" s="1332"/>
      <c r="ANR138" s="1332"/>
      <c r="ANS138" s="1332"/>
      <c r="ANT138" s="1332"/>
      <c r="ANU138" s="1332"/>
      <c r="ANV138" s="1332"/>
      <c r="ANW138" s="1332"/>
      <c r="ANX138" s="1332"/>
      <c r="ANY138" s="1332"/>
      <c r="ANZ138" s="1332"/>
      <c r="AOA138" s="1332"/>
      <c r="AOB138" s="1332"/>
      <c r="AOC138" s="1332"/>
      <c r="AOD138" s="1332"/>
      <c r="AOE138" s="1332"/>
      <c r="AOF138" s="1332"/>
      <c r="AOG138" s="1332"/>
      <c r="AOH138" s="1332"/>
      <c r="AOI138" s="1332"/>
      <c r="AOJ138" s="1332"/>
      <c r="AOK138" s="1332"/>
      <c r="AOL138" s="1332"/>
      <c r="AOM138" s="1332"/>
      <c r="AON138" s="1332"/>
      <c r="AOO138" s="1332"/>
      <c r="AOP138" s="1332"/>
      <c r="AOQ138" s="1332"/>
      <c r="AOR138" s="1332"/>
      <c r="AOS138" s="1332"/>
      <c r="AOT138" s="1332"/>
      <c r="AOU138" s="1332"/>
      <c r="AOV138" s="1332"/>
      <c r="AOW138" s="1332"/>
      <c r="AOX138" s="1332"/>
      <c r="AOY138" s="1332"/>
      <c r="AOZ138" s="1332"/>
      <c r="APA138" s="1332"/>
      <c r="APB138" s="1332"/>
      <c r="APC138" s="1332"/>
      <c r="APD138" s="1332"/>
      <c r="APE138" s="1332"/>
      <c r="APF138" s="1332"/>
      <c r="APG138" s="1332"/>
      <c r="APH138" s="1332"/>
      <c r="API138" s="1332"/>
      <c r="APJ138" s="1332"/>
      <c r="APK138" s="1332"/>
      <c r="APL138" s="1332"/>
      <c r="APM138" s="1332"/>
      <c r="APN138" s="1332"/>
      <c r="APO138" s="1332"/>
      <c r="APP138" s="1332"/>
      <c r="APQ138" s="1332"/>
      <c r="APR138" s="1332"/>
      <c r="APS138" s="1332"/>
      <c r="APT138" s="1332"/>
      <c r="APU138" s="1332"/>
      <c r="APV138" s="1332"/>
      <c r="APW138" s="1332"/>
      <c r="APX138" s="1332"/>
      <c r="APY138" s="1332"/>
      <c r="APZ138" s="1332"/>
      <c r="AQA138" s="1332"/>
      <c r="AQB138" s="1332"/>
      <c r="AQC138" s="1332"/>
      <c r="AQD138" s="1332"/>
      <c r="AQE138" s="1332"/>
      <c r="AQF138" s="1332"/>
      <c r="AQG138" s="1332"/>
      <c r="AQH138" s="1332"/>
      <c r="AQI138" s="1332"/>
      <c r="AQJ138" s="1332"/>
      <c r="AQK138" s="1332"/>
      <c r="AQL138" s="1332"/>
      <c r="AQM138" s="1332"/>
      <c r="AQN138" s="1332"/>
      <c r="AQO138" s="1332"/>
      <c r="AQP138" s="1332"/>
      <c r="AQQ138" s="1332"/>
      <c r="AQR138" s="1332"/>
      <c r="AQS138" s="1332"/>
      <c r="AQT138" s="1332"/>
      <c r="AQU138" s="1332"/>
      <c r="AQV138" s="1332"/>
      <c r="AQW138" s="1332"/>
      <c r="AQX138" s="1332"/>
      <c r="AQY138" s="1332"/>
      <c r="AQZ138" s="1332"/>
      <c r="ARA138" s="1332"/>
      <c r="ARB138" s="1332"/>
      <c r="ARC138" s="1332"/>
      <c r="ARD138" s="1332"/>
      <c r="ARE138" s="1332"/>
      <c r="ARF138" s="1332"/>
      <c r="ARG138" s="1332"/>
      <c r="ARH138" s="1332"/>
      <c r="ARI138" s="1332"/>
      <c r="ARJ138" s="1332"/>
      <c r="ARK138" s="1332"/>
      <c r="ARL138" s="1332"/>
      <c r="ARM138" s="1332"/>
      <c r="ARN138" s="1332"/>
      <c r="ARO138" s="1332"/>
      <c r="ARP138" s="1332"/>
      <c r="ARQ138" s="1332"/>
      <c r="ARR138" s="1332"/>
      <c r="ARS138" s="1332"/>
      <c r="ART138" s="1332"/>
      <c r="ARU138" s="1332"/>
      <c r="ARV138" s="1332"/>
      <c r="ARW138" s="1332"/>
      <c r="ARX138" s="1332"/>
      <c r="ARY138" s="1332"/>
      <c r="ARZ138" s="1332"/>
      <c r="ASA138" s="1332"/>
      <c r="ASB138" s="1332"/>
      <c r="ASC138" s="1332"/>
      <c r="ASD138" s="1332"/>
      <c r="ASE138" s="1332"/>
      <c r="ASF138" s="1332"/>
      <c r="ASG138" s="1332"/>
      <c r="ASH138" s="1332"/>
      <c r="ASI138" s="1332"/>
      <c r="ASJ138" s="1332"/>
      <c r="ASK138" s="1332"/>
      <c r="ASL138" s="1332"/>
      <c r="ASM138" s="1332"/>
      <c r="ASN138" s="1332"/>
      <c r="ASO138" s="1332"/>
      <c r="ASP138" s="1332"/>
      <c r="ASQ138" s="1332"/>
      <c r="ASR138" s="1332"/>
      <c r="ASS138" s="1332"/>
      <c r="AST138" s="1332"/>
      <c r="ASU138" s="1332"/>
      <c r="ASV138" s="1332"/>
      <c r="ASW138" s="1332"/>
      <c r="ASX138" s="1332"/>
      <c r="ASY138" s="1332"/>
      <c r="ASZ138" s="1332"/>
      <c r="ATA138" s="1332"/>
      <c r="ATB138" s="1332"/>
      <c r="ATC138" s="1332"/>
      <c r="ATD138" s="1332"/>
      <c r="ATE138" s="1332"/>
      <c r="ATF138" s="1332"/>
      <c r="ATG138" s="1332"/>
      <c r="ATH138" s="1332"/>
      <c r="ATI138" s="1332"/>
      <c r="ATJ138" s="1332"/>
      <c r="ATK138" s="1332"/>
      <c r="ATL138" s="1332"/>
      <c r="ATM138" s="1332"/>
      <c r="ATN138" s="1332"/>
      <c r="ATO138" s="1332"/>
      <c r="ATP138" s="1332"/>
      <c r="ATQ138" s="1332"/>
      <c r="ATR138" s="1332"/>
      <c r="ATS138" s="1332"/>
      <c r="ATT138" s="1332"/>
      <c r="ATU138" s="1332"/>
      <c r="ATV138" s="1332"/>
      <c r="ATW138" s="1332"/>
      <c r="ATX138" s="1332"/>
      <c r="ATY138" s="1332"/>
      <c r="ATZ138" s="1332"/>
      <c r="AUA138" s="1332"/>
      <c r="AUB138" s="1332"/>
      <c r="AUC138" s="1332"/>
      <c r="AUD138" s="1332"/>
      <c r="AUE138" s="1332"/>
      <c r="AUF138" s="1332"/>
      <c r="AUG138" s="1332"/>
      <c r="AUH138" s="1332"/>
      <c r="AUI138" s="1332"/>
      <c r="AUJ138" s="1332"/>
      <c r="AUK138" s="1332"/>
      <c r="AUL138" s="1332"/>
      <c r="AUM138" s="1332"/>
      <c r="AUN138" s="1332"/>
      <c r="AUO138" s="1332"/>
      <c r="AUP138" s="1332"/>
      <c r="AUQ138" s="1332"/>
      <c r="AUR138" s="1332"/>
      <c r="AUS138" s="1332"/>
      <c r="AUT138" s="1332"/>
      <c r="AUU138" s="1332"/>
      <c r="AUV138" s="1332"/>
      <c r="AUW138" s="1332"/>
      <c r="AUX138" s="1332"/>
      <c r="AUY138" s="1332"/>
      <c r="AUZ138" s="1332"/>
      <c r="AVA138" s="1332"/>
      <c r="AVB138" s="1332"/>
      <c r="AVC138" s="1332"/>
      <c r="AVD138" s="1332"/>
      <c r="AVE138" s="1332"/>
      <c r="AVF138" s="1332"/>
      <c r="AVG138" s="1332"/>
      <c r="AVH138" s="1332"/>
      <c r="AVI138" s="1332"/>
      <c r="AVJ138" s="1332"/>
      <c r="AVK138" s="1332"/>
      <c r="AVL138" s="1332"/>
      <c r="AVM138" s="1332"/>
      <c r="AVN138" s="1332"/>
      <c r="AVO138" s="1332"/>
      <c r="AVP138" s="1332"/>
      <c r="AVQ138" s="1332"/>
      <c r="AVR138" s="1332"/>
      <c r="AVS138" s="1332"/>
      <c r="AVT138" s="1332"/>
      <c r="AVU138" s="1332"/>
      <c r="AVV138" s="1332"/>
      <c r="AVW138" s="1332"/>
      <c r="AVX138" s="1332"/>
      <c r="AVY138" s="1332"/>
      <c r="AVZ138" s="1332"/>
      <c r="AWA138" s="1332"/>
      <c r="AWB138" s="1332"/>
      <c r="AWC138" s="1332"/>
      <c r="AWD138" s="1332"/>
      <c r="AWE138" s="1332"/>
      <c r="AWF138" s="1332"/>
      <c r="AWG138" s="1332"/>
      <c r="AWH138" s="1332"/>
      <c r="AWI138" s="1332"/>
      <c r="AWJ138" s="1332"/>
      <c r="AWK138" s="1332"/>
      <c r="AWL138" s="1332"/>
      <c r="AWM138" s="1332"/>
      <c r="AWN138" s="1332"/>
      <c r="AWO138" s="1332"/>
      <c r="AWP138" s="1332"/>
      <c r="AWQ138" s="1332"/>
      <c r="AWR138" s="1332"/>
      <c r="AWS138" s="1332"/>
      <c r="AWT138" s="1332"/>
      <c r="AWU138" s="1332"/>
      <c r="AWV138" s="1332"/>
      <c r="AWW138" s="1332"/>
      <c r="AWX138" s="1332"/>
      <c r="AWY138" s="1332"/>
      <c r="AWZ138" s="1332"/>
      <c r="AXA138" s="1332"/>
      <c r="AXB138" s="1332"/>
      <c r="AXC138" s="1332"/>
      <c r="AXD138" s="1332"/>
      <c r="AXE138" s="1332"/>
      <c r="AXF138" s="1332"/>
      <c r="AXG138" s="1332"/>
      <c r="AXH138" s="1332"/>
      <c r="AXI138" s="1332"/>
      <c r="AXJ138" s="1332"/>
      <c r="AXK138" s="1332"/>
      <c r="AXL138" s="1332"/>
      <c r="AXM138" s="1332"/>
      <c r="AXN138" s="1332"/>
      <c r="AXO138" s="1332"/>
      <c r="AXP138" s="1332"/>
      <c r="AXQ138" s="1332"/>
      <c r="AXR138" s="1332"/>
      <c r="AXS138" s="1332"/>
      <c r="AXT138" s="1332"/>
      <c r="AXU138" s="1332"/>
      <c r="AXV138" s="1332"/>
      <c r="AXW138" s="1332"/>
      <c r="AXX138" s="1332"/>
      <c r="AXY138" s="1332"/>
      <c r="AXZ138" s="1332"/>
      <c r="AYA138" s="1332"/>
      <c r="AYB138" s="1332"/>
      <c r="AYC138" s="1332"/>
      <c r="AYD138" s="1332"/>
      <c r="AYE138" s="1332"/>
      <c r="AYF138" s="1332"/>
      <c r="AYG138" s="1332"/>
      <c r="AYH138" s="1332"/>
      <c r="AYI138" s="1332"/>
      <c r="AYJ138" s="1332"/>
      <c r="AYK138" s="1332"/>
      <c r="AYL138" s="1332"/>
      <c r="AYM138" s="1332"/>
      <c r="AYN138" s="1332"/>
      <c r="AYO138" s="1332"/>
      <c r="AYP138" s="1332"/>
      <c r="AYQ138" s="1332"/>
      <c r="AYR138" s="1332"/>
      <c r="AYS138" s="1332"/>
      <c r="AYT138" s="1332"/>
      <c r="AYU138" s="1332"/>
      <c r="AYV138" s="1332"/>
      <c r="AYW138" s="1332"/>
      <c r="AYX138" s="1332"/>
      <c r="AYY138" s="1332"/>
      <c r="AYZ138" s="1332"/>
      <c r="AZA138" s="1332"/>
      <c r="AZB138" s="1332"/>
      <c r="AZC138" s="1332"/>
      <c r="AZD138" s="1332"/>
      <c r="AZE138" s="1332"/>
      <c r="AZF138" s="1332"/>
      <c r="AZG138" s="1332"/>
      <c r="AZH138" s="1332"/>
      <c r="AZI138" s="1332"/>
      <c r="AZJ138" s="1332"/>
      <c r="AZK138" s="1332"/>
      <c r="AZL138" s="1332"/>
      <c r="AZM138" s="1332"/>
      <c r="AZN138" s="1332"/>
      <c r="AZO138" s="1332"/>
      <c r="AZP138" s="1332"/>
      <c r="AZQ138" s="1332"/>
      <c r="AZR138" s="1332"/>
      <c r="AZS138" s="1332"/>
      <c r="AZT138" s="1332"/>
      <c r="AZU138" s="1332"/>
      <c r="AZV138" s="1332"/>
      <c r="AZW138" s="1332"/>
      <c r="AZX138" s="1332"/>
      <c r="AZY138" s="1332"/>
      <c r="AZZ138" s="1332"/>
      <c r="BAA138" s="1332"/>
      <c r="BAB138" s="1332"/>
      <c r="BAC138" s="1332"/>
      <c r="BAD138" s="1332"/>
      <c r="BAE138" s="1332"/>
      <c r="BAF138" s="1332"/>
      <c r="BAG138" s="1332"/>
      <c r="BAH138" s="1332"/>
      <c r="BAI138" s="1332"/>
      <c r="BAJ138" s="1332"/>
      <c r="BAK138" s="1332"/>
      <c r="BAL138" s="1332"/>
      <c r="BAM138" s="1332"/>
      <c r="BAN138" s="1332"/>
      <c r="BAO138" s="1332"/>
      <c r="BAP138" s="1332"/>
      <c r="BAQ138" s="1332"/>
      <c r="BAR138" s="1332"/>
      <c r="BAS138" s="1332"/>
      <c r="BAT138" s="1332"/>
      <c r="BAU138" s="1332"/>
      <c r="BAV138" s="1332"/>
      <c r="BAW138" s="1332"/>
      <c r="BAX138" s="1332"/>
      <c r="BAY138" s="1332"/>
      <c r="BAZ138" s="1332"/>
      <c r="BBA138" s="1332"/>
      <c r="BBB138" s="1332"/>
      <c r="BBC138" s="1332"/>
      <c r="BBD138" s="1332"/>
      <c r="BBE138" s="1332"/>
      <c r="BBF138" s="1332"/>
      <c r="BBG138" s="1332"/>
      <c r="BBH138" s="1332"/>
      <c r="BBI138" s="1332"/>
      <c r="BBJ138" s="1332"/>
      <c r="BBK138" s="1332"/>
      <c r="BBL138" s="1332"/>
      <c r="BBM138" s="1332"/>
      <c r="BBN138" s="1332"/>
      <c r="BBO138" s="1332"/>
      <c r="BBP138" s="1332"/>
      <c r="BBQ138" s="1332"/>
      <c r="BBR138" s="1332"/>
      <c r="BBS138" s="1332"/>
      <c r="BBT138" s="1332"/>
      <c r="BBU138" s="1332"/>
      <c r="BBV138" s="1332"/>
      <c r="BBW138" s="1332"/>
      <c r="BBX138" s="1332"/>
      <c r="BBY138" s="1332"/>
      <c r="BBZ138" s="1332"/>
      <c r="BCA138" s="1332"/>
      <c r="BCB138" s="1332"/>
      <c r="BCC138" s="1332"/>
      <c r="BCD138" s="1332"/>
      <c r="BCE138" s="1332"/>
      <c r="BCF138" s="1332"/>
      <c r="BCG138" s="1332"/>
      <c r="BCH138" s="1332"/>
      <c r="BCI138" s="1332"/>
      <c r="BCJ138" s="1332"/>
      <c r="BCK138" s="1332"/>
      <c r="BCL138" s="1332"/>
      <c r="BCM138" s="1332"/>
      <c r="BCN138" s="1332"/>
      <c r="BCO138" s="1332"/>
      <c r="BCP138" s="1332"/>
      <c r="BCQ138" s="1332"/>
      <c r="BCR138" s="1332"/>
      <c r="BCS138" s="1332"/>
      <c r="BCT138" s="1332"/>
      <c r="BCU138" s="1332"/>
      <c r="BCV138" s="1332"/>
      <c r="BCW138" s="1332"/>
      <c r="BCX138" s="1332"/>
      <c r="BCY138" s="1332"/>
      <c r="BCZ138" s="1332"/>
      <c r="BDA138" s="1332"/>
      <c r="BDB138" s="1332"/>
      <c r="BDC138" s="1332"/>
      <c r="BDD138" s="1332"/>
      <c r="BDE138" s="1332"/>
      <c r="BDF138" s="1332"/>
      <c r="BDG138" s="1332"/>
      <c r="BDH138" s="1332"/>
      <c r="BDI138" s="1332"/>
      <c r="BDJ138" s="1332"/>
      <c r="BDK138" s="1332"/>
      <c r="BDL138" s="1332"/>
      <c r="BDM138" s="1332"/>
      <c r="BDN138" s="1332"/>
      <c r="BDO138" s="1332"/>
      <c r="BDP138" s="1332"/>
      <c r="BDQ138" s="1332"/>
      <c r="BDR138" s="1332"/>
      <c r="BDS138" s="1332"/>
      <c r="BDT138" s="1332"/>
      <c r="BDU138" s="1332"/>
      <c r="BDV138" s="1332"/>
      <c r="BDW138" s="1332"/>
      <c r="BDX138" s="1332"/>
      <c r="BDY138" s="1332"/>
      <c r="BDZ138" s="1332"/>
      <c r="BEA138" s="1332"/>
      <c r="BEB138" s="1332"/>
      <c r="BEC138" s="1332"/>
      <c r="BED138" s="1332"/>
      <c r="BEE138" s="1332"/>
      <c r="BEF138" s="1332"/>
      <c r="BEG138" s="1332"/>
      <c r="BEH138" s="1332"/>
      <c r="BEI138" s="1332"/>
      <c r="BEJ138" s="1332"/>
      <c r="BEK138" s="1332"/>
      <c r="BEL138" s="1332"/>
      <c r="BEM138" s="1332"/>
      <c r="BEN138" s="1332"/>
      <c r="BEO138" s="1332"/>
      <c r="BEP138" s="1332"/>
      <c r="BEQ138" s="1332"/>
      <c r="BER138" s="1332"/>
      <c r="BES138" s="1332"/>
      <c r="BET138" s="1332"/>
      <c r="BEU138" s="1332"/>
      <c r="BEV138" s="1332"/>
      <c r="BEW138" s="1332"/>
      <c r="BEX138" s="1332"/>
      <c r="BEY138" s="1332"/>
      <c r="BEZ138" s="1332"/>
      <c r="BFA138" s="1332"/>
      <c r="BFB138" s="1332"/>
      <c r="BFC138" s="1332"/>
      <c r="BFD138" s="1332"/>
      <c r="BFE138" s="1332"/>
      <c r="BFF138" s="1332"/>
      <c r="BFG138" s="1332"/>
      <c r="BFH138" s="1332"/>
      <c r="BFI138" s="1332"/>
      <c r="BFJ138" s="1332"/>
      <c r="BFK138" s="1332"/>
      <c r="BFL138" s="1332"/>
      <c r="BFM138" s="1332"/>
      <c r="BFN138" s="1332"/>
      <c r="BFO138" s="1332"/>
      <c r="BFP138" s="1332"/>
      <c r="BFQ138" s="1332"/>
      <c r="BFR138" s="1332"/>
      <c r="BFS138" s="1332"/>
      <c r="BFT138" s="1332"/>
      <c r="BFU138" s="1332"/>
      <c r="BFV138" s="1332"/>
      <c r="BFW138" s="1332"/>
      <c r="BFX138" s="1332"/>
      <c r="BFY138" s="1332"/>
      <c r="BFZ138" s="1332"/>
      <c r="BGA138" s="1332"/>
      <c r="BGB138" s="1332"/>
      <c r="BGC138" s="1332"/>
      <c r="BGD138" s="1332"/>
      <c r="BGE138" s="1332"/>
      <c r="BGF138" s="1332"/>
      <c r="BGG138" s="1332"/>
      <c r="BGH138" s="1332"/>
      <c r="BGI138" s="1332"/>
      <c r="BGJ138" s="1332"/>
      <c r="BGK138" s="1332"/>
      <c r="BGL138" s="1332"/>
      <c r="BGM138" s="1332"/>
      <c r="BGN138" s="1332"/>
      <c r="BGO138" s="1332"/>
      <c r="BGP138" s="1332"/>
      <c r="BGQ138" s="1332"/>
      <c r="BGR138" s="1332"/>
      <c r="BGS138" s="1332"/>
      <c r="BGT138" s="1332"/>
      <c r="BGU138" s="1332"/>
      <c r="BGV138" s="1332"/>
      <c r="BGW138" s="1332"/>
      <c r="BGX138" s="1332"/>
      <c r="BGY138" s="1332"/>
      <c r="BGZ138" s="1332"/>
      <c r="BHA138" s="1332"/>
      <c r="BHB138" s="1332"/>
      <c r="BHC138" s="1332"/>
      <c r="BHD138" s="1332"/>
      <c r="BHE138" s="1332"/>
      <c r="BHF138" s="1332"/>
      <c r="BHG138" s="1332"/>
      <c r="BHH138" s="1332"/>
      <c r="BHI138" s="1332"/>
      <c r="BHJ138" s="1332"/>
      <c r="BHK138" s="1332"/>
      <c r="BHL138" s="1332"/>
      <c r="BHM138" s="1332"/>
      <c r="BHN138" s="1332"/>
      <c r="BHO138" s="1332"/>
      <c r="BHP138" s="1332"/>
      <c r="BHQ138" s="1332"/>
      <c r="BHR138" s="1332"/>
      <c r="BHS138" s="1332"/>
      <c r="BHT138" s="1332"/>
      <c r="BHU138" s="1332"/>
      <c r="BHV138" s="1332"/>
      <c r="BHW138" s="1332"/>
      <c r="BHX138" s="1332"/>
      <c r="BHY138" s="1332"/>
      <c r="BHZ138" s="1332"/>
      <c r="BIA138" s="1332"/>
      <c r="BIB138" s="1332"/>
      <c r="BIC138" s="1332"/>
      <c r="BID138" s="1332"/>
      <c r="BIE138" s="1332"/>
      <c r="BIF138" s="1332"/>
      <c r="BIG138" s="1332"/>
      <c r="BIH138" s="1332"/>
      <c r="BII138" s="1332"/>
      <c r="BIJ138" s="1332"/>
      <c r="BIK138" s="1332"/>
      <c r="BIL138" s="1332"/>
      <c r="BIM138" s="1332"/>
      <c r="BIN138" s="1332"/>
      <c r="BIO138" s="1332"/>
      <c r="BIP138" s="1332"/>
      <c r="BIQ138" s="1332"/>
      <c r="BIR138" s="1332"/>
      <c r="BIS138" s="1332"/>
      <c r="BIT138" s="1332"/>
      <c r="BIU138" s="1332"/>
      <c r="BIV138" s="1332"/>
      <c r="BIW138" s="1332"/>
      <c r="BIX138" s="1332"/>
      <c r="BIY138" s="1332"/>
      <c r="BIZ138" s="1332"/>
      <c r="BJA138" s="1332"/>
      <c r="BJB138" s="1332"/>
      <c r="BJC138" s="1332"/>
      <c r="BJD138" s="1332"/>
      <c r="BJE138" s="1332"/>
      <c r="BJF138" s="1332"/>
      <c r="BJG138" s="1332"/>
      <c r="BJH138" s="1332"/>
      <c r="BJI138" s="1332"/>
      <c r="BJJ138" s="1332"/>
      <c r="BJK138" s="1332"/>
      <c r="BJL138" s="1332"/>
      <c r="BJM138" s="1332"/>
      <c r="BJN138" s="1332"/>
      <c r="BJO138" s="1332"/>
      <c r="BJP138" s="1332"/>
      <c r="BJQ138" s="1332"/>
      <c r="BJR138" s="1332"/>
      <c r="BJS138" s="1332"/>
      <c r="BJT138" s="1332"/>
      <c r="BJU138" s="1332"/>
      <c r="BJV138" s="1332"/>
      <c r="BJW138" s="1332"/>
      <c r="BJX138" s="1332"/>
      <c r="BJY138" s="1332"/>
      <c r="BJZ138" s="1332"/>
      <c r="BKA138" s="1332"/>
      <c r="BKB138" s="1332"/>
      <c r="BKC138" s="1332"/>
      <c r="BKD138" s="1332"/>
      <c r="BKE138" s="1332"/>
      <c r="BKF138" s="1332"/>
      <c r="BKG138" s="1332"/>
      <c r="BKH138" s="1332"/>
      <c r="BKI138" s="1332"/>
      <c r="BKJ138" s="1332"/>
      <c r="BKK138" s="1332"/>
      <c r="BKL138" s="1332"/>
      <c r="BKM138" s="1332"/>
      <c r="BKN138" s="1332"/>
      <c r="BKO138" s="1332"/>
      <c r="BKP138" s="1332"/>
      <c r="BKQ138" s="1332"/>
      <c r="BKR138" s="1332"/>
      <c r="BKS138" s="1332"/>
      <c r="BKT138" s="1332"/>
      <c r="BKU138" s="1332"/>
      <c r="BKV138" s="1332"/>
      <c r="BKW138" s="1332"/>
      <c r="BKX138" s="1332"/>
      <c r="BKY138" s="1332"/>
      <c r="BKZ138" s="1332"/>
      <c r="BLA138" s="1332"/>
      <c r="BLB138" s="1332"/>
      <c r="BLC138" s="1332"/>
      <c r="BLD138" s="1332"/>
      <c r="BLE138" s="1332"/>
      <c r="BLF138" s="1332"/>
      <c r="BLG138" s="1332"/>
      <c r="BLH138" s="1332"/>
      <c r="BLI138" s="1332"/>
      <c r="BLJ138" s="1332"/>
      <c r="BLK138" s="1332"/>
      <c r="BLL138" s="1332"/>
      <c r="BLM138" s="1332"/>
      <c r="BLN138" s="1332"/>
      <c r="BLO138" s="1332"/>
      <c r="BLP138" s="1332"/>
      <c r="BLQ138" s="1332"/>
      <c r="BLR138" s="1332"/>
      <c r="BLS138" s="1332"/>
      <c r="BLT138" s="1332"/>
      <c r="BLU138" s="1332"/>
      <c r="BLV138" s="1332"/>
      <c r="BLW138" s="1332"/>
      <c r="BLX138" s="1332"/>
      <c r="BLY138" s="1332"/>
      <c r="BLZ138" s="1332"/>
      <c r="BMA138" s="1332"/>
      <c r="BMB138" s="1332"/>
      <c r="BMC138" s="1332"/>
      <c r="BMD138" s="1332"/>
      <c r="BME138" s="1332"/>
      <c r="BMF138" s="1332"/>
      <c r="BMG138" s="1332"/>
      <c r="BMH138" s="1332"/>
      <c r="BMI138" s="1332"/>
      <c r="BMJ138" s="1332"/>
      <c r="BMK138" s="1332"/>
      <c r="BML138" s="1332"/>
      <c r="BMM138" s="1332"/>
      <c r="BMN138" s="1332"/>
      <c r="BMO138" s="1332"/>
      <c r="BMP138" s="1332"/>
      <c r="BMQ138" s="1332"/>
      <c r="BMR138" s="1332"/>
      <c r="BMS138" s="1332"/>
      <c r="BMT138" s="1332"/>
      <c r="BMU138" s="1332"/>
      <c r="BMV138" s="1332"/>
      <c r="BMW138" s="1332"/>
      <c r="BMX138" s="1332"/>
      <c r="BMY138" s="1332"/>
      <c r="BMZ138" s="1332"/>
      <c r="BNA138" s="1332"/>
      <c r="BNB138" s="1332"/>
      <c r="BNC138" s="1332"/>
      <c r="BND138" s="1332"/>
      <c r="BNE138" s="1332"/>
      <c r="BNF138" s="1332"/>
      <c r="BNG138" s="1332"/>
      <c r="BNH138" s="1332"/>
      <c r="BNI138" s="1332"/>
      <c r="BNJ138" s="1332"/>
      <c r="BNK138" s="1332"/>
      <c r="BNL138" s="1332"/>
      <c r="BNM138" s="1332"/>
      <c r="BNN138" s="1332"/>
      <c r="BNO138" s="1332"/>
      <c r="BNP138" s="1332"/>
      <c r="BNQ138" s="1332"/>
      <c r="BNR138" s="1332"/>
      <c r="BNS138" s="1332"/>
      <c r="BNT138" s="1332"/>
      <c r="BNU138" s="1332"/>
      <c r="BNV138" s="1332"/>
      <c r="BNW138" s="1332"/>
      <c r="BNX138" s="1332"/>
      <c r="BNY138" s="1332"/>
      <c r="BNZ138" s="1332"/>
      <c r="BOA138" s="1332"/>
      <c r="BOB138" s="1332"/>
      <c r="BOC138" s="1332"/>
      <c r="BOD138" s="1332"/>
      <c r="BOE138" s="1332"/>
      <c r="BOF138" s="1332"/>
      <c r="BOG138" s="1332"/>
      <c r="BOH138" s="1332"/>
      <c r="BOI138" s="1332"/>
      <c r="BOJ138" s="1332"/>
      <c r="BOK138" s="1332"/>
      <c r="BOL138" s="1332"/>
      <c r="BOM138" s="1332"/>
      <c r="BON138" s="1332"/>
      <c r="BOO138" s="1332"/>
      <c r="BOP138" s="1332"/>
      <c r="BOQ138" s="1332"/>
      <c r="BOR138" s="1332"/>
      <c r="BOS138" s="1332"/>
      <c r="BOT138" s="1332"/>
      <c r="BOU138" s="1332"/>
      <c r="BOV138" s="1332"/>
      <c r="BOW138" s="1332"/>
      <c r="BOX138" s="1332"/>
      <c r="BOY138" s="1332"/>
      <c r="BOZ138" s="1332"/>
      <c r="BPA138" s="1332"/>
      <c r="BPB138" s="1332"/>
      <c r="BPC138" s="1332"/>
      <c r="BPD138" s="1332"/>
      <c r="BPE138" s="1332"/>
      <c r="BPF138" s="1332"/>
      <c r="BPG138" s="1332"/>
      <c r="BPH138" s="1332"/>
      <c r="BPI138" s="1332"/>
      <c r="BPJ138" s="1332"/>
      <c r="BPK138" s="1332"/>
      <c r="BPL138" s="1332"/>
      <c r="BPM138" s="1332"/>
      <c r="BPN138" s="1332"/>
      <c r="BPO138" s="1332"/>
      <c r="BPP138" s="1332"/>
      <c r="BPQ138" s="1332"/>
      <c r="BPR138" s="1332"/>
      <c r="BPS138" s="1332"/>
      <c r="BPT138" s="1332"/>
      <c r="BPU138" s="1332"/>
      <c r="BPV138" s="1332"/>
      <c r="BPW138" s="1332"/>
      <c r="BPX138" s="1332"/>
      <c r="BPY138" s="1332"/>
      <c r="BPZ138" s="1332"/>
      <c r="BQA138" s="1332"/>
      <c r="BQB138" s="1332"/>
      <c r="BQC138" s="1332"/>
      <c r="BQD138" s="1332"/>
      <c r="BQE138" s="1332"/>
      <c r="BQF138" s="1332"/>
      <c r="BQG138" s="1332"/>
      <c r="BQH138" s="1332"/>
      <c r="BQI138" s="1332"/>
      <c r="BQJ138" s="1332"/>
      <c r="BQK138" s="1332"/>
      <c r="BQL138" s="1332"/>
      <c r="BQM138" s="1332"/>
      <c r="BQN138" s="1332"/>
      <c r="BQO138" s="1332"/>
      <c r="BQP138" s="1332"/>
      <c r="BQQ138" s="1332"/>
      <c r="BQR138" s="1332"/>
      <c r="BQS138" s="1332"/>
      <c r="BQT138" s="1332"/>
      <c r="BQU138" s="1332"/>
      <c r="BQV138" s="1332"/>
      <c r="BQW138" s="1332"/>
      <c r="BQX138" s="1332"/>
      <c r="BQY138" s="1332"/>
      <c r="BQZ138" s="1332"/>
      <c r="BRA138" s="1332"/>
      <c r="BRB138" s="1332"/>
      <c r="BRC138" s="1332"/>
      <c r="BRD138" s="1332"/>
      <c r="BRE138" s="1332"/>
      <c r="BRF138" s="1332"/>
      <c r="BRG138" s="1332"/>
      <c r="BRH138" s="1332"/>
      <c r="BRI138" s="1332"/>
      <c r="BRJ138" s="1332"/>
      <c r="BRK138" s="1332"/>
      <c r="BRL138" s="1332"/>
      <c r="BRM138" s="1332"/>
      <c r="BRN138" s="1332"/>
      <c r="BRO138" s="1332"/>
      <c r="BRP138" s="1332"/>
      <c r="BRQ138" s="1332"/>
      <c r="BRR138" s="1332"/>
      <c r="BRS138" s="1332"/>
      <c r="BRT138" s="1332"/>
      <c r="BRU138" s="1332"/>
      <c r="BRV138" s="1332"/>
      <c r="BRW138" s="1332"/>
      <c r="BRX138" s="1332"/>
      <c r="BRY138" s="1332"/>
      <c r="BRZ138" s="1332"/>
      <c r="BSA138" s="1332"/>
      <c r="BSB138" s="1332"/>
      <c r="BSC138" s="1332"/>
      <c r="BSD138" s="1332"/>
      <c r="BSE138" s="1332"/>
      <c r="BSF138" s="1332"/>
      <c r="BSG138" s="1332"/>
      <c r="BSH138" s="1332"/>
      <c r="BSI138" s="1332"/>
      <c r="BSJ138" s="1332"/>
      <c r="BSK138" s="1332"/>
      <c r="BSL138" s="1332"/>
      <c r="BSM138" s="1332"/>
      <c r="BSN138" s="1332"/>
      <c r="BSO138" s="1332"/>
      <c r="BSP138" s="1332"/>
      <c r="BSQ138" s="1332"/>
      <c r="BSR138" s="1332"/>
      <c r="BSS138" s="1332"/>
      <c r="BST138" s="1332"/>
      <c r="BSU138" s="1332"/>
      <c r="BSV138" s="1332"/>
      <c r="BSW138" s="1332"/>
      <c r="BSX138" s="1332"/>
      <c r="BSY138" s="1332"/>
      <c r="BSZ138" s="1332"/>
      <c r="BTA138" s="1332"/>
      <c r="BTB138" s="1332"/>
      <c r="BTC138" s="1332"/>
      <c r="BTD138" s="1332"/>
      <c r="BTE138" s="1332"/>
      <c r="BTF138" s="1332"/>
      <c r="BTG138" s="1332"/>
      <c r="BTH138" s="1332"/>
      <c r="BTI138" s="1332"/>
      <c r="BTJ138" s="1332"/>
      <c r="BTK138" s="1332"/>
      <c r="BTL138" s="1332"/>
      <c r="BTM138" s="1332"/>
      <c r="BTN138" s="1332"/>
      <c r="BTO138" s="1332"/>
      <c r="BTP138" s="1332"/>
      <c r="BTQ138" s="1332"/>
      <c r="BTR138" s="1332"/>
      <c r="BTS138" s="1332"/>
      <c r="BTT138" s="1332"/>
      <c r="BTU138" s="1332"/>
      <c r="BTV138" s="1332"/>
      <c r="BTW138" s="1332"/>
      <c r="BTX138" s="1332"/>
      <c r="BTY138" s="1332"/>
      <c r="BTZ138" s="1332"/>
      <c r="BUA138" s="1332"/>
      <c r="BUB138" s="1332"/>
      <c r="BUC138" s="1332"/>
      <c r="BUD138" s="1332"/>
      <c r="BUE138" s="1332"/>
      <c r="BUF138" s="1332"/>
      <c r="BUG138" s="1332"/>
      <c r="BUH138" s="1332"/>
      <c r="BUI138" s="1332"/>
      <c r="BUJ138" s="1332"/>
      <c r="BUK138" s="1332"/>
      <c r="BUL138" s="1332"/>
      <c r="BUM138" s="1332"/>
      <c r="BUN138" s="1332"/>
      <c r="BUO138" s="1332"/>
      <c r="BUP138" s="1332"/>
      <c r="BUQ138" s="1332"/>
      <c r="BUR138" s="1332"/>
      <c r="BUS138" s="1332"/>
      <c r="BUT138" s="1332"/>
      <c r="BUU138" s="1332"/>
      <c r="BUV138" s="1332"/>
      <c r="BUW138" s="1332"/>
      <c r="BUX138" s="1332"/>
      <c r="BUY138" s="1332"/>
      <c r="BUZ138" s="1332"/>
      <c r="BVA138" s="1332"/>
      <c r="BVB138" s="1332"/>
      <c r="BVC138" s="1332"/>
      <c r="BVD138" s="1332"/>
      <c r="BVE138" s="1332"/>
      <c r="BVF138" s="1332"/>
      <c r="BVG138" s="1332"/>
      <c r="BVH138" s="1332"/>
      <c r="BVI138" s="1332"/>
      <c r="BVJ138" s="1332"/>
      <c r="BVK138" s="1332"/>
      <c r="BVL138" s="1332"/>
      <c r="BVM138" s="1332"/>
      <c r="BVN138" s="1332"/>
      <c r="BVO138" s="1332"/>
      <c r="BVP138" s="1332"/>
      <c r="BVQ138" s="1332"/>
      <c r="BVR138" s="1332"/>
      <c r="BVS138" s="1332"/>
      <c r="BVT138" s="1332"/>
      <c r="BVU138" s="1332"/>
      <c r="BVV138" s="1332"/>
      <c r="BVW138" s="1332"/>
      <c r="BVX138" s="1332"/>
      <c r="BVY138" s="1332"/>
      <c r="BVZ138" s="1332"/>
      <c r="BWA138" s="1332"/>
      <c r="BWB138" s="1332"/>
      <c r="BWC138" s="1332"/>
      <c r="BWD138" s="1332"/>
      <c r="BWE138" s="1332"/>
      <c r="BWF138" s="1332"/>
      <c r="BWG138" s="1332"/>
      <c r="BWH138" s="1332"/>
      <c r="BWI138" s="1332"/>
      <c r="BWJ138" s="1332"/>
      <c r="BWK138" s="1332"/>
      <c r="BWL138" s="1332"/>
      <c r="BWM138" s="1332"/>
      <c r="BWN138" s="1332"/>
      <c r="BWO138" s="1332"/>
      <c r="BWP138" s="1332"/>
      <c r="BWQ138" s="1332"/>
      <c r="BWR138" s="1332"/>
      <c r="BWS138" s="1332"/>
      <c r="BWT138" s="1332"/>
      <c r="BWU138" s="1332"/>
      <c r="BWV138" s="1332"/>
      <c r="BWW138" s="1332"/>
      <c r="BWX138" s="1332"/>
      <c r="BWY138" s="1332"/>
      <c r="BWZ138" s="1332"/>
      <c r="BXA138" s="1332"/>
      <c r="BXB138" s="1332"/>
      <c r="BXC138" s="1332"/>
      <c r="BXD138" s="1332"/>
      <c r="BXE138" s="1332"/>
      <c r="BXF138" s="1332"/>
      <c r="BXG138" s="1332"/>
      <c r="BXH138" s="1332"/>
      <c r="BXI138" s="1332"/>
      <c r="BXJ138" s="1332"/>
      <c r="BXK138" s="1332"/>
      <c r="BXL138" s="1332"/>
      <c r="BXM138" s="1332"/>
      <c r="BXN138" s="1332"/>
      <c r="BXO138" s="1332"/>
      <c r="BXP138" s="1332"/>
      <c r="BXQ138" s="1332"/>
      <c r="BXR138" s="1332"/>
      <c r="BXS138" s="1332"/>
      <c r="BXT138" s="1332"/>
      <c r="BXU138" s="1332"/>
      <c r="BXV138" s="1332"/>
      <c r="BXW138" s="1332"/>
      <c r="BXX138" s="1332"/>
      <c r="BXY138" s="1332"/>
      <c r="BXZ138" s="1332"/>
      <c r="BYA138" s="1332"/>
      <c r="BYB138" s="1332"/>
      <c r="BYC138" s="1332"/>
      <c r="BYD138" s="1332"/>
      <c r="BYE138" s="1332"/>
      <c r="BYF138" s="1332"/>
      <c r="BYG138" s="1332"/>
      <c r="BYH138" s="1332"/>
      <c r="BYI138" s="1332"/>
      <c r="BYJ138" s="1332"/>
      <c r="BYK138" s="1332"/>
      <c r="BYL138" s="1332"/>
      <c r="BYM138" s="1332"/>
      <c r="BYN138" s="1332"/>
      <c r="BYO138" s="1332"/>
      <c r="BYP138" s="1332"/>
      <c r="BYQ138" s="1332"/>
      <c r="BYR138" s="1332"/>
      <c r="BYS138" s="1332"/>
      <c r="BYT138" s="1332"/>
      <c r="BYU138" s="1332"/>
      <c r="BYV138" s="1332"/>
      <c r="BYW138" s="1332"/>
      <c r="BYX138" s="1332"/>
      <c r="BYY138" s="1332"/>
      <c r="BYZ138" s="1332"/>
      <c r="BZA138" s="1332"/>
      <c r="BZB138" s="1332"/>
      <c r="BZC138" s="1332"/>
      <c r="BZD138" s="1332"/>
      <c r="BZE138" s="1332"/>
      <c r="BZF138" s="1332"/>
      <c r="BZG138" s="1332"/>
      <c r="BZH138" s="1332"/>
      <c r="BZI138" s="1332"/>
      <c r="BZJ138" s="1332"/>
      <c r="BZK138" s="1332"/>
      <c r="BZL138" s="1332"/>
      <c r="BZM138" s="1332"/>
      <c r="BZN138" s="1332"/>
      <c r="BZO138" s="1332"/>
      <c r="BZP138" s="1332"/>
      <c r="BZQ138" s="1332"/>
      <c r="BZR138" s="1332"/>
      <c r="BZS138" s="1332"/>
      <c r="BZT138" s="1332"/>
      <c r="BZU138" s="1332"/>
      <c r="BZV138" s="1332"/>
      <c r="BZW138" s="1332"/>
      <c r="BZX138" s="1332"/>
      <c r="BZY138" s="1332"/>
      <c r="BZZ138" s="1332"/>
      <c r="CAA138" s="1332"/>
      <c r="CAB138" s="1332"/>
      <c r="CAC138" s="1332"/>
      <c r="CAD138" s="1332"/>
      <c r="CAE138" s="1332"/>
      <c r="CAF138" s="1332"/>
      <c r="CAG138" s="1332"/>
      <c r="CAH138" s="1332"/>
      <c r="CAI138" s="1332"/>
      <c r="CAJ138" s="1332"/>
      <c r="CAK138" s="1332"/>
      <c r="CAL138" s="1332"/>
      <c r="CAM138" s="1332"/>
      <c r="CAN138" s="1332"/>
      <c r="CAO138" s="1332"/>
      <c r="CAP138" s="1332"/>
      <c r="CAQ138" s="1332"/>
      <c r="CAR138" s="1332"/>
      <c r="CAS138" s="1332"/>
      <c r="CAT138" s="1332"/>
      <c r="CAU138" s="1332"/>
      <c r="CAV138" s="1332"/>
      <c r="CAW138" s="1332"/>
      <c r="CAX138" s="1332"/>
      <c r="CAY138" s="1332"/>
      <c r="CAZ138" s="1332"/>
      <c r="CBA138" s="1332"/>
      <c r="CBB138" s="1332"/>
      <c r="CBC138" s="1332"/>
      <c r="CBD138" s="1332"/>
      <c r="CBE138" s="1332"/>
      <c r="CBF138" s="1332"/>
      <c r="CBG138" s="1332"/>
      <c r="CBH138" s="1332"/>
      <c r="CBI138" s="1332"/>
      <c r="CBJ138" s="1332"/>
      <c r="CBK138" s="1332"/>
      <c r="CBL138" s="1332"/>
      <c r="CBM138" s="1332"/>
      <c r="CBN138" s="1332"/>
      <c r="CBO138" s="1332"/>
      <c r="CBP138" s="1332"/>
      <c r="CBQ138" s="1332"/>
      <c r="CBR138" s="1332"/>
      <c r="CBS138" s="1332"/>
      <c r="CBT138" s="1332"/>
      <c r="CBU138" s="1332"/>
      <c r="CBV138" s="1332"/>
      <c r="CBW138" s="1332"/>
      <c r="CBX138" s="1332"/>
      <c r="CBY138" s="1332"/>
      <c r="CBZ138" s="1332"/>
      <c r="CCA138" s="1332"/>
      <c r="CCB138" s="1332"/>
      <c r="CCC138" s="1332"/>
      <c r="CCD138" s="1332"/>
      <c r="CCE138" s="1332"/>
      <c r="CCF138" s="1332"/>
      <c r="CCG138" s="1332"/>
      <c r="CCH138" s="1332"/>
      <c r="CCI138" s="1332"/>
      <c r="CCJ138" s="1332"/>
      <c r="CCK138" s="1332"/>
      <c r="CCL138" s="1332"/>
      <c r="CCM138" s="1332"/>
      <c r="CCN138" s="1332"/>
      <c r="CCO138" s="1332"/>
      <c r="CCP138" s="1332"/>
      <c r="CCQ138" s="1332"/>
      <c r="CCR138" s="1332"/>
      <c r="CCS138" s="1332"/>
      <c r="CCT138" s="1332"/>
      <c r="CCU138" s="1332"/>
      <c r="CCV138" s="1332"/>
      <c r="CCW138" s="1332"/>
      <c r="CCX138" s="1332"/>
      <c r="CCY138" s="1332"/>
      <c r="CCZ138" s="1332"/>
      <c r="CDA138" s="1332"/>
      <c r="CDB138" s="1332"/>
      <c r="CDC138" s="1332"/>
      <c r="CDD138" s="1332"/>
      <c r="CDE138" s="1332"/>
      <c r="CDF138" s="1332"/>
      <c r="CDG138" s="1332"/>
      <c r="CDH138" s="1332"/>
      <c r="CDI138" s="1332"/>
      <c r="CDJ138" s="1332"/>
      <c r="CDK138" s="1332"/>
      <c r="CDL138" s="1332"/>
      <c r="CDM138" s="1332"/>
      <c r="CDN138" s="1332"/>
      <c r="CDO138" s="1332"/>
      <c r="CDP138" s="1332"/>
      <c r="CDQ138" s="1332"/>
      <c r="CDR138" s="1332"/>
      <c r="CDS138" s="1332"/>
      <c r="CDT138" s="1332"/>
      <c r="CDU138" s="1332"/>
      <c r="CDV138" s="1332"/>
      <c r="CDW138" s="1332"/>
      <c r="CDX138" s="1332"/>
      <c r="CDY138" s="1332"/>
      <c r="CDZ138" s="1332"/>
      <c r="CEA138" s="1332"/>
      <c r="CEB138" s="1332"/>
      <c r="CEC138" s="1332"/>
      <c r="CED138" s="1332"/>
      <c r="CEE138" s="1332"/>
      <c r="CEF138" s="1332"/>
      <c r="CEG138" s="1332"/>
      <c r="CEH138" s="1332"/>
      <c r="CEI138" s="1332"/>
      <c r="CEJ138" s="1332"/>
      <c r="CEK138" s="1332"/>
      <c r="CEL138" s="1332"/>
      <c r="CEM138" s="1332"/>
      <c r="CEN138" s="1332"/>
      <c r="CEO138" s="1332"/>
      <c r="CEP138" s="1332"/>
      <c r="CEQ138" s="1332"/>
      <c r="CER138" s="1332"/>
      <c r="CES138" s="1332"/>
      <c r="CET138" s="1332"/>
      <c r="CEU138" s="1332"/>
      <c r="CEV138" s="1332"/>
      <c r="CEW138" s="1332"/>
      <c r="CEX138" s="1332"/>
      <c r="CEY138" s="1332"/>
      <c r="CEZ138" s="1332"/>
      <c r="CFA138" s="1332"/>
      <c r="CFB138" s="1332"/>
      <c r="CFC138" s="1332"/>
      <c r="CFD138" s="1332"/>
      <c r="CFE138" s="1332"/>
      <c r="CFF138" s="1332"/>
      <c r="CFG138" s="1332"/>
      <c r="CFH138" s="1332"/>
      <c r="CFI138" s="1332"/>
      <c r="CFJ138" s="1332"/>
      <c r="CFK138" s="1332"/>
      <c r="CFL138" s="1332"/>
      <c r="CFM138" s="1332"/>
      <c r="CFN138" s="1332"/>
      <c r="CFO138" s="1332"/>
      <c r="CFP138" s="1332"/>
      <c r="CFQ138" s="1332"/>
      <c r="CFR138" s="1332"/>
      <c r="CFS138" s="1332"/>
      <c r="CFT138" s="1332"/>
      <c r="CFU138" s="1332"/>
      <c r="CFV138" s="1332"/>
      <c r="CFW138" s="1332"/>
      <c r="CFX138" s="1332"/>
      <c r="CFY138" s="1332"/>
      <c r="CFZ138" s="1332"/>
      <c r="CGA138" s="1332"/>
      <c r="CGB138" s="1332"/>
      <c r="CGC138" s="1332"/>
      <c r="CGD138" s="1332"/>
      <c r="CGE138" s="1332"/>
      <c r="CGF138" s="1332"/>
      <c r="CGG138" s="1332"/>
      <c r="CGH138" s="1332"/>
      <c r="CGI138" s="1332"/>
      <c r="CGJ138" s="1332"/>
      <c r="CGK138" s="1332"/>
      <c r="CGL138" s="1332"/>
      <c r="CGM138" s="1332"/>
      <c r="CGN138" s="1332"/>
      <c r="CGO138" s="1332"/>
      <c r="CGP138" s="1332"/>
      <c r="CGQ138" s="1332"/>
      <c r="CGR138" s="1332"/>
      <c r="CGS138" s="1332"/>
      <c r="CGT138" s="1332"/>
      <c r="CGU138" s="1332"/>
      <c r="CGV138" s="1332"/>
      <c r="CGW138" s="1332"/>
      <c r="CGX138" s="1332"/>
      <c r="CGY138" s="1332"/>
      <c r="CGZ138" s="1332"/>
      <c r="CHA138" s="1332"/>
      <c r="CHB138" s="1332"/>
      <c r="CHC138" s="1332"/>
      <c r="CHD138" s="1332"/>
      <c r="CHE138" s="1332"/>
      <c r="CHF138" s="1332"/>
      <c r="CHG138" s="1332"/>
      <c r="CHH138" s="1332"/>
      <c r="CHI138" s="1332"/>
      <c r="CHJ138" s="1332"/>
      <c r="CHK138" s="1332"/>
      <c r="CHL138" s="1332"/>
      <c r="CHM138" s="1332"/>
      <c r="CHN138" s="1332"/>
      <c r="CHO138" s="1332"/>
      <c r="CHP138" s="1332"/>
      <c r="CHQ138" s="1332"/>
      <c r="CHR138" s="1332"/>
      <c r="CHS138" s="1332"/>
      <c r="CHT138" s="1332"/>
      <c r="CHU138" s="1332"/>
      <c r="CHV138" s="1332"/>
      <c r="CHW138" s="1332"/>
      <c r="CHX138" s="1332"/>
      <c r="CHY138" s="1332"/>
      <c r="CHZ138" s="1332"/>
      <c r="CIA138" s="1332"/>
      <c r="CIB138" s="1332"/>
      <c r="CIC138" s="1332"/>
      <c r="CID138" s="1332"/>
      <c r="CIE138" s="1332"/>
      <c r="CIF138" s="1332"/>
      <c r="CIG138" s="1332"/>
      <c r="CIH138" s="1332"/>
      <c r="CII138" s="1332"/>
      <c r="CIJ138" s="1332"/>
      <c r="CIK138" s="1332"/>
      <c r="CIL138" s="1332"/>
      <c r="CIM138" s="1332"/>
      <c r="CIN138" s="1332"/>
      <c r="CIO138" s="1332"/>
      <c r="CIP138" s="1332"/>
      <c r="CIQ138" s="1332"/>
      <c r="CIR138" s="1332"/>
      <c r="CIS138" s="1332"/>
      <c r="CIT138" s="1332"/>
      <c r="CIU138" s="1332"/>
      <c r="CIV138" s="1332"/>
      <c r="CIW138" s="1332"/>
      <c r="CIX138" s="1332"/>
      <c r="CIY138" s="1332"/>
      <c r="CIZ138" s="1332"/>
      <c r="CJA138" s="1332"/>
      <c r="CJB138" s="1332"/>
      <c r="CJC138" s="1332"/>
      <c r="CJD138" s="1332"/>
      <c r="CJE138" s="1332"/>
      <c r="CJF138" s="1332"/>
      <c r="CJG138" s="1332"/>
      <c r="CJH138" s="1332"/>
      <c r="CJI138" s="1332"/>
      <c r="CJJ138" s="1332"/>
      <c r="CJK138" s="1332"/>
      <c r="CJL138" s="1332"/>
      <c r="CJM138" s="1332"/>
      <c r="CJN138" s="1332"/>
      <c r="CJO138" s="1332"/>
      <c r="CJP138" s="1332"/>
      <c r="CJQ138" s="1332"/>
      <c r="CJR138" s="1332"/>
      <c r="CJS138" s="1332"/>
      <c r="CJT138" s="1332"/>
      <c r="CJU138" s="1332"/>
      <c r="CJV138" s="1332"/>
      <c r="CJW138" s="1332"/>
      <c r="CJX138" s="1332"/>
      <c r="CJY138" s="1332"/>
      <c r="CJZ138" s="1332"/>
      <c r="CKA138" s="1332"/>
      <c r="CKB138" s="1332"/>
      <c r="CKC138" s="1332"/>
      <c r="CKD138" s="1332"/>
      <c r="CKE138" s="1332"/>
      <c r="CKF138" s="1332"/>
      <c r="CKG138" s="1332"/>
      <c r="CKH138" s="1332"/>
      <c r="CKI138" s="1332"/>
      <c r="CKJ138" s="1332"/>
      <c r="CKK138" s="1332"/>
      <c r="CKL138" s="1332"/>
      <c r="CKM138" s="1332"/>
      <c r="CKN138" s="1332"/>
      <c r="CKO138" s="1332"/>
      <c r="CKP138" s="1332"/>
      <c r="CKQ138" s="1332"/>
      <c r="CKR138" s="1332"/>
      <c r="CKS138" s="1332"/>
      <c r="CKT138" s="1332"/>
      <c r="CKU138" s="1332"/>
      <c r="CKV138" s="1332"/>
      <c r="CKW138" s="1332"/>
      <c r="CKX138" s="1332"/>
      <c r="CKY138" s="1332"/>
      <c r="CKZ138" s="1332"/>
      <c r="CLA138" s="1332"/>
      <c r="CLB138" s="1332"/>
      <c r="CLC138" s="1332"/>
      <c r="CLD138" s="1332"/>
      <c r="CLE138" s="1332"/>
      <c r="CLF138" s="1332"/>
      <c r="CLG138" s="1332"/>
      <c r="CLH138" s="1332"/>
      <c r="CLI138" s="1332"/>
      <c r="CLJ138" s="1332"/>
      <c r="CLK138" s="1332"/>
      <c r="CLL138" s="1332"/>
      <c r="CLM138" s="1332"/>
      <c r="CLN138" s="1332"/>
      <c r="CLO138" s="1332"/>
      <c r="CLP138" s="1332"/>
      <c r="CLQ138" s="1332"/>
      <c r="CLR138" s="1332"/>
      <c r="CLS138" s="1332"/>
      <c r="CLT138" s="1332"/>
      <c r="CLU138" s="1332"/>
      <c r="CLV138" s="1332"/>
      <c r="CLW138" s="1332"/>
      <c r="CLX138" s="1332"/>
      <c r="CLY138" s="1332"/>
      <c r="CLZ138" s="1332"/>
      <c r="CMA138" s="1332"/>
      <c r="CMB138" s="1332"/>
      <c r="CMC138" s="1332"/>
      <c r="CMD138" s="1332"/>
      <c r="CME138" s="1332"/>
      <c r="CMF138" s="1332"/>
      <c r="CMG138" s="1332"/>
      <c r="CMH138" s="1332"/>
      <c r="CMI138" s="1332"/>
      <c r="CMJ138" s="1332"/>
      <c r="CMK138" s="1332"/>
      <c r="CML138" s="1332"/>
      <c r="CMM138" s="1332"/>
      <c r="CMN138" s="1332"/>
      <c r="CMO138" s="1332"/>
      <c r="CMP138" s="1332"/>
      <c r="CMQ138" s="1332"/>
      <c r="CMR138" s="1332"/>
      <c r="CMS138" s="1332"/>
      <c r="CMT138" s="1332"/>
      <c r="CMU138" s="1332"/>
      <c r="CMV138" s="1332"/>
      <c r="CMW138" s="1332"/>
      <c r="CMX138" s="1332"/>
      <c r="CMY138" s="1332"/>
      <c r="CMZ138" s="1332"/>
      <c r="CNA138" s="1332"/>
      <c r="CNB138" s="1332"/>
      <c r="CNC138" s="1332"/>
      <c r="CND138" s="1332"/>
      <c r="CNE138" s="1332"/>
      <c r="CNF138" s="1332"/>
      <c r="CNG138" s="1332"/>
      <c r="CNH138" s="1332"/>
      <c r="CNI138" s="1332"/>
      <c r="CNJ138" s="1332"/>
      <c r="CNK138" s="1332"/>
      <c r="CNL138" s="1332"/>
      <c r="CNM138" s="1332"/>
      <c r="CNN138" s="1332"/>
      <c r="CNO138" s="1332"/>
      <c r="CNP138" s="1332"/>
      <c r="CNQ138" s="1332"/>
      <c r="CNR138" s="1332"/>
      <c r="CNS138" s="1332"/>
      <c r="CNT138" s="1332"/>
      <c r="CNU138" s="1332"/>
      <c r="CNV138" s="1332"/>
      <c r="CNW138" s="1332"/>
      <c r="CNX138" s="1332"/>
      <c r="CNY138" s="1332"/>
      <c r="CNZ138" s="1332"/>
      <c r="COA138" s="1332"/>
      <c r="COB138" s="1332"/>
      <c r="COC138" s="1332"/>
      <c r="COD138" s="1332"/>
      <c r="COE138" s="1332"/>
      <c r="COF138" s="1332"/>
      <c r="COG138" s="1332"/>
      <c r="COH138" s="1332"/>
      <c r="COI138" s="1332"/>
      <c r="COJ138" s="1332"/>
      <c r="COK138" s="1332"/>
      <c r="COL138" s="1332"/>
      <c r="COM138" s="1332"/>
      <c r="CON138" s="1332"/>
      <c r="COO138" s="1332"/>
      <c r="COP138" s="1332"/>
      <c r="COQ138" s="1332"/>
      <c r="COR138" s="1332"/>
      <c r="COS138" s="1332"/>
      <c r="COT138" s="1332"/>
      <c r="COU138" s="1332"/>
      <c r="COV138" s="1332"/>
      <c r="COW138" s="1332"/>
      <c r="COX138" s="1332"/>
      <c r="COY138" s="1332"/>
      <c r="COZ138" s="1332"/>
      <c r="CPA138" s="1332"/>
      <c r="CPB138" s="1332"/>
      <c r="CPC138" s="1332"/>
      <c r="CPD138" s="1332"/>
      <c r="CPE138" s="1332"/>
      <c r="CPF138" s="1332"/>
      <c r="CPG138" s="1332"/>
      <c r="CPH138" s="1332"/>
      <c r="CPI138" s="1332"/>
      <c r="CPJ138" s="1332"/>
      <c r="CPK138" s="1332"/>
      <c r="CPL138" s="1332"/>
      <c r="CPM138" s="1332"/>
      <c r="CPN138" s="1332"/>
      <c r="CPO138" s="1332"/>
      <c r="CPP138" s="1332"/>
      <c r="CPQ138" s="1332"/>
      <c r="CPR138" s="1332"/>
      <c r="CPS138" s="1332"/>
      <c r="CPT138" s="1332"/>
      <c r="CPU138" s="1332"/>
      <c r="CPV138" s="1332"/>
      <c r="CPW138" s="1332"/>
      <c r="CPX138" s="1332"/>
      <c r="CPY138" s="1332"/>
      <c r="CPZ138" s="1332"/>
      <c r="CQA138" s="1332"/>
      <c r="CQB138" s="1332"/>
      <c r="CQC138" s="1332"/>
      <c r="CQD138" s="1332"/>
      <c r="CQE138" s="1332"/>
      <c r="CQF138" s="1332"/>
      <c r="CQG138" s="1332"/>
      <c r="CQH138" s="1332"/>
      <c r="CQI138" s="1332"/>
      <c r="CQJ138" s="1332"/>
      <c r="CQK138" s="1332"/>
      <c r="CQL138" s="1332"/>
      <c r="CQM138" s="1332"/>
      <c r="CQN138" s="1332"/>
      <c r="CQO138" s="1332"/>
      <c r="CQP138" s="1332"/>
      <c r="CQQ138" s="1332"/>
      <c r="CQR138" s="1332"/>
      <c r="CQS138" s="1332"/>
      <c r="CQT138" s="1332"/>
      <c r="CQU138" s="1332"/>
      <c r="CQV138" s="1332"/>
      <c r="CQW138" s="1332"/>
      <c r="CQX138" s="1332"/>
      <c r="CQY138" s="1332"/>
      <c r="CQZ138" s="1332"/>
      <c r="CRA138" s="1332"/>
      <c r="CRB138" s="1332"/>
      <c r="CRC138" s="1332"/>
      <c r="CRD138" s="1332"/>
      <c r="CRE138" s="1332"/>
      <c r="CRF138" s="1332"/>
      <c r="CRG138" s="1332"/>
      <c r="CRH138" s="1332"/>
      <c r="CRI138" s="1332"/>
      <c r="CRJ138" s="1332"/>
      <c r="CRK138" s="1332"/>
      <c r="CRL138" s="1332"/>
      <c r="CRM138" s="1332"/>
      <c r="CRN138" s="1332"/>
      <c r="CRO138" s="1332"/>
      <c r="CRP138" s="1332"/>
      <c r="CRQ138" s="1332"/>
      <c r="CRR138" s="1332"/>
      <c r="CRS138" s="1332"/>
      <c r="CRT138" s="1332"/>
      <c r="CRU138" s="1332"/>
      <c r="CRV138" s="1332"/>
      <c r="CRW138" s="1332"/>
      <c r="CRX138" s="1332"/>
      <c r="CRY138" s="1332"/>
      <c r="CRZ138" s="1332"/>
      <c r="CSA138" s="1332"/>
      <c r="CSB138" s="1332"/>
      <c r="CSC138" s="1332"/>
      <c r="CSD138" s="1332"/>
      <c r="CSE138" s="1332"/>
      <c r="CSF138" s="1332"/>
      <c r="CSG138" s="1332"/>
      <c r="CSH138" s="1332"/>
      <c r="CSI138" s="1332"/>
      <c r="CSJ138" s="1332"/>
      <c r="CSK138" s="1332"/>
      <c r="CSL138" s="1332"/>
      <c r="CSM138" s="1332"/>
      <c r="CSN138" s="1332"/>
      <c r="CSO138" s="1332"/>
      <c r="CSP138" s="1332"/>
      <c r="CSQ138" s="1332"/>
      <c r="CSR138" s="1332"/>
      <c r="CSS138" s="1332"/>
      <c r="CST138" s="1332"/>
      <c r="CSU138" s="1332"/>
      <c r="CSV138" s="1332"/>
      <c r="CSW138" s="1332"/>
      <c r="CSX138" s="1332"/>
      <c r="CSY138" s="1332"/>
      <c r="CSZ138" s="1332"/>
      <c r="CTA138" s="1332"/>
      <c r="CTB138" s="1332"/>
      <c r="CTC138" s="1332"/>
      <c r="CTD138" s="1332"/>
      <c r="CTE138" s="1332"/>
      <c r="CTF138" s="1332"/>
      <c r="CTG138" s="1332"/>
      <c r="CTH138" s="1332"/>
      <c r="CTI138" s="1332"/>
      <c r="CTJ138" s="1332"/>
      <c r="CTK138" s="1332"/>
      <c r="CTL138" s="1332"/>
      <c r="CTM138" s="1332"/>
      <c r="CTN138" s="1332"/>
      <c r="CTO138" s="1332"/>
      <c r="CTP138" s="1332"/>
      <c r="CTQ138" s="1332"/>
      <c r="CTR138" s="1332"/>
      <c r="CTS138" s="1332"/>
      <c r="CTT138" s="1332"/>
      <c r="CTU138" s="1332"/>
      <c r="CTV138" s="1332"/>
      <c r="CTW138" s="1332"/>
      <c r="CTX138" s="1332"/>
      <c r="CTY138" s="1332"/>
      <c r="CTZ138" s="1332"/>
      <c r="CUA138" s="1332"/>
      <c r="CUB138" s="1332"/>
      <c r="CUC138" s="1332"/>
      <c r="CUD138" s="1332"/>
      <c r="CUE138" s="1332"/>
      <c r="CUF138" s="1332"/>
      <c r="CUG138" s="1332"/>
      <c r="CUH138" s="1332"/>
      <c r="CUI138" s="1332"/>
      <c r="CUJ138" s="1332"/>
      <c r="CUK138" s="1332"/>
      <c r="CUL138" s="1332"/>
      <c r="CUM138" s="1332"/>
      <c r="CUN138" s="1332"/>
      <c r="CUO138" s="1332"/>
      <c r="CUP138" s="1332"/>
      <c r="CUQ138" s="1332"/>
      <c r="CUR138" s="1332"/>
      <c r="CUS138" s="1332"/>
      <c r="CUT138" s="1332"/>
      <c r="CUU138" s="1332"/>
      <c r="CUV138" s="1332"/>
      <c r="CUW138" s="1332"/>
      <c r="CUX138" s="1332"/>
      <c r="CUY138" s="1332"/>
      <c r="CUZ138" s="1332"/>
      <c r="CVA138" s="1332"/>
      <c r="CVB138" s="1332"/>
      <c r="CVC138" s="1332"/>
      <c r="CVD138" s="1332"/>
      <c r="CVE138" s="1332"/>
      <c r="CVF138" s="1332"/>
      <c r="CVG138" s="1332"/>
      <c r="CVH138" s="1332"/>
      <c r="CVI138" s="1332"/>
      <c r="CVJ138" s="1332"/>
      <c r="CVK138" s="1332"/>
      <c r="CVL138" s="1332"/>
      <c r="CVM138" s="1332"/>
      <c r="CVN138" s="1332"/>
      <c r="CVO138" s="1332"/>
      <c r="CVP138" s="1332"/>
      <c r="CVQ138" s="1332"/>
      <c r="CVR138" s="1332"/>
      <c r="CVS138" s="1332"/>
      <c r="CVT138" s="1332"/>
      <c r="CVU138" s="1332"/>
      <c r="CVV138" s="1332"/>
      <c r="CVW138" s="1332"/>
      <c r="CVX138" s="1332"/>
      <c r="CVY138" s="1332"/>
      <c r="CVZ138" s="1332"/>
      <c r="CWA138" s="1332"/>
      <c r="CWB138" s="1332"/>
      <c r="CWC138" s="1332"/>
      <c r="CWD138" s="1332"/>
      <c r="CWE138" s="1332"/>
      <c r="CWF138" s="1332"/>
      <c r="CWG138" s="1332"/>
      <c r="CWH138" s="1332"/>
      <c r="CWI138" s="1332"/>
      <c r="CWJ138" s="1332"/>
      <c r="CWK138" s="1332"/>
      <c r="CWL138" s="1332"/>
      <c r="CWM138" s="1332"/>
      <c r="CWN138" s="1332"/>
      <c r="CWO138" s="1332"/>
      <c r="CWP138" s="1332"/>
      <c r="CWQ138" s="1332"/>
      <c r="CWR138" s="1332"/>
      <c r="CWS138" s="1332"/>
      <c r="CWT138" s="1332"/>
      <c r="CWU138" s="1332"/>
      <c r="CWV138" s="1332"/>
      <c r="CWW138" s="1332"/>
      <c r="CWX138" s="1332"/>
      <c r="CWY138" s="1332"/>
      <c r="CWZ138" s="1332"/>
      <c r="CXA138" s="1332"/>
      <c r="CXB138" s="1332"/>
      <c r="CXC138" s="1332"/>
      <c r="CXD138" s="1332"/>
      <c r="CXE138" s="1332"/>
      <c r="CXF138" s="1332"/>
      <c r="CXG138" s="1332"/>
      <c r="CXH138" s="1332"/>
      <c r="CXI138" s="1332"/>
      <c r="CXJ138" s="1332"/>
      <c r="CXK138" s="1332"/>
      <c r="CXL138" s="1332"/>
      <c r="CXM138" s="1332"/>
      <c r="CXN138" s="1332"/>
      <c r="CXO138" s="1332"/>
      <c r="CXP138" s="1332"/>
      <c r="CXQ138" s="1332"/>
      <c r="CXR138" s="1332"/>
      <c r="CXS138" s="1332"/>
      <c r="CXT138" s="1332"/>
      <c r="CXU138" s="1332"/>
      <c r="CXV138" s="1332"/>
      <c r="CXW138" s="1332"/>
      <c r="CXX138" s="1332"/>
      <c r="CXY138" s="1332"/>
      <c r="CXZ138" s="1332"/>
      <c r="CYA138" s="1332"/>
      <c r="CYB138" s="1332"/>
      <c r="CYC138" s="1332"/>
      <c r="CYD138" s="1332"/>
      <c r="CYE138" s="1332"/>
      <c r="CYF138" s="1332"/>
      <c r="CYG138" s="1332"/>
      <c r="CYH138" s="1332"/>
      <c r="CYI138" s="1332"/>
      <c r="CYJ138" s="1332"/>
      <c r="CYK138" s="1332"/>
      <c r="CYL138" s="1332"/>
      <c r="CYM138" s="1332"/>
      <c r="CYN138" s="1332"/>
      <c r="CYO138" s="1332"/>
      <c r="CYP138" s="1332"/>
      <c r="CYQ138" s="1332"/>
      <c r="CYR138" s="1332"/>
      <c r="CYS138" s="1332"/>
      <c r="CYT138" s="1332"/>
      <c r="CYU138" s="1332"/>
      <c r="CYV138" s="1332"/>
      <c r="CYW138" s="1332"/>
      <c r="CYX138" s="1332"/>
      <c r="CYY138" s="1332"/>
      <c r="CYZ138" s="1332"/>
      <c r="CZA138" s="1332"/>
      <c r="CZB138" s="1332"/>
      <c r="CZC138" s="1332"/>
      <c r="CZD138" s="1332"/>
      <c r="CZE138" s="1332"/>
      <c r="CZF138" s="1332"/>
      <c r="CZG138" s="1332"/>
      <c r="CZH138" s="1332"/>
      <c r="CZI138" s="1332"/>
      <c r="CZJ138" s="1332"/>
      <c r="CZK138" s="1332"/>
      <c r="CZL138" s="1332"/>
      <c r="CZM138" s="1332"/>
      <c r="CZN138" s="1332"/>
      <c r="CZO138" s="1332"/>
      <c r="CZP138" s="1332"/>
      <c r="CZQ138" s="1332"/>
      <c r="CZR138" s="1332"/>
      <c r="CZS138" s="1332"/>
      <c r="CZT138" s="1332"/>
      <c r="CZU138" s="1332"/>
      <c r="CZV138" s="1332"/>
      <c r="CZW138" s="1332"/>
      <c r="CZX138" s="1332"/>
      <c r="CZY138" s="1332"/>
      <c r="CZZ138" s="1332"/>
      <c r="DAA138" s="1332"/>
      <c r="DAB138" s="1332"/>
      <c r="DAC138" s="1332"/>
      <c r="DAD138" s="1332"/>
      <c r="DAE138" s="1332"/>
      <c r="DAF138" s="1332"/>
      <c r="DAG138" s="1332"/>
      <c r="DAH138" s="1332"/>
      <c r="DAI138" s="1332"/>
      <c r="DAJ138" s="1332"/>
      <c r="DAK138" s="1332"/>
      <c r="DAL138" s="1332"/>
      <c r="DAM138" s="1332"/>
      <c r="DAN138" s="1332"/>
      <c r="DAO138" s="1332"/>
      <c r="DAP138" s="1332"/>
      <c r="DAQ138" s="1332"/>
      <c r="DAR138" s="1332"/>
      <c r="DAS138" s="1332"/>
      <c r="DAT138" s="1332"/>
      <c r="DAU138" s="1332"/>
      <c r="DAV138" s="1332"/>
      <c r="DAW138" s="1332"/>
      <c r="DAX138" s="1332"/>
      <c r="DAY138" s="1332"/>
      <c r="DAZ138" s="1332"/>
      <c r="DBA138" s="1332"/>
      <c r="DBB138" s="1332"/>
      <c r="DBC138" s="1332"/>
      <c r="DBD138" s="1332"/>
      <c r="DBE138" s="1332"/>
      <c r="DBF138" s="1332"/>
      <c r="DBG138" s="1332"/>
      <c r="DBH138" s="1332"/>
      <c r="DBI138" s="1332"/>
      <c r="DBJ138" s="1332"/>
      <c r="DBK138" s="1332"/>
      <c r="DBL138" s="1332"/>
      <c r="DBM138" s="1332"/>
      <c r="DBN138" s="1332"/>
      <c r="DBO138" s="1332"/>
      <c r="DBP138" s="1332"/>
      <c r="DBQ138" s="1332"/>
      <c r="DBR138" s="1332"/>
      <c r="DBS138" s="1332"/>
      <c r="DBT138" s="1332"/>
      <c r="DBU138" s="1332"/>
      <c r="DBV138" s="1332"/>
      <c r="DBW138" s="1332"/>
      <c r="DBX138" s="1332"/>
      <c r="DBY138" s="1332"/>
      <c r="DBZ138" s="1332"/>
      <c r="DCA138" s="1332"/>
      <c r="DCB138" s="1332"/>
      <c r="DCC138" s="1332"/>
      <c r="DCD138" s="1332"/>
      <c r="DCE138" s="1332"/>
      <c r="DCF138" s="1332"/>
      <c r="DCG138" s="1332"/>
      <c r="DCH138" s="1332"/>
      <c r="DCI138" s="1332"/>
      <c r="DCJ138" s="1332"/>
      <c r="DCK138" s="1332"/>
      <c r="DCL138" s="1332"/>
      <c r="DCM138" s="1332"/>
      <c r="DCN138" s="1332"/>
      <c r="DCO138" s="1332"/>
      <c r="DCP138" s="1332"/>
      <c r="DCQ138" s="1332"/>
      <c r="DCR138" s="1332"/>
      <c r="DCS138" s="1332"/>
      <c r="DCT138" s="1332"/>
      <c r="DCU138" s="1332"/>
      <c r="DCV138" s="1332"/>
      <c r="DCW138" s="1332"/>
      <c r="DCX138" s="1332"/>
      <c r="DCY138" s="1332"/>
      <c r="DCZ138" s="1332"/>
      <c r="DDA138" s="1332"/>
      <c r="DDB138" s="1332"/>
      <c r="DDC138" s="1332"/>
      <c r="DDD138" s="1332"/>
      <c r="DDE138" s="1332"/>
      <c r="DDF138" s="1332"/>
      <c r="DDG138" s="1332"/>
      <c r="DDH138" s="1332"/>
      <c r="DDI138" s="1332"/>
      <c r="DDJ138" s="1332"/>
      <c r="DDK138" s="1332"/>
      <c r="DDL138" s="1332"/>
      <c r="DDM138" s="1332"/>
      <c r="DDN138" s="1332"/>
      <c r="DDO138" s="1332"/>
      <c r="DDP138" s="1332"/>
      <c r="DDQ138" s="1332"/>
      <c r="DDR138" s="1332"/>
      <c r="DDS138" s="1332"/>
      <c r="DDT138" s="1332"/>
      <c r="DDU138" s="1332"/>
      <c r="DDV138" s="1332"/>
      <c r="DDW138" s="1332"/>
      <c r="DDX138" s="1332"/>
      <c r="DDY138" s="1332"/>
      <c r="DDZ138" s="1332"/>
      <c r="DEA138" s="1332"/>
      <c r="DEB138" s="1332"/>
      <c r="DEC138" s="1332"/>
      <c r="DED138" s="1332"/>
      <c r="DEE138" s="1332"/>
      <c r="DEF138" s="1332"/>
      <c r="DEG138" s="1332"/>
      <c r="DEH138" s="1332"/>
      <c r="DEI138" s="1332"/>
      <c r="DEJ138" s="1332"/>
      <c r="DEK138" s="1332"/>
      <c r="DEL138" s="1332"/>
      <c r="DEM138" s="1332"/>
      <c r="DEN138" s="1332"/>
      <c r="DEO138" s="1332"/>
      <c r="DEP138" s="1332"/>
      <c r="DEQ138" s="1332"/>
      <c r="DER138" s="1332"/>
      <c r="DES138" s="1332"/>
      <c r="DET138" s="1332"/>
      <c r="DEU138" s="1332"/>
      <c r="DEV138" s="1332"/>
      <c r="DEW138" s="1332"/>
      <c r="DEX138" s="1332"/>
      <c r="DEY138" s="1332"/>
      <c r="DEZ138" s="1332"/>
      <c r="DFA138" s="1332"/>
      <c r="DFB138" s="1332"/>
      <c r="DFC138" s="1332"/>
      <c r="DFD138" s="1332"/>
      <c r="DFE138" s="1332"/>
      <c r="DFF138" s="1332"/>
      <c r="DFG138" s="1332"/>
      <c r="DFH138" s="1332"/>
      <c r="DFI138" s="1332"/>
      <c r="DFJ138" s="1332"/>
      <c r="DFK138" s="1332"/>
      <c r="DFL138" s="1332"/>
      <c r="DFM138" s="1332"/>
      <c r="DFN138" s="1332"/>
      <c r="DFO138" s="1332"/>
      <c r="DFP138" s="1332"/>
      <c r="DFQ138" s="1332"/>
      <c r="DFR138" s="1332"/>
      <c r="DFS138" s="1332"/>
      <c r="DFT138" s="1332"/>
      <c r="DFU138" s="1332"/>
      <c r="DFV138" s="1332"/>
      <c r="DFW138" s="1332"/>
      <c r="DFX138" s="1332"/>
      <c r="DFY138" s="1332"/>
      <c r="DFZ138" s="1332"/>
      <c r="DGA138" s="1332"/>
      <c r="DGB138" s="1332"/>
      <c r="DGC138" s="1332"/>
      <c r="DGD138" s="1332"/>
      <c r="DGE138" s="1332"/>
      <c r="DGF138" s="1332"/>
      <c r="DGG138" s="1332"/>
      <c r="DGH138" s="1332"/>
      <c r="DGI138" s="1332"/>
      <c r="DGJ138" s="1332"/>
      <c r="DGK138" s="1332"/>
      <c r="DGL138" s="1332"/>
      <c r="DGM138" s="1332"/>
      <c r="DGN138" s="1332"/>
      <c r="DGO138" s="1332"/>
      <c r="DGP138" s="1332"/>
      <c r="DGQ138" s="1332"/>
      <c r="DGR138" s="1332"/>
      <c r="DGS138" s="1332"/>
      <c r="DGT138" s="1332"/>
      <c r="DGU138" s="1332"/>
      <c r="DGV138" s="1332"/>
      <c r="DGW138" s="1332"/>
      <c r="DGX138" s="1332"/>
      <c r="DGY138" s="1332"/>
      <c r="DGZ138" s="1332"/>
      <c r="DHA138" s="1332"/>
      <c r="DHB138" s="1332"/>
      <c r="DHC138" s="1332"/>
      <c r="DHD138" s="1332"/>
      <c r="DHE138" s="1332"/>
      <c r="DHF138" s="1332"/>
      <c r="DHG138" s="1332"/>
      <c r="DHH138" s="1332"/>
      <c r="DHI138" s="1332"/>
      <c r="DHJ138" s="1332"/>
      <c r="DHK138" s="1332"/>
      <c r="DHL138" s="1332"/>
      <c r="DHM138" s="1332"/>
      <c r="DHN138" s="1332"/>
      <c r="DHO138" s="1332"/>
      <c r="DHP138" s="1332"/>
      <c r="DHQ138" s="1332"/>
      <c r="DHR138" s="1332"/>
      <c r="DHS138" s="1332"/>
      <c r="DHT138" s="1332"/>
      <c r="DHU138" s="1332"/>
      <c r="DHV138" s="1332"/>
      <c r="DHW138" s="1332"/>
      <c r="DHX138" s="1332"/>
      <c r="DHY138" s="1332"/>
      <c r="DHZ138" s="1332"/>
      <c r="DIA138" s="1332"/>
      <c r="DIB138" s="1332"/>
      <c r="DIC138" s="1332"/>
      <c r="DID138" s="1332"/>
      <c r="DIE138" s="1332"/>
      <c r="DIF138" s="1332"/>
      <c r="DIG138" s="1332"/>
      <c r="DIH138" s="1332"/>
      <c r="DII138" s="1332"/>
      <c r="DIJ138" s="1332"/>
      <c r="DIK138" s="1332"/>
      <c r="DIL138" s="1332"/>
      <c r="DIM138" s="1332"/>
      <c r="DIN138" s="1332"/>
      <c r="DIO138" s="1332"/>
      <c r="DIP138" s="1332"/>
      <c r="DIQ138" s="1332"/>
      <c r="DIR138" s="1332"/>
      <c r="DIS138" s="1332"/>
      <c r="DIT138" s="1332"/>
      <c r="DIU138" s="1332"/>
      <c r="DIV138" s="1332"/>
      <c r="DIW138" s="1332"/>
      <c r="DIX138" s="1332"/>
      <c r="DIY138" s="1332"/>
      <c r="DIZ138" s="1332"/>
      <c r="DJA138" s="1332"/>
      <c r="DJB138" s="1332"/>
      <c r="DJC138" s="1332"/>
      <c r="DJD138" s="1332"/>
      <c r="DJE138" s="1332"/>
      <c r="DJF138" s="1332"/>
      <c r="DJG138" s="1332"/>
      <c r="DJH138" s="1332"/>
      <c r="DJI138" s="1332"/>
      <c r="DJJ138" s="1332"/>
      <c r="DJK138" s="1332"/>
      <c r="DJL138" s="1332"/>
      <c r="DJM138" s="1332"/>
      <c r="DJN138" s="1332"/>
      <c r="DJO138" s="1332"/>
      <c r="DJP138" s="1332"/>
      <c r="DJQ138" s="1332"/>
      <c r="DJR138" s="1332"/>
      <c r="DJS138" s="1332"/>
      <c r="DJT138" s="1332"/>
      <c r="DJU138" s="1332"/>
      <c r="DJV138" s="1332"/>
      <c r="DJW138" s="1332"/>
      <c r="DJX138" s="1332"/>
      <c r="DJY138" s="1332"/>
      <c r="DJZ138" s="1332"/>
      <c r="DKA138" s="1332"/>
      <c r="DKB138" s="1332"/>
      <c r="DKC138" s="1332"/>
      <c r="DKD138" s="1332"/>
      <c r="DKE138" s="1332"/>
      <c r="DKF138" s="1332"/>
      <c r="DKG138" s="1332"/>
      <c r="DKH138" s="1332"/>
      <c r="DKI138" s="1332"/>
      <c r="DKJ138" s="1332"/>
      <c r="DKK138" s="1332"/>
      <c r="DKL138" s="1332"/>
      <c r="DKM138" s="1332"/>
      <c r="DKN138" s="1332"/>
      <c r="DKO138" s="1332"/>
      <c r="DKP138" s="1332"/>
      <c r="DKQ138" s="1332"/>
      <c r="DKR138" s="1332"/>
      <c r="DKS138" s="1332"/>
      <c r="DKT138" s="1332"/>
      <c r="DKU138" s="1332"/>
      <c r="DKV138" s="1332"/>
      <c r="DKW138" s="1332"/>
      <c r="DKX138" s="1332"/>
      <c r="DKY138" s="1332"/>
      <c r="DKZ138" s="1332"/>
      <c r="DLA138" s="1332"/>
      <c r="DLB138" s="1332"/>
      <c r="DLC138" s="1332"/>
      <c r="DLD138" s="1332"/>
      <c r="DLE138" s="1332"/>
      <c r="DLF138" s="1332"/>
      <c r="DLG138" s="1332"/>
      <c r="DLH138" s="1332"/>
      <c r="DLI138" s="1332"/>
      <c r="DLJ138" s="1332"/>
      <c r="DLK138" s="1332"/>
      <c r="DLL138" s="1332"/>
      <c r="DLM138" s="1332"/>
      <c r="DLN138" s="1332"/>
      <c r="DLO138" s="1332"/>
      <c r="DLP138" s="1332"/>
      <c r="DLQ138" s="1332"/>
      <c r="DLR138" s="1332"/>
      <c r="DLS138" s="1332"/>
      <c r="DLT138" s="1332"/>
      <c r="DLU138" s="1332"/>
      <c r="DLV138" s="1332"/>
      <c r="DLW138" s="1332"/>
      <c r="DLX138" s="1332"/>
      <c r="DLY138" s="1332"/>
      <c r="DLZ138" s="1332"/>
      <c r="DMA138" s="1332"/>
      <c r="DMB138" s="1332"/>
      <c r="DMC138" s="1332"/>
      <c r="DMD138" s="1332"/>
      <c r="DME138" s="1332"/>
      <c r="DMF138" s="1332"/>
      <c r="DMG138" s="1332"/>
      <c r="DMH138" s="1332"/>
      <c r="DMI138" s="1332"/>
      <c r="DMJ138" s="1332"/>
      <c r="DMK138" s="1332"/>
      <c r="DML138" s="1332"/>
      <c r="DMM138" s="1332"/>
      <c r="DMN138" s="1332"/>
      <c r="DMO138" s="1332"/>
      <c r="DMP138" s="1332"/>
      <c r="DMQ138" s="1332"/>
      <c r="DMR138" s="1332"/>
      <c r="DMS138" s="1332"/>
      <c r="DMT138" s="1332"/>
      <c r="DMU138" s="1332"/>
      <c r="DMV138" s="1332"/>
      <c r="DMW138" s="1332"/>
      <c r="DMX138" s="1332"/>
      <c r="DMY138" s="1332"/>
      <c r="DMZ138" s="1332"/>
      <c r="DNA138" s="1332"/>
      <c r="DNB138" s="1332"/>
      <c r="DNC138" s="1332"/>
      <c r="DND138" s="1332"/>
      <c r="DNE138" s="1332"/>
      <c r="DNF138" s="1332"/>
      <c r="DNG138" s="1332"/>
      <c r="DNH138" s="1332"/>
      <c r="DNI138" s="1332"/>
      <c r="DNJ138" s="1332"/>
      <c r="DNK138" s="1332"/>
      <c r="DNL138" s="1332"/>
      <c r="DNM138" s="1332"/>
      <c r="DNN138" s="1332"/>
      <c r="DNO138" s="1332"/>
      <c r="DNP138" s="1332"/>
      <c r="DNQ138" s="1332"/>
      <c r="DNR138" s="1332"/>
      <c r="DNS138" s="1332"/>
      <c r="DNT138" s="1332"/>
      <c r="DNU138" s="1332"/>
      <c r="DNV138" s="1332"/>
      <c r="DNW138" s="1332"/>
      <c r="DNX138" s="1332"/>
      <c r="DNY138" s="1332"/>
      <c r="DNZ138" s="1332"/>
      <c r="DOA138" s="1332"/>
      <c r="DOB138" s="1332"/>
      <c r="DOC138" s="1332"/>
      <c r="DOD138" s="1332"/>
      <c r="DOE138" s="1332"/>
      <c r="DOF138" s="1332"/>
      <c r="DOG138" s="1332"/>
      <c r="DOH138" s="1332"/>
      <c r="DOI138" s="1332"/>
      <c r="DOJ138" s="1332"/>
      <c r="DOK138" s="1332"/>
      <c r="DOL138" s="1332"/>
      <c r="DOM138" s="1332"/>
      <c r="DON138" s="1332"/>
      <c r="DOO138" s="1332"/>
      <c r="DOP138" s="1332"/>
      <c r="DOQ138" s="1332"/>
      <c r="DOR138" s="1332"/>
      <c r="DOS138" s="1332"/>
      <c r="DOT138" s="1332"/>
      <c r="DOU138" s="1332"/>
      <c r="DOV138" s="1332"/>
      <c r="DOW138" s="1332"/>
      <c r="DOX138" s="1332"/>
      <c r="DOY138" s="1332"/>
      <c r="DOZ138" s="1332"/>
      <c r="DPA138" s="1332"/>
      <c r="DPB138" s="1332"/>
      <c r="DPC138" s="1332"/>
      <c r="DPD138" s="1332"/>
      <c r="DPE138" s="1332"/>
      <c r="DPF138" s="1332"/>
      <c r="DPG138" s="1332"/>
      <c r="DPH138" s="1332"/>
      <c r="DPI138" s="1332"/>
      <c r="DPJ138" s="1332"/>
      <c r="DPK138" s="1332"/>
      <c r="DPL138" s="1332"/>
      <c r="DPM138" s="1332"/>
      <c r="DPN138" s="1332"/>
      <c r="DPO138" s="1332"/>
      <c r="DPP138" s="1332"/>
      <c r="DPQ138" s="1332"/>
      <c r="DPR138" s="1332"/>
      <c r="DPS138" s="1332"/>
      <c r="DPT138" s="1332"/>
      <c r="DPU138" s="1332"/>
      <c r="DPV138" s="1332"/>
      <c r="DPW138" s="1332"/>
      <c r="DPX138" s="1332"/>
      <c r="DPY138" s="1332"/>
      <c r="DPZ138" s="1332"/>
      <c r="DQA138" s="1332"/>
      <c r="DQB138" s="1332"/>
      <c r="DQC138" s="1332"/>
      <c r="DQD138" s="1332"/>
      <c r="DQE138" s="1332"/>
      <c r="DQF138" s="1332"/>
      <c r="DQG138" s="1332"/>
      <c r="DQH138" s="1332"/>
      <c r="DQI138" s="1332"/>
      <c r="DQJ138" s="1332"/>
      <c r="DQK138" s="1332"/>
      <c r="DQL138" s="1332"/>
      <c r="DQM138" s="1332"/>
      <c r="DQN138" s="1332"/>
      <c r="DQO138" s="1332"/>
      <c r="DQP138" s="1332"/>
      <c r="DQQ138" s="1332"/>
      <c r="DQR138" s="1332"/>
      <c r="DQS138" s="1332"/>
      <c r="DQT138" s="1332"/>
      <c r="DQU138" s="1332"/>
      <c r="DQV138" s="1332"/>
      <c r="DQW138" s="1332"/>
      <c r="DQX138" s="1332"/>
      <c r="DQY138" s="1332"/>
      <c r="DQZ138" s="1332"/>
      <c r="DRA138" s="1332"/>
      <c r="DRB138" s="1332"/>
      <c r="DRC138" s="1332"/>
      <c r="DRD138" s="1332"/>
      <c r="DRE138" s="1332"/>
      <c r="DRF138" s="1332"/>
      <c r="DRG138" s="1332"/>
      <c r="DRH138" s="1332"/>
      <c r="DRI138" s="1332"/>
      <c r="DRJ138" s="1332"/>
      <c r="DRK138" s="1332"/>
      <c r="DRL138" s="1332"/>
      <c r="DRM138" s="1332"/>
      <c r="DRN138" s="1332"/>
      <c r="DRO138" s="1332"/>
      <c r="DRP138" s="1332"/>
      <c r="DRQ138" s="1332"/>
      <c r="DRR138" s="1332"/>
      <c r="DRS138" s="1332"/>
      <c r="DRT138" s="1332"/>
      <c r="DRU138" s="1332"/>
      <c r="DRV138" s="1332"/>
      <c r="DRW138" s="1332"/>
      <c r="DRX138" s="1332"/>
      <c r="DRY138" s="1332"/>
      <c r="DRZ138" s="1332"/>
      <c r="DSA138" s="1332"/>
      <c r="DSB138" s="1332"/>
      <c r="DSC138" s="1332"/>
      <c r="DSD138" s="1332"/>
      <c r="DSE138" s="1332"/>
      <c r="DSF138" s="1332"/>
      <c r="DSG138" s="1332"/>
      <c r="DSH138" s="1332"/>
      <c r="DSI138" s="1332"/>
      <c r="DSJ138" s="1332"/>
      <c r="DSK138" s="1332"/>
      <c r="DSL138" s="1332"/>
      <c r="DSM138" s="1332"/>
      <c r="DSN138" s="1332"/>
      <c r="DSO138" s="1332"/>
      <c r="DSP138" s="1332"/>
      <c r="DSQ138" s="1332"/>
      <c r="DSR138" s="1332"/>
      <c r="DSS138" s="1332"/>
      <c r="DST138" s="1332"/>
      <c r="DSU138" s="1332"/>
      <c r="DSV138" s="1332"/>
      <c r="DSW138" s="1332"/>
      <c r="DSX138" s="1332"/>
      <c r="DSY138" s="1332"/>
      <c r="DSZ138" s="1332"/>
      <c r="DTA138" s="1332"/>
      <c r="DTB138" s="1332"/>
      <c r="DTC138" s="1332"/>
      <c r="DTD138" s="1332"/>
      <c r="DTE138" s="1332"/>
      <c r="DTF138" s="1332"/>
      <c r="DTG138" s="1332"/>
      <c r="DTH138" s="1332"/>
      <c r="DTI138" s="1332"/>
      <c r="DTJ138" s="1332"/>
      <c r="DTK138" s="1332"/>
      <c r="DTL138" s="1332"/>
      <c r="DTM138" s="1332"/>
      <c r="DTN138" s="1332"/>
      <c r="DTO138" s="1332"/>
      <c r="DTP138" s="1332"/>
      <c r="DTQ138" s="1332"/>
      <c r="DTR138" s="1332"/>
      <c r="DTS138" s="1332"/>
      <c r="DTT138" s="1332"/>
      <c r="DTU138" s="1332"/>
      <c r="DTV138" s="1332"/>
      <c r="DTW138" s="1332"/>
      <c r="DTX138" s="1332"/>
      <c r="DTY138" s="1332"/>
      <c r="DTZ138" s="1332"/>
      <c r="DUA138" s="1332"/>
      <c r="DUB138" s="1332"/>
      <c r="DUC138" s="1332"/>
      <c r="DUD138" s="1332"/>
      <c r="DUE138" s="1332"/>
      <c r="DUF138" s="1332"/>
      <c r="DUG138" s="1332"/>
      <c r="DUH138" s="1332"/>
      <c r="DUI138" s="1332"/>
      <c r="DUJ138" s="1332"/>
      <c r="DUK138" s="1332"/>
      <c r="DUL138" s="1332"/>
      <c r="DUM138" s="1332"/>
      <c r="DUN138" s="1332"/>
      <c r="DUO138" s="1332"/>
      <c r="DUP138" s="1332"/>
      <c r="DUQ138" s="1332"/>
      <c r="DUR138" s="1332"/>
      <c r="DUS138" s="1332"/>
      <c r="DUT138" s="1332"/>
      <c r="DUU138" s="1332"/>
      <c r="DUV138" s="1332"/>
      <c r="DUW138" s="1332"/>
      <c r="DUX138" s="1332"/>
      <c r="DUY138" s="1332"/>
      <c r="DUZ138" s="1332"/>
      <c r="DVA138" s="1332"/>
      <c r="DVB138" s="1332"/>
      <c r="DVC138" s="1332"/>
      <c r="DVD138" s="1332"/>
      <c r="DVE138" s="1332"/>
      <c r="DVF138" s="1332"/>
      <c r="DVG138" s="1332"/>
      <c r="DVH138" s="1332"/>
      <c r="DVI138" s="1332"/>
      <c r="DVJ138" s="1332"/>
      <c r="DVK138" s="1332"/>
      <c r="DVL138" s="1332"/>
      <c r="DVM138" s="1332"/>
      <c r="DVN138" s="1332"/>
      <c r="DVO138" s="1332"/>
      <c r="DVP138" s="1332"/>
      <c r="DVQ138" s="1332"/>
      <c r="DVR138" s="1332"/>
      <c r="DVS138" s="1332"/>
      <c r="DVT138" s="1332"/>
      <c r="DVU138" s="1332"/>
      <c r="DVV138" s="1332"/>
      <c r="DVW138" s="1332"/>
      <c r="DVX138" s="1332"/>
      <c r="DVY138" s="1332"/>
      <c r="DVZ138" s="1332"/>
      <c r="DWA138" s="1332"/>
      <c r="DWB138" s="1332"/>
      <c r="DWC138" s="1332"/>
      <c r="DWD138" s="1332"/>
      <c r="DWE138" s="1332"/>
      <c r="DWF138" s="1332"/>
      <c r="DWG138" s="1332"/>
      <c r="DWH138" s="1332"/>
      <c r="DWI138" s="1332"/>
      <c r="DWJ138" s="1332"/>
      <c r="DWK138" s="1332"/>
      <c r="DWL138" s="1332"/>
      <c r="DWM138" s="1332"/>
      <c r="DWN138" s="1332"/>
      <c r="DWO138" s="1332"/>
      <c r="DWP138" s="1332"/>
      <c r="DWQ138" s="1332"/>
      <c r="DWR138" s="1332"/>
      <c r="DWS138" s="1332"/>
      <c r="DWT138" s="1332"/>
      <c r="DWU138" s="1332"/>
      <c r="DWV138" s="1332"/>
      <c r="DWW138" s="1332"/>
      <c r="DWX138" s="1332"/>
      <c r="DWY138" s="1332"/>
      <c r="DWZ138" s="1332"/>
      <c r="DXA138" s="1332"/>
      <c r="DXB138" s="1332"/>
      <c r="DXC138" s="1332"/>
      <c r="DXD138" s="1332"/>
      <c r="DXE138" s="1332"/>
      <c r="DXF138" s="1332"/>
      <c r="DXG138" s="1332"/>
      <c r="DXH138" s="1332"/>
      <c r="DXI138" s="1332"/>
      <c r="DXJ138" s="1332"/>
      <c r="DXK138" s="1332"/>
      <c r="DXL138" s="1332"/>
      <c r="DXM138" s="1332"/>
      <c r="DXN138" s="1332"/>
      <c r="DXO138" s="1332"/>
      <c r="DXP138" s="1332"/>
      <c r="DXQ138" s="1332"/>
      <c r="DXR138" s="1332"/>
      <c r="DXS138" s="1332"/>
      <c r="DXT138" s="1332"/>
      <c r="DXU138" s="1332"/>
      <c r="DXV138" s="1332"/>
      <c r="DXW138" s="1332"/>
      <c r="DXX138" s="1332"/>
      <c r="DXY138" s="1332"/>
      <c r="DXZ138" s="1332"/>
      <c r="DYA138" s="1332"/>
      <c r="DYB138" s="1332"/>
      <c r="DYC138" s="1332"/>
      <c r="DYD138" s="1332"/>
      <c r="DYE138" s="1332"/>
      <c r="DYF138" s="1332"/>
      <c r="DYG138" s="1332"/>
      <c r="DYH138" s="1332"/>
      <c r="DYI138" s="1332"/>
      <c r="DYJ138" s="1332"/>
      <c r="DYK138" s="1332"/>
      <c r="DYL138" s="1332"/>
      <c r="DYM138" s="1332"/>
      <c r="DYN138" s="1332"/>
      <c r="DYO138" s="1332"/>
      <c r="DYP138" s="1332"/>
      <c r="DYQ138" s="1332"/>
      <c r="DYR138" s="1332"/>
      <c r="DYS138" s="1332"/>
      <c r="DYT138" s="1332"/>
      <c r="DYU138" s="1332"/>
      <c r="DYV138" s="1332"/>
      <c r="DYW138" s="1332"/>
      <c r="DYX138" s="1332"/>
      <c r="DYY138" s="1332"/>
      <c r="DYZ138" s="1332"/>
      <c r="DZA138" s="1332"/>
      <c r="DZB138" s="1332"/>
      <c r="DZC138" s="1332"/>
      <c r="DZD138" s="1332"/>
      <c r="DZE138" s="1332"/>
      <c r="DZF138" s="1332"/>
      <c r="DZG138" s="1332"/>
      <c r="DZH138" s="1332"/>
      <c r="DZI138" s="1332"/>
      <c r="DZJ138" s="1332"/>
      <c r="DZK138" s="1332"/>
      <c r="DZL138" s="1332"/>
      <c r="DZM138" s="1332"/>
      <c r="DZN138" s="1332"/>
      <c r="DZO138" s="1332"/>
      <c r="DZP138" s="1332"/>
      <c r="DZQ138" s="1332"/>
      <c r="DZR138" s="1332"/>
      <c r="DZS138" s="1332"/>
      <c r="DZT138" s="1332"/>
      <c r="DZU138" s="1332"/>
      <c r="DZV138" s="1332"/>
      <c r="DZW138" s="1332"/>
      <c r="DZX138" s="1332"/>
      <c r="DZY138" s="1332"/>
      <c r="DZZ138" s="1332"/>
      <c r="EAA138" s="1332"/>
      <c r="EAB138" s="1332"/>
      <c r="EAC138" s="1332"/>
      <c r="EAD138" s="1332"/>
      <c r="EAE138" s="1332"/>
      <c r="EAF138" s="1332"/>
      <c r="EAG138" s="1332"/>
      <c r="EAH138" s="1332"/>
      <c r="EAI138" s="1332"/>
      <c r="EAJ138" s="1332"/>
      <c r="EAK138" s="1332"/>
      <c r="EAL138" s="1332"/>
      <c r="EAM138" s="1332"/>
      <c r="EAN138" s="1332"/>
      <c r="EAO138" s="1332"/>
      <c r="EAP138" s="1332"/>
      <c r="EAQ138" s="1332"/>
      <c r="EAR138" s="1332"/>
      <c r="EAS138" s="1332"/>
      <c r="EAT138" s="1332"/>
      <c r="EAU138" s="1332"/>
      <c r="EAV138" s="1332"/>
      <c r="EAW138" s="1332"/>
      <c r="EAX138" s="1332"/>
      <c r="EAY138" s="1332"/>
      <c r="EAZ138" s="1332"/>
      <c r="EBA138" s="1332"/>
      <c r="EBB138" s="1332"/>
      <c r="EBC138" s="1332"/>
      <c r="EBD138" s="1332"/>
      <c r="EBE138" s="1332"/>
      <c r="EBF138" s="1332"/>
      <c r="EBG138" s="1332"/>
      <c r="EBH138" s="1332"/>
      <c r="EBI138" s="1332"/>
      <c r="EBJ138" s="1332"/>
      <c r="EBK138" s="1332"/>
      <c r="EBL138" s="1332"/>
      <c r="EBM138" s="1332"/>
      <c r="EBN138" s="1332"/>
      <c r="EBO138" s="1332"/>
      <c r="EBP138" s="1332"/>
      <c r="EBQ138" s="1332"/>
      <c r="EBR138" s="1332"/>
      <c r="EBS138" s="1332"/>
      <c r="EBT138" s="1332"/>
      <c r="EBU138" s="1332"/>
      <c r="EBV138" s="1332"/>
      <c r="EBW138" s="1332"/>
      <c r="EBX138" s="1332"/>
      <c r="EBY138" s="1332"/>
      <c r="EBZ138" s="1332"/>
      <c r="ECA138" s="1332"/>
      <c r="ECB138" s="1332"/>
      <c r="ECC138" s="1332"/>
      <c r="ECD138" s="1332"/>
      <c r="ECE138" s="1332"/>
      <c r="ECF138" s="1332"/>
      <c r="ECG138" s="1332"/>
      <c r="ECH138" s="1332"/>
      <c r="ECI138" s="1332"/>
      <c r="ECJ138" s="1332"/>
      <c r="ECK138" s="1332"/>
      <c r="ECL138" s="1332"/>
      <c r="ECM138" s="1332"/>
      <c r="ECN138" s="1332"/>
      <c r="ECO138" s="1332"/>
      <c r="ECP138" s="1332"/>
      <c r="ECQ138" s="1332"/>
      <c r="ECR138" s="1332"/>
      <c r="ECS138" s="1332"/>
      <c r="ECT138" s="1332"/>
      <c r="ECU138" s="1332"/>
      <c r="ECV138" s="1332"/>
      <c r="ECW138" s="1332"/>
      <c r="ECX138" s="1332"/>
      <c r="ECY138" s="1332"/>
      <c r="ECZ138" s="1332"/>
      <c r="EDA138" s="1332"/>
      <c r="EDB138" s="1332"/>
      <c r="EDC138" s="1332"/>
      <c r="EDD138" s="1332"/>
      <c r="EDE138" s="1332"/>
      <c r="EDF138" s="1332"/>
      <c r="EDG138" s="1332"/>
      <c r="EDH138" s="1332"/>
      <c r="EDI138" s="1332"/>
      <c r="EDJ138" s="1332"/>
      <c r="EDK138" s="1332"/>
      <c r="EDL138" s="1332"/>
      <c r="EDM138" s="1332"/>
      <c r="EDN138" s="1332"/>
      <c r="EDO138" s="1332"/>
      <c r="EDP138" s="1332"/>
      <c r="EDQ138" s="1332"/>
      <c r="EDR138" s="1332"/>
      <c r="EDS138" s="1332"/>
      <c r="EDT138" s="1332"/>
      <c r="EDU138" s="1332"/>
      <c r="EDV138" s="1332"/>
      <c r="EDW138" s="1332"/>
      <c r="EDX138" s="1332"/>
      <c r="EDY138" s="1332"/>
      <c r="EDZ138" s="1332"/>
      <c r="EEA138" s="1332"/>
      <c r="EEB138" s="1332"/>
      <c r="EEC138" s="1332"/>
      <c r="EED138" s="1332"/>
      <c r="EEE138" s="1332"/>
      <c r="EEF138" s="1332"/>
      <c r="EEG138" s="1332"/>
      <c r="EEH138" s="1332"/>
      <c r="EEI138" s="1332"/>
      <c r="EEJ138" s="1332"/>
      <c r="EEK138" s="1332"/>
      <c r="EEL138" s="1332"/>
      <c r="EEM138" s="1332"/>
      <c r="EEN138" s="1332"/>
      <c r="EEO138" s="1332"/>
      <c r="EEP138" s="1332"/>
      <c r="EEQ138" s="1332"/>
      <c r="EER138" s="1332"/>
      <c r="EES138" s="1332"/>
      <c r="EET138" s="1332"/>
      <c r="EEU138" s="1332"/>
      <c r="EEV138" s="1332"/>
      <c r="EEW138" s="1332"/>
      <c r="EEX138" s="1332"/>
      <c r="EEY138" s="1332"/>
      <c r="EEZ138" s="1332"/>
      <c r="EFA138" s="1332"/>
      <c r="EFB138" s="1332"/>
      <c r="EFC138" s="1332"/>
      <c r="EFD138" s="1332"/>
      <c r="EFE138" s="1332"/>
      <c r="EFF138" s="1332"/>
      <c r="EFG138" s="1332"/>
      <c r="EFH138" s="1332"/>
      <c r="EFI138" s="1332"/>
      <c r="EFJ138" s="1332"/>
      <c r="EFK138" s="1332"/>
      <c r="EFL138" s="1332"/>
      <c r="EFM138" s="1332"/>
      <c r="EFN138" s="1332"/>
      <c r="EFO138" s="1332"/>
      <c r="EFP138" s="1332"/>
      <c r="EFQ138" s="1332"/>
      <c r="EFR138" s="1332"/>
      <c r="EFS138" s="1332"/>
      <c r="EFT138" s="1332"/>
      <c r="EFU138" s="1332"/>
      <c r="EFV138" s="1332"/>
      <c r="EFW138" s="1332"/>
      <c r="EFX138" s="1332"/>
      <c r="EFY138" s="1332"/>
      <c r="EFZ138" s="1332"/>
      <c r="EGA138" s="1332"/>
      <c r="EGB138" s="1332"/>
      <c r="EGC138" s="1332"/>
      <c r="EGD138" s="1332"/>
      <c r="EGE138" s="1332"/>
      <c r="EGF138" s="1332"/>
      <c r="EGG138" s="1332"/>
      <c r="EGH138" s="1332"/>
      <c r="EGI138" s="1332"/>
      <c r="EGJ138" s="1332"/>
      <c r="EGK138" s="1332"/>
      <c r="EGL138" s="1332"/>
      <c r="EGM138" s="1332"/>
      <c r="EGN138" s="1332"/>
      <c r="EGO138" s="1332"/>
      <c r="EGP138" s="1332"/>
      <c r="EGQ138" s="1332"/>
      <c r="EGR138" s="1332"/>
      <c r="EGS138" s="1332"/>
      <c r="EGT138" s="1332"/>
      <c r="EGU138" s="1332"/>
      <c r="EGV138" s="1332"/>
      <c r="EGW138" s="1332"/>
      <c r="EGX138" s="1332"/>
      <c r="EGY138" s="1332"/>
      <c r="EGZ138" s="1332"/>
      <c r="EHA138" s="1332"/>
      <c r="EHB138" s="1332"/>
      <c r="EHC138" s="1332"/>
      <c r="EHD138" s="1332"/>
      <c r="EHE138" s="1332"/>
      <c r="EHF138" s="1332"/>
      <c r="EHG138" s="1332"/>
      <c r="EHH138" s="1332"/>
      <c r="EHI138" s="1332"/>
      <c r="EHJ138" s="1332"/>
      <c r="EHK138" s="1332"/>
      <c r="EHL138" s="1332"/>
      <c r="EHM138" s="1332"/>
      <c r="EHN138" s="1332"/>
      <c r="EHO138" s="1332"/>
      <c r="EHP138" s="1332"/>
      <c r="EHQ138" s="1332"/>
      <c r="EHR138" s="1332"/>
      <c r="EHS138" s="1332"/>
      <c r="EHT138" s="1332"/>
      <c r="EHU138" s="1332"/>
      <c r="EHV138" s="1332"/>
      <c r="EHW138" s="1332"/>
      <c r="EHX138" s="1332"/>
      <c r="EHY138" s="1332"/>
      <c r="EHZ138" s="1332"/>
      <c r="EIA138" s="1332"/>
      <c r="EIB138" s="1332"/>
      <c r="EIC138" s="1332"/>
      <c r="EID138" s="1332"/>
      <c r="EIE138" s="1332"/>
      <c r="EIF138" s="1332"/>
      <c r="EIG138" s="1332"/>
      <c r="EIH138" s="1332"/>
      <c r="EII138" s="1332"/>
      <c r="EIJ138" s="1332"/>
      <c r="EIK138" s="1332"/>
      <c r="EIL138" s="1332"/>
      <c r="EIM138" s="1332"/>
      <c r="EIN138" s="1332"/>
      <c r="EIO138" s="1332"/>
      <c r="EIP138" s="1332"/>
      <c r="EIQ138" s="1332"/>
      <c r="EIR138" s="1332"/>
      <c r="EIS138" s="1332"/>
      <c r="EIT138" s="1332"/>
      <c r="EIU138" s="1332"/>
      <c r="EIV138" s="1332"/>
      <c r="EIW138" s="1332"/>
      <c r="EIX138" s="1332"/>
      <c r="EIY138" s="1332"/>
      <c r="EIZ138" s="1332"/>
      <c r="EJA138" s="1332"/>
      <c r="EJB138" s="1332"/>
      <c r="EJC138" s="1332"/>
      <c r="EJD138" s="1332"/>
      <c r="EJE138" s="1332"/>
      <c r="EJF138" s="1332"/>
      <c r="EJG138" s="1332"/>
      <c r="EJH138" s="1332"/>
      <c r="EJI138" s="1332"/>
      <c r="EJJ138" s="1332"/>
      <c r="EJK138" s="1332"/>
      <c r="EJL138" s="1332"/>
      <c r="EJM138" s="1332"/>
      <c r="EJN138" s="1332"/>
      <c r="EJO138" s="1332"/>
      <c r="EJP138" s="1332"/>
      <c r="EJQ138" s="1332"/>
      <c r="EJR138" s="1332"/>
      <c r="EJS138" s="1332"/>
      <c r="EJT138" s="1332"/>
      <c r="EJU138" s="1332"/>
      <c r="EJV138" s="1332"/>
      <c r="EJW138" s="1332"/>
      <c r="EJX138" s="1332"/>
      <c r="EJY138" s="1332"/>
      <c r="EJZ138" s="1332"/>
      <c r="EKA138" s="1332"/>
      <c r="EKB138" s="1332"/>
      <c r="EKC138" s="1332"/>
      <c r="EKD138" s="1332"/>
      <c r="EKE138" s="1332"/>
      <c r="EKF138" s="1332"/>
      <c r="EKG138" s="1332"/>
      <c r="EKH138" s="1332"/>
      <c r="EKI138" s="1332"/>
      <c r="EKJ138" s="1332"/>
      <c r="EKK138" s="1332"/>
      <c r="EKL138" s="1332"/>
      <c r="EKM138" s="1332"/>
      <c r="EKN138" s="1332"/>
      <c r="EKO138" s="1332"/>
      <c r="EKP138" s="1332"/>
      <c r="EKQ138" s="1332"/>
      <c r="EKR138" s="1332"/>
      <c r="EKS138" s="1332"/>
      <c r="EKT138" s="1332"/>
      <c r="EKU138" s="1332"/>
      <c r="EKV138" s="1332"/>
      <c r="EKW138" s="1332"/>
      <c r="EKX138" s="1332"/>
      <c r="EKY138" s="1332"/>
      <c r="EKZ138" s="1332"/>
      <c r="ELA138" s="1332"/>
      <c r="ELB138" s="1332"/>
      <c r="ELC138" s="1332"/>
      <c r="ELD138" s="1332"/>
      <c r="ELE138" s="1332"/>
      <c r="ELF138" s="1332"/>
      <c r="ELG138" s="1332"/>
      <c r="ELH138" s="1332"/>
      <c r="ELI138" s="1332"/>
      <c r="ELJ138" s="1332"/>
      <c r="ELK138" s="1332"/>
      <c r="ELL138" s="1332"/>
      <c r="ELM138" s="1332"/>
      <c r="ELN138" s="1332"/>
      <c r="ELO138" s="1332"/>
      <c r="ELP138" s="1332"/>
      <c r="ELQ138" s="1332"/>
      <c r="ELR138" s="1332"/>
      <c r="ELS138" s="1332"/>
      <c r="ELT138" s="1332"/>
      <c r="ELU138" s="1332"/>
      <c r="ELV138" s="1332"/>
      <c r="ELW138" s="1332"/>
      <c r="ELX138" s="1332"/>
      <c r="ELY138" s="1332"/>
      <c r="ELZ138" s="1332"/>
      <c r="EMA138" s="1332"/>
      <c r="EMB138" s="1332"/>
      <c r="EMC138" s="1332"/>
      <c r="EMD138" s="1332"/>
      <c r="EME138" s="1332"/>
      <c r="EMF138" s="1332"/>
      <c r="EMG138" s="1332"/>
      <c r="EMH138" s="1332"/>
      <c r="EMI138" s="1332"/>
      <c r="EMJ138" s="1332"/>
      <c r="EMK138" s="1332"/>
      <c r="EML138" s="1332"/>
      <c r="EMM138" s="1332"/>
      <c r="EMN138" s="1332"/>
      <c r="EMO138" s="1332"/>
      <c r="EMP138" s="1332"/>
      <c r="EMQ138" s="1332"/>
      <c r="EMR138" s="1332"/>
      <c r="EMS138" s="1332"/>
      <c r="EMT138" s="1332"/>
      <c r="EMU138" s="1332"/>
      <c r="EMV138" s="1332"/>
      <c r="EMW138" s="1332"/>
      <c r="EMX138" s="1332"/>
      <c r="EMY138" s="1332"/>
      <c r="EMZ138" s="1332"/>
      <c r="ENA138" s="1332"/>
      <c r="ENB138" s="1332"/>
      <c r="ENC138" s="1332"/>
      <c r="END138" s="1332"/>
      <c r="ENE138" s="1332"/>
      <c r="ENF138" s="1332"/>
      <c r="ENG138" s="1332"/>
      <c r="ENH138" s="1332"/>
      <c r="ENI138" s="1332"/>
      <c r="ENJ138" s="1332"/>
      <c r="ENK138" s="1332"/>
      <c r="ENL138" s="1332"/>
      <c r="ENM138" s="1332"/>
      <c r="ENN138" s="1332"/>
      <c r="ENO138" s="1332"/>
      <c r="ENP138" s="1332"/>
      <c r="ENQ138" s="1332"/>
      <c r="ENR138" s="1332"/>
      <c r="ENS138" s="1332"/>
      <c r="ENT138" s="1332"/>
      <c r="ENU138" s="1332"/>
      <c r="ENV138" s="1332"/>
      <c r="ENW138" s="1332"/>
      <c r="ENX138" s="1332"/>
      <c r="ENY138" s="1332"/>
      <c r="ENZ138" s="1332"/>
      <c r="EOA138" s="1332"/>
      <c r="EOB138" s="1332"/>
      <c r="EOC138" s="1332"/>
      <c r="EOD138" s="1332"/>
      <c r="EOE138" s="1332"/>
      <c r="EOF138" s="1332"/>
      <c r="EOG138" s="1332"/>
      <c r="EOH138" s="1332"/>
      <c r="EOI138" s="1332"/>
      <c r="EOJ138" s="1332"/>
      <c r="EOK138" s="1332"/>
      <c r="EOL138" s="1332"/>
      <c r="EOM138" s="1332"/>
      <c r="EON138" s="1332"/>
      <c r="EOO138" s="1332"/>
      <c r="EOP138" s="1332"/>
      <c r="EOQ138" s="1332"/>
      <c r="EOR138" s="1332"/>
      <c r="EOS138" s="1332"/>
      <c r="EOT138" s="1332"/>
      <c r="EOU138" s="1332"/>
      <c r="EOV138" s="1332"/>
      <c r="EOW138" s="1332"/>
      <c r="EOX138" s="1332"/>
      <c r="EOY138" s="1332"/>
      <c r="EOZ138" s="1332"/>
      <c r="EPA138" s="1332"/>
      <c r="EPB138" s="1332"/>
      <c r="EPC138" s="1332"/>
      <c r="EPD138" s="1332"/>
      <c r="EPE138" s="1332"/>
      <c r="EPF138" s="1332"/>
      <c r="EPG138" s="1332"/>
      <c r="EPH138" s="1332"/>
      <c r="EPI138" s="1332"/>
      <c r="EPJ138" s="1332"/>
      <c r="EPK138" s="1332"/>
      <c r="EPL138" s="1332"/>
      <c r="EPM138" s="1332"/>
      <c r="EPN138" s="1332"/>
      <c r="EPO138" s="1332"/>
      <c r="EPP138" s="1332"/>
      <c r="EPQ138" s="1332"/>
      <c r="EPR138" s="1332"/>
      <c r="EPS138" s="1332"/>
      <c r="EPT138" s="1332"/>
      <c r="EPU138" s="1332"/>
      <c r="EPV138" s="1332"/>
      <c r="EPW138" s="1332"/>
      <c r="EPX138" s="1332"/>
      <c r="EPY138" s="1332"/>
      <c r="EPZ138" s="1332"/>
      <c r="EQA138" s="1332"/>
      <c r="EQB138" s="1332"/>
      <c r="EQC138" s="1332"/>
      <c r="EQD138" s="1332"/>
      <c r="EQE138" s="1332"/>
      <c r="EQF138" s="1332"/>
      <c r="EQG138" s="1332"/>
      <c r="EQH138" s="1332"/>
      <c r="EQI138" s="1332"/>
      <c r="EQJ138" s="1332"/>
      <c r="EQK138" s="1332"/>
      <c r="EQL138" s="1332"/>
      <c r="EQM138" s="1332"/>
      <c r="EQN138" s="1332"/>
      <c r="EQO138" s="1332"/>
      <c r="EQP138" s="1332"/>
      <c r="EQQ138" s="1332"/>
      <c r="EQR138" s="1332"/>
      <c r="EQS138" s="1332"/>
      <c r="EQT138" s="1332"/>
      <c r="EQU138" s="1332"/>
      <c r="EQV138" s="1332"/>
      <c r="EQW138" s="1332"/>
      <c r="EQX138" s="1332"/>
      <c r="EQY138" s="1332"/>
      <c r="EQZ138" s="1332"/>
      <c r="ERA138" s="1332"/>
      <c r="ERB138" s="1332"/>
      <c r="ERC138" s="1332"/>
      <c r="ERD138" s="1332"/>
      <c r="ERE138" s="1332"/>
      <c r="ERF138" s="1332"/>
      <c r="ERG138" s="1332"/>
      <c r="ERH138" s="1332"/>
      <c r="ERI138" s="1332"/>
      <c r="ERJ138" s="1332"/>
      <c r="ERK138" s="1332"/>
      <c r="ERL138" s="1332"/>
      <c r="ERM138" s="1332"/>
      <c r="ERN138" s="1332"/>
      <c r="ERO138" s="1332"/>
      <c r="ERP138" s="1332"/>
      <c r="ERQ138" s="1332"/>
      <c r="ERR138" s="1332"/>
      <c r="ERS138" s="1332"/>
      <c r="ERT138" s="1332"/>
      <c r="ERU138" s="1332"/>
      <c r="ERV138" s="1332"/>
      <c r="ERW138" s="1332"/>
      <c r="ERX138" s="1332"/>
      <c r="ERY138" s="1332"/>
      <c r="ERZ138" s="1332"/>
      <c r="ESA138" s="1332"/>
      <c r="ESB138" s="1332"/>
      <c r="ESC138" s="1332"/>
      <c r="ESD138" s="1332"/>
      <c r="ESE138" s="1332"/>
      <c r="ESF138" s="1332"/>
      <c r="ESG138" s="1332"/>
      <c r="ESH138" s="1332"/>
      <c r="ESI138" s="1332"/>
      <c r="ESJ138" s="1332"/>
      <c r="ESK138" s="1332"/>
      <c r="ESL138" s="1332"/>
      <c r="ESM138" s="1332"/>
      <c r="ESN138" s="1332"/>
      <c r="ESO138" s="1332"/>
      <c r="ESP138" s="1332"/>
      <c r="ESQ138" s="1332"/>
      <c r="ESR138" s="1332"/>
      <c r="ESS138" s="1332"/>
      <c r="EST138" s="1332"/>
      <c r="ESU138" s="1332"/>
      <c r="ESV138" s="1332"/>
      <c r="ESW138" s="1332"/>
      <c r="ESX138" s="1332"/>
      <c r="ESY138" s="1332"/>
      <c r="ESZ138" s="1332"/>
      <c r="ETA138" s="1332"/>
      <c r="ETB138" s="1332"/>
      <c r="ETC138" s="1332"/>
      <c r="ETD138" s="1332"/>
      <c r="ETE138" s="1332"/>
      <c r="ETF138" s="1332"/>
      <c r="ETG138" s="1332"/>
      <c r="ETH138" s="1332"/>
      <c r="ETI138" s="1332"/>
      <c r="ETJ138" s="1332"/>
      <c r="ETK138" s="1332"/>
      <c r="ETL138" s="1332"/>
      <c r="ETM138" s="1332"/>
      <c r="ETN138" s="1332"/>
      <c r="ETO138" s="1332"/>
      <c r="ETP138" s="1332"/>
      <c r="ETQ138" s="1332"/>
      <c r="ETR138" s="1332"/>
      <c r="ETS138" s="1332"/>
      <c r="ETT138" s="1332"/>
      <c r="ETU138" s="1332"/>
      <c r="ETV138" s="1332"/>
      <c r="ETW138" s="1332"/>
      <c r="ETX138" s="1332"/>
      <c r="ETY138" s="1332"/>
      <c r="ETZ138" s="1332"/>
      <c r="EUA138" s="1332"/>
      <c r="EUB138" s="1332"/>
      <c r="EUC138" s="1332"/>
      <c r="EUD138" s="1332"/>
      <c r="EUE138" s="1332"/>
      <c r="EUF138" s="1332"/>
      <c r="EUG138" s="1332"/>
      <c r="EUH138" s="1332"/>
      <c r="EUI138" s="1332"/>
      <c r="EUJ138" s="1332"/>
      <c r="EUK138" s="1332"/>
      <c r="EUL138" s="1332"/>
      <c r="EUM138" s="1332"/>
      <c r="EUN138" s="1332"/>
      <c r="EUO138" s="1332"/>
      <c r="EUP138" s="1332"/>
      <c r="EUQ138" s="1332"/>
      <c r="EUR138" s="1332"/>
      <c r="EUS138" s="1332"/>
      <c r="EUT138" s="1332"/>
      <c r="EUU138" s="1332"/>
      <c r="EUV138" s="1332"/>
      <c r="EUW138" s="1332"/>
      <c r="EUX138" s="1332"/>
      <c r="EUY138" s="1332"/>
      <c r="EUZ138" s="1332"/>
      <c r="EVA138" s="1332"/>
      <c r="EVB138" s="1332"/>
      <c r="EVC138" s="1332"/>
      <c r="EVD138" s="1332"/>
      <c r="EVE138" s="1332"/>
      <c r="EVF138" s="1332"/>
      <c r="EVG138" s="1332"/>
      <c r="EVH138" s="1332"/>
      <c r="EVI138" s="1332"/>
      <c r="EVJ138" s="1332"/>
      <c r="EVK138" s="1332"/>
      <c r="EVL138" s="1332"/>
      <c r="EVM138" s="1332"/>
      <c r="EVN138" s="1332"/>
      <c r="EVO138" s="1332"/>
      <c r="EVP138" s="1332"/>
      <c r="EVQ138" s="1332"/>
      <c r="EVR138" s="1332"/>
      <c r="EVS138" s="1332"/>
      <c r="EVT138" s="1332"/>
      <c r="EVU138" s="1332"/>
      <c r="EVV138" s="1332"/>
      <c r="EVW138" s="1332"/>
      <c r="EVX138" s="1332"/>
      <c r="EVY138" s="1332"/>
      <c r="EVZ138" s="1332"/>
      <c r="EWA138" s="1332"/>
      <c r="EWB138" s="1332"/>
      <c r="EWC138" s="1332"/>
      <c r="EWD138" s="1332"/>
      <c r="EWE138" s="1332"/>
      <c r="EWF138" s="1332"/>
      <c r="EWG138" s="1332"/>
      <c r="EWH138" s="1332"/>
      <c r="EWI138" s="1332"/>
      <c r="EWJ138" s="1332"/>
      <c r="EWK138" s="1332"/>
      <c r="EWL138" s="1332"/>
      <c r="EWM138" s="1332"/>
      <c r="EWN138" s="1332"/>
      <c r="EWO138" s="1332"/>
      <c r="EWP138" s="1332"/>
      <c r="EWQ138" s="1332"/>
      <c r="EWR138" s="1332"/>
      <c r="EWS138" s="1332"/>
      <c r="EWT138" s="1332"/>
      <c r="EWU138" s="1332"/>
      <c r="EWV138" s="1332"/>
      <c r="EWW138" s="1332"/>
      <c r="EWX138" s="1332"/>
      <c r="EWY138" s="1332"/>
      <c r="EWZ138" s="1332"/>
      <c r="EXA138" s="1332"/>
      <c r="EXB138" s="1332"/>
      <c r="EXC138" s="1332"/>
      <c r="EXD138" s="1332"/>
      <c r="EXE138" s="1332"/>
      <c r="EXF138" s="1332"/>
      <c r="EXG138" s="1332"/>
      <c r="EXH138" s="1332"/>
      <c r="EXI138" s="1332"/>
      <c r="EXJ138" s="1332"/>
      <c r="EXK138" s="1332"/>
      <c r="EXL138" s="1332"/>
      <c r="EXM138" s="1332"/>
      <c r="EXN138" s="1332"/>
      <c r="EXO138" s="1332"/>
      <c r="EXP138" s="1332"/>
      <c r="EXQ138" s="1332"/>
      <c r="EXR138" s="1332"/>
      <c r="EXS138" s="1332"/>
      <c r="EXT138" s="1332"/>
      <c r="EXU138" s="1332"/>
      <c r="EXV138" s="1332"/>
      <c r="EXW138" s="1332"/>
      <c r="EXX138" s="1332"/>
      <c r="EXY138" s="1332"/>
      <c r="EXZ138" s="1332"/>
      <c r="EYA138" s="1332"/>
      <c r="EYB138" s="1332"/>
      <c r="EYC138" s="1332"/>
      <c r="EYD138" s="1332"/>
      <c r="EYE138" s="1332"/>
      <c r="EYF138" s="1332"/>
      <c r="EYG138" s="1332"/>
      <c r="EYH138" s="1332"/>
      <c r="EYI138" s="1332"/>
      <c r="EYJ138" s="1332"/>
      <c r="EYK138" s="1332"/>
      <c r="EYL138" s="1332"/>
      <c r="EYM138" s="1332"/>
      <c r="EYN138" s="1332"/>
      <c r="EYO138" s="1332"/>
      <c r="EYP138" s="1332"/>
      <c r="EYQ138" s="1332"/>
      <c r="EYR138" s="1332"/>
      <c r="EYS138" s="1332"/>
      <c r="EYT138" s="1332"/>
      <c r="EYU138" s="1332"/>
      <c r="EYV138" s="1332"/>
      <c r="EYW138" s="1332"/>
      <c r="EYX138" s="1332"/>
      <c r="EYY138" s="1332"/>
      <c r="EYZ138" s="1332"/>
      <c r="EZA138" s="1332"/>
      <c r="EZB138" s="1332"/>
      <c r="EZC138" s="1332"/>
      <c r="EZD138" s="1332"/>
      <c r="EZE138" s="1332"/>
      <c r="EZF138" s="1332"/>
      <c r="EZG138" s="1332"/>
      <c r="EZH138" s="1332"/>
      <c r="EZI138" s="1332"/>
      <c r="EZJ138" s="1332"/>
      <c r="EZK138" s="1332"/>
      <c r="EZL138" s="1332"/>
      <c r="EZM138" s="1332"/>
      <c r="EZN138" s="1332"/>
      <c r="EZO138" s="1332"/>
      <c r="EZP138" s="1332"/>
      <c r="EZQ138" s="1332"/>
      <c r="EZR138" s="1332"/>
      <c r="EZS138" s="1332"/>
      <c r="EZT138" s="1332"/>
      <c r="EZU138" s="1332"/>
      <c r="EZV138" s="1332"/>
      <c r="EZW138" s="1332"/>
      <c r="EZX138" s="1332"/>
      <c r="EZY138" s="1332"/>
      <c r="EZZ138" s="1332"/>
      <c r="FAA138" s="1332"/>
      <c r="FAB138" s="1332"/>
      <c r="FAC138" s="1332"/>
      <c r="FAD138" s="1332"/>
      <c r="FAE138" s="1332"/>
      <c r="FAF138" s="1332"/>
      <c r="FAG138" s="1332"/>
      <c r="FAH138" s="1332"/>
      <c r="FAI138" s="1332"/>
      <c r="FAJ138" s="1332"/>
      <c r="FAK138" s="1332"/>
      <c r="FAL138" s="1332"/>
      <c r="FAM138" s="1332"/>
      <c r="FAN138" s="1332"/>
      <c r="FAO138" s="1332"/>
      <c r="FAP138" s="1332"/>
      <c r="FAQ138" s="1332"/>
      <c r="FAR138" s="1332"/>
      <c r="FAS138" s="1332"/>
      <c r="FAT138" s="1332"/>
      <c r="FAU138" s="1332"/>
      <c r="FAV138" s="1332"/>
      <c r="FAW138" s="1332"/>
      <c r="FAX138" s="1332"/>
      <c r="FAY138" s="1332"/>
      <c r="FAZ138" s="1332"/>
      <c r="FBA138" s="1332"/>
      <c r="FBB138" s="1332"/>
      <c r="FBC138" s="1332"/>
      <c r="FBD138" s="1332"/>
      <c r="FBE138" s="1332"/>
      <c r="FBF138" s="1332"/>
      <c r="FBG138" s="1332"/>
      <c r="FBH138" s="1332"/>
      <c r="FBI138" s="1332"/>
      <c r="FBJ138" s="1332"/>
      <c r="FBK138" s="1332"/>
      <c r="FBL138" s="1332"/>
      <c r="FBM138" s="1332"/>
      <c r="FBN138" s="1332"/>
      <c r="FBO138" s="1332"/>
      <c r="FBP138" s="1332"/>
      <c r="FBQ138" s="1332"/>
      <c r="FBR138" s="1332"/>
      <c r="FBS138" s="1332"/>
      <c r="FBT138" s="1332"/>
      <c r="FBU138" s="1332"/>
      <c r="FBV138" s="1332"/>
      <c r="FBW138" s="1332"/>
      <c r="FBX138" s="1332"/>
      <c r="FBY138" s="1332"/>
      <c r="FBZ138" s="1332"/>
      <c r="FCA138" s="1332"/>
      <c r="FCB138" s="1332"/>
      <c r="FCC138" s="1332"/>
      <c r="FCD138" s="1332"/>
      <c r="FCE138" s="1332"/>
      <c r="FCF138" s="1332"/>
      <c r="FCG138" s="1332"/>
      <c r="FCH138" s="1332"/>
      <c r="FCI138" s="1332"/>
      <c r="FCJ138" s="1332"/>
      <c r="FCK138" s="1332"/>
      <c r="FCL138" s="1332"/>
      <c r="FCM138" s="1332"/>
      <c r="FCN138" s="1332"/>
      <c r="FCO138" s="1332"/>
      <c r="FCP138" s="1332"/>
      <c r="FCQ138" s="1332"/>
      <c r="FCR138" s="1332"/>
      <c r="FCS138" s="1332"/>
      <c r="FCT138" s="1332"/>
      <c r="FCU138" s="1332"/>
      <c r="FCV138" s="1332"/>
      <c r="FCW138" s="1332"/>
      <c r="FCX138" s="1332"/>
      <c r="FCY138" s="1332"/>
      <c r="FCZ138" s="1332"/>
      <c r="FDA138" s="1332"/>
      <c r="FDB138" s="1332"/>
      <c r="FDC138" s="1332"/>
      <c r="FDD138" s="1332"/>
      <c r="FDE138" s="1332"/>
      <c r="FDF138" s="1332"/>
      <c r="FDG138" s="1332"/>
      <c r="FDH138" s="1332"/>
      <c r="FDI138" s="1332"/>
      <c r="FDJ138" s="1332"/>
      <c r="FDK138" s="1332"/>
      <c r="FDL138" s="1332"/>
      <c r="FDM138" s="1332"/>
      <c r="FDN138" s="1332"/>
      <c r="FDO138" s="1332"/>
      <c r="FDP138" s="1332"/>
      <c r="FDQ138" s="1332"/>
      <c r="FDR138" s="1332"/>
      <c r="FDS138" s="1332"/>
      <c r="FDT138" s="1332"/>
      <c r="FDU138" s="1332"/>
      <c r="FDV138" s="1332"/>
      <c r="FDW138" s="1332"/>
      <c r="FDX138" s="1332"/>
      <c r="FDY138" s="1332"/>
      <c r="FDZ138" s="1332"/>
      <c r="FEA138" s="1332"/>
      <c r="FEB138" s="1332"/>
      <c r="FEC138" s="1332"/>
      <c r="FED138" s="1332"/>
      <c r="FEE138" s="1332"/>
      <c r="FEF138" s="1332"/>
      <c r="FEG138" s="1332"/>
      <c r="FEH138" s="1332"/>
      <c r="FEI138" s="1332"/>
      <c r="FEJ138" s="1332"/>
      <c r="FEK138" s="1332"/>
      <c r="FEL138" s="1332"/>
      <c r="FEM138" s="1332"/>
      <c r="FEN138" s="1332"/>
      <c r="FEO138" s="1332"/>
      <c r="FEP138" s="1332"/>
      <c r="FEQ138" s="1332"/>
      <c r="FER138" s="1332"/>
      <c r="FES138" s="1332"/>
      <c r="FET138" s="1332"/>
      <c r="FEU138" s="1332"/>
      <c r="FEV138" s="1332"/>
      <c r="FEW138" s="1332"/>
      <c r="FEX138" s="1332"/>
      <c r="FEY138" s="1332"/>
      <c r="FEZ138" s="1332"/>
      <c r="FFA138" s="1332"/>
      <c r="FFB138" s="1332"/>
      <c r="FFC138" s="1332"/>
      <c r="FFD138" s="1332"/>
      <c r="FFE138" s="1332"/>
      <c r="FFF138" s="1332"/>
      <c r="FFG138" s="1332"/>
      <c r="FFH138" s="1332"/>
      <c r="FFI138" s="1332"/>
      <c r="FFJ138" s="1332"/>
      <c r="FFK138" s="1332"/>
      <c r="FFL138" s="1332"/>
      <c r="FFM138" s="1332"/>
      <c r="FFN138" s="1332"/>
      <c r="FFO138" s="1332"/>
      <c r="FFP138" s="1332"/>
      <c r="FFQ138" s="1332"/>
      <c r="FFR138" s="1332"/>
      <c r="FFS138" s="1332"/>
      <c r="FFT138" s="1332"/>
      <c r="FFU138" s="1332"/>
      <c r="FFV138" s="1332"/>
      <c r="FFW138" s="1332"/>
      <c r="FFX138" s="1332"/>
      <c r="FFY138" s="1332"/>
      <c r="FFZ138" s="1332"/>
      <c r="FGA138" s="1332"/>
      <c r="FGB138" s="1332"/>
      <c r="FGC138" s="1332"/>
      <c r="FGD138" s="1332"/>
      <c r="FGE138" s="1332"/>
      <c r="FGF138" s="1332"/>
      <c r="FGG138" s="1332"/>
      <c r="FGH138" s="1332"/>
      <c r="FGI138" s="1332"/>
      <c r="FGJ138" s="1332"/>
      <c r="FGK138" s="1332"/>
      <c r="FGL138" s="1332"/>
      <c r="FGM138" s="1332"/>
      <c r="FGN138" s="1332"/>
      <c r="FGO138" s="1332"/>
      <c r="FGP138" s="1332"/>
      <c r="FGQ138" s="1332"/>
      <c r="FGR138" s="1332"/>
      <c r="FGS138" s="1332"/>
      <c r="FGT138" s="1332"/>
      <c r="FGU138" s="1332"/>
      <c r="FGV138" s="1332"/>
      <c r="FGW138" s="1332"/>
      <c r="FGX138" s="1332"/>
      <c r="FGY138" s="1332"/>
      <c r="FGZ138" s="1332"/>
      <c r="FHA138" s="1332"/>
      <c r="FHB138" s="1332"/>
      <c r="FHC138" s="1332"/>
      <c r="FHD138" s="1332"/>
      <c r="FHE138" s="1332"/>
      <c r="FHF138" s="1332"/>
      <c r="FHG138" s="1332"/>
      <c r="FHH138" s="1332"/>
      <c r="FHI138" s="1332"/>
      <c r="FHJ138" s="1332"/>
      <c r="FHK138" s="1332"/>
      <c r="FHL138" s="1332"/>
      <c r="FHM138" s="1332"/>
      <c r="FHN138" s="1332"/>
      <c r="FHO138" s="1332"/>
      <c r="FHP138" s="1332"/>
      <c r="FHQ138" s="1332"/>
      <c r="FHR138" s="1332"/>
      <c r="FHS138" s="1332"/>
      <c r="FHT138" s="1332"/>
      <c r="FHU138" s="1332"/>
      <c r="FHV138" s="1332"/>
      <c r="FHW138" s="1332"/>
      <c r="FHX138" s="1332"/>
      <c r="FHY138" s="1332"/>
      <c r="FHZ138" s="1332"/>
      <c r="FIA138" s="1332"/>
      <c r="FIB138" s="1332"/>
      <c r="FIC138" s="1332"/>
      <c r="FID138" s="1332"/>
      <c r="FIE138" s="1332"/>
      <c r="FIF138" s="1332"/>
      <c r="FIG138" s="1332"/>
      <c r="FIH138" s="1332"/>
      <c r="FII138" s="1332"/>
      <c r="FIJ138" s="1332"/>
      <c r="FIK138" s="1332"/>
      <c r="FIL138" s="1332"/>
      <c r="FIM138" s="1332"/>
      <c r="FIN138" s="1332"/>
      <c r="FIO138" s="1332"/>
      <c r="FIP138" s="1332"/>
      <c r="FIQ138" s="1332"/>
      <c r="FIR138" s="1332"/>
      <c r="FIS138" s="1332"/>
      <c r="FIT138" s="1332"/>
      <c r="FIU138" s="1332"/>
      <c r="FIV138" s="1332"/>
      <c r="FIW138" s="1332"/>
      <c r="FIX138" s="1332"/>
      <c r="FIY138" s="1332"/>
      <c r="FIZ138" s="1332"/>
      <c r="FJA138" s="1332"/>
      <c r="FJB138" s="1332"/>
      <c r="FJC138" s="1332"/>
      <c r="FJD138" s="1332"/>
      <c r="FJE138" s="1332"/>
      <c r="FJF138" s="1332"/>
      <c r="FJG138" s="1332"/>
      <c r="FJH138" s="1332"/>
      <c r="FJI138" s="1332"/>
      <c r="FJJ138" s="1332"/>
      <c r="FJK138" s="1332"/>
      <c r="FJL138" s="1332"/>
      <c r="FJM138" s="1332"/>
      <c r="FJN138" s="1332"/>
      <c r="FJO138" s="1332"/>
      <c r="FJP138" s="1332"/>
      <c r="FJQ138" s="1332"/>
      <c r="FJR138" s="1332"/>
      <c r="FJS138" s="1332"/>
      <c r="FJT138" s="1332"/>
      <c r="FJU138" s="1332"/>
      <c r="FJV138" s="1332"/>
      <c r="FJW138" s="1332"/>
      <c r="FJX138" s="1332"/>
      <c r="FJY138" s="1332"/>
      <c r="FJZ138" s="1332"/>
      <c r="FKA138" s="1332"/>
      <c r="FKB138" s="1332"/>
      <c r="FKC138" s="1332"/>
      <c r="FKD138" s="1332"/>
      <c r="FKE138" s="1332"/>
      <c r="FKF138" s="1332"/>
      <c r="FKG138" s="1332"/>
      <c r="FKH138" s="1332"/>
      <c r="FKI138" s="1332"/>
      <c r="FKJ138" s="1332"/>
      <c r="FKK138" s="1332"/>
      <c r="FKL138" s="1332"/>
      <c r="FKM138" s="1332"/>
      <c r="FKN138" s="1332"/>
      <c r="FKO138" s="1332"/>
      <c r="FKP138" s="1332"/>
      <c r="FKQ138" s="1332"/>
      <c r="FKR138" s="1332"/>
      <c r="FKS138" s="1332"/>
      <c r="FKT138" s="1332"/>
      <c r="FKU138" s="1332"/>
      <c r="FKV138" s="1332"/>
      <c r="FKW138" s="1332"/>
      <c r="FKX138" s="1332"/>
      <c r="FKY138" s="1332"/>
      <c r="FKZ138" s="1332"/>
      <c r="FLA138" s="1332"/>
      <c r="FLB138" s="1332"/>
      <c r="FLC138" s="1332"/>
      <c r="FLD138" s="1332"/>
      <c r="FLE138" s="1332"/>
      <c r="FLF138" s="1332"/>
      <c r="FLG138" s="1332"/>
      <c r="FLH138" s="1332"/>
      <c r="FLI138" s="1332"/>
      <c r="FLJ138" s="1332"/>
      <c r="FLK138" s="1332"/>
      <c r="FLL138" s="1332"/>
      <c r="FLM138" s="1332"/>
      <c r="FLN138" s="1332"/>
      <c r="FLO138" s="1332"/>
      <c r="FLP138" s="1332"/>
      <c r="FLQ138" s="1332"/>
      <c r="FLR138" s="1332"/>
      <c r="FLS138" s="1332"/>
      <c r="FLT138" s="1332"/>
      <c r="FLU138" s="1332"/>
      <c r="FLV138" s="1332"/>
      <c r="FLW138" s="1332"/>
      <c r="FLX138" s="1332"/>
      <c r="FLY138" s="1332"/>
      <c r="FLZ138" s="1332"/>
      <c r="FMA138" s="1332"/>
      <c r="FMB138" s="1332"/>
      <c r="FMC138" s="1332"/>
      <c r="FMD138" s="1332"/>
      <c r="FME138" s="1332"/>
      <c r="FMF138" s="1332"/>
      <c r="FMG138" s="1332"/>
      <c r="FMH138" s="1332"/>
      <c r="FMI138" s="1332"/>
      <c r="FMJ138" s="1332"/>
      <c r="FMK138" s="1332"/>
      <c r="FML138" s="1332"/>
      <c r="FMM138" s="1332"/>
      <c r="FMN138" s="1332"/>
      <c r="FMO138" s="1332"/>
      <c r="FMP138" s="1332"/>
      <c r="FMQ138" s="1332"/>
      <c r="FMR138" s="1332"/>
      <c r="FMS138" s="1332"/>
      <c r="FMT138" s="1332"/>
      <c r="FMU138" s="1332"/>
      <c r="FMV138" s="1332"/>
      <c r="FMW138" s="1332"/>
      <c r="FMX138" s="1332"/>
      <c r="FMY138" s="1332"/>
      <c r="FMZ138" s="1332"/>
      <c r="FNA138" s="1332"/>
      <c r="FNB138" s="1332"/>
      <c r="FNC138" s="1332"/>
      <c r="FND138" s="1332"/>
      <c r="FNE138" s="1332"/>
      <c r="FNF138" s="1332"/>
    </row>
    <row r="139" spans="1:4426" s="1301" customFormat="1" ht="20.25">
      <c r="B139" s="1345"/>
      <c r="J139" s="1347"/>
      <c r="L139" s="1332"/>
      <c r="M139" s="1332"/>
      <c r="N139" s="1332"/>
      <c r="O139" s="1332"/>
      <c r="P139" s="1332"/>
      <c r="Q139" s="1332"/>
      <c r="R139" s="1332"/>
      <c r="S139" s="1332"/>
      <c r="T139" s="1332"/>
      <c r="U139" s="1332"/>
      <c r="V139" s="1332"/>
      <c r="W139" s="1332"/>
      <c r="X139" s="1332"/>
      <c r="Y139" s="1332"/>
      <c r="Z139" s="1332"/>
      <c r="AA139" s="1332"/>
      <c r="AB139" s="1332"/>
      <c r="AC139" s="1332"/>
      <c r="AD139" s="1332"/>
      <c r="AE139" s="1332"/>
      <c r="AF139" s="1332"/>
      <c r="AG139" s="1332"/>
      <c r="AH139" s="1332"/>
      <c r="AI139" s="1332"/>
      <c r="AJ139" s="1332"/>
      <c r="AK139" s="1332"/>
      <c r="AL139" s="1332"/>
      <c r="AM139" s="1332"/>
      <c r="AN139" s="1332"/>
      <c r="AO139" s="1332"/>
      <c r="AP139" s="1332"/>
      <c r="AQ139" s="1332"/>
      <c r="AR139" s="1332"/>
      <c r="AS139" s="1332"/>
      <c r="AT139" s="1332"/>
      <c r="AU139" s="1332"/>
      <c r="AV139" s="1332"/>
      <c r="AW139" s="1332"/>
      <c r="AX139" s="1332"/>
      <c r="AY139" s="1332"/>
      <c r="AZ139" s="1332"/>
      <c r="BA139" s="1332"/>
      <c r="BB139" s="1332"/>
      <c r="BC139" s="1332"/>
      <c r="BD139" s="1332"/>
      <c r="BE139" s="1332"/>
      <c r="BF139" s="1332"/>
      <c r="BG139" s="1332"/>
      <c r="BH139" s="1332"/>
      <c r="BI139" s="1332"/>
      <c r="BJ139" s="1332"/>
      <c r="BK139" s="1332"/>
      <c r="BL139" s="1332"/>
      <c r="BM139" s="1332"/>
      <c r="BN139" s="1332"/>
      <c r="BO139" s="1332"/>
      <c r="BP139" s="1332"/>
      <c r="BQ139" s="1332"/>
      <c r="BR139" s="1332"/>
      <c r="BS139" s="1332"/>
      <c r="BT139" s="1332"/>
      <c r="BU139" s="1332"/>
      <c r="BV139" s="1332"/>
      <c r="BW139" s="1332"/>
      <c r="BX139" s="1332"/>
      <c r="BY139" s="1332"/>
      <c r="BZ139" s="1332"/>
      <c r="CA139" s="1332"/>
      <c r="CB139" s="1332"/>
      <c r="CC139" s="1332"/>
      <c r="CD139" s="1332"/>
      <c r="CE139" s="1332"/>
      <c r="CF139" s="1332"/>
      <c r="CG139" s="1332"/>
      <c r="CH139" s="1332"/>
      <c r="CI139" s="1332"/>
      <c r="CJ139" s="1332"/>
      <c r="CK139" s="1332"/>
      <c r="CL139" s="1332"/>
      <c r="CM139" s="1332"/>
      <c r="CN139" s="1332"/>
      <c r="CO139" s="1332"/>
      <c r="CP139" s="1332"/>
      <c r="CQ139" s="1332"/>
      <c r="CR139" s="1332"/>
      <c r="CS139" s="1332"/>
      <c r="CT139" s="1332"/>
      <c r="CU139" s="1332"/>
      <c r="CV139" s="1332"/>
      <c r="CW139" s="1332"/>
      <c r="CX139" s="1332"/>
      <c r="CY139" s="1332"/>
      <c r="CZ139" s="1332"/>
      <c r="DA139" s="1332"/>
      <c r="DB139" s="1332"/>
      <c r="DC139" s="1332"/>
      <c r="DD139" s="1332"/>
      <c r="DE139" s="1332"/>
      <c r="DF139" s="1332"/>
      <c r="DG139" s="1332"/>
      <c r="DH139" s="1332"/>
      <c r="DI139" s="1332"/>
      <c r="DJ139" s="1332"/>
      <c r="DK139" s="1332"/>
      <c r="DL139" s="1332"/>
      <c r="DM139" s="1332"/>
      <c r="DN139" s="1332"/>
      <c r="DO139" s="1332"/>
      <c r="DP139" s="1332"/>
      <c r="DQ139" s="1332"/>
      <c r="DR139" s="1332"/>
      <c r="DS139" s="1332"/>
      <c r="DT139" s="1332"/>
      <c r="DU139" s="1332"/>
      <c r="DV139" s="1332"/>
      <c r="DW139" s="1332"/>
      <c r="DX139" s="1332"/>
      <c r="DY139" s="1332"/>
      <c r="DZ139" s="1332"/>
      <c r="EA139" s="1332"/>
      <c r="EB139" s="1332"/>
      <c r="EC139" s="1332"/>
      <c r="ED139" s="1332"/>
      <c r="EE139" s="1332"/>
      <c r="EF139" s="1332"/>
      <c r="EG139" s="1332"/>
      <c r="EH139" s="1332"/>
      <c r="EI139" s="1332"/>
      <c r="EJ139" s="1332"/>
      <c r="EK139" s="1332"/>
      <c r="EL139" s="1332"/>
      <c r="EM139" s="1332"/>
      <c r="EN139" s="1332"/>
      <c r="EO139" s="1332"/>
      <c r="EP139" s="1332"/>
      <c r="EQ139" s="1332"/>
      <c r="ER139" s="1332"/>
      <c r="ES139" s="1332"/>
      <c r="ET139" s="1332"/>
      <c r="EU139" s="1332"/>
      <c r="EV139" s="1332"/>
      <c r="EW139" s="1332"/>
      <c r="EX139" s="1332"/>
      <c r="EY139" s="1332"/>
      <c r="EZ139" s="1332"/>
      <c r="FA139" s="1332"/>
      <c r="FB139" s="1332"/>
      <c r="FC139" s="1332"/>
      <c r="FD139" s="1332"/>
      <c r="FE139" s="1332"/>
      <c r="FF139" s="1332"/>
      <c r="FG139" s="1332"/>
      <c r="FH139" s="1332"/>
      <c r="FI139" s="1332"/>
      <c r="FJ139" s="1332"/>
      <c r="FK139" s="1332"/>
      <c r="FL139" s="1332"/>
      <c r="FM139" s="1332"/>
      <c r="FN139" s="1332"/>
      <c r="FO139" s="1332"/>
      <c r="FP139" s="1332"/>
      <c r="FQ139" s="1332"/>
      <c r="FR139" s="1332"/>
      <c r="FS139" s="1332"/>
      <c r="FT139" s="1332"/>
      <c r="FU139" s="1332"/>
      <c r="FV139" s="1332"/>
      <c r="FW139" s="1332"/>
      <c r="FX139" s="1332"/>
      <c r="FY139" s="1332"/>
      <c r="FZ139" s="1332"/>
      <c r="GA139" s="1332"/>
      <c r="GB139" s="1332"/>
      <c r="GC139" s="1332"/>
      <c r="GD139" s="1332"/>
      <c r="GE139" s="1332"/>
      <c r="GF139" s="1332"/>
      <c r="GG139" s="1332"/>
      <c r="GH139" s="1332"/>
      <c r="GI139" s="1332"/>
      <c r="GJ139" s="1332"/>
      <c r="GK139" s="1332"/>
      <c r="GL139" s="1332"/>
      <c r="GM139" s="1332"/>
      <c r="GN139" s="1332"/>
      <c r="GO139" s="1332"/>
      <c r="GP139" s="1332"/>
      <c r="GQ139" s="1332"/>
      <c r="GR139" s="1332"/>
      <c r="GS139" s="1332"/>
      <c r="GT139" s="1332"/>
      <c r="GU139" s="1332"/>
      <c r="GV139" s="1332"/>
      <c r="GW139" s="1332"/>
      <c r="GX139" s="1332"/>
      <c r="GY139" s="1332"/>
      <c r="GZ139" s="1332"/>
      <c r="HA139" s="1332"/>
      <c r="HB139" s="1332"/>
      <c r="HC139" s="1332"/>
      <c r="HD139" s="1332"/>
      <c r="HE139" s="1332"/>
      <c r="HF139" s="1332"/>
      <c r="HG139" s="1332"/>
      <c r="HH139" s="1332"/>
      <c r="HI139" s="1332"/>
      <c r="HJ139" s="1332"/>
      <c r="HK139" s="1332"/>
      <c r="HL139" s="1332"/>
      <c r="HM139" s="1332"/>
      <c r="HN139" s="1332"/>
      <c r="HO139" s="1332"/>
      <c r="HP139" s="1332"/>
      <c r="HQ139" s="1332"/>
      <c r="HR139" s="1332"/>
      <c r="HS139" s="1332"/>
      <c r="HT139" s="1332"/>
      <c r="HU139" s="1332"/>
      <c r="HV139" s="1332"/>
      <c r="HW139" s="1332"/>
      <c r="HX139" s="1332"/>
      <c r="HY139" s="1332"/>
      <c r="HZ139" s="1332"/>
      <c r="IA139" s="1332"/>
      <c r="IB139" s="1332"/>
      <c r="IC139" s="1332"/>
      <c r="ID139" s="1332"/>
      <c r="IE139" s="1332"/>
      <c r="IF139" s="1332"/>
      <c r="IG139" s="1332"/>
      <c r="IH139" s="1332"/>
      <c r="II139" s="1332"/>
      <c r="IJ139" s="1332"/>
      <c r="IK139" s="1332"/>
      <c r="IL139" s="1332"/>
      <c r="IM139" s="1332"/>
      <c r="IN139" s="1332"/>
      <c r="IO139" s="1332"/>
      <c r="IP139" s="1332"/>
      <c r="IQ139" s="1332"/>
      <c r="IR139" s="1332"/>
      <c r="IS139" s="1332"/>
      <c r="IT139" s="1332"/>
      <c r="IU139" s="1332"/>
      <c r="IV139" s="1332"/>
      <c r="IW139" s="1332"/>
      <c r="IX139" s="1332"/>
      <c r="IY139" s="1332"/>
      <c r="IZ139" s="1332"/>
      <c r="JA139" s="1332"/>
      <c r="JB139" s="1332"/>
      <c r="JC139" s="1332"/>
      <c r="JD139" s="1332"/>
      <c r="JE139" s="1332"/>
      <c r="JF139" s="1332"/>
      <c r="JG139" s="1332"/>
      <c r="JH139" s="1332"/>
      <c r="JI139" s="1332"/>
      <c r="JJ139" s="1332"/>
      <c r="JK139" s="1332"/>
      <c r="JL139" s="1332"/>
      <c r="JM139" s="1332"/>
      <c r="JN139" s="1332"/>
      <c r="JO139" s="1332"/>
      <c r="JP139" s="1332"/>
      <c r="JQ139" s="1332"/>
      <c r="JR139" s="1332"/>
      <c r="JS139" s="1332"/>
      <c r="JT139" s="1332"/>
      <c r="JU139" s="1332"/>
      <c r="JV139" s="1332"/>
      <c r="JW139" s="1332"/>
      <c r="JX139" s="1332"/>
      <c r="JY139" s="1332"/>
      <c r="JZ139" s="1332"/>
      <c r="KA139" s="1332"/>
      <c r="KB139" s="1332"/>
      <c r="KC139" s="1332"/>
      <c r="KD139" s="1332"/>
      <c r="KE139" s="1332"/>
      <c r="KF139" s="1332"/>
      <c r="KG139" s="1332"/>
      <c r="KH139" s="1332"/>
      <c r="KI139" s="1332"/>
      <c r="KJ139" s="1332"/>
      <c r="KK139" s="1332"/>
      <c r="KL139" s="1332"/>
      <c r="KM139" s="1332"/>
      <c r="KN139" s="1332"/>
      <c r="KO139" s="1332"/>
      <c r="KP139" s="1332"/>
      <c r="KQ139" s="1332"/>
      <c r="KR139" s="1332"/>
      <c r="KS139" s="1332"/>
      <c r="KT139" s="1332"/>
      <c r="KU139" s="1332"/>
      <c r="KV139" s="1332"/>
      <c r="KW139" s="1332"/>
      <c r="KX139" s="1332"/>
      <c r="KY139" s="1332"/>
      <c r="KZ139" s="1332"/>
      <c r="LA139" s="1332"/>
      <c r="LB139" s="1332"/>
      <c r="LC139" s="1332"/>
      <c r="LD139" s="1332"/>
      <c r="LE139" s="1332"/>
      <c r="LF139" s="1332"/>
      <c r="LG139" s="1332"/>
      <c r="LH139" s="1332"/>
      <c r="LI139" s="1332"/>
      <c r="LJ139" s="1332"/>
      <c r="LK139" s="1332"/>
      <c r="LL139" s="1332"/>
      <c r="LM139" s="1332"/>
      <c r="LN139" s="1332"/>
      <c r="LO139" s="1332"/>
      <c r="LP139" s="1332"/>
      <c r="LQ139" s="1332"/>
      <c r="LR139" s="1332"/>
      <c r="LS139" s="1332"/>
      <c r="LT139" s="1332"/>
      <c r="LU139" s="1332"/>
      <c r="LV139" s="1332"/>
      <c r="LW139" s="1332"/>
      <c r="LX139" s="1332"/>
      <c r="LY139" s="1332"/>
      <c r="LZ139" s="1332"/>
      <c r="MA139" s="1332"/>
      <c r="MB139" s="1332"/>
      <c r="MC139" s="1332"/>
      <c r="MD139" s="1332"/>
      <c r="ME139" s="1332"/>
      <c r="MF139" s="1332"/>
      <c r="MG139" s="1332"/>
      <c r="MH139" s="1332"/>
      <c r="MI139" s="1332"/>
      <c r="MJ139" s="1332"/>
      <c r="MK139" s="1332"/>
      <c r="ML139" s="1332"/>
      <c r="MM139" s="1332"/>
      <c r="MN139" s="1332"/>
      <c r="MO139" s="1332"/>
      <c r="MP139" s="1332"/>
      <c r="MQ139" s="1332"/>
      <c r="MR139" s="1332"/>
      <c r="MS139" s="1332"/>
      <c r="MT139" s="1332"/>
      <c r="MU139" s="1332"/>
      <c r="MV139" s="1332"/>
      <c r="MW139" s="1332"/>
      <c r="MX139" s="1332"/>
      <c r="MY139" s="1332"/>
      <c r="MZ139" s="1332"/>
      <c r="NA139" s="1332"/>
      <c r="NB139" s="1332"/>
      <c r="NC139" s="1332"/>
      <c r="ND139" s="1332"/>
      <c r="NE139" s="1332"/>
      <c r="NF139" s="1332"/>
      <c r="NG139" s="1332"/>
      <c r="NH139" s="1332"/>
      <c r="NI139" s="1332"/>
      <c r="NJ139" s="1332"/>
      <c r="NK139" s="1332"/>
      <c r="NL139" s="1332"/>
      <c r="NM139" s="1332"/>
      <c r="NN139" s="1332"/>
      <c r="NO139" s="1332"/>
      <c r="NP139" s="1332"/>
      <c r="NQ139" s="1332"/>
      <c r="NR139" s="1332"/>
      <c r="NS139" s="1332"/>
      <c r="NT139" s="1332"/>
      <c r="NU139" s="1332"/>
      <c r="NV139" s="1332"/>
      <c r="NW139" s="1332"/>
      <c r="NX139" s="1332"/>
      <c r="NY139" s="1332"/>
      <c r="NZ139" s="1332"/>
      <c r="OA139" s="1332"/>
      <c r="OB139" s="1332"/>
      <c r="OC139" s="1332"/>
      <c r="OD139" s="1332"/>
      <c r="OE139" s="1332"/>
      <c r="OF139" s="1332"/>
      <c r="OG139" s="1332"/>
      <c r="OH139" s="1332"/>
      <c r="OI139" s="1332"/>
      <c r="OJ139" s="1332"/>
      <c r="OK139" s="1332"/>
      <c r="OL139" s="1332"/>
      <c r="OM139" s="1332"/>
      <c r="ON139" s="1332"/>
      <c r="OO139" s="1332"/>
      <c r="OP139" s="1332"/>
      <c r="OQ139" s="1332"/>
      <c r="OR139" s="1332"/>
      <c r="OS139" s="1332"/>
      <c r="OT139" s="1332"/>
      <c r="OU139" s="1332"/>
      <c r="OV139" s="1332"/>
      <c r="OW139" s="1332"/>
      <c r="OX139" s="1332"/>
      <c r="OY139" s="1332"/>
      <c r="OZ139" s="1332"/>
      <c r="PA139" s="1332"/>
      <c r="PB139" s="1332"/>
      <c r="PC139" s="1332"/>
      <c r="PD139" s="1332"/>
      <c r="PE139" s="1332"/>
      <c r="PF139" s="1332"/>
      <c r="PG139" s="1332"/>
      <c r="PH139" s="1332"/>
      <c r="PI139" s="1332"/>
      <c r="PJ139" s="1332"/>
      <c r="PK139" s="1332"/>
      <c r="PL139" s="1332"/>
      <c r="PM139" s="1332"/>
      <c r="PN139" s="1332"/>
      <c r="PO139" s="1332"/>
      <c r="PP139" s="1332"/>
      <c r="PQ139" s="1332"/>
      <c r="PR139" s="1332"/>
      <c r="PS139" s="1332"/>
      <c r="PT139" s="1332"/>
      <c r="PU139" s="1332"/>
      <c r="PV139" s="1332"/>
      <c r="PW139" s="1332"/>
      <c r="PX139" s="1332"/>
      <c r="PY139" s="1332"/>
      <c r="PZ139" s="1332"/>
      <c r="QA139" s="1332"/>
      <c r="QB139" s="1332"/>
      <c r="QC139" s="1332"/>
      <c r="QD139" s="1332"/>
      <c r="QE139" s="1332"/>
      <c r="QF139" s="1332"/>
      <c r="QG139" s="1332"/>
      <c r="QH139" s="1332"/>
      <c r="QI139" s="1332"/>
      <c r="QJ139" s="1332"/>
      <c r="QK139" s="1332"/>
      <c r="QL139" s="1332"/>
      <c r="QM139" s="1332"/>
      <c r="QN139" s="1332"/>
      <c r="QO139" s="1332"/>
      <c r="QP139" s="1332"/>
      <c r="QQ139" s="1332"/>
      <c r="QR139" s="1332"/>
      <c r="QS139" s="1332"/>
      <c r="QT139" s="1332"/>
      <c r="QU139" s="1332"/>
      <c r="QV139" s="1332"/>
      <c r="QW139" s="1332"/>
      <c r="QX139" s="1332"/>
      <c r="QY139" s="1332"/>
      <c r="QZ139" s="1332"/>
      <c r="RA139" s="1332"/>
      <c r="RB139" s="1332"/>
      <c r="RC139" s="1332"/>
      <c r="RD139" s="1332"/>
      <c r="RE139" s="1332"/>
      <c r="RF139" s="1332"/>
      <c r="RG139" s="1332"/>
      <c r="RH139" s="1332"/>
      <c r="RI139" s="1332"/>
      <c r="RJ139" s="1332"/>
      <c r="RK139" s="1332"/>
      <c r="RL139" s="1332"/>
      <c r="RM139" s="1332"/>
      <c r="RN139" s="1332"/>
      <c r="RO139" s="1332"/>
      <c r="RP139" s="1332"/>
      <c r="RQ139" s="1332"/>
      <c r="RR139" s="1332"/>
      <c r="RS139" s="1332"/>
      <c r="RT139" s="1332"/>
      <c r="RU139" s="1332"/>
      <c r="RV139" s="1332"/>
      <c r="RW139" s="1332"/>
      <c r="RX139" s="1332"/>
      <c r="RY139" s="1332"/>
      <c r="RZ139" s="1332"/>
      <c r="SA139" s="1332"/>
      <c r="SB139" s="1332"/>
      <c r="SC139" s="1332"/>
      <c r="SD139" s="1332"/>
      <c r="SE139" s="1332"/>
      <c r="SF139" s="1332"/>
      <c r="SG139" s="1332"/>
      <c r="SH139" s="1332"/>
      <c r="SI139" s="1332"/>
      <c r="SJ139" s="1332"/>
      <c r="SK139" s="1332"/>
      <c r="SL139" s="1332"/>
      <c r="SM139" s="1332"/>
      <c r="SN139" s="1332"/>
      <c r="SO139" s="1332"/>
      <c r="SP139" s="1332"/>
      <c r="SQ139" s="1332"/>
      <c r="SR139" s="1332"/>
      <c r="SS139" s="1332"/>
      <c r="ST139" s="1332"/>
      <c r="SU139" s="1332"/>
      <c r="SV139" s="1332"/>
      <c r="SW139" s="1332"/>
      <c r="SX139" s="1332"/>
      <c r="SY139" s="1332"/>
      <c r="SZ139" s="1332"/>
      <c r="TA139" s="1332"/>
      <c r="TB139" s="1332"/>
      <c r="TC139" s="1332"/>
      <c r="TD139" s="1332"/>
      <c r="TE139" s="1332"/>
      <c r="TF139" s="1332"/>
      <c r="TG139" s="1332"/>
      <c r="TH139" s="1332"/>
      <c r="TI139" s="1332"/>
      <c r="TJ139" s="1332"/>
      <c r="TK139" s="1332"/>
      <c r="TL139" s="1332"/>
      <c r="TM139" s="1332"/>
      <c r="TN139" s="1332"/>
      <c r="TO139" s="1332"/>
      <c r="TP139" s="1332"/>
      <c r="TQ139" s="1332"/>
      <c r="TR139" s="1332"/>
      <c r="TS139" s="1332"/>
      <c r="TT139" s="1332"/>
      <c r="TU139" s="1332"/>
      <c r="TV139" s="1332"/>
      <c r="TW139" s="1332"/>
      <c r="TX139" s="1332"/>
      <c r="TY139" s="1332"/>
      <c r="TZ139" s="1332"/>
      <c r="UA139" s="1332"/>
      <c r="UB139" s="1332"/>
      <c r="UC139" s="1332"/>
      <c r="UD139" s="1332"/>
      <c r="UE139" s="1332"/>
      <c r="UF139" s="1332"/>
      <c r="UG139" s="1332"/>
      <c r="UH139" s="1332"/>
      <c r="UI139" s="1332"/>
      <c r="UJ139" s="1332"/>
      <c r="UK139" s="1332"/>
      <c r="UL139" s="1332"/>
      <c r="UM139" s="1332"/>
      <c r="UN139" s="1332"/>
      <c r="UO139" s="1332"/>
      <c r="UP139" s="1332"/>
      <c r="UQ139" s="1332"/>
      <c r="UR139" s="1332"/>
      <c r="US139" s="1332"/>
      <c r="UT139" s="1332"/>
      <c r="UU139" s="1332"/>
      <c r="UV139" s="1332"/>
      <c r="UW139" s="1332"/>
      <c r="UX139" s="1332"/>
      <c r="UY139" s="1332"/>
      <c r="UZ139" s="1332"/>
      <c r="VA139" s="1332"/>
      <c r="VB139" s="1332"/>
      <c r="VC139" s="1332"/>
      <c r="VD139" s="1332"/>
      <c r="VE139" s="1332"/>
      <c r="VF139" s="1332"/>
      <c r="VG139" s="1332"/>
      <c r="VH139" s="1332"/>
      <c r="VI139" s="1332"/>
      <c r="VJ139" s="1332"/>
      <c r="VK139" s="1332"/>
      <c r="VL139" s="1332"/>
      <c r="VM139" s="1332"/>
      <c r="VN139" s="1332"/>
      <c r="VO139" s="1332"/>
      <c r="VP139" s="1332"/>
      <c r="VQ139" s="1332"/>
      <c r="VR139" s="1332"/>
      <c r="VS139" s="1332"/>
      <c r="VT139" s="1332"/>
      <c r="VU139" s="1332"/>
      <c r="VV139" s="1332"/>
      <c r="VW139" s="1332"/>
      <c r="VX139" s="1332"/>
      <c r="VY139" s="1332"/>
      <c r="VZ139" s="1332"/>
      <c r="WA139" s="1332"/>
      <c r="WB139" s="1332"/>
      <c r="WC139" s="1332"/>
      <c r="WD139" s="1332"/>
      <c r="WE139" s="1332"/>
      <c r="WF139" s="1332"/>
      <c r="WG139" s="1332"/>
      <c r="WH139" s="1332"/>
      <c r="WI139" s="1332"/>
      <c r="WJ139" s="1332"/>
      <c r="WK139" s="1332"/>
      <c r="WL139" s="1332"/>
      <c r="WM139" s="1332"/>
      <c r="WN139" s="1332"/>
      <c r="WO139" s="1332"/>
      <c r="WP139" s="1332"/>
      <c r="WQ139" s="1332"/>
      <c r="WR139" s="1332"/>
      <c r="WS139" s="1332"/>
      <c r="WT139" s="1332"/>
      <c r="WU139" s="1332"/>
      <c r="WV139" s="1332"/>
      <c r="WW139" s="1332"/>
      <c r="WX139" s="1332"/>
      <c r="WY139" s="1332"/>
      <c r="WZ139" s="1332"/>
      <c r="XA139" s="1332"/>
      <c r="XB139" s="1332"/>
      <c r="XC139" s="1332"/>
      <c r="XD139" s="1332"/>
      <c r="XE139" s="1332"/>
      <c r="XF139" s="1332"/>
      <c r="XG139" s="1332"/>
      <c r="XH139" s="1332"/>
      <c r="XI139" s="1332"/>
      <c r="XJ139" s="1332"/>
      <c r="XK139" s="1332"/>
      <c r="XL139" s="1332"/>
      <c r="XM139" s="1332"/>
      <c r="XN139" s="1332"/>
      <c r="XO139" s="1332"/>
      <c r="XP139" s="1332"/>
      <c r="XQ139" s="1332"/>
      <c r="XR139" s="1332"/>
      <c r="XS139" s="1332"/>
      <c r="XT139" s="1332"/>
      <c r="XU139" s="1332"/>
      <c r="XV139" s="1332"/>
      <c r="XW139" s="1332"/>
      <c r="XX139" s="1332"/>
      <c r="XY139" s="1332"/>
      <c r="XZ139" s="1332"/>
      <c r="YA139" s="1332"/>
      <c r="YB139" s="1332"/>
      <c r="YC139" s="1332"/>
      <c r="YD139" s="1332"/>
      <c r="YE139" s="1332"/>
      <c r="YF139" s="1332"/>
      <c r="YG139" s="1332"/>
      <c r="YH139" s="1332"/>
      <c r="YI139" s="1332"/>
      <c r="YJ139" s="1332"/>
      <c r="YK139" s="1332"/>
      <c r="YL139" s="1332"/>
      <c r="YM139" s="1332"/>
      <c r="YN139" s="1332"/>
      <c r="YO139" s="1332"/>
      <c r="YP139" s="1332"/>
      <c r="YQ139" s="1332"/>
      <c r="YR139" s="1332"/>
      <c r="YS139" s="1332"/>
      <c r="YT139" s="1332"/>
      <c r="YU139" s="1332"/>
      <c r="YV139" s="1332"/>
      <c r="YW139" s="1332"/>
      <c r="YX139" s="1332"/>
      <c r="YY139" s="1332"/>
      <c r="YZ139" s="1332"/>
      <c r="ZA139" s="1332"/>
      <c r="ZB139" s="1332"/>
      <c r="ZC139" s="1332"/>
      <c r="ZD139" s="1332"/>
      <c r="ZE139" s="1332"/>
      <c r="ZF139" s="1332"/>
      <c r="ZG139" s="1332"/>
      <c r="ZH139" s="1332"/>
      <c r="ZI139" s="1332"/>
      <c r="ZJ139" s="1332"/>
      <c r="ZK139" s="1332"/>
      <c r="ZL139" s="1332"/>
      <c r="ZM139" s="1332"/>
      <c r="ZN139" s="1332"/>
      <c r="ZO139" s="1332"/>
      <c r="ZP139" s="1332"/>
      <c r="ZQ139" s="1332"/>
      <c r="ZR139" s="1332"/>
      <c r="ZS139" s="1332"/>
      <c r="ZT139" s="1332"/>
      <c r="ZU139" s="1332"/>
      <c r="ZV139" s="1332"/>
      <c r="ZW139" s="1332"/>
      <c r="ZX139" s="1332"/>
      <c r="ZY139" s="1332"/>
      <c r="ZZ139" s="1332"/>
      <c r="AAA139" s="1332"/>
      <c r="AAB139" s="1332"/>
      <c r="AAC139" s="1332"/>
      <c r="AAD139" s="1332"/>
      <c r="AAE139" s="1332"/>
      <c r="AAF139" s="1332"/>
      <c r="AAG139" s="1332"/>
      <c r="AAH139" s="1332"/>
      <c r="AAI139" s="1332"/>
      <c r="AAJ139" s="1332"/>
      <c r="AAK139" s="1332"/>
      <c r="AAL139" s="1332"/>
      <c r="AAM139" s="1332"/>
      <c r="AAN139" s="1332"/>
      <c r="AAO139" s="1332"/>
      <c r="AAP139" s="1332"/>
      <c r="AAQ139" s="1332"/>
      <c r="AAR139" s="1332"/>
      <c r="AAS139" s="1332"/>
      <c r="AAT139" s="1332"/>
      <c r="AAU139" s="1332"/>
      <c r="AAV139" s="1332"/>
      <c r="AAW139" s="1332"/>
      <c r="AAX139" s="1332"/>
      <c r="AAY139" s="1332"/>
      <c r="AAZ139" s="1332"/>
      <c r="ABA139" s="1332"/>
      <c r="ABB139" s="1332"/>
      <c r="ABC139" s="1332"/>
      <c r="ABD139" s="1332"/>
      <c r="ABE139" s="1332"/>
      <c r="ABF139" s="1332"/>
      <c r="ABG139" s="1332"/>
      <c r="ABH139" s="1332"/>
      <c r="ABI139" s="1332"/>
      <c r="ABJ139" s="1332"/>
      <c r="ABK139" s="1332"/>
      <c r="ABL139" s="1332"/>
      <c r="ABM139" s="1332"/>
      <c r="ABN139" s="1332"/>
      <c r="ABO139" s="1332"/>
      <c r="ABP139" s="1332"/>
      <c r="ABQ139" s="1332"/>
      <c r="ABR139" s="1332"/>
      <c r="ABS139" s="1332"/>
      <c r="ABT139" s="1332"/>
      <c r="ABU139" s="1332"/>
      <c r="ABV139" s="1332"/>
      <c r="ABW139" s="1332"/>
      <c r="ABX139" s="1332"/>
      <c r="ABY139" s="1332"/>
      <c r="ABZ139" s="1332"/>
      <c r="ACA139" s="1332"/>
      <c r="ACB139" s="1332"/>
      <c r="ACC139" s="1332"/>
      <c r="ACD139" s="1332"/>
      <c r="ACE139" s="1332"/>
      <c r="ACF139" s="1332"/>
      <c r="ACG139" s="1332"/>
      <c r="ACH139" s="1332"/>
      <c r="ACI139" s="1332"/>
      <c r="ACJ139" s="1332"/>
      <c r="ACK139" s="1332"/>
      <c r="ACL139" s="1332"/>
      <c r="ACM139" s="1332"/>
      <c r="ACN139" s="1332"/>
      <c r="ACO139" s="1332"/>
      <c r="ACP139" s="1332"/>
      <c r="ACQ139" s="1332"/>
      <c r="ACR139" s="1332"/>
      <c r="ACS139" s="1332"/>
      <c r="ACT139" s="1332"/>
      <c r="ACU139" s="1332"/>
      <c r="ACV139" s="1332"/>
      <c r="ACW139" s="1332"/>
      <c r="ACX139" s="1332"/>
      <c r="ACY139" s="1332"/>
      <c r="ACZ139" s="1332"/>
      <c r="ADA139" s="1332"/>
      <c r="ADB139" s="1332"/>
      <c r="ADC139" s="1332"/>
      <c r="ADD139" s="1332"/>
      <c r="ADE139" s="1332"/>
      <c r="ADF139" s="1332"/>
      <c r="ADG139" s="1332"/>
      <c r="ADH139" s="1332"/>
      <c r="ADI139" s="1332"/>
      <c r="ADJ139" s="1332"/>
      <c r="ADK139" s="1332"/>
      <c r="ADL139" s="1332"/>
      <c r="ADM139" s="1332"/>
      <c r="ADN139" s="1332"/>
      <c r="ADO139" s="1332"/>
      <c r="ADP139" s="1332"/>
      <c r="ADQ139" s="1332"/>
      <c r="ADR139" s="1332"/>
      <c r="ADS139" s="1332"/>
      <c r="ADT139" s="1332"/>
      <c r="ADU139" s="1332"/>
      <c r="ADV139" s="1332"/>
      <c r="ADW139" s="1332"/>
      <c r="ADX139" s="1332"/>
      <c r="ADY139" s="1332"/>
      <c r="ADZ139" s="1332"/>
      <c r="AEA139" s="1332"/>
      <c r="AEB139" s="1332"/>
      <c r="AEC139" s="1332"/>
      <c r="AED139" s="1332"/>
      <c r="AEE139" s="1332"/>
      <c r="AEF139" s="1332"/>
      <c r="AEG139" s="1332"/>
      <c r="AEH139" s="1332"/>
      <c r="AEI139" s="1332"/>
      <c r="AEJ139" s="1332"/>
      <c r="AEK139" s="1332"/>
      <c r="AEL139" s="1332"/>
      <c r="AEM139" s="1332"/>
      <c r="AEN139" s="1332"/>
      <c r="AEO139" s="1332"/>
      <c r="AEP139" s="1332"/>
      <c r="AEQ139" s="1332"/>
      <c r="AER139" s="1332"/>
      <c r="AES139" s="1332"/>
      <c r="AET139" s="1332"/>
      <c r="AEU139" s="1332"/>
      <c r="AEV139" s="1332"/>
      <c r="AEW139" s="1332"/>
      <c r="AEX139" s="1332"/>
      <c r="AEY139" s="1332"/>
      <c r="AEZ139" s="1332"/>
      <c r="AFA139" s="1332"/>
      <c r="AFB139" s="1332"/>
      <c r="AFC139" s="1332"/>
      <c r="AFD139" s="1332"/>
      <c r="AFE139" s="1332"/>
      <c r="AFF139" s="1332"/>
      <c r="AFG139" s="1332"/>
      <c r="AFH139" s="1332"/>
      <c r="AFI139" s="1332"/>
      <c r="AFJ139" s="1332"/>
      <c r="AFK139" s="1332"/>
      <c r="AFL139" s="1332"/>
      <c r="AFM139" s="1332"/>
      <c r="AFN139" s="1332"/>
      <c r="AFO139" s="1332"/>
      <c r="AFP139" s="1332"/>
      <c r="AFQ139" s="1332"/>
      <c r="AFR139" s="1332"/>
      <c r="AFS139" s="1332"/>
      <c r="AFT139" s="1332"/>
      <c r="AFU139" s="1332"/>
      <c r="AFV139" s="1332"/>
      <c r="AFW139" s="1332"/>
      <c r="AFX139" s="1332"/>
      <c r="AFY139" s="1332"/>
      <c r="AFZ139" s="1332"/>
      <c r="AGA139" s="1332"/>
      <c r="AGB139" s="1332"/>
      <c r="AGC139" s="1332"/>
      <c r="AGD139" s="1332"/>
      <c r="AGE139" s="1332"/>
      <c r="AGF139" s="1332"/>
      <c r="AGG139" s="1332"/>
      <c r="AGH139" s="1332"/>
      <c r="AGI139" s="1332"/>
      <c r="AGJ139" s="1332"/>
      <c r="AGK139" s="1332"/>
      <c r="AGL139" s="1332"/>
      <c r="AGM139" s="1332"/>
      <c r="AGN139" s="1332"/>
      <c r="AGO139" s="1332"/>
      <c r="AGP139" s="1332"/>
      <c r="AGQ139" s="1332"/>
      <c r="AGR139" s="1332"/>
      <c r="AGS139" s="1332"/>
      <c r="AGT139" s="1332"/>
      <c r="AGU139" s="1332"/>
      <c r="AGV139" s="1332"/>
      <c r="AGW139" s="1332"/>
      <c r="AGX139" s="1332"/>
      <c r="AGY139" s="1332"/>
      <c r="AGZ139" s="1332"/>
      <c r="AHA139" s="1332"/>
      <c r="AHB139" s="1332"/>
      <c r="AHC139" s="1332"/>
      <c r="AHD139" s="1332"/>
      <c r="AHE139" s="1332"/>
      <c r="AHF139" s="1332"/>
      <c r="AHG139" s="1332"/>
      <c r="AHH139" s="1332"/>
      <c r="AHI139" s="1332"/>
      <c r="AHJ139" s="1332"/>
      <c r="AHK139" s="1332"/>
      <c r="AHL139" s="1332"/>
      <c r="AHM139" s="1332"/>
      <c r="AHN139" s="1332"/>
      <c r="AHO139" s="1332"/>
      <c r="AHP139" s="1332"/>
      <c r="AHQ139" s="1332"/>
      <c r="AHR139" s="1332"/>
      <c r="AHS139" s="1332"/>
      <c r="AHT139" s="1332"/>
      <c r="AHU139" s="1332"/>
      <c r="AHV139" s="1332"/>
      <c r="AHW139" s="1332"/>
      <c r="AHX139" s="1332"/>
      <c r="AHY139" s="1332"/>
      <c r="AHZ139" s="1332"/>
      <c r="AIA139" s="1332"/>
      <c r="AIB139" s="1332"/>
      <c r="AIC139" s="1332"/>
      <c r="AID139" s="1332"/>
      <c r="AIE139" s="1332"/>
      <c r="AIF139" s="1332"/>
      <c r="AIG139" s="1332"/>
      <c r="AIH139" s="1332"/>
      <c r="AII139" s="1332"/>
      <c r="AIJ139" s="1332"/>
      <c r="AIK139" s="1332"/>
      <c r="AIL139" s="1332"/>
      <c r="AIM139" s="1332"/>
      <c r="AIN139" s="1332"/>
      <c r="AIO139" s="1332"/>
      <c r="AIP139" s="1332"/>
      <c r="AIQ139" s="1332"/>
      <c r="AIR139" s="1332"/>
      <c r="AIS139" s="1332"/>
      <c r="AIT139" s="1332"/>
      <c r="AIU139" s="1332"/>
      <c r="AIV139" s="1332"/>
      <c r="AIW139" s="1332"/>
      <c r="AIX139" s="1332"/>
      <c r="AIY139" s="1332"/>
      <c r="AIZ139" s="1332"/>
      <c r="AJA139" s="1332"/>
      <c r="AJB139" s="1332"/>
      <c r="AJC139" s="1332"/>
      <c r="AJD139" s="1332"/>
      <c r="AJE139" s="1332"/>
      <c r="AJF139" s="1332"/>
      <c r="AJG139" s="1332"/>
      <c r="AJH139" s="1332"/>
      <c r="AJI139" s="1332"/>
      <c r="AJJ139" s="1332"/>
      <c r="AJK139" s="1332"/>
      <c r="AJL139" s="1332"/>
      <c r="AJM139" s="1332"/>
      <c r="AJN139" s="1332"/>
      <c r="AJO139" s="1332"/>
      <c r="AJP139" s="1332"/>
      <c r="AJQ139" s="1332"/>
      <c r="AJR139" s="1332"/>
      <c r="AJS139" s="1332"/>
      <c r="AJT139" s="1332"/>
      <c r="AJU139" s="1332"/>
      <c r="AJV139" s="1332"/>
      <c r="AJW139" s="1332"/>
      <c r="AJX139" s="1332"/>
      <c r="AJY139" s="1332"/>
      <c r="AJZ139" s="1332"/>
      <c r="AKA139" s="1332"/>
      <c r="AKB139" s="1332"/>
      <c r="AKC139" s="1332"/>
      <c r="AKD139" s="1332"/>
      <c r="AKE139" s="1332"/>
      <c r="AKF139" s="1332"/>
      <c r="AKG139" s="1332"/>
      <c r="AKH139" s="1332"/>
      <c r="AKI139" s="1332"/>
      <c r="AKJ139" s="1332"/>
      <c r="AKK139" s="1332"/>
      <c r="AKL139" s="1332"/>
      <c r="AKM139" s="1332"/>
      <c r="AKN139" s="1332"/>
      <c r="AKO139" s="1332"/>
      <c r="AKP139" s="1332"/>
      <c r="AKQ139" s="1332"/>
      <c r="AKR139" s="1332"/>
      <c r="AKS139" s="1332"/>
      <c r="AKT139" s="1332"/>
      <c r="AKU139" s="1332"/>
      <c r="AKV139" s="1332"/>
      <c r="AKW139" s="1332"/>
      <c r="AKX139" s="1332"/>
      <c r="AKY139" s="1332"/>
      <c r="AKZ139" s="1332"/>
      <c r="ALA139" s="1332"/>
      <c r="ALB139" s="1332"/>
      <c r="ALC139" s="1332"/>
      <c r="ALD139" s="1332"/>
      <c r="ALE139" s="1332"/>
      <c r="ALF139" s="1332"/>
      <c r="ALG139" s="1332"/>
      <c r="ALH139" s="1332"/>
      <c r="ALI139" s="1332"/>
      <c r="ALJ139" s="1332"/>
      <c r="ALK139" s="1332"/>
      <c r="ALL139" s="1332"/>
      <c r="ALM139" s="1332"/>
      <c r="ALN139" s="1332"/>
      <c r="ALO139" s="1332"/>
      <c r="ALP139" s="1332"/>
      <c r="ALQ139" s="1332"/>
      <c r="ALR139" s="1332"/>
      <c r="ALS139" s="1332"/>
      <c r="ALT139" s="1332"/>
      <c r="ALU139" s="1332"/>
      <c r="ALV139" s="1332"/>
      <c r="ALW139" s="1332"/>
      <c r="ALX139" s="1332"/>
      <c r="ALY139" s="1332"/>
      <c r="ALZ139" s="1332"/>
      <c r="AMA139" s="1332"/>
      <c r="AMB139" s="1332"/>
      <c r="AMC139" s="1332"/>
      <c r="AMD139" s="1332"/>
      <c r="AME139" s="1332"/>
      <c r="AMF139" s="1332"/>
      <c r="AMG139" s="1332"/>
      <c r="AMH139" s="1332"/>
      <c r="AMI139" s="1332"/>
      <c r="AMJ139" s="1332"/>
      <c r="AMK139" s="1332"/>
      <c r="AML139" s="1332"/>
      <c r="AMM139" s="1332"/>
      <c r="AMN139" s="1332"/>
      <c r="AMO139" s="1332"/>
      <c r="AMP139" s="1332"/>
      <c r="AMQ139" s="1332"/>
      <c r="AMR139" s="1332"/>
      <c r="AMS139" s="1332"/>
      <c r="AMT139" s="1332"/>
      <c r="AMU139" s="1332"/>
      <c r="AMV139" s="1332"/>
      <c r="AMW139" s="1332"/>
      <c r="AMX139" s="1332"/>
      <c r="AMY139" s="1332"/>
      <c r="AMZ139" s="1332"/>
      <c r="ANA139" s="1332"/>
      <c r="ANB139" s="1332"/>
      <c r="ANC139" s="1332"/>
      <c r="AND139" s="1332"/>
      <c r="ANE139" s="1332"/>
      <c r="ANF139" s="1332"/>
      <c r="ANG139" s="1332"/>
      <c r="ANH139" s="1332"/>
      <c r="ANI139" s="1332"/>
      <c r="ANJ139" s="1332"/>
      <c r="ANK139" s="1332"/>
      <c r="ANL139" s="1332"/>
      <c r="ANM139" s="1332"/>
      <c r="ANN139" s="1332"/>
      <c r="ANO139" s="1332"/>
      <c r="ANP139" s="1332"/>
      <c r="ANQ139" s="1332"/>
      <c r="ANR139" s="1332"/>
      <c r="ANS139" s="1332"/>
      <c r="ANT139" s="1332"/>
      <c r="ANU139" s="1332"/>
      <c r="ANV139" s="1332"/>
      <c r="ANW139" s="1332"/>
      <c r="ANX139" s="1332"/>
      <c r="ANY139" s="1332"/>
      <c r="ANZ139" s="1332"/>
      <c r="AOA139" s="1332"/>
      <c r="AOB139" s="1332"/>
      <c r="AOC139" s="1332"/>
      <c r="AOD139" s="1332"/>
      <c r="AOE139" s="1332"/>
      <c r="AOF139" s="1332"/>
      <c r="AOG139" s="1332"/>
      <c r="AOH139" s="1332"/>
      <c r="AOI139" s="1332"/>
      <c r="AOJ139" s="1332"/>
      <c r="AOK139" s="1332"/>
      <c r="AOL139" s="1332"/>
      <c r="AOM139" s="1332"/>
      <c r="AON139" s="1332"/>
      <c r="AOO139" s="1332"/>
      <c r="AOP139" s="1332"/>
      <c r="AOQ139" s="1332"/>
      <c r="AOR139" s="1332"/>
      <c r="AOS139" s="1332"/>
      <c r="AOT139" s="1332"/>
      <c r="AOU139" s="1332"/>
      <c r="AOV139" s="1332"/>
      <c r="AOW139" s="1332"/>
      <c r="AOX139" s="1332"/>
      <c r="AOY139" s="1332"/>
      <c r="AOZ139" s="1332"/>
      <c r="APA139" s="1332"/>
      <c r="APB139" s="1332"/>
      <c r="APC139" s="1332"/>
      <c r="APD139" s="1332"/>
      <c r="APE139" s="1332"/>
      <c r="APF139" s="1332"/>
      <c r="APG139" s="1332"/>
      <c r="APH139" s="1332"/>
      <c r="API139" s="1332"/>
      <c r="APJ139" s="1332"/>
      <c r="APK139" s="1332"/>
      <c r="APL139" s="1332"/>
      <c r="APM139" s="1332"/>
      <c r="APN139" s="1332"/>
      <c r="APO139" s="1332"/>
      <c r="APP139" s="1332"/>
      <c r="APQ139" s="1332"/>
      <c r="APR139" s="1332"/>
      <c r="APS139" s="1332"/>
      <c r="APT139" s="1332"/>
      <c r="APU139" s="1332"/>
      <c r="APV139" s="1332"/>
      <c r="APW139" s="1332"/>
      <c r="APX139" s="1332"/>
      <c r="APY139" s="1332"/>
      <c r="APZ139" s="1332"/>
      <c r="AQA139" s="1332"/>
      <c r="AQB139" s="1332"/>
      <c r="AQC139" s="1332"/>
      <c r="AQD139" s="1332"/>
      <c r="AQE139" s="1332"/>
      <c r="AQF139" s="1332"/>
      <c r="AQG139" s="1332"/>
      <c r="AQH139" s="1332"/>
      <c r="AQI139" s="1332"/>
      <c r="AQJ139" s="1332"/>
      <c r="AQK139" s="1332"/>
      <c r="AQL139" s="1332"/>
      <c r="AQM139" s="1332"/>
      <c r="AQN139" s="1332"/>
      <c r="AQO139" s="1332"/>
      <c r="AQP139" s="1332"/>
      <c r="AQQ139" s="1332"/>
      <c r="AQR139" s="1332"/>
      <c r="AQS139" s="1332"/>
      <c r="AQT139" s="1332"/>
      <c r="AQU139" s="1332"/>
      <c r="AQV139" s="1332"/>
      <c r="AQW139" s="1332"/>
      <c r="AQX139" s="1332"/>
      <c r="AQY139" s="1332"/>
      <c r="AQZ139" s="1332"/>
      <c r="ARA139" s="1332"/>
      <c r="ARB139" s="1332"/>
      <c r="ARC139" s="1332"/>
      <c r="ARD139" s="1332"/>
      <c r="ARE139" s="1332"/>
      <c r="ARF139" s="1332"/>
      <c r="ARG139" s="1332"/>
      <c r="ARH139" s="1332"/>
      <c r="ARI139" s="1332"/>
      <c r="ARJ139" s="1332"/>
      <c r="ARK139" s="1332"/>
      <c r="ARL139" s="1332"/>
      <c r="ARM139" s="1332"/>
      <c r="ARN139" s="1332"/>
      <c r="ARO139" s="1332"/>
      <c r="ARP139" s="1332"/>
      <c r="ARQ139" s="1332"/>
      <c r="ARR139" s="1332"/>
      <c r="ARS139" s="1332"/>
      <c r="ART139" s="1332"/>
      <c r="ARU139" s="1332"/>
      <c r="ARV139" s="1332"/>
      <c r="ARW139" s="1332"/>
      <c r="ARX139" s="1332"/>
      <c r="ARY139" s="1332"/>
      <c r="ARZ139" s="1332"/>
      <c r="ASA139" s="1332"/>
      <c r="ASB139" s="1332"/>
      <c r="ASC139" s="1332"/>
      <c r="ASD139" s="1332"/>
      <c r="ASE139" s="1332"/>
      <c r="ASF139" s="1332"/>
      <c r="ASG139" s="1332"/>
      <c r="ASH139" s="1332"/>
      <c r="ASI139" s="1332"/>
      <c r="ASJ139" s="1332"/>
      <c r="ASK139" s="1332"/>
      <c r="ASL139" s="1332"/>
      <c r="ASM139" s="1332"/>
      <c r="ASN139" s="1332"/>
      <c r="ASO139" s="1332"/>
      <c r="ASP139" s="1332"/>
      <c r="ASQ139" s="1332"/>
      <c r="ASR139" s="1332"/>
      <c r="ASS139" s="1332"/>
      <c r="AST139" s="1332"/>
      <c r="ASU139" s="1332"/>
      <c r="ASV139" s="1332"/>
      <c r="ASW139" s="1332"/>
      <c r="ASX139" s="1332"/>
      <c r="ASY139" s="1332"/>
      <c r="ASZ139" s="1332"/>
      <c r="ATA139" s="1332"/>
      <c r="ATB139" s="1332"/>
      <c r="ATC139" s="1332"/>
      <c r="ATD139" s="1332"/>
      <c r="ATE139" s="1332"/>
      <c r="ATF139" s="1332"/>
      <c r="ATG139" s="1332"/>
      <c r="ATH139" s="1332"/>
      <c r="ATI139" s="1332"/>
      <c r="ATJ139" s="1332"/>
      <c r="ATK139" s="1332"/>
      <c r="ATL139" s="1332"/>
      <c r="ATM139" s="1332"/>
      <c r="ATN139" s="1332"/>
      <c r="ATO139" s="1332"/>
      <c r="ATP139" s="1332"/>
      <c r="ATQ139" s="1332"/>
      <c r="ATR139" s="1332"/>
      <c r="ATS139" s="1332"/>
      <c r="ATT139" s="1332"/>
      <c r="ATU139" s="1332"/>
      <c r="ATV139" s="1332"/>
      <c r="ATW139" s="1332"/>
      <c r="ATX139" s="1332"/>
      <c r="ATY139" s="1332"/>
      <c r="ATZ139" s="1332"/>
      <c r="AUA139" s="1332"/>
      <c r="AUB139" s="1332"/>
      <c r="AUC139" s="1332"/>
      <c r="AUD139" s="1332"/>
      <c r="AUE139" s="1332"/>
      <c r="AUF139" s="1332"/>
      <c r="AUG139" s="1332"/>
      <c r="AUH139" s="1332"/>
      <c r="AUI139" s="1332"/>
      <c r="AUJ139" s="1332"/>
      <c r="AUK139" s="1332"/>
      <c r="AUL139" s="1332"/>
      <c r="AUM139" s="1332"/>
      <c r="AUN139" s="1332"/>
      <c r="AUO139" s="1332"/>
      <c r="AUP139" s="1332"/>
      <c r="AUQ139" s="1332"/>
      <c r="AUR139" s="1332"/>
      <c r="AUS139" s="1332"/>
      <c r="AUT139" s="1332"/>
      <c r="AUU139" s="1332"/>
      <c r="AUV139" s="1332"/>
      <c r="AUW139" s="1332"/>
      <c r="AUX139" s="1332"/>
      <c r="AUY139" s="1332"/>
      <c r="AUZ139" s="1332"/>
      <c r="AVA139" s="1332"/>
      <c r="AVB139" s="1332"/>
      <c r="AVC139" s="1332"/>
      <c r="AVD139" s="1332"/>
      <c r="AVE139" s="1332"/>
      <c r="AVF139" s="1332"/>
      <c r="AVG139" s="1332"/>
      <c r="AVH139" s="1332"/>
      <c r="AVI139" s="1332"/>
      <c r="AVJ139" s="1332"/>
      <c r="AVK139" s="1332"/>
      <c r="AVL139" s="1332"/>
      <c r="AVM139" s="1332"/>
      <c r="AVN139" s="1332"/>
      <c r="AVO139" s="1332"/>
      <c r="AVP139" s="1332"/>
      <c r="AVQ139" s="1332"/>
      <c r="AVR139" s="1332"/>
      <c r="AVS139" s="1332"/>
      <c r="AVT139" s="1332"/>
      <c r="AVU139" s="1332"/>
      <c r="AVV139" s="1332"/>
      <c r="AVW139" s="1332"/>
      <c r="AVX139" s="1332"/>
      <c r="AVY139" s="1332"/>
      <c r="AVZ139" s="1332"/>
      <c r="AWA139" s="1332"/>
      <c r="AWB139" s="1332"/>
      <c r="AWC139" s="1332"/>
      <c r="AWD139" s="1332"/>
      <c r="AWE139" s="1332"/>
      <c r="AWF139" s="1332"/>
      <c r="AWG139" s="1332"/>
      <c r="AWH139" s="1332"/>
      <c r="AWI139" s="1332"/>
      <c r="AWJ139" s="1332"/>
      <c r="AWK139" s="1332"/>
      <c r="AWL139" s="1332"/>
      <c r="AWM139" s="1332"/>
      <c r="AWN139" s="1332"/>
      <c r="AWO139" s="1332"/>
      <c r="AWP139" s="1332"/>
      <c r="AWQ139" s="1332"/>
      <c r="AWR139" s="1332"/>
      <c r="AWS139" s="1332"/>
      <c r="AWT139" s="1332"/>
      <c r="AWU139" s="1332"/>
      <c r="AWV139" s="1332"/>
      <c r="AWW139" s="1332"/>
      <c r="AWX139" s="1332"/>
      <c r="AWY139" s="1332"/>
      <c r="AWZ139" s="1332"/>
      <c r="AXA139" s="1332"/>
      <c r="AXB139" s="1332"/>
      <c r="AXC139" s="1332"/>
      <c r="AXD139" s="1332"/>
      <c r="AXE139" s="1332"/>
      <c r="AXF139" s="1332"/>
      <c r="AXG139" s="1332"/>
      <c r="AXH139" s="1332"/>
      <c r="AXI139" s="1332"/>
      <c r="AXJ139" s="1332"/>
      <c r="AXK139" s="1332"/>
      <c r="AXL139" s="1332"/>
      <c r="AXM139" s="1332"/>
      <c r="AXN139" s="1332"/>
      <c r="AXO139" s="1332"/>
      <c r="AXP139" s="1332"/>
      <c r="AXQ139" s="1332"/>
      <c r="AXR139" s="1332"/>
      <c r="AXS139" s="1332"/>
      <c r="AXT139" s="1332"/>
      <c r="AXU139" s="1332"/>
      <c r="AXV139" s="1332"/>
      <c r="AXW139" s="1332"/>
      <c r="AXX139" s="1332"/>
      <c r="AXY139" s="1332"/>
      <c r="AXZ139" s="1332"/>
      <c r="AYA139" s="1332"/>
      <c r="AYB139" s="1332"/>
      <c r="AYC139" s="1332"/>
      <c r="AYD139" s="1332"/>
      <c r="AYE139" s="1332"/>
      <c r="AYF139" s="1332"/>
      <c r="AYG139" s="1332"/>
      <c r="AYH139" s="1332"/>
      <c r="AYI139" s="1332"/>
      <c r="AYJ139" s="1332"/>
      <c r="AYK139" s="1332"/>
      <c r="AYL139" s="1332"/>
      <c r="AYM139" s="1332"/>
      <c r="AYN139" s="1332"/>
      <c r="AYO139" s="1332"/>
      <c r="AYP139" s="1332"/>
      <c r="AYQ139" s="1332"/>
      <c r="AYR139" s="1332"/>
      <c r="AYS139" s="1332"/>
      <c r="AYT139" s="1332"/>
      <c r="AYU139" s="1332"/>
      <c r="AYV139" s="1332"/>
      <c r="AYW139" s="1332"/>
      <c r="AYX139" s="1332"/>
      <c r="AYY139" s="1332"/>
      <c r="AYZ139" s="1332"/>
      <c r="AZA139" s="1332"/>
      <c r="AZB139" s="1332"/>
      <c r="AZC139" s="1332"/>
      <c r="AZD139" s="1332"/>
      <c r="AZE139" s="1332"/>
      <c r="AZF139" s="1332"/>
      <c r="AZG139" s="1332"/>
      <c r="AZH139" s="1332"/>
      <c r="AZI139" s="1332"/>
      <c r="AZJ139" s="1332"/>
      <c r="AZK139" s="1332"/>
      <c r="AZL139" s="1332"/>
      <c r="AZM139" s="1332"/>
      <c r="AZN139" s="1332"/>
      <c r="AZO139" s="1332"/>
      <c r="AZP139" s="1332"/>
      <c r="AZQ139" s="1332"/>
      <c r="AZR139" s="1332"/>
      <c r="AZS139" s="1332"/>
      <c r="AZT139" s="1332"/>
      <c r="AZU139" s="1332"/>
      <c r="AZV139" s="1332"/>
      <c r="AZW139" s="1332"/>
      <c r="AZX139" s="1332"/>
      <c r="AZY139" s="1332"/>
      <c r="AZZ139" s="1332"/>
      <c r="BAA139" s="1332"/>
      <c r="BAB139" s="1332"/>
      <c r="BAC139" s="1332"/>
      <c r="BAD139" s="1332"/>
      <c r="BAE139" s="1332"/>
      <c r="BAF139" s="1332"/>
      <c r="BAG139" s="1332"/>
      <c r="BAH139" s="1332"/>
      <c r="BAI139" s="1332"/>
      <c r="BAJ139" s="1332"/>
      <c r="BAK139" s="1332"/>
      <c r="BAL139" s="1332"/>
      <c r="BAM139" s="1332"/>
      <c r="BAN139" s="1332"/>
      <c r="BAO139" s="1332"/>
      <c r="BAP139" s="1332"/>
      <c r="BAQ139" s="1332"/>
      <c r="BAR139" s="1332"/>
      <c r="BAS139" s="1332"/>
      <c r="BAT139" s="1332"/>
      <c r="BAU139" s="1332"/>
      <c r="BAV139" s="1332"/>
      <c r="BAW139" s="1332"/>
      <c r="BAX139" s="1332"/>
      <c r="BAY139" s="1332"/>
      <c r="BAZ139" s="1332"/>
      <c r="BBA139" s="1332"/>
      <c r="BBB139" s="1332"/>
      <c r="BBC139" s="1332"/>
      <c r="BBD139" s="1332"/>
      <c r="BBE139" s="1332"/>
      <c r="BBF139" s="1332"/>
      <c r="BBG139" s="1332"/>
      <c r="BBH139" s="1332"/>
      <c r="BBI139" s="1332"/>
      <c r="BBJ139" s="1332"/>
      <c r="BBK139" s="1332"/>
      <c r="BBL139" s="1332"/>
      <c r="BBM139" s="1332"/>
      <c r="BBN139" s="1332"/>
      <c r="BBO139" s="1332"/>
      <c r="BBP139" s="1332"/>
      <c r="BBQ139" s="1332"/>
      <c r="BBR139" s="1332"/>
      <c r="BBS139" s="1332"/>
      <c r="BBT139" s="1332"/>
      <c r="BBU139" s="1332"/>
      <c r="BBV139" s="1332"/>
      <c r="BBW139" s="1332"/>
      <c r="BBX139" s="1332"/>
      <c r="BBY139" s="1332"/>
      <c r="BBZ139" s="1332"/>
      <c r="BCA139" s="1332"/>
      <c r="BCB139" s="1332"/>
      <c r="BCC139" s="1332"/>
      <c r="BCD139" s="1332"/>
      <c r="BCE139" s="1332"/>
      <c r="BCF139" s="1332"/>
      <c r="BCG139" s="1332"/>
      <c r="BCH139" s="1332"/>
      <c r="BCI139" s="1332"/>
      <c r="BCJ139" s="1332"/>
      <c r="BCK139" s="1332"/>
      <c r="BCL139" s="1332"/>
      <c r="BCM139" s="1332"/>
      <c r="BCN139" s="1332"/>
      <c r="BCO139" s="1332"/>
      <c r="BCP139" s="1332"/>
      <c r="BCQ139" s="1332"/>
      <c r="BCR139" s="1332"/>
      <c r="BCS139" s="1332"/>
      <c r="BCT139" s="1332"/>
      <c r="BCU139" s="1332"/>
      <c r="BCV139" s="1332"/>
      <c r="BCW139" s="1332"/>
      <c r="BCX139" s="1332"/>
      <c r="BCY139" s="1332"/>
      <c r="BCZ139" s="1332"/>
      <c r="BDA139" s="1332"/>
      <c r="BDB139" s="1332"/>
      <c r="BDC139" s="1332"/>
      <c r="BDD139" s="1332"/>
      <c r="BDE139" s="1332"/>
      <c r="BDF139" s="1332"/>
      <c r="BDG139" s="1332"/>
      <c r="BDH139" s="1332"/>
      <c r="BDI139" s="1332"/>
      <c r="BDJ139" s="1332"/>
      <c r="BDK139" s="1332"/>
      <c r="BDL139" s="1332"/>
      <c r="BDM139" s="1332"/>
      <c r="BDN139" s="1332"/>
      <c r="BDO139" s="1332"/>
      <c r="BDP139" s="1332"/>
      <c r="BDQ139" s="1332"/>
      <c r="BDR139" s="1332"/>
      <c r="BDS139" s="1332"/>
      <c r="BDT139" s="1332"/>
      <c r="BDU139" s="1332"/>
      <c r="BDV139" s="1332"/>
      <c r="BDW139" s="1332"/>
      <c r="BDX139" s="1332"/>
      <c r="BDY139" s="1332"/>
      <c r="BDZ139" s="1332"/>
      <c r="BEA139" s="1332"/>
      <c r="BEB139" s="1332"/>
      <c r="BEC139" s="1332"/>
      <c r="BED139" s="1332"/>
      <c r="BEE139" s="1332"/>
      <c r="BEF139" s="1332"/>
      <c r="BEG139" s="1332"/>
      <c r="BEH139" s="1332"/>
      <c r="BEI139" s="1332"/>
      <c r="BEJ139" s="1332"/>
      <c r="BEK139" s="1332"/>
      <c r="BEL139" s="1332"/>
      <c r="BEM139" s="1332"/>
      <c r="BEN139" s="1332"/>
      <c r="BEO139" s="1332"/>
      <c r="BEP139" s="1332"/>
      <c r="BEQ139" s="1332"/>
      <c r="BER139" s="1332"/>
      <c r="BES139" s="1332"/>
      <c r="BET139" s="1332"/>
      <c r="BEU139" s="1332"/>
      <c r="BEV139" s="1332"/>
      <c r="BEW139" s="1332"/>
      <c r="BEX139" s="1332"/>
      <c r="BEY139" s="1332"/>
      <c r="BEZ139" s="1332"/>
      <c r="BFA139" s="1332"/>
      <c r="BFB139" s="1332"/>
      <c r="BFC139" s="1332"/>
      <c r="BFD139" s="1332"/>
      <c r="BFE139" s="1332"/>
      <c r="BFF139" s="1332"/>
      <c r="BFG139" s="1332"/>
      <c r="BFH139" s="1332"/>
      <c r="BFI139" s="1332"/>
      <c r="BFJ139" s="1332"/>
      <c r="BFK139" s="1332"/>
      <c r="BFL139" s="1332"/>
      <c r="BFM139" s="1332"/>
      <c r="BFN139" s="1332"/>
      <c r="BFO139" s="1332"/>
      <c r="BFP139" s="1332"/>
      <c r="BFQ139" s="1332"/>
      <c r="BFR139" s="1332"/>
      <c r="BFS139" s="1332"/>
      <c r="BFT139" s="1332"/>
      <c r="BFU139" s="1332"/>
      <c r="BFV139" s="1332"/>
      <c r="BFW139" s="1332"/>
      <c r="BFX139" s="1332"/>
      <c r="BFY139" s="1332"/>
      <c r="BFZ139" s="1332"/>
      <c r="BGA139" s="1332"/>
      <c r="BGB139" s="1332"/>
      <c r="BGC139" s="1332"/>
      <c r="BGD139" s="1332"/>
      <c r="BGE139" s="1332"/>
      <c r="BGF139" s="1332"/>
      <c r="BGG139" s="1332"/>
      <c r="BGH139" s="1332"/>
      <c r="BGI139" s="1332"/>
      <c r="BGJ139" s="1332"/>
      <c r="BGK139" s="1332"/>
      <c r="BGL139" s="1332"/>
      <c r="BGM139" s="1332"/>
      <c r="BGN139" s="1332"/>
      <c r="BGO139" s="1332"/>
      <c r="BGP139" s="1332"/>
      <c r="BGQ139" s="1332"/>
      <c r="BGR139" s="1332"/>
      <c r="BGS139" s="1332"/>
      <c r="BGT139" s="1332"/>
      <c r="BGU139" s="1332"/>
      <c r="BGV139" s="1332"/>
      <c r="BGW139" s="1332"/>
      <c r="BGX139" s="1332"/>
      <c r="BGY139" s="1332"/>
      <c r="BGZ139" s="1332"/>
      <c r="BHA139" s="1332"/>
      <c r="BHB139" s="1332"/>
      <c r="BHC139" s="1332"/>
      <c r="BHD139" s="1332"/>
      <c r="BHE139" s="1332"/>
      <c r="BHF139" s="1332"/>
      <c r="BHG139" s="1332"/>
      <c r="BHH139" s="1332"/>
      <c r="BHI139" s="1332"/>
      <c r="BHJ139" s="1332"/>
      <c r="BHK139" s="1332"/>
      <c r="BHL139" s="1332"/>
      <c r="BHM139" s="1332"/>
      <c r="BHN139" s="1332"/>
      <c r="BHO139" s="1332"/>
      <c r="BHP139" s="1332"/>
      <c r="BHQ139" s="1332"/>
      <c r="BHR139" s="1332"/>
      <c r="BHS139" s="1332"/>
      <c r="BHT139" s="1332"/>
      <c r="BHU139" s="1332"/>
      <c r="BHV139" s="1332"/>
      <c r="BHW139" s="1332"/>
      <c r="BHX139" s="1332"/>
      <c r="BHY139" s="1332"/>
      <c r="BHZ139" s="1332"/>
      <c r="BIA139" s="1332"/>
      <c r="BIB139" s="1332"/>
      <c r="BIC139" s="1332"/>
      <c r="BID139" s="1332"/>
      <c r="BIE139" s="1332"/>
      <c r="BIF139" s="1332"/>
      <c r="BIG139" s="1332"/>
      <c r="BIH139" s="1332"/>
      <c r="BII139" s="1332"/>
      <c r="BIJ139" s="1332"/>
      <c r="BIK139" s="1332"/>
      <c r="BIL139" s="1332"/>
      <c r="BIM139" s="1332"/>
      <c r="BIN139" s="1332"/>
      <c r="BIO139" s="1332"/>
      <c r="BIP139" s="1332"/>
      <c r="BIQ139" s="1332"/>
      <c r="BIR139" s="1332"/>
      <c r="BIS139" s="1332"/>
      <c r="BIT139" s="1332"/>
      <c r="BIU139" s="1332"/>
      <c r="BIV139" s="1332"/>
      <c r="BIW139" s="1332"/>
      <c r="BIX139" s="1332"/>
      <c r="BIY139" s="1332"/>
      <c r="BIZ139" s="1332"/>
      <c r="BJA139" s="1332"/>
      <c r="BJB139" s="1332"/>
      <c r="BJC139" s="1332"/>
      <c r="BJD139" s="1332"/>
      <c r="BJE139" s="1332"/>
      <c r="BJF139" s="1332"/>
      <c r="BJG139" s="1332"/>
      <c r="BJH139" s="1332"/>
      <c r="BJI139" s="1332"/>
      <c r="BJJ139" s="1332"/>
      <c r="BJK139" s="1332"/>
      <c r="BJL139" s="1332"/>
      <c r="BJM139" s="1332"/>
      <c r="BJN139" s="1332"/>
      <c r="BJO139" s="1332"/>
      <c r="BJP139" s="1332"/>
      <c r="BJQ139" s="1332"/>
      <c r="BJR139" s="1332"/>
      <c r="BJS139" s="1332"/>
      <c r="BJT139" s="1332"/>
      <c r="BJU139" s="1332"/>
      <c r="BJV139" s="1332"/>
      <c r="BJW139" s="1332"/>
      <c r="BJX139" s="1332"/>
      <c r="BJY139" s="1332"/>
      <c r="BJZ139" s="1332"/>
      <c r="BKA139" s="1332"/>
      <c r="BKB139" s="1332"/>
      <c r="BKC139" s="1332"/>
      <c r="BKD139" s="1332"/>
      <c r="BKE139" s="1332"/>
      <c r="BKF139" s="1332"/>
      <c r="BKG139" s="1332"/>
      <c r="BKH139" s="1332"/>
      <c r="BKI139" s="1332"/>
      <c r="BKJ139" s="1332"/>
      <c r="BKK139" s="1332"/>
      <c r="BKL139" s="1332"/>
      <c r="BKM139" s="1332"/>
      <c r="BKN139" s="1332"/>
      <c r="BKO139" s="1332"/>
      <c r="BKP139" s="1332"/>
      <c r="BKQ139" s="1332"/>
      <c r="BKR139" s="1332"/>
      <c r="BKS139" s="1332"/>
      <c r="BKT139" s="1332"/>
      <c r="BKU139" s="1332"/>
      <c r="BKV139" s="1332"/>
      <c r="BKW139" s="1332"/>
      <c r="BKX139" s="1332"/>
      <c r="BKY139" s="1332"/>
      <c r="BKZ139" s="1332"/>
      <c r="BLA139" s="1332"/>
      <c r="BLB139" s="1332"/>
      <c r="BLC139" s="1332"/>
      <c r="BLD139" s="1332"/>
      <c r="BLE139" s="1332"/>
      <c r="BLF139" s="1332"/>
      <c r="BLG139" s="1332"/>
      <c r="BLH139" s="1332"/>
      <c r="BLI139" s="1332"/>
      <c r="BLJ139" s="1332"/>
      <c r="BLK139" s="1332"/>
      <c r="BLL139" s="1332"/>
      <c r="BLM139" s="1332"/>
      <c r="BLN139" s="1332"/>
      <c r="BLO139" s="1332"/>
      <c r="BLP139" s="1332"/>
      <c r="BLQ139" s="1332"/>
      <c r="BLR139" s="1332"/>
      <c r="BLS139" s="1332"/>
      <c r="BLT139" s="1332"/>
      <c r="BLU139" s="1332"/>
      <c r="BLV139" s="1332"/>
      <c r="BLW139" s="1332"/>
      <c r="BLX139" s="1332"/>
      <c r="BLY139" s="1332"/>
      <c r="BLZ139" s="1332"/>
      <c r="BMA139" s="1332"/>
      <c r="BMB139" s="1332"/>
      <c r="BMC139" s="1332"/>
      <c r="BMD139" s="1332"/>
      <c r="BME139" s="1332"/>
      <c r="BMF139" s="1332"/>
      <c r="BMG139" s="1332"/>
      <c r="BMH139" s="1332"/>
      <c r="BMI139" s="1332"/>
      <c r="BMJ139" s="1332"/>
      <c r="BMK139" s="1332"/>
      <c r="BML139" s="1332"/>
      <c r="BMM139" s="1332"/>
      <c r="BMN139" s="1332"/>
      <c r="BMO139" s="1332"/>
      <c r="BMP139" s="1332"/>
      <c r="BMQ139" s="1332"/>
      <c r="BMR139" s="1332"/>
      <c r="BMS139" s="1332"/>
      <c r="BMT139" s="1332"/>
      <c r="BMU139" s="1332"/>
      <c r="BMV139" s="1332"/>
      <c r="BMW139" s="1332"/>
      <c r="BMX139" s="1332"/>
      <c r="BMY139" s="1332"/>
      <c r="BMZ139" s="1332"/>
      <c r="BNA139" s="1332"/>
      <c r="BNB139" s="1332"/>
      <c r="BNC139" s="1332"/>
      <c r="BND139" s="1332"/>
      <c r="BNE139" s="1332"/>
      <c r="BNF139" s="1332"/>
      <c r="BNG139" s="1332"/>
      <c r="BNH139" s="1332"/>
      <c r="BNI139" s="1332"/>
      <c r="BNJ139" s="1332"/>
      <c r="BNK139" s="1332"/>
      <c r="BNL139" s="1332"/>
      <c r="BNM139" s="1332"/>
      <c r="BNN139" s="1332"/>
      <c r="BNO139" s="1332"/>
      <c r="BNP139" s="1332"/>
      <c r="BNQ139" s="1332"/>
      <c r="BNR139" s="1332"/>
      <c r="BNS139" s="1332"/>
      <c r="BNT139" s="1332"/>
      <c r="BNU139" s="1332"/>
      <c r="BNV139" s="1332"/>
      <c r="BNW139" s="1332"/>
      <c r="BNX139" s="1332"/>
      <c r="BNY139" s="1332"/>
      <c r="BNZ139" s="1332"/>
      <c r="BOA139" s="1332"/>
      <c r="BOB139" s="1332"/>
      <c r="BOC139" s="1332"/>
      <c r="BOD139" s="1332"/>
      <c r="BOE139" s="1332"/>
      <c r="BOF139" s="1332"/>
      <c r="BOG139" s="1332"/>
      <c r="BOH139" s="1332"/>
      <c r="BOI139" s="1332"/>
      <c r="BOJ139" s="1332"/>
      <c r="BOK139" s="1332"/>
      <c r="BOL139" s="1332"/>
      <c r="BOM139" s="1332"/>
      <c r="BON139" s="1332"/>
      <c r="BOO139" s="1332"/>
      <c r="BOP139" s="1332"/>
      <c r="BOQ139" s="1332"/>
      <c r="BOR139" s="1332"/>
      <c r="BOS139" s="1332"/>
      <c r="BOT139" s="1332"/>
      <c r="BOU139" s="1332"/>
      <c r="BOV139" s="1332"/>
      <c r="BOW139" s="1332"/>
      <c r="BOX139" s="1332"/>
      <c r="BOY139" s="1332"/>
      <c r="BOZ139" s="1332"/>
      <c r="BPA139" s="1332"/>
      <c r="BPB139" s="1332"/>
      <c r="BPC139" s="1332"/>
      <c r="BPD139" s="1332"/>
      <c r="BPE139" s="1332"/>
      <c r="BPF139" s="1332"/>
      <c r="BPG139" s="1332"/>
      <c r="BPH139" s="1332"/>
      <c r="BPI139" s="1332"/>
      <c r="BPJ139" s="1332"/>
      <c r="BPK139" s="1332"/>
      <c r="BPL139" s="1332"/>
      <c r="BPM139" s="1332"/>
      <c r="BPN139" s="1332"/>
      <c r="BPO139" s="1332"/>
      <c r="BPP139" s="1332"/>
      <c r="BPQ139" s="1332"/>
      <c r="BPR139" s="1332"/>
      <c r="BPS139" s="1332"/>
      <c r="BPT139" s="1332"/>
      <c r="BPU139" s="1332"/>
      <c r="BPV139" s="1332"/>
      <c r="BPW139" s="1332"/>
      <c r="BPX139" s="1332"/>
      <c r="BPY139" s="1332"/>
      <c r="BPZ139" s="1332"/>
      <c r="BQA139" s="1332"/>
      <c r="BQB139" s="1332"/>
      <c r="BQC139" s="1332"/>
      <c r="BQD139" s="1332"/>
      <c r="BQE139" s="1332"/>
      <c r="BQF139" s="1332"/>
      <c r="BQG139" s="1332"/>
      <c r="BQH139" s="1332"/>
      <c r="BQI139" s="1332"/>
      <c r="BQJ139" s="1332"/>
      <c r="BQK139" s="1332"/>
      <c r="BQL139" s="1332"/>
      <c r="BQM139" s="1332"/>
      <c r="BQN139" s="1332"/>
      <c r="BQO139" s="1332"/>
      <c r="BQP139" s="1332"/>
      <c r="BQQ139" s="1332"/>
      <c r="BQR139" s="1332"/>
      <c r="BQS139" s="1332"/>
      <c r="BQT139" s="1332"/>
      <c r="BQU139" s="1332"/>
      <c r="BQV139" s="1332"/>
      <c r="BQW139" s="1332"/>
      <c r="BQX139" s="1332"/>
      <c r="BQY139" s="1332"/>
      <c r="BQZ139" s="1332"/>
      <c r="BRA139" s="1332"/>
      <c r="BRB139" s="1332"/>
      <c r="BRC139" s="1332"/>
      <c r="BRD139" s="1332"/>
      <c r="BRE139" s="1332"/>
      <c r="BRF139" s="1332"/>
      <c r="BRG139" s="1332"/>
      <c r="BRH139" s="1332"/>
      <c r="BRI139" s="1332"/>
      <c r="BRJ139" s="1332"/>
      <c r="BRK139" s="1332"/>
      <c r="BRL139" s="1332"/>
      <c r="BRM139" s="1332"/>
      <c r="BRN139" s="1332"/>
      <c r="BRO139" s="1332"/>
      <c r="BRP139" s="1332"/>
      <c r="BRQ139" s="1332"/>
      <c r="BRR139" s="1332"/>
      <c r="BRS139" s="1332"/>
      <c r="BRT139" s="1332"/>
      <c r="BRU139" s="1332"/>
      <c r="BRV139" s="1332"/>
      <c r="BRW139" s="1332"/>
      <c r="BRX139" s="1332"/>
      <c r="BRY139" s="1332"/>
      <c r="BRZ139" s="1332"/>
      <c r="BSA139" s="1332"/>
      <c r="BSB139" s="1332"/>
      <c r="BSC139" s="1332"/>
      <c r="BSD139" s="1332"/>
      <c r="BSE139" s="1332"/>
      <c r="BSF139" s="1332"/>
      <c r="BSG139" s="1332"/>
      <c r="BSH139" s="1332"/>
      <c r="BSI139" s="1332"/>
      <c r="BSJ139" s="1332"/>
      <c r="BSK139" s="1332"/>
      <c r="BSL139" s="1332"/>
      <c r="BSM139" s="1332"/>
      <c r="BSN139" s="1332"/>
      <c r="BSO139" s="1332"/>
      <c r="BSP139" s="1332"/>
      <c r="BSQ139" s="1332"/>
      <c r="BSR139" s="1332"/>
      <c r="BSS139" s="1332"/>
      <c r="BST139" s="1332"/>
      <c r="BSU139" s="1332"/>
      <c r="BSV139" s="1332"/>
      <c r="BSW139" s="1332"/>
      <c r="BSX139" s="1332"/>
      <c r="BSY139" s="1332"/>
      <c r="BSZ139" s="1332"/>
      <c r="BTA139" s="1332"/>
      <c r="BTB139" s="1332"/>
      <c r="BTC139" s="1332"/>
      <c r="BTD139" s="1332"/>
      <c r="BTE139" s="1332"/>
      <c r="BTF139" s="1332"/>
      <c r="BTG139" s="1332"/>
      <c r="BTH139" s="1332"/>
      <c r="BTI139" s="1332"/>
      <c r="BTJ139" s="1332"/>
      <c r="BTK139" s="1332"/>
      <c r="BTL139" s="1332"/>
      <c r="BTM139" s="1332"/>
      <c r="BTN139" s="1332"/>
      <c r="BTO139" s="1332"/>
      <c r="BTP139" s="1332"/>
      <c r="BTQ139" s="1332"/>
      <c r="BTR139" s="1332"/>
      <c r="BTS139" s="1332"/>
      <c r="BTT139" s="1332"/>
      <c r="BTU139" s="1332"/>
      <c r="BTV139" s="1332"/>
      <c r="BTW139" s="1332"/>
      <c r="BTX139" s="1332"/>
      <c r="BTY139" s="1332"/>
      <c r="BTZ139" s="1332"/>
      <c r="BUA139" s="1332"/>
      <c r="BUB139" s="1332"/>
      <c r="BUC139" s="1332"/>
      <c r="BUD139" s="1332"/>
      <c r="BUE139" s="1332"/>
      <c r="BUF139" s="1332"/>
      <c r="BUG139" s="1332"/>
      <c r="BUH139" s="1332"/>
      <c r="BUI139" s="1332"/>
      <c r="BUJ139" s="1332"/>
      <c r="BUK139" s="1332"/>
      <c r="BUL139" s="1332"/>
      <c r="BUM139" s="1332"/>
      <c r="BUN139" s="1332"/>
      <c r="BUO139" s="1332"/>
      <c r="BUP139" s="1332"/>
      <c r="BUQ139" s="1332"/>
      <c r="BUR139" s="1332"/>
      <c r="BUS139" s="1332"/>
      <c r="BUT139" s="1332"/>
      <c r="BUU139" s="1332"/>
      <c r="BUV139" s="1332"/>
      <c r="BUW139" s="1332"/>
      <c r="BUX139" s="1332"/>
      <c r="BUY139" s="1332"/>
      <c r="BUZ139" s="1332"/>
      <c r="BVA139" s="1332"/>
      <c r="BVB139" s="1332"/>
      <c r="BVC139" s="1332"/>
      <c r="BVD139" s="1332"/>
      <c r="BVE139" s="1332"/>
      <c r="BVF139" s="1332"/>
      <c r="BVG139" s="1332"/>
      <c r="BVH139" s="1332"/>
      <c r="BVI139" s="1332"/>
      <c r="BVJ139" s="1332"/>
      <c r="BVK139" s="1332"/>
      <c r="BVL139" s="1332"/>
      <c r="BVM139" s="1332"/>
      <c r="BVN139" s="1332"/>
      <c r="BVO139" s="1332"/>
      <c r="BVP139" s="1332"/>
      <c r="BVQ139" s="1332"/>
      <c r="BVR139" s="1332"/>
      <c r="BVS139" s="1332"/>
      <c r="BVT139" s="1332"/>
      <c r="BVU139" s="1332"/>
      <c r="BVV139" s="1332"/>
      <c r="BVW139" s="1332"/>
      <c r="BVX139" s="1332"/>
      <c r="BVY139" s="1332"/>
      <c r="BVZ139" s="1332"/>
      <c r="BWA139" s="1332"/>
      <c r="BWB139" s="1332"/>
      <c r="BWC139" s="1332"/>
      <c r="BWD139" s="1332"/>
      <c r="BWE139" s="1332"/>
      <c r="BWF139" s="1332"/>
      <c r="BWG139" s="1332"/>
      <c r="BWH139" s="1332"/>
      <c r="BWI139" s="1332"/>
      <c r="BWJ139" s="1332"/>
      <c r="BWK139" s="1332"/>
      <c r="BWL139" s="1332"/>
      <c r="BWM139" s="1332"/>
      <c r="BWN139" s="1332"/>
      <c r="BWO139" s="1332"/>
      <c r="BWP139" s="1332"/>
      <c r="BWQ139" s="1332"/>
      <c r="BWR139" s="1332"/>
      <c r="BWS139" s="1332"/>
      <c r="BWT139" s="1332"/>
      <c r="BWU139" s="1332"/>
      <c r="BWV139" s="1332"/>
      <c r="BWW139" s="1332"/>
      <c r="BWX139" s="1332"/>
      <c r="BWY139" s="1332"/>
      <c r="BWZ139" s="1332"/>
      <c r="BXA139" s="1332"/>
      <c r="BXB139" s="1332"/>
      <c r="BXC139" s="1332"/>
      <c r="BXD139" s="1332"/>
      <c r="BXE139" s="1332"/>
      <c r="BXF139" s="1332"/>
      <c r="BXG139" s="1332"/>
      <c r="BXH139" s="1332"/>
      <c r="BXI139" s="1332"/>
      <c r="BXJ139" s="1332"/>
      <c r="BXK139" s="1332"/>
      <c r="BXL139" s="1332"/>
      <c r="BXM139" s="1332"/>
      <c r="BXN139" s="1332"/>
      <c r="BXO139" s="1332"/>
      <c r="BXP139" s="1332"/>
      <c r="BXQ139" s="1332"/>
      <c r="BXR139" s="1332"/>
      <c r="BXS139" s="1332"/>
      <c r="BXT139" s="1332"/>
      <c r="BXU139" s="1332"/>
      <c r="BXV139" s="1332"/>
      <c r="BXW139" s="1332"/>
      <c r="BXX139" s="1332"/>
      <c r="BXY139" s="1332"/>
      <c r="BXZ139" s="1332"/>
      <c r="BYA139" s="1332"/>
      <c r="BYB139" s="1332"/>
      <c r="BYC139" s="1332"/>
      <c r="BYD139" s="1332"/>
      <c r="BYE139" s="1332"/>
      <c r="BYF139" s="1332"/>
      <c r="BYG139" s="1332"/>
      <c r="BYH139" s="1332"/>
      <c r="BYI139" s="1332"/>
      <c r="BYJ139" s="1332"/>
      <c r="BYK139" s="1332"/>
      <c r="BYL139" s="1332"/>
      <c r="BYM139" s="1332"/>
      <c r="BYN139" s="1332"/>
      <c r="BYO139" s="1332"/>
      <c r="BYP139" s="1332"/>
      <c r="BYQ139" s="1332"/>
      <c r="BYR139" s="1332"/>
      <c r="BYS139" s="1332"/>
      <c r="BYT139" s="1332"/>
      <c r="BYU139" s="1332"/>
      <c r="BYV139" s="1332"/>
      <c r="BYW139" s="1332"/>
      <c r="BYX139" s="1332"/>
      <c r="BYY139" s="1332"/>
      <c r="BYZ139" s="1332"/>
      <c r="BZA139" s="1332"/>
      <c r="BZB139" s="1332"/>
      <c r="BZC139" s="1332"/>
      <c r="BZD139" s="1332"/>
      <c r="BZE139" s="1332"/>
      <c r="BZF139" s="1332"/>
      <c r="BZG139" s="1332"/>
      <c r="BZH139" s="1332"/>
      <c r="BZI139" s="1332"/>
      <c r="BZJ139" s="1332"/>
      <c r="BZK139" s="1332"/>
      <c r="BZL139" s="1332"/>
      <c r="BZM139" s="1332"/>
      <c r="BZN139" s="1332"/>
      <c r="BZO139" s="1332"/>
      <c r="BZP139" s="1332"/>
      <c r="BZQ139" s="1332"/>
      <c r="BZR139" s="1332"/>
      <c r="BZS139" s="1332"/>
      <c r="BZT139" s="1332"/>
      <c r="BZU139" s="1332"/>
      <c r="BZV139" s="1332"/>
      <c r="BZW139" s="1332"/>
      <c r="BZX139" s="1332"/>
      <c r="BZY139" s="1332"/>
      <c r="BZZ139" s="1332"/>
      <c r="CAA139" s="1332"/>
      <c r="CAB139" s="1332"/>
      <c r="CAC139" s="1332"/>
      <c r="CAD139" s="1332"/>
      <c r="CAE139" s="1332"/>
      <c r="CAF139" s="1332"/>
      <c r="CAG139" s="1332"/>
      <c r="CAH139" s="1332"/>
      <c r="CAI139" s="1332"/>
      <c r="CAJ139" s="1332"/>
      <c r="CAK139" s="1332"/>
      <c r="CAL139" s="1332"/>
      <c r="CAM139" s="1332"/>
      <c r="CAN139" s="1332"/>
      <c r="CAO139" s="1332"/>
      <c r="CAP139" s="1332"/>
      <c r="CAQ139" s="1332"/>
      <c r="CAR139" s="1332"/>
      <c r="CAS139" s="1332"/>
      <c r="CAT139" s="1332"/>
      <c r="CAU139" s="1332"/>
      <c r="CAV139" s="1332"/>
      <c r="CAW139" s="1332"/>
      <c r="CAX139" s="1332"/>
      <c r="CAY139" s="1332"/>
      <c r="CAZ139" s="1332"/>
      <c r="CBA139" s="1332"/>
      <c r="CBB139" s="1332"/>
      <c r="CBC139" s="1332"/>
      <c r="CBD139" s="1332"/>
      <c r="CBE139" s="1332"/>
      <c r="CBF139" s="1332"/>
      <c r="CBG139" s="1332"/>
      <c r="CBH139" s="1332"/>
      <c r="CBI139" s="1332"/>
      <c r="CBJ139" s="1332"/>
      <c r="CBK139" s="1332"/>
      <c r="CBL139" s="1332"/>
      <c r="CBM139" s="1332"/>
      <c r="CBN139" s="1332"/>
      <c r="CBO139" s="1332"/>
      <c r="CBP139" s="1332"/>
      <c r="CBQ139" s="1332"/>
      <c r="CBR139" s="1332"/>
      <c r="CBS139" s="1332"/>
      <c r="CBT139" s="1332"/>
      <c r="CBU139" s="1332"/>
      <c r="CBV139" s="1332"/>
      <c r="CBW139" s="1332"/>
      <c r="CBX139" s="1332"/>
      <c r="CBY139" s="1332"/>
      <c r="CBZ139" s="1332"/>
      <c r="CCA139" s="1332"/>
      <c r="CCB139" s="1332"/>
      <c r="CCC139" s="1332"/>
      <c r="CCD139" s="1332"/>
      <c r="CCE139" s="1332"/>
      <c r="CCF139" s="1332"/>
      <c r="CCG139" s="1332"/>
      <c r="CCH139" s="1332"/>
      <c r="CCI139" s="1332"/>
      <c r="CCJ139" s="1332"/>
      <c r="CCK139" s="1332"/>
      <c r="CCL139" s="1332"/>
      <c r="CCM139" s="1332"/>
      <c r="CCN139" s="1332"/>
      <c r="CCO139" s="1332"/>
      <c r="CCP139" s="1332"/>
      <c r="CCQ139" s="1332"/>
      <c r="CCR139" s="1332"/>
      <c r="CCS139" s="1332"/>
      <c r="CCT139" s="1332"/>
      <c r="CCU139" s="1332"/>
      <c r="CCV139" s="1332"/>
      <c r="CCW139" s="1332"/>
      <c r="CCX139" s="1332"/>
      <c r="CCY139" s="1332"/>
      <c r="CCZ139" s="1332"/>
      <c r="CDA139" s="1332"/>
      <c r="CDB139" s="1332"/>
      <c r="CDC139" s="1332"/>
      <c r="CDD139" s="1332"/>
      <c r="CDE139" s="1332"/>
      <c r="CDF139" s="1332"/>
      <c r="CDG139" s="1332"/>
      <c r="CDH139" s="1332"/>
      <c r="CDI139" s="1332"/>
      <c r="CDJ139" s="1332"/>
      <c r="CDK139" s="1332"/>
      <c r="CDL139" s="1332"/>
      <c r="CDM139" s="1332"/>
      <c r="CDN139" s="1332"/>
      <c r="CDO139" s="1332"/>
      <c r="CDP139" s="1332"/>
      <c r="CDQ139" s="1332"/>
      <c r="CDR139" s="1332"/>
      <c r="CDS139" s="1332"/>
      <c r="CDT139" s="1332"/>
      <c r="CDU139" s="1332"/>
      <c r="CDV139" s="1332"/>
      <c r="CDW139" s="1332"/>
      <c r="CDX139" s="1332"/>
      <c r="CDY139" s="1332"/>
      <c r="CDZ139" s="1332"/>
      <c r="CEA139" s="1332"/>
      <c r="CEB139" s="1332"/>
      <c r="CEC139" s="1332"/>
      <c r="CED139" s="1332"/>
      <c r="CEE139" s="1332"/>
      <c r="CEF139" s="1332"/>
      <c r="CEG139" s="1332"/>
      <c r="CEH139" s="1332"/>
      <c r="CEI139" s="1332"/>
      <c r="CEJ139" s="1332"/>
      <c r="CEK139" s="1332"/>
      <c r="CEL139" s="1332"/>
      <c r="CEM139" s="1332"/>
      <c r="CEN139" s="1332"/>
      <c r="CEO139" s="1332"/>
      <c r="CEP139" s="1332"/>
      <c r="CEQ139" s="1332"/>
      <c r="CER139" s="1332"/>
      <c r="CES139" s="1332"/>
      <c r="CET139" s="1332"/>
      <c r="CEU139" s="1332"/>
      <c r="CEV139" s="1332"/>
      <c r="CEW139" s="1332"/>
      <c r="CEX139" s="1332"/>
      <c r="CEY139" s="1332"/>
      <c r="CEZ139" s="1332"/>
      <c r="CFA139" s="1332"/>
      <c r="CFB139" s="1332"/>
      <c r="CFC139" s="1332"/>
      <c r="CFD139" s="1332"/>
      <c r="CFE139" s="1332"/>
      <c r="CFF139" s="1332"/>
      <c r="CFG139" s="1332"/>
      <c r="CFH139" s="1332"/>
      <c r="CFI139" s="1332"/>
      <c r="CFJ139" s="1332"/>
      <c r="CFK139" s="1332"/>
      <c r="CFL139" s="1332"/>
      <c r="CFM139" s="1332"/>
      <c r="CFN139" s="1332"/>
      <c r="CFO139" s="1332"/>
      <c r="CFP139" s="1332"/>
      <c r="CFQ139" s="1332"/>
      <c r="CFR139" s="1332"/>
      <c r="CFS139" s="1332"/>
      <c r="CFT139" s="1332"/>
      <c r="CFU139" s="1332"/>
      <c r="CFV139" s="1332"/>
      <c r="CFW139" s="1332"/>
      <c r="CFX139" s="1332"/>
      <c r="CFY139" s="1332"/>
      <c r="CFZ139" s="1332"/>
      <c r="CGA139" s="1332"/>
      <c r="CGB139" s="1332"/>
      <c r="CGC139" s="1332"/>
      <c r="CGD139" s="1332"/>
      <c r="CGE139" s="1332"/>
      <c r="CGF139" s="1332"/>
      <c r="CGG139" s="1332"/>
      <c r="CGH139" s="1332"/>
      <c r="CGI139" s="1332"/>
      <c r="CGJ139" s="1332"/>
      <c r="CGK139" s="1332"/>
      <c r="CGL139" s="1332"/>
      <c r="CGM139" s="1332"/>
      <c r="CGN139" s="1332"/>
      <c r="CGO139" s="1332"/>
      <c r="CGP139" s="1332"/>
      <c r="CGQ139" s="1332"/>
      <c r="CGR139" s="1332"/>
      <c r="CGS139" s="1332"/>
      <c r="CGT139" s="1332"/>
      <c r="CGU139" s="1332"/>
      <c r="CGV139" s="1332"/>
      <c r="CGW139" s="1332"/>
      <c r="CGX139" s="1332"/>
      <c r="CGY139" s="1332"/>
      <c r="CGZ139" s="1332"/>
      <c r="CHA139" s="1332"/>
      <c r="CHB139" s="1332"/>
      <c r="CHC139" s="1332"/>
      <c r="CHD139" s="1332"/>
      <c r="CHE139" s="1332"/>
      <c r="CHF139" s="1332"/>
      <c r="CHG139" s="1332"/>
      <c r="CHH139" s="1332"/>
      <c r="CHI139" s="1332"/>
      <c r="CHJ139" s="1332"/>
      <c r="CHK139" s="1332"/>
      <c r="CHL139" s="1332"/>
      <c r="CHM139" s="1332"/>
      <c r="CHN139" s="1332"/>
      <c r="CHO139" s="1332"/>
      <c r="CHP139" s="1332"/>
      <c r="CHQ139" s="1332"/>
      <c r="CHR139" s="1332"/>
      <c r="CHS139" s="1332"/>
      <c r="CHT139" s="1332"/>
      <c r="CHU139" s="1332"/>
      <c r="CHV139" s="1332"/>
      <c r="CHW139" s="1332"/>
      <c r="CHX139" s="1332"/>
      <c r="CHY139" s="1332"/>
      <c r="CHZ139" s="1332"/>
      <c r="CIA139" s="1332"/>
      <c r="CIB139" s="1332"/>
      <c r="CIC139" s="1332"/>
      <c r="CID139" s="1332"/>
      <c r="CIE139" s="1332"/>
      <c r="CIF139" s="1332"/>
      <c r="CIG139" s="1332"/>
      <c r="CIH139" s="1332"/>
      <c r="CII139" s="1332"/>
      <c r="CIJ139" s="1332"/>
      <c r="CIK139" s="1332"/>
      <c r="CIL139" s="1332"/>
      <c r="CIM139" s="1332"/>
      <c r="CIN139" s="1332"/>
      <c r="CIO139" s="1332"/>
      <c r="CIP139" s="1332"/>
      <c r="CIQ139" s="1332"/>
      <c r="CIR139" s="1332"/>
      <c r="CIS139" s="1332"/>
      <c r="CIT139" s="1332"/>
      <c r="CIU139" s="1332"/>
      <c r="CIV139" s="1332"/>
      <c r="CIW139" s="1332"/>
      <c r="CIX139" s="1332"/>
      <c r="CIY139" s="1332"/>
      <c r="CIZ139" s="1332"/>
      <c r="CJA139" s="1332"/>
      <c r="CJB139" s="1332"/>
      <c r="CJC139" s="1332"/>
      <c r="CJD139" s="1332"/>
      <c r="CJE139" s="1332"/>
      <c r="CJF139" s="1332"/>
      <c r="CJG139" s="1332"/>
      <c r="CJH139" s="1332"/>
      <c r="CJI139" s="1332"/>
      <c r="CJJ139" s="1332"/>
      <c r="CJK139" s="1332"/>
      <c r="CJL139" s="1332"/>
      <c r="CJM139" s="1332"/>
      <c r="CJN139" s="1332"/>
      <c r="CJO139" s="1332"/>
      <c r="CJP139" s="1332"/>
      <c r="CJQ139" s="1332"/>
      <c r="CJR139" s="1332"/>
      <c r="CJS139" s="1332"/>
      <c r="CJT139" s="1332"/>
      <c r="CJU139" s="1332"/>
      <c r="CJV139" s="1332"/>
      <c r="CJW139" s="1332"/>
      <c r="CJX139" s="1332"/>
      <c r="CJY139" s="1332"/>
      <c r="CJZ139" s="1332"/>
      <c r="CKA139" s="1332"/>
      <c r="CKB139" s="1332"/>
      <c r="CKC139" s="1332"/>
      <c r="CKD139" s="1332"/>
      <c r="CKE139" s="1332"/>
      <c r="CKF139" s="1332"/>
      <c r="CKG139" s="1332"/>
      <c r="CKH139" s="1332"/>
      <c r="CKI139" s="1332"/>
      <c r="CKJ139" s="1332"/>
      <c r="CKK139" s="1332"/>
      <c r="CKL139" s="1332"/>
      <c r="CKM139" s="1332"/>
      <c r="CKN139" s="1332"/>
      <c r="CKO139" s="1332"/>
      <c r="CKP139" s="1332"/>
      <c r="CKQ139" s="1332"/>
      <c r="CKR139" s="1332"/>
      <c r="CKS139" s="1332"/>
      <c r="CKT139" s="1332"/>
      <c r="CKU139" s="1332"/>
      <c r="CKV139" s="1332"/>
      <c r="CKW139" s="1332"/>
      <c r="CKX139" s="1332"/>
      <c r="CKY139" s="1332"/>
      <c r="CKZ139" s="1332"/>
      <c r="CLA139" s="1332"/>
      <c r="CLB139" s="1332"/>
      <c r="CLC139" s="1332"/>
      <c r="CLD139" s="1332"/>
      <c r="CLE139" s="1332"/>
      <c r="CLF139" s="1332"/>
      <c r="CLG139" s="1332"/>
      <c r="CLH139" s="1332"/>
      <c r="CLI139" s="1332"/>
      <c r="CLJ139" s="1332"/>
      <c r="CLK139" s="1332"/>
      <c r="CLL139" s="1332"/>
      <c r="CLM139" s="1332"/>
      <c r="CLN139" s="1332"/>
      <c r="CLO139" s="1332"/>
      <c r="CLP139" s="1332"/>
      <c r="CLQ139" s="1332"/>
      <c r="CLR139" s="1332"/>
      <c r="CLS139" s="1332"/>
      <c r="CLT139" s="1332"/>
      <c r="CLU139" s="1332"/>
      <c r="CLV139" s="1332"/>
      <c r="CLW139" s="1332"/>
      <c r="CLX139" s="1332"/>
      <c r="CLY139" s="1332"/>
      <c r="CLZ139" s="1332"/>
      <c r="CMA139" s="1332"/>
      <c r="CMB139" s="1332"/>
      <c r="CMC139" s="1332"/>
      <c r="CMD139" s="1332"/>
      <c r="CME139" s="1332"/>
      <c r="CMF139" s="1332"/>
      <c r="CMG139" s="1332"/>
      <c r="CMH139" s="1332"/>
      <c r="CMI139" s="1332"/>
      <c r="CMJ139" s="1332"/>
      <c r="CMK139" s="1332"/>
      <c r="CML139" s="1332"/>
      <c r="CMM139" s="1332"/>
      <c r="CMN139" s="1332"/>
      <c r="CMO139" s="1332"/>
      <c r="CMP139" s="1332"/>
      <c r="CMQ139" s="1332"/>
      <c r="CMR139" s="1332"/>
      <c r="CMS139" s="1332"/>
      <c r="CMT139" s="1332"/>
      <c r="CMU139" s="1332"/>
      <c r="CMV139" s="1332"/>
      <c r="CMW139" s="1332"/>
      <c r="CMX139" s="1332"/>
      <c r="CMY139" s="1332"/>
      <c r="CMZ139" s="1332"/>
      <c r="CNA139" s="1332"/>
      <c r="CNB139" s="1332"/>
      <c r="CNC139" s="1332"/>
      <c r="CND139" s="1332"/>
      <c r="CNE139" s="1332"/>
      <c r="CNF139" s="1332"/>
      <c r="CNG139" s="1332"/>
      <c r="CNH139" s="1332"/>
      <c r="CNI139" s="1332"/>
      <c r="CNJ139" s="1332"/>
      <c r="CNK139" s="1332"/>
      <c r="CNL139" s="1332"/>
      <c r="CNM139" s="1332"/>
      <c r="CNN139" s="1332"/>
      <c r="CNO139" s="1332"/>
      <c r="CNP139" s="1332"/>
      <c r="CNQ139" s="1332"/>
      <c r="CNR139" s="1332"/>
      <c r="CNS139" s="1332"/>
      <c r="CNT139" s="1332"/>
      <c r="CNU139" s="1332"/>
      <c r="CNV139" s="1332"/>
      <c r="CNW139" s="1332"/>
      <c r="CNX139" s="1332"/>
      <c r="CNY139" s="1332"/>
      <c r="CNZ139" s="1332"/>
      <c r="COA139" s="1332"/>
      <c r="COB139" s="1332"/>
      <c r="COC139" s="1332"/>
      <c r="COD139" s="1332"/>
      <c r="COE139" s="1332"/>
      <c r="COF139" s="1332"/>
      <c r="COG139" s="1332"/>
      <c r="COH139" s="1332"/>
      <c r="COI139" s="1332"/>
      <c r="COJ139" s="1332"/>
      <c r="COK139" s="1332"/>
      <c r="COL139" s="1332"/>
      <c r="COM139" s="1332"/>
      <c r="CON139" s="1332"/>
      <c r="COO139" s="1332"/>
      <c r="COP139" s="1332"/>
      <c r="COQ139" s="1332"/>
      <c r="COR139" s="1332"/>
      <c r="COS139" s="1332"/>
      <c r="COT139" s="1332"/>
      <c r="COU139" s="1332"/>
      <c r="COV139" s="1332"/>
      <c r="COW139" s="1332"/>
      <c r="COX139" s="1332"/>
      <c r="COY139" s="1332"/>
      <c r="COZ139" s="1332"/>
      <c r="CPA139" s="1332"/>
      <c r="CPB139" s="1332"/>
      <c r="CPC139" s="1332"/>
      <c r="CPD139" s="1332"/>
      <c r="CPE139" s="1332"/>
      <c r="CPF139" s="1332"/>
      <c r="CPG139" s="1332"/>
      <c r="CPH139" s="1332"/>
      <c r="CPI139" s="1332"/>
      <c r="CPJ139" s="1332"/>
      <c r="CPK139" s="1332"/>
      <c r="CPL139" s="1332"/>
      <c r="CPM139" s="1332"/>
      <c r="CPN139" s="1332"/>
      <c r="CPO139" s="1332"/>
      <c r="CPP139" s="1332"/>
      <c r="CPQ139" s="1332"/>
      <c r="CPR139" s="1332"/>
      <c r="CPS139" s="1332"/>
      <c r="CPT139" s="1332"/>
      <c r="CPU139" s="1332"/>
      <c r="CPV139" s="1332"/>
      <c r="CPW139" s="1332"/>
      <c r="CPX139" s="1332"/>
      <c r="CPY139" s="1332"/>
      <c r="CPZ139" s="1332"/>
      <c r="CQA139" s="1332"/>
      <c r="CQB139" s="1332"/>
      <c r="CQC139" s="1332"/>
      <c r="CQD139" s="1332"/>
      <c r="CQE139" s="1332"/>
      <c r="CQF139" s="1332"/>
      <c r="CQG139" s="1332"/>
      <c r="CQH139" s="1332"/>
      <c r="CQI139" s="1332"/>
      <c r="CQJ139" s="1332"/>
      <c r="CQK139" s="1332"/>
      <c r="CQL139" s="1332"/>
      <c r="CQM139" s="1332"/>
      <c r="CQN139" s="1332"/>
      <c r="CQO139" s="1332"/>
      <c r="CQP139" s="1332"/>
      <c r="CQQ139" s="1332"/>
      <c r="CQR139" s="1332"/>
      <c r="CQS139" s="1332"/>
      <c r="CQT139" s="1332"/>
      <c r="CQU139" s="1332"/>
      <c r="CQV139" s="1332"/>
      <c r="CQW139" s="1332"/>
      <c r="CQX139" s="1332"/>
      <c r="CQY139" s="1332"/>
      <c r="CQZ139" s="1332"/>
      <c r="CRA139" s="1332"/>
      <c r="CRB139" s="1332"/>
      <c r="CRC139" s="1332"/>
      <c r="CRD139" s="1332"/>
      <c r="CRE139" s="1332"/>
      <c r="CRF139" s="1332"/>
      <c r="CRG139" s="1332"/>
      <c r="CRH139" s="1332"/>
      <c r="CRI139" s="1332"/>
      <c r="CRJ139" s="1332"/>
      <c r="CRK139" s="1332"/>
      <c r="CRL139" s="1332"/>
      <c r="CRM139" s="1332"/>
      <c r="CRN139" s="1332"/>
      <c r="CRO139" s="1332"/>
      <c r="CRP139" s="1332"/>
      <c r="CRQ139" s="1332"/>
      <c r="CRR139" s="1332"/>
      <c r="CRS139" s="1332"/>
      <c r="CRT139" s="1332"/>
      <c r="CRU139" s="1332"/>
      <c r="CRV139" s="1332"/>
      <c r="CRW139" s="1332"/>
      <c r="CRX139" s="1332"/>
      <c r="CRY139" s="1332"/>
      <c r="CRZ139" s="1332"/>
      <c r="CSA139" s="1332"/>
      <c r="CSB139" s="1332"/>
      <c r="CSC139" s="1332"/>
      <c r="CSD139" s="1332"/>
      <c r="CSE139" s="1332"/>
      <c r="CSF139" s="1332"/>
      <c r="CSG139" s="1332"/>
      <c r="CSH139" s="1332"/>
      <c r="CSI139" s="1332"/>
      <c r="CSJ139" s="1332"/>
      <c r="CSK139" s="1332"/>
      <c r="CSL139" s="1332"/>
      <c r="CSM139" s="1332"/>
      <c r="CSN139" s="1332"/>
      <c r="CSO139" s="1332"/>
      <c r="CSP139" s="1332"/>
      <c r="CSQ139" s="1332"/>
      <c r="CSR139" s="1332"/>
      <c r="CSS139" s="1332"/>
      <c r="CST139" s="1332"/>
      <c r="CSU139" s="1332"/>
      <c r="CSV139" s="1332"/>
      <c r="CSW139" s="1332"/>
      <c r="CSX139" s="1332"/>
      <c r="CSY139" s="1332"/>
      <c r="CSZ139" s="1332"/>
      <c r="CTA139" s="1332"/>
      <c r="CTB139" s="1332"/>
      <c r="CTC139" s="1332"/>
      <c r="CTD139" s="1332"/>
      <c r="CTE139" s="1332"/>
      <c r="CTF139" s="1332"/>
      <c r="CTG139" s="1332"/>
      <c r="CTH139" s="1332"/>
      <c r="CTI139" s="1332"/>
      <c r="CTJ139" s="1332"/>
      <c r="CTK139" s="1332"/>
      <c r="CTL139" s="1332"/>
      <c r="CTM139" s="1332"/>
      <c r="CTN139" s="1332"/>
      <c r="CTO139" s="1332"/>
      <c r="CTP139" s="1332"/>
      <c r="CTQ139" s="1332"/>
      <c r="CTR139" s="1332"/>
      <c r="CTS139" s="1332"/>
      <c r="CTT139" s="1332"/>
      <c r="CTU139" s="1332"/>
      <c r="CTV139" s="1332"/>
      <c r="CTW139" s="1332"/>
      <c r="CTX139" s="1332"/>
      <c r="CTY139" s="1332"/>
      <c r="CTZ139" s="1332"/>
      <c r="CUA139" s="1332"/>
      <c r="CUB139" s="1332"/>
      <c r="CUC139" s="1332"/>
      <c r="CUD139" s="1332"/>
      <c r="CUE139" s="1332"/>
      <c r="CUF139" s="1332"/>
      <c r="CUG139" s="1332"/>
      <c r="CUH139" s="1332"/>
      <c r="CUI139" s="1332"/>
      <c r="CUJ139" s="1332"/>
      <c r="CUK139" s="1332"/>
      <c r="CUL139" s="1332"/>
      <c r="CUM139" s="1332"/>
      <c r="CUN139" s="1332"/>
      <c r="CUO139" s="1332"/>
      <c r="CUP139" s="1332"/>
      <c r="CUQ139" s="1332"/>
      <c r="CUR139" s="1332"/>
      <c r="CUS139" s="1332"/>
      <c r="CUT139" s="1332"/>
      <c r="CUU139" s="1332"/>
      <c r="CUV139" s="1332"/>
      <c r="CUW139" s="1332"/>
      <c r="CUX139" s="1332"/>
      <c r="CUY139" s="1332"/>
      <c r="CUZ139" s="1332"/>
      <c r="CVA139" s="1332"/>
      <c r="CVB139" s="1332"/>
      <c r="CVC139" s="1332"/>
      <c r="CVD139" s="1332"/>
      <c r="CVE139" s="1332"/>
      <c r="CVF139" s="1332"/>
      <c r="CVG139" s="1332"/>
      <c r="CVH139" s="1332"/>
      <c r="CVI139" s="1332"/>
      <c r="CVJ139" s="1332"/>
      <c r="CVK139" s="1332"/>
      <c r="CVL139" s="1332"/>
      <c r="CVM139" s="1332"/>
      <c r="CVN139" s="1332"/>
      <c r="CVO139" s="1332"/>
      <c r="CVP139" s="1332"/>
      <c r="CVQ139" s="1332"/>
      <c r="CVR139" s="1332"/>
      <c r="CVS139" s="1332"/>
      <c r="CVT139" s="1332"/>
      <c r="CVU139" s="1332"/>
      <c r="CVV139" s="1332"/>
      <c r="CVW139" s="1332"/>
      <c r="CVX139" s="1332"/>
      <c r="CVY139" s="1332"/>
      <c r="CVZ139" s="1332"/>
      <c r="CWA139" s="1332"/>
      <c r="CWB139" s="1332"/>
      <c r="CWC139" s="1332"/>
      <c r="CWD139" s="1332"/>
      <c r="CWE139" s="1332"/>
      <c r="CWF139" s="1332"/>
      <c r="CWG139" s="1332"/>
      <c r="CWH139" s="1332"/>
      <c r="CWI139" s="1332"/>
      <c r="CWJ139" s="1332"/>
      <c r="CWK139" s="1332"/>
      <c r="CWL139" s="1332"/>
      <c r="CWM139" s="1332"/>
      <c r="CWN139" s="1332"/>
      <c r="CWO139" s="1332"/>
      <c r="CWP139" s="1332"/>
      <c r="CWQ139" s="1332"/>
      <c r="CWR139" s="1332"/>
      <c r="CWS139" s="1332"/>
      <c r="CWT139" s="1332"/>
      <c r="CWU139" s="1332"/>
      <c r="CWV139" s="1332"/>
      <c r="CWW139" s="1332"/>
      <c r="CWX139" s="1332"/>
      <c r="CWY139" s="1332"/>
      <c r="CWZ139" s="1332"/>
      <c r="CXA139" s="1332"/>
      <c r="CXB139" s="1332"/>
      <c r="CXC139" s="1332"/>
      <c r="CXD139" s="1332"/>
      <c r="CXE139" s="1332"/>
      <c r="CXF139" s="1332"/>
      <c r="CXG139" s="1332"/>
      <c r="CXH139" s="1332"/>
      <c r="CXI139" s="1332"/>
      <c r="CXJ139" s="1332"/>
      <c r="CXK139" s="1332"/>
      <c r="CXL139" s="1332"/>
      <c r="CXM139" s="1332"/>
      <c r="CXN139" s="1332"/>
      <c r="CXO139" s="1332"/>
      <c r="CXP139" s="1332"/>
      <c r="CXQ139" s="1332"/>
      <c r="CXR139" s="1332"/>
      <c r="CXS139" s="1332"/>
      <c r="CXT139" s="1332"/>
      <c r="CXU139" s="1332"/>
      <c r="CXV139" s="1332"/>
      <c r="CXW139" s="1332"/>
      <c r="CXX139" s="1332"/>
      <c r="CXY139" s="1332"/>
      <c r="CXZ139" s="1332"/>
      <c r="CYA139" s="1332"/>
      <c r="CYB139" s="1332"/>
      <c r="CYC139" s="1332"/>
      <c r="CYD139" s="1332"/>
      <c r="CYE139" s="1332"/>
      <c r="CYF139" s="1332"/>
      <c r="CYG139" s="1332"/>
      <c r="CYH139" s="1332"/>
      <c r="CYI139" s="1332"/>
      <c r="CYJ139" s="1332"/>
      <c r="CYK139" s="1332"/>
      <c r="CYL139" s="1332"/>
      <c r="CYM139" s="1332"/>
      <c r="CYN139" s="1332"/>
      <c r="CYO139" s="1332"/>
      <c r="CYP139" s="1332"/>
      <c r="CYQ139" s="1332"/>
      <c r="CYR139" s="1332"/>
      <c r="CYS139" s="1332"/>
      <c r="CYT139" s="1332"/>
      <c r="CYU139" s="1332"/>
      <c r="CYV139" s="1332"/>
      <c r="CYW139" s="1332"/>
      <c r="CYX139" s="1332"/>
      <c r="CYY139" s="1332"/>
      <c r="CYZ139" s="1332"/>
      <c r="CZA139" s="1332"/>
      <c r="CZB139" s="1332"/>
      <c r="CZC139" s="1332"/>
      <c r="CZD139" s="1332"/>
      <c r="CZE139" s="1332"/>
      <c r="CZF139" s="1332"/>
      <c r="CZG139" s="1332"/>
      <c r="CZH139" s="1332"/>
      <c r="CZI139" s="1332"/>
      <c r="CZJ139" s="1332"/>
      <c r="CZK139" s="1332"/>
      <c r="CZL139" s="1332"/>
      <c r="CZM139" s="1332"/>
      <c r="CZN139" s="1332"/>
      <c r="CZO139" s="1332"/>
      <c r="CZP139" s="1332"/>
      <c r="CZQ139" s="1332"/>
      <c r="CZR139" s="1332"/>
      <c r="CZS139" s="1332"/>
      <c r="CZT139" s="1332"/>
      <c r="CZU139" s="1332"/>
      <c r="CZV139" s="1332"/>
      <c r="CZW139" s="1332"/>
      <c r="CZX139" s="1332"/>
      <c r="CZY139" s="1332"/>
      <c r="CZZ139" s="1332"/>
      <c r="DAA139" s="1332"/>
      <c r="DAB139" s="1332"/>
      <c r="DAC139" s="1332"/>
      <c r="DAD139" s="1332"/>
      <c r="DAE139" s="1332"/>
      <c r="DAF139" s="1332"/>
      <c r="DAG139" s="1332"/>
      <c r="DAH139" s="1332"/>
      <c r="DAI139" s="1332"/>
      <c r="DAJ139" s="1332"/>
      <c r="DAK139" s="1332"/>
      <c r="DAL139" s="1332"/>
      <c r="DAM139" s="1332"/>
      <c r="DAN139" s="1332"/>
      <c r="DAO139" s="1332"/>
      <c r="DAP139" s="1332"/>
      <c r="DAQ139" s="1332"/>
      <c r="DAR139" s="1332"/>
      <c r="DAS139" s="1332"/>
      <c r="DAT139" s="1332"/>
      <c r="DAU139" s="1332"/>
      <c r="DAV139" s="1332"/>
      <c r="DAW139" s="1332"/>
      <c r="DAX139" s="1332"/>
      <c r="DAY139" s="1332"/>
      <c r="DAZ139" s="1332"/>
      <c r="DBA139" s="1332"/>
      <c r="DBB139" s="1332"/>
      <c r="DBC139" s="1332"/>
      <c r="DBD139" s="1332"/>
      <c r="DBE139" s="1332"/>
      <c r="DBF139" s="1332"/>
      <c r="DBG139" s="1332"/>
      <c r="DBH139" s="1332"/>
      <c r="DBI139" s="1332"/>
      <c r="DBJ139" s="1332"/>
      <c r="DBK139" s="1332"/>
      <c r="DBL139" s="1332"/>
      <c r="DBM139" s="1332"/>
      <c r="DBN139" s="1332"/>
      <c r="DBO139" s="1332"/>
      <c r="DBP139" s="1332"/>
      <c r="DBQ139" s="1332"/>
      <c r="DBR139" s="1332"/>
      <c r="DBS139" s="1332"/>
      <c r="DBT139" s="1332"/>
      <c r="DBU139" s="1332"/>
      <c r="DBV139" s="1332"/>
      <c r="DBW139" s="1332"/>
      <c r="DBX139" s="1332"/>
      <c r="DBY139" s="1332"/>
      <c r="DBZ139" s="1332"/>
      <c r="DCA139" s="1332"/>
      <c r="DCB139" s="1332"/>
      <c r="DCC139" s="1332"/>
      <c r="DCD139" s="1332"/>
      <c r="DCE139" s="1332"/>
      <c r="DCF139" s="1332"/>
      <c r="DCG139" s="1332"/>
      <c r="DCH139" s="1332"/>
      <c r="DCI139" s="1332"/>
      <c r="DCJ139" s="1332"/>
      <c r="DCK139" s="1332"/>
      <c r="DCL139" s="1332"/>
      <c r="DCM139" s="1332"/>
      <c r="DCN139" s="1332"/>
      <c r="DCO139" s="1332"/>
      <c r="DCP139" s="1332"/>
      <c r="DCQ139" s="1332"/>
      <c r="DCR139" s="1332"/>
      <c r="DCS139" s="1332"/>
      <c r="DCT139" s="1332"/>
      <c r="DCU139" s="1332"/>
      <c r="DCV139" s="1332"/>
      <c r="DCW139" s="1332"/>
      <c r="DCX139" s="1332"/>
      <c r="DCY139" s="1332"/>
      <c r="DCZ139" s="1332"/>
      <c r="DDA139" s="1332"/>
      <c r="DDB139" s="1332"/>
      <c r="DDC139" s="1332"/>
      <c r="DDD139" s="1332"/>
      <c r="DDE139" s="1332"/>
      <c r="DDF139" s="1332"/>
      <c r="DDG139" s="1332"/>
      <c r="DDH139" s="1332"/>
      <c r="DDI139" s="1332"/>
      <c r="DDJ139" s="1332"/>
      <c r="DDK139" s="1332"/>
      <c r="DDL139" s="1332"/>
      <c r="DDM139" s="1332"/>
      <c r="DDN139" s="1332"/>
      <c r="DDO139" s="1332"/>
      <c r="DDP139" s="1332"/>
      <c r="DDQ139" s="1332"/>
      <c r="DDR139" s="1332"/>
      <c r="DDS139" s="1332"/>
      <c r="DDT139" s="1332"/>
      <c r="DDU139" s="1332"/>
      <c r="DDV139" s="1332"/>
      <c r="DDW139" s="1332"/>
      <c r="DDX139" s="1332"/>
      <c r="DDY139" s="1332"/>
      <c r="DDZ139" s="1332"/>
      <c r="DEA139" s="1332"/>
      <c r="DEB139" s="1332"/>
      <c r="DEC139" s="1332"/>
      <c r="DED139" s="1332"/>
      <c r="DEE139" s="1332"/>
      <c r="DEF139" s="1332"/>
      <c r="DEG139" s="1332"/>
      <c r="DEH139" s="1332"/>
      <c r="DEI139" s="1332"/>
      <c r="DEJ139" s="1332"/>
      <c r="DEK139" s="1332"/>
      <c r="DEL139" s="1332"/>
      <c r="DEM139" s="1332"/>
      <c r="DEN139" s="1332"/>
      <c r="DEO139" s="1332"/>
      <c r="DEP139" s="1332"/>
      <c r="DEQ139" s="1332"/>
      <c r="DER139" s="1332"/>
      <c r="DES139" s="1332"/>
      <c r="DET139" s="1332"/>
      <c r="DEU139" s="1332"/>
      <c r="DEV139" s="1332"/>
      <c r="DEW139" s="1332"/>
      <c r="DEX139" s="1332"/>
      <c r="DEY139" s="1332"/>
      <c r="DEZ139" s="1332"/>
      <c r="DFA139" s="1332"/>
      <c r="DFB139" s="1332"/>
      <c r="DFC139" s="1332"/>
      <c r="DFD139" s="1332"/>
      <c r="DFE139" s="1332"/>
      <c r="DFF139" s="1332"/>
      <c r="DFG139" s="1332"/>
      <c r="DFH139" s="1332"/>
      <c r="DFI139" s="1332"/>
      <c r="DFJ139" s="1332"/>
      <c r="DFK139" s="1332"/>
      <c r="DFL139" s="1332"/>
      <c r="DFM139" s="1332"/>
      <c r="DFN139" s="1332"/>
      <c r="DFO139" s="1332"/>
      <c r="DFP139" s="1332"/>
      <c r="DFQ139" s="1332"/>
      <c r="DFR139" s="1332"/>
      <c r="DFS139" s="1332"/>
      <c r="DFT139" s="1332"/>
      <c r="DFU139" s="1332"/>
      <c r="DFV139" s="1332"/>
      <c r="DFW139" s="1332"/>
      <c r="DFX139" s="1332"/>
      <c r="DFY139" s="1332"/>
      <c r="DFZ139" s="1332"/>
      <c r="DGA139" s="1332"/>
      <c r="DGB139" s="1332"/>
      <c r="DGC139" s="1332"/>
      <c r="DGD139" s="1332"/>
      <c r="DGE139" s="1332"/>
      <c r="DGF139" s="1332"/>
      <c r="DGG139" s="1332"/>
      <c r="DGH139" s="1332"/>
      <c r="DGI139" s="1332"/>
      <c r="DGJ139" s="1332"/>
      <c r="DGK139" s="1332"/>
      <c r="DGL139" s="1332"/>
      <c r="DGM139" s="1332"/>
      <c r="DGN139" s="1332"/>
      <c r="DGO139" s="1332"/>
      <c r="DGP139" s="1332"/>
      <c r="DGQ139" s="1332"/>
      <c r="DGR139" s="1332"/>
      <c r="DGS139" s="1332"/>
      <c r="DGT139" s="1332"/>
      <c r="DGU139" s="1332"/>
      <c r="DGV139" s="1332"/>
      <c r="DGW139" s="1332"/>
      <c r="DGX139" s="1332"/>
      <c r="DGY139" s="1332"/>
      <c r="DGZ139" s="1332"/>
      <c r="DHA139" s="1332"/>
      <c r="DHB139" s="1332"/>
      <c r="DHC139" s="1332"/>
      <c r="DHD139" s="1332"/>
      <c r="DHE139" s="1332"/>
      <c r="DHF139" s="1332"/>
      <c r="DHG139" s="1332"/>
      <c r="DHH139" s="1332"/>
      <c r="DHI139" s="1332"/>
      <c r="DHJ139" s="1332"/>
      <c r="DHK139" s="1332"/>
      <c r="DHL139" s="1332"/>
      <c r="DHM139" s="1332"/>
      <c r="DHN139" s="1332"/>
      <c r="DHO139" s="1332"/>
      <c r="DHP139" s="1332"/>
      <c r="DHQ139" s="1332"/>
      <c r="DHR139" s="1332"/>
      <c r="DHS139" s="1332"/>
      <c r="DHT139" s="1332"/>
      <c r="DHU139" s="1332"/>
      <c r="DHV139" s="1332"/>
      <c r="DHW139" s="1332"/>
      <c r="DHX139" s="1332"/>
      <c r="DHY139" s="1332"/>
      <c r="DHZ139" s="1332"/>
      <c r="DIA139" s="1332"/>
      <c r="DIB139" s="1332"/>
      <c r="DIC139" s="1332"/>
      <c r="DID139" s="1332"/>
      <c r="DIE139" s="1332"/>
      <c r="DIF139" s="1332"/>
      <c r="DIG139" s="1332"/>
      <c r="DIH139" s="1332"/>
      <c r="DII139" s="1332"/>
      <c r="DIJ139" s="1332"/>
      <c r="DIK139" s="1332"/>
      <c r="DIL139" s="1332"/>
      <c r="DIM139" s="1332"/>
      <c r="DIN139" s="1332"/>
      <c r="DIO139" s="1332"/>
      <c r="DIP139" s="1332"/>
      <c r="DIQ139" s="1332"/>
      <c r="DIR139" s="1332"/>
      <c r="DIS139" s="1332"/>
      <c r="DIT139" s="1332"/>
      <c r="DIU139" s="1332"/>
      <c r="DIV139" s="1332"/>
      <c r="DIW139" s="1332"/>
      <c r="DIX139" s="1332"/>
      <c r="DIY139" s="1332"/>
      <c r="DIZ139" s="1332"/>
      <c r="DJA139" s="1332"/>
      <c r="DJB139" s="1332"/>
      <c r="DJC139" s="1332"/>
      <c r="DJD139" s="1332"/>
      <c r="DJE139" s="1332"/>
      <c r="DJF139" s="1332"/>
      <c r="DJG139" s="1332"/>
      <c r="DJH139" s="1332"/>
      <c r="DJI139" s="1332"/>
      <c r="DJJ139" s="1332"/>
      <c r="DJK139" s="1332"/>
      <c r="DJL139" s="1332"/>
      <c r="DJM139" s="1332"/>
      <c r="DJN139" s="1332"/>
      <c r="DJO139" s="1332"/>
      <c r="DJP139" s="1332"/>
      <c r="DJQ139" s="1332"/>
      <c r="DJR139" s="1332"/>
      <c r="DJS139" s="1332"/>
      <c r="DJT139" s="1332"/>
      <c r="DJU139" s="1332"/>
      <c r="DJV139" s="1332"/>
      <c r="DJW139" s="1332"/>
      <c r="DJX139" s="1332"/>
      <c r="DJY139" s="1332"/>
      <c r="DJZ139" s="1332"/>
      <c r="DKA139" s="1332"/>
      <c r="DKB139" s="1332"/>
      <c r="DKC139" s="1332"/>
      <c r="DKD139" s="1332"/>
      <c r="DKE139" s="1332"/>
      <c r="DKF139" s="1332"/>
      <c r="DKG139" s="1332"/>
      <c r="DKH139" s="1332"/>
      <c r="DKI139" s="1332"/>
      <c r="DKJ139" s="1332"/>
      <c r="DKK139" s="1332"/>
      <c r="DKL139" s="1332"/>
      <c r="DKM139" s="1332"/>
      <c r="DKN139" s="1332"/>
      <c r="DKO139" s="1332"/>
      <c r="DKP139" s="1332"/>
      <c r="DKQ139" s="1332"/>
      <c r="DKR139" s="1332"/>
      <c r="DKS139" s="1332"/>
      <c r="DKT139" s="1332"/>
      <c r="DKU139" s="1332"/>
      <c r="DKV139" s="1332"/>
      <c r="DKW139" s="1332"/>
      <c r="DKX139" s="1332"/>
      <c r="DKY139" s="1332"/>
      <c r="DKZ139" s="1332"/>
      <c r="DLA139" s="1332"/>
      <c r="DLB139" s="1332"/>
      <c r="DLC139" s="1332"/>
      <c r="DLD139" s="1332"/>
      <c r="DLE139" s="1332"/>
      <c r="DLF139" s="1332"/>
      <c r="DLG139" s="1332"/>
      <c r="DLH139" s="1332"/>
      <c r="DLI139" s="1332"/>
      <c r="DLJ139" s="1332"/>
      <c r="DLK139" s="1332"/>
      <c r="DLL139" s="1332"/>
      <c r="DLM139" s="1332"/>
      <c r="DLN139" s="1332"/>
      <c r="DLO139" s="1332"/>
      <c r="DLP139" s="1332"/>
      <c r="DLQ139" s="1332"/>
      <c r="DLR139" s="1332"/>
      <c r="DLS139" s="1332"/>
      <c r="DLT139" s="1332"/>
      <c r="DLU139" s="1332"/>
      <c r="DLV139" s="1332"/>
      <c r="DLW139" s="1332"/>
      <c r="DLX139" s="1332"/>
      <c r="DLY139" s="1332"/>
      <c r="DLZ139" s="1332"/>
      <c r="DMA139" s="1332"/>
      <c r="DMB139" s="1332"/>
      <c r="DMC139" s="1332"/>
      <c r="DMD139" s="1332"/>
      <c r="DME139" s="1332"/>
      <c r="DMF139" s="1332"/>
      <c r="DMG139" s="1332"/>
      <c r="DMH139" s="1332"/>
      <c r="DMI139" s="1332"/>
      <c r="DMJ139" s="1332"/>
      <c r="DMK139" s="1332"/>
      <c r="DML139" s="1332"/>
      <c r="DMM139" s="1332"/>
      <c r="DMN139" s="1332"/>
      <c r="DMO139" s="1332"/>
      <c r="DMP139" s="1332"/>
      <c r="DMQ139" s="1332"/>
      <c r="DMR139" s="1332"/>
      <c r="DMS139" s="1332"/>
      <c r="DMT139" s="1332"/>
      <c r="DMU139" s="1332"/>
      <c r="DMV139" s="1332"/>
      <c r="DMW139" s="1332"/>
      <c r="DMX139" s="1332"/>
      <c r="DMY139" s="1332"/>
      <c r="DMZ139" s="1332"/>
      <c r="DNA139" s="1332"/>
      <c r="DNB139" s="1332"/>
      <c r="DNC139" s="1332"/>
      <c r="DND139" s="1332"/>
      <c r="DNE139" s="1332"/>
      <c r="DNF139" s="1332"/>
      <c r="DNG139" s="1332"/>
      <c r="DNH139" s="1332"/>
      <c r="DNI139" s="1332"/>
      <c r="DNJ139" s="1332"/>
      <c r="DNK139" s="1332"/>
      <c r="DNL139" s="1332"/>
      <c r="DNM139" s="1332"/>
      <c r="DNN139" s="1332"/>
      <c r="DNO139" s="1332"/>
      <c r="DNP139" s="1332"/>
      <c r="DNQ139" s="1332"/>
      <c r="DNR139" s="1332"/>
      <c r="DNS139" s="1332"/>
      <c r="DNT139" s="1332"/>
      <c r="DNU139" s="1332"/>
      <c r="DNV139" s="1332"/>
      <c r="DNW139" s="1332"/>
      <c r="DNX139" s="1332"/>
      <c r="DNY139" s="1332"/>
      <c r="DNZ139" s="1332"/>
      <c r="DOA139" s="1332"/>
      <c r="DOB139" s="1332"/>
      <c r="DOC139" s="1332"/>
      <c r="DOD139" s="1332"/>
      <c r="DOE139" s="1332"/>
      <c r="DOF139" s="1332"/>
      <c r="DOG139" s="1332"/>
      <c r="DOH139" s="1332"/>
      <c r="DOI139" s="1332"/>
      <c r="DOJ139" s="1332"/>
      <c r="DOK139" s="1332"/>
      <c r="DOL139" s="1332"/>
      <c r="DOM139" s="1332"/>
      <c r="DON139" s="1332"/>
      <c r="DOO139" s="1332"/>
      <c r="DOP139" s="1332"/>
      <c r="DOQ139" s="1332"/>
      <c r="DOR139" s="1332"/>
      <c r="DOS139" s="1332"/>
      <c r="DOT139" s="1332"/>
      <c r="DOU139" s="1332"/>
      <c r="DOV139" s="1332"/>
      <c r="DOW139" s="1332"/>
      <c r="DOX139" s="1332"/>
      <c r="DOY139" s="1332"/>
      <c r="DOZ139" s="1332"/>
      <c r="DPA139" s="1332"/>
      <c r="DPB139" s="1332"/>
      <c r="DPC139" s="1332"/>
      <c r="DPD139" s="1332"/>
      <c r="DPE139" s="1332"/>
      <c r="DPF139" s="1332"/>
      <c r="DPG139" s="1332"/>
      <c r="DPH139" s="1332"/>
      <c r="DPI139" s="1332"/>
      <c r="DPJ139" s="1332"/>
      <c r="DPK139" s="1332"/>
      <c r="DPL139" s="1332"/>
      <c r="DPM139" s="1332"/>
      <c r="DPN139" s="1332"/>
      <c r="DPO139" s="1332"/>
      <c r="DPP139" s="1332"/>
      <c r="DPQ139" s="1332"/>
      <c r="DPR139" s="1332"/>
      <c r="DPS139" s="1332"/>
      <c r="DPT139" s="1332"/>
      <c r="DPU139" s="1332"/>
      <c r="DPV139" s="1332"/>
      <c r="DPW139" s="1332"/>
      <c r="DPX139" s="1332"/>
      <c r="DPY139" s="1332"/>
      <c r="DPZ139" s="1332"/>
      <c r="DQA139" s="1332"/>
      <c r="DQB139" s="1332"/>
      <c r="DQC139" s="1332"/>
      <c r="DQD139" s="1332"/>
      <c r="DQE139" s="1332"/>
      <c r="DQF139" s="1332"/>
      <c r="DQG139" s="1332"/>
      <c r="DQH139" s="1332"/>
      <c r="DQI139" s="1332"/>
      <c r="DQJ139" s="1332"/>
      <c r="DQK139" s="1332"/>
      <c r="DQL139" s="1332"/>
      <c r="DQM139" s="1332"/>
      <c r="DQN139" s="1332"/>
      <c r="DQO139" s="1332"/>
      <c r="DQP139" s="1332"/>
      <c r="DQQ139" s="1332"/>
      <c r="DQR139" s="1332"/>
      <c r="DQS139" s="1332"/>
      <c r="DQT139" s="1332"/>
      <c r="DQU139" s="1332"/>
      <c r="DQV139" s="1332"/>
      <c r="DQW139" s="1332"/>
      <c r="DQX139" s="1332"/>
      <c r="DQY139" s="1332"/>
      <c r="DQZ139" s="1332"/>
      <c r="DRA139" s="1332"/>
      <c r="DRB139" s="1332"/>
      <c r="DRC139" s="1332"/>
      <c r="DRD139" s="1332"/>
      <c r="DRE139" s="1332"/>
      <c r="DRF139" s="1332"/>
      <c r="DRG139" s="1332"/>
      <c r="DRH139" s="1332"/>
      <c r="DRI139" s="1332"/>
      <c r="DRJ139" s="1332"/>
      <c r="DRK139" s="1332"/>
      <c r="DRL139" s="1332"/>
      <c r="DRM139" s="1332"/>
      <c r="DRN139" s="1332"/>
      <c r="DRO139" s="1332"/>
      <c r="DRP139" s="1332"/>
      <c r="DRQ139" s="1332"/>
      <c r="DRR139" s="1332"/>
      <c r="DRS139" s="1332"/>
      <c r="DRT139" s="1332"/>
      <c r="DRU139" s="1332"/>
      <c r="DRV139" s="1332"/>
      <c r="DRW139" s="1332"/>
      <c r="DRX139" s="1332"/>
      <c r="DRY139" s="1332"/>
      <c r="DRZ139" s="1332"/>
      <c r="DSA139" s="1332"/>
      <c r="DSB139" s="1332"/>
      <c r="DSC139" s="1332"/>
      <c r="DSD139" s="1332"/>
      <c r="DSE139" s="1332"/>
      <c r="DSF139" s="1332"/>
      <c r="DSG139" s="1332"/>
      <c r="DSH139" s="1332"/>
      <c r="DSI139" s="1332"/>
      <c r="DSJ139" s="1332"/>
      <c r="DSK139" s="1332"/>
      <c r="DSL139" s="1332"/>
      <c r="DSM139" s="1332"/>
      <c r="DSN139" s="1332"/>
      <c r="DSO139" s="1332"/>
      <c r="DSP139" s="1332"/>
      <c r="DSQ139" s="1332"/>
      <c r="DSR139" s="1332"/>
      <c r="DSS139" s="1332"/>
      <c r="DST139" s="1332"/>
      <c r="DSU139" s="1332"/>
      <c r="DSV139" s="1332"/>
      <c r="DSW139" s="1332"/>
      <c r="DSX139" s="1332"/>
      <c r="DSY139" s="1332"/>
      <c r="DSZ139" s="1332"/>
      <c r="DTA139" s="1332"/>
      <c r="DTB139" s="1332"/>
      <c r="DTC139" s="1332"/>
      <c r="DTD139" s="1332"/>
      <c r="DTE139" s="1332"/>
      <c r="DTF139" s="1332"/>
      <c r="DTG139" s="1332"/>
      <c r="DTH139" s="1332"/>
      <c r="DTI139" s="1332"/>
      <c r="DTJ139" s="1332"/>
      <c r="DTK139" s="1332"/>
      <c r="DTL139" s="1332"/>
      <c r="DTM139" s="1332"/>
      <c r="DTN139" s="1332"/>
      <c r="DTO139" s="1332"/>
      <c r="DTP139" s="1332"/>
      <c r="DTQ139" s="1332"/>
      <c r="DTR139" s="1332"/>
      <c r="DTS139" s="1332"/>
      <c r="DTT139" s="1332"/>
      <c r="DTU139" s="1332"/>
      <c r="DTV139" s="1332"/>
      <c r="DTW139" s="1332"/>
      <c r="DTX139" s="1332"/>
      <c r="DTY139" s="1332"/>
      <c r="DTZ139" s="1332"/>
      <c r="DUA139" s="1332"/>
      <c r="DUB139" s="1332"/>
      <c r="DUC139" s="1332"/>
      <c r="DUD139" s="1332"/>
      <c r="DUE139" s="1332"/>
      <c r="DUF139" s="1332"/>
      <c r="DUG139" s="1332"/>
      <c r="DUH139" s="1332"/>
      <c r="DUI139" s="1332"/>
      <c r="DUJ139" s="1332"/>
      <c r="DUK139" s="1332"/>
      <c r="DUL139" s="1332"/>
      <c r="DUM139" s="1332"/>
      <c r="DUN139" s="1332"/>
      <c r="DUO139" s="1332"/>
      <c r="DUP139" s="1332"/>
      <c r="DUQ139" s="1332"/>
      <c r="DUR139" s="1332"/>
      <c r="DUS139" s="1332"/>
      <c r="DUT139" s="1332"/>
      <c r="DUU139" s="1332"/>
      <c r="DUV139" s="1332"/>
      <c r="DUW139" s="1332"/>
      <c r="DUX139" s="1332"/>
      <c r="DUY139" s="1332"/>
      <c r="DUZ139" s="1332"/>
      <c r="DVA139" s="1332"/>
      <c r="DVB139" s="1332"/>
      <c r="DVC139" s="1332"/>
      <c r="DVD139" s="1332"/>
      <c r="DVE139" s="1332"/>
      <c r="DVF139" s="1332"/>
      <c r="DVG139" s="1332"/>
      <c r="DVH139" s="1332"/>
      <c r="DVI139" s="1332"/>
      <c r="DVJ139" s="1332"/>
      <c r="DVK139" s="1332"/>
      <c r="DVL139" s="1332"/>
      <c r="DVM139" s="1332"/>
      <c r="DVN139" s="1332"/>
      <c r="DVO139" s="1332"/>
      <c r="DVP139" s="1332"/>
      <c r="DVQ139" s="1332"/>
      <c r="DVR139" s="1332"/>
      <c r="DVS139" s="1332"/>
      <c r="DVT139" s="1332"/>
      <c r="DVU139" s="1332"/>
      <c r="DVV139" s="1332"/>
      <c r="DVW139" s="1332"/>
      <c r="DVX139" s="1332"/>
      <c r="DVY139" s="1332"/>
      <c r="DVZ139" s="1332"/>
      <c r="DWA139" s="1332"/>
      <c r="DWB139" s="1332"/>
      <c r="DWC139" s="1332"/>
      <c r="DWD139" s="1332"/>
      <c r="DWE139" s="1332"/>
      <c r="DWF139" s="1332"/>
      <c r="DWG139" s="1332"/>
      <c r="DWH139" s="1332"/>
      <c r="DWI139" s="1332"/>
      <c r="DWJ139" s="1332"/>
      <c r="DWK139" s="1332"/>
      <c r="DWL139" s="1332"/>
      <c r="DWM139" s="1332"/>
      <c r="DWN139" s="1332"/>
      <c r="DWO139" s="1332"/>
      <c r="DWP139" s="1332"/>
      <c r="DWQ139" s="1332"/>
      <c r="DWR139" s="1332"/>
      <c r="DWS139" s="1332"/>
      <c r="DWT139" s="1332"/>
      <c r="DWU139" s="1332"/>
      <c r="DWV139" s="1332"/>
      <c r="DWW139" s="1332"/>
      <c r="DWX139" s="1332"/>
      <c r="DWY139" s="1332"/>
      <c r="DWZ139" s="1332"/>
      <c r="DXA139" s="1332"/>
      <c r="DXB139" s="1332"/>
      <c r="DXC139" s="1332"/>
      <c r="DXD139" s="1332"/>
      <c r="DXE139" s="1332"/>
      <c r="DXF139" s="1332"/>
      <c r="DXG139" s="1332"/>
      <c r="DXH139" s="1332"/>
      <c r="DXI139" s="1332"/>
      <c r="DXJ139" s="1332"/>
      <c r="DXK139" s="1332"/>
      <c r="DXL139" s="1332"/>
      <c r="DXM139" s="1332"/>
      <c r="DXN139" s="1332"/>
      <c r="DXO139" s="1332"/>
      <c r="DXP139" s="1332"/>
      <c r="DXQ139" s="1332"/>
      <c r="DXR139" s="1332"/>
      <c r="DXS139" s="1332"/>
      <c r="DXT139" s="1332"/>
      <c r="DXU139" s="1332"/>
      <c r="DXV139" s="1332"/>
      <c r="DXW139" s="1332"/>
      <c r="DXX139" s="1332"/>
      <c r="DXY139" s="1332"/>
      <c r="DXZ139" s="1332"/>
      <c r="DYA139" s="1332"/>
      <c r="DYB139" s="1332"/>
      <c r="DYC139" s="1332"/>
      <c r="DYD139" s="1332"/>
      <c r="DYE139" s="1332"/>
      <c r="DYF139" s="1332"/>
      <c r="DYG139" s="1332"/>
      <c r="DYH139" s="1332"/>
      <c r="DYI139" s="1332"/>
      <c r="DYJ139" s="1332"/>
      <c r="DYK139" s="1332"/>
      <c r="DYL139" s="1332"/>
      <c r="DYM139" s="1332"/>
      <c r="DYN139" s="1332"/>
      <c r="DYO139" s="1332"/>
      <c r="DYP139" s="1332"/>
      <c r="DYQ139" s="1332"/>
      <c r="DYR139" s="1332"/>
      <c r="DYS139" s="1332"/>
      <c r="DYT139" s="1332"/>
      <c r="DYU139" s="1332"/>
      <c r="DYV139" s="1332"/>
      <c r="DYW139" s="1332"/>
      <c r="DYX139" s="1332"/>
      <c r="DYY139" s="1332"/>
      <c r="DYZ139" s="1332"/>
      <c r="DZA139" s="1332"/>
      <c r="DZB139" s="1332"/>
      <c r="DZC139" s="1332"/>
      <c r="DZD139" s="1332"/>
      <c r="DZE139" s="1332"/>
      <c r="DZF139" s="1332"/>
      <c r="DZG139" s="1332"/>
      <c r="DZH139" s="1332"/>
      <c r="DZI139" s="1332"/>
      <c r="DZJ139" s="1332"/>
      <c r="DZK139" s="1332"/>
      <c r="DZL139" s="1332"/>
      <c r="DZM139" s="1332"/>
      <c r="DZN139" s="1332"/>
      <c r="DZO139" s="1332"/>
      <c r="DZP139" s="1332"/>
      <c r="DZQ139" s="1332"/>
      <c r="DZR139" s="1332"/>
      <c r="DZS139" s="1332"/>
      <c r="DZT139" s="1332"/>
      <c r="DZU139" s="1332"/>
      <c r="DZV139" s="1332"/>
      <c r="DZW139" s="1332"/>
      <c r="DZX139" s="1332"/>
      <c r="DZY139" s="1332"/>
      <c r="DZZ139" s="1332"/>
      <c r="EAA139" s="1332"/>
      <c r="EAB139" s="1332"/>
      <c r="EAC139" s="1332"/>
      <c r="EAD139" s="1332"/>
      <c r="EAE139" s="1332"/>
      <c r="EAF139" s="1332"/>
      <c r="EAG139" s="1332"/>
      <c r="EAH139" s="1332"/>
      <c r="EAI139" s="1332"/>
      <c r="EAJ139" s="1332"/>
      <c r="EAK139" s="1332"/>
      <c r="EAL139" s="1332"/>
      <c r="EAM139" s="1332"/>
      <c r="EAN139" s="1332"/>
      <c r="EAO139" s="1332"/>
      <c r="EAP139" s="1332"/>
      <c r="EAQ139" s="1332"/>
      <c r="EAR139" s="1332"/>
      <c r="EAS139" s="1332"/>
      <c r="EAT139" s="1332"/>
      <c r="EAU139" s="1332"/>
      <c r="EAV139" s="1332"/>
      <c r="EAW139" s="1332"/>
      <c r="EAX139" s="1332"/>
      <c r="EAY139" s="1332"/>
      <c r="EAZ139" s="1332"/>
      <c r="EBA139" s="1332"/>
      <c r="EBB139" s="1332"/>
      <c r="EBC139" s="1332"/>
      <c r="EBD139" s="1332"/>
      <c r="EBE139" s="1332"/>
      <c r="EBF139" s="1332"/>
      <c r="EBG139" s="1332"/>
      <c r="EBH139" s="1332"/>
      <c r="EBI139" s="1332"/>
      <c r="EBJ139" s="1332"/>
      <c r="EBK139" s="1332"/>
      <c r="EBL139" s="1332"/>
      <c r="EBM139" s="1332"/>
      <c r="EBN139" s="1332"/>
      <c r="EBO139" s="1332"/>
      <c r="EBP139" s="1332"/>
      <c r="EBQ139" s="1332"/>
      <c r="EBR139" s="1332"/>
      <c r="EBS139" s="1332"/>
      <c r="EBT139" s="1332"/>
      <c r="EBU139" s="1332"/>
      <c r="EBV139" s="1332"/>
      <c r="EBW139" s="1332"/>
      <c r="EBX139" s="1332"/>
      <c r="EBY139" s="1332"/>
      <c r="EBZ139" s="1332"/>
      <c r="ECA139" s="1332"/>
      <c r="ECB139" s="1332"/>
      <c r="ECC139" s="1332"/>
      <c r="ECD139" s="1332"/>
      <c r="ECE139" s="1332"/>
      <c r="ECF139" s="1332"/>
      <c r="ECG139" s="1332"/>
      <c r="ECH139" s="1332"/>
      <c r="ECI139" s="1332"/>
      <c r="ECJ139" s="1332"/>
      <c r="ECK139" s="1332"/>
      <c r="ECL139" s="1332"/>
      <c r="ECM139" s="1332"/>
      <c r="ECN139" s="1332"/>
      <c r="ECO139" s="1332"/>
      <c r="ECP139" s="1332"/>
      <c r="ECQ139" s="1332"/>
      <c r="ECR139" s="1332"/>
      <c r="ECS139" s="1332"/>
      <c r="ECT139" s="1332"/>
      <c r="ECU139" s="1332"/>
      <c r="ECV139" s="1332"/>
      <c r="ECW139" s="1332"/>
      <c r="ECX139" s="1332"/>
      <c r="ECY139" s="1332"/>
      <c r="ECZ139" s="1332"/>
      <c r="EDA139" s="1332"/>
      <c r="EDB139" s="1332"/>
      <c r="EDC139" s="1332"/>
      <c r="EDD139" s="1332"/>
      <c r="EDE139" s="1332"/>
      <c r="EDF139" s="1332"/>
      <c r="EDG139" s="1332"/>
      <c r="EDH139" s="1332"/>
      <c r="EDI139" s="1332"/>
      <c r="EDJ139" s="1332"/>
      <c r="EDK139" s="1332"/>
      <c r="EDL139" s="1332"/>
      <c r="EDM139" s="1332"/>
      <c r="EDN139" s="1332"/>
      <c r="EDO139" s="1332"/>
      <c r="EDP139" s="1332"/>
      <c r="EDQ139" s="1332"/>
      <c r="EDR139" s="1332"/>
      <c r="EDS139" s="1332"/>
      <c r="EDT139" s="1332"/>
      <c r="EDU139" s="1332"/>
      <c r="EDV139" s="1332"/>
      <c r="EDW139" s="1332"/>
      <c r="EDX139" s="1332"/>
      <c r="EDY139" s="1332"/>
      <c r="EDZ139" s="1332"/>
      <c r="EEA139" s="1332"/>
      <c r="EEB139" s="1332"/>
      <c r="EEC139" s="1332"/>
      <c r="EED139" s="1332"/>
      <c r="EEE139" s="1332"/>
      <c r="EEF139" s="1332"/>
      <c r="EEG139" s="1332"/>
      <c r="EEH139" s="1332"/>
      <c r="EEI139" s="1332"/>
      <c r="EEJ139" s="1332"/>
      <c r="EEK139" s="1332"/>
      <c r="EEL139" s="1332"/>
      <c r="EEM139" s="1332"/>
      <c r="EEN139" s="1332"/>
      <c r="EEO139" s="1332"/>
      <c r="EEP139" s="1332"/>
      <c r="EEQ139" s="1332"/>
      <c r="EER139" s="1332"/>
      <c r="EES139" s="1332"/>
      <c r="EET139" s="1332"/>
      <c r="EEU139" s="1332"/>
      <c r="EEV139" s="1332"/>
      <c r="EEW139" s="1332"/>
      <c r="EEX139" s="1332"/>
      <c r="EEY139" s="1332"/>
      <c r="EEZ139" s="1332"/>
      <c r="EFA139" s="1332"/>
      <c r="EFB139" s="1332"/>
      <c r="EFC139" s="1332"/>
      <c r="EFD139" s="1332"/>
      <c r="EFE139" s="1332"/>
      <c r="EFF139" s="1332"/>
      <c r="EFG139" s="1332"/>
      <c r="EFH139" s="1332"/>
      <c r="EFI139" s="1332"/>
      <c r="EFJ139" s="1332"/>
      <c r="EFK139" s="1332"/>
      <c r="EFL139" s="1332"/>
      <c r="EFM139" s="1332"/>
      <c r="EFN139" s="1332"/>
      <c r="EFO139" s="1332"/>
      <c r="EFP139" s="1332"/>
      <c r="EFQ139" s="1332"/>
      <c r="EFR139" s="1332"/>
      <c r="EFS139" s="1332"/>
      <c r="EFT139" s="1332"/>
      <c r="EFU139" s="1332"/>
      <c r="EFV139" s="1332"/>
      <c r="EFW139" s="1332"/>
      <c r="EFX139" s="1332"/>
      <c r="EFY139" s="1332"/>
      <c r="EFZ139" s="1332"/>
      <c r="EGA139" s="1332"/>
      <c r="EGB139" s="1332"/>
      <c r="EGC139" s="1332"/>
      <c r="EGD139" s="1332"/>
      <c r="EGE139" s="1332"/>
      <c r="EGF139" s="1332"/>
      <c r="EGG139" s="1332"/>
      <c r="EGH139" s="1332"/>
      <c r="EGI139" s="1332"/>
      <c r="EGJ139" s="1332"/>
      <c r="EGK139" s="1332"/>
      <c r="EGL139" s="1332"/>
      <c r="EGM139" s="1332"/>
      <c r="EGN139" s="1332"/>
      <c r="EGO139" s="1332"/>
      <c r="EGP139" s="1332"/>
      <c r="EGQ139" s="1332"/>
      <c r="EGR139" s="1332"/>
      <c r="EGS139" s="1332"/>
      <c r="EGT139" s="1332"/>
      <c r="EGU139" s="1332"/>
      <c r="EGV139" s="1332"/>
      <c r="EGW139" s="1332"/>
      <c r="EGX139" s="1332"/>
      <c r="EGY139" s="1332"/>
      <c r="EGZ139" s="1332"/>
      <c r="EHA139" s="1332"/>
      <c r="EHB139" s="1332"/>
      <c r="EHC139" s="1332"/>
      <c r="EHD139" s="1332"/>
      <c r="EHE139" s="1332"/>
      <c r="EHF139" s="1332"/>
      <c r="EHG139" s="1332"/>
      <c r="EHH139" s="1332"/>
      <c r="EHI139" s="1332"/>
      <c r="EHJ139" s="1332"/>
      <c r="EHK139" s="1332"/>
      <c r="EHL139" s="1332"/>
      <c r="EHM139" s="1332"/>
      <c r="EHN139" s="1332"/>
      <c r="EHO139" s="1332"/>
      <c r="EHP139" s="1332"/>
      <c r="EHQ139" s="1332"/>
      <c r="EHR139" s="1332"/>
      <c r="EHS139" s="1332"/>
      <c r="EHT139" s="1332"/>
      <c r="EHU139" s="1332"/>
      <c r="EHV139" s="1332"/>
      <c r="EHW139" s="1332"/>
      <c r="EHX139" s="1332"/>
      <c r="EHY139" s="1332"/>
      <c r="EHZ139" s="1332"/>
      <c r="EIA139" s="1332"/>
      <c r="EIB139" s="1332"/>
      <c r="EIC139" s="1332"/>
      <c r="EID139" s="1332"/>
      <c r="EIE139" s="1332"/>
      <c r="EIF139" s="1332"/>
      <c r="EIG139" s="1332"/>
      <c r="EIH139" s="1332"/>
      <c r="EII139" s="1332"/>
      <c r="EIJ139" s="1332"/>
      <c r="EIK139" s="1332"/>
      <c r="EIL139" s="1332"/>
      <c r="EIM139" s="1332"/>
      <c r="EIN139" s="1332"/>
      <c r="EIO139" s="1332"/>
      <c r="EIP139" s="1332"/>
      <c r="EIQ139" s="1332"/>
      <c r="EIR139" s="1332"/>
      <c r="EIS139" s="1332"/>
      <c r="EIT139" s="1332"/>
      <c r="EIU139" s="1332"/>
      <c r="EIV139" s="1332"/>
      <c r="EIW139" s="1332"/>
      <c r="EIX139" s="1332"/>
      <c r="EIY139" s="1332"/>
      <c r="EIZ139" s="1332"/>
      <c r="EJA139" s="1332"/>
      <c r="EJB139" s="1332"/>
      <c r="EJC139" s="1332"/>
      <c r="EJD139" s="1332"/>
      <c r="EJE139" s="1332"/>
      <c r="EJF139" s="1332"/>
      <c r="EJG139" s="1332"/>
      <c r="EJH139" s="1332"/>
      <c r="EJI139" s="1332"/>
      <c r="EJJ139" s="1332"/>
      <c r="EJK139" s="1332"/>
      <c r="EJL139" s="1332"/>
      <c r="EJM139" s="1332"/>
      <c r="EJN139" s="1332"/>
      <c r="EJO139" s="1332"/>
      <c r="EJP139" s="1332"/>
      <c r="EJQ139" s="1332"/>
      <c r="EJR139" s="1332"/>
      <c r="EJS139" s="1332"/>
      <c r="EJT139" s="1332"/>
      <c r="EJU139" s="1332"/>
      <c r="EJV139" s="1332"/>
      <c r="EJW139" s="1332"/>
      <c r="EJX139" s="1332"/>
      <c r="EJY139" s="1332"/>
      <c r="EJZ139" s="1332"/>
      <c r="EKA139" s="1332"/>
      <c r="EKB139" s="1332"/>
      <c r="EKC139" s="1332"/>
      <c r="EKD139" s="1332"/>
      <c r="EKE139" s="1332"/>
      <c r="EKF139" s="1332"/>
      <c r="EKG139" s="1332"/>
      <c r="EKH139" s="1332"/>
      <c r="EKI139" s="1332"/>
      <c r="EKJ139" s="1332"/>
      <c r="EKK139" s="1332"/>
      <c r="EKL139" s="1332"/>
      <c r="EKM139" s="1332"/>
      <c r="EKN139" s="1332"/>
      <c r="EKO139" s="1332"/>
      <c r="EKP139" s="1332"/>
      <c r="EKQ139" s="1332"/>
      <c r="EKR139" s="1332"/>
      <c r="EKS139" s="1332"/>
      <c r="EKT139" s="1332"/>
      <c r="EKU139" s="1332"/>
      <c r="EKV139" s="1332"/>
      <c r="EKW139" s="1332"/>
      <c r="EKX139" s="1332"/>
      <c r="EKY139" s="1332"/>
      <c r="EKZ139" s="1332"/>
      <c r="ELA139" s="1332"/>
      <c r="ELB139" s="1332"/>
      <c r="ELC139" s="1332"/>
      <c r="ELD139" s="1332"/>
      <c r="ELE139" s="1332"/>
      <c r="ELF139" s="1332"/>
      <c r="ELG139" s="1332"/>
      <c r="ELH139" s="1332"/>
      <c r="ELI139" s="1332"/>
      <c r="ELJ139" s="1332"/>
      <c r="ELK139" s="1332"/>
      <c r="ELL139" s="1332"/>
      <c r="ELM139" s="1332"/>
      <c r="ELN139" s="1332"/>
      <c r="ELO139" s="1332"/>
      <c r="ELP139" s="1332"/>
      <c r="ELQ139" s="1332"/>
      <c r="ELR139" s="1332"/>
      <c r="ELS139" s="1332"/>
      <c r="ELT139" s="1332"/>
      <c r="ELU139" s="1332"/>
      <c r="ELV139" s="1332"/>
      <c r="ELW139" s="1332"/>
      <c r="ELX139" s="1332"/>
      <c r="ELY139" s="1332"/>
      <c r="ELZ139" s="1332"/>
      <c r="EMA139" s="1332"/>
      <c r="EMB139" s="1332"/>
      <c r="EMC139" s="1332"/>
      <c r="EMD139" s="1332"/>
      <c r="EME139" s="1332"/>
      <c r="EMF139" s="1332"/>
      <c r="EMG139" s="1332"/>
      <c r="EMH139" s="1332"/>
      <c r="EMI139" s="1332"/>
      <c r="EMJ139" s="1332"/>
      <c r="EMK139" s="1332"/>
      <c r="EML139" s="1332"/>
      <c r="EMM139" s="1332"/>
      <c r="EMN139" s="1332"/>
      <c r="EMO139" s="1332"/>
      <c r="EMP139" s="1332"/>
      <c r="EMQ139" s="1332"/>
      <c r="EMR139" s="1332"/>
      <c r="EMS139" s="1332"/>
      <c r="EMT139" s="1332"/>
      <c r="EMU139" s="1332"/>
      <c r="EMV139" s="1332"/>
      <c r="EMW139" s="1332"/>
      <c r="EMX139" s="1332"/>
      <c r="EMY139" s="1332"/>
      <c r="EMZ139" s="1332"/>
      <c r="ENA139" s="1332"/>
      <c r="ENB139" s="1332"/>
      <c r="ENC139" s="1332"/>
      <c r="END139" s="1332"/>
      <c r="ENE139" s="1332"/>
      <c r="ENF139" s="1332"/>
      <c r="ENG139" s="1332"/>
      <c r="ENH139" s="1332"/>
      <c r="ENI139" s="1332"/>
      <c r="ENJ139" s="1332"/>
      <c r="ENK139" s="1332"/>
      <c r="ENL139" s="1332"/>
      <c r="ENM139" s="1332"/>
      <c r="ENN139" s="1332"/>
      <c r="ENO139" s="1332"/>
      <c r="ENP139" s="1332"/>
      <c r="ENQ139" s="1332"/>
      <c r="ENR139" s="1332"/>
      <c r="ENS139" s="1332"/>
      <c r="ENT139" s="1332"/>
      <c r="ENU139" s="1332"/>
      <c r="ENV139" s="1332"/>
      <c r="ENW139" s="1332"/>
      <c r="ENX139" s="1332"/>
      <c r="ENY139" s="1332"/>
      <c r="ENZ139" s="1332"/>
      <c r="EOA139" s="1332"/>
      <c r="EOB139" s="1332"/>
      <c r="EOC139" s="1332"/>
      <c r="EOD139" s="1332"/>
      <c r="EOE139" s="1332"/>
      <c r="EOF139" s="1332"/>
      <c r="EOG139" s="1332"/>
      <c r="EOH139" s="1332"/>
      <c r="EOI139" s="1332"/>
      <c r="EOJ139" s="1332"/>
      <c r="EOK139" s="1332"/>
      <c r="EOL139" s="1332"/>
      <c r="EOM139" s="1332"/>
      <c r="EON139" s="1332"/>
      <c r="EOO139" s="1332"/>
      <c r="EOP139" s="1332"/>
      <c r="EOQ139" s="1332"/>
      <c r="EOR139" s="1332"/>
      <c r="EOS139" s="1332"/>
      <c r="EOT139" s="1332"/>
      <c r="EOU139" s="1332"/>
      <c r="EOV139" s="1332"/>
      <c r="EOW139" s="1332"/>
      <c r="EOX139" s="1332"/>
      <c r="EOY139" s="1332"/>
      <c r="EOZ139" s="1332"/>
      <c r="EPA139" s="1332"/>
      <c r="EPB139" s="1332"/>
      <c r="EPC139" s="1332"/>
      <c r="EPD139" s="1332"/>
      <c r="EPE139" s="1332"/>
      <c r="EPF139" s="1332"/>
      <c r="EPG139" s="1332"/>
      <c r="EPH139" s="1332"/>
      <c r="EPI139" s="1332"/>
      <c r="EPJ139" s="1332"/>
      <c r="EPK139" s="1332"/>
      <c r="EPL139" s="1332"/>
      <c r="EPM139" s="1332"/>
      <c r="EPN139" s="1332"/>
      <c r="EPO139" s="1332"/>
      <c r="EPP139" s="1332"/>
      <c r="EPQ139" s="1332"/>
      <c r="EPR139" s="1332"/>
      <c r="EPS139" s="1332"/>
      <c r="EPT139" s="1332"/>
      <c r="EPU139" s="1332"/>
      <c r="EPV139" s="1332"/>
      <c r="EPW139" s="1332"/>
      <c r="EPX139" s="1332"/>
      <c r="EPY139" s="1332"/>
      <c r="EPZ139" s="1332"/>
      <c r="EQA139" s="1332"/>
      <c r="EQB139" s="1332"/>
      <c r="EQC139" s="1332"/>
      <c r="EQD139" s="1332"/>
      <c r="EQE139" s="1332"/>
      <c r="EQF139" s="1332"/>
      <c r="EQG139" s="1332"/>
      <c r="EQH139" s="1332"/>
      <c r="EQI139" s="1332"/>
      <c r="EQJ139" s="1332"/>
      <c r="EQK139" s="1332"/>
      <c r="EQL139" s="1332"/>
      <c r="EQM139" s="1332"/>
      <c r="EQN139" s="1332"/>
      <c r="EQO139" s="1332"/>
      <c r="EQP139" s="1332"/>
      <c r="EQQ139" s="1332"/>
      <c r="EQR139" s="1332"/>
      <c r="EQS139" s="1332"/>
      <c r="EQT139" s="1332"/>
      <c r="EQU139" s="1332"/>
      <c r="EQV139" s="1332"/>
      <c r="EQW139" s="1332"/>
      <c r="EQX139" s="1332"/>
      <c r="EQY139" s="1332"/>
      <c r="EQZ139" s="1332"/>
      <c r="ERA139" s="1332"/>
      <c r="ERB139" s="1332"/>
      <c r="ERC139" s="1332"/>
      <c r="ERD139" s="1332"/>
      <c r="ERE139" s="1332"/>
      <c r="ERF139" s="1332"/>
      <c r="ERG139" s="1332"/>
      <c r="ERH139" s="1332"/>
      <c r="ERI139" s="1332"/>
      <c r="ERJ139" s="1332"/>
      <c r="ERK139" s="1332"/>
      <c r="ERL139" s="1332"/>
      <c r="ERM139" s="1332"/>
      <c r="ERN139" s="1332"/>
      <c r="ERO139" s="1332"/>
      <c r="ERP139" s="1332"/>
      <c r="ERQ139" s="1332"/>
      <c r="ERR139" s="1332"/>
      <c r="ERS139" s="1332"/>
      <c r="ERT139" s="1332"/>
      <c r="ERU139" s="1332"/>
      <c r="ERV139" s="1332"/>
      <c r="ERW139" s="1332"/>
      <c r="ERX139" s="1332"/>
      <c r="ERY139" s="1332"/>
      <c r="ERZ139" s="1332"/>
      <c r="ESA139" s="1332"/>
      <c r="ESB139" s="1332"/>
      <c r="ESC139" s="1332"/>
      <c r="ESD139" s="1332"/>
      <c r="ESE139" s="1332"/>
      <c r="ESF139" s="1332"/>
      <c r="ESG139" s="1332"/>
      <c r="ESH139" s="1332"/>
      <c r="ESI139" s="1332"/>
      <c r="ESJ139" s="1332"/>
      <c r="ESK139" s="1332"/>
      <c r="ESL139" s="1332"/>
      <c r="ESM139" s="1332"/>
      <c r="ESN139" s="1332"/>
      <c r="ESO139" s="1332"/>
      <c r="ESP139" s="1332"/>
      <c r="ESQ139" s="1332"/>
      <c r="ESR139" s="1332"/>
      <c r="ESS139" s="1332"/>
      <c r="EST139" s="1332"/>
      <c r="ESU139" s="1332"/>
      <c r="ESV139" s="1332"/>
      <c r="ESW139" s="1332"/>
      <c r="ESX139" s="1332"/>
      <c r="ESY139" s="1332"/>
      <c r="ESZ139" s="1332"/>
      <c r="ETA139" s="1332"/>
      <c r="ETB139" s="1332"/>
      <c r="ETC139" s="1332"/>
      <c r="ETD139" s="1332"/>
      <c r="ETE139" s="1332"/>
      <c r="ETF139" s="1332"/>
      <c r="ETG139" s="1332"/>
      <c r="ETH139" s="1332"/>
      <c r="ETI139" s="1332"/>
      <c r="ETJ139" s="1332"/>
      <c r="ETK139" s="1332"/>
      <c r="ETL139" s="1332"/>
      <c r="ETM139" s="1332"/>
      <c r="ETN139" s="1332"/>
      <c r="ETO139" s="1332"/>
      <c r="ETP139" s="1332"/>
      <c r="ETQ139" s="1332"/>
      <c r="ETR139" s="1332"/>
      <c r="ETS139" s="1332"/>
      <c r="ETT139" s="1332"/>
      <c r="ETU139" s="1332"/>
      <c r="ETV139" s="1332"/>
      <c r="ETW139" s="1332"/>
      <c r="ETX139" s="1332"/>
      <c r="ETY139" s="1332"/>
      <c r="ETZ139" s="1332"/>
      <c r="EUA139" s="1332"/>
      <c r="EUB139" s="1332"/>
      <c r="EUC139" s="1332"/>
      <c r="EUD139" s="1332"/>
      <c r="EUE139" s="1332"/>
      <c r="EUF139" s="1332"/>
      <c r="EUG139" s="1332"/>
      <c r="EUH139" s="1332"/>
      <c r="EUI139" s="1332"/>
      <c r="EUJ139" s="1332"/>
      <c r="EUK139" s="1332"/>
      <c r="EUL139" s="1332"/>
      <c r="EUM139" s="1332"/>
      <c r="EUN139" s="1332"/>
      <c r="EUO139" s="1332"/>
      <c r="EUP139" s="1332"/>
      <c r="EUQ139" s="1332"/>
      <c r="EUR139" s="1332"/>
      <c r="EUS139" s="1332"/>
      <c r="EUT139" s="1332"/>
      <c r="EUU139" s="1332"/>
      <c r="EUV139" s="1332"/>
      <c r="EUW139" s="1332"/>
      <c r="EUX139" s="1332"/>
      <c r="EUY139" s="1332"/>
      <c r="EUZ139" s="1332"/>
      <c r="EVA139" s="1332"/>
      <c r="EVB139" s="1332"/>
      <c r="EVC139" s="1332"/>
      <c r="EVD139" s="1332"/>
      <c r="EVE139" s="1332"/>
      <c r="EVF139" s="1332"/>
      <c r="EVG139" s="1332"/>
      <c r="EVH139" s="1332"/>
      <c r="EVI139" s="1332"/>
      <c r="EVJ139" s="1332"/>
      <c r="EVK139" s="1332"/>
      <c r="EVL139" s="1332"/>
      <c r="EVM139" s="1332"/>
      <c r="EVN139" s="1332"/>
      <c r="EVO139" s="1332"/>
      <c r="EVP139" s="1332"/>
      <c r="EVQ139" s="1332"/>
      <c r="EVR139" s="1332"/>
      <c r="EVS139" s="1332"/>
      <c r="EVT139" s="1332"/>
      <c r="EVU139" s="1332"/>
      <c r="EVV139" s="1332"/>
      <c r="EVW139" s="1332"/>
      <c r="EVX139" s="1332"/>
      <c r="EVY139" s="1332"/>
      <c r="EVZ139" s="1332"/>
      <c r="EWA139" s="1332"/>
      <c r="EWB139" s="1332"/>
      <c r="EWC139" s="1332"/>
      <c r="EWD139" s="1332"/>
      <c r="EWE139" s="1332"/>
      <c r="EWF139" s="1332"/>
      <c r="EWG139" s="1332"/>
      <c r="EWH139" s="1332"/>
      <c r="EWI139" s="1332"/>
      <c r="EWJ139" s="1332"/>
      <c r="EWK139" s="1332"/>
      <c r="EWL139" s="1332"/>
      <c r="EWM139" s="1332"/>
      <c r="EWN139" s="1332"/>
      <c r="EWO139" s="1332"/>
      <c r="EWP139" s="1332"/>
      <c r="EWQ139" s="1332"/>
      <c r="EWR139" s="1332"/>
      <c r="EWS139" s="1332"/>
      <c r="EWT139" s="1332"/>
      <c r="EWU139" s="1332"/>
      <c r="EWV139" s="1332"/>
      <c r="EWW139" s="1332"/>
      <c r="EWX139" s="1332"/>
      <c r="EWY139" s="1332"/>
      <c r="EWZ139" s="1332"/>
      <c r="EXA139" s="1332"/>
      <c r="EXB139" s="1332"/>
      <c r="EXC139" s="1332"/>
      <c r="EXD139" s="1332"/>
      <c r="EXE139" s="1332"/>
      <c r="EXF139" s="1332"/>
      <c r="EXG139" s="1332"/>
      <c r="EXH139" s="1332"/>
      <c r="EXI139" s="1332"/>
      <c r="EXJ139" s="1332"/>
      <c r="EXK139" s="1332"/>
      <c r="EXL139" s="1332"/>
      <c r="EXM139" s="1332"/>
      <c r="EXN139" s="1332"/>
      <c r="EXO139" s="1332"/>
      <c r="EXP139" s="1332"/>
      <c r="EXQ139" s="1332"/>
      <c r="EXR139" s="1332"/>
      <c r="EXS139" s="1332"/>
      <c r="EXT139" s="1332"/>
      <c r="EXU139" s="1332"/>
      <c r="EXV139" s="1332"/>
      <c r="EXW139" s="1332"/>
      <c r="EXX139" s="1332"/>
      <c r="EXY139" s="1332"/>
      <c r="EXZ139" s="1332"/>
      <c r="EYA139" s="1332"/>
      <c r="EYB139" s="1332"/>
      <c r="EYC139" s="1332"/>
      <c r="EYD139" s="1332"/>
      <c r="EYE139" s="1332"/>
      <c r="EYF139" s="1332"/>
      <c r="EYG139" s="1332"/>
      <c r="EYH139" s="1332"/>
      <c r="EYI139" s="1332"/>
      <c r="EYJ139" s="1332"/>
      <c r="EYK139" s="1332"/>
      <c r="EYL139" s="1332"/>
      <c r="EYM139" s="1332"/>
      <c r="EYN139" s="1332"/>
      <c r="EYO139" s="1332"/>
      <c r="EYP139" s="1332"/>
      <c r="EYQ139" s="1332"/>
      <c r="EYR139" s="1332"/>
      <c r="EYS139" s="1332"/>
      <c r="EYT139" s="1332"/>
      <c r="EYU139" s="1332"/>
      <c r="EYV139" s="1332"/>
      <c r="EYW139" s="1332"/>
      <c r="EYX139" s="1332"/>
      <c r="EYY139" s="1332"/>
      <c r="EYZ139" s="1332"/>
      <c r="EZA139" s="1332"/>
      <c r="EZB139" s="1332"/>
      <c r="EZC139" s="1332"/>
      <c r="EZD139" s="1332"/>
      <c r="EZE139" s="1332"/>
      <c r="EZF139" s="1332"/>
      <c r="EZG139" s="1332"/>
      <c r="EZH139" s="1332"/>
      <c r="EZI139" s="1332"/>
      <c r="EZJ139" s="1332"/>
      <c r="EZK139" s="1332"/>
      <c r="EZL139" s="1332"/>
      <c r="EZM139" s="1332"/>
      <c r="EZN139" s="1332"/>
      <c r="EZO139" s="1332"/>
      <c r="EZP139" s="1332"/>
      <c r="EZQ139" s="1332"/>
      <c r="EZR139" s="1332"/>
      <c r="EZS139" s="1332"/>
      <c r="EZT139" s="1332"/>
      <c r="EZU139" s="1332"/>
      <c r="EZV139" s="1332"/>
      <c r="EZW139" s="1332"/>
      <c r="EZX139" s="1332"/>
      <c r="EZY139" s="1332"/>
      <c r="EZZ139" s="1332"/>
      <c r="FAA139" s="1332"/>
      <c r="FAB139" s="1332"/>
      <c r="FAC139" s="1332"/>
      <c r="FAD139" s="1332"/>
      <c r="FAE139" s="1332"/>
      <c r="FAF139" s="1332"/>
      <c r="FAG139" s="1332"/>
      <c r="FAH139" s="1332"/>
      <c r="FAI139" s="1332"/>
      <c r="FAJ139" s="1332"/>
      <c r="FAK139" s="1332"/>
      <c r="FAL139" s="1332"/>
      <c r="FAM139" s="1332"/>
      <c r="FAN139" s="1332"/>
      <c r="FAO139" s="1332"/>
      <c r="FAP139" s="1332"/>
      <c r="FAQ139" s="1332"/>
      <c r="FAR139" s="1332"/>
      <c r="FAS139" s="1332"/>
      <c r="FAT139" s="1332"/>
      <c r="FAU139" s="1332"/>
      <c r="FAV139" s="1332"/>
      <c r="FAW139" s="1332"/>
      <c r="FAX139" s="1332"/>
      <c r="FAY139" s="1332"/>
      <c r="FAZ139" s="1332"/>
      <c r="FBA139" s="1332"/>
      <c r="FBB139" s="1332"/>
      <c r="FBC139" s="1332"/>
      <c r="FBD139" s="1332"/>
      <c r="FBE139" s="1332"/>
      <c r="FBF139" s="1332"/>
      <c r="FBG139" s="1332"/>
      <c r="FBH139" s="1332"/>
      <c r="FBI139" s="1332"/>
      <c r="FBJ139" s="1332"/>
      <c r="FBK139" s="1332"/>
      <c r="FBL139" s="1332"/>
      <c r="FBM139" s="1332"/>
      <c r="FBN139" s="1332"/>
      <c r="FBO139" s="1332"/>
      <c r="FBP139" s="1332"/>
      <c r="FBQ139" s="1332"/>
      <c r="FBR139" s="1332"/>
      <c r="FBS139" s="1332"/>
      <c r="FBT139" s="1332"/>
      <c r="FBU139" s="1332"/>
      <c r="FBV139" s="1332"/>
      <c r="FBW139" s="1332"/>
      <c r="FBX139" s="1332"/>
      <c r="FBY139" s="1332"/>
      <c r="FBZ139" s="1332"/>
      <c r="FCA139" s="1332"/>
      <c r="FCB139" s="1332"/>
      <c r="FCC139" s="1332"/>
      <c r="FCD139" s="1332"/>
      <c r="FCE139" s="1332"/>
      <c r="FCF139" s="1332"/>
      <c r="FCG139" s="1332"/>
      <c r="FCH139" s="1332"/>
      <c r="FCI139" s="1332"/>
      <c r="FCJ139" s="1332"/>
      <c r="FCK139" s="1332"/>
      <c r="FCL139" s="1332"/>
      <c r="FCM139" s="1332"/>
      <c r="FCN139" s="1332"/>
      <c r="FCO139" s="1332"/>
      <c r="FCP139" s="1332"/>
      <c r="FCQ139" s="1332"/>
      <c r="FCR139" s="1332"/>
      <c r="FCS139" s="1332"/>
      <c r="FCT139" s="1332"/>
      <c r="FCU139" s="1332"/>
      <c r="FCV139" s="1332"/>
      <c r="FCW139" s="1332"/>
      <c r="FCX139" s="1332"/>
      <c r="FCY139" s="1332"/>
      <c r="FCZ139" s="1332"/>
      <c r="FDA139" s="1332"/>
      <c r="FDB139" s="1332"/>
      <c r="FDC139" s="1332"/>
      <c r="FDD139" s="1332"/>
      <c r="FDE139" s="1332"/>
      <c r="FDF139" s="1332"/>
      <c r="FDG139" s="1332"/>
      <c r="FDH139" s="1332"/>
      <c r="FDI139" s="1332"/>
      <c r="FDJ139" s="1332"/>
      <c r="FDK139" s="1332"/>
      <c r="FDL139" s="1332"/>
      <c r="FDM139" s="1332"/>
      <c r="FDN139" s="1332"/>
      <c r="FDO139" s="1332"/>
      <c r="FDP139" s="1332"/>
      <c r="FDQ139" s="1332"/>
      <c r="FDR139" s="1332"/>
      <c r="FDS139" s="1332"/>
      <c r="FDT139" s="1332"/>
      <c r="FDU139" s="1332"/>
      <c r="FDV139" s="1332"/>
      <c r="FDW139" s="1332"/>
      <c r="FDX139" s="1332"/>
      <c r="FDY139" s="1332"/>
      <c r="FDZ139" s="1332"/>
      <c r="FEA139" s="1332"/>
      <c r="FEB139" s="1332"/>
      <c r="FEC139" s="1332"/>
      <c r="FED139" s="1332"/>
      <c r="FEE139" s="1332"/>
      <c r="FEF139" s="1332"/>
      <c r="FEG139" s="1332"/>
      <c r="FEH139" s="1332"/>
      <c r="FEI139" s="1332"/>
      <c r="FEJ139" s="1332"/>
      <c r="FEK139" s="1332"/>
      <c r="FEL139" s="1332"/>
      <c r="FEM139" s="1332"/>
      <c r="FEN139" s="1332"/>
      <c r="FEO139" s="1332"/>
      <c r="FEP139" s="1332"/>
      <c r="FEQ139" s="1332"/>
      <c r="FER139" s="1332"/>
      <c r="FES139" s="1332"/>
      <c r="FET139" s="1332"/>
      <c r="FEU139" s="1332"/>
      <c r="FEV139" s="1332"/>
      <c r="FEW139" s="1332"/>
      <c r="FEX139" s="1332"/>
      <c r="FEY139" s="1332"/>
      <c r="FEZ139" s="1332"/>
      <c r="FFA139" s="1332"/>
      <c r="FFB139" s="1332"/>
      <c r="FFC139" s="1332"/>
      <c r="FFD139" s="1332"/>
      <c r="FFE139" s="1332"/>
      <c r="FFF139" s="1332"/>
      <c r="FFG139" s="1332"/>
      <c r="FFH139" s="1332"/>
      <c r="FFI139" s="1332"/>
      <c r="FFJ139" s="1332"/>
      <c r="FFK139" s="1332"/>
      <c r="FFL139" s="1332"/>
      <c r="FFM139" s="1332"/>
      <c r="FFN139" s="1332"/>
      <c r="FFO139" s="1332"/>
      <c r="FFP139" s="1332"/>
      <c r="FFQ139" s="1332"/>
      <c r="FFR139" s="1332"/>
      <c r="FFS139" s="1332"/>
      <c r="FFT139" s="1332"/>
      <c r="FFU139" s="1332"/>
      <c r="FFV139" s="1332"/>
      <c r="FFW139" s="1332"/>
      <c r="FFX139" s="1332"/>
      <c r="FFY139" s="1332"/>
      <c r="FFZ139" s="1332"/>
      <c r="FGA139" s="1332"/>
      <c r="FGB139" s="1332"/>
      <c r="FGC139" s="1332"/>
      <c r="FGD139" s="1332"/>
      <c r="FGE139" s="1332"/>
      <c r="FGF139" s="1332"/>
      <c r="FGG139" s="1332"/>
      <c r="FGH139" s="1332"/>
      <c r="FGI139" s="1332"/>
      <c r="FGJ139" s="1332"/>
      <c r="FGK139" s="1332"/>
      <c r="FGL139" s="1332"/>
      <c r="FGM139" s="1332"/>
      <c r="FGN139" s="1332"/>
      <c r="FGO139" s="1332"/>
      <c r="FGP139" s="1332"/>
      <c r="FGQ139" s="1332"/>
      <c r="FGR139" s="1332"/>
      <c r="FGS139" s="1332"/>
      <c r="FGT139" s="1332"/>
      <c r="FGU139" s="1332"/>
      <c r="FGV139" s="1332"/>
      <c r="FGW139" s="1332"/>
      <c r="FGX139" s="1332"/>
      <c r="FGY139" s="1332"/>
      <c r="FGZ139" s="1332"/>
      <c r="FHA139" s="1332"/>
      <c r="FHB139" s="1332"/>
      <c r="FHC139" s="1332"/>
      <c r="FHD139" s="1332"/>
      <c r="FHE139" s="1332"/>
      <c r="FHF139" s="1332"/>
      <c r="FHG139" s="1332"/>
      <c r="FHH139" s="1332"/>
      <c r="FHI139" s="1332"/>
      <c r="FHJ139" s="1332"/>
      <c r="FHK139" s="1332"/>
      <c r="FHL139" s="1332"/>
      <c r="FHM139" s="1332"/>
      <c r="FHN139" s="1332"/>
      <c r="FHO139" s="1332"/>
      <c r="FHP139" s="1332"/>
      <c r="FHQ139" s="1332"/>
      <c r="FHR139" s="1332"/>
      <c r="FHS139" s="1332"/>
      <c r="FHT139" s="1332"/>
      <c r="FHU139" s="1332"/>
      <c r="FHV139" s="1332"/>
      <c r="FHW139" s="1332"/>
      <c r="FHX139" s="1332"/>
      <c r="FHY139" s="1332"/>
      <c r="FHZ139" s="1332"/>
      <c r="FIA139" s="1332"/>
      <c r="FIB139" s="1332"/>
      <c r="FIC139" s="1332"/>
      <c r="FID139" s="1332"/>
      <c r="FIE139" s="1332"/>
      <c r="FIF139" s="1332"/>
      <c r="FIG139" s="1332"/>
      <c r="FIH139" s="1332"/>
      <c r="FII139" s="1332"/>
      <c r="FIJ139" s="1332"/>
      <c r="FIK139" s="1332"/>
      <c r="FIL139" s="1332"/>
      <c r="FIM139" s="1332"/>
      <c r="FIN139" s="1332"/>
      <c r="FIO139" s="1332"/>
      <c r="FIP139" s="1332"/>
      <c r="FIQ139" s="1332"/>
      <c r="FIR139" s="1332"/>
      <c r="FIS139" s="1332"/>
      <c r="FIT139" s="1332"/>
      <c r="FIU139" s="1332"/>
      <c r="FIV139" s="1332"/>
      <c r="FIW139" s="1332"/>
      <c r="FIX139" s="1332"/>
      <c r="FIY139" s="1332"/>
      <c r="FIZ139" s="1332"/>
      <c r="FJA139" s="1332"/>
      <c r="FJB139" s="1332"/>
      <c r="FJC139" s="1332"/>
      <c r="FJD139" s="1332"/>
      <c r="FJE139" s="1332"/>
      <c r="FJF139" s="1332"/>
      <c r="FJG139" s="1332"/>
      <c r="FJH139" s="1332"/>
      <c r="FJI139" s="1332"/>
      <c r="FJJ139" s="1332"/>
      <c r="FJK139" s="1332"/>
      <c r="FJL139" s="1332"/>
      <c r="FJM139" s="1332"/>
      <c r="FJN139" s="1332"/>
      <c r="FJO139" s="1332"/>
      <c r="FJP139" s="1332"/>
      <c r="FJQ139" s="1332"/>
      <c r="FJR139" s="1332"/>
      <c r="FJS139" s="1332"/>
      <c r="FJT139" s="1332"/>
      <c r="FJU139" s="1332"/>
      <c r="FJV139" s="1332"/>
      <c r="FJW139" s="1332"/>
      <c r="FJX139" s="1332"/>
      <c r="FJY139" s="1332"/>
      <c r="FJZ139" s="1332"/>
      <c r="FKA139" s="1332"/>
      <c r="FKB139" s="1332"/>
      <c r="FKC139" s="1332"/>
      <c r="FKD139" s="1332"/>
      <c r="FKE139" s="1332"/>
      <c r="FKF139" s="1332"/>
      <c r="FKG139" s="1332"/>
      <c r="FKH139" s="1332"/>
      <c r="FKI139" s="1332"/>
      <c r="FKJ139" s="1332"/>
      <c r="FKK139" s="1332"/>
      <c r="FKL139" s="1332"/>
      <c r="FKM139" s="1332"/>
      <c r="FKN139" s="1332"/>
      <c r="FKO139" s="1332"/>
      <c r="FKP139" s="1332"/>
      <c r="FKQ139" s="1332"/>
      <c r="FKR139" s="1332"/>
      <c r="FKS139" s="1332"/>
      <c r="FKT139" s="1332"/>
      <c r="FKU139" s="1332"/>
      <c r="FKV139" s="1332"/>
      <c r="FKW139" s="1332"/>
      <c r="FKX139" s="1332"/>
      <c r="FKY139" s="1332"/>
      <c r="FKZ139" s="1332"/>
      <c r="FLA139" s="1332"/>
      <c r="FLB139" s="1332"/>
      <c r="FLC139" s="1332"/>
      <c r="FLD139" s="1332"/>
      <c r="FLE139" s="1332"/>
      <c r="FLF139" s="1332"/>
      <c r="FLG139" s="1332"/>
      <c r="FLH139" s="1332"/>
      <c r="FLI139" s="1332"/>
      <c r="FLJ139" s="1332"/>
      <c r="FLK139" s="1332"/>
      <c r="FLL139" s="1332"/>
      <c r="FLM139" s="1332"/>
      <c r="FLN139" s="1332"/>
      <c r="FLO139" s="1332"/>
      <c r="FLP139" s="1332"/>
      <c r="FLQ139" s="1332"/>
      <c r="FLR139" s="1332"/>
      <c r="FLS139" s="1332"/>
      <c r="FLT139" s="1332"/>
      <c r="FLU139" s="1332"/>
      <c r="FLV139" s="1332"/>
      <c r="FLW139" s="1332"/>
      <c r="FLX139" s="1332"/>
      <c r="FLY139" s="1332"/>
      <c r="FLZ139" s="1332"/>
      <c r="FMA139" s="1332"/>
      <c r="FMB139" s="1332"/>
      <c r="FMC139" s="1332"/>
      <c r="FMD139" s="1332"/>
      <c r="FME139" s="1332"/>
      <c r="FMF139" s="1332"/>
      <c r="FMG139" s="1332"/>
      <c r="FMH139" s="1332"/>
      <c r="FMI139" s="1332"/>
      <c r="FMJ139" s="1332"/>
      <c r="FMK139" s="1332"/>
      <c r="FML139" s="1332"/>
      <c r="FMM139" s="1332"/>
      <c r="FMN139" s="1332"/>
      <c r="FMO139" s="1332"/>
      <c r="FMP139" s="1332"/>
      <c r="FMQ139" s="1332"/>
      <c r="FMR139" s="1332"/>
      <c r="FMS139" s="1332"/>
      <c r="FMT139" s="1332"/>
      <c r="FMU139" s="1332"/>
      <c r="FMV139" s="1332"/>
      <c r="FMW139" s="1332"/>
      <c r="FMX139" s="1332"/>
      <c r="FMY139" s="1332"/>
      <c r="FMZ139" s="1332"/>
      <c r="FNA139" s="1332"/>
      <c r="FNB139" s="1332"/>
      <c r="FNC139" s="1332"/>
      <c r="FND139" s="1332"/>
      <c r="FNE139" s="1332"/>
      <c r="FNF139" s="1332"/>
    </row>
    <row r="140" spans="1:4426" s="1301" customFormat="1" ht="15.75">
      <c r="A140" s="1738" t="str">
        <f>+A4</f>
        <v>Westar Energy, Inc.</v>
      </c>
      <c r="B140" s="1739"/>
      <c r="C140" s="1739"/>
      <c r="D140" s="1739"/>
      <c r="E140" s="1739"/>
      <c r="F140" s="1739"/>
      <c r="G140" s="1739"/>
      <c r="H140" s="1739"/>
      <c r="I140" s="1739"/>
      <c r="J140" s="1739"/>
      <c r="K140" s="1739"/>
      <c r="L140" s="1332"/>
      <c r="M140" s="1332"/>
      <c r="N140" s="1332"/>
      <c r="O140" s="1332"/>
      <c r="P140" s="1332"/>
      <c r="Q140" s="1332"/>
      <c r="R140" s="1332"/>
      <c r="S140" s="1332"/>
      <c r="T140" s="1332"/>
      <c r="U140" s="1332"/>
      <c r="V140" s="1332"/>
      <c r="W140" s="1332"/>
      <c r="X140" s="1332"/>
      <c r="Y140" s="1332"/>
      <c r="Z140" s="1332"/>
      <c r="AA140" s="1332"/>
      <c r="AB140" s="1332"/>
      <c r="AC140" s="1332"/>
      <c r="AD140" s="1332"/>
      <c r="AE140" s="1332"/>
      <c r="AF140" s="1332"/>
      <c r="AG140" s="1332"/>
      <c r="AH140" s="1332"/>
      <c r="AI140" s="1332"/>
      <c r="AJ140" s="1332"/>
      <c r="AK140" s="1332"/>
      <c r="AL140" s="1332"/>
      <c r="AM140" s="1332"/>
      <c r="AN140" s="1332"/>
      <c r="AO140" s="1332"/>
      <c r="AP140" s="1332"/>
      <c r="AQ140" s="1332"/>
      <c r="AR140" s="1332"/>
      <c r="AS140" s="1332"/>
      <c r="AT140" s="1332"/>
      <c r="AU140" s="1332"/>
      <c r="AV140" s="1332"/>
      <c r="AW140" s="1332"/>
      <c r="AX140" s="1332"/>
      <c r="AY140" s="1332"/>
      <c r="AZ140" s="1332"/>
      <c r="BA140" s="1332"/>
      <c r="BB140" s="1332"/>
      <c r="BC140" s="1332"/>
      <c r="BD140" s="1332"/>
      <c r="BE140" s="1332"/>
      <c r="BF140" s="1332"/>
      <c r="BG140" s="1332"/>
      <c r="BH140" s="1332"/>
      <c r="BI140" s="1332"/>
      <c r="BJ140" s="1332"/>
      <c r="BK140" s="1332"/>
      <c r="BL140" s="1332"/>
      <c r="BM140" s="1332"/>
      <c r="BN140" s="1332"/>
      <c r="BO140" s="1332"/>
      <c r="BP140" s="1332"/>
      <c r="BQ140" s="1332"/>
      <c r="BR140" s="1332"/>
      <c r="BS140" s="1332"/>
      <c r="BT140" s="1332"/>
      <c r="BU140" s="1332"/>
      <c r="BV140" s="1332"/>
      <c r="BW140" s="1332"/>
      <c r="BX140" s="1332"/>
      <c r="BY140" s="1332"/>
      <c r="BZ140" s="1332"/>
      <c r="CA140" s="1332"/>
      <c r="CB140" s="1332"/>
      <c r="CC140" s="1332"/>
      <c r="CD140" s="1332"/>
      <c r="CE140" s="1332"/>
      <c r="CF140" s="1332"/>
      <c r="CG140" s="1332"/>
      <c r="CH140" s="1332"/>
      <c r="CI140" s="1332"/>
      <c r="CJ140" s="1332"/>
      <c r="CK140" s="1332"/>
      <c r="CL140" s="1332"/>
      <c r="CM140" s="1332"/>
      <c r="CN140" s="1332"/>
      <c r="CO140" s="1332"/>
      <c r="CP140" s="1332"/>
      <c r="CQ140" s="1332"/>
      <c r="CR140" s="1332"/>
      <c r="CS140" s="1332"/>
      <c r="CT140" s="1332"/>
      <c r="CU140" s="1332"/>
      <c r="CV140" s="1332"/>
      <c r="CW140" s="1332"/>
      <c r="CX140" s="1332"/>
      <c r="CY140" s="1332"/>
      <c r="CZ140" s="1332"/>
      <c r="DA140" s="1332"/>
      <c r="DB140" s="1332"/>
      <c r="DC140" s="1332"/>
      <c r="DD140" s="1332"/>
      <c r="DE140" s="1332"/>
      <c r="DF140" s="1332"/>
      <c r="DG140" s="1332"/>
      <c r="DH140" s="1332"/>
      <c r="DI140" s="1332"/>
      <c r="DJ140" s="1332"/>
      <c r="DK140" s="1332"/>
      <c r="DL140" s="1332"/>
      <c r="DM140" s="1332"/>
      <c r="DN140" s="1332"/>
      <c r="DO140" s="1332"/>
      <c r="DP140" s="1332"/>
      <c r="DQ140" s="1332"/>
      <c r="DR140" s="1332"/>
      <c r="DS140" s="1332"/>
      <c r="DT140" s="1332"/>
      <c r="DU140" s="1332"/>
      <c r="DV140" s="1332"/>
      <c r="DW140" s="1332"/>
      <c r="DX140" s="1332"/>
      <c r="DY140" s="1332"/>
      <c r="DZ140" s="1332"/>
      <c r="EA140" s="1332"/>
      <c r="EB140" s="1332"/>
      <c r="EC140" s="1332"/>
      <c r="ED140" s="1332"/>
      <c r="EE140" s="1332"/>
      <c r="EF140" s="1332"/>
      <c r="EG140" s="1332"/>
      <c r="EH140" s="1332"/>
      <c r="EI140" s="1332"/>
      <c r="EJ140" s="1332"/>
      <c r="EK140" s="1332"/>
      <c r="EL140" s="1332"/>
      <c r="EM140" s="1332"/>
      <c r="EN140" s="1332"/>
      <c r="EO140" s="1332"/>
      <c r="EP140" s="1332"/>
      <c r="EQ140" s="1332"/>
      <c r="ER140" s="1332"/>
      <c r="ES140" s="1332"/>
      <c r="ET140" s="1332"/>
      <c r="EU140" s="1332"/>
      <c r="EV140" s="1332"/>
      <c r="EW140" s="1332"/>
      <c r="EX140" s="1332"/>
      <c r="EY140" s="1332"/>
      <c r="EZ140" s="1332"/>
      <c r="FA140" s="1332"/>
      <c r="FB140" s="1332"/>
      <c r="FC140" s="1332"/>
      <c r="FD140" s="1332"/>
      <c r="FE140" s="1332"/>
      <c r="FF140" s="1332"/>
      <c r="FG140" s="1332"/>
      <c r="FH140" s="1332"/>
      <c r="FI140" s="1332"/>
      <c r="FJ140" s="1332"/>
      <c r="FK140" s="1332"/>
      <c r="FL140" s="1332"/>
      <c r="FM140" s="1332"/>
      <c r="FN140" s="1332"/>
      <c r="FO140" s="1332"/>
      <c r="FP140" s="1332"/>
      <c r="FQ140" s="1332"/>
      <c r="FR140" s="1332"/>
      <c r="FS140" s="1332"/>
      <c r="FT140" s="1332"/>
      <c r="FU140" s="1332"/>
      <c r="FV140" s="1332"/>
      <c r="FW140" s="1332"/>
      <c r="FX140" s="1332"/>
      <c r="FY140" s="1332"/>
      <c r="FZ140" s="1332"/>
      <c r="GA140" s="1332"/>
      <c r="GB140" s="1332"/>
      <c r="GC140" s="1332"/>
      <c r="GD140" s="1332"/>
      <c r="GE140" s="1332"/>
      <c r="GF140" s="1332"/>
      <c r="GG140" s="1332"/>
      <c r="GH140" s="1332"/>
      <c r="GI140" s="1332"/>
      <c r="GJ140" s="1332"/>
      <c r="GK140" s="1332"/>
      <c r="GL140" s="1332"/>
      <c r="GM140" s="1332"/>
      <c r="GN140" s="1332"/>
      <c r="GO140" s="1332"/>
      <c r="GP140" s="1332"/>
      <c r="GQ140" s="1332"/>
      <c r="GR140" s="1332"/>
      <c r="GS140" s="1332"/>
      <c r="GT140" s="1332"/>
      <c r="GU140" s="1332"/>
      <c r="GV140" s="1332"/>
      <c r="GW140" s="1332"/>
      <c r="GX140" s="1332"/>
      <c r="GY140" s="1332"/>
      <c r="GZ140" s="1332"/>
      <c r="HA140" s="1332"/>
      <c r="HB140" s="1332"/>
      <c r="HC140" s="1332"/>
      <c r="HD140" s="1332"/>
      <c r="HE140" s="1332"/>
      <c r="HF140" s="1332"/>
      <c r="HG140" s="1332"/>
      <c r="HH140" s="1332"/>
      <c r="HI140" s="1332"/>
      <c r="HJ140" s="1332"/>
      <c r="HK140" s="1332"/>
      <c r="HL140" s="1332"/>
      <c r="HM140" s="1332"/>
      <c r="HN140" s="1332"/>
      <c r="HO140" s="1332"/>
      <c r="HP140" s="1332"/>
      <c r="HQ140" s="1332"/>
      <c r="HR140" s="1332"/>
      <c r="HS140" s="1332"/>
      <c r="HT140" s="1332"/>
      <c r="HU140" s="1332"/>
      <c r="HV140" s="1332"/>
      <c r="HW140" s="1332"/>
      <c r="HX140" s="1332"/>
      <c r="HY140" s="1332"/>
      <c r="HZ140" s="1332"/>
      <c r="IA140" s="1332"/>
      <c r="IB140" s="1332"/>
      <c r="IC140" s="1332"/>
      <c r="ID140" s="1332"/>
      <c r="IE140" s="1332"/>
      <c r="IF140" s="1332"/>
      <c r="IG140" s="1332"/>
      <c r="IH140" s="1332"/>
      <c r="II140" s="1332"/>
      <c r="IJ140" s="1332"/>
      <c r="IK140" s="1332"/>
      <c r="IL140" s="1332"/>
      <c r="IM140" s="1332"/>
      <c r="IN140" s="1332"/>
      <c r="IO140" s="1332"/>
      <c r="IP140" s="1332"/>
      <c r="IQ140" s="1332"/>
      <c r="IR140" s="1332"/>
      <c r="IS140" s="1332"/>
      <c r="IT140" s="1332"/>
      <c r="IU140" s="1332"/>
      <c r="IV140" s="1332"/>
      <c r="IW140" s="1332"/>
      <c r="IX140" s="1332"/>
      <c r="IY140" s="1332"/>
      <c r="IZ140" s="1332"/>
      <c r="JA140" s="1332"/>
      <c r="JB140" s="1332"/>
      <c r="JC140" s="1332"/>
      <c r="JD140" s="1332"/>
      <c r="JE140" s="1332"/>
      <c r="JF140" s="1332"/>
      <c r="JG140" s="1332"/>
      <c r="JH140" s="1332"/>
      <c r="JI140" s="1332"/>
      <c r="JJ140" s="1332"/>
      <c r="JK140" s="1332"/>
      <c r="JL140" s="1332"/>
      <c r="JM140" s="1332"/>
      <c r="JN140" s="1332"/>
      <c r="JO140" s="1332"/>
      <c r="JP140" s="1332"/>
      <c r="JQ140" s="1332"/>
      <c r="JR140" s="1332"/>
      <c r="JS140" s="1332"/>
      <c r="JT140" s="1332"/>
      <c r="JU140" s="1332"/>
      <c r="JV140" s="1332"/>
      <c r="JW140" s="1332"/>
      <c r="JX140" s="1332"/>
      <c r="JY140" s="1332"/>
      <c r="JZ140" s="1332"/>
      <c r="KA140" s="1332"/>
      <c r="KB140" s="1332"/>
      <c r="KC140" s="1332"/>
      <c r="KD140" s="1332"/>
      <c r="KE140" s="1332"/>
      <c r="KF140" s="1332"/>
      <c r="KG140" s="1332"/>
      <c r="KH140" s="1332"/>
      <c r="KI140" s="1332"/>
      <c r="KJ140" s="1332"/>
      <c r="KK140" s="1332"/>
      <c r="KL140" s="1332"/>
      <c r="KM140" s="1332"/>
      <c r="KN140" s="1332"/>
      <c r="KO140" s="1332"/>
      <c r="KP140" s="1332"/>
      <c r="KQ140" s="1332"/>
      <c r="KR140" s="1332"/>
      <c r="KS140" s="1332"/>
      <c r="KT140" s="1332"/>
      <c r="KU140" s="1332"/>
      <c r="KV140" s="1332"/>
      <c r="KW140" s="1332"/>
      <c r="KX140" s="1332"/>
      <c r="KY140" s="1332"/>
      <c r="KZ140" s="1332"/>
      <c r="LA140" s="1332"/>
      <c r="LB140" s="1332"/>
      <c r="LC140" s="1332"/>
      <c r="LD140" s="1332"/>
      <c r="LE140" s="1332"/>
      <c r="LF140" s="1332"/>
      <c r="LG140" s="1332"/>
      <c r="LH140" s="1332"/>
      <c r="LI140" s="1332"/>
      <c r="LJ140" s="1332"/>
      <c r="LK140" s="1332"/>
      <c r="LL140" s="1332"/>
      <c r="LM140" s="1332"/>
      <c r="LN140" s="1332"/>
      <c r="LO140" s="1332"/>
      <c r="LP140" s="1332"/>
      <c r="LQ140" s="1332"/>
      <c r="LR140" s="1332"/>
      <c r="LS140" s="1332"/>
      <c r="LT140" s="1332"/>
      <c r="LU140" s="1332"/>
      <c r="LV140" s="1332"/>
      <c r="LW140" s="1332"/>
      <c r="LX140" s="1332"/>
      <c r="LY140" s="1332"/>
      <c r="LZ140" s="1332"/>
      <c r="MA140" s="1332"/>
      <c r="MB140" s="1332"/>
      <c r="MC140" s="1332"/>
      <c r="MD140" s="1332"/>
      <c r="ME140" s="1332"/>
      <c r="MF140" s="1332"/>
      <c r="MG140" s="1332"/>
      <c r="MH140" s="1332"/>
      <c r="MI140" s="1332"/>
      <c r="MJ140" s="1332"/>
      <c r="MK140" s="1332"/>
      <c r="ML140" s="1332"/>
      <c r="MM140" s="1332"/>
      <c r="MN140" s="1332"/>
      <c r="MO140" s="1332"/>
      <c r="MP140" s="1332"/>
      <c r="MQ140" s="1332"/>
      <c r="MR140" s="1332"/>
      <c r="MS140" s="1332"/>
      <c r="MT140" s="1332"/>
      <c r="MU140" s="1332"/>
      <c r="MV140" s="1332"/>
      <c r="MW140" s="1332"/>
      <c r="MX140" s="1332"/>
      <c r="MY140" s="1332"/>
      <c r="MZ140" s="1332"/>
      <c r="NA140" s="1332"/>
      <c r="NB140" s="1332"/>
      <c r="NC140" s="1332"/>
      <c r="ND140" s="1332"/>
      <c r="NE140" s="1332"/>
      <c r="NF140" s="1332"/>
      <c r="NG140" s="1332"/>
      <c r="NH140" s="1332"/>
      <c r="NI140" s="1332"/>
      <c r="NJ140" s="1332"/>
      <c r="NK140" s="1332"/>
      <c r="NL140" s="1332"/>
      <c r="NM140" s="1332"/>
      <c r="NN140" s="1332"/>
      <c r="NO140" s="1332"/>
      <c r="NP140" s="1332"/>
      <c r="NQ140" s="1332"/>
      <c r="NR140" s="1332"/>
      <c r="NS140" s="1332"/>
      <c r="NT140" s="1332"/>
      <c r="NU140" s="1332"/>
      <c r="NV140" s="1332"/>
      <c r="NW140" s="1332"/>
      <c r="NX140" s="1332"/>
      <c r="NY140" s="1332"/>
      <c r="NZ140" s="1332"/>
      <c r="OA140" s="1332"/>
      <c r="OB140" s="1332"/>
      <c r="OC140" s="1332"/>
      <c r="OD140" s="1332"/>
      <c r="OE140" s="1332"/>
      <c r="OF140" s="1332"/>
      <c r="OG140" s="1332"/>
      <c r="OH140" s="1332"/>
      <c r="OI140" s="1332"/>
      <c r="OJ140" s="1332"/>
      <c r="OK140" s="1332"/>
      <c r="OL140" s="1332"/>
      <c r="OM140" s="1332"/>
      <c r="ON140" s="1332"/>
      <c r="OO140" s="1332"/>
      <c r="OP140" s="1332"/>
      <c r="OQ140" s="1332"/>
      <c r="OR140" s="1332"/>
      <c r="OS140" s="1332"/>
      <c r="OT140" s="1332"/>
      <c r="OU140" s="1332"/>
      <c r="OV140" s="1332"/>
      <c r="OW140" s="1332"/>
      <c r="OX140" s="1332"/>
      <c r="OY140" s="1332"/>
      <c r="OZ140" s="1332"/>
      <c r="PA140" s="1332"/>
      <c r="PB140" s="1332"/>
      <c r="PC140" s="1332"/>
      <c r="PD140" s="1332"/>
      <c r="PE140" s="1332"/>
      <c r="PF140" s="1332"/>
      <c r="PG140" s="1332"/>
      <c r="PH140" s="1332"/>
      <c r="PI140" s="1332"/>
      <c r="PJ140" s="1332"/>
      <c r="PK140" s="1332"/>
      <c r="PL140" s="1332"/>
      <c r="PM140" s="1332"/>
      <c r="PN140" s="1332"/>
      <c r="PO140" s="1332"/>
      <c r="PP140" s="1332"/>
      <c r="PQ140" s="1332"/>
      <c r="PR140" s="1332"/>
      <c r="PS140" s="1332"/>
      <c r="PT140" s="1332"/>
      <c r="PU140" s="1332"/>
      <c r="PV140" s="1332"/>
      <c r="PW140" s="1332"/>
      <c r="PX140" s="1332"/>
      <c r="PY140" s="1332"/>
      <c r="PZ140" s="1332"/>
      <c r="QA140" s="1332"/>
      <c r="QB140" s="1332"/>
      <c r="QC140" s="1332"/>
      <c r="QD140" s="1332"/>
      <c r="QE140" s="1332"/>
      <c r="QF140" s="1332"/>
      <c r="QG140" s="1332"/>
      <c r="QH140" s="1332"/>
      <c r="QI140" s="1332"/>
      <c r="QJ140" s="1332"/>
      <c r="QK140" s="1332"/>
      <c r="QL140" s="1332"/>
      <c r="QM140" s="1332"/>
      <c r="QN140" s="1332"/>
      <c r="QO140" s="1332"/>
      <c r="QP140" s="1332"/>
      <c r="QQ140" s="1332"/>
      <c r="QR140" s="1332"/>
      <c r="QS140" s="1332"/>
      <c r="QT140" s="1332"/>
      <c r="QU140" s="1332"/>
      <c r="QV140" s="1332"/>
      <c r="QW140" s="1332"/>
      <c r="QX140" s="1332"/>
      <c r="QY140" s="1332"/>
      <c r="QZ140" s="1332"/>
      <c r="RA140" s="1332"/>
      <c r="RB140" s="1332"/>
      <c r="RC140" s="1332"/>
      <c r="RD140" s="1332"/>
      <c r="RE140" s="1332"/>
      <c r="RF140" s="1332"/>
      <c r="RG140" s="1332"/>
      <c r="RH140" s="1332"/>
      <c r="RI140" s="1332"/>
      <c r="RJ140" s="1332"/>
      <c r="RK140" s="1332"/>
      <c r="RL140" s="1332"/>
      <c r="RM140" s="1332"/>
      <c r="RN140" s="1332"/>
      <c r="RO140" s="1332"/>
      <c r="RP140" s="1332"/>
      <c r="RQ140" s="1332"/>
      <c r="RR140" s="1332"/>
      <c r="RS140" s="1332"/>
      <c r="RT140" s="1332"/>
      <c r="RU140" s="1332"/>
      <c r="RV140" s="1332"/>
      <c r="RW140" s="1332"/>
      <c r="RX140" s="1332"/>
      <c r="RY140" s="1332"/>
      <c r="RZ140" s="1332"/>
      <c r="SA140" s="1332"/>
      <c r="SB140" s="1332"/>
      <c r="SC140" s="1332"/>
      <c r="SD140" s="1332"/>
      <c r="SE140" s="1332"/>
      <c r="SF140" s="1332"/>
      <c r="SG140" s="1332"/>
      <c r="SH140" s="1332"/>
      <c r="SI140" s="1332"/>
      <c r="SJ140" s="1332"/>
      <c r="SK140" s="1332"/>
      <c r="SL140" s="1332"/>
      <c r="SM140" s="1332"/>
      <c r="SN140" s="1332"/>
      <c r="SO140" s="1332"/>
      <c r="SP140" s="1332"/>
      <c r="SQ140" s="1332"/>
      <c r="SR140" s="1332"/>
      <c r="SS140" s="1332"/>
      <c r="ST140" s="1332"/>
      <c r="SU140" s="1332"/>
      <c r="SV140" s="1332"/>
      <c r="SW140" s="1332"/>
      <c r="SX140" s="1332"/>
      <c r="SY140" s="1332"/>
      <c r="SZ140" s="1332"/>
      <c r="TA140" s="1332"/>
      <c r="TB140" s="1332"/>
      <c r="TC140" s="1332"/>
      <c r="TD140" s="1332"/>
      <c r="TE140" s="1332"/>
      <c r="TF140" s="1332"/>
      <c r="TG140" s="1332"/>
      <c r="TH140" s="1332"/>
      <c r="TI140" s="1332"/>
      <c r="TJ140" s="1332"/>
      <c r="TK140" s="1332"/>
      <c r="TL140" s="1332"/>
      <c r="TM140" s="1332"/>
      <c r="TN140" s="1332"/>
      <c r="TO140" s="1332"/>
      <c r="TP140" s="1332"/>
      <c r="TQ140" s="1332"/>
      <c r="TR140" s="1332"/>
      <c r="TS140" s="1332"/>
      <c r="TT140" s="1332"/>
      <c r="TU140" s="1332"/>
      <c r="TV140" s="1332"/>
      <c r="TW140" s="1332"/>
      <c r="TX140" s="1332"/>
      <c r="TY140" s="1332"/>
      <c r="TZ140" s="1332"/>
      <c r="UA140" s="1332"/>
      <c r="UB140" s="1332"/>
      <c r="UC140" s="1332"/>
      <c r="UD140" s="1332"/>
      <c r="UE140" s="1332"/>
      <c r="UF140" s="1332"/>
      <c r="UG140" s="1332"/>
      <c r="UH140" s="1332"/>
      <c r="UI140" s="1332"/>
      <c r="UJ140" s="1332"/>
      <c r="UK140" s="1332"/>
      <c r="UL140" s="1332"/>
      <c r="UM140" s="1332"/>
      <c r="UN140" s="1332"/>
      <c r="UO140" s="1332"/>
      <c r="UP140" s="1332"/>
      <c r="UQ140" s="1332"/>
      <c r="UR140" s="1332"/>
      <c r="US140" s="1332"/>
      <c r="UT140" s="1332"/>
      <c r="UU140" s="1332"/>
      <c r="UV140" s="1332"/>
      <c r="UW140" s="1332"/>
      <c r="UX140" s="1332"/>
      <c r="UY140" s="1332"/>
      <c r="UZ140" s="1332"/>
      <c r="VA140" s="1332"/>
      <c r="VB140" s="1332"/>
      <c r="VC140" s="1332"/>
      <c r="VD140" s="1332"/>
      <c r="VE140" s="1332"/>
      <c r="VF140" s="1332"/>
      <c r="VG140" s="1332"/>
      <c r="VH140" s="1332"/>
      <c r="VI140" s="1332"/>
      <c r="VJ140" s="1332"/>
      <c r="VK140" s="1332"/>
      <c r="VL140" s="1332"/>
      <c r="VM140" s="1332"/>
      <c r="VN140" s="1332"/>
      <c r="VO140" s="1332"/>
      <c r="VP140" s="1332"/>
      <c r="VQ140" s="1332"/>
      <c r="VR140" s="1332"/>
      <c r="VS140" s="1332"/>
      <c r="VT140" s="1332"/>
      <c r="VU140" s="1332"/>
      <c r="VV140" s="1332"/>
      <c r="VW140" s="1332"/>
      <c r="VX140" s="1332"/>
      <c r="VY140" s="1332"/>
      <c r="VZ140" s="1332"/>
      <c r="WA140" s="1332"/>
      <c r="WB140" s="1332"/>
      <c r="WC140" s="1332"/>
      <c r="WD140" s="1332"/>
      <c r="WE140" s="1332"/>
      <c r="WF140" s="1332"/>
      <c r="WG140" s="1332"/>
      <c r="WH140" s="1332"/>
      <c r="WI140" s="1332"/>
      <c r="WJ140" s="1332"/>
      <c r="WK140" s="1332"/>
      <c r="WL140" s="1332"/>
      <c r="WM140" s="1332"/>
      <c r="WN140" s="1332"/>
      <c r="WO140" s="1332"/>
      <c r="WP140" s="1332"/>
      <c r="WQ140" s="1332"/>
      <c r="WR140" s="1332"/>
      <c r="WS140" s="1332"/>
      <c r="WT140" s="1332"/>
      <c r="WU140" s="1332"/>
      <c r="WV140" s="1332"/>
      <c r="WW140" s="1332"/>
      <c r="WX140" s="1332"/>
      <c r="WY140" s="1332"/>
      <c r="WZ140" s="1332"/>
      <c r="XA140" s="1332"/>
      <c r="XB140" s="1332"/>
      <c r="XC140" s="1332"/>
      <c r="XD140" s="1332"/>
      <c r="XE140" s="1332"/>
      <c r="XF140" s="1332"/>
      <c r="XG140" s="1332"/>
      <c r="XH140" s="1332"/>
      <c r="XI140" s="1332"/>
      <c r="XJ140" s="1332"/>
      <c r="XK140" s="1332"/>
      <c r="XL140" s="1332"/>
      <c r="XM140" s="1332"/>
      <c r="XN140" s="1332"/>
      <c r="XO140" s="1332"/>
      <c r="XP140" s="1332"/>
      <c r="XQ140" s="1332"/>
      <c r="XR140" s="1332"/>
      <c r="XS140" s="1332"/>
      <c r="XT140" s="1332"/>
      <c r="XU140" s="1332"/>
      <c r="XV140" s="1332"/>
      <c r="XW140" s="1332"/>
      <c r="XX140" s="1332"/>
      <c r="XY140" s="1332"/>
      <c r="XZ140" s="1332"/>
      <c r="YA140" s="1332"/>
      <c r="YB140" s="1332"/>
      <c r="YC140" s="1332"/>
      <c r="YD140" s="1332"/>
      <c r="YE140" s="1332"/>
      <c r="YF140" s="1332"/>
      <c r="YG140" s="1332"/>
      <c r="YH140" s="1332"/>
      <c r="YI140" s="1332"/>
      <c r="YJ140" s="1332"/>
      <c r="YK140" s="1332"/>
      <c r="YL140" s="1332"/>
      <c r="YM140" s="1332"/>
      <c r="YN140" s="1332"/>
      <c r="YO140" s="1332"/>
      <c r="YP140" s="1332"/>
      <c r="YQ140" s="1332"/>
      <c r="YR140" s="1332"/>
      <c r="YS140" s="1332"/>
      <c r="YT140" s="1332"/>
      <c r="YU140" s="1332"/>
      <c r="YV140" s="1332"/>
      <c r="YW140" s="1332"/>
      <c r="YX140" s="1332"/>
      <c r="YY140" s="1332"/>
      <c r="YZ140" s="1332"/>
      <c r="ZA140" s="1332"/>
      <c r="ZB140" s="1332"/>
      <c r="ZC140" s="1332"/>
      <c r="ZD140" s="1332"/>
      <c r="ZE140" s="1332"/>
      <c r="ZF140" s="1332"/>
      <c r="ZG140" s="1332"/>
      <c r="ZH140" s="1332"/>
      <c r="ZI140" s="1332"/>
      <c r="ZJ140" s="1332"/>
      <c r="ZK140" s="1332"/>
      <c r="ZL140" s="1332"/>
      <c r="ZM140" s="1332"/>
      <c r="ZN140" s="1332"/>
      <c r="ZO140" s="1332"/>
      <c r="ZP140" s="1332"/>
      <c r="ZQ140" s="1332"/>
      <c r="ZR140" s="1332"/>
      <c r="ZS140" s="1332"/>
      <c r="ZT140" s="1332"/>
      <c r="ZU140" s="1332"/>
      <c r="ZV140" s="1332"/>
      <c r="ZW140" s="1332"/>
      <c r="ZX140" s="1332"/>
      <c r="ZY140" s="1332"/>
      <c r="ZZ140" s="1332"/>
      <c r="AAA140" s="1332"/>
      <c r="AAB140" s="1332"/>
      <c r="AAC140" s="1332"/>
      <c r="AAD140" s="1332"/>
      <c r="AAE140" s="1332"/>
      <c r="AAF140" s="1332"/>
      <c r="AAG140" s="1332"/>
      <c r="AAH140" s="1332"/>
      <c r="AAI140" s="1332"/>
      <c r="AAJ140" s="1332"/>
      <c r="AAK140" s="1332"/>
      <c r="AAL140" s="1332"/>
      <c r="AAM140" s="1332"/>
      <c r="AAN140" s="1332"/>
      <c r="AAO140" s="1332"/>
      <c r="AAP140" s="1332"/>
      <c r="AAQ140" s="1332"/>
      <c r="AAR140" s="1332"/>
      <c r="AAS140" s="1332"/>
      <c r="AAT140" s="1332"/>
      <c r="AAU140" s="1332"/>
      <c r="AAV140" s="1332"/>
      <c r="AAW140" s="1332"/>
      <c r="AAX140" s="1332"/>
      <c r="AAY140" s="1332"/>
      <c r="AAZ140" s="1332"/>
      <c r="ABA140" s="1332"/>
      <c r="ABB140" s="1332"/>
      <c r="ABC140" s="1332"/>
      <c r="ABD140" s="1332"/>
      <c r="ABE140" s="1332"/>
      <c r="ABF140" s="1332"/>
      <c r="ABG140" s="1332"/>
      <c r="ABH140" s="1332"/>
      <c r="ABI140" s="1332"/>
      <c r="ABJ140" s="1332"/>
      <c r="ABK140" s="1332"/>
      <c r="ABL140" s="1332"/>
      <c r="ABM140" s="1332"/>
      <c r="ABN140" s="1332"/>
      <c r="ABO140" s="1332"/>
      <c r="ABP140" s="1332"/>
      <c r="ABQ140" s="1332"/>
      <c r="ABR140" s="1332"/>
      <c r="ABS140" s="1332"/>
      <c r="ABT140" s="1332"/>
      <c r="ABU140" s="1332"/>
      <c r="ABV140" s="1332"/>
      <c r="ABW140" s="1332"/>
      <c r="ABX140" s="1332"/>
      <c r="ABY140" s="1332"/>
      <c r="ABZ140" s="1332"/>
      <c r="ACA140" s="1332"/>
      <c r="ACB140" s="1332"/>
      <c r="ACC140" s="1332"/>
      <c r="ACD140" s="1332"/>
      <c r="ACE140" s="1332"/>
      <c r="ACF140" s="1332"/>
      <c r="ACG140" s="1332"/>
      <c r="ACH140" s="1332"/>
      <c r="ACI140" s="1332"/>
      <c r="ACJ140" s="1332"/>
      <c r="ACK140" s="1332"/>
      <c r="ACL140" s="1332"/>
      <c r="ACM140" s="1332"/>
      <c r="ACN140" s="1332"/>
      <c r="ACO140" s="1332"/>
      <c r="ACP140" s="1332"/>
      <c r="ACQ140" s="1332"/>
      <c r="ACR140" s="1332"/>
      <c r="ACS140" s="1332"/>
      <c r="ACT140" s="1332"/>
      <c r="ACU140" s="1332"/>
      <c r="ACV140" s="1332"/>
      <c r="ACW140" s="1332"/>
      <c r="ACX140" s="1332"/>
      <c r="ACY140" s="1332"/>
      <c r="ACZ140" s="1332"/>
      <c r="ADA140" s="1332"/>
      <c r="ADB140" s="1332"/>
      <c r="ADC140" s="1332"/>
      <c r="ADD140" s="1332"/>
      <c r="ADE140" s="1332"/>
      <c r="ADF140" s="1332"/>
      <c r="ADG140" s="1332"/>
      <c r="ADH140" s="1332"/>
      <c r="ADI140" s="1332"/>
      <c r="ADJ140" s="1332"/>
      <c r="ADK140" s="1332"/>
      <c r="ADL140" s="1332"/>
      <c r="ADM140" s="1332"/>
      <c r="ADN140" s="1332"/>
      <c r="ADO140" s="1332"/>
      <c r="ADP140" s="1332"/>
      <c r="ADQ140" s="1332"/>
      <c r="ADR140" s="1332"/>
      <c r="ADS140" s="1332"/>
      <c r="ADT140" s="1332"/>
      <c r="ADU140" s="1332"/>
      <c r="ADV140" s="1332"/>
      <c r="ADW140" s="1332"/>
      <c r="ADX140" s="1332"/>
      <c r="ADY140" s="1332"/>
      <c r="ADZ140" s="1332"/>
      <c r="AEA140" s="1332"/>
      <c r="AEB140" s="1332"/>
      <c r="AEC140" s="1332"/>
      <c r="AED140" s="1332"/>
      <c r="AEE140" s="1332"/>
      <c r="AEF140" s="1332"/>
      <c r="AEG140" s="1332"/>
      <c r="AEH140" s="1332"/>
      <c r="AEI140" s="1332"/>
      <c r="AEJ140" s="1332"/>
      <c r="AEK140" s="1332"/>
      <c r="AEL140" s="1332"/>
      <c r="AEM140" s="1332"/>
      <c r="AEN140" s="1332"/>
      <c r="AEO140" s="1332"/>
      <c r="AEP140" s="1332"/>
      <c r="AEQ140" s="1332"/>
      <c r="AER140" s="1332"/>
      <c r="AES140" s="1332"/>
      <c r="AET140" s="1332"/>
      <c r="AEU140" s="1332"/>
      <c r="AEV140" s="1332"/>
      <c r="AEW140" s="1332"/>
      <c r="AEX140" s="1332"/>
      <c r="AEY140" s="1332"/>
      <c r="AEZ140" s="1332"/>
      <c r="AFA140" s="1332"/>
      <c r="AFB140" s="1332"/>
      <c r="AFC140" s="1332"/>
      <c r="AFD140" s="1332"/>
      <c r="AFE140" s="1332"/>
      <c r="AFF140" s="1332"/>
      <c r="AFG140" s="1332"/>
      <c r="AFH140" s="1332"/>
      <c r="AFI140" s="1332"/>
      <c r="AFJ140" s="1332"/>
      <c r="AFK140" s="1332"/>
      <c r="AFL140" s="1332"/>
      <c r="AFM140" s="1332"/>
      <c r="AFN140" s="1332"/>
      <c r="AFO140" s="1332"/>
      <c r="AFP140" s="1332"/>
      <c r="AFQ140" s="1332"/>
      <c r="AFR140" s="1332"/>
      <c r="AFS140" s="1332"/>
      <c r="AFT140" s="1332"/>
      <c r="AFU140" s="1332"/>
      <c r="AFV140" s="1332"/>
      <c r="AFW140" s="1332"/>
      <c r="AFX140" s="1332"/>
      <c r="AFY140" s="1332"/>
      <c r="AFZ140" s="1332"/>
      <c r="AGA140" s="1332"/>
      <c r="AGB140" s="1332"/>
      <c r="AGC140" s="1332"/>
      <c r="AGD140" s="1332"/>
      <c r="AGE140" s="1332"/>
      <c r="AGF140" s="1332"/>
      <c r="AGG140" s="1332"/>
      <c r="AGH140" s="1332"/>
      <c r="AGI140" s="1332"/>
      <c r="AGJ140" s="1332"/>
      <c r="AGK140" s="1332"/>
      <c r="AGL140" s="1332"/>
      <c r="AGM140" s="1332"/>
      <c r="AGN140" s="1332"/>
      <c r="AGO140" s="1332"/>
      <c r="AGP140" s="1332"/>
      <c r="AGQ140" s="1332"/>
      <c r="AGR140" s="1332"/>
      <c r="AGS140" s="1332"/>
      <c r="AGT140" s="1332"/>
      <c r="AGU140" s="1332"/>
      <c r="AGV140" s="1332"/>
      <c r="AGW140" s="1332"/>
      <c r="AGX140" s="1332"/>
      <c r="AGY140" s="1332"/>
      <c r="AGZ140" s="1332"/>
      <c r="AHA140" s="1332"/>
      <c r="AHB140" s="1332"/>
      <c r="AHC140" s="1332"/>
      <c r="AHD140" s="1332"/>
      <c r="AHE140" s="1332"/>
      <c r="AHF140" s="1332"/>
      <c r="AHG140" s="1332"/>
      <c r="AHH140" s="1332"/>
      <c r="AHI140" s="1332"/>
      <c r="AHJ140" s="1332"/>
      <c r="AHK140" s="1332"/>
      <c r="AHL140" s="1332"/>
      <c r="AHM140" s="1332"/>
      <c r="AHN140" s="1332"/>
      <c r="AHO140" s="1332"/>
      <c r="AHP140" s="1332"/>
      <c r="AHQ140" s="1332"/>
      <c r="AHR140" s="1332"/>
      <c r="AHS140" s="1332"/>
      <c r="AHT140" s="1332"/>
      <c r="AHU140" s="1332"/>
      <c r="AHV140" s="1332"/>
      <c r="AHW140" s="1332"/>
      <c r="AHX140" s="1332"/>
      <c r="AHY140" s="1332"/>
      <c r="AHZ140" s="1332"/>
      <c r="AIA140" s="1332"/>
      <c r="AIB140" s="1332"/>
      <c r="AIC140" s="1332"/>
      <c r="AID140" s="1332"/>
      <c r="AIE140" s="1332"/>
      <c r="AIF140" s="1332"/>
      <c r="AIG140" s="1332"/>
      <c r="AIH140" s="1332"/>
      <c r="AII140" s="1332"/>
      <c r="AIJ140" s="1332"/>
      <c r="AIK140" s="1332"/>
      <c r="AIL140" s="1332"/>
      <c r="AIM140" s="1332"/>
      <c r="AIN140" s="1332"/>
      <c r="AIO140" s="1332"/>
      <c r="AIP140" s="1332"/>
      <c r="AIQ140" s="1332"/>
      <c r="AIR140" s="1332"/>
      <c r="AIS140" s="1332"/>
      <c r="AIT140" s="1332"/>
      <c r="AIU140" s="1332"/>
      <c r="AIV140" s="1332"/>
      <c r="AIW140" s="1332"/>
      <c r="AIX140" s="1332"/>
      <c r="AIY140" s="1332"/>
      <c r="AIZ140" s="1332"/>
      <c r="AJA140" s="1332"/>
      <c r="AJB140" s="1332"/>
      <c r="AJC140" s="1332"/>
      <c r="AJD140" s="1332"/>
      <c r="AJE140" s="1332"/>
      <c r="AJF140" s="1332"/>
      <c r="AJG140" s="1332"/>
      <c r="AJH140" s="1332"/>
      <c r="AJI140" s="1332"/>
      <c r="AJJ140" s="1332"/>
      <c r="AJK140" s="1332"/>
      <c r="AJL140" s="1332"/>
      <c r="AJM140" s="1332"/>
      <c r="AJN140" s="1332"/>
      <c r="AJO140" s="1332"/>
      <c r="AJP140" s="1332"/>
      <c r="AJQ140" s="1332"/>
      <c r="AJR140" s="1332"/>
      <c r="AJS140" s="1332"/>
      <c r="AJT140" s="1332"/>
      <c r="AJU140" s="1332"/>
      <c r="AJV140" s="1332"/>
      <c r="AJW140" s="1332"/>
      <c r="AJX140" s="1332"/>
      <c r="AJY140" s="1332"/>
      <c r="AJZ140" s="1332"/>
      <c r="AKA140" s="1332"/>
      <c r="AKB140" s="1332"/>
      <c r="AKC140" s="1332"/>
      <c r="AKD140" s="1332"/>
      <c r="AKE140" s="1332"/>
      <c r="AKF140" s="1332"/>
      <c r="AKG140" s="1332"/>
      <c r="AKH140" s="1332"/>
      <c r="AKI140" s="1332"/>
      <c r="AKJ140" s="1332"/>
      <c r="AKK140" s="1332"/>
      <c r="AKL140" s="1332"/>
      <c r="AKM140" s="1332"/>
      <c r="AKN140" s="1332"/>
      <c r="AKO140" s="1332"/>
      <c r="AKP140" s="1332"/>
      <c r="AKQ140" s="1332"/>
      <c r="AKR140" s="1332"/>
      <c r="AKS140" s="1332"/>
      <c r="AKT140" s="1332"/>
      <c r="AKU140" s="1332"/>
      <c r="AKV140" s="1332"/>
      <c r="AKW140" s="1332"/>
      <c r="AKX140" s="1332"/>
      <c r="AKY140" s="1332"/>
      <c r="AKZ140" s="1332"/>
      <c r="ALA140" s="1332"/>
      <c r="ALB140" s="1332"/>
      <c r="ALC140" s="1332"/>
      <c r="ALD140" s="1332"/>
      <c r="ALE140" s="1332"/>
      <c r="ALF140" s="1332"/>
      <c r="ALG140" s="1332"/>
      <c r="ALH140" s="1332"/>
      <c r="ALI140" s="1332"/>
      <c r="ALJ140" s="1332"/>
      <c r="ALK140" s="1332"/>
      <c r="ALL140" s="1332"/>
      <c r="ALM140" s="1332"/>
      <c r="ALN140" s="1332"/>
      <c r="ALO140" s="1332"/>
      <c r="ALP140" s="1332"/>
      <c r="ALQ140" s="1332"/>
      <c r="ALR140" s="1332"/>
      <c r="ALS140" s="1332"/>
      <c r="ALT140" s="1332"/>
      <c r="ALU140" s="1332"/>
      <c r="ALV140" s="1332"/>
      <c r="ALW140" s="1332"/>
      <c r="ALX140" s="1332"/>
      <c r="ALY140" s="1332"/>
      <c r="ALZ140" s="1332"/>
      <c r="AMA140" s="1332"/>
      <c r="AMB140" s="1332"/>
      <c r="AMC140" s="1332"/>
      <c r="AMD140" s="1332"/>
      <c r="AME140" s="1332"/>
      <c r="AMF140" s="1332"/>
      <c r="AMG140" s="1332"/>
      <c r="AMH140" s="1332"/>
      <c r="AMI140" s="1332"/>
      <c r="AMJ140" s="1332"/>
      <c r="AMK140" s="1332"/>
      <c r="AML140" s="1332"/>
      <c r="AMM140" s="1332"/>
      <c r="AMN140" s="1332"/>
      <c r="AMO140" s="1332"/>
      <c r="AMP140" s="1332"/>
      <c r="AMQ140" s="1332"/>
      <c r="AMR140" s="1332"/>
      <c r="AMS140" s="1332"/>
      <c r="AMT140" s="1332"/>
      <c r="AMU140" s="1332"/>
      <c r="AMV140" s="1332"/>
      <c r="AMW140" s="1332"/>
      <c r="AMX140" s="1332"/>
      <c r="AMY140" s="1332"/>
      <c r="AMZ140" s="1332"/>
      <c r="ANA140" s="1332"/>
      <c r="ANB140" s="1332"/>
      <c r="ANC140" s="1332"/>
      <c r="AND140" s="1332"/>
      <c r="ANE140" s="1332"/>
      <c r="ANF140" s="1332"/>
      <c r="ANG140" s="1332"/>
      <c r="ANH140" s="1332"/>
      <c r="ANI140" s="1332"/>
      <c r="ANJ140" s="1332"/>
      <c r="ANK140" s="1332"/>
      <c r="ANL140" s="1332"/>
      <c r="ANM140" s="1332"/>
      <c r="ANN140" s="1332"/>
      <c r="ANO140" s="1332"/>
      <c r="ANP140" s="1332"/>
      <c r="ANQ140" s="1332"/>
      <c r="ANR140" s="1332"/>
      <c r="ANS140" s="1332"/>
      <c r="ANT140" s="1332"/>
      <c r="ANU140" s="1332"/>
      <c r="ANV140" s="1332"/>
      <c r="ANW140" s="1332"/>
      <c r="ANX140" s="1332"/>
      <c r="ANY140" s="1332"/>
      <c r="ANZ140" s="1332"/>
      <c r="AOA140" s="1332"/>
      <c r="AOB140" s="1332"/>
      <c r="AOC140" s="1332"/>
      <c r="AOD140" s="1332"/>
      <c r="AOE140" s="1332"/>
      <c r="AOF140" s="1332"/>
      <c r="AOG140" s="1332"/>
      <c r="AOH140" s="1332"/>
      <c r="AOI140" s="1332"/>
      <c r="AOJ140" s="1332"/>
      <c r="AOK140" s="1332"/>
      <c r="AOL140" s="1332"/>
      <c r="AOM140" s="1332"/>
      <c r="AON140" s="1332"/>
      <c r="AOO140" s="1332"/>
      <c r="AOP140" s="1332"/>
      <c r="AOQ140" s="1332"/>
      <c r="AOR140" s="1332"/>
      <c r="AOS140" s="1332"/>
      <c r="AOT140" s="1332"/>
      <c r="AOU140" s="1332"/>
      <c r="AOV140" s="1332"/>
      <c r="AOW140" s="1332"/>
      <c r="AOX140" s="1332"/>
      <c r="AOY140" s="1332"/>
      <c r="AOZ140" s="1332"/>
      <c r="APA140" s="1332"/>
      <c r="APB140" s="1332"/>
      <c r="APC140" s="1332"/>
      <c r="APD140" s="1332"/>
      <c r="APE140" s="1332"/>
      <c r="APF140" s="1332"/>
      <c r="APG140" s="1332"/>
      <c r="APH140" s="1332"/>
      <c r="API140" s="1332"/>
      <c r="APJ140" s="1332"/>
      <c r="APK140" s="1332"/>
      <c r="APL140" s="1332"/>
      <c r="APM140" s="1332"/>
      <c r="APN140" s="1332"/>
      <c r="APO140" s="1332"/>
      <c r="APP140" s="1332"/>
      <c r="APQ140" s="1332"/>
      <c r="APR140" s="1332"/>
      <c r="APS140" s="1332"/>
      <c r="APT140" s="1332"/>
      <c r="APU140" s="1332"/>
      <c r="APV140" s="1332"/>
      <c r="APW140" s="1332"/>
      <c r="APX140" s="1332"/>
      <c r="APY140" s="1332"/>
      <c r="APZ140" s="1332"/>
      <c r="AQA140" s="1332"/>
      <c r="AQB140" s="1332"/>
      <c r="AQC140" s="1332"/>
      <c r="AQD140" s="1332"/>
      <c r="AQE140" s="1332"/>
      <c r="AQF140" s="1332"/>
      <c r="AQG140" s="1332"/>
      <c r="AQH140" s="1332"/>
      <c r="AQI140" s="1332"/>
      <c r="AQJ140" s="1332"/>
      <c r="AQK140" s="1332"/>
      <c r="AQL140" s="1332"/>
      <c r="AQM140" s="1332"/>
      <c r="AQN140" s="1332"/>
      <c r="AQO140" s="1332"/>
      <c r="AQP140" s="1332"/>
      <c r="AQQ140" s="1332"/>
      <c r="AQR140" s="1332"/>
      <c r="AQS140" s="1332"/>
      <c r="AQT140" s="1332"/>
      <c r="AQU140" s="1332"/>
      <c r="AQV140" s="1332"/>
      <c r="AQW140" s="1332"/>
      <c r="AQX140" s="1332"/>
      <c r="AQY140" s="1332"/>
      <c r="AQZ140" s="1332"/>
      <c r="ARA140" s="1332"/>
      <c r="ARB140" s="1332"/>
      <c r="ARC140" s="1332"/>
      <c r="ARD140" s="1332"/>
      <c r="ARE140" s="1332"/>
      <c r="ARF140" s="1332"/>
      <c r="ARG140" s="1332"/>
      <c r="ARH140" s="1332"/>
      <c r="ARI140" s="1332"/>
      <c r="ARJ140" s="1332"/>
      <c r="ARK140" s="1332"/>
      <c r="ARL140" s="1332"/>
      <c r="ARM140" s="1332"/>
      <c r="ARN140" s="1332"/>
      <c r="ARO140" s="1332"/>
      <c r="ARP140" s="1332"/>
      <c r="ARQ140" s="1332"/>
      <c r="ARR140" s="1332"/>
      <c r="ARS140" s="1332"/>
      <c r="ART140" s="1332"/>
      <c r="ARU140" s="1332"/>
      <c r="ARV140" s="1332"/>
      <c r="ARW140" s="1332"/>
      <c r="ARX140" s="1332"/>
      <c r="ARY140" s="1332"/>
      <c r="ARZ140" s="1332"/>
      <c r="ASA140" s="1332"/>
      <c r="ASB140" s="1332"/>
      <c r="ASC140" s="1332"/>
      <c r="ASD140" s="1332"/>
      <c r="ASE140" s="1332"/>
      <c r="ASF140" s="1332"/>
      <c r="ASG140" s="1332"/>
      <c r="ASH140" s="1332"/>
      <c r="ASI140" s="1332"/>
      <c r="ASJ140" s="1332"/>
      <c r="ASK140" s="1332"/>
      <c r="ASL140" s="1332"/>
      <c r="ASM140" s="1332"/>
      <c r="ASN140" s="1332"/>
      <c r="ASO140" s="1332"/>
      <c r="ASP140" s="1332"/>
      <c r="ASQ140" s="1332"/>
      <c r="ASR140" s="1332"/>
      <c r="ASS140" s="1332"/>
      <c r="AST140" s="1332"/>
      <c r="ASU140" s="1332"/>
      <c r="ASV140" s="1332"/>
      <c r="ASW140" s="1332"/>
      <c r="ASX140" s="1332"/>
      <c r="ASY140" s="1332"/>
      <c r="ASZ140" s="1332"/>
      <c r="ATA140" s="1332"/>
      <c r="ATB140" s="1332"/>
      <c r="ATC140" s="1332"/>
      <c r="ATD140" s="1332"/>
      <c r="ATE140" s="1332"/>
      <c r="ATF140" s="1332"/>
      <c r="ATG140" s="1332"/>
      <c r="ATH140" s="1332"/>
      <c r="ATI140" s="1332"/>
      <c r="ATJ140" s="1332"/>
      <c r="ATK140" s="1332"/>
      <c r="ATL140" s="1332"/>
      <c r="ATM140" s="1332"/>
      <c r="ATN140" s="1332"/>
      <c r="ATO140" s="1332"/>
      <c r="ATP140" s="1332"/>
      <c r="ATQ140" s="1332"/>
      <c r="ATR140" s="1332"/>
      <c r="ATS140" s="1332"/>
      <c r="ATT140" s="1332"/>
      <c r="ATU140" s="1332"/>
      <c r="ATV140" s="1332"/>
      <c r="ATW140" s="1332"/>
      <c r="ATX140" s="1332"/>
      <c r="ATY140" s="1332"/>
      <c r="ATZ140" s="1332"/>
      <c r="AUA140" s="1332"/>
      <c r="AUB140" s="1332"/>
      <c r="AUC140" s="1332"/>
      <c r="AUD140" s="1332"/>
      <c r="AUE140" s="1332"/>
      <c r="AUF140" s="1332"/>
      <c r="AUG140" s="1332"/>
      <c r="AUH140" s="1332"/>
      <c r="AUI140" s="1332"/>
      <c r="AUJ140" s="1332"/>
      <c r="AUK140" s="1332"/>
      <c r="AUL140" s="1332"/>
      <c r="AUM140" s="1332"/>
      <c r="AUN140" s="1332"/>
      <c r="AUO140" s="1332"/>
      <c r="AUP140" s="1332"/>
      <c r="AUQ140" s="1332"/>
      <c r="AUR140" s="1332"/>
      <c r="AUS140" s="1332"/>
      <c r="AUT140" s="1332"/>
      <c r="AUU140" s="1332"/>
      <c r="AUV140" s="1332"/>
      <c r="AUW140" s="1332"/>
      <c r="AUX140" s="1332"/>
      <c r="AUY140" s="1332"/>
      <c r="AUZ140" s="1332"/>
      <c r="AVA140" s="1332"/>
      <c r="AVB140" s="1332"/>
      <c r="AVC140" s="1332"/>
      <c r="AVD140" s="1332"/>
      <c r="AVE140" s="1332"/>
      <c r="AVF140" s="1332"/>
      <c r="AVG140" s="1332"/>
      <c r="AVH140" s="1332"/>
      <c r="AVI140" s="1332"/>
      <c r="AVJ140" s="1332"/>
      <c r="AVK140" s="1332"/>
      <c r="AVL140" s="1332"/>
      <c r="AVM140" s="1332"/>
      <c r="AVN140" s="1332"/>
      <c r="AVO140" s="1332"/>
      <c r="AVP140" s="1332"/>
      <c r="AVQ140" s="1332"/>
      <c r="AVR140" s="1332"/>
      <c r="AVS140" s="1332"/>
      <c r="AVT140" s="1332"/>
      <c r="AVU140" s="1332"/>
      <c r="AVV140" s="1332"/>
      <c r="AVW140" s="1332"/>
      <c r="AVX140" s="1332"/>
      <c r="AVY140" s="1332"/>
      <c r="AVZ140" s="1332"/>
      <c r="AWA140" s="1332"/>
      <c r="AWB140" s="1332"/>
      <c r="AWC140" s="1332"/>
      <c r="AWD140" s="1332"/>
      <c r="AWE140" s="1332"/>
      <c r="AWF140" s="1332"/>
      <c r="AWG140" s="1332"/>
      <c r="AWH140" s="1332"/>
      <c r="AWI140" s="1332"/>
      <c r="AWJ140" s="1332"/>
      <c r="AWK140" s="1332"/>
      <c r="AWL140" s="1332"/>
      <c r="AWM140" s="1332"/>
      <c r="AWN140" s="1332"/>
      <c r="AWO140" s="1332"/>
      <c r="AWP140" s="1332"/>
      <c r="AWQ140" s="1332"/>
      <c r="AWR140" s="1332"/>
      <c r="AWS140" s="1332"/>
      <c r="AWT140" s="1332"/>
      <c r="AWU140" s="1332"/>
      <c r="AWV140" s="1332"/>
      <c r="AWW140" s="1332"/>
      <c r="AWX140" s="1332"/>
      <c r="AWY140" s="1332"/>
      <c r="AWZ140" s="1332"/>
      <c r="AXA140" s="1332"/>
      <c r="AXB140" s="1332"/>
      <c r="AXC140" s="1332"/>
      <c r="AXD140" s="1332"/>
      <c r="AXE140" s="1332"/>
      <c r="AXF140" s="1332"/>
      <c r="AXG140" s="1332"/>
      <c r="AXH140" s="1332"/>
      <c r="AXI140" s="1332"/>
      <c r="AXJ140" s="1332"/>
      <c r="AXK140" s="1332"/>
      <c r="AXL140" s="1332"/>
      <c r="AXM140" s="1332"/>
      <c r="AXN140" s="1332"/>
      <c r="AXO140" s="1332"/>
      <c r="AXP140" s="1332"/>
      <c r="AXQ140" s="1332"/>
      <c r="AXR140" s="1332"/>
      <c r="AXS140" s="1332"/>
      <c r="AXT140" s="1332"/>
      <c r="AXU140" s="1332"/>
      <c r="AXV140" s="1332"/>
      <c r="AXW140" s="1332"/>
      <c r="AXX140" s="1332"/>
      <c r="AXY140" s="1332"/>
      <c r="AXZ140" s="1332"/>
      <c r="AYA140" s="1332"/>
      <c r="AYB140" s="1332"/>
      <c r="AYC140" s="1332"/>
      <c r="AYD140" s="1332"/>
      <c r="AYE140" s="1332"/>
      <c r="AYF140" s="1332"/>
      <c r="AYG140" s="1332"/>
      <c r="AYH140" s="1332"/>
      <c r="AYI140" s="1332"/>
      <c r="AYJ140" s="1332"/>
      <c r="AYK140" s="1332"/>
      <c r="AYL140" s="1332"/>
      <c r="AYM140" s="1332"/>
      <c r="AYN140" s="1332"/>
      <c r="AYO140" s="1332"/>
      <c r="AYP140" s="1332"/>
      <c r="AYQ140" s="1332"/>
      <c r="AYR140" s="1332"/>
      <c r="AYS140" s="1332"/>
      <c r="AYT140" s="1332"/>
      <c r="AYU140" s="1332"/>
      <c r="AYV140" s="1332"/>
      <c r="AYW140" s="1332"/>
      <c r="AYX140" s="1332"/>
      <c r="AYY140" s="1332"/>
      <c r="AYZ140" s="1332"/>
      <c r="AZA140" s="1332"/>
      <c r="AZB140" s="1332"/>
      <c r="AZC140" s="1332"/>
      <c r="AZD140" s="1332"/>
      <c r="AZE140" s="1332"/>
      <c r="AZF140" s="1332"/>
      <c r="AZG140" s="1332"/>
      <c r="AZH140" s="1332"/>
      <c r="AZI140" s="1332"/>
      <c r="AZJ140" s="1332"/>
      <c r="AZK140" s="1332"/>
      <c r="AZL140" s="1332"/>
      <c r="AZM140" s="1332"/>
      <c r="AZN140" s="1332"/>
      <c r="AZO140" s="1332"/>
      <c r="AZP140" s="1332"/>
      <c r="AZQ140" s="1332"/>
      <c r="AZR140" s="1332"/>
      <c r="AZS140" s="1332"/>
      <c r="AZT140" s="1332"/>
      <c r="AZU140" s="1332"/>
      <c r="AZV140" s="1332"/>
      <c r="AZW140" s="1332"/>
      <c r="AZX140" s="1332"/>
      <c r="AZY140" s="1332"/>
      <c r="AZZ140" s="1332"/>
      <c r="BAA140" s="1332"/>
      <c r="BAB140" s="1332"/>
      <c r="BAC140" s="1332"/>
      <c r="BAD140" s="1332"/>
      <c r="BAE140" s="1332"/>
      <c r="BAF140" s="1332"/>
      <c r="BAG140" s="1332"/>
      <c r="BAH140" s="1332"/>
      <c r="BAI140" s="1332"/>
      <c r="BAJ140" s="1332"/>
      <c r="BAK140" s="1332"/>
      <c r="BAL140" s="1332"/>
      <c r="BAM140" s="1332"/>
      <c r="BAN140" s="1332"/>
      <c r="BAO140" s="1332"/>
      <c r="BAP140" s="1332"/>
      <c r="BAQ140" s="1332"/>
      <c r="BAR140" s="1332"/>
      <c r="BAS140" s="1332"/>
      <c r="BAT140" s="1332"/>
      <c r="BAU140" s="1332"/>
      <c r="BAV140" s="1332"/>
      <c r="BAW140" s="1332"/>
      <c r="BAX140" s="1332"/>
      <c r="BAY140" s="1332"/>
      <c r="BAZ140" s="1332"/>
      <c r="BBA140" s="1332"/>
      <c r="BBB140" s="1332"/>
      <c r="BBC140" s="1332"/>
      <c r="BBD140" s="1332"/>
      <c r="BBE140" s="1332"/>
      <c r="BBF140" s="1332"/>
      <c r="BBG140" s="1332"/>
      <c r="BBH140" s="1332"/>
      <c r="BBI140" s="1332"/>
      <c r="BBJ140" s="1332"/>
      <c r="BBK140" s="1332"/>
      <c r="BBL140" s="1332"/>
      <c r="BBM140" s="1332"/>
      <c r="BBN140" s="1332"/>
      <c r="BBO140" s="1332"/>
      <c r="BBP140" s="1332"/>
      <c r="BBQ140" s="1332"/>
      <c r="BBR140" s="1332"/>
      <c r="BBS140" s="1332"/>
      <c r="BBT140" s="1332"/>
      <c r="BBU140" s="1332"/>
      <c r="BBV140" s="1332"/>
      <c r="BBW140" s="1332"/>
      <c r="BBX140" s="1332"/>
      <c r="BBY140" s="1332"/>
      <c r="BBZ140" s="1332"/>
      <c r="BCA140" s="1332"/>
      <c r="BCB140" s="1332"/>
      <c r="BCC140" s="1332"/>
      <c r="BCD140" s="1332"/>
      <c r="BCE140" s="1332"/>
      <c r="BCF140" s="1332"/>
      <c r="BCG140" s="1332"/>
      <c r="BCH140" s="1332"/>
      <c r="BCI140" s="1332"/>
      <c r="BCJ140" s="1332"/>
      <c r="BCK140" s="1332"/>
      <c r="BCL140" s="1332"/>
      <c r="BCM140" s="1332"/>
      <c r="BCN140" s="1332"/>
      <c r="BCO140" s="1332"/>
      <c r="BCP140" s="1332"/>
      <c r="BCQ140" s="1332"/>
      <c r="BCR140" s="1332"/>
      <c r="BCS140" s="1332"/>
      <c r="BCT140" s="1332"/>
      <c r="BCU140" s="1332"/>
      <c r="BCV140" s="1332"/>
      <c r="BCW140" s="1332"/>
      <c r="BCX140" s="1332"/>
      <c r="BCY140" s="1332"/>
      <c r="BCZ140" s="1332"/>
      <c r="BDA140" s="1332"/>
      <c r="BDB140" s="1332"/>
      <c r="BDC140" s="1332"/>
      <c r="BDD140" s="1332"/>
      <c r="BDE140" s="1332"/>
      <c r="BDF140" s="1332"/>
      <c r="BDG140" s="1332"/>
      <c r="BDH140" s="1332"/>
      <c r="BDI140" s="1332"/>
      <c r="BDJ140" s="1332"/>
      <c r="BDK140" s="1332"/>
      <c r="BDL140" s="1332"/>
      <c r="BDM140" s="1332"/>
      <c r="BDN140" s="1332"/>
      <c r="BDO140" s="1332"/>
      <c r="BDP140" s="1332"/>
      <c r="BDQ140" s="1332"/>
      <c r="BDR140" s="1332"/>
      <c r="BDS140" s="1332"/>
      <c r="BDT140" s="1332"/>
      <c r="BDU140" s="1332"/>
      <c r="BDV140" s="1332"/>
      <c r="BDW140" s="1332"/>
      <c r="BDX140" s="1332"/>
      <c r="BDY140" s="1332"/>
      <c r="BDZ140" s="1332"/>
      <c r="BEA140" s="1332"/>
      <c r="BEB140" s="1332"/>
      <c r="BEC140" s="1332"/>
      <c r="BED140" s="1332"/>
      <c r="BEE140" s="1332"/>
      <c r="BEF140" s="1332"/>
      <c r="BEG140" s="1332"/>
      <c r="BEH140" s="1332"/>
      <c r="BEI140" s="1332"/>
      <c r="BEJ140" s="1332"/>
      <c r="BEK140" s="1332"/>
      <c r="BEL140" s="1332"/>
      <c r="BEM140" s="1332"/>
      <c r="BEN140" s="1332"/>
      <c r="BEO140" s="1332"/>
      <c r="BEP140" s="1332"/>
      <c r="BEQ140" s="1332"/>
      <c r="BER140" s="1332"/>
      <c r="BES140" s="1332"/>
      <c r="BET140" s="1332"/>
      <c r="BEU140" s="1332"/>
      <c r="BEV140" s="1332"/>
      <c r="BEW140" s="1332"/>
      <c r="BEX140" s="1332"/>
      <c r="BEY140" s="1332"/>
      <c r="BEZ140" s="1332"/>
      <c r="BFA140" s="1332"/>
      <c r="BFB140" s="1332"/>
      <c r="BFC140" s="1332"/>
      <c r="BFD140" s="1332"/>
      <c r="BFE140" s="1332"/>
      <c r="BFF140" s="1332"/>
      <c r="BFG140" s="1332"/>
      <c r="BFH140" s="1332"/>
      <c r="BFI140" s="1332"/>
      <c r="BFJ140" s="1332"/>
      <c r="BFK140" s="1332"/>
      <c r="BFL140" s="1332"/>
      <c r="BFM140" s="1332"/>
      <c r="BFN140" s="1332"/>
      <c r="BFO140" s="1332"/>
      <c r="BFP140" s="1332"/>
      <c r="BFQ140" s="1332"/>
      <c r="BFR140" s="1332"/>
      <c r="BFS140" s="1332"/>
      <c r="BFT140" s="1332"/>
      <c r="BFU140" s="1332"/>
      <c r="BFV140" s="1332"/>
      <c r="BFW140" s="1332"/>
      <c r="BFX140" s="1332"/>
      <c r="BFY140" s="1332"/>
      <c r="BFZ140" s="1332"/>
      <c r="BGA140" s="1332"/>
      <c r="BGB140" s="1332"/>
      <c r="BGC140" s="1332"/>
      <c r="BGD140" s="1332"/>
      <c r="BGE140" s="1332"/>
      <c r="BGF140" s="1332"/>
      <c r="BGG140" s="1332"/>
      <c r="BGH140" s="1332"/>
      <c r="BGI140" s="1332"/>
      <c r="BGJ140" s="1332"/>
      <c r="BGK140" s="1332"/>
      <c r="BGL140" s="1332"/>
      <c r="BGM140" s="1332"/>
      <c r="BGN140" s="1332"/>
      <c r="BGO140" s="1332"/>
      <c r="BGP140" s="1332"/>
      <c r="BGQ140" s="1332"/>
      <c r="BGR140" s="1332"/>
      <c r="BGS140" s="1332"/>
      <c r="BGT140" s="1332"/>
      <c r="BGU140" s="1332"/>
      <c r="BGV140" s="1332"/>
      <c r="BGW140" s="1332"/>
      <c r="BGX140" s="1332"/>
      <c r="BGY140" s="1332"/>
      <c r="BGZ140" s="1332"/>
      <c r="BHA140" s="1332"/>
      <c r="BHB140" s="1332"/>
      <c r="BHC140" s="1332"/>
      <c r="BHD140" s="1332"/>
      <c r="BHE140" s="1332"/>
      <c r="BHF140" s="1332"/>
      <c r="BHG140" s="1332"/>
      <c r="BHH140" s="1332"/>
      <c r="BHI140" s="1332"/>
      <c r="BHJ140" s="1332"/>
      <c r="BHK140" s="1332"/>
      <c r="BHL140" s="1332"/>
      <c r="BHM140" s="1332"/>
      <c r="BHN140" s="1332"/>
      <c r="BHO140" s="1332"/>
      <c r="BHP140" s="1332"/>
      <c r="BHQ140" s="1332"/>
      <c r="BHR140" s="1332"/>
      <c r="BHS140" s="1332"/>
      <c r="BHT140" s="1332"/>
      <c r="BHU140" s="1332"/>
      <c r="BHV140" s="1332"/>
      <c r="BHW140" s="1332"/>
      <c r="BHX140" s="1332"/>
      <c r="BHY140" s="1332"/>
      <c r="BHZ140" s="1332"/>
      <c r="BIA140" s="1332"/>
      <c r="BIB140" s="1332"/>
      <c r="BIC140" s="1332"/>
      <c r="BID140" s="1332"/>
      <c r="BIE140" s="1332"/>
      <c r="BIF140" s="1332"/>
      <c r="BIG140" s="1332"/>
      <c r="BIH140" s="1332"/>
      <c r="BII140" s="1332"/>
      <c r="BIJ140" s="1332"/>
      <c r="BIK140" s="1332"/>
      <c r="BIL140" s="1332"/>
      <c r="BIM140" s="1332"/>
      <c r="BIN140" s="1332"/>
      <c r="BIO140" s="1332"/>
      <c r="BIP140" s="1332"/>
      <c r="BIQ140" s="1332"/>
      <c r="BIR140" s="1332"/>
      <c r="BIS140" s="1332"/>
      <c r="BIT140" s="1332"/>
      <c r="BIU140" s="1332"/>
      <c r="BIV140" s="1332"/>
      <c r="BIW140" s="1332"/>
      <c r="BIX140" s="1332"/>
      <c r="BIY140" s="1332"/>
      <c r="BIZ140" s="1332"/>
      <c r="BJA140" s="1332"/>
      <c r="BJB140" s="1332"/>
      <c r="BJC140" s="1332"/>
      <c r="BJD140" s="1332"/>
      <c r="BJE140" s="1332"/>
      <c r="BJF140" s="1332"/>
      <c r="BJG140" s="1332"/>
      <c r="BJH140" s="1332"/>
      <c r="BJI140" s="1332"/>
      <c r="BJJ140" s="1332"/>
      <c r="BJK140" s="1332"/>
      <c r="BJL140" s="1332"/>
      <c r="BJM140" s="1332"/>
      <c r="BJN140" s="1332"/>
      <c r="BJO140" s="1332"/>
      <c r="BJP140" s="1332"/>
      <c r="BJQ140" s="1332"/>
      <c r="BJR140" s="1332"/>
      <c r="BJS140" s="1332"/>
      <c r="BJT140" s="1332"/>
      <c r="BJU140" s="1332"/>
      <c r="BJV140" s="1332"/>
      <c r="BJW140" s="1332"/>
      <c r="BJX140" s="1332"/>
      <c r="BJY140" s="1332"/>
      <c r="BJZ140" s="1332"/>
      <c r="BKA140" s="1332"/>
      <c r="BKB140" s="1332"/>
      <c r="BKC140" s="1332"/>
      <c r="BKD140" s="1332"/>
      <c r="BKE140" s="1332"/>
      <c r="BKF140" s="1332"/>
      <c r="BKG140" s="1332"/>
      <c r="BKH140" s="1332"/>
      <c r="BKI140" s="1332"/>
      <c r="BKJ140" s="1332"/>
      <c r="BKK140" s="1332"/>
      <c r="BKL140" s="1332"/>
      <c r="BKM140" s="1332"/>
      <c r="BKN140" s="1332"/>
      <c r="BKO140" s="1332"/>
      <c r="BKP140" s="1332"/>
      <c r="BKQ140" s="1332"/>
      <c r="BKR140" s="1332"/>
      <c r="BKS140" s="1332"/>
      <c r="BKT140" s="1332"/>
      <c r="BKU140" s="1332"/>
      <c r="BKV140" s="1332"/>
      <c r="BKW140" s="1332"/>
      <c r="BKX140" s="1332"/>
      <c r="BKY140" s="1332"/>
      <c r="BKZ140" s="1332"/>
      <c r="BLA140" s="1332"/>
      <c r="BLB140" s="1332"/>
      <c r="BLC140" s="1332"/>
      <c r="BLD140" s="1332"/>
      <c r="BLE140" s="1332"/>
      <c r="BLF140" s="1332"/>
      <c r="BLG140" s="1332"/>
      <c r="BLH140" s="1332"/>
      <c r="BLI140" s="1332"/>
      <c r="BLJ140" s="1332"/>
      <c r="BLK140" s="1332"/>
      <c r="BLL140" s="1332"/>
      <c r="BLM140" s="1332"/>
      <c r="BLN140" s="1332"/>
      <c r="BLO140" s="1332"/>
      <c r="BLP140" s="1332"/>
      <c r="BLQ140" s="1332"/>
      <c r="BLR140" s="1332"/>
      <c r="BLS140" s="1332"/>
      <c r="BLT140" s="1332"/>
      <c r="BLU140" s="1332"/>
      <c r="BLV140" s="1332"/>
      <c r="BLW140" s="1332"/>
      <c r="BLX140" s="1332"/>
      <c r="BLY140" s="1332"/>
      <c r="BLZ140" s="1332"/>
      <c r="BMA140" s="1332"/>
      <c r="BMB140" s="1332"/>
      <c r="BMC140" s="1332"/>
      <c r="BMD140" s="1332"/>
      <c r="BME140" s="1332"/>
      <c r="BMF140" s="1332"/>
      <c r="BMG140" s="1332"/>
      <c r="BMH140" s="1332"/>
      <c r="BMI140" s="1332"/>
      <c r="BMJ140" s="1332"/>
      <c r="BMK140" s="1332"/>
      <c r="BML140" s="1332"/>
      <c r="BMM140" s="1332"/>
      <c r="BMN140" s="1332"/>
      <c r="BMO140" s="1332"/>
      <c r="BMP140" s="1332"/>
      <c r="BMQ140" s="1332"/>
      <c r="BMR140" s="1332"/>
      <c r="BMS140" s="1332"/>
      <c r="BMT140" s="1332"/>
      <c r="BMU140" s="1332"/>
      <c r="BMV140" s="1332"/>
      <c r="BMW140" s="1332"/>
      <c r="BMX140" s="1332"/>
      <c r="BMY140" s="1332"/>
      <c r="BMZ140" s="1332"/>
      <c r="BNA140" s="1332"/>
      <c r="BNB140" s="1332"/>
      <c r="BNC140" s="1332"/>
      <c r="BND140" s="1332"/>
      <c r="BNE140" s="1332"/>
      <c r="BNF140" s="1332"/>
      <c r="BNG140" s="1332"/>
      <c r="BNH140" s="1332"/>
      <c r="BNI140" s="1332"/>
      <c r="BNJ140" s="1332"/>
      <c r="BNK140" s="1332"/>
      <c r="BNL140" s="1332"/>
      <c r="BNM140" s="1332"/>
      <c r="BNN140" s="1332"/>
      <c r="BNO140" s="1332"/>
      <c r="BNP140" s="1332"/>
      <c r="BNQ140" s="1332"/>
      <c r="BNR140" s="1332"/>
      <c r="BNS140" s="1332"/>
      <c r="BNT140" s="1332"/>
      <c r="BNU140" s="1332"/>
      <c r="BNV140" s="1332"/>
      <c r="BNW140" s="1332"/>
      <c r="BNX140" s="1332"/>
      <c r="BNY140" s="1332"/>
      <c r="BNZ140" s="1332"/>
      <c r="BOA140" s="1332"/>
      <c r="BOB140" s="1332"/>
      <c r="BOC140" s="1332"/>
      <c r="BOD140" s="1332"/>
      <c r="BOE140" s="1332"/>
      <c r="BOF140" s="1332"/>
      <c r="BOG140" s="1332"/>
      <c r="BOH140" s="1332"/>
      <c r="BOI140" s="1332"/>
      <c r="BOJ140" s="1332"/>
      <c r="BOK140" s="1332"/>
      <c r="BOL140" s="1332"/>
      <c r="BOM140" s="1332"/>
      <c r="BON140" s="1332"/>
      <c r="BOO140" s="1332"/>
      <c r="BOP140" s="1332"/>
      <c r="BOQ140" s="1332"/>
      <c r="BOR140" s="1332"/>
      <c r="BOS140" s="1332"/>
      <c r="BOT140" s="1332"/>
      <c r="BOU140" s="1332"/>
      <c r="BOV140" s="1332"/>
      <c r="BOW140" s="1332"/>
      <c r="BOX140" s="1332"/>
      <c r="BOY140" s="1332"/>
      <c r="BOZ140" s="1332"/>
      <c r="BPA140" s="1332"/>
      <c r="BPB140" s="1332"/>
      <c r="BPC140" s="1332"/>
      <c r="BPD140" s="1332"/>
      <c r="BPE140" s="1332"/>
      <c r="BPF140" s="1332"/>
      <c r="BPG140" s="1332"/>
      <c r="BPH140" s="1332"/>
      <c r="BPI140" s="1332"/>
      <c r="BPJ140" s="1332"/>
      <c r="BPK140" s="1332"/>
      <c r="BPL140" s="1332"/>
      <c r="BPM140" s="1332"/>
      <c r="BPN140" s="1332"/>
      <c r="BPO140" s="1332"/>
      <c r="BPP140" s="1332"/>
      <c r="BPQ140" s="1332"/>
      <c r="BPR140" s="1332"/>
      <c r="BPS140" s="1332"/>
      <c r="BPT140" s="1332"/>
      <c r="BPU140" s="1332"/>
      <c r="BPV140" s="1332"/>
      <c r="BPW140" s="1332"/>
      <c r="BPX140" s="1332"/>
      <c r="BPY140" s="1332"/>
      <c r="BPZ140" s="1332"/>
      <c r="BQA140" s="1332"/>
      <c r="BQB140" s="1332"/>
      <c r="BQC140" s="1332"/>
      <c r="BQD140" s="1332"/>
      <c r="BQE140" s="1332"/>
      <c r="BQF140" s="1332"/>
      <c r="BQG140" s="1332"/>
      <c r="BQH140" s="1332"/>
      <c r="BQI140" s="1332"/>
      <c r="BQJ140" s="1332"/>
      <c r="BQK140" s="1332"/>
      <c r="BQL140" s="1332"/>
      <c r="BQM140" s="1332"/>
      <c r="BQN140" s="1332"/>
      <c r="BQO140" s="1332"/>
      <c r="BQP140" s="1332"/>
      <c r="BQQ140" s="1332"/>
      <c r="BQR140" s="1332"/>
      <c r="BQS140" s="1332"/>
      <c r="BQT140" s="1332"/>
      <c r="BQU140" s="1332"/>
      <c r="BQV140" s="1332"/>
      <c r="BQW140" s="1332"/>
      <c r="BQX140" s="1332"/>
      <c r="BQY140" s="1332"/>
      <c r="BQZ140" s="1332"/>
      <c r="BRA140" s="1332"/>
      <c r="BRB140" s="1332"/>
      <c r="BRC140" s="1332"/>
      <c r="BRD140" s="1332"/>
      <c r="BRE140" s="1332"/>
      <c r="BRF140" s="1332"/>
      <c r="BRG140" s="1332"/>
      <c r="BRH140" s="1332"/>
      <c r="BRI140" s="1332"/>
      <c r="BRJ140" s="1332"/>
      <c r="BRK140" s="1332"/>
      <c r="BRL140" s="1332"/>
      <c r="BRM140" s="1332"/>
      <c r="BRN140" s="1332"/>
      <c r="BRO140" s="1332"/>
      <c r="BRP140" s="1332"/>
      <c r="BRQ140" s="1332"/>
      <c r="BRR140" s="1332"/>
      <c r="BRS140" s="1332"/>
      <c r="BRT140" s="1332"/>
      <c r="BRU140" s="1332"/>
      <c r="BRV140" s="1332"/>
      <c r="BRW140" s="1332"/>
      <c r="BRX140" s="1332"/>
      <c r="BRY140" s="1332"/>
      <c r="BRZ140" s="1332"/>
      <c r="BSA140" s="1332"/>
      <c r="BSB140" s="1332"/>
      <c r="BSC140" s="1332"/>
      <c r="BSD140" s="1332"/>
      <c r="BSE140" s="1332"/>
      <c r="BSF140" s="1332"/>
      <c r="BSG140" s="1332"/>
      <c r="BSH140" s="1332"/>
      <c r="BSI140" s="1332"/>
      <c r="BSJ140" s="1332"/>
      <c r="BSK140" s="1332"/>
      <c r="BSL140" s="1332"/>
      <c r="BSM140" s="1332"/>
      <c r="BSN140" s="1332"/>
      <c r="BSO140" s="1332"/>
      <c r="BSP140" s="1332"/>
      <c r="BSQ140" s="1332"/>
      <c r="BSR140" s="1332"/>
      <c r="BSS140" s="1332"/>
      <c r="BST140" s="1332"/>
      <c r="BSU140" s="1332"/>
      <c r="BSV140" s="1332"/>
      <c r="BSW140" s="1332"/>
      <c r="BSX140" s="1332"/>
      <c r="BSY140" s="1332"/>
      <c r="BSZ140" s="1332"/>
      <c r="BTA140" s="1332"/>
      <c r="BTB140" s="1332"/>
      <c r="BTC140" s="1332"/>
      <c r="BTD140" s="1332"/>
      <c r="BTE140" s="1332"/>
      <c r="BTF140" s="1332"/>
      <c r="BTG140" s="1332"/>
      <c r="BTH140" s="1332"/>
      <c r="BTI140" s="1332"/>
      <c r="BTJ140" s="1332"/>
      <c r="BTK140" s="1332"/>
      <c r="BTL140" s="1332"/>
      <c r="BTM140" s="1332"/>
      <c r="BTN140" s="1332"/>
      <c r="BTO140" s="1332"/>
      <c r="BTP140" s="1332"/>
      <c r="BTQ140" s="1332"/>
      <c r="BTR140" s="1332"/>
      <c r="BTS140" s="1332"/>
      <c r="BTT140" s="1332"/>
      <c r="BTU140" s="1332"/>
      <c r="BTV140" s="1332"/>
      <c r="BTW140" s="1332"/>
      <c r="BTX140" s="1332"/>
      <c r="BTY140" s="1332"/>
      <c r="BTZ140" s="1332"/>
      <c r="BUA140" s="1332"/>
      <c r="BUB140" s="1332"/>
      <c r="BUC140" s="1332"/>
      <c r="BUD140" s="1332"/>
      <c r="BUE140" s="1332"/>
      <c r="BUF140" s="1332"/>
      <c r="BUG140" s="1332"/>
      <c r="BUH140" s="1332"/>
      <c r="BUI140" s="1332"/>
      <c r="BUJ140" s="1332"/>
      <c r="BUK140" s="1332"/>
      <c r="BUL140" s="1332"/>
      <c r="BUM140" s="1332"/>
      <c r="BUN140" s="1332"/>
      <c r="BUO140" s="1332"/>
      <c r="BUP140" s="1332"/>
      <c r="BUQ140" s="1332"/>
      <c r="BUR140" s="1332"/>
      <c r="BUS140" s="1332"/>
      <c r="BUT140" s="1332"/>
      <c r="BUU140" s="1332"/>
      <c r="BUV140" s="1332"/>
      <c r="BUW140" s="1332"/>
      <c r="BUX140" s="1332"/>
      <c r="BUY140" s="1332"/>
      <c r="BUZ140" s="1332"/>
      <c r="BVA140" s="1332"/>
      <c r="BVB140" s="1332"/>
      <c r="BVC140" s="1332"/>
      <c r="BVD140" s="1332"/>
      <c r="BVE140" s="1332"/>
      <c r="BVF140" s="1332"/>
      <c r="BVG140" s="1332"/>
      <c r="BVH140" s="1332"/>
      <c r="BVI140" s="1332"/>
      <c r="BVJ140" s="1332"/>
      <c r="BVK140" s="1332"/>
      <c r="BVL140" s="1332"/>
      <c r="BVM140" s="1332"/>
      <c r="BVN140" s="1332"/>
      <c r="BVO140" s="1332"/>
      <c r="BVP140" s="1332"/>
      <c r="BVQ140" s="1332"/>
      <c r="BVR140" s="1332"/>
      <c r="BVS140" s="1332"/>
      <c r="BVT140" s="1332"/>
      <c r="BVU140" s="1332"/>
      <c r="BVV140" s="1332"/>
      <c r="BVW140" s="1332"/>
      <c r="BVX140" s="1332"/>
      <c r="BVY140" s="1332"/>
      <c r="BVZ140" s="1332"/>
      <c r="BWA140" s="1332"/>
      <c r="BWB140" s="1332"/>
      <c r="BWC140" s="1332"/>
      <c r="BWD140" s="1332"/>
      <c r="BWE140" s="1332"/>
      <c r="BWF140" s="1332"/>
      <c r="BWG140" s="1332"/>
      <c r="BWH140" s="1332"/>
      <c r="BWI140" s="1332"/>
      <c r="BWJ140" s="1332"/>
      <c r="BWK140" s="1332"/>
      <c r="BWL140" s="1332"/>
      <c r="BWM140" s="1332"/>
      <c r="BWN140" s="1332"/>
      <c r="BWO140" s="1332"/>
      <c r="BWP140" s="1332"/>
      <c r="BWQ140" s="1332"/>
      <c r="BWR140" s="1332"/>
      <c r="BWS140" s="1332"/>
      <c r="BWT140" s="1332"/>
      <c r="BWU140" s="1332"/>
      <c r="BWV140" s="1332"/>
      <c r="BWW140" s="1332"/>
      <c r="BWX140" s="1332"/>
      <c r="BWY140" s="1332"/>
      <c r="BWZ140" s="1332"/>
      <c r="BXA140" s="1332"/>
      <c r="BXB140" s="1332"/>
      <c r="BXC140" s="1332"/>
      <c r="BXD140" s="1332"/>
      <c r="BXE140" s="1332"/>
      <c r="BXF140" s="1332"/>
      <c r="BXG140" s="1332"/>
      <c r="BXH140" s="1332"/>
      <c r="BXI140" s="1332"/>
      <c r="BXJ140" s="1332"/>
      <c r="BXK140" s="1332"/>
      <c r="BXL140" s="1332"/>
      <c r="BXM140" s="1332"/>
      <c r="BXN140" s="1332"/>
      <c r="BXO140" s="1332"/>
      <c r="BXP140" s="1332"/>
      <c r="BXQ140" s="1332"/>
      <c r="BXR140" s="1332"/>
      <c r="BXS140" s="1332"/>
      <c r="BXT140" s="1332"/>
      <c r="BXU140" s="1332"/>
      <c r="BXV140" s="1332"/>
      <c r="BXW140" s="1332"/>
      <c r="BXX140" s="1332"/>
      <c r="BXY140" s="1332"/>
      <c r="BXZ140" s="1332"/>
      <c r="BYA140" s="1332"/>
      <c r="BYB140" s="1332"/>
      <c r="BYC140" s="1332"/>
      <c r="BYD140" s="1332"/>
      <c r="BYE140" s="1332"/>
      <c r="BYF140" s="1332"/>
      <c r="BYG140" s="1332"/>
      <c r="BYH140" s="1332"/>
      <c r="BYI140" s="1332"/>
      <c r="BYJ140" s="1332"/>
      <c r="BYK140" s="1332"/>
      <c r="BYL140" s="1332"/>
      <c r="BYM140" s="1332"/>
      <c r="BYN140" s="1332"/>
      <c r="BYO140" s="1332"/>
      <c r="BYP140" s="1332"/>
      <c r="BYQ140" s="1332"/>
      <c r="BYR140" s="1332"/>
      <c r="BYS140" s="1332"/>
      <c r="BYT140" s="1332"/>
      <c r="BYU140" s="1332"/>
      <c r="BYV140" s="1332"/>
      <c r="BYW140" s="1332"/>
      <c r="BYX140" s="1332"/>
      <c r="BYY140" s="1332"/>
      <c r="BYZ140" s="1332"/>
      <c r="BZA140" s="1332"/>
      <c r="BZB140" s="1332"/>
      <c r="BZC140" s="1332"/>
      <c r="BZD140" s="1332"/>
      <c r="BZE140" s="1332"/>
      <c r="BZF140" s="1332"/>
      <c r="BZG140" s="1332"/>
      <c r="BZH140" s="1332"/>
      <c r="BZI140" s="1332"/>
      <c r="BZJ140" s="1332"/>
      <c r="BZK140" s="1332"/>
      <c r="BZL140" s="1332"/>
      <c r="BZM140" s="1332"/>
      <c r="BZN140" s="1332"/>
      <c r="BZO140" s="1332"/>
      <c r="BZP140" s="1332"/>
      <c r="BZQ140" s="1332"/>
      <c r="BZR140" s="1332"/>
      <c r="BZS140" s="1332"/>
      <c r="BZT140" s="1332"/>
      <c r="BZU140" s="1332"/>
      <c r="BZV140" s="1332"/>
      <c r="BZW140" s="1332"/>
      <c r="BZX140" s="1332"/>
      <c r="BZY140" s="1332"/>
      <c r="BZZ140" s="1332"/>
      <c r="CAA140" s="1332"/>
      <c r="CAB140" s="1332"/>
      <c r="CAC140" s="1332"/>
      <c r="CAD140" s="1332"/>
      <c r="CAE140" s="1332"/>
      <c r="CAF140" s="1332"/>
      <c r="CAG140" s="1332"/>
      <c r="CAH140" s="1332"/>
      <c r="CAI140" s="1332"/>
      <c r="CAJ140" s="1332"/>
      <c r="CAK140" s="1332"/>
      <c r="CAL140" s="1332"/>
      <c r="CAM140" s="1332"/>
      <c r="CAN140" s="1332"/>
      <c r="CAO140" s="1332"/>
      <c r="CAP140" s="1332"/>
      <c r="CAQ140" s="1332"/>
      <c r="CAR140" s="1332"/>
      <c r="CAS140" s="1332"/>
      <c r="CAT140" s="1332"/>
      <c r="CAU140" s="1332"/>
      <c r="CAV140" s="1332"/>
      <c r="CAW140" s="1332"/>
      <c r="CAX140" s="1332"/>
      <c r="CAY140" s="1332"/>
      <c r="CAZ140" s="1332"/>
      <c r="CBA140" s="1332"/>
      <c r="CBB140" s="1332"/>
      <c r="CBC140" s="1332"/>
      <c r="CBD140" s="1332"/>
      <c r="CBE140" s="1332"/>
      <c r="CBF140" s="1332"/>
      <c r="CBG140" s="1332"/>
      <c r="CBH140" s="1332"/>
      <c r="CBI140" s="1332"/>
      <c r="CBJ140" s="1332"/>
      <c r="CBK140" s="1332"/>
      <c r="CBL140" s="1332"/>
      <c r="CBM140" s="1332"/>
      <c r="CBN140" s="1332"/>
      <c r="CBO140" s="1332"/>
      <c r="CBP140" s="1332"/>
      <c r="CBQ140" s="1332"/>
      <c r="CBR140" s="1332"/>
      <c r="CBS140" s="1332"/>
      <c r="CBT140" s="1332"/>
      <c r="CBU140" s="1332"/>
      <c r="CBV140" s="1332"/>
      <c r="CBW140" s="1332"/>
      <c r="CBX140" s="1332"/>
      <c r="CBY140" s="1332"/>
      <c r="CBZ140" s="1332"/>
      <c r="CCA140" s="1332"/>
      <c r="CCB140" s="1332"/>
      <c r="CCC140" s="1332"/>
      <c r="CCD140" s="1332"/>
      <c r="CCE140" s="1332"/>
      <c r="CCF140" s="1332"/>
      <c r="CCG140" s="1332"/>
      <c r="CCH140" s="1332"/>
      <c r="CCI140" s="1332"/>
      <c r="CCJ140" s="1332"/>
      <c r="CCK140" s="1332"/>
      <c r="CCL140" s="1332"/>
      <c r="CCM140" s="1332"/>
      <c r="CCN140" s="1332"/>
      <c r="CCO140" s="1332"/>
      <c r="CCP140" s="1332"/>
      <c r="CCQ140" s="1332"/>
      <c r="CCR140" s="1332"/>
      <c r="CCS140" s="1332"/>
      <c r="CCT140" s="1332"/>
      <c r="CCU140" s="1332"/>
      <c r="CCV140" s="1332"/>
      <c r="CCW140" s="1332"/>
      <c r="CCX140" s="1332"/>
      <c r="CCY140" s="1332"/>
      <c r="CCZ140" s="1332"/>
      <c r="CDA140" s="1332"/>
      <c r="CDB140" s="1332"/>
      <c r="CDC140" s="1332"/>
      <c r="CDD140" s="1332"/>
      <c r="CDE140" s="1332"/>
      <c r="CDF140" s="1332"/>
      <c r="CDG140" s="1332"/>
      <c r="CDH140" s="1332"/>
      <c r="CDI140" s="1332"/>
      <c r="CDJ140" s="1332"/>
      <c r="CDK140" s="1332"/>
      <c r="CDL140" s="1332"/>
      <c r="CDM140" s="1332"/>
      <c r="CDN140" s="1332"/>
      <c r="CDO140" s="1332"/>
      <c r="CDP140" s="1332"/>
      <c r="CDQ140" s="1332"/>
      <c r="CDR140" s="1332"/>
      <c r="CDS140" s="1332"/>
      <c r="CDT140" s="1332"/>
      <c r="CDU140" s="1332"/>
      <c r="CDV140" s="1332"/>
      <c r="CDW140" s="1332"/>
      <c r="CDX140" s="1332"/>
      <c r="CDY140" s="1332"/>
      <c r="CDZ140" s="1332"/>
      <c r="CEA140" s="1332"/>
      <c r="CEB140" s="1332"/>
      <c r="CEC140" s="1332"/>
      <c r="CED140" s="1332"/>
      <c r="CEE140" s="1332"/>
      <c r="CEF140" s="1332"/>
      <c r="CEG140" s="1332"/>
      <c r="CEH140" s="1332"/>
      <c r="CEI140" s="1332"/>
      <c r="CEJ140" s="1332"/>
      <c r="CEK140" s="1332"/>
      <c r="CEL140" s="1332"/>
      <c r="CEM140" s="1332"/>
      <c r="CEN140" s="1332"/>
      <c r="CEO140" s="1332"/>
      <c r="CEP140" s="1332"/>
      <c r="CEQ140" s="1332"/>
      <c r="CER140" s="1332"/>
      <c r="CES140" s="1332"/>
      <c r="CET140" s="1332"/>
      <c r="CEU140" s="1332"/>
      <c r="CEV140" s="1332"/>
      <c r="CEW140" s="1332"/>
      <c r="CEX140" s="1332"/>
      <c r="CEY140" s="1332"/>
      <c r="CEZ140" s="1332"/>
      <c r="CFA140" s="1332"/>
      <c r="CFB140" s="1332"/>
      <c r="CFC140" s="1332"/>
      <c r="CFD140" s="1332"/>
      <c r="CFE140" s="1332"/>
      <c r="CFF140" s="1332"/>
      <c r="CFG140" s="1332"/>
      <c r="CFH140" s="1332"/>
      <c r="CFI140" s="1332"/>
      <c r="CFJ140" s="1332"/>
      <c r="CFK140" s="1332"/>
      <c r="CFL140" s="1332"/>
      <c r="CFM140" s="1332"/>
      <c r="CFN140" s="1332"/>
      <c r="CFO140" s="1332"/>
      <c r="CFP140" s="1332"/>
      <c r="CFQ140" s="1332"/>
      <c r="CFR140" s="1332"/>
      <c r="CFS140" s="1332"/>
      <c r="CFT140" s="1332"/>
      <c r="CFU140" s="1332"/>
      <c r="CFV140" s="1332"/>
      <c r="CFW140" s="1332"/>
      <c r="CFX140" s="1332"/>
      <c r="CFY140" s="1332"/>
      <c r="CFZ140" s="1332"/>
      <c r="CGA140" s="1332"/>
      <c r="CGB140" s="1332"/>
      <c r="CGC140" s="1332"/>
      <c r="CGD140" s="1332"/>
      <c r="CGE140" s="1332"/>
      <c r="CGF140" s="1332"/>
      <c r="CGG140" s="1332"/>
      <c r="CGH140" s="1332"/>
      <c r="CGI140" s="1332"/>
      <c r="CGJ140" s="1332"/>
      <c r="CGK140" s="1332"/>
      <c r="CGL140" s="1332"/>
      <c r="CGM140" s="1332"/>
      <c r="CGN140" s="1332"/>
      <c r="CGO140" s="1332"/>
      <c r="CGP140" s="1332"/>
      <c r="CGQ140" s="1332"/>
      <c r="CGR140" s="1332"/>
      <c r="CGS140" s="1332"/>
      <c r="CGT140" s="1332"/>
      <c r="CGU140" s="1332"/>
      <c r="CGV140" s="1332"/>
      <c r="CGW140" s="1332"/>
      <c r="CGX140" s="1332"/>
      <c r="CGY140" s="1332"/>
      <c r="CGZ140" s="1332"/>
      <c r="CHA140" s="1332"/>
      <c r="CHB140" s="1332"/>
      <c r="CHC140" s="1332"/>
      <c r="CHD140" s="1332"/>
      <c r="CHE140" s="1332"/>
      <c r="CHF140" s="1332"/>
      <c r="CHG140" s="1332"/>
      <c r="CHH140" s="1332"/>
      <c r="CHI140" s="1332"/>
      <c r="CHJ140" s="1332"/>
      <c r="CHK140" s="1332"/>
      <c r="CHL140" s="1332"/>
      <c r="CHM140" s="1332"/>
      <c r="CHN140" s="1332"/>
      <c r="CHO140" s="1332"/>
      <c r="CHP140" s="1332"/>
      <c r="CHQ140" s="1332"/>
      <c r="CHR140" s="1332"/>
      <c r="CHS140" s="1332"/>
      <c r="CHT140" s="1332"/>
      <c r="CHU140" s="1332"/>
      <c r="CHV140" s="1332"/>
      <c r="CHW140" s="1332"/>
      <c r="CHX140" s="1332"/>
      <c r="CHY140" s="1332"/>
      <c r="CHZ140" s="1332"/>
      <c r="CIA140" s="1332"/>
      <c r="CIB140" s="1332"/>
      <c r="CIC140" s="1332"/>
      <c r="CID140" s="1332"/>
      <c r="CIE140" s="1332"/>
      <c r="CIF140" s="1332"/>
      <c r="CIG140" s="1332"/>
      <c r="CIH140" s="1332"/>
      <c r="CII140" s="1332"/>
      <c r="CIJ140" s="1332"/>
      <c r="CIK140" s="1332"/>
      <c r="CIL140" s="1332"/>
      <c r="CIM140" s="1332"/>
      <c r="CIN140" s="1332"/>
      <c r="CIO140" s="1332"/>
      <c r="CIP140" s="1332"/>
      <c r="CIQ140" s="1332"/>
      <c r="CIR140" s="1332"/>
      <c r="CIS140" s="1332"/>
      <c r="CIT140" s="1332"/>
      <c r="CIU140" s="1332"/>
      <c r="CIV140" s="1332"/>
      <c r="CIW140" s="1332"/>
      <c r="CIX140" s="1332"/>
      <c r="CIY140" s="1332"/>
      <c r="CIZ140" s="1332"/>
      <c r="CJA140" s="1332"/>
      <c r="CJB140" s="1332"/>
      <c r="CJC140" s="1332"/>
      <c r="CJD140" s="1332"/>
      <c r="CJE140" s="1332"/>
      <c r="CJF140" s="1332"/>
      <c r="CJG140" s="1332"/>
      <c r="CJH140" s="1332"/>
      <c r="CJI140" s="1332"/>
      <c r="CJJ140" s="1332"/>
      <c r="CJK140" s="1332"/>
      <c r="CJL140" s="1332"/>
      <c r="CJM140" s="1332"/>
      <c r="CJN140" s="1332"/>
      <c r="CJO140" s="1332"/>
      <c r="CJP140" s="1332"/>
      <c r="CJQ140" s="1332"/>
      <c r="CJR140" s="1332"/>
      <c r="CJS140" s="1332"/>
      <c r="CJT140" s="1332"/>
      <c r="CJU140" s="1332"/>
      <c r="CJV140" s="1332"/>
      <c r="CJW140" s="1332"/>
      <c r="CJX140" s="1332"/>
      <c r="CJY140" s="1332"/>
      <c r="CJZ140" s="1332"/>
      <c r="CKA140" s="1332"/>
      <c r="CKB140" s="1332"/>
      <c r="CKC140" s="1332"/>
      <c r="CKD140" s="1332"/>
      <c r="CKE140" s="1332"/>
      <c r="CKF140" s="1332"/>
      <c r="CKG140" s="1332"/>
      <c r="CKH140" s="1332"/>
      <c r="CKI140" s="1332"/>
      <c r="CKJ140" s="1332"/>
      <c r="CKK140" s="1332"/>
      <c r="CKL140" s="1332"/>
      <c r="CKM140" s="1332"/>
      <c r="CKN140" s="1332"/>
      <c r="CKO140" s="1332"/>
      <c r="CKP140" s="1332"/>
      <c r="CKQ140" s="1332"/>
      <c r="CKR140" s="1332"/>
      <c r="CKS140" s="1332"/>
      <c r="CKT140" s="1332"/>
      <c r="CKU140" s="1332"/>
      <c r="CKV140" s="1332"/>
      <c r="CKW140" s="1332"/>
      <c r="CKX140" s="1332"/>
      <c r="CKY140" s="1332"/>
      <c r="CKZ140" s="1332"/>
      <c r="CLA140" s="1332"/>
      <c r="CLB140" s="1332"/>
      <c r="CLC140" s="1332"/>
      <c r="CLD140" s="1332"/>
      <c r="CLE140" s="1332"/>
      <c r="CLF140" s="1332"/>
      <c r="CLG140" s="1332"/>
      <c r="CLH140" s="1332"/>
      <c r="CLI140" s="1332"/>
      <c r="CLJ140" s="1332"/>
      <c r="CLK140" s="1332"/>
      <c r="CLL140" s="1332"/>
      <c r="CLM140" s="1332"/>
      <c r="CLN140" s="1332"/>
      <c r="CLO140" s="1332"/>
      <c r="CLP140" s="1332"/>
      <c r="CLQ140" s="1332"/>
      <c r="CLR140" s="1332"/>
      <c r="CLS140" s="1332"/>
      <c r="CLT140" s="1332"/>
      <c r="CLU140" s="1332"/>
      <c r="CLV140" s="1332"/>
      <c r="CLW140" s="1332"/>
      <c r="CLX140" s="1332"/>
      <c r="CLY140" s="1332"/>
      <c r="CLZ140" s="1332"/>
      <c r="CMA140" s="1332"/>
      <c r="CMB140" s="1332"/>
      <c r="CMC140" s="1332"/>
      <c r="CMD140" s="1332"/>
      <c r="CME140" s="1332"/>
      <c r="CMF140" s="1332"/>
      <c r="CMG140" s="1332"/>
      <c r="CMH140" s="1332"/>
      <c r="CMI140" s="1332"/>
      <c r="CMJ140" s="1332"/>
      <c r="CMK140" s="1332"/>
      <c r="CML140" s="1332"/>
      <c r="CMM140" s="1332"/>
      <c r="CMN140" s="1332"/>
      <c r="CMO140" s="1332"/>
      <c r="CMP140" s="1332"/>
      <c r="CMQ140" s="1332"/>
      <c r="CMR140" s="1332"/>
      <c r="CMS140" s="1332"/>
      <c r="CMT140" s="1332"/>
      <c r="CMU140" s="1332"/>
      <c r="CMV140" s="1332"/>
      <c r="CMW140" s="1332"/>
      <c r="CMX140" s="1332"/>
      <c r="CMY140" s="1332"/>
      <c r="CMZ140" s="1332"/>
      <c r="CNA140" s="1332"/>
      <c r="CNB140" s="1332"/>
      <c r="CNC140" s="1332"/>
      <c r="CND140" s="1332"/>
      <c r="CNE140" s="1332"/>
      <c r="CNF140" s="1332"/>
      <c r="CNG140" s="1332"/>
      <c r="CNH140" s="1332"/>
      <c r="CNI140" s="1332"/>
      <c r="CNJ140" s="1332"/>
      <c r="CNK140" s="1332"/>
      <c r="CNL140" s="1332"/>
      <c r="CNM140" s="1332"/>
      <c r="CNN140" s="1332"/>
      <c r="CNO140" s="1332"/>
      <c r="CNP140" s="1332"/>
      <c r="CNQ140" s="1332"/>
      <c r="CNR140" s="1332"/>
      <c r="CNS140" s="1332"/>
      <c r="CNT140" s="1332"/>
      <c r="CNU140" s="1332"/>
      <c r="CNV140" s="1332"/>
      <c r="CNW140" s="1332"/>
      <c r="CNX140" s="1332"/>
      <c r="CNY140" s="1332"/>
      <c r="CNZ140" s="1332"/>
      <c r="COA140" s="1332"/>
      <c r="COB140" s="1332"/>
      <c r="COC140" s="1332"/>
      <c r="COD140" s="1332"/>
      <c r="COE140" s="1332"/>
      <c r="COF140" s="1332"/>
      <c r="COG140" s="1332"/>
      <c r="COH140" s="1332"/>
      <c r="COI140" s="1332"/>
      <c r="COJ140" s="1332"/>
      <c r="COK140" s="1332"/>
      <c r="COL140" s="1332"/>
      <c r="COM140" s="1332"/>
      <c r="CON140" s="1332"/>
      <c r="COO140" s="1332"/>
      <c r="COP140" s="1332"/>
      <c r="COQ140" s="1332"/>
      <c r="COR140" s="1332"/>
      <c r="COS140" s="1332"/>
      <c r="COT140" s="1332"/>
      <c r="COU140" s="1332"/>
      <c r="COV140" s="1332"/>
      <c r="COW140" s="1332"/>
      <c r="COX140" s="1332"/>
      <c r="COY140" s="1332"/>
      <c r="COZ140" s="1332"/>
      <c r="CPA140" s="1332"/>
      <c r="CPB140" s="1332"/>
      <c r="CPC140" s="1332"/>
      <c r="CPD140" s="1332"/>
      <c r="CPE140" s="1332"/>
      <c r="CPF140" s="1332"/>
      <c r="CPG140" s="1332"/>
      <c r="CPH140" s="1332"/>
      <c r="CPI140" s="1332"/>
      <c r="CPJ140" s="1332"/>
      <c r="CPK140" s="1332"/>
      <c r="CPL140" s="1332"/>
      <c r="CPM140" s="1332"/>
      <c r="CPN140" s="1332"/>
      <c r="CPO140" s="1332"/>
      <c r="CPP140" s="1332"/>
      <c r="CPQ140" s="1332"/>
      <c r="CPR140" s="1332"/>
      <c r="CPS140" s="1332"/>
      <c r="CPT140" s="1332"/>
      <c r="CPU140" s="1332"/>
      <c r="CPV140" s="1332"/>
      <c r="CPW140" s="1332"/>
      <c r="CPX140" s="1332"/>
      <c r="CPY140" s="1332"/>
      <c r="CPZ140" s="1332"/>
      <c r="CQA140" s="1332"/>
      <c r="CQB140" s="1332"/>
      <c r="CQC140" s="1332"/>
      <c r="CQD140" s="1332"/>
      <c r="CQE140" s="1332"/>
      <c r="CQF140" s="1332"/>
      <c r="CQG140" s="1332"/>
      <c r="CQH140" s="1332"/>
      <c r="CQI140" s="1332"/>
      <c r="CQJ140" s="1332"/>
      <c r="CQK140" s="1332"/>
      <c r="CQL140" s="1332"/>
      <c r="CQM140" s="1332"/>
      <c r="CQN140" s="1332"/>
      <c r="CQO140" s="1332"/>
      <c r="CQP140" s="1332"/>
      <c r="CQQ140" s="1332"/>
      <c r="CQR140" s="1332"/>
      <c r="CQS140" s="1332"/>
      <c r="CQT140" s="1332"/>
      <c r="CQU140" s="1332"/>
      <c r="CQV140" s="1332"/>
      <c r="CQW140" s="1332"/>
      <c r="CQX140" s="1332"/>
      <c r="CQY140" s="1332"/>
      <c r="CQZ140" s="1332"/>
      <c r="CRA140" s="1332"/>
      <c r="CRB140" s="1332"/>
      <c r="CRC140" s="1332"/>
      <c r="CRD140" s="1332"/>
      <c r="CRE140" s="1332"/>
      <c r="CRF140" s="1332"/>
      <c r="CRG140" s="1332"/>
      <c r="CRH140" s="1332"/>
      <c r="CRI140" s="1332"/>
      <c r="CRJ140" s="1332"/>
      <c r="CRK140" s="1332"/>
      <c r="CRL140" s="1332"/>
      <c r="CRM140" s="1332"/>
      <c r="CRN140" s="1332"/>
      <c r="CRO140" s="1332"/>
      <c r="CRP140" s="1332"/>
      <c r="CRQ140" s="1332"/>
      <c r="CRR140" s="1332"/>
      <c r="CRS140" s="1332"/>
      <c r="CRT140" s="1332"/>
      <c r="CRU140" s="1332"/>
      <c r="CRV140" s="1332"/>
      <c r="CRW140" s="1332"/>
      <c r="CRX140" s="1332"/>
      <c r="CRY140" s="1332"/>
      <c r="CRZ140" s="1332"/>
      <c r="CSA140" s="1332"/>
      <c r="CSB140" s="1332"/>
      <c r="CSC140" s="1332"/>
      <c r="CSD140" s="1332"/>
      <c r="CSE140" s="1332"/>
      <c r="CSF140" s="1332"/>
      <c r="CSG140" s="1332"/>
      <c r="CSH140" s="1332"/>
      <c r="CSI140" s="1332"/>
      <c r="CSJ140" s="1332"/>
      <c r="CSK140" s="1332"/>
      <c r="CSL140" s="1332"/>
      <c r="CSM140" s="1332"/>
      <c r="CSN140" s="1332"/>
      <c r="CSO140" s="1332"/>
      <c r="CSP140" s="1332"/>
      <c r="CSQ140" s="1332"/>
      <c r="CSR140" s="1332"/>
      <c r="CSS140" s="1332"/>
      <c r="CST140" s="1332"/>
      <c r="CSU140" s="1332"/>
      <c r="CSV140" s="1332"/>
      <c r="CSW140" s="1332"/>
      <c r="CSX140" s="1332"/>
      <c r="CSY140" s="1332"/>
      <c r="CSZ140" s="1332"/>
      <c r="CTA140" s="1332"/>
      <c r="CTB140" s="1332"/>
      <c r="CTC140" s="1332"/>
      <c r="CTD140" s="1332"/>
      <c r="CTE140" s="1332"/>
      <c r="CTF140" s="1332"/>
      <c r="CTG140" s="1332"/>
      <c r="CTH140" s="1332"/>
      <c r="CTI140" s="1332"/>
      <c r="CTJ140" s="1332"/>
      <c r="CTK140" s="1332"/>
      <c r="CTL140" s="1332"/>
      <c r="CTM140" s="1332"/>
      <c r="CTN140" s="1332"/>
      <c r="CTO140" s="1332"/>
      <c r="CTP140" s="1332"/>
      <c r="CTQ140" s="1332"/>
      <c r="CTR140" s="1332"/>
      <c r="CTS140" s="1332"/>
      <c r="CTT140" s="1332"/>
      <c r="CTU140" s="1332"/>
      <c r="CTV140" s="1332"/>
      <c r="CTW140" s="1332"/>
      <c r="CTX140" s="1332"/>
      <c r="CTY140" s="1332"/>
      <c r="CTZ140" s="1332"/>
      <c r="CUA140" s="1332"/>
      <c r="CUB140" s="1332"/>
      <c r="CUC140" s="1332"/>
      <c r="CUD140" s="1332"/>
      <c r="CUE140" s="1332"/>
      <c r="CUF140" s="1332"/>
      <c r="CUG140" s="1332"/>
      <c r="CUH140" s="1332"/>
      <c r="CUI140" s="1332"/>
      <c r="CUJ140" s="1332"/>
      <c r="CUK140" s="1332"/>
      <c r="CUL140" s="1332"/>
      <c r="CUM140" s="1332"/>
      <c r="CUN140" s="1332"/>
      <c r="CUO140" s="1332"/>
      <c r="CUP140" s="1332"/>
      <c r="CUQ140" s="1332"/>
      <c r="CUR140" s="1332"/>
      <c r="CUS140" s="1332"/>
      <c r="CUT140" s="1332"/>
      <c r="CUU140" s="1332"/>
      <c r="CUV140" s="1332"/>
      <c r="CUW140" s="1332"/>
      <c r="CUX140" s="1332"/>
      <c r="CUY140" s="1332"/>
      <c r="CUZ140" s="1332"/>
      <c r="CVA140" s="1332"/>
      <c r="CVB140" s="1332"/>
      <c r="CVC140" s="1332"/>
      <c r="CVD140" s="1332"/>
      <c r="CVE140" s="1332"/>
      <c r="CVF140" s="1332"/>
      <c r="CVG140" s="1332"/>
      <c r="CVH140" s="1332"/>
      <c r="CVI140" s="1332"/>
      <c r="CVJ140" s="1332"/>
      <c r="CVK140" s="1332"/>
      <c r="CVL140" s="1332"/>
      <c r="CVM140" s="1332"/>
      <c r="CVN140" s="1332"/>
      <c r="CVO140" s="1332"/>
      <c r="CVP140" s="1332"/>
      <c r="CVQ140" s="1332"/>
      <c r="CVR140" s="1332"/>
      <c r="CVS140" s="1332"/>
      <c r="CVT140" s="1332"/>
      <c r="CVU140" s="1332"/>
      <c r="CVV140" s="1332"/>
      <c r="CVW140" s="1332"/>
      <c r="CVX140" s="1332"/>
      <c r="CVY140" s="1332"/>
      <c r="CVZ140" s="1332"/>
      <c r="CWA140" s="1332"/>
      <c r="CWB140" s="1332"/>
      <c r="CWC140" s="1332"/>
      <c r="CWD140" s="1332"/>
      <c r="CWE140" s="1332"/>
      <c r="CWF140" s="1332"/>
      <c r="CWG140" s="1332"/>
      <c r="CWH140" s="1332"/>
      <c r="CWI140" s="1332"/>
      <c r="CWJ140" s="1332"/>
      <c r="CWK140" s="1332"/>
      <c r="CWL140" s="1332"/>
      <c r="CWM140" s="1332"/>
      <c r="CWN140" s="1332"/>
      <c r="CWO140" s="1332"/>
      <c r="CWP140" s="1332"/>
      <c r="CWQ140" s="1332"/>
      <c r="CWR140" s="1332"/>
      <c r="CWS140" s="1332"/>
      <c r="CWT140" s="1332"/>
      <c r="CWU140" s="1332"/>
      <c r="CWV140" s="1332"/>
      <c r="CWW140" s="1332"/>
      <c r="CWX140" s="1332"/>
      <c r="CWY140" s="1332"/>
      <c r="CWZ140" s="1332"/>
      <c r="CXA140" s="1332"/>
      <c r="CXB140" s="1332"/>
      <c r="CXC140" s="1332"/>
      <c r="CXD140" s="1332"/>
      <c r="CXE140" s="1332"/>
      <c r="CXF140" s="1332"/>
      <c r="CXG140" s="1332"/>
      <c r="CXH140" s="1332"/>
      <c r="CXI140" s="1332"/>
      <c r="CXJ140" s="1332"/>
      <c r="CXK140" s="1332"/>
      <c r="CXL140" s="1332"/>
      <c r="CXM140" s="1332"/>
      <c r="CXN140" s="1332"/>
      <c r="CXO140" s="1332"/>
      <c r="CXP140" s="1332"/>
      <c r="CXQ140" s="1332"/>
      <c r="CXR140" s="1332"/>
      <c r="CXS140" s="1332"/>
      <c r="CXT140" s="1332"/>
      <c r="CXU140" s="1332"/>
      <c r="CXV140" s="1332"/>
      <c r="CXW140" s="1332"/>
      <c r="CXX140" s="1332"/>
      <c r="CXY140" s="1332"/>
      <c r="CXZ140" s="1332"/>
      <c r="CYA140" s="1332"/>
      <c r="CYB140" s="1332"/>
      <c r="CYC140" s="1332"/>
      <c r="CYD140" s="1332"/>
      <c r="CYE140" s="1332"/>
      <c r="CYF140" s="1332"/>
      <c r="CYG140" s="1332"/>
      <c r="CYH140" s="1332"/>
      <c r="CYI140" s="1332"/>
      <c r="CYJ140" s="1332"/>
      <c r="CYK140" s="1332"/>
      <c r="CYL140" s="1332"/>
      <c r="CYM140" s="1332"/>
      <c r="CYN140" s="1332"/>
      <c r="CYO140" s="1332"/>
      <c r="CYP140" s="1332"/>
      <c r="CYQ140" s="1332"/>
      <c r="CYR140" s="1332"/>
      <c r="CYS140" s="1332"/>
      <c r="CYT140" s="1332"/>
      <c r="CYU140" s="1332"/>
      <c r="CYV140" s="1332"/>
      <c r="CYW140" s="1332"/>
      <c r="CYX140" s="1332"/>
      <c r="CYY140" s="1332"/>
      <c r="CYZ140" s="1332"/>
      <c r="CZA140" s="1332"/>
      <c r="CZB140" s="1332"/>
      <c r="CZC140" s="1332"/>
      <c r="CZD140" s="1332"/>
      <c r="CZE140" s="1332"/>
      <c r="CZF140" s="1332"/>
      <c r="CZG140" s="1332"/>
      <c r="CZH140" s="1332"/>
      <c r="CZI140" s="1332"/>
      <c r="CZJ140" s="1332"/>
      <c r="CZK140" s="1332"/>
      <c r="CZL140" s="1332"/>
      <c r="CZM140" s="1332"/>
      <c r="CZN140" s="1332"/>
      <c r="CZO140" s="1332"/>
      <c r="CZP140" s="1332"/>
      <c r="CZQ140" s="1332"/>
      <c r="CZR140" s="1332"/>
      <c r="CZS140" s="1332"/>
      <c r="CZT140" s="1332"/>
      <c r="CZU140" s="1332"/>
      <c r="CZV140" s="1332"/>
      <c r="CZW140" s="1332"/>
      <c r="CZX140" s="1332"/>
      <c r="CZY140" s="1332"/>
      <c r="CZZ140" s="1332"/>
      <c r="DAA140" s="1332"/>
      <c r="DAB140" s="1332"/>
      <c r="DAC140" s="1332"/>
      <c r="DAD140" s="1332"/>
      <c r="DAE140" s="1332"/>
      <c r="DAF140" s="1332"/>
      <c r="DAG140" s="1332"/>
      <c r="DAH140" s="1332"/>
      <c r="DAI140" s="1332"/>
      <c r="DAJ140" s="1332"/>
      <c r="DAK140" s="1332"/>
      <c r="DAL140" s="1332"/>
      <c r="DAM140" s="1332"/>
      <c r="DAN140" s="1332"/>
      <c r="DAO140" s="1332"/>
      <c r="DAP140" s="1332"/>
      <c r="DAQ140" s="1332"/>
      <c r="DAR140" s="1332"/>
      <c r="DAS140" s="1332"/>
      <c r="DAT140" s="1332"/>
      <c r="DAU140" s="1332"/>
      <c r="DAV140" s="1332"/>
      <c r="DAW140" s="1332"/>
      <c r="DAX140" s="1332"/>
      <c r="DAY140" s="1332"/>
      <c r="DAZ140" s="1332"/>
      <c r="DBA140" s="1332"/>
      <c r="DBB140" s="1332"/>
      <c r="DBC140" s="1332"/>
      <c r="DBD140" s="1332"/>
      <c r="DBE140" s="1332"/>
      <c r="DBF140" s="1332"/>
      <c r="DBG140" s="1332"/>
      <c r="DBH140" s="1332"/>
      <c r="DBI140" s="1332"/>
      <c r="DBJ140" s="1332"/>
      <c r="DBK140" s="1332"/>
      <c r="DBL140" s="1332"/>
      <c r="DBM140" s="1332"/>
      <c r="DBN140" s="1332"/>
      <c r="DBO140" s="1332"/>
      <c r="DBP140" s="1332"/>
      <c r="DBQ140" s="1332"/>
      <c r="DBR140" s="1332"/>
      <c r="DBS140" s="1332"/>
      <c r="DBT140" s="1332"/>
      <c r="DBU140" s="1332"/>
      <c r="DBV140" s="1332"/>
      <c r="DBW140" s="1332"/>
      <c r="DBX140" s="1332"/>
      <c r="DBY140" s="1332"/>
      <c r="DBZ140" s="1332"/>
      <c r="DCA140" s="1332"/>
      <c r="DCB140" s="1332"/>
      <c r="DCC140" s="1332"/>
      <c r="DCD140" s="1332"/>
      <c r="DCE140" s="1332"/>
      <c r="DCF140" s="1332"/>
      <c r="DCG140" s="1332"/>
      <c r="DCH140" s="1332"/>
      <c r="DCI140" s="1332"/>
      <c r="DCJ140" s="1332"/>
      <c r="DCK140" s="1332"/>
      <c r="DCL140" s="1332"/>
      <c r="DCM140" s="1332"/>
      <c r="DCN140" s="1332"/>
      <c r="DCO140" s="1332"/>
      <c r="DCP140" s="1332"/>
      <c r="DCQ140" s="1332"/>
      <c r="DCR140" s="1332"/>
      <c r="DCS140" s="1332"/>
      <c r="DCT140" s="1332"/>
      <c r="DCU140" s="1332"/>
      <c r="DCV140" s="1332"/>
      <c r="DCW140" s="1332"/>
      <c r="DCX140" s="1332"/>
      <c r="DCY140" s="1332"/>
      <c r="DCZ140" s="1332"/>
      <c r="DDA140" s="1332"/>
      <c r="DDB140" s="1332"/>
      <c r="DDC140" s="1332"/>
      <c r="DDD140" s="1332"/>
      <c r="DDE140" s="1332"/>
      <c r="DDF140" s="1332"/>
      <c r="DDG140" s="1332"/>
      <c r="DDH140" s="1332"/>
      <c r="DDI140" s="1332"/>
      <c r="DDJ140" s="1332"/>
      <c r="DDK140" s="1332"/>
      <c r="DDL140" s="1332"/>
      <c r="DDM140" s="1332"/>
      <c r="DDN140" s="1332"/>
      <c r="DDO140" s="1332"/>
      <c r="DDP140" s="1332"/>
      <c r="DDQ140" s="1332"/>
      <c r="DDR140" s="1332"/>
      <c r="DDS140" s="1332"/>
      <c r="DDT140" s="1332"/>
      <c r="DDU140" s="1332"/>
      <c r="DDV140" s="1332"/>
      <c r="DDW140" s="1332"/>
      <c r="DDX140" s="1332"/>
      <c r="DDY140" s="1332"/>
      <c r="DDZ140" s="1332"/>
      <c r="DEA140" s="1332"/>
      <c r="DEB140" s="1332"/>
      <c r="DEC140" s="1332"/>
      <c r="DED140" s="1332"/>
      <c r="DEE140" s="1332"/>
      <c r="DEF140" s="1332"/>
      <c r="DEG140" s="1332"/>
      <c r="DEH140" s="1332"/>
      <c r="DEI140" s="1332"/>
      <c r="DEJ140" s="1332"/>
      <c r="DEK140" s="1332"/>
      <c r="DEL140" s="1332"/>
      <c r="DEM140" s="1332"/>
      <c r="DEN140" s="1332"/>
      <c r="DEO140" s="1332"/>
      <c r="DEP140" s="1332"/>
      <c r="DEQ140" s="1332"/>
      <c r="DER140" s="1332"/>
      <c r="DES140" s="1332"/>
      <c r="DET140" s="1332"/>
      <c r="DEU140" s="1332"/>
      <c r="DEV140" s="1332"/>
      <c r="DEW140" s="1332"/>
      <c r="DEX140" s="1332"/>
      <c r="DEY140" s="1332"/>
      <c r="DEZ140" s="1332"/>
      <c r="DFA140" s="1332"/>
      <c r="DFB140" s="1332"/>
      <c r="DFC140" s="1332"/>
      <c r="DFD140" s="1332"/>
      <c r="DFE140" s="1332"/>
      <c r="DFF140" s="1332"/>
      <c r="DFG140" s="1332"/>
      <c r="DFH140" s="1332"/>
      <c r="DFI140" s="1332"/>
      <c r="DFJ140" s="1332"/>
      <c r="DFK140" s="1332"/>
      <c r="DFL140" s="1332"/>
      <c r="DFM140" s="1332"/>
      <c r="DFN140" s="1332"/>
      <c r="DFO140" s="1332"/>
      <c r="DFP140" s="1332"/>
      <c r="DFQ140" s="1332"/>
      <c r="DFR140" s="1332"/>
      <c r="DFS140" s="1332"/>
      <c r="DFT140" s="1332"/>
      <c r="DFU140" s="1332"/>
      <c r="DFV140" s="1332"/>
      <c r="DFW140" s="1332"/>
      <c r="DFX140" s="1332"/>
      <c r="DFY140" s="1332"/>
      <c r="DFZ140" s="1332"/>
      <c r="DGA140" s="1332"/>
      <c r="DGB140" s="1332"/>
      <c r="DGC140" s="1332"/>
      <c r="DGD140" s="1332"/>
      <c r="DGE140" s="1332"/>
      <c r="DGF140" s="1332"/>
      <c r="DGG140" s="1332"/>
      <c r="DGH140" s="1332"/>
      <c r="DGI140" s="1332"/>
      <c r="DGJ140" s="1332"/>
      <c r="DGK140" s="1332"/>
      <c r="DGL140" s="1332"/>
      <c r="DGM140" s="1332"/>
      <c r="DGN140" s="1332"/>
      <c r="DGO140" s="1332"/>
      <c r="DGP140" s="1332"/>
      <c r="DGQ140" s="1332"/>
      <c r="DGR140" s="1332"/>
      <c r="DGS140" s="1332"/>
      <c r="DGT140" s="1332"/>
      <c r="DGU140" s="1332"/>
      <c r="DGV140" s="1332"/>
      <c r="DGW140" s="1332"/>
      <c r="DGX140" s="1332"/>
      <c r="DGY140" s="1332"/>
      <c r="DGZ140" s="1332"/>
      <c r="DHA140" s="1332"/>
      <c r="DHB140" s="1332"/>
      <c r="DHC140" s="1332"/>
      <c r="DHD140" s="1332"/>
      <c r="DHE140" s="1332"/>
      <c r="DHF140" s="1332"/>
      <c r="DHG140" s="1332"/>
      <c r="DHH140" s="1332"/>
      <c r="DHI140" s="1332"/>
      <c r="DHJ140" s="1332"/>
      <c r="DHK140" s="1332"/>
      <c r="DHL140" s="1332"/>
      <c r="DHM140" s="1332"/>
      <c r="DHN140" s="1332"/>
      <c r="DHO140" s="1332"/>
      <c r="DHP140" s="1332"/>
      <c r="DHQ140" s="1332"/>
      <c r="DHR140" s="1332"/>
      <c r="DHS140" s="1332"/>
      <c r="DHT140" s="1332"/>
      <c r="DHU140" s="1332"/>
      <c r="DHV140" s="1332"/>
      <c r="DHW140" s="1332"/>
      <c r="DHX140" s="1332"/>
      <c r="DHY140" s="1332"/>
      <c r="DHZ140" s="1332"/>
      <c r="DIA140" s="1332"/>
      <c r="DIB140" s="1332"/>
      <c r="DIC140" s="1332"/>
      <c r="DID140" s="1332"/>
      <c r="DIE140" s="1332"/>
      <c r="DIF140" s="1332"/>
      <c r="DIG140" s="1332"/>
      <c r="DIH140" s="1332"/>
      <c r="DII140" s="1332"/>
      <c r="DIJ140" s="1332"/>
      <c r="DIK140" s="1332"/>
      <c r="DIL140" s="1332"/>
      <c r="DIM140" s="1332"/>
      <c r="DIN140" s="1332"/>
      <c r="DIO140" s="1332"/>
      <c r="DIP140" s="1332"/>
      <c r="DIQ140" s="1332"/>
      <c r="DIR140" s="1332"/>
      <c r="DIS140" s="1332"/>
      <c r="DIT140" s="1332"/>
      <c r="DIU140" s="1332"/>
      <c r="DIV140" s="1332"/>
      <c r="DIW140" s="1332"/>
      <c r="DIX140" s="1332"/>
      <c r="DIY140" s="1332"/>
      <c r="DIZ140" s="1332"/>
      <c r="DJA140" s="1332"/>
      <c r="DJB140" s="1332"/>
      <c r="DJC140" s="1332"/>
      <c r="DJD140" s="1332"/>
      <c r="DJE140" s="1332"/>
      <c r="DJF140" s="1332"/>
      <c r="DJG140" s="1332"/>
      <c r="DJH140" s="1332"/>
      <c r="DJI140" s="1332"/>
      <c r="DJJ140" s="1332"/>
      <c r="DJK140" s="1332"/>
      <c r="DJL140" s="1332"/>
      <c r="DJM140" s="1332"/>
      <c r="DJN140" s="1332"/>
      <c r="DJO140" s="1332"/>
      <c r="DJP140" s="1332"/>
      <c r="DJQ140" s="1332"/>
      <c r="DJR140" s="1332"/>
      <c r="DJS140" s="1332"/>
      <c r="DJT140" s="1332"/>
      <c r="DJU140" s="1332"/>
      <c r="DJV140" s="1332"/>
      <c r="DJW140" s="1332"/>
      <c r="DJX140" s="1332"/>
      <c r="DJY140" s="1332"/>
      <c r="DJZ140" s="1332"/>
      <c r="DKA140" s="1332"/>
      <c r="DKB140" s="1332"/>
      <c r="DKC140" s="1332"/>
      <c r="DKD140" s="1332"/>
      <c r="DKE140" s="1332"/>
      <c r="DKF140" s="1332"/>
      <c r="DKG140" s="1332"/>
      <c r="DKH140" s="1332"/>
      <c r="DKI140" s="1332"/>
      <c r="DKJ140" s="1332"/>
      <c r="DKK140" s="1332"/>
      <c r="DKL140" s="1332"/>
      <c r="DKM140" s="1332"/>
      <c r="DKN140" s="1332"/>
      <c r="DKO140" s="1332"/>
      <c r="DKP140" s="1332"/>
      <c r="DKQ140" s="1332"/>
      <c r="DKR140" s="1332"/>
      <c r="DKS140" s="1332"/>
      <c r="DKT140" s="1332"/>
      <c r="DKU140" s="1332"/>
      <c r="DKV140" s="1332"/>
      <c r="DKW140" s="1332"/>
      <c r="DKX140" s="1332"/>
      <c r="DKY140" s="1332"/>
      <c r="DKZ140" s="1332"/>
      <c r="DLA140" s="1332"/>
      <c r="DLB140" s="1332"/>
      <c r="DLC140" s="1332"/>
      <c r="DLD140" s="1332"/>
      <c r="DLE140" s="1332"/>
      <c r="DLF140" s="1332"/>
      <c r="DLG140" s="1332"/>
      <c r="DLH140" s="1332"/>
      <c r="DLI140" s="1332"/>
      <c r="DLJ140" s="1332"/>
      <c r="DLK140" s="1332"/>
      <c r="DLL140" s="1332"/>
      <c r="DLM140" s="1332"/>
      <c r="DLN140" s="1332"/>
      <c r="DLO140" s="1332"/>
      <c r="DLP140" s="1332"/>
      <c r="DLQ140" s="1332"/>
      <c r="DLR140" s="1332"/>
      <c r="DLS140" s="1332"/>
      <c r="DLT140" s="1332"/>
      <c r="DLU140" s="1332"/>
      <c r="DLV140" s="1332"/>
      <c r="DLW140" s="1332"/>
      <c r="DLX140" s="1332"/>
      <c r="DLY140" s="1332"/>
      <c r="DLZ140" s="1332"/>
      <c r="DMA140" s="1332"/>
      <c r="DMB140" s="1332"/>
      <c r="DMC140" s="1332"/>
      <c r="DMD140" s="1332"/>
      <c r="DME140" s="1332"/>
      <c r="DMF140" s="1332"/>
      <c r="DMG140" s="1332"/>
      <c r="DMH140" s="1332"/>
      <c r="DMI140" s="1332"/>
      <c r="DMJ140" s="1332"/>
      <c r="DMK140" s="1332"/>
      <c r="DML140" s="1332"/>
      <c r="DMM140" s="1332"/>
      <c r="DMN140" s="1332"/>
      <c r="DMO140" s="1332"/>
      <c r="DMP140" s="1332"/>
      <c r="DMQ140" s="1332"/>
      <c r="DMR140" s="1332"/>
      <c r="DMS140" s="1332"/>
      <c r="DMT140" s="1332"/>
      <c r="DMU140" s="1332"/>
      <c r="DMV140" s="1332"/>
      <c r="DMW140" s="1332"/>
      <c r="DMX140" s="1332"/>
      <c r="DMY140" s="1332"/>
      <c r="DMZ140" s="1332"/>
      <c r="DNA140" s="1332"/>
      <c r="DNB140" s="1332"/>
      <c r="DNC140" s="1332"/>
      <c r="DND140" s="1332"/>
      <c r="DNE140" s="1332"/>
      <c r="DNF140" s="1332"/>
      <c r="DNG140" s="1332"/>
      <c r="DNH140" s="1332"/>
      <c r="DNI140" s="1332"/>
      <c r="DNJ140" s="1332"/>
      <c r="DNK140" s="1332"/>
      <c r="DNL140" s="1332"/>
      <c r="DNM140" s="1332"/>
      <c r="DNN140" s="1332"/>
      <c r="DNO140" s="1332"/>
      <c r="DNP140" s="1332"/>
      <c r="DNQ140" s="1332"/>
      <c r="DNR140" s="1332"/>
      <c r="DNS140" s="1332"/>
      <c r="DNT140" s="1332"/>
      <c r="DNU140" s="1332"/>
      <c r="DNV140" s="1332"/>
      <c r="DNW140" s="1332"/>
      <c r="DNX140" s="1332"/>
      <c r="DNY140" s="1332"/>
      <c r="DNZ140" s="1332"/>
      <c r="DOA140" s="1332"/>
      <c r="DOB140" s="1332"/>
      <c r="DOC140" s="1332"/>
      <c r="DOD140" s="1332"/>
      <c r="DOE140" s="1332"/>
      <c r="DOF140" s="1332"/>
      <c r="DOG140" s="1332"/>
      <c r="DOH140" s="1332"/>
      <c r="DOI140" s="1332"/>
      <c r="DOJ140" s="1332"/>
      <c r="DOK140" s="1332"/>
      <c r="DOL140" s="1332"/>
      <c r="DOM140" s="1332"/>
      <c r="DON140" s="1332"/>
      <c r="DOO140" s="1332"/>
      <c r="DOP140" s="1332"/>
      <c r="DOQ140" s="1332"/>
      <c r="DOR140" s="1332"/>
      <c r="DOS140" s="1332"/>
      <c r="DOT140" s="1332"/>
      <c r="DOU140" s="1332"/>
      <c r="DOV140" s="1332"/>
      <c r="DOW140" s="1332"/>
      <c r="DOX140" s="1332"/>
      <c r="DOY140" s="1332"/>
      <c r="DOZ140" s="1332"/>
      <c r="DPA140" s="1332"/>
      <c r="DPB140" s="1332"/>
      <c r="DPC140" s="1332"/>
      <c r="DPD140" s="1332"/>
      <c r="DPE140" s="1332"/>
      <c r="DPF140" s="1332"/>
      <c r="DPG140" s="1332"/>
      <c r="DPH140" s="1332"/>
      <c r="DPI140" s="1332"/>
      <c r="DPJ140" s="1332"/>
      <c r="DPK140" s="1332"/>
      <c r="DPL140" s="1332"/>
      <c r="DPM140" s="1332"/>
      <c r="DPN140" s="1332"/>
      <c r="DPO140" s="1332"/>
      <c r="DPP140" s="1332"/>
      <c r="DPQ140" s="1332"/>
      <c r="DPR140" s="1332"/>
      <c r="DPS140" s="1332"/>
      <c r="DPT140" s="1332"/>
      <c r="DPU140" s="1332"/>
      <c r="DPV140" s="1332"/>
      <c r="DPW140" s="1332"/>
      <c r="DPX140" s="1332"/>
      <c r="DPY140" s="1332"/>
      <c r="DPZ140" s="1332"/>
      <c r="DQA140" s="1332"/>
      <c r="DQB140" s="1332"/>
      <c r="DQC140" s="1332"/>
      <c r="DQD140" s="1332"/>
      <c r="DQE140" s="1332"/>
      <c r="DQF140" s="1332"/>
      <c r="DQG140" s="1332"/>
      <c r="DQH140" s="1332"/>
      <c r="DQI140" s="1332"/>
      <c r="DQJ140" s="1332"/>
      <c r="DQK140" s="1332"/>
      <c r="DQL140" s="1332"/>
      <c r="DQM140" s="1332"/>
      <c r="DQN140" s="1332"/>
      <c r="DQO140" s="1332"/>
      <c r="DQP140" s="1332"/>
      <c r="DQQ140" s="1332"/>
      <c r="DQR140" s="1332"/>
      <c r="DQS140" s="1332"/>
      <c r="DQT140" s="1332"/>
      <c r="DQU140" s="1332"/>
      <c r="DQV140" s="1332"/>
      <c r="DQW140" s="1332"/>
      <c r="DQX140" s="1332"/>
      <c r="DQY140" s="1332"/>
      <c r="DQZ140" s="1332"/>
      <c r="DRA140" s="1332"/>
      <c r="DRB140" s="1332"/>
      <c r="DRC140" s="1332"/>
      <c r="DRD140" s="1332"/>
      <c r="DRE140" s="1332"/>
      <c r="DRF140" s="1332"/>
      <c r="DRG140" s="1332"/>
      <c r="DRH140" s="1332"/>
      <c r="DRI140" s="1332"/>
      <c r="DRJ140" s="1332"/>
      <c r="DRK140" s="1332"/>
      <c r="DRL140" s="1332"/>
      <c r="DRM140" s="1332"/>
      <c r="DRN140" s="1332"/>
      <c r="DRO140" s="1332"/>
      <c r="DRP140" s="1332"/>
      <c r="DRQ140" s="1332"/>
      <c r="DRR140" s="1332"/>
      <c r="DRS140" s="1332"/>
      <c r="DRT140" s="1332"/>
      <c r="DRU140" s="1332"/>
      <c r="DRV140" s="1332"/>
      <c r="DRW140" s="1332"/>
      <c r="DRX140" s="1332"/>
      <c r="DRY140" s="1332"/>
      <c r="DRZ140" s="1332"/>
      <c r="DSA140" s="1332"/>
      <c r="DSB140" s="1332"/>
      <c r="DSC140" s="1332"/>
      <c r="DSD140" s="1332"/>
      <c r="DSE140" s="1332"/>
      <c r="DSF140" s="1332"/>
      <c r="DSG140" s="1332"/>
      <c r="DSH140" s="1332"/>
      <c r="DSI140" s="1332"/>
      <c r="DSJ140" s="1332"/>
      <c r="DSK140" s="1332"/>
      <c r="DSL140" s="1332"/>
      <c r="DSM140" s="1332"/>
      <c r="DSN140" s="1332"/>
      <c r="DSO140" s="1332"/>
      <c r="DSP140" s="1332"/>
      <c r="DSQ140" s="1332"/>
      <c r="DSR140" s="1332"/>
      <c r="DSS140" s="1332"/>
      <c r="DST140" s="1332"/>
      <c r="DSU140" s="1332"/>
      <c r="DSV140" s="1332"/>
      <c r="DSW140" s="1332"/>
      <c r="DSX140" s="1332"/>
      <c r="DSY140" s="1332"/>
      <c r="DSZ140" s="1332"/>
      <c r="DTA140" s="1332"/>
      <c r="DTB140" s="1332"/>
      <c r="DTC140" s="1332"/>
      <c r="DTD140" s="1332"/>
      <c r="DTE140" s="1332"/>
      <c r="DTF140" s="1332"/>
      <c r="DTG140" s="1332"/>
      <c r="DTH140" s="1332"/>
      <c r="DTI140" s="1332"/>
      <c r="DTJ140" s="1332"/>
      <c r="DTK140" s="1332"/>
      <c r="DTL140" s="1332"/>
      <c r="DTM140" s="1332"/>
      <c r="DTN140" s="1332"/>
      <c r="DTO140" s="1332"/>
      <c r="DTP140" s="1332"/>
      <c r="DTQ140" s="1332"/>
      <c r="DTR140" s="1332"/>
      <c r="DTS140" s="1332"/>
      <c r="DTT140" s="1332"/>
      <c r="DTU140" s="1332"/>
      <c r="DTV140" s="1332"/>
      <c r="DTW140" s="1332"/>
      <c r="DTX140" s="1332"/>
      <c r="DTY140" s="1332"/>
      <c r="DTZ140" s="1332"/>
      <c r="DUA140" s="1332"/>
      <c r="DUB140" s="1332"/>
      <c r="DUC140" s="1332"/>
      <c r="DUD140" s="1332"/>
      <c r="DUE140" s="1332"/>
      <c r="DUF140" s="1332"/>
      <c r="DUG140" s="1332"/>
      <c r="DUH140" s="1332"/>
      <c r="DUI140" s="1332"/>
      <c r="DUJ140" s="1332"/>
      <c r="DUK140" s="1332"/>
      <c r="DUL140" s="1332"/>
      <c r="DUM140" s="1332"/>
      <c r="DUN140" s="1332"/>
      <c r="DUO140" s="1332"/>
      <c r="DUP140" s="1332"/>
      <c r="DUQ140" s="1332"/>
      <c r="DUR140" s="1332"/>
      <c r="DUS140" s="1332"/>
      <c r="DUT140" s="1332"/>
      <c r="DUU140" s="1332"/>
      <c r="DUV140" s="1332"/>
      <c r="DUW140" s="1332"/>
      <c r="DUX140" s="1332"/>
      <c r="DUY140" s="1332"/>
      <c r="DUZ140" s="1332"/>
      <c r="DVA140" s="1332"/>
      <c r="DVB140" s="1332"/>
      <c r="DVC140" s="1332"/>
      <c r="DVD140" s="1332"/>
      <c r="DVE140" s="1332"/>
      <c r="DVF140" s="1332"/>
      <c r="DVG140" s="1332"/>
      <c r="DVH140" s="1332"/>
      <c r="DVI140" s="1332"/>
      <c r="DVJ140" s="1332"/>
      <c r="DVK140" s="1332"/>
      <c r="DVL140" s="1332"/>
      <c r="DVM140" s="1332"/>
      <c r="DVN140" s="1332"/>
      <c r="DVO140" s="1332"/>
      <c r="DVP140" s="1332"/>
      <c r="DVQ140" s="1332"/>
      <c r="DVR140" s="1332"/>
      <c r="DVS140" s="1332"/>
      <c r="DVT140" s="1332"/>
      <c r="DVU140" s="1332"/>
      <c r="DVV140" s="1332"/>
      <c r="DVW140" s="1332"/>
      <c r="DVX140" s="1332"/>
      <c r="DVY140" s="1332"/>
      <c r="DVZ140" s="1332"/>
      <c r="DWA140" s="1332"/>
      <c r="DWB140" s="1332"/>
      <c r="DWC140" s="1332"/>
      <c r="DWD140" s="1332"/>
      <c r="DWE140" s="1332"/>
      <c r="DWF140" s="1332"/>
      <c r="DWG140" s="1332"/>
      <c r="DWH140" s="1332"/>
      <c r="DWI140" s="1332"/>
      <c r="DWJ140" s="1332"/>
      <c r="DWK140" s="1332"/>
      <c r="DWL140" s="1332"/>
      <c r="DWM140" s="1332"/>
      <c r="DWN140" s="1332"/>
      <c r="DWO140" s="1332"/>
      <c r="DWP140" s="1332"/>
      <c r="DWQ140" s="1332"/>
      <c r="DWR140" s="1332"/>
      <c r="DWS140" s="1332"/>
      <c r="DWT140" s="1332"/>
      <c r="DWU140" s="1332"/>
      <c r="DWV140" s="1332"/>
      <c r="DWW140" s="1332"/>
      <c r="DWX140" s="1332"/>
      <c r="DWY140" s="1332"/>
      <c r="DWZ140" s="1332"/>
      <c r="DXA140" s="1332"/>
      <c r="DXB140" s="1332"/>
      <c r="DXC140" s="1332"/>
      <c r="DXD140" s="1332"/>
      <c r="DXE140" s="1332"/>
      <c r="DXF140" s="1332"/>
      <c r="DXG140" s="1332"/>
      <c r="DXH140" s="1332"/>
      <c r="DXI140" s="1332"/>
      <c r="DXJ140" s="1332"/>
      <c r="DXK140" s="1332"/>
      <c r="DXL140" s="1332"/>
      <c r="DXM140" s="1332"/>
      <c r="DXN140" s="1332"/>
      <c r="DXO140" s="1332"/>
      <c r="DXP140" s="1332"/>
      <c r="DXQ140" s="1332"/>
      <c r="DXR140" s="1332"/>
      <c r="DXS140" s="1332"/>
      <c r="DXT140" s="1332"/>
      <c r="DXU140" s="1332"/>
      <c r="DXV140" s="1332"/>
      <c r="DXW140" s="1332"/>
      <c r="DXX140" s="1332"/>
      <c r="DXY140" s="1332"/>
      <c r="DXZ140" s="1332"/>
      <c r="DYA140" s="1332"/>
      <c r="DYB140" s="1332"/>
      <c r="DYC140" s="1332"/>
      <c r="DYD140" s="1332"/>
      <c r="DYE140" s="1332"/>
      <c r="DYF140" s="1332"/>
      <c r="DYG140" s="1332"/>
      <c r="DYH140" s="1332"/>
      <c r="DYI140" s="1332"/>
      <c r="DYJ140" s="1332"/>
      <c r="DYK140" s="1332"/>
      <c r="DYL140" s="1332"/>
      <c r="DYM140" s="1332"/>
      <c r="DYN140" s="1332"/>
      <c r="DYO140" s="1332"/>
      <c r="DYP140" s="1332"/>
      <c r="DYQ140" s="1332"/>
      <c r="DYR140" s="1332"/>
      <c r="DYS140" s="1332"/>
      <c r="DYT140" s="1332"/>
      <c r="DYU140" s="1332"/>
      <c r="DYV140" s="1332"/>
      <c r="DYW140" s="1332"/>
      <c r="DYX140" s="1332"/>
      <c r="DYY140" s="1332"/>
      <c r="DYZ140" s="1332"/>
      <c r="DZA140" s="1332"/>
      <c r="DZB140" s="1332"/>
      <c r="DZC140" s="1332"/>
      <c r="DZD140" s="1332"/>
      <c r="DZE140" s="1332"/>
      <c r="DZF140" s="1332"/>
      <c r="DZG140" s="1332"/>
      <c r="DZH140" s="1332"/>
      <c r="DZI140" s="1332"/>
      <c r="DZJ140" s="1332"/>
      <c r="DZK140" s="1332"/>
      <c r="DZL140" s="1332"/>
      <c r="DZM140" s="1332"/>
      <c r="DZN140" s="1332"/>
      <c r="DZO140" s="1332"/>
      <c r="DZP140" s="1332"/>
      <c r="DZQ140" s="1332"/>
      <c r="DZR140" s="1332"/>
      <c r="DZS140" s="1332"/>
      <c r="DZT140" s="1332"/>
      <c r="DZU140" s="1332"/>
      <c r="DZV140" s="1332"/>
      <c r="DZW140" s="1332"/>
      <c r="DZX140" s="1332"/>
      <c r="DZY140" s="1332"/>
      <c r="DZZ140" s="1332"/>
      <c r="EAA140" s="1332"/>
      <c r="EAB140" s="1332"/>
      <c r="EAC140" s="1332"/>
      <c r="EAD140" s="1332"/>
      <c r="EAE140" s="1332"/>
      <c r="EAF140" s="1332"/>
      <c r="EAG140" s="1332"/>
      <c r="EAH140" s="1332"/>
      <c r="EAI140" s="1332"/>
      <c r="EAJ140" s="1332"/>
      <c r="EAK140" s="1332"/>
      <c r="EAL140" s="1332"/>
      <c r="EAM140" s="1332"/>
      <c r="EAN140" s="1332"/>
      <c r="EAO140" s="1332"/>
      <c r="EAP140" s="1332"/>
      <c r="EAQ140" s="1332"/>
      <c r="EAR140" s="1332"/>
      <c r="EAS140" s="1332"/>
      <c r="EAT140" s="1332"/>
      <c r="EAU140" s="1332"/>
      <c r="EAV140" s="1332"/>
      <c r="EAW140" s="1332"/>
      <c r="EAX140" s="1332"/>
      <c r="EAY140" s="1332"/>
      <c r="EAZ140" s="1332"/>
      <c r="EBA140" s="1332"/>
      <c r="EBB140" s="1332"/>
      <c r="EBC140" s="1332"/>
      <c r="EBD140" s="1332"/>
      <c r="EBE140" s="1332"/>
      <c r="EBF140" s="1332"/>
      <c r="EBG140" s="1332"/>
      <c r="EBH140" s="1332"/>
      <c r="EBI140" s="1332"/>
      <c r="EBJ140" s="1332"/>
      <c r="EBK140" s="1332"/>
      <c r="EBL140" s="1332"/>
      <c r="EBM140" s="1332"/>
      <c r="EBN140" s="1332"/>
      <c r="EBO140" s="1332"/>
      <c r="EBP140" s="1332"/>
      <c r="EBQ140" s="1332"/>
      <c r="EBR140" s="1332"/>
      <c r="EBS140" s="1332"/>
      <c r="EBT140" s="1332"/>
      <c r="EBU140" s="1332"/>
      <c r="EBV140" s="1332"/>
      <c r="EBW140" s="1332"/>
      <c r="EBX140" s="1332"/>
      <c r="EBY140" s="1332"/>
      <c r="EBZ140" s="1332"/>
      <c r="ECA140" s="1332"/>
      <c r="ECB140" s="1332"/>
      <c r="ECC140" s="1332"/>
      <c r="ECD140" s="1332"/>
      <c r="ECE140" s="1332"/>
      <c r="ECF140" s="1332"/>
      <c r="ECG140" s="1332"/>
      <c r="ECH140" s="1332"/>
      <c r="ECI140" s="1332"/>
      <c r="ECJ140" s="1332"/>
      <c r="ECK140" s="1332"/>
      <c r="ECL140" s="1332"/>
      <c r="ECM140" s="1332"/>
      <c r="ECN140" s="1332"/>
      <c r="ECO140" s="1332"/>
      <c r="ECP140" s="1332"/>
      <c r="ECQ140" s="1332"/>
      <c r="ECR140" s="1332"/>
      <c r="ECS140" s="1332"/>
      <c r="ECT140" s="1332"/>
      <c r="ECU140" s="1332"/>
      <c r="ECV140" s="1332"/>
      <c r="ECW140" s="1332"/>
      <c r="ECX140" s="1332"/>
      <c r="ECY140" s="1332"/>
      <c r="ECZ140" s="1332"/>
      <c r="EDA140" s="1332"/>
      <c r="EDB140" s="1332"/>
      <c r="EDC140" s="1332"/>
      <c r="EDD140" s="1332"/>
      <c r="EDE140" s="1332"/>
      <c r="EDF140" s="1332"/>
      <c r="EDG140" s="1332"/>
      <c r="EDH140" s="1332"/>
      <c r="EDI140" s="1332"/>
      <c r="EDJ140" s="1332"/>
      <c r="EDK140" s="1332"/>
      <c r="EDL140" s="1332"/>
      <c r="EDM140" s="1332"/>
      <c r="EDN140" s="1332"/>
      <c r="EDO140" s="1332"/>
      <c r="EDP140" s="1332"/>
      <c r="EDQ140" s="1332"/>
      <c r="EDR140" s="1332"/>
      <c r="EDS140" s="1332"/>
      <c r="EDT140" s="1332"/>
      <c r="EDU140" s="1332"/>
      <c r="EDV140" s="1332"/>
      <c r="EDW140" s="1332"/>
      <c r="EDX140" s="1332"/>
      <c r="EDY140" s="1332"/>
      <c r="EDZ140" s="1332"/>
      <c r="EEA140" s="1332"/>
      <c r="EEB140" s="1332"/>
      <c r="EEC140" s="1332"/>
      <c r="EED140" s="1332"/>
      <c r="EEE140" s="1332"/>
      <c r="EEF140" s="1332"/>
      <c r="EEG140" s="1332"/>
      <c r="EEH140" s="1332"/>
      <c r="EEI140" s="1332"/>
      <c r="EEJ140" s="1332"/>
      <c r="EEK140" s="1332"/>
      <c r="EEL140" s="1332"/>
      <c r="EEM140" s="1332"/>
      <c r="EEN140" s="1332"/>
      <c r="EEO140" s="1332"/>
      <c r="EEP140" s="1332"/>
      <c r="EEQ140" s="1332"/>
      <c r="EER140" s="1332"/>
      <c r="EES140" s="1332"/>
      <c r="EET140" s="1332"/>
      <c r="EEU140" s="1332"/>
      <c r="EEV140" s="1332"/>
      <c r="EEW140" s="1332"/>
      <c r="EEX140" s="1332"/>
      <c r="EEY140" s="1332"/>
      <c r="EEZ140" s="1332"/>
      <c r="EFA140" s="1332"/>
      <c r="EFB140" s="1332"/>
      <c r="EFC140" s="1332"/>
      <c r="EFD140" s="1332"/>
      <c r="EFE140" s="1332"/>
      <c r="EFF140" s="1332"/>
      <c r="EFG140" s="1332"/>
      <c r="EFH140" s="1332"/>
      <c r="EFI140" s="1332"/>
      <c r="EFJ140" s="1332"/>
      <c r="EFK140" s="1332"/>
      <c r="EFL140" s="1332"/>
      <c r="EFM140" s="1332"/>
      <c r="EFN140" s="1332"/>
      <c r="EFO140" s="1332"/>
      <c r="EFP140" s="1332"/>
      <c r="EFQ140" s="1332"/>
      <c r="EFR140" s="1332"/>
      <c r="EFS140" s="1332"/>
      <c r="EFT140" s="1332"/>
      <c r="EFU140" s="1332"/>
      <c r="EFV140" s="1332"/>
      <c r="EFW140" s="1332"/>
      <c r="EFX140" s="1332"/>
      <c r="EFY140" s="1332"/>
      <c r="EFZ140" s="1332"/>
      <c r="EGA140" s="1332"/>
      <c r="EGB140" s="1332"/>
      <c r="EGC140" s="1332"/>
      <c r="EGD140" s="1332"/>
      <c r="EGE140" s="1332"/>
      <c r="EGF140" s="1332"/>
      <c r="EGG140" s="1332"/>
      <c r="EGH140" s="1332"/>
      <c r="EGI140" s="1332"/>
      <c r="EGJ140" s="1332"/>
      <c r="EGK140" s="1332"/>
      <c r="EGL140" s="1332"/>
      <c r="EGM140" s="1332"/>
      <c r="EGN140" s="1332"/>
      <c r="EGO140" s="1332"/>
      <c r="EGP140" s="1332"/>
      <c r="EGQ140" s="1332"/>
      <c r="EGR140" s="1332"/>
      <c r="EGS140" s="1332"/>
      <c r="EGT140" s="1332"/>
      <c r="EGU140" s="1332"/>
      <c r="EGV140" s="1332"/>
      <c r="EGW140" s="1332"/>
      <c r="EGX140" s="1332"/>
      <c r="EGY140" s="1332"/>
      <c r="EGZ140" s="1332"/>
      <c r="EHA140" s="1332"/>
      <c r="EHB140" s="1332"/>
      <c r="EHC140" s="1332"/>
      <c r="EHD140" s="1332"/>
      <c r="EHE140" s="1332"/>
      <c r="EHF140" s="1332"/>
      <c r="EHG140" s="1332"/>
      <c r="EHH140" s="1332"/>
      <c r="EHI140" s="1332"/>
      <c r="EHJ140" s="1332"/>
      <c r="EHK140" s="1332"/>
      <c r="EHL140" s="1332"/>
      <c r="EHM140" s="1332"/>
      <c r="EHN140" s="1332"/>
      <c r="EHO140" s="1332"/>
      <c r="EHP140" s="1332"/>
      <c r="EHQ140" s="1332"/>
      <c r="EHR140" s="1332"/>
      <c r="EHS140" s="1332"/>
      <c r="EHT140" s="1332"/>
      <c r="EHU140" s="1332"/>
      <c r="EHV140" s="1332"/>
      <c r="EHW140" s="1332"/>
      <c r="EHX140" s="1332"/>
      <c r="EHY140" s="1332"/>
      <c r="EHZ140" s="1332"/>
      <c r="EIA140" s="1332"/>
      <c r="EIB140" s="1332"/>
      <c r="EIC140" s="1332"/>
      <c r="EID140" s="1332"/>
      <c r="EIE140" s="1332"/>
      <c r="EIF140" s="1332"/>
      <c r="EIG140" s="1332"/>
      <c r="EIH140" s="1332"/>
      <c r="EII140" s="1332"/>
      <c r="EIJ140" s="1332"/>
      <c r="EIK140" s="1332"/>
      <c r="EIL140" s="1332"/>
      <c r="EIM140" s="1332"/>
      <c r="EIN140" s="1332"/>
      <c r="EIO140" s="1332"/>
      <c r="EIP140" s="1332"/>
      <c r="EIQ140" s="1332"/>
      <c r="EIR140" s="1332"/>
      <c r="EIS140" s="1332"/>
      <c r="EIT140" s="1332"/>
      <c r="EIU140" s="1332"/>
      <c r="EIV140" s="1332"/>
      <c r="EIW140" s="1332"/>
      <c r="EIX140" s="1332"/>
      <c r="EIY140" s="1332"/>
      <c r="EIZ140" s="1332"/>
      <c r="EJA140" s="1332"/>
      <c r="EJB140" s="1332"/>
      <c r="EJC140" s="1332"/>
      <c r="EJD140" s="1332"/>
      <c r="EJE140" s="1332"/>
      <c r="EJF140" s="1332"/>
      <c r="EJG140" s="1332"/>
      <c r="EJH140" s="1332"/>
      <c r="EJI140" s="1332"/>
      <c r="EJJ140" s="1332"/>
      <c r="EJK140" s="1332"/>
      <c r="EJL140" s="1332"/>
      <c r="EJM140" s="1332"/>
      <c r="EJN140" s="1332"/>
      <c r="EJO140" s="1332"/>
      <c r="EJP140" s="1332"/>
      <c r="EJQ140" s="1332"/>
      <c r="EJR140" s="1332"/>
      <c r="EJS140" s="1332"/>
      <c r="EJT140" s="1332"/>
      <c r="EJU140" s="1332"/>
      <c r="EJV140" s="1332"/>
      <c r="EJW140" s="1332"/>
      <c r="EJX140" s="1332"/>
      <c r="EJY140" s="1332"/>
      <c r="EJZ140" s="1332"/>
      <c r="EKA140" s="1332"/>
      <c r="EKB140" s="1332"/>
      <c r="EKC140" s="1332"/>
      <c r="EKD140" s="1332"/>
      <c r="EKE140" s="1332"/>
      <c r="EKF140" s="1332"/>
      <c r="EKG140" s="1332"/>
      <c r="EKH140" s="1332"/>
      <c r="EKI140" s="1332"/>
      <c r="EKJ140" s="1332"/>
      <c r="EKK140" s="1332"/>
      <c r="EKL140" s="1332"/>
      <c r="EKM140" s="1332"/>
      <c r="EKN140" s="1332"/>
      <c r="EKO140" s="1332"/>
      <c r="EKP140" s="1332"/>
      <c r="EKQ140" s="1332"/>
      <c r="EKR140" s="1332"/>
      <c r="EKS140" s="1332"/>
      <c r="EKT140" s="1332"/>
      <c r="EKU140" s="1332"/>
      <c r="EKV140" s="1332"/>
      <c r="EKW140" s="1332"/>
      <c r="EKX140" s="1332"/>
      <c r="EKY140" s="1332"/>
      <c r="EKZ140" s="1332"/>
      <c r="ELA140" s="1332"/>
      <c r="ELB140" s="1332"/>
      <c r="ELC140" s="1332"/>
      <c r="ELD140" s="1332"/>
      <c r="ELE140" s="1332"/>
      <c r="ELF140" s="1332"/>
      <c r="ELG140" s="1332"/>
      <c r="ELH140" s="1332"/>
      <c r="ELI140" s="1332"/>
      <c r="ELJ140" s="1332"/>
      <c r="ELK140" s="1332"/>
      <c r="ELL140" s="1332"/>
      <c r="ELM140" s="1332"/>
      <c r="ELN140" s="1332"/>
      <c r="ELO140" s="1332"/>
      <c r="ELP140" s="1332"/>
      <c r="ELQ140" s="1332"/>
      <c r="ELR140" s="1332"/>
      <c r="ELS140" s="1332"/>
      <c r="ELT140" s="1332"/>
      <c r="ELU140" s="1332"/>
      <c r="ELV140" s="1332"/>
      <c r="ELW140" s="1332"/>
      <c r="ELX140" s="1332"/>
      <c r="ELY140" s="1332"/>
      <c r="ELZ140" s="1332"/>
      <c r="EMA140" s="1332"/>
      <c r="EMB140" s="1332"/>
      <c r="EMC140" s="1332"/>
      <c r="EMD140" s="1332"/>
      <c r="EME140" s="1332"/>
      <c r="EMF140" s="1332"/>
      <c r="EMG140" s="1332"/>
      <c r="EMH140" s="1332"/>
      <c r="EMI140" s="1332"/>
      <c r="EMJ140" s="1332"/>
      <c r="EMK140" s="1332"/>
      <c r="EML140" s="1332"/>
      <c r="EMM140" s="1332"/>
      <c r="EMN140" s="1332"/>
      <c r="EMO140" s="1332"/>
      <c r="EMP140" s="1332"/>
      <c r="EMQ140" s="1332"/>
      <c r="EMR140" s="1332"/>
      <c r="EMS140" s="1332"/>
      <c r="EMT140" s="1332"/>
      <c r="EMU140" s="1332"/>
      <c r="EMV140" s="1332"/>
      <c r="EMW140" s="1332"/>
      <c r="EMX140" s="1332"/>
      <c r="EMY140" s="1332"/>
      <c r="EMZ140" s="1332"/>
      <c r="ENA140" s="1332"/>
      <c r="ENB140" s="1332"/>
      <c r="ENC140" s="1332"/>
      <c r="END140" s="1332"/>
      <c r="ENE140" s="1332"/>
      <c r="ENF140" s="1332"/>
      <c r="ENG140" s="1332"/>
      <c r="ENH140" s="1332"/>
      <c r="ENI140" s="1332"/>
      <c r="ENJ140" s="1332"/>
      <c r="ENK140" s="1332"/>
      <c r="ENL140" s="1332"/>
      <c r="ENM140" s="1332"/>
      <c r="ENN140" s="1332"/>
      <c r="ENO140" s="1332"/>
      <c r="ENP140" s="1332"/>
      <c r="ENQ140" s="1332"/>
      <c r="ENR140" s="1332"/>
      <c r="ENS140" s="1332"/>
      <c r="ENT140" s="1332"/>
      <c r="ENU140" s="1332"/>
      <c r="ENV140" s="1332"/>
      <c r="ENW140" s="1332"/>
      <c r="ENX140" s="1332"/>
      <c r="ENY140" s="1332"/>
      <c r="ENZ140" s="1332"/>
      <c r="EOA140" s="1332"/>
      <c r="EOB140" s="1332"/>
      <c r="EOC140" s="1332"/>
      <c r="EOD140" s="1332"/>
      <c r="EOE140" s="1332"/>
      <c r="EOF140" s="1332"/>
      <c r="EOG140" s="1332"/>
      <c r="EOH140" s="1332"/>
      <c r="EOI140" s="1332"/>
      <c r="EOJ140" s="1332"/>
      <c r="EOK140" s="1332"/>
      <c r="EOL140" s="1332"/>
      <c r="EOM140" s="1332"/>
      <c r="EON140" s="1332"/>
      <c r="EOO140" s="1332"/>
      <c r="EOP140" s="1332"/>
      <c r="EOQ140" s="1332"/>
      <c r="EOR140" s="1332"/>
      <c r="EOS140" s="1332"/>
      <c r="EOT140" s="1332"/>
      <c r="EOU140" s="1332"/>
      <c r="EOV140" s="1332"/>
      <c r="EOW140" s="1332"/>
      <c r="EOX140" s="1332"/>
      <c r="EOY140" s="1332"/>
      <c r="EOZ140" s="1332"/>
      <c r="EPA140" s="1332"/>
      <c r="EPB140" s="1332"/>
      <c r="EPC140" s="1332"/>
      <c r="EPD140" s="1332"/>
      <c r="EPE140" s="1332"/>
      <c r="EPF140" s="1332"/>
      <c r="EPG140" s="1332"/>
      <c r="EPH140" s="1332"/>
      <c r="EPI140" s="1332"/>
      <c r="EPJ140" s="1332"/>
      <c r="EPK140" s="1332"/>
      <c r="EPL140" s="1332"/>
      <c r="EPM140" s="1332"/>
      <c r="EPN140" s="1332"/>
      <c r="EPO140" s="1332"/>
      <c r="EPP140" s="1332"/>
      <c r="EPQ140" s="1332"/>
      <c r="EPR140" s="1332"/>
      <c r="EPS140" s="1332"/>
      <c r="EPT140" s="1332"/>
      <c r="EPU140" s="1332"/>
      <c r="EPV140" s="1332"/>
      <c r="EPW140" s="1332"/>
      <c r="EPX140" s="1332"/>
      <c r="EPY140" s="1332"/>
      <c r="EPZ140" s="1332"/>
      <c r="EQA140" s="1332"/>
      <c r="EQB140" s="1332"/>
      <c r="EQC140" s="1332"/>
      <c r="EQD140" s="1332"/>
      <c r="EQE140" s="1332"/>
      <c r="EQF140" s="1332"/>
      <c r="EQG140" s="1332"/>
      <c r="EQH140" s="1332"/>
      <c r="EQI140" s="1332"/>
      <c r="EQJ140" s="1332"/>
      <c r="EQK140" s="1332"/>
      <c r="EQL140" s="1332"/>
      <c r="EQM140" s="1332"/>
      <c r="EQN140" s="1332"/>
      <c r="EQO140" s="1332"/>
      <c r="EQP140" s="1332"/>
      <c r="EQQ140" s="1332"/>
      <c r="EQR140" s="1332"/>
      <c r="EQS140" s="1332"/>
      <c r="EQT140" s="1332"/>
      <c r="EQU140" s="1332"/>
      <c r="EQV140" s="1332"/>
      <c r="EQW140" s="1332"/>
      <c r="EQX140" s="1332"/>
      <c r="EQY140" s="1332"/>
      <c r="EQZ140" s="1332"/>
      <c r="ERA140" s="1332"/>
      <c r="ERB140" s="1332"/>
      <c r="ERC140" s="1332"/>
      <c r="ERD140" s="1332"/>
      <c r="ERE140" s="1332"/>
      <c r="ERF140" s="1332"/>
      <c r="ERG140" s="1332"/>
      <c r="ERH140" s="1332"/>
      <c r="ERI140" s="1332"/>
      <c r="ERJ140" s="1332"/>
      <c r="ERK140" s="1332"/>
      <c r="ERL140" s="1332"/>
      <c r="ERM140" s="1332"/>
      <c r="ERN140" s="1332"/>
      <c r="ERO140" s="1332"/>
      <c r="ERP140" s="1332"/>
      <c r="ERQ140" s="1332"/>
      <c r="ERR140" s="1332"/>
      <c r="ERS140" s="1332"/>
      <c r="ERT140" s="1332"/>
      <c r="ERU140" s="1332"/>
      <c r="ERV140" s="1332"/>
      <c r="ERW140" s="1332"/>
      <c r="ERX140" s="1332"/>
      <c r="ERY140" s="1332"/>
      <c r="ERZ140" s="1332"/>
      <c r="ESA140" s="1332"/>
      <c r="ESB140" s="1332"/>
      <c r="ESC140" s="1332"/>
      <c r="ESD140" s="1332"/>
      <c r="ESE140" s="1332"/>
      <c r="ESF140" s="1332"/>
      <c r="ESG140" s="1332"/>
      <c r="ESH140" s="1332"/>
      <c r="ESI140" s="1332"/>
      <c r="ESJ140" s="1332"/>
      <c r="ESK140" s="1332"/>
      <c r="ESL140" s="1332"/>
      <c r="ESM140" s="1332"/>
      <c r="ESN140" s="1332"/>
      <c r="ESO140" s="1332"/>
      <c r="ESP140" s="1332"/>
      <c r="ESQ140" s="1332"/>
      <c r="ESR140" s="1332"/>
      <c r="ESS140" s="1332"/>
      <c r="EST140" s="1332"/>
      <c r="ESU140" s="1332"/>
      <c r="ESV140" s="1332"/>
      <c r="ESW140" s="1332"/>
      <c r="ESX140" s="1332"/>
      <c r="ESY140" s="1332"/>
      <c r="ESZ140" s="1332"/>
      <c r="ETA140" s="1332"/>
      <c r="ETB140" s="1332"/>
      <c r="ETC140" s="1332"/>
      <c r="ETD140" s="1332"/>
      <c r="ETE140" s="1332"/>
      <c r="ETF140" s="1332"/>
      <c r="ETG140" s="1332"/>
      <c r="ETH140" s="1332"/>
      <c r="ETI140" s="1332"/>
      <c r="ETJ140" s="1332"/>
      <c r="ETK140" s="1332"/>
      <c r="ETL140" s="1332"/>
      <c r="ETM140" s="1332"/>
      <c r="ETN140" s="1332"/>
      <c r="ETO140" s="1332"/>
      <c r="ETP140" s="1332"/>
      <c r="ETQ140" s="1332"/>
      <c r="ETR140" s="1332"/>
      <c r="ETS140" s="1332"/>
      <c r="ETT140" s="1332"/>
      <c r="ETU140" s="1332"/>
      <c r="ETV140" s="1332"/>
      <c r="ETW140" s="1332"/>
      <c r="ETX140" s="1332"/>
      <c r="ETY140" s="1332"/>
      <c r="ETZ140" s="1332"/>
      <c r="EUA140" s="1332"/>
      <c r="EUB140" s="1332"/>
      <c r="EUC140" s="1332"/>
      <c r="EUD140" s="1332"/>
      <c r="EUE140" s="1332"/>
      <c r="EUF140" s="1332"/>
      <c r="EUG140" s="1332"/>
      <c r="EUH140" s="1332"/>
      <c r="EUI140" s="1332"/>
      <c r="EUJ140" s="1332"/>
      <c r="EUK140" s="1332"/>
      <c r="EUL140" s="1332"/>
      <c r="EUM140" s="1332"/>
      <c r="EUN140" s="1332"/>
      <c r="EUO140" s="1332"/>
      <c r="EUP140" s="1332"/>
      <c r="EUQ140" s="1332"/>
      <c r="EUR140" s="1332"/>
      <c r="EUS140" s="1332"/>
      <c r="EUT140" s="1332"/>
      <c r="EUU140" s="1332"/>
      <c r="EUV140" s="1332"/>
      <c r="EUW140" s="1332"/>
      <c r="EUX140" s="1332"/>
      <c r="EUY140" s="1332"/>
      <c r="EUZ140" s="1332"/>
      <c r="EVA140" s="1332"/>
      <c r="EVB140" s="1332"/>
      <c r="EVC140" s="1332"/>
      <c r="EVD140" s="1332"/>
      <c r="EVE140" s="1332"/>
      <c r="EVF140" s="1332"/>
      <c r="EVG140" s="1332"/>
      <c r="EVH140" s="1332"/>
      <c r="EVI140" s="1332"/>
      <c r="EVJ140" s="1332"/>
      <c r="EVK140" s="1332"/>
      <c r="EVL140" s="1332"/>
      <c r="EVM140" s="1332"/>
      <c r="EVN140" s="1332"/>
      <c r="EVO140" s="1332"/>
      <c r="EVP140" s="1332"/>
      <c r="EVQ140" s="1332"/>
      <c r="EVR140" s="1332"/>
      <c r="EVS140" s="1332"/>
      <c r="EVT140" s="1332"/>
      <c r="EVU140" s="1332"/>
      <c r="EVV140" s="1332"/>
      <c r="EVW140" s="1332"/>
      <c r="EVX140" s="1332"/>
      <c r="EVY140" s="1332"/>
      <c r="EVZ140" s="1332"/>
      <c r="EWA140" s="1332"/>
      <c r="EWB140" s="1332"/>
      <c r="EWC140" s="1332"/>
      <c r="EWD140" s="1332"/>
      <c r="EWE140" s="1332"/>
      <c r="EWF140" s="1332"/>
      <c r="EWG140" s="1332"/>
      <c r="EWH140" s="1332"/>
      <c r="EWI140" s="1332"/>
      <c r="EWJ140" s="1332"/>
      <c r="EWK140" s="1332"/>
      <c r="EWL140" s="1332"/>
      <c r="EWM140" s="1332"/>
      <c r="EWN140" s="1332"/>
      <c r="EWO140" s="1332"/>
      <c r="EWP140" s="1332"/>
      <c r="EWQ140" s="1332"/>
      <c r="EWR140" s="1332"/>
      <c r="EWS140" s="1332"/>
      <c r="EWT140" s="1332"/>
      <c r="EWU140" s="1332"/>
      <c r="EWV140" s="1332"/>
      <c r="EWW140" s="1332"/>
      <c r="EWX140" s="1332"/>
      <c r="EWY140" s="1332"/>
      <c r="EWZ140" s="1332"/>
      <c r="EXA140" s="1332"/>
      <c r="EXB140" s="1332"/>
      <c r="EXC140" s="1332"/>
      <c r="EXD140" s="1332"/>
      <c r="EXE140" s="1332"/>
      <c r="EXF140" s="1332"/>
      <c r="EXG140" s="1332"/>
      <c r="EXH140" s="1332"/>
      <c r="EXI140" s="1332"/>
      <c r="EXJ140" s="1332"/>
      <c r="EXK140" s="1332"/>
      <c r="EXL140" s="1332"/>
      <c r="EXM140" s="1332"/>
      <c r="EXN140" s="1332"/>
      <c r="EXO140" s="1332"/>
      <c r="EXP140" s="1332"/>
      <c r="EXQ140" s="1332"/>
      <c r="EXR140" s="1332"/>
      <c r="EXS140" s="1332"/>
      <c r="EXT140" s="1332"/>
      <c r="EXU140" s="1332"/>
      <c r="EXV140" s="1332"/>
      <c r="EXW140" s="1332"/>
      <c r="EXX140" s="1332"/>
      <c r="EXY140" s="1332"/>
      <c r="EXZ140" s="1332"/>
      <c r="EYA140" s="1332"/>
      <c r="EYB140" s="1332"/>
      <c r="EYC140" s="1332"/>
      <c r="EYD140" s="1332"/>
      <c r="EYE140" s="1332"/>
      <c r="EYF140" s="1332"/>
      <c r="EYG140" s="1332"/>
      <c r="EYH140" s="1332"/>
      <c r="EYI140" s="1332"/>
      <c r="EYJ140" s="1332"/>
      <c r="EYK140" s="1332"/>
      <c r="EYL140" s="1332"/>
      <c r="EYM140" s="1332"/>
      <c r="EYN140" s="1332"/>
      <c r="EYO140" s="1332"/>
      <c r="EYP140" s="1332"/>
      <c r="EYQ140" s="1332"/>
      <c r="EYR140" s="1332"/>
      <c r="EYS140" s="1332"/>
      <c r="EYT140" s="1332"/>
      <c r="EYU140" s="1332"/>
      <c r="EYV140" s="1332"/>
      <c r="EYW140" s="1332"/>
      <c r="EYX140" s="1332"/>
      <c r="EYY140" s="1332"/>
      <c r="EYZ140" s="1332"/>
      <c r="EZA140" s="1332"/>
      <c r="EZB140" s="1332"/>
      <c r="EZC140" s="1332"/>
      <c r="EZD140" s="1332"/>
      <c r="EZE140" s="1332"/>
      <c r="EZF140" s="1332"/>
      <c r="EZG140" s="1332"/>
      <c r="EZH140" s="1332"/>
      <c r="EZI140" s="1332"/>
      <c r="EZJ140" s="1332"/>
      <c r="EZK140" s="1332"/>
      <c r="EZL140" s="1332"/>
      <c r="EZM140" s="1332"/>
      <c r="EZN140" s="1332"/>
      <c r="EZO140" s="1332"/>
      <c r="EZP140" s="1332"/>
      <c r="EZQ140" s="1332"/>
      <c r="EZR140" s="1332"/>
      <c r="EZS140" s="1332"/>
      <c r="EZT140" s="1332"/>
      <c r="EZU140" s="1332"/>
      <c r="EZV140" s="1332"/>
      <c r="EZW140" s="1332"/>
      <c r="EZX140" s="1332"/>
      <c r="EZY140" s="1332"/>
      <c r="EZZ140" s="1332"/>
      <c r="FAA140" s="1332"/>
      <c r="FAB140" s="1332"/>
      <c r="FAC140" s="1332"/>
      <c r="FAD140" s="1332"/>
      <c r="FAE140" s="1332"/>
      <c r="FAF140" s="1332"/>
      <c r="FAG140" s="1332"/>
      <c r="FAH140" s="1332"/>
      <c r="FAI140" s="1332"/>
      <c r="FAJ140" s="1332"/>
      <c r="FAK140" s="1332"/>
      <c r="FAL140" s="1332"/>
      <c r="FAM140" s="1332"/>
      <c r="FAN140" s="1332"/>
      <c r="FAO140" s="1332"/>
      <c r="FAP140" s="1332"/>
      <c r="FAQ140" s="1332"/>
      <c r="FAR140" s="1332"/>
      <c r="FAS140" s="1332"/>
      <c r="FAT140" s="1332"/>
      <c r="FAU140" s="1332"/>
      <c r="FAV140" s="1332"/>
      <c r="FAW140" s="1332"/>
      <c r="FAX140" s="1332"/>
      <c r="FAY140" s="1332"/>
      <c r="FAZ140" s="1332"/>
      <c r="FBA140" s="1332"/>
      <c r="FBB140" s="1332"/>
      <c r="FBC140" s="1332"/>
      <c r="FBD140" s="1332"/>
      <c r="FBE140" s="1332"/>
      <c r="FBF140" s="1332"/>
      <c r="FBG140" s="1332"/>
      <c r="FBH140" s="1332"/>
      <c r="FBI140" s="1332"/>
      <c r="FBJ140" s="1332"/>
      <c r="FBK140" s="1332"/>
      <c r="FBL140" s="1332"/>
      <c r="FBM140" s="1332"/>
      <c r="FBN140" s="1332"/>
      <c r="FBO140" s="1332"/>
      <c r="FBP140" s="1332"/>
      <c r="FBQ140" s="1332"/>
      <c r="FBR140" s="1332"/>
      <c r="FBS140" s="1332"/>
      <c r="FBT140" s="1332"/>
      <c r="FBU140" s="1332"/>
      <c r="FBV140" s="1332"/>
      <c r="FBW140" s="1332"/>
      <c r="FBX140" s="1332"/>
      <c r="FBY140" s="1332"/>
      <c r="FBZ140" s="1332"/>
      <c r="FCA140" s="1332"/>
      <c r="FCB140" s="1332"/>
      <c r="FCC140" s="1332"/>
      <c r="FCD140" s="1332"/>
      <c r="FCE140" s="1332"/>
      <c r="FCF140" s="1332"/>
      <c r="FCG140" s="1332"/>
      <c r="FCH140" s="1332"/>
      <c r="FCI140" s="1332"/>
      <c r="FCJ140" s="1332"/>
      <c r="FCK140" s="1332"/>
      <c r="FCL140" s="1332"/>
      <c r="FCM140" s="1332"/>
      <c r="FCN140" s="1332"/>
      <c r="FCO140" s="1332"/>
      <c r="FCP140" s="1332"/>
      <c r="FCQ140" s="1332"/>
      <c r="FCR140" s="1332"/>
      <c r="FCS140" s="1332"/>
      <c r="FCT140" s="1332"/>
      <c r="FCU140" s="1332"/>
      <c r="FCV140" s="1332"/>
      <c r="FCW140" s="1332"/>
      <c r="FCX140" s="1332"/>
      <c r="FCY140" s="1332"/>
      <c r="FCZ140" s="1332"/>
      <c r="FDA140" s="1332"/>
      <c r="FDB140" s="1332"/>
      <c r="FDC140" s="1332"/>
      <c r="FDD140" s="1332"/>
      <c r="FDE140" s="1332"/>
      <c r="FDF140" s="1332"/>
      <c r="FDG140" s="1332"/>
      <c r="FDH140" s="1332"/>
      <c r="FDI140" s="1332"/>
      <c r="FDJ140" s="1332"/>
      <c r="FDK140" s="1332"/>
      <c r="FDL140" s="1332"/>
      <c r="FDM140" s="1332"/>
      <c r="FDN140" s="1332"/>
      <c r="FDO140" s="1332"/>
      <c r="FDP140" s="1332"/>
      <c r="FDQ140" s="1332"/>
      <c r="FDR140" s="1332"/>
      <c r="FDS140" s="1332"/>
      <c r="FDT140" s="1332"/>
      <c r="FDU140" s="1332"/>
      <c r="FDV140" s="1332"/>
      <c r="FDW140" s="1332"/>
      <c r="FDX140" s="1332"/>
      <c r="FDY140" s="1332"/>
      <c r="FDZ140" s="1332"/>
      <c r="FEA140" s="1332"/>
      <c r="FEB140" s="1332"/>
      <c r="FEC140" s="1332"/>
      <c r="FED140" s="1332"/>
      <c r="FEE140" s="1332"/>
      <c r="FEF140" s="1332"/>
      <c r="FEG140" s="1332"/>
      <c r="FEH140" s="1332"/>
      <c r="FEI140" s="1332"/>
      <c r="FEJ140" s="1332"/>
      <c r="FEK140" s="1332"/>
      <c r="FEL140" s="1332"/>
      <c r="FEM140" s="1332"/>
      <c r="FEN140" s="1332"/>
      <c r="FEO140" s="1332"/>
      <c r="FEP140" s="1332"/>
      <c r="FEQ140" s="1332"/>
      <c r="FER140" s="1332"/>
      <c r="FES140" s="1332"/>
      <c r="FET140" s="1332"/>
      <c r="FEU140" s="1332"/>
      <c r="FEV140" s="1332"/>
      <c r="FEW140" s="1332"/>
      <c r="FEX140" s="1332"/>
      <c r="FEY140" s="1332"/>
      <c r="FEZ140" s="1332"/>
      <c r="FFA140" s="1332"/>
      <c r="FFB140" s="1332"/>
      <c r="FFC140" s="1332"/>
      <c r="FFD140" s="1332"/>
      <c r="FFE140" s="1332"/>
      <c r="FFF140" s="1332"/>
      <c r="FFG140" s="1332"/>
      <c r="FFH140" s="1332"/>
      <c r="FFI140" s="1332"/>
      <c r="FFJ140" s="1332"/>
      <c r="FFK140" s="1332"/>
      <c r="FFL140" s="1332"/>
      <c r="FFM140" s="1332"/>
      <c r="FFN140" s="1332"/>
      <c r="FFO140" s="1332"/>
      <c r="FFP140" s="1332"/>
      <c r="FFQ140" s="1332"/>
      <c r="FFR140" s="1332"/>
      <c r="FFS140" s="1332"/>
      <c r="FFT140" s="1332"/>
      <c r="FFU140" s="1332"/>
      <c r="FFV140" s="1332"/>
      <c r="FFW140" s="1332"/>
      <c r="FFX140" s="1332"/>
      <c r="FFY140" s="1332"/>
      <c r="FFZ140" s="1332"/>
      <c r="FGA140" s="1332"/>
      <c r="FGB140" s="1332"/>
      <c r="FGC140" s="1332"/>
      <c r="FGD140" s="1332"/>
      <c r="FGE140" s="1332"/>
      <c r="FGF140" s="1332"/>
      <c r="FGG140" s="1332"/>
      <c r="FGH140" s="1332"/>
      <c r="FGI140" s="1332"/>
      <c r="FGJ140" s="1332"/>
      <c r="FGK140" s="1332"/>
      <c r="FGL140" s="1332"/>
      <c r="FGM140" s="1332"/>
      <c r="FGN140" s="1332"/>
      <c r="FGO140" s="1332"/>
      <c r="FGP140" s="1332"/>
      <c r="FGQ140" s="1332"/>
      <c r="FGR140" s="1332"/>
      <c r="FGS140" s="1332"/>
      <c r="FGT140" s="1332"/>
      <c r="FGU140" s="1332"/>
      <c r="FGV140" s="1332"/>
      <c r="FGW140" s="1332"/>
      <c r="FGX140" s="1332"/>
      <c r="FGY140" s="1332"/>
      <c r="FGZ140" s="1332"/>
      <c r="FHA140" s="1332"/>
      <c r="FHB140" s="1332"/>
      <c r="FHC140" s="1332"/>
      <c r="FHD140" s="1332"/>
      <c r="FHE140" s="1332"/>
      <c r="FHF140" s="1332"/>
      <c r="FHG140" s="1332"/>
      <c r="FHH140" s="1332"/>
      <c r="FHI140" s="1332"/>
      <c r="FHJ140" s="1332"/>
      <c r="FHK140" s="1332"/>
      <c r="FHL140" s="1332"/>
      <c r="FHM140" s="1332"/>
      <c r="FHN140" s="1332"/>
      <c r="FHO140" s="1332"/>
      <c r="FHP140" s="1332"/>
      <c r="FHQ140" s="1332"/>
      <c r="FHR140" s="1332"/>
      <c r="FHS140" s="1332"/>
      <c r="FHT140" s="1332"/>
      <c r="FHU140" s="1332"/>
      <c r="FHV140" s="1332"/>
      <c r="FHW140" s="1332"/>
      <c r="FHX140" s="1332"/>
      <c r="FHY140" s="1332"/>
      <c r="FHZ140" s="1332"/>
      <c r="FIA140" s="1332"/>
      <c r="FIB140" s="1332"/>
      <c r="FIC140" s="1332"/>
      <c r="FID140" s="1332"/>
      <c r="FIE140" s="1332"/>
      <c r="FIF140" s="1332"/>
      <c r="FIG140" s="1332"/>
      <c r="FIH140" s="1332"/>
      <c r="FII140" s="1332"/>
      <c r="FIJ140" s="1332"/>
      <c r="FIK140" s="1332"/>
      <c r="FIL140" s="1332"/>
      <c r="FIM140" s="1332"/>
      <c r="FIN140" s="1332"/>
      <c r="FIO140" s="1332"/>
      <c r="FIP140" s="1332"/>
      <c r="FIQ140" s="1332"/>
      <c r="FIR140" s="1332"/>
      <c r="FIS140" s="1332"/>
      <c r="FIT140" s="1332"/>
      <c r="FIU140" s="1332"/>
      <c r="FIV140" s="1332"/>
      <c r="FIW140" s="1332"/>
      <c r="FIX140" s="1332"/>
      <c r="FIY140" s="1332"/>
      <c r="FIZ140" s="1332"/>
      <c r="FJA140" s="1332"/>
      <c r="FJB140" s="1332"/>
      <c r="FJC140" s="1332"/>
      <c r="FJD140" s="1332"/>
      <c r="FJE140" s="1332"/>
      <c r="FJF140" s="1332"/>
      <c r="FJG140" s="1332"/>
      <c r="FJH140" s="1332"/>
      <c r="FJI140" s="1332"/>
      <c r="FJJ140" s="1332"/>
      <c r="FJK140" s="1332"/>
      <c r="FJL140" s="1332"/>
      <c r="FJM140" s="1332"/>
      <c r="FJN140" s="1332"/>
      <c r="FJO140" s="1332"/>
      <c r="FJP140" s="1332"/>
      <c r="FJQ140" s="1332"/>
      <c r="FJR140" s="1332"/>
      <c r="FJS140" s="1332"/>
      <c r="FJT140" s="1332"/>
      <c r="FJU140" s="1332"/>
      <c r="FJV140" s="1332"/>
      <c r="FJW140" s="1332"/>
      <c r="FJX140" s="1332"/>
      <c r="FJY140" s="1332"/>
      <c r="FJZ140" s="1332"/>
      <c r="FKA140" s="1332"/>
      <c r="FKB140" s="1332"/>
      <c r="FKC140" s="1332"/>
      <c r="FKD140" s="1332"/>
      <c r="FKE140" s="1332"/>
      <c r="FKF140" s="1332"/>
      <c r="FKG140" s="1332"/>
      <c r="FKH140" s="1332"/>
      <c r="FKI140" s="1332"/>
      <c r="FKJ140" s="1332"/>
      <c r="FKK140" s="1332"/>
      <c r="FKL140" s="1332"/>
      <c r="FKM140" s="1332"/>
      <c r="FKN140" s="1332"/>
      <c r="FKO140" s="1332"/>
      <c r="FKP140" s="1332"/>
      <c r="FKQ140" s="1332"/>
      <c r="FKR140" s="1332"/>
      <c r="FKS140" s="1332"/>
      <c r="FKT140" s="1332"/>
      <c r="FKU140" s="1332"/>
      <c r="FKV140" s="1332"/>
      <c r="FKW140" s="1332"/>
      <c r="FKX140" s="1332"/>
      <c r="FKY140" s="1332"/>
      <c r="FKZ140" s="1332"/>
      <c r="FLA140" s="1332"/>
      <c r="FLB140" s="1332"/>
      <c r="FLC140" s="1332"/>
      <c r="FLD140" s="1332"/>
      <c r="FLE140" s="1332"/>
      <c r="FLF140" s="1332"/>
      <c r="FLG140" s="1332"/>
      <c r="FLH140" s="1332"/>
      <c r="FLI140" s="1332"/>
      <c r="FLJ140" s="1332"/>
      <c r="FLK140" s="1332"/>
      <c r="FLL140" s="1332"/>
      <c r="FLM140" s="1332"/>
      <c r="FLN140" s="1332"/>
      <c r="FLO140" s="1332"/>
      <c r="FLP140" s="1332"/>
      <c r="FLQ140" s="1332"/>
      <c r="FLR140" s="1332"/>
      <c r="FLS140" s="1332"/>
      <c r="FLT140" s="1332"/>
      <c r="FLU140" s="1332"/>
      <c r="FLV140" s="1332"/>
      <c r="FLW140" s="1332"/>
      <c r="FLX140" s="1332"/>
      <c r="FLY140" s="1332"/>
      <c r="FLZ140" s="1332"/>
      <c r="FMA140" s="1332"/>
      <c r="FMB140" s="1332"/>
      <c r="FMC140" s="1332"/>
      <c r="FMD140" s="1332"/>
      <c r="FME140" s="1332"/>
      <c r="FMF140" s="1332"/>
      <c r="FMG140" s="1332"/>
      <c r="FMH140" s="1332"/>
      <c r="FMI140" s="1332"/>
      <c r="FMJ140" s="1332"/>
      <c r="FMK140" s="1332"/>
      <c r="FML140" s="1332"/>
      <c r="FMM140" s="1332"/>
      <c r="FMN140" s="1332"/>
      <c r="FMO140" s="1332"/>
      <c r="FMP140" s="1332"/>
      <c r="FMQ140" s="1332"/>
      <c r="FMR140" s="1332"/>
      <c r="FMS140" s="1332"/>
      <c r="FMT140" s="1332"/>
      <c r="FMU140" s="1332"/>
      <c r="FMV140" s="1332"/>
      <c r="FMW140" s="1332"/>
      <c r="FMX140" s="1332"/>
      <c r="FMY140" s="1332"/>
      <c r="FMZ140" s="1332"/>
      <c r="FNA140" s="1332"/>
      <c r="FNB140" s="1332"/>
      <c r="FNC140" s="1332"/>
      <c r="FND140" s="1332"/>
      <c r="FNE140" s="1332"/>
      <c r="FNF140" s="1332"/>
    </row>
    <row r="141" spans="1:4426" s="1301" customFormat="1" ht="15.75">
      <c r="A141" s="1738" t="str">
        <f>+A5</f>
        <v>Allocation of ADIT</v>
      </c>
      <c r="B141" s="1739"/>
      <c r="C141" s="1739"/>
      <c r="D141" s="1739"/>
      <c r="E141" s="1739"/>
      <c r="F141" s="1739"/>
      <c r="G141" s="1739"/>
      <c r="H141" s="1739"/>
      <c r="I141" s="1739"/>
      <c r="J141" s="1739"/>
      <c r="K141" s="1739"/>
      <c r="L141" s="1332"/>
      <c r="M141" s="1332"/>
      <c r="N141" s="1332"/>
      <c r="O141" s="1332"/>
      <c r="P141" s="1332"/>
      <c r="Q141" s="1332"/>
      <c r="R141" s="1332"/>
      <c r="S141" s="1332"/>
      <c r="T141" s="1332"/>
      <c r="U141" s="1332"/>
      <c r="V141" s="1332"/>
      <c r="W141" s="1332"/>
      <c r="X141" s="1332"/>
      <c r="Y141" s="1332"/>
      <c r="Z141" s="1332"/>
      <c r="AA141" s="1332"/>
      <c r="AB141" s="1332"/>
      <c r="AC141" s="1332"/>
      <c r="AD141" s="1332"/>
      <c r="AE141" s="1332"/>
      <c r="AF141" s="1332"/>
      <c r="AG141" s="1332"/>
      <c r="AH141" s="1332"/>
      <c r="AI141" s="1332"/>
      <c r="AJ141" s="1332"/>
      <c r="AK141" s="1332"/>
      <c r="AL141" s="1332"/>
      <c r="AM141" s="1332"/>
      <c r="AN141" s="1332"/>
      <c r="AO141" s="1332"/>
      <c r="AP141" s="1332"/>
      <c r="AQ141" s="1332"/>
      <c r="AR141" s="1332"/>
      <c r="AS141" s="1332"/>
      <c r="AT141" s="1332"/>
      <c r="AU141" s="1332"/>
      <c r="AV141" s="1332"/>
      <c r="AW141" s="1332"/>
      <c r="AX141" s="1332"/>
      <c r="AY141" s="1332"/>
      <c r="AZ141" s="1332"/>
      <c r="BA141" s="1332"/>
      <c r="BB141" s="1332"/>
      <c r="BC141" s="1332"/>
      <c r="BD141" s="1332"/>
      <c r="BE141" s="1332"/>
      <c r="BF141" s="1332"/>
      <c r="BG141" s="1332"/>
      <c r="BH141" s="1332"/>
      <c r="BI141" s="1332"/>
      <c r="BJ141" s="1332"/>
      <c r="BK141" s="1332"/>
      <c r="BL141" s="1332"/>
      <c r="BM141" s="1332"/>
      <c r="BN141" s="1332"/>
      <c r="BO141" s="1332"/>
      <c r="BP141" s="1332"/>
      <c r="BQ141" s="1332"/>
      <c r="BR141" s="1332"/>
      <c r="BS141" s="1332"/>
      <c r="BT141" s="1332"/>
      <c r="BU141" s="1332"/>
      <c r="BV141" s="1332"/>
      <c r="BW141" s="1332"/>
      <c r="BX141" s="1332"/>
      <c r="BY141" s="1332"/>
      <c r="BZ141" s="1332"/>
      <c r="CA141" s="1332"/>
      <c r="CB141" s="1332"/>
      <c r="CC141" s="1332"/>
      <c r="CD141" s="1332"/>
      <c r="CE141" s="1332"/>
      <c r="CF141" s="1332"/>
      <c r="CG141" s="1332"/>
      <c r="CH141" s="1332"/>
      <c r="CI141" s="1332"/>
      <c r="CJ141" s="1332"/>
      <c r="CK141" s="1332"/>
      <c r="CL141" s="1332"/>
      <c r="CM141" s="1332"/>
      <c r="CN141" s="1332"/>
      <c r="CO141" s="1332"/>
      <c r="CP141" s="1332"/>
      <c r="CQ141" s="1332"/>
      <c r="CR141" s="1332"/>
      <c r="CS141" s="1332"/>
      <c r="CT141" s="1332"/>
      <c r="CU141" s="1332"/>
      <c r="CV141" s="1332"/>
      <c r="CW141" s="1332"/>
      <c r="CX141" s="1332"/>
      <c r="CY141" s="1332"/>
      <c r="CZ141" s="1332"/>
      <c r="DA141" s="1332"/>
      <c r="DB141" s="1332"/>
      <c r="DC141" s="1332"/>
      <c r="DD141" s="1332"/>
      <c r="DE141" s="1332"/>
      <c r="DF141" s="1332"/>
      <c r="DG141" s="1332"/>
      <c r="DH141" s="1332"/>
      <c r="DI141" s="1332"/>
      <c r="DJ141" s="1332"/>
      <c r="DK141" s="1332"/>
      <c r="DL141" s="1332"/>
      <c r="DM141" s="1332"/>
      <c r="DN141" s="1332"/>
      <c r="DO141" s="1332"/>
      <c r="DP141" s="1332"/>
      <c r="DQ141" s="1332"/>
      <c r="DR141" s="1332"/>
      <c r="DS141" s="1332"/>
      <c r="DT141" s="1332"/>
      <c r="DU141" s="1332"/>
      <c r="DV141" s="1332"/>
      <c r="DW141" s="1332"/>
      <c r="DX141" s="1332"/>
      <c r="DY141" s="1332"/>
      <c r="DZ141" s="1332"/>
      <c r="EA141" s="1332"/>
      <c r="EB141" s="1332"/>
      <c r="EC141" s="1332"/>
      <c r="ED141" s="1332"/>
      <c r="EE141" s="1332"/>
      <c r="EF141" s="1332"/>
      <c r="EG141" s="1332"/>
      <c r="EH141" s="1332"/>
      <c r="EI141" s="1332"/>
      <c r="EJ141" s="1332"/>
      <c r="EK141" s="1332"/>
      <c r="EL141" s="1332"/>
      <c r="EM141" s="1332"/>
      <c r="EN141" s="1332"/>
      <c r="EO141" s="1332"/>
      <c r="EP141" s="1332"/>
      <c r="EQ141" s="1332"/>
      <c r="ER141" s="1332"/>
      <c r="ES141" s="1332"/>
      <c r="ET141" s="1332"/>
      <c r="EU141" s="1332"/>
      <c r="EV141" s="1332"/>
      <c r="EW141" s="1332"/>
      <c r="EX141" s="1332"/>
      <c r="EY141" s="1332"/>
      <c r="EZ141" s="1332"/>
      <c r="FA141" s="1332"/>
      <c r="FB141" s="1332"/>
      <c r="FC141" s="1332"/>
      <c r="FD141" s="1332"/>
      <c r="FE141" s="1332"/>
      <c r="FF141" s="1332"/>
      <c r="FG141" s="1332"/>
      <c r="FH141" s="1332"/>
      <c r="FI141" s="1332"/>
      <c r="FJ141" s="1332"/>
      <c r="FK141" s="1332"/>
      <c r="FL141" s="1332"/>
      <c r="FM141" s="1332"/>
      <c r="FN141" s="1332"/>
      <c r="FO141" s="1332"/>
      <c r="FP141" s="1332"/>
      <c r="FQ141" s="1332"/>
      <c r="FR141" s="1332"/>
      <c r="FS141" s="1332"/>
      <c r="FT141" s="1332"/>
      <c r="FU141" s="1332"/>
      <c r="FV141" s="1332"/>
      <c r="FW141" s="1332"/>
      <c r="FX141" s="1332"/>
      <c r="FY141" s="1332"/>
      <c r="FZ141" s="1332"/>
      <c r="GA141" s="1332"/>
      <c r="GB141" s="1332"/>
      <c r="GC141" s="1332"/>
      <c r="GD141" s="1332"/>
      <c r="GE141" s="1332"/>
      <c r="GF141" s="1332"/>
      <c r="GG141" s="1332"/>
      <c r="GH141" s="1332"/>
      <c r="GI141" s="1332"/>
      <c r="GJ141" s="1332"/>
      <c r="GK141" s="1332"/>
      <c r="GL141" s="1332"/>
      <c r="GM141" s="1332"/>
      <c r="GN141" s="1332"/>
      <c r="GO141" s="1332"/>
      <c r="GP141" s="1332"/>
      <c r="GQ141" s="1332"/>
      <c r="GR141" s="1332"/>
      <c r="GS141" s="1332"/>
      <c r="GT141" s="1332"/>
      <c r="GU141" s="1332"/>
      <c r="GV141" s="1332"/>
      <c r="GW141" s="1332"/>
      <c r="GX141" s="1332"/>
      <c r="GY141" s="1332"/>
      <c r="GZ141" s="1332"/>
      <c r="HA141" s="1332"/>
      <c r="HB141" s="1332"/>
      <c r="HC141" s="1332"/>
      <c r="HD141" s="1332"/>
      <c r="HE141" s="1332"/>
      <c r="HF141" s="1332"/>
      <c r="HG141" s="1332"/>
      <c r="HH141" s="1332"/>
      <c r="HI141" s="1332"/>
      <c r="HJ141" s="1332"/>
      <c r="HK141" s="1332"/>
      <c r="HL141" s="1332"/>
      <c r="HM141" s="1332"/>
      <c r="HN141" s="1332"/>
      <c r="HO141" s="1332"/>
      <c r="HP141" s="1332"/>
      <c r="HQ141" s="1332"/>
      <c r="HR141" s="1332"/>
      <c r="HS141" s="1332"/>
      <c r="HT141" s="1332"/>
      <c r="HU141" s="1332"/>
      <c r="HV141" s="1332"/>
      <c r="HW141" s="1332"/>
      <c r="HX141" s="1332"/>
      <c r="HY141" s="1332"/>
      <c r="HZ141" s="1332"/>
      <c r="IA141" s="1332"/>
      <c r="IB141" s="1332"/>
      <c r="IC141" s="1332"/>
      <c r="ID141" s="1332"/>
      <c r="IE141" s="1332"/>
      <c r="IF141" s="1332"/>
      <c r="IG141" s="1332"/>
      <c r="IH141" s="1332"/>
      <c r="II141" s="1332"/>
      <c r="IJ141" s="1332"/>
      <c r="IK141" s="1332"/>
      <c r="IL141" s="1332"/>
      <c r="IM141" s="1332"/>
      <c r="IN141" s="1332"/>
      <c r="IO141" s="1332"/>
      <c r="IP141" s="1332"/>
      <c r="IQ141" s="1332"/>
      <c r="IR141" s="1332"/>
      <c r="IS141" s="1332"/>
      <c r="IT141" s="1332"/>
      <c r="IU141" s="1332"/>
      <c r="IV141" s="1332"/>
      <c r="IW141" s="1332"/>
      <c r="IX141" s="1332"/>
      <c r="IY141" s="1332"/>
      <c r="IZ141" s="1332"/>
      <c r="JA141" s="1332"/>
      <c r="JB141" s="1332"/>
      <c r="JC141" s="1332"/>
      <c r="JD141" s="1332"/>
      <c r="JE141" s="1332"/>
      <c r="JF141" s="1332"/>
      <c r="JG141" s="1332"/>
      <c r="JH141" s="1332"/>
      <c r="JI141" s="1332"/>
      <c r="JJ141" s="1332"/>
      <c r="JK141" s="1332"/>
      <c r="JL141" s="1332"/>
      <c r="JM141" s="1332"/>
      <c r="JN141" s="1332"/>
      <c r="JO141" s="1332"/>
      <c r="JP141" s="1332"/>
      <c r="JQ141" s="1332"/>
      <c r="JR141" s="1332"/>
      <c r="JS141" s="1332"/>
      <c r="JT141" s="1332"/>
      <c r="JU141" s="1332"/>
      <c r="JV141" s="1332"/>
      <c r="JW141" s="1332"/>
      <c r="JX141" s="1332"/>
      <c r="JY141" s="1332"/>
      <c r="JZ141" s="1332"/>
      <c r="KA141" s="1332"/>
      <c r="KB141" s="1332"/>
      <c r="KC141" s="1332"/>
      <c r="KD141" s="1332"/>
      <c r="KE141" s="1332"/>
      <c r="KF141" s="1332"/>
      <c r="KG141" s="1332"/>
      <c r="KH141" s="1332"/>
      <c r="KI141" s="1332"/>
      <c r="KJ141" s="1332"/>
      <c r="KK141" s="1332"/>
      <c r="KL141" s="1332"/>
      <c r="KM141" s="1332"/>
      <c r="KN141" s="1332"/>
      <c r="KO141" s="1332"/>
      <c r="KP141" s="1332"/>
      <c r="KQ141" s="1332"/>
      <c r="KR141" s="1332"/>
      <c r="KS141" s="1332"/>
      <c r="KT141" s="1332"/>
      <c r="KU141" s="1332"/>
      <c r="KV141" s="1332"/>
      <c r="KW141" s="1332"/>
      <c r="KX141" s="1332"/>
      <c r="KY141" s="1332"/>
      <c r="KZ141" s="1332"/>
      <c r="LA141" s="1332"/>
      <c r="LB141" s="1332"/>
      <c r="LC141" s="1332"/>
      <c r="LD141" s="1332"/>
      <c r="LE141" s="1332"/>
      <c r="LF141" s="1332"/>
      <c r="LG141" s="1332"/>
      <c r="LH141" s="1332"/>
      <c r="LI141" s="1332"/>
      <c r="LJ141" s="1332"/>
      <c r="LK141" s="1332"/>
      <c r="LL141" s="1332"/>
      <c r="LM141" s="1332"/>
      <c r="LN141" s="1332"/>
      <c r="LO141" s="1332"/>
      <c r="LP141" s="1332"/>
      <c r="LQ141" s="1332"/>
      <c r="LR141" s="1332"/>
      <c r="LS141" s="1332"/>
      <c r="LT141" s="1332"/>
      <c r="LU141" s="1332"/>
      <c r="LV141" s="1332"/>
      <c r="LW141" s="1332"/>
      <c r="LX141" s="1332"/>
      <c r="LY141" s="1332"/>
      <c r="LZ141" s="1332"/>
      <c r="MA141" s="1332"/>
      <c r="MB141" s="1332"/>
      <c r="MC141" s="1332"/>
      <c r="MD141" s="1332"/>
      <c r="ME141" s="1332"/>
      <c r="MF141" s="1332"/>
      <c r="MG141" s="1332"/>
      <c r="MH141" s="1332"/>
      <c r="MI141" s="1332"/>
      <c r="MJ141" s="1332"/>
      <c r="MK141" s="1332"/>
      <c r="ML141" s="1332"/>
      <c r="MM141" s="1332"/>
      <c r="MN141" s="1332"/>
      <c r="MO141" s="1332"/>
      <c r="MP141" s="1332"/>
      <c r="MQ141" s="1332"/>
      <c r="MR141" s="1332"/>
      <c r="MS141" s="1332"/>
      <c r="MT141" s="1332"/>
      <c r="MU141" s="1332"/>
      <c r="MV141" s="1332"/>
      <c r="MW141" s="1332"/>
      <c r="MX141" s="1332"/>
      <c r="MY141" s="1332"/>
      <c r="MZ141" s="1332"/>
      <c r="NA141" s="1332"/>
      <c r="NB141" s="1332"/>
      <c r="NC141" s="1332"/>
      <c r="ND141" s="1332"/>
      <c r="NE141" s="1332"/>
      <c r="NF141" s="1332"/>
      <c r="NG141" s="1332"/>
      <c r="NH141" s="1332"/>
      <c r="NI141" s="1332"/>
      <c r="NJ141" s="1332"/>
      <c r="NK141" s="1332"/>
      <c r="NL141" s="1332"/>
      <c r="NM141" s="1332"/>
      <c r="NN141" s="1332"/>
      <c r="NO141" s="1332"/>
      <c r="NP141" s="1332"/>
      <c r="NQ141" s="1332"/>
      <c r="NR141" s="1332"/>
      <c r="NS141" s="1332"/>
      <c r="NT141" s="1332"/>
      <c r="NU141" s="1332"/>
      <c r="NV141" s="1332"/>
      <c r="NW141" s="1332"/>
      <c r="NX141" s="1332"/>
      <c r="NY141" s="1332"/>
      <c r="NZ141" s="1332"/>
      <c r="OA141" s="1332"/>
      <c r="OB141" s="1332"/>
      <c r="OC141" s="1332"/>
      <c r="OD141" s="1332"/>
      <c r="OE141" s="1332"/>
      <c r="OF141" s="1332"/>
      <c r="OG141" s="1332"/>
      <c r="OH141" s="1332"/>
      <c r="OI141" s="1332"/>
      <c r="OJ141" s="1332"/>
      <c r="OK141" s="1332"/>
      <c r="OL141" s="1332"/>
      <c r="OM141" s="1332"/>
      <c r="ON141" s="1332"/>
      <c r="OO141" s="1332"/>
      <c r="OP141" s="1332"/>
      <c r="OQ141" s="1332"/>
      <c r="OR141" s="1332"/>
      <c r="OS141" s="1332"/>
      <c r="OT141" s="1332"/>
      <c r="OU141" s="1332"/>
      <c r="OV141" s="1332"/>
      <c r="OW141" s="1332"/>
      <c r="OX141" s="1332"/>
      <c r="OY141" s="1332"/>
      <c r="OZ141" s="1332"/>
      <c r="PA141" s="1332"/>
      <c r="PB141" s="1332"/>
      <c r="PC141" s="1332"/>
      <c r="PD141" s="1332"/>
      <c r="PE141" s="1332"/>
      <c r="PF141" s="1332"/>
      <c r="PG141" s="1332"/>
      <c r="PH141" s="1332"/>
      <c r="PI141" s="1332"/>
      <c r="PJ141" s="1332"/>
      <c r="PK141" s="1332"/>
      <c r="PL141" s="1332"/>
      <c r="PM141" s="1332"/>
      <c r="PN141" s="1332"/>
      <c r="PO141" s="1332"/>
      <c r="PP141" s="1332"/>
      <c r="PQ141" s="1332"/>
      <c r="PR141" s="1332"/>
      <c r="PS141" s="1332"/>
      <c r="PT141" s="1332"/>
      <c r="PU141" s="1332"/>
      <c r="PV141" s="1332"/>
      <c r="PW141" s="1332"/>
      <c r="PX141" s="1332"/>
      <c r="PY141" s="1332"/>
      <c r="PZ141" s="1332"/>
      <c r="QA141" s="1332"/>
      <c r="QB141" s="1332"/>
      <c r="QC141" s="1332"/>
      <c r="QD141" s="1332"/>
      <c r="QE141" s="1332"/>
      <c r="QF141" s="1332"/>
      <c r="QG141" s="1332"/>
      <c r="QH141" s="1332"/>
      <c r="QI141" s="1332"/>
      <c r="QJ141" s="1332"/>
      <c r="QK141" s="1332"/>
      <c r="QL141" s="1332"/>
      <c r="QM141" s="1332"/>
      <c r="QN141" s="1332"/>
      <c r="QO141" s="1332"/>
      <c r="QP141" s="1332"/>
      <c r="QQ141" s="1332"/>
      <c r="QR141" s="1332"/>
      <c r="QS141" s="1332"/>
      <c r="QT141" s="1332"/>
      <c r="QU141" s="1332"/>
      <c r="QV141" s="1332"/>
      <c r="QW141" s="1332"/>
      <c r="QX141" s="1332"/>
      <c r="QY141" s="1332"/>
      <c r="QZ141" s="1332"/>
      <c r="RA141" s="1332"/>
      <c r="RB141" s="1332"/>
      <c r="RC141" s="1332"/>
      <c r="RD141" s="1332"/>
      <c r="RE141" s="1332"/>
      <c r="RF141" s="1332"/>
      <c r="RG141" s="1332"/>
      <c r="RH141" s="1332"/>
      <c r="RI141" s="1332"/>
      <c r="RJ141" s="1332"/>
      <c r="RK141" s="1332"/>
      <c r="RL141" s="1332"/>
      <c r="RM141" s="1332"/>
      <c r="RN141" s="1332"/>
      <c r="RO141" s="1332"/>
      <c r="RP141" s="1332"/>
      <c r="RQ141" s="1332"/>
      <c r="RR141" s="1332"/>
      <c r="RS141" s="1332"/>
      <c r="RT141" s="1332"/>
      <c r="RU141" s="1332"/>
      <c r="RV141" s="1332"/>
      <c r="RW141" s="1332"/>
      <c r="RX141" s="1332"/>
      <c r="RY141" s="1332"/>
      <c r="RZ141" s="1332"/>
      <c r="SA141" s="1332"/>
      <c r="SB141" s="1332"/>
      <c r="SC141" s="1332"/>
      <c r="SD141" s="1332"/>
      <c r="SE141" s="1332"/>
      <c r="SF141" s="1332"/>
      <c r="SG141" s="1332"/>
      <c r="SH141" s="1332"/>
      <c r="SI141" s="1332"/>
      <c r="SJ141" s="1332"/>
      <c r="SK141" s="1332"/>
      <c r="SL141" s="1332"/>
      <c r="SM141" s="1332"/>
      <c r="SN141" s="1332"/>
      <c r="SO141" s="1332"/>
      <c r="SP141" s="1332"/>
      <c r="SQ141" s="1332"/>
      <c r="SR141" s="1332"/>
      <c r="SS141" s="1332"/>
      <c r="ST141" s="1332"/>
      <c r="SU141" s="1332"/>
      <c r="SV141" s="1332"/>
      <c r="SW141" s="1332"/>
      <c r="SX141" s="1332"/>
      <c r="SY141" s="1332"/>
      <c r="SZ141" s="1332"/>
      <c r="TA141" s="1332"/>
      <c r="TB141" s="1332"/>
      <c r="TC141" s="1332"/>
      <c r="TD141" s="1332"/>
      <c r="TE141" s="1332"/>
      <c r="TF141" s="1332"/>
      <c r="TG141" s="1332"/>
      <c r="TH141" s="1332"/>
      <c r="TI141" s="1332"/>
      <c r="TJ141" s="1332"/>
      <c r="TK141" s="1332"/>
      <c r="TL141" s="1332"/>
      <c r="TM141" s="1332"/>
      <c r="TN141" s="1332"/>
      <c r="TO141" s="1332"/>
      <c r="TP141" s="1332"/>
      <c r="TQ141" s="1332"/>
      <c r="TR141" s="1332"/>
      <c r="TS141" s="1332"/>
      <c r="TT141" s="1332"/>
      <c r="TU141" s="1332"/>
      <c r="TV141" s="1332"/>
      <c r="TW141" s="1332"/>
      <c r="TX141" s="1332"/>
      <c r="TY141" s="1332"/>
      <c r="TZ141" s="1332"/>
      <c r="UA141" s="1332"/>
      <c r="UB141" s="1332"/>
      <c r="UC141" s="1332"/>
      <c r="UD141" s="1332"/>
      <c r="UE141" s="1332"/>
      <c r="UF141" s="1332"/>
      <c r="UG141" s="1332"/>
      <c r="UH141" s="1332"/>
      <c r="UI141" s="1332"/>
      <c r="UJ141" s="1332"/>
      <c r="UK141" s="1332"/>
      <c r="UL141" s="1332"/>
      <c r="UM141" s="1332"/>
      <c r="UN141" s="1332"/>
      <c r="UO141" s="1332"/>
      <c r="UP141" s="1332"/>
      <c r="UQ141" s="1332"/>
      <c r="UR141" s="1332"/>
      <c r="US141" s="1332"/>
      <c r="UT141" s="1332"/>
      <c r="UU141" s="1332"/>
      <c r="UV141" s="1332"/>
      <c r="UW141" s="1332"/>
      <c r="UX141" s="1332"/>
      <c r="UY141" s="1332"/>
      <c r="UZ141" s="1332"/>
      <c r="VA141" s="1332"/>
      <c r="VB141" s="1332"/>
      <c r="VC141" s="1332"/>
      <c r="VD141" s="1332"/>
      <c r="VE141" s="1332"/>
      <c r="VF141" s="1332"/>
      <c r="VG141" s="1332"/>
      <c r="VH141" s="1332"/>
      <c r="VI141" s="1332"/>
      <c r="VJ141" s="1332"/>
      <c r="VK141" s="1332"/>
      <c r="VL141" s="1332"/>
      <c r="VM141" s="1332"/>
      <c r="VN141" s="1332"/>
      <c r="VO141" s="1332"/>
      <c r="VP141" s="1332"/>
      <c r="VQ141" s="1332"/>
      <c r="VR141" s="1332"/>
      <c r="VS141" s="1332"/>
      <c r="VT141" s="1332"/>
      <c r="VU141" s="1332"/>
      <c r="VV141" s="1332"/>
      <c r="VW141" s="1332"/>
      <c r="VX141" s="1332"/>
      <c r="VY141" s="1332"/>
      <c r="VZ141" s="1332"/>
      <c r="WA141" s="1332"/>
      <c r="WB141" s="1332"/>
      <c r="WC141" s="1332"/>
      <c r="WD141" s="1332"/>
      <c r="WE141" s="1332"/>
      <c r="WF141" s="1332"/>
      <c r="WG141" s="1332"/>
      <c r="WH141" s="1332"/>
      <c r="WI141" s="1332"/>
      <c r="WJ141" s="1332"/>
      <c r="WK141" s="1332"/>
      <c r="WL141" s="1332"/>
      <c r="WM141" s="1332"/>
      <c r="WN141" s="1332"/>
      <c r="WO141" s="1332"/>
      <c r="WP141" s="1332"/>
      <c r="WQ141" s="1332"/>
      <c r="WR141" s="1332"/>
      <c r="WS141" s="1332"/>
      <c r="WT141" s="1332"/>
      <c r="WU141" s="1332"/>
      <c r="WV141" s="1332"/>
      <c r="WW141" s="1332"/>
      <c r="WX141" s="1332"/>
      <c r="WY141" s="1332"/>
      <c r="WZ141" s="1332"/>
      <c r="XA141" s="1332"/>
      <c r="XB141" s="1332"/>
      <c r="XC141" s="1332"/>
      <c r="XD141" s="1332"/>
      <c r="XE141" s="1332"/>
      <c r="XF141" s="1332"/>
      <c r="XG141" s="1332"/>
      <c r="XH141" s="1332"/>
      <c r="XI141" s="1332"/>
      <c r="XJ141" s="1332"/>
      <c r="XK141" s="1332"/>
      <c r="XL141" s="1332"/>
      <c r="XM141" s="1332"/>
      <c r="XN141" s="1332"/>
      <c r="XO141" s="1332"/>
      <c r="XP141" s="1332"/>
      <c r="XQ141" s="1332"/>
      <c r="XR141" s="1332"/>
      <c r="XS141" s="1332"/>
      <c r="XT141" s="1332"/>
      <c r="XU141" s="1332"/>
      <c r="XV141" s="1332"/>
      <c r="XW141" s="1332"/>
      <c r="XX141" s="1332"/>
      <c r="XY141" s="1332"/>
      <c r="XZ141" s="1332"/>
      <c r="YA141" s="1332"/>
      <c r="YB141" s="1332"/>
      <c r="YC141" s="1332"/>
      <c r="YD141" s="1332"/>
      <c r="YE141" s="1332"/>
      <c r="YF141" s="1332"/>
      <c r="YG141" s="1332"/>
      <c r="YH141" s="1332"/>
      <c r="YI141" s="1332"/>
      <c r="YJ141" s="1332"/>
      <c r="YK141" s="1332"/>
      <c r="YL141" s="1332"/>
      <c r="YM141" s="1332"/>
      <c r="YN141" s="1332"/>
      <c r="YO141" s="1332"/>
      <c r="YP141" s="1332"/>
      <c r="YQ141" s="1332"/>
      <c r="YR141" s="1332"/>
      <c r="YS141" s="1332"/>
      <c r="YT141" s="1332"/>
      <c r="YU141" s="1332"/>
      <c r="YV141" s="1332"/>
      <c r="YW141" s="1332"/>
      <c r="YX141" s="1332"/>
      <c r="YY141" s="1332"/>
      <c r="YZ141" s="1332"/>
      <c r="ZA141" s="1332"/>
      <c r="ZB141" s="1332"/>
      <c r="ZC141" s="1332"/>
      <c r="ZD141" s="1332"/>
      <c r="ZE141" s="1332"/>
      <c r="ZF141" s="1332"/>
      <c r="ZG141" s="1332"/>
      <c r="ZH141" s="1332"/>
      <c r="ZI141" s="1332"/>
      <c r="ZJ141" s="1332"/>
      <c r="ZK141" s="1332"/>
      <c r="ZL141" s="1332"/>
      <c r="ZM141" s="1332"/>
      <c r="ZN141" s="1332"/>
      <c r="ZO141" s="1332"/>
      <c r="ZP141" s="1332"/>
      <c r="ZQ141" s="1332"/>
      <c r="ZR141" s="1332"/>
      <c r="ZS141" s="1332"/>
      <c r="ZT141" s="1332"/>
      <c r="ZU141" s="1332"/>
      <c r="ZV141" s="1332"/>
      <c r="ZW141" s="1332"/>
      <c r="ZX141" s="1332"/>
      <c r="ZY141" s="1332"/>
      <c r="ZZ141" s="1332"/>
      <c r="AAA141" s="1332"/>
      <c r="AAB141" s="1332"/>
      <c r="AAC141" s="1332"/>
      <c r="AAD141" s="1332"/>
      <c r="AAE141" s="1332"/>
      <c r="AAF141" s="1332"/>
      <c r="AAG141" s="1332"/>
      <c r="AAH141" s="1332"/>
      <c r="AAI141" s="1332"/>
      <c r="AAJ141" s="1332"/>
      <c r="AAK141" s="1332"/>
      <c r="AAL141" s="1332"/>
      <c r="AAM141" s="1332"/>
      <c r="AAN141" s="1332"/>
      <c r="AAO141" s="1332"/>
      <c r="AAP141" s="1332"/>
      <c r="AAQ141" s="1332"/>
      <c r="AAR141" s="1332"/>
      <c r="AAS141" s="1332"/>
      <c r="AAT141" s="1332"/>
      <c r="AAU141" s="1332"/>
      <c r="AAV141" s="1332"/>
      <c r="AAW141" s="1332"/>
      <c r="AAX141" s="1332"/>
      <c r="AAY141" s="1332"/>
      <c r="AAZ141" s="1332"/>
      <c r="ABA141" s="1332"/>
      <c r="ABB141" s="1332"/>
      <c r="ABC141" s="1332"/>
      <c r="ABD141" s="1332"/>
      <c r="ABE141" s="1332"/>
      <c r="ABF141" s="1332"/>
      <c r="ABG141" s="1332"/>
      <c r="ABH141" s="1332"/>
      <c r="ABI141" s="1332"/>
      <c r="ABJ141" s="1332"/>
      <c r="ABK141" s="1332"/>
      <c r="ABL141" s="1332"/>
      <c r="ABM141" s="1332"/>
      <c r="ABN141" s="1332"/>
      <c r="ABO141" s="1332"/>
      <c r="ABP141" s="1332"/>
      <c r="ABQ141" s="1332"/>
      <c r="ABR141" s="1332"/>
      <c r="ABS141" s="1332"/>
      <c r="ABT141" s="1332"/>
      <c r="ABU141" s="1332"/>
      <c r="ABV141" s="1332"/>
      <c r="ABW141" s="1332"/>
      <c r="ABX141" s="1332"/>
      <c r="ABY141" s="1332"/>
      <c r="ABZ141" s="1332"/>
      <c r="ACA141" s="1332"/>
      <c r="ACB141" s="1332"/>
      <c r="ACC141" s="1332"/>
      <c r="ACD141" s="1332"/>
      <c r="ACE141" s="1332"/>
      <c r="ACF141" s="1332"/>
      <c r="ACG141" s="1332"/>
      <c r="ACH141" s="1332"/>
      <c r="ACI141" s="1332"/>
      <c r="ACJ141" s="1332"/>
      <c r="ACK141" s="1332"/>
      <c r="ACL141" s="1332"/>
      <c r="ACM141" s="1332"/>
      <c r="ACN141" s="1332"/>
      <c r="ACO141" s="1332"/>
      <c r="ACP141" s="1332"/>
      <c r="ACQ141" s="1332"/>
      <c r="ACR141" s="1332"/>
      <c r="ACS141" s="1332"/>
      <c r="ACT141" s="1332"/>
      <c r="ACU141" s="1332"/>
      <c r="ACV141" s="1332"/>
      <c r="ACW141" s="1332"/>
      <c r="ACX141" s="1332"/>
      <c r="ACY141" s="1332"/>
      <c r="ACZ141" s="1332"/>
      <c r="ADA141" s="1332"/>
      <c r="ADB141" s="1332"/>
      <c r="ADC141" s="1332"/>
      <c r="ADD141" s="1332"/>
      <c r="ADE141" s="1332"/>
      <c r="ADF141" s="1332"/>
      <c r="ADG141" s="1332"/>
      <c r="ADH141" s="1332"/>
      <c r="ADI141" s="1332"/>
      <c r="ADJ141" s="1332"/>
      <c r="ADK141" s="1332"/>
      <c r="ADL141" s="1332"/>
      <c r="ADM141" s="1332"/>
      <c r="ADN141" s="1332"/>
      <c r="ADO141" s="1332"/>
      <c r="ADP141" s="1332"/>
      <c r="ADQ141" s="1332"/>
      <c r="ADR141" s="1332"/>
      <c r="ADS141" s="1332"/>
      <c r="ADT141" s="1332"/>
      <c r="ADU141" s="1332"/>
      <c r="ADV141" s="1332"/>
      <c r="ADW141" s="1332"/>
      <c r="ADX141" s="1332"/>
      <c r="ADY141" s="1332"/>
      <c r="ADZ141" s="1332"/>
      <c r="AEA141" s="1332"/>
      <c r="AEB141" s="1332"/>
      <c r="AEC141" s="1332"/>
      <c r="AED141" s="1332"/>
      <c r="AEE141" s="1332"/>
      <c r="AEF141" s="1332"/>
      <c r="AEG141" s="1332"/>
      <c r="AEH141" s="1332"/>
      <c r="AEI141" s="1332"/>
      <c r="AEJ141" s="1332"/>
      <c r="AEK141" s="1332"/>
      <c r="AEL141" s="1332"/>
      <c r="AEM141" s="1332"/>
      <c r="AEN141" s="1332"/>
      <c r="AEO141" s="1332"/>
      <c r="AEP141" s="1332"/>
      <c r="AEQ141" s="1332"/>
      <c r="AER141" s="1332"/>
      <c r="AES141" s="1332"/>
      <c r="AET141" s="1332"/>
      <c r="AEU141" s="1332"/>
      <c r="AEV141" s="1332"/>
      <c r="AEW141" s="1332"/>
      <c r="AEX141" s="1332"/>
      <c r="AEY141" s="1332"/>
      <c r="AEZ141" s="1332"/>
      <c r="AFA141" s="1332"/>
      <c r="AFB141" s="1332"/>
      <c r="AFC141" s="1332"/>
      <c r="AFD141" s="1332"/>
      <c r="AFE141" s="1332"/>
      <c r="AFF141" s="1332"/>
      <c r="AFG141" s="1332"/>
      <c r="AFH141" s="1332"/>
      <c r="AFI141" s="1332"/>
      <c r="AFJ141" s="1332"/>
      <c r="AFK141" s="1332"/>
      <c r="AFL141" s="1332"/>
      <c r="AFM141" s="1332"/>
      <c r="AFN141" s="1332"/>
      <c r="AFO141" s="1332"/>
      <c r="AFP141" s="1332"/>
      <c r="AFQ141" s="1332"/>
      <c r="AFR141" s="1332"/>
      <c r="AFS141" s="1332"/>
      <c r="AFT141" s="1332"/>
      <c r="AFU141" s="1332"/>
      <c r="AFV141" s="1332"/>
      <c r="AFW141" s="1332"/>
      <c r="AFX141" s="1332"/>
      <c r="AFY141" s="1332"/>
      <c r="AFZ141" s="1332"/>
      <c r="AGA141" s="1332"/>
      <c r="AGB141" s="1332"/>
      <c r="AGC141" s="1332"/>
      <c r="AGD141" s="1332"/>
      <c r="AGE141" s="1332"/>
      <c r="AGF141" s="1332"/>
      <c r="AGG141" s="1332"/>
      <c r="AGH141" s="1332"/>
      <c r="AGI141" s="1332"/>
      <c r="AGJ141" s="1332"/>
      <c r="AGK141" s="1332"/>
      <c r="AGL141" s="1332"/>
      <c r="AGM141" s="1332"/>
      <c r="AGN141" s="1332"/>
      <c r="AGO141" s="1332"/>
      <c r="AGP141" s="1332"/>
      <c r="AGQ141" s="1332"/>
      <c r="AGR141" s="1332"/>
      <c r="AGS141" s="1332"/>
      <c r="AGT141" s="1332"/>
      <c r="AGU141" s="1332"/>
      <c r="AGV141" s="1332"/>
      <c r="AGW141" s="1332"/>
      <c r="AGX141" s="1332"/>
      <c r="AGY141" s="1332"/>
      <c r="AGZ141" s="1332"/>
      <c r="AHA141" s="1332"/>
      <c r="AHB141" s="1332"/>
      <c r="AHC141" s="1332"/>
      <c r="AHD141" s="1332"/>
      <c r="AHE141" s="1332"/>
      <c r="AHF141" s="1332"/>
      <c r="AHG141" s="1332"/>
      <c r="AHH141" s="1332"/>
      <c r="AHI141" s="1332"/>
      <c r="AHJ141" s="1332"/>
      <c r="AHK141" s="1332"/>
      <c r="AHL141" s="1332"/>
      <c r="AHM141" s="1332"/>
      <c r="AHN141" s="1332"/>
      <c r="AHO141" s="1332"/>
      <c r="AHP141" s="1332"/>
      <c r="AHQ141" s="1332"/>
      <c r="AHR141" s="1332"/>
      <c r="AHS141" s="1332"/>
      <c r="AHT141" s="1332"/>
      <c r="AHU141" s="1332"/>
      <c r="AHV141" s="1332"/>
      <c r="AHW141" s="1332"/>
      <c r="AHX141" s="1332"/>
      <c r="AHY141" s="1332"/>
      <c r="AHZ141" s="1332"/>
      <c r="AIA141" s="1332"/>
      <c r="AIB141" s="1332"/>
      <c r="AIC141" s="1332"/>
      <c r="AID141" s="1332"/>
      <c r="AIE141" s="1332"/>
      <c r="AIF141" s="1332"/>
      <c r="AIG141" s="1332"/>
      <c r="AIH141" s="1332"/>
      <c r="AII141" s="1332"/>
      <c r="AIJ141" s="1332"/>
      <c r="AIK141" s="1332"/>
      <c r="AIL141" s="1332"/>
      <c r="AIM141" s="1332"/>
      <c r="AIN141" s="1332"/>
      <c r="AIO141" s="1332"/>
      <c r="AIP141" s="1332"/>
      <c r="AIQ141" s="1332"/>
      <c r="AIR141" s="1332"/>
      <c r="AIS141" s="1332"/>
      <c r="AIT141" s="1332"/>
      <c r="AIU141" s="1332"/>
      <c r="AIV141" s="1332"/>
      <c r="AIW141" s="1332"/>
      <c r="AIX141" s="1332"/>
      <c r="AIY141" s="1332"/>
      <c r="AIZ141" s="1332"/>
      <c r="AJA141" s="1332"/>
      <c r="AJB141" s="1332"/>
      <c r="AJC141" s="1332"/>
      <c r="AJD141" s="1332"/>
      <c r="AJE141" s="1332"/>
      <c r="AJF141" s="1332"/>
      <c r="AJG141" s="1332"/>
      <c r="AJH141" s="1332"/>
      <c r="AJI141" s="1332"/>
      <c r="AJJ141" s="1332"/>
      <c r="AJK141" s="1332"/>
      <c r="AJL141" s="1332"/>
      <c r="AJM141" s="1332"/>
      <c r="AJN141" s="1332"/>
      <c r="AJO141" s="1332"/>
      <c r="AJP141" s="1332"/>
      <c r="AJQ141" s="1332"/>
      <c r="AJR141" s="1332"/>
      <c r="AJS141" s="1332"/>
      <c r="AJT141" s="1332"/>
      <c r="AJU141" s="1332"/>
      <c r="AJV141" s="1332"/>
      <c r="AJW141" s="1332"/>
      <c r="AJX141" s="1332"/>
      <c r="AJY141" s="1332"/>
      <c r="AJZ141" s="1332"/>
      <c r="AKA141" s="1332"/>
      <c r="AKB141" s="1332"/>
      <c r="AKC141" s="1332"/>
      <c r="AKD141" s="1332"/>
      <c r="AKE141" s="1332"/>
      <c r="AKF141" s="1332"/>
      <c r="AKG141" s="1332"/>
      <c r="AKH141" s="1332"/>
      <c r="AKI141" s="1332"/>
      <c r="AKJ141" s="1332"/>
      <c r="AKK141" s="1332"/>
      <c r="AKL141" s="1332"/>
      <c r="AKM141" s="1332"/>
      <c r="AKN141" s="1332"/>
      <c r="AKO141" s="1332"/>
      <c r="AKP141" s="1332"/>
      <c r="AKQ141" s="1332"/>
      <c r="AKR141" s="1332"/>
      <c r="AKS141" s="1332"/>
      <c r="AKT141" s="1332"/>
      <c r="AKU141" s="1332"/>
      <c r="AKV141" s="1332"/>
      <c r="AKW141" s="1332"/>
      <c r="AKX141" s="1332"/>
      <c r="AKY141" s="1332"/>
      <c r="AKZ141" s="1332"/>
      <c r="ALA141" s="1332"/>
      <c r="ALB141" s="1332"/>
      <c r="ALC141" s="1332"/>
      <c r="ALD141" s="1332"/>
      <c r="ALE141" s="1332"/>
      <c r="ALF141" s="1332"/>
      <c r="ALG141" s="1332"/>
      <c r="ALH141" s="1332"/>
      <c r="ALI141" s="1332"/>
      <c r="ALJ141" s="1332"/>
      <c r="ALK141" s="1332"/>
      <c r="ALL141" s="1332"/>
      <c r="ALM141" s="1332"/>
      <c r="ALN141" s="1332"/>
      <c r="ALO141" s="1332"/>
      <c r="ALP141" s="1332"/>
      <c r="ALQ141" s="1332"/>
      <c r="ALR141" s="1332"/>
      <c r="ALS141" s="1332"/>
      <c r="ALT141" s="1332"/>
      <c r="ALU141" s="1332"/>
      <c r="ALV141" s="1332"/>
      <c r="ALW141" s="1332"/>
      <c r="ALX141" s="1332"/>
      <c r="ALY141" s="1332"/>
      <c r="ALZ141" s="1332"/>
      <c r="AMA141" s="1332"/>
      <c r="AMB141" s="1332"/>
      <c r="AMC141" s="1332"/>
      <c r="AMD141" s="1332"/>
      <c r="AME141" s="1332"/>
      <c r="AMF141" s="1332"/>
      <c r="AMG141" s="1332"/>
      <c r="AMH141" s="1332"/>
      <c r="AMI141" s="1332"/>
      <c r="AMJ141" s="1332"/>
      <c r="AMK141" s="1332"/>
      <c r="AML141" s="1332"/>
      <c r="AMM141" s="1332"/>
      <c r="AMN141" s="1332"/>
      <c r="AMO141" s="1332"/>
      <c r="AMP141" s="1332"/>
      <c r="AMQ141" s="1332"/>
      <c r="AMR141" s="1332"/>
      <c r="AMS141" s="1332"/>
      <c r="AMT141" s="1332"/>
      <c r="AMU141" s="1332"/>
      <c r="AMV141" s="1332"/>
      <c r="AMW141" s="1332"/>
      <c r="AMX141" s="1332"/>
      <c r="AMY141" s="1332"/>
      <c r="AMZ141" s="1332"/>
      <c r="ANA141" s="1332"/>
      <c r="ANB141" s="1332"/>
      <c r="ANC141" s="1332"/>
      <c r="AND141" s="1332"/>
      <c r="ANE141" s="1332"/>
      <c r="ANF141" s="1332"/>
      <c r="ANG141" s="1332"/>
      <c r="ANH141" s="1332"/>
      <c r="ANI141" s="1332"/>
      <c r="ANJ141" s="1332"/>
      <c r="ANK141" s="1332"/>
      <c r="ANL141" s="1332"/>
      <c r="ANM141" s="1332"/>
      <c r="ANN141" s="1332"/>
      <c r="ANO141" s="1332"/>
      <c r="ANP141" s="1332"/>
      <c r="ANQ141" s="1332"/>
      <c r="ANR141" s="1332"/>
      <c r="ANS141" s="1332"/>
      <c r="ANT141" s="1332"/>
      <c r="ANU141" s="1332"/>
      <c r="ANV141" s="1332"/>
      <c r="ANW141" s="1332"/>
      <c r="ANX141" s="1332"/>
      <c r="ANY141" s="1332"/>
      <c r="ANZ141" s="1332"/>
      <c r="AOA141" s="1332"/>
      <c r="AOB141" s="1332"/>
      <c r="AOC141" s="1332"/>
      <c r="AOD141" s="1332"/>
      <c r="AOE141" s="1332"/>
      <c r="AOF141" s="1332"/>
      <c r="AOG141" s="1332"/>
      <c r="AOH141" s="1332"/>
      <c r="AOI141" s="1332"/>
      <c r="AOJ141" s="1332"/>
      <c r="AOK141" s="1332"/>
      <c r="AOL141" s="1332"/>
      <c r="AOM141" s="1332"/>
      <c r="AON141" s="1332"/>
      <c r="AOO141" s="1332"/>
      <c r="AOP141" s="1332"/>
      <c r="AOQ141" s="1332"/>
      <c r="AOR141" s="1332"/>
      <c r="AOS141" s="1332"/>
      <c r="AOT141" s="1332"/>
      <c r="AOU141" s="1332"/>
      <c r="AOV141" s="1332"/>
      <c r="AOW141" s="1332"/>
      <c r="AOX141" s="1332"/>
      <c r="AOY141" s="1332"/>
      <c r="AOZ141" s="1332"/>
      <c r="APA141" s="1332"/>
      <c r="APB141" s="1332"/>
      <c r="APC141" s="1332"/>
      <c r="APD141" s="1332"/>
      <c r="APE141" s="1332"/>
      <c r="APF141" s="1332"/>
      <c r="APG141" s="1332"/>
      <c r="APH141" s="1332"/>
      <c r="API141" s="1332"/>
      <c r="APJ141" s="1332"/>
      <c r="APK141" s="1332"/>
      <c r="APL141" s="1332"/>
      <c r="APM141" s="1332"/>
      <c r="APN141" s="1332"/>
      <c r="APO141" s="1332"/>
      <c r="APP141" s="1332"/>
      <c r="APQ141" s="1332"/>
      <c r="APR141" s="1332"/>
      <c r="APS141" s="1332"/>
      <c r="APT141" s="1332"/>
      <c r="APU141" s="1332"/>
      <c r="APV141" s="1332"/>
      <c r="APW141" s="1332"/>
      <c r="APX141" s="1332"/>
      <c r="APY141" s="1332"/>
      <c r="APZ141" s="1332"/>
      <c r="AQA141" s="1332"/>
      <c r="AQB141" s="1332"/>
      <c r="AQC141" s="1332"/>
      <c r="AQD141" s="1332"/>
      <c r="AQE141" s="1332"/>
      <c r="AQF141" s="1332"/>
      <c r="AQG141" s="1332"/>
      <c r="AQH141" s="1332"/>
      <c r="AQI141" s="1332"/>
      <c r="AQJ141" s="1332"/>
      <c r="AQK141" s="1332"/>
      <c r="AQL141" s="1332"/>
      <c r="AQM141" s="1332"/>
      <c r="AQN141" s="1332"/>
      <c r="AQO141" s="1332"/>
      <c r="AQP141" s="1332"/>
      <c r="AQQ141" s="1332"/>
      <c r="AQR141" s="1332"/>
      <c r="AQS141" s="1332"/>
      <c r="AQT141" s="1332"/>
      <c r="AQU141" s="1332"/>
      <c r="AQV141" s="1332"/>
      <c r="AQW141" s="1332"/>
      <c r="AQX141" s="1332"/>
      <c r="AQY141" s="1332"/>
      <c r="AQZ141" s="1332"/>
      <c r="ARA141" s="1332"/>
      <c r="ARB141" s="1332"/>
      <c r="ARC141" s="1332"/>
      <c r="ARD141" s="1332"/>
      <c r="ARE141" s="1332"/>
      <c r="ARF141" s="1332"/>
      <c r="ARG141" s="1332"/>
      <c r="ARH141" s="1332"/>
      <c r="ARI141" s="1332"/>
      <c r="ARJ141" s="1332"/>
      <c r="ARK141" s="1332"/>
      <c r="ARL141" s="1332"/>
      <c r="ARM141" s="1332"/>
      <c r="ARN141" s="1332"/>
      <c r="ARO141" s="1332"/>
      <c r="ARP141" s="1332"/>
      <c r="ARQ141" s="1332"/>
      <c r="ARR141" s="1332"/>
      <c r="ARS141" s="1332"/>
      <c r="ART141" s="1332"/>
      <c r="ARU141" s="1332"/>
      <c r="ARV141" s="1332"/>
      <c r="ARW141" s="1332"/>
      <c r="ARX141" s="1332"/>
      <c r="ARY141" s="1332"/>
      <c r="ARZ141" s="1332"/>
      <c r="ASA141" s="1332"/>
      <c r="ASB141" s="1332"/>
      <c r="ASC141" s="1332"/>
      <c r="ASD141" s="1332"/>
      <c r="ASE141" s="1332"/>
      <c r="ASF141" s="1332"/>
      <c r="ASG141" s="1332"/>
      <c r="ASH141" s="1332"/>
      <c r="ASI141" s="1332"/>
      <c r="ASJ141" s="1332"/>
      <c r="ASK141" s="1332"/>
      <c r="ASL141" s="1332"/>
      <c r="ASM141" s="1332"/>
      <c r="ASN141" s="1332"/>
      <c r="ASO141" s="1332"/>
      <c r="ASP141" s="1332"/>
      <c r="ASQ141" s="1332"/>
      <c r="ASR141" s="1332"/>
      <c r="ASS141" s="1332"/>
      <c r="AST141" s="1332"/>
      <c r="ASU141" s="1332"/>
      <c r="ASV141" s="1332"/>
      <c r="ASW141" s="1332"/>
      <c r="ASX141" s="1332"/>
      <c r="ASY141" s="1332"/>
      <c r="ASZ141" s="1332"/>
      <c r="ATA141" s="1332"/>
      <c r="ATB141" s="1332"/>
      <c r="ATC141" s="1332"/>
      <c r="ATD141" s="1332"/>
      <c r="ATE141" s="1332"/>
      <c r="ATF141" s="1332"/>
      <c r="ATG141" s="1332"/>
      <c r="ATH141" s="1332"/>
      <c r="ATI141" s="1332"/>
      <c r="ATJ141" s="1332"/>
      <c r="ATK141" s="1332"/>
      <c r="ATL141" s="1332"/>
      <c r="ATM141" s="1332"/>
      <c r="ATN141" s="1332"/>
      <c r="ATO141" s="1332"/>
      <c r="ATP141" s="1332"/>
      <c r="ATQ141" s="1332"/>
      <c r="ATR141" s="1332"/>
      <c r="ATS141" s="1332"/>
      <c r="ATT141" s="1332"/>
      <c r="ATU141" s="1332"/>
      <c r="ATV141" s="1332"/>
      <c r="ATW141" s="1332"/>
      <c r="ATX141" s="1332"/>
      <c r="ATY141" s="1332"/>
      <c r="ATZ141" s="1332"/>
      <c r="AUA141" s="1332"/>
      <c r="AUB141" s="1332"/>
      <c r="AUC141" s="1332"/>
      <c r="AUD141" s="1332"/>
      <c r="AUE141" s="1332"/>
      <c r="AUF141" s="1332"/>
      <c r="AUG141" s="1332"/>
      <c r="AUH141" s="1332"/>
      <c r="AUI141" s="1332"/>
      <c r="AUJ141" s="1332"/>
      <c r="AUK141" s="1332"/>
      <c r="AUL141" s="1332"/>
      <c r="AUM141" s="1332"/>
      <c r="AUN141" s="1332"/>
      <c r="AUO141" s="1332"/>
      <c r="AUP141" s="1332"/>
      <c r="AUQ141" s="1332"/>
      <c r="AUR141" s="1332"/>
      <c r="AUS141" s="1332"/>
      <c r="AUT141" s="1332"/>
      <c r="AUU141" s="1332"/>
      <c r="AUV141" s="1332"/>
      <c r="AUW141" s="1332"/>
      <c r="AUX141" s="1332"/>
      <c r="AUY141" s="1332"/>
      <c r="AUZ141" s="1332"/>
      <c r="AVA141" s="1332"/>
      <c r="AVB141" s="1332"/>
      <c r="AVC141" s="1332"/>
      <c r="AVD141" s="1332"/>
      <c r="AVE141" s="1332"/>
      <c r="AVF141" s="1332"/>
      <c r="AVG141" s="1332"/>
      <c r="AVH141" s="1332"/>
      <c r="AVI141" s="1332"/>
      <c r="AVJ141" s="1332"/>
      <c r="AVK141" s="1332"/>
      <c r="AVL141" s="1332"/>
      <c r="AVM141" s="1332"/>
      <c r="AVN141" s="1332"/>
      <c r="AVO141" s="1332"/>
      <c r="AVP141" s="1332"/>
      <c r="AVQ141" s="1332"/>
      <c r="AVR141" s="1332"/>
      <c r="AVS141" s="1332"/>
      <c r="AVT141" s="1332"/>
      <c r="AVU141" s="1332"/>
      <c r="AVV141" s="1332"/>
      <c r="AVW141" s="1332"/>
      <c r="AVX141" s="1332"/>
      <c r="AVY141" s="1332"/>
      <c r="AVZ141" s="1332"/>
      <c r="AWA141" s="1332"/>
      <c r="AWB141" s="1332"/>
      <c r="AWC141" s="1332"/>
      <c r="AWD141" s="1332"/>
      <c r="AWE141" s="1332"/>
      <c r="AWF141" s="1332"/>
      <c r="AWG141" s="1332"/>
      <c r="AWH141" s="1332"/>
      <c r="AWI141" s="1332"/>
      <c r="AWJ141" s="1332"/>
      <c r="AWK141" s="1332"/>
      <c r="AWL141" s="1332"/>
      <c r="AWM141" s="1332"/>
      <c r="AWN141" s="1332"/>
      <c r="AWO141" s="1332"/>
      <c r="AWP141" s="1332"/>
      <c r="AWQ141" s="1332"/>
      <c r="AWR141" s="1332"/>
      <c r="AWS141" s="1332"/>
      <c r="AWT141" s="1332"/>
      <c r="AWU141" s="1332"/>
      <c r="AWV141" s="1332"/>
      <c r="AWW141" s="1332"/>
      <c r="AWX141" s="1332"/>
      <c r="AWY141" s="1332"/>
      <c r="AWZ141" s="1332"/>
      <c r="AXA141" s="1332"/>
      <c r="AXB141" s="1332"/>
      <c r="AXC141" s="1332"/>
      <c r="AXD141" s="1332"/>
      <c r="AXE141" s="1332"/>
      <c r="AXF141" s="1332"/>
      <c r="AXG141" s="1332"/>
      <c r="AXH141" s="1332"/>
      <c r="AXI141" s="1332"/>
      <c r="AXJ141" s="1332"/>
      <c r="AXK141" s="1332"/>
      <c r="AXL141" s="1332"/>
      <c r="AXM141" s="1332"/>
      <c r="AXN141" s="1332"/>
      <c r="AXO141" s="1332"/>
      <c r="AXP141" s="1332"/>
      <c r="AXQ141" s="1332"/>
      <c r="AXR141" s="1332"/>
      <c r="AXS141" s="1332"/>
      <c r="AXT141" s="1332"/>
      <c r="AXU141" s="1332"/>
      <c r="AXV141" s="1332"/>
      <c r="AXW141" s="1332"/>
      <c r="AXX141" s="1332"/>
      <c r="AXY141" s="1332"/>
      <c r="AXZ141" s="1332"/>
      <c r="AYA141" s="1332"/>
      <c r="AYB141" s="1332"/>
      <c r="AYC141" s="1332"/>
      <c r="AYD141" s="1332"/>
      <c r="AYE141" s="1332"/>
      <c r="AYF141" s="1332"/>
      <c r="AYG141" s="1332"/>
      <c r="AYH141" s="1332"/>
      <c r="AYI141" s="1332"/>
      <c r="AYJ141" s="1332"/>
      <c r="AYK141" s="1332"/>
      <c r="AYL141" s="1332"/>
      <c r="AYM141" s="1332"/>
      <c r="AYN141" s="1332"/>
      <c r="AYO141" s="1332"/>
      <c r="AYP141" s="1332"/>
      <c r="AYQ141" s="1332"/>
      <c r="AYR141" s="1332"/>
      <c r="AYS141" s="1332"/>
      <c r="AYT141" s="1332"/>
      <c r="AYU141" s="1332"/>
      <c r="AYV141" s="1332"/>
      <c r="AYW141" s="1332"/>
      <c r="AYX141" s="1332"/>
      <c r="AYY141" s="1332"/>
      <c r="AYZ141" s="1332"/>
      <c r="AZA141" s="1332"/>
      <c r="AZB141" s="1332"/>
      <c r="AZC141" s="1332"/>
      <c r="AZD141" s="1332"/>
      <c r="AZE141" s="1332"/>
      <c r="AZF141" s="1332"/>
      <c r="AZG141" s="1332"/>
      <c r="AZH141" s="1332"/>
      <c r="AZI141" s="1332"/>
      <c r="AZJ141" s="1332"/>
      <c r="AZK141" s="1332"/>
      <c r="AZL141" s="1332"/>
      <c r="AZM141" s="1332"/>
      <c r="AZN141" s="1332"/>
      <c r="AZO141" s="1332"/>
      <c r="AZP141" s="1332"/>
      <c r="AZQ141" s="1332"/>
      <c r="AZR141" s="1332"/>
      <c r="AZS141" s="1332"/>
      <c r="AZT141" s="1332"/>
      <c r="AZU141" s="1332"/>
      <c r="AZV141" s="1332"/>
      <c r="AZW141" s="1332"/>
      <c r="AZX141" s="1332"/>
      <c r="AZY141" s="1332"/>
      <c r="AZZ141" s="1332"/>
      <c r="BAA141" s="1332"/>
      <c r="BAB141" s="1332"/>
      <c r="BAC141" s="1332"/>
      <c r="BAD141" s="1332"/>
      <c r="BAE141" s="1332"/>
      <c r="BAF141" s="1332"/>
      <c r="BAG141" s="1332"/>
      <c r="BAH141" s="1332"/>
      <c r="BAI141" s="1332"/>
      <c r="BAJ141" s="1332"/>
      <c r="BAK141" s="1332"/>
      <c r="BAL141" s="1332"/>
      <c r="BAM141" s="1332"/>
      <c r="BAN141" s="1332"/>
      <c r="BAO141" s="1332"/>
      <c r="BAP141" s="1332"/>
      <c r="BAQ141" s="1332"/>
      <c r="BAR141" s="1332"/>
      <c r="BAS141" s="1332"/>
      <c r="BAT141" s="1332"/>
      <c r="BAU141" s="1332"/>
      <c r="BAV141" s="1332"/>
      <c r="BAW141" s="1332"/>
      <c r="BAX141" s="1332"/>
      <c r="BAY141" s="1332"/>
      <c r="BAZ141" s="1332"/>
      <c r="BBA141" s="1332"/>
      <c r="BBB141" s="1332"/>
      <c r="BBC141" s="1332"/>
      <c r="BBD141" s="1332"/>
      <c r="BBE141" s="1332"/>
      <c r="BBF141" s="1332"/>
      <c r="BBG141" s="1332"/>
      <c r="BBH141" s="1332"/>
      <c r="BBI141" s="1332"/>
      <c r="BBJ141" s="1332"/>
      <c r="BBK141" s="1332"/>
      <c r="BBL141" s="1332"/>
      <c r="BBM141" s="1332"/>
      <c r="BBN141" s="1332"/>
      <c r="BBO141" s="1332"/>
      <c r="BBP141" s="1332"/>
      <c r="BBQ141" s="1332"/>
      <c r="BBR141" s="1332"/>
      <c r="BBS141" s="1332"/>
      <c r="BBT141" s="1332"/>
      <c r="BBU141" s="1332"/>
      <c r="BBV141" s="1332"/>
      <c r="BBW141" s="1332"/>
      <c r="BBX141" s="1332"/>
      <c r="BBY141" s="1332"/>
      <c r="BBZ141" s="1332"/>
      <c r="BCA141" s="1332"/>
      <c r="BCB141" s="1332"/>
      <c r="BCC141" s="1332"/>
      <c r="BCD141" s="1332"/>
      <c r="BCE141" s="1332"/>
      <c r="BCF141" s="1332"/>
      <c r="BCG141" s="1332"/>
      <c r="BCH141" s="1332"/>
      <c r="BCI141" s="1332"/>
      <c r="BCJ141" s="1332"/>
      <c r="BCK141" s="1332"/>
      <c r="BCL141" s="1332"/>
      <c r="BCM141" s="1332"/>
      <c r="BCN141" s="1332"/>
      <c r="BCO141" s="1332"/>
      <c r="BCP141" s="1332"/>
      <c r="BCQ141" s="1332"/>
      <c r="BCR141" s="1332"/>
      <c r="BCS141" s="1332"/>
      <c r="BCT141" s="1332"/>
      <c r="BCU141" s="1332"/>
      <c r="BCV141" s="1332"/>
      <c r="BCW141" s="1332"/>
      <c r="BCX141" s="1332"/>
      <c r="BCY141" s="1332"/>
      <c r="BCZ141" s="1332"/>
      <c r="BDA141" s="1332"/>
      <c r="BDB141" s="1332"/>
      <c r="BDC141" s="1332"/>
      <c r="BDD141" s="1332"/>
      <c r="BDE141" s="1332"/>
      <c r="BDF141" s="1332"/>
      <c r="BDG141" s="1332"/>
      <c r="BDH141" s="1332"/>
      <c r="BDI141" s="1332"/>
      <c r="BDJ141" s="1332"/>
      <c r="BDK141" s="1332"/>
      <c r="BDL141" s="1332"/>
      <c r="BDM141" s="1332"/>
      <c r="BDN141" s="1332"/>
      <c r="BDO141" s="1332"/>
      <c r="BDP141" s="1332"/>
      <c r="BDQ141" s="1332"/>
      <c r="BDR141" s="1332"/>
      <c r="BDS141" s="1332"/>
      <c r="BDT141" s="1332"/>
      <c r="BDU141" s="1332"/>
      <c r="BDV141" s="1332"/>
      <c r="BDW141" s="1332"/>
      <c r="BDX141" s="1332"/>
      <c r="BDY141" s="1332"/>
      <c r="BDZ141" s="1332"/>
      <c r="BEA141" s="1332"/>
      <c r="BEB141" s="1332"/>
      <c r="BEC141" s="1332"/>
      <c r="BED141" s="1332"/>
      <c r="BEE141" s="1332"/>
      <c r="BEF141" s="1332"/>
      <c r="BEG141" s="1332"/>
      <c r="BEH141" s="1332"/>
      <c r="BEI141" s="1332"/>
      <c r="BEJ141" s="1332"/>
      <c r="BEK141" s="1332"/>
      <c r="BEL141" s="1332"/>
      <c r="BEM141" s="1332"/>
      <c r="BEN141" s="1332"/>
      <c r="BEO141" s="1332"/>
      <c r="BEP141" s="1332"/>
      <c r="BEQ141" s="1332"/>
      <c r="BER141" s="1332"/>
      <c r="BES141" s="1332"/>
      <c r="BET141" s="1332"/>
      <c r="BEU141" s="1332"/>
      <c r="BEV141" s="1332"/>
      <c r="BEW141" s="1332"/>
      <c r="BEX141" s="1332"/>
      <c r="BEY141" s="1332"/>
      <c r="BEZ141" s="1332"/>
      <c r="BFA141" s="1332"/>
      <c r="BFB141" s="1332"/>
      <c r="BFC141" s="1332"/>
      <c r="BFD141" s="1332"/>
      <c r="BFE141" s="1332"/>
      <c r="BFF141" s="1332"/>
      <c r="BFG141" s="1332"/>
      <c r="BFH141" s="1332"/>
      <c r="BFI141" s="1332"/>
      <c r="BFJ141" s="1332"/>
      <c r="BFK141" s="1332"/>
      <c r="BFL141" s="1332"/>
      <c r="BFM141" s="1332"/>
      <c r="BFN141" s="1332"/>
      <c r="BFO141" s="1332"/>
      <c r="BFP141" s="1332"/>
      <c r="BFQ141" s="1332"/>
      <c r="BFR141" s="1332"/>
      <c r="BFS141" s="1332"/>
      <c r="BFT141" s="1332"/>
      <c r="BFU141" s="1332"/>
      <c r="BFV141" s="1332"/>
      <c r="BFW141" s="1332"/>
      <c r="BFX141" s="1332"/>
      <c r="BFY141" s="1332"/>
      <c r="BFZ141" s="1332"/>
      <c r="BGA141" s="1332"/>
      <c r="BGB141" s="1332"/>
      <c r="BGC141" s="1332"/>
      <c r="BGD141" s="1332"/>
      <c r="BGE141" s="1332"/>
      <c r="BGF141" s="1332"/>
      <c r="BGG141" s="1332"/>
      <c r="BGH141" s="1332"/>
      <c r="BGI141" s="1332"/>
      <c r="BGJ141" s="1332"/>
      <c r="BGK141" s="1332"/>
      <c r="BGL141" s="1332"/>
      <c r="BGM141" s="1332"/>
      <c r="BGN141" s="1332"/>
      <c r="BGO141" s="1332"/>
      <c r="BGP141" s="1332"/>
      <c r="BGQ141" s="1332"/>
      <c r="BGR141" s="1332"/>
      <c r="BGS141" s="1332"/>
      <c r="BGT141" s="1332"/>
      <c r="BGU141" s="1332"/>
      <c r="BGV141" s="1332"/>
      <c r="BGW141" s="1332"/>
      <c r="BGX141" s="1332"/>
      <c r="BGY141" s="1332"/>
      <c r="BGZ141" s="1332"/>
      <c r="BHA141" s="1332"/>
      <c r="BHB141" s="1332"/>
      <c r="BHC141" s="1332"/>
      <c r="BHD141" s="1332"/>
      <c r="BHE141" s="1332"/>
      <c r="BHF141" s="1332"/>
      <c r="BHG141" s="1332"/>
      <c r="BHH141" s="1332"/>
      <c r="BHI141" s="1332"/>
      <c r="BHJ141" s="1332"/>
      <c r="BHK141" s="1332"/>
      <c r="BHL141" s="1332"/>
      <c r="BHM141" s="1332"/>
      <c r="BHN141" s="1332"/>
      <c r="BHO141" s="1332"/>
      <c r="BHP141" s="1332"/>
      <c r="BHQ141" s="1332"/>
      <c r="BHR141" s="1332"/>
      <c r="BHS141" s="1332"/>
      <c r="BHT141" s="1332"/>
      <c r="BHU141" s="1332"/>
      <c r="BHV141" s="1332"/>
      <c r="BHW141" s="1332"/>
      <c r="BHX141" s="1332"/>
      <c r="BHY141" s="1332"/>
      <c r="BHZ141" s="1332"/>
      <c r="BIA141" s="1332"/>
      <c r="BIB141" s="1332"/>
      <c r="BIC141" s="1332"/>
      <c r="BID141" s="1332"/>
      <c r="BIE141" s="1332"/>
      <c r="BIF141" s="1332"/>
      <c r="BIG141" s="1332"/>
      <c r="BIH141" s="1332"/>
      <c r="BII141" s="1332"/>
      <c r="BIJ141" s="1332"/>
      <c r="BIK141" s="1332"/>
      <c r="BIL141" s="1332"/>
      <c r="BIM141" s="1332"/>
      <c r="BIN141" s="1332"/>
      <c r="BIO141" s="1332"/>
      <c r="BIP141" s="1332"/>
      <c r="BIQ141" s="1332"/>
      <c r="BIR141" s="1332"/>
      <c r="BIS141" s="1332"/>
      <c r="BIT141" s="1332"/>
      <c r="BIU141" s="1332"/>
      <c r="BIV141" s="1332"/>
      <c r="BIW141" s="1332"/>
      <c r="BIX141" s="1332"/>
      <c r="BIY141" s="1332"/>
      <c r="BIZ141" s="1332"/>
      <c r="BJA141" s="1332"/>
      <c r="BJB141" s="1332"/>
      <c r="BJC141" s="1332"/>
      <c r="BJD141" s="1332"/>
      <c r="BJE141" s="1332"/>
      <c r="BJF141" s="1332"/>
      <c r="BJG141" s="1332"/>
      <c r="BJH141" s="1332"/>
      <c r="BJI141" s="1332"/>
      <c r="BJJ141" s="1332"/>
      <c r="BJK141" s="1332"/>
      <c r="BJL141" s="1332"/>
      <c r="BJM141" s="1332"/>
      <c r="BJN141" s="1332"/>
      <c r="BJO141" s="1332"/>
      <c r="BJP141" s="1332"/>
      <c r="BJQ141" s="1332"/>
      <c r="BJR141" s="1332"/>
      <c r="BJS141" s="1332"/>
      <c r="BJT141" s="1332"/>
      <c r="BJU141" s="1332"/>
      <c r="BJV141" s="1332"/>
      <c r="BJW141" s="1332"/>
      <c r="BJX141" s="1332"/>
      <c r="BJY141" s="1332"/>
      <c r="BJZ141" s="1332"/>
      <c r="BKA141" s="1332"/>
      <c r="BKB141" s="1332"/>
      <c r="BKC141" s="1332"/>
      <c r="BKD141" s="1332"/>
      <c r="BKE141" s="1332"/>
      <c r="BKF141" s="1332"/>
      <c r="BKG141" s="1332"/>
      <c r="BKH141" s="1332"/>
      <c r="BKI141" s="1332"/>
      <c r="BKJ141" s="1332"/>
      <c r="BKK141" s="1332"/>
      <c r="BKL141" s="1332"/>
      <c r="BKM141" s="1332"/>
      <c r="BKN141" s="1332"/>
      <c r="BKO141" s="1332"/>
      <c r="BKP141" s="1332"/>
      <c r="BKQ141" s="1332"/>
      <c r="BKR141" s="1332"/>
      <c r="BKS141" s="1332"/>
      <c r="BKT141" s="1332"/>
      <c r="BKU141" s="1332"/>
      <c r="BKV141" s="1332"/>
      <c r="BKW141" s="1332"/>
      <c r="BKX141" s="1332"/>
      <c r="BKY141" s="1332"/>
      <c r="BKZ141" s="1332"/>
      <c r="BLA141" s="1332"/>
      <c r="BLB141" s="1332"/>
      <c r="BLC141" s="1332"/>
      <c r="BLD141" s="1332"/>
      <c r="BLE141" s="1332"/>
      <c r="BLF141" s="1332"/>
      <c r="BLG141" s="1332"/>
      <c r="BLH141" s="1332"/>
      <c r="BLI141" s="1332"/>
      <c r="BLJ141" s="1332"/>
      <c r="BLK141" s="1332"/>
      <c r="BLL141" s="1332"/>
      <c r="BLM141" s="1332"/>
      <c r="BLN141" s="1332"/>
      <c r="BLO141" s="1332"/>
      <c r="BLP141" s="1332"/>
      <c r="BLQ141" s="1332"/>
      <c r="BLR141" s="1332"/>
      <c r="BLS141" s="1332"/>
      <c r="BLT141" s="1332"/>
      <c r="BLU141" s="1332"/>
      <c r="BLV141" s="1332"/>
      <c r="BLW141" s="1332"/>
      <c r="BLX141" s="1332"/>
      <c r="BLY141" s="1332"/>
      <c r="BLZ141" s="1332"/>
      <c r="BMA141" s="1332"/>
      <c r="BMB141" s="1332"/>
      <c r="BMC141" s="1332"/>
      <c r="BMD141" s="1332"/>
      <c r="BME141" s="1332"/>
      <c r="BMF141" s="1332"/>
      <c r="BMG141" s="1332"/>
      <c r="BMH141" s="1332"/>
      <c r="BMI141" s="1332"/>
      <c r="BMJ141" s="1332"/>
      <c r="BMK141" s="1332"/>
      <c r="BML141" s="1332"/>
      <c r="BMM141" s="1332"/>
      <c r="BMN141" s="1332"/>
      <c r="BMO141" s="1332"/>
      <c r="BMP141" s="1332"/>
      <c r="BMQ141" s="1332"/>
      <c r="BMR141" s="1332"/>
      <c r="BMS141" s="1332"/>
      <c r="BMT141" s="1332"/>
      <c r="BMU141" s="1332"/>
      <c r="BMV141" s="1332"/>
      <c r="BMW141" s="1332"/>
      <c r="BMX141" s="1332"/>
      <c r="BMY141" s="1332"/>
      <c r="BMZ141" s="1332"/>
      <c r="BNA141" s="1332"/>
      <c r="BNB141" s="1332"/>
      <c r="BNC141" s="1332"/>
      <c r="BND141" s="1332"/>
      <c r="BNE141" s="1332"/>
      <c r="BNF141" s="1332"/>
      <c r="BNG141" s="1332"/>
      <c r="BNH141" s="1332"/>
      <c r="BNI141" s="1332"/>
      <c r="BNJ141" s="1332"/>
      <c r="BNK141" s="1332"/>
      <c r="BNL141" s="1332"/>
      <c r="BNM141" s="1332"/>
      <c r="BNN141" s="1332"/>
      <c r="BNO141" s="1332"/>
      <c r="BNP141" s="1332"/>
      <c r="BNQ141" s="1332"/>
      <c r="BNR141" s="1332"/>
      <c r="BNS141" s="1332"/>
      <c r="BNT141" s="1332"/>
      <c r="BNU141" s="1332"/>
      <c r="BNV141" s="1332"/>
      <c r="BNW141" s="1332"/>
      <c r="BNX141" s="1332"/>
      <c r="BNY141" s="1332"/>
      <c r="BNZ141" s="1332"/>
      <c r="BOA141" s="1332"/>
      <c r="BOB141" s="1332"/>
      <c r="BOC141" s="1332"/>
      <c r="BOD141" s="1332"/>
      <c r="BOE141" s="1332"/>
      <c r="BOF141" s="1332"/>
      <c r="BOG141" s="1332"/>
      <c r="BOH141" s="1332"/>
      <c r="BOI141" s="1332"/>
      <c r="BOJ141" s="1332"/>
      <c r="BOK141" s="1332"/>
      <c r="BOL141" s="1332"/>
      <c r="BOM141" s="1332"/>
      <c r="BON141" s="1332"/>
      <c r="BOO141" s="1332"/>
      <c r="BOP141" s="1332"/>
      <c r="BOQ141" s="1332"/>
      <c r="BOR141" s="1332"/>
      <c r="BOS141" s="1332"/>
      <c r="BOT141" s="1332"/>
      <c r="BOU141" s="1332"/>
      <c r="BOV141" s="1332"/>
      <c r="BOW141" s="1332"/>
      <c r="BOX141" s="1332"/>
      <c r="BOY141" s="1332"/>
      <c r="BOZ141" s="1332"/>
      <c r="BPA141" s="1332"/>
      <c r="BPB141" s="1332"/>
      <c r="BPC141" s="1332"/>
      <c r="BPD141" s="1332"/>
      <c r="BPE141" s="1332"/>
      <c r="BPF141" s="1332"/>
      <c r="BPG141" s="1332"/>
      <c r="BPH141" s="1332"/>
      <c r="BPI141" s="1332"/>
      <c r="BPJ141" s="1332"/>
      <c r="BPK141" s="1332"/>
      <c r="BPL141" s="1332"/>
      <c r="BPM141" s="1332"/>
      <c r="BPN141" s="1332"/>
      <c r="BPO141" s="1332"/>
      <c r="BPP141" s="1332"/>
      <c r="BPQ141" s="1332"/>
      <c r="BPR141" s="1332"/>
      <c r="BPS141" s="1332"/>
      <c r="BPT141" s="1332"/>
      <c r="BPU141" s="1332"/>
      <c r="BPV141" s="1332"/>
      <c r="BPW141" s="1332"/>
      <c r="BPX141" s="1332"/>
      <c r="BPY141" s="1332"/>
      <c r="BPZ141" s="1332"/>
      <c r="BQA141" s="1332"/>
      <c r="BQB141" s="1332"/>
      <c r="BQC141" s="1332"/>
      <c r="BQD141" s="1332"/>
      <c r="BQE141" s="1332"/>
      <c r="BQF141" s="1332"/>
      <c r="BQG141" s="1332"/>
      <c r="BQH141" s="1332"/>
      <c r="BQI141" s="1332"/>
      <c r="BQJ141" s="1332"/>
      <c r="BQK141" s="1332"/>
      <c r="BQL141" s="1332"/>
      <c r="BQM141" s="1332"/>
      <c r="BQN141" s="1332"/>
      <c r="BQO141" s="1332"/>
      <c r="BQP141" s="1332"/>
      <c r="BQQ141" s="1332"/>
      <c r="BQR141" s="1332"/>
      <c r="BQS141" s="1332"/>
      <c r="BQT141" s="1332"/>
      <c r="BQU141" s="1332"/>
      <c r="BQV141" s="1332"/>
      <c r="BQW141" s="1332"/>
      <c r="BQX141" s="1332"/>
      <c r="BQY141" s="1332"/>
      <c r="BQZ141" s="1332"/>
      <c r="BRA141" s="1332"/>
      <c r="BRB141" s="1332"/>
      <c r="BRC141" s="1332"/>
      <c r="BRD141" s="1332"/>
      <c r="BRE141" s="1332"/>
      <c r="BRF141" s="1332"/>
      <c r="BRG141" s="1332"/>
      <c r="BRH141" s="1332"/>
      <c r="BRI141" s="1332"/>
      <c r="BRJ141" s="1332"/>
      <c r="BRK141" s="1332"/>
      <c r="BRL141" s="1332"/>
      <c r="BRM141" s="1332"/>
      <c r="BRN141" s="1332"/>
      <c r="BRO141" s="1332"/>
      <c r="BRP141" s="1332"/>
      <c r="BRQ141" s="1332"/>
      <c r="BRR141" s="1332"/>
      <c r="BRS141" s="1332"/>
      <c r="BRT141" s="1332"/>
      <c r="BRU141" s="1332"/>
      <c r="BRV141" s="1332"/>
      <c r="BRW141" s="1332"/>
      <c r="BRX141" s="1332"/>
      <c r="BRY141" s="1332"/>
      <c r="BRZ141" s="1332"/>
      <c r="BSA141" s="1332"/>
      <c r="BSB141" s="1332"/>
      <c r="BSC141" s="1332"/>
      <c r="BSD141" s="1332"/>
      <c r="BSE141" s="1332"/>
      <c r="BSF141" s="1332"/>
      <c r="BSG141" s="1332"/>
      <c r="BSH141" s="1332"/>
      <c r="BSI141" s="1332"/>
      <c r="BSJ141" s="1332"/>
      <c r="BSK141" s="1332"/>
      <c r="BSL141" s="1332"/>
      <c r="BSM141" s="1332"/>
      <c r="BSN141" s="1332"/>
      <c r="BSO141" s="1332"/>
      <c r="BSP141" s="1332"/>
      <c r="BSQ141" s="1332"/>
      <c r="BSR141" s="1332"/>
      <c r="BSS141" s="1332"/>
      <c r="BST141" s="1332"/>
      <c r="BSU141" s="1332"/>
      <c r="BSV141" s="1332"/>
      <c r="BSW141" s="1332"/>
      <c r="BSX141" s="1332"/>
      <c r="BSY141" s="1332"/>
      <c r="BSZ141" s="1332"/>
      <c r="BTA141" s="1332"/>
      <c r="BTB141" s="1332"/>
      <c r="BTC141" s="1332"/>
      <c r="BTD141" s="1332"/>
      <c r="BTE141" s="1332"/>
      <c r="BTF141" s="1332"/>
      <c r="BTG141" s="1332"/>
      <c r="BTH141" s="1332"/>
      <c r="BTI141" s="1332"/>
      <c r="BTJ141" s="1332"/>
      <c r="BTK141" s="1332"/>
      <c r="BTL141" s="1332"/>
      <c r="BTM141" s="1332"/>
      <c r="BTN141" s="1332"/>
      <c r="BTO141" s="1332"/>
      <c r="BTP141" s="1332"/>
      <c r="BTQ141" s="1332"/>
      <c r="BTR141" s="1332"/>
      <c r="BTS141" s="1332"/>
      <c r="BTT141" s="1332"/>
      <c r="BTU141" s="1332"/>
      <c r="BTV141" s="1332"/>
      <c r="BTW141" s="1332"/>
      <c r="BTX141" s="1332"/>
      <c r="BTY141" s="1332"/>
      <c r="BTZ141" s="1332"/>
      <c r="BUA141" s="1332"/>
      <c r="BUB141" s="1332"/>
      <c r="BUC141" s="1332"/>
      <c r="BUD141" s="1332"/>
      <c r="BUE141" s="1332"/>
      <c r="BUF141" s="1332"/>
      <c r="BUG141" s="1332"/>
      <c r="BUH141" s="1332"/>
      <c r="BUI141" s="1332"/>
      <c r="BUJ141" s="1332"/>
      <c r="BUK141" s="1332"/>
      <c r="BUL141" s="1332"/>
      <c r="BUM141" s="1332"/>
      <c r="BUN141" s="1332"/>
      <c r="BUO141" s="1332"/>
      <c r="BUP141" s="1332"/>
      <c r="BUQ141" s="1332"/>
      <c r="BUR141" s="1332"/>
      <c r="BUS141" s="1332"/>
      <c r="BUT141" s="1332"/>
      <c r="BUU141" s="1332"/>
      <c r="BUV141" s="1332"/>
      <c r="BUW141" s="1332"/>
      <c r="BUX141" s="1332"/>
      <c r="BUY141" s="1332"/>
      <c r="BUZ141" s="1332"/>
      <c r="BVA141" s="1332"/>
      <c r="BVB141" s="1332"/>
      <c r="BVC141" s="1332"/>
      <c r="BVD141" s="1332"/>
      <c r="BVE141" s="1332"/>
      <c r="BVF141" s="1332"/>
      <c r="BVG141" s="1332"/>
      <c r="BVH141" s="1332"/>
      <c r="BVI141" s="1332"/>
      <c r="BVJ141" s="1332"/>
      <c r="BVK141" s="1332"/>
      <c r="BVL141" s="1332"/>
      <c r="BVM141" s="1332"/>
      <c r="BVN141" s="1332"/>
      <c r="BVO141" s="1332"/>
      <c r="BVP141" s="1332"/>
      <c r="BVQ141" s="1332"/>
      <c r="BVR141" s="1332"/>
      <c r="BVS141" s="1332"/>
      <c r="BVT141" s="1332"/>
      <c r="BVU141" s="1332"/>
      <c r="BVV141" s="1332"/>
      <c r="BVW141" s="1332"/>
      <c r="BVX141" s="1332"/>
      <c r="BVY141" s="1332"/>
      <c r="BVZ141" s="1332"/>
      <c r="BWA141" s="1332"/>
      <c r="BWB141" s="1332"/>
      <c r="BWC141" s="1332"/>
      <c r="BWD141" s="1332"/>
      <c r="BWE141" s="1332"/>
      <c r="BWF141" s="1332"/>
      <c r="BWG141" s="1332"/>
      <c r="BWH141" s="1332"/>
      <c r="BWI141" s="1332"/>
      <c r="BWJ141" s="1332"/>
      <c r="BWK141" s="1332"/>
      <c r="BWL141" s="1332"/>
      <c r="BWM141" s="1332"/>
      <c r="BWN141" s="1332"/>
      <c r="BWO141" s="1332"/>
      <c r="BWP141" s="1332"/>
      <c r="BWQ141" s="1332"/>
      <c r="BWR141" s="1332"/>
      <c r="BWS141" s="1332"/>
      <c r="BWT141" s="1332"/>
      <c r="BWU141" s="1332"/>
      <c r="BWV141" s="1332"/>
      <c r="BWW141" s="1332"/>
      <c r="BWX141" s="1332"/>
      <c r="BWY141" s="1332"/>
      <c r="BWZ141" s="1332"/>
      <c r="BXA141" s="1332"/>
      <c r="BXB141" s="1332"/>
      <c r="BXC141" s="1332"/>
      <c r="BXD141" s="1332"/>
      <c r="BXE141" s="1332"/>
      <c r="BXF141" s="1332"/>
      <c r="BXG141" s="1332"/>
      <c r="BXH141" s="1332"/>
      <c r="BXI141" s="1332"/>
      <c r="BXJ141" s="1332"/>
      <c r="BXK141" s="1332"/>
      <c r="BXL141" s="1332"/>
      <c r="BXM141" s="1332"/>
      <c r="BXN141" s="1332"/>
      <c r="BXO141" s="1332"/>
      <c r="BXP141" s="1332"/>
      <c r="BXQ141" s="1332"/>
      <c r="BXR141" s="1332"/>
      <c r="BXS141" s="1332"/>
      <c r="BXT141" s="1332"/>
      <c r="BXU141" s="1332"/>
      <c r="BXV141" s="1332"/>
      <c r="BXW141" s="1332"/>
      <c r="BXX141" s="1332"/>
      <c r="BXY141" s="1332"/>
      <c r="BXZ141" s="1332"/>
      <c r="BYA141" s="1332"/>
      <c r="BYB141" s="1332"/>
      <c r="BYC141" s="1332"/>
      <c r="BYD141" s="1332"/>
      <c r="BYE141" s="1332"/>
      <c r="BYF141" s="1332"/>
      <c r="BYG141" s="1332"/>
      <c r="BYH141" s="1332"/>
      <c r="BYI141" s="1332"/>
      <c r="BYJ141" s="1332"/>
      <c r="BYK141" s="1332"/>
      <c r="BYL141" s="1332"/>
      <c r="BYM141" s="1332"/>
      <c r="BYN141" s="1332"/>
      <c r="BYO141" s="1332"/>
      <c r="BYP141" s="1332"/>
      <c r="BYQ141" s="1332"/>
      <c r="BYR141" s="1332"/>
      <c r="BYS141" s="1332"/>
      <c r="BYT141" s="1332"/>
      <c r="BYU141" s="1332"/>
      <c r="BYV141" s="1332"/>
      <c r="BYW141" s="1332"/>
      <c r="BYX141" s="1332"/>
      <c r="BYY141" s="1332"/>
      <c r="BYZ141" s="1332"/>
      <c r="BZA141" s="1332"/>
      <c r="BZB141" s="1332"/>
      <c r="BZC141" s="1332"/>
      <c r="BZD141" s="1332"/>
      <c r="BZE141" s="1332"/>
      <c r="BZF141" s="1332"/>
      <c r="BZG141" s="1332"/>
      <c r="BZH141" s="1332"/>
      <c r="BZI141" s="1332"/>
      <c r="BZJ141" s="1332"/>
      <c r="BZK141" s="1332"/>
      <c r="BZL141" s="1332"/>
      <c r="BZM141" s="1332"/>
      <c r="BZN141" s="1332"/>
      <c r="BZO141" s="1332"/>
      <c r="BZP141" s="1332"/>
      <c r="BZQ141" s="1332"/>
      <c r="BZR141" s="1332"/>
      <c r="BZS141" s="1332"/>
      <c r="BZT141" s="1332"/>
      <c r="BZU141" s="1332"/>
      <c r="BZV141" s="1332"/>
      <c r="BZW141" s="1332"/>
      <c r="BZX141" s="1332"/>
      <c r="BZY141" s="1332"/>
      <c r="BZZ141" s="1332"/>
      <c r="CAA141" s="1332"/>
      <c r="CAB141" s="1332"/>
      <c r="CAC141" s="1332"/>
      <c r="CAD141" s="1332"/>
      <c r="CAE141" s="1332"/>
      <c r="CAF141" s="1332"/>
      <c r="CAG141" s="1332"/>
      <c r="CAH141" s="1332"/>
      <c r="CAI141" s="1332"/>
      <c r="CAJ141" s="1332"/>
      <c r="CAK141" s="1332"/>
      <c r="CAL141" s="1332"/>
      <c r="CAM141" s="1332"/>
      <c r="CAN141" s="1332"/>
      <c r="CAO141" s="1332"/>
      <c r="CAP141" s="1332"/>
      <c r="CAQ141" s="1332"/>
      <c r="CAR141" s="1332"/>
      <c r="CAS141" s="1332"/>
      <c r="CAT141" s="1332"/>
      <c r="CAU141" s="1332"/>
      <c r="CAV141" s="1332"/>
      <c r="CAW141" s="1332"/>
      <c r="CAX141" s="1332"/>
      <c r="CAY141" s="1332"/>
      <c r="CAZ141" s="1332"/>
      <c r="CBA141" s="1332"/>
      <c r="CBB141" s="1332"/>
      <c r="CBC141" s="1332"/>
      <c r="CBD141" s="1332"/>
      <c r="CBE141" s="1332"/>
      <c r="CBF141" s="1332"/>
      <c r="CBG141" s="1332"/>
      <c r="CBH141" s="1332"/>
      <c r="CBI141" s="1332"/>
      <c r="CBJ141" s="1332"/>
      <c r="CBK141" s="1332"/>
      <c r="CBL141" s="1332"/>
      <c r="CBM141" s="1332"/>
      <c r="CBN141" s="1332"/>
      <c r="CBO141" s="1332"/>
      <c r="CBP141" s="1332"/>
      <c r="CBQ141" s="1332"/>
      <c r="CBR141" s="1332"/>
      <c r="CBS141" s="1332"/>
      <c r="CBT141" s="1332"/>
      <c r="CBU141" s="1332"/>
      <c r="CBV141" s="1332"/>
      <c r="CBW141" s="1332"/>
      <c r="CBX141" s="1332"/>
      <c r="CBY141" s="1332"/>
      <c r="CBZ141" s="1332"/>
      <c r="CCA141" s="1332"/>
      <c r="CCB141" s="1332"/>
      <c r="CCC141" s="1332"/>
      <c r="CCD141" s="1332"/>
      <c r="CCE141" s="1332"/>
      <c r="CCF141" s="1332"/>
      <c r="CCG141" s="1332"/>
      <c r="CCH141" s="1332"/>
      <c r="CCI141" s="1332"/>
      <c r="CCJ141" s="1332"/>
      <c r="CCK141" s="1332"/>
      <c r="CCL141" s="1332"/>
      <c r="CCM141" s="1332"/>
      <c r="CCN141" s="1332"/>
      <c r="CCO141" s="1332"/>
      <c r="CCP141" s="1332"/>
      <c r="CCQ141" s="1332"/>
      <c r="CCR141" s="1332"/>
      <c r="CCS141" s="1332"/>
      <c r="CCT141" s="1332"/>
      <c r="CCU141" s="1332"/>
      <c r="CCV141" s="1332"/>
      <c r="CCW141" s="1332"/>
      <c r="CCX141" s="1332"/>
      <c r="CCY141" s="1332"/>
      <c r="CCZ141" s="1332"/>
      <c r="CDA141" s="1332"/>
      <c r="CDB141" s="1332"/>
      <c r="CDC141" s="1332"/>
      <c r="CDD141" s="1332"/>
      <c r="CDE141" s="1332"/>
      <c r="CDF141" s="1332"/>
      <c r="CDG141" s="1332"/>
      <c r="CDH141" s="1332"/>
      <c r="CDI141" s="1332"/>
      <c r="CDJ141" s="1332"/>
      <c r="CDK141" s="1332"/>
      <c r="CDL141" s="1332"/>
      <c r="CDM141" s="1332"/>
      <c r="CDN141" s="1332"/>
      <c r="CDO141" s="1332"/>
      <c r="CDP141" s="1332"/>
      <c r="CDQ141" s="1332"/>
      <c r="CDR141" s="1332"/>
      <c r="CDS141" s="1332"/>
      <c r="CDT141" s="1332"/>
      <c r="CDU141" s="1332"/>
      <c r="CDV141" s="1332"/>
      <c r="CDW141" s="1332"/>
      <c r="CDX141" s="1332"/>
      <c r="CDY141" s="1332"/>
      <c r="CDZ141" s="1332"/>
      <c r="CEA141" s="1332"/>
      <c r="CEB141" s="1332"/>
      <c r="CEC141" s="1332"/>
      <c r="CED141" s="1332"/>
      <c r="CEE141" s="1332"/>
      <c r="CEF141" s="1332"/>
      <c r="CEG141" s="1332"/>
      <c r="CEH141" s="1332"/>
      <c r="CEI141" s="1332"/>
      <c r="CEJ141" s="1332"/>
      <c r="CEK141" s="1332"/>
      <c r="CEL141" s="1332"/>
      <c r="CEM141" s="1332"/>
      <c r="CEN141" s="1332"/>
      <c r="CEO141" s="1332"/>
      <c r="CEP141" s="1332"/>
      <c r="CEQ141" s="1332"/>
      <c r="CER141" s="1332"/>
      <c r="CES141" s="1332"/>
      <c r="CET141" s="1332"/>
      <c r="CEU141" s="1332"/>
      <c r="CEV141" s="1332"/>
      <c r="CEW141" s="1332"/>
      <c r="CEX141" s="1332"/>
      <c r="CEY141" s="1332"/>
      <c r="CEZ141" s="1332"/>
      <c r="CFA141" s="1332"/>
      <c r="CFB141" s="1332"/>
      <c r="CFC141" s="1332"/>
      <c r="CFD141" s="1332"/>
      <c r="CFE141" s="1332"/>
      <c r="CFF141" s="1332"/>
      <c r="CFG141" s="1332"/>
      <c r="CFH141" s="1332"/>
      <c r="CFI141" s="1332"/>
      <c r="CFJ141" s="1332"/>
      <c r="CFK141" s="1332"/>
      <c r="CFL141" s="1332"/>
      <c r="CFM141" s="1332"/>
      <c r="CFN141" s="1332"/>
      <c r="CFO141" s="1332"/>
      <c r="CFP141" s="1332"/>
      <c r="CFQ141" s="1332"/>
      <c r="CFR141" s="1332"/>
      <c r="CFS141" s="1332"/>
      <c r="CFT141" s="1332"/>
      <c r="CFU141" s="1332"/>
      <c r="CFV141" s="1332"/>
      <c r="CFW141" s="1332"/>
      <c r="CFX141" s="1332"/>
      <c r="CFY141" s="1332"/>
      <c r="CFZ141" s="1332"/>
      <c r="CGA141" s="1332"/>
      <c r="CGB141" s="1332"/>
      <c r="CGC141" s="1332"/>
      <c r="CGD141" s="1332"/>
      <c r="CGE141" s="1332"/>
      <c r="CGF141" s="1332"/>
      <c r="CGG141" s="1332"/>
      <c r="CGH141" s="1332"/>
      <c r="CGI141" s="1332"/>
      <c r="CGJ141" s="1332"/>
      <c r="CGK141" s="1332"/>
      <c r="CGL141" s="1332"/>
      <c r="CGM141" s="1332"/>
      <c r="CGN141" s="1332"/>
      <c r="CGO141" s="1332"/>
      <c r="CGP141" s="1332"/>
      <c r="CGQ141" s="1332"/>
      <c r="CGR141" s="1332"/>
      <c r="CGS141" s="1332"/>
      <c r="CGT141" s="1332"/>
      <c r="CGU141" s="1332"/>
      <c r="CGV141" s="1332"/>
      <c r="CGW141" s="1332"/>
      <c r="CGX141" s="1332"/>
      <c r="CGY141" s="1332"/>
      <c r="CGZ141" s="1332"/>
      <c r="CHA141" s="1332"/>
      <c r="CHB141" s="1332"/>
      <c r="CHC141" s="1332"/>
      <c r="CHD141" s="1332"/>
      <c r="CHE141" s="1332"/>
      <c r="CHF141" s="1332"/>
      <c r="CHG141" s="1332"/>
      <c r="CHH141" s="1332"/>
      <c r="CHI141" s="1332"/>
      <c r="CHJ141" s="1332"/>
      <c r="CHK141" s="1332"/>
      <c r="CHL141" s="1332"/>
      <c r="CHM141" s="1332"/>
      <c r="CHN141" s="1332"/>
      <c r="CHO141" s="1332"/>
      <c r="CHP141" s="1332"/>
      <c r="CHQ141" s="1332"/>
      <c r="CHR141" s="1332"/>
      <c r="CHS141" s="1332"/>
      <c r="CHT141" s="1332"/>
      <c r="CHU141" s="1332"/>
      <c r="CHV141" s="1332"/>
      <c r="CHW141" s="1332"/>
      <c r="CHX141" s="1332"/>
      <c r="CHY141" s="1332"/>
      <c r="CHZ141" s="1332"/>
      <c r="CIA141" s="1332"/>
      <c r="CIB141" s="1332"/>
      <c r="CIC141" s="1332"/>
      <c r="CID141" s="1332"/>
      <c r="CIE141" s="1332"/>
      <c r="CIF141" s="1332"/>
      <c r="CIG141" s="1332"/>
      <c r="CIH141" s="1332"/>
      <c r="CII141" s="1332"/>
      <c r="CIJ141" s="1332"/>
      <c r="CIK141" s="1332"/>
      <c r="CIL141" s="1332"/>
      <c r="CIM141" s="1332"/>
      <c r="CIN141" s="1332"/>
      <c r="CIO141" s="1332"/>
      <c r="CIP141" s="1332"/>
      <c r="CIQ141" s="1332"/>
      <c r="CIR141" s="1332"/>
      <c r="CIS141" s="1332"/>
      <c r="CIT141" s="1332"/>
      <c r="CIU141" s="1332"/>
      <c r="CIV141" s="1332"/>
      <c r="CIW141" s="1332"/>
      <c r="CIX141" s="1332"/>
      <c r="CIY141" s="1332"/>
      <c r="CIZ141" s="1332"/>
      <c r="CJA141" s="1332"/>
      <c r="CJB141" s="1332"/>
      <c r="CJC141" s="1332"/>
      <c r="CJD141" s="1332"/>
      <c r="CJE141" s="1332"/>
      <c r="CJF141" s="1332"/>
      <c r="CJG141" s="1332"/>
      <c r="CJH141" s="1332"/>
      <c r="CJI141" s="1332"/>
      <c r="CJJ141" s="1332"/>
      <c r="CJK141" s="1332"/>
      <c r="CJL141" s="1332"/>
      <c r="CJM141" s="1332"/>
      <c r="CJN141" s="1332"/>
      <c r="CJO141" s="1332"/>
      <c r="CJP141" s="1332"/>
      <c r="CJQ141" s="1332"/>
      <c r="CJR141" s="1332"/>
      <c r="CJS141" s="1332"/>
      <c r="CJT141" s="1332"/>
      <c r="CJU141" s="1332"/>
      <c r="CJV141" s="1332"/>
      <c r="CJW141" s="1332"/>
      <c r="CJX141" s="1332"/>
      <c r="CJY141" s="1332"/>
      <c r="CJZ141" s="1332"/>
      <c r="CKA141" s="1332"/>
      <c r="CKB141" s="1332"/>
      <c r="CKC141" s="1332"/>
      <c r="CKD141" s="1332"/>
      <c r="CKE141" s="1332"/>
      <c r="CKF141" s="1332"/>
      <c r="CKG141" s="1332"/>
      <c r="CKH141" s="1332"/>
      <c r="CKI141" s="1332"/>
      <c r="CKJ141" s="1332"/>
      <c r="CKK141" s="1332"/>
      <c r="CKL141" s="1332"/>
      <c r="CKM141" s="1332"/>
      <c r="CKN141" s="1332"/>
      <c r="CKO141" s="1332"/>
      <c r="CKP141" s="1332"/>
      <c r="CKQ141" s="1332"/>
      <c r="CKR141" s="1332"/>
      <c r="CKS141" s="1332"/>
      <c r="CKT141" s="1332"/>
      <c r="CKU141" s="1332"/>
      <c r="CKV141" s="1332"/>
      <c r="CKW141" s="1332"/>
      <c r="CKX141" s="1332"/>
      <c r="CKY141" s="1332"/>
      <c r="CKZ141" s="1332"/>
      <c r="CLA141" s="1332"/>
      <c r="CLB141" s="1332"/>
      <c r="CLC141" s="1332"/>
      <c r="CLD141" s="1332"/>
      <c r="CLE141" s="1332"/>
      <c r="CLF141" s="1332"/>
      <c r="CLG141" s="1332"/>
      <c r="CLH141" s="1332"/>
      <c r="CLI141" s="1332"/>
      <c r="CLJ141" s="1332"/>
      <c r="CLK141" s="1332"/>
      <c r="CLL141" s="1332"/>
      <c r="CLM141" s="1332"/>
      <c r="CLN141" s="1332"/>
      <c r="CLO141" s="1332"/>
      <c r="CLP141" s="1332"/>
      <c r="CLQ141" s="1332"/>
      <c r="CLR141" s="1332"/>
      <c r="CLS141" s="1332"/>
      <c r="CLT141" s="1332"/>
      <c r="CLU141" s="1332"/>
      <c r="CLV141" s="1332"/>
      <c r="CLW141" s="1332"/>
      <c r="CLX141" s="1332"/>
      <c r="CLY141" s="1332"/>
      <c r="CLZ141" s="1332"/>
      <c r="CMA141" s="1332"/>
      <c r="CMB141" s="1332"/>
      <c r="CMC141" s="1332"/>
      <c r="CMD141" s="1332"/>
      <c r="CME141" s="1332"/>
      <c r="CMF141" s="1332"/>
      <c r="CMG141" s="1332"/>
      <c r="CMH141" s="1332"/>
      <c r="CMI141" s="1332"/>
      <c r="CMJ141" s="1332"/>
      <c r="CMK141" s="1332"/>
      <c r="CML141" s="1332"/>
      <c r="CMM141" s="1332"/>
      <c r="CMN141" s="1332"/>
      <c r="CMO141" s="1332"/>
      <c r="CMP141" s="1332"/>
      <c r="CMQ141" s="1332"/>
      <c r="CMR141" s="1332"/>
      <c r="CMS141" s="1332"/>
      <c r="CMT141" s="1332"/>
      <c r="CMU141" s="1332"/>
      <c r="CMV141" s="1332"/>
      <c r="CMW141" s="1332"/>
      <c r="CMX141" s="1332"/>
      <c r="CMY141" s="1332"/>
      <c r="CMZ141" s="1332"/>
      <c r="CNA141" s="1332"/>
      <c r="CNB141" s="1332"/>
      <c r="CNC141" s="1332"/>
      <c r="CND141" s="1332"/>
      <c r="CNE141" s="1332"/>
      <c r="CNF141" s="1332"/>
      <c r="CNG141" s="1332"/>
      <c r="CNH141" s="1332"/>
      <c r="CNI141" s="1332"/>
      <c r="CNJ141" s="1332"/>
      <c r="CNK141" s="1332"/>
      <c r="CNL141" s="1332"/>
      <c r="CNM141" s="1332"/>
      <c r="CNN141" s="1332"/>
      <c r="CNO141" s="1332"/>
      <c r="CNP141" s="1332"/>
      <c r="CNQ141" s="1332"/>
      <c r="CNR141" s="1332"/>
      <c r="CNS141" s="1332"/>
      <c r="CNT141" s="1332"/>
      <c r="CNU141" s="1332"/>
      <c r="CNV141" s="1332"/>
      <c r="CNW141" s="1332"/>
      <c r="CNX141" s="1332"/>
      <c r="CNY141" s="1332"/>
      <c r="CNZ141" s="1332"/>
      <c r="COA141" s="1332"/>
      <c r="COB141" s="1332"/>
      <c r="COC141" s="1332"/>
      <c r="COD141" s="1332"/>
      <c r="COE141" s="1332"/>
      <c r="COF141" s="1332"/>
      <c r="COG141" s="1332"/>
      <c r="COH141" s="1332"/>
      <c r="COI141" s="1332"/>
      <c r="COJ141" s="1332"/>
      <c r="COK141" s="1332"/>
      <c r="COL141" s="1332"/>
      <c r="COM141" s="1332"/>
      <c r="CON141" s="1332"/>
      <c r="COO141" s="1332"/>
      <c r="COP141" s="1332"/>
      <c r="COQ141" s="1332"/>
      <c r="COR141" s="1332"/>
      <c r="COS141" s="1332"/>
      <c r="COT141" s="1332"/>
      <c r="COU141" s="1332"/>
      <c r="COV141" s="1332"/>
      <c r="COW141" s="1332"/>
      <c r="COX141" s="1332"/>
      <c r="COY141" s="1332"/>
      <c r="COZ141" s="1332"/>
      <c r="CPA141" s="1332"/>
      <c r="CPB141" s="1332"/>
      <c r="CPC141" s="1332"/>
      <c r="CPD141" s="1332"/>
      <c r="CPE141" s="1332"/>
      <c r="CPF141" s="1332"/>
      <c r="CPG141" s="1332"/>
      <c r="CPH141" s="1332"/>
      <c r="CPI141" s="1332"/>
      <c r="CPJ141" s="1332"/>
      <c r="CPK141" s="1332"/>
      <c r="CPL141" s="1332"/>
      <c r="CPM141" s="1332"/>
      <c r="CPN141" s="1332"/>
      <c r="CPO141" s="1332"/>
      <c r="CPP141" s="1332"/>
      <c r="CPQ141" s="1332"/>
      <c r="CPR141" s="1332"/>
      <c r="CPS141" s="1332"/>
      <c r="CPT141" s="1332"/>
      <c r="CPU141" s="1332"/>
      <c r="CPV141" s="1332"/>
      <c r="CPW141" s="1332"/>
      <c r="CPX141" s="1332"/>
      <c r="CPY141" s="1332"/>
      <c r="CPZ141" s="1332"/>
      <c r="CQA141" s="1332"/>
      <c r="CQB141" s="1332"/>
      <c r="CQC141" s="1332"/>
      <c r="CQD141" s="1332"/>
      <c r="CQE141" s="1332"/>
      <c r="CQF141" s="1332"/>
      <c r="CQG141" s="1332"/>
      <c r="CQH141" s="1332"/>
      <c r="CQI141" s="1332"/>
      <c r="CQJ141" s="1332"/>
      <c r="CQK141" s="1332"/>
      <c r="CQL141" s="1332"/>
      <c r="CQM141" s="1332"/>
      <c r="CQN141" s="1332"/>
      <c r="CQO141" s="1332"/>
      <c r="CQP141" s="1332"/>
      <c r="CQQ141" s="1332"/>
      <c r="CQR141" s="1332"/>
      <c r="CQS141" s="1332"/>
      <c r="CQT141" s="1332"/>
      <c r="CQU141" s="1332"/>
      <c r="CQV141" s="1332"/>
      <c r="CQW141" s="1332"/>
      <c r="CQX141" s="1332"/>
      <c r="CQY141" s="1332"/>
      <c r="CQZ141" s="1332"/>
      <c r="CRA141" s="1332"/>
      <c r="CRB141" s="1332"/>
      <c r="CRC141" s="1332"/>
      <c r="CRD141" s="1332"/>
      <c r="CRE141" s="1332"/>
      <c r="CRF141" s="1332"/>
      <c r="CRG141" s="1332"/>
      <c r="CRH141" s="1332"/>
      <c r="CRI141" s="1332"/>
      <c r="CRJ141" s="1332"/>
      <c r="CRK141" s="1332"/>
      <c r="CRL141" s="1332"/>
      <c r="CRM141" s="1332"/>
      <c r="CRN141" s="1332"/>
      <c r="CRO141" s="1332"/>
      <c r="CRP141" s="1332"/>
      <c r="CRQ141" s="1332"/>
      <c r="CRR141" s="1332"/>
      <c r="CRS141" s="1332"/>
      <c r="CRT141" s="1332"/>
      <c r="CRU141" s="1332"/>
      <c r="CRV141" s="1332"/>
      <c r="CRW141" s="1332"/>
      <c r="CRX141" s="1332"/>
      <c r="CRY141" s="1332"/>
      <c r="CRZ141" s="1332"/>
      <c r="CSA141" s="1332"/>
      <c r="CSB141" s="1332"/>
      <c r="CSC141" s="1332"/>
      <c r="CSD141" s="1332"/>
      <c r="CSE141" s="1332"/>
      <c r="CSF141" s="1332"/>
      <c r="CSG141" s="1332"/>
      <c r="CSH141" s="1332"/>
      <c r="CSI141" s="1332"/>
      <c r="CSJ141" s="1332"/>
      <c r="CSK141" s="1332"/>
      <c r="CSL141" s="1332"/>
      <c r="CSM141" s="1332"/>
      <c r="CSN141" s="1332"/>
      <c r="CSO141" s="1332"/>
      <c r="CSP141" s="1332"/>
      <c r="CSQ141" s="1332"/>
      <c r="CSR141" s="1332"/>
      <c r="CSS141" s="1332"/>
      <c r="CST141" s="1332"/>
      <c r="CSU141" s="1332"/>
      <c r="CSV141" s="1332"/>
      <c r="CSW141" s="1332"/>
      <c r="CSX141" s="1332"/>
      <c r="CSY141" s="1332"/>
      <c r="CSZ141" s="1332"/>
      <c r="CTA141" s="1332"/>
      <c r="CTB141" s="1332"/>
      <c r="CTC141" s="1332"/>
      <c r="CTD141" s="1332"/>
      <c r="CTE141" s="1332"/>
      <c r="CTF141" s="1332"/>
      <c r="CTG141" s="1332"/>
      <c r="CTH141" s="1332"/>
      <c r="CTI141" s="1332"/>
      <c r="CTJ141" s="1332"/>
      <c r="CTK141" s="1332"/>
      <c r="CTL141" s="1332"/>
      <c r="CTM141" s="1332"/>
      <c r="CTN141" s="1332"/>
      <c r="CTO141" s="1332"/>
      <c r="CTP141" s="1332"/>
      <c r="CTQ141" s="1332"/>
      <c r="CTR141" s="1332"/>
      <c r="CTS141" s="1332"/>
      <c r="CTT141" s="1332"/>
      <c r="CTU141" s="1332"/>
      <c r="CTV141" s="1332"/>
      <c r="CTW141" s="1332"/>
      <c r="CTX141" s="1332"/>
      <c r="CTY141" s="1332"/>
      <c r="CTZ141" s="1332"/>
      <c r="CUA141" s="1332"/>
      <c r="CUB141" s="1332"/>
      <c r="CUC141" s="1332"/>
      <c r="CUD141" s="1332"/>
      <c r="CUE141" s="1332"/>
      <c r="CUF141" s="1332"/>
      <c r="CUG141" s="1332"/>
      <c r="CUH141" s="1332"/>
      <c r="CUI141" s="1332"/>
      <c r="CUJ141" s="1332"/>
      <c r="CUK141" s="1332"/>
      <c r="CUL141" s="1332"/>
      <c r="CUM141" s="1332"/>
      <c r="CUN141" s="1332"/>
      <c r="CUO141" s="1332"/>
      <c r="CUP141" s="1332"/>
      <c r="CUQ141" s="1332"/>
      <c r="CUR141" s="1332"/>
      <c r="CUS141" s="1332"/>
      <c r="CUT141" s="1332"/>
      <c r="CUU141" s="1332"/>
      <c r="CUV141" s="1332"/>
      <c r="CUW141" s="1332"/>
      <c r="CUX141" s="1332"/>
      <c r="CUY141" s="1332"/>
      <c r="CUZ141" s="1332"/>
      <c r="CVA141" s="1332"/>
      <c r="CVB141" s="1332"/>
      <c r="CVC141" s="1332"/>
      <c r="CVD141" s="1332"/>
      <c r="CVE141" s="1332"/>
      <c r="CVF141" s="1332"/>
      <c r="CVG141" s="1332"/>
      <c r="CVH141" s="1332"/>
      <c r="CVI141" s="1332"/>
      <c r="CVJ141" s="1332"/>
      <c r="CVK141" s="1332"/>
      <c r="CVL141" s="1332"/>
      <c r="CVM141" s="1332"/>
      <c r="CVN141" s="1332"/>
      <c r="CVO141" s="1332"/>
      <c r="CVP141" s="1332"/>
      <c r="CVQ141" s="1332"/>
      <c r="CVR141" s="1332"/>
      <c r="CVS141" s="1332"/>
      <c r="CVT141" s="1332"/>
      <c r="CVU141" s="1332"/>
      <c r="CVV141" s="1332"/>
      <c r="CVW141" s="1332"/>
      <c r="CVX141" s="1332"/>
      <c r="CVY141" s="1332"/>
      <c r="CVZ141" s="1332"/>
      <c r="CWA141" s="1332"/>
      <c r="CWB141" s="1332"/>
      <c r="CWC141" s="1332"/>
      <c r="CWD141" s="1332"/>
      <c r="CWE141" s="1332"/>
      <c r="CWF141" s="1332"/>
      <c r="CWG141" s="1332"/>
      <c r="CWH141" s="1332"/>
      <c r="CWI141" s="1332"/>
      <c r="CWJ141" s="1332"/>
      <c r="CWK141" s="1332"/>
      <c r="CWL141" s="1332"/>
      <c r="CWM141" s="1332"/>
      <c r="CWN141" s="1332"/>
      <c r="CWO141" s="1332"/>
      <c r="CWP141" s="1332"/>
      <c r="CWQ141" s="1332"/>
      <c r="CWR141" s="1332"/>
      <c r="CWS141" s="1332"/>
      <c r="CWT141" s="1332"/>
      <c r="CWU141" s="1332"/>
      <c r="CWV141" s="1332"/>
      <c r="CWW141" s="1332"/>
      <c r="CWX141" s="1332"/>
      <c r="CWY141" s="1332"/>
      <c r="CWZ141" s="1332"/>
      <c r="CXA141" s="1332"/>
      <c r="CXB141" s="1332"/>
      <c r="CXC141" s="1332"/>
      <c r="CXD141" s="1332"/>
      <c r="CXE141" s="1332"/>
      <c r="CXF141" s="1332"/>
      <c r="CXG141" s="1332"/>
      <c r="CXH141" s="1332"/>
      <c r="CXI141" s="1332"/>
      <c r="CXJ141" s="1332"/>
      <c r="CXK141" s="1332"/>
      <c r="CXL141" s="1332"/>
      <c r="CXM141" s="1332"/>
      <c r="CXN141" s="1332"/>
      <c r="CXO141" s="1332"/>
      <c r="CXP141" s="1332"/>
      <c r="CXQ141" s="1332"/>
      <c r="CXR141" s="1332"/>
      <c r="CXS141" s="1332"/>
      <c r="CXT141" s="1332"/>
      <c r="CXU141" s="1332"/>
      <c r="CXV141" s="1332"/>
      <c r="CXW141" s="1332"/>
      <c r="CXX141" s="1332"/>
      <c r="CXY141" s="1332"/>
      <c r="CXZ141" s="1332"/>
      <c r="CYA141" s="1332"/>
      <c r="CYB141" s="1332"/>
      <c r="CYC141" s="1332"/>
      <c r="CYD141" s="1332"/>
      <c r="CYE141" s="1332"/>
      <c r="CYF141" s="1332"/>
      <c r="CYG141" s="1332"/>
      <c r="CYH141" s="1332"/>
      <c r="CYI141" s="1332"/>
      <c r="CYJ141" s="1332"/>
      <c r="CYK141" s="1332"/>
      <c r="CYL141" s="1332"/>
      <c r="CYM141" s="1332"/>
      <c r="CYN141" s="1332"/>
      <c r="CYO141" s="1332"/>
      <c r="CYP141" s="1332"/>
      <c r="CYQ141" s="1332"/>
      <c r="CYR141" s="1332"/>
      <c r="CYS141" s="1332"/>
      <c r="CYT141" s="1332"/>
      <c r="CYU141" s="1332"/>
      <c r="CYV141" s="1332"/>
      <c r="CYW141" s="1332"/>
      <c r="CYX141" s="1332"/>
      <c r="CYY141" s="1332"/>
      <c r="CYZ141" s="1332"/>
      <c r="CZA141" s="1332"/>
      <c r="CZB141" s="1332"/>
      <c r="CZC141" s="1332"/>
      <c r="CZD141" s="1332"/>
      <c r="CZE141" s="1332"/>
      <c r="CZF141" s="1332"/>
      <c r="CZG141" s="1332"/>
      <c r="CZH141" s="1332"/>
      <c r="CZI141" s="1332"/>
      <c r="CZJ141" s="1332"/>
      <c r="CZK141" s="1332"/>
      <c r="CZL141" s="1332"/>
      <c r="CZM141" s="1332"/>
      <c r="CZN141" s="1332"/>
      <c r="CZO141" s="1332"/>
      <c r="CZP141" s="1332"/>
      <c r="CZQ141" s="1332"/>
      <c r="CZR141" s="1332"/>
      <c r="CZS141" s="1332"/>
      <c r="CZT141" s="1332"/>
      <c r="CZU141" s="1332"/>
      <c r="CZV141" s="1332"/>
      <c r="CZW141" s="1332"/>
      <c r="CZX141" s="1332"/>
      <c r="CZY141" s="1332"/>
      <c r="CZZ141" s="1332"/>
      <c r="DAA141" s="1332"/>
      <c r="DAB141" s="1332"/>
      <c r="DAC141" s="1332"/>
      <c r="DAD141" s="1332"/>
      <c r="DAE141" s="1332"/>
      <c r="DAF141" s="1332"/>
      <c r="DAG141" s="1332"/>
      <c r="DAH141" s="1332"/>
      <c r="DAI141" s="1332"/>
      <c r="DAJ141" s="1332"/>
      <c r="DAK141" s="1332"/>
      <c r="DAL141" s="1332"/>
      <c r="DAM141" s="1332"/>
      <c r="DAN141" s="1332"/>
      <c r="DAO141" s="1332"/>
      <c r="DAP141" s="1332"/>
      <c r="DAQ141" s="1332"/>
      <c r="DAR141" s="1332"/>
      <c r="DAS141" s="1332"/>
      <c r="DAT141" s="1332"/>
      <c r="DAU141" s="1332"/>
      <c r="DAV141" s="1332"/>
      <c r="DAW141" s="1332"/>
      <c r="DAX141" s="1332"/>
      <c r="DAY141" s="1332"/>
      <c r="DAZ141" s="1332"/>
      <c r="DBA141" s="1332"/>
      <c r="DBB141" s="1332"/>
      <c r="DBC141" s="1332"/>
      <c r="DBD141" s="1332"/>
      <c r="DBE141" s="1332"/>
      <c r="DBF141" s="1332"/>
      <c r="DBG141" s="1332"/>
      <c r="DBH141" s="1332"/>
      <c r="DBI141" s="1332"/>
      <c r="DBJ141" s="1332"/>
      <c r="DBK141" s="1332"/>
      <c r="DBL141" s="1332"/>
      <c r="DBM141" s="1332"/>
      <c r="DBN141" s="1332"/>
      <c r="DBO141" s="1332"/>
      <c r="DBP141" s="1332"/>
      <c r="DBQ141" s="1332"/>
      <c r="DBR141" s="1332"/>
      <c r="DBS141" s="1332"/>
      <c r="DBT141" s="1332"/>
      <c r="DBU141" s="1332"/>
      <c r="DBV141" s="1332"/>
      <c r="DBW141" s="1332"/>
      <c r="DBX141" s="1332"/>
      <c r="DBY141" s="1332"/>
      <c r="DBZ141" s="1332"/>
      <c r="DCA141" s="1332"/>
      <c r="DCB141" s="1332"/>
      <c r="DCC141" s="1332"/>
      <c r="DCD141" s="1332"/>
      <c r="DCE141" s="1332"/>
      <c r="DCF141" s="1332"/>
      <c r="DCG141" s="1332"/>
      <c r="DCH141" s="1332"/>
      <c r="DCI141" s="1332"/>
      <c r="DCJ141" s="1332"/>
      <c r="DCK141" s="1332"/>
      <c r="DCL141" s="1332"/>
      <c r="DCM141" s="1332"/>
      <c r="DCN141" s="1332"/>
      <c r="DCO141" s="1332"/>
      <c r="DCP141" s="1332"/>
      <c r="DCQ141" s="1332"/>
      <c r="DCR141" s="1332"/>
      <c r="DCS141" s="1332"/>
      <c r="DCT141" s="1332"/>
      <c r="DCU141" s="1332"/>
      <c r="DCV141" s="1332"/>
      <c r="DCW141" s="1332"/>
      <c r="DCX141" s="1332"/>
      <c r="DCY141" s="1332"/>
      <c r="DCZ141" s="1332"/>
      <c r="DDA141" s="1332"/>
      <c r="DDB141" s="1332"/>
      <c r="DDC141" s="1332"/>
      <c r="DDD141" s="1332"/>
      <c r="DDE141" s="1332"/>
      <c r="DDF141" s="1332"/>
      <c r="DDG141" s="1332"/>
      <c r="DDH141" s="1332"/>
      <c r="DDI141" s="1332"/>
      <c r="DDJ141" s="1332"/>
      <c r="DDK141" s="1332"/>
      <c r="DDL141" s="1332"/>
      <c r="DDM141" s="1332"/>
      <c r="DDN141" s="1332"/>
      <c r="DDO141" s="1332"/>
      <c r="DDP141" s="1332"/>
      <c r="DDQ141" s="1332"/>
      <c r="DDR141" s="1332"/>
      <c r="DDS141" s="1332"/>
      <c r="DDT141" s="1332"/>
      <c r="DDU141" s="1332"/>
      <c r="DDV141" s="1332"/>
      <c r="DDW141" s="1332"/>
      <c r="DDX141" s="1332"/>
      <c r="DDY141" s="1332"/>
      <c r="DDZ141" s="1332"/>
      <c r="DEA141" s="1332"/>
      <c r="DEB141" s="1332"/>
      <c r="DEC141" s="1332"/>
      <c r="DED141" s="1332"/>
      <c r="DEE141" s="1332"/>
      <c r="DEF141" s="1332"/>
      <c r="DEG141" s="1332"/>
      <c r="DEH141" s="1332"/>
      <c r="DEI141" s="1332"/>
      <c r="DEJ141" s="1332"/>
      <c r="DEK141" s="1332"/>
      <c r="DEL141" s="1332"/>
      <c r="DEM141" s="1332"/>
      <c r="DEN141" s="1332"/>
      <c r="DEO141" s="1332"/>
      <c r="DEP141" s="1332"/>
      <c r="DEQ141" s="1332"/>
      <c r="DER141" s="1332"/>
      <c r="DES141" s="1332"/>
      <c r="DET141" s="1332"/>
      <c r="DEU141" s="1332"/>
      <c r="DEV141" s="1332"/>
      <c r="DEW141" s="1332"/>
      <c r="DEX141" s="1332"/>
      <c r="DEY141" s="1332"/>
      <c r="DEZ141" s="1332"/>
      <c r="DFA141" s="1332"/>
      <c r="DFB141" s="1332"/>
      <c r="DFC141" s="1332"/>
      <c r="DFD141" s="1332"/>
      <c r="DFE141" s="1332"/>
      <c r="DFF141" s="1332"/>
      <c r="DFG141" s="1332"/>
      <c r="DFH141" s="1332"/>
      <c r="DFI141" s="1332"/>
      <c r="DFJ141" s="1332"/>
      <c r="DFK141" s="1332"/>
      <c r="DFL141" s="1332"/>
      <c r="DFM141" s="1332"/>
      <c r="DFN141" s="1332"/>
      <c r="DFO141" s="1332"/>
      <c r="DFP141" s="1332"/>
      <c r="DFQ141" s="1332"/>
      <c r="DFR141" s="1332"/>
      <c r="DFS141" s="1332"/>
      <c r="DFT141" s="1332"/>
      <c r="DFU141" s="1332"/>
      <c r="DFV141" s="1332"/>
      <c r="DFW141" s="1332"/>
      <c r="DFX141" s="1332"/>
      <c r="DFY141" s="1332"/>
      <c r="DFZ141" s="1332"/>
      <c r="DGA141" s="1332"/>
      <c r="DGB141" s="1332"/>
      <c r="DGC141" s="1332"/>
      <c r="DGD141" s="1332"/>
      <c r="DGE141" s="1332"/>
      <c r="DGF141" s="1332"/>
      <c r="DGG141" s="1332"/>
      <c r="DGH141" s="1332"/>
      <c r="DGI141" s="1332"/>
      <c r="DGJ141" s="1332"/>
      <c r="DGK141" s="1332"/>
      <c r="DGL141" s="1332"/>
      <c r="DGM141" s="1332"/>
      <c r="DGN141" s="1332"/>
      <c r="DGO141" s="1332"/>
      <c r="DGP141" s="1332"/>
      <c r="DGQ141" s="1332"/>
      <c r="DGR141" s="1332"/>
      <c r="DGS141" s="1332"/>
      <c r="DGT141" s="1332"/>
      <c r="DGU141" s="1332"/>
      <c r="DGV141" s="1332"/>
      <c r="DGW141" s="1332"/>
      <c r="DGX141" s="1332"/>
      <c r="DGY141" s="1332"/>
      <c r="DGZ141" s="1332"/>
      <c r="DHA141" s="1332"/>
      <c r="DHB141" s="1332"/>
      <c r="DHC141" s="1332"/>
      <c r="DHD141" s="1332"/>
      <c r="DHE141" s="1332"/>
      <c r="DHF141" s="1332"/>
      <c r="DHG141" s="1332"/>
      <c r="DHH141" s="1332"/>
      <c r="DHI141" s="1332"/>
      <c r="DHJ141" s="1332"/>
      <c r="DHK141" s="1332"/>
      <c r="DHL141" s="1332"/>
      <c r="DHM141" s="1332"/>
      <c r="DHN141" s="1332"/>
      <c r="DHO141" s="1332"/>
      <c r="DHP141" s="1332"/>
      <c r="DHQ141" s="1332"/>
      <c r="DHR141" s="1332"/>
      <c r="DHS141" s="1332"/>
      <c r="DHT141" s="1332"/>
      <c r="DHU141" s="1332"/>
      <c r="DHV141" s="1332"/>
      <c r="DHW141" s="1332"/>
      <c r="DHX141" s="1332"/>
      <c r="DHY141" s="1332"/>
      <c r="DHZ141" s="1332"/>
      <c r="DIA141" s="1332"/>
      <c r="DIB141" s="1332"/>
      <c r="DIC141" s="1332"/>
      <c r="DID141" s="1332"/>
      <c r="DIE141" s="1332"/>
      <c r="DIF141" s="1332"/>
      <c r="DIG141" s="1332"/>
      <c r="DIH141" s="1332"/>
      <c r="DII141" s="1332"/>
      <c r="DIJ141" s="1332"/>
      <c r="DIK141" s="1332"/>
      <c r="DIL141" s="1332"/>
      <c r="DIM141" s="1332"/>
      <c r="DIN141" s="1332"/>
      <c r="DIO141" s="1332"/>
      <c r="DIP141" s="1332"/>
      <c r="DIQ141" s="1332"/>
      <c r="DIR141" s="1332"/>
      <c r="DIS141" s="1332"/>
      <c r="DIT141" s="1332"/>
      <c r="DIU141" s="1332"/>
      <c r="DIV141" s="1332"/>
      <c r="DIW141" s="1332"/>
      <c r="DIX141" s="1332"/>
      <c r="DIY141" s="1332"/>
      <c r="DIZ141" s="1332"/>
      <c r="DJA141" s="1332"/>
      <c r="DJB141" s="1332"/>
      <c r="DJC141" s="1332"/>
      <c r="DJD141" s="1332"/>
      <c r="DJE141" s="1332"/>
      <c r="DJF141" s="1332"/>
      <c r="DJG141" s="1332"/>
      <c r="DJH141" s="1332"/>
      <c r="DJI141" s="1332"/>
      <c r="DJJ141" s="1332"/>
      <c r="DJK141" s="1332"/>
      <c r="DJL141" s="1332"/>
      <c r="DJM141" s="1332"/>
      <c r="DJN141" s="1332"/>
      <c r="DJO141" s="1332"/>
      <c r="DJP141" s="1332"/>
      <c r="DJQ141" s="1332"/>
      <c r="DJR141" s="1332"/>
      <c r="DJS141" s="1332"/>
      <c r="DJT141" s="1332"/>
      <c r="DJU141" s="1332"/>
      <c r="DJV141" s="1332"/>
      <c r="DJW141" s="1332"/>
      <c r="DJX141" s="1332"/>
      <c r="DJY141" s="1332"/>
      <c r="DJZ141" s="1332"/>
      <c r="DKA141" s="1332"/>
      <c r="DKB141" s="1332"/>
      <c r="DKC141" s="1332"/>
      <c r="DKD141" s="1332"/>
      <c r="DKE141" s="1332"/>
      <c r="DKF141" s="1332"/>
      <c r="DKG141" s="1332"/>
      <c r="DKH141" s="1332"/>
      <c r="DKI141" s="1332"/>
      <c r="DKJ141" s="1332"/>
      <c r="DKK141" s="1332"/>
      <c r="DKL141" s="1332"/>
      <c r="DKM141" s="1332"/>
      <c r="DKN141" s="1332"/>
      <c r="DKO141" s="1332"/>
      <c r="DKP141" s="1332"/>
      <c r="DKQ141" s="1332"/>
      <c r="DKR141" s="1332"/>
      <c r="DKS141" s="1332"/>
      <c r="DKT141" s="1332"/>
      <c r="DKU141" s="1332"/>
      <c r="DKV141" s="1332"/>
      <c r="DKW141" s="1332"/>
      <c r="DKX141" s="1332"/>
      <c r="DKY141" s="1332"/>
      <c r="DKZ141" s="1332"/>
      <c r="DLA141" s="1332"/>
      <c r="DLB141" s="1332"/>
      <c r="DLC141" s="1332"/>
      <c r="DLD141" s="1332"/>
      <c r="DLE141" s="1332"/>
      <c r="DLF141" s="1332"/>
      <c r="DLG141" s="1332"/>
      <c r="DLH141" s="1332"/>
      <c r="DLI141" s="1332"/>
      <c r="DLJ141" s="1332"/>
      <c r="DLK141" s="1332"/>
      <c r="DLL141" s="1332"/>
      <c r="DLM141" s="1332"/>
      <c r="DLN141" s="1332"/>
      <c r="DLO141" s="1332"/>
      <c r="DLP141" s="1332"/>
      <c r="DLQ141" s="1332"/>
      <c r="DLR141" s="1332"/>
      <c r="DLS141" s="1332"/>
      <c r="DLT141" s="1332"/>
      <c r="DLU141" s="1332"/>
      <c r="DLV141" s="1332"/>
      <c r="DLW141" s="1332"/>
      <c r="DLX141" s="1332"/>
      <c r="DLY141" s="1332"/>
      <c r="DLZ141" s="1332"/>
      <c r="DMA141" s="1332"/>
      <c r="DMB141" s="1332"/>
      <c r="DMC141" s="1332"/>
      <c r="DMD141" s="1332"/>
      <c r="DME141" s="1332"/>
      <c r="DMF141" s="1332"/>
      <c r="DMG141" s="1332"/>
      <c r="DMH141" s="1332"/>
      <c r="DMI141" s="1332"/>
      <c r="DMJ141" s="1332"/>
      <c r="DMK141" s="1332"/>
      <c r="DML141" s="1332"/>
      <c r="DMM141" s="1332"/>
      <c r="DMN141" s="1332"/>
      <c r="DMO141" s="1332"/>
      <c r="DMP141" s="1332"/>
      <c r="DMQ141" s="1332"/>
      <c r="DMR141" s="1332"/>
      <c r="DMS141" s="1332"/>
      <c r="DMT141" s="1332"/>
      <c r="DMU141" s="1332"/>
      <c r="DMV141" s="1332"/>
      <c r="DMW141" s="1332"/>
      <c r="DMX141" s="1332"/>
      <c r="DMY141" s="1332"/>
      <c r="DMZ141" s="1332"/>
      <c r="DNA141" s="1332"/>
      <c r="DNB141" s="1332"/>
      <c r="DNC141" s="1332"/>
      <c r="DND141" s="1332"/>
      <c r="DNE141" s="1332"/>
      <c r="DNF141" s="1332"/>
      <c r="DNG141" s="1332"/>
      <c r="DNH141" s="1332"/>
      <c r="DNI141" s="1332"/>
      <c r="DNJ141" s="1332"/>
      <c r="DNK141" s="1332"/>
      <c r="DNL141" s="1332"/>
      <c r="DNM141" s="1332"/>
      <c r="DNN141" s="1332"/>
      <c r="DNO141" s="1332"/>
      <c r="DNP141" s="1332"/>
      <c r="DNQ141" s="1332"/>
      <c r="DNR141" s="1332"/>
      <c r="DNS141" s="1332"/>
      <c r="DNT141" s="1332"/>
      <c r="DNU141" s="1332"/>
      <c r="DNV141" s="1332"/>
      <c r="DNW141" s="1332"/>
      <c r="DNX141" s="1332"/>
      <c r="DNY141" s="1332"/>
      <c r="DNZ141" s="1332"/>
      <c r="DOA141" s="1332"/>
      <c r="DOB141" s="1332"/>
      <c r="DOC141" s="1332"/>
      <c r="DOD141" s="1332"/>
      <c r="DOE141" s="1332"/>
      <c r="DOF141" s="1332"/>
      <c r="DOG141" s="1332"/>
      <c r="DOH141" s="1332"/>
      <c r="DOI141" s="1332"/>
      <c r="DOJ141" s="1332"/>
      <c r="DOK141" s="1332"/>
      <c r="DOL141" s="1332"/>
      <c r="DOM141" s="1332"/>
      <c r="DON141" s="1332"/>
      <c r="DOO141" s="1332"/>
      <c r="DOP141" s="1332"/>
      <c r="DOQ141" s="1332"/>
      <c r="DOR141" s="1332"/>
      <c r="DOS141" s="1332"/>
      <c r="DOT141" s="1332"/>
      <c r="DOU141" s="1332"/>
      <c r="DOV141" s="1332"/>
      <c r="DOW141" s="1332"/>
      <c r="DOX141" s="1332"/>
      <c r="DOY141" s="1332"/>
      <c r="DOZ141" s="1332"/>
      <c r="DPA141" s="1332"/>
      <c r="DPB141" s="1332"/>
      <c r="DPC141" s="1332"/>
      <c r="DPD141" s="1332"/>
      <c r="DPE141" s="1332"/>
      <c r="DPF141" s="1332"/>
      <c r="DPG141" s="1332"/>
      <c r="DPH141" s="1332"/>
      <c r="DPI141" s="1332"/>
      <c r="DPJ141" s="1332"/>
      <c r="DPK141" s="1332"/>
      <c r="DPL141" s="1332"/>
      <c r="DPM141" s="1332"/>
      <c r="DPN141" s="1332"/>
      <c r="DPO141" s="1332"/>
      <c r="DPP141" s="1332"/>
      <c r="DPQ141" s="1332"/>
      <c r="DPR141" s="1332"/>
      <c r="DPS141" s="1332"/>
      <c r="DPT141" s="1332"/>
      <c r="DPU141" s="1332"/>
      <c r="DPV141" s="1332"/>
      <c r="DPW141" s="1332"/>
      <c r="DPX141" s="1332"/>
      <c r="DPY141" s="1332"/>
      <c r="DPZ141" s="1332"/>
      <c r="DQA141" s="1332"/>
      <c r="DQB141" s="1332"/>
      <c r="DQC141" s="1332"/>
      <c r="DQD141" s="1332"/>
      <c r="DQE141" s="1332"/>
      <c r="DQF141" s="1332"/>
      <c r="DQG141" s="1332"/>
      <c r="DQH141" s="1332"/>
      <c r="DQI141" s="1332"/>
      <c r="DQJ141" s="1332"/>
      <c r="DQK141" s="1332"/>
      <c r="DQL141" s="1332"/>
      <c r="DQM141" s="1332"/>
      <c r="DQN141" s="1332"/>
      <c r="DQO141" s="1332"/>
      <c r="DQP141" s="1332"/>
      <c r="DQQ141" s="1332"/>
      <c r="DQR141" s="1332"/>
      <c r="DQS141" s="1332"/>
      <c r="DQT141" s="1332"/>
      <c r="DQU141" s="1332"/>
      <c r="DQV141" s="1332"/>
      <c r="DQW141" s="1332"/>
      <c r="DQX141" s="1332"/>
      <c r="DQY141" s="1332"/>
      <c r="DQZ141" s="1332"/>
      <c r="DRA141" s="1332"/>
      <c r="DRB141" s="1332"/>
      <c r="DRC141" s="1332"/>
      <c r="DRD141" s="1332"/>
      <c r="DRE141" s="1332"/>
      <c r="DRF141" s="1332"/>
      <c r="DRG141" s="1332"/>
      <c r="DRH141" s="1332"/>
      <c r="DRI141" s="1332"/>
      <c r="DRJ141" s="1332"/>
      <c r="DRK141" s="1332"/>
      <c r="DRL141" s="1332"/>
      <c r="DRM141" s="1332"/>
      <c r="DRN141" s="1332"/>
      <c r="DRO141" s="1332"/>
      <c r="DRP141" s="1332"/>
      <c r="DRQ141" s="1332"/>
      <c r="DRR141" s="1332"/>
      <c r="DRS141" s="1332"/>
      <c r="DRT141" s="1332"/>
      <c r="DRU141" s="1332"/>
      <c r="DRV141" s="1332"/>
      <c r="DRW141" s="1332"/>
      <c r="DRX141" s="1332"/>
      <c r="DRY141" s="1332"/>
      <c r="DRZ141" s="1332"/>
      <c r="DSA141" s="1332"/>
      <c r="DSB141" s="1332"/>
      <c r="DSC141" s="1332"/>
      <c r="DSD141" s="1332"/>
      <c r="DSE141" s="1332"/>
      <c r="DSF141" s="1332"/>
      <c r="DSG141" s="1332"/>
      <c r="DSH141" s="1332"/>
      <c r="DSI141" s="1332"/>
      <c r="DSJ141" s="1332"/>
      <c r="DSK141" s="1332"/>
      <c r="DSL141" s="1332"/>
      <c r="DSM141" s="1332"/>
      <c r="DSN141" s="1332"/>
      <c r="DSO141" s="1332"/>
      <c r="DSP141" s="1332"/>
      <c r="DSQ141" s="1332"/>
      <c r="DSR141" s="1332"/>
      <c r="DSS141" s="1332"/>
      <c r="DST141" s="1332"/>
      <c r="DSU141" s="1332"/>
      <c r="DSV141" s="1332"/>
      <c r="DSW141" s="1332"/>
      <c r="DSX141" s="1332"/>
      <c r="DSY141" s="1332"/>
      <c r="DSZ141" s="1332"/>
      <c r="DTA141" s="1332"/>
      <c r="DTB141" s="1332"/>
      <c r="DTC141" s="1332"/>
      <c r="DTD141" s="1332"/>
      <c r="DTE141" s="1332"/>
      <c r="DTF141" s="1332"/>
      <c r="DTG141" s="1332"/>
      <c r="DTH141" s="1332"/>
      <c r="DTI141" s="1332"/>
      <c r="DTJ141" s="1332"/>
      <c r="DTK141" s="1332"/>
      <c r="DTL141" s="1332"/>
      <c r="DTM141" s="1332"/>
      <c r="DTN141" s="1332"/>
      <c r="DTO141" s="1332"/>
      <c r="DTP141" s="1332"/>
      <c r="DTQ141" s="1332"/>
      <c r="DTR141" s="1332"/>
      <c r="DTS141" s="1332"/>
      <c r="DTT141" s="1332"/>
      <c r="DTU141" s="1332"/>
      <c r="DTV141" s="1332"/>
      <c r="DTW141" s="1332"/>
      <c r="DTX141" s="1332"/>
      <c r="DTY141" s="1332"/>
      <c r="DTZ141" s="1332"/>
      <c r="DUA141" s="1332"/>
      <c r="DUB141" s="1332"/>
      <c r="DUC141" s="1332"/>
      <c r="DUD141" s="1332"/>
      <c r="DUE141" s="1332"/>
      <c r="DUF141" s="1332"/>
      <c r="DUG141" s="1332"/>
      <c r="DUH141" s="1332"/>
      <c r="DUI141" s="1332"/>
      <c r="DUJ141" s="1332"/>
      <c r="DUK141" s="1332"/>
      <c r="DUL141" s="1332"/>
      <c r="DUM141" s="1332"/>
      <c r="DUN141" s="1332"/>
      <c r="DUO141" s="1332"/>
      <c r="DUP141" s="1332"/>
      <c r="DUQ141" s="1332"/>
      <c r="DUR141" s="1332"/>
      <c r="DUS141" s="1332"/>
      <c r="DUT141" s="1332"/>
      <c r="DUU141" s="1332"/>
      <c r="DUV141" s="1332"/>
      <c r="DUW141" s="1332"/>
      <c r="DUX141" s="1332"/>
      <c r="DUY141" s="1332"/>
      <c r="DUZ141" s="1332"/>
      <c r="DVA141" s="1332"/>
      <c r="DVB141" s="1332"/>
      <c r="DVC141" s="1332"/>
      <c r="DVD141" s="1332"/>
      <c r="DVE141" s="1332"/>
      <c r="DVF141" s="1332"/>
      <c r="DVG141" s="1332"/>
      <c r="DVH141" s="1332"/>
      <c r="DVI141" s="1332"/>
      <c r="DVJ141" s="1332"/>
      <c r="DVK141" s="1332"/>
      <c r="DVL141" s="1332"/>
      <c r="DVM141" s="1332"/>
      <c r="DVN141" s="1332"/>
      <c r="DVO141" s="1332"/>
      <c r="DVP141" s="1332"/>
      <c r="DVQ141" s="1332"/>
      <c r="DVR141" s="1332"/>
      <c r="DVS141" s="1332"/>
      <c r="DVT141" s="1332"/>
      <c r="DVU141" s="1332"/>
      <c r="DVV141" s="1332"/>
      <c r="DVW141" s="1332"/>
      <c r="DVX141" s="1332"/>
      <c r="DVY141" s="1332"/>
      <c r="DVZ141" s="1332"/>
      <c r="DWA141" s="1332"/>
      <c r="DWB141" s="1332"/>
      <c r="DWC141" s="1332"/>
      <c r="DWD141" s="1332"/>
      <c r="DWE141" s="1332"/>
      <c r="DWF141" s="1332"/>
      <c r="DWG141" s="1332"/>
      <c r="DWH141" s="1332"/>
      <c r="DWI141" s="1332"/>
      <c r="DWJ141" s="1332"/>
      <c r="DWK141" s="1332"/>
      <c r="DWL141" s="1332"/>
      <c r="DWM141" s="1332"/>
      <c r="DWN141" s="1332"/>
      <c r="DWO141" s="1332"/>
      <c r="DWP141" s="1332"/>
      <c r="DWQ141" s="1332"/>
      <c r="DWR141" s="1332"/>
      <c r="DWS141" s="1332"/>
      <c r="DWT141" s="1332"/>
      <c r="DWU141" s="1332"/>
      <c r="DWV141" s="1332"/>
      <c r="DWW141" s="1332"/>
      <c r="DWX141" s="1332"/>
      <c r="DWY141" s="1332"/>
      <c r="DWZ141" s="1332"/>
      <c r="DXA141" s="1332"/>
      <c r="DXB141" s="1332"/>
      <c r="DXC141" s="1332"/>
      <c r="DXD141" s="1332"/>
      <c r="DXE141" s="1332"/>
      <c r="DXF141" s="1332"/>
      <c r="DXG141" s="1332"/>
      <c r="DXH141" s="1332"/>
      <c r="DXI141" s="1332"/>
      <c r="DXJ141" s="1332"/>
      <c r="DXK141" s="1332"/>
      <c r="DXL141" s="1332"/>
      <c r="DXM141" s="1332"/>
      <c r="DXN141" s="1332"/>
      <c r="DXO141" s="1332"/>
      <c r="DXP141" s="1332"/>
      <c r="DXQ141" s="1332"/>
      <c r="DXR141" s="1332"/>
      <c r="DXS141" s="1332"/>
      <c r="DXT141" s="1332"/>
      <c r="DXU141" s="1332"/>
      <c r="DXV141" s="1332"/>
      <c r="DXW141" s="1332"/>
      <c r="DXX141" s="1332"/>
      <c r="DXY141" s="1332"/>
      <c r="DXZ141" s="1332"/>
      <c r="DYA141" s="1332"/>
      <c r="DYB141" s="1332"/>
      <c r="DYC141" s="1332"/>
      <c r="DYD141" s="1332"/>
      <c r="DYE141" s="1332"/>
      <c r="DYF141" s="1332"/>
      <c r="DYG141" s="1332"/>
      <c r="DYH141" s="1332"/>
      <c r="DYI141" s="1332"/>
      <c r="DYJ141" s="1332"/>
      <c r="DYK141" s="1332"/>
      <c r="DYL141" s="1332"/>
      <c r="DYM141" s="1332"/>
      <c r="DYN141" s="1332"/>
      <c r="DYO141" s="1332"/>
      <c r="DYP141" s="1332"/>
      <c r="DYQ141" s="1332"/>
      <c r="DYR141" s="1332"/>
      <c r="DYS141" s="1332"/>
      <c r="DYT141" s="1332"/>
      <c r="DYU141" s="1332"/>
      <c r="DYV141" s="1332"/>
      <c r="DYW141" s="1332"/>
      <c r="DYX141" s="1332"/>
      <c r="DYY141" s="1332"/>
      <c r="DYZ141" s="1332"/>
      <c r="DZA141" s="1332"/>
      <c r="DZB141" s="1332"/>
      <c r="DZC141" s="1332"/>
      <c r="DZD141" s="1332"/>
      <c r="DZE141" s="1332"/>
      <c r="DZF141" s="1332"/>
      <c r="DZG141" s="1332"/>
      <c r="DZH141" s="1332"/>
      <c r="DZI141" s="1332"/>
      <c r="DZJ141" s="1332"/>
      <c r="DZK141" s="1332"/>
      <c r="DZL141" s="1332"/>
      <c r="DZM141" s="1332"/>
      <c r="DZN141" s="1332"/>
      <c r="DZO141" s="1332"/>
      <c r="DZP141" s="1332"/>
      <c r="DZQ141" s="1332"/>
      <c r="DZR141" s="1332"/>
      <c r="DZS141" s="1332"/>
      <c r="DZT141" s="1332"/>
      <c r="DZU141" s="1332"/>
      <c r="DZV141" s="1332"/>
      <c r="DZW141" s="1332"/>
      <c r="DZX141" s="1332"/>
      <c r="DZY141" s="1332"/>
      <c r="DZZ141" s="1332"/>
      <c r="EAA141" s="1332"/>
      <c r="EAB141" s="1332"/>
      <c r="EAC141" s="1332"/>
      <c r="EAD141" s="1332"/>
      <c r="EAE141" s="1332"/>
      <c r="EAF141" s="1332"/>
      <c r="EAG141" s="1332"/>
      <c r="EAH141" s="1332"/>
      <c r="EAI141" s="1332"/>
      <c r="EAJ141" s="1332"/>
      <c r="EAK141" s="1332"/>
      <c r="EAL141" s="1332"/>
      <c r="EAM141" s="1332"/>
      <c r="EAN141" s="1332"/>
      <c r="EAO141" s="1332"/>
      <c r="EAP141" s="1332"/>
      <c r="EAQ141" s="1332"/>
      <c r="EAR141" s="1332"/>
      <c r="EAS141" s="1332"/>
      <c r="EAT141" s="1332"/>
      <c r="EAU141" s="1332"/>
      <c r="EAV141" s="1332"/>
      <c r="EAW141" s="1332"/>
      <c r="EAX141" s="1332"/>
      <c r="EAY141" s="1332"/>
      <c r="EAZ141" s="1332"/>
      <c r="EBA141" s="1332"/>
      <c r="EBB141" s="1332"/>
      <c r="EBC141" s="1332"/>
      <c r="EBD141" s="1332"/>
      <c r="EBE141" s="1332"/>
      <c r="EBF141" s="1332"/>
      <c r="EBG141" s="1332"/>
      <c r="EBH141" s="1332"/>
      <c r="EBI141" s="1332"/>
      <c r="EBJ141" s="1332"/>
      <c r="EBK141" s="1332"/>
      <c r="EBL141" s="1332"/>
      <c r="EBM141" s="1332"/>
      <c r="EBN141" s="1332"/>
      <c r="EBO141" s="1332"/>
      <c r="EBP141" s="1332"/>
      <c r="EBQ141" s="1332"/>
      <c r="EBR141" s="1332"/>
      <c r="EBS141" s="1332"/>
      <c r="EBT141" s="1332"/>
      <c r="EBU141" s="1332"/>
      <c r="EBV141" s="1332"/>
      <c r="EBW141" s="1332"/>
      <c r="EBX141" s="1332"/>
      <c r="EBY141" s="1332"/>
      <c r="EBZ141" s="1332"/>
      <c r="ECA141" s="1332"/>
      <c r="ECB141" s="1332"/>
      <c r="ECC141" s="1332"/>
      <c r="ECD141" s="1332"/>
      <c r="ECE141" s="1332"/>
      <c r="ECF141" s="1332"/>
      <c r="ECG141" s="1332"/>
      <c r="ECH141" s="1332"/>
      <c r="ECI141" s="1332"/>
      <c r="ECJ141" s="1332"/>
      <c r="ECK141" s="1332"/>
      <c r="ECL141" s="1332"/>
      <c r="ECM141" s="1332"/>
      <c r="ECN141" s="1332"/>
      <c r="ECO141" s="1332"/>
      <c r="ECP141" s="1332"/>
      <c r="ECQ141" s="1332"/>
      <c r="ECR141" s="1332"/>
      <c r="ECS141" s="1332"/>
      <c r="ECT141" s="1332"/>
      <c r="ECU141" s="1332"/>
      <c r="ECV141" s="1332"/>
      <c r="ECW141" s="1332"/>
      <c r="ECX141" s="1332"/>
      <c r="ECY141" s="1332"/>
      <c r="ECZ141" s="1332"/>
      <c r="EDA141" s="1332"/>
      <c r="EDB141" s="1332"/>
      <c r="EDC141" s="1332"/>
      <c r="EDD141" s="1332"/>
      <c r="EDE141" s="1332"/>
      <c r="EDF141" s="1332"/>
      <c r="EDG141" s="1332"/>
      <c r="EDH141" s="1332"/>
      <c r="EDI141" s="1332"/>
      <c r="EDJ141" s="1332"/>
      <c r="EDK141" s="1332"/>
      <c r="EDL141" s="1332"/>
      <c r="EDM141" s="1332"/>
      <c r="EDN141" s="1332"/>
      <c r="EDO141" s="1332"/>
      <c r="EDP141" s="1332"/>
      <c r="EDQ141" s="1332"/>
      <c r="EDR141" s="1332"/>
      <c r="EDS141" s="1332"/>
      <c r="EDT141" s="1332"/>
      <c r="EDU141" s="1332"/>
      <c r="EDV141" s="1332"/>
      <c r="EDW141" s="1332"/>
      <c r="EDX141" s="1332"/>
      <c r="EDY141" s="1332"/>
      <c r="EDZ141" s="1332"/>
      <c r="EEA141" s="1332"/>
      <c r="EEB141" s="1332"/>
      <c r="EEC141" s="1332"/>
      <c r="EED141" s="1332"/>
      <c r="EEE141" s="1332"/>
      <c r="EEF141" s="1332"/>
      <c r="EEG141" s="1332"/>
      <c r="EEH141" s="1332"/>
      <c r="EEI141" s="1332"/>
      <c r="EEJ141" s="1332"/>
      <c r="EEK141" s="1332"/>
      <c r="EEL141" s="1332"/>
      <c r="EEM141" s="1332"/>
      <c r="EEN141" s="1332"/>
      <c r="EEO141" s="1332"/>
      <c r="EEP141" s="1332"/>
      <c r="EEQ141" s="1332"/>
      <c r="EER141" s="1332"/>
      <c r="EES141" s="1332"/>
      <c r="EET141" s="1332"/>
      <c r="EEU141" s="1332"/>
      <c r="EEV141" s="1332"/>
      <c r="EEW141" s="1332"/>
      <c r="EEX141" s="1332"/>
      <c r="EEY141" s="1332"/>
      <c r="EEZ141" s="1332"/>
      <c r="EFA141" s="1332"/>
      <c r="EFB141" s="1332"/>
      <c r="EFC141" s="1332"/>
      <c r="EFD141" s="1332"/>
      <c r="EFE141" s="1332"/>
      <c r="EFF141" s="1332"/>
      <c r="EFG141" s="1332"/>
      <c r="EFH141" s="1332"/>
      <c r="EFI141" s="1332"/>
      <c r="EFJ141" s="1332"/>
      <c r="EFK141" s="1332"/>
      <c r="EFL141" s="1332"/>
      <c r="EFM141" s="1332"/>
      <c r="EFN141" s="1332"/>
      <c r="EFO141" s="1332"/>
      <c r="EFP141" s="1332"/>
      <c r="EFQ141" s="1332"/>
      <c r="EFR141" s="1332"/>
      <c r="EFS141" s="1332"/>
      <c r="EFT141" s="1332"/>
      <c r="EFU141" s="1332"/>
      <c r="EFV141" s="1332"/>
      <c r="EFW141" s="1332"/>
      <c r="EFX141" s="1332"/>
      <c r="EFY141" s="1332"/>
      <c r="EFZ141" s="1332"/>
      <c r="EGA141" s="1332"/>
      <c r="EGB141" s="1332"/>
      <c r="EGC141" s="1332"/>
      <c r="EGD141" s="1332"/>
      <c r="EGE141" s="1332"/>
      <c r="EGF141" s="1332"/>
      <c r="EGG141" s="1332"/>
      <c r="EGH141" s="1332"/>
      <c r="EGI141" s="1332"/>
      <c r="EGJ141" s="1332"/>
      <c r="EGK141" s="1332"/>
      <c r="EGL141" s="1332"/>
      <c r="EGM141" s="1332"/>
      <c r="EGN141" s="1332"/>
      <c r="EGO141" s="1332"/>
      <c r="EGP141" s="1332"/>
      <c r="EGQ141" s="1332"/>
      <c r="EGR141" s="1332"/>
      <c r="EGS141" s="1332"/>
      <c r="EGT141" s="1332"/>
      <c r="EGU141" s="1332"/>
      <c r="EGV141" s="1332"/>
      <c r="EGW141" s="1332"/>
      <c r="EGX141" s="1332"/>
      <c r="EGY141" s="1332"/>
      <c r="EGZ141" s="1332"/>
      <c r="EHA141" s="1332"/>
      <c r="EHB141" s="1332"/>
      <c r="EHC141" s="1332"/>
      <c r="EHD141" s="1332"/>
      <c r="EHE141" s="1332"/>
      <c r="EHF141" s="1332"/>
      <c r="EHG141" s="1332"/>
      <c r="EHH141" s="1332"/>
      <c r="EHI141" s="1332"/>
      <c r="EHJ141" s="1332"/>
      <c r="EHK141" s="1332"/>
      <c r="EHL141" s="1332"/>
      <c r="EHM141" s="1332"/>
      <c r="EHN141" s="1332"/>
      <c r="EHO141" s="1332"/>
      <c r="EHP141" s="1332"/>
      <c r="EHQ141" s="1332"/>
      <c r="EHR141" s="1332"/>
      <c r="EHS141" s="1332"/>
      <c r="EHT141" s="1332"/>
      <c r="EHU141" s="1332"/>
      <c r="EHV141" s="1332"/>
      <c r="EHW141" s="1332"/>
      <c r="EHX141" s="1332"/>
      <c r="EHY141" s="1332"/>
      <c r="EHZ141" s="1332"/>
      <c r="EIA141" s="1332"/>
      <c r="EIB141" s="1332"/>
      <c r="EIC141" s="1332"/>
      <c r="EID141" s="1332"/>
      <c r="EIE141" s="1332"/>
      <c r="EIF141" s="1332"/>
      <c r="EIG141" s="1332"/>
      <c r="EIH141" s="1332"/>
      <c r="EII141" s="1332"/>
      <c r="EIJ141" s="1332"/>
      <c r="EIK141" s="1332"/>
      <c r="EIL141" s="1332"/>
      <c r="EIM141" s="1332"/>
      <c r="EIN141" s="1332"/>
      <c r="EIO141" s="1332"/>
      <c r="EIP141" s="1332"/>
      <c r="EIQ141" s="1332"/>
      <c r="EIR141" s="1332"/>
      <c r="EIS141" s="1332"/>
      <c r="EIT141" s="1332"/>
      <c r="EIU141" s="1332"/>
      <c r="EIV141" s="1332"/>
      <c r="EIW141" s="1332"/>
      <c r="EIX141" s="1332"/>
      <c r="EIY141" s="1332"/>
      <c r="EIZ141" s="1332"/>
      <c r="EJA141" s="1332"/>
      <c r="EJB141" s="1332"/>
      <c r="EJC141" s="1332"/>
      <c r="EJD141" s="1332"/>
      <c r="EJE141" s="1332"/>
      <c r="EJF141" s="1332"/>
      <c r="EJG141" s="1332"/>
      <c r="EJH141" s="1332"/>
      <c r="EJI141" s="1332"/>
      <c r="EJJ141" s="1332"/>
      <c r="EJK141" s="1332"/>
      <c r="EJL141" s="1332"/>
      <c r="EJM141" s="1332"/>
      <c r="EJN141" s="1332"/>
      <c r="EJO141" s="1332"/>
      <c r="EJP141" s="1332"/>
      <c r="EJQ141" s="1332"/>
      <c r="EJR141" s="1332"/>
      <c r="EJS141" s="1332"/>
      <c r="EJT141" s="1332"/>
      <c r="EJU141" s="1332"/>
      <c r="EJV141" s="1332"/>
      <c r="EJW141" s="1332"/>
      <c r="EJX141" s="1332"/>
      <c r="EJY141" s="1332"/>
      <c r="EJZ141" s="1332"/>
      <c r="EKA141" s="1332"/>
      <c r="EKB141" s="1332"/>
      <c r="EKC141" s="1332"/>
      <c r="EKD141" s="1332"/>
      <c r="EKE141" s="1332"/>
      <c r="EKF141" s="1332"/>
      <c r="EKG141" s="1332"/>
      <c r="EKH141" s="1332"/>
      <c r="EKI141" s="1332"/>
      <c r="EKJ141" s="1332"/>
      <c r="EKK141" s="1332"/>
      <c r="EKL141" s="1332"/>
      <c r="EKM141" s="1332"/>
      <c r="EKN141" s="1332"/>
      <c r="EKO141" s="1332"/>
      <c r="EKP141" s="1332"/>
      <c r="EKQ141" s="1332"/>
      <c r="EKR141" s="1332"/>
      <c r="EKS141" s="1332"/>
      <c r="EKT141" s="1332"/>
      <c r="EKU141" s="1332"/>
      <c r="EKV141" s="1332"/>
      <c r="EKW141" s="1332"/>
      <c r="EKX141" s="1332"/>
      <c r="EKY141" s="1332"/>
      <c r="EKZ141" s="1332"/>
      <c r="ELA141" s="1332"/>
      <c r="ELB141" s="1332"/>
      <c r="ELC141" s="1332"/>
      <c r="ELD141" s="1332"/>
      <c r="ELE141" s="1332"/>
      <c r="ELF141" s="1332"/>
      <c r="ELG141" s="1332"/>
      <c r="ELH141" s="1332"/>
      <c r="ELI141" s="1332"/>
      <c r="ELJ141" s="1332"/>
      <c r="ELK141" s="1332"/>
      <c r="ELL141" s="1332"/>
      <c r="ELM141" s="1332"/>
      <c r="ELN141" s="1332"/>
      <c r="ELO141" s="1332"/>
      <c r="ELP141" s="1332"/>
      <c r="ELQ141" s="1332"/>
      <c r="ELR141" s="1332"/>
      <c r="ELS141" s="1332"/>
      <c r="ELT141" s="1332"/>
      <c r="ELU141" s="1332"/>
      <c r="ELV141" s="1332"/>
      <c r="ELW141" s="1332"/>
      <c r="ELX141" s="1332"/>
      <c r="ELY141" s="1332"/>
      <c r="ELZ141" s="1332"/>
      <c r="EMA141" s="1332"/>
      <c r="EMB141" s="1332"/>
      <c r="EMC141" s="1332"/>
      <c r="EMD141" s="1332"/>
      <c r="EME141" s="1332"/>
      <c r="EMF141" s="1332"/>
      <c r="EMG141" s="1332"/>
      <c r="EMH141" s="1332"/>
      <c r="EMI141" s="1332"/>
      <c r="EMJ141" s="1332"/>
      <c r="EMK141" s="1332"/>
      <c r="EML141" s="1332"/>
      <c r="EMM141" s="1332"/>
      <c r="EMN141" s="1332"/>
      <c r="EMO141" s="1332"/>
      <c r="EMP141" s="1332"/>
      <c r="EMQ141" s="1332"/>
      <c r="EMR141" s="1332"/>
      <c r="EMS141" s="1332"/>
      <c r="EMT141" s="1332"/>
      <c r="EMU141" s="1332"/>
      <c r="EMV141" s="1332"/>
      <c r="EMW141" s="1332"/>
      <c r="EMX141" s="1332"/>
      <c r="EMY141" s="1332"/>
      <c r="EMZ141" s="1332"/>
      <c r="ENA141" s="1332"/>
      <c r="ENB141" s="1332"/>
      <c r="ENC141" s="1332"/>
      <c r="END141" s="1332"/>
      <c r="ENE141" s="1332"/>
      <c r="ENF141" s="1332"/>
      <c r="ENG141" s="1332"/>
      <c r="ENH141" s="1332"/>
      <c r="ENI141" s="1332"/>
      <c r="ENJ141" s="1332"/>
      <c r="ENK141" s="1332"/>
      <c r="ENL141" s="1332"/>
      <c r="ENM141" s="1332"/>
      <c r="ENN141" s="1332"/>
      <c r="ENO141" s="1332"/>
      <c r="ENP141" s="1332"/>
      <c r="ENQ141" s="1332"/>
      <c r="ENR141" s="1332"/>
      <c r="ENS141" s="1332"/>
      <c r="ENT141" s="1332"/>
      <c r="ENU141" s="1332"/>
      <c r="ENV141" s="1332"/>
      <c r="ENW141" s="1332"/>
      <c r="ENX141" s="1332"/>
      <c r="ENY141" s="1332"/>
      <c r="ENZ141" s="1332"/>
      <c r="EOA141" s="1332"/>
      <c r="EOB141" s="1332"/>
      <c r="EOC141" s="1332"/>
      <c r="EOD141" s="1332"/>
      <c r="EOE141" s="1332"/>
      <c r="EOF141" s="1332"/>
      <c r="EOG141" s="1332"/>
      <c r="EOH141" s="1332"/>
      <c r="EOI141" s="1332"/>
      <c r="EOJ141" s="1332"/>
      <c r="EOK141" s="1332"/>
      <c r="EOL141" s="1332"/>
      <c r="EOM141" s="1332"/>
      <c r="EON141" s="1332"/>
      <c r="EOO141" s="1332"/>
      <c r="EOP141" s="1332"/>
      <c r="EOQ141" s="1332"/>
      <c r="EOR141" s="1332"/>
      <c r="EOS141" s="1332"/>
      <c r="EOT141" s="1332"/>
      <c r="EOU141" s="1332"/>
      <c r="EOV141" s="1332"/>
      <c r="EOW141" s="1332"/>
      <c r="EOX141" s="1332"/>
      <c r="EOY141" s="1332"/>
      <c r="EOZ141" s="1332"/>
      <c r="EPA141" s="1332"/>
      <c r="EPB141" s="1332"/>
      <c r="EPC141" s="1332"/>
      <c r="EPD141" s="1332"/>
      <c r="EPE141" s="1332"/>
      <c r="EPF141" s="1332"/>
      <c r="EPG141" s="1332"/>
      <c r="EPH141" s="1332"/>
      <c r="EPI141" s="1332"/>
      <c r="EPJ141" s="1332"/>
      <c r="EPK141" s="1332"/>
      <c r="EPL141" s="1332"/>
      <c r="EPM141" s="1332"/>
      <c r="EPN141" s="1332"/>
      <c r="EPO141" s="1332"/>
      <c r="EPP141" s="1332"/>
      <c r="EPQ141" s="1332"/>
      <c r="EPR141" s="1332"/>
      <c r="EPS141" s="1332"/>
      <c r="EPT141" s="1332"/>
      <c r="EPU141" s="1332"/>
      <c r="EPV141" s="1332"/>
      <c r="EPW141" s="1332"/>
      <c r="EPX141" s="1332"/>
      <c r="EPY141" s="1332"/>
      <c r="EPZ141" s="1332"/>
      <c r="EQA141" s="1332"/>
      <c r="EQB141" s="1332"/>
      <c r="EQC141" s="1332"/>
      <c r="EQD141" s="1332"/>
      <c r="EQE141" s="1332"/>
      <c r="EQF141" s="1332"/>
      <c r="EQG141" s="1332"/>
      <c r="EQH141" s="1332"/>
      <c r="EQI141" s="1332"/>
      <c r="EQJ141" s="1332"/>
      <c r="EQK141" s="1332"/>
      <c r="EQL141" s="1332"/>
      <c r="EQM141" s="1332"/>
      <c r="EQN141" s="1332"/>
      <c r="EQO141" s="1332"/>
      <c r="EQP141" s="1332"/>
      <c r="EQQ141" s="1332"/>
      <c r="EQR141" s="1332"/>
      <c r="EQS141" s="1332"/>
      <c r="EQT141" s="1332"/>
      <c r="EQU141" s="1332"/>
      <c r="EQV141" s="1332"/>
      <c r="EQW141" s="1332"/>
      <c r="EQX141" s="1332"/>
      <c r="EQY141" s="1332"/>
      <c r="EQZ141" s="1332"/>
      <c r="ERA141" s="1332"/>
      <c r="ERB141" s="1332"/>
      <c r="ERC141" s="1332"/>
      <c r="ERD141" s="1332"/>
      <c r="ERE141" s="1332"/>
      <c r="ERF141" s="1332"/>
      <c r="ERG141" s="1332"/>
      <c r="ERH141" s="1332"/>
      <c r="ERI141" s="1332"/>
      <c r="ERJ141" s="1332"/>
      <c r="ERK141" s="1332"/>
      <c r="ERL141" s="1332"/>
      <c r="ERM141" s="1332"/>
      <c r="ERN141" s="1332"/>
      <c r="ERO141" s="1332"/>
      <c r="ERP141" s="1332"/>
      <c r="ERQ141" s="1332"/>
      <c r="ERR141" s="1332"/>
      <c r="ERS141" s="1332"/>
      <c r="ERT141" s="1332"/>
      <c r="ERU141" s="1332"/>
      <c r="ERV141" s="1332"/>
      <c r="ERW141" s="1332"/>
      <c r="ERX141" s="1332"/>
      <c r="ERY141" s="1332"/>
      <c r="ERZ141" s="1332"/>
      <c r="ESA141" s="1332"/>
      <c r="ESB141" s="1332"/>
      <c r="ESC141" s="1332"/>
      <c r="ESD141" s="1332"/>
      <c r="ESE141" s="1332"/>
      <c r="ESF141" s="1332"/>
      <c r="ESG141" s="1332"/>
      <c r="ESH141" s="1332"/>
      <c r="ESI141" s="1332"/>
      <c r="ESJ141" s="1332"/>
      <c r="ESK141" s="1332"/>
      <c r="ESL141" s="1332"/>
      <c r="ESM141" s="1332"/>
      <c r="ESN141" s="1332"/>
      <c r="ESO141" s="1332"/>
      <c r="ESP141" s="1332"/>
      <c r="ESQ141" s="1332"/>
      <c r="ESR141" s="1332"/>
      <c r="ESS141" s="1332"/>
      <c r="EST141" s="1332"/>
      <c r="ESU141" s="1332"/>
      <c r="ESV141" s="1332"/>
      <c r="ESW141" s="1332"/>
      <c r="ESX141" s="1332"/>
      <c r="ESY141" s="1332"/>
      <c r="ESZ141" s="1332"/>
      <c r="ETA141" s="1332"/>
      <c r="ETB141" s="1332"/>
      <c r="ETC141" s="1332"/>
      <c r="ETD141" s="1332"/>
      <c r="ETE141" s="1332"/>
      <c r="ETF141" s="1332"/>
      <c r="ETG141" s="1332"/>
      <c r="ETH141" s="1332"/>
      <c r="ETI141" s="1332"/>
      <c r="ETJ141" s="1332"/>
      <c r="ETK141" s="1332"/>
      <c r="ETL141" s="1332"/>
      <c r="ETM141" s="1332"/>
      <c r="ETN141" s="1332"/>
      <c r="ETO141" s="1332"/>
      <c r="ETP141" s="1332"/>
      <c r="ETQ141" s="1332"/>
      <c r="ETR141" s="1332"/>
      <c r="ETS141" s="1332"/>
      <c r="ETT141" s="1332"/>
      <c r="ETU141" s="1332"/>
      <c r="ETV141" s="1332"/>
      <c r="ETW141" s="1332"/>
      <c r="ETX141" s="1332"/>
      <c r="ETY141" s="1332"/>
      <c r="ETZ141" s="1332"/>
      <c r="EUA141" s="1332"/>
      <c r="EUB141" s="1332"/>
      <c r="EUC141" s="1332"/>
      <c r="EUD141" s="1332"/>
      <c r="EUE141" s="1332"/>
      <c r="EUF141" s="1332"/>
      <c r="EUG141" s="1332"/>
      <c r="EUH141" s="1332"/>
      <c r="EUI141" s="1332"/>
      <c r="EUJ141" s="1332"/>
      <c r="EUK141" s="1332"/>
      <c r="EUL141" s="1332"/>
      <c r="EUM141" s="1332"/>
      <c r="EUN141" s="1332"/>
      <c r="EUO141" s="1332"/>
      <c r="EUP141" s="1332"/>
      <c r="EUQ141" s="1332"/>
      <c r="EUR141" s="1332"/>
      <c r="EUS141" s="1332"/>
      <c r="EUT141" s="1332"/>
      <c r="EUU141" s="1332"/>
      <c r="EUV141" s="1332"/>
      <c r="EUW141" s="1332"/>
      <c r="EUX141" s="1332"/>
      <c r="EUY141" s="1332"/>
      <c r="EUZ141" s="1332"/>
      <c r="EVA141" s="1332"/>
      <c r="EVB141" s="1332"/>
      <c r="EVC141" s="1332"/>
      <c r="EVD141" s="1332"/>
      <c r="EVE141" s="1332"/>
      <c r="EVF141" s="1332"/>
      <c r="EVG141" s="1332"/>
      <c r="EVH141" s="1332"/>
      <c r="EVI141" s="1332"/>
      <c r="EVJ141" s="1332"/>
      <c r="EVK141" s="1332"/>
      <c r="EVL141" s="1332"/>
      <c r="EVM141" s="1332"/>
      <c r="EVN141" s="1332"/>
      <c r="EVO141" s="1332"/>
      <c r="EVP141" s="1332"/>
      <c r="EVQ141" s="1332"/>
      <c r="EVR141" s="1332"/>
      <c r="EVS141" s="1332"/>
      <c r="EVT141" s="1332"/>
      <c r="EVU141" s="1332"/>
      <c r="EVV141" s="1332"/>
      <c r="EVW141" s="1332"/>
      <c r="EVX141" s="1332"/>
      <c r="EVY141" s="1332"/>
      <c r="EVZ141" s="1332"/>
      <c r="EWA141" s="1332"/>
      <c r="EWB141" s="1332"/>
      <c r="EWC141" s="1332"/>
      <c r="EWD141" s="1332"/>
      <c r="EWE141" s="1332"/>
      <c r="EWF141" s="1332"/>
      <c r="EWG141" s="1332"/>
      <c r="EWH141" s="1332"/>
      <c r="EWI141" s="1332"/>
      <c r="EWJ141" s="1332"/>
      <c r="EWK141" s="1332"/>
      <c r="EWL141" s="1332"/>
      <c r="EWM141" s="1332"/>
      <c r="EWN141" s="1332"/>
      <c r="EWO141" s="1332"/>
      <c r="EWP141" s="1332"/>
      <c r="EWQ141" s="1332"/>
      <c r="EWR141" s="1332"/>
      <c r="EWS141" s="1332"/>
      <c r="EWT141" s="1332"/>
      <c r="EWU141" s="1332"/>
      <c r="EWV141" s="1332"/>
      <c r="EWW141" s="1332"/>
      <c r="EWX141" s="1332"/>
      <c r="EWY141" s="1332"/>
      <c r="EWZ141" s="1332"/>
      <c r="EXA141" s="1332"/>
      <c r="EXB141" s="1332"/>
      <c r="EXC141" s="1332"/>
      <c r="EXD141" s="1332"/>
      <c r="EXE141" s="1332"/>
      <c r="EXF141" s="1332"/>
      <c r="EXG141" s="1332"/>
      <c r="EXH141" s="1332"/>
      <c r="EXI141" s="1332"/>
      <c r="EXJ141" s="1332"/>
      <c r="EXK141" s="1332"/>
      <c r="EXL141" s="1332"/>
      <c r="EXM141" s="1332"/>
      <c r="EXN141" s="1332"/>
      <c r="EXO141" s="1332"/>
      <c r="EXP141" s="1332"/>
      <c r="EXQ141" s="1332"/>
      <c r="EXR141" s="1332"/>
      <c r="EXS141" s="1332"/>
      <c r="EXT141" s="1332"/>
      <c r="EXU141" s="1332"/>
      <c r="EXV141" s="1332"/>
      <c r="EXW141" s="1332"/>
      <c r="EXX141" s="1332"/>
      <c r="EXY141" s="1332"/>
      <c r="EXZ141" s="1332"/>
      <c r="EYA141" s="1332"/>
      <c r="EYB141" s="1332"/>
      <c r="EYC141" s="1332"/>
      <c r="EYD141" s="1332"/>
      <c r="EYE141" s="1332"/>
      <c r="EYF141" s="1332"/>
      <c r="EYG141" s="1332"/>
      <c r="EYH141" s="1332"/>
      <c r="EYI141" s="1332"/>
      <c r="EYJ141" s="1332"/>
      <c r="EYK141" s="1332"/>
      <c r="EYL141" s="1332"/>
      <c r="EYM141" s="1332"/>
      <c r="EYN141" s="1332"/>
      <c r="EYO141" s="1332"/>
      <c r="EYP141" s="1332"/>
      <c r="EYQ141" s="1332"/>
      <c r="EYR141" s="1332"/>
      <c r="EYS141" s="1332"/>
      <c r="EYT141" s="1332"/>
      <c r="EYU141" s="1332"/>
      <c r="EYV141" s="1332"/>
      <c r="EYW141" s="1332"/>
      <c r="EYX141" s="1332"/>
      <c r="EYY141" s="1332"/>
      <c r="EYZ141" s="1332"/>
      <c r="EZA141" s="1332"/>
      <c r="EZB141" s="1332"/>
      <c r="EZC141" s="1332"/>
      <c r="EZD141" s="1332"/>
      <c r="EZE141" s="1332"/>
      <c r="EZF141" s="1332"/>
      <c r="EZG141" s="1332"/>
      <c r="EZH141" s="1332"/>
      <c r="EZI141" s="1332"/>
      <c r="EZJ141" s="1332"/>
      <c r="EZK141" s="1332"/>
      <c r="EZL141" s="1332"/>
      <c r="EZM141" s="1332"/>
      <c r="EZN141" s="1332"/>
      <c r="EZO141" s="1332"/>
      <c r="EZP141" s="1332"/>
      <c r="EZQ141" s="1332"/>
      <c r="EZR141" s="1332"/>
      <c r="EZS141" s="1332"/>
      <c r="EZT141" s="1332"/>
      <c r="EZU141" s="1332"/>
      <c r="EZV141" s="1332"/>
      <c r="EZW141" s="1332"/>
      <c r="EZX141" s="1332"/>
      <c r="EZY141" s="1332"/>
      <c r="EZZ141" s="1332"/>
      <c r="FAA141" s="1332"/>
      <c r="FAB141" s="1332"/>
      <c r="FAC141" s="1332"/>
      <c r="FAD141" s="1332"/>
      <c r="FAE141" s="1332"/>
      <c r="FAF141" s="1332"/>
      <c r="FAG141" s="1332"/>
      <c r="FAH141" s="1332"/>
      <c r="FAI141" s="1332"/>
      <c r="FAJ141" s="1332"/>
      <c r="FAK141" s="1332"/>
      <c r="FAL141" s="1332"/>
      <c r="FAM141" s="1332"/>
      <c r="FAN141" s="1332"/>
      <c r="FAO141" s="1332"/>
      <c r="FAP141" s="1332"/>
      <c r="FAQ141" s="1332"/>
      <c r="FAR141" s="1332"/>
      <c r="FAS141" s="1332"/>
      <c r="FAT141" s="1332"/>
      <c r="FAU141" s="1332"/>
      <c r="FAV141" s="1332"/>
      <c r="FAW141" s="1332"/>
      <c r="FAX141" s="1332"/>
      <c r="FAY141" s="1332"/>
      <c r="FAZ141" s="1332"/>
      <c r="FBA141" s="1332"/>
      <c r="FBB141" s="1332"/>
      <c r="FBC141" s="1332"/>
      <c r="FBD141" s="1332"/>
      <c r="FBE141" s="1332"/>
      <c r="FBF141" s="1332"/>
      <c r="FBG141" s="1332"/>
      <c r="FBH141" s="1332"/>
      <c r="FBI141" s="1332"/>
      <c r="FBJ141" s="1332"/>
      <c r="FBK141" s="1332"/>
      <c r="FBL141" s="1332"/>
      <c r="FBM141" s="1332"/>
      <c r="FBN141" s="1332"/>
      <c r="FBO141" s="1332"/>
      <c r="FBP141" s="1332"/>
      <c r="FBQ141" s="1332"/>
      <c r="FBR141" s="1332"/>
      <c r="FBS141" s="1332"/>
      <c r="FBT141" s="1332"/>
      <c r="FBU141" s="1332"/>
      <c r="FBV141" s="1332"/>
      <c r="FBW141" s="1332"/>
      <c r="FBX141" s="1332"/>
      <c r="FBY141" s="1332"/>
      <c r="FBZ141" s="1332"/>
      <c r="FCA141" s="1332"/>
      <c r="FCB141" s="1332"/>
      <c r="FCC141" s="1332"/>
      <c r="FCD141" s="1332"/>
      <c r="FCE141" s="1332"/>
      <c r="FCF141" s="1332"/>
      <c r="FCG141" s="1332"/>
      <c r="FCH141" s="1332"/>
      <c r="FCI141" s="1332"/>
      <c r="FCJ141" s="1332"/>
      <c r="FCK141" s="1332"/>
      <c r="FCL141" s="1332"/>
      <c r="FCM141" s="1332"/>
      <c r="FCN141" s="1332"/>
      <c r="FCO141" s="1332"/>
      <c r="FCP141" s="1332"/>
      <c r="FCQ141" s="1332"/>
      <c r="FCR141" s="1332"/>
      <c r="FCS141" s="1332"/>
      <c r="FCT141" s="1332"/>
      <c r="FCU141" s="1332"/>
      <c r="FCV141" s="1332"/>
      <c r="FCW141" s="1332"/>
      <c r="FCX141" s="1332"/>
      <c r="FCY141" s="1332"/>
      <c r="FCZ141" s="1332"/>
      <c r="FDA141" s="1332"/>
      <c r="FDB141" s="1332"/>
      <c r="FDC141" s="1332"/>
      <c r="FDD141" s="1332"/>
      <c r="FDE141" s="1332"/>
      <c r="FDF141" s="1332"/>
      <c r="FDG141" s="1332"/>
      <c r="FDH141" s="1332"/>
      <c r="FDI141" s="1332"/>
      <c r="FDJ141" s="1332"/>
      <c r="FDK141" s="1332"/>
      <c r="FDL141" s="1332"/>
      <c r="FDM141" s="1332"/>
      <c r="FDN141" s="1332"/>
      <c r="FDO141" s="1332"/>
      <c r="FDP141" s="1332"/>
      <c r="FDQ141" s="1332"/>
      <c r="FDR141" s="1332"/>
      <c r="FDS141" s="1332"/>
      <c r="FDT141" s="1332"/>
      <c r="FDU141" s="1332"/>
      <c r="FDV141" s="1332"/>
      <c r="FDW141" s="1332"/>
      <c r="FDX141" s="1332"/>
      <c r="FDY141" s="1332"/>
      <c r="FDZ141" s="1332"/>
      <c r="FEA141" s="1332"/>
      <c r="FEB141" s="1332"/>
      <c r="FEC141" s="1332"/>
      <c r="FED141" s="1332"/>
      <c r="FEE141" s="1332"/>
      <c r="FEF141" s="1332"/>
      <c r="FEG141" s="1332"/>
      <c r="FEH141" s="1332"/>
      <c r="FEI141" s="1332"/>
      <c r="FEJ141" s="1332"/>
      <c r="FEK141" s="1332"/>
      <c r="FEL141" s="1332"/>
      <c r="FEM141" s="1332"/>
      <c r="FEN141" s="1332"/>
      <c r="FEO141" s="1332"/>
      <c r="FEP141" s="1332"/>
      <c r="FEQ141" s="1332"/>
      <c r="FER141" s="1332"/>
      <c r="FES141" s="1332"/>
      <c r="FET141" s="1332"/>
      <c r="FEU141" s="1332"/>
      <c r="FEV141" s="1332"/>
      <c r="FEW141" s="1332"/>
      <c r="FEX141" s="1332"/>
      <c r="FEY141" s="1332"/>
      <c r="FEZ141" s="1332"/>
      <c r="FFA141" s="1332"/>
      <c r="FFB141" s="1332"/>
      <c r="FFC141" s="1332"/>
      <c r="FFD141" s="1332"/>
      <c r="FFE141" s="1332"/>
      <c r="FFF141" s="1332"/>
      <c r="FFG141" s="1332"/>
      <c r="FFH141" s="1332"/>
      <c r="FFI141" s="1332"/>
      <c r="FFJ141" s="1332"/>
      <c r="FFK141" s="1332"/>
      <c r="FFL141" s="1332"/>
      <c r="FFM141" s="1332"/>
      <c r="FFN141" s="1332"/>
      <c r="FFO141" s="1332"/>
      <c r="FFP141" s="1332"/>
      <c r="FFQ141" s="1332"/>
      <c r="FFR141" s="1332"/>
      <c r="FFS141" s="1332"/>
      <c r="FFT141" s="1332"/>
      <c r="FFU141" s="1332"/>
      <c r="FFV141" s="1332"/>
      <c r="FFW141" s="1332"/>
      <c r="FFX141" s="1332"/>
      <c r="FFY141" s="1332"/>
      <c r="FFZ141" s="1332"/>
      <c r="FGA141" s="1332"/>
      <c r="FGB141" s="1332"/>
      <c r="FGC141" s="1332"/>
      <c r="FGD141" s="1332"/>
      <c r="FGE141" s="1332"/>
      <c r="FGF141" s="1332"/>
      <c r="FGG141" s="1332"/>
      <c r="FGH141" s="1332"/>
      <c r="FGI141" s="1332"/>
      <c r="FGJ141" s="1332"/>
      <c r="FGK141" s="1332"/>
      <c r="FGL141" s="1332"/>
      <c r="FGM141" s="1332"/>
      <c r="FGN141" s="1332"/>
      <c r="FGO141" s="1332"/>
      <c r="FGP141" s="1332"/>
      <c r="FGQ141" s="1332"/>
      <c r="FGR141" s="1332"/>
      <c r="FGS141" s="1332"/>
      <c r="FGT141" s="1332"/>
      <c r="FGU141" s="1332"/>
      <c r="FGV141" s="1332"/>
      <c r="FGW141" s="1332"/>
      <c r="FGX141" s="1332"/>
      <c r="FGY141" s="1332"/>
      <c r="FGZ141" s="1332"/>
      <c r="FHA141" s="1332"/>
      <c r="FHB141" s="1332"/>
      <c r="FHC141" s="1332"/>
      <c r="FHD141" s="1332"/>
      <c r="FHE141" s="1332"/>
      <c r="FHF141" s="1332"/>
      <c r="FHG141" s="1332"/>
      <c r="FHH141" s="1332"/>
      <c r="FHI141" s="1332"/>
      <c r="FHJ141" s="1332"/>
      <c r="FHK141" s="1332"/>
      <c r="FHL141" s="1332"/>
      <c r="FHM141" s="1332"/>
      <c r="FHN141" s="1332"/>
      <c r="FHO141" s="1332"/>
      <c r="FHP141" s="1332"/>
      <c r="FHQ141" s="1332"/>
      <c r="FHR141" s="1332"/>
      <c r="FHS141" s="1332"/>
      <c r="FHT141" s="1332"/>
      <c r="FHU141" s="1332"/>
      <c r="FHV141" s="1332"/>
      <c r="FHW141" s="1332"/>
      <c r="FHX141" s="1332"/>
      <c r="FHY141" s="1332"/>
      <c r="FHZ141" s="1332"/>
      <c r="FIA141" s="1332"/>
      <c r="FIB141" s="1332"/>
      <c r="FIC141" s="1332"/>
      <c r="FID141" s="1332"/>
      <c r="FIE141" s="1332"/>
      <c r="FIF141" s="1332"/>
      <c r="FIG141" s="1332"/>
      <c r="FIH141" s="1332"/>
      <c r="FII141" s="1332"/>
      <c r="FIJ141" s="1332"/>
      <c r="FIK141" s="1332"/>
      <c r="FIL141" s="1332"/>
      <c r="FIM141" s="1332"/>
      <c r="FIN141" s="1332"/>
      <c r="FIO141" s="1332"/>
      <c r="FIP141" s="1332"/>
      <c r="FIQ141" s="1332"/>
      <c r="FIR141" s="1332"/>
      <c r="FIS141" s="1332"/>
      <c r="FIT141" s="1332"/>
      <c r="FIU141" s="1332"/>
      <c r="FIV141" s="1332"/>
      <c r="FIW141" s="1332"/>
      <c r="FIX141" s="1332"/>
      <c r="FIY141" s="1332"/>
      <c r="FIZ141" s="1332"/>
      <c r="FJA141" s="1332"/>
      <c r="FJB141" s="1332"/>
      <c r="FJC141" s="1332"/>
      <c r="FJD141" s="1332"/>
      <c r="FJE141" s="1332"/>
      <c r="FJF141" s="1332"/>
      <c r="FJG141" s="1332"/>
      <c r="FJH141" s="1332"/>
      <c r="FJI141" s="1332"/>
      <c r="FJJ141" s="1332"/>
      <c r="FJK141" s="1332"/>
      <c r="FJL141" s="1332"/>
      <c r="FJM141" s="1332"/>
      <c r="FJN141" s="1332"/>
      <c r="FJO141" s="1332"/>
      <c r="FJP141" s="1332"/>
      <c r="FJQ141" s="1332"/>
      <c r="FJR141" s="1332"/>
      <c r="FJS141" s="1332"/>
      <c r="FJT141" s="1332"/>
      <c r="FJU141" s="1332"/>
      <c r="FJV141" s="1332"/>
      <c r="FJW141" s="1332"/>
      <c r="FJX141" s="1332"/>
      <c r="FJY141" s="1332"/>
      <c r="FJZ141" s="1332"/>
      <c r="FKA141" s="1332"/>
      <c r="FKB141" s="1332"/>
      <c r="FKC141" s="1332"/>
      <c r="FKD141" s="1332"/>
      <c r="FKE141" s="1332"/>
      <c r="FKF141" s="1332"/>
      <c r="FKG141" s="1332"/>
      <c r="FKH141" s="1332"/>
      <c r="FKI141" s="1332"/>
      <c r="FKJ141" s="1332"/>
      <c r="FKK141" s="1332"/>
      <c r="FKL141" s="1332"/>
      <c r="FKM141" s="1332"/>
      <c r="FKN141" s="1332"/>
      <c r="FKO141" s="1332"/>
      <c r="FKP141" s="1332"/>
      <c r="FKQ141" s="1332"/>
      <c r="FKR141" s="1332"/>
      <c r="FKS141" s="1332"/>
      <c r="FKT141" s="1332"/>
      <c r="FKU141" s="1332"/>
      <c r="FKV141" s="1332"/>
      <c r="FKW141" s="1332"/>
      <c r="FKX141" s="1332"/>
      <c r="FKY141" s="1332"/>
      <c r="FKZ141" s="1332"/>
      <c r="FLA141" s="1332"/>
      <c r="FLB141" s="1332"/>
      <c r="FLC141" s="1332"/>
      <c r="FLD141" s="1332"/>
      <c r="FLE141" s="1332"/>
      <c r="FLF141" s="1332"/>
      <c r="FLG141" s="1332"/>
      <c r="FLH141" s="1332"/>
      <c r="FLI141" s="1332"/>
      <c r="FLJ141" s="1332"/>
      <c r="FLK141" s="1332"/>
      <c r="FLL141" s="1332"/>
      <c r="FLM141" s="1332"/>
      <c r="FLN141" s="1332"/>
      <c r="FLO141" s="1332"/>
      <c r="FLP141" s="1332"/>
      <c r="FLQ141" s="1332"/>
      <c r="FLR141" s="1332"/>
      <c r="FLS141" s="1332"/>
      <c r="FLT141" s="1332"/>
      <c r="FLU141" s="1332"/>
      <c r="FLV141" s="1332"/>
      <c r="FLW141" s="1332"/>
      <c r="FLX141" s="1332"/>
      <c r="FLY141" s="1332"/>
      <c r="FLZ141" s="1332"/>
      <c r="FMA141" s="1332"/>
      <c r="FMB141" s="1332"/>
      <c r="FMC141" s="1332"/>
      <c r="FMD141" s="1332"/>
      <c r="FME141" s="1332"/>
      <c r="FMF141" s="1332"/>
      <c r="FMG141" s="1332"/>
      <c r="FMH141" s="1332"/>
      <c r="FMI141" s="1332"/>
      <c r="FMJ141" s="1332"/>
      <c r="FMK141" s="1332"/>
      <c r="FML141" s="1332"/>
      <c r="FMM141" s="1332"/>
      <c r="FMN141" s="1332"/>
      <c r="FMO141" s="1332"/>
      <c r="FMP141" s="1332"/>
      <c r="FMQ141" s="1332"/>
      <c r="FMR141" s="1332"/>
      <c r="FMS141" s="1332"/>
      <c r="FMT141" s="1332"/>
      <c r="FMU141" s="1332"/>
      <c r="FMV141" s="1332"/>
      <c r="FMW141" s="1332"/>
      <c r="FMX141" s="1332"/>
      <c r="FMY141" s="1332"/>
      <c r="FMZ141" s="1332"/>
      <c r="FNA141" s="1332"/>
      <c r="FNB141" s="1332"/>
      <c r="FNC141" s="1332"/>
      <c r="FND141" s="1332"/>
      <c r="FNE141" s="1332"/>
      <c r="FNF141" s="1332"/>
    </row>
    <row r="142" spans="1:4426" s="1349" customFormat="1" ht="15.75">
      <c r="A142" s="1740" t="str">
        <f>+A6</f>
        <v>For the 12 months ended - December 31, 2011</v>
      </c>
      <c r="B142" s="1741"/>
      <c r="C142" s="1741"/>
      <c r="D142" s="1741"/>
      <c r="E142" s="1741"/>
      <c r="F142" s="1741"/>
      <c r="G142" s="1741"/>
      <c r="H142" s="1741"/>
      <c r="I142" s="1741"/>
      <c r="J142" s="1741"/>
      <c r="K142" s="1741"/>
      <c r="L142" s="1348"/>
      <c r="M142" s="1348"/>
      <c r="N142" s="1348"/>
      <c r="O142" s="1348"/>
      <c r="P142" s="1348"/>
      <c r="Q142" s="1348"/>
      <c r="R142" s="1348"/>
      <c r="S142" s="1348"/>
      <c r="T142" s="1348"/>
      <c r="U142" s="1348"/>
      <c r="V142" s="1348"/>
      <c r="W142" s="1348"/>
      <c r="X142" s="1348"/>
      <c r="Y142" s="1348"/>
      <c r="Z142" s="1348"/>
      <c r="AA142" s="1348"/>
      <c r="AB142" s="1348"/>
      <c r="AC142" s="1348"/>
      <c r="AD142" s="1348"/>
      <c r="AE142" s="1348"/>
      <c r="AF142" s="1348"/>
      <c r="AG142" s="1348"/>
      <c r="AH142" s="1348"/>
      <c r="AI142" s="1348"/>
      <c r="AJ142" s="1348"/>
      <c r="AK142" s="1348"/>
      <c r="AL142" s="1348"/>
      <c r="AM142" s="1348"/>
      <c r="AN142" s="1348"/>
      <c r="AO142" s="1348"/>
      <c r="AP142" s="1348"/>
      <c r="AQ142" s="1348"/>
      <c r="AR142" s="1348"/>
      <c r="AS142" s="1348"/>
      <c r="AT142" s="1348"/>
      <c r="AU142" s="1348"/>
      <c r="AV142" s="1348"/>
      <c r="AW142" s="1348"/>
      <c r="AX142" s="1348"/>
      <c r="AY142" s="1348"/>
      <c r="AZ142" s="1348"/>
      <c r="BA142" s="1348"/>
      <c r="BB142" s="1348"/>
      <c r="BC142" s="1348"/>
      <c r="BD142" s="1348"/>
      <c r="BE142" s="1348"/>
      <c r="BF142" s="1348"/>
      <c r="BG142" s="1348"/>
      <c r="BH142" s="1348"/>
      <c r="BI142" s="1348"/>
      <c r="BJ142" s="1348"/>
      <c r="BK142" s="1348"/>
      <c r="BL142" s="1348"/>
      <c r="BM142" s="1348"/>
      <c r="BN142" s="1348"/>
      <c r="BO142" s="1348"/>
      <c r="BP142" s="1348"/>
      <c r="BQ142" s="1348"/>
      <c r="BR142" s="1348"/>
      <c r="BS142" s="1348"/>
      <c r="BT142" s="1348"/>
      <c r="BU142" s="1348"/>
      <c r="BV142" s="1348"/>
      <c r="BW142" s="1348"/>
      <c r="BX142" s="1348"/>
      <c r="BY142" s="1348"/>
      <c r="BZ142" s="1348"/>
      <c r="CA142" s="1348"/>
      <c r="CB142" s="1348"/>
      <c r="CC142" s="1348"/>
      <c r="CD142" s="1348"/>
      <c r="CE142" s="1348"/>
      <c r="CF142" s="1348"/>
      <c r="CG142" s="1348"/>
      <c r="CH142" s="1348"/>
      <c r="CI142" s="1348"/>
      <c r="CJ142" s="1348"/>
      <c r="CK142" s="1348"/>
      <c r="CL142" s="1348"/>
      <c r="CM142" s="1348"/>
      <c r="CN142" s="1348"/>
      <c r="CO142" s="1348"/>
      <c r="CP142" s="1348"/>
      <c r="CQ142" s="1348"/>
      <c r="CR142" s="1348"/>
      <c r="CS142" s="1348"/>
      <c r="CT142" s="1348"/>
      <c r="CU142" s="1348"/>
      <c r="CV142" s="1348"/>
      <c r="CW142" s="1348"/>
      <c r="CX142" s="1348"/>
      <c r="CY142" s="1348"/>
      <c r="CZ142" s="1348"/>
      <c r="DA142" s="1348"/>
      <c r="DB142" s="1348"/>
      <c r="DC142" s="1348"/>
      <c r="DD142" s="1348"/>
      <c r="DE142" s="1348"/>
      <c r="DF142" s="1348"/>
      <c r="DG142" s="1348"/>
      <c r="DH142" s="1348"/>
      <c r="DI142" s="1348"/>
      <c r="DJ142" s="1348"/>
      <c r="DK142" s="1348"/>
      <c r="DL142" s="1348"/>
      <c r="DM142" s="1348"/>
      <c r="DN142" s="1348"/>
      <c r="DO142" s="1348"/>
      <c r="DP142" s="1348"/>
      <c r="DQ142" s="1348"/>
      <c r="DR142" s="1348"/>
      <c r="DS142" s="1348"/>
      <c r="DT142" s="1348"/>
      <c r="DU142" s="1348"/>
      <c r="DV142" s="1348"/>
      <c r="DW142" s="1348"/>
      <c r="DX142" s="1348"/>
      <c r="DY142" s="1348"/>
      <c r="DZ142" s="1348"/>
      <c r="EA142" s="1348"/>
      <c r="EB142" s="1348"/>
      <c r="EC142" s="1348"/>
      <c r="ED142" s="1348"/>
      <c r="EE142" s="1348"/>
      <c r="EF142" s="1348"/>
      <c r="EG142" s="1348"/>
      <c r="EH142" s="1348"/>
      <c r="EI142" s="1348"/>
      <c r="EJ142" s="1348"/>
      <c r="EK142" s="1348"/>
      <c r="EL142" s="1348"/>
      <c r="EM142" s="1348"/>
      <c r="EN142" s="1348"/>
      <c r="EO142" s="1348"/>
      <c r="EP142" s="1348"/>
      <c r="EQ142" s="1348"/>
      <c r="ER142" s="1348"/>
      <c r="ES142" s="1348"/>
      <c r="ET142" s="1348"/>
      <c r="EU142" s="1348"/>
      <c r="EV142" s="1348"/>
      <c r="EW142" s="1348"/>
      <c r="EX142" s="1348"/>
      <c r="EY142" s="1348"/>
      <c r="EZ142" s="1348"/>
      <c r="FA142" s="1348"/>
      <c r="FB142" s="1348"/>
      <c r="FC142" s="1348"/>
      <c r="FD142" s="1348"/>
      <c r="FE142" s="1348"/>
      <c r="FF142" s="1348"/>
      <c r="FG142" s="1348"/>
      <c r="FH142" s="1348"/>
      <c r="FI142" s="1348"/>
      <c r="FJ142" s="1348"/>
      <c r="FK142" s="1348"/>
      <c r="FL142" s="1348"/>
      <c r="FM142" s="1348"/>
      <c r="FN142" s="1348"/>
      <c r="FO142" s="1348"/>
      <c r="FP142" s="1348"/>
      <c r="FQ142" s="1348"/>
      <c r="FR142" s="1348"/>
      <c r="FS142" s="1348"/>
      <c r="FT142" s="1348"/>
      <c r="FU142" s="1348"/>
      <c r="FV142" s="1348"/>
      <c r="FW142" s="1348"/>
      <c r="FX142" s="1348"/>
      <c r="FY142" s="1348"/>
      <c r="FZ142" s="1348"/>
      <c r="GA142" s="1348"/>
      <c r="GB142" s="1348"/>
      <c r="GC142" s="1348"/>
      <c r="GD142" s="1348"/>
      <c r="GE142" s="1348"/>
      <c r="GF142" s="1348"/>
      <c r="GG142" s="1348"/>
      <c r="GH142" s="1348"/>
      <c r="GI142" s="1348"/>
      <c r="GJ142" s="1348"/>
      <c r="GK142" s="1348"/>
      <c r="GL142" s="1348"/>
      <c r="GM142" s="1348"/>
      <c r="GN142" s="1348"/>
      <c r="GO142" s="1348"/>
      <c r="GP142" s="1348"/>
      <c r="GQ142" s="1348"/>
      <c r="GR142" s="1348"/>
      <c r="GS142" s="1348"/>
      <c r="GT142" s="1348"/>
      <c r="GU142" s="1348"/>
      <c r="GV142" s="1348"/>
      <c r="GW142" s="1348"/>
      <c r="GX142" s="1348"/>
      <c r="GY142" s="1348"/>
      <c r="GZ142" s="1348"/>
      <c r="HA142" s="1348"/>
      <c r="HB142" s="1348"/>
      <c r="HC142" s="1348"/>
      <c r="HD142" s="1348"/>
      <c r="HE142" s="1348"/>
      <c r="HF142" s="1348"/>
      <c r="HG142" s="1348"/>
      <c r="HH142" s="1348"/>
      <c r="HI142" s="1348"/>
      <c r="HJ142" s="1348"/>
      <c r="HK142" s="1348"/>
      <c r="HL142" s="1348"/>
      <c r="HM142" s="1348"/>
      <c r="HN142" s="1348"/>
      <c r="HO142" s="1348"/>
      <c r="HP142" s="1348"/>
      <c r="HQ142" s="1348"/>
      <c r="HR142" s="1348"/>
      <c r="HS142" s="1348"/>
      <c r="HT142" s="1348"/>
      <c r="HU142" s="1348"/>
      <c r="HV142" s="1348"/>
      <c r="HW142" s="1348"/>
      <c r="HX142" s="1348"/>
      <c r="HY142" s="1348"/>
      <c r="HZ142" s="1348"/>
      <c r="IA142" s="1348"/>
      <c r="IB142" s="1348"/>
      <c r="IC142" s="1348"/>
      <c r="ID142" s="1348"/>
      <c r="IE142" s="1348"/>
      <c r="IF142" s="1348"/>
      <c r="IG142" s="1348"/>
      <c r="IH142" s="1348"/>
      <c r="II142" s="1348"/>
      <c r="IJ142" s="1348"/>
      <c r="IK142" s="1348"/>
      <c r="IL142" s="1348"/>
      <c r="IM142" s="1348"/>
      <c r="IN142" s="1348"/>
      <c r="IO142" s="1348"/>
      <c r="IP142" s="1348"/>
      <c r="IQ142" s="1348"/>
      <c r="IR142" s="1348"/>
      <c r="IS142" s="1348"/>
      <c r="IT142" s="1348"/>
      <c r="IU142" s="1348"/>
      <c r="IV142" s="1348"/>
      <c r="IW142" s="1348"/>
      <c r="IX142" s="1348"/>
      <c r="IY142" s="1348"/>
      <c r="IZ142" s="1348"/>
      <c r="JA142" s="1348"/>
      <c r="JB142" s="1348"/>
      <c r="JC142" s="1348"/>
      <c r="JD142" s="1348"/>
      <c r="JE142" s="1348"/>
      <c r="JF142" s="1348"/>
      <c r="JG142" s="1348"/>
      <c r="JH142" s="1348"/>
      <c r="JI142" s="1348"/>
      <c r="JJ142" s="1348"/>
      <c r="JK142" s="1348"/>
      <c r="JL142" s="1348"/>
      <c r="JM142" s="1348"/>
      <c r="JN142" s="1348"/>
      <c r="JO142" s="1348"/>
      <c r="JP142" s="1348"/>
      <c r="JQ142" s="1348"/>
      <c r="JR142" s="1348"/>
      <c r="JS142" s="1348"/>
      <c r="JT142" s="1348"/>
      <c r="JU142" s="1348"/>
      <c r="JV142" s="1348"/>
      <c r="JW142" s="1348"/>
      <c r="JX142" s="1348"/>
      <c r="JY142" s="1348"/>
      <c r="JZ142" s="1348"/>
      <c r="KA142" s="1348"/>
      <c r="KB142" s="1348"/>
      <c r="KC142" s="1348"/>
      <c r="KD142" s="1348"/>
      <c r="KE142" s="1348"/>
      <c r="KF142" s="1348"/>
      <c r="KG142" s="1348"/>
      <c r="KH142" s="1348"/>
      <c r="KI142" s="1348"/>
      <c r="KJ142" s="1348"/>
      <c r="KK142" s="1348"/>
      <c r="KL142" s="1348"/>
      <c r="KM142" s="1348"/>
      <c r="KN142" s="1348"/>
      <c r="KO142" s="1348"/>
      <c r="KP142" s="1348"/>
      <c r="KQ142" s="1348"/>
      <c r="KR142" s="1348"/>
      <c r="KS142" s="1348"/>
      <c r="KT142" s="1348"/>
      <c r="KU142" s="1348"/>
      <c r="KV142" s="1348"/>
      <c r="KW142" s="1348"/>
      <c r="KX142" s="1348"/>
      <c r="KY142" s="1348"/>
      <c r="KZ142" s="1348"/>
      <c r="LA142" s="1348"/>
      <c r="LB142" s="1348"/>
      <c r="LC142" s="1348"/>
      <c r="LD142" s="1348"/>
      <c r="LE142" s="1348"/>
      <c r="LF142" s="1348"/>
      <c r="LG142" s="1348"/>
      <c r="LH142" s="1348"/>
      <c r="LI142" s="1348"/>
      <c r="LJ142" s="1348"/>
      <c r="LK142" s="1348"/>
      <c r="LL142" s="1348"/>
      <c r="LM142" s="1348"/>
      <c r="LN142" s="1348"/>
      <c r="LO142" s="1348"/>
      <c r="LP142" s="1348"/>
      <c r="LQ142" s="1348"/>
      <c r="LR142" s="1348"/>
      <c r="LS142" s="1348"/>
      <c r="LT142" s="1348"/>
      <c r="LU142" s="1348"/>
      <c r="LV142" s="1348"/>
      <c r="LW142" s="1348"/>
      <c r="LX142" s="1348"/>
      <c r="LY142" s="1348"/>
      <c r="LZ142" s="1348"/>
      <c r="MA142" s="1348"/>
      <c r="MB142" s="1348"/>
      <c r="MC142" s="1348"/>
      <c r="MD142" s="1348"/>
      <c r="ME142" s="1348"/>
      <c r="MF142" s="1348"/>
      <c r="MG142" s="1348"/>
      <c r="MH142" s="1348"/>
      <c r="MI142" s="1348"/>
      <c r="MJ142" s="1348"/>
      <c r="MK142" s="1348"/>
      <c r="ML142" s="1348"/>
      <c r="MM142" s="1348"/>
      <c r="MN142" s="1348"/>
      <c r="MO142" s="1348"/>
      <c r="MP142" s="1348"/>
      <c r="MQ142" s="1348"/>
      <c r="MR142" s="1348"/>
      <c r="MS142" s="1348"/>
      <c r="MT142" s="1348"/>
      <c r="MU142" s="1348"/>
      <c r="MV142" s="1348"/>
      <c r="MW142" s="1348"/>
      <c r="MX142" s="1348"/>
      <c r="MY142" s="1348"/>
      <c r="MZ142" s="1348"/>
      <c r="NA142" s="1348"/>
      <c r="NB142" s="1348"/>
      <c r="NC142" s="1348"/>
      <c r="ND142" s="1348"/>
      <c r="NE142" s="1348"/>
      <c r="NF142" s="1348"/>
      <c r="NG142" s="1348"/>
      <c r="NH142" s="1348"/>
      <c r="NI142" s="1348"/>
      <c r="NJ142" s="1348"/>
      <c r="NK142" s="1348"/>
      <c r="NL142" s="1348"/>
      <c r="NM142" s="1348"/>
      <c r="NN142" s="1348"/>
      <c r="NO142" s="1348"/>
      <c r="NP142" s="1348"/>
      <c r="NQ142" s="1348"/>
      <c r="NR142" s="1348"/>
      <c r="NS142" s="1348"/>
      <c r="NT142" s="1348"/>
      <c r="NU142" s="1348"/>
      <c r="NV142" s="1348"/>
      <c r="NW142" s="1348"/>
      <c r="NX142" s="1348"/>
      <c r="NY142" s="1348"/>
      <c r="NZ142" s="1348"/>
      <c r="OA142" s="1348"/>
      <c r="OB142" s="1348"/>
      <c r="OC142" s="1348"/>
      <c r="OD142" s="1348"/>
      <c r="OE142" s="1348"/>
      <c r="OF142" s="1348"/>
      <c r="OG142" s="1348"/>
      <c r="OH142" s="1348"/>
      <c r="OI142" s="1348"/>
      <c r="OJ142" s="1348"/>
      <c r="OK142" s="1348"/>
      <c r="OL142" s="1348"/>
      <c r="OM142" s="1348"/>
      <c r="ON142" s="1348"/>
      <c r="OO142" s="1348"/>
      <c r="OP142" s="1348"/>
      <c r="OQ142" s="1348"/>
      <c r="OR142" s="1348"/>
      <c r="OS142" s="1348"/>
      <c r="OT142" s="1348"/>
      <c r="OU142" s="1348"/>
      <c r="OV142" s="1348"/>
      <c r="OW142" s="1348"/>
      <c r="OX142" s="1348"/>
      <c r="OY142" s="1348"/>
      <c r="OZ142" s="1348"/>
      <c r="PA142" s="1348"/>
      <c r="PB142" s="1348"/>
      <c r="PC142" s="1348"/>
      <c r="PD142" s="1348"/>
      <c r="PE142" s="1348"/>
      <c r="PF142" s="1348"/>
      <c r="PG142" s="1348"/>
      <c r="PH142" s="1348"/>
      <c r="PI142" s="1348"/>
      <c r="PJ142" s="1348"/>
      <c r="PK142" s="1348"/>
      <c r="PL142" s="1348"/>
      <c r="PM142" s="1348"/>
      <c r="PN142" s="1348"/>
      <c r="PO142" s="1348"/>
      <c r="PP142" s="1348"/>
      <c r="PQ142" s="1348"/>
      <c r="PR142" s="1348"/>
      <c r="PS142" s="1348"/>
      <c r="PT142" s="1348"/>
      <c r="PU142" s="1348"/>
      <c r="PV142" s="1348"/>
      <c r="PW142" s="1348"/>
      <c r="PX142" s="1348"/>
      <c r="PY142" s="1348"/>
      <c r="PZ142" s="1348"/>
      <c r="QA142" s="1348"/>
      <c r="QB142" s="1348"/>
      <c r="QC142" s="1348"/>
      <c r="QD142" s="1348"/>
      <c r="QE142" s="1348"/>
      <c r="QF142" s="1348"/>
      <c r="QG142" s="1348"/>
      <c r="QH142" s="1348"/>
      <c r="QI142" s="1348"/>
      <c r="QJ142" s="1348"/>
      <c r="QK142" s="1348"/>
      <c r="QL142" s="1348"/>
      <c r="QM142" s="1348"/>
      <c r="QN142" s="1348"/>
      <c r="QO142" s="1348"/>
      <c r="QP142" s="1348"/>
      <c r="QQ142" s="1348"/>
      <c r="QR142" s="1348"/>
      <c r="QS142" s="1348"/>
      <c r="QT142" s="1348"/>
      <c r="QU142" s="1348"/>
      <c r="QV142" s="1348"/>
      <c r="QW142" s="1348"/>
      <c r="QX142" s="1348"/>
      <c r="QY142" s="1348"/>
      <c r="QZ142" s="1348"/>
      <c r="RA142" s="1348"/>
      <c r="RB142" s="1348"/>
      <c r="RC142" s="1348"/>
      <c r="RD142" s="1348"/>
      <c r="RE142" s="1348"/>
      <c r="RF142" s="1348"/>
      <c r="RG142" s="1348"/>
      <c r="RH142" s="1348"/>
      <c r="RI142" s="1348"/>
      <c r="RJ142" s="1348"/>
      <c r="RK142" s="1348"/>
      <c r="RL142" s="1348"/>
      <c r="RM142" s="1348"/>
      <c r="RN142" s="1348"/>
      <c r="RO142" s="1348"/>
      <c r="RP142" s="1348"/>
      <c r="RQ142" s="1348"/>
      <c r="RR142" s="1348"/>
      <c r="RS142" s="1348"/>
      <c r="RT142" s="1348"/>
      <c r="RU142" s="1348"/>
      <c r="RV142" s="1348"/>
      <c r="RW142" s="1348"/>
      <c r="RX142" s="1348"/>
      <c r="RY142" s="1348"/>
      <c r="RZ142" s="1348"/>
      <c r="SA142" s="1348"/>
      <c r="SB142" s="1348"/>
      <c r="SC142" s="1348"/>
      <c r="SD142" s="1348"/>
      <c r="SE142" s="1348"/>
      <c r="SF142" s="1348"/>
      <c r="SG142" s="1348"/>
      <c r="SH142" s="1348"/>
      <c r="SI142" s="1348"/>
      <c r="SJ142" s="1348"/>
      <c r="SK142" s="1348"/>
      <c r="SL142" s="1348"/>
      <c r="SM142" s="1348"/>
      <c r="SN142" s="1348"/>
      <c r="SO142" s="1348"/>
      <c r="SP142" s="1348"/>
      <c r="SQ142" s="1348"/>
      <c r="SR142" s="1348"/>
      <c r="SS142" s="1348"/>
      <c r="ST142" s="1348"/>
      <c r="SU142" s="1348"/>
      <c r="SV142" s="1348"/>
      <c r="SW142" s="1348"/>
      <c r="SX142" s="1348"/>
      <c r="SY142" s="1348"/>
      <c r="SZ142" s="1348"/>
      <c r="TA142" s="1348"/>
      <c r="TB142" s="1348"/>
      <c r="TC142" s="1348"/>
      <c r="TD142" s="1348"/>
      <c r="TE142" s="1348"/>
      <c r="TF142" s="1348"/>
      <c r="TG142" s="1348"/>
      <c r="TH142" s="1348"/>
      <c r="TI142" s="1348"/>
      <c r="TJ142" s="1348"/>
      <c r="TK142" s="1348"/>
      <c r="TL142" s="1348"/>
      <c r="TM142" s="1348"/>
      <c r="TN142" s="1348"/>
      <c r="TO142" s="1348"/>
      <c r="TP142" s="1348"/>
      <c r="TQ142" s="1348"/>
      <c r="TR142" s="1348"/>
      <c r="TS142" s="1348"/>
      <c r="TT142" s="1348"/>
      <c r="TU142" s="1348"/>
      <c r="TV142" s="1348"/>
      <c r="TW142" s="1348"/>
      <c r="TX142" s="1348"/>
      <c r="TY142" s="1348"/>
      <c r="TZ142" s="1348"/>
      <c r="UA142" s="1348"/>
      <c r="UB142" s="1348"/>
      <c r="UC142" s="1348"/>
      <c r="UD142" s="1348"/>
      <c r="UE142" s="1348"/>
      <c r="UF142" s="1348"/>
      <c r="UG142" s="1348"/>
      <c r="UH142" s="1348"/>
      <c r="UI142" s="1348"/>
      <c r="UJ142" s="1348"/>
      <c r="UK142" s="1348"/>
      <c r="UL142" s="1348"/>
      <c r="UM142" s="1348"/>
      <c r="UN142" s="1348"/>
      <c r="UO142" s="1348"/>
      <c r="UP142" s="1348"/>
      <c r="UQ142" s="1348"/>
      <c r="UR142" s="1348"/>
      <c r="US142" s="1348"/>
      <c r="UT142" s="1348"/>
      <c r="UU142" s="1348"/>
      <c r="UV142" s="1348"/>
      <c r="UW142" s="1348"/>
      <c r="UX142" s="1348"/>
      <c r="UY142" s="1348"/>
      <c r="UZ142" s="1348"/>
      <c r="VA142" s="1348"/>
      <c r="VB142" s="1348"/>
      <c r="VC142" s="1348"/>
      <c r="VD142" s="1348"/>
      <c r="VE142" s="1348"/>
      <c r="VF142" s="1348"/>
      <c r="VG142" s="1348"/>
      <c r="VH142" s="1348"/>
      <c r="VI142" s="1348"/>
      <c r="VJ142" s="1348"/>
      <c r="VK142" s="1348"/>
      <c r="VL142" s="1348"/>
      <c r="VM142" s="1348"/>
      <c r="VN142" s="1348"/>
      <c r="VO142" s="1348"/>
      <c r="VP142" s="1348"/>
      <c r="VQ142" s="1348"/>
      <c r="VR142" s="1348"/>
      <c r="VS142" s="1348"/>
      <c r="VT142" s="1348"/>
      <c r="VU142" s="1348"/>
      <c r="VV142" s="1348"/>
      <c r="VW142" s="1348"/>
      <c r="VX142" s="1348"/>
      <c r="VY142" s="1348"/>
      <c r="VZ142" s="1348"/>
      <c r="WA142" s="1348"/>
      <c r="WB142" s="1348"/>
      <c r="WC142" s="1348"/>
      <c r="WD142" s="1348"/>
      <c r="WE142" s="1348"/>
      <c r="WF142" s="1348"/>
      <c r="WG142" s="1348"/>
      <c r="WH142" s="1348"/>
      <c r="WI142" s="1348"/>
      <c r="WJ142" s="1348"/>
      <c r="WK142" s="1348"/>
      <c r="WL142" s="1348"/>
      <c r="WM142" s="1348"/>
      <c r="WN142" s="1348"/>
      <c r="WO142" s="1348"/>
      <c r="WP142" s="1348"/>
      <c r="WQ142" s="1348"/>
      <c r="WR142" s="1348"/>
      <c r="WS142" s="1348"/>
      <c r="WT142" s="1348"/>
      <c r="WU142" s="1348"/>
      <c r="WV142" s="1348"/>
      <c r="WW142" s="1348"/>
      <c r="WX142" s="1348"/>
      <c r="WY142" s="1348"/>
      <c r="WZ142" s="1348"/>
      <c r="XA142" s="1348"/>
      <c r="XB142" s="1348"/>
      <c r="XC142" s="1348"/>
      <c r="XD142" s="1348"/>
      <c r="XE142" s="1348"/>
      <c r="XF142" s="1348"/>
      <c r="XG142" s="1348"/>
      <c r="XH142" s="1348"/>
      <c r="XI142" s="1348"/>
      <c r="XJ142" s="1348"/>
      <c r="XK142" s="1348"/>
      <c r="XL142" s="1348"/>
      <c r="XM142" s="1348"/>
      <c r="XN142" s="1348"/>
      <c r="XO142" s="1348"/>
      <c r="XP142" s="1348"/>
      <c r="XQ142" s="1348"/>
      <c r="XR142" s="1348"/>
      <c r="XS142" s="1348"/>
      <c r="XT142" s="1348"/>
      <c r="XU142" s="1348"/>
      <c r="XV142" s="1348"/>
      <c r="XW142" s="1348"/>
      <c r="XX142" s="1348"/>
      <c r="XY142" s="1348"/>
      <c r="XZ142" s="1348"/>
      <c r="YA142" s="1348"/>
      <c r="YB142" s="1348"/>
      <c r="YC142" s="1348"/>
      <c r="YD142" s="1348"/>
      <c r="YE142" s="1348"/>
      <c r="YF142" s="1348"/>
      <c r="YG142" s="1348"/>
      <c r="YH142" s="1348"/>
      <c r="YI142" s="1348"/>
      <c r="YJ142" s="1348"/>
      <c r="YK142" s="1348"/>
      <c r="YL142" s="1348"/>
      <c r="YM142" s="1348"/>
      <c r="YN142" s="1348"/>
      <c r="YO142" s="1348"/>
      <c r="YP142" s="1348"/>
      <c r="YQ142" s="1348"/>
      <c r="YR142" s="1348"/>
      <c r="YS142" s="1348"/>
      <c r="YT142" s="1348"/>
      <c r="YU142" s="1348"/>
      <c r="YV142" s="1348"/>
      <c r="YW142" s="1348"/>
      <c r="YX142" s="1348"/>
      <c r="YY142" s="1348"/>
      <c r="YZ142" s="1348"/>
      <c r="ZA142" s="1348"/>
      <c r="ZB142" s="1348"/>
      <c r="ZC142" s="1348"/>
      <c r="ZD142" s="1348"/>
      <c r="ZE142" s="1348"/>
      <c r="ZF142" s="1348"/>
      <c r="ZG142" s="1348"/>
      <c r="ZH142" s="1348"/>
      <c r="ZI142" s="1348"/>
      <c r="ZJ142" s="1348"/>
      <c r="ZK142" s="1348"/>
      <c r="ZL142" s="1348"/>
      <c r="ZM142" s="1348"/>
      <c r="ZN142" s="1348"/>
      <c r="ZO142" s="1348"/>
      <c r="ZP142" s="1348"/>
      <c r="ZQ142" s="1348"/>
      <c r="ZR142" s="1348"/>
      <c r="ZS142" s="1348"/>
      <c r="ZT142" s="1348"/>
      <c r="ZU142" s="1348"/>
      <c r="ZV142" s="1348"/>
      <c r="ZW142" s="1348"/>
      <c r="ZX142" s="1348"/>
      <c r="ZY142" s="1348"/>
      <c r="ZZ142" s="1348"/>
      <c r="AAA142" s="1348"/>
      <c r="AAB142" s="1348"/>
      <c r="AAC142" s="1348"/>
      <c r="AAD142" s="1348"/>
      <c r="AAE142" s="1348"/>
      <c r="AAF142" s="1348"/>
      <c r="AAG142" s="1348"/>
      <c r="AAH142" s="1348"/>
      <c r="AAI142" s="1348"/>
      <c r="AAJ142" s="1348"/>
      <c r="AAK142" s="1348"/>
      <c r="AAL142" s="1348"/>
      <c r="AAM142" s="1348"/>
      <c r="AAN142" s="1348"/>
      <c r="AAO142" s="1348"/>
      <c r="AAP142" s="1348"/>
      <c r="AAQ142" s="1348"/>
      <c r="AAR142" s="1348"/>
      <c r="AAS142" s="1348"/>
      <c r="AAT142" s="1348"/>
      <c r="AAU142" s="1348"/>
      <c r="AAV142" s="1348"/>
      <c r="AAW142" s="1348"/>
      <c r="AAX142" s="1348"/>
      <c r="AAY142" s="1348"/>
      <c r="AAZ142" s="1348"/>
      <c r="ABA142" s="1348"/>
      <c r="ABB142" s="1348"/>
      <c r="ABC142" s="1348"/>
      <c r="ABD142" s="1348"/>
      <c r="ABE142" s="1348"/>
      <c r="ABF142" s="1348"/>
      <c r="ABG142" s="1348"/>
      <c r="ABH142" s="1348"/>
      <c r="ABI142" s="1348"/>
      <c r="ABJ142" s="1348"/>
      <c r="ABK142" s="1348"/>
      <c r="ABL142" s="1348"/>
      <c r="ABM142" s="1348"/>
      <c r="ABN142" s="1348"/>
      <c r="ABO142" s="1348"/>
      <c r="ABP142" s="1348"/>
      <c r="ABQ142" s="1348"/>
      <c r="ABR142" s="1348"/>
      <c r="ABS142" s="1348"/>
      <c r="ABT142" s="1348"/>
      <c r="ABU142" s="1348"/>
      <c r="ABV142" s="1348"/>
      <c r="ABW142" s="1348"/>
      <c r="ABX142" s="1348"/>
      <c r="ABY142" s="1348"/>
      <c r="ABZ142" s="1348"/>
      <c r="ACA142" s="1348"/>
      <c r="ACB142" s="1348"/>
      <c r="ACC142" s="1348"/>
      <c r="ACD142" s="1348"/>
      <c r="ACE142" s="1348"/>
      <c r="ACF142" s="1348"/>
      <c r="ACG142" s="1348"/>
      <c r="ACH142" s="1348"/>
      <c r="ACI142" s="1348"/>
      <c r="ACJ142" s="1348"/>
      <c r="ACK142" s="1348"/>
      <c r="ACL142" s="1348"/>
      <c r="ACM142" s="1348"/>
      <c r="ACN142" s="1348"/>
      <c r="ACO142" s="1348"/>
      <c r="ACP142" s="1348"/>
      <c r="ACQ142" s="1348"/>
      <c r="ACR142" s="1348"/>
      <c r="ACS142" s="1348"/>
      <c r="ACT142" s="1348"/>
      <c r="ACU142" s="1348"/>
      <c r="ACV142" s="1348"/>
      <c r="ACW142" s="1348"/>
      <c r="ACX142" s="1348"/>
      <c r="ACY142" s="1348"/>
      <c r="ACZ142" s="1348"/>
      <c r="ADA142" s="1348"/>
      <c r="ADB142" s="1348"/>
      <c r="ADC142" s="1348"/>
      <c r="ADD142" s="1348"/>
      <c r="ADE142" s="1348"/>
      <c r="ADF142" s="1348"/>
      <c r="ADG142" s="1348"/>
      <c r="ADH142" s="1348"/>
      <c r="ADI142" s="1348"/>
      <c r="ADJ142" s="1348"/>
      <c r="ADK142" s="1348"/>
      <c r="ADL142" s="1348"/>
      <c r="ADM142" s="1348"/>
      <c r="ADN142" s="1348"/>
      <c r="ADO142" s="1348"/>
      <c r="ADP142" s="1348"/>
      <c r="ADQ142" s="1348"/>
      <c r="ADR142" s="1348"/>
      <c r="ADS142" s="1348"/>
      <c r="ADT142" s="1348"/>
      <c r="ADU142" s="1348"/>
      <c r="ADV142" s="1348"/>
      <c r="ADW142" s="1348"/>
      <c r="ADX142" s="1348"/>
      <c r="ADY142" s="1348"/>
      <c r="ADZ142" s="1348"/>
      <c r="AEA142" s="1348"/>
      <c r="AEB142" s="1348"/>
      <c r="AEC142" s="1348"/>
      <c r="AED142" s="1348"/>
      <c r="AEE142" s="1348"/>
      <c r="AEF142" s="1348"/>
      <c r="AEG142" s="1348"/>
      <c r="AEH142" s="1348"/>
      <c r="AEI142" s="1348"/>
      <c r="AEJ142" s="1348"/>
      <c r="AEK142" s="1348"/>
      <c r="AEL142" s="1348"/>
      <c r="AEM142" s="1348"/>
      <c r="AEN142" s="1348"/>
      <c r="AEO142" s="1348"/>
      <c r="AEP142" s="1348"/>
      <c r="AEQ142" s="1348"/>
      <c r="AER142" s="1348"/>
      <c r="AES142" s="1348"/>
      <c r="AET142" s="1348"/>
      <c r="AEU142" s="1348"/>
      <c r="AEV142" s="1348"/>
      <c r="AEW142" s="1348"/>
      <c r="AEX142" s="1348"/>
      <c r="AEY142" s="1348"/>
      <c r="AEZ142" s="1348"/>
      <c r="AFA142" s="1348"/>
      <c r="AFB142" s="1348"/>
      <c r="AFC142" s="1348"/>
      <c r="AFD142" s="1348"/>
      <c r="AFE142" s="1348"/>
      <c r="AFF142" s="1348"/>
      <c r="AFG142" s="1348"/>
      <c r="AFH142" s="1348"/>
      <c r="AFI142" s="1348"/>
      <c r="AFJ142" s="1348"/>
      <c r="AFK142" s="1348"/>
      <c r="AFL142" s="1348"/>
      <c r="AFM142" s="1348"/>
      <c r="AFN142" s="1348"/>
      <c r="AFO142" s="1348"/>
      <c r="AFP142" s="1348"/>
      <c r="AFQ142" s="1348"/>
      <c r="AFR142" s="1348"/>
      <c r="AFS142" s="1348"/>
      <c r="AFT142" s="1348"/>
      <c r="AFU142" s="1348"/>
      <c r="AFV142" s="1348"/>
      <c r="AFW142" s="1348"/>
      <c r="AFX142" s="1348"/>
      <c r="AFY142" s="1348"/>
      <c r="AFZ142" s="1348"/>
      <c r="AGA142" s="1348"/>
      <c r="AGB142" s="1348"/>
      <c r="AGC142" s="1348"/>
      <c r="AGD142" s="1348"/>
      <c r="AGE142" s="1348"/>
      <c r="AGF142" s="1348"/>
      <c r="AGG142" s="1348"/>
      <c r="AGH142" s="1348"/>
      <c r="AGI142" s="1348"/>
      <c r="AGJ142" s="1348"/>
      <c r="AGK142" s="1348"/>
      <c r="AGL142" s="1348"/>
      <c r="AGM142" s="1348"/>
      <c r="AGN142" s="1348"/>
      <c r="AGO142" s="1348"/>
      <c r="AGP142" s="1348"/>
      <c r="AGQ142" s="1348"/>
      <c r="AGR142" s="1348"/>
      <c r="AGS142" s="1348"/>
      <c r="AGT142" s="1348"/>
      <c r="AGU142" s="1348"/>
      <c r="AGV142" s="1348"/>
      <c r="AGW142" s="1348"/>
      <c r="AGX142" s="1348"/>
      <c r="AGY142" s="1348"/>
      <c r="AGZ142" s="1348"/>
      <c r="AHA142" s="1348"/>
      <c r="AHB142" s="1348"/>
      <c r="AHC142" s="1348"/>
      <c r="AHD142" s="1348"/>
      <c r="AHE142" s="1348"/>
      <c r="AHF142" s="1348"/>
      <c r="AHG142" s="1348"/>
      <c r="AHH142" s="1348"/>
      <c r="AHI142" s="1348"/>
      <c r="AHJ142" s="1348"/>
      <c r="AHK142" s="1348"/>
      <c r="AHL142" s="1348"/>
      <c r="AHM142" s="1348"/>
      <c r="AHN142" s="1348"/>
      <c r="AHO142" s="1348"/>
      <c r="AHP142" s="1348"/>
      <c r="AHQ142" s="1348"/>
      <c r="AHR142" s="1348"/>
      <c r="AHS142" s="1348"/>
      <c r="AHT142" s="1348"/>
      <c r="AHU142" s="1348"/>
      <c r="AHV142" s="1348"/>
      <c r="AHW142" s="1348"/>
      <c r="AHX142" s="1348"/>
      <c r="AHY142" s="1348"/>
      <c r="AHZ142" s="1348"/>
      <c r="AIA142" s="1348"/>
      <c r="AIB142" s="1348"/>
      <c r="AIC142" s="1348"/>
      <c r="AID142" s="1348"/>
      <c r="AIE142" s="1348"/>
      <c r="AIF142" s="1348"/>
      <c r="AIG142" s="1348"/>
      <c r="AIH142" s="1348"/>
      <c r="AII142" s="1348"/>
      <c r="AIJ142" s="1348"/>
      <c r="AIK142" s="1348"/>
      <c r="AIL142" s="1348"/>
      <c r="AIM142" s="1348"/>
      <c r="AIN142" s="1348"/>
      <c r="AIO142" s="1348"/>
      <c r="AIP142" s="1348"/>
      <c r="AIQ142" s="1348"/>
      <c r="AIR142" s="1348"/>
      <c r="AIS142" s="1348"/>
      <c r="AIT142" s="1348"/>
      <c r="AIU142" s="1348"/>
      <c r="AIV142" s="1348"/>
      <c r="AIW142" s="1348"/>
      <c r="AIX142" s="1348"/>
      <c r="AIY142" s="1348"/>
      <c r="AIZ142" s="1348"/>
      <c r="AJA142" s="1348"/>
      <c r="AJB142" s="1348"/>
      <c r="AJC142" s="1348"/>
      <c r="AJD142" s="1348"/>
      <c r="AJE142" s="1348"/>
      <c r="AJF142" s="1348"/>
      <c r="AJG142" s="1348"/>
      <c r="AJH142" s="1348"/>
      <c r="AJI142" s="1348"/>
      <c r="AJJ142" s="1348"/>
      <c r="AJK142" s="1348"/>
      <c r="AJL142" s="1348"/>
      <c r="AJM142" s="1348"/>
      <c r="AJN142" s="1348"/>
      <c r="AJO142" s="1348"/>
      <c r="AJP142" s="1348"/>
      <c r="AJQ142" s="1348"/>
      <c r="AJR142" s="1348"/>
      <c r="AJS142" s="1348"/>
      <c r="AJT142" s="1348"/>
      <c r="AJU142" s="1348"/>
      <c r="AJV142" s="1348"/>
      <c r="AJW142" s="1348"/>
      <c r="AJX142" s="1348"/>
      <c r="AJY142" s="1348"/>
      <c r="AJZ142" s="1348"/>
      <c r="AKA142" s="1348"/>
      <c r="AKB142" s="1348"/>
      <c r="AKC142" s="1348"/>
      <c r="AKD142" s="1348"/>
      <c r="AKE142" s="1348"/>
      <c r="AKF142" s="1348"/>
      <c r="AKG142" s="1348"/>
      <c r="AKH142" s="1348"/>
      <c r="AKI142" s="1348"/>
      <c r="AKJ142" s="1348"/>
      <c r="AKK142" s="1348"/>
      <c r="AKL142" s="1348"/>
      <c r="AKM142" s="1348"/>
      <c r="AKN142" s="1348"/>
      <c r="AKO142" s="1348"/>
      <c r="AKP142" s="1348"/>
      <c r="AKQ142" s="1348"/>
      <c r="AKR142" s="1348"/>
      <c r="AKS142" s="1348"/>
      <c r="AKT142" s="1348"/>
      <c r="AKU142" s="1348"/>
      <c r="AKV142" s="1348"/>
      <c r="AKW142" s="1348"/>
      <c r="AKX142" s="1348"/>
      <c r="AKY142" s="1348"/>
      <c r="AKZ142" s="1348"/>
      <c r="ALA142" s="1348"/>
      <c r="ALB142" s="1348"/>
      <c r="ALC142" s="1348"/>
      <c r="ALD142" s="1348"/>
      <c r="ALE142" s="1348"/>
      <c r="ALF142" s="1348"/>
      <c r="ALG142" s="1348"/>
      <c r="ALH142" s="1348"/>
      <c r="ALI142" s="1348"/>
      <c r="ALJ142" s="1348"/>
      <c r="ALK142" s="1348"/>
      <c r="ALL142" s="1348"/>
      <c r="ALM142" s="1348"/>
      <c r="ALN142" s="1348"/>
      <c r="ALO142" s="1348"/>
      <c r="ALP142" s="1348"/>
      <c r="ALQ142" s="1348"/>
      <c r="ALR142" s="1348"/>
      <c r="ALS142" s="1348"/>
      <c r="ALT142" s="1348"/>
      <c r="ALU142" s="1348"/>
      <c r="ALV142" s="1348"/>
      <c r="ALW142" s="1348"/>
      <c r="ALX142" s="1348"/>
      <c r="ALY142" s="1348"/>
      <c r="ALZ142" s="1348"/>
      <c r="AMA142" s="1348"/>
      <c r="AMB142" s="1348"/>
      <c r="AMC142" s="1348"/>
      <c r="AMD142" s="1348"/>
      <c r="AME142" s="1348"/>
      <c r="AMF142" s="1348"/>
      <c r="AMG142" s="1348"/>
      <c r="AMH142" s="1348"/>
      <c r="AMI142" s="1348"/>
      <c r="AMJ142" s="1348"/>
      <c r="AMK142" s="1348"/>
      <c r="AML142" s="1348"/>
      <c r="AMM142" s="1348"/>
      <c r="AMN142" s="1348"/>
      <c r="AMO142" s="1348"/>
      <c r="AMP142" s="1348"/>
      <c r="AMQ142" s="1348"/>
      <c r="AMR142" s="1348"/>
      <c r="AMS142" s="1348"/>
      <c r="AMT142" s="1348"/>
      <c r="AMU142" s="1348"/>
      <c r="AMV142" s="1348"/>
      <c r="AMW142" s="1348"/>
      <c r="AMX142" s="1348"/>
      <c r="AMY142" s="1348"/>
      <c r="AMZ142" s="1348"/>
      <c r="ANA142" s="1348"/>
      <c r="ANB142" s="1348"/>
      <c r="ANC142" s="1348"/>
      <c r="AND142" s="1348"/>
      <c r="ANE142" s="1348"/>
      <c r="ANF142" s="1348"/>
      <c r="ANG142" s="1348"/>
      <c r="ANH142" s="1348"/>
      <c r="ANI142" s="1348"/>
      <c r="ANJ142" s="1348"/>
      <c r="ANK142" s="1348"/>
      <c r="ANL142" s="1348"/>
      <c r="ANM142" s="1348"/>
      <c r="ANN142" s="1348"/>
      <c r="ANO142" s="1348"/>
      <c r="ANP142" s="1348"/>
      <c r="ANQ142" s="1348"/>
      <c r="ANR142" s="1348"/>
      <c r="ANS142" s="1348"/>
      <c r="ANT142" s="1348"/>
      <c r="ANU142" s="1348"/>
      <c r="ANV142" s="1348"/>
      <c r="ANW142" s="1348"/>
      <c r="ANX142" s="1348"/>
      <c r="ANY142" s="1348"/>
      <c r="ANZ142" s="1348"/>
      <c r="AOA142" s="1348"/>
      <c r="AOB142" s="1348"/>
      <c r="AOC142" s="1348"/>
      <c r="AOD142" s="1348"/>
      <c r="AOE142" s="1348"/>
      <c r="AOF142" s="1348"/>
      <c r="AOG142" s="1348"/>
      <c r="AOH142" s="1348"/>
      <c r="AOI142" s="1348"/>
      <c r="AOJ142" s="1348"/>
      <c r="AOK142" s="1348"/>
      <c r="AOL142" s="1348"/>
      <c r="AOM142" s="1348"/>
      <c r="AON142" s="1348"/>
      <c r="AOO142" s="1348"/>
      <c r="AOP142" s="1348"/>
      <c r="AOQ142" s="1348"/>
      <c r="AOR142" s="1348"/>
      <c r="AOS142" s="1348"/>
      <c r="AOT142" s="1348"/>
      <c r="AOU142" s="1348"/>
      <c r="AOV142" s="1348"/>
      <c r="AOW142" s="1348"/>
      <c r="AOX142" s="1348"/>
      <c r="AOY142" s="1348"/>
      <c r="AOZ142" s="1348"/>
      <c r="APA142" s="1348"/>
      <c r="APB142" s="1348"/>
      <c r="APC142" s="1348"/>
      <c r="APD142" s="1348"/>
      <c r="APE142" s="1348"/>
      <c r="APF142" s="1348"/>
      <c r="APG142" s="1348"/>
      <c r="APH142" s="1348"/>
      <c r="API142" s="1348"/>
      <c r="APJ142" s="1348"/>
      <c r="APK142" s="1348"/>
      <c r="APL142" s="1348"/>
      <c r="APM142" s="1348"/>
      <c r="APN142" s="1348"/>
      <c r="APO142" s="1348"/>
      <c r="APP142" s="1348"/>
      <c r="APQ142" s="1348"/>
      <c r="APR142" s="1348"/>
      <c r="APS142" s="1348"/>
      <c r="APT142" s="1348"/>
      <c r="APU142" s="1348"/>
      <c r="APV142" s="1348"/>
      <c r="APW142" s="1348"/>
      <c r="APX142" s="1348"/>
      <c r="APY142" s="1348"/>
      <c r="APZ142" s="1348"/>
      <c r="AQA142" s="1348"/>
      <c r="AQB142" s="1348"/>
      <c r="AQC142" s="1348"/>
      <c r="AQD142" s="1348"/>
      <c r="AQE142" s="1348"/>
      <c r="AQF142" s="1348"/>
      <c r="AQG142" s="1348"/>
      <c r="AQH142" s="1348"/>
      <c r="AQI142" s="1348"/>
      <c r="AQJ142" s="1348"/>
      <c r="AQK142" s="1348"/>
      <c r="AQL142" s="1348"/>
      <c r="AQM142" s="1348"/>
      <c r="AQN142" s="1348"/>
      <c r="AQO142" s="1348"/>
      <c r="AQP142" s="1348"/>
      <c r="AQQ142" s="1348"/>
      <c r="AQR142" s="1348"/>
      <c r="AQS142" s="1348"/>
      <c r="AQT142" s="1348"/>
      <c r="AQU142" s="1348"/>
      <c r="AQV142" s="1348"/>
      <c r="AQW142" s="1348"/>
      <c r="AQX142" s="1348"/>
      <c r="AQY142" s="1348"/>
      <c r="AQZ142" s="1348"/>
      <c r="ARA142" s="1348"/>
      <c r="ARB142" s="1348"/>
      <c r="ARC142" s="1348"/>
      <c r="ARD142" s="1348"/>
      <c r="ARE142" s="1348"/>
      <c r="ARF142" s="1348"/>
      <c r="ARG142" s="1348"/>
      <c r="ARH142" s="1348"/>
      <c r="ARI142" s="1348"/>
      <c r="ARJ142" s="1348"/>
      <c r="ARK142" s="1348"/>
      <c r="ARL142" s="1348"/>
      <c r="ARM142" s="1348"/>
      <c r="ARN142" s="1348"/>
      <c r="ARO142" s="1348"/>
      <c r="ARP142" s="1348"/>
      <c r="ARQ142" s="1348"/>
      <c r="ARR142" s="1348"/>
      <c r="ARS142" s="1348"/>
      <c r="ART142" s="1348"/>
      <c r="ARU142" s="1348"/>
      <c r="ARV142" s="1348"/>
      <c r="ARW142" s="1348"/>
      <c r="ARX142" s="1348"/>
      <c r="ARY142" s="1348"/>
      <c r="ARZ142" s="1348"/>
      <c r="ASA142" s="1348"/>
      <c r="ASB142" s="1348"/>
      <c r="ASC142" s="1348"/>
      <c r="ASD142" s="1348"/>
      <c r="ASE142" s="1348"/>
      <c r="ASF142" s="1348"/>
      <c r="ASG142" s="1348"/>
      <c r="ASH142" s="1348"/>
      <c r="ASI142" s="1348"/>
      <c r="ASJ142" s="1348"/>
      <c r="ASK142" s="1348"/>
      <c r="ASL142" s="1348"/>
      <c r="ASM142" s="1348"/>
      <c r="ASN142" s="1348"/>
      <c r="ASO142" s="1348"/>
      <c r="ASP142" s="1348"/>
      <c r="ASQ142" s="1348"/>
      <c r="ASR142" s="1348"/>
      <c r="ASS142" s="1348"/>
      <c r="AST142" s="1348"/>
      <c r="ASU142" s="1348"/>
      <c r="ASV142" s="1348"/>
      <c r="ASW142" s="1348"/>
      <c r="ASX142" s="1348"/>
      <c r="ASY142" s="1348"/>
      <c r="ASZ142" s="1348"/>
      <c r="ATA142" s="1348"/>
      <c r="ATB142" s="1348"/>
      <c r="ATC142" s="1348"/>
      <c r="ATD142" s="1348"/>
      <c r="ATE142" s="1348"/>
      <c r="ATF142" s="1348"/>
      <c r="ATG142" s="1348"/>
      <c r="ATH142" s="1348"/>
      <c r="ATI142" s="1348"/>
      <c r="ATJ142" s="1348"/>
      <c r="ATK142" s="1348"/>
      <c r="ATL142" s="1348"/>
      <c r="ATM142" s="1348"/>
      <c r="ATN142" s="1348"/>
      <c r="ATO142" s="1348"/>
      <c r="ATP142" s="1348"/>
      <c r="ATQ142" s="1348"/>
      <c r="ATR142" s="1348"/>
      <c r="ATS142" s="1348"/>
      <c r="ATT142" s="1348"/>
      <c r="ATU142" s="1348"/>
      <c r="ATV142" s="1348"/>
      <c r="ATW142" s="1348"/>
      <c r="ATX142" s="1348"/>
      <c r="ATY142" s="1348"/>
      <c r="ATZ142" s="1348"/>
      <c r="AUA142" s="1348"/>
      <c r="AUB142" s="1348"/>
      <c r="AUC142" s="1348"/>
      <c r="AUD142" s="1348"/>
      <c r="AUE142" s="1348"/>
      <c r="AUF142" s="1348"/>
      <c r="AUG142" s="1348"/>
      <c r="AUH142" s="1348"/>
      <c r="AUI142" s="1348"/>
      <c r="AUJ142" s="1348"/>
      <c r="AUK142" s="1348"/>
      <c r="AUL142" s="1348"/>
      <c r="AUM142" s="1348"/>
      <c r="AUN142" s="1348"/>
      <c r="AUO142" s="1348"/>
      <c r="AUP142" s="1348"/>
      <c r="AUQ142" s="1348"/>
      <c r="AUR142" s="1348"/>
      <c r="AUS142" s="1348"/>
      <c r="AUT142" s="1348"/>
      <c r="AUU142" s="1348"/>
      <c r="AUV142" s="1348"/>
      <c r="AUW142" s="1348"/>
      <c r="AUX142" s="1348"/>
      <c r="AUY142" s="1348"/>
      <c r="AUZ142" s="1348"/>
      <c r="AVA142" s="1348"/>
      <c r="AVB142" s="1348"/>
      <c r="AVC142" s="1348"/>
      <c r="AVD142" s="1348"/>
      <c r="AVE142" s="1348"/>
      <c r="AVF142" s="1348"/>
      <c r="AVG142" s="1348"/>
      <c r="AVH142" s="1348"/>
      <c r="AVI142" s="1348"/>
      <c r="AVJ142" s="1348"/>
      <c r="AVK142" s="1348"/>
      <c r="AVL142" s="1348"/>
      <c r="AVM142" s="1348"/>
      <c r="AVN142" s="1348"/>
      <c r="AVO142" s="1348"/>
      <c r="AVP142" s="1348"/>
      <c r="AVQ142" s="1348"/>
      <c r="AVR142" s="1348"/>
      <c r="AVS142" s="1348"/>
      <c r="AVT142" s="1348"/>
      <c r="AVU142" s="1348"/>
      <c r="AVV142" s="1348"/>
      <c r="AVW142" s="1348"/>
      <c r="AVX142" s="1348"/>
      <c r="AVY142" s="1348"/>
      <c r="AVZ142" s="1348"/>
      <c r="AWA142" s="1348"/>
      <c r="AWB142" s="1348"/>
      <c r="AWC142" s="1348"/>
      <c r="AWD142" s="1348"/>
      <c r="AWE142" s="1348"/>
      <c r="AWF142" s="1348"/>
      <c r="AWG142" s="1348"/>
      <c r="AWH142" s="1348"/>
      <c r="AWI142" s="1348"/>
      <c r="AWJ142" s="1348"/>
      <c r="AWK142" s="1348"/>
      <c r="AWL142" s="1348"/>
      <c r="AWM142" s="1348"/>
      <c r="AWN142" s="1348"/>
      <c r="AWO142" s="1348"/>
      <c r="AWP142" s="1348"/>
      <c r="AWQ142" s="1348"/>
      <c r="AWR142" s="1348"/>
      <c r="AWS142" s="1348"/>
      <c r="AWT142" s="1348"/>
      <c r="AWU142" s="1348"/>
      <c r="AWV142" s="1348"/>
      <c r="AWW142" s="1348"/>
      <c r="AWX142" s="1348"/>
      <c r="AWY142" s="1348"/>
      <c r="AWZ142" s="1348"/>
      <c r="AXA142" s="1348"/>
      <c r="AXB142" s="1348"/>
      <c r="AXC142" s="1348"/>
      <c r="AXD142" s="1348"/>
      <c r="AXE142" s="1348"/>
      <c r="AXF142" s="1348"/>
      <c r="AXG142" s="1348"/>
      <c r="AXH142" s="1348"/>
      <c r="AXI142" s="1348"/>
      <c r="AXJ142" s="1348"/>
      <c r="AXK142" s="1348"/>
      <c r="AXL142" s="1348"/>
      <c r="AXM142" s="1348"/>
      <c r="AXN142" s="1348"/>
      <c r="AXO142" s="1348"/>
      <c r="AXP142" s="1348"/>
      <c r="AXQ142" s="1348"/>
      <c r="AXR142" s="1348"/>
      <c r="AXS142" s="1348"/>
      <c r="AXT142" s="1348"/>
      <c r="AXU142" s="1348"/>
      <c r="AXV142" s="1348"/>
      <c r="AXW142" s="1348"/>
      <c r="AXX142" s="1348"/>
      <c r="AXY142" s="1348"/>
      <c r="AXZ142" s="1348"/>
      <c r="AYA142" s="1348"/>
      <c r="AYB142" s="1348"/>
      <c r="AYC142" s="1348"/>
      <c r="AYD142" s="1348"/>
      <c r="AYE142" s="1348"/>
      <c r="AYF142" s="1348"/>
      <c r="AYG142" s="1348"/>
      <c r="AYH142" s="1348"/>
      <c r="AYI142" s="1348"/>
      <c r="AYJ142" s="1348"/>
      <c r="AYK142" s="1348"/>
      <c r="AYL142" s="1348"/>
      <c r="AYM142" s="1348"/>
      <c r="AYN142" s="1348"/>
      <c r="AYO142" s="1348"/>
      <c r="AYP142" s="1348"/>
      <c r="AYQ142" s="1348"/>
      <c r="AYR142" s="1348"/>
      <c r="AYS142" s="1348"/>
      <c r="AYT142" s="1348"/>
      <c r="AYU142" s="1348"/>
      <c r="AYV142" s="1348"/>
      <c r="AYW142" s="1348"/>
      <c r="AYX142" s="1348"/>
      <c r="AYY142" s="1348"/>
      <c r="AYZ142" s="1348"/>
      <c r="AZA142" s="1348"/>
      <c r="AZB142" s="1348"/>
      <c r="AZC142" s="1348"/>
      <c r="AZD142" s="1348"/>
      <c r="AZE142" s="1348"/>
      <c r="AZF142" s="1348"/>
      <c r="AZG142" s="1348"/>
      <c r="AZH142" s="1348"/>
      <c r="AZI142" s="1348"/>
      <c r="AZJ142" s="1348"/>
      <c r="AZK142" s="1348"/>
      <c r="AZL142" s="1348"/>
      <c r="AZM142" s="1348"/>
      <c r="AZN142" s="1348"/>
      <c r="AZO142" s="1348"/>
      <c r="AZP142" s="1348"/>
      <c r="AZQ142" s="1348"/>
      <c r="AZR142" s="1348"/>
      <c r="AZS142" s="1348"/>
      <c r="AZT142" s="1348"/>
      <c r="AZU142" s="1348"/>
      <c r="AZV142" s="1348"/>
      <c r="AZW142" s="1348"/>
      <c r="AZX142" s="1348"/>
      <c r="AZY142" s="1348"/>
      <c r="AZZ142" s="1348"/>
      <c r="BAA142" s="1348"/>
      <c r="BAB142" s="1348"/>
      <c r="BAC142" s="1348"/>
      <c r="BAD142" s="1348"/>
      <c r="BAE142" s="1348"/>
      <c r="BAF142" s="1348"/>
      <c r="BAG142" s="1348"/>
      <c r="BAH142" s="1348"/>
      <c r="BAI142" s="1348"/>
      <c r="BAJ142" s="1348"/>
      <c r="BAK142" s="1348"/>
      <c r="BAL142" s="1348"/>
      <c r="BAM142" s="1348"/>
      <c r="BAN142" s="1348"/>
      <c r="BAO142" s="1348"/>
      <c r="BAP142" s="1348"/>
      <c r="BAQ142" s="1348"/>
      <c r="BAR142" s="1348"/>
      <c r="BAS142" s="1348"/>
      <c r="BAT142" s="1348"/>
      <c r="BAU142" s="1348"/>
      <c r="BAV142" s="1348"/>
      <c r="BAW142" s="1348"/>
      <c r="BAX142" s="1348"/>
      <c r="BAY142" s="1348"/>
      <c r="BAZ142" s="1348"/>
      <c r="BBA142" s="1348"/>
      <c r="BBB142" s="1348"/>
      <c r="BBC142" s="1348"/>
      <c r="BBD142" s="1348"/>
      <c r="BBE142" s="1348"/>
      <c r="BBF142" s="1348"/>
      <c r="BBG142" s="1348"/>
      <c r="BBH142" s="1348"/>
      <c r="BBI142" s="1348"/>
      <c r="BBJ142" s="1348"/>
      <c r="BBK142" s="1348"/>
      <c r="BBL142" s="1348"/>
      <c r="BBM142" s="1348"/>
      <c r="BBN142" s="1348"/>
      <c r="BBO142" s="1348"/>
      <c r="BBP142" s="1348"/>
      <c r="BBQ142" s="1348"/>
      <c r="BBR142" s="1348"/>
      <c r="BBS142" s="1348"/>
      <c r="BBT142" s="1348"/>
      <c r="BBU142" s="1348"/>
      <c r="BBV142" s="1348"/>
      <c r="BBW142" s="1348"/>
      <c r="BBX142" s="1348"/>
      <c r="BBY142" s="1348"/>
      <c r="BBZ142" s="1348"/>
      <c r="BCA142" s="1348"/>
      <c r="BCB142" s="1348"/>
      <c r="BCC142" s="1348"/>
      <c r="BCD142" s="1348"/>
      <c r="BCE142" s="1348"/>
      <c r="BCF142" s="1348"/>
      <c r="BCG142" s="1348"/>
      <c r="BCH142" s="1348"/>
      <c r="BCI142" s="1348"/>
      <c r="BCJ142" s="1348"/>
      <c r="BCK142" s="1348"/>
      <c r="BCL142" s="1348"/>
      <c r="BCM142" s="1348"/>
      <c r="BCN142" s="1348"/>
      <c r="BCO142" s="1348"/>
      <c r="BCP142" s="1348"/>
      <c r="BCQ142" s="1348"/>
      <c r="BCR142" s="1348"/>
      <c r="BCS142" s="1348"/>
      <c r="BCT142" s="1348"/>
      <c r="BCU142" s="1348"/>
      <c r="BCV142" s="1348"/>
      <c r="BCW142" s="1348"/>
      <c r="BCX142" s="1348"/>
      <c r="BCY142" s="1348"/>
      <c r="BCZ142" s="1348"/>
      <c r="BDA142" s="1348"/>
      <c r="BDB142" s="1348"/>
      <c r="BDC142" s="1348"/>
      <c r="BDD142" s="1348"/>
      <c r="BDE142" s="1348"/>
      <c r="BDF142" s="1348"/>
      <c r="BDG142" s="1348"/>
      <c r="BDH142" s="1348"/>
      <c r="BDI142" s="1348"/>
      <c r="BDJ142" s="1348"/>
      <c r="BDK142" s="1348"/>
      <c r="BDL142" s="1348"/>
      <c r="BDM142" s="1348"/>
      <c r="BDN142" s="1348"/>
      <c r="BDO142" s="1348"/>
      <c r="BDP142" s="1348"/>
      <c r="BDQ142" s="1348"/>
      <c r="BDR142" s="1348"/>
      <c r="BDS142" s="1348"/>
      <c r="BDT142" s="1348"/>
      <c r="BDU142" s="1348"/>
      <c r="BDV142" s="1348"/>
      <c r="BDW142" s="1348"/>
      <c r="BDX142" s="1348"/>
      <c r="BDY142" s="1348"/>
      <c r="BDZ142" s="1348"/>
      <c r="BEA142" s="1348"/>
      <c r="BEB142" s="1348"/>
      <c r="BEC142" s="1348"/>
      <c r="BED142" s="1348"/>
      <c r="BEE142" s="1348"/>
      <c r="BEF142" s="1348"/>
      <c r="BEG142" s="1348"/>
      <c r="BEH142" s="1348"/>
      <c r="BEI142" s="1348"/>
      <c r="BEJ142" s="1348"/>
      <c r="BEK142" s="1348"/>
      <c r="BEL142" s="1348"/>
      <c r="BEM142" s="1348"/>
      <c r="BEN142" s="1348"/>
      <c r="BEO142" s="1348"/>
      <c r="BEP142" s="1348"/>
      <c r="BEQ142" s="1348"/>
      <c r="BER142" s="1348"/>
      <c r="BES142" s="1348"/>
      <c r="BET142" s="1348"/>
      <c r="BEU142" s="1348"/>
      <c r="BEV142" s="1348"/>
      <c r="BEW142" s="1348"/>
      <c r="BEX142" s="1348"/>
      <c r="BEY142" s="1348"/>
      <c r="BEZ142" s="1348"/>
      <c r="BFA142" s="1348"/>
      <c r="BFB142" s="1348"/>
      <c r="BFC142" s="1348"/>
      <c r="BFD142" s="1348"/>
      <c r="BFE142" s="1348"/>
      <c r="BFF142" s="1348"/>
      <c r="BFG142" s="1348"/>
      <c r="BFH142" s="1348"/>
      <c r="BFI142" s="1348"/>
      <c r="BFJ142" s="1348"/>
      <c r="BFK142" s="1348"/>
      <c r="BFL142" s="1348"/>
      <c r="BFM142" s="1348"/>
      <c r="BFN142" s="1348"/>
      <c r="BFO142" s="1348"/>
      <c r="BFP142" s="1348"/>
      <c r="BFQ142" s="1348"/>
      <c r="BFR142" s="1348"/>
      <c r="BFS142" s="1348"/>
      <c r="BFT142" s="1348"/>
      <c r="BFU142" s="1348"/>
      <c r="BFV142" s="1348"/>
      <c r="BFW142" s="1348"/>
      <c r="BFX142" s="1348"/>
      <c r="BFY142" s="1348"/>
      <c r="BFZ142" s="1348"/>
      <c r="BGA142" s="1348"/>
      <c r="BGB142" s="1348"/>
      <c r="BGC142" s="1348"/>
      <c r="BGD142" s="1348"/>
      <c r="BGE142" s="1348"/>
      <c r="BGF142" s="1348"/>
      <c r="BGG142" s="1348"/>
      <c r="BGH142" s="1348"/>
      <c r="BGI142" s="1348"/>
      <c r="BGJ142" s="1348"/>
      <c r="BGK142" s="1348"/>
      <c r="BGL142" s="1348"/>
      <c r="BGM142" s="1348"/>
      <c r="BGN142" s="1348"/>
      <c r="BGO142" s="1348"/>
      <c r="BGP142" s="1348"/>
      <c r="BGQ142" s="1348"/>
      <c r="BGR142" s="1348"/>
      <c r="BGS142" s="1348"/>
      <c r="BGT142" s="1348"/>
      <c r="BGU142" s="1348"/>
      <c r="BGV142" s="1348"/>
      <c r="BGW142" s="1348"/>
      <c r="BGX142" s="1348"/>
      <c r="BGY142" s="1348"/>
      <c r="BGZ142" s="1348"/>
      <c r="BHA142" s="1348"/>
      <c r="BHB142" s="1348"/>
      <c r="BHC142" s="1348"/>
      <c r="BHD142" s="1348"/>
      <c r="BHE142" s="1348"/>
      <c r="BHF142" s="1348"/>
      <c r="BHG142" s="1348"/>
      <c r="BHH142" s="1348"/>
      <c r="BHI142" s="1348"/>
      <c r="BHJ142" s="1348"/>
      <c r="BHK142" s="1348"/>
      <c r="BHL142" s="1348"/>
      <c r="BHM142" s="1348"/>
      <c r="BHN142" s="1348"/>
      <c r="BHO142" s="1348"/>
      <c r="BHP142" s="1348"/>
      <c r="BHQ142" s="1348"/>
      <c r="BHR142" s="1348"/>
      <c r="BHS142" s="1348"/>
      <c r="BHT142" s="1348"/>
      <c r="BHU142" s="1348"/>
      <c r="BHV142" s="1348"/>
      <c r="BHW142" s="1348"/>
      <c r="BHX142" s="1348"/>
      <c r="BHY142" s="1348"/>
      <c r="BHZ142" s="1348"/>
      <c r="BIA142" s="1348"/>
      <c r="BIB142" s="1348"/>
      <c r="BIC142" s="1348"/>
      <c r="BID142" s="1348"/>
      <c r="BIE142" s="1348"/>
      <c r="BIF142" s="1348"/>
      <c r="BIG142" s="1348"/>
      <c r="BIH142" s="1348"/>
      <c r="BII142" s="1348"/>
      <c r="BIJ142" s="1348"/>
      <c r="BIK142" s="1348"/>
      <c r="BIL142" s="1348"/>
      <c r="BIM142" s="1348"/>
      <c r="BIN142" s="1348"/>
      <c r="BIO142" s="1348"/>
      <c r="BIP142" s="1348"/>
      <c r="BIQ142" s="1348"/>
      <c r="BIR142" s="1348"/>
      <c r="BIS142" s="1348"/>
      <c r="BIT142" s="1348"/>
      <c r="BIU142" s="1348"/>
      <c r="BIV142" s="1348"/>
      <c r="BIW142" s="1348"/>
      <c r="BIX142" s="1348"/>
      <c r="BIY142" s="1348"/>
      <c r="BIZ142" s="1348"/>
      <c r="BJA142" s="1348"/>
      <c r="BJB142" s="1348"/>
      <c r="BJC142" s="1348"/>
      <c r="BJD142" s="1348"/>
      <c r="BJE142" s="1348"/>
      <c r="BJF142" s="1348"/>
      <c r="BJG142" s="1348"/>
      <c r="BJH142" s="1348"/>
      <c r="BJI142" s="1348"/>
      <c r="BJJ142" s="1348"/>
      <c r="BJK142" s="1348"/>
      <c r="BJL142" s="1348"/>
      <c r="BJM142" s="1348"/>
      <c r="BJN142" s="1348"/>
      <c r="BJO142" s="1348"/>
      <c r="BJP142" s="1348"/>
      <c r="BJQ142" s="1348"/>
      <c r="BJR142" s="1348"/>
      <c r="BJS142" s="1348"/>
      <c r="BJT142" s="1348"/>
      <c r="BJU142" s="1348"/>
      <c r="BJV142" s="1348"/>
      <c r="BJW142" s="1348"/>
      <c r="BJX142" s="1348"/>
      <c r="BJY142" s="1348"/>
      <c r="BJZ142" s="1348"/>
      <c r="BKA142" s="1348"/>
      <c r="BKB142" s="1348"/>
      <c r="BKC142" s="1348"/>
      <c r="BKD142" s="1348"/>
      <c r="BKE142" s="1348"/>
      <c r="BKF142" s="1348"/>
      <c r="BKG142" s="1348"/>
      <c r="BKH142" s="1348"/>
      <c r="BKI142" s="1348"/>
      <c r="BKJ142" s="1348"/>
      <c r="BKK142" s="1348"/>
      <c r="BKL142" s="1348"/>
      <c r="BKM142" s="1348"/>
      <c r="BKN142" s="1348"/>
      <c r="BKO142" s="1348"/>
      <c r="BKP142" s="1348"/>
      <c r="BKQ142" s="1348"/>
      <c r="BKR142" s="1348"/>
      <c r="BKS142" s="1348"/>
      <c r="BKT142" s="1348"/>
      <c r="BKU142" s="1348"/>
      <c r="BKV142" s="1348"/>
      <c r="BKW142" s="1348"/>
      <c r="BKX142" s="1348"/>
      <c r="BKY142" s="1348"/>
      <c r="BKZ142" s="1348"/>
      <c r="BLA142" s="1348"/>
      <c r="BLB142" s="1348"/>
      <c r="BLC142" s="1348"/>
      <c r="BLD142" s="1348"/>
      <c r="BLE142" s="1348"/>
      <c r="BLF142" s="1348"/>
      <c r="BLG142" s="1348"/>
      <c r="BLH142" s="1348"/>
      <c r="BLI142" s="1348"/>
      <c r="BLJ142" s="1348"/>
      <c r="BLK142" s="1348"/>
      <c r="BLL142" s="1348"/>
      <c r="BLM142" s="1348"/>
      <c r="BLN142" s="1348"/>
      <c r="BLO142" s="1348"/>
      <c r="BLP142" s="1348"/>
      <c r="BLQ142" s="1348"/>
      <c r="BLR142" s="1348"/>
      <c r="BLS142" s="1348"/>
      <c r="BLT142" s="1348"/>
      <c r="BLU142" s="1348"/>
      <c r="BLV142" s="1348"/>
      <c r="BLW142" s="1348"/>
      <c r="BLX142" s="1348"/>
      <c r="BLY142" s="1348"/>
      <c r="BLZ142" s="1348"/>
      <c r="BMA142" s="1348"/>
      <c r="BMB142" s="1348"/>
      <c r="BMC142" s="1348"/>
      <c r="BMD142" s="1348"/>
      <c r="BME142" s="1348"/>
      <c r="BMF142" s="1348"/>
      <c r="BMG142" s="1348"/>
      <c r="BMH142" s="1348"/>
      <c r="BMI142" s="1348"/>
      <c r="BMJ142" s="1348"/>
      <c r="BMK142" s="1348"/>
      <c r="BML142" s="1348"/>
      <c r="BMM142" s="1348"/>
      <c r="BMN142" s="1348"/>
      <c r="BMO142" s="1348"/>
      <c r="BMP142" s="1348"/>
      <c r="BMQ142" s="1348"/>
      <c r="BMR142" s="1348"/>
      <c r="BMS142" s="1348"/>
      <c r="BMT142" s="1348"/>
      <c r="BMU142" s="1348"/>
      <c r="BMV142" s="1348"/>
      <c r="BMW142" s="1348"/>
      <c r="BMX142" s="1348"/>
      <c r="BMY142" s="1348"/>
      <c r="BMZ142" s="1348"/>
      <c r="BNA142" s="1348"/>
      <c r="BNB142" s="1348"/>
      <c r="BNC142" s="1348"/>
      <c r="BND142" s="1348"/>
      <c r="BNE142" s="1348"/>
      <c r="BNF142" s="1348"/>
      <c r="BNG142" s="1348"/>
      <c r="BNH142" s="1348"/>
      <c r="BNI142" s="1348"/>
      <c r="BNJ142" s="1348"/>
      <c r="BNK142" s="1348"/>
      <c r="BNL142" s="1348"/>
      <c r="BNM142" s="1348"/>
      <c r="BNN142" s="1348"/>
      <c r="BNO142" s="1348"/>
      <c r="BNP142" s="1348"/>
      <c r="BNQ142" s="1348"/>
      <c r="BNR142" s="1348"/>
      <c r="BNS142" s="1348"/>
      <c r="BNT142" s="1348"/>
      <c r="BNU142" s="1348"/>
      <c r="BNV142" s="1348"/>
      <c r="BNW142" s="1348"/>
      <c r="BNX142" s="1348"/>
      <c r="BNY142" s="1348"/>
      <c r="BNZ142" s="1348"/>
      <c r="BOA142" s="1348"/>
      <c r="BOB142" s="1348"/>
      <c r="BOC142" s="1348"/>
      <c r="BOD142" s="1348"/>
      <c r="BOE142" s="1348"/>
      <c r="BOF142" s="1348"/>
      <c r="BOG142" s="1348"/>
      <c r="BOH142" s="1348"/>
      <c r="BOI142" s="1348"/>
      <c r="BOJ142" s="1348"/>
      <c r="BOK142" s="1348"/>
      <c r="BOL142" s="1348"/>
      <c r="BOM142" s="1348"/>
      <c r="BON142" s="1348"/>
      <c r="BOO142" s="1348"/>
      <c r="BOP142" s="1348"/>
      <c r="BOQ142" s="1348"/>
      <c r="BOR142" s="1348"/>
      <c r="BOS142" s="1348"/>
      <c r="BOT142" s="1348"/>
      <c r="BOU142" s="1348"/>
      <c r="BOV142" s="1348"/>
      <c r="BOW142" s="1348"/>
      <c r="BOX142" s="1348"/>
      <c r="BOY142" s="1348"/>
      <c r="BOZ142" s="1348"/>
      <c r="BPA142" s="1348"/>
      <c r="BPB142" s="1348"/>
      <c r="BPC142" s="1348"/>
      <c r="BPD142" s="1348"/>
      <c r="BPE142" s="1348"/>
      <c r="BPF142" s="1348"/>
      <c r="BPG142" s="1348"/>
      <c r="BPH142" s="1348"/>
      <c r="BPI142" s="1348"/>
      <c r="BPJ142" s="1348"/>
      <c r="BPK142" s="1348"/>
      <c r="BPL142" s="1348"/>
      <c r="BPM142" s="1348"/>
      <c r="BPN142" s="1348"/>
      <c r="BPO142" s="1348"/>
      <c r="BPP142" s="1348"/>
      <c r="BPQ142" s="1348"/>
      <c r="BPR142" s="1348"/>
      <c r="BPS142" s="1348"/>
      <c r="BPT142" s="1348"/>
      <c r="BPU142" s="1348"/>
      <c r="BPV142" s="1348"/>
      <c r="BPW142" s="1348"/>
      <c r="BPX142" s="1348"/>
      <c r="BPY142" s="1348"/>
      <c r="BPZ142" s="1348"/>
      <c r="BQA142" s="1348"/>
      <c r="BQB142" s="1348"/>
      <c r="BQC142" s="1348"/>
      <c r="BQD142" s="1348"/>
      <c r="BQE142" s="1348"/>
      <c r="BQF142" s="1348"/>
      <c r="BQG142" s="1348"/>
      <c r="BQH142" s="1348"/>
      <c r="BQI142" s="1348"/>
      <c r="BQJ142" s="1348"/>
      <c r="BQK142" s="1348"/>
      <c r="BQL142" s="1348"/>
      <c r="BQM142" s="1348"/>
      <c r="BQN142" s="1348"/>
      <c r="BQO142" s="1348"/>
      <c r="BQP142" s="1348"/>
      <c r="BQQ142" s="1348"/>
      <c r="BQR142" s="1348"/>
      <c r="BQS142" s="1348"/>
      <c r="BQT142" s="1348"/>
      <c r="BQU142" s="1348"/>
      <c r="BQV142" s="1348"/>
      <c r="BQW142" s="1348"/>
      <c r="BQX142" s="1348"/>
      <c r="BQY142" s="1348"/>
      <c r="BQZ142" s="1348"/>
      <c r="BRA142" s="1348"/>
      <c r="BRB142" s="1348"/>
      <c r="BRC142" s="1348"/>
      <c r="BRD142" s="1348"/>
      <c r="BRE142" s="1348"/>
      <c r="BRF142" s="1348"/>
      <c r="BRG142" s="1348"/>
      <c r="BRH142" s="1348"/>
      <c r="BRI142" s="1348"/>
      <c r="BRJ142" s="1348"/>
      <c r="BRK142" s="1348"/>
      <c r="BRL142" s="1348"/>
      <c r="BRM142" s="1348"/>
      <c r="BRN142" s="1348"/>
      <c r="BRO142" s="1348"/>
      <c r="BRP142" s="1348"/>
      <c r="BRQ142" s="1348"/>
      <c r="BRR142" s="1348"/>
      <c r="BRS142" s="1348"/>
      <c r="BRT142" s="1348"/>
      <c r="BRU142" s="1348"/>
      <c r="BRV142" s="1348"/>
      <c r="BRW142" s="1348"/>
      <c r="BRX142" s="1348"/>
      <c r="BRY142" s="1348"/>
      <c r="BRZ142" s="1348"/>
      <c r="BSA142" s="1348"/>
      <c r="BSB142" s="1348"/>
      <c r="BSC142" s="1348"/>
      <c r="BSD142" s="1348"/>
      <c r="BSE142" s="1348"/>
      <c r="BSF142" s="1348"/>
      <c r="BSG142" s="1348"/>
      <c r="BSH142" s="1348"/>
      <c r="BSI142" s="1348"/>
      <c r="BSJ142" s="1348"/>
      <c r="BSK142" s="1348"/>
      <c r="BSL142" s="1348"/>
      <c r="BSM142" s="1348"/>
      <c r="BSN142" s="1348"/>
      <c r="BSO142" s="1348"/>
      <c r="BSP142" s="1348"/>
      <c r="BSQ142" s="1348"/>
      <c r="BSR142" s="1348"/>
      <c r="BSS142" s="1348"/>
      <c r="BST142" s="1348"/>
      <c r="BSU142" s="1348"/>
      <c r="BSV142" s="1348"/>
      <c r="BSW142" s="1348"/>
      <c r="BSX142" s="1348"/>
      <c r="BSY142" s="1348"/>
      <c r="BSZ142" s="1348"/>
      <c r="BTA142" s="1348"/>
      <c r="BTB142" s="1348"/>
      <c r="BTC142" s="1348"/>
      <c r="BTD142" s="1348"/>
      <c r="BTE142" s="1348"/>
      <c r="BTF142" s="1348"/>
      <c r="BTG142" s="1348"/>
      <c r="BTH142" s="1348"/>
      <c r="BTI142" s="1348"/>
      <c r="BTJ142" s="1348"/>
      <c r="BTK142" s="1348"/>
      <c r="BTL142" s="1348"/>
      <c r="BTM142" s="1348"/>
      <c r="BTN142" s="1348"/>
      <c r="BTO142" s="1348"/>
      <c r="BTP142" s="1348"/>
      <c r="BTQ142" s="1348"/>
      <c r="BTR142" s="1348"/>
      <c r="BTS142" s="1348"/>
      <c r="BTT142" s="1348"/>
      <c r="BTU142" s="1348"/>
      <c r="BTV142" s="1348"/>
      <c r="BTW142" s="1348"/>
      <c r="BTX142" s="1348"/>
      <c r="BTY142" s="1348"/>
      <c r="BTZ142" s="1348"/>
      <c r="BUA142" s="1348"/>
      <c r="BUB142" s="1348"/>
      <c r="BUC142" s="1348"/>
      <c r="BUD142" s="1348"/>
      <c r="BUE142" s="1348"/>
      <c r="BUF142" s="1348"/>
      <c r="BUG142" s="1348"/>
      <c r="BUH142" s="1348"/>
      <c r="BUI142" s="1348"/>
      <c r="BUJ142" s="1348"/>
      <c r="BUK142" s="1348"/>
      <c r="BUL142" s="1348"/>
      <c r="BUM142" s="1348"/>
      <c r="BUN142" s="1348"/>
      <c r="BUO142" s="1348"/>
      <c r="BUP142" s="1348"/>
      <c r="BUQ142" s="1348"/>
      <c r="BUR142" s="1348"/>
      <c r="BUS142" s="1348"/>
      <c r="BUT142" s="1348"/>
      <c r="BUU142" s="1348"/>
      <c r="BUV142" s="1348"/>
      <c r="BUW142" s="1348"/>
      <c r="BUX142" s="1348"/>
      <c r="BUY142" s="1348"/>
      <c r="BUZ142" s="1348"/>
      <c r="BVA142" s="1348"/>
      <c r="BVB142" s="1348"/>
      <c r="BVC142" s="1348"/>
      <c r="BVD142" s="1348"/>
      <c r="BVE142" s="1348"/>
      <c r="BVF142" s="1348"/>
      <c r="BVG142" s="1348"/>
      <c r="BVH142" s="1348"/>
      <c r="BVI142" s="1348"/>
      <c r="BVJ142" s="1348"/>
      <c r="BVK142" s="1348"/>
      <c r="BVL142" s="1348"/>
      <c r="BVM142" s="1348"/>
      <c r="BVN142" s="1348"/>
      <c r="BVO142" s="1348"/>
      <c r="BVP142" s="1348"/>
      <c r="BVQ142" s="1348"/>
      <c r="BVR142" s="1348"/>
      <c r="BVS142" s="1348"/>
      <c r="BVT142" s="1348"/>
      <c r="BVU142" s="1348"/>
      <c r="BVV142" s="1348"/>
      <c r="BVW142" s="1348"/>
      <c r="BVX142" s="1348"/>
      <c r="BVY142" s="1348"/>
      <c r="BVZ142" s="1348"/>
      <c r="BWA142" s="1348"/>
      <c r="BWB142" s="1348"/>
      <c r="BWC142" s="1348"/>
      <c r="BWD142" s="1348"/>
      <c r="BWE142" s="1348"/>
      <c r="BWF142" s="1348"/>
      <c r="BWG142" s="1348"/>
      <c r="BWH142" s="1348"/>
      <c r="BWI142" s="1348"/>
      <c r="BWJ142" s="1348"/>
      <c r="BWK142" s="1348"/>
      <c r="BWL142" s="1348"/>
      <c r="BWM142" s="1348"/>
      <c r="BWN142" s="1348"/>
      <c r="BWO142" s="1348"/>
      <c r="BWP142" s="1348"/>
      <c r="BWQ142" s="1348"/>
      <c r="BWR142" s="1348"/>
      <c r="BWS142" s="1348"/>
      <c r="BWT142" s="1348"/>
      <c r="BWU142" s="1348"/>
      <c r="BWV142" s="1348"/>
      <c r="BWW142" s="1348"/>
      <c r="BWX142" s="1348"/>
      <c r="BWY142" s="1348"/>
      <c r="BWZ142" s="1348"/>
      <c r="BXA142" s="1348"/>
      <c r="BXB142" s="1348"/>
      <c r="BXC142" s="1348"/>
      <c r="BXD142" s="1348"/>
      <c r="BXE142" s="1348"/>
      <c r="BXF142" s="1348"/>
      <c r="BXG142" s="1348"/>
      <c r="BXH142" s="1348"/>
      <c r="BXI142" s="1348"/>
      <c r="BXJ142" s="1348"/>
      <c r="BXK142" s="1348"/>
      <c r="BXL142" s="1348"/>
      <c r="BXM142" s="1348"/>
      <c r="BXN142" s="1348"/>
      <c r="BXO142" s="1348"/>
      <c r="BXP142" s="1348"/>
      <c r="BXQ142" s="1348"/>
      <c r="BXR142" s="1348"/>
      <c r="BXS142" s="1348"/>
      <c r="BXT142" s="1348"/>
      <c r="BXU142" s="1348"/>
      <c r="BXV142" s="1348"/>
      <c r="BXW142" s="1348"/>
      <c r="BXX142" s="1348"/>
      <c r="BXY142" s="1348"/>
      <c r="BXZ142" s="1348"/>
      <c r="BYA142" s="1348"/>
      <c r="BYB142" s="1348"/>
      <c r="BYC142" s="1348"/>
      <c r="BYD142" s="1348"/>
      <c r="BYE142" s="1348"/>
      <c r="BYF142" s="1348"/>
      <c r="BYG142" s="1348"/>
      <c r="BYH142" s="1348"/>
      <c r="BYI142" s="1348"/>
      <c r="BYJ142" s="1348"/>
      <c r="BYK142" s="1348"/>
      <c r="BYL142" s="1348"/>
      <c r="BYM142" s="1348"/>
      <c r="BYN142" s="1348"/>
      <c r="BYO142" s="1348"/>
      <c r="BYP142" s="1348"/>
      <c r="BYQ142" s="1348"/>
      <c r="BYR142" s="1348"/>
      <c r="BYS142" s="1348"/>
      <c r="BYT142" s="1348"/>
      <c r="BYU142" s="1348"/>
      <c r="BYV142" s="1348"/>
      <c r="BYW142" s="1348"/>
      <c r="BYX142" s="1348"/>
      <c r="BYY142" s="1348"/>
      <c r="BYZ142" s="1348"/>
      <c r="BZA142" s="1348"/>
      <c r="BZB142" s="1348"/>
      <c r="BZC142" s="1348"/>
      <c r="BZD142" s="1348"/>
      <c r="BZE142" s="1348"/>
      <c r="BZF142" s="1348"/>
      <c r="BZG142" s="1348"/>
      <c r="BZH142" s="1348"/>
      <c r="BZI142" s="1348"/>
      <c r="BZJ142" s="1348"/>
      <c r="BZK142" s="1348"/>
      <c r="BZL142" s="1348"/>
      <c r="BZM142" s="1348"/>
      <c r="BZN142" s="1348"/>
      <c r="BZO142" s="1348"/>
      <c r="BZP142" s="1348"/>
      <c r="BZQ142" s="1348"/>
      <c r="BZR142" s="1348"/>
      <c r="BZS142" s="1348"/>
      <c r="BZT142" s="1348"/>
      <c r="BZU142" s="1348"/>
      <c r="BZV142" s="1348"/>
      <c r="BZW142" s="1348"/>
      <c r="BZX142" s="1348"/>
      <c r="BZY142" s="1348"/>
      <c r="BZZ142" s="1348"/>
      <c r="CAA142" s="1348"/>
      <c r="CAB142" s="1348"/>
      <c r="CAC142" s="1348"/>
      <c r="CAD142" s="1348"/>
      <c r="CAE142" s="1348"/>
      <c r="CAF142" s="1348"/>
      <c r="CAG142" s="1348"/>
      <c r="CAH142" s="1348"/>
      <c r="CAI142" s="1348"/>
      <c r="CAJ142" s="1348"/>
      <c r="CAK142" s="1348"/>
      <c r="CAL142" s="1348"/>
      <c r="CAM142" s="1348"/>
      <c r="CAN142" s="1348"/>
      <c r="CAO142" s="1348"/>
      <c r="CAP142" s="1348"/>
      <c r="CAQ142" s="1348"/>
      <c r="CAR142" s="1348"/>
      <c r="CAS142" s="1348"/>
      <c r="CAT142" s="1348"/>
      <c r="CAU142" s="1348"/>
      <c r="CAV142" s="1348"/>
      <c r="CAW142" s="1348"/>
      <c r="CAX142" s="1348"/>
      <c r="CAY142" s="1348"/>
      <c r="CAZ142" s="1348"/>
      <c r="CBA142" s="1348"/>
      <c r="CBB142" s="1348"/>
      <c r="CBC142" s="1348"/>
      <c r="CBD142" s="1348"/>
      <c r="CBE142" s="1348"/>
      <c r="CBF142" s="1348"/>
      <c r="CBG142" s="1348"/>
      <c r="CBH142" s="1348"/>
      <c r="CBI142" s="1348"/>
      <c r="CBJ142" s="1348"/>
      <c r="CBK142" s="1348"/>
      <c r="CBL142" s="1348"/>
      <c r="CBM142" s="1348"/>
      <c r="CBN142" s="1348"/>
      <c r="CBO142" s="1348"/>
      <c r="CBP142" s="1348"/>
      <c r="CBQ142" s="1348"/>
      <c r="CBR142" s="1348"/>
      <c r="CBS142" s="1348"/>
      <c r="CBT142" s="1348"/>
      <c r="CBU142" s="1348"/>
      <c r="CBV142" s="1348"/>
      <c r="CBW142" s="1348"/>
      <c r="CBX142" s="1348"/>
      <c r="CBY142" s="1348"/>
      <c r="CBZ142" s="1348"/>
      <c r="CCA142" s="1348"/>
      <c r="CCB142" s="1348"/>
      <c r="CCC142" s="1348"/>
      <c r="CCD142" s="1348"/>
      <c r="CCE142" s="1348"/>
      <c r="CCF142" s="1348"/>
      <c r="CCG142" s="1348"/>
      <c r="CCH142" s="1348"/>
      <c r="CCI142" s="1348"/>
      <c r="CCJ142" s="1348"/>
      <c r="CCK142" s="1348"/>
      <c r="CCL142" s="1348"/>
      <c r="CCM142" s="1348"/>
      <c r="CCN142" s="1348"/>
      <c r="CCO142" s="1348"/>
      <c r="CCP142" s="1348"/>
      <c r="CCQ142" s="1348"/>
      <c r="CCR142" s="1348"/>
      <c r="CCS142" s="1348"/>
      <c r="CCT142" s="1348"/>
      <c r="CCU142" s="1348"/>
      <c r="CCV142" s="1348"/>
      <c r="CCW142" s="1348"/>
      <c r="CCX142" s="1348"/>
      <c r="CCY142" s="1348"/>
      <c r="CCZ142" s="1348"/>
      <c r="CDA142" s="1348"/>
      <c r="CDB142" s="1348"/>
      <c r="CDC142" s="1348"/>
      <c r="CDD142" s="1348"/>
      <c r="CDE142" s="1348"/>
      <c r="CDF142" s="1348"/>
      <c r="CDG142" s="1348"/>
      <c r="CDH142" s="1348"/>
      <c r="CDI142" s="1348"/>
      <c r="CDJ142" s="1348"/>
      <c r="CDK142" s="1348"/>
      <c r="CDL142" s="1348"/>
      <c r="CDM142" s="1348"/>
      <c r="CDN142" s="1348"/>
      <c r="CDO142" s="1348"/>
      <c r="CDP142" s="1348"/>
      <c r="CDQ142" s="1348"/>
      <c r="CDR142" s="1348"/>
      <c r="CDS142" s="1348"/>
      <c r="CDT142" s="1348"/>
      <c r="CDU142" s="1348"/>
      <c r="CDV142" s="1348"/>
      <c r="CDW142" s="1348"/>
      <c r="CDX142" s="1348"/>
      <c r="CDY142" s="1348"/>
      <c r="CDZ142" s="1348"/>
      <c r="CEA142" s="1348"/>
      <c r="CEB142" s="1348"/>
      <c r="CEC142" s="1348"/>
      <c r="CED142" s="1348"/>
      <c r="CEE142" s="1348"/>
      <c r="CEF142" s="1348"/>
      <c r="CEG142" s="1348"/>
      <c r="CEH142" s="1348"/>
      <c r="CEI142" s="1348"/>
      <c r="CEJ142" s="1348"/>
      <c r="CEK142" s="1348"/>
      <c r="CEL142" s="1348"/>
      <c r="CEM142" s="1348"/>
      <c r="CEN142" s="1348"/>
      <c r="CEO142" s="1348"/>
      <c r="CEP142" s="1348"/>
      <c r="CEQ142" s="1348"/>
      <c r="CER142" s="1348"/>
      <c r="CES142" s="1348"/>
      <c r="CET142" s="1348"/>
      <c r="CEU142" s="1348"/>
      <c r="CEV142" s="1348"/>
      <c r="CEW142" s="1348"/>
      <c r="CEX142" s="1348"/>
      <c r="CEY142" s="1348"/>
      <c r="CEZ142" s="1348"/>
      <c r="CFA142" s="1348"/>
      <c r="CFB142" s="1348"/>
      <c r="CFC142" s="1348"/>
      <c r="CFD142" s="1348"/>
      <c r="CFE142" s="1348"/>
      <c r="CFF142" s="1348"/>
      <c r="CFG142" s="1348"/>
      <c r="CFH142" s="1348"/>
      <c r="CFI142" s="1348"/>
      <c r="CFJ142" s="1348"/>
      <c r="CFK142" s="1348"/>
      <c r="CFL142" s="1348"/>
      <c r="CFM142" s="1348"/>
      <c r="CFN142" s="1348"/>
      <c r="CFO142" s="1348"/>
      <c r="CFP142" s="1348"/>
      <c r="CFQ142" s="1348"/>
      <c r="CFR142" s="1348"/>
      <c r="CFS142" s="1348"/>
      <c r="CFT142" s="1348"/>
      <c r="CFU142" s="1348"/>
      <c r="CFV142" s="1348"/>
      <c r="CFW142" s="1348"/>
      <c r="CFX142" s="1348"/>
      <c r="CFY142" s="1348"/>
      <c r="CFZ142" s="1348"/>
      <c r="CGA142" s="1348"/>
      <c r="CGB142" s="1348"/>
      <c r="CGC142" s="1348"/>
      <c r="CGD142" s="1348"/>
      <c r="CGE142" s="1348"/>
      <c r="CGF142" s="1348"/>
      <c r="CGG142" s="1348"/>
      <c r="CGH142" s="1348"/>
      <c r="CGI142" s="1348"/>
      <c r="CGJ142" s="1348"/>
      <c r="CGK142" s="1348"/>
      <c r="CGL142" s="1348"/>
      <c r="CGM142" s="1348"/>
      <c r="CGN142" s="1348"/>
      <c r="CGO142" s="1348"/>
      <c r="CGP142" s="1348"/>
      <c r="CGQ142" s="1348"/>
      <c r="CGR142" s="1348"/>
      <c r="CGS142" s="1348"/>
      <c r="CGT142" s="1348"/>
      <c r="CGU142" s="1348"/>
      <c r="CGV142" s="1348"/>
      <c r="CGW142" s="1348"/>
      <c r="CGX142" s="1348"/>
      <c r="CGY142" s="1348"/>
      <c r="CGZ142" s="1348"/>
      <c r="CHA142" s="1348"/>
      <c r="CHB142" s="1348"/>
      <c r="CHC142" s="1348"/>
      <c r="CHD142" s="1348"/>
      <c r="CHE142" s="1348"/>
      <c r="CHF142" s="1348"/>
      <c r="CHG142" s="1348"/>
      <c r="CHH142" s="1348"/>
      <c r="CHI142" s="1348"/>
      <c r="CHJ142" s="1348"/>
      <c r="CHK142" s="1348"/>
      <c r="CHL142" s="1348"/>
      <c r="CHM142" s="1348"/>
      <c r="CHN142" s="1348"/>
      <c r="CHO142" s="1348"/>
      <c r="CHP142" s="1348"/>
      <c r="CHQ142" s="1348"/>
      <c r="CHR142" s="1348"/>
      <c r="CHS142" s="1348"/>
      <c r="CHT142" s="1348"/>
      <c r="CHU142" s="1348"/>
      <c r="CHV142" s="1348"/>
      <c r="CHW142" s="1348"/>
      <c r="CHX142" s="1348"/>
      <c r="CHY142" s="1348"/>
      <c r="CHZ142" s="1348"/>
      <c r="CIA142" s="1348"/>
      <c r="CIB142" s="1348"/>
      <c r="CIC142" s="1348"/>
      <c r="CID142" s="1348"/>
      <c r="CIE142" s="1348"/>
      <c r="CIF142" s="1348"/>
      <c r="CIG142" s="1348"/>
      <c r="CIH142" s="1348"/>
      <c r="CII142" s="1348"/>
      <c r="CIJ142" s="1348"/>
      <c r="CIK142" s="1348"/>
      <c r="CIL142" s="1348"/>
      <c r="CIM142" s="1348"/>
      <c r="CIN142" s="1348"/>
      <c r="CIO142" s="1348"/>
      <c r="CIP142" s="1348"/>
      <c r="CIQ142" s="1348"/>
      <c r="CIR142" s="1348"/>
      <c r="CIS142" s="1348"/>
      <c r="CIT142" s="1348"/>
      <c r="CIU142" s="1348"/>
      <c r="CIV142" s="1348"/>
      <c r="CIW142" s="1348"/>
      <c r="CIX142" s="1348"/>
      <c r="CIY142" s="1348"/>
      <c r="CIZ142" s="1348"/>
      <c r="CJA142" s="1348"/>
      <c r="CJB142" s="1348"/>
      <c r="CJC142" s="1348"/>
      <c r="CJD142" s="1348"/>
      <c r="CJE142" s="1348"/>
      <c r="CJF142" s="1348"/>
      <c r="CJG142" s="1348"/>
      <c r="CJH142" s="1348"/>
      <c r="CJI142" s="1348"/>
      <c r="CJJ142" s="1348"/>
      <c r="CJK142" s="1348"/>
      <c r="CJL142" s="1348"/>
      <c r="CJM142" s="1348"/>
      <c r="CJN142" s="1348"/>
      <c r="CJO142" s="1348"/>
      <c r="CJP142" s="1348"/>
      <c r="CJQ142" s="1348"/>
      <c r="CJR142" s="1348"/>
      <c r="CJS142" s="1348"/>
      <c r="CJT142" s="1348"/>
      <c r="CJU142" s="1348"/>
      <c r="CJV142" s="1348"/>
      <c r="CJW142" s="1348"/>
      <c r="CJX142" s="1348"/>
      <c r="CJY142" s="1348"/>
      <c r="CJZ142" s="1348"/>
      <c r="CKA142" s="1348"/>
      <c r="CKB142" s="1348"/>
      <c r="CKC142" s="1348"/>
      <c r="CKD142" s="1348"/>
      <c r="CKE142" s="1348"/>
      <c r="CKF142" s="1348"/>
      <c r="CKG142" s="1348"/>
      <c r="CKH142" s="1348"/>
      <c r="CKI142" s="1348"/>
      <c r="CKJ142" s="1348"/>
      <c r="CKK142" s="1348"/>
      <c r="CKL142" s="1348"/>
      <c r="CKM142" s="1348"/>
      <c r="CKN142" s="1348"/>
      <c r="CKO142" s="1348"/>
      <c r="CKP142" s="1348"/>
      <c r="CKQ142" s="1348"/>
      <c r="CKR142" s="1348"/>
      <c r="CKS142" s="1348"/>
      <c r="CKT142" s="1348"/>
      <c r="CKU142" s="1348"/>
      <c r="CKV142" s="1348"/>
      <c r="CKW142" s="1348"/>
      <c r="CKX142" s="1348"/>
      <c r="CKY142" s="1348"/>
      <c r="CKZ142" s="1348"/>
      <c r="CLA142" s="1348"/>
      <c r="CLB142" s="1348"/>
      <c r="CLC142" s="1348"/>
      <c r="CLD142" s="1348"/>
      <c r="CLE142" s="1348"/>
      <c r="CLF142" s="1348"/>
      <c r="CLG142" s="1348"/>
      <c r="CLH142" s="1348"/>
      <c r="CLI142" s="1348"/>
      <c r="CLJ142" s="1348"/>
      <c r="CLK142" s="1348"/>
      <c r="CLL142" s="1348"/>
      <c r="CLM142" s="1348"/>
      <c r="CLN142" s="1348"/>
      <c r="CLO142" s="1348"/>
      <c r="CLP142" s="1348"/>
      <c r="CLQ142" s="1348"/>
      <c r="CLR142" s="1348"/>
      <c r="CLS142" s="1348"/>
      <c r="CLT142" s="1348"/>
      <c r="CLU142" s="1348"/>
      <c r="CLV142" s="1348"/>
      <c r="CLW142" s="1348"/>
      <c r="CLX142" s="1348"/>
      <c r="CLY142" s="1348"/>
      <c r="CLZ142" s="1348"/>
      <c r="CMA142" s="1348"/>
      <c r="CMB142" s="1348"/>
      <c r="CMC142" s="1348"/>
      <c r="CMD142" s="1348"/>
      <c r="CME142" s="1348"/>
      <c r="CMF142" s="1348"/>
      <c r="CMG142" s="1348"/>
      <c r="CMH142" s="1348"/>
      <c r="CMI142" s="1348"/>
      <c r="CMJ142" s="1348"/>
      <c r="CMK142" s="1348"/>
      <c r="CML142" s="1348"/>
      <c r="CMM142" s="1348"/>
      <c r="CMN142" s="1348"/>
      <c r="CMO142" s="1348"/>
      <c r="CMP142" s="1348"/>
      <c r="CMQ142" s="1348"/>
      <c r="CMR142" s="1348"/>
      <c r="CMS142" s="1348"/>
      <c r="CMT142" s="1348"/>
      <c r="CMU142" s="1348"/>
      <c r="CMV142" s="1348"/>
      <c r="CMW142" s="1348"/>
      <c r="CMX142" s="1348"/>
      <c r="CMY142" s="1348"/>
      <c r="CMZ142" s="1348"/>
      <c r="CNA142" s="1348"/>
      <c r="CNB142" s="1348"/>
      <c r="CNC142" s="1348"/>
      <c r="CND142" s="1348"/>
      <c r="CNE142" s="1348"/>
      <c r="CNF142" s="1348"/>
      <c r="CNG142" s="1348"/>
      <c r="CNH142" s="1348"/>
      <c r="CNI142" s="1348"/>
      <c r="CNJ142" s="1348"/>
      <c r="CNK142" s="1348"/>
      <c r="CNL142" s="1348"/>
      <c r="CNM142" s="1348"/>
      <c r="CNN142" s="1348"/>
      <c r="CNO142" s="1348"/>
      <c r="CNP142" s="1348"/>
      <c r="CNQ142" s="1348"/>
      <c r="CNR142" s="1348"/>
      <c r="CNS142" s="1348"/>
      <c r="CNT142" s="1348"/>
      <c r="CNU142" s="1348"/>
      <c r="CNV142" s="1348"/>
      <c r="CNW142" s="1348"/>
      <c r="CNX142" s="1348"/>
      <c r="CNY142" s="1348"/>
      <c r="CNZ142" s="1348"/>
      <c r="COA142" s="1348"/>
      <c r="COB142" s="1348"/>
      <c r="COC142" s="1348"/>
      <c r="COD142" s="1348"/>
      <c r="COE142" s="1348"/>
      <c r="COF142" s="1348"/>
      <c r="COG142" s="1348"/>
      <c r="COH142" s="1348"/>
      <c r="COI142" s="1348"/>
      <c r="COJ142" s="1348"/>
      <c r="COK142" s="1348"/>
      <c r="COL142" s="1348"/>
      <c r="COM142" s="1348"/>
      <c r="CON142" s="1348"/>
      <c r="COO142" s="1348"/>
      <c r="COP142" s="1348"/>
      <c r="COQ142" s="1348"/>
      <c r="COR142" s="1348"/>
      <c r="COS142" s="1348"/>
      <c r="COT142" s="1348"/>
      <c r="COU142" s="1348"/>
      <c r="COV142" s="1348"/>
      <c r="COW142" s="1348"/>
      <c r="COX142" s="1348"/>
      <c r="COY142" s="1348"/>
      <c r="COZ142" s="1348"/>
      <c r="CPA142" s="1348"/>
      <c r="CPB142" s="1348"/>
      <c r="CPC142" s="1348"/>
      <c r="CPD142" s="1348"/>
      <c r="CPE142" s="1348"/>
      <c r="CPF142" s="1348"/>
      <c r="CPG142" s="1348"/>
      <c r="CPH142" s="1348"/>
      <c r="CPI142" s="1348"/>
      <c r="CPJ142" s="1348"/>
      <c r="CPK142" s="1348"/>
      <c r="CPL142" s="1348"/>
      <c r="CPM142" s="1348"/>
      <c r="CPN142" s="1348"/>
      <c r="CPO142" s="1348"/>
      <c r="CPP142" s="1348"/>
      <c r="CPQ142" s="1348"/>
      <c r="CPR142" s="1348"/>
      <c r="CPS142" s="1348"/>
      <c r="CPT142" s="1348"/>
      <c r="CPU142" s="1348"/>
      <c r="CPV142" s="1348"/>
      <c r="CPW142" s="1348"/>
      <c r="CPX142" s="1348"/>
      <c r="CPY142" s="1348"/>
      <c r="CPZ142" s="1348"/>
      <c r="CQA142" s="1348"/>
      <c r="CQB142" s="1348"/>
      <c r="CQC142" s="1348"/>
      <c r="CQD142" s="1348"/>
      <c r="CQE142" s="1348"/>
      <c r="CQF142" s="1348"/>
      <c r="CQG142" s="1348"/>
      <c r="CQH142" s="1348"/>
      <c r="CQI142" s="1348"/>
      <c r="CQJ142" s="1348"/>
      <c r="CQK142" s="1348"/>
      <c r="CQL142" s="1348"/>
      <c r="CQM142" s="1348"/>
      <c r="CQN142" s="1348"/>
      <c r="CQO142" s="1348"/>
      <c r="CQP142" s="1348"/>
      <c r="CQQ142" s="1348"/>
      <c r="CQR142" s="1348"/>
      <c r="CQS142" s="1348"/>
      <c r="CQT142" s="1348"/>
      <c r="CQU142" s="1348"/>
      <c r="CQV142" s="1348"/>
      <c r="CQW142" s="1348"/>
      <c r="CQX142" s="1348"/>
      <c r="CQY142" s="1348"/>
      <c r="CQZ142" s="1348"/>
      <c r="CRA142" s="1348"/>
      <c r="CRB142" s="1348"/>
      <c r="CRC142" s="1348"/>
      <c r="CRD142" s="1348"/>
      <c r="CRE142" s="1348"/>
      <c r="CRF142" s="1348"/>
      <c r="CRG142" s="1348"/>
      <c r="CRH142" s="1348"/>
      <c r="CRI142" s="1348"/>
      <c r="CRJ142" s="1348"/>
      <c r="CRK142" s="1348"/>
      <c r="CRL142" s="1348"/>
      <c r="CRM142" s="1348"/>
      <c r="CRN142" s="1348"/>
      <c r="CRO142" s="1348"/>
      <c r="CRP142" s="1348"/>
      <c r="CRQ142" s="1348"/>
      <c r="CRR142" s="1348"/>
      <c r="CRS142" s="1348"/>
      <c r="CRT142" s="1348"/>
      <c r="CRU142" s="1348"/>
      <c r="CRV142" s="1348"/>
      <c r="CRW142" s="1348"/>
      <c r="CRX142" s="1348"/>
      <c r="CRY142" s="1348"/>
      <c r="CRZ142" s="1348"/>
      <c r="CSA142" s="1348"/>
      <c r="CSB142" s="1348"/>
      <c r="CSC142" s="1348"/>
      <c r="CSD142" s="1348"/>
      <c r="CSE142" s="1348"/>
      <c r="CSF142" s="1348"/>
      <c r="CSG142" s="1348"/>
      <c r="CSH142" s="1348"/>
      <c r="CSI142" s="1348"/>
      <c r="CSJ142" s="1348"/>
      <c r="CSK142" s="1348"/>
      <c r="CSL142" s="1348"/>
      <c r="CSM142" s="1348"/>
      <c r="CSN142" s="1348"/>
      <c r="CSO142" s="1348"/>
      <c r="CSP142" s="1348"/>
      <c r="CSQ142" s="1348"/>
      <c r="CSR142" s="1348"/>
      <c r="CSS142" s="1348"/>
      <c r="CST142" s="1348"/>
      <c r="CSU142" s="1348"/>
      <c r="CSV142" s="1348"/>
      <c r="CSW142" s="1348"/>
      <c r="CSX142" s="1348"/>
      <c r="CSY142" s="1348"/>
      <c r="CSZ142" s="1348"/>
      <c r="CTA142" s="1348"/>
      <c r="CTB142" s="1348"/>
      <c r="CTC142" s="1348"/>
      <c r="CTD142" s="1348"/>
      <c r="CTE142" s="1348"/>
      <c r="CTF142" s="1348"/>
      <c r="CTG142" s="1348"/>
      <c r="CTH142" s="1348"/>
      <c r="CTI142" s="1348"/>
      <c r="CTJ142" s="1348"/>
      <c r="CTK142" s="1348"/>
      <c r="CTL142" s="1348"/>
      <c r="CTM142" s="1348"/>
      <c r="CTN142" s="1348"/>
      <c r="CTO142" s="1348"/>
      <c r="CTP142" s="1348"/>
      <c r="CTQ142" s="1348"/>
      <c r="CTR142" s="1348"/>
      <c r="CTS142" s="1348"/>
      <c r="CTT142" s="1348"/>
      <c r="CTU142" s="1348"/>
      <c r="CTV142" s="1348"/>
      <c r="CTW142" s="1348"/>
      <c r="CTX142" s="1348"/>
      <c r="CTY142" s="1348"/>
      <c r="CTZ142" s="1348"/>
      <c r="CUA142" s="1348"/>
      <c r="CUB142" s="1348"/>
      <c r="CUC142" s="1348"/>
      <c r="CUD142" s="1348"/>
      <c r="CUE142" s="1348"/>
      <c r="CUF142" s="1348"/>
      <c r="CUG142" s="1348"/>
      <c r="CUH142" s="1348"/>
      <c r="CUI142" s="1348"/>
      <c r="CUJ142" s="1348"/>
      <c r="CUK142" s="1348"/>
      <c r="CUL142" s="1348"/>
      <c r="CUM142" s="1348"/>
      <c r="CUN142" s="1348"/>
      <c r="CUO142" s="1348"/>
      <c r="CUP142" s="1348"/>
      <c r="CUQ142" s="1348"/>
      <c r="CUR142" s="1348"/>
      <c r="CUS142" s="1348"/>
      <c r="CUT142" s="1348"/>
      <c r="CUU142" s="1348"/>
      <c r="CUV142" s="1348"/>
      <c r="CUW142" s="1348"/>
      <c r="CUX142" s="1348"/>
      <c r="CUY142" s="1348"/>
      <c r="CUZ142" s="1348"/>
      <c r="CVA142" s="1348"/>
      <c r="CVB142" s="1348"/>
      <c r="CVC142" s="1348"/>
      <c r="CVD142" s="1348"/>
      <c r="CVE142" s="1348"/>
      <c r="CVF142" s="1348"/>
      <c r="CVG142" s="1348"/>
      <c r="CVH142" s="1348"/>
      <c r="CVI142" s="1348"/>
      <c r="CVJ142" s="1348"/>
      <c r="CVK142" s="1348"/>
      <c r="CVL142" s="1348"/>
      <c r="CVM142" s="1348"/>
      <c r="CVN142" s="1348"/>
      <c r="CVO142" s="1348"/>
      <c r="CVP142" s="1348"/>
      <c r="CVQ142" s="1348"/>
      <c r="CVR142" s="1348"/>
      <c r="CVS142" s="1348"/>
      <c r="CVT142" s="1348"/>
      <c r="CVU142" s="1348"/>
      <c r="CVV142" s="1348"/>
      <c r="CVW142" s="1348"/>
      <c r="CVX142" s="1348"/>
      <c r="CVY142" s="1348"/>
      <c r="CVZ142" s="1348"/>
      <c r="CWA142" s="1348"/>
      <c r="CWB142" s="1348"/>
      <c r="CWC142" s="1348"/>
      <c r="CWD142" s="1348"/>
      <c r="CWE142" s="1348"/>
      <c r="CWF142" s="1348"/>
      <c r="CWG142" s="1348"/>
      <c r="CWH142" s="1348"/>
      <c r="CWI142" s="1348"/>
      <c r="CWJ142" s="1348"/>
      <c r="CWK142" s="1348"/>
      <c r="CWL142" s="1348"/>
      <c r="CWM142" s="1348"/>
      <c r="CWN142" s="1348"/>
      <c r="CWO142" s="1348"/>
      <c r="CWP142" s="1348"/>
      <c r="CWQ142" s="1348"/>
      <c r="CWR142" s="1348"/>
      <c r="CWS142" s="1348"/>
      <c r="CWT142" s="1348"/>
      <c r="CWU142" s="1348"/>
      <c r="CWV142" s="1348"/>
      <c r="CWW142" s="1348"/>
      <c r="CWX142" s="1348"/>
      <c r="CWY142" s="1348"/>
      <c r="CWZ142" s="1348"/>
      <c r="CXA142" s="1348"/>
      <c r="CXB142" s="1348"/>
      <c r="CXC142" s="1348"/>
      <c r="CXD142" s="1348"/>
      <c r="CXE142" s="1348"/>
      <c r="CXF142" s="1348"/>
      <c r="CXG142" s="1348"/>
      <c r="CXH142" s="1348"/>
      <c r="CXI142" s="1348"/>
      <c r="CXJ142" s="1348"/>
      <c r="CXK142" s="1348"/>
      <c r="CXL142" s="1348"/>
      <c r="CXM142" s="1348"/>
      <c r="CXN142" s="1348"/>
      <c r="CXO142" s="1348"/>
      <c r="CXP142" s="1348"/>
      <c r="CXQ142" s="1348"/>
      <c r="CXR142" s="1348"/>
      <c r="CXS142" s="1348"/>
      <c r="CXT142" s="1348"/>
      <c r="CXU142" s="1348"/>
      <c r="CXV142" s="1348"/>
      <c r="CXW142" s="1348"/>
      <c r="CXX142" s="1348"/>
      <c r="CXY142" s="1348"/>
      <c r="CXZ142" s="1348"/>
      <c r="CYA142" s="1348"/>
      <c r="CYB142" s="1348"/>
      <c r="CYC142" s="1348"/>
      <c r="CYD142" s="1348"/>
      <c r="CYE142" s="1348"/>
      <c r="CYF142" s="1348"/>
      <c r="CYG142" s="1348"/>
      <c r="CYH142" s="1348"/>
      <c r="CYI142" s="1348"/>
      <c r="CYJ142" s="1348"/>
      <c r="CYK142" s="1348"/>
      <c r="CYL142" s="1348"/>
      <c r="CYM142" s="1348"/>
      <c r="CYN142" s="1348"/>
      <c r="CYO142" s="1348"/>
      <c r="CYP142" s="1348"/>
      <c r="CYQ142" s="1348"/>
      <c r="CYR142" s="1348"/>
      <c r="CYS142" s="1348"/>
      <c r="CYT142" s="1348"/>
      <c r="CYU142" s="1348"/>
      <c r="CYV142" s="1348"/>
      <c r="CYW142" s="1348"/>
      <c r="CYX142" s="1348"/>
      <c r="CYY142" s="1348"/>
      <c r="CYZ142" s="1348"/>
      <c r="CZA142" s="1348"/>
      <c r="CZB142" s="1348"/>
      <c r="CZC142" s="1348"/>
      <c r="CZD142" s="1348"/>
      <c r="CZE142" s="1348"/>
      <c r="CZF142" s="1348"/>
      <c r="CZG142" s="1348"/>
      <c r="CZH142" s="1348"/>
      <c r="CZI142" s="1348"/>
      <c r="CZJ142" s="1348"/>
      <c r="CZK142" s="1348"/>
      <c r="CZL142" s="1348"/>
      <c r="CZM142" s="1348"/>
      <c r="CZN142" s="1348"/>
      <c r="CZO142" s="1348"/>
      <c r="CZP142" s="1348"/>
      <c r="CZQ142" s="1348"/>
      <c r="CZR142" s="1348"/>
      <c r="CZS142" s="1348"/>
      <c r="CZT142" s="1348"/>
      <c r="CZU142" s="1348"/>
      <c r="CZV142" s="1348"/>
      <c r="CZW142" s="1348"/>
      <c r="CZX142" s="1348"/>
      <c r="CZY142" s="1348"/>
      <c r="CZZ142" s="1348"/>
      <c r="DAA142" s="1348"/>
      <c r="DAB142" s="1348"/>
      <c r="DAC142" s="1348"/>
      <c r="DAD142" s="1348"/>
      <c r="DAE142" s="1348"/>
      <c r="DAF142" s="1348"/>
      <c r="DAG142" s="1348"/>
      <c r="DAH142" s="1348"/>
      <c r="DAI142" s="1348"/>
      <c r="DAJ142" s="1348"/>
      <c r="DAK142" s="1348"/>
      <c r="DAL142" s="1348"/>
      <c r="DAM142" s="1348"/>
      <c r="DAN142" s="1348"/>
      <c r="DAO142" s="1348"/>
      <c r="DAP142" s="1348"/>
      <c r="DAQ142" s="1348"/>
      <c r="DAR142" s="1348"/>
      <c r="DAS142" s="1348"/>
      <c r="DAT142" s="1348"/>
      <c r="DAU142" s="1348"/>
      <c r="DAV142" s="1348"/>
      <c r="DAW142" s="1348"/>
      <c r="DAX142" s="1348"/>
      <c r="DAY142" s="1348"/>
      <c r="DAZ142" s="1348"/>
      <c r="DBA142" s="1348"/>
      <c r="DBB142" s="1348"/>
      <c r="DBC142" s="1348"/>
      <c r="DBD142" s="1348"/>
      <c r="DBE142" s="1348"/>
      <c r="DBF142" s="1348"/>
      <c r="DBG142" s="1348"/>
      <c r="DBH142" s="1348"/>
      <c r="DBI142" s="1348"/>
      <c r="DBJ142" s="1348"/>
      <c r="DBK142" s="1348"/>
      <c r="DBL142" s="1348"/>
      <c r="DBM142" s="1348"/>
      <c r="DBN142" s="1348"/>
      <c r="DBO142" s="1348"/>
      <c r="DBP142" s="1348"/>
      <c r="DBQ142" s="1348"/>
      <c r="DBR142" s="1348"/>
      <c r="DBS142" s="1348"/>
      <c r="DBT142" s="1348"/>
      <c r="DBU142" s="1348"/>
      <c r="DBV142" s="1348"/>
      <c r="DBW142" s="1348"/>
      <c r="DBX142" s="1348"/>
      <c r="DBY142" s="1348"/>
      <c r="DBZ142" s="1348"/>
      <c r="DCA142" s="1348"/>
      <c r="DCB142" s="1348"/>
      <c r="DCC142" s="1348"/>
      <c r="DCD142" s="1348"/>
      <c r="DCE142" s="1348"/>
      <c r="DCF142" s="1348"/>
      <c r="DCG142" s="1348"/>
      <c r="DCH142" s="1348"/>
      <c r="DCI142" s="1348"/>
      <c r="DCJ142" s="1348"/>
      <c r="DCK142" s="1348"/>
      <c r="DCL142" s="1348"/>
      <c r="DCM142" s="1348"/>
      <c r="DCN142" s="1348"/>
      <c r="DCO142" s="1348"/>
      <c r="DCP142" s="1348"/>
      <c r="DCQ142" s="1348"/>
      <c r="DCR142" s="1348"/>
      <c r="DCS142" s="1348"/>
      <c r="DCT142" s="1348"/>
      <c r="DCU142" s="1348"/>
      <c r="DCV142" s="1348"/>
      <c r="DCW142" s="1348"/>
      <c r="DCX142" s="1348"/>
      <c r="DCY142" s="1348"/>
      <c r="DCZ142" s="1348"/>
      <c r="DDA142" s="1348"/>
      <c r="DDB142" s="1348"/>
      <c r="DDC142" s="1348"/>
      <c r="DDD142" s="1348"/>
      <c r="DDE142" s="1348"/>
      <c r="DDF142" s="1348"/>
      <c r="DDG142" s="1348"/>
      <c r="DDH142" s="1348"/>
      <c r="DDI142" s="1348"/>
      <c r="DDJ142" s="1348"/>
      <c r="DDK142" s="1348"/>
      <c r="DDL142" s="1348"/>
      <c r="DDM142" s="1348"/>
      <c r="DDN142" s="1348"/>
      <c r="DDO142" s="1348"/>
      <c r="DDP142" s="1348"/>
      <c r="DDQ142" s="1348"/>
      <c r="DDR142" s="1348"/>
      <c r="DDS142" s="1348"/>
      <c r="DDT142" s="1348"/>
      <c r="DDU142" s="1348"/>
      <c r="DDV142" s="1348"/>
      <c r="DDW142" s="1348"/>
      <c r="DDX142" s="1348"/>
      <c r="DDY142" s="1348"/>
      <c r="DDZ142" s="1348"/>
      <c r="DEA142" s="1348"/>
      <c r="DEB142" s="1348"/>
      <c r="DEC142" s="1348"/>
      <c r="DED142" s="1348"/>
      <c r="DEE142" s="1348"/>
      <c r="DEF142" s="1348"/>
      <c r="DEG142" s="1348"/>
      <c r="DEH142" s="1348"/>
      <c r="DEI142" s="1348"/>
      <c r="DEJ142" s="1348"/>
      <c r="DEK142" s="1348"/>
      <c r="DEL142" s="1348"/>
      <c r="DEM142" s="1348"/>
      <c r="DEN142" s="1348"/>
      <c r="DEO142" s="1348"/>
      <c r="DEP142" s="1348"/>
      <c r="DEQ142" s="1348"/>
      <c r="DER142" s="1348"/>
      <c r="DES142" s="1348"/>
      <c r="DET142" s="1348"/>
      <c r="DEU142" s="1348"/>
      <c r="DEV142" s="1348"/>
      <c r="DEW142" s="1348"/>
      <c r="DEX142" s="1348"/>
      <c r="DEY142" s="1348"/>
      <c r="DEZ142" s="1348"/>
      <c r="DFA142" s="1348"/>
      <c r="DFB142" s="1348"/>
      <c r="DFC142" s="1348"/>
      <c r="DFD142" s="1348"/>
      <c r="DFE142" s="1348"/>
      <c r="DFF142" s="1348"/>
      <c r="DFG142" s="1348"/>
      <c r="DFH142" s="1348"/>
      <c r="DFI142" s="1348"/>
      <c r="DFJ142" s="1348"/>
      <c r="DFK142" s="1348"/>
      <c r="DFL142" s="1348"/>
      <c r="DFM142" s="1348"/>
      <c r="DFN142" s="1348"/>
      <c r="DFO142" s="1348"/>
      <c r="DFP142" s="1348"/>
      <c r="DFQ142" s="1348"/>
      <c r="DFR142" s="1348"/>
      <c r="DFS142" s="1348"/>
      <c r="DFT142" s="1348"/>
      <c r="DFU142" s="1348"/>
      <c r="DFV142" s="1348"/>
      <c r="DFW142" s="1348"/>
      <c r="DFX142" s="1348"/>
      <c r="DFY142" s="1348"/>
      <c r="DFZ142" s="1348"/>
      <c r="DGA142" s="1348"/>
      <c r="DGB142" s="1348"/>
      <c r="DGC142" s="1348"/>
      <c r="DGD142" s="1348"/>
      <c r="DGE142" s="1348"/>
      <c r="DGF142" s="1348"/>
      <c r="DGG142" s="1348"/>
      <c r="DGH142" s="1348"/>
      <c r="DGI142" s="1348"/>
      <c r="DGJ142" s="1348"/>
      <c r="DGK142" s="1348"/>
      <c r="DGL142" s="1348"/>
      <c r="DGM142" s="1348"/>
      <c r="DGN142" s="1348"/>
      <c r="DGO142" s="1348"/>
      <c r="DGP142" s="1348"/>
      <c r="DGQ142" s="1348"/>
      <c r="DGR142" s="1348"/>
      <c r="DGS142" s="1348"/>
      <c r="DGT142" s="1348"/>
      <c r="DGU142" s="1348"/>
      <c r="DGV142" s="1348"/>
      <c r="DGW142" s="1348"/>
      <c r="DGX142" s="1348"/>
      <c r="DGY142" s="1348"/>
      <c r="DGZ142" s="1348"/>
      <c r="DHA142" s="1348"/>
      <c r="DHB142" s="1348"/>
      <c r="DHC142" s="1348"/>
      <c r="DHD142" s="1348"/>
      <c r="DHE142" s="1348"/>
      <c r="DHF142" s="1348"/>
      <c r="DHG142" s="1348"/>
      <c r="DHH142" s="1348"/>
      <c r="DHI142" s="1348"/>
      <c r="DHJ142" s="1348"/>
      <c r="DHK142" s="1348"/>
      <c r="DHL142" s="1348"/>
      <c r="DHM142" s="1348"/>
      <c r="DHN142" s="1348"/>
      <c r="DHO142" s="1348"/>
      <c r="DHP142" s="1348"/>
      <c r="DHQ142" s="1348"/>
      <c r="DHR142" s="1348"/>
      <c r="DHS142" s="1348"/>
      <c r="DHT142" s="1348"/>
      <c r="DHU142" s="1348"/>
      <c r="DHV142" s="1348"/>
      <c r="DHW142" s="1348"/>
      <c r="DHX142" s="1348"/>
      <c r="DHY142" s="1348"/>
      <c r="DHZ142" s="1348"/>
      <c r="DIA142" s="1348"/>
      <c r="DIB142" s="1348"/>
      <c r="DIC142" s="1348"/>
      <c r="DID142" s="1348"/>
      <c r="DIE142" s="1348"/>
      <c r="DIF142" s="1348"/>
      <c r="DIG142" s="1348"/>
      <c r="DIH142" s="1348"/>
      <c r="DII142" s="1348"/>
      <c r="DIJ142" s="1348"/>
      <c r="DIK142" s="1348"/>
      <c r="DIL142" s="1348"/>
      <c r="DIM142" s="1348"/>
      <c r="DIN142" s="1348"/>
      <c r="DIO142" s="1348"/>
      <c r="DIP142" s="1348"/>
      <c r="DIQ142" s="1348"/>
      <c r="DIR142" s="1348"/>
      <c r="DIS142" s="1348"/>
      <c r="DIT142" s="1348"/>
      <c r="DIU142" s="1348"/>
      <c r="DIV142" s="1348"/>
      <c r="DIW142" s="1348"/>
      <c r="DIX142" s="1348"/>
      <c r="DIY142" s="1348"/>
      <c r="DIZ142" s="1348"/>
      <c r="DJA142" s="1348"/>
      <c r="DJB142" s="1348"/>
      <c r="DJC142" s="1348"/>
      <c r="DJD142" s="1348"/>
      <c r="DJE142" s="1348"/>
      <c r="DJF142" s="1348"/>
      <c r="DJG142" s="1348"/>
      <c r="DJH142" s="1348"/>
      <c r="DJI142" s="1348"/>
      <c r="DJJ142" s="1348"/>
      <c r="DJK142" s="1348"/>
      <c r="DJL142" s="1348"/>
      <c r="DJM142" s="1348"/>
      <c r="DJN142" s="1348"/>
      <c r="DJO142" s="1348"/>
      <c r="DJP142" s="1348"/>
      <c r="DJQ142" s="1348"/>
      <c r="DJR142" s="1348"/>
      <c r="DJS142" s="1348"/>
      <c r="DJT142" s="1348"/>
      <c r="DJU142" s="1348"/>
      <c r="DJV142" s="1348"/>
      <c r="DJW142" s="1348"/>
      <c r="DJX142" s="1348"/>
      <c r="DJY142" s="1348"/>
      <c r="DJZ142" s="1348"/>
      <c r="DKA142" s="1348"/>
      <c r="DKB142" s="1348"/>
      <c r="DKC142" s="1348"/>
      <c r="DKD142" s="1348"/>
      <c r="DKE142" s="1348"/>
      <c r="DKF142" s="1348"/>
      <c r="DKG142" s="1348"/>
      <c r="DKH142" s="1348"/>
      <c r="DKI142" s="1348"/>
      <c r="DKJ142" s="1348"/>
      <c r="DKK142" s="1348"/>
      <c r="DKL142" s="1348"/>
      <c r="DKM142" s="1348"/>
      <c r="DKN142" s="1348"/>
      <c r="DKO142" s="1348"/>
      <c r="DKP142" s="1348"/>
      <c r="DKQ142" s="1348"/>
      <c r="DKR142" s="1348"/>
      <c r="DKS142" s="1348"/>
      <c r="DKT142" s="1348"/>
      <c r="DKU142" s="1348"/>
      <c r="DKV142" s="1348"/>
      <c r="DKW142" s="1348"/>
      <c r="DKX142" s="1348"/>
      <c r="DKY142" s="1348"/>
      <c r="DKZ142" s="1348"/>
      <c r="DLA142" s="1348"/>
      <c r="DLB142" s="1348"/>
      <c r="DLC142" s="1348"/>
      <c r="DLD142" s="1348"/>
      <c r="DLE142" s="1348"/>
      <c r="DLF142" s="1348"/>
      <c r="DLG142" s="1348"/>
      <c r="DLH142" s="1348"/>
      <c r="DLI142" s="1348"/>
      <c r="DLJ142" s="1348"/>
      <c r="DLK142" s="1348"/>
      <c r="DLL142" s="1348"/>
      <c r="DLM142" s="1348"/>
      <c r="DLN142" s="1348"/>
      <c r="DLO142" s="1348"/>
      <c r="DLP142" s="1348"/>
      <c r="DLQ142" s="1348"/>
      <c r="DLR142" s="1348"/>
      <c r="DLS142" s="1348"/>
      <c r="DLT142" s="1348"/>
      <c r="DLU142" s="1348"/>
      <c r="DLV142" s="1348"/>
      <c r="DLW142" s="1348"/>
      <c r="DLX142" s="1348"/>
      <c r="DLY142" s="1348"/>
      <c r="DLZ142" s="1348"/>
      <c r="DMA142" s="1348"/>
      <c r="DMB142" s="1348"/>
      <c r="DMC142" s="1348"/>
      <c r="DMD142" s="1348"/>
      <c r="DME142" s="1348"/>
      <c r="DMF142" s="1348"/>
      <c r="DMG142" s="1348"/>
      <c r="DMH142" s="1348"/>
      <c r="DMI142" s="1348"/>
      <c r="DMJ142" s="1348"/>
      <c r="DMK142" s="1348"/>
      <c r="DML142" s="1348"/>
      <c r="DMM142" s="1348"/>
      <c r="DMN142" s="1348"/>
      <c r="DMO142" s="1348"/>
      <c r="DMP142" s="1348"/>
      <c r="DMQ142" s="1348"/>
      <c r="DMR142" s="1348"/>
      <c r="DMS142" s="1348"/>
      <c r="DMT142" s="1348"/>
      <c r="DMU142" s="1348"/>
      <c r="DMV142" s="1348"/>
      <c r="DMW142" s="1348"/>
      <c r="DMX142" s="1348"/>
      <c r="DMY142" s="1348"/>
      <c r="DMZ142" s="1348"/>
      <c r="DNA142" s="1348"/>
      <c r="DNB142" s="1348"/>
      <c r="DNC142" s="1348"/>
      <c r="DND142" s="1348"/>
      <c r="DNE142" s="1348"/>
      <c r="DNF142" s="1348"/>
      <c r="DNG142" s="1348"/>
      <c r="DNH142" s="1348"/>
      <c r="DNI142" s="1348"/>
      <c r="DNJ142" s="1348"/>
      <c r="DNK142" s="1348"/>
      <c r="DNL142" s="1348"/>
      <c r="DNM142" s="1348"/>
      <c r="DNN142" s="1348"/>
      <c r="DNO142" s="1348"/>
      <c r="DNP142" s="1348"/>
      <c r="DNQ142" s="1348"/>
      <c r="DNR142" s="1348"/>
      <c r="DNS142" s="1348"/>
      <c r="DNT142" s="1348"/>
      <c r="DNU142" s="1348"/>
      <c r="DNV142" s="1348"/>
      <c r="DNW142" s="1348"/>
      <c r="DNX142" s="1348"/>
      <c r="DNY142" s="1348"/>
      <c r="DNZ142" s="1348"/>
      <c r="DOA142" s="1348"/>
      <c r="DOB142" s="1348"/>
      <c r="DOC142" s="1348"/>
      <c r="DOD142" s="1348"/>
      <c r="DOE142" s="1348"/>
      <c r="DOF142" s="1348"/>
      <c r="DOG142" s="1348"/>
      <c r="DOH142" s="1348"/>
      <c r="DOI142" s="1348"/>
      <c r="DOJ142" s="1348"/>
      <c r="DOK142" s="1348"/>
      <c r="DOL142" s="1348"/>
      <c r="DOM142" s="1348"/>
      <c r="DON142" s="1348"/>
      <c r="DOO142" s="1348"/>
      <c r="DOP142" s="1348"/>
      <c r="DOQ142" s="1348"/>
      <c r="DOR142" s="1348"/>
      <c r="DOS142" s="1348"/>
      <c r="DOT142" s="1348"/>
      <c r="DOU142" s="1348"/>
      <c r="DOV142" s="1348"/>
      <c r="DOW142" s="1348"/>
      <c r="DOX142" s="1348"/>
      <c r="DOY142" s="1348"/>
      <c r="DOZ142" s="1348"/>
      <c r="DPA142" s="1348"/>
      <c r="DPB142" s="1348"/>
      <c r="DPC142" s="1348"/>
      <c r="DPD142" s="1348"/>
      <c r="DPE142" s="1348"/>
      <c r="DPF142" s="1348"/>
      <c r="DPG142" s="1348"/>
      <c r="DPH142" s="1348"/>
      <c r="DPI142" s="1348"/>
      <c r="DPJ142" s="1348"/>
      <c r="DPK142" s="1348"/>
      <c r="DPL142" s="1348"/>
      <c r="DPM142" s="1348"/>
      <c r="DPN142" s="1348"/>
      <c r="DPO142" s="1348"/>
      <c r="DPP142" s="1348"/>
      <c r="DPQ142" s="1348"/>
      <c r="DPR142" s="1348"/>
      <c r="DPS142" s="1348"/>
      <c r="DPT142" s="1348"/>
      <c r="DPU142" s="1348"/>
      <c r="DPV142" s="1348"/>
      <c r="DPW142" s="1348"/>
      <c r="DPX142" s="1348"/>
      <c r="DPY142" s="1348"/>
      <c r="DPZ142" s="1348"/>
      <c r="DQA142" s="1348"/>
      <c r="DQB142" s="1348"/>
      <c r="DQC142" s="1348"/>
      <c r="DQD142" s="1348"/>
      <c r="DQE142" s="1348"/>
      <c r="DQF142" s="1348"/>
      <c r="DQG142" s="1348"/>
      <c r="DQH142" s="1348"/>
      <c r="DQI142" s="1348"/>
      <c r="DQJ142" s="1348"/>
      <c r="DQK142" s="1348"/>
      <c r="DQL142" s="1348"/>
      <c r="DQM142" s="1348"/>
      <c r="DQN142" s="1348"/>
      <c r="DQO142" s="1348"/>
      <c r="DQP142" s="1348"/>
      <c r="DQQ142" s="1348"/>
      <c r="DQR142" s="1348"/>
      <c r="DQS142" s="1348"/>
      <c r="DQT142" s="1348"/>
      <c r="DQU142" s="1348"/>
      <c r="DQV142" s="1348"/>
      <c r="DQW142" s="1348"/>
      <c r="DQX142" s="1348"/>
      <c r="DQY142" s="1348"/>
      <c r="DQZ142" s="1348"/>
      <c r="DRA142" s="1348"/>
      <c r="DRB142" s="1348"/>
      <c r="DRC142" s="1348"/>
      <c r="DRD142" s="1348"/>
      <c r="DRE142" s="1348"/>
      <c r="DRF142" s="1348"/>
      <c r="DRG142" s="1348"/>
      <c r="DRH142" s="1348"/>
      <c r="DRI142" s="1348"/>
      <c r="DRJ142" s="1348"/>
      <c r="DRK142" s="1348"/>
      <c r="DRL142" s="1348"/>
      <c r="DRM142" s="1348"/>
      <c r="DRN142" s="1348"/>
      <c r="DRO142" s="1348"/>
      <c r="DRP142" s="1348"/>
      <c r="DRQ142" s="1348"/>
      <c r="DRR142" s="1348"/>
      <c r="DRS142" s="1348"/>
      <c r="DRT142" s="1348"/>
      <c r="DRU142" s="1348"/>
      <c r="DRV142" s="1348"/>
      <c r="DRW142" s="1348"/>
      <c r="DRX142" s="1348"/>
      <c r="DRY142" s="1348"/>
      <c r="DRZ142" s="1348"/>
      <c r="DSA142" s="1348"/>
      <c r="DSB142" s="1348"/>
      <c r="DSC142" s="1348"/>
      <c r="DSD142" s="1348"/>
      <c r="DSE142" s="1348"/>
      <c r="DSF142" s="1348"/>
      <c r="DSG142" s="1348"/>
      <c r="DSH142" s="1348"/>
      <c r="DSI142" s="1348"/>
      <c r="DSJ142" s="1348"/>
      <c r="DSK142" s="1348"/>
      <c r="DSL142" s="1348"/>
      <c r="DSM142" s="1348"/>
      <c r="DSN142" s="1348"/>
      <c r="DSO142" s="1348"/>
      <c r="DSP142" s="1348"/>
      <c r="DSQ142" s="1348"/>
      <c r="DSR142" s="1348"/>
      <c r="DSS142" s="1348"/>
      <c r="DST142" s="1348"/>
      <c r="DSU142" s="1348"/>
      <c r="DSV142" s="1348"/>
      <c r="DSW142" s="1348"/>
      <c r="DSX142" s="1348"/>
      <c r="DSY142" s="1348"/>
      <c r="DSZ142" s="1348"/>
      <c r="DTA142" s="1348"/>
      <c r="DTB142" s="1348"/>
      <c r="DTC142" s="1348"/>
      <c r="DTD142" s="1348"/>
      <c r="DTE142" s="1348"/>
      <c r="DTF142" s="1348"/>
      <c r="DTG142" s="1348"/>
      <c r="DTH142" s="1348"/>
      <c r="DTI142" s="1348"/>
      <c r="DTJ142" s="1348"/>
      <c r="DTK142" s="1348"/>
      <c r="DTL142" s="1348"/>
      <c r="DTM142" s="1348"/>
      <c r="DTN142" s="1348"/>
      <c r="DTO142" s="1348"/>
      <c r="DTP142" s="1348"/>
      <c r="DTQ142" s="1348"/>
      <c r="DTR142" s="1348"/>
      <c r="DTS142" s="1348"/>
      <c r="DTT142" s="1348"/>
      <c r="DTU142" s="1348"/>
      <c r="DTV142" s="1348"/>
      <c r="DTW142" s="1348"/>
      <c r="DTX142" s="1348"/>
      <c r="DTY142" s="1348"/>
      <c r="DTZ142" s="1348"/>
      <c r="DUA142" s="1348"/>
      <c r="DUB142" s="1348"/>
      <c r="DUC142" s="1348"/>
      <c r="DUD142" s="1348"/>
      <c r="DUE142" s="1348"/>
      <c r="DUF142" s="1348"/>
      <c r="DUG142" s="1348"/>
      <c r="DUH142" s="1348"/>
      <c r="DUI142" s="1348"/>
      <c r="DUJ142" s="1348"/>
      <c r="DUK142" s="1348"/>
      <c r="DUL142" s="1348"/>
      <c r="DUM142" s="1348"/>
      <c r="DUN142" s="1348"/>
      <c r="DUO142" s="1348"/>
      <c r="DUP142" s="1348"/>
      <c r="DUQ142" s="1348"/>
      <c r="DUR142" s="1348"/>
      <c r="DUS142" s="1348"/>
      <c r="DUT142" s="1348"/>
      <c r="DUU142" s="1348"/>
      <c r="DUV142" s="1348"/>
      <c r="DUW142" s="1348"/>
      <c r="DUX142" s="1348"/>
      <c r="DUY142" s="1348"/>
      <c r="DUZ142" s="1348"/>
      <c r="DVA142" s="1348"/>
      <c r="DVB142" s="1348"/>
      <c r="DVC142" s="1348"/>
      <c r="DVD142" s="1348"/>
      <c r="DVE142" s="1348"/>
      <c r="DVF142" s="1348"/>
      <c r="DVG142" s="1348"/>
      <c r="DVH142" s="1348"/>
      <c r="DVI142" s="1348"/>
      <c r="DVJ142" s="1348"/>
      <c r="DVK142" s="1348"/>
      <c r="DVL142" s="1348"/>
      <c r="DVM142" s="1348"/>
      <c r="DVN142" s="1348"/>
      <c r="DVO142" s="1348"/>
      <c r="DVP142" s="1348"/>
      <c r="DVQ142" s="1348"/>
      <c r="DVR142" s="1348"/>
      <c r="DVS142" s="1348"/>
      <c r="DVT142" s="1348"/>
      <c r="DVU142" s="1348"/>
      <c r="DVV142" s="1348"/>
      <c r="DVW142" s="1348"/>
      <c r="DVX142" s="1348"/>
      <c r="DVY142" s="1348"/>
      <c r="DVZ142" s="1348"/>
      <c r="DWA142" s="1348"/>
      <c r="DWB142" s="1348"/>
      <c r="DWC142" s="1348"/>
      <c r="DWD142" s="1348"/>
      <c r="DWE142" s="1348"/>
      <c r="DWF142" s="1348"/>
      <c r="DWG142" s="1348"/>
      <c r="DWH142" s="1348"/>
      <c r="DWI142" s="1348"/>
      <c r="DWJ142" s="1348"/>
      <c r="DWK142" s="1348"/>
      <c r="DWL142" s="1348"/>
      <c r="DWM142" s="1348"/>
      <c r="DWN142" s="1348"/>
      <c r="DWO142" s="1348"/>
      <c r="DWP142" s="1348"/>
      <c r="DWQ142" s="1348"/>
      <c r="DWR142" s="1348"/>
      <c r="DWS142" s="1348"/>
      <c r="DWT142" s="1348"/>
      <c r="DWU142" s="1348"/>
      <c r="DWV142" s="1348"/>
      <c r="DWW142" s="1348"/>
      <c r="DWX142" s="1348"/>
      <c r="DWY142" s="1348"/>
      <c r="DWZ142" s="1348"/>
      <c r="DXA142" s="1348"/>
      <c r="DXB142" s="1348"/>
      <c r="DXC142" s="1348"/>
      <c r="DXD142" s="1348"/>
      <c r="DXE142" s="1348"/>
      <c r="DXF142" s="1348"/>
      <c r="DXG142" s="1348"/>
      <c r="DXH142" s="1348"/>
      <c r="DXI142" s="1348"/>
      <c r="DXJ142" s="1348"/>
      <c r="DXK142" s="1348"/>
      <c r="DXL142" s="1348"/>
      <c r="DXM142" s="1348"/>
      <c r="DXN142" s="1348"/>
      <c r="DXO142" s="1348"/>
      <c r="DXP142" s="1348"/>
      <c r="DXQ142" s="1348"/>
      <c r="DXR142" s="1348"/>
      <c r="DXS142" s="1348"/>
      <c r="DXT142" s="1348"/>
      <c r="DXU142" s="1348"/>
      <c r="DXV142" s="1348"/>
      <c r="DXW142" s="1348"/>
      <c r="DXX142" s="1348"/>
      <c r="DXY142" s="1348"/>
      <c r="DXZ142" s="1348"/>
      <c r="DYA142" s="1348"/>
      <c r="DYB142" s="1348"/>
      <c r="DYC142" s="1348"/>
      <c r="DYD142" s="1348"/>
      <c r="DYE142" s="1348"/>
      <c r="DYF142" s="1348"/>
      <c r="DYG142" s="1348"/>
      <c r="DYH142" s="1348"/>
      <c r="DYI142" s="1348"/>
      <c r="DYJ142" s="1348"/>
      <c r="DYK142" s="1348"/>
      <c r="DYL142" s="1348"/>
      <c r="DYM142" s="1348"/>
      <c r="DYN142" s="1348"/>
      <c r="DYO142" s="1348"/>
      <c r="DYP142" s="1348"/>
      <c r="DYQ142" s="1348"/>
      <c r="DYR142" s="1348"/>
      <c r="DYS142" s="1348"/>
      <c r="DYT142" s="1348"/>
      <c r="DYU142" s="1348"/>
      <c r="DYV142" s="1348"/>
      <c r="DYW142" s="1348"/>
      <c r="DYX142" s="1348"/>
      <c r="DYY142" s="1348"/>
      <c r="DYZ142" s="1348"/>
      <c r="DZA142" s="1348"/>
      <c r="DZB142" s="1348"/>
      <c r="DZC142" s="1348"/>
      <c r="DZD142" s="1348"/>
      <c r="DZE142" s="1348"/>
      <c r="DZF142" s="1348"/>
      <c r="DZG142" s="1348"/>
      <c r="DZH142" s="1348"/>
      <c r="DZI142" s="1348"/>
      <c r="DZJ142" s="1348"/>
      <c r="DZK142" s="1348"/>
      <c r="DZL142" s="1348"/>
      <c r="DZM142" s="1348"/>
      <c r="DZN142" s="1348"/>
      <c r="DZO142" s="1348"/>
      <c r="DZP142" s="1348"/>
      <c r="DZQ142" s="1348"/>
      <c r="DZR142" s="1348"/>
      <c r="DZS142" s="1348"/>
      <c r="DZT142" s="1348"/>
      <c r="DZU142" s="1348"/>
      <c r="DZV142" s="1348"/>
      <c r="DZW142" s="1348"/>
      <c r="DZX142" s="1348"/>
      <c r="DZY142" s="1348"/>
      <c r="DZZ142" s="1348"/>
      <c r="EAA142" s="1348"/>
      <c r="EAB142" s="1348"/>
      <c r="EAC142" s="1348"/>
      <c r="EAD142" s="1348"/>
      <c r="EAE142" s="1348"/>
      <c r="EAF142" s="1348"/>
      <c r="EAG142" s="1348"/>
      <c r="EAH142" s="1348"/>
      <c r="EAI142" s="1348"/>
      <c r="EAJ142" s="1348"/>
      <c r="EAK142" s="1348"/>
      <c r="EAL142" s="1348"/>
      <c r="EAM142" s="1348"/>
      <c r="EAN142" s="1348"/>
      <c r="EAO142" s="1348"/>
      <c r="EAP142" s="1348"/>
      <c r="EAQ142" s="1348"/>
      <c r="EAR142" s="1348"/>
      <c r="EAS142" s="1348"/>
      <c r="EAT142" s="1348"/>
      <c r="EAU142" s="1348"/>
      <c r="EAV142" s="1348"/>
      <c r="EAW142" s="1348"/>
      <c r="EAX142" s="1348"/>
      <c r="EAY142" s="1348"/>
      <c r="EAZ142" s="1348"/>
      <c r="EBA142" s="1348"/>
      <c r="EBB142" s="1348"/>
      <c r="EBC142" s="1348"/>
      <c r="EBD142" s="1348"/>
      <c r="EBE142" s="1348"/>
      <c r="EBF142" s="1348"/>
      <c r="EBG142" s="1348"/>
      <c r="EBH142" s="1348"/>
      <c r="EBI142" s="1348"/>
      <c r="EBJ142" s="1348"/>
      <c r="EBK142" s="1348"/>
      <c r="EBL142" s="1348"/>
      <c r="EBM142" s="1348"/>
      <c r="EBN142" s="1348"/>
      <c r="EBO142" s="1348"/>
      <c r="EBP142" s="1348"/>
      <c r="EBQ142" s="1348"/>
      <c r="EBR142" s="1348"/>
      <c r="EBS142" s="1348"/>
      <c r="EBT142" s="1348"/>
      <c r="EBU142" s="1348"/>
      <c r="EBV142" s="1348"/>
      <c r="EBW142" s="1348"/>
      <c r="EBX142" s="1348"/>
      <c r="EBY142" s="1348"/>
      <c r="EBZ142" s="1348"/>
      <c r="ECA142" s="1348"/>
      <c r="ECB142" s="1348"/>
      <c r="ECC142" s="1348"/>
      <c r="ECD142" s="1348"/>
      <c r="ECE142" s="1348"/>
      <c r="ECF142" s="1348"/>
      <c r="ECG142" s="1348"/>
      <c r="ECH142" s="1348"/>
      <c r="ECI142" s="1348"/>
      <c r="ECJ142" s="1348"/>
      <c r="ECK142" s="1348"/>
      <c r="ECL142" s="1348"/>
      <c r="ECM142" s="1348"/>
      <c r="ECN142" s="1348"/>
      <c r="ECO142" s="1348"/>
      <c r="ECP142" s="1348"/>
      <c r="ECQ142" s="1348"/>
      <c r="ECR142" s="1348"/>
      <c r="ECS142" s="1348"/>
      <c r="ECT142" s="1348"/>
      <c r="ECU142" s="1348"/>
      <c r="ECV142" s="1348"/>
      <c r="ECW142" s="1348"/>
      <c r="ECX142" s="1348"/>
      <c r="ECY142" s="1348"/>
      <c r="ECZ142" s="1348"/>
      <c r="EDA142" s="1348"/>
      <c r="EDB142" s="1348"/>
      <c r="EDC142" s="1348"/>
      <c r="EDD142" s="1348"/>
      <c r="EDE142" s="1348"/>
      <c r="EDF142" s="1348"/>
      <c r="EDG142" s="1348"/>
      <c r="EDH142" s="1348"/>
      <c r="EDI142" s="1348"/>
      <c r="EDJ142" s="1348"/>
      <c r="EDK142" s="1348"/>
      <c r="EDL142" s="1348"/>
      <c r="EDM142" s="1348"/>
      <c r="EDN142" s="1348"/>
      <c r="EDO142" s="1348"/>
      <c r="EDP142" s="1348"/>
      <c r="EDQ142" s="1348"/>
      <c r="EDR142" s="1348"/>
      <c r="EDS142" s="1348"/>
      <c r="EDT142" s="1348"/>
      <c r="EDU142" s="1348"/>
      <c r="EDV142" s="1348"/>
      <c r="EDW142" s="1348"/>
      <c r="EDX142" s="1348"/>
      <c r="EDY142" s="1348"/>
      <c r="EDZ142" s="1348"/>
      <c r="EEA142" s="1348"/>
      <c r="EEB142" s="1348"/>
      <c r="EEC142" s="1348"/>
      <c r="EED142" s="1348"/>
      <c r="EEE142" s="1348"/>
      <c r="EEF142" s="1348"/>
      <c r="EEG142" s="1348"/>
      <c r="EEH142" s="1348"/>
      <c r="EEI142" s="1348"/>
      <c r="EEJ142" s="1348"/>
      <c r="EEK142" s="1348"/>
      <c r="EEL142" s="1348"/>
      <c r="EEM142" s="1348"/>
      <c r="EEN142" s="1348"/>
      <c r="EEO142" s="1348"/>
      <c r="EEP142" s="1348"/>
      <c r="EEQ142" s="1348"/>
      <c r="EER142" s="1348"/>
      <c r="EES142" s="1348"/>
      <c r="EET142" s="1348"/>
      <c r="EEU142" s="1348"/>
      <c r="EEV142" s="1348"/>
      <c r="EEW142" s="1348"/>
      <c r="EEX142" s="1348"/>
      <c r="EEY142" s="1348"/>
      <c r="EEZ142" s="1348"/>
      <c r="EFA142" s="1348"/>
      <c r="EFB142" s="1348"/>
      <c r="EFC142" s="1348"/>
      <c r="EFD142" s="1348"/>
      <c r="EFE142" s="1348"/>
      <c r="EFF142" s="1348"/>
      <c r="EFG142" s="1348"/>
      <c r="EFH142" s="1348"/>
      <c r="EFI142" s="1348"/>
      <c r="EFJ142" s="1348"/>
      <c r="EFK142" s="1348"/>
      <c r="EFL142" s="1348"/>
      <c r="EFM142" s="1348"/>
      <c r="EFN142" s="1348"/>
      <c r="EFO142" s="1348"/>
      <c r="EFP142" s="1348"/>
      <c r="EFQ142" s="1348"/>
      <c r="EFR142" s="1348"/>
      <c r="EFS142" s="1348"/>
      <c r="EFT142" s="1348"/>
      <c r="EFU142" s="1348"/>
      <c r="EFV142" s="1348"/>
      <c r="EFW142" s="1348"/>
      <c r="EFX142" s="1348"/>
      <c r="EFY142" s="1348"/>
      <c r="EFZ142" s="1348"/>
      <c r="EGA142" s="1348"/>
      <c r="EGB142" s="1348"/>
      <c r="EGC142" s="1348"/>
      <c r="EGD142" s="1348"/>
      <c r="EGE142" s="1348"/>
      <c r="EGF142" s="1348"/>
      <c r="EGG142" s="1348"/>
      <c r="EGH142" s="1348"/>
      <c r="EGI142" s="1348"/>
      <c r="EGJ142" s="1348"/>
      <c r="EGK142" s="1348"/>
      <c r="EGL142" s="1348"/>
      <c r="EGM142" s="1348"/>
      <c r="EGN142" s="1348"/>
      <c r="EGO142" s="1348"/>
      <c r="EGP142" s="1348"/>
      <c r="EGQ142" s="1348"/>
      <c r="EGR142" s="1348"/>
      <c r="EGS142" s="1348"/>
      <c r="EGT142" s="1348"/>
      <c r="EGU142" s="1348"/>
      <c r="EGV142" s="1348"/>
      <c r="EGW142" s="1348"/>
      <c r="EGX142" s="1348"/>
      <c r="EGY142" s="1348"/>
      <c r="EGZ142" s="1348"/>
      <c r="EHA142" s="1348"/>
      <c r="EHB142" s="1348"/>
      <c r="EHC142" s="1348"/>
      <c r="EHD142" s="1348"/>
      <c r="EHE142" s="1348"/>
      <c r="EHF142" s="1348"/>
      <c r="EHG142" s="1348"/>
      <c r="EHH142" s="1348"/>
      <c r="EHI142" s="1348"/>
      <c r="EHJ142" s="1348"/>
      <c r="EHK142" s="1348"/>
      <c r="EHL142" s="1348"/>
      <c r="EHM142" s="1348"/>
      <c r="EHN142" s="1348"/>
      <c r="EHO142" s="1348"/>
      <c r="EHP142" s="1348"/>
      <c r="EHQ142" s="1348"/>
      <c r="EHR142" s="1348"/>
      <c r="EHS142" s="1348"/>
      <c r="EHT142" s="1348"/>
      <c r="EHU142" s="1348"/>
      <c r="EHV142" s="1348"/>
      <c r="EHW142" s="1348"/>
      <c r="EHX142" s="1348"/>
      <c r="EHY142" s="1348"/>
      <c r="EHZ142" s="1348"/>
      <c r="EIA142" s="1348"/>
      <c r="EIB142" s="1348"/>
      <c r="EIC142" s="1348"/>
      <c r="EID142" s="1348"/>
      <c r="EIE142" s="1348"/>
      <c r="EIF142" s="1348"/>
      <c r="EIG142" s="1348"/>
      <c r="EIH142" s="1348"/>
      <c r="EII142" s="1348"/>
      <c r="EIJ142" s="1348"/>
      <c r="EIK142" s="1348"/>
      <c r="EIL142" s="1348"/>
      <c r="EIM142" s="1348"/>
      <c r="EIN142" s="1348"/>
      <c r="EIO142" s="1348"/>
      <c r="EIP142" s="1348"/>
      <c r="EIQ142" s="1348"/>
      <c r="EIR142" s="1348"/>
      <c r="EIS142" s="1348"/>
      <c r="EIT142" s="1348"/>
      <c r="EIU142" s="1348"/>
      <c r="EIV142" s="1348"/>
      <c r="EIW142" s="1348"/>
      <c r="EIX142" s="1348"/>
      <c r="EIY142" s="1348"/>
      <c r="EIZ142" s="1348"/>
      <c r="EJA142" s="1348"/>
      <c r="EJB142" s="1348"/>
      <c r="EJC142" s="1348"/>
      <c r="EJD142" s="1348"/>
      <c r="EJE142" s="1348"/>
      <c r="EJF142" s="1348"/>
      <c r="EJG142" s="1348"/>
      <c r="EJH142" s="1348"/>
      <c r="EJI142" s="1348"/>
      <c r="EJJ142" s="1348"/>
      <c r="EJK142" s="1348"/>
      <c r="EJL142" s="1348"/>
      <c r="EJM142" s="1348"/>
      <c r="EJN142" s="1348"/>
      <c r="EJO142" s="1348"/>
      <c r="EJP142" s="1348"/>
      <c r="EJQ142" s="1348"/>
      <c r="EJR142" s="1348"/>
      <c r="EJS142" s="1348"/>
      <c r="EJT142" s="1348"/>
      <c r="EJU142" s="1348"/>
      <c r="EJV142" s="1348"/>
      <c r="EJW142" s="1348"/>
      <c r="EJX142" s="1348"/>
      <c r="EJY142" s="1348"/>
      <c r="EJZ142" s="1348"/>
      <c r="EKA142" s="1348"/>
      <c r="EKB142" s="1348"/>
      <c r="EKC142" s="1348"/>
      <c r="EKD142" s="1348"/>
      <c r="EKE142" s="1348"/>
      <c r="EKF142" s="1348"/>
      <c r="EKG142" s="1348"/>
      <c r="EKH142" s="1348"/>
      <c r="EKI142" s="1348"/>
      <c r="EKJ142" s="1348"/>
      <c r="EKK142" s="1348"/>
      <c r="EKL142" s="1348"/>
      <c r="EKM142" s="1348"/>
      <c r="EKN142" s="1348"/>
      <c r="EKO142" s="1348"/>
      <c r="EKP142" s="1348"/>
      <c r="EKQ142" s="1348"/>
      <c r="EKR142" s="1348"/>
      <c r="EKS142" s="1348"/>
      <c r="EKT142" s="1348"/>
      <c r="EKU142" s="1348"/>
      <c r="EKV142" s="1348"/>
      <c r="EKW142" s="1348"/>
      <c r="EKX142" s="1348"/>
      <c r="EKY142" s="1348"/>
      <c r="EKZ142" s="1348"/>
      <c r="ELA142" s="1348"/>
      <c r="ELB142" s="1348"/>
      <c r="ELC142" s="1348"/>
      <c r="ELD142" s="1348"/>
      <c r="ELE142" s="1348"/>
      <c r="ELF142" s="1348"/>
      <c r="ELG142" s="1348"/>
      <c r="ELH142" s="1348"/>
      <c r="ELI142" s="1348"/>
      <c r="ELJ142" s="1348"/>
      <c r="ELK142" s="1348"/>
      <c r="ELL142" s="1348"/>
      <c r="ELM142" s="1348"/>
      <c r="ELN142" s="1348"/>
      <c r="ELO142" s="1348"/>
      <c r="ELP142" s="1348"/>
      <c r="ELQ142" s="1348"/>
      <c r="ELR142" s="1348"/>
      <c r="ELS142" s="1348"/>
      <c r="ELT142" s="1348"/>
      <c r="ELU142" s="1348"/>
      <c r="ELV142" s="1348"/>
      <c r="ELW142" s="1348"/>
      <c r="ELX142" s="1348"/>
      <c r="ELY142" s="1348"/>
      <c r="ELZ142" s="1348"/>
      <c r="EMA142" s="1348"/>
      <c r="EMB142" s="1348"/>
      <c r="EMC142" s="1348"/>
      <c r="EMD142" s="1348"/>
      <c r="EME142" s="1348"/>
      <c r="EMF142" s="1348"/>
      <c r="EMG142" s="1348"/>
      <c r="EMH142" s="1348"/>
      <c r="EMI142" s="1348"/>
      <c r="EMJ142" s="1348"/>
      <c r="EMK142" s="1348"/>
      <c r="EML142" s="1348"/>
      <c r="EMM142" s="1348"/>
      <c r="EMN142" s="1348"/>
      <c r="EMO142" s="1348"/>
      <c r="EMP142" s="1348"/>
      <c r="EMQ142" s="1348"/>
      <c r="EMR142" s="1348"/>
      <c r="EMS142" s="1348"/>
      <c r="EMT142" s="1348"/>
      <c r="EMU142" s="1348"/>
      <c r="EMV142" s="1348"/>
      <c r="EMW142" s="1348"/>
      <c r="EMX142" s="1348"/>
      <c r="EMY142" s="1348"/>
      <c r="EMZ142" s="1348"/>
      <c r="ENA142" s="1348"/>
      <c r="ENB142" s="1348"/>
      <c r="ENC142" s="1348"/>
      <c r="END142" s="1348"/>
      <c r="ENE142" s="1348"/>
      <c r="ENF142" s="1348"/>
      <c r="ENG142" s="1348"/>
      <c r="ENH142" s="1348"/>
      <c r="ENI142" s="1348"/>
      <c r="ENJ142" s="1348"/>
      <c r="ENK142" s="1348"/>
      <c r="ENL142" s="1348"/>
      <c r="ENM142" s="1348"/>
      <c r="ENN142" s="1348"/>
      <c r="ENO142" s="1348"/>
      <c r="ENP142" s="1348"/>
      <c r="ENQ142" s="1348"/>
      <c r="ENR142" s="1348"/>
      <c r="ENS142" s="1348"/>
      <c r="ENT142" s="1348"/>
      <c r="ENU142" s="1348"/>
      <c r="ENV142" s="1348"/>
      <c r="ENW142" s="1348"/>
      <c r="ENX142" s="1348"/>
      <c r="ENY142" s="1348"/>
      <c r="ENZ142" s="1348"/>
      <c r="EOA142" s="1348"/>
      <c r="EOB142" s="1348"/>
      <c r="EOC142" s="1348"/>
      <c r="EOD142" s="1348"/>
      <c r="EOE142" s="1348"/>
      <c r="EOF142" s="1348"/>
      <c r="EOG142" s="1348"/>
      <c r="EOH142" s="1348"/>
      <c r="EOI142" s="1348"/>
      <c r="EOJ142" s="1348"/>
      <c r="EOK142" s="1348"/>
      <c r="EOL142" s="1348"/>
      <c r="EOM142" s="1348"/>
      <c r="EON142" s="1348"/>
      <c r="EOO142" s="1348"/>
      <c r="EOP142" s="1348"/>
      <c r="EOQ142" s="1348"/>
      <c r="EOR142" s="1348"/>
      <c r="EOS142" s="1348"/>
      <c r="EOT142" s="1348"/>
      <c r="EOU142" s="1348"/>
      <c r="EOV142" s="1348"/>
      <c r="EOW142" s="1348"/>
      <c r="EOX142" s="1348"/>
      <c r="EOY142" s="1348"/>
      <c r="EOZ142" s="1348"/>
      <c r="EPA142" s="1348"/>
      <c r="EPB142" s="1348"/>
      <c r="EPC142" s="1348"/>
      <c r="EPD142" s="1348"/>
      <c r="EPE142" s="1348"/>
      <c r="EPF142" s="1348"/>
      <c r="EPG142" s="1348"/>
      <c r="EPH142" s="1348"/>
      <c r="EPI142" s="1348"/>
      <c r="EPJ142" s="1348"/>
      <c r="EPK142" s="1348"/>
      <c r="EPL142" s="1348"/>
      <c r="EPM142" s="1348"/>
      <c r="EPN142" s="1348"/>
      <c r="EPO142" s="1348"/>
      <c r="EPP142" s="1348"/>
      <c r="EPQ142" s="1348"/>
      <c r="EPR142" s="1348"/>
      <c r="EPS142" s="1348"/>
      <c r="EPT142" s="1348"/>
      <c r="EPU142" s="1348"/>
      <c r="EPV142" s="1348"/>
      <c r="EPW142" s="1348"/>
      <c r="EPX142" s="1348"/>
      <c r="EPY142" s="1348"/>
      <c r="EPZ142" s="1348"/>
      <c r="EQA142" s="1348"/>
      <c r="EQB142" s="1348"/>
      <c r="EQC142" s="1348"/>
      <c r="EQD142" s="1348"/>
      <c r="EQE142" s="1348"/>
      <c r="EQF142" s="1348"/>
      <c r="EQG142" s="1348"/>
      <c r="EQH142" s="1348"/>
      <c r="EQI142" s="1348"/>
      <c r="EQJ142" s="1348"/>
      <c r="EQK142" s="1348"/>
      <c r="EQL142" s="1348"/>
      <c r="EQM142" s="1348"/>
      <c r="EQN142" s="1348"/>
      <c r="EQO142" s="1348"/>
      <c r="EQP142" s="1348"/>
      <c r="EQQ142" s="1348"/>
      <c r="EQR142" s="1348"/>
      <c r="EQS142" s="1348"/>
      <c r="EQT142" s="1348"/>
      <c r="EQU142" s="1348"/>
      <c r="EQV142" s="1348"/>
      <c r="EQW142" s="1348"/>
      <c r="EQX142" s="1348"/>
      <c r="EQY142" s="1348"/>
      <c r="EQZ142" s="1348"/>
      <c r="ERA142" s="1348"/>
      <c r="ERB142" s="1348"/>
      <c r="ERC142" s="1348"/>
      <c r="ERD142" s="1348"/>
      <c r="ERE142" s="1348"/>
      <c r="ERF142" s="1348"/>
      <c r="ERG142" s="1348"/>
      <c r="ERH142" s="1348"/>
      <c r="ERI142" s="1348"/>
      <c r="ERJ142" s="1348"/>
      <c r="ERK142" s="1348"/>
      <c r="ERL142" s="1348"/>
      <c r="ERM142" s="1348"/>
      <c r="ERN142" s="1348"/>
      <c r="ERO142" s="1348"/>
      <c r="ERP142" s="1348"/>
      <c r="ERQ142" s="1348"/>
      <c r="ERR142" s="1348"/>
      <c r="ERS142" s="1348"/>
      <c r="ERT142" s="1348"/>
      <c r="ERU142" s="1348"/>
      <c r="ERV142" s="1348"/>
      <c r="ERW142" s="1348"/>
      <c r="ERX142" s="1348"/>
      <c r="ERY142" s="1348"/>
      <c r="ERZ142" s="1348"/>
      <c r="ESA142" s="1348"/>
      <c r="ESB142" s="1348"/>
      <c r="ESC142" s="1348"/>
      <c r="ESD142" s="1348"/>
      <c r="ESE142" s="1348"/>
      <c r="ESF142" s="1348"/>
      <c r="ESG142" s="1348"/>
      <c r="ESH142" s="1348"/>
      <c r="ESI142" s="1348"/>
      <c r="ESJ142" s="1348"/>
      <c r="ESK142" s="1348"/>
      <c r="ESL142" s="1348"/>
      <c r="ESM142" s="1348"/>
      <c r="ESN142" s="1348"/>
      <c r="ESO142" s="1348"/>
      <c r="ESP142" s="1348"/>
      <c r="ESQ142" s="1348"/>
      <c r="ESR142" s="1348"/>
      <c r="ESS142" s="1348"/>
      <c r="EST142" s="1348"/>
      <c r="ESU142" s="1348"/>
      <c r="ESV142" s="1348"/>
      <c r="ESW142" s="1348"/>
      <c r="ESX142" s="1348"/>
      <c r="ESY142" s="1348"/>
      <c r="ESZ142" s="1348"/>
      <c r="ETA142" s="1348"/>
      <c r="ETB142" s="1348"/>
      <c r="ETC142" s="1348"/>
      <c r="ETD142" s="1348"/>
      <c r="ETE142" s="1348"/>
      <c r="ETF142" s="1348"/>
      <c r="ETG142" s="1348"/>
      <c r="ETH142" s="1348"/>
      <c r="ETI142" s="1348"/>
      <c r="ETJ142" s="1348"/>
      <c r="ETK142" s="1348"/>
      <c r="ETL142" s="1348"/>
      <c r="ETM142" s="1348"/>
      <c r="ETN142" s="1348"/>
      <c r="ETO142" s="1348"/>
      <c r="ETP142" s="1348"/>
      <c r="ETQ142" s="1348"/>
      <c r="ETR142" s="1348"/>
      <c r="ETS142" s="1348"/>
      <c r="ETT142" s="1348"/>
      <c r="ETU142" s="1348"/>
      <c r="ETV142" s="1348"/>
      <c r="ETW142" s="1348"/>
      <c r="ETX142" s="1348"/>
      <c r="ETY142" s="1348"/>
      <c r="ETZ142" s="1348"/>
      <c r="EUA142" s="1348"/>
      <c r="EUB142" s="1348"/>
      <c r="EUC142" s="1348"/>
      <c r="EUD142" s="1348"/>
      <c r="EUE142" s="1348"/>
      <c r="EUF142" s="1348"/>
      <c r="EUG142" s="1348"/>
      <c r="EUH142" s="1348"/>
      <c r="EUI142" s="1348"/>
      <c r="EUJ142" s="1348"/>
      <c r="EUK142" s="1348"/>
      <c r="EUL142" s="1348"/>
      <c r="EUM142" s="1348"/>
      <c r="EUN142" s="1348"/>
      <c r="EUO142" s="1348"/>
      <c r="EUP142" s="1348"/>
      <c r="EUQ142" s="1348"/>
      <c r="EUR142" s="1348"/>
      <c r="EUS142" s="1348"/>
      <c r="EUT142" s="1348"/>
      <c r="EUU142" s="1348"/>
      <c r="EUV142" s="1348"/>
      <c r="EUW142" s="1348"/>
      <c r="EUX142" s="1348"/>
      <c r="EUY142" s="1348"/>
      <c r="EUZ142" s="1348"/>
      <c r="EVA142" s="1348"/>
      <c r="EVB142" s="1348"/>
      <c r="EVC142" s="1348"/>
      <c r="EVD142" s="1348"/>
      <c r="EVE142" s="1348"/>
      <c r="EVF142" s="1348"/>
      <c r="EVG142" s="1348"/>
      <c r="EVH142" s="1348"/>
      <c r="EVI142" s="1348"/>
      <c r="EVJ142" s="1348"/>
      <c r="EVK142" s="1348"/>
      <c r="EVL142" s="1348"/>
      <c r="EVM142" s="1348"/>
      <c r="EVN142" s="1348"/>
      <c r="EVO142" s="1348"/>
      <c r="EVP142" s="1348"/>
      <c r="EVQ142" s="1348"/>
      <c r="EVR142" s="1348"/>
      <c r="EVS142" s="1348"/>
      <c r="EVT142" s="1348"/>
      <c r="EVU142" s="1348"/>
      <c r="EVV142" s="1348"/>
      <c r="EVW142" s="1348"/>
      <c r="EVX142" s="1348"/>
      <c r="EVY142" s="1348"/>
      <c r="EVZ142" s="1348"/>
      <c r="EWA142" s="1348"/>
      <c r="EWB142" s="1348"/>
      <c r="EWC142" s="1348"/>
      <c r="EWD142" s="1348"/>
      <c r="EWE142" s="1348"/>
      <c r="EWF142" s="1348"/>
      <c r="EWG142" s="1348"/>
      <c r="EWH142" s="1348"/>
      <c r="EWI142" s="1348"/>
      <c r="EWJ142" s="1348"/>
      <c r="EWK142" s="1348"/>
      <c r="EWL142" s="1348"/>
      <c r="EWM142" s="1348"/>
      <c r="EWN142" s="1348"/>
      <c r="EWO142" s="1348"/>
      <c r="EWP142" s="1348"/>
      <c r="EWQ142" s="1348"/>
      <c r="EWR142" s="1348"/>
      <c r="EWS142" s="1348"/>
      <c r="EWT142" s="1348"/>
      <c r="EWU142" s="1348"/>
      <c r="EWV142" s="1348"/>
      <c r="EWW142" s="1348"/>
      <c r="EWX142" s="1348"/>
      <c r="EWY142" s="1348"/>
      <c r="EWZ142" s="1348"/>
      <c r="EXA142" s="1348"/>
      <c r="EXB142" s="1348"/>
      <c r="EXC142" s="1348"/>
      <c r="EXD142" s="1348"/>
      <c r="EXE142" s="1348"/>
      <c r="EXF142" s="1348"/>
      <c r="EXG142" s="1348"/>
      <c r="EXH142" s="1348"/>
      <c r="EXI142" s="1348"/>
      <c r="EXJ142" s="1348"/>
      <c r="EXK142" s="1348"/>
      <c r="EXL142" s="1348"/>
      <c r="EXM142" s="1348"/>
      <c r="EXN142" s="1348"/>
      <c r="EXO142" s="1348"/>
      <c r="EXP142" s="1348"/>
      <c r="EXQ142" s="1348"/>
      <c r="EXR142" s="1348"/>
      <c r="EXS142" s="1348"/>
      <c r="EXT142" s="1348"/>
      <c r="EXU142" s="1348"/>
      <c r="EXV142" s="1348"/>
      <c r="EXW142" s="1348"/>
      <c r="EXX142" s="1348"/>
      <c r="EXY142" s="1348"/>
      <c r="EXZ142" s="1348"/>
      <c r="EYA142" s="1348"/>
      <c r="EYB142" s="1348"/>
      <c r="EYC142" s="1348"/>
      <c r="EYD142" s="1348"/>
      <c r="EYE142" s="1348"/>
      <c r="EYF142" s="1348"/>
      <c r="EYG142" s="1348"/>
      <c r="EYH142" s="1348"/>
      <c r="EYI142" s="1348"/>
      <c r="EYJ142" s="1348"/>
      <c r="EYK142" s="1348"/>
      <c r="EYL142" s="1348"/>
      <c r="EYM142" s="1348"/>
      <c r="EYN142" s="1348"/>
      <c r="EYO142" s="1348"/>
      <c r="EYP142" s="1348"/>
      <c r="EYQ142" s="1348"/>
      <c r="EYR142" s="1348"/>
      <c r="EYS142" s="1348"/>
      <c r="EYT142" s="1348"/>
      <c r="EYU142" s="1348"/>
      <c r="EYV142" s="1348"/>
      <c r="EYW142" s="1348"/>
      <c r="EYX142" s="1348"/>
      <c r="EYY142" s="1348"/>
      <c r="EYZ142" s="1348"/>
      <c r="EZA142" s="1348"/>
      <c r="EZB142" s="1348"/>
      <c r="EZC142" s="1348"/>
      <c r="EZD142" s="1348"/>
      <c r="EZE142" s="1348"/>
      <c r="EZF142" s="1348"/>
      <c r="EZG142" s="1348"/>
      <c r="EZH142" s="1348"/>
      <c r="EZI142" s="1348"/>
      <c r="EZJ142" s="1348"/>
      <c r="EZK142" s="1348"/>
      <c r="EZL142" s="1348"/>
      <c r="EZM142" s="1348"/>
      <c r="EZN142" s="1348"/>
      <c r="EZO142" s="1348"/>
      <c r="EZP142" s="1348"/>
      <c r="EZQ142" s="1348"/>
      <c r="EZR142" s="1348"/>
      <c r="EZS142" s="1348"/>
      <c r="EZT142" s="1348"/>
      <c r="EZU142" s="1348"/>
      <c r="EZV142" s="1348"/>
      <c r="EZW142" s="1348"/>
      <c r="EZX142" s="1348"/>
      <c r="EZY142" s="1348"/>
      <c r="EZZ142" s="1348"/>
      <c r="FAA142" s="1348"/>
      <c r="FAB142" s="1348"/>
      <c r="FAC142" s="1348"/>
      <c r="FAD142" s="1348"/>
      <c r="FAE142" s="1348"/>
      <c r="FAF142" s="1348"/>
      <c r="FAG142" s="1348"/>
      <c r="FAH142" s="1348"/>
      <c r="FAI142" s="1348"/>
      <c r="FAJ142" s="1348"/>
      <c r="FAK142" s="1348"/>
      <c r="FAL142" s="1348"/>
      <c r="FAM142" s="1348"/>
      <c r="FAN142" s="1348"/>
      <c r="FAO142" s="1348"/>
      <c r="FAP142" s="1348"/>
      <c r="FAQ142" s="1348"/>
      <c r="FAR142" s="1348"/>
      <c r="FAS142" s="1348"/>
      <c r="FAT142" s="1348"/>
      <c r="FAU142" s="1348"/>
      <c r="FAV142" s="1348"/>
      <c r="FAW142" s="1348"/>
      <c r="FAX142" s="1348"/>
      <c r="FAY142" s="1348"/>
      <c r="FAZ142" s="1348"/>
      <c r="FBA142" s="1348"/>
      <c r="FBB142" s="1348"/>
      <c r="FBC142" s="1348"/>
      <c r="FBD142" s="1348"/>
      <c r="FBE142" s="1348"/>
      <c r="FBF142" s="1348"/>
      <c r="FBG142" s="1348"/>
      <c r="FBH142" s="1348"/>
      <c r="FBI142" s="1348"/>
      <c r="FBJ142" s="1348"/>
      <c r="FBK142" s="1348"/>
      <c r="FBL142" s="1348"/>
      <c r="FBM142" s="1348"/>
      <c r="FBN142" s="1348"/>
      <c r="FBO142" s="1348"/>
      <c r="FBP142" s="1348"/>
      <c r="FBQ142" s="1348"/>
      <c r="FBR142" s="1348"/>
      <c r="FBS142" s="1348"/>
      <c r="FBT142" s="1348"/>
      <c r="FBU142" s="1348"/>
      <c r="FBV142" s="1348"/>
      <c r="FBW142" s="1348"/>
      <c r="FBX142" s="1348"/>
      <c r="FBY142" s="1348"/>
      <c r="FBZ142" s="1348"/>
      <c r="FCA142" s="1348"/>
      <c r="FCB142" s="1348"/>
      <c r="FCC142" s="1348"/>
      <c r="FCD142" s="1348"/>
      <c r="FCE142" s="1348"/>
      <c r="FCF142" s="1348"/>
      <c r="FCG142" s="1348"/>
      <c r="FCH142" s="1348"/>
      <c r="FCI142" s="1348"/>
      <c r="FCJ142" s="1348"/>
      <c r="FCK142" s="1348"/>
      <c r="FCL142" s="1348"/>
      <c r="FCM142" s="1348"/>
      <c r="FCN142" s="1348"/>
      <c r="FCO142" s="1348"/>
      <c r="FCP142" s="1348"/>
      <c r="FCQ142" s="1348"/>
      <c r="FCR142" s="1348"/>
      <c r="FCS142" s="1348"/>
      <c r="FCT142" s="1348"/>
      <c r="FCU142" s="1348"/>
      <c r="FCV142" s="1348"/>
      <c r="FCW142" s="1348"/>
      <c r="FCX142" s="1348"/>
      <c r="FCY142" s="1348"/>
      <c r="FCZ142" s="1348"/>
      <c r="FDA142" s="1348"/>
      <c r="FDB142" s="1348"/>
      <c r="FDC142" s="1348"/>
      <c r="FDD142" s="1348"/>
      <c r="FDE142" s="1348"/>
      <c r="FDF142" s="1348"/>
      <c r="FDG142" s="1348"/>
      <c r="FDH142" s="1348"/>
      <c r="FDI142" s="1348"/>
      <c r="FDJ142" s="1348"/>
      <c r="FDK142" s="1348"/>
      <c r="FDL142" s="1348"/>
      <c r="FDM142" s="1348"/>
      <c r="FDN142" s="1348"/>
      <c r="FDO142" s="1348"/>
      <c r="FDP142" s="1348"/>
      <c r="FDQ142" s="1348"/>
      <c r="FDR142" s="1348"/>
      <c r="FDS142" s="1348"/>
      <c r="FDT142" s="1348"/>
      <c r="FDU142" s="1348"/>
      <c r="FDV142" s="1348"/>
      <c r="FDW142" s="1348"/>
      <c r="FDX142" s="1348"/>
      <c r="FDY142" s="1348"/>
      <c r="FDZ142" s="1348"/>
      <c r="FEA142" s="1348"/>
      <c r="FEB142" s="1348"/>
      <c r="FEC142" s="1348"/>
      <c r="FED142" s="1348"/>
      <c r="FEE142" s="1348"/>
      <c r="FEF142" s="1348"/>
      <c r="FEG142" s="1348"/>
      <c r="FEH142" s="1348"/>
      <c r="FEI142" s="1348"/>
      <c r="FEJ142" s="1348"/>
      <c r="FEK142" s="1348"/>
      <c r="FEL142" s="1348"/>
      <c r="FEM142" s="1348"/>
      <c r="FEN142" s="1348"/>
      <c r="FEO142" s="1348"/>
      <c r="FEP142" s="1348"/>
      <c r="FEQ142" s="1348"/>
      <c r="FER142" s="1348"/>
      <c r="FES142" s="1348"/>
      <c r="FET142" s="1348"/>
      <c r="FEU142" s="1348"/>
      <c r="FEV142" s="1348"/>
      <c r="FEW142" s="1348"/>
      <c r="FEX142" s="1348"/>
      <c r="FEY142" s="1348"/>
      <c r="FEZ142" s="1348"/>
      <c r="FFA142" s="1348"/>
      <c r="FFB142" s="1348"/>
      <c r="FFC142" s="1348"/>
      <c r="FFD142" s="1348"/>
      <c r="FFE142" s="1348"/>
      <c r="FFF142" s="1348"/>
      <c r="FFG142" s="1348"/>
      <c r="FFH142" s="1348"/>
      <c r="FFI142" s="1348"/>
      <c r="FFJ142" s="1348"/>
      <c r="FFK142" s="1348"/>
      <c r="FFL142" s="1348"/>
      <c r="FFM142" s="1348"/>
      <c r="FFN142" s="1348"/>
      <c r="FFO142" s="1348"/>
      <c r="FFP142" s="1348"/>
      <c r="FFQ142" s="1348"/>
      <c r="FFR142" s="1348"/>
      <c r="FFS142" s="1348"/>
      <c r="FFT142" s="1348"/>
      <c r="FFU142" s="1348"/>
      <c r="FFV142" s="1348"/>
      <c r="FFW142" s="1348"/>
      <c r="FFX142" s="1348"/>
      <c r="FFY142" s="1348"/>
      <c r="FFZ142" s="1348"/>
      <c r="FGA142" s="1348"/>
      <c r="FGB142" s="1348"/>
      <c r="FGC142" s="1348"/>
      <c r="FGD142" s="1348"/>
      <c r="FGE142" s="1348"/>
      <c r="FGF142" s="1348"/>
      <c r="FGG142" s="1348"/>
      <c r="FGH142" s="1348"/>
      <c r="FGI142" s="1348"/>
      <c r="FGJ142" s="1348"/>
      <c r="FGK142" s="1348"/>
      <c r="FGL142" s="1348"/>
      <c r="FGM142" s="1348"/>
      <c r="FGN142" s="1348"/>
      <c r="FGO142" s="1348"/>
      <c r="FGP142" s="1348"/>
      <c r="FGQ142" s="1348"/>
      <c r="FGR142" s="1348"/>
      <c r="FGS142" s="1348"/>
      <c r="FGT142" s="1348"/>
      <c r="FGU142" s="1348"/>
      <c r="FGV142" s="1348"/>
      <c r="FGW142" s="1348"/>
      <c r="FGX142" s="1348"/>
      <c r="FGY142" s="1348"/>
      <c r="FGZ142" s="1348"/>
      <c r="FHA142" s="1348"/>
      <c r="FHB142" s="1348"/>
      <c r="FHC142" s="1348"/>
      <c r="FHD142" s="1348"/>
      <c r="FHE142" s="1348"/>
      <c r="FHF142" s="1348"/>
      <c r="FHG142" s="1348"/>
      <c r="FHH142" s="1348"/>
      <c r="FHI142" s="1348"/>
      <c r="FHJ142" s="1348"/>
      <c r="FHK142" s="1348"/>
      <c r="FHL142" s="1348"/>
      <c r="FHM142" s="1348"/>
      <c r="FHN142" s="1348"/>
      <c r="FHO142" s="1348"/>
      <c r="FHP142" s="1348"/>
      <c r="FHQ142" s="1348"/>
      <c r="FHR142" s="1348"/>
      <c r="FHS142" s="1348"/>
      <c r="FHT142" s="1348"/>
      <c r="FHU142" s="1348"/>
      <c r="FHV142" s="1348"/>
      <c r="FHW142" s="1348"/>
      <c r="FHX142" s="1348"/>
      <c r="FHY142" s="1348"/>
      <c r="FHZ142" s="1348"/>
      <c r="FIA142" s="1348"/>
      <c r="FIB142" s="1348"/>
      <c r="FIC142" s="1348"/>
      <c r="FID142" s="1348"/>
      <c r="FIE142" s="1348"/>
      <c r="FIF142" s="1348"/>
      <c r="FIG142" s="1348"/>
      <c r="FIH142" s="1348"/>
      <c r="FII142" s="1348"/>
      <c r="FIJ142" s="1348"/>
      <c r="FIK142" s="1348"/>
      <c r="FIL142" s="1348"/>
      <c r="FIM142" s="1348"/>
      <c r="FIN142" s="1348"/>
      <c r="FIO142" s="1348"/>
      <c r="FIP142" s="1348"/>
      <c r="FIQ142" s="1348"/>
      <c r="FIR142" s="1348"/>
      <c r="FIS142" s="1348"/>
      <c r="FIT142" s="1348"/>
      <c r="FIU142" s="1348"/>
      <c r="FIV142" s="1348"/>
      <c r="FIW142" s="1348"/>
      <c r="FIX142" s="1348"/>
      <c r="FIY142" s="1348"/>
      <c r="FIZ142" s="1348"/>
      <c r="FJA142" s="1348"/>
      <c r="FJB142" s="1348"/>
      <c r="FJC142" s="1348"/>
      <c r="FJD142" s="1348"/>
      <c r="FJE142" s="1348"/>
      <c r="FJF142" s="1348"/>
      <c r="FJG142" s="1348"/>
      <c r="FJH142" s="1348"/>
      <c r="FJI142" s="1348"/>
      <c r="FJJ142" s="1348"/>
      <c r="FJK142" s="1348"/>
      <c r="FJL142" s="1348"/>
      <c r="FJM142" s="1348"/>
      <c r="FJN142" s="1348"/>
      <c r="FJO142" s="1348"/>
      <c r="FJP142" s="1348"/>
      <c r="FJQ142" s="1348"/>
      <c r="FJR142" s="1348"/>
      <c r="FJS142" s="1348"/>
      <c r="FJT142" s="1348"/>
      <c r="FJU142" s="1348"/>
      <c r="FJV142" s="1348"/>
      <c r="FJW142" s="1348"/>
      <c r="FJX142" s="1348"/>
      <c r="FJY142" s="1348"/>
      <c r="FJZ142" s="1348"/>
      <c r="FKA142" s="1348"/>
      <c r="FKB142" s="1348"/>
      <c r="FKC142" s="1348"/>
      <c r="FKD142" s="1348"/>
      <c r="FKE142" s="1348"/>
      <c r="FKF142" s="1348"/>
      <c r="FKG142" s="1348"/>
      <c r="FKH142" s="1348"/>
      <c r="FKI142" s="1348"/>
      <c r="FKJ142" s="1348"/>
      <c r="FKK142" s="1348"/>
      <c r="FKL142" s="1348"/>
      <c r="FKM142" s="1348"/>
      <c r="FKN142" s="1348"/>
      <c r="FKO142" s="1348"/>
      <c r="FKP142" s="1348"/>
      <c r="FKQ142" s="1348"/>
      <c r="FKR142" s="1348"/>
      <c r="FKS142" s="1348"/>
      <c r="FKT142" s="1348"/>
      <c r="FKU142" s="1348"/>
      <c r="FKV142" s="1348"/>
      <c r="FKW142" s="1348"/>
      <c r="FKX142" s="1348"/>
      <c r="FKY142" s="1348"/>
      <c r="FKZ142" s="1348"/>
      <c r="FLA142" s="1348"/>
      <c r="FLB142" s="1348"/>
      <c r="FLC142" s="1348"/>
      <c r="FLD142" s="1348"/>
      <c r="FLE142" s="1348"/>
      <c r="FLF142" s="1348"/>
      <c r="FLG142" s="1348"/>
      <c r="FLH142" s="1348"/>
      <c r="FLI142" s="1348"/>
      <c r="FLJ142" s="1348"/>
      <c r="FLK142" s="1348"/>
      <c r="FLL142" s="1348"/>
      <c r="FLM142" s="1348"/>
      <c r="FLN142" s="1348"/>
      <c r="FLO142" s="1348"/>
      <c r="FLP142" s="1348"/>
      <c r="FLQ142" s="1348"/>
      <c r="FLR142" s="1348"/>
      <c r="FLS142" s="1348"/>
      <c r="FLT142" s="1348"/>
      <c r="FLU142" s="1348"/>
      <c r="FLV142" s="1348"/>
      <c r="FLW142" s="1348"/>
      <c r="FLX142" s="1348"/>
      <c r="FLY142" s="1348"/>
      <c r="FLZ142" s="1348"/>
      <c r="FMA142" s="1348"/>
      <c r="FMB142" s="1348"/>
      <c r="FMC142" s="1348"/>
      <c r="FMD142" s="1348"/>
      <c r="FME142" s="1348"/>
      <c r="FMF142" s="1348"/>
      <c r="FMG142" s="1348"/>
      <c r="FMH142" s="1348"/>
      <c r="FMI142" s="1348"/>
      <c r="FMJ142" s="1348"/>
      <c r="FMK142" s="1348"/>
      <c r="FML142" s="1348"/>
      <c r="FMM142" s="1348"/>
      <c r="FMN142" s="1348"/>
      <c r="FMO142" s="1348"/>
      <c r="FMP142" s="1348"/>
      <c r="FMQ142" s="1348"/>
      <c r="FMR142" s="1348"/>
      <c r="FMS142" s="1348"/>
      <c r="FMT142" s="1348"/>
      <c r="FMU142" s="1348"/>
      <c r="FMV142" s="1348"/>
      <c r="FMW142" s="1348"/>
      <c r="FMX142" s="1348"/>
      <c r="FMY142" s="1348"/>
      <c r="FMZ142" s="1348"/>
      <c r="FNA142" s="1348"/>
      <c r="FNB142" s="1348"/>
      <c r="FNC142" s="1348"/>
      <c r="FND142" s="1348"/>
      <c r="FNE142" s="1348"/>
      <c r="FNF142" s="1348"/>
    </row>
    <row r="143" spans="1:4426" s="1349" customFormat="1" ht="15.75">
      <c r="A143" s="1350"/>
      <c r="B143" s="1351"/>
      <c r="C143" s="1351"/>
      <c r="D143" s="1351"/>
      <c r="E143" s="1351"/>
      <c r="F143" s="1351"/>
      <c r="G143" s="1351"/>
      <c r="H143" s="1351"/>
      <c r="I143" s="1351"/>
      <c r="J143" s="1351"/>
      <c r="K143" s="1351"/>
      <c r="L143" s="1348"/>
      <c r="M143" s="1348"/>
      <c r="N143" s="1348"/>
      <c r="O143" s="1348"/>
      <c r="P143" s="1348"/>
      <c r="Q143" s="1348"/>
      <c r="R143" s="1348"/>
      <c r="S143" s="1348"/>
      <c r="T143" s="1348"/>
      <c r="U143" s="1348"/>
      <c r="V143" s="1348"/>
      <c r="W143" s="1348"/>
      <c r="X143" s="1348"/>
      <c r="Y143" s="1348"/>
      <c r="Z143" s="1348"/>
      <c r="AA143" s="1348"/>
      <c r="AB143" s="1348"/>
      <c r="AC143" s="1348"/>
      <c r="AD143" s="1348"/>
      <c r="AE143" s="1348"/>
      <c r="AF143" s="1348"/>
      <c r="AG143" s="1348"/>
      <c r="AH143" s="1348"/>
      <c r="AI143" s="1348"/>
      <c r="AJ143" s="1348"/>
      <c r="AK143" s="1348"/>
      <c r="AL143" s="1348"/>
      <c r="AM143" s="1348"/>
      <c r="AN143" s="1348"/>
      <c r="AO143" s="1348"/>
      <c r="AP143" s="1348"/>
      <c r="AQ143" s="1348"/>
      <c r="AR143" s="1348"/>
      <c r="AS143" s="1348"/>
      <c r="AT143" s="1348"/>
      <c r="AU143" s="1348"/>
      <c r="AV143" s="1348"/>
      <c r="AW143" s="1348"/>
      <c r="AX143" s="1348"/>
      <c r="AY143" s="1348"/>
      <c r="AZ143" s="1348"/>
      <c r="BA143" s="1348"/>
      <c r="BB143" s="1348"/>
      <c r="BC143" s="1348"/>
      <c r="BD143" s="1348"/>
      <c r="BE143" s="1348"/>
      <c r="BF143" s="1348"/>
      <c r="BG143" s="1348"/>
      <c r="BH143" s="1348"/>
      <c r="BI143" s="1348"/>
      <c r="BJ143" s="1348"/>
      <c r="BK143" s="1348"/>
      <c r="BL143" s="1348"/>
      <c r="BM143" s="1348"/>
      <c r="BN143" s="1348"/>
      <c r="BO143" s="1348"/>
      <c r="BP143" s="1348"/>
      <c r="BQ143" s="1348"/>
      <c r="BR143" s="1348"/>
      <c r="BS143" s="1348"/>
      <c r="BT143" s="1348"/>
      <c r="BU143" s="1348"/>
      <c r="BV143" s="1348"/>
      <c r="BW143" s="1348"/>
      <c r="BX143" s="1348"/>
      <c r="BY143" s="1348"/>
      <c r="BZ143" s="1348"/>
      <c r="CA143" s="1348"/>
      <c r="CB143" s="1348"/>
      <c r="CC143" s="1348"/>
      <c r="CD143" s="1348"/>
      <c r="CE143" s="1348"/>
      <c r="CF143" s="1348"/>
      <c r="CG143" s="1348"/>
      <c r="CH143" s="1348"/>
      <c r="CI143" s="1348"/>
      <c r="CJ143" s="1348"/>
      <c r="CK143" s="1348"/>
      <c r="CL143" s="1348"/>
      <c r="CM143" s="1348"/>
      <c r="CN143" s="1348"/>
      <c r="CO143" s="1348"/>
      <c r="CP143" s="1348"/>
      <c r="CQ143" s="1348"/>
      <c r="CR143" s="1348"/>
      <c r="CS143" s="1348"/>
      <c r="CT143" s="1348"/>
      <c r="CU143" s="1348"/>
      <c r="CV143" s="1348"/>
      <c r="CW143" s="1348"/>
      <c r="CX143" s="1348"/>
      <c r="CY143" s="1348"/>
      <c r="CZ143" s="1348"/>
      <c r="DA143" s="1348"/>
      <c r="DB143" s="1348"/>
      <c r="DC143" s="1348"/>
      <c r="DD143" s="1348"/>
      <c r="DE143" s="1348"/>
      <c r="DF143" s="1348"/>
      <c r="DG143" s="1348"/>
      <c r="DH143" s="1348"/>
      <c r="DI143" s="1348"/>
      <c r="DJ143" s="1348"/>
      <c r="DK143" s="1348"/>
      <c r="DL143" s="1348"/>
      <c r="DM143" s="1348"/>
      <c r="DN143" s="1348"/>
      <c r="DO143" s="1348"/>
      <c r="DP143" s="1348"/>
      <c r="DQ143" s="1348"/>
      <c r="DR143" s="1348"/>
      <c r="DS143" s="1348"/>
      <c r="DT143" s="1348"/>
      <c r="DU143" s="1348"/>
      <c r="DV143" s="1348"/>
      <c r="DW143" s="1348"/>
      <c r="DX143" s="1348"/>
      <c r="DY143" s="1348"/>
      <c r="DZ143" s="1348"/>
      <c r="EA143" s="1348"/>
      <c r="EB143" s="1348"/>
      <c r="EC143" s="1348"/>
      <c r="ED143" s="1348"/>
      <c r="EE143" s="1348"/>
      <c r="EF143" s="1348"/>
      <c r="EG143" s="1348"/>
      <c r="EH143" s="1348"/>
      <c r="EI143" s="1348"/>
      <c r="EJ143" s="1348"/>
      <c r="EK143" s="1348"/>
      <c r="EL143" s="1348"/>
      <c r="EM143" s="1348"/>
      <c r="EN143" s="1348"/>
      <c r="EO143" s="1348"/>
      <c r="EP143" s="1348"/>
      <c r="EQ143" s="1348"/>
      <c r="ER143" s="1348"/>
      <c r="ES143" s="1348"/>
      <c r="ET143" s="1348"/>
      <c r="EU143" s="1348"/>
      <c r="EV143" s="1348"/>
      <c r="EW143" s="1348"/>
      <c r="EX143" s="1348"/>
      <c r="EY143" s="1348"/>
      <c r="EZ143" s="1348"/>
      <c r="FA143" s="1348"/>
      <c r="FB143" s="1348"/>
      <c r="FC143" s="1348"/>
      <c r="FD143" s="1348"/>
      <c r="FE143" s="1348"/>
      <c r="FF143" s="1348"/>
      <c r="FG143" s="1348"/>
      <c r="FH143" s="1348"/>
      <c r="FI143" s="1348"/>
      <c r="FJ143" s="1348"/>
      <c r="FK143" s="1348"/>
      <c r="FL143" s="1348"/>
      <c r="FM143" s="1348"/>
      <c r="FN143" s="1348"/>
      <c r="FO143" s="1348"/>
      <c r="FP143" s="1348"/>
      <c r="FQ143" s="1348"/>
      <c r="FR143" s="1348"/>
      <c r="FS143" s="1348"/>
      <c r="FT143" s="1348"/>
      <c r="FU143" s="1348"/>
      <c r="FV143" s="1348"/>
      <c r="FW143" s="1348"/>
      <c r="FX143" s="1348"/>
      <c r="FY143" s="1348"/>
      <c r="FZ143" s="1348"/>
      <c r="GA143" s="1348"/>
      <c r="GB143" s="1348"/>
      <c r="GC143" s="1348"/>
      <c r="GD143" s="1348"/>
      <c r="GE143" s="1348"/>
      <c r="GF143" s="1348"/>
      <c r="GG143" s="1348"/>
      <c r="GH143" s="1348"/>
      <c r="GI143" s="1348"/>
      <c r="GJ143" s="1348"/>
      <c r="GK143" s="1348"/>
      <c r="GL143" s="1348"/>
      <c r="GM143" s="1348"/>
      <c r="GN143" s="1348"/>
      <c r="GO143" s="1348"/>
      <c r="GP143" s="1348"/>
      <c r="GQ143" s="1348"/>
      <c r="GR143" s="1348"/>
      <c r="GS143" s="1348"/>
      <c r="GT143" s="1348"/>
      <c r="GU143" s="1348"/>
      <c r="GV143" s="1348"/>
      <c r="GW143" s="1348"/>
      <c r="GX143" s="1348"/>
      <c r="GY143" s="1348"/>
      <c r="GZ143" s="1348"/>
      <c r="HA143" s="1348"/>
      <c r="HB143" s="1348"/>
      <c r="HC143" s="1348"/>
      <c r="HD143" s="1348"/>
      <c r="HE143" s="1348"/>
      <c r="HF143" s="1348"/>
      <c r="HG143" s="1348"/>
      <c r="HH143" s="1348"/>
      <c r="HI143" s="1348"/>
      <c r="HJ143" s="1348"/>
      <c r="HK143" s="1348"/>
      <c r="HL143" s="1348"/>
      <c r="HM143" s="1348"/>
      <c r="HN143" s="1348"/>
      <c r="HO143" s="1348"/>
      <c r="HP143" s="1348"/>
      <c r="HQ143" s="1348"/>
      <c r="HR143" s="1348"/>
      <c r="HS143" s="1348"/>
      <c r="HT143" s="1348"/>
      <c r="HU143" s="1348"/>
      <c r="HV143" s="1348"/>
      <c r="HW143" s="1348"/>
      <c r="HX143" s="1348"/>
      <c r="HY143" s="1348"/>
      <c r="HZ143" s="1348"/>
      <c r="IA143" s="1348"/>
      <c r="IB143" s="1348"/>
      <c r="IC143" s="1348"/>
      <c r="ID143" s="1348"/>
      <c r="IE143" s="1348"/>
      <c r="IF143" s="1348"/>
      <c r="IG143" s="1348"/>
      <c r="IH143" s="1348"/>
      <c r="II143" s="1348"/>
      <c r="IJ143" s="1348"/>
      <c r="IK143" s="1348"/>
      <c r="IL143" s="1348"/>
      <c r="IM143" s="1348"/>
      <c r="IN143" s="1348"/>
      <c r="IO143" s="1348"/>
      <c r="IP143" s="1348"/>
      <c r="IQ143" s="1348"/>
      <c r="IR143" s="1348"/>
      <c r="IS143" s="1348"/>
      <c r="IT143" s="1348"/>
      <c r="IU143" s="1348"/>
      <c r="IV143" s="1348"/>
      <c r="IW143" s="1348"/>
      <c r="IX143" s="1348"/>
      <c r="IY143" s="1348"/>
      <c r="IZ143" s="1348"/>
      <c r="JA143" s="1348"/>
      <c r="JB143" s="1348"/>
      <c r="JC143" s="1348"/>
      <c r="JD143" s="1348"/>
      <c r="JE143" s="1348"/>
      <c r="JF143" s="1348"/>
      <c r="JG143" s="1348"/>
      <c r="JH143" s="1348"/>
      <c r="JI143" s="1348"/>
      <c r="JJ143" s="1348"/>
      <c r="JK143" s="1348"/>
      <c r="JL143" s="1348"/>
      <c r="JM143" s="1348"/>
      <c r="JN143" s="1348"/>
      <c r="JO143" s="1348"/>
      <c r="JP143" s="1348"/>
      <c r="JQ143" s="1348"/>
      <c r="JR143" s="1348"/>
      <c r="JS143" s="1348"/>
      <c r="JT143" s="1348"/>
      <c r="JU143" s="1348"/>
      <c r="JV143" s="1348"/>
      <c r="JW143" s="1348"/>
      <c r="JX143" s="1348"/>
      <c r="JY143" s="1348"/>
      <c r="JZ143" s="1348"/>
      <c r="KA143" s="1348"/>
      <c r="KB143" s="1348"/>
      <c r="KC143" s="1348"/>
      <c r="KD143" s="1348"/>
      <c r="KE143" s="1348"/>
      <c r="KF143" s="1348"/>
      <c r="KG143" s="1348"/>
      <c r="KH143" s="1348"/>
      <c r="KI143" s="1348"/>
      <c r="KJ143" s="1348"/>
      <c r="KK143" s="1348"/>
      <c r="KL143" s="1348"/>
      <c r="KM143" s="1348"/>
      <c r="KN143" s="1348"/>
      <c r="KO143" s="1348"/>
      <c r="KP143" s="1348"/>
      <c r="KQ143" s="1348"/>
      <c r="KR143" s="1348"/>
      <c r="KS143" s="1348"/>
      <c r="KT143" s="1348"/>
      <c r="KU143" s="1348"/>
      <c r="KV143" s="1348"/>
      <c r="KW143" s="1348"/>
      <c r="KX143" s="1348"/>
      <c r="KY143" s="1348"/>
      <c r="KZ143" s="1348"/>
      <c r="LA143" s="1348"/>
      <c r="LB143" s="1348"/>
      <c r="LC143" s="1348"/>
      <c r="LD143" s="1348"/>
      <c r="LE143" s="1348"/>
      <c r="LF143" s="1348"/>
      <c r="LG143" s="1348"/>
      <c r="LH143" s="1348"/>
      <c r="LI143" s="1348"/>
      <c r="LJ143" s="1348"/>
      <c r="LK143" s="1348"/>
      <c r="LL143" s="1348"/>
      <c r="LM143" s="1348"/>
      <c r="LN143" s="1348"/>
      <c r="LO143" s="1348"/>
      <c r="LP143" s="1348"/>
      <c r="LQ143" s="1348"/>
      <c r="LR143" s="1348"/>
      <c r="LS143" s="1348"/>
      <c r="LT143" s="1348"/>
      <c r="LU143" s="1348"/>
      <c r="LV143" s="1348"/>
      <c r="LW143" s="1348"/>
      <c r="LX143" s="1348"/>
      <c r="LY143" s="1348"/>
      <c r="LZ143" s="1348"/>
      <c r="MA143" s="1348"/>
      <c r="MB143" s="1348"/>
      <c r="MC143" s="1348"/>
      <c r="MD143" s="1348"/>
      <c r="ME143" s="1348"/>
      <c r="MF143" s="1348"/>
      <c r="MG143" s="1348"/>
      <c r="MH143" s="1348"/>
      <c r="MI143" s="1348"/>
      <c r="MJ143" s="1348"/>
      <c r="MK143" s="1348"/>
      <c r="ML143" s="1348"/>
      <c r="MM143" s="1348"/>
      <c r="MN143" s="1348"/>
      <c r="MO143" s="1348"/>
      <c r="MP143" s="1348"/>
      <c r="MQ143" s="1348"/>
      <c r="MR143" s="1348"/>
      <c r="MS143" s="1348"/>
      <c r="MT143" s="1348"/>
      <c r="MU143" s="1348"/>
      <c r="MV143" s="1348"/>
      <c r="MW143" s="1348"/>
      <c r="MX143" s="1348"/>
      <c r="MY143" s="1348"/>
      <c r="MZ143" s="1348"/>
      <c r="NA143" s="1348"/>
      <c r="NB143" s="1348"/>
      <c r="NC143" s="1348"/>
      <c r="ND143" s="1348"/>
      <c r="NE143" s="1348"/>
      <c r="NF143" s="1348"/>
      <c r="NG143" s="1348"/>
      <c r="NH143" s="1348"/>
      <c r="NI143" s="1348"/>
      <c r="NJ143" s="1348"/>
      <c r="NK143" s="1348"/>
      <c r="NL143" s="1348"/>
      <c r="NM143" s="1348"/>
      <c r="NN143" s="1348"/>
      <c r="NO143" s="1348"/>
      <c r="NP143" s="1348"/>
      <c r="NQ143" s="1348"/>
      <c r="NR143" s="1348"/>
      <c r="NS143" s="1348"/>
      <c r="NT143" s="1348"/>
      <c r="NU143" s="1348"/>
      <c r="NV143" s="1348"/>
      <c r="NW143" s="1348"/>
      <c r="NX143" s="1348"/>
      <c r="NY143" s="1348"/>
      <c r="NZ143" s="1348"/>
      <c r="OA143" s="1348"/>
      <c r="OB143" s="1348"/>
      <c r="OC143" s="1348"/>
      <c r="OD143" s="1348"/>
      <c r="OE143" s="1348"/>
      <c r="OF143" s="1348"/>
      <c r="OG143" s="1348"/>
      <c r="OH143" s="1348"/>
      <c r="OI143" s="1348"/>
      <c r="OJ143" s="1348"/>
      <c r="OK143" s="1348"/>
      <c r="OL143" s="1348"/>
      <c r="OM143" s="1348"/>
      <c r="ON143" s="1348"/>
      <c r="OO143" s="1348"/>
      <c r="OP143" s="1348"/>
      <c r="OQ143" s="1348"/>
      <c r="OR143" s="1348"/>
      <c r="OS143" s="1348"/>
      <c r="OT143" s="1348"/>
      <c r="OU143" s="1348"/>
      <c r="OV143" s="1348"/>
      <c r="OW143" s="1348"/>
      <c r="OX143" s="1348"/>
      <c r="OY143" s="1348"/>
      <c r="OZ143" s="1348"/>
      <c r="PA143" s="1348"/>
      <c r="PB143" s="1348"/>
      <c r="PC143" s="1348"/>
      <c r="PD143" s="1348"/>
      <c r="PE143" s="1348"/>
      <c r="PF143" s="1348"/>
      <c r="PG143" s="1348"/>
      <c r="PH143" s="1348"/>
      <c r="PI143" s="1348"/>
      <c r="PJ143" s="1348"/>
      <c r="PK143" s="1348"/>
      <c r="PL143" s="1348"/>
      <c r="PM143" s="1348"/>
      <c r="PN143" s="1348"/>
      <c r="PO143" s="1348"/>
      <c r="PP143" s="1348"/>
      <c r="PQ143" s="1348"/>
      <c r="PR143" s="1348"/>
      <c r="PS143" s="1348"/>
      <c r="PT143" s="1348"/>
      <c r="PU143" s="1348"/>
      <c r="PV143" s="1348"/>
      <c r="PW143" s="1348"/>
      <c r="PX143" s="1348"/>
      <c r="PY143" s="1348"/>
      <c r="PZ143" s="1348"/>
      <c r="QA143" s="1348"/>
      <c r="QB143" s="1348"/>
      <c r="QC143" s="1348"/>
      <c r="QD143" s="1348"/>
      <c r="QE143" s="1348"/>
      <c r="QF143" s="1348"/>
      <c r="QG143" s="1348"/>
      <c r="QH143" s="1348"/>
      <c r="QI143" s="1348"/>
      <c r="QJ143" s="1348"/>
      <c r="QK143" s="1348"/>
      <c r="QL143" s="1348"/>
      <c r="QM143" s="1348"/>
      <c r="QN143" s="1348"/>
      <c r="QO143" s="1348"/>
      <c r="QP143" s="1348"/>
      <c r="QQ143" s="1348"/>
      <c r="QR143" s="1348"/>
      <c r="QS143" s="1348"/>
      <c r="QT143" s="1348"/>
      <c r="QU143" s="1348"/>
      <c r="QV143" s="1348"/>
      <c r="QW143" s="1348"/>
      <c r="QX143" s="1348"/>
      <c r="QY143" s="1348"/>
      <c r="QZ143" s="1348"/>
      <c r="RA143" s="1348"/>
      <c r="RB143" s="1348"/>
      <c r="RC143" s="1348"/>
      <c r="RD143" s="1348"/>
      <c r="RE143" s="1348"/>
      <c r="RF143" s="1348"/>
      <c r="RG143" s="1348"/>
      <c r="RH143" s="1348"/>
      <c r="RI143" s="1348"/>
      <c r="RJ143" s="1348"/>
      <c r="RK143" s="1348"/>
      <c r="RL143" s="1348"/>
      <c r="RM143" s="1348"/>
      <c r="RN143" s="1348"/>
      <c r="RO143" s="1348"/>
      <c r="RP143" s="1348"/>
      <c r="RQ143" s="1348"/>
      <c r="RR143" s="1348"/>
      <c r="RS143" s="1348"/>
      <c r="RT143" s="1348"/>
      <c r="RU143" s="1348"/>
      <c r="RV143" s="1348"/>
      <c r="RW143" s="1348"/>
      <c r="RX143" s="1348"/>
      <c r="RY143" s="1348"/>
      <c r="RZ143" s="1348"/>
      <c r="SA143" s="1348"/>
      <c r="SB143" s="1348"/>
      <c r="SC143" s="1348"/>
      <c r="SD143" s="1348"/>
      <c r="SE143" s="1348"/>
      <c r="SF143" s="1348"/>
      <c r="SG143" s="1348"/>
      <c r="SH143" s="1348"/>
      <c r="SI143" s="1348"/>
      <c r="SJ143" s="1348"/>
      <c r="SK143" s="1348"/>
      <c r="SL143" s="1348"/>
      <c r="SM143" s="1348"/>
      <c r="SN143" s="1348"/>
      <c r="SO143" s="1348"/>
      <c r="SP143" s="1348"/>
      <c r="SQ143" s="1348"/>
      <c r="SR143" s="1348"/>
      <c r="SS143" s="1348"/>
      <c r="ST143" s="1348"/>
      <c r="SU143" s="1348"/>
      <c r="SV143" s="1348"/>
      <c r="SW143" s="1348"/>
      <c r="SX143" s="1348"/>
      <c r="SY143" s="1348"/>
      <c r="SZ143" s="1348"/>
      <c r="TA143" s="1348"/>
      <c r="TB143" s="1348"/>
      <c r="TC143" s="1348"/>
      <c r="TD143" s="1348"/>
      <c r="TE143" s="1348"/>
      <c r="TF143" s="1348"/>
      <c r="TG143" s="1348"/>
      <c r="TH143" s="1348"/>
      <c r="TI143" s="1348"/>
      <c r="TJ143" s="1348"/>
      <c r="TK143" s="1348"/>
      <c r="TL143" s="1348"/>
      <c r="TM143" s="1348"/>
      <c r="TN143" s="1348"/>
      <c r="TO143" s="1348"/>
      <c r="TP143" s="1348"/>
      <c r="TQ143" s="1348"/>
      <c r="TR143" s="1348"/>
      <c r="TS143" s="1348"/>
      <c r="TT143" s="1348"/>
      <c r="TU143" s="1348"/>
      <c r="TV143" s="1348"/>
      <c r="TW143" s="1348"/>
      <c r="TX143" s="1348"/>
      <c r="TY143" s="1348"/>
      <c r="TZ143" s="1348"/>
      <c r="UA143" s="1348"/>
      <c r="UB143" s="1348"/>
      <c r="UC143" s="1348"/>
      <c r="UD143" s="1348"/>
      <c r="UE143" s="1348"/>
      <c r="UF143" s="1348"/>
      <c r="UG143" s="1348"/>
      <c r="UH143" s="1348"/>
      <c r="UI143" s="1348"/>
      <c r="UJ143" s="1348"/>
      <c r="UK143" s="1348"/>
      <c r="UL143" s="1348"/>
      <c r="UM143" s="1348"/>
      <c r="UN143" s="1348"/>
      <c r="UO143" s="1348"/>
      <c r="UP143" s="1348"/>
      <c r="UQ143" s="1348"/>
      <c r="UR143" s="1348"/>
      <c r="US143" s="1348"/>
      <c r="UT143" s="1348"/>
      <c r="UU143" s="1348"/>
      <c r="UV143" s="1348"/>
      <c r="UW143" s="1348"/>
      <c r="UX143" s="1348"/>
      <c r="UY143" s="1348"/>
      <c r="UZ143" s="1348"/>
      <c r="VA143" s="1348"/>
      <c r="VB143" s="1348"/>
      <c r="VC143" s="1348"/>
      <c r="VD143" s="1348"/>
      <c r="VE143" s="1348"/>
      <c r="VF143" s="1348"/>
      <c r="VG143" s="1348"/>
      <c r="VH143" s="1348"/>
      <c r="VI143" s="1348"/>
      <c r="VJ143" s="1348"/>
      <c r="VK143" s="1348"/>
      <c r="VL143" s="1348"/>
      <c r="VM143" s="1348"/>
      <c r="VN143" s="1348"/>
      <c r="VO143" s="1348"/>
      <c r="VP143" s="1348"/>
      <c r="VQ143" s="1348"/>
      <c r="VR143" s="1348"/>
      <c r="VS143" s="1348"/>
      <c r="VT143" s="1348"/>
      <c r="VU143" s="1348"/>
      <c r="VV143" s="1348"/>
      <c r="VW143" s="1348"/>
      <c r="VX143" s="1348"/>
      <c r="VY143" s="1348"/>
      <c r="VZ143" s="1348"/>
      <c r="WA143" s="1348"/>
      <c r="WB143" s="1348"/>
      <c r="WC143" s="1348"/>
      <c r="WD143" s="1348"/>
      <c r="WE143" s="1348"/>
      <c r="WF143" s="1348"/>
      <c r="WG143" s="1348"/>
      <c r="WH143" s="1348"/>
      <c r="WI143" s="1348"/>
      <c r="WJ143" s="1348"/>
      <c r="WK143" s="1348"/>
      <c r="WL143" s="1348"/>
      <c r="WM143" s="1348"/>
      <c r="WN143" s="1348"/>
      <c r="WO143" s="1348"/>
      <c r="WP143" s="1348"/>
      <c r="WQ143" s="1348"/>
      <c r="WR143" s="1348"/>
      <c r="WS143" s="1348"/>
      <c r="WT143" s="1348"/>
      <c r="WU143" s="1348"/>
      <c r="WV143" s="1348"/>
      <c r="WW143" s="1348"/>
      <c r="WX143" s="1348"/>
      <c r="WY143" s="1348"/>
      <c r="WZ143" s="1348"/>
      <c r="XA143" s="1348"/>
      <c r="XB143" s="1348"/>
      <c r="XC143" s="1348"/>
      <c r="XD143" s="1348"/>
      <c r="XE143" s="1348"/>
      <c r="XF143" s="1348"/>
      <c r="XG143" s="1348"/>
      <c r="XH143" s="1348"/>
      <c r="XI143" s="1348"/>
      <c r="XJ143" s="1348"/>
      <c r="XK143" s="1348"/>
      <c r="XL143" s="1348"/>
      <c r="XM143" s="1348"/>
      <c r="XN143" s="1348"/>
      <c r="XO143" s="1348"/>
      <c r="XP143" s="1348"/>
      <c r="XQ143" s="1348"/>
      <c r="XR143" s="1348"/>
      <c r="XS143" s="1348"/>
      <c r="XT143" s="1348"/>
      <c r="XU143" s="1348"/>
      <c r="XV143" s="1348"/>
      <c r="XW143" s="1348"/>
      <c r="XX143" s="1348"/>
      <c r="XY143" s="1348"/>
      <c r="XZ143" s="1348"/>
      <c r="YA143" s="1348"/>
      <c r="YB143" s="1348"/>
      <c r="YC143" s="1348"/>
      <c r="YD143" s="1348"/>
      <c r="YE143" s="1348"/>
      <c r="YF143" s="1348"/>
      <c r="YG143" s="1348"/>
      <c r="YH143" s="1348"/>
      <c r="YI143" s="1348"/>
      <c r="YJ143" s="1348"/>
      <c r="YK143" s="1348"/>
      <c r="YL143" s="1348"/>
      <c r="YM143" s="1348"/>
      <c r="YN143" s="1348"/>
      <c r="YO143" s="1348"/>
      <c r="YP143" s="1348"/>
      <c r="YQ143" s="1348"/>
      <c r="YR143" s="1348"/>
      <c r="YS143" s="1348"/>
      <c r="YT143" s="1348"/>
      <c r="YU143" s="1348"/>
      <c r="YV143" s="1348"/>
      <c r="YW143" s="1348"/>
      <c r="YX143" s="1348"/>
      <c r="YY143" s="1348"/>
      <c r="YZ143" s="1348"/>
      <c r="ZA143" s="1348"/>
      <c r="ZB143" s="1348"/>
      <c r="ZC143" s="1348"/>
      <c r="ZD143" s="1348"/>
      <c r="ZE143" s="1348"/>
      <c r="ZF143" s="1348"/>
      <c r="ZG143" s="1348"/>
      <c r="ZH143" s="1348"/>
      <c r="ZI143" s="1348"/>
      <c r="ZJ143" s="1348"/>
      <c r="ZK143" s="1348"/>
      <c r="ZL143" s="1348"/>
      <c r="ZM143" s="1348"/>
      <c r="ZN143" s="1348"/>
      <c r="ZO143" s="1348"/>
      <c r="ZP143" s="1348"/>
      <c r="ZQ143" s="1348"/>
      <c r="ZR143" s="1348"/>
      <c r="ZS143" s="1348"/>
      <c r="ZT143" s="1348"/>
      <c r="ZU143" s="1348"/>
      <c r="ZV143" s="1348"/>
      <c r="ZW143" s="1348"/>
      <c r="ZX143" s="1348"/>
      <c r="ZY143" s="1348"/>
      <c r="ZZ143" s="1348"/>
      <c r="AAA143" s="1348"/>
      <c r="AAB143" s="1348"/>
      <c r="AAC143" s="1348"/>
      <c r="AAD143" s="1348"/>
      <c r="AAE143" s="1348"/>
      <c r="AAF143" s="1348"/>
      <c r="AAG143" s="1348"/>
      <c r="AAH143" s="1348"/>
      <c r="AAI143" s="1348"/>
      <c r="AAJ143" s="1348"/>
      <c r="AAK143" s="1348"/>
      <c r="AAL143" s="1348"/>
      <c r="AAM143" s="1348"/>
      <c r="AAN143" s="1348"/>
      <c r="AAO143" s="1348"/>
      <c r="AAP143" s="1348"/>
      <c r="AAQ143" s="1348"/>
      <c r="AAR143" s="1348"/>
      <c r="AAS143" s="1348"/>
      <c r="AAT143" s="1348"/>
      <c r="AAU143" s="1348"/>
      <c r="AAV143" s="1348"/>
      <c r="AAW143" s="1348"/>
      <c r="AAX143" s="1348"/>
      <c r="AAY143" s="1348"/>
      <c r="AAZ143" s="1348"/>
      <c r="ABA143" s="1348"/>
      <c r="ABB143" s="1348"/>
      <c r="ABC143" s="1348"/>
      <c r="ABD143" s="1348"/>
      <c r="ABE143" s="1348"/>
      <c r="ABF143" s="1348"/>
      <c r="ABG143" s="1348"/>
      <c r="ABH143" s="1348"/>
      <c r="ABI143" s="1348"/>
      <c r="ABJ143" s="1348"/>
      <c r="ABK143" s="1348"/>
      <c r="ABL143" s="1348"/>
      <c r="ABM143" s="1348"/>
      <c r="ABN143" s="1348"/>
      <c r="ABO143" s="1348"/>
      <c r="ABP143" s="1348"/>
      <c r="ABQ143" s="1348"/>
      <c r="ABR143" s="1348"/>
      <c r="ABS143" s="1348"/>
      <c r="ABT143" s="1348"/>
      <c r="ABU143" s="1348"/>
      <c r="ABV143" s="1348"/>
      <c r="ABW143" s="1348"/>
      <c r="ABX143" s="1348"/>
      <c r="ABY143" s="1348"/>
      <c r="ABZ143" s="1348"/>
      <c r="ACA143" s="1348"/>
      <c r="ACB143" s="1348"/>
      <c r="ACC143" s="1348"/>
      <c r="ACD143" s="1348"/>
      <c r="ACE143" s="1348"/>
      <c r="ACF143" s="1348"/>
      <c r="ACG143" s="1348"/>
      <c r="ACH143" s="1348"/>
      <c r="ACI143" s="1348"/>
      <c r="ACJ143" s="1348"/>
      <c r="ACK143" s="1348"/>
      <c r="ACL143" s="1348"/>
      <c r="ACM143" s="1348"/>
      <c r="ACN143" s="1348"/>
      <c r="ACO143" s="1348"/>
      <c r="ACP143" s="1348"/>
      <c r="ACQ143" s="1348"/>
      <c r="ACR143" s="1348"/>
      <c r="ACS143" s="1348"/>
      <c r="ACT143" s="1348"/>
      <c r="ACU143" s="1348"/>
      <c r="ACV143" s="1348"/>
      <c r="ACW143" s="1348"/>
      <c r="ACX143" s="1348"/>
      <c r="ACY143" s="1348"/>
      <c r="ACZ143" s="1348"/>
      <c r="ADA143" s="1348"/>
      <c r="ADB143" s="1348"/>
      <c r="ADC143" s="1348"/>
      <c r="ADD143" s="1348"/>
      <c r="ADE143" s="1348"/>
      <c r="ADF143" s="1348"/>
      <c r="ADG143" s="1348"/>
      <c r="ADH143" s="1348"/>
      <c r="ADI143" s="1348"/>
      <c r="ADJ143" s="1348"/>
      <c r="ADK143" s="1348"/>
      <c r="ADL143" s="1348"/>
      <c r="ADM143" s="1348"/>
      <c r="ADN143" s="1348"/>
      <c r="ADO143" s="1348"/>
      <c r="ADP143" s="1348"/>
      <c r="ADQ143" s="1348"/>
      <c r="ADR143" s="1348"/>
      <c r="ADS143" s="1348"/>
      <c r="ADT143" s="1348"/>
      <c r="ADU143" s="1348"/>
      <c r="ADV143" s="1348"/>
      <c r="ADW143" s="1348"/>
      <c r="ADX143" s="1348"/>
      <c r="ADY143" s="1348"/>
      <c r="ADZ143" s="1348"/>
      <c r="AEA143" s="1348"/>
      <c r="AEB143" s="1348"/>
      <c r="AEC143" s="1348"/>
      <c r="AED143" s="1348"/>
      <c r="AEE143" s="1348"/>
      <c r="AEF143" s="1348"/>
      <c r="AEG143" s="1348"/>
      <c r="AEH143" s="1348"/>
      <c r="AEI143" s="1348"/>
      <c r="AEJ143" s="1348"/>
      <c r="AEK143" s="1348"/>
      <c r="AEL143" s="1348"/>
      <c r="AEM143" s="1348"/>
      <c r="AEN143" s="1348"/>
      <c r="AEO143" s="1348"/>
      <c r="AEP143" s="1348"/>
      <c r="AEQ143" s="1348"/>
      <c r="AER143" s="1348"/>
      <c r="AES143" s="1348"/>
      <c r="AET143" s="1348"/>
      <c r="AEU143" s="1348"/>
      <c r="AEV143" s="1348"/>
      <c r="AEW143" s="1348"/>
      <c r="AEX143" s="1348"/>
      <c r="AEY143" s="1348"/>
      <c r="AEZ143" s="1348"/>
      <c r="AFA143" s="1348"/>
      <c r="AFB143" s="1348"/>
      <c r="AFC143" s="1348"/>
      <c r="AFD143" s="1348"/>
      <c r="AFE143" s="1348"/>
      <c r="AFF143" s="1348"/>
      <c r="AFG143" s="1348"/>
      <c r="AFH143" s="1348"/>
      <c r="AFI143" s="1348"/>
      <c r="AFJ143" s="1348"/>
      <c r="AFK143" s="1348"/>
      <c r="AFL143" s="1348"/>
      <c r="AFM143" s="1348"/>
      <c r="AFN143" s="1348"/>
      <c r="AFO143" s="1348"/>
      <c r="AFP143" s="1348"/>
      <c r="AFQ143" s="1348"/>
      <c r="AFR143" s="1348"/>
      <c r="AFS143" s="1348"/>
      <c r="AFT143" s="1348"/>
      <c r="AFU143" s="1348"/>
      <c r="AFV143" s="1348"/>
      <c r="AFW143" s="1348"/>
      <c r="AFX143" s="1348"/>
      <c r="AFY143" s="1348"/>
      <c r="AFZ143" s="1348"/>
      <c r="AGA143" s="1348"/>
      <c r="AGB143" s="1348"/>
      <c r="AGC143" s="1348"/>
      <c r="AGD143" s="1348"/>
      <c r="AGE143" s="1348"/>
      <c r="AGF143" s="1348"/>
      <c r="AGG143" s="1348"/>
      <c r="AGH143" s="1348"/>
      <c r="AGI143" s="1348"/>
      <c r="AGJ143" s="1348"/>
      <c r="AGK143" s="1348"/>
      <c r="AGL143" s="1348"/>
      <c r="AGM143" s="1348"/>
      <c r="AGN143" s="1348"/>
      <c r="AGO143" s="1348"/>
      <c r="AGP143" s="1348"/>
      <c r="AGQ143" s="1348"/>
      <c r="AGR143" s="1348"/>
      <c r="AGS143" s="1348"/>
      <c r="AGT143" s="1348"/>
      <c r="AGU143" s="1348"/>
      <c r="AGV143" s="1348"/>
      <c r="AGW143" s="1348"/>
      <c r="AGX143" s="1348"/>
      <c r="AGY143" s="1348"/>
      <c r="AGZ143" s="1348"/>
      <c r="AHA143" s="1348"/>
      <c r="AHB143" s="1348"/>
      <c r="AHC143" s="1348"/>
      <c r="AHD143" s="1348"/>
      <c r="AHE143" s="1348"/>
      <c r="AHF143" s="1348"/>
      <c r="AHG143" s="1348"/>
      <c r="AHH143" s="1348"/>
      <c r="AHI143" s="1348"/>
      <c r="AHJ143" s="1348"/>
      <c r="AHK143" s="1348"/>
      <c r="AHL143" s="1348"/>
      <c r="AHM143" s="1348"/>
      <c r="AHN143" s="1348"/>
      <c r="AHO143" s="1348"/>
      <c r="AHP143" s="1348"/>
      <c r="AHQ143" s="1348"/>
      <c r="AHR143" s="1348"/>
      <c r="AHS143" s="1348"/>
      <c r="AHT143" s="1348"/>
      <c r="AHU143" s="1348"/>
      <c r="AHV143" s="1348"/>
      <c r="AHW143" s="1348"/>
      <c r="AHX143" s="1348"/>
      <c r="AHY143" s="1348"/>
      <c r="AHZ143" s="1348"/>
      <c r="AIA143" s="1348"/>
      <c r="AIB143" s="1348"/>
      <c r="AIC143" s="1348"/>
      <c r="AID143" s="1348"/>
      <c r="AIE143" s="1348"/>
      <c r="AIF143" s="1348"/>
      <c r="AIG143" s="1348"/>
      <c r="AIH143" s="1348"/>
      <c r="AII143" s="1348"/>
      <c r="AIJ143" s="1348"/>
      <c r="AIK143" s="1348"/>
      <c r="AIL143" s="1348"/>
      <c r="AIM143" s="1348"/>
      <c r="AIN143" s="1348"/>
      <c r="AIO143" s="1348"/>
      <c r="AIP143" s="1348"/>
      <c r="AIQ143" s="1348"/>
      <c r="AIR143" s="1348"/>
      <c r="AIS143" s="1348"/>
      <c r="AIT143" s="1348"/>
      <c r="AIU143" s="1348"/>
      <c r="AIV143" s="1348"/>
      <c r="AIW143" s="1348"/>
      <c r="AIX143" s="1348"/>
      <c r="AIY143" s="1348"/>
      <c r="AIZ143" s="1348"/>
      <c r="AJA143" s="1348"/>
      <c r="AJB143" s="1348"/>
      <c r="AJC143" s="1348"/>
      <c r="AJD143" s="1348"/>
      <c r="AJE143" s="1348"/>
      <c r="AJF143" s="1348"/>
      <c r="AJG143" s="1348"/>
      <c r="AJH143" s="1348"/>
      <c r="AJI143" s="1348"/>
      <c r="AJJ143" s="1348"/>
      <c r="AJK143" s="1348"/>
      <c r="AJL143" s="1348"/>
      <c r="AJM143" s="1348"/>
      <c r="AJN143" s="1348"/>
      <c r="AJO143" s="1348"/>
      <c r="AJP143" s="1348"/>
      <c r="AJQ143" s="1348"/>
      <c r="AJR143" s="1348"/>
      <c r="AJS143" s="1348"/>
      <c r="AJT143" s="1348"/>
      <c r="AJU143" s="1348"/>
      <c r="AJV143" s="1348"/>
      <c r="AJW143" s="1348"/>
      <c r="AJX143" s="1348"/>
      <c r="AJY143" s="1348"/>
      <c r="AJZ143" s="1348"/>
      <c r="AKA143" s="1348"/>
      <c r="AKB143" s="1348"/>
      <c r="AKC143" s="1348"/>
      <c r="AKD143" s="1348"/>
      <c r="AKE143" s="1348"/>
      <c r="AKF143" s="1348"/>
      <c r="AKG143" s="1348"/>
      <c r="AKH143" s="1348"/>
      <c r="AKI143" s="1348"/>
      <c r="AKJ143" s="1348"/>
      <c r="AKK143" s="1348"/>
      <c r="AKL143" s="1348"/>
      <c r="AKM143" s="1348"/>
      <c r="AKN143" s="1348"/>
      <c r="AKO143" s="1348"/>
      <c r="AKP143" s="1348"/>
      <c r="AKQ143" s="1348"/>
      <c r="AKR143" s="1348"/>
      <c r="AKS143" s="1348"/>
      <c r="AKT143" s="1348"/>
      <c r="AKU143" s="1348"/>
      <c r="AKV143" s="1348"/>
      <c r="AKW143" s="1348"/>
      <c r="AKX143" s="1348"/>
      <c r="AKY143" s="1348"/>
      <c r="AKZ143" s="1348"/>
      <c r="ALA143" s="1348"/>
      <c r="ALB143" s="1348"/>
      <c r="ALC143" s="1348"/>
      <c r="ALD143" s="1348"/>
      <c r="ALE143" s="1348"/>
      <c r="ALF143" s="1348"/>
      <c r="ALG143" s="1348"/>
      <c r="ALH143" s="1348"/>
      <c r="ALI143" s="1348"/>
      <c r="ALJ143" s="1348"/>
      <c r="ALK143" s="1348"/>
      <c r="ALL143" s="1348"/>
      <c r="ALM143" s="1348"/>
      <c r="ALN143" s="1348"/>
      <c r="ALO143" s="1348"/>
      <c r="ALP143" s="1348"/>
      <c r="ALQ143" s="1348"/>
      <c r="ALR143" s="1348"/>
      <c r="ALS143" s="1348"/>
      <c r="ALT143" s="1348"/>
      <c r="ALU143" s="1348"/>
      <c r="ALV143" s="1348"/>
      <c r="ALW143" s="1348"/>
      <c r="ALX143" s="1348"/>
      <c r="ALY143" s="1348"/>
      <c r="ALZ143" s="1348"/>
      <c r="AMA143" s="1348"/>
      <c r="AMB143" s="1348"/>
      <c r="AMC143" s="1348"/>
      <c r="AMD143" s="1348"/>
      <c r="AME143" s="1348"/>
      <c r="AMF143" s="1348"/>
      <c r="AMG143" s="1348"/>
      <c r="AMH143" s="1348"/>
      <c r="AMI143" s="1348"/>
      <c r="AMJ143" s="1348"/>
      <c r="AMK143" s="1348"/>
      <c r="AML143" s="1348"/>
      <c r="AMM143" s="1348"/>
      <c r="AMN143" s="1348"/>
      <c r="AMO143" s="1348"/>
      <c r="AMP143" s="1348"/>
      <c r="AMQ143" s="1348"/>
      <c r="AMR143" s="1348"/>
      <c r="AMS143" s="1348"/>
      <c r="AMT143" s="1348"/>
      <c r="AMU143" s="1348"/>
      <c r="AMV143" s="1348"/>
      <c r="AMW143" s="1348"/>
      <c r="AMX143" s="1348"/>
      <c r="AMY143" s="1348"/>
      <c r="AMZ143" s="1348"/>
      <c r="ANA143" s="1348"/>
      <c r="ANB143" s="1348"/>
      <c r="ANC143" s="1348"/>
      <c r="AND143" s="1348"/>
      <c r="ANE143" s="1348"/>
      <c r="ANF143" s="1348"/>
      <c r="ANG143" s="1348"/>
      <c r="ANH143" s="1348"/>
      <c r="ANI143" s="1348"/>
      <c r="ANJ143" s="1348"/>
      <c r="ANK143" s="1348"/>
      <c r="ANL143" s="1348"/>
      <c r="ANM143" s="1348"/>
      <c r="ANN143" s="1348"/>
      <c r="ANO143" s="1348"/>
      <c r="ANP143" s="1348"/>
      <c r="ANQ143" s="1348"/>
      <c r="ANR143" s="1348"/>
      <c r="ANS143" s="1348"/>
      <c r="ANT143" s="1348"/>
      <c r="ANU143" s="1348"/>
      <c r="ANV143" s="1348"/>
      <c r="ANW143" s="1348"/>
      <c r="ANX143" s="1348"/>
      <c r="ANY143" s="1348"/>
      <c r="ANZ143" s="1348"/>
      <c r="AOA143" s="1348"/>
      <c r="AOB143" s="1348"/>
      <c r="AOC143" s="1348"/>
      <c r="AOD143" s="1348"/>
      <c r="AOE143" s="1348"/>
      <c r="AOF143" s="1348"/>
      <c r="AOG143" s="1348"/>
      <c r="AOH143" s="1348"/>
      <c r="AOI143" s="1348"/>
      <c r="AOJ143" s="1348"/>
      <c r="AOK143" s="1348"/>
      <c r="AOL143" s="1348"/>
      <c r="AOM143" s="1348"/>
      <c r="AON143" s="1348"/>
      <c r="AOO143" s="1348"/>
      <c r="AOP143" s="1348"/>
      <c r="AOQ143" s="1348"/>
      <c r="AOR143" s="1348"/>
      <c r="AOS143" s="1348"/>
      <c r="AOT143" s="1348"/>
      <c r="AOU143" s="1348"/>
      <c r="AOV143" s="1348"/>
      <c r="AOW143" s="1348"/>
      <c r="AOX143" s="1348"/>
      <c r="AOY143" s="1348"/>
      <c r="AOZ143" s="1348"/>
      <c r="APA143" s="1348"/>
      <c r="APB143" s="1348"/>
      <c r="APC143" s="1348"/>
      <c r="APD143" s="1348"/>
      <c r="APE143" s="1348"/>
      <c r="APF143" s="1348"/>
      <c r="APG143" s="1348"/>
      <c r="APH143" s="1348"/>
      <c r="API143" s="1348"/>
      <c r="APJ143" s="1348"/>
      <c r="APK143" s="1348"/>
      <c r="APL143" s="1348"/>
      <c r="APM143" s="1348"/>
      <c r="APN143" s="1348"/>
      <c r="APO143" s="1348"/>
      <c r="APP143" s="1348"/>
      <c r="APQ143" s="1348"/>
      <c r="APR143" s="1348"/>
      <c r="APS143" s="1348"/>
      <c r="APT143" s="1348"/>
      <c r="APU143" s="1348"/>
      <c r="APV143" s="1348"/>
      <c r="APW143" s="1348"/>
      <c r="APX143" s="1348"/>
      <c r="APY143" s="1348"/>
      <c r="APZ143" s="1348"/>
      <c r="AQA143" s="1348"/>
      <c r="AQB143" s="1348"/>
      <c r="AQC143" s="1348"/>
      <c r="AQD143" s="1348"/>
      <c r="AQE143" s="1348"/>
      <c r="AQF143" s="1348"/>
      <c r="AQG143" s="1348"/>
      <c r="AQH143" s="1348"/>
      <c r="AQI143" s="1348"/>
      <c r="AQJ143" s="1348"/>
      <c r="AQK143" s="1348"/>
      <c r="AQL143" s="1348"/>
      <c r="AQM143" s="1348"/>
      <c r="AQN143" s="1348"/>
      <c r="AQO143" s="1348"/>
      <c r="AQP143" s="1348"/>
      <c r="AQQ143" s="1348"/>
      <c r="AQR143" s="1348"/>
      <c r="AQS143" s="1348"/>
      <c r="AQT143" s="1348"/>
      <c r="AQU143" s="1348"/>
      <c r="AQV143" s="1348"/>
      <c r="AQW143" s="1348"/>
      <c r="AQX143" s="1348"/>
      <c r="AQY143" s="1348"/>
      <c r="AQZ143" s="1348"/>
      <c r="ARA143" s="1348"/>
      <c r="ARB143" s="1348"/>
      <c r="ARC143" s="1348"/>
      <c r="ARD143" s="1348"/>
      <c r="ARE143" s="1348"/>
      <c r="ARF143" s="1348"/>
      <c r="ARG143" s="1348"/>
      <c r="ARH143" s="1348"/>
      <c r="ARI143" s="1348"/>
      <c r="ARJ143" s="1348"/>
      <c r="ARK143" s="1348"/>
      <c r="ARL143" s="1348"/>
      <c r="ARM143" s="1348"/>
      <c r="ARN143" s="1348"/>
      <c r="ARO143" s="1348"/>
      <c r="ARP143" s="1348"/>
      <c r="ARQ143" s="1348"/>
      <c r="ARR143" s="1348"/>
      <c r="ARS143" s="1348"/>
      <c r="ART143" s="1348"/>
      <c r="ARU143" s="1348"/>
      <c r="ARV143" s="1348"/>
      <c r="ARW143" s="1348"/>
      <c r="ARX143" s="1348"/>
      <c r="ARY143" s="1348"/>
      <c r="ARZ143" s="1348"/>
      <c r="ASA143" s="1348"/>
      <c r="ASB143" s="1348"/>
      <c r="ASC143" s="1348"/>
      <c r="ASD143" s="1348"/>
      <c r="ASE143" s="1348"/>
      <c r="ASF143" s="1348"/>
      <c r="ASG143" s="1348"/>
      <c r="ASH143" s="1348"/>
      <c r="ASI143" s="1348"/>
      <c r="ASJ143" s="1348"/>
      <c r="ASK143" s="1348"/>
      <c r="ASL143" s="1348"/>
      <c r="ASM143" s="1348"/>
      <c r="ASN143" s="1348"/>
      <c r="ASO143" s="1348"/>
      <c r="ASP143" s="1348"/>
      <c r="ASQ143" s="1348"/>
      <c r="ASR143" s="1348"/>
      <c r="ASS143" s="1348"/>
      <c r="AST143" s="1348"/>
      <c r="ASU143" s="1348"/>
      <c r="ASV143" s="1348"/>
      <c r="ASW143" s="1348"/>
      <c r="ASX143" s="1348"/>
      <c r="ASY143" s="1348"/>
      <c r="ASZ143" s="1348"/>
      <c r="ATA143" s="1348"/>
      <c r="ATB143" s="1348"/>
      <c r="ATC143" s="1348"/>
      <c r="ATD143" s="1348"/>
      <c r="ATE143" s="1348"/>
      <c r="ATF143" s="1348"/>
      <c r="ATG143" s="1348"/>
      <c r="ATH143" s="1348"/>
      <c r="ATI143" s="1348"/>
      <c r="ATJ143" s="1348"/>
      <c r="ATK143" s="1348"/>
      <c r="ATL143" s="1348"/>
      <c r="ATM143" s="1348"/>
      <c r="ATN143" s="1348"/>
      <c r="ATO143" s="1348"/>
      <c r="ATP143" s="1348"/>
      <c r="ATQ143" s="1348"/>
      <c r="ATR143" s="1348"/>
      <c r="ATS143" s="1348"/>
      <c r="ATT143" s="1348"/>
      <c r="ATU143" s="1348"/>
      <c r="ATV143" s="1348"/>
      <c r="ATW143" s="1348"/>
      <c r="ATX143" s="1348"/>
      <c r="ATY143" s="1348"/>
      <c r="ATZ143" s="1348"/>
      <c r="AUA143" s="1348"/>
      <c r="AUB143" s="1348"/>
      <c r="AUC143" s="1348"/>
      <c r="AUD143" s="1348"/>
      <c r="AUE143" s="1348"/>
      <c r="AUF143" s="1348"/>
      <c r="AUG143" s="1348"/>
      <c r="AUH143" s="1348"/>
      <c r="AUI143" s="1348"/>
      <c r="AUJ143" s="1348"/>
      <c r="AUK143" s="1348"/>
      <c r="AUL143" s="1348"/>
      <c r="AUM143" s="1348"/>
      <c r="AUN143" s="1348"/>
      <c r="AUO143" s="1348"/>
      <c r="AUP143" s="1348"/>
      <c r="AUQ143" s="1348"/>
      <c r="AUR143" s="1348"/>
      <c r="AUS143" s="1348"/>
      <c r="AUT143" s="1348"/>
      <c r="AUU143" s="1348"/>
      <c r="AUV143" s="1348"/>
      <c r="AUW143" s="1348"/>
      <c r="AUX143" s="1348"/>
      <c r="AUY143" s="1348"/>
      <c r="AUZ143" s="1348"/>
      <c r="AVA143" s="1348"/>
      <c r="AVB143" s="1348"/>
      <c r="AVC143" s="1348"/>
      <c r="AVD143" s="1348"/>
      <c r="AVE143" s="1348"/>
      <c r="AVF143" s="1348"/>
      <c r="AVG143" s="1348"/>
      <c r="AVH143" s="1348"/>
      <c r="AVI143" s="1348"/>
      <c r="AVJ143" s="1348"/>
      <c r="AVK143" s="1348"/>
      <c r="AVL143" s="1348"/>
      <c r="AVM143" s="1348"/>
      <c r="AVN143" s="1348"/>
      <c r="AVO143" s="1348"/>
      <c r="AVP143" s="1348"/>
      <c r="AVQ143" s="1348"/>
      <c r="AVR143" s="1348"/>
      <c r="AVS143" s="1348"/>
      <c r="AVT143" s="1348"/>
      <c r="AVU143" s="1348"/>
      <c r="AVV143" s="1348"/>
      <c r="AVW143" s="1348"/>
      <c r="AVX143" s="1348"/>
      <c r="AVY143" s="1348"/>
      <c r="AVZ143" s="1348"/>
      <c r="AWA143" s="1348"/>
      <c r="AWB143" s="1348"/>
      <c r="AWC143" s="1348"/>
      <c r="AWD143" s="1348"/>
      <c r="AWE143" s="1348"/>
      <c r="AWF143" s="1348"/>
      <c r="AWG143" s="1348"/>
      <c r="AWH143" s="1348"/>
      <c r="AWI143" s="1348"/>
      <c r="AWJ143" s="1348"/>
      <c r="AWK143" s="1348"/>
      <c r="AWL143" s="1348"/>
      <c r="AWM143" s="1348"/>
      <c r="AWN143" s="1348"/>
      <c r="AWO143" s="1348"/>
      <c r="AWP143" s="1348"/>
      <c r="AWQ143" s="1348"/>
      <c r="AWR143" s="1348"/>
      <c r="AWS143" s="1348"/>
      <c r="AWT143" s="1348"/>
      <c r="AWU143" s="1348"/>
      <c r="AWV143" s="1348"/>
      <c r="AWW143" s="1348"/>
      <c r="AWX143" s="1348"/>
      <c r="AWY143" s="1348"/>
      <c r="AWZ143" s="1348"/>
      <c r="AXA143" s="1348"/>
      <c r="AXB143" s="1348"/>
      <c r="AXC143" s="1348"/>
      <c r="AXD143" s="1348"/>
      <c r="AXE143" s="1348"/>
      <c r="AXF143" s="1348"/>
      <c r="AXG143" s="1348"/>
      <c r="AXH143" s="1348"/>
      <c r="AXI143" s="1348"/>
      <c r="AXJ143" s="1348"/>
      <c r="AXK143" s="1348"/>
      <c r="AXL143" s="1348"/>
      <c r="AXM143" s="1348"/>
      <c r="AXN143" s="1348"/>
      <c r="AXO143" s="1348"/>
      <c r="AXP143" s="1348"/>
      <c r="AXQ143" s="1348"/>
      <c r="AXR143" s="1348"/>
      <c r="AXS143" s="1348"/>
      <c r="AXT143" s="1348"/>
      <c r="AXU143" s="1348"/>
      <c r="AXV143" s="1348"/>
      <c r="AXW143" s="1348"/>
      <c r="AXX143" s="1348"/>
      <c r="AXY143" s="1348"/>
      <c r="AXZ143" s="1348"/>
      <c r="AYA143" s="1348"/>
      <c r="AYB143" s="1348"/>
      <c r="AYC143" s="1348"/>
      <c r="AYD143" s="1348"/>
      <c r="AYE143" s="1348"/>
      <c r="AYF143" s="1348"/>
      <c r="AYG143" s="1348"/>
      <c r="AYH143" s="1348"/>
      <c r="AYI143" s="1348"/>
      <c r="AYJ143" s="1348"/>
      <c r="AYK143" s="1348"/>
      <c r="AYL143" s="1348"/>
      <c r="AYM143" s="1348"/>
      <c r="AYN143" s="1348"/>
      <c r="AYO143" s="1348"/>
      <c r="AYP143" s="1348"/>
      <c r="AYQ143" s="1348"/>
      <c r="AYR143" s="1348"/>
      <c r="AYS143" s="1348"/>
      <c r="AYT143" s="1348"/>
      <c r="AYU143" s="1348"/>
      <c r="AYV143" s="1348"/>
      <c r="AYW143" s="1348"/>
      <c r="AYX143" s="1348"/>
      <c r="AYY143" s="1348"/>
      <c r="AYZ143" s="1348"/>
      <c r="AZA143" s="1348"/>
      <c r="AZB143" s="1348"/>
      <c r="AZC143" s="1348"/>
      <c r="AZD143" s="1348"/>
      <c r="AZE143" s="1348"/>
      <c r="AZF143" s="1348"/>
      <c r="AZG143" s="1348"/>
      <c r="AZH143" s="1348"/>
      <c r="AZI143" s="1348"/>
      <c r="AZJ143" s="1348"/>
      <c r="AZK143" s="1348"/>
      <c r="AZL143" s="1348"/>
      <c r="AZM143" s="1348"/>
      <c r="AZN143" s="1348"/>
      <c r="AZO143" s="1348"/>
      <c r="AZP143" s="1348"/>
      <c r="AZQ143" s="1348"/>
      <c r="AZR143" s="1348"/>
      <c r="AZS143" s="1348"/>
      <c r="AZT143" s="1348"/>
      <c r="AZU143" s="1348"/>
      <c r="AZV143" s="1348"/>
      <c r="AZW143" s="1348"/>
      <c r="AZX143" s="1348"/>
      <c r="AZY143" s="1348"/>
      <c r="AZZ143" s="1348"/>
      <c r="BAA143" s="1348"/>
      <c r="BAB143" s="1348"/>
      <c r="BAC143" s="1348"/>
      <c r="BAD143" s="1348"/>
      <c r="BAE143" s="1348"/>
      <c r="BAF143" s="1348"/>
      <c r="BAG143" s="1348"/>
      <c r="BAH143" s="1348"/>
      <c r="BAI143" s="1348"/>
      <c r="BAJ143" s="1348"/>
      <c r="BAK143" s="1348"/>
      <c r="BAL143" s="1348"/>
      <c r="BAM143" s="1348"/>
      <c r="BAN143" s="1348"/>
      <c r="BAO143" s="1348"/>
      <c r="BAP143" s="1348"/>
      <c r="BAQ143" s="1348"/>
      <c r="BAR143" s="1348"/>
      <c r="BAS143" s="1348"/>
      <c r="BAT143" s="1348"/>
      <c r="BAU143" s="1348"/>
      <c r="BAV143" s="1348"/>
      <c r="BAW143" s="1348"/>
      <c r="BAX143" s="1348"/>
      <c r="BAY143" s="1348"/>
      <c r="BAZ143" s="1348"/>
      <c r="BBA143" s="1348"/>
      <c r="BBB143" s="1348"/>
      <c r="BBC143" s="1348"/>
      <c r="BBD143" s="1348"/>
      <c r="BBE143" s="1348"/>
      <c r="BBF143" s="1348"/>
      <c r="BBG143" s="1348"/>
      <c r="BBH143" s="1348"/>
      <c r="BBI143" s="1348"/>
      <c r="BBJ143" s="1348"/>
      <c r="BBK143" s="1348"/>
      <c r="BBL143" s="1348"/>
      <c r="BBM143" s="1348"/>
      <c r="BBN143" s="1348"/>
      <c r="BBO143" s="1348"/>
      <c r="BBP143" s="1348"/>
      <c r="BBQ143" s="1348"/>
      <c r="BBR143" s="1348"/>
      <c r="BBS143" s="1348"/>
      <c r="BBT143" s="1348"/>
      <c r="BBU143" s="1348"/>
      <c r="BBV143" s="1348"/>
      <c r="BBW143" s="1348"/>
      <c r="BBX143" s="1348"/>
      <c r="BBY143" s="1348"/>
      <c r="BBZ143" s="1348"/>
      <c r="BCA143" s="1348"/>
      <c r="BCB143" s="1348"/>
      <c r="BCC143" s="1348"/>
      <c r="BCD143" s="1348"/>
      <c r="BCE143" s="1348"/>
      <c r="BCF143" s="1348"/>
      <c r="BCG143" s="1348"/>
      <c r="BCH143" s="1348"/>
      <c r="BCI143" s="1348"/>
      <c r="BCJ143" s="1348"/>
      <c r="BCK143" s="1348"/>
      <c r="BCL143" s="1348"/>
      <c r="BCM143" s="1348"/>
      <c r="BCN143" s="1348"/>
      <c r="BCO143" s="1348"/>
      <c r="BCP143" s="1348"/>
      <c r="BCQ143" s="1348"/>
      <c r="BCR143" s="1348"/>
      <c r="BCS143" s="1348"/>
      <c r="BCT143" s="1348"/>
      <c r="BCU143" s="1348"/>
      <c r="BCV143" s="1348"/>
      <c r="BCW143" s="1348"/>
      <c r="BCX143" s="1348"/>
      <c r="BCY143" s="1348"/>
      <c r="BCZ143" s="1348"/>
      <c r="BDA143" s="1348"/>
      <c r="BDB143" s="1348"/>
      <c r="BDC143" s="1348"/>
      <c r="BDD143" s="1348"/>
      <c r="BDE143" s="1348"/>
      <c r="BDF143" s="1348"/>
      <c r="BDG143" s="1348"/>
      <c r="BDH143" s="1348"/>
      <c r="BDI143" s="1348"/>
      <c r="BDJ143" s="1348"/>
      <c r="BDK143" s="1348"/>
      <c r="BDL143" s="1348"/>
      <c r="BDM143" s="1348"/>
      <c r="BDN143" s="1348"/>
      <c r="BDO143" s="1348"/>
      <c r="BDP143" s="1348"/>
      <c r="BDQ143" s="1348"/>
      <c r="BDR143" s="1348"/>
      <c r="BDS143" s="1348"/>
      <c r="BDT143" s="1348"/>
      <c r="BDU143" s="1348"/>
      <c r="BDV143" s="1348"/>
      <c r="BDW143" s="1348"/>
      <c r="BDX143" s="1348"/>
      <c r="BDY143" s="1348"/>
      <c r="BDZ143" s="1348"/>
      <c r="BEA143" s="1348"/>
      <c r="BEB143" s="1348"/>
      <c r="BEC143" s="1348"/>
      <c r="BED143" s="1348"/>
      <c r="BEE143" s="1348"/>
      <c r="BEF143" s="1348"/>
      <c r="BEG143" s="1348"/>
      <c r="BEH143" s="1348"/>
      <c r="BEI143" s="1348"/>
      <c r="BEJ143" s="1348"/>
      <c r="BEK143" s="1348"/>
      <c r="BEL143" s="1348"/>
      <c r="BEM143" s="1348"/>
      <c r="BEN143" s="1348"/>
      <c r="BEO143" s="1348"/>
      <c r="BEP143" s="1348"/>
      <c r="BEQ143" s="1348"/>
      <c r="BER143" s="1348"/>
      <c r="BES143" s="1348"/>
      <c r="BET143" s="1348"/>
      <c r="BEU143" s="1348"/>
      <c r="BEV143" s="1348"/>
      <c r="BEW143" s="1348"/>
      <c r="BEX143" s="1348"/>
      <c r="BEY143" s="1348"/>
      <c r="BEZ143" s="1348"/>
      <c r="BFA143" s="1348"/>
      <c r="BFB143" s="1348"/>
      <c r="BFC143" s="1348"/>
      <c r="BFD143" s="1348"/>
      <c r="BFE143" s="1348"/>
      <c r="BFF143" s="1348"/>
      <c r="BFG143" s="1348"/>
      <c r="BFH143" s="1348"/>
      <c r="BFI143" s="1348"/>
      <c r="BFJ143" s="1348"/>
      <c r="BFK143" s="1348"/>
      <c r="BFL143" s="1348"/>
      <c r="BFM143" s="1348"/>
      <c r="BFN143" s="1348"/>
      <c r="BFO143" s="1348"/>
      <c r="BFP143" s="1348"/>
      <c r="BFQ143" s="1348"/>
      <c r="BFR143" s="1348"/>
      <c r="BFS143" s="1348"/>
      <c r="BFT143" s="1348"/>
      <c r="BFU143" s="1348"/>
      <c r="BFV143" s="1348"/>
      <c r="BFW143" s="1348"/>
      <c r="BFX143" s="1348"/>
      <c r="BFY143" s="1348"/>
      <c r="BFZ143" s="1348"/>
      <c r="BGA143" s="1348"/>
      <c r="BGB143" s="1348"/>
      <c r="BGC143" s="1348"/>
      <c r="BGD143" s="1348"/>
      <c r="BGE143" s="1348"/>
      <c r="BGF143" s="1348"/>
      <c r="BGG143" s="1348"/>
      <c r="BGH143" s="1348"/>
      <c r="BGI143" s="1348"/>
      <c r="BGJ143" s="1348"/>
      <c r="BGK143" s="1348"/>
      <c r="BGL143" s="1348"/>
      <c r="BGM143" s="1348"/>
      <c r="BGN143" s="1348"/>
      <c r="BGO143" s="1348"/>
      <c r="BGP143" s="1348"/>
      <c r="BGQ143" s="1348"/>
      <c r="BGR143" s="1348"/>
      <c r="BGS143" s="1348"/>
      <c r="BGT143" s="1348"/>
      <c r="BGU143" s="1348"/>
      <c r="BGV143" s="1348"/>
      <c r="BGW143" s="1348"/>
      <c r="BGX143" s="1348"/>
      <c r="BGY143" s="1348"/>
      <c r="BGZ143" s="1348"/>
      <c r="BHA143" s="1348"/>
      <c r="BHB143" s="1348"/>
      <c r="BHC143" s="1348"/>
      <c r="BHD143" s="1348"/>
      <c r="BHE143" s="1348"/>
      <c r="BHF143" s="1348"/>
      <c r="BHG143" s="1348"/>
      <c r="BHH143" s="1348"/>
      <c r="BHI143" s="1348"/>
      <c r="BHJ143" s="1348"/>
      <c r="BHK143" s="1348"/>
      <c r="BHL143" s="1348"/>
      <c r="BHM143" s="1348"/>
      <c r="BHN143" s="1348"/>
      <c r="BHO143" s="1348"/>
      <c r="BHP143" s="1348"/>
      <c r="BHQ143" s="1348"/>
      <c r="BHR143" s="1348"/>
      <c r="BHS143" s="1348"/>
      <c r="BHT143" s="1348"/>
      <c r="BHU143" s="1348"/>
      <c r="BHV143" s="1348"/>
      <c r="BHW143" s="1348"/>
      <c r="BHX143" s="1348"/>
      <c r="BHY143" s="1348"/>
      <c r="BHZ143" s="1348"/>
      <c r="BIA143" s="1348"/>
      <c r="BIB143" s="1348"/>
      <c r="BIC143" s="1348"/>
      <c r="BID143" s="1348"/>
      <c r="BIE143" s="1348"/>
      <c r="BIF143" s="1348"/>
      <c r="BIG143" s="1348"/>
      <c r="BIH143" s="1348"/>
      <c r="BII143" s="1348"/>
      <c r="BIJ143" s="1348"/>
      <c r="BIK143" s="1348"/>
      <c r="BIL143" s="1348"/>
      <c r="BIM143" s="1348"/>
      <c r="BIN143" s="1348"/>
      <c r="BIO143" s="1348"/>
      <c r="BIP143" s="1348"/>
      <c r="BIQ143" s="1348"/>
      <c r="BIR143" s="1348"/>
      <c r="BIS143" s="1348"/>
      <c r="BIT143" s="1348"/>
      <c r="BIU143" s="1348"/>
      <c r="BIV143" s="1348"/>
      <c r="BIW143" s="1348"/>
      <c r="BIX143" s="1348"/>
      <c r="BIY143" s="1348"/>
      <c r="BIZ143" s="1348"/>
      <c r="BJA143" s="1348"/>
      <c r="BJB143" s="1348"/>
      <c r="BJC143" s="1348"/>
      <c r="BJD143" s="1348"/>
      <c r="BJE143" s="1348"/>
      <c r="BJF143" s="1348"/>
      <c r="BJG143" s="1348"/>
      <c r="BJH143" s="1348"/>
      <c r="BJI143" s="1348"/>
      <c r="BJJ143" s="1348"/>
      <c r="BJK143" s="1348"/>
      <c r="BJL143" s="1348"/>
      <c r="BJM143" s="1348"/>
      <c r="BJN143" s="1348"/>
      <c r="BJO143" s="1348"/>
      <c r="BJP143" s="1348"/>
      <c r="BJQ143" s="1348"/>
      <c r="BJR143" s="1348"/>
      <c r="BJS143" s="1348"/>
      <c r="BJT143" s="1348"/>
      <c r="BJU143" s="1348"/>
      <c r="BJV143" s="1348"/>
      <c r="BJW143" s="1348"/>
      <c r="BJX143" s="1348"/>
      <c r="BJY143" s="1348"/>
      <c r="BJZ143" s="1348"/>
      <c r="BKA143" s="1348"/>
      <c r="BKB143" s="1348"/>
      <c r="BKC143" s="1348"/>
      <c r="BKD143" s="1348"/>
      <c r="BKE143" s="1348"/>
      <c r="BKF143" s="1348"/>
      <c r="BKG143" s="1348"/>
      <c r="BKH143" s="1348"/>
      <c r="BKI143" s="1348"/>
      <c r="BKJ143" s="1348"/>
      <c r="BKK143" s="1348"/>
      <c r="BKL143" s="1348"/>
      <c r="BKM143" s="1348"/>
      <c r="BKN143" s="1348"/>
      <c r="BKO143" s="1348"/>
      <c r="BKP143" s="1348"/>
      <c r="BKQ143" s="1348"/>
      <c r="BKR143" s="1348"/>
      <c r="BKS143" s="1348"/>
      <c r="BKT143" s="1348"/>
      <c r="BKU143" s="1348"/>
      <c r="BKV143" s="1348"/>
      <c r="BKW143" s="1348"/>
      <c r="BKX143" s="1348"/>
      <c r="BKY143" s="1348"/>
      <c r="BKZ143" s="1348"/>
      <c r="BLA143" s="1348"/>
      <c r="BLB143" s="1348"/>
      <c r="BLC143" s="1348"/>
      <c r="BLD143" s="1348"/>
      <c r="BLE143" s="1348"/>
      <c r="BLF143" s="1348"/>
      <c r="BLG143" s="1348"/>
      <c r="BLH143" s="1348"/>
      <c r="BLI143" s="1348"/>
      <c r="BLJ143" s="1348"/>
      <c r="BLK143" s="1348"/>
      <c r="BLL143" s="1348"/>
      <c r="BLM143" s="1348"/>
      <c r="BLN143" s="1348"/>
      <c r="BLO143" s="1348"/>
      <c r="BLP143" s="1348"/>
      <c r="BLQ143" s="1348"/>
      <c r="BLR143" s="1348"/>
      <c r="BLS143" s="1348"/>
      <c r="BLT143" s="1348"/>
      <c r="BLU143" s="1348"/>
      <c r="BLV143" s="1348"/>
      <c r="BLW143" s="1348"/>
      <c r="BLX143" s="1348"/>
      <c r="BLY143" s="1348"/>
      <c r="BLZ143" s="1348"/>
      <c r="BMA143" s="1348"/>
      <c r="BMB143" s="1348"/>
      <c r="BMC143" s="1348"/>
      <c r="BMD143" s="1348"/>
      <c r="BME143" s="1348"/>
      <c r="BMF143" s="1348"/>
      <c r="BMG143" s="1348"/>
      <c r="BMH143" s="1348"/>
      <c r="BMI143" s="1348"/>
      <c r="BMJ143" s="1348"/>
      <c r="BMK143" s="1348"/>
      <c r="BML143" s="1348"/>
      <c r="BMM143" s="1348"/>
      <c r="BMN143" s="1348"/>
      <c r="BMO143" s="1348"/>
      <c r="BMP143" s="1348"/>
      <c r="BMQ143" s="1348"/>
      <c r="BMR143" s="1348"/>
      <c r="BMS143" s="1348"/>
      <c r="BMT143" s="1348"/>
      <c r="BMU143" s="1348"/>
      <c r="BMV143" s="1348"/>
      <c r="BMW143" s="1348"/>
      <c r="BMX143" s="1348"/>
      <c r="BMY143" s="1348"/>
      <c r="BMZ143" s="1348"/>
      <c r="BNA143" s="1348"/>
      <c r="BNB143" s="1348"/>
      <c r="BNC143" s="1348"/>
      <c r="BND143" s="1348"/>
      <c r="BNE143" s="1348"/>
      <c r="BNF143" s="1348"/>
      <c r="BNG143" s="1348"/>
      <c r="BNH143" s="1348"/>
      <c r="BNI143" s="1348"/>
      <c r="BNJ143" s="1348"/>
      <c r="BNK143" s="1348"/>
      <c r="BNL143" s="1348"/>
      <c r="BNM143" s="1348"/>
      <c r="BNN143" s="1348"/>
      <c r="BNO143" s="1348"/>
      <c r="BNP143" s="1348"/>
      <c r="BNQ143" s="1348"/>
      <c r="BNR143" s="1348"/>
      <c r="BNS143" s="1348"/>
      <c r="BNT143" s="1348"/>
      <c r="BNU143" s="1348"/>
      <c r="BNV143" s="1348"/>
      <c r="BNW143" s="1348"/>
      <c r="BNX143" s="1348"/>
      <c r="BNY143" s="1348"/>
      <c r="BNZ143" s="1348"/>
      <c r="BOA143" s="1348"/>
      <c r="BOB143" s="1348"/>
      <c r="BOC143" s="1348"/>
      <c r="BOD143" s="1348"/>
      <c r="BOE143" s="1348"/>
      <c r="BOF143" s="1348"/>
      <c r="BOG143" s="1348"/>
      <c r="BOH143" s="1348"/>
      <c r="BOI143" s="1348"/>
      <c r="BOJ143" s="1348"/>
      <c r="BOK143" s="1348"/>
      <c r="BOL143" s="1348"/>
      <c r="BOM143" s="1348"/>
      <c r="BON143" s="1348"/>
      <c r="BOO143" s="1348"/>
      <c r="BOP143" s="1348"/>
      <c r="BOQ143" s="1348"/>
      <c r="BOR143" s="1348"/>
      <c r="BOS143" s="1348"/>
      <c r="BOT143" s="1348"/>
      <c r="BOU143" s="1348"/>
      <c r="BOV143" s="1348"/>
      <c r="BOW143" s="1348"/>
      <c r="BOX143" s="1348"/>
      <c r="BOY143" s="1348"/>
      <c r="BOZ143" s="1348"/>
      <c r="BPA143" s="1348"/>
      <c r="BPB143" s="1348"/>
      <c r="BPC143" s="1348"/>
      <c r="BPD143" s="1348"/>
      <c r="BPE143" s="1348"/>
      <c r="BPF143" s="1348"/>
      <c r="BPG143" s="1348"/>
      <c r="BPH143" s="1348"/>
      <c r="BPI143" s="1348"/>
      <c r="BPJ143" s="1348"/>
      <c r="BPK143" s="1348"/>
      <c r="BPL143" s="1348"/>
      <c r="BPM143" s="1348"/>
      <c r="BPN143" s="1348"/>
      <c r="BPO143" s="1348"/>
      <c r="BPP143" s="1348"/>
      <c r="BPQ143" s="1348"/>
      <c r="BPR143" s="1348"/>
      <c r="BPS143" s="1348"/>
      <c r="BPT143" s="1348"/>
      <c r="BPU143" s="1348"/>
      <c r="BPV143" s="1348"/>
      <c r="BPW143" s="1348"/>
      <c r="BPX143" s="1348"/>
      <c r="BPY143" s="1348"/>
      <c r="BPZ143" s="1348"/>
      <c r="BQA143" s="1348"/>
      <c r="BQB143" s="1348"/>
      <c r="BQC143" s="1348"/>
      <c r="BQD143" s="1348"/>
      <c r="BQE143" s="1348"/>
      <c r="BQF143" s="1348"/>
      <c r="BQG143" s="1348"/>
      <c r="BQH143" s="1348"/>
      <c r="BQI143" s="1348"/>
      <c r="BQJ143" s="1348"/>
      <c r="BQK143" s="1348"/>
      <c r="BQL143" s="1348"/>
      <c r="BQM143" s="1348"/>
      <c r="BQN143" s="1348"/>
      <c r="BQO143" s="1348"/>
      <c r="BQP143" s="1348"/>
      <c r="BQQ143" s="1348"/>
      <c r="BQR143" s="1348"/>
      <c r="BQS143" s="1348"/>
      <c r="BQT143" s="1348"/>
      <c r="BQU143" s="1348"/>
      <c r="BQV143" s="1348"/>
      <c r="BQW143" s="1348"/>
      <c r="BQX143" s="1348"/>
      <c r="BQY143" s="1348"/>
      <c r="BQZ143" s="1348"/>
      <c r="BRA143" s="1348"/>
      <c r="BRB143" s="1348"/>
      <c r="BRC143" s="1348"/>
      <c r="BRD143" s="1348"/>
      <c r="BRE143" s="1348"/>
      <c r="BRF143" s="1348"/>
      <c r="BRG143" s="1348"/>
      <c r="BRH143" s="1348"/>
      <c r="BRI143" s="1348"/>
      <c r="BRJ143" s="1348"/>
      <c r="BRK143" s="1348"/>
      <c r="BRL143" s="1348"/>
      <c r="BRM143" s="1348"/>
      <c r="BRN143" s="1348"/>
      <c r="BRO143" s="1348"/>
      <c r="BRP143" s="1348"/>
      <c r="BRQ143" s="1348"/>
      <c r="BRR143" s="1348"/>
      <c r="BRS143" s="1348"/>
      <c r="BRT143" s="1348"/>
      <c r="BRU143" s="1348"/>
      <c r="BRV143" s="1348"/>
      <c r="BRW143" s="1348"/>
      <c r="BRX143" s="1348"/>
      <c r="BRY143" s="1348"/>
      <c r="BRZ143" s="1348"/>
      <c r="BSA143" s="1348"/>
      <c r="BSB143" s="1348"/>
      <c r="BSC143" s="1348"/>
      <c r="BSD143" s="1348"/>
      <c r="BSE143" s="1348"/>
      <c r="BSF143" s="1348"/>
      <c r="BSG143" s="1348"/>
      <c r="BSH143" s="1348"/>
      <c r="BSI143" s="1348"/>
      <c r="BSJ143" s="1348"/>
      <c r="BSK143" s="1348"/>
      <c r="BSL143" s="1348"/>
      <c r="BSM143" s="1348"/>
      <c r="BSN143" s="1348"/>
      <c r="BSO143" s="1348"/>
      <c r="BSP143" s="1348"/>
      <c r="BSQ143" s="1348"/>
      <c r="BSR143" s="1348"/>
      <c r="BSS143" s="1348"/>
      <c r="BST143" s="1348"/>
      <c r="BSU143" s="1348"/>
      <c r="BSV143" s="1348"/>
      <c r="BSW143" s="1348"/>
      <c r="BSX143" s="1348"/>
      <c r="BSY143" s="1348"/>
      <c r="BSZ143" s="1348"/>
      <c r="BTA143" s="1348"/>
      <c r="BTB143" s="1348"/>
      <c r="BTC143" s="1348"/>
      <c r="BTD143" s="1348"/>
      <c r="BTE143" s="1348"/>
      <c r="BTF143" s="1348"/>
      <c r="BTG143" s="1348"/>
      <c r="BTH143" s="1348"/>
      <c r="BTI143" s="1348"/>
      <c r="BTJ143" s="1348"/>
      <c r="BTK143" s="1348"/>
      <c r="BTL143" s="1348"/>
      <c r="BTM143" s="1348"/>
      <c r="BTN143" s="1348"/>
      <c r="BTO143" s="1348"/>
      <c r="BTP143" s="1348"/>
      <c r="BTQ143" s="1348"/>
      <c r="BTR143" s="1348"/>
      <c r="BTS143" s="1348"/>
      <c r="BTT143" s="1348"/>
      <c r="BTU143" s="1348"/>
      <c r="BTV143" s="1348"/>
      <c r="BTW143" s="1348"/>
      <c r="BTX143" s="1348"/>
      <c r="BTY143" s="1348"/>
      <c r="BTZ143" s="1348"/>
      <c r="BUA143" s="1348"/>
      <c r="BUB143" s="1348"/>
      <c r="BUC143" s="1348"/>
      <c r="BUD143" s="1348"/>
      <c r="BUE143" s="1348"/>
      <c r="BUF143" s="1348"/>
      <c r="BUG143" s="1348"/>
      <c r="BUH143" s="1348"/>
      <c r="BUI143" s="1348"/>
      <c r="BUJ143" s="1348"/>
      <c r="BUK143" s="1348"/>
      <c r="BUL143" s="1348"/>
      <c r="BUM143" s="1348"/>
      <c r="BUN143" s="1348"/>
      <c r="BUO143" s="1348"/>
      <c r="BUP143" s="1348"/>
      <c r="BUQ143" s="1348"/>
      <c r="BUR143" s="1348"/>
      <c r="BUS143" s="1348"/>
      <c r="BUT143" s="1348"/>
      <c r="BUU143" s="1348"/>
      <c r="BUV143" s="1348"/>
      <c r="BUW143" s="1348"/>
      <c r="BUX143" s="1348"/>
      <c r="BUY143" s="1348"/>
      <c r="BUZ143" s="1348"/>
      <c r="BVA143" s="1348"/>
      <c r="BVB143" s="1348"/>
      <c r="BVC143" s="1348"/>
      <c r="BVD143" s="1348"/>
      <c r="BVE143" s="1348"/>
      <c r="BVF143" s="1348"/>
      <c r="BVG143" s="1348"/>
      <c r="BVH143" s="1348"/>
      <c r="BVI143" s="1348"/>
      <c r="BVJ143" s="1348"/>
      <c r="BVK143" s="1348"/>
      <c r="BVL143" s="1348"/>
      <c r="BVM143" s="1348"/>
      <c r="BVN143" s="1348"/>
      <c r="BVO143" s="1348"/>
      <c r="BVP143" s="1348"/>
      <c r="BVQ143" s="1348"/>
      <c r="BVR143" s="1348"/>
      <c r="BVS143" s="1348"/>
      <c r="BVT143" s="1348"/>
      <c r="BVU143" s="1348"/>
      <c r="BVV143" s="1348"/>
      <c r="BVW143" s="1348"/>
      <c r="BVX143" s="1348"/>
      <c r="BVY143" s="1348"/>
      <c r="BVZ143" s="1348"/>
      <c r="BWA143" s="1348"/>
      <c r="BWB143" s="1348"/>
      <c r="BWC143" s="1348"/>
      <c r="BWD143" s="1348"/>
      <c r="BWE143" s="1348"/>
      <c r="BWF143" s="1348"/>
      <c r="BWG143" s="1348"/>
      <c r="BWH143" s="1348"/>
      <c r="BWI143" s="1348"/>
      <c r="BWJ143" s="1348"/>
      <c r="BWK143" s="1348"/>
      <c r="BWL143" s="1348"/>
      <c r="BWM143" s="1348"/>
      <c r="BWN143" s="1348"/>
      <c r="BWO143" s="1348"/>
      <c r="BWP143" s="1348"/>
      <c r="BWQ143" s="1348"/>
      <c r="BWR143" s="1348"/>
      <c r="BWS143" s="1348"/>
      <c r="BWT143" s="1348"/>
      <c r="BWU143" s="1348"/>
      <c r="BWV143" s="1348"/>
      <c r="BWW143" s="1348"/>
      <c r="BWX143" s="1348"/>
      <c r="BWY143" s="1348"/>
      <c r="BWZ143" s="1348"/>
      <c r="BXA143" s="1348"/>
      <c r="BXB143" s="1348"/>
      <c r="BXC143" s="1348"/>
      <c r="BXD143" s="1348"/>
      <c r="BXE143" s="1348"/>
      <c r="BXF143" s="1348"/>
      <c r="BXG143" s="1348"/>
      <c r="BXH143" s="1348"/>
      <c r="BXI143" s="1348"/>
      <c r="BXJ143" s="1348"/>
      <c r="BXK143" s="1348"/>
      <c r="BXL143" s="1348"/>
      <c r="BXM143" s="1348"/>
      <c r="BXN143" s="1348"/>
      <c r="BXO143" s="1348"/>
      <c r="BXP143" s="1348"/>
      <c r="BXQ143" s="1348"/>
      <c r="BXR143" s="1348"/>
      <c r="BXS143" s="1348"/>
      <c r="BXT143" s="1348"/>
      <c r="BXU143" s="1348"/>
      <c r="BXV143" s="1348"/>
      <c r="BXW143" s="1348"/>
      <c r="BXX143" s="1348"/>
      <c r="BXY143" s="1348"/>
      <c r="BXZ143" s="1348"/>
      <c r="BYA143" s="1348"/>
      <c r="BYB143" s="1348"/>
      <c r="BYC143" s="1348"/>
      <c r="BYD143" s="1348"/>
      <c r="BYE143" s="1348"/>
      <c r="BYF143" s="1348"/>
      <c r="BYG143" s="1348"/>
      <c r="BYH143" s="1348"/>
      <c r="BYI143" s="1348"/>
      <c r="BYJ143" s="1348"/>
      <c r="BYK143" s="1348"/>
      <c r="BYL143" s="1348"/>
      <c r="BYM143" s="1348"/>
      <c r="BYN143" s="1348"/>
      <c r="BYO143" s="1348"/>
      <c r="BYP143" s="1348"/>
      <c r="BYQ143" s="1348"/>
      <c r="BYR143" s="1348"/>
      <c r="BYS143" s="1348"/>
      <c r="BYT143" s="1348"/>
      <c r="BYU143" s="1348"/>
      <c r="BYV143" s="1348"/>
      <c r="BYW143" s="1348"/>
      <c r="BYX143" s="1348"/>
      <c r="BYY143" s="1348"/>
      <c r="BYZ143" s="1348"/>
      <c r="BZA143" s="1348"/>
      <c r="BZB143" s="1348"/>
      <c r="BZC143" s="1348"/>
      <c r="BZD143" s="1348"/>
      <c r="BZE143" s="1348"/>
      <c r="BZF143" s="1348"/>
      <c r="BZG143" s="1348"/>
      <c r="BZH143" s="1348"/>
      <c r="BZI143" s="1348"/>
      <c r="BZJ143" s="1348"/>
      <c r="BZK143" s="1348"/>
      <c r="BZL143" s="1348"/>
      <c r="BZM143" s="1348"/>
      <c r="BZN143" s="1348"/>
      <c r="BZO143" s="1348"/>
      <c r="BZP143" s="1348"/>
      <c r="BZQ143" s="1348"/>
      <c r="BZR143" s="1348"/>
      <c r="BZS143" s="1348"/>
      <c r="BZT143" s="1348"/>
      <c r="BZU143" s="1348"/>
      <c r="BZV143" s="1348"/>
      <c r="BZW143" s="1348"/>
      <c r="BZX143" s="1348"/>
      <c r="BZY143" s="1348"/>
      <c r="BZZ143" s="1348"/>
      <c r="CAA143" s="1348"/>
      <c r="CAB143" s="1348"/>
      <c r="CAC143" s="1348"/>
      <c r="CAD143" s="1348"/>
      <c r="CAE143" s="1348"/>
      <c r="CAF143" s="1348"/>
      <c r="CAG143" s="1348"/>
      <c r="CAH143" s="1348"/>
      <c r="CAI143" s="1348"/>
      <c r="CAJ143" s="1348"/>
      <c r="CAK143" s="1348"/>
      <c r="CAL143" s="1348"/>
      <c r="CAM143" s="1348"/>
      <c r="CAN143" s="1348"/>
      <c r="CAO143" s="1348"/>
      <c r="CAP143" s="1348"/>
      <c r="CAQ143" s="1348"/>
      <c r="CAR143" s="1348"/>
      <c r="CAS143" s="1348"/>
      <c r="CAT143" s="1348"/>
      <c r="CAU143" s="1348"/>
      <c r="CAV143" s="1348"/>
      <c r="CAW143" s="1348"/>
      <c r="CAX143" s="1348"/>
      <c r="CAY143" s="1348"/>
      <c r="CAZ143" s="1348"/>
      <c r="CBA143" s="1348"/>
      <c r="CBB143" s="1348"/>
      <c r="CBC143" s="1348"/>
      <c r="CBD143" s="1348"/>
      <c r="CBE143" s="1348"/>
      <c r="CBF143" s="1348"/>
      <c r="CBG143" s="1348"/>
      <c r="CBH143" s="1348"/>
      <c r="CBI143" s="1348"/>
      <c r="CBJ143" s="1348"/>
      <c r="CBK143" s="1348"/>
      <c r="CBL143" s="1348"/>
      <c r="CBM143" s="1348"/>
      <c r="CBN143" s="1348"/>
      <c r="CBO143" s="1348"/>
      <c r="CBP143" s="1348"/>
      <c r="CBQ143" s="1348"/>
      <c r="CBR143" s="1348"/>
      <c r="CBS143" s="1348"/>
      <c r="CBT143" s="1348"/>
      <c r="CBU143" s="1348"/>
      <c r="CBV143" s="1348"/>
      <c r="CBW143" s="1348"/>
      <c r="CBX143" s="1348"/>
      <c r="CBY143" s="1348"/>
      <c r="CBZ143" s="1348"/>
      <c r="CCA143" s="1348"/>
      <c r="CCB143" s="1348"/>
      <c r="CCC143" s="1348"/>
      <c r="CCD143" s="1348"/>
      <c r="CCE143" s="1348"/>
      <c r="CCF143" s="1348"/>
      <c r="CCG143" s="1348"/>
      <c r="CCH143" s="1348"/>
      <c r="CCI143" s="1348"/>
      <c r="CCJ143" s="1348"/>
      <c r="CCK143" s="1348"/>
      <c r="CCL143" s="1348"/>
      <c r="CCM143" s="1348"/>
      <c r="CCN143" s="1348"/>
      <c r="CCO143" s="1348"/>
      <c r="CCP143" s="1348"/>
      <c r="CCQ143" s="1348"/>
      <c r="CCR143" s="1348"/>
      <c r="CCS143" s="1348"/>
      <c r="CCT143" s="1348"/>
      <c r="CCU143" s="1348"/>
      <c r="CCV143" s="1348"/>
      <c r="CCW143" s="1348"/>
      <c r="CCX143" s="1348"/>
      <c r="CCY143" s="1348"/>
      <c r="CCZ143" s="1348"/>
      <c r="CDA143" s="1348"/>
      <c r="CDB143" s="1348"/>
      <c r="CDC143" s="1348"/>
      <c r="CDD143" s="1348"/>
      <c r="CDE143" s="1348"/>
      <c r="CDF143" s="1348"/>
      <c r="CDG143" s="1348"/>
      <c r="CDH143" s="1348"/>
      <c r="CDI143" s="1348"/>
      <c r="CDJ143" s="1348"/>
      <c r="CDK143" s="1348"/>
      <c r="CDL143" s="1348"/>
      <c r="CDM143" s="1348"/>
      <c r="CDN143" s="1348"/>
      <c r="CDO143" s="1348"/>
      <c r="CDP143" s="1348"/>
      <c r="CDQ143" s="1348"/>
      <c r="CDR143" s="1348"/>
      <c r="CDS143" s="1348"/>
      <c r="CDT143" s="1348"/>
      <c r="CDU143" s="1348"/>
      <c r="CDV143" s="1348"/>
      <c r="CDW143" s="1348"/>
      <c r="CDX143" s="1348"/>
      <c r="CDY143" s="1348"/>
      <c r="CDZ143" s="1348"/>
      <c r="CEA143" s="1348"/>
      <c r="CEB143" s="1348"/>
      <c r="CEC143" s="1348"/>
      <c r="CED143" s="1348"/>
      <c r="CEE143" s="1348"/>
      <c r="CEF143" s="1348"/>
      <c r="CEG143" s="1348"/>
      <c r="CEH143" s="1348"/>
      <c r="CEI143" s="1348"/>
      <c r="CEJ143" s="1348"/>
      <c r="CEK143" s="1348"/>
      <c r="CEL143" s="1348"/>
      <c r="CEM143" s="1348"/>
      <c r="CEN143" s="1348"/>
      <c r="CEO143" s="1348"/>
      <c r="CEP143" s="1348"/>
      <c r="CEQ143" s="1348"/>
      <c r="CER143" s="1348"/>
      <c r="CES143" s="1348"/>
      <c r="CET143" s="1348"/>
      <c r="CEU143" s="1348"/>
      <c r="CEV143" s="1348"/>
      <c r="CEW143" s="1348"/>
      <c r="CEX143" s="1348"/>
      <c r="CEY143" s="1348"/>
      <c r="CEZ143" s="1348"/>
      <c r="CFA143" s="1348"/>
      <c r="CFB143" s="1348"/>
      <c r="CFC143" s="1348"/>
      <c r="CFD143" s="1348"/>
      <c r="CFE143" s="1348"/>
      <c r="CFF143" s="1348"/>
      <c r="CFG143" s="1348"/>
      <c r="CFH143" s="1348"/>
      <c r="CFI143" s="1348"/>
      <c r="CFJ143" s="1348"/>
      <c r="CFK143" s="1348"/>
      <c r="CFL143" s="1348"/>
      <c r="CFM143" s="1348"/>
      <c r="CFN143" s="1348"/>
      <c r="CFO143" s="1348"/>
      <c r="CFP143" s="1348"/>
      <c r="CFQ143" s="1348"/>
      <c r="CFR143" s="1348"/>
      <c r="CFS143" s="1348"/>
      <c r="CFT143" s="1348"/>
      <c r="CFU143" s="1348"/>
      <c r="CFV143" s="1348"/>
      <c r="CFW143" s="1348"/>
      <c r="CFX143" s="1348"/>
      <c r="CFY143" s="1348"/>
      <c r="CFZ143" s="1348"/>
      <c r="CGA143" s="1348"/>
      <c r="CGB143" s="1348"/>
      <c r="CGC143" s="1348"/>
      <c r="CGD143" s="1348"/>
      <c r="CGE143" s="1348"/>
      <c r="CGF143" s="1348"/>
      <c r="CGG143" s="1348"/>
      <c r="CGH143" s="1348"/>
      <c r="CGI143" s="1348"/>
      <c r="CGJ143" s="1348"/>
      <c r="CGK143" s="1348"/>
      <c r="CGL143" s="1348"/>
      <c r="CGM143" s="1348"/>
      <c r="CGN143" s="1348"/>
      <c r="CGO143" s="1348"/>
      <c r="CGP143" s="1348"/>
      <c r="CGQ143" s="1348"/>
      <c r="CGR143" s="1348"/>
      <c r="CGS143" s="1348"/>
      <c r="CGT143" s="1348"/>
      <c r="CGU143" s="1348"/>
      <c r="CGV143" s="1348"/>
      <c r="CGW143" s="1348"/>
      <c r="CGX143" s="1348"/>
      <c r="CGY143" s="1348"/>
      <c r="CGZ143" s="1348"/>
      <c r="CHA143" s="1348"/>
      <c r="CHB143" s="1348"/>
      <c r="CHC143" s="1348"/>
      <c r="CHD143" s="1348"/>
      <c r="CHE143" s="1348"/>
      <c r="CHF143" s="1348"/>
      <c r="CHG143" s="1348"/>
      <c r="CHH143" s="1348"/>
      <c r="CHI143" s="1348"/>
      <c r="CHJ143" s="1348"/>
      <c r="CHK143" s="1348"/>
      <c r="CHL143" s="1348"/>
      <c r="CHM143" s="1348"/>
      <c r="CHN143" s="1348"/>
      <c r="CHO143" s="1348"/>
      <c r="CHP143" s="1348"/>
      <c r="CHQ143" s="1348"/>
      <c r="CHR143" s="1348"/>
      <c r="CHS143" s="1348"/>
      <c r="CHT143" s="1348"/>
      <c r="CHU143" s="1348"/>
      <c r="CHV143" s="1348"/>
      <c r="CHW143" s="1348"/>
      <c r="CHX143" s="1348"/>
      <c r="CHY143" s="1348"/>
      <c r="CHZ143" s="1348"/>
      <c r="CIA143" s="1348"/>
      <c r="CIB143" s="1348"/>
      <c r="CIC143" s="1348"/>
      <c r="CID143" s="1348"/>
      <c r="CIE143" s="1348"/>
      <c r="CIF143" s="1348"/>
      <c r="CIG143" s="1348"/>
      <c r="CIH143" s="1348"/>
      <c r="CII143" s="1348"/>
      <c r="CIJ143" s="1348"/>
      <c r="CIK143" s="1348"/>
      <c r="CIL143" s="1348"/>
      <c r="CIM143" s="1348"/>
      <c r="CIN143" s="1348"/>
      <c r="CIO143" s="1348"/>
      <c r="CIP143" s="1348"/>
      <c r="CIQ143" s="1348"/>
      <c r="CIR143" s="1348"/>
      <c r="CIS143" s="1348"/>
      <c r="CIT143" s="1348"/>
      <c r="CIU143" s="1348"/>
      <c r="CIV143" s="1348"/>
      <c r="CIW143" s="1348"/>
      <c r="CIX143" s="1348"/>
      <c r="CIY143" s="1348"/>
      <c r="CIZ143" s="1348"/>
      <c r="CJA143" s="1348"/>
      <c r="CJB143" s="1348"/>
      <c r="CJC143" s="1348"/>
      <c r="CJD143" s="1348"/>
      <c r="CJE143" s="1348"/>
      <c r="CJF143" s="1348"/>
      <c r="CJG143" s="1348"/>
      <c r="CJH143" s="1348"/>
      <c r="CJI143" s="1348"/>
      <c r="CJJ143" s="1348"/>
      <c r="CJK143" s="1348"/>
      <c r="CJL143" s="1348"/>
      <c r="CJM143" s="1348"/>
      <c r="CJN143" s="1348"/>
      <c r="CJO143" s="1348"/>
      <c r="CJP143" s="1348"/>
      <c r="CJQ143" s="1348"/>
      <c r="CJR143" s="1348"/>
      <c r="CJS143" s="1348"/>
      <c r="CJT143" s="1348"/>
      <c r="CJU143" s="1348"/>
      <c r="CJV143" s="1348"/>
      <c r="CJW143" s="1348"/>
      <c r="CJX143" s="1348"/>
      <c r="CJY143" s="1348"/>
      <c r="CJZ143" s="1348"/>
      <c r="CKA143" s="1348"/>
      <c r="CKB143" s="1348"/>
      <c r="CKC143" s="1348"/>
      <c r="CKD143" s="1348"/>
      <c r="CKE143" s="1348"/>
      <c r="CKF143" s="1348"/>
      <c r="CKG143" s="1348"/>
      <c r="CKH143" s="1348"/>
      <c r="CKI143" s="1348"/>
      <c r="CKJ143" s="1348"/>
      <c r="CKK143" s="1348"/>
      <c r="CKL143" s="1348"/>
      <c r="CKM143" s="1348"/>
      <c r="CKN143" s="1348"/>
      <c r="CKO143" s="1348"/>
      <c r="CKP143" s="1348"/>
      <c r="CKQ143" s="1348"/>
      <c r="CKR143" s="1348"/>
      <c r="CKS143" s="1348"/>
      <c r="CKT143" s="1348"/>
      <c r="CKU143" s="1348"/>
      <c r="CKV143" s="1348"/>
      <c r="CKW143" s="1348"/>
      <c r="CKX143" s="1348"/>
      <c r="CKY143" s="1348"/>
      <c r="CKZ143" s="1348"/>
      <c r="CLA143" s="1348"/>
      <c r="CLB143" s="1348"/>
      <c r="CLC143" s="1348"/>
      <c r="CLD143" s="1348"/>
      <c r="CLE143" s="1348"/>
      <c r="CLF143" s="1348"/>
      <c r="CLG143" s="1348"/>
      <c r="CLH143" s="1348"/>
      <c r="CLI143" s="1348"/>
      <c r="CLJ143" s="1348"/>
      <c r="CLK143" s="1348"/>
      <c r="CLL143" s="1348"/>
      <c r="CLM143" s="1348"/>
      <c r="CLN143" s="1348"/>
      <c r="CLO143" s="1348"/>
      <c r="CLP143" s="1348"/>
      <c r="CLQ143" s="1348"/>
      <c r="CLR143" s="1348"/>
      <c r="CLS143" s="1348"/>
      <c r="CLT143" s="1348"/>
      <c r="CLU143" s="1348"/>
      <c r="CLV143" s="1348"/>
      <c r="CLW143" s="1348"/>
      <c r="CLX143" s="1348"/>
      <c r="CLY143" s="1348"/>
      <c r="CLZ143" s="1348"/>
      <c r="CMA143" s="1348"/>
      <c r="CMB143" s="1348"/>
      <c r="CMC143" s="1348"/>
      <c r="CMD143" s="1348"/>
      <c r="CME143" s="1348"/>
      <c r="CMF143" s="1348"/>
      <c r="CMG143" s="1348"/>
      <c r="CMH143" s="1348"/>
      <c r="CMI143" s="1348"/>
      <c r="CMJ143" s="1348"/>
      <c r="CMK143" s="1348"/>
      <c r="CML143" s="1348"/>
      <c r="CMM143" s="1348"/>
      <c r="CMN143" s="1348"/>
      <c r="CMO143" s="1348"/>
      <c r="CMP143" s="1348"/>
      <c r="CMQ143" s="1348"/>
      <c r="CMR143" s="1348"/>
      <c r="CMS143" s="1348"/>
      <c r="CMT143" s="1348"/>
      <c r="CMU143" s="1348"/>
      <c r="CMV143" s="1348"/>
      <c r="CMW143" s="1348"/>
      <c r="CMX143" s="1348"/>
      <c r="CMY143" s="1348"/>
      <c r="CMZ143" s="1348"/>
      <c r="CNA143" s="1348"/>
      <c r="CNB143" s="1348"/>
      <c r="CNC143" s="1348"/>
      <c r="CND143" s="1348"/>
      <c r="CNE143" s="1348"/>
      <c r="CNF143" s="1348"/>
      <c r="CNG143" s="1348"/>
      <c r="CNH143" s="1348"/>
      <c r="CNI143" s="1348"/>
      <c r="CNJ143" s="1348"/>
      <c r="CNK143" s="1348"/>
      <c r="CNL143" s="1348"/>
      <c r="CNM143" s="1348"/>
      <c r="CNN143" s="1348"/>
      <c r="CNO143" s="1348"/>
      <c r="CNP143" s="1348"/>
      <c r="CNQ143" s="1348"/>
      <c r="CNR143" s="1348"/>
      <c r="CNS143" s="1348"/>
      <c r="CNT143" s="1348"/>
      <c r="CNU143" s="1348"/>
      <c r="CNV143" s="1348"/>
      <c r="CNW143" s="1348"/>
      <c r="CNX143" s="1348"/>
      <c r="CNY143" s="1348"/>
      <c r="CNZ143" s="1348"/>
      <c r="COA143" s="1348"/>
      <c r="COB143" s="1348"/>
      <c r="COC143" s="1348"/>
      <c r="COD143" s="1348"/>
      <c r="COE143" s="1348"/>
      <c r="COF143" s="1348"/>
      <c r="COG143" s="1348"/>
      <c r="COH143" s="1348"/>
      <c r="COI143" s="1348"/>
      <c r="COJ143" s="1348"/>
      <c r="COK143" s="1348"/>
      <c r="COL143" s="1348"/>
      <c r="COM143" s="1348"/>
      <c r="CON143" s="1348"/>
      <c r="COO143" s="1348"/>
      <c r="COP143" s="1348"/>
      <c r="COQ143" s="1348"/>
      <c r="COR143" s="1348"/>
      <c r="COS143" s="1348"/>
      <c r="COT143" s="1348"/>
      <c r="COU143" s="1348"/>
      <c r="COV143" s="1348"/>
      <c r="COW143" s="1348"/>
      <c r="COX143" s="1348"/>
      <c r="COY143" s="1348"/>
      <c r="COZ143" s="1348"/>
      <c r="CPA143" s="1348"/>
      <c r="CPB143" s="1348"/>
      <c r="CPC143" s="1348"/>
      <c r="CPD143" s="1348"/>
      <c r="CPE143" s="1348"/>
      <c r="CPF143" s="1348"/>
      <c r="CPG143" s="1348"/>
      <c r="CPH143" s="1348"/>
      <c r="CPI143" s="1348"/>
      <c r="CPJ143" s="1348"/>
      <c r="CPK143" s="1348"/>
      <c r="CPL143" s="1348"/>
      <c r="CPM143" s="1348"/>
      <c r="CPN143" s="1348"/>
      <c r="CPO143" s="1348"/>
      <c r="CPP143" s="1348"/>
      <c r="CPQ143" s="1348"/>
      <c r="CPR143" s="1348"/>
      <c r="CPS143" s="1348"/>
      <c r="CPT143" s="1348"/>
      <c r="CPU143" s="1348"/>
      <c r="CPV143" s="1348"/>
      <c r="CPW143" s="1348"/>
      <c r="CPX143" s="1348"/>
      <c r="CPY143" s="1348"/>
      <c r="CPZ143" s="1348"/>
      <c r="CQA143" s="1348"/>
      <c r="CQB143" s="1348"/>
      <c r="CQC143" s="1348"/>
      <c r="CQD143" s="1348"/>
      <c r="CQE143" s="1348"/>
      <c r="CQF143" s="1348"/>
      <c r="CQG143" s="1348"/>
      <c r="CQH143" s="1348"/>
      <c r="CQI143" s="1348"/>
      <c r="CQJ143" s="1348"/>
      <c r="CQK143" s="1348"/>
      <c r="CQL143" s="1348"/>
      <c r="CQM143" s="1348"/>
      <c r="CQN143" s="1348"/>
      <c r="CQO143" s="1348"/>
      <c r="CQP143" s="1348"/>
      <c r="CQQ143" s="1348"/>
      <c r="CQR143" s="1348"/>
      <c r="CQS143" s="1348"/>
      <c r="CQT143" s="1348"/>
      <c r="CQU143" s="1348"/>
      <c r="CQV143" s="1348"/>
      <c r="CQW143" s="1348"/>
      <c r="CQX143" s="1348"/>
      <c r="CQY143" s="1348"/>
      <c r="CQZ143" s="1348"/>
      <c r="CRA143" s="1348"/>
      <c r="CRB143" s="1348"/>
      <c r="CRC143" s="1348"/>
      <c r="CRD143" s="1348"/>
      <c r="CRE143" s="1348"/>
      <c r="CRF143" s="1348"/>
      <c r="CRG143" s="1348"/>
      <c r="CRH143" s="1348"/>
      <c r="CRI143" s="1348"/>
      <c r="CRJ143" s="1348"/>
      <c r="CRK143" s="1348"/>
      <c r="CRL143" s="1348"/>
      <c r="CRM143" s="1348"/>
      <c r="CRN143" s="1348"/>
      <c r="CRO143" s="1348"/>
      <c r="CRP143" s="1348"/>
      <c r="CRQ143" s="1348"/>
      <c r="CRR143" s="1348"/>
      <c r="CRS143" s="1348"/>
      <c r="CRT143" s="1348"/>
      <c r="CRU143" s="1348"/>
      <c r="CRV143" s="1348"/>
      <c r="CRW143" s="1348"/>
      <c r="CRX143" s="1348"/>
      <c r="CRY143" s="1348"/>
      <c r="CRZ143" s="1348"/>
      <c r="CSA143" s="1348"/>
      <c r="CSB143" s="1348"/>
      <c r="CSC143" s="1348"/>
      <c r="CSD143" s="1348"/>
      <c r="CSE143" s="1348"/>
      <c r="CSF143" s="1348"/>
      <c r="CSG143" s="1348"/>
      <c r="CSH143" s="1348"/>
      <c r="CSI143" s="1348"/>
      <c r="CSJ143" s="1348"/>
      <c r="CSK143" s="1348"/>
      <c r="CSL143" s="1348"/>
      <c r="CSM143" s="1348"/>
      <c r="CSN143" s="1348"/>
      <c r="CSO143" s="1348"/>
      <c r="CSP143" s="1348"/>
      <c r="CSQ143" s="1348"/>
      <c r="CSR143" s="1348"/>
      <c r="CSS143" s="1348"/>
      <c r="CST143" s="1348"/>
      <c r="CSU143" s="1348"/>
      <c r="CSV143" s="1348"/>
      <c r="CSW143" s="1348"/>
      <c r="CSX143" s="1348"/>
      <c r="CSY143" s="1348"/>
      <c r="CSZ143" s="1348"/>
      <c r="CTA143" s="1348"/>
      <c r="CTB143" s="1348"/>
      <c r="CTC143" s="1348"/>
      <c r="CTD143" s="1348"/>
      <c r="CTE143" s="1348"/>
      <c r="CTF143" s="1348"/>
      <c r="CTG143" s="1348"/>
      <c r="CTH143" s="1348"/>
      <c r="CTI143" s="1348"/>
      <c r="CTJ143" s="1348"/>
      <c r="CTK143" s="1348"/>
      <c r="CTL143" s="1348"/>
      <c r="CTM143" s="1348"/>
      <c r="CTN143" s="1348"/>
      <c r="CTO143" s="1348"/>
      <c r="CTP143" s="1348"/>
      <c r="CTQ143" s="1348"/>
      <c r="CTR143" s="1348"/>
      <c r="CTS143" s="1348"/>
      <c r="CTT143" s="1348"/>
      <c r="CTU143" s="1348"/>
      <c r="CTV143" s="1348"/>
      <c r="CTW143" s="1348"/>
      <c r="CTX143" s="1348"/>
      <c r="CTY143" s="1348"/>
      <c r="CTZ143" s="1348"/>
      <c r="CUA143" s="1348"/>
      <c r="CUB143" s="1348"/>
      <c r="CUC143" s="1348"/>
      <c r="CUD143" s="1348"/>
      <c r="CUE143" s="1348"/>
      <c r="CUF143" s="1348"/>
      <c r="CUG143" s="1348"/>
      <c r="CUH143" s="1348"/>
      <c r="CUI143" s="1348"/>
      <c r="CUJ143" s="1348"/>
      <c r="CUK143" s="1348"/>
      <c r="CUL143" s="1348"/>
      <c r="CUM143" s="1348"/>
      <c r="CUN143" s="1348"/>
      <c r="CUO143" s="1348"/>
      <c r="CUP143" s="1348"/>
      <c r="CUQ143" s="1348"/>
      <c r="CUR143" s="1348"/>
      <c r="CUS143" s="1348"/>
      <c r="CUT143" s="1348"/>
      <c r="CUU143" s="1348"/>
      <c r="CUV143" s="1348"/>
      <c r="CUW143" s="1348"/>
      <c r="CUX143" s="1348"/>
      <c r="CUY143" s="1348"/>
      <c r="CUZ143" s="1348"/>
      <c r="CVA143" s="1348"/>
      <c r="CVB143" s="1348"/>
      <c r="CVC143" s="1348"/>
      <c r="CVD143" s="1348"/>
      <c r="CVE143" s="1348"/>
      <c r="CVF143" s="1348"/>
      <c r="CVG143" s="1348"/>
      <c r="CVH143" s="1348"/>
      <c r="CVI143" s="1348"/>
      <c r="CVJ143" s="1348"/>
      <c r="CVK143" s="1348"/>
      <c r="CVL143" s="1348"/>
      <c r="CVM143" s="1348"/>
      <c r="CVN143" s="1348"/>
      <c r="CVO143" s="1348"/>
      <c r="CVP143" s="1348"/>
      <c r="CVQ143" s="1348"/>
      <c r="CVR143" s="1348"/>
      <c r="CVS143" s="1348"/>
      <c r="CVT143" s="1348"/>
      <c r="CVU143" s="1348"/>
      <c r="CVV143" s="1348"/>
      <c r="CVW143" s="1348"/>
      <c r="CVX143" s="1348"/>
      <c r="CVY143" s="1348"/>
      <c r="CVZ143" s="1348"/>
      <c r="CWA143" s="1348"/>
      <c r="CWB143" s="1348"/>
      <c r="CWC143" s="1348"/>
      <c r="CWD143" s="1348"/>
      <c r="CWE143" s="1348"/>
      <c r="CWF143" s="1348"/>
      <c r="CWG143" s="1348"/>
      <c r="CWH143" s="1348"/>
      <c r="CWI143" s="1348"/>
      <c r="CWJ143" s="1348"/>
      <c r="CWK143" s="1348"/>
      <c r="CWL143" s="1348"/>
      <c r="CWM143" s="1348"/>
      <c r="CWN143" s="1348"/>
      <c r="CWO143" s="1348"/>
      <c r="CWP143" s="1348"/>
      <c r="CWQ143" s="1348"/>
      <c r="CWR143" s="1348"/>
      <c r="CWS143" s="1348"/>
      <c r="CWT143" s="1348"/>
      <c r="CWU143" s="1348"/>
      <c r="CWV143" s="1348"/>
      <c r="CWW143" s="1348"/>
      <c r="CWX143" s="1348"/>
      <c r="CWY143" s="1348"/>
      <c r="CWZ143" s="1348"/>
      <c r="CXA143" s="1348"/>
      <c r="CXB143" s="1348"/>
      <c r="CXC143" s="1348"/>
      <c r="CXD143" s="1348"/>
      <c r="CXE143" s="1348"/>
      <c r="CXF143" s="1348"/>
      <c r="CXG143" s="1348"/>
      <c r="CXH143" s="1348"/>
      <c r="CXI143" s="1348"/>
      <c r="CXJ143" s="1348"/>
      <c r="CXK143" s="1348"/>
      <c r="CXL143" s="1348"/>
      <c r="CXM143" s="1348"/>
      <c r="CXN143" s="1348"/>
      <c r="CXO143" s="1348"/>
      <c r="CXP143" s="1348"/>
      <c r="CXQ143" s="1348"/>
      <c r="CXR143" s="1348"/>
      <c r="CXS143" s="1348"/>
      <c r="CXT143" s="1348"/>
      <c r="CXU143" s="1348"/>
      <c r="CXV143" s="1348"/>
      <c r="CXW143" s="1348"/>
      <c r="CXX143" s="1348"/>
      <c r="CXY143" s="1348"/>
      <c r="CXZ143" s="1348"/>
      <c r="CYA143" s="1348"/>
      <c r="CYB143" s="1348"/>
      <c r="CYC143" s="1348"/>
      <c r="CYD143" s="1348"/>
      <c r="CYE143" s="1348"/>
      <c r="CYF143" s="1348"/>
      <c r="CYG143" s="1348"/>
      <c r="CYH143" s="1348"/>
      <c r="CYI143" s="1348"/>
      <c r="CYJ143" s="1348"/>
      <c r="CYK143" s="1348"/>
      <c r="CYL143" s="1348"/>
      <c r="CYM143" s="1348"/>
      <c r="CYN143" s="1348"/>
      <c r="CYO143" s="1348"/>
      <c r="CYP143" s="1348"/>
      <c r="CYQ143" s="1348"/>
      <c r="CYR143" s="1348"/>
      <c r="CYS143" s="1348"/>
      <c r="CYT143" s="1348"/>
      <c r="CYU143" s="1348"/>
      <c r="CYV143" s="1348"/>
      <c r="CYW143" s="1348"/>
      <c r="CYX143" s="1348"/>
      <c r="CYY143" s="1348"/>
      <c r="CYZ143" s="1348"/>
      <c r="CZA143" s="1348"/>
      <c r="CZB143" s="1348"/>
      <c r="CZC143" s="1348"/>
      <c r="CZD143" s="1348"/>
      <c r="CZE143" s="1348"/>
      <c r="CZF143" s="1348"/>
      <c r="CZG143" s="1348"/>
      <c r="CZH143" s="1348"/>
      <c r="CZI143" s="1348"/>
      <c r="CZJ143" s="1348"/>
      <c r="CZK143" s="1348"/>
      <c r="CZL143" s="1348"/>
      <c r="CZM143" s="1348"/>
      <c r="CZN143" s="1348"/>
      <c r="CZO143" s="1348"/>
      <c r="CZP143" s="1348"/>
      <c r="CZQ143" s="1348"/>
      <c r="CZR143" s="1348"/>
      <c r="CZS143" s="1348"/>
      <c r="CZT143" s="1348"/>
      <c r="CZU143" s="1348"/>
      <c r="CZV143" s="1348"/>
      <c r="CZW143" s="1348"/>
      <c r="CZX143" s="1348"/>
      <c r="CZY143" s="1348"/>
      <c r="CZZ143" s="1348"/>
      <c r="DAA143" s="1348"/>
      <c r="DAB143" s="1348"/>
      <c r="DAC143" s="1348"/>
      <c r="DAD143" s="1348"/>
      <c r="DAE143" s="1348"/>
      <c r="DAF143" s="1348"/>
      <c r="DAG143" s="1348"/>
      <c r="DAH143" s="1348"/>
      <c r="DAI143" s="1348"/>
      <c r="DAJ143" s="1348"/>
      <c r="DAK143" s="1348"/>
      <c r="DAL143" s="1348"/>
      <c r="DAM143" s="1348"/>
      <c r="DAN143" s="1348"/>
      <c r="DAO143" s="1348"/>
      <c r="DAP143" s="1348"/>
      <c r="DAQ143" s="1348"/>
      <c r="DAR143" s="1348"/>
      <c r="DAS143" s="1348"/>
      <c r="DAT143" s="1348"/>
      <c r="DAU143" s="1348"/>
      <c r="DAV143" s="1348"/>
      <c r="DAW143" s="1348"/>
      <c r="DAX143" s="1348"/>
      <c r="DAY143" s="1348"/>
      <c r="DAZ143" s="1348"/>
      <c r="DBA143" s="1348"/>
      <c r="DBB143" s="1348"/>
      <c r="DBC143" s="1348"/>
      <c r="DBD143" s="1348"/>
      <c r="DBE143" s="1348"/>
      <c r="DBF143" s="1348"/>
      <c r="DBG143" s="1348"/>
      <c r="DBH143" s="1348"/>
      <c r="DBI143" s="1348"/>
      <c r="DBJ143" s="1348"/>
      <c r="DBK143" s="1348"/>
      <c r="DBL143" s="1348"/>
      <c r="DBM143" s="1348"/>
      <c r="DBN143" s="1348"/>
      <c r="DBO143" s="1348"/>
      <c r="DBP143" s="1348"/>
      <c r="DBQ143" s="1348"/>
      <c r="DBR143" s="1348"/>
      <c r="DBS143" s="1348"/>
      <c r="DBT143" s="1348"/>
      <c r="DBU143" s="1348"/>
      <c r="DBV143" s="1348"/>
      <c r="DBW143" s="1348"/>
      <c r="DBX143" s="1348"/>
      <c r="DBY143" s="1348"/>
      <c r="DBZ143" s="1348"/>
      <c r="DCA143" s="1348"/>
      <c r="DCB143" s="1348"/>
      <c r="DCC143" s="1348"/>
      <c r="DCD143" s="1348"/>
      <c r="DCE143" s="1348"/>
      <c r="DCF143" s="1348"/>
      <c r="DCG143" s="1348"/>
      <c r="DCH143" s="1348"/>
      <c r="DCI143" s="1348"/>
      <c r="DCJ143" s="1348"/>
      <c r="DCK143" s="1348"/>
      <c r="DCL143" s="1348"/>
      <c r="DCM143" s="1348"/>
      <c r="DCN143" s="1348"/>
      <c r="DCO143" s="1348"/>
      <c r="DCP143" s="1348"/>
      <c r="DCQ143" s="1348"/>
      <c r="DCR143" s="1348"/>
      <c r="DCS143" s="1348"/>
      <c r="DCT143" s="1348"/>
      <c r="DCU143" s="1348"/>
      <c r="DCV143" s="1348"/>
      <c r="DCW143" s="1348"/>
      <c r="DCX143" s="1348"/>
      <c r="DCY143" s="1348"/>
      <c r="DCZ143" s="1348"/>
      <c r="DDA143" s="1348"/>
      <c r="DDB143" s="1348"/>
      <c r="DDC143" s="1348"/>
      <c r="DDD143" s="1348"/>
      <c r="DDE143" s="1348"/>
      <c r="DDF143" s="1348"/>
      <c r="DDG143" s="1348"/>
      <c r="DDH143" s="1348"/>
      <c r="DDI143" s="1348"/>
      <c r="DDJ143" s="1348"/>
      <c r="DDK143" s="1348"/>
      <c r="DDL143" s="1348"/>
      <c r="DDM143" s="1348"/>
      <c r="DDN143" s="1348"/>
      <c r="DDO143" s="1348"/>
      <c r="DDP143" s="1348"/>
      <c r="DDQ143" s="1348"/>
      <c r="DDR143" s="1348"/>
      <c r="DDS143" s="1348"/>
      <c r="DDT143" s="1348"/>
      <c r="DDU143" s="1348"/>
      <c r="DDV143" s="1348"/>
      <c r="DDW143" s="1348"/>
      <c r="DDX143" s="1348"/>
      <c r="DDY143" s="1348"/>
      <c r="DDZ143" s="1348"/>
      <c r="DEA143" s="1348"/>
      <c r="DEB143" s="1348"/>
      <c r="DEC143" s="1348"/>
      <c r="DED143" s="1348"/>
      <c r="DEE143" s="1348"/>
      <c r="DEF143" s="1348"/>
      <c r="DEG143" s="1348"/>
      <c r="DEH143" s="1348"/>
      <c r="DEI143" s="1348"/>
      <c r="DEJ143" s="1348"/>
      <c r="DEK143" s="1348"/>
      <c r="DEL143" s="1348"/>
      <c r="DEM143" s="1348"/>
      <c r="DEN143" s="1348"/>
      <c r="DEO143" s="1348"/>
      <c r="DEP143" s="1348"/>
      <c r="DEQ143" s="1348"/>
      <c r="DER143" s="1348"/>
      <c r="DES143" s="1348"/>
      <c r="DET143" s="1348"/>
      <c r="DEU143" s="1348"/>
      <c r="DEV143" s="1348"/>
      <c r="DEW143" s="1348"/>
      <c r="DEX143" s="1348"/>
      <c r="DEY143" s="1348"/>
      <c r="DEZ143" s="1348"/>
      <c r="DFA143" s="1348"/>
      <c r="DFB143" s="1348"/>
      <c r="DFC143" s="1348"/>
      <c r="DFD143" s="1348"/>
      <c r="DFE143" s="1348"/>
      <c r="DFF143" s="1348"/>
      <c r="DFG143" s="1348"/>
      <c r="DFH143" s="1348"/>
      <c r="DFI143" s="1348"/>
      <c r="DFJ143" s="1348"/>
      <c r="DFK143" s="1348"/>
      <c r="DFL143" s="1348"/>
      <c r="DFM143" s="1348"/>
      <c r="DFN143" s="1348"/>
      <c r="DFO143" s="1348"/>
      <c r="DFP143" s="1348"/>
      <c r="DFQ143" s="1348"/>
      <c r="DFR143" s="1348"/>
      <c r="DFS143" s="1348"/>
      <c r="DFT143" s="1348"/>
      <c r="DFU143" s="1348"/>
      <c r="DFV143" s="1348"/>
      <c r="DFW143" s="1348"/>
      <c r="DFX143" s="1348"/>
      <c r="DFY143" s="1348"/>
      <c r="DFZ143" s="1348"/>
      <c r="DGA143" s="1348"/>
      <c r="DGB143" s="1348"/>
      <c r="DGC143" s="1348"/>
      <c r="DGD143" s="1348"/>
      <c r="DGE143" s="1348"/>
      <c r="DGF143" s="1348"/>
      <c r="DGG143" s="1348"/>
      <c r="DGH143" s="1348"/>
      <c r="DGI143" s="1348"/>
      <c r="DGJ143" s="1348"/>
      <c r="DGK143" s="1348"/>
      <c r="DGL143" s="1348"/>
      <c r="DGM143" s="1348"/>
      <c r="DGN143" s="1348"/>
      <c r="DGO143" s="1348"/>
      <c r="DGP143" s="1348"/>
      <c r="DGQ143" s="1348"/>
      <c r="DGR143" s="1348"/>
      <c r="DGS143" s="1348"/>
      <c r="DGT143" s="1348"/>
      <c r="DGU143" s="1348"/>
      <c r="DGV143" s="1348"/>
      <c r="DGW143" s="1348"/>
      <c r="DGX143" s="1348"/>
      <c r="DGY143" s="1348"/>
      <c r="DGZ143" s="1348"/>
      <c r="DHA143" s="1348"/>
      <c r="DHB143" s="1348"/>
      <c r="DHC143" s="1348"/>
      <c r="DHD143" s="1348"/>
      <c r="DHE143" s="1348"/>
      <c r="DHF143" s="1348"/>
      <c r="DHG143" s="1348"/>
      <c r="DHH143" s="1348"/>
      <c r="DHI143" s="1348"/>
      <c r="DHJ143" s="1348"/>
      <c r="DHK143" s="1348"/>
      <c r="DHL143" s="1348"/>
      <c r="DHM143" s="1348"/>
      <c r="DHN143" s="1348"/>
      <c r="DHO143" s="1348"/>
      <c r="DHP143" s="1348"/>
      <c r="DHQ143" s="1348"/>
      <c r="DHR143" s="1348"/>
      <c r="DHS143" s="1348"/>
      <c r="DHT143" s="1348"/>
      <c r="DHU143" s="1348"/>
      <c r="DHV143" s="1348"/>
      <c r="DHW143" s="1348"/>
      <c r="DHX143" s="1348"/>
      <c r="DHY143" s="1348"/>
      <c r="DHZ143" s="1348"/>
      <c r="DIA143" s="1348"/>
      <c r="DIB143" s="1348"/>
      <c r="DIC143" s="1348"/>
      <c r="DID143" s="1348"/>
      <c r="DIE143" s="1348"/>
      <c r="DIF143" s="1348"/>
      <c r="DIG143" s="1348"/>
      <c r="DIH143" s="1348"/>
      <c r="DII143" s="1348"/>
      <c r="DIJ143" s="1348"/>
      <c r="DIK143" s="1348"/>
      <c r="DIL143" s="1348"/>
      <c r="DIM143" s="1348"/>
      <c r="DIN143" s="1348"/>
      <c r="DIO143" s="1348"/>
      <c r="DIP143" s="1348"/>
      <c r="DIQ143" s="1348"/>
      <c r="DIR143" s="1348"/>
      <c r="DIS143" s="1348"/>
      <c r="DIT143" s="1348"/>
      <c r="DIU143" s="1348"/>
      <c r="DIV143" s="1348"/>
      <c r="DIW143" s="1348"/>
      <c r="DIX143" s="1348"/>
      <c r="DIY143" s="1348"/>
      <c r="DIZ143" s="1348"/>
      <c r="DJA143" s="1348"/>
      <c r="DJB143" s="1348"/>
      <c r="DJC143" s="1348"/>
      <c r="DJD143" s="1348"/>
      <c r="DJE143" s="1348"/>
      <c r="DJF143" s="1348"/>
      <c r="DJG143" s="1348"/>
      <c r="DJH143" s="1348"/>
      <c r="DJI143" s="1348"/>
      <c r="DJJ143" s="1348"/>
      <c r="DJK143" s="1348"/>
      <c r="DJL143" s="1348"/>
      <c r="DJM143" s="1348"/>
      <c r="DJN143" s="1348"/>
      <c r="DJO143" s="1348"/>
      <c r="DJP143" s="1348"/>
      <c r="DJQ143" s="1348"/>
      <c r="DJR143" s="1348"/>
      <c r="DJS143" s="1348"/>
      <c r="DJT143" s="1348"/>
      <c r="DJU143" s="1348"/>
      <c r="DJV143" s="1348"/>
      <c r="DJW143" s="1348"/>
      <c r="DJX143" s="1348"/>
      <c r="DJY143" s="1348"/>
      <c r="DJZ143" s="1348"/>
      <c r="DKA143" s="1348"/>
      <c r="DKB143" s="1348"/>
      <c r="DKC143" s="1348"/>
      <c r="DKD143" s="1348"/>
      <c r="DKE143" s="1348"/>
      <c r="DKF143" s="1348"/>
      <c r="DKG143" s="1348"/>
      <c r="DKH143" s="1348"/>
      <c r="DKI143" s="1348"/>
      <c r="DKJ143" s="1348"/>
      <c r="DKK143" s="1348"/>
      <c r="DKL143" s="1348"/>
      <c r="DKM143" s="1348"/>
      <c r="DKN143" s="1348"/>
      <c r="DKO143" s="1348"/>
      <c r="DKP143" s="1348"/>
      <c r="DKQ143" s="1348"/>
      <c r="DKR143" s="1348"/>
      <c r="DKS143" s="1348"/>
      <c r="DKT143" s="1348"/>
      <c r="DKU143" s="1348"/>
      <c r="DKV143" s="1348"/>
      <c r="DKW143" s="1348"/>
      <c r="DKX143" s="1348"/>
      <c r="DKY143" s="1348"/>
      <c r="DKZ143" s="1348"/>
      <c r="DLA143" s="1348"/>
      <c r="DLB143" s="1348"/>
      <c r="DLC143" s="1348"/>
      <c r="DLD143" s="1348"/>
      <c r="DLE143" s="1348"/>
      <c r="DLF143" s="1348"/>
      <c r="DLG143" s="1348"/>
      <c r="DLH143" s="1348"/>
      <c r="DLI143" s="1348"/>
      <c r="DLJ143" s="1348"/>
      <c r="DLK143" s="1348"/>
      <c r="DLL143" s="1348"/>
      <c r="DLM143" s="1348"/>
      <c r="DLN143" s="1348"/>
      <c r="DLO143" s="1348"/>
      <c r="DLP143" s="1348"/>
      <c r="DLQ143" s="1348"/>
      <c r="DLR143" s="1348"/>
      <c r="DLS143" s="1348"/>
      <c r="DLT143" s="1348"/>
      <c r="DLU143" s="1348"/>
      <c r="DLV143" s="1348"/>
      <c r="DLW143" s="1348"/>
      <c r="DLX143" s="1348"/>
      <c r="DLY143" s="1348"/>
      <c r="DLZ143" s="1348"/>
      <c r="DMA143" s="1348"/>
      <c r="DMB143" s="1348"/>
      <c r="DMC143" s="1348"/>
      <c r="DMD143" s="1348"/>
      <c r="DME143" s="1348"/>
      <c r="DMF143" s="1348"/>
      <c r="DMG143" s="1348"/>
      <c r="DMH143" s="1348"/>
      <c r="DMI143" s="1348"/>
      <c r="DMJ143" s="1348"/>
      <c r="DMK143" s="1348"/>
      <c r="DML143" s="1348"/>
      <c r="DMM143" s="1348"/>
      <c r="DMN143" s="1348"/>
      <c r="DMO143" s="1348"/>
      <c r="DMP143" s="1348"/>
      <c r="DMQ143" s="1348"/>
      <c r="DMR143" s="1348"/>
      <c r="DMS143" s="1348"/>
      <c r="DMT143" s="1348"/>
      <c r="DMU143" s="1348"/>
      <c r="DMV143" s="1348"/>
      <c r="DMW143" s="1348"/>
      <c r="DMX143" s="1348"/>
      <c r="DMY143" s="1348"/>
      <c r="DMZ143" s="1348"/>
      <c r="DNA143" s="1348"/>
      <c r="DNB143" s="1348"/>
      <c r="DNC143" s="1348"/>
      <c r="DND143" s="1348"/>
      <c r="DNE143" s="1348"/>
      <c r="DNF143" s="1348"/>
      <c r="DNG143" s="1348"/>
      <c r="DNH143" s="1348"/>
      <c r="DNI143" s="1348"/>
      <c r="DNJ143" s="1348"/>
      <c r="DNK143" s="1348"/>
      <c r="DNL143" s="1348"/>
      <c r="DNM143" s="1348"/>
      <c r="DNN143" s="1348"/>
      <c r="DNO143" s="1348"/>
      <c r="DNP143" s="1348"/>
      <c r="DNQ143" s="1348"/>
      <c r="DNR143" s="1348"/>
      <c r="DNS143" s="1348"/>
      <c r="DNT143" s="1348"/>
      <c r="DNU143" s="1348"/>
      <c r="DNV143" s="1348"/>
      <c r="DNW143" s="1348"/>
      <c r="DNX143" s="1348"/>
      <c r="DNY143" s="1348"/>
      <c r="DNZ143" s="1348"/>
      <c r="DOA143" s="1348"/>
      <c r="DOB143" s="1348"/>
      <c r="DOC143" s="1348"/>
      <c r="DOD143" s="1348"/>
      <c r="DOE143" s="1348"/>
      <c r="DOF143" s="1348"/>
      <c r="DOG143" s="1348"/>
      <c r="DOH143" s="1348"/>
      <c r="DOI143" s="1348"/>
      <c r="DOJ143" s="1348"/>
      <c r="DOK143" s="1348"/>
      <c r="DOL143" s="1348"/>
      <c r="DOM143" s="1348"/>
      <c r="DON143" s="1348"/>
      <c r="DOO143" s="1348"/>
      <c r="DOP143" s="1348"/>
      <c r="DOQ143" s="1348"/>
      <c r="DOR143" s="1348"/>
      <c r="DOS143" s="1348"/>
      <c r="DOT143" s="1348"/>
      <c r="DOU143" s="1348"/>
      <c r="DOV143" s="1348"/>
      <c r="DOW143" s="1348"/>
      <c r="DOX143" s="1348"/>
      <c r="DOY143" s="1348"/>
      <c r="DOZ143" s="1348"/>
      <c r="DPA143" s="1348"/>
      <c r="DPB143" s="1348"/>
      <c r="DPC143" s="1348"/>
      <c r="DPD143" s="1348"/>
      <c r="DPE143" s="1348"/>
      <c r="DPF143" s="1348"/>
      <c r="DPG143" s="1348"/>
      <c r="DPH143" s="1348"/>
      <c r="DPI143" s="1348"/>
      <c r="DPJ143" s="1348"/>
      <c r="DPK143" s="1348"/>
      <c r="DPL143" s="1348"/>
      <c r="DPM143" s="1348"/>
      <c r="DPN143" s="1348"/>
      <c r="DPO143" s="1348"/>
      <c r="DPP143" s="1348"/>
      <c r="DPQ143" s="1348"/>
      <c r="DPR143" s="1348"/>
      <c r="DPS143" s="1348"/>
      <c r="DPT143" s="1348"/>
      <c r="DPU143" s="1348"/>
      <c r="DPV143" s="1348"/>
      <c r="DPW143" s="1348"/>
      <c r="DPX143" s="1348"/>
      <c r="DPY143" s="1348"/>
      <c r="DPZ143" s="1348"/>
      <c r="DQA143" s="1348"/>
      <c r="DQB143" s="1348"/>
      <c r="DQC143" s="1348"/>
      <c r="DQD143" s="1348"/>
      <c r="DQE143" s="1348"/>
      <c r="DQF143" s="1348"/>
      <c r="DQG143" s="1348"/>
      <c r="DQH143" s="1348"/>
      <c r="DQI143" s="1348"/>
      <c r="DQJ143" s="1348"/>
      <c r="DQK143" s="1348"/>
      <c r="DQL143" s="1348"/>
      <c r="DQM143" s="1348"/>
      <c r="DQN143" s="1348"/>
      <c r="DQO143" s="1348"/>
      <c r="DQP143" s="1348"/>
      <c r="DQQ143" s="1348"/>
      <c r="DQR143" s="1348"/>
      <c r="DQS143" s="1348"/>
      <c r="DQT143" s="1348"/>
      <c r="DQU143" s="1348"/>
      <c r="DQV143" s="1348"/>
      <c r="DQW143" s="1348"/>
      <c r="DQX143" s="1348"/>
      <c r="DQY143" s="1348"/>
      <c r="DQZ143" s="1348"/>
      <c r="DRA143" s="1348"/>
      <c r="DRB143" s="1348"/>
      <c r="DRC143" s="1348"/>
      <c r="DRD143" s="1348"/>
      <c r="DRE143" s="1348"/>
      <c r="DRF143" s="1348"/>
      <c r="DRG143" s="1348"/>
      <c r="DRH143" s="1348"/>
      <c r="DRI143" s="1348"/>
      <c r="DRJ143" s="1348"/>
      <c r="DRK143" s="1348"/>
      <c r="DRL143" s="1348"/>
      <c r="DRM143" s="1348"/>
      <c r="DRN143" s="1348"/>
      <c r="DRO143" s="1348"/>
      <c r="DRP143" s="1348"/>
      <c r="DRQ143" s="1348"/>
      <c r="DRR143" s="1348"/>
      <c r="DRS143" s="1348"/>
      <c r="DRT143" s="1348"/>
      <c r="DRU143" s="1348"/>
      <c r="DRV143" s="1348"/>
      <c r="DRW143" s="1348"/>
      <c r="DRX143" s="1348"/>
      <c r="DRY143" s="1348"/>
      <c r="DRZ143" s="1348"/>
      <c r="DSA143" s="1348"/>
      <c r="DSB143" s="1348"/>
      <c r="DSC143" s="1348"/>
      <c r="DSD143" s="1348"/>
      <c r="DSE143" s="1348"/>
      <c r="DSF143" s="1348"/>
      <c r="DSG143" s="1348"/>
      <c r="DSH143" s="1348"/>
      <c r="DSI143" s="1348"/>
      <c r="DSJ143" s="1348"/>
      <c r="DSK143" s="1348"/>
      <c r="DSL143" s="1348"/>
      <c r="DSM143" s="1348"/>
      <c r="DSN143" s="1348"/>
      <c r="DSO143" s="1348"/>
      <c r="DSP143" s="1348"/>
      <c r="DSQ143" s="1348"/>
      <c r="DSR143" s="1348"/>
      <c r="DSS143" s="1348"/>
      <c r="DST143" s="1348"/>
      <c r="DSU143" s="1348"/>
      <c r="DSV143" s="1348"/>
      <c r="DSW143" s="1348"/>
      <c r="DSX143" s="1348"/>
      <c r="DSY143" s="1348"/>
      <c r="DSZ143" s="1348"/>
      <c r="DTA143" s="1348"/>
      <c r="DTB143" s="1348"/>
      <c r="DTC143" s="1348"/>
      <c r="DTD143" s="1348"/>
      <c r="DTE143" s="1348"/>
      <c r="DTF143" s="1348"/>
      <c r="DTG143" s="1348"/>
      <c r="DTH143" s="1348"/>
      <c r="DTI143" s="1348"/>
      <c r="DTJ143" s="1348"/>
      <c r="DTK143" s="1348"/>
      <c r="DTL143" s="1348"/>
      <c r="DTM143" s="1348"/>
      <c r="DTN143" s="1348"/>
      <c r="DTO143" s="1348"/>
      <c r="DTP143" s="1348"/>
      <c r="DTQ143" s="1348"/>
      <c r="DTR143" s="1348"/>
      <c r="DTS143" s="1348"/>
      <c r="DTT143" s="1348"/>
      <c r="DTU143" s="1348"/>
      <c r="DTV143" s="1348"/>
      <c r="DTW143" s="1348"/>
      <c r="DTX143" s="1348"/>
      <c r="DTY143" s="1348"/>
      <c r="DTZ143" s="1348"/>
      <c r="DUA143" s="1348"/>
      <c r="DUB143" s="1348"/>
      <c r="DUC143" s="1348"/>
      <c r="DUD143" s="1348"/>
      <c r="DUE143" s="1348"/>
      <c r="DUF143" s="1348"/>
      <c r="DUG143" s="1348"/>
      <c r="DUH143" s="1348"/>
      <c r="DUI143" s="1348"/>
      <c r="DUJ143" s="1348"/>
      <c r="DUK143" s="1348"/>
      <c r="DUL143" s="1348"/>
      <c r="DUM143" s="1348"/>
      <c r="DUN143" s="1348"/>
      <c r="DUO143" s="1348"/>
      <c r="DUP143" s="1348"/>
      <c r="DUQ143" s="1348"/>
      <c r="DUR143" s="1348"/>
      <c r="DUS143" s="1348"/>
      <c r="DUT143" s="1348"/>
      <c r="DUU143" s="1348"/>
      <c r="DUV143" s="1348"/>
      <c r="DUW143" s="1348"/>
      <c r="DUX143" s="1348"/>
      <c r="DUY143" s="1348"/>
      <c r="DUZ143" s="1348"/>
      <c r="DVA143" s="1348"/>
      <c r="DVB143" s="1348"/>
      <c r="DVC143" s="1348"/>
      <c r="DVD143" s="1348"/>
      <c r="DVE143" s="1348"/>
      <c r="DVF143" s="1348"/>
      <c r="DVG143" s="1348"/>
      <c r="DVH143" s="1348"/>
      <c r="DVI143" s="1348"/>
      <c r="DVJ143" s="1348"/>
      <c r="DVK143" s="1348"/>
      <c r="DVL143" s="1348"/>
      <c r="DVM143" s="1348"/>
      <c r="DVN143" s="1348"/>
      <c r="DVO143" s="1348"/>
      <c r="DVP143" s="1348"/>
      <c r="DVQ143" s="1348"/>
      <c r="DVR143" s="1348"/>
      <c r="DVS143" s="1348"/>
      <c r="DVT143" s="1348"/>
      <c r="DVU143" s="1348"/>
      <c r="DVV143" s="1348"/>
      <c r="DVW143" s="1348"/>
      <c r="DVX143" s="1348"/>
      <c r="DVY143" s="1348"/>
      <c r="DVZ143" s="1348"/>
      <c r="DWA143" s="1348"/>
      <c r="DWB143" s="1348"/>
      <c r="DWC143" s="1348"/>
      <c r="DWD143" s="1348"/>
      <c r="DWE143" s="1348"/>
      <c r="DWF143" s="1348"/>
      <c r="DWG143" s="1348"/>
      <c r="DWH143" s="1348"/>
      <c r="DWI143" s="1348"/>
      <c r="DWJ143" s="1348"/>
      <c r="DWK143" s="1348"/>
      <c r="DWL143" s="1348"/>
      <c r="DWM143" s="1348"/>
      <c r="DWN143" s="1348"/>
      <c r="DWO143" s="1348"/>
      <c r="DWP143" s="1348"/>
      <c r="DWQ143" s="1348"/>
      <c r="DWR143" s="1348"/>
      <c r="DWS143" s="1348"/>
      <c r="DWT143" s="1348"/>
      <c r="DWU143" s="1348"/>
      <c r="DWV143" s="1348"/>
      <c r="DWW143" s="1348"/>
      <c r="DWX143" s="1348"/>
      <c r="DWY143" s="1348"/>
      <c r="DWZ143" s="1348"/>
      <c r="DXA143" s="1348"/>
      <c r="DXB143" s="1348"/>
      <c r="DXC143" s="1348"/>
      <c r="DXD143" s="1348"/>
      <c r="DXE143" s="1348"/>
      <c r="DXF143" s="1348"/>
      <c r="DXG143" s="1348"/>
      <c r="DXH143" s="1348"/>
      <c r="DXI143" s="1348"/>
      <c r="DXJ143" s="1348"/>
      <c r="DXK143" s="1348"/>
      <c r="DXL143" s="1348"/>
      <c r="DXM143" s="1348"/>
      <c r="DXN143" s="1348"/>
      <c r="DXO143" s="1348"/>
      <c r="DXP143" s="1348"/>
      <c r="DXQ143" s="1348"/>
      <c r="DXR143" s="1348"/>
      <c r="DXS143" s="1348"/>
      <c r="DXT143" s="1348"/>
      <c r="DXU143" s="1348"/>
      <c r="DXV143" s="1348"/>
      <c r="DXW143" s="1348"/>
      <c r="DXX143" s="1348"/>
      <c r="DXY143" s="1348"/>
      <c r="DXZ143" s="1348"/>
      <c r="DYA143" s="1348"/>
      <c r="DYB143" s="1348"/>
      <c r="DYC143" s="1348"/>
      <c r="DYD143" s="1348"/>
      <c r="DYE143" s="1348"/>
      <c r="DYF143" s="1348"/>
      <c r="DYG143" s="1348"/>
      <c r="DYH143" s="1348"/>
      <c r="DYI143" s="1348"/>
      <c r="DYJ143" s="1348"/>
      <c r="DYK143" s="1348"/>
      <c r="DYL143" s="1348"/>
      <c r="DYM143" s="1348"/>
      <c r="DYN143" s="1348"/>
      <c r="DYO143" s="1348"/>
      <c r="DYP143" s="1348"/>
      <c r="DYQ143" s="1348"/>
      <c r="DYR143" s="1348"/>
      <c r="DYS143" s="1348"/>
      <c r="DYT143" s="1348"/>
      <c r="DYU143" s="1348"/>
      <c r="DYV143" s="1348"/>
      <c r="DYW143" s="1348"/>
      <c r="DYX143" s="1348"/>
      <c r="DYY143" s="1348"/>
      <c r="DYZ143" s="1348"/>
      <c r="DZA143" s="1348"/>
      <c r="DZB143" s="1348"/>
      <c r="DZC143" s="1348"/>
      <c r="DZD143" s="1348"/>
      <c r="DZE143" s="1348"/>
      <c r="DZF143" s="1348"/>
      <c r="DZG143" s="1348"/>
      <c r="DZH143" s="1348"/>
      <c r="DZI143" s="1348"/>
      <c r="DZJ143" s="1348"/>
      <c r="DZK143" s="1348"/>
      <c r="DZL143" s="1348"/>
      <c r="DZM143" s="1348"/>
      <c r="DZN143" s="1348"/>
      <c r="DZO143" s="1348"/>
      <c r="DZP143" s="1348"/>
      <c r="DZQ143" s="1348"/>
      <c r="DZR143" s="1348"/>
      <c r="DZS143" s="1348"/>
      <c r="DZT143" s="1348"/>
      <c r="DZU143" s="1348"/>
      <c r="DZV143" s="1348"/>
      <c r="DZW143" s="1348"/>
      <c r="DZX143" s="1348"/>
      <c r="DZY143" s="1348"/>
      <c r="DZZ143" s="1348"/>
      <c r="EAA143" s="1348"/>
      <c r="EAB143" s="1348"/>
      <c r="EAC143" s="1348"/>
      <c r="EAD143" s="1348"/>
      <c r="EAE143" s="1348"/>
      <c r="EAF143" s="1348"/>
      <c r="EAG143" s="1348"/>
      <c r="EAH143" s="1348"/>
      <c r="EAI143" s="1348"/>
      <c r="EAJ143" s="1348"/>
      <c r="EAK143" s="1348"/>
      <c r="EAL143" s="1348"/>
      <c r="EAM143" s="1348"/>
      <c r="EAN143" s="1348"/>
      <c r="EAO143" s="1348"/>
      <c r="EAP143" s="1348"/>
      <c r="EAQ143" s="1348"/>
      <c r="EAR143" s="1348"/>
      <c r="EAS143" s="1348"/>
      <c r="EAT143" s="1348"/>
      <c r="EAU143" s="1348"/>
      <c r="EAV143" s="1348"/>
      <c r="EAW143" s="1348"/>
      <c r="EAX143" s="1348"/>
      <c r="EAY143" s="1348"/>
      <c r="EAZ143" s="1348"/>
      <c r="EBA143" s="1348"/>
      <c r="EBB143" s="1348"/>
      <c r="EBC143" s="1348"/>
      <c r="EBD143" s="1348"/>
      <c r="EBE143" s="1348"/>
      <c r="EBF143" s="1348"/>
      <c r="EBG143" s="1348"/>
      <c r="EBH143" s="1348"/>
      <c r="EBI143" s="1348"/>
      <c r="EBJ143" s="1348"/>
      <c r="EBK143" s="1348"/>
      <c r="EBL143" s="1348"/>
      <c r="EBM143" s="1348"/>
      <c r="EBN143" s="1348"/>
      <c r="EBO143" s="1348"/>
      <c r="EBP143" s="1348"/>
      <c r="EBQ143" s="1348"/>
      <c r="EBR143" s="1348"/>
      <c r="EBS143" s="1348"/>
      <c r="EBT143" s="1348"/>
      <c r="EBU143" s="1348"/>
      <c r="EBV143" s="1348"/>
      <c r="EBW143" s="1348"/>
      <c r="EBX143" s="1348"/>
      <c r="EBY143" s="1348"/>
      <c r="EBZ143" s="1348"/>
      <c r="ECA143" s="1348"/>
      <c r="ECB143" s="1348"/>
      <c r="ECC143" s="1348"/>
      <c r="ECD143" s="1348"/>
      <c r="ECE143" s="1348"/>
      <c r="ECF143" s="1348"/>
      <c r="ECG143" s="1348"/>
      <c r="ECH143" s="1348"/>
      <c r="ECI143" s="1348"/>
      <c r="ECJ143" s="1348"/>
      <c r="ECK143" s="1348"/>
      <c r="ECL143" s="1348"/>
      <c r="ECM143" s="1348"/>
      <c r="ECN143" s="1348"/>
      <c r="ECO143" s="1348"/>
      <c r="ECP143" s="1348"/>
      <c r="ECQ143" s="1348"/>
      <c r="ECR143" s="1348"/>
      <c r="ECS143" s="1348"/>
      <c r="ECT143" s="1348"/>
      <c r="ECU143" s="1348"/>
      <c r="ECV143" s="1348"/>
      <c r="ECW143" s="1348"/>
      <c r="ECX143" s="1348"/>
      <c r="ECY143" s="1348"/>
      <c r="ECZ143" s="1348"/>
      <c r="EDA143" s="1348"/>
      <c r="EDB143" s="1348"/>
      <c r="EDC143" s="1348"/>
      <c r="EDD143" s="1348"/>
      <c r="EDE143" s="1348"/>
      <c r="EDF143" s="1348"/>
      <c r="EDG143" s="1348"/>
      <c r="EDH143" s="1348"/>
      <c r="EDI143" s="1348"/>
      <c r="EDJ143" s="1348"/>
      <c r="EDK143" s="1348"/>
      <c r="EDL143" s="1348"/>
      <c r="EDM143" s="1348"/>
      <c r="EDN143" s="1348"/>
      <c r="EDO143" s="1348"/>
      <c r="EDP143" s="1348"/>
      <c r="EDQ143" s="1348"/>
      <c r="EDR143" s="1348"/>
      <c r="EDS143" s="1348"/>
      <c r="EDT143" s="1348"/>
      <c r="EDU143" s="1348"/>
      <c r="EDV143" s="1348"/>
      <c r="EDW143" s="1348"/>
      <c r="EDX143" s="1348"/>
      <c r="EDY143" s="1348"/>
      <c r="EDZ143" s="1348"/>
      <c r="EEA143" s="1348"/>
      <c r="EEB143" s="1348"/>
      <c r="EEC143" s="1348"/>
      <c r="EED143" s="1348"/>
      <c r="EEE143" s="1348"/>
      <c r="EEF143" s="1348"/>
      <c r="EEG143" s="1348"/>
      <c r="EEH143" s="1348"/>
      <c r="EEI143" s="1348"/>
      <c r="EEJ143" s="1348"/>
      <c r="EEK143" s="1348"/>
      <c r="EEL143" s="1348"/>
      <c r="EEM143" s="1348"/>
      <c r="EEN143" s="1348"/>
      <c r="EEO143" s="1348"/>
      <c r="EEP143" s="1348"/>
      <c r="EEQ143" s="1348"/>
      <c r="EER143" s="1348"/>
      <c r="EES143" s="1348"/>
      <c r="EET143" s="1348"/>
      <c r="EEU143" s="1348"/>
      <c r="EEV143" s="1348"/>
      <c r="EEW143" s="1348"/>
      <c r="EEX143" s="1348"/>
      <c r="EEY143" s="1348"/>
      <c r="EEZ143" s="1348"/>
      <c r="EFA143" s="1348"/>
      <c r="EFB143" s="1348"/>
      <c r="EFC143" s="1348"/>
      <c r="EFD143" s="1348"/>
      <c r="EFE143" s="1348"/>
      <c r="EFF143" s="1348"/>
      <c r="EFG143" s="1348"/>
      <c r="EFH143" s="1348"/>
      <c r="EFI143" s="1348"/>
      <c r="EFJ143" s="1348"/>
      <c r="EFK143" s="1348"/>
      <c r="EFL143" s="1348"/>
      <c r="EFM143" s="1348"/>
      <c r="EFN143" s="1348"/>
      <c r="EFO143" s="1348"/>
      <c r="EFP143" s="1348"/>
      <c r="EFQ143" s="1348"/>
      <c r="EFR143" s="1348"/>
      <c r="EFS143" s="1348"/>
      <c r="EFT143" s="1348"/>
      <c r="EFU143" s="1348"/>
      <c r="EFV143" s="1348"/>
      <c r="EFW143" s="1348"/>
      <c r="EFX143" s="1348"/>
      <c r="EFY143" s="1348"/>
      <c r="EFZ143" s="1348"/>
      <c r="EGA143" s="1348"/>
      <c r="EGB143" s="1348"/>
      <c r="EGC143" s="1348"/>
      <c r="EGD143" s="1348"/>
      <c r="EGE143" s="1348"/>
      <c r="EGF143" s="1348"/>
      <c r="EGG143" s="1348"/>
      <c r="EGH143" s="1348"/>
      <c r="EGI143" s="1348"/>
      <c r="EGJ143" s="1348"/>
      <c r="EGK143" s="1348"/>
      <c r="EGL143" s="1348"/>
      <c r="EGM143" s="1348"/>
      <c r="EGN143" s="1348"/>
      <c r="EGO143" s="1348"/>
      <c r="EGP143" s="1348"/>
      <c r="EGQ143" s="1348"/>
      <c r="EGR143" s="1348"/>
      <c r="EGS143" s="1348"/>
      <c r="EGT143" s="1348"/>
      <c r="EGU143" s="1348"/>
      <c r="EGV143" s="1348"/>
      <c r="EGW143" s="1348"/>
      <c r="EGX143" s="1348"/>
      <c r="EGY143" s="1348"/>
      <c r="EGZ143" s="1348"/>
      <c r="EHA143" s="1348"/>
      <c r="EHB143" s="1348"/>
      <c r="EHC143" s="1348"/>
      <c r="EHD143" s="1348"/>
      <c r="EHE143" s="1348"/>
      <c r="EHF143" s="1348"/>
      <c r="EHG143" s="1348"/>
      <c r="EHH143" s="1348"/>
      <c r="EHI143" s="1348"/>
      <c r="EHJ143" s="1348"/>
      <c r="EHK143" s="1348"/>
      <c r="EHL143" s="1348"/>
      <c r="EHM143" s="1348"/>
      <c r="EHN143" s="1348"/>
      <c r="EHO143" s="1348"/>
      <c r="EHP143" s="1348"/>
      <c r="EHQ143" s="1348"/>
      <c r="EHR143" s="1348"/>
      <c r="EHS143" s="1348"/>
      <c r="EHT143" s="1348"/>
      <c r="EHU143" s="1348"/>
      <c r="EHV143" s="1348"/>
      <c r="EHW143" s="1348"/>
      <c r="EHX143" s="1348"/>
      <c r="EHY143" s="1348"/>
      <c r="EHZ143" s="1348"/>
      <c r="EIA143" s="1348"/>
      <c r="EIB143" s="1348"/>
      <c r="EIC143" s="1348"/>
      <c r="EID143" s="1348"/>
      <c r="EIE143" s="1348"/>
      <c r="EIF143" s="1348"/>
      <c r="EIG143" s="1348"/>
      <c r="EIH143" s="1348"/>
      <c r="EII143" s="1348"/>
      <c r="EIJ143" s="1348"/>
      <c r="EIK143" s="1348"/>
      <c r="EIL143" s="1348"/>
      <c r="EIM143" s="1348"/>
      <c r="EIN143" s="1348"/>
      <c r="EIO143" s="1348"/>
      <c r="EIP143" s="1348"/>
      <c r="EIQ143" s="1348"/>
      <c r="EIR143" s="1348"/>
      <c r="EIS143" s="1348"/>
      <c r="EIT143" s="1348"/>
      <c r="EIU143" s="1348"/>
      <c r="EIV143" s="1348"/>
      <c r="EIW143" s="1348"/>
      <c r="EIX143" s="1348"/>
      <c r="EIY143" s="1348"/>
      <c r="EIZ143" s="1348"/>
      <c r="EJA143" s="1348"/>
      <c r="EJB143" s="1348"/>
      <c r="EJC143" s="1348"/>
      <c r="EJD143" s="1348"/>
      <c r="EJE143" s="1348"/>
      <c r="EJF143" s="1348"/>
      <c r="EJG143" s="1348"/>
      <c r="EJH143" s="1348"/>
      <c r="EJI143" s="1348"/>
      <c r="EJJ143" s="1348"/>
      <c r="EJK143" s="1348"/>
      <c r="EJL143" s="1348"/>
      <c r="EJM143" s="1348"/>
      <c r="EJN143" s="1348"/>
      <c r="EJO143" s="1348"/>
      <c r="EJP143" s="1348"/>
      <c r="EJQ143" s="1348"/>
      <c r="EJR143" s="1348"/>
      <c r="EJS143" s="1348"/>
      <c r="EJT143" s="1348"/>
      <c r="EJU143" s="1348"/>
      <c r="EJV143" s="1348"/>
      <c r="EJW143" s="1348"/>
      <c r="EJX143" s="1348"/>
      <c r="EJY143" s="1348"/>
      <c r="EJZ143" s="1348"/>
      <c r="EKA143" s="1348"/>
      <c r="EKB143" s="1348"/>
      <c r="EKC143" s="1348"/>
      <c r="EKD143" s="1348"/>
      <c r="EKE143" s="1348"/>
      <c r="EKF143" s="1348"/>
      <c r="EKG143" s="1348"/>
      <c r="EKH143" s="1348"/>
      <c r="EKI143" s="1348"/>
      <c r="EKJ143" s="1348"/>
      <c r="EKK143" s="1348"/>
      <c r="EKL143" s="1348"/>
      <c r="EKM143" s="1348"/>
      <c r="EKN143" s="1348"/>
      <c r="EKO143" s="1348"/>
      <c r="EKP143" s="1348"/>
      <c r="EKQ143" s="1348"/>
      <c r="EKR143" s="1348"/>
      <c r="EKS143" s="1348"/>
      <c r="EKT143" s="1348"/>
      <c r="EKU143" s="1348"/>
      <c r="EKV143" s="1348"/>
      <c r="EKW143" s="1348"/>
      <c r="EKX143" s="1348"/>
      <c r="EKY143" s="1348"/>
      <c r="EKZ143" s="1348"/>
      <c r="ELA143" s="1348"/>
      <c r="ELB143" s="1348"/>
      <c r="ELC143" s="1348"/>
      <c r="ELD143" s="1348"/>
      <c r="ELE143" s="1348"/>
      <c r="ELF143" s="1348"/>
      <c r="ELG143" s="1348"/>
      <c r="ELH143" s="1348"/>
      <c r="ELI143" s="1348"/>
      <c r="ELJ143" s="1348"/>
      <c r="ELK143" s="1348"/>
      <c r="ELL143" s="1348"/>
      <c r="ELM143" s="1348"/>
      <c r="ELN143" s="1348"/>
      <c r="ELO143" s="1348"/>
      <c r="ELP143" s="1348"/>
      <c r="ELQ143" s="1348"/>
      <c r="ELR143" s="1348"/>
      <c r="ELS143" s="1348"/>
      <c r="ELT143" s="1348"/>
      <c r="ELU143" s="1348"/>
      <c r="ELV143" s="1348"/>
      <c r="ELW143" s="1348"/>
      <c r="ELX143" s="1348"/>
      <c r="ELY143" s="1348"/>
      <c r="ELZ143" s="1348"/>
      <c r="EMA143" s="1348"/>
      <c r="EMB143" s="1348"/>
      <c r="EMC143" s="1348"/>
      <c r="EMD143" s="1348"/>
      <c r="EME143" s="1348"/>
      <c r="EMF143" s="1348"/>
      <c r="EMG143" s="1348"/>
      <c r="EMH143" s="1348"/>
      <c r="EMI143" s="1348"/>
      <c r="EMJ143" s="1348"/>
      <c r="EMK143" s="1348"/>
      <c r="EML143" s="1348"/>
      <c r="EMM143" s="1348"/>
      <c r="EMN143" s="1348"/>
      <c r="EMO143" s="1348"/>
      <c r="EMP143" s="1348"/>
      <c r="EMQ143" s="1348"/>
      <c r="EMR143" s="1348"/>
      <c r="EMS143" s="1348"/>
      <c r="EMT143" s="1348"/>
      <c r="EMU143" s="1348"/>
      <c r="EMV143" s="1348"/>
      <c r="EMW143" s="1348"/>
      <c r="EMX143" s="1348"/>
      <c r="EMY143" s="1348"/>
      <c r="EMZ143" s="1348"/>
      <c r="ENA143" s="1348"/>
      <c r="ENB143" s="1348"/>
      <c r="ENC143" s="1348"/>
      <c r="END143" s="1348"/>
      <c r="ENE143" s="1348"/>
      <c r="ENF143" s="1348"/>
      <c r="ENG143" s="1348"/>
      <c r="ENH143" s="1348"/>
      <c r="ENI143" s="1348"/>
      <c r="ENJ143" s="1348"/>
      <c r="ENK143" s="1348"/>
      <c r="ENL143" s="1348"/>
      <c r="ENM143" s="1348"/>
      <c r="ENN143" s="1348"/>
      <c r="ENO143" s="1348"/>
      <c r="ENP143" s="1348"/>
      <c r="ENQ143" s="1348"/>
      <c r="ENR143" s="1348"/>
      <c r="ENS143" s="1348"/>
      <c r="ENT143" s="1348"/>
      <c r="ENU143" s="1348"/>
      <c r="ENV143" s="1348"/>
      <c r="ENW143" s="1348"/>
      <c r="ENX143" s="1348"/>
      <c r="ENY143" s="1348"/>
      <c r="ENZ143" s="1348"/>
      <c r="EOA143" s="1348"/>
      <c r="EOB143" s="1348"/>
      <c r="EOC143" s="1348"/>
      <c r="EOD143" s="1348"/>
      <c r="EOE143" s="1348"/>
      <c r="EOF143" s="1348"/>
      <c r="EOG143" s="1348"/>
      <c r="EOH143" s="1348"/>
      <c r="EOI143" s="1348"/>
      <c r="EOJ143" s="1348"/>
      <c r="EOK143" s="1348"/>
      <c r="EOL143" s="1348"/>
      <c r="EOM143" s="1348"/>
      <c r="EON143" s="1348"/>
      <c r="EOO143" s="1348"/>
      <c r="EOP143" s="1348"/>
      <c r="EOQ143" s="1348"/>
      <c r="EOR143" s="1348"/>
      <c r="EOS143" s="1348"/>
      <c r="EOT143" s="1348"/>
      <c r="EOU143" s="1348"/>
      <c r="EOV143" s="1348"/>
      <c r="EOW143" s="1348"/>
      <c r="EOX143" s="1348"/>
      <c r="EOY143" s="1348"/>
      <c r="EOZ143" s="1348"/>
      <c r="EPA143" s="1348"/>
      <c r="EPB143" s="1348"/>
      <c r="EPC143" s="1348"/>
      <c r="EPD143" s="1348"/>
      <c r="EPE143" s="1348"/>
      <c r="EPF143" s="1348"/>
      <c r="EPG143" s="1348"/>
      <c r="EPH143" s="1348"/>
      <c r="EPI143" s="1348"/>
      <c r="EPJ143" s="1348"/>
      <c r="EPK143" s="1348"/>
      <c r="EPL143" s="1348"/>
      <c r="EPM143" s="1348"/>
      <c r="EPN143" s="1348"/>
      <c r="EPO143" s="1348"/>
      <c r="EPP143" s="1348"/>
      <c r="EPQ143" s="1348"/>
      <c r="EPR143" s="1348"/>
      <c r="EPS143" s="1348"/>
      <c r="EPT143" s="1348"/>
      <c r="EPU143" s="1348"/>
      <c r="EPV143" s="1348"/>
      <c r="EPW143" s="1348"/>
      <c r="EPX143" s="1348"/>
      <c r="EPY143" s="1348"/>
      <c r="EPZ143" s="1348"/>
      <c r="EQA143" s="1348"/>
      <c r="EQB143" s="1348"/>
      <c r="EQC143" s="1348"/>
      <c r="EQD143" s="1348"/>
      <c r="EQE143" s="1348"/>
      <c r="EQF143" s="1348"/>
      <c r="EQG143" s="1348"/>
      <c r="EQH143" s="1348"/>
      <c r="EQI143" s="1348"/>
      <c r="EQJ143" s="1348"/>
      <c r="EQK143" s="1348"/>
      <c r="EQL143" s="1348"/>
      <c r="EQM143" s="1348"/>
      <c r="EQN143" s="1348"/>
      <c r="EQO143" s="1348"/>
      <c r="EQP143" s="1348"/>
      <c r="EQQ143" s="1348"/>
      <c r="EQR143" s="1348"/>
      <c r="EQS143" s="1348"/>
      <c r="EQT143" s="1348"/>
      <c r="EQU143" s="1348"/>
      <c r="EQV143" s="1348"/>
      <c r="EQW143" s="1348"/>
      <c r="EQX143" s="1348"/>
      <c r="EQY143" s="1348"/>
      <c r="EQZ143" s="1348"/>
      <c r="ERA143" s="1348"/>
      <c r="ERB143" s="1348"/>
      <c r="ERC143" s="1348"/>
      <c r="ERD143" s="1348"/>
      <c r="ERE143" s="1348"/>
      <c r="ERF143" s="1348"/>
      <c r="ERG143" s="1348"/>
      <c r="ERH143" s="1348"/>
      <c r="ERI143" s="1348"/>
      <c r="ERJ143" s="1348"/>
      <c r="ERK143" s="1348"/>
      <c r="ERL143" s="1348"/>
      <c r="ERM143" s="1348"/>
      <c r="ERN143" s="1348"/>
      <c r="ERO143" s="1348"/>
      <c r="ERP143" s="1348"/>
      <c r="ERQ143" s="1348"/>
      <c r="ERR143" s="1348"/>
      <c r="ERS143" s="1348"/>
      <c r="ERT143" s="1348"/>
      <c r="ERU143" s="1348"/>
      <c r="ERV143" s="1348"/>
      <c r="ERW143" s="1348"/>
      <c r="ERX143" s="1348"/>
      <c r="ERY143" s="1348"/>
      <c r="ERZ143" s="1348"/>
      <c r="ESA143" s="1348"/>
      <c r="ESB143" s="1348"/>
      <c r="ESC143" s="1348"/>
      <c r="ESD143" s="1348"/>
      <c r="ESE143" s="1348"/>
      <c r="ESF143" s="1348"/>
      <c r="ESG143" s="1348"/>
      <c r="ESH143" s="1348"/>
      <c r="ESI143" s="1348"/>
      <c r="ESJ143" s="1348"/>
      <c r="ESK143" s="1348"/>
      <c r="ESL143" s="1348"/>
      <c r="ESM143" s="1348"/>
      <c r="ESN143" s="1348"/>
      <c r="ESO143" s="1348"/>
      <c r="ESP143" s="1348"/>
      <c r="ESQ143" s="1348"/>
      <c r="ESR143" s="1348"/>
      <c r="ESS143" s="1348"/>
      <c r="EST143" s="1348"/>
      <c r="ESU143" s="1348"/>
      <c r="ESV143" s="1348"/>
      <c r="ESW143" s="1348"/>
      <c r="ESX143" s="1348"/>
      <c r="ESY143" s="1348"/>
      <c r="ESZ143" s="1348"/>
      <c r="ETA143" s="1348"/>
      <c r="ETB143" s="1348"/>
      <c r="ETC143" s="1348"/>
      <c r="ETD143" s="1348"/>
      <c r="ETE143" s="1348"/>
      <c r="ETF143" s="1348"/>
      <c r="ETG143" s="1348"/>
      <c r="ETH143" s="1348"/>
      <c r="ETI143" s="1348"/>
      <c r="ETJ143" s="1348"/>
      <c r="ETK143" s="1348"/>
      <c r="ETL143" s="1348"/>
      <c r="ETM143" s="1348"/>
      <c r="ETN143" s="1348"/>
      <c r="ETO143" s="1348"/>
      <c r="ETP143" s="1348"/>
      <c r="ETQ143" s="1348"/>
      <c r="ETR143" s="1348"/>
      <c r="ETS143" s="1348"/>
      <c r="ETT143" s="1348"/>
      <c r="ETU143" s="1348"/>
      <c r="ETV143" s="1348"/>
      <c r="ETW143" s="1348"/>
      <c r="ETX143" s="1348"/>
      <c r="ETY143" s="1348"/>
      <c r="ETZ143" s="1348"/>
      <c r="EUA143" s="1348"/>
      <c r="EUB143" s="1348"/>
      <c r="EUC143" s="1348"/>
      <c r="EUD143" s="1348"/>
      <c r="EUE143" s="1348"/>
      <c r="EUF143" s="1348"/>
      <c r="EUG143" s="1348"/>
      <c r="EUH143" s="1348"/>
      <c r="EUI143" s="1348"/>
      <c r="EUJ143" s="1348"/>
      <c r="EUK143" s="1348"/>
      <c r="EUL143" s="1348"/>
      <c r="EUM143" s="1348"/>
      <c r="EUN143" s="1348"/>
      <c r="EUO143" s="1348"/>
      <c r="EUP143" s="1348"/>
      <c r="EUQ143" s="1348"/>
      <c r="EUR143" s="1348"/>
      <c r="EUS143" s="1348"/>
      <c r="EUT143" s="1348"/>
      <c r="EUU143" s="1348"/>
      <c r="EUV143" s="1348"/>
      <c r="EUW143" s="1348"/>
      <c r="EUX143" s="1348"/>
      <c r="EUY143" s="1348"/>
      <c r="EUZ143" s="1348"/>
      <c r="EVA143" s="1348"/>
      <c r="EVB143" s="1348"/>
      <c r="EVC143" s="1348"/>
      <c r="EVD143" s="1348"/>
      <c r="EVE143" s="1348"/>
      <c r="EVF143" s="1348"/>
      <c r="EVG143" s="1348"/>
      <c r="EVH143" s="1348"/>
      <c r="EVI143" s="1348"/>
      <c r="EVJ143" s="1348"/>
      <c r="EVK143" s="1348"/>
      <c r="EVL143" s="1348"/>
      <c r="EVM143" s="1348"/>
      <c r="EVN143" s="1348"/>
      <c r="EVO143" s="1348"/>
      <c r="EVP143" s="1348"/>
      <c r="EVQ143" s="1348"/>
      <c r="EVR143" s="1348"/>
      <c r="EVS143" s="1348"/>
      <c r="EVT143" s="1348"/>
      <c r="EVU143" s="1348"/>
      <c r="EVV143" s="1348"/>
      <c r="EVW143" s="1348"/>
      <c r="EVX143" s="1348"/>
      <c r="EVY143" s="1348"/>
      <c r="EVZ143" s="1348"/>
      <c r="EWA143" s="1348"/>
      <c r="EWB143" s="1348"/>
      <c r="EWC143" s="1348"/>
      <c r="EWD143" s="1348"/>
      <c r="EWE143" s="1348"/>
      <c r="EWF143" s="1348"/>
      <c r="EWG143" s="1348"/>
      <c r="EWH143" s="1348"/>
      <c r="EWI143" s="1348"/>
      <c r="EWJ143" s="1348"/>
      <c r="EWK143" s="1348"/>
      <c r="EWL143" s="1348"/>
      <c r="EWM143" s="1348"/>
      <c r="EWN143" s="1348"/>
      <c r="EWO143" s="1348"/>
      <c r="EWP143" s="1348"/>
      <c r="EWQ143" s="1348"/>
      <c r="EWR143" s="1348"/>
      <c r="EWS143" s="1348"/>
      <c r="EWT143" s="1348"/>
      <c r="EWU143" s="1348"/>
      <c r="EWV143" s="1348"/>
      <c r="EWW143" s="1348"/>
      <c r="EWX143" s="1348"/>
      <c r="EWY143" s="1348"/>
      <c r="EWZ143" s="1348"/>
      <c r="EXA143" s="1348"/>
      <c r="EXB143" s="1348"/>
      <c r="EXC143" s="1348"/>
      <c r="EXD143" s="1348"/>
      <c r="EXE143" s="1348"/>
      <c r="EXF143" s="1348"/>
      <c r="EXG143" s="1348"/>
      <c r="EXH143" s="1348"/>
      <c r="EXI143" s="1348"/>
      <c r="EXJ143" s="1348"/>
      <c r="EXK143" s="1348"/>
      <c r="EXL143" s="1348"/>
      <c r="EXM143" s="1348"/>
      <c r="EXN143" s="1348"/>
      <c r="EXO143" s="1348"/>
      <c r="EXP143" s="1348"/>
      <c r="EXQ143" s="1348"/>
      <c r="EXR143" s="1348"/>
      <c r="EXS143" s="1348"/>
      <c r="EXT143" s="1348"/>
      <c r="EXU143" s="1348"/>
      <c r="EXV143" s="1348"/>
      <c r="EXW143" s="1348"/>
      <c r="EXX143" s="1348"/>
      <c r="EXY143" s="1348"/>
      <c r="EXZ143" s="1348"/>
      <c r="EYA143" s="1348"/>
      <c r="EYB143" s="1348"/>
      <c r="EYC143" s="1348"/>
      <c r="EYD143" s="1348"/>
      <c r="EYE143" s="1348"/>
      <c r="EYF143" s="1348"/>
      <c r="EYG143" s="1348"/>
      <c r="EYH143" s="1348"/>
      <c r="EYI143" s="1348"/>
      <c r="EYJ143" s="1348"/>
      <c r="EYK143" s="1348"/>
      <c r="EYL143" s="1348"/>
      <c r="EYM143" s="1348"/>
      <c r="EYN143" s="1348"/>
      <c r="EYO143" s="1348"/>
      <c r="EYP143" s="1348"/>
      <c r="EYQ143" s="1348"/>
      <c r="EYR143" s="1348"/>
      <c r="EYS143" s="1348"/>
      <c r="EYT143" s="1348"/>
      <c r="EYU143" s="1348"/>
      <c r="EYV143" s="1348"/>
      <c r="EYW143" s="1348"/>
      <c r="EYX143" s="1348"/>
      <c r="EYY143" s="1348"/>
      <c r="EYZ143" s="1348"/>
      <c r="EZA143" s="1348"/>
      <c r="EZB143" s="1348"/>
      <c r="EZC143" s="1348"/>
      <c r="EZD143" s="1348"/>
      <c r="EZE143" s="1348"/>
      <c r="EZF143" s="1348"/>
      <c r="EZG143" s="1348"/>
      <c r="EZH143" s="1348"/>
      <c r="EZI143" s="1348"/>
      <c r="EZJ143" s="1348"/>
      <c r="EZK143" s="1348"/>
      <c r="EZL143" s="1348"/>
      <c r="EZM143" s="1348"/>
      <c r="EZN143" s="1348"/>
      <c r="EZO143" s="1348"/>
      <c r="EZP143" s="1348"/>
      <c r="EZQ143" s="1348"/>
      <c r="EZR143" s="1348"/>
      <c r="EZS143" s="1348"/>
      <c r="EZT143" s="1348"/>
      <c r="EZU143" s="1348"/>
      <c r="EZV143" s="1348"/>
      <c r="EZW143" s="1348"/>
      <c r="EZX143" s="1348"/>
      <c r="EZY143" s="1348"/>
      <c r="EZZ143" s="1348"/>
      <c r="FAA143" s="1348"/>
      <c r="FAB143" s="1348"/>
      <c r="FAC143" s="1348"/>
      <c r="FAD143" s="1348"/>
      <c r="FAE143" s="1348"/>
      <c r="FAF143" s="1348"/>
      <c r="FAG143" s="1348"/>
      <c r="FAH143" s="1348"/>
      <c r="FAI143" s="1348"/>
      <c r="FAJ143" s="1348"/>
      <c r="FAK143" s="1348"/>
      <c r="FAL143" s="1348"/>
      <c r="FAM143" s="1348"/>
      <c r="FAN143" s="1348"/>
      <c r="FAO143" s="1348"/>
      <c r="FAP143" s="1348"/>
      <c r="FAQ143" s="1348"/>
      <c r="FAR143" s="1348"/>
      <c r="FAS143" s="1348"/>
      <c r="FAT143" s="1348"/>
      <c r="FAU143" s="1348"/>
      <c r="FAV143" s="1348"/>
      <c r="FAW143" s="1348"/>
      <c r="FAX143" s="1348"/>
      <c r="FAY143" s="1348"/>
      <c r="FAZ143" s="1348"/>
      <c r="FBA143" s="1348"/>
      <c r="FBB143" s="1348"/>
      <c r="FBC143" s="1348"/>
      <c r="FBD143" s="1348"/>
      <c r="FBE143" s="1348"/>
      <c r="FBF143" s="1348"/>
      <c r="FBG143" s="1348"/>
      <c r="FBH143" s="1348"/>
      <c r="FBI143" s="1348"/>
      <c r="FBJ143" s="1348"/>
      <c r="FBK143" s="1348"/>
      <c r="FBL143" s="1348"/>
      <c r="FBM143" s="1348"/>
      <c r="FBN143" s="1348"/>
      <c r="FBO143" s="1348"/>
      <c r="FBP143" s="1348"/>
      <c r="FBQ143" s="1348"/>
      <c r="FBR143" s="1348"/>
      <c r="FBS143" s="1348"/>
      <c r="FBT143" s="1348"/>
      <c r="FBU143" s="1348"/>
      <c r="FBV143" s="1348"/>
      <c r="FBW143" s="1348"/>
      <c r="FBX143" s="1348"/>
      <c r="FBY143" s="1348"/>
      <c r="FBZ143" s="1348"/>
      <c r="FCA143" s="1348"/>
      <c r="FCB143" s="1348"/>
      <c r="FCC143" s="1348"/>
      <c r="FCD143" s="1348"/>
      <c r="FCE143" s="1348"/>
      <c r="FCF143" s="1348"/>
      <c r="FCG143" s="1348"/>
      <c r="FCH143" s="1348"/>
      <c r="FCI143" s="1348"/>
      <c r="FCJ143" s="1348"/>
      <c r="FCK143" s="1348"/>
      <c r="FCL143" s="1348"/>
      <c r="FCM143" s="1348"/>
      <c r="FCN143" s="1348"/>
      <c r="FCO143" s="1348"/>
      <c r="FCP143" s="1348"/>
      <c r="FCQ143" s="1348"/>
      <c r="FCR143" s="1348"/>
      <c r="FCS143" s="1348"/>
      <c r="FCT143" s="1348"/>
      <c r="FCU143" s="1348"/>
      <c r="FCV143" s="1348"/>
      <c r="FCW143" s="1348"/>
      <c r="FCX143" s="1348"/>
      <c r="FCY143" s="1348"/>
      <c r="FCZ143" s="1348"/>
      <c r="FDA143" s="1348"/>
      <c r="FDB143" s="1348"/>
      <c r="FDC143" s="1348"/>
      <c r="FDD143" s="1348"/>
      <c r="FDE143" s="1348"/>
      <c r="FDF143" s="1348"/>
      <c r="FDG143" s="1348"/>
      <c r="FDH143" s="1348"/>
      <c r="FDI143" s="1348"/>
      <c r="FDJ143" s="1348"/>
      <c r="FDK143" s="1348"/>
      <c r="FDL143" s="1348"/>
      <c r="FDM143" s="1348"/>
      <c r="FDN143" s="1348"/>
      <c r="FDO143" s="1348"/>
      <c r="FDP143" s="1348"/>
      <c r="FDQ143" s="1348"/>
      <c r="FDR143" s="1348"/>
      <c r="FDS143" s="1348"/>
      <c r="FDT143" s="1348"/>
      <c r="FDU143" s="1348"/>
      <c r="FDV143" s="1348"/>
      <c r="FDW143" s="1348"/>
      <c r="FDX143" s="1348"/>
      <c r="FDY143" s="1348"/>
      <c r="FDZ143" s="1348"/>
      <c r="FEA143" s="1348"/>
      <c r="FEB143" s="1348"/>
      <c r="FEC143" s="1348"/>
      <c r="FED143" s="1348"/>
      <c r="FEE143" s="1348"/>
      <c r="FEF143" s="1348"/>
      <c r="FEG143" s="1348"/>
      <c r="FEH143" s="1348"/>
      <c r="FEI143" s="1348"/>
      <c r="FEJ143" s="1348"/>
      <c r="FEK143" s="1348"/>
      <c r="FEL143" s="1348"/>
      <c r="FEM143" s="1348"/>
      <c r="FEN143" s="1348"/>
      <c r="FEO143" s="1348"/>
      <c r="FEP143" s="1348"/>
      <c r="FEQ143" s="1348"/>
      <c r="FER143" s="1348"/>
      <c r="FES143" s="1348"/>
      <c r="FET143" s="1348"/>
      <c r="FEU143" s="1348"/>
      <c r="FEV143" s="1348"/>
      <c r="FEW143" s="1348"/>
      <c r="FEX143" s="1348"/>
      <c r="FEY143" s="1348"/>
      <c r="FEZ143" s="1348"/>
      <c r="FFA143" s="1348"/>
      <c r="FFB143" s="1348"/>
      <c r="FFC143" s="1348"/>
      <c r="FFD143" s="1348"/>
      <c r="FFE143" s="1348"/>
      <c r="FFF143" s="1348"/>
      <c r="FFG143" s="1348"/>
      <c r="FFH143" s="1348"/>
      <c r="FFI143" s="1348"/>
      <c r="FFJ143" s="1348"/>
      <c r="FFK143" s="1348"/>
      <c r="FFL143" s="1348"/>
      <c r="FFM143" s="1348"/>
      <c r="FFN143" s="1348"/>
      <c r="FFO143" s="1348"/>
      <c r="FFP143" s="1348"/>
      <c r="FFQ143" s="1348"/>
      <c r="FFR143" s="1348"/>
      <c r="FFS143" s="1348"/>
      <c r="FFT143" s="1348"/>
      <c r="FFU143" s="1348"/>
      <c r="FFV143" s="1348"/>
      <c r="FFW143" s="1348"/>
      <c r="FFX143" s="1348"/>
      <c r="FFY143" s="1348"/>
      <c r="FFZ143" s="1348"/>
      <c r="FGA143" s="1348"/>
      <c r="FGB143" s="1348"/>
      <c r="FGC143" s="1348"/>
      <c r="FGD143" s="1348"/>
      <c r="FGE143" s="1348"/>
      <c r="FGF143" s="1348"/>
      <c r="FGG143" s="1348"/>
      <c r="FGH143" s="1348"/>
      <c r="FGI143" s="1348"/>
      <c r="FGJ143" s="1348"/>
      <c r="FGK143" s="1348"/>
      <c r="FGL143" s="1348"/>
      <c r="FGM143" s="1348"/>
      <c r="FGN143" s="1348"/>
      <c r="FGO143" s="1348"/>
      <c r="FGP143" s="1348"/>
      <c r="FGQ143" s="1348"/>
      <c r="FGR143" s="1348"/>
      <c r="FGS143" s="1348"/>
      <c r="FGT143" s="1348"/>
      <c r="FGU143" s="1348"/>
      <c r="FGV143" s="1348"/>
      <c r="FGW143" s="1348"/>
      <c r="FGX143" s="1348"/>
      <c r="FGY143" s="1348"/>
      <c r="FGZ143" s="1348"/>
      <c r="FHA143" s="1348"/>
      <c r="FHB143" s="1348"/>
      <c r="FHC143" s="1348"/>
      <c r="FHD143" s="1348"/>
      <c r="FHE143" s="1348"/>
      <c r="FHF143" s="1348"/>
      <c r="FHG143" s="1348"/>
      <c r="FHH143" s="1348"/>
      <c r="FHI143" s="1348"/>
      <c r="FHJ143" s="1348"/>
      <c r="FHK143" s="1348"/>
      <c r="FHL143" s="1348"/>
      <c r="FHM143" s="1348"/>
      <c r="FHN143" s="1348"/>
      <c r="FHO143" s="1348"/>
      <c r="FHP143" s="1348"/>
      <c r="FHQ143" s="1348"/>
      <c r="FHR143" s="1348"/>
      <c r="FHS143" s="1348"/>
      <c r="FHT143" s="1348"/>
      <c r="FHU143" s="1348"/>
      <c r="FHV143" s="1348"/>
      <c r="FHW143" s="1348"/>
      <c r="FHX143" s="1348"/>
      <c r="FHY143" s="1348"/>
      <c r="FHZ143" s="1348"/>
      <c r="FIA143" s="1348"/>
      <c r="FIB143" s="1348"/>
      <c r="FIC143" s="1348"/>
      <c r="FID143" s="1348"/>
      <c r="FIE143" s="1348"/>
      <c r="FIF143" s="1348"/>
      <c r="FIG143" s="1348"/>
      <c r="FIH143" s="1348"/>
      <c r="FII143" s="1348"/>
      <c r="FIJ143" s="1348"/>
      <c r="FIK143" s="1348"/>
      <c r="FIL143" s="1348"/>
      <c r="FIM143" s="1348"/>
      <c r="FIN143" s="1348"/>
      <c r="FIO143" s="1348"/>
      <c r="FIP143" s="1348"/>
      <c r="FIQ143" s="1348"/>
      <c r="FIR143" s="1348"/>
      <c r="FIS143" s="1348"/>
      <c r="FIT143" s="1348"/>
      <c r="FIU143" s="1348"/>
      <c r="FIV143" s="1348"/>
      <c r="FIW143" s="1348"/>
      <c r="FIX143" s="1348"/>
      <c r="FIY143" s="1348"/>
      <c r="FIZ143" s="1348"/>
      <c r="FJA143" s="1348"/>
      <c r="FJB143" s="1348"/>
      <c r="FJC143" s="1348"/>
      <c r="FJD143" s="1348"/>
      <c r="FJE143" s="1348"/>
      <c r="FJF143" s="1348"/>
      <c r="FJG143" s="1348"/>
      <c r="FJH143" s="1348"/>
      <c r="FJI143" s="1348"/>
      <c r="FJJ143" s="1348"/>
      <c r="FJK143" s="1348"/>
      <c r="FJL143" s="1348"/>
      <c r="FJM143" s="1348"/>
      <c r="FJN143" s="1348"/>
      <c r="FJO143" s="1348"/>
      <c r="FJP143" s="1348"/>
      <c r="FJQ143" s="1348"/>
      <c r="FJR143" s="1348"/>
      <c r="FJS143" s="1348"/>
      <c r="FJT143" s="1348"/>
      <c r="FJU143" s="1348"/>
      <c r="FJV143" s="1348"/>
      <c r="FJW143" s="1348"/>
      <c r="FJX143" s="1348"/>
      <c r="FJY143" s="1348"/>
      <c r="FJZ143" s="1348"/>
      <c r="FKA143" s="1348"/>
      <c r="FKB143" s="1348"/>
      <c r="FKC143" s="1348"/>
      <c r="FKD143" s="1348"/>
      <c r="FKE143" s="1348"/>
      <c r="FKF143" s="1348"/>
      <c r="FKG143" s="1348"/>
      <c r="FKH143" s="1348"/>
      <c r="FKI143" s="1348"/>
      <c r="FKJ143" s="1348"/>
      <c r="FKK143" s="1348"/>
      <c r="FKL143" s="1348"/>
      <c r="FKM143" s="1348"/>
      <c r="FKN143" s="1348"/>
      <c r="FKO143" s="1348"/>
      <c r="FKP143" s="1348"/>
      <c r="FKQ143" s="1348"/>
      <c r="FKR143" s="1348"/>
      <c r="FKS143" s="1348"/>
      <c r="FKT143" s="1348"/>
      <c r="FKU143" s="1348"/>
      <c r="FKV143" s="1348"/>
      <c r="FKW143" s="1348"/>
      <c r="FKX143" s="1348"/>
      <c r="FKY143" s="1348"/>
      <c r="FKZ143" s="1348"/>
      <c r="FLA143" s="1348"/>
      <c r="FLB143" s="1348"/>
      <c r="FLC143" s="1348"/>
      <c r="FLD143" s="1348"/>
      <c r="FLE143" s="1348"/>
      <c r="FLF143" s="1348"/>
      <c r="FLG143" s="1348"/>
      <c r="FLH143" s="1348"/>
      <c r="FLI143" s="1348"/>
      <c r="FLJ143" s="1348"/>
      <c r="FLK143" s="1348"/>
      <c r="FLL143" s="1348"/>
      <c r="FLM143" s="1348"/>
      <c r="FLN143" s="1348"/>
      <c r="FLO143" s="1348"/>
      <c r="FLP143" s="1348"/>
      <c r="FLQ143" s="1348"/>
      <c r="FLR143" s="1348"/>
      <c r="FLS143" s="1348"/>
      <c r="FLT143" s="1348"/>
      <c r="FLU143" s="1348"/>
      <c r="FLV143" s="1348"/>
      <c r="FLW143" s="1348"/>
      <c r="FLX143" s="1348"/>
      <c r="FLY143" s="1348"/>
      <c r="FLZ143" s="1348"/>
      <c r="FMA143" s="1348"/>
      <c r="FMB143" s="1348"/>
      <c r="FMC143" s="1348"/>
      <c r="FMD143" s="1348"/>
      <c r="FME143" s="1348"/>
      <c r="FMF143" s="1348"/>
      <c r="FMG143" s="1348"/>
      <c r="FMH143" s="1348"/>
      <c r="FMI143" s="1348"/>
      <c r="FMJ143" s="1348"/>
      <c r="FMK143" s="1348"/>
      <c r="FML143" s="1348"/>
      <c r="FMM143" s="1348"/>
      <c r="FMN143" s="1348"/>
      <c r="FMO143" s="1348"/>
      <c r="FMP143" s="1348"/>
      <c r="FMQ143" s="1348"/>
      <c r="FMR143" s="1348"/>
      <c r="FMS143" s="1348"/>
      <c r="FMT143" s="1348"/>
      <c r="FMU143" s="1348"/>
      <c r="FMV143" s="1348"/>
      <c r="FMW143" s="1348"/>
      <c r="FMX143" s="1348"/>
      <c r="FMY143" s="1348"/>
      <c r="FMZ143" s="1348"/>
      <c r="FNA143" s="1348"/>
      <c r="FNB143" s="1348"/>
      <c r="FNC143" s="1348"/>
      <c r="FND143" s="1348"/>
      <c r="FNE143" s="1348"/>
      <c r="FNF143" s="1348"/>
    </row>
    <row r="144" spans="1:4426" s="1301" customFormat="1" ht="15.75">
      <c r="B144" s="1352"/>
      <c r="C144" s="1353" t="str">
        <f t="shared" ref="C144:K144" si="7">+C84</f>
        <v>CONTINUE ADIT-190</v>
      </c>
      <c r="D144" s="1354" t="str">
        <f t="shared" si="7"/>
        <v>(A)</v>
      </c>
      <c r="E144" s="1354" t="str">
        <f t="shared" si="7"/>
        <v>(B)</v>
      </c>
      <c r="F144" s="1354" t="str">
        <f t="shared" si="7"/>
        <v>(C)</v>
      </c>
      <c r="G144" s="1354" t="str">
        <f t="shared" si="7"/>
        <v>(D)</v>
      </c>
      <c r="H144" s="1354" t="str">
        <f t="shared" si="7"/>
        <v>(E)</v>
      </c>
      <c r="I144" s="1354" t="str">
        <f t="shared" si="7"/>
        <v>(F)</v>
      </c>
      <c r="J144" s="1354" t="str">
        <f t="shared" si="7"/>
        <v>(G)</v>
      </c>
      <c r="K144" s="1355" t="str">
        <f t="shared" si="7"/>
        <v>(G)</v>
      </c>
      <c r="L144" s="1332"/>
      <c r="M144" s="1332"/>
      <c r="N144" s="1332"/>
      <c r="O144" s="1332"/>
      <c r="P144" s="1332"/>
      <c r="Q144" s="1332"/>
      <c r="R144" s="1332"/>
      <c r="S144" s="1332"/>
      <c r="T144" s="1332"/>
      <c r="U144" s="1332"/>
      <c r="V144" s="1332"/>
      <c r="W144" s="1332"/>
      <c r="X144" s="1332"/>
      <c r="Y144" s="1332"/>
      <c r="Z144" s="1332"/>
      <c r="AA144" s="1332"/>
      <c r="AB144" s="1332"/>
      <c r="AC144" s="1332"/>
      <c r="AD144" s="1332"/>
      <c r="AE144" s="1332"/>
      <c r="AF144" s="1332"/>
      <c r="AG144" s="1332"/>
      <c r="AH144" s="1332"/>
      <c r="AI144" s="1332"/>
      <c r="AJ144" s="1332"/>
      <c r="AK144" s="1332"/>
      <c r="AL144" s="1332"/>
      <c r="AM144" s="1332"/>
      <c r="AN144" s="1332"/>
      <c r="AO144" s="1332"/>
      <c r="AP144" s="1332"/>
      <c r="AQ144" s="1332"/>
      <c r="AR144" s="1332"/>
      <c r="AS144" s="1332"/>
      <c r="AT144" s="1332"/>
      <c r="AU144" s="1332"/>
      <c r="AV144" s="1332"/>
      <c r="AW144" s="1332"/>
      <c r="AX144" s="1332"/>
      <c r="AY144" s="1332"/>
      <c r="AZ144" s="1332"/>
      <c r="BA144" s="1332"/>
      <c r="BB144" s="1332"/>
      <c r="BC144" s="1332"/>
      <c r="BD144" s="1332"/>
      <c r="BE144" s="1332"/>
      <c r="BF144" s="1332"/>
      <c r="BG144" s="1332"/>
      <c r="BH144" s="1332"/>
      <c r="BI144" s="1332"/>
      <c r="BJ144" s="1332"/>
      <c r="BK144" s="1332"/>
      <c r="BL144" s="1332"/>
      <c r="BM144" s="1332"/>
      <c r="BN144" s="1332"/>
      <c r="BO144" s="1332"/>
      <c r="BP144" s="1332"/>
      <c r="BQ144" s="1332"/>
      <c r="BR144" s="1332"/>
      <c r="BS144" s="1332"/>
      <c r="BT144" s="1332"/>
      <c r="BU144" s="1332"/>
      <c r="BV144" s="1332"/>
      <c r="BW144" s="1332"/>
      <c r="BX144" s="1332"/>
      <c r="BY144" s="1332"/>
      <c r="BZ144" s="1332"/>
      <c r="CA144" s="1332"/>
      <c r="CB144" s="1332"/>
      <c r="CC144" s="1332"/>
      <c r="CD144" s="1332"/>
      <c r="CE144" s="1332"/>
      <c r="CF144" s="1332"/>
      <c r="CG144" s="1332"/>
      <c r="CH144" s="1332"/>
      <c r="CI144" s="1332"/>
      <c r="CJ144" s="1332"/>
      <c r="CK144" s="1332"/>
      <c r="CL144" s="1332"/>
      <c r="CM144" s="1332"/>
      <c r="CN144" s="1332"/>
      <c r="CO144" s="1332"/>
      <c r="CP144" s="1332"/>
      <c r="CQ144" s="1332"/>
      <c r="CR144" s="1332"/>
      <c r="CS144" s="1332"/>
      <c r="CT144" s="1332"/>
      <c r="CU144" s="1332"/>
      <c r="CV144" s="1332"/>
      <c r="CW144" s="1332"/>
      <c r="CX144" s="1332"/>
      <c r="CY144" s="1332"/>
      <c r="CZ144" s="1332"/>
      <c r="DA144" s="1332"/>
      <c r="DB144" s="1332"/>
      <c r="DC144" s="1332"/>
      <c r="DD144" s="1332"/>
      <c r="DE144" s="1332"/>
      <c r="DF144" s="1332"/>
      <c r="DG144" s="1332"/>
      <c r="DH144" s="1332"/>
      <c r="DI144" s="1332"/>
      <c r="DJ144" s="1332"/>
      <c r="DK144" s="1332"/>
      <c r="DL144" s="1332"/>
      <c r="DM144" s="1332"/>
      <c r="DN144" s="1332"/>
      <c r="DO144" s="1332"/>
      <c r="DP144" s="1332"/>
      <c r="DQ144" s="1332"/>
      <c r="DR144" s="1332"/>
      <c r="DS144" s="1332"/>
      <c r="DT144" s="1332"/>
      <c r="DU144" s="1332"/>
      <c r="DV144" s="1332"/>
      <c r="DW144" s="1332"/>
      <c r="DX144" s="1332"/>
      <c r="DY144" s="1332"/>
      <c r="DZ144" s="1332"/>
      <c r="EA144" s="1332"/>
      <c r="EB144" s="1332"/>
      <c r="EC144" s="1332"/>
      <c r="ED144" s="1332"/>
      <c r="EE144" s="1332"/>
      <c r="EF144" s="1332"/>
      <c r="EG144" s="1332"/>
      <c r="EH144" s="1332"/>
      <c r="EI144" s="1332"/>
      <c r="EJ144" s="1332"/>
      <c r="EK144" s="1332"/>
      <c r="EL144" s="1332"/>
      <c r="EM144" s="1332"/>
      <c r="EN144" s="1332"/>
      <c r="EO144" s="1332"/>
      <c r="EP144" s="1332"/>
      <c r="EQ144" s="1332"/>
      <c r="ER144" s="1332"/>
      <c r="ES144" s="1332"/>
      <c r="ET144" s="1332"/>
      <c r="EU144" s="1332"/>
      <c r="EV144" s="1332"/>
      <c r="EW144" s="1332"/>
      <c r="EX144" s="1332"/>
      <c r="EY144" s="1332"/>
      <c r="EZ144" s="1332"/>
      <c r="FA144" s="1332"/>
      <c r="FB144" s="1332"/>
      <c r="FC144" s="1332"/>
      <c r="FD144" s="1332"/>
      <c r="FE144" s="1332"/>
      <c r="FF144" s="1332"/>
      <c r="FG144" s="1332"/>
      <c r="FH144" s="1332"/>
      <c r="FI144" s="1332"/>
      <c r="FJ144" s="1332"/>
      <c r="FK144" s="1332"/>
      <c r="FL144" s="1332"/>
      <c r="FM144" s="1332"/>
      <c r="FN144" s="1332"/>
      <c r="FO144" s="1332"/>
      <c r="FP144" s="1332"/>
      <c r="FQ144" s="1332"/>
      <c r="FR144" s="1332"/>
      <c r="FS144" s="1332"/>
      <c r="FT144" s="1332"/>
      <c r="FU144" s="1332"/>
      <c r="FV144" s="1332"/>
      <c r="FW144" s="1332"/>
      <c r="FX144" s="1332"/>
      <c r="FY144" s="1332"/>
      <c r="FZ144" s="1332"/>
      <c r="GA144" s="1332"/>
      <c r="GB144" s="1332"/>
      <c r="GC144" s="1332"/>
      <c r="GD144" s="1332"/>
      <c r="GE144" s="1332"/>
      <c r="GF144" s="1332"/>
      <c r="GG144" s="1332"/>
      <c r="GH144" s="1332"/>
      <c r="GI144" s="1332"/>
      <c r="GJ144" s="1332"/>
      <c r="GK144" s="1332"/>
      <c r="GL144" s="1332"/>
      <c r="GM144" s="1332"/>
      <c r="GN144" s="1332"/>
      <c r="GO144" s="1332"/>
      <c r="GP144" s="1332"/>
      <c r="GQ144" s="1332"/>
      <c r="GR144" s="1332"/>
      <c r="GS144" s="1332"/>
      <c r="GT144" s="1332"/>
      <c r="GU144" s="1332"/>
      <c r="GV144" s="1332"/>
      <c r="GW144" s="1332"/>
      <c r="GX144" s="1332"/>
      <c r="GY144" s="1332"/>
      <c r="GZ144" s="1332"/>
      <c r="HA144" s="1332"/>
      <c r="HB144" s="1332"/>
      <c r="HC144" s="1332"/>
      <c r="HD144" s="1332"/>
      <c r="HE144" s="1332"/>
      <c r="HF144" s="1332"/>
      <c r="HG144" s="1332"/>
      <c r="HH144" s="1332"/>
      <c r="HI144" s="1332"/>
      <c r="HJ144" s="1332"/>
      <c r="HK144" s="1332"/>
      <c r="HL144" s="1332"/>
      <c r="HM144" s="1332"/>
      <c r="HN144" s="1332"/>
      <c r="HO144" s="1332"/>
      <c r="HP144" s="1332"/>
      <c r="HQ144" s="1332"/>
      <c r="HR144" s="1332"/>
      <c r="HS144" s="1332"/>
      <c r="HT144" s="1332"/>
      <c r="HU144" s="1332"/>
      <c r="HV144" s="1332"/>
      <c r="HW144" s="1332"/>
      <c r="HX144" s="1332"/>
      <c r="HY144" s="1332"/>
      <c r="HZ144" s="1332"/>
      <c r="IA144" s="1332"/>
      <c r="IB144" s="1332"/>
      <c r="IC144" s="1332"/>
      <c r="ID144" s="1332"/>
      <c r="IE144" s="1332"/>
      <c r="IF144" s="1332"/>
      <c r="IG144" s="1332"/>
      <c r="IH144" s="1332"/>
      <c r="II144" s="1332"/>
      <c r="IJ144" s="1332"/>
      <c r="IK144" s="1332"/>
      <c r="IL144" s="1332"/>
      <c r="IM144" s="1332"/>
      <c r="IN144" s="1332"/>
      <c r="IO144" s="1332"/>
      <c r="IP144" s="1332"/>
      <c r="IQ144" s="1332"/>
      <c r="IR144" s="1332"/>
      <c r="IS144" s="1332"/>
      <c r="IT144" s="1332"/>
      <c r="IU144" s="1332"/>
      <c r="IV144" s="1332"/>
      <c r="IW144" s="1332"/>
      <c r="IX144" s="1332"/>
      <c r="IY144" s="1332"/>
      <c r="IZ144" s="1332"/>
      <c r="JA144" s="1332"/>
      <c r="JB144" s="1332"/>
      <c r="JC144" s="1332"/>
      <c r="JD144" s="1332"/>
      <c r="JE144" s="1332"/>
      <c r="JF144" s="1332"/>
      <c r="JG144" s="1332"/>
      <c r="JH144" s="1332"/>
      <c r="JI144" s="1332"/>
      <c r="JJ144" s="1332"/>
      <c r="JK144" s="1332"/>
      <c r="JL144" s="1332"/>
      <c r="JM144" s="1332"/>
      <c r="JN144" s="1332"/>
      <c r="JO144" s="1332"/>
      <c r="JP144" s="1332"/>
      <c r="JQ144" s="1332"/>
      <c r="JR144" s="1332"/>
      <c r="JS144" s="1332"/>
      <c r="JT144" s="1332"/>
      <c r="JU144" s="1332"/>
      <c r="JV144" s="1332"/>
      <c r="JW144" s="1332"/>
      <c r="JX144" s="1332"/>
      <c r="JY144" s="1332"/>
      <c r="JZ144" s="1332"/>
      <c r="KA144" s="1332"/>
      <c r="KB144" s="1332"/>
      <c r="KC144" s="1332"/>
      <c r="KD144" s="1332"/>
      <c r="KE144" s="1332"/>
      <c r="KF144" s="1332"/>
      <c r="KG144" s="1332"/>
      <c r="KH144" s="1332"/>
      <c r="KI144" s="1332"/>
      <c r="KJ144" s="1332"/>
      <c r="KK144" s="1332"/>
      <c r="KL144" s="1332"/>
      <c r="KM144" s="1332"/>
      <c r="KN144" s="1332"/>
      <c r="KO144" s="1332"/>
      <c r="KP144" s="1332"/>
      <c r="KQ144" s="1332"/>
      <c r="KR144" s="1332"/>
      <c r="KS144" s="1332"/>
      <c r="KT144" s="1332"/>
      <c r="KU144" s="1332"/>
      <c r="KV144" s="1332"/>
      <c r="KW144" s="1332"/>
      <c r="KX144" s="1332"/>
      <c r="KY144" s="1332"/>
      <c r="KZ144" s="1332"/>
      <c r="LA144" s="1332"/>
      <c r="LB144" s="1332"/>
      <c r="LC144" s="1332"/>
      <c r="LD144" s="1332"/>
      <c r="LE144" s="1332"/>
      <c r="LF144" s="1332"/>
      <c r="LG144" s="1332"/>
      <c r="LH144" s="1332"/>
      <c r="LI144" s="1332"/>
      <c r="LJ144" s="1332"/>
      <c r="LK144" s="1332"/>
      <c r="LL144" s="1332"/>
      <c r="LM144" s="1332"/>
      <c r="LN144" s="1332"/>
      <c r="LO144" s="1332"/>
      <c r="LP144" s="1332"/>
      <c r="LQ144" s="1332"/>
      <c r="LR144" s="1332"/>
      <c r="LS144" s="1332"/>
      <c r="LT144" s="1332"/>
      <c r="LU144" s="1332"/>
      <c r="LV144" s="1332"/>
      <c r="LW144" s="1332"/>
      <c r="LX144" s="1332"/>
      <c r="LY144" s="1332"/>
      <c r="LZ144" s="1332"/>
      <c r="MA144" s="1332"/>
      <c r="MB144" s="1332"/>
      <c r="MC144" s="1332"/>
      <c r="MD144" s="1332"/>
      <c r="ME144" s="1332"/>
      <c r="MF144" s="1332"/>
      <c r="MG144" s="1332"/>
      <c r="MH144" s="1332"/>
      <c r="MI144" s="1332"/>
      <c r="MJ144" s="1332"/>
      <c r="MK144" s="1332"/>
      <c r="ML144" s="1332"/>
      <c r="MM144" s="1332"/>
      <c r="MN144" s="1332"/>
      <c r="MO144" s="1332"/>
      <c r="MP144" s="1332"/>
      <c r="MQ144" s="1332"/>
      <c r="MR144" s="1332"/>
      <c r="MS144" s="1332"/>
      <c r="MT144" s="1332"/>
      <c r="MU144" s="1332"/>
      <c r="MV144" s="1332"/>
      <c r="MW144" s="1332"/>
      <c r="MX144" s="1332"/>
      <c r="MY144" s="1332"/>
      <c r="MZ144" s="1332"/>
      <c r="NA144" s="1332"/>
      <c r="NB144" s="1332"/>
      <c r="NC144" s="1332"/>
      <c r="ND144" s="1332"/>
      <c r="NE144" s="1332"/>
      <c r="NF144" s="1332"/>
      <c r="NG144" s="1332"/>
      <c r="NH144" s="1332"/>
      <c r="NI144" s="1332"/>
      <c r="NJ144" s="1332"/>
      <c r="NK144" s="1332"/>
      <c r="NL144" s="1332"/>
      <c r="NM144" s="1332"/>
      <c r="NN144" s="1332"/>
      <c r="NO144" s="1332"/>
      <c r="NP144" s="1332"/>
      <c r="NQ144" s="1332"/>
      <c r="NR144" s="1332"/>
      <c r="NS144" s="1332"/>
      <c r="NT144" s="1332"/>
      <c r="NU144" s="1332"/>
      <c r="NV144" s="1332"/>
      <c r="NW144" s="1332"/>
      <c r="NX144" s="1332"/>
      <c r="NY144" s="1332"/>
      <c r="NZ144" s="1332"/>
      <c r="OA144" s="1332"/>
      <c r="OB144" s="1332"/>
      <c r="OC144" s="1332"/>
      <c r="OD144" s="1332"/>
      <c r="OE144" s="1332"/>
      <c r="OF144" s="1332"/>
      <c r="OG144" s="1332"/>
      <c r="OH144" s="1332"/>
      <c r="OI144" s="1332"/>
      <c r="OJ144" s="1332"/>
      <c r="OK144" s="1332"/>
      <c r="OL144" s="1332"/>
      <c r="OM144" s="1332"/>
      <c r="ON144" s="1332"/>
      <c r="OO144" s="1332"/>
      <c r="OP144" s="1332"/>
      <c r="OQ144" s="1332"/>
      <c r="OR144" s="1332"/>
      <c r="OS144" s="1332"/>
      <c r="OT144" s="1332"/>
      <c r="OU144" s="1332"/>
      <c r="OV144" s="1332"/>
      <c r="OW144" s="1332"/>
      <c r="OX144" s="1332"/>
      <c r="OY144" s="1332"/>
      <c r="OZ144" s="1332"/>
      <c r="PA144" s="1332"/>
      <c r="PB144" s="1332"/>
      <c r="PC144" s="1332"/>
      <c r="PD144" s="1332"/>
      <c r="PE144" s="1332"/>
      <c r="PF144" s="1332"/>
      <c r="PG144" s="1332"/>
      <c r="PH144" s="1332"/>
      <c r="PI144" s="1332"/>
      <c r="PJ144" s="1332"/>
      <c r="PK144" s="1332"/>
      <c r="PL144" s="1332"/>
      <c r="PM144" s="1332"/>
      <c r="PN144" s="1332"/>
      <c r="PO144" s="1332"/>
      <c r="PP144" s="1332"/>
      <c r="PQ144" s="1332"/>
      <c r="PR144" s="1332"/>
      <c r="PS144" s="1332"/>
      <c r="PT144" s="1332"/>
      <c r="PU144" s="1332"/>
      <c r="PV144" s="1332"/>
      <c r="PW144" s="1332"/>
      <c r="PX144" s="1332"/>
      <c r="PY144" s="1332"/>
      <c r="PZ144" s="1332"/>
      <c r="QA144" s="1332"/>
      <c r="QB144" s="1332"/>
      <c r="QC144" s="1332"/>
      <c r="QD144" s="1332"/>
      <c r="QE144" s="1332"/>
      <c r="QF144" s="1332"/>
      <c r="QG144" s="1332"/>
      <c r="QH144" s="1332"/>
      <c r="QI144" s="1332"/>
      <c r="QJ144" s="1332"/>
      <c r="QK144" s="1332"/>
      <c r="QL144" s="1332"/>
      <c r="QM144" s="1332"/>
      <c r="QN144" s="1332"/>
      <c r="QO144" s="1332"/>
      <c r="QP144" s="1332"/>
      <c r="QQ144" s="1332"/>
      <c r="QR144" s="1332"/>
      <c r="QS144" s="1332"/>
      <c r="QT144" s="1332"/>
      <c r="QU144" s="1332"/>
      <c r="QV144" s="1332"/>
      <c r="QW144" s="1332"/>
      <c r="QX144" s="1332"/>
      <c r="QY144" s="1332"/>
      <c r="QZ144" s="1332"/>
      <c r="RA144" s="1332"/>
      <c r="RB144" s="1332"/>
      <c r="RC144" s="1332"/>
      <c r="RD144" s="1332"/>
      <c r="RE144" s="1332"/>
      <c r="RF144" s="1332"/>
      <c r="RG144" s="1332"/>
      <c r="RH144" s="1332"/>
      <c r="RI144" s="1332"/>
      <c r="RJ144" s="1332"/>
      <c r="RK144" s="1332"/>
      <c r="RL144" s="1332"/>
      <c r="RM144" s="1332"/>
      <c r="RN144" s="1332"/>
      <c r="RO144" s="1332"/>
      <c r="RP144" s="1332"/>
      <c r="RQ144" s="1332"/>
      <c r="RR144" s="1332"/>
      <c r="RS144" s="1332"/>
      <c r="RT144" s="1332"/>
      <c r="RU144" s="1332"/>
      <c r="RV144" s="1332"/>
      <c r="RW144" s="1332"/>
      <c r="RX144" s="1332"/>
      <c r="RY144" s="1332"/>
      <c r="RZ144" s="1332"/>
      <c r="SA144" s="1332"/>
      <c r="SB144" s="1332"/>
      <c r="SC144" s="1332"/>
      <c r="SD144" s="1332"/>
      <c r="SE144" s="1332"/>
      <c r="SF144" s="1332"/>
      <c r="SG144" s="1332"/>
      <c r="SH144" s="1332"/>
      <c r="SI144" s="1332"/>
      <c r="SJ144" s="1332"/>
      <c r="SK144" s="1332"/>
      <c r="SL144" s="1332"/>
      <c r="SM144" s="1332"/>
      <c r="SN144" s="1332"/>
      <c r="SO144" s="1332"/>
      <c r="SP144" s="1332"/>
      <c r="SQ144" s="1332"/>
      <c r="SR144" s="1332"/>
      <c r="SS144" s="1332"/>
      <c r="ST144" s="1332"/>
      <c r="SU144" s="1332"/>
      <c r="SV144" s="1332"/>
      <c r="SW144" s="1332"/>
      <c r="SX144" s="1332"/>
      <c r="SY144" s="1332"/>
      <c r="SZ144" s="1332"/>
      <c r="TA144" s="1332"/>
      <c r="TB144" s="1332"/>
      <c r="TC144" s="1332"/>
      <c r="TD144" s="1332"/>
      <c r="TE144" s="1332"/>
      <c r="TF144" s="1332"/>
      <c r="TG144" s="1332"/>
      <c r="TH144" s="1332"/>
      <c r="TI144" s="1332"/>
      <c r="TJ144" s="1332"/>
      <c r="TK144" s="1332"/>
      <c r="TL144" s="1332"/>
      <c r="TM144" s="1332"/>
      <c r="TN144" s="1332"/>
      <c r="TO144" s="1332"/>
      <c r="TP144" s="1332"/>
      <c r="TQ144" s="1332"/>
      <c r="TR144" s="1332"/>
      <c r="TS144" s="1332"/>
      <c r="TT144" s="1332"/>
      <c r="TU144" s="1332"/>
      <c r="TV144" s="1332"/>
      <c r="TW144" s="1332"/>
      <c r="TX144" s="1332"/>
      <c r="TY144" s="1332"/>
      <c r="TZ144" s="1332"/>
      <c r="UA144" s="1332"/>
      <c r="UB144" s="1332"/>
      <c r="UC144" s="1332"/>
      <c r="UD144" s="1332"/>
      <c r="UE144" s="1332"/>
      <c r="UF144" s="1332"/>
      <c r="UG144" s="1332"/>
      <c r="UH144" s="1332"/>
      <c r="UI144" s="1332"/>
      <c r="UJ144" s="1332"/>
      <c r="UK144" s="1332"/>
      <c r="UL144" s="1332"/>
      <c r="UM144" s="1332"/>
      <c r="UN144" s="1332"/>
      <c r="UO144" s="1332"/>
      <c r="UP144" s="1332"/>
      <c r="UQ144" s="1332"/>
      <c r="UR144" s="1332"/>
      <c r="US144" s="1332"/>
      <c r="UT144" s="1332"/>
      <c r="UU144" s="1332"/>
      <c r="UV144" s="1332"/>
      <c r="UW144" s="1332"/>
      <c r="UX144" s="1332"/>
      <c r="UY144" s="1332"/>
      <c r="UZ144" s="1332"/>
      <c r="VA144" s="1332"/>
      <c r="VB144" s="1332"/>
      <c r="VC144" s="1332"/>
      <c r="VD144" s="1332"/>
      <c r="VE144" s="1332"/>
      <c r="VF144" s="1332"/>
      <c r="VG144" s="1332"/>
      <c r="VH144" s="1332"/>
      <c r="VI144" s="1332"/>
      <c r="VJ144" s="1332"/>
      <c r="VK144" s="1332"/>
      <c r="VL144" s="1332"/>
      <c r="VM144" s="1332"/>
      <c r="VN144" s="1332"/>
      <c r="VO144" s="1332"/>
      <c r="VP144" s="1332"/>
      <c r="VQ144" s="1332"/>
      <c r="VR144" s="1332"/>
      <c r="VS144" s="1332"/>
      <c r="VT144" s="1332"/>
      <c r="VU144" s="1332"/>
      <c r="VV144" s="1332"/>
      <c r="VW144" s="1332"/>
      <c r="VX144" s="1332"/>
      <c r="VY144" s="1332"/>
      <c r="VZ144" s="1332"/>
      <c r="WA144" s="1332"/>
      <c r="WB144" s="1332"/>
      <c r="WC144" s="1332"/>
      <c r="WD144" s="1332"/>
      <c r="WE144" s="1332"/>
      <c r="WF144" s="1332"/>
      <c r="WG144" s="1332"/>
      <c r="WH144" s="1332"/>
      <c r="WI144" s="1332"/>
      <c r="WJ144" s="1332"/>
      <c r="WK144" s="1332"/>
      <c r="WL144" s="1332"/>
      <c r="WM144" s="1332"/>
      <c r="WN144" s="1332"/>
      <c r="WO144" s="1332"/>
      <c r="WP144" s="1332"/>
      <c r="WQ144" s="1332"/>
      <c r="WR144" s="1332"/>
      <c r="WS144" s="1332"/>
      <c r="WT144" s="1332"/>
      <c r="WU144" s="1332"/>
      <c r="WV144" s="1332"/>
      <c r="WW144" s="1332"/>
      <c r="WX144" s="1332"/>
      <c r="WY144" s="1332"/>
      <c r="WZ144" s="1332"/>
      <c r="XA144" s="1332"/>
      <c r="XB144" s="1332"/>
      <c r="XC144" s="1332"/>
      <c r="XD144" s="1332"/>
      <c r="XE144" s="1332"/>
      <c r="XF144" s="1332"/>
      <c r="XG144" s="1332"/>
      <c r="XH144" s="1332"/>
      <c r="XI144" s="1332"/>
      <c r="XJ144" s="1332"/>
      <c r="XK144" s="1332"/>
      <c r="XL144" s="1332"/>
      <c r="XM144" s="1332"/>
      <c r="XN144" s="1332"/>
      <c r="XO144" s="1332"/>
      <c r="XP144" s="1332"/>
      <c r="XQ144" s="1332"/>
      <c r="XR144" s="1332"/>
      <c r="XS144" s="1332"/>
      <c r="XT144" s="1332"/>
      <c r="XU144" s="1332"/>
      <c r="XV144" s="1332"/>
      <c r="XW144" s="1332"/>
      <c r="XX144" s="1332"/>
      <c r="XY144" s="1332"/>
      <c r="XZ144" s="1332"/>
      <c r="YA144" s="1332"/>
      <c r="YB144" s="1332"/>
      <c r="YC144" s="1332"/>
      <c r="YD144" s="1332"/>
      <c r="YE144" s="1332"/>
      <c r="YF144" s="1332"/>
      <c r="YG144" s="1332"/>
      <c r="YH144" s="1332"/>
      <c r="YI144" s="1332"/>
      <c r="YJ144" s="1332"/>
      <c r="YK144" s="1332"/>
      <c r="YL144" s="1332"/>
      <c r="YM144" s="1332"/>
      <c r="YN144" s="1332"/>
      <c r="YO144" s="1332"/>
      <c r="YP144" s="1332"/>
      <c r="YQ144" s="1332"/>
      <c r="YR144" s="1332"/>
      <c r="YS144" s="1332"/>
      <c r="YT144" s="1332"/>
      <c r="YU144" s="1332"/>
      <c r="YV144" s="1332"/>
      <c r="YW144" s="1332"/>
      <c r="YX144" s="1332"/>
      <c r="YY144" s="1332"/>
      <c r="YZ144" s="1332"/>
      <c r="ZA144" s="1332"/>
      <c r="ZB144" s="1332"/>
      <c r="ZC144" s="1332"/>
      <c r="ZD144" s="1332"/>
      <c r="ZE144" s="1332"/>
      <c r="ZF144" s="1332"/>
      <c r="ZG144" s="1332"/>
      <c r="ZH144" s="1332"/>
      <c r="ZI144" s="1332"/>
      <c r="ZJ144" s="1332"/>
      <c r="ZK144" s="1332"/>
      <c r="ZL144" s="1332"/>
      <c r="ZM144" s="1332"/>
      <c r="ZN144" s="1332"/>
      <c r="ZO144" s="1332"/>
      <c r="ZP144" s="1332"/>
      <c r="ZQ144" s="1332"/>
      <c r="ZR144" s="1332"/>
      <c r="ZS144" s="1332"/>
      <c r="ZT144" s="1332"/>
      <c r="ZU144" s="1332"/>
      <c r="ZV144" s="1332"/>
      <c r="ZW144" s="1332"/>
      <c r="ZX144" s="1332"/>
      <c r="ZY144" s="1332"/>
      <c r="ZZ144" s="1332"/>
      <c r="AAA144" s="1332"/>
      <c r="AAB144" s="1332"/>
      <c r="AAC144" s="1332"/>
      <c r="AAD144" s="1332"/>
      <c r="AAE144" s="1332"/>
      <c r="AAF144" s="1332"/>
      <c r="AAG144" s="1332"/>
      <c r="AAH144" s="1332"/>
      <c r="AAI144" s="1332"/>
      <c r="AAJ144" s="1332"/>
      <c r="AAK144" s="1332"/>
      <c r="AAL144" s="1332"/>
      <c r="AAM144" s="1332"/>
      <c r="AAN144" s="1332"/>
      <c r="AAO144" s="1332"/>
      <c r="AAP144" s="1332"/>
      <c r="AAQ144" s="1332"/>
      <c r="AAR144" s="1332"/>
      <c r="AAS144" s="1332"/>
      <c r="AAT144" s="1332"/>
      <c r="AAU144" s="1332"/>
      <c r="AAV144" s="1332"/>
      <c r="AAW144" s="1332"/>
      <c r="AAX144" s="1332"/>
      <c r="AAY144" s="1332"/>
      <c r="AAZ144" s="1332"/>
      <c r="ABA144" s="1332"/>
      <c r="ABB144" s="1332"/>
      <c r="ABC144" s="1332"/>
      <c r="ABD144" s="1332"/>
      <c r="ABE144" s="1332"/>
      <c r="ABF144" s="1332"/>
      <c r="ABG144" s="1332"/>
      <c r="ABH144" s="1332"/>
      <c r="ABI144" s="1332"/>
      <c r="ABJ144" s="1332"/>
      <c r="ABK144" s="1332"/>
      <c r="ABL144" s="1332"/>
      <c r="ABM144" s="1332"/>
      <c r="ABN144" s="1332"/>
      <c r="ABO144" s="1332"/>
      <c r="ABP144" s="1332"/>
      <c r="ABQ144" s="1332"/>
      <c r="ABR144" s="1332"/>
      <c r="ABS144" s="1332"/>
      <c r="ABT144" s="1332"/>
      <c r="ABU144" s="1332"/>
      <c r="ABV144" s="1332"/>
      <c r="ABW144" s="1332"/>
      <c r="ABX144" s="1332"/>
      <c r="ABY144" s="1332"/>
      <c r="ABZ144" s="1332"/>
      <c r="ACA144" s="1332"/>
      <c r="ACB144" s="1332"/>
      <c r="ACC144" s="1332"/>
      <c r="ACD144" s="1332"/>
      <c r="ACE144" s="1332"/>
      <c r="ACF144" s="1332"/>
      <c r="ACG144" s="1332"/>
      <c r="ACH144" s="1332"/>
      <c r="ACI144" s="1332"/>
      <c r="ACJ144" s="1332"/>
      <c r="ACK144" s="1332"/>
      <c r="ACL144" s="1332"/>
      <c r="ACM144" s="1332"/>
      <c r="ACN144" s="1332"/>
      <c r="ACO144" s="1332"/>
      <c r="ACP144" s="1332"/>
      <c r="ACQ144" s="1332"/>
      <c r="ACR144" s="1332"/>
      <c r="ACS144" s="1332"/>
      <c r="ACT144" s="1332"/>
      <c r="ACU144" s="1332"/>
      <c r="ACV144" s="1332"/>
      <c r="ACW144" s="1332"/>
      <c r="ACX144" s="1332"/>
      <c r="ACY144" s="1332"/>
      <c r="ACZ144" s="1332"/>
      <c r="ADA144" s="1332"/>
      <c r="ADB144" s="1332"/>
      <c r="ADC144" s="1332"/>
      <c r="ADD144" s="1332"/>
      <c r="ADE144" s="1332"/>
      <c r="ADF144" s="1332"/>
      <c r="ADG144" s="1332"/>
      <c r="ADH144" s="1332"/>
      <c r="ADI144" s="1332"/>
      <c r="ADJ144" s="1332"/>
      <c r="ADK144" s="1332"/>
      <c r="ADL144" s="1332"/>
      <c r="ADM144" s="1332"/>
      <c r="ADN144" s="1332"/>
      <c r="ADO144" s="1332"/>
      <c r="ADP144" s="1332"/>
      <c r="ADQ144" s="1332"/>
      <c r="ADR144" s="1332"/>
      <c r="ADS144" s="1332"/>
      <c r="ADT144" s="1332"/>
      <c r="ADU144" s="1332"/>
      <c r="ADV144" s="1332"/>
      <c r="ADW144" s="1332"/>
      <c r="ADX144" s="1332"/>
      <c r="ADY144" s="1332"/>
      <c r="ADZ144" s="1332"/>
      <c r="AEA144" s="1332"/>
      <c r="AEB144" s="1332"/>
      <c r="AEC144" s="1332"/>
      <c r="AED144" s="1332"/>
      <c r="AEE144" s="1332"/>
      <c r="AEF144" s="1332"/>
      <c r="AEG144" s="1332"/>
      <c r="AEH144" s="1332"/>
      <c r="AEI144" s="1332"/>
      <c r="AEJ144" s="1332"/>
      <c r="AEK144" s="1332"/>
      <c r="AEL144" s="1332"/>
      <c r="AEM144" s="1332"/>
      <c r="AEN144" s="1332"/>
      <c r="AEO144" s="1332"/>
      <c r="AEP144" s="1332"/>
      <c r="AEQ144" s="1332"/>
      <c r="AER144" s="1332"/>
      <c r="AES144" s="1332"/>
      <c r="AET144" s="1332"/>
      <c r="AEU144" s="1332"/>
      <c r="AEV144" s="1332"/>
      <c r="AEW144" s="1332"/>
      <c r="AEX144" s="1332"/>
      <c r="AEY144" s="1332"/>
      <c r="AEZ144" s="1332"/>
      <c r="AFA144" s="1332"/>
      <c r="AFB144" s="1332"/>
      <c r="AFC144" s="1332"/>
      <c r="AFD144" s="1332"/>
      <c r="AFE144" s="1332"/>
      <c r="AFF144" s="1332"/>
      <c r="AFG144" s="1332"/>
      <c r="AFH144" s="1332"/>
      <c r="AFI144" s="1332"/>
      <c r="AFJ144" s="1332"/>
      <c r="AFK144" s="1332"/>
      <c r="AFL144" s="1332"/>
      <c r="AFM144" s="1332"/>
      <c r="AFN144" s="1332"/>
      <c r="AFO144" s="1332"/>
      <c r="AFP144" s="1332"/>
      <c r="AFQ144" s="1332"/>
      <c r="AFR144" s="1332"/>
      <c r="AFS144" s="1332"/>
      <c r="AFT144" s="1332"/>
      <c r="AFU144" s="1332"/>
      <c r="AFV144" s="1332"/>
      <c r="AFW144" s="1332"/>
      <c r="AFX144" s="1332"/>
      <c r="AFY144" s="1332"/>
      <c r="AFZ144" s="1332"/>
      <c r="AGA144" s="1332"/>
      <c r="AGB144" s="1332"/>
      <c r="AGC144" s="1332"/>
      <c r="AGD144" s="1332"/>
      <c r="AGE144" s="1332"/>
      <c r="AGF144" s="1332"/>
      <c r="AGG144" s="1332"/>
      <c r="AGH144" s="1332"/>
      <c r="AGI144" s="1332"/>
      <c r="AGJ144" s="1332"/>
      <c r="AGK144" s="1332"/>
      <c r="AGL144" s="1332"/>
      <c r="AGM144" s="1332"/>
      <c r="AGN144" s="1332"/>
      <c r="AGO144" s="1332"/>
      <c r="AGP144" s="1332"/>
      <c r="AGQ144" s="1332"/>
      <c r="AGR144" s="1332"/>
      <c r="AGS144" s="1332"/>
      <c r="AGT144" s="1332"/>
      <c r="AGU144" s="1332"/>
      <c r="AGV144" s="1332"/>
      <c r="AGW144" s="1332"/>
      <c r="AGX144" s="1332"/>
      <c r="AGY144" s="1332"/>
      <c r="AGZ144" s="1332"/>
      <c r="AHA144" s="1332"/>
      <c r="AHB144" s="1332"/>
      <c r="AHC144" s="1332"/>
      <c r="AHD144" s="1332"/>
      <c r="AHE144" s="1332"/>
      <c r="AHF144" s="1332"/>
      <c r="AHG144" s="1332"/>
      <c r="AHH144" s="1332"/>
      <c r="AHI144" s="1332"/>
      <c r="AHJ144" s="1332"/>
      <c r="AHK144" s="1332"/>
      <c r="AHL144" s="1332"/>
      <c r="AHM144" s="1332"/>
      <c r="AHN144" s="1332"/>
      <c r="AHO144" s="1332"/>
      <c r="AHP144" s="1332"/>
      <c r="AHQ144" s="1332"/>
      <c r="AHR144" s="1332"/>
      <c r="AHS144" s="1332"/>
      <c r="AHT144" s="1332"/>
      <c r="AHU144" s="1332"/>
      <c r="AHV144" s="1332"/>
      <c r="AHW144" s="1332"/>
      <c r="AHX144" s="1332"/>
      <c r="AHY144" s="1332"/>
      <c r="AHZ144" s="1332"/>
      <c r="AIA144" s="1332"/>
      <c r="AIB144" s="1332"/>
      <c r="AIC144" s="1332"/>
      <c r="AID144" s="1332"/>
      <c r="AIE144" s="1332"/>
      <c r="AIF144" s="1332"/>
      <c r="AIG144" s="1332"/>
      <c r="AIH144" s="1332"/>
      <c r="AII144" s="1332"/>
      <c r="AIJ144" s="1332"/>
      <c r="AIK144" s="1332"/>
      <c r="AIL144" s="1332"/>
      <c r="AIM144" s="1332"/>
      <c r="AIN144" s="1332"/>
      <c r="AIO144" s="1332"/>
      <c r="AIP144" s="1332"/>
      <c r="AIQ144" s="1332"/>
      <c r="AIR144" s="1332"/>
      <c r="AIS144" s="1332"/>
      <c r="AIT144" s="1332"/>
      <c r="AIU144" s="1332"/>
      <c r="AIV144" s="1332"/>
      <c r="AIW144" s="1332"/>
      <c r="AIX144" s="1332"/>
      <c r="AIY144" s="1332"/>
      <c r="AIZ144" s="1332"/>
      <c r="AJA144" s="1332"/>
      <c r="AJB144" s="1332"/>
      <c r="AJC144" s="1332"/>
      <c r="AJD144" s="1332"/>
      <c r="AJE144" s="1332"/>
      <c r="AJF144" s="1332"/>
      <c r="AJG144" s="1332"/>
      <c r="AJH144" s="1332"/>
      <c r="AJI144" s="1332"/>
      <c r="AJJ144" s="1332"/>
      <c r="AJK144" s="1332"/>
      <c r="AJL144" s="1332"/>
      <c r="AJM144" s="1332"/>
      <c r="AJN144" s="1332"/>
      <c r="AJO144" s="1332"/>
      <c r="AJP144" s="1332"/>
      <c r="AJQ144" s="1332"/>
      <c r="AJR144" s="1332"/>
      <c r="AJS144" s="1332"/>
      <c r="AJT144" s="1332"/>
      <c r="AJU144" s="1332"/>
      <c r="AJV144" s="1332"/>
      <c r="AJW144" s="1332"/>
      <c r="AJX144" s="1332"/>
      <c r="AJY144" s="1332"/>
      <c r="AJZ144" s="1332"/>
      <c r="AKA144" s="1332"/>
      <c r="AKB144" s="1332"/>
      <c r="AKC144" s="1332"/>
      <c r="AKD144" s="1332"/>
      <c r="AKE144" s="1332"/>
      <c r="AKF144" s="1332"/>
      <c r="AKG144" s="1332"/>
      <c r="AKH144" s="1332"/>
      <c r="AKI144" s="1332"/>
      <c r="AKJ144" s="1332"/>
      <c r="AKK144" s="1332"/>
      <c r="AKL144" s="1332"/>
      <c r="AKM144" s="1332"/>
      <c r="AKN144" s="1332"/>
      <c r="AKO144" s="1332"/>
      <c r="AKP144" s="1332"/>
      <c r="AKQ144" s="1332"/>
      <c r="AKR144" s="1332"/>
      <c r="AKS144" s="1332"/>
      <c r="AKT144" s="1332"/>
      <c r="AKU144" s="1332"/>
      <c r="AKV144" s="1332"/>
      <c r="AKW144" s="1332"/>
      <c r="AKX144" s="1332"/>
      <c r="AKY144" s="1332"/>
      <c r="AKZ144" s="1332"/>
      <c r="ALA144" s="1332"/>
      <c r="ALB144" s="1332"/>
      <c r="ALC144" s="1332"/>
      <c r="ALD144" s="1332"/>
      <c r="ALE144" s="1332"/>
      <c r="ALF144" s="1332"/>
      <c r="ALG144" s="1332"/>
      <c r="ALH144" s="1332"/>
      <c r="ALI144" s="1332"/>
      <c r="ALJ144" s="1332"/>
      <c r="ALK144" s="1332"/>
      <c r="ALL144" s="1332"/>
      <c r="ALM144" s="1332"/>
      <c r="ALN144" s="1332"/>
      <c r="ALO144" s="1332"/>
      <c r="ALP144" s="1332"/>
      <c r="ALQ144" s="1332"/>
      <c r="ALR144" s="1332"/>
      <c r="ALS144" s="1332"/>
      <c r="ALT144" s="1332"/>
      <c r="ALU144" s="1332"/>
      <c r="ALV144" s="1332"/>
      <c r="ALW144" s="1332"/>
      <c r="ALX144" s="1332"/>
      <c r="ALY144" s="1332"/>
      <c r="ALZ144" s="1332"/>
      <c r="AMA144" s="1332"/>
      <c r="AMB144" s="1332"/>
      <c r="AMC144" s="1332"/>
      <c r="AMD144" s="1332"/>
      <c r="AME144" s="1332"/>
      <c r="AMF144" s="1332"/>
      <c r="AMG144" s="1332"/>
      <c r="AMH144" s="1332"/>
      <c r="AMI144" s="1332"/>
      <c r="AMJ144" s="1332"/>
      <c r="AMK144" s="1332"/>
      <c r="AML144" s="1332"/>
      <c r="AMM144" s="1332"/>
      <c r="AMN144" s="1332"/>
      <c r="AMO144" s="1332"/>
      <c r="AMP144" s="1332"/>
      <c r="AMQ144" s="1332"/>
      <c r="AMR144" s="1332"/>
      <c r="AMS144" s="1332"/>
      <c r="AMT144" s="1332"/>
      <c r="AMU144" s="1332"/>
      <c r="AMV144" s="1332"/>
      <c r="AMW144" s="1332"/>
      <c r="AMX144" s="1332"/>
      <c r="AMY144" s="1332"/>
      <c r="AMZ144" s="1332"/>
      <c r="ANA144" s="1332"/>
      <c r="ANB144" s="1332"/>
      <c r="ANC144" s="1332"/>
      <c r="AND144" s="1332"/>
      <c r="ANE144" s="1332"/>
      <c r="ANF144" s="1332"/>
      <c r="ANG144" s="1332"/>
      <c r="ANH144" s="1332"/>
      <c r="ANI144" s="1332"/>
      <c r="ANJ144" s="1332"/>
      <c r="ANK144" s="1332"/>
      <c r="ANL144" s="1332"/>
      <c r="ANM144" s="1332"/>
      <c r="ANN144" s="1332"/>
      <c r="ANO144" s="1332"/>
      <c r="ANP144" s="1332"/>
      <c r="ANQ144" s="1332"/>
      <c r="ANR144" s="1332"/>
      <c r="ANS144" s="1332"/>
      <c r="ANT144" s="1332"/>
      <c r="ANU144" s="1332"/>
      <c r="ANV144" s="1332"/>
      <c r="ANW144" s="1332"/>
      <c r="ANX144" s="1332"/>
      <c r="ANY144" s="1332"/>
      <c r="ANZ144" s="1332"/>
      <c r="AOA144" s="1332"/>
      <c r="AOB144" s="1332"/>
      <c r="AOC144" s="1332"/>
      <c r="AOD144" s="1332"/>
      <c r="AOE144" s="1332"/>
      <c r="AOF144" s="1332"/>
      <c r="AOG144" s="1332"/>
      <c r="AOH144" s="1332"/>
      <c r="AOI144" s="1332"/>
      <c r="AOJ144" s="1332"/>
      <c r="AOK144" s="1332"/>
      <c r="AOL144" s="1332"/>
      <c r="AOM144" s="1332"/>
      <c r="AON144" s="1332"/>
      <c r="AOO144" s="1332"/>
      <c r="AOP144" s="1332"/>
      <c r="AOQ144" s="1332"/>
      <c r="AOR144" s="1332"/>
      <c r="AOS144" s="1332"/>
      <c r="AOT144" s="1332"/>
      <c r="AOU144" s="1332"/>
      <c r="AOV144" s="1332"/>
      <c r="AOW144" s="1332"/>
      <c r="AOX144" s="1332"/>
      <c r="AOY144" s="1332"/>
      <c r="AOZ144" s="1332"/>
      <c r="APA144" s="1332"/>
      <c r="APB144" s="1332"/>
      <c r="APC144" s="1332"/>
      <c r="APD144" s="1332"/>
      <c r="APE144" s="1332"/>
      <c r="APF144" s="1332"/>
      <c r="APG144" s="1332"/>
      <c r="APH144" s="1332"/>
      <c r="API144" s="1332"/>
      <c r="APJ144" s="1332"/>
      <c r="APK144" s="1332"/>
      <c r="APL144" s="1332"/>
      <c r="APM144" s="1332"/>
      <c r="APN144" s="1332"/>
      <c r="APO144" s="1332"/>
      <c r="APP144" s="1332"/>
      <c r="APQ144" s="1332"/>
      <c r="APR144" s="1332"/>
      <c r="APS144" s="1332"/>
      <c r="APT144" s="1332"/>
      <c r="APU144" s="1332"/>
      <c r="APV144" s="1332"/>
      <c r="APW144" s="1332"/>
      <c r="APX144" s="1332"/>
      <c r="APY144" s="1332"/>
      <c r="APZ144" s="1332"/>
      <c r="AQA144" s="1332"/>
      <c r="AQB144" s="1332"/>
      <c r="AQC144" s="1332"/>
      <c r="AQD144" s="1332"/>
      <c r="AQE144" s="1332"/>
      <c r="AQF144" s="1332"/>
      <c r="AQG144" s="1332"/>
      <c r="AQH144" s="1332"/>
      <c r="AQI144" s="1332"/>
      <c r="AQJ144" s="1332"/>
      <c r="AQK144" s="1332"/>
      <c r="AQL144" s="1332"/>
      <c r="AQM144" s="1332"/>
      <c r="AQN144" s="1332"/>
      <c r="AQO144" s="1332"/>
      <c r="AQP144" s="1332"/>
      <c r="AQQ144" s="1332"/>
      <c r="AQR144" s="1332"/>
      <c r="AQS144" s="1332"/>
      <c r="AQT144" s="1332"/>
      <c r="AQU144" s="1332"/>
      <c r="AQV144" s="1332"/>
      <c r="AQW144" s="1332"/>
      <c r="AQX144" s="1332"/>
      <c r="AQY144" s="1332"/>
      <c r="AQZ144" s="1332"/>
      <c r="ARA144" s="1332"/>
      <c r="ARB144" s="1332"/>
      <c r="ARC144" s="1332"/>
      <c r="ARD144" s="1332"/>
      <c r="ARE144" s="1332"/>
      <c r="ARF144" s="1332"/>
      <c r="ARG144" s="1332"/>
      <c r="ARH144" s="1332"/>
      <c r="ARI144" s="1332"/>
      <c r="ARJ144" s="1332"/>
      <c r="ARK144" s="1332"/>
      <c r="ARL144" s="1332"/>
      <c r="ARM144" s="1332"/>
      <c r="ARN144" s="1332"/>
      <c r="ARO144" s="1332"/>
      <c r="ARP144" s="1332"/>
      <c r="ARQ144" s="1332"/>
      <c r="ARR144" s="1332"/>
      <c r="ARS144" s="1332"/>
      <c r="ART144" s="1332"/>
      <c r="ARU144" s="1332"/>
      <c r="ARV144" s="1332"/>
      <c r="ARW144" s="1332"/>
      <c r="ARX144" s="1332"/>
      <c r="ARY144" s="1332"/>
      <c r="ARZ144" s="1332"/>
      <c r="ASA144" s="1332"/>
      <c r="ASB144" s="1332"/>
      <c r="ASC144" s="1332"/>
      <c r="ASD144" s="1332"/>
      <c r="ASE144" s="1332"/>
      <c r="ASF144" s="1332"/>
      <c r="ASG144" s="1332"/>
      <c r="ASH144" s="1332"/>
      <c r="ASI144" s="1332"/>
      <c r="ASJ144" s="1332"/>
      <c r="ASK144" s="1332"/>
      <c r="ASL144" s="1332"/>
      <c r="ASM144" s="1332"/>
      <c r="ASN144" s="1332"/>
      <c r="ASO144" s="1332"/>
      <c r="ASP144" s="1332"/>
      <c r="ASQ144" s="1332"/>
      <c r="ASR144" s="1332"/>
      <c r="ASS144" s="1332"/>
      <c r="AST144" s="1332"/>
      <c r="ASU144" s="1332"/>
      <c r="ASV144" s="1332"/>
      <c r="ASW144" s="1332"/>
      <c r="ASX144" s="1332"/>
      <c r="ASY144" s="1332"/>
      <c r="ASZ144" s="1332"/>
      <c r="ATA144" s="1332"/>
      <c r="ATB144" s="1332"/>
      <c r="ATC144" s="1332"/>
      <c r="ATD144" s="1332"/>
      <c r="ATE144" s="1332"/>
      <c r="ATF144" s="1332"/>
      <c r="ATG144" s="1332"/>
      <c r="ATH144" s="1332"/>
      <c r="ATI144" s="1332"/>
      <c r="ATJ144" s="1332"/>
      <c r="ATK144" s="1332"/>
      <c r="ATL144" s="1332"/>
      <c r="ATM144" s="1332"/>
      <c r="ATN144" s="1332"/>
      <c r="ATO144" s="1332"/>
      <c r="ATP144" s="1332"/>
      <c r="ATQ144" s="1332"/>
      <c r="ATR144" s="1332"/>
      <c r="ATS144" s="1332"/>
      <c r="ATT144" s="1332"/>
      <c r="ATU144" s="1332"/>
      <c r="ATV144" s="1332"/>
      <c r="ATW144" s="1332"/>
      <c r="ATX144" s="1332"/>
      <c r="ATY144" s="1332"/>
      <c r="ATZ144" s="1332"/>
      <c r="AUA144" s="1332"/>
      <c r="AUB144" s="1332"/>
      <c r="AUC144" s="1332"/>
      <c r="AUD144" s="1332"/>
      <c r="AUE144" s="1332"/>
      <c r="AUF144" s="1332"/>
      <c r="AUG144" s="1332"/>
      <c r="AUH144" s="1332"/>
      <c r="AUI144" s="1332"/>
      <c r="AUJ144" s="1332"/>
      <c r="AUK144" s="1332"/>
      <c r="AUL144" s="1332"/>
      <c r="AUM144" s="1332"/>
      <c r="AUN144" s="1332"/>
      <c r="AUO144" s="1332"/>
      <c r="AUP144" s="1332"/>
      <c r="AUQ144" s="1332"/>
      <c r="AUR144" s="1332"/>
      <c r="AUS144" s="1332"/>
      <c r="AUT144" s="1332"/>
      <c r="AUU144" s="1332"/>
      <c r="AUV144" s="1332"/>
      <c r="AUW144" s="1332"/>
      <c r="AUX144" s="1332"/>
      <c r="AUY144" s="1332"/>
      <c r="AUZ144" s="1332"/>
      <c r="AVA144" s="1332"/>
      <c r="AVB144" s="1332"/>
      <c r="AVC144" s="1332"/>
      <c r="AVD144" s="1332"/>
      <c r="AVE144" s="1332"/>
      <c r="AVF144" s="1332"/>
      <c r="AVG144" s="1332"/>
      <c r="AVH144" s="1332"/>
      <c r="AVI144" s="1332"/>
      <c r="AVJ144" s="1332"/>
      <c r="AVK144" s="1332"/>
      <c r="AVL144" s="1332"/>
      <c r="AVM144" s="1332"/>
      <c r="AVN144" s="1332"/>
      <c r="AVO144" s="1332"/>
      <c r="AVP144" s="1332"/>
      <c r="AVQ144" s="1332"/>
      <c r="AVR144" s="1332"/>
      <c r="AVS144" s="1332"/>
      <c r="AVT144" s="1332"/>
      <c r="AVU144" s="1332"/>
      <c r="AVV144" s="1332"/>
      <c r="AVW144" s="1332"/>
      <c r="AVX144" s="1332"/>
      <c r="AVY144" s="1332"/>
      <c r="AVZ144" s="1332"/>
      <c r="AWA144" s="1332"/>
      <c r="AWB144" s="1332"/>
      <c r="AWC144" s="1332"/>
      <c r="AWD144" s="1332"/>
      <c r="AWE144" s="1332"/>
      <c r="AWF144" s="1332"/>
      <c r="AWG144" s="1332"/>
      <c r="AWH144" s="1332"/>
      <c r="AWI144" s="1332"/>
      <c r="AWJ144" s="1332"/>
      <c r="AWK144" s="1332"/>
      <c r="AWL144" s="1332"/>
      <c r="AWM144" s="1332"/>
      <c r="AWN144" s="1332"/>
      <c r="AWO144" s="1332"/>
      <c r="AWP144" s="1332"/>
      <c r="AWQ144" s="1332"/>
      <c r="AWR144" s="1332"/>
      <c r="AWS144" s="1332"/>
      <c r="AWT144" s="1332"/>
      <c r="AWU144" s="1332"/>
      <c r="AWV144" s="1332"/>
      <c r="AWW144" s="1332"/>
      <c r="AWX144" s="1332"/>
      <c r="AWY144" s="1332"/>
      <c r="AWZ144" s="1332"/>
      <c r="AXA144" s="1332"/>
      <c r="AXB144" s="1332"/>
      <c r="AXC144" s="1332"/>
      <c r="AXD144" s="1332"/>
      <c r="AXE144" s="1332"/>
      <c r="AXF144" s="1332"/>
      <c r="AXG144" s="1332"/>
      <c r="AXH144" s="1332"/>
      <c r="AXI144" s="1332"/>
      <c r="AXJ144" s="1332"/>
      <c r="AXK144" s="1332"/>
      <c r="AXL144" s="1332"/>
      <c r="AXM144" s="1332"/>
      <c r="AXN144" s="1332"/>
      <c r="AXO144" s="1332"/>
      <c r="AXP144" s="1332"/>
      <c r="AXQ144" s="1332"/>
      <c r="AXR144" s="1332"/>
      <c r="AXS144" s="1332"/>
      <c r="AXT144" s="1332"/>
      <c r="AXU144" s="1332"/>
      <c r="AXV144" s="1332"/>
      <c r="AXW144" s="1332"/>
      <c r="AXX144" s="1332"/>
      <c r="AXY144" s="1332"/>
      <c r="AXZ144" s="1332"/>
      <c r="AYA144" s="1332"/>
      <c r="AYB144" s="1332"/>
      <c r="AYC144" s="1332"/>
      <c r="AYD144" s="1332"/>
      <c r="AYE144" s="1332"/>
      <c r="AYF144" s="1332"/>
      <c r="AYG144" s="1332"/>
      <c r="AYH144" s="1332"/>
      <c r="AYI144" s="1332"/>
      <c r="AYJ144" s="1332"/>
      <c r="AYK144" s="1332"/>
      <c r="AYL144" s="1332"/>
      <c r="AYM144" s="1332"/>
      <c r="AYN144" s="1332"/>
      <c r="AYO144" s="1332"/>
      <c r="AYP144" s="1332"/>
      <c r="AYQ144" s="1332"/>
      <c r="AYR144" s="1332"/>
      <c r="AYS144" s="1332"/>
      <c r="AYT144" s="1332"/>
      <c r="AYU144" s="1332"/>
      <c r="AYV144" s="1332"/>
      <c r="AYW144" s="1332"/>
      <c r="AYX144" s="1332"/>
      <c r="AYY144" s="1332"/>
      <c r="AYZ144" s="1332"/>
      <c r="AZA144" s="1332"/>
      <c r="AZB144" s="1332"/>
      <c r="AZC144" s="1332"/>
      <c r="AZD144" s="1332"/>
      <c r="AZE144" s="1332"/>
      <c r="AZF144" s="1332"/>
      <c r="AZG144" s="1332"/>
      <c r="AZH144" s="1332"/>
      <c r="AZI144" s="1332"/>
      <c r="AZJ144" s="1332"/>
      <c r="AZK144" s="1332"/>
      <c r="AZL144" s="1332"/>
      <c r="AZM144" s="1332"/>
      <c r="AZN144" s="1332"/>
      <c r="AZO144" s="1332"/>
      <c r="AZP144" s="1332"/>
      <c r="AZQ144" s="1332"/>
      <c r="AZR144" s="1332"/>
      <c r="AZS144" s="1332"/>
      <c r="AZT144" s="1332"/>
      <c r="AZU144" s="1332"/>
      <c r="AZV144" s="1332"/>
      <c r="AZW144" s="1332"/>
      <c r="AZX144" s="1332"/>
      <c r="AZY144" s="1332"/>
      <c r="AZZ144" s="1332"/>
      <c r="BAA144" s="1332"/>
      <c r="BAB144" s="1332"/>
      <c r="BAC144" s="1332"/>
      <c r="BAD144" s="1332"/>
      <c r="BAE144" s="1332"/>
      <c r="BAF144" s="1332"/>
      <c r="BAG144" s="1332"/>
      <c r="BAH144" s="1332"/>
      <c r="BAI144" s="1332"/>
      <c r="BAJ144" s="1332"/>
      <c r="BAK144" s="1332"/>
      <c r="BAL144" s="1332"/>
      <c r="BAM144" s="1332"/>
      <c r="BAN144" s="1332"/>
      <c r="BAO144" s="1332"/>
      <c r="BAP144" s="1332"/>
      <c r="BAQ144" s="1332"/>
      <c r="BAR144" s="1332"/>
      <c r="BAS144" s="1332"/>
      <c r="BAT144" s="1332"/>
      <c r="BAU144" s="1332"/>
      <c r="BAV144" s="1332"/>
      <c r="BAW144" s="1332"/>
      <c r="BAX144" s="1332"/>
      <c r="BAY144" s="1332"/>
      <c r="BAZ144" s="1332"/>
      <c r="BBA144" s="1332"/>
      <c r="BBB144" s="1332"/>
      <c r="BBC144" s="1332"/>
      <c r="BBD144" s="1332"/>
      <c r="BBE144" s="1332"/>
      <c r="BBF144" s="1332"/>
      <c r="BBG144" s="1332"/>
      <c r="BBH144" s="1332"/>
      <c r="BBI144" s="1332"/>
      <c r="BBJ144" s="1332"/>
      <c r="BBK144" s="1332"/>
      <c r="BBL144" s="1332"/>
      <c r="BBM144" s="1332"/>
      <c r="BBN144" s="1332"/>
      <c r="BBO144" s="1332"/>
      <c r="BBP144" s="1332"/>
      <c r="BBQ144" s="1332"/>
      <c r="BBR144" s="1332"/>
      <c r="BBS144" s="1332"/>
      <c r="BBT144" s="1332"/>
      <c r="BBU144" s="1332"/>
      <c r="BBV144" s="1332"/>
      <c r="BBW144" s="1332"/>
      <c r="BBX144" s="1332"/>
      <c r="BBY144" s="1332"/>
      <c r="BBZ144" s="1332"/>
      <c r="BCA144" s="1332"/>
      <c r="BCB144" s="1332"/>
      <c r="BCC144" s="1332"/>
      <c r="BCD144" s="1332"/>
      <c r="BCE144" s="1332"/>
      <c r="BCF144" s="1332"/>
      <c r="BCG144" s="1332"/>
      <c r="BCH144" s="1332"/>
      <c r="BCI144" s="1332"/>
      <c r="BCJ144" s="1332"/>
      <c r="BCK144" s="1332"/>
      <c r="BCL144" s="1332"/>
      <c r="BCM144" s="1332"/>
      <c r="BCN144" s="1332"/>
      <c r="BCO144" s="1332"/>
      <c r="BCP144" s="1332"/>
      <c r="BCQ144" s="1332"/>
      <c r="BCR144" s="1332"/>
      <c r="BCS144" s="1332"/>
      <c r="BCT144" s="1332"/>
      <c r="BCU144" s="1332"/>
      <c r="BCV144" s="1332"/>
      <c r="BCW144" s="1332"/>
      <c r="BCX144" s="1332"/>
      <c r="BCY144" s="1332"/>
      <c r="BCZ144" s="1332"/>
      <c r="BDA144" s="1332"/>
      <c r="BDB144" s="1332"/>
      <c r="BDC144" s="1332"/>
      <c r="BDD144" s="1332"/>
      <c r="BDE144" s="1332"/>
      <c r="BDF144" s="1332"/>
      <c r="BDG144" s="1332"/>
      <c r="BDH144" s="1332"/>
      <c r="BDI144" s="1332"/>
      <c r="BDJ144" s="1332"/>
      <c r="BDK144" s="1332"/>
      <c r="BDL144" s="1332"/>
      <c r="BDM144" s="1332"/>
      <c r="BDN144" s="1332"/>
      <c r="BDO144" s="1332"/>
      <c r="BDP144" s="1332"/>
      <c r="BDQ144" s="1332"/>
      <c r="BDR144" s="1332"/>
      <c r="BDS144" s="1332"/>
      <c r="BDT144" s="1332"/>
      <c r="BDU144" s="1332"/>
      <c r="BDV144" s="1332"/>
      <c r="BDW144" s="1332"/>
      <c r="BDX144" s="1332"/>
      <c r="BDY144" s="1332"/>
      <c r="BDZ144" s="1332"/>
      <c r="BEA144" s="1332"/>
      <c r="BEB144" s="1332"/>
      <c r="BEC144" s="1332"/>
      <c r="BED144" s="1332"/>
      <c r="BEE144" s="1332"/>
      <c r="BEF144" s="1332"/>
      <c r="BEG144" s="1332"/>
      <c r="BEH144" s="1332"/>
      <c r="BEI144" s="1332"/>
      <c r="BEJ144" s="1332"/>
      <c r="BEK144" s="1332"/>
      <c r="BEL144" s="1332"/>
      <c r="BEM144" s="1332"/>
      <c r="BEN144" s="1332"/>
      <c r="BEO144" s="1332"/>
      <c r="BEP144" s="1332"/>
      <c r="BEQ144" s="1332"/>
      <c r="BER144" s="1332"/>
      <c r="BES144" s="1332"/>
      <c r="BET144" s="1332"/>
      <c r="BEU144" s="1332"/>
      <c r="BEV144" s="1332"/>
      <c r="BEW144" s="1332"/>
      <c r="BEX144" s="1332"/>
      <c r="BEY144" s="1332"/>
      <c r="BEZ144" s="1332"/>
      <c r="BFA144" s="1332"/>
      <c r="BFB144" s="1332"/>
      <c r="BFC144" s="1332"/>
      <c r="BFD144" s="1332"/>
      <c r="BFE144" s="1332"/>
      <c r="BFF144" s="1332"/>
      <c r="BFG144" s="1332"/>
      <c r="BFH144" s="1332"/>
      <c r="BFI144" s="1332"/>
      <c r="BFJ144" s="1332"/>
      <c r="BFK144" s="1332"/>
      <c r="BFL144" s="1332"/>
      <c r="BFM144" s="1332"/>
      <c r="BFN144" s="1332"/>
      <c r="BFO144" s="1332"/>
      <c r="BFP144" s="1332"/>
      <c r="BFQ144" s="1332"/>
      <c r="BFR144" s="1332"/>
      <c r="BFS144" s="1332"/>
      <c r="BFT144" s="1332"/>
      <c r="BFU144" s="1332"/>
      <c r="BFV144" s="1332"/>
      <c r="BFW144" s="1332"/>
      <c r="BFX144" s="1332"/>
      <c r="BFY144" s="1332"/>
      <c r="BFZ144" s="1332"/>
      <c r="BGA144" s="1332"/>
      <c r="BGB144" s="1332"/>
      <c r="BGC144" s="1332"/>
      <c r="BGD144" s="1332"/>
      <c r="BGE144" s="1332"/>
      <c r="BGF144" s="1332"/>
      <c r="BGG144" s="1332"/>
      <c r="BGH144" s="1332"/>
      <c r="BGI144" s="1332"/>
      <c r="BGJ144" s="1332"/>
      <c r="BGK144" s="1332"/>
      <c r="BGL144" s="1332"/>
      <c r="BGM144" s="1332"/>
      <c r="BGN144" s="1332"/>
      <c r="BGO144" s="1332"/>
      <c r="BGP144" s="1332"/>
      <c r="BGQ144" s="1332"/>
      <c r="BGR144" s="1332"/>
      <c r="BGS144" s="1332"/>
      <c r="BGT144" s="1332"/>
      <c r="BGU144" s="1332"/>
      <c r="BGV144" s="1332"/>
      <c r="BGW144" s="1332"/>
      <c r="BGX144" s="1332"/>
      <c r="BGY144" s="1332"/>
      <c r="BGZ144" s="1332"/>
      <c r="BHA144" s="1332"/>
      <c r="BHB144" s="1332"/>
      <c r="BHC144" s="1332"/>
      <c r="BHD144" s="1332"/>
      <c r="BHE144" s="1332"/>
      <c r="BHF144" s="1332"/>
      <c r="BHG144" s="1332"/>
      <c r="BHH144" s="1332"/>
      <c r="BHI144" s="1332"/>
      <c r="BHJ144" s="1332"/>
      <c r="BHK144" s="1332"/>
      <c r="BHL144" s="1332"/>
      <c r="BHM144" s="1332"/>
      <c r="BHN144" s="1332"/>
      <c r="BHO144" s="1332"/>
      <c r="BHP144" s="1332"/>
      <c r="BHQ144" s="1332"/>
      <c r="BHR144" s="1332"/>
      <c r="BHS144" s="1332"/>
      <c r="BHT144" s="1332"/>
      <c r="BHU144" s="1332"/>
      <c r="BHV144" s="1332"/>
      <c r="BHW144" s="1332"/>
      <c r="BHX144" s="1332"/>
      <c r="BHY144" s="1332"/>
      <c r="BHZ144" s="1332"/>
      <c r="BIA144" s="1332"/>
      <c r="BIB144" s="1332"/>
      <c r="BIC144" s="1332"/>
      <c r="BID144" s="1332"/>
      <c r="BIE144" s="1332"/>
      <c r="BIF144" s="1332"/>
      <c r="BIG144" s="1332"/>
      <c r="BIH144" s="1332"/>
      <c r="BII144" s="1332"/>
      <c r="BIJ144" s="1332"/>
      <c r="BIK144" s="1332"/>
      <c r="BIL144" s="1332"/>
      <c r="BIM144" s="1332"/>
      <c r="BIN144" s="1332"/>
      <c r="BIO144" s="1332"/>
      <c r="BIP144" s="1332"/>
      <c r="BIQ144" s="1332"/>
      <c r="BIR144" s="1332"/>
      <c r="BIS144" s="1332"/>
      <c r="BIT144" s="1332"/>
      <c r="BIU144" s="1332"/>
      <c r="BIV144" s="1332"/>
      <c r="BIW144" s="1332"/>
      <c r="BIX144" s="1332"/>
      <c r="BIY144" s="1332"/>
      <c r="BIZ144" s="1332"/>
      <c r="BJA144" s="1332"/>
      <c r="BJB144" s="1332"/>
      <c r="BJC144" s="1332"/>
      <c r="BJD144" s="1332"/>
      <c r="BJE144" s="1332"/>
      <c r="BJF144" s="1332"/>
      <c r="BJG144" s="1332"/>
      <c r="BJH144" s="1332"/>
      <c r="BJI144" s="1332"/>
      <c r="BJJ144" s="1332"/>
      <c r="BJK144" s="1332"/>
      <c r="BJL144" s="1332"/>
      <c r="BJM144" s="1332"/>
      <c r="BJN144" s="1332"/>
      <c r="BJO144" s="1332"/>
      <c r="BJP144" s="1332"/>
      <c r="BJQ144" s="1332"/>
      <c r="BJR144" s="1332"/>
      <c r="BJS144" s="1332"/>
      <c r="BJT144" s="1332"/>
      <c r="BJU144" s="1332"/>
      <c r="BJV144" s="1332"/>
      <c r="BJW144" s="1332"/>
      <c r="BJX144" s="1332"/>
      <c r="BJY144" s="1332"/>
      <c r="BJZ144" s="1332"/>
      <c r="BKA144" s="1332"/>
      <c r="BKB144" s="1332"/>
      <c r="BKC144" s="1332"/>
      <c r="BKD144" s="1332"/>
      <c r="BKE144" s="1332"/>
      <c r="BKF144" s="1332"/>
      <c r="BKG144" s="1332"/>
      <c r="BKH144" s="1332"/>
      <c r="BKI144" s="1332"/>
      <c r="BKJ144" s="1332"/>
      <c r="BKK144" s="1332"/>
      <c r="BKL144" s="1332"/>
      <c r="BKM144" s="1332"/>
      <c r="BKN144" s="1332"/>
      <c r="BKO144" s="1332"/>
      <c r="BKP144" s="1332"/>
      <c r="BKQ144" s="1332"/>
      <c r="BKR144" s="1332"/>
      <c r="BKS144" s="1332"/>
      <c r="BKT144" s="1332"/>
      <c r="BKU144" s="1332"/>
      <c r="BKV144" s="1332"/>
      <c r="BKW144" s="1332"/>
      <c r="BKX144" s="1332"/>
      <c r="BKY144" s="1332"/>
      <c r="BKZ144" s="1332"/>
      <c r="BLA144" s="1332"/>
      <c r="BLB144" s="1332"/>
      <c r="BLC144" s="1332"/>
      <c r="BLD144" s="1332"/>
      <c r="BLE144" s="1332"/>
      <c r="BLF144" s="1332"/>
      <c r="BLG144" s="1332"/>
      <c r="BLH144" s="1332"/>
      <c r="BLI144" s="1332"/>
      <c r="BLJ144" s="1332"/>
      <c r="BLK144" s="1332"/>
      <c r="BLL144" s="1332"/>
      <c r="BLM144" s="1332"/>
      <c r="BLN144" s="1332"/>
      <c r="BLO144" s="1332"/>
      <c r="BLP144" s="1332"/>
      <c r="BLQ144" s="1332"/>
      <c r="BLR144" s="1332"/>
      <c r="BLS144" s="1332"/>
      <c r="BLT144" s="1332"/>
      <c r="BLU144" s="1332"/>
      <c r="BLV144" s="1332"/>
      <c r="BLW144" s="1332"/>
      <c r="BLX144" s="1332"/>
      <c r="BLY144" s="1332"/>
      <c r="BLZ144" s="1332"/>
      <c r="BMA144" s="1332"/>
      <c r="BMB144" s="1332"/>
      <c r="BMC144" s="1332"/>
      <c r="BMD144" s="1332"/>
      <c r="BME144" s="1332"/>
      <c r="BMF144" s="1332"/>
      <c r="BMG144" s="1332"/>
      <c r="BMH144" s="1332"/>
      <c r="BMI144" s="1332"/>
      <c r="BMJ144" s="1332"/>
      <c r="BMK144" s="1332"/>
      <c r="BML144" s="1332"/>
      <c r="BMM144" s="1332"/>
      <c r="BMN144" s="1332"/>
      <c r="BMO144" s="1332"/>
      <c r="BMP144" s="1332"/>
      <c r="BMQ144" s="1332"/>
      <c r="BMR144" s="1332"/>
      <c r="BMS144" s="1332"/>
      <c r="BMT144" s="1332"/>
      <c r="BMU144" s="1332"/>
      <c r="BMV144" s="1332"/>
      <c r="BMW144" s="1332"/>
      <c r="BMX144" s="1332"/>
      <c r="BMY144" s="1332"/>
      <c r="BMZ144" s="1332"/>
      <c r="BNA144" s="1332"/>
      <c r="BNB144" s="1332"/>
      <c r="BNC144" s="1332"/>
      <c r="BND144" s="1332"/>
      <c r="BNE144" s="1332"/>
      <c r="BNF144" s="1332"/>
      <c r="BNG144" s="1332"/>
      <c r="BNH144" s="1332"/>
      <c r="BNI144" s="1332"/>
      <c r="BNJ144" s="1332"/>
      <c r="BNK144" s="1332"/>
      <c r="BNL144" s="1332"/>
      <c r="BNM144" s="1332"/>
      <c r="BNN144" s="1332"/>
      <c r="BNO144" s="1332"/>
      <c r="BNP144" s="1332"/>
      <c r="BNQ144" s="1332"/>
      <c r="BNR144" s="1332"/>
      <c r="BNS144" s="1332"/>
      <c r="BNT144" s="1332"/>
      <c r="BNU144" s="1332"/>
      <c r="BNV144" s="1332"/>
      <c r="BNW144" s="1332"/>
      <c r="BNX144" s="1332"/>
      <c r="BNY144" s="1332"/>
      <c r="BNZ144" s="1332"/>
      <c r="BOA144" s="1332"/>
      <c r="BOB144" s="1332"/>
      <c r="BOC144" s="1332"/>
      <c r="BOD144" s="1332"/>
      <c r="BOE144" s="1332"/>
      <c r="BOF144" s="1332"/>
      <c r="BOG144" s="1332"/>
      <c r="BOH144" s="1332"/>
      <c r="BOI144" s="1332"/>
      <c r="BOJ144" s="1332"/>
      <c r="BOK144" s="1332"/>
      <c r="BOL144" s="1332"/>
      <c r="BOM144" s="1332"/>
      <c r="BON144" s="1332"/>
      <c r="BOO144" s="1332"/>
      <c r="BOP144" s="1332"/>
      <c r="BOQ144" s="1332"/>
      <c r="BOR144" s="1332"/>
      <c r="BOS144" s="1332"/>
      <c r="BOT144" s="1332"/>
      <c r="BOU144" s="1332"/>
      <c r="BOV144" s="1332"/>
      <c r="BOW144" s="1332"/>
      <c r="BOX144" s="1332"/>
      <c r="BOY144" s="1332"/>
      <c r="BOZ144" s="1332"/>
      <c r="BPA144" s="1332"/>
      <c r="BPB144" s="1332"/>
      <c r="BPC144" s="1332"/>
      <c r="BPD144" s="1332"/>
      <c r="BPE144" s="1332"/>
      <c r="BPF144" s="1332"/>
      <c r="BPG144" s="1332"/>
      <c r="BPH144" s="1332"/>
      <c r="BPI144" s="1332"/>
      <c r="BPJ144" s="1332"/>
      <c r="BPK144" s="1332"/>
      <c r="BPL144" s="1332"/>
      <c r="BPM144" s="1332"/>
      <c r="BPN144" s="1332"/>
      <c r="BPO144" s="1332"/>
      <c r="BPP144" s="1332"/>
      <c r="BPQ144" s="1332"/>
      <c r="BPR144" s="1332"/>
      <c r="BPS144" s="1332"/>
      <c r="BPT144" s="1332"/>
      <c r="BPU144" s="1332"/>
      <c r="BPV144" s="1332"/>
      <c r="BPW144" s="1332"/>
      <c r="BPX144" s="1332"/>
      <c r="BPY144" s="1332"/>
      <c r="BPZ144" s="1332"/>
      <c r="BQA144" s="1332"/>
      <c r="BQB144" s="1332"/>
      <c r="BQC144" s="1332"/>
      <c r="BQD144" s="1332"/>
      <c r="BQE144" s="1332"/>
      <c r="BQF144" s="1332"/>
      <c r="BQG144" s="1332"/>
      <c r="BQH144" s="1332"/>
      <c r="BQI144" s="1332"/>
      <c r="BQJ144" s="1332"/>
      <c r="BQK144" s="1332"/>
      <c r="BQL144" s="1332"/>
      <c r="BQM144" s="1332"/>
      <c r="BQN144" s="1332"/>
      <c r="BQO144" s="1332"/>
      <c r="BQP144" s="1332"/>
      <c r="BQQ144" s="1332"/>
      <c r="BQR144" s="1332"/>
      <c r="BQS144" s="1332"/>
      <c r="BQT144" s="1332"/>
      <c r="BQU144" s="1332"/>
      <c r="BQV144" s="1332"/>
      <c r="BQW144" s="1332"/>
      <c r="BQX144" s="1332"/>
      <c r="BQY144" s="1332"/>
      <c r="BQZ144" s="1332"/>
      <c r="BRA144" s="1332"/>
      <c r="BRB144" s="1332"/>
      <c r="BRC144" s="1332"/>
      <c r="BRD144" s="1332"/>
      <c r="BRE144" s="1332"/>
      <c r="BRF144" s="1332"/>
      <c r="BRG144" s="1332"/>
      <c r="BRH144" s="1332"/>
      <c r="BRI144" s="1332"/>
      <c r="BRJ144" s="1332"/>
      <c r="BRK144" s="1332"/>
      <c r="BRL144" s="1332"/>
      <c r="BRM144" s="1332"/>
      <c r="BRN144" s="1332"/>
      <c r="BRO144" s="1332"/>
      <c r="BRP144" s="1332"/>
      <c r="BRQ144" s="1332"/>
      <c r="BRR144" s="1332"/>
      <c r="BRS144" s="1332"/>
      <c r="BRT144" s="1332"/>
      <c r="BRU144" s="1332"/>
      <c r="BRV144" s="1332"/>
      <c r="BRW144" s="1332"/>
      <c r="BRX144" s="1332"/>
      <c r="BRY144" s="1332"/>
      <c r="BRZ144" s="1332"/>
      <c r="BSA144" s="1332"/>
      <c r="BSB144" s="1332"/>
      <c r="BSC144" s="1332"/>
      <c r="BSD144" s="1332"/>
      <c r="BSE144" s="1332"/>
      <c r="BSF144" s="1332"/>
      <c r="BSG144" s="1332"/>
      <c r="BSH144" s="1332"/>
      <c r="BSI144" s="1332"/>
      <c r="BSJ144" s="1332"/>
      <c r="BSK144" s="1332"/>
      <c r="BSL144" s="1332"/>
      <c r="BSM144" s="1332"/>
      <c r="BSN144" s="1332"/>
      <c r="BSO144" s="1332"/>
      <c r="BSP144" s="1332"/>
      <c r="BSQ144" s="1332"/>
      <c r="BSR144" s="1332"/>
      <c r="BSS144" s="1332"/>
      <c r="BST144" s="1332"/>
      <c r="BSU144" s="1332"/>
      <c r="BSV144" s="1332"/>
      <c r="BSW144" s="1332"/>
      <c r="BSX144" s="1332"/>
      <c r="BSY144" s="1332"/>
      <c r="BSZ144" s="1332"/>
      <c r="BTA144" s="1332"/>
      <c r="BTB144" s="1332"/>
      <c r="BTC144" s="1332"/>
      <c r="BTD144" s="1332"/>
      <c r="BTE144" s="1332"/>
      <c r="BTF144" s="1332"/>
      <c r="BTG144" s="1332"/>
      <c r="BTH144" s="1332"/>
      <c r="BTI144" s="1332"/>
      <c r="BTJ144" s="1332"/>
      <c r="BTK144" s="1332"/>
      <c r="BTL144" s="1332"/>
      <c r="BTM144" s="1332"/>
      <c r="BTN144" s="1332"/>
      <c r="BTO144" s="1332"/>
      <c r="BTP144" s="1332"/>
      <c r="BTQ144" s="1332"/>
      <c r="BTR144" s="1332"/>
      <c r="BTS144" s="1332"/>
      <c r="BTT144" s="1332"/>
      <c r="BTU144" s="1332"/>
      <c r="BTV144" s="1332"/>
      <c r="BTW144" s="1332"/>
      <c r="BTX144" s="1332"/>
      <c r="BTY144" s="1332"/>
      <c r="BTZ144" s="1332"/>
      <c r="BUA144" s="1332"/>
      <c r="BUB144" s="1332"/>
      <c r="BUC144" s="1332"/>
      <c r="BUD144" s="1332"/>
      <c r="BUE144" s="1332"/>
      <c r="BUF144" s="1332"/>
      <c r="BUG144" s="1332"/>
      <c r="BUH144" s="1332"/>
      <c r="BUI144" s="1332"/>
      <c r="BUJ144" s="1332"/>
      <c r="BUK144" s="1332"/>
      <c r="BUL144" s="1332"/>
      <c r="BUM144" s="1332"/>
      <c r="BUN144" s="1332"/>
      <c r="BUO144" s="1332"/>
      <c r="BUP144" s="1332"/>
      <c r="BUQ144" s="1332"/>
      <c r="BUR144" s="1332"/>
      <c r="BUS144" s="1332"/>
      <c r="BUT144" s="1332"/>
      <c r="BUU144" s="1332"/>
      <c r="BUV144" s="1332"/>
      <c r="BUW144" s="1332"/>
      <c r="BUX144" s="1332"/>
      <c r="BUY144" s="1332"/>
      <c r="BUZ144" s="1332"/>
      <c r="BVA144" s="1332"/>
      <c r="BVB144" s="1332"/>
      <c r="BVC144" s="1332"/>
      <c r="BVD144" s="1332"/>
      <c r="BVE144" s="1332"/>
      <c r="BVF144" s="1332"/>
      <c r="BVG144" s="1332"/>
      <c r="BVH144" s="1332"/>
      <c r="BVI144" s="1332"/>
      <c r="BVJ144" s="1332"/>
      <c r="BVK144" s="1332"/>
      <c r="BVL144" s="1332"/>
      <c r="BVM144" s="1332"/>
      <c r="BVN144" s="1332"/>
      <c r="BVO144" s="1332"/>
      <c r="BVP144" s="1332"/>
      <c r="BVQ144" s="1332"/>
      <c r="BVR144" s="1332"/>
      <c r="BVS144" s="1332"/>
      <c r="BVT144" s="1332"/>
      <c r="BVU144" s="1332"/>
      <c r="BVV144" s="1332"/>
      <c r="BVW144" s="1332"/>
      <c r="BVX144" s="1332"/>
      <c r="BVY144" s="1332"/>
      <c r="BVZ144" s="1332"/>
      <c r="BWA144" s="1332"/>
      <c r="BWB144" s="1332"/>
      <c r="BWC144" s="1332"/>
      <c r="BWD144" s="1332"/>
      <c r="BWE144" s="1332"/>
      <c r="BWF144" s="1332"/>
      <c r="BWG144" s="1332"/>
      <c r="BWH144" s="1332"/>
      <c r="BWI144" s="1332"/>
      <c r="BWJ144" s="1332"/>
      <c r="BWK144" s="1332"/>
      <c r="BWL144" s="1332"/>
      <c r="BWM144" s="1332"/>
      <c r="BWN144" s="1332"/>
      <c r="BWO144" s="1332"/>
      <c r="BWP144" s="1332"/>
      <c r="BWQ144" s="1332"/>
      <c r="BWR144" s="1332"/>
      <c r="BWS144" s="1332"/>
      <c r="BWT144" s="1332"/>
      <c r="BWU144" s="1332"/>
      <c r="BWV144" s="1332"/>
      <c r="BWW144" s="1332"/>
      <c r="BWX144" s="1332"/>
      <c r="BWY144" s="1332"/>
      <c r="BWZ144" s="1332"/>
      <c r="BXA144" s="1332"/>
      <c r="BXB144" s="1332"/>
      <c r="BXC144" s="1332"/>
      <c r="BXD144" s="1332"/>
      <c r="BXE144" s="1332"/>
      <c r="BXF144" s="1332"/>
      <c r="BXG144" s="1332"/>
      <c r="BXH144" s="1332"/>
      <c r="BXI144" s="1332"/>
      <c r="BXJ144" s="1332"/>
      <c r="BXK144" s="1332"/>
      <c r="BXL144" s="1332"/>
      <c r="BXM144" s="1332"/>
      <c r="BXN144" s="1332"/>
      <c r="BXO144" s="1332"/>
      <c r="BXP144" s="1332"/>
      <c r="BXQ144" s="1332"/>
      <c r="BXR144" s="1332"/>
      <c r="BXS144" s="1332"/>
      <c r="BXT144" s="1332"/>
      <c r="BXU144" s="1332"/>
      <c r="BXV144" s="1332"/>
      <c r="BXW144" s="1332"/>
      <c r="BXX144" s="1332"/>
      <c r="BXY144" s="1332"/>
      <c r="BXZ144" s="1332"/>
      <c r="BYA144" s="1332"/>
      <c r="BYB144" s="1332"/>
      <c r="BYC144" s="1332"/>
      <c r="BYD144" s="1332"/>
      <c r="BYE144" s="1332"/>
      <c r="BYF144" s="1332"/>
      <c r="BYG144" s="1332"/>
      <c r="BYH144" s="1332"/>
      <c r="BYI144" s="1332"/>
      <c r="BYJ144" s="1332"/>
      <c r="BYK144" s="1332"/>
      <c r="BYL144" s="1332"/>
      <c r="BYM144" s="1332"/>
      <c r="BYN144" s="1332"/>
      <c r="BYO144" s="1332"/>
      <c r="BYP144" s="1332"/>
      <c r="BYQ144" s="1332"/>
      <c r="BYR144" s="1332"/>
      <c r="BYS144" s="1332"/>
      <c r="BYT144" s="1332"/>
      <c r="BYU144" s="1332"/>
      <c r="BYV144" s="1332"/>
      <c r="BYW144" s="1332"/>
      <c r="BYX144" s="1332"/>
      <c r="BYY144" s="1332"/>
      <c r="BYZ144" s="1332"/>
      <c r="BZA144" s="1332"/>
      <c r="BZB144" s="1332"/>
      <c r="BZC144" s="1332"/>
      <c r="BZD144" s="1332"/>
      <c r="BZE144" s="1332"/>
      <c r="BZF144" s="1332"/>
      <c r="BZG144" s="1332"/>
      <c r="BZH144" s="1332"/>
      <c r="BZI144" s="1332"/>
      <c r="BZJ144" s="1332"/>
      <c r="BZK144" s="1332"/>
      <c r="BZL144" s="1332"/>
      <c r="BZM144" s="1332"/>
      <c r="BZN144" s="1332"/>
      <c r="BZO144" s="1332"/>
      <c r="BZP144" s="1332"/>
      <c r="BZQ144" s="1332"/>
      <c r="BZR144" s="1332"/>
      <c r="BZS144" s="1332"/>
      <c r="BZT144" s="1332"/>
      <c r="BZU144" s="1332"/>
      <c r="BZV144" s="1332"/>
      <c r="BZW144" s="1332"/>
      <c r="BZX144" s="1332"/>
      <c r="BZY144" s="1332"/>
      <c r="BZZ144" s="1332"/>
      <c r="CAA144" s="1332"/>
      <c r="CAB144" s="1332"/>
      <c r="CAC144" s="1332"/>
      <c r="CAD144" s="1332"/>
      <c r="CAE144" s="1332"/>
      <c r="CAF144" s="1332"/>
      <c r="CAG144" s="1332"/>
      <c r="CAH144" s="1332"/>
      <c r="CAI144" s="1332"/>
      <c r="CAJ144" s="1332"/>
      <c r="CAK144" s="1332"/>
      <c r="CAL144" s="1332"/>
      <c r="CAM144" s="1332"/>
      <c r="CAN144" s="1332"/>
      <c r="CAO144" s="1332"/>
      <c r="CAP144" s="1332"/>
      <c r="CAQ144" s="1332"/>
      <c r="CAR144" s="1332"/>
      <c r="CAS144" s="1332"/>
      <c r="CAT144" s="1332"/>
      <c r="CAU144" s="1332"/>
      <c r="CAV144" s="1332"/>
      <c r="CAW144" s="1332"/>
      <c r="CAX144" s="1332"/>
      <c r="CAY144" s="1332"/>
      <c r="CAZ144" s="1332"/>
      <c r="CBA144" s="1332"/>
      <c r="CBB144" s="1332"/>
      <c r="CBC144" s="1332"/>
      <c r="CBD144" s="1332"/>
      <c r="CBE144" s="1332"/>
      <c r="CBF144" s="1332"/>
      <c r="CBG144" s="1332"/>
      <c r="CBH144" s="1332"/>
      <c r="CBI144" s="1332"/>
      <c r="CBJ144" s="1332"/>
      <c r="CBK144" s="1332"/>
      <c r="CBL144" s="1332"/>
      <c r="CBM144" s="1332"/>
      <c r="CBN144" s="1332"/>
      <c r="CBO144" s="1332"/>
      <c r="CBP144" s="1332"/>
      <c r="CBQ144" s="1332"/>
      <c r="CBR144" s="1332"/>
      <c r="CBS144" s="1332"/>
      <c r="CBT144" s="1332"/>
      <c r="CBU144" s="1332"/>
      <c r="CBV144" s="1332"/>
      <c r="CBW144" s="1332"/>
      <c r="CBX144" s="1332"/>
      <c r="CBY144" s="1332"/>
      <c r="CBZ144" s="1332"/>
      <c r="CCA144" s="1332"/>
      <c r="CCB144" s="1332"/>
      <c r="CCC144" s="1332"/>
      <c r="CCD144" s="1332"/>
      <c r="CCE144" s="1332"/>
      <c r="CCF144" s="1332"/>
      <c r="CCG144" s="1332"/>
      <c r="CCH144" s="1332"/>
      <c r="CCI144" s="1332"/>
      <c r="CCJ144" s="1332"/>
      <c r="CCK144" s="1332"/>
      <c r="CCL144" s="1332"/>
      <c r="CCM144" s="1332"/>
      <c r="CCN144" s="1332"/>
      <c r="CCO144" s="1332"/>
      <c r="CCP144" s="1332"/>
      <c r="CCQ144" s="1332"/>
      <c r="CCR144" s="1332"/>
      <c r="CCS144" s="1332"/>
      <c r="CCT144" s="1332"/>
      <c r="CCU144" s="1332"/>
      <c r="CCV144" s="1332"/>
      <c r="CCW144" s="1332"/>
      <c r="CCX144" s="1332"/>
      <c r="CCY144" s="1332"/>
      <c r="CCZ144" s="1332"/>
      <c r="CDA144" s="1332"/>
      <c r="CDB144" s="1332"/>
      <c r="CDC144" s="1332"/>
      <c r="CDD144" s="1332"/>
      <c r="CDE144" s="1332"/>
      <c r="CDF144" s="1332"/>
      <c r="CDG144" s="1332"/>
      <c r="CDH144" s="1332"/>
      <c r="CDI144" s="1332"/>
      <c r="CDJ144" s="1332"/>
      <c r="CDK144" s="1332"/>
      <c r="CDL144" s="1332"/>
      <c r="CDM144" s="1332"/>
      <c r="CDN144" s="1332"/>
      <c r="CDO144" s="1332"/>
      <c r="CDP144" s="1332"/>
      <c r="CDQ144" s="1332"/>
      <c r="CDR144" s="1332"/>
      <c r="CDS144" s="1332"/>
      <c r="CDT144" s="1332"/>
      <c r="CDU144" s="1332"/>
      <c r="CDV144" s="1332"/>
      <c r="CDW144" s="1332"/>
      <c r="CDX144" s="1332"/>
      <c r="CDY144" s="1332"/>
      <c r="CDZ144" s="1332"/>
      <c r="CEA144" s="1332"/>
      <c r="CEB144" s="1332"/>
      <c r="CEC144" s="1332"/>
      <c r="CED144" s="1332"/>
      <c r="CEE144" s="1332"/>
      <c r="CEF144" s="1332"/>
      <c r="CEG144" s="1332"/>
      <c r="CEH144" s="1332"/>
      <c r="CEI144" s="1332"/>
      <c r="CEJ144" s="1332"/>
      <c r="CEK144" s="1332"/>
      <c r="CEL144" s="1332"/>
      <c r="CEM144" s="1332"/>
      <c r="CEN144" s="1332"/>
      <c r="CEO144" s="1332"/>
      <c r="CEP144" s="1332"/>
      <c r="CEQ144" s="1332"/>
      <c r="CER144" s="1332"/>
      <c r="CES144" s="1332"/>
      <c r="CET144" s="1332"/>
      <c r="CEU144" s="1332"/>
      <c r="CEV144" s="1332"/>
      <c r="CEW144" s="1332"/>
      <c r="CEX144" s="1332"/>
      <c r="CEY144" s="1332"/>
      <c r="CEZ144" s="1332"/>
      <c r="CFA144" s="1332"/>
      <c r="CFB144" s="1332"/>
      <c r="CFC144" s="1332"/>
      <c r="CFD144" s="1332"/>
      <c r="CFE144" s="1332"/>
      <c r="CFF144" s="1332"/>
      <c r="CFG144" s="1332"/>
      <c r="CFH144" s="1332"/>
      <c r="CFI144" s="1332"/>
      <c r="CFJ144" s="1332"/>
      <c r="CFK144" s="1332"/>
      <c r="CFL144" s="1332"/>
      <c r="CFM144" s="1332"/>
      <c r="CFN144" s="1332"/>
      <c r="CFO144" s="1332"/>
      <c r="CFP144" s="1332"/>
      <c r="CFQ144" s="1332"/>
      <c r="CFR144" s="1332"/>
      <c r="CFS144" s="1332"/>
      <c r="CFT144" s="1332"/>
      <c r="CFU144" s="1332"/>
      <c r="CFV144" s="1332"/>
      <c r="CFW144" s="1332"/>
      <c r="CFX144" s="1332"/>
      <c r="CFY144" s="1332"/>
      <c r="CFZ144" s="1332"/>
      <c r="CGA144" s="1332"/>
      <c r="CGB144" s="1332"/>
      <c r="CGC144" s="1332"/>
      <c r="CGD144" s="1332"/>
      <c r="CGE144" s="1332"/>
      <c r="CGF144" s="1332"/>
      <c r="CGG144" s="1332"/>
      <c r="CGH144" s="1332"/>
      <c r="CGI144" s="1332"/>
      <c r="CGJ144" s="1332"/>
      <c r="CGK144" s="1332"/>
      <c r="CGL144" s="1332"/>
      <c r="CGM144" s="1332"/>
      <c r="CGN144" s="1332"/>
      <c r="CGO144" s="1332"/>
      <c r="CGP144" s="1332"/>
      <c r="CGQ144" s="1332"/>
      <c r="CGR144" s="1332"/>
      <c r="CGS144" s="1332"/>
      <c r="CGT144" s="1332"/>
      <c r="CGU144" s="1332"/>
      <c r="CGV144" s="1332"/>
      <c r="CGW144" s="1332"/>
      <c r="CGX144" s="1332"/>
      <c r="CGY144" s="1332"/>
      <c r="CGZ144" s="1332"/>
      <c r="CHA144" s="1332"/>
      <c r="CHB144" s="1332"/>
      <c r="CHC144" s="1332"/>
      <c r="CHD144" s="1332"/>
      <c r="CHE144" s="1332"/>
      <c r="CHF144" s="1332"/>
      <c r="CHG144" s="1332"/>
      <c r="CHH144" s="1332"/>
      <c r="CHI144" s="1332"/>
      <c r="CHJ144" s="1332"/>
      <c r="CHK144" s="1332"/>
      <c r="CHL144" s="1332"/>
      <c r="CHM144" s="1332"/>
      <c r="CHN144" s="1332"/>
      <c r="CHO144" s="1332"/>
      <c r="CHP144" s="1332"/>
      <c r="CHQ144" s="1332"/>
      <c r="CHR144" s="1332"/>
      <c r="CHS144" s="1332"/>
      <c r="CHT144" s="1332"/>
      <c r="CHU144" s="1332"/>
      <c r="CHV144" s="1332"/>
      <c r="CHW144" s="1332"/>
      <c r="CHX144" s="1332"/>
      <c r="CHY144" s="1332"/>
      <c r="CHZ144" s="1332"/>
      <c r="CIA144" s="1332"/>
      <c r="CIB144" s="1332"/>
      <c r="CIC144" s="1332"/>
      <c r="CID144" s="1332"/>
      <c r="CIE144" s="1332"/>
      <c r="CIF144" s="1332"/>
      <c r="CIG144" s="1332"/>
      <c r="CIH144" s="1332"/>
      <c r="CII144" s="1332"/>
      <c r="CIJ144" s="1332"/>
      <c r="CIK144" s="1332"/>
      <c r="CIL144" s="1332"/>
      <c r="CIM144" s="1332"/>
      <c r="CIN144" s="1332"/>
      <c r="CIO144" s="1332"/>
      <c r="CIP144" s="1332"/>
      <c r="CIQ144" s="1332"/>
      <c r="CIR144" s="1332"/>
      <c r="CIS144" s="1332"/>
      <c r="CIT144" s="1332"/>
      <c r="CIU144" s="1332"/>
      <c r="CIV144" s="1332"/>
      <c r="CIW144" s="1332"/>
      <c r="CIX144" s="1332"/>
      <c r="CIY144" s="1332"/>
      <c r="CIZ144" s="1332"/>
      <c r="CJA144" s="1332"/>
      <c r="CJB144" s="1332"/>
      <c r="CJC144" s="1332"/>
      <c r="CJD144" s="1332"/>
      <c r="CJE144" s="1332"/>
      <c r="CJF144" s="1332"/>
      <c r="CJG144" s="1332"/>
      <c r="CJH144" s="1332"/>
      <c r="CJI144" s="1332"/>
      <c r="CJJ144" s="1332"/>
      <c r="CJK144" s="1332"/>
      <c r="CJL144" s="1332"/>
      <c r="CJM144" s="1332"/>
      <c r="CJN144" s="1332"/>
      <c r="CJO144" s="1332"/>
      <c r="CJP144" s="1332"/>
      <c r="CJQ144" s="1332"/>
      <c r="CJR144" s="1332"/>
      <c r="CJS144" s="1332"/>
      <c r="CJT144" s="1332"/>
      <c r="CJU144" s="1332"/>
      <c r="CJV144" s="1332"/>
      <c r="CJW144" s="1332"/>
      <c r="CJX144" s="1332"/>
      <c r="CJY144" s="1332"/>
      <c r="CJZ144" s="1332"/>
      <c r="CKA144" s="1332"/>
      <c r="CKB144" s="1332"/>
      <c r="CKC144" s="1332"/>
      <c r="CKD144" s="1332"/>
      <c r="CKE144" s="1332"/>
      <c r="CKF144" s="1332"/>
      <c r="CKG144" s="1332"/>
      <c r="CKH144" s="1332"/>
      <c r="CKI144" s="1332"/>
      <c r="CKJ144" s="1332"/>
      <c r="CKK144" s="1332"/>
      <c r="CKL144" s="1332"/>
      <c r="CKM144" s="1332"/>
      <c r="CKN144" s="1332"/>
      <c r="CKO144" s="1332"/>
      <c r="CKP144" s="1332"/>
      <c r="CKQ144" s="1332"/>
      <c r="CKR144" s="1332"/>
      <c r="CKS144" s="1332"/>
      <c r="CKT144" s="1332"/>
      <c r="CKU144" s="1332"/>
      <c r="CKV144" s="1332"/>
      <c r="CKW144" s="1332"/>
      <c r="CKX144" s="1332"/>
      <c r="CKY144" s="1332"/>
      <c r="CKZ144" s="1332"/>
      <c r="CLA144" s="1332"/>
      <c r="CLB144" s="1332"/>
      <c r="CLC144" s="1332"/>
      <c r="CLD144" s="1332"/>
      <c r="CLE144" s="1332"/>
      <c r="CLF144" s="1332"/>
      <c r="CLG144" s="1332"/>
      <c r="CLH144" s="1332"/>
      <c r="CLI144" s="1332"/>
      <c r="CLJ144" s="1332"/>
      <c r="CLK144" s="1332"/>
      <c r="CLL144" s="1332"/>
      <c r="CLM144" s="1332"/>
      <c r="CLN144" s="1332"/>
      <c r="CLO144" s="1332"/>
      <c r="CLP144" s="1332"/>
      <c r="CLQ144" s="1332"/>
      <c r="CLR144" s="1332"/>
      <c r="CLS144" s="1332"/>
      <c r="CLT144" s="1332"/>
      <c r="CLU144" s="1332"/>
      <c r="CLV144" s="1332"/>
      <c r="CLW144" s="1332"/>
      <c r="CLX144" s="1332"/>
      <c r="CLY144" s="1332"/>
      <c r="CLZ144" s="1332"/>
      <c r="CMA144" s="1332"/>
      <c r="CMB144" s="1332"/>
      <c r="CMC144" s="1332"/>
      <c r="CMD144" s="1332"/>
      <c r="CME144" s="1332"/>
      <c r="CMF144" s="1332"/>
      <c r="CMG144" s="1332"/>
      <c r="CMH144" s="1332"/>
      <c r="CMI144" s="1332"/>
      <c r="CMJ144" s="1332"/>
      <c r="CMK144" s="1332"/>
      <c r="CML144" s="1332"/>
      <c r="CMM144" s="1332"/>
      <c r="CMN144" s="1332"/>
      <c r="CMO144" s="1332"/>
      <c r="CMP144" s="1332"/>
      <c r="CMQ144" s="1332"/>
      <c r="CMR144" s="1332"/>
      <c r="CMS144" s="1332"/>
      <c r="CMT144" s="1332"/>
      <c r="CMU144" s="1332"/>
      <c r="CMV144" s="1332"/>
      <c r="CMW144" s="1332"/>
      <c r="CMX144" s="1332"/>
      <c r="CMY144" s="1332"/>
      <c r="CMZ144" s="1332"/>
      <c r="CNA144" s="1332"/>
      <c r="CNB144" s="1332"/>
      <c r="CNC144" s="1332"/>
      <c r="CND144" s="1332"/>
      <c r="CNE144" s="1332"/>
      <c r="CNF144" s="1332"/>
      <c r="CNG144" s="1332"/>
      <c r="CNH144" s="1332"/>
      <c r="CNI144" s="1332"/>
      <c r="CNJ144" s="1332"/>
      <c r="CNK144" s="1332"/>
      <c r="CNL144" s="1332"/>
      <c r="CNM144" s="1332"/>
      <c r="CNN144" s="1332"/>
      <c r="CNO144" s="1332"/>
      <c r="CNP144" s="1332"/>
      <c r="CNQ144" s="1332"/>
      <c r="CNR144" s="1332"/>
      <c r="CNS144" s="1332"/>
      <c r="CNT144" s="1332"/>
      <c r="CNU144" s="1332"/>
      <c r="CNV144" s="1332"/>
      <c r="CNW144" s="1332"/>
      <c r="CNX144" s="1332"/>
      <c r="CNY144" s="1332"/>
      <c r="CNZ144" s="1332"/>
      <c r="COA144" s="1332"/>
      <c r="COB144" s="1332"/>
      <c r="COC144" s="1332"/>
      <c r="COD144" s="1332"/>
      <c r="COE144" s="1332"/>
      <c r="COF144" s="1332"/>
      <c r="COG144" s="1332"/>
      <c r="COH144" s="1332"/>
      <c r="COI144" s="1332"/>
      <c r="COJ144" s="1332"/>
      <c r="COK144" s="1332"/>
      <c r="COL144" s="1332"/>
      <c r="COM144" s="1332"/>
      <c r="CON144" s="1332"/>
      <c r="COO144" s="1332"/>
      <c r="COP144" s="1332"/>
      <c r="COQ144" s="1332"/>
      <c r="COR144" s="1332"/>
      <c r="COS144" s="1332"/>
      <c r="COT144" s="1332"/>
      <c r="COU144" s="1332"/>
      <c r="COV144" s="1332"/>
      <c r="COW144" s="1332"/>
      <c r="COX144" s="1332"/>
      <c r="COY144" s="1332"/>
      <c r="COZ144" s="1332"/>
      <c r="CPA144" s="1332"/>
      <c r="CPB144" s="1332"/>
      <c r="CPC144" s="1332"/>
      <c r="CPD144" s="1332"/>
      <c r="CPE144" s="1332"/>
      <c r="CPF144" s="1332"/>
      <c r="CPG144" s="1332"/>
      <c r="CPH144" s="1332"/>
      <c r="CPI144" s="1332"/>
      <c r="CPJ144" s="1332"/>
      <c r="CPK144" s="1332"/>
      <c r="CPL144" s="1332"/>
      <c r="CPM144" s="1332"/>
      <c r="CPN144" s="1332"/>
      <c r="CPO144" s="1332"/>
      <c r="CPP144" s="1332"/>
      <c r="CPQ144" s="1332"/>
      <c r="CPR144" s="1332"/>
      <c r="CPS144" s="1332"/>
      <c r="CPT144" s="1332"/>
      <c r="CPU144" s="1332"/>
      <c r="CPV144" s="1332"/>
      <c r="CPW144" s="1332"/>
      <c r="CPX144" s="1332"/>
      <c r="CPY144" s="1332"/>
      <c r="CPZ144" s="1332"/>
      <c r="CQA144" s="1332"/>
      <c r="CQB144" s="1332"/>
      <c r="CQC144" s="1332"/>
      <c r="CQD144" s="1332"/>
      <c r="CQE144" s="1332"/>
      <c r="CQF144" s="1332"/>
      <c r="CQG144" s="1332"/>
      <c r="CQH144" s="1332"/>
      <c r="CQI144" s="1332"/>
      <c r="CQJ144" s="1332"/>
      <c r="CQK144" s="1332"/>
      <c r="CQL144" s="1332"/>
      <c r="CQM144" s="1332"/>
      <c r="CQN144" s="1332"/>
      <c r="CQO144" s="1332"/>
      <c r="CQP144" s="1332"/>
      <c r="CQQ144" s="1332"/>
      <c r="CQR144" s="1332"/>
      <c r="CQS144" s="1332"/>
      <c r="CQT144" s="1332"/>
      <c r="CQU144" s="1332"/>
      <c r="CQV144" s="1332"/>
      <c r="CQW144" s="1332"/>
      <c r="CQX144" s="1332"/>
      <c r="CQY144" s="1332"/>
      <c r="CQZ144" s="1332"/>
      <c r="CRA144" s="1332"/>
      <c r="CRB144" s="1332"/>
      <c r="CRC144" s="1332"/>
      <c r="CRD144" s="1332"/>
      <c r="CRE144" s="1332"/>
      <c r="CRF144" s="1332"/>
      <c r="CRG144" s="1332"/>
      <c r="CRH144" s="1332"/>
      <c r="CRI144" s="1332"/>
      <c r="CRJ144" s="1332"/>
      <c r="CRK144" s="1332"/>
      <c r="CRL144" s="1332"/>
      <c r="CRM144" s="1332"/>
      <c r="CRN144" s="1332"/>
      <c r="CRO144" s="1332"/>
      <c r="CRP144" s="1332"/>
      <c r="CRQ144" s="1332"/>
      <c r="CRR144" s="1332"/>
      <c r="CRS144" s="1332"/>
      <c r="CRT144" s="1332"/>
      <c r="CRU144" s="1332"/>
      <c r="CRV144" s="1332"/>
      <c r="CRW144" s="1332"/>
      <c r="CRX144" s="1332"/>
      <c r="CRY144" s="1332"/>
      <c r="CRZ144" s="1332"/>
      <c r="CSA144" s="1332"/>
      <c r="CSB144" s="1332"/>
      <c r="CSC144" s="1332"/>
      <c r="CSD144" s="1332"/>
      <c r="CSE144" s="1332"/>
      <c r="CSF144" s="1332"/>
      <c r="CSG144" s="1332"/>
      <c r="CSH144" s="1332"/>
      <c r="CSI144" s="1332"/>
      <c r="CSJ144" s="1332"/>
      <c r="CSK144" s="1332"/>
      <c r="CSL144" s="1332"/>
      <c r="CSM144" s="1332"/>
      <c r="CSN144" s="1332"/>
      <c r="CSO144" s="1332"/>
      <c r="CSP144" s="1332"/>
      <c r="CSQ144" s="1332"/>
      <c r="CSR144" s="1332"/>
      <c r="CSS144" s="1332"/>
      <c r="CST144" s="1332"/>
      <c r="CSU144" s="1332"/>
      <c r="CSV144" s="1332"/>
      <c r="CSW144" s="1332"/>
      <c r="CSX144" s="1332"/>
      <c r="CSY144" s="1332"/>
      <c r="CSZ144" s="1332"/>
      <c r="CTA144" s="1332"/>
      <c r="CTB144" s="1332"/>
      <c r="CTC144" s="1332"/>
      <c r="CTD144" s="1332"/>
      <c r="CTE144" s="1332"/>
      <c r="CTF144" s="1332"/>
      <c r="CTG144" s="1332"/>
      <c r="CTH144" s="1332"/>
      <c r="CTI144" s="1332"/>
      <c r="CTJ144" s="1332"/>
      <c r="CTK144" s="1332"/>
      <c r="CTL144" s="1332"/>
      <c r="CTM144" s="1332"/>
      <c r="CTN144" s="1332"/>
      <c r="CTO144" s="1332"/>
      <c r="CTP144" s="1332"/>
      <c r="CTQ144" s="1332"/>
      <c r="CTR144" s="1332"/>
      <c r="CTS144" s="1332"/>
      <c r="CTT144" s="1332"/>
      <c r="CTU144" s="1332"/>
      <c r="CTV144" s="1332"/>
      <c r="CTW144" s="1332"/>
      <c r="CTX144" s="1332"/>
      <c r="CTY144" s="1332"/>
      <c r="CTZ144" s="1332"/>
      <c r="CUA144" s="1332"/>
      <c r="CUB144" s="1332"/>
      <c r="CUC144" s="1332"/>
      <c r="CUD144" s="1332"/>
      <c r="CUE144" s="1332"/>
      <c r="CUF144" s="1332"/>
      <c r="CUG144" s="1332"/>
      <c r="CUH144" s="1332"/>
      <c r="CUI144" s="1332"/>
      <c r="CUJ144" s="1332"/>
      <c r="CUK144" s="1332"/>
      <c r="CUL144" s="1332"/>
      <c r="CUM144" s="1332"/>
      <c r="CUN144" s="1332"/>
      <c r="CUO144" s="1332"/>
      <c r="CUP144" s="1332"/>
      <c r="CUQ144" s="1332"/>
      <c r="CUR144" s="1332"/>
      <c r="CUS144" s="1332"/>
      <c r="CUT144" s="1332"/>
      <c r="CUU144" s="1332"/>
      <c r="CUV144" s="1332"/>
      <c r="CUW144" s="1332"/>
      <c r="CUX144" s="1332"/>
      <c r="CUY144" s="1332"/>
      <c r="CUZ144" s="1332"/>
      <c r="CVA144" s="1332"/>
      <c r="CVB144" s="1332"/>
      <c r="CVC144" s="1332"/>
      <c r="CVD144" s="1332"/>
      <c r="CVE144" s="1332"/>
      <c r="CVF144" s="1332"/>
      <c r="CVG144" s="1332"/>
      <c r="CVH144" s="1332"/>
      <c r="CVI144" s="1332"/>
      <c r="CVJ144" s="1332"/>
      <c r="CVK144" s="1332"/>
      <c r="CVL144" s="1332"/>
      <c r="CVM144" s="1332"/>
      <c r="CVN144" s="1332"/>
      <c r="CVO144" s="1332"/>
      <c r="CVP144" s="1332"/>
      <c r="CVQ144" s="1332"/>
      <c r="CVR144" s="1332"/>
      <c r="CVS144" s="1332"/>
      <c r="CVT144" s="1332"/>
      <c r="CVU144" s="1332"/>
      <c r="CVV144" s="1332"/>
      <c r="CVW144" s="1332"/>
      <c r="CVX144" s="1332"/>
      <c r="CVY144" s="1332"/>
      <c r="CVZ144" s="1332"/>
      <c r="CWA144" s="1332"/>
      <c r="CWB144" s="1332"/>
      <c r="CWC144" s="1332"/>
      <c r="CWD144" s="1332"/>
      <c r="CWE144" s="1332"/>
      <c r="CWF144" s="1332"/>
      <c r="CWG144" s="1332"/>
      <c r="CWH144" s="1332"/>
      <c r="CWI144" s="1332"/>
      <c r="CWJ144" s="1332"/>
      <c r="CWK144" s="1332"/>
      <c r="CWL144" s="1332"/>
      <c r="CWM144" s="1332"/>
      <c r="CWN144" s="1332"/>
      <c r="CWO144" s="1332"/>
      <c r="CWP144" s="1332"/>
      <c r="CWQ144" s="1332"/>
      <c r="CWR144" s="1332"/>
      <c r="CWS144" s="1332"/>
      <c r="CWT144" s="1332"/>
      <c r="CWU144" s="1332"/>
      <c r="CWV144" s="1332"/>
      <c r="CWW144" s="1332"/>
      <c r="CWX144" s="1332"/>
      <c r="CWY144" s="1332"/>
      <c r="CWZ144" s="1332"/>
      <c r="CXA144" s="1332"/>
      <c r="CXB144" s="1332"/>
      <c r="CXC144" s="1332"/>
      <c r="CXD144" s="1332"/>
      <c r="CXE144" s="1332"/>
      <c r="CXF144" s="1332"/>
      <c r="CXG144" s="1332"/>
      <c r="CXH144" s="1332"/>
      <c r="CXI144" s="1332"/>
      <c r="CXJ144" s="1332"/>
      <c r="CXK144" s="1332"/>
      <c r="CXL144" s="1332"/>
      <c r="CXM144" s="1332"/>
      <c r="CXN144" s="1332"/>
      <c r="CXO144" s="1332"/>
      <c r="CXP144" s="1332"/>
      <c r="CXQ144" s="1332"/>
      <c r="CXR144" s="1332"/>
      <c r="CXS144" s="1332"/>
      <c r="CXT144" s="1332"/>
      <c r="CXU144" s="1332"/>
      <c r="CXV144" s="1332"/>
      <c r="CXW144" s="1332"/>
      <c r="CXX144" s="1332"/>
      <c r="CXY144" s="1332"/>
      <c r="CXZ144" s="1332"/>
      <c r="CYA144" s="1332"/>
      <c r="CYB144" s="1332"/>
      <c r="CYC144" s="1332"/>
      <c r="CYD144" s="1332"/>
      <c r="CYE144" s="1332"/>
      <c r="CYF144" s="1332"/>
      <c r="CYG144" s="1332"/>
      <c r="CYH144" s="1332"/>
      <c r="CYI144" s="1332"/>
      <c r="CYJ144" s="1332"/>
      <c r="CYK144" s="1332"/>
      <c r="CYL144" s="1332"/>
      <c r="CYM144" s="1332"/>
      <c r="CYN144" s="1332"/>
      <c r="CYO144" s="1332"/>
      <c r="CYP144" s="1332"/>
      <c r="CYQ144" s="1332"/>
      <c r="CYR144" s="1332"/>
      <c r="CYS144" s="1332"/>
      <c r="CYT144" s="1332"/>
      <c r="CYU144" s="1332"/>
      <c r="CYV144" s="1332"/>
      <c r="CYW144" s="1332"/>
      <c r="CYX144" s="1332"/>
      <c r="CYY144" s="1332"/>
      <c r="CYZ144" s="1332"/>
      <c r="CZA144" s="1332"/>
      <c r="CZB144" s="1332"/>
      <c r="CZC144" s="1332"/>
      <c r="CZD144" s="1332"/>
      <c r="CZE144" s="1332"/>
      <c r="CZF144" s="1332"/>
      <c r="CZG144" s="1332"/>
      <c r="CZH144" s="1332"/>
      <c r="CZI144" s="1332"/>
      <c r="CZJ144" s="1332"/>
      <c r="CZK144" s="1332"/>
      <c r="CZL144" s="1332"/>
      <c r="CZM144" s="1332"/>
      <c r="CZN144" s="1332"/>
      <c r="CZO144" s="1332"/>
      <c r="CZP144" s="1332"/>
      <c r="CZQ144" s="1332"/>
      <c r="CZR144" s="1332"/>
      <c r="CZS144" s="1332"/>
      <c r="CZT144" s="1332"/>
      <c r="CZU144" s="1332"/>
      <c r="CZV144" s="1332"/>
      <c r="CZW144" s="1332"/>
      <c r="CZX144" s="1332"/>
      <c r="CZY144" s="1332"/>
      <c r="CZZ144" s="1332"/>
      <c r="DAA144" s="1332"/>
      <c r="DAB144" s="1332"/>
      <c r="DAC144" s="1332"/>
      <c r="DAD144" s="1332"/>
      <c r="DAE144" s="1332"/>
      <c r="DAF144" s="1332"/>
      <c r="DAG144" s="1332"/>
      <c r="DAH144" s="1332"/>
      <c r="DAI144" s="1332"/>
      <c r="DAJ144" s="1332"/>
      <c r="DAK144" s="1332"/>
      <c r="DAL144" s="1332"/>
      <c r="DAM144" s="1332"/>
      <c r="DAN144" s="1332"/>
      <c r="DAO144" s="1332"/>
      <c r="DAP144" s="1332"/>
      <c r="DAQ144" s="1332"/>
      <c r="DAR144" s="1332"/>
      <c r="DAS144" s="1332"/>
      <c r="DAT144" s="1332"/>
      <c r="DAU144" s="1332"/>
      <c r="DAV144" s="1332"/>
      <c r="DAW144" s="1332"/>
      <c r="DAX144" s="1332"/>
      <c r="DAY144" s="1332"/>
      <c r="DAZ144" s="1332"/>
      <c r="DBA144" s="1332"/>
      <c r="DBB144" s="1332"/>
      <c r="DBC144" s="1332"/>
      <c r="DBD144" s="1332"/>
      <c r="DBE144" s="1332"/>
      <c r="DBF144" s="1332"/>
      <c r="DBG144" s="1332"/>
      <c r="DBH144" s="1332"/>
      <c r="DBI144" s="1332"/>
      <c r="DBJ144" s="1332"/>
      <c r="DBK144" s="1332"/>
      <c r="DBL144" s="1332"/>
      <c r="DBM144" s="1332"/>
      <c r="DBN144" s="1332"/>
      <c r="DBO144" s="1332"/>
      <c r="DBP144" s="1332"/>
      <c r="DBQ144" s="1332"/>
      <c r="DBR144" s="1332"/>
      <c r="DBS144" s="1332"/>
      <c r="DBT144" s="1332"/>
      <c r="DBU144" s="1332"/>
      <c r="DBV144" s="1332"/>
      <c r="DBW144" s="1332"/>
      <c r="DBX144" s="1332"/>
      <c r="DBY144" s="1332"/>
      <c r="DBZ144" s="1332"/>
      <c r="DCA144" s="1332"/>
      <c r="DCB144" s="1332"/>
      <c r="DCC144" s="1332"/>
      <c r="DCD144" s="1332"/>
      <c r="DCE144" s="1332"/>
      <c r="DCF144" s="1332"/>
      <c r="DCG144" s="1332"/>
      <c r="DCH144" s="1332"/>
      <c r="DCI144" s="1332"/>
      <c r="DCJ144" s="1332"/>
      <c r="DCK144" s="1332"/>
      <c r="DCL144" s="1332"/>
      <c r="DCM144" s="1332"/>
      <c r="DCN144" s="1332"/>
      <c r="DCO144" s="1332"/>
      <c r="DCP144" s="1332"/>
      <c r="DCQ144" s="1332"/>
      <c r="DCR144" s="1332"/>
      <c r="DCS144" s="1332"/>
      <c r="DCT144" s="1332"/>
      <c r="DCU144" s="1332"/>
      <c r="DCV144" s="1332"/>
      <c r="DCW144" s="1332"/>
      <c r="DCX144" s="1332"/>
      <c r="DCY144" s="1332"/>
      <c r="DCZ144" s="1332"/>
      <c r="DDA144" s="1332"/>
      <c r="DDB144" s="1332"/>
      <c r="DDC144" s="1332"/>
      <c r="DDD144" s="1332"/>
      <c r="DDE144" s="1332"/>
      <c r="DDF144" s="1332"/>
      <c r="DDG144" s="1332"/>
      <c r="DDH144" s="1332"/>
      <c r="DDI144" s="1332"/>
      <c r="DDJ144" s="1332"/>
      <c r="DDK144" s="1332"/>
      <c r="DDL144" s="1332"/>
      <c r="DDM144" s="1332"/>
      <c r="DDN144" s="1332"/>
      <c r="DDO144" s="1332"/>
      <c r="DDP144" s="1332"/>
      <c r="DDQ144" s="1332"/>
      <c r="DDR144" s="1332"/>
      <c r="DDS144" s="1332"/>
      <c r="DDT144" s="1332"/>
      <c r="DDU144" s="1332"/>
      <c r="DDV144" s="1332"/>
      <c r="DDW144" s="1332"/>
      <c r="DDX144" s="1332"/>
      <c r="DDY144" s="1332"/>
      <c r="DDZ144" s="1332"/>
      <c r="DEA144" s="1332"/>
      <c r="DEB144" s="1332"/>
      <c r="DEC144" s="1332"/>
      <c r="DED144" s="1332"/>
      <c r="DEE144" s="1332"/>
      <c r="DEF144" s="1332"/>
      <c r="DEG144" s="1332"/>
      <c r="DEH144" s="1332"/>
      <c r="DEI144" s="1332"/>
      <c r="DEJ144" s="1332"/>
      <c r="DEK144" s="1332"/>
      <c r="DEL144" s="1332"/>
      <c r="DEM144" s="1332"/>
      <c r="DEN144" s="1332"/>
      <c r="DEO144" s="1332"/>
      <c r="DEP144" s="1332"/>
      <c r="DEQ144" s="1332"/>
      <c r="DER144" s="1332"/>
      <c r="DES144" s="1332"/>
      <c r="DET144" s="1332"/>
      <c r="DEU144" s="1332"/>
      <c r="DEV144" s="1332"/>
      <c r="DEW144" s="1332"/>
      <c r="DEX144" s="1332"/>
      <c r="DEY144" s="1332"/>
      <c r="DEZ144" s="1332"/>
      <c r="DFA144" s="1332"/>
      <c r="DFB144" s="1332"/>
      <c r="DFC144" s="1332"/>
      <c r="DFD144" s="1332"/>
      <c r="DFE144" s="1332"/>
      <c r="DFF144" s="1332"/>
      <c r="DFG144" s="1332"/>
      <c r="DFH144" s="1332"/>
      <c r="DFI144" s="1332"/>
      <c r="DFJ144" s="1332"/>
      <c r="DFK144" s="1332"/>
      <c r="DFL144" s="1332"/>
      <c r="DFM144" s="1332"/>
      <c r="DFN144" s="1332"/>
      <c r="DFO144" s="1332"/>
      <c r="DFP144" s="1332"/>
      <c r="DFQ144" s="1332"/>
      <c r="DFR144" s="1332"/>
      <c r="DFS144" s="1332"/>
      <c r="DFT144" s="1332"/>
      <c r="DFU144" s="1332"/>
      <c r="DFV144" s="1332"/>
      <c r="DFW144" s="1332"/>
      <c r="DFX144" s="1332"/>
      <c r="DFY144" s="1332"/>
      <c r="DFZ144" s="1332"/>
      <c r="DGA144" s="1332"/>
      <c r="DGB144" s="1332"/>
      <c r="DGC144" s="1332"/>
      <c r="DGD144" s="1332"/>
      <c r="DGE144" s="1332"/>
      <c r="DGF144" s="1332"/>
      <c r="DGG144" s="1332"/>
      <c r="DGH144" s="1332"/>
      <c r="DGI144" s="1332"/>
      <c r="DGJ144" s="1332"/>
      <c r="DGK144" s="1332"/>
      <c r="DGL144" s="1332"/>
      <c r="DGM144" s="1332"/>
      <c r="DGN144" s="1332"/>
      <c r="DGO144" s="1332"/>
      <c r="DGP144" s="1332"/>
      <c r="DGQ144" s="1332"/>
      <c r="DGR144" s="1332"/>
      <c r="DGS144" s="1332"/>
      <c r="DGT144" s="1332"/>
      <c r="DGU144" s="1332"/>
      <c r="DGV144" s="1332"/>
      <c r="DGW144" s="1332"/>
      <c r="DGX144" s="1332"/>
      <c r="DGY144" s="1332"/>
      <c r="DGZ144" s="1332"/>
      <c r="DHA144" s="1332"/>
      <c r="DHB144" s="1332"/>
      <c r="DHC144" s="1332"/>
      <c r="DHD144" s="1332"/>
      <c r="DHE144" s="1332"/>
      <c r="DHF144" s="1332"/>
      <c r="DHG144" s="1332"/>
      <c r="DHH144" s="1332"/>
      <c r="DHI144" s="1332"/>
      <c r="DHJ144" s="1332"/>
      <c r="DHK144" s="1332"/>
      <c r="DHL144" s="1332"/>
      <c r="DHM144" s="1332"/>
      <c r="DHN144" s="1332"/>
      <c r="DHO144" s="1332"/>
      <c r="DHP144" s="1332"/>
      <c r="DHQ144" s="1332"/>
      <c r="DHR144" s="1332"/>
      <c r="DHS144" s="1332"/>
      <c r="DHT144" s="1332"/>
      <c r="DHU144" s="1332"/>
      <c r="DHV144" s="1332"/>
      <c r="DHW144" s="1332"/>
      <c r="DHX144" s="1332"/>
      <c r="DHY144" s="1332"/>
      <c r="DHZ144" s="1332"/>
      <c r="DIA144" s="1332"/>
      <c r="DIB144" s="1332"/>
      <c r="DIC144" s="1332"/>
      <c r="DID144" s="1332"/>
      <c r="DIE144" s="1332"/>
      <c r="DIF144" s="1332"/>
      <c r="DIG144" s="1332"/>
      <c r="DIH144" s="1332"/>
      <c r="DII144" s="1332"/>
      <c r="DIJ144" s="1332"/>
      <c r="DIK144" s="1332"/>
      <c r="DIL144" s="1332"/>
      <c r="DIM144" s="1332"/>
      <c r="DIN144" s="1332"/>
      <c r="DIO144" s="1332"/>
      <c r="DIP144" s="1332"/>
      <c r="DIQ144" s="1332"/>
      <c r="DIR144" s="1332"/>
      <c r="DIS144" s="1332"/>
      <c r="DIT144" s="1332"/>
      <c r="DIU144" s="1332"/>
      <c r="DIV144" s="1332"/>
      <c r="DIW144" s="1332"/>
      <c r="DIX144" s="1332"/>
      <c r="DIY144" s="1332"/>
      <c r="DIZ144" s="1332"/>
      <c r="DJA144" s="1332"/>
      <c r="DJB144" s="1332"/>
      <c r="DJC144" s="1332"/>
      <c r="DJD144" s="1332"/>
      <c r="DJE144" s="1332"/>
      <c r="DJF144" s="1332"/>
      <c r="DJG144" s="1332"/>
      <c r="DJH144" s="1332"/>
      <c r="DJI144" s="1332"/>
      <c r="DJJ144" s="1332"/>
      <c r="DJK144" s="1332"/>
      <c r="DJL144" s="1332"/>
      <c r="DJM144" s="1332"/>
      <c r="DJN144" s="1332"/>
      <c r="DJO144" s="1332"/>
      <c r="DJP144" s="1332"/>
      <c r="DJQ144" s="1332"/>
      <c r="DJR144" s="1332"/>
      <c r="DJS144" s="1332"/>
      <c r="DJT144" s="1332"/>
      <c r="DJU144" s="1332"/>
      <c r="DJV144" s="1332"/>
      <c r="DJW144" s="1332"/>
      <c r="DJX144" s="1332"/>
      <c r="DJY144" s="1332"/>
      <c r="DJZ144" s="1332"/>
      <c r="DKA144" s="1332"/>
      <c r="DKB144" s="1332"/>
      <c r="DKC144" s="1332"/>
      <c r="DKD144" s="1332"/>
      <c r="DKE144" s="1332"/>
      <c r="DKF144" s="1332"/>
      <c r="DKG144" s="1332"/>
      <c r="DKH144" s="1332"/>
      <c r="DKI144" s="1332"/>
      <c r="DKJ144" s="1332"/>
      <c r="DKK144" s="1332"/>
      <c r="DKL144" s="1332"/>
      <c r="DKM144" s="1332"/>
      <c r="DKN144" s="1332"/>
      <c r="DKO144" s="1332"/>
      <c r="DKP144" s="1332"/>
      <c r="DKQ144" s="1332"/>
      <c r="DKR144" s="1332"/>
      <c r="DKS144" s="1332"/>
      <c r="DKT144" s="1332"/>
      <c r="DKU144" s="1332"/>
      <c r="DKV144" s="1332"/>
      <c r="DKW144" s="1332"/>
      <c r="DKX144" s="1332"/>
      <c r="DKY144" s="1332"/>
      <c r="DKZ144" s="1332"/>
      <c r="DLA144" s="1332"/>
      <c r="DLB144" s="1332"/>
      <c r="DLC144" s="1332"/>
      <c r="DLD144" s="1332"/>
      <c r="DLE144" s="1332"/>
      <c r="DLF144" s="1332"/>
      <c r="DLG144" s="1332"/>
      <c r="DLH144" s="1332"/>
      <c r="DLI144" s="1332"/>
      <c r="DLJ144" s="1332"/>
      <c r="DLK144" s="1332"/>
      <c r="DLL144" s="1332"/>
      <c r="DLM144" s="1332"/>
      <c r="DLN144" s="1332"/>
      <c r="DLO144" s="1332"/>
      <c r="DLP144" s="1332"/>
      <c r="DLQ144" s="1332"/>
      <c r="DLR144" s="1332"/>
      <c r="DLS144" s="1332"/>
      <c r="DLT144" s="1332"/>
      <c r="DLU144" s="1332"/>
      <c r="DLV144" s="1332"/>
      <c r="DLW144" s="1332"/>
      <c r="DLX144" s="1332"/>
      <c r="DLY144" s="1332"/>
      <c r="DLZ144" s="1332"/>
      <c r="DMA144" s="1332"/>
      <c r="DMB144" s="1332"/>
      <c r="DMC144" s="1332"/>
      <c r="DMD144" s="1332"/>
      <c r="DME144" s="1332"/>
      <c r="DMF144" s="1332"/>
      <c r="DMG144" s="1332"/>
      <c r="DMH144" s="1332"/>
      <c r="DMI144" s="1332"/>
      <c r="DMJ144" s="1332"/>
      <c r="DMK144" s="1332"/>
      <c r="DML144" s="1332"/>
      <c r="DMM144" s="1332"/>
      <c r="DMN144" s="1332"/>
      <c r="DMO144" s="1332"/>
      <c r="DMP144" s="1332"/>
      <c r="DMQ144" s="1332"/>
      <c r="DMR144" s="1332"/>
      <c r="DMS144" s="1332"/>
      <c r="DMT144" s="1332"/>
      <c r="DMU144" s="1332"/>
      <c r="DMV144" s="1332"/>
      <c r="DMW144" s="1332"/>
      <c r="DMX144" s="1332"/>
      <c r="DMY144" s="1332"/>
      <c r="DMZ144" s="1332"/>
      <c r="DNA144" s="1332"/>
      <c r="DNB144" s="1332"/>
      <c r="DNC144" s="1332"/>
      <c r="DND144" s="1332"/>
      <c r="DNE144" s="1332"/>
      <c r="DNF144" s="1332"/>
      <c r="DNG144" s="1332"/>
      <c r="DNH144" s="1332"/>
      <c r="DNI144" s="1332"/>
      <c r="DNJ144" s="1332"/>
      <c r="DNK144" s="1332"/>
      <c r="DNL144" s="1332"/>
      <c r="DNM144" s="1332"/>
      <c r="DNN144" s="1332"/>
      <c r="DNO144" s="1332"/>
      <c r="DNP144" s="1332"/>
      <c r="DNQ144" s="1332"/>
      <c r="DNR144" s="1332"/>
      <c r="DNS144" s="1332"/>
      <c r="DNT144" s="1332"/>
      <c r="DNU144" s="1332"/>
      <c r="DNV144" s="1332"/>
      <c r="DNW144" s="1332"/>
      <c r="DNX144" s="1332"/>
      <c r="DNY144" s="1332"/>
      <c r="DNZ144" s="1332"/>
      <c r="DOA144" s="1332"/>
      <c r="DOB144" s="1332"/>
      <c r="DOC144" s="1332"/>
      <c r="DOD144" s="1332"/>
      <c r="DOE144" s="1332"/>
      <c r="DOF144" s="1332"/>
      <c r="DOG144" s="1332"/>
      <c r="DOH144" s="1332"/>
      <c r="DOI144" s="1332"/>
      <c r="DOJ144" s="1332"/>
      <c r="DOK144" s="1332"/>
      <c r="DOL144" s="1332"/>
      <c r="DOM144" s="1332"/>
      <c r="DON144" s="1332"/>
      <c r="DOO144" s="1332"/>
      <c r="DOP144" s="1332"/>
      <c r="DOQ144" s="1332"/>
      <c r="DOR144" s="1332"/>
      <c r="DOS144" s="1332"/>
      <c r="DOT144" s="1332"/>
      <c r="DOU144" s="1332"/>
      <c r="DOV144" s="1332"/>
      <c r="DOW144" s="1332"/>
      <c r="DOX144" s="1332"/>
      <c r="DOY144" s="1332"/>
      <c r="DOZ144" s="1332"/>
      <c r="DPA144" s="1332"/>
      <c r="DPB144" s="1332"/>
      <c r="DPC144" s="1332"/>
      <c r="DPD144" s="1332"/>
      <c r="DPE144" s="1332"/>
      <c r="DPF144" s="1332"/>
      <c r="DPG144" s="1332"/>
      <c r="DPH144" s="1332"/>
      <c r="DPI144" s="1332"/>
      <c r="DPJ144" s="1332"/>
      <c r="DPK144" s="1332"/>
      <c r="DPL144" s="1332"/>
      <c r="DPM144" s="1332"/>
      <c r="DPN144" s="1332"/>
      <c r="DPO144" s="1332"/>
      <c r="DPP144" s="1332"/>
      <c r="DPQ144" s="1332"/>
      <c r="DPR144" s="1332"/>
      <c r="DPS144" s="1332"/>
      <c r="DPT144" s="1332"/>
      <c r="DPU144" s="1332"/>
      <c r="DPV144" s="1332"/>
      <c r="DPW144" s="1332"/>
      <c r="DPX144" s="1332"/>
      <c r="DPY144" s="1332"/>
      <c r="DPZ144" s="1332"/>
      <c r="DQA144" s="1332"/>
      <c r="DQB144" s="1332"/>
      <c r="DQC144" s="1332"/>
      <c r="DQD144" s="1332"/>
      <c r="DQE144" s="1332"/>
      <c r="DQF144" s="1332"/>
      <c r="DQG144" s="1332"/>
      <c r="DQH144" s="1332"/>
      <c r="DQI144" s="1332"/>
      <c r="DQJ144" s="1332"/>
      <c r="DQK144" s="1332"/>
      <c r="DQL144" s="1332"/>
      <c r="DQM144" s="1332"/>
      <c r="DQN144" s="1332"/>
      <c r="DQO144" s="1332"/>
      <c r="DQP144" s="1332"/>
      <c r="DQQ144" s="1332"/>
      <c r="DQR144" s="1332"/>
      <c r="DQS144" s="1332"/>
      <c r="DQT144" s="1332"/>
      <c r="DQU144" s="1332"/>
      <c r="DQV144" s="1332"/>
      <c r="DQW144" s="1332"/>
      <c r="DQX144" s="1332"/>
      <c r="DQY144" s="1332"/>
      <c r="DQZ144" s="1332"/>
      <c r="DRA144" s="1332"/>
      <c r="DRB144" s="1332"/>
      <c r="DRC144" s="1332"/>
      <c r="DRD144" s="1332"/>
      <c r="DRE144" s="1332"/>
      <c r="DRF144" s="1332"/>
      <c r="DRG144" s="1332"/>
      <c r="DRH144" s="1332"/>
      <c r="DRI144" s="1332"/>
      <c r="DRJ144" s="1332"/>
      <c r="DRK144" s="1332"/>
      <c r="DRL144" s="1332"/>
      <c r="DRM144" s="1332"/>
      <c r="DRN144" s="1332"/>
      <c r="DRO144" s="1332"/>
      <c r="DRP144" s="1332"/>
      <c r="DRQ144" s="1332"/>
      <c r="DRR144" s="1332"/>
      <c r="DRS144" s="1332"/>
      <c r="DRT144" s="1332"/>
      <c r="DRU144" s="1332"/>
      <c r="DRV144" s="1332"/>
      <c r="DRW144" s="1332"/>
      <c r="DRX144" s="1332"/>
      <c r="DRY144" s="1332"/>
      <c r="DRZ144" s="1332"/>
      <c r="DSA144" s="1332"/>
      <c r="DSB144" s="1332"/>
      <c r="DSC144" s="1332"/>
      <c r="DSD144" s="1332"/>
      <c r="DSE144" s="1332"/>
      <c r="DSF144" s="1332"/>
      <c r="DSG144" s="1332"/>
      <c r="DSH144" s="1332"/>
      <c r="DSI144" s="1332"/>
      <c r="DSJ144" s="1332"/>
      <c r="DSK144" s="1332"/>
      <c r="DSL144" s="1332"/>
      <c r="DSM144" s="1332"/>
      <c r="DSN144" s="1332"/>
      <c r="DSO144" s="1332"/>
      <c r="DSP144" s="1332"/>
      <c r="DSQ144" s="1332"/>
      <c r="DSR144" s="1332"/>
      <c r="DSS144" s="1332"/>
      <c r="DST144" s="1332"/>
      <c r="DSU144" s="1332"/>
      <c r="DSV144" s="1332"/>
      <c r="DSW144" s="1332"/>
      <c r="DSX144" s="1332"/>
      <c r="DSY144" s="1332"/>
      <c r="DSZ144" s="1332"/>
      <c r="DTA144" s="1332"/>
      <c r="DTB144" s="1332"/>
      <c r="DTC144" s="1332"/>
      <c r="DTD144" s="1332"/>
      <c r="DTE144" s="1332"/>
      <c r="DTF144" s="1332"/>
      <c r="DTG144" s="1332"/>
      <c r="DTH144" s="1332"/>
      <c r="DTI144" s="1332"/>
      <c r="DTJ144" s="1332"/>
      <c r="DTK144" s="1332"/>
      <c r="DTL144" s="1332"/>
      <c r="DTM144" s="1332"/>
      <c r="DTN144" s="1332"/>
      <c r="DTO144" s="1332"/>
      <c r="DTP144" s="1332"/>
      <c r="DTQ144" s="1332"/>
      <c r="DTR144" s="1332"/>
      <c r="DTS144" s="1332"/>
      <c r="DTT144" s="1332"/>
      <c r="DTU144" s="1332"/>
      <c r="DTV144" s="1332"/>
      <c r="DTW144" s="1332"/>
      <c r="DTX144" s="1332"/>
      <c r="DTY144" s="1332"/>
      <c r="DTZ144" s="1332"/>
      <c r="DUA144" s="1332"/>
      <c r="DUB144" s="1332"/>
      <c r="DUC144" s="1332"/>
      <c r="DUD144" s="1332"/>
      <c r="DUE144" s="1332"/>
      <c r="DUF144" s="1332"/>
      <c r="DUG144" s="1332"/>
      <c r="DUH144" s="1332"/>
      <c r="DUI144" s="1332"/>
      <c r="DUJ144" s="1332"/>
      <c r="DUK144" s="1332"/>
      <c r="DUL144" s="1332"/>
      <c r="DUM144" s="1332"/>
      <c r="DUN144" s="1332"/>
      <c r="DUO144" s="1332"/>
      <c r="DUP144" s="1332"/>
      <c r="DUQ144" s="1332"/>
      <c r="DUR144" s="1332"/>
      <c r="DUS144" s="1332"/>
      <c r="DUT144" s="1332"/>
      <c r="DUU144" s="1332"/>
      <c r="DUV144" s="1332"/>
      <c r="DUW144" s="1332"/>
      <c r="DUX144" s="1332"/>
      <c r="DUY144" s="1332"/>
      <c r="DUZ144" s="1332"/>
      <c r="DVA144" s="1332"/>
      <c r="DVB144" s="1332"/>
      <c r="DVC144" s="1332"/>
      <c r="DVD144" s="1332"/>
      <c r="DVE144" s="1332"/>
      <c r="DVF144" s="1332"/>
      <c r="DVG144" s="1332"/>
      <c r="DVH144" s="1332"/>
      <c r="DVI144" s="1332"/>
      <c r="DVJ144" s="1332"/>
      <c r="DVK144" s="1332"/>
      <c r="DVL144" s="1332"/>
      <c r="DVM144" s="1332"/>
      <c r="DVN144" s="1332"/>
      <c r="DVO144" s="1332"/>
      <c r="DVP144" s="1332"/>
      <c r="DVQ144" s="1332"/>
      <c r="DVR144" s="1332"/>
      <c r="DVS144" s="1332"/>
      <c r="DVT144" s="1332"/>
      <c r="DVU144" s="1332"/>
      <c r="DVV144" s="1332"/>
      <c r="DVW144" s="1332"/>
      <c r="DVX144" s="1332"/>
      <c r="DVY144" s="1332"/>
      <c r="DVZ144" s="1332"/>
      <c r="DWA144" s="1332"/>
      <c r="DWB144" s="1332"/>
      <c r="DWC144" s="1332"/>
      <c r="DWD144" s="1332"/>
      <c r="DWE144" s="1332"/>
      <c r="DWF144" s="1332"/>
      <c r="DWG144" s="1332"/>
      <c r="DWH144" s="1332"/>
      <c r="DWI144" s="1332"/>
      <c r="DWJ144" s="1332"/>
      <c r="DWK144" s="1332"/>
      <c r="DWL144" s="1332"/>
      <c r="DWM144" s="1332"/>
      <c r="DWN144" s="1332"/>
      <c r="DWO144" s="1332"/>
      <c r="DWP144" s="1332"/>
      <c r="DWQ144" s="1332"/>
      <c r="DWR144" s="1332"/>
      <c r="DWS144" s="1332"/>
      <c r="DWT144" s="1332"/>
      <c r="DWU144" s="1332"/>
      <c r="DWV144" s="1332"/>
      <c r="DWW144" s="1332"/>
      <c r="DWX144" s="1332"/>
      <c r="DWY144" s="1332"/>
      <c r="DWZ144" s="1332"/>
      <c r="DXA144" s="1332"/>
      <c r="DXB144" s="1332"/>
      <c r="DXC144" s="1332"/>
      <c r="DXD144" s="1332"/>
      <c r="DXE144" s="1332"/>
      <c r="DXF144" s="1332"/>
      <c r="DXG144" s="1332"/>
      <c r="DXH144" s="1332"/>
      <c r="DXI144" s="1332"/>
      <c r="DXJ144" s="1332"/>
      <c r="DXK144" s="1332"/>
      <c r="DXL144" s="1332"/>
      <c r="DXM144" s="1332"/>
      <c r="DXN144" s="1332"/>
      <c r="DXO144" s="1332"/>
      <c r="DXP144" s="1332"/>
      <c r="DXQ144" s="1332"/>
      <c r="DXR144" s="1332"/>
      <c r="DXS144" s="1332"/>
      <c r="DXT144" s="1332"/>
      <c r="DXU144" s="1332"/>
      <c r="DXV144" s="1332"/>
      <c r="DXW144" s="1332"/>
      <c r="DXX144" s="1332"/>
      <c r="DXY144" s="1332"/>
      <c r="DXZ144" s="1332"/>
      <c r="DYA144" s="1332"/>
      <c r="DYB144" s="1332"/>
      <c r="DYC144" s="1332"/>
      <c r="DYD144" s="1332"/>
      <c r="DYE144" s="1332"/>
      <c r="DYF144" s="1332"/>
      <c r="DYG144" s="1332"/>
      <c r="DYH144" s="1332"/>
      <c r="DYI144" s="1332"/>
      <c r="DYJ144" s="1332"/>
      <c r="DYK144" s="1332"/>
      <c r="DYL144" s="1332"/>
      <c r="DYM144" s="1332"/>
      <c r="DYN144" s="1332"/>
      <c r="DYO144" s="1332"/>
      <c r="DYP144" s="1332"/>
      <c r="DYQ144" s="1332"/>
      <c r="DYR144" s="1332"/>
      <c r="DYS144" s="1332"/>
      <c r="DYT144" s="1332"/>
      <c r="DYU144" s="1332"/>
      <c r="DYV144" s="1332"/>
      <c r="DYW144" s="1332"/>
      <c r="DYX144" s="1332"/>
      <c r="DYY144" s="1332"/>
      <c r="DYZ144" s="1332"/>
      <c r="DZA144" s="1332"/>
      <c r="DZB144" s="1332"/>
      <c r="DZC144" s="1332"/>
      <c r="DZD144" s="1332"/>
      <c r="DZE144" s="1332"/>
      <c r="DZF144" s="1332"/>
      <c r="DZG144" s="1332"/>
      <c r="DZH144" s="1332"/>
      <c r="DZI144" s="1332"/>
      <c r="DZJ144" s="1332"/>
      <c r="DZK144" s="1332"/>
      <c r="DZL144" s="1332"/>
      <c r="DZM144" s="1332"/>
      <c r="DZN144" s="1332"/>
      <c r="DZO144" s="1332"/>
      <c r="DZP144" s="1332"/>
      <c r="DZQ144" s="1332"/>
      <c r="DZR144" s="1332"/>
      <c r="DZS144" s="1332"/>
      <c r="DZT144" s="1332"/>
      <c r="DZU144" s="1332"/>
      <c r="DZV144" s="1332"/>
      <c r="DZW144" s="1332"/>
      <c r="DZX144" s="1332"/>
      <c r="DZY144" s="1332"/>
      <c r="DZZ144" s="1332"/>
      <c r="EAA144" s="1332"/>
      <c r="EAB144" s="1332"/>
      <c r="EAC144" s="1332"/>
      <c r="EAD144" s="1332"/>
      <c r="EAE144" s="1332"/>
      <c r="EAF144" s="1332"/>
      <c r="EAG144" s="1332"/>
      <c r="EAH144" s="1332"/>
      <c r="EAI144" s="1332"/>
      <c r="EAJ144" s="1332"/>
      <c r="EAK144" s="1332"/>
      <c r="EAL144" s="1332"/>
      <c r="EAM144" s="1332"/>
      <c r="EAN144" s="1332"/>
      <c r="EAO144" s="1332"/>
      <c r="EAP144" s="1332"/>
      <c r="EAQ144" s="1332"/>
      <c r="EAR144" s="1332"/>
      <c r="EAS144" s="1332"/>
      <c r="EAT144" s="1332"/>
      <c r="EAU144" s="1332"/>
      <c r="EAV144" s="1332"/>
      <c r="EAW144" s="1332"/>
      <c r="EAX144" s="1332"/>
      <c r="EAY144" s="1332"/>
      <c r="EAZ144" s="1332"/>
      <c r="EBA144" s="1332"/>
      <c r="EBB144" s="1332"/>
      <c r="EBC144" s="1332"/>
      <c r="EBD144" s="1332"/>
      <c r="EBE144" s="1332"/>
      <c r="EBF144" s="1332"/>
      <c r="EBG144" s="1332"/>
      <c r="EBH144" s="1332"/>
      <c r="EBI144" s="1332"/>
      <c r="EBJ144" s="1332"/>
      <c r="EBK144" s="1332"/>
      <c r="EBL144" s="1332"/>
      <c r="EBM144" s="1332"/>
      <c r="EBN144" s="1332"/>
      <c r="EBO144" s="1332"/>
      <c r="EBP144" s="1332"/>
      <c r="EBQ144" s="1332"/>
      <c r="EBR144" s="1332"/>
      <c r="EBS144" s="1332"/>
      <c r="EBT144" s="1332"/>
      <c r="EBU144" s="1332"/>
      <c r="EBV144" s="1332"/>
      <c r="EBW144" s="1332"/>
      <c r="EBX144" s="1332"/>
      <c r="EBY144" s="1332"/>
      <c r="EBZ144" s="1332"/>
      <c r="ECA144" s="1332"/>
      <c r="ECB144" s="1332"/>
      <c r="ECC144" s="1332"/>
      <c r="ECD144" s="1332"/>
      <c r="ECE144" s="1332"/>
      <c r="ECF144" s="1332"/>
      <c r="ECG144" s="1332"/>
      <c r="ECH144" s="1332"/>
      <c r="ECI144" s="1332"/>
      <c r="ECJ144" s="1332"/>
      <c r="ECK144" s="1332"/>
      <c r="ECL144" s="1332"/>
      <c r="ECM144" s="1332"/>
      <c r="ECN144" s="1332"/>
      <c r="ECO144" s="1332"/>
      <c r="ECP144" s="1332"/>
      <c r="ECQ144" s="1332"/>
      <c r="ECR144" s="1332"/>
      <c r="ECS144" s="1332"/>
      <c r="ECT144" s="1332"/>
      <c r="ECU144" s="1332"/>
      <c r="ECV144" s="1332"/>
      <c r="ECW144" s="1332"/>
      <c r="ECX144" s="1332"/>
      <c r="ECY144" s="1332"/>
      <c r="ECZ144" s="1332"/>
      <c r="EDA144" s="1332"/>
      <c r="EDB144" s="1332"/>
      <c r="EDC144" s="1332"/>
      <c r="EDD144" s="1332"/>
      <c r="EDE144" s="1332"/>
      <c r="EDF144" s="1332"/>
      <c r="EDG144" s="1332"/>
      <c r="EDH144" s="1332"/>
      <c r="EDI144" s="1332"/>
      <c r="EDJ144" s="1332"/>
      <c r="EDK144" s="1332"/>
      <c r="EDL144" s="1332"/>
      <c r="EDM144" s="1332"/>
      <c r="EDN144" s="1332"/>
      <c r="EDO144" s="1332"/>
      <c r="EDP144" s="1332"/>
      <c r="EDQ144" s="1332"/>
      <c r="EDR144" s="1332"/>
      <c r="EDS144" s="1332"/>
      <c r="EDT144" s="1332"/>
      <c r="EDU144" s="1332"/>
      <c r="EDV144" s="1332"/>
      <c r="EDW144" s="1332"/>
      <c r="EDX144" s="1332"/>
      <c r="EDY144" s="1332"/>
      <c r="EDZ144" s="1332"/>
      <c r="EEA144" s="1332"/>
      <c r="EEB144" s="1332"/>
      <c r="EEC144" s="1332"/>
      <c r="EED144" s="1332"/>
      <c r="EEE144" s="1332"/>
      <c r="EEF144" s="1332"/>
      <c r="EEG144" s="1332"/>
      <c r="EEH144" s="1332"/>
      <c r="EEI144" s="1332"/>
      <c r="EEJ144" s="1332"/>
      <c r="EEK144" s="1332"/>
      <c r="EEL144" s="1332"/>
      <c r="EEM144" s="1332"/>
      <c r="EEN144" s="1332"/>
      <c r="EEO144" s="1332"/>
      <c r="EEP144" s="1332"/>
      <c r="EEQ144" s="1332"/>
      <c r="EER144" s="1332"/>
      <c r="EES144" s="1332"/>
      <c r="EET144" s="1332"/>
      <c r="EEU144" s="1332"/>
      <c r="EEV144" s="1332"/>
      <c r="EEW144" s="1332"/>
      <c r="EEX144" s="1332"/>
      <c r="EEY144" s="1332"/>
      <c r="EEZ144" s="1332"/>
      <c r="EFA144" s="1332"/>
      <c r="EFB144" s="1332"/>
      <c r="EFC144" s="1332"/>
      <c r="EFD144" s="1332"/>
      <c r="EFE144" s="1332"/>
      <c r="EFF144" s="1332"/>
      <c r="EFG144" s="1332"/>
      <c r="EFH144" s="1332"/>
      <c r="EFI144" s="1332"/>
      <c r="EFJ144" s="1332"/>
      <c r="EFK144" s="1332"/>
      <c r="EFL144" s="1332"/>
      <c r="EFM144" s="1332"/>
      <c r="EFN144" s="1332"/>
      <c r="EFO144" s="1332"/>
      <c r="EFP144" s="1332"/>
      <c r="EFQ144" s="1332"/>
      <c r="EFR144" s="1332"/>
      <c r="EFS144" s="1332"/>
      <c r="EFT144" s="1332"/>
      <c r="EFU144" s="1332"/>
      <c r="EFV144" s="1332"/>
      <c r="EFW144" s="1332"/>
      <c r="EFX144" s="1332"/>
      <c r="EFY144" s="1332"/>
      <c r="EFZ144" s="1332"/>
      <c r="EGA144" s="1332"/>
      <c r="EGB144" s="1332"/>
      <c r="EGC144" s="1332"/>
      <c r="EGD144" s="1332"/>
      <c r="EGE144" s="1332"/>
      <c r="EGF144" s="1332"/>
      <c r="EGG144" s="1332"/>
      <c r="EGH144" s="1332"/>
      <c r="EGI144" s="1332"/>
      <c r="EGJ144" s="1332"/>
      <c r="EGK144" s="1332"/>
      <c r="EGL144" s="1332"/>
      <c r="EGM144" s="1332"/>
      <c r="EGN144" s="1332"/>
      <c r="EGO144" s="1332"/>
      <c r="EGP144" s="1332"/>
      <c r="EGQ144" s="1332"/>
      <c r="EGR144" s="1332"/>
      <c r="EGS144" s="1332"/>
      <c r="EGT144" s="1332"/>
      <c r="EGU144" s="1332"/>
      <c r="EGV144" s="1332"/>
      <c r="EGW144" s="1332"/>
      <c r="EGX144" s="1332"/>
      <c r="EGY144" s="1332"/>
      <c r="EGZ144" s="1332"/>
      <c r="EHA144" s="1332"/>
      <c r="EHB144" s="1332"/>
      <c r="EHC144" s="1332"/>
      <c r="EHD144" s="1332"/>
      <c r="EHE144" s="1332"/>
      <c r="EHF144" s="1332"/>
      <c r="EHG144" s="1332"/>
      <c r="EHH144" s="1332"/>
      <c r="EHI144" s="1332"/>
      <c r="EHJ144" s="1332"/>
      <c r="EHK144" s="1332"/>
      <c r="EHL144" s="1332"/>
      <c r="EHM144" s="1332"/>
      <c r="EHN144" s="1332"/>
      <c r="EHO144" s="1332"/>
      <c r="EHP144" s="1332"/>
      <c r="EHQ144" s="1332"/>
      <c r="EHR144" s="1332"/>
      <c r="EHS144" s="1332"/>
      <c r="EHT144" s="1332"/>
      <c r="EHU144" s="1332"/>
      <c r="EHV144" s="1332"/>
      <c r="EHW144" s="1332"/>
      <c r="EHX144" s="1332"/>
      <c r="EHY144" s="1332"/>
      <c r="EHZ144" s="1332"/>
      <c r="EIA144" s="1332"/>
      <c r="EIB144" s="1332"/>
      <c r="EIC144" s="1332"/>
      <c r="EID144" s="1332"/>
      <c r="EIE144" s="1332"/>
      <c r="EIF144" s="1332"/>
      <c r="EIG144" s="1332"/>
      <c r="EIH144" s="1332"/>
      <c r="EII144" s="1332"/>
      <c r="EIJ144" s="1332"/>
      <c r="EIK144" s="1332"/>
      <c r="EIL144" s="1332"/>
      <c r="EIM144" s="1332"/>
      <c r="EIN144" s="1332"/>
      <c r="EIO144" s="1332"/>
      <c r="EIP144" s="1332"/>
      <c r="EIQ144" s="1332"/>
      <c r="EIR144" s="1332"/>
      <c r="EIS144" s="1332"/>
      <c r="EIT144" s="1332"/>
      <c r="EIU144" s="1332"/>
      <c r="EIV144" s="1332"/>
      <c r="EIW144" s="1332"/>
      <c r="EIX144" s="1332"/>
      <c r="EIY144" s="1332"/>
      <c r="EIZ144" s="1332"/>
      <c r="EJA144" s="1332"/>
      <c r="EJB144" s="1332"/>
      <c r="EJC144" s="1332"/>
      <c r="EJD144" s="1332"/>
      <c r="EJE144" s="1332"/>
      <c r="EJF144" s="1332"/>
      <c r="EJG144" s="1332"/>
      <c r="EJH144" s="1332"/>
      <c r="EJI144" s="1332"/>
      <c r="EJJ144" s="1332"/>
      <c r="EJK144" s="1332"/>
      <c r="EJL144" s="1332"/>
      <c r="EJM144" s="1332"/>
      <c r="EJN144" s="1332"/>
      <c r="EJO144" s="1332"/>
      <c r="EJP144" s="1332"/>
      <c r="EJQ144" s="1332"/>
      <c r="EJR144" s="1332"/>
      <c r="EJS144" s="1332"/>
      <c r="EJT144" s="1332"/>
      <c r="EJU144" s="1332"/>
      <c r="EJV144" s="1332"/>
      <c r="EJW144" s="1332"/>
      <c r="EJX144" s="1332"/>
      <c r="EJY144" s="1332"/>
      <c r="EJZ144" s="1332"/>
      <c r="EKA144" s="1332"/>
      <c r="EKB144" s="1332"/>
      <c r="EKC144" s="1332"/>
      <c r="EKD144" s="1332"/>
      <c r="EKE144" s="1332"/>
      <c r="EKF144" s="1332"/>
      <c r="EKG144" s="1332"/>
      <c r="EKH144" s="1332"/>
      <c r="EKI144" s="1332"/>
      <c r="EKJ144" s="1332"/>
      <c r="EKK144" s="1332"/>
      <c r="EKL144" s="1332"/>
      <c r="EKM144" s="1332"/>
      <c r="EKN144" s="1332"/>
      <c r="EKO144" s="1332"/>
      <c r="EKP144" s="1332"/>
      <c r="EKQ144" s="1332"/>
      <c r="EKR144" s="1332"/>
      <c r="EKS144" s="1332"/>
      <c r="EKT144" s="1332"/>
      <c r="EKU144" s="1332"/>
      <c r="EKV144" s="1332"/>
      <c r="EKW144" s="1332"/>
      <c r="EKX144" s="1332"/>
      <c r="EKY144" s="1332"/>
      <c r="EKZ144" s="1332"/>
      <c r="ELA144" s="1332"/>
      <c r="ELB144" s="1332"/>
      <c r="ELC144" s="1332"/>
      <c r="ELD144" s="1332"/>
      <c r="ELE144" s="1332"/>
      <c r="ELF144" s="1332"/>
      <c r="ELG144" s="1332"/>
      <c r="ELH144" s="1332"/>
      <c r="ELI144" s="1332"/>
      <c r="ELJ144" s="1332"/>
      <c r="ELK144" s="1332"/>
      <c r="ELL144" s="1332"/>
      <c r="ELM144" s="1332"/>
      <c r="ELN144" s="1332"/>
      <c r="ELO144" s="1332"/>
      <c r="ELP144" s="1332"/>
      <c r="ELQ144" s="1332"/>
      <c r="ELR144" s="1332"/>
      <c r="ELS144" s="1332"/>
      <c r="ELT144" s="1332"/>
      <c r="ELU144" s="1332"/>
      <c r="ELV144" s="1332"/>
      <c r="ELW144" s="1332"/>
      <c r="ELX144" s="1332"/>
      <c r="ELY144" s="1332"/>
      <c r="ELZ144" s="1332"/>
      <c r="EMA144" s="1332"/>
      <c r="EMB144" s="1332"/>
      <c r="EMC144" s="1332"/>
      <c r="EMD144" s="1332"/>
      <c r="EME144" s="1332"/>
      <c r="EMF144" s="1332"/>
      <c r="EMG144" s="1332"/>
      <c r="EMH144" s="1332"/>
      <c r="EMI144" s="1332"/>
      <c r="EMJ144" s="1332"/>
      <c r="EMK144" s="1332"/>
      <c r="EML144" s="1332"/>
      <c r="EMM144" s="1332"/>
      <c r="EMN144" s="1332"/>
      <c r="EMO144" s="1332"/>
      <c r="EMP144" s="1332"/>
      <c r="EMQ144" s="1332"/>
      <c r="EMR144" s="1332"/>
      <c r="EMS144" s="1332"/>
      <c r="EMT144" s="1332"/>
      <c r="EMU144" s="1332"/>
      <c r="EMV144" s="1332"/>
      <c r="EMW144" s="1332"/>
      <c r="EMX144" s="1332"/>
      <c r="EMY144" s="1332"/>
      <c r="EMZ144" s="1332"/>
      <c r="ENA144" s="1332"/>
      <c r="ENB144" s="1332"/>
      <c r="ENC144" s="1332"/>
      <c r="END144" s="1332"/>
      <c r="ENE144" s="1332"/>
      <c r="ENF144" s="1332"/>
      <c r="ENG144" s="1332"/>
      <c r="ENH144" s="1332"/>
      <c r="ENI144" s="1332"/>
      <c r="ENJ144" s="1332"/>
      <c r="ENK144" s="1332"/>
      <c r="ENL144" s="1332"/>
      <c r="ENM144" s="1332"/>
      <c r="ENN144" s="1332"/>
      <c r="ENO144" s="1332"/>
      <c r="ENP144" s="1332"/>
      <c r="ENQ144" s="1332"/>
      <c r="ENR144" s="1332"/>
      <c r="ENS144" s="1332"/>
      <c r="ENT144" s="1332"/>
      <c r="ENU144" s="1332"/>
      <c r="ENV144" s="1332"/>
      <c r="ENW144" s="1332"/>
      <c r="ENX144" s="1332"/>
      <c r="ENY144" s="1332"/>
      <c r="ENZ144" s="1332"/>
      <c r="EOA144" s="1332"/>
      <c r="EOB144" s="1332"/>
      <c r="EOC144" s="1332"/>
      <c r="EOD144" s="1332"/>
      <c r="EOE144" s="1332"/>
      <c r="EOF144" s="1332"/>
      <c r="EOG144" s="1332"/>
      <c r="EOH144" s="1332"/>
      <c r="EOI144" s="1332"/>
      <c r="EOJ144" s="1332"/>
      <c r="EOK144" s="1332"/>
      <c r="EOL144" s="1332"/>
      <c r="EOM144" s="1332"/>
      <c r="EON144" s="1332"/>
      <c r="EOO144" s="1332"/>
      <c r="EOP144" s="1332"/>
      <c r="EOQ144" s="1332"/>
      <c r="EOR144" s="1332"/>
      <c r="EOS144" s="1332"/>
      <c r="EOT144" s="1332"/>
      <c r="EOU144" s="1332"/>
      <c r="EOV144" s="1332"/>
      <c r="EOW144" s="1332"/>
      <c r="EOX144" s="1332"/>
      <c r="EOY144" s="1332"/>
      <c r="EOZ144" s="1332"/>
      <c r="EPA144" s="1332"/>
      <c r="EPB144" s="1332"/>
      <c r="EPC144" s="1332"/>
      <c r="EPD144" s="1332"/>
      <c r="EPE144" s="1332"/>
      <c r="EPF144" s="1332"/>
      <c r="EPG144" s="1332"/>
      <c r="EPH144" s="1332"/>
      <c r="EPI144" s="1332"/>
      <c r="EPJ144" s="1332"/>
      <c r="EPK144" s="1332"/>
      <c r="EPL144" s="1332"/>
      <c r="EPM144" s="1332"/>
      <c r="EPN144" s="1332"/>
      <c r="EPO144" s="1332"/>
      <c r="EPP144" s="1332"/>
      <c r="EPQ144" s="1332"/>
      <c r="EPR144" s="1332"/>
      <c r="EPS144" s="1332"/>
      <c r="EPT144" s="1332"/>
      <c r="EPU144" s="1332"/>
      <c r="EPV144" s="1332"/>
      <c r="EPW144" s="1332"/>
      <c r="EPX144" s="1332"/>
      <c r="EPY144" s="1332"/>
      <c r="EPZ144" s="1332"/>
      <c r="EQA144" s="1332"/>
      <c r="EQB144" s="1332"/>
      <c r="EQC144" s="1332"/>
      <c r="EQD144" s="1332"/>
      <c r="EQE144" s="1332"/>
      <c r="EQF144" s="1332"/>
      <c r="EQG144" s="1332"/>
      <c r="EQH144" s="1332"/>
      <c r="EQI144" s="1332"/>
      <c r="EQJ144" s="1332"/>
      <c r="EQK144" s="1332"/>
      <c r="EQL144" s="1332"/>
      <c r="EQM144" s="1332"/>
      <c r="EQN144" s="1332"/>
      <c r="EQO144" s="1332"/>
      <c r="EQP144" s="1332"/>
      <c r="EQQ144" s="1332"/>
      <c r="EQR144" s="1332"/>
      <c r="EQS144" s="1332"/>
      <c r="EQT144" s="1332"/>
      <c r="EQU144" s="1332"/>
      <c r="EQV144" s="1332"/>
      <c r="EQW144" s="1332"/>
      <c r="EQX144" s="1332"/>
      <c r="EQY144" s="1332"/>
      <c r="EQZ144" s="1332"/>
      <c r="ERA144" s="1332"/>
      <c r="ERB144" s="1332"/>
      <c r="ERC144" s="1332"/>
      <c r="ERD144" s="1332"/>
      <c r="ERE144" s="1332"/>
      <c r="ERF144" s="1332"/>
      <c r="ERG144" s="1332"/>
      <c r="ERH144" s="1332"/>
      <c r="ERI144" s="1332"/>
      <c r="ERJ144" s="1332"/>
      <c r="ERK144" s="1332"/>
      <c r="ERL144" s="1332"/>
      <c r="ERM144" s="1332"/>
      <c r="ERN144" s="1332"/>
      <c r="ERO144" s="1332"/>
      <c r="ERP144" s="1332"/>
      <c r="ERQ144" s="1332"/>
      <c r="ERR144" s="1332"/>
      <c r="ERS144" s="1332"/>
      <c r="ERT144" s="1332"/>
      <c r="ERU144" s="1332"/>
      <c r="ERV144" s="1332"/>
      <c r="ERW144" s="1332"/>
      <c r="ERX144" s="1332"/>
      <c r="ERY144" s="1332"/>
      <c r="ERZ144" s="1332"/>
      <c r="ESA144" s="1332"/>
      <c r="ESB144" s="1332"/>
      <c r="ESC144" s="1332"/>
      <c r="ESD144" s="1332"/>
      <c r="ESE144" s="1332"/>
      <c r="ESF144" s="1332"/>
      <c r="ESG144" s="1332"/>
      <c r="ESH144" s="1332"/>
      <c r="ESI144" s="1332"/>
      <c r="ESJ144" s="1332"/>
      <c r="ESK144" s="1332"/>
      <c r="ESL144" s="1332"/>
      <c r="ESM144" s="1332"/>
      <c r="ESN144" s="1332"/>
      <c r="ESO144" s="1332"/>
      <c r="ESP144" s="1332"/>
      <c r="ESQ144" s="1332"/>
      <c r="ESR144" s="1332"/>
      <c r="ESS144" s="1332"/>
      <c r="EST144" s="1332"/>
      <c r="ESU144" s="1332"/>
      <c r="ESV144" s="1332"/>
      <c r="ESW144" s="1332"/>
      <c r="ESX144" s="1332"/>
      <c r="ESY144" s="1332"/>
      <c r="ESZ144" s="1332"/>
      <c r="ETA144" s="1332"/>
      <c r="ETB144" s="1332"/>
      <c r="ETC144" s="1332"/>
      <c r="ETD144" s="1332"/>
      <c r="ETE144" s="1332"/>
      <c r="ETF144" s="1332"/>
      <c r="ETG144" s="1332"/>
      <c r="ETH144" s="1332"/>
      <c r="ETI144" s="1332"/>
      <c r="ETJ144" s="1332"/>
      <c r="ETK144" s="1332"/>
      <c r="ETL144" s="1332"/>
      <c r="ETM144" s="1332"/>
      <c r="ETN144" s="1332"/>
      <c r="ETO144" s="1332"/>
      <c r="ETP144" s="1332"/>
      <c r="ETQ144" s="1332"/>
      <c r="ETR144" s="1332"/>
      <c r="ETS144" s="1332"/>
      <c r="ETT144" s="1332"/>
      <c r="ETU144" s="1332"/>
      <c r="ETV144" s="1332"/>
      <c r="ETW144" s="1332"/>
      <c r="ETX144" s="1332"/>
      <c r="ETY144" s="1332"/>
      <c r="ETZ144" s="1332"/>
      <c r="EUA144" s="1332"/>
      <c r="EUB144" s="1332"/>
      <c r="EUC144" s="1332"/>
      <c r="EUD144" s="1332"/>
      <c r="EUE144" s="1332"/>
      <c r="EUF144" s="1332"/>
      <c r="EUG144" s="1332"/>
      <c r="EUH144" s="1332"/>
      <c r="EUI144" s="1332"/>
      <c r="EUJ144" s="1332"/>
      <c r="EUK144" s="1332"/>
      <c r="EUL144" s="1332"/>
      <c r="EUM144" s="1332"/>
      <c r="EUN144" s="1332"/>
      <c r="EUO144" s="1332"/>
      <c r="EUP144" s="1332"/>
      <c r="EUQ144" s="1332"/>
      <c r="EUR144" s="1332"/>
      <c r="EUS144" s="1332"/>
      <c r="EUT144" s="1332"/>
      <c r="EUU144" s="1332"/>
      <c r="EUV144" s="1332"/>
      <c r="EUW144" s="1332"/>
      <c r="EUX144" s="1332"/>
      <c r="EUY144" s="1332"/>
      <c r="EUZ144" s="1332"/>
      <c r="EVA144" s="1332"/>
      <c r="EVB144" s="1332"/>
      <c r="EVC144" s="1332"/>
      <c r="EVD144" s="1332"/>
      <c r="EVE144" s="1332"/>
      <c r="EVF144" s="1332"/>
      <c r="EVG144" s="1332"/>
      <c r="EVH144" s="1332"/>
      <c r="EVI144" s="1332"/>
      <c r="EVJ144" s="1332"/>
      <c r="EVK144" s="1332"/>
      <c r="EVL144" s="1332"/>
      <c r="EVM144" s="1332"/>
      <c r="EVN144" s="1332"/>
      <c r="EVO144" s="1332"/>
      <c r="EVP144" s="1332"/>
      <c r="EVQ144" s="1332"/>
      <c r="EVR144" s="1332"/>
      <c r="EVS144" s="1332"/>
      <c r="EVT144" s="1332"/>
      <c r="EVU144" s="1332"/>
      <c r="EVV144" s="1332"/>
      <c r="EVW144" s="1332"/>
      <c r="EVX144" s="1332"/>
      <c r="EVY144" s="1332"/>
      <c r="EVZ144" s="1332"/>
      <c r="EWA144" s="1332"/>
      <c r="EWB144" s="1332"/>
      <c r="EWC144" s="1332"/>
      <c r="EWD144" s="1332"/>
      <c r="EWE144" s="1332"/>
      <c r="EWF144" s="1332"/>
      <c r="EWG144" s="1332"/>
      <c r="EWH144" s="1332"/>
      <c r="EWI144" s="1332"/>
      <c r="EWJ144" s="1332"/>
      <c r="EWK144" s="1332"/>
      <c r="EWL144" s="1332"/>
      <c r="EWM144" s="1332"/>
      <c r="EWN144" s="1332"/>
      <c r="EWO144" s="1332"/>
      <c r="EWP144" s="1332"/>
      <c r="EWQ144" s="1332"/>
      <c r="EWR144" s="1332"/>
      <c r="EWS144" s="1332"/>
      <c r="EWT144" s="1332"/>
      <c r="EWU144" s="1332"/>
      <c r="EWV144" s="1332"/>
      <c r="EWW144" s="1332"/>
      <c r="EWX144" s="1332"/>
      <c r="EWY144" s="1332"/>
      <c r="EWZ144" s="1332"/>
      <c r="EXA144" s="1332"/>
      <c r="EXB144" s="1332"/>
      <c r="EXC144" s="1332"/>
      <c r="EXD144" s="1332"/>
      <c r="EXE144" s="1332"/>
      <c r="EXF144" s="1332"/>
      <c r="EXG144" s="1332"/>
      <c r="EXH144" s="1332"/>
      <c r="EXI144" s="1332"/>
      <c r="EXJ144" s="1332"/>
      <c r="EXK144" s="1332"/>
      <c r="EXL144" s="1332"/>
      <c r="EXM144" s="1332"/>
      <c r="EXN144" s="1332"/>
      <c r="EXO144" s="1332"/>
      <c r="EXP144" s="1332"/>
      <c r="EXQ144" s="1332"/>
      <c r="EXR144" s="1332"/>
      <c r="EXS144" s="1332"/>
      <c r="EXT144" s="1332"/>
      <c r="EXU144" s="1332"/>
      <c r="EXV144" s="1332"/>
      <c r="EXW144" s="1332"/>
      <c r="EXX144" s="1332"/>
      <c r="EXY144" s="1332"/>
      <c r="EXZ144" s="1332"/>
      <c r="EYA144" s="1332"/>
      <c r="EYB144" s="1332"/>
      <c r="EYC144" s="1332"/>
      <c r="EYD144" s="1332"/>
      <c r="EYE144" s="1332"/>
      <c r="EYF144" s="1332"/>
      <c r="EYG144" s="1332"/>
      <c r="EYH144" s="1332"/>
      <c r="EYI144" s="1332"/>
      <c r="EYJ144" s="1332"/>
      <c r="EYK144" s="1332"/>
      <c r="EYL144" s="1332"/>
      <c r="EYM144" s="1332"/>
      <c r="EYN144" s="1332"/>
      <c r="EYO144" s="1332"/>
      <c r="EYP144" s="1332"/>
      <c r="EYQ144" s="1332"/>
      <c r="EYR144" s="1332"/>
      <c r="EYS144" s="1332"/>
      <c r="EYT144" s="1332"/>
      <c r="EYU144" s="1332"/>
      <c r="EYV144" s="1332"/>
      <c r="EYW144" s="1332"/>
      <c r="EYX144" s="1332"/>
      <c r="EYY144" s="1332"/>
      <c r="EYZ144" s="1332"/>
      <c r="EZA144" s="1332"/>
      <c r="EZB144" s="1332"/>
      <c r="EZC144" s="1332"/>
      <c r="EZD144" s="1332"/>
      <c r="EZE144" s="1332"/>
      <c r="EZF144" s="1332"/>
      <c r="EZG144" s="1332"/>
      <c r="EZH144" s="1332"/>
      <c r="EZI144" s="1332"/>
      <c r="EZJ144" s="1332"/>
      <c r="EZK144" s="1332"/>
      <c r="EZL144" s="1332"/>
      <c r="EZM144" s="1332"/>
      <c r="EZN144" s="1332"/>
      <c r="EZO144" s="1332"/>
      <c r="EZP144" s="1332"/>
      <c r="EZQ144" s="1332"/>
      <c r="EZR144" s="1332"/>
      <c r="EZS144" s="1332"/>
      <c r="EZT144" s="1332"/>
      <c r="EZU144" s="1332"/>
      <c r="EZV144" s="1332"/>
      <c r="EZW144" s="1332"/>
      <c r="EZX144" s="1332"/>
      <c r="EZY144" s="1332"/>
      <c r="EZZ144" s="1332"/>
      <c r="FAA144" s="1332"/>
      <c r="FAB144" s="1332"/>
      <c r="FAC144" s="1332"/>
      <c r="FAD144" s="1332"/>
      <c r="FAE144" s="1332"/>
      <c r="FAF144" s="1332"/>
      <c r="FAG144" s="1332"/>
      <c r="FAH144" s="1332"/>
      <c r="FAI144" s="1332"/>
      <c r="FAJ144" s="1332"/>
      <c r="FAK144" s="1332"/>
      <c r="FAL144" s="1332"/>
      <c r="FAM144" s="1332"/>
      <c r="FAN144" s="1332"/>
      <c r="FAO144" s="1332"/>
      <c r="FAP144" s="1332"/>
      <c r="FAQ144" s="1332"/>
      <c r="FAR144" s="1332"/>
      <c r="FAS144" s="1332"/>
      <c r="FAT144" s="1332"/>
      <c r="FAU144" s="1332"/>
      <c r="FAV144" s="1332"/>
      <c r="FAW144" s="1332"/>
      <c r="FAX144" s="1332"/>
      <c r="FAY144" s="1332"/>
      <c r="FAZ144" s="1332"/>
      <c r="FBA144" s="1332"/>
      <c r="FBB144" s="1332"/>
      <c r="FBC144" s="1332"/>
      <c r="FBD144" s="1332"/>
      <c r="FBE144" s="1332"/>
      <c r="FBF144" s="1332"/>
      <c r="FBG144" s="1332"/>
      <c r="FBH144" s="1332"/>
      <c r="FBI144" s="1332"/>
      <c r="FBJ144" s="1332"/>
      <c r="FBK144" s="1332"/>
      <c r="FBL144" s="1332"/>
      <c r="FBM144" s="1332"/>
      <c r="FBN144" s="1332"/>
      <c r="FBO144" s="1332"/>
      <c r="FBP144" s="1332"/>
      <c r="FBQ144" s="1332"/>
      <c r="FBR144" s="1332"/>
      <c r="FBS144" s="1332"/>
      <c r="FBT144" s="1332"/>
      <c r="FBU144" s="1332"/>
      <c r="FBV144" s="1332"/>
      <c r="FBW144" s="1332"/>
      <c r="FBX144" s="1332"/>
      <c r="FBY144" s="1332"/>
      <c r="FBZ144" s="1332"/>
      <c r="FCA144" s="1332"/>
      <c r="FCB144" s="1332"/>
      <c r="FCC144" s="1332"/>
      <c r="FCD144" s="1332"/>
      <c r="FCE144" s="1332"/>
      <c r="FCF144" s="1332"/>
      <c r="FCG144" s="1332"/>
      <c r="FCH144" s="1332"/>
      <c r="FCI144" s="1332"/>
      <c r="FCJ144" s="1332"/>
      <c r="FCK144" s="1332"/>
      <c r="FCL144" s="1332"/>
      <c r="FCM144" s="1332"/>
      <c r="FCN144" s="1332"/>
      <c r="FCO144" s="1332"/>
      <c r="FCP144" s="1332"/>
      <c r="FCQ144" s="1332"/>
      <c r="FCR144" s="1332"/>
      <c r="FCS144" s="1332"/>
      <c r="FCT144" s="1332"/>
      <c r="FCU144" s="1332"/>
      <c r="FCV144" s="1332"/>
      <c r="FCW144" s="1332"/>
      <c r="FCX144" s="1332"/>
      <c r="FCY144" s="1332"/>
      <c r="FCZ144" s="1332"/>
      <c r="FDA144" s="1332"/>
      <c r="FDB144" s="1332"/>
      <c r="FDC144" s="1332"/>
      <c r="FDD144" s="1332"/>
      <c r="FDE144" s="1332"/>
      <c r="FDF144" s="1332"/>
      <c r="FDG144" s="1332"/>
      <c r="FDH144" s="1332"/>
      <c r="FDI144" s="1332"/>
      <c r="FDJ144" s="1332"/>
      <c r="FDK144" s="1332"/>
      <c r="FDL144" s="1332"/>
      <c r="FDM144" s="1332"/>
      <c r="FDN144" s="1332"/>
      <c r="FDO144" s="1332"/>
      <c r="FDP144" s="1332"/>
      <c r="FDQ144" s="1332"/>
      <c r="FDR144" s="1332"/>
      <c r="FDS144" s="1332"/>
      <c r="FDT144" s="1332"/>
      <c r="FDU144" s="1332"/>
      <c r="FDV144" s="1332"/>
      <c r="FDW144" s="1332"/>
      <c r="FDX144" s="1332"/>
      <c r="FDY144" s="1332"/>
      <c r="FDZ144" s="1332"/>
      <c r="FEA144" s="1332"/>
      <c r="FEB144" s="1332"/>
      <c r="FEC144" s="1332"/>
      <c r="FED144" s="1332"/>
      <c r="FEE144" s="1332"/>
      <c r="FEF144" s="1332"/>
      <c r="FEG144" s="1332"/>
      <c r="FEH144" s="1332"/>
      <c r="FEI144" s="1332"/>
      <c r="FEJ144" s="1332"/>
      <c r="FEK144" s="1332"/>
      <c r="FEL144" s="1332"/>
      <c r="FEM144" s="1332"/>
      <c r="FEN144" s="1332"/>
      <c r="FEO144" s="1332"/>
      <c r="FEP144" s="1332"/>
      <c r="FEQ144" s="1332"/>
      <c r="FER144" s="1332"/>
      <c r="FES144" s="1332"/>
      <c r="FET144" s="1332"/>
      <c r="FEU144" s="1332"/>
      <c r="FEV144" s="1332"/>
      <c r="FEW144" s="1332"/>
      <c r="FEX144" s="1332"/>
      <c r="FEY144" s="1332"/>
      <c r="FEZ144" s="1332"/>
      <c r="FFA144" s="1332"/>
      <c r="FFB144" s="1332"/>
      <c r="FFC144" s="1332"/>
      <c r="FFD144" s="1332"/>
      <c r="FFE144" s="1332"/>
      <c r="FFF144" s="1332"/>
      <c r="FFG144" s="1332"/>
      <c r="FFH144" s="1332"/>
      <c r="FFI144" s="1332"/>
      <c r="FFJ144" s="1332"/>
      <c r="FFK144" s="1332"/>
      <c r="FFL144" s="1332"/>
      <c r="FFM144" s="1332"/>
      <c r="FFN144" s="1332"/>
      <c r="FFO144" s="1332"/>
      <c r="FFP144" s="1332"/>
      <c r="FFQ144" s="1332"/>
      <c r="FFR144" s="1332"/>
      <c r="FFS144" s="1332"/>
      <c r="FFT144" s="1332"/>
      <c r="FFU144" s="1332"/>
      <c r="FFV144" s="1332"/>
      <c r="FFW144" s="1332"/>
      <c r="FFX144" s="1332"/>
      <c r="FFY144" s="1332"/>
      <c r="FFZ144" s="1332"/>
      <c r="FGA144" s="1332"/>
      <c r="FGB144" s="1332"/>
      <c r="FGC144" s="1332"/>
      <c r="FGD144" s="1332"/>
      <c r="FGE144" s="1332"/>
      <c r="FGF144" s="1332"/>
      <c r="FGG144" s="1332"/>
      <c r="FGH144" s="1332"/>
      <c r="FGI144" s="1332"/>
      <c r="FGJ144" s="1332"/>
      <c r="FGK144" s="1332"/>
      <c r="FGL144" s="1332"/>
      <c r="FGM144" s="1332"/>
      <c r="FGN144" s="1332"/>
      <c r="FGO144" s="1332"/>
      <c r="FGP144" s="1332"/>
      <c r="FGQ144" s="1332"/>
      <c r="FGR144" s="1332"/>
      <c r="FGS144" s="1332"/>
      <c r="FGT144" s="1332"/>
      <c r="FGU144" s="1332"/>
      <c r="FGV144" s="1332"/>
      <c r="FGW144" s="1332"/>
      <c r="FGX144" s="1332"/>
      <c r="FGY144" s="1332"/>
      <c r="FGZ144" s="1332"/>
      <c r="FHA144" s="1332"/>
      <c r="FHB144" s="1332"/>
      <c r="FHC144" s="1332"/>
      <c r="FHD144" s="1332"/>
      <c r="FHE144" s="1332"/>
      <c r="FHF144" s="1332"/>
      <c r="FHG144" s="1332"/>
      <c r="FHH144" s="1332"/>
      <c r="FHI144" s="1332"/>
      <c r="FHJ144" s="1332"/>
      <c r="FHK144" s="1332"/>
      <c r="FHL144" s="1332"/>
      <c r="FHM144" s="1332"/>
      <c r="FHN144" s="1332"/>
      <c r="FHO144" s="1332"/>
      <c r="FHP144" s="1332"/>
      <c r="FHQ144" s="1332"/>
      <c r="FHR144" s="1332"/>
      <c r="FHS144" s="1332"/>
      <c r="FHT144" s="1332"/>
      <c r="FHU144" s="1332"/>
      <c r="FHV144" s="1332"/>
      <c r="FHW144" s="1332"/>
      <c r="FHX144" s="1332"/>
      <c r="FHY144" s="1332"/>
      <c r="FHZ144" s="1332"/>
      <c r="FIA144" s="1332"/>
      <c r="FIB144" s="1332"/>
      <c r="FIC144" s="1332"/>
      <c r="FID144" s="1332"/>
      <c r="FIE144" s="1332"/>
      <c r="FIF144" s="1332"/>
      <c r="FIG144" s="1332"/>
      <c r="FIH144" s="1332"/>
      <c r="FII144" s="1332"/>
      <c r="FIJ144" s="1332"/>
      <c r="FIK144" s="1332"/>
      <c r="FIL144" s="1332"/>
      <c r="FIM144" s="1332"/>
      <c r="FIN144" s="1332"/>
      <c r="FIO144" s="1332"/>
      <c r="FIP144" s="1332"/>
      <c r="FIQ144" s="1332"/>
      <c r="FIR144" s="1332"/>
      <c r="FIS144" s="1332"/>
      <c r="FIT144" s="1332"/>
      <c r="FIU144" s="1332"/>
      <c r="FIV144" s="1332"/>
      <c r="FIW144" s="1332"/>
      <c r="FIX144" s="1332"/>
      <c r="FIY144" s="1332"/>
      <c r="FIZ144" s="1332"/>
      <c r="FJA144" s="1332"/>
      <c r="FJB144" s="1332"/>
      <c r="FJC144" s="1332"/>
      <c r="FJD144" s="1332"/>
      <c r="FJE144" s="1332"/>
      <c r="FJF144" s="1332"/>
      <c r="FJG144" s="1332"/>
      <c r="FJH144" s="1332"/>
      <c r="FJI144" s="1332"/>
      <c r="FJJ144" s="1332"/>
      <c r="FJK144" s="1332"/>
      <c r="FJL144" s="1332"/>
      <c r="FJM144" s="1332"/>
      <c r="FJN144" s="1332"/>
      <c r="FJO144" s="1332"/>
      <c r="FJP144" s="1332"/>
      <c r="FJQ144" s="1332"/>
      <c r="FJR144" s="1332"/>
      <c r="FJS144" s="1332"/>
      <c r="FJT144" s="1332"/>
      <c r="FJU144" s="1332"/>
      <c r="FJV144" s="1332"/>
      <c r="FJW144" s="1332"/>
      <c r="FJX144" s="1332"/>
      <c r="FJY144" s="1332"/>
      <c r="FJZ144" s="1332"/>
      <c r="FKA144" s="1332"/>
      <c r="FKB144" s="1332"/>
      <c r="FKC144" s="1332"/>
      <c r="FKD144" s="1332"/>
      <c r="FKE144" s="1332"/>
      <c r="FKF144" s="1332"/>
      <c r="FKG144" s="1332"/>
      <c r="FKH144" s="1332"/>
      <c r="FKI144" s="1332"/>
      <c r="FKJ144" s="1332"/>
      <c r="FKK144" s="1332"/>
      <c r="FKL144" s="1332"/>
      <c r="FKM144" s="1332"/>
      <c r="FKN144" s="1332"/>
      <c r="FKO144" s="1332"/>
      <c r="FKP144" s="1332"/>
      <c r="FKQ144" s="1332"/>
      <c r="FKR144" s="1332"/>
      <c r="FKS144" s="1332"/>
      <c r="FKT144" s="1332"/>
      <c r="FKU144" s="1332"/>
      <c r="FKV144" s="1332"/>
      <c r="FKW144" s="1332"/>
      <c r="FKX144" s="1332"/>
      <c r="FKY144" s="1332"/>
      <c r="FKZ144" s="1332"/>
      <c r="FLA144" s="1332"/>
      <c r="FLB144" s="1332"/>
      <c r="FLC144" s="1332"/>
      <c r="FLD144" s="1332"/>
      <c r="FLE144" s="1332"/>
      <c r="FLF144" s="1332"/>
      <c r="FLG144" s="1332"/>
      <c r="FLH144" s="1332"/>
      <c r="FLI144" s="1332"/>
      <c r="FLJ144" s="1332"/>
      <c r="FLK144" s="1332"/>
      <c r="FLL144" s="1332"/>
      <c r="FLM144" s="1332"/>
      <c r="FLN144" s="1332"/>
      <c r="FLO144" s="1332"/>
      <c r="FLP144" s="1332"/>
      <c r="FLQ144" s="1332"/>
      <c r="FLR144" s="1332"/>
      <c r="FLS144" s="1332"/>
      <c r="FLT144" s="1332"/>
      <c r="FLU144" s="1332"/>
      <c r="FLV144" s="1332"/>
      <c r="FLW144" s="1332"/>
      <c r="FLX144" s="1332"/>
      <c r="FLY144" s="1332"/>
      <c r="FLZ144" s="1332"/>
      <c r="FMA144" s="1332"/>
      <c r="FMB144" s="1332"/>
      <c r="FMC144" s="1332"/>
      <c r="FMD144" s="1332"/>
      <c r="FME144" s="1332"/>
      <c r="FMF144" s="1332"/>
      <c r="FMG144" s="1332"/>
      <c r="FMH144" s="1332"/>
      <c r="FMI144" s="1332"/>
      <c r="FMJ144" s="1332"/>
      <c r="FMK144" s="1332"/>
      <c r="FML144" s="1332"/>
      <c r="FMM144" s="1332"/>
      <c r="FMN144" s="1332"/>
      <c r="FMO144" s="1332"/>
      <c r="FMP144" s="1332"/>
      <c r="FMQ144" s="1332"/>
      <c r="FMR144" s="1332"/>
      <c r="FMS144" s="1332"/>
      <c r="FMT144" s="1332"/>
      <c r="FMU144" s="1332"/>
      <c r="FMV144" s="1332"/>
      <c r="FMW144" s="1332"/>
      <c r="FMX144" s="1332"/>
      <c r="FMY144" s="1332"/>
      <c r="FMZ144" s="1332"/>
      <c r="FNA144" s="1332"/>
      <c r="FNB144" s="1332"/>
      <c r="FNC144" s="1332"/>
      <c r="FND144" s="1332"/>
      <c r="FNE144" s="1332"/>
      <c r="FNF144" s="1332"/>
    </row>
    <row r="145" spans="1:11" s="1301" customFormat="1" ht="15.75">
      <c r="B145" s="1352"/>
      <c r="C145" s="1356"/>
      <c r="D145" s="1356"/>
      <c r="E145" s="1357">
        <f>+E85</f>
        <v>1</v>
      </c>
      <c r="F145" s="1357">
        <f>+F85</f>
        <v>1</v>
      </c>
      <c r="G145" s="1358"/>
      <c r="H145" s="1358"/>
      <c r="I145" s="1357" t="str">
        <f>+I85</f>
        <v>100% Retail</v>
      </c>
      <c r="J145" s="1357" t="str">
        <f>+J85</f>
        <v>In</v>
      </c>
      <c r="K145" s="1355" t="str">
        <f>+K85</f>
        <v>In</v>
      </c>
    </row>
    <row r="146" spans="1:11" s="1301" customFormat="1" ht="15.75">
      <c r="B146" s="1352"/>
      <c r="C146" s="1356"/>
      <c r="D146" s="1359">
        <f t="shared" ref="D146:K147" si="8">+D27</f>
        <v>2011</v>
      </c>
      <c r="E146" s="1359" t="str">
        <f t="shared" si="8"/>
        <v>NonTrans.</v>
      </c>
      <c r="F146" s="1359" t="str">
        <f t="shared" si="8"/>
        <v>Transmission</v>
      </c>
      <c r="G146" s="1359" t="str">
        <f t="shared" si="8"/>
        <v xml:space="preserve">Plant </v>
      </c>
      <c r="H146" s="1359" t="str">
        <f t="shared" si="8"/>
        <v>Labor</v>
      </c>
      <c r="I146" s="1359" t="str">
        <f t="shared" si="8"/>
        <v>[Allocate</v>
      </c>
      <c r="J146" s="1359" t="str">
        <f t="shared" si="8"/>
        <v>Adjustment</v>
      </c>
      <c r="K146" s="1360" t="str">
        <f t="shared" si="8"/>
        <v>Adjustment</v>
      </c>
    </row>
    <row r="147" spans="1:11" s="1301" customFormat="1" ht="15.75">
      <c r="B147" s="1352"/>
      <c r="C147" s="1356"/>
      <c r="D147" s="1359" t="str">
        <f t="shared" si="8"/>
        <v>YE Balance</v>
      </c>
      <c r="E147" s="1359" t="str">
        <f t="shared" si="8"/>
        <v>Related</v>
      </c>
      <c r="F147" s="1359" t="str">
        <f t="shared" si="8"/>
        <v>Related</v>
      </c>
      <c r="G147" s="1359" t="str">
        <f t="shared" si="8"/>
        <v>Related</v>
      </c>
      <c r="H147" s="1359" t="str">
        <f t="shared" si="8"/>
        <v>Related</v>
      </c>
      <c r="I147" s="1359" t="str">
        <f t="shared" si="8"/>
        <v>by Plant]</v>
      </c>
      <c r="J147" s="1359" t="str">
        <f t="shared" si="8"/>
        <v>to Ratebase</v>
      </c>
      <c r="K147" s="1360" t="str">
        <f t="shared" si="8"/>
        <v>to Ratebase</v>
      </c>
    </row>
    <row r="148" spans="1:11" s="1303" customFormat="1">
      <c r="A148" s="1301"/>
      <c r="B148" s="1352"/>
      <c r="C148" s="1361"/>
      <c r="G148" s="1328"/>
      <c r="H148" s="1328"/>
      <c r="I148" s="1328"/>
    </row>
    <row r="149" spans="1:11" s="1301" customFormat="1" ht="15">
      <c r="B149" s="1406"/>
      <c r="C149" s="1409" t="s">
        <v>1805</v>
      </c>
      <c r="D149" s="1401"/>
      <c r="E149" s="1401"/>
      <c r="F149" s="1401"/>
      <c r="G149" s="1401"/>
      <c r="H149" s="1401"/>
      <c r="I149" s="1401"/>
      <c r="J149" s="1402"/>
      <c r="K149" s="1403"/>
    </row>
    <row r="150" spans="1:11" s="1301" customFormat="1" ht="15">
      <c r="B150" s="1406">
        <v>1902082</v>
      </c>
      <c r="C150" s="1410" t="s">
        <v>856</v>
      </c>
      <c r="D150" s="1664">
        <v>1158295.9099999999</v>
      </c>
      <c r="E150" s="1414"/>
      <c r="F150" s="1401"/>
      <c r="G150" s="1401"/>
      <c r="H150" s="1401"/>
      <c r="I150" s="1401"/>
      <c r="J150" s="1402" t="s">
        <v>1831</v>
      </c>
      <c r="K150" s="1424" t="s">
        <v>840</v>
      </c>
    </row>
    <row r="151" spans="1:11" s="1301" customFormat="1" ht="15">
      <c r="B151" s="1406">
        <v>1902083</v>
      </c>
      <c r="C151" s="1410" t="s">
        <v>857</v>
      </c>
      <c r="D151" s="1664">
        <v>3813666.1</v>
      </c>
      <c r="E151" s="1414"/>
      <c r="F151" s="1401"/>
      <c r="G151" s="1401"/>
      <c r="H151" s="1401"/>
      <c r="I151" s="1401"/>
      <c r="J151" s="1402" t="s">
        <v>1831</v>
      </c>
      <c r="K151" s="1424" t="s">
        <v>840</v>
      </c>
    </row>
    <row r="152" spans="1:11" s="1301" customFormat="1" ht="15">
      <c r="B152" s="1406">
        <v>1902084</v>
      </c>
      <c r="C152" s="1410" t="s">
        <v>858</v>
      </c>
      <c r="D152" s="1664">
        <v>-1158295.8999999999</v>
      </c>
      <c r="E152" s="1414"/>
      <c r="F152" s="1401"/>
      <c r="G152" s="1401"/>
      <c r="H152" s="1401"/>
      <c r="I152" s="1401"/>
      <c r="J152" s="1402" t="s">
        <v>1831</v>
      </c>
      <c r="K152" s="1424" t="s">
        <v>840</v>
      </c>
    </row>
    <row r="153" spans="1:11" s="1339" customFormat="1" ht="15">
      <c r="A153" s="1301"/>
      <c r="B153" s="1406">
        <v>1902085</v>
      </c>
      <c r="C153" s="1410" t="s">
        <v>859</v>
      </c>
      <c r="D153" s="1664">
        <v>17085.599999999999</v>
      </c>
      <c r="E153" s="1414"/>
      <c r="F153" s="1401"/>
      <c r="G153" s="1401"/>
      <c r="H153" s="1401"/>
      <c r="I153" s="1401"/>
      <c r="J153" s="1402" t="s">
        <v>1831</v>
      </c>
      <c r="K153" s="1424" t="s">
        <v>840</v>
      </c>
    </row>
    <row r="154" spans="1:11" s="1301" customFormat="1" ht="15">
      <c r="B154" s="1406">
        <v>1902090</v>
      </c>
      <c r="C154" s="1410" t="s">
        <v>860</v>
      </c>
      <c r="D154" s="1664">
        <v>1172883</v>
      </c>
      <c r="E154" s="1414"/>
      <c r="F154" s="1401"/>
      <c r="G154" s="1401"/>
      <c r="H154" s="1401"/>
      <c r="I154" s="1401"/>
      <c r="J154" s="1402" t="s">
        <v>1831</v>
      </c>
      <c r="K154" s="1424" t="s">
        <v>840</v>
      </c>
    </row>
    <row r="155" spans="1:11" s="1301" customFormat="1" ht="15">
      <c r="B155" s="1406">
        <v>1902091</v>
      </c>
      <c r="C155" s="1410" t="s">
        <v>861</v>
      </c>
      <c r="D155" s="1664">
        <v>510580.31</v>
      </c>
      <c r="E155" s="1414"/>
      <c r="F155" s="1401"/>
      <c r="G155" s="1401"/>
      <c r="H155" s="1401"/>
      <c r="I155" s="1401"/>
      <c r="J155" s="1402" t="s">
        <v>1831</v>
      </c>
      <c r="K155" s="1424" t="s">
        <v>840</v>
      </c>
    </row>
    <row r="156" spans="1:11" s="1301" customFormat="1" ht="15.75">
      <c r="B156" s="1362"/>
      <c r="C156" s="1660"/>
      <c r="D156" s="1364"/>
      <c r="E156" s="1364"/>
      <c r="F156" s="1364"/>
      <c r="G156" s="1364"/>
      <c r="H156" s="1322"/>
      <c r="I156" s="1322"/>
      <c r="J156" s="1234"/>
      <c r="K156" s="1234"/>
    </row>
    <row r="157" spans="1:11" s="1301" customFormat="1" ht="15">
      <c r="B157" s="1419" t="s">
        <v>1345</v>
      </c>
      <c r="C157" s="1420"/>
      <c r="D157" s="1421">
        <f>-D30</f>
        <v>-6817358.5</v>
      </c>
      <c r="E157" s="1421">
        <f>-E30</f>
        <v>-6817358.5</v>
      </c>
      <c r="F157" s="1421"/>
      <c r="G157" s="1422"/>
      <c r="H157" s="1422"/>
      <c r="I157" s="1422"/>
      <c r="J157" s="1422"/>
      <c r="K157" s="1403" t="s">
        <v>268</v>
      </c>
    </row>
    <row r="158" spans="1:11" s="1301" customFormat="1" ht="15.75">
      <c r="B158" s="1362"/>
      <c r="C158" s="1363"/>
      <c r="D158" s="1365"/>
      <c r="E158" s="1365"/>
      <c r="F158" s="1365"/>
      <c r="G158" s="1365"/>
      <c r="H158" s="1366"/>
      <c r="I158" s="1366"/>
      <c r="J158" s="1365"/>
      <c r="K158" s="1234"/>
    </row>
    <row r="159" spans="1:11" s="1301" customFormat="1" ht="15.75">
      <c r="B159" s="906" t="s">
        <v>1121</v>
      </c>
      <c r="D159" s="1366">
        <f t="shared" ref="D159:I159" si="9">SUM(D30:D76)+SUM(D89:D137)+SUM(D149:D157)</f>
        <v>484948861.34000003</v>
      </c>
      <c r="E159" s="1366">
        <f t="shared" si="9"/>
        <v>268661931.99000007</v>
      </c>
      <c r="F159" s="1366">
        <f t="shared" si="9"/>
        <v>243591.62000000002</v>
      </c>
      <c r="G159" s="1366">
        <f t="shared" si="9"/>
        <v>43426330.599999994</v>
      </c>
      <c r="H159" s="1366">
        <f t="shared" si="9"/>
        <v>157090983.66</v>
      </c>
      <c r="I159" s="1366">
        <f t="shared" si="9"/>
        <v>150706.44</v>
      </c>
      <c r="J159" s="1367">
        <f>SUM(E159:I159)</f>
        <v>469573544.31</v>
      </c>
      <c r="K159" s="1234">
        <f>484889045-484948861</f>
        <v>-59816</v>
      </c>
    </row>
    <row r="160" spans="1:11" s="1301" customFormat="1" ht="15.75">
      <c r="B160" s="907" t="s">
        <v>1122</v>
      </c>
      <c r="D160" s="1365"/>
      <c r="E160" s="1365"/>
      <c r="F160" s="1365"/>
      <c r="G160" s="1366"/>
      <c r="H160" s="1369"/>
      <c r="I160" s="1369"/>
      <c r="J160" s="1370" t="s">
        <v>1071</v>
      </c>
      <c r="K160" s="1234"/>
    </row>
    <row r="161" spans="1:11" s="1301" customFormat="1" ht="15.75">
      <c r="B161" s="907" t="s">
        <v>1123</v>
      </c>
      <c r="D161" s="1365"/>
      <c r="E161" s="1365"/>
      <c r="F161" s="1365"/>
      <c r="G161" s="1366"/>
      <c r="H161" s="1366"/>
      <c r="I161" s="1366"/>
      <c r="J161" s="1370" t="s">
        <v>1071</v>
      </c>
      <c r="K161" s="1234"/>
    </row>
    <row r="162" spans="1:11" s="1301" customFormat="1" ht="15.75">
      <c r="B162" s="1368" t="s">
        <v>1077</v>
      </c>
      <c r="D162" s="1365"/>
      <c r="E162" s="1366">
        <f>+E159-E160-E161</f>
        <v>268661931.99000007</v>
      </c>
      <c r="F162" s="1366">
        <f>+F159-F160-F161</f>
        <v>243591.62000000002</v>
      </c>
      <c r="G162" s="1366">
        <f>+G159-G160-G161</f>
        <v>43426330.599999994</v>
      </c>
      <c r="H162" s="1366">
        <f>+H159-H160-H161</f>
        <v>157090983.66</v>
      </c>
      <c r="I162" s="1366">
        <f>+I159-I160-I161</f>
        <v>150706.44</v>
      </c>
      <c r="J162" s="1365" t="s">
        <v>1071</v>
      </c>
      <c r="K162" s="1234"/>
    </row>
    <row r="163" spans="1:11" s="1301" customFormat="1" ht="20.25">
      <c r="A163" s="245" t="str">
        <f>+A1</f>
        <v>Worksheet A-5 - WEN ADIT</v>
      </c>
      <c r="B163" s="1371"/>
      <c r="C163" s="1372"/>
      <c r="D163" s="1234"/>
      <c r="E163" s="1234"/>
      <c r="F163" s="1234"/>
      <c r="G163" s="1373"/>
      <c r="H163" s="1373"/>
      <c r="I163" s="1373"/>
      <c r="J163" s="1234"/>
      <c r="K163" s="1304" t="s">
        <v>1810</v>
      </c>
    </row>
    <row r="164" spans="1:11" s="1301" customFormat="1" ht="15.75">
      <c r="B164" s="1362"/>
      <c r="C164" s="1372"/>
      <c r="D164" s="1234"/>
      <c r="E164" s="1234"/>
      <c r="F164" s="1234"/>
      <c r="G164" s="1373"/>
      <c r="H164" s="1373"/>
      <c r="I164" s="1373"/>
      <c r="J164" s="1234"/>
      <c r="K164" s="1234"/>
    </row>
    <row r="165" spans="1:11" s="1301" customFormat="1" ht="15.75">
      <c r="A165" s="1738" t="str">
        <f>+A21</f>
        <v>Westar Energy, Inc.</v>
      </c>
      <c r="B165" s="1739"/>
      <c r="C165" s="1739"/>
      <c r="D165" s="1739"/>
      <c r="E165" s="1739"/>
      <c r="F165" s="1739"/>
      <c r="G165" s="1739"/>
      <c r="H165" s="1739"/>
      <c r="I165" s="1739"/>
      <c r="J165" s="1739"/>
      <c r="K165" s="1739"/>
    </row>
    <row r="166" spans="1:11" s="1301" customFormat="1" ht="15.75">
      <c r="A166" s="1738" t="str">
        <f>+A22</f>
        <v>Allocation of ADIT</v>
      </c>
      <c r="B166" s="1739"/>
      <c r="C166" s="1739"/>
      <c r="D166" s="1739"/>
      <c r="E166" s="1739"/>
      <c r="F166" s="1739"/>
      <c r="G166" s="1739"/>
      <c r="H166" s="1739"/>
      <c r="I166" s="1739"/>
      <c r="J166" s="1739"/>
      <c r="K166" s="1739"/>
    </row>
    <row r="167" spans="1:11" s="1349" customFormat="1" ht="15.75">
      <c r="A167" s="1740" t="str">
        <f>+A23</f>
        <v>For the 12 months ended - December 31, 2011</v>
      </c>
      <c r="B167" s="1741"/>
      <c r="C167" s="1741"/>
      <c r="D167" s="1741"/>
      <c r="E167" s="1741"/>
      <c r="F167" s="1741"/>
      <c r="G167" s="1741"/>
      <c r="H167" s="1741"/>
      <c r="I167" s="1741"/>
      <c r="J167" s="1741"/>
      <c r="K167" s="1741"/>
    </row>
    <row r="168" spans="1:11" s="1301" customFormat="1" ht="15.75">
      <c r="B168" s="1362"/>
      <c r="C168" s="1372"/>
      <c r="D168" s="1234"/>
      <c r="E168" s="1234"/>
      <c r="F168" s="1234"/>
      <c r="G168" s="1373"/>
      <c r="H168" s="1373"/>
      <c r="I168" s="1373"/>
      <c r="J168" s="1234"/>
      <c r="K168" s="1234"/>
    </row>
    <row r="169" spans="1:11" s="1301" customFormat="1" ht="15">
      <c r="B169" s="1362"/>
      <c r="C169" s="1374" t="s">
        <v>1124</v>
      </c>
      <c r="D169" s="1305" t="str">
        <f t="shared" ref="D169:K169" si="10">D25</f>
        <v>(A)</v>
      </c>
      <c r="E169" s="1305" t="str">
        <f t="shared" si="10"/>
        <v>(B)</v>
      </c>
      <c r="F169" s="1305" t="str">
        <f t="shared" si="10"/>
        <v>(C)</v>
      </c>
      <c r="G169" s="1305" t="str">
        <f t="shared" si="10"/>
        <v>(D)</v>
      </c>
      <c r="H169" s="1305" t="str">
        <f t="shared" si="10"/>
        <v>(E)</v>
      </c>
      <c r="I169" s="1305" t="str">
        <f t="shared" si="10"/>
        <v>(F)</v>
      </c>
      <c r="J169" s="1305" t="str">
        <f t="shared" si="10"/>
        <v>(G)</v>
      </c>
      <c r="K169" s="1355" t="str">
        <f t="shared" si="10"/>
        <v>(G)</v>
      </c>
    </row>
    <row r="170" spans="1:11" s="1301" customFormat="1" ht="15">
      <c r="B170" s="1362"/>
      <c r="C170" s="1234"/>
      <c r="D170" s="1234"/>
      <c r="E170" s="1375">
        <v>1</v>
      </c>
      <c r="F170" s="1375">
        <v>1</v>
      </c>
      <c r="G170" s="1305"/>
      <c r="H170" s="1305"/>
      <c r="I170" s="1305" t="str">
        <f t="shared" ref="I170:K172" si="11">I26</f>
        <v>100% Retail</v>
      </c>
      <c r="J170" s="1305" t="str">
        <f t="shared" si="11"/>
        <v>In</v>
      </c>
      <c r="K170" s="1355" t="str">
        <f t="shared" si="11"/>
        <v>In</v>
      </c>
    </row>
    <row r="171" spans="1:11" s="1301" customFormat="1" ht="15.75">
      <c r="B171" s="1362"/>
      <c r="C171" s="1376"/>
      <c r="D171" s="1377">
        <f>+D27</f>
        <v>2011</v>
      </c>
      <c r="E171" s="1305" t="s">
        <v>255</v>
      </c>
      <c r="F171" s="1305" t="s">
        <v>667</v>
      </c>
      <c r="G171" s="1305" t="str">
        <f>G27</f>
        <v xml:space="preserve">Plant </v>
      </c>
      <c r="H171" s="1305" t="str">
        <f>H27</f>
        <v>Labor</v>
      </c>
      <c r="I171" s="1305" t="str">
        <f t="shared" si="11"/>
        <v>[Allocate</v>
      </c>
      <c r="J171" s="1305" t="str">
        <f t="shared" si="11"/>
        <v>Adjustment</v>
      </c>
      <c r="K171" s="1355" t="str">
        <f t="shared" si="11"/>
        <v>Adjustment</v>
      </c>
    </row>
    <row r="172" spans="1:11" s="1301" customFormat="1" ht="15.75">
      <c r="B172" s="1362"/>
      <c r="C172" s="1378"/>
      <c r="D172" s="1305" t="str">
        <f>D28</f>
        <v>YE Balance</v>
      </c>
      <c r="E172" s="1305" t="s">
        <v>258</v>
      </c>
      <c r="F172" s="1305" t="s">
        <v>258</v>
      </c>
      <c r="G172" s="1305" t="str">
        <f>G28</f>
        <v>Related</v>
      </c>
      <c r="H172" s="1305" t="str">
        <f>H28</f>
        <v>Related</v>
      </c>
      <c r="I172" s="1305" t="str">
        <f t="shared" si="11"/>
        <v>by Plant]</v>
      </c>
      <c r="J172" s="1305" t="str">
        <f t="shared" si="11"/>
        <v>to Ratebase</v>
      </c>
      <c r="K172" s="1355" t="str">
        <f t="shared" si="11"/>
        <v>to Ratebase</v>
      </c>
    </row>
    <row r="173" spans="1:11" s="1301" customFormat="1" ht="15">
      <c r="B173" s="1362"/>
      <c r="C173" s="1234"/>
      <c r="D173" s="1234"/>
      <c r="E173" s="1234"/>
      <c r="F173" s="1234"/>
      <c r="G173" s="1379"/>
      <c r="H173" s="1379"/>
      <c r="I173" s="1379"/>
      <c r="J173" s="1234"/>
      <c r="K173" s="1234"/>
    </row>
    <row r="174" spans="1:11" s="1301" customFormat="1" ht="15">
      <c r="B174" s="1406"/>
      <c r="C174" s="1409" t="s">
        <v>1125</v>
      </c>
      <c r="D174" s="1401"/>
      <c r="E174" s="1401"/>
      <c r="F174" s="1401"/>
      <c r="G174" s="1401"/>
      <c r="H174" s="1401"/>
      <c r="I174" s="1401"/>
      <c r="J174" s="1402"/>
      <c r="K174" s="1425"/>
    </row>
    <row r="175" spans="1:11" s="1330" customFormat="1" ht="31.5">
      <c r="A175" s="1380"/>
      <c r="B175" s="1406">
        <v>2821002</v>
      </c>
      <c r="C175" s="1410" t="s">
        <v>862</v>
      </c>
      <c r="D175" s="1670">
        <v>0</v>
      </c>
      <c r="E175" s="1401"/>
      <c r="F175" s="1401"/>
      <c r="G175" s="1401">
        <f>+D175</f>
        <v>0</v>
      </c>
      <c r="H175" s="1401"/>
      <c r="I175" s="1401"/>
      <c r="J175" s="1623" t="s">
        <v>1665</v>
      </c>
      <c r="K175" s="1423" t="s">
        <v>863</v>
      </c>
    </row>
    <row r="176" spans="1:11" s="1330" customFormat="1" ht="60">
      <c r="B176" s="1406">
        <v>2821003</v>
      </c>
      <c r="C176" s="1410" t="s">
        <v>864</v>
      </c>
      <c r="D176" s="1670">
        <v>566580208.05999994</v>
      </c>
      <c r="E176" s="1401"/>
      <c r="F176" s="1401"/>
      <c r="G176" s="1401">
        <f>+D176</f>
        <v>566580208.05999994</v>
      </c>
      <c r="H176" s="1401"/>
      <c r="I176" s="1401"/>
      <c r="J176" s="1623" t="s">
        <v>1665</v>
      </c>
      <c r="K176" s="1424" t="s">
        <v>497</v>
      </c>
    </row>
    <row r="177" spans="1:11" s="1301" customFormat="1" ht="30">
      <c r="B177" s="1406">
        <v>2821004</v>
      </c>
      <c r="C177" s="1410" t="s">
        <v>498</v>
      </c>
      <c r="D177" s="1670">
        <v>2325638.2799999998</v>
      </c>
      <c r="E177" s="1401"/>
      <c r="F177" s="1401"/>
      <c r="G177" s="1401">
        <f>+D177</f>
        <v>2325638.2799999998</v>
      </c>
      <c r="H177" s="1401"/>
      <c r="I177" s="1401"/>
      <c r="J177" s="1623" t="s">
        <v>1665</v>
      </c>
      <c r="K177" s="1424" t="s">
        <v>499</v>
      </c>
    </row>
    <row r="178" spans="1:11" s="1301" customFormat="1" ht="30">
      <c r="B178" s="1406">
        <v>2821005</v>
      </c>
      <c r="C178" s="1410" t="s">
        <v>500</v>
      </c>
      <c r="D178" s="1670">
        <v>2999896.6</v>
      </c>
      <c r="E178" s="1401"/>
      <c r="F178" s="1401"/>
      <c r="G178" s="1401">
        <f>+D178</f>
        <v>2999896.6</v>
      </c>
      <c r="H178" s="1401"/>
      <c r="I178" s="1401"/>
      <c r="J178" s="1623" t="s">
        <v>1665</v>
      </c>
      <c r="K178" s="1424" t="s">
        <v>501</v>
      </c>
    </row>
    <row r="179" spans="1:11" s="1330" customFormat="1" ht="30">
      <c r="B179" s="1406">
        <v>2821006</v>
      </c>
      <c r="C179" s="1410" t="s">
        <v>502</v>
      </c>
      <c r="D179" s="1670">
        <v>278343</v>
      </c>
      <c r="E179" s="1401"/>
      <c r="F179" s="1401"/>
      <c r="G179" s="1401"/>
      <c r="H179" s="1401">
        <f>D179</f>
        <v>278343</v>
      </c>
      <c r="I179" s="1401"/>
      <c r="J179" s="1623" t="s">
        <v>1665</v>
      </c>
      <c r="K179" s="1424" t="s">
        <v>503</v>
      </c>
    </row>
    <row r="180" spans="1:11" s="1301" customFormat="1" ht="30">
      <c r="B180" s="1406">
        <v>2821007</v>
      </c>
      <c r="C180" s="1410" t="s">
        <v>504</v>
      </c>
      <c r="D180" s="1670">
        <v>4902752.13</v>
      </c>
      <c r="E180" s="1401"/>
      <c r="F180" s="1401"/>
      <c r="G180" s="1401">
        <f>+D180</f>
        <v>4902752.13</v>
      </c>
      <c r="H180" s="1401"/>
      <c r="I180" s="1401"/>
      <c r="J180" s="1623" t="s">
        <v>1665</v>
      </c>
      <c r="K180" s="1424" t="s">
        <v>505</v>
      </c>
    </row>
    <row r="181" spans="1:11" s="1301" customFormat="1" ht="15">
      <c r="A181" s="1335"/>
      <c r="B181" s="1406">
        <v>2821010</v>
      </c>
      <c r="C181" s="1410" t="s">
        <v>506</v>
      </c>
      <c r="D181" s="1670">
        <v>9382065.3900000006</v>
      </c>
      <c r="E181" s="1401"/>
      <c r="F181" s="1401"/>
      <c r="G181" s="1401">
        <f>+D181</f>
        <v>9382065.3900000006</v>
      </c>
      <c r="H181" s="1401"/>
      <c r="I181" s="1401"/>
      <c r="J181" s="1623" t="s">
        <v>1665</v>
      </c>
      <c r="K181" s="1424" t="s">
        <v>507</v>
      </c>
    </row>
    <row r="182" spans="1:11" s="1301" customFormat="1" ht="30">
      <c r="B182" s="1406">
        <v>2821024</v>
      </c>
      <c r="C182" s="1410" t="s">
        <v>508</v>
      </c>
      <c r="D182" s="1670">
        <v>-1167549.03</v>
      </c>
      <c r="E182" s="1401">
        <f>D182</f>
        <v>-1167549.03</v>
      </c>
      <c r="F182" s="1401"/>
      <c r="G182" s="1401"/>
      <c r="H182" s="1401"/>
      <c r="I182" s="1401"/>
      <c r="J182" s="1623" t="s">
        <v>1831</v>
      </c>
      <c r="K182" s="1424" t="s">
        <v>509</v>
      </c>
    </row>
    <row r="183" spans="1:11" s="1301" customFormat="1" ht="30">
      <c r="B183" s="1406">
        <v>2821025</v>
      </c>
      <c r="C183" s="1410" t="s">
        <v>510</v>
      </c>
      <c r="D183" s="1670">
        <v>-18088775.719999999</v>
      </c>
      <c r="E183" s="1401"/>
      <c r="F183" s="1401"/>
      <c r="G183" s="1401"/>
      <c r="H183" s="1401"/>
      <c r="I183" s="1401">
        <f>D183</f>
        <v>-18088775.719999999</v>
      </c>
      <c r="J183" s="1623" t="s">
        <v>1831</v>
      </c>
      <c r="K183" s="1424" t="s">
        <v>511</v>
      </c>
    </row>
    <row r="184" spans="1:11" s="1301" customFormat="1" ht="15">
      <c r="A184" s="1335"/>
      <c r="B184" s="1406">
        <v>2821062</v>
      </c>
      <c r="C184" s="1410" t="s">
        <v>512</v>
      </c>
      <c r="D184" s="1670">
        <v>-0.01</v>
      </c>
      <c r="E184" s="1619"/>
      <c r="F184" s="1619"/>
      <c r="G184" s="1619">
        <f>+D184</f>
        <v>-0.01</v>
      </c>
      <c r="H184" s="1401"/>
      <c r="I184" s="1401"/>
      <c r="J184" s="1623" t="s">
        <v>1665</v>
      </c>
      <c r="K184" s="1424" t="s">
        <v>513</v>
      </c>
    </row>
    <row r="185" spans="1:11" s="1337" customFormat="1" ht="15">
      <c r="A185" s="1301"/>
      <c r="B185" s="1671">
        <v>2821111</v>
      </c>
      <c r="C185" s="1410" t="s">
        <v>514</v>
      </c>
      <c r="D185" s="1670">
        <v>-21143.21</v>
      </c>
      <c r="E185" s="1401">
        <f>+D185</f>
        <v>-21143.21</v>
      </c>
      <c r="F185" s="1401"/>
      <c r="G185" s="1401"/>
      <c r="H185" s="1401"/>
      <c r="I185" s="1401"/>
      <c r="J185" s="1623" t="s">
        <v>1831</v>
      </c>
      <c r="K185" s="1424" t="s">
        <v>515</v>
      </c>
    </row>
    <row r="186" spans="1:11" s="1337" customFormat="1" ht="15">
      <c r="A186" s="1301"/>
      <c r="B186" s="1671">
        <v>2821112</v>
      </c>
      <c r="C186" s="1677" t="s">
        <v>1973</v>
      </c>
      <c r="D186" s="1670">
        <v>-24729.75</v>
      </c>
      <c r="E186" s="1401">
        <f>+D186</f>
        <v>-24729.75</v>
      </c>
      <c r="F186" s="1401"/>
      <c r="G186" s="1401"/>
      <c r="H186" s="1401"/>
      <c r="I186" s="1401"/>
      <c r="J186" s="1623" t="s">
        <v>1831</v>
      </c>
      <c r="K186" s="1628" t="s">
        <v>1974</v>
      </c>
    </row>
    <row r="187" spans="1:11" s="1581" customFormat="1" ht="15">
      <c r="A187" s="1578"/>
      <c r="B187" s="1672">
        <v>2821115</v>
      </c>
      <c r="C187" s="1677" t="s">
        <v>1969</v>
      </c>
      <c r="D187" s="1673">
        <v>-164164.46</v>
      </c>
      <c r="E187" s="1673">
        <v>-164164.46</v>
      </c>
      <c r="F187" s="1673"/>
      <c r="G187" s="1673"/>
      <c r="H187" s="1673"/>
      <c r="I187" s="1673"/>
      <c r="J187" s="1678" t="s">
        <v>1831</v>
      </c>
      <c r="K187" s="1679" t="s">
        <v>1970</v>
      </c>
    </row>
    <row r="188" spans="1:11" s="1581" customFormat="1" ht="15">
      <c r="A188" s="1578"/>
      <c r="B188" s="1672">
        <v>2821116</v>
      </c>
      <c r="C188" s="1631" t="s">
        <v>1971</v>
      </c>
      <c r="D188" s="1673">
        <v>-200899.86</v>
      </c>
      <c r="E188" s="1673">
        <v>-200899.86</v>
      </c>
      <c r="F188" s="1673"/>
      <c r="G188" s="1673"/>
      <c r="H188" s="1673"/>
      <c r="I188" s="1673"/>
      <c r="J188" s="1678" t="s">
        <v>1831</v>
      </c>
      <c r="K188" s="1679" t="s">
        <v>1972</v>
      </c>
    </row>
    <row r="189" spans="1:11" s="1349" customFormat="1" ht="15">
      <c r="B189" s="1674"/>
      <c r="C189" s="1417"/>
      <c r="D189" s="1398"/>
      <c r="E189" s="1398"/>
      <c r="F189" s="1398"/>
      <c r="G189" s="1398"/>
      <c r="H189" s="1398"/>
      <c r="I189" s="1398"/>
      <c r="J189" s="1404"/>
      <c r="K189" s="1424"/>
    </row>
    <row r="190" spans="1:11" s="1301" customFormat="1" ht="15">
      <c r="B190" s="1675"/>
      <c r="C190" s="1676" t="s">
        <v>966</v>
      </c>
      <c r="D190" s="1401"/>
      <c r="E190" s="1401"/>
      <c r="F190" s="1401"/>
      <c r="G190" s="1401"/>
      <c r="H190" s="1401"/>
      <c r="I190" s="1401"/>
      <c r="J190" s="1402"/>
      <c r="K190" s="1425"/>
    </row>
    <row r="191" spans="1:11" s="1301" customFormat="1" ht="30">
      <c r="B191" s="1406">
        <v>2822003</v>
      </c>
      <c r="C191" s="1410" t="s">
        <v>517</v>
      </c>
      <c r="D191" s="1664">
        <v>0</v>
      </c>
      <c r="E191" s="1401">
        <f>D191</f>
        <v>0</v>
      </c>
      <c r="F191" s="1401"/>
      <c r="G191" s="1401"/>
      <c r="H191" s="1401"/>
      <c r="I191" s="1401"/>
      <c r="J191" s="1623" t="s">
        <v>1831</v>
      </c>
      <c r="K191" s="1424" t="s">
        <v>518</v>
      </c>
    </row>
    <row r="192" spans="1:11" s="1301" customFormat="1" ht="15">
      <c r="B192" s="1675"/>
      <c r="C192" s="1417"/>
      <c r="D192" s="1401"/>
      <c r="E192" s="1401"/>
      <c r="F192" s="1401"/>
      <c r="G192" s="1401"/>
      <c r="H192" s="1401"/>
      <c r="I192" s="1401"/>
      <c r="J192" s="1403"/>
      <c r="K192" s="1425"/>
    </row>
    <row r="193" spans="1:11" s="1301" customFormat="1" ht="15">
      <c r="B193" s="1675"/>
      <c r="C193" s="1409" t="s">
        <v>519</v>
      </c>
      <c r="D193" s="1401"/>
      <c r="E193" s="1401"/>
      <c r="F193" s="1401"/>
      <c r="G193" s="1401"/>
      <c r="H193" s="1401"/>
      <c r="I193" s="1401"/>
      <c r="J193" s="1403"/>
      <c r="K193" s="1425"/>
    </row>
    <row r="194" spans="1:11" s="1301" customFormat="1" ht="15">
      <c r="B194" s="1406">
        <v>2825130</v>
      </c>
      <c r="C194" s="1410" t="s">
        <v>520</v>
      </c>
      <c r="D194" s="1664">
        <v>0</v>
      </c>
      <c r="E194" s="1401"/>
      <c r="F194" s="1401"/>
      <c r="G194" s="1401"/>
      <c r="H194" s="1401"/>
      <c r="I194" s="1401"/>
      <c r="J194" s="1623" t="s">
        <v>1831</v>
      </c>
      <c r="K194" s="1424" t="s">
        <v>1719</v>
      </c>
    </row>
    <row r="195" spans="1:11" s="1301" customFormat="1" ht="15">
      <c r="B195" s="1406">
        <v>2825230</v>
      </c>
      <c r="C195" s="1410" t="s">
        <v>521</v>
      </c>
      <c r="D195" s="1664">
        <v>-9754456.2799999993</v>
      </c>
      <c r="E195" s="1401"/>
      <c r="F195" s="1401"/>
      <c r="G195" s="1401"/>
      <c r="H195" s="1401"/>
      <c r="I195" s="1401"/>
      <c r="J195" s="1623" t="s">
        <v>1831</v>
      </c>
      <c r="K195" s="1424" t="s">
        <v>1719</v>
      </c>
    </row>
    <row r="196" spans="1:11" s="1301" customFormat="1" ht="15">
      <c r="B196" s="1406">
        <v>2825330</v>
      </c>
      <c r="C196" s="1410" t="s">
        <v>522</v>
      </c>
      <c r="D196" s="1664">
        <v>51184930.659999996</v>
      </c>
      <c r="E196" s="1401"/>
      <c r="F196" s="1401"/>
      <c r="G196" s="1401"/>
      <c r="H196" s="1401"/>
      <c r="I196" s="1401"/>
      <c r="J196" s="1623" t="s">
        <v>1831</v>
      </c>
      <c r="K196" s="1424" t="s">
        <v>1719</v>
      </c>
    </row>
    <row r="197" spans="1:11" s="1301" customFormat="1" ht="15">
      <c r="B197" s="1406">
        <v>2825830</v>
      </c>
      <c r="C197" s="1410" t="s">
        <v>523</v>
      </c>
      <c r="D197" s="1664">
        <v>0</v>
      </c>
      <c r="E197" s="1401"/>
      <c r="F197" s="1401"/>
      <c r="G197" s="1401"/>
      <c r="H197" s="1401"/>
      <c r="I197" s="1401"/>
      <c r="J197" s="1623" t="s">
        <v>1831</v>
      </c>
      <c r="K197" s="1424" t="s">
        <v>1719</v>
      </c>
    </row>
    <row r="198" spans="1:11" s="1301" customFormat="1" ht="15">
      <c r="B198" s="1590" t="s">
        <v>1071</v>
      </c>
      <c r="C198" s="1315"/>
      <c r="D198" s="1591"/>
      <c r="E198" s="1591"/>
      <c r="F198" s="1591"/>
      <c r="G198" s="1591" t="s">
        <v>1071</v>
      </c>
      <c r="H198" s="1592"/>
      <c r="I198" s="1592"/>
      <c r="J198" s="1315"/>
      <c r="K198" s="1315"/>
    </row>
    <row r="199" spans="1:11" s="1301" customFormat="1" ht="15.75">
      <c r="A199" s="1300"/>
      <c r="B199" s="1593" t="s">
        <v>548</v>
      </c>
      <c r="C199" s="1594"/>
      <c r="D199" s="1595">
        <f t="shared" ref="D199:I199" si="12">SUM(D174:D197)</f>
        <v>608232115.79999983</v>
      </c>
      <c r="E199" s="1595">
        <f t="shared" si="12"/>
        <v>-1578486.31</v>
      </c>
      <c r="F199" s="1595">
        <f t="shared" si="12"/>
        <v>0</v>
      </c>
      <c r="G199" s="1595">
        <f t="shared" si="12"/>
        <v>586190560.44999993</v>
      </c>
      <c r="H199" s="1595">
        <f t="shared" si="12"/>
        <v>278343</v>
      </c>
      <c r="I199" s="1595">
        <f t="shared" si="12"/>
        <v>-18088775.719999999</v>
      </c>
      <c r="J199" s="1596">
        <f>SUM(E199:I199)</f>
        <v>566801641.41999996</v>
      </c>
      <c r="K199" s="1315"/>
    </row>
    <row r="200" spans="1:11" s="1301" customFormat="1" ht="15.75">
      <c r="A200" s="1300"/>
      <c r="B200" s="1597" t="s">
        <v>1122</v>
      </c>
      <c r="C200" s="1594"/>
      <c r="D200" s="1595"/>
      <c r="E200" s="1595"/>
      <c r="F200" s="1595"/>
      <c r="G200" s="1598"/>
      <c r="H200" s="1598"/>
      <c r="I200" s="1598"/>
      <c r="J200" s="1599"/>
      <c r="K200" s="1315"/>
    </row>
    <row r="201" spans="1:11" s="1301" customFormat="1" ht="15.75">
      <c r="A201" s="1300"/>
      <c r="B201" s="1597" t="s">
        <v>1123</v>
      </c>
      <c r="C201" s="1594"/>
      <c r="D201" s="1595"/>
      <c r="E201" s="1595"/>
      <c r="F201" s="1595"/>
      <c r="G201" s="1598"/>
      <c r="H201" s="1598"/>
      <c r="I201" s="1598"/>
      <c r="J201" s="1599"/>
      <c r="K201" s="1315"/>
    </row>
    <row r="202" spans="1:11" s="1301" customFormat="1" ht="15.75">
      <c r="A202" s="1300"/>
      <c r="B202" s="908" t="s">
        <v>1077</v>
      </c>
      <c r="D202" s="1365"/>
      <c r="E202" s="1366">
        <f>+E199-E200-E201</f>
        <v>-1578486.31</v>
      </c>
      <c r="F202" s="1366">
        <f>+F199-F200-F201</f>
        <v>0</v>
      </c>
      <c r="G202" s="1366">
        <f>+G199-G200-G201</f>
        <v>586190560.44999993</v>
      </c>
      <c r="H202" s="1366">
        <f>+H199-H200-H201</f>
        <v>278343</v>
      </c>
      <c r="I202" s="1366">
        <f>+I199-I200-I201</f>
        <v>-18088775.719999999</v>
      </c>
      <c r="J202" s="1365" t="s">
        <v>1071</v>
      </c>
      <c r="K202" s="1234"/>
    </row>
    <row r="203" spans="1:11" s="1301" customFormat="1" ht="20.25">
      <c r="A203" s="245" t="str">
        <f>+A1</f>
        <v>Worksheet A-5 - WEN ADIT</v>
      </c>
      <c r="B203" s="245"/>
      <c r="C203" s="1376"/>
      <c r="D203" s="1381"/>
      <c r="E203" s="1381"/>
      <c r="F203" s="1381"/>
      <c r="G203" s="1382"/>
      <c r="H203" s="1382"/>
      <c r="I203" s="1382"/>
      <c r="J203" s="1234"/>
      <c r="K203" s="1304" t="s">
        <v>1811</v>
      </c>
    </row>
    <row r="204" spans="1:11" s="1301" customFormat="1" ht="15.75">
      <c r="B204" s="1362"/>
      <c r="C204" s="1376"/>
      <c r="D204" s="1381"/>
      <c r="E204" s="1381"/>
      <c r="F204" s="1381"/>
      <c r="G204" s="1382" t="s">
        <v>1071</v>
      </c>
      <c r="H204" s="1382"/>
      <c r="I204" s="1382"/>
      <c r="J204" s="1234"/>
      <c r="K204" s="1234"/>
    </row>
    <row r="205" spans="1:11" s="1301" customFormat="1" ht="15.75">
      <c r="A205" s="1738" t="str">
        <f>+A21</f>
        <v>Westar Energy, Inc.</v>
      </c>
      <c r="B205" s="1739"/>
      <c r="C205" s="1739"/>
      <c r="D205" s="1739"/>
      <c r="E205" s="1739"/>
      <c r="F205" s="1739"/>
      <c r="G205" s="1739"/>
      <c r="H205" s="1739"/>
      <c r="I205" s="1739"/>
      <c r="J205" s="1739"/>
      <c r="K205" s="1739"/>
    </row>
    <row r="206" spans="1:11" s="1301" customFormat="1" ht="15.75">
      <c r="A206" s="1738" t="str">
        <f>+A22</f>
        <v>Allocation of ADIT</v>
      </c>
      <c r="B206" s="1739"/>
      <c r="C206" s="1739"/>
      <c r="D206" s="1739"/>
      <c r="E206" s="1739"/>
      <c r="F206" s="1739"/>
      <c r="G206" s="1739"/>
      <c r="H206" s="1739"/>
      <c r="I206" s="1739"/>
      <c r="J206" s="1739"/>
      <c r="K206" s="1739"/>
    </row>
    <row r="207" spans="1:11" s="1349" customFormat="1" ht="15.75">
      <c r="A207" s="1740" t="str">
        <f>+A23</f>
        <v>For the 12 months ended - December 31, 2011</v>
      </c>
      <c r="B207" s="1741"/>
      <c r="C207" s="1741"/>
      <c r="D207" s="1741"/>
      <c r="E207" s="1741"/>
      <c r="F207" s="1741"/>
      <c r="G207" s="1741"/>
      <c r="H207" s="1741"/>
      <c r="I207" s="1741"/>
      <c r="J207" s="1741"/>
      <c r="K207" s="1741"/>
    </row>
    <row r="208" spans="1:11" s="1301" customFormat="1" ht="15.75">
      <c r="B208" s="1362"/>
      <c r="C208" s="1383"/>
      <c r="D208" s="1234"/>
      <c r="E208" s="1234"/>
      <c r="F208" s="1234"/>
      <c r="G208" s="1373"/>
      <c r="H208" s="1373"/>
      <c r="I208" s="1373"/>
      <c r="J208" s="1234"/>
      <c r="K208" s="1234"/>
    </row>
    <row r="209" spans="1:11" s="1301" customFormat="1" ht="15">
      <c r="B209" s="1362"/>
      <c r="C209" s="1374" t="s">
        <v>261</v>
      </c>
      <c r="D209" s="1305" t="str">
        <f t="shared" ref="D209:K209" si="13">D169</f>
        <v>(A)</v>
      </c>
      <c r="E209" s="1305" t="str">
        <f t="shared" si="13"/>
        <v>(B)</v>
      </c>
      <c r="F209" s="1305" t="str">
        <f t="shared" si="13"/>
        <v>(C)</v>
      </c>
      <c r="G209" s="1305" t="str">
        <f t="shared" si="13"/>
        <v>(D)</v>
      </c>
      <c r="H209" s="1305" t="str">
        <f t="shared" si="13"/>
        <v>(E)</v>
      </c>
      <c r="I209" s="1305" t="str">
        <f t="shared" si="13"/>
        <v>(F)</v>
      </c>
      <c r="J209" s="1305" t="str">
        <f t="shared" si="13"/>
        <v>(G)</v>
      </c>
      <c r="K209" s="1355" t="str">
        <f t="shared" si="13"/>
        <v>(G)</v>
      </c>
    </row>
    <row r="210" spans="1:11" s="1301" customFormat="1" ht="15">
      <c r="B210" s="1362"/>
      <c r="C210" s="1234"/>
      <c r="D210" s="1234"/>
      <c r="E210" s="1375">
        <v>1</v>
      </c>
      <c r="F210" s="1375">
        <v>1</v>
      </c>
      <c r="G210" s="1305"/>
      <c r="H210" s="1305"/>
      <c r="I210" s="1305" t="str">
        <f t="shared" ref="I210:K212" si="14">I170</f>
        <v>100% Retail</v>
      </c>
      <c r="J210" s="1305" t="str">
        <f t="shared" si="14"/>
        <v>In</v>
      </c>
      <c r="K210" s="1355" t="str">
        <f t="shared" si="14"/>
        <v>In</v>
      </c>
    </row>
    <row r="211" spans="1:11" s="1301" customFormat="1" ht="15.75">
      <c r="B211" s="1362"/>
      <c r="C211" s="1234"/>
      <c r="D211" s="1377">
        <f>+D27</f>
        <v>2011</v>
      </c>
      <c r="E211" s="1305" t="s">
        <v>255</v>
      </c>
      <c r="F211" s="1305" t="s">
        <v>667</v>
      </c>
      <c r="G211" s="1305" t="str">
        <f>G171</f>
        <v xml:space="preserve">Plant </v>
      </c>
      <c r="H211" s="1305" t="str">
        <f>H171</f>
        <v>Labor</v>
      </c>
      <c r="I211" s="1305" t="str">
        <f t="shared" si="14"/>
        <v>[Allocate</v>
      </c>
      <c r="J211" s="1305" t="str">
        <f t="shared" si="14"/>
        <v>Adjustment</v>
      </c>
      <c r="K211" s="1355" t="str">
        <f t="shared" si="14"/>
        <v>Adjustment</v>
      </c>
    </row>
    <row r="212" spans="1:11" s="1301" customFormat="1" ht="15">
      <c r="B212" s="1362"/>
      <c r="C212" s="1234"/>
      <c r="D212" s="1305" t="str">
        <f>D172</f>
        <v>YE Balance</v>
      </c>
      <c r="E212" s="1305" t="s">
        <v>258</v>
      </c>
      <c r="F212" s="1305" t="s">
        <v>258</v>
      </c>
      <c r="G212" s="1305" t="str">
        <f>G172</f>
        <v>Related</v>
      </c>
      <c r="H212" s="1305" t="str">
        <f>H172</f>
        <v>Related</v>
      </c>
      <c r="I212" s="1305" t="str">
        <f t="shared" si="14"/>
        <v>by Plant]</v>
      </c>
      <c r="J212" s="1305" t="str">
        <f t="shared" si="14"/>
        <v>to Ratebase</v>
      </c>
      <c r="K212" s="1355" t="str">
        <f t="shared" si="14"/>
        <v>to Ratebase</v>
      </c>
    </row>
    <row r="213" spans="1:11" s="1301" customFormat="1" ht="15" hidden="1">
      <c r="B213" s="1362"/>
      <c r="C213" s="1234"/>
      <c r="D213" s="1305"/>
      <c r="E213" s="1234"/>
      <c r="F213" s="1234"/>
      <c r="G213" s="1305"/>
      <c r="H213" s="1305"/>
      <c r="I213" s="1305"/>
      <c r="J213" s="1305"/>
      <c r="K213" s="1305"/>
    </row>
    <row r="214" spans="1:11" s="1330" customFormat="1" ht="15" hidden="1">
      <c r="B214" s="1320"/>
      <c r="C214" s="1457" t="s">
        <v>381</v>
      </c>
      <c r="D214" s="1325"/>
      <c r="E214" s="1325"/>
      <c r="F214" s="1325"/>
      <c r="G214" s="1325"/>
      <c r="H214" s="1325"/>
      <c r="I214" s="1325"/>
      <c r="J214" s="1404"/>
      <c r="K214" s="1320"/>
    </row>
    <row r="215" spans="1:11" s="1330" customFormat="1" ht="15" hidden="1">
      <c r="B215" s="1320">
        <v>2830240</v>
      </c>
      <c r="C215" s="1320" t="s">
        <v>524</v>
      </c>
      <c r="D215" s="1582">
        <v>6817358.5</v>
      </c>
      <c r="E215" s="1414">
        <f>+D215</f>
        <v>6817358.5</v>
      </c>
      <c r="F215" s="1398"/>
      <c r="G215" s="1398"/>
      <c r="H215" s="1398"/>
      <c r="I215" s="1398"/>
      <c r="J215" s="1455" t="s">
        <v>1831</v>
      </c>
      <c r="K215" s="1320" t="s">
        <v>268</v>
      </c>
    </row>
    <row r="216" spans="1:11" s="1330" customFormat="1" ht="15" hidden="1">
      <c r="B216" s="1320"/>
      <c r="C216" s="1320"/>
      <c r="D216" s="1405"/>
      <c r="E216" s="1414"/>
      <c r="F216" s="1398"/>
      <c r="G216" s="1398"/>
      <c r="H216" s="1398"/>
      <c r="I216" s="1398"/>
      <c r="J216" s="1455"/>
      <c r="K216" s="1320"/>
    </row>
    <row r="217" spans="1:11" s="1301" customFormat="1" ht="15" hidden="1">
      <c r="A217" s="1380"/>
      <c r="B217" s="1320">
        <v>2831010</v>
      </c>
      <c r="C217" s="1320" t="s">
        <v>525</v>
      </c>
      <c r="D217" s="1583">
        <v>6138307.46</v>
      </c>
      <c r="E217" s="1414"/>
      <c r="F217" s="1401"/>
      <c r="G217" s="1401">
        <f>+D217</f>
        <v>6138307.46</v>
      </c>
      <c r="H217" s="1398"/>
      <c r="I217" s="1398"/>
      <c r="J217" s="1455" t="s">
        <v>1665</v>
      </c>
      <c r="K217" s="1320" t="s">
        <v>526</v>
      </c>
    </row>
    <row r="218" spans="1:11" s="1301" customFormat="1" ht="15" hidden="1">
      <c r="B218" s="1320">
        <v>2831008</v>
      </c>
      <c r="C218" s="1320" t="s">
        <v>527</v>
      </c>
      <c r="D218" s="1583">
        <v>0</v>
      </c>
      <c r="E218" s="1414"/>
      <c r="F218" s="1398"/>
      <c r="G218" s="1398">
        <f>+D218</f>
        <v>0</v>
      </c>
      <c r="H218" s="1398"/>
      <c r="I218" s="1398"/>
      <c r="J218" s="1455" t="s">
        <v>1831</v>
      </c>
      <c r="K218" s="1320" t="s">
        <v>1071</v>
      </c>
    </row>
    <row r="219" spans="1:11" s="1301" customFormat="1" ht="30" hidden="1">
      <c r="B219" s="1320">
        <v>2831012</v>
      </c>
      <c r="C219" s="1320" t="s">
        <v>528</v>
      </c>
      <c r="D219" s="1583">
        <v>-321075.45</v>
      </c>
      <c r="E219" s="1414">
        <f>+D219</f>
        <v>-321075.45</v>
      </c>
      <c r="F219" s="1398"/>
      <c r="G219" s="1398"/>
      <c r="H219" s="1398"/>
      <c r="I219" s="1398"/>
      <c r="J219" s="1455" t="s">
        <v>1831</v>
      </c>
      <c r="K219" s="1320" t="s">
        <v>529</v>
      </c>
    </row>
    <row r="220" spans="1:11" s="1301" customFormat="1" ht="15" hidden="1">
      <c r="B220" s="1320">
        <v>2831018</v>
      </c>
      <c r="C220" s="1320" t="s">
        <v>1672</v>
      </c>
      <c r="D220" s="1583">
        <v>89161.68</v>
      </c>
      <c r="E220" s="1414"/>
      <c r="F220" s="1398"/>
      <c r="G220" s="1398"/>
      <c r="H220" s="1398"/>
      <c r="I220" s="1398">
        <f>D220</f>
        <v>89161.68</v>
      </c>
      <c r="J220" s="1455" t="s">
        <v>1831</v>
      </c>
      <c r="K220" s="1320" t="s">
        <v>530</v>
      </c>
    </row>
    <row r="221" spans="1:11" s="1301" customFormat="1" ht="45" hidden="1">
      <c r="B221" s="1320">
        <v>2831028</v>
      </c>
      <c r="C221" s="1320" t="s">
        <v>531</v>
      </c>
      <c r="D221" s="1583">
        <v>17494915.109999999</v>
      </c>
      <c r="E221" s="1414"/>
      <c r="F221" s="1398"/>
      <c r="G221" s="1398">
        <f>+D221</f>
        <v>17494915.109999999</v>
      </c>
      <c r="H221" s="1398"/>
      <c r="I221" s="1398"/>
      <c r="J221" s="1455" t="s">
        <v>1665</v>
      </c>
      <c r="K221" s="1320" t="s">
        <v>1486</v>
      </c>
    </row>
    <row r="222" spans="1:11" s="1301" customFormat="1" ht="15" hidden="1">
      <c r="A222" s="1335"/>
      <c r="B222" s="1320">
        <v>2831029</v>
      </c>
      <c r="C222" s="1320" t="s">
        <v>1487</v>
      </c>
      <c r="D222" s="1583">
        <v>1400639.13</v>
      </c>
      <c r="E222" s="1414">
        <f>+D222</f>
        <v>1400639.13</v>
      </c>
      <c r="F222" s="1398"/>
      <c r="G222" s="1398"/>
      <c r="H222" s="1398"/>
      <c r="I222" s="1398"/>
      <c r="J222" s="1455" t="s">
        <v>1831</v>
      </c>
      <c r="K222" s="1320" t="s">
        <v>1488</v>
      </c>
    </row>
    <row r="223" spans="1:11" s="1301" customFormat="1" ht="30" hidden="1">
      <c r="B223" s="1320">
        <v>2831030</v>
      </c>
      <c r="C223" s="1320" t="s">
        <v>1489</v>
      </c>
      <c r="D223" s="1585">
        <v>0</v>
      </c>
      <c r="E223" s="1414"/>
      <c r="F223" s="1398"/>
      <c r="G223" s="1398">
        <f>+D223</f>
        <v>0</v>
      </c>
      <c r="H223" s="1398"/>
      <c r="I223" s="1398"/>
      <c r="J223" s="1455" t="s">
        <v>1665</v>
      </c>
      <c r="K223" s="1320" t="s">
        <v>1470</v>
      </c>
    </row>
    <row r="224" spans="1:11" s="1301" customFormat="1" ht="15" hidden="1">
      <c r="B224" s="1320">
        <v>2831031</v>
      </c>
      <c r="C224" s="1320" t="s">
        <v>1471</v>
      </c>
      <c r="D224" s="1585">
        <v>0</v>
      </c>
      <c r="E224" s="1414">
        <f>D224</f>
        <v>0</v>
      </c>
      <c r="F224" s="1398"/>
      <c r="G224" s="1398"/>
      <c r="H224" s="1398"/>
      <c r="I224" s="1398"/>
      <c r="J224" s="1455" t="s">
        <v>1831</v>
      </c>
      <c r="K224" s="1320" t="s">
        <v>1472</v>
      </c>
    </row>
    <row r="225" spans="1:33" s="1301" customFormat="1" ht="15" hidden="1">
      <c r="B225" s="1320">
        <v>2831033</v>
      </c>
      <c r="C225" s="1320" t="s">
        <v>1473</v>
      </c>
      <c r="D225" s="1585">
        <v>64860.79</v>
      </c>
      <c r="E225" s="1414">
        <f>+D225</f>
        <v>64860.79</v>
      </c>
      <c r="F225" s="1398"/>
      <c r="G225" s="1398"/>
      <c r="H225" s="1398"/>
      <c r="I225" s="1398"/>
      <c r="J225" s="1455" t="s">
        <v>1831</v>
      </c>
      <c r="K225" s="1320" t="s">
        <v>1474</v>
      </c>
    </row>
    <row r="226" spans="1:33" s="1301" customFormat="1" ht="15" hidden="1">
      <c r="B226" s="1600">
        <v>2831039</v>
      </c>
      <c r="C226" s="1600" t="s">
        <v>1475</v>
      </c>
      <c r="D226" s="1585">
        <v>735617.93</v>
      </c>
      <c r="E226" s="1601"/>
      <c r="F226" s="1580"/>
      <c r="G226" s="1580">
        <f>+D226</f>
        <v>735617.93</v>
      </c>
      <c r="H226" s="1602"/>
      <c r="I226" s="1602"/>
      <c r="J226" s="1579" t="s">
        <v>1665</v>
      </c>
      <c r="K226" s="1600" t="s">
        <v>1476</v>
      </c>
    </row>
    <row r="227" spans="1:33" s="1301" customFormat="1" ht="15">
      <c r="B227" s="1425">
        <v>2831041</v>
      </c>
      <c r="C227" s="1417" t="s">
        <v>1477</v>
      </c>
      <c r="D227" s="1427">
        <v>9002051.1899999995</v>
      </c>
      <c r="E227" s="1414"/>
      <c r="F227" s="1584"/>
      <c r="G227" s="1584"/>
      <c r="H227" s="1584"/>
      <c r="I227" s="1398">
        <f>+D227</f>
        <v>9002051.1899999995</v>
      </c>
      <c r="J227" s="1623" t="s">
        <v>1831</v>
      </c>
      <c r="K227" s="1425" t="s">
        <v>1478</v>
      </c>
    </row>
    <row r="228" spans="1:33" s="1301" customFormat="1" ht="15" customHeight="1">
      <c r="B228" s="1425">
        <v>2831044</v>
      </c>
      <c r="C228" s="1417" t="s">
        <v>1479</v>
      </c>
      <c r="D228" s="1427">
        <v>0</v>
      </c>
      <c r="E228" s="1414">
        <f>+D228</f>
        <v>0</v>
      </c>
      <c r="F228" s="1398"/>
      <c r="G228" s="1398"/>
      <c r="H228" s="1398"/>
      <c r="I228" s="1398"/>
      <c r="J228" s="1623" t="s">
        <v>1831</v>
      </c>
      <c r="K228" s="1425" t="s">
        <v>1480</v>
      </c>
    </row>
    <row r="229" spans="1:33" s="1301" customFormat="1" ht="30">
      <c r="B229" s="1425">
        <v>2831049</v>
      </c>
      <c r="C229" s="1417" t="s">
        <v>1481</v>
      </c>
      <c r="D229" s="1427">
        <v>-9890959.1600000001</v>
      </c>
      <c r="E229" s="1405">
        <f>D229</f>
        <v>-9890959.1600000001</v>
      </c>
      <c r="F229" s="1398"/>
      <c r="G229" s="1398"/>
      <c r="H229" s="1398"/>
      <c r="I229" s="1398"/>
      <c r="J229" s="1623" t="s">
        <v>1831</v>
      </c>
      <c r="K229" s="1425" t="s">
        <v>1482</v>
      </c>
    </row>
    <row r="230" spans="1:33" s="1301" customFormat="1" ht="30">
      <c r="B230" s="1425">
        <v>2831054</v>
      </c>
      <c r="C230" s="1417" t="s">
        <v>1257</v>
      </c>
      <c r="D230" s="1427">
        <v>159108727</v>
      </c>
      <c r="E230" s="1414"/>
      <c r="F230" s="1398"/>
      <c r="G230" s="1398"/>
      <c r="H230" s="1398">
        <f>+D230</f>
        <v>159108727</v>
      </c>
      <c r="I230" s="1398"/>
      <c r="J230" s="1623" t="s">
        <v>1665</v>
      </c>
      <c r="K230" s="1425" t="s">
        <v>1258</v>
      </c>
    </row>
    <row r="231" spans="1:33" s="1301" customFormat="1" ht="30">
      <c r="B231" s="1425">
        <v>2831055</v>
      </c>
      <c r="C231" s="1417" t="s">
        <v>1259</v>
      </c>
      <c r="D231" s="1427">
        <v>16457760</v>
      </c>
      <c r="E231" s="1414">
        <f>+D231</f>
        <v>16457760</v>
      </c>
      <c r="F231" s="1398"/>
      <c r="G231" s="1398"/>
      <c r="H231" s="1398"/>
      <c r="I231" s="1398"/>
      <c r="J231" s="1623" t="s">
        <v>1831</v>
      </c>
      <c r="K231" s="1425" t="s">
        <v>1208</v>
      </c>
    </row>
    <row r="232" spans="1:33" s="1586" customFormat="1" ht="30">
      <c r="A232" s="1578"/>
      <c r="B232" s="1435">
        <v>2831056</v>
      </c>
      <c r="C232" s="1632" t="s">
        <v>1975</v>
      </c>
      <c r="D232" s="1427">
        <v>797910.19</v>
      </c>
      <c r="E232" s="1664">
        <v>797910.19</v>
      </c>
      <c r="F232" s="1427"/>
      <c r="G232" s="1427"/>
      <c r="H232" s="1664"/>
      <c r="I232" s="1427"/>
      <c r="J232" s="1623" t="s">
        <v>1831</v>
      </c>
      <c r="K232" s="1669" t="s">
        <v>1815</v>
      </c>
      <c r="L232" s="1587"/>
      <c r="M232" s="1587"/>
      <c r="N232" s="1587"/>
      <c r="O232" s="1587"/>
      <c r="P232" s="1587"/>
      <c r="Q232" s="1587"/>
      <c r="R232" s="1587"/>
      <c r="S232" s="1587"/>
      <c r="T232" s="1587"/>
      <c r="U232" s="1587"/>
      <c r="V232" s="1587"/>
      <c r="W232" s="1587"/>
      <c r="X232" s="1587"/>
      <c r="Y232" s="1587"/>
      <c r="Z232" s="1587"/>
      <c r="AA232" s="1587"/>
      <c r="AB232" s="1587"/>
      <c r="AC232" s="1587"/>
      <c r="AD232" s="1587"/>
      <c r="AE232" s="1587"/>
      <c r="AF232" s="1587"/>
      <c r="AG232" s="1587"/>
    </row>
    <row r="233" spans="1:33" s="1301" customFormat="1" ht="30">
      <c r="B233" s="1425">
        <v>2831059</v>
      </c>
      <c r="C233" s="1417" t="s">
        <v>1483</v>
      </c>
      <c r="D233" s="1427">
        <v>123046.31</v>
      </c>
      <c r="E233" s="1414">
        <f>+D233</f>
        <v>123046.31</v>
      </c>
      <c r="F233" s="1398"/>
      <c r="G233" s="1398"/>
      <c r="H233" s="1398"/>
      <c r="I233" s="1398"/>
      <c r="J233" s="1623" t="s">
        <v>1831</v>
      </c>
      <c r="K233" s="1665" t="s">
        <v>1484</v>
      </c>
    </row>
    <row r="234" spans="1:33" s="1301" customFormat="1" ht="30">
      <c r="A234" s="1335"/>
      <c r="B234" s="1666">
        <v>2831065</v>
      </c>
      <c r="C234" s="1667" t="s">
        <v>1485</v>
      </c>
      <c r="D234" s="1427">
        <v>3302.56</v>
      </c>
      <c r="E234" s="1414"/>
      <c r="F234" s="1401"/>
      <c r="G234" s="1401">
        <f>+D234</f>
        <v>3302.56</v>
      </c>
      <c r="H234" s="1398"/>
      <c r="I234" s="1398"/>
      <c r="J234" s="1623" t="s">
        <v>1665</v>
      </c>
      <c r="K234" s="1425" t="s">
        <v>0</v>
      </c>
    </row>
    <row r="235" spans="1:33" s="1301" customFormat="1" ht="15">
      <c r="A235" s="1335"/>
      <c r="B235" s="1666">
        <v>2831074</v>
      </c>
      <c r="C235" s="1667" t="s">
        <v>1</v>
      </c>
      <c r="D235" s="1427">
        <v>8367187</v>
      </c>
      <c r="E235" s="1405"/>
      <c r="F235" s="1398"/>
      <c r="G235" s="1398"/>
      <c r="H235" s="1398">
        <f>+D235</f>
        <v>8367187</v>
      </c>
      <c r="I235" s="1398"/>
      <c r="J235" s="1623" t="s">
        <v>1665</v>
      </c>
      <c r="K235" s="1665" t="s">
        <v>2</v>
      </c>
    </row>
    <row r="236" spans="1:33" s="1301" customFormat="1" ht="15">
      <c r="A236" s="1335"/>
      <c r="B236" s="1666">
        <v>2831076</v>
      </c>
      <c r="C236" s="1667" t="s">
        <v>3</v>
      </c>
      <c r="D236" s="1427">
        <v>1847048.4</v>
      </c>
      <c r="E236" s="1405">
        <f>+D236</f>
        <v>1847048.4</v>
      </c>
      <c r="F236" s="1398"/>
      <c r="G236" s="1398"/>
      <c r="H236" s="1398"/>
      <c r="I236" s="1398"/>
      <c r="J236" s="1623" t="s">
        <v>1831</v>
      </c>
      <c r="K236" s="1665" t="s">
        <v>4</v>
      </c>
    </row>
    <row r="237" spans="1:33" s="1301" customFormat="1" ht="15">
      <c r="A237" s="1335"/>
      <c r="B237" s="1666">
        <v>2831077</v>
      </c>
      <c r="C237" s="1667" t="s">
        <v>5</v>
      </c>
      <c r="D237" s="1427">
        <v>57831.44</v>
      </c>
      <c r="E237" s="1405">
        <f>+D237</f>
        <v>57831.44</v>
      </c>
      <c r="F237" s="1398"/>
      <c r="G237" s="1398"/>
      <c r="H237" s="1398"/>
      <c r="I237" s="1398"/>
      <c r="J237" s="1623" t="s">
        <v>1831</v>
      </c>
      <c r="K237" s="1665" t="s">
        <v>6</v>
      </c>
    </row>
    <row r="238" spans="1:33" s="1301" customFormat="1" ht="15">
      <c r="B238" s="1425">
        <v>2831089</v>
      </c>
      <c r="C238" s="1417" t="s">
        <v>7</v>
      </c>
      <c r="D238" s="1427">
        <v>0</v>
      </c>
      <c r="E238" s="1405">
        <f>D238</f>
        <v>0</v>
      </c>
      <c r="F238" s="1398"/>
      <c r="G238" s="1398"/>
      <c r="H238" s="1398"/>
      <c r="I238" s="1398"/>
      <c r="J238" s="1623" t="s">
        <v>1831</v>
      </c>
      <c r="K238" s="1425" t="s">
        <v>8</v>
      </c>
    </row>
    <row r="239" spans="1:33" s="1301" customFormat="1" ht="30">
      <c r="B239" s="1425">
        <v>2831095</v>
      </c>
      <c r="C239" s="1412" t="s">
        <v>9</v>
      </c>
      <c r="D239" s="1427">
        <v>-0.01</v>
      </c>
      <c r="E239" s="1405">
        <f>D239</f>
        <v>-0.01</v>
      </c>
      <c r="F239" s="1398"/>
      <c r="G239" s="1398"/>
      <c r="H239" s="1398"/>
      <c r="I239" s="1398"/>
      <c r="J239" s="1623" t="s">
        <v>1831</v>
      </c>
      <c r="K239" s="1425" t="s">
        <v>10</v>
      </c>
    </row>
    <row r="240" spans="1:33" s="1301" customFormat="1" ht="30">
      <c r="B240" s="1425">
        <v>2831096</v>
      </c>
      <c r="C240" s="1412" t="s">
        <v>11</v>
      </c>
      <c r="D240" s="1427">
        <v>0.02</v>
      </c>
      <c r="E240" s="1405"/>
      <c r="F240" s="1401"/>
      <c r="G240" s="1401">
        <f>+D240</f>
        <v>0.02</v>
      </c>
      <c r="H240" s="1398"/>
      <c r="I240" s="1398"/>
      <c r="J240" s="1623" t="s">
        <v>1665</v>
      </c>
      <c r="K240" s="1425" t="s">
        <v>12</v>
      </c>
    </row>
    <row r="241" spans="1:33" s="1301" customFormat="1" ht="38.25">
      <c r="B241" s="1425">
        <v>2831111</v>
      </c>
      <c r="C241" s="1412" t="s">
        <v>13</v>
      </c>
      <c r="D241" s="1427">
        <v>-13833.16</v>
      </c>
      <c r="E241" s="1414">
        <f>+D241</f>
        <v>-13833.16</v>
      </c>
      <c r="F241" s="1398"/>
      <c r="G241" s="1398"/>
      <c r="H241" s="1398"/>
      <c r="I241" s="1398"/>
      <c r="J241" s="1623" t="s">
        <v>1831</v>
      </c>
      <c r="K241" s="1665" t="s">
        <v>14</v>
      </c>
      <c r="L241" s="1301" t="s">
        <v>1818</v>
      </c>
    </row>
    <row r="242" spans="1:33" s="1578" customFormat="1" ht="30">
      <c r="B242" s="1435">
        <v>2831115</v>
      </c>
      <c r="C242" s="1603" t="s">
        <v>1976</v>
      </c>
      <c r="D242" s="1427">
        <v>-107406.2</v>
      </c>
      <c r="E242" s="1664">
        <v>-107406.2</v>
      </c>
      <c r="F242" s="1664"/>
      <c r="G242" s="1664"/>
      <c r="H242" s="1664"/>
      <c r="I242" s="1664"/>
      <c r="J242" s="1623" t="s">
        <v>1831</v>
      </c>
      <c r="K242" s="1628" t="s">
        <v>1977</v>
      </c>
      <c r="L242" s="1587"/>
      <c r="M242" s="1587"/>
      <c r="N242" s="1587"/>
      <c r="O242" s="1587"/>
      <c r="P242" s="1587"/>
      <c r="Q242" s="1587"/>
      <c r="R242" s="1587"/>
      <c r="S242" s="1587"/>
      <c r="T242" s="1587"/>
      <c r="U242" s="1587"/>
      <c r="V242" s="1587"/>
      <c r="W242" s="1587"/>
      <c r="X242" s="1587"/>
      <c r="Y242" s="1587"/>
      <c r="Z242" s="1587"/>
      <c r="AA242" s="1587"/>
      <c r="AB242" s="1587"/>
      <c r="AC242" s="1587"/>
      <c r="AD242" s="1587"/>
      <c r="AE242" s="1587"/>
      <c r="AF242" s="1587"/>
      <c r="AG242" s="1587"/>
    </row>
    <row r="243" spans="1:33" s="1385" customFormat="1" ht="30">
      <c r="A243" s="1384"/>
      <c r="B243" s="1435">
        <v>2831144</v>
      </c>
      <c r="C243" s="1603" t="s">
        <v>1812</v>
      </c>
      <c r="D243" s="1427">
        <v>0</v>
      </c>
      <c r="E243" s="1414">
        <f>+D243</f>
        <v>0</v>
      </c>
      <c r="F243" s="1414"/>
      <c r="G243" s="1414"/>
      <c r="H243" s="1414"/>
      <c r="I243" s="1414"/>
      <c r="J243" s="1623" t="s">
        <v>1831</v>
      </c>
      <c r="K243" s="1665" t="s">
        <v>1813</v>
      </c>
      <c r="L243" s="1384"/>
      <c r="M243" s="1384"/>
      <c r="N243" s="1384"/>
      <c r="O243" s="1384"/>
      <c r="P243" s="1384"/>
      <c r="Q243" s="1384"/>
      <c r="R243" s="1384"/>
      <c r="S243" s="1384"/>
      <c r="T243" s="1384"/>
      <c r="U243" s="1384"/>
      <c r="V243" s="1384"/>
      <c r="W243" s="1384"/>
      <c r="X243" s="1384"/>
      <c r="Y243" s="1384"/>
      <c r="Z243" s="1384"/>
      <c r="AA243" s="1384"/>
      <c r="AB243" s="1384"/>
      <c r="AC243" s="1384"/>
      <c r="AD243" s="1384"/>
      <c r="AE243" s="1384"/>
      <c r="AF243" s="1384"/>
      <c r="AG243" s="1384"/>
    </row>
    <row r="244" spans="1:33" s="1578" customFormat="1" ht="30">
      <c r="B244" s="1435">
        <v>2831145</v>
      </c>
      <c r="C244" s="1603" t="s">
        <v>1978</v>
      </c>
      <c r="D244" s="1427">
        <v>39512165.700000003</v>
      </c>
      <c r="E244" s="1664">
        <v>39512165.700000003</v>
      </c>
      <c r="F244" s="1664"/>
      <c r="G244" s="1664"/>
      <c r="H244" s="1664"/>
      <c r="I244" s="1664"/>
      <c r="J244" s="1623" t="s">
        <v>1831</v>
      </c>
      <c r="K244" s="1628" t="s">
        <v>1979</v>
      </c>
      <c r="L244" s="1587"/>
      <c r="M244" s="1587"/>
      <c r="N244" s="1587"/>
      <c r="O244" s="1587"/>
      <c r="P244" s="1587"/>
      <c r="Q244" s="1587"/>
      <c r="R244" s="1587"/>
      <c r="S244" s="1587"/>
      <c r="T244" s="1587"/>
      <c r="U244" s="1587"/>
      <c r="V244" s="1587"/>
      <c r="W244" s="1587"/>
      <c r="X244" s="1587"/>
      <c r="Y244" s="1587"/>
      <c r="Z244" s="1587"/>
      <c r="AA244" s="1587"/>
      <c r="AB244" s="1587"/>
      <c r="AC244" s="1587"/>
      <c r="AD244" s="1587"/>
      <c r="AE244" s="1587"/>
      <c r="AF244" s="1587"/>
      <c r="AG244" s="1587"/>
    </row>
    <row r="245" spans="1:33" s="1385" customFormat="1" ht="30">
      <c r="A245" s="1384"/>
      <c r="B245" s="1424">
        <v>2831157</v>
      </c>
      <c r="C245" s="1412" t="s">
        <v>1814</v>
      </c>
      <c r="D245" s="1427">
        <v>849318.85</v>
      </c>
      <c r="E245" s="1414">
        <f>+D245</f>
        <v>849318.85</v>
      </c>
      <c r="F245" s="1414"/>
      <c r="G245" s="1414"/>
      <c r="H245" s="1414"/>
      <c r="I245" s="1414"/>
      <c r="J245" s="1623" t="s">
        <v>1831</v>
      </c>
      <c r="K245" s="1665" t="s">
        <v>1815</v>
      </c>
      <c r="L245" s="1384"/>
      <c r="M245" s="1384"/>
      <c r="N245" s="1384"/>
      <c r="O245" s="1384"/>
      <c r="P245" s="1384"/>
      <c r="Q245" s="1384"/>
      <c r="R245" s="1384"/>
      <c r="S245" s="1384"/>
      <c r="T245" s="1384"/>
      <c r="U245" s="1384"/>
      <c r="V245" s="1384"/>
      <c r="W245" s="1384"/>
      <c r="X245" s="1384"/>
      <c r="Y245" s="1384"/>
      <c r="Z245" s="1384"/>
      <c r="AA245" s="1384"/>
      <c r="AB245" s="1384"/>
      <c r="AC245" s="1384"/>
      <c r="AD245" s="1384"/>
      <c r="AE245" s="1384"/>
      <c r="AF245" s="1384"/>
      <c r="AG245" s="1384"/>
    </row>
    <row r="246" spans="1:33" s="1330" customFormat="1" ht="15">
      <c r="A246" s="1588"/>
      <c r="B246" s="1435"/>
      <c r="C246" s="1603"/>
      <c r="D246" s="1427"/>
      <c r="E246" s="1664"/>
      <c r="F246" s="1664"/>
      <c r="G246" s="1664"/>
      <c r="H246" s="1664"/>
      <c r="I246" s="1664"/>
      <c r="J246" s="1455"/>
      <c r="K246" s="1629"/>
      <c r="L246" s="1588"/>
      <c r="M246" s="1588"/>
      <c r="N246" s="1588"/>
      <c r="O246" s="1588"/>
      <c r="P246" s="1588"/>
      <c r="Q246" s="1588"/>
      <c r="R246" s="1588"/>
      <c r="S246" s="1588"/>
      <c r="T246" s="1588"/>
      <c r="U246" s="1588"/>
      <c r="V246" s="1588"/>
      <c r="W246" s="1588"/>
      <c r="X246" s="1588"/>
      <c r="Y246" s="1588"/>
      <c r="Z246" s="1588"/>
      <c r="AA246" s="1588"/>
      <c r="AB246" s="1588"/>
      <c r="AC246" s="1588"/>
      <c r="AD246" s="1588"/>
      <c r="AE246" s="1588"/>
      <c r="AF246" s="1588"/>
      <c r="AG246" s="1588"/>
    </row>
    <row r="247" spans="1:33" s="1301" customFormat="1" ht="30">
      <c r="B247" s="1420"/>
      <c r="C247" s="1661" t="s">
        <v>542</v>
      </c>
      <c r="D247" s="1398"/>
      <c r="E247" s="1398"/>
      <c r="F247" s="1398"/>
      <c r="G247" s="1398"/>
      <c r="H247" s="1398"/>
      <c r="I247" s="1398"/>
      <c r="J247" s="1425"/>
      <c r="K247" s="1425"/>
    </row>
    <row r="248" spans="1:33" s="1578" customFormat="1" ht="15">
      <c r="A248" s="1589"/>
      <c r="B248" s="1435">
        <v>2832038</v>
      </c>
      <c r="C248" s="1668" t="s">
        <v>1980</v>
      </c>
      <c r="D248" s="1427">
        <v>2176125.64</v>
      </c>
      <c r="E248" s="1664"/>
      <c r="F248" s="1664"/>
      <c r="G248" s="1664"/>
      <c r="H248" s="1664"/>
      <c r="I248" s="1664"/>
      <c r="J248" s="1623" t="s">
        <v>1831</v>
      </c>
      <c r="K248" s="1435" t="s">
        <v>840</v>
      </c>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row>
    <row r="249" spans="1:33" s="1578" customFormat="1" ht="15">
      <c r="B249" s="1425">
        <v>2832060</v>
      </c>
      <c r="C249" s="1417" t="s">
        <v>16</v>
      </c>
      <c r="D249" s="1427">
        <v>0</v>
      </c>
      <c r="E249" s="1414"/>
      <c r="F249" s="1398"/>
      <c r="G249" s="1398"/>
      <c r="H249" s="1398"/>
      <c r="I249" s="1398"/>
      <c r="J249" s="1623" t="s">
        <v>1831</v>
      </c>
      <c r="K249" s="1425" t="s">
        <v>840</v>
      </c>
    </row>
    <row r="250" spans="1:33" s="1578" customFormat="1" ht="15">
      <c r="B250" s="1425">
        <v>2832067</v>
      </c>
      <c r="C250" s="1417" t="s">
        <v>15</v>
      </c>
      <c r="D250" s="1427">
        <v>341992.54</v>
      </c>
      <c r="E250" s="1414"/>
      <c r="F250" s="1398"/>
      <c r="G250" s="1398"/>
      <c r="H250" s="1398"/>
      <c r="I250" s="1398"/>
      <c r="J250" s="1623" t="s">
        <v>1831</v>
      </c>
      <c r="K250" s="1425" t="s">
        <v>840</v>
      </c>
    </row>
    <row r="251" spans="1:33" s="1301" customFormat="1" ht="15">
      <c r="B251" s="1425">
        <v>2832081</v>
      </c>
      <c r="C251" s="1417" t="s">
        <v>17</v>
      </c>
      <c r="D251" s="1427">
        <v>0</v>
      </c>
      <c r="E251" s="1414"/>
      <c r="F251" s="1398"/>
      <c r="G251" s="1398"/>
      <c r="H251" s="1398"/>
      <c r="I251" s="1398"/>
      <c r="J251" s="1623" t="s">
        <v>1831</v>
      </c>
      <c r="K251" s="1425" t="s">
        <v>840</v>
      </c>
    </row>
    <row r="252" spans="1:33" s="1301" customFormat="1" ht="30">
      <c r="B252" s="1425">
        <v>2832082</v>
      </c>
      <c r="C252" s="1417" t="s">
        <v>18</v>
      </c>
      <c r="D252" s="1427">
        <v>0</v>
      </c>
      <c r="E252" s="1414"/>
      <c r="F252" s="1398"/>
      <c r="G252" s="1398"/>
      <c r="H252" s="1398"/>
      <c r="I252" s="1398"/>
      <c r="J252" s="1623" t="s">
        <v>1831</v>
      </c>
      <c r="K252" s="1425" t="s">
        <v>840</v>
      </c>
    </row>
    <row r="253" spans="1:33" s="1301" customFormat="1" ht="30">
      <c r="B253" s="1425">
        <v>2832093</v>
      </c>
      <c r="C253" s="1417" t="s">
        <v>19</v>
      </c>
      <c r="D253" s="1427">
        <v>5576594.8499999996</v>
      </c>
      <c r="E253" s="1414"/>
      <c r="F253" s="1398"/>
      <c r="G253" s="1398"/>
      <c r="H253" s="1398"/>
      <c r="I253" s="1398"/>
      <c r="J253" s="1623" t="s">
        <v>1831</v>
      </c>
      <c r="K253" s="1425" t="s">
        <v>840</v>
      </c>
    </row>
    <row r="254" spans="1:33" s="1301" customFormat="1"/>
    <row r="255" spans="1:33" s="1301" customFormat="1" ht="20.25">
      <c r="A255" s="245" t="str">
        <f>+A1</f>
        <v>Worksheet A-5 - WEN ADIT</v>
      </c>
      <c r="B255" s="1371"/>
      <c r="C255" s="1376"/>
      <c r="D255" s="1381"/>
      <c r="E255" s="1381"/>
      <c r="F255" s="1381"/>
      <c r="G255" s="1382"/>
      <c r="H255" s="1382"/>
      <c r="I255" s="1382"/>
      <c r="J255" s="1234"/>
      <c r="K255" s="1304" t="s">
        <v>1816</v>
      </c>
    </row>
    <row r="256" spans="1:33" s="1301" customFormat="1" ht="15.75">
      <c r="B256" s="1362"/>
      <c r="C256" s="1376"/>
      <c r="D256" s="1381"/>
      <c r="E256" s="1381"/>
      <c r="F256" s="1381"/>
      <c r="G256" s="1382" t="s">
        <v>1071</v>
      </c>
      <c r="H256" s="1382"/>
      <c r="I256" s="1382"/>
      <c r="J256" s="1234"/>
      <c r="K256" s="1234"/>
    </row>
    <row r="257" spans="1:11" s="1301" customFormat="1" ht="15.75">
      <c r="A257" s="1738" t="str">
        <f>+A4</f>
        <v>Westar Energy, Inc.</v>
      </c>
      <c r="B257" s="1739"/>
      <c r="C257" s="1739"/>
      <c r="D257" s="1739"/>
      <c r="E257" s="1739"/>
      <c r="F257" s="1739"/>
      <c r="G257" s="1739"/>
      <c r="H257" s="1739"/>
      <c r="I257" s="1739"/>
      <c r="J257" s="1739"/>
      <c r="K257" s="1739"/>
    </row>
    <row r="258" spans="1:11" s="1301" customFormat="1" ht="15.75">
      <c r="A258" s="1738" t="str">
        <f>+A5</f>
        <v>Allocation of ADIT</v>
      </c>
      <c r="B258" s="1739"/>
      <c r="C258" s="1739"/>
      <c r="D258" s="1739"/>
      <c r="E258" s="1739"/>
      <c r="F258" s="1739"/>
      <c r="G258" s="1739"/>
      <c r="H258" s="1739"/>
      <c r="I258" s="1739"/>
      <c r="J258" s="1739"/>
      <c r="K258" s="1739"/>
    </row>
    <row r="259" spans="1:11" s="1349" customFormat="1" ht="15.75">
      <c r="A259" s="1740" t="str">
        <f>+A6</f>
        <v>For the 12 months ended - December 31, 2011</v>
      </c>
      <c r="B259" s="1741"/>
      <c r="C259" s="1741"/>
      <c r="D259" s="1741"/>
      <c r="E259" s="1741"/>
      <c r="F259" s="1741"/>
      <c r="G259" s="1741"/>
      <c r="H259" s="1741"/>
      <c r="I259" s="1741"/>
      <c r="J259" s="1741"/>
      <c r="K259" s="1741"/>
    </row>
    <row r="260" spans="1:11" s="1301" customFormat="1" ht="15.75">
      <c r="B260" s="1362"/>
      <c r="C260" s="1383"/>
      <c r="D260" s="1234"/>
      <c r="E260" s="1234"/>
      <c r="F260" s="1234"/>
      <c r="G260" s="1373"/>
      <c r="H260" s="1373"/>
      <c r="I260" s="1373"/>
      <c r="J260" s="1234"/>
      <c r="K260" s="1234"/>
    </row>
    <row r="261" spans="1:11" s="1301" customFormat="1" ht="15">
      <c r="B261" s="1362"/>
      <c r="C261" s="1374" t="s">
        <v>1817</v>
      </c>
      <c r="D261" s="1305" t="str">
        <f t="shared" ref="D261:K261" si="15">+D25</f>
        <v>(A)</v>
      </c>
      <c r="E261" s="1305" t="str">
        <f t="shared" si="15"/>
        <v>(B)</v>
      </c>
      <c r="F261" s="1305" t="str">
        <f t="shared" si="15"/>
        <v>(C)</v>
      </c>
      <c r="G261" s="1305" t="str">
        <f t="shared" si="15"/>
        <v>(D)</v>
      </c>
      <c r="H261" s="1305" t="str">
        <f t="shared" si="15"/>
        <v>(E)</v>
      </c>
      <c r="I261" s="1305" t="str">
        <f t="shared" si="15"/>
        <v>(F)</v>
      </c>
      <c r="J261" s="1305" t="str">
        <f t="shared" si="15"/>
        <v>(G)</v>
      </c>
      <c r="K261" s="1355" t="str">
        <f t="shared" si="15"/>
        <v>(G)</v>
      </c>
    </row>
    <row r="262" spans="1:11" s="1301" customFormat="1" ht="15">
      <c r="B262" s="1362"/>
      <c r="C262" s="1234"/>
      <c r="D262" s="1234"/>
      <c r="E262" s="1375">
        <f t="shared" ref="E262:F264" si="16">+E26</f>
        <v>1</v>
      </c>
      <c r="F262" s="1375">
        <f t="shared" si="16"/>
        <v>1</v>
      </c>
      <c r="G262" s="1305"/>
      <c r="H262" s="1305"/>
      <c r="I262" s="1305" t="str">
        <f t="shared" ref="I262:K264" si="17">+I26</f>
        <v>100% Retail</v>
      </c>
      <c r="J262" s="1305" t="str">
        <f t="shared" si="17"/>
        <v>In</v>
      </c>
      <c r="K262" s="1355" t="str">
        <f t="shared" si="17"/>
        <v>In</v>
      </c>
    </row>
    <row r="263" spans="1:11" s="1301" customFormat="1" ht="15.75">
      <c r="B263" s="1362"/>
      <c r="C263" s="1234"/>
      <c r="D263" s="1377">
        <f>+D27</f>
        <v>2011</v>
      </c>
      <c r="E263" s="1305" t="str">
        <f t="shared" si="16"/>
        <v>NonTrans.</v>
      </c>
      <c r="F263" s="1305" t="str">
        <f t="shared" si="16"/>
        <v>Transmission</v>
      </c>
      <c r="G263" s="1305" t="str">
        <f>+G27</f>
        <v xml:space="preserve">Plant </v>
      </c>
      <c r="H263" s="1305" t="str">
        <f>+H27</f>
        <v>Labor</v>
      </c>
      <c r="I263" s="1305" t="str">
        <f t="shared" si="17"/>
        <v>[Allocate</v>
      </c>
      <c r="J263" s="1305" t="str">
        <f t="shared" si="17"/>
        <v>Adjustment</v>
      </c>
      <c r="K263" s="1355" t="str">
        <f t="shared" si="17"/>
        <v>Adjustment</v>
      </c>
    </row>
    <row r="264" spans="1:11" s="1301" customFormat="1" ht="15">
      <c r="B264" s="1362"/>
      <c r="C264" s="1234"/>
      <c r="D264" s="1305" t="str">
        <f>+D28</f>
        <v>YE Balance</v>
      </c>
      <c r="E264" s="1305" t="str">
        <f t="shared" si="16"/>
        <v>Related</v>
      </c>
      <c r="F264" s="1305" t="str">
        <f t="shared" si="16"/>
        <v>Related</v>
      </c>
      <c r="G264" s="1305" t="str">
        <f>+G28</f>
        <v>Related</v>
      </c>
      <c r="H264" s="1305" t="str">
        <f>+H28</f>
        <v>Related</v>
      </c>
      <c r="I264" s="1305" t="str">
        <f t="shared" si="17"/>
        <v>by Plant]</v>
      </c>
      <c r="J264" s="1305" t="str">
        <f t="shared" si="17"/>
        <v>to Ratebase</v>
      </c>
      <c r="K264" s="1355" t="str">
        <f t="shared" si="17"/>
        <v>to Ratebase</v>
      </c>
    </row>
    <row r="265" spans="1:11" s="1301" customFormat="1" ht="15">
      <c r="B265" s="1362"/>
      <c r="C265" s="1234"/>
      <c r="D265" s="1305"/>
      <c r="E265" s="1234"/>
      <c r="F265" s="1234"/>
      <c r="G265" s="1305"/>
      <c r="H265" s="1305"/>
      <c r="I265" s="1305"/>
      <c r="J265" s="1305"/>
      <c r="K265" s="1305"/>
    </row>
    <row r="266" spans="1:11" s="1301" customFormat="1" ht="15">
      <c r="B266" s="1425"/>
      <c r="C266" s="1407" t="s">
        <v>20</v>
      </c>
      <c r="D266" s="1426"/>
      <c r="E266" s="1426"/>
      <c r="F266" s="1426"/>
      <c r="G266" s="1398"/>
      <c r="H266" s="1398"/>
      <c r="I266" s="1398"/>
      <c r="J266" s="1663"/>
      <c r="K266" s="1425"/>
    </row>
    <row r="267" spans="1:11" s="1301" customFormat="1" ht="30">
      <c r="B267" s="1425">
        <v>2837091</v>
      </c>
      <c r="C267" s="1417" t="s">
        <v>21</v>
      </c>
      <c r="D267" s="1630">
        <v>0</v>
      </c>
      <c r="E267" s="1418"/>
      <c r="F267" s="1426"/>
      <c r="G267" s="1398"/>
      <c r="H267" s="1398"/>
      <c r="I267" s="1398"/>
      <c r="J267" s="1663" t="s">
        <v>1831</v>
      </c>
      <c r="K267" s="1425" t="s">
        <v>840</v>
      </c>
    </row>
    <row r="268" spans="1:11" s="1301" customFormat="1" ht="30">
      <c r="B268" s="1425">
        <v>2837092</v>
      </c>
      <c r="C268" s="1417" t="s">
        <v>22</v>
      </c>
      <c r="D268" s="1630">
        <v>0</v>
      </c>
      <c r="E268" s="1418"/>
      <c r="F268" s="1426"/>
      <c r="G268" s="1398"/>
      <c r="H268" s="1398"/>
      <c r="I268" s="1398"/>
      <c r="J268" s="1663" t="s">
        <v>1831</v>
      </c>
      <c r="K268" s="1425" t="s">
        <v>840</v>
      </c>
    </row>
    <row r="269" spans="1:11" s="1301" customFormat="1" ht="30">
      <c r="B269" s="1425">
        <v>2837093</v>
      </c>
      <c r="C269" s="1417" t="s">
        <v>23</v>
      </c>
      <c r="D269" s="1630">
        <v>0</v>
      </c>
      <c r="E269" s="1414"/>
      <c r="F269" s="1398"/>
      <c r="G269" s="1398"/>
      <c r="H269" s="1398"/>
      <c r="I269" s="1398"/>
      <c r="J269" s="1663" t="s">
        <v>1831</v>
      </c>
      <c r="K269" s="1425" t="s">
        <v>840</v>
      </c>
    </row>
    <row r="270" spans="1:11" s="1301" customFormat="1" ht="30">
      <c r="B270" s="1425">
        <v>2837095</v>
      </c>
      <c r="C270" s="1417" t="s">
        <v>24</v>
      </c>
      <c r="D270" s="1427">
        <v>0</v>
      </c>
      <c r="E270" s="1414"/>
      <c r="F270" s="1398"/>
      <c r="G270" s="1398"/>
      <c r="H270" s="1398"/>
      <c r="I270" s="1398"/>
      <c r="J270" s="1663" t="s">
        <v>1831</v>
      </c>
      <c r="K270" s="1425" t="s">
        <v>840</v>
      </c>
    </row>
    <row r="271" spans="1:11" s="1301" customFormat="1" ht="30">
      <c r="B271" s="1425">
        <v>2837096</v>
      </c>
      <c r="C271" s="1417" t="s">
        <v>25</v>
      </c>
      <c r="D271" s="1630">
        <v>0</v>
      </c>
      <c r="E271" s="1418"/>
      <c r="F271" s="1426"/>
      <c r="G271" s="1398"/>
      <c r="H271" s="1398"/>
      <c r="I271" s="1398"/>
      <c r="J271" s="1663" t="s">
        <v>1831</v>
      </c>
      <c r="K271" s="1425" t="s">
        <v>840</v>
      </c>
    </row>
    <row r="272" spans="1:11" s="1301" customFormat="1" ht="15">
      <c r="B272" s="1425">
        <v>2837098</v>
      </c>
      <c r="C272" s="1417" t="s">
        <v>26</v>
      </c>
      <c r="D272" s="1630">
        <v>0</v>
      </c>
      <c r="E272" s="1418"/>
      <c r="F272" s="1426"/>
      <c r="G272" s="1398"/>
      <c r="H272" s="1398"/>
      <c r="I272" s="1398"/>
      <c r="J272" s="1663" t="s">
        <v>1831</v>
      </c>
      <c r="K272" s="1425" t="s">
        <v>840</v>
      </c>
    </row>
    <row r="273" spans="1:256" s="1330" customFormat="1" ht="30">
      <c r="A273" s="1301"/>
      <c r="B273" s="1425">
        <v>2837099</v>
      </c>
      <c r="C273" s="1417" t="s">
        <v>27</v>
      </c>
      <c r="D273" s="1427">
        <v>0</v>
      </c>
      <c r="E273" s="1414"/>
      <c r="F273" s="1398"/>
      <c r="G273" s="1398"/>
      <c r="H273" s="1398"/>
      <c r="I273" s="1398"/>
      <c r="J273" s="1663" t="s">
        <v>1831</v>
      </c>
      <c r="K273" s="1425" t="s">
        <v>840</v>
      </c>
      <c r="L273" s="1301"/>
      <c r="M273" s="1301"/>
      <c r="N273" s="1301"/>
      <c r="O273" s="1301"/>
      <c r="P273" s="1301"/>
      <c r="Q273" s="1301"/>
      <c r="R273" s="1301"/>
      <c r="S273" s="1301"/>
      <c r="T273" s="1301"/>
      <c r="U273" s="1301"/>
      <c r="V273" s="1301"/>
      <c r="W273" s="1301"/>
      <c r="X273" s="1301"/>
      <c r="Y273" s="1301"/>
      <c r="Z273" s="1301"/>
      <c r="AA273" s="1301"/>
      <c r="AB273" s="1301"/>
      <c r="AC273" s="1301"/>
      <c r="AD273" s="1301"/>
      <c r="AE273" s="1301"/>
      <c r="AF273" s="1301"/>
      <c r="AG273" s="1301"/>
      <c r="AH273" s="1301"/>
      <c r="AI273" s="1301"/>
      <c r="AJ273" s="1301"/>
      <c r="AK273" s="1301"/>
      <c r="AL273" s="1301"/>
      <c r="AM273" s="1301"/>
      <c r="AN273" s="1301"/>
      <c r="AO273" s="1301"/>
      <c r="AP273" s="1301"/>
      <c r="AQ273" s="1301"/>
      <c r="AR273" s="1301"/>
      <c r="AS273" s="1301"/>
      <c r="AT273" s="1301"/>
      <c r="AU273" s="1301"/>
      <c r="AV273" s="1301"/>
      <c r="AW273" s="1301"/>
      <c r="AX273" s="1301"/>
      <c r="AY273" s="1301"/>
      <c r="AZ273" s="1301"/>
      <c r="BA273" s="1301"/>
      <c r="BB273" s="1301"/>
      <c r="BC273" s="1301"/>
      <c r="BD273" s="1301"/>
      <c r="BE273" s="1301"/>
      <c r="BF273" s="1301"/>
      <c r="BG273" s="1301"/>
      <c r="BH273" s="1301"/>
      <c r="BI273" s="1301"/>
      <c r="BJ273" s="1301"/>
      <c r="BK273" s="1301"/>
      <c r="BL273" s="1301"/>
      <c r="BM273" s="1301"/>
      <c r="BN273" s="1301"/>
      <c r="BO273" s="1301"/>
      <c r="BP273" s="1301"/>
      <c r="BQ273" s="1301"/>
      <c r="BR273" s="1301"/>
      <c r="BS273" s="1301"/>
      <c r="BT273" s="1301"/>
      <c r="BU273" s="1301"/>
      <c r="BV273" s="1301"/>
      <c r="BW273" s="1301"/>
      <c r="BX273" s="1301"/>
      <c r="BY273" s="1301"/>
      <c r="BZ273" s="1301"/>
      <c r="CA273" s="1301"/>
      <c r="CB273" s="1301"/>
      <c r="CC273" s="1301"/>
      <c r="CD273" s="1301"/>
      <c r="CE273" s="1301"/>
      <c r="CF273" s="1301"/>
      <c r="CG273" s="1301"/>
      <c r="CH273" s="1301"/>
      <c r="CI273" s="1301"/>
      <c r="CJ273" s="1301"/>
      <c r="CK273" s="1301"/>
      <c r="CL273" s="1301"/>
      <c r="CM273" s="1301"/>
      <c r="CN273" s="1301"/>
      <c r="CO273" s="1301"/>
      <c r="CP273" s="1301"/>
      <c r="CQ273" s="1301"/>
      <c r="CR273" s="1301"/>
      <c r="CS273" s="1301"/>
      <c r="CT273" s="1301"/>
      <c r="CU273" s="1301"/>
      <c r="CV273" s="1301"/>
      <c r="CW273" s="1301"/>
      <c r="CX273" s="1301"/>
      <c r="CY273" s="1301"/>
      <c r="CZ273" s="1301"/>
      <c r="DA273" s="1301"/>
      <c r="DB273" s="1301"/>
      <c r="DC273" s="1301"/>
      <c r="DD273" s="1301"/>
      <c r="DE273" s="1301"/>
      <c r="DF273" s="1301"/>
      <c r="DG273" s="1301"/>
      <c r="DH273" s="1301"/>
      <c r="DI273" s="1301"/>
      <c r="DJ273" s="1301"/>
      <c r="DK273" s="1301"/>
      <c r="DL273" s="1301"/>
      <c r="DM273" s="1301"/>
      <c r="DN273" s="1301"/>
      <c r="DO273" s="1301"/>
      <c r="DP273" s="1301"/>
      <c r="DQ273" s="1301"/>
      <c r="DR273" s="1301"/>
      <c r="DS273" s="1301"/>
      <c r="DT273" s="1301"/>
      <c r="DU273" s="1301"/>
      <c r="DV273" s="1301"/>
      <c r="DW273" s="1301"/>
      <c r="DX273" s="1301"/>
      <c r="DY273" s="1301"/>
      <c r="DZ273" s="1301"/>
      <c r="EA273" s="1301"/>
      <c r="EB273" s="1301"/>
      <c r="EC273" s="1301"/>
      <c r="ED273" s="1301"/>
      <c r="EE273" s="1301"/>
      <c r="EF273" s="1301"/>
      <c r="EG273" s="1301"/>
      <c r="EH273" s="1301"/>
      <c r="EI273" s="1301"/>
      <c r="EJ273" s="1301"/>
      <c r="EK273" s="1301"/>
      <c r="EL273" s="1301"/>
      <c r="EM273" s="1301"/>
      <c r="EN273" s="1301"/>
      <c r="EO273" s="1301"/>
      <c r="EP273" s="1301"/>
      <c r="EQ273" s="1301"/>
      <c r="ER273" s="1301"/>
      <c r="ES273" s="1301"/>
      <c r="ET273" s="1301"/>
      <c r="EU273" s="1301"/>
      <c r="EV273" s="1301"/>
      <c r="EW273" s="1301"/>
      <c r="EX273" s="1301"/>
      <c r="EY273" s="1301"/>
      <c r="EZ273" s="1301"/>
      <c r="FA273" s="1301"/>
      <c r="FB273" s="1301"/>
      <c r="FC273" s="1301"/>
      <c r="FD273" s="1301"/>
      <c r="FE273" s="1301"/>
      <c r="FF273" s="1301"/>
      <c r="FG273" s="1301"/>
      <c r="FH273" s="1301"/>
      <c r="FI273" s="1301"/>
      <c r="FJ273" s="1301"/>
      <c r="FK273" s="1301"/>
      <c r="FL273" s="1301"/>
      <c r="FM273" s="1301"/>
      <c r="FN273" s="1301"/>
      <c r="FO273" s="1301"/>
      <c r="FP273" s="1301"/>
      <c r="FQ273" s="1301"/>
      <c r="FR273" s="1301"/>
      <c r="FS273" s="1301"/>
      <c r="FT273" s="1301"/>
      <c r="FU273" s="1301"/>
      <c r="FV273" s="1301"/>
      <c r="FW273" s="1301"/>
      <c r="FX273" s="1301"/>
      <c r="FY273" s="1301"/>
      <c r="FZ273" s="1301"/>
      <c r="GA273" s="1301"/>
      <c r="GB273" s="1301"/>
      <c r="GC273" s="1301"/>
      <c r="GD273" s="1301"/>
      <c r="GE273" s="1301"/>
      <c r="GF273" s="1301"/>
      <c r="GG273" s="1301"/>
      <c r="GH273" s="1301"/>
      <c r="GI273" s="1301"/>
      <c r="GJ273" s="1301"/>
      <c r="GK273" s="1301"/>
      <c r="GL273" s="1301"/>
      <c r="GM273" s="1301"/>
      <c r="GN273" s="1301"/>
      <c r="GO273" s="1301"/>
      <c r="GP273" s="1301"/>
      <c r="GQ273" s="1301"/>
      <c r="GR273" s="1301"/>
      <c r="GS273" s="1301"/>
      <c r="GT273" s="1301"/>
      <c r="GU273" s="1301"/>
      <c r="GV273" s="1301"/>
      <c r="GW273" s="1301"/>
      <c r="GX273" s="1301"/>
      <c r="GY273" s="1301"/>
      <c r="GZ273" s="1301"/>
      <c r="HA273" s="1301"/>
      <c r="HB273" s="1301"/>
      <c r="HC273" s="1301"/>
      <c r="HD273" s="1301"/>
      <c r="HE273" s="1301"/>
      <c r="HF273" s="1301"/>
      <c r="HG273" s="1301"/>
      <c r="HH273" s="1301"/>
      <c r="HI273" s="1301"/>
      <c r="HJ273" s="1301"/>
      <c r="HK273" s="1301"/>
      <c r="HL273" s="1301"/>
      <c r="HM273" s="1301"/>
      <c r="HN273" s="1301"/>
      <c r="HO273" s="1301"/>
      <c r="HP273" s="1301"/>
      <c r="HQ273" s="1301"/>
      <c r="HR273" s="1301"/>
      <c r="HS273" s="1301"/>
      <c r="HT273" s="1301"/>
      <c r="HU273" s="1301"/>
      <c r="HV273" s="1301"/>
      <c r="HW273" s="1301"/>
      <c r="HX273" s="1301"/>
      <c r="HY273" s="1301"/>
      <c r="HZ273" s="1301"/>
      <c r="IA273" s="1301"/>
      <c r="IB273" s="1301"/>
      <c r="IC273" s="1301"/>
      <c r="ID273" s="1301"/>
      <c r="IE273" s="1301"/>
      <c r="IF273" s="1301"/>
      <c r="IG273" s="1301"/>
      <c r="IH273" s="1301"/>
      <c r="II273" s="1301"/>
      <c r="IJ273" s="1301"/>
      <c r="IK273" s="1301"/>
      <c r="IL273" s="1301"/>
      <c r="IM273" s="1301"/>
      <c r="IN273" s="1301"/>
      <c r="IO273" s="1301"/>
      <c r="IP273" s="1301"/>
      <c r="IQ273" s="1301"/>
      <c r="IR273" s="1301"/>
      <c r="IS273" s="1301"/>
      <c r="IT273" s="1301"/>
      <c r="IU273" s="1301"/>
      <c r="IV273" s="1301"/>
    </row>
    <row r="274" spans="1:256" s="1301" customFormat="1" ht="15">
      <c r="B274" s="1425"/>
      <c r="C274" s="1420"/>
      <c r="D274" s="1426"/>
      <c r="E274" s="1426"/>
      <c r="F274" s="1426"/>
      <c r="G274" s="1398"/>
      <c r="H274" s="1398"/>
      <c r="I274" s="1398"/>
      <c r="J274" s="1663"/>
      <c r="K274" s="1425"/>
    </row>
    <row r="275" spans="1:256" s="1301" customFormat="1" ht="15">
      <c r="A275" s="1330"/>
      <c r="B275" s="1437" t="s">
        <v>28</v>
      </c>
      <c r="C275" s="1662"/>
      <c r="D275" s="1664">
        <v>-6817358.5</v>
      </c>
      <c r="E275" s="1414">
        <f>+D275</f>
        <v>-6817358.5</v>
      </c>
      <c r="F275" s="1401"/>
      <c r="G275" s="1401"/>
      <c r="H275" s="1401"/>
      <c r="I275" s="1401"/>
      <c r="J275" s="1663"/>
      <c r="K275" s="1403"/>
      <c r="L275" s="1330"/>
      <c r="M275" s="1330"/>
      <c r="N275" s="1330"/>
      <c r="O275" s="1330"/>
      <c r="P275" s="1330"/>
      <c r="Q275" s="1330"/>
      <c r="R275" s="1330"/>
      <c r="S275" s="1330"/>
      <c r="T275" s="1330"/>
      <c r="U275" s="1330"/>
      <c r="V275" s="1330"/>
      <c r="W275" s="1330"/>
      <c r="X275" s="1330"/>
      <c r="Y275" s="1330"/>
      <c r="Z275" s="1330"/>
      <c r="AA275" s="1330"/>
      <c r="AB275" s="1330"/>
      <c r="AC275" s="1330"/>
      <c r="AD275" s="1330"/>
      <c r="AE275" s="1330"/>
      <c r="AF275" s="1330"/>
      <c r="AG275" s="1330"/>
      <c r="AH275" s="1330"/>
      <c r="AI275" s="1330"/>
      <c r="AJ275" s="1330"/>
      <c r="AK275" s="1330"/>
      <c r="AL275" s="1330"/>
      <c r="AM275" s="1330"/>
      <c r="AN275" s="1330"/>
      <c r="AO275" s="1330"/>
      <c r="AP275" s="1330"/>
      <c r="AQ275" s="1330"/>
      <c r="AR275" s="1330"/>
      <c r="AS275" s="1330"/>
      <c r="AT275" s="1330"/>
      <c r="AU275" s="1330"/>
      <c r="AV275" s="1330"/>
      <c r="AW275" s="1330"/>
      <c r="AX275" s="1330"/>
      <c r="AY275" s="1330"/>
      <c r="AZ275" s="1330"/>
      <c r="BA275" s="1330"/>
      <c r="BB275" s="1330"/>
      <c r="BC275" s="1330"/>
      <c r="BD275" s="1330"/>
      <c r="BE275" s="1330"/>
      <c r="BF275" s="1330"/>
      <c r="BG275" s="1330"/>
      <c r="BH275" s="1330"/>
      <c r="BI275" s="1330"/>
      <c r="BJ275" s="1330"/>
      <c r="BK275" s="1330"/>
      <c r="BL275" s="1330"/>
      <c r="BM275" s="1330"/>
      <c r="BN275" s="1330"/>
      <c r="BO275" s="1330"/>
      <c r="BP275" s="1330"/>
      <c r="BQ275" s="1330"/>
      <c r="BR275" s="1330"/>
      <c r="BS275" s="1330"/>
      <c r="BT275" s="1330"/>
      <c r="BU275" s="1330"/>
      <c r="BV275" s="1330"/>
      <c r="BW275" s="1330"/>
      <c r="BX275" s="1330"/>
      <c r="BY275" s="1330"/>
      <c r="BZ275" s="1330"/>
      <c r="CA275" s="1330"/>
      <c r="CB275" s="1330"/>
      <c r="CC275" s="1330"/>
      <c r="CD275" s="1330"/>
      <c r="CE275" s="1330"/>
      <c r="CF275" s="1330"/>
      <c r="CG275" s="1330"/>
      <c r="CH275" s="1330"/>
      <c r="CI275" s="1330"/>
      <c r="CJ275" s="1330"/>
      <c r="CK275" s="1330"/>
      <c r="CL275" s="1330"/>
      <c r="CM275" s="1330"/>
      <c r="CN275" s="1330"/>
      <c r="CO275" s="1330"/>
      <c r="CP275" s="1330"/>
      <c r="CQ275" s="1330"/>
      <c r="CR275" s="1330"/>
      <c r="CS275" s="1330"/>
      <c r="CT275" s="1330"/>
      <c r="CU275" s="1330"/>
      <c r="CV275" s="1330"/>
      <c r="CW275" s="1330"/>
      <c r="CX275" s="1330"/>
      <c r="CY275" s="1330"/>
      <c r="CZ275" s="1330"/>
      <c r="DA275" s="1330"/>
      <c r="DB275" s="1330"/>
      <c r="DC275" s="1330"/>
      <c r="DD275" s="1330"/>
      <c r="DE275" s="1330"/>
      <c r="DF275" s="1330"/>
      <c r="DG275" s="1330"/>
      <c r="DH275" s="1330"/>
      <c r="DI275" s="1330"/>
      <c r="DJ275" s="1330"/>
      <c r="DK275" s="1330"/>
      <c r="DL275" s="1330"/>
      <c r="DM275" s="1330"/>
      <c r="DN275" s="1330"/>
      <c r="DO275" s="1330"/>
      <c r="DP275" s="1330"/>
      <c r="DQ275" s="1330"/>
      <c r="DR275" s="1330"/>
      <c r="DS275" s="1330"/>
      <c r="DT275" s="1330"/>
      <c r="DU275" s="1330"/>
      <c r="DV275" s="1330"/>
      <c r="DW275" s="1330"/>
      <c r="DX275" s="1330"/>
      <c r="DY275" s="1330"/>
      <c r="DZ275" s="1330"/>
      <c r="EA275" s="1330"/>
      <c r="EB275" s="1330"/>
      <c r="EC275" s="1330"/>
      <c r="ED275" s="1330"/>
      <c r="EE275" s="1330"/>
      <c r="EF275" s="1330"/>
      <c r="EG275" s="1330"/>
      <c r="EH275" s="1330"/>
      <c r="EI275" s="1330"/>
      <c r="EJ275" s="1330"/>
      <c r="EK275" s="1330"/>
      <c r="EL275" s="1330"/>
      <c r="EM275" s="1330"/>
      <c r="EN275" s="1330"/>
      <c r="EO275" s="1330"/>
      <c r="EP275" s="1330"/>
      <c r="EQ275" s="1330"/>
      <c r="ER275" s="1330"/>
      <c r="ES275" s="1330"/>
      <c r="ET275" s="1330"/>
      <c r="EU275" s="1330"/>
      <c r="EV275" s="1330"/>
      <c r="EW275" s="1330"/>
      <c r="EX275" s="1330"/>
      <c r="EY275" s="1330"/>
      <c r="EZ275" s="1330"/>
      <c r="FA275" s="1330"/>
      <c r="FB275" s="1330"/>
      <c r="FC275" s="1330"/>
      <c r="FD275" s="1330"/>
      <c r="FE275" s="1330"/>
      <c r="FF275" s="1330"/>
      <c r="FG275" s="1330"/>
      <c r="FH275" s="1330"/>
      <c r="FI275" s="1330"/>
      <c r="FJ275" s="1330"/>
      <c r="FK275" s="1330"/>
      <c r="FL275" s="1330"/>
      <c r="FM275" s="1330"/>
      <c r="FN275" s="1330"/>
      <c r="FO275" s="1330"/>
      <c r="FP275" s="1330"/>
      <c r="FQ275" s="1330"/>
      <c r="FR275" s="1330"/>
      <c r="FS275" s="1330"/>
      <c r="FT275" s="1330"/>
      <c r="FU275" s="1330"/>
      <c r="FV275" s="1330"/>
      <c r="FW275" s="1330"/>
      <c r="FX275" s="1330"/>
      <c r="FY275" s="1330"/>
      <c r="FZ275" s="1330"/>
      <c r="GA275" s="1330"/>
      <c r="GB275" s="1330"/>
      <c r="GC275" s="1330"/>
      <c r="GD275" s="1330"/>
      <c r="GE275" s="1330"/>
      <c r="GF275" s="1330"/>
      <c r="GG275" s="1330"/>
      <c r="GH275" s="1330"/>
      <c r="GI275" s="1330"/>
      <c r="GJ275" s="1330"/>
      <c r="GK275" s="1330"/>
      <c r="GL275" s="1330"/>
      <c r="GM275" s="1330"/>
      <c r="GN275" s="1330"/>
      <c r="GO275" s="1330"/>
      <c r="GP275" s="1330"/>
      <c r="GQ275" s="1330"/>
      <c r="GR275" s="1330"/>
      <c r="GS275" s="1330"/>
      <c r="GT275" s="1330"/>
      <c r="GU275" s="1330"/>
      <c r="GV275" s="1330"/>
      <c r="GW275" s="1330"/>
      <c r="GX275" s="1330"/>
      <c r="GY275" s="1330"/>
      <c r="GZ275" s="1330"/>
      <c r="HA275" s="1330"/>
      <c r="HB275" s="1330"/>
      <c r="HC275" s="1330"/>
      <c r="HD275" s="1330"/>
      <c r="HE275" s="1330"/>
      <c r="HF275" s="1330"/>
      <c r="HG275" s="1330"/>
      <c r="HH275" s="1330"/>
      <c r="HI275" s="1330"/>
      <c r="HJ275" s="1330"/>
      <c r="HK275" s="1330"/>
      <c r="HL275" s="1330"/>
      <c r="HM275" s="1330"/>
      <c r="HN275" s="1330"/>
      <c r="HO275" s="1330"/>
      <c r="HP275" s="1330"/>
      <c r="HQ275" s="1330"/>
      <c r="HR275" s="1330"/>
      <c r="HS275" s="1330"/>
      <c r="HT275" s="1330"/>
      <c r="HU275" s="1330"/>
      <c r="HV275" s="1330"/>
      <c r="HW275" s="1330"/>
      <c r="HX275" s="1330"/>
      <c r="HY275" s="1330"/>
      <c r="HZ275" s="1330"/>
      <c r="IA275" s="1330"/>
      <c r="IB275" s="1330"/>
      <c r="IC275" s="1330"/>
      <c r="ID275" s="1330"/>
      <c r="IE275" s="1330"/>
      <c r="IF275" s="1330"/>
      <c r="IG275" s="1330"/>
      <c r="IH275" s="1330"/>
      <c r="II275" s="1330"/>
      <c r="IJ275" s="1330"/>
      <c r="IK275" s="1330"/>
      <c r="IL275" s="1330"/>
      <c r="IM275" s="1330"/>
      <c r="IN275" s="1330"/>
      <c r="IO275" s="1330"/>
      <c r="IP275" s="1330"/>
      <c r="IQ275" s="1330"/>
      <c r="IR275" s="1330"/>
      <c r="IS275" s="1330"/>
      <c r="IT275" s="1330"/>
      <c r="IU275" s="1330"/>
      <c r="IV275" s="1330"/>
    </row>
    <row r="276" spans="1:256" s="1330" customFormat="1" ht="15">
      <c r="B276" s="1321"/>
      <c r="C276" s="1321"/>
      <c r="D276" s="1322"/>
      <c r="E276" s="1322"/>
      <c r="F276" s="1322"/>
      <c r="G276" s="1323"/>
      <c r="H276" s="1322"/>
      <c r="I276" s="1322"/>
      <c r="J276" s="1321"/>
      <c r="K276" s="1321"/>
    </row>
    <row r="277" spans="1:256" s="1301" customFormat="1" ht="15.75">
      <c r="B277" s="1389" t="s">
        <v>814</v>
      </c>
      <c r="D277" s="1386">
        <f t="shared" ref="D277:I277" si="18">SUM(D214:D253)+SUM(D266:D275)</f>
        <v>259811289.81000003</v>
      </c>
      <c r="E277" s="1386">
        <f t="shared" si="18"/>
        <v>50777306.830000006</v>
      </c>
      <c r="F277" s="1386">
        <f t="shared" si="18"/>
        <v>0</v>
      </c>
      <c r="G277" s="1386">
        <f t="shared" si="18"/>
        <v>24372143.079999998</v>
      </c>
      <c r="H277" s="1386">
        <f t="shared" si="18"/>
        <v>167475914</v>
      </c>
      <c r="I277" s="1386">
        <f t="shared" si="18"/>
        <v>9091212.8699999992</v>
      </c>
      <c r="J277" s="1367">
        <f>SUM(E277:I277)</f>
        <v>251716576.78</v>
      </c>
      <c r="K277" s="1306"/>
    </row>
    <row r="278" spans="1:256" s="1301" customFormat="1" ht="15.75">
      <c r="B278" s="1390" t="s">
        <v>1122</v>
      </c>
      <c r="D278" s="1386"/>
      <c r="E278" s="1386"/>
      <c r="F278" s="1386"/>
      <c r="G278" s="1387"/>
      <c r="H278" s="1387"/>
      <c r="I278" s="1387"/>
      <c r="J278" s="1388"/>
      <c r="K278" s="1306"/>
    </row>
    <row r="279" spans="1:256" s="1301" customFormat="1" ht="15.75">
      <c r="B279" s="1390" t="s">
        <v>1123</v>
      </c>
      <c r="D279" s="1386"/>
      <c r="E279" s="1386"/>
      <c r="F279" s="1386"/>
      <c r="G279" s="1387"/>
      <c r="H279" s="1387"/>
      <c r="I279" s="1387"/>
      <c r="J279" s="1388"/>
      <c r="K279" s="1306"/>
    </row>
    <row r="280" spans="1:256" s="1301" customFormat="1" ht="15.75">
      <c r="B280" s="1390" t="s">
        <v>1077</v>
      </c>
      <c r="D280" s="1386"/>
      <c r="E280" s="1387">
        <f>+E277-E278-E279</f>
        <v>50777306.830000006</v>
      </c>
      <c r="F280" s="1387">
        <f>+F277-F278-F279</f>
        <v>0</v>
      </c>
      <c r="G280" s="1387">
        <f>+G277-G278-G279</f>
        <v>24372143.079999998</v>
      </c>
      <c r="H280" s="1387">
        <f>+H277-H278-H279</f>
        <v>167475914</v>
      </c>
      <c r="I280" s="1387">
        <f>+I277-I278-I279</f>
        <v>9091212.8699999992</v>
      </c>
      <c r="J280" s="1386"/>
      <c r="K280" s="1306"/>
    </row>
    <row r="281" spans="1:256" ht="25.5" customHeight="1">
      <c r="C281" s="909"/>
      <c r="D281" s="847"/>
      <c r="E281" s="847"/>
      <c r="F281" s="847"/>
      <c r="G281" s="864"/>
      <c r="H281" s="864"/>
      <c r="I281" s="864"/>
    </row>
    <row r="282" spans="1:256">
      <c r="C282" s="909"/>
      <c r="E282" s="42"/>
      <c r="G282" s="891"/>
      <c r="H282" s="891"/>
      <c r="I282" s="891"/>
    </row>
    <row r="283" spans="1:256">
      <c r="C283" s="1742"/>
      <c r="D283" s="1743"/>
      <c r="E283" s="1743"/>
      <c r="F283" s="1743"/>
      <c r="G283" s="1743"/>
      <c r="H283" s="1743"/>
      <c r="I283" s="841"/>
    </row>
    <row r="284" spans="1:256">
      <c r="C284" s="910"/>
      <c r="G284" s="891"/>
      <c r="H284" s="891"/>
      <c r="I284" s="891"/>
    </row>
    <row r="285" spans="1:256">
      <c r="C285" s="910"/>
      <c r="G285" s="891"/>
      <c r="H285" s="891"/>
      <c r="I285" s="891"/>
    </row>
    <row r="286" spans="1:256">
      <c r="C286" s="910"/>
    </row>
    <row r="287" spans="1:256">
      <c r="C287" s="1744"/>
      <c r="D287" s="1745"/>
      <c r="E287" s="1745"/>
      <c r="F287" s="1745"/>
      <c r="G287" s="1745"/>
      <c r="H287" s="1745"/>
      <c r="I287" s="842"/>
    </row>
    <row r="288" spans="1:256">
      <c r="C288" s="1745"/>
      <c r="D288" s="1745"/>
      <c r="E288" s="1745"/>
      <c r="F288" s="1745"/>
      <c r="G288" s="1745"/>
      <c r="H288" s="1745"/>
      <c r="I288" s="842"/>
    </row>
    <row r="289" spans="3:3">
      <c r="C289" s="910"/>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C283:H283"/>
    <mergeCell ref="C287:H288"/>
    <mergeCell ref="A141:K141"/>
    <mergeCell ref="A4:K4"/>
    <mergeCell ref="A5:K5"/>
    <mergeCell ref="A6:K6"/>
    <mergeCell ref="A21:K21"/>
    <mergeCell ref="A22:K22"/>
    <mergeCell ref="A23:K23"/>
    <mergeCell ref="A80:K80"/>
    <mergeCell ref="A81:K81"/>
    <mergeCell ref="A82:K82"/>
    <mergeCell ref="A140:K140"/>
    <mergeCell ref="A142:K142"/>
    <mergeCell ref="A165:K165"/>
    <mergeCell ref="A166:K166"/>
    <mergeCell ref="A258:K258"/>
    <mergeCell ref="A259:K259"/>
    <mergeCell ref="A167:K167"/>
    <mergeCell ref="A205:K205"/>
    <mergeCell ref="A206:K206"/>
    <mergeCell ref="A207:K207"/>
    <mergeCell ref="A257:K257"/>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37" max="10" man="1"/>
    <brk id="162" max="10" man="1"/>
    <brk id="202" max="10" man="1"/>
    <brk id="254"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election activeCell="K11" sqref="K11"/>
    </sheetView>
  </sheetViews>
  <sheetFormatPr defaultColWidth="8.88671875" defaultRowHeight="15"/>
  <cols>
    <col min="1" max="1" width="6.88671875" style="10" customWidth="1"/>
    <col min="2" max="2" width="3.88671875" style="10" customWidth="1"/>
    <col min="3" max="3" width="31.88671875" style="10" customWidth="1"/>
    <col min="4" max="4" width="19.44140625" style="10" customWidth="1"/>
    <col min="5" max="5" width="13.88671875" style="10" customWidth="1"/>
    <col min="6" max="6" width="14.88671875" style="10" customWidth="1"/>
    <col min="7" max="7" width="5.5546875" style="10" customWidth="1"/>
    <col min="8" max="8" width="37.77734375" style="10" customWidth="1"/>
    <col min="9" max="9" width="3.88671875" style="10" customWidth="1"/>
    <col min="10" max="10" width="17.5546875" style="10" bestFit="1" customWidth="1"/>
    <col min="11" max="11" width="3.6640625" style="10" customWidth="1"/>
    <col min="12" max="12" width="6.88671875" style="10" customWidth="1"/>
    <col min="13" max="16384" width="8.88671875" style="10"/>
  </cols>
  <sheetData>
    <row r="1" spans="1:12" ht="20.25">
      <c r="A1" s="197" t="s">
        <v>426</v>
      </c>
      <c r="L1" s="77" t="s">
        <v>1534</v>
      </c>
    </row>
    <row r="2" spans="1:12">
      <c r="A2" s="215"/>
    </row>
    <row r="3" spans="1:12" ht="26.25">
      <c r="A3" s="183"/>
    </row>
    <row r="4" spans="1:12" s="93" customFormat="1" ht="27" customHeight="1">
      <c r="A4" s="1721" t="s">
        <v>403</v>
      </c>
      <c r="B4" s="1725"/>
      <c r="C4" s="1725"/>
      <c r="D4" s="1692"/>
      <c r="E4" s="1692"/>
      <c r="F4" s="1692"/>
      <c r="G4" s="1692"/>
      <c r="H4" s="1692"/>
      <c r="I4" s="1692"/>
      <c r="J4" s="1692"/>
      <c r="K4" s="1692"/>
      <c r="L4" s="1692"/>
    </row>
    <row r="5" spans="1:12" s="93" customFormat="1" ht="27" customHeight="1">
      <c r="A5" s="1721" t="s">
        <v>1260</v>
      </c>
      <c r="B5" s="1692"/>
      <c r="C5" s="1692"/>
      <c r="D5" s="1692"/>
      <c r="E5" s="1692"/>
      <c r="F5" s="1692"/>
      <c r="G5" s="1692"/>
      <c r="H5" s="1692"/>
      <c r="I5" s="1692"/>
      <c r="J5" s="1692"/>
      <c r="K5" s="1692"/>
      <c r="L5" s="1692"/>
    </row>
    <row r="6" spans="1:12" ht="27" customHeight="1">
      <c r="A6" s="246"/>
      <c r="B6" s="39"/>
      <c r="C6" s="39"/>
      <c r="D6" s="39"/>
      <c r="E6" s="39"/>
      <c r="F6" s="342" t="str">
        <f>+'Actual Net Rev Req'!$C$4</f>
        <v>For the 12 months ended - December 31, 2011</v>
      </c>
      <c r="G6" s="39"/>
      <c r="H6" s="39"/>
      <c r="I6" s="39"/>
      <c r="J6" s="39"/>
      <c r="K6" s="39"/>
      <c r="L6" s="39"/>
    </row>
    <row r="7" spans="1:12" ht="72.75" customHeight="1">
      <c r="A7" s="248" t="s">
        <v>995</v>
      </c>
      <c r="C7" s="29"/>
      <c r="D7" s="12"/>
      <c r="E7" s="12"/>
      <c r="F7" s="12"/>
      <c r="L7" s="74"/>
    </row>
    <row r="8" spans="1:12" ht="20.25" customHeight="1">
      <c r="A8" s="249" t="s">
        <v>1604</v>
      </c>
      <c r="C8" s="11" t="s">
        <v>1194</v>
      </c>
      <c r="D8" s="21" t="s">
        <v>1071</v>
      </c>
      <c r="E8" s="4"/>
      <c r="F8" s="72"/>
      <c r="G8" s="72"/>
      <c r="H8" s="72"/>
      <c r="I8" s="29"/>
      <c r="J8" s="29"/>
      <c r="K8" s="1"/>
    </row>
    <row r="9" spans="1:12" ht="20.25" customHeight="1">
      <c r="C9" s="2" t="s">
        <v>1549</v>
      </c>
      <c r="D9" s="4" t="s">
        <v>1071</v>
      </c>
      <c r="F9" s="72"/>
      <c r="G9" s="72"/>
      <c r="I9" s="29"/>
      <c r="J9" s="1567">
        <v>80566489</v>
      </c>
      <c r="K9" s="1223"/>
    </row>
    <row r="10" spans="1:12" ht="20.25" customHeight="1">
      <c r="C10" s="156" t="s">
        <v>998</v>
      </c>
      <c r="D10" s="4"/>
      <c r="F10" s="72"/>
      <c r="G10" s="72"/>
      <c r="I10" s="29"/>
      <c r="J10" s="198"/>
      <c r="K10" s="1"/>
    </row>
    <row r="11" spans="1:12" ht="20.25" customHeight="1">
      <c r="C11" s="29" t="s">
        <v>1243</v>
      </c>
      <c r="D11" s="17"/>
      <c r="E11" s="29"/>
      <c r="F11" s="145"/>
      <c r="G11" s="145"/>
      <c r="H11" s="29"/>
      <c r="I11" s="29"/>
      <c r="J11" s="1567">
        <v>66082117</v>
      </c>
      <c r="K11" s="1223"/>
    </row>
    <row r="12" spans="1:12" ht="20.25" customHeight="1" thickBot="1">
      <c r="A12" s="93"/>
      <c r="B12" s="93"/>
      <c r="C12" s="145" t="s">
        <v>1515</v>
      </c>
      <c r="D12" s="145"/>
      <c r="E12" s="145"/>
      <c r="F12" s="145"/>
      <c r="G12" s="145"/>
      <c r="H12" s="29"/>
      <c r="I12" s="145"/>
      <c r="J12" s="1076">
        <f>+J9-J11</f>
        <v>14484372</v>
      </c>
      <c r="K12" s="93"/>
      <c r="L12" s="93"/>
    </row>
    <row r="13" spans="1:12" ht="15.75" thickTop="1"/>
    <row r="14" spans="1:12">
      <c r="A14" s="155"/>
    </row>
    <row r="15" spans="1:12">
      <c r="A15" s="155"/>
    </row>
    <row r="16" spans="1:12">
      <c r="C16" s="4"/>
      <c r="E16" s="72"/>
    </row>
    <row r="17" spans="1:5">
      <c r="A17" s="29"/>
      <c r="C17" s="4"/>
      <c r="E17" s="72"/>
    </row>
    <row r="18" spans="1:5">
      <c r="A18" s="29"/>
      <c r="C18" s="4"/>
    </row>
    <row r="19" spans="1:5">
      <c r="A19" s="29"/>
      <c r="B19" s="4"/>
    </row>
    <row r="20" spans="1:5">
      <c r="A20" s="29"/>
      <c r="B20" s="4"/>
    </row>
    <row r="21" spans="1:5">
      <c r="A21" s="29"/>
      <c r="B21" s="4"/>
    </row>
    <row r="22" spans="1:5">
      <c r="A22" s="29"/>
      <c r="B22" s="4"/>
    </row>
    <row r="23" spans="1:5">
      <c r="A23" s="29"/>
      <c r="B23" s="4"/>
    </row>
    <row r="24" spans="1:5">
      <c r="A24" s="29"/>
      <c r="B24" s="4"/>
    </row>
    <row r="25" spans="1:5">
      <c r="A25" s="29"/>
      <c r="B25" s="4"/>
    </row>
    <row r="26" spans="1:5">
      <c r="A26" s="29"/>
      <c r="B26" s="4"/>
    </row>
    <row r="27" spans="1:5">
      <c r="A27" s="29"/>
      <c r="B27" s="4"/>
    </row>
    <row r="28" spans="1:5">
      <c r="A28" s="29"/>
      <c r="B28" s="4"/>
    </row>
    <row r="29" spans="1:5">
      <c r="A29" s="29"/>
      <c r="B29" s="4"/>
    </row>
    <row r="30" spans="1:5">
      <c r="A30" s="29"/>
      <c r="B30" s="4"/>
    </row>
    <row r="31" spans="1:5">
      <c r="A31" s="29"/>
      <c r="B31" s="4"/>
    </row>
    <row r="32" spans="1:5">
      <c r="A32" s="29"/>
      <c r="B32" s="4"/>
    </row>
    <row r="33" spans="1:2">
      <c r="A33" s="29"/>
      <c r="B33" s="4"/>
    </row>
    <row r="34" spans="1:2">
      <c r="A34" s="29"/>
      <c r="B34" s="4"/>
    </row>
    <row r="35" spans="1:2">
      <c r="A35" s="29"/>
      <c r="B35" s="4"/>
    </row>
    <row r="36" spans="1:2">
      <c r="A36" s="29"/>
      <c r="B36" s="4"/>
    </row>
    <row r="37" spans="1:2">
      <c r="A37" s="29"/>
      <c r="B37" s="4"/>
    </row>
    <row r="38" spans="1:2">
      <c r="A38" s="29"/>
    </row>
    <row r="39" spans="1:2">
      <c r="A39" s="29"/>
    </row>
    <row r="40" spans="1:2">
      <c r="A40" s="29"/>
    </row>
    <row r="41" spans="1:2">
      <c r="A41" s="29"/>
    </row>
    <row r="42" spans="1:2">
      <c r="A42" s="29"/>
    </row>
    <row r="43" spans="1:2">
      <c r="A43" s="29"/>
    </row>
    <row r="44" spans="1:2">
      <c r="A44" s="29"/>
    </row>
    <row r="45" spans="1:2">
      <c r="A45" s="29"/>
    </row>
    <row r="46" spans="1:2">
      <c r="A46" s="29"/>
    </row>
    <row r="47" spans="1:2">
      <c r="A47" s="29"/>
    </row>
    <row r="48" spans="1:2">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Westar Energy, Sheila Gropp</cp:lastModifiedBy>
  <cp:lastPrinted>2012-06-18T21:59:29Z</cp:lastPrinted>
  <dcterms:created xsi:type="dcterms:W3CDTF">1997-04-03T19:40:56Z</dcterms:created>
  <dcterms:modified xsi:type="dcterms:W3CDTF">2012-06-18T22:00:08Z</dcterms:modified>
</cp:coreProperties>
</file>